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E:\Отдел реализации\Отдел реализации\ОТЧЕТЫ\Отчеты на Сайт\01. РРЭ\04. Цены\"/>
    </mc:Choice>
  </mc:AlternateContent>
  <xr:revisionPtr revIDLastSave="0" documentId="13_ncr:1_{2C9ED30D-6AB2-47CB-AA2F-E34588706209}" xr6:coauthVersionLast="47" xr6:coauthVersionMax="47" xr10:uidLastSave="{00000000-0000-0000-0000-000000000000}"/>
  <bookViews>
    <workbookView xWindow="-120" yWindow="-120" windowWidth="29040" windowHeight="15840" xr2:uid="{EBCED1FC-F0C2-4059-87AA-63608148C6C2}"/>
  </bookViews>
  <sheets>
    <sheet name="C1" sheetId="1" r:id="rId1"/>
    <sheet name="П" sheetId="2" r:id="rId2"/>
    <sheet name="1" sheetId="3" r:id="rId3"/>
    <sheet name="1 РРЭ" sheetId="4" r:id="rId4"/>
    <sheet name="2" sheetId="5" r:id="rId5"/>
    <sheet name="3.1." sheetId="6" r:id="rId6"/>
    <sheet name="3.2." sheetId="7" r:id="rId7"/>
    <sheet name="3.2. РРЭ" sheetId="8" r:id="rId8"/>
    <sheet name="3.3." sheetId="10" r:id="rId9"/>
    <sheet name="4.1." sheetId="11" r:id="rId10"/>
    <sheet name="4.2." sheetId="12" r:id="rId11"/>
    <sheet name="4.3." sheetId="13" r:id="rId12"/>
    <sheet name="5.1." sheetId="14" r:id="rId13"/>
    <sheet name="5.2." sheetId="15" r:id="rId14"/>
    <sheet name="5.3." sheetId="16" r:id="rId15"/>
    <sheet name="6.1." sheetId="17" r:id="rId16"/>
    <sheet name="6.2." sheetId="18" r:id="rId17"/>
    <sheet name="6.3." sheetId="19" r:id="rId18"/>
  </sheets>
  <definedNames>
    <definedName name="_xlnm._FilterDatabase" localSheetId="5" hidden="1">'3.1.'!$B$6:$C$584</definedName>
    <definedName name="_xlnm._FilterDatabase" localSheetId="6" hidden="1">'3.2.'!$B$6:$C$584</definedName>
    <definedName name="_xlnm._FilterDatabase" localSheetId="7" hidden="1">'3.2. РРЭ'!$B$6:$C$182</definedName>
    <definedName name="_xlnm._FilterDatabase" localSheetId="8" hidden="1">'3.3.'!$B$6:$C$584</definedName>
    <definedName name="_xlnm._FilterDatabase" localSheetId="9" hidden="1">'4.1.'!$B$6:$C$585</definedName>
    <definedName name="_xlnm._FilterDatabase" localSheetId="10" hidden="1">'4.2.'!$B$7:$C$578</definedName>
    <definedName name="_xlnm._FilterDatabase" localSheetId="11" hidden="1">'4.3.'!$B$6:$C$578</definedName>
    <definedName name="_xlnm._FilterDatabase" localSheetId="12" hidden="1">'5.1.'!$B$6:$C$704</definedName>
    <definedName name="_xlnm._FilterDatabase" localSheetId="13" hidden="1">'5.2.'!$B$6:$C$698</definedName>
    <definedName name="_xlnm._FilterDatabase" localSheetId="14" hidden="1">'5.3.'!$B$6:$C$698</definedName>
    <definedName name="_xlnm._FilterDatabase" localSheetId="15" hidden="1">'6.1.'!$B$6:$C$698</definedName>
    <definedName name="_xlnm._FilterDatabase" localSheetId="16" hidden="1">'6.2.'!$B$6:$C$698</definedName>
    <definedName name="_xlnm._FilterDatabase" localSheetId="17" hidden="1">'6.3.'!$B$6:$C$698</definedName>
    <definedName name="_xlnm.Print_Area" localSheetId="2">'1'!$A$1:$G$28</definedName>
    <definedName name="_xlnm.Print_Area" localSheetId="3">'1 РРЭ'!$A$1:$G$31</definedName>
    <definedName name="_xlnm.Print_Area" localSheetId="4">'2'!$A$1:$G$97</definedName>
    <definedName name="_xlnm.Print_Area" localSheetId="5">'3.1.'!$A$1:$AA$649</definedName>
    <definedName name="_xlnm.Print_Area" localSheetId="6">'3.2.'!$A$1:$AA$648</definedName>
    <definedName name="_xlnm.Print_Area" localSheetId="7">'3.2. РРЭ'!$A$1:$AA$204</definedName>
    <definedName name="_xlnm.Print_Area" localSheetId="8">'3.3.'!$A$1:$AA$648</definedName>
    <definedName name="_xlnm.Print_Area" localSheetId="9">'4.1.'!$A$1:$AA$649</definedName>
    <definedName name="_xlnm.Print_Area" localSheetId="10">'4.2.'!$A$1:$AA$649</definedName>
    <definedName name="_xlnm.Print_Area" localSheetId="11">'4.3.'!$A$1:$AA$649</definedName>
    <definedName name="_xlnm.Print_Area" localSheetId="12">'5.1.'!$A$1:$AA$786</definedName>
    <definedName name="_xlnm.Print_Area" localSheetId="13">'5.2.'!$A$1:$AA$786</definedName>
    <definedName name="_xlnm.Print_Area" localSheetId="14">'5.3.'!$A$1:$AA$786</definedName>
    <definedName name="_xlnm.Print_Area" localSheetId="15">'6.1.'!$A$1:$AA$788</definedName>
    <definedName name="_xlnm.Print_Area" localSheetId="16">'6.2.'!$A$1:$AA$787</definedName>
    <definedName name="_xlnm.Print_Area" localSheetId="17">'6.3.'!$A$1:$AA$788</definedName>
    <definedName name="_xlnm.Print_Area" localSheetId="0">'C1'!$A$1:$N$36</definedName>
    <definedName name="_xlnm.Print_Area" localSheetId="1">П!$A$1:$G$13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757" i="19" l="1"/>
  <c r="G782" i="19"/>
  <c r="F782" i="19"/>
  <c r="E782" i="19"/>
  <c r="AA769" i="19"/>
  <c r="Z769" i="19"/>
  <c r="Y769" i="19"/>
  <c r="X769" i="19"/>
  <c r="W769" i="19"/>
  <c r="V769" i="19"/>
  <c r="U769" i="19"/>
  <c r="T769" i="19"/>
  <c r="S769" i="19"/>
  <c r="R769" i="19"/>
  <c r="Q769" i="19"/>
  <c r="P769" i="19"/>
  <c r="O769" i="19"/>
  <c r="N769" i="19"/>
  <c r="M769" i="19"/>
  <c r="L769" i="19"/>
  <c r="K769" i="19"/>
  <c r="J769" i="19"/>
  <c r="I769" i="19"/>
  <c r="H769" i="19"/>
  <c r="G769" i="19"/>
  <c r="F769" i="19"/>
  <c r="E769" i="19"/>
  <c r="D769" i="19"/>
  <c r="B769" i="19"/>
  <c r="AA767" i="19"/>
  <c r="Z767" i="19"/>
  <c r="Y767" i="19"/>
  <c r="X767" i="19"/>
  <c r="W767" i="19"/>
  <c r="V767" i="19"/>
  <c r="U767" i="19"/>
  <c r="T767" i="19"/>
  <c r="S767" i="19"/>
  <c r="R767" i="19"/>
  <c r="Q767" i="19"/>
  <c r="P767" i="19"/>
  <c r="O767" i="19"/>
  <c r="N767" i="19"/>
  <c r="M767" i="19"/>
  <c r="L767" i="19"/>
  <c r="K767" i="19"/>
  <c r="J767" i="19"/>
  <c r="I767" i="19"/>
  <c r="H767" i="19"/>
  <c r="G767" i="19"/>
  <c r="F767" i="19"/>
  <c r="E767" i="19"/>
  <c r="D767" i="19"/>
  <c r="X765" i="19"/>
  <c r="R765" i="19"/>
  <c r="L765" i="19"/>
  <c r="AA765" i="19"/>
  <c r="Z765" i="19"/>
  <c r="Y765" i="19"/>
  <c r="W765" i="19"/>
  <c r="V765" i="19"/>
  <c r="U765" i="19"/>
  <c r="T765" i="19"/>
  <c r="S765" i="19"/>
  <c r="Q765" i="19"/>
  <c r="P765" i="19"/>
  <c r="O765" i="19"/>
  <c r="N765" i="19"/>
  <c r="M765" i="19"/>
  <c r="K765" i="19"/>
  <c r="J765" i="19"/>
  <c r="I765" i="19"/>
  <c r="H765" i="19"/>
  <c r="G765" i="19"/>
  <c r="F765" i="19"/>
  <c r="E765" i="19"/>
  <c r="D765" i="19"/>
  <c r="AA763" i="19"/>
  <c r="Z763" i="19"/>
  <c r="Y763" i="19"/>
  <c r="X763" i="19"/>
  <c r="W763" i="19"/>
  <c r="V763" i="19"/>
  <c r="U763" i="19"/>
  <c r="T763" i="19"/>
  <c r="S763" i="19"/>
  <c r="R763" i="19"/>
  <c r="Q763" i="19"/>
  <c r="P763" i="19"/>
  <c r="O763" i="19"/>
  <c r="N763" i="19"/>
  <c r="M763" i="19"/>
  <c r="L763" i="19"/>
  <c r="K763" i="19"/>
  <c r="J763" i="19"/>
  <c r="I763" i="19"/>
  <c r="H763" i="19"/>
  <c r="G763" i="19"/>
  <c r="F763" i="19"/>
  <c r="E763" i="19"/>
  <c r="D763" i="19"/>
  <c r="AA761" i="19"/>
  <c r="Z761" i="19"/>
  <c r="Y761" i="19"/>
  <c r="X761" i="19"/>
  <c r="W761" i="19"/>
  <c r="V761" i="19"/>
  <c r="U761" i="19"/>
  <c r="T761" i="19"/>
  <c r="S761" i="19"/>
  <c r="R761" i="19"/>
  <c r="Q761" i="19"/>
  <c r="P761" i="19"/>
  <c r="O761" i="19"/>
  <c r="N761" i="19"/>
  <c r="M761" i="19"/>
  <c r="L761" i="19"/>
  <c r="K761" i="19"/>
  <c r="J761" i="19"/>
  <c r="I761" i="19"/>
  <c r="H761" i="19"/>
  <c r="G761" i="19"/>
  <c r="F761" i="19"/>
  <c r="E761" i="19"/>
  <c r="D761" i="19"/>
  <c r="AA759" i="19"/>
  <c r="Z759" i="19"/>
  <c r="Y759" i="19"/>
  <c r="X759" i="19"/>
  <c r="W759" i="19"/>
  <c r="V759" i="19"/>
  <c r="U759" i="19"/>
  <c r="T759" i="19"/>
  <c r="S759" i="19"/>
  <c r="R759" i="19"/>
  <c r="Q759" i="19"/>
  <c r="P759" i="19"/>
  <c r="O759" i="19"/>
  <c r="N759" i="19"/>
  <c r="M759" i="19"/>
  <c r="L759" i="19"/>
  <c r="K759" i="19"/>
  <c r="J759" i="19"/>
  <c r="I759" i="19"/>
  <c r="H759" i="19"/>
  <c r="G759" i="19"/>
  <c r="F759" i="19"/>
  <c r="E759" i="19"/>
  <c r="D759" i="19"/>
  <c r="B759" i="19"/>
  <c r="AA757" i="19"/>
  <c r="Z757" i="19"/>
  <c r="Y757" i="19"/>
  <c r="X757" i="19"/>
  <c r="W757" i="19"/>
  <c r="V757" i="19"/>
  <c r="U757" i="19"/>
  <c r="T757" i="19"/>
  <c r="S757" i="19"/>
  <c r="R757" i="19"/>
  <c r="Q757" i="19"/>
  <c r="P757" i="19"/>
  <c r="O757" i="19"/>
  <c r="N757" i="19"/>
  <c r="M757" i="19"/>
  <c r="L757" i="19"/>
  <c r="K757" i="19"/>
  <c r="J757" i="19"/>
  <c r="I757" i="19"/>
  <c r="H757" i="19"/>
  <c r="G757" i="19"/>
  <c r="F757" i="19"/>
  <c r="E757" i="19"/>
  <c r="D757" i="19"/>
  <c r="AA755" i="19"/>
  <c r="Z755" i="19"/>
  <c r="Y755" i="19"/>
  <c r="X755" i="19"/>
  <c r="W755" i="19"/>
  <c r="V755" i="19"/>
  <c r="U755" i="19"/>
  <c r="T755" i="19"/>
  <c r="S755" i="19"/>
  <c r="R755" i="19"/>
  <c r="Q755" i="19"/>
  <c r="P755" i="19"/>
  <c r="O755" i="19"/>
  <c r="N755" i="19"/>
  <c r="M755" i="19"/>
  <c r="L755" i="19"/>
  <c r="K755" i="19"/>
  <c r="J755" i="19"/>
  <c r="I755" i="19"/>
  <c r="H755" i="19"/>
  <c r="G755" i="19"/>
  <c r="F755" i="19"/>
  <c r="E755" i="19"/>
  <c r="D755" i="19"/>
  <c r="AA753" i="19"/>
  <c r="Z753" i="19"/>
  <c r="Y753" i="19"/>
  <c r="X753" i="19"/>
  <c r="W753" i="19"/>
  <c r="V753" i="19"/>
  <c r="U753" i="19"/>
  <c r="T753" i="19"/>
  <c r="S753" i="19"/>
  <c r="R753" i="19"/>
  <c r="Q753" i="19"/>
  <c r="P753" i="19"/>
  <c r="O753" i="19"/>
  <c r="N753" i="19"/>
  <c r="M753" i="19"/>
  <c r="L753" i="19"/>
  <c r="K753" i="19"/>
  <c r="J753" i="19"/>
  <c r="I753" i="19"/>
  <c r="H753" i="19"/>
  <c r="G753" i="19"/>
  <c r="F753" i="19"/>
  <c r="E753" i="19"/>
  <c r="D753" i="19"/>
  <c r="AA751" i="19"/>
  <c r="Z751" i="19"/>
  <c r="Y751" i="19"/>
  <c r="X751" i="19"/>
  <c r="W751" i="19"/>
  <c r="V751" i="19"/>
  <c r="U751" i="19"/>
  <c r="T751" i="19"/>
  <c r="S751" i="19"/>
  <c r="R751" i="19"/>
  <c r="Q751" i="19"/>
  <c r="P751" i="19"/>
  <c r="O751" i="19"/>
  <c r="N751" i="19"/>
  <c r="M751" i="19"/>
  <c r="L751" i="19"/>
  <c r="K751" i="19"/>
  <c r="J751" i="19"/>
  <c r="I751" i="19"/>
  <c r="H751" i="19"/>
  <c r="G751" i="19"/>
  <c r="F751" i="19"/>
  <c r="E751" i="19"/>
  <c r="D751" i="19"/>
  <c r="AA749" i="19"/>
  <c r="Z749" i="19"/>
  <c r="Y749" i="19"/>
  <c r="X749" i="19"/>
  <c r="W749" i="19"/>
  <c r="V749" i="19"/>
  <c r="U749" i="19"/>
  <c r="T749" i="19"/>
  <c r="S749" i="19"/>
  <c r="R749" i="19"/>
  <c r="Q749" i="19"/>
  <c r="P749" i="19"/>
  <c r="O749" i="19"/>
  <c r="N749" i="19"/>
  <c r="M749" i="19"/>
  <c r="L749" i="19"/>
  <c r="K749" i="19"/>
  <c r="J749" i="19"/>
  <c r="I749" i="19"/>
  <c r="H749" i="19"/>
  <c r="G749" i="19"/>
  <c r="F749" i="19"/>
  <c r="E749" i="19"/>
  <c r="D749" i="19"/>
  <c r="AA747" i="19"/>
  <c r="Z747" i="19"/>
  <c r="Y747" i="19"/>
  <c r="X747" i="19"/>
  <c r="W747" i="19"/>
  <c r="V747" i="19"/>
  <c r="U747" i="19"/>
  <c r="T747" i="19"/>
  <c r="S747" i="19"/>
  <c r="R747" i="19"/>
  <c r="Q747" i="19"/>
  <c r="P747" i="19"/>
  <c r="O747" i="19"/>
  <c r="N747" i="19"/>
  <c r="M747" i="19"/>
  <c r="L747" i="19"/>
  <c r="K747" i="19"/>
  <c r="J747" i="19"/>
  <c r="I747" i="19"/>
  <c r="H747" i="19"/>
  <c r="G747" i="19"/>
  <c r="F747" i="19"/>
  <c r="E747" i="19"/>
  <c r="D747" i="19"/>
  <c r="B747" i="19"/>
  <c r="AA745" i="19"/>
  <c r="Z745" i="19"/>
  <c r="Y745" i="19"/>
  <c r="X745" i="19"/>
  <c r="W745" i="19"/>
  <c r="V745" i="19"/>
  <c r="U745" i="19"/>
  <c r="T745" i="19"/>
  <c r="S745" i="19"/>
  <c r="R745" i="19"/>
  <c r="Q745" i="19"/>
  <c r="P745" i="19"/>
  <c r="O745" i="19"/>
  <c r="N745" i="19"/>
  <c r="M745" i="19"/>
  <c r="L745" i="19"/>
  <c r="K745" i="19"/>
  <c r="J745" i="19"/>
  <c r="I745" i="19"/>
  <c r="H745" i="19"/>
  <c r="G745" i="19"/>
  <c r="F745" i="19"/>
  <c r="E745" i="19"/>
  <c r="D745" i="19"/>
  <c r="B745" i="19"/>
  <c r="AA743" i="19"/>
  <c r="Z743" i="19"/>
  <c r="Y743" i="19"/>
  <c r="X743" i="19"/>
  <c r="W743" i="19"/>
  <c r="V743" i="19"/>
  <c r="U743" i="19"/>
  <c r="T743" i="19"/>
  <c r="S743" i="19"/>
  <c r="R743" i="19"/>
  <c r="Q743" i="19"/>
  <c r="P743" i="19"/>
  <c r="O743" i="19"/>
  <c r="N743" i="19"/>
  <c r="M743" i="19"/>
  <c r="L743" i="19"/>
  <c r="K743" i="19"/>
  <c r="J743" i="19"/>
  <c r="I743" i="19"/>
  <c r="H743" i="19"/>
  <c r="G743" i="19"/>
  <c r="F743" i="19"/>
  <c r="E743" i="19"/>
  <c r="D743" i="19"/>
  <c r="AA741" i="19"/>
  <c r="Z741" i="19"/>
  <c r="Y741" i="19"/>
  <c r="X741" i="19"/>
  <c r="W741" i="19"/>
  <c r="V741" i="19"/>
  <c r="U741" i="19"/>
  <c r="T741" i="19"/>
  <c r="S741" i="19"/>
  <c r="R741" i="19"/>
  <c r="Q741" i="19"/>
  <c r="P741" i="19"/>
  <c r="O741" i="19"/>
  <c r="N741" i="19"/>
  <c r="M741" i="19"/>
  <c r="L741" i="19"/>
  <c r="K741" i="19"/>
  <c r="J741" i="19"/>
  <c r="I741" i="19"/>
  <c r="H741" i="19"/>
  <c r="G741" i="19"/>
  <c r="F741" i="19"/>
  <c r="E741" i="19"/>
  <c r="D741" i="19"/>
  <c r="AA739" i="19"/>
  <c r="Z739" i="19"/>
  <c r="Y739" i="19"/>
  <c r="X739" i="19"/>
  <c r="W739" i="19"/>
  <c r="V739" i="19"/>
  <c r="U739" i="19"/>
  <c r="T739" i="19"/>
  <c r="S739" i="19"/>
  <c r="R739" i="19"/>
  <c r="Q739" i="19"/>
  <c r="P739" i="19"/>
  <c r="O739" i="19"/>
  <c r="N739" i="19"/>
  <c r="M739" i="19"/>
  <c r="L739" i="19"/>
  <c r="K739" i="19"/>
  <c r="J739" i="19"/>
  <c r="I739" i="19"/>
  <c r="H739" i="19"/>
  <c r="G739" i="19"/>
  <c r="F739" i="19"/>
  <c r="E739" i="19"/>
  <c r="D739" i="19"/>
  <c r="AA737" i="19"/>
  <c r="Z737" i="19"/>
  <c r="Y737" i="19"/>
  <c r="X737" i="19"/>
  <c r="W737" i="19"/>
  <c r="V737" i="19"/>
  <c r="U737" i="19"/>
  <c r="T737" i="19"/>
  <c r="S737" i="19"/>
  <c r="R737" i="19"/>
  <c r="Q737" i="19"/>
  <c r="P737" i="19"/>
  <c r="O737" i="19"/>
  <c r="N737" i="19"/>
  <c r="M737" i="19"/>
  <c r="L737" i="19"/>
  <c r="K737" i="19"/>
  <c r="J737" i="19"/>
  <c r="I737" i="19"/>
  <c r="H737" i="19"/>
  <c r="G737" i="19"/>
  <c r="F737" i="19"/>
  <c r="E737" i="19"/>
  <c r="D737" i="19"/>
  <c r="AA735" i="19"/>
  <c r="Z735" i="19"/>
  <c r="Y735" i="19"/>
  <c r="X735" i="19"/>
  <c r="W735" i="19"/>
  <c r="V735" i="19"/>
  <c r="U735" i="19"/>
  <c r="T735" i="19"/>
  <c r="S735" i="19"/>
  <c r="R735" i="19"/>
  <c r="Q735" i="19"/>
  <c r="P735" i="19"/>
  <c r="O735" i="19"/>
  <c r="N735" i="19"/>
  <c r="M735" i="19"/>
  <c r="L735" i="19"/>
  <c r="K735" i="19"/>
  <c r="J735" i="19"/>
  <c r="I735" i="19"/>
  <c r="H735" i="19"/>
  <c r="G735" i="19"/>
  <c r="F735" i="19"/>
  <c r="E735" i="19"/>
  <c r="D735" i="19"/>
  <c r="B735" i="19"/>
  <c r="AA733" i="19"/>
  <c r="Z733" i="19"/>
  <c r="Y733" i="19"/>
  <c r="X733" i="19"/>
  <c r="W733" i="19"/>
  <c r="V733" i="19"/>
  <c r="U733" i="19"/>
  <c r="T733" i="19"/>
  <c r="S733" i="19"/>
  <c r="R733" i="19"/>
  <c r="Q733" i="19"/>
  <c r="P733" i="19"/>
  <c r="O733" i="19"/>
  <c r="N733" i="19"/>
  <c r="M733" i="19"/>
  <c r="L733" i="19"/>
  <c r="K733" i="19"/>
  <c r="J733" i="19"/>
  <c r="I733" i="19"/>
  <c r="H733" i="19"/>
  <c r="G733" i="19"/>
  <c r="F733" i="19"/>
  <c r="E733" i="19"/>
  <c r="D733" i="19"/>
  <c r="B733" i="19"/>
  <c r="AA731" i="19"/>
  <c r="Z731" i="19"/>
  <c r="Y731" i="19"/>
  <c r="X731" i="19"/>
  <c r="W731" i="19"/>
  <c r="V731" i="19"/>
  <c r="U731" i="19"/>
  <c r="T731" i="19"/>
  <c r="S731" i="19"/>
  <c r="R731" i="19"/>
  <c r="Q731" i="19"/>
  <c r="P731" i="19"/>
  <c r="O731" i="19"/>
  <c r="N731" i="19"/>
  <c r="M731" i="19"/>
  <c r="L731" i="19"/>
  <c r="K731" i="19"/>
  <c r="J731" i="19"/>
  <c r="I731" i="19"/>
  <c r="H731" i="19"/>
  <c r="G731" i="19"/>
  <c r="F731" i="19"/>
  <c r="E731" i="19"/>
  <c r="D731" i="19"/>
  <c r="AA729" i="19"/>
  <c r="Z729" i="19"/>
  <c r="Y729" i="19"/>
  <c r="X729" i="19"/>
  <c r="W729" i="19"/>
  <c r="V729" i="19"/>
  <c r="U729" i="19"/>
  <c r="T729" i="19"/>
  <c r="S729" i="19"/>
  <c r="R729" i="19"/>
  <c r="Q729" i="19"/>
  <c r="P729" i="19"/>
  <c r="O729" i="19"/>
  <c r="N729" i="19"/>
  <c r="M729" i="19"/>
  <c r="L729" i="19"/>
  <c r="K729" i="19"/>
  <c r="J729" i="19"/>
  <c r="I729" i="19"/>
  <c r="H729" i="19"/>
  <c r="G729" i="19"/>
  <c r="F729" i="19"/>
  <c r="E729" i="19"/>
  <c r="D729" i="19"/>
  <c r="AA727" i="19"/>
  <c r="Z727" i="19"/>
  <c r="Y727" i="19"/>
  <c r="X727" i="19"/>
  <c r="W727" i="19"/>
  <c r="V727" i="19"/>
  <c r="U727" i="19"/>
  <c r="T727" i="19"/>
  <c r="S727" i="19"/>
  <c r="R727" i="19"/>
  <c r="Q727" i="19"/>
  <c r="P727" i="19"/>
  <c r="O727" i="19"/>
  <c r="N727" i="19"/>
  <c r="M727" i="19"/>
  <c r="L727" i="19"/>
  <c r="K727" i="19"/>
  <c r="J727" i="19"/>
  <c r="I727" i="19"/>
  <c r="H727" i="19"/>
  <c r="G727" i="19"/>
  <c r="F727" i="19"/>
  <c r="E727" i="19"/>
  <c r="D727" i="19"/>
  <c r="AA725" i="19"/>
  <c r="Z725" i="19"/>
  <c r="Y725" i="19"/>
  <c r="X725" i="19"/>
  <c r="W725" i="19"/>
  <c r="V725" i="19"/>
  <c r="U725" i="19"/>
  <c r="T725" i="19"/>
  <c r="S725" i="19"/>
  <c r="R725" i="19"/>
  <c r="Q725" i="19"/>
  <c r="P725" i="19"/>
  <c r="O725" i="19"/>
  <c r="N725" i="19"/>
  <c r="M725" i="19"/>
  <c r="L725" i="19"/>
  <c r="K725" i="19"/>
  <c r="J725" i="19"/>
  <c r="I725" i="19"/>
  <c r="H725" i="19"/>
  <c r="G725" i="19"/>
  <c r="F725" i="19"/>
  <c r="E725" i="19"/>
  <c r="D725" i="19"/>
  <c r="AA723" i="19"/>
  <c r="Z723" i="19"/>
  <c r="Y723" i="19"/>
  <c r="X723" i="19"/>
  <c r="W723" i="19"/>
  <c r="V723" i="19"/>
  <c r="U723" i="19"/>
  <c r="T723" i="19"/>
  <c r="S723" i="19"/>
  <c r="R723" i="19"/>
  <c r="Q723" i="19"/>
  <c r="P723" i="19"/>
  <c r="O723" i="19"/>
  <c r="N723" i="19"/>
  <c r="M723" i="19"/>
  <c r="L723" i="19"/>
  <c r="K723" i="19"/>
  <c r="J723" i="19"/>
  <c r="I723" i="19"/>
  <c r="H723" i="19"/>
  <c r="G723" i="19"/>
  <c r="F723" i="19"/>
  <c r="E723" i="19"/>
  <c r="D723" i="19"/>
  <c r="B723" i="19"/>
  <c r="AA721" i="19"/>
  <c r="Z721" i="19"/>
  <c r="Y721" i="19"/>
  <c r="X721" i="19"/>
  <c r="W721" i="19"/>
  <c r="V721" i="19"/>
  <c r="U721" i="19"/>
  <c r="T721" i="19"/>
  <c r="S721" i="19"/>
  <c r="R721" i="19"/>
  <c r="Q721" i="19"/>
  <c r="P721" i="19"/>
  <c r="O721" i="19"/>
  <c r="N721" i="19"/>
  <c r="M721" i="19"/>
  <c r="L721" i="19"/>
  <c r="K721" i="19"/>
  <c r="J721" i="19"/>
  <c r="I721" i="19"/>
  <c r="H721" i="19"/>
  <c r="G721" i="19"/>
  <c r="F721" i="19"/>
  <c r="E721" i="19"/>
  <c r="D721" i="19"/>
  <c r="B721" i="19"/>
  <c r="AA719" i="19"/>
  <c r="Z719" i="19"/>
  <c r="Y719" i="19"/>
  <c r="X719" i="19"/>
  <c r="W719" i="19"/>
  <c r="V719" i="19"/>
  <c r="U719" i="19"/>
  <c r="T719" i="19"/>
  <c r="S719" i="19"/>
  <c r="R719" i="19"/>
  <c r="Q719" i="19"/>
  <c r="P719" i="19"/>
  <c r="O719" i="19"/>
  <c r="N719" i="19"/>
  <c r="M719" i="19"/>
  <c r="L719" i="19"/>
  <c r="K719" i="19"/>
  <c r="J719" i="19"/>
  <c r="I719" i="19"/>
  <c r="H719" i="19"/>
  <c r="G719" i="19"/>
  <c r="F719" i="19"/>
  <c r="E719" i="19"/>
  <c r="D719" i="19"/>
  <c r="AA717" i="19"/>
  <c r="Z717" i="19"/>
  <c r="Y717" i="19"/>
  <c r="X717" i="19"/>
  <c r="W717" i="19"/>
  <c r="V717" i="19"/>
  <c r="U717" i="19"/>
  <c r="T717" i="19"/>
  <c r="S717" i="19"/>
  <c r="R717" i="19"/>
  <c r="Q717" i="19"/>
  <c r="P717" i="19"/>
  <c r="O717" i="19"/>
  <c r="N717" i="19"/>
  <c r="M717" i="19"/>
  <c r="L717" i="19"/>
  <c r="K717" i="19"/>
  <c r="J717" i="19"/>
  <c r="I717" i="19"/>
  <c r="H717" i="19"/>
  <c r="G717" i="19"/>
  <c r="F717" i="19"/>
  <c r="E717" i="19"/>
  <c r="D717" i="19"/>
  <c r="AA715" i="19"/>
  <c r="Z715" i="19"/>
  <c r="Y715" i="19"/>
  <c r="X715" i="19"/>
  <c r="W715" i="19"/>
  <c r="V715" i="19"/>
  <c r="U715" i="19"/>
  <c r="T715" i="19"/>
  <c r="S715" i="19"/>
  <c r="R715" i="19"/>
  <c r="Q715" i="19"/>
  <c r="P715" i="19"/>
  <c r="O715" i="19"/>
  <c r="N715" i="19"/>
  <c r="M715" i="19"/>
  <c r="L715" i="19"/>
  <c r="K715" i="19"/>
  <c r="J715" i="19"/>
  <c r="I715" i="19"/>
  <c r="H715" i="19"/>
  <c r="G715" i="19"/>
  <c r="F715" i="19"/>
  <c r="E715" i="19"/>
  <c r="D715" i="19"/>
  <c r="AA713" i="19"/>
  <c r="Z713" i="19"/>
  <c r="Y713" i="19"/>
  <c r="X713" i="19"/>
  <c r="W713" i="19"/>
  <c r="V713" i="19"/>
  <c r="U713" i="19"/>
  <c r="T713" i="19"/>
  <c r="S713" i="19"/>
  <c r="R713" i="19"/>
  <c r="Q713" i="19"/>
  <c r="P713" i="19"/>
  <c r="O713" i="19"/>
  <c r="N713" i="19"/>
  <c r="M713" i="19"/>
  <c r="L713" i="19"/>
  <c r="K713" i="19"/>
  <c r="J713" i="19"/>
  <c r="I713" i="19"/>
  <c r="H713" i="19"/>
  <c r="G713" i="19"/>
  <c r="F713" i="19"/>
  <c r="E713" i="19"/>
  <c r="D713" i="19"/>
  <c r="AA711" i="19"/>
  <c r="Z711" i="19"/>
  <c r="Y711" i="19"/>
  <c r="X711" i="19"/>
  <c r="W711" i="19"/>
  <c r="V711" i="19"/>
  <c r="U711" i="19"/>
  <c r="T711" i="19"/>
  <c r="S711" i="19"/>
  <c r="R711" i="19"/>
  <c r="Q711" i="19"/>
  <c r="P711" i="19"/>
  <c r="O711" i="19"/>
  <c r="N711" i="19"/>
  <c r="M711" i="19"/>
  <c r="L711" i="19"/>
  <c r="K711" i="19"/>
  <c r="J711" i="19"/>
  <c r="I711" i="19"/>
  <c r="H711" i="19"/>
  <c r="G711" i="19"/>
  <c r="F711" i="19"/>
  <c r="E711" i="19"/>
  <c r="D711" i="19"/>
  <c r="B711" i="19"/>
  <c r="AA709" i="19"/>
  <c r="Z709" i="19"/>
  <c r="Y709" i="19"/>
  <c r="X709" i="19"/>
  <c r="W709" i="19"/>
  <c r="V709" i="19"/>
  <c r="U709" i="19"/>
  <c r="T709" i="19"/>
  <c r="S709" i="19"/>
  <c r="R709" i="19"/>
  <c r="Q709" i="19"/>
  <c r="P709" i="19"/>
  <c r="O709" i="19"/>
  <c r="N709" i="19"/>
  <c r="M709" i="19"/>
  <c r="L709" i="19"/>
  <c r="K709" i="19"/>
  <c r="J709" i="19"/>
  <c r="I709" i="19"/>
  <c r="H709" i="19"/>
  <c r="G709" i="19"/>
  <c r="F709" i="19"/>
  <c r="E709" i="19"/>
  <c r="D709" i="19"/>
  <c r="B709" i="19"/>
  <c r="AA703" i="19"/>
  <c r="Z703" i="19"/>
  <c r="Y703" i="19"/>
  <c r="X703" i="19"/>
  <c r="W703" i="19"/>
  <c r="V703" i="19"/>
  <c r="U703" i="19"/>
  <c r="T703" i="19"/>
  <c r="S703" i="19"/>
  <c r="R703" i="19"/>
  <c r="Q703" i="19"/>
  <c r="P703" i="19"/>
  <c r="O703" i="19"/>
  <c r="N703" i="19"/>
  <c r="M703" i="19"/>
  <c r="L703" i="19"/>
  <c r="K703" i="19"/>
  <c r="J703" i="19"/>
  <c r="I703" i="19"/>
  <c r="H703" i="19"/>
  <c r="G703" i="19"/>
  <c r="F703" i="19"/>
  <c r="E703" i="19"/>
  <c r="D703" i="19"/>
  <c r="AA701" i="19"/>
  <c r="Z701" i="19"/>
  <c r="Y701" i="19"/>
  <c r="X701" i="19"/>
  <c r="W701" i="19"/>
  <c r="V701" i="19"/>
  <c r="U701" i="19"/>
  <c r="T701" i="19"/>
  <c r="S701" i="19"/>
  <c r="R701" i="19"/>
  <c r="Q701" i="19"/>
  <c r="P701" i="19"/>
  <c r="O701" i="19"/>
  <c r="N701" i="19"/>
  <c r="M701" i="19"/>
  <c r="L701" i="19"/>
  <c r="K701" i="19"/>
  <c r="J701" i="19"/>
  <c r="I701" i="19"/>
  <c r="H701" i="19"/>
  <c r="G701" i="19"/>
  <c r="F701" i="19"/>
  <c r="E701" i="19"/>
  <c r="D701" i="19"/>
  <c r="AA699" i="19"/>
  <c r="Z699" i="19"/>
  <c r="Y699" i="19"/>
  <c r="X699" i="19"/>
  <c r="W699" i="19"/>
  <c r="V699" i="19"/>
  <c r="U699" i="19"/>
  <c r="T699" i="19"/>
  <c r="S699" i="19"/>
  <c r="R699" i="19"/>
  <c r="Q699" i="19"/>
  <c r="P699" i="19"/>
  <c r="O699" i="19"/>
  <c r="N699" i="19"/>
  <c r="M699" i="19"/>
  <c r="L699" i="19"/>
  <c r="K699" i="19"/>
  <c r="J699" i="19"/>
  <c r="I699" i="19"/>
  <c r="H699" i="19"/>
  <c r="G699" i="19"/>
  <c r="F699" i="19"/>
  <c r="E699" i="19"/>
  <c r="D699" i="19"/>
  <c r="AA697" i="19"/>
  <c r="Z697" i="19"/>
  <c r="Y697" i="19"/>
  <c r="X697" i="19"/>
  <c r="W697" i="19"/>
  <c r="V697" i="19"/>
  <c r="U697" i="19"/>
  <c r="T697" i="19"/>
  <c r="S697" i="19"/>
  <c r="R697" i="19"/>
  <c r="Q697" i="19"/>
  <c r="P697" i="19"/>
  <c r="O697" i="19"/>
  <c r="N697" i="19"/>
  <c r="M697" i="19"/>
  <c r="L697" i="19"/>
  <c r="K697" i="19"/>
  <c r="J697" i="19"/>
  <c r="I697" i="19"/>
  <c r="H697" i="19"/>
  <c r="G697" i="19"/>
  <c r="F697" i="19"/>
  <c r="E697" i="19"/>
  <c r="D697" i="19"/>
  <c r="AA695" i="19"/>
  <c r="Z695" i="19"/>
  <c r="Y695" i="19"/>
  <c r="X695" i="19"/>
  <c r="W695" i="19"/>
  <c r="V695" i="19"/>
  <c r="U695" i="19"/>
  <c r="T695" i="19"/>
  <c r="S695" i="19"/>
  <c r="R695" i="19"/>
  <c r="Q695" i="19"/>
  <c r="P695" i="19"/>
  <c r="O695" i="19"/>
  <c r="N695" i="19"/>
  <c r="M695" i="19"/>
  <c r="L695" i="19"/>
  <c r="K695" i="19"/>
  <c r="J695" i="19"/>
  <c r="I695" i="19"/>
  <c r="H695" i="19"/>
  <c r="G695" i="19"/>
  <c r="F695" i="19"/>
  <c r="E695" i="19"/>
  <c r="D695" i="19"/>
  <c r="B695" i="19"/>
  <c r="AA693" i="19"/>
  <c r="Z693" i="19"/>
  <c r="Y693" i="19"/>
  <c r="X693" i="19"/>
  <c r="W693" i="19"/>
  <c r="V693" i="19"/>
  <c r="U693" i="19"/>
  <c r="T693" i="19"/>
  <c r="S693" i="19"/>
  <c r="R693" i="19"/>
  <c r="Q693" i="19"/>
  <c r="P693" i="19"/>
  <c r="O693" i="19"/>
  <c r="N693" i="19"/>
  <c r="M693" i="19"/>
  <c r="L693" i="19"/>
  <c r="K693" i="19"/>
  <c r="J693" i="19"/>
  <c r="I693" i="19"/>
  <c r="H693" i="19"/>
  <c r="G693" i="19"/>
  <c r="F693" i="19"/>
  <c r="E693" i="19"/>
  <c r="D693" i="19"/>
  <c r="B693" i="19"/>
  <c r="AA691" i="19"/>
  <c r="Z691" i="19"/>
  <c r="Y691" i="19"/>
  <c r="X691" i="19"/>
  <c r="W691" i="19"/>
  <c r="V691" i="19"/>
  <c r="U691" i="19"/>
  <c r="T691" i="19"/>
  <c r="S691" i="19"/>
  <c r="R691" i="19"/>
  <c r="Q691" i="19"/>
  <c r="P691" i="19"/>
  <c r="O691" i="19"/>
  <c r="N691" i="19"/>
  <c r="M691" i="19"/>
  <c r="L691" i="19"/>
  <c r="K691" i="19"/>
  <c r="J691" i="19"/>
  <c r="I691" i="19"/>
  <c r="H691" i="19"/>
  <c r="G691" i="19"/>
  <c r="F691" i="19"/>
  <c r="E691" i="19"/>
  <c r="D691" i="19"/>
  <c r="AA689" i="19"/>
  <c r="Z689" i="19"/>
  <c r="Y689" i="19"/>
  <c r="X689" i="19"/>
  <c r="W689" i="19"/>
  <c r="V689" i="19"/>
  <c r="U689" i="19"/>
  <c r="T689" i="19"/>
  <c r="S689" i="19"/>
  <c r="R689" i="19"/>
  <c r="Q689" i="19"/>
  <c r="P689" i="19"/>
  <c r="O689" i="19"/>
  <c r="N689" i="19"/>
  <c r="M689" i="19"/>
  <c r="L689" i="19"/>
  <c r="K689" i="19"/>
  <c r="J689" i="19"/>
  <c r="I689" i="19"/>
  <c r="H689" i="19"/>
  <c r="G689" i="19"/>
  <c r="F689" i="19"/>
  <c r="E689" i="19"/>
  <c r="D689" i="19"/>
  <c r="AA687" i="19"/>
  <c r="Z687" i="19"/>
  <c r="Y687" i="19"/>
  <c r="X687" i="19"/>
  <c r="W687" i="19"/>
  <c r="V687" i="19"/>
  <c r="U687" i="19"/>
  <c r="T687" i="19"/>
  <c r="S687" i="19"/>
  <c r="R687" i="19"/>
  <c r="Q687" i="19"/>
  <c r="P687" i="19"/>
  <c r="O687" i="19"/>
  <c r="N687" i="19"/>
  <c r="M687" i="19"/>
  <c r="L687" i="19"/>
  <c r="K687" i="19"/>
  <c r="J687" i="19"/>
  <c r="I687" i="19"/>
  <c r="H687" i="19"/>
  <c r="G687" i="19"/>
  <c r="F687" i="19"/>
  <c r="E687" i="19"/>
  <c r="D687" i="19"/>
  <c r="AA685" i="19"/>
  <c r="Z685" i="19"/>
  <c r="Y685" i="19"/>
  <c r="X685" i="19"/>
  <c r="W685" i="19"/>
  <c r="V685" i="19"/>
  <c r="U685" i="19"/>
  <c r="T685" i="19"/>
  <c r="S685" i="19"/>
  <c r="R685" i="19"/>
  <c r="Q685" i="19"/>
  <c r="P685" i="19"/>
  <c r="O685" i="19"/>
  <c r="N685" i="19"/>
  <c r="M685" i="19"/>
  <c r="L685" i="19"/>
  <c r="K685" i="19"/>
  <c r="J685" i="19"/>
  <c r="I685" i="19"/>
  <c r="H685" i="19"/>
  <c r="G685" i="19"/>
  <c r="F685" i="19"/>
  <c r="E685" i="19"/>
  <c r="D685" i="19"/>
  <c r="AA683" i="19"/>
  <c r="Z683" i="19"/>
  <c r="Y683" i="19"/>
  <c r="X683" i="19"/>
  <c r="W683" i="19"/>
  <c r="V683" i="19"/>
  <c r="U683" i="19"/>
  <c r="T683" i="19"/>
  <c r="S683" i="19"/>
  <c r="R683" i="19"/>
  <c r="Q683" i="19"/>
  <c r="P683" i="19"/>
  <c r="O683" i="19"/>
  <c r="N683" i="19"/>
  <c r="M683" i="19"/>
  <c r="L683" i="19"/>
  <c r="K683" i="19"/>
  <c r="J683" i="19"/>
  <c r="I683" i="19"/>
  <c r="H683" i="19"/>
  <c r="G683" i="19"/>
  <c r="F683" i="19"/>
  <c r="E683" i="19"/>
  <c r="D683" i="19"/>
  <c r="B683" i="19"/>
  <c r="AA681" i="19"/>
  <c r="Z681" i="19"/>
  <c r="Y681" i="19"/>
  <c r="X681" i="19"/>
  <c r="W681" i="19"/>
  <c r="V681" i="19"/>
  <c r="U681" i="19"/>
  <c r="T681" i="19"/>
  <c r="S681" i="19"/>
  <c r="R681" i="19"/>
  <c r="Q681" i="19"/>
  <c r="P681" i="19"/>
  <c r="O681" i="19"/>
  <c r="N681" i="19"/>
  <c r="M681" i="19"/>
  <c r="L681" i="19"/>
  <c r="K681" i="19"/>
  <c r="J681" i="19"/>
  <c r="I681" i="19"/>
  <c r="H681" i="19"/>
  <c r="G681" i="19"/>
  <c r="F681" i="19"/>
  <c r="E681" i="19"/>
  <c r="D681" i="19"/>
  <c r="B681" i="19"/>
  <c r="AA679" i="19"/>
  <c r="Z679" i="19"/>
  <c r="Y679" i="19"/>
  <c r="X679" i="19"/>
  <c r="W679" i="19"/>
  <c r="V679" i="19"/>
  <c r="U679" i="19"/>
  <c r="T679" i="19"/>
  <c r="S679" i="19"/>
  <c r="R679" i="19"/>
  <c r="Q679" i="19"/>
  <c r="P679" i="19"/>
  <c r="O679" i="19"/>
  <c r="N679" i="19"/>
  <c r="M679" i="19"/>
  <c r="L679" i="19"/>
  <c r="K679" i="19"/>
  <c r="J679" i="19"/>
  <c r="I679" i="19"/>
  <c r="H679" i="19"/>
  <c r="G679" i="19"/>
  <c r="F679" i="19"/>
  <c r="E679" i="19"/>
  <c r="D679" i="19"/>
  <c r="AA677" i="19"/>
  <c r="Z677" i="19"/>
  <c r="Y677" i="19"/>
  <c r="X677" i="19"/>
  <c r="W677" i="19"/>
  <c r="V677" i="19"/>
  <c r="U677" i="19"/>
  <c r="T677" i="19"/>
  <c r="S677" i="19"/>
  <c r="R677" i="19"/>
  <c r="Q677" i="19"/>
  <c r="P677" i="19"/>
  <c r="O677" i="19"/>
  <c r="N677" i="19"/>
  <c r="M677" i="19"/>
  <c r="L677" i="19"/>
  <c r="K677" i="19"/>
  <c r="J677" i="19"/>
  <c r="I677" i="19"/>
  <c r="H677" i="19"/>
  <c r="G677" i="19"/>
  <c r="F677" i="19"/>
  <c r="E677" i="19"/>
  <c r="D677" i="19"/>
  <c r="AA675" i="19"/>
  <c r="Z675" i="19"/>
  <c r="Y675" i="19"/>
  <c r="X675" i="19"/>
  <c r="W675" i="19"/>
  <c r="V675" i="19"/>
  <c r="U675" i="19"/>
  <c r="T675" i="19"/>
  <c r="S675" i="19"/>
  <c r="R675" i="19"/>
  <c r="Q675" i="19"/>
  <c r="P675" i="19"/>
  <c r="O675" i="19"/>
  <c r="N675" i="19"/>
  <c r="M675" i="19"/>
  <c r="L675" i="19"/>
  <c r="K675" i="19"/>
  <c r="J675" i="19"/>
  <c r="I675" i="19"/>
  <c r="H675" i="19"/>
  <c r="G675" i="19"/>
  <c r="F675" i="19"/>
  <c r="E675" i="19"/>
  <c r="D675" i="19"/>
  <c r="AA673" i="19"/>
  <c r="Z673" i="19"/>
  <c r="Y673" i="19"/>
  <c r="X673" i="19"/>
  <c r="W673" i="19"/>
  <c r="V673" i="19"/>
  <c r="U673" i="19"/>
  <c r="T673" i="19"/>
  <c r="S673" i="19"/>
  <c r="R673" i="19"/>
  <c r="Q673" i="19"/>
  <c r="P673" i="19"/>
  <c r="O673" i="19"/>
  <c r="N673" i="19"/>
  <c r="M673" i="19"/>
  <c r="L673" i="19"/>
  <c r="K673" i="19"/>
  <c r="J673" i="19"/>
  <c r="I673" i="19"/>
  <c r="H673" i="19"/>
  <c r="G673" i="19"/>
  <c r="F673" i="19"/>
  <c r="E673" i="19"/>
  <c r="D673" i="19"/>
  <c r="AA671" i="19"/>
  <c r="Z671" i="19"/>
  <c r="Y671" i="19"/>
  <c r="X671" i="19"/>
  <c r="W671" i="19"/>
  <c r="V671" i="19"/>
  <c r="U671" i="19"/>
  <c r="T671" i="19"/>
  <c r="S671" i="19"/>
  <c r="R671" i="19"/>
  <c r="Q671" i="19"/>
  <c r="P671" i="19"/>
  <c r="O671" i="19"/>
  <c r="N671" i="19"/>
  <c r="M671" i="19"/>
  <c r="L671" i="19"/>
  <c r="K671" i="19"/>
  <c r="J671" i="19"/>
  <c r="I671" i="19"/>
  <c r="H671" i="19"/>
  <c r="G671" i="19"/>
  <c r="F671" i="19"/>
  <c r="E671" i="19"/>
  <c r="D671" i="19"/>
  <c r="B671" i="19"/>
  <c r="AA669" i="19"/>
  <c r="Z669" i="19"/>
  <c r="Y669" i="19"/>
  <c r="X669" i="19"/>
  <c r="W669" i="19"/>
  <c r="V669" i="19"/>
  <c r="U669" i="19"/>
  <c r="T669" i="19"/>
  <c r="S669" i="19"/>
  <c r="R669" i="19"/>
  <c r="Q669" i="19"/>
  <c r="P669" i="19"/>
  <c r="O669" i="19"/>
  <c r="N669" i="19"/>
  <c r="M669" i="19"/>
  <c r="L669" i="19"/>
  <c r="K669" i="19"/>
  <c r="J669" i="19"/>
  <c r="I669" i="19"/>
  <c r="H669" i="19"/>
  <c r="G669" i="19"/>
  <c r="F669" i="19"/>
  <c r="E669" i="19"/>
  <c r="D669" i="19"/>
  <c r="B669" i="19"/>
  <c r="AA667" i="19"/>
  <c r="Z667" i="19"/>
  <c r="Y667" i="19"/>
  <c r="X667" i="19"/>
  <c r="W667" i="19"/>
  <c r="V667" i="19"/>
  <c r="U667" i="19"/>
  <c r="T667" i="19"/>
  <c r="S667" i="19"/>
  <c r="R667" i="19"/>
  <c r="Q667" i="19"/>
  <c r="P667" i="19"/>
  <c r="O667" i="19"/>
  <c r="N667" i="19"/>
  <c r="M667" i="19"/>
  <c r="L667" i="19"/>
  <c r="K667" i="19"/>
  <c r="J667" i="19"/>
  <c r="I667" i="19"/>
  <c r="H667" i="19"/>
  <c r="G667" i="19"/>
  <c r="F667" i="19"/>
  <c r="E667" i="19"/>
  <c r="D667" i="19"/>
  <c r="AA665" i="19"/>
  <c r="Z665" i="19"/>
  <c r="Y665" i="19"/>
  <c r="X665" i="19"/>
  <c r="W665" i="19"/>
  <c r="V665" i="19"/>
  <c r="U665" i="19"/>
  <c r="T665" i="19"/>
  <c r="S665" i="19"/>
  <c r="R665" i="19"/>
  <c r="Q665" i="19"/>
  <c r="P665" i="19"/>
  <c r="O665" i="19"/>
  <c r="N665" i="19"/>
  <c r="M665" i="19"/>
  <c r="L665" i="19"/>
  <c r="K665" i="19"/>
  <c r="J665" i="19"/>
  <c r="I665" i="19"/>
  <c r="H665" i="19"/>
  <c r="G665" i="19"/>
  <c r="F665" i="19"/>
  <c r="E665" i="19"/>
  <c r="D665" i="19"/>
  <c r="AA663" i="19"/>
  <c r="Z663" i="19"/>
  <c r="Y663" i="19"/>
  <c r="X663" i="19"/>
  <c r="W663" i="19"/>
  <c r="V663" i="19"/>
  <c r="U663" i="19"/>
  <c r="T663" i="19"/>
  <c r="S663" i="19"/>
  <c r="R663" i="19"/>
  <c r="Q663" i="19"/>
  <c r="P663" i="19"/>
  <c r="O663" i="19"/>
  <c r="N663" i="19"/>
  <c r="M663" i="19"/>
  <c r="L663" i="19"/>
  <c r="K663" i="19"/>
  <c r="J663" i="19"/>
  <c r="I663" i="19"/>
  <c r="H663" i="19"/>
  <c r="G663" i="19"/>
  <c r="F663" i="19"/>
  <c r="E663" i="19"/>
  <c r="D663" i="19"/>
  <c r="AA661" i="19"/>
  <c r="Z661" i="19"/>
  <c r="Y661" i="19"/>
  <c r="X661" i="19"/>
  <c r="W661" i="19"/>
  <c r="V661" i="19"/>
  <c r="U661" i="19"/>
  <c r="T661" i="19"/>
  <c r="S661" i="19"/>
  <c r="R661" i="19"/>
  <c r="Q661" i="19"/>
  <c r="P661" i="19"/>
  <c r="O661" i="19"/>
  <c r="N661" i="19"/>
  <c r="M661" i="19"/>
  <c r="L661" i="19"/>
  <c r="K661" i="19"/>
  <c r="J661" i="19"/>
  <c r="I661" i="19"/>
  <c r="H661" i="19"/>
  <c r="G661" i="19"/>
  <c r="F661" i="19"/>
  <c r="E661" i="19"/>
  <c r="D661" i="19"/>
  <c r="AA659" i="19"/>
  <c r="Z659" i="19"/>
  <c r="Y659" i="19"/>
  <c r="X659" i="19"/>
  <c r="W659" i="19"/>
  <c r="V659" i="19"/>
  <c r="U659" i="19"/>
  <c r="T659" i="19"/>
  <c r="S659" i="19"/>
  <c r="R659" i="19"/>
  <c r="Q659" i="19"/>
  <c r="P659" i="19"/>
  <c r="O659" i="19"/>
  <c r="N659" i="19"/>
  <c r="M659" i="19"/>
  <c r="L659" i="19"/>
  <c r="K659" i="19"/>
  <c r="J659" i="19"/>
  <c r="I659" i="19"/>
  <c r="H659" i="19"/>
  <c r="G659" i="19"/>
  <c r="F659" i="19"/>
  <c r="E659" i="19"/>
  <c r="D659" i="19"/>
  <c r="B659" i="19"/>
  <c r="AA657" i="19"/>
  <c r="Z657" i="19"/>
  <c r="Y657" i="19"/>
  <c r="X657" i="19"/>
  <c r="W657" i="19"/>
  <c r="V657" i="19"/>
  <c r="U657" i="19"/>
  <c r="T657" i="19"/>
  <c r="S657" i="19"/>
  <c r="R657" i="19"/>
  <c r="Q657" i="19"/>
  <c r="P657" i="19"/>
  <c r="O657" i="19"/>
  <c r="N657" i="19"/>
  <c r="M657" i="19"/>
  <c r="L657" i="19"/>
  <c r="K657" i="19"/>
  <c r="J657" i="19"/>
  <c r="I657" i="19"/>
  <c r="H657" i="19"/>
  <c r="G657" i="19"/>
  <c r="F657" i="19"/>
  <c r="E657" i="19"/>
  <c r="D657" i="19"/>
  <c r="B657" i="19"/>
  <c r="AA655" i="19"/>
  <c r="Z655" i="19"/>
  <c r="Y655" i="19"/>
  <c r="X655" i="19"/>
  <c r="W655" i="19"/>
  <c r="V655" i="19"/>
  <c r="U655" i="19"/>
  <c r="T655" i="19"/>
  <c r="S655" i="19"/>
  <c r="R655" i="19"/>
  <c r="Q655" i="19"/>
  <c r="P655" i="19"/>
  <c r="O655" i="19"/>
  <c r="N655" i="19"/>
  <c r="M655" i="19"/>
  <c r="L655" i="19"/>
  <c r="K655" i="19"/>
  <c r="J655" i="19"/>
  <c r="I655" i="19"/>
  <c r="H655" i="19"/>
  <c r="G655" i="19"/>
  <c r="F655" i="19"/>
  <c r="E655" i="19"/>
  <c r="D655" i="19"/>
  <c r="AA653" i="19"/>
  <c r="Z653" i="19"/>
  <c r="Y653" i="19"/>
  <c r="X653" i="19"/>
  <c r="W653" i="19"/>
  <c r="V653" i="19"/>
  <c r="U653" i="19"/>
  <c r="T653" i="19"/>
  <c r="S653" i="19"/>
  <c r="R653" i="19"/>
  <c r="Q653" i="19"/>
  <c r="P653" i="19"/>
  <c r="O653" i="19"/>
  <c r="N653" i="19"/>
  <c r="M653" i="19"/>
  <c r="L653" i="19"/>
  <c r="K653" i="19"/>
  <c r="J653" i="19"/>
  <c r="I653" i="19"/>
  <c r="H653" i="19"/>
  <c r="G653" i="19"/>
  <c r="F653" i="19"/>
  <c r="E653" i="19"/>
  <c r="D653" i="19"/>
  <c r="AA651" i="19"/>
  <c r="Z651" i="19"/>
  <c r="Y651" i="19"/>
  <c r="X651" i="19"/>
  <c r="W651" i="19"/>
  <c r="V651" i="19"/>
  <c r="U651" i="19"/>
  <c r="T651" i="19"/>
  <c r="S651" i="19"/>
  <c r="R651" i="19"/>
  <c r="Q651" i="19"/>
  <c r="P651" i="19"/>
  <c r="O651" i="19"/>
  <c r="N651" i="19"/>
  <c r="M651" i="19"/>
  <c r="L651" i="19"/>
  <c r="K651" i="19"/>
  <c r="J651" i="19"/>
  <c r="I651" i="19"/>
  <c r="H651" i="19"/>
  <c r="G651" i="19"/>
  <c r="F651" i="19"/>
  <c r="E651" i="19"/>
  <c r="D651" i="19"/>
  <c r="AA649" i="19"/>
  <c r="Z649" i="19"/>
  <c r="Y649" i="19"/>
  <c r="X649" i="19"/>
  <c r="W649" i="19"/>
  <c r="V649" i="19"/>
  <c r="U649" i="19"/>
  <c r="T649" i="19"/>
  <c r="S649" i="19"/>
  <c r="R649" i="19"/>
  <c r="Q649" i="19"/>
  <c r="P649" i="19"/>
  <c r="O649" i="19"/>
  <c r="N649" i="19"/>
  <c r="M649" i="19"/>
  <c r="L649" i="19"/>
  <c r="K649" i="19"/>
  <c r="J649" i="19"/>
  <c r="I649" i="19"/>
  <c r="H649" i="19"/>
  <c r="G649" i="19"/>
  <c r="F649" i="19"/>
  <c r="E649" i="19"/>
  <c r="D649" i="19"/>
  <c r="AA647" i="19"/>
  <c r="Z647" i="19"/>
  <c r="Y647" i="19"/>
  <c r="X647" i="19"/>
  <c r="W647" i="19"/>
  <c r="V647" i="19"/>
  <c r="U647" i="19"/>
  <c r="T647" i="19"/>
  <c r="S647" i="19"/>
  <c r="R647" i="19"/>
  <c r="Q647" i="19"/>
  <c r="P647" i="19"/>
  <c r="O647" i="19"/>
  <c r="N647" i="19"/>
  <c r="M647" i="19"/>
  <c r="L647" i="19"/>
  <c r="K647" i="19"/>
  <c r="J647" i="19"/>
  <c r="I647" i="19"/>
  <c r="H647" i="19"/>
  <c r="G647" i="19"/>
  <c r="F647" i="19"/>
  <c r="E647" i="19"/>
  <c r="D647" i="19"/>
  <c r="B647" i="19"/>
  <c r="AA645" i="19"/>
  <c r="Z645" i="19"/>
  <c r="Y645" i="19"/>
  <c r="X645" i="19"/>
  <c r="W645" i="19"/>
  <c r="V645" i="19"/>
  <c r="U645" i="19"/>
  <c r="T645" i="19"/>
  <c r="S645" i="19"/>
  <c r="R645" i="19"/>
  <c r="Q645" i="19"/>
  <c r="P645" i="19"/>
  <c r="O645" i="19"/>
  <c r="N645" i="19"/>
  <c r="M645" i="19"/>
  <c r="L645" i="19"/>
  <c r="K645" i="19"/>
  <c r="J645" i="19"/>
  <c r="I645" i="19"/>
  <c r="H645" i="19"/>
  <c r="G645" i="19"/>
  <c r="F645" i="19"/>
  <c r="E645" i="19"/>
  <c r="D645" i="19"/>
  <c r="B645" i="19"/>
  <c r="AA643" i="19"/>
  <c r="Z643" i="19"/>
  <c r="Y643" i="19"/>
  <c r="X643" i="19"/>
  <c r="W643" i="19"/>
  <c r="V643" i="19"/>
  <c r="U643" i="19"/>
  <c r="T643" i="19"/>
  <c r="S643" i="19"/>
  <c r="R643" i="19"/>
  <c r="Q643" i="19"/>
  <c r="P643" i="19"/>
  <c r="O643" i="19"/>
  <c r="N643" i="19"/>
  <c r="M643" i="19"/>
  <c r="L643" i="19"/>
  <c r="K643" i="19"/>
  <c r="J643" i="19"/>
  <c r="I643" i="19"/>
  <c r="H643" i="19"/>
  <c r="G643" i="19"/>
  <c r="F643" i="19"/>
  <c r="E643" i="19"/>
  <c r="D643" i="19"/>
  <c r="B619" i="19"/>
  <c r="B614" i="19"/>
  <c r="B604" i="19"/>
  <c r="B599" i="19"/>
  <c r="B594" i="19"/>
  <c r="B589" i="19"/>
  <c r="B584" i="19"/>
  <c r="B579" i="19"/>
  <c r="B574" i="19"/>
  <c r="B569" i="19"/>
  <c r="B564" i="19"/>
  <c r="B559" i="19"/>
  <c r="B554" i="19"/>
  <c r="B549" i="19"/>
  <c r="B544" i="19"/>
  <c r="AA541" i="19"/>
  <c r="B539" i="19"/>
  <c r="U536" i="19"/>
  <c r="B534" i="19"/>
  <c r="Y531" i="19"/>
  <c r="B529" i="19"/>
  <c r="B524" i="19"/>
  <c r="I521" i="19"/>
  <c r="B519" i="19"/>
  <c r="J516" i="19"/>
  <c r="B514" i="19"/>
  <c r="L511" i="19"/>
  <c r="B509" i="19"/>
  <c r="Y506" i="19"/>
  <c r="R506" i="19"/>
  <c r="M506" i="19"/>
  <c r="F506" i="19"/>
  <c r="B504" i="19"/>
  <c r="Z501" i="19"/>
  <c r="W501" i="19"/>
  <c r="Q501" i="19"/>
  <c r="N501" i="19"/>
  <c r="H501" i="19"/>
  <c r="E501" i="19"/>
  <c r="B499" i="19"/>
  <c r="AA496" i="19"/>
  <c r="Y496" i="19"/>
  <c r="V496" i="19"/>
  <c r="U496" i="19"/>
  <c r="S496" i="19"/>
  <c r="P496" i="19"/>
  <c r="O496" i="19"/>
  <c r="M496" i="19"/>
  <c r="J496" i="19"/>
  <c r="I496" i="19"/>
  <c r="G496" i="19"/>
  <c r="D496" i="19"/>
  <c r="B494" i="19"/>
  <c r="Z491" i="19"/>
  <c r="W491" i="19"/>
  <c r="V491" i="19"/>
  <c r="T491" i="19"/>
  <c r="Q491" i="19"/>
  <c r="P491" i="19"/>
  <c r="N491" i="19"/>
  <c r="K491" i="19"/>
  <c r="J491" i="19"/>
  <c r="H491" i="19"/>
  <c r="E491" i="19"/>
  <c r="D491" i="19"/>
  <c r="B489" i="19"/>
  <c r="AA486" i="19"/>
  <c r="X486" i="19"/>
  <c r="W486" i="19"/>
  <c r="U486" i="19"/>
  <c r="R486" i="19"/>
  <c r="Q486" i="19"/>
  <c r="O486" i="19"/>
  <c r="L486" i="19"/>
  <c r="K486" i="19"/>
  <c r="I486" i="19"/>
  <c r="F486" i="19"/>
  <c r="E486" i="19"/>
  <c r="B484" i="19"/>
  <c r="B475" i="19"/>
  <c r="B470" i="19"/>
  <c r="B465" i="19"/>
  <c r="B460" i="19"/>
  <c r="B455" i="19"/>
  <c r="B450" i="19"/>
  <c r="B445" i="19"/>
  <c r="Z442" i="19"/>
  <c r="B440" i="19"/>
  <c r="H437" i="19"/>
  <c r="B435" i="19"/>
  <c r="B430" i="19"/>
  <c r="B425" i="19"/>
  <c r="B420" i="19"/>
  <c r="B415" i="19"/>
  <c r="G412" i="19"/>
  <c r="B410" i="19"/>
  <c r="H407" i="19"/>
  <c r="B405" i="19"/>
  <c r="B400" i="19"/>
  <c r="Q397" i="19"/>
  <c r="B395" i="19"/>
  <c r="E392" i="19"/>
  <c r="B390" i="19"/>
  <c r="Y387" i="19"/>
  <c r="B385" i="19"/>
  <c r="M382" i="19"/>
  <c r="B380" i="19"/>
  <c r="O377" i="19"/>
  <c r="B375" i="19"/>
  <c r="X372" i="19"/>
  <c r="L372" i="19"/>
  <c r="B370" i="19"/>
  <c r="Y367" i="19"/>
  <c r="B365" i="19"/>
  <c r="E364" i="19"/>
  <c r="E362" i="19"/>
  <c r="B360" i="19"/>
  <c r="U357" i="19"/>
  <c r="M357" i="19"/>
  <c r="B355" i="19"/>
  <c r="V352" i="19"/>
  <c r="N352" i="19"/>
  <c r="B350" i="19"/>
  <c r="X347" i="19"/>
  <c r="L347" i="19"/>
  <c r="F347" i="19"/>
  <c r="B345" i="19"/>
  <c r="S342" i="19"/>
  <c r="M342" i="19"/>
  <c r="B340" i="19"/>
  <c r="Z337" i="19"/>
  <c r="T337" i="19"/>
  <c r="H337" i="19"/>
  <c r="B335" i="19"/>
  <c r="AA332" i="19"/>
  <c r="O332" i="19"/>
  <c r="I332" i="19"/>
  <c r="B330" i="19"/>
  <c r="P327" i="19"/>
  <c r="J327" i="19"/>
  <c r="B325" i="19"/>
  <c r="B316" i="19"/>
  <c r="B311" i="19"/>
  <c r="B306" i="19"/>
  <c r="M305" i="19"/>
  <c r="B301" i="19"/>
  <c r="Y298" i="19"/>
  <c r="G298" i="19"/>
  <c r="B296" i="19"/>
  <c r="B291" i="19"/>
  <c r="B286" i="19"/>
  <c r="B281" i="19"/>
  <c r="K280" i="19"/>
  <c r="B276" i="19"/>
  <c r="M275" i="19"/>
  <c r="S273" i="19"/>
  <c r="B271" i="19"/>
  <c r="B266" i="19"/>
  <c r="B261" i="19"/>
  <c r="B256" i="19"/>
  <c r="B251" i="19"/>
  <c r="K250" i="19"/>
  <c r="B246" i="19"/>
  <c r="M245" i="19"/>
  <c r="B241" i="19"/>
  <c r="B236" i="19"/>
  <c r="I233" i="19"/>
  <c r="B231" i="19"/>
  <c r="B226" i="19"/>
  <c r="P223" i="19"/>
  <c r="D223" i="19"/>
  <c r="B221" i="19"/>
  <c r="F220" i="19"/>
  <c r="B216" i="19"/>
  <c r="U215" i="19"/>
  <c r="I215" i="19"/>
  <c r="B211" i="19"/>
  <c r="V210" i="19"/>
  <c r="B206" i="19"/>
  <c r="F205" i="19"/>
  <c r="B201" i="19"/>
  <c r="Y200" i="19"/>
  <c r="D198" i="19"/>
  <c r="B196" i="19"/>
  <c r="H195" i="19"/>
  <c r="B191" i="19"/>
  <c r="T190" i="19"/>
  <c r="B186" i="19"/>
  <c r="I185" i="19"/>
  <c r="B181" i="19"/>
  <c r="N180" i="19"/>
  <c r="H180" i="19"/>
  <c r="B176" i="19"/>
  <c r="U175" i="19"/>
  <c r="O175" i="19"/>
  <c r="B171" i="19"/>
  <c r="V170" i="19"/>
  <c r="P170" i="19"/>
  <c r="I263" i="19"/>
  <c r="B166" i="19"/>
  <c r="W161" i="19"/>
  <c r="Q159" i="19"/>
  <c r="K159" i="19"/>
  <c r="B157" i="19"/>
  <c r="X154" i="19"/>
  <c r="R154" i="19"/>
  <c r="B152" i="19"/>
  <c r="G151" i="19"/>
  <c r="Y149" i="19"/>
  <c r="B147" i="19"/>
  <c r="N146" i="19"/>
  <c r="H146" i="19"/>
  <c r="B142" i="19"/>
  <c r="U141" i="19"/>
  <c r="O141" i="19"/>
  <c r="I139" i="19"/>
  <c r="B137" i="19"/>
  <c r="V136" i="19"/>
  <c r="P136" i="19"/>
  <c r="J134" i="19"/>
  <c r="D134" i="19"/>
  <c r="B132" i="19"/>
  <c r="W131" i="19"/>
  <c r="Q129" i="19"/>
  <c r="K129" i="19"/>
  <c r="B127" i="19"/>
  <c r="X124" i="19"/>
  <c r="R124" i="19"/>
  <c r="B122" i="19"/>
  <c r="G121" i="19"/>
  <c r="Y119" i="19"/>
  <c r="F119" i="19"/>
  <c r="B117" i="19"/>
  <c r="S116" i="19"/>
  <c r="S112" i="19" s="1"/>
  <c r="Q116" i="19"/>
  <c r="G116" i="19"/>
  <c r="E116" i="19"/>
  <c r="S114" i="19"/>
  <c r="Q114" i="19"/>
  <c r="G114" i="19"/>
  <c r="G112" i="19" s="1"/>
  <c r="E114" i="19"/>
  <c r="Q112" i="19"/>
  <c r="E112" i="19"/>
  <c r="B112" i="19"/>
  <c r="U111" i="19"/>
  <c r="T111" i="19"/>
  <c r="I111" i="19"/>
  <c r="H111" i="19"/>
  <c r="U109" i="19"/>
  <c r="T109" i="19"/>
  <c r="I109" i="19"/>
  <c r="I107" i="19" s="1"/>
  <c r="H109" i="19"/>
  <c r="H107" i="19" s="1"/>
  <c r="B107" i="19"/>
  <c r="V106" i="19"/>
  <c r="U106" i="19"/>
  <c r="J106" i="19"/>
  <c r="I106" i="19"/>
  <c r="I102" i="19" s="1"/>
  <c r="V104" i="19"/>
  <c r="U104" i="19"/>
  <c r="U102" i="19" s="1"/>
  <c r="J104" i="19"/>
  <c r="J102" i="19" s="1"/>
  <c r="I104" i="19"/>
  <c r="B102" i="19"/>
  <c r="W101" i="19"/>
  <c r="V101" i="19"/>
  <c r="K101" i="19"/>
  <c r="J101" i="19"/>
  <c r="W99" i="19"/>
  <c r="W97" i="19" s="1"/>
  <c r="V99" i="19"/>
  <c r="M99" i="19"/>
  <c r="K99" i="19"/>
  <c r="F99" i="19"/>
  <c r="E99" i="19"/>
  <c r="K97" i="19"/>
  <c r="B97" i="19"/>
  <c r="Y96" i="19"/>
  <c r="X96" i="19"/>
  <c r="S96" i="19"/>
  <c r="R96" i="19"/>
  <c r="M96" i="19"/>
  <c r="M92" i="19" s="1"/>
  <c r="L96" i="19"/>
  <c r="G96" i="19"/>
  <c r="F96" i="19"/>
  <c r="Y94" i="19"/>
  <c r="X94" i="19"/>
  <c r="S94" i="19"/>
  <c r="S92" i="19" s="1"/>
  <c r="R94" i="19"/>
  <c r="M94" i="19"/>
  <c r="L94" i="19"/>
  <c r="G94" i="19"/>
  <c r="G92" i="19" s="1"/>
  <c r="F94" i="19"/>
  <c r="X92" i="19"/>
  <c r="F92" i="19"/>
  <c r="L92" i="19"/>
  <c r="B92" i="19"/>
  <c r="Z91" i="19"/>
  <c r="Y91" i="19"/>
  <c r="T91" i="19"/>
  <c r="S91" i="19"/>
  <c r="N91" i="19"/>
  <c r="M91" i="19"/>
  <c r="H91" i="19"/>
  <c r="G91" i="19"/>
  <c r="Z89" i="19"/>
  <c r="Y89" i="19"/>
  <c r="T89" i="19"/>
  <c r="S89" i="19"/>
  <c r="S87" i="19" s="1"/>
  <c r="N89" i="19"/>
  <c r="M89" i="19"/>
  <c r="M87" i="19" s="1"/>
  <c r="H89" i="19"/>
  <c r="G89" i="19"/>
  <c r="N87" i="19"/>
  <c r="B87" i="19"/>
  <c r="AA86" i="19"/>
  <c r="Z86" i="19"/>
  <c r="U86" i="19"/>
  <c r="T86" i="19"/>
  <c r="O86" i="19"/>
  <c r="N86" i="19"/>
  <c r="I86" i="19"/>
  <c r="H86" i="19"/>
  <c r="AA84" i="19"/>
  <c r="Z84" i="19"/>
  <c r="U84" i="19"/>
  <c r="U82" i="19" s="1"/>
  <c r="T84" i="19"/>
  <c r="O84" i="19"/>
  <c r="O82" i="19" s="1"/>
  <c r="N84" i="19"/>
  <c r="I84" i="19"/>
  <c r="H84" i="19"/>
  <c r="N82" i="19"/>
  <c r="T82" i="19"/>
  <c r="B82" i="19"/>
  <c r="AA81" i="19"/>
  <c r="V81" i="19"/>
  <c r="U81" i="19"/>
  <c r="P81" i="19"/>
  <c r="O81" i="19"/>
  <c r="J81" i="19"/>
  <c r="I81" i="19"/>
  <c r="I77" i="19" s="1"/>
  <c r="D81" i="19"/>
  <c r="AA79" i="19"/>
  <c r="V79" i="19"/>
  <c r="U79" i="19"/>
  <c r="U77" i="19" s="1"/>
  <c r="P79" i="19"/>
  <c r="P77" i="19" s="1"/>
  <c r="O79" i="19"/>
  <c r="J79" i="19"/>
  <c r="J77" i="19" s="1"/>
  <c r="I79" i="19"/>
  <c r="D79" i="19"/>
  <c r="O77" i="19"/>
  <c r="V77" i="19"/>
  <c r="D77" i="19"/>
  <c r="B77" i="19"/>
  <c r="W76" i="19"/>
  <c r="V76" i="19"/>
  <c r="Q76" i="19"/>
  <c r="P76" i="19"/>
  <c r="K76" i="19"/>
  <c r="J76" i="19"/>
  <c r="E76" i="19"/>
  <c r="D76" i="19"/>
  <c r="W74" i="19"/>
  <c r="V74" i="19"/>
  <c r="V72" i="19" s="1"/>
  <c r="Q74" i="19"/>
  <c r="Q72" i="19" s="1"/>
  <c r="P74" i="19"/>
  <c r="K74" i="19"/>
  <c r="J74" i="19"/>
  <c r="E74" i="19"/>
  <c r="E72" i="19" s="1"/>
  <c r="D74" i="19"/>
  <c r="W72" i="19"/>
  <c r="D72" i="19"/>
  <c r="B72" i="19"/>
  <c r="X71" i="19"/>
  <c r="W71" i="19"/>
  <c r="R71" i="19"/>
  <c r="Q71" i="19"/>
  <c r="L71" i="19"/>
  <c r="L67" i="19" s="1"/>
  <c r="K71" i="19"/>
  <c r="F71" i="19"/>
  <c r="F67" i="19" s="1"/>
  <c r="E71" i="19"/>
  <c r="X69" i="19"/>
  <c r="W69" i="19"/>
  <c r="R69" i="19"/>
  <c r="Q69" i="19"/>
  <c r="Q67" i="19" s="1"/>
  <c r="L69" i="19"/>
  <c r="K69" i="19"/>
  <c r="F69" i="19"/>
  <c r="E69" i="19"/>
  <c r="R67" i="19"/>
  <c r="X67" i="19"/>
  <c r="K67" i="19"/>
  <c r="B67" i="19"/>
  <c r="AA66" i="19"/>
  <c r="Y66" i="19"/>
  <c r="X66" i="19"/>
  <c r="U66" i="19"/>
  <c r="S66" i="19"/>
  <c r="R66" i="19"/>
  <c r="O66" i="19"/>
  <c r="M66" i="19"/>
  <c r="L66" i="19"/>
  <c r="I66" i="19"/>
  <c r="G66" i="19"/>
  <c r="F66" i="19"/>
  <c r="F62" i="19"/>
  <c r="Y64" i="19"/>
  <c r="X64" i="19"/>
  <c r="S64" i="19"/>
  <c r="S62" i="19" s="1"/>
  <c r="R64" i="19"/>
  <c r="R62" i="19" s="1"/>
  <c r="M64" i="19"/>
  <c r="L64" i="19"/>
  <c r="G64" i="19"/>
  <c r="F64" i="19"/>
  <c r="M62" i="19"/>
  <c r="Y62" i="19"/>
  <c r="X62" i="19"/>
  <c r="G62" i="19"/>
  <c r="B62" i="19"/>
  <c r="Z61" i="19"/>
  <c r="Y61" i="19"/>
  <c r="V61" i="19"/>
  <c r="T61" i="19"/>
  <c r="S61" i="19"/>
  <c r="P61" i="19"/>
  <c r="N61" i="19"/>
  <c r="M61" i="19"/>
  <c r="J61" i="19"/>
  <c r="H61" i="19"/>
  <c r="G61" i="19"/>
  <c r="D61" i="19"/>
  <c r="Z59" i="19"/>
  <c r="Y59" i="19"/>
  <c r="Y57" i="19" s="1"/>
  <c r="V59" i="19"/>
  <c r="T59" i="19"/>
  <c r="S59" i="19"/>
  <c r="S57" i="19" s="1"/>
  <c r="P59" i="19"/>
  <c r="N59" i="19"/>
  <c r="M59" i="19"/>
  <c r="J59" i="19"/>
  <c r="H59" i="19"/>
  <c r="G59" i="19"/>
  <c r="D59" i="19"/>
  <c r="Z57" i="19"/>
  <c r="N57" i="19"/>
  <c r="V57" i="19"/>
  <c r="T57" i="19"/>
  <c r="P57" i="19"/>
  <c r="M57" i="19"/>
  <c r="J57" i="19"/>
  <c r="H57" i="19"/>
  <c r="G57" i="19"/>
  <c r="D57" i="19"/>
  <c r="B57" i="19"/>
  <c r="AA56" i="19"/>
  <c r="Z56" i="19"/>
  <c r="W56" i="19"/>
  <c r="U56" i="19"/>
  <c r="T56" i="19"/>
  <c r="Q56" i="19"/>
  <c r="O56" i="19"/>
  <c r="N56" i="19"/>
  <c r="K56" i="19"/>
  <c r="I56" i="19"/>
  <c r="H56" i="19"/>
  <c r="E56" i="19"/>
  <c r="AA54" i="19"/>
  <c r="Z54" i="19"/>
  <c r="W54" i="19"/>
  <c r="U54" i="19"/>
  <c r="T54" i="19"/>
  <c r="Q54" i="19"/>
  <c r="O54" i="19"/>
  <c r="N54" i="19"/>
  <c r="K54" i="19"/>
  <c r="I54" i="19"/>
  <c r="H54" i="19"/>
  <c r="E54" i="19"/>
  <c r="AA52" i="19"/>
  <c r="Z52" i="19"/>
  <c r="W52" i="19"/>
  <c r="U52" i="19"/>
  <c r="T52" i="19"/>
  <c r="Q52" i="19"/>
  <c r="O52" i="19"/>
  <c r="N52" i="19"/>
  <c r="K52" i="19"/>
  <c r="I52" i="19"/>
  <c r="H52" i="19"/>
  <c r="E52" i="19"/>
  <c r="B52" i="19"/>
  <c r="AA51" i="19"/>
  <c r="X51" i="19"/>
  <c r="V51" i="19"/>
  <c r="U51" i="19"/>
  <c r="R51" i="19"/>
  <c r="P51" i="19"/>
  <c r="O51" i="19"/>
  <c r="L51" i="19"/>
  <c r="J51" i="19"/>
  <c r="I51" i="19"/>
  <c r="F51" i="19"/>
  <c r="D51" i="19"/>
  <c r="AA49" i="19"/>
  <c r="X49" i="19"/>
  <c r="V49" i="19"/>
  <c r="V47" i="19" s="1"/>
  <c r="U49" i="19"/>
  <c r="R49" i="19"/>
  <c r="P49" i="19"/>
  <c r="O49" i="19"/>
  <c r="L49" i="19"/>
  <c r="J49" i="19"/>
  <c r="I49" i="19"/>
  <c r="F49" i="19"/>
  <c r="D49" i="19"/>
  <c r="AA47" i="19"/>
  <c r="X47" i="19"/>
  <c r="U47" i="19"/>
  <c r="R47" i="19"/>
  <c r="P47" i="19"/>
  <c r="O47" i="19"/>
  <c r="L47" i="19"/>
  <c r="J47" i="19"/>
  <c r="I47" i="19"/>
  <c r="F47" i="19"/>
  <c r="D47" i="19"/>
  <c r="B47" i="19"/>
  <c r="Y46" i="19"/>
  <c r="W46" i="19"/>
  <c r="V46" i="19"/>
  <c r="S46" i="19"/>
  <c r="Q46" i="19"/>
  <c r="P46" i="19"/>
  <c r="M46" i="19"/>
  <c r="K46" i="19"/>
  <c r="J46" i="19"/>
  <c r="G46" i="19"/>
  <c r="E46" i="19"/>
  <c r="D46" i="19"/>
  <c r="Y44" i="19"/>
  <c r="W44" i="19"/>
  <c r="W42" i="19" s="1"/>
  <c r="V44" i="19"/>
  <c r="S44" i="19"/>
  <c r="Q44" i="19"/>
  <c r="P44" i="19"/>
  <c r="M44" i="19"/>
  <c r="K44" i="19"/>
  <c r="K42" i="19" s="1"/>
  <c r="J44" i="19"/>
  <c r="G44" i="19"/>
  <c r="E44" i="19"/>
  <c r="D44" i="19"/>
  <c r="Y42" i="19"/>
  <c r="V42" i="19"/>
  <c r="S42" i="19"/>
  <c r="Q42" i="19"/>
  <c r="P42" i="19"/>
  <c r="M42" i="19"/>
  <c r="J42" i="19"/>
  <c r="G42" i="19"/>
  <c r="E42" i="19"/>
  <c r="D42" i="19"/>
  <c r="B42" i="19"/>
  <c r="Z41" i="19"/>
  <c r="X41" i="19"/>
  <c r="W41" i="19"/>
  <c r="T41" i="19"/>
  <c r="R41" i="19"/>
  <c r="Q41" i="19"/>
  <c r="N41" i="19"/>
  <c r="L41" i="19"/>
  <c r="K41" i="19"/>
  <c r="H41" i="19"/>
  <c r="F41" i="19"/>
  <c r="E41" i="19"/>
  <c r="Z39" i="19"/>
  <c r="Z37" i="19" s="1"/>
  <c r="X39" i="19"/>
  <c r="W39" i="19"/>
  <c r="T39" i="19"/>
  <c r="R39" i="19"/>
  <c r="R37" i="19" s="1"/>
  <c r="Q39" i="19"/>
  <c r="N39" i="19"/>
  <c r="N37" i="19" s="1"/>
  <c r="L39" i="19"/>
  <c r="K39" i="19"/>
  <c r="H39" i="19"/>
  <c r="F39" i="19"/>
  <c r="E39" i="19"/>
  <c r="W37" i="19"/>
  <c r="K37" i="19"/>
  <c r="F37" i="19"/>
  <c r="X37" i="19"/>
  <c r="T37" i="19"/>
  <c r="Q37" i="19"/>
  <c r="L37" i="19"/>
  <c r="H37" i="19"/>
  <c r="E37" i="19"/>
  <c r="B37" i="19"/>
  <c r="AA36" i="19"/>
  <c r="Y36" i="19"/>
  <c r="X36" i="19"/>
  <c r="U36" i="19"/>
  <c r="S36" i="19"/>
  <c r="R36" i="19"/>
  <c r="O36" i="19"/>
  <c r="M36" i="19"/>
  <c r="L36" i="19"/>
  <c r="I36" i="19"/>
  <c r="G36" i="19"/>
  <c r="F36" i="19"/>
  <c r="AA34" i="19"/>
  <c r="Y34" i="19"/>
  <c r="Y32" i="19" s="1"/>
  <c r="X34" i="19"/>
  <c r="U34" i="19"/>
  <c r="S34" i="19"/>
  <c r="R34" i="19"/>
  <c r="R32" i="19" s="1"/>
  <c r="O34" i="19"/>
  <c r="M34" i="19"/>
  <c r="L34" i="19"/>
  <c r="I34" i="19"/>
  <c r="G34" i="19"/>
  <c r="F34" i="19"/>
  <c r="M32" i="19"/>
  <c r="AA32" i="19"/>
  <c r="X32" i="19"/>
  <c r="U32" i="19"/>
  <c r="S32" i="19"/>
  <c r="O32" i="19"/>
  <c r="L32" i="19"/>
  <c r="I32" i="19"/>
  <c r="G32" i="19"/>
  <c r="F32" i="19"/>
  <c r="B32" i="19"/>
  <c r="Z31" i="19"/>
  <c r="Y31" i="19"/>
  <c r="V31" i="19"/>
  <c r="T31" i="19"/>
  <c r="S31" i="19"/>
  <c r="P31" i="19"/>
  <c r="N31" i="19"/>
  <c r="M31" i="19"/>
  <c r="J31" i="19"/>
  <c r="H31" i="19"/>
  <c r="G31" i="19"/>
  <c r="D31" i="19"/>
  <c r="Z29" i="19"/>
  <c r="Y29" i="19"/>
  <c r="V29" i="19"/>
  <c r="V27" i="19" s="1"/>
  <c r="T29" i="19"/>
  <c r="S29" i="19"/>
  <c r="S27" i="19" s="1"/>
  <c r="P29" i="19"/>
  <c r="N29" i="19"/>
  <c r="M29" i="19"/>
  <c r="J29" i="19"/>
  <c r="H29" i="19"/>
  <c r="G29" i="19"/>
  <c r="G27" i="19" s="1"/>
  <c r="D29" i="19"/>
  <c r="Z27" i="19"/>
  <c r="N27" i="19"/>
  <c r="Y27" i="19"/>
  <c r="T27" i="19"/>
  <c r="P27" i="19"/>
  <c r="M27" i="19"/>
  <c r="J27" i="19"/>
  <c r="H27" i="19"/>
  <c r="D27" i="19"/>
  <c r="B27" i="19"/>
  <c r="AA26" i="19"/>
  <c r="Z26" i="19"/>
  <c r="W26" i="19"/>
  <c r="U26" i="19"/>
  <c r="T26" i="19"/>
  <c r="Q26" i="19"/>
  <c r="O26" i="19"/>
  <c r="N26" i="19"/>
  <c r="K26" i="19"/>
  <c r="I26" i="19"/>
  <c r="H26" i="19"/>
  <c r="E26" i="19"/>
  <c r="AA24" i="19"/>
  <c r="Z24" i="19"/>
  <c r="W24" i="19"/>
  <c r="U24" i="19"/>
  <c r="T24" i="19"/>
  <c r="Q24" i="19"/>
  <c r="Q22" i="19" s="1"/>
  <c r="O24" i="19"/>
  <c r="N24" i="19"/>
  <c r="K24" i="19"/>
  <c r="I24" i="19"/>
  <c r="H24" i="19"/>
  <c r="E24" i="19"/>
  <c r="AA22" i="19"/>
  <c r="Z22" i="19"/>
  <c r="W22" i="19"/>
  <c r="U22" i="19"/>
  <c r="T22" i="19"/>
  <c r="O22" i="19"/>
  <c r="N22" i="19"/>
  <c r="K22" i="19"/>
  <c r="I22" i="19"/>
  <c r="H22" i="19"/>
  <c r="E22" i="19"/>
  <c r="B22" i="19"/>
  <c r="AA21" i="19"/>
  <c r="X21" i="19"/>
  <c r="V21" i="19"/>
  <c r="U21" i="19"/>
  <c r="R21" i="19"/>
  <c r="P21" i="19"/>
  <c r="O21" i="19"/>
  <c r="L21" i="19"/>
  <c r="J21" i="19"/>
  <c r="I21" i="19"/>
  <c r="F21" i="19"/>
  <c r="D21" i="19"/>
  <c r="AA19" i="19"/>
  <c r="X19" i="19"/>
  <c r="V19" i="19"/>
  <c r="U19" i="19"/>
  <c r="R19" i="19"/>
  <c r="P19" i="19"/>
  <c r="O19" i="19"/>
  <c r="L19" i="19"/>
  <c r="J19" i="19"/>
  <c r="I19" i="19"/>
  <c r="F19" i="19"/>
  <c r="D19" i="19"/>
  <c r="AA17" i="19"/>
  <c r="X17" i="19"/>
  <c r="V17" i="19"/>
  <c r="U17" i="19"/>
  <c r="R17" i="19"/>
  <c r="P17" i="19"/>
  <c r="O17" i="19"/>
  <c r="L17" i="19"/>
  <c r="J17" i="19"/>
  <c r="I17" i="19"/>
  <c r="F17" i="19"/>
  <c r="D17" i="19"/>
  <c r="B17" i="19"/>
  <c r="Y16" i="19"/>
  <c r="W16" i="19"/>
  <c r="V16" i="19"/>
  <c r="S16" i="19"/>
  <c r="Q16" i="19"/>
  <c r="P16" i="19"/>
  <c r="M16" i="19"/>
  <c r="K16" i="19"/>
  <c r="J16" i="19"/>
  <c r="G16" i="19"/>
  <c r="E16" i="19"/>
  <c r="D16" i="19"/>
  <c r="Y14" i="19"/>
  <c r="W14" i="19"/>
  <c r="V14" i="19"/>
  <c r="S14" i="19"/>
  <c r="Q14" i="19"/>
  <c r="P14" i="19"/>
  <c r="M14" i="19"/>
  <c r="K14" i="19"/>
  <c r="J14" i="19"/>
  <c r="G14" i="19"/>
  <c r="E14" i="19"/>
  <c r="D14" i="19"/>
  <c r="Y12" i="19"/>
  <c r="W12" i="19"/>
  <c r="V12" i="19"/>
  <c r="S12" i="19"/>
  <c r="Q12" i="19"/>
  <c r="P12" i="19"/>
  <c r="M12" i="19"/>
  <c r="K12" i="19"/>
  <c r="J12" i="19"/>
  <c r="G12" i="19"/>
  <c r="E12" i="19"/>
  <c r="D12" i="19"/>
  <c r="B12" i="19"/>
  <c r="Z11" i="19"/>
  <c r="X11" i="19"/>
  <c r="W11" i="19"/>
  <c r="W7" i="19" s="1"/>
  <c r="T11" i="19"/>
  <c r="R11" i="19"/>
  <c r="Q11" i="19"/>
  <c r="N11" i="19"/>
  <c r="L11" i="19"/>
  <c r="K11" i="19"/>
  <c r="K7" i="19" s="1"/>
  <c r="H11" i="19"/>
  <c r="F11" i="19"/>
  <c r="E11" i="19"/>
  <c r="Y344" i="19"/>
  <c r="Z9" i="19"/>
  <c r="X9" i="19"/>
  <c r="X7" i="19" s="1"/>
  <c r="W9" i="19"/>
  <c r="T9" i="19"/>
  <c r="T7" i="19" s="1"/>
  <c r="R9" i="19"/>
  <c r="Q9" i="19"/>
  <c r="N9" i="19"/>
  <c r="L9" i="19"/>
  <c r="L7" i="19" s="1"/>
  <c r="K9" i="19"/>
  <c r="H9" i="19"/>
  <c r="H7" i="19" s="1"/>
  <c r="F9" i="19"/>
  <c r="F7" i="19" s="1"/>
  <c r="E9" i="19"/>
  <c r="E7" i="19" s="1"/>
  <c r="F154" i="19"/>
  <c r="Q7" i="19"/>
  <c r="Z7" i="19"/>
  <c r="R7" i="19"/>
  <c r="N7" i="19"/>
  <c r="D7" i="19"/>
  <c r="B7" i="19"/>
  <c r="B763" i="18"/>
  <c r="F782" i="18"/>
  <c r="E782" i="18"/>
  <c r="G782" i="18"/>
  <c r="AA769" i="18"/>
  <c r="Z769" i="18"/>
  <c r="Y769" i="18"/>
  <c r="X769" i="18"/>
  <c r="W769" i="18"/>
  <c r="V769" i="18"/>
  <c r="U769" i="18"/>
  <c r="T769" i="18"/>
  <c r="S769" i="18"/>
  <c r="R769" i="18"/>
  <c r="Q769" i="18"/>
  <c r="P769" i="18"/>
  <c r="O769" i="18"/>
  <c r="N769" i="18"/>
  <c r="M769" i="18"/>
  <c r="L769" i="18"/>
  <c r="K769" i="18"/>
  <c r="J769" i="18"/>
  <c r="I769" i="18"/>
  <c r="H769" i="18"/>
  <c r="G769" i="18"/>
  <c r="F769" i="18"/>
  <c r="E769" i="18"/>
  <c r="D769" i="18"/>
  <c r="AA767" i="18"/>
  <c r="Z767" i="18"/>
  <c r="Y767" i="18"/>
  <c r="X767" i="18"/>
  <c r="W767" i="18"/>
  <c r="V767" i="18"/>
  <c r="U767" i="18"/>
  <c r="T767" i="18"/>
  <c r="S767" i="18"/>
  <c r="R767" i="18"/>
  <c r="Q767" i="18"/>
  <c r="P767" i="18"/>
  <c r="O767" i="18"/>
  <c r="N767" i="18"/>
  <c r="M767" i="18"/>
  <c r="L767" i="18"/>
  <c r="K767" i="18"/>
  <c r="J767" i="18"/>
  <c r="I767" i="18"/>
  <c r="H767" i="18"/>
  <c r="G767" i="18"/>
  <c r="F767" i="18"/>
  <c r="E767" i="18"/>
  <c r="D767" i="18"/>
  <c r="B767" i="18"/>
  <c r="AA765" i="18"/>
  <c r="Z765" i="18"/>
  <c r="Y765" i="18"/>
  <c r="X765" i="18"/>
  <c r="W765" i="18"/>
  <c r="V765" i="18"/>
  <c r="U765" i="18"/>
  <c r="T765" i="18"/>
  <c r="S765" i="18"/>
  <c r="R765" i="18"/>
  <c r="Q765" i="18"/>
  <c r="P765" i="18"/>
  <c r="O765" i="18"/>
  <c r="N765" i="18"/>
  <c r="M765" i="18"/>
  <c r="L765" i="18"/>
  <c r="K765" i="18"/>
  <c r="J765" i="18"/>
  <c r="I765" i="18"/>
  <c r="H765" i="18"/>
  <c r="G765" i="18"/>
  <c r="F765" i="18"/>
  <c r="E765" i="18"/>
  <c r="D765" i="18"/>
  <c r="B765" i="18"/>
  <c r="AA763" i="18"/>
  <c r="Z763" i="18"/>
  <c r="Y763" i="18"/>
  <c r="X763" i="18"/>
  <c r="W763" i="18"/>
  <c r="V763" i="18"/>
  <c r="U763" i="18"/>
  <c r="T763" i="18"/>
  <c r="S763" i="18"/>
  <c r="R763" i="18"/>
  <c r="Q763" i="18"/>
  <c r="P763" i="18"/>
  <c r="O763" i="18"/>
  <c r="N763" i="18"/>
  <c r="M763" i="18"/>
  <c r="L763" i="18"/>
  <c r="K763" i="18"/>
  <c r="J763" i="18"/>
  <c r="I763" i="18"/>
  <c r="H763" i="18"/>
  <c r="G763" i="18"/>
  <c r="F763" i="18"/>
  <c r="E763" i="18"/>
  <c r="D763" i="18"/>
  <c r="AA761" i="18"/>
  <c r="Z761" i="18"/>
  <c r="Y761" i="18"/>
  <c r="X761" i="18"/>
  <c r="W761" i="18"/>
  <c r="V761" i="18"/>
  <c r="U761" i="18"/>
  <c r="T761" i="18"/>
  <c r="S761" i="18"/>
  <c r="R761" i="18"/>
  <c r="Q761" i="18"/>
  <c r="P761" i="18"/>
  <c r="O761" i="18"/>
  <c r="N761" i="18"/>
  <c r="M761" i="18"/>
  <c r="L761" i="18"/>
  <c r="K761" i="18"/>
  <c r="J761" i="18"/>
  <c r="I761" i="18"/>
  <c r="H761" i="18"/>
  <c r="G761" i="18"/>
  <c r="F761" i="18"/>
  <c r="E761" i="18"/>
  <c r="D761" i="18"/>
  <c r="AA759" i="18"/>
  <c r="Z759" i="18"/>
  <c r="Y759" i="18"/>
  <c r="X759" i="18"/>
  <c r="W759" i="18"/>
  <c r="V759" i="18"/>
  <c r="U759" i="18"/>
  <c r="T759" i="18"/>
  <c r="S759" i="18"/>
  <c r="R759" i="18"/>
  <c r="Q759" i="18"/>
  <c r="P759" i="18"/>
  <c r="O759" i="18"/>
  <c r="N759" i="18"/>
  <c r="M759" i="18"/>
  <c r="L759" i="18"/>
  <c r="K759" i="18"/>
  <c r="J759" i="18"/>
  <c r="I759" i="18"/>
  <c r="H759" i="18"/>
  <c r="G759" i="18"/>
  <c r="F759" i="18"/>
  <c r="E759" i="18"/>
  <c r="D759" i="18"/>
  <c r="B759" i="18"/>
  <c r="AA757" i="18"/>
  <c r="Z757" i="18"/>
  <c r="Y757" i="18"/>
  <c r="X757" i="18"/>
  <c r="W757" i="18"/>
  <c r="V757" i="18"/>
  <c r="U757" i="18"/>
  <c r="T757" i="18"/>
  <c r="S757" i="18"/>
  <c r="R757" i="18"/>
  <c r="Q757" i="18"/>
  <c r="P757" i="18"/>
  <c r="O757" i="18"/>
  <c r="N757" i="18"/>
  <c r="M757" i="18"/>
  <c r="L757" i="18"/>
  <c r="K757" i="18"/>
  <c r="J757" i="18"/>
  <c r="I757" i="18"/>
  <c r="H757" i="18"/>
  <c r="G757" i="18"/>
  <c r="F757" i="18"/>
  <c r="E757" i="18"/>
  <c r="D757" i="18"/>
  <c r="AA755" i="18"/>
  <c r="Z755" i="18"/>
  <c r="Y755" i="18"/>
  <c r="X755" i="18"/>
  <c r="W755" i="18"/>
  <c r="V755" i="18"/>
  <c r="U755" i="18"/>
  <c r="T755" i="18"/>
  <c r="S755" i="18"/>
  <c r="R755" i="18"/>
  <c r="Q755" i="18"/>
  <c r="P755" i="18"/>
  <c r="O755" i="18"/>
  <c r="N755" i="18"/>
  <c r="M755" i="18"/>
  <c r="L755" i="18"/>
  <c r="K755" i="18"/>
  <c r="J755" i="18"/>
  <c r="I755" i="18"/>
  <c r="H755" i="18"/>
  <c r="G755" i="18"/>
  <c r="F755" i="18"/>
  <c r="E755" i="18"/>
  <c r="D755" i="18"/>
  <c r="B755" i="18"/>
  <c r="AA753" i="18"/>
  <c r="Z753" i="18"/>
  <c r="Y753" i="18"/>
  <c r="X753" i="18"/>
  <c r="W753" i="18"/>
  <c r="V753" i="18"/>
  <c r="U753" i="18"/>
  <c r="T753" i="18"/>
  <c r="S753" i="18"/>
  <c r="R753" i="18"/>
  <c r="Q753" i="18"/>
  <c r="P753" i="18"/>
  <c r="O753" i="18"/>
  <c r="N753" i="18"/>
  <c r="M753" i="18"/>
  <c r="L753" i="18"/>
  <c r="K753" i="18"/>
  <c r="J753" i="18"/>
  <c r="I753" i="18"/>
  <c r="H753" i="18"/>
  <c r="G753" i="18"/>
  <c r="F753" i="18"/>
  <c r="E753" i="18"/>
  <c r="D753" i="18"/>
  <c r="B753" i="18"/>
  <c r="AA751" i="18"/>
  <c r="Z751" i="18"/>
  <c r="Y751" i="18"/>
  <c r="X751" i="18"/>
  <c r="W751" i="18"/>
  <c r="V751" i="18"/>
  <c r="U751" i="18"/>
  <c r="T751" i="18"/>
  <c r="S751" i="18"/>
  <c r="R751" i="18"/>
  <c r="Q751" i="18"/>
  <c r="P751" i="18"/>
  <c r="O751" i="18"/>
  <c r="N751" i="18"/>
  <c r="M751" i="18"/>
  <c r="L751" i="18"/>
  <c r="K751" i="18"/>
  <c r="J751" i="18"/>
  <c r="I751" i="18"/>
  <c r="H751" i="18"/>
  <c r="G751" i="18"/>
  <c r="F751" i="18"/>
  <c r="E751" i="18"/>
  <c r="D751" i="18"/>
  <c r="AA749" i="18"/>
  <c r="Z749" i="18"/>
  <c r="Y749" i="18"/>
  <c r="X749" i="18"/>
  <c r="W749" i="18"/>
  <c r="V749" i="18"/>
  <c r="U749" i="18"/>
  <c r="T749" i="18"/>
  <c r="S749" i="18"/>
  <c r="R749" i="18"/>
  <c r="Q749" i="18"/>
  <c r="P749" i="18"/>
  <c r="O749" i="18"/>
  <c r="N749" i="18"/>
  <c r="M749" i="18"/>
  <c r="L749" i="18"/>
  <c r="K749" i="18"/>
  <c r="J749" i="18"/>
  <c r="I749" i="18"/>
  <c r="H749" i="18"/>
  <c r="G749" i="18"/>
  <c r="F749" i="18"/>
  <c r="E749" i="18"/>
  <c r="D749" i="18"/>
  <c r="AA747" i="18"/>
  <c r="Z747" i="18"/>
  <c r="Y747" i="18"/>
  <c r="X747" i="18"/>
  <c r="W747" i="18"/>
  <c r="V747" i="18"/>
  <c r="U747" i="18"/>
  <c r="T747" i="18"/>
  <c r="S747" i="18"/>
  <c r="R747" i="18"/>
  <c r="Q747" i="18"/>
  <c r="P747" i="18"/>
  <c r="O747" i="18"/>
  <c r="N747" i="18"/>
  <c r="M747" i="18"/>
  <c r="L747" i="18"/>
  <c r="K747" i="18"/>
  <c r="J747" i="18"/>
  <c r="I747" i="18"/>
  <c r="H747" i="18"/>
  <c r="G747" i="18"/>
  <c r="F747" i="18"/>
  <c r="E747" i="18"/>
  <c r="D747" i="18"/>
  <c r="B747" i="18"/>
  <c r="AA745" i="18"/>
  <c r="Z745" i="18"/>
  <c r="Y745" i="18"/>
  <c r="X745" i="18"/>
  <c r="W745" i="18"/>
  <c r="V745" i="18"/>
  <c r="U745" i="18"/>
  <c r="T745" i="18"/>
  <c r="S745" i="18"/>
  <c r="R745" i="18"/>
  <c r="Q745" i="18"/>
  <c r="P745" i="18"/>
  <c r="O745" i="18"/>
  <c r="N745" i="18"/>
  <c r="M745" i="18"/>
  <c r="L745" i="18"/>
  <c r="K745" i="18"/>
  <c r="J745" i="18"/>
  <c r="I745" i="18"/>
  <c r="H745" i="18"/>
  <c r="G745" i="18"/>
  <c r="F745" i="18"/>
  <c r="E745" i="18"/>
  <c r="D745" i="18"/>
  <c r="AA743" i="18"/>
  <c r="Z743" i="18"/>
  <c r="Y743" i="18"/>
  <c r="X743" i="18"/>
  <c r="W743" i="18"/>
  <c r="V743" i="18"/>
  <c r="U743" i="18"/>
  <c r="T743" i="18"/>
  <c r="S743" i="18"/>
  <c r="R743" i="18"/>
  <c r="Q743" i="18"/>
  <c r="P743" i="18"/>
  <c r="O743" i="18"/>
  <c r="N743" i="18"/>
  <c r="M743" i="18"/>
  <c r="L743" i="18"/>
  <c r="K743" i="18"/>
  <c r="J743" i="18"/>
  <c r="I743" i="18"/>
  <c r="H743" i="18"/>
  <c r="G743" i="18"/>
  <c r="F743" i="18"/>
  <c r="E743" i="18"/>
  <c r="D743" i="18"/>
  <c r="B743" i="18"/>
  <c r="AA741" i="18"/>
  <c r="Z741" i="18"/>
  <c r="Y741" i="18"/>
  <c r="X741" i="18"/>
  <c r="W741" i="18"/>
  <c r="V741" i="18"/>
  <c r="U741" i="18"/>
  <c r="T741" i="18"/>
  <c r="S741" i="18"/>
  <c r="R741" i="18"/>
  <c r="Q741" i="18"/>
  <c r="P741" i="18"/>
  <c r="O741" i="18"/>
  <c r="N741" i="18"/>
  <c r="M741" i="18"/>
  <c r="L741" i="18"/>
  <c r="K741" i="18"/>
  <c r="J741" i="18"/>
  <c r="I741" i="18"/>
  <c r="H741" i="18"/>
  <c r="G741" i="18"/>
  <c r="F741" i="18"/>
  <c r="E741" i="18"/>
  <c r="D741" i="18"/>
  <c r="B741" i="18"/>
  <c r="AA739" i="18"/>
  <c r="Z739" i="18"/>
  <c r="Y739" i="18"/>
  <c r="X739" i="18"/>
  <c r="W739" i="18"/>
  <c r="V739" i="18"/>
  <c r="U739" i="18"/>
  <c r="T739" i="18"/>
  <c r="S739" i="18"/>
  <c r="R739" i="18"/>
  <c r="Q739" i="18"/>
  <c r="P739" i="18"/>
  <c r="O739" i="18"/>
  <c r="N739" i="18"/>
  <c r="M739" i="18"/>
  <c r="L739" i="18"/>
  <c r="K739" i="18"/>
  <c r="J739" i="18"/>
  <c r="I739" i="18"/>
  <c r="H739" i="18"/>
  <c r="G739" i="18"/>
  <c r="F739" i="18"/>
  <c r="E739" i="18"/>
  <c r="D739" i="18"/>
  <c r="B739" i="18"/>
  <c r="AA737" i="18"/>
  <c r="Z737" i="18"/>
  <c r="Y737" i="18"/>
  <c r="X737" i="18"/>
  <c r="W737" i="18"/>
  <c r="V737" i="18"/>
  <c r="U737" i="18"/>
  <c r="T737" i="18"/>
  <c r="S737" i="18"/>
  <c r="R737" i="18"/>
  <c r="Q737" i="18"/>
  <c r="P737" i="18"/>
  <c r="O737" i="18"/>
  <c r="N737" i="18"/>
  <c r="M737" i="18"/>
  <c r="L737" i="18"/>
  <c r="K737" i="18"/>
  <c r="J737" i="18"/>
  <c r="I737" i="18"/>
  <c r="H737" i="18"/>
  <c r="G737" i="18"/>
  <c r="F737" i="18"/>
  <c r="E737" i="18"/>
  <c r="D737" i="18"/>
  <c r="AA735" i="18"/>
  <c r="Z735" i="18"/>
  <c r="Y735" i="18"/>
  <c r="X735" i="18"/>
  <c r="W735" i="18"/>
  <c r="V735" i="18"/>
  <c r="U735" i="18"/>
  <c r="T735" i="18"/>
  <c r="S735" i="18"/>
  <c r="R735" i="18"/>
  <c r="Q735" i="18"/>
  <c r="P735" i="18"/>
  <c r="O735" i="18"/>
  <c r="N735" i="18"/>
  <c r="M735" i="18"/>
  <c r="L735" i="18"/>
  <c r="K735" i="18"/>
  <c r="J735" i="18"/>
  <c r="I735" i="18"/>
  <c r="H735" i="18"/>
  <c r="G735" i="18"/>
  <c r="F735" i="18"/>
  <c r="E735" i="18"/>
  <c r="D735" i="18"/>
  <c r="B735" i="18"/>
  <c r="AA733" i="18"/>
  <c r="Z733" i="18"/>
  <c r="Y733" i="18"/>
  <c r="X733" i="18"/>
  <c r="W733" i="18"/>
  <c r="V733" i="18"/>
  <c r="U733" i="18"/>
  <c r="T733" i="18"/>
  <c r="S733" i="18"/>
  <c r="R733" i="18"/>
  <c r="Q733" i="18"/>
  <c r="P733" i="18"/>
  <c r="O733" i="18"/>
  <c r="N733" i="18"/>
  <c r="M733" i="18"/>
  <c r="L733" i="18"/>
  <c r="K733" i="18"/>
  <c r="J733" i="18"/>
  <c r="I733" i="18"/>
  <c r="H733" i="18"/>
  <c r="G733" i="18"/>
  <c r="F733" i="18"/>
  <c r="E733" i="18"/>
  <c r="D733" i="18"/>
  <c r="AA731" i="18"/>
  <c r="Z731" i="18"/>
  <c r="Y731" i="18"/>
  <c r="X731" i="18"/>
  <c r="W731" i="18"/>
  <c r="V731" i="18"/>
  <c r="U731" i="18"/>
  <c r="T731" i="18"/>
  <c r="S731" i="18"/>
  <c r="R731" i="18"/>
  <c r="Q731" i="18"/>
  <c r="P731" i="18"/>
  <c r="O731" i="18"/>
  <c r="N731" i="18"/>
  <c r="M731" i="18"/>
  <c r="L731" i="18"/>
  <c r="K731" i="18"/>
  <c r="J731" i="18"/>
  <c r="I731" i="18"/>
  <c r="H731" i="18"/>
  <c r="G731" i="18"/>
  <c r="F731" i="18"/>
  <c r="E731" i="18"/>
  <c r="D731" i="18"/>
  <c r="B731" i="18"/>
  <c r="AA729" i="18"/>
  <c r="Z729" i="18"/>
  <c r="Y729" i="18"/>
  <c r="X729" i="18"/>
  <c r="W729" i="18"/>
  <c r="V729" i="18"/>
  <c r="U729" i="18"/>
  <c r="T729" i="18"/>
  <c r="S729" i="18"/>
  <c r="R729" i="18"/>
  <c r="Q729" i="18"/>
  <c r="P729" i="18"/>
  <c r="O729" i="18"/>
  <c r="N729" i="18"/>
  <c r="M729" i="18"/>
  <c r="L729" i="18"/>
  <c r="K729" i="18"/>
  <c r="J729" i="18"/>
  <c r="I729" i="18"/>
  <c r="H729" i="18"/>
  <c r="G729" i="18"/>
  <c r="F729" i="18"/>
  <c r="E729" i="18"/>
  <c r="D729" i="18"/>
  <c r="B729" i="18"/>
  <c r="AA727" i="18"/>
  <c r="Z727" i="18"/>
  <c r="Y727" i="18"/>
  <c r="X727" i="18"/>
  <c r="W727" i="18"/>
  <c r="V727" i="18"/>
  <c r="U727" i="18"/>
  <c r="T727" i="18"/>
  <c r="S727" i="18"/>
  <c r="R727" i="18"/>
  <c r="Q727" i="18"/>
  <c r="P727" i="18"/>
  <c r="O727" i="18"/>
  <c r="N727" i="18"/>
  <c r="M727" i="18"/>
  <c r="L727" i="18"/>
  <c r="K727" i="18"/>
  <c r="J727" i="18"/>
  <c r="I727" i="18"/>
  <c r="H727" i="18"/>
  <c r="G727" i="18"/>
  <c r="F727" i="18"/>
  <c r="E727" i="18"/>
  <c r="D727" i="18"/>
  <c r="B727" i="18"/>
  <c r="AA725" i="18"/>
  <c r="Z725" i="18"/>
  <c r="Y725" i="18"/>
  <c r="X725" i="18"/>
  <c r="W725" i="18"/>
  <c r="V725" i="18"/>
  <c r="U725" i="18"/>
  <c r="T725" i="18"/>
  <c r="S725" i="18"/>
  <c r="R725" i="18"/>
  <c r="Q725" i="18"/>
  <c r="P725" i="18"/>
  <c r="O725" i="18"/>
  <c r="N725" i="18"/>
  <c r="M725" i="18"/>
  <c r="L725" i="18"/>
  <c r="K725" i="18"/>
  <c r="J725" i="18"/>
  <c r="I725" i="18"/>
  <c r="H725" i="18"/>
  <c r="G725" i="18"/>
  <c r="F725" i="18"/>
  <c r="E725" i="18"/>
  <c r="D725" i="18"/>
  <c r="AA723" i="18"/>
  <c r="Z723" i="18"/>
  <c r="Y723" i="18"/>
  <c r="X723" i="18"/>
  <c r="W723" i="18"/>
  <c r="V723" i="18"/>
  <c r="U723" i="18"/>
  <c r="T723" i="18"/>
  <c r="S723" i="18"/>
  <c r="R723" i="18"/>
  <c r="Q723" i="18"/>
  <c r="P723" i="18"/>
  <c r="O723" i="18"/>
  <c r="N723" i="18"/>
  <c r="M723" i="18"/>
  <c r="L723" i="18"/>
  <c r="K723" i="18"/>
  <c r="J723" i="18"/>
  <c r="I723" i="18"/>
  <c r="H723" i="18"/>
  <c r="G723" i="18"/>
  <c r="F723" i="18"/>
  <c r="E723" i="18"/>
  <c r="D723" i="18"/>
  <c r="B723" i="18"/>
  <c r="AA721" i="18"/>
  <c r="Z721" i="18"/>
  <c r="Y721" i="18"/>
  <c r="X721" i="18"/>
  <c r="W721" i="18"/>
  <c r="V721" i="18"/>
  <c r="U721" i="18"/>
  <c r="T721" i="18"/>
  <c r="S721" i="18"/>
  <c r="R721" i="18"/>
  <c r="Q721" i="18"/>
  <c r="P721" i="18"/>
  <c r="O721" i="18"/>
  <c r="N721" i="18"/>
  <c r="M721" i="18"/>
  <c r="L721" i="18"/>
  <c r="K721" i="18"/>
  <c r="J721" i="18"/>
  <c r="I721" i="18"/>
  <c r="H721" i="18"/>
  <c r="G721" i="18"/>
  <c r="F721" i="18"/>
  <c r="E721" i="18"/>
  <c r="D721" i="18"/>
  <c r="B721" i="18"/>
  <c r="AA719" i="18"/>
  <c r="Z719" i="18"/>
  <c r="Y719" i="18"/>
  <c r="X719" i="18"/>
  <c r="W719" i="18"/>
  <c r="V719" i="18"/>
  <c r="U719" i="18"/>
  <c r="T719" i="18"/>
  <c r="S719" i="18"/>
  <c r="R719" i="18"/>
  <c r="Q719" i="18"/>
  <c r="P719" i="18"/>
  <c r="O719" i="18"/>
  <c r="N719" i="18"/>
  <c r="M719" i="18"/>
  <c r="L719" i="18"/>
  <c r="K719" i="18"/>
  <c r="J719" i="18"/>
  <c r="I719" i="18"/>
  <c r="H719" i="18"/>
  <c r="G719" i="18"/>
  <c r="F719" i="18"/>
  <c r="E719" i="18"/>
  <c r="D719" i="18"/>
  <c r="B719" i="18"/>
  <c r="AA717" i="18"/>
  <c r="Z717" i="18"/>
  <c r="Y717" i="18"/>
  <c r="X717" i="18"/>
  <c r="W717" i="18"/>
  <c r="V717" i="18"/>
  <c r="U717" i="18"/>
  <c r="T717" i="18"/>
  <c r="S717" i="18"/>
  <c r="R717" i="18"/>
  <c r="Q717" i="18"/>
  <c r="P717" i="18"/>
  <c r="O717" i="18"/>
  <c r="N717" i="18"/>
  <c r="M717" i="18"/>
  <c r="L717" i="18"/>
  <c r="K717" i="18"/>
  <c r="J717" i="18"/>
  <c r="I717" i="18"/>
  <c r="H717" i="18"/>
  <c r="G717" i="18"/>
  <c r="F717" i="18"/>
  <c r="E717" i="18"/>
  <c r="D717" i="18"/>
  <c r="B717" i="18"/>
  <c r="AA715" i="18"/>
  <c r="Z715" i="18"/>
  <c r="Y715" i="18"/>
  <c r="X715" i="18"/>
  <c r="W715" i="18"/>
  <c r="V715" i="18"/>
  <c r="U715" i="18"/>
  <c r="T715" i="18"/>
  <c r="S715" i="18"/>
  <c r="R715" i="18"/>
  <c r="Q715" i="18"/>
  <c r="P715" i="18"/>
  <c r="O715" i="18"/>
  <c r="N715" i="18"/>
  <c r="M715" i="18"/>
  <c r="L715" i="18"/>
  <c r="K715" i="18"/>
  <c r="J715" i="18"/>
  <c r="I715" i="18"/>
  <c r="H715" i="18"/>
  <c r="G715" i="18"/>
  <c r="F715" i="18"/>
  <c r="E715" i="18"/>
  <c r="D715" i="18"/>
  <c r="B715" i="18"/>
  <c r="AA713" i="18"/>
  <c r="Z713" i="18"/>
  <c r="Y713" i="18"/>
  <c r="X713" i="18"/>
  <c r="W713" i="18"/>
  <c r="V713" i="18"/>
  <c r="U713" i="18"/>
  <c r="T713" i="18"/>
  <c r="S713" i="18"/>
  <c r="R713" i="18"/>
  <c r="Q713" i="18"/>
  <c r="P713" i="18"/>
  <c r="O713" i="18"/>
  <c r="N713" i="18"/>
  <c r="M713" i="18"/>
  <c r="L713" i="18"/>
  <c r="K713" i="18"/>
  <c r="J713" i="18"/>
  <c r="I713" i="18"/>
  <c r="H713" i="18"/>
  <c r="G713" i="18"/>
  <c r="F713" i="18"/>
  <c r="E713" i="18"/>
  <c r="D713" i="18"/>
  <c r="B713" i="18"/>
  <c r="AA711" i="18"/>
  <c r="Z711" i="18"/>
  <c r="Y711" i="18"/>
  <c r="X711" i="18"/>
  <c r="W711" i="18"/>
  <c r="V711" i="18"/>
  <c r="U711" i="18"/>
  <c r="T711" i="18"/>
  <c r="S711" i="18"/>
  <c r="R711" i="18"/>
  <c r="Q711" i="18"/>
  <c r="P711" i="18"/>
  <c r="O711" i="18"/>
  <c r="N711" i="18"/>
  <c r="M711" i="18"/>
  <c r="L711" i="18"/>
  <c r="K711" i="18"/>
  <c r="J711" i="18"/>
  <c r="I711" i="18"/>
  <c r="H711" i="18"/>
  <c r="G711" i="18"/>
  <c r="F711" i="18"/>
  <c r="E711" i="18"/>
  <c r="D711" i="18"/>
  <c r="B711" i="18"/>
  <c r="AA709" i="18"/>
  <c r="Z709" i="18"/>
  <c r="Y709" i="18"/>
  <c r="X709" i="18"/>
  <c r="W709" i="18"/>
  <c r="V709" i="18"/>
  <c r="U709" i="18"/>
  <c r="T709" i="18"/>
  <c r="S709" i="18"/>
  <c r="R709" i="18"/>
  <c r="Q709" i="18"/>
  <c r="P709" i="18"/>
  <c r="O709" i="18"/>
  <c r="N709" i="18"/>
  <c r="M709" i="18"/>
  <c r="L709" i="18"/>
  <c r="K709" i="18"/>
  <c r="J709" i="18"/>
  <c r="I709" i="18"/>
  <c r="H709" i="18"/>
  <c r="G709" i="18"/>
  <c r="F709" i="18"/>
  <c r="E709" i="18"/>
  <c r="D709" i="18"/>
  <c r="B709" i="18"/>
  <c r="AA703" i="18"/>
  <c r="Z703" i="18"/>
  <c r="Y703" i="18"/>
  <c r="X703" i="18"/>
  <c r="W703" i="18"/>
  <c r="V703" i="18"/>
  <c r="U703" i="18"/>
  <c r="T703" i="18"/>
  <c r="S703" i="18"/>
  <c r="R703" i="18"/>
  <c r="Q703" i="18"/>
  <c r="P703" i="18"/>
  <c r="O703" i="18"/>
  <c r="N703" i="18"/>
  <c r="M703" i="18"/>
  <c r="L703" i="18"/>
  <c r="K703" i="18"/>
  <c r="J703" i="18"/>
  <c r="I703" i="18"/>
  <c r="H703" i="18"/>
  <c r="G703" i="18"/>
  <c r="F703" i="18"/>
  <c r="E703" i="18"/>
  <c r="D703" i="18"/>
  <c r="B703" i="18"/>
  <c r="AA701" i="18"/>
  <c r="Z701" i="18"/>
  <c r="Y701" i="18"/>
  <c r="X701" i="18"/>
  <c r="W701" i="18"/>
  <c r="V701" i="18"/>
  <c r="U701" i="18"/>
  <c r="T701" i="18"/>
  <c r="S701" i="18"/>
  <c r="R701" i="18"/>
  <c r="Q701" i="18"/>
  <c r="P701" i="18"/>
  <c r="O701" i="18"/>
  <c r="N701" i="18"/>
  <c r="M701" i="18"/>
  <c r="L701" i="18"/>
  <c r="K701" i="18"/>
  <c r="J701" i="18"/>
  <c r="I701" i="18"/>
  <c r="H701" i="18"/>
  <c r="G701" i="18"/>
  <c r="F701" i="18"/>
  <c r="E701" i="18"/>
  <c r="D701" i="18"/>
  <c r="B701" i="18"/>
  <c r="AA699" i="18"/>
  <c r="Z699" i="18"/>
  <c r="Y699" i="18"/>
  <c r="X699" i="18"/>
  <c r="W699" i="18"/>
  <c r="V699" i="18"/>
  <c r="U699" i="18"/>
  <c r="T699" i="18"/>
  <c r="S699" i="18"/>
  <c r="R699" i="18"/>
  <c r="Q699" i="18"/>
  <c r="P699" i="18"/>
  <c r="O699" i="18"/>
  <c r="N699" i="18"/>
  <c r="M699" i="18"/>
  <c r="L699" i="18"/>
  <c r="K699" i="18"/>
  <c r="J699" i="18"/>
  <c r="I699" i="18"/>
  <c r="H699" i="18"/>
  <c r="G699" i="18"/>
  <c r="F699" i="18"/>
  <c r="E699" i="18"/>
  <c r="D699" i="18"/>
  <c r="B699" i="18"/>
  <c r="AA697" i="18"/>
  <c r="Z697" i="18"/>
  <c r="Y697" i="18"/>
  <c r="X697" i="18"/>
  <c r="W697" i="18"/>
  <c r="V697" i="18"/>
  <c r="U697" i="18"/>
  <c r="T697" i="18"/>
  <c r="S697" i="18"/>
  <c r="R697" i="18"/>
  <c r="Q697" i="18"/>
  <c r="P697" i="18"/>
  <c r="O697" i="18"/>
  <c r="N697" i="18"/>
  <c r="M697" i="18"/>
  <c r="L697" i="18"/>
  <c r="K697" i="18"/>
  <c r="J697" i="18"/>
  <c r="I697" i="18"/>
  <c r="H697" i="18"/>
  <c r="G697" i="18"/>
  <c r="F697" i="18"/>
  <c r="E697" i="18"/>
  <c r="D697" i="18"/>
  <c r="B697" i="18"/>
  <c r="AA695" i="18"/>
  <c r="Z695" i="18"/>
  <c r="Y695" i="18"/>
  <c r="X695" i="18"/>
  <c r="W695" i="18"/>
  <c r="V695" i="18"/>
  <c r="U695" i="18"/>
  <c r="T695" i="18"/>
  <c r="S695" i="18"/>
  <c r="R695" i="18"/>
  <c r="Q695" i="18"/>
  <c r="P695" i="18"/>
  <c r="O695" i="18"/>
  <c r="N695" i="18"/>
  <c r="M695" i="18"/>
  <c r="L695" i="18"/>
  <c r="K695" i="18"/>
  <c r="J695" i="18"/>
  <c r="I695" i="18"/>
  <c r="H695" i="18"/>
  <c r="G695" i="18"/>
  <c r="F695" i="18"/>
  <c r="E695" i="18"/>
  <c r="D695" i="18"/>
  <c r="B695" i="18"/>
  <c r="AA693" i="18"/>
  <c r="Z693" i="18"/>
  <c r="Y693" i="18"/>
  <c r="X693" i="18"/>
  <c r="W693" i="18"/>
  <c r="V693" i="18"/>
  <c r="U693" i="18"/>
  <c r="T693" i="18"/>
  <c r="S693" i="18"/>
  <c r="R693" i="18"/>
  <c r="Q693" i="18"/>
  <c r="P693" i="18"/>
  <c r="O693" i="18"/>
  <c r="N693" i="18"/>
  <c r="M693" i="18"/>
  <c r="L693" i="18"/>
  <c r="K693" i="18"/>
  <c r="J693" i="18"/>
  <c r="I693" i="18"/>
  <c r="H693" i="18"/>
  <c r="G693" i="18"/>
  <c r="F693" i="18"/>
  <c r="E693" i="18"/>
  <c r="D693" i="18"/>
  <c r="B693" i="18"/>
  <c r="AA691" i="18"/>
  <c r="Z691" i="18"/>
  <c r="Y691" i="18"/>
  <c r="X691" i="18"/>
  <c r="W691" i="18"/>
  <c r="V691" i="18"/>
  <c r="U691" i="18"/>
  <c r="T691" i="18"/>
  <c r="S691" i="18"/>
  <c r="R691" i="18"/>
  <c r="Q691" i="18"/>
  <c r="P691" i="18"/>
  <c r="O691" i="18"/>
  <c r="N691" i="18"/>
  <c r="M691" i="18"/>
  <c r="L691" i="18"/>
  <c r="K691" i="18"/>
  <c r="J691" i="18"/>
  <c r="I691" i="18"/>
  <c r="H691" i="18"/>
  <c r="G691" i="18"/>
  <c r="F691" i="18"/>
  <c r="E691" i="18"/>
  <c r="D691" i="18"/>
  <c r="B691" i="18"/>
  <c r="AA689" i="18"/>
  <c r="Z689" i="18"/>
  <c r="Y689" i="18"/>
  <c r="X689" i="18"/>
  <c r="W689" i="18"/>
  <c r="V689" i="18"/>
  <c r="U689" i="18"/>
  <c r="T689" i="18"/>
  <c r="S689" i="18"/>
  <c r="R689" i="18"/>
  <c r="Q689" i="18"/>
  <c r="P689" i="18"/>
  <c r="O689" i="18"/>
  <c r="N689" i="18"/>
  <c r="M689" i="18"/>
  <c r="L689" i="18"/>
  <c r="K689" i="18"/>
  <c r="J689" i="18"/>
  <c r="I689" i="18"/>
  <c r="H689" i="18"/>
  <c r="G689" i="18"/>
  <c r="F689" i="18"/>
  <c r="E689" i="18"/>
  <c r="D689" i="18"/>
  <c r="B689" i="18"/>
  <c r="AA687" i="18"/>
  <c r="Z687" i="18"/>
  <c r="Y687" i="18"/>
  <c r="X687" i="18"/>
  <c r="W687" i="18"/>
  <c r="V687" i="18"/>
  <c r="U687" i="18"/>
  <c r="T687" i="18"/>
  <c r="S687" i="18"/>
  <c r="R687" i="18"/>
  <c r="Q687" i="18"/>
  <c r="P687" i="18"/>
  <c r="O687" i="18"/>
  <c r="N687" i="18"/>
  <c r="M687" i="18"/>
  <c r="L687" i="18"/>
  <c r="K687" i="18"/>
  <c r="J687" i="18"/>
  <c r="I687" i="18"/>
  <c r="H687" i="18"/>
  <c r="G687" i="18"/>
  <c r="F687" i="18"/>
  <c r="E687" i="18"/>
  <c r="D687" i="18"/>
  <c r="B687" i="18"/>
  <c r="AA685" i="18"/>
  <c r="Z685" i="18"/>
  <c r="Y685" i="18"/>
  <c r="X685" i="18"/>
  <c r="W685" i="18"/>
  <c r="V685" i="18"/>
  <c r="U685" i="18"/>
  <c r="T685" i="18"/>
  <c r="S685" i="18"/>
  <c r="R685" i="18"/>
  <c r="Q685" i="18"/>
  <c r="P685" i="18"/>
  <c r="O685" i="18"/>
  <c r="N685" i="18"/>
  <c r="M685" i="18"/>
  <c r="L685" i="18"/>
  <c r="K685" i="18"/>
  <c r="J685" i="18"/>
  <c r="I685" i="18"/>
  <c r="H685" i="18"/>
  <c r="G685" i="18"/>
  <c r="F685" i="18"/>
  <c r="E685" i="18"/>
  <c r="D685" i="18"/>
  <c r="B685" i="18"/>
  <c r="AA683" i="18"/>
  <c r="Z683" i="18"/>
  <c r="Y683" i="18"/>
  <c r="X683" i="18"/>
  <c r="W683" i="18"/>
  <c r="V683" i="18"/>
  <c r="U683" i="18"/>
  <c r="T683" i="18"/>
  <c r="S683" i="18"/>
  <c r="R683" i="18"/>
  <c r="Q683" i="18"/>
  <c r="P683" i="18"/>
  <c r="O683" i="18"/>
  <c r="N683" i="18"/>
  <c r="M683" i="18"/>
  <c r="L683" i="18"/>
  <c r="K683" i="18"/>
  <c r="J683" i="18"/>
  <c r="I683" i="18"/>
  <c r="H683" i="18"/>
  <c r="G683" i="18"/>
  <c r="F683" i="18"/>
  <c r="E683" i="18"/>
  <c r="D683" i="18"/>
  <c r="B683" i="18"/>
  <c r="AA681" i="18"/>
  <c r="Z681" i="18"/>
  <c r="Y681" i="18"/>
  <c r="X681" i="18"/>
  <c r="W681" i="18"/>
  <c r="V681" i="18"/>
  <c r="U681" i="18"/>
  <c r="T681" i="18"/>
  <c r="S681" i="18"/>
  <c r="R681" i="18"/>
  <c r="Q681" i="18"/>
  <c r="P681" i="18"/>
  <c r="O681" i="18"/>
  <c r="N681" i="18"/>
  <c r="M681" i="18"/>
  <c r="L681" i="18"/>
  <c r="K681" i="18"/>
  <c r="J681" i="18"/>
  <c r="I681" i="18"/>
  <c r="H681" i="18"/>
  <c r="G681" i="18"/>
  <c r="F681" i="18"/>
  <c r="E681" i="18"/>
  <c r="D681" i="18"/>
  <c r="B681" i="18"/>
  <c r="AA679" i="18"/>
  <c r="Z679" i="18"/>
  <c r="Y679" i="18"/>
  <c r="X679" i="18"/>
  <c r="W679" i="18"/>
  <c r="V679" i="18"/>
  <c r="U679" i="18"/>
  <c r="T679" i="18"/>
  <c r="S679" i="18"/>
  <c r="R679" i="18"/>
  <c r="Q679" i="18"/>
  <c r="P679" i="18"/>
  <c r="O679" i="18"/>
  <c r="N679" i="18"/>
  <c r="M679" i="18"/>
  <c r="L679" i="18"/>
  <c r="K679" i="18"/>
  <c r="J679" i="18"/>
  <c r="I679" i="18"/>
  <c r="H679" i="18"/>
  <c r="G679" i="18"/>
  <c r="F679" i="18"/>
  <c r="E679" i="18"/>
  <c r="D679" i="18"/>
  <c r="B679" i="18"/>
  <c r="AA677" i="18"/>
  <c r="Z677" i="18"/>
  <c r="Y677" i="18"/>
  <c r="X677" i="18"/>
  <c r="W677" i="18"/>
  <c r="V677" i="18"/>
  <c r="U677" i="18"/>
  <c r="T677" i="18"/>
  <c r="S677" i="18"/>
  <c r="R677" i="18"/>
  <c r="Q677" i="18"/>
  <c r="P677" i="18"/>
  <c r="O677" i="18"/>
  <c r="N677" i="18"/>
  <c r="M677" i="18"/>
  <c r="L677" i="18"/>
  <c r="K677" i="18"/>
  <c r="J677" i="18"/>
  <c r="I677" i="18"/>
  <c r="H677" i="18"/>
  <c r="G677" i="18"/>
  <c r="F677" i="18"/>
  <c r="E677" i="18"/>
  <c r="D677" i="18"/>
  <c r="B677" i="18"/>
  <c r="AA675" i="18"/>
  <c r="Z675" i="18"/>
  <c r="Y675" i="18"/>
  <c r="X675" i="18"/>
  <c r="W675" i="18"/>
  <c r="V675" i="18"/>
  <c r="U675" i="18"/>
  <c r="T675" i="18"/>
  <c r="S675" i="18"/>
  <c r="R675" i="18"/>
  <c r="Q675" i="18"/>
  <c r="P675" i="18"/>
  <c r="O675" i="18"/>
  <c r="N675" i="18"/>
  <c r="M675" i="18"/>
  <c r="L675" i="18"/>
  <c r="K675" i="18"/>
  <c r="J675" i="18"/>
  <c r="I675" i="18"/>
  <c r="H675" i="18"/>
  <c r="G675" i="18"/>
  <c r="F675" i="18"/>
  <c r="E675" i="18"/>
  <c r="D675" i="18"/>
  <c r="B675" i="18"/>
  <c r="AA673" i="18"/>
  <c r="Z673" i="18"/>
  <c r="Y673" i="18"/>
  <c r="X673" i="18"/>
  <c r="W673" i="18"/>
  <c r="V673" i="18"/>
  <c r="U673" i="18"/>
  <c r="T673" i="18"/>
  <c r="S673" i="18"/>
  <c r="R673" i="18"/>
  <c r="Q673" i="18"/>
  <c r="P673" i="18"/>
  <c r="O673" i="18"/>
  <c r="N673" i="18"/>
  <c r="M673" i="18"/>
  <c r="L673" i="18"/>
  <c r="K673" i="18"/>
  <c r="J673" i="18"/>
  <c r="I673" i="18"/>
  <c r="H673" i="18"/>
  <c r="G673" i="18"/>
  <c r="F673" i="18"/>
  <c r="E673" i="18"/>
  <c r="D673" i="18"/>
  <c r="B673" i="18"/>
  <c r="AA671" i="18"/>
  <c r="Z671" i="18"/>
  <c r="Y671" i="18"/>
  <c r="X671" i="18"/>
  <c r="W671" i="18"/>
  <c r="V671" i="18"/>
  <c r="U671" i="18"/>
  <c r="T671" i="18"/>
  <c r="S671" i="18"/>
  <c r="R671" i="18"/>
  <c r="Q671" i="18"/>
  <c r="P671" i="18"/>
  <c r="O671" i="18"/>
  <c r="N671" i="18"/>
  <c r="M671" i="18"/>
  <c r="L671" i="18"/>
  <c r="K671" i="18"/>
  <c r="J671" i="18"/>
  <c r="I671" i="18"/>
  <c r="H671" i="18"/>
  <c r="G671" i="18"/>
  <c r="F671" i="18"/>
  <c r="E671" i="18"/>
  <c r="D671" i="18"/>
  <c r="B671" i="18"/>
  <c r="AA669" i="18"/>
  <c r="Z669" i="18"/>
  <c r="Y669" i="18"/>
  <c r="X669" i="18"/>
  <c r="W669" i="18"/>
  <c r="V669" i="18"/>
  <c r="U669" i="18"/>
  <c r="T669" i="18"/>
  <c r="S669" i="18"/>
  <c r="R669" i="18"/>
  <c r="Q669" i="18"/>
  <c r="P669" i="18"/>
  <c r="O669" i="18"/>
  <c r="N669" i="18"/>
  <c r="M669" i="18"/>
  <c r="L669" i="18"/>
  <c r="K669" i="18"/>
  <c r="J669" i="18"/>
  <c r="I669" i="18"/>
  <c r="H669" i="18"/>
  <c r="G669" i="18"/>
  <c r="F669" i="18"/>
  <c r="E669" i="18"/>
  <c r="D669" i="18"/>
  <c r="B669" i="18"/>
  <c r="AA667" i="18"/>
  <c r="Z667" i="18"/>
  <c r="Y667" i="18"/>
  <c r="X667" i="18"/>
  <c r="W667" i="18"/>
  <c r="V667" i="18"/>
  <c r="U667" i="18"/>
  <c r="T667" i="18"/>
  <c r="S667" i="18"/>
  <c r="R667" i="18"/>
  <c r="Q667" i="18"/>
  <c r="P667" i="18"/>
  <c r="O667" i="18"/>
  <c r="N667" i="18"/>
  <c r="M667" i="18"/>
  <c r="L667" i="18"/>
  <c r="K667" i="18"/>
  <c r="J667" i="18"/>
  <c r="I667" i="18"/>
  <c r="H667" i="18"/>
  <c r="G667" i="18"/>
  <c r="F667" i="18"/>
  <c r="E667" i="18"/>
  <c r="D667" i="18"/>
  <c r="B667" i="18"/>
  <c r="AA665" i="18"/>
  <c r="Z665" i="18"/>
  <c r="Y665" i="18"/>
  <c r="X665" i="18"/>
  <c r="W665" i="18"/>
  <c r="V665" i="18"/>
  <c r="U665" i="18"/>
  <c r="T665" i="18"/>
  <c r="S665" i="18"/>
  <c r="R665" i="18"/>
  <c r="Q665" i="18"/>
  <c r="P665" i="18"/>
  <c r="O665" i="18"/>
  <c r="N665" i="18"/>
  <c r="M665" i="18"/>
  <c r="L665" i="18"/>
  <c r="K665" i="18"/>
  <c r="J665" i="18"/>
  <c r="I665" i="18"/>
  <c r="H665" i="18"/>
  <c r="G665" i="18"/>
  <c r="F665" i="18"/>
  <c r="E665" i="18"/>
  <c r="D665" i="18"/>
  <c r="B665" i="18"/>
  <c r="AA663" i="18"/>
  <c r="Z663" i="18"/>
  <c r="Y663" i="18"/>
  <c r="X663" i="18"/>
  <c r="W663" i="18"/>
  <c r="V663" i="18"/>
  <c r="U663" i="18"/>
  <c r="T663" i="18"/>
  <c r="S663" i="18"/>
  <c r="R663" i="18"/>
  <c r="Q663" i="18"/>
  <c r="P663" i="18"/>
  <c r="O663" i="18"/>
  <c r="N663" i="18"/>
  <c r="M663" i="18"/>
  <c r="L663" i="18"/>
  <c r="K663" i="18"/>
  <c r="J663" i="18"/>
  <c r="I663" i="18"/>
  <c r="H663" i="18"/>
  <c r="G663" i="18"/>
  <c r="F663" i="18"/>
  <c r="E663" i="18"/>
  <c r="D663" i="18"/>
  <c r="B663" i="18"/>
  <c r="AA661" i="18"/>
  <c r="Z661" i="18"/>
  <c r="Y661" i="18"/>
  <c r="X661" i="18"/>
  <c r="W661" i="18"/>
  <c r="V661" i="18"/>
  <c r="U661" i="18"/>
  <c r="T661" i="18"/>
  <c r="S661" i="18"/>
  <c r="R661" i="18"/>
  <c r="Q661" i="18"/>
  <c r="P661" i="18"/>
  <c r="O661" i="18"/>
  <c r="N661" i="18"/>
  <c r="M661" i="18"/>
  <c r="L661" i="18"/>
  <c r="K661" i="18"/>
  <c r="J661" i="18"/>
  <c r="I661" i="18"/>
  <c r="H661" i="18"/>
  <c r="G661" i="18"/>
  <c r="F661" i="18"/>
  <c r="E661" i="18"/>
  <c r="D661" i="18"/>
  <c r="B661" i="18"/>
  <c r="AA659" i="18"/>
  <c r="Z659" i="18"/>
  <c r="Y659" i="18"/>
  <c r="X659" i="18"/>
  <c r="W659" i="18"/>
  <c r="V659" i="18"/>
  <c r="U659" i="18"/>
  <c r="T659" i="18"/>
  <c r="S659" i="18"/>
  <c r="R659" i="18"/>
  <c r="Q659" i="18"/>
  <c r="P659" i="18"/>
  <c r="O659" i="18"/>
  <c r="N659" i="18"/>
  <c r="M659" i="18"/>
  <c r="L659" i="18"/>
  <c r="K659" i="18"/>
  <c r="J659" i="18"/>
  <c r="I659" i="18"/>
  <c r="H659" i="18"/>
  <c r="G659" i="18"/>
  <c r="F659" i="18"/>
  <c r="E659" i="18"/>
  <c r="D659" i="18"/>
  <c r="B659" i="18"/>
  <c r="AA657" i="18"/>
  <c r="Z657" i="18"/>
  <c r="Y657" i="18"/>
  <c r="X657" i="18"/>
  <c r="W657" i="18"/>
  <c r="V657" i="18"/>
  <c r="U657" i="18"/>
  <c r="T657" i="18"/>
  <c r="S657" i="18"/>
  <c r="R657" i="18"/>
  <c r="Q657" i="18"/>
  <c r="P657" i="18"/>
  <c r="O657" i="18"/>
  <c r="N657" i="18"/>
  <c r="M657" i="18"/>
  <c r="L657" i="18"/>
  <c r="K657" i="18"/>
  <c r="J657" i="18"/>
  <c r="I657" i="18"/>
  <c r="H657" i="18"/>
  <c r="G657" i="18"/>
  <c r="F657" i="18"/>
  <c r="E657" i="18"/>
  <c r="D657" i="18"/>
  <c r="B657" i="18"/>
  <c r="AA655" i="18"/>
  <c r="Z655" i="18"/>
  <c r="Y655" i="18"/>
  <c r="X655" i="18"/>
  <c r="W655" i="18"/>
  <c r="V655" i="18"/>
  <c r="U655" i="18"/>
  <c r="T655" i="18"/>
  <c r="S655" i="18"/>
  <c r="R655" i="18"/>
  <c r="Q655" i="18"/>
  <c r="P655" i="18"/>
  <c r="O655" i="18"/>
  <c r="N655" i="18"/>
  <c r="M655" i="18"/>
  <c r="L655" i="18"/>
  <c r="K655" i="18"/>
  <c r="J655" i="18"/>
  <c r="I655" i="18"/>
  <c r="H655" i="18"/>
  <c r="G655" i="18"/>
  <c r="F655" i="18"/>
  <c r="E655" i="18"/>
  <c r="D655" i="18"/>
  <c r="B655" i="18"/>
  <c r="AA653" i="18"/>
  <c r="Z653" i="18"/>
  <c r="Y653" i="18"/>
  <c r="X653" i="18"/>
  <c r="W653" i="18"/>
  <c r="V653" i="18"/>
  <c r="U653" i="18"/>
  <c r="T653" i="18"/>
  <c r="S653" i="18"/>
  <c r="R653" i="18"/>
  <c r="Q653" i="18"/>
  <c r="P653" i="18"/>
  <c r="O653" i="18"/>
  <c r="N653" i="18"/>
  <c r="M653" i="18"/>
  <c r="L653" i="18"/>
  <c r="K653" i="18"/>
  <c r="J653" i="18"/>
  <c r="I653" i="18"/>
  <c r="H653" i="18"/>
  <c r="G653" i="18"/>
  <c r="F653" i="18"/>
  <c r="E653" i="18"/>
  <c r="D653" i="18"/>
  <c r="B653" i="18"/>
  <c r="AA651" i="18"/>
  <c r="Z651" i="18"/>
  <c r="Y651" i="18"/>
  <c r="X651" i="18"/>
  <c r="W651" i="18"/>
  <c r="V651" i="18"/>
  <c r="U651" i="18"/>
  <c r="T651" i="18"/>
  <c r="S651" i="18"/>
  <c r="R651" i="18"/>
  <c r="Q651" i="18"/>
  <c r="P651" i="18"/>
  <c r="O651" i="18"/>
  <c r="N651" i="18"/>
  <c r="M651" i="18"/>
  <c r="L651" i="18"/>
  <c r="K651" i="18"/>
  <c r="J651" i="18"/>
  <c r="I651" i="18"/>
  <c r="H651" i="18"/>
  <c r="G651" i="18"/>
  <c r="F651" i="18"/>
  <c r="E651" i="18"/>
  <c r="D651" i="18"/>
  <c r="B651" i="18"/>
  <c r="AA649" i="18"/>
  <c r="Z649" i="18"/>
  <c r="Y649" i="18"/>
  <c r="X649" i="18"/>
  <c r="W649" i="18"/>
  <c r="V649" i="18"/>
  <c r="U649" i="18"/>
  <c r="T649" i="18"/>
  <c r="S649" i="18"/>
  <c r="R649" i="18"/>
  <c r="Q649" i="18"/>
  <c r="P649" i="18"/>
  <c r="O649" i="18"/>
  <c r="N649" i="18"/>
  <c r="M649" i="18"/>
  <c r="L649" i="18"/>
  <c r="K649" i="18"/>
  <c r="J649" i="18"/>
  <c r="I649" i="18"/>
  <c r="H649" i="18"/>
  <c r="G649" i="18"/>
  <c r="F649" i="18"/>
  <c r="E649" i="18"/>
  <c r="D649" i="18"/>
  <c r="B649" i="18"/>
  <c r="AA647" i="18"/>
  <c r="Z647" i="18"/>
  <c r="Y647" i="18"/>
  <c r="X647" i="18"/>
  <c r="W647" i="18"/>
  <c r="V647" i="18"/>
  <c r="U647" i="18"/>
  <c r="T647" i="18"/>
  <c r="S647" i="18"/>
  <c r="R647" i="18"/>
  <c r="Q647" i="18"/>
  <c r="P647" i="18"/>
  <c r="O647" i="18"/>
  <c r="N647" i="18"/>
  <c r="M647" i="18"/>
  <c r="L647" i="18"/>
  <c r="K647" i="18"/>
  <c r="J647" i="18"/>
  <c r="I647" i="18"/>
  <c r="H647" i="18"/>
  <c r="G647" i="18"/>
  <c r="F647" i="18"/>
  <c r="E647" i="18"/>
  <c r="D647" i="18"/>
  <c r="B647" i="18"/>
  <c r="AA645" i="18"/>
  <c r="Z645" i="18"/>
  <c r="Y645" i="18"/>
  <c r="X645" i="18"/>
  <c r="W645" i="18"/>
  <c r="V645" i="18"/>
  <c r="U645" i="18"/>
  <c r="T645" i="18"/>
  <c r="S645" i="18"/>
  <c r="R645" i="18"/>
  <c r="Q645" i="18"/>
  <c r="P645" i="18"/>
  <c r="O645" i="18"/>
  <c r="N645" i="18"/>
  <c r="M645" i="18"/>
  <c r="L645" i="18"/>
  <c r="K645" i="18"/>
  <c r="J645" i="18"/>
  <c r="I645" i="18"/>
  <c r="H645" i="18"/>
  <c r="G645" i="18"/>
  <c r="F645" i="18"/>
  <c r="E645" i="18"/>
  <c r="D645" i="18"/>
  <c r="B645" i="18"/>
  <c r="AA643" i="18"/>
  <c r="Z643" i="18"/>
  <c r="Y643" i="18"/>
  <c r="X643" i="18"/>
  <c r="W643" i="18"/>
  <c r="V643" i="18"/>
  <c r="U643" i="18"/>
  <c r="T643" i="18"/>
  <c r="S643" i="18"/>
  <c r="R643" i="18"/>
  <c r="Q643" i="18"/>
  <c r="P643" i="18"/>
  <c r="O643" i="18"/>
  <c r="N643" i="18"/>
  <c r="M643" i="18"/>
  <c r="L643" i="18"/>
  <c r="K643" i="18"/>
  <c r="J643" i="18"/>
  <c r="I643" i="18"/>
  <c r="H643" i="18"/>
  <c r="G643" i="18"/>
  <c r="F643" i="18"/>
  <c r="E643" i="18"/>
  <c r="D643" i="18"/>
  <c r="B643" i="18"/>
  <c r="F636" i="18"/>
  <c r="B634" i="18"/>
  <c r="Y631" i="18"/>
  <c r="B629" i="18"/>
  <c r="M626" i="18"/>
  <c r="B624" i="18"/>
  <c r="T621" i="18"/>
  <c r="B619" i="18"/>
  <c r="AA616" i="18"/>
  <c r="B614" i="18"/>
  <c r="B609" i="18"/>
  <c r="B604" i="18"/>
  <c r="F601" i="18"/>
  <c r="B599" i="18"/>
  <c r="M596" i="18"/>
  <c r="B594" i="18"/>
  <c r="T591" i="18"/>
  <c r="B589" i="18"/>
  <c r="AA586" i="18"/>
  <c r="B584" i="18"/>
  <c r="B579" i="18"/>
  <c r="B574" i="18"/>
  <c r="F571" i="18"/>
  <c r="B569" i="18"/>
  <c r="M566" i="18"/>
  <c r="B564" i="18"/>
  <c r="S561" i="18"/>
  <c r="B559" i="18"/>
  <c r="U556" i="18"/>
  <c r="B554" i="18"/>
  <c r="Z551" i="18"/>
  <c r="N551" i="18"/>
  <c r="B549" i="18"/>
  <c r="U546" i="18"/>
  <c r="K546" i="18"/>
  <c r="B544" i="18"/>
  <c r="V541" i="18"/>
  <c r="L541" i="18"/>
  <c r="D541" i="18"/>
  <c r="B539" i="18"/>
  <c r="X536" i="18"/>
  <c r="N536" i="18"/>
  <c r="F536" i="18"/>
  <c r="B534" i="18"/>
  <c r="T533" i="18"/>
  <c r="Z531" i="18"/>
  <c r="R531" i="18"/>
  <c r="H531" i="18"/>
  <c r="B529" i="18"/>
  <c r="AA526" i="18"/>
  <c r="S526" i="18"/>
  <c r="I526" i="18"/>
  <c r="B524" i="18"/>
  <c r="T521" i="18"/>
  <c r="J521" i="18"/>
  <c r="B519" i="18"/>
  <c r="U516" i="18"/>
  <c r="K516" i="18"/>
  <c r="B514" i="18"/>
  <c r="X511" i="18"/>
  <c r="V511" i="18"/>
  <c r="R511" i="18"/>
  <c r="P511" i="18"/>
  <c r="L511" i="18"/>
  <c r="J511" i="18"/>
  <c r="F511" i="18"/>
  <c r="D511" i="18"/>
  <c r="B509" i="18"/>
  <c r="Z506" i="18"/>
  <c r="Y506" i="18"/>
  <c r="W506" i="18"/>
  <c r="T506" i="18"/>
  <c r="S506" i="18"/>
  <c r="Q506" i="18"/>
  <c r="N506" i="18"/>
  <c r="M506" i="18"/>
  <c r="K506" i="18"/>
  <c r="H506" i="18"/>
  <c r="G506" i="18"/>
  <c r="E506" i="18"/>
  <c r="B504" i="18"/>
  <c r="AA501" i="18"/>
  <c r="Z501" i="18"/>
  <c r="X501" i="18"/>
  <c r="U501" i="18"/>
  <c r="T501" i="18"/>
  <c r="R501" i="18"/>
  <c r="O501" i="18"/>
  <c r="N501" i="18"/>
  <c r="L501" i="18"/>
  <c r="I501" i="18"/>
  <c r="H501" i="18"/>
  <c r="F501" i="18"/>
  <c r="B499" i="18"/>
  <c r="AA496" i="18"/>
  <c r="Y496" i="18"/>
  <c r="V496" i="18"/>
  <c r="U496" i="18"/>
  <c r="S496" i="18"/>
  <c r="P496" i="18"/>
  <c r="O496" i="18"/>
  <c r="M496" i="18"/>
  <c r="J496" i="18"/>
  <c r="I496" i="18"/>
  <c r="G496" i="18"/>
  <c r="D496" i="18"/>
  <c r="B494" i="18"/>
  <c r="Z491" i="18"/>
  <c r="W491" i="18"/>
  <c r="V491" i="18"/>
  <c r="T491" i="18"/>
  <c r="Q491" i="18"/>
  <c r="P491" i="18"/>
  <c r="N491" i="18"/>
  <c r="K491" i="18"/>
  <c r="J491" i="18"/>
  <c r="H491" i="18"/>
  <c r="E491" i="18"/>
  <c r="D491" i="18"/>
  <c r="B489" i="18"/>
  <c r="AA488" i="18"/>
  <c r="AA484" i="18" s="1"/>
  <c r="AA486" i="18"/>
  <c r="X486" i="18"/>
  <c r="W486" i="18"/>
  <c r="U486" i="18"/>
  <c r="R486" i="18"/>
  <c r="Q486" i="18"/>
  <c r="O486" i="18"/>
  <c r="L486" i="18"/>
  <c r="K486" i="18"/>
  <c r="I486" i="18"/>
  <c r="F486" i="18"/>
  <c r="E486" i="18"/>
  <c r="B484" i="18"/>
  <c r="J479" i="18"/>
  <c r="B475" i="18"/>
  <c r="K474" i="18"/>
  <c r="E472" i="18"/>
  <c r="B470" i="18"/>
  <c r="L467" i="18"/>
  <c r="F467" i="18"/>
  <c r="B465" i="18"/>
  <c r="S462" i="18"/>
  <c r="M462" i="18"/>
  <c r="B460" i="18"/>
  <c r="Z457" i="18"/>
  <c r="T457" i="18"/>
  <c r="B455" i="18"/>
  <c r="AA452" i="18"/>
  <c r="B450" i="18"/>
  <c r="J449" i="18"/>
  <c r="B445" i="18"/>
  <c r="K444" i="18"/>
  <c r="E442" i="18"/>
  <c r="B440" i="18"/>
  <c r="L437" i="18"/>
  <c r="F437" i="18"/>
  <c r="B435" i="18"/>
  <c r="S432" i="18"/>
  <c r="M432" i="18"/>
  <c r="B430" i="18"/>
  <c r="J429" i="18"/>
  <c r="J425" i="18" s="1"/>
  <c r="W427" i="18"/>
  <c r="V427" i="18"/>
  <c r="K427" i="18"/>
  <c r="J427" i="18"/>
  <c r="B425" i="18"/>
  <c r="O424" i="18"/>
  <c r="AA422" i="18"/>
  <c r="X422" i="18"/>
  <c r="O422" i="18"/>
  <c r="O420" i="18" s="1"/>
  <c r="L422" i="18"/>
  <c r="B420" i="18"/>
  <c r="P419" i="18"/>
  <c r="Y417" i="18"/>
  <c r="P417" i="18"/>
  <c r="P415" i="18" s="1"/>
  <c r="M417" i="18"/>
  <c r="D417" i="18"/>
  <c r="B415" i="18"/>
  <c r="S414" i="18"/>
  <c r="Z412" i="18"/>
  <c r="Y412" i="18"/>
  <c r="T412" i="18"/>
  <c r="S412" i="18"/>
  <c r="N412" i="18"/>
  <c r="M412" i="18"/>
  <c r="H412" i="18"/>
  <c r="G412" i="18"/>
  <c r="S410" i="18"/>
  <c r="B410" i="18"/>
  <c r="T409" i="18"/>
  <c r="AA407" i="18"/>
  <c r="Z407" i="18"/>
  <c r="U407" i="18"/>
  <c r="T407" i="18"/>
  <c r="O407" i="18"/>
  <c r="N407" i="18"/>
  <c r="I407" i="18"/>
  <c r="H407" i="18"/>
  <c r="B405" i="18"/>
  <c r="U404" i="18"/>
  <c r="U400" i="18" s="1"/>
  <c r="AA402" i="18"/>
  <c r="V402" i="18"/>
  <c r="U402" i="18"/>
  <c r="P402" i="18"/>
  <c r="O402" i="18"/>
  <c r="J402" i="18"/>
  <c r="I402" i="18"/>
  <c r="D402" i="18"/>
  <c r="B400" i="18"/>
  <c r="V399" i="18"/>
  <c r="D399" i="18"/>
  <c r="W397" i="18"/>
  <c r="V397" i="18"/>
  <c r="Q397" i="18"/>
  <c r="P397" i="18"/>
  <c r="K397" i="18"/>
  <c r="J397" i="18"/>
  <c r="E397" i="18"/>
  <c r="D397" i="18"/>
  <c r="B395" i="18"/>
  <c r="X394" i="18"/>
  <c r="F394" i="18"/>
  <c r="X392" i="18"/>
  <c r="W392" i="18"/>
  <c r="R392" i="18"/>
  <c r="Q392" i="18"/>
  <c r="L392" i="18"/>
  <c r="K392" i="18"/>
  <c r="F392" i="18"/>
  <c r="F390" i="18" s="1"/>
  <c r="E392" i="18"/>
  <c r="B390" i="18"/>
  <c r="L389" i="18"/>
  <c r="Y387" i="18"/>
  <c r="X387" i="18"/>
  <c r="S387" i="18"/>
  <c r="R387" i="18"/>
  <c r="M387" i="18"/>
  <c r="L387" i="18"/>
  <c r="G387" i="18"/>
  <c r="F387" i="18"/>
  <c r="B385" i="18"/>
  <c r="N384" i="18"/>
  <c r="Z382" i="18"/>
  <c r="Y382" i="18"/>
  <c r="T382" i="18"/>
  <c r="S382" i="18"/>
  <c r="N382" i="18"/>
  <c r="M382" i="18"/>
  <c r="H382" i="18"/>
  <c r="G382" i="18"/>
  <c r="N380" i="18"/>
  <c r="B380" i="18"/>
  <c r="T379" i="18"/>
  <c r="AA377" i="18"/>
  <c r="Z377" i="18"/>
  <c r="U377" i="18"/>
  <c r="T377" i="18"/>
  <c r="O377" i="18"/>
  <c r="N377" i="18"/>
  <c r="I377" i="18"/>
  <c r="H377" i="18"/>
  <c r="T375" i="18"/>
  <c r="B375" i="18"/>
  <c r="U374" i="18"/>
  <c r="AA372" i="18"/>
  <c r="V372" i="18"/>
  <c r="U372" i="18"/>
  <c r="P372" i="18"/>
  <c r="O372" i="18"/>
  <c r="J372" i="18"/>
  <c r="I372" i="18"/>
  <c r="D372" i="18"/>
  <c r="B370" i="18"/>
  <c r="V369" i="18"/>
  <c r="D369" i="18"/>
  <c r="D365" i="18" s="1"/>
  <c r="W367" i="18"/>
  <c r="V367" i="18"/>
  <c r="Q367" i="18"/>
  <c r="P367" i="18"/>
  <c r="K367" i="18"/>
  <c r="J367" i="18"/>
  <c r="E367" i="18"/>
  <c r="D367" i="18"/>
  <c r="B365" i="18"/>
  <c r="X364" i="18"/>
  <c r="F364" i="18"/>
  <c r="X362" i="18"/>
  <c r="W362" i="18"/>
  <c r="R362" i="18"/>
  <c r="Q362" i="18"/>
  <c r="L362" i="18"/>
  <c r="K362" i="18"/>
  <c r="F362" i="18"/>
  <c r="E362" i="18"/>
  <c r="F360" i="18"/>
  <c r="B360" i="18"/>
  <c r="L359" i="18"/>
  <c r="Y357" i="18"/>
  <c r="X357" i="18"/>
  <c r="S357" i="18"/>
  <c r="R357" i="18"/>
  <c r="M357" i="18"/>
  <c r="L357" i="18"/>
  <c r="L355" i="18" s="1"/>
  <c r="G357" i="18"/>
  <c r="F357" i="18"/>
  <c r="B355" i="18"/>
  <c r="N354" i="18"/>
  <c r="Z352" i="18"/>
  <c r="Y352" i="18"/>
  <c r="T352" i="18"/>
  <c r="S352" i="18"/>
  <c r="N352" i="18"/>
  <c r="M352" i="18"/>
  <c r="H352" i="18"/>
  <c r="G352" i="18"/>
  <c r="B350" i="18"/>
  <c r="T349" i="18"/>
  <c r="AA347" i="18"/>
  <c r="Z347" i="18"/>
  <c r="U347" i="18"/>
  <c r="T347" i="18"/>
  <c r="O347" i="18"/>
  <c r="N347" i="18"/>
  <c r="I347" i="18"/>
  <c r="H347" i="18"/>
  <c r="B345" i="18"/>
  <c r="U344" i="18"/>
  <c r="AA342" i="18"/>
  <c r="V342" i="18"/>
  <c r="U342" i="18"/>
  <c r="P342" i="18"/>
  <c r="O342" i="18"/>
  <c r="J342" i="18"/>
  <c r="I342" i="18"/>
  <c r="D342" i="18"/>
  <c r="B340" i="18"/>
  <c r="V339" i="18"/>
  <c r="D339" i="18"/>
  <c r="D335" i="18" s="1"/>
  <c r="W337" i="18"/>
  <c r="V337" i="18"/>
  <c r="Q337" i="18"/>
  <c r="P337" i="18"/>
  <c r="K337" i="18"/>
  <c r="J337" i="18"/>
  <c r="E337" i="18"/>
  <c r="D337" i="18"/>
  <c r="V335" i="18"/>
  <c r="B335" i="18"/>
  <c r="X334" i="18"/>
  <c r="F334" i="18"/>
  <c r="X332" i="18"/>
  <c r="W332" i="18"/>
  <c r="R332" i="18"/>
  <c r="Q332" i="18"/>
  <c r="L332" i="18"/>
  <c r="K332" i="18"/>
  <c r="F332" i="18"/>
  <c r="E332" i="18"/>
  <c r="F330" i="18"/>
  <c r="B330" i="18"/>
  <c r="L329" i="18"/>
  <c r="Y327" i="18"/>
  <c r="X327" i="18"/>
  <c r="S327" i="18"/>
  <c r="R327" i="18"/>
  <c r="M327" i="18"/>
  <c r="L327" i="18"/>
  <c r="G327" i="18"/>
  <c r="F327" i="18"/>
  <c r="J477" i="18"/>
  <c r="B325" i="18"/>
  <c r="S320" i="18"/>
  <c r="Z318" i="18"/>
  <c r="Y318" i="18"/>
  <c r="T318" i="18"/>
  <c r="S318" i="18"/>
  <c r="N318" i="18"/>
  <c r="M318" i="18"/>
  <c r="H318" i="18"/>
  <c r="G318" i="18"/>
  <c r="S316" i="18"/>
  <c r="B316" i="18"/>
  <c r="U315" i="18"/>
  <c r="AA313" i="18"/>
  <c r="Z313" i="18"/>
  <c r="U313" i="18"/>
  <c r="T313" i="18"/>
  <c r="O313" i="18"/>
  <c r="N313" i="18"/>
  <c r="I313" i="18"/>
  <c r="H313" i="18"/>
  <c r="B311" i="18"/>
  <c r="V310" i="18"/>
  <c r="D310" i="18"/>
  <c r="AA308" i="18"/>
  <c r="V308" i="18"/>
  <c r="U308" i="18"/>
  <c r="P308" i="18"/>
  <c r="O308" i="18"/>
  <c r="J308" i="18"/>
  <c r="I308" i="18"/>
  <c r="D308" i="18"/>
  <c r="V306" i="18"/>
  <c r="D306" i="18"/>
  <c r="B306" i="18"/>
  <c r="W305" i="18"/>
  <c r="E305" i="18"/>
  <c r="W303" i="18"/>
  <c r="V303" i="18"/>
  <c r="Q303" i="18"/>
  <c r="P303" i="18"/>
  <c r="K303" i="18"/>
  <c r="J303" i="18"/>
  <c r="E303" i="18"/>
  <c r="D303" i="18"/>
  <c r="B301" i="18"/>
  <c r="K300" i="18"/>
  <c r="X298" i="18"/>
  <c r="W298" i="18"/>
  <c r="R298" i="18"/>
  <c r="Q298" i="18"/>
  <c r="L298" i="18"/>
  <c r="K298" i="18"/>
  <c r="F298" i="18"/>
  <c r="E298" i="18"/>
  <c r="K296" i="18"/>
  <c r="B296" i="18"/>
  <c r="M295" i="18"/>
  <c r="Y293" i="18"/>
  <c r="X293" i="18"/>
  <c r="S293" i="18"/>
  <c r="R293" i="18"/>
  <c r="M293" i="18"/>
  <c r="L293" i="18"/>
  <c r="G293" i="18"/>
  <c r="F293" i="18"/>
  <c r="B291" i="18"/>
  <c r="S290" i="18"/>
  <c r="Z288" i="18"/>
  <c r="Y288" i="18"/>
  <c r="T288" i="18"/>
  <c r="S288" i="18"/>
  <c r="N288" i="18"/>
  <c r="M288" i="18"/>
  <c r="H288" i="18"/>
  <c r="G288" i="18"/>
  <c r="S286" i="18"/>
  <c r="B286" i="18"/>
  <c r="U285" i="18"/>
  <c r="AA283" i="18"/>
  <c r="Z283" i="18"/>
  <c r="U283" i="18"/>
  <c r="T283" i="18"/>
  <c r="O283" i="18"/>
  <c r="N283" i="18"/>
  <c r="I283" i="18"/>
  <c r="H283" i="18"/>
  <c r="B281" i="18"/>
  <c r="V280" i="18"/>
  <c r="D280" i="18"/>
  <c r="AA278" i="18"/>
  <c r="V278" i="18"/>
  <c r="U278" i="18"/>
  <c r="P278" i="18"/>
  <c r="O278" i="18"/>
  <c r="J278" i="18"/>
  <c r="I278" i="18"/>
  <c r="D278" i="18"/>
  <c r="B276" i="18"/>
  <c r="W275" i="18"/>
  <c r="E275" i="18"/>
  <c r="W273" i="18"/>
  <c r="V273" i="18"/>
  <c r="Q273" i="18"/>
  <c r="P273" i="18"/>
  <c r="K273" i="18"/>
  <c r="J273" i="18"/>
  <c r="E273" i="18"/>
  <c r="D273" i="18"/>
  <c r="W271" i="18"/>
  <c r="B271" i="18"/>
  <c r="K270" i="18"/>
  <c r="X268" i="18"/>
  <c r="W268" i="18"/>
  <c r="R268" i="18"/>
  <c r="Q268" i="18"/>
  <c r="L268" i="18"/>
  <c r="K268" i="18"/>
  <c r="F268" i="18"/>
  <c r="E268" i="18"/>
  <c r="K266" i="18"/>
  <c r="B266" i="18"/>
  <c r="M265" i="18"/>
  <c r="M261" i="18" s="1"/>
  <c r="Y263" i="18"/>
  <c r="X263" i="18"/>
  <c r="S263" i="18"/>
  <c r="R263" i="18"/>
  <c r="M263" i="18"/>
  <c r="L263" i="18"/>
  <c r="G263" i="18"/>
  <c r="F263" i="18"/>
  <c r="B261" i="18"/>
  <c r="S260" i="18"/>
  <c r="Z258" i="18"/>
  <c r="Y258" i="18"/>
  <c r="T258" i="18"/>
  <c r="S258" i="18"/>
  <c r="N258" i="18"/>
  <c r="M258" i="18"/>
  <c r="H258" i="18"/>
  <c r="G258" i="18"/>
  <c r="S256" i="18"/>
  <c r="B256" i="18"/>
  <c r="U255" i="18"/>
  <c r="AA253" i="18"/>
  <c r="Z253" i="18"/>
  <c r="U253" i="18"/>
  <c r="T253" i="18"/>
  <c r="O253" i="18"/>
  <c r="N253" i="18"/>
  <c r="I253" i="18"/>
  <c r="H253" i="18"/>
  <c r="B251" i="18"/>
  <c r="V250" i="18"/>
  <c r="D250" i="18"/>
  <c r="AA248" i="18"/>
  <c r="V248" i="18"/>
  <c r="U248" i="18"/>
  <c r="P248" i="18"/>
  <c r="O248" i="18"/>
  <c r="J248" i="18"/>
  <c r="I248" i="18"/>
  <c r="D248" i="18"/>
  <c r="B246" i="18"/>
  <c r="W245" i="18"/>
  <c r="E245" i="18"/>
  <c r="W243" i="18"/>
  <c r="V243" i="18"/>
  <c r="Q243" i="18"/>
  <c r="P243" i="18"/>
  <c r="K243" i="18"/>
  <c r="J243" i="18"/>
  <c r="E243" i="18"/>
  <c r="D243" i="18"/>
  <c r="W241" i="18"/>
  <c r="B241" i="18"/>
  <c r="K240" i="18"/>
  <c r="X238" i="18"/>
  <c r="W238" i="18"/>
  <c r="R238" i="18"/>
  <c r="Q238" i="18"/>
  <c r="L238" i="18"/>
  <c r="K238" i="18"/>
  <c r="F238" i="18"/>
  <c r="E238" i="18"/>
  <c r="K236" i="18"/>
  <c r="B236" i="18"/>
  <c r="M235" i="18"/>
  <c r="Y233" i="18"/>
  <c r="X233" i="18"/>
  <c r="S233" i="18"/>
  <c r="R233" i="18"/>
  <c r="M233" i="18"/>
  <c r="L233" i="18"/>
  <c r="G233" i="18"/>
  <c r="F233" i="18"/>
  <c r="B231" i="18"/>
  <c r="S230" i="18"/>
  <c r="Z228" i="18"/>
  <c r="Y228" i="18"/>
  <c r="T228" i="18"/>
  <c r="S228" i="18"/>
  <c r="N228" i="18"/>
  <c r="M228" i="18"/>
  <c r="H228" i="18"/>
  <c r="G228" i="18"/>
  <c r="S226" i="18"/>
  <c r="B226" i="18"/>
  <c r="U225" i="18"/>
  <c r="AA223" i="18"/>
  <c r="Z223" i="18"/>
  <c r="U223" i="18"/>
  <c r="U221" i="18" s="1"/>
  <c r="T223" i="18"/>
  <c r="O223" i="18"/>
  <c r="N223" i="18"/>
  <c r="I223" i="18"/>
  <c r="H223" i="18"/>
  <c r="B221" i="18"/>
  <c r="V220" i="18"/>
  <c r="D220" i="18"/>
  <c r="AA218" i="18"/>
  <c r="V218" i="18"/>
  <c r="U218" i="18"/>
  <c r="P218" i="18"/>
  <c r="O218" i="18"/>
  <c r="J218" i="18"/>
  <c r="I218" i="18"/>
  <c r="D218" i="18"/>
  <c r="V216" i="18"/>
  <c r="D216" i="18"/>
  <c r="B216" i="18"/>
  <c r="W215" i="18"/>
  <c r="E215" i="18"/>
  <c r="W213" i="18"/>
  <c r="V213" i="18"/>
  <c r="Q213" i="18"/>
  <c r="P213" i="18"/>
  <c r="K213" i="18"/>
  <c r="J213" i="18"/>
  <c r="E213" i="18"/>
  <c r="D213" i="18"/>
  <c r="B211" i="18"/>
  <c r="K210" i="18"/>
  <c r="X208" i="18"/>
  <c r="W208" i="18"/>
  <c r="R208" i="18"/>
  <c r="Q208" i="18"/>
  <c r="L208" i="18"/>
  <c r="K208" i="18"/>
  <c r="F208" i="18"/>
  <c r="E208" i="18"/>
  <c r="B206" i="18"/>
  <c r="M205" i="18"/>
  <c r="Y203" i="18"/>
  <c r="X203" i="18"/>
  <c r="S203" i="18"/>
  <c r="R203" i="18"/>
  <c r="M203" i="18"/>
  <c r="L203" i="18"/>
  <c r="G203" i="18"/>
  <c r="F203" i="18"/>
  <c r="B201" i="18"/>
  <c r="S200" i="18"/>
  <c r="Z198" i="18"/>
  <c r="Y198" i="18"/>
  <c r="T198" i="18"/>
  <c r="S198" i="18"/>
  <c r="N198" i="18"/>
  <c r="M198" i="18"/>
  <c r="H198" i="18"/>
  <c r="G198" i="18"/>
  <c r="B196" i="18"/>
  <c r="U195" i="18"/>
  <c r="AA193" i="18"/>
  <c r="Z193" i="18"/>
  <c r="U193" i="18"/>
  <c r="T193" i="18"/>
  <c r="O193" i="18"/>
  <c r="N193" i="18"/>
  <c r="I193" i="18"/>
  <c r="H193" i="18"/>
  <c r="B191" i="18"/>
  <c r="V190" i="18"/>
  <c r="D190" i="18"/>
  <c r="AA188" i="18"/>
  <c r="V188" i="18"/>
  <c r="U188" i="18"/>
  <c r="P188" i="18"/>
  <c r="O188" i="18"/>
  <c r="J188" i="18"/>
  <c r="I188" i="18"/>
  <c r="D188" i="18"/>
  <c r="B186" i="18"/>
  <c r="W185" i="18"/>
  <c r="E185" i="18"/>
  <c r="E181" i="18" s="1"/>
  <c r="W183" i="18"/>
  <c r="V183" i="18"/>
  <c r="Q183" i="18"/>
  <c r="P183" i="18"/>
  <c r="K183" i="18"/>
  <c r="J183" i="18"/>
  <c r="E183" i="18"/>
  <c r="D183" i="18"/>
  <c r="W181" i="18"/>
  <c r="B181" i="18"/>
  <c r="K180" i="18"/>
  <c r="X178" i="18"/>
  <c r="W178" i="18"/>
  <c r="R178" i="18"/>
  <c r="Q178" i="18"/>
  <c r="L178" i="18"/>
  <c r="K178" i="18"/>
  <c r="F178" i="18"/>
  <c r="E178" i="18"/>
  <c r="B176" i="18"/>
  <c r="M175" i="18"/>
  <c r="Y173" i="18"/>
  <c r="X173" i="18"/>
  <c r="S173" i="18"/>
  <c r="R173" i="18"/>
  <c r="M173" i="18"/>
  <c r="L173" i="18"/>
  <c r="G173" i="18"/>
  <c r="F173" i="18"/>
  <c r="M171" i="18"/>
  <c r="B171" i="18"/>
  <c r="S170" i="18"/>
  <c r="Z168" i="18"/>
  <c r="Y168" i="18"/>
  <c r="T168" i="18"/>
  <c r="S168" i="18"/>
  <c r="N168" i="18"/>
  <c r="M168" i="18"/>
  <c r="H168" i="18"/>
  <c r="G168" i="18"/>
  <c r="X318" i="18"/>
  <c r="B166" i="18"/>
  <c r="U161" i="18"/>
  <c r="I161" i="18"/>
  <c r="I157" i="18" s="1"/>
  <c r="U159" i="18"/>
  <c r="I159" i="18"/>
  <c r="U157" i="18"/>
  <c r="B157" i="18"/>
  <c r="V156" i="18"/>
  <c r="J156" i="18"/>
  <c r="Z154" i="18"/>
  <c r="T154" i="18"/>
  <c r="N154" i="18"/>
  <c r="H154" i="18"/>
  <c r="B152" i="18"/>
  <c r="AA151" i="18"/>
  <c r="U151" i="18"/>
  <c r="O151" i="18"/>
  <c r="I151" i="18"/>
  <c r="AA149" i="18"/>
  <c r="AA147" i="18" s="1"/>
  <c r="U149" i="18"/>
  <c r="O149" i="18"/>
  <c r="I149" i="18"/>
  <c r="U147" i="18"/>
  <c r="O147" i="18"/>
  <c r="B147" i="18"/>
  <c r="V146" i="18"/>
  <c r="P146" i="18"/>
  <c r="J146" i="18"/>
  <c r="D146" i="18"/>
  <c r="V144" i="18"/>
  <c r="V142" i="18" s="1"/>
  <c r="P144" i="18"/>
  <c r="P142" i="18" s="1"/>
  <c r="J144" i="18"/>
  <c r="J142" i="18" s="1"/>
  <c r="D144" i="18"/>
  <c r="B142" i="18"/>
  <c r="W141" i="18"/>
  <c r="Q141" i="18"/>
  <c r="K141" i="18"/>
  <c r="E141" i="18"/>
  <c r="W139" i="18"/>
  <c r="W137" i="18" s="1"/>
  <c r="Q139" i="18"/>
  <c r="K139" i="18"/>
  <c r="E139" i="18"/>
  <c r="E137" i="18" s="1"/>
  <c r="B137" i="18"/>
  <c r="X136" i="18"/>
  <c r="R136" i="18"/>
  <c r="L136" i="18"/>
  <c r="F136" i="18"/>
  <c r="X134" i="18"/>
  <c r="R134" i="18"/>
  <c r="L134" i="18"/>
  <c r="L132" i="18" s="1"/>
  <c r="F134" i="18"/>
  <c r="F132" i="18" s="1"/>
  <c r="B132" i="18"/>
  <c r="Y131" i="18"/>
  <c r="S131" i="18"/>
  <c r="M131" i="18"/>
  <c r="G131" i="18"/>
  <c r="S127" i="18"/>
  <c r="Y129" i="18"/>
  <c r="S129" i="18"/>
  <c r="M129" i="18"/>
  <c r="G129" i="18"/>
  <c r="B127" i="18"/>
  <c r="Z126" i="18"/>
  <c r="T126" i="18"/>
  <c r="N126" i="18"/>
  <c r="H126" i="18"/>
  <c r="Z122" i="18"/>
  <c r="Z124" i="18"/>
  <c r="T124" i="18"/>
  <c r="T122" i="18" s="1"/>
  <c r="N124" i="18"/>
  <c r="H124" i="18"/>
  <c r="H122" i="18"/>
  <c r="B122" i="18"/>
  <c r="AA121" i="18"/>
  <c r="U121" i="18"/>
  <c r="O121" i="18"/>
  <c r="I121" i="18"/>
  <c r="AA119" i="18"/>
  <c r="AA117" i="18" s="1"/>
  <c r="U119" i="18"/>
  <c r="O119" i="18"/>
  <c r="O117" i="18" s="1"/>
  <c r="I119" i="18"/>
  <c r="B117" i="18"/>
  <c r="V116" i="18"/>
  <c r="P116" i="18"/>
  <c r="J116" i="18"/>
  <c r="D116" i="18"/>
  <c r="V114" i="18"/>
  <c r="P114" i="18"/>
  <c r="P112" i="18" s="1"/>
  <c r="J114" i="18"/>
  <c r="D114" i="18"/>
  <c r="B112" i="18"/>
  <c r="W111" i="18"/>
  <c r="Q111" i="18"/>
  <c r="K111" i="18"/>
  <c r="E111" i="18"/>
  <c r="W109" i="18"/>
  <c r="Q109" i="18"/>
  <c r="K109" i="18"/>
  <c r="E109" i="18"/>
  <c r="W107" i="18"/>
  <c r="B107" i="18"/>
  <c r="X106" i="18"/>
  <c r="R106" i="18"/>
  <c r="L106" i="18"/>
  <c r="F106" i="18"/>
  <c r="X104" i="18"/>
  <c r="R104" i="18"/>
  <c r="L104" i="18"/>
  <c r="F104" i="18"/>
  <c r="F102" i="18" s="1"/>
  <c r="B102" i="18"/>
  <c r="Y101" i="18"/>
  <c r="S101" i="18"/>
  <c r="M101" i="18"/>
  <c r="G101" i="18"/>
  <c r="Y99" i="18"/>
  <c r="S99" i="18"/>
  <c r="S97" i="18" s="1"/>
  <c r="M99" i="18"/>
  <c r="G99" i="18"/>
  <c r="Y97" i="18"/>
  <c r="G97" i="18"/>
  <c r="B97" i="18"/>
  <c r="Z96" i="18"/>
  <c r="T96" i="18"/>
  <c r="N96" i="18"/>
  <c r="H96" i="18"/>
  <c r="Z94" i="18"/>
  <c r="T94" i="18"/>
  <c r="T92" i="18" s="1"/>
  <c r="N94" i="18"/>
  <c r="H94" i="18"/>
  <c r="H92" i="18"/>
  <c r="B92" i="18"/>
  <c r="AA91" i="18"/>
  <c r="U91" i="18"/>
  <c r="O91" i="18"/>
  <c r="I91" i="18"/>
  <c r="O87" i="18"/>
  <c r="AA89" i="18"/>
  <c r="AA87" i="18" s="1"/>
  <c r="U89" i="18"/>
  <c r="O89" i="18"/>
  <c r="I89" i="18"/>
  <c r="B87" i="18"/>
  <c r="V86" i="18"/>
  <c r="P86" i="18"/>
  <c r="P82" i="18" s="1"/>
  <c r="J86" i="18"/>
  <c r="D86" i="18"/>
  <c r="V84" i="18"/>
  <c r="P84" i="18"/>
  <c r="J84" i="18"/>
  <c r="D84" i="18"/>
  <c r="B82" i="18"/>
  <c r="W81" i="18"/>
  <c r="Q81" i="18"/>
  <c r="K81" i="18"/>
  <c r="E81" i="18"/>
  <c r="W79" i="18"/>
  <c r="Q79" i="18"/>
  <c r="K79" i="18"/>
  <c r="E79" i="18"/>
  <c r="W77" i="18"/>
  <c r="B77" i="18"/>
  <c r="X76" i="18"/>
  <c r="R76" i="18"/>
  <c r="L76" i="18"/>
  <c r="F76" i="18"/>
  <c r="X74" i="18"/>
  <c r="R74" i="18"/>
  <c r="L74" i="18"/>
  <c r="F74" i="18"/>
  <c r="F72" i="18" s="1"/>
  <c r="B72" i="18"/>
  <c r="Y71" i="18"/>
  <c r="S71" i="18"/>
  <c r="M71" i="18"/>
  <c r="G71" i="18"/>
  <c r="Y69" i="18"/>
  <c r="S69" i="18"/>
  <c r="M69" i="18"/>
  <c r="M67" i="18" s="1"/>
  <c r="G69" i="18"/>
  <c r="B67" i="18"/>
  <c r="Z66" i="18"/>
  <c r="T66" i="18"/>
  <c r="N66" i="18"/>
  <c r="H66" i="18"/>
  <c r="Z64" i="18"/>
  <c r="Z62" i="18" s="1"/>
  <c r="T64" i="18"/>
  <c r="T62" i="18" s="1"/>
  <c r="N64" i="18"/>
  <c r="H64" i="18"/>
  <c r="N62" i="18"/>
  <c r="H62" i="18"/>
  <c r="B62" i="18"/>
  <c r="AA61" i="18"/>
  <c r="U61" i="18"/>
  <c r="O61" i="18"/>
  <c r="I61" i="18"/>
  <c r="AA59" i="18"/>
  <c r="AA57" i="18" s="1"/>
  <c r="U59" i="18"/>
  <c r="U57" i="18" s="1"/>
  <c r="O59" i="18"/>
  <c r="I59" i="18"/>
  <c r="I57" i="18"/>
  <c r="O57" i="18"/>
  <c r="B57" i="18"/>
  <c r="V56" i="18"/>
  <c r="P56" i="18"/>
  <c r="J56" i="18"/>
  <c r="D56" i="18"/>
  <c r="V54" i="18"/>
  <c r="V52" i="18" s="1"/>
  <c r="P54" i="18"/>
  <c r="J54" i="18"/>
  <c r="D54" i="18"/>
  <c r="J52" i="18"/>
  <c r="D52" i="18"/>
  <c r="P52" i="18"/>
  <c r="B52" i="18"/>
  <c r="X51" i="18"/>
  <c r="W51" i="18"/>
  <c r="R51" i="18"/>
  <c r="Q51" i="18"/>
  <c r="L51" i="18"/>
  <c r="K51" i="18"/>
  <c r="F51" i="18"/>
  <c r="E51" i="18"/>
  <c r="W49" i="18"/>
  <c r="W47" i="18" s="1"/>
  <c r="Q49" i="18"/>
  <c r="Q47" i="18" s="1"/>
  <c r="K49" i="18"/>
  <c r="E49" i="18"/>
  <c r="E47" i="18"/>
  <c r="K47" i="18"/>
  <c r="B47" i="18"/>
  <c r="Y46" i="18"/>
  <c r="X46" i="18"/>
  <c r="S46" i="18"/>
  <c r="R46" i="18"/>
  <c r="M46" i="18"/>
  <c r="M42" i="18" s="1"/>
  <c r="L46" i="18"/>
  <c r="L42" i="18" s="1"/>
  <c r="G46" i="18"/>
  <c r="F46" i="18"/>
  <c r="Y44" i="18"/>
  <c r="X44" i="18"/>
  <c r="S44" i="18"/>
  <c r="S42" i="18" s="1"/>
  <c r="R44" i="18"/>
  <c r="M44" i="18"/>
  <c r="L44" i="18"/>
  <c r="G44" i="18"/>
  <c r="F44" i="18"/>
  <c r="X42" i="18"/>
  <c r="F42" i="18"/>
  <c r="Y42" i="18"/>
  <c r="G42" i="18"/>
  <c r="B42" i="18"/>
  <c r="Z41" i="18"/>
  <c r="Y41" i="18"/>
  <c r="T41" i="18"/>
  <c r="S41" i="18"/>
  <c r="N41" i="18"/>
  <c r="M41" i="18"/>
  <c r="M37" i="18" s="1"/>
  <c r="H41" i="18"/>
  <c r="G41" i="18"/>
  <c r="Z39" i="18"/>
  <c r="Y39" i="18"/>
  <c r="T39" i="18"/>
  <c r="T37" i="18" s="1"/>
  <c r="S39" i="18"/>
  <c r="N39" i="18"/>
  <c r="M39" i="18"/>
  <c r="H39" i="18"/>
  <c r="G39" i="18"/>
  <c r="Y37" i="18"/>
  <c r="S37" i="18"/>
  <c r="G37" i="18"/>
  <c r="Z37" i="18"/>
  <c r="N37" i="18"/>
  <c r="H37" i="18"/>
  <c r="B37" i="18"/>
  <c r="AA36" i="18"/>
  <c r="Z36" i="18"/>
  <c r="U36" i="18"/>
  <c r="T36" i="18"/>
  <c r="T32" i="18" s="1"/>
  <c r="O36" i="18"/>
  <c r="O32" i="18" s="1"/>
  <c r="N36" i="18"/>
  <c r="I36" i="18"/>
  <c r="H36" i="18"/>
  <c r="AA34" i="18"/>
  <c r="Z34" i="18"/>
  <c r="U34" i="18"/>
  <c r="U32" i="18" s="1"/>
  <c r="T34" i="18"/>
  <c r="O34" i="18"/>
  <c r="N34" i="18"/>
  <c r="I34" i="18"/>
  <c r="H34" i="18"/>
  <c r="AA32" i="18"/>
  <c r="I32" i="18"/>
  <c r="B32" i="18"/>
  <c r="AA31" i="18"/>
  <c r="AA27" i="18" s="1"/>
  <c r="V31" i="18"/>
  <c r="U31" i="18"/>
  <c r="P31" i="18"/>
  <c r="O31" i="18"/>
  <c r="J31" i="18"/>
  <c r="I31" i="18"/>
  <c r="I27" i="18" s="1"/>
  <c r="D31" i="18"/>
  <c r="AA29" i="18"/>
  <c r="V29" i="18"/>
  <c r="U29" i="18"/>
  <c r="P29" i="18"/>
  <c r="O29" i="18"/>
  <c r="J29" i="18"/>
  <c r="I29" i="18"/>
  <c r="D29" i="18"/>
  <c r="V27" i="18"/>
  <c r="U27" i="18"/>
  <c r="P27" i="18"/>
  <c r="J27" i="18"/>
  <c r="D27" i="18"/>
  <c r="B27" i="18"/>
  <c r="W26" i="18"/>
  <c r="V26" i="18"/>
  <c r="Q26" i="18"/>
  <c r="Q22" i="18" s="1"/>
  <c r="P26" i="18"/>
  <c r="K26" i="18"/>
  <c r="J26" i="18"/>
  <c r="E26" i="18"/>
  <c r="D26" i="18"/>
  <c r="W24" i="18"/>
  <c r="W22" i="18" s="1"/>
  <c r="V24" i="18"/>
  <c r="Q24" i="18"/>
  <c r="P24" i="18"/>
  <c r="K24" i="18"/>
  <c r="J24" i="18"/>
  <c r="E24" i="18"/>
  <c r="D24" i="18"/>
  <c r="V22" i="18"/>
  <c r="K22" i="18"/>
  <c r="E22" i="18"/>
  <c r="D22" i="18"/>
  <c r="B22" i="18"/>
  <c r="X21" i="18"/>
  <c r="W21" i="18"/>
  <c r="R21" i="18"/>
  <c r="Q21" i="18"/>
  <c r="Q17" i="18" s="1"/>
  <c r="L21" i="18"/>
  <c r="K21" i="18"/>
  <c r="F21" i="18"/>
  <c r="E21" i="18"/>
  <c r="X19" i="18"/>
  <c r="W19" i="18"/>
  <c r="W17" i="18" s="1"/>
  <c r="R19" i="18"/>
  <c r="Q19" i="18"/>
  <c r="L19" i="18"/>
  <c r="K19" i="18"/>
  <c r="F19" i="18"/>
  <c r="E19" i="18"/>
  <c r="E17" i="18" s="1"/>
  <c r="K17" i="18"/>
  <c r="X17" i="18"/>
  <c r="R17" i="18"/>
  <c r="L17" i="18"/>
  <c r="F17" i="18"/>
  <c r="B17" i="18"/>
  <c r="Y16" i="18"/>
  <c r="X16" i="18"/>
  <c r="S16" i="18"/>
  <c r="S12" i="18" s="1"/>
  <c r="R16" i="18"/>
  <c r="M16" i="18"/>
  <c r="M12" i="18" s="1"/>
  <c r="L16" i="18"/>
  <c r="L12" i="18" s="1"/>
  <c r="G16" i="18"/>
  <c r="F16" i="18"/>
  <c r="Y14" i="18"/>
  <c r="Y12" i="18" s="1"/>
  <c r="X14" i="18"/>
  <c r="S14" i="18"/>
  <c r="R14" i="18"/>
  <c r="M14" i="18"/>
  <c r="L14" i="18"/>
  <c r="G14" i="18"/>
  <c r="F14" i="18"/>
  <c r="G12" i="18"/>
  <c r="B12" i="18"/>
  <c r="Z11" i="18"/>
  <c r="Y11" i="18"/>
  <c r="T11" i="18"/>
  <c r="S11" i="18"/>
  <c r="N11" i="18"/>
  <c r="M11" i="18"/>
  <c r="M7" i="18" s="1"/>
  <c r="H11" i="18"/>
  <c r="G11" i="18"/>
  <c r="Y498" i="18"/>
  <c r="Z9" i="18"/>
  <c r="Y9" i="18"/>
  <c r="Y7" i="18" s="1"/>
  <c r="T9" i="18"/>
  <c r="S9" i="18"/>
  <c r="N9" i="18"/>
  <c r="N7" i="18" s="1"/>
  <c r="M9" i="18"/>
  <c r="H9" i="18"/>
  <c r="G9" i="18"/>
  <c r="G7" i="18" s="1"/>
  <c r="Z159" i="18"/>
  <c r="S7" i="18"/>
  <c r="Z7" i="18"/>
  <c r="T7" i="18"/>
  <c r="H7" i="18"/>
  <c r="D7" i="18"/>
  <c r="B7" i="18"/>
  <c r="B721" i="17"/>
  <c r="G782" i="17"/>
  <c r="F782" i="17"/>
  <c r="AA769" i="17"/>
  <c r="Z769" i="17"/>
  <c r="Y769" i="17"/>
  <c r="X769" i="17"/>
  <c r="W769" i="17"/>
  <c r="V769" i="17"/>
  <c r="U769" i="17"/>
  <c r="T769" i="17"/>
  <c r="S769" i="17"/>
  <c r="R769" i="17"/>
  <c r="Q769" i="17"/>
  <c r="P769" i="17"/>
  <c r="O769" i="17"/>
  <c r="N769" i="17"/>
  <c r="M769" i="17"/>
  <c r="L769" i="17"/>
  <c r="K769" i="17"/>
  <c r="J769" i="17"/>
  <c r="I769" i="17"/>
  <c r="H769" i="17"/>
  <c r="G769" i="17"/>
  <c r="F769" i="17"/>
  <c r="E769" i="17"/>
  <c r="D769" i="17"/>
  <c r="AA767" i="17"/>
  <c r="Z767" i="17"/>
  <c r="Y767" i="17"/>
  <c r="X767" i="17"/>
  <c r="W767" i="17"/>
  <c r="V767" i="17"/>
  <c r="U767" i="17"/>
  <c r="T767" i="17"/>
  <c r="S767" i="17"/>
  <c r="R767" i="17"/>
  <c r="Q767" i="17"/>
  <c r="P767" i="17"/>
  <c r="O767" i="17"/>
  <c r="N767" i="17"/>
  <c r="M767" i="17"/>
  <c r="L767" i="17"/>
  <c r="K767" i="17"/>
  <c r="J767" i="17"/>
  <c r="I767" i="17"/>
  <c r="H767" i="17"/>
  <c r="G767" i="17"/>
  <c r="F767" i="17"/>
  <c r="E767" i="17"/>
  <c r="D767" i="17"/>
  <c r="AA765" i="17"/>
  <c r="Z765" i="17"/>
  <c r="Y765" i="17"/>
  <c r="X765" i="17"/>
  <c r="W765" i="17"/>
  <c r="V765" i="17"/>
  <c r="U765" i="17"/>
  <c r="T765" i="17"/>
  <c r="S765" i="17"/>
  <c r="R765" i="17"/>
  <c r="Q765" i="17"/>
  <c r="P765" i="17"/>
  <c r="O765" i="17"/>
  <c r="N765" i="17"/>
  <c r="M765" i="17"/>
  <c r="L765" i="17"/>
  <c r="K765" i="17"/>
  <c r="J765" i="17"/>
  <c r="I765" i="17"/>
  <c r="H765" i="17"/>
  <c r="G765" i="17"/>
  <c r="F765" i="17"/>
  <c r="E765" i="17"/>
  <c r="D765" i="17"/>
  <c r="AA763" i="17"/>
  <c r="Z763" i="17"/>
  <c r="Y763" i="17"/>
  <c r="X763" i="17"/>
  <c r="W763" i="17"/>
  <c r="V763" i="17"/>
  <c r="U763" i="17"/>
  <c r="T763" i="17"/>
  <c r="S763" i="17"/>
  <c r="R763" i="17"/>
  <c r="Q763" i="17"/>
  <c r="P763" i="17"/>
  <c r="O763" i="17"/>
  <c r="N763" i="17"/>
  <c r="M763" i="17"/>
  <c r="L763" i="17"/>
  <c r="K763" i="17"/>
  <c r="J763" i="17"/>
  <c r="I763" i="17"/>
  <c r="H763" i="17"/>
  <c r="G763" i="17"/>
  <c r="F763" i="17"/>
  <c r="E763" i="17"/>
  <c r="D763" i="17"/>
  <c r="AA761" i="17"/>
  <c r="Z761" i="17"/>
  <c r="Y761" i="17"/>
  <c r="X761" i="17"/>
  <c r="W761" i="17"/>
  <c r="V761" i="17"/>
  <c r="U761" i="17"/>
  <c r="T761" i="17"/>
  <c r="S761" i="17"/>
  <c r="R761" i="17"/>
  <c r="Q761" i="17"/>
  <c r="P761" i="17"/>
  <c r="O761" i="17"/>
  <c r="N761" i="17"/>
  <c r="M761" i="17"/>
  <c r="L761" i="17"/>
  <c r="K761" i="17"/>
  <c r="J761" i="17"/>
  <c r="I761" i="17"/>
  <c r="H761" i="17"/>
  <c r="G761" i="17"/>
  <c r="F761" i="17"/>
  <c r="E761" i="17"/>
  <c r="D761" i="17"/>
  <c r="AA759" i="17"/>
  <c r="Z759" i="17"/>
  <c r="Y759" i="17"/>
  <c r="X759" i="17"/>
  <c r="W759" i="17"/>
  <c r="V759" i="17"/>
  <c r="U759" i="17"/>
  <c r="T759" i="17"/>
  <c r="S759" i="17"/>
  <c r="R759" i="17"/>
  <c r="Q759" i="17"/>
  <c r="P759" i="17"/>
  <c r="O759" i="17"/>
  <c r="N759" i="17"/>
  <c r="M759" i="17"/>
  <c r="L759" i="17"/>
  <c r="K759" i="17"/>
  <c r="J759" i="17"/>
  <c r="I759" i="17"/>
  <c r="H759" i="17"/>
  <c r="G759" i="17"/>
  <c r="F759" i="17"/>
  <c r="E759" i="17"/>
  <c r="D759" i="17"/>
  <c r="AA757" i="17"/>
  <c r="Z757" i="17"/>
  <c r="Y757" i="17"/>
  <c r="X757" i="17"/>
  <c r="W757" i="17"/>
  <c r="V757" i="17"/>
  <c r="U757" i="17"/>
  <c r="T757" i="17"/>
  <c r="S757" i="17"/>
  <c r="R757" i="17"/>
  <c r="Q757" i="17"/>
  <c r="P757" i="17"/>
  <c r="O757" i="17"/>
  <c r="N757" i="17"/>
  <c r="M757" i="17"/>
  <c r="L757" i="17"/>
  <c r="K757" i="17"/>
  <c r="J757" i="17"/>
  <c r="I757" i="17"/>
  <c r="H757" i="17"/>
  <c r="G757" i="17"/>
  <c r="F757" i="17"/>
  <c r="E757" i="17"/>
  <c r="D757" i="17"/>
  <c r="B757" i="17"/>
  <c r="AA755" i="17"/>
  <c r="Z755" i="17"/>
  <c r="Y755" i="17"/>
  <c r="X755" i="17"/>
  <c r="W755" i="17"/>
  <c r="V755" i="17"/>
  <c r="U755" i="17"/>
  <c r="T755" i="17"/>
  <c r="S755" i="17"/>
  <c r="R755" i="17"/>
  <c r="Q755" i="17"/>
  <c r="P755" i="17"/>
  <c r="O755" i="17"/>
  <c r="N755" i="17"/>
  <c r="M755" i="17"/>
  <c r="L755" i="17"/>
  <c r="K755" i="17"/>
  <c r="J755" i="17"/>
  <c r="I755" i="17"/>
  <c r="H755" i="17"/>
  <c r="G755" i="17"/>
  <c r="F755" i="17"/>
  <c r="E755" i="17"/>
  <c r="D755" i="17"/>
  <c r="AA753" i="17"/>
  <c r="Z753" i="17"/>
  <c r="Y753" i="17"/>
  <c r="X753" i="17"/>
  <c r="W753" i="17"/>
  <c r="V753" i="17"/>
  <c r="U753" i="17"/>
  <c r="T753" i="17"/>
  <c r="S753" i="17"/>
  <c r="R753" i="17"/>
  <c r="Q753" i="17"/>
  <c r="P753" i="17"/>
  <c r="O753" i="17"/>
  <c r="N753" i="17"/>
  <c r="M753" i="17"/>
  <c r="L753" i="17"/>
  <c r="K753" i="17"/>
  <c r="J753" i="17"/>
  <c r="I753" i="17"/>
  <c r="H753" i="17"/>
  <c r="G753" i="17"/>
  <c r="F753" i="17"/>
  <c r="E753" i="17"/>
  <c r="D753" i="17"/>
  <c r="AA751" i="17"/>
  <c r="Z751" i="17"/>
  <c r="Y751" i="17"/>
  <c r="X751" i="17"/>
  <c r="W751" i="17"/>
  <c r="V751" i="17"/>
  <c r="U751" i="17"/>
  <c r="T751" i="17"/>
  <c r="S751" i="17"/>
  <c r="R751" i="17"/>
  <c r="Q751" i="17"/>
  <c r="P751" i="17"/>
  <c r="O751" i="17"/>
  <c r="N751" i="17"/>
  <c r="M751" i="17"/>
  <c r="L751" i="17"/>
  <c r="K751" i="17"/>
  <c r="J751" i="17"/>
  <c r="I751" i="17"/>
  <c r="H751" i="17"/>
  <c r="G751" i="17"/>
  <c r="F751" i="17"/>
  <c r="E751" i="17"/>
  <c r="D751" i="17"/>
  <c r="AA749" i="17"/>
  <c r="Z749" i="17"/>
  <c r="Y749" i="17"/>
  <c r="X749" i="17"/>
  <c r="W749" i="17"/>
  <c r="V749" i="17"/>
  <c r="U749" i="17"/>
  <c r="T749" i="17"/>
  <c r="S749" i="17"/>
  <c r="R749" i="17"/>
  <c r="Q749" i="17"/>
  <c r="P749" i="17"/>
  <c r="O749" i="17"/>
  <c r="N749" i="17"/>
  <c r="M749" i="17"/>
  <c r="L749" i="17"/>
  <c r="K749" i="17"/>
  <c r="J749" i="17"/>
  <c r="I749" i="17"/>
  <c r="H749" i="17"/>
  <c r="G749" i="17"/>
  <c r="F749" i="17"/>
  <c r="E749" i="17"/>
  <c r="D749" i="17"/>
  <c r="AA747" i="17"/>
  <c r="Z747" i="17"/>
  <c r="Y747" i="17"/>
  <c r="X747" i="17"/>
  <c r="W747" i="17"/>
  <c r="V747" i="17"/>
  <c r="U747" i="17"/>
  <c r="T747" i="17"/>
  <c r="S747" i="17"/>
  <c r="R747" i="17"/>
  <c r="Q747" i="17"/>
  <c r="P747" i="17"/>
  <c r="O747" i="17"/>
  <c r="N747" i="17"/>
  <c r="M747" i="17"/>
  <c r="L747" i="17"/>
  <c r="K747" i="17"/>
  <c r="J747" i="17"/>
  <c r="I747" i="17"/>
  <c r="H747" i="17"/>
  <c r="G747" i="17"/>
  <c r="F747" i="17"/>
  <c r="E747" i="17"/>
  <c r="D747" i="17"/>
  <c r="AA745" i="17"/>
  <c r="Z745" i="17"/>
  <c r="Y745" i="17"/>
  <c r="X745" i="17"/>
  <c r="W745" i="17"/>
  <c r="V745" i="17"/>
  <c r="U745" i="17"/>
  <c r="T745" i="17"/>
  <c r="S745" i="17"/>
  <c r="R745" i="17"/>
  <c r="Q745" i="17"/>
  <c r="P745" i="17"/>
  <c r="O745" i="17"/>
  <c r="N745" i="17"/>
  <c r="M745" i="17"/>
  <c r="L745" i="17"/>
  <c r="K745" i="17"/>
  <c r="J745" i="17"/>
  <c r="I745" i="17"/>
  <c r="H745" i="17"/>
  <c r="G745" i="17"/>
  <c r="F745" i="17"/>
  <c r="E745" i="17"/>
  <c r="D745" i="17"/>
  <c r="B745" i="17"/>
  <c r="AA743" i="17"/>
  <c r="Z743" i="17"/>
  <c r="Y743" i="17"/>
  <c r="X743" i="17"/>
  <c r="W743" i="17"/>
  <c r="V743" i="17"/>
  <c r="U743" i="17"/>
  <c r="T743" i="17"/>
  <c r="S743" i="17"/>
  <c r="R743" i="17"/>
  <c r="Q743" i="17"/>
  <c r="P743" i="17"/>
  <c r="O743" i="17"/>
  <c r="N743" i="17"/>
  <c r="M743" i="17"/>
  <c r="L743" i="17"/>
  <c r="K743" i="17"/>
  <c r="J743" i="17"/>
  <c r="I743" i="17"/>
  <c r="H743" i="17"/>
  <c r="G743" i="17"/>
  <c r="F743" i="17"/>
  <c r="E743" i="17"/>
  <c r="D743" i="17"/>
  <c r="AA741" i="17"/>
  <c r="Z741" i="17"/>
  <c r="Y741" i="17"/>
  <c r="X741" i="17"/>
  <c r="W741" i="17"/>
  <c r="V741" i="17"/>
  <c r="U741" i="17"/>
  <c r="T741" i="17"/>
  <c r="S741" i="17"/>
  <c r="R741" i="17"/>
  <c r="Q741" i="17"/>
  <c r="P741" i="17"/>
  <c r="O741" i="17"/>
  <c r="N741" i="17"/>
  <c r="M741" i="17"/>
  <c r="L741" i="17"/>
  <c r="K741" i="17"/>
  <c r="J741" i="17"/>
  <c r="I741" i="17"/>
  <c r="H741" i="17"/>
  <c r="G741" i="17"/>
  <c r="F741" i="17"/>
  <c r="E741" i="17"/>
  <c r="D741" i="17"/>
  <c r="AA739" i="17"/>
  <c r="Z739" i="17"/>
  <c r="Y739" i="17"/>
  <c r="X739" i="17"/>
  <c r="W739" i="17"/>
  <c r="V739" i="17"/>
  <c r="U739" i="17"/>
  <c r="T739" i="17"/>
  <c r="S739" i="17"/>
  <c r="R739" i="17"/>
  <c r="Q739" i="17"/>
  <c r="P739" i="17"/>
  <c r="O739" i="17"/>
  <c r="N739" i="17"/>
  <c r="M739" i="17"/>
  <c r="L739" i="17"/>
  <c r="K739" i="17"/>
  <c r="J739" i="17"/>
  <c r="I739" i="17"/>
  <c r="H739" i="17"/>
  <c r="G739" i="17"/>
  <c r="F739" i="17"/>
  <c r="E739" i="17"/>
  <c r="D739" i="17"/>
  <c r="AA737" i="17"/>
  <c r="Z737" i="17"/>
  <c r="Y737" i="17"/>
  <c r="X737" i="17"/>
  <c r="W737" i="17"/>
  <c r="V737" i="17"/>
  <c r="U737" i="17"/>
  <c r="T737" i="17"/>
  <c r="S737" i="17"/>
  <c r="R737" i="17"/>
  <c r="Q737" i="17"/>
  <c r="P737" i="17"/>
  <c r="O737" i="17"/>
  <c r="N737" i="17"/>
  <c r="M737" i="17"/>
  <c r="L737" i="17"/>
  <c r="K737" i="17"/>
  <c r="J737" i="17"/>
  <c r="I737" i="17"/>
  <c r="H737" i="17"/>
  <c r="G737" i="17"/>
  <c r="F737" i="17"/>
  <c r="E737" i="17"/>
  <c r="D737" i="17"/>
  <c r="AA735" i="17"/>
  <c r="Z735" i="17"/>
  <c r="Y735" i="17"/>
  <c r="X735" i="17"/>
  <c r="W735" i="17"/>
  <c r="V735" i="17"/>
  <c r="U735" i="17"/>
  <c r="T735" i="17"/>
  <c r="S735" i="17"/>
  <c r="R735" i="17"/>
  <c r="Q735" i="17"/>
  <c r="P735" i="17"/>
  <c r="O735" i="17"/>
  <c r="N735" i="17"/>
  <c r="M735" i="17"/>
  <c r="L735" i="17"/>
  <c r="K735" i="17"/>
  <c r="J735" i="17"/>
  <c r="I735" i="17"/>
  <c r="H735" i="17"/>
  <c r="G735" i="17"/>
  <c r="F735" i="17"/>
  <c r="E735" i="17"/>
  <c r="D735" i="17"/>
  <c r="AA733" i="17"/>
  <c r="Z733" i="17"/>
  <c r="Y733" i="17"/>
  <c r="X733" i="17"/>
  <c r="W733" i="17"/>
  <c r="V733" i="17"/>
  <c r="U733" i="17"/>
  <c r="T733" i="17"/>
  <c r="S733" i="17"/>
  <c r="R733" i="17"/>
  <c r="Q733" i="17"/>
  <c r="P733" i="17"/>
  <c r="O733" i="17"/>
  <c r="N733" i="17"/>
  <c r="M733" i="17"/>
  <c r="L733" i="17"/>
  <c r="K733" i="17"/>
  <c r="J733" i="17"/>
  <c r="I733" i="17"/>
  <c r="H733" i="17"/>
  <c r="G733" i="17"/>
  <c r="F733" i="17"/>
  <c r="E733" i="17"/>
  <c r="D733" i="17"/>
  <c r="B733" i="17"/>
  <c r="AA731" i="17"/>
  <c r="Z731" i="17"/>
  <c r="Y731" i="17"/>
  <c r="X731" i="17"/>
  <c r="W731" i="17"/>
  <c r="V731" i="17"/>
  <c r="U731" i="17"/>
  <c r="T731" i="17"/>
  <c r="S731" i="17"/>
  <c r="R731" i="17"/>
  <c r="Q731" i="17"/>
  <c r="P731" i="17"/>
  <c r="O731" i="17"/>
  <c r="N731" i="17"/>
  <c r="M731" i="17"/>
  <c r="L731" i="17"/>
  <c r="K731" i="17"/>
  <c r="J731" i="17"/>
  <c r="I731" i="17"/>
  <c r="H731" i="17"/>
  <c r="G731" i="17"/>
  <c r="F731" i="17"/>
  <c r="E731" i="17"/>
  <c r="D731" i="17"/>
  <c r="AA729" i="17"/>
  <c r="Z729" i="17"/>
  <c r="Y729" i="17"/>
  <c r="X729" i="17"/>
  <c r="W729" i="17"/>
  <c r="V729" i="17"/>
  <c r="U729" i="17"/>
  <c r="T729" i="17"/>
  <c r="S729" i="17"/>
  <c r="R729" i="17"/>
  <c r="Q729" i="17"/>
  <c r="P729" i="17"/>
  <c r="O729" i="17"/>
  <c r="N729" i="17"/>
  <c r="M729" i="17"/>
  <c r="L729" i="17"/>
  <c r="K729" i="17"/>
  <c r="J729" i="17"/>
  <c r="I729" i="17"/>
  <c r="H729" i="17"/>
  <c r="G729" i="17"/>
  <c r="F729" i="17"/>
  <c r="E729" i="17"/>
  <c r="D729" i="17"/>
  <c r="AA727" i="17"/>
  <c r="Z727" i="17"/>
  <c r="Y727" i="17"/>
  <c r="X727" i="17"/>
  <c r="W727" i="17"/>
  <c r="V727" i="17"/>
  <c r="U727" i="17"/>
  <c r="T727" i="17"/>
  <c r="S727" i="17"/>
  <c r="R727" i="17"/>
  <c r="Q727" i="17"/>
  <c r="P727" i="17"/>
  <c r="O727" i="17"/>
  <c r="N727" i="17"/>
  <c r="M727" i="17"/>
  <c r="L727" i="17"/>
  <c r="K727" i="17"/>
  <c r="J727" i="17"/>
  <c r="I727" i="17"/>
  <c r="H727" i="17"/>
  <c r="G727" i="17"/>
  <c r="F727" i="17"/>
  <c r="E727" i="17"/>
  <c r="D727" i="17"/>
  <c r="AA725" i="17"/>
  <c r="Z725" i="17"/>
  <c r="Y725" i="17"/>
  <c r="X725" i="17"/>
  <c r="W725" i="17"/>
  <c r="V725" i="17"/>
  <c r="U725" i="17"/>
  <c r="T725" i="17"/>
  <c r="S725" i="17"/>
  <c r="R725" i="17"/>
  <c r="Q725" i="17"/>
  <c r="P725" i="17"/>
  <c r="O725" i="17"/>
  <c r="N725" i="17"/>
  <c r="M725" i="17"/>
  <c r="L725" i="17"/>
  <c r="K725" i="17"/>
  <c r="J725" i="17"/>
  <c r="I725" i="17"/>
  <c r="H725" i="17"/>
  <c r="G725" i="17"/>
  <c r="F725" i="17"/>
  <c r="E725" i="17"/>
  <c r="D725" i="17"/>
  <c r="AA723" i="17"/>
  <c r="Z723" i="17"/>
  <c r="Y723" i="17"/>
  <c r="X723" i="17"/>
  <c r="W723" i="17"/>
  <c r="V723" i="17"/>
  <c r="U723" i="17"/>
  <c r="T723" i="17"/>
  <c r="S723" i="17"/>
  <c r="R723" i="17"/>
  <c r="Q723" i="17"/>
  <c r="P723" i="17"/>
  <c r="O723" i="17"/>
  <c r="N723" i="17"/>
  <c r="M723" i="17"/>
  <c r="L723" i="17"/>
  <c r="K723" i="17"/>
  <c r="J723" i="17"/>
  <c r="I723" i="17"/>
  <c r="H723" i="17"/>
  <c r="G723" i="17"/>
  <c r="F723" i="17"/>
  <c r="E723" i="17"/>
  <c r="D723" i="17"/>
  <c r="AA721" i="17"/>
  <c r="Z721" i="17"/>
  <c r="Y721" i="17"/>
  <c r="X721" i="17"/>
  <c r="W721" i="17"/>
  <c r="V721" i="17"/>
  <c r="U721" i="17"/>
  <c r="T721" i="17"/>
  <c r="S721" i="17"/>
  <c r="R721" i="17"/>
  <c r="Q721" i="17"/>
  <c r="P721" i="17"/>
  <c r="O721" i="17"/>
  <c r="N721" i="17"/>
  <c r="M721" i="17"/>
  <c r="L721" i="17"/>
  <c r="K721" i="17"/>
  <c r="J721" i="17"/>
  <c r="I721" i="17"/>
  <c r="H721" i="17"/>
  <c r="G721" i="17"/>
  <c r="F721" i="17"/>
  <c r="E721" i="17"/>
  <c r="D721" i="17"/>
  <c r="AA719" i="17"/>
  <c r="Z719" i="17"/>
  <c r="Y719" i="17"/>
  <c r="X719" i="17"/>
  <c r="W719" i="17"/>
  <c r="V719" i="17"/>
  <c r="U719" i="17"/>
  <c r="T719" i="17"/>
  <c r="S719" i="17"/>
  <c r="R719" i="17"/>
  <c r="Q719" i="17"/>
  <c r="P719" i="17"/>
  <c r="O719" i="17"/>
  <c r="N719" i="17"/>
  <c r="M719" i="17"/>
  <c r="L719" i="17"/>
  <c r="K719" i="17"/>
  <c r="J719" i="17"/>
  <c r="I719" i="17"/>
  <c r="H719" i="17"/>
  <c r="G719" i="17"/>
  <c r="F719" i="17"/>
  <c r="E719" i="17"/>
  <c r="D719" i="17"/>
  <c r="AA717" i="17"/>
  <c r="Z717" i="17"/>
  <c r="Y717" i="17"/>
  <c r="X717" i="17"/>
  <c r="W717" i="17"/>
  <c r="V717" i="17"/>
  <c r="U717" i="17"/>
  <c r="T717" i="17"/>
  <c r="S717" i="17"/>
  <c r="R717" i="17"/>
  <c r="Q717" i="17"/>
  <c r="P717" i="17"/>
  <c r="O717" i="17"/>
  <c r="N717" i="17"/>
  <c r="M717" i="17"/>
  <c r="L717" i="17"/>
  <c r="K717" i="17"/>
  <c r="J717" i="17"/>
  <c r="I717" i="17"/>
  <c r="H717" i="17"/>
  <c r="G717" i="17"/>
  <c r="F717" i="17"/>
  <c r="E717" i="17"/>
  <c r="D717" i="17"/>
  <c r="AA715" i="17"/>
  <c r="Z715" i="17"/>
  <c r="Y715" i="17"/>
  <c r="X715" i="17"/>
  <c r="W715" i="17"/>
  <c r="V715" i="17"/>
  <c r="U715" i="17"/>
  <c r="T715" i="17"/>
  <c r="S715" i="17"/>
  <c r="R715" i="17"/>
  <c r="Q715" i="17"/>
  <c r="P715" i="17"/>
  <c r="O715" i="17"/>
  <c r="N715" i="17"/>
  <c r="M715" i="17"/>
  <c r="L715" i="17"/>
  <c r="K715" i="17"/>
  <c r="J715" i="17"/>
  <c r="I715" i="17"/>
  <c r="H715" i="17"/>
  <c r="G715" i="17"/>
  <c r="F715" i="17"/>
  <c r="E715" i="17"/>
  <c r="D715" i="17"/>
  <c r="AA713" i="17"/>
  <c r="Z713" i="17"/>
  <c r="Y713" i="17"/>
  <c r="X713" i="17"/>
  <c r="W713" i="17"/>
  <c r="V713" i="17"/>
  <c r="U713" i="17"/>
  <c r="T713" i="17"/>
  <c r="S713" i="17"/>
  <c r="R713" i="17"/>
  <c r="Q713" i="17"/>
  <c r="P713" i="17"/>
  <c r="O713" i="17"/>
  <c r="N713" i="17"/>
  <c r="M713" i="17"/>
  <c r="L713" i="17"/>
  <c r="K713" i="17"/>
  <c r="J713" i="17"/>
  <c r="I713" i="17"/>
  <c r="H713" i="17"/>
  <c r="G713" i="17"/>
  <c r="F713" i="17"/>
  <c r="E713" i="17"/>
  <c r="D713" i="17"/>
  <c r="AA711" i="17"/>
  <c r="Z711" i="17"/>
  <c r="Y711" i="17"/>
  <c r="X711" i="17"/>
  <c r="W711" i="17"/>
  <c r="V711" i="17"/>
  <c r="U711" i="17"/>
  <c r="T711" i="17"/>
  <c r="S711" i="17"/>
  <c r="R711" i="17"/>
  <c r="Q711" i="17"/>
  <c r="P711" i="17"/>
  <c r="O711" i="17"/>
  <c r="N711" i="17"/>
  <c r="M711" i="17"/>
  <c r="L711" i="17"/>
  <c r="K711" i="17"/>
  <c r="J711" i="17"/>
  <c r="I711" i="17"/>
  <c r="H711" i="17"/>
  <c r="G711" i="17"/>
  <c r="F711" i="17"/>
  <c r="E711" i="17"/>
  <c r="D711" i="17"/>
  <c r="AA709" i="17"/>
  <c r="Z709" i="17"/>
  <c r="Y709" i="17"/>
  <c r="X709" i="17"/>
  <c r="W709" i="17"/>
  <c r="V709" i="17"/>
  <c r="U709" i="17"/>
  <c r="T709" i="17"/>
  <c r="S709" i="17"/>
  <c r="R709" i="17"/>
  <c r="Q709" i="17"/>
  <c r="P709" i="17"/>
  <c r="O709" i="17"/>
  <c r="N709" i="17"/>
  <c r="M709" i="17"/>
  <c r="L709" i="17"/>
  <c r="K709" i="17"/>
  <c r="J709" i="17"/>
  <c r="I709" i="17"/>
  <c r="H709" i="17"/>
  <c r="G709" i="17"/>
  <c r="F709" i="17"/>
  <c r="E709" i="17"/>
  <c r="D709" i="17"/>
  <c r="B709" i="17"/>
  <c r="AA703" i="17"/>
  <c r="Z703" i="17"/>
  <c r="Y703" i="17"/>
  <c r="X703" i="17"/>
  <c r="W703" i="17"/>
  <c r="V703" i="17"/>
  <c r="U703" i="17"/>
  <c r="T703" i="17"/>
  <c r="S703" i="17"/>
  <c r="R703" i="17"/>
  <c r="Q703" i="17"/>
  <c r="P703" i="17"/>
  <c r="O703" i="17"/>
  <c r="N703" i="17"/>
  <c r="M703" i="17"/>
  <c r="L703" i="17"/>
  <c r="K703" i="17"/>
  <c r="J703" i="17"/>
  <c r="I703" i="17"/>
  <c r="H703" i="17"/>
  <c r="G703" i="17"/>
  <c r="F703" i="17"/>
  <c r="E703" i="17"/>
  <c r="D703" i="17"/>
  <c r="AA701" i="17"/>
  <c r="Z701" i="17"/>
  <c r="Y701" i="17"/>
  <c r="X701" i="17"/>
  <c r="W701" i="17"/>
  <c r="V701" i="17"/>
  <c r="U701" i="17"/>
  <c r="T701" i="17"/>
  <c r="S701" i="17"/>
  <c r="R701" i="17"/>
  <c r="Q701" i="17"/>
  <c r="P701" i="17"/>
  <c r="O701" i="17"/>
  <c r="N701" i="17"/>
  <c r="M701" i="17"/>
  <c r="L701" i="17"/>
  <c r="K701" i="17"/>
  <c r="J701" i="17"/>
  <c r="I701" i="17"/>
  <c r="H701" i="17"/>
  <c r="G701" i="17"/>
  <c r="F701" i="17"/>
  <c r="E701" i="17"/>
  <c r="D701" i="17"/>
  <c r="AA699" i="17"/>
  <c r="Z699" i="17"/>
  <c r="Y699" i="17"/>
  <c r="X699" i="17"/>
  <c r="W699" i="17"/>
  <c r="V699" i="17"/>
  <c r="U699" i="17"/>
  <c r="T699" i="17"/>
  <c r="S699" i="17"/>
  <c r="R699" i="17"/>
  <c r="Q699" i="17"/>
  <c r="P699" i="17"/>
  <c r="O699" i="17"/>
  <c r="N699" i="17"/>
  <c r="M699" i="17"/>
  <c r="L699" i="17"/>
  <c r="K699" i="17"/>
  <c r="J699" i="17"/>
  <c r="I699" i="17"/>
  <c r="H699" i="17"/>
  <c r="G699" i="17"/>
  <c r="F699" i="17"/>
  <c r="E699" i="17"/>
  <c r="D699" i="17"/>
  <c r="AA697" i="17"/>
  <c r="Z697" i="17"/>
  <c r="Y697" i="17"/>
  <c r="X697" i="17"/>
  <c r="W697" i="17"/>
  <c r="V697" i="17"/>
  <c r="U697" i="17"/>
  <c r="T697" i="17"/>
  <c r="S697" i="17"/>
  <c r="R697" i="17"/>
  <c r="Q697" i="17"/>
  <c r="P697" i="17"/>
  <c r="O697" i="17"/>
  <c r="N697" i="17"/>
  <c r="M697" i="17"/>
  <c r="L697" i="17"/>
  <c r="K697" i="17"/>
  <c r="J697" i="17"/>
  <c r="I697" i="17"/>
  <c r="H697" i="17"/>
  <c r="G697" i="17"/>
  <c r="F697" i="17"/>
  <c r="E697" i="17"/>
  <c r="D697" i="17"/>
  <c r="AA695" i="17"/>
  <c r="Z695" i="17"/>
  <c r="Y695" i="17"/>
  <c r="X695" i="17"/>
  <c r="W695" i="17"/>
  <c r="V695" i="17"/>
  <c r="U695" i="17"/>
  <c r="T695" i="17"/>
  <c r="S695" i="17"/>
  <c r="R695" i="17"/>
  <c r="Q695" i="17"/>
  <c r="P695" i="17"/>
  <c r="O695" i="17"/>
  <c r="N695" i="17"/>
  <c r="M695" i="17"/>
  <c r="L695" i="17"/>
  <c r="K695" i="17"/>
  <c r="J695" i="17"/>
  <c r="I695" i="17"/>
  <c r="H695" i="17"/>
  <c r="G695" i="17"/>
  <c r="F695" i="17"/>
  <c r="E695" i="17"/>
  <c r="D695" i="17"/>
  <c r="AA693" i="17"/>
  <c r="Z693" i="17"/>
  <c r="Y693" i="17"/>
  <c r="X693" i="17"/>
  <c r="W693" i="17"/>
  <c r="V693" i="17"/>
  <c r="U693" i="17"/>
  <c r="T693" i="17"/>
  <c r="S693" i="17"/>
  <c r="R693" i="17"/>
  <c r="Q693" i="17"/>
  <c r="P693" i="17"/>
  <c r="O693" i="17"/>
  <c r="N693" i="17"/>
  <c r="M693" i="17"/>
  <c r="L693" i="17"/>
  <c r="K693" i="17"/>
  <c r="J693" i="17"/>
  <c r="I693" i="17"/>
  <c r="H693" i="17"/>
  <c r="G693" i="17"/>
  <c r="F693" i="17"/>
  <c r="E693" i="17"/>
  <c r="D693" i="17"/>
  <c r="B693" i="17"/>
  <c r="AA691" i="17"/>
  <c r="Z691" i="17"/>
  <c r="Y691" i="17"/>
  <c r="X691" i="17"/>
  <c r="W691" i="17"/>
  <c r="V691" i="17"/>
  <c r="U691" i="17"/>
  <c r="T691" i="17"/>
  <c r="S691" i="17"/>
  <c r="R691" i="17"/>
  <c r="Q691" i="17"/>
  <c r="P691" i="17"/>
  <c r="O691" i="17"/>
  <c r="N691" i="17"/>
  <c r="M691" i="17"/>
  <c r="L691" i="17"/>
  <c r="K691" i="17"/>
  <c r="J691" i="17"/>
  <c r="I691" i="17"/>
  <c r="H691" i="17"/>
  <c r="G691" i="17"/>
  <c r="F691" i="17"/>
  <c r="E691" i="17"/>
  <c r="D691" i="17"/>
  <c r="AA689" i="17"/>
  <c r="Z689" i="17"/>
  <c r="Y689" i="17"/>
  <c r="X689" i="17"/>
  <c r="W689" i="17"/>
  <c r="V689" i="17"/>
  <c r="U689" i="17"/>
  <c r="T689" i="17"/>
  <c r="S689" i="17"/>
  <c r="R689" i="17"/>
  <c r="Q689" i="17"/>
  <c r="P689" i="17"/>
  <c r="O689" i="17"/>
  <c r="N689" i="17"/>
  <c r="M689" i="17"/>
  <c r="L689" i="17"/>
  <c r="K689" i="17"/>
  <c r="J689" i="17"/>
  <c r="I689" i="17"/>
  <c r="H689" i="17"/>
  <c r="G689" i="17"/>
  <c r="F689" i="17"/>
  <c r="E689" i="17"/>
  <c r="D689" i="17"/>
  <c r="AA687" i="17"/>
  <c r="Z687" i="17"/>
  <c r="Y687" i="17"/>
  <c r="X687" i="17"/>
  <c r="W687" i="17"/>
  <c r="V687" i="17"/>
  <c r="U687" i="17"/>
  <c r="T687" i="17"/>
  <c r="S687" i="17"/>
  <c r="R687" i="17"/>
  <c r="Q687" i="17"/>
  <c r="P687" i="17"/>
  <c r="O687" i="17"/>
  <c r="N687" i="17"/>
  <c r="M687" i="17"/>
  <c r="L687" i="17"/>
  <c r="K687" i="17"/>
  <c r="J687" i="17"/>
  <c r="I687" i="17"/>
  <c r="H687" i="17"/>
  <c r="G687" i="17"/>
  <c r="F687" i="17"/>
  <c r="E687" i="17"/>
  <c r="D687" i="17"/>
  <c r="AA685" i="17"/>
  <c r="Z685" i="17"/>
  <c r="Y685" i="17"/>
  <c r="X685" i="17"/>
  <c r="W685" i="17"/>
  <c r="V685" i="17"/>
  <c r="U685" i="17"/>
  <c r="T685" i="17"/>
  <c r="S685" i="17"/>
  <c r="R685" i="17"/>
  <c r="Q685" i="17"/>
  <c r="P685" i="17"/>
  <c r="O685" i="17"/>
  <c r="N685" i="17"/>
  <c r="M685" i="17"/>
  <c r="L685" i="17"/>
  <c r="K685" i="17"/>
  <c r="J685" i="17"/>
  <c r="I685" i="17"/>
  <c r="H685" i="17"/>
  <c r="G685" i="17"/>
  <c r="F685" i="17"/>
  <c r="E685" i="17"/>
  <c r="D685" i="17"/>
  <c r="AA683" i="17"/>
  <c r="Z683" i="17"/>
  <c r="Y683" i="17"/>
  <c r="X683" i="17"/>
  <c r="W683" i="17"/>
  <c r="V683" i="17"/>
  <c r="U683" i="17"/>
  <c r="T683" i="17"/>
  <c r="S683" i="17"/>
  <c r="R683" i="17"/>
  <c r="Q683" i="17"/>
  <c r="P683" i="17"/>
  <c r="O683" i="17"/>
  <c r="N683" i="17"/>
  <c r="M683" i="17"/>
  <c r="L683" i="17"/>
  <c r="K683" i="17"/>
  <c r="J683" i="17"/>
  <c r="I683" i="17"/>
  <c r="H683" i="17"/>
  <c r="G683" i="17"/>
  <c r="F683" i="17"/>
  <c r="E683" i="17"/>
  <c r="D683" i="17"/>
  <c r="AA681" i="17"/>
  <c r="Z681" i="17"/>
  <c r="Y681" i="17"/>
  <c r="X681" i="17"/>
  <c r="W681" i="17"/>
  <c r="V681" i="17"/>
  <c r="U681" i="17"/>
  <c r="T681" i="17"/>
  <c r="S681" i="17"/>
  <c r="R681" i="17"/>
  <c r="Q681" i="17"/>
  <c r="P681" i="17"/>
  <c r="O681" i="17"/>
  <c r="N681" i="17"/>
  <c r="M681" i="17"/>
  <c r="L681" i="17"/>
  <c r="K681" i="17"/>
  <c r="J681" i="17"/>
  <c r="I681" i="17"/>
  <c r="H681" i="17"/>
  <c r="G681" i="17"/>
  <c r="F681" i="17"/>
  <c r="E681" i="17"/>
  <c r="D681" i="17"/>
  <c r="B681" i="17"/>
  <c r="AA679" i="17"/>
  <c r="Z679" i="17"/>
  <c r="Y679" i="17"/>
  <c r="X679" i="17"/>
  <c r="W679" i="17"/>
  <c r="V679" i="17"/>
  <c r="U679" i="17"/>
  <c r="T679" i="17"/>
  <c r="S679" i="17"/>
  <c r="R679" i="17"/>
  <c r="Q679" i="17"/>
  <c r="P679" i="17"/>
  <c r="O679" i="17"/>
  <c r="N679" i="17"/>
  <c r="M679" i="17"/>
  <c r="L679" i="17"/>
  <c r="K679" i="17"/>
  <c r="J679" i="17"/>
  <c r="I679" i="17"/>
  <c r="H679" i="17"/>
  <c r="G679" i="17"/>
  <c r="F679" i="17"/>
  <c r="E679" i="17"/>
  <c r="D679" i="17"/>
  <c r="AA677" i="17"/>
  <c r="Z677" i="17"/>
  <c r="Y677" i="17"/>
  <c r="X677" i="17"/>
  <c r="W677" i="17"/>
  <c r="V677" i="17"/>
  <c r="U677" i="17"/>
  <c r="T677" i="17"/>
  <c r="S677" i="17"/>
  <c r="R677" i="17"/>
  <c r="Q677" i="17"/>
  <c r="P677" i="17"/>
  <c r="O677" i="17"/>
  <c r="N677" i="17"/>
  <c r="M677" i="17"/>
  <c r="L677" i="17"/>
  <c r="K677" i="17"/>
  <c r="J677" i="17"/>
  <c r="I677" i="17"/>
  <c r="H677" i="17"/>
  <c r="G677" i="17"/>
  <c r="F677" i="17"/>
  <c r="E677" i="17"/>
  <c r="D677" i="17"/>
  <c r="AA675" i="17"/>
  <c r="Z675" i="17"/>
  <c r="Y675" i="17"/>
  <c r="X675" i="17"/>
  <c r="W675" i="17"/>
  <c r="V675" i="17"/>
  <c r="U675" i="17"/>
  <c r="T675" i="17"/>
  <c r="S675" i="17"/>
  <c r="R675" i="17"/>
  <c r="Q675" i="17"/>
  <c r="P675" i="17"/>
  <c r="O675" i="17"/>
  <c r="N675" i="17"/>
  <c r="M675" i="17"/>
  <c r="L675" i="17"/>
  <c r="K675" i="17"/>
  <c r="J675" i="17"/>
  <c r="I675" i="17"/>
  <c r="H675" i="17"/>
  <c r="G675" i="17"/>
  <c r="F675" i="17"/>
  <c r="E675" i="17"/>
  <c r="D675" i="17"/>
  <c r="AA673" i="17"/>
  <c r="Z673" i="17"/>
  <c r="Y673" i="17"/>
  <c r="X673" i="17"/>
  <c r="W673" i="17"/>
  <c r="V673" i="17"/>
  <c r="U673" i="17"/>
  <c r="T673" i="17"/>
  <c r="S673" i="17"/>
  <c r="R673" i="17"/>
  <c r="Q673" i="17"/>
  <c r="P673" i="17"/>
  <c r="O673" i="17"/>
  <c r="N673" i="17"/>
  <c r="M673" i="17"/>
  <c r="L673" i="17"/>
  <c r="K673" i="17"/>
  <c r="J673" i="17"/>
  <c r="I673" i="17"/>
  <c r="H673" i="17"/>
  <c r="G673" i="17"/>
  <c r="F673" i="17"/>
  <c r="E673" i="17"/>
  <c r="D673" i="17"/>
  <c r="AA671" i="17"/>
  <c r="Z671" i="17"/>
  <c r="Y671" i="17"/>
  <c r="X671" i="17"/>
  <c r="W671" i="17"/>
  <c r="V671" i="17"/>
  <c r="U671" i="17"/>
  <c r="T671" i="17"/>
  <c r="S671" i="17"/>
  <c r="R671" i="17"/>
  <c r="Q671" i="17"/>
  <c r="P671" i="17"/>
  <c r="O671" i="17"/>
  <c r="N671" i="17"/>
  <c r="M671" i="17"/>
  <c r="L671" i="17"/>
  <c r="K671" i="17"/>
  <c r="J671" i="17"/>
  <c r="I671" i="17"/>
  <c r="H671" i="17"/>
  <c r="G671" i="17"/>
  <c r="F671" i="17"/>
  <c r="E671" i="17"/>
  <c r="D671" i="17"/>
  <c r="AA669" i="17"/>
  <c r="Z669" i="17"/>
  <c r="Y669" i="17"/>
  <c r="X669" i="17"/>
  <c r="W669" i="17"/>
  <c r="V669" i="17"/>
  <c r="U669" i="17"/>
  <c r="T669" i="17"/>
  <c r="S669" i="17"/>
  <c r="R669" i="17"/>
  <c r="Q669" i="17"/>
  <c r="P669" i="17"/>
  <c r="O669" i="17"/>
  <c r="N669" i="17"/>
  <c r="M669" i="17"/>
  <c r="L669" i="17"/>
  <c r="K669" i="17"/>
  <c r="J669" i="17"/>
  <c r="I669" i="17"/>
  <c r="H669" i="17"/>
  <c r="G669" i="17"/>
  <c r="F669" i="17"/>
  <c r="E669" i="17"/>
  <c r="D669" i="17"/>
  <c r="B669" i="17"/>
  <c r="AA667" i="17"/>
  <c r="Z667" i="17"/>
  <c r="Y667" i="17"/>
  <c r="X667" i="17"/>
  <c r="W667" i="17"/>
  <c r="V667" i="17"/>
  <c r="U667" i="17"/>
  <c r="T667" i="17"/>
  <c r="S667" i="17"/>
  <c r="R667" i="17"/>
  <c r="Q667" i="17"/>
  <c r="P667" i="17"/>
  <c r="O667" i="17"/>
  <c r="N667" i="17"/>
  <c r="M667" i="17"/>
  <c r="L667" i="17"/>
  <c r="K667" i="17"/>
  <c r="J667" i="17"/>
  <c r="I667" i="17"/>
  <c r="H667" i="17"/>
  <c r="G667" i="17"/>
  <c r="F667" i="17"/>
  <c r="E667" i="17"/>
  <c r="D667" i="17"/>
  <c r="AA665" i="17"/>
  <c r="Z665" i="17"/>
  <c r="Y665" i="17"/>
  <c r="X665" i="17"/>
  <c r="W665" i="17"/>
  <c r="V665" i="17"/>
  <c r="U665" i="17"/>
  <c r="T665" i="17"/>
  <c r="S665" i="17"/>
  <c r="R665" i="17"/>
  <c r="Q665" i="17"/>
  <c r="P665" i="17"/>
  <c r="O665" i="17"/>
  <c r="N665" i="17"/>
  <c r="M665" i="17"/>
  <c r="L665" i="17"/>
  <c r="K665" i="17"/>
  <c r="J665" i="17"/>
  <c r="I665" i="17"/>
  <c r="H665" i="17"/>
  <c r="G665" i="17"/>
  <c r="F665" i="17"/>
  <c r="E665" i="17"/>
  <c r="D665" i="17"/>
  <c r="AA663" i="17"/>
  <c r="Z663" i="17"/>
  <c r="Y663" i="17"/>
  <c r="X663" i="17"/>
  <c r="W663" i="17"/>
  <c r="V663" i="17"/>
  <c r="U663" i="17"/>
  <c r="T663" i="17"/>
  <c r="S663" i="17"/>
  <c r="R663" i="17"/>
  <c r="Q663" i="17"/>
  <c r="P663" i="17"/>
  <c r="O663" i="17"/>
  <c r="N663" i="17"/>
  <c r="M663" i="17"/>
  <c r="L663" i="17"/>
  <c r="K663" i="17"/>
  <c r="J663" i="17"/>
  <c r="I663" i="17"/>
  <c r="H663" i="17"/>
  <c r="G663" i="17"/>
  <c r="F663" i="17"/>
  <c r="E663" i="17"/>
  <c r="D663" i="17"/>
  <c r="AA661" i="17"/>
  <c r="Z661" i="17"/>
  <c r="Y661" i="17"/>
  <c r="X661" i="17"/>
  <c r="W661" i="17"/>
  <c r="V661" i="17"/>
  <c r="U661" i="17"/>
  <c r="T661" i="17"/>
  <c r="S661" i="17"/>
  <c r="R661" i="17"/>
  <c r="Q661" i="17"/>
  <c r="P661" i="17"/>
  <c r="O661" i="17"/>
  <c r="N661" i="17"/>
  <c r="M661" i="17"/>
  <c r="L661" i="17"/>
  <c r="K661" i="17"/>
  <c r="J661" i="17"/>
  <c r="I661" i="17"/>
  <c r="H661" i="17"/>
  <c r="G661" i="17"/>
  <c r="F661" i="17"/>
  <c r="E661" i="17"/>
  <c r="D661" i="17"/>
  <c r="AA659" i="17"/>
  <c r="Z659" i="17"/>
  <c r="Y659" i="17"/>
  <c r="X659" i="17"/>
  <c r="W659" i="17"/>
  <c r="V659" i="17"/>
  <c r="U659" i="17"/>
  <c r="T659" i="17"/>
  <c r="S659" i="17"/>
  <c r="R659" i="17"/>
  <c r="Q659" i="17"/>
  <c r="P659" i="17"/>
  <c r="O659" i="17"/>
  <c r="N659" i="17"/>
  <c r="M659" i="17"/>
  <c r="L659" i="17"/>
  <c r="K659" i="17"/>
  <c r="J659" i="17"/>
  <c r="I659" i="17"/>
  <c r="H659" i="17"/>
  <c r="G659" i="17"/>
  <c r="F659" i="17"/>
  <c r="E659" i="17"/>
  <c r="D659" i="17"/>
  <c r="AA657" i="17"/>
  <c r="Z657" i="17"/>
  <c r="Y657" i="17"/>
  <c r="X657" i="17"/>
  <c r="W657" i="17"/>
  <c r="V657" i="17"/>
  <c r="U657" i="17"/>
  <c r="T657" i="17"/>
  <c r="S657" i="17"/>
  <c r="R657" i="17"/>
  <c r="Q657" i="17"/>
  <c r="P657" i="17"/>
  <c r="O657" i="17"/>
  <c r="N657" i="17"/>
  <c r="M657" i="17"/>
  <c r="L657" i="17"/>
  <c r="K657" i="17"/>
  <c r="J657" i="17"/>
  <c r="I657" i="17"/>
  <c r="H657" i="17"/>
  <c r="G657" i="17"/>
  <c r="F657" i="17"/>
  <c r="E657" i="17"/>
  <c r="D657" i="17"/>
  <c r="B657" i="17"/>
  <c r="AA655" i="17"/>
  <c r="Z655" i="17"/>
  <c r="Y655" i="17"/>
  <c r="X655" i="17"/>
  <c r="W655" i="17"/>
  <c r="V655" i="17"/>
  <c r="U655" i="17"/>
  <c r="T655" i="17"/>
  <c r="S655" i="17"/>
  <c r="R655" i="17"/>
  <c r="Q655" i="17"/>
  <c r="P655" i="17"/>
  <c r="O655" i="17"/>
  <c r="N655" i="17"/>
  <c r="M655" i="17"/>
  <c r="L655" i="17"/>
  <c r="K655" i="17"/>
  <c r="J655" i="17"/>
  <c r="I655" i="17"/>
  <c r="H655" i="17"/>
  <c r="G655" i="17"/>
  <c r="F655" i="17"/>
  <c r="E655" i="17"/>
  <c r="D655" i="17"/>
  <c r="AA653" i="17"/>
  <c r="Z653" i="17"/>
  <c r="Y653" i="17"/>
  <c r="X653" i="17"/>
  <c r="W653" i="17"/>
  <c r="V653" i="17"/>
  <c r="U653" i="17"/>
  <c r="T653" i="17"/>
  <c r="S653" i="17"/>
  <c r="R653" i="17"/>
  <c r="Q653" i="17"/>
  <c r="P653" i="17"/>
  <c r="O653" i="17"/>
  <c r="N653" i="17"/>
  <c r="M653" i="17"/>
  <c r="L653" i="17"/>
  <c r="K653" i="17"/>
  <c r="J653" i="17"/>
  <c r="I653" i="17"/>
  <c r="H653" i="17"/>
  <c r="G653" i="17"/>
  <c r="F653" i="17"/>
  <c r="E653" i="17"/>
  <c r="D653" i="17"/>
  <c r="AA651" i="17"/>
  <c r="Z651" i="17"/>
  <c r="Y651" i="17"/>
  <c r="X651" i="17"/>
  <c r="W651" i="17"/>
  <c r="V651" i="17"/>
  <c r="U651" i="17"/>
  <c r="T651" i="17"/>
  <c r="S651" i="17"/>
  <c r="R651" i="17"/>
  <c r="Q651" i="17"/>
  <c r="P651" i="17"/>
  <c r="O651" i="17"/>
  <c r="N651" i="17"/>
  <c r="M651" i="17"/>
  <c r="L651" i="17"/>
  <c r="K651" i="17"/>
  <c r="J651" i="17"/>
  <c r="I651" i="17"/>
  <c r="H651" i="17"/>
  <c r="G651" i="17"/>
  <c r="F651" i="17"/>
  <c r="E651" i="17"/>
  <c r="D651" i="17"/>
  <c r="AA649" i="17"/>
  <c r="Z649" i="17"/>
  <c r="Y649" i="17"/>
  <c r="X649" i="17"/>
  <c r="W649" i="17"/>
  <c r="V649" i="17"/>
  <c r="U649" i="17"/>
  <c r="T649" i="17"/>
  <c r="S649" i="17"/>
  <c r="R649" i="17"/>
  <c r="Q649" i="17"/>
  <c r="P649" i="17"/>
  <c r="O649" i="17"/>
  <c r="N649" i="17"/>
  <c r="M649" i="17"/>
  <c r="L649" i="17"/>
  <c r="K649" i="17"/>
  <c r="J649" i="17"/>
  <c r="I649" i="17"/>
  <c r="H649" i="17"/>
  <c r="G649" i="17"/>
  <c r="F649" i="17"/>
  <c r="E649" i="17"/>
  <c r="D649" i="17"/>
  <c r="AA647" i="17"/>
  <c r="Z647" i="17"/>
  <c r="Y647" i="17"/>
  <c r="X647" i="17"/>
  <c r="W647" i="17"/>
  <c r="V647" i="17"/>
  <c r="U647" i="17"/>
  <c r="T647" i="17"/>
  <c r="S647" i="17"/>
  <c r="R647" i="17"/>
  <c r="Q647" i="17"/>
  <c r="P647" i="17"/>
  <c r="O647" i="17"/>
  <c r="N647" i="17"/>
  <c r="M647" i="17"/>
  <c r="L647" i="17"/>
  <c r="K647" i="17"/>
  <c r="J647" i="17"/>
  <c r="I647" i="17"/>
  <c r="H647" i="17"/>
  <c r="G647" i="17"/>
  <c r="F647" i="17"/>
  <c r="E647" i="17"/>
  <c r="D647" i="17"/>
  <c r="AA645" i="17"/>
  <c r="Z645" i="17"/>
  <c r="Y645" i="17"/>
  <c r="X645" i="17"/>
  <c r="W645" i="17"/>
  <c r="V645" i="17"/>
  <c r="U645" i="17"/>
  <c r="T645" i="17"/>
  <c r="S645" i="17"/>
  <c r="R645" i="17"/>
  <c r="Q645" i="17"/>
  <c r="P645" i="17"/>
  <c r="O645" i="17"/>
  <c r="N645" i="17"/>
  <c r="M645" i="17"/>
  <c r="L645" i="17"/>
  <c r="K645" i="17"/>
  <c r="J645" i="17"/>
  <c r="I645" i="17"/>
  <c r="H645" i="17"/>
  <c r="G645" i="17"/>
  <c r="F645" i="17"/>
  <c r="E645" i="17"/>
  <c r="D645" i="17"/>
  <c r="B645" i="17"/>
  <c r="AA643" i="17"/>
  <c r="Z643" i="17"/>
  <c r="Y643" i="17"/>
  <c r="X643" i="17"/>
  <c r="W643" i="17"/>
  <c r="V643" i="17"/>
  <c r="U643" i="17"/>
  <c r="T643" i="17"/>
  <c r="S643" i="17"/>
  <c r="R643" i="17"/>
  <c r="Q643" i="17"/>
  <c r="P643" i="17"/>
  <c r="O643" i="17"/>
  <c r="N643" i="17"/>
  <c r="M643" i="17"/>
  <c r="L643" i="17"/>
  <c r="K643" i="17"/>
  <c r="J643" i="17"/>
  <c r="I643" i="17"/>
  <c r="H643" i="17"/>
  <c r="G643" i="17"/>
  <c r="F643" i="17"/>
  <c r="E643" i="17"/>
  <c r="D643" i="17"/>
  <c r="R631" i="17"/>
  <c r="B619" i="17"/>
  <c r="B614" i="17"/>
  <c r="V611" i="17"/>
  <c r="Y596" i="17"/>
  <c r="B589" i="17"/>
  <c r="B584" i="17"/>
  <c r="V576" i="17"/>
  <c r="B574" i="17"/>
  <c r="B569" i="17"/>
  <c r="B564" i="17"/>
  <c r="G561" i="17"/>
  <c r="B559" i="17"/>
  <c r="N556" i="17"/>
  <c r="B554" i="17"/>
  <c r="U551" i="17"/>
  <c r="B549" i="17"/>
  <c r="V546" i="17"/>
  <c r="B544" i="17"/>
  <c r="B539" i="17"/>
  <c r="B534" i="17"/>
  <c r="G531" i="17"/>
  <c r="B529" i="17"/>
  <c r="N526" i="17"/>
  <c r="B524" i="17"/>
  <c r="U521" i="17"/>
  <c r="B519" i="17"/>
  <c r="V516" i="17"/>
  <c r="B514" i="17"/>
  <c r="B509" i="17"/>
  <c r="B504" i="17"/>
  <c r="G501" i="17"/>
  <c r="B499" i="17"/>
  <c r="N496" i="17"/>
  <c r="B494" i="17"/>
  <c r="U491" i="17"/>
  <c r="B489" i="17"/>
  <c r="V486" i="17"/>
  <c r="S626" i="17"/>
  <c r="B484" i="17"/>
  <c r="B475" i="17"/>
  <c r="L474" i="17"/>
  <c r="B470" i="17"/>
  <c r="B465" i="17"/>
  <c r="Z464" i="17"/>
  <c r="B460" i="17"/>
  <c r="B455" i="17"/>
  <c r="V452" i="17"/>
  <c r="B450" i="17"/>
  <c r="B445" i="17"/>
  <c r="L444" i="17"/>
  <c r="B440" i="17"/>
  <c r="B435" i="17"/>
  <c r="Z434" i="17"/>
  <c r="B430" i="17"/>
  <c r="B425" i="17"/>
  <c r="V422" i="17"/>
  <c r="B420" i="17"/>
  <c r="B415" i="17"/>
  <c r="L414" i="17"/>
  <c r="B410" i="17"/>
  <c r="B405" i="17"/>
  <c r="Z404" i="17"/>
  <c r="B400" i="17"/>
  <c r="B395" i="17"/>
  <c r="V392" i="17"/>
  <c r="B390" i="17"/>
  <c r="B385" i="17"/>
  <c r="R384" i="17"/>
  <c r="B380" i="17"/>
  <c r="S379" i="17"/>
  <c r="B375" i="17"/>
  <c r="B370" i="17"/>
  <c r="T367" i="17"/>
  <c r="B365" i="17"/>
  <c r="N362" i="17"/>
  <c r="B360" i="17"/>
  <c r="AA359" i="17"/>
  <c r="H357" i="17"/>
  <c r="B355" i="17"/>
  <c r="N354" i="17"/>
  <c r="B350" i="17"/>
  <c r="G349" i="17"/>
  <c r="B345" i="17"/>
  <c r="M344" i="17"/>
  <c r="S342" i="17"/>
  <c r="B340" i="17"/>
  <c r="T339" i="17"/>
  <c r="Z337" i="17"/>
  <c r="H337" i="17"/>
  <c r="B335" i="17"/>
  <c r="AA334" i="17"/>
  <c r="O332" i="17"/>
  <c r="B330" i="17"/>
  <c r="P327" i="17"/>
  <c r="U457" i="17"/>
  <c r="B325" i="17"/>
  <c r="W318" i="17"/>
  <c r="Q318" i="17"/>
  <c r="K318" i="17"/>
  <c r="E318" i="17"/>
  <c r="B316" i="17"/>
  <c r="F315" i="17"/>
  <c r="F311" i="17" s="1"/>
  <c r="X313" i="17"/>
  <c r="R313" i="17"/>
  <c r="L313" i="17"/>
  <c r="F313" i="17"/>
  <c r="B311" i="17"/>
  <c r="M310" i="17"/>
  <c r="M306" i="17" s="1"/>
  <c r="Y308" i="17"/>
  <c r="S308" i="17"/>
  <c r="M308" i="17"/>
  <c r="G308" i="17"/>
  <c r="B306" i="17"/>
  <c r="T305" i="17"/>
  <c r="T301" i="17" s="1"/>
  <c r="Z303" i="17"/>
  <c r="T303" i="17"/>
  <c r="N303" i="17"/>
  <c r="H303" i="17"/>
  <c r="B301" i="17"/>
  <c r="AA300" i="17"/>
  <c r="AA296" i="17" s="1"/>
  <c r="AA298" i="17"/>
  <c r="U298" i="17"/>
  <c r="O298" i="17"/>
  <c r="I298" i="17"/>
  <c r="B296" i="17"/>
  <c r="V293" i="17"/>
  <c r="P293" i="17"/>
  <c r="J293" i="17"/>
  <c r="D293" i="17"/>
  <c r="B291" i="17"/>
  <c r="W288" i="17"/>
  <c r="Q288" i="17"/>
  <c r="K288" i="17"/>
  <c r="E288" i="17"/>
  <c r="B286" i="17"/>
  <c r="F285" i="17"/>
  <c r="F281" i="17" s="1"/>
  <c r="X283" i="17"/>
  <c r="R283" i="17"/>
  <c r="L283" i="17"/>
  <c r="F283" i="17"/>
  <c r="B281" i="17"/>
  <c r="M280" i="17"/>
  <c r="M276" i="17" s="1"/>
  <c r="Y278" i="17"/>
  <c r="S278" i="17"/>
  <c r="M278" i="17"/>
  <c r="G278" i="17"/>
  <c r="B276" i="17"/>
  <c r="T275" i="17"/>
  <c r="Z273" i="17"/>
  <c r="T273" i="17"/>
  <c r="N273" i="17"/>
  <c r="H273" i="17"/>
  <c r="B271" i="17"/>
  <c r="AA270" i="17"/>
  <c r="AA266" i="17" s="1"/>
  <c r="AA268" i="17"/>
  <c r="U268" i="17"/>
  <c r="O268" i="17"/>
  <c r="I268" i="17"/>
  <c r="B266" i="17"/>
  <c r="V263" i="17"/>
  <c r="P263" i="17"/>
  <c r="J263" i="17"/>
  <c r="D263" i="17"/>
  <c r="B261" i="17"/>
  <c r="W258" i="17"/>
  <c r="Q258" i="17"/>
  <c r="K258" i="17"/>
  <c r="E258" i="17"/>
  <c r="B256" i="17"/>
  <c r="F255" i="17"/>
  <c r="X253" i="17"/>
  <c r="R253" i="17"/>
  <c r="L253" i="17"/>
  <c r="F253" i="17"/>
  <c r="B251" i="17"/>
  <c r="M250" i="17"/>
  <c r="M246" i="17" s="1"/>
  <c r="Y248" i="17"/>
  <c r="S248" i="17"/>
  <c r="M248" i="17"/>
  <c r="G248" i="17"/>
  <c r="B246" i="17"/>
  <c r="T245" i="17"/>
  <c r="T241" i="17" s="1"/>
  <c r="Z243" i="17"/>
  <c r="T243" i="17"/>
  <c r="N243" i="17"/>
  <c r="H243" i="17"/>
  <c r="B241" i="17"/>
  <c r="AA240" i="17"/>
  <c r="AA236" i="17" s="1"/>
  <c r="AA238" i="17"/>
  <c r="U238" i="17"/>
  <c r="O238" i="17"/>
  <c r="I238" i="17"/>
  <c r="B236" i="17"/>
  <c r="V233" i="17"/>
  <c r="P233" i="17"/>
  <c r="J233" i="17"/>
  <c r="D233" i="17"/>
  <c r="B231" i="17"/>
  <c r="W228" i="17"/>
  <c r="Q228" i="17"/>
  <c r="K228" i="17"/>
  <c r="E228" i="17"/>
  <c r="B226" i="17"/>
  <c r="F225" i="17"/>
  <c r="F221" i="17" s="1"/>
  <c r="X223" i="17"/>
  <c r="R223" i="17"/>
  <c r="L223" i="17"/>
  <c r="F223" i="17"/>
  <c r="B221" i="17"/>
  <c r="M220" i="17"/>
  <c r="M216" i="17" s="1"/>
  <c r="Y218" i="17"/>
  <c r="S218" i="17"/>
  <c r="M218" i="17"/>
  <c r="G218" i="17"/>
  <c r="B216" i="17"/>
  <c r="T215" i="17"/>
  <c r="T211" i="17" s="1"/>
  <c r="Z213" i="17"/>
  <c r="T213" i="17"/>
  <c r="N213" i="17"/>
  <c r="H213" i="17"/>
  <c r="B211" i="17"/>
  <c r="AA210" i="17"/>
  <c r="AA206" i="17" s="1"/>
  <c r="AA208" i="17"/>
  <c r="U208" i="17"/>
  <c r="O208" i="17"/>
  <c r="I208" i="17"/>
  <c r="B206" i="17"/>
  <c r="V203" i="17"/>
  <c r="P203" i="17"/>
  <c r="J203" i="17"/>
  <c r="D203" i="17"/>
  <c r="B201" i="17"/>
  <c r="W198" i="17"/>
  <c r="Q198" i="17"/>
  <c r="K198" i="17"/>
  <c r="E198" i="17"/>
  <c r="B196" i="17"/>
  <c r="F195" i="17"/>
  <c r="X193" i="17"/>
  <c r="R193" i="17"/>
  <c r="L193" i="17"/>
  <c r="F193" i="17"/>
  <c r="B191" i="17"/>
  <c r="M190" i="17"/>
  <c r="M186" i="17" s="1"/>
  <c r="Y188" i="17"/>
  <c r="V188" i="17"/>
  <c r="S188" i="17"/>
  <c r="P188" i="17"/>
  <c r="M188" i="17"/>
  <c r="J188" i="17"/>
  <c r="G188" i="17"/>
  <c r="D188" i="17"/>
  <c r="B186" i="17"/>
  <c r="H185" i="17"/>
  <c r="H181" i="17" s="1"/>
  <c r="Z183" i="17"/>
  <c r="W183" i="17"/>
  <c r="T183" i="17"/>
  <c r="Q183" i="17"/>
  <c r="N183" i="17"/>
  <c r="K183" i="17"/>
  <c r="H183" i="17"/>
  <c r="E183" i="17"/>
  <c r="B181" i="17"/>
  <c r="AA178" i="17"/>
  <c r="X178" i="17"/>
  <c r="U178" i="17"/>
  <c r="R178" i="17"/>
  <c r="O178" i="17"/>
  <c r="L178" i="17"/>
  <c r="I178" i="17"/>
  <c r="F178" i="17"/>
  <c r="B176" i="17"/>
  <c r="Y173" i="17"/>
  <c r="V173" i="17"/>
  <c r="S173" i="17"/>
  <c r="P173" i="17"/>
  <c r="M173" i="17"/>
  <c r="J173" i="17"/>
  <c r="G173" i="17"/>
  <c r="D173" i="17"/>
  <c r="B171" i="17"/>
  <c r="W170" i="17"/>
  <c r="W166" i="17" s="1"/>
  <c r="Z168" i="17"/>
  <c r="W168" i="17"/>
  <c r="T168" i="17"/>
  <c r="Q168" i="17"/>
  <c r="N168" i="17"/>
  <c r="K168" i="17"/>
  <c r="H168" i="17"/>
  <c r="E168" i="17"/>
  <c r="V318" i="17"/>
  <c r="B166" i="17"/>
  <c r="X161" i="17"/>
  <c r="L159" i="17"/>
  <c r="B157" i="17"/>
  <c r="S154" i="17"/>
  <c r="B152" i="17"/>
  <c r="Z149" i="17"/>
  <c r="B147" i="17"/>
  <c r="X146" i="17"/>
  <c r="F146" i="17"/>
  <c r="L144" i="17"/>
  <c r="B142" i="17"/>
  <c r="Y141" i="17"/>
  <c r="G141" i="17"/>
  <c r="M139" i="17"/>
  <c r="B137" i="17"/>
  <c r="K136" i="17"/>
  <c r="Q134" i="17"/>
  <c r="B132" i="17"/>
  <c r="O131" i="17"/>
  <c r="U129" i="17"/>
  <c r="B127" i="17"/>
  <c r="U126" i="17"/>
  <c r="M126" i="17"/>
  <c r="G126" i="17"/>
  <c r="Y124" i="17"/>
  <c r="S124" i="17"/>
  <c r="M124" i="17"/>
  <c r="M122" i="17" s="1"/>
  <c r="G124" i="17"/>
  <c r="G122" i="17"/>
  <c r="B122" i="17"/>
  <c r="Z121" i="17"/>
  <c r="T121" i="17"/>
  <c r="N121" i="17"/>
  <c r="H121" i="17"/>
  <c r="Z119" i="17"/>
  <c r="Z117" i="17" s="1"/>
  <c r="T119" i="17"/>
  <c r="T117" i="17" s="1"/>
  <c r="N119" i="17"/>
  <c r="H119" i="17"/>
  <c r="N117" i="17"/>
  <c r="H117" i="17"/>
  <c r="B117" i="17"/>
  <c r="AA116" i="17"/>
  <c r="U116" i="17"/>
  <c r="U112" i="17" s="1"/>
  <c r="O116" i="17"/>
  <c r="I116" i="17"/>
  <c r="AA114" i="17"/>
  <c r="AA112" i="17" s="1"/>
  <c r="U114" i="17"/>
  <c r="O114" i="17"/>
  <c r="I114" i="17"/>
  <c r="O112" i="17"/>
  <c r="I112" i="17"/>
  <c r="B112" i="17"/>
  <c r="V111" i="17"/>
  <c r="P111" i="17"/>
  <c r="J111" i="17"/>
  <c r="J107" i="17" s="1"/>
  <c r="D111" i="17"/>
  <c r="D107" i="17" s="1"/>
  <c r="V109" i="17"/>
  <c r="P109" i="17"/>
  <c r="J109" i="17"/>
  <c r="D109" i="17"/>
  <c r="V107" i="17"/>
  <c r="P107" i="17"/>
  <c r="B107" i="17"/>
  <c r="W106" i="17"/>
  <c r="Q106" i="17"/>
  <c r="Q102" i="17" s="1"/>
  <c r="K106" i="17"/>
  <c r="K102" i="17" s="1"/>
  <c r="E106" i="17"/>
  <c r="W104" i="17"/>
  <c r="Q104" i="17"/>
  <c r="K104" i="17"/>
  <c r="E104" i="17"/>
  <c r="E102" i="17" s="1"/>
  <c r="W102" i="17"/>
  <c r="B102" i="17"/>
  <c r="X101" i="17"/>
  <c r="R101" i="17"/>
  <c r="R97" i="17" s="1"/>
  <c r="L101" i="17"/>
  <c r="F101" i="17"/>
  <c r="X99" i="17"/>
  <c r="R99" i="17"/>
  <c r="L99" i="17"/>
  <c r="F99" i="17"/>
  <c r="F97" i="17" s="1"/>
  <c r="X97" i="17"/>
  <c r="L97" i="17"/>
  <c r="B97" i="17"/>
  <c r="Y96" i="17"/>
  <c r="Y92" i="17" s="1"/>
  <c r="S96" i="17"/>
  <c r="M96" i="17"/>
  <c r="G96" i="17"/>
  <c r="G92" i="17" s="1"/>
  <c r="Y94" i="17"/>
  <c r="S94" i="17"/>
  <c r="M94" i="17"/>
  <c r="M92" i="17" s="1"/>
  <c r="G94" i="17"/>
  <c r="S92" i="17"/>
  <c r="B92" i="17"/>
  <c r="Z91" i="17"/>
  <c r="T91" i="17"/>
  <c r="N91" i="17"/>
  <c r="N87" i="17" s="1"/>
  <c r="H91" i="17"/>
  <c r="Z89" i="17"/>
  <c r="T89" i="17"/>
  <c r="T87" i="17" s="1"/>
  <c r="N89" i="17"/>
  <c r="H89" i="17"/>
  <c r="Z87" i="17"/>
  <c r="H87" i="17"/>
  <c r="B87" i="17"/>
  <c r="AA86" i="17"/>
  <c r="U86" i="17"/>
  <c r="O86" i="17"/>
  <c r="I86" i="17"/>
  <c r="AA84" i="17"/>
  <c r="AA82" i="17" s="1"/>
  <c r="U84" i="17"/>
  <c r="O84" i="17"/>
  <c r="I84" i="17"/>
  <c r="U82" i="17"/>
  <c r="O82" i="17"/>
  <c r="I82" i="17"/>
  <c r="B82" i="17"/>
  <c r="V81" i="17"/>
  <c r="P81" i="17"/>
  <c r="J81" i="17"/>
  <c r="D81" i="17"/>
  <c r="D77" i="17" s="1"/>
  <c r="V79" i="17"/>
  <c r="P79" i="17"/>
  <c r="J79" i="17"/>
  <c r="D79" i="17"/>
  <c r="V77" i="17"/>
  <c r="P77" i="17"/>
  <c r="J77" i="17"/>
  <c r="B77" i="17"/>
  <c r="W76" i="17"/>
  <c r="Q76" i="17"/>
  <c r="K76" i="17"/>
  <c r="K72" i="17" s="1"/>
  <c r="E76" i="17"/>
  <c r="W74" i="17"/>
  <c r="Q74" i="17"/>
  <c r="K74" i="17"/>
  <c r="E74" i="17"/>
  <c r="W72" i="17"/>
  <c r="Q72" i="17"/>
  <c r="E72" i="17"/>
  <c r="B72" i="17"/>
  <c r="X71" i="17"/>
  <c r="R71" i="17"/>
  <c r="R67" i="17" s="1"/>
  <c r="L71" i="17"/>
  <c r="F71" i="17"/>
  <c r="X69" i="17"/>
  <c r="X67" i="17" s="1"/>
  <c r="R69" i="17"/>
  <c r="L69" i="17"/>
  <c r="F69" i="17"/>
  <c r="F67" i="17" s="1"/>
  <c r="L67" i="17"/>
  <c r="B67" i="17"/>
  <c r="Y66" i="17"/>
  <c r="Y62" i="17" s="1"/>
  <c r="S66" i="17"/>
  <c r="M66" i="17"/>
  <c r="G66" i="17"/>
  <c r="Y64" i="17"/>
  <c r="S64" i="17"/>
  <c r="M64" i="17"/>
  <c r="M62" i="17" s="1"/>
  <c r="G64" i="17"/>
  <c r="S62" i="17"/>
  <c r="G62" i="17"/>
  <c r="B62" i="17"/>
  <c r="Z61" i="17"/>
  <c r="T61" i="17"/>
  <c r="N61" i="17"/>
  <c r="H61" i="17"/>
  <c r="Z59" i="17"/>
  <c r="T59" i="17"/>
  <c r="T57" i="17" s="1"/>
  <c r="N59" i="17"/>
  <c r="H59" i="17"/>
  <c r="Z57" i="17"/>
  <c r="N57" i="17"/>
  <c r="H57" i="17"/>
  <c r="B57" i="17"/>
  <c r="AA56" i="17"/>
  <c r="U56" i="17"/>
  <c r="O56" i="17"/>
  <c r="I56" i="17"/>
  <c r="AA54" i="17"/>
  <c r="AA52" i="17" s="1"/>
  <c r="U54" i="17"/>
  <c r="O54" i="17"/>
  <c r="I54" i="17"/>
  <c r="U52" i="17"/>
  <c r="O52" i="17"/>
  <c r="I52" i="17"/>
  <c r="B52" i="17"/>
  <c r="V51" i="17"/>
  <c r="P51" i="17"/>
  <c r="J51" i="17"/>
  <c r="D51" i="17"/>
  <c r="D47" i="17" s="1"/>
  <c r="V49" i="17"/>
  <c r="P49" i="17"/>
  <c r="J49" i="17"/>
  <c r="D49" i="17"/>
  <c r="V47" i="17"/>
  <c r="P47" i="17"/>
  <c r="J47" i="17"/>
  <c r="B47" i="17"/>
  <c r="W46" i="17"/>
  <c r="Q46" i="17"/>
  <c r="K46" i="17"/>
  <c r="K42" i="17" s="1"/>
  <c r="E46" i="17"/>
  <c r="W44" i="17"/>
  <c r="Q44" i="17"/>
  <c r="K44" i="17"/>
  <c r="E44" i="17"/>
  <c r="W42" i="17"/>
  <c r="Q42" i="17"/>
  <c r="E42" i="17"/>
  <c r="B42" i="17"/>
  <c r="X41" i="17"/>
  <c r="R41" i="17"/>
  <c r="R37" i="17" s="1"/>
  <c r="L41" i="17"/>
  <c r="F41" i="17"/>
  <c r="X39" i="17"/>
  <c r="R39" i="17"/>
  <c r="L39" i="17"/>
  <c r="F39" i="17"/>
  <c r="F37" i="17" s="1"/>
  <c r="X37" i="17"/>
  <c r="L37" i="17"/>
  <c r="B37" i="17"/>
  <c r="Y36" i="17"/>
  <c r="Y32" i="17" s="1"/>
  <c r="S36" i="17"/>
  <c r="M36" i="17"/>
  <c r="G36" i="17"/>
  <c r="Y34" i="17"/>
  <c r="S34" i="17"/>
  <c r="M34" i="17"/>
  <c r="M32" i="17" s="1"/>
  <c r="G34" i="17"/>
  <c r="G32" i="17" s="1"/>
  <c r="S32" i="17"/>
  <c r="B32" i="17"/>
  <c r="Z31" i="17"/>
  <c r="T31" i="17"/>
  <c r="N31" i="17"/>
  <c r="H31" i="17"/>
  <c r="Z29" i="17"/>
  <c r="T29" i="17"/>
  <c r="T27" i="17" s="1"/>
  <c r="N29" i="17"/>
  <c r="H29" i="17"/>
  <c r="Z27" i="17"/>
  <c r="N27" i="17"/>
  <c r="H27" i="17"/>
  <c r="B27" i="17"/>
  <c r="AA26" i="17"/>
  <c r="U26" i="17"/>
  <c r="O26" i="17"/>
  <c r="I26" i="17"/>
  <c r="AA24" i="17"/>
  <c r="AA22" i="17" s="1"/>
  <c r="U24" i="17"/>
  <c r="O24" i="17"/>
  <c r="I24" i="17"/>
  <c r="U22" i="17"/>
  <c r="O22" i="17"/>
  <c r="I22" i="17"/>
  <c r="B22" i="17"/>
  <c r="V21" i="17"/>
  <c r="P21" i="17"/>
  <c r="J21" i="17"/>
  <c r="D21" i="17"/>
  <c r="D17" i="17" s="1"/>
  <c r="V19" i="17"/>
  <c r="P19" i="17"/>
  <c r="J19" i="17"/>
  <c r="D19" i="17"/>
  <c r="V17" i="17"/>
  <c r="P17" i="17"/>
  <c r="J17" i="17"/>
  <c r="B17" i="17"/>
  <c r="W16" i="17"/>
  <c r="Q16" i="17"/>
  <c r="K16" i="17"/>
  <c r="K12" i="17" s="1"/>
  <c r="E16" i="17"/>
  <c r="W14" i="17"/>
  <c r="Q14" i="17"/>
  <c r="K14" i="17"/>
  <c r="E14" i="17"/>
  <c r="W12" i="17"/>
  <c r="Q12" i="17"/>
  <c r="E12" i="17"/>
  <c r="B12" i="17"/>
  <c r="X11" i="17"/>
  <c r="R11" i="17"/>
  <c r="R7" i="17" s="1"/>
  <c r="L11" i="17"/>
  <c r="F11" i="17"/>
  <c r="E479" i="17"/>
  <c r="X9" i="17"/>
  <c r="R9" i="17"/>
  <c r="L9" i="17"/>
  <c r="L7" i="17" s="1"/>
  <c r="F9" i="17"/>
  <c r="H149" i="17"/>
  <c r="D7" i="17"/>
  <c r="B7" i="17"/>
  <c r="B765" i="16"/>
  <c r="F782" i="16"/>
  <c r="F781" i="16" s="1"/>
  <c r="E782" i="16"/>
  <c r="E781" i="16" s="1"/>
  <c r="G782" i="16"/>
  <c r="G781" i="16" s="1"/>
  <c r="D781" i="16"/>
  <c r="AA769" i="16"/>
  <c r="Z769" i="16"/>
  <c r="Y769" i="16"/>
  <c r="X769" i="16"/>
  <c r="W769" i="16"/>
  <c r="V769" i="16"/>
  <c r="U769" i="16"/>
  <c r="T769" i="16"/>
  <c r="S769" i="16"/>
  <c r="R769" i="16"/>
  <c r="Q769" i="16"/>
  <c r="P769" i="16"/>
  <c r="O769" i="16"/>
  <c r="N769" i="16"/>
  <c r="M769" i="16"/>
  <c r="L769" i="16"/>
  <c r="K769" i="16"/>
  <c r="J769" i="16"/>
  <c r="I769" i="16"/>
  <c r="H769" i="16"/>
  <c r="G769" i="16"/>
  <c r="F769" i="16"/>
  <c r="E769" i="16"/>
  <c r="D769" i="16"/>
  <c r="AA767" i="16"/>
  <c r="Z767" i="16"/>
  <c r="Y767" i="16"/>
  <c r="X767" i="16"/>
  <c r="W767" i="16"/>
  <c r="V767" i="16"/>
  <c r="U767" i="16"/>
  <c r="T767" i="16"/>
  <c r="S767" i="16"/>
  <c r="R767" i="16"/>
  <c r="Q767" i="16"/>
  <c r="P767" i="16"/>
  <c r="O767" i="16"/>
  <c r="N767" i="16"/>
  <c r="M767" i="16"/>
  <c r="L767" i="16"/>
  <c r="K767" i="16"/>
  <c r="J767" i="16"/>
  <c r="I767" i="16"/>
  <c r="H767" i="16"/>
  <c r="G767" i="16"/>
  <c r="F767" i="16"/>
  <c r="E767" i="16"/>
  <c r="D767" i="16"/>
  <c r="B767" i="16"/>
  <c r="AA765" i="16"/>
  <c r="Z765" i="16"/>
  <c r="Y765" i="16"/>
  <c r="X765" i="16"/>
  <c r="W765" i="16"/>
  <c r="V765" i="16"/>
  <c r="U765" i="16"/>
  <c r="T765" i="16"/>
  <c r="S765" i="16"/>
  <c r="R765" i="16"/>
  <c r="Q765" i="16"/>
  <c r="P765" i="16"/>
  <c r="O765" i="16"/>
  <c r="N765" i="16"/>
  <c r="M765" i="16"/>
  <c r="L765" i="16"/>
  <c r="K765" i="16"/>
  <c r="J765" i="16"/>
  <c r="I765" i="16"/>
  <c r="H765" i="16"/>
  <c r="G765" i="16"/>
  <c r="F765" i="16"/>
  <c r="E765" i="16"/>
  <c r="D765" i="16"/>
  <c r="AA763" i="16"/>
  <c r="Z763" i="16"/>
  <c r="Y763" i="16"/>
  <c r="X763" i="16"/>
  <c r="W763" i="16"/>
  <c r="V763" i="16"/>
  <c r="U763" i="16"/>
  <c r="T763" i="16"/>
  <c r="S763" i="16"/>
  <c r="R763" i="16"/>
  <c r="Q763" i="16"/>
  <c r="P763" i="16"/>
  <c r="O763" i="16"/>
  <c r="N763" i="16"/>
  <c r="M763" i="16"/>
  <c r="L763" i="16"/>
  <c r="K763" i="16"/>
  <c r="J763" i="16"/>
  <c r="I763" i="16"/>
  <c r="H763" i="16"/>
  <c r="G763" i="16"/>
  <c r="F763" i="16"/>
  <c r="E763" i="16"/>
  <c r="D763" i="16"/>
  <c r="B763" i="16"/>
  <c r="AA761" i="16"/>
  <c r="Z761" i="16"/>
  <c r="Y761" i="16"/>
  <c r="X761" i="16"/>
  <c r="W761" i="16"/>
  <c r="V761" i="16"/>
  <c r="U761" i="16"/>
  <c r="T761" i="16"/>
  <c r="S761" i="16"/>
  <c r="R761" i="16"/>
  <c r="Q761" i="16"/>
  <c r="P761" i="16"/>
  <c r="O761" i="16"/>
  <c r="N761" i="16"/>
  <c r="M761" i="16"/>
  <c r="L761" i="16"/>
  <c r="K761" i="16"/>
  <c r="J761" i="16"/>
  <c r="I761" i="16"/>
  <c r="H761" i="16"/>
  <c r="G761" i="16"/>
  <c r="F761" i="16"/>
  <c r="E761" i="16"/>
  <c r="D761" i="16"/>
  <c r="B761" i="16"/>
  <c r="AA759" i="16"/>
  <c r="Z759" i="16"/>
  <c r="Y759" i="16"/>
  <c r="X759" i="16"/>
  <c r="W759" i="16"/>
  <c r="V759" i="16"/>
  <c r="U759" i="16"/>
  <c r="T759" i="16"/>
  <c r="S759" i="16"/>
  <c r="R759" i="16"/>
  <c r="Q759" i="16"/>
  <c r="P759" i="16"/>
  <c r="O759" i="16"/>
  <c r="N759" i="16"/>
  <c r="M759" i="16"/>
  <c r="L759" i="16"/>
  <c r="K759" i="16"/>
  <c r="J759" i="16"/>
  <c r="I759" i="16"/>
  <c r="H759" i="16"/>
  <c r="G759" i="16"/>
  <c r="F759" i="16"/>
  <c r="E759" i="16"/>
  <c r="D759" i="16"/>
  <c r="B759" i="16"/>
  <c r="AA757" i="16"/>
  <c r="Z757" i="16"/>
  <c r="Y757" i="16"/>
  <c r="X757" i="16"/>
  <c r="W757" i="16"/>
  <c r="V757" i="16"/>
  <c r="U757" i="16"/>
  <c r="T757" i="16"/>
  <c r="S757" i="16"/>
  <c r="R757" i="16"/>
  <c r="Q757" i="16"/>
  <c r="P757" i="16"/>
  <c r="O757" i="16"/>
  <c r="N757" i="16"/>
  <c r="M757" i="16"/>
  <c r="L757" i="16"/>
  <c r="K757" i="16"/>
  <c r="J757" i="16"/>
  <c r="I757" i="16"/>
  <c r="H757" i="16"/>
  <c r="G757" i="16"/>
  <c r="F757" i="16"/>
  <c r="E757" i="16"/>
  <c r="D757" i="16"/>
  <c r="AA755" i="16"/>
  <c r="Z755" i="16"/>
  <c r="Y755" i="16"/>
  <c r="X755" i="16"/>
  <c r="W755" i="16"/>
  <c r="V755" i="16"/>
  <c r="U755" i="16"/>
  <c r="T755" i="16"/>
  <c r="S755" i="16"/>
  <c r="R755" i="16"/>
  <c r="Q755" i="16"/>
  <c r="P755" i="16"/>
  <c r="O755" i="16"/>
  <c r="N755" i="16"/>
  <c r="M755" i="16"/>
  <c r="L755" i="16"/>
  <c r="K755" i="16"/>
  <c r="J755" i="16"/>
  <c r="I755" i="16"/>
  <c r="H755" i="16"/>
  <c r="G755" i="16"/>
  <c r="F755" i="16"/>
  <c r="E755" i="16"/>
  <c r="D755" i="16"/>
  <c r="B755" i="16"/>
  <c r="AA753" i="16"/>
  <c r="Z753" i="16"/>
  <c r="Y753" i="16"/>
  <c r="X753" i="16"/>
  <c r="W753" i="16"/>
  <c r="V753" i="16"/>
  <c r="U753" i="16"/>
  <c r="T753" i="16"/>
  <c r="S753" i="16"/>
  <c r="R753" i="16"/>
  <c r="Q753" i="16"/>
  <c r="P753" i="16"/>
  <c r="O753" i="16"/>
  <c r="N753" i="16"/>
  <c r="M753" i="16"/>
  <c r="L753" i="16"/>
  <c r="K753" i="16"/>
  <c r="J753" i="16"/>
  <c r="I753" i="16"/>
  <c r="H753" i="16"/>
  <c r="G753" i="16"/>
  <c r="F753" i="16"/>
  <c r="E753" i="16"/>
  <c r="D753" i="16"/>
  <c r="B753" i="16"/>
  <c r="AA751" i="16"/>
  <c r="Z751" i="16"/>
  <c r="Y751" i="16"/>
  <c r="X751" i="16"/>
  <c r="W751" i="16"/>
  <c r="V751" i="16"/>
  <c r="U751" i="16"/>
  <c r="T751" i="16"/>
  <c r="S751" i="16"/>
  <c r="R751" i="16"/>
  <c r="Q751" i="16"/>
  <c r="P751" i="16"/>
  <c r="O751" i="16"/>
  <c r="N751" i="16"/>
  <c r="M751" i="16"/>
  <c r="L751" i="16"/>
  <c r="K751" i="16"/>
  <c r="J751" i="16"/>
  <c r="I751" i="16"/>
  <c r="H751" i="16"/>
  <c r="G751" i="16"/>
  <c r="F751" i="16"/>
  <c r="E751" i="16"/>
  <c r="D751" i="16"/>
  <c r="B751" i="16"/>
  <c r="AA749" i="16"/>
  <c r="Z749" i="16"/>
  <c r="Y749" i="16"/>
  <c r="X749" i="16"/>
  <c r="W749" i="16"/>
  <c r="V749" i="16"/>
  <c r="U749" i="16"/>
  <c r="T749" i="16"/>
  <c r="S749" i="16"/>
  <c r="R749" i="16"/>
  <c r="Q749" i="16"/>
  <c r="P749" i="16"/>
  <c r="O749" i="16"/>
  <c r="N749" i="16"/>
  <c r="M749" i="16"/>
  <c r="L749" i="16"/>
  <c r="K749" i="16"/>
  <c r="J749" i="16"/>
  <c r="I749" i="16"/>
  <c r="H749" i="16"/>
  <c r="G749" i="16"/>
  <c r="F749" i="16"/>
  <c r="E749" i="16"/>
  <c r="D749" i="16"/>
  <c r="B749" i="16"/>
  <c r="AA747" i="16"/>
  <c r="Z747" i="16"/>
  <c r="Y747" i="16"/>
  <c r="X747" i="16"/>
  <c r="W747" i="16"/>
  <c r="V747" i="16"/>
  <c r="U747" i="16"/>
  <c r="T747" i="16"/>
  <c r="S747" i="16"/>
  <c r="R747" i="16"/>
  <c r="Q747" i="16"/>
  <c r="P747" i="16"/>
  <c r="O747" i="16"/>
  <c r="N747" i="16"/>
  <c r="M747" i="16"/>
  <c r="L747" i="16"/>
  <c r="K747" i="16"/>
  <c r="J747" i="16"/>
  <c r="I747" i="16"/>
  <c r="H747" i="16"/>
  <c r="G747" i="16"/>
  <c r="F747" i="16"/>
  <c r="E747" i="16"/>
  <c r="D747" i="16"/>
  <c r="B747" i="16"/>
  <c r="AA745" i="16"/>
  <c r="Z745" i="16"/>
  <c r="Y745" i="16"/>
  <c r="X745" i="16"/>
  <c r="W745" i="16"/>
  <c r="V745" i="16"/>
  <c r="U745" i="16"/>
  <c r="T745" i="16"/>
  <c r="S745" i="16"/>
  <c r="R745" i="16"/>
  <c r="Q745" i="16"/>
  <c r="P745" i="16"/>
  <c r="O745" i="16"/>
  <c r="N745" i="16"/>
  <c r="M745" i="16"/>
  <c r="L745" i="16"/>
  <c r="K745" i="16"/>
  <c r="J745" i="16"/>
  <c r="I745" i="16"/>
  <c r="H745" i="16"/>
  <c r="G745" i="16"/>
  <c r="F745" i="16"/>
  <c r="E745" i="16"/>
  <c r="D745" i="16"/>
  <c r="AA743" i="16"/>
  <c r="Z743" i="16"/>
  <c r="Y743" i="16"/>
  <c r="X743" i="16"/>
  <c r="W743" i="16"/>
  <c r="V743" i="16"/>
  <c r="U743" i="16"/>
  <c r="T743" i="16"/>
  <c r="S743" i="16"/>
  <c r="R743" i="16"/>
  <c r="Q743" i="16"/>
  <c r="P743" i="16"/>
  <c r="O743" i="16"/>
  <c r="N743" i="16"/>
  <c r="M743" i="16"/>
  <c r="L743" i="16"/>
  <c r="K743" i="16"/>
  <c r="J743" i="16"/>
  <c r="I743" i="16"/>
  <c r="H743" i="16"/>
  <c r="G743" i="16"/>
  <c r="F743" i="16"/>
  <c r="E743" i="16"/>
  <c r="D743" i="16"/>
  <c r="B743" i="16"/>
  <c r="AA741" i="16"/>
  <c r="Z741" i="16"/>
  <c r="Y741" i="16"/>
  <c r="X741" i="16"/>
  <c r="W741" i="16"/>
  <c r="V741" i="16"/>
  <c r="U741" i="16"/>
  <c r="T741" i="16"/>
  <c r="S741" i="16"/>
  <c r="R741" i="16"/>
  <c r="Q741" i="16"/>
  <c r="P741" i="16"/>
  <c r="O741" i="16"/>
  <c r="N741" i="16"/>
  <c r="M741" i="16"/>
  <c r="L741" i="16"/>
  <c r="K741" i="16"/>
  <c r="J741" i="16"/>
  <c r="I741" i="16"/>
  <c r="H741" i="16"/>
  <c r="G741" i="16"/>
  <c r="F741" i="16"/>
  <c r="E741" i="16"/>
  <c r="D741" i="16"/>
  <c r="B741" i="16"/>
  <c r="AA739" i="16"/>
  <c r="Z739" i="16"/>
  <c r="Y739" i="16"/>
  <c r="X739" i="16"/>
  <c r="W739" i="16"/>
  <c r="V739" i="16"/>
  <c r="U739" i="16"/>
  <c r="T739" i="16"/>
  <c r="S739" i="16"/>
  <c r="R739" i="16"/>
  <c r="Q739" i="16"/>
  <c r="P739" i="16"/>
  <c r="O739" i="16"/>
  <c r="N739" i="16"/>
  <c r="M739" i="16"/>
  <c r="L739" i="16"/>
  <c r="K739" i="16"/>
  <c r="J739" i="16"/>
  <c r="I739" i="16"/>
  <c r="H739" i="16"/>
  <c r="G739" i="16"/>
  <c r="F739" i="16"/>
  <c r="E739" i="16"/>
  <c r="D739" i="16"/>
  <c r="B739" i="16"/>
  <c r="AA737" i="16"/>
  <c r="Z737" i="16"/>
  <c r="Y737" i="16"/>
  <c r="X737" i="16"/>
  <c r="W737" i="16"/>
  <c r="V737" i="16"/>
  <c r="U737" i="16"/>
  <c r="T737" i="16"/>
  <c r="S737" i="16"/>
  <c r="R737" i="16"/>
  <c r="Q737" i="16"/>
  <c r="P737" i="16"/>
  <c r="O737" i="16"/>
  <c r="N737" i="16"/>
  <c r="M737" i="16"/>
  <c r="L737" i="16"/>
  <c r="K737" i="16"/>
  <c r="J737" i="16"/>
  <c r="I737" i="16"/>
  <c r="H737" i="16"/>
  <c r="G737" i="16"/>
  <c r="F737" i="16"/>
  <c r="E737" i="16"/>
  <c r="D737" i="16"/>
  <c r="B737" i="16"/>
  <c r="AA735" i="16"/>
  <c r="Z735" i="16"/>
  <c r="Y735" i="16"/>
  <c r="X735" i="16"/>
  <c r="W735" i="16"/>
  <c r="V735" i="16"/>
  <c r="U735" i="16"/>
  <c r="T735" i="16"/>
  <c r="S735" i="16"/>
  <c r="R735" i="16"/>
  <c r="Q735" i="16"/>
  <c r="P735" i="16"/>
  <c r="O735" i="16"/>
  <c r="N735" i="16"/>
  <c r="M735" i="16"/>
  <c r="L735" i="16"/>
  <c r="K735" i="16"/>
  <c r="J735" i="16"/>
  <c r="I735" i="16"/>
  <c r="H735" i="16"/>
  <c r="G735" i="16"/>
  <c r="F735" i="16"/>
  <c r="E735" i="16"/>
  <c r="D735" i="16"/>
  <c r="B735" i="16"/>
  <c r="AA733" i="16"/>
  <c r="Z733" i="16"/>
  <c r="Y733" i="16"/>
  <c r="X733" i="16"/>
  <c r="W733" i="16"/>
  <c r="V733" i="16"/>
  <c r="U733" i="16"/>
  <c r="T733" i="16"/>
  <c r="S733" i="16"/>
  <c r="R733" i="16"/>
  <c r="Q733" i="16"/>
  <c r="P733" i="16"/>
  <c r="O733" i="16"/>
  <c r="N733" i="16"/>
  <c r="M733" i="16"/>
  <c r="L733" i="16"/>
  <c r="K733" i="16"/>
  <c r="J733" i="16"/>
  <c r="I733" i="16"/>
  <c r="H733" i="16"/>
  <c r="G733" i="16"/>
  <c r="F733" i="16"/>
  <c r="E733" i="16"/>
  <c r="D733" i="16"/>
  <c r="B733" i="16"/>
  <c r="AA731" i="16"/>
  <c r="Z731" i="16"/>
  <c r="Y731" i="16"/>
  <c r="X731" i="16"/>
  <c r="W731" i="16"/>
  <c r="V731" i="16"/>
  <c r="U731" i="16"/>
  <c r="T731" i="16"/>
  <c r="S731" i="16"/>
  <c r="R731" i="16"/>
  <c r="Q731" i="16"/>
  <c r="P731" i="16"/>
  <c r="O731" i="16"/>
  <c r="N731" i="16"/>
  <c r="M731" i="16"/>
  <c r="L731" i="16"/>
  <c r="K731" i="16"/>
  <c r="J731" i="16"/>
  <c r="I731" i="16"/>
  <c r="H731" i="16"/>
  <c r="G731" i="16"/>
  <c r="F731" i="16"/>
  <c r="E731" i="16"/>
  <c r="D731" i="16"/>
  <c r="B731" i="16"/>
  <c r="AA729" i="16"/>
  <c r="Z729" i="16"/>
  <c r="Y729" i="16"/>
  <c r="X729" i="16"/>
  <c r="W729" i="16"/>
  <c r="V729" i="16"/>
  <c r="U729" i="16"/>
  <c r="T729" i="16"/>
  <c r="S729" i="16"/>
  <c r="R729" i="16"/>
  <c r="Q729" i="16"/>
  <c r="P729" i="16"/>
  <c r="O729" i="16"/>
  <c r="N729" i="16"/>
  <c r="M729" i="16"/>
  <c r="L729" i="16"/>
  <c r="K729" i="16"/>
  <c r="J729" i="16"/>
  <c r="I729" i="16"/>
  <c r="H729" i="16"/>
  <c r="G729" i="16"/>
  <c r="F729" i="16"/>
  <c r="E729" i="16"/>
  <c r="D729" i="16"/>
  <c r="B729" i="16"/>
  <c r="AA727" i="16"/>
  <c r="Z727" i="16"/>
  <c r="Y727" i="16"/>
  <c r="X727" i="16"/>
  <c r="W727" i="16"/>
  <c r="V727" i="16"/>
  <c r="U727" i="16"/>
  <c r="T727" i="16"/>
  <c r="S727" i="16"/>
  <c r="R727" i="16"/>
  <c r="Q727" i="16"/>
  <c r="P727" i="16"/>
  <c r="O727" i="16"/>
  <c r="N727" i="16"/>
  <c r="M727" i="16"/>
  <c r="L727" i="16"/>
  <c r="K727" i="16"/>
  <c r="J727" i="16"/>
  <c r="I727" i="16"/>
  <c r="H727" i="16"/>
  <c r="G727" i="16"/>
  <c r="F727" i="16"/>
  <c r="E727" i="16"/>
  <c r="D727" i="16"/>
  <c r="B727" i="16"/>
  <c r="AA725" i="16"/>
  <c r="Z725" i="16"/>
  <c r="Y725" i="16"/>
  <c r="X725" i="16"/>
  <c r="W725" i="16"/>
  <c r="V725" i="16"/>
  <c r="U725" i="16"/>
  <c r="T725" i="16"/>
  <c r="S725" i="16"/>
  <c r="R725" i="16"/>
  <c r="Q725" i="16"/>
  <c r="P725" i="16"/>
  <c r="O725" i="16"/>
  <c r="N725" i="16"/>
  <c r="M725" i="16"/>
  <c r="L725" i="16"/>
  <c r="K725" i="16"/>
  <c r="J725" i="16"/>
  <c r="I725" i="16"/>
  <c r="H725" i="16"/>
  <c r="G725" i="16"/>
  <c r="F725" i="16"/>
  <c r="E725" i="16"/>
  <c r="D725" i="16"/>
  <c r="B725" i="16"/>
  <c r="AA723" i="16"/>
  <c r="Z723" i="16"/>
  <c r="Y723" i="16"/>
  <c r="X723" i="16"/>
  <c r="W723" i="16"/>
  <c r="V723" i="16"/>
  <c r="U723" i="16"/>
  <c r="T723" i="16"/>
  <c r="S723" i="16"/>
  <c r="R723" i="16"/>
  <c r="Q723" i="16"/>
  <c r="P723" i="16"/>
  <c r="O723" i="16"/>
  <c r="N723" i="16"/>
  <c r="M723" i="16"/>
  <c r="L723" i="16"/>
  <c r="K723" i="16"/>
  <c r="J723" i="16"/>
  <c r="I723" i="16"/>
  <c r="H723" i="16"/>
  <c r="G723" i="16"/>
  <c r="F723" i="16"/>
  <c r="E723" i="16"/>
  <c r="D723" i="16"/>
  <c r="B723" i="16"/>
  <c r="AA721" i="16"/>
  <c r="Z721" i="16"/>
  <c r="Y721" i="16"/>
  <c r="X721" i="16"/>
  <c r="W721" i="16"/>
  <c r="V721" i="16"/>
  <c r="U721" i="16"/>
  <c r="T721" i="16"/>
  <c r="S721" i="16"/>
  <c r="R721" i="16"/>
  <c r="Q721" i="16"/>
  <c r="P721" i="16"/>
  <c r="O721" i="16"/>
  <c r="N721" i="16"/>
  <c r="M721" i="16"/>
  <c r="L721" i="16"/>
  <c r="K721" i="16"/>
  <c r="J721" i="16"/>
  <c r="I721" i="16"/>
  <c r="H721" i="16"/>
  <c r="G721" i="16"/>
  <c r="F721" i="16"/>
  <c r="E721" i="16"/>
  <c r="D721" i="16"/>
  <c r="B721" i="16"/>
  <c r="AA719" i="16"/>
  <c r="Z719" i="16"/>
  <c r="Y719" i="16"/>
  <c r="X719" i="16"/>
  <c r="W719" i="16"/>
  <c r="V719" i="16"/>
  <c r="U719" i="16"/>
  <c r="T719" i="16"/>
  <c r="S719" i="16"/>
  <c r="R719" i="16"/>
  <c r="Q719" i="16"/>
  <c r="P719" i="16"/>
  <c r="O719" i="16"/>
  <c r="N719" i="16"/>
  <c r="M719" i="16"/>
  <c r="L719" i="16"/>
  <c r="K719" i="16"/>
  <c r="J719" i="16"/>
  <c r="I719" i="16"/>
  <c r="H719" i="16"/>
  <c r="G719" i="16"/>
  <c r="F719" i="16"/>
  <c r="E719" i="16"/>
  <c r="D719" i="16"/>
  <c r="B719" i="16"/>
  <c r="AA717" i="16"/>
  <c r="Z717" i="16"/>
  <c r="Y717" i="16"/>
  <c r="X717" i="16"/>
  <c r="W717" i="16"/>
  <c r="V717" i="16"/>
  <c r="U717" i="16"/>
  <c r="T717" i="16"/>
  <c r="S717" i="16"/>
  <c r="R717" i="16"/>
  <c r="Q717" i="16"/>
  <c r="P717" i="16"/>
  <c r="O717" i="16"/>
  <c r="N717" i="16"/>
  <c r="M717" i="16"/>
  <c r="L717" i="16"/>
  <c r="K717" i="16"/>
  <c r="J717" i="16"/>
  <c r="I717" i="16"/>
  <c r="H717" i="16"/>
  <c r="G717" i="16"/>
  <c r="F717" i="16"/>
  <c r="E717" i="16"/>
  <c r="D717" i="16"/>
  <c r="B717" i="16"/>
  <c r="AA715" i="16"/>
  <c r="Z715" i="16"/>
  <c r="Y715" i="16"/>
  <c r="X715" i="16"/>
  <c r="W715" i="16"/>
  <c r="V715" i="16"/>
  <c r="U715" i="16"/>
  <c r="T715" i="16"/>
  <c r="S715" i="16"/>
  <c r="R715" i="16"/>
  <c r="Q715" i="16"/>
  <c r="P715" i="16"/>
  <c r="O715" i="16"/>
  <c r="N715" i="16"/>
  <c r="M715" i="16"/>
  <c r="L715" i="16"/>
  <c r="K715" i="16"/>
  <c r="J715" i="16"/>
  <c r="I715" i="16"/>
  <c r="H715" i="16"/>
  <c r="G715" i="16"/>
  <c r="F715" i="16"/>
  <c r="E715" i="16"/>
  <c r="D715" i="16"/>
  <c r="B715" i="16"/>
  <c r="AA713" i="16"/>
  <c r="Z713" i="16"/>
  <c r="Y713" i="16"/>
  <c r="X713" i="16"/>
  <c r="W713" i="16"/>
  <c r="V713" i="16"/>
  <c r="U713" i="16"/>
  <c r="T713" i="16"/>
  <c r="S713" i="16"/>
  <c r="R713" i="16"/>
  <c r="Q713" i="16"/>
  <c r="P713" i="16"/>
  <c r="O713" i="16"/>
  <c r="N713" i="16"/>
  <c r="M713" i="16"/>
  <c r="L713" i="16"/>
  <c r="K713" i="16"/>
  <c r="J713" i="16"/>
  <c r="I713" i="16"/>
  <c r="H713" i="16"/>
  <c r="G713" i="16"/>
  <c r="F713" i="16"/>
  <c r="E713" i="16"/>
  <c r="D713" i="16"/>
  <c r="B713" i="16"/>
  <c r="AA711" i="16"/>
  <c r="Z711" i="16"/>
  <c r="Y711" i="16"/>
  <c r="X711" i="16"/>
  <c r="W711" i="16"/>
  <c r="V711" i="16"/>
  <c r="U711" i="16"/>
  <c r="T711" i="16"/>
  <c r="S711" i="16"/>
  <c r="R711" i="16"/>
  <c r="Q711" i="16"/>
  <c r="P711" i="16"/>
  <c r="O711" i="16"/>
  <c r="N711" i="16"/>
  <c r="M711" i="16"/>
  <c r="L711" i="16"/>
  <c r="K711" i="16"/>
  <c r="J711" i="16"/>
  <c r="I711" i="16"/>
  <c r="H711" i="16"/>
  <c r="G711" i="16"/>
  <c r="F711" i="16"/>
  <c r="E711" i="16"/>
  <c r="D711" i="16"/>
  <c r="B711" i="16"/>
  <c r="AA709" i="16"/>
  <c r="Z709" i="16"/>
  <c r="Y709" i="16"/>
  <c r="X709" i="16"/>
  <c r="W709" i="16"/>
  <c r="V709" i="16"/>
  <c r="U709" i="16"/>
  <c r="T709" i="16"/>
  <c r="S709" i="16"/>
  <c r="R709" i="16"/>
  <c r="Q709" i="16"/>
  <c r="P709" i="16"/>
  <c r="O709" i="16"/>
  <c r="N709" i="16"/>
  <c r="M709" i="16"/>
  <c r="L709" i="16"/>
  <c r="K709" i="16"/>
  <c r="J709" i="16"/>
  <c r="I709" i="16"/>
  <c r="H709" i="16"/>
  <c r="G709" i="16"/>
  <c r="F709" i="16"/>
  <c r="E709" i="16"/>
  <c r="D709" i="16"/>
  <c r="B709" i="16"/>
  <c r="AA703" i="16"/>
  <c r="Z703" i="16"/>
  <c r="Y703" i="16"/>
  <c r="X703" i="16"/>
  <c r="W703" i="16"/>
  <c r="V703" i="16"/>
  <c r="U703" i="16"/>
  <c r="T703" i="16"/>
  <c r="S703" i="16"/>
  <c r="R703" i="16"/>
  <c r="Q703" i="16"/>
  <c r="P703" i="16"/>
  <c r="O703" i="16"/>
  <c r="N703" i="16"/>
  <c r="M703" i="16"/>
  <c r="L703" i="16"/>
  <c r="K703" i="16"/>
  <c r="J703" i="16"/>
  <c r="I703" i="16"/>
  <c r="H703" i="16"/>
  <c r="G703" i="16"/>
  <c r="F703" i="16"/>
  <c r="E703" i="16"/>
  <c r="D703" i="16"/>
  <c r="B703" i="16"/>
  <c r="AA701" i="16"/>
  <c r="Z701" i="16"/>
  <c r="Y701" i="16"/>
  <c r="X701" i="16"/>
  <c r="W701" i="16"/>
  <c r="V701" i="16"/>
  <c r="U701" i="16"/>
  <c r="T701" i="16"/>
  <c r="S701" i="16"/>
  <c r="R701" i="16"/>
  <c r="Q701" i="16"/>
  <c r="P701" i="16"/>
  <c r="O701" i="16"/>
  <c r="N701" i="16"/>
  <c r="M701" i="16"/>
  <c r="L701" i="16"/>
  <c r="K701" i="16"/>
  <c r="J701" i="16"/>
  <c r="I701" i="16"/>
  <c r="H701" i="16"/>
  <c r="G701" i="16"/>
  <c r="F701" i="16"/>
  <c r="E701" i="16"/>
  <c r="D701" i="16"/>
  <c r="B701" i="16"/>
  <c r="AA699" i="16"/>
  <c r="Z699" i="16"/>
  <c r="Y699" i="16"/>
  <c r="X699" i="16"/>
  <c r="W699" i="16"/>
  <c r="V699" i="16"/>
  <c r="U699" i="16"/>
  <c r="T699" i="16"/>
  <c r="S699" i="16"/>
  <c r="R699" i="16"/>
  <c r="Q699" i="16"/>
  <c r="P699" i="16"/>
  <c r="O699" i="16"/>
  <c r="N699" i="16"/>
  <c r="M699" i="16"/>
  <c r="L699" i="16"/>
  <c r="K699" i="16"/>
  <c r="J699" i="16"/>
  <c r="I699" i="16"/>
  <c r="H699" i="16"/>
  <c r="G699" i="16"/>
  <c r="F699" i="16"/>
  <c r="E699" i="16"/>
  <c r="D699" i="16"/>
  <c r="B699" i="16"/>
  <c r="AA697" i="16"/>
  <c r="Z697" i="16"/>
  <c r="Y697" i="16"/>
  <c r="X697" i="16"/>
  <c r="W697" i="16"/>
  <c r="V697" i="16"/>
  <c r="U697" i="16"/>
  <c r="T697" i="16"/>
  <c r="S697" i="16"/>
  <c r="R697" i="16"/>
  <c r="Q697" i="16"/>
  <c r="P697" i="16"/>
  <c r="O697" i="16"/>
  <c r="N697" i="16"/>
  <c r="M697" i="16"/>
  <c r="L697" i="16"/>
  <c r="K697" i="16"/>
  <c r="J697" i="16"/>
  <c r="I697" i="16"/>
  <c r="H697" i="16"/>
  <c r="G697" i="16"/>
  <c r="F697" i="16"/>
  <c r="E697" i="16"/>
  <c r="D697" i="16"/>
  <c r="B697" i="16"/>
  <c r="AA695" i="16"/>
  <c r="Z695" i="16"/>
  <c r="Y695" i="16"/>
  <c r="X695" i="16"/>
  <c r="W695" i="16"/>
  <c r="V695" i="16"/>
  <c r="U695" i="16"/>
  <c r="T695" i="16"/>
  <c r="S695" i="16"/>
  <c r="R695" i="16"/>
  <c r="Q695" i="16"/>
  <c r="P695" i="16"/>
  <c r="O695" i="16"/>
  <c r="N695" i="16"/>
  <c r="M695" i="16"/>
  <c r="L695" i="16"/>
  <c r="K695" i="16"/>
  <c r="J695" i="16"/>
  <c r="I695" i="16"/>
  <c r="H695" i="16"/>
  <c r="G695" i="16"/>
  <c r="F695" i="16"/>
  <c r="E695" i="16"/>
  <c r="D695" i="16"/>
  <c r="B695" i="16"/>
  <c r="AA693" i="16"/>
  <c r="Z693" i="16"/>
  <c r="Y693" i="16"/>
  <c r="X693" i="16"/>
  <c r="W693" i="16"/>
  <c r="V693" i="16"/>
  <c r="U693" i="16"/>
  <c r="T693" i="16"/>
  <c r="S693" i="16"/>
  <c r="R693" i="16"/>
  <c r="Q693" i="16"/>
  <c r="P693" i="16"/>
  <c r="O693" i="16"/>
  <c r="N693" i="16"/>
  <c r="M693" i="16"/>
  <c r="L693" i="16"/>
  <c r="K693" i="16"/>
  <c r="J693" i="16"/>
  <c r="I693" i="16"/>
  <c r="H693" i="16"/>
  <c r="G693" i="16"/>
  <c r="F693" i="16"/>
  <c r="E693" i="16"/>
  <c r="D693" i="16"/>
  <c r="B693" i="16"/>
  <c r="AA691" i="16"/>
  <c r="Z691" i="16"/>
  <c r="Y691" i="16"/>
  <c r="X691" i="16"/>
  <c r="W691" i="16"/>
  <c r="V691" i="16"/>
  <c r="U691" i="16"/>
  <c r="T691" i="16"/>
  <c r="S691" i="16"/>
  <c r="R691" i="16"/>
  <c r="Q691" i="16"/>
  <c r="P691" i="16"/>
  <c r="O691" i="16"/>
  <c r="N691" i="16"/>
  <c r="M691" i="16"/>
  <c r="L691" i="16"/>
  <c r="K691" i="16"/>
  <c r="J691" i="16"/>
  <c r="I691" i="16"/>
  <c r="H691" i="16"/>
  <c r="G691" i="16"/>
  <c r="F691" i="16"/>
  <c r="E691" i="16"/>
  <c r="D691" i="16"/>
  <c r="B691" i="16"/>
  <c r="AA689" i="16"/>
  <c r="Z689" i="16"/>
  <c r="Y689" i="16"/>
  <c r="X689" i="16"/>
  <c r="W689" i="16"/>
  <c r="V689" i="16"/>
  <c r="U689" i="16"/>
  <c r="T689" i="16"/>
  <c r="S689" i="16"/>
  <c r="R689" i="16"/>
  <c r="Q689" i="16"/>
  <c r="P689" i="16"/>
  <c r="O689" i="16"/>
  <c r="N689" i="16"/>
  <c r="M689" i="16"/>
  <c r="L689" i="16"/>
  <c r="K689" i="16"/>
  <c r="J689" i="16"/>
  <c r="I689" i="16"/>
  <c r="H689" i="16"/>
  <c r="G689" i="16"/>
  <c r="F689" i="16"/>
  <c r="E689" i="16"/>
  <c r="D689" i="16"/>
  <c r="B689" i="16"/>
  <c r="AA687" i="16"/>
  <c r="Z687" i="16"/>
  <c r="Y687" i="16"/>
  <c r="X687" i="16"/>
  <c r="W687" i="16"/>
  <c r="V687" i="16"/>
  <c r="U687" i="16"/>
  <c r="T687" i="16"/>
  <c r="S687" i="16"/>
  <c r="R687" i="16"/>
  <c r="Q687" i="16"/>
  <c r="P687" i="16"/>
  <c r="O687" i="16"/>
  <c r="N687" i="16"/>
  <c r="M687" i="16"/>
  <c r="L687" i="16"/>
  <c r="K687" i="16"/>
  <c r="J687" i="16"/>
  <c r="I687" i="16"/>
  <c r="H687" i="16"/>
  <c r="G687" i="16"/>
  <c r="F687" i="16"/>
  <c r="E687" i="16"/>
  <c r="D687" i="16"/>
  <c r="B687" i="16"/>
  <c r="AA685" i="16"/>
  <c r="Z685" i="16"/>
  <c r="Y685" i="16"/>
  <c r="X685" i="16"/>
  <c r="W685" i="16"/>
  <c r="V685" i="16"/>
  <c r="U685" i="16"/>
  <c r="T685" i="16"/>
  <c r="S685" i="16"/>
  <c r="R685" i="16"/>
  <c r="Q685" i="16"/>
  <c r="P685" i="16"/>
  <c r="O685" i="16"/>
  <c r="N685" i="16"/>
  <c r="M685" i="16"/>
  <c r="L685" i="16"/>
  <c r="K685" i="16"/>
  <c r="J685" i="16"/>
  <c r="I685" i="16"/>
  <c r="H685" i="16"/>
  <c r="G685" i="16"/>
  <c r="F685" i="16"/>
  <c r="E685" i="16"/>
  <c r="D685" i="16"/>
  <c r="B685" i="16"/>
  <c r="AA683" i="16"/>
  <c r="Z683" i="16"/>
  <c r="Y683" i="16"/>
  <c r="X683" i="16"/>
  <c r="W683" i="16"/>
  <c r="V683" i="16"/>
  <c r="U683" i="16"/>
  <c r="T683" i="16"/>
  <c r="S683" i="16"/>
  <c r="R683" i="16"/>
  <c r="Q683" i="16"/>
  <c r="P683" i="16"/>
  <c r="O683" i="16"/>
  <c r="N683" i="16"/>
  <c r="M683" i="16"/>
  <c r="L683" i="16"/>
  <c r="K683" i="16"/>
  <c r="J683" i="16"/>
  <c r="I683" i="16"/>
  <c r="H683" i="16"/>
  <c r="G683" i="16"/>
  <c r="F683" i="16"/>
  <c r="E683" i="16"/>
  <c r="D683" i="16"/>
  <c r="B683" i="16"/>
  <c r="AA681" i="16"/>
  <c r="Z681" i="16"/>
  <c r="Y681" i="16"/>
  <c r="X681" i="16"/>
  <c r="W681" i="16"/>
  <c r="V681" i="16"/>
  <c r="U681" i="16"/>
  <c r="T681" i="16"/>
  <c r="S681" i="16"/>
  <c r="R681" i="16"/>
  <c r="Q681" i="16"/>
  <c r="P681" i="16"/>
  <c r="O681" i="16"/>
  <c r="N681" i="16"/>
  <c r="M681" i="16"/>
  <c r="L681" i="16"/>
  <c r="K681" i="16"/>
  <c r="J681" i="16"/>
  <c r="I681" i="16"/>
  <c r="H681" i="16"/>
  <c r="G681" i="16"/>
  <c r="F681" i="16"/>
  <c r="E681" i="16"/>
  <c r="D681" i="16"/>
  <c r="B681" i="16"/>
  <c r="AA679" i="16"/>
  <c r="Z679" i="16"/>
  <c r="Y679" i="16"/>
  <c r="X679" i="16"/>
  <c r="W679" i="16"/>
  <c r="V679" i="16"/>
  <c r="U679" i="16"/>
  <c r="T679" i="16"/>
  <c r="S679" i="16"/>
  <c r="R679" i="16"/>
  <c r="Q679" i="16"/>
  <c r="P679" i="16"/>
  <c r="O679" i="16"/>
  <c r="N679" i="16"/>
  <c r="M679" i="16"/>
  <c r="L679" i="16"/>
  <c r="K679" i="16"/>
  <c r="J679" i="16"/>
  <c r="I679" i="16"/>
  <c r="H679" i="16"/>
  <c r="G679" i="16"/>
  <c r="F679" i="16"/>
  <c r="E679" i="16"/>
  <c r="D679" i="16"/>
  <c r="B679" i="16"/>
  <c r="AA677" i="16"/>
  <c r="Z677" i="16"/>
  <c r="Y677" i="16"/>
  <c r="X677" i="16"/>
  <c r="W677" i="16"/>
  <c r="V677" i="16"/>
  <c r="U677" i="16"/>
  <c r="T677" i="16"/>
  <c r="S677" i="16"/>
  <c r="R677" i="16"/>
  <c r="Q677" i="16"/>
  <c r="P677" i="16"/>
  <c r="O677" i="16"/>
  <c r="N677" i="16"/>
  <c r="M677" i="16"/>
  <c r="L677" i="16"/>
  <c r="K677" i="16"/>
  <c r="J677" i="16"/>
  <c r="I677" i="16"/>
  <c r="H677" i="16"/>
  <c r="G677" i="16"/>
  <c r="F677" i="16"/>
  <c r="E677" i="16"/>
  <c r="D677" i="16"/>
  <c r="B677" i="16"/>
  <c r="AA675" i="16"/>
  <c r="Z675" i="16"/>
  <c r="Y675" i="16"/>
  <c r="X675" i="16"/>
  <c r="W675" i="16"/>
  <c r="V675" i="16"/>
  <c r="U675" i="16"/>
  <c r="T675" i="16"/>
  <c r="S675" i="16"/>
  <c r="R675" i="16"/>
  <c r="Q675" i="16"/>
  <c r="P675" i="16"/>
  <c r="O675" i="16"/>
  <c r="N675" i="16"/>
  <c r="M675" i="16"/>
  <c r="L675" i="16"/>
  <c r="K675" i="16"/>
  <c r="J675" i="16"/>
  <c r="I675" i="16"/>
  <c r="H675" i="16"/>
  <c r="G675" i="16"/>
  <c r="F675" i="16"/>
  <c r="E675" i="16"/>
  <c r="D675" i="16"/>
  <c r="B675" i="16"/>
  <c r="AA673" i="16"/>
  <c r="Z673" i="16"/>
  <c r="Y673" i="16"/>
  <c r="X673" i="16"/>
  <c r="W673" i="16"/>
  <c r="V673" i="16"/>
  <c r="U673" i="16"/>
  <c r="T673" i="16"/>
  <c r="S673" i="16"/>
  <c r="R673" i="16"/>
  <c r="Q673" i="16"/>
  <c r="P673" i="16"/>
  <c r="O673" i="16"/>
  <c r="N673" i="16"/>
  <c r="M673" i="16"/>
  <c r="L673" i="16"/>
  <c r="K673" i="16"/>
  <c r="J673" i="16"/>
  <c r="I673" i="16"/>
  <c r="H673" i="16"/>
  <c r="G673" i="16"/>
  <c r="F673" i="16"/>
  <c r="E673" i="16"/>
  <c r="D673" i="16"/>
  <c r="B673" i="16"/>
  <c r="AA671" i="16"/>
  <c r="Z671" i="16"/>
  <c r="Y671" i="16"/>
  <c r="X671" i="16"/>
  <c r="W671" i="16"/>
  <c r="V671" i="16"/>
  <c r="U671" i="16"/>
  <c r="T671" i="16"/>
  <c r="S671" i="16"/>
  <c r="R671" i="16"/>
  <c r="Q671" i="16"/>
  <c r="P671" i="16"/>
  <c r="O671" i="16"/>
  <c r="N671" i="16"/>
  <c r="M671" i="16"/>
  <c r="L671" i="16"/>
  <c r="K671" i="16"/>
  <c r="J671" i="16"/>
  <c r="I671" i="16"/>
  <c r="H671" i="16"/>
  <c r="G671" i="16"/>
  <c r="F671" i="16"/>
  <c r="E671" i="16"/>
  <c r="D671" i="16"/>
  <c r="B671" i="16"/>
  <c r="AA669" i="16"/>
  <c r="Z669" i="16"/>
  <c r="Y669" i="16"/>
  <c r="X669" i="16"/>
  <c r="W669" i="16"/>
  <c r="V669" i="16"/>
  <c r="U669" i="16"/>
  <c r="T669" i="16"/>
  <c r="S669" i="16"/>
  <c r="R669" i="16"/>
  <c r="Q669" i="16"/>
  <c r="P669" i="16"/>
  <c r="O669" i="16"/>
  <c r="N669" i="16"/>
  <c r="M669" i="16"/>
  <c r="L669" i="16"/>
  <c r="K669" i="16"/>
  <c r="J669" i="16"/>
  <c r="I669" i="16"/>
  <c r="H669" i="16"/>
  <c r="G669" i="16"/>
  <c r="F669" i="16"/>
  <c r="E669" i="16"/>
  <c r="D669" i="16"/>
  <c r="B669" i="16"/>
  <c r="AA667" i="16"/>
  <c r="Z667" i="16"/>
  <c r="Y667" i="16"/>
  <c r="X667" i="16"/>
  <c r="W667" i="16"/>
  <c r="V667" i="16"/>
  <c r="U667" i="16"/>
  <c r="T667" i="16"/>
  <c r="S667" i="16"/>
  <c r="R667" i="16"/>
  <c r="Q667" i="16"/>
  <c r="P667" i="16"/>
  <c r="O667" i="16"/>
  <c r="N667" i="16"/>
  <c r="M667" i="16"/>
  <c r="L667" i="16"/>
  <c r="K667" i="16"/>
  <c r="J667" i="16"/>
  <c r="I667" i="16"/>
  <c r="H667" i="16"/>
  <c r="G667" i="16"/>
  <c r="F667" i="16"/>
  <c r="E667" i="16"/>
  <c r="D667" i="16"/>
  <c r="B667" i="16"/>
  <c r="AA665" i="16"/>
  <c r="Z665" i="16"/>
  <c r="Y665" i="16"/>
  <c r="X665" i="16"/>
  <c r="W665" i="16"/>
  <c r="V665" i="16"/>
  <c r="U665" i="16"/>
  <c r="T665" i="16"/>
  <c r="S665" i="16"/>
  <c r="R665" i="16"/>
  <c r="Q665" i="16"/>
  <c r="P665" i="16"/>
  <c r="O665" i="16"/>
  <c r="N665" i="16"/>
  <c r="M665" i="16"/>
  <c r="L665" i="16"/>
  <c r="K665" i="16"/>
  <c r="J665" i="16"/>
  <c r="I665" i="16"/>
  <c r="H665" i="16"/>
  <c r="G665" i="16"/>
  <c r="F665" i="16"/>
  <c r="E665" i="16"/>
  <c r="D665" i="16"/>
  <c r="B665" i="16"/>
  <c r="AA663" i="16"/>
  <c r="Z663" i="16"/>
  <c r="Y663" i="16"/>
  <c r="X663" i="16"/>
  <c r="W663" i="16"/>
  <c r="V663" i="16"/>
  <c r="U663" i="16"/>
  <c r="T663" i="16"/>
  <c r="S663" i="16"/>
  <c r="R663" i="16"/>
  <c r="Q663" i="16"/>
  <c r="P663" i="16"/>
  <c r="O663" i="16"/>
  <c r="N663" i="16"/>
  <c r="M663" i="16"/>
  <c r="L663" i="16"/>
  <c r="K663" i="16"/>
  <c r="J663" i="16"/>
  <c r="I663" i="16"/>
  <c r="H663" i="16"/>
  <c r="G663" i="16"/>
  <c r="F663" i="16"/>
  <c r="E663" i="16"/>
  <c r="D663" i="16"/>
  <c r="B663" i="16"/>
  <c r="AA661" i="16"/>
  <c r="Z661" i="16"/>
  <c r="Y661" i="16"/>
  <c r="X661" i="16"/>
  <c r="W661" i="16"/>
  <c r="V661" i="16"/>
  <c r="U661" i="16"/>
  <c r="T661" i="16"/>
  <c r="S661" i="16"/>
  <c r="R661" i="16"/>
  <c r="Q661" i="16"/>
  <c r="P661" i="16"/>
  <c r="O661" i="16"/>
  <c r="N661" i="16"/>
  <c r="M661" i="16"/>
  <c r="L661" i="16"/>
  <c r="K661" i="16"/>
  <c r="J661" i="16"/>
  <c r="I661" i="16"/>
  <c r="H661" i="16"/>
  <c r="G661" i="16"/>
  <c r="F661" i="16"/>
  <c r="E661" i="16"/>
  <c r="D661" i="16"/>
  <c r="B661" i="16"/>
  <c r="AA659" i="16"/>
  <c r="Z659" i="16"/>
  <c r="Y659" i="16"/>
  <c r="X659" i="16"/>
  <c r="W659" i="16"/>
  <c r="V659" i="16"/>
  <c r="U659" i="16"/>
  <c r="T659" i="16"/>
  <c r="S659" i="16"/>
  <c r="R659" i="16"/>
  <c r="Q659" i="16"/>
  <c r="P659" i="16"/>
  <c r="O659" i="16"/>
  <c r="N659" i="16"/>
  <c r="M659" i="16"/>
  <c r="L659" i="16"/>
  <c r="K659" i="16"/>
  <c r="J659" i="16"/>
  <c r="I659" i="16"/>
  <c r="H659" i="16"/>
  <c r="G659" i="16"/>
  <c r="F659" i="16"/>
  <c r="E659" i="16"/>
  <c r="D659" i="16"/>
  <c r="B659" i="16"/>
  <c r="AA657" i="16"/>
  <c r="Z657" i="16"/>
  <c r="Y657" i="16"/>
  <c r="X657" i="16"/>
  <c r="W657" i="16"/>
  <c r="V657" i="16"/>
  <c r="U657" i="16"/>
  <c r="T657" i="16"/>
  <c r="S657" i="16"/>
  <c r="R657" i="16"/>
  <c r="Q657" i="16"/>
  <c r="P657" i="16"/>
  <c r="O657" i="16"/>
  <c r="N657" i="16"/>
  <c r="M657" i="16"/>
  <c r="L657" i="16"/>
  <c r="K657" i="16"/>
  <c r="J657" i="16"/>
  <c r="I657" i="16"/>
  <c r="H657" i="16"/>
  <c r="G657" i="16"/>
  <c r="F657" i="16"/>
  <c r="E657" i="16"/>
  <c r="D657" i="16"/>
  <c r="B657" i="16"/>
  <c r="AA655" i="16"/>
  <c r="Z655" i="16"/>
  <c r="Y655" i="16"/>
  <c r="X655" i="16"/>
  <c r="W655" i="16"/>
  <c r="V655" i="16"/>
  <c r="U655" i="16"/>
  <c r="T655" i="16"/>
  <c r="S655" i="16"/>
  <c r="R655" i="16"/>
  <c r="Q655" i="16"/>
  <c r="P655" i="16"/>
  <c r="O655" i="16"/>
  <c r="N655" i="16"/>
  <c r="M655" i="16"/>
  <c r="L655" i="16"/>
  <c r="K655" i="16"/>
  <c r="J655" i="16"/>
  <c r="I655" i="16"/>
  <c r="H655" i="16"/>
  <c r="G655" i="16"/>
  <c r="F655" i="16"/>
  <c r="E655" i="16"/>
  <c r="D655" i="16"/>
  <c r="B655" i="16"/>
  <c r="AA653" i="16"/>
  <c r="Z653" i="16"/>
  <c r="Y653" i="16"/>
  <c r="X653" i="16"/>
  <c r="W653" i="16"/>
  <c r="V653" i="16"/>
  <c r="U653" i="16"/>
  <c r="T653" i="16"/>
  <c r="S653" i="16"/>
  <c r="R653" i="16"/>
  <c r="Q653" i="16"/>
  <c r="P653" i="16"/>
  <c r="O653" i="16"/>
  <c r="N653" i="16"/>
  <c r="M653" i="16"/>
  <c r="L653" i="16"/>
  <c r="K653" i="16"/>
  <c r="J653" i="16"/>
  <c r="I653" i="16"/>
  <c r="H653" i="16"/>
  <c r="G653" i="16"/>
  <c r="F653" i="16"/>
  <c r="E653" i="16"/>
  <c r="D653" i="16"/>
  <c r="B653" i="16"/>
  <c r="AA651" i="16"/>
  <c r="Z651" i="16"/>
  <c r="Y651" i="16"/>
  <c r="X651" i="16"/>
  <c r="W651" i="16"/>
  <c r="V651" i="16"/>
  <c r="U651" i="16"/>
  <c r="T651" i="16"/>
  <c r="S651" i="16"/>
  <c r="R651" i="16"/>
  <c r="Q651" i="16"/>
  <c r="P651" i="16"/>
  <c r="O651" i="16"/>
  <c r="N651" i="16"/>
  <c r="M651" i="16"/>
  <c r="L651" i="16"/>
  <c r="K651" i="16"/>
  <c r="J651" i="16"/>
  <c r="I651" i="16"/>
  <c r="H651" i="16"/>
  <c r="G651" i="16"/>
  <c r="F651" i="16"/>
  <c r="E651" i="16"/>
  <c r="D651" i="16"/>
  <c r="B651" i="16"/>
  <c r="AA649" i="16"/>
  <c r="Z649" i="16"/>
  <c r="Y649" i="16"/>
  <c r="X649" i="16"/>
  <c r="W649" i="16"/>
  <c r="V649" i="16"/>
  <c r="U649" i="16"/>
  <c r="T649" i="16"/>
  <c r="S649" i="16"/>
  <c r="R649" i="16"/>
  <c r="Q649" i="16"/>
  <c r="P649" i="16"/>
  <c r="O649" i="16"/>
  <c r="N649" i="16"/>
  <c r="M649" i="16"/>
  <c r="L649" i="16"/>
  <c r="K649" i="16"/>
  <c r="J649" i="16"/>
  <c r="I649" i="16"/>
  <c r="H649" i="16"/>
  <c r="G649" i="16"/>
  <c r="F649" i="16"/>
  <c r="E649" i="16"/>
  <c r="D649" i="16"/>
  <c r="B649" i="16"/>
  <c r="AA647" i="16"/>
  <c r="Z647" i="16"/>
  <c r="Y647" i="16"/>
  <c r="X647" i="16"/>
  <c r="W647" i="16"/>
  <c r="V647" i="16"/>
  <c r="U647" i="16"/>
  <c r="T647" i="16"/>
  <c r="S647" i="16"/>
  <c r="R647" i="16"/>
  <c r="Q647" i="16"/>
  <c r="P647" i="16"/>
  <c r="O647" i="16"/>
  <c r="N647" i="16"/>
  <c r="M647" i="16"/>
  <c r="L647" i="16"/>
  <c r="K647" i="16"/>
  <c r="J647" i="16"/>
  <c r="I647" i="16"/>
  <c r="H647" i="16"/>
  <c r="G647" i="16"/>
  <c r="F647" i="16"/>
  <c r="E647" i="16"/>
  <c r="D647" i="16"/>
  <c r="B647" i="16"/>
  <c r="AA645" i="16"/>
  <c r="Z645" i="16"/>
  <c r="Y645" i="16"/>
  <c r="X645" i="16"/>
  <c r="W645" i="16"/>
  <c r="V645" i="16"/>
  <c r="U645" i="16"/>
  <c r="T645" i="16"/>
  <c r="S645" i="16"/>
  <c r="R645" i="16"/>
  <c r="Q645" i="16"/>
  <c r="P645" i="16"/>
  <c r="O645" i="16"/>
  <c r="N645" i="16"/>
  <c r="M645" i="16"/>
  <c r="L645" i="16"/>
  <c r="K645" i="16"/>
  <c r="J645" i="16"/>
  <c r="I645" i="16"/>
  <c r="H645" i="16"/>
  <c r="G645" i="16"/>
  <c r="F645" i="16"/>
  <c r="E645" i="16"/>
  <c r="D645" i="16"/>
  <c r="B645" i="16"/>
  <c r="AA643" i="16"/>
  <c r="Z643" i="16"/>
  <c r="Y643" i="16"/>
  <c r="X643" i="16"/>
  <c r="W643" i="16"/>
  <c r="V643" i="16"/>
  <c r="U643" i="16"/>
  <c r="T643" i="16"/>
  <c r="S643" i="16"/>
  <c r="R643" i="16"/>
  <c r="Q643" i="16"/>
  <c r="P643" i="16"/>
  <c r="O643" i="16"/>
  <c r="N643" i="16"/>
  <c r="M643" i="16"/>
  <c r="L643" i="16"/>
  <c r="K643" i="16"/>
  <c r="J643" i="16"/>
  <c r="I643" i="16"/>
  <c r="H643" i="16"/>
  <c r="G643" i="16"/>
  <c r="F643" i="16"/>
  <c r="E643" i="16"/>
  <c r="D643" i="16"/>
  <c r="B643" i="16"/>
  <c r="P636" i="16"/>
  <c r="B634" i="16"/>
  <c r="W631" i="16"/>
  <c r="B629" i="16"/>
  <c r="F628" i="16"/>
  <c r="B624" i="16"/>
  <c r="M623" i="16"/>
  <c r="B619" i="16"/>
  <c r="T618" i="16"/>
  <c r="H616" i="16"/>
  <c r="B614" i="16"/>
  <c r="AA613" i="16"/>
  <c r="O611" i="16"/>
  <c r="B609" i="16"/>
  <c r="P606" i="16"/>
  <c r="B604" i="16"/>
  <c r="W601" i="16"/>
  <c r="B599" i="16"/>
  <c r="F598" i="16"/>
  <c r="B594" i="16"/>
  <c r="M593" i="16"/>
  <c r="B589" i="16"/>
  <c r="T588" i="16"/>
  <c r="H586" i="16"/>
  <c r="B584" i="16"/>
  <c r="AA583" i="16"/>
  <c r="O581" i="16"/>
  <c r="B579" i="16"/>
  <c r="P576" i="16"/>
  <c r="B574" i="16"/>
  <c r="W571" i="16"/>
  <c r="B569" i="16"/>
  <c r="F568" i="16"/>
  <c r="B564" i="16"/>
  <c r="M563" i="16"/>
  <c r="B559" i="16"/>
  <c r="T558" i="16"/>
  <c r="H556" i="16"/>
  <c r="B554" i="16"/>
  <c r="AA553" i="16"/>
  <c r="O551" i="16"/>
  <c r="B549" i="16"/>
  <c r="P546" i="16"/>
  <c r="B544" i="16"/>
  <c r="W541" i="16"/>
  <c r="B539" i="16"/>
  <c r="F538" i="16"/>
  <c r="B534" i="16"/>
  <c r="K533" i="16"/>
  <c r="Q531" i="16"/>
  <c r="B529" i="16"/>
  <c r="T528" i="16"/>
  <c r="M528" i="16"/>
  <c r="G528" i="16"/>
  <c r="Y526" i="16"/>
  <c r="S526" i="16"/>
  <c r="M526" i="16"/>
  <c r="G526" i="16"/>
  <c r="G524" i="16"/>
  <c r="M524" i="16"/>
  <c r="B524" i="16"/>
  <c r="Z523" i="16"/>
  <c r="T523" i="16"/>
  <c r="N523" i="16"/>
  <c r="H523" i="16"/>
  <c r="H519" i="16" s="1"/>
  <c r="Z521" i="16"/>
  <c r="T521" i="16"/>
  <c r="N521" i="16"/>
  <c r="H521" i="16"/>
  <c r="T519" i="16"/>
  <c r="B519" i="16"/>
  <c r="AA518" i="16"/>
  <c r="U518" i="16"/>
  <c r="O518" i="16"/>
  <c r="I518" i="16"/>
  <c r="AA516" i="16"/>
  <c r="AA514" i="16" s="1"/>
  <c r="Y516" i="16"/>
  <c r="U516" i="16"/>
  <c r="S516" i="16"/>
  <c r="O516" i="16"/>
  <c r="M516" i="16"/>
  <c r="I516" i="16"/>
  <c r="I514" i="16" s="1"/>
  <c r="G516" i="16"/>
  <c r="U514" i="16"/>
  <c r="O514" i="16"/>
  <c r="B514" i="16"/>
  <c r="V513" i="16"/>
  <c r="P513" i="16"/>
  <c r="J513" i="16"/>
  <c r="D513" i="16"/>
  <c r="Z511" i="16"/>
  <c r="X511" i="16"/>
  <c r="V511" i="16"/>
  <c r="T511" i="16"/>
  <c r="R511" i="16"/>
  <c r="P511" i="16"/>
  <c r="N511" i="16"/>
  <c r="L511" i="16"/>
  <c r="J511" i="16"/>
  <c r="H511" i="16"/>
  <c r="F511" i="16"/>
  <c r="D511" i="16"/>
  <c r="V509" i="16"/>
  <c r="P509" i="16"/>
  <c r="D509" i="16"/>
  <c r="B509" i="16"/>
  <c r="W508" i="16"/>
  <c r="Q508" i="16"/>
  <c r="K508" i="16"/>
  <c r="E508" i="16"/>
  <c r="AA506" i="16"/>
  <c r="Y506" i="16"/>
  <c r="W506" i="16"/>
  <c r="W504" i="16" s="1"/>
  <c r="U506" i="16"/>
  <c r="S506" i="16"/>
  <c r="Q506" i="16"/>
  <c r="Q504" i="16" s="1"/>
  <c r="O506" i="16"/>
  <c r="M506" i="16"/>
  <c r="K506" i="16"/>
  <c r="K504" i="16" s="1"/>
  <c r="I506" i="16"/>
  <c r="G506" i="16"/>
  <c r="E506" i="16"/>
  <c r="E504" i="16" s="1"/>
  <c r="B504" i="16"/>
  <c r="X503" i="16"/>
  <c r="R503" i="16"/>
  <c r="L503" i="16"/>
  <c r="L499" i="16" s="1"/>
  <c r="F503" i="16"/>
  <c r="F499" i="16" s="1"/>
  <c r="Z501" i="16"/>
  <c r="X501" i="16"/>
  <c r="V501" i="16"/>
  <c r="T501" i="16"/>
  <c r="R501" i="16"/>
  <c r="P501" i="16"/>
  <c r="N501" i="16"/>
  <c r="L501" i="16"/>
  <c r="J501" i="16"/>
  <c r="H501" i="16"/>
  <c r="F501" i="16"/>
  <c r="D501" i="16"/>
  <c r="R499" i="16"/>
  <c r="B499" i="16"/>
  <c r="Y498" i="16"/>
  <c r="S498" i="16"/>
  <c r="M498" i="16"/>
  <c r="G498" i="16"/>
  <c r="AA496" i="16"/>
  <c r="Y496" i="16"/>
  <c r="Y494" i="16" s="1"/>
  <c r="X496" i="16"/>
  <c r="W496" i="16"/>
  <c r="V496" i="16"/>
  <c r="U496" i="16"/>
  <c r="S496" i="16"/>
  <c r="S494" i="16" s="1"/>
  <c r="R496" i="16"/>
  <c r="Q496" i="16"/>
  <c r="P496" i="16"/>
  <c r="O496" i="16"/>
  <c r="M496" i="16"/>
  <c r="L496" i="16"/>
  <c r="K496" i="16"/>
  <c r="J496" i="16"/>
  <c r="I496" i="16"/>
  <c r="G496" i="16"/>
  <c r="F496" i="16"/>
  <c r="E496" i="16"/>
  <c r="D496" i="16"/>
  <c r="B494" i="16"/>
  <c r="Z493" i="16"/>
  <c r="T493" i="16"/>
  <c r="N493" i="16"/>
  <c r="H493" i="16"/>
  <c r="Z491" i="16"/>
  <c r="Y491" i="16"/>
  <c r="X491" i="16"/>
  <c r="W491" i="16"/>
  <c r="V491" i="16"/>
  <c r="T491" i="16"/>
  <c r="S491" i="16"/>
  <c r="R491" i="16"/>
  <c r="Q491" i="16"/>
  <c r="P491" i="16"/>
  <c r="N491" i="16"/>
  <c r="N489" i="16" s="1"/>
  <c r="M491" i="16"/>
  <c r="L491" i="16"/>
  <c r="K491" i="16"/>
  <c r="J491" i="16"/>
  <c r="H491" i="16"/>
  <c r="G491" i="16"/>
  <c r="F491" i="16"/>
  <c r="E491" i="16"/>
  <c r="D491" i="16"/>
  <c r="H489" i="16"/>
  <c r="T489" i="16"/>
  <c r="B489" i="16"/>
  <c r="AA488" i="16"/>
  <c r="U488" i="16"/>
  <c r="U484" i="16" s="1"/>
  <c r="O488" i="16"/>
  <c r="I488" i="16"/>
  <c r="AA486" i="16"/>
  <c r="AA484" i="16" s="1"/>
  <c r="Z486" i="16"/>
  <c r="Y486" i="16"/>
  <c r="X486" i="16"/>
  <c r="W486" i="16"/>
  <c r="U486" i="16"/>
  <c r="T486" i="16"/>
  <c r="S486" i="16"/>
  <c r="R486" i="16"/>
  <c r="Q486" i="16"/>
  <c r="O486" i="16"/>
  <c r="O484" i="16" s="1"/>
  <c r="N486" i="16"/>
  <c r="M486" i="16"/>
  <c r="L486" i="16"/>
  <c r="K486" i="16"/>
  <c r="I486" i="16"/>
  <c r="H486" i="16"/>
  <c r="G486" i="16"/>
  <c r="F486" i="16"/>
  <c r="E486" i="16"/>
  <c r="I484" i="16"/>
  <c r="B484" i="16"/>
  <c r="V479" i="16"/>
  <c r="P479" i="16"/>
  <c r="J479" i="16"/>
  <c r="D479" i="16"/>
  <c r="P477" i="16"/>
  <c r="P475" i="16"/>
  <c r="B475" i="16"/>
  <c r="W474" i="16"/>
  <c r="Q474" i="16"/>
  <c r="K474" i="16"/>
  <c r="E474" i="16"/>
  <c r="W472" i="16"/>
  <c r="W470" i="16" s="1"/>
  <c r="E472" i="16"/>
  <c r="E470" i="16"/>
  <c r="B470" i="16"/>
  <c r="X469" i="16"/>
  <c r="R469" i="16"/>
  <c r="L469" i="16"/>
  <c r="F469" i="16"/>
  <c r="L467" i="16"/>
  <c r="L465" i="16" s="1"/>
  <c r="B465" i="16"/>
  <c r="Y464" i="16"/>
  <c r="S464" i="16"/>
  <c r="M464" i="16"/>
  <c r="G464" i="16"/>
  <c r="S462" i="16"/>
  <c r="S460" i="16" s="1"/>
  <c r="B460" i="16"/>
  <c r="Z459" i="16"/>
  <c r="T459" i="16"/>
  <c r="N459" i="16"/>
  <c r="H459" i="16"/>
  <c r="Z457" i="16"/>
  <c r="Z455" i="16" s="1"/>
  <c r="H457" i="16"/>
  <c r="H455" i="16" s="1"/>
  <c r="B455" i="16"/>
  <c r="AA454" i="16"/>
  <c r="U454" i="16"/>
  <c r="O454" i="16"/>
  <c r="O450" i="16" s="1"/>
  <c r="I454" i="16"/>
  <c r="O452" i="16"/>
  <c r="B450" i="16"/>
  <c r="V449" i="16"/>
  <c r="P449" i="16"/>
  <c r="J449" i="16"/>
  <c r="D449" i="16"/>
  <c r="P447" i="16"/>
  <c r="P445" i="16" s="1"/>
  <c r="B445" i="16"/>
  <c r="W444" i="16"/>
  <c r="Q444" i="16"/>
  <c r="K444" i="16"/>
  <c r="E444" i="16"/>
  <c r="W442" i="16"/>
  <c r="E442" i="16"/>
  <c r="E440" i="16" s="1"/>
  <c r="W440" i="16"/>
  <c r="B440" i="16"/>
  <c r="X439" i="16"/>
  <c r="R439" i="16"/>
  <c r="L439" i="16"/>
  <c r="F439" i="16"/>
  <c r="L437" i="16"/>
  <c r="L435" i="16"/>
  <c r="B435" i="16"/>
  <c r="Y434" i="16"/>
  <c r="S434" i="16"/>
  <c r="M434" i="16"/>
  <c r="G434" i="16"/>
  <c r="S432" i="16"/>
  <c r="S430" i="16"/>
  <c r="B430" i="16"/>
  <c r="Z429" i="16"/>
  <c r="T429" i="16"/>
  <c r="N429" i="16"/>
  <c r="H429" i="16"/>
  <c r="Z427" i="16"/>
  <c r="Z425" i="16" s="1"/>
  <c r="H427" i="16"/>
  <c r="H425" i="16"/>
  <c r="B425" i="16"/>
  <c r="AA424" i="16"/>
  <c r="U424" i="16"/>
  <c r="O424" i="16"/>
  <c r="I424" i="16"/>
  <c r="O422" i="16"/>
  <c r="O420" i="16" s="1"/>
  <c r="B420" i="16"/>
  <c r="V419" i="16"/>
  <c r="P419" i="16"/>
  <c r="P415" i="16" s="1"/>
  <c r="J419" i="16"/>
  <c r="D419" i="16"/>
  <c r="P417" i="16"/>
  <c r="B415" i="16"/>
  <c r="W414" i="16"/>
  <c r="Q414" i="16"/>
  <c r="K414" i="16"/>
  <c r="E414" i="16"/>
  <c r="W412" i="16"/>
  <c r="E412" i="16"/>
  <c r="E410" i="16" s="1"/>
  <c r="W410" i="16"/>
  <c r="B410" i="16"/>
  <c r="X409" i="16"/>
  <c r="R409" i="16"/>
  <c r="L409" i="16"/>
  <c r="F409" i="16"/>
  <c r="L407" i="16"/>
  <c r="L405" i="16"/>
  <c r="B405" i="16"/>
  <c r="Y404" i="16"/>
  <c r="S404" i="16"/>
  <c r="M404" i="16"/>
  <c r="G404" i="16"/>
  <c r="S402" i="16"/>
  <c r="S400" i="16" s="1"/>
  <c r="B400" i="16"/>
  <c r="Z399" i="16"/>
  <c r="T399" i="16"/>
  <c r="N399" i="16"/>
  <c r="H399" i="16"/>
  <c r="H395" i="16" s="1"/>
  <c r="Z397" i="16"/>
  <c r="H397" i="16"/>
  <c r="Z395" i="16"/>
  <c r="B395" i="16"/>
  <c r="AA394" i="16"/>
  <c r="U394" i="16"/>
  <c r="O394" i="16"/>
  <c r="I394" i="16"/>
  <c r="O392" i="16"/>
  <c r="O390" i="16" s="1"/>
  <c r="B390" i="16"/>
  <c r="V389" i="16"/>
  <c r="P389" i="16"/>
  <c r="J389" i="16"/>
  <c r="D389" i="16"/>
  <c r="P387" i="16"/>
  <c r="P385" i="16"/>
  <c r="B385" i="16"/>
  <c r="W384" i="16"/>
  <c r="Q384" i="16"/>
  <c r="K384" i="16"/>
  <c r="E384" i="16"/>
  <c r="W382" i="16"/>
  <c r="W380" i="16" s="1"/>
  <c r="E382" i="16"/>
  <c r="E380" i="16"/>
  <c r="B380" i="16"/>
  <c r="X379" i="16"/>
  <c r="R379" i="16"/>
  <c r="L379" i="16"/>
  <c r="F379" i="16"/>
  <c r="L377" i="16"/>
  <c r="L375" i="16" s="1"/>
  <c r="B375" i="16"/>
  <c r="Y374" i="16"/>
  <c r="S374" i="16"/>
  <c r="M374" i="16"/>
  <c r="G374" i="16"/>
  <c r="S372" i="16"/>
  <c r="S370" i="16" s="1"/>
  <c r="B370" i="16"/>
  <c r="Z369" i="16"/>
  <c r="T369" i="16"/>
  <c r="N369" i="16"/>
  <c r="H369" i="16"/>
  <c r="Z367" i="16"/>
  <c r="H367" i="16"/>
  <c r="H365" i="16" s="1"/>
  <c r="Z365" i="16"/>
  <c r="B365" i="16"/>
  <c r="AA364" i="16"/>
  <c r="U364" i="16"/>
  <c r="O364" i="16"/>
  <c r="O360" i="16" s="1"/>
  <c r="I364" i="16"/>
  <c r="O362" i="16"/>
  <c r="B360" i="16"/>
  <c r="V359" i="16"/>
  <c r="P359" i="16"/>
  <c r="J359" i="16"/>
  <c r="D359" i="16"/>
  <c r="P357" i="16"/>
  <c r="P355" i="16" s="1"/>
  <c r="B355" i="16"/>
  <c r="W354" i="16"/>
  <c r="Q354" i="16"/>
  <c r="K354" i="16"/>
  <c r="E354" i="16"/>
  <c r="E350" i="16" s="1"/>
  <c r="W352" i="16"/>
  <c r="E352" i="16"/>
  <c r="W350" i="16"/>
  <c r="B350" i="16"/>
  <c r="X349" i="16"/>
  <c r="R349" i="16"/>
  <c r="L349" i="16"/>
  <c r="F349" i="16"/>
  <c r="L347" i="16"/>
  <c r="L345" i="16"/>
  <c r="B345" i="16"/>
  <c r="Y344" i="16"/>
  <c r="S344" i="16"/>
  <c r="M344" i="16"/>
  <c r="G344" i="16"/>
  <c r="S342" i="16"/>
  <c r="S340" i="16"/>
  <c r="B340" i="16"/>
  <c r="Z339" i="16"/>
  <c r="T339" i="16"/>
  <c r="N339" i="16"/>
  <c r="H339" i="16"/>
  <c r="Z337" i="16"/>
  <c r="Z335" i="16" s="1"/>
  <c r="H337" i="16"/>
  <c r="H335" i="16"/>
  <c r="B335" i="16"/>
  <c r="AA334" i="16"/>
  <c r="U334" i="16"/>
  <c r="O334" i="16"/>
  <c r="I334" i="16"/>
  <c r="O332" i="16"/>
  <c r="O330" i="16" s="1"/>
  <c r="B330" i="16"/>
  <c r="V329" i="16"/>
  <c r="P329" i="16"/>
  <c r="J329" i="16"/>
  <c r="D329" i="16"/>
  <c r="D325" i="16" s="1"/>
  <c r="P327" i="16"/>
  <c r="F467" i="16"/>
  <c r="F465" i="16" s="1"/>
  <c r="P325" i="16"/>
  <c r="B325" i="16"/>
  <c r="W320" i="16"/>
  <c r="W316" i="16" s="1"/>
  <c r="Q320" i="16"/>
  <c r="K320" i="16"/>
  <c r="E320" i="16"/>
  <c r="E316" i="16" s="1"/>
  <c r="W318" i="16"/>
  <c r="Q318" i="16"/>
  <c r="K318" i="16"/>
  <c r="K316" i="16" s="1"/>
  <c r="E318" i="16"/>
  <c r="Q316" i="16"/>
  <c r="B316" i="16"/>
  <c r="X315" i="16"/>
  <c r="R315" i="16"/>
  <c r="L315" i="16"/>
  <c r="L311" i="16" s="1"/>
  <c r="F315" i="16"/>
  <c r="X313" i="16"/>
  <c r="R313" i="16"/>
  <c r="R311" i="16" s="1"/>
  <c r="L313" i="16"/>
  <c r="F313" i="16"/>
  <c r="X311" i="16"/>
  <c r="B311" i="16"/>
  <c r="Y310" i="16"/>
  <c r="S310" i="16"/>
  <c r="M310" i="16"/>
  <c r="M306" i="16" s="1"/>
  <c r="G310" i="16"/>
  <c r="Y308" i="16"/>
  <c r="S308" i="16"/>
  <c r="S306" i="16" s="1"/>
  <c r="M308" i="16"/>
  <c r="G308" i="16"/>
  <c r="Y306" i="16"/>
  <c r="G306" i="16"/>
  <c r="B306" i="16"/>
  <c r="Z305" i="16"/>
  <c r="T305" i="16"/>
  <c r="N305" i="16"/>
  <c r="N301" i="16" s="1"/>
  <c r="H305" i="16"/>
  <c r="Z303" i="16"/>
  <c r="T303" i="16"/>
  <c r="N303" i="16"/>
  <c r="H303" i="16"/>
  <c r="Z301" i="16"/>
  <c r="H301" i="16"/>
  <c r="B301" i="16"/>
  <c r="AA300" i="16"/>
  <c r="U300" i="16"/>
  <c r="O300" i="16"/>
  <c r="I300" i="16"/>
  <c r="AA298" i="16"/>
  <c r="U298" i="16"/>
  <c r="U296" i="16" s="1"/>
  <c r="O298" i="16"/>
  <c r="I298" i="16"/>
  <c r="I296" i="16"/>
  <c r="B296" i="16"/>
  <c r="V295" i="16"/>
  <c r="V291" i="16" s="1"/>
  <c r="P295" i="16"/>
  <c r="J295" i="16"/>
  <c r="D295" i="16"/>
  <c r="D291" i="16" s="1"/>
  <c r="V293" i="16"/>
  <c r="P293" i="16"/>
  <c r="P291" i="16" s="1"/>
  <c r="J293" i="16"/>
  <c r="J291" i="16" s="1"/>
  <c r="D293" i="16"/>
  <c r="B291" i="16"/>
  <c r="W290" i="16"/>
  <c r="Q290" i="16"/>
  <c r="K290" i="16"/>
  <c r="K286" i="16" s="1"/>
  <c r="E290" i="16"/>
  <c r="W288" i="16"/>
  <c r="Q288" i="16"/>
  <c r="Q286" i="16" s="1"/>
  <c r="K288" i="16"/>
  <c r="E288" i="16"/>
  <c r="E286" i="16"/>
  <c r="B286" i="16"/>
  <c r="X285" i="16"/>
  <c r="R285" i="16"/>
  <c r="L285" i="16"/>
  <c r="F285" i="16"/>
  <c r="F281" i="16" s="1"/>
  <c r="X283" i="16"/>
  <c r="R283" i="16"/>
  <c r="R281" i="16" s="1"/>
  <c r="L283" i="16"/>
  <c r="F283" i="16"/>
  <c r="X281" i="16"/>
  <c r="L281" i="16"/>
  <c r="B281" i="16"/>
  <c r="Y280" i="16"/>
  <c r="S280" i="16"/>
  <c r="M280" i="16"/>
  <c r="M276" i="16" s="1"/>
  <c r="G280" i="16"/>
  <c r="G276" i="16" s="1"/>
  <c r="Y278" i="16"/>
  <c r="S278" i="16"/>
  <c r="S276" i="16" s="1"/>
  <c r="M278" i="16"/>
  <c r="G278" i="16"/>
  <c r="Y276" i="16"/>
  <c r="B276" i="16"/>
  <c r="Z275" i="16"/>
  <c r="T275" i="16"/>
  <c r="N275" i="16"/>
  <c r="N271" i="16" s="1"/>
  <c r="H275" i="16"/>
  <c r="Z273" i="16"/>
  <c r="T273" i="16"/>
  <c r="N273" i="16"/>
  <c r="H273" i="16"/>
  <c r="Z271" i="16"/>
  <c r="H271" i="16"/>
  <c r="B271" i="16"/>
  <c r="AA270" i="16"/>
  <c r="AA266" i="16" s="1"/>
  <c r="U270" i="16"/>
  <c r="O270" i="16"/>
  <c r="I270" i="16"/>
  <c r="AA268" i="16"/>
  <c r="U268" i="16"/>
  <c r="U266" i="16" s="1"/>
  <c r="O268" i="16"/>
  <c r="I268" i="16"/>
  <c r="O266" i="16"/>
  <c r="I266" i="16"/>
  <c r="B266" i="16"/>
  <c r="V265" i="16"/>
  <c r="P265" i="16"/>
  <c r="J265" i="16"/>
  <c r="D265" i="16"/>
  <c r="V263" i="16"/>
  <c r="P263" i="16"/>
  <c r="P261" i="16" s="1"/>
  <c r="J263" i="16"/>
  <c r="D263" i="16"/>
  <c r="J261" i="16"/>
  <c r="V261" i="16"/>
  <c r="D261" i="16"/>
  <c r="B261" i="16"/>
  <c r="W260" i="16"/>
  <c r="Q260" i="16"/>
  <c r="K260" i="16"/>
  <c r="K256" i="16" s="1"/>
  <c r="E260" i="16"/>
  <c r="W258" i="16"/>
  <c r="W256" i="16" s="1"/>
  <c r="Q258" i="16"/>
  <c r="K258" i="16"/>
  <c r="E258" i="16"/>
  <c r="Q256" i="16"/>
  <c r="E256" i="16"/>
  <c r="B256" i="16"/>
  <c r="X255" i="16"/>
  <c r="R255" i="16"/>
  <c r="L255" i="16"/>
  <c r="F255" i="16"/>
  <c r="F251" i="16" s="1"/>
  <c r="X253" i="16"/>
  <c r="R253" i="16"/>
  <c r="L253" i="16"/>
  <c r="F253" i="16"/>
  <c r="X251" i="16"/>
  <c r="L251" i="16"/>
  <c r="R251" i="16"/>
  <c r="B251" i="16"/>
  <c r="Y250" i="16"/>
  <c r="S250" i="16"/>
  <c r="M250" i="16"/>
  <c r="M246" i="16" s="1"/>
  <c r="G250" i="16"/>
  <c r="G246" i="16" s="1"/>
  <c r="Y248" i="16"/>
  <c r="S248" i="16"/>
  <c r="M248" i="16"/>
  <c r="G248" i="16"/>
  <c r="S246" i="16"/>
  <c r="Y246" i="16"/>
  <c r="B246" i="16"/>
  <c r="Z245" i="16"/>
  <c r="T245" i="16"/>
  <c r="N245" i="16"/>
  <c r="H245" i="16"/>
  <c r="Z243" i="16"/>
  <c r="T243" i="16"/>
  <c r="N243" i="16"/>
  <c r="H243" i="16"/>
  <c r="Z241" i="16"/>
  <c r="N241" i="16"/>
  <c r="B241" i="16"/>
  <c r="AA240" i="16"/>
  <c r="U240" i="16"/>
  <c r="O240" i="16"/>
  <c r="I240" i="16"/>
  <c r="I236" i="16" s="1"/>
  <c r="AA238" i="16"/>
  <c r="U238" i="16"/>
  <c r="O238" i="16"/>
  <c r="I238" i="16"/>
  <c r="U236" i="16"/>
  <c r="B236" i="16"/>
  <c r="V235" i="16"/>
  <c r="P235" i="16"/>
  <c r="J235" i="16"/>
  <c r="D235" i="16"/>
  <c r="V233" i="16"/>
  <c r="V231" i="16" s="1"/>
  <c r="P233" i="16"/>
  <c r="J233" i="16"/>
  <c r="D233" i="16"/>
  <c r="J231" i="16"/>
  <c r="D231" i="16"/>
  <c r="B231" i="16"/>
  <c r="W230" i="16"/>
  <c r="Q230" i="16"/>
  <c r="K230" i="16"/>
  <c r="E230" i="16"/>
  <c r="W228" i="16"/>
  <c r="W226" i="16" s="1"/>
  <c r="Q228" i="16"/>
  <c r="Q226" i="16" s="1"/>
  <c r="K228" i="16"/>
  <c r="E228" i="16"/>
  <c r="E226" i="16"/>
  <c r="K226" i="16"/>
  <c r="B226" i="16"/>
  <c r="X225" i="16"/>
  <c r="R225" i="16"/>
  <c r="L225" i="16"/>
  <c r="F225" i="16"/>
  <c r="F221" i="16" s="1"/>
  <c r="X223" i="16"/>
  <c r="X221" i="16" s="1"/>
  <c r="R223" i="16"/>
  <c r="L223" i="16"/>
  <c r="F223" i="16"/>
  <c r="L221" i="16"/>
  <c r="R221" i="16"/>
  <c r="B221" i="16"/>
  <c r="Y220" i="16"/>
  <c r="S220" i="16"/>
  <c r="M220" i="16"/>
  <c r="M216" i="16" s="1"/>
  <c r="G220" i="16"/>
  <c r="Y218" i="16"/>
  <c r="Y216" i="16" s="1"/>
  <c r="S218" i="16"/>
  <c r="M218" i="16"/>
  <c r="G218" i="16"/>
  <c r="S216" i="16"/>
  <c r="G216" i="16"/>
  <c r="B216" i="16"/>
  <c r="Z215" i="16"/>
  <c r="T215" i="16"/>
  <c r="N215" i="16"/>
  <c r="H215" i="16"/>
  <c r="Z213" i="16"/>
  <c r="Z211" i="16" s="1"/>
  <c r="T213" i="16"/>
  <c r="N213" i="16"/>
  <c r="H213" i="16"/>
  <c r="H211" i="16"/>
  <c r="N211" i="16"/>
  <c r="B211" i="16"/>
  <c r="AA210" i="16"/>
  <c r="U210" i="16"/>
  <c r="O210" i="16"/>
  <c r="I210" i="16"/>
  <c r="I206" i="16" s="1"/>
  <c r="AA208" i="16"/>
  <c r="U208" i="16"/>
  <c r="O208" i="16"/>
  <c r="I208" i="16"/>
  <c r="U206" i="16"/>
  <c r="B206" i="16"/>
  <c r="V205" i="16"/>
  <c r="P205" i="16"/>
  <c r="J205" i="16"/>
  <c r="D205" i="16"/>
  <c r="V203" i="16"/>
  <c r="P203" i="16"/>
  <c r="P201" i="16" s="1"/>
  <c r="J203" i="16"/>
  <c r="D203" i="16"/>
  <c r="J201" i="16"/>
  <c r="V201" i="16"/>
  <c r="D201" i="16"/>
  <c r="B201" i="16"/>
  <c r="W200" i="16"/>
  <c r="Q200" i="16"/>
  <c r="K200" i="16"/>
  <c r="E200" i="16"/>
  <c r="W198" i="16"/>
  <c r="Q198" i="16"/>
  <c r="K198" i="16"/>
  <c r="E198" i="16"/>
  <c r="Q196" i="16"/>
  <c r="E196" i="16"/>
  <c r="K196" i="16"/>
  <c r="B196" i="16"/>
  <c r="X195" i="16"/>
  <c r="R195" i="16"/>
  <c r="L195" i="16"/>
  <c r="F195" i="16"/>
  <c r="F191" i="16" s="1"/>
  <c r="X193" i="16"/>
  <c r="X191" i="16" s="1"/>
  <c r="R193" i="16"/>
  <c r="L193" i="16"/>
  <c r="F193" i="16"/>
  <c r="L191" i="16"/>
  <c r="R191" i="16"/>
  <c r="B191" i="16"/>
  <c r="Y190" i="16"/>
  <c r="S190" i="16"/>
  <c r="M190" i="16"/>
  <c r="M186" i="16" s="1"/>
  <c r="G190" i="16"/>
  <c r="Y188" i="16"/>
  <c r="Y186" i="16" s="1"/>
  <c r="S188" i="16"/>
  <c r="M188" i="16"/>
  <c r="G188" i="16"/>
  <c r="S186" i="16"/>
  <c r="G186" i="16"/>
  <c r="B186" i="16"/>
  <c r="Z185" i="16"/>
  <c r="T185" i="16"/>
  <c r="N185" i="16"/>
  <c r="H185" i="16"/>
  <c r="Z183" i="16"/>
  <c r="Z181" i="16" s="1"/>
  <c r="T183" i="16"/>
  <c r="N183" i="16"/>
  <c r="H183" i="16"/>
  <c r="H181" i="16"/>
  <c r="N181" i="16"/>
  <c r="B181" i="16"/>
  <c r="AA180" i="16"/>
  <c r="U180" i="16"/>
  <c r="O180" i="16"/>
  <c r="I180" i="16"/>
  <c r="AA178" i="16"/>
  <c r="U178" i="16"/>
  <c r="O178" i="16"/>
  <c r="I178" i="16"/>
  <c r="O176" i="16"/>
  <c r="I176" i="16"/>
  <c r="U176" i="16"/>
  <c r="B176" i="16"/>
  <c r="V175" i="16"/>
  <c r="P175" i="16"/>
  <c r="J175" i="16"/>
  <c r="D175" i="16"/>
  <c r="D171" i="16" s="1"/>
  <c r="V173" i="16"/>
  <c r="P173" i="16"/>
  <c r="J173" i="16"/>
  <c r="D173" i="16"/>
  <c r="P171" i="16"/>
  <c r="J171" i="16"/>
  <c r="V171" i="16"/>
  <c r="B171" i="16"/>
  <c r="W170" i="16"/>
  <c r="Q170" i="16"/>
  <c r="Q166" i="16" s="1"/>
  <c r="K170" i="16"/>
  <c r="E170" i="16"/>
  <c r="W168" i="16"/>
  <c r="Q168" i="16"/>
  <c r="K168" i="16"/>
  <c r="E168" i="16"/>
  <c r="E166" i="16" s="1"/>
  <c r="V318" i="16"/>
  <c r="K166" i="16"/>
  <c r="B166" i="16"/>
  <c r="X161" i="16"/>
  <c r="R161" i="16"/>
  <c r="L161" i="16"/>
  <c r="L157" i="16" s="1"/>
  <c r="F161" i="16"/>
  <c r="X159" i="16"/>
  <c r="R159" i="16"/>
  <c r="L159" i="16"/>
  <c r="F159" i="16"/>
  <c r="F157" i="16" s="1"/>
  <c r="R157" i="16"/>
  <c r="X157" i="16"/>
  <c r="B157" i="16"/>
  <c r="Y156" i="16"/>
  <c r="Y152" i="16" s="1"/>
  <c r="S156" i="16"/>
  <c r="S152" i="16" s="1"/>
  <c r="M156" i="16"/>
  <c r="G156" i="16"/>
  <c r="Y154" i="16"/>
  <c r="S154" i="16"/>
  <c r="M154" i="16"/>
  <c r="M152" i="16" s="1"/>
  <c r="G154" i="16"/>
  <c r="G152" i="16" s="1"/>
  <c r="B152" i="16"/>
  <c r="Z151" i="16"/>
  <c r="T151" i="16"/>
  <c r="N151" i="16"/>
  <c r="H151" i="16"/>
  <c r="Z149" i="16"/>
  <c r="T149" i="16"/>
  <c r="T147" i="16" s="1"/>
  <c r="N149" i="16"/>
  <c r="H149" i="16"/>
  <c r="H147" i="16"/>
  <c r="B147" i="16"/>
  <c r="AA146" i="16"/>
  <c r="AA142" i="16" s="1"/>
  <c r="U146" i="16"/>
  <c r="O146" i="16"/>
  <c r="I146" i="16"/>
  <c r="AA144" i="16"/>
  <c r="U144" i="16"/>
  <c r="U142" i="16" s="1"/>
  <c r="O144" i="16"/>
  <c r="O142" i="16" s="1"/>
  <c r="I144" i="16"/>
  <c r="I142" i="16" s="1"/>
  <c r="B142" i="16"/>
  <c r="V141" i="16"/>
  <c r="V137" i="16" s="1"/>
  <c r="P141" i="16"/>
  <c r="J141" i="16"/>
  <c r="D141" i="16"/>
  <c r="V139" i="16"/>
  <c r="P139" i="16"/>
  <c r="P137" i="16" s="1"/>
  <c r="J139" i="16"/>
  <c r="J137" i="16" s="1"/>
  <c r="D139" i="16"/>
  <c r="D137" i="16"/>
  <c r="B137" i="16"/>
  <c r="W136" i="16"/>
  <c r="Q136" i="16"/>
  <c r="K136" i="16"/>
  <c r="E136" i="16"/>
  <c r="W134" i="16"/>
  <c r="W132" i="16" s="1"/>
  <c r="Q134" i="16"/>
  <c r="Q132" i="16" s="1"/>
  <c r="K134" i="16"/>
  <c r="E134" i="16"/>
  <c r="K132" i="16"/>
  <c r="B132" i="16"/>
  <c r="X131" i="16"/>
  <c r="R131" i="16"/>
  <c r="L131" i="16"/>
  <c r="F131" i="16"/>
  <c r="X129" i="16"/>
  <c r="R129" i="16"/>
  <c r="R127" i="16" s="1"/>
  <c r="L129" i="16"/>
  <c r="F129" i="16"/>
  <c r="L127" i="16"/>
  <c r="X127" i="16"/>
  <c r="F127" i="16"/>
  <c r="B127" i="16"/>
  <c r="Y126" i="16"/>
  <c r="S126" i="16"/>
  <c r="M126" i="16"/>
  <c r="M122" i="16" s="1"/>
  <c r="G126" i="16"/>
  <c r="Y124" i="16"/>
  <c r="Y122" i="16" s="1"/>
  <c r="S124" i="16"/>
  <c r="M124" i="16"/>
  <c r="G124" i="16"/>
  <c r="S122" i="16"/>
  <c r="G122" i="16"/>
  <c r="B122" i="16"/>
  <c r="Z121" i="16"/>
  <c r="T121" i="16"/>
  <c r="N121" i="16"/>
  <c r="H121" i="16"/>
  <c r="H117" i="16" s="1"/>
  <c r="Z119" i="16"/>
  <c r="T119" i="16"/>
  <c r="N119" i="16"/>
  <c r="H119" i="16"/>
  <c r="T117" i="16"/>
  <c r="B117" i="16"/>
  <c r="AA116" i="16"/>
  <c r="U116" i="16"/>
  <c r="O116" i="16"/>
  <c r="I116" i="16"/>
  <c r="I112" i="16" s="1"/>
  <c r="AA114" i="16"/>
  <c r="U114" i="16"/>
  <c r="U112" i="16" s="1"/>
  <c r="O114" i="16"/>
  <c r="I114" i="16"/>
  <c r="O112" i="16"/>
  <c r="AA112" i="16"/>
  <c r="B112" i="16"/>
  <c r="V111" i="16"/>
  <c r="P111" i="16"/>
  <c r="J111" i="16"/>
  <c r="J107" i="16" s="1"/>
  <c r="D111" i="16"/>
  <c r="D107" i="16" s="1"/>
  <c r="V109" i="16"/>
  <c r="P109" i="16"/>
  <c r="J109" i="16"/>
  <c r="D109" i="16"/>
  <c r="V107" i="16"/>
  <c r="P107" i="16"/>
  <c r="B107" i="16"/>
  <c r="W106" i="16"/>
  <c r="Q106" i="16"/>
  <c r="Q102" i="16" s="1"/>
  <c r="K106" i="16"/>
  <c r="K102" i="16" s="1"/>
  <c r="E106" i="16"/>
  <c r="W104" i="16"/>
  <c r="Q104" i="16"/>
  <c r="K104" i="16"/>
  <c r="E104" i="16"/>
  <c r="W102" i="16"/>
  <c r="B102" i="16"/>
  <c r="X101" i="16"/>
  <c r="R101" i="16"/>
  <c r="L101" i="16"/>
  <c r="L97" i="16" s="1"/>
  <c r="F101" i="16"/>
  <c r="X99" i="16"/>
  <c r="R99" i="16"/>
  <c r="L99" i="16"/>
  <c r="F99" i="16"/>
  <c r="F97" i="16" s="1"/>
  <c r="R97" i="16"/>
  <c r="X97" i="16"/>
  <c r="B97" i="16"/>
  <c r="Y96" i="16"/>
  <c r="S96" i="16"/>
  <c r="S92" i="16" s="1"/>
  <c r="M96" i="16"/>
  <c r="G96" i="16"/>
  <c r="Y94" i="16"/>
  <c r="Y92" i="16" s="1"/>
  <c r="S94" i="16"/>
  <c r="M94" i="16"/>
  <c r="G94" i="16"/>
  <c r="G92" i="16" s="1"/>
  <c r="M92" i="16"/>
  <c r="B92" i="16"/>
  <c r="Z91" i="16"/>
  <c r="T91" i="16"/>
  <c r="N91" i="16"/>
  <c r="H91" i="16"/>
  <c r="Z89" i="16"/>
  <c r="T89" i="16"/>
  <c r="N89" i="16"/>
  <c r="H89" i="16"/>
  <c r="H87" i="16"/>
  <c r="T87" i="16"/>
  <c r="B87" i="16"/>
  <c r="AA86" i="16"/>
  <c r="U86" i="16"/>
  <c r="O86" i="16"/>
  <c r="I86" i="16"/>
  <c r="AA84" i="16"/>
  <c r="U84" i="16"/>
  <c r="U82" i="16" s="1"/>
  <c r="O84" i="16"/>
  <c r="I84" i="16"/>
  <c r="I82" i="16" s="1"/>
  <c r="O82" i="16"/>
  <c r="AA82" i="16"/>
  <c r="B82" i="16"/>
  <c r="V81" i="16"/>
  <c r="V77" i="16" s="1"/>
  <c r="P81" i="16"/>
  <c r="J81" i="16"/>
  <c r="D81" i="16"/>
  <c r="V79" i="16"/>
  <c r="P79" i="16"/>
  <c r="J79" i="16"/>
  <c r="J77" i="16" s="1"/>
  <c r="D79" i="16"/>
  <c r="P77" i="16"/>
  <c r="D77" i="16"/>
  <c r="B77" i="16"/>
  <c r="W76" i="16"/>
  <c r="Q76" i="16"/>
  <c r="K76" i="16"/>
  <c r="E76" i="16"/>
  <c r="W74" i="16"/>
  <c r="Q74" i="16"/>
  <c r="Q72" i="16" s="1"/>
  <c r="K74" i="16"/>
  <c r="E74" i="16"/>
  <c r="W72" i="16"/>
  <c r="K72" i="16"/>
  <c r="B72" i="16"/>
  <c r="X71" i="16"/>
  <c r="R71" i="16"/>
  <c r="L71" i="16"/>
  <c r="F71" i="16"/>
  <c r="X69" i="16"/>
  <c r="R69" i="16"/>
  <c r="R67" i="16" s="1"/>
  <c r="L69" i="16"/>
  <c r="F69" i="16"/>
  <c r="L67" i="16"/>
  <c r="X67" i="16"/>
  <c r="F67" i="16"/>
  <c r="B67" i="16"/>
  <c r="Y66" i="16"/>
  <c r="S66" i="16"/>
  <c r="M66" i="16"/>
  <c r="G66" i="16"/>
  <c r="Y64" i="16"/>
  <c r="Y62" i="16" s="1"/>
  <c r="S64" i="16"/>
  <c r="M64" i="16"/>
  <c r="G64" i="16"/>
  <c r="S62" i="16"/>
  <c r="G62" i="16"/>
  <c r="M62" i="16"/>
  <c r="B62" i="16"/>
  <c r="Z61" i="16"/>
  <c r="T61" i="16"/>
  <c r="N61" i="16"/>
  <c r="H61" i="16"/>
  <c r="H57" i="16" s="1"/>
  <c r="Z59" i="16"/>
  <c r="T59" i="16"/>
  <c r="N59" i="16"/>
  <c r="H59" i="16"/>
  <c r="T57" i="16"/>
  <c r="B57" i="16"/>
  <c r="AA56" i="16"/>
  <c r="U56" i="16"/>
  <c r="O56" i="16"/>
  <c r="I56" i="16"/>
  <c r="AA54" i="16"/>
  <c r="U54" i="16"/>
  <c r="U52" i="16" s="1"/>
  <c r="O54" i="16"/>
  <c r="I54" i="16"/>
  <c r="O52" i="16"/>
  <c r="AA52" i="16"/>
  <c r="I52" i="16"/>
  <c r="B52" i="16"/>
  <c r="V51" i="16"/>
  <c r="P51" i="16"/>
  <c r="J51" i="16"/>
  <c r="D51" i="16"/>
  <c r="D47" i="16" s="1"/>
  <c r="V49" i="16"/>
  <c r="V47" i="16" s="1"/>
  <c r="P49" i="16"/>
  <c r="J49" i="16"/>
  <c r="D49" i="16"/>
  <c r="P47" i="16"/>
  <c r="J47" i="16"/>
  <c r="B47" i="16"/>
  <c r="W46" i="16"/>
  <c r="Q46" i="16"/>
  <c r="K46" i="16"/>
  <c r="K42" i="16" s="1"/>
  <c r="E46" i="16"/>
  <c r="W44" i="16"/>
  <c r="Q44" i="16"/>
  <c r="K44" i="16"/>
  <c r="E44" i="16"/>
  <c r="W42" i="16"/>
  <c r="Q42" i="16"/>
  <c r="B42" i="16"/>
  <c r="X41" i="16"/>
  <c r="R41" i="16"/>
  <c r="L41" i="16"/>
  <c r="L37" i="16" s="1"/>
  <c r="F41" i="16"/>
  <c r="X39" i="16"/>
  <c r="R39" i="16"/>
  <c r="L39" i="16"/>
  <c r="F39" i="16"/>
  <c r="R37" i="16"/>
  <c r="X37" i="16"/>
  <c r="F37" i="16"/>
  <c r="B37" i="16"/>
  <c r="Y36" i="16"/>
  <c r="S36" i="16"/>
  <c r="S32" i="16" s="1"/>
  <c r="M36" i="16"/>
  <c r="G36" i="16"/>
  <c r="Y34" i="16"/>
  <c r="Y32" i="16" s="1"/>
  <c r="S34" i="16"/>
  <c r="M34" i="16"/>
  <c r="G34" i="16"/>
  <c r="G32" i="16" s="1"/>
  <c r="M32" i="16"/>
  <c r="B32" i="16"/>
  <c r="Z31" i="16"/>
  <c r="T31" i="16"/>
  <c r="N31" i="16"/>
  <c r="H31" i="16"/>
  <c r="Z29" i="16"/>
  <c r="T29" i="16"/>
  <c r="N29" i="16"/>
  <c r="H29" i="16"/>
  <c r="H27" i="16"/>
  <c r="T27" i="16"/>
  <c r="B27" i="16"/>
  <c r="AA26" i="16"/>
  <c r="U26" i="16"/>
  <c r="O26" i="16"/>
  <c r="I26" i="16"/>
  <c r="AA24" i="16"/>
  <c r="U24" i="16"/>
  <c r="U22" i="16" s="1"/>
  <c r="O24" i="16"/>
  <c r="I24" i="16"/>
  <c r="I22" i="16" s="1"/>
  <c r="O22" i="16"/>
  <c r="AA22" i="16"/>
  <c r="B22" i="16"/>
  <c r="V21" i="16"/>
  <c r="V17" i="16" s="1"/>
  <c r="P21" i="16"/>
  <c r="J21" i="16"/>
  <c r="D21" i="16"/>
  <c r="V19" i="16"/>
  <c r="P19" i="16"/>
  <c r="J19" i="16"/>
  <c r="J17" i="16" s="1"/>
  <c r="D19" i="16"/>
  <c r="P17" i="16"/>
  <c r="D17" i="16"/>
  <c r="B17" i="16"/>
  <c r="W16" i="16"/>
  <c r="Q16" i="16"/>
  <c r="K16" i="16"/>
  <c r="E16" i="16"/>
  <c r="W14" i="16"/>
  <c r="Q14" i="16"/>
  <c r="Q12" i="16" s="1"/>
  <c r="K14" i="16"/>
  <c r="E14" i="16"/>
  <c r="W12" i="16"/>
  <c r="K12" i="16"/>
  <c r="B12" i="16"/>
  <c r="X11" i="16"/>
  <c r="R11" i="16"/>
  <c r="L11" i="16"/>
  <c r="F11" i="16"/>
  <c r="J638" i="16"/>
  <c r="R7" i="16"/>
  <c r="X9" i="16"/>
  <c r="X7" i="16" s="1"/>
  <c r="R9" i="16"/>
  <c r="L9" i="16"/>
  <c r="F9" i="16"/>
  <c r="F7" i="16" s="1"/>
  <c r="W159" i="16"/>
  <c r="D7" i="16"/>
  <c r="B7" i="16"/>
  <c r="F782" i="15"/>
  <c r="F781" i="15" s="1"/>
  <c r="E782" i="15"/>
  <c r="E781" i="15" s="1"/>
  <c r="G782" i="15"/>
  <c r="G781" i="15" s="1"/>
  <c r="D781" i="15"/>
  <c r="AA769" i="15"/>
  <c r="Z769" i="15"/>
  <c r="Y769" i="15"/>
  <c r="X769" i="15"/>
  <c r="W769" i="15"/>
  <c r="V769" i="15"/>
  <c r="U769" i="15"/>
  <c r="T769" i="15"/>
  <c r="S769" i="15"/>
  <c r="R769" i="15"/>
  <c r="Q769" i="15"/>
  <c r="P769" i="15"/>
  <c r="O769" i="15"/>
  <c r="N769" i="15"/>
  <c r="M769" i="15"/>
  <c r="L769" i="15"/>
  <c r="K769" i="15"/>
  <c r="J769" i="15"/>
  <c r="I769" i="15"/>
  <c r="H769" i="15"/>
  <c r="G769" i="15"/>
  <c r="F769" i="15"/>
  <c r="E769" i="15"/>
  <c r="D769" i="15"/>
  <c r="B769" i="15"/>
  <c r="AA767" i="15"/>
  <c r="Z767" i="15"/>
  <c r="Y767" i="15"/>
  <c r="X767" i="15"/>
  <c r="W767" i="15"/>
  <c r="V767" i="15"/>
  <c r="U767" i="15"/>
  <c r="T767" i="15"/>
  <c r="S767" i="15"/>
  <c r="R767" i="15"/>
  <c r="Q767" i="15"/>
  <c r="P767" i="15"/>
  <c r="O767" i="15"/>
  <c r="N767" i="15"/>
  <c r="M767" i="15"/>
  <c r="L767" i="15"/>
  <c r="K767" i="15"/>
  <c r="J767" i="15"/>
  <c r="I767" i="15"/>
  <c r="H767" i="15"/>
  <c r="G767" i="15"/>
  <c r="F767" i="15"/>
  <c r="E767" i="15"/>
  <c r="D767" i="15"/>
  <c r="B767" i="15"/>
  <c r="AA765" i="15"/>
  <c r="Z765" i="15"/>
  <c r="Y765" i="15"/>
  <c r="X765" i="15"/>
  <c r="W765" i="15"/>
  <c r="V765" i="15"/>
  <c r="U765" i="15"/>
  <c r="T765" i="15"/>
  <c r="S765" i="15"/>
  <c r="R765" i="15"/>
  <c r="Q765" i="15"/>
  <c r="P765" i="15"/>
  <c r="O765" i="15"/>
  <c r="N765" i="15"/>
  <c r="M765" i="15"/>
  <c r="L765" i="15"/>
  <c r="K765" i="15"/>
  <c r="J765" i="15"/>
  <c r="I765" i="15"/>
  <c r="H765" i="15"/>
  <c r="G765" i="15"/>
  <c r="F765" i="15"/>
  <c r="E765" i="15"/>
  <c r="D765" i="15"/>
  <c r="B765" i="15"/>
  <c r="AA763" i="15"/>
  <c r="Z763" i="15"/>
  <c r="Y763" i="15"/>
  <c r="X763" i="15"/>
  <c r="W763" i="15"/>
  <c r="V763" i="15"/>
  <c r="U763" i="15"/>
  <c r="T763" i="15"/>
  <c r="S763" i="15"/>
  <c r="R763" i="15"/>
  <c r="Q763" i="15"/>
  <c r="P763" i="15"/>
  <c r="O763" i="15"/>
  <c r="N763" i="15"/>
  <c r="M763" i="15"/>
  <c r="L763" i="15"/>
  <c r="K763" i="15"/>
  <c r="J763" i="15"/>
  <c r="I763" i="15"/>
  <c r="H763" i="15"/>
  <c r="G763" i="15"/>
  <c r="F763" i="15"/>
  <c r="E763" i="15"/>
  <c r="D763" i="15"/>
  <c r="B763" i="15"/>
  <c r="AA761" i="15"/>
  <c r="Z761" i="15"/>
  <c r="Y761" i="15"/>
  <c r="X761" i="15"/>
  <c r="W761" i="15"/>
  <c r="V761" i="15"/>
  <c r="U761" i="15"/>
  <c r="T761" i="15"/>
  <c r="S761" i="15"/>
  <c r="R761" i="15"/>
  <c r="Q761" i="15"/>
  <c r="P761" i="15"/>
  <c r="O761" i="15"/>
  <c r="N761" i="15"/>
  <c r="M761" i="15"/>
  <c r="L761" i="15"/>
  <c r="K761" i="15"/>
  <c r="J761" i="15"/>
  <c r="I761" i="15"/>
  <c r="H761" i="15"/>
  <c r="G761" i="15"/>
  <c r="F761" i="15"/>
  <c r="E761" i="15"/>
  <c r="D761" i="15"/>
  <c r="B761" i="15"/>
  <c r="AA759" i="15"/>
  <c r="Z759" i="15"/>
  <c r="Y759" i="15"/>
  <c r="X759" i="15"/>
  <c r="W759" i="15"/>
  <c r="V759" i="15"/>
  <c r="U759" i="15"/>
  <c r="T759" i="15"/>
  <c r="S759" i="15"/>
  <c r="R759" i="15"/>
  <c r="Q759" i="15"/>
  <c r="P759" i="15"/>
  <c r="O759" i="15"/>
  <c r="N759" i="15"/>
  <c r="M759" i="15"/>
  <c r="L759" i="15"/>
  <c r="K759" i="15"/>
  <c r="J759" i="15"/>
  <c r="I759" i="15"/>
  <c r="H759" i="15"/>
  <c r="G759" i="15"/>
  <c r="F759" i="15"/>
  <c r="E759" i="15"/>
  <c r="D759" i="15"/>
  <c r="B759" i="15"/>
  <c r="AA757" i="15"/>
  <c r="Z757" i="15"/>
  <c r="Y757" i="15"/>
  <c r="X757" i="15"/>
  <c r="W757" i="15"/>
  <c r="V757" i="15"/>
  <c r="U757" i="15"/>
  <c r="T757" i="15"/>
  <c r="S757" i="15"/>
  <c r="R757" i="15"/>
  <c r="Q757" i="15"/>
  <c r="P757" i="15"/>
  <c r="O757" i="15"/>
  <c r="N757" i="15"/>
  <c r="M757" i="15"/>
  <c r="L757" i="15"/>
  <c r="K757" i="15"/>
  <c r="J757" i="15"/>
  <c r="I757" i="15"/>
  <c r="H757" i="15"/>
  <c r="G757" i="15"/>
  <c r="F757" i="15"/>
  <c r="E757" i="15"/>
  <c r="D757" i="15"/>
  <c r="B757" i="15"/>
  <c r="AA755" i="15"/>
  <c r="Z755" i="15"/>
  <c r="Y755" i="15"/>
  <c r="X755" i="15"/>
  <c r="W755" i="15"/>
  <c r="V755" i="15"/>
  <c r="U755" i="15"/>
  <c r="T755" i="15"/>
  <c r="S755" i="15"/>
  <c r="R755" i="15"/>
  <c r="Q755" i="15"/>
  <c r="P755" i="15"/>
  <c r="O755" i="15"/>
  <c r="N755" i="15"/>
  <c r="M755" i="15"/>
  <c r="L755" i="15"/>
  <c r="K755" i="15"/>
  <c r="J755" i="15"/>
  <c r="I755" i="15"/>
  <c r="H755" i="15"/>
  <c r="G755" i="15"/>
  <c r="F755" i="15"/>
  <c r="E755" i="15"/>
  <c r="D755" i="15"/>
  <c r="B755" i="15"/>
  <c r="AA753" i="15"/>
  <c r="Z753" i="15"/>
  <c r="Y753" i="15"/>
  <c r="X753" i="15"/>
  <c r="W753" i="15"/>
  <c r="V753" i="15"/>
  <c r="U753" i="15"/>
  <c r="T753" i="15"/>
  <c r="S753" i="15"/>
  <c r="R753" i="15"/>
  <c r="Q753" i="15"/>
  <c r="P753" i="15"/>
  <c r="O753" i="15"/>
  <c r="N753" i="15"/>
  <c r="M753" i="15"/>
  <c r="L753" i="15"/>
  <c r="K753" i="15"/>
  <c r="J753" i="15"/>
  <c r="I753" i="15"/>
  <c r="H753" i="15"/>
  <c r="G753" i="15"/>
  <c r="F753" i="15"/>
  <c r="E753" i="15"/>
  <c r="D753" i="15"/>
  <c r="B753" i="15"/>
  <c r="AA751" i="15"/>
  <c r="Z751" i="15"/>
  <c r="Y751" i="15"/>
  <c r="X751" i="15"/>
  <c r="W751" i="15"/>
  <c r="V751" i="15"/>
  <c r="U751" i="15"/>
  <c r="T751" i="15"/>
  <c r="S751" i="15"/>
  <c r="R751" i="15"/>
  <c r="Q751" i="15"/>
  <c r="P751" i="15"/>
  <c r="O751" i="15"/>
  <c r="N751" i="15"/>
  <c r="M751" i="15"/>
  <c r="L751" i="15"/>
  <c r="K751" i="15"/>
  <c r="J751" i="15"/>
  <c r="I751" i="15"/>
  <c r="H751" i="15"/>
  <c r="G751" i="15"/>
  <c r="F751" i="15"/>
  <c r="E751" i="15"/>
  <c r="D751" i="15"/>
  <c r="B751" i="15"/>
  <c r="AA749" i="15"/>
  <c r="Z749" i="15"/>
  <c r="Y749" i="15"/>
  <c r="X749" i="15"/>
  <c r="W749" i="15"/>
  <c r="V749" i="15"/>
  <c r="U749" i="15"/>
  <c r="T749" i="15"/>
  <c r="S749" i="15"/>
  <c r="R749" i="15"/>
  <c r="Q749" i="15"/>
  <c r="P749" i="15"/>
  <c r="O749" i="15"/>
  <c r="N749" i="15"/>
  <c r="M749" i="15"/>
  <c r="L749" i="15"/>
  <c r="K749" i="15"/>
  <c r="J749" i="15"/>
  <c r="I749" i="15"/>
  <c r="H749" i="15"/>
  <c r="G749" i="15"/>
  <c r="F749" i="15"/>
  <c r="E749" i="15"/>
  <c r="D749" i="15"/>
  <c r="B749" i="15"/>
  <c r="AA747" i="15"/>
  <c r="Z747" i="15"/>
  <c r="Y747" i="15"/>
  <c r="X747" i="15"/>
  <c r="W747" i="15"/>
  <c r="V747" i="15"/>
  <c r="U747" i="15"/>
  <c r="T747" i="15"/>
  <c r="S747" i="15"/>
  <c r="R747" i="15"/>
  <c r="Q747" i="15"/>
  <c r="P747" i="15"/>
  <c r="O747" i="15"/>
  <c r="N747" i="15"/>
  <c r="M747" i="15"/>
  <c r="L747" i="15"/>
  <c r="K747" i="15"/>
  <c r="J747" i="15"/>
  <c r="I747" i="15"/>
  <c r="H747" i="15"/>
  <c r="G747" i="15"/>
  <c r="F747" i="15"/>
  <c r="E747" i="15"/>
  <c r="D747" i="15"/>
  <c r="B747" i="15"/>
  <c r="AA745" i="15"/>
  <c r="Z745" i="15"/>
  <c r="Y745" i="15"/>
  <c r="X745" i="15"/>
  <c r="W745" i="15"/>
  <c r="V745" i="15"/>
  <c r="U745" i="15"/>
  <c r="T745" i="15"/>
  <c r="S745" i="15"/>
  <c r="R745" i="15"/>
  <c r="Q745" i="15"/>
  <c r="P745" i="15"/>
  <c r="O745" i="15"/>
  <c r="N745" i="15"/>
  <c r="M745" i="15"/>
  <c r="L745" i="15"/>
  <c r="K745" i="15"/>
  <c r="J745" i="15"/>
  <c r="I745" i="15"/>
  <c r="H745" i="15"/>
  <c r="G745" i="15"/>
  <c r="F745" i="15"/>
  <c r="E745" i="15"/>
  <c r="D745" i="15"/>
  <c r="B745" i="15"/>
  <c r="AA743" i="15"/>
  <c r="Z743" i="15"/>
  <c r="Y743" i="15"/>
  <c r="X743" i="15"/>
  <c r="W743" i="15"/>
  <c r="V743" i="15"/>
  <c r="U743" i="15"/>
  <c r="T743" i="15"/>
  <c r="S743" i="15"/>
  <c r="R743" i="15"/>
  <c r="Q743" i="15"/>
  <c r="P743" i="15"/>
  <c r="O743" i="15"/>
  <c r="N743" i="15"/>
  <c r="M743" i="15"/>
  <c r="L743" i="15"/>
  <c r="K743" i="15"/>
  <c r="J743" i="15"/>
  <c r="I743" i="15"/>
  <c r="H743" i="15"/>
  <c r="G743" i="15"/>
  <c r="F743" i="15"/>
  <c r="E743" i="15"/>
  <c r="D743" i="15"/>
  <c r="B743" i="15"/>
  <c r="AA741" i="15"/>
  <c r="Z741" i="15"/>
  <c r="Y741" i="15"/>
  <c r="X741" i="15"/>
  <c r="W741" i="15"/>
  <c r="V741" i="15"/>
  <c r="U741" i="15"/>
  <c r="T741" i="15"/>
  <c r="S741" i="15"/>
  <c r="R741" i="15"/>
  <c r="Q741" i="15"/>
  <c r="P741" i="15"/>
  <c r="O741" i="15"/>
  <c r="N741" i="15"/>
  <c r="M741" i="15"/>
  <c r="L741" i="15"/>
  <c r="K741" i="15"/>
  <c r="J741" i="15"/>
  <c r="I741" i="15"/>
  <c r="H741" i="15"/>
  <c r="G741" i="15"/>
  <c r="F741" i="15"/>
  <c r="E741" i="15"/>
  <c r="D741" i="15"/>
  <c r="B741" i="15"/>
  <c r="AA739" i="15"/>
  <c r="Z739" i="15"/>
  <c r="Y739" i="15"/>
  <c r="X739" i="15"/>
  <c r="W739" i="15"/>
  <c r="V739" i="15"/>
  <c r="U739" i="15"/>
  <c r="T739" i="15"/>
  <c r="S739" i="15"/>
  <c r="R739" i="15"/>
  <c r="Q739" i="15"/>
  <c r="P739" i="15"/>
  <c r="O739" i="15"/>
  <c r="N739" i="15"/>
  <c r="M739" i="15"/>
  <c r="L739" i="15"/>
  <c r="K739" i="15"/>
  <c r="J739" i="15"/>
  <c r="I739" i="15"/>
  <c r="H739" i="15"/>
  <c r="G739" i="15"/>
  <c r="F739" i="15"/>
  <c r="E739" i="15"/>
  <c r="D739" i="15"/>
  <c r="B739" i="15"/>
  <c r="AA737" i="15"/>
  <c r="Z737" i="15"/>
  <c r="Y737" i="15"/>
  <c r="X737" i="15"/>
  <c r="W737" i="15"/>
  <c r="V737" i="15"/>
  <c r="U737" i="15"/>
  <c r="T737" i="15"/>
  <c r="S737" i="15"/>
  <c r="R737" i="15"/>
  <c r="Q737" i="15"/>
  <c r="P737" i="15"/>
  <c r="O737" i="15"/>
  <c r="N737" i="15"/>
  <c r="M737" i="15"/>
  <c r="L737" i="15"/>
  <c r="K737" i="15"/>
  <c r="J737" i="15"/>
  <c r="I737" i="15"/>
  <c r="H737" i="15"/>
  <c r="G737" i="15"/>
  <c r="F737" i="15"/>
  <c r="E737" i="15"/>
  <c r="D737" i="15"/>
  <c r="B737" i="15"/>
  <c r="AA735" i="15"/>
  <c r="Z735" i="15"/>
  <c r="Y735" i="15"/>
  <c r="X735" i="15"/>
  <c r="W735" i="15"/>
  <c r="V735" i="15"/>
  <c r="U735" i="15"/>
  <c r="T735" i="15"/>
  <c r="S735" i="15"/>
  <c r="R735" i="15"/>
  <c r="Q735" i="15"/>
  <c r="P735" i="15"/>
  <c r="O735" i="15"/>
  <c r="N735" i="15"/>
  <c r="M735" i="15"/>
  <c r="L735" i="15"/>
  <c r="K735" i="15"/>
  <c r="J735" i="15"/>
  <c r="I735" i="15"/>
  <c r="H735" i="15"/>
  <c r="G735" i="15"/>
  <c r="F735" i="15"/>
  <c r="E735" i="15"/>
  <c r="D735" i="15"/>
  <c r="B735" i="15"/>
  <c r="AA733" i="15"/>
  <c r="Z733" i="15"/>
  <c r="Y733" i="15"/>
  <c r="X733" i="15"/>
  <c r="W733" i="15"/>
  <c r="V733" i="15"/>
  <c r="U733" i="15"/>
  <c r="T733" i="15"/>
  <c r="S733" i="15"/>
  <c r="R733" i="15"/>
  <c r="Q733" i="15"/>
  <c r="P733" i="15"/>
  <c r="O733" i="15"/>
  <c r="N733" i="15"/>
  <c r="M733" i="15"/>
  <c r="L733" i="15"/>
  <c r="K733" i="15"/>
  <c r="J733" i="15"/>
  <c r="I733" i="15"/>
  <c r="H733" i="15"/>
  <c r="G733" i="15"/>
  <c r="F733" i="15"/>
  <c r="E733" i="15"/>
  <c r="D733" i="15"/>
  <c r="B733" i="15"/>
  <c r="AA731" i="15"/>
  <c r="Z731" i="15"/>
  <c r="Y731" i="15"/>
  <c r="X731" i="15"/>
  <c r="W731" i="15"/>
  <c r="V731" i="15"/>
  <c r="U731" i="15"/>
  <c r="T731" i="15"/>
  <c r="S731" i="15"/>
  <c r="R731" i="15"/>
  <c r="Q731" i="15"/>
  <c r="P731" i="15"/>
  <c r="O731" i="15"/>
  <c r="N731" i="15"/>
  <c r="M731" i="15"/>
  <c r="L731" i="15"/>
  <c r="K731" i="15"/>
  <c r="J731" i="15"/>
  <c r="I731" i="15"/>
  <c r="H731" i="15"/>
  <c r="G731" i="15"/>
  <c r="F731" i="15"/>
  <c r="E731" i="15"/>
  <c r="D731" i="15"/>
  <c r="B731" i="15"/>
  <c r="AA729" i="15"/>
  <c r="Z729" i="15"/>
  <c r="Y729" i="15"/>
  <c r="X729" i="15"/>
  <c r="W729" i="15"/>
  <c r="V729" i="15"/>
  <c r="U729" i="15"/>
  <c r="T729" i="15"/>
  <c r="S729" i="15"/>
  <c r="R729" i="15"/>
  <c r="Q729" i="15"/>
  <c r="P729" i="15"/>
  <c r="O729" i="15"/>
  <c r="N729" i="15"/>
  <c r="M729" i="15"/>
  <c r="L729" i="15"/>
  <c r="K729" i="15"/>
  <c r="J729" i="15"/>
  <c r="I729" i="15"/>
  <c r="H729" i="15"/>
  <c r="G729" i="15"/>
  <c r="F729" i="15"/>
  <c r="E729" i="15"/>
  <c r="D729" i="15"/>
  <c r="B729" i="15"/>
  <c r="AA727" i="15"/>
  <c r="Z727" i="15"/>
  <c r="Y727" i="15"/>
  <c r="X727" i="15"/>
  <c r="W727" i="15"/>
  <c r="V727" i="15"/>
  <c r="U727" i="15"/>
  <c r="T727" i="15"/>
  <c r="S727" i="15"/>
  <c r="R727" i="15"/>
  <c r="Q727" i="15"/>
  <c r="P727" i="15"/>
  <c r="O727" i="15"/>
  <c r="N727" i="15"/>
  <c r="M727" i="15"/>
  <c r="L727" i="15"/>
  <c r="K727" i="15"/>
  <c r="J727" i="15"/>
  <c r="I727" i="15"/>
  <c r="H727" i="15"/>
  <c r="G727" i="15"/>
  <c r="F727" i="15"/>
  <c r="E727" i="15"/>
  <c r="D727" i="15"/>
  <c r="B727" i="15"/>
  <c r="AA725" i="15"/>
  <c r="Z725" i="15"/>
  <c r="Y725" i="15"/>
  <c r="X725" i="15"/>
  <c r="W725" i="15"/>
  <c r="V725" i="15"/>
  <c r="U725" i="15"/>
  <c r="T725" i="15"/>
  <c r="S725" i="15"/>
  <c r="R725" i="15"/>
  <c r="Q725" i="15"/>
  <c r="P725" i="15"/>
  <c r="O725" i="15"/>
  <c r="N725" i="15"/>
  <c r="M725" i="15"/>
  <c r="L725" i="15"/>
  <c r="K725" i="15"/>
  <c r="J725" i="15"/>
  <c r="I725" i="15"/>
  <c r="H725" i="15"/>
  <c r="G725" i="15"/>
  <c r="F725" i="15"/>
  <c r="E725" i="15"/>
  <c r="D725" i="15"/>
  <c r="B725" i="15"/>
  <c r="AA723" i="15"/>
  <c r="Z723" i="15"/>
  <c r="Y723" i="15"/>
  <c r="X723" i="15"/>
  <c r="W723" i="15"/>
  <c r="V723" i="15"/>
  <c r="U723" i="15"/>
  <c r="T723" i="15"/>
  <c r="S723" i="15"/>
  <c r="R723" i="15"/>
  <c r="Q723" i="15"/>
  <c r="P723" i="15"/>
  <c r="O723" i="15"/>
  <c r="N723" i="15"/>
  <c r="M723" i="15"/>
  <c r="L723" i="15"/>
  <c r="K723" i="15"/>
  <c r="J723" i="15"/>
  <c r="I723" i="15"/>
  <c r="H723" i="15"/>
  <c r="G723" i="15"/>
  <c r="F723" i="15"/>
  <c r="E723" i="15"/>
  <c r="D723" i="15"/>
  <c r="B723" i="15"/>
  <c r="AA721" i="15"/>
  <c r="Z721" i="15"/>
  <c r="Y721" i="15"/>
  <c r="X721" i="15"/>
  <c r="W721" i="15"/>
  <c r="V721" i="15"/>
  <c r="U721" i="15"/>
  <c r="T721" i="15"/>
  <c r="S721" i="15"/>
  <c r="R721" i="15"/>
  <c r="Q721" i="15"/>
  <c r="P721" i="15"/>
  <c r="O721" i="15"/>
  <c r="N721" i="15"/>
  <c r="M721" i="15"/>
  <c r="L721" i="15"/>
  <c r="K721" i="15"/>
  <c r="J721" i="15"/>
  <c r="I721" i="15"/>
  <c r="H721" i="15"/>
  <c r="G721" i="15"/>
  <c r="F721" i="15"/>
  <c r="E721" i="15"/>
  <c r="D721" i="15"/>
  <c r="B721" i="15"/>
  <c r="AA719" i="15"/>
  <c r="Z719" i="15"/>
  <c r="Y719" i="15"/>
  <c r="X719" i="15"/>
  <c r="W719" i="15"/>
  <c r="V719" i="15"/>
  <c r="U719" i="15"/>
  <c r="T719" i="15"/>
  <c r="S719" i="15"/>
  <c r="R719" i="15"/>
  <c r="Q719" i="15"/>
  <c r="P719" i="15"/>
  <c r="O719" i="15"/>
  <c r="N719" i="15"/>
  <c r="M719" i="15"/>
  <c r="L719" i="15"/>
  <c r="K719" i="15"/>
  <c r="J719" i="15"/>
  <c r="I719" i="15"/>
  <c r="H719" i="15"/>
  <c r="G719" i="15"/>
  <c r="F719" i="15"/>
  <c r="E719" i="15"/>
  <c r="D719" i="15"/>
  <c r="B719" i="15"/>
  <c r="AA717" i="15"/>
  <c r="Z717" i="15"/>
  <c r="Y717" i="15"/>
  <c r="X717" i="15"/>
  <c r="W717" i="15"/>
  <c r="V717" i="15"/>
  <c r="U717" i="15"/>
  <c r="T717" i="15"/>
  <c r="S717" i="15"/>
  <c r="R717" i="15"/>
  <c r="Q717" i="15"/>
  <c r="P717" i="15"/>
  <c r="O717" i="15"/>
  <c r="N717" i="15"/>
  <c r="M717" i="15"/>
  <c r="L717" i="15"/>
  <c r="K717" i="15"/>
  <c r="J717" i="15"/>
  <c r="I717" i="15"/>
  <c r="H717" i="15"/>
  <c r="G717" i="15"/>
  <c r="F717" i="15"/>
  <c r="E717" i="15"/>
  <c r="D717" i="15"/>
  <c r="B717" i="15"/>
  <c r="AA715" i="15"/>
  <c r="Z715" i="15"/>
  <c r="Y715" i="15"/>
  <c r="X715" i="15"/>
  <c r="W715" i="15"/>
  <c r="V715" i="15"/>
  <c r="U715" i="15"/>
  <c r="T715" i="15"/>
  <c r="S715" i="15"/>
  <c r="R715" i="15"/>
  <c r="Q715" i="15"/>
  <c r="P715" i="15"/>
  <c r="O715" i="15"/>
  <c r="N715" i="15"/>
  <c r="M715" i="15"/>
  <c r="L715" i="15"/>
  <c r="K715" i="15"/>
  <c r="J715" i="15"/>
  <c r="I715" i="15"/>
  <c r="H715" i="15"/>
  <c r="G715" i="15"/>
  <c r="F715" i="15"/>
  <c r="E715" i="15"/>
  <c r="D715" i="15"/>
  <c r="B715" i="15"/>
  <c r="AA713" i="15"/>
  <c r="Z713" i="15"/>
  <c r="Y713" i="15"/>
  <c r="X713" i="15"/>
  <c r="W713" i="15"/>
  <c r="V713" i="15"/>
  <c r="U713" i="15"/>
  <c r="T713" i="15"/>
  <c r="S713" i="15"/>
  <c r="R713" i="15"/>
  <c r="Q713" i="15"/>
  <c r="P713" i="15"/>
  <c r="O713" i="15"/>
  <c r="N713" i="15"/>
  <c r="M713" i="15"/>
  <c r="L713" i="15"/>
  <c r="K713" i="15"/>
  <c r="J713" i="15"/>
  <c r="I713" i="15"/>
  <c r="H713" i="15"/>
  <c r="G713" i="15"/>
  <c r="F713" i="15"/>
  <c r="E713" i="15"/>
  <c r="D713" i="15"/>
  <c r="B713" i="15"/>
  <c r="AA711" i="15"/>
  <c r="Z711" i="15"/>
  <c r="Y711" i="15"/>
  <c r="X711" i="15"/>
  <c r="W711" i="15"/>
  <c r="V711" i="15"/>
  <c r="U711" i="15"/>
  <c r="T711" i="15"/>
  <c r="S711" i="15"/>
  <c r="R711" i="15"/>
  <c r="Q711" i="15"/>
  <c r="P711" i="15"/>
  <c r="O711" i="15"/>
  <c r="N711" i="15"/>
  <c r="M711" i="15"/>
  <c r="L711" i="15"/>
  <c r="K711" i="15"/>
  <c r="J711" i="15"/>
  <c r="I711" i="15"/>
  <c r="H711" i="15"/>
  <c r="G711" i="15"/>
  <c r="F711" i="15"/>
  <c r="E711" i="15"/>
  <c r="D711" i="15"/>
  <c r="B711" i="15"/>
  <c r="AA709" i="15"/>
  <c r="Z709" i="15"/>
  <c r="Y709" i="15"/>
  <c r="X709" i="15"/>
  <c r="W709" i="15"/>
  <c r="V709" i="15"/>
  <c r="U709" i="15"/>
  <c r="T709" i="15"/>
  <c r="S709" i="15"/>
  <c r="R709" i="15"/>
  <c r="Q709" i="15"/>
  <c r="P709" i="15"/>
  <c r="O709" i="15"/>
  <c r="N709" i="15"/>
  <c r="M709" i="15"/>
  <c r="L709" i="15"/>
  <c r="K709" i="15"/>
  <c r="J709" i="15"/>
  <c r="I709" i="15"/>
  <c r="H709" i="15"/>
  <c r="G709" i="15"/>
  <c r="F709" i="15"/>
  <c r="E709" i="15"/>
  <c r="D709" i="15"/>
  <c r="B709" i="15"/>
  <c r="AA703" i="15"/>
  <c r="Z703" i="15"/>
  <c r="Y703" i="15"/>
  <c r="X703" i="15"/>
  <c r="W703" i="15"/>
  <c r="V703" i="15"/>
  <c r="U703" i="15"/>
  <c r="T703" i="15"/>
  <c r="S703" i="15"/>
  <c r="R703" i="15"/>
  <c r="Q703" i="15"/>
  <c r="P703" i="15"/>
  <c r="O703" i="15"/>
  <c r="N703" i="15"/>
  <c r="M703" i="15"/>
  <c r="L703" i="15"/>
  <c r="K703" i="15"/>
  <c r="J703" i="15"/>
  <c r="I703" i="15"/>
  <c r="H703" i="15"/>
  <c r="G703" i="15"/>
  <c r="F703" i="15"/>
  <c r="E703" i="15"/>
  <c r="D703" i="15"/>
  <c r="B703" i="15"/>
  <c r="AA701" i="15"/>
  <c r="Z701" i="15"/>
  <c r="Y701" i="15"/>
  <c r="X701" i="15"/>
  <c r="W701" i="15"/>
  <c r="V701" i="15"/>
  <c r="U701" i="15"/>
  <c r="T701" i="15"/>
  <c r="S701" i="15"/>
  <c r="R701" i="15"/>
  <c r="Q701" i="15"/>
  <c r="P701" i="15"/>
  <c r="O701" i="15"/>
  <c r="N701" i="15"/>
  <c r="M701" i="15"/>
  <c r="L701" i="15"/>
  <c r="K701" i="15"/>
  <c r="J701" i="15"/>
  <c r="I701" i="15"/>
  <c r="H701" i="15"/>
  <c r="G701" i="15"/>
  <c r="F701" i="15"/>
  <c r="E701" i="15"/>
  <c r="D701" i="15"/>
  <c r="B701" i="15"/>
  <c r="AA699" i="15"/>
  <c r="Z699" i="15"/>
  <c r="Y699" i="15"/>
  <c r="X699" i="15"/>
  <c r="W699" i="15"/>
  <c r="V699" i="15"/>
  <c r="U699" i="15"/>
  <c r="T699" i="15"/>
  <c r="S699" i="15"/>
  <c r="R699" i="15"/>
  <c r="Q699" i="15"/>
  <c r="P699" i="15"/>
  <c r="O699" i="15"/>
  <c r="N699" i="15"/>
  <c r="M699" i="15"/>
  <c r="L699" i="15"/>
  <c r="K699" i="15"/>
  <c r="J699" i="15"/>
  <c r="I699" i="15"/>
  <c r="H699" i="15"/>
  <c r="G699" i="15"/>
  <c r="F699" i="15"/>
  <c r="E699" i="15"/>
  <c r="D699" i="15"/>
  <c r="B699" i="15"/>
  <c r="AA697" i="15"/>
  <c r="Z697" i="15"/>
  <c r="Y697" i="15"/>
  <c r="X697" i="15"/>
  <c r="W697" i="15"/>
  <c r="V697" i="15"/>
  <c r="U697" i="15"/>
  <c r="T697" i="15"/>
  <c r="S697" i="15"/>
  <c r="R697" i="15"/>
  <c r="Q697" i="15"/>
  <c r="P697" i="15"/>
  <c r="O697" i="15"/>
  <c r="N697" i="15"/>
  <c r="M697" i="15"/>
  <c r="L697" i="15"/>
  <c r="K697" i="15"/>
  <c r="J697" i="15"/>
  <c r="I697" i="15"/>
  <c r="H697" i="15"/>
  <c r="G697" i="15"/>
  <c r="F697" i="15"/>
  <c r="E697" i="15"/>
  <c r="D697" i="15"/>
  <c r="B697" i="15"/>
  <c r="AA695" i="15"/>
  <c r="Z695" i="15"/>
  <c r="Y695" i="15"/>
  <c r="X695" i="15"/>
  <c r="W695" i="15"/>
  <c r="V695" i="15"/>
  <c r="U695" i="15"/>
  <c r="T695" i="15"/>
  <c r="S695" i="15"/>
  <c r="R695" i="15"/>
  <c r="Q695" i="15"/>
  <c r="P695" i="15"/>
  <c r="O695" i="15"/>
  <c r="N695" i="15"/>
  <c r="M695" i="15"/>
  <c r="L695" i="15"/>
  <c r="K695" i="15"/>
  <c r="J695" i="15"/>
  <c r="I695" i="15"/>
  <c r="H695" i="15"/>
  <c r="G695" i="15"/>
  <c r="F695" i="15"/>
  <c r="E695" i="15"/>
  <c r="D695" i="15"/>
  <c r="B695" i="15"/>
  <c r="AA693" i="15"/>
  <c r="Z693" i="15"/>
  <c r="Y693" i="15"/>
  <c r="X693" i="15"/>
  <c r="W693" i="15"/>
  <c r="V693" i="15"/>
  <c r="U693" i="15"/>
  <c r="T693" i="15"/>
  <c r="S693" i="15"/>
  <c r="R693" i="15"/>
  <c r="Q693" i="15"/>
  <c r="P693" i="15"/>
  <c r="O693" i="15"/>
  <c r="N693" i="15"/>
  <c r="M693" i="15"/>
  <c r="L693" i="15"/>
  <c r="K693" i="15"/>
  <c r="J693" i="15"/>
  <c r="I693" i="15"/>
  <c r="H693" i="15"/>
  <c r="G693" i="15"/>
  <c r="F693" i="15"/>
  <c r="E693" i="15"/>
  <c r="D693" i="15"/>
  <c r="B693" i="15"/>
  <c r="AA691" i="15"/>
  <c r="Z691" i="15"/>
  <c r="Y691" i="15"/>
  <c r="X691" i="15"/>
  <c r="W691" i="15"/>
  <c r="V691" i="15"/>
  <c r="U691" i="15"/>
  <c r="T691" i="15"/>
  <c r="S691" i="15"/>
  <c r="R691" i="15"/>
  <c r="Q691" i="15"/>
  <c r="P691" i="15"/>
  <c r="O691" i="15"/>
  <c r="N691" i="15"/>
  <c r="M691" i="15"/>
  <c r="L691" i="15"/>
  <c r="K691" i="15"/>
  <c r="J691" i="15"/>
  <c r="I691" i="15"/>
  <c r="H691" i="15"/>
  <c r="G691" i="15"/>
  <c r="F691" i="15"/>
  <c r="E691" i="15"/>
  <c r="D691" i="15"/>
  <c r="B691" i="15"/>
  <c r="AA689" i="15"/>
  <c r="Z689" i="15"/>
  <c r="Y689" i="15"/>
  <c r="X689" i="15"/>
  <c r="W689" i="15"/>
  <c r="V689" i="15"/>
  <c r="U689" i="15"/>
  <c r="T689" i="15"/>
  <c r="S689" i="15"/>
  <c r="R689" i="15"/>
  <c r="Q689" i="15"/>
  <c r="P689" i="15"/>
  <c r="O689" i="15"/>
  <c r="N689" i="15"/>
  <c r="M689" i="15"/>
  <c r="L689" i="15"/>
  <c r="K689" i="15"/>
  <c r="J689" i="15"/>
  <c r="I689" i="15"/>
  <c r="H689" i="15"/>
  <c r="G689" i="15"/>
  <c r="F689" i="15"/>
  <c r="E689" i="15"/>
  <c r="D689" i="15"/>
  <c r="B689" i="15"/>
  <c r="AA687" i="15"/>
  <c r="Z687" i="15"/>
  <c r="Y687" i="15"/>
  <c r="X687" i="15"/>
  <c r="W687" i="15"/>
  <c r="V687" i="15"/>
  <c r="U687" i="15"/>
  <c r="T687" i="15"/>
  <c r="S687" i="15"/>
  <c r="R687" i="15"/>
  <c r="Q687" i="15"/>
  <c r="P687" i="15"/>
  <c r="O687" i="15"/>
  <c r="N687" i="15"/>
  <c r="M687" i="15"/>
  <c r="L687" i="15"/>
  <c r="K687" i="15"/>
  <c r="J687" i="15"/>
  <c r="I687" i="15"/>
  <c r="H687" i="15"/>
  <c r="G687" i="15"/>
  <c r="F687" i="15"/>
  <c r="E687" i="15"/>
  <c r="D687" i="15"/>
  <c r="B687" i="15"/>
  <c r="AA685" i="15"/>
  <c r="Z685" i="15"/>
  <c r="Y685" i="15"/>
  <c r="X685" i="15"/>
  <c r="W685" i="15"/>
  <c r="V685" i="15"/>
  <c r="U685" i="15"/>
  <c r="T685" i="15"/>
  <c r="S685" i="15"/>
  <c r="R685" i="15"/>
  <c r="Q685" i="15"/>
  <c r="P685" i="15"/>
  <c r="O685" i="15"/>
  <c r="N685" i="15"/>
  <c r="M685" i="15"/>
  <c r="L685" i="15"/>
  <c r="K685" i="15"/>
  <c r="J685" i="15"/>
  <c r="I685" i="15"/>
  <c r="H685" i="15"/>
  <c r="G685" i="15"/>
  <c r="F685" i="15"/>
  <c r="E685" i="15"/>
  <c r="D685" i="15"/>
  <c r="B685" i="15"/>
  <c r="AA683" i="15"/>
  <c r="Z683" i="15"/>
  <c r="Y683" i="15"/>
  <c r="X683" i="15"/>
  <c r="W683" i="15"/>
  <c r="V683" i="15"/>
  <c r="U683" i="15"/>
  <c r="T683" i="15"/>
  <c r="S683" i="15"/>
  <c r="R683" i="15"/>
  <c r="Q683" i="15"/>
  <c r="P683" i="15"/>
  <c r="O683" i="15"/>
  <c r="N683" i="15"/>
  <c r="M683" i="15"/>
  <c r="L683" i="15"/>
  <c r="K683" i="15"/>
  <c r="J683" i="15"/>
  <c r="I683" i="15"/>
  <c r="H683" i="15"/>
  <c r="G683" i="15"/>
  <c r="F683" i="15"/>
  <c r="E683" i="15"/>
  <c r="D683" i="15"/>
  <c r="B683" i="15"/>
  <c r="AA681" i="15"/>
  <c r="Z681" i="15"/>
  <c r="Y681" i="15"/>
  <c r="X681" i="15"/>
  <c r="W681" i="15"/>
  <c r="V681" i="15"/>
  <c r="U681" i="15"/>
  <c r="T681" i="15"/>
  <c r="S681" i="15"/>
  <c r="R681" i="15"/>
  <c r="Q681" i="15"/>
  <c r="P681" i="15"/>
  <c r="O681" i="15"/>
  <c r="N681" i="15"/>
  <c r="M681" i="15"/>
  <c r="L681" i="15"/>
  <c r="K681" i="15"/>
  <c r="J681" i="15"/>
  <c r="I681" i="15"/>
  <c r="H681" i="15"/>
  <c r="G681" i="15"/>
  <c r="F681" i="15"/>
  <c r="E681" i="15"/>
  <c r="D681" i="15"/>
  <c r="B681" i="15"/>
  <c r="AA679" i="15"/>
  <c r="Z679" i="15"/>
  <c r="Y679" i="15"/>
  <c r="X679" i="15"/>
  <c r="W679" i="15"/>
  <c r="V679" i="15"/>
  <c r="U679" i="15"/>
  <c r="T679" i="15"/>
  <c r="S679" i="15"/>
  <c r="R679" i="15"/>
  <c r="Q679" i="15"/>
  <c r="P679" i="15"/>
  <c r="O679" i="15"/>
  <c r="N679" i="15"/>
  <c r="M679" i="15"/>
  <c r="L679" i="15"/>
  <c r="K679" i="15"/>
  <c r="J679" i="15"/>
  <c r="I679" i="15"/>
  <c r="H679" i="15"/>
  <c r="G679" i="15"/>
  <c r="F679" i="15"/>
  <c r="E679" i="15"/>
  <c r="D679" i="15"/>
  <c r="B679" i="15"/>
  <c r="AA677" i="15"/>
  <c r="Z677" i="15"/>
  <c r="Y677" i="15"/>
  <c r="X677" i="15"/>
  <c r="W677" i="15"/>
  <c r="V677" i="15"/>
  <c r="U677" i="15"/>
  <c r="T677" i="15"/>
  <c r="S677" i="15"/>
  <c r="R677" i="15"/>
  <c r="Q677" i="15"/>
  <c r="P677" i="15"/>
  <c r="O677" i="15"/>
  <c r="N677" i="15"/>
  <c r="M677" i="15"/>
  <c r="L677" i="15"/>
  <c r="K677" i="15"/>
  <c r="J677" i="15"/>
  <c r="I677" i="15"/>
  <c r="H677" i="15"/>
  <c r="G677" i="15"/>
  <c r="F677" i="15"/>
  <c r="E677" i="15"/>
  <c r="D677" i="15"/>
  <c r="B677" i="15"/>
  <c r="AA675" i="15"/>
  <c r="Z675" i="15"/>
  <c r="Y675" i="15"/>
  <c r="X675" i="15"/>
  <c r="W675" i="15"/>
  <c r="V675" i="15"/>
  <c r="U675" i="15"/>
  <c r="T675" i="15"/>
  <c r="S675" i="15"/>
  <c r="R675" i="15"/>
  <c r="Q675" i="15"/>
  <c r="P675" i="15"/>
  <c r="O675" i="15"/>
  <c r="N675" i="15"/>
  <c r="M675" i="15"/>
  <c r="L675" i="15"/>
  <c r="K675" i="15"/>
  <c r="J675" i="15"/>
  <c r="I675" i="15"/>
  <c r="H675" i="15"/>
  <c r="G675" i="15"/>
  <c r="F675" i="15"/>
  <c r="E675" i="15"/>
  <c r="D675" i="15"/>
  <c r="B675" i="15"/>
  <c r="AA673" i="15"/>
  <c r="Z673" i="15"/>
  <c r="Y673" i="15"/>
  <c r="X673" i="15"/>
  <c r="W673" i="15"/>
  <c r="V673" i="15"/>
  <c r="U673" i="15"/>
  <c r="T673" i="15"/>
  <c r="S673" i="15"/>
  <c r="R673" i="15"/>
  <c r="Q673" i="15"/>
  <c r="P673" i="15"/>
  <c r="O673" i="15"/>
  <c r="N673" i="15"/>
  <c r="M673" i="15"/>
  <c r="L673" i="15"/>
  <c r="K673" i="15"/>
  <c r="J673" i="15"/>
  <c r="I673" i="15"/>
  <c r="H673" i="15"/>
  <c r="G673" i="15"/>
  <c r="F673" i="15"/>
  <c r="E673" i="15"/>
  <c r="D673" i="15"/>
  <c r="B673" i="15"/>
  <c r="AA671" i="15"/>
  <c r="Z671" i="15"/>
  <c r="Y671" i="15"/>
  <c r="X671" i="15"/>
  <c r="W671" i="15"/>
  <c r="V671" i="15"/>
  <c r="U671" i="15"/>
  <c r="T671" i="15"/>
  <c r="S671" i="15"/>
  <c r="R671" i="15"/>
  <c r="Q671" i="15"/>
  <c r="P671" i="15"/>
  <c r="O671" i="15"/>
  <c r="N671" i="15"/>
  <c r="M671" i="15"/>
  <c r="L671" i="15"/>
  <c r="K671" i="15"/>
  <c r="J671" i="15"/>
  <c r="I671" i="15"/>
  <c r="H671" i="15"/>
  <c r="G671" i="15"/>
  <c r="F671" i="15"/>
  <c r="E671" i="15"/>
  <c r="D671" i="15"/>
  <c r="B671" i="15"/>
  <c r="AA669" i="15"/>
  <c r="Z669" i="15"/>
  <c r="Y669" i="15"/>
  <c r="X669" i="15"/>
  <c r="W669" i="15"/>
  <c r="V669" i="15"/>
  <c r="U669" i="15"/>
  <c r="T669" i="15"/>
  <c r="S669" i="15"/>
  <c r="R669" i="15"/>
  <c r="Q669" i="15"/>
  <c r="P669" i="15"/>
  <c r="O669" i="15"/>
  <c r="N669" i="15"/>
  <c r="M669" i="15"/>
  <c r="L669" i="15"/>
  <c r="K669" i="15"/>
  <c r="J669" i="15"/>
  <c r="I669" i="15"/>
  <c r="H669" i="15"/>
  <c r="G669" i="15"/>
  <c r="F669" i="15"/>
  <c r="E669" i="15"/>
  <c r="D669" i="15"/>
  <c r="B669" i="15"/>
  <c r="AA667" i="15"/>
  <c r="Z667" i="15"/>
  <c r="Y667" i="15"/>
  <c r="X667" i="15"/>
  <c r="W667" i="15"/>
  <c r="V667" i="15"/>
  <c r="U667" i="15"/>
  <c r="T667" i="15"/>
  <c r="S667" i="15"/>
  <c r="R667" i="15"/>
  <c r="Q667" i="15"/>
  <c r="P667" i="15"/>
  <c r="O667" i="15"/>
  <c r="N667" i="15"/>
  <c r="M667" i="15"/>
  <c r="L667" i="15"/>
  <c r="K667" i="15"/>
  <c r="J667" i="15"/>
  <c r="I667" i="15"/>
  <c r="H667" i="15"/>
  <c r="G667" i="15"/>
  <c r="F667" i="15"/>
  <c r="E667" i="15"/>
  <c r="D667" i="15"/>
  <c r="B667" i="15"/>
  <c r="AA665" i="15"/>
  <c r="Z665" i="15"/>
  <c r="Y665" i="15"/>
  <c r="X665" i="15"/>
  <c r="W665" i="15"/>
  <c r="V665" i="15"/>
  <c r="U665" i="15"/>
  <c r="T665" i="15"/>
  <c r="S665" i="15"/>
  <c r="R665" i="15"/>
  <c r="Q665" i="15"/>
  <c r="P665" i="15"/>
  <c r="O665" i="15"/>
  <c r="N665" i="15"/>
  <c r="M665" i="15"/>
  <c r="L665" i="15"/>
  <c r="K665" i="15"/>
  <c r="J665" i="15"/>
  <c r="I665" i="15"/>
  <c r="H665" i="15"/>
  <c r="G665" i="15"/>
  <c r="F665" i="15"/>
  <c r="E665" i="15"/>
  <c r="D665" i="15"/>
  <c r="B665" i="15"/>
  <c r="AA663" i="15"/>
  <c r="Z663" i="15"/>
  <c r="Y663" i="15"/>
  <c r="X663" i="15"/>
  <c r="W663" i="15"/>
  <c r="V663" i="15"/>
  <c r="U663" i="15"/>
  <c r="T663" i="15"/>
  <c r="S663" i="15"/>
  <c r="R663" i="15"/>
  <c r="Q663" i="15"/>
  <c r="P663" i="15"/>
  <c r="O663" i="15"/>
  <c r="N663" i="15"/>
  <c r="M663" i="15"/>
  <c r="L663" i="15"/>
  <c r="K663" i="15"/>
  <c r="J663" i="15"/>
  <c r="I663" i="15"/>
  <c r="H663" i="15"/>
  <c r="G663" i="15"/>
  <c r="F663" i="15"/>
  <c r="E663" i="15"/>
  <c r="D663" i="15"/>
  <c r="B663" i="15"/>
  <c r="AA661" i="15"/>
  <c r="Z661" i="15"/>
  <c r="Y661" i="15"/>
  <c r="X661" i="15"/>
  <c r="W661" i="15"/>
  <c r="V661" i="15"/>
  <c r="U661" i="15"/>
  <c r="T661" i="15"/>
  <c r="S661" i="15"/>
  <c r="R661" i="15"/>
  <c r="Q661" i="15"/>
  <c r="P661" i="15"/>
  <c r="O661" i="15"/>
  <c r="N661" i="15"/>
  <c r="M661" i="15"/>
  <c r="L661" i="15"/>
  <c r="K661" i="15"/>
  <c r="J661" i="15"/>
  <c r="I661" i="15"/>
  <c r="H661" i="15"/>
  <c r="G661" i="15"/>
  <c r="F661" i="15"/>
  <c r="E661" i="15"/>
  <c r="D661" i="15"/>
  <c r="B661" i="15"/>
  <c r="AA659" i="15"/>
  <c r="Z659" i="15"/>
  <c r="Y659" i="15"/>
  <c r="X659" i="15"/>
  <c r="W659" i="15"/>
  <c r="V659" i="15"/>
  <c r="U659" i="15"/>
  <c r="T659" i="15"/>
  <c r="S659" i="15"/>
  <c r="R659" i="15"/>
  <c r="Q659" i="15"/>
  <c r="P659" i="15"/>
  <c r="O659" i="15"/>
  <c r="N659" i="15"/>
  <c r="M659" i="15"/>
  <c r="L659" i="15"/>
  <c r="K659" i="15"/>
  <c r="J659" i="15"/>
  <c r="I659" i="15"/>
  <c r="H659" i="15"/>
  <c r="G659" i="15"/>
  <c r="F659" i="15"/>
  <c r="E659" i="15"/>
  <c r="D659" i="15"/>
  <c r="B659" i="15"/>
  <c r="AA657" i="15"/>
  <c r="Z657" i="15"/>
  <c r="Y657" i="15"/>
  <c r="X657" i="15"/>
  <c r="W657" i="15"/>
  <c r="V657" i="15"/>
  <c r="U657" i="15"/>
  <c r="T657" i="15"/>
  <c r="S657" i="15"/>
  <c r="R657" i="15"/>
  <c r="Q657" i="15"/>
  <c r="P657" i="15"/>
  <c r="O657" i="15"/>
  <c r="N657" i="15"/>
  <c r="M657" i="15"/>
  <c r="L657" i="15"/>
  <c r="K657" i="15"/>
  <c r="J657" i="15"/>
  <c r="I657" i="15"/>
  <c r="H657" i="15"/>
  <c r="G657" i="15"/>
  <c r="F657" i="15"/>
  <c r="E657" i="15"/>
  <c r="D657" i="15"/>
  <c r="B657" i="15"/>
  <c r="AA655" i="15"/>
  <c r="Z655" i="15"/>
  <c r="Y655" i="15"/>
  <c r="X655" i="15"/>
  <c r="W655" i="15"/>
  <c r="V655" i="15"/>
  <c r="U655" i="15"/>
  <c r="T655" i="15"/>
  <c r="S655" i="15"/>
  <c r="R655" i="15"/>
  <c r="Q655" i="15"/>
  <c r="P655" i="15"/>
  <c r="O655" i="15"/>
  <c r="N655" i="15"/>
  <c r="M655" i="15"/>
  <c r="L655" i="15"/>
  <c r="K655" i="15"/>
  <c r="J655" i="15"/>
  <c r="I655" i="15"/>
  <c r="H655" i="15"/>
  <c r="G655" i="15"/>
  <c r="F655" i="15"/>
  <c r="E655" i="15"/>
  <c r="D655" i="15"/>
  <c r="B655" i="15"/>
  <c r="AA653" i="15"/>
  <c r="Z653" i="15"/>
  <c r="Y653" i="15"/>
  <c r="X653" i="15"/>
  <c r="W653" i="15"/>
  <c r="V653" i="15"/>
  <c r="U653" i="15"/>
  <c r="T653" i="15"/>
  <c r="S653" i="15"/>
  <c r="R653" i="15"/>
  <c r="Q653" i="15"/>
  <c r="P653" i="15"/>
  <c r="O653" i="15"/>
  <c r="N653" i="15"/>
  <c r="M653" i="15"/>
  <c r="L653" i="15"/>
  <c r="K653" i="15"/>
  <c r="J653" i="15"/>
  <c r="I653" i="15"/>
  <c r="H653" i="15"/>
  <c r="G653" i="15"/>
  <c r="F653" i="15"/>
  <c r="E653" i="15"/>
  <c r="D653" i="15"/>
  <c r="B653" i="15"/>
  <c r="AA651" i="15"/>
  <c r="Z651" i="15"/>
  <c r="Y651" i="15"/>
  <c r="X651" i="15"/>
  <c r="W651" i="15"/>
  <c r="V651" i="15"/>
  <c r="U651" i="15"/>
  <c r="T651" i="15"/>
  <c r="S651" i="15"/>
  <c r="R651" i="15"/>
  <c r="Q651" i="15"/>
  <c r="P651" i="15"/>
  <c r="O651" i="15"/>
  <c r="N651" i="15"/>
  <c r="M651" i="15"/>
  <c r="L651" i="15"/>
  <c r="K651" i="15"/>
  <c r="J651" i="15"/>
  <c r="I651" i="15"/>
  <c r="H651" i="15"/>
  <c r="G651" i="15"/>
  <c r="F651" i="15"/>
  <c r="E651" i="15"/>
  <c r="D651" i="15"/>
  <c r="B651" i="15"/>
  <c r="AA649" i="15"/>
  <c r="Z649" i="15"/>
  <c r="Y649" i="15"/>
  <c r="X649" i="15"/>
  <c r="W649" i="15"/>
  <c r="V649" i="15"/>
  <c r="U649" i="15"/>
  <c r="T649" i="15"/>
  <c r="S649" i="15"/>
  <c r="R649" i="15"/>
  <c r="Q649" i="15"/>
  <c r="P649" i="15"/>
  <c r="O649" i="15"/>
  <c r="N649" i="15"/>
  <c r="M649" i="15"/>
  <c r="L649" i="15"/>
  <c r="K649" i="15"/>
  <c r="J649" i="15"/>
  <c r="I649" i="15"/>
  <c r="H649" i="15"/>
  <c r="G649" i="15"/>
  <c r="F649" i="15"/>
  <c r="E649" i="15"/>
  <c r="D649" i="15"/>
  <c r="B649" i="15"/>
  <c r="AA647" i="15"/>
  <c r="Z647" i="15"/>
  <c r="Y647" i="15"/>
  <c r="X647" i="15"/>
  <c r="W647" i="15"/>
  <c r="V647" i="15"/>
  <c r="U647" i="15"/>
  <c r="T647" i="15"/>
  <c r="S647" i="15"/>
  <c r="R647" i="15"/>
  <c r="Q647" i="15"/>
  <c r="P647" i="15"/>
  <c r="O647" i="15"/>
  <c r="N647" i="15"/>
  <c r="M647" i="15"/>
  <c r="L647" i="15"/>
  <c r="K647" i="15"/>
  <c r="J647" i="15"/>
  <c r="I647" i="15"/>
  <c r="H647" i="15"/>
  <c r="G647" i="15"/>
  <c r="F647" i="15"/>
  <c r="E647" i="15"/>
  <c r="D647" i="15"/>
  <c r="B647" i="15"/>
  <c r="AA645" i="15"/>
  <c r="Z645" i="15"/>
  <c r="Y645" i="15"/>
  <c r="X645" i="15"/>
  <c r="W645" i="15"/>
  <c r="V645" i="15"/>
  <c r="U645" i="15"/>
  <c r="T645" i="15"/>
  <c r="S645" i="15"/>
  <c r="R645" i="15"/>
  <c r="Q645" i="15"/>
  <c r="P645" i="15"/>
  <c r="O645" i="15"/>
  <c r="N645" i="15"/>
  <c r="M645" i="15"/>
  <c r="L645" i="15"/>
  <c r="K645" i="15"/>
  <c r="J645" i="15"/>
  <c r="I645" i="15"/>
  <c r="H645" i="15"/>
  <c r="G645" i="15"/>
  <c r="F645" i="15"/>
  <c r="E645" i="15"/>
  <c r="D645" i="15"/>
  <c r="B645" i="15"/>
  <c r="AA643" i="15"/>
  <c r="Z643" i="15"/>
  <c r="Y643" i="15"/>
  <c r="X643" i="15"/>
  <c r="W643" i="15"/>
  <c r="V643" i="15"/>
  <c r="U643" i="15"/>
  <c r="T643" i="15"/>
  <c r="S643" i="15"/>
  <c r="R643" i="15"/>
  <c r="Q643" i="15"/>
  <c r="P643" i="15"/>
  <c r="O643" i="15"/>
  <c r="N643" i="15"/>
  <c r="M643" i="15"/>
  <c r="L643" i="15"/>
  <c r="K643" i="15"/>
  <c r="J643" i="15"/>
  <c r="I643" i="15"/>
  <c r="H643" i="15"/>
  <c r="G643" i="15"/>
  <c r="F643" i="15"/>
  <c r="E643" i="15"/>
  <c r="D643" i="15"/>
  <c r="B643" i="15"/>
  <c r="V636" i="15"/>
  <c r="B634" i="15"/>
  <c r="B629" i="15"/>
  <c r="B624" i="15"/>
  <c r="E623" i="15"/>
  <c r="W621" i="15"/>
  <c r="Q621" i="15"/>
  <c r="K621" i="15"/>
  <c r="E621" i="15"/>
  <c r="E619" i="15"/>
  <c r="B619" i="15"/>
  <c r="L618" i="15"/>
  <c r="X616" i="15"/>
  <c r="R616" i="15"/>
  <c r="L616" i="15"/>
  <c r="F616" i="15"/>
  <c r="B614" i="15"/>
  <c r="S613" i="15"/>
  <c r="Y611" i="15"/>
  <c r="S611" i="15"/>
  <c r="S609" i="15" s="1"/>
  <c r="M611" i="15"/>
  <c r="G611" i="15"/>
  <c r="B609" i="15"/>
  <c r="Z608" i="15"/>
  <c r="Z606" i="15"/>
  <c r="T606" i="15"/>
  <c r="N606" i="15"/>
  <c r="H606" i="15"/>
  <c r="Z604" i="15"/>
  <c r="B604" i="15"/>
  <c r="AA601" i="15"/>
  <c r="U601" i="15"/>
  <c r="O601" i="15"/>
  <c r="I601" i="15"/>
  <c r="B599" i="15"/>
  <c r="V596" i="15"/>
  <c r="P596" i="15"/>
  <c r="J596" i="15"/>
  <c r="D596" i="15"/>
  <c r="B594" i="15"/>
  <c r="E593" i="15"/>
  <c r="W591" i="15"/>
  <c r="Q591" i="15"/>
  <c r="K591" i="15"/>
  <c r="E591" i="15"/>
  <c r="B589" i="15"/>
  <c r="L588" i="15"/>
  <c r="X586" i="15"/>
  <c r="R586" i="15"/>
  <c r="L586" i="15"/>
  <c r="F586" i="15"/>
  <c r="B584" i="15"/>
  <c r="S583" i="15"/>
  <c r="S579" i="15" s="1"/>
  <c r="Y581" i="15"/>
  <c r="S581" i="15"/>
  <c r="M581" i="15"/>
  <c r="G581" i="15"/>
  <c r="B579" i="15"/>
  <c r="Z578" i="15"/>
  <c r="Z576" i="15"/>
  <c r="T576" i="15"/>
  <c r="N576" i="15"/>
  <c r="H576" i="15"/>
  <c r="Z574" i="15"/>
  <c r="B574" i="15"/>
  <c r="AA571" i="15"/>
  <c r="U571" i="15"/>
  <c r="O571" i="15"/>
  <c r="I571" i="15"/>
  <c r="B569" i="15"/>
  <c r="V566" i="15"/>
  <c r="P566" i="15"/>
  <c r="J566" i="15"/>
  <c r="D566" i="15"/>
  <c r="B564" i="15"/>
  <c r="E563" i="15"/>
  <c r="E559" i="15" s="1"/>
  <c r="W561" i="15"/>
  <c r="V561" i="15"/>
  <c r="Q561" i="15"/>
  <c r="P561" i="15"/>
  <c r="K561" i="15"/>
  <c r="J561" i="15"/>
  <c r="E561" i="15"/>
  <c r="D561" i="15"/>
  <c r="B559" i="15"/>
  <c r="AA556" i="15"/>
  <c r="X556" i="15"/>
  <c r="W556" i="15"/>
  <c r="U556" i="15"/>
  <c r="R556" i="15"/>
  <c r="Q556" i="15"/>
  <c r="O556" i="15"/>
  <c r="L556" i="15"/>
  <c r="K556" i="15"/>
  <c r="I556" i="15"/>
  <c r="F556" i="15"/>
  <c r="E556" i="15"/>
  <c r="B554" i="15"/>
  <c r="S553" i="15"/>
  <c r="Y551" i="15"/>
  <c r="X551" i="15"/>
  <c r="V551" i="15"/>
  <c r="S551" i="15"/>
  <c r="R551" i="15"/>
  <c r="P551" i="15"/>
  <c r="M551" i="15"/>
  <c r="L551" i="15"/>
  <c r="J551" i="15"/>
  <c r="G551" i="15"/>
  <c r="F551" i="15"/>
  <c r="D551" i="15"/>
  <c r="B549" i="15"/>
  <c r="Z546" i="15"/>
  <c r="Y546" i="15"/>
  <c r="W546" i="15"/>
  <c r="T546" i="15"/>
  <c r="S546" i="15"/>
  <c r="Q546" i="15"/>
  <c r="N546" i="15"/>
  <c r="M546" i="15"/>
  <c r="K546" i="15"/>
  <c r="H546" i="15"/>
  <c r="G546" i="15"/>
  <c r="E546" i="15"/>
  <c r="B544" i="15"/>
  <c r="U543" i="15"/>
  <c r="AA541" i="15"/>
  <c r="Z541" i="15"/>
  <c r="X541" i="15"/>
  <c r="U541" i="15"/>
  <c r="T541" i="15"/>
  <c r="R541" i="15"/>
  <c r="O541" i="15"/>
  <c r="N541" i="15"/>
  <c r="L541" i="15"/>
  <c r="I541" i="15"/>
  <c r="H541" i="15"/>
  <c r="F541" i="15"/>
  <c r="U539" i="15"/>
  <c r="B539" i="15"/>
  <c r="AA536" i="15"/>
  <c r="Y536" i="15"/>
  <c r="V536" i="15"/>
  <c r="U536" i="15"/>
  <c r="S536" i="15"/>
  <c r="P536" i="15"/>
  <c r="O536" i="15"/>
  <c r="M536" i="15"/>
  <c r="J536" i="15"/>
  <c r="I536" i="15"/>
  <c r="G536" i="15"/>
  <c r="D536" i="15"/>
  <c r="B534" i="15"/>
  <c r="Q533" i="15"/>
  <c r="Z531" i="15"/>
  <c r="W531" i="15"/>
  <c r="V531" i="15"/>
  <c r="T531" i="15"/>
  <c r="Q531" i="15"/>
  <c r="P531" i="15"/>
  <c r="N531" i="15"/>
  <c r="K531" i="15"/>
  <c r="J531" i="15"/>
  <c r="H531" i="15"/>
  <c r="E531" i="15"/>
  <c r="D531" i="15"/>
  <c r="Q529" i="15"/>
  <c r="B529" i="15"/>
  <c r="AA526" i="15"/>
  <c r="X526" i="15"/>
  <c r="W526" i="15"/>
  <c r="U526" i="15"/>
  <c r="R526" i="15"/>
  <c r="Q526" i="15"/>
  <c r="O526" i="15"/>
  <c r="L526" i="15"/>
  <c r="K526" i="15"/>
  <c r="I526" i="15"/>
  <c r="F526" i="15"/>
  <c r="E526" i="15"/>
  <c r="B524" i="15"/>
  <c r="S523" i="15"/>
  <c r="Y521" i="15"/>
  <c r="X521" i="15"/>
  <c r="V521" i="15"/>
  <c r="S521" i="15"/>
  <c r="R521" i="15"/>
  <c r="P521" i="15"/>
  <c r="M521" i="15"/>
  <c r="L521" i="15"/>
  <c r="J521" i="15"/>
  <c r="G521" i="15"/>
  <c r="F521" i="15"/>
  <c r="D521" i="15"/>
  <c r="S519" i="15"/>
  <c r="B519" i="15"/>
  <c r="Z516" i="15"/>
  <c r="Y516" i="15"/>
  <c r="W516" i="15"/>
  <c r="T516" i="15"/>
  <c r="S516" i="15"/>
  <c r="Q516" i="15"/>
  <c r="N516" i="15"/>
  <c r="M516" i="15"/>
  <c r="K516" i="15"/>
  <c r="H516" i="15"/>
  <c r="G516" i="15"/>
  <c r="E516" i="15"/>
  <c r="B514" i="15"/>
  <c r="U513" i="15"/>
  <c r="AA511" i="15"/>
  <c r="Z511" i="15"/>
  <c r="X511" i="15"/>
  <c r="U511" i="15"/>
  <c r="T511" i="15"/>
  <c r="R511" i="15"/>
  <c r="O511" i="15"/>
  <c r="N511" i="15"/>
  <c r="L511" i="15"/>
  <c r="I511" i="15"/>
  <c r="H511" i="15"/>
  <c r="F511" i="15"/>
  <c r="B509" i="15"/>
  <c r="AA506" i="15"/>
  <c r="Y506" i="15"/>
  <c r="V506" i="15"/>
  <c r="U506" i="15"/>
  <c r="S506" i="15"/>
  <c r="P506" i="15"/>
  <c r="O506" i="15"/>
  <c r="M506" i="15"/>
  <c r="J506" i="15"/>
  <c r="I506" i="15"/>
  <c r="G506" i="15"/>
  <c r="D506" i="15"/>
  <c r="B504" i="15"/>
  <c r="Q503" i="15"/>
  <c r="Z501" i="15"/>
  <c r="W501" i="15"/>
  <c r="V501" i="15"/>
  <c r="T501" i="15"/>
  <c r="Q501" i="15"/>
  <c r="P501" i="15"/>
  <c r="N501" i="15"/>
  <c r="K501" i="15"/>
  <c r="J501" i="15"/>
  <c r="H501" i="15"/>
  <c r="E501" i="15"/>
  <c r="D501" i="15"/>
  <c r="Q499" i="15"/>
  <c r="B499" i="15"/>
  <c r="AA496" i="15"/>
  <c r="X496" i="15"/>
  <c r="W496" i="15"/>
  <c r="U496" i="15"/>
  <c r="R496" i="15"/>
  <c r="Q496" i="15"/>
  <c r="O496" i="15"/>
  <c r="L496" i="15"/>
  <c r="K496" i="15"/>
  <c r="I496" i="15"/>
  <c r="F496" i="15"/>
  <c r="E496" i="15"/>
  <c r="B494" i="15"/>
  <c r="S493" i="15"/>
  <c r="Y491" i="15"/>
  <c r="X491" i="15"/>
  <c r="V491" i="15"/>
  <c r="S491" i="15"/>
  <c r="R491" i="15"/>
  <c r="P491" i="15"/>
  <c r="M491" i="15"/>
  <c r="L491" i="15"/>
  <c r="J491" i="15"/>
  <c r="G491" i="15"/>
  <c r="F491" i="15"/>
  <c r="D491" i="15"/>
  <c r="B489" i="15"/>
  <c r="Z486" i="15"/>
  <c r="Y486" i="15"/>
  <c r="W486" i="15"/>
  <c r="T486" i="15"/>
  <c r="S486" i="15"/>
  <c r="Q486" i="15"/>
  <c r="N486" i="15"/>
  <c r="M486" i="15"/>
  <c r="K486" i="15"/>
  <c r="H486" i="15"/>
  <c r="G486" i="15"/>
  <c r="E486" i="15"/>
  <c r="F626" i="15"/>
  <c r="B484" i="15"/>
  <c r="AA479" i="15"/>
  <c r="AA477" i="15"/>
  <c r="AA475" i="15" s="1"/>
  <c r="U477" i="15"/>
  <c r="O477" i="15"/>
  <c r="I477" i="15"/>
  <c r="B475" i="15"/>
  <c r="V472" i="15"/>
  <c r="P472" i="15"/>
  <c r="J472" i="15"/>
  <c r="D472" i="15"/>
  <c r="B470" i="15"/>
  <c r="W467" i="15"/>
  <c r="Q467" i="15"/>
  <c r="K467" i="15"/>
  <c r="E467" i="15"/>
  <c r="B465" i="15"/>
  <c r="F464" i="15"/>
  <c r="X462" i="15"/>
  <c r="R462" i="15"/>
  <c r="L462" i="15"/>
  <c r="F462" i="15"/>
  <c r="F460" i="15" s="1"/>
  <c r="B460" i="15"/>
  <c r="M459" i="15"/>
  <c r="Y457" i="15"/>
  <c r="S457" i="15"/>
  <c r="M457" i="15"/>
  <c r="G457" i="15"/>
  <c r="B455" i="15"/>
  <c r="T454" i="15"/>
  <c r="Z452" i="15"/>
  <c r="T452" i="15"/>
  <c r="T450" i="15" s="1"/>
  <c r="N452" i="15"/>
  <c r="H452" i="15"/>
  <c r="B450" i="15"/>
  <c r="AA449" i="15"/>
  <c r="AA447" i="15"/>
  <c r="AA445" i="15" s="1"/>
  <c r="U447" i="15"/>
  <c r="O447" i="15"/>
  <c r="I447" i="15"/>
  <c r="B445" i="15"/>
  <c r="V442" i="15"/>
  <c r="P442" i="15"/>
  <c r="J442" i="15"/>
  <c r="D442" i="15"/>
  <c r="B440" i="15"/>
  <c r="W437" i="15"/>
  <c r="Q437" i="15"/>
  <c r="K437" i="15"/>
  <c r="E437" i="15"/>
  <c r="B435" i="15"/>
  <c r="F434" i="15"/>
  <c r="X432" i="15"/>
  <c r="R432" i="15"/>
  <c r="L432" i="15"/>
  <c r="F432" i="15"/>
  <c r="B430" i="15"/>
  <c r="M429" i="15"/>
  <c r="Y427" i="15"/>
  <c r="S427" i="15"/>
  <c r="M427" i="15"/>
  <c r="G427" i="15"/>
  <c r="B425" i="15"/>
  <c r="T424" i="15"/>
  <c r="Z422" i="15"/>
  <c r="T422" i="15"/>
  <c r="N422" i="15"/>
  <c r="H422" i="15"/>
  <c r="B420" i="15"/>
  <c r="AA419" i="15"/>
  <c r="AA417" i="15"/>
  <c r="U417" i="15"/>
  <c r="O417" i="15"/>
  <c r="I417" i="15"/>
  <c r="B415" i="15"/>
  <c r="V412" i="15"/>
  <c r="P412" i="15"/>
  <c r="J412" i="15"/>
  <c r="D412" i="15"/>
  <c r="B410" i="15"/>
  <c r="W407" i="15"/>
  <c r="Q407" i="15"/>
  <c r="K407" i="15"/>
  <c r="E407" i="15"/>
  <c r="B405" i="15"/>
  <c r="F404" i="15"/>
  <c r="X402" i="15"/>
  <c r="R402" i="15"/>
  <c r="L402" i="15"/>
  <c r="F402" i="15"/>
  <c r="F400" i="15" s="1"/>
  <c r="B400" i="15"/>
  <c r="M399" i="15"/>
  <c r="Y397" i="15"/>
  <c r="S397" i="15"/>
  <c r="M397" i="15"/>
  <c r="M395" i="15" s="1"/>
  <c r="G397" i="15"/>
  <c r="B395" i="15"/>
  <c r="T394" i="15"/>
  <c r="Z392" i="15"/>
  <c r="T392" i="15"/>
  <c r="T390" i="15" s="1"/>
  <c r="N392" i="15"/>
  <c r="H392" i="15"/>
  <c r="B390" i="15"/>
  <c r="AA389" i="15"/>
  <c r="AA387" i="15"/>
  <c r="AA385" i="15" s="1"/>
  <c r="U387" i="15"/>
  <c r="O387" i="15"/>
  <c r="I387" i="15"/>
  <c r="B385" i="15"/>
  <c r="V382" i="15"/>
  <c r="P382" i="15"/>
  <c r="J382" i="15"/>
  <c r="D382" i="15"/>
  <c r="B380" i="15"/>
  <c r="W377" i="15"/>
  <c r="Q377" i="15"/>
  <c r="K377" i="15"/>
  <c r="E377" i="15"/>
  <c r="B375" i="15"/>
  <c r="F374" i="15"/>
  <c r="X372" i="15"/>
  <c r="R372" i="15"/>
  <c r="L372" i="15"/>
  <c r="F372" i="15"/>
  <c r="F370" i="15" s="1"/>
  <c r="B370" i="15"/>
  <c r="M369" i="15"/>
  <c r="Y367" i="15"/>
  <c r="S367" i="15"/>
  <c r="M367" i="15"/>
  <c r="G367" i="15"/>
  <c r="B365" i="15"/>
  <c r="T364" i="15"/>
  <c r="Z362" i="15"/>
  <c r="W362" i="15"/>
  <c r="T362" i="15"/>
  <c r="Q362" i="15"/>
  <c r="N362" i="15"/>
  <c r="K362" i="15"/>
  <c r="H362" i="15"/>
  <c r="E362" i="15"/>
  <c r="T360" i="15"/>
  <c r="B360" i="15"/>
  <c r="O359" i="15"/>
  <c r="O355" i="15" s="1"/>
  <c r="AA357" i="15"/>
  <c r="Z357" i="15"/>
  <c r="X357" i="15"/>
  <c r="U357" i="15"/>
  <c r="T357" i="15"/>
  <c r="R357" i="15"/>
  <c r="O357" i="15"/>
  <c r="N357" i="15"/>
  <c r="L357" i="15"/>
  <c r="I357" i="15"/>
  <c r="H357" i="15"/>
  <c r="F357" i="15"/>
  <c r="B355" i="15"/>
  <c r="AA352" i="15"/>
  <c r="Y352" i="15"/>
  <c r="V352" i="15"/>
  <c r="U352" i="15"/>
  <c r="S352" i="15"/>
  <c r="P352" i="15"/>
  <c r="O352" i="15"/>
  <c r="M352" i="15"/>
  <c r="J352" i="15"/>
  <c r="I352" i="15"/>
  <c r="G352" i="15"/>
  <c r="D352" i="15"/>
  <c r="B350" i="15"/>
  <c r="K349" i="15"/>
  <c r="Z347" i="15"/>
  <c r="W347" i="15"/>
  <c r="V347" i="15"/>
  <c r="T347" i="15"/>
  <c r="Q347" i="15"/>
  <c r="P347" i="15"/>
  <c r="N347" i="15"/>
  <c r="K347" i="15"/>
  <c r="K345" i="15" s="1"/>
  <c r="J347" i="15"/>
  <c r="H347" i="15"/>
  <c r="E347" i="15"/>
  <c r="D347" i="15"/>
  <c r="B345" i="15"/>
  <c r="AA342" i="15"/>
  <c r="X342" i="15"/>
  <c r="W342" i="15"/>
  <c r="U342" i="15"/>
  <c r="R342" i="15"/>
  <c r="Q342" i="15"/>
  <c r="O342" i="15"/>
  <c r="L342" i="15"/>
  <c r="K342" i="15"/>
  <c r="I342" i="15"/>
  <c r="F342" i="15"/>
  <c r="E342" i="15"/>
  <c r="B340" i="15"/>
  <c r="M339" i="15"/>
  <c r="Y337" i="15"/>
  <c r="X337" i="15"/>
  <c r="V337" i="15"/>
  <c r="S337" i="15"/>
  <c r="R337" i="15"/>
  <c r="P337" i="15"/>
  <c r="M337" i="15"/>
  <c r="L337" i="15"/>
  <c r="J337" i="15"/>
  <c r="G337" i="15"/>
  <c r="F337" i="15"/>
  <c r="D337" i="15"/>
  <c r="B335" i="15"/>
  <c r="Z332" i="15"/>
  <c r="Y332" i="15"/>
  <c r="W332" i="15"/>
  <c r="T332" i="15"/>
  <c r="S332" i="15"/>
  <c r="Q332" i="15"/>
  <c r="N332" i="15"/>
  <c r="M332" i="15"/>
  <c r="K332" i="15"/>
  <c r="H332" i="15"/>
  <c r="G332" i="15"/>
  <c r="E332" i="15"/>
  <c r="B330" i="15"/>
  <c r="O329" i="15"/>
  <c r="AA327" i="15"/>
  <c r="Z327" i="15"/>
  <c r="X327" i="15"/>
  <c r="U327" i="15"/>
  <c r="T327" i="15"/>
  <c r="R327" i="15"/>
  <c r="O327" i="15"/>
  <c r="O325" i="15" s="1"/>
  <c r="N327" i="15"/>
  <c r="L327" i="15"/>
  <c r="I327" i="15"/>
  <c r="H327" i="15"/>
  <c r="F327" i="15"/>
  <c r="Z477" i="15"/>
  <c r="B325" i="15"/>
  <c r="V318" i="15"/>
  <c r="B316" i="15"/>
  <c r="E315" i="15"/>
  <c r="B311" i="15"/>
  <c r="L310" i="15"/>
  <c r="B306" i="15"/>
  <c r="S305" i="15"/>
  <c r="G303" i="15"/>
  <c r="B301" i="15"/>
  <c r="Z300" i="15"/>
  <c r="N298" i="15"/>
  <c r="B296" i="15"/>
  <c r="U293" i="15"/>
  <c r="B291" i="15"/>
  <c r="V288" i="15"/>
  <c r="B286" i="15"/>
  <c r="E285" i="15"/>
  <c r="B281" i="15"/>
  <c r="L280" i="15"/>
  <c r="B276" i="15"/>
  <c r="S275" i="15"/>
  <c r="G273" i="15"/>
  <c r="B271" i="15"/>
  <c r="Z270" i="15"/>
  <c r="N268" i="15"/>
  <c r="B266" i="15"/>
  <c r="U263" i="15"/>
  <c r="B261" i="15"/>
  <c r="V258" i="15"/>
  <c r="B256" i="15"/>
  <c r="E255" i="15"/>
  <c r="B251" i="15"/>
  <c r="L250" i="15"/>
  <c r="B246" i="15"/>
  <c r="S245" i="15"/>
  <c r="G243" i="15"/>
  <c r="B241" i="15"/>
  <c r="Z240" i="15"/>
  <c r="N238" i="15"/>
  <c r="B236" i="15"/>
  <c r="U233" i="15"/>
  <c r="B231" i="15"/>
  <c r="V228" i="15"/>
  <c r="B226" i="15"/>
  <c r="E225" i="15"/>
  <c r="B221" i="15"/>
  <c r="L220" i="15"/>
  <c r="B216" i="15"/>
  <c r="S215" i="15"/>
  <c r="G213" i="15"/>
  <c r="B211" i="15"/>
  <c r="Z210" i="15"/>
  <c r="N208" i="15"/>
  <c r="B206" i="15"/>
  <c r="U203" i="15"/>
  <c r="B201" i="15"/>
  <c r="V198" i="15"/>
  <c r="B196" i="15"/>
  <c r="E195" i="15"/>
  <c r="B191" i="15"/>
  <c r="L190" i="15"/>
  <c r="B186" i="15"/>
  <c r="S185" i="15"/>
  <c r="G183" i="15"/>
  <c r="B181" i="15"/>
  <c r="Z180" i="15"/>
  <c r="N178" i="15"/>
  <c r="B176" i="15"/>
  <c r="U173" i="15"/>
  <c r="B171" i="15"/>
  <c r="V168" i="15"/>
  <c r="E313" i="15"/>
  <c r="B166" i="15"/>
  <c r="E161" i="15"/>
  <c r="B157" i="15"/>
  <c r="L156" i="15"/>
  <c r="B152" i="15"/>
  <c r="S151" i="15"/>
  <c r="G149" i="15"/>
  <c r="B147" i="15"/>
  <c r="Z146" i="15"/>
  <c r="N144" i="15"/>
  <c r="B142" i="15"/>
  <c r="U139" i="15"/>
  <c r="B137" i="15"/>
  <c r="V134" i="15"/>
  <c r="B132" i="15"/>
  <c r="E131" i="15"/>
  <c r="B127" i="15"/>
  <c r="L126" i="15"/>
  <c r="B122" i="15"/>
  <c r="S121" i="15"/>
  <c r="G119" i="15"/>
  <c r="B117" i="15"/>
  <c r="Z116" i="15"/>
  <c r="N114" i="15"/>
  <c r="B112" i="15"/>
  <c r="U109" i="15"/>
  <c r="B107" i="15"/>
  <c r="V104" i="15"/>
  <c r="B102" i="15"/>
  <c r="E101" i="15"/>
  <c r="B97" i="15"/>
  <c r="L96" i="15"/>
  <c r="B92" i="15"/>
  <c r="V91" i="15"/>
  <c r="V87" i="15" s="1"/>
  <c r="P91" i="15"/>
  <c r="J91" i="15"/>
  <c r="D91" i="15"/>
  <c r="V89" i="15"/>
  <c r="P89" i="15"/>
  <c r="J89" i="15"/>
  <c r="J87" i="15" s="1"/>
  <c r="D89" i="15"/>
  <c r="P87" i="15"/>
  <c r="D87" i="15"/>
  <c r="B87" i="15"/>
  <c r="W86" i="15"/>
  <c r="Q86" i="15"/>
  <c r="K86" i="15"/>
  <c r="E86" i="15"/>
  <c r="W84" i="15"/>
  <c r="W82" i="15" s="1"/>
  <c r="Q84" i="15"/>
  <c r="Q82" i="15" s="1"/>
  <c r="K84" i="15"/>
  <c r="E84" i="15"/>
  <c r="K82" i="15"/>
  <c r="E82" i="15"/>
  <c r="B82" i="15"/>
  <c r="X81" i="15"/>
  <c r="R81" i="15"/>
  <c r="R77" i="15" s="1"/>
  <c r="L81" i="15"/>
  <c r="F81" i="15"/>
  <c r="X79" i="15"/>
  <c r="R79" i="15"/>
  <c r="L79" i="15"/>
  <c r="F79" i="15"/>
  <c r="L77" i="15"/>
  <c r="F77" i="15"/>
  <c r="B77" i="15"/>
  <c r="Y76" i="15"/>
  <c r="S76" i="15"/>
  <c r="M76" i="15"/>
  <c r="G76" i="15"/>
  <c r="Y74" i="15"/>
  <c r="Y72" i="15" s="1"/>
  <c r="S74" i="15"/>
  <c r="M74" i="15"/>
  <c r="G74" i="15"/>
  <c r="S72" i="15"/>
  <c r="M72" i="15"/>
  <c r="B72" i="15"/>
  <c r="Z71" i="15"/>
  <c r="T71" i="15"/>
  <c r="N71" i="15"/>
  <c r="H71" i="15"/>
  <c r="H67" i="15" s="1"/>
  <c r="Z69" i="15"/>
  <c r="Z67" i="15" s="1"/>
  <c r="T69" i="15"/>
  <c r="N69" i="15"/>
  <c r="H69" i="15"/>
  <c r="T67" i="15"/>
  <c r="B67" i="15"/>
  <c r="AA66" i="15"/>
  <c r="U66" i="15"/>
  <c r="O66" i="15"/>
  <c r="I66" i="15"/>
  <c r="AA64" i="15"/>
  <c r="AA62" i="15" s="1"/>
  <c r="U64" i="15"/>
  <c r="O64" i="15"/>
  <c r="I64" i="15"/>
  <c r="U62" i="15"/>
  <c r="O62" i="15"/>
  <c r="I62" i="15"/>
  <c r="B62" i="15"/>
  <c r="V61" i="15"/>
  <c r="P61" i="15"/>
  <c r="J61" i="15"/>
  <c r="J57" i="15" s="1"/>
  <c r="D61" i="15"/>
  <c r="V59" i="15"/>
  <c r="P59" i="15"/>
  <c r="J59" i="15"/>
  <c r="D59" i="15"/>
  <c r="D57" i="15" s="1"/>
  <c r="V57" i="15"/>
  <c r="P57" i="15"/>
  <c r="B57" i="15"/>
  <c r="W56" i="15"/>
  <c r="Q56" i="15"/>
  <c r="Q52" i="15" s="1"/>
  <c r="K56" i="15"/>
  <c r="K52" i="15" s="1"/>
  <c r="E56" i="15"/>
  <c r="W54" i="15"/>
  <c r="Q54" i="15"/>
  <c r="K54" i="15"/>
  <c r="E54" i="15"/>
  <c r="E52" i="15" s="1"/>
  <c r="W52" i="15"/>
  <c r="B52" i="15"/>
  <c r="X51" i="15"/>
  <c r="R51" i="15"/>
  <c r="L51" i="15"/>
  <c r="F51" i="15"/>
  <c r="X49" i="15"/>
  <c r="R49" i="15"/>
  <c r="R47" i="15" s="1"/>
  <c r="L49" i="15"/>
  <c r="F49" i="15"/>
  <c r="F47" i="15" s="1"/>
  <c r="L47" i="15"/>
  <c r="B47" i="15"/>
  <c r="Y46" i="15"/>
  <c r="S46" i="15"/>
  <c r="S42" i="15" s="1"/>
  <c r="M46" i="15"/>
  <c r="G46" i="15"/>
  <c r="Y44" i="15"/>
  <c r="S44" i="15"/>
  <c r="M44" i="15"/>
  <c r="G44" i="15"/>
  <c r="G42" i="15" s="1"/>
  <c r="Y42" i="15"/>
  <c r="M42" i="15"/>
  <c r="B42" i="15"/>
  <c r="Z41" i="15"/>
  <c r="Z37" i="15" s="1"/>
  <c r="T41" i="15"/>
  <c r="N41" i="15"/>
  <c r="H41" i="15"/>
  <c r="Z39" i="15"/>
  <c r="T39" i="15"/>
  <c r="N39" i="15"/>
  <c r="H39" i="15"/>
  <c r="H37" i="15"/>
  <c r="T37" i="15"/>
  <c r="B37" i="15"/>
  <c r="AA36" i="15"/>
  <c r="AA32" i="15" s="1"/>
  <c r="U36" i="15"/>
  <c r="O36" i="15"/>
  <c r="I36" i="15"/>
  <c r="AA34" i="15"/>
  <c r="U34" i="15"/>
  <c r="O34" i="15"/>
  <c r="O32" i="15" s="1"/>
  <c r="I34" i="15"/>
  <c r="I32" i="15"/>
  <c r="B32" i="15"/>
  <c r="V31" i="15"/>
  <c r="V27" i="15" s="1"/>
  <c r="P31" i="15"/>
  <c r="J31" i="15"/>
  <c r="D31" i="15"/>
  <c r="V29" i="15"/>
  <c r="P29" i="15"/>
  <c r="J29" i="15"/>
  <c r="J27" i="15" s="1"/>
  <c r="D29" i="15"/>
  <c r="P27" i="15"/>
  <c r="D27" i="15"/>
  <c r="B27" i="15"/>
  <c r="W26" i="15"/>
  <c r="Q26" i="15"/>
  <c r="K26" i="15"/>
  <c r="E26" i="15"/>
  <c r="W24" i="15"/>
  <c r="Q24" i="15"/>
  <c r="Q22" i="15" s="1"/>
  <c r="K24" i="15"/>
  <c r="E24" i="15"/>
  <c r="W22" i="15"/>
  <c r="K22" i="15"/>
  <c r="E22" i="15"/>
  <c r="B22" i="15"/>
  <c r="X21" i="15"/>
  <c r="R21" i="15"/>
  <c r="R17" i="15" s="1"/>
  <c r="L21" i="15"/>
  <c r="F21" i="15"/>
  <c r="X19" i="15"/>
  <c r="R19" i="15"/>
  <c r="L19" i="15"/>
  <c r="F19" i="15"/>
  <c r="L17" i="15"/>
  <c r="F17" i="15"/>
  <c r="B17" i="15"/>
  <c r="Y16" i="15"/>
  <c r="S16" i="15"/>
  <c r="M16" i="15"/>
  <c r="G16" i="15"/>
  <c r="Y14" i="15"/>
  <c r="Y12" i="15" s="1"/>
  <c r="S14" i="15"/>
  <c r="M14" i="15"/>
  <c r="G14" i="15"/>
  <c r="S12" i="15"/>
  <c r="M12" i="15"/>
  <c r="B12" i="15"/>
  <c r="Z11" i="15"/>
  <c r="W11" i="15"/>
  <c r="T11" i="15"/>
  <c r="Q11" i="15"/>
  <c r="N11" i="15"/>
  <c r="N7" i="15" s="1"/>
  <c r="K11" i="15"/>
  <c r="H11" i="15"/>
  <c r="E11" i="15"/>
  <c r="Q623" i="15"/>
  <c r="Q619" i="15" s="1"/>
  <c r="Z9" i="15"/>
  <c r="T9" i="15"/>
  <c r="N9" i="15"/>
  <c r="H9" i="15"/>
  <c r="F154" i="15"/>
  <c r="H7" i="15"/>
  <c r="Z7" i="15"/>
  <c r="D7" i="15"/>
  <c r="B7" i="15"/>
  <c r="AA769" i="14"/>
  <c r="Z769" i="14"/>
  <c r="Y769" i="14"/>
  <c r="X769" i="14"/>
  <c r="W769" i="14"/>
  <c r="V769" i="14"/>
  <c r="U769" i="14"/>
  <c r="T769" i="14"/>
  <c r="S769" i="14"/>
  <c r="R769" i="14"/>
  <c r="Q769" i="14"/>
  <c r="P769" i="14"/>
  <c r="O769" i="14"/>
  <c r="N769" i="14"/>
  <c r="M769" i="14"/>
  <c r="L769" i="14"/>
  <c r="K769" i="14"/>
  <c r="J769" i="14"/>
  <c r="I769" i="14"/>
  <c r="H769" i="14"/>
  <c r="G769" i="14"/>
  <c r="F769" i="14"/>
  <c r="E769" i="14"/>
  <c r="D769" i="14"/>
  <c r="AA767" i="14"/>
  <c r="Z767" i="14"/>
  <c r="Y767" i="14"/>
  <c r="X767" i="14"/>
  <c r="W767" i="14"/>
  <c r="V767" i="14"/>
  <c r="U767" i="14"/>
  <c r="T767" i="14"/>
  <c r="S767" i="14"/>
  <c r="R767" i="14"/>
  <c r="Q767" i="14"/>
  <c r="P767" i="14"/>
  <c r="O767" i="14"/>
  <c r="N767" i="14"/>
  <c r="M767" i="14"/>
  <c r="L767" i="14"/>
  <c r="K767" i="14"/>
  <c r="J767" i="14"/>
  <c r="I767" i="14"/>
  <c r="H767" i="14"/>
  <c r="G767" i="14"/>
  <c r="F767" i="14"/>
  <c r="E767" i="14"/>
  <c r="D767" i="14"/>
  <c r="AA765" i="14"/>
  <c r="Z765" i="14"/>
  <c r="Y765" i="14"/>
  <c r="X765" i="14"/>
  <c r="W765" i="14"/>
  <c r="V765" i="14"/>
  <c r="U765" i="14"/>
  <c r="T765" i="14"/>
  <c r="S765" i="14"/>
  <c r="R765" i="14"/>
  <c r="Q765" i="14"/>
  <c r="P765" i="14"/>
  <c r="O765" i="14"/>
  <c r="N765" i="14"/>
  <c r="M765" i="14"/>
  <c r="L765" i="14"/>
  <c r="K765" i="14"/>
  <c r="J765" i="14"/>
  <c r="I765" i="14"/>
  <c r="H765" i="14"/>
  <c r="G765" i="14"/>
  <c r="F765" i="14"/>
  <c r="E765" i="14"/>
  <c r="D765" i="14"/>
  <c r="AA763" i="14"/>
  <c r="Z763" i="14"/>
  <c r="Y763" i="14"/>
  <c r="X763" i="14"/>
  <c r="W763" i="14"/>
  <c r="V763" i="14"/>
  <c r="U763" i="14"/>
  <c r="T763" i="14"/>
  <c r="S763" i="14"/>
  <c r="R763" i="14"/>
  <c r="Q763" i="14"/>
  <c r="P763" i="14"/>
  <c r="O763" i="14"/>
  <c r="N763" i="14"/>
  <c r="M763" i="14"/>
  <c r="L763" i="14"/>
  <c r="K763" i="14"/>
  <c r="J763" i="14"/>
  <c r="I763" i="14"/>
  <c r="H763" i="14"/>
  <c r="G763" i="14"/>
  <c r="F763" i="14"/>
  <c r="E763" i="14"/>
  <c r="D763" i="14"/>
  <c r="AA761" i="14"/>
  <c r="Z761" i="14"/>
  <c r="Y761" i="14"/>
  <c r="X761" i="14"/>
  <c r="W761" i="14"/>
  <c r="V761" i="14"/>
  <c r="U761" i="14"/>
  <c r="T761" i="14"/>
  <c r="S761" i="14"/>
  <c r="R761" i="14"/>
  <c r="Q761" i="14"/>
  <c r="P761" i="14"/>
  <c r="O761" i="14"/>
  <c r="N761" i="14"/>
  <c r="M761" i="14"/>
  <c r="L761" i="14"/>
  <c r="K761" i="14"/>
  <c r="J761" i="14"/>
  <c r="I761" i="14"/>
  <c r="H761" i="14"/>
  <c r="G761" i="14"/>
  <c r="F761" i="14"/>
  <c r="E761" i="14"/>
  <c r="D761" i="14"/>
  <c r="AA759" i="14"/>
  <c r="Z759" i="14"/>
  <c r="Y759" i="14"/>
  <c r="X759" i="14"/>
  <c r="W759" i="14"/>
  <c r="V759" i="14"/>
  <c r="U759" i="14"/>
  <c r="T759" i="14"/>
  <c r="S759" i="14"/>
  <c r="R759" i="14"/>
  <c r="Q759" i="14"/>
  <c r="P759" i="14"/>
  <c r="O759" i="14"/>
  <c r="N759" i="14"/>
  <c r="M759" i="14"/>
  <c r="L759" i="14"/>
  <c r="K759" i="14"/>
  <c r="J759" i="14"/>
  <c r="I759" i="14"/>
  <c r="H759" i="14"/>
  <c r="G759" i="14"/>
  <c r="F759" i="14"/>
  <c r="E759" i="14"/>
  <c r="D759" i="14"/>
  <c r="B759" i="14"/>
  <c r="AA757" i="14"/>
  <c r="Z757" i="14"/>
  <c r="Y757" i="14"/>
  <c r="X757" i="14"/>
  <c r="W757" i="14"/>
  <c r="V757" i="14"/>
  <c r="U757" i="14"/>
  <c r="T757" i="14"/>
  <c r="S757" i="14"/>
  <c r="R757" i="14"/>
  <c r="Q757" i="14"/>
  <c r="P757" i="14"/>
  <c r="O757" i="14"/>
  <c r="N757" i="14"/>
  <c r="M757" i="14"/>
  <c r="L757" i="14"/>
  <c r="K757" i="14"/>
  <c r="J757" i="14"/>
  <c r="I757" i="14"/>
  <c r="H757" i="14"/>
  <c r="G757" i="14"/>
  <c r="F757" i="14"/>
  <c r="E757" i="14"/>
  <c r="D757" i="14"/>
  <c r="AA755" i="14"/>
  <c r="Z755" i="14"/>
  <c r="Y755" i="14"/>
  <c r="X755" i="14"/>
  <c r="W755" i="14"/>
  <c r="V755" i="14"/>
  <c r="U755" i="14"/>
  <c r="T755" i="14"/>
  <c r="S755" i="14"/>
  <c r="R755" i="14"/>
  <c r="Q755" i="14"/>
  <c r="P755" i="14"/>
  <c r="O755" i="14"/>
  <c r="N755" i="14"/>
  <c r="M755" i="14"/>
  <c r="L755" i="14"/>
  <c r="K755" i="14"/>
  <c r="J755" i="14"/>
  <c r="I755" i="14"/>
  <c r="H755" i="14"/>
  <c r="G755" i="14"/>
  <c r="F755" i="14"/>
  <c r="E755" i="14"/>
  <c r="D755" i="14"/>
  <c r="AA753" i="14"/>
  <c r="Z753" i="14"/>
  <c r="Y753" i="14"/>
  <c r="X753" i="14"/>
  <c r="W753" i="14"/>
  <c r="V753" i="14"/>
  <c r="U753" i="14"/>
  <c r="T753" i="14"/>
  <c r="S753" i="14"/>
  <c r="R753" i="14"/>
  <c r="Q753" i="14"/>
  <c r="P753" i="14"/>
  <c r="O753" i="14"/>
  <c r="N753" i="14"/>
  <c r="M753" i="14"/>
  <c r="L753" i="14"/>
  <c r="K753" i="14"/>
  <c r="J753" i="14"/>
  <c r="I753" i="14"/>
  <c r="H753" i="14"/>
  <c r="G753" i="14"/>
  <c r="F753" i="14"/>
  <c r="E753" i="14"/>
  <c r="D753" i="14"/>
  <c r="AA751" i="14"/>
  <c r="Z751" i="14"/>
  <c r="Y751" i="14"/>
  <c r="X751" i="14"/>
  <c r="W751" i="14"/>
  <c r="V751" i="14"/>
  <c r="U751" i="14"/>
  <c r="T751" i="14"/>
  <c r="S751" i="14"/>
  <c r="R751" i="14"/>
  <c r="Q751" i="14"/>
  <c r="P751" i="14"/>
  <c r="O751" i="14"/>
  <c r="N751" i="14"/>
  <c r="M751" i="14"/>
  <c r="L751" i="14"/>
  <c r="K751" i="14"/>
  <c r="J751" i="14"/>
  <c r="I751" i="14"/>
  <c r="H751" i="14"/>
  <c r="G751" i="14"/>
  <c r="F751" i="14"/>
  <c r="E751" i="14"/>
  <c r="D751" i="14"/>
  <c r="AA749" i="14"/>
  <c r="Z749" i="14"/>
  <c r="Y749" i="14"/>
  <c r="X749" i="14"/>
  <c r="W749" i="14"/>
  <c r="V749" i="14"/>
  <c r="U749" i="14"/>
  <c r="T749" i="14"/>
  <c r="S749" i="14"/>
  <c r="R749" i="14"/>
  <c r="Q749" i="14"/>
  <c r="P749" i="14"/>
  <c r="O749" i="14"/>
  <c r="N749" i="14"/>
  <c r="M749" i="14"/>
  <c r="L749" i="14"/>
  <c r="K749" i="14"/>
  <c r="J749" i="14"/>
  <c r="I749" i="14"/>
  <c r="H749" i="14"/>
  <c r="G749" i="14"/>
  <c r="F749" i="14"/>
  <c r="E749" i="14"/>
  <c r="D749" i="14"/>
  <c r="AA747" i="14"/>
  <c r="Z747" i="14"/>
  <c r="Y747" i="14"/>
  <c r="X747" i="14"/>
  <c r="W747" i="14"/>
  <c r="V747" i="14"/>
  <c r="U747" i="14"/>
  <c r="T747" i="14"/>
  <c r="S747" i="14"/>
  <c r="R747" i="14"/>
  <c r="Q747" i="14"/>
  <c r="P747" i="14"/>
  <c r="O747" i="14"/>
  <c r="N747" i="14"/>
  <c r="M747" i="14"/>
  <c r="L747" i="14"/>
  <c r="K747" i="14"/>
  <c r="J747" i="14"/>
  <c r="I747" i="14"/>
  <c r="H747" i="14"/>
  <c r="G747" i="14"/>
  <c r="F747" i="14"/>
  <c r="E747" i="14"/>
  <c r="D747" i="14"/>
  <c r="AA745" i="14"/>
  <c r="Z745" i="14"/>
  <c r="Y745" i="14"/>
  <c r="X745" i="14"/>
  <c r="W745" i="14"/>
  <c r="V745" i="14"/>
  <c r="U745" i="14"/>
  <c r="T745" i="14"/>
  <c r="S745" i="14"/>
  <c r="R745" i="14"/>
  <c r="Q745" i="14"/>
  <c r="P745" i="14"/>
  <c r="O745" i="14"/>
  <c r="N745" i="14"/>
  <c r="M745" i="14"/>
  <c r="L745" i="14"/>
  <c r="K745" i="14"/>
  <c r="J745" i="14"/>
  <c r="I745" i="14"/>
  <c r="H745" i="14"/>
  <c r="G745" i="14"/>
  <c r="F745" i="14"/>
  <c r="E745" i="14"/>
  <c r="D745" i="14"/>
  <c r="AA743" i="14"/>
  <c r="Z743" i="14"/>
  <c r="Y743" i="14"/>
  <c r="X743" i="14"/>
  <c r="W743" i="14"/>
  <c r="V743" i="14"/>
  <c r="U743" i="14"/>
  <c r="T743" i="14"/>
  <c r="S743" i="14"/>
  <c r="R743" i="14"/>
  <c r="Q743" i="14"/>
  <c r="P743" i="14"/>
  <c r="O743" i="14"/>
  <c r="N743" i="14"/>
  <c r="M743" i="14"/>
  <c r="L743" i="14"/>
  <c r="K743" i="14"/>
  <c r="J743" i="14"/>
  <c r="I743" i="14"/>
  <c r="H743" i="14"/>
  <c r="G743" i="14"/>
  <c r="F743" i="14"/>
  <c r="E743" i="14"/>
  <c r="D743" i="14"/>
  <c r="AA741" i="14"/>
  <c r="Z741" i="14"/>
  <c r="Y741" i="14"/>
  <c r="X741" i="14"/>
  <c r="W741" i="14"/>
  <c r="V741" i="14"/>
  <c r="U741" i="14"/>
  <c r="T741" i="14"/>
  <c r="S741" i="14"/>
  <c r="R741" i="14"/>
  <c r="Q741" i="14"/>
  <c r="P741" i="14"/>
  <c r="O741" i="14"/>
  <c r="N741" i="14"/>
  <c r="M741" i="14"/>
  <c r="L741" i="14"/>
  <c r="K741" i="14"/>
  <c r="J741" i="14"/>
  <c r="I741" i="14"/>
  <c r="H741" i="14"/>
  <c r="G741" i="14"/>
  <c r="F741" i="14"/>
  <c r="E741" i="14"/>
  <c r="D741" i="14"/>
  <c r="AA739" i="14"/>
  <c r="Z739" i="14"/>
  <c r="Y739" i="14"/>
  <c r="X739" i="14"/>
  <c r="W739" i="14"/>
  <c r="V739" i="14"/>
  <c r="U739" i="14"/>
  <c r="T739" i="14"/>
  <c r="S739" i="14"/>
  <c r="R739" i="14"/>
  <c r="Q739" i="14"/>
  <c r="P739" i="14"/>
  <c r="O739" i="14"/>
  <c r="N739" i="14"/>
  <c r="M739" i="14"/>
  <c r="L739" i="14"/>
  <c r="K739" i="14"/>
  <c r="J739" i="14"/>
  <c r="I739" i="14"/>
  <c r="H739" i="14"/>
  <c r="G739" i="14"/>
  <c r="F739" i="14"/>
  <c r="E739" i="14"/>
  <c r="D739" i="14"/>
  <c r="AA737" i="14"/>
  <c r="Z737" i="14"/>
  <c r="Y737" i="14"/>
  <c r="X737" i="14"/>
  <c r="W737" i="14"/>
  <c r="V737" i="14"/>
  <c r="U737" i="14"/>
  <c r="T737" i="14"/>
  <c r="S737" i="14"/>
  <c r="R737" i="14"/>
  <c r="Q737" i="14"/>
  <c r="P737" i="14"/>
  <c r="O737" i="14"/>
  <c r="N737" i="14"/>
  <c r="M737" i="14"/>
  <c r="L737" i="14"/>
  <c r="K737" i="14"/>
  <c r="J737" i="14"/>
  <c r="I737" i="14"/>
  <c r="H737" i="14"/>
  <c r="G737" i="14"/>
  <c r="F737" i="14"/>
  <c r="E737" i="14"/>
  <c r="D737" i="14"/>
  <c r="AA735" i="14"/>
  <c r="Z735" i="14"/>
  <c r="Y735" i="14"/>
  <c r="X735" i="14"/>
  <c r="W735" i="14"/>
  <c r="V735" i="14"/>
  <c r="U735" i="14"/>
  <c r="T735" i="14"/>
  <c r="S735" i="14"/>
  <c r="R735" i="14"/>
  <c r="Q735" i="14"/>
  <c r="P735" i="14"/>
  <c r="O735" i="14"/>
  <c r="N735" i="14"/>
  <c r="M735" i="14"/>
  <c r="L735" i="14"/>
  <c r="K735" i="14"/>
  <c r="J735" i="14"/>
  <c r="I735" i="14"/>
  <c r="H735" i="14"/>
  <c r="G735" i="14"/>
  <c r="F735" i="14"/>
  <c r="E735" i="14"/>
  <c r="D735" i="14"/>
  <c r="AA733" i="14"/>
  <c r="Z733" i="14"/>
  <c r="Y733" i="14"/>
  <c r="X733" i="14"/>
  <c r="W733" i="14"/>
  <c r="V733" i="14"/>
  <c r="U733" i="14"/>
  <c r="T733" i="14"/>
  <c r="S733" i="14"/>
  <c r="R733" i="14"/>
  <c r="Q733" i="14"/>
  <c r="P733" i="14"/>
  <c r="O733" i="14"/>
  <c r="N733" i="14"/>
  <c r="M733" i="14"/>
  <c r="L733" i="14"/>
  <c r="K733" i="14"/>
  <c r="J733" i="14"/>
  <c r="I733" i="14"/>
  <c r="H733" i="14"/>
  <c r="G733" i="14"/>
  <c r="F733" i="14"/>
  <c r="E733" i="14"/>
  <c r="D733" i="14"/>
  <c r="AA731" i="14"/>
  <c r="Z731" i="14"/>
  <c r="Y731" i="14"/>
  <c r="X731" i="14"/>
  <c r="W731" i="14"/>
  <c r="V731" i="14"/>
  <c r="U731" i="14"/>
  <c r="T731" i="14"/>
  <c r="S731" i="14"/>
  <c r="R731" i="14"/>
  <c r="Q731" i="14"/>
  <c r="P731" i="14"/>
  <c r="O731" i="14"/>
  <c r="N731" i="14"/>
  <c r="M731" i="14"/>
  <c r="L731" i="14"/>
  <c r="K731" i="14"/>
  <c r="J731" i="14"/>
  <c r="I731" i="14"/>
  <c r="H731" i="14"/>
  <c r="G731" i="14"/>
  <c r="F731" i="14"/>
  <c r="E731" i="14"/>
  <c r="D731" i="14"/>
  <c r="AA729" i="14"/>
  <c r="Z729" i="14"/>
  <c r="Y729" i="14"/>
  <c r="X729" i="14"/>
  <c r="W729" i="14"/>
  <c r="V729" i="14"/>
  <c r="U729" i="14"/>
  <c r="T729" i="14"/>
  <c r="S729" i="14"/>
  <c r="R729" i="14"/>
  <c r="Q729" i="14"/>
  <c r="P729" i="14"/>
  <c r="O729" i="14"/>
  <c r="N729" i="14"/>
  <c r="M729" i="14"/>
  <c r="L729" i="14"/>
  <c r="K729" i="14"/>
  <c r="J729" i="14"/>
  <c r="I729" i="14"/>
  <c r="H729" i="14"/>
  <c r="G729" i="14"/>
  <c r="F729" i="14"/>
  <c r="E729" i="14"/>
  <c r="D729" i="14"/>
  <c r="AA727" i="14"/>
  <c r="Z727" i="14"/>
  <c r="Y727" i="14"/>
  <c r="X727" i="14"/>
  <c r="W727" i="14"/>
  <c r="V727" i="14"/>
  <c r="U727" i="14"/>
  <c r="T727" i="14"/>
  <c r="S727" i="14"/>
  <c r="R727" i="14"/>
  <c r="Q727" i="14"/>
  <c r="P727" i="14"/>
  <c r="O727" i="14"/>
  <c r="N727" i="14"/>
  <c r="M727" i="14"/>
  <c r="L727" i="14"/>
  <c r="K727" i="14"/>
  <c r="J727" i="14"/>
  <c r="I727" i="14"/>
  <c r="H727" i="14"/>
  <c r="G727" i="14"/>
  <c r="F727" i="14"/>
  <c r="E727" i="14"/>
  <c r="D727" i="14"/>
  <c r="AA725" i="14"/>
  <c r="Z725" i="14"/>
  <c r="Y725" i="14"/>
  <c r="X725" i="14"/>
  <c r="W725" i="14"/>
  <c r="V725" i="14"/>
  <c r="U725" i="14"/>
  <c r="T725" i="14"/>
  <c r="S725" i="14"/>
  <c r="R725" i="14"/>
  <c r="Q725" i="14"/>
  <c r="P725" i="14"/>
  <c r="O725" i="14"/>
  <c r="N725" i="14"/>
  <c r="M725" i="14"/>
  <c r="L725" i="14"/>
  <c r="K725" i="14"/>
  <c r="J725" i="14"/>
  <c r="I725" i="14"/>
  <c r="H725" i="14"/>
  <c r="G725" i="14"/>
  <c r="F725" i="14"/>
  <c r="E725" i="14"/>
  <c r="D725" i="14"/>
  <c r="AA723" i="14"/>
  <c r="Z723" i="14"/>
  <c r="Y723" i="14"/>
  <c r="X723" i="14"/>
  <c r="W723" i="14"/>
  <c r="V723" i="14"/>
  <c r="U723" i="14"/>
  <c r="T723" i="14"/>
  <c r="S723" i="14"/>
  <c r="R723" i="14"/>
  <c r="Q723" i="14"/>
  <c r="P723" i="14"/>
  <c r="O723" i="14"/>
  <c r="N723" i="14"/>
  <c r="M723" i="14"/>
  <c r="L723" i="14"/>
  <c r="K723" i="14"/>
  <c r="J723" i="14"/>
  <c r="I723" i="14"/>
  <c r="H723" i="14"/>
  <c r="G723" i="14"/>
  <c r="F723" i="14"/>
  <c r="E723" i="14"/>
  <c r="D723" i="14"/>
  <c r="AA721" i="14"/>
  <c r="Z721" i="14"/>
  <c r="Y721" i="14"/>
  <c r="X721" i="14"/>
  <c r="W721" i="14"/>
  <c r="V721" i="14"/>
  <c r="U721" i="14"/>
  <c r="T721" i="14"/>
  <c r="S721" i="14"/>
  <c r="R721" i="14"/>
  <c r="Q721" i="14"/>
  <c r="P721" i="14"/>
  <c r="O721" i="14"/>
  <c r="N721" i="14"/>
  <c r="M721" i="14"/>
  <c r="L721" i="14"/>
  <c r="K721" i="14"/>
  <c r="J721" i="14"/>
  <c r="I721" i="14"/>
  <c r="H721" i="14"/>
  <c r="G721" i="14"/>
  <c r="F721" i="14"/>
  <c r="E721" i="14"/>
  <c r="D721" i="14"/>
  <c r="AA719" i="14"/>
  <c r="Z719" i="14"/>
  <c r="Y719" i="14"/>
  <c r="X719" i="14"/>
  <c r="W719" i="14"/>
  <c r="V719" i="14"/>
  <c r="U719" i="14"/>
  <c r="T719" i="14"/>
  <c r="S719" i="14"/>
  <c r="R719" i="14"/>
  <c r="Q719" i="14"/>
  <c r="P719" i="14"/>
  <c r="O719" i="14"/>
  <c r="N719" i="14"/>
  <c r="M719" i="14"/>
  <c r="L719" i="14"/>
  <c r="K719" i="14"/>
  <c r="J719" i="14"/>
  <c r="I719" i="14"/>
  <c r="H719" i="14"/>
  <c r="G719" i="14"/>
  <c r="F719" i="14"/>
  <c r="E719" i="14"/>
  <c r="D719" i="14"/>
  <c r="AA717" i="14"/>
  <c r="Z717" i="14"/>
  <c r="Y717" i="14"/>
  <c r="X717" i="14"/>
  <c r="W717" i="14"/>
  <c r="V717" i="14"/>
  <c r="U717" i="14"/>
  <c r="T717" i="14"/>
  <c r="S717" i="14"/>
  <c r="R717" i="14"/>
  <c r="Q717" i="14"/>
  <c r="P717" i="14"/>
  <c r="O717" i="14"/>
  <c r="N717" i="14"/>
  <c r="M717" i="14"/>
  <c r="L717" i="14"/>
  <c r="K717" i="14"/>
  <c r="J717" i="14"/>
  <c r="I717" i="14"/>
  <c r="H717" i="14"/>
  <c r="G717" i="14"/>
  <c r="F717" i="14"/>
  <c r="E717" i="14"/>
  <c r="D717" i="14"/>
  <c r="AA715" i="14"/>
  <c r="Z715" i="14"/>
  <c r="Y715" i="14"/>
  <c r="X715" i="14"/>
  <c r="W715" i="14"/>
  <c r="V715" i="14"/>
  <c r="U715" i="14"/>
  <c r="T715" i="14"/>
  <c r="S715" i="14"/>
  <c r="R715" i="14"/>
  <c r="Q715" i="14"/>
  <c r="P715" i="14"/>
  <c r="O715" i="14"/>
  <c r="N715" i="14"/>
  <c r="M715" i="14"/>
  <c r="L715" i="14"/>
  <c r="K715" i="14"/>
  <c r="J715" i="14"/>
  <c r="I715" i="14"/>
  <c r="H715" i="14"/>
  <c r="G715" i="14"/>
  <c r="F715" i="14"/>
  <c r="E715" i="14"/>
  <c r="D715" i="14"/>
  <c r="AA713" i="14"/>
  <c r="Z713" i="14"/>
  <c r="Y713" i="14"/>
  <c r="X713" i="14"/>
  <c r="W713" i="14"/>
  <c r="V713" i="14"/>
  <c r="U713" i="14"/>
  <c r="T713" i="14"/>
  <c r="S713" i="14"/>
  <c r="R713" i="14"/>
  <c r="Q713" i="14"/>
  <c r="P713" i="14"/>
  <c r="O713" i="14"/>
  <c r="N713" i="14"/>
  <c r="M713" i="14"/>
  <c r="L713" i="14"/>
  <c r="K713" i="14"/>
  <c r="J713" i="14"/>
  <c r="I713" i="14"/>
  <c r="H713" i="14"/>
  <c r="G713" i="14"/>
  <c r="F713" i="14"/>
  <c r="E713" i="14"/>
  <c r="D713" i="14"/>
  <c r="AA711" i="14"/>
  <c r="Z711" i="14"/>
  <c r="Y711" i="14"/>
  <c r="X711" i="14"/>
  <c r="W711" i="14"/>
  <c r="V711" i="14"/>
  <c r="U711" i="14"/>
  <c r="T711" i="14"/>
  <c r="S711" i="14"/>
  <c r="R711" i="14"/>
  <c r="Q711" i="14"/>
  <c r="P711" i="14"/>
  <c r="O711" i="14"/>
  <c r="N711" i="14"/>
  <c r="M711" i="14"/>
  <c r="L711" i="14"/>
  <c r="K711" i="14"/>
  <c r="J711" i="14"/>
  <c r="I711" i="14"/>
  <c r="H711" i="14"/>
  <c r="G711" i="14"/>
  <c r="F711" i="14"/>
  <c r="E711" i="14"/>
  <c r="D711" i="14"/>
  <c r="AA709" i="14"/>
  <c r="Z709" i="14"/>
  <c r="Y709" i="14"/>
  <c r="X709" i="14"/>
  <c r="W709" i="14"/>
  <c r="V709" i="14"/>
  <c r="U709" i="14"/>
  <c r="T709" i="14"/>
  <c r="S709" i="14"/>
  <c r="R709" i="14"/>
  <c r="Q709" i="14"/>
  <c r="P709" i="14"/>
  <c r="O709" i="14"/>
  <c r="N709" i="14"/>
  <c r="M709" i="14"/>
  <c r="L709" i="14"/>
  <c r="K709" i="14"/>
  <c r="J709" i="14"/>
  <c r="I709" i="14"/>
  <c r="H709" i="14"/>
  <c r="G709" i="14"/>
  <c r="F709" i="14"/>
  <c r="E709" i="14"/>
  <c r="D709" i="14"/>
  <c r="AA703" i="14"/>
  <c r="Z703" i="14"/>
  <c r="Y703" i="14"/>
  <c r="X703" i="14"/>
  <c r="W703" i="14"/>
  <c r="V703" i="14"/>
  <c r="U703" i="14"/>
  <c r="T703" i="14"/>
  <c r="S703" i="14"/>
  <c r="R703" i="14"/>
  <c r="Q703" i="14"/>
  <c r="P703" i="14"/>
  <c r="O703" i="14"/>
  <c r="N703" i="14"/>
  <c r="M703" i="14"/>
  <c r="L703" i="14"/>
  <c r="K703" i="14"/>
  <c r="J703" i="14"/>
  <c r="I703" i="14"/>
  <c r="H703" i="14"/>
  <c r="G703" i="14"/>
  <c r="F703" i="14"/>
  <c r="E703" i="14"/>
  <c r="D703" i="14"/>
  <c r="AA701" i="14"/>
  <c r="Z701" i="14"/>
  <c r="Y701" i="14"/>
  <c r="X701" i="14"/>
  <c r="W701" i="14"/>
  <c r="V701" i="14"/>
  <c r="U701" i="14"/>
  <c r="T701" i="14"/>
  <c r="S701" i="14"/>
  <c r="R701" i="14"/>
  <c r="Q701" i="14"/>
  <c r="P701" i="14"/>
  <c r="O701" i="14"/>
  <c r="N701" i="14"/>
  <c r="M701" i="14"/>
  <c r="L701" i="14"/>
  <c r="K701" i="14"/>
  <c r="J701" i="14"/>
  <c r="I701" i="14"/>
  <c r="H701" i="14"/>
  <c r="G701" i="14"/>
  <c r="F701" i="14"/>
  <c r="E701" i="14"/>
  <c r="D701" i="14"/>
  <c r="AA699" i="14"/>
  <c r="Z699" i="14"/>
  <c r="Y699" i="14"/>
  <c r="X699" i="14"/>
  <c r="W699" i="14"/>
  <c r="V699" i="14"/>
  <c r="U699" i="14"/>
  <c r="T699" i="14"/>
  <c r="S699" i="14"/>
  <c r="R699" i="14"/>
  <c r="Q699" i="14"/>
  <c r="P699" i="14"/>
  <c r="O699" i="14"/>
  <c r="N699" i="14"/>
  <c r="M699" i="14"/>
  <c r="L699" i="14"/>
  <c r="K699" i="14"/>
  <c r="J699" i="14"/>
  <c r="I699" i="14"/>
  <c r="H699" i="14"/>
  <c r="G699" i="14"/>
  <c r="F699" i="14"/>
  <c r="E699" i="14"/>
  <c r="D699" i="14"/>
  <c r="AA697" i="14"/>
  <c r="Z697" i="14"/>
  <c r="Y697" i="14"/>
  <c r="X697" i="14"/>
  <c r="W697" i="14"/>
  <c r="V697" i="14"/>
  <c r="U697" i="14"/>
  <c r="T697" i="14"/>
  <c r="S697" i="14"/>
  <c r="R697" i="14"/>
  <c r="Q697" i="14"/>
  <c r="P697" i="14"/>
  <c r="O697" i="14"/>
  <c r="N697" i="14"/>
  <c r="M697" i="14"/>
  <c r="L697" i="14"/>
  <c r="K697" i="14"/>
  <c r="J697" i="14"/>
  <c r="I697" i="14"/>
  <c r="H697" i="14"/>
  <c r="G697" i="14"/>
  <c r="F697" i="14"/>
  <c r="E697" i="14"/>
  <c r="D697" i="14"/>
  <c r="AA695" i="14"/>
  <c r="Z695" i="14"/>
  <c r="Y695" i="14"/>
  <c r="X695" i="14"/>
  <c r="W695" i="14"/>
  <c r="V695" i="14"/>
  <c r="U695" i="14"/>
  <c r="T695" i="14"/>
  <c r="S695" i="14"/>
  <c r="R695" i="14"/>
  <c r="Q695" i="14"/>
  <c r="P695" i="14"/>
  <c r="O695" i="14"/>
  <c r="N695" i="14"/>
  <c r="M695" i="14"/>
  <c r="L695" i="14"/>
  <c r="K695" i="14"/>
  <c r="J695" i="14"/>
  <c r="I695" i="14"/>
  <c r="H695" i="14"/>
  <c r="G695" i="14"/>
  <c r="F695" i="14"/>
  <c r="E695" i="14"/>
  <c r="D695" i="14"/>
  <c r="AA693" i="14"/>
  <c r="Z693" i="14"/>
  <c r="Y693" i="14"/>
  <c r="X693" i="14"/>
  <c r="W693" i="14"/>
  <c r="V693" i="14"/>
  <c r="U693" i="14"/>
  <c r="T693" i="14"/>
  <c r="S693" i="14"/>
  <c r="R693" i="14"/>
  <c r="Q693" i="14"/>
  <c r="P693" i="14"/>
  <c r="O693" i="14"/>
  <c r="N693" i="14"/>
  <c r="M693" i="14"/>
  <c r="L693" i="14"/>
  <c r="K693" i="14"/>
  <c r="J693" i="14"/>
  <c r="I693" i="14"/>
  <c r="H693" i="14"/>
  <c r="G693" i="14"/>
  <c r="F693" i="14"/>
  <c r="E693" i="14"/>
  <c r="D693" i="14"/>
  <c r="AA691" i="14"/>
  <c r="Z691" i="14"/>
  <c r="Y691" i="14"/>
  <c r="X691" i="14"/>
  <c r="W691" i="14"/>
  <c r="V691" i="14"/>
  <c r="U691" i="14"/>
  <c r="T691" i="14"/>
  <c r="S691" i="14"/>
  <c r="R691" i="14"/>
  <c r="Q691" i="14"/>
  <c r="P691" i="14"/>
  <c r="O691" i="14"/>
  <c r="N691" i="14"/>
  <c r="M691" i="14"/>
  <c r="L691" i="14"/>
  <c r="K691" i="14"/>
  <c r="J691" i="14"/>
  <c r="I691" i="14"/>
  <c r="H691" i="14"/>
  <c r="G691" i="14"/>
  <c r="F691" i="14"/>
  <c r="E691" i="14"/>
  <c r="D691" i="14"/>
  <c r="AA689" i="14"/>
  <c r="Z689" i="14"/>
  <c r="Y689" i="14"/>
  <c r="X689" i="14"/>
  <c r="W689" i="14"/>
  <c r="V689" i="14"/>
  <c r="U689" i="14"/>
  <c r="T689" i="14"/>
  <c r="S689" i="14"/>
  <c r="R689" i="14"/>
  <c r="Q689" i="14"/>
  <c r="P689" i="14"/>
  <c r="O689" i="14"/>
  <c r="N689" i="14"/>
  <c r="M689" i="14"/>
  <c r="L689" i="14"/>
  <c r="K689" i="14"/>
  <c r="J689" i="14"/>
  <c r="I689" i="14"/>
  <c r="H689" i="14"/>
  <c r="G689" i="14"/>
  <c r="F689" i="14"/>
  <c r="E689" i="14"/>
  <c r="D689" i="14"/>
  <c r="AA687" i="14"/>
  <c r="Z687" i="14"/>
  <c r="Y687" i="14"/>
  <c r="X687" i="14"/>
  <c r="W687" i="14"/>
  <c r="V687" i="14"/>
  <c r="U687" i="14"/>
  <c r="T687" i="14"/>
  <c r="S687" i="14"/>
  <c r="R687" i="14"/>
  <c r="Q687" i="14"/>
  <c r="P687" i="14"/>
  <c r="O687" i="14"/>
  <c r="N687" i="14"/>
  <c r="M687" i="14"/>
  <c r="L687" i="14"/>
  <c r="K687" i="14"/>
  <c r="J687" i="14"/>
  <c r="I687" i="14"/>
  <c r="H687" i="14"/>
  <c r="G687" i="14"/>
  <c r="F687" i="14"/>
  <c r="E687" i="14"/>
  <c r="D687" i="14"/>
  <c r="AA685" i="14"/>
  <c r="Z685" i="14"/>
  <c r="Y685" i="14"/>
  <c r="X685" i="14"/>
  <c r="W685" i="14"/>
  <c r="V685" i="14"/>
  <c r="U685" i="14"/>
  <c r="T685" i="14"/>
  <c r="S685" i="14"/>
  <c r="R685" i="14"/>
  <c r="Q685" i="14"/>
  <c r="P685" i="14"/>
  <c r="O685" i="14"/>
  <c r="N685" i="14"/>
  <c r="M685" i="14"/>
  <c r="L685" i="14"/>
  <c r="K685" i="14"/>
  <c r="J685" i="14"/>
  <c r="I685" i="14"/>
  <c r="H685" i="14"/>
  <c r="G685" i="14"/>
  <c r="F685" i="14"/>
  <c r="E685" i="14"/>
  <c r="D685" i="14"/>
  <c r="AA683" i="14"/>
  <c r="Z683" i="14"/>
  <c r="Y683" i="14"/>
  <c r="X683" i="14"/>
  <c r="W683" i="14"/>
  <c r="V683" i="14"/>
  <c r="U683" i="14"/>
  <c r="T683" i="14"/>
  <c r="S683" i="14"/>
  <c r="R683" i="14"/>
  <c r="Q683" i="14"/>
  <c r="P683" i="14"/>
  <c r="O683" i="14"/>
  <c r="N683" i="14"/>
  <c r="M683" i="14"/>
  <c r="L683" i="14"/>
  <c r="K683" i="14"/>
  <c r="J683" i="14"/>
  <c r="I683" i="14"/>
  <c r="H683" i="14"/>
  <c r="G683" i="14"/>
  <c r="F683" i="14"/>
  <c r="E683" i="14"/>
  <c r="D683" i="14"/>
  <c r="B683" i="14"/>
  <c r="AA681" i="14"/>
  <c r="Z681" i="14"/>
  <c r="Y681" i="14"/>
  <c r="X681" i="14"/>
  <c r="W681" i="14"/>
  <c r="V681" i="14"/>
  <c r="U681" i="14"/>
  <c r="T681" i="14"/>
  <c r="S681" i="14"/>
  <c r="R681" i="14"/>
  <c r="Q681" i="14"/>
  <c r="P681" i="14"/>
  <c r="O681" i="14"/>
  <c r="N681" i="14"/>
  <c r="M681" i="14"/>
  <c r="L681" i="14"/>
  <c r="K681" i="14"/>
  <c r="J681" i="14"/>
  <c r="I681" i="14"/>
  <c r="H681" i="14"/>
  <c r="G681" i="14"/>
  <c r="F681" i="14"/>
  <c r="E681" i="14"/>
  <c r="D681" i="14"/>
  <c r="AA679" i="14"/>
  <c r="Z679" i="14"/>
  <c r="Y679" i="14"/>
  <c r="X679" i="14"/>
  <c r="W679" i="14"/>
  <c r="V679" i="14"/>
  <c r="U679" i="14"/>
  <c r="T679" i="14"/>
  <c r="S679" i="14"/>
  <c r="R679" i="14"/>
  <c r="Q679" i="14"/>
  <c r="P679" i="14"/>
  <c r="O679" i="14"/>
  <c r="N679" i="14"/>
  <c r="M679" i="14"/>
  <c r="L679" i="14"/>
  <c r="K679" i="14"/>
  <c r="J679" i="14"/>
  <c r="I679" i="14"/>
  <c r="H679" i="14"/>
  <c r="G679" i="14"/>
  <c r="F679" i="14"/>
  <c r="E679" i="14"/>
  <c r="D679" i="14"/>
  <c r="AA677" i="14"/>
  <c r="Z677" i="14"/>
  <c r="Y677" i="14"/>
  <c r="X677" i="14"/>
  <c r="W677" i="14"/>
  <c r="V677" i="14"/>
  <c r="U677" i="14"/>
  <c r="T677" i="14"/>
  <c r="S677" i="14"/>
  <c r="R677" i="14"/>
  <c r="Q677" i="14"/>
  <c r="P677" i="14"/>
  <c r="O677" i="14"/>
  <c r="N677" i="14"/>
  <c r="M677" i="14"/>
  <c r="L677" i="14"/>
  <c r="K677" i="14"/>
  <c r="J677" i="14"/>
  <c r="I677" i="14"/>
  <c r="H677" i="14"/>
  <c r="G677" i="14"/>
  <c r="F677" i="14"/>
  <c r="E677" i="14"/>
  <c r="D677" i="14"/>
  <c r="AA675" i="14"/>
  <c r="Z675" i="14"/>
  <c r="Y675" i="14"/>
  <c r="X675" i="14"/>
  <c r="W675" i="14"/>
  <c r="V675" i="14"/>
  <c r="U675" i="14"/>
  <c r="T675" i="14"/>
  <c r="S675" i="14"/>
  <c r="R675" i="14"/>
  <c r="Q675" i="14"/>
  <c r="P675" i="14"/>
  <c r="O675" i="14"/>
  <c r="N675" i="14"/>
  <c r="M675" i="14"/>
  <c r="L675" i="14"/>
  <c r="K675" i="14"/>
  <c r="J675" i="14"/>
  <c r="I675" i="14"/>
  <c r="H675" i="14"/>
  <c r="G675" i="14"/>
  <c r="F675" i="14"/>
  <c r="E675" i="14"/>
  <c r="D675" i="14"/>
  <c r="AA673" i="14"/>
  <c r="Z673" i="14"/>
  <c r="Y673" i="14"/>
  <c r="X673" i="14"/>
  <c r="W673" i="14"/>
  <c r="V673" i="14"/>
  <c r="U673" i="14"/>
  <c r="T673" i="14"/>
  <c r="S673" i="14"/>
  <c r="R673" i="14"/>
  <c r="Q673" i="14"/>
  <c r="P673" i="14"/>
  <c r="O673" i="14"/>
  <c r="N673" i="14"/>
  <c r="M673" i="14"/>
  <c r="L673" i="14"/>
  <c r="K673" i="14"/>
  <c r="J673" i="14"/>
  <c r="I673" i="14"/>
  <c r="H673" i="14"/>
  <c r="G673" i="14"/>
  <c r="F673" i="14"/>
  <c r="E673" i="14"/>
  <c r="D673" i="14"/>
  <c r="AA671" i="14"/>
  <c r="Z671" i="14"/>
  <c r="Y671" i="14"/>
  <c r="X671" i="14"/>
  <c r="W671" i="14"/>
  <c r="V671" i="14"/>
  <c r="U671" i="14"/>
  <c r="T671" i="14"/>
  <c r="S671" i="14"/>
  <c r="R671" i="14"/>
  <c r="Q671" i="14"/>
  <c r="P671" i="14"/>
  <c r="O671" i="14"/>
  <c r="N671" i="14"/>
  <c r="M671" i="14"/>
  <c r="L671" i="14"/>
  <c r="K671" i="14"/>
  <c r="J671" i="14"/>
  <c r="I671" i="14"/>
  <c r="H671" i="14"/>
  <c r="G671" i="14"/>
  <c r="F671" i="14"/>
  <c r="E671" i="14"/>
  <c r="D671" i="14"/>
  <c r="AA669" i="14"/>
  <c r="Z669" i="14"/>
  <c r="Y669" i="14"/>
  <c r="X669" i="14"/>
  <c r="W669" i="14"/>
  <c r="V669" i="14"/>
  <c r="U669" i="14"/>
  <c r="T669" i="14"/>
  <c r="S669" i="14"/>
  <c r="R669" i="14"/>
  <c r="Q669" i="14"/>
  <c r="P669" i="14"/>
  <c r="O669" i="14"/>
  <c r="N669" i="14"/>
  <c r="M669" i="14"/>
  <c r="L669" i="14"/>
  <c r="K669" i="14"/>
  <c r="J669" i="14"/>
  <c r="I669" i="14"/>
  <c r="H669" i="14"/>
  <c r="G669" i="14"/>
  <c r="F669" i="14"/>
  <c r="E669" i="14"/>
  <c r="D669" i="14"/>
  <c r="AA667" i="14"/>
  <c r="Z667" i="14"/>
  <c r="Y667" i="14"/>
  <c r="X667" i="14"/>
  <c r="W667" i="14"/>
  <c r="V667" i="14"/>
  <c r="U667" i="14"/>
  <c r="T667" i="14"/>
  <c r="S667" i="14"/>
  <c r="R667" i="14"/>
  <c r="Q667" i="14"/>
  <c r="P667" i="14"/>
  <c r="O667" i="14"/>
  <c r="N667" i="14"/>
  <c r="M667" i="14"/>
  <c r="L667" i="14"/>
  <c r="K667" i="14"/>
  <c r="J667" i="14"/>
  <c r="I667" i="14"/>
  <c r="H667" i="14"/>
  <c r="G667" i="14"/>
  <c r="F667" i="14"/>
  <c r="E667" i="14"/>
  <c r="D667" i="14"/>
  <c r="AA665" i="14"/>
  <c r="Z665" i="14"/>
  <c r="Y665" i="14"/>
  <c r="X665" i="14"/>
  <c r="W665" i="14"/>
  <c r="V665" i="14"/>
  <c r="U665" i="14"/>
  <c r="T665" i="14"/>
  <c r="S665" i="14"/>
  <c r="R665" i="14"/>
  <c r="Q665" i="14"/>
  <c r="P665" i="14"/>
  <c r="O665" i="14"/>
  <c r="N665" i="14"/>
  <c r="M665" i="14"/>
  <c r="L665" i="14"/>
  <c r="K665" i="14"/>
  <c r="J665" i="14"/>
  <c r="I665" i="14"/>
  <c r="H665" i="14"/>
  <c r="G665" i="14"/>
  <c r="F665" i="14"/>
  <c r="E665" i="14"/>
  <c r="D665" i="14"/>
  <c r="AA663" i="14"/>
  <c r="Z663" i="14"/>
  <c r="Y663" i="14"/>
  <c r="X663" i="14"/>
  <c r="W663" i="14"/>
  <c r="V663" i="14"/>
  <c r="U663" i="14"/>
  <c r="T663" i="14"/>
  <c r="S663" i="14"/>
  <c r="R663" i="14"/>
  <c r="Q663" i="14"/>
  <c r="P663" i="14"/>
  <c r="O663" i="14"/>
  <c r="N663" i="14"/>
  <c r="M663" i="14"/>
  <c r="L663" i="14"/>
  <c r="K663" i="14"/>
  <c r="J663" i="14"/>
  <c r="I663" i="14"/>
  <c r="H663" i="14"/>
  <c r="G663" i="14"/>
  <c r="F663" i="14"/>
  <c r="E663" i="14"/>
  <c r="D663" i="14"/>
  <c r="AA661" i="14"/>
  <c r="Z661" i="14"/>
  <c r="Y661" i="14"/>
  <c r="X661" i="14"/>
  <c r="W661" i="14"/>
  <c r="V661" i="14"/>
  <c r="U661" i="14"/>
  <c r="T661" i="14"/>
  <c r="S661" i="14"/>
  <c r="R661" i="14"/>
  <c r="Q661" i="14"/>
  <c r="P661" i="14"/>
  <c r="O661" i="14"/>
  <c r="N661" i="14"/>
  <c r="M661" i="14"/>
  <c r="L661" i="14"/>
  <c r="K661" i="14"/>
  <c r="J661" i="14"/>
  <c r="I661" i="14"/>
  <c r="H661" i="14"/>
  <c r="G661" i="14"/>
  <c r="F661" i="14"/>
  <c r="E661" i="14"/>
  <c r="D661" i="14"/>
  <c r="AA659" i="14"/>
  <c r="Z659" i="14"/>
  <c r="Y659" i="14"/>
  <c r="X659" i="14"/>
  <c r="W659" i="14"/>
  <c r="V659" i="14"/>
  <c r="U659" i="14"/>
  <c r="T659" i="14"/>
  <c r="S659" i="14"/>
  <c r="R659" i="14"/>
  <c r="Q659" i="14"/>
  <c r="P659" i="14"/>
  <c r="O659" i="14"/>
  <c r="N659" i="14"/>
  <c r="M659" i="14"/>
  <c r="L659" i="14"/>
  <c r="K659" i="14"/>
  <c r="J659" i="14"/>
  <c r="I659" i="14"/>
  <c r="H659" i="14"/>
  <c r="G659" i="14"/>
  <c r="F659" i="14"/>
  <c r="E659" i="14"/>
  <c r="D659" i="14"/>
  <c r="AA657" i="14"/>
  <c r="Z657" i="14"/>
  <c r="Y657" i="14"/>
  <c r="X657" i="14"/>
  <c r="W657" i="14"/>
  <c r="V657" i="14"/>
  <c r="U657" i="14"/>
  <c r="T657" i="14"/>
  <c r="S657" i="14"/>
  <c r="R657" i="14"/>
  <c r="Q657" i="14"/>
  <c r="P657" i="14"/>
  <c r="O657" i="14"/>
  <c r="N657" i="14"/>
  <c r="M657" i="14"/>
  <c r="L657" i="14"/>
  <c r="K657" i="14"/>
  <c r="J657" i="14"/>
  <c r="I657" i="14"/>
  <c r="H657" i="14"/>
  <c r="G657" i="14"/>
  <c r="F657" i="14"/>
  <c r="E657" i="14"/>
  <c r="D657" i="14"/>
  <c r="AA655" i="14"/>
  <c r="Z655" i="14"/>
  <c r="Y655" i="14"/>
  <c r="X655" i="14"/>
  <c r="W655" i="14"/>
  <c r="V655" i="14"/>
  <c r="U655" i="14"/>
  <c r="T655" i="14"/>
  <c r="S655" i="14"/>
  <c r="R655" i="14"/>
  <c r="Q655" i="14"/>
  <c r="P655" i="14"/>
  <c r="O655" i="14"/>
  <c r="N655" i="14"/>
  <c r="M655" i="14"/>
  <c r="L655" i="14"/>
  <c r="K655" i="14"/>
  <c r="J655" i="14"/>
  <c r="I655" i="14"/>
  <c r="H655" i="14"/>
  <c r="G655" i="14"/>
  <c r="F655" i="14"/>
  <c r="E655" i="14"/>
  <c r="D655" i="14"/>
  <c r="AA653" i="14"/>
  <c r="Z653" i="14"/>
  <c r="Y653" i="14"/>
  <c r="X653" i="14"/>
  <c r="W653" i="14"/>
  <c r="V653" i="14"/>
  <c r="U653" i="14"/>
  <c r="T653" i="14"/>
  <c r="S653" i="14"/>
  <c r="R653" i="14"/>
  <c r="Q653" i="14"/>
  <c r="P653" i="14"/>
  <c r="O653" i="14"/>
  <c r="N653" i="14"/>
  <c r="M653" i="14"/>
  <c r="L653" i="14"/>
  <c r="K653" i="14"/>
  <c r="J653" i="14"/>
  <c r="I653" i="14"/>
  <c r="H653" i="14"/>
  <c r="G653" i="14"/>
  <c r="F653" i="14"/>
  <c r="E653" i="14"/>
  <c r="D653" i="14"/>
  <c r="AA651" i="14"/>
  <c r="Z651" i="14"/>
  <c r="Y651" i="14"/>
  <c r="X651" i="14"/>
  <c r="W651" i="14"/>
  <c r="V651" i="14"/>
  <c r="U651" i="14"/>
  <c r="T651" i="14"/>
  <c r="S651" i="14"/>
  <c r="R651" i="14"/>
  <c r="Q651" i="14"/>
  <c r="P651" i="14"/>
  <c r="O651" i="14"/>
  <c r="N651" i="14"/>
  <c r="M651" i="14"/>
  <c r="L651" i="14"/>
  <c r="K651" i="14"/>
  <c r="J651" i="14"/>
  <c r="I651" i="14"/>
  <c r="H651" i="14"/>
  <c r="G651" i="14"/>
  <c r="F651" i="14"/>
  <c r="E651" i="14"/>
  <c r="D651" i="14"/>
  <c r="AA649" i="14"/>
  <c r="Z649" i="14"/>
  <c r="Y649" i="14"/>
  <c r="X649" i="14"/>
  <c r="W649" i="14"/>
  <c r="V649" i="14"/>
  <c r="U649" i="14"/>
  <c r="T649" i="14"/>
  <c r="S649" i="14"/>
  <c r="R649" i="14"/>
  <c r="Q649" i="14"/>
  <c r="P649" i="14"/>
  <c r="O649" i="14"/>
  <c r="N649" i="14"/>
  <c r="M649" i="14"/>
  <c r="L649" i="14"/>
  <c r="K649" i="14"/>
  <c r="J649" i="14"/>
  <c r="I649" i="14"/>
  <c r="H649" i="14"/>
  <c r="G649" i="14"/>
  <c r="F649" i="14"/>
  <c r="E649" i="14"/>
  <c r="D649" i="14"/>
  <c r="AA647" i="14"/>
  <c r="Z647" i="14"/>
  <c r="Y647" i="14"/>
  <c r="X647" i="14"/>
  <c r="W647" i="14"/>
  <c r="V647" i="14"/>
  <c r="U647" i="14"/>
  <c r="T647" i="14"/>
  <c r="S647" i="14"/>
  <c r="R647" i="14"/>
  <c r="Q647" i="14"/>
  <c r="P647" i="14"/>
  <c r="O647" i="14"/>
  <c r="N647" i="14"/>
  <c r="M647" i="14"/>
  <c r="L647" i="14"/>
  <c r="K647" i="14"/>
  <c r="J647" i="14"/>
  <c r="I647" i="14"/>
  <c r="H647" i="14"/>
  <c r="G647" i="14"/>
  <c r="F647" i="14"/>
  <c r="E647" i="14"/>
  <c r="D647" i="14"/>
  <c r="AA645" i="14"/>
  <c r="Z645" i="14"/>
  <c r="Y645" i="14"/>
  <c r="X645" i="14"/>
  <c r="W645" i="14"/>
  <c r="V645" i="14"/>
  <c r="U645" i="14"/>
  <c r="T645" i="14"/>
  <c r="S645" i="14"/>
  <c r="R645" i="14"/>
  <c r="Q645" i="14"/>
  <c r="P645" i="14"/>
  <c r="O645" i="14"/>
  <c r="N645" i="14"/>
  <c r="M645" i="14"/>
  <c r="L645" i="14"/>
  <c r="K645" i="14"/>
  <c r="J645" i="14"/>
  <c r="I645" i="14"/>
  <c r="H645" i="14"/>
  <c r="G645" i="14"/>
  <c r="F645" i="14"/>
  <c r="E645" i="14"/>
  <c r="D645" i="14"/>
  <c r="AA643" i="14"/>
  <c r="Z643" i="14"/>
  <c r="Y643" i="14"/>
  <c r="X643" i="14"/>
  <c r="W643" i="14"/>
  <c r="V643" i="14"/>
  <c r="U643" i="14"/>
  <c r="T643" i="14"/>
  <c r="S643" i="14"/>
  <c r="R643" i="14"/>
  <c r="Q643" i="14"/>
  <c r="P643" i="14"/>
  <c r="O643" i="14"/>
  <c r="N643" i="14"/>
  <c r="M643" i="14"/>
  <c r="L643" i="14"/>
  <c r="K643" i="14"/>
  <c r="J643" i="14"/>
  <c r="I643" i="14"/>
  <c r="H643" i="14"/>
  <c r="G643" i="14"/>
  <c r="F643" i="14"/>
  <c r="E643" i="14"/>
  <c r="D643" i="14"/>
  <c r="L638" i="14"/>
  <c r="X636" i="14"/>
  <c r="R636" i="14"/>
  <c r="L636" i="14"/>
  <c r="L634" i="14" s="1"/>
  <c r="F636" i="14"/>
  <c r="M633" i="14"/>
  <c r="Y631" i="14"/>
  <c r="S631" i="14"/>
  <c r="M631" i="14"/>
  <c r="G631" i="14"/>
  <c r="N628" i="14"/>
  <c r="N624" i="14" s="1"/>
  <c r="Z626" i="14"/>
  <c r="T626" i="14"/>
  <c r="N626" i="14"/>
  <c r="H626" i="14"/>
  <c r="O623" i="14"/>
  <c r="AA621" i="14"/>
  <c r="U621" i="14"/>
  <c r="O621" i="14"/>
  <c r="I621" i="14"/>
  <c r="O619" i="14"/>
  <c r="P618" i="14"/>
  <c r="V616" i="14"/>
  <c r="P616" i="14"/>
  <c r="P614" i="14" s="1"/>
  <c r="J616" i="14"/>
  <c r="D616" i="14"/>
  <c r="Q613" i="14"/>
  <c r="W611" i="14"/>
  <c r="Q611" i="14"/>
  <c r="K611" i="14"/>
  <c r="E611" i="14"/>
  <c r="R608" i="14"/>
  <c r="R604" i="14" s="1"/>
  <c r="X606" i="14"/>
  <c r="R606" i="14"/>
  <c r="L606" i="14"/>
  <c r="F606" i="14"/>
  <c r="S603" i="14"/>
  <c r="Y601" i="14"/>
  <c r="S601" i="14"/>
  <c r="S599" i="14" s="1"/>
  <c r="M601" i="14"/>
  <c r="G601" i="14"/>
  <c r="T598" i="14"/>
  <c r="Z596" i="14"/>
  <c r="T596" i="14"/>
  <c r="N596" i="14"/>
  <c r="H596" i="14"/>
  <c r="U593" i="14"/>
  <c r="AA591" i="14"/>
  <c r="U591" i="14"/>
  <c r="O591" i="14"/>
  <c r="I591" i="14"/>
  <c r="U589" i="14"/>
  <c r="V588" i="14"/>
  <c r="V586" i="14"/>
  <c r="P586" i="14"/>
  <c r="J586" i="14"/>
  <c r="D586" i="14"/>
  <c r="V584" i="14"/>
  <c r="W583" i="14"/>
  <c r="W581" i="14"/>
  <c r="Q581" i="14"/>
  <c r="K581" i="14"/>
  <c r="E581" i="14"/>
  <c r="X578" i="14"/>
  <c r="X574" i="14" s="1"/>
  <c r="X576" i="14"/>
  <c r="R576" i="14"/>
  <c r="L576" i="14"/>
  <c r="F576" i="14"/>
  <c r="Y573" i="14"/>
  <c r="Y571" i="14"/>
  <c r="S571" i="14"/>
  <c r="M571" i="14"/>
  <c r="G571" i="14"/>
  <c r="Z568" i="14"/>
  <c r="Z566" i="14"/>
  <c r="T566" i="14"/>
  <c r="N566" i="14"/>
  <c r="H566" i="14"/>
  <c r="Z564" i="14"/>
  <c r="AA563" i="14"/>
  <c r="AA559" i="14" s="1"/>
  <c r="AA561" i="14"/>
  <c r="U561" i="14"/>
  <c r="O561" i="14"/>
  <c r="I561" i="14"/>
  <c r="B559" i="14"/>
  <c r="V556" i="14"/>
  <c r="P556" i="14"/>
  <c r="J556" i="14"/>
  <c r="D556" i="14"/>
  <c r="W551" i="14"/>
  <c r="Q551" i="14"/>
  <c r="K551" i="14"/>
  <c r="E551" i="14"/>
  <c r="X546" i="14"/>
  <c r="R546" i="14"/>
  <c r="L546" i="14"/>
  <c r="F546" i="14"/>
  <c r="Y541" i="14"/>
  <c r="S541" i="14"/>
  <c r="M541" i="14"/>
  <c r="G541" i="14"/>
  <c r="Z536" i="14"/>
  <c r="T536" i="14"/>
  <c r="N536" i="14"/>
  <c r="H536" i="14"/>
  <c r="AA531" i="14"/>
  <c r="U531" i="14"/>
  <c r="O531" i="14"/>
  <c r="I531" i="14"/>
  <c r="V526" i="14"/>
  <c r="P526" i="14"/>
  <c r="J526" i="14"/>
  <c r="D526" i="14"/>
  <c r="W521" i="14"/>
  <c r="Q521" i="14"/>
  <c r="K521" i="14"/>
  <c r="E521" i="14"/>
  <c r="X516" i="14"/>
  <c r="R516" i="14"/>
  <c r="L516" i="14"/>
  <c r="F516" i="14"/>
  <c r="Y511" i="14"/>
  <c r="S511" i="14"/>
  <c r="M511" i="14"/>
  <c r="G511" i="14"/>
  <c r="Z506" i="14"/>
  <c r="T506" i="14"/>
  <c r="N506" i="14"/>
  <c r="H506" i="14"/>
  <c r="AA501" i="14"/>
  <c r="U501" i="14"/>
  <c r="O501" i="14"/>
  <c r="I501" i="14"/>
  <c r="D498" i="14"/>
  <c r="V496" i="14"/>
  <c r="P496" i="14"/>
  <c r="J496" i="14"/>
  <c r="D496" i="14"/>
  <c r="E493" i="14"/>
  <c r="E489" i="14" s="1"/>
  <c r="W491" i="14"/>
  <c r="Q491" i="14"/>
  <c r="K491" i="14"/>
  <c r="E491" i="14"/>
  <c r="F488" i="14"/>
  <c r="F484" i="14" s="1"/>
  <c r="X486" i="14"/>
  <c r="R486" i="14"/>
  <c r="L486" i="14"/>
  <c r="F486" i="14"/>
  <c r="W636" i="14"/>
  <c r="M479" i="14"/>
  <c r="Y477" i="14"/>
  <c r="S477" i="14"/>
  <c r="M477" i="14"/>
  <c r="G477" i="14"/>
  <c r="N474" i="14"/>
  <c r="Z472" i="14"/>
  <c r="T472" i="14"/>
  <c r="N472" i="14"/>
  <c r="H472" i="14"/>
  <c r="N470" i="14"/>
  <c r="O469" i="14"/>
  <c r="AA467" i="14"/>
  <c r="U467" i="14"/>
  <c r="O467" i="14"/>
  <c r="I467" i="14"/>
  <c r="O465" i="14"/>
  <c r="P464" i="14"/>
  <c r="V462" i="14"/>
  <c r="P462" i="14"/>
  <c r="J462" i="14"/>
  <c r="D462" i="14"/>
  <c r="P460" i="14"/>
  <c r="Q459" i="14"/>
  <c r="Q455" i="14" s="1"/>
  <c r="W457" i="14"/>
  <c r="Q457" i="14"/>
  <c r="K457" i="14"/>
  <c r="E457" i="14"/>
  <c r="R454" i="14"/>
  <c r="R450" i="14" s="1"/>
  <c r="X452" i="14"/>
  <c r="R452" i="14"/>
  <c r="L452" i="14"/>
  <c r="F452" i="14"/>
  <c r="S449" i="14"/>
  <c r="S445" i="14" s="1"/>
  <c r="Y447" i="14"/>
  <c r="S447" i="14"/>
  <c r="M447" i="14"/>
  <c r="G447" i="14"/>
  <c r="T444" i="14"/>
  <c r="Z442" i="14"/>
  <c r="T442" i="14"/>
  <c r="N442" i="14"/>
  <c r="H442" i="14"/>
  <c r="U439" i="14"/>
  <c r="AA437" i="14"/>
  <c r="U437" i="14"/>
  <c r="U435" i="14" s="1"/>
  <c r="O437" i="14"/>
  <c r="I437" i="14"/>
  <c r="V434" i="14"/>
  <c r="V432" i="14"/>
  <c r="P432" i="14"/>
  <c r="J432" i="14"/>
  <c r="D432" i="14"/>
  <c r="V430" i="14"/>
  <c r="W429" i="14"/>
  <c r="W427" i="14"/>
  <c r="Q427" i="14"/>
  <c r="K427" i="14"/>
  <c r="E427" i="14"/>
  <c r="W425" i="14"/>
  <c r="X424" i="14"/>
  <c r="X420" i="14" s="1"/>
  <c r="X422" i="14"/>
  <c r="R422" i="14"/>
  <c r="L422" i="14"/>
  <c r="F422" i="14"/>
  <c r="Y419" i="14"/>
  <c r="Y415" i="14" s="1"/>
  <c r="Y417" i="14"/>
  <c r="S417" i="14"/>
  <c r="M417" i="14"/>
  <c r="G417" i="14"/>
  <c r="Z414" i="14"/>
  <c r="Z412" i="14"/>
  <c r="T412" i="14"/>
  <c r="N412" i="14"/>
  <c r="H412" i="14"/>
  <c r="AA409" i="14"/>
  <c r="AA405" i="14" s="1"/>
  <c r="AA407" i="14"/>
  <c r="U407" i="14"/>
  <c r="O407" i="14"/>
  <c r="I407" i="14"/>
  <c r="B405" i="14"/>
  <c r="V402" i="14"/>
  <c r="P402" i="14"/>
  <c r="J402" i="14"/>
  <c r="D402" i="14"/>
  <c r="W397" i="14"/>
  <c r="Q397" i="14"/>
  <c r="K397" i="14"/>
  <c r="E397" i="14"/>
  <c r="X392" i="14"/>
  <c r="R392" i="14"/>
  <c r="L392" i="14"/>
  <c r="F392" i="14"/>
  <c r="Y387" i="14"/>
  <c r="S387" i="14"/>
  <c r="M387" i="14"/>
  <c r="G387" i="14"/>
  <c r="Z382" i="14"/>
  <c r="T382" i="14"/>
  <c r="N382" i="14"/>
  <c r="H382" i="14"/>
  <c r="AA377" i="14"/>
  <c r="U377" i="14"/>
  <c r="O377" i="14"/>
  <c r="I377" i="14"/>
  <c r="V372" i="14"/>
  <c r="P372" i="14"/>
  <c r="J372" i="14"/>
  <c r="D372" i="14"/>
  <c r="W367" i="14"/>
  <c r="Q367" i="14"/>
  <c r="K367" i="14"/>
  <c r="E367" i="14"/>
  <c r="X362" i="14"/>
  <c r="R362" i="14"/>
  <c r="L362" i="14"/>
  <c r="F362" i="14"/>
  <c r="Y357" i="14"/>
  <c r="S357" i="14"/>
  <c r="M357" i="14"/>
  <c r="G357" i="14"/>
  <c r="Z352" i="14"/>
  <c r="T352" i="14"/>
  <c r="N352" i="14"/>
  <c r="H352" i="14"/>
  <c r="AA347" i="14"/>
  <c r="U347" i="14"/>
  <c r="O347" i="14"/>
  <c r="I347" i="14"/>
  <c r="D344" i="14"/>
  <c r="V342" i="14"/>
  <c r="P342" i="14"/>
  <c r="J342" i="14"/>
  <c r="D342" i="14"/>
  <c r="D340" i="14"/>
  <c r="E339" i="14"/>
  <c r="W337" i="14"/>
  <c r="Q337" i="14"/>
  <c r="K337" i="14"/>
  <c r="E337" i="14"/>
  <c r="E335" i="14"/>
  <c r="F334" i="14"/>
  <c r="X332" i="14"/>
  <c r="R332" i="14"/>
  <c r="L332" i="14"/>
  <c r="F332" i="14"/>
  <c r="F330" i="14" s="1"/>
  <c r="G329" i="14"/>
  <c r="G325" i="14" s="1"/>
  <c r="Y327" i="14"/>
  <c r="S327" i="14"/>
  <c r="M327" i="14"/>
  <c r="G327" i="14"/>
  <c r="X477" i="14"/>
  <c r="N320" i="14"/>
  <c r="O315" i="14"/>
  <c r="P310" i="14"/>
  <c r="D308" i="14"/>
  <c r="Q305" i="14"/>
  <c r="E303" i="14"/>
  <c r="R300" i="14"/>
  <c r="F298" i="14"/>
  <c r="S295" i="14"/>
  <c r="G293" i="14"/>
  <c r="T290" i="14"/>
  <c r="H288" i="14"/>
  <c r="U285" i="14"/>
  <c r="I283" i="14"/>
  <c r="V280" i="14"/>
  <c r="J278" i="14"/>
  <c r="W275" i="14"/>
  <c r="K273" i="14"/>
  <c r="X270" i="14"/>
  <c r="L268" i="14"/>
  <c r="Y265" i="14"/>
  <c r="M263" i="14"/>
  <c r="Z260" i="14"/>
  <c r="N258" i="14"/>
  <c r="AA255" i="14"/>
  <c r="O253" i="14"/>
  <c r="B251" i="14"/>
  <c r="P248" i="14"/>
  <c r="Q243" i="14"/>
  <c r="Y238" i="14"/>
  <c r="R238" i="14"/>
  <c r="L238" i="14"/>
  <c r="F238" i="14"/>
  <c r="Y235" i="14"/>
  <c r="S235" i="14"/>
  <c r="M235" i="14"/>
  <c r="M231" i="14" s="1"/>
  <c r="G235" i="14"/>
  <c r="G231" i="14" s="1"/>
  <c r="Y233" i="14"/>
  <c r="S233" i="14"/>
  <c r="S231" i="14" s="1"/>
  <c r="M233" i="14"/>
  <c r="G233" i="14"/>
  <c r="Y231" i="14"/>
  <c r="Z230" i="14"/>
  <c r="T230" i="14"/>
  <c r="N230" i="14"/>
  <c r="H230" i="14"/>
  <c r="Z228" i="14"/>
  <c r="Z226" i="14" s="1"/>
  <c r="T228" i="14"/>
  <c r="T226" i="14" s="1"/>
  <c r="N228" i="14"/>
  <c r="H228" i="14"/>
  <c r="H226" i="14"/>
  <c r="AA225" i="14"/>
  <c r="AA221" i="14" s="1"/>
  <c r="U225" i="14"/>
  <c r="O225" i="14"/>
  <c r="I225" i="14"/>
  <c r="AA223" i="14"/>
  <c r="U223" i="14"/>
  <c r="O223" i="14"/>
  <c r="O221" i="14" s="1"/>
  <c r="I223" i="14"/>
  <c r="U221" i="14"/>
  <c r="I221" i="14"/>
  <c r="B221" i="14"/>
  <c r="V220" i="14"/>
  <c r="P220" i="14"/>
  <c r="J220" i="14"/>
  <c r="D220" i="14"/>
  <c r="V218" i="14"/>
  <c r="P218" i="14"/>
  <c r="P216" i="14" s="1"/>
  <c r="J218" i="14"/>
  <c r="D218" i="14"/>
  <c r="V216" i="14"/>
  <c r="J216" i="14"/>
  <c r="D216" i="14"/>
  <c r="W215" i="14"/>
  <c r="Q215" i="14"/>
  <c r="K215" i="14"/>
  <c r="E215" i="14"/>
  <c r="W213" i="14"/>
  <c r="W211" i="14" s="1"/>
  <c r="Q213" i="14"/>
  <c r="K213" i="14"/>
  <c r="E213" i="14"/>
  <c r="E211" i="14" s="1"/>
  <c r="K211" i="14"/>
  <c r="X210" i="14"/>
  <c r="R210" i="14"/>
  <c r="L210" i="14"/>
  <c r="L206" i="14" s="1"/>
  <c r="F210" i="14"/>
  <c r="X208" i="14"/>
  <c r="X206" i="14" s="1"/>
  <c r="R208" i="14"/>
  <c r="L208" i="14"/>
  <c r="F208" i="14"/>
  <c r="F206" i="14" s="1"/>
  <c r="Y205" i="14"/>
  <c r="S205" i="14"/>
  <c r="M205" i="14"/>
  <c r="G205" i="14"/>
  <c r="Y203" i="14"/>
  <c r="Y201" i="14" s="1"/>
  <c r="S203" i="14"/>
  <c r="M203" i="14"/>
  <c r="M201" i="14" s="1"/>
  <c r="G203" i="14"/>
  <c r="S201" i="14"/>
  <c r="G201" i="14"/>
  <c r="Z200" i="14"/>
  <c r="T200" i="14"/>
  <c r="T196" i="14" s="1"/>
  <c r="N200" i="14"/>
  <c r="H200" i="14"/>
  <c r="Z198" i="14"/>
  <c r="Z196" i="14" s="1"/>
  <c r="T198" i="14"/>
  <c r="N198" i="14"/>
  <c r="N196" i="14" s="1"/>
  <c r="H198" i="14"/>
  <c r="H196" i="14" s="1"/>
  <c r="AA195" i="14"/>
  <c r="U195" i="14"/>
  <c r="U191" i="14" s="1"/>
  <c r="O195" i="14"/>
  <c r="I195" i="14"/>
  <c r="AA193" i="14"/>
  <c r="U193" i="14"/>
  <c r="O193" i="14"/>
  <c r="O191" i="14" s="1"/>
  <c r="I193" i="14"/>
  <c r="I191" i="14" s="1"/>
  <c r="B191" i="14"/>
  <c r="V190" i="14"/>
  <c r="P190" i="14"/>
  <c r="J190" i="14"/>
  <c r="D190" i="14"/>
  <c r="V188" i="14"/>
  <c r="P188" i="14"/>
  <c r="P186" i="14" s="1"/>
  <c r="J188" i="14"/>
  <c r="D188" i="14"/>
  <c r="D186" i="14"/>
  <c r="W185" i="14"/>
  <c r="Q185" i="14"/>
  <c r="K185" i="14"/>
  <c r="E185" i="14"/>
  <c r="W183" i="14"/>
  <c r="W181" i="14" s="1"/>
  <c r="Q183" i="14"/>
  <c r="Q181" i="14" s="1"/>
  <c r="K183" i="14"/>
  <c r="E183" i="14"/>
  <c r="E181" i="14" s="1"/>
  <c r="K181" i="14"/>
  <c r="X180" i="14"/>
  <c r="R180" i="14"/>
  <c r="L180" i="14"/>
  <c r="F180" i="14"/>
  <c r="X178" i="14"/>
  <c r="R178" i="14"/>
  <c r="R176" i="14" s="1"/>
  <c r="L178" i="14"/>
  <c r="F178" i="14"/>
  <c r="F176" i="14" s="1"/>
  <c r="Y175" i="14"/>
  <c r="S175" i="14"/>
  <c r="S171" i="14" s="1"/>
  <c r="M175" i="14"/>
  <c r="G175" i="14"/>
  <c r="Y173" i="14"/>
  <c r="S173" i="14"/>
  <c r="M173" i="14"/>
  <c r="M171" i="14" s="1"/>
  <c r="G173" i="14"/>
  <c r="Z170" i="14"/>
  <c r="T170" i="14"/>
  <c r="N170" i="14"/>
  <c r="H170" i="14"/>
  <c r="Z168" i="14"/>
  <c r="T168" i="14"/>
  <c r="N168" i="14"/>
  <c r="H168" i="14"/>
  <c r="H166" i="14" s="1"/>
  <c r="H318" i="14"/>
  <c r="N166" i="14"/>
  <c r="T166" i="14"/>
  <c r="AA161" i="14"/>
  <c r="U161" i="14"/>
  <c r="O161" i="14"/>
  <c r="I161" i="14"/>
  <c r="AA159" i="14"/>
  <c r="U159" i="14"/>
  <c r="O159" i="14"/>
  <c r="I159" i="14"/>
  <c r="U157" i="14"/>
  <c r="O157" i="14"/>
  <c r="AA157" i="14"/>
  <c r="I157" i="14"/>
  <c r="B157" i="14"/>
  <c r="V156" i="14"/>
  <c r="P156" i="14"/>
  <c r="J156" i="14"/>
  <c r="D156" i="14"/>
  <c r="V154" i="14"/>
  <c r="P154" i="14"/>
  <c r="J154" i="14"/>
  <c r="D154" i="14"/>
  <c r="P152" i="14"/>
  <c r="D152" i="14"/>
  <c r="J152" i="14"/>
  <c r="W151" i="14"/>
  <c r="Q151" i="14"/>
  <c r="K151" i="14"/>
  <c r="E151" i="14"/>
  <c r="W149" i="14"/>
  <c r="W147" i="14" s="1"/>
  <c r="Q149" i="14"/>
  <c r="Q147" i="14" s="1"/>
  <c r="K149" i="14"/>
  <c r="E149" i="14"/>
  <c r="E147" i="14" s="1"/>
  <c r="K147" i="14"/>
  <c r="X146" i="14"/>
  <c r="R146" i="14"/>
  <c r="L146" i="14"/>
  <c r="F146" i="14"/>
  <c r="X144" i="14"/>
  <c r="R144" i="14"/>
  <c r="R142" i="14" s="1"/>
  <c r="L144" i="14"/>
  <c r="L142" i="14" s="1"/>
  <c r="F144" i="14"/>
  <c r="F142" i="14" s="1"/>
  <c r="Y141" i="14"/>
  <c r="S141" i="14"/>
  <c r="M141" i="14"/>
  <c r="M137" i="14" s="1"/>
  <c r="G141" i="14"/>
  <c r="G137" i="14" s="1"/>
  <c r="Y139" i="14"/>
  <c r="S139" i="14"/>
  <c r="M139" i="14"/>
  <c r="G139" i="14"/>
  <c r="Y137" i="14"/>
  <c r="S137" i="14"/>
  <c r="Z136" i="14"/>
  <c r="T136" i="14"/>
  <c r="N136" i="14"/>
  <c r="H136" i="14"/>
  <c r="Z134" i="14"/>
  <c r="Z132" i="14" s="1"/>
  <c r="T134" i="14"/>
  <c r="T132" i="14" s="1"/>
  <c r="N134" i="14"/>
  <c r="H134" i="14"/>
  <c r="N132" i="14"/>
  <c r="AA131" i="14"/>
  <c r="U131" i="14"/>
  <c r="O131" i="14"/>
  <c r="I131" i="14"/>
  <c r="O127" i="14"/>
  <c r="AA129" i="14"/>
  <c r="AA127" i="14" s="1"/>
  <c r="U129" i="14"/>
  <c r="O129" i="14"/>
  <c r="I129" i="14"/>
  <c r="B127" i="14"/>
  <c r="V126" i="14"/>
  <c r="P126" i="14"/>
  <c r="P122" i="14" s="1"/>
  <c r="J126" i="14"/>
  <c r="D126" i="14"/>
  <c r="V124" i="14"/>
  <c r="P124" i="14"/>
  <c r="J124" i="14"/>
  <c r="D124" i="14"/>
  <c r="W121" i="14"/>
  <c r="Q121" i="14"/>
  <c r="K121" i="14"/>
  <c r="E121" i="14"/>
  <c r="E117" i="14" s="1"/>
  <c r="W119" i="14"/>
  <c r="W117" i="14" s="1"/>
  <c r="Q119" i="14"/>
  <c r="K119" i="14"/>
  <c r="E119" i="14"/>
  <c r="K117" i="14"/>
  <c r="Q117" i="14"/>
  <c r="X116" i="14"/>
  <c r="R116" i="14"/>
  <c r="L116" i="14"/>
  <c r="F116" i="14"/>
  <c r="F112" i="14" s="1"/>
  <c r="X114" i="14"/>
  <c r="X112" i="14" s="1"/>
  <c r="R114" i="14"/>
  <c r="R112" i="14" s="1"/>
  <c r="L114" i="14"/>
  <c r="F114" i="14"/>
  <c r="L112" i="14"/>
  <c r="Y111" i="14"/>
  <c r="S111" i="14"/>
  <c r="M111" i="14"/>
  <c r="G111" i="14"/>
  <c r="G107" i="14" s="1"/>
  <c r="Y109" i="14"/>
  <c r="Y107" i="14" s="1"/>
  <c r="S109" i="14"/>
  <c r="M109" i="14"/>
  <c r="M107" i="14" s="1"/>
  <c r="G109" i="14"/>
  <c r="S107" i="14"/>
  <c r="Z106" i="14"/>
  <c r="T106" i="14"/>
  <c r="T102" i="14" s="1"/>
  <c r="N106" i="14"/>
  <c r="H106" i="14"/>
  <c r="Z104" i="14"/>
  <c r="Z102" i="14" s="1"/>
  <c r="T104" i="14"/>
  <c r="N104" i="14"/>
  <c r="H104" i="14"/>
  <c r="H102" i="14" s="1"/>
  <c r="N102" i="14"/>
  <c r="AA101" i="14"/>
  <c r="U101" i="14"/>
  <c r="O101" i="14"/>
  <c r="I101" i="14"/>
  <c r="AA99" i="14"/>
  <c r="AA97" i="14" s="1"/>
  <c r="U99" i="14"/>
  <c r="U97" i="14" s="1"/>
  <c r="O99" i="14"/>
  <c r="I99" i="14"/>
  <c r="O97" i="14"/>
  <c r="B97" i="14"/>
  <c r="V96" i="14"/>
  <c r="P96" i="14"/>
  <c r="J96" i="14"/>
  <c r="J92" i="14" s="1"/>
  <c r="D96" i="14"/>
  <c r="V94" i="14"/>
  <c r="V92" i="14" s="1"/>
  <c r="P94" i="14"/>
  <c r="J94" i="14"/>
  <c r="D94" i="14"/>
  <c r="D92" i="14" s="1"/>
  <c r="P92" i="14"/>
  <c r="W91" i="14"/>
  <c r="Q91" i="14"/>
  <c r="K91" i="14"/>
  <c r="E91" i="14"/>
  <c r="W89" i="14"/>
  <c r="Q89" i="14"/>
  <c r="Q87" i="14" s="1"/>
  <c r="K89" i="14"/>
  <c r="E89" i="14"/>
  <c r="W87" i="14"/>
  <c r="X86" i="14"/>
  <c r="R86" i="14"/>
  <c r="L86" i="14"/>
  <c r="L82" i="14" s="1"/>
  <c r="F86" i="14"/>
  <c r="X84" i="14"/>
  <c r="R84" i="14"/>
  <c r="R82" i="14" s="1"/>
  <c r="L84" i="14"/>
  <c r="F84" i="14"/>
  <c r="X82" i="14"/>
  <c r="Y81" i="14"/>
  <c r="S81" i="14"/>
  <c r="S77" i="14" s="1"/>
  <c r="M81" i="14"/>
  <c r="M77" i="14" s="1"/>
  <c r="G81" i="14"/>
  <c r="Y79" i="14"/>
  <c r="Y77" i="14" s="1"/>
  <c r="S79" i="14"/>
  <c r="M79" i="14"/>
  <c r="G79" i="14"/>
  <c r="G77" i="14" s="1"/>
  <c r="Z76" i="14"/>
  <c r="T76" i="14"/>
  <c r="N76" i="14"/>
  <c r="H76" i="14"/>
  <c r="Z74" i="14"/>
  <c r="T74" i="14"/>
  <c r="T72" i="14" s="1"/>
  <c r="N74" i="14"/>
  <c r="H74" i="14"/>
  <c r="H72" i="14"/>
  <c r="Z72" i="14"/>
  <c r="AA71" i="14"/>
  <c r="U71" i="14"/>
  <c r="O71" i="14"/>
  <c r="I71" i="14"/>
  <c r="I67" i="14" s="1"/>
  <c r="AA69" i="14"/>
  <c r="AA67" i="14" s="1"/>
  <c r="U69" i="14"/>
  <c r="O69" i="14"/>
  <c r="I69" i="14"/>
  <c r="U67" i="14"/>
  <c r="O67" i="14"/>
  <c r="B67" i="14"/>
  <c r="V66" i="14"/>
  <c r="P66" i="14"/>
  <c r="J66" i="14"/>
  <c r="J62" i="14" s="1"/>
  <c r="D66" i="14"/>
  <c r="V64" i="14"/>
  <c r="P64" i="14"/>
  <c r="P62" i="14" s="1"/>
  <c r="J64" i="14"/>
  <c r="D64" i="14"/>
  <c r="V62" i="14"/>
  <c r="D62" i="14"/>
  <c r="W61" i="14"/>
  <c r="Q61" i="14"/>
  <c r="K61" i="14"/>
  <c r="K57" i="14" s="1"/>
  <c r="E61" i="14"/>
  <c r="W59" i="14"/>
  <c r="Q59" i="14"/>
  <c r="K59" i="14"/>
  <c r="E59" i="14"/>
  <c r="E57" i="14" s="1"/>
  <c r="W57" i="14"/>
  <c r="X56" i="14"/>
  <c r="R56" i="14"/>
  <c r="L56" i="14"/>
  <c r="F56" i="14"/>
  <c r="X54" i="14"/>
  <c r="X52" i="14" s="1"/>
  <c r="R54" i="14"/>
  <c r="L54" i="14"/>
  <c r="F54" i="14"/>
  <c r="F52" i="14" s="1"/>
  <c r="Y51" i="14"/>
  <c r="S51" i="14"/>
  <c r="M51" i="14"/>
  <c r="M47" i="14" s="1"/>
  <c r="G51" i="14"/>
  <c r="Y49" i="14"/>
  <c r="S49" i="14"/>
  <c r="M49" i="14"/>
  <c r="G49" i="14"/>
  <c r="Y47" i="14"/>
  <c r="Z46" i="14"/>
  <c r="T46" i="14"/>
  <c r="N46" i="14"/>
  <c r="H46" i="14"/>
  <c r="Z44" i="14"/>
  <c r="T44" i="14"/>
  <c r="N44" i="14"/>
  <c r="H44" i="14"/>
  <c r="H42" i="14" s="1"/>
  <c r="N42" i="14"/>
  <c r="Z42" i="14"/>
  <c r="AA41" i="14"/>
  <c r="AA37" i="14" s="1"/>
  <c r="U41" i="14"/>
  <c r="O41" i="14"/>
  <c r="I41" i="14"/>
  <c r="I37" i="14" s="1"/>
  <c r="AA39" i="14"/>
  <c r="U39" i="14"/>
  <c r="U37" i="14" s="1"/>
  <c r="O39" i="14"/>
  <c r="O37" i="14" s="1"/>
  <c r="I39" i="14"/>
  <c r="B37" i="14"/>
  <c r="V36" i="14"/>
  <c r="P36" i="14"/>
  <c r="J36" i="14"/>
  <c r="D36" i="14"/>
  <c r="V34" i="14"/>
  <c r="P34" i="14"/>
  <c r="P32" i="14" s="1"/>
  <c r="J34" i="14"/>
  <c r="D34" i="14"/>
  <c r="V32" i="14"/>
  <c r="J32" i="14"/>
  <c r="D32" i="14"/>
  <c r="W31" i="14"/>
  <c r="Q31" i="14"/>
  <c r="K31" i="14"/>
  <c r="E31" i="14"/>
  <c r="W29" i="14"/>
  <c r="Q29" i="14"/>
  <c r="Q27" i="14" s="1"/>
  <c r="K29" i="14"/>
  <c r="E29" i="14"/>
  <c r="W27" i="14"/>
  <c r="K27" i="14"/>
  <c r="E27" i="14"/>
  <c r="X26" i="14"/>
  <c r="R26" i="14"/>
  <c r="L26" i="14"/>
  <c r="F26" i="14"/>
  <c r="X24" i="14"/>
  <c r="R24" i="14"/>
  <c r="L24" i="14"/>
  <c r="F24" i="14"/>
  <c r="F22" i="14" s="1"/>
  <c r="Y21" i="14"/>
  <c r="S21" i="14"/>
  <c r="M21" i="14"/>
  <c r="G21" i="14"/>
  <c r="G17" i="14" s="1"/>
  <c r="Y19" i="14"/>
  <c r="S19" i="14"/>
  <c r="M19" i="14"/>
  <c r="M17" i="14" s="1"/>
  <c r="G19" i="14"/>
  <c r="Z16" i="14"/>
  <c r="Z12" i="14" s="1"/>
  <c r="T16" i="14"/>
  <c r="T12" i="14" s="1"/>
  <c r="N16" i="14"/>
  <c r="H16" i="14"/>
  <c r="Z14" i="14"/>
  <c r="T14" i="14"/>
  <c r="N14" i="14"/>
  <c r="H14" i="14"/>
  <c r="H12" i="14" s="1"/>
  <c r="AA11" i="14"/>
  <c r="U11" i="14"/>
  <c r="O11" i="14"/>
  <c r="I11" i="14"/>
  <c r="I7" i="14" s="1"/>
  <c r="AA9" i="14"/>
  <c r="U9" i="14"/>
  <c r="O9" i="14"/>
  <c r="I9" i="14"/>
  <c r="Z159" i="14"/>
  <c r="U7" i="14"/>
  <c r="O7" i="14"/>
  <c r="D7" i="14"/>
  <c r="B7" i="14"/>
  <c r="G644" i="13"/>
  <c r="AA638" i="13"/>
  <c r="AA634" i="13" s="1"/>
  <c r="AA636" i="13"/>
  <c r="U636" i="13"/>
  <c r="O636" i="13"/>
  <c r="I636" i="13"/>
  <c r="B634" i="13"/>
  <c r="V631" i="13"/>
  <c r="P631" i="13"/>
  <c r="J631" i="13"/>
  <c r="D631" i="13"/>
  <c r="B629" i="13"/>
  <c r="W626" i="13"/>
  <c r="Q626" i="13"/>
  <c r="K626" i="13"/>
  <c r="E626" i="13"/>
  <c r="B624" i="13"/>
  <c r="F623" i="13"/>
  <c r="F619" i="13" s="1"/>
  <c r="X621" i="13"/>
  <c r="R621" i="13"/>
  <c r="L621" i="13"/>
  <c r="F621" i="13"/>
  <c r="B619" i="13"/>
  <c r="M618" i="13"/>
  <c r="M614" i="13" s="1"/>
  <c r="Y616" i="13"/>
  <c r="S616" i="13"/>
  <c r="M616" i="13"/>
  <c r="G616" i="13"/>
  <c r="B614" i="13"/>
  <c r="T613" i="13"/>
  <c r="Z611" i="13"/>
  <c r="T611" i="13"/>
  <c r="N611" i="13"/>
  <c r="H611" i="13"/>
  <c r="B609" i="13"/>
  <c r="AA608" i="13"/>
  <c r="AA604" i="13" s="1"/>
  <c r="AA606" i="13"/>
  <c r="U606" i="13"/>
  <c r="O606" i="13"/>
  <c r="I606" i="13"/>
  <c r="B604" i="13"/>
  <c r="V601" i="13"/>
  <c r="P601" i="13"/>
  <c r="J601" i="13"/>
  <c r="D601" i="13"/>
  <c r="B599" i="13"/>
  <c r="W596" i="13"/>
  <c r="Q596" i="13"/>
  <c r="K596" i="13"/>
  <c r="E596" i="13"/>
  <c r="B594" i="13"/>
  <c r="F593" i="13"/>
  <c r="X591" i="13"/>
  <c r="R591" i="13"/>
  <c r="L591" i="13"/>
  <c r="F591" i="13"/>
  <c r="B589" i="13"/>
  <c r="M588" i="13"/>
  <c r="M584" i="13" s="1"/>
  <c r="Y586" i="13"/>
  <c r="S586" i="13"/>
  <c r="M586" i="13"/>
  <c r="G586" i="13"/>
  <c r="B584" i="13"/>
  <c r="T583" i="13"/>
  <c r="Z581" i="13"/>
  <c r="T581" i="13"/>
  <c r="N581" i="13"/>
  <c r="H581" i="13"/>
  <c r="B579" i="13"/>
  <c r="AA578" i="13"/>
  <c r="AA574" i="13" s="1"/>
  <c r="AA576" i="13"/>
  <c r="U576" i="13"/>
  <c r="O576" i="13"/>
  <c r="I576" i="13"/>
  <c r="B574" i="13"/>
  <c r="V571" i="13"/>
  <c r="P571" i="13"/>
  <c r="J571" i="13"/>
  <c r="D571" i="13"/>
  <c r="B569" i="13"/>
  <c r="W566" i="13"/>
  <c r="Q566" i="13"/>
  <c r="K566" i="13"/>
  <c r="E566" i="13"/>
  <c r="B564" i="13"/>
  <c r="F563" i="13"/>
  <c r="F559" i="13" s="1"/>
  <c r="X561" i="13"/>
  <c r="R561" i="13"/>
  <c r="L561" i="13"/>
  <c r="F561" i="13"/>
  <c r="B559" i="13"/>
  <c r="M558" i="13"/>
  <c r="M554" i="13" s="1"/>
  <c r="Y556" i="13"/>
  <c r="S556" i="13"/>
  <c r="M556" i="13"/>
  <c r="G556" i="13"/>
  <c r="B554" i="13"/>
  <c r="T553" i="13"/>
  <c r="T549" i="13" s="1"/>
  <c r="Z551" i="13"/>
  <c r="T551" i="13"/>
  <c r="N551" i="13"/>
  <c r="H551" i="13"/>
  <c r="B549" i="13"/>
  <c r="AA548" i="13"/>
  <c r="AA544" i="13" s="1"/>
  <c r="AA546" i="13"/>
  <c r="U546" i="13"/>
  <c r="O546" i="13"/>
  <c r="I546" i="13"/>
  <c r="B544" i="13"/>
  <c r="V541" i="13"/>
  <c r="P541" i="13"/>
  <c r="J541" i="13"/>
  <c r="D541" i="13"/>
  <c r="B539" i="13"/>
  <c r="W536" i="13"/>
  <c r="Q536" i="13"/>
  <c r="K536" i="13"/>
  <c r="E536" i="13"/>
  <c r="B534" i="13"/>
  <c r="F533" i="13"/>
  <c r="F529" i="13" s="1"/>
  <c r="X531" i="13"/>
  <c r="R531" i="13"/>
  <c r="L531" i="13"/>
  <c r="F531" i="13"/>
  <c r="B529" i="13"/>
  <c r="M528" i="13"/>
  <c r="M524" i="13" s="1"/>
  <c r="Y526" i="13"/>
  <c r="S526" i="13"/>
  <c r="M526" i="13"/>
  <c r="G526" i="13"/>
  <c r="B524" i="13"/>
  <c r="T523" i="13"/>
  <c r="Z521" i="13"/>
  <c r="T521" i="13"/>
  <c r="N521" i="13"/>
  <c r="H521" i="13"/>
  <c r="B519" i="13"/>
  <c r="AA518" i="13"/>
  <c r="AA514" i="13" s="1"/>
  <c r="AA516" i="13"/>
  <c r="U516" i="13"/>
  <c r="O516" i="13"/>
  <c r="I516" i="13"/>
  <c r="B514" i="13"/>
  <c r="V511" i="13"/>
  <c r="P511" i="13"/>
  <c r="J511" i="13"/>
  <c r="D511" i="13"/>
  <c r="B509" i="13"/>
  <c r="W506" i="13"/>
  <c r="Q506" i="13"/>
  <c r="K506" i="13"/>
  <c r="E506" i="13"/>
  <c r="B504" i="13"/>
  <c r="F503" i="13"/>
  <c r="X501" i="13"/>
  <c r="R501" i="13"/>
  <c r="L501" i="13"/>
  <c r="F501" i="13"/>
  <c r="B499" i="13"/>
  <c r="M498" i="13"/>
  <c r="M494" i="13" s="1"/>
  <c r="Y496" i="13"/>
  <c r="S496" i="13"/>
  <c r="M496" i="13"/>
  <c r="G496" i="13"/>
  <c r="B494" i="13"/>
  <c r="T493" i="13"/>
  <c r="Z491" i="13"/>
  <c r="T491" i="13"/>
  <c r="N491" i="13"/>
  <c r="H491" i="13"/>
  <c r="B489" i="13"/>
  <c r="AA488" i="13"/>
  <c r="AA484" i="13" s="1"/>
  <c r="AA486" i="13"/>
  <c r="U486" i="13"/>
  <c r="S486" i="13"/>
  <c r="R486" i="13"/>
  <c r="O486" i="13"/>
  <c r="M486" i="13"/>
  <c r="L486" i="13"/>
  <c r="I486" i="13"/>
  <c r="G486" i="13"/>
  <c r="F486" i="13"/>
  <c r="Z636" i="13"/>
  <c r="B484" i="13"/>
  <c r="V477" i="13"/>
  <c r="B475" i="13"/>
  <c r="E474" i="13"/>
  <c r="B470" i="13"/>
  <c r="L469" i="13"/>
  <c r="B465" i="13"/>
  <c r="S464" i="13"/>
  <c r="G462" i="13"/>
  <c r="B460" i="13"/>
  <c r="Z459" i="13"/>
  <c r="N457" i="13"/>
  <c r="B455" i="13"/>
  <c r="U452" i="13"/>
  <c r="B450" i="13"/>
  <c r="V447" i="13"/>
  <c r="B445" i="13"/>
  <c r="E444" i="13"/>
  <c r="B440" i="13"/>
  <c r="L439" i="13"/>
  <c r="B435" i="13"/>
  <c r="S434" i="13"/>
  <c r="G432" i="13"/>
  <c r="B430" i="13"/>
  <c r="Z429" i="13"/>
  <c r="N427" i="13"/>
  <c r="B425" i="13"/>
  <c r="U422" i="13"/>
  <c r="B420" i="13"/>
  <c r="V417" i="13"/>
  <c r="B415" i="13"/>
  <c r="E414" i="13"/>
  <c r="B410" i="13"/>
  <c r="L409" i="13"/>
  <c r="B405" i="13"/>
  <c r="S404" i="13"/>
  <c r="G402" i="13"/>
  <c r="B400" i="13"/>
  <c r="Z399" i="13"/>
  <c r="N397" i="13"/>
  <c r="B395" i="13"/>
  <c r="U392" i="13"/>
  <c r="B390" i="13"/>
  <c r="V387" i="13"/>
  <c r="B385" i="13"/>
  <c r="E384" i="13"/>
  <c r="B380" i="13"/>
  <c r="L379" i="13"/>
  <c r="B375" i="13"/>
  <c r="S374" i="13"/>
  <c r="P372" i="13"/>
  <c r="D372" i="13"/>
  <c r="B370" i="13"/>
  <c r="V369" i="13"/>
  <c r="N369" i="13"/>
  <c r="G369" i="13"/>
  <c r="Y367" i="13"/>
  <c r="S367" i="13"/>
  <c r="M367" i="13"/>
  <c r="G367" i="13"/>
  <c r="G365" i="13"/>
  <c r="B365" i="13"/>
  <c r="Z364" i="13"/>
  <c r="T364" i="13"/>
  <c r="N364" i="13"/>
  <c r="N360" i="13" s="1"/>
  <c r="H364" i="13"/>
  <c r="Z362" i="13"/>
  <c r="Z360" i="13" s="1"/>
  <c r="T362" i="13"/>
  <c r="N362" i="13"/>
  <c r="H362" i="13"/>
  <c r="T360" i="13"/>
  <c r="H360" i="13"/>
  <c r="B360" i="13"/>
  <c r="AA359" i="13"/>
  <c r="U359" i="13"/>
  <c r="O359" i="13"/>
  <c r="I359" i="13"/>
  <c r="AA357" i="13"/>
  <c r="AA355" i="13" s="1"/>
  <c r="U357" i="13"/>
  <c r="O357" i="13"/>
  <c r="I357" i="13"/>
  <c r="O355" i="13"/>
  <c r="B355" i="13"/>
  <c r="V354" i="13"/>
  <c r="P354" i="13"/>
  <c r="J354" i="13"/>
  <c r="D354" i="13"/>
  <c r="V352" i="13"/>
  <c r="P352" i="13"/>
  <c r="J352" i="13"/>
  <c r="J350" i="13" s="1"/>
  <c r="D352" i="13"/>
  <c r="V350" i="13"/>
  <c r="D350" i="13"/>
  <c r="P350" i="13"/>
  <c r="B350" i="13"/>
  <c r="W349" i="13"/>
  <c r="Q349" i="13"/>
  <c r="K349" i="13"/>
  <c r="E349" i="13"/>
  <c r="W347" i="13"/>
  <c r="Q347" i="13"/>
  <c r="K347" i="13"/>
  <c r="E347" i="13"/>
  <c r="E345" i="13" s="1"/>
  <c r="K345" i="13"/>
  <c r="W345" i="13"/>
  <c r="B345" i="13"/>
  <c r="X344" i="13"/>
  <c r="R344" i="13"/>
  <c r="R340" i="13" s="1"/>
  <c r="L344" i="13"/>
  <c r="F344" i="13"/>
  <c r="X342" i="13"/>
  <c r="X340" i="13" s="1"/>
  <c r="R342" i="13"/>
  <c r="L342" i="13"/>
  <c r="F342" i="13"/>
  <c r="F340" i="13" s="1"/>
  <c r="L340" i="13"/>
  <c r="B340" i="13"/>
  <c r="Y339" i="13"/>
  <c r="S339" i="13"/>
  <c r="S335" i="13" s="1"/>
  <c r="M339" i="13"/>
  <c r="G339" i="13"/>
  <c r="Y337" i="13"/>
  <c r="Y335" i="13" s="1"/>
  <c r="S337" i="13"/>
  <c r="M337" i="13"/>
  <c r="G337" i="13"/>
  <c r="G335" i="13" s="1"/>
  <c r="B335" i="13"/>
  <c r="Z334" i="13"/>
  <c r="T334" i="13"/>
  <c r="N334" i="13"/>
  <c r="H334" i="13"/>
  <c r="Z332" i="13"/>
  <c r="Z330" i="13" s="1"/>
  <c r="T332" i="13"/>
  <c r="N332" i="13"/>
  <c r="H332" i="13"/>
  <c r="H330" i="13" s="1"/>
  <c r="N330" i="13"/>
  <c r="B330" i="13"/>
  <c r="AA329" i="13"/>
  <c r="U329" i="13"/>
  <c r="U325" i="13" s="1"/>
  <c r="O329" i="13"/>
  <c r="I329" i="13"/>
  <c r="AA327" i="13"/>
  <c r="AA325" i="13" s="1"/>
  <c r="U327" i="13"/>
  <c r="O327" i="13"/>
  <c r="I327" i="13"/>
  <c r="I325" i="13" s="1"/>
  <c r="O325" i="13"/>
  <c r="B325" i="13"/>
  <c r="V320" i="13"/>
  <c r="P320" i="13"/>
  <c r="J320" i="13"/>
  <c r="D320" i="13"/>
  <c r="P318" i="13"/>
  <c r="P316" i="13"/>
  <c r="B316" i="13"/>
  <c r="W315" i="13"/>
  <c r="Q315" i="13"/>
  <c r="K315" i="13"/>
  <c r="E315" i="13"/>
  <c r="W313" i="13"/>
  <c r="B311" i="13"/>
  <c r="X310" i="13"/>
  <c r="R310" i="13"/>
  <c r="L310" i="13"/>
  <c r="F310" i="13"/>
  <c r="B306" i="13"/>
  <c r="Y305" i="13"/>
  <c r="S305" i="13"/>
  <c r="M305" i="13"/>
  <c r="G305" i="13"/>
  <c r="B301" i="13"/>
  <c r="Z300" i="13"/>
  <c r="T300" i="13"/>
  <c r="N300" i="13"/>
  <c r="H300" i="13"/>
  <c r="H298" i="13"/>
  <c r="B296" i="13"/>
  <c r="AA295" i="13"/>
  <c r="U295" i="13"/>
  <c r="O295" i="13"/>
  <c r="I295" i="13"/>
  <c r="O293" i="13"/>
  <c r="O291" i="13" s="1"/>
  <c r="B291" i="13"/>
  <c r="V290" i="13"/>
  <c r="P290" i="13"/>
  <c r="J290" i="13"/>
  <c r="D290" i="13"/>
  <c r="P288" i="13"/>
  <c r="P286" i="13" s="1"/>
  <c r="B286" i="13"/>
  <c r="W285" i="13"/>
  <c r="Q285" i="13"/>
  <c r="K285" i="13"/>
  <c r="E285" i="13"/>
  <c r="W283" i="13"/>
  <c r="W281" i="13" s="1"/>
  <c r="B281" i="13"/>
  <c r="X280" i="13"/>
  <c r="R280" i="13"/>
  <c r="L280" i="13"/>
  <c r="F280" i="13"/>
  <c r="B276" i="13"/>
  <c r="Y275" i="13"/>
  <c r="S275" i="13"/>
  <c r="M275" i="13"/>
  <c r="G275" i="13"/>
  <c r="B271" i="13"/>
  <c r="Z270" i="13"/>
  <c r="T270" i="13"/>
  <c r="N270" i="13"/>
  <c r="H270" i="13"/>
  <c r="H268" i="13"/>
  <c r="H266" i="13" s="1"/>
  <c r="B266" i="13"/>
  <c r="AA265" i="13"/>
  <c r="U265" i="13"/>
  <c r="O265" i="13"/>
  <c r="I265" i="13"/>
  <c r="O263" i="13"/>
  <c r="O261" i="13" s="1"/>
  <c r="B261" i="13"/>
  <c r="V260" i="13"/>
  <c r="P260" i="13"/>
  <c r="J260" i="13"/>
  <c r="D260" i="13"/>
  <c r="P258" i="13"/>
  <c r="P256" i="13" s="1"/>
  <c r="B256" i="13"/>
  <c r="W255" i="13"/>
  <c r="Q255" i="13"/>
  <c r="K255" i="13"/>
  <c r="E255" i="13"/>
  <c r="W253" i="13"/>
  <c r="W251" i="13" s="1"/>
  <c r="B251" i="13"/>
  <c r="X250" i="13"/>
  <c r="R250" i="13"/>
  <c r="L250" i="13"/>
  <c r="F250" i="13"/>
  <c r="B246" i="13"/>
  <c r="Y245" i="13"/>
  <c r="S245" i="13"/>
  <c r="M245" i="13"/>
  <c r="G245" i="13"/>
  <c r="B241" i="13"/>
  <c r="Z240" i="13"/>
  <c r="T240" i="13"/>
  <c r="N240" i="13"/>
  <c r="H240" i="13"/>
  <c r="H238" i="13"/>
  <c r="H236" i="13"/>
  <c r="B236" i="13"/>
  <c r="AA235" i="13"/>
  <c r="U235" i="13"/>
  <c r="O235" i="13"/>
  <c r="I235" i="13"/>
  <c r="O233" i="13"/>
  <c r="O231" i="13" s="1"/>
  <c r="B231" i="13"/>
  <c r="V230" i="13"/>
  <c r="P230" i="13"/>
  <c r="J230" i="13"/>
  <c r="D230" i="13"/>
  <c r="P228" i="13"/>
  <c r="P226" i="13"/>
  <c r="B226" i="13"/>
  <c r="W225" i="13"/>
  <c r="Q225" i="13"/>
  <c r="K225" i="13"/>
  <c r="E225" i="13"/>
  <c r="W223" i="13"/>
  <c r="W221" i="13"/>
  <c r="B221" i="13"/>
  <c r="X220" i="13"/>
  <c r="R220" i="13"/>
  <c r="L220" i="13"/>
  <c r="F220" i="13"/>
  <c r="B216" i="13"/>
  <c r="Y215" i="13"/>
  <c r="S215" i="13"/>
  <c r="M215" i="13"/>
  <c r="G215" i="13"/>
  <c r="B211" i="13"/>
  <c r="Z210" i="13"/>
  <c r="T210" i="13"/>
  <c r="N210" i="13"/>
  <c r="H210" i="13"/>
  <c r="H208" i="13"/>
  <c r="B206" i="13"/>
  <c r="AA205" i="13"/>
  <c r="U205" i="13"/>
  <c r="O205" i="13"/>
  <c r="I205" i="13"/>
  <c r="O203" i="13"/>
  <c r="B201" i="13"/>
  <c r="V200" i="13"/>
  <c r="P200" i="13"/>
  <c r="J200" i="13"/>
  <c r="D200" i="13"/>
  <c r="P198" i="13"/>
  <c r="P196" i="13"/>
  <c r="B196" i="13"/>
  <c r="W195" i="13"/>
  <c r="Q195" i="13"/>
  <c r="K195" i="13"/>
  <c r="E195" i="13"/>
  <c r="W193" i="13"/>
  <c r="W191" i="13"/>
  <c r="B191" i="13"/>
  <c r="X190" i="13"/>
  <c r="R190" i="13"/>
  <c r="L190" i="13"/>
  <c r="F190" i="13"/>
  <c r="B186" i="13"/>
  <c r="Y185" i="13"/>
  <c r="S185" i="13"/>
  <c r="M185" i="13"/>
  <c r="G185" i="13"/>
  <c r="B181" i="13"/>
  <c r="Z180" i="13"/>
  <c r="T180" i="13"/>
  <c r="N180" i="13"/>
  <c r="H180" i="13"/>
  <c r="H178" i="13"/>
  <c r="H176" i="13"/>
  <c r="B176" i="13"/>
  <c r="AA175" i="13"/>
  <c r="U175" i="13"/>
  <c r="O175" i="13"/>
  <c r="I175" i="13"/>
  <c r="O173" i="13"/>
  <c r="O171" i="13"/>
  <c r="B171" i="13"/>
  <c r="V170" i="13"/>
  <c r="P170" i="13"/>
  <c r="J170" i="13"/>
  <c r="D170" i="13"/>
  <c r="D166" i="13" s="1"/>
  <c r="P168" i="13"/>
  <c r="P166" i="13" s="1"/>
  <c r="E313" i="13"/>
  <c r="E311" i="13" s="1"/>
  <c r="B166" i="13"/>
  <c r="W161" i="13"/>
  <c r="W157" i="13" s="1"/>
  <c r="Q161" i="13"/>
  <c r="Q157" i="13" s="1"/>
  <c r="K161" i="13"/>
  <c r="E161" i="13"/>
  <c r="W159" i="13"/>
  <c r="Q159" i="13"/>
  <c r="K159" i="13"/>
  <c r="K157" i="13" s="1"/>
  <c r="E159" i="13"/>
  <c r="E157" i="13" s="1"/>
  <c r="B157" i="13"/>
  <c r="X156" i="13"/>
  <c r="X152" i="13" s="1"/>
  <c r="R156" i="13"/>
  <c r="L156" i="13"/>
  <c r="F156" i="13"/>
  <c r="F152" i="13" s="1"/>
  <c r="X154" i="13"/>
  <c r="R154" i="13"/>
  <c r="R152" i="13" s="1"/>
  <c r="L154" i="13"/>
  <c r="L152" i="13" s="1"/>
  <c r="F154" i="13"/>
  <c r="B152" i="13"/>
  <c r="Y151" i="13"/>
  <c r="Y147" i="13" s="1"/>
  <c r="S151" i="13"/>
  <c r="M151" i="13"/>
  <c r="G151" i="13"/>
  <c r="Y149" i="13"/>
  <c r="S149" i="13"/>
  <c r="S147" i="13" s="1"/>
  <c r="M149" i="13"/>
  <c r="G149" i="13"/>
  <c r="G147" i="13"/>
  <c r="B147" i="13"/>
  <c r="Z146" i="13"/>
  <c r="Z142" i="13" s="1"/>
  <c r="T146" i="13"/>
  <c r="N146" i="13"/>
  <c r="H146" i="13"/>
  <c r="H142" i="13" s="1"/>
  <c r="Z144" i="13"/>
  <c r="T144" i="13"/>
  <c r="N144" i="13"/>
  <c r="N142" i="13" s="1"/>
  <c r="H144" i="13"/>
  <c r="B142" i="13"/>
  <c r="AA141" i="13"/>
  <c r="AA137" i="13" s="1"/>
  <c r="U141" i="13"/>
  <c r="O141" i="13"/>
  <c r="I141" i="13"/>
  <c r="AA139" i="13"/>
  <c r="U139" i="13"/>
  <c r="U137" i="13" s="1"/>
  <c r="O139" i="13"/>
  <c r="I139" i="13"/>
  <c r="I137" i="13"/>
  <c r="B137" i="13"/>
  <c r="V136" i="13"/>
  <c r="P136" i="13"/>
  <c r="J136" i="13"/>
  <c r="D136" i="13"/>
  <c r="V134" i="13"/>
  <c r="V132" i="13" s="1"/>
  <c r="P134" i="13"/>
  <c r="J134" i="13"/>
  <c r="J132" i="13" s="1"/>
  <c r="D134" i="13"/>
  <c r="D132" i="13" s="1"/>
  <c r="B132" i="13"/>
  <c r="W131" i="13"/>
  <c r="Q131" i="13"/>
  <c r="K131" i="13"/>
  <c r="E131" i="13"/>
  <c r="W129" i="13"/>
  <c r="Q129" i="13"/>
  <c r="Q127" i="13" s="1"/>
  <c r="K129" i="13"/>
  <c r="K127" i="13" s="1"/>
  <c r="E129" i="13"/>
  <c r="E127" i="13" s="1"/>
  <c r="B127" i="13"/>
  <c r="X126" i="13"/>
  <c r="R126" i="13"/>
  <c r="R122" i="13" s="1"/>
  <c r="L126" i="13"/>
  <c r="F126" i="13"/>
  <c r="X124" i="13"/>
  <c r="R124" i="13"/>
  <c r="L124" i="13"/>
  <c r="L122" i="13" s="1"/>
  <c r="F124" i="13"/>
  <c r="X122" i="13"/>
  <c r="B122" i="13"/>
  <c r="Y121" i="13"/>
  <c r="S121" i="13"/>
  <c r="S117" i="13" s="1"/>
  <c r="M121" i="13"/>
  <c r="M117" i="13" s="1"/>
  <c r="G121" i="13"/>
  <c r="Y119" i="13"/>
  <c r="S119" i="13"/>
  <c r="M119" i="13"/>
  <c r="G119" i="13"/>
  <c r="G117" i="13" s="1"/>
  <c r="Y117" i="13"/>
  <c r="B117" i="13"/>
  <c r="Z116" i="13"/>
  <c r="T116" i="13"/>
  <c r="T112" i="13" s="1"/>
  <c r="N116" i="13"/>
  <c r="H116" i="13"/>
  <c r="Z114" i="13"/>
  <c r="T114" i="13"/>
  <c r="N114" i="13"/>
  <c r="H114" i="13"/>
  <c r="H112" i="13" s="1"/>
  <c r="Z112" i="13"/>
  <c r="N112" i="13"/>
  <c r="B112" i="13"/>
  <c r="AA111" i="13"/>
  <c r="U111" i="13"/>
  <c r="U107" i="13" s="1"/>
  <c r="O111" i="13"/>
  <c r="I111" i="13"/>
  <c r="AA109" i="13"/>
  <c r="U109" i="13"/>
  <c r="O109" i="13"/>
  <c r="I109" i="13"/>
  <c r="I107" i="13" s="1"/>
  <c r="B107" i="13"/>
  <c r="V106" i="13"/>
  <c r="P106" i="13"/>
  <c r="J106" i="13"/>
  <c r="J102" i="13" s="1"/>
  <c r="D106" i="13"/>
  <c r="V104" i="13"/>
  <c r="P104" i="13"/>
  <c r="J104" i="13"/>
  <c r="D104" i="13"/>
  <c r="V102" i="13"/>
  <c r="D102" i="13"/>
  <c r="B102" i="13"/>
  <c r="W101" i="13"/>
  <c r="Q101" i="13"/>
  <c r="K101" i="13"/>
  <c r="K97" i="13" s="1"/>
  <c r="E101" i="13"/>
  <c r="W99" i="13"/>
  <c r="Q99" i="13"/>
  <c r="K99" i="13"/>
  <c r="E99" i="13"/>
  <c r="Q97" i="13"/>
  <c r="E97" i="13"/>
  <c r="B97" i="13"/>
  <c r="X96" i="13"/>
  <c r="R96" i="13"/>
  <c r="L96" i="13"/>
  <c r="L92" i="13" s="1"/>
  <c r="F96" i="13"/>
  <c r="F92" i="13" s="1"/>
  <c r="X94" i="13"/>
  <c r="R94" i="13"/>
  <c r="L94" i="13"/>
  <c r="F94" i="13"/>
  <c r="X92" i="13"/>
  <c r="R92" i="13"/>
  <c r="B92" i="13"/>
  <c r="Y91" i="13"/>
  <c r="S91" i="13"/>
  <c r="M91" i="13"/>
  <c r="M87" i="13" s="1"/>
  <c r="G91" i="13"/>
  <c r="Y89" i="13"/>
  <c r="S89" i="13"/>
  <c r="M89" i="13"/>
  <c r="G89" i="13"/>
  <c r="S87" i="13"/>
  <c r="G87" i="13"/>
  <c r="Y87" i="13"/>
  <c r="B87" i="13"/>
  <c r="Z86" i="13"/>
  <c r="T86" i="13"/>
  <c r="N86" i="13"/>
  <c r="N82" i="13" s="1"/>
  <c r="H86" i="13"/>
  <c r="Z84" i="13"/>
  <c r="T84" i="13"/>
  <c r="N84" i="13"/>
  <c r="H84" i="13"/>
  <c r="Z82" i="13"/>
  <c r="H82" i="13"/>
  <c r="B82" i="13"/>
  <c r="AA81" i="13"/>
  <c r="U81" i="13"/>
  <c r="O81" i="13"/>
  <c r="I81" i="13"/>
  <c r="AA79" i="13"/>
  <c r="U79" i="13"/>
  <c r="O79" i="13"/>
  <c r="I79" i="13"/>
  <c r="U77" i="13"/>
  <c r="I77" i="13"/>
  <c r="B77" i="13"/>
  <c r="V76" i="13"/>
  <c r="P76" i="13"/>
  <c r="J76" i="13"/>
  <c r="D76" i="13"/>
  <c r="D72" i="13" s="1"/>
  <c r="V74" i="13"/>
  <c r="V72" i="13" s="1"/>
  <c r="P74" i="13"/>
  <c r="J74" i="13"/>
  <c r="D74" i="13"/>
  <c r="J72" i="13"/>
  <c r="B72" i="13"/>
  <c r="W71" i="13"/>
  <c r="Q71" i="13"/>
  <c r="K71" i="13"/>
  <c r="E71" i="13"/>
  <c r="E67" i="13" s="1"/>
  <c r="W69" i="13"/>
  <c r="W67" i="13" s="1"/>
  <c r="Q69" i="13"/>
  <c r="K69" i="13"/>
  <c r="E69" i="13"/>
  <c r="Q67" i="13"/>
  <c r="K67" i="13"/>
  <c r="B67" i="13"/>
  <c r="X66" i="13"/>
  <c r="R66" i="13"/>
  <c r="L66" i="13"/>
  <c r="L62" i="13" s="1"/>
  <c r="F66" i="13"/>
  <c r="F62" i="13" s="1"/>
  <c r="X64" i="13"/>
  <c r="R64" i="13"/>
  <c r="L64" i="13"/>
  <c r="F64" i="13"/>
  <c r="X62" i="13"/>
  <c r="R62" i="13"/>
  <c r="B62" i="13"/>
  <c r="Y61" i="13"/>
  <c r="S61" i="13"/>
  <c r="M61" i="13"/>
  <c r="M57" i="13" s="1"/>
  <c r="G61" i="13"/>
  <c r="Y59" i="13"/>
  <c r="S59" i="13"/>
  <c r="M59" i="13"/>
  <c r="G59" i="13"/>
  <c r="S57" i="13"/>
  <c r="G57" i="13"/>
  <c r="Y57" i="13"/>
  <c r="B57" i="13"/>
  <c r="Z56" i="13"/>
  <c r="T56" i="13"/>
  <c r="N56" i="13"/>
  <c r="N52" i="13" s="1"/>
  <c r="H56" i="13"/>
  <c r="Z54" i="13"/>
  <c r="T54" i="13"/>
  <c r="N54" i="13"/>
  <c r="H54" i="13"/>
  <c r="Z52" i="13"/>
  <c r="H52" i="13"/>
  <c r="B52" i="13"/>
  <c r="AA51" i="13"/>
  <c r="U51" i="13"/>
  <c r="O51" i="13"/>
  <c r="I51" i="13"/>
  <c r="AA49" i="13"/>
  <c r="U49" i="13"/>
  <c r="O49" i="13"/>
  <c r="I49" i="13"/>
  <c r="U47" i="13"/>
  <c r="I47" i="13"/>
  <c r="B47" i="13"/>
  <c r="V46" i="13"/>
  <c r="P46" i="13"/>
  <c r="J46" i="13"/>
  <c r="D46" i="13"/>
  <c r="D42" i="13" s="1"/>
  <c r="V44" i="13"/>
  <c r="V42" i="13" s="1"/>
  <c r="P44" i="13"/>
  <c r="J44" i="13"/>
  <c r="D44" i="13"/>
  <c r="J42" i="13"/>
  <c r="B42" i="13"/>
  <c r="W41" i="13"/>
  <c r="Q41" i="13"/>
  <c r="K41" i="13"/>
  <c r="E41" i="13"/>
  <c r="E37" i="13" s="1"/>
  <c r="W39" i="13"/>
  <c r="W37" i="13" s="1"/>
  <c r="Q39" i="13"/>
  <c r="K39" i="13"/>
  <c r="E39" i="13"/>
  <c r="Q37" i="13"/>
  <c r="K37" i="13"/>
  <c r="B37" i="13"/>
  <c r="X36" i="13"/>
  <c r="R36" i="13"/>
  <c r="L36" i="13"/>
  <c r="L32" i="13" s="1"/>
  <c r="F36" i="13"/>
  <c r="F32" i="13" s="1"/>
  <c r="X34" i="13"/>
  <c r="R34" i="13"/>
  <c r="L34" i="13"/>
  <c r="F34" i="13"/>
  <c r="X32" i="13"/>
  <c r="R32" i="13"/>
  <c r="B32" i="13"/>
  <c r="Y31" i="13"/>
  <c r="S31" i="13"/>
  <c r="M31" i="13"/>
  <c r="M27" i="13" s="1"/>
  <c r="G31" i="13"/>
  <c r="Y29" i="13"/>
  <c r="S29" i="13"/>
  <c r="M29" i="13"/>
  <c r="G29" i="13"/>
  <c r="S27" i="13"/>
  <c r="G27" i="13"/>
  <c r="Y27" i="13"/>
  <c r="B27" i="13"/>
  <c r="Z26" i="13"/>
  <c r="T26" i="13"/>
  <c r="N26" i="13"/>
  <c r="N22" i="13" s="1"/>
  <c r="H26" i="13"/>
  <c r="Z24" i="13"/>
  <c r="T24" i="13"/>
  <c r="N24" i="13"/>
  <c r="H24" i="13"/>
  <c r="Z22" i="13"/>
  <c r="H22" i="13"/>
  <c r="B22" i="13"/>
  <c r="AA21" i="13"/>
  <c r="U21" i="13"/>
  <c r="O21" i="13"/>
  <c r="I21" i="13"/>
  <c r="AA19" i="13"/>
  <c r="U19" i="13"/>
  <c r="O19" i="13"/>
  <c r="I19" i="13"/>
  <c r="U17" i="13"/>
  <c r="I17" i="13"/>
  <c r="B17" i="13"/>
  <c r="V16" i="13"/>
  <c r="P16" i="13"/>
  <c r="J16" i="13"/>
  <c r="D16" i="13"/>
  <c r="D12" i="13" s="1"/>
  <c r="V14" i="13"/>
  <c r="V12" i="13" s="1"/>
  <c r="P14" i="13"/>
  <c r="J14" i="13"/>
  <c r="D14" i="13"/>
  <c r="J12" i="13"/>
  <c r="B12" i="13"/>
  <c r="W11" i="13"/>
  <c r="Q11" i="13"/>
  <c r="K11" i="13"/>
  <c r="E11" i="13"/>
  <c r="E7" i="13" s="1"/>
  <c r="O638" i="13"/>
  <c r="W9" i="13"/>
  <c r="W7" i="13" s="1"/>
  <c r="Q9" i="13"/>
  <c r="K9" i="13"/>
  <c r="E9" i="13"/>
  <c r="V159" i="13"/>
  <c r="Q7" i="13"/>
  <c r="K7" i="13"/>
  <c r="D7" i="13"/>
  <c r="B7" i="13"/>
  <c r="E644" i="12"/>
  <c r="G644" i="12"/>
  <c r="E638" i="12"/>
  <c r="B634" i="12"/>
  <c r="L633" i="12"/>
  <c r="B629" i="12"/>
  <c r="S628" i="12"/>
  <c r="G626" i="12"/>
  <c r="B624" i="12"/>
  <c r="Z623" i="12"/>
  <c r="N621" i="12"/>
  <c r="B619" i="12"/>
  <c r="U616" i="12"/>
  <c r="B614" i="12"/>
  <c r="V611" i="12"/>
  <c r="B609" i="12"/>
  <c r="E608" i="12"/>
  <c r="B604" i="12"/>
  <c r="L603" i="12"/>
  <c r="B599" i="12"/>
  <c r="S598" i="12"/>
  <c r="G596" i="12"/>
  <c r="B594" i="12"/>
  <c r="Z593" i="12"/>
  <c r="N591" i="12"/>
  <c r="B589" i="12"/>
  <c r="U586" i="12"/>
  <c r="B584" i="12"/>
  <c r="V581" i="12"/>
  <c r="B579" i="12"/>
  <c r="E578" i="12"/>
  <c r="B574" i="12"/>
  <c r="L573" i="12"/>
  <c r="B569" i="12"/>
  <c r="S568" i="12"/>
  <c r="G566" i="12"/>
  <c r="B564" i="12"/>
  <c r="Z563" i="12"/>
  <c r="N561" i="12"/>
  <c r="B559" i="12"/>
  <c r="U556" i="12"/>
  <c r="B554" i="12"/>
  <c r="V551" i="12"/>
  <c r="B549" i="12"/>
  <c r="E548" i="12"/>
  <c r="B544" i="12"/>
  <c r="L543" i="12"/>
  <c r="B539" i="12"/>
  <c r="S538" i="12"/>
  <c r="G536" i="12"/>
  <c r="B534" i="12"/>
  <c r="Z533" i="12"/>
  <c r="N531" i="12"/>
  <c r="B529" i="12"/>
  <c r="U526" i="12"/>
  <c r="B524" i="12"/>
  <c r="V521" i="12"/>
  <c r="B519" i="12"/>
  <c r="E518" i="12"/>
  <c r="B514" i="12"/>
  <c r="L513" i="12"/>
  <c r="B509" i="12"/>
  <c r="S508" i="12"/>
  <c r="G506" i="12"/>
  <c r="B504" i="12"/>
  <c r="Z503" i="12"/>
  <c r="N501" i="12"/>
  <c r="B499" i="12"/>
  <c r="U496" i="12"/>
  <c r="B494" i="12"/>
  <c r="W493" i="12"/>
  <c r="Q493" i="12"/>
  <c r="Q489" i="12" s="1"/>
  <c r="K493" i="12"/>
  <c r="E493" i="12"/>
  <c r="W491" i="12"/>
  <c r="Q491" i="12"/>
  <c r="K491" i="12"/>
  <c r="E491" i="12"/>
  <c r="E489" i="12" s="1"/>
  <c r="W489" i="12"/>
  <c r="K489" i="12"/>
  <c r="B489" i="12"/>
  <c r="X488" i="12"/>
  <c r="X484" i="12" s="1"/>
  <c r="R488" i="12"/>
  <c r="L488" i="12"/>
  <c r="F488" i="12"/>
  <c r="X486" i="12"/>
  <c r="R486" i="12"/>
  <c r="L486" i="12"/>
  <c r="L484" i="12" s="1"/>
  <c r="F486" i="12"/>
  <c r="F484" i="12" s="1"/>
  <c r="K636" i="12"/>
  <c r="B484" i="12"/>
  <c r="Y479" i="12"/>
  <c r="S479" i="12"/>
  <c r="S475" i="12" s="1"/>
  <c r="M479" i="12"/>
  <c r="G479" i="12"/>
  <c r="Y477" i="12"/>
  <c r="Y475" i="12" s="1"/>
  <c r="S477" i="12"/>
  <c r="M477" i="12"/>
  <c r="M475" i="12" s="1"/>
  <c r="G477" i="12"/>
  <c r="G475" i="12"/>
  <c r="B475" i="12"/>
  <c r="Z474" i="12"/>
  <c r="Z470" i="12" s="1"/>
  <c r="T474" i="12"/>
  <c r="N474" i="12"/>
  <c r="H474" i="12"/>
  <c r="Z472" i="12"/>
  <c r="T472" i="12"/>
  <c r="N472" i="12"/>
  <c r="H472" i="12"/>
  <c r="N470" i="12"/>
  <c r="H470" i="12"/>
  <c r="T470" i="12"/>
  <c r="B470" i="12"/>
  <c r="AA469" i="12"/>
  <c r="U469" i="12"/>
  <c r="O469" i="12"/>
  <c r="O465" i="12" s="1"/>
  <c r="I469" i="12"/>
  <c r="AA467" i="12"/>
  <c r="AA465" i="12" s="1"/>
  <c r="U467" i="12"/>
  <c r="U465" i="12" s="1"/>
  <c r="O467" i="12"/>
  <c r="I467" i="12"/>
  <c r="I465" i="12"/>
  <c r="B465" i="12"/>
  <c r="V464" i="12"/>
  <c r="P464" i="12"/>
  <c r="J464" i="12"/>
  <c r="D464" i="12"/>
  <c r="V462" i="12"/>
  <c r="V460" i="12" s="1"/>
  <c r="P462" i="12"/>
  <c r="J462" i="12"/>
  <c r="D462" i="12"/>
  <c r="D460" i="12" s="1"/>
  <c r="P460" i="12"/>
  <c r="J460" i="12"/>
  <c r="B460" i="12"/>
  <c r="W459" i="12"/>
  <c r="Q459" i="12"/>
  <c r="K459" i="12"/>
  <c r="K455" i="12" s="1"/>
  <c r="E459" i="12"/>
  <c r="E455" i="12" s="1"/>
  <c r="W457" i="12"/>
  <c r="Q457" i="12"/>
  <c r="K457" i="12"/>
  <c r="E457" i="12"/>
  <c r="W455" i="12"/>
  <c r="B455" i="12"/>
  <c r="X454" i="12"/>
  <c r="R454" i="12"/>
  <c r="L454" i="12"/>
  <c r="F454" i="12"/>
  <c r="F450" i="12" s="1"/>
  <c r="X452" i="12"/>
  <c r="R452" i="12"/>
  <c r="L452" i="12"/>
  <c r="L450" i="12" s="1"/>
  <c r="F452" i="12"/>
  <c r="X450" i="12"/>
  <c r="R450" i="12"/>
  <c r="B450" i="12"/>
  <c r="Y449" i="12"/>
  <c r="S449" i="12"/>
  <c r="S445" i="12" s="1"/>
  <c r="M449" i="12"/>
  <c r="M445" i="12" s="1"/>
  <c r="G449" i="12"/>
  <c r="Y447" i="12"/>
  <c r="S447" i="12"/>
  <c r="M447" i="12"/>
  <c r="G447" i="12"/>
  <c r="G445" i="12" s="1"/>
  <c r="Y445" i="12"/>
  <c r="B445" i="12"/>
  <c r="Z444" i="12"/>
  <c r="Z440" i="12" s="1"/>
  <c r="T444" i="12"/>
  <c r="T440" i="12" s="1"/>
  <c r="N444" i="12"/>
  <c r="H444" i="12"/>
  <c r="Z442" i="12"/>
  <c r="T442" i="12"/>
  <c r="N442" i="12"/>
  <c r="N440" i="12" s="1"/>
  <c r="H442" i="12"/>
  <c r="H440" i="12" s="1"/>
  <c r="B440" i="12"/>
  <c r="AA439" i="12"/>
  <c r="U439" i="12"/>
  <c r="O439" i="12"/>
  <c r="I439" i="12"/>
  <c r="AA437" i="12"/>
  <c r="U437" i="12"/>
  <c r="U435" i="12" s="1"/>
  <c r="O437" i="12"/>
  <c r="O435" i="12" s="1"/>
  <c r="I437" i="12"/>
  <c r="I435" i="12"/>
  <c r="AA435" i="12"/>
  <c r="B435" i="12"/>
  <c r="V434" i="12"/>
  <c r="P434" i="12"/>
  <c r="J434" i="12"/>
  <c r="D434" i="12"/>
  <c r="V432" i="12"/>
  <c r="P432" i="12"/>
  <c r="P430" i="12" s="1"/>
  <c r="J432" i="12"/>
  <c r="D432" i="12"/>
  <c r="D430" i="12"/>
  <c r="B430" i="12"/>
  <c r="W429" i="12"/>
  <c r="Q429" i="12"/>
  <c r="K429" i="12"/>
  <c r="E429" i="12"/>
  <c r="W427" i="12"/>
  <c r="W425" i="12" s="1"/>
  <c r="Q427" i="12"/>
  <c r="K427" i="12"/>
  <c r="K425" i="12" s="1"/>
  <c r="E427" i="12"/>
  <c r="E425" i="12"/>
  <c r="B425" i="12"/>
  <c r="X424" i="12"/>
  <c r="R424" i="12"/>
  <c r="L424" i="12"/>
  <c r="F424" i="12"/>
  <c r="X422" i="12"/>
  <c r="X420" i="12" s="1"/>
  <c r="R422" i="12"/>
  <c r="R420" i="12" s="1"/>
  <c r="L422" i="12"/>
  <c r="F422" i="12"/>
  <c r="L420" i="12"/>
  <c r="F420" i="12"/>
  <c r="B420" i="12"/>
  <c r="Y419" i="12"/>
  <c r="S419" i="12"/>
  <c r="M419" i="12"/>
  <c r="G419" i="12"/>
  <c r="Y417" i="12"/>
  <c r="Y415" i="12" s="1"/>
  <c r="S417" i="12"/>
  <c r="M417" i="12"/>
  <c r="G417" i="12"/>
  <c r="G415" i="12"/>
  <c r="S415" i="12"/>
  <c r="M415" i="12"/>
  <c r="B415" i="12"/>
  <c r="Z414" i="12"/>
  <c r="T414" i="12"/>
  <c r="N414" i="12"/>
  <c r="H414" i="12"/>
  <c r="Z412" i="12"/>
  <c r="T412" i="12"/>
  <c r="N412" i="12"/>
  <c r="H412" i="12"/>
  <c r="N410" i="12"/>
  <c r="H410" i="12"/>
  <c r="Z410" i="12"/>
  <c r="T410" i="12"/>
  <c r="B410" i="12"/>
  <c r="AA409" i="12"/>
  <c r="U409" i="12"/>
  <c r="O409" i="12"/>
  <c r="O405" i="12" s="1"/>
  <c r="I409" i="12"/>
  <c r="AA407" i="12"/>
  <c r="AA405" i="12" s="1"/>
  <c r="U407" i="12"/>
  <c r="O407" i="12"/>
  <c r="I407" i="12"/>
  <c r="I405" i="12" s="1"/>
  <c r="U405" i="12"/>
  <c r="B405" i="12"/>
  <c r="V404" i="12"/>
  <c r="P404" i="12"/>
  <c r="P400" i="12" s="1"/>
  <c r="J404" i="12"/>
  <c r="D404" i="12"/>
  <c r="V402" i="12"/>
  <c r="P402" i="12"/>
  <c r="J402" i="12"/>
  <c r="D402" i="12"/>
  <c r="D400" i="12" s="1"/>
  <c r="B400" i="12"/>
  <c r="W399" i="12"/>
  <c r="Q399" i="12"/>
  <c r="Q395" i="12" s="1"/>
  <c r="K399" i="12"/>
  <c r="K395" i="12" s="1"/>
  <c r="E399" i="12"/>
  <c r="W397" i="12"/>
  <c r="Q397" i="12"/>
  <c r="K397" i="12"/>
  <c r="E397" i="12"/>
  <c r="E395" i="12" s="1"/>
  <c r="W395" i="12"/>
  <c r="B395" i="12"/>
  <c r="X394" i="12"/>
  <c r="X390" i="12" s="1"/>
  <c r="R394" i="12"/>
  <c r="R390" i="12" s="1"/>
  <c r="L394" i="12"/>
  <c r="F394" i="12"/>
  <c r="X392" i="12"/>
  <c r="R392" i="12"/>
  <c r="L392" i="12"/>
  <c r="L390" i="12" s="1"/>
  <c r="F392" i="12"/>
  <c r="F390" i="12" s="1"/>
  <c r="B390" i="12"/>
  <c r="Y389" i="12"/>
  <c r="Y385" i="12" s="1"/>
  <c r="S389" i="12"/>
  <c r="M389" i="12"/>
  <c r="G389" i="12"/>
  <c r="Y387" i="12"/>
  <c r="S387" i="12"/>
  <c r="S385" i="12" s="1"/>
  <c r="M387" i="12"/>
  <c r="M385" i="12" s="1"/>
  <c r="G387" i="12"/>
  <c r="B385" i="12"/>
  <c r="Z384" i="12"/>
  <c r="Z380" i="12" s="1"/>
  <c r="T384" i="12"/>
  <c r="N384" i="12"/>
  <c r="H384" i="12"/>
  <c r="Z382" i="12"/>
  <c r="T382" i="12"/>
  <c r="N382" i="12"/>
  <c r="N380" i="12" s="1"/>
  <c r="H382" i="12"/>
  <c r="H380" i="12"/>
  <c r="T380" i="12"/>
  <c r="B380" i="12"/>
  <c r="AA379" i="12"/>
  <c r="U379" i="12"/>
  <c r="O379" i="12"/>
  <c r="I379" i="12"/>
  <c r="AA377" i="12"/>
  <c r="U377" i="12"/>
  <c r="U375" i="12" s="1"/>
  <c r="O377" i="12"/>
  <c r="I377" i="12"/>
  <c r="O375" i="12"/>
  <c r="I375" i="12"/>
  <c r="AA375" i="12"/>
  <c r="B375" i="12"/>
  <c r="V374" i="12"/>
  <c r="P374" i="12"/>
  <c r="J374" i="12"/>
  <c r="D374" i="12"/>
  <c r="D370" i="12" s="1"/>
  <c r="V372" i="12"/>
  <c r="V370" i="12" s="1"/>
  <c r="P372" i="12"/>
  <c r="J372" i="12"/>
  <c r="D372" i="12"/>
  <c r="P370" i="12"/>
  <c r="J370" i="12"/>
  <c r="B370" i="12"/>
  <c r="W369" i="12"/>
  <c r="Q369" i="12"/>
  <c r="K369" i="12"/>
  <c r="K365" i="12" s="1"/>
  <c r="E369" i="12"/>
  <c r="E365" i="12" s="1"/>
  <c r="W367" i="12"/>
  <c r="Q367" i="12"/>
  <c r="K367" i="12"/>
  <c r="E367" i="12"/>
  <c r="W365" i="12"/>
  <c r="Q365" i="12"/>
  <c r="B365" i="12"/>
  <c r="X364" i="12"/>
  <c r="R364" i="12"/>
  <c r="R360" i="12" s="1"/>
  <c r="L364" i="12"/>
  <c r="L360" i="12" s="1"/>
  <c r="F364" i="12"/>
  <c r="X362" i="12"/>
  <c r="R362" i="12"/>
  <c r="L362" i="12"/>
  <c r="F362" i="12"/>
  <c r="F360" i="12" s="1"/>
  <c r="X360" i="12"/>
  <c r="B360" i="12"/>
  <c r="Y359" i="12"/>
  <c r="S359" i="12"/>
  <c r="S355" i="12" s="1"/>
  <c r="M359" i="12"/>
  <c r="G359" i="12"/>
  <c r="Y357" i="12"/>
  <c r="S357" i="12"/>
  <c r="M357" i="12"/>
  <c r="G357" i="12"/>
  <c r="G355" i="12" s="1"/>
  <c r="Y355" i="12"/>
  <c r="M355" i="12"/>
  <c r="B355" i="12"/>
  <c r="Z354" i="12"/>
  <c r="Z350" i="12" s="1"/>
  <c r="T354" i="12"/>
  <c r="N354" i="12"/>
  <c r="H354" i="12"/>
  <c r="Z352" i="12"/>
  <c r="T352" i="12"/>
  <c r="N352" i="12"/>
  <c r="N350" i="12" s="1"/>
  <c r="H352" i="12"/>
  <c r="H350" i="12"/>
  <c r="T350" i="12"/>
  <c r="B350" i="12"/>
  <c r="AA349" i="12"/>
  <c r="U349" i="12"/>
  <c r="O349" i="12"/>
  <c r="I349" i="12"/>
  <c r="AA347" i="12"/>
  <c r="U347" i="12"/>
  <c r="U345" i="12" s="1"/>
  <c r="O347" i="12"/>
  <c r="I347" i="12"/>
  <c r="O345" i="12"/>
  <c r="I345" i="12"/>
  <c r="AA345" i="12"/>
  <c r="B345" i="12"/>
  <c r="V344" i="12"/>
  <c r="P344" i="12"/>
  <c r="J344" i="12"/>
  <c r="D344" i="12"/>
  <c r="V342" i="12"/>
  <c r="V340" i="12" s="1"/>
  <c r="P342" i="12"/>
  <c r="J342" i="12"/>
  <c r="D342" i="12"/>
  <c r="P340" i="12"/>
  <c r="J340" i="12"/>
  <c r="D340" i="12"/>
  <c r="B340" i="12"/>
  <c r="W339" i="12"/>
  <c r="Q339" i="12"/>
  <c r="K339" i="12"/>
  <c r="E339" i="12"/>
  <c r="E335" i="12" s="1"/>
  <c r="W337" i="12"/>
  <c r="Q337" i="12"/>
  <c r="K337" i="12"/>
  <c r="E337" i="12"/>
  <c r="W335" i="12"/>
  <c r="K335" i="12"/>
  <c r="B335" i="12"/>
  <c r="X334" i="12"/>
  <c r="R334" i="12"/>
  <c r="L334" i="12"/>
  <c r="L330" i="12" s="1"/>
  <c r="F334" i="12"/>
  <c r="F330" i="12" s="1"/>
  <c r="X332" i="12"/>
  <c r="R332" i="12"/>
  <c r="L332" i="12"/>
  <c r="F332" i="12"/>
  <c r="X330" i="12"/>
  <c r="R330" i="12"/>
  <c r="B330" i="12"/>
  <c r="Y329" i="12"/>
  <c r="S329" i="12"/>
  <c r="M329" i="12"/>
  <c r="G329" i="12"/>
  <c r="Y327" i="12"/>
  <c r="S327" i="12"/>
  <c r="S325" i="12" s="1"/>
  <c r="M327" i="12"/>
  <c r="G327" i="12"/>
  <c r="X477" i="12"/>
  <c r="Y325" i="12"/>
  <c r="B325" i="12"/>
  <c r="Z320" i="12"/>
  <c r="T320" i="12"/>
  <c r="N320" i="12"/>
  <c r="N316" i="12" s="1"/>
  <c r="H320" i="12"/>
  <c r="Z318" i="12"/>
  <c r="T318" i="12"/>
  <c r="N318" i="12"/>
  <c r="H318" i="12"/>
  <c r="H316" i="12"/>
  <c r="Z316" i="12"/>
  <c r="B316" i="12"/>
  <c r="AA315" i="12"/>
  <c r="U315" i="12"/>
  <c r="O315" i="12"/>
  <c r="I315" i="12"/>
  <c r="I311" i="12" s="1"/>
  <c r="AA313" i="12"/>
  <c r="U313" i="12"/>
  <c r="O313" i="12"/>
  <c r="I313" i="12"/>
  <c r="B311" i="12"/>
  <c r="V310" i="12"/>
  <c r="V306" i="12" s="1"/>
  <c r="P310" i="12"/>
  <c r="J310" i="12"/>
  <c r="D310" i="12"/>
  <c r="V308" i="12"/>
  <c r="P308" i="12"/>
  <c r="P306" i="12" s="1"/>
  <c r="J308" i="12"/>
  <c r="J306" i="12" s="1"/>
  <c r="D308" i="12"/>
  <c r="D306" i="12"/>
  <c r="B306" i="12"/>
  <c r="W305" i="12"/>
  <c r="Q305" i="12"/>
  <c r="K305" i="12"/>
  <c r="E305" i="12"/>
  <c r="W303" i="12"/>
  <c r="W301" i="12" s="1"/>
  <c r="Q303" i="12"/>
  <c r="Q301" i="12" s="1"/>
  <c r="K303" i="12"/>
  <c r="K301" i="12" s="1"/>
  <c r="E303" i="12"/>
  <c r="E301" i="12"/>
  <c r="B301" i="12"/>
  <c r="X300" i="12"/>
  <c r="R300" i="12"/>
  <c r="L300" i="12"/>
  <c r="F300" i="12"/>
  <c r="F296" i="12" s="1"/>
  <c r="X298" i="12"/>
  <c r="X296" i="12" s="1"/>
  <c r="R298" i="12"/>
  <c r="R296" i="12" s="1"/>
  <c r="L298" i="12"/>
  <c r="F298" i="12"/>
  <c r="L296" i="12"/>
  <c r="B296" i="12"/>
  <c r="Y295" i="12"/>
  <c r="S295" i="12"/>
  <c r="M295" i="12"/>
  <c r="M291" i="12" s="1"/>
  <c r="G295" i="12"/>
  <c r="Y293" i="12"/>
  <c r="Y291" i="12" s="1"/>
  <c r="S293" i="12"/>
  <c r="S291" i="12" s="1"/>
  <c r="M293" i="12"/>
  <c r="G293" i="12"/>
  <c r="G291" i="12"/>
  <c r="B291" i="12"/>
  <c r="Z290" i="12"/>
  <c r="T290" i="12"/>
  <c r="N290" i="12"/>
  <c r="H290" i="12"/>
  <c r="Z288" i="12"/>
  <c r="T288" i="12"/>
  <c r="N288" i="12"/>
  <c r="H288" i="12"/>
  <c r="N286" i="12"/>
  <c r="H286" i="12"/>
  <c r="Z286" i="12"/>
  <c r="B286" i="12"/>
  <c r="AA285" i="12"/>
  <c r="U285" i="12"/>
  <c r="O285" i="12"/>
  <c r="I285" i="12"/>
  <c r="AA283" i="12"/>
  <c r="U283" i="12"/>
  <c r="U281" i="12" s="1"/>
  <c r="O283" i="12"/>
  <c r="I283" i="12"/>
  <c r="O281" i="12"/>
  <c r="I281" i="12"/>
  <c r="B281" i="12"/>
  <c r="V280" i="12"/>
  <c r="P280" i="12"/>
  <c r="J280" i="12"/>
  <c r="D280" i="12"/>
  <c r="V278" i="12"/>
  <c r="P278" i="12"/>
  <c r="J278" i="12"/>
  <c r="D278" i="12"/>
  <c r="V276" i="12"/>
  <c r="J276" i="12"/>
  <c r="D276" i="12"/>
  <c r="B276" i="12"/>
  <c r="W275" i="12"/>
  <c r="Q275" i="12"/>
  <c r="K275" i="12"/>
  <c r="E275" i="12"/>
  <c r="W273" i="12"/>
  <c r="Q273" i="12"/>
  <c r="Q271" i="12" s="1"/>
  <c r="K273" i="12"/>
  <c r="E273" i="12"/>
  <c r="K271" i="12"/>
  <c r="E271" i="12"/>
  <c r="B271" i="12"/>
  <c r="X270" i="12"/>
  <c r="R270" i="12"/>
  <c r="L270" i="12"/>
  <c r="F270" i="12"/>
  <c r="F266" i="12" s="1"/>
  <c r="X268" i="12"/>
  <c r="X266" i="12" s="1"/>
  <c r="R268" i="12"/>
  <c r="R266" i="12" s="1"/>
  <c r="L268" i="12"/>
  <c r="F268" i="12"/>
  <c r="L266" i="12"/>
  <c r="B266" i="12"/>
  <c r="Y265" i="12"/>
  <c r="S265" i="12"/>
  <c r="M265" i="12"/>
  <c r="M261" i="12" s="1"/>
  <c r="G265" i="12"/>
  <c r="Y263" i="12"/>
  <c r="S263" i="12"/>
  <c r="S261" i="12" s="1"/>
  <c r="M263" i="12"/>
  <c r="G263" i="12"/>
  <c r="G261" i="12"/>
  <c r="Y261" i="12"/>
  <c r="B261" i="12"/>
  <c r="Z260" i="12"/>
  <c r="T260" i="12"/>
  <c r="N260" i="12"/>
  <c r="H260" i="12"/>
  <c r="Z258" i="12"/>
  <c r="T258" i="12"/>
  <c r="N258" i="12"/>
  <c r="H258" i="12"/>
  <c r="N256" i="12"/>
  <c r="H256" i="12"/>
  <c r="Z256" i="12"/>
  <c r="B256" i="12"/>
  <c r="AA255" i="12"/>
  <c r="U255" i="12"/>
  <c r="O255" i="12"/>
  <c r="I255" i="12"/>
  <c r="AA253" i="12"/>
  <c r="U253" i="12"/>
  <c r="U251" i="12" s="1"/>
  <c r="O253" i="12"/>
  <c r="I253" i="12"/>
  <c r="I251" i="12"/>
  <c r="B251" i="12"/>
  <c r="V250" i="12"/>
  <c r="P250" i="12"/>
  <c r="J250" i="12"/>
  <c r="D250" i="12"/>
  <c r="V248" i="12"/>
  <c r="V246" i="12" s="1"/>
  <c r="P248" i="12"/>
  <c r="J248" i="12"/>
  <c r="J246" i="12" s="1"/>
  <c r="D248" i="12"/>
  <c r="D246" i="12"/>
  <c r="B246" i="12"/>
  <c r="W245" i="12"/>
  <c r="Q245" i="12"/>
  <c r="K245" i="12"/>
  <c r="E245" i="12"/>
  <c r="W243" i="12"/>
  <c r="Q243" i="12"/>
  <c r="Q241" i="12" s="1"/>
  <c r="K243" i="12"/>
  <c r="K241" i="12" s="1"/>
  <c r="E243" i="12"/>
  <c r="E241" i="12"/>
  <c r="B241" i="12"/>
  <c r="X240" i="12"/>
  <c r="R240" i="12"/>
  <c r="L240" i="12"/>
  <c r="F240" i="12"/>
  <c r="F236" i="12" s="1"/>
  <c r="X238" i="12"/>
  <c r="X236" i="12" s="1"/>
  <c r="R238" i="12"/>
  <c r="L238" i="12"/>
  <c r="L236" i="12" s="1"/>
  <c r="F238" i="12"/>
  <c r="R236" i="12"/>
  <c r="B236" i="12"/>
  <c r="Y235" i="12"/>
  <c r="Y231" i="12" s="1"/>
  <c r="S235" i="12"/>
  <c r="M235" i="12"/>
  <c r="G235" i="12"/>
  <c r="G231" i="12" s="1"/>
  <c r="Y233" i="12"/>
  <c r="S233" i="12"/>
  <c r="M233" i="12"/>
  <c r="G233" i="12"/>
  <c r="S231" i="12"/>
  <c r="B231" i="12"/>
  <c r="Z230" i="12"/>
  <c r="Z226" i="12" s="1"/>
  <c r="T230" i="12"/>
  <c r="N230" i="12"/>
  <c r="H230" i="12"/>
  <c r="Z228" i="12"/>
  <c r="T228" i="12"/>
  <c r="N228" i="12"/>
  <c r="N226" i="12" s="1"/>
  <c r="H228" i="12"/>
  <c r="H226" i="12"/>
  <c r="B226" i="12"/>
  <c r="AA225" i="12"/>
  <c r="AA221" i="12" s="1"/>
  <c r="U225" i="12"/>
  <c r="O225" i="12"/>
  <c r="I225" i="12"/>
  <c r="AA223" i="12"/>
  <c r="U223" i="12"/>
  <c r="O223" i="12"/>
  <c r="I223" i="12"/>
  <c r="U221" i="12"/>
  <c r="I221" i="12"/>
  <c r="B221" i="12"/>
  <c r="V220" i="12"/>
  <c r="P220" i="12"/>
  <c r="J220" i="12"/>
  <c r="D220" i="12"/>
  <c r="V218" i="12"/>
  <c r="V216" i="12" s="1"/>
  <c r="P218" i="12"/>
  <c r="P216" i="12" s="1"/>
  <c r="J218" i="12"/>
  <c r="D218" i="12"/>
  <c r="D216" i="12" s="1"/>
  <c r="J216" i="12"/>
  <c r="B216" i="12"/>
  <c r="W215" i="12"/>
  <c r="Q215" i="12"/>
  <c r="K215" i="12"/>
  <c r="E215" i="12"/>
  <c r="E211" i="12" s="1"/>
  <c r="W213" i="12"/>
  <c r="W211" i="12" s="1"/>
  <c r="Q213" i="12"/>
  <c r="K213" i="12"/>
  <c r="K211" i="12" s="1"/>
  <c r="E213" i="12"/>
  <c r="Q211" i="12"/>
  <c r="B211" i="12"/>
  <c r="X210" i="12"/>
  <c r="R210" i="12"/>
  <c r="L210" i="12"/>
  <c r="L206" i="12" s="1"/>
  <c r="F210" i="12"/>
  <c r="F206" i="12" s="1"/>
  <c r="X208" i="12"/>
  <c r="R208" i="12"/>
  <c r="R206" i="12" s="1"/>
  <c r="L208" i="12"/>
  <c r="F208" i="12"/>
  <c r="X206" i="12"/>
  <c r="B206" i="12"/>
  <c r="Y205" i="12"/>
  <c r="S205" i="12"/>
  <c r="M205" i="12"/>
  <c r="M201" i="12" s="1"/>
  <c r="G205" i="12"/>
  <c r="Y203" i="12"/>
  <c r="S203" i="12"/>
  <c r="S201" i="12" s="1"/>
  <c r="M203" i="12"/>
  <c r="G203" i="12"/>
  <c r="G201" i="12"/>
  <c r="Y201" i="12"/>
  <c r="B201" i="12"/>
  <c r="Z200" i="12"/>
  <c r="T200" i="12"/>
  <c r="N200" i="12"/>
  <c r="H200" i="12"/>
  <c r="Z198" i="12"/>
  <c r="T198" i="12"/>
  <c r="N198" i="12"/>
  <c r="H198" i="12"/>
  <c r="N196" i="12"/>
  <c r="H196" i="12"/>
  <c r="Z196" i="12"/>
  <c r="B196" i="12"/>
  <c r="AA195" i="12"/>
  <c r="U195" i="12"/>
  <c r="O195" i="12"/>
  <c r="O191" i="12" s="1"/>
  <c r="I195" i="12"/>
  <c r="I191" i="12" s="1"/>
  <c r="AA193" i="12"/>
  <c r="U193" i="12"/>
  <c r="U191" i="12" s="1"/>
  <c r="O193" i="12"/>
  <c r="I193" i="12"/>
  <c r="B191" i="12"/>
  <c r="V190" i="12"/>
  <c r="P190" i="12"/>
  <c r="J190" i="12"/>
  <c r="J186" i="12" s="1"/>
  <c r="D190" i="12"/>
  <c r="D186" i="12" s="1"/>
  <c r="V188" i="12"/>
  <c r="P188" i="12"/>
  <c r="J188" i="12"/>
  <c r="D188" i="12"/>
  <c r="V186" i="12"/>
  <c r="B186" i="12"/>
  <c r="W185" i="12"/>
  <c r="Q185" i="12"/>
  <c r="K185" i="12"/>
  <c r="K181" i="12" s="1"/>
  <c r="E185" i="12"/>
  <c r="E181" i="12" s="1"/>
  <c r="W183" i="12"/>
  <c r="Q183" i="12"/>
  <c r="Q181" i="12" s="1"/>
  <c r="K183" i="12"/>
  <c r="E183" i="12"/>
  <c r="B181" i="12"/>
  <c r="X180" i="12"/>
  <c r="R180" i="12"/>
  <c r="L180" i="12"/>
  <c r="L176" i="12" s="1"/>
  <c r="F180" i="12"/>
  <c r="F176" i="12" s="1"/>
  <c r="X178" i="12"/>
  <c r="R178" i="12"/>
  <c r="R176" i="12" s="1"/>
  <c r="L178" i="12"/>
  <c r="F178" i="12"/>
  <c r="X176" i="12"/>
  <c r="B176" i="12"/>
  <c r="Y175" i="12"/>
  <c r="S175" i="12"/>
  <c r="M175" i="12"/>
  <c r="M171" i="12" s="1"/>
  <c r="G175" i="12"/>
  <c r="Y173" i="12"/>
  <c r="S173" i="12"/>
  <c r="S171" i="12" s="1"/>
  <c r="M173" i="12"/>
  <c r="G173" i="12"/>
  <c r="G171" i="12"/>
  <c r="Y171" i="12"/>
  <c r="B171" i="12"/>
  <c r="Z170" i="12"/>
  <c r="T170" i="12"/>
  <c r="N170" i="12"/>
  <c r="N166" i="12" s="1"/>
  <c r="H170" i="12"/>
  <c r="Z168" i="12"/>
  <c r="T168" i="12"/>
  <c r="T166" i="12" s="1"/>
  <c r="N168" i="12"/>
  <c r="H168" i="12"/>
  <c r="Y318" i="12"/>
  <c r="H166" i="12"/>
  <c r="Z166" i="12"/>
  <c r="B166" i="12"/>
  <c r="AA161" i="12"/>
  <c r="U161" i="12"/>
  <c r="O161" i="12"/>
  <c r="I161" i="12"/>
  <c r="AA159" i="12"/>
  <c r="U159" i="12"/>
  <c r="U157" i="12" s="1"/>
  <c r="O159" i="12"/>
  <c r="I159" i="12"/>
  <c r="I157" i="12"/>
  <c r="B157" i="12"/>
  <c r="V156" i="12"/>
  <c r="P156" i="12"/>
  <c r="J156" i="12"/>
  <c r="D156" i="12"/>
  <c r="V154" i="12"/>
  <c r="V152" i="12" s="1"/>
  <c r="P154" i="12"/>
  <c r="J154" i="12"/>
  <c r="D154" i="12"/>
  <c r="D152" i="12" s="1"/>
  <c r="J152" i="12"/>
  <c r="B152" i="12"/>
  <c r="W151" i="12"/>
  <c r="Q151" i="12"/>
  <c r="K151" i="12"/>
  <c r="K147" i="12" s="1"/>
  <c r="E151" i="12"/>
  <c r="E147" i="12" s="1"/>
  <c r="W149" i="12"/>
  <c r="Q149" i="12"/>
  <c r="K149" i="12"/>
  <c r="E149" i="12"/>
  <c r="Q147" i="12"/>
  <c r="B147" i="12"/>
  <c r="X146" i="12"/>
  <c r="R146" i="12"/>
  <c r="L146" i="12"/>
  <c r="F146" i="12"/>
  <c r="F142" i="12" s="1"/>
  <c r="X144" i="12"/>
  <c r="X142" i="12" s="1"/>
  <c r="R144" i="12"/>
  <c r="L144" i="12"/>
  <c r="F144" i="12"/>
  <c r="R142" i="12"/>
  <c r="B142" i="12"/>
  <c r="Y141" i="12"/>
  <c r="S141" i="12"/>
  <c r="S137" i="12" s="1"/>
  <c r="M141" i="12"/>
  <c r="M137" i="12" s="1"/>
  <c r="G141" i="12"/>
  <c r="Y139" i="12"/>
  <c r="Y137" i="12" s="1"/>
  <c r="S139" i="12"/>
  <c r="M139" i="12"/>
  <c r="G139" i="12"/>
  <c r="G137" i="12" s="1"/>
  <c r="B137" i="12"/>
  <c r="Z136" i="12"/>
  <c r="Z132" i="12" s="1"/>
  <c r="T136" i="12"/>
  <c r="N136" i="12"/>
  <c r="H136" i="12"/>
  <c r="Z134" i="12"/>
  <c r="T134" i="12"/>
  <c r="N134" i="12"/>
  <c r="H134" i="12"/>
  <c r="H132" i="12"/>
  <c r="B132" i="12"/>
  <c r="AA131" i="12"/>
  <c r="U131" i="12"/>
  <c r="O131" i="12"/>
  <c r="I131" i="12"/>
  <c r="AA129" i="12"/>
  <c r="U129" i="12"/>
  <c r="O129" i="12"/>
  <c r="I129" i="12"/>
  <c r="I127" i="12" s="1"/>
  <c r="B127" i="12"/>
  <c r="V126" i="12"/>
  <c r="P126" i="12"/>
  <c r="J126" i="12"/>
  <c r="D126" i="12"/>
  <c r="V124" i="12"/>
  <c r="P124" i="12"/>
  <c r="P122" i="12" s="1"/>
  <c r="J124" i="12"/>
  <c r="J122" i="12" s="1"/>
  <c r="D124" i="12"/>
  <c r="D122" i="12"/>
  <c r="B122" i="12"/>
  <c r="W121" i="12"/>
  <c r="Q121" i="12"/>
  <c r="K121" i="12"/>
  <c r="E121" i="12"/>
  <c r="W119" i="12"/>
  <c r="W117" i="12" s="1"/>
  <c r="Q119" i="12"/>
  <c r="Q117" i="12" s="1"/>
  <c r="K119" i="12"/>
  <c r="E119" i="12"/>
  <c r="E117" i="12" s="1"/>
  <c r="K117" i="12"/>
  <c r="B117" i="12"/>
  <c r="X116" i="12"/>
  <c r="R116" i="12"/>
  <c r="L116" i="12"/>
  <c r="F116" i="12"/>
  <c r="X114" i="12"/>
  <c r="X112" i="12" s="1"/>
  <c r="R114" i="12"/>
  <c r="L114" i="12"/>
  <c r="L112" i="12" s="1"/>
  <c r="F114" i="12"/>
  <c r="R112" i="12"/>
  <c r="F112" i="12"/>
  <c r="B112" i="12"/>
  <c r="Y111" i="12"/>
  <c r="S111" i="12"/>
  <c r="M111" i="12"/>
  <c r="G111" i="12"/>
  <c r="Y109" i="12"/>
  <c r="Y107" i="12" s="1"/>
  <c r="S109" i="12"/>
  <c r="M109" i="12"/>
  <c r="G109" i="12"/>
  <c r="M107" i="12"/>
  <c r="B107" i="12"/>
  <c r="Z106" i="12"/>
  <c r="T106" i="12"/>
  <c r="N106" i="12"/>
  <c r="H106" i="12"/>
  <c r="Z104" i="12"/>
  <c r="Z102" i="12" s="1"/>
  <c r="T104" i="12"/>
  <c r="N104" i="12"/>
  <c r="H104" i="12"/>
  <c r="N102" i="12"/>
  <c r="H102" i="12"/>
  <c r="T102" i="12"/>
  <c r="B102" i="12"/>
  <c r="AA101" i="12"/>
  <c r="U101" i="12"/>
  <c r="O101" i="12"/>
  <c r="I101" i="12"/>
  <c r="I97" i="12" s="1"/>
  <c r="AA99" i="12"/>
  <c r="U99" i="12"/>
  <c r="O99" i="12"/>
  <c r="I99" i="12"/>
  <c r="O97" i="12"/>
  <c r="AA97" i="12"/>
  <c r="B97" i="12"/>
  <c r="V96" i="12"/>
  <c r="P96" i="12"/>
  <c r="J96" i="12"/>
  <c r="D96" i="12"/>
  <c r="D92" i="12" s="1"/>
  <c r="V94" i="12"/>
  <c r="P94" i="12"/>
  <c r="J94" i="12"/>
  <c r="D94" i="12"/>
  <c r="P92" i="12"/>
  <c r="J92" i="12"/>
  <c r="B92" i="12"/>
  <c r="W91" i="12"/>
  <c r="Q91" i="12"/>
  <c r="K91" i="12"/>
  <c r="E91" i="12"/>
  <c r="E87" i="12" s="1"/>
  <c r="W89" i="12"/>
  <c r="Q89" i="12"/>
  <c r="K89" i="12"/>
  <c r="E89" i="12"/>
  <c r="W87" i="12"/>
  <c r="K87" i="12"/>
  <c r="Q87" i="12"/>
  <c r="B87" i="12"/>
  <c r="X86" i="12"/>
  <c r="R86" i="12"/>
  <c r="L86" i="12"/>
  <c r="L82" i="12" s="1"/>
  <c r="F86" i="12"/>
  <c r="X84" i="12"/>
  <c r="R84" i="12"/>
  <c r="L84" i="12"/>
  <c r="F84" i="12"/>
  <c r="F82" i="12" s="1"/>
  <c r="R82" i="12"/>
  <c r="X82" i="12"/>
  <c r="B82" i="12"/>
  <c r="Y81" i="12"/>
  <c r="S81" i="12"/>
  <c r="S77" i="12" s="1"/>
  <c r="M81" i="12"/>
  <c r="G81" i="12"/>
  <c r="Y79" i="12"/>
  <c r="S79" i="12"/>
  <c r="M79" i="12"/>
  <c r="G79" i="12"/>
  <c r="G77" i="12" s="1"/>
  <c r="Y77" i="12"/>
  <c r="M77" i="12"/>
  <c r="B77" i="12"/>
  <c r="Z76" i="12"/>
  <c r="T76" i="12"/>
  <c r="N76" i="12"/>
  <c r="H76" i="12"/>
  <c r="Z74" i="12"/>
  <c r="T74" i="12"/>
  <c r="N74" i="12"/>
  <c r="H74" i="12"/>
  <c r="H72" i="12" s="1"/>
  <c r="T72" i="12"/>
  <c r="B72" i="12"/>
  <c r="AA71" i="12"/>
  <c r="U71" i="12"/>
  <c r="O71" i="12"/>
  <c r="I71" i="12"/>
  <c r="AA69" i="12"/>
  <c r="U69" i="12"/>
  <c r="U67" i="12" s="1"/>
  <c r="O69" i="12"/>
  <c r="I69" i="12"/>
  <c r="I67" i="12" s="1"/>
  <c r="O67" i="12"/>
  <c r="AA67" i="12"/>
  <c r="B67" i="12"/>
  <c r="V66" i="12"/>
  <c r="P66" i="12"/>
  <c r="J66" i="12"/>
  <c r="D66" i="12"/>
  <c r="V64" i="12"/>
  <c r="P64" i="12"/>
  <c r="J64" i="12"/>
  <c r="J62" i="12" s="1"/>
  <c r="D64" i="12"/>
  <c r="P62" i="12"/>
  <c r="D62" i="12"/>
  <c r="B62" i="12"/>
  <c r="W61" i="12"/>
  <c r="W57" i="12" s="1"/>
  <c r="Q61" i="12"/>
  <c r="K61" i="12"/>
  <c r="E61" i="12"/>
  <c r="W59" i="12"/>
  <c r="Q59" i="12"/>
  <c r="K59" i="12"/>
  <c r="K57" i="12" s="1"/>
  <c r="E59" i="12"/>
  <c r="E57" i="12"/>
  <c r="Q57" i="12"/>
  <c r="B57" i="12"/>
  <c r="X56" i="12"/>
  <c r="R56" i="12"/>
  <c r="L56" i="12"/>
  <c r="F56" i="12"/>
  <c r="X54" i="12"/>
  <c r="R54" i="12"/>
  <c r="R52" i="12" s="1"/>
  <c r="L54" i="12"/>
  <c r="F54" i="12"/>
  <c r="L52" i="12"/>
  <c r="X52" i="12"/>
  <c r="F52" i="12"/>
  <c r="B52" i="12"/>
  <c r="Y51" i="12"/>
  <c r="S51" i="12"/>
  <c r="M51" i="12"/>
  <c r="M47" i="12" s="1"/>
  <c r="G51" i="12"/>
  <c r="Y49" i="12"/>
  <c r="Y47" i="12" s="1"/>
  <c r="S49" i="12"/>
  <c r="M49" i="12"/>
  <c r="G49" i="12"/>
  <c r="S47" i="12"/>
  <c r="G47" i="12"/>
  <c r="B47" i="12"/>
  <c r="Z46" i="12"/>
  <c r="T46" i="12"/>
  <c r="N46" i="12"/>
  <c r="H46" i="12"/>
  <c r="H42" i="12" s="1"/>
  <c r="Z44" i="12"/>
  <c r="T44" i="12"/>
  <c r="N44" i="12"/>
  <c r="H44" i="12"/>
  <c r="T42" i="12"/>
  <c r="B42" i="12"/>
  <c r="AA41" i="12"/>
  <c r="U41" i="12"/>
  <c r="O41" i="12"/>
  <c r="I41" i="12"/>
  <c r="AA39" i="12"/>
  <c r="U39" i="12"/>
  <c r="O39" i="12"/>
  <c r="I39" i="12"/>
  <c r="U37" i="12"/>
  <c r="O37" i="12"/>
  <c r="AA37" i="12"/>
  <c r="I37" i="12"/>
  <c r="B37" i="12"/>
  <c r="V36" i="12"/>
  <c r="P36" i="12"/>
  <c r="J36" i="12"/>
  <c r="D36" i="12"/>
  <c r="D32" i="12" s="1"/>
  <c r="V34" i="12"/>
  <c r="P34" i="12"/>
  <c r="J34" i="12"/>
  <c r="D34" i="12"/>
  <c r="V32" i="12"/>
  <c r="P32" i="12"/>
  <c r="J32" i="12"/>
  <c r="B32" i="12"/>
  <c r="W31" i="12"/>
  <c r="Q31" i="12"/>
  <c r="K31" i="12"/>
  <c r="K27" i="12" s="1"/>
  <c r="E31" i="12"/>
  <c r="W29" i="12"/>
  <c r="Q29" i="12"/>
  <c r="K29" i="12"/>
  <c r="E29" i="12"/>
  <c r="W27" i="12"/>
  <c r="Q27" i="12"/>
  <c r="B27" i="12"/>
  <c r="X26" i="12"/>
  <c r="R26" i="12"/>
  <c r="L26" i="12"/>
  <c r="L22" i="12" s="1"/>
  <c r="F26" i="12"/>
  <c r="X24" i="12"/>
  <c r="R24" i="12"/>
  <c r="L24" i="12"/>
  <c r="F24" i="12"/>
  <c r="R22" i="12"/>
  <c r="X22" i="12"/>
  <c r="F22" i="12"/>
  <c r="B22" i="12"/>
  <c r="Y21" i="12"/>
  <c r="S21" i="12"/>
  <c r="S17" i="12" s="1"/>
  <c r="M21" i="12"/>
  <c r="G21" i="12"/>
  <c r="Y19" i="12"/>
  <c r="S19" i="12"/>
  <c r="M19" i="12"/>
  <c r="G19" i="12"/>
  <c r="G17" i="12" s="1"/>
  <c r="Y17" i="12"/>
  <c r="M17" i="12"/>
  <c r="B17" i="12"/>
  <c r="Z16" i="12"/>
  <c r="T16" i="12"/>
  <c r="N16" i="12"/>
  <c r="H16" i="12"/>
  <c r="Z14" i="12"/>
  <c r="T14" i="12"/>
  <c r="N14" i="12"/>
  <c r="H14" i="12"/>
  <c r="H12" i="12"/>
  <c r="T12" i="12"/>
  <c r="B12" i="12"/>
  <c r="AA11" i="12"/>
  <c r="U11" i="12"/>
  <c r="U7" i="12" s="1"/>
  <c r="O11" i="12"/>
  <c r="I11" i="12"/>
  <c r="AA9" i="12"/>
  <c r="AA7" i="12" s="1"/>
  <c r="U9" i="12"/>
  <c r="O9" i="12"/>
  <c r="I9" i="12"/>
  <c r="I7" i="12" s="1"/>
  <c r="Z159" i="12"/>
  <c r="O7" i="12"/>
  <c r="D7" i="12"/>
  <c r="B7" i="12"/>
  <c r="G644" i="11"/>
  <c r="AA636" i="11"/>
  <c r="U636" i="11"/>
  <c r="O636" i="11"/>
  <c r="I636" i="11"/>
  <c r="B634" i="11"/>
  <c r="V631" i="11"/>
  <c r="P631" i="11"/>
  <c r="J631" i="11"/>
  <c r="D631" i="11"/>
  <c r="B629" i="11"/>
  <c r="E628" i="11"/>
  <c r="E624" i="11" s="1"/>
  <c r="W626" i="11"/>
  <c r="Q626" i="11"/>
  <c r="K626" i="11"/>
  <c r="E626" i="11"/>
  <c r="B624" i="11"/>
  <c r="L623" i="11"/>
  <c r="X621" i="11"/>
  <c r="R621" i="11"/>
  <c r="L621" i="11"/>
  <c r="F621" i="11"/>
  <c r="B619" i="11"/>
  <c r="S618" i="11"/>
  <c r="Y616" i="11"/>
  <c r="S616" i="11"/>
  <c r="M616" i="11"/>
  <c r="G616" i="11"/>
  <c r="S614" i="11"/>
  <c r="B614" i="11"/>
  <c r="Z613" i="11"/>
  <c r="Z611" i="11"/>
  <c r="T611" i="11"/>
  <c r="N611" i="11"/>
  <c r="H611" i="11"/>
  <c r="Z609" i="11"/>
  <c r="B609" i="11"/>
  <c r="AA606" i="11"/>
  <c r="U606" i="11"/>
  <c r="O606" i="11"/>
  <c r="I606" i="11"/>
  <c r="B604" i="11"/>
  <c r="V601" i="11"/>
  <c r="P601" i="11"/>
  <c r="J601" i="11"/>
  <c r="D601" i="11"/>
  <c r="B599" i="11"/>
  <c r="E598" i="11"/>
  <c r="W596" i="11"/>
  <c r="Q596" i="11"/>
  <c r="K596" i="11"/>
  <c r="E596" i="11"/>
  <c r="E594" i="11"/>
  <c r="B594" i="11"/>
  <c r="L593" i="11"/>
  <c r="X591" i="11"/>
  <c r="R591" i="11"/>
  <c r="L591" i="11"/>
  <c r="F591" i="11"/>
  <c r="L589" i="11"/>
  <c r="B589" i="11"/>
  <c r="S588" i="11"/>
  <c r="Y586" i="11"/>
  <c r="S586" i="11"/>
  <c r="S584" i="11" s="1"/>
  <c r="M586" i="11"/>
  <c r="G586" i="11"/>
  <c r="B584" i="11"/>
  <c r="Z583" i="11"/>
  <c r="Z581" i="11"/>
  <c r="Z579" i="11" s="1"/>
  <c r="T581" i="11"/>
  <c r="N581" i="11"/>
  <c r="H581" i="11"/>
  <c r="B579" i="11"/>
  <c r="AA576" i="11"/>
  <c r="U576" i="11"/>
  <c r="O576" i="11"/>
  <c r="I576" i="11"/>
  <c r="B574" i="11"/>
  <c r="V571" i="11"/>
  <c r="P571" i="11"/>
  <c r="J571" i="11"/>
  <c r="D571" i="11"/>
  <c r="B569" i="11"/>
  <c r="E568" i="11"/>
  <c r="W566" i="11"/>
  <c r="Q566" i="11"/>
  <c r="K566" i="11"/>
  <c r="E566" i="11"/>
  <c r="E564" i="11" s="1"/>
  <c r="B564" i="11"/>
  <c r="L563" i="11"/>
  <c r="X561" i="11"/>
  <c r="R561" i="11"/>
  <c r="L561" i="11"/>
  <c r="L559" i="11" s="1"/>
  <c r="F561" i="11"/>
  <c r="B559" i="11"/>
  <c r="S558" i="11"/>
  <c r="Y556" i="11"/>
  <c r="S556" i="11"/>
  <c r="S554" i="11" s="1"/>
  <c r="M556" i="11"/>
  <c r="G556" i="11"/>
  <c r="B554" i="11"/>
  <c r="Z553" i="11"/>
  <c r="Z551" i="11"/>
  <c r="Z549" i="11" s="1"/>
  <c r="T551" i="11"/>
  <c r="N551" i="11"/>
  <c r="H551" i="11"/>
  <c r="B549" i="11"/>
  <c r="AA546" i="11"/>
  <c r="U546" i="11"/>
  <c r="O546" i="11"/>
  <c r="I546" i="11"/>
  <c r="B544" i="11"/>
  <c r="V541" i="11"/>
  <c r="P541" i="11"/>
  <c r="J541" i="11"/>
  <c r="D541" i="11"/>
  <c r="B539" i="11"/>
  <c r="E538" i="11"/>
  <c r="W536" i="11"/>
  <c r="Q536" i="11"/>
  <c r="K536" i="11"/>
  <c r="E536" i="11"/>
  <c r="E534" i="11"/>
  <c r="B534" i="11"/>
  <c r="L533" i="11"/>
  <c r="X531" i="11"/>
  <c r="R531" i="11"/>
  <c r="L531" i="11"/>
  <c r="F531" i="11"/>
  <c r="B529" i="11"/>
  <c r="S528" i="11"/>
  <c r="S524" i="11" s="1"/>
  <c r="Y526" i="11"/>
  <c r="S526" i="11"/>
  <c r="M526" i="11"/>
  <c r="G526" i="11"/>
  <c r="B524" i="11"/>
  <c r="Z523" i="11"/>
  <c r="Z521" i="11"/>
  <c r="T521" i="11"/>
  <c r="N521" i="11"/>
  <c r="H521" i="11"/>
  <c r="Z519" i="11"/>
  <c r="B519" i="11"/>
  <c r="AA516" i="11"/>
  <c r="U516" i="11"/>
  <c r="O516" i="11"/>
  <c r="I516" i="11"/>
  <c r="B514" i="11"/>
  <c r="V511" i="11"/>
  <c r="P511" i="11"/>
  <c r="J511" i="11"/>
  <c r="D511" i="11"/>
  <c r="B509" i="11"/>
  <c r="E508" i="11"/>
  <c r="W506" i="11"/>
  <c r="Q506" i="11"/>
  <c r="K506" i="11"/>
  <c r="E506" i="11"/>
  <c r="E504" i="11" s="1"/>
  <c r="B504" i="11"/>
  <c r="L503" i="11"/>
  <c r="X501" i="11"/>
  <c r="R501" i="11"/>
  <c r="L501" i="11"/>
  <c r="F501" i="11"/>
  <c r="L499" i="11"/>
  <c r="B499" i="11"/>
  <c r="S498" i="11"/>
  <c r="Y496" i="11"/>
  <c r="S496" i="11"/>
  <c r="M496" i="11"/>
  <c r="G496" i="11"/>
  <c r="S494" i="11"/>
  <c r="B494" i="11"/>
  <c r="Z493" i="11"/>
  <c r="Z491" i="11"/>
  <c r="T491" i="11"/>
  <c r="N491" i="11"/>
  <c r="H491" i="11"/>
  <c r="Z489" i="11"/>
  <c r="B489" i="11"/>
  <c r="AA486" i="11"/>
  <c r="U486" i="11"/>
  <c r="O486" i="11"/>
  <c r="I486" i="11"/>
  <c r="Z636" i="11"/>
  <c r="B484" i="11"/>
  <c r="D479" i="11"/>
  <c r="B475" i="11"/>
  <c r="K474" i="11"/>
  <c r="B470" i="11"/>
  <c r="R469" i="11"/>
  <c r="F467" i="11"/>
  <c r="B465" i="11"/>
  <c r="Y464" i="11"/>
  <c r="M462" i="11"/>
  <c r="B460" i="11"/>
  <c r="T457" i="11"/>
  <c r="B455" i="11"/>
  <c r="AA452" i="11"/>
  <c r="B450" i="11"/>
  <c r="D449" i="11"/>
  <c r="B445" i="11"/>
  <c r="K444" i="11"/>
  <c r="B440" i="11"/>
  <c r="R439" i="11"/>
  <c r="F437" i="11"/>
  <c r="B435" i="11"/>
  <c r="Y434" i="11"/>
  <c r="M432" i="11"/>
  <c r="B430" i="11"/>
  <c r="T427" i="11"/>
  <c r="B425" i="11"/>
  <c r="AA422" i="11"/>
  <c r="B420" i="11"/>
  <c r="D419" i="11"/>
  <c r="B415" i="11"/>
  <c r="K414" i="11"/>
  <c r="B410" i="11"/>
  <c r="R409" i="11"/>
  <c r="F407" i="11"/>
  <c r="B405" i="11"/>
  <c r="Y404" i="11"/>
  <c r="M402" i="11"/>
  <c r="B400" i="11"/>
  <c r="T397" i="11"/>
  <c r="B395" i="11"/>
  <c r="AA392" i="11"/>
  <c r="B390" i="11"/>
  <c r="D389" i="11"/>
  <c r="B385" i="11"/>
  <c r="K384" i="11"/>
  <c r="B380" i="11"/>
  <c r="R379" i="11"/>
  <c r="F377" i="11"/>
  <c r="B375" i="11"/>
  <c r="Y374" i="11"/>
  <c r="M372" i="11"/>
  <c r="B370" i="11"/>
  <c r="T367" i="11"/>
  <c r="B365" i="11"/>
  <c r="AA362" i="11"/>
  <c r="B360" i="11"/>
  <c r="D359" i="11"/>
  <c r="B355" i="11"/>
  <c r="K354" i="11"/>
  <c r="B350" i="11"/>
  <c r="R349" i="11"/>
  <c r="F347" i="11"/>
  <c r="B345" i="11"/>
  <c r="Y344" i="11"/>
  <c r="M342" i="11"/>
  <c r="B340" i="11"/>
  <c r="T337" i="11"/>
  <c r="B335" i="11"/>
  <c r="AA332" i="11"/>
  <c r="B330" i="11"/>
  <c r="D329" i="11"/>
  <c r="E472" i="11"/>
  <c r="D325" i="11"/>
  <c r="B325" i="11"/>
  <c r="K320" i="11"/>
  <c r="K316" i="11" s="1"/>
  <c r="W318" i="11"/>
  <c r="Q318" i="11"/>
  <c r="K318" i="11"/>
  <c r="E318" i="11"/>
  <c r="B316" i="11"/>
  <c r="R315" i="11"/>
  <c r="X313" i="11"/>
  <c r="R313" i="11"/>
  <c r="L313" i="11"/>
  <c r="F313" i="11"/>
  <c r="R311" i="11"/>
  <c r="B311" i="11"/>
  <c r="Y310" i="11"/>
  <c r="Y308" i="11"/>
  <c r="S308" i="11"/>
  <c r="M308" i="11"/>
  <c r="G308" i="11"/>
  <c r="B306" i="11"/>
  <c r="Z303" i="11"/>
  <c r="T303" i="11"/>
  <c r="N303" i="11"/>
  <c r="H303" i="11"/>
  <c r="B301" i="11"/>
  <c r="AA298" i="11"/>
  <c r="U298" i="11"/>
  <c r="O298" i="11"/>
  <c r="I298" i="11"/>
  <c r="B296" i="11"/>
  <c r="D295" i="11"/>
  <c r="D291" i="11" s="1"/>
  <c r="V293" i="11"/>
  <c r="P293" i="11"/>
  <c r="J293" i="11"/>
  <c r="D293" i="11"/>
  <c r="B291" i="11"/>
  <c r="K290" i="11"/>
  <c r="W288" i="11"/>
  <c r="Q288" i="11"/>
  <c r="K288" i="11"/>
  <c r="E288" i="11"/>
  <c r="K286" i="11"/>
  <c r="B286" i="11"/>
  <c r="R285" i="11"/>
  <c r="X283" i="11"/>
  <c r="R283" i="11"/>
  <c r="L283" i="11"/>
  <c r="F283" i="11"/>
  <c r="R281" i="11"/>
  <c r="B281" i="11"/>
  <c r="Y280" i="11"/>
  <c r="Y278" i="11"/>
  <c r="S278" i="11"/>
  <c r="M278" i="11"/>
  <c r="G278" i="11"/>
  <c r="Y276" i="11"/>
  <c r="B276" i="11"/>
  <c r="Z273" i="11"/>
  <c r="T273" i="11"/>
  <c r="N273" i="11"/>
  <c r="H273" i="11"/>
  <c r="B271" i="11"/>
  <c r="AA268" i="11"/>
  <c r="U268" i="11"/>
  <c r="O268" i="11"/>
  <c r="I268" i="11"/>
  <c r="B266" i="11"/>
  <c r="D265" i="11"/>
  <c r="V263" i="11"/>
  <c r="P263" i="11"/>
  <c r="J263" i="11"/>
  <c r="D263" i="11"/>
  <c r="D261" i="11" s="1"/>
  <c r="B261" i="11"/>
  <c r="K260" i="11"/>
  <c r="W258" i="11"/>
  <c r="Q258" i="11"/>
  <c r="K258" i="11"/>
  <c r="E258" i="11"/>
  <c r="B256" i="11"/>
  <c r="R255" i="11"/>
  <c r="X253" i="11"/>
  <c r="R253" i="11"/>
  <c r="L253" i="11"/>
  <c r="F253" i="11"/>
  <c r="R251" i="11"/>
  <c r="B251" i="11"/>
  <c r="Y250" i="11"/>
  <c r="Y248" i="11"/>
  <c r="S248" i="11"/>
  <c r="M248" i="11"/>
  <c r="G248" i="11"/>
  <c r="Y246" i="11"/>
  <c r="B246" i="11"/>
  <c r="Z243" i="11"/>
  <c r="T243" i="11"/>
  <c r="N243" i="11"/>
  <c r="H243" i="11"/>
  <c r="B241" i="11"/>
  <c r="AA238" i="11"/>
  <c r="U238" i="11"/>
  <c r="O238" i="11"/>
  <c r="I238" i="11"/>
  <c r="B236" i="11"/>
  <c r="D235" i="11"/>
  <c r="D231" i="11" s="1"/>
  <c r="V233" i="11"/>
  <c r="P233" i="11"/>
  <c r="J233" i="11"/>
  <c r="D233" i="11"/>
  <c r="B231" i="11"/>
  <c r="K230" i="11"/>
  <c r="W228" i="11"/>
  <c r="Q228" i="11"/>
  <c r="K228" i="11"/>
  <c r="E228" i="11"/>
  <c r="K226" i="11"/>
  <c r="B226" i="11"/>
  <c r="R225" i="11"/>
  <c r="X223" i="11"/>
  <c r="R223" i="11"/>
  <c r="L223" i="11"/>
  <c r="F223" i="11"/>
  <c r="R221" i="11"/>
  <c r="B221" i="11"/>
  <c r="Y220" i="11"/>
  <c r="Y218" i="11"/>
  <c r="S218" i="11"/>
  <c r="M218" i="11"/>
  <c r="G218" i="11"/>
  <c r="B216" i="11"/>
  <c r="Z213" i="11"/>
  <c r="T213" i="11"/>
  <c r="N213" i="11"/>
  <c r="H213" i="11"/>
  <c r="B211" i="11"/>
  <c r="AA208" i="11"/>
  <c r="U208" i="11"/>
  <c r="O208" i="11"/>
  <c r="I208" i="11"/>
  <c r="B206" i="11"/>
  <c r="D205" i="11"/>
  <c r="V203" i="11"/>
  <c r="P203" i="11"/>
  <c r="J203" i="11"/>
  <c r="D203" i="11"/>
  <c r="D201" i="11"/>
  <c r="B201" i="11"/>
  <c r="K200" i="11"/>
  <c r="W198" i="11"/>
  <c r="Q198" i="11"/>
  <c r="K198" i="11"/>
  <c r="E198" i="11"/>
  <c r="K196" i="11"/>
  <c r="B196" i="11"/>
  <c r="R195" i="11"/>
  <c r="R191" i="11" s="1"/>
  <c r="X193" i="11"/>
  <c r="R193" i="11"/>
  <c r="L193" i="11"/>
  <c r="F193" i="11"/>
  <c r="B191" i="11"/>
  <c r="Y190" i="11"/>
  <c r="Y188" i="11"/>
  <c r="S188" i="11"/>
  <c r="M188" i="11"/>
  <c r="G188" i="11"/>
  <c r="Y186" i="11"/>
  <c r="B186" i="11"/>
  <c r="Z183" i="11"/>
  <c r="T183" i="11"/>
  <c r="N183" i="11"/>
  <c r="H183" i="11"/>
  <c r="B181" i="11"/>
  <c r="AA178" i="11"/>
  <c r="U178" i="11"/>
  <c r="O178" i="11"/>
  <c r="I178" i="11"/>
  <c r="B176" i="11"/>
  <c r="D175" i="11"/>
  <c r="D171" i="11" s="1"/>
  <c r="V173" i="11"/>
  <c r="P173" i="11"/>
  <c r="J173" i="11"/>
  <c r="D173" i="11"/>
  <c r="B171" i="11"/>
  <c r="K170" i="11"/>
  <c r="W168" i="11"/>
  <c r="Q168" i="11"/>
  <c r="K168" i="11"/>
  <c r="E168" i="11"/>
  <c r="V318" i="11"/>
  <c r="B166" i="11"/>
  <c r="X161" i="11"/>
  <c r="L159" i="11"/>
  <c r="B157" i="11"/>
  <c r="S154" i="11"/>
  <c r="B152" i="11"/>
  <c r="Z149" i="11"/>
  <c r="B147" i="11"/>
  <c r="I146" i="11"/>
  <c r="B142" i="11"/>
  <c r="J141" i="11"/>
  <c r="B137" i="11"/>
  <c r="Q136" i="11"/>
  <c r="E134" i="11"/>
  <c r="B132" i="11"/>
  <c r="X131" i="11"/>
  <c r="L129" i="11"/>
  <c r="B127" i="11"/>
  <c r="S124" i="11"/>
  <c r="B122" i="11"/>
  <c r="Z119" i="11"/>
  <c r="B117" i="11"/>
  <c r="I116" i="11"/>
  <c r="B112" i="11"/>
  <c r="J111" i="11"/>
  <c r="B107" i="11"/>
  <c r="Q106" i="11"/>
  <c r="E104" i="11"/>
  <c r="B102" i="11"/>
  <c r="X101" i="11"/>
  <c r="L99" i="11"/>
  <c r="B97" i="11"/>
  <c r="S94" i="11"/>
  <c r="B92" i="11"/>
  <c r="Z89" i="11"/>
  <c r="B87" i="11"/>
  <c r="I86" i="11"/>
  <c r="B82" i="11"/>
  <c r="J81" i="11"/>
  <c r="B77" i="11"/>
  <c r="Q76" i="11"/>
  <c r="E74" i="11"/>
  <c r="B72" i="11"/>
  <c r="X71" i="11"/>
  <c r="L69" i="11"/>
  <c r="B67" i="11"/>
  <c r="S64" i="11"/>
  <c r="B62" i="11"/>
  <c r="Z59" i="11"/>
  <c r="B57" i="11"/>
  <c r="I56" i="11"/>
  <c r="B52" i="11"/>
  <c r="J51" i="11"/>
  <c r="B47" i="11"/>
  <c r="Q46" i="11"/>
  <c r="E44" i="11"/>
  <c r="B42" i="11"/>
  <c r="X41" i="11"/>
  <c r="V39" i="11"/>
  <c r="J39" i="11"/>
  <c r="B37" i="11"/>
  <c r="T36" i="11"/>
  <c r="M36" i="11"/>
  <c r="G36" i="11"/>
  <c r="Y34" i="11"/>
  <c r="S34" i="11"/>
  <c r="M34" i="11"/>
  <c r="M32" i="11" s="1"/>
  <c r="G34" i="11"/>
  <c r="G32" i="11"/>
  <c r="B32" i="11"/>
  <c r="Z31" i="11"/>
  <c r="T31" i="11"/>
  <c r="N31" i="11"/>
  <c r="H31" i="11"/>
  <c r="Z29" i="11"/>
  <c r="T29" i="11"/>
  <c r="N29" i="11"/>
  <c r="H29" i="11"/>
  <c r="H27" i="11" s="1"/>
  <c r="N27" i="11"/>
  <c r="B27" i="11"/>
  <c r="AA26" i="11"/>
  <c r="U26" i="11"/>
  <c r="O26" i="11"/>
  <c r="O22" i="11" s="1"/>
  <c r="I26" i="11"/>
  <c r="AA24" i="11"/>
  <c r="AA22" i="11" s="1"/>
  <c r="U24" i="11"/>
  <c r="O24" i="11"/>
  <c r="I24" i="11"/>
  <c r="U22" i="11"/>
  <c r="B22" i="11"/>
  <c r="V21" i="11"/>
  <c r="P21" i="11"/>
  <c r="J21" i="11"/>
  <c r="D21" i="11"/>
  <c r="D17" i="11" s="1"/>
  <c r="V19" i="11"/>
  <c r="P19" i="11"/>
  <c r="J19" i="11"/>
  <c r="D19" i="11"/>
  <c r="J17" i="11"/>
  <c r="V17" i="11"/>
  <c r="P17" i="11"/>
  <c r="B17" i="11"/>
  <c r="W16" i="11"/>
  <c r="Q16" i="11"/>
  <c r="K16" i="11"/>
  <c r="K12" i="11" s="1"/>
  <c r="E16" i="11"/>
  <c r="W14" i="11"/>
  <c r="Q14" i="11"/>
  <c r="K14" i="11"/>
  <c r="E14" i="11"/>
  <c r="Q12" i="11"/>
  <c r="E12" i="11"/>
  <c r="W12" i="11"/>
  <c r="B12" i="11"/>
  <c r="X11" i="11"/>
  <c r="R11" i="11"/>
  <c r="L11" i="11"/>
  <c r="L7" i="11" s="1"/>
  <c r="F11" i="11"/>
  <c r="O638" i="11"/>
  <c r="X9" i="11"/>
  <c r="R9" i="11"/>
  <c r="L9" i="11"/>
  <c r="F9" i="11"/>
  <c r="F7" i="11" s="1"/>
  <c r="H149" i="11"/>
  <c r="X7" i="11"/>
  <c r="R7" i="11"/>
  <c r="D7" i="11"/>
  <c r="B7" i="11"/>
  <c r="F644" i="10"/>
  <c r="F643" i="10" s="1"/>
  <c r="G644" i="10"/>
  <c r="G643" i="10" s="1"/>
  <c r="D643" i="10"/>
  <c r="X638" i="10"/>
  <c r="X634" i="10" s="1"/>
  <c r="R638" i="10"/>
  <c r="L638" i="10"/>
  <c r="F638" i="10"/>
  <c r="X636" i="10"/>
  <c r="R636" i="10"/>
  <c r="L636" i="10"/>
  <c r="F636" i="10"/>
  <c r="F634" i="10" s="1"/>
  <c r="B634" i="10"/>
  <c r="Y633" i="10"/>
  <c r="S633" i="10"/>
  <c r="M633" i="10"/>
  <c r="G633" i="10"/>
  <c r="Y631" i="10"/>
  <c r="S631" i="10"/>
  <c r="M631" i="10"/>
  <c r="G631" i="10"/>
  <c r="G629" i="10"/>
  <c r="B629" i="10"/>
  <c r="Z628" i="10"/>
  <c r="T628" i="10"/>
  <c r="N628" i="10"/>
  <c r="H628" i="10"/>
  <c r="Z626" i="10"/>
  <c r="T626" i="10"/>
  <c r="T624" i="10" s="1"/>
  <c r="N626" i="10"/>
  <c r="N624" i="10" s="1"/>
  <c r="H626" i="10"/>
  <c r="H624" i="10"/>
  <c r="B624" i="10"/>
  <c r="AA623" i="10"/>
  <c r="U623" i="10"/>
  <c r="O623" i="10"/>
  <c r="I623" i="10"/>
  <c r="O619" i="10"/>
  <c r="I619" i="10"/>
  <c r="AA621" i="10"/>
  <c r="AA619" i="10" s="1"/>
  <c r="U621" i="10"/>
  <c r="O621" i="10"/>
  <c r="I621" i="10"/>
  <c r="B619" i="10"/>
  <c r="V618" i="10"/>
  <c r="P618" i="10"/>
  <c r="J618" i="10"/>
  <c r="D618" i="10"/>
  <c r="V616" i="10"/>
  <c r="P616" i="10"/>
  <c r="P614" i="10" s="1"/>
  <c r="J616" i="10"/>
  <c r="J614" i="10" s="1"/>
  <c r="D616" i="10"/>
  <c r="B614" i="10"/>
  <c r="W613" i="10"/>
  <c r="Q613" i="10"/>
  <c r="K613" i="10"/>
  <c r="E613" i="10"/>
  <c r="W611" i="10"/>
  <c r="W609" i="10" s="1"/>
  <c r="Q611" i="10"/>
  <c r="Q609" i="10" s="1"/>
  <c r="K611" i="10"/>
  <c r="E611" i="10"/>
  <c r="B609" i="10"/>
  <c r="X608" i="10"/>
  <c r="R608" i="10"/>
  <c r="L608" i="10"/>
  <c r="F608" i="10"/>
  <c r="X606" i="10"/>
  <c r="X604" i="10" s="1"/>
  <c r="R606" i="10"/>
  <c r="L606" i="10"/>
  <c r="L604" i="10" s="1"/>
  <c r="F606" i="10"/>
  <c r="F604" i="10" s="1"/>
  <c r="B604" i="10"/>
  <c r="Y603" i="10"/>
  <c r="S603" i="10"/>
  <c r="M603" i="10"/>
  <c r="G603" i="10"/>
  <c r="S599" i="10"/>
  <c r="Y601" i="10"/>
  <c r="S601" i="10"/>
  <c r="M601" i="10"/>
  <c r="G601" i="10"/>
  <c r="B599" i="10"/>
  <c r="Z598" i="10"/>
  <c r="T598" i="10"/>
  <c r="N598" i="10"/>
  <c r="H598" i="10"/>
  <c r="Z594" i="10"/>
  <c r="H594" i="10"/>
  <c r="Z596" i="10"/>
  <c r="T596" i="10"/>
  <c r="T594" i="10" s="1"/>
  <c r="N596" i="10"/>
  <c r="H596" i="10"/>
  <c r="N594" i="10"/>
  <c r="B594" i="10"/>
  <c r="AA593" i="10"/>
  <c r="U593" i="10"/>
  <c r="O593" i="10"/>
  <c r="I593" i="10"/>
  <c r="AA591" i="10"/>
  <c r="AA589" i="10" s="1"/>
  <c r="U591" i="10"/>
  <c r="U589" i="10" s="1"/>
  <c r="O591" i="10"/>
  <c r="I591" i="10"/>
  <c r="I589" i="10" s="1"/>
  <c r="O589" i="10"/>
  <c r="B589" i="10"/>
  <c r="V588" i="10"/>
  <c r="P588" i="10"/>
  <c r="J588" i="10"/>
  <c r="D588" i="10"/>
  <c r="V586" i="10"/>
  <c r="V584" i="10" s="1"/>
  <c r="P586" i="10"/>
  <c r="J586" i="10"/>
  <c r="J584" i="10" s="1"/>
  <c r="D586" i="10"/>
  <c r="D584" i="10"/>
  <c r="P584" i="10"/>
  <c r="B584" i="10"/>
  <c r="W583" i="10"/>
  <c r="Q583" i="10"/>
  <c r="K583" i="10"/>
  <c r="E583" i="10"/>
  <c r="W581" i="10"/>
  <c r="W579" i="10" s="1"/>
  <c r="Q581" i="10"/>
  <c r="Q579" i="10" s="1"/>
  <c r="K581" i="10"/>
  <c r="E581" i="10"/>
  <c r="K579" i="10"/>
  <c r="E579" i="10"/>
  <c r="B579" i="10"/>
  <c r="X578" i="10"/>
  <c r="R578" i="10"/>
  <c r="L578" i="10"/>
  <c r="F578" i="10"/>
  <c r="X574" i="10"/>
  <c r="X576" i="10"/>
  <c r="R576" i="10"/>
  <c r="L576" i="10"/>
  <c r="F576" i="10"/>
  <c r="L574" i="10"/>
  <c r="B574" i="10"/>
  <c r="Y573" i="10"/>
  <c r="S573" i="10"/>
  <c r="M573" i="10"/>
  <c r="G573" i="10"/>
  <c r="Y571" i="10"/>
  <c r="S571" i="10"/>
  <c r="S569" i="10" s="1"/>
  <c r="M571" i="10"/>
  <c r="M569" i="10" s="1"/>
  <c r="G571" i="10"/>
  <c r="G569" i="10"/>
  <c r="B569" i="10"/>
  <c r="Z568" i="10"/>
  <c r="T568" i="10"/>
  <c r="N568" i="10"/>
  <c r="H568" i="10"/>
  <c r="Z564" i="10"/>
  <c r="H564" i="10"/>
  <c r="Z566" i="10"/>
  <c r="T566" i="10"/>
  <c r="T564" i="10" s="1"/>
  <c r="N566" i="10"/>
  <c r="H566" i="10"/>
  <c r="B564" i="10"/>
  <c r="AA563" i="10"/>
  <c r="U563" i="10"/>
  <c r="O563" i="10"/>
  <c r="I563" i="10"/>
  <c r="AA561" i="10"/>
  <c r="U561" i="10"/>
  <c r="U559" i="10" s="1"/>
  <c r="O561" i="10"/>
  <c r="O559" i="10" s="1"/>
  <c r="I561" i="10"/>
  <c r="B559" i="10"/>
  <c r="V558" i="10"/>
  <c r="P558" i="10"/>
  <c r="J558" i="10"/>
  <c r="D558" i="10"/>
  <c r="V556" i="10"/>
  <c r="P556" i="10"/>
  <c r="P554" i="10" s="1"/>
  <c r="J556" i="10"/>
  <c r="D556" i="10"/>
  <c r="B554" i="10"/>
  <c r="W553" i="10"/>
  <c r="Q553" i="10"/>
  <c r="K553" i="10"/>
  <c r="E553" i="10"/>
  <c r="W551" i="10"/>
  <c r="Q551" i="10"/>
  <c r="K551" i="10"/>
  <c r="E551" i="10"/>
  <c r="W549" i="10"/>
  <c r="B549" i="10"/>
  <c r="X548" i="10"/>
  <c r="R548" i="10"/>
  <c r="L548" i="10"/>
  <c r="F548" i="10"/>
  <c r="X544" i="10"/>
  <c r="L544" i="10"/>
  <c r="X546" i="10"/>
  <c r="R546" i="10"/>
  <c r="L546" i="10"/>
  <c r="F546" i="10"/>
  <c r="F544" i="10" s="1"/>
  <c r="B544" i="10"/>
  <c r="Y543" i="10"/>
  <c r="S543" i="10"/>
  <c r="M543" i="10"/>
  <c r="G543" i="10"/>
  <c r="Y541" i="10"/>
  <c r="S541" i="10"/>
  <c r="S539" i="10" s="1"/>
  <c r="M541" i="10"/>
  <c r="M539" i="10" s="1"/>
  <c r="G541" i="10"/>
  <c r="G539" i="10"/>
  <c r="B539" i="10"/>
  <c r="Z538" i="10"/>
  <c r="T538" i="10"/>
  <c r="N538" i="10"/>
  <c r="H538" i="10"/>
  <c r="Z536" i="10"/>
  <c r="Z534" i="10" s="1"/>
  <c r="T536" i="10"/>
  <c r="N536" i="10"/>
  <c r="N534" i="10" s="1"/>
  <c r="H536" i="10"/>
  <c r="H534" i="10"/>
  <c r="B534" i="10"/>
  <c r="AA533" i="10"/>
  <c r="U533" i="10"/>
  <c r="O533" i="10"/>
  <c r="I533" i="10"/>
  <c r="O529" i="10"/>
  <c r="AA531" i="10"/>
  <c r="AA529" i="10" s="1"/>
  <c r="U531" i="10"/>
  <c r="U529" i="10" s="1"/>
  <c r="O531" i="10"/>
  <c r="I531" i="10"/>
  <c r="B529" i="10"/>
  <c r="V528" i="10"/>
  <c r="P528" i="10"/>
  <c r="P524" i="10" s="1"/>
  <c r="J528" i="10"/>
  <c r="D528" i="10"/>
  <c r="V526" i="10"/>
  <c r="P526" i="10"/>
  <c r="J526" i="10"/>
  <c r="J524" i="10" s="1"/>
  <c r="D526" i="10"/>
  <c r="D524" i="10" s="1"/>
  <c r="V524" i="10"/>
  <c r="B524" i="10"/>
  <c r="W523" i="10"/>
  <c r="Q523" i="10"/>
  <c r="K523" i="10"/>
  <c r="E523" i="10"/>
  <c r="W521" i="10"/>
  <c r="W519" i="10" s="1"/>
  <c r="Q521" i="10"/>
  <c r="K521" i="10"/>
  <c r="E521" i="10"/>
  <c r="B519" i="10"/>
  <c r="X518" i="10"/>
  <c r="R518" i="10"/>
  <c r="L518" i="10"/>
  <c r="F518" i="10"/>
  <c r="X516" i="10"/>
  <c r="R516" i="10"/>
  <c r="L516" i="10"/>
  <c r="L514" i="10" s="1"/>
  <c r="F516" i="10"/>
  <c r="X514" i="10"/>
  <c r="R514" i="10"/>
  <c r="B514" i="10"/>
  <c r="Y513" i="10"/>
  <c r="S513" i="10"/>
  <c r="M513" i="10"/>
  <c r="G513" i="10"/>
  <c r="Y511" i="10"/>
  <c r="S511" i="10"/>
  <c r="M511" i="10"/>
  <c r="G511" i="10"/>
  <c r="B509" i="10"/>
  <c r="Z508" i="10"/>
  <c r="T508" i="10"/>
  <c r="N508" i="10"/>
  <c r="H508" i="10"/>
  <c r="H504" i="10" s="1"/>
  <c r="Z506" i="10"/>
  <c r="Z504" i="10" s="1"/>
  <c r="T506" i="10"/>
  <c r="T504" i="10" s="1"/>
  <c r="N506" i="10"/>
  <c r="H506" i="10"/>
  <c r="N504" i="10"/>
  <c r="B504" i="10"/>
  <c r="AA503" i="10"/>
  <c r="U503" i="10"/>
  <c r="O503" i="10"/>
  <c r="I503" i="10"/>
  <c r="AA501" i="10"/>
  <c r="U501" i="10"/>
  <c r="U499" i="10" s="1"/>
  <c r="O501" i="10"/>
  <c r="O499" i="10" s="1"/>
  <c r="I501" i="10"/>
  <c r="I499" i="10"/>
  <c r="B499" i="10"/>
  <c r="V498" i="10"/>
  <c r="P498" i="10"/>
  <c r="J498" i="10"/>
  <c r="D498" i="10"/>
  <c r="V496" i="10"/>
  <c r="V494" i="10" s="1"/>
  <c r="P496" i="10"/>
  <c r="P494" i="10" s="1"/>
  <c r="J496" i="10"/>
  <c r="D496" i="10"/>
  <c r="J494" i="10"/>
  <c r="D494" i="10"/>
  <c r="B494" i="10"/>
  <c r="W493" i="10"/>
  <c r="Q493" i="10"/>
  <c r="K493" i="10"/>
  <c r="E493" i="10"/>
  <c r="W491" i="10"/>
  <c r="Q491" i="10"/>
  <c r="Q489" i="10" s="1"/>
  <c r="K491" i="10"/>
  <c r="E491" i="10"/>
  <c r="K489" i="10"/>
  <c r="E489" i="10"/>
  <c r="W489" i="10"/>
  <c r="B489" i="10"/>
  <c r="X488" i="10"/>
  <c r="R488" i="10"/>
  <c r="L488" i="10"/>
  <c r="F488" i="10"/>
  <c r="X484" i="10"/>
  <c r="X486" i="10"/>
  <c r="R486" i="10"/>
  <c r="R484" i="10" s="1"/>
  <c r="L486" i="10"/>
  <c r="L484" i="10" s="1"/>
  <c r="F486" i="10"/>
  <c r="F484" i="10" s="1"/>
  <c r="W636" i="10"/>
  <c r="B484" i="10"/>
  <c r="Y479" i="10"/>
  <c r="S479" i="10"/>
  <c r="M479" i="10"/>
  <c r="G479" i="10"/>
  <c r="Y477" i="10"/>
  <c r="Y475" i="10" s="1"/>
  <c r="S477" i="10"/>
  <c r="S475" i="10" s="1"/>
  <c r="M477" i="10"/>
  <c r="G477" i="10"/>
  <c r="M475" i="10"/>
  <c r="G475" i="10"/>
  <c r="B475" i="10"/>
  <c r="Z474" i="10"/>
  <c r="T474" i="10"/>
  <c r="N474" i="10"/>
  <c r="H474" i="10"/>
  <c r="H470" i="10" s="1"/>
  <c r="Z472" i="10"/>
  <c r="T472" i="10"/>
  <c r="N472" i="10"/>
  <c r="H472" i="10"/>
  <c r="T470" i="10"/>
  <c r="N470" i="10"/>
  <c r="B470" i="10"/>
  <c r="AA469" i="10"/>
  <c r="U469" i="10"/>
  <c r="O469" i="10"/>
  <c r="I469" i="10"/>
  <c r="AA467" i="10"/>
  <c r="AA465" i="10" s="1"/>
  <c r="U467" i="10"/>
  <c r="O467" i="10"/>
  <c r="I467" i="10"/>
  <c r="O465" i="10"/>
  <c r="U465" i="10"/>
  <c r="B465" i="10"/>
  <c r="V464" i="10"/>
  <c r="P464" i="10"/>
  <c r="J464" i="10"/>
  <c r="D464" i="10"/>
  <c r="V462" i="10"/>
  <c r="V460" i="10" s="1"/>
  <c r="P462" i="10"/>
  <c r="J462" i="10"/>
  <c r="D462" i="10"/>
  <c r="P460" i="10"/>
  <c r="J460" i="10"/>
  <c r="D460" i="10"/>
  <c r="B460" i="10"/>
  <c r="W459" i="10"/>
  <c r="Q459" i="10"/>
  <c r="K459" i="10"/>
  <c r="K455" i="10" s="1"/>
  <c r="E459" i="10"/>
  <c r="E455" i="10" s="1"/>
  <c r="W457" i="10"/>
  <c r="Q457" i="10"/>
  <c r="K457" i="10"/>
  <c r="E457" i="10"/>
  <c r="W455" i="10"/>
  <c r="Q455" i="10"/>
  <c r="B455" i="10"/>
  <c r="X454" i="10"/>
  <c r="R454" i="10"/>
  <c r="R450" i="10" s="1"/>
  <c r="L454" i="10"/>
  <c r="L450" i="10" s="1"/>
  <c r="F454" i="10"/>
  <c r="X452" i="10"/>
  <c r="R452" i="10"/>
  <c r="L452" i="10"/>
  <c r="F452" i="10"/>
  <c r="F450" i="10" s="1"/>
  <c r="X450" i="10"/>
  <c r="B450" i="10"/>
  <c r="Y449" i="10"/>
  <c r="Y445" i="10" s="1"/>
  <c r="S449" i="10"/>
  <c r="M449" i="10"/>
  <c r="G449" i="10"/>
  <c r="Y447" i="10"/>
  <c r="S447" i="10"/>
  <c r="M447" i="10"/>
  <c r="M445" i="10" s="1"/>
  <c r="G447" i="10"/>
  <c r="G445" i="10" s="1"/>
  <c r="B445" i="10"/>
  <c r="Z444" i="10"/>
  <c r="T444" i="10"/>
  <c r="T440" i="10" s="1"/>
  <c r="N444" i="10"/>
  <c r="H444" i="10"/>
  <c r="Z442" i="10"/>
  <c r="T442" i="10"/>
  <c r="N442" i="10"/>
  <c r="N440" i="10" s="1"/>
  <c r="H442" i="10"/>
  <c r="H440" i="10" s="1"/>
  <c r="B440" i="10"/>
  <c r="AA439" i="10"/>
  <c r="AA435" i="10" s="1"/>
  <c r="U439" i="10"/>
  <c r="U435" i="10" s="1"/>
  <c r="O439" i="10"/>
  <c r="I439" i="10"/>
  <c r="AA437" i="10"/>
  <c r="U437" i="10"/>
  <c r="O437" i="10"/>
  <c r="O435" i="10" s="1"/>
  <c r="I437" i="10"/>
  <c r="I435" i="10" s="1"/>
  <c r="B435" i="10"/>
  <c r="V434" i="10"/>
  <c r="V430" i="10" s="1"/>
  <c r="P434" i="10"/>
  <c r="J434" i="10"/>
  <c r="D434" i="10"/>
  <c r="V432" i="10"/>
  <c r="P432" i="10"/>
  <c r="P430" i="10" s="1"/>
  <c r="J432" i="10"/>
  <c r="D432" i="10"/>
  <c r="D430" i="10"/>
  <c r="B430" i="10"/>
  <c r="W429" i="10"/>
  <c r="W425" i="10" s="1"/>
  <c r="Q429" i="10"/>
  <c r="K429" i="10"/>
  <c r="E429" i="10"/>
  <c r="W427" i="10"/>
  <c r="Q427" i="10"/>
  <c r="Q425" i="10" s="1"/>
  <c r="K427" i="10"/>
  <c r="K425" i="10" s="1"/>
  <c r="E427" i="10"/>
  <c r="E425" i="10"/>
  <c r="B425" i="10"/>
  <c r="X424" i="10"/>
  <c r="R424" i="10"/>
  <c r="L424" i="10"/>
  <c r="F424" i="10"/>
  <c r="X422" i="10"/>
  <c r="X420" i="10" s="1"/>
  <c r="R422" i="10"/>
  <c r="R420" i="10" s="1"/>
  <c r="L422" i="10"/>
  <c r="F422" i="10"/>
  <c r="L420" i="10"/>
  <c r="F420" i="10"/>
  <c r="B420" i="10"/>
  <c r="Y419" i="10"/>
  <c r="S419" i="10"/>
  <c r="M419" i="10"/>
  <c r="G419" i="10"/>
  <c r="G415" i="10" s="1"/>
  <c r="Y417" i="10"/>
  <c r="Y415" i="10" s="1"/>
  <c r="S417" i="10"/>
  <c r="M417" i="10"/>
  <c r="G417" i="10"/>
  <c r="S415" i="10"/>
  <c r="M415" i="10"/>
  <c r="B415" i="10"/>
  <c r="Z414" i="10"/>
  <c r="T414" i="10"/>
  <c r="N414" i="10"/>
  <c r="N410" i="10" s="1"/>
  <c r="H414" i="10"/>
  <c r="H410" i="10" s="1"/>
  <c r="Z412" i="10"/>
  <c r="T412" i="10"/>
  <c r="N412" i="10"/>
  <c r="H412" i="10"/>
  <c r="T410" i="10"/>
  <c r="B410" i="10"/>
  <c r="AA409" i="10"/>
  <c r="U409" i="10"/>
  <c r="O409" i="10"/>
  <c r="I409" i="10"/>
  <c r="AA407" i="10"/>
  <c r="U407" i="10"/>
  <c r="O407" i="10"/>
  <c r="I407" i="10"/>
  <c r="O405" i="10"/>
  <c r="I405" i="10"/>
  <c r="AA405" i="10"/>
  <c r="U405" i="10"/>
  <c r="B405" i="10"/>
  <c r="V404" i="10"/>
  <c r="P404" i="10"/>
  <c r="J404" i="10"/>
  <c r="J400" i="10" s="1"/>
  <c r="D404" i="10"/>
  <c r="V402" i="10"/>
  <c r="P402" i="10"/>
  <c r="J402" i="10"/>
  <c r="D402" i="10"/>
  <c r="D400" i="10" s="1"/>
  <c r="P400" i="10"/>
  <c r="V400" i="10"/>
  <c r="B400" i="10"/>
  <c r="W399" i="10"/>
  <c r="W395" i="10" s="1"/>
  <c r="Q399" i="10"/>
  <c r="Q395" i="10" s="1"/>
  <c r="K399" i="10"/>
  <c r="E399" i="10"/>
  <c r="W397" i="10"/>
  <c r="Q397" i="10"/>
  <c r="K397" i="10"/>
  <c r="K395" i="10" s="1"/>
  <c r="E397" i="10"/>
  <c r="E395" i="10" s="1"/>
  <c r="B395" i="10"/>
  <c r="X394" i="10"/>
  <c r="X390" i="10" s="1"/>
  <c r="R394" i="10"/>
  <c r="L394" i="10"/>
  <c r="F394" i="10"/>
  <c r="X392" i="10"/>
  <c r="R392" i="10"/>
  <c r="R390" i="10" s="1"/>
  <c r="L392" i="10"/>
  <c r="L390" i="10" s="1"/>
  <c r="F392" i="10"/>
  <c r="F390" i="10"/>
  <c r="B390" i="10"/>
  <c r="Y389" i="10"/>
  <c r="S389" i="10"/>
  <c r="M389" i="10"/>
  <c r="G389" i="10"/>
  <c r="Y387" i="10"/>
  <c r="Y385" i="10" s="1"/>
  <c r="S387" i="10"/>
  <c r="M387" i="10"/>
  <c r="G387" i="10"/>
  <c r="M385" i="10"/>
  <c r="G385" i="10"/>
  <c r="B385" i="10"/>
  <c r="Z384" i="10"/>
  <c r="T384" i="10"/>
  <c r="N384" i="10"/>
  <c r="H384" i="10"/>
  <c r="Z382" i="10"/>
  <c r="T382" i="10"/>
  <c r="T380" i="10" s="1"/>
  <c r="N382" i="10"/>
  <c r="H382" i="10"/>
  <c r="H380" i="10"/>
  <c r="N380" i="10"/>
  <c r="B380" i="10"/>
  <c r="AA379" i="10"/>
  <c r="U379" i="10"/>
  <c r="O379" i="10"/>
  <c r="I379" i="10"/>
  <c r="AA377" i="10"/>
  <c r="AA375" i="10" s="1"/>
  <c r="U377" i="10"/>
  <c r="U375" i="10" s="1"/>
  <c r="O377" i="10"/>
  <c r="I377" i="10"/>
  <c r="O375" i="10"/>
  <c r="B375" i="10"/>
  <c r="V374" i="10"/>
  <c r="P374" i="10"/>
  <c r="J374" i="10"/>
  <c r="J370" i="10" s="1"/>
  <c r="D374" i="10"/>
  <c r="V372" i="10"/>
  <c r="P372" i="10"/>
  <c r="P370" i="10" s="1"/>
  <c r="J372" i="10"/>
  <c r="D372" i="10"/>
  <c r="D370" i="10"/>
  <c r="V370" i="10"/>
  <c r="B370" i="10"/>
  <c r="W369" i="10"/>
  <c r="Q369" i="10"/>
  <c r="K369" i="10"/>
  <c r="E369" i="10"/>
  <c r="W367" i="10"/>
  <c r="W365" i="10" s="1"/>
  <c r="Q367" i="10"/>
  <c r="K367" i="10"/>
  <c r="E367" i="10"/>
  <c r="E365" i="10" s="1"/>
  <c r="Q365" i="10"/>
  <c r="K365" i="10"/>
  <c r="B365" i="10"/>
  <c r="X364" i="10"/>
  <c r="R364" i="10"/>
  <c r="L364" i="10"/>
  <c r="L360" i="10" s="1"/>
  <c r="F364" i="10"/>
  <c r="F360" i="10" s="1"/>
  <c r="X362" i="10"/>
  <c r="R362" i="10"/>
  <c r="L362" i="10"/>
  <c r="F362" i="10"/>
  <c r="X360" i="10"/>
  <c r="R360" i="10"/>
  <c r="B360" i="10"/>
  <c r="Y359" i="10"/>
  <c r="S359" i="10"/>
  <c r="M359" i="10"/>
  <c r="M355" i="10" s="1"/>
  <c r="G359" i="10"/>
  <c r="Y357" i="10"/>
  <c r="S357" i="10"/>
  <c r="M357" i="10"/>
  <c r="G357" i="10"/>
  <c r="G355" i="10" s="1"/>
  <c r="Y355" i="10"/>
  <c r="B355" i="10"/>
  <c r="Z354" i="10"/>
  <c r="T354" i="10"/>
  <c r="T350" i="10" s="1"/>
  <c r="N354" i="10"/>
  <c r="N350" i="10" s="1"/>
  <c r="H354" i="10"/>
  <c r="Z352" i="10"/>
  <c r="T352" i="10"/>
  <c r="N352" i="10"/>
  <c r="H352" i="10"/>
  <c r="H350" i="10"/>
  <c r="B350" i="10"/>
  <c r="AA349" i="10"/>
  <c r="U349" i="10"/>
  <c r="U345" i="10" s="1"/>
  <c r="O349" i="10"/>
  <c r="I349" i="10"/>
  <c r="AA347" i="10"/>
  <c r="U347" i="10"/>
  <c r="O347" i="10"/>
  <c r="I347" i="10"/>
  <c r="I345" i="10" s="1"/>
  <c r="O345" i="10"/>
  <c r="AA345" i="10"/>
  <c r="B345" i="10"/>
  <c r="V344" i="10"/>
  <c r="V340" i="10" s="1"/>
  <c r="P344" i="10"/>
  <c r="P340" i="10" s="1"/>
  <c r="J344" i="10"/>
  <c r="D344" i="10"/>
  <c r="V342" i="10"/>
  <c r="P342" i="10"/>
  <c r="J342" i="10"/>
  <c r="D342" i="10"/>
  <c r="D340" i="10" s="1"/>
  <c r="B340" i="10"/>
  <c r="W339" i="10"/>
  <c r="W335" i="10" s="1"/>
  <c r="Q339" i="10"/>
  <c r="Q335" i="10" s="1"/>
  <c r="K339" i="10"/>
  <c r="E339" i="10"/>
  <c r="W337" i="10"/>
  <c r="Q337" i="10"/>
  <c r="K337" i="10"/>
  <c r="K335" i="10" s="1"/>
  <c r="E337" i="10"/>
  <c r="E335" i="10" s="1"/>
  <c r="B335" i="10"/>
  <c r="X334" i="10"/>
  <c r="X330" i="10" s="1"/>
  <c r="R334" i="10"/>
  <c r="L334" i="10"/>
  <c r="F334" i="10"/>
  <c r="X332" i="10"/>
  <c r="R332" i="10"/>
  <c r="R330" i="10" s="1"/>
  <c r="L332" i="10"/>
  <c r="L330" i="10" s="1"/>
  <c r="F332" i="10"/>
  <c r="F330" i="10"/>
  <c r="B330" i="10"/>
  <c r="Y329" i="10"/>
  <c r="S329" i="10"/>
  <c r="M329" i="10"/>
  <c r="G329" i="10"/>
  <c r="Y327" i="10"/>
  <c r="Y325" i="10" s="1"/>
  <c r="S327" i="10"/>
  <c r="S325" i="10" s="1"/>
  <c r="M327" i="10"/>
  <c r="G327" i="10"/>
  <c r="X477" i="10"/>
  <c r="G325" i="10"/>
  <c r="M325" i="10"/>
  <c r="B325" i="10"/>
  <c r="Z320" i="10"/>
  <c r="T320" i="10"/>
  <c r="N320" i="10"/>
  <c r="N316" i="10" s="1"/>
  <c r="H320" i="10"/>
  <c r="H316" i="10" s="1"/>
  <c r="Z318" i="10"/>
  <c r="T318" i="10"/>
  <c r="N318" i="10"/>
  <c r="H318" i="10"/>
  <c r="Z316" i="10"/>
  <c r="T316" i="10"/>
  <c r="B316" i="10"/>
  <c r="AA315" i="10"/>
  <c r="U315" i="10"/>
  <c r="O315" i="10"/>
  <c r="O311" i="10" s="1"/>
  <c r="I315" i="10"/>
  <c r="AA313" i="10"/>
  <c r="U313" i="10"/>
  <c r="O313" i="10"/>
  <c r="I313" i="10"/>
  <c r="I311" i="10" s="1"/>
  <c r="U311" i="10"/>
  <c r="AA311" i="10"/>
  <c r="B311" i="10"/>
  <c r="V310" i="10"/>
  <c r="P310" i="10"/>
  <c r="P306" i="10" s="1"/>
  <c r="J310" i="10"/>
  <c r="D310" i="10"/>
  <c r="V308" i="10"/>
  <c r="V306" i="10" s="1"/>
  <c r="P308" i="10"/>
  <c r="J308" i="10"/>
  <c r="J306" i="10" s="1"/>
  <c r="D308" i="10"/>
  <c r="D306" i="10" s="1"/>
  <c r="B306" i="10"/>
  <c r="W305" i="10"/>
  <c r="W301" i="10" s="1"/>
  <c r="Q305" i="10"/>
  <c r="K305" i="10"/>
  <c r="E305" i="10"/>
  <c r="W303" i="10"/>
  <c r="Q303" i="10"/>
  <c r="Q301" i="10" s="1"/>
  <c r="K303" i="10"/>
  <c r="K301" i="10" s="1"/>
  <c r="E303" i="10"/>
  <c r="E301" i="10"/>
  <c r="B301" i="10"/>
  <c r="X300" i="10"/>
  <c r="R300" i="10"/>
  <c r="L300" i="10"/>
  <c r="F300" i="10"/>
  <c r="X298" i="10"/>
  <c r="X296" i="10" s="1"/>
  <c r="R298" i="10"/>
  <c r="R296" i="10" s="1"/>
  <c r="L298" i="10"/>
  <c r="F298" i="10"/>
  <c r="L296" i="10"/>
  <c r="F296" i="10"/>
  <c r="B296" i="10"/>
  <c r="Y295" i="10"/>
  <c r="S295" i="10"/>
  <c r="M295" i="10"/>
  <c r="G295" i="10"/>
  <c r="G291" i="10" s="1"/>
  <c r="Y293" i="10"/>
  <c r="Y291" i="10" s="1"/>
  <c r="S293" i="10"/>
  <c r="M293" i="10"/>
  <c r="G293" i="10"/>
  <c r="S291" i="10"/>
  <c r="M291" i="10"/>
  <c r="B291" i="10"/>
  <c r="Z290" i="10"/>
  <c r="T290" i="10"/>
  <c r="N290" i="10"/>
  <c r="N286" i="10" s="1"/>
  <c r="H290" i="10"/>
  <c r="H286" i="10" s="1"/>
  <c r="Z288" i="10"/>
  <c r="T288" i="10"/>
  <c r="N288" i="10"/>
  <c r="H288" i="10"/>
  <c r="Z286" i="10"/>
  <c r="T286" i="10"/>
  <c r="B286" i="10"/>
  <c r="AA285" i="10"/>
  <c r="U285" i="10"/>
  <c r="O285" i="10"/>
  <c r="O281" i="10" s="1"/>
  <c r="I285" i="10"/>
  <c r="AA283" i="10"/>
  <c r="U283" i="10"/>
  <c r="O283" i="10"/>
  <c r="I283" i="10"/>
  <c r="I281" i="10" s="1"/>
  <c r="U281" i="10"/>
  <c r="AA281" i="10"/>
  <c r="B281" i="10"/>
  <c r="V280" i="10"/>
  <c r="V276" i="10" s="1"/>
  <c r="P280" i="10"/>
  <c r="P276" i="10" s="1"/>
  <c r="J280" i="10"/>
  <c r="D280" i="10"/>
  <c r="V278" i="10"/>
  <c r="P278" i="10"/>
  <c r="J278" i="10"/>
  <c r="J276" i="10" s="1"/>
  <c r="D278" i="10"/>
  <c r="D276" i="10" s="1"/>
  <c r="B276" i="10"/>
  <c r="W275" i="10"/>
  <c r="W271" i="10" s="1"/>
  <c r="Q275" i="10"/>
  <c r="K275" i="10"/>
  <c r="E275" i="10"/>
  <c r="W273" i="10"/>
  <c r="Q273" i="10"/>
  <c r="Q271" i="10" s="1"/>
  <c r="K273" i="10"/>
  <c r="K271" i="10" s="1"/>
  <c r="E273" i="10"/>
  <c r="E271" i="10"/>
  <c r="B271" i="10"/>
  <c r="X270" i="10"/>
  <c r="R270" i="10"/>
  <c r="L270" i="10"/>
  <c r="F270" i="10"/>
  <c r="X268" i="10"/>
  <c r="X266" i="10" s="1"/>
  <c r="R268" i="10"/>
  <c r="R266" i="10" s="1"/>
  <c r="L268" i="10"/>
  <c r="F268" i="10"/>
  <c r="L266" i="10"/>
  <c r="F266" i="10"/>
  <c r="B266" i="10"/>
  <c r="Y265" i="10"/>
  <c r="S265" i="10"/>
  <c r="M265" i="10"/>
  <c r="G265" i="10"/>
  <c r="G261" i="10" s="1"/>
  <c r="Y263" i="10"/>
  <c r="Y261" i="10" s="1"/>
  <c r="S263" i="10"/>
  <c r="M263" i="10"/>
  <c r="G263" i="10"/>
  <c r="S261" i="10"/>
  <c r="M261" i="10"/>
  <c r="B261" i="10"/>
  <c r="Z260" i="10"/>
  <c r="T260" i="10"/>
  <c r="N260" i="10"/>
  <c r="H260" i="10"/>
  <c r="H256" i="10" s="1"/>
  <c r="Z258" i="10"/>
  <c r="T258" i="10"/>
  <c r="N258" i="10"/>
  <c r="H258" i="10"/>
  <c r="Z256" i="10"/>
  <c r="N256" i="10"/>
  <c r="T256" i="10"/>
  <c r="B256" i="10"/>
  <c r="AA255" i="10"/>
  <c r="U255" i="10"/>
  <c r="O255" i="10"/>
  <c r="O251" i="10" s="1"/>
  <c r="I255" i="10"/>
  <c r="AA253" i="10"/>
  <c r="U253" i="10"/>
  <c r="O253" i="10"/>
  <c r="I253" i="10"/>
  <c r="I251" i="10" s="1"/>
  <c r="U251" i="10"/>
  <c r="AA251" i="10"/>
  <c r="B251" i="10"/>
  <c r="V250" i="10"/>
  <c r="V246" i="10" s="1"/>
  <c r="P250" i="10"/>
  <c r="P246" i="10" s="1"/>
  <c r="J250" i="10"/>
  <c r="D250" i="10"/>
  <c r="V248" i="10"/>
  <c r="P248" i="10"/>
  <c r="J248" i="10"/>
  <c r="J246" i="10" s="1"/>
  <c r="D248" i="10"/>
  <c r="D246" i="10" s="1"/>
  <c r="B246" i="10"/>
  <c r="W245" i="10"/>
  <c r="W241" i="10" s="1"/>
  <c r="Q245" i="10"/>
  <c r="K245" i="10"/>
  <c r="E245" i="10"/>
  <c r="W243" i="10"/>
  <c r="Q243" i="10"/>
  <c r="Q241" i="10" s="1"/>
  <c r="K243" i="10"/>
  <c r="K241" i="10" s="1"/>
  <c r="E243" i="10"/>
  <c r="E241" i="10"/>
  <c r="B241" i="10"/>
  <c r="X240" i="10"/>
  <c r="R240" i="10"/>
  <c r="L240" i="10"/>
  <c r="F240" i="10"/>
  <c r="X238" i="10"/>
  <c r="X236" i="10" s="1"/>
  <c r="R238" i="10"/>
  <c r="R236" i="10" s="1"/>
  <c r="L238" i="10"/>
  <c r="F238" i="10"/>
  <c r="L236" i="10"/>
  <c r="F236" i="10"/>
  <c r="B236" i="10"/>
  <c r="Y235" i="10"/>
  <c r="S235" i="10"/>
  <c r="M235" i="10"/>
  <c r="G235" i="10"/>
  <c r="Y233" i="10"/>
  <c r="Y231" i="10" s="1"/>
  <c r="S233" i="10"/>
  <c r="M233" i="10"/>
  <c r="G233" i="10"/>
  <c r="S231" i="10"/>
  <c r="G231" i="10"/>
  <c r="M231" i="10"/>
  <c r="B231" i="10"/>
  <c r="Z230" i="10"/>
  <c r="T230" i="10"/>
  <c r="N230" i="10"/>
  <c r="N226" i="10" s="1"/>
  <c r="H230" i="10"/>
  <c r="H226" i="10" s="1"/>
  <c r="Z228" i="10"/>
  <c r="T228" i="10"/>
  <c r="N228" i="10"/>
  <c r="H228" i="10"/>
  <c r="Z226" i="10"/>
  <c r="T226" i="10"/>
  <c r="B226" i="10"/>
  <c r="AA225" i="10"/>
  <c r="U225" i="10"/>
  <c r="O225" i="10"/>
  <c r="O221" i="10" s="1"/>
  <c r="I225" i="10"/>
  <c r="AA223" i="10"/>
  <c r="U223" i="10"/>
  <c r="O223" i="10"/>
  <c r="I223" i="10"/>
  <c r="I221" i="10" s="1"/>
  <c r="U221" i="10"/>
  <c r="AA221" i="10"/>
  <c r="B221" i="10"/>
  <c r="V220" i="10"/>
  <c r="P220" i="10"/>
  <c r="P216" i="10" s="1"/>
  <c r="J220" i="10"/>
  <c r="D220" i="10"/>
  <c r="V218" i="10"/>
  <c r="V216" i="10" s="1"/>
  <c r="P218" i="10"/>
  <c r="J218" i="10"/>
  <c r="J216" i="10" s="1"/>
  <c r="D218" i="10"/>
  <c r="D216" i="10" s="1"/>
  <c r="B216" i="10"/>
  <c r="W215" i="10"/>
  <c r="W211" i="10" s="1"/>
  <c r="Q215" i="10"/>
  <c r="K215" i="10"/>
  <c r="E215" i="10"/>
  <c r="W213" i="10"/>
  <c r="Q213" i="10"/>
  <c r="Q211" i="10" s="1"/>
  <c r="K213" i="10"/>
  <c r="K211" i="10" s="1"/>
  <c r="E213" i="10"/>
  <c r="E211" i="10"/>
  <c r="B211" i="10"/>
  <c r="X210" i="10"/>
  <c r="R210" i="10"/>
  <c r="L210" i="10"/>
  <c r="F210" i="10"/>
  <c r="X208" i="10"/>
  <c r="X206" i="10" s="1"/>
  <c r="R208" i="10"/>
  <c r="R206" i="10" s="1"/>
  <c r="L208" i="10"/>
  <c r="F208" i="10"/>
  <c r="L206" i="10"/>
  <c r="F206" i="10"/>
  <c r="B206" i="10"/>
  <c r="Y205" i="10"/>
  <c r="S205" i="10"/>
  <c r="M205" i="10"/>
  <c r="G205" i="10"/>
  <c r="G201" i="10" s="1"/>
  <c r="Y203" i="10"/>
  <c r="Y201" i="10" s="1"/>
  <c r="S203" i="10"/>
  <c r="M203" i="10"/>
  <c r="G203" i="10"/>
  <c r="S201" i="10"/>
  <c r="M201" i="10"/>
  <c r="B201" i="10"/>
  <c r="Z200" i="10"/>
  <c r="T200" i="10"/>
  <c r="N200" i="10"/>
  <c r="N196" i="10" s="1"/>
  <c r="H200" i="10"/>
  <c r="H196" i="10" s="1"/>
  <c r="Z198" i="10"/>
  <c r="T198" i="10"/>
  <c r="N198" i="10"/>
  <c r="H198" i="10"/>
  <c r="Z196" i="10"/>
  <c r="T196" i="10"/>
  <c r="B196" i="10"/>
  <c r="AA195" i="10"/>
  <c r="U195" i="10"/>
  <c r="O195" i="10"/>
  <c r="O191" i="10" s="1"/>
  <c r="I195" i="10"/>
  <c r="AA193" i="10"/>
  <c r="U193" i="10"/>
  <c r="O193" i="10"/>
  <c r="I193" i="10"/>
  <c r="I191" i="10" s="1"/>
  <c r="U191" i="10"/>
  <c r="AA191" i="10"/>
  <c r="B191" i="10"/>
  <c r="V190" i="10"/>
  <c r="V186" i="10" s="1"/>
  <c r="P190" i="10"/>
  <c r="P186" i="10" s="1"/>
  <c r="J190" i="10"/>
  <c r="D190" i="10"/>
  <c r="V188" i="10"/>
  <c r="P188" i="10"/>
  <c r="J188" i="10"/>
  <c r="J186" i="10" s="1"/>
  <c r="D188" i="10"/>
  <c r="D186" i="10" s="1"/>
  <c r="B186" i="10"/>
  <c r="W185" i="10"/>
  <c r="W181" i="10" s="1"/>
  <c r="Q185" i="10"/>
  <c r="K185" i="10"/>
  <c r="E185" i="10"/>
  <c r="W183" i="10"/>
  <c r="Q183" i="10"/>
  <c r="Q181" i="10" s="1"/>
  <c r="K183" i="10"/>
  <c r="K181" i="10" s="1"/>
  <c r="E183" i="10"/>
  <c r="E181" i="10"/>
  <c r="B181" i="10"/>
  <c r="X180" i="10"/>
  <c r="R180" i="10"/>
  <c r="L180" i="10"/>
  <c r="F180" i="10"/>
  <c r="X178" i="10"/>
  <c r="X176" i="10" s="1"/>
  <c r="R178" i="10"/>
  <c r="R176" i="10" s="1"/>
  <c r="L178" i="10"/>
  <c r="F178" i="10"/>
  <c r="L176" i="10"/>
  <c r="F176" i="10"/>
  <c r="B176" i="10"/>
  <c r="Y175" i="10"/>
  <c r="S175" i="10"/>
  <c r="M175" i="10"/>
  <c r="G175" i="10"/>
  <c r="G171" i="10" s="1"/>
  <c r="Y173" i="10"/>
  <c r="Y171" i="10" s="1"/>
  <c r="S173" i="10"/>
  <c r="M173" i="10"/>
  <c r="G173" i="10"/>
  <c r="S171" i="10"/>
  <c r="M171" i="10"/>
  <c r="B171" i="10"/>
  <c r="Z170" i="10"/>
  <c r="T170" i="10"/>
  <c r="N170" i="10"/>
  <c r="N166" i="10" s="1"/>
  <c r="H170" i="10"/>
  <c r="Z168" i="10"/>
  <c r="T168" i="10"/>
  <c r="N168" i="10"/>
  <c r="H168" i="10"/>
  <c r="Y318" i="10"/>
  <c r="Z166" i="10"/>
  <c r="T166" i="10"/>
  <c r="B166" i="10"/>
  <c r="AA161" i="10"/>
  <c r="U161" i="10"/>
  <c r="O161" i="10"/>
  <c r="I161" i="10"/>
  <c r="AA159" i="10"/>
  <c r="U159" i="10"/>
  <c r="O159" i="10"/>
  <c r="I159" i="10"/>
  <c r="O157" i="10"/>
  <c r="AA157" i="10"/>
  <c r="B157" i="10"/>
  <c r="V156" i="10"/>
  <c r="P156" i="10"/>
  <c r="J156" i="10"/>
  <c r="D156" i="10"/>
  <c r="V154" i="10"/>
  <c r="P154" i="10"/>
  <c r="J154" i="10"/>
  <c r="D154" i="10"/>
  <c r="P152" i="10"/>
  <c r="D152" i="10"/>
  <c r="B152" i="10"/>
  <c r="W151" i="10"/>
  <c r="Q151" i="10"/>
  <c r="K151" i="10"/>
  <c r="E151" i="10"/>
  <c r="E147" i="10" s="1"/>
  <c r="W149" i="10"/>
  <c r="W147" i="10" s="1"/>
  <c r="Q149" i="10"/>
  <c r="K149" i="10"/>
  <c r="E149" i="10"/>
  <c r="Q147" i="10"/>
  <c r="K147" i="10"/>
  <c r="B147" i="10"/>
  <c r="X146" i="10"/>
  <c r="R146" i="10"/>
  <c r="L146" i="10"/>
  <c r="L142" i="10" s="1"/>
  <c r="F146" i="10"/>
  <c r="F142" i="10" s="1"/>
  <c r="X144" i="10"/>
  <c r="R144" i="10"/>
  <c r="L144" i="10"/>
  <c r="F144" i="10"/>
  <c r="X142" i="10"/>
  <c r="R142" i="10"/>
  <c r="B142" i="10"/>
  <c r="Y141" i="10"/>
  <c r="S141" i="10"/>
  <c r="S137" i="10" s="1"/>
  <c r="M141" i="10"/>
  <c r="M137" i="10" s="1"/>
  <c r="G141" i="10"/>
  <c r="Y139" i="10"/>
  <c r="S139" i="10"/>
  <c r="M139" i="10"/>
  <c r="G139" i="10"/>
  <c r="Y137" i="10"/>
  <c r="B137" i="10"/>
  <c r="Z136" i="10"/>
  <c r="T136" i="10"/>
  <c r="T132" i="10" s="1"/>
  <c r="N136" i="10"/>
  <c r="H136" i="10"/>
  <c r="Z134" i="10"/>
  <c r="T134" i="10"/>
  <c r="N134" i="10"/>
  <c r="H134" i="10"/>
  <c r="H132" i="10" s="1"/>
  <c r="N132" i="10"/>
  <c r="Z132" i="10"/>
  <c r="B132" i="10"/>
  <c r="AA131" i="10"/>
  <c r="AA127" i="10" s="1"/>
  <c r="U131" i="10"/>
  <c r="U127" i="10" s="1"/>
  <c r="O131" i="10"/>
  <c r="I131" i="10"/>
  <c r="AA129" i="10"/>
  <c r="U129" i="10"/>
  <c r="O129" i="10"/>
  <c r="O127" i="10" s="1"/>
  <c r="I129" i="10"/>
  <c r="I127" i="10" s="1"/>
  <c r="B127" i="10"/>
  <c r="V126" i="10"/>
  <c r="V122" i="10" s="1"/>
  <c r="P126" i="10"/>
  <c r="J126" i="10"/>
  <c r="D126" i="10"/>
  <c r="V124" i="10"/>
  <c r="P124" i="10"/>
  <c r="P122" i="10" s="1"/>
  <c r="J124" i="10"/>
  <c r="J122" i="10" s="1"/>
  <c r="D124" i="10"/>
  <c r="D122" i="10"/>
  <c r="B122" i="10"/>
  <c r="W121" i="10"/>
  <c r="Q121" i="10"/>
  <c r="K121" i="10"/>
  <c r="E121" i="10"/>
  <c r="W119" i="10"/>
  <c r="W117" i="10" s="1"/>
  <c r="Q119" i="10"/>
  <c r="Q117" i="10" s="1"/>
  <c r="K119" i="10"/>
  <c r="E119" i="10"/>
  <c r="K117" i="10"/>
  <c r="E117" i="10"/>
  <c r="B117" i="10"/>
  <c r="X116" i="10"/>
  <c r="R116" i="10"/>
  <c r="L116" i="10"/>
  <c r="F116" i="10"/>
  <c r="F112" i="10" s="1"/>
  <c r="X114" i="10"/>
  <c r="X112" i="10" s="1"/>
  <c r="R114" i="10"/>
  <c r="L114" i="10"/>
  <c r="F114" i="10"/>
  <c r="R112" i="10"/>
  <c r="L112" i="10"/>
  <c r="B112" i="10"/>
  <c r="Y111" i="10"/>
  <c r="S111" i="10"/>
  <c r="M111" i="10"/>
  <c r="M107" i="10" s="1"/>
  <c r="G111" i="10"/>
  <c r="Y109" i="10"/>
  <c r="S109" i="10"/>
  <c r="M109" i="10"/>
  <c r="G109" i="10"/>
  <c r="Y107" i="10"/>
  <c r="G107" i="10"/>
  <c r="S107" i="10"/>
  <c r="B107" i="10"/>
  <c r="Z106" i="10"/>
  <c r="T106" i="10"/>
  <c r="T102" i="10" s="1"/>
  <c r="N106" i="10"/>
  <c r="H106" i="10"/>
  <c r="Z104" i="10"/>
  <c r="T104" i="10"/>
  <c r="N104" i="10"/>
  <c r="H104" i="10"/>
  <c r="H102" i="10"/>
  <c r="Z102" i="10"/>
  <c r="B102" i="10"/>
  <c r="AA101" i="10"/>
  <c r="U101" i="10"/>
  <c r="O101" i="10"/>
  <c r="O97" i="10" s="1"/>
  <c r="I101" i="10"/>
  <c r="AA99" i="10"/>
  <c r="U99" i="10"/>
  <c r="O99" i="10"/>
  <c r="I99" i="10"/>
  <c r="I97" i="10" s="1"/>
  <c r="U97" i="10"/>
  <c r="AA97" i="10"/>
  <c r="B97" i="10"/>
  <c r="V96" i="10"/>
  <c r="V92" i="10" s="1"/>
  <c r="P96" i="10"/>
  <c r="P92" i="10" s="1"/>
  <c r="J96" i="10"/>
  <c r="D96" i="10"/>
  <c r="V94" i="10"/>
  <c r="P94" i="10"/>
  <c r="J94" i="10"/>
  <c r="J92" i="10" s="1"/>
  <c r="D94" i="10"/>
  <c r="D92" i="10" s="1"/>
  <c r="B92" i="10"/>
  <c r="W91" i="10"/>
  <c r="W87" i="10" s="1"/>
  <c r="Q91" i="10"/>
  <c r="K91" i="10"/>
  <c r="E91" i="10"/>
  <c r="W89" i="10"/>
  <c r="Q89" i="10"/>
  <c r="Q87" i="10" s="1"/>
  <c r="K89" i="10"/>
  <c r="K87" i="10" s="1"/>
  <c r="E89" i="10"/>
  <c r="E87" i="10"/>
  <c r="B87" i="10"/>
  <c r="X86" i="10"/>
  <c r="R86" i="10"/>
  <c r="L86" i="10"/>
  <c r="F86" i="10"/>
  <c r="X84" i="10"/>
  <c r="R84" i="10"/>
  <c r="R82" i="10" s="1"/>
  <c r="L84" i="10"/>
  <c r="F84" i="10"/>
  <c r="L82" i="10"/>
  <c r="F82" i="10"/>
  <c r="B82" i="10"/>
  <c r="Y81" i="10"/>
  <c r="S81" i="10"/>
  <c r="M81" i="10"/>
  <c r="G81" i="10"/>
  <c r="Y79" i="10"/>
  <c r="Y77" i="10" s="1"/>
  <c r="S79" i="10"/>
  <c r="S77" i="10" s="1"/>
  <c r="M79" i="10"/>
  <c r="G79" i="10"/>
  <c r="M77" i="10"/>
  <c r="B77" i="10"/>
  <c r="Z76" i="10"/>
  <c r="T76" i="10"/>
  <c r="N76" i="10"/>
  <c r="H76" i="10"/>
  <c r="Z74" i="10"/>
  <c r="T74" i="10"/>
  <c r="N74" i="10"/>
  <c r="H74" i="10"/>
  <c r="N72" i="10"/>
  <c r="H72" i="10"/>
  <c r="Z72" i="10"/>
  <c r="T72" i="10"/>
  <c r="B72" i="10"/>
  <c r="AA71" i="10"/>
  <c r="U71" i="10"/>
  <c r="O71" i="10"/>
  <c r="I71" i="10"/>
  <c r="AA69" i="10"/>
  <c r="AA67" i="10" s="1"/>
  <c r="U69" i="10"/>
  <c r="O69" i="10"/>
  <c r="I69" i="10"/>
  <c r="O67" i="10"/>
  <c r="B67" i="10"/>
  <c r="V66" i="10"/>
  <c r="P66" i="10"/>
  <c r="J66" i="10"/>
  <c r="D66" i="10"/>
  <c r="V64" i="10"/>
  <c r="V62" i="10" s="1"/>
  <c r="P64" i="10"/>
  <c r="P62" i="10" s="1"/>
  <c r="J64" i="10"/>
  <c r="D64" i="10"/>
  <c r="J62" i="10"/>
  <c r="D62" i="10"/>
  <c r="B62" i="10"/>
  <c r="W61" i="10"/>
  <c r="Q61" i="10"/>
  <c r="K61" i="10"/>
  <c r="E61" i="10"/>
  <c r="E57" i="10" s="1"/>
  <c r="W59" i="10"/>
  <c r="W57" i="10" s="1"/>
  <c r="Q59" i="10"/>
  <c r="K59" i="10"/>
  <c r="E59" i="10"/>
  <c r="Q57" i="10"/>
  <c r="K57" i="10"/>
  <c r="B57" i="10"/>
  <c r="X56" i="10"/>
  <c r="R56" i="10"/>
  <c r="L56" i="10"/>
  <c r="F56" i="10"/>
  <c r="X54" i="10"/>
  <c r="R54" i="10"/>
  <c r="L54" i="10"/>
  <c r="F54" i="10"/>
  <c r="F52" i="10" s="1"/>
  <c r="R52" i="10"/>
  <c r="L52" i="10"/>
  <c r="B52" i="10"/>
  <c r="Y51" i="10"/>
  <c r="S51" i="10"/>
  <c r="M51" i="10"/>
  <c r="M47" i="10" s="1"/>
  <c r="G51" i="10"/>
  <c r="Y49" i="10"/>
  <c r="S49" i="10"/>
  <c r="M49" i="10"/>
  <c r="G49" i="10"/>
  <c r="Y47" i="10"/>
  <c r="S47" i="10"/>
  <c r="B47" i="10"/>
  <c r="Z46" i="10"/>
  <c r="T46" i="10"/>
  <c r="N46" i="10"/>
  <c r="H46" i="10"/>
  <c r="Z44" i="10"/>
  <c r="T44" i="10"/>
  <c r="N44" i="10"/>
  <c r="H44" i="10"/>
  <c r="N42" i="10"/>
  <c r="H42" i="10"/>
  <c r="Z42" i="10"/>
  <c r="T42" i="10"/>
  <c r="B42" i="10"/>
  <c r="AA41" i="10"/>
  <c r="U41" i="10"/>
  <c r="O41" i="10"/>
  <c r="O37" i="10" s="1"/>
  <c r="I41" i="10"/>
  <c r="AA39" i="10"/>
  <c r="AA37" i="10" s="1"/>
  <c r="U39" i="10"/>
  <c r="O39" i="10"/>
  <c r="I39" i="10"/>
  <c r="I37" i="10" s="1"/>
  <c r="U37" i="10"/>
  <c r="B37" i="10"/>
  <c r="V36" i="10"/>
  <c r="V32" i="10" s="1"/>
  <c r="P36" i="10"/>
  <c r="P32" i="10" s="1"/>
  <c r="J36" i="10"/>
  <c r="D36" i="10"/>
  <c r="V34" i="10"/>
  <c r="P34" i="10"/>
  <c r="J34" i="10"/>
  <c r="J32" i="10" s="1"/>
  <c r="D34" i="10"/>
  <c r="D32" i="10" s="1"/>
  <c r="B32" i="10"/>
  <c r="W31" i="10"/>
  <c r="W27" i="10" s="1"/>
  <c r="Q31" i="10"/>
  <c r="K31" i="10"/>
  <c r="E31" i="10"/>
  <c r="W29" i="10"/>
  <c r="Q29" i="10"/>
  <c r="Q27" i="10" s="1"/>
  <c r="K29" i="10"/>
  <c r="K27" i="10" s="1"/>
  <c r="E29" i="10"/>
  <c r="E27" i="10"/>
  <c r="B27" i="10"/>
  <c r="X26" i="10"/>
  <c r="R26" i="10"/>
  <c r="L26" i="10"/>
  <c r="F26" i="10"/>
  <c r="X24" i="10"/>
  <c r="X22" i="10" s="1"/>
  <c r="R24" i="10"/>
  <c r="R22" i="10" s="1"/>
  <c r="L24" i="10"/>
  <c r="F24" i="10"/>
  <c r="L22" i="10"/>
  <c r="F22" i="10"/>
  <c r="B22" i="10"/>
  <c r="Y21" i="10"/>
  <c r="S21" i="10"/>
  <c r="M21" i="10"/>
  <c r="G21" i="10"/>
  <c r="Y19" i="10"/>
  <c r="Y17" i="10" s="1"/>
  <c r="S19" i="10"/>
  <c r="M19" i="10"/>
  <c r="G19" i="10"/>
  <c r="S17" i="10"/>
  <c r="M17" i="10"/>
  <c r="B17" i="10"/>
  <c r="Z16" i="10"/>
  <c r="T16" i="10"/>
  <c r="N16" i="10"/>
  <c r="H16" i="10"/>
  <c r="H12" i="10" s="1"/>
  <c r="Z14" i="10"/>
  <c r="Z12" i="10" s="1"/>
  <c r="T14" i="10"/>
  <c r="N14" i="10"/>
  <c r="H14" i="10"/>
  <c r="T12" i="10"/>
  <c r="B12" i="10"/>
  <c r="AA11" i="10"/>
  <c r="U11" i="10"/>
  <c r="O11" i="10"/>
  <c r="I11" i="10"/>
  <c r="I7" i="10" s="1"/>
  <c r="W638" i="10"/>
  <c r="AA9" i="10"/>
  <c r="U9" i="10"/>
  <c r="O9" i="10"/>
  <c r="I9" i="10"/>
  <c r="Z159" i="10"/>
  <c r="O7" i="10"/>
  <c r="AA7" i="10"/>
  <c r="D7" i="10"/>
  <c r="B7" i="10"/>
  <c r="D199" i="8"/>
  <c r="Z193" i="8"/>
  <c r="H193" i="8"/>
  <c r="N192" i="8"/>
  <c r="T190" i="8"/>
  <c r="O187" i="8"/>
  <c r="U186" i="8"/>
  <c r="AA184" i="8"/>
  <c r="I184" i="8"/>
  <c r="V181" i="8"/>
  <c r="D181" i="8"/>
  <c r="J180" i="8"/>
  <c r="P178" i="8"/>
  <c r="K175" i="8"/>
  <c r="Q174" i="8"/>
  <c r="W172" i="8"/>
  <c r="E172" i="8"/>
  <c r="R169" i="8"/>
  <c r="X168" i="8"/>
  <c r="F168" i="8"/>
  <c r="L166" i="8"/>
  <c r="Y163" i="8"/>
  <c r="G163" i="8"/>
  <c r="M162" i="8"/>
  <c r="S160" i="8"/>
  <c r="N157" i="8"/>
  <c r="T156" i="8"/>
  <c r="Z154" i="8"/>
  <c r="H154" i="8"/>
  <c r="U151" i="8"/>
  <c r="AA150" i="8"/>
  <c r="I150" i="8"/>
  <c r="O148" i="8"/>
  <c r="B146" i="8"/>
  <c r="J145" i="8"/>
  <c r="P144" i="8"/>
  <c r="V142" i="8"/>
  <c r="D142" i="8"/>
  <c r="Q139" i="8"/>
  <c r="W138" i="8"/>
  <c r="E138" i="8"/>
  <c r="K136" i="8"/>
  <c r="X133" i="8"/>
  <c r="F133" i="8"/>
  <c r="L132" i="8"/>
  <c r="R130" i="8"/>
  <c r="M127" i="8"/>
  <c r="S126" i="8"/>
  <c r="Y124" i="8"/>
  <c r="G124" i="8"/>
  <c r="T121" i="8"/>
  <c r="Z120" i="8"/>
  <c r="H120" i="8"/>
  <c r="N118" i="8"/>
  <c r="AA115" i="8"/>
  <c r="I115" i="8"/>
  <c r="O114" i="8"/>
  <c r="U112" i="8"/>
  <c r="P109" i="8"/>
  <c r="V108" i="8"/>
  <c r="D108" i="8"/>
  <c r="J106" i="8"/>
  <c r="W103" i="8"/>
  <c r="E103" i="8"/>
  <c r="K102" i="8"/>
  <c r="Q100" i="8"/>
  <c r="L97" i="8"/>
  <c r="R96" i="8"/>
  <c r="X94" i="8"/>
  <c r="F94" i="8"/>
  <c r="S91" i="8"/>
  <c r="Y90" i="8"/>
  <c r="G90" i="8"/>
  <c r="M88" i="8"/>
  <c r="Z85" i="8"/>
  <c r="H85" i="8"/>
  <c r="N84" i="8"/>
  <c r="T82" i="8"/>
  <c r="O79" i="8"/>
  <c r="U78" i="8"/>
  <c r="AA76" i="8"/>
  <c r="I76" i="8"/>
  <c r="V73" i="8"/>
  <c r="D73" i="8"/>
  <c r="J72" i="8"/>
  <c r="P70" i="8"/>
  <c r="K67" i="8"/>
  <c r="Q66" i="8"/>
  <c r="W64" i="8"/>
  <c r="E64" i="8"/>
  <c r="R61" i="8"/>
  <c r="X60" i="8"/>
  <c r="F60" i="8"/>
  <c r="L58" i="8"/>
  <c r="Z55" i="8"/>
  <c r="T55" i="8"/>
  <c r="N55" i="8"/>
  <c r="H55" i="8"/>
  <c r="H50" i="8" s="1"/>
  <c r="Z54" i="8"/>
  <c r="T54" i="8"/>
  <c r="N54" i="8"/>
  <c r="H54" i="8"/>
  <c r="Z52" i="8"/>
  <c r="Z50" i="8" s="1"/>
  <c r="T52" i="8"/>
  <c r="T50" i="8" s="1"/>
  <c r="N52" i="8"/>
  <c r="H52" i="8"/>
  <c r="N50" i="8"/>
  <c r="AA49" i="8"/>
  <c r="U49" i="8"/>
  <c r="O49" i="8"/>
  <c r="I49" i="8"/>
  <c r="AA48" i="8"/>
  <c r="U48" i="8"/>
  <c r="O48" i="8"/>
  <c r="I48" i="8"/>
  <c r="AA46" i="8"/>
  <c r="U46" i="8"/>
  <c r="O46" i="8"/>
  <c r="I46" i="8"/>
  <c r="I44" i="8" s="1"/>
  <c r="U44" i="8"/>
  <c r="B44" i="8"/>
  <c r="V43" i="8"/>
  <c r="P43" i="8"/>
  <c r="J43" i="8"/>
  <c r="D43" i="8"/>
  <c r="V42" i="8"/>
  <c r="P42" i="8"/>
  <c r="J42" i="8"/>
  <c r="D42" i="8"/>
  <c r="V40" i="8"/>
  <c r="V38" i="8" s="1"/>
  <c r="P40" i="8"/>
  <c r="P38" i="8" s="1"/>
  <c r="J40" i="8"/>
  <c r="D40" i="8"/>
  <c r="J38" i="8"/>
  <c r="D38" i="8"/>
  <c r="W37" i="8"/>
  <c r="Q37" i="8"/>
  <c r="K37" i="8"/>
  <c r="E37" i="8"/>
  <c r="W36" i="8"/>
  <c r="W32" i="8" s="1"/>
  <c r="Q36" i="8"/>
  <c r="Q32" i="8" s="1"/>
  <c r="K36" i="8"/>
  <c r="E36" i="8"/>
  <c r="W34" i="8"/>
  <c r="Q34" i="8"/>
  <c r="K34" i="8"/>
  <c r="K32" i="8" s="1"/>
  <c r="E34" i="8"/>
  <c r="E32" i="8" s="1"/>
  <c r="X31" i="8"/>
  <c r="R31" i="8"/>
  <c r="L31" i="8"/>
  <c r="F31" i="8"/>
  <c r="X30" i="8"/>
  <c r="R30" i="8"/>
  <c r="L30" i="8"/>
  <c r="L26" i="8" s="1"/>
  <c r="F30" i="8"/>
  <c r="X28" i="8"/>
  <c r="R28" i="8"/>
  <c r="L28" i="8"/>
  <c r="F28" i="8"/>
  <c r="F26" i="8" s="1"/>
  <c r="X26" i="8"/>
  <c r="R26" i="8"/>
  <c r="Y25" i="8"/>
  <c r="S25" i="8"/>
  <c r="M25" i="8"/>
  <c r="G25" i="8"/>
  <c r="Y24" i="8"/>
  <c r="S24" i="8"/>
  <c r="M24" i="8"/>
  <c r="G24" i="8"/>
  <c r="Y22" i="8"/>
  <c r="Y20" i="8" s="1"/>
  <c r="S22" i="8"/>
  <c r="M22" i="8"/>
  <c r="G22" i="8"/>
  <c r="G20" i="8" s="1"/>
  <c r="M20" i="8"/>
  <c r="Z19" i="8"/>
  <c r="T19" i="8"/>
  <c r="N19" i="8"/>
  <c r="H19" i="8"/>
  <c r="Z18" i="8"/>
  <c r="T18" i="8"/>
  <c r="T14" i="8" s="1"/>
  <c r="N18" i="8"/>
  <c r="H18" i="8"/>
  <c r="Z16" i="8"/>
  <c r="T16" i="8"/>
  <c r="N16" i="8"/>
  <c r="N14" i="8" s="1"/>
  <c r="H16" i="8"/>
  <c r="H14" i="8" s="1"/>
  <c r="Z14" i="8"/>
  <c r="AA13" i="8"/>
  <c r="U13" i="8"/>
  <c r="U8" i="8" s="1"/>
  <c r="O13" i="8"/>
  <c r="O8" i="8" s="1"/>
  <c r="I13" i="8"/>
  <c r="AA12" i="8"/>
  <c r="U12" i="8"/>
  <c r="O12" i="8"/>
  <c r="I12" i="8"/>
  <c r="AA10" i="8"/>
  <c r="AA8" i="8" s="1"/>
  <c r="U10" i="8"/>
  <c r="O10" i="8"/>
  <c r="I10" i="8"/>
  <c r="I8" i="8"/>
  <c r="D8" i="8"/>
  <c r="B8" i="8"/>
  <c r="F644" i="7"/>
  <c r="F643" i="7" s="1"/>
  <c r="E644" i="7"/>
  <c r="E643" i="7" s="1"/>
  <c r="G644" i="7"/>
  <c r="G643" i="7" s="1"/>
  <c r="D643" i="7"/>
  <c r="AA638" i="7"/>
  <c r="U638" i="7"/>
  <c r="O638" i="7"/>
  <c r="I638" i="7"/>
  <c r="AA636" i="7"/>
  <c r="AA634" i="7" s="1"/>
  <c r="U636" i="7"/>
  <c r="U634" i="7" s="1"/>
  <c r="O636" i="7"/>
  <c r="I636" i="7"/>
  <c r="O634" i="7"/>
  <c r="I634" i="7"/>
  <c r="B634" i="7"/>
  <c r="V633" i="7"/>
  <c r="P633" i="7"/>
  <c r="J633" i="7"/>
  <c r="D633" i="7"/>
  <c r="V631" i="7"/>
  <c r="V629" i="7" s="1"/>
  <c r="P631" i="7"/>
  <c r="P629" i="7" s="1"/>
  <c r="J631" i="7"/>
  <c r="D631" i="7"/>
  <c r="J629" i="7"/>
  <c r="D629" i="7"/>
  <c r="B629" i="7"/>
  <c r="W628" i="7"/>
  <c r="Q628" i="7"/>
  <c r="K628" i="7"/>
  <c r="E628" i="7"/>
  <c r="W626" i="7"/>
  <c r="W624" i="7" s="1"/>
  <c r="Q626" i="7"/>
  <c r="K626" i="7"/>
  <c r="E626" i="7"/>
  <c r="E624" i="7"/>
  <c r="Q624" i="7"/>
  <c r="K624" i="7"/>
  <c r="B624" i="7"/>
  <c r="X623" i="7"/>
  <c r="R623" i="7"/>
  <c r="L623" i="7"/>
  <c r="F623" i="7"/>
  <c r="X621" i="7"/>
  <c r="R621" i="7"/>
  <c r="L621" i="7"/>
  <c r="F621" i="7"/>
  <c r="L619" i="7"/>
  <c r="X619" i="7"/>
  <c r="R619" i="7"/>
  <c r="B619" i="7"/>
  <c r="Y618" i="7"/>
  <c r="S618" i="7"/>
  <c r="M618" i="7"/>
  <c r="G618" i="7"/>
  <c r="Y616" i="7"/>
  <c r="S616" i="7"/>
  <c r="M616" i="7"/>
  <c r="G616" i="7"/>
  <c r="S614" i="7"/>
  <c r="G614" i="7"/>
  <c r="Y614" i="7"/>
  <c r="B614" i="7"/>
  <c r="Z613" i="7"/>
  <c r="T613" i="7"/>
  <c r="N613" i="7"/>
  <c r="H613" i="7"/>
  <c r="H609" i="7" s="1"/>
  <c r="Z611" i="7"/>
  <c r="Z609" i="7" s="1"/>
  <c r="T611" i="7"/>
  <c r="T609" i="7" s="1"/>
  <c r="N611" i="7"/>
  <c r="H611" i="7"/>
  <c r="N609" i="7"/>
  <c r="B609" i="7"/>
  <c r="AA608" i="7"/>
  <c r="U608" i="7"/>
  <c r="O608" i="7"/>
  <c r="I608" i="7"/>
  <c r="I604" i="7" s="1"/>
  <c r="AA606" i="7"/>
  <c r="AA604" i="7" s="1"/>
  <c r="U606" i="7"/>
  <c r="U604" i="7" s="1"/>
  <c r="O606" i="7"/>
  <c r="I606" i="7"/>
  <c r="O604" i="7"/>
  <c r="B604" i="7"/>
  <c r="V603" i="7"/>
  <c r="P603" i="7"/>
  <c r="J603" i="7"/>
  <c r="D603" i="7"/>
  <c r="D599" i="7" s="1"/>
  <c r="V601" i="7"/>
  <c r="V599" i="7" s="1"/>
  <c r="P601" i="7"/>
  <c r="J601" i="7"/>
  <c r="D601" i="7"/>
  <c r="P599" i="7"/>
  <c r="J599" i="7"/>
  <c r="B599" i="7"/>
  <c r="W598" i="7"/>
  <c r="Q598" i="7"/>
  <c r="K598" i="7"/>
  <c r="K594" i="7" s="1"/>
  <c r="E598" i="7"/>
  <c r="E594" i="7" s="1"/>
  <c r="W596" i="7"/>
  <c r="Q596" i="7"/>
  <c r="K596" i="7"/>
  <c r="E596" i="7"/>
  <c r="W594" i="7"/>
  <c r="Q594" i="7"/>
  <c r="B594" i="7"/>
  <c r="X593" i="7"/>
  <c r="R593" i="7"/>
  <c r="L593" i="7"/>
  <c r="F593" i="7"/>
  <c r="X591" i="7"/>
  <c r="R591" i="7"/>
  <c r="L591" i="7"/>
  <c r="F591" i="7"/>
  <c r="L589" i="7"/>
  <c r="X589" i="7"/>
  <c r="B589" i="7"/>
  <c r="Y588" i="7"/>
  <c r="S588" i="7"/>
  <c r="M588" i="7"/>
  <c r="G588" i="7"/>
  <c r="Y586" i="7"/>
  <c r="S586" i="7"/>
  <c r="S584" i="7" s="1"/>
  <c r="M586" i="7"/>
  <c r="M584" i="7" s="1"/>
  <c r="G586" i="7"/>
  <c r="G584" i="7"/>
  <c r="B584" i="7"/>
  <c r="Z583" i="7"/>
  <c r="T583" i="7"/>
  <c r="N583" i="7"/>
  <c r="H583" i="7"/>
  <c r="Z581" i="7"/>
  <c r="Z579" i="7" s="1"/>
  <c r="T581" i="7"/>
  <c r="T579" i="7" s="1"/>
  <c r="N581" i="7"/>
  <c r="N579" i="7" s="1"/>
  <c r="H581" i="7"/>
  <c r="H579" i="7" s="1"/>
  <c r="B579" i="7"/>
  <c r="AA578" i="7"/>
  <c r="U578" i="7"/>
  <c r="O578" i="7"/>
  <c r="I578" i="7"/>
  <c r="AA576" i="7"/>
  <c r="U576" i="7"/>
  <c r="U574" i="7" s="1"/>
  <c r="O576" i="7"/>
  <c r="O574" i="7" s="1"/>
  <c r="I576" i="7"/>
  <c r="I574" i="7" s="1"/>
  <c r="B574" i="7"/>
  <c r="V573" i="7"/>
  <c r="P573" i="7"/>
  <c r="J573" i="7"/>
  <c r="D573" i="7"/>
  <c r="V571" i="7"/>
  <c r="V569" i="7" s="1"/>
  <c r="P571" i="7"/>
  <c r="P569" i="7" s="1"/>
  <c r="J571" i="7"/>
  <c r="D571" i="7"/>
  <c r="D569" i="7" s="1"/>
  <c r="J569" i="7"/>
  <c r="B569" i="7"/>
  <c r="W568" i="7"/>
  <c r="Q568" i="7"/>
  <c r="K568" i="7"/>
  <c r="E568" i="7"/>
  <c r="W566" i="7"/>
  <c r="Q566" i="7"/>
  <c r="K566" i="7"/>
  <c r="K564" i="7" s="1"/>
  <c r="E566" i="7"/>
  <c r="E564" i="7"/>
  <c r="W564" i="7"/>
  <c r="Q564" i="7"/>
  <c r="B564" i="7"/>
  <c r="X563" i="7"/>
  <c r="R563" i="7"/>
  <c r="L563" i="7"/>
  <c r="F563" i="7"/>
  <c r="X561" i="7"/>
  <c r="R561" i="7"/>
  <c r="R559" i="7" s="1"/>
  <c r="L561" i="7"/>
  <c r="F561" i="7"/>
  <c r="L559" i="7"/>
  <c r="X559" i="7"/>
  <c r="B559" i="7"/>
  <c r="Y558" i="7"/>
  <c r="S558" i="7"/>
  <c r="M558" i="7"/>
  <c r="G558" i="7"/>
  <c r="G554" i="7" s="1"/>
  <c r="Y556" i="7"/>
  <c r="Y554" i="7" s="1"/>
  <c r="S556" i="7"/>
  <c r="M556" i="7"/>
  <c r="G556" i="7"/>
  <c r="S554" i="7"/>
  <c r="B554" i="7"/>
  <c r="Z553" i="7"/>
  <c r="T553" i="7"/>
  <c r="N553" i="7"/>
  <c r="H553" i="7"/>
  <c r="H549" i="7" s="1"/>
  <c r="Z551" i="7"/>
  <c r="Z549" i="7" s="1"/>
  <c r="T551" i="7"/>
  <c r="T549" i="7" s="1"/>
  <c r="N551" i="7"/>
  <c r="H551" i="7"/>
  <c r="N549" i="7"/>
  <c r="B549" i="7"/>
  <c r="AA548" i="7"/>
  <c r="U548" i="7"/>
  <c r="O548" i="7"/>
  <c r="I548" i="7"/>
  <c r="I544" i="7" s="1"/>
  <c r="AA546" i="7"/>
  <c r="AA544" i="7" s="1"/>
  <c r="U546" i="7"/>
  <c r="U544" i="7" s="1"/>
  <c r="O546" i="7"/>
  <c r="I546" i="7"/>
  <c r="O544" i="7"/>
  <c r="B544" i="7"/>
  <c r="V543" i="7"/>
  <c r="P543" i="7"/>
  <c r="J543" i="7"/>
  <c r="D543" i="7"/>
  <c r="V541" i="7"/>
  <c r="V539" i="7" s="1"/>
  <c r="P541" i="7"/>
  <c r="P539" i="7" s="1"/>
  <c r="J541" i="7"/>
  <c r="D541" i="7"/>
  <c r="D539" i="7"/>
  <c r="J539" i="7"/>
  <c r="B539" i="7"/>
  <c r="W538" i="7"/>
  <c r="Q538" i="7"/>
  <c r="K538" i="7"/>
  <c r="K534" i="7" s="1"/>
  <c r="E538" i="7"/>
  <c r="W536" i="7"/>
  <c r="Q536" i="7"/>
  <c r="K536" i="7"/>
  <c r="E536" i="7"/>
  <c r="E534" i="7"/>
  <c r="W534" i="7"/>
  <c r="Q534" i="7"/>
  <c r="B534" i="7"/>
  <c r="X533" i="7"/>
  <c r="R533" i="7"/>
  <c r="R529" i="7" s="1"/>
  <c r="L533" i="7"/>
  <c r="F533" i="7"/>
  <c r="X531" i="7"/>
  <c r="R531" i="7"/>
  <c r="L531" i="7"/>
  <c r="F531" i="7"/>
  <c r="F529" i="7" s="1"/>
  <c r="L529" i="7"/>
  <c r="X529" i="7"/>
  <c r="B529" i="7"/>
  <c r="Y528" i="7"/>
  <c r="S528" i="7"/>
  <c r="S524" i="7" s="1"/>
  <c r="M528" i="7"/>
  <c r="G528" i="7"/>
  <c r="Y526" i="7"/>
  <c r="Y524" i="7" s="1"/>
  <c r="S526" i="7"/>
  <c r="M526" i="7"/>
  <c r="G526" i="7"/>
  <c r="G524" i="7" s="1"/>
  <c r="B524" i="7"/>
  <c r="Z523" i="7"/>
  <c r="T523" i="7"/>
  <c r="N523" i="7"/>
  <c r="H523" i="7"/>
  <c r="Z521" i="7"/>
  <c r="Z519" i="7" s="1"/>
  <c r="T521" i="7"/>
  <c r="N521" i="7"/>
  <c r="H521" i="7"/>
  <c r="H519" i="7" s="1"/>
  <c r="N519" i="7"/>
  <c r="B519" i="7"/>
  <c r="AA518" i="7"/>
  <c r="U518" i="7"/>
  <c r="O518" i="7"/>
  <c r="I518" i="7"/>
  <c r="AA516" i="7"/>
  <c r="AA514" i="7" s="1"/>
  <c r="U516" i="7"/>
  <c r="U514" i="7" s="1"/>
  <c r="O516" i="7"/>
  <c r="I516" i="7"/>
  <c r="I514" i="7" s="1"/>
  <c r="O514" i="7"/>
  <c r="B514" i="7"/>
  <c r="V513" i="7"/>
  <c r="P513" i="7"/>
  <c r="P509" i="7" s="1"/>
  <c r="J513" i="7"/>
  <c r="D513" i="7"/>
  <c r="V511" i="7"/>
  <c r="V509" i="7" s="1"/>
  <c r="P511" i="7"/>
  <c r="J511" i="7"/>
  <c r="D511" i="7"/>
  <c r="D509" i="7" s="1"/>
  <c r="J509" i="7"/>
  <c r="B509" i="7"/>
  <c r="W508" i="7"/>
  <c r="W504" i="7" s="1"/>
  <c r="Q508" i="7"/>
  <c r="K508" i="7"/>
  <c r="E508" i="7"/>
  <c r="W506" i="7"/>
  <c r="Q506" i="7"/>
  <c r="K506" i="7"/>
  <c r="K504" i="7" s="1"/>
  <c r="E506" i="7"/>
  <c r="E504" i="7"/>
  <c r="Q504" i="7"/>
  <c r="B504" i="7"/>
  <c r="X503" i="7"/>
  <c r="R503" i="7"/>
  <c r="L503" i="7"/>
  <c r="L499" i="7" s="1"/>
  <c r="F503" i="7"/>
  <c r="X501" i="7"/>
  <c r="R501" i="7"/>
  <c r="R499" i="7" s="1"/>
  <c r="L501" i="7"/>
  <c r="F501" i="7"/>
  <c r="F499" i="7" s="1"/>
  <c r="X499" i="7"/>
  <c r="B499" i="7"/>
  <c r="Y498" i="7"/>
  <c r="S498" i="7"/>
  <c r="M498" i="7"/>
  <c r="G498" i="7"/>
  <c r="Y496" i="7"/>
  <c r="S496" i="7"/>
  <c r="S494" i="7" s="1"/>
  <c r="M496" i="7"/>
  <c r="G496" i="7"/>
  <c r="G494" i="7" s="1"/>
  <c r="Y494" i="7"/>
  <c r="B494" i="7"/>
  <c r="Z493" i="7"/>
  <c r="T493" i="7"/>
  <c r="N493" i="7"/>
  <c r="N489" i="7" s="1"/>
  <c r="H493" i="7"/>
  <c r="Z491" i="7"/>
  <c r="T491" i="7"/>
  <c r="T489" i="7" s="1"/>
  <c r="N491" i="7"/>
  <c r="H491" i="7"/>
  <c r="H489" i="7" s="1"/>
  <c r="Z489" i="7"/>
  <c r="B489" i="7"/>
  <c r="AA488" i="7"/>
  <c r="U488" i="7"/>
  <c r="O488" i="7"/>
  <c r="O484" i="7" s="1"/>
  <c r="I488" i="7"/>
  <c r="AA486" i="7"/>
  <c r="AA484" i="7" s="1"/>
  <c r="U486" i="7"/>
  <c r="U484" i="7" s="1"/>
  <c r="O486" i="7"/>
  <c r="I486" i="7"/>
  <c r="Z636" i="7"/>
  <c r="I484" i="7"/>
  <c r="B484" i="7"/>
  <c r="V479" i="7"/>
  <c r="P479" i="7"/>
  <c r="J479" i="7"/>
  <c r="D479" i="7"/>
  <c r="B475" i="7"/>
  <c r="W474" i="7"/>
  <c r="Q474" i="7"/>
  <c r="K474" i="7"/>
  <c r="E474" i="7"/>
  <c r="B470" i="7"/>
  <c r="X469" i="7"/>
  <c r="R469" i="7"/>
  <c r="L469" i="7"/>
  <c r="F469" i="7"/>
  <c r="F467" i="7"/>
  <c r="F465" i="7" s="1"/>
  <c r="B465" i="7"/>
  <c r="Y464" i="7"/>
  <c r="S464" i="7"/>
  <c r="M464" i="7"/>
  <c r="G464" i="7"/>
  <c r="M462" i="7"/>
  <c r="M460" i="7" s="1"/>
  <c r="B460" i="7"/>
  <c r="Z459" i="7"/>
  <c r="T459" i="7"/>
  <c r="N459" i="7"/>
  <c r="H459" i="7"/>
  <c r="T457" i="7"/>
  <c r="B455" i="7"/>
  <c r="AA454" i="7"/>
  <c r="U454" i="7"/>
  <c r="O454" i="7"/>
  <c r="I454" i="7"/>
  <c r="AA452" i="7"/>
  <c r="AA450" i="7" s="1"/>
  <c r="B450" i="7"/>
  <c r="V449" i="7"/>
  <c r="P449" i="7"/>
  <c r="J449" i="7"/>
  <c r="D449" i="7"/>
  <c r="B445" i="7"/>
  <c r="W444" i="7"/>
  <c r="Q444" i="7"/>
  <c r="K444" i="7"/>
  <c r="E444" i="7"/>
  <c r="B440" i="7"/>
  <c r="X439" i="7"/>
  <c r="R439" i="7"/>
  <c r="L439" i="7"/>
  <c r="F439" i="7"/>
  <c r="F437" i="7"/>
  <c r="B435" i="7"/>
  <c r="Y434" i="7"/>
  <c r="S434" i="7"/>
  <c r="M434" i="7"/>
  <c r="G434" i="7"/>
  <c r="M432" i="7"/>
  <c r="M430" i="7" s="1"/>
  <c r="B430" i="7"/>
  <c r="Z429" i="7"/>
  <c r="T429" i="7"/>
  <c r="N429" i="7"/>
  <c r="H429" i="7"/>
  <c r="T427" i="7"/>
  <c r="T425" i="7" s="1"/>
  <c r="B425" i="7"/>
  <c r="AA424" i="7"/>
  <c r="U424" i="7"/>
  <c r="O424" i="7"/>
  <c r="I424" i="7"/>
  <c r="AA422" i="7"/>
  <c r="AA420" i="7" s="1"/>
  <c r="B420" i="7"/>
  <c r="V419" i="7"/>
  <c r="P419" i="7"/>
  <c r="J419" i="7"/>
  <c r="D419" i="7"/>
  <c r="B415" i="7"/>
  <c r="W414" i="7"/>
  <c r="Q414" i="7"/>
  <c r="K414" i="7"/>
  <c r="E414" i="7"/>
  <c r="B410" i="7"/>
  <c r="X409" i="7"/>
  <c r="R409" i="7"/>
  <c r="L409" i="7"/>
  <c r="F409" i="7"/>
  <c r="F407" i="7"/>
  <c r="F405" i="7" s="1"/>
  <c r="B405" i="7"/>
  <c r="Y404" i="7"/>
  <c r="S404" i="7"/>
  <c r="M404" i="7"/>
  <c r="G404" i="7"/>
  <c r="M402" i="7"/>
  <c r="M400" i="7" s="1"/>
  <c r="B400" i="7"/>
  <c r="Z399" i="7"/>
  <c r="T399" i="7"/>
  <c r="N399" i="7"/>
  <c r="H399" i="7"/>
  <c r="T397" i="7"/>
  <c r="T395" i="7" s="1"/>
  <c r="B395" i="7"/>
  <c r="AA394" i="7"/>
  <c r="U394" i="7"/>
  <c r="O394" i="7"/>
  <c r="I394" i="7"/>
  <c r="AA392" i="7"/>
  <c r="AA390" i="7" s="1"/>
  <c r="B390" i="7"/>
  <c r="V389" i="7"/>
  <c r="P389" i="7"/>
  <c r="J389" i="7"/>
  <c r="D389" i="7"/>
  <c r="B385" i="7"/>
  <c r="W384" i="7"/>
  <c r="Q384" i="7"/>
  <c r="K384" i="7"/>
  <c r="E384" i="7"/>
  <c r="B380" i="7"/>
  <c r="X379" i="7"/>
  <c r="R379" i="7"/>
  <c r="L379" i="7"/>
  <c r="F379" i="7"/>
  <c r="F377" i="7"/>
  <c r="F375" i="7" s="1"/>
  <c r="B375" i="7"/>
  <c r="Y374" i="7"/>
  <c r="S374" i="7"/>
  <c r="M374" i="7"/>
  <c r="G374" i="7"/>
  <c r="M372" i="7"/>
  <c r="M370" i="7" s="1"/>
  <c r="B370" i="7"/>
  <c r="Z369" i="7"/>
  <c r="T369" i="7"/>
  <c r="N369" i="7"/>
  <c r="H369" i="7"/>
  <c r="T367" i="7"/>
  <c r="B365" i="7"/>
  <c r="AA364" i="7"/>
  <c r="U364" i="7"/>
  <c r="O364" i="7"/>
  <c r="I364" i="7"/>
  <c r="AA362" i="7"/>
  <c r="AA360" i="7" s="1"/>
  <c r="B360" i="7"/>
  <c r="V359" i="7"/>
  <c r="P359" i="7"/>
  <c r="J359" i="7"/>
  <c r="D359" i="7"/>
  <c r="B355" i="7"/>
  <c r="W354" i="7"/>
  <c r="Q354" i="7"/>
  <c r="K354" i="7"/>
  <c r="E354" i="7"/>
  <c r="B350" i="7"/>
  <c r="X349" i="7"/>
  <c r="R349" i="7"/>
  <c r="L349" i="7"/>
  <c r="F349" i="7"/>
  <c r="F347" i="7"/>
  <c r="B345" i="7"/>
  <c r="Y344" i="7"/>
  <c r="S344" i="7"/>
  <c r="M344" i="7"/>
  <c r="G344" i="7"/>
  <c r="M342" i="7"/>
  <c r="M340" i="7" s="1"/>
  <c r="B340" i="7"/>
  <c r="Z339" i="7"/>
  <c r="T339" i="7"/>
  <c r="N339" i="7"/>
  <c r="H339" i="7"/>
  <c r="T337" i="7"/>
  <c r="T335" i="7" s="1"/>
  <c r="B335" i="7"/>
  <c r="AA334" i="7"/>
  <c r="U334" i="7"/>
  <c r="O334" i="7"/>
  <c r="I334" i="7"/>
  <c r="AA332" i="7"/>
  <c r="AA330" i="7" s="1"/>
  <c r="B330" i="7"/>
  <c r="V329" i="7"/>
  <c r="P329" i="7"/>
  <c r="J329" i="7"/>
  <c r="D329" i="7"/>
  <c r="D325" i="7" s="1"/>
  <c r="E472" i="7"/>
  <c r="E470" i="7" s="1"/>
  <c r="B325" i="7"/>
  <c r="W320" i="7"/>
  <c r="Q320" i="7"/>
  <c r="K320" i="7"/>
  <c r="K316" i="7" s="1"/>
  <c r="E320" i="7"/>
  <c r="E316" i="7" s="1"/>
  <c r="W318" i="7"/>
  <c r="Q318" i="7"/>
  <c r="K318" i="7"/>
  <c r="E318" i="7"/>
  <c r="Q316" i="7"/>
  <c r="W316" i="7"/>
  <c r="B316" i="7"/>
  <c r="X315" i="7"/>
  <c r="R315" i="7"/>
  <c r="R311" i="7" s="1"/>
  <c r="L315" i="7"/>
  <c r="L311" i="7" s="1"/>
  <c r="F315" i="7"/>
  <c r="X313" i="7"/>
  <c r="R313" i="7"/>
  <c r="L313" i="7"/>
  <c r="F313" i="7"/>
  <c r="F311" i="7" s="1"/>
  <c r="X311" i="7"/>
  <c r="B311" i="7"/>
  <c r="Y310" i="7"/>
  <c r="S310" i="7"/>
  <c r="S306" i="7" s="1"/>
  <c r="M310" i="7"/>
  <c r="G310" i="7"/>
  <c r="Y308" i="7"/>
  <c r="S308" i="7"/>
  <c r="M308" i="7"/>
  <c r="G308" i="7"/>
  <c r="G306" i="7" s="1"/>
  <c r="Y306" i="7"/>
  <c r="B306" i="7"/>
  <c r="Z305" i="7"/>
  <c r="T305" i="7"/>
  <c r="N305" i="7"/>
  <c r="N301" i="7" s="1"/>
  <c r="H305" i="7"/>
  <c r="Z303" i="7"/>
  <c r="T303" i="7"/>
  <c r="N303" i="7"/>
  <c r="H303" i="7"/>
  <c r="H301" i="7" s="1"/>
  <c r="Z301" i="7"/>
  <c r="B301" i="7"/>
  <c r="AA300" i="7"/>
  <c r="U300" i="7"/>
  <c r="U296" i="7" s="1"/>
  <c r="O300" i="7"/>
  <c r="I300" i="7"/>
  <c r="AA298" i="7"/>
  <c r="AA296" i="7" s="1"/>
  <c r="U298" i="7"/>
  <c r="O298" i="7"/>
  <c r="I298" i="7"/>
  <c r="I296" i="7" s="1"/>
  <c r="O296" i="7"/>
  <c r="B296" i="7"/>
  <c r="V295" i="7"/>
  <c r="P295" i="7"/>
  <c r="P291" i="7" s="1"/>
  <c r="J295" i="7"/>
  <c r="D295" i="7"/>
  <c r="V293" i="7"/>
  <c r="V291" i="7" s="1"/>
  <c r="P293" i="7"/>
  <c r="J293" i="7"/>
  <c r="D293" i="7"/>
  <c r="D291" i="7" s="1"/>
  <c r="J291" i="7"/>
  <c r="B291" i="7"/>
  <c r="W290" i="7"/>
  <c r="W286" i="7" s="1"/>
  <c r="Q290" i="7"/>
  <c r="K290" i="7"/>
  <c r="E290" i="7"/>
  <c r="W288" i="7"/>
  <c r="Q288" i="7"/>
  <c r="K288" i="7"/>
  <c r="K286" i="7" s="1"/>
  <c r="E288" i="7"/>
  <c r="Q286" i="7"/>
  <c r="E286" i="7"/>
  <c r="B286" i="7"/>
  <c r="X285" i="7"/>
  <c r="R285" i="7"/>
  <c r="L285" i="7"/>
  <c r="F285" i="7"/>
  <c r="X283" i="7"/>
  <c r="R283" i="7"/>
  <c r="R281" i="7" s="1"/>
  <c r="L283" i="7"/>
  <c r="F283" i="7"/>
  <c r="F281" i="7" s="1"/>
  <c r="X281" i="7"/>
  <c r="L281" i="7"/>
  <c r="B281" i="7"/>
  <c r="Y280" i="7"/>
  <c r="S280" i="7"/>
  <c r="M280" i="7"/>
  <c r="G280" i="7"/>
  <c r="Y278" i="7"/>
  <c r="S278" i="7"/>
  <c r="S276" i="7" s="1"/>
  <c r="M278" i="7"/>
  <c r="G278" i="7"/>
  <c r="G276" i="7" s="1"/>
  <c r="Y276" i="7"/>
  <c r="B276" i="7"/>
  <c r="Z275" i="7"/>
  <c r="T275" i="7"/>
  <c r="N275" i="7"/>
  <c r="H275" i="7"/>
  <c r="Z273" i="7"/>
  <c r="T273" i="7"/>
  <c r="T271" i="7" s="1"/>
  <c r="N273" i="7"/>
  <c r="H273" i="7"/>
  <c r="Z271" i="7"/>
  <c r="N271" i="7"/>
  <c r="H271" i="7"/>
  <c r="B271" i="7"/>
  <c r="AA270" i="7"/>
  <c r="U270" i="7"/>
  <c r="O270" i="7"/>
  <c r="I270" i="7"/>
  <c r="AA268" i="7"/>
  <c r="AA266" i="7" s="1"/>
  <c r="U268" i="7"/>
  <c r="U266" i="7" s="1"/>
  <c r="O268" i="7"/>
  <c r="I268" i="7"/>
  <c r="I266" i="7"/>
  <c r="O266" i="7"/>
  <c r="B266" i="7"/>
  <c r="V265" i="7"/>
  <c r="P265" i="7"/>
  <c r="J265" i="7"/>
  <c r="D265" i="7"/>
  <c r="V263" i="7"/>
  <c r="V261" i="7" s="1"/>
  <c r="P263" i="7"/>
  <c r="J263" i="7"/>
  <c r="D263" i="7"/>
  <c r="J261" i="7"/>
  <c r="D261" i="7"/>
  <c r="P261" i="7"/>
  <c r="B261" i="7"/>
  <c r="W260" i="7"/>
  <c r="Q260" i="7"/>
  <c r="K260" i="7"/>
  <c r="E260" i="7"/>
  <c r="W258" i="7"/>
  <c r="W256" i="7" s="1"/>
  <c r="Q258" i="7"/>
  <c r="K258" i="7"/>
  <c r="E258" i="7"/>
  <c r="Q256" i="7"/>
  <c r="K256" i="7"/>
  <c r="E256" i="7"/>
  <c r="B256" i="7"/>
  <c r="X255" i="7"/>
  <c r="R255" i="7"/>
  <c r="L255" i="7"/>
  <c r="L251" i="7" s="1"/>
  <c r="F255" i="7"/>
  <c r="X253" i="7"/>
  <c r="R253" i="7"/>
  <c r="L253" i="7"/>
  <c r="F253" i="7"/>
  <c r="X251" i="7"/>
  <c r="R251" i="7"/>
  <c r="B251" i="7"/>
  <c r="Y250" i="7"/>
  <c r="S250" i="7"/>
  <c r="M250" i="7"/>
  <c r="G250" i="7"/>
  <c r="Y248" i="7"/>
  <c r="S248" i="7"/>
  <c r="M248" i="7"/>
  <c r="G248" i="7"/>
  <c r="G246" i="7" s="1"/>
  <c r="Y246" i="7"/>
  <c r="S246" i="7"/>
  <c r="B246" i="7"/>
  <c r="Z245" i="7"/>
  <c r="T245" i="7"/>
  <c r="N245" i="7"/>
  <c r="H245" i="7"/>
  <c r="H241" i="7" s="1"/>
  <c r="Z243" i="7"/>
  <c r="T243" i="7"/>
  <c r="T241" i="7" s="1"/>
  <c r="N243" i="7"/>
  <c r="H243" i="7"/>
  <c r="Z241" i="7"/>
  <c r="N241" i="7"/>
  <c r="B241" i="7"/>
  <c r="AA240" i="7"/>
  <c r="U240" i="7"/>
  <c r="O240" i="7"/>
  <c r="I240" i="7"/>
  <c r="AA238" i="7"/>
  <c r="AA236" i="7" s="1"/>
  <c r="U238" i="7"/>
  <c r="U236" i="7" s="1"/>
  <c r="O238" i="7"/>
  <c r="I238" i="7"/>
  <c r="I236" i="7"/>
  <c r="O236" i="7"/>
  <c r="B236" i="7"/>
  <c r="V235" i="7"/>
  <c r="P235" i="7"/>
  <c r="J235" i="7"/>
  <c r="D235" i="7"/>
  <c r="D231" i="7" s="1"/>
  <c r="V233" i="7"/>
  <c r="V231" i="7" s="1"/>
  <c r="P233" i="7"/>
  <c r="J233" i="7"/>
  <c r="D233" i="7"/>
  <c r="J231" i="7"/>
  <c r="P231" i="7"/>
  <c r="B231" i="7"/>
  <c r="W230" i="7"/>
  <c r="Q230" i="7"/>
  <c r="K230" i="7"/>
  <c r="K226" i="7" s="1"/>
  <c r="E230" i="7"/>
  <c r="W228" i="7"/>
  <c r="W226" i="7" s="1"/>
  <c r="Q228" i="7"/>
  <c r="K228" i="7"/>
  <c r="E228" i="7"/>
  <c r="Q226" i="7"/>
  <c r="E226" i="7"/>
  <c r="B226" i="7"/>
  <c r="X225" i="7"/>
  <c r="R225" i="7"/>
  <c r="R221" i="7" s="1"/>
  <c r="L225" i="7"/>
  <c r="L221" i="7" s="1"/>
  <c r="F225" i="7"/>
  <c r="X223" i="7"/>
  <c r="R223" i="7"/>
  <c r="L223" i="7"/>
  <c r="F223" i="7"/>
  <c r="F221" i="7" s="1"/>
  <c r="X221" i="7"/>
  <c r="B221" i="7"/>
  <c r="Y220" i="7"/>
  <c r="S220" i="7"/>
  <c r="S216" i="7" s="1"/>
  <c r="M220" i="7"/>
  <c r="G220" i="7"/>
  <c r="Y218" i="7"/>
  <c r="S218" i="7"/>
  <c r="M218" i="7"/>
  <c r="G218" i="7"/>
  <c r="G216" i="7" s="1"/>
  <c r="Y216" i="7"/>
  <c r="B216" i="7"/>
  <c r="Z215" i="7"/>
  <c r="T215" i="7"/>
  <c r="N215" i="7"/>
  <c r="H215" i="7"/>
  <c r="Z213" i="7"/>
  <c r="T213" i="7"/>
  <c r="N213" i="7"/>
  <c r="H213" i="7"/>
  <c r="H211" i="7" s="1"/>
  <c r="Z211" i="7"/>
  <c r="N211" i="7"/>
  <c r="B211" i="7"/>
  <c r="AA210" i="7"/>
  <c r="U210" i="7"/>
  <c r="U206" i="7" s="1"/>
  <c r="O210" i="7"/>
  <c r="I210" i="7"/>
  <c r="AA208" i="7"/>
  <c r="AA206" i="7" s="1"/>
  <c r="U208" i="7"/>
  <c r="O208" i="7"/>
  <c r="I208" i="7"/>
  <c r="I206" i="7" s="1"/>
  <c r="O206" i="7"/>
  <c r="B206" i="7"/>
  <c r="V205" i="7"/>
  <c r="P205" i="7"/>
  <c r="P201" i="7" s="1"/>
  <c r="J205" i="7"/>
  <c r="D205" i="7"/>
  <c r="V203" i="7"/>
  <c r="V201" i="7" s="1"/>
  <c r="P203" i="7"/>
  <c r="J203" i="7"/>
  <c r="D203" i="7"/>
  <c r="D201" i="7" s="1"/>
  <c r="J201" i="7"/>
  <c r="B201" i="7"/>
  <c r="W200" i="7"/>
  <c r="W196" i="7" s="1"/>
  <c r="Q200" i="7"/>
  <c r="K200" i="7"/>
  <c r="E200" i="7"/>
  <c r="W198" i="7"/>
  <c r="Q198" i="7"/>
  <c r="K198" i="7"/>
  <c r="K196" i="7" s="1"/>
  <c r="E198" i="7"/>
  <c r="Q196" i="7"/>
  <c r="E196" i="7"/>
  <c r="B196" i="7"/>
  <c r="X195" i="7"/>
  <c r="R195" i="7"/>
  <c r="L195" i="7"/>
  <c r="F195" i="7"/>
  <c r="X193" i="7"/>
  <c r="R193" i="7"/>
  <c r="R191" i="7" s="1"/>
  <c r="L193" i="7"/>
  <c r="F193" i="7"/>
  <c r="F191" i="7" s="1"/>
  <c r="X191" i="7"/>
  <c r="L191" i="7"/>
  <c r="B191" i="7"/>
  <c r="Y190" i="7"/>
  <c r="S190" i="7"/>
  <c r="M190" i="7"/>
  <c r="G190" i="7"/>
  <c r="Y188" i="7"/>
  <c r="S188" i="7"/>
  <c r="S186" i="7" s="1"/>
  <c r="M188" i="7"/>
  <c r="G188" i="7"/>
  <c r="Y186" i="7"/>
  <c r="G186" i="7"/>
  <c r="B186" i="7"/>
  <c r="Z185" i="7"/>
  <c r="T185" i="7"/>
  <c r="N185" i="7"/>
  <c r="H185" i="7"/>
  <c r="Z183" i="7"/>
  <c r="T183" i="7"/>
  <c r="T181" i="7" s="1"/>
  <c r="N183" i="7"/>
  <c r="H183" i="7"/>
  <c r="Z181" i="7"/>
  <c r="N181" i="7"/>
  <c r="H181" i="7"/>
  <c r="B181" i="7"/>
  <c r="AA180" i="7"/>
  <c r="U180" i="7"/>
  <c r="O180" i="7"/>
  <c r="I180" i="7"/>
  <c r="AA178" i="7"/>
  <c r="AA176" i="7" s="1"/>
  <c r="U178" i="7"/>
  <c r="U176" i="7" s="1"/>
  <c r="O178" i="7"/>
  <c r="I178" i="7"/>
  <c r="I176" i="7"/>
  <c r="O176" i="7"/>
  <c r="B176" i="7"/>
  <c r="V175" i="7"/>
  <c r="P175" i="7"/>
  <c r="J175" i="7"/>
  <c r="D175" i="7"/>
  <c r="V173" i="7"/>
  <c r="V171" i="7" s="1"/>
  <c r="P173" i="7"/>
  <c r="J173" i="7"/>
  <c r="D173" i="7"/>
  <c r="J171" i="7"/>
  <c r="D171" i="7"/>
  <c r="P171" i="7"/>
  <c r="B171" i="7"/>
  <c r="W170" i="7"/>
  <c r="Q170" i="7"/>
  <c r="K170" i="7"/>
  <c r="E170" i="7"/>
  <c r="Q166" i="7"/>
  <c r="W168" i="7"/>
  <c r="Q168" i="7"/>
  <c r="K168" i="7"/>
  <c r="E168" i="7"/>
  <c r="E166" i="7" s="1"/>
  <c r="V318" i="7"/>
  <c r="K166" i="7"/>
  <c r="B166" i="7"/>
  <c r="X161" i="7"/>
  <c r="R161" i="7"/>
  <c r="L161" i="7"/>
  <c r="F161" i="7"/>
  <c r="X159" i="7"/>
  <c r="X157" i="7" s="1"/>
  <c r="R159" i="7"/>
  <c r="L159" i="7"/>
  <c r="L157" i="7" s="1"/>
  <c r="F159" i="7"/>
  <c r="R157" i="7"/>
  <c r="F157" i="7"/>
  <c r="B157" i="7"/>
  <c r="Y156" i="7"/>
  <c r="S156" i="7"/>
  <c r="M156" i="7"/>
  <c r="G156" i="7"/>
  <c r="Y154" i="7"/>
  <c r="Y152" i="7" s="1"/>
  <c r="S154" i="7"/>
  <c r="S152" i="7" s="1"/>
  <c r="M154" i="7"/>
  <c r="G154" i="7"/>
  <c r="M152" i="7"/>
  <c r="G152" i="7"/>
  <c r="B152" i="7"/>
  <c r="Z151" i="7"/>
  <c r="T151" i="7"/>
  <c r="N151" i="7"/>
  <c r="H151" i="7"/>
  <c r="Z149" i="7"/>
  <c r="Z147" i="7" s="1"/>
  <c r="T149" i="7"/>
  <c r="T147" i="7" s="1"/>
  <c r="N149" i="7"/>
  <c r="H149" i="7"/>
  <c r="H147" i="7" s="1"/>
  <c r="N147" i="7"/>
  <c r="B147" i="7"/>
  <c r="AA146" i="7"/>
  <c r="U146" i="7"/>
  <c r="O146" i="7"/>
  <c r="I146" i="7"/>
  <c r="AA144" i="7"/>
  <c r="U144" i="7"/>
  <c r="O144" i="7"/>
  <c r="I144" i="7"/>
  <c r="O142" i="7"/>
  <c r="I142" i="7"/>
  <c r="AA142" i="7"/>
  <c r="U142" i="7"/>
  <c r="B142" i="7"/>
  <c r="V141" i="7"/>
  <c r="P141" i="7"/>
  <c r="J141" i="7"/>
  <c r="D141" i="7"/>
  <c r="D137" i="7" s="1"/>
  <c r="V139" i="7"/>
  <c r="V137" i="7" s="1"/>
  <c r="P139" i="7"/>
  <c r="J139" i="7"/>
  <c r="D139" i="7"/>
  <c r="P137" i="7"/>
  <c r="J137" i="7"/>
  <c r="B137" i="7"/>
  <c r="W136" i="7"/>
  <c r="Q136" i="7"/>
  <c r="K136" i="7"/>
  <c r="K132" i="7" s="1"/>
  <c r="E136" i="7"/>
  <c r="W134" i="7"/>
  <c r="Q134" i="7"/>
  <c r="K134" i="7"/>
  <c r="E134" i="7"/>
  <c r="W132" i="7"/>
  <c r="Q132" i="7"/>
  <c r="B132" i="7"/>
  <c r="X131" i="7"/>
  <c r="R131" i="7"/>
  <c r="L131" i="7"/>
  <c r="F131" i="7"/>
  <c r="X129" i="7"/>
  <c r="X127" i="7" s="1"/>
  <c r="R129" i="7"/>
  <c r="L129" i="7"/>
  <c r="F129" i="7"/>
  <c r="R127" i="7"/>
  <c r="F127" i="7"/>
  <c r="B127" i="7"/>
  <c r="Y126" i="7"/>
  <c r="S126" i="7"/>
  <c r="M126" i="7"/>
  <c r="G126" i="7"/>
  <c r="G122" i="7" s="1"/>
  <c r="Y124" i="7"/>
  <c r="Y122" i="7" s="1"/>
  <c r="S124" i="7"/>
  <c r="S122" i="7" s="1"/>
  <c r="M124" i="7"/>
  <c r="G124" i="7"/>
  <c r="M122" i="7"/>
  <c r="B122" i="7"/>
  <c r="Z121" i="7"/>
  <c r="T121" i="7"/>
  <c r="N121" i="7"/>
  <c r="H121" i="7"/>
  <c r="H117" i="7" s="1"/>
  <c r="Z119" i="7"/>
  <c r="Z117" i="7" s="1"/>
  <c r="T119" i="7"/>
  <c r="N119" i="7"/>
  <c r="H119" i="7"/>
  <c r="T117" i="7"/>
  <c r="N117" i="7"/>
  <c r="B117" i="7"/>
  <c r="AA116" i="7"/>
  <c r="U116" i="7"/>
  <c r="O116" i="7"/>
  <c r="I116" i="7"/>
  <c r="I112" i="7" s="1"/>
  <c r="AA114" i="7"/>
  <c r="U114" i="7"/>
  <c r="O114" i="7"/>
  <c r="I114" i="7"/>
  <c r="O112" i="7"/>
  <c r="AA112" i="7"/>
  <c r="U112" i="7"/>
  <c r="B112" i="7"/>
  <c r="V111" i="7"/>
  <c r="P111" i="7"/>
  <c r="J111" i="7"/>
  <c r="J107" i="7" s="1"/>
  <c r="D111" i="7"/>
  <c r="V109" i="7"/>
  <c r="V107" i="7" s="1"/>
  <c r="P109" i="7"/>
  <c r="J109" i="7"/>
  <c r="D109" i="7"/>
  <c r="P107" i="7"/>
  <c r="D107" i="7"/>
  <c r="B107" i="7"/>
  <c r="W106" i="7"/>
  <c r="Q106" i="7"/>
  <c r="Q102" i="7" s="1"/>
  <c r="K106" i="7"/>
  <c r="K102" i="7" s="1"/>
  <c r="E106" i="7"/>
  <c r="W104" i="7"/>
  <c r="Q104" i="7"/>
  <c r="K104" i="7"/>
  <c r="E104" i="7"/>
  <c r="E102" i="7" s="1"/>
  <c r="W102" i="7"/>
  <c r="B102" i="7"/>
  <c r="X101" i="7"/>
  <c r="X97" i="7" s="1"/>
  <c r="R101" i="7"/>
  <c r="R97" i="7" s="1"/>
  <c r="L101" i="7"/>
  <c r="F101" i="7"/>
  <c r="X99" i="7"/>
  <c r="R99" i="7"/>
  <c r="L99" i="7"/>
  <c r="L97" i="7" s="1"/>
  <c r="F99" i="7"/>
  <c r="F97" i="7" s="1"/>
  <c r="B97" i="7"/>
  <c r="Y96" i="7"/>
  <c r="S96" i="7"/>
  <c r="M96" i="7"/>
  <c r="G96" i="7"/>
  <c r="Y94" i="7"/>
  <c r="S94" i="7"/>
  <c r="S92" i="7" s="1"/>
  <c r="M94" i="7"/>
  <c r="M92" i="7" s="1"/>
  <c r="G94" i="7"/>
  <c r="Y92" i="7"/>
  <c r="G92" i="7"/>
  <c r="B92" i="7"/>
  <c r="Z91" i="7"/>
  <c r="T91" i="7"/>
  <c r="N91" i="7"/>
  <c r="H91" i="7"/>
  <c r="Z89" i="7"/>
  <c r="Z87" i="7" s="1"/>
  <c r="T89" i="7"/>
  <c r="N89" i="7"/>
  <c r="H89" i="7"/>
  <c r="H87" i="7" s="1"/>
  <c r="T87" i="7"/>
  <c r="N87" i="7"/>
  <c r="B87" i="7"/>
  <c r="AA86" i="7"/>
  <c r="U86" i="7"/>
  <c r="O86" i="7"/>
  <c r="I86" i="7"/>
  <c r="AA84" i="7"/>
  <c r="U84" i="7"/>
  <c r="O84" i="7"/>
  <c r="I84" i="7"/>
  <c r="O82" i="7"/>
  <c r="I82" i="7"/>
  <c r="AA82" i="7"/>
  <c r="U82" i="7"/>
  <c r="B82" i="7"/>
  <c r="V81" i="7"/>
  <c r="P81" i="7"/>
  <c r="J81" i="7"/>
  <c r="J77" i="7" s="1"/>
  <c r="D81" i="7"/>
  <c r="V79" i="7"/>
  <c r="P79" i="7"/>
  <c r="J79" i="7"/>
  <c r="D79" i="7"/>
  <c r="P77" i="7"/>
  <c r="D77" i="7"/>
  <c r="V77" i="7"/>
  <c r="B77" i="7"/>
  <c r="W76" i="7"/>
  <c r="Q76" i="7"/>
  <c r="Q72" i="7" s="1"/>
  <c r="K76" i="7"/>
  <c r="E76" i="7"/>
  <c r="W74" i="7"/>
  <c r="Q74" i="7"/>
  <c r="K74" i="7"/>
  <c r="E74" i="7"/>
  <c r="E72" i="7" s="1"/>
  <c r="W72" i="7"/>
  <c r="K72" i="7"/>
  <c r="B72" i="7"/>
  <c r="X71" i="7"/>
  <c r="X67" i="7" s="1"/>
  <c r="R71" i="7"/>
  <c r="L71" i="7"/>
  <c r="F71" i="7"/>
  <c r="X69" i="7"/>
  <c r="R69" i="7"/>
  <c r="L69" i="7"/>
  <c r="L67" i="7" s="1"/>
  <c r="F69" i="7"/>
  <c r="R67" i="7"/>
  <c r="F67" i="7"/>
  <c r="B67" i="7"/>
  <c r="Y66" i="7"/>
  <c r="S66" i="7"/>
  <c r="M66" i="7"/>
  <c r="G66" i="7"/>
  <c r="Y64" i="7"/>
  <c r="S64" i="7"/>
  <c r="S62" i="7" s="1"/>
  <c r="M64" i="7"/>
  <c r="G64" i="7"/>
  <c r="Y62" i="7"/>
  <c r="M62" i="7"/>
  <c r="G62" i="7"/>
  <c r="B62" i="7"/>
  <c r="Z61" i="7"/>
  <c r="T61" i="7"/>
  <c r="N61" i="7"/>
  <c r="H61" i="7"/>
  <c r="Z59" i="7"/>
  <c r="Z57" i="7" s="1"/>
  <c r="T59" i="7"/>
  <c r="N59" i="7"/>
  <c r="H59" i="7"/>
  <c r="H57" i="7"/>
  <c r="T57" i="7"/>
  <c r="N57" i="7"/>
  <c r="B57" i="7"/>
  <c r="AA56" i="7"/>
  <c r="U56" i="7"/>
  <c r="O56" i="7"/>
  <c r="I56" i="7"/>
  <c r="I52" i="7" s="1"/>
  <c r="AA54" i="7"/>
  <c r="U54" i="7"/>
  <c r="O54" i="7"/>
  <c r="I54" i="7"/>
  <c r="O52" i="7"/>
  <c r="AA52" i="7"/>
  <c r="U52" i="7"/>
  <c r="B52" i="7"/>
  <c r="V51" i="7"/>
  <c r="P51" i="7"/>
  <c r="J51" i="7"/>
  <c r="J47" i="7" s="1"/>
  <c r="D51" i="7"/>
  <c r="V49" i="7"/>
  <c r="P49" i="7"/>
  <c r="J49" i="7"/>
  <c r="D49" i="7"/>
  <c r="P47" i="7"/>
  <c r="D47" i="7"/>
  <c r="V47" i="7"/>
  <c r="B47" i="7"/>
  <c r="W46" i="7"/>
  <c r="Q46" i="7"/>
  <c r="Q42" i="7" s="1"/>
  <c r="K46" i="7"/>
  <c r="E46" i="7"/>
  <c r="W44" i="7"/>
  <c r="W42" i="7" s="1"/>
  <c r="Q44" i="7"/>
  <c r="K44" i="7"/>
  <c r="E44" i="7"/>
  <c r="E42" i="7" s="1"/>
  <c r="K42" i="7"/>
  <c r="B42" i="7"/>
  <c r="X41" i="7"/>
  <c r="X37" i="7" s="1"/>
  <c r="R41" i="7"/>
  <c r="L41" i="7"/>
  <c r="F41" i="7"/>
  <c r="F37" i="7" s="1"/>
  <c r="X39" i="7"/>
  <c r="R39" i="7"/>
  <c r="L39" i="7"/>
  <c r="L37" i="7" s="1"/>
  <c r="F39" i="7"/>
  <c r="R37" i="7"/>
  <c r="B37" i="7"/>
  <c r="Y36" i="7"/>
  <c r="S36" i="7"/>
  <c r="M36" i="7"/>
  <c r="M32" i="7" s="1"/>
  <c r="G36" i="7"/>
  <c r="Y34" i="7"/>
  <c r="S34" i="7"/>
  <c r="S32" i="7" s="1"/>
  <c r="M34" i="7"/>
  <c r="G34" i="7"/>
  <c r="Y32" i="7"/>
  <c r="G32" i="7"/>
  <c r="B32" i="7"/>
  <c r="Z31" i="7"/>
  <c r="T31" i="7"/>
  <c r="N31" i="7"/>
  <c r="H31" i="7"/>
  <c r="Z29" i="7"/>
  <c r="Z27" i="7" s="1"/>
  <c r="T29" i="7"/>
  <c r="N29" i="7"/>
  <c r="H29" i="7"/>
  <c r="H27" i="7" s="1"/>
  <c r="T27" i="7"/>
  <c r="N27" i="7"/>
  <c r="B27" i="7"/>
  <c r="AA26" i="7"/>
  <c r="U26" i="7"/>
  <c r="O26" i="7"/>
  <c r="I26" i="7"/>
  <c r="I22" i="7" s="1"/>
  <c r="AA24" i="7"/>
  <c r="U24" i="7"/>
  <c r="O24" i="7"/>
  <c r="O22" i="7" s="1"/>
  <c r="I24" i="7"/>
  <c r="AA22" i="7"/>
  <c r="U22" i="7"/>
  <c r="B22" i="7"/>
  <c r="V21" i="7"/>
  <c r="P21" i="7"/>
  <c r="J21" i="7"/>
  <c r="J17" i="7" s="1"/>
  <c r="D21" i="7"/>
  <c r="V19" i="7"/>
  <c r="P19" i="7"/>
  <c r="J19" i="7"/>
  <c r="D19" i="7"/>
  <c r="P17" i="7"/>
  <c r="D17" i="7"/>
  <c r="V17" i="7"/>
  <c r="B17" i="7"/>
  <c r="W16" i="7"/>
  <c r="Q16" i="7"/>
  <c r="Q12" i="7" s="1"/>
  <c r="K16" i="7"/>
  <c r="E16" i="7"/>
  <c r="W14" i="7"/>
  <c r="W12" i="7" s="1"/>
  <c r="Q14" i="7"/>
  <c r="K14" i="7"/>
  <c r="E14" i="7"/>
  <c r="E12" i="7" s="1"/>
  <c r="K12" i="7"/>
  <c r="B12" i="7"/>
  <c r="X11" i="7"/>
  <c r="X7" i="7" s="1"/>
  <c r="R11" i="7"/>
  <c r="L11" i="7"/>
  <c r="F11" i="7"/>
  <c r="Z638" i="7"/>
  <c r="X9" i="7"/>
  <c r="R9" i="7"/>
  <c r="R7" i="7" s="1"/>
  <c r="L9" i="7"/>
  <c r="F9" i="7"/>
  <c r="W159" i="7"/>
  <c r="L7" i="7"/>
  <c r="F7" i="7"/>
  <c r="D7" i="7"/>
  <c r="B7" i="7"/>
  <c r="F644" i="6"/>
  <c r="E644" i="6"/>
  <c r="E643" i="6" s="1"/>
  <c r="G644" i="6"/>
  <c r="G643" i="6" s="1"/>
  <c r="F643" i="6"/>
  <c r="D643" i="6"/>
  <c r="X638" i="6"/>
  <c r="X636" i="6"/>
  <c r="R636" i="6"/>
  <c r="L636" i="6"/>
  <c r="F636" i="6"/>
  <c r="X634" i="6"/>
  <c r="B634" i="6"/>
  <c r="Y631" i="6"/>
  <c r="S631" i="6"/>
  <c r="M631" i="6"/>
  <c r="G631" i="6"/>
  <c r="B629" i="6"/>
  <c r="Z626" i="6"/>
  <c r="T626" i="6"/>
  <c r="N626" i="6"/>
  <c r="H626" i="6"/>
  <c r="B624" i="6"/>
  <c r="I623" i="6"/>
  <c r="AA621" i="6"/>
  <c r="U621" i="6"/>
  <c r="O621" i="6"/>
  <c r="I621" i="6"/>
  <c r="I619" i="6"/>
  <c r="B619" i="6"/>
  <c r="J618" i="6"/>
  <c r="V616" i="6"/>
  <c r="P616" i="6"/>
  <c r="J616" i="6"/>
  <c r="D616" i="6"/>
  <c r="J614" i="6"/>
  <c r="B614" i="6"/>
  <c r="Q613" i="6"/>
  <c r="W611" i="6"/>
  <c r="Q611" i="6"/>
  <c r="K611" i="6"/>
  <c r="E611" i="6"/>
  <c r="Q609" i="6"/>
  <c r="B609" i="6"/>
  <c r="X608" i="6"/>
  <c r="X606" i="6"/>
  <c r="R606" i="6"/>
  <c r="L606" i="6"/>
  <c r="F606" i="6"/>
  <c r="X604" i="6"/>
  <c r="B604" i="6"/>
  <c r="Y601" i="6"/>
  <c r="S601" i="6"/>
  <c r="M601" i="6"/>
  <c r="G601" i="6"/>
  <c r="B599" i="6"/>
  <c r="Z596" i="6"/>
  <c r="T596" i="6"/>
  <c r="N596" i="6"/>
  <c r="H596" i="6"/>
  <c r="B594" i="6"/>
  <c r="I593" i="6"/>
  <c r="AA591" i="6"/>
  <c r="U591" i="6"/>
  <c r="O591" i="6"/>
  <c r="I591" i="6"/>
  <c r="I589" i="6"/>
  <c r="B589" i="6"/>
  <c r="J588" i="6"/>
  <c r="V586" i="6"/>
  <c r="P586" i="6"/>
  <c r="J586" i="6"/>
  <c r="D586" i="6"/>
  <c r="J584" i="6"/>
  <c r="B584" i="6"/>
  <c r="Q583" i="6"/>
  <c r="W581" i="6"/>
  <c r="Q581" i="6"/>
  <c r="Q579" i="6" s="1"/>
  <c r="K581" i="6"/>
  <c r="E581" i="6"/>
  <c r="B579" i="6"/>
  <c r="X578" i="6"/>
  <c r="X576" i="6"/>
  <c r="X574" i="6" s="1"/>
  <c r="R576" i="6"/>
  <c r="L576" i="6"/>
  <c r="F576" i="6"/>
  <c r="B574" i="6"/>
  <c r="Y571" i="6"/>
  <c r="S571" i="6"/>
  <c r="M571" i="6"/>
  <c r="G571" i="6"/>
  <c r="B569" i="6"/>
  <c r="Z566" i="6"/>
  <c r="T566" i="6"/>
  <c r="N566" i="6"/>
  <c r="H566" i="6"/>
  <c r="B564" i="6"/>
  <c r="I563" i="6"/>
  <c r="AA561" i="6"/>
  <c r="U561" i="6"/>
  <c r="O561" i="6"/>
  <c r="I561" i="6"/>
  <c r="I559" i="6"/>
  <c r="B559" i="6"/>
  <c r="J558" i="6"/>
  <c r="J554" i="6" s="1"/>
  <c r="V556" i="6"/>
  <c r="P556" i="6"/>
  <c r="J556" i="6"/>
  <c r="D556" i="6"/>
  <c r="B554" i="6"/>
  <c r="Q553" i="6"/>
  <c r="W551" i="6"/>
  <c r="Q551" i="6"/>
  <c r="K551" i="6"/>
  <c r="E551" i="6"/>
  <c r="Q549" i="6"/>
  <c r="B549" i="6"/>
  <c r="X548" i="6"/>
  <c r="X546" i="6"/>
  <c r="R546" i="6"/>
  <c r="L546" i="6"/>
  <c r="F546" i="6"/>
  <c r="X544" i="6"/>
  <c r="B544" i="6"/>
  <c r="Y541" i="6"/>
  <c r="S541" i="6"/>
  <c r="M541" i="6"/>
  <c r="G541" i="6"/>
  <c r="B539" i="6"/>
  <c r="Z536" i="6"/>
  <c r="T536" i="6"/>
  <c r="N536" i="6"/>
  <c r="H536" i="6"/>
  <c r="B534" i="6"/>
  <c r="I533" i="6"/>
  <c r="AA531" i="6"/>
  <c r="U531" i="6"/>
  <c r="O531" i="6"/>
  <c r="I531" i="6"/>
  <c r="I529" i="6"/>
  <c r="B529" i="6"/>
  <c r="J528" i="6"/>
  <c r="V526" i="6"/>
  <c r="P526" i="6"/>
  <c r="J526" i="6"/>
  <c r="D526" i="6"/>
  <c r="J524" i="6"/>
  <c r="B524" i="6"/>
  <c r="Q523" i="6"/>
  <c r="W521" i="6"/>
  <c r="Q521" i="6"/>
  <c r="K521" i="6"/>
  <c r="E521" i="6"/>
  <c r="Q519" i="6"/>
  <c r="B519" i="6"/>
  <c r="X518" i="6"/>
  <c r="X516" i="6"/>
  <c r="R516" i="6"/>
  <c r="L516" i="6"/>
  <c r="F516" i="6"/>
  <c r="X514" i="6"/>
  <c r="B514" i="6"/>
  <c r="Y511" i="6"/>
  <c r="S511" i="6"/>
  <c r="M511" i="6"/>
  <c r="G511" i="6"/>
  <c r="B509" i="6"/>
  <c r="Z506" i="6"/>
  <c r="T506" i="6"/>
  <c r="N506" i="6"/>
  <c r="H506" i="6"/>
  <c r="B504" i="6"/>
  <c r="I503" i="6"/>
  <c r="AA501" i="6"/>
  <c r="U501" i="6"/>
  <c r="O501" i="6"/>
  <c r="I501" i="6"/>
  <c r="I499" i="6"/>
  <c r="B499" i="6"/>
  <c r="J498" i="6"/>
  <c r="V496" i="6"/>
  <c r="P496" i="6"/>
  <c r="J496" i="6"/>
  <c r="D496" i="6"/>
  <c r="J494" i="6"/>
  <c r="B494" i="6"/>
  <c r="Q493" i="6"/>
  <c r="W491" i="6"/>
  <c r="Q491" i="6"/>
  <c r="K491" i="6"/>
  <c r="E491" i="6"/>
  <c r="Q489" i="6"/>
  <c r="B489" i="6"/>
  <c r="X488" i="6"/>
  <c r="X486" i="6"/>
  <c r="R486" i="6"/>
  <c r="L486" i="6"/>
  <c r="F486" i="6"/>
  <c r="W636" i="6"/>
  <c r="X484" i="6"/>
  <c r="B484" i="6"/>
  <c r="Y477" i="6"/>
  <c r="S477" i="6"/>
  <c r="M477" i="6"/>
  <c r="G477" i="6"/>
  <c r="B475" i="6"/>
  <c r="H474" i="6"/>
  <c r="Z472" i="6"/>
  <c r="T472" i="6"/>
  <c r="N472" i="6"/>
  <c r="H472" i="6"/>
  <c r="H470" i="6"/>
  <c r="B470" i="6"/>
  <c r="O469" i="6"/>
  <c r="AA467" i="6"/>
  <c r="U467" i="6"/>
  <c r="O467" i="6"/>
  <c r="I467" i="6"/>
  <c r="O465" i="6"/>
  <c r="B465" i="6"/>
  <c r="P464" i="6"/>
  <c r="V462" i="6"/>
  <c r="P462" i="6"/>
  <c r="J462" i="6"/>
  <c r="D462" i="6"/>
  <c r="P460" i="6"/>
  <c r="B460" i="6"/>
  <c r="W459" i="6"/>
  <c r="W457" i="6"/>
  <c r="Q457" i="6"/>
  <c r="K457" i="6"/>
  <c r="E457" i="6"/>
  <c r="W455" i="6"/>
  <c r="B455" i="6"/>
  <c r="X452" i="6"/>
  <c r="R452" i="6"/>
  <c r="L452" i="6"/>
  <c r="F452" i="6"/>
  <c r="B450" i="6"/>
  <c r="Y447" i="6"/>
  <c r="S447" i="6"/>
  <c r="M447" i="6"/>
  <c r="G447" i="6"/>
  <c r="B445" i="6"/>
  <c r="H444" i="6"/>
  <c r="Z442" i="6"/>
  <c r="T442" i="6"/>
  <c r="N442" i="6"/>
  <c r="H442" i="6"/>
  <c r="H440" i="6"/>
  <c r="B440" i="6"/>
  <c r="O439" i="6"/>
  <c r="AA437" i="6"/>
  <c r="U437" i="6"/>
  <c r="O437" i="6"/>
  <c r="I437" i="6"/>
  <c r="O435" i="6"/>
  <c r="B435" i="6"/>
  <c r="P434" i="6"/>
  <c r="V432" i="6"/>
  <c r="P432" i="6"/>
  <c r="J432" i="6"/>
  <c r="D432" i="6"/>
  <c r="P430" i="6"/>
  <c r="B430" i="6"/>
  <c r="W429" i="6"/>
  <c r="W425" i="6" s="1"/>
  <c r="W427" i="6"/>
  <c r="Q427" i="6"/>
  <c r="K427" i="6"/>
  <c r="E427" i="6"/>
  <c r="B425" i="6"/>
  <c r="X422" i="6"/>
  <c r="R422" i="6"/>
  <c r="L422" i="6"/>
  <c r="F422" i="6"/>
  <c r="B420" i="6"/>
  <c r="Y417" i="6"/>
  <c r="S417" i="6"/>
  <c r="M417" i="6"/>
  <c r="G417" i="6"/>
  <c r="B415" i="6"/>
  <c r="H414" i="6"/>
  <c r="Z412" i="6"/>
  <c r="T412" i="6"/>
  <c r="N412" i="6"/>
  <c r="H412" i="6"/>
  <c r="H410" i="6"/>
  <c r="B410" i="6"/>
  <c r="O409" i="6"/>
  <c r="O405" i="6" s="1"/>
  <c r="AA407" i="6"/>
  <c r="U407" i="6"/>
  <c r="O407" i="6"/>
  <c r="I407" i="6"/>
  <c r="B405" i="6"/>
  <c r="P404" i="6"/>
  <c r="V402" i="6"/>
  <c r="P402" i="6"/>
  <c r="J402" i="6"/>
  <c r="D402" i="6"/>
  <c r="P400" i="6"/>
  <c r="B400" i="6"/>
  <c r="W399" i="6"/>
  <c r="W397" i="6"/>
  <c r="Q397" i="6"/>
  <c r="K397" i="6"/>
  <c r="E397" i="6"/>
  <c r="W395" i="6"/>
  <c r="B395" i="6"/>
  <c r="X392" i="6"/>
  <c r="R392" i="6"/>
  <c r="L392" i="6"/>
  <c r="F392" i="6"/>
  <c r="B390" i="6"/>
  <c r="Y387" i="6"/>
  <c r="S387" i="6"/>
  <c r="M387" i="6"/>
  <c r="G387" i="6"/>
  <c r="B385" i="6"/>
  <c r="H384" i="6"/>
  <c r="Z382" i="6"/>
  <c r="T382" i="6"/>
  <c r="N382" i="6"/>
  <c r="H382" i="6"/>
  <c r="H380" i="6"/>
  <c r="B380" i="6"/>
  <c r="O379" i="6"/>
  <c r="AA377" i="6"/>
  <c r="U377" i="6"/>
  <c r="O377" i="6"/>
  <c r="I377" i="6"/>
  <c r="O375" i="6"/>
  <c r="B375" i="6"/>
  <c r="P374" i="6"/>
  <c r="V372" i="6"/>
  <c r="P372" i="6"/>
  <c r="J372" i="6"/>
  <c r="D372" i="6"/>
  <c r="P370" i="6"/>
  <c r="B370" i="6"/>
  <c r="W369" i="6"/>
  <c r="W367" i="6"/>
  <c r="Q367" i="6"/>
  <c r="K367" i="6"/>
  <c r="E367" i="6"/>
  <c r="W365" i="6"/>
  <c r="B365" i="6"/>
  <c r="X362" i="6"/>
  <c r="R362" i="6"/>
  <c r="L362" i="6"/>
  <c r="F362" i="6"/>
  <c r="B360" i="6"/>
  <c r="Y357" i="6"/>
  <c r="S357" i="6"/>
  <c r="M357" i="6"/>
  <c r="G357" i="6"/>
  <c r="B355" i="6"/>
  <c r="H354" i="6"/>
  <c r="Z352" i="6"/>
  <c r="T352" i="6"/>
  <c r="N352" i="6"/>
  <c r="H352" i="6"/>
  <c r="H350" i="6" s="1"/>
  <c r="B350" i="6"/>
  <c r="O349" i="6"/>
  <c r="AA347" i="6"/>
  <c r="U347" i="6"/>
  <c r="O347" i="6"/>
  <c r="O345" i="6" s="1"/>
  <c r="I347" i="6"/>
  <c r="B345" i="6"/>
  <c r="P344" i="6"/>
  <c r="V342" i="6"/>
  <c r="P342" i="6"/>
  <c r="J342" i="6"/>
  <c r="D342" i="6"/>
  <c r="P340" i="6"/>
  <c r="B340" i="6"/>
  <c r="W339" i="6"/>
  <c r="W337" i="6"/>
  <c r="W335" i="6" s="1"/>
  <c r="Q337" i="6"/>
  <c r="K337" i="6"/>
  <c r="E337" i="6"/>
  <c r="B335" i="6"/>
  <c r="X332" i="6"/>
  <c r="R332" i="6"/>
  <c r="L332" i="6"/>
  <c r="F332" i="6"/>
  <c r="B330" i="6"/>
  <c r="Y327" i="6"/>
  <c r="S327" i="6"/>
  <c r="M327" i="6"/>
  <c r="G327" i="6"/>
  <c r="X477" i="6"/>
  <c r="B325" i="6"/>
  <c r="N320" i="6"/>
  <c r="B316" i="6"/>
  <c r="U315" i="6"/>
  <c r="I313" i="6"/>
  <c r="B311" i="6"/>
  <c r="V310" i="6"/>
  <c r="J308" i="6"/>
  <c r="B306" i="6"/>
  <c r="Q303" i="6"/>
  <c r="B301" i="6"/>
  <c r="X300" i="6"/>
  <c r="R300" i="6"/>
  <c r="L300" i="6"/>
  <c r="F300" i="6"/>
  <c r="F296" i="6" s="1"/>
  <c r="X298" i="6"/>
  <c r="R298" i="6"/>
  <c r="L298" i="6"/>
  <c r="L296" i="6" s="1"/>
  <c r="F298" i="6"/>
  <c r="X296" i="6"/>
  <c r="R296" i="6"/>
  <c r="B296" i="6"/>
  <c r="Y295" i="6"/>
  <c r="S295" i="6"/>
  <c r="M295" i="6"/>
  <c r="M291" i="6" s="1"/>
  <c r="G295" i="6"/>
  <c r="Y293" i="6"/>
  <c r="S293" i="6"/>
  <c r="S291" i="6" s="1"/>
  <c r="M293" i="6"/>
  <c r="G293" i="6"/>
  <c r="G291" i="6" s="1"/>
  <c r="Y291" i="6"/>
  <c r="B291" i="6"/>
  <c r="Z290" i="6"/>
  <c r="T290" i="6"/>
  <c r="T286" i="6" s="1"/>
  <c r="N290" i="6"/>
  <c r="H290" i="6"/>
  <c r="Z288" i="6"/>
  <c r="Z286" i="6" s="1"/>
  <c r="T288" i="6"/>
  <c r="N288" i="6"/>
  <c r="N286" i="6" s="1"/>
  <c r="H288" i="6"/>
  <c r="H286" i="6" s="1"/>
  <c r="B286" i="6"/>
  <c r="AA285" i="6"/>
  <c r="AA281" i="6" s="1"/>
  <c r="U285" i="6"/>
  <c r="O285" i="6"/>
  <c r="I285" i="6"/>
  <c r="AA283" i="6"/>
  <c r="U283" i="6"/>
  <c r="U281" i="6" s="1"/>
  <c r="O283" i="6"/>
  <c r="O281" i="6" s="1"/>
  <c r="I283" i="6"/>
  <c r="I281" i="6"/>
  <c r="B281" i="6"/>
  <c r="V280" i="6"/>
  <c r="P280" i="6"/>
  <c r="J280" i="6"/>
  <c r="D280" i="6"/>
  <c r="V278" i="6"/>
  <c r="V276" i="6" s="1"/>
  <c r="P278" i="6"/>
  <c r="P276" i="6" s="1"/>
  <c r="J278" i="6"/>
  <c r="D278" i="6"/>
  <c r="J276" i="6"/>
  <c r="D276" i="6"/>
  <c r="B276" i="6"/>
  <c r="W275" i="6"/>
  <c r="Q275" i="6"/>
  <c r="K275" i="6"/>
  <c r="E275" i="6"/>
  <c r="W273" i="6"/>
  <c r="W271" i="6" s="1"/>
  <c r="Q273" i="6"/>
  <c r="K273" i="6"/>
  <c r="E273" i="6"/>
  <c r="E271" i="6" s="1"/>
  <c r="Q271" i="6"/>
  <c r="K271" i="6"/>
  <c r="B271" i="6"/>
  <c r="X270" i="6"/>
  <c r="R270" i="6"/>
  <c r="L270" i="6"/>
  <c r="F270" i="6"/>
  <c r="F266" i="6" s="1"/>
  <c r="X268" i="6"/>
  <c r="R268" i="6"/>
  <c r="L268" i="6"/>
  <c r="L266" i="6" s="1"/>
  <c r="F268" i="6"/>
  <c r="X266" i="6"/>
  <c r="R266" i="6"/>
  <c r="B266" i="6"/>
  <c r="Y265" i="6"/>
  <c r="S265" i="6"/>
  <c r="M265" i="6"/>
  <c r="M261" i="6" s="1"/>
  <c r="G265" i="6"/>
  <c r="Y263" i="6"/>
  <c r="S263" i="6"/>
  <c r="S261" i="6" s="1"/>
  <c r="M263" i="6"/>
  <c r="G263" i="6"/>
  <c r="G261" i="6" s="1"/>
  <c r="Y261" i="6"/>
  <c r="B261" i="6"/>
  <c r="Z260" i="6"/>
  <c r="T260" i="6"/>
  <c r="T256" i="6" s="1"/>
  <c r="N260" i="6"/>
  <c r="H260" i="6"/>
  <c r="Z258" i="6"/>
  <c r="Z256" i="6" s="1"/>
  <c r="T258" i="6"/>
  <c r="N258" i="6"/>
  <c r="N256" i="6" s="1"/>
  <c r="H258" i="6"/>
  <c r="H256" i="6" s="1"/>
  <c r="B256" i="6"/>
  <c r="AA255" i="6"/>
  <c r="AA251" i="6" s="1"/>
  <c r="U255" i="6"/>
  <c r="O255" i="6"/>
  <c r="I255" i="6"/>
  <c r="AA253" i="6"/>
  <c r="U253" i="6"/>
  <c r="U251" i="6" s="1"/>
  <c r="O253" i="6"/>
  <c r="O251" i="6" s="1"/>
  <c r="I253" i="6"/>
  <c r="I251" i="6"/>
  <c r="B251" i="6"/>
  <c r="V250" i="6"/>
  <c r="P250" i="6"/>
  <c r="J250" i="6"/>
  <c r="D250" i="6"/>
  <c r="V248" i="6"/>
  <c r="V246" i="6" s="1"/>
  <c r="P248" i="6"/>
  <c r="P246" i="6" s="1"/>
  <c r="J248" i="6"/>
  <c r="D248" i="6"/>
  <c r="D246" i="6" s="1"/>
  <c r="J246" i="6"/>
  <c r="B246" i="6"/>
  <c r="W245" i="6"/>
  <c r="Q245" i="6"/>
  <c r="K245" i="6"/>
  <c r="E245" i="6"/>
  <c r="W243" i="6"/>
  <c r="W241" i="6" s="1"/>
  <c r="Q243" i="6"/>
  <c r="K243" i="6"/>
  <c r="K241" i="6" s="1"/>
  <c r="E243" i="6"/>
  <c r="E241" i="6" s="1"/>
  <c r="Q241" i="6"/>
  <c r="B241" i="6"/>
  <c r="X240" i="6"/>
  <c r="X236" i="6" s="1"/>
  <c r="R240" i="6"/>
  <c r="L240" i="6"/>
  <c r="L236" i="6" s="1"/>
  <c r="F240" i="6"/>
  <c r="X238" i="6"/>
  <c r="R238" i="6"/>
  <c r="R236" i="6" s="1"/>
  <c r="L238" i="6"/>
  <c r="F238" i="6"/>
  <c r="F236" i="6"/>
  <c r="B236" i="6"/>
  <c r="Y235" i="6"/>
  <c r="S235" i="6"/>
  <c r="M235" i="6"/>
  <c r="G235" i="6"/>
  <c r="Y233" i="6"/>
  <c r="Y231" i="6" s="1"/>
  <c r="S233" i="6"/>
  <c r="S231" i="6" s="1"/>
  <c r="M233" i="6"/>
  <c r="G233" i="6"/>
  <c r="G231" i="6" s="1"/>
  <c r="M231" i="6"/>
  <c r="B231" i="6"/>
  <c r="Z230" i="6"/>
  <c r="T230" i="6"/>
  <c r="N230" i="6"/>
  <c r="H230" i="6"/>
  <c r="Z228" i="6"/>
  <c r="Z226" i="6" s="1"/>
  <c r="T228" i="6"/>
  <c r="N228" i="6"/>
  <c r="N226" i="6" s="1"/>
  <c r="H228" i="6"/>
  <c r="H226" i="6" s="1"/>
  <c r="T226" i="6"/>
  <c r="B226" i="6"/>
  <c r="AA225" i="6"/>
  <c r="U225" i="6"/>
  <c r="O225" i="6"/>
  <c r="I225" i="6"/>
  <c r="AA223" i="6"/>
  <c r="U223" i="6"/>
  <c r="U221" i="6" s="1"/>
  <c r="O223" i="6"/>
  <c r="O221" i="6" s="1"/>
  <c r="I223" i="6"/>
  <c r="AA221" i="6"/>
  <c r="I221" i="6"/>
  <c r="B221" i="6"/>
  <c r="V220" i="6"/>
  <c r="P220" i="6"/>
  <c r="J220" i="6"/>
  <c r="D220" i="6"/>
  <c r="V218" i="6"/>
  <c r="V216" i="6" s="1"/>
  <c r="P218" i="6"/>
  <c r="P216" i="6" s="1"/>
  <c r="J218" i="6"/>
  <c r="D218" i="6"/>
  <c r="D216" i="6" s="1"/>
  <c r="J216" i="6"/>
  <c r="B216" i="6"/>
  <c r="W215" i="6"/>
  <c r="Q215" i="6"/>
  <c r="K215" i="6"/>
  <c r="E215" i="6"/>
  <c r="W213" i="6"/>
  <c r="W211" i="6" s="1"/>
  <c r="Q213" i="6"/>
  <c r="K213" i="6"/>
  <c r="K211" i="6" s="1"/>
  <c r="E213" i="6"/>
  <c r="E211" i="6" s="1"/>
  <c r="Q211" i="6"/>
  <c r="B211" i="6"/>
  <c r="X210" i="6"/>
  <c r="R210" i="6"/>
  <c r="L210" i="6"/>
  <c r="F210" i="6"/>
  <c r="X208" i="6"/>
  <c r="R208" i="6"/>
  <c r="R206" i="6" s="1"/>
  <c r="L208" i="6"/>
  <c r="L206" i="6" s="1"/>
  <c r="F208" i="6"/>
  <c r="X206" i="6"/>
  <c r="F206" i="6"/>
  <c r="B206" i="6"/>
  <c r="Y205" i="6"/>
  <c r="S205" i="6"/>
  <c r="M205" i="6"/>
  <c r="G205" i="6"/>
  <c r="Y203" i="6"/>
  <c r="Y201" i="6" s="1"/>
  <c r="S203" i="6"/>
  <c r="S201" i="6" s="1"/>
  <c r="M203" i="6"/>
  <c r="G203" i="6"/>
  <c r="G201" i="6" s="1"/>
  <c r="M201" i="6"/>
  <c r="B201" i="6"/>
  <c r="Z200" i="6"/>
  <c r="T200" i="6"/>
  <c r="N200" i="6"/>
  <c r="H200" i="6"/>
  <c r="Z198" i="6"/>
  <c r="Z196" i="6" s="1"/>
  <c r="T198" i="6"/>
  <c r="N198" i="6"/>
  <c r="N196" i="6" s="1"/>
  <c r="H198" i="6"/>
  <c r="H196" i="6" s="1"/>
  <c r="T196" i="6"/>
  <c r="B196" i="6"/>
  <c r="AA195" i="6"/>
  <c r="U195" i="6"/>
  <c r="O195" i="6"/>
  <c r="I195" i="6"/>
  <c r="AA193" i="6"/>
  <c r="U193" i="6"/>
  <c r="U191" i="6" s="1"/>
  <c r="O193" i="6"/>
  <c r="I193" i="6"/>
  <c r="I191" i="6"/>
  <c r="AA191" i="6"/>
  <c r="O191" i="6"/>
  <c r="B191" i="6"/>
  <c r="V190" i="6"/>
  <c r="P190" i="6"/>
  <c r="J190" i="6"/>
  <c r="D190" i="6"/>
  <c r="V188" i="6"/>
  <c r="V186" i="6" s="1"/>
  <c r="P188" i="6"/>
  <c r="P186" i="6" s="1"/>
  <c r="J188" i="6"/>
  <c r="D188" i="6"/>
  <c r="D186" i="6" s="1"/>
  <c r="J186" i="6"/>
  <c r="B186" i="6"/>
  <c r="W185" i="6"/>
  <c r="Q185" i="6"/>
  <c r="K185" i="6"/>
  <c r="E185" i="6"/>
  <c r="W183" i="6"/>
  <c r="W181" i="6" s="1"/>
  <c r="Q183" i="6"/>
  <c r="K183" i="6"/>
  <c r="K181" i="6" s="1"/>
  <c r="E183" i="6"/>
  <c r="E181" i="6" s="1"/>
  <c r="Q181" i="6"/>
  <c r="B181" i="6"/>
  <c r="X180" i="6"/>
  <c r="R180" i="6"/>
  <c r="L180" i="6"/>
  <c r="F180" i="6"/>
  <c r="X178" i="6"/>
  <c r="R178" i="6"/>
  <c r="R176" i="6" s="1"/>
  <c r="L178" i="6"/>
  <c r="L176" i="6" s="1"/>
  <c r="F178" i="6"/>
  <c r="X176" i="6"/>
  <c r="F176" i="6"/>
  <c r="B176" i="6"/>
  <c r="Y175" i="6"/>
  <c r="S175" i="6"/>
  <c r="M175" i="6"/>
  <c r="G175" i="6"/>
  <c r="Y173" i="6"/>
  <c r="Y171" i="6" s="1"/>
  <c r="S173" i="6"/>
  <c r="S171" i="6" s="1"/>
  <c r="M173" i="6"/>
  <c r="G173" i="6"/>
  <c r="G171" i="6" s="1"/>
  <c r="M171" i="6"/>
  <c r="B171" i="6"/>
  <c r="Z170" i="6"/>
  <c r="Z166" i="6" s="1"/>
  <c r="T170" i="6"/>
  <c r="N170" i="6"/>
  <c r="H170" i="6"/>
  <c r="Z168" i="6"/>
  <c r="T168" i="6"/>
  <c r="N168" i="6"/>
  <c r="N166" i="6" s="1"/>
  <c r="H168" i="6"/>
  <c r="H318" i="6"/>
  <c r="T166" i="6"/>
  <c r="H166" i="6"/>
  <c r="B166" i="6"/>
  <c r="AA161" i="6"/>
  <c r="U161" i="6"/>
  <c r="O161" i="6"/>
  <c r="I161" i="6"/>
  <c r="AA159" i="6"/>
  <c r="AA157" i="6" s="1"/>
  <c r="U159" i="6"/>
  <c r="U157" i="6" s="1"/>
  <c r="O159" i="6"/>
  <c r="I159" i="6"/>
  <c r="I157" i="6" s="1"/>
  <c r="O157" i="6"/>
  <c r="B157" i="6"/>
  <c r="V156" i="6"/>
  <c r="P156" i="6"/>
  <c r="J156" i="6"/>
  <c r="D156" i="6"/>
  <c r="V154" i="6"/>
  <c r="V152" i="6" s="1"/>
  <c r="P154" i="6"/>
  <c r="J154" i="6"/>
  <c r="J152" i="6" s="1"/>
  <c r="D154" i="6"/>
  <c r="D152" i="6" s="1"/>
  <c r="P152" i="6"/>
  <c r="B152" i="6"/>
  <c r="W151" i="6"/>
  <c r="Q151" i="6"/>
  <c r="K151" i="6"/>
  <c r="E151" i="6"/>
  <c r="W149" i="6"/>
  <c r="Q149" i="6"/>
  <c r="Q147" i="6" s="1"/>
  <c r="K149" i="6"/>
  <c r="K147" i="6" s="1"/>
  <c r="E149" i="6"/>
  <c r="W147" i="6"/>
  <c r="E147" i="6"/>
  <c r="B147" i="6"/>
  <c r="X146" i="6"/>
  <c r="R146" i="6"/>
  <c r="L146" i="6"/>
  <c r="F146" i="6"/>
  <c r="X144" i="6"/>
  <c r="X142" i="6" s="1"/>
  <c r="R144" i="6"/>
  <c r="R142" i="6" s="1"/>
  <c r="L144" i="6"/>
  <c r="F144" i="6"/>
  <c r="F142" i="6" s="1"/>
  <c r="L142" i="6"/>
  <c r="B142" i="6"/>
  <c r="Y141" i="6"/>
  <c r="S141" i="6"/>
  <c r="M141" i="6"/>
  <c r="G141" i="6"/>
  <c r="Y139" i="6"/>
  <c r="Y137" i="6" s="1"/>
  <c r="S139" i="6"/>
  <c r="M139" i="6"/>
  <c r="M137" i="6" s="1"/>
  <c r="G139" i="6"/>
  <c r="G137" i="6" s="1"/>
  <c r="S137" i="6"/>
  <c r="B137" i="6"/>
  <c r="Z136" i="6"/>
  <c r="T136" i="6"/>
  <c r="N136" i="6"/>
  <c r="H136" i="6"/>
  <c r="Z134" i="6"/>
  <c r="T134" i="6"/>
  <c r="T132" i="6" s="1"/>
  <c r="N134" i="6"/>
  <c r="N132" i="6" s="1"/>
  <c r="H134" i="6"/>
  <c r="Z132" i="6"/>
  <c r="H132" i="6"/>
  <c r="B132" i="6"/>
  <c r="AA131" i="6"/>
  <c r="U131" i="6"/>
  <c r="O131" i="6"/>
  <c r="I131" i="6"/>
  <c r="AA129" i="6"/>
  <c r="AA127" i="6" s="1"/>
  <c r="U129" i="6"/>
  <c r="U127" i="6" s="1"/>
  <c r="O129" i="6"/>
  <c r="I129" i="6"/>
  <c r="I127" i="6" s="1"/>
  <c r="O127" i="6"/>
  <c r="B127" i="6"/>
  <c r="V126" i="6"/>
  <c r="P126" i="6"/>
  <c r="J126" i="6"/>
  <c r="D126" i="6"/>
  <c r="V124" i="6"/>
  <c r="V122" i="6" s="1"/>
  <c r="P124" i="6"/>
  <c r="J124" i="6"/>
  <c r="J122" i="6" s="1"/>
  <c r="D124" i="6"/>
  <c r="D122" i="6" s="1"/>
  <c r="P122" i="6"/>
  <c r="B122" i="6"/>
  <c r="W121" i="6"/>
  <c r="Q121" i="6"/>
  <c r="K121" i="6"/>
  <c r="E121" i="6"/>
  <c r="W119" i="6"/>
  <c r="Q119" i="6"/>
  <c r="Q117" i="6" s="1"/>
  <c r="K119" i="6"/>
  <c r="K117" i="6" s="1"/>
  <c r="E119" i="6"/>
  <c r="W117" i="6"/>
  <c r="E117" i="6"/>
  <c r="B117" i="6"/>
  <c r="X116" i="6"/>
  <c r="R116" i="6"/>
  <c r="L116" i="6"/>
  <c r="F116" i="6"/>
  <c r="X114" i="6"/>
  <c r="X112" i="6" s="1"/>
  <c r="R114" i="6"/>
  <c r="R112" i="6" s="1"/>
  <c r="L114" i="6"/>
  <c r="F114" i="6"/>
  <c r="F112" i="6" s="1"/>
  <c r="L112" i="6"/>
  <c r="B112" i="6"/>
  <c r="Y111" i="6"/>
  <c r="S111" i="6"/>
  <c r="M111" i="6"/>
  <c r="G111" i="6"/>
  <c r="Y109" i="6"/>
  <c r="Y107" i="6" s="1"/>
  <c r="S109" i="6"/>
  <c r="M109" i="6"/>
  <c r="M107" i="6" s="1"/>
  <c r="G109" i="6"/>
  <c r="G107" i="6" s="1"/>
  <c r="S107" i="6"/>
  <c r="B107" i="6"/>
  <c r="Z106" i="6"/>
  <c r="T106" i="6"/>
  <c r="N106" i="6"/>
  <c r="H106" i="6"/>
  <c r="Z104" i="6"/>
  <c r="T104" i="6"/>
  <c r="T102" i="6" s="1"/>
  <c r="N104" i="6"/>
  <c r="N102" i="6" s="1"/>
  <c r="H104" i="6"/>
  <c r="Z102" i="6"/>
  <c r="H102" i="6"/>
  <c r="B102" i="6"/>
  <c r="AA101" i="6"/>
  <c r="U101" i="6"/>
  <c r="O101" i="6"/>
  <c r="I101" i="6"/>
  <c r="AA99" i="6"/>
  <c r="AA97" i="6" s="1"/>
  <c r="U99" i="6"/>
  <c r="U97" i="6" s="1"/>
  <c r="O99" i="6"/>
  <c r="I99" i="6"/>
  <c r="I97" i="6" s="1"/>
  <c r="O97" i="6"/>
  <c r="B97" i="6"/>
  <c r="V96" i="6"/>
  <c r="P96" i="6"/>
  <c r="J96" i="6"/>
  <c r="D96" i="6"/>
  <c r="V94" i="6"/>
  <c r="V92" i="6" s="1"/>
  <c r="P94" i="6"/>
  <c r="J94" i="6"/>
  <c r="D94" i="6"/>
  <c r="D92" i="6" s="1"/>
  <c r="P92" i="6"/>
  <c r="J92" i="6"/>
  <c r="B92" i="6"/>
  <c r="W91" i="6"/>
  <c r="Q91" i="6"/>
  <c r="K91" i="6"/>
  <c r="E91" i="6"/>
  <c r="E87" i="6" s="1"/>
  <c r="W89" i="6"/>
  <c r="Q89" i="6"/>
  <c r="K89" i="6"/>
  <c r="K87" i="6" s="1"/>
  <c r="E89" i="6"/>
  <c r="W87" i="6"/>
  <c r="Q87" i="6"/>
  <c r="B87" i="6"/>
  <c r="X86" i="6"/>
  <c r="R86" i="6"/>
  <c r="L86" i="6"/>
  <c r="L82" i="6" s="1"/>
  <c r="F86" i="6"/>
  <c r="X84" i="6"/>
  <c r="R84" i="6"/>
  <c r="R82" i="6" s="1"/>
  <c r="L84" i="6"/>
  <c r="F84" i="6"/>
  <c r="F82" i="6" s="1"/>
  <c r="X82" i="6"/>
  <c r="B82" i="6"/>
  <c r="Y81" i="6"/>
  <c r="S81" i="6"/>
  <c r="S77" i="6" s="1"/>
  <c r="M81" i="6"/>
  <c r="G81" i="6"/>
  <c r="Y79" i="6"/>
  <c r="Y77" i="6" s="1"/>
  <c r="S79" i="6"/>
  <c r="M79" i="6"/>
  <c r="M77" i="6" s="1"/>
  <c r="G79" i="6"/>
  <c r="G77" i="6" s="1"/>
  <c r="B77" i="6"/>
  <c r="Z76" i="6"/>
  <c r="Z72" i="6" s="1"/>
  <c r="T76" i="6"/>
  <c r="N76" i="6"/>
  <c r="H76" i="6"/>
  <c r="Z74" i="6"/>
  <c r="T74" i="6"/>
  <c r="T72" i="6" s="1"/>
  <c r="N74" i="6"/>
  <c r="N72" i="6" s="1"/>
  <c r="H74" i="6"/>
  <c r="H72" i="6"/>
  <c r="B72" i="6"/>
  <c r="AA71" i="6"/>
  <c r="U71" i="6"/>
  <c r="O71" i="6"/>
  <c r="I71" i="6"/>
  <c r="AA69" i="6"/>
  <c r="AA67" i="6" s="1"/>
  <c r="U69" i="6"/>
  <c r="U67" i="6" s="1"/>
  <c r="O69" i="6"/>
  <c r="I69" i="6"/>
  <c r="O67" i="6"/>
  <c r="I67" i="6"/>
  <c r="B67" i="6"/>
  <c r="V66" i="6"/>
  <c r="P66" i="6"/>
  <c r="J66" i="6"/>
  <c r="D66" i="6"/>
  <c r="D62" i="6" s="1"/>
  <c r="V64" i="6"/>
  <c r="V62" i="6" s="1"/>
  <c r="P64" i="6"/>
  <c r="J64" i="6"/>
  <c r="D64" i="6"/>
  <c r="P62" i="6"/>
  <c r="J62" i="6"/>
  <c r="B62" i="6"/>
  <c r="W61" i="6"/>
  <c r="Q61" i="6"/>
  <c r="K61" i="6"/>
  <c r="K57" i="6" s="1"/>
  <c r="E61" i="6"/>
  <c r="E57" i="6" s="1"/>
  <c r="W59" i="6"/>
  <c r="Q59" i="6"/>
  <c r="K59" i="6"/>
  <c r="E59" i="6"/>
  <c r="W57" i="6"/>
  <c r="Q57" i="6"/>
  <c r="B57" i="6"/>
  <c r="X56" i="6"/>
  <c r="R56" i="6"/>
  <c r="R52" i="6" s="1"/>
  <c r="L56" i="6"/>
  <c r="L52" i="6" s="1"/>
  <c r="F56" i="6"/>
  <c r="X54" i="6"/>
  <c r="R54" i="6"/>
  <c r="L54" i="6"/>
  <c r="F54" i="6"/>
  <c r="F52" i="6" s="1"/>
  <c r="X52" i="6"/>
  <c r="B52" i="6"/>
  <c r="Y51" i="6"/>
  <c r="Y47" i="6" s="1"/>
  <c r="S51" i="6"/>
  <c r="S47" i="6" s="1"/>
  <c r="M51" i="6"/>
  <c r="G51" i="6"/>
  <c r="Y49" i="6"/>
  <c r="S49" i="6"/>
  <c r="M49" i="6"/>
  <c r="M47" i="6" s="1"/>
  <c r="G49" i="6"/>
  <c r="G47" i="6" s="1"/>
  <c r="B47" i="6"/>
  <c r="Z46" i="6"/>
  <c r="Z42" i="6" s="1"/>
  <c r="T46" i="6"/>
  <c r="N46" i="6"/>
  <c r="H46" i="6"/>
  <c r="Z44" i="6"/>
  <c r="T44" i="6"/>
  <c r="T42" i="6" s="1"/>
  <c r="N44" i="6"/>
  <c r="N42" i="6" s="1"/>
  <c r="H44" i="6"/>
  <c r="H42" i="6"/>
  <c r="B42" i="6"/>
  <c r="AA41" i="6"/>
  <c r="U41" i="6"/>
  <c r="O41" i="6"/>
  <c r="O37" i="6" s="1"/>
  <c r="I41" i="6"/>
  <c r="AA39" i="6"/>
  <c r="AA37" i="6" s="1"/>
  <c r="U39" i="6"/>
  <c r="U37" i="6" s="1"/>
  <c r="O39" i="6"/>
  <c r="I39" i="6"/>
  <c r="I37" i="6"/>
  <c r="B37" i="6"/>
  <c r="V36" i="6"/>
  <c r="P36" i="6"/>
  <c r="J36" i="6"/>
  <c r="D36" i="6"/>
  <c r="V34" i="6"/>
  <c r="V32" i="6" s="1"/>
  <c r="P34" i="6"/>
  <c r="J34" i="6"/>
  <c r="D34" i="6"/>
  <c r="D32" i="6" s="1"/>
  <c r="P32" i="6"/>
  <c r="J32" i="6"/>
  <c r="B32" i="6"/>
  <c r="W31" i="6"/>
  <c r="Q31" i="6"/>
  <c r="K31" i="6"/>
  <c r="E31" i="6"/>
  <c r="E27" i="6" s="1"/>
  <c r="W29" i="6"/>
  <c r="Q29" i="6"/>
  <c r="K29" i="6"/>
  <c r="K27" i="6" s="1"/>
  <c r="E29" i="6"/>
  <c r="W27" i="6"/>
  <c r="Q27" i="6"/>
  <c r="B27" i="6"/>
  <c r="X26" i="6"/>
  <c r="R26" i="6"/>
  <c r="L26" i="6"/>
  <c r="L22" i="6" s="1"/>
  <c r="F26" i="6"/>
  <c r="X24" i="6"/>
  <c r="R24" i="6"/>
  <c r="R22" i="6" s="1"/>
  <c r="L24" i="6"/>
  <c r="F24" i="6"/>
  <c r="F22" i="6" s="1"/>
  <c r="X22" i="6"/>
  <c r="B22" i="6"/>
  <c r="Y21" i="6"/>
  <c r="S21" i="6"/>
  <c r="S17" i="6" s="1"/>
  <c r="M21" i="6"/>
  <c r="G21" i="6"/>
  <c r="Y19" i="6"/>
  <c r="Y17" i="6" s="1"/>
  <c r="S19" i="6"/>
  <c r="M19" i="6"/>
  <c r="M17" i="6" s="1"/>
  <c r="G19" i="6"/>
  <c r="G17" i="6" s="1"/>
  <c r="B17" i="6"/>
  <c r="Z16" i="6"/>
  <c r="Z12" i="6" s="1"/>
  <c r="T16" i="6"/>
  <c r="N16" i="6"/>
  <c r="H16" i="6"/>
  <c r="Z14" i="6"/>
  <c r="T14" i="6"/>
  <c r="T12" i="6" s="1"/>
  <c r="N14" i="6"/>
  <c r="N12" i="6" s="1"/>
  <c r="H14" i="6"/>
  <c r="H12" i="6"/>
  <c r="B12" i="6"/>
  <c r="AA11" i="6"/>
  <c r="U11" i="6"/>
  <c r="O11" i="6"/>
  <c r="I11" i="6"/>
  <c r="AA9" i="6"/>
  <c r="AA7" i="6" s="1"/>
  <c r="U9" i="6"/>
  <c r="U7" i="6" s="1"/>
  <c r="O9" i="6"/>
  <c r="I9" i="6"/>
  <c r="I7" i="6" s="1"/>
  <c r="Z159" i="6"/>
  <c r="O7" i="6"/>
  <c r="D7" i="6"/>
  <c r="B7" i="6"/>
  <c r="G94" i="5"/>
  <c r="E92" i="5"/>
  <c r="F89" i="5"/>
  <c r="E89" i="5"/>
  <c r="G89" i="5"/>
  <c r="G87" i="5"/>
  <c r="G83" i="5"/>
  <c r="F83" i="5"/>
  <c r="G78" i="5"/>
  <c r="E76" i="5"/>
  <c r="F73" i="5"/>
  <c r="E73" i="5"/>
  <c r="G73" i="5"/>
  <c r="G71" i="5"/>
  <c r="G66" i="5"/>
  <c r="F66" i="5"/>
  <c r="G61" i="5"/>
  <c r="E59" i="5"/>
  <c r="F55" i="5"/>
  <c r="E55" i="5"/>
  <c r="G55" i="5"/>
  <c r="G53" i="5"/>
  <c r="G50" i="5"/>
  <c r="F50" i="5"/>
  <c r="G45" i="5"/>
  <c r="E43" i="5"/>
  <c r="F38" i="5"/>
  <c r="E38" i="5"/>
  <c r="G38" i="5"/>
  <c r="G36" i="5"/>
  <c r="F35" i="5"/>
  <c r="F63" i="5" s="1"/>
  <c r="E35" i="5"/>
  <c r="E63" i="5" s="1"/>
  <c r="D63" i="5"/>
  <c r="G33" i="5"/>
  <c r="F33" i="5"/>
  <c r="E33" i="5"/>
  <c r="G30" i="5"/>
  <c r="G58" i="5" s="1"/>
  <c r="F30" i="5"/>
  <c r="F58" i="5" s="1"/>
  <c r="D86" i="5"/>
  <c r="G27" i="5"/>
  <c r="E25" i="5"/>
  <c r="D52" i="5"/>
  <c r="F22" i="5"/>
  <c r="E22" i="5"/>
  <c r="G22" i="5"/>
  <c r="G20" i="5"/>
  <c r="F19" i="5"/>
  <c r="F47" i="5" s="1"/>
  <c r="E19" i="5"/>
  <c r="E47" i="5" s="1"/>
  <c r="D47" i="5"/>
  <c r="G17" i="5"/>
  <c r="F17" i="5"/>
  <c r="E17" i="5"/>
  <c r="G81" i="5"/>
  <c r="F87" i="5"/>
  <c r="E87" i="5"/>
  <c r="D92" i="5"/>
  <c r="G14" i="5"/>
  <c r="G42" i="5" s="1"/>
  <c r="D70" i="5"/>
  <c r="I43" i="4"/>
  <c r="I42" i="4"/>
  <c r="I41" i="4"/>
  <c r="I40" i="4"/>
  <c r="G28" i="4"/>
  <c r="G27" i="4"/>
  <c r="F27" i="4"/>
  <c r="G24" i="4"/>
  <c r="G22" i="4"/>
  <c r="G21" i="4"/>
  <c r="F21" i="4"/>
  <c r="G18" i="4"/>
  <c r="G16" i="4"/>
  <c r="G15" i="4"/>
  <c r="F15" i="4"/>
  <c r="F14" i="4"/>
  <c r="E14" i="4"/>
  <c r="D26" i="4"/>
  <c r="F24" i="4"/>
  <c r="F25" i="3"/>
  <c r="E25" i="3"/>
  <c r="G25" i="3"/>
  <c r="G20" i="3"/>
  <c r="F20" i="3"/>
  <c r="G15" i="3"/>
  <c r="G14" i="3"/>
  <c r="D16" i="5"/>
  <c r="G10" i="2"/>
  <c r="F10" i="2"/>
  <c r="F9" i="2"/>
  <c r="E9" i="2"/>
  <c r="G9" i="2"/>
  <c r="N27" i="1"/>
  <c r="N10" i="1"/>
  <c r="O1" i="1"/>
  <c r="A1" i="3"/>
  <c r="E67" i="19" l="1"/>
  <c r="W67" i="19"/>
  <c r="K72" i="19"/>
  <c r="R92" i="19"/>
  <c r="J72" i="19"/>
  <c r="Y92" i="19"/>
  <c r="T107" i="19"/>
  <c r="AA77" i="19"/>
  <c r="I82" i="19"/>
  <c r="AA82" i="19"/>
  <c r="G87" i="19"/>
  <c r="Y87" i="19"/>
  <c r="H82" i="19"/>
  <c r="Z82" i="19"/>
  <c r="V97" i="19"/>
  <c r="V102" i="19"/>
  <c r="M127" i="18"/>
  <c r="X132" i="18"/>
  <c r="R42" i="18"/>
  <c r="M97" i="18"/>
  <c r="J22" i="18"/>
  <c r="H32" i="18"/>
  <c r="Z32" i="18"/>
  <c r="S166" i="18"/>
  <c r="R12" i="18"/>
  <c r="F191" i="17"/>
  <c r="T271" i="17"/>
  <c r="F7" i="17"/>
  <c r="F251" i="17"/>
  <c r="T241" i="16"/>
  <c r="F311" i="16"/>
  <c r="M494" i="16"/>
  <c r="G494" i="16"/>
  <c r="J509" i="16"/>
  <c r="T181" i="16"/>
  <c r="T211" i="16"/>
  <c r="AA176" i="16"/>
  <c r="AA206" i="16"/>
  <c r="AA236" i="16"/>
  <c r="T271" i="16"/>
  <c r="T301" i="16"/>
  <c r="AA296" i="16"/>
  <c r="T7" i="15"/>
  <c r="F430" i="15"/>
  <c r="M335" i="15"/>
  <c r="T420" i="15"/>
  <c r="AA415" i="15"/>
  <c r="S47" i="14"/>
  <c r="Q57" i="14"/>
  <c r="H132" i="14"/>
  <c r="T440" i="14"/>
  <c r="M629" i="14"/>
  <c r="S17" i="14"/>
  <c r="F82" i="14"/>
  <c r="X142" i="14"/>
  <c r="V186" i="14"/>
  <c r="AA191" i="14"/>
  <c r="N226" i="14"/>
  <c r="Q609" i="14"/>
  <c r="AA7" i="14"/>
  <c r="M475" i="14"/>
  <c r="R22" i="14"/>
  <c r="T42" i="14"/>
  <c r="I97" i="14"/>
  <c r="Z166" i="14"/>
  <c r="X176" i="14"/>
  <c r="Q211" i="14"/>
  <c r="Z410" i="14"/>
  <c r="T594" i="14"/>
  <c r="L22" i="14"/>
  <c r="X22" i="14"/>
  <c r="T22" i="13"/>
  <c r="T52" i="13"/>
  <c r="T82" i="13"/>
  <c r="AA107" i="13"/>
  <c r="M335" i="13"/>
  <c r="AA17" i="13"/>
  <c r="AA47" i="13"/>
  <c r="AA77" i="13"/>
  <c r="T330" i="13"/>
  <c r="T519" i="13"/>
  <c r="T609" i="13"/>
  <c r="F122" i="13"/>
  <c r="M147" i="13"/>
  <c r="T489" i="13"/>
  <c r="F499" i="13"/>
  <c r="T579" i="13"/>
  <c r="F589" i="13"/>
  <c r="T142" i="13"/>
  <c r="O127" i="12"/>
  <c r="AA127" i="12"/>
  <c r="L142" i="12"/>
  <c r="T316" i="12"/>
  <c r="U127" i="12"/>
  <c r="P152" i="12"/>
  <c r="U311" i="12"/>
  <c r="M325" i="12"/>
  <c r="AA311" i="12"/>
  <c r="T132" i="12"/>
  <c r="W147" i="12"/>
  <c r="T196" i="12"/>
  <c r="M231" i="12"/>
  <c r="T256" i="12"/>
  <c r="T286" i="12"/>
  <c r="V122" i="12"/>
  <c r="N132" i="12"/>
  <c r="O157" i="12"/>
  <c r="AA157" i="12"/>
  <c r="AA191" i="12"/>
  <c r="T226" i="12"/>
  <c r="AA251" i="12"/>
  <c r="AA281" i="12"/>
  <c r="G325" i="12"/>
  <c r="T27" i="11"/>
  <c r="T534" i="10"/>
  <c r="AA559" i="10"/>
  <c r="F574" i="10"/>
  <c r="V614" i="10"/>
  <c r="AA499" i="10"/>
  <c r="F514" i="10"/>
  <c r="M599" i="10"/>
  <c r="M629" i="10"/>
  <c r="U7" i="10"/>
  <c r="M509" i="10"/>
  <c r="Y599" i="10"/>
  <c r="R544" i="10"/>
  <c r="R634" i="10"/>
  <c r="O44" i="8"/>
  <c r="AA44" i="8"/>
  <c r="S20" i="8"/>
  <c r="E132" i="7"/>
  <c r="M216" i="7"/>
  <c r="M306" i="7"/>
  <c r="M524" i="7"/>
  <c r="AA574" i="7"/>
  <c r="L127" i="7"/>
  <c r="T211" i="7"/>
  <c r="F251" i="7"/>
  <c r="T301" i="7"/>
  <c r="T519" i="7"/>
  <c r="F559" i="7"/>
  <c r="F589" i="7"/>
  <c r="R589" i="7"/>
  <c r="F619" i="7"/>
  <c r="M246" i="7"/>
  <c r="T365" i="7"/>
  <c r="T455" i="7"/>
  <c r="M554" i="7"/>
  <c r="M614" i="7"/>
  <c r="W166" i="7"/>
  <c r="Y584" i="7"/>
  <c r="M186" i="7"/>
  <c r="M276" i="7"/>
  <c r="F345" i="7"/>
  <c r="F435" i="7"/>
  <c r="M494" i="7"/>
  <c r="D82" i="5"/>
  <c r="D65" i="5"/>
  <c r="D49" i="5"/>
  <c r="D32" i="5"/>
  <c r="E16" i="5"/>
  <c r="D93" i="5"/>
  <c r="D77" i="5"/>
  <c r="D60" i="5"/>
  <c r="D44" i="5"/>
  <c r="D26" i="5"/>
  <c r="G16" i="5"/>
  <c r="D88" i="5"/>
  <c r="D72" i="5"/>
  <c r="D54" i="5"/>
  <c r="D37" i="5"/>
  <c r="D21" i="5"/>
  <c r="F16" i="5"/>
  <c r="N7" i="1"/>
  <c r="D12" i="3" s="1"/>
  <c r="A1" i="5"/>
  <c r="A1" i="4"/>
  <c r="G26" i="4"/>
  <c r="E26" i="4"/>
  <c r="F26" i="4"/>
  <c r="D24" i="3"/>
  <c r="F25" i="5"/>
  <c r="D31" i="5"/>
  <c r="D42" i="5"/>
  <c r="F43" i="5"/>
  <c r="D48" i="5"/>
  <c r="D58" i="5"/>
  <c r="F59" i="5"/>
  <c r="D64" i="5"/>
  <c r="D62" i="5" s="1"/>
  <c r="D75" i="5"/>
  <c r="F76" i="5"/>
  <c r="D81" i="5"/>
  <c r="F86" i="5"/>
  <c r="D91" i="5"/>
  <c r="F92" i="5"/>
  <c r="J9" i="6"/>
  <c r="P9" i="6"/>
  <c r="V9" i="6"/>
  <c r="W638" i="6"/>
  <c r="Q638" i="6"/>
  <c r="K638" i="6"/>
  <c r="E638" i="6"/>
  <c r="X633" i="6"/>
  <c r="R633" i="6"/>
  <c r="L633" i="6"/>
  <c r="F633" i="6"/>
  <c r="Y628" i="6"/>
  <c r="S628" i="6"/>
  <c r="M628" i="6"/>
  <c r="G628" i="6"/>
  <c r="Z623" i="6"/>
  <c r="T623" i="6"/>
  <c r="N623" i="6"/>
  <c r="H623" i="6"/>
  <c r="AA618" i="6"/>
  <c r="U618" i="6"/>
  <c r="O618" i="6"/>
  <c r="I618" i="6"/>
  <c r="V613" i="6"/>
  <c r="P613" i="6"/>
  <c r="J613" i="6"/>
  <c r="D613" i="6"/>
  <c r="W608" i="6"/>
  <c r="Q608" i="6"/>
  <c r="K608" i="6"/>
  <c r="E608" i="6"/>
  <c r="X603" i="6"/>
  <c r="R603" i="6"/>
  <c r="L603" i="6"/>
  <c r="F603" i="6"/>
  <c r="Y598" i="6"/>
  <c r="S598" i="6"/>
  <c r="M598" i="6"/>
  <c r="G598" i="6"/>
  <c r="Z593" i="6"/>
  <c r="T593" i="6"/>
  <c r="N593" i="6"/>
  <c r="H593" i="6"/>
  <c r="AA588" i="6"/>
  <c r="U588" i="6"/>
  <c r="O588" i="6"/>
  <c r="I588" i="6"/>
  <c r="V583" i="6"/>
  <c r="P583" i="6"/>
  <c r="J583" i="6"/>
  <c r="D583" i="6"/>
  <c r="W578" i="6"/>
  <c r="Q578" i="6"/>
  <c r="K578" i="6"/>
  <c r="E578" i="6"/>
  <c r="X573" i="6"/>
  <c r="R573" i="6"/>
  <c r="L573" i="6"/>
  <c r="F573" i="6"/>
  <c r="Y568" i="6"/>
  <c r="S568" i="6"/>
  <c r="M568" i="6"/>
  <c r="G568" i="6"/>
  <c r="Z563" i="6"/>
  <c r="T563" i="6"/>
  <c r="N563" i="6"/>
  <c r="H563" i="6"/>
  <c r="AA558" i="6"/>
  <c r="U558" i="6"/>
  <c r="O558" i="6"/>
  <c r="I558" i="6"/>
  <c r="V553" i="6"/>
  <c r="P553" i="6"/>
  <c r="J553" i="6"/>
  <c r="D553" i="6"/>
  <c r="W548" i="6"/>
  <c r="Q548" i="6"/>
  <c r="K548" i="6"/>
  <c r="E548" i="6"/>
  <c r="X543" i="6"/>
  <c r="R543" i="6"/>
  <c r="L543" i="6"/>
  <c r="F543" i="6"/>
  <c r="Y538" i="6"/>
  <c r="S538" i="6"/>
  <c r="M538" i="6"/>
  <c r="G538" i="6"/>
  <c r="Z533" i="6"/>
  <c r="T533" i="6"/>
  <c r="N533" i="6"/>
  <c r="H533" i="6"/>
  <c r="AA528" i="6"/>
  <c r="U528" i="6"/>
  <c r="O528" i="6"/>
  <c r="I528" i="6"/>
  <c r="V523" i="6"/>
  <c r="P523" i="6"/>
  <c r="J523" i="6"/>
  <c r="D523" i="6"/>
  <c r="W518" i="6"/>
  <c r="Q518" i="6"/>
  <c r="K518" i="6"/>
  <c r="E518" i="6"/>
  <c r="X513" i="6"/>
  <c r="R513" i="6"/>
  <c r="L513" i="6"/>
  <c r="F513" i="6"/>
  <c r="Y508" i="6"/>
  <c r="S508" i="6"/>
  <c r="M508" i="6"/>
  <c r="G508" i="6"/>
  <c r="Z503" i="6"/>
  <c r="T503" i="6"/>
  <c r="N503" i="6"/>
  <c r="H503" i="6"/>
  <c r="AA498" i="6"/>
  <c r="U498" i="6"/>
  <c r="O498" i="6"/>
  <c r="I498" i="6"/>
  <c r="V493" i="6"/>
  <c r="P493" i="6"/>
  <c r="J493" i="6"/>
  <c r="D493" i="6"/>
  <c r="W488" i="6"/>
  <c r="Q488" i="6"/>
  <c r="K488" i="6"/>
  <c r="E488" i="6"/>
  <c r="X479" i="6"/>
  <c r="R479" i="6"/>
  <c r="L479" i="6"/>
  <c r="F479" i="6"/>
  <c r="Y474" i="6"/>
  <c r="S474" i="6"/>
  <c r="M474" i="6"/>
  <c r="G474" i="6"/>
  <c r="Z469" i="6"/>
  <c r="T469" i="6"/>
  <c r="N469" i="6"/>
  <c r="H469" i="6"/>
  <c r="AA464" i="6"/>
  <c r="U464" i="6"/>
  <c r="O464" i="6"/>
  <c r="I464" i="6"/>
  <c r="V459" i="6"/>
  <c r="P459" i="6"/>
  <c r="J459" i="6"/>
  <c r="D459" i="6"/>
  <c r="W454" i="6"/>
  <c r="Q454" i="6"/>
  <c r="K454" i="6"/>
  <c r="E454" i="6"/>
  <c r="X449" i="6"/>
  <c r="R449" i="6"/>
  <c r="L449" i="6"/>
  <c r="F449" i="6"/>
  <c r="Y444" i="6"/>
  <c r="S444" i="6"/>
  <c r="M444" i="6"/>
  <c r="G444" i="6"/>
  <c r="Z439" i="6"/>
  <c r="T439" i="6"/>
  <c r="N439" i="6"/>
  <c r="H439" i="6"/>
  <c r="AA434" i="6"/>
  <c r="U434" i="6"/>
  <c r="O434" i="6"/>
  <c r="I434" i="6"/>
  <c r="V429" i="6"/>
  <c r="P429" i="6"/>
  <c r="J429" i="6"/>
  <c r="D429" i="6"/>
  <c r="W424" i="6"/>
  <c r="Q424" i="6"/>
  <c r="K424" i="6"/>
  <c r="E424" i="6"/>
  <c r="X419" i="6"/>
  <c r="R419" i="6"/>
  <c r="L419" i="6"/>
  <c r="F419" i="6"/>
  <c r="Y414" i="6"/>
  <c r="S414" i="6"/>
  <c r="M414" i="6"/>
  <c r="G414" i="6"/>
  <c r="Z409" i="6"/>
  <c r="T409" i="6"/>
  <c r="N409" i="6"/>
  <c r="H409" i="6"/>
  <c r="AA404" i="6"/>
  <c r="U404" i="6"/>
  <c r="O404" i="6"/>
  <c r="I404" i="6"/>
  <c r="V399" i="6"/>
  <c r="P399" i="6"/>
  <c r="J399" i="6"/>
  <c r="D399" i="6"/>
  <c r="W394" i="6"/>
  <c r="Q394" i="6"/>
  <c r="K394" i="6"/>
  <c r="E394" i="6"/>
  <c r="X389" i="6"/>
  <c r="R389" i="6"/>
  <c r="L389" i="6"/>
  <c r="F389" i="6"/>
  <c r="Y384" i="6"/>
  <c r="S384" i="6"/>
  <c r="M384" i="6"/>
  <c r="G384" i="6"/>
  <c r="Z379" i="6"/>
  <c r="T379" i="6"/>
  <c r="N379" i="6"/>
  <c r="H379" i="6"/>
  <c r="AA374" i="6"/>
  <c r="U374" i="6"/>
  <c r="O374" i="6"/>
  <c r="I374" i="6"/>
  <c r="V369" i="6"/>
  <c r="P369" i="6"/>
  <c r="J369" i="6"/>
  <c r="D369" i="6"/>
  <c r="W364" i="6"/>
  <c r="Q364" i="6"/>
  <c r="K364" i="6"/>
  <c r="E364" i="6"/>
  <c r="X359" i="6"/>
  <c r="R359" i="6"/>
  <c r="L359" i="6"/>
  <c r="F359" i="6"/>
  <c r="Y354" i="6"/>
  <c r="S354" i="6"/>
  <c r="M354" i="6"/>
  <c r="G354" i="6"/>
  <c r="Z349" i="6"/>
  <c r="T349" i="6"/>
  <c r="N349" i="6"/>
  <c r="H349" i="6"/>
  <c r="AA344" i="6"/>
  <c r="U344" i="6"/>
  <c r="O344" i="6"/>
  <c r="I344" i="6"/>
  <c r="V339" i="6"/>
  <c r="P339" i="6"/>
  <c r="J339" i="6"/>
  <c r="D339" i="6"/>
  <c r="W334" i="6"/>
  <c r="Q334" i="6"/>
  <c r="K334" i="6"/>
  <c r="E334" i="6"/>
  <c r="X329" i="6"/>
  <c r="R329" i="6"/>
  <c r="L329" i="6"/>
  <c r="F329" i="6"/>
  <c r="Y320" i="6"/>
  <c r="S320" i="6"/>
  <c r="M320" i="6"/>
  <c r="G320" i="6"/>
  <c r="Z315" i="6"/>
  <c r="T315" i="6"/>
  <c r="N315" i="6"/>
  <c r="H315" i="6"/>
  <c r="AA310" i="6"/>
  <c r="U310" i="6"/>
  <c r="O310" i="6"/>
  <c r="I310" i="6"/>
  <c r="V305" i="6"/>
  <c r="P305" i="6"/>
  <c r="J305" i="6"/>
  <c r="D305" i="6"/>
  <c r="V638" i="6"/>
  <c r="P638" i="6"/>
  <c r="J638" i="6"/>
  <c r="D638" i="6"/>
  <c r="W633" i="6"/>
  <c r="Q633" i="6"/>
  <c r="K633" i="6"/>
  <c r="E633" i="6"/>
  <c r="X628" i="6"/>
  <c r="R628" i="6"/>
  <c r="L628" i="6"/>
  <c r="F628" i="6"/>
  <c r="Y623" i="6"/>
  <c r="S623" i="6"/>
  <c r="M623" i="6"/>
  <c r="G623" i="6"/>
  <c r="Z618" i="6"/>
  <c r="T618" i="6"/>
  <c r="N618" i="6"/>
  <c r="H618" i="6"/>
  <c r="AA613" i="6"/>
  <c r="U613" i="6"/>
  <c r="O613" i="6"/>
  <c r="I613" i="6"/>
  <c r="V608" i="6"/>
  <c r="P608" i="6"/>
  <c r="J608" i="6"/>
  <c r="D608" i="6"/>
  <c r="W603" i="6"/>
  <c r="Q603" i="6"/>
  <c r="K603" i="6"/>
  <c r="E603" i="6"/>
  <c r="X598" i="6"/>
  <c r="R598" i="6"/>
  <c r="L598" i="6"/>
  <c r="F598" i="6"/>
  <c r="Y593" i="6"/>
  <c r="S593" i="6"/>
  <c r="M593" i="6"/>
  <c r="G593" i="6"/>
  <c r="Z588" i="6"/>
  <c r="T588" i="6"/>
  <c r="N588" i="6"/>
  <c r="H588" i="6"/>
  <c r="AA583" i="6"/>
  <c r="U583" i="6"/>
  <c r="O583" i="6"/>
  <c r="I583" i="6"/>
  <c r="V578" i="6"/>
  <c r="P578" i="6"/>
  <c r="J578" i="6"/>
  <c r="D578" i="6"/>
  <c r="W573" i="6"/>
  <c r="Q573" i="6"/>
  <c r="K573" i="6"/>
  <c r="E573" i="6"/>
  <c r="X568" i="6"/>
  <c r="R568" i="6"/>
  <c r="L568" i="6"/>
  <c r="F568" i="6"/>
  <c r="Y563" i="6"/>
  <c r="S563" i="6"/>
  <c r="M563" i="6"/>
  <c r="G563" i="6"/>
  <c r="Z558" i="6"/>
  <c r="T558" i="6"/>
  <c r="N558" i="6"/>
  <c r="H558" i="6"/>
  <c r="AA553" i="6"/>
  <c r="U553" i="6"/>
  <c r="O553" i="6"/>
  <c r="I553" i="6"/>
  <c r="V548" i="6"/>
  <c r="P548" i="6"/>
  <c r="J548" i="6"/>
  <c r="D548" i="6"/>
  <c r="W543" i="6"/>
  <c r="Q543" i="6"/>
  <c r="K543" i="6"/>
  <c r="E543" i="6"/>
  <c r="X538" i="6"/>
  <c r="R538" i="6"/>
  <c r="L538" i="6"/>
  <c r="F538" i="6"/>
  <c r="Y533" i="6"/>
  <c r="S533" i="6"/>
  <c r="M533" i="6"/>
  <c r="G533" i="6"/>
  <c r="Z528" i="6"/>
  <c r="T528" i="6"/>
  <c r="N528" i="6"/>
  <c r="H528" i="6"/>
  <c r="AA523" i="6"/>
  <c r="U523" i="6"/>
  <c r="O523" i="6"/>
  <c r="I523" i="6"/>
  <c r="V518" i="6"/>
  <c r="P518" i="6"/>
  <c r="J518" i="6"/>
  <c r="D518" i="6"/>
  <c r="W513" i="6"/>
  <c r="Q513" i="6"/>
  <c r="K513" i="6"/>
  <c r="E513" i="6"/>
  <c r="X508" i="6"/>
  <c r="R508" i="6"/>
  <c r="L508" i="6"/>
  <c r="F508" i="6"/>
  <c r="Y503" i="6"/>
  <c r="S503" i="6"/>
  <c r="M503" i="6"/>
  <c r="G503" i="6"/>
  <c r="Z498" i="6"/>
  <c r="T498" i="6"/>
  <c r="N498" i="6"/>
  <c r="H498" i="6"/>
  <c r="AA493" i="6"/>
  <c r="U493" i="6"/>
  <c r="O493" i="6"/>
  <c r="I493" i="6"/>
  <c r="V488" i="6"/>
  <c r="P488" i="6"/>
  <c r="J488" i="6"/>
  <c r="D488" i="6"/>
  <c r="D484" i="6" s="1"/>
  <c r="W479" i="6"/>
  <c r="Q479" i="6"/>
  <c r="K479" i="6"/>
  <c r="E479" i="6"/>
  <c r="X474" i="6"/>
  <c r="R474" i="6"/>
  <c r="L474" i="6"/>
  <c r="F474" i="6"/>
  <c r="Y469" i="6"/>
  <c r="S469" i="6"/>
  <c r="M469" i="6"/>
  <c r="G469" i="6"/>
  <c r="Z464" i="6"/>
  <c r="T464" i="6"/>
  <c r="N464" i="6"/>
  <c r="H464" i="6"/>
  <c r="AA459" i="6"/>
  <c r="U459" i="6"/>
  <c r="O459" i="6"/>
  <c r="I459" i="6"/>
  <c r="V454" i="6"/>
  <c r="P454" i="6"/>
  <c r="J454" i="6"/>
  <c r="D454" i="6"/>
  <c r="W449" i="6"/>
  <c r="Q449" i="6"/>
  <c r="K449" i="6"/>
  <c r="E449" i="6"/>
  <c r="X444" i="6"/>
  <c r="R444" i="6"/>
  <c r="L444" i="6"/>
  <c r="F444" i="6"/>
  <c r="Y439" i="6"/>
  <c r="S439" i="6"/>
  <c r="M439" i="6"/>
  <c r="G439" i="6"/>
  <c r="Z434" i="6"/>
  <c r="T434" i="6"/>
  <c r="N434" i="6"/>
  <c r="H434" i="6"/>
  <c r="AA429" i="6"/>
  <c r="U429" i="6"/>
  <c r="O429" i="6"/>
  <c r="I429" i="6"/>
  <c r="V424" i="6"/>
  <c r="P424" i="6"/>
  <c r="J424" i="6"/>
  <c r="D424" i="6"/>
  <c r="W419" i="6"/>
  <c r="Q419" i="6"/>
  <c r="K419" i="6"/>
  <c r="E419" i="6"/>
  <c r="X414" i="6"/>
  <c r="R414" i="6"/>
  <c r="L414" i="6"/>
  <c r="F414" i="6"/>
  <c r="Y409" i="6"/>
  <c r="S409" i="6"/>
  <c r="M409" i="6"/>
  <c r="G409" i="6"/>
  <c r="Z404" i="6"/>
  <c r="T404" i="6"/>
  <c r="N404" i="6"/>
  <c r="H404" i="6"/>
  <c r="AA399" i="6"/>
  <c r="U399" i="6"/>
  <c r="O399" i="6"/>
  <c r="I399" i="6"/>
  <c r="V394" i="6"/>
  <c r="P394" i="6"/>
  <c r="J394" i="6"/>
  <c r="D394" i="6"/>
  <c r="W389" i="6"/>
  <c r="Q389" i="6"/>
  <c r="K389" i="6"/>
  <c r="E389" i="6"/>
  <c r="X384" i="6"/>
  <c r="R384" i="6"/>
  <c r="L384" i="6"/>
  <c r="F384" i="6"/>
  <c r="Y379" i="6"/>
  <c r="S379" i="6"/>
  <c r="M379" i="6"/>
  <c r="G379" i="6"/>
  <c r="Z374" i="6"/>
  <c r="T374" i="6"/>
  <c r="N374" i="6"/>
  <c r="H374" i="6"/>
  <c r="AA369" i="6"/>
  <c r="U369" i="6"/>
  <c r="O369" i="6"/>
  <c r="I369" i="6"/>
  <c r="V364" i="6"/>
  <c r="P364" i="6"/>
  <c r="J364" i="6"/>
  <c r="D364" i="6"/>
  <c r="W359" i="6"/>
  <c r="Q359" i="6"/>
  <c r="K359" i="6"/>
  <c r="E359" i="6"/>
  <c r="X354" i="6"/>
  <c r="R354" i="6"/>
  <c r="L354" i="6"/>
  <c r="F354" i="6"/>
  <c r="Y349" i="6"/>
  <c r="S349" i="6"/>
  <c r="M349" i="6"/>
  <c r="G349" i="6"/>
  <c r="Z344" i="6"/>
  <c r="T344" i="6"/>
  <c r="N344" i="6"/>
  <c r="H344" i="6"/>
  <c r="AA339" i="6"/>
  <c r="U339" i="6"/>
  <c r="O339" i="6"/>
  <c r="I339" i="6"/>
  <c r="V334" i="6"/>
  <c r="P334" i="6"/>
  <c r="J334" i="6"/>
  <c r="D334" i="6"/>
  <c r="W329" i="6"/>
  <c r="Q329" i="6"/>
  <c r="K329" i="6"/>
  <c r="E329" i="6"/>
  <c r="X320" i="6"/>
  <c r="R320" i="6"/>
  <c r="L320" i="6"/>
  <c r="F320" i="6"/>
  <c r="Y315" i="6"/>
  <c r="S315" i="6"/>
  <c r="M315" i="6"/>
  <c r="G315" i="6"/>
  <c r="Z310" i="6"/>
  <c r="T310" i="6"/>
  <c r="N310" i="6"/>
  <c r="H310" i="6"/>
  <c r="AA305" i="6"/>
  <c r="U305" i="6"/>
  <c r="O305" i="6"/>
  <c r="I305" i="6"/>
  <c r="AA638" i="6"/>
  <c r="U638" i="6"/>
  <c r="O638" i="6"/>
  <c r="I638" i="6"/>
  <c r="V633" i="6"/>
  <c r="P633" i="6"/>
  <c r="J633" i="6"/>
  <c r="D633" i="6"/>
  <c r="W628" i="6"/>
  <c r="Q628" i="6"/>
  <c r="K628" i="6"/>
  <c r="E628" i="6"/>
  <c r="X623" i="6"/>
  <c r="R623" i="6"/>
  <c r="L623" i="6"/>
  <c r="F623" i="6"/>
  <c r="Y618" i="6"/>
  <c r="S618" i="6"/>
  <c r="M618" i="6"/>
  <c r="G618" i="6"/>
  <c r="Z613" i="6"/>
  <c r="T613" i="6"/>
  <c r="N613" i="6"/>
  <c r="H613" i="6"/>
  <c r="AA608" i="6"/>
  <c r="U608" i="6"/>
  <c r="O608" i="6"/>
  <c r="I608" i="6"/>
  <c r="V603" i="6"/>
  <c r="P603" i="6"/>
  <c r="J603" i="6"/>
  <c r="D603" i="6"/>
  <c r="W598" i="6"/>
  <c r="Q598" i="6"/>
  <c r="K598" i="6"/>
  <c r="E598" i="6"/>
  <c r="X593" i="6"/>
  <c r="R593" i="6"/>
  <c r="L593" i="6"/>
  <c r="F593" i="6"/>
  <c r="Y588" i="6"/>
  <c r="S588" i="6"/>
  <c r="M588" i="6"/>
  <c r="G588" i="6"/>
  <c r="Z583" i="6"/>
  <c r="T583" i="6"/>
  <c r="N583" i="6"/>
  <c r="H583" i="6"/>
  <c r="AA578" i="6"/>
  <c r="U578" i="6"/>
  <c r="O578" i="6"/>
  <c r="I578" i="6"/>
  <c r="V573" i="6"/>
  <c r="P573" i="6"/>
  <c r="J573" i="6"/>
  <c r="D573" i="6"/>
  <c r="W568" i="6"/>
  <c r="Q568" i="6"/>
  <c r="K568" i="6"/>
  <c r="E568" i="6"/>
  <c r="X563" i="6"/>
  <c r="R563" i="6"/>
  <c r="L563" i="6"/>
  <c r="F563" i="6"/>
  <c r="Y558" i="6"/>
  <c r="S558" i="6"/>
  <c r="M558" i="6"/>
  <c r="G558" i="6"/>
  <c r="Z553" i="6"/>
  <c r="T553" i="6"/>
  <c r="N553" i="6"/>
  <c r="H553" i="6"/>
  <c r="AA548" i="6"/>
  <c r="U548" i="6"/>
  <c r="O548" i="6"/>
  <c r="I548" i="6"/>
  <c r="V543" i="6"/>
  <c r="P543" i="6"/>
  <c r="J543" i="6"/>
  <c r="D543" i="6"/>
  <c r="W538" i="6"/>
  <c r="Q538" i="6"/>
  <c r="K538" i="6"/>
  <c r="E538" i="6"/>
  <c r="X533" i="6"/>
  <c r="R533" i="6"/>
  <c r="L533" i="6"/>
  <c r="F533" i="6"/>
  <c r="Y528" i="6"/>
  <c r="S528" i="6"/>
  <c r="M528" i="6"/>
  <c r="G528" i="6"/>
  <c r="Z523" i="6"/>
  <c r="T523" i="6"/>
  <c r="N523" i="6"/>
  <c r="H523" i="6"/>
  <c r="AA518" i="6"/>
  <c r="U518" i="6"/>
  <c r="O518" i="6"/>
  <c r="I518" i="6"/>
  <c r="V513" i="6"/>
  <c r="P513" i="6"/>
  <c r="J513" i="6"/>
  <c r="D513" i="6"/>
  <c r="W508" i="6"/>
  <c r="Q508" i="6"/>
  <c r="K508" i="6"/>
  <c r="E508" i="6"/>
  <c r="X503" i="6"/>
  <c r="R503" i="6"/>
  <c r="L503" i="6"/>
  <c r="F503" i="6"/>
  <c r="Y498" i="6"/>
  <c r="S498" i="6"/>
  <c r="M498" i="6"/>
  <c r="G498" i="6"/>
  <c r="Z493" i="6"/>
  <c r="T493" i="6"/>
  <c r="N493" i="6"/>
  <c r="H493" i="6"/>
  <c r="AA488" i="6"/>
  <c r="U488" i="6"/>
  <c r="O488" i="6"/>
  <c r="I488" i="6"/>
  <c r="V479" i="6"/>
  <c r="P479" i="6"/>
  <c r="J479" i="6"/>
  <c r="D479" i="6"/>
  <c r="W474" i="6"/>
  <c r="Q474" i="6"/>
  <c r="K474" i="6"/>
  <c r="E474" i="6"/>
  <c r="X469" i="6"/>
  <c r="R469" i="6"/>
  <c r="L469" i="6"/>
  <c r="F469" i="6"/>
  <c r="Y464" i="6"/>
  <c r="S464" i="6"/>
  <c r="M464" i="6"/>
  <c r="G464" i="6"/>
  <c r="Z459" i="6"/>
  <c r="T459" i="6"/>
  <c r="N459" i="6"/>
  <c r="H459" i="6"/>
  <c r="AA454" i="6"/>
  <c r="U454" i="6"/>
  <c r="O454" i="6"/>
  <c r="I454" i="6"/>
  <c r="V449" i="6"/>
  <c r="P449" i="6"/>
  <c r="J449" i="6"/>
  <c r="D449" i="6"/>
  <c r="W444" i="6"/>
  <c r="Q444" i="6"/>
  <c r="K444" i="6"/>
  <c r="E444" i="6"/>
  <c r="X439" i="6"/>
  <c r="R439" i="6"/>
  <c r="L439" i="6"/>
  <c r="F439" i="6"/>
  <c r="Y434" i="6"/>
  <c r="S434" i="6"/>
  <c r="M434" i="6"/>
  <c r="G434" i="6"/>
  <c r="Z429" i="6"/>
  <c r="T429" i="6"/>
  <c r="N429" i="6"/>
  <c r="H429" i="6"/>
  <c r="AA424" i="6"/>
  <c r="U424" i="6"/>
  <c r="O424" i="6"/>
  <c r="I424" i="6"/>
  <c r="V419" i="6"/>
  <c r="P419" i="6"/>
  <c r="J419" i="6"/>
  <c r="D419" i="6"/>
  <c r="W414" i="6"/>
  <c r="Q414" i="6"/>
  <c r="K414" i="6"/>
  <c r="E414" i="6"/>
  <c r="X409" i="6"/>
  <c r="R409" i="6"/>
  <c r="L409" i="6"/>
  <c r="F409" i="6"/>
  <c r="Y404" i="6"/>
  <c r="S404" i="6"/>
  <c r="M404" i="6"/>
  <c r="G404" i="6"/>
  <c r="Z399" i="6"/>
  <c r="T399" i="6"/>
  <c r="N399" i="6"/>
  <c r="H399" i="6"/>
  <c r="AA394" i="6"/>
  <c r="U394" i="6"/>
  <c r="O394" i="6"/>
  <c r="I394" i="6"/>
  <c r="V389" i="6"/>
  <c r="P389" i="6"/>
  <c r="J389" i="6"/>
  <c r="D389" i="6"/>
  <c r="W384" i="6"/>
  <c r="Q384" i="6"/>
  <c r="K384" i="6"/>
  <c r="E384" i="6"/>
  <c r="X379" i="6"/>
  <c r="R379" i="6"/>
  <c r="L379" i="6"/>
  <c r="F379" i="6"/>
  <c r="Y374" i="6"/>
  <c r="S374" i="6"/>
  <c r="M374" i="6"/>
  <c r="G374" i="6"/>
  <c r="Z369" i="6"/>
  <c r="T369" i="6"/>
  <c r="N369" i="6"/>
  <c r="H369" i="6"/>
  <c r="AA364" i="6"/>
  <c r="U364" i="6"/>
  <c r="O364" i="6"/>
  <c r="I364" i="6"/>
  <c r="V359" i="6"/>
  <c r="P359" i="6"/>
  <c r="J359" i="6"/>
  <c r="D359" i="6"/>
  <c r="W354" i="6"/>
  <c r="Q354" i="6"/>
  <c r="K354" i="6"/>
  <c r="E354" i="6"/>
  <c r="X349" i="6"/>
  <c r="R349" i="6"/>
  <c r="L349" i="6"/>
  <c r="F349" i="6"/>
  <c r="Y344" i="6"/>
  <c r="S344" i="6"/>
  <c r="M344" i="6"/>
  <c r="G344" i="6"/>
  <c r="Z339" i="6"/>
  <c r="T339" i="6"/>
  <c r="N339" i="6"/>
  <c r="H339" i="6"/>
  <c r="AA334" i="6"/>
  <c r="U334" i="6"/>
  <c r="O334" i="6"/>
  <c r="I334" i="6"/>
  <c r="V329" i="6"/>
  <c r="P329" i="6"/>
  <c r="J329" i="6"/>
  <c r="D329" i="6"/>
  <c r="D325" i="6" s="1"/>
  <c r="W320" i="6"/>
  <c r="Q320" i="6"/>
  <c r="K320" i="6"/>
  <c r="E320" i="6"/>
  <c r="X315" i="6"/>
  <c r="R315" i="6"/>
  <c r="L315" i="6"/>
  <c r="F315" i="6"/>
  <c r="Y310" i="6"/>
  <c r="S310" i="6"/>
  <c r="M310" i="6"/>
  <c r="G310" i="6"/>
  <c r="Z305" i="6"/>
  <c r="T305" i="6"/>
  <c r="N305" i="6"/>
  <c r="H305" i="6"/>
  <c r="Z638" i="6"/>
  <c r="T638" i="6"/>
  <c r="N638" i="6"/>
  <c r="H638" i="6"/>
  <c r="AA633" i="6"/>
  <c r="U633" i="6"/>
  <c r="O633" i="6"/>
  <c r="I633" i="6"/>
  <c r="V628" i="6"/>
  <c r="P628" i="6"/>
  <c r="J628" i="6"/>
  <c r="D628" i="6"/>
  <c r="W623" i="6"/>
  <c r="Q623" i="6"/>
  <c r="K623" i="6"/>
  <c r="E623" i="6"/>
  <c r="X618" i="6"/>
  <c r="R618" i="6"/>
  <c r="L618" i="6"/>
  <c r="F618" i="6"/>
  <c r="Y613" i="6"/>
  <c r="S613" i="6"/>
  <c r="M613" i="6"/>
  <c r="G613" i="6"/>
  <c r="Z608" i="6"/>
  <c r="T608" i="6"/>
  <c r="N608" i="6"/>
  <c r="H608" i="6"/>
  <c r="AA603" i="6"/>
  <c r="U603" i="6"/>
  <c r="O603" i="6"/>
  <c r="I603" i="6"/>
  <c r="V598" i="6"/>
  <c r="P598" i="6"/>
  <c r="J598" i="6"/>
  <c r="D598" i="6"/>
  <c r="W593" i="6"/>
  <c r="Q593" i="6"/>
  <c r="K593" i="6"/>
  <c r="E593" i="6"/>
  <c r="X588" i="6"/>
  <c r="R588" i="6"/>
  <c r="L588" i="6"/>
  <c r="F588" i="6"/>
  <c r="Y583" i="6"/>
  <c r="S583" i="6"/>
  <c r="M583" i="6"/>
  <c r="G583" i="6"/>
  <c r="Z578" i="6"/>
  <c r="T578" i="6"/>
  <c r="N578" i="6"/>
  <c r="H578" i="6"/>
  <c r="AA573" i="6"/>
  <c r="U573" i="6"/>
  <c r="O573" i="6"/>
  <c r="I573" i="6"/>
  <c r="V568" i="6"/>
  <c r="P568" i="6"/>
  <c r="J568" i="6"/>
  <c r="D568" i="6"/>
  <c r="W563" i="6"/>
  <c r="Q563" i="6"/>
  <c r="K563" i="6"/>
  <c r="E563" i="6"/>
  <c r="X558" i="6"/>
  <c r="R558" i="6"/>
  <c r="L558" i="6"/>
  <c r="F558" i="6"/>
  <c r="Y553" i="6"/>
  <c r="S553" i="6"/>
  <c r="M553" i="6"/>
  <c r="G553" i="6"/>
  <c r="Z548" i="6"/>
  <c r="T548" i="6"/>
  <c r="N548" i="6"/>
  <c r="H548" i="6"/>
  <c r="AA543" i="6"/>
  <c r="U543" i="6"/>
  <c r="O543" i="6"/>
  <c r="I543" i="6"/>
  <c r="V538" i="6"/>
  <c r="P538" i="6"/>
  <c r="J538" i="6"/>
  <c r="D538" i="6"/>
  <c r="W533" i="6"/>
  <c r="Q533" i="6"/>
  <c r="K533" i="6"/>
  <c r="E533" i="6"/>
  <c r="X528" i="6"/>
  <c r="R528" i="6"/>
  <c r="L528" i="6"/>
  <c r="F528" i="6"/>
  <c r="Y523" i="6"/>
  <c r="S523" i="6"/>
  <c r="M523" i="6"/>
  <c r="G523" i="6"/>
  <c r="Z518" i="6"/>
  <c r="T518" i="6"/>
  <c r="N518" i="6"/>
  <c r="H518" i="6"/>
  <c r="AA513" i="6"/>
  <c r="U513" i="6"/>
  <c r="O513" i="6"/>
  <c r="I513" i="6"/>
  <c r="V508" i="6"/>
  <c r="P508" i="6"/>
  <c r="J508" i="6"/>
  <c r="D508" i="6"/>
  <c r="W503" i="6"/>
  <c r="Q503" i="6"/>
  <c r="K503" i="6"/>
  <c r="E503" i="6"/>
  <c r="X498" i="6"/>
  <c r="R498" i="6"/>
  <c r="L498" i="6"/>
  <c r="F498" i="6"/>
  <c r="Y493" i="6"/>
  <c r="S493" i="6"/>
  <c r="M493" i="6"/>
  <c r="G493" i="6"/>
  <c r="Z488" i="6"/>
  <c r="T488" i="6"/>
  <c r="N488" i="6"/>
  <c r="H488" i="6"/>
  <c r="AA479" i="6"/>
  <c r="U479" i="6"/>
  <c r="O479" i="6"/>
  <c r="I479" i="6"/>
  <c r="V474" i="6"/>
  <c r="P474" i="6"/>
  <c r="J474" i="6"/>
  <c r="D474" i="6"/>
  <c r="W469" i="6"/>
  <c r="Q469" i="6"/>
  <c r="K469" i="6"/>
  <c r="E469" i="6"/>
  <c r="X464" i="6"/>
  <c r="R464" i="6"/>
  <c r="L464" i="6"/>
  <c r="F464" i="6"/>
  <c r="Y459" i="6"/>
  <c r="S459" i="6"/>
  <c r="M459" i="6"/>
  <c r="G459" i="6"/>
  <c r="Z454" i="6"/>
  <c r="T454" i="6"/>
  <c r="N454" i="6"/>
  <c r="H454" i="6"/>
  <c r="AA449" i="6"/>
  <c r="U449" i="6"/>
  <c r="O449" i="6"/>
  <c r="I449" i="6"/>
  <c r="V444" i="6"/>
  <c r="P444" i="6"/>
  <c r="J444" i="6"/>
  <c r="D444" i="6"/>
  <c r="W439" i="6"/>
  <c r="Q439" i="6"/>
  <c r="K439" i="6"/>
  <c r="E439" i="6"/>
  <c r="X434" i="6"/>
  <c r="R434" i="6"/>
  <c r="L434" i="6"/>
  <c r="F434" i="6"/>
  <c r="Y429" i="6"/>
  <c r="S429" i="6"/>
  <c r="M429" i="6"/>
  <c r="G429" i="6"/>
  <c r="Z424" i="6"/>
  <c r="T424" i="6"/>
  <c r="N424" i="6"/>
  <c r="H424" i="6"/>
  <c r="AA419" i="6"/>
  <c r="U419" i="6"/>
  <c r="O419" i="6"/>
  <c r="I419" i="6"/>
  <c r="V414" i="6"/>
  <c r="P414" i="6"/>
  <c r="J414" i="6"/>
  <c r="D414" i="6"/>
  <c r="W409" i="6"/>
  <c r="Q409" i="6"/>
  <c r="K409" i="6"/>
  <c r="E409" i="6"/>
  <c r="X404" i="6"/>
  <c r="R404" i="6"/>
  <c r="L404" i="6"/>
  <c r="F404" i="6"/>
  <c r="Y399" i="6"/>
  <c r="S399" i="6"/>
  <c r="M399" i="6"/>
  <c r="G399" i="6"/>
  <c r="Z394" i="6"/>
  <c r="T394" i="6"/>
  <c r="N394" i="6"/>
  <c r="H394" i="6"/>
  <c r="AA389" i="6"/>
  <c r="U389" i="6"/>
  <c r="O389" i="6"/>
  <c r="I389" i="6"/>
  <c r="V384" i="6"/>
  <c r="P384" i="6"/>
  <c r="J384" i="6"/>
  <c r="D384" i="6"/>
  <c r="W379" i="6"/>
  <c r="Q379" i="6"/>
  <c r="K379" i="6"/>
  <c r="E379" i="6"/>
  <c r="X374" i="6"/>
  <c r="R374" i="6"/>
  <c r="L374" i="6"/>
  <c r="F374" i="6"/>
  <c r="Y369" i="6"/>
  <c r="S369" i="6"/>
  <c r="M369" i="6"/>
  <c r="G369" i="6"/>
  <c r="Z364" i="6"/>
  <c r="T364" i="6"/>
  <c r="N364" i="6"/>
  <c r="H364" i="6"/>
  <c r="AA359" i="6"/>
  <c r="U359" i="6"/>
  <c r="O359" i="6"/>
  <c r="I359" i="6"/>
  <c r="V354" i="6"/>
  <c r="P354" i="6"/>
  <c r="J354" i="6"/>
  <c r="D354" i="6"/>
  <c r="W349" i="6"/>
  <c r="Q349" i="6"/>
  <c r="K349" i="6"/>
  <c r="E349" i="6"/>
  <c r="X344" i="6"/>
  <c r="R344" i="6"/>
  <c r="L344" i="6"/>
  <c r="F344" i="6"/>
  <c r="Y339" i="6"/>
  <c r="S339" i="6"/>
  <c r="M339" i="6"/>
  <c r="G339" i="6"/>
  <c r="Z334" i="6"/>
  <c r="T334" i="6"/>
  <c r="N334" i="6"/>
  <c r="H334" i="6"/>
  <c r="AA329" i="6"/>
  <c r="U329" i="6"/>
  <c r="O329" i="6"/>
  <c r="I329" i="6"/>
  <c r="V320" i="6"/>
  <c r="P320" i="6"/>
  <c r="J320" i="6"/>
  <c r="D320" i="6"/>
  <c r="W315" i="6"/>
  <c r="Q315" i="6"/>
  <c r="K315" i="6"/>
  <c r="E315" i="6"/>
  <c r="X310" i="6"/>
  <c r="R310" i="6"/>
  <c r="L310" i="6"/>
  <c r="F310" i="6"/>
  <c r="Y305" i="6"/>
  <c r="S305" i="6"/>
  <c r="M305" i="6"/>
  <c r="G305" i="6"/>
  <c r="Y638" i="6"/>
  <c r="S638" i="6"/>
  <c r="M638" i="6"/>
  <c r="G638" i="6"/>
  <c r="Z633" i="6"/>
  <c r="T633" i="6"/>
  <c r="N633" i="6"/>
  <c r="H633" i="6"/>
  <c r="AA628" i="6"/>
  <c r="U628" i="6"/>
  <c r="O628" i="6"/>
  <c r="I628" i="6"/>
  <c r="V623" i="6"/>
  <c r="P623" i="6"/>
  <c r="J623" i="6"/>
  <c r="D623" i="6"/>
  <c r="W618" i="6"/>
  <c r="Q618" i="6"/>
  <c r="K618" i="6"/>
  <c r="E618" i="6"/>
  <c r="X613" i="6"/>
  <c r="R613" i="6"/>
  <c r="L613" i="6"/>
  <c r="F613" i="6"/>
  <c r="Y608" i="6"/>
  <c r="S608" i="6"/>
  <c r="M608" i="6"/>
  <c r="G608" i="6"/>
  <c r="Z603" i="6"/>
  <c r="T603" i="6"/>
  <c r="N603" i="6"/>
  <c r="H603" i="6"/>
  <c r="AA598" i="6"/>
  <c r="U598" i="6"/>
  <c r="O598" i="6"/>
  <c r="I598" i="6"/>
  <c r="V593" i="6"/>
  <c r="P593" i="6"/>
  <c r="J593" i="6"/>
  <c r="D593" i="6"/>
  <c r="W588" i="6"/>
  <c r="Q588" i="6"/>
  <c r="K588" i="6"/>
  <c r="E588" i="6"/>
  <c r="X583" i="6"/>
  <c r="R583" i="6"/>
  <c r="L583" i="6"/>
  <c r="F583" i="6"/>
  <c r="Y578" i="6"/>
  <c r="S578" i="6"/>
  <c r="M578" i="6"/>
  <c r="G578" i="6"/>
  <c r="Z573" i="6"/>
  <c r="T573" i="6"/>
  <c r="N573" i="6"/>
  <c r="H573" i="6"/>
  <c r="AA568" i="6"/>
  <c r="U568" i="6"/>
  <c r="O568" i="6"/>
  <c r="I568" i="6"/>
  <c r="V563" i="6"/>
  <c r="P563" i="6"/>
  <c r="J563" i="6"/>
  <c r="D563" i="6"/>
  <c r="W558" i="6"/>
  <c r="Q558" i="6"/>
  <c r="K558" i="6"/>
  <c r="E558" i="6"/>
  <c r="X553" i="6"/>
  <c r="R553" i="6"/>
  <c r="L553" i="6"/>
  <c r="F553" i="6"/>
  <c r="Y548" i="6"/>
  <c r="S548" i="6"/>
  <c r="M548" i="6"/>
  <c r="G548" i="6"/>
  <c r="Z543" i="6"/>
  <c r="T543" i="6"/>
  <c r="N543" i="6"/>
  <c r="H543" i="6"/>
  <c r="AA538" i="6"/>
  <c r="U538" i="6"/>
  <c r="O538" i="6"/>
  <c r="I538" i="6"/>
  <c r="V533" i="6"/>
  <c r="P533" i="6"/>
  <c r="J533" i="6"/>
  <c r="D533" i="6"/>
  <c r="W528" i="6"/>
  <c r="Q528" i="6"/>
  <c r="K528" i="6"/>
  <c r="E528" i="6"/>
  <c r="X523" i="6"/>
  <c r="R523" i="6"/>
  <c r="L523" i="6"/>
  <c r="F523" i="6"/>
  <c r="Y518" i="6"/>
  <c r="S518" i="6"/>
  <c r="M518" i="6"/>
  <c r="G518" i="6"/>
  <c r="Z513" i="6"/>
  <c r="T513" i="6"/>
  <c r="N513" i="6"/>
  <c r="H513" i="6"/>
  <c r="AA508" i="6"/>
  <c r="U508" i="6"/>
  <c r="O508" i="6"/>
  <c r="I508" i="6"/>
  <c r="V503" i="6"/>
  <c r="P503" i="6"/>
  <c r="J503" i="6"/>
  <c r="D503" i="6"/>
  <c r="W498" i="6"/>
  <c r="Q498" i="6"/>
  <c r="K498" i="6"/>
  <c r="E498" i="6"/>
  <c r="X493" i="6"/>
  <c r="R493" i="6"/>
  <c r="L493" i="6"/>
  <c r="F493" i="6"/>
  <c r="Y488" i="6"/>
  <c r="S488" i="6"/>
  <c r="M488" i="6"/>
  <c r="G488" i="6"/>
  <c r="Z479" i="6"/>
  <c r="T479" i="6"/>
  <c r="N479" i="6"/>
  <c r="H479" i="6"/>
  <c r="AA474" i="6"/>
  <c r="U474" i="6"/>
  <c r="O474" i="6"/>
  <c r="I474" i="6"/>
  <c r="V469" i="6"/>
  <c r="P469" i="6"/>
  <c r="J469" i="6"/>
  <c r="D469" i="6"/>
  <c r="W464" i="6"/>
  <c r="Q464" i="6"/>
  <c r="K464" i="6"/>
  <c r="E464" i="6"/>
  <c r="X459" i="6"/>
  <c r="R459" i="6"/>
  <c r="L459" i="6"/>
  <c r="F459" i="6"/>
  <c r="Y454" i="6"/>
  <c r="S454" i="6"/>
  <c r="M454" i="6"/>
  <c r="G454" i="6"/>
  <c r="Z449" i="6"/>
  <c r="T449" i="6"/>
  <c r="N449" i="6"/>
  <c r="H449" i="6"/>
  <c r="AA444" i="6"/>
  <c r="U444" i="6"/>
  <c r="O444" i="6"/>
  <c r="I444" i="6"/>
  <c r="V439" i="6"/>
  <c r="P439" i="6"/>
  <c r="J439" i="6"/>
  <c r="D439" i="6"/>
  <c r="W434" i="6"/>
  <c r="Q434" i="6"/>
  <c r="K434" i="6"/>
  <c r="E434" i="6"/>
  <c r="X429" i="6"/>
  <c r="R429" i="6"/>
  <c r="L429" i="6"/>
  <c r="F429" i="6"/>
  <c r="Y424" i="6"/>
  <c r="S424" i="6"/>
  <c r="M424" i="6"/>
  <c r="G424" i="6"/>
  <c r="Z419" i="6"/>
  <c r="T419" i="6"/>
  <c r="N419" i="6"/>
  <c r="H419" i="6"/>
  <c r="AA414" i="6"/>
  <c r="U414" i="6"/>
  <c r="O414" i="6"/>
  <c r="I414" i="6"/>
  <c r="V409" i="6"/>
  <c r="P409" i="6"/>
  <c r="J409" i="6"/>
  <c r="D409" i="6"/>
  <c r="W404" i="6"/>
  <c r="Q404" i="6"/>
  <c r="K404" i="6"/>
  <c r="E404" i="6"/>
  <c r="X399" i="6"/>
  <c r="R399" i="6"/>
  <c r="L399" i="6"/>
  <c r="F399" i="6"/>
  <c r="Y394" i="6"/>
  <c r="S394" i="6"/>
  <c r="M394" i="6"/>
  <c r="G394" i="6"/>
  <c r="Z389" i="6"/>
  <c r="T389" i="6"/>
  <c r="N389" i="6"/>
  <c r="H389" i="6"/>
  <c r="AA384" i="6"/>
  <c r="U384" i="6"/>
  <c r="O384" i="6"/>
  <c r="I384" i="6"/>
  <c r="V379" i="6"/>
  <c r="P379" i="6"/>
  <c r="J379" i="6"/>
  <c r="D379" i="6"/>
  <c r="W374" i="6"/>
  <c r="Q374" i="6"/>
  <c r="K374" i="6"/>
  <c r="E374" i="6"/>
  <c r="X369" i="6"/>
  <c r="R369" i="6"/>
  <c r="L369" i="6"/>
  <c r="F369" i="6"/>
  <c r="Y364" i="6"/>
  <c r="S364" i="6"/>
  <c r="M364" i="6"/>
  <c r="G364" i="6"/>
  <c r="Z359" i="6"/>
  <c r="T359" i="6"/>
  <c r="N359" i="6"/>
  <c r="H359" i="6"/>
  <c r="AA354" i="6"/>
  <c r="U354" i="6"/>
  <c r="O354" i="6"/>
  <c r="I354" i="6"/>
  <c r="V349" i="6"/>
  <c r="P349" i="6"/>
  <c r="J349" i="6"/>
  <c r="D349" i="6"/>
  <c r="W344" i="6"/>
  <c r="Q344" i="6"/>
  <c r="K344" i="6"/>
  <c r="E344" i="6"/>
  <c r="X339" i="6"/>
  <c r="R339" i="6"/>
  <c r="L339" i="6"/>
  <c r="F339" i="6"/>
  <c r="Y334" i="6"/>
  <c r="S334" i="6"/>
  <c r="M334" i="6"/>
  <c r="G334" i="6"/>
  <c r="Z329" i="6"/>
  <c r="T329" i="6"/>
  <c r="N329" i="6"/>
  <c r="H329" i="6"/>
  <c r="AA320" i="6"/>
  <c r="U320" i="6"/>
  <c r="O320" i="6"/>
  <c r="I320" i="6"/>
  <c r="V315" i="6"/>
  <c r="P315" i="6"/>
  <c r="J315" i="6"/>
  <c r="D315" i="6"/>
  <c r="W310" i="6"/>
  <c r="Q310" i="6"/>
  <c r="K310" i="6"/>
  <c r="E310" i="6"/>
  <c r="X305" i="6"/>
  <c r="R305" i="6"/>
  <c r="L305" i="6"/>
  <c r="F305" i="6"/>
  <c r="J11" i="6"/>
  <c r="P11" i="6"/>
  <c r="V11" i="6"/>
  <c r="I14" i="6"/>
  <c r="I12" i="6" s="1"/>
  <c r="O14" i="6"/>
  <c r="U14" i="6"/>
  <c r="AA14" i="6"/>
  <c r="I16" i="6"/>
  <c r="O16" i="6"/>
  <c r="U16" i="6"/>
  <c r="AA16" i="6"/>
  <c r="H19" i="6"/>
  <c r="N19" i="6"/>
  <c r="T19" i="6"/>
  <c r="Z19" i="6"/>
  <c r="H21" i="6"/>
  <c r="N21" i="6"/>
  <c r="T21" i="6"/>
  <c r="Z21" i="6"/>
  <c r="G24" i="6"/>
  <c r="M24" i="6"/>
  <c r="S24" i="6"/>
  <c r="S22" i="6" s="1"/>
  <c r="Y24" i="6"/>
  <c r="G26" i="6"/>
  <c r="M26" i="6"/>
  <c r="S26" i="6"/>
  <c r="Y26" i="6"/>
  <c r="F29" i="6"/>
  <c r="F27" i="6" s="1"/>
  <c r="L29" i="6"/>
  <c r="R29" i="6"/>
  <c r="X29" i="6"/>
  <c r="F31" i="6"/>
  <c r="L31" i="6"/>
  <c r="R31" i="6"/>
  <c r="X31" i="6"/>
  <c r="E34" i="6"/>
  <c r="K34" i="6"/>
  <c r="Q34" i="6"/>
  <c r="W34" i="6"/>
  <c r="E36" i="6"/>
  <c r="K36" i="6"/>
  <c r="Q36" i="6"/>
  <c r="W36" i="6"/>
  <c r="D39" i="6"/>
  <c r="J39" i="6"/>
  <c r="P39" i="6"/>
  <c r="P37" i="6" s="1"/>
  <c r="V39" i="6"/>
  <c r="D41" i="6"/>
  <c r="J41" i="6"/>
  <c r="P41" i="6"/>
  <c r="V41" i="6"/>
  <c r="I44" i="6"/>
  <c r="I42" i="6" s="1"/>
  <c r="O44" i="6"/>
  <c r="U44" i="6"/>
  <c r="AA44" i="6"/>
  <c r="I46" i="6"/>
  <c r="O46" i="6"/>
  <c r="U46" i="6"/>
  <c r="AA46" i="6"/>
  <c r="H49" i="6"/>
  <c r="N49" i="6"/>
  <c r="T49" i="6"/>
  <c r="Z49" i="6"/>
  <c r="H51" i="6"/>
  <c r="N51" i="6"/>
  <c r="T51" i="6"/>
  <c r="Z51" i="6"/>
  <c r="G54" i="6"/>
  <c r="M54" i="6"/>
  <c r="S54" i="6"/>
  <c r="S52" i="6" s="1"/>
  <c r="Y54" i="6"/>
  <c r="G56" i="6"/>
  <c r="M56" i="6"/>
  <c r="S56" i="6"/>
  <c r="Y56" i="6"/>
  <c r="F59" i="6"/>
  <c r="F57" i="6" s="1"/>
  <c r="L59" i="6"/>
  <c r="R59" i="6"/>
  <c r="X59" i="6"/>
  <c r="F61" i="6"/>
  <c r="L61" i="6"/>
  <c r="R61" i="6"/>
  <c r="X61" i="6"/>
  <c r="E64" i="6"/>
  <c r="K64" i="6"/>
  <c r="Q64" i="6"/>
  <c r="W64" i="6"/>
  <c r="E66" i="6"/>
  <c r="K66" i="6"/>
  <c r="Q66" i="6"/>
  <c r="W66" i="6"/>
  <c r="D69" i="6"/>
  <c r="J69" i="6"/>
  <c r="P69" i="6"/>
  <c r="P67" i="6" s="1"/>
  <c r="V69" i="6"/>
  <c r="D71" i="6"/>
  <c r="J71" i="6"/>
  <c r="P71" i="6"/>
  <c r="V71" i="6"/>
  <c r="I74" i="6"/>
  <c r="I72" i="6" s="1"/>
  <c r="O74" i="6"/>
  <c r="U74" i="6"/>
  <c r="AA74" i="6"/>
  <c r="I76" i="6"/>
  <c r="O76" i="6"/>
  <c r="U76" i="6"/>
  <c r="AA76" i="6"/>
  <c r="H79" i="6"/>
  <c r="N79" i="6"/>
  <c r="T79" i="6"/>
  <c r="Z79" i="6"/>
  <c r="H81" i="6"/>
  <c r="N81" i="6"/>
  <c r="T81" i="6"/>
  <c r="Z81" i="6"/>
  <c r="G84" i="6"/>
  <c r="M84" i="6"/>
  <c r="S84" i="6"/>
  <c r="S82" i="6" s="1"/>
  <c r="Y84" i="6"/>
  <c r="G86" i="6"/>
  <c r="M86" i="6"/>
  <c r="S86" i="6"/>
  <c r="Y86" i="6"/>
  <c r="F89" i="6"/>
  <c r="F87" i="6" s="1"/>
  <c r="L89" i="6"/>
  <c r="R89" i="6"/>
  <c r="X89" i="6"/>
  <c r="F91" i="6"/>
  <c r="L91" i="6"/>
  <c r="R91" i="6"/>
  <c r="X91" i="6"/>
  <c r="E94" i="6"/>
  <c r="K94" i="6"/>
  <c r="Q94" i="6"/>
  <c r="W94" i="6"/>
  <c r="E96" i="6"/>
  <c r="K96" i="6"/>
  <c r="Q96" i="6"/>
  <c r="W96" i="6"/>
  <c r="D99" i="6"/>
  <c r="J99" i="6"/>
  <c r="P99" i="6"/>
  <c r="P97" i="6" s="1"/>
  <c r="V99" i="6"/>
  <c r="D101" i="6"/>
  <c r="J101" i="6"/>
  <c r="P101" i="6"/>
  <c r="V101" i="6"/>
  <c r="I104" i="6"/>
  <c r="I102" i="6" s="1"/>
  <c r="O104" i="6"/>
  <c r="U104" i="6"/>
  <c r="AA104" i="6"/>
  <c r="I106" i="6"/>
  <c r="O106" i="6"/>
  <c r="U106" i="6"/>
  <c r="AA106" i="6"/>
  <c r="H109" i="6"/>
  <c r="N109" i="6"/>
  <c r="T109" i="6"/>
  <c r="Z109" i="6"/>
  <c r="H111" i="6"/>
  <c r="N111" i="6"/>
  <c r="T111" i="6"/>
  <c r="Z111" i="6"/>
  <c r="G114" i="6"/>
  <c r="M114" i="6"/>
  <c r="S114" i="6"/>
  <c r="S112" i="6" s="1"/>
  <c r="Y114" i="6"/>
  <c r="G116" i="6"/>
  <c r="M116" i="6"/>
  <c r="S116" i="6"/>
  <c r="Y116" i="6"/>
  <c r="F119" i="6"/>
  <c r="F117" i="6" s="1"/>
  <c r="L119" i="6"/>
  <c r="R119" i="6"/>
  <c r="X119" i="6"/>
  <c r="F121" i="6"/>
  <c r="L121" i="6"/>
  <c r="R121" i="6"/>
  <c r="X121" i="6"/>
  <c r="E124" i="6"/>
  <c r="K124" i="6"/>
  <c r="Q124" i="6"/>
  <c r="W124" i="6"/>
  <c r="E126" i="6"/>
  <c r="K126" i="6"/>
  <c r="Q126" i="6"/>
  <c r="W126" i="6"/>
  <c r="D129" i="6"/>
  <c r="J129" i="6"/>
  <c r="P129" i="6"/>
  <c r="P127" i="6" s="1"/>
  <c r="V129" i="6"/>
  <c r="D131" i="6"/>
  <c r="J131" i="6"/>
  <c r="P131" i="6"/>
  <c r="V131" i="6"/>
  <c r="I134" i="6"/>
  <c r="I132" i="6" s="1"/>
  <c r="O134" i="6"/>
  <c r="U134" i="6"/>
  <c r="AA134" i="6"/>
  <c r="I136" i="6"/>
  <c r="O136" i="6"/>
  <c r="U136" i="6"/>
  <c r="AA136" i="6"/>
  <c r="H139" i="6"/>
  <c r="N139" i="6"/>
  <c r="T139" i="6"/>
  <c r="Z139" i="6"/>
  <c r="H141" i="6"/>
  <c r="N141" i="6"/>
  <c r="T141" i="6"/>
  <c r="Z141" i="6"/>
  <c r="G144" i="6"/>
  <c r="M144" i="6"/>
  <c r="S144" i="6"/>
  <c r="S142" i="6" s="1"/>
  <c r="Y144" i="6"/>
  <c r="G146" i="6"/>
  <c r="M146" i="6"/>
  <c r="S146" i="6"/>
  <c r="Y146" i="6"/>
  <c r="F149" i="6"/>
  <c r="F147" i="6" s="1"/>
  <c r="L149" i="6"/>
  <c r="R149" i="6"/>
  <c r="X149" i="6"/>
  <c r="F151" i="6"/>
  <c r="L151" i="6"/>
  <c r="R151" i="6"/>
  <c r="X151" i="6"/>
  <c r="E154" i="6"/>
  <c r="K154" i="6"/>
  <c r="Q154" i="6"/>
  <c r="W154" i="6"/>
  <c r="E156" i="6"/>
  <c r="K156" i="6"/>
  <c r="Q156" i="6"/>
  <c r="W156" i="6"/>
  <c r="D159" i="6"/>
  <c r="J159" i="6"/>
  <c r="P159" i="6"/>
  <c r="P157" i="6" s="1"/>
  <c r="V159" i="6"/>
  <c r="D161" i="6"/>
  <c r="J161" i="6"/>
  <c r="P161" i="6"/>
  <c r="V161" i="6"/>
  <c r="I168" i="6"/>
  <c r="I166" i="6" s="1"/>
  <c r="O168" i="6"/>
  <c r="U168" i="6"/>
  <c r="AA168" i="6"/>
  <c r="I170" i="6"/>
  <c r="O170" i="6"/>
  <c r="U170" i="6"/>
  <c r="AA170" i="6"/>
  <c r="H173" i="6"/>
  <c r="N173" i="6"/>
  <c r="T173" i="6"/>
  <c r="Z173" i="6"/>
  <c r="H175" i="6"/>
  <c r="N175" i="6"/>
  <c r="T175" i="6"/>
  <c r="Z175" i="6"/>
  <c r="G178" i="6"/>
  <c r="M178" i="6"/>
  <c r="S178" i="6"/>
  <c r="S176" i="6" s="1"/>
  <c r="Y178" i="6"/>
  <c r="G180" i="6"/>
  <c r="M180" i="6"/>
  <c r="S180" i="6"/>
  <c r="Y180" i="6"/>
  <c r="F183" i="6"/>
  <c r="F181" i="6" s="1"/>
  <c r="L183" i="6"/>
  <c r="R183" i="6"/>
  <c r="X183" i="6"/>
  <c r="F185" i="6"/>
  <c r="L185" i="6"/>
  <c r="R185" i="6"/>
  <c r="X185" i="6"/>
  <c r="E188" i="6"/>
  <c r="K188" i="6"/>
  <c r="Q188" i="6"/>
  <c r="W188" i="6"/>
  <c r="E190" i="6"/>
  <c r="K190" i="6"/>
  <c r="Q190" i="6"/>
  <c r="W190" i="6"/>
  <c r="D193" i="6"/>
  <c r="J193" i="6"/>
  <c r="P193" i="6"/>
  <c r="P191" i="6" s="1"/>
  <c r="V193" i="6"/>
  <c r="D195" i="6"/>
  <c r="J195" i="6"/>
  <c r="P195" i="6"/>
  <c r="V195" i="6"/>
  <c r="I198" i="6"/>
  <c r="I196" i="6" s="1"/>
  <c r="O198" i="6"/>
  <c r="U198" i="6"/>
  <c r="AA198" i="6"/>
  <c r="I200" i="6"/>
  <c r="O200" i="6"/>
  <c r="U200" i="6"/>
  <c r="AA200" i="6"/>
  <c r="H203" i="6"/>
  <c r="N203" i="6"/>
  <c r="T203" i="6"/>
  <c r="Z203" i="6"/>
  <c r="H205" i="6"/>
  <c r="N205" i="6"/>
  <c r="T205" i="6"/>
  <c r="Z205" i="6"/>
  <c r="G208" i="6"/>
  <c r="M208" i="6"/>
  <c r="S208" i="6"/>
  <c r="S206" i="6" s="1"/>
  <c r="Y208" i="6"/>
  <c r="G210" i="6"/>
  <c r="M210" i="6"/>
  <c r="S210" i="6"/>
  <c r="Y210" i="6"/>
  <c r="F213" i="6"/>
  <c r="F211" i="6" s="1"/>
  <c r="L213" i="6"/>
  <c r="R213" i="6"/>
  <c r="X213" i="6"/>
  <c r="F215" i="6"/>
  <c r="L215" i="6"/>
  <c r="R215" i="6"/>
  <c r="X215" i="6"/>
  <c r="E218" i="6"/>
  <c r="K218" i="6"/>
  <c r="Q218" i="6"/>
  <c r="W218" i="6"/>
  <c r="E220" i="6"/>
  <c r="K220" i="6"/>
  <c r="Q220" i="6"/>
  <c r="W220" i="6"/>
  <c r="D223" i="6"/>
  <c r="J223" i="6"/>
  <c r="P223" i="6"/>
  <c r="P221" i="6" s="1"/>
  <c r="V223" i="6"/>
  <c r="D225" i="6"/>
  <c r="J225" i="6"/>
  <c r="P225" i="6"/>
  <c r="V225" i="6"/>
  <c r="I228" i="6"/>
  <c r="I226" i="6" s="1"/>
  <c r="O228" i="6"/>
  <c r="U228" i="6"/>
  <c r="AA228" i="6"/>
  <c r="I230" i="6"/>
  <c r="O230" i="6"/>
  <c r="U230" i="6"/>
  <c r="AA230" i="6"/>
  <c r="H233" i="6"/>
  <c r="N233" i="6"/>
  <c r="T233" i="6"/>
  <c r="Z233" i="6"/>
  <c r="H235" i="6"/>
  <c r="N235" i="6"/>
  <c r="T235" i="6"/>
  <c r="Z235" i="6"/>
  <c r="G238" i="6"/>
  <c r="M238" i="6"/>
  <c r="S238" i="6"/>
  <c r="S236" i="6" s="1"/>
  <c r="Y238" i="6"/>
  <c r="G240" i="6"/>
  <c r="M240" i="6"/>
  <c r="S240" i="6"/>
  <c r="Y240" i="6"/>
  <c r="F243" i="6"/>
  <c r="F241" i="6" s="1"/>
  <c r="L243" i="6"/>
  <c r="R243" i="6"/>
  <c r="X243" i="6"/>
  <c r="F245" i="6"/>
  <c r="L245" i="6"/>
  <c r="R245" i="6"/>
  <c r="X245" i="6"/>
  <c r="E248" i="6"/>
  <c r="K248" i="6"/>
  <c r="Q248" i="6"/>
  <c r="W248" i="6"/>
  <c r="E250" i="6"/>
  <c r="K250" i="6"/>
  <c r="Q250" i="6"/>
  <c r="W250" i="6"/>
  <c r="D253" i="6"/>
  <c r="J253" i="6"/>
  <c r="P253" i="6"/>
  <c r="P251" i="6" s="1"/>
  <c r="V253" i="6"/>
  <c r="D255" i="6"/>
  <c r="J255" i="6"/>
  <c r="P255" i="6"/>
  <c r="V255" i="6"/>
  <c r="I258" i="6"/>
  <c r="I256" i="6" s="1"/>
  <c r="O258" i="6"/>
  <c r="U258" i="6"/>
  <c r="AA258" i="6"/>
  <c r="I260" i="6"/>
  <c r="O260" i="6"/>
  <c r="U260" i="6"/>
  <c r="AA260" i="6"/>
  <c r="H263" i="6"/>
  <c r="N263" i="6"/>
  <c r="T263" i="6"/>
  <c r="Z263" i="6"/>
  <c r="H265" i="6"/>
  <c r="N265" i="6"/>
  <c r="T265" i="6"/>
  <c r="Z265" i="6"/>
  <c r="G268" i="6"/>
  <c r="M268" i="6"/>
  <c r="S268" i="6"/>
  <c r="S266" i="6" s="1"/>
  <c r="Y268" i="6"/>
  <c r="G270" i="6"/>
  <c r="M270" i="6"/>
  <c r="S270" i="6"/>
  <c r="Y270" i="6"/>
  <c r="F273" i="6"/>
  <c r="F271" i="6" s="1"/>
  <c r="L273" i="6"/>
  <c r="R273" i="6"/>
  <c r="X273" i="6"/>
  <c r="F275" i="6"/>
  <c r="L275" i="6"/>
  <c r="R275" i="6"/>
  <c r="X275" i="6"/>
  <c r="E278" i="6"/>
  <c r="K278" i="6"/>
  <c r="Q278" i="6"/>
  <c r="W278" i="6"/>
  <c r="E280" i="6"/>
  <c r="K280" i="6"/>
  <c r="Q280" i="6"/>
  <c r="W280" i="6"/>
  <c r="D283" i="6"/>
  <c r="J283" i="6"/>
  <c r="P283" i="6"/>
  <c r="P281" i="6" s="1"/>
  <c r="V283" i="6"/>
  <c r="D285" i="6"/>
  <c r="J285" i="6"/>
  <c r="P285" i="6"/>
  <c r="V285" i="6"/>
  <c r="I288" i="6"/>
  <c r="I286" i="6" s="1"/>
  <c r="O288" i="6"/>
  <c r="U288" i="6"/>
  <c r="AA288" i="6"/>
  <c r="I290" i="6"/>
  <c r="O290" i="6"/>
  <c r="U290" i="6"/>
  <c r="AA290" i="6"/>
  <c r="H293" i="6"/>
  <c r="N293" i="6"/>
  <c r="T293" i="6"/>
  <c r="Z293" i="6"/>
  <c r="H295" i="6"/>
  <c r="N295" i="6"/>
  <c r="T295" i="6"/>
  <c r="Z295" i="6"/>
  <c r="G298" i="6"/>
  <c r="M298" i="6"/>
  <c r="S298" i="6"/>
  <c r="S296" i="6" s="1"/>
  <c r="Y298" i="6"/>
  <c r="G300" i="6"/>
  <c r="M300" i="6"/>
  <c r="S300" i="6"/>
  <c r="Y300" i="6"/>
  <c r="W303" i="6"/>
  <c r="P308" i="6"/>
  <c r="O313" i="6"/>
  <c r="AA315" i="6"/>
  <c r="T320" i="6"/>
  <c r="G329" i="6"/>
  <c r="G325" i="6" s="1"/>
  <c r="V344" i="6"/>
  <c r="V340" i="6" s="1"/>
  <c r="U349" i="6"/>
  <c r="U345" i="6" s="1"/>
  <c r="N354" i="6"/>
  <c r="N350" i="6" s="1"/>
  <c r="G359" i="6"/>
  <c r="G355" i="6" s="1"/>
  <c r="V374" i="6"/>
  <c r="V370" i="6" s="1"/>
  <c r="U379" i="6"/>
  <c r="U375" i="6" s="1"/>
  <c r="N384" i="6"/>
  <c r="N380" i="6" s="1"/>
  <c r="G389" i="6"/>
  <c r="G385" i="6" s="1"/>
  <c r="V404" i="6"/>
  <c r="V400" i="6" s="1"/>
  <c r="U409" i="6"/>
  <c r="U405" i="6" s="1"/>
  <c r="N414" i="6"/>
  <c r="N410" i="6" s="1"/>
  <c r="G419" i="6"/>
  <c r="G415" i="6" s="1"/>
  <c r="V434" i="6"/>
  <c r="V430" i="6" s="1"/>
  <c r="U439" i="6"/>
  <c r="U435" i="6" s="1"/>
  <c r="N444" i="6"/>
  <c r="N440" i="6" s="1"/>
  <c r="G449" i="6"/>
  <c r="G445" i="6" s="1"/>
  <c r="V464" i="6"/>
  <c r="V460" i="6" s="1"/>
  <c r="U469" i="6"/>
  <c r="U465" i="6" s="1"/>
  <c r="N474" i="6"/>
  <c r="N470" i="6" s="1"/>
  <c r="G479" i="6"/>
  <c r="G475" i="6" s="1"/>
  <c r="W493" i="6"/>
  <c r="W489" i="6" s="1"/>
  <c r="P498" i="6"/>
  <c r="P494" i="6" s="1"/>
  <c r="O503" i="6"/>
  <c r="O499" i="6" s="1"/>
  <c r="H508" i="6"/>
  <c r="H504" i="6" s="1"/>
  <c r="W523" i="6"/>
  <c r="W519" i="6" s="1"/>
  <c r="P528" i="6"/>
  <c r="P524" i="6" s="1"/>
  <c r="O533" i="6"/>
  <c r="O529" i="6" s="1"/>
  <c r="H538" i="6"/>
  <c r="H534" i="6" s="1"/>
  <c r="W553" i="6"/>
  <c r="W549" i="6" s="1"/>
  <c r="P558" i="6"/>
  <c r="P554" i="6" s="1"/>
  <c r="O563" i="6"/>
  <c r="O559" i="6" s="1"/>
  <c r="H568" i="6"/>
  <c r="H564" i="6" s="1"/>
  <c r="W583" i="6"/>
  <c r="W579" i="6" s="1"/>
  <c r="P588" i="6"/>
  <c r="P584" i="6" s="1"/>
  <c r="O593" i="6"/>
  <c r="O589" i="6" s="1"/>
  <c r="H598" i="6"/>
  <c r="H594" i="6" s="1"/>
  <c r="W613" i="6"/>
  <c r="W609" i="6" s="1"/>
  <c r="P618" i="6"/>
  <c r="P614" i="6" s="1"/>
  <c r="O623" i="6"/>
  <c r="O619" i="6" s="1"/>
  <c r="H628" i="6"/>
  <c r="H624" i="6" s="1"/>
  <c r="Z337" i="7"/>
  <c r="Z335" i="7" s="1"/>
  <c r="S342" i="7"/>
  <c r="S340" i="7" s="1"/>
  <c r="L347" i="7"/>
  <c r="L345" i="7" s="1"/>
  <c r="E352" i="7"/>
  <c r="E350" i="7" s="1"/>
  <c r="Z367" i="7"/>
  <c r="Z365" i="7" s="1"/>
  <c r="S372" i="7"/>
  <c r="S370" i="7" s="1"/>
  <c r="L377" i="7"/>
  <c r="L375" i="7" s="1"/>
  <c r="E382" i="7"/>
  <c r="E380" i="7" s="1"/>
  <c r="Z397" i="7"/>
  <c r="Z395" i="7" s="1"/>
  <c r="S402" i="7"/>
  <c r="S400" i="7" s="1"/>
  <c r="L407" i="7"/>
  <c r="L405" i="7" s="1"/>
  <c r="E412" i="7"/>
  <c r="E410" i="7" s="1"/>
  <c r="Z427" i="7"/>
  <c r="Z425" i="7" s="1"/>
  <c r="S432" i="7"/>
  <c r="S430" i="7" s="1"/>
  <c r="L437" i="7"/>
  <c r="L435" i="7" s="1"/>
  <c r="E442" i="7"/>
  <c r="E440" i="7" s="1"/>
  <c r="Z457" i="7"/>
  <c r="Z455" i="7" s="1"/>
  <c r="S462" i="7"/>
  <c r="S460" i="7" s="1"/>
  <c r="L467" i="7"/>
  <c r="L465" i="7" s="1"/>
  <c r="G77" i="10"/>
  <c r="J340" i="10"/>
  <c r="S355" i="10"/>
  <c r="I375" i="10"/>
  <c r="Z410" i="10"/>
  <c r="J430" i="10"/>
  <c r="S445" i="10"/>
  <c r="I465" i="10"/>
  <c r="E519" i="10"/>
  <c r="K519" i="10"/>
  <c r="Q519" i="10"/>
  <c r="I529" i="10"/>
  <c r="E609" i="10"/>
  <c r="Z624" i="10"/>
  <c r="D8" i="2"/>
  <c r="A1" i="2"/>
  <c r="E15" i="3"/>
  <c r="G14" i="4"/>
  <c r="E16" i="4"/>
  <c r="E22" i="4"/>
  <c r="E28" i="4"/>
  <c r="G13" i="5"/>
  <c r="G19" i="5"/>
  <c r="E24" i="5"/>
  <c r="G25" i="5"/>
  <c r="E27" i="5"/>
  <c r="E31" i="5"/>
  <c r="G35" i="5"/>
  <c r="G43" i="5"/>
  <c r="E45" i="5"/>
  <c r="E48" i="5"/>
  <c r="G59" i="5"/>
  <c r="E61" i="5"/>
  <c r="E64" i="5"/>
  <c r="G70" i="5"/>
  <c r="E75" i="5"/>
  <c r="G76" i="5"/>
  <c r="E78" i="5"/>
  <c r="E81" i="5"/>
  <c r="G86" i="5"/>
  <c r="E91" i="5"/>
  <c r="G92" i="5"/>
  <c r="E94" i="5"/>
  <c r="E9" i="6"/>
  <c r="E7" i="6" s="1"/>
  <c r="K9" i="6"/>
  <c r="Q9" i="6"/>
  <c r="W9" i="6"/>
  <c r="E11" i="6"/>
  <c r="K11" i="6"/>
  <c r="Q11" i="6"/>
  <c r="W11" i="6"/>
  <c r="D14" i="6"/>
  <c r="J14" i="6"/>
  <c r="P14" i="6"/>
  <c r="V14" i="6"/>
  <c r="D16" i="6"/>
  <c r="J16" i="6"/>
  <c r="P16" i="6"/>
  <c r="V16" i="6"/>
  <c r="I19" i="6"/>
  <c r="O19" i="6"/>
  <c r="U19" i="6"/>
  <c r="U17" i="6" s="1"/>
  <c r="AA19" i="6"/>
  <c r="I21" i="6"/>
  <c r="O21" i="6"/>
  <c r="U21" i="6"/>
  <c r="AA21" i="6"/>
  <c r="H24" i="6"/>
  <c r="H22" i="6" s="1"/>
  <c r="N24" i="6"/>
  <c r="T24" i="6"/>
  <c r="Z24" i="6"/>
  <c r="H26" i="6"/>
  <c r="N26" i="6"/>
  <c r="T26" i="6"/>
  <c r="Z26" i="6"/>
  <c r="G29" i="6"/>
  <c r="M29" i="6"/>
  <c r="S29" i="6"/>
  <c r="Y29" i="6"/>
  <c r="G31" i="6"/>
  <c r="M31" i="6"/>
  <c r="S31" i="6"/>
  <c r="Y31" i="6"/>
  <c r="F34" i="6"/>
  <c r="L34" i="6"/>
  <c r="R34" i="6"/>
  <c r="R32" i="6" s="1"/>
  <c r="X34" i="6"/>
  <c r="F36" i="6"/>
  <c r="L36" i="6"/>
  <c r="R36" i="6"/>
  <c r="X36" i="6"/>
  <c r="E39" i="6"/>
  <c r="E37" i="6" s="1"/>
  <c r="K39" i="6"/>
  <c r="Q39" i="6"/>
  <c r="W39" i="6"/>
  <c r="E41" i="6"/>
  <c r="K41" i="6"/>
  <c r="Q41" i="6"/>
  <c r="W41" i="6"/>
  <c r="D44" i="6"/>
  <c r="J44" i="6"/>
  <c r="P44" i="6"/>
  <c r="V44" i="6"/>
  <c r="D46" i="6"/>
  <c r="J46" i="6"/>
  <c r="P46" i="6"/>
  <c r="V46" i="6"/>
  <c r="I49" i="6"/>
  <c r="O49" i="6"/>
  <c r="U49" i="6"/>
  <c r="U47" i="6" s="1"/>
  <c r="AA49" i="6"/>
  <c r="I51" i="6"/>
  <c r="O51" i="6"/>
  <c r="U51" i="6"/>
  <c r="AA51" i="6"/>
  <c r="H54" i="6"/>
  <c r="H52" i="6" s="1"/>
  <c r="N54" i="6"/>
  <c r="T54" i="6"/>
  <c r="Z54" i="6"/>
  <c r="H56" i="6"/>
  <c r="N56" i="6"/>
  <c r="T56" i="6"/>
  <c r="Z56" i="6"/>
  <c r="G59" i="6"/>
  <c r="M59" i="6"/>
  <c r="S59" i="6"/>
  <c r="Y59" i="6"/>
  <c r="G61" i="6"/>
  <c r="M61" i="6"/>
  <c r="S61" i="6"/>
  <c r="Y61" i="6"/>
  <c r="F64" i="6"/>
  <c r="L64" i="6"/>
  <c r="R64" i="6"/>
  <c r="R62" i="6" s="1"/>
  <c r="X64" i="6"/>
  <c r="F66" i="6"/>
  <c r="L66" i="6"/>
  <c r="R66" i="6"/>
  <c r="X66" i="6"/>
  <c r="E69" i="6"/>
  <c r="E67" i="6" s="1"/>
  <c r="K69" i="6"/>
  <c r="Q69" i="6"/>
  <c r="W69" i="6"/>
  <c r="E71" i="6"/>
  <c r="K71" i="6"/>
  <c r="Q71" i="6"/>
  <c r="W71" i="6"/>
  <c r="D74" i="6"/>
  <c r="J74" i="6"/>
  <c r="P74" i="6"/>
  <c r="V74" i="6"/>
  <c r="D76" i="6"/>
  <c r="J76" i="6"/>
  <c r="P76" i="6"/>
  <c r="V76" i="6"/>
  <c r="I79" i="6"/>
  <c r="O79" i="6"/>
  <c r="U79" i="6"/>
  <c r="U77" i="6" s="1"/>
  <c r="AA79" i="6"/>
  <c r="I81" i="6"/>
  <c r="O81" i="6"/>
  <c r="U81" i="6"/>
  <c r="AA81" i="6"/>
  <c r="H84" i="6"/>
  <c r="H82" i="6" s="1"/>
  <c r="N84" i="6"/>
  <c r="T84" i="6"/>
  <c r="Z84" i="6"/>
  <c r="H86" i="6"/>
  <c r="N86" i="6"/>
  <c r="T86" i="6"/>
  <c r="Z86" i="6"/>
  <c r="G89" i="6"/>
  <c r="M89" i="6"/>
  <c r="S89" i="6"/>
  <c r="Y89" i="6"/>
  <c r="G91" i="6"/>
  <c r="M91" i="6"/>
  <c r="S91" i="6"/>
  <c r="Y91" i="6"/>
  <c r="F94" i="6"/>
  <c r="L94" i="6"/>
  <c r="R94" i="6"/>
  <c r="R92" i="6" s="1"/>
  <c r="X94" i="6"/>
  <c r="F96" i="6"/>
  <c r="L96" i="6"/>
  <c r="R96" i="6"/>
  <c r="X96" i="6"/>
  <c r="E99" i="6"/>
  <c r="E97" i="6" s="1"/>
  <c r="K99" i="6"/>
  <c r="Q99" i="6"/>
  <c r="W99" i="6"/>
  <c r="E101" i="6"/>
  <c r="K101" i="6"/>
  <c r="Q101" i="6"/>
  <c r="W101" i="6"/>
  <c r="D104" i="6"/>
  <c r="J104" i="6"/>
  <c r="P104" i="6"/>
  <c r="V104" i="6"/>
  <c r="D106" i="6"/>
  <c r="J106" i="6"/>
  <c r="P106" i="6"/>
  <c r="V106" i="6"/>
  <c r="I109" i="6"/>
  <c r="O109" i="6"/>
  <c r="U109" i="6"/>
  <c r="U107" i="6" s="1"/>
  <c r="AA109" i="6"/>
  <c r="I111" i="6"/>
  <c r="O111" i="6"/>
  <c r="U111" i="6"/>
  <c r="AA111" i="6"/>
  <c r="H114" i="6"/>
  <c r="H112" i="6" s="1"/>
  <c r="N114" i="6"/>
  <c r="T114" i="6"/>
  <c r="Z114" i="6"/>
  <c r="H116" i="6"/>
  <c r="N116" i="6"/>
  <c r="T116" i="6"/>
  <c r="Z116" i="6"/>
  <c r="G119" i="6"/>
  <c r="M119" i="6"/>
  <c r="S119" i="6"/>
  <c r="Y119" i="6"/>
  <c r="G121" i="6"/>
  <c r="M121" i="6"/>
  <c r="S121" i="6"/>
  <c r="Y121" i="6"/>
  <c r="F124" i="6"/>
  <c r="L124" i="6"/>
  <c r="R124" i="6"/>
  <c r="R122" i="6" s="1"/>
  <c r="X124" i="6"/>
  <c r="F126" i="6"/>
  <c r="L126" i="6"/>
  <c r="R126" i="6"/>
  <c r="X126" i="6"/>
  <c r="E129" i="6"/>
  <c r="E127" i="6" s="1"/>
  <c r="K129" i="6"/>
  <c r="Q129" i="6"/>
  <c r="W129" i="6"/>
  <c r="E131" i="6"/>
  <c r="K131" i="6"/>
  <c r="Q131" i="6"/>
  <c r="W131" i="6"/>
  <c r="D134" i="6"/>
  <c r="J134" i="6"/>
  <c r="P134" i="6"/>
  <c r="V134" i="6"/>
  <c r="D136" i="6"/>
  <c r="J136" i="6"/>
  <c r="P136" i="6"/>
  <c r="V136" i="6"/>
  <c r="I139" i="6"/>
  <c r="O139" i="6"/>
  <c r="U139" i="6"/>
  <c r="U137" i="6" s="1"/>
  <c r="AA139" i="6"/>
  <c r="I141" i="6"/>
  <c r="O141" i="6"/>
  <c r="U141" i="6"/>
  <c r="AA141" i="6"/>
  <c r="H144" i="6"/>
  <c r="H142" i="6" s="1"/>
  <c r="N144" i="6"/>
  <c r="T144" i="6"/>
  <c r="Z144" i="6"/>
  <c r="H146" i="6"/>
  <c r="N146" i="6"/>
  <c r="T146" i="6"/>
  <c r="Z146" i="6"/>
  <c r="G149" i="6"/>
  <c r="M149" i="6"/>
  <c r="S149" i="6"/>
  <c r="Y149" i="6"/>
  <c r="G151" i="6"/>
  <c r="M151" i="6"/>
  <c r="S151" i="6"/>
  <c r="Y151" i="6"/>
  <c r="F154" i="6"/>
  <c r="L154" i="6"/>
  <c r="R154" i="6"/>
  <c r="R152" i="6" s="1"/>
  <c r="X154" i="6"/>
  <c r="F156" i="6"/>
  <c r="L156" i="6"/>
  <c r="R156" i="6"/>
  <c r="X156" i="6"/>
  <c r="E159" i="6"/>
  <c r="E157" i="6" s="1"/>
  <c r="K159" i="6"/>
  <c r="Q159" i="6"/>
  <c r="W159" i="6"/>
  <c r="E161" i="6"/>
  <c r="K161" i="6"/>
  <c r="Q161" i="6"/>
  <c r="W161" i="6"/>
  <c r="Y318" i="6"/>
  <c r="Y316" i="6" s="1"/>
  <c r="S318" i="6"/>
  <c r="S316" i="6" s="1"/>
  <c r="M318" i="6"/>
  <c r="M316" i="6" s="1"/>
  <c r="G318" i="6"/>
  <c r="G316" i="6" s="1"/>
  <c r="Z313" i="6"/>
  <c r="Z311" i="6" s="1"/>
  <c r="T313" i="6"/>
  <c r="T311" i="6" s="1"/>
  <c r="N313" i="6"/>
  <c r="N311" i="6" s="1"/>
  <c r="H313" i="6"/>
  <c r="H311" i="6" s="1"/>
  <c r="AA308" i="6"/>
  <c r="AA306" i="6" s="1"/>
  <c r="U308" i="6"/>
  <c r="U306" i="6" s="1"/>
  <c r="O308" i="6"/>
  <c r="O306" i="6" s="1"/>
  <c r="I308" i="6"/>
  <c r="I306" i="6" s="1"/>
  <c r="V303" i="6"/>
  <c r="V301" i="6" s="1"/>
  <c r="P303" i="6"/>
  <c r="P301" i="6" s="1"/>
  <c r="J303" i="6"/>
  <c r="J301" i="6" s="1"/>
  <c r="D303" i="6"/>
  <c r="D301" i="6" s="1"/>
  <c r="X318" i="6"/>
  <c r="X316" i="6" s="1"/>
  <c r="R318" i="6"/>
  <c r="R316" i="6" s="1"/>
  <c r="L318" i="6"/>
  <c r="L316" i="6" s="1"/>
  <c r="F318" i="6"/>
  <c r="F316" i="6" s="1"/>
  <c r="Y313" i="6"/>
  <c r="Y311" i="6" s="1"/>
  <c r="S313" i="6"/>
  <c r="S311" i="6" s="1"/>
  <c r="M313" i="6"/>
  <c r="M311" i="6" s="1"/>
  <c r="G313" i="6"/>
  <c r="G311" i="6" s="1"/>
  <c r="Z308" i="6"/>
  <c r="Z306" i="6" s="1"/>
  <c r="T308" i="6"/>
  <c r="T306" i="6" s="1"/>
  <c r="N308" i="6"/>
  <c r="N306" i="6" s="1"/>
  <c r="H308" i="6"/>
  <c r="H306" i="6" s="1"/>
  <c r="AA303" i="6"/>
  <c r="AA301" i="6" s="1"/>
  <c r="U303" i="6"/>
  <c r="U301" i="6" s="1"/>
  <c r="O303" i="6"/>
  <c r="O301" i="6" s="1"/>
  <c r="I303" i="6"/>
  <c r="I301" i="6" s="1"/>
  <c r="W318" i="6"/>
  <c r="W316" i="6" s="1"/>
  <c r="Q318" i="6"/>
  <c r="Q316" i="6" s="1"/>
  <c r="K318" i="6"/>
  <c r="K316" i="6" s="1"/>
  <c r="E318" i="6"/>
  <c r="E316" i="6" s="1"/>
  <c r="X313" i="6"/>
  <c r="X311" i="6" s="1"/>
  <c r="R313" i="6"/>
  <c r="R311" i="6" s="1"/>
  <c r="L313" i="6"/>
  <c r="L311" i="6" s="1"/>
  <c r="F313" i="6"/>
  <c r="F311" i="6" s="1"/>
  <c r="Y308" i="6"/>
  <c r="Y306" i="6" s="1"/>
  <c r="S308" i="6"/>
  <c r="S306" i="6" s="1"/>
  <c r="M308" i="6"/>
  <c r="M306" i="6" s="1"/>
  <c r="G308" i="6"/>
  <c r="G306" i="6" s="1"/>
  <c r="Z303" i="6"/>
  <c r="Z301" i="6" s="1"/>
  <c r="T303" i="6"/>
  <c r="T301" i="6" s="1"/>
  <c r="V318" i="6"/>
  <c r="V316" i="6" s="1"/>
  <c r="P318" i="6"/>
  <c r="P316" i="6" s="1"/>
  <c r="J318" i="6"/>
  <c r="J316" i="6" s="1"/>
  <c r="D318" i="6"/>
  <c r="D316" i="6" s="1"/>
  <c r="W313" i="6"/>
  <c r="W311" i="6" s="1"/>
  <c r="Q313" i="6"/>
  <c r="Q311" i="6" s="1"/>
  <c r="K313" i="6"/>
  <c r="K311" i="6" s="1"/>
  <c r="E313" i="6"/>
  <c r="E311" i="6" s="1"/>
  <c r="X308" i="6"/>
  <c r="X306" i="6" s="1"/>
  <c r="R308" i="6"/>
  <c r="R306" i="6" s="1"/>
  <c r="L308" i="6"/>
  <c r="L306" i="6" s="1"/>
  <c r="F308" i="6"/>
  <c r="F306" i="6" s="1"/>
  <c r="Y303" i="6"/>
  <c r="Y301" i="6" s="1"/>
  <c r="S303" i="6"/>
  <c r="S301" i="6" s="1"/>
  <c r="M303" i="6"/>
  <c r="M301" i="6" s="1"/>
  <c r="G303" i="6"/>
  <c r="G301" i="6" s="1"/>
  <c r="AA318" i="6"/>
  <c r="AA316" i="6" s="1"/>
  <c r="U318" i="6"/>
  <c r="U316" i="6" s="1"/>
  <c r="O318" i="6"/>
  <c r="O316" i="6" s="1"/>
  <c r="I318" i="6"/>
  <c r="I316" i="6" s="1"/>
  <c r="V313" i="6"/>
  <c r="V311" i="6" s="1"/>
  <c r="P313" i="6"/>
  <c r="P311" i="6" s="1"/>
  <c r="J313" i="6"/>
  <c r="J311" i="6" s="1"/>
  <c r="D313" i="6"/>
  <c r="D311" i="6" s="1"/>
  <c r="W308" i="6"/>
  <c r="W306" i="6" s="1"/>
  <c r="Q308" i="6"/>
  <c r="Q306" i="6" s="1"/>
  <c r="K308" i="6"/>
  <c r="K306" i="6" s="1"/>
  <c r="E308" i="6"/>
  <c r="E306" i="6" s="1"/>
  <c r="X303" i="6"/>
  <c r="X301" i="6" s="1"/>
  <c r="R303" i="6"/>
  <c r="R301" i="6" s="1"/>
  <c r="L303" i="6"/>
  <c r="L301" i="6" s="1"/>
  <c r="F303" i="6"/>
  <c r="F301" i="6" s="1"/>
  <c r="J168" i="6"/>
  <c r="P168" i="6"/>
  <c r="V168" i="6"/>
  <c r="D170" i="6"/>
  <c r="D166" i="6" s="1"/>
  <c r="J170" i="6"/>
  <c r="P170" i="6"/>
  <c r="V170" i="6"/>
  <c r="I173" i="6"/>
  <c r="O173" i="6"/>
  <c r="U173" i="6"/>
  <c r="AA173" i="6"/>
  <c r="AA171" i="6" s="1"/>
  <c r="I175" i="6"/>
  <c r="O175" i="6"/>
  <c r="U175" i="6"/>
  <c r="AA175" i="6"/>
  <c r="H178" i="6"/>
  <c r="N178" i="6"/>
  <c r="N176" i="6" s="1"/>
  <c r="T178" i="6"/>
  <c r="Z178" i="6"/>
  <c r="H180" i="6"/>
  <c r="N180" i="6"/>
  <c r="T180" i="6"/>
  <c r="Z180" i="6"/>
  <c r="G183" i="6"/>
  <c r="M183" i="6"/>
  <c r="S183" i="6"/>
  <c r="Y183" i="6"/>
  <c r="G185" i="6"/>
  <c r="M185" i="6"/>
  <c r="S185" i="6"/>
  <c r="Y185" i="6"/>
  <c r="F188" i="6"/>
  <c r="L188" i="6"/>
  <c r="R188" i="6"/>
  <c r="X188" i="6"/>
  <c r="X186" i="6" s="1"/>
  <c r="F190" i="6"/>
  <c r="L190" i="6"/>
  <c r="R190" i="6"/>
  <c r="X190" i="6"/>
  <c r="E193" i="6"/>
  <c r="K193" i="6"/>
  <c r="K191" i="6" s="1"/>
  <c r="Q193" i="6"/>
  <c r="W193" i="6"/>
  <c r="E195" i="6"/>
  <c r="K195" i="6"/>
  <c r="Q195" i="6"/>
  <c r="W195" i="6"/>
  <c r="D198" i="6"/>
  <c r="J198" i="6"/>
  <c r="P198" i="6"/>
  <c r="V198" i="6"/>
  <c r="D200" i="6"/>
  <c r="J200" i="6"/>
  <c r="P200" i="6"/>
  <c r="V200" i="6"/>
  <c r="I203" i="6"/>
  <c r="O203" i="6"/>
  <c r="U203" i="6"/>
  <c r="AA203" i="6"/>
  <c r="AA201" i="6" s="1"/>
  <c r="I205" i="6"/>
  <c r="O205" i="6"/>
  <c r="U205" i="6"/>
  <c r="AA205" i="6"/>
  <c r="H208" i="6"/>
  <c r="N208" i="6"/>
  <c r="N206" i="6" s="1"/>
  <c r="T208" i="6"/>
  <c r="Z208" i="6"/>
  <c r="H210" i="6"/>
  <c r="N210" i="6"/>
  <c r="T210" i="6"/>
  <c r="Z210" i="6"/>
  <c r="G213" i="6"/>
  <c r="M213" i="6"/>
  <c r="S213" i="6"/>
  <c r="Y213" i="6"/>
  <c r="G215" i="6"/>
  <c r="M215" i="6"/>
  <c r="S215" i="6"/>
  <c r="Y215" i="6"/>
  <c r="F218" i="6"/>
  <c r="L218" i="6"/>
  <c r="R218" i="6"/>
  <c r="X218" i="6"/>
  <c r="X216" i="6" s="1"/>
  <c r="F220" i="6"/>
  <c r="L220" i="6"/>
  <c r="R220" i="6"/>
  <c r="X220" i="6"/>
  <c r="E223" i="6"/>
  <c r="K223" i="6"/>
  <c r="K221" i="6" s="1"/>
  <c r="Q223" i="6"/>
  <c r="W223" i="6"/>
  <c r="E225" i="6"/>
  <c r="K225" i="6"/>
  <c r="Q225" i="6"/>
  <c r="W225" i="6"/>
  <c r="D228" i="6"/>
  <c r="J228" i="6"/>
  <c r="P228" i="6"/>
  <c r="V228" i="6"/>
  <c r="D230" i="6"/>
  <c r="J230" i="6"/>
  <c r="P230" i="6"/>
  <c r="V230" i="6"/>
  <c r="I233" i="6"/>
  <c r="O233" i="6"/>
  <c r="U233" i="6"/>
  <c r="AA233" i="6"/>
  <c r="AA231" i="6" s="1"/>
  <c r="I235" i="6"/>
  <c r="O235" i="6"/>
  <c r="U235" i="6"/>
  <c r="AA235" i="6"/>
  <c r="H238" i="6"/>
  <c r="N238" i="6"/>
  <c r="N236" i="6" s="1"/>
  <c r="T238" i="6"/>
  <c r="Z238" i="6"/>
  <c r="H240" i="6"/>
  <c r="N240" i="6"/>
  <c r="T240" i="6"/>
  <c r="Z240" i="6"/>
  <c r="G243" i="6"/>
  <c r="M243" i="6"/>
  <c r="S243" i="6"/>
  <c r="Y243" i="6"/>
  <c r="G245" i="6"/>
  <c r="M245" i="6"/>
  <c r="S245" i="6"/>
  <c r="Y245" i="6"/>
  <c r="F248" i="6"/>
  <c r="L248" i="6"/>
  <c r="R248" i="6"/>
  <c r="X248" i="6"/>
  <c r="X246" i="6" s="1"/>
  <c r="F250" i="6"/>
  <c r="L250" i="6"/>
  <c r="R250" i="6"/>
  <c r="X250" i="6"/>
  <c r="E253" i="6"/>
  <c r="K253" i="6"/>
  <c r="K251" i="6" s="1"/>
  <c r="Q253" i="6"/>
  <c r="W253" i="6"/>
  <c r="E255" i="6"/>
  <c r="K255" i="6"/>
  <c r="Q255" i="6"/>
  <c r="W255" i="6"/>
  <c r="D258" i="6"/>
  <c r="J258" i="6"/>
  <c r="P258" i="6"/>
  <c r="V258" i="6"/>
  <c r="D260" i="6"/>
  <c r="J260" i="6"/>
  <c r="P260" i="6"/>
  <c r="V260" i="6"/>
  <c r="I263" i="6"/>
  <c r="O263" i="6"/>
  <c r="U263" i="6"/>
  <c r="AA263" i="6"/>
  <c r="AA261" i="6" s="1"/>
  <c r="I265" i="6"/>
  <c r="O265" i="6"/>
  <c r="U265" i="6"/>
  <c r="AA265" i="6"/>
  <c r="H268" i="6"/>
  <c r="N268" i="6"/>
  <c r="N266" i="6" s="1"/>
  <c r="T268" i="6"/>
  <c r="Z268" i="6"/>
  <c r="H270" i="6"/>
  <c r="N270" i="6"/>
  <c r="T270" i="6"/>
  <c r="Z270" i="6"/>
  <c r="G273" i="6"/>
  <c r="M273" i="6"/>
  <c r="S273" i="6"/>
  <c r="Y273" i="6"/>
  <c r="G275" i="6"/>
  <c r="M275" i="6"/>
  <c r="S275" i="6"/>
  <c r="Y275" i="6"/>
  <c r="F278" i="6"/>
  <c r="L278" i="6"/>
  <c r="R278" i="6"/>
  <c r="X278" i="6"/>
  <c r="X276" i="6" s="1"/>
  <c r="F280" i="6"/>
  <c r="L280" i="6"/>
  <c r="R280" i="6"/>
  <c r="X280" i="6"/>
  <c r="E283" i="6"/>
  <c r="K283" i="6"/>
  <c r="K281" i="6" s="1"/>
  <c r="Q283" i="6"/>
  <c r="W283" i="6"/>
  <c r="E285" i="6"/>
  <c r="K285" i="6"/>
  <c r="Q285" i="6"/>
  <c r="W285" i="6"/>
  <c r="D288" i="6"/>
  <c r="J288" i="6"/>
  <c r="P288" i="6"/>
  <c r="V288" i="6"/>
  <c r="D290" i="6"/>
  <c r="J290" i="6"/>
  <c r="P290" i="6"/>
  <c r="V290" i="6"/>
  <c r="I293" i="6"/>
  <c r="O293" i="6"/>
  <c r="U293" i="6"/>
  <c r="AA293" i="6"/>
  <c r="AA291" i="6" s="1"/>
  <c r="I295" i="6"/>
  <c r="O295" i="6"/>
  <c r="U295" i="6"/>
  <c r="AA295" i="6"/>
  <c r="H298" i="6"/>
  <c r="N298" i="6"/>
  <c r="N296" i="6" s="1"/>
  <c r="T298" i="6"/>
  <c r="Z298" i="6"/>
  <c r="H300" i="6"/>
  <c r="N300" i="6"/>
  <c r="T300" i="6"/>
  <c r="Z300" i="6"/>
  <c r="E303" i="6"/>
  <c r="E305" i="6"/>
  <c r="V308" i="6"/>
  <c r="V306" i="6" s="1"/>
  <c r="U313" i="6"/>
  <c r="U311" i="6" s="1"/>
  <c r="N318" i="6"/>
  <c r="N316" i="6" s="1"/>
  <c r="Z320" i="6"/>
  <c r="X475" i="6"/>
  <c r="M329" i="6"/>
  <c r="M325" i="6" s="1"/>
  <c r="F334" i="6"/>
  <c r="F330" i="6" s="1"/>
  <c r="AA349" i="6"/>
  <c r="AA345" i="6" s="1"/>
  <c r="T354" i="6"/>
  <c r="T350" i="6" s="1"/>
  <c r="M359" i="6"/>
  <c r="M355" i="6" s="1"/>
  <c r="F364" i="6"/>
  <c r="F360" i="6" s="1"/>
  <c r="AA379" i="6"/>
  <c r="AA375" i="6" s="1"/>
  <c r="T384" i="6"/>
  <c r="T380" i="6" s="1"/>
  <c r="M389" i="6"/>
  <c r="M385" i="6" s="1"/>
  <c r="F394" i="6"/>
  <c r="F390" i="6" s="1"/>
  <c r="AA409" i="6"/>
  <c r="AA405" i="6" s="1"/>
  <c r="T414" i="6"/>
  <c r="T410" i="6" s="1"/>
  <c r="M419" i="6"/>
  <c r="M415" i="6" s="1"/>
  <c r="F424" i="6"/>
  <c r="F420" i="6" s="1"/>
  <c r="AA439" i="6"/>
  <c r="AA435" i="6" s="1"/>
  <c r="T444" i="6"/>
  <c r="T440" i="6" s="1"/>
  <c r="M449" i="6"/>
  <c r="M445" i="6" s="1"/>
  <c r="F454" i="6"/>
  <c r="F450" i="6" s="1"/>
  <c r="AA469" i="6"/>
  <c r="AA465" i="6" s="1"/>
  <c r="T474" i="6"/>
  <c r="T470" i="6" s="1"/>
  <c r="M479" i="6"/>
  <c r="M475" i="6" s="1"/>
  <c r="V498" i="6"/>
  <c r="V494" i="6" s="1"/>
  <c r="U503" i="6"/>
  <c r="U499" i="6" s="1"/>
  <c r="N508" i="6"/>
  <c r="N504" i="6" s="1"/>
  <c r="G513" i="6"/>
  <c r="G509" i="6" s="1"/>
  <c r="V528" i="6"/>
  <c r="V524" i="6" s="1"/>
  <c r="U533" i="6"/>
  <c r="U529" i="6" s="1"/>
  <c r="N538" i="6"/>
  <c r="N534" i="6" s="1"/>
  <c r="G543" i="6"/>
  <c r="G539" i="6" s="1"/>
  <c r="V558" i="6"/>
  <c r="V554" i="6" s="1"/>
  <c r="U563" i="6"/>
  <c r="U559" i="6" s="1"/>
  <c r="N568" i="6"/>
  <c r="N564" i="6" s="1"/>
  <c r="G573" i="6"/>
  <c r="G569" i="6" s="1"/>
  <c r="V588" i="6"/>
  <c r="V584" i="6" s="1"/>
  <c r="U593" i="6"/>
  <c r="U589" i="6" s="1"/>
  <c r="N598" i="6"/>
  <c r="N594" i="6" s="1"/>
  <c r="G603" i="6"/>
  <c r="G599" i="6" s="1"/>
  <c r="V618" i="6"/>
  <c r="V614" i="6" s="1"/>
  <c r="U623" i="6"/>
  <c r="U619" i="6" s="1"/>
  <c r="N628" i="6"/>
  <c r="N624" i="6" s="1"/>
  <c r="G633" i="6"/>
  <c r="G629" i="6" s="1"/>
  <c r="AA477" i="7"/>
  <c r="U477" i="7"/>
  <c r="O477" i="7"/>
  <c r="I477" i="7"/>
  <c r="V472" i="7"/>
  <c r="P472" i="7"/>
  <c r="J472" i="7"/>
  <c r="D472" i="7"/>
  <c r="W467" i="7"/>
  <c r="Q467" i="7"/>
  <c r="K467" i="7"/>
  <c r="E467" i="7"/>
  <c r="X462" i="7"/>
  <c r="R462" i="7"/>
  <c r="L462" i="7"/>
  <c r="F462" i="7"/>
  <c r="Y457" i="7"/>
  <c r="S457" i="7"/>
  <c r="M457" i="7"/>
  <c r="G457" i="7"/>
  <c r="Z452" i="7"/>
  <c r="T452" i="7"/>
  <c r="N452" i="7"/>
  <c r="H452" i="7"/>
  <c r="AA447" i="7"/>
  <c r="U447" i="7"/>
  <c r="O447" i="7"/>
  <c r="I447" i="7"/>
  <c r="V442" i="7"/>
  <c r="P442" i="7"/>
  <c r="J442" i="7"/>
  <c r="D442" i="7"/>
  <c r="W437" i="7"/>
  <c r="Q437" i="7"/>
  <c r="K437" i="7"/>
  <c r="E437" i="7"/>
  <c r="X432" i="7"/>
  <c r="R432" i="7"/>
  <c r="L432" i="7"/>
  <c r="F432" i="7"/>
  <c r="Y427" i="7"/>
  <c r="S427" i="7"/>
  <c r="M427" i="7"/>
  <c r="G427" i="7"/>
  <c r="Z422" i="7"/>
  <c r="T422" i="7"/>
  <c r="N422" i="7"/>
  <c r="H422" i="7"/>
  <c r="AA417" i="7"/>
  <c r="U417" i="7"/>
  <c r="O417" i="7"/>
  <c r="I417" i="7"/>
  <c r="V412" i="7"/>
  <c r="P412" i="7"/>
  <c r="J412" i="7"/>
  <c r="D412" i="7"/>
  <c r="W407" i="7"/>
  <c r="Q407" i="7"/>
  <c r="K407" i="7"/>
  <c r="E407" i="7"/>
  <c r="X402" i="7"/>
  <c r="R402" i="7"/>
  <c r="L402" i="7"/>
  <c r="F402" i="7"/>
  <c r="Y397" i="7"/>
  <c r="S397" i="7"/>
  <c r="M397" i="7"/>
  <c r="G397" i="7"/>
  <c r="Z392" i="7"/>
  <c r="T392" i="7"/>
  <c r="N392" i="7"/>
  <c r="H392" i="7"/>
  <c r="AA387" i="7"/>
  <c r="U387" i="7"/>
  <c r="O387" i="7"/>
  <c r="I387" i="7"/>
  <c r="V382" i="7"/>
  <c r="P382" i="7"/>
  <c r="J382" i="7"/>
  <c r="D382" i="7"/>
  <c r="W377" i="7"/>
  <c r="Q377" i="7"/>
  <c r="K377" i="7"/>
  <c r="E377" i="7"/>
  <c r="X372" i="7"/>
  <c r="R372" i="7"/>
  <c r="L372" i="7"/>
  <c r="F372" i="7"/>
  <c r="Y367" i="7"/>
  <c r="S367" i="7"/>
  <c r="M367" i="7"/>
  <c r="G367" i="7"/>
  <c r="Z362" i="7"/>
  <c r="T362" i="7"/>
  <c r="N362" i="7"/>
  <c r="H362" i="7"/>
  <c r="AA357" i="7"/>
  <c r="U357" i="7"/>
  <c r="O357" i="7"/>
  <c r="I357" i="7"/>
  <c r="V352" i="7"/>
  <c r="P352" i="7"/>
  <c r="J352" i="7"/>
  <c r="D352" i="7"/>
  <c r="W347" i="7"/>
  <c r="Q347" i="7"/>
  <c r="K347" i="7"/>
  <c r="E347" i="7"/>
  <c r="X342" i="7"/>
  <c r="R342" i="7"/>
  <c r="L342" i="7"/>
  <c r="F342" i="7"/>
  <c r="Y337" i="7"/>
  <c r="S337" i="7"/>
  <c r="M337" i="7"/>
  <c r="G337" i="7"/>
  <c r="Z332" i="7"/>
  <c r="T332" i="7"/>
  <c r="N332" i="7"/>
  <c r="H332" i="7"/>
  <c r="AA327" i="7"/>
  <c r="U327" i="7"/>
  <c r="O327" i="7"/>
  <c r="I327" i="7"/>
  <c r="Z477" i="7"/>
  <c r="T477" i="7"/>
  <c r="N477" i="7"/>
  <c r="H477" i="7"/>
  <c r="AA472" i="7"/>
  <c r="U472" i="7"/>
  <c r="O472" i="7"/>
  <c r="I472" i="7"/>
  <c r="V467" i="7"/>
  <c r="P467" i="7"/>
  <c r="J467" i="7"/>
  <c r="D467" i="7"/>
  <c r="W462" i="7"/>
  <c r="Q462" i="7"/>
  <c r="K462" i="7"/>
  <c r="E462" i="7"/>
  <c r="X457" i="7"/>
  <c r="R457" i="7"/>
  <c r="L457" i="7"/>
  <c r="F457" i="7"/>
  <c r="Y452" i="7"/>
  <c r="S452" i="7"/>
  <c r="M452" i="7"/>
  <c r="G452" i="7"/>
  <c r="Z447" i="7"/>
  <c r="T447" i="7"/>
  <c r="N447" i="7"/>
  <c r="H447" i="7"/>
  <c r="AA442" i="7"/>
  <c r="U442" i="7"/>
  <c r="O442" i="7"/>
  <c r="I442" i="7"/>
  <c r="V437" i="7"/>
  <c r="P437" i="7"/>
  <c r="J437" i="7"/>
  <c r="D437" i="7"/>
  <c r="W432" i="7"/>
  <c r="Q432" i="7"/>
  <c r="K432" i="7"/>
  <c r="E432" i="7"/>
  <c r="X427" i="7"/>
  <c r="R427" i="7"/>
  <c r="L427" i="7"/>
  <c r="F427" i="7"/>
  <c r="Y422" i="7"/>
  <c r="S422" i="7"/>
  <c r="M422" i="7"/>
  <c r="G422" i="7"/>
  <c r="Z417" i="7"/>
  <c r="T417" i="7"/>
  <c r="N417" i="7"/>
  <c r="H417" i="7"/>
  <c r="AA412" i="7"/>
  <c r="U412" i="7"/>
  <c r="O412" i="7"/>
  <c r="I412" i="7"/>
  <c r="V407" i="7"/>
  <c r="P407" i="7"/>
  <c r="J407" i="7"/>
  <c r="D407" i="7"/>
  <c r="W402" i="7"/>
  <c r="Q402" i="7"/>
  <c r="K402" i="7"/>
  <c r="E402" i="7"/>
  <c r="X397" i="7"/>
  <c r="R397" i="7"/>
  <c r="L397" i="7"/>
  <c r="F397" i="7"/>
  <c r="Y392" i="7"/>
  <c r="S392" i="7"/>
  <c r="M392" i="7"/>
  <c r="G392" i="7"/>
  <c r="Z387" i="7"/>
  <c r="T387" i="7"/>
  <c r="N387" i="7"/>
  <c r="H387" i="7"/>
  <c r="AA382" i="7"/>
  <c r="U382" i="7"/>
  <c r="O382" i="7"/>
  <c r="I382" i="7"/>
  <c r="V377" i="7"/>
  <c r="P377" i="7"/>
  <c r="J377" i="7"/>
  <c r="D377" i="7"/>
  <c r="W372" i="7"/>
  <c r="Q372" i="7"/>
  <c r="K372" i="7"/>
  <c r="E372" i="7"/>
  <c r="X367" i="7"/>
  <c r="R367" i="7"/>
  <c r="L367" i="7"/>
  <c r="F367" i="7"/>
  <c r="Y362" i="7"/>
  <c r="S362" i="7"/>
  <c r="M362" i="7"/>
  <c r="G362" i="7"/>
  <c r="Z357" i="7"/>
  <c r="T357" i="7"/>
  <c r="N357" i="7"/>
  <c r="H357" i="7"/>
  <c r="AA352" i="7"/>
  <c r="U352" i="7"/>
  <c r="O352" i="7"/>
  <c r="I352" i="7"/>
  <c r="V347" i="7"/>
  <c r="P347" i="7"/>
  <c r="J347" i="7"/>
  <c r="D347" i="7"/>
  <c r="W342" i="7"/>
  <c r="Q342" i="7"/>
  <c r="K342" i="7"/>
  <c r="E342" i="7"/>
  <c r="X337" i="7"/>
  <c r="R337" i="7"/>
  <c r="L337" i="7"/>
  <c r="F337" i="7"/>
  <c r="Y332" i="7"/>
  <c r="S332" i="7"/>
  <c r="M332" i="7"/>
  <c r="G332" i="7"/>
  <c r="Z327" i="7"/>
  <c r="T327" i="7"/>
  <c r="N327" i="7"/>
  <c r="H327" i="7"/>
  <c r="Y477" i="7"/>
  <c r="S477" i="7"/>
  <c r="M477" i="7"/>
  <c r="G477" i="7"/>
  <c r="Z472" i="7"/>
  <c r="T472" i="7"/>
  <c r="N472" i="7"/>
  <c r="H472" i="7"/>
  <c r="AA467" i="7"/>
  <c r="U467" i="7"/>
  <c r="O467" i="7"/>
  <c r="I467" i="7"/>
  <c r="V462" i="7"/>
  <c r="P462" i="7"/>
  <c r="J462" i="7"/>
  <c r="D462" i="7"/>
  <c r="W457" i="7"/>
  <c r="Q457" i="7"/>
  <c r="K457" i="7"/>
  <c r="E457" i="7"/>
  <c r="X452" i="7"/>
  <c r="R452" i="7"/>
  <c r="L452" i="7"/>
  <c r="F452" i="7"/>
  <c r="Y447" i="7"/>
  <c r="S447" i="7"/>
  <c r="M447" i="7"/>
  <c r="G447" i="7"/>
  <c r="Z442" i="7"/>
  <c r="T442" i="7"/>
  <c r="N442" i="7"/>
  <c r="H442" i="7"/>
  <c r="AA437" i="7"/>
  <c r="U437" i="7"/>
  <c r="O437" i="7"/>
  <c r="I437" i="7"/>
  <c r="V432" i="7"/>
  <c r="P432" i="7"/>
  <c r="J432" i="7"/>
  <c r="D432" i="7"/>
  <c r="W427" i="7"/>
  <c r="Q427" i="7"/>
  <c r="K427" i="7"/>
  <c r="E427" i="7"/>
  <c r="X422" i="7"/>
  <c r="R422" i="7"/>
  <c r="L422" i="7"/>
  <c r="F422" i="7"/>
  <c r="Y417" i="7"/>
  <c r="S417" i="7"/>
  <c r="M417" i="7"/>
  <c r="G417" i="7"/>
  <c r="Z412" i="7"/>
  <c r="T412" i="7"/>
  <c r="N412" i="7"/>
  <c r="H412" i="7"/>
  <c r="AA407" i="7"/>
  <c r="U407" i="7"/>
  <c r="O407" i="7"/>
  <c r="I407" i="7"/>
  <c r="V402" i="7"/>
  <c r="P402" i="7"/>
  <c r="J402" i="7"/>
  <c r="D402" i="7"/>
  <c r="W397" i="7"/>
  <c r="Q397" i="7"/>
  <c r="K397" i="7"/>
  <c r="E397" i="7"/>
  <c r="X392" i="7"/>
  <c r="R392" i="7"/>
  <c r="L392" i="7"/>
  <c r="F392" i="7"/>
  <c r="Y387" i="7"/>
  <c r="S387" i="7"/>
  <c r="M387" i="7"/>
  <c r="G387" i="7"/>
  <c r="Z382" i="7"/>
  <c r="T382" i="7"/>
  <c r="N382" i="7"/>
  <c r="H382" i="7"/>
  <c r="AA377" i="7"/>
  <c r="U377" i="7"/>
  <c r="O377" i="7"/>
  <c r="I377" i="7"/>
  <c r="V372" i="7"/>
  <c r="P372" i="7"/>
  <c r="J372" i="7"/>
  <c r="D372" i="7"/>
  <c r="W367" i="7"/>
  <c r="Q367" i="7"/>
  <c r="K367" i="7"/>
  <c r="E367" i="7"/>
  <c r="X362" i="7"/>
  <c r="R362" i="7"/>
  <c r="L362" i="7"/>
  <c r="F362" i="7"/>
  <c r="Y357" i="7"/>
  <c r="S357" i="7"/>
  <c r="M357" i="7"/>
  <c r="G357" i="7"/>
  <c r="Z352" i="7"/>
  <c r="T352" i="7"/>
  <c r="N352" i="7"/>
  <c r="H352" i="7"/>
  <c r="AA347" i="7"/>
  <c r="U347" i="7"/>
  <c r="O347" i="7"/>
  <c r="I347" i="7"/>
  <c r="V342" i="7"/>
  <c r="P342" i="7"/>
  <c r="J342" i="7"/>
  <c r="D342" i="7"/>
  <c r="W337" i="7"/>
  <c r="Q337" i="7"/>
  <c r="K337" i="7"/>
  <c r="E337" i="7"/>
  <c r="X332" i="7"/>
  <c r="R332" i="7"/>
  <c r="L332" i="7"/>
  <c r="F332" i="7"/>
  <c r="Y327" i="7"/>
  <c r="S327" i="7"/>
  <c r="M327" i="7"/>
  <c r="G327" i="7"/>
  <c r="X477" i="7"/>
  <c r="R477" i="7"/>
  <c r="L477" i="7"/>
  <c r="F477" i="7"/>
  <c r="Y472" i="7"/>
  <c r="S472" i="7"/>
  <c r="M472" i="7"/>
  <c r="G472" i="7"/>
  <c r="Z467" i="7"/>
  <c r="T467" i="7"/>
  <c r="N467" i="7"/>
  <c r="H467" i="7"/>
  <c r="AA462" i="7"/>
  <c r="U462" i="7"/>
  <c r="O462" i="7"/>
  <c r="I462" i="7"/>
  <c r="V457" i="7"/>
  <c r="P457" i="7"/>
  <c r="J457" i="7"/>
  <c r="D457" i="7"/>
  <c r="W452" i="7"/>
  <c r="Q452" i="7"/>
  <c r="K452" i="7"/>
  <c r="E452" i="7"/>
  <c r="X447" i="7"/>
  <c r="R447" i="7"/>
  <c r="L447" i="7"/>
  <c r="F447" i="7"/>
  <c r="Y442" i="7"/>
  <c r="S442" i="7"/>
  <c r="M442" i="7"/>
  <c r="G442" i="7"/>
  <c r="Z437" i="7"/>
  <c r="T437" i="7"/>
  <c r="N437" i="7"/>
  <c r="H437" i="7"/>
  <c r="AA432" i="7"/>
  <c r="U432" i="7"/>
  <c r="O432" i="7"/>
  <c r="I432" i="7"/>
  <c r="V427" i="7"/>
  <c r="P427" i="7"/>
  <c r="J427" i="7"/>
  <c r="D427" i="7"/>
  <c r="W422" i="7"/>
  <c r="Q422" i="7"/>
  <c r="K422" i="7"/>
  <c r="E422" i="7"/>
  <c r="X417" i="7"/>
  <c r="R417" i="7"/>
  <c r="L417" i="7"/>
  <c r="F417" i="7"/>
  <c r="Y412" i="7"/>
  <c r="S412" i="7"/>
  <c r="M412" i="7"/>
  <c r="G412" i="7"/>
  <c r="Z407" i="7"/>
  <c r="T407" i="7"/>
  <c r="N407" i="7"/>
  <c r="H407" i="7"/>
  <c r="AA402" i="7"/>
  <c r="U402" i="7"/>
  <c r="O402" i="7"/>
  <c r="I402" i="7"/>
  <c r="V397" i="7"/>
  <c r="P397" i="7"/>
  <c r="J397" i="7"/>
  <c r="D397" i="7"/>
  <c r="W392" i="7"/>
  <c r="Q392" i="7"/>
  <c r="K392" i="7"/>
  <c r="E392" i="7"/>
  <c r="X387" i="7"/>
  <c r="R387" i="7"/>
  <c r="L387" i="7"/>
  <c r="F387" i="7"/>
  <c r="Y382" i="7"/>
  <c r="S382" i="7"/>
  <c r="M382" i="7"/>
  <c r="G382" i="7"/>
  <c r="Z377" i="7"/>
  <c r="T377" i="7"/>
  <c r="N377" i="7"/>
  <c r="H377" i="7"/>
  <c r="AA372" i="7"/>
  <c r="U372" i="7"/>
  <c r="O372" i="7"/>
  <c r="I372" i="7"/>
  <c r="V367" i="7"/>
  <c r="P367" i="7"/>
  <c r="J367" i="7"/>
  <c r="D367" i="7"/>
  <c r="W362" i="7"/>
  <c r="Q362" i="7"/>
  <c r="K362" i="7"/>
  <c r="E362" i="7"/>
  <c r="X357" i="7"/>
  <c r="R357" i="7"/>
  <c r="L357" i="7"/>
  <c r="F357" i="7"/>
  <c r="Y352" i="7"/>
  <c r="S352" i="7"/>
  <c r="M352" i="7"/>
  <c r="G352" i="7"/>
  <c r="Z347" i="7"/>
  <c r="T347" i="7"/>
  <c r="N347" i="7"/>
  <c r="H347" i="7"/>
  <c r="AA342" i="7"/>
  <c r="U342" i="7"/>
  <c r="O342" i="7"/>
  <c r="I342" i="7"/>
  <c r="V337" i="7"/>
  <c r="P337" i="7"/>
  <c r="J337" i="7"/>
  <c r="D337" i="7"/>
  <c r="W332" i="7"/>
  <c r="Q332" i="7"/>
  <c r="K332" i="7"/>
  <c r="E332" i="7"/>
  <c r="X327" i="7"/>
  <c r="R327" i="7"/>
  <c r="L327" i="7"/>
  <c r="F327" i="7"/>
  <c r="W477" i="7"/>
  <c r="Q477" i="7"/>
  <c r="K477" i="7"/>
  <c r="E477" i="7"/>
  <c r="X472" i="7"/>
  <c r="R472" i="7"/>
  <c r="L472" i="7"/>
  <c r="F472" i="7"/>
  <c r="Y467" i="7"/>
  <c r="S467" i="7"/>
  <c r="M467" i="7"/>
  <c r="G467" i="7"/>
  <c r="Z462" i="7"/>
  <c r="T462" i="7"/>
  <c r="N462" i="7"/>
  <c r="H462" i="7"/>
  <c r="AA457" i="7"/>
  <c r="U457" i="7"/>
  <c r="O457" i="7"/>
  <c r="I457" i="7"/>
  <c r="V452" i="7"/>
  <c r="P452" i="7"/>
  <c r="J452" i="7"/>
  <c r="D452" i="7"/>
  <c r="W447" i="7"/>
  <c r="Q447" i="7"/>
  <c r="K447" i="7"/>
  <c r="E447" i="7"/>
  <c r="X442" i="7"/>
  <c r="R442" i="7"/>
  <c r="L442" i="7"/>
  <c r="F442" i="7"/>
  <c r="Y437" i="7"/>
  <c r="S437" i="7"/>
  <c r="M437" i="7"/>
  <c r="G437" i="7"/>
  <c r="Z432" i="7"/>
  <c r="T432" i="7"/>
  <c r="N432" i="7"/>
  <c r="H432" i="7"/>
  <c r="AA427" i="7"/>
  <c r="U427" i="7"/>
  <c r="O427" i="7"/>
  <c r="I427" i="7"/>
  <c r="V422" i="7"/>
  <c r="P422" i="7"/>
  <c r="J422" i="7"/>
  <c r="D422" i="7"/>
  <c r="W417" i="7"/>
  <c r="Q417" i="7"/>
  <c r="K417" i="7"/>
  <c r="E417" i="7"/>
  <c r="X412" i="7"/>
  <c r="R412" i="7"/>
  <c r="L412" i="7"/>
  <c r="F412" i="7"/>
  <c r="Y407" i="7"/>
  <c r="S407" i="7"/>
  <c r="M407" i="7"/>
  <c r="G407" i="7"/>
  <c r="Z402" i="7"/>
  <c r="T402" i="7"/>
  <c r="N402" i="7"/>
  <c r="H402" i="7"/>
  <c r="AA397" i="7"/>
  <c r="U397" i="7"/>
  <c r="O397" i="7"/>
  <c r="I397" i="7"/>
  <c r="V392" i="7"/>
  <c r="P392" i="7"/>
  <c r="J392" i="7"/>
  <c r="D392" i="7"/>
  <c r="W387" i="7"/>
  <c r="Q387" i="7"/>
  <c r="K387" i="7"/>
  <c r="E387" i="7"/>
  <c r="X382" i="7"/>
  <c r="R382" i="7"/>
  <c r="L382" i="7"/>
  <c r="F382" i="7"/>
  <c r="Y377" i="7"/>
  <c r="S377" i="7"/>
  <c r="M377" i="7"/>
  <c r="G377" i="7"/>
  <c r="Z372" i="7"/>
  <c r="T372" i="7"/>
  <c r="N372" i="7"/>
  <c r="H372" i="7"/>
  <c r="AA367" i="7"/>
  <c r="U367" i="7"/>
  <c r="O367" i="7"/>
  <c r="I367" i="7"/>
  <c r="V362" i="7"/>
  <c r="P362" i="7"/>
  <c r="J362" i="7"/>
  <c r="D362" i="7"/>
  <c r="W357" i="7"/>
  <c r="Q357" i="7"/>
  <c r="K357" i="7"/>
  <c r="E357" i="7"/>
  <c r="X352" i="7"/>
  <c r="R352" i="7"/>
  <c r="L352" i="7"/>
  <c r="F352" i="7"/>
  <c r="Y347" i="7"/>
  <c r="S347" i="7"/>
  <c r="M347" i="7"/>
  <c r="G347" i="7"/>
  <c r="Z342" i="7"/>
  <c r="T342" i="7"/>
  <c r="N342" i="7"/>
  <c r="H342" i="7"/>
  <c r="AA337" i="7"/>
  <c r="U337" i="7"/>
  <c r="O337" i="7"/>
  <c r="I337" i="7"/>
  <c r="V332" i="7"/>
  <c r="P332" i="7"/>
  <c r="J332" i="7"/>
  <c r="D332" i="7"/>
  <c r="W327" i="7"/>
  <c r="Q327" i="7"/>
  <c r="K327" i="7"/>
  <c r="E327" i="7"/>
  <c r="Y342" i="7"/>
  <c r="Y340" i="7" s="1"/>
  <c r="R347" i="7"/>
  <c r="R345" i="7" s="1"/>
  <c r="K352" i="7"/>
  <c r="K350" i="7" s="1"/>
  <c r="D357" i="7"/>
  <c r="D355" i="7" s="1"/>
  <c r="Y372" i="7"/>
  <c r="Y370" i="7" s="1"/>
  <c r="R377" i="7"/>
  <c r="R375" i="7" s="1"/>
  <c r="K382" i="7"/>
  <c r="K380" i="7" s="1"/>
  <c r="D387" i="7"/>
  <c r="D385" i="7" s="1"/>
  <c r="Y402" i="7"/>
  <c r="Y400" i="7" s="1"/>
  <c r="R407" i="7"/>
  <c r="R405" i="7" s="1"/>
  <c r="K412" i="7"/>
  <c r="K410" i="7" s="1"/>
  <c r="D417" i="7"/>
  <c r="D415" i="7" s="1"/>
  <c r="Y432" i="7"/>
  <c r="Y430" i="7" s="1"/>
  <c r="R437" i="7"/>
  <c r="R435" i="7" s="1"/>
  <c r="K442" i="7"/>
  <c r="K440" i="7" s="1"/>
  <c r="D447" i="7"/>
  <c r="D445" i="7" s="1"/>
  <c r="Y462" i="7"/>
  <c r="Y460" i="7" s="1"/>
  <c r="R467" i="7"/>
  <c r="R465" i="7" s="1"/>
  <c r="K472" i="7"/>
  <c r="K470" i="7" s="1"/>
  <c r="D477" i="7"/>
  <c r="D475" i="7" s="1"/>
  <c r="B176" i="8"/>
  <c r="B140" i="8"/>
  <c r="B104" i="8"/>
  <c r="B68" i="8"/>
  <c r="B170" i="8"/>
  <c r="B134" i="8"/>
  <c r="B98" i="8"/>
  <c r="B62" i="8"/>
  <c r="B164" i="8"/>
  <c r="B128" i="8"/>
  <c r="B92" i="8"/>
  <c r="B158" i="8"/>
  <c r="B122" i="8"/>
  <c r="B86" i="8"/>
  <c r="B188" i="8"/>
  <c r="B80" i="8"/>
  <c r="B38" i="8"/>
  <c r="B110" i="8"/>
  <c r="B32" i="8"/>
  <c r="B152" i="8"/>
  <c r="B26" i="8"/>
  <c r="B182" i="8"/>
  <c r="B74" i="8"/>
  <c r="B56" i="8"/>
  <c r="B20" i="8"/>
  <c r="B116" i="8"/>
  <c r="B50" i="8"/>
  <c r="B14" i="8"/>
  <c r="J152" i="10"/>
  <c r="V152" i="10"/>
  <c r="G509" i="10"/>
  <c r="S509" i="10"/>
  <c r="Y509" i="10"/>
  <c r="D554" i="10"/>
  <c r="J554" i="10"/>
  <c r="V554" i="10"/>
  <c r="N564" i="10"/>
  <c r="Y569" i="10"/>
  <c r="G599" i="10"/>
  <c r="R604" i="10"/>
  <c r="D614" i="10"/>
  <c r="Z27" i="11"/>
  <c r="F15" i="3"/>
  <c r="F16" i="4"/>
  <c r="D18" i="4"/>
  <c r="F22" i="4"/>
  <c r="D24" i="4"/>
  <c r="F28" i="4"/>
  <c r="D20" i="5"/>
  <c r="D18" i="5" s="1"/>
  <c r="F24" i="5"/>
  <c r="F27" i="5"/>
  <c r="F31" i="5"/>
  <c r="D36" i="5"/>
  <c r="D34" i="5" s="1"/>
  <c r="F45" i="5"/>
  <c r="F48" i="5"/>
  <c r="D53" i="5"/>
  <c r="D51" i="5" s="1"/>
  <c r="F61" i="5"/>
  <c r="F64" i="5"/>
  <c r="D71" i="5"/>
  <c r="D69" i="5" s="1"/>
  <c r="F75" i="5"/>
  <c r="F78" i="5"/>
  <c r="D80" i="5"/>
  <c r="D79" i="5" s="1"/>
  <c r="F81" i="5"/>
  <c r="D87" i="5"/>
  <c r="F91" i="5"/>
  <c r="F94" i="5"/>
  <c r="F9" i="6"/>
  <c r="L9" i="6"/>
  <c r="R9" i="6"/>
  <c r="R7" i="6" s="1"/>
  <c r="X9" i="6"/>
  <c r="X7" i="6" s="1"/>
  <c r="F11" i="6"/>
  <c r="L11" i="6"/>
  <c r="R11" i="6"/>
  <c r="X11" i="6"/>
  <c r="E14" i="6"/>
  <c r="E12" i="6" s="1"/>
  <c r="K14" i="6"/>
  <c r="K12" i="6" s="1"/>
  <c r="Q14" i="6"/>
  <c r="W14" i="6"/>
  <c r="E16" i="6"/>
  <c r="K16" i="6"/>
  <c r="Q16" i="6"/>
  <c r="W16" i="6"/>
  <c r="D19" i="6"/>
  <c r="J19" i="6"/>
  <c r="P19" i="6"/>
  <c r="V19" i="6"/>
  <c r="D21" i="6"/>
  <c r="J21" i="6"/>
  <c r="P21" i="6"/>
  <c r="V21" i="6"/>
  <c r="I24" i="6"/>
  <c r="O24" i="6"/>
  <c r="U24" i="6"/>
  <c r="U22" i="6" s="1"/>
  <c r="AA24" i="6"/>
  <c r="AA22" i="6" s="1"/>
  <c r="I26" i="6"/>
  <c r="O26" i="6"/>
  <c r="U26" i="6"/>
  <c r="AA26" i="6"/>
  <c r="H29" i="6"/>
  <c r="H27" i="6" s="1"/>
  <c r="N29" i="6"/>
  <c r="N27" i="6" s="1"/>
  <c r="T29" i="6"/>
  <c r="Z29" i="6"/>
  <c r="H31" i="6"/>
  <c r="N31" i="6"/>
  <c r="T31" i="6"/>
  <c r="Z31" i="6"/>
  <c r="G34" i="6"/>
  <c r="M34" i="6"/>
  <c r="S34" i="6"/>
  <c r="Y34" i="6"/>
  <c r="G36" i="6"/>
  <c r="M36" i="6"/>
  <c r="S36" i="6"/>
  <c r="Y36" i="6"/>
  <c r="F39" i="6"/>
  <c r="L39" i="6"/>
  <c r="R39" i="6"/>
  <c r="R37" i="6" s="1"/>
  <c r="X39" i="6"/>
  <c r="X37" i="6" s="1"/>
  <c r="F41" i="6"/>
  <c r="L41" i="6"/>
  <c r="R41" i="6"/>
  <c r="X41" i="6"/>
  <c r="E44" i="6"/>
  <c r="E42" i="6" s="1"/>
  <c r="K44" i="6"/>
  <c r="K42" i="6" s="1"/>
  <c r="Q44" i="6"/>
  <c r="W44" i="6"/>
  <c r="E46" i="6"/>
  <c r="K46" i="6"/>
  <c r="Q46" i="6"/>
  <c r="W46" i="6"/>
  <c r="D49" i="6"/>
  <c r="J49" i="6"/>
  <c r="P49" i="6"/>
  <c r="V49" i="6"/>
  <c r="D51" i="6"/>
  <c r="J51" i="6"/>
  <c r="P51" i="6"/>
  <c r="V51" i="6"/>
  <c r="I54" i="6"/>
  <c r="O54" i="6"/>
  <c r="U54" i="6"/>
  <c r="U52" i="6" s="1"/>
  <c r="AA54" i="6"/>
  <c r="AA52" i="6" s="1"/>
  <c r="I56" i="6"/>
  <c r="O56" i="6"/>
  <c r="U56" i="6"/>
  <c r="AA56" i="6"/>
  <c r="H59" i="6"/>
  <c r="H57" i="6" s="1"/>
  <c r="N59" i="6"/>
  <c r="N57" i="6" s="1"/>
  <c r="T59" i="6"/>
  <c r="Z59" i="6"/>
  <c r="H61" i="6"/>
  <c r="N61" i="6"/>
  <c r="T61" i="6"/>
  <c r="Z61" i="6"/>
  <c r="G64" i="6"/>
  <c r="M64" i="6"/>
  <c r="S64" i="6"/>
  <c r="Y64" i="6"/>
  <c r="G66" i="6"/>
  <c r="M66" i="6"/>
  <c r="S66" i="6"/>
  <c r="Y66" i="6"/>
  <c r="F69" i="6"/>
  <c r="L69" i="6"/>
  <c r="R69" i="6"/>
  <c r="R67" i="6" s="1"/>
  <c r="X69" i="6"/>
  <c r="X67" i="6" s="1"/>
  <c r="F71" i="6"/>
  <c r="L71" i="6"/>
  <c r="R71" i="6"/>
  <c r="X71" i="6"/>
  <c r="E74" i="6"/>
  <c r="E72" i="6" s="1"/>
  <c r="K74" i="6"/>
  <c r="K72" i="6" s="1"/>
  <c r="Q74" i="6"/>
  <c r="W74" i="6"/>
  <c r="E76" i="6"/>
  <c r="K76" i="6"/>
  <c r="Q76" i="6"/>
  <c r="W76" i="6"/>
  <c r="D79" i="6"/>
  <c r="J79" i="6"/>
  <c r="P79" i="6"/>
  <c r="V79" i="6"/>
  <c r="D81" i="6"/>
  <c r="J81" i="6"/>
  <c r="P81" i="6"/>
  <c r="V81" i="6"/>
  <c r="I84" i="6"/>
  <c r="O84" i="6"/>
  <c r="U84" i="6"/>
  <c r="U82" i="6" s="1"/>
  <c r="AA84" i="6"/>
  <c r="AA82" i="6" s="1"/>
  <c r="I86" i="6"/>
  <c r="O86" i="6"/>
  <c r="U86" i="6"/>
  <c r="AA86" i="6"/>
  <c r="H89" i="6"/>
  <c r="H87" i="6" s="1"/>
  <c r="N89" i="6"/>
  <c r="N87" i="6" s="1"/>
  <c r="T89" i="6"/>
  <c r="Z89" i="6"/>
  <c r="H91" i="6"/>
  <c r="N91" i="6"/>
  <c r="T91" i="6"/>
  <c r="Z91" i="6"/>
  <c r="G94" i="6"/>
  <c r="M94" i="6"/>
  <c r="S94" i="6"/>
  <c r="Y94" i="6"/>
  <c r="G96" i="6"/>
  <c r="M96" i="6"/>
  <c r="S96" i="6"/>
  <c r="Y96" i="6"/>
  <c r="F99" i="6"/>
  <c r="L99" i="6"/>
  <c r="R99" i="6"/>
  <c r="R97" i="6" s="1"/>
  <c r="X99" i="6"/>
  <c r="X97" i="6" s="1"/>
  <c r="F101" i="6"/>
  <c r="L101" i="6"/>
  <c r="R101" i="6"/>
  <c r="X101" i="6"/>
  <c r="E104" i="6"/>
  <c r="E102" i="6" s="1"/>
  <c r="K104" i="6"/>
  <c r="K102" i="6" s="1"/>
  <c r="Q104" i="6"/>
  <c r="W104" i="6"/>
  <c r="E106" i="6"/>
  <c r="K106" i="6"/>
  <c r="Q106" i="6"/>
  <c r="W106" i="6"/>
  <c r="D109" i="6"/>
  <c r="J109" i="6"/>
  <c r="P109" i="6"/>
  <c r="V109" i="6"/>
  <c r="D111" i="6"/>
  <c r="J111" i="6"/>
  <c r="P111" i="6"/>
  <c r="V111" i="6"/>
  <c r="I114" i="6"/>
  <c r="O114" i="6"/>
  <c r="U114" i="6"/>
  <c r="U112" i="6" s="1"/>
  <c r="AA114" i="6"/>
  <c r="AA112" i="6" s="1"/>
  <c r="I116" i="6"/>
  <c r="O116" i="6"/>
  <c r="U116" i="6"/>
  <c r="AA116" i="6"/>
  <c r="H119" i="6"/>
  <c r="H117" i="6" s="1"/>
  <c r="N119" i="6"/>
  <c r="N117" i="6" s="1"/>
  <c r="T119" i="6"/>
  <c r="Z119" i="6"/>
  <c r="H121" i="6"/>
  <c r="N121" i="6"/>
  <c r="T121" i="6"/>
  <c r="Z121" i="6"/>
  <c r="G124" i="6"/>
  <c r="M124" i="6"/>
  <c r="S124" i="6"/>
  <c r="Y124" i="6"/>
  <c r="G126" i="6"/>
  <c r="M126" i="6"/>
  <c r="S126" i="6"/>
  <c r="Y126" i="6"/>
  <c r="F129" i="6"/>
  <c r="L129" i="6"/>
  <c r="R129" i="6"/>
  <c r="R127" i="6" s="1"/>
  <c r="X129" i="6"/>
  <c r="X127" i="6" s="1"/>
  <c r="F131" i="6"/>
  <c r="L131" i="6"/>
  <c r="R131" i="6"/>
  <c r="X131" i="6"/>
  <c r="E134" i="6"/>
  <c r="E132" i="6" s="1"/>
  <c r="K134" i="6"/>
  <c r="K132" i="6" s="1"/>
  <c r="Q134" i="6"/>
  <c r="W134" i="6"/>
  <c r="E136" i="6"/>
  <c r="K136" i="6"/>
  <c r="Q136" i="6"/>
  <c r="W136" i="6"/>
  <c r="D139" i="6"/>
  <c r="J139" i="6"/>
  <c r="P139" i="6"/>
  <c r="V139" i="6"/>
  <c r="D141" i="6"/>
  <c r="J141" i="6"/>
  <c r="P141" i="6"/>
  <c r="V141" i="6"/>
  <c r="I144" i="6"/>
  <c r="O144" i="6"/>
  <c r="U144" i="6"/>
  <c r="U142" i="6" s="1"/>
  <c r="AA144" i="6"/>
  <c r="AA142" i="6" s="1"/>
  <c r="I146" i="6"/>
  <c r="O146" i="6"/>
  <c r="U146" i="6"/>
  <c r="AA146" i="6"/>
  <c r="H149" i="6"/>
  <c r="H147" i="6" s="1"/>
  <c r="N149" i="6"/>
  <c r="N147" i="6" s="1"/>
  <c r="T149" i="6"/>
  <c r="Z149" i="6"/>
  <c r="H151" i="6"/>
  <c r="N151" i="6"/>
  <c r="T151" i="6"/>
  <c r="Z151" i="6"/>
  <c r="G154" i="6"/>
  <c r="M154" i="6"/>
  <c r="S154" i="6"/>
  <c r="Y154" i="6"/>
  <c r="G156" i="6"/>
  <c r="M156" i="6"/>
  <c r="S156" i="6"/>
  <c r="Y156" i="6"/>
  <c r="F159" i="6"/>
  <c r="L159" i="6"/>
  <c r="R159" i="6"/>
  <c r="R157" i="6" s="1"/>
  <c r="X159" i="6"/>
  <c r="X157" i="6" s="1"/>
  <c r="F161" i="6"/>
  <c r="L161" i="6"/>
  <c r="R161" i="6"/>
  <c r="X161" i="6"/>
  <c r="E168" i="6"/>
  <c r="E166" i="6" s="1"/>
  <c r="K168" i="6"/>
  <c r="K166" i="6" s="1"/>
  <c r="Q168" i="6"/>
  <c r="Q166" i="6" s="1"/>
  <c r="W168" i="6"/>
  <c r="E170" i="6"/>
  <c r="K170" i="6"/>
  <c r="Q170" i="6"/>
  <c r="W170" i="6"/>
  <c r="D173" i="6"/>
  <c r="D171" i="6" s="1"/>
  <c r="J173" i="6"/>
  <c r="P173" i="6"/>
  <c r="V173" i="6"/>
  <c r="D175" i="6"/>
  <c r="J175" i="6"/>
  <c r="P175" i="6"/>
  <c r="V175" i="6"/>
  <c r="I178" i="6"/>
  <c r="O178" i="6"/>
  <c r="U178" i="6"/>
  <c r="U176" i="6" s="1"/>
  <c r="AA178" i="6"/>
  <c r="AA176" i="6" s="1"/>
  <c r="I180" i="6"/>
  <c r="O180" i="6"/>
  <c r="U180" i="6"/>
  <c r="AA180" i="6"/>
  <c r="H183" i="6"/>
  <c r="H181" i="6" s="1"/>
  <c r="N183" i="6"/>
  <c r="N181" i="6" s="1"/>
  <c r="T183" i="6"/>
  <c r="T181" i="6" s="1"/>
  <c r="Z183" i="6"/>
  <c r="H185" i="6"/>
  <c r="N185" i="6"/>
  <c r="T185" i="6"/>
  <c r="Z185" i="6"/>
  <c r="G188" i="6"/>
  <c r="G186" i="6" s="1"/>
  <c r="M188" i="6"/>
  <c r="S188" i="6"/>
  <c r="Y188" i="6"/>
  <c r="G190" i="6"/>
  <c r="M190" i="6"/>
  <c r="S190" i="6"/>
  <c r="Y190" i="6"/>
  <c r="F193" i="6"/>
  <c r="L193" i="6"/>
  <c r="R193" i="6"/>
  <c r="R191" i="6" s="1"/>
  <c r="X193" i="6"/>
  <c r="X191" i="6" s="1"/>
  <c r="F195" i="6"/>
  <c r="L195" i="6"/>
  <c r="R195" i="6"/>
  <c r="X195" i="6"/>
  <c r="E198" i="6"/>
  <c r="E196" i="6" s="1"/>
  <c r="K198" i="6"/>
  <c r="K196" i="6" s="1"/>
  <c r="Q198" i="6"/>
  <c r="Q196" i="6" s="1"/>
  <c r="W198" i="6"/>
  <c r="E200" i="6"/>
  <c r="K200" i="6"/>
  <c r="Q200" i="6"/>
  <c r="W200" i="6"/>
  <c r="D203" i="6"/>
  <c r="D201" i="6" s="1"/>
  <c r="J203" i="6"/>
  <c r="P203" i="6"/>
  <c r="V203" i="6"/>
  <c r="D205" i="6"/>
  <c r="J205" i="6"/>
  <c r="P205" i="6"/>
  <c r="V205" i="6"/>
  <c r="I208" i="6"/>
  <c r="O208" i="6"/>
  <c r="U208" i="6"/>
  <c r="U206" i="6" s="1"/>
  <c r="AA208" i="6"/>
  <c r="AA206" i="6" s="1"/>
  <c r="I210" i="6"/>
  <c r="O210" i="6"/>
  <c r="U210" i="6"/>
  <c r="AA210" i="6"/>
  <c r="H213" i="6"/>
  <c r="H211" i="6" s="1"/>
  <c r="N213" i="6"/>
  <c r="N211" i="6" s="1"/>
  <c r="T213" i="6"/>
  <c r="T211" i="6" s="1"/>
  <c r="Z213" i="6"/>
  <c r="H215" i="6"/>
  <c r="N215" i="6"/>
  <c r="T215" i="6"/>
  <c r="Z215" i="6"/>
  <c r="G218" i="6"/>
  <c r="G216" i="6" s="1"/>
  <c r="M218" i="6"/>
  <c r="S218" i="6"/>
  <c r="Y218" i="6"/>
  <c r="G220" i="6"/>
  <c r="M220" i="6"/>
  <c r="S220" i="6"/>
  <c r="Y220" i="6"/>
  <c r="F223" i="6"/>
  <c r="L223" i="6"/>
  <c r="R223" i="6"/>
  <c r="R221" i="6" s="1"/>
  <c r="X223" i="6"/>
  <c r="X221" i="6" s="1"/>
  <c r="F225" i="6"/>
  <c r="L225" i="6"/>
  <c r="R225" i="6"/>
  <c r="X225" i="6"/>
  <c r="E228" i="6"/>
  <c r="E226" i="6" s="1"/>
  <c r="K228" i="6"/>
  <c r="K226" i="6" s="1"/>
  <c r="Q228" i="6"/>
  <c r="Q226" i="6" s="1"/>
  <c r="W228" i="6"/>
  <c r="E230" i="6"/>
  <c r="K230" i="6"/>
  <c r="Q230" i="6"/>
  <c r="W230" i="6"/>
  <c r="D233" i="6"/>
  <c r="D231" i="6" s="1"/>
  <c r="J233" i="6"/>
  <c r="P233" i="6"/>
  <c r="V233" i="6"/>
  <c r="D235" i="6"/>
  <c r="J235" i="6"/>
  <c r="P235" i="6"/>
  <c r="V235" i="6"/>
  <c r="I238" i="6"/>
  <c r="O238" i="6"/>
  <c r="U238" i="6"/>
  <c r="U236" i="6" s="1"/>
  <c r="AA238" i="6"/>
  <c r="AA236" i="6" s="1"/>
  <c r="I240" i="6"/>
  <c r="O240" i="6"/>
  <c r="U240" i="6"/>
  <c r="AA240" i="6"/>
  <c r="H243" i="6"/>
  <c r="H241" i="6" s="1"/>
  <c r="N243" i="6"/>
  <c r="N241" i="6" s="1"/>
  <c r="T243" i="6"/>
  <c r="T241" i="6" s="1"/>
  <c r="Z243" i="6"/>
  <c r="H245" i="6"/>
  <c r="N245" i="6"/>
  <c r="T245" i="6"/>
  <c r="Z245" i="6"/>
  <c r="G248" i="6"/>
  <c r="G246" i="6" s="1"/>
  <c r="M248" i="6"/>
  <c r="S248" i="6"/>
  <c r="Y248" i="6"/>
  <c r="G250" i="6"/>
  <c r="M250" i="6"/>
  <c r="S250" i="6"/>
  <c r="Y250" i="6"/>
  <c r="F253" i="6"/>
  <c r="L253" i="6"/>
  <c r="R253" i="6"/>
  <c r="R251" i="6" s="1"/>
  <c r="X253" i="6"/>
  <c r="X251" i="6" s="1"/>
  <c r="F255" i="6"/>
  <c r="L255" i="6"/>
  <c r="R255" i="6"/>
  <c r="X255" i="6"/>
  <c r="E258" i="6"/>
  <c r="E256" i="6" s="1"/>
  <c r="K258" i="6"/>
  <c r="K256" i="6" s="1"/>
  <c r="Q258" i="6"/>
  <c r="Q256" i="6" s="1"/>
  <c r="W258" i="6"/>
  <c r="E260" i="6"/>
  <c r="K260" i="6"/>
  <c r="Q260" i="6"/>
  <c r="W260" i="6"/>
  <c r="D263" i="6"/>
  <c r="D261" i="6" s="1"/>
  <c r="J263" i="6"/>
  <c r="P263" i="6"/>
  <c r="V263" i="6"/>
  <c r="D265" i="6"/>
  <c r="J265" i="6"/>
  <c r="P265" i="6"/>
  <c r="V265" i="6"/>
  <c r="I268" i="6"/>
  <c r="O268" i="6"/>
  <c r="U268" i="6"/>
  <c r="U266" i="6" s="1"/>
  <c r="AA268" i="6"/>
  <c r="AA266" i="6" s="1"/>
  <c r="I270" i="6"/>
  <c r="O270" i="6"/>
  <c r="U270" i="6"/>
  <c r="AA270" i="6"/>
  <c r="H273" i="6"/>
  <c r="H271" i="6" s="1"/>
  <c r="N273" i="6"/>
  <c r="N271" i="6" s="1"/>
  <c r="T273" i="6"/>
  <c r="T271" i="6" s="1"/>
  <c r="Z273" i="6"/>
  <c r="H275" i="6"/>
  <c r="N275" i="6"/>
  <c r="T275" i="6"/>
  <c r="Z275" i="6"/>
  <c r="G278" i="6"/>
  <c r="G276" i="6" s="1"/>
  <c r="M278" i="6"/>
  <c r="S278" i="6"/>
  <c r="Y278" i="6"/>
  <c r="G280" i="6"/>
  <c r="M280" i="6"/>
  <c r="S280" i="6"/>
  <c r="Y280" i="6"/>
  <c r="F283" i="6"/>
  <c r="L283" i="6"/>
  <c r="R283" i="6"/>
  <c r="R281" i="6" s="1"/>
  <c r="X283" i="6"/>
  <c r="X281" i="6" s="1"/>
  <c r="F285" i="6"/>
  <c r="L285" i="6"/>
  <c r="R285" i="6"/>
  <c r="X285" i="6"/>
  <c r="E288" i="6"/>
  <c r="E286" i="6" s="1"/>
  <c r="K288" i="6"/>
  <c r="K286" i="6" s="1"/>
  <c r="Q288" i="6"/>
  <c r="Q286" i="6" s="1"/>
  <c r="W288" i="6"/>
  <c r="E290" i="6"/>
  <c r="K290" i="6"/>
  <c r="Q290" i="6"/>
  <c r="W290" i="6"/>
  <c r="D293" i="6"/>
  <c r="D291" i="6" s="1"/>
  <c r="J293" i="6"/>
  <c r="P293" i="6"/>
  <c r="V293" i="6"/>
  <c r="D295" i="6"/>
  <c r="J295" i="6"/>
  <c r="P295" i="6"/>
  <c r="V295" i="6"/>
  <c r="I298" i="6"/>
  <c r="O298" i="6"/>
  <c r="U298" i="6"/>
  <c r="U296" i="6" s="1"/>
  <c r="AA298" i="6"/>
  <c r="AA296" i="6" s="1"/>
  <c r="I300" i="6"/>
  <c r="O300" i="6"/>
  <c r="U300" i="6"/>
  <c r="AA300" i="6"/>
  <c r="H303" i="6"/>
  <c r="H301" i="6" s="1"/>
  <c r="K305" i="6"/>
  <c r="D310" i="6"/>
  <c r="AA313" i="6"/>
  <c r="T318" i="6"/>
  <c r="T316" i="6" s="1"/>
  <c r="S329" i="6"/>
  <c r="S325" i="6" s="1"/>
  <c r="L334" i="6"/>
  <c r="L330" i="6" s="1"/>
  <c r="E339" i="6"/>
  <c r="E335" i="6" s="1"/>
  <c r="Z354" i="6"/>
  <c r="Z350" i="6" s="1"/>
  <c r="S359" i="6"/>
  <c r="S355" i="6" s="1"/>
  <c r="L364" i="6"/>
  <c r="L360" i="6" s="1"/>
  <c r="E369" i="6"/>
  <c r="E365" i="6" s="1"/>
  <c r="Z384" i="6"/>
  <c r="Z380" i="6" s="1"/>
  <c r="S389" i="6"/>
  <c r="S385" i="6" s="1"/>
  <c r="L394" i="6"/>
  <c r="L390" i="6" s="1"/>
  <c r="E399" i="6"/>
  <c r="E395" i="6" s="1"/>
  <c r="Z414" i="6"/>
  <c r="Z410" i="6" s="1"/>
  <c r="S419" i="6"/>
  <c r="S415" i="6" s="1"/>
  <c r="L424" i="6"/>
  <c r="L420" i="6" s="1"/>
  <c r="E429" i="6"/>
  <c r="E425" i="6" s="1"/>
  <c r="Z444" i="6"/>
  <c r="Z440" i="6" s="1"/>
  <c r="S449" i="6"/>
  <c r="S445" i="6" s="1"/>
  <c r="L454" i="6"/>
  <c r="L450" i="6" s="1"/>
  <c r="E459" i="6"/>
  <c r="E455" i="6" s="1"/>
  <c r="Z474" i="6"/>
  <c r="Z470" i="6" s="1"/>
  <c r="S479" i="6"/>
  <c r="S475" i="6" s="1"/>
  <c r="F488" i="6"/>
  <c r="F484" i="6" s="1"/>
  <c r="AA503" i="6"/>
  <c r="AA499" i="6" s="1"/>
  <c r="T508" i="6"/>
  <c r="T504" i="6" s="1"/>
  <c r="M513" i="6"/>
  <c r="M509" i="6" s="1"/>
  <c r="F518" i="6"/>
  <c r="F514" i="6" s="1"/>
  <c r="AA533" i="6"/>
  <c r="AA529" i="6" s="1"/>
  <c r="T538" i="6"/>
  <c r="T534" i="6" s="1"/>
  <c r="M543" i="6"/>
  <c r="M539" i="6" s="1"/>
  <c r="F548" i="6"/>
  <c r="F544" i="6" s="1"/>
  <c r="AA563" i="6"/>
  <c r="AA559" i="6" s="1"/>
  <c r="T568" i="6"/>
  <c r="T564" i="6" s="1"/>
  <c r="M573" i="6"/>
  <c r="M569" i="6" s="1"/>
  <c r="F578" i="6"/>
  <c r="F574" i="6" s="1"/>
  <c r="AA593" i="6"/>
  <c r="AA589" i="6" s="1"/>
  <c r="T598" i="6"/>
  <c r="T594" i="6" s="1"/>
  <c r="M603" i="6"/>
  <c r="M599" i="6" s="1"/>
  <c r="F608" i="6"/>
  <c r="F604" i="6" s="1"/>
  <c r="AA623" i="6"/>
  <c r="AA619" i="6" s="1"/>
  <c r="T628" i="6"/>
  <c r="T624" i="6" s="1"/>
  <c r="M633" i="6"/>
  <c r="M629" i="6" s="1"/>
  <c r="F638" i="6"/>
  <c r="F634" i="6" s="1"/>
  <c r="J327" i="7"/>
  <c r="J325" i="7" s="1"/>
  <c r="I332" i="7"/>
  <c r="I330" i="7" s="1"/>
  <c r="X347" i="7"/>
  <c r="X345" i="7" s="1"/>
  <c r="Q352" i="7"/>
  <c r="Q350" i="7" s="1"/>
  <c r="J357" i="7"/>
  <c r="J355" i="7" s="1"/>
  <c r="I362" i="7"/>
  <c r="I360" i="7" s="1"/>
  <c r="X377" i="7"/>
  <c r="X375" i="7" s="1"/>
  <c r="Q382" i="7"/>
  <c r="Q380" i="7" s="1"/>
  <c r="J387" i="7"/>
  <c r="J385" i="7" s="1"/>
  <c r="I392" i="7"/>
  <c r="I390" i="7" s="1"/>
  <c r="X407" i="7"/>
  <c r="X405" i="7" s="1"/>
  <c r="Q412" i="7"/>
  <c r="Q410" i="7" s="1"/>
  <c r="J417" i="7"/>
  <c r="J415" i="7" s="1"/>
  <c r="I422" i="7"/>
  <c r="I420" i="7" s="1"/>
  <c r="X437" i="7"/>
  <c r="X435" i="7" s="1"/>
  <c r="Q442" i="7"/>
  <c r="Q440" i="7" s="1"/>
  <c r="J447" i="7"/>
  <c r="J445" i="7" s="1"/>
  <c r="I452" i="7"/>
  <c r="I450" i="7" s="1"/>
  <c r="X467" i="7"/>
  <c r="X465" i="7" s="1"/>
  <c r="Q472" i="7"/>
  <c r="Q470" i="7" s="1"/>
  <c r="J477" i="7"/>
  <c r="J475" i="7" s="1"/>
  <c r="Z634" i="7"/>
  <c r="G17" i="10"/>
  <c r="X52" i="10"/>
  <c r="Z350" i="10"/>
  <c r="S385" i="10"/>
  <c r="Z440" i="10"/>
  <c r="S629" i="10"/>
  <c r="E10" i="2"/>
  <c r="E14" i="3"/>
  <c r="E20" i="3"/>
  <c r="E12" i="4"/>
  <c r="E15" i="4"/>
  <c r="E18" i="4"/>
  <c r="E21" i="4"/>
  <c r="E24" i="4"/>
  <c r="E27" i="4"/>
  <c r="E14" i="5"/>
  <c r="E20" i="5"/>
  <c r="G24" i="5"/>
  <c r="E30" i="5"/>
  <c r="G31" i="5"/>
  <c r="E36" i="5"/>
  <c r="G48" i="5"/>
  <c r="E50" i="5"/>
  <c r="E53" i="5"/>
  <c r="G64" i="5"/>
  <c r="E66" i="5"/>
  <c r="E71" i="5"/>
  <c r="E83" i="5"/>
  <c r="G9" i="6"/>
  <c r="G7" i="6" s="1"/>
  <c r="M9" i="6"/>
  <c r="M7" i="6" s="1"/>
  <c r="S9" i="6"/>
  <c r="Y9" i="6"/>
  <c r="G11" i="6"/>
  <c r="M11" i="6"/>
  <c r="S11" i="6"/>
  <c r="Y11" i="6"/>
  <c r="F14" i="6"/>
  <c r="L14" i="6"/>
  <c r="R14" i="6"/>
  <c r="R12" i="6" s="1"/>
  <c r="X14" i="6"/>
  <c r="X12" i="6" s="1"/>
  <c r="F16" i="6"/>
  <c r="L16" i="6"/>
  <c r="R16" i="6"/>
  <c r="X16" i="6"/>
  <c r="E19" i="6"/>
  <c r="E17" i="6" s="1"/>
  <c r="K19" i="6"/>
  <c r="K17" i="6" s="1"/>
  <c r="Q19" i="6"/>
  <c r="Q17" i="6" s="1"/>
  <c r="W19" i="6"/>
  <c r="W17" i="6" s="1"/>
  <c r="E21" i="6"/>
  <c r="K21" i="6"/>
  <c r="Q21" i="6"/>
  <c r="W21" i="6"/>
  <c r="D24" i="6"/>
  <c r="D22" i="6" s="1"/>
  <c r="J24" i="6"/>
  <c r="J22" i="6" s="1"/>
  <c r="P24" i="6"/>
  <c r="V24" i="6"/>
  <c r="D26" i="6"/>
  <c r="J26" i="6"/>
  <c r="P26" i="6"/>
  <c r="V26" i="6"/>
  <c r="I29" i="6"/>
  <c r="O29" i="6"/>
  <c r="U29" i="6"/>
  <c r="U27" i="6" s="1"/>
  <c r="AA29" i="6"/>
  <c r="AA27" i="6" s="1"/>
  <c r="I31" i="6"/>
  <c r="O31" i="6"/>
  <c r="U31" i="6"/>
  <c r="AA31" i="6"/>
  <c r="H34" i="6"/>
  <c r="H32" i="6" s="1"/>
  <c r="N34" i="6"/>
  <c r="N32" i="6" s="1"/>
  <c r="T34" i="6"/>
  <c r="T32" i="6" s="1"/>
  <c r="Z34" i="6"/>
  <c r="Z32" i="6" s="1"/>
  <c r="H36" i="6"/>
  <c r="N36" i="6"/>
  <c r="T36" i="6"/>
  <c r="Z36" i="6"/>
  <c r="G39" i="6"/>
  <c r="G37" i="6" s="1"/>
  <c r="M39" i="6"/>
  <c r="M37" i="6" s="1"/>
  <c r="S39" i="6"/>
  <c r="Y39" i="6"/>
  <c r="G41" i="6"/>
  <c r="M41" i="6"/>
  <c r="S41" i="6"/>
  <c r="Y41" i="6"/>
  <c r="F44" i="6"/>
  <c r="L44" i="6"/>
  <c r="R44" i="6"/>
  <c r="R42" i="6" s="1"/>
  <c r="X44" i="6"/>
  <c r="X42" i="6" s="1"/>
  <c r="F46" i="6"/>
  <c r="L46" i="6"/>
  <c r="R46" i="6"/>
  <c r="X46" i="6"/>
  <c r="E49" i="6"/>
  <c r="E47" i="6" s="1"/>
  <c r="K49" i="6"/>
  <c r="K47" i="6" s="1"/>
  <c r="Q49" i="6"/>
  <c r="Q47" i="6" s="1"/>
  <c r="W49" i="6"/>
  <c r="W47" i="6" s="1"/>
  <c r="E51" i="6"/>
  <c r="K51" i="6"/>
  <c r="Q51" i="6"/>
  <c r="W51" i="6"/>
  <c r="D54" i="6"/>
  <c r="D52" i="6" s="1"/>
  <c r="J54" i="6"/>
  <c r="J52" i="6" s="1"/>
  <c r="P54" i="6"/>
  <c r="V54" i="6"/>
  <c r="D56" i="6"/>
  <c r="J56" i="6"/>
  <c r="P56" i="6"/>
  <c r="V56" i="6"/>
  <c r="I59" i="6"/>
  <c r="O59" i="6"/>
  <c r="U59" i="6"/>
  <c r="U57" i="6" s="1"/>
  <c r="AA59" i="6"/>
  <c r="AA57" i="6" s="1"/>
  <c r="I61" i="6"/>
  <c r="O61" i="6"/>
  <c r="U61" i="6"/>
  <c r="AA61" i="6"/>
  <c r="H64" i="6"/>
  <c r="H62" i="6" s="1"/>
  <c r="N64" i="6"/>
  <c r="N62" i="6" s="1"/>
  <c r="T64" i="6"/>
  <c r="T62" i="6" s="1"/>
  <c r="Z64" i="6"/>
  <c r="Z62" i="6" s="1"/>
  <c r="H66" i="6"/>
  <c r="N66" i="6"/>
  <c r="T66" i="6"/>
  <c r="Z66" i="6"/>
  <c r="G69" i="6"/>
  <c r="G67" i="6" s="1"/>
  <c r="M69" i="6"/>
  <c r="M67" i="6" s="1"/>
  <c r="S69" i="6"/>
  <c r="Y69" i="6"/>
  <c r="G71" i="6"/>
  <c r="M71" i="6"/>
  <c r="S71" i="6"/>
  <c r="Y71" i="6"/>
  <c r="F74" i="6"/>
  <c r="L74" i="6"/>
  <c r="R74" i="6"/>
  <c r="R72" i="6" s="1"/>
  <c r="X74" i="6"/>
  <c r="X72" i="6" s="1"/>
  <c r="F76" i="6"/>
  <c r="L76" i="6"/>
  <c r="R76" i="6"/>
  <c r="X76" i="6"/>
  <c r="E79" i="6"/>
  <c r="E77" i="6" s="1"/>
  <c r="K79" i="6"/>
  <c r="K77" i="6" s="1"/>
  <c r="Q79" i="6"/>
  <c r="Q77" i="6" s="1"/>
  <c r="W79" i="6"/>
  <c r="W77" i="6" s="1"/>
  <c r="E81" i="6"/>
  <c r="K81" i="6"/>
  <c r="Q81" i="6"/>
  <c r="W81" i="6"/>
  <c r="D84" i="6"/>
  <c r="D82" i="6" s="1"/>
  <c r="J84" i="6"/>
  <c r="J82" i="6" s="1"/>
  <c r="P84" i="6"/>
  <c r="V84" i="6"/>
  <c r="D86" i="6"/>
  <c r="J86" i="6"/>
  <c r="P86" i="6"/>
  <c r="V86" i="6"/>
  <c r="I89" i="6"/>
  <c r="O89" i="6"/>
  <c r="U89" i="6"/>
  <c r="U87" i="6" s="1"/>
  <c r="AA89" i="6"/>
  <c r="AA87" i="6" s="1"/>
  <c r="I91" i="6"/>
  <c r="O91" i="6"/>
  <c r="U91" i="6"/>
  <c r="AA91" i="6"/>
  <c r="H94" i="6"/>
  <c r="H92" i="6" s="1"/>
  <c r="N94" i="6"/>
  <c r="N92" i="6" s="1"/>
  <c r="T94" i="6"/>
  <c r="T92" i="6" s="1"/>
  <c r="Z94" i="6"/>
  <c r="Z92" i="6" s="1"/>
  <c r="H96" i="6"/>
  <c r="N96" i="6"/>
  <c r="T96" i="6"/>
  <c r="Z96" i="6"/>
  <c r="G99" i="6"/>
  <c r="G97" i="6" s="1"/>
  <c r="M99" i="6"/>
  <c r="M97" i="6" s="1"/>
  <c r="S99" i="6"/>
  <c r="Y99" i="6"/>
  <c r="G101" i="6"/>
  <c r="M101" i="6"/>
  <c r="S101" i="6"/>
  <c r="Y101" i="6"/>
  <c r="F104" i="6"/>
  <c r="L104" i="6"/>
  <c r="R104" i="6"/>
  <c r="R102" i="6" s="1"/>
  <c r="X104" i="6"/>
  <c r="X102" i="6" s="1"/>
  <c r="F106" i="6"/>
  <c r="L106" i="6"/>
  <c r="R106" i="6"/>
  <c r="X106" i="6"/>
  <c r="E109" i="6"/>
  <c r="E107" i="6" s="1"/>
  <c r="K109" i="6"/>
  <c r="K107" i="6" s="1"/>
  <c r="Q109" i="6"/>
  <c r="Q107" i="6" s="1"/>
  <c r="W109" i="6"/>
  <c r="W107" i="6" s="1"/>
  <c r="E111" i="6"/>
  <c r="K111" i="6"/>
  <c r="Q111" i="6"/>
  <c r="W111" i="6"/>
  <c r="D114" i="6"/>
  <c r="D112" i="6" s="1"/>
  <c r="J114" i="6"/>
  <c r="J112" i="6" s="1"/>
  <c r="P114" i="6"/>
  <c r="V114" i="6"/>
  <c r="D116" i="6"/>
  <c r="J116" i="6"/>
  <c r="P116" i="6"/>
  <c r="V116" i="6"/>
  <c r="I119" i="6"/>
  <c r="O119" i="6"/>
  <c r="U119" i="6"/>
  <c r="U117" i="6" s="1"/>
  <c r="AA119" i="6"/>
  <c r="AA117" i="6" s="1"/>
  <c r="I121" i="6"/>
  <c r="O121" i="6"/>
  <c r="U121" i="6"/>
  <c r="AA121" i="6"/>
  <c r="H124" i="6"/>
  <c r="H122" i="6" s="1"/>
  <c r="N124" i="6"/>
  <c r="N122" i="6" s="1"/>
  <c r="T124" i="6"/>
  <c r="T122" i="6" s="1"/>
  <c r="Z124" i="6"/>
  <c r="Z122" i="6" s="1"/>
  <c r="H126" i="6"/>
  <c r="N126" i="6"/>
  <c r="T126" i="6"/>
  <c r="Z126" i="6"/>
  <c r="G129" i="6"/>
  <c r="G127" i="6" s="1"/>
  <c r="M129" i="6"/>
  <c r="M127" i="6" s="1"/>
  <c r="S129" i="6"/>
  <c r="Y129" i="6"/>
  <c r="G131" i="6"/>
  <c r="M131" i="6"/>
  <c r="S131" i="6"/>
  <c r="Y131" i="6"/>
  <c r="F134" i="6"/>
  <c r="L134" i="6"/>
  <c r="R134" i="6"/>
  <c r="R132" i="6" s="1"/>
  <c r="X134" i="6"/>
  <c r="X132" i="6" s="1"/>
  <c r="F136" i="6"/>
  <c r="L136" i="6"/>
  <c r="R136" i="6"/>
  <c r="X136" i="6"/>
  <c r="E139" i="6"/>
  <c r="E137" i="6" s="1"/>
  <c r="K139" i="6"/>
  <c r="K137" i="6" s="1"/>
  <c r="Q139" i="6"/>
  <c r="Q137" i="6" s="1"/>
  <c r="W139" i="6"/>
  <c r="W137" i="6" s="1"/>
  <c r="E141" i="6"/>
  <c r="K141" i="6"/>
  <c r="Q141" i="6"/>
  <c r="W141" i="6"/>
  <c r="D144" i="6"/>
  <c r="D142" i="6" s="1"/>
  <c r="J144" i="6"/>
  <c r="J142" i="6" s="1"/>
  <c r="P144" i="6"/>
  <c r="V144" i="6"/>
  <c r="D146" i="6"/>
  <c r="J146" i="6"/>
  <c r="P146" i="6"/>
  <c r="V146" i="6"/>
  <c r="I149" i="6"/>
  <c r="O149" i="6"/>
  <c r="U149" i="6"/>
  <c r="U147" i="6" s="1"/>
  <c r="AA149" i="6"/>
  <c r="AA147" i="6" s="1"/>
  <c r="I151" i="6"/>
  <c r="O151" i="6"/>
  <c r="U151" i="6"/>
  <c r="AA151" i="6"/>
  <c r="H154" i="6"/>
  <c r="H152" i="6" s="1"/>
  <c r="N154" i="6"/>
  <c r="N152" i="6" s="1"/>
  <c r="T154" i="6"/>
  <c r="T152" i="6" s="1"/>
  <c r="Z154" i="6"/>
  <c r="Z152" i="6" s="1"/>
  <c r="H156" i="6"/>
  <c r="N156" i="6"/>
  <c r="T156" i="6"/>
  <c r="Z156" i="6"/>
  <c r="G159" i="6"/>
  <c r="G157" i="6" s="1"/>
  <c r="M159" i="6"/>
  <c r="M157" i="6" s="1"/>
  <c r="S159" i="6"/>
  <c r="Y159" i="6"/>
  <c r="G161" i="6"/>
  <c r="M161" i="6"/>
  <c r="S161" i="6"/>
  <c r="Y161" i="6"/>
  <c r="F168" i="6"/>
  <c r="L168" i="6"/>
  <c r="R168" i="6"/>
  <c r="R166" i="6" s="1"/>
  <c r="X168" i="6"/>
  <c r="X166" i="6" s="1"/>
  <c r="F170" i="6"/>
  <c r="L170" i="6"/>
  <c r="R170" i="6"/>
  <c r="X170" i="6"/>
  <c r="E173" i="6"/>
  <c r="E171" i="6" s="1"/>
  <c r="K173" i="6"/>
  <c r="K171" i="6" s="1"/>
  <c r="Q173" i="6"/>
  <c r="Q171" i="6" s="1"/>
  <c r="W173" i="6"/>
  <c r="W171" i="6" s="1"/>
  <c r="E175" i="6"/>
  <c r="K175" i="6"/>
  <c r="Q175" i="6"/>
  <c r="W175" i="6"/>
  <c r="D178" i="6"/>
  <c r="D176" i="6" s="1"/>
  <c r="J178" i="6"/>
  <c r="J176" i="6" s="1"/>
  <c r="P178" i="6"/>
  <c r="V178" i="6"/>
  <c r="D180" i="6"/>
  <c r="J180" i="6"/>
  <c r="P180" i="6"/>
  <c r="V180" i="6"/>
  <c r="I183" i="6"/>
  <c r="O183" i="6"/>
  <c r="U183" i="6"/>
  <c r="U181" i="6" s="1"/>
  <c r="AA183" i="6"/>
  <c r="AA181" i="6" s="1"/>
  <c r="I185" i="6"/>
  <c r="O185" i="6"/>
  <c r="U185" i="6"/>
  <c r="AA185" i="6"/>
  <c r="H188" i="6"/>
  <c r="H186" i="6" s="1"/>
  <c r="N188" i="6"/>
  <c r="N186" i="6" s="1"/>
  <c r="T188" i="6"/>
  <c r="T186" i="6" s="1"/>
  <c r="Z188" i="6"/>
  <c r="Z186" i="6" s="1"/>
  <c r="H190" i="6"/>
  <c r="N190" i="6"/>
  <c r="T190" i="6"/>
  <c r="Z190" i="6"/>
  <c r="G193" i="6"/>
  <c r="G191" i="6" s="1"/>
  <c r="M193" i="6"/>
  <c r="M191" i="6" s="1"/>
  <c r="S193" i="6"/>
  <c r="Y193" i="6"/>
  <c r="G195" i="6"/>
  <c r="M195" i="6"/>
  <c r="S195" i="6"/>
  <c r="Y195" i="6"/>
  <c r="F198" i="6"/>
  <c r="L198" i="6"/>
  <c r="R198" i="6"/>
  <c r="R196" i="6" s="1"/>
  <c r="X198" i="6"/>
  <c r="X196" i="6" s="1"/>
  <c r="F200" i="6"/>
  <c r="L200" i="6"/>
  <c r="R200" i="6"/>
  <c r="X200" i="6"/>
  <c r="E203" i="6"/>
  <c r="E201" i="6" s="1"/>
  <c r="K203" i="6"/>
  <c r="K201" i="6" s="1"/>
  <c r="Q203" i="6"/>
  <c r="Q201" i="6" s="1"/>
  <c r="W203" i="6"/>
  <c r="W201" i="6" s="1"/>
  <c r="E205" i="6"/>
  <c r="K205" i="6"/>
  <c r="Q205" i="6"/>
  <c r="W205" i="6"/>
  <c r="D208" i="6"/>
  <c r="D206" i="6" s="1"/>
  <c r="J208" i="6"/>
  <c r="J206" i="6" s="1"/>
  <c r="P208" i="6"/>
  <c r="V208" i="6"/>
  <c r="D210" i="6"/>
  <c r="J210" i="6"/>
  <c r="P210" i="6"/>
  <c r="V210" i="6"/>
  <c r="I213" i="6"/>
  <c r="O213" i="6"/>
  <c r="U213" i="6"/>
  <c r="U211" i="6" s="1"/>
  <c r="AA213" i="6"/>
  <c r="AA211" i="6" s="1"/>
  <c r="I215" i="6"/>
  <c r="O215" i="6"/>
  <c r="U215" i="6"/>
  <c r="AA215" i="6"/>
  <c r="H218" i="6"/>
  <c r="H216" i="6" s="1"/>
  <c r="N218" i="6"/>
  <c r="N216" i="6" s="1"/>
  <c r="T218" i="6"/>
  <c r="T216" i="6" s="1"/>
  <c r="Z218" i="6"/>
  <c r="Z216" i="6" s="1"/>
  <c r="H220" i="6"/>
  <c r="N220" i="6"/>
  <c r="T220" i="6"/>
  <c r="Z220" i="6"/>
  <c r="G223" i="6"/>
  <c r="G221" i="6" s="1"/>
  <c r="M223" i="6"/>
  <c r="M221" i="6" s="1"/>
  <c r="S223" i="6"/>
  <c r="Y223" i="6"/>
  <c r="G225" i="6"/>
  <c r="M225" i="6"/>
  <c r="S225" i="6"/>
  <c r="Y225" i="6"/>
  <c r="F228" i="6"/>
  <c r="L228" i="6"/>
  <c r="R228" i="6"/>
  <c r="R226" i="6" s="1"/>
  <c r="X228" i="6"/>
  <c r="X226" i="6" s="1"/>
  <c r="F230" i="6"/>
  <c r="L230" i="6"/>
  <c r="R230" i="6"/>
  <c r="X230" i="6"/>
  <c r="E233" i="6"/>
  <c r="E231" i="6" s="1"/>
  <c r="K233" i="6"/>
  <c r="K231" i="6" s="1"/>
  <c r="Q233" i="6"/>
  <c r="Q231" i="6" s="1"/>
  <c r="W233" i="6"/>
  <c r="W231" i="6" s="1"/>
  <c r="E235" i="6"/>
  <c r="K235" i="6"/>
  <c r="Q235" i="6"/>
  <c r="W235" i="6"/>
  <c r="D238" i="6"/>
  <c r="D236" i="6" s="1"/>
  <c r="J238" i="6"/>
  <c r="J236" i="6" s="1"/>
  <c r="P238" i="6"/>
  <c r="V238" i="6"/>
  <c r="D240" i="6"/>
  <c r="J240" i="6"/>
  <c r="P240" i="6"/>
  <c r="V240" i="6"/>
  <c r="I243" i="6"/>
  <c r="O243" i="6"/>
  <c r="U243" i="6"/>
  <c r="U241" i="6" s="1"/>
  <c r="AA243" i="6"/>
  <c r="AA241" i="6" s="1"/>
  <c r="I245" i="6"/>
  <c r="O245" i="6"/>
  <c r="U245" i="6"/>
  <c r="AA245" i="6"/>
  <c r="H248" i="6"/>
  <c r="H246" i="6" s="1"/>
  <c r="N248" i="6"/>
  <c r="N246" i="6" s="1"/>
  <c r="T248" i="6"/>
  <c r="T246" i="6" s="1"/>
  <c r="Z248" i="6"/>
  <c r="Z246" i="6" s="1"/>
  <c r="H250" i="6"/>
  <c r="N250" i="6"/>
  <c r="T250" i="6"/>
  <c r="Z250" i="6"/>
  <c r="G253" i="6"/>
  <c r="G251" i="6" s="1"/>
  <c r="M253" i="6"/>
  <c r="M251" i="6" s="1"/>
  <c r="S253" i="6"/>
  <c r="Y253" i="6"/>
  <c r="G255" i="6"/>
  <c r="M255" i="6"/>
  <c r="S255" i="6"/>
  <c r="Y255" i="6"/>
  <c r="F258" i="6"/>
  <c r="L258" i="6"/>
  <c r="R258" i="6"/>
  <c r="R256" i="6" s="1"/>
  <c r="X258" i="6"/>
  <c r="X256" i="6" s="1"/>
  <c r="F260" i="6"/>
  <c r="L260" i="6"/>
  <c r="R260" i="6"/>
  <c r="X260" i="6"/>
  <c r="E263" i="6"/>
  <c r="E261" i="6" s="1"/>
  <c r="K263" i="6"/>
  <c r="K261" i="6" s="1"/>
  <c r="Q263" i="6"/>
  <c r="Q261" i="6" s="1"/>
  <c r="W263" i="6"/>
  <c r="W261" i="6" s="1"/>
  <c r="E265" i="6"/>
  <c r="K265" i="6"/>
  <c r="Q265" i="6"/>
  <c r="W265" i="6"/>
  <c r="D268" i="6"/>
  <c r="D266" i="6" s="1"/>
  <c r="J268" i="6"/>
  <c r="J266" i="6" s="1"/>
  <c r="P268" i="6"/>
  <c r="V268" i="6"/>
  <c r="D270" i="6"/>
  <c r="J270" i="6"/>
  <c r="P270" i="6"/>
  <c r="V270" i="6"/>
  <c r="I273" i="6"/>
  <c r="O273" i="6"/>
  <c r="U273" i="6"/>
  <c r="U271" i="6" s="1"/>
  <c r="AA273" i="6"/>
  <c r="AA271" i="6" s="1"/>
  <c r="I275" i="6"/>
  <c r="O275" i="6"/>
  <c r="U275" i="6"/>
  <c r="AA275" i="6"/>
  <c r="H278" i="6"/>
  <c r="H276" i="6" s="1"/>
  <c r="N278" i="6"/>
  <c r="N276" i="6" s="1"/>
  <c r="T278" i="6"/>
  <c r="T276" i="6" s="1"/>
  <c r="Z278" i="6"/>
  <c r="Z276" i="6" s="1"/>
  <c r="H280" i="6"/>
  <c r="N280" i="6"/>
  <c r="T280" i="6"/>
  <c r="Z280" i="6"/>
  <c r="G283" i="6"/>
  <c r="G281" i="6" s="1"/>
  <c r="M283" i="6"/>
  <c r="M281" i="6" s="1"/>
  <c r="S283" i="6"/>
  <c r="Y283" i="6"/>
  <c r="G285" i="6"/>
  <c r="M285" i="6"/>
  <c r="S285" i="6"/>
  <c r="Y285" i="6"/>
  <c r="F288" i="6"/>
  <c r="L288" i="6"/>
  <c r="R288" i="6"/>
  <c r="R286" i="6" s="1"/>
  <c r="X288" i="6"/>
  <c r="X286" i="6" s="1"/>
  <c r="F290" i="6"/>
  <c r="L290" i="6"/>
  <c r="R290" i="6"/>
  <c r="X290" i="6"/>
  <c r="E293" i="6"/>
  <c r="E291" i="6" s="1"/>
  <c r="K293" i="6"/>
  <c r="K291" i="6" s="1"/>
  <c r="Q293" i="6"/>
  <c r="Q291" i="6" s="1"/>
  <c r="W293" i="6"/>
  <c r="W291" i="6" s="1"/>
  <c r="E295" i="6"/>
  <c r="K295" i="6"/>
  <c r="Q295" i="6"/>
  <c r="W295" i="6"/>
  <c r="D298" i="6"/>
  <c r="D296" i="6" s="1"/>
  <c r="J298" i="6"/>
  <c r="J296" i="6" s="1"/>
  <c r="P298" i="6"/>
  <c r="V298" i="6"/>
  <c r="D300" i="6"/>
  <c r="J300" i="6"/>
  <c r="P300" i="6"/>
  <c r="V300" i="6"/>
  <c r="K303" i="6"/>
  <c r="Q305" i="6"/>
  <c r="Q301" i="6" s="1"/>
  <c r="J310" i="6"/>
  <c r="J306" i="6" s="1"/>
  <c r="I315" i="6"/>
  <c r="I311" i="6" s="1"/>
  <c r="Z318" i="6"/>
  <c r="Z316" i="6" s="1"/>
  <c r="Y329" i="6"/>
  <c r="Y325" i="6" s="1"/>
  <c r="R334" i="6"/>
  <c r="R330" i="6" s="1"/>
  <c r="K339" i="6"/>
  <c r="K335" i="6" s="1"/>
  <c r="D344" i="6"/>
  <c r="D340" i="6" s="1"/>
  <c r="Y359" i="6"/>
  <c r="Y355" i="6" s="1"/>
  <c r="R364" i="6"/>
  <c r="R360" i="6" s="1"/>
  <c r="K369" i="6"/>
  <c r="K365" i="6" s="1"/>
  <c r="D374" i="6"/>
  <c r="D370" i="6" s="1"/>
  <c r="Y389" i="6"/>
  <c r="Y385" i="6" s="1"/>
  <c r="R394" i="6"/>
  <c r="R390" i="6" s="1"/>
  <c r="K399" i="6"/>
  <c r="K395" i="6" s="1"/>
  <c r="D404" i="6"/>
  <c r="D400" i="6" s="1"/>
  <c r="Y419" i="6"/>
  <c r="Y415" i="6" s="1"/>
  <c r="R424" i="6"/>
  <c r="R420" i="6" s="1"/>
  <c r="K429" i="6"/>
  <c r="K425" i="6" s="1"/>
  <c r="D434" i="6"/>
  <c r="D430" i="6" s="1"/>
  <c r="Y449" i="6"/>
  <c r="Y445" i="6" s="1"/>
  <c r="R454" i="6"/>
  <c r="R450" i="6" s="1"/>
  <c r="K459" i="6"/>
  <c r="K455" i="6" s="1"/>
  <c r="D464" i="6"/>
  <c r="D460" i="6" s="1"/>
  <c r="Y479" i="6"/>
  <c r="Y475" i="6" s="1"/>
  <c r="W634" i="6"/>
  <c r="L488" i="6"/>
  <c r="L484" i="6" s="1"/>
  <c r="E493" i="6"/>
  <c r="E489" i="6" s="1"/>
  <c r="Z508" i="6"/>
  <c r="Z504" i="6" s="1"/>
  <c r="S513" i="6"/>
  <c r="S509" i="6" s="1"/>
  <c r="L518" i="6"/>
  <c r="L514" i="6" s="1"/>
  <c r="E523" i="6"/>
  <c r="E519" i="6" s="1"/>
  <c r="Z538" i="6"/>
  <c r="Z534" i="6" s="1"/>
  <c r="S543" i="6"/>
  <c r="S539" i="6" s="1"/>
  <c r="L548" i="6"/>
  <c r="L544" i="6" s="1"/>
  <c r="E553" i="6"/>
  <c r="E549" i="6" s="1"/>
  <c r="Z568" i="6"/>
  <c r="Z564" i="6" s="1"/>
  <c r="S573" i="6"/>
  <c r="S569" i="6" s="1"/>
  <c r="L578" i="6"/>
  <c r="L574" i="6" s="1"/>
  <c r="E583" i="6"/>
  <c r="E579" i="6" s="1"/>
  <c r="Z598" i="6"/>
  <c r="Z594" i="6" s="1"/>
  <c r="S603" i="6"/>
  <c r="S599" i="6" s="1"/>
  <c r="L608" i="6"/>
  <c r="L604" i="6" s="1"/>
  <c r="E613" i="6"/>
  <c r="E609" i="6" s="1"/>
  <c r="Z628" i="6"/>
  <c r="Z624" i="6" s="1"/>
  <c r="S633" i="6"/>
  <c r="S629" i="6" s="1"/>
  <c r="L638" i="6"/>
  <c r="L634" i="6" s="1"/>
  <c r="P327" i="7"/>
  <c r="P325" i="7" s="1"/>
  <c r="O332" i="7"/>
  <c r="O330" i="7" s="1"/>
  <c r="H337" i="7"/>
  <c r="H335" i="7" s="1"/>
  <c r="W352" i="7"/>
  <c r="W350" i="7" s="1"/>
  <c r="P357" i="7"/>
  <c r="P355" i="7" s="1"/>
  <c r="O362" i="7"/>
  <c r="O360" i="7" s="1"/>
  <c r="H367" i="7"/>
  <c r="H365" i="7" s="1"/>
  <c r="W382" i="7"/>
  <c r="W380" i="7" s="1"/>
  <c r="P387" i="7"/>
  <c r="P385" i="7" s="1"/>
  <c r="O392" i="7"/>
  <c r="O390" i="7" s="1"/>
  <c r="H397" i="7"/>
  <c r="H395" i="7" s="1"/>
  <c r="W412" i="7"/>
  <c r="W410" i="7" s="1"/>
  <c r="P417" i="7"/>
  <c r="P415" i="7" s="1"/>
  <c r="O422" i="7"/>
  <c r="O420" i="7" s="1"/>
  <c r="H427" i="7"/>
  <c r="H425" i="7" s="1"/>
  <c r="W442" i="7"/>
  <c r="W440" i="7" s="1"/>
  <c r="P447" i="7"/>
  <c r="P445" i="7" s="1"/>
  <c r="O452" i="7"/>
  <c r="O450" i="7" s="1"/>
  <c r="H457" i="7"/>
  <c r="H455" i="7" s="1"/>
  <c r="W472" i="7"/>
  <c r="W470" i="7" s="1"/>
  <c r="P477" i="7"/>
  <c r="P475" i="7" s="1"/>
  <c r="H166" i="10"/>
  <c r="Y539" i="10"/>
  <c r="R574" i="10"/>
  <c r="U619" i="10"/>
  <c r="Y629" i="10"/>
  <c r="I22" i="11"/>
  <c r="F14" i="3"/>
  <c r="D19" i="3"/>
  <c r="F18" i="4"/>
  <c r="D20" i="4"/>
  <c r="D13" i="5"/>
  <c r="F14" i="5"/>
  <c r="F20" i="5"/>
  <c r="D25" i="5"/>
  <c r="D23" i="5" s="1"/>
  <c r="F36" i="5"/>
  <c r="D43" i="5"/>
  <c r="F53" i="5"/>
  <c r="D59" i="5"/>
  <c r="F71" i="5"/>
  <c r="D76" i="5"/>
  <c r="H9" i="6"/>
  <c r="H7" i="6" s="1"/>
  <c r="N9" i="6"/>
  <c r="T9" i="6"/>
  <c r="Z9" i="6"/>
  <c r="H11" i="6"/>
  <c r="N11" i="6"/>
  <c r="T11" i="6"/>
  <c r="Z11" i="6"/>
  <c r="G14" i="6"/>
  <c r="M14" i="6"/>
  <c r="S14" i="6"/>
  <c r="S12" i="6" s="1"/>
  <c r="Y14" i="6"/>
  <c r="Y12" i="6" s="1"/>
  <c r="G16" i="6"/>
  <c r="M16" i="6"/>
  <c r="S16" i="6"/>
  <c r="Y16" i="6"/>
  <c r="F19" i="6"/>
  <c r="F17" i="6" s="1"/>
  <c r="L19" i="6"/>
  <c r="L17" i="6" s="1"/>
  <c r="R19" i="6"/>
  <c r="R17" i="6" s="1"/>
  <c r="X19" i="6"/>
  <c r="F21" i="6"/>
  <c r="L21" i="6"/>
  <c r="R21" i="6"/>
  <c r="X21" i="6"/>
  <c r="E24" i="6"/>
  <c r="E22" i="6" s="1"/>
  <c r="K24" i="6"/>
  <c r="Q24" i="6"/>
  <c r="W24" i="6"/>
  <c r="E26" i="6"/>
  <c r="K26" i="6"/>
  <c r="Q26" i="6"/>
  <c r="W26" i="6"/>
  <c r="D29" i="6"/>
  <c r="J29" i="6"/>
  <c r="P29" i="6"/>
  <c r="P27" i="6" s="1"/>
  <c r="V29" i="6"/>
  <c r="V27" i="6" s="1"/>
  <c r="D31" i="6"/>
  <c r="J31" i="6"/>
  <c r="P31" i="6"/>
  <c r="V31" i="6"/>
  <c r="I34" i="6"/>
  <c r="I32" i="6" s="1"/>
  <c r="O34" i="6"/>
  <c r="O32" i="6" s="1"/>
  <c r="U34" i="6"/>
  <c r="U32" i="6" s="1"/>
  <c r="AA34" i="6"/>
  <c r="I36" i="6"/>
  <c r="O36" i="6"/>
  <c r="U36" i="6"/>
  <c r="AA36" i="6"/>
  <c r="H39" i="6"/>
  <c r="H37" i="6" s="1"/>
  <c r="N39" i="6"/>
  <c r="T39" i="6"/>
  <c r="Z39" i="6"/>
  <c r="H41" i="6"/>
  <c r="N41" i="6"/>
  <c r="T41" i="6"/>
  <c r="Z41" i="6"/>
  <c r="G44" i="6"/>
  <c r="M44" i="6"/>
  <c r="S44" i="6"/>
  <c r="S42" i="6" s="1"/>
  <c r="Y44" i="6"/>
  <c r="Y42" i="6" s="1"/>
  <c r="G46" i="6"/>
  <c r="M46" i="6"/>
  <c r="S46" i="6"/>
  <c r="Y46" i="6"/>
  <c r="F49" i="6"/>
  <c r="F47" i="6" s="1"/>
  <c r="L49" i="6"/>
  <c r="L47" i="6" s="1"/>
  <c r="R49" i="6"/>
  <c r="R47" i="6" s="1"/>
  <c r="X49" i="6"/>
  <c r="F51" i="6"/>
  <c r="L51" i="6"/>
  <c r="R51" i="6"/>
  <c r="X51" i="6"/>
  <c r="E54" i="6"/>
  <c r="E52" i="6" s="1"/>
  <c r="K54" i="6"/>
  <c r="Q54" i="6"/>
  <c r="W54" i="6"/>
  <c r="E56" i="6"/>
  <c r="K56" i="6"/>
  <c r="Q56" i="6"/>
  <c r="W56" i="6"/>
  <c r="D59" i="6"/>
  <c r="J59" i="6"/>
  <c r="P59" i="6"/>
  <c r="P57" i="6" s="1"/>
  <c r="V59" i="6"/>
  <c r="V57" i="6" s="1"/>
  <c r="D61" i="6"/>
  <c r="J61" i="6"/>
  <c r="P61" i="6"/>
  <c r="V61" i="6"/>
  <c r="I64" i="6"/>
  <c r="I62" i="6" s="1"/>
  <c r="O64" i="6"/>
  <c r="O62" i="6" s="1"/>
  <c r="U64" i="6"/>
  <c r="U62" i="6" s="1"/>
  <c r="AA64" i="6"/>
  <c r="I66" i="6"/>
  <c r="O66" i="6"/>
  <c r="U66" i="6"/>
  <c r="AA66" i="6"/>
  <c r="H69" i="6"/>
  <c r="H67" i="6" s="1"/>
  <c r="N69" i="6"/>
  <c r="T69" i="6"/>
  <c r="Z69" i="6"/>
  <c r="H71" i="6"/>
  <c r="N71" i="6"/>
  <c r="T71" i="6"/>
  <c r="Z71" i="6"/>
  <c r="G74" i="6"/>
  <c r="M74" i="6"/>
  <c r="S74" i="6"/>
  <c r="S72" i="6" s="1"/>
  <c r="Y74" i="6"/>
  <c r="Y72" i="6" s="1"/>
  <c r="G76" i="6"/>
  <c r="M76" i="6"/>
  <c r="S76" i="6"/>
  <c r="Y76" i="6"/>
  <c r="F79" i="6"/>
  <c r="F77" i="6" s="1"/>
  <c r="L79" i="6"/>
  <c r="L77" i="6" s="1"/>
  <c r="R79" i="6"/>
  <c r="R77" i="6" s="1"/>
  <c r="X79" i="6"/>
  <c r="F81" i="6"/>
  <c r="L81" i="6"/>
  <c r="R81" i="6"/>
  <c r="X81" i="6"/>
  <c r="E84" i="6"/>
  <c r="E82" i="6" s="1"/>
  <c r="K84" i="6"/>
  <c r="Q84" i="6"/>
  <c r="W84" i="6"/>
  <c r="E86" i="6"/>
  <c r="K86" i="6"/>
  <c r="Q86" i="6"/>
  <c r="W86" i="6"/>
  <c r="D89" i="6"/>
  <c r="J89" i="6"/>
  <c r="P89" i="6"/>
  <c r="P87" i="6" s="1"/>
  <c r="V89" i="6"/>
  <c r="V87" i="6" s="1"/>
  <c r="D91" i="6"/>
  <c r="J91" i="6"/>
  <c r="P91" i="6"/>
  <c r="V91" i="6"/>
  <c r="I94" i="6"/>
  <c r="I92" i="6" s="1"/>
  <c r="O94" i="6"/>
  <c r="O92" i="6" s="1"/>
  <c r="U94" i="6"/>
  <c r="U92" i="6" s="1"/>
  <c r="AA94" i="6"/>
  <c r="I96" i="6"/>
  <c r="O96" i="6"/>
  <c r="U96" i="6"/>
  <c r="AA96" i="6"/>
  <c r="H99" i="6"/>
  <c r="H97" i="6" s="1"/>
  <c r="N99" i="6"/>
  <c r="T99" i="6"/>
  <c r="Z99" i="6"/>
  <c r="H101" i="6"/>
  <c r="N101" i="6"/>
  <c r="T101" i="6"/>
  <c r="Z101" i="6"/>
  <c r="G104" i="6"/>
  <c r="M104" i="6"/>
  <c r="S104" i="6"/>
  <c r="S102" i="6" s="1"/>
  <c r="Y104" i="6"/>
  <c r="Y102" i="6" s="1"/>
  <c r="G106" i="6"/>
  <c r="M106" i="6"/>
  <c r="S106" i="6"/>
  <c r="Y106" i="6"/>
  <c r="F109" i="6"/>
  <c r="F107" i="6" s="1"/>
  <c r="L109" i="6"/>
  <c r="L107" i="6" s="1"/>
  <c r="R109" i="6"/>
  <c r="R107" i="6" s="1"/>
  <c r="X109" i="6"/>
  <c r="F111" i="6"/>
  <c r="L111" i="6"/>
  <c r="R111" i="6"/>
  <c r="X111" i="6"/>
  <c r="E114" i="6"/>
  <c r="E112" i="6" s="1"/>
  <c r="K114" i="6"/>
  <c r="Q114" i="6"/>
  <c r="W114" i="6"/>
  <c r="E116" i="6"/>
  <c r="K116" i="6"/>
  <c r="Q116" i="6"/>
  <c r="W116" i="6"/>
  <c r="D119" i="6"/>
  <c r="J119" i="6"/>
  <c r="P119" i="6"/>
  <c r="P117" i="6" s="1"/>
  <c r="V119" i="6"/>
  <c r="V117" i="6" s="1"/>
  <c r="D121" i="6"/>
  <c r="J121" i="6"/>
  <c r="P121" i="6"/>
  <c r="V121" i="6"/>
  <c r="I124" i="6"/>
  <c r="I122" i="6" s="1"/>
  <c r="O124" i="6"/>
  <c r="O122" i="6" s="1"/>
  <c r="U124" i="6"/>
  <c r="U122" i="6" s="1"/>
  <c r="AA124" i="6"/>
  <c r="I126" i="6"/>
  <c r="O126" i="6"/>
  <c r="U126" i="6"/>
  <c r="AA126" i="6"/>
  <c r="H129" i="6"/>
  <c r="H127" i="6" s="1"/>
  <c r="N129" i="6"/>
  <c r="T129" i="6"/>
  <c r="Z129" i="6"/>
  <c r="H131" i="6"/>
  <c r="N131" i="6"/>
  <c r="T131" i="6"/>
  <c r="Z131" i="6"/>
  <c r="G134" i="6"/>
  <c r="M134" i="6"/>
  <c r="S134" i="6"/>
  <c r="S132" i="6" s="1"/>
  <c r="Y134" i="6"/>
  <c r="Y132" i="6" s="1"/>
  <c r="G136" i="6"/>
  <c r="M136" i="6"/>
  <c r="S136" i="6"/>
  <c r="Y136" i="6"/>
  <c r="F139" i="6"/>
  <c r="F137" i="6" s="1"/>
  <c r="L139" i="6"/>
  <c r="L137" i="6" s="1"/>
  <c r="R139" i="6"/>
  <c r="R137" i="6" s="1"/>
  <c r="X139" i="6"/>
  <c r="F141" i="6"/>
  <c r="L141" i="6"/>
  <c r="R141" i="6"/>
  <c r="X141" i="6"/>
  <c r="E144" i="6"/>
  <c r="E142" i="6" s="1"/>
  <c r="K144" i="6"/>
  <c r="Q144" i="6"/>
  <c r="W144" i="6"/>
  <c r="E146" i="6"/>
  <c r="K146" i="6"/>
  <c r="Q146" i="6"/>
  <c r="W146" i="6"/>
  <c r="D149" i="6"/>
  <c r="J149" i="6"/>
  <c r="P149" i="6"/>
  <c r="P147" i="6" s="1"/>
  <c r="V149" i="6"/>
  <c r="V147" i="6" s="1"/>
  <c r="D151" i="6"/>
  <c r="J151" i="6"/>
  <c r="P151" i="6"/>
  <c r="V151" i="6"/>
  <c r="I154" i="6"/>
  <c r="I152" i="6" s="1"/>
  <c r="O154" i="6"/>
  <c r="O152" i="6" s="1"/>
  <c r="U154" i="6"/>
  <c r="U152" i="6" s="1"/>
  <c r="AA154" i="6"/>
  <c r="I156" i="6"/>
  <c r="O156" i="6"/>
  <c r="U156" i="6"/>
  <c r="AA156" i="6"/>
  <c r="H159" i="6"/>
  <c r="H157" i="6" s="1"/>
  <c r="N159" i="6"/>
  <c r="T159" i="6"/>
  <c r="H161" i="6"/>
  <c r="N161" i="6"/>
  <c r="T161" i="6"/>
  <c r="Z161" i="6"/>
  <c r="Z157" i="6" s="1"/>
  <c r="G168" i="6"/>
  <c r="M168" i="6"/>
  <c r="S168" i="6"/>
  <c r="Y168" i="6"/>
  <c r="Y166" i="6" s="1"/>
  <c r="G170" i="6"/>
  <c r="M170" i="6"/>
  <c r="S170" i="6"/>
  <c r="Y170" i="6"/>
  <c r="F173" i="6"/>
  <c r="L173" i="6"/>
  <c r="L171" i="6" s="1"/>
  <c r="R173" i="6"/>
  <c r="R171" i="6" s="1"/>
  <c r="X173" i="6"/>
  <c r="X171" i="6" s="1"/>
  <c r="F175" i="6"/>
  <c r="L175" i="6"/>
  <c r="R175" i="6"/>
  <c r="X175" i="6"/>
  <c r="E178" i="6"/>
  <c r="E176" i="6" s="1"/>
  <c r="K178" i="6"/>
  <c r="K176" i="6" s="1"/>
  <c r="Q178" i="6"/>
  <c r="W178" i="6"/>
  <c r="E180" i="6"/>
  <c r="K180" i="6"/>
  <c r="Q180" i="6"/>
  <c r="W180" i="6"/>
  <c r="D183" i="6"/>
  <c r="J183" i="6"/>
  <c r="P183" i="6"/>
  <c r="V183" i="6"/>
  <c r="V181" i="6" s="1"/>
  <c r="D185" i="6"/>
  <c r="J185" i="6"/>
  <c r="P185" i="6"/>
  <c r="V185" i="6"/>
  <c r="I188" i="6"/>
  <c r="O188" i="6"/>
  <c r="O186" i="6" s="1"/>
  <c r="U188" i="6"/>
  <c r="U186" i="6" s="1"/>
  <c r="AA188" i="6"/>
  <c r="AA186" i="6" s="1"/>
  <c r="I190" i="6"/>
  <c r="O190" i="6"/>
  <c r="U190" i="6"/>
  <c r="AA190" i="6"/>
  <c r="H193" i="6"/>
  <c r="H191" i="6" s="1"/>
  <c r="N193" i="6"/>
  <c r="N191" i="6" s="1"/>
  <c r="T193" i="6"/>
  <c r="Z193" i="6"/>
  <c r="H195" i="6"/>
  <c r="N195" i="6"/>
  <c r="T195" i="6"/>
  <c r="Z195" i="6"/>
  <c r="G198" i="6"/>
  <c r="M198" i="6"/>
  <c r="S198" i="6"/>
  <c r="Y198" i="6"/>
  <c r="Y196" i="6" s="1"/>
  <c r="G200" i="6"/>
  <c r="M200" i="6"/>
  <c r="S200" i="6"/>
  <c r="Y200" i="6"/>
  <c r="F203" i="6"/>
  <c r="L203" i="6"/>
  <c r="L201" i="6" s="1"/>
  <c r="R203" i="6"/>
  <c r="R201" i="6" s="1"/>
  <c r="X203" i="6"/>
  <c r="X201" i="6" s="1"/>
  <c r="F205" i="6"/>
  <c r="L205" i="6"/>
  <c r="R205" i="6"/>
  <c r="X205" i="6"/>
  <c r="E208" i="6"/>
  <c r="E206" i="6" s="1"/>
  <c r="K208" i="6"/>
  <c r="K206" i="6" s="1"/>
  <c r="Q208" i="6"/>
  <c r="W208" i="6"/>
  <c r="E210" i="6"/>
  <c r="K210" i="6"/>
  <c r="Q210" i="6"/>
  <c r="W210" i="6"/>
  <c r="D213" i="6"/>
  <c r="J213" i="6"/>
  <c r="P213" i="6"/>
  <c r="V213" i="6"/>
  <c r="V211" i="6" s="1"/>
  <c r="D215" i="6"/>
  <c r="J215" i="6"/>
  <c r="P215" i="6"/>
  <c r="V215" i="6"/>
  <c r="I218" i="6"/>
  <c r="O218" i="6"/>
  <c r="O216" i="6" s="1"/>
  <c r="U218" i="6"/>
  <c r="U216" i="6" s="1"/>
  <c r="AA218" i="6"/>
  <c r="AA216" i="6" s="1"/>
  <c r="I220" i="6"/>
  <c r="O220" i="6"/>
  <c r="U220" i="6"/>
  <c r="AA220" i="6"/>
  <c r="H223" i="6"/>
  <c r="H221" i="6" s="1"/>
  <c r="N223" i="6"/>
  <c r="N221" i="6" s="1"/>
  <c r="T223" i="6"/>
  <c r="Z223" i="6"/>
  <c r="H225" i="6"/>
  <c r="N225" i="6"/>
  <c r="T225" i="6"/>
  <c r="Z225" i="6"/>
  <c r="G228" i="6"/>
  <c r="M228" i="6"/>
  <c r="S228" i="6"/>
  <c r="Y228" i="6"/>
  <c r="Y226" i="6" s="1"/>
  <c r="G230" i="6"/>
  <c r="M230" i="6"/>
  <c r="S230" i="6"/>
  <c r="Y230" i="6"/>
  <c r="F233" i="6"/>
  <c r="L233" i="6"/>
  <c r="L231" i="6" s="1"/>
  <c r="R233" i="6"/>
  <c r="R231" i="6" s="1"/>
  <c r="X233" i="6"/>
  <c r="X231" i="6" s="1"/>
  <c r="F235" i="6"/>
  <c r="L235" i="6"/>
  <c r="R235" i="6"/>
  <c r="X235" i="6"/>
  <c r="E238" i="6"/>
  <c r="E236" i="6" s="1"/>
  <c r="K238" i="6"/>
  <c r="K236" i="6" s="1"/>
  <c r="Q238" i="6"/>
  <c r="W238" i="6"/>
  <c r="E240" i="6"/>
  <c r="K240" i="6"/>
  <c r="Q240" i="6"/>
  <c r="W240" i="6"/>
  <c r="D243" i="6"/>
  <c r="J243" i="6"/>
  <c r="P243" i="6"/>
  <c r="V243" i="6"/>
  <c r="V241" i="6" s="1"/>
  <c r="D245" i="6"/>
  <c r="J245" i="6"/>
  <c r="P245" i="6"/>
  <c r="V245" i="6"/>
  <c r="I248" i="6"/>
  <c r="O248" i="6"/>
  <c r="O246" i="6" s="1"/>
  <c r="U248" i="6"/>
  <c r="U246" i="6" s="1"/>
  <c r="AA248" i="6"/>
  <c r="AA246" i="6" s="1"/>
  <c r="I250" i="6"/>
  <c r="O250" i="6"/>
  <c r="U250" i="6"/>
  <c r="AA250" i="6"/>
  <c r="H253" i="6"/>
  <c r="H251" i="6" s="1"/>
  <c r="N253" i="6"/>
  <c r="N251" i="6" s="1"/>
  <c r="T253" i="6"/>
  <c r="Z253" i="6"/>
  <c r="H255" i="6"/>
  <c r="N255" i="6"/>
  <c r="T255" i="6"/>
  <c r="Z255" i="6"/>
  <c r="G258" i="6"/>
  <c r="M258" i="6"/>
  <c r="S258" i="6"/>
  <c r="Y258" i="6"/>
  <c r="Y256" i="6" s="1"/>
  <c r="G260" i="6"/>
  <c r="M260" i="6"/>
  <c r="S260" i="6"/>
  <c r="Y260" i="6"/>
  <c r="F263" i="6"/>
  <c r="L263" i="6"/>
  <c r="L261" i="6" s="1"/>
  <c r="R263" i="6"/>
  <c r="R261" i="6" s="1"/>
  <c r="X263" i="6"/>
  <c r="X261" i="6" s="1"/>
  <c r="F265" i="6"/>
  <c r="L265" i="6"/>
  <c r="R265" i="6"/>
  <c r="X265" i="6"/>
  <c r="E268" i="6"/>
  <c r="E266" i="6" s="1"/>
  <c r="K268" i="6"/>
  <c r="K266" i="6" s="1"/>
  <c r="Q268" i="6"/>
  <c r="W268" i="6"/>
  <c r="E270" i="6"/>
  <c r="K270" i="6"/>
  <c r="Q270" i="6"/>
  <c r="W270" i="6"/>
  <c r="D273" i="6"/>
  <c r="J273" i="6"/>
  <c r="P273" i="6"/>
  <c r="V273" i="6"/>
  <c r="V271" i="6" s="1"/>
  <c r="D275" i="6"/>
  <c r="J275" i="6"/>
  <c r="P275" i="6"/>
  <c r="V275" i="6"/>
  <c r="I278" i="6"/>
  <c r="O278" i="6"/>
  <c r="O276" i="6" s="1"/>
  <c r="U278" i="6"/>
  <c r="U276" i="6" s="1"/>
  <c r="AA278" i="6"/>
  <c r="AA276" i="6" s="1"/>
  <c r="I280" i="6"/>
  <c r="O280" i="6"/>
  <c r="U280" i="6"/>
  <c r="AA280" i="6"/>
  <c r="H283" i="6"/>
  <c r="H281" i="6" s="1"/>
  <c r="N283" i="6"/>
  <c r="N281" i="6" s="1"/>
  <c r="T283" i="6"/>
  <c r="Z283" i="6"/>
  <c r="H285" i="6"/>
  <c r="N285" i="6"/>
  <c r="T285" i="6"/>
  <c r="Z285" i="6"/>
  <c r="G288" i="6"/>
  <c r="M288" i="6"/>
  <c r="S288" i="6"/>
  <c r="Y288" i="6"/>
  <c r="Y286" i="6" s="1"/>
  <c r="G290" i="6"/>
  <c r="M290" i="6"/>
  <c r="S290" i="6"/>
  <c r="Y290" i="6"/>
  <c r="F293" i="6"/>
  <c r="L293" i="6"/>
  <c r="L291" i="6" s="1"/>
  <c r="R293" i="6"/>
  <c r="R291" i="6" s="1"/>
  <c r="X293" i="6"/>
  <c r="X291" i="6" s="1"/>
  <c r="F295" i="6"/>
  <c r="L295" i="6"/>
  <c r="R295" i="6"/>
  <c r="X295" i="6"/>
  <c r="E298" i="6"/>
  <c r="E296" i="6" s="1"/>
  <c r="K298" i="6"/>
  <c r="K296" i="6" s="1"/>
  <c r="Q298" i="6"/>
  <c r="W298" i="6"/>
  <c r="E300" i="6"/>
  <c r="K300" i="6"/>
  <c r="Q300" i="6"/>
  <c r="W300" i="6"/>
  <c r="N303" i="6"/>
  <c r="N301" i="6" s="1"/>
  <c r="W305" i="6"/>
  <c r="D308" i="6"/>
  <c r="P310" i="6"/>
  <c r="O315" i="6"/>
  <c r="H320" i="6"/>
  <c r="H316" i="6" s="1"/>
  <c r="X334" i="6"/>
  <c r="X330" i="6" s="1"/>
  <c r="Q339" i="6"/>
  <c r="Q335" i="6" s="1"/>
  <c r="J344" i="6"/>
  <c r="J340" i="6" s="1"/>
  <c r="I349" i="6"/>
  <c r="I345" i="6" s="1"/>
  <c r="X364" i="6"/>
  <c r="X360" i="6" s="1"/>
  <c r="Q369" i="6"/>
  <c r="Q365" i="6" s="1"/>
  <c r="J374" i="6"/>
  <c r="J370" i="6" s="1"/>
  <c r="I379" i="6"/>
  <c r="I375" i="6" s="1"/>
  <c r="X394" i="6"/>
  <c r="X390" i="6" s="1"/>
  <c r="Q399" i="6"/>
  <c r="Q395" i="6" s="1"/>
  <c r="J404" i="6"/>
  <c r="J400" i="6" s="1"/>
  <c r="I409" i="6"/>
  <c r="I405" i="6" s="1"/>
  <c r="X424" i="6"/>
  <c r="X420" i="6" s="1"/>
  <c r="Q429" i="6"/>
  <c r="Q425" i="6" s="1"/>
  <c r="J434" i="6"/>
  <c r="J430" i="6" s="1"/>
  <c r="I439" i="6"/>
  <c r="I435" i="6" s="1"/>
  <c r="X454" i="6"/>
  <c r="X450" i="6" s="1"/>
  <c r="Q459" i="6"/>
  <c r="Q455" i="6" s="1"/>
  <c r="J464" i="6"/>
  <c r="J460" i="6" s="1"/>
  <c r="I469" i="6"/>
  <c r="I465" i="6" s="1"/>
  <c r="R488" i="6"/>
  <c r="R484" i="6" s="1"/>
  <c r="K493" i="6"/>
  <c r="K489" i="6" s="1"/>
  <c r="D498" i="6"/>
  <c r="D494" i="6" s="1"/>
  <c r="Y513" i="6"/>
  <c r="Y509" i="6" s="1"/>
  <c r="R518" i="6"/>
  <c r="R514" i="6" s="1"/>
  <c r="K523" i="6"/>
  <c r="K519" i="6" s="1"/>
  <c r="D528" i="6"/>
  <c r="D524" i="6" s="1"/>
  <c r="Y543" i="6"/>
  <c r="Y539" i="6" s="1"/>
  <c r="R548" i="6"/>
  <c r="R544" i="6" s="1"/>
  <c r="K553" i="6"/>
  <c r="K549" i="6" s="1"/>
  <c r="D558" i="6"/>
  <c r="D554" i="6" s="1"/>
  <c r="Y573" i="6"/>
  <c r="Y569" i="6" s="1"/>
  <c r="R578" i="6"/>
  <c r="R574" i="6" s="1"/>
  <c r="K583" i="6"/>
  <c r="K579" i="6" s="1"/>
  <c r="D588" i="6"/>
  <c r="D584" i="6" s="1"/>
  <c r="Y603" i="6"/>
  <c r="Y599" i="6" s="1"/>
  <c r="R608" i="6"/>
  <c r="R604" i="6" s="1"/>
  <c r="K613" i="6"/>
  <c r="K609" i="6" s="1"/>
  <c r="D618" i="6"/>
  <c r="D614" i="6" s="1"/>
  <c r="Y633" i="6"/>
  <c r="Y629" i="6" s="1"/>
  <c r="R638" i="6"/>
  <c r="R634" i="6" s="1"/>
  <c r="V327" i="7"/>
  <c r="V325" i="7" s="1"/>
  <c r="U332" i="7"/>
  <c r="U330" i="7" s="1"/>
  <c r="N337" i="7"/>
  <c r="N335" i="7" s="1"/>
  <c r="G342" i="7"/>
  <c r="G340" i="7" s="1"/>
  <c r="V357" i="7"/>
  <c r="V355" i="7" s="1"/>
  <c r="U362" i="7"/>
  <c r="U360" i="7" s="1"/>
  <c r="N367" i="7"/>
  <c r="N365" i="7" s="1"/>
  <c r="G372" i="7"/>
  <c r="G370" i="7" s="1"/>
  <c r="V387" i="7"/>
  <c r="V385" i="7" s="1"/>
  <c r="U392" i="7"/>
  <c r="U390" i="7" s="1"/>
  <c r="N397" i="7"/>
  <c r="N395" i="7" s="1"/>
  <c r="G402" i="7"/>
  <c r="G400" i="7" s="1"/>
  <c r="V417" i="7"/>
  <c r="V415" i="7" s="1"/>
  <c r="U422" i="7"/>
  <c r="U420" i="7" s="1"/>
  <c r="N427" i="7"/>
  <c r="N425" i="7" s="1"/>
  <c r="G432" i="7"/>
  <c r="G430" i="7" s="1"/>
  <c r="V447" i="7"/>
  <c r="V445" i="7" s="1"/>
  <c r="U452" i="7"/>
  <c r="U450" i="7" s="1"/>
  <c r="N457" i="7"/>
  <c r="N455" i="7" s="1"/>
  <c r="G462" i="7"/>
  <c r="G460" i="7" s="1"/>
  <c r="V477" i="7"/>
  <c r="V475" i="7" s="1"/>
  <c r="N12" i="10"/>
  <c r="G47" i="10"/>
  <c r="I67" i="10"/>
  <c r="U67" i="10"/>
  <c r="X82" i="10"/>
  <c r="N102" i="10"/>
  <c r="G137" i="10"/>
  <c r="I157" i="10"/>
  <c r="U157" i="10"/>
  <c r="Z380" i="10"/>
  <c r="Z470" i="10"/>
  <c r="E549" i="10"/>
  <c r="K549" i="10"/>
  <c r="Q549" i="10"/>
  <c r="I559" i="10"/>
  <c r="K609" i="10"/>
  <c r="L634" i="10"/>
  <c r="H327" i="6"/>
  <c r="H325" i="6" s="1"/>
  <c r="N327" i="6"/>
  <c r="N325" i="6" s="1"/>
  <c r="T327" i="6"/>
  <c r="T325" i="6" s="1"/>
  <c r="Z327" i="6"/>
  <c r="Z325" i="6" s="1"/>
  <c r="G332" i="6"/>
  <c r="G330" i="6" s="1"/>
  <c r="M332" i="6"/>
  <c r="M330" i="6" s="1"/>
  <c r="S332" i="6"/>
  <c r="S330" i="6" s="1"/>
  <c r="Y332" i="6"/>
  <c r="Y330" i="6" s="1"/>
  <c r="F337" i="6"/>
  <c r="F335" i="6" s="1"/>
  <c r="L337" i="6"/>
  <c r="L335" i="6" s="1"/>
  <c r="R337" i="6"/>
  <c r="R335" i="6" s="1"/>
  <c r="X337" i="6"/>
  <c r="X335" i="6" s="1"/>
  <c r="E342" i="6"/>
  <c r="E340" i="6" s="1"/>
  <c r="K342" i="6"/>
  <c r="K340" i="6" s="1"/>
  <c r="Q342" i="6"/>
  <c r="Q340" i="6" s="1"/>
  <c r="W342" i="6"/>
  <c r="W340" i="6" s="1"/>
  <c r="D347" i="6"/>
  <c r="D345" i="6" s="1"/>
  <c r="J347" i="6"/>
  <c r="J345" i="6" s="1"/>
  <c r="P347" i="6"/>
  <c r="P345" i="6" s="1"/>
  <c r="V347" i="6"/>
  <c r="V345" i="6" s="1"/>
  <c r="I352" i="6"/>
  <c r="I350" i="6" s="1"/>
  <c r="O352" i="6"/>
  <c r="O350" i="6" s="1"/>
  <c r="U352" i="6"/>
  <c r="U350" i="6" s="1"/>
  <c r="AA352" i="6"/>
  <c r="AA350" i="6" s="1"/>
  <c r="H357" i="6"/>
  <c r="H355" i="6" s="1"/>
  <c r="N357" i="6"/>
  <c r="N355" i="6" s="1"/>
  <c r="T357" i="6"/>
  <c r="T355" i="6" s="1"/>
  <c r="Z357" i="6"/>
  <c r="Z355" i="6" s="1"/>
  <c r="G362" i="6"/>
  <c r="G360" i="6" s="1"/>
  <c r="M362" i="6"/>
  <c r="M360" i="6" s="1"/>
  <c r="S362" i="6"/>
  <c r="S360" i="6" s="1"/>
  <c r="Y362" i="6"/>
  <c r="Y360" i="6" s="1"/>
  <c r="F367" i="6"/>
  <c r="F365" i="6" s="1"/>
  <c r="L367" i="6"/>
  <c r="L365" i="6" s="1"/>
  <c r="R367" i="6"/>
  <c r="R365" i="6" s="1"/>
  <c r="X367" i="6"/>
  <c r="X365" i="6" s="1"/>
  <c r="E372" i="6"/>
  <c r="E370" i="6" s="1"/>
  <c r="K372" i="6"/>
  <c r="K370" i="6" s="1"/>
  <c r="Q372" i="6"/>
  <c r="Q370" i="6" s="1"/>
  <c r="W372" i="6"/>
  <c r="W370" i="6" s="1"/>
  <c r="D377" i="6"/>
  <c r="D375" i="6" s="1"/>
  <c r="J377" i="6"/>
  <c r="J375" i="6" s="1"/>
  <c r="P377" i="6"/>
  <c r="P375" i="6" s="1"/>
  <c r="V377" i="6"/>
  <c r="V375" i="6" s="1"/>
  <c r="I382" i="6"/>
  <c r="I380" i="6" s="1"/>
  <c r="O382" i="6"/>
  <c r="O380" i="6" s="1"/>
  <c r="U382" i="6"/>
  <c r="U380" i="6" s="1"/>
  <c r="AA382" i="6"/>
  <c r="AA380" i="6" s="1"/>
  <c r="H387" i="6"/>
  <c r="H385" i="6" s="1"/>
  <c r="N387" i="6"/>
  <c r="N385" i="6" s="1"/>
  <c r="T387" i="6"/>
  <c r="T385" i="6" s="1"/>
  <c r="Z387" i="6"/>
  <c r="Z385" i="6" s="1"/>
  <c r="G392" i="6"/>
  <c r="G390" i="6" s="1"/>
  <c r="M392" i="6"/>
  <c r="M390" i="6" s="1"/>
  <c r="S392" i="6"/>
  <c r="S390" i="6" s="1"/>
  <c r="Y392" i="6"/>
  <c r="Y390" i="6" s="1"/>
  <c r="F397" i="6"/>
  <c r="F395" i="6" s="1"/>
  <c r="L397" i="6"/>
  <c r="L395" i="6" s="1"/>
  <c r="R397" i="6"/>
  <c r="R395" i="6" s="1"/>
  <c r="X397" i="6"/>
  <c r="X395" i="6" s="1"/>
  <c r="E402" i="6"/>
  <c r="E400" i="6" s="1"/>
  <c r="K402" i="6"/>
  <c r="K400" i="6" s="1"/>
  <c r="Q402" i="6"/>
  <c r="Q400" i="6" s="1"/>
  <c r="W402" i="6"/>
  <c r="W400" i="6" s="1"/>
  <c r="D407" i="6"/>
  <c r="D405" i="6" s="1"/>
  <c r="J407" i="6"/>
  <c r="J405" i="6" s="1"/>
  <c r="P407" i="6"/>
  <c r="P405" i="6" s="1"/>
  <c r="V407" i="6"/>
  <c r="V405" i="6" s="1"/>
  <c r="I412" i="6"/>
  <c r="I410" i="6" s="1"/>
  <c r="O412" i="6"/>
  <c r="O410" i="6" s="1"/>
  <c r="U412" i="6"/>
  <c r="U410" i="6" s="1"/>
  <c r="AA412" i="6"/>
  <c r="AA410" i="6" s="1"/>
  <c r="H417" i="6"/>
  <c r="H415" i="6" s="1"/>
  <c r="N417" i="6"/>
  <c r="N415" i="6" s="1"/>
  <c r="T417" i="6"/>
  <c r="T415" i="6" s="1"/>
  <c r="Z417" i="6"/>
  <c r="Z415" i="6" s="1"/>
  <c r="G422" i="6"/>
  <c r="G420" i="6" s="1"/>
  <c r="M422" i="6"/>
  <c r="M420" i="6" s="1"/>
  <c r="S422" i="6"/>
  <c r="S420" i="6" s="1"/>
  <c r="Y422" i="6"/>
  <c r="Y420" i="6" s="1"/>
  <c r="F427" i="6"/>
  <c r="F425" i="6" s="1"/>
  <c r="L427" i="6"/>
  <c r="L425" i="6" s="1"/>
  <c r="R427" i="6"/>
  <c r="R425" i="6" s="1"/>
  <c r="X427" i="6"/>
  <c r="X425" i="6" s="1"/>
  <c r="E432" i="6"/>
  <c r="E430" i="6" s="1"/>
  <c r="K432" i="6"/>
  <c r="K430" i="6" s="1"/>
  <c r="Q432" i="6"/>
  <c r="Q430" i="6" s="1"/>
  <c r="W432" i="6"/>
  <c r="W430" i="6" s="1"/>
  <c r="D437" i="6"/>
  <c r="D435" i="6" s="1"/>
  <c r="J437" i="6"/>
  <c r="J435" i="6" s="1"/>
  <c r="P437" i="6"/>
  <c r="P435" i="6" s="1"/>
  <c r="V437" i="6"/>
  <c r="V435" i="6" s="1"/>
  <c r="I442" i="6"/>
  <c r="I440" i="6" s="1"/>
  <c r="O442" i="6"/>
  <c r="O440" i="6" s="1"/>
  <c r="U442" i="6"/>
  <c r="U440" i="6" s="1"/>
  <c r="AA442" i="6"/>
  <c r="AA440" i="6" s="1"/>
  <c r="H447" i="6"/>
  <c r="H445" i="6" s="1"/>
  <c r="N447" i="6"/>
  <c r="N445" i="6" s="1"/>
  <c r="T447" i="6"/>
  <c r="T445" i="6" s="1"/>
  <c r="Z447" i="6"/>
  <c r="Z445" i="6" s="1"/>
  <c r="G452" i="6"/>
  <c r="G450" i="6" s="1"/>
  <c r="M452" i="6"/>
  <c r="M450" i="6" s="1"/>
  <c r="S452" i="6"/>
  <c r="S450" i="6" s="1"/>
  <c r="Y452" i="6"/>
  <c r="Y450" i="6" s="1"/>
  <c r="F457" i="6"/>
  <c r="F455" i="6" s="1"/>
  <c r="L457" i="6"/>
  <c r="L455" i="6" s="1"/>
  <c r="R457" i="6"/>
  <c r="R455" i="6" s="1"/>
  <c r="X457" i="6"/>
  <c r="X455" i="6" s="1"/>
  <c r="E462" i="6"/>
  <c r="E460" i="6" s="1"/>
  <c r="K462" i="6"/>
  <c r="K460" i="6" s="1"/>
  <c r="Q462" i="6"/>
  <c r="Q460" i="6" s="1"/>
  <c r="W462" i="6"/>
  <c r="W460" i="6" s="1"/>
  <c r="D467" i="6"/>
  <c r="D465" i="6" s="1"/>
  <c r="J467" i="6"/>
  <c r="J465" i="6" s="1"/>
  <c r="P467" i="6"/>
  <c r="P465" i="6" s="1"/>
  <c r="V467" i="6"/>
  <c r="V465" i="6" s="1"/>
  <c r="I472" i="6"/>
  <c r="I470" i="6" s="1"/>
  <c r="O472" i="6"/>
  <c r="O470" i="6" s="1"/>
  <c r="U472" i="6"/>
  <c r="U470" i="6" s="1"/>
  <c r="AA472" i="6"/>
  <c r="AA470" i="6" s="1"/>
  <c r="H477" i="6"/>
  <c r="H475" i="6" s="1"/>
  <c r="N477" i="6"/>
  <c r="N475" i="6" s="1"/>
  <c r="T477" i="6"/>
  <c r="T475" i="6" s="1"/>
  <c r="Z477" i="6"/>
  <c r="Z475" i="6" s="1"/>
  <c r="G486" i="6"/>
  <c r="G484" i="6" s="1"/>
  <c r="M486" i="6"/>
  <c r="M484" i="6" s="1"/>
  <c r="S486" i="6"/>
  <c r="S484" i="6" s="1"/>
  <c r="Y486" i="6"/>
  <c r="Y484" i="6" s="1"/>
  <c r="F491" i="6"/>
  <c r="F489" i="6" s="1"/>
  <c r="L491" i="6"/>
  <c r="L489" i="6" s="1"/>
  <c r="R491" i="6"/>
  <c r="R489" i="6" s="1"/>
  <c r="X491" i="6"/>
  <c r="X489" i="6" s="1"/>
  <c r="E496" i="6"/>
  <c r="E494" i="6" s="1"/>
  <c r="K496" i="6"/>
  <c r="K494" i="6" s="1"/>
  <c r="Q496" i="6"/>
  <c r="Q494" i="6" s="1"/>
  <c r="W496" i="6"/>
  <c r="W494" i="6" s="1"/>
  <c r="D501" i="6"/>
  <c r="D499" i="6" s="1"/>
  <c r="J501" i="6"/>
  <c r="J499" i="6" s="1"/>
  <c r="P501" i="6"/>
  <c r="P499" i="6" s="1"/>
  <c r="V501" i="6"/>
  <c r="V499" i="6" s="1"/>
  <c r="I506" i="6"/>
  <c r="I504" i="6" s="1"/>
  <c r="O506" i="6"/>
  <c r="O504" i="6" s="1"/>
  <c r="U506" i="6"/>
  <c r="U504" i="6" s="1"/>
  <c r="AA506" i="6"/>
  <c r="AA504" i="6" s="1"/>
  <c r="H511" i="6"/>
  <c r="H509" i="6" s="1"/>
  <c r="N511" i="6"/>
  <c r="N509" i="6" s="1"/>
  <c r="T511" i="6"/>
  <c r="T509" i="6" s="1"/>
  <c r="Z511" i="6"/>
  <c r="Z509" i="6" s="1"/>
  <c r="G516" i="6"/>
  <c r="G514" i="6" s="1"/>
  <c r="M516" i="6"/>
  <c r="M514" i="6" s="1"/>
  <c r="S516" i="6"/>
  <c r="S514" i="6" s="1"/>
  <c r="Y516" i="6"/>
  <c r="Y514" i="6" s="1"/>
  <c r="F521" i="6"/>
  <c r="F519" i="6" s="1"/>
  <c r="L521" i="6"/>
  <c r="L519" i="6" s="1"/>
  <c r="R521" i="6"/>
  <c r="R519" i="6" s="1"/>
  <c r="X521" i="6"/>
  <c r="X519" i="6" s="1"/>
  <c r="E526" i="6"/>
  <c r="E524" i="6" s="1"/>
  <c r="K526" i="6"/>
  <c r="K524" i="6" s="1"/>
  <c r="Q526" i="6"/>
  <c r="Q524" i="6" s="1"/>
  <c r="W526" i="6"/>
  <c r="W524" i="6" s="1"/>
  <c r="D531" i="6"/>
  <c r="D529" i="6" s="1"/>
  <c r="J531" i="6"/>
  <c r="J529" i="6" s="1"/>
  <c r="P531" i="6"/>
  <c r="P529" i="6" s="1"/>
  <c r="V531" i="6"/>
  <c r="V529" i="6" s="1"/>
  <c r="I536" i="6"/>
  <c r="I534" i="6" s="1"/>
  <c r="O536" i="6"/>
  <c r="O534" i="6" s="1"/>
  <c r="U536" i="6"/>
  <c r="U534" i="6" s="1"/>
  <c r="AA536" i="6"/>
  <c r="AA534" i="6" s="1"/>
  <c r="H541" i="6"/>
  <c r="H539" i="6" s="1"/>
  <c r="N541" i="6"/>
  <c r="N539" i="6" s="1"/>
  <c r="T541" i="6"/>
  <c r="T539" i="6" s="1"/>
  <c r="Z541" i="6"/>
  <c r="Z539" i="6" s="1"/>
  <c r="G546" i="6"/>
  <c r="G544" i="6" s="1"/>
  <c r="M546" i="6"/>
  <c r="M544" i="6" s="1"/>
  <c r="S546" i="6"/>
  <c r="S544" i="6" s="1"/>
  <c r="Y546" i="6"/>
  <c r="Y544" i="6" s="1"/>
  <c r="F551" i="6"/>
  <c r="F549" i="6" s="1"/>
  <c r="L551" i="6"/>
  <c r="L549" i="6" s="1"/>
  <c r="R551" i="6"/>
  <c r="R549" i="6" s="1"/>
  <c r="X551" i="6"/>
  <c r="X549" i="6" s="1"/>
  <c r="E556" i="6"/>
  <c r="E554" i="6" s="1"/>
  <c r="K556" i="6"/>
  <c r="K554" i="6" s="1"/>
  <c r="Q556" i="6"/>
  <c r="Q554" i="6" s="1"/>
  <c r="W556" i="6"/>
  <c r="W554" i="6" s="1"/>
  <c r="D561" i="6"/>
  <c r="D559" i="6" s="1"/>
  <c r="J561" i="6"/>
  <c r="J559" i="6" s="1"/>
  <c r="P561" i="6"/>
  <c r="P559" i="6" s="1"/>
  <c r="V561" i="6"/>
  <c r="V559" i="6" s="1"/>
  <c r="I566" i="6"/>
  <c r="I564" i="6" s="1"/>
  <c r="O566" i="6"/>
  <c r="O564" i="6" s="1"/>
  <c r="U566" i="6"/>
  <c r="U564" i="6" s="1"/>
  <c r="AA566" i="6"/>
  <c r="AA564" i="6" s="1"/>
  <c r="H571" i="6"/>
  <c r="H569" i="6" s="1"/>
  <c r="N571" i="6"/>
  <c r="N569" i="6" s="1"/>
  <c r="T571" i="6"/>
  <c r="T569" i="6" s="1"/>
  <c r="Z571" i="6"/>
  <c r="Z569" i="6" s="1"/>
  <c r="G576" i="6"/>
  <c r="G574" i="6" s="1"/>
  <c r="M576" i="6"/>
  <c r="M574" i="6" s="1"/>
  <c r="S576" i="6"/>
  <c r="S574" i="6" s="1"/>
  <c r="Y576" i="6"/>
  <c r="Y574" i="6" s="1"/>
  <c r="F581" i="6"/>
  <c r="F579" i="6" s="1"/>
  <c r="L581" i="6"/>
  <c r="L579" i="6" s="1"/>
  <c r="R581" i="6"/>
  <c r="R579" i="6" s="1"/>
  <c r="X581" i="6"/>
  <c r="X579" i="6" s="1"/>
  <c r="E586" i="6"/>
  <c r="E584" i="6" s="1"/>
  <c r="K586" i="6"/>
  <c r="K584" i="6" s="1"/>
  <c r="Q586" i="6"/>
  <c r="Q584" i="6" s="1"/>
  <c r="W586" i="6"/>
  <c r="W584" i="6" s="1"/>
  <c r="D591" i="6"/>
  <c r="D589" i="6" s="1"/>
  <c r="J591" i="6"/>
  <c r="J589" i="6" s="1"/>
  <c r="P591" i="6"/>
  <c r="P589" i="6" s="1"/>
  <c r="V591" i="6"/>
  <c r="V589" i="6" s="1"/>
  <c r="I596" i="6"/>
  <c r="I594" i="6" s="1"/>
  <c r="O596" i="6"/>
  <c r="O594" i="6" s="1"/>
  <c r="U596" i="6"/>
  <c r="U594" i="6" s="1"/>
  <c r="AA596" i="6"/>
  <c r="AA594" i="6" s="1"/>
  <c r="H601" i="6"/>
  <c r="H599" i="6" s="1"/>
  <c r="N601" i="6"/>
  <c r="N599" i="6" s="1"/>
  <c r="T601" i="6"/>
  <c r="T599" i="6" s="1"/>
  <c r="Z601" i="6"/>
  <c r="Z599" i="6" s="1"/>
  <c r="G606" i="6"/>
  <c r="G604" i="6" s="1"/>
  <c r="M606" i="6"/>
  <c r="M604" i="6" s="1"/>
  <c r="S606" i="6"/>
  <c r="S604" i="6" s="1"/>
  <c r="Y606" i="6"/>
  <c r="Y604" i="6" s="1"/>
  <c r="F611" i="6"/>
  <c r="F609" i="6" s="1"/>
  <c r="L611" i="6"/>
  <c r="L609" i="6" s="1"/>
  <c r="R611" i="6"/>
  <c r="R609" i="6" s="1"/>
  <c r="X611" i="6"/>
  <c r="X609" i="6" s="1"/>
  <c r="E616" i="6"/>
  <c r="E614" i="6" s="1"/>
  <c r="K616" i="6"/>
  <c r="K614" i="6" s="1"/>
  <c r="Q616" i="6"/>
  <c r="Q614" i="6" s="1"/>
  <c r="W616" i="6"/>
  <c r="W614" i="6" s="1"/>
  <c r="D621" i="6"/>
  <c r="D619" i="6" s="1"/>
  <c r="J621" i="6"/>
  <c r="J619" i="6" s="1"/>
  <c r="P621" i="6"/>
  <c r="P619" i="6" s="1"/>
  <c r="V621" i="6"/>
  <c r="V619" i="6" s="1"/>
  <c r="I626" i="6"/>
  <c r="I624" i="6" s="1"/>
  <c r="O626" i="6"/>
  <c r="O624" i="6" s="1"/>
  <c r="U626" i="6"/>
  <c r="U624" i="6" s="1"/>
  <c r="AA626" i="6"/>
  <c r="AA624" i="6" s="1"/>
  <c r="H631" i="6"/>
  <c r="H629" i="6" s="1"/>
  <c r="N631" i="6"/>
  <c r="N629" i="6" s="1"/>
  <c r="T631" i="6"/>
  <c r="T629" i="6" s="1"/>
  <c r="Z631" i="6"/>
  <c r="Z629" i="6" s="1"/>
  <c r="G636" i="6"/>
  <c r="G634" i="6" s="1"/>
  <c r="M636" i="6"/>
  <c r="M634" i="6" s="1"/>
  <c r="S636" i="6"/>
  <c r="S634" i="6" s="1"/>
  <c r="Y636" i="6"/>
  <c r="Y634" i="6" s="1"/>
  <c r="G9" i="7"/>
  <c r="M9" i="7"/>
  <c r="S9" i="7"/>
  <c r="S7" i="7" s="1"/>
  <c r="Y9" i="7"/>
  <c r="Y7" i="7" s="1"/>
  <c r="G11" i="7"/>
  <c r="M11" i="7"/>
  <c r="S11" i="7"/>
  <c r="Y11" i="7"/>
  <c r="F14" i="7"/>
  <c r="F12" i="7" s="1"/>
  <c r="L14" i="7"/>
  <c r="L12" i="7" s="1"/>
  <c r="R14" i="7"/>
  <c r="X14" i="7"/>
  <c r="F16" i="7"/>
  <c r="L16" i="7"/>
  <c r="R16" i="7"/>
  <c r="X16" i="7"/>
  <c r="E19" i="7"/>
  <c r="K19" i="7"/>
  <c r="Q19" i="7"/>
  <c r="W19" i="7"/>
  <c r="E21" i="7"/>
  <c r="K21" i="7"/>
  <c r="Q21" i="7"/>
  <c r="W21" i="7"/>
  <c r="D24" i="7"/>
  <c r="J24" i="7"/>
  <c r="P24" i="7"/>
  <c r="P22" i="7" s="1"/>
  <c r="V24" i="7"/>
  <c r="V22" i="7" s="1"/>
  <c r="D26" i="7"/>
  <c r="J26" i="7"/>
  <c r="P26" i="7"/>
  <c r="V26" i="7"/>
  <c r="I29" i="7"/>
  <c r="I27" i="7" s="1"/>
  <c r="O29" i="7"/>
  <c r="O27" i="7" s="1"/>
  <c r="U29" i="7"/>
  <c r="AA29" i="7"/>
  <c r="I31" i="7"/>
  <c r="O31" i="7"/>
  <c r="U31" i="7"/>
  <c r="AA31" i="7"/>
  <c r="H34" i="7"/>
  <c r="N34" i="7"/>
  <c r="T34" i="7"/>
  <c r="Z34" i="7"/>
  <c r="H36" i="7"/>
  <c r="N36" i="7"/>
  <c r="T36" i="7"/>
  <c r="Z36" i="7"/>
  <c r="G39" i="7"/>
  <c r="M39" i="7"/>
  <c r="S39" i="7"/>
  <c r="S37" i="7" s="1"/>
  <c r="Y39" i="7"/>
  <c r="Y37" i="7" s="1"/>
  <c r="G41" i="7"/>
  <c r="M41" i="7"/>
  <c r="S41" i="7"/>
  <c r="Y41" i="7"/>
  <c r="F44" i="7"/>
  <c r="F42" i="7" s="1"/>
  <c r="L44" i="7"/>
  <c r="L42" i="7" s="1"/>
  <c r="R44" i="7"/>
  <c r="X44" i="7"/>
  <c r="F46" i="7"/>
  <c r="L46" i="7"/>
  <c r="R46" i="7"/>
  <c r="X46" i="7"/>
  <c r="E49" i="7"/>
  <c r="K49" i="7"/>
  <c r="Q49" i="7"/>
  <c r="W49" i="7"/>
  <c r="E51" i="7"/>
  <c r="K51" i="7"/>
  <c r="Q51" i="7"/>
  <c r="W51" i="7"/>
  <c r="D54" i="7"/>
  <c r="J54" i="7"/>
  <c r="P54" i="7"/>
  <c r="P52" i="7" s="1"/>
  <c r="V54" i="7"/>
  <c r="V52" i="7" s="1"/>
  <c r="D56" i="7"/>
  <c r="J56" i="7"/>
  <c r="P56" i="7"/>
  <c r="V56" i="7"/>
  <c r="I59" i="7"/>
  <c r="I57" i="7" s="1"/>
  <c r="O59" i="7"/>
  <c r="O57" i="7" s="1"/>
  <c r="U59" i="7"/>
  <c r="AA59" i="7"/>
  <c r="I61" i="7"/>
  <c r="O61" i="7"/>
  <c r="U61" i="7"/>
  <c r="AA61" i="7"/>
  <c r="H64" i="7"/>
  <c r="N64" i="7"/>
  <c r="T64" i="7"/>
  <c r="Z64" i="7"/>
  <c r="H66" i="7"/>
  <c r="N66" i="7"/>
  <c r="T66" i="7"/>
  <c r="Z66" i="7"/>
  <c r="G69" i="7"/>
  <c r="M69" i="7"/>
  <c r="S69" i="7"/>
  <c r="S67" i="7" s="1"/>
  <c r="Y69" i="7"/>
  <c r="Y67" i="7" s="1"/>
  <c r="G71" i="7"/>
  <c r="M71" i="7"/>
  <c r="S71" i="7"/>
  <c r="Y71" i="7"/>
  <c r="F74" i="7"/>
  <c r="F72" i="7" s="1"/>
  <c r="L74" i="7"/>
  <c r="L72" i="7" s="1"/>
  <c r="R74" i="7"/>
  <c r="X74" i="7"/>
  <c r="F76" i="7"/>
  <c r="L76" i="7"/>
  <c r="R76" i="7"/>
  <c r="X76" i="7"/>
  <c r="E79" i="7"/>
  <c r="K79" i="7"/>
  <c r="Q79" i="7"/>
  <c r="W79" i="7"/>
  <c r="E81" i="7"/>
  <c r="K81" i="7"/>
  <c r="Q81" i="7"/>
  <c r="W81" i="7"/>
  <c r="D84" i="7"/>
  <c r="J84" i="7"/>
  <c r="P84" i="7"/>
  <c r="P82" i="7" s="1"/>
  <c r="V84" i="7"/>
  <c r="V82" i="7" s="1"/>
  <c r="D86" i="7"/>
  <c r="J86" i="7"/>
  <c r="P86" i="7"/>
  <c r="V86" i="7"/>
  <c r="I89" i="7"/>
  <c r="I87" i="7" s="1"/>
  <c r="O89" i="7"/>
  <c r="O87" i="7" s="1"/>
  <c r="U89" i="7"/>
  <c r="AA89" i="7"/>
  <c r="I91" i="7"/>
  <c r="O91" i="7"/>
  <c r="U91" i="7"/>
  <c r="AA91" i="7"/>
  <c r="H94" i="7"/>
  <c r="N94" i="7"/>
  <c r="T94" i="7"/>
  <c r="Z94" i="7"/>
  <c r="H96" i="7"/>
  <c r="N96" i="7"/>
  <c r="T96" i="7"/>
  <c r="Z96" i="7"/>
  <c r="G99" i="7"/>
  <c r="M99" i="7"/>
  <c r="S99" i="7"/>
  <c r="S97" i="7" s="1"/>
  <c r="Y99" i="7"/>
  <c r="Y97" i="7" s="1"/>
  <c r="G101" i="7"/>
  <c r="M101" i="7"/>
  <c r="S101" i="7"/>
  <c r="Y101" i="7"/>
  <c r="F104" i="7"/>
  <c r="F102" i="7" s="1"/>
  <c r="L104" i="7"/>
  <c r="L102" i="7" s="1"/>
  <c r="R104" i="7"/>
  <c r="X104" i="7"/>
  <c r="F106" i="7"/>
  <c r="L106" i="7"/>
  <c r="R106" i="7"/>
  <c r="X106" i="7"/>
  <c r="E109" i="7"/>
  <c r="K109" i="7"/>
  <c r="Q109" i="7"/>
  <c r="W109" i="7"/>
  <c r="E111" i="7"/>
  <c r="K111" i="7"/>
  <c r="Q111" i="7"/>
  <c r="W111" i="7"/>
  <c r="D114" i="7"/>
  <c r="J114" i="7"/>
  <c r="P114" i="7"/>
  <c r="P112" i="7" s="1"/>
  <c r="V114" i="7"/>
  <c r="V112" i="7" s="1"/>
  <c r="D116" i="7"/>
  <c r="J116" i="7"/>
  <c r="P116" i="7"/>
  <c r="V116" i="7"/>
  <c r="I119" i="7"/>
  <c r="I117" i="7" s="1"/>
  <c r="O119" i="7"/>
  <c r="O117" i="7" s="1"/>
  <c r="U119" i="7"/>
  <c r="AA119" i="7"/>
  <c r="I121" i="7"/>
  <c r="O121" i="7"/>
  <c r="U121" i="7"/>
  <c r="AA121" i="7"/>
  <c r="H124" i="7"/>
  <c r="N124" i="7"/>
  <c r="T124" i="7"/>
  <c r="Z124" i="7"/>
  <c r="H126" i="7"/>
  <c r="N126" i="7"/>
  <c r="T126" i="7"/>
  <c r="Z126" i="7"/>
  <c r="G129" i="7"/>
  <c r="M129" i="7"/>
  <c r="S129" i="7"/>
  <c r="S127" i="7" s="1"/>
  <c r="Y129" i="7"/>
  <c r="Y127" i="7" s="1"/>
  <c r="G131" i="7"/>
  <c r="M131" i="7"/>
  <c r="S131" i="7"/>
  <c r="Y131" i="7"/>
  <c r="F134" i="7"/>
  <c r="F132" i="7" s="1"/>
  <c r="L134" i="7"/>
  <c r="L132" i="7" s="1"/>
  <c r="R134" i="7"/>
  <c r="X134" i="7"/>
  <c r="F136" i="7"/>
  <c r="L136" i="7"/>
  <c r="R136" i="7"/>
  <c r="X136" i="7"/>
  <c r="E139" i="7"/>
  <c r="K139" i="7"/>
  <c r="Q139" i="7"/>
  <c r="W139" i="7"/>
  <c r="E141" i="7"/>
  <c r="K141" i="7"/>
  <c r="Q141" i="7"/>
  <c r="W141" i="7"/>
  <c r="D144" i="7"/>
  <c r="J144" i="7"/>
  <c r="P144" i="7"/>
  <c r="P142" i="7" s="1"/>
  <c r="V144" i="7"/>
  <c r="V142" i="7" s="1"/>
  <c r="D146" i="7"/>
  <c r="J146" i="7"/>
  <c r="P146" i="7"/>
  <c r="V146" i="7"/>
  <c r="I149" i="7"/>
  <c r="I147" i="7" s="1"/>
  <c r="O149" i="7"/>
  <c r="O147" i="7" s="1"/>
  <c r="U149" i="7"/>
  <c r="AA149" i="7"/>
  <c r="I151" i="7"/>
  <c r="O151" i="7"/>
  <c r="U151" i="7"/>
  <c r="AA151" i="7"/>
  <c r="H154" i="7"/>
  <c r="N154" i="7"/>
  <c r="T154" i="7"/>
  <c r="Z154" i="7"/>
  <c r="Z152" i="7" s="1"/>
  <c r="H156" i="7"/>
  <c r="N156" i="7"/>
  <c r="T156" i="7"/>
  <c r="Z156" i="7"/>
  <c r="G159" i="7"/>
  <c r="M159" i="7"/>
  <c r="M157" i="7" s="1"/>
  <c r="S159" i="7"/>
  <c r="S157" i="7" s="1"/>
  <c r="Y159" i="7"/>
  <c r="Y157" i="7" s="1"/>
  <c r="G161" i="7"/>
  <c r="M161" i="7"/>
  <c r="S161" i="7"/>
  <c r="Y161" i="7"/>
  <c r="F168" i="7"/>
  <c r="F166" i="7" s="1"/>
  <c r="L168" i="7"/>
  <c r="L166" i="7" s="1"/>
  <c r="R168" i="7"/>
  <c r="X168" i="7"/>
  <c r="F170" i="7"/>
  <c r="L170" i="7"/>
  <c r="R170" i="7"/>
  <c r="X170" i="7"/>
  <c r="E173" i="7"/>
  <c r="K173" i="7"/>
  <c r="Q173" i="7"/>
  <c r="W173" i="7"/>
  <c r="W171" i="7" s="1"/>
  <c r="E175" i="7"/>
  <c r="K175" i="7"/>
  <c r="Q175" i="7"/>
  <c r="W175" i="7"/>
  <c r="D178" i="7"/>
  <c r="J178" i="7"/>
  <c r="J176" i="7" s="1"/>
  <c r="P178" i="7"/>
  <c r="P176" i="7" s="1"/>
  <c r="V178" i="7"/>
  <c r="V176" i="7" s="1"/>
  <c r="D180" i="7"/>
  <c r="J180" i="7"/>
  <c r="P180" i="7"/>
  <c r="V180" i="7"/>
  <c r="I183" i="7"/>
  <c r="I181" i="7" s="1"/>
  <c r="O183" i="7"/>
  <c r="O181" i="7" s="1"/>
  <c r="U183" i="7"/>
  <c r="AA183" i="7"/>
  <c r="I185" i="7"/>
  <c r="O185" i="7"/>
  <c r="U185" i="7"/>
  <c r="AA185" i="7"/>
  <c r="H188" i="7"/>
  <c r="N188" i="7"/>
  <c r="T188" i="7"/>
  <c r="Z188" i="7"/>
  <c r="Z186" i="7" s="1"/>
  <c r="H190" i="7"/>
  <c r="N190" i="7"/>
  <c r="T190" i="7"/>
  <c r="Z190" i="7"/>
  <c r="G193" i="7"/>
  <c r="M193" i="7"/>
  <c r="M191" i="7" s="1"/>
  <c r="S193" i="7"/>
  <c r="S191" i="7" s="1"/>
  <c r="Y193" i="7"/>
  <c r="Y191" i="7" s="1"/>
  <c r="G195" i="7"/>
  <c r="M195" i="7"/>
  <c r="S195" i="7"/>
  <c r="Y195" i="7"/>
  <c r="F198" i="7"/>
  <c r="F196" i="7" s="1"/>
  <c r="L198" i="7"/>
  <c r="L196" i="7" s="1"/>
  <c r="R198" i="7"/>
  <c r="X198" i="7"/>
  <c r="F200" i="7"/>
  <c r="L200" i="7"/>
  <c r="R200" i="7"/>
  <c r="X200" i="7"/>
  <c r="E203" i="7"/>
  <c r="K203" i="7"/>
  <c r="Q203" i="7"/>
  <c r="W203" i="7"/>
  <c r="W201" i="7" s="1"/>
  <c r="E205" i="7"/>
  <c r="K205" i="7"/>
  <c r="Q205" i="7"/>
  <c r="W205" i="7"/>
  <c r="D208" i="7"/>
  <c r="J208" i="7"/>
  <c r="J206" i="7" s="1"/>
  <c r="P208" i="7"/>
  <c r="P206" i="7" s="1"/>
  <c r="V208" i="7"/>
  <c r="V206" i="7" s="1"/>
  <c r="D210" i="7"/>
  <c r="J210" i="7"/>
  <c r="P210" i="7"/>
  <c r="V210" i="7"/>
  <c r="I213" i="7"/>
  <c r="I211" i="7" s="1"/>
  <c r="O213" i="7"/>
  <c r="O211" i="7" s="1"/>
  <c r="U213" i="7"/>
  <c r="AA213" i="7"/>
  <c r="I215" i="7"/>
  <c r="O215" i="7"/>
  <c r="U215" i="7"/>
  <c r="AA215" i="7"/>
  <c r="H218" i="7"/>
  <c r="N218" i="7"/>
  <c r="T218" i="7"/>
  <c r="Z218" i="7"/>
  <c r="Z216" i="7" s="1"/>
  <c r="H220" i="7"/>
  <c r="N220" i="7"/>
  <c r="T220" i="7"/>
  <c r="Z220" i="7"/>
  <c r="G223" i="7"/>
  <c r="M223" i="7"/>
  <c r="M221" i="7" s="1"/>
  <c r="S223" i="7"/>
  <c r="S221" i="7" s="1"/>
  <c r="Y223" i="7"/>
  <c r="Y221" i="7" s="1"/>
  <c r="G225" i="7"/>
  <c r="M225" i="7"/>
  <c r="S225" i="7"/>
  <c r="Y225" i="7"/>
  <c r="F228" i="7"/>
  <c r="F226" i="7" s="1"/>
  <c r="L228" i="7"/>
  <c r="L226" i="7" s="1"/>
  <c r="R228" i="7"/>
  <c r="X228" i="7"/>
  <c r="F230" i="7"/>
  <c r="L230" i="7"/>
  <c r="R230" i="7"/>
  <c r="X230" i="7"/>
  <c r="E233" i="7"/>
  <c r="K233" i="7"/>
  <c r="Q233" i="7"/>
  <c r="W233" i="7"/>
  <c r="W231" i="7" s="1"/>
  <c r="E235" i="7"/>
  <c r="K235" i="7"/>
  <c r="Q235" i="7"/>
  <c r="W235" i="7"/>
  <c r="D238" i="7"/>
  <c r="J238" i="7"/>
  <c r="J236" i="7" s="1"/>
  <c r="P238" i="7"/>
  <c r="P236" i="7" s="1"/>
  <c r="V238" i="7"/>
  <c r="V236" i="7" s="1"/>
  <c r="D240" i="7"/>
  <c r="J240" i="7"/>
  <c r="P240" i="7"/>
  <c r="V240" i="7"/>
  <c r="I243" i="7"/>
  <c r="I241" i="7" s="1"/>
  <c r="O243" i="7"/>
  <c r="O241" i="7" s="1"/>
  <c r="U243" i="7"/>
  <c r="AA243" i="7"/>
  <c r="I245" i="7"/>
  <c r="O245" i="7"/>
  <c r="U245" i="7"/>
  <c r="AA245" i="7"/>
  <c r="H248" i="7"/>
  <c r="N248" i="7"/>
  <c r="T248" i="7"/>
  <c r="Z248" i="7"/>
  <c r="Z246" i="7" s="1"/>
  <c r="H250" i="7"/>
  <c r="N250" i="7"/>
  <c r="T250" i="7"/>
  <c r="Z250" i="7"/>
  <c r="G253" i="7"/>
  <c r="M253" i="7"/>
  <c r="M251" i="7" s="1"/>
  <c r="S253" i="7"/>
  <c r="S251" i="7" s="1"/>
  <c r="Y253" i="7"/>
  <c r="Y251" i="7" s="1"/>
  <c r="G255" i="7"/>
  <c r="M255" i="7"/>
  <c r="S255" i="7"/>
  <c r="Y255" i="7"/>
  <c r="F258" i="7"/>
  <c r="F256" i="7" s="1"/>
  <c r="L258" i="7"/>
  <c r="L256" i="7" s="1"/>
  <c r="R258" i="7"/>
  <c r="X258" i="7"/>
  <c r="F260" i="7"/>
  <c r="L260" i="7"/>
  <c r="R260" i="7"/>
  <c r="X260" i="7"/>
  <c r="E263" i="7"/>
  <c r="K263" i="7"/>
  <c r="Q263" i="7"/>
  <c r="W263" i="7"/>
  <c r="W261" i="7" s="1"/>
  <c r="E265" i="7"/>
  <c r="K265" i="7"/>
  <c r="Q265" i="7"/>
  <c r="W265" i="7"/>
  <c r="D268" i="7"/>
  <c r="J268" i="7"/>
  <c r="J266" i="7" s="1"/>
  <c r="P268" i="7"/>
  <c r="P266" i="7" s="1"/>
  <c r="V268" i="7"/>
  <c r="V266" i="7" s="1"/>
  <c r="D270" i="7"/>
  <c r="J270" i="7"/>
  <c r="P270" i="7"/>
  <c r="V270" i="7"/>
  <c r="I273" i="7"/>
  <c r="I271" i="7" s="1"/>
  <c r="O273" i="7"/>
  <c r="O271" i="7" s="1"/>
  <c r="U273" i="7"/>
  <c r="AA273" i="7"/>
  <c r="I275" i="7"/>
  <c r="O275" i="7"/>
  <c r="U275" i="7"/>
  <c r="AA275" i="7"/>
  <c r="H278" i="7"/>
  <c r="N278" i="7"/>
  <c r="T278" i="7"/>
  <c r="Z278" i="7"/>
  <c r="Z276" i="7" s="1"/>
  <c r="H280" i="7"/>
  <c r="N280" i="7"/>
  <c r="T280" i="7"/>
  <c r="Z280" i="7"/>
  <c r="G283" i="7"/>
  <c r="M283" i="7"/>
  <c r="M281" i="7" s="1"/>
  <c r="S283" i="7"/>
  <c r="S281" i="7" s="1"/>
  <c r="Y283" i="7"/>
  <c r="Y281" i="7" s="1"/>
  <c r="G285" i="7"/>
  <c r="M285" i="7"/>
  <c r="S285" i="7"/>
  <c r="Y285" i="7"/>
  <c r="F288" i="7"/>
  <c r="F286" i="7" s="1"/>
  <c r="L288" i="7"/>
  <c r="L286" i="7" s="1"/>
  <c r="R288" i="7"/>
  <c r="X288" i="7"/>
  <c r="F290" i="7"/>
  <c r="L290" i="7"/>
  <c r="R290" i="7"/>
  <c r="X290" i="7"/>
  <c r="E293" i="7"/>
  <c r="K293" i="7"/>
  <c r="Q293" i="7"/>
  <c r="W293" i="7"/>
  <c r="W291" i="7" s="1"/>
  <c r="E295" i="7"/>
  <c r="K295" i="7"/>
  <c r="Q295" i="7"/>
  <c r="W295" i="7"/>
  <c r="D298" i="7"/>
  <c r="J298" i="7"/>
  <c r="J296" i="7" s="1"/>
  <c r="P298" i="7"/>
  <c r="P296" i="7" s="1"/>
  <c r="V298" i="7"/>
  <c r="V296" i="7" s="1"/>
  <c r="D300" i="7"/>
  <c r="J300" i="7"/>
  <c r="P300" i="7"/>
  <c r="V300" i="7"/>
  <c r="I303" i="7"/>
  <c r="I301" i="7" s="1"/>
  <c r="O303" i="7"/>
  <c r="O301" i="7" s="1"/>
  <c r="U303" i="7"/>
  <c r="AA303" i="7"/>
  <c r="I305" i="7"/>
  <c r="O305" i="7"/>
  <c r="U305" i="7"/>
  <c r="AA305" i="7"/>
  <c r="H308" i="7"/>
  <c r="N308" i="7"/>
  <c r="T308" i="7"/>
  <c r="Z308" i="7"/>
  <c r="Z306" i="7" s="1"/>
  <c r="H310" i="7"/>
  <c r="N310" i="7"/>
  <c r="T310" i="7"/>
  <c r="Z310" i="7"/>
  <c r="G313" i="7"/>
  <c r="M313" i="7"/>
  <c r="M311" i="7" s="1"/>
  <c r="S313" i="7"/>
  <c r="S311" i="7" s="1"/>
  <c r="Y313" i="7"/>
  <c r="Y311" i="7" s="1"/>
  <c r="G315" i="7"/>
  <c r="M315" i="7"/>
  <c r="S315" i="7"/>
  <c r="Y315" i="7"/>
  <c r="F318" i="7"/>
  <c r="F316" i="7" s="1"/>
  <c r="L318" i="7"/>
  <c r="L316" i="7" s="1"/>
  <c r="R318" i="7"/>
  <c r="X318" i="7"/>
  <c r="F320" i="7"/>
  <c r="L320" i="7"/>
  <c r="R320" i="7"/>
  <c r="X320" i="7"/>
  <c r="E329" i="7"/>
  <c r="K329" i="7"/>
  <c r="Q329" i="7"/>
  <c r="W329" i="7"/>
  <c r="D334" i="7"/>
  <c r="J334" i="7"/>
  <c r="P334" i="7"/>
  <c r="V334" i="7"/>
  <c r="I339" i="7"/>
  <c r="O339" i="7"/>
  <c r="U339" i="7"/>
  <c r="AA339" i="7"/>
  <c r="H344" i="7"/>
  <c r="N344" i="7"/>
  <c r="T344" i="7"/>
  <c r="Z344" i="7"/>
  <c r="G349" i="7"/>
  <c r="M349" i="7"/>
  <c r="S349" i="7"/>
  <c r="Y349" i="7"/>
  <c r="F354" i="7"/>
  <c r="L354" i="7"/>
  <c r="R354" i="7"/>
  <c r="X354" i="7"/>
  <c r="E359" i="7"/>
  <c r="K359" i="7"/>
  <c r="Q359" i="7"/>
  <c r="W359" i="7"/>
  <c r="D364" i="7"/>
  <c r="J364" i="7"/>
  <c r="P364" i="7"/>
  <c r="V364" i="7"/>
  <c r="I369" i="7"/>
  <c r="O369" i="7"/>
  <c r="U369" i="7"/>
  <c r="AA369" i="7"/>
  <c r="H374" i="7"/>
  <c r="N374" i="7"/>
  <c r="T374" i="7"/>
  <c r="Z374" i="7"/>
  <c r="G379" i="7"/>
  <c r="M379" i="7"/>
  <c r="S379" i="7"/>
  <c r="Y379" i="7"/>
  <c r="F384" i="7"/>
  <c r="L384" i="7"/>
  <c r="R384" i="7"/>
  <c r="X384" i="7"/>
  <c r="E389" i="7"/>
  <c r="K389" i="7"/>
  <c r="Q389" i="7"/>
  <c r="W389" i="7"/>
  <c r="D394" i="7"/>
  <c r="J394" i="7"/>
  <c r="P394" i="7"/>
  <c r="V394" i="7"/>
  <c r="I399" i="7"/>
  <c r="O399" i="7"/>
  <c r="U399" i="7"/>
  <c r="AA399" i="7"/>
  <c r="H404" i="7"/>
  <c r="N404" i="7"/>
  <c r="T404" i="7"/>
  <c r="Z404" i="7"/>
  <c r="G409" i="7"/>
  <c r="M409" i="7"/>
  <c r="S409" i="7"/>
  <c r="Y409" i="7"/>
  <c r="F414" i="7"/>
  <c r="L414" i="7"/>
  <c r="R414" i="7"/>
  <c r="X414" i="7"/>
  <c r="E419" i="7"/>
  <c r="K419" i="7"/>
  <c r="Q419" i="7"/>
  <c r="W419" i="7"/>
  <c r="D424" i="7"/>
  <c r="J424" i="7"/>
  <c r="P424" i="7"/>
  <c r="V424" i="7"/>
  <c r="I429" i="7"/>
  <c r="O429" i="7"/>
  <c r="U429" i="7"/>
  <c r="AA429" i="7"/>
  <c r="H434" i="7"/>
  <c r="N434" i="7"/>
  <c r="T434" i="7"/>
  <c r="Z434" i="7"/>
  <c r="G439" i="7"/>
  <c r="M439" i="7"/>
  <c r="S439" i="7"/>
  <c r="Y439" i="7"/>
  <c r="F444" i="7"/>
  <c r="L444" i="7"/>
  <c r="R444" i="7"/>
  <c r="X444" i="7"/>
  <c r="E449" i="7"/>
  <c r="K449" i="7"/>
  <c r="Q449" i="7"/>
  <c r="W449" i="7"/>
  <c r="D454" i="7"/>
  <c r="J454" i="7"/>
  <c r="P454" i="7"/>
  <c r="V454" i="7"/>
  <c r="I459" i="7"/>
  <c r="O459" i="7"/>
  <c r="U459" i="7"/>
  <c r="AA459" i="7"/>
  <c r="H464" i="7"/>
  <c r="N464" i="7"/>
  <c r="T464" i="7"/>
  <c r="Z464" i="7"/>
  <c r="G469" i="7"/>
  <c r="M469" i="7"/>
  <c r="S469" i="7"/>
  <c r="Y469" i="7"/>
  <c r="F474" i="7"/>
  <c r="L474" i="7"/>
  <c r="R474" i="7"/>
  <c r="X474" i="7"/>
  <c r="E479" i="7"/>
  <c r="K479" i="7"/>
  <c r="Q479" i="7"/>
  <c r="W479" i="7"/>
  <c r="J486" i="7"/>
  <c r="J484" i="7" s="1"/>
  <c r="P486" i="7"/>
  <c r="P484" i="7" s="1"/>
  <c r="V486" i="7"/>
  <c r="D488" i="7"/>
  <c r="D484" i="7" s="1"/>
  <c r="J488" i="7"/>
  <c r="P488" i="7"/>
  <c r="V488" i="7"/>
  <c r="I491" i="7"/>
  <c r="I489" i="7" s="1"/>
  <c r="O491" i="7"/>
  <c r="U491" i="7"/>
  <c r="AA491" i="7"/>
  <c r="I493" i="7"/>
  <c r="O493" i="7"/>
  <c r="U493" i="7"/>
  <c r="AA493" i="7"/>
  <c r="H496" i="7"/>
  <c r="N496" i="7"/>
  <c r="T496" i="7"/>
  <c r="T494" i="7" s="1"/>
  <c r="Z496" i="7"/>
  <c r="Z494" i="7" s="1"/>
  <c r="H498" i="7"/>
  <c r="N498" i="7"/>
  <c r="T498" i="7"/>
  <c r="Z498" i="7"/>
  <c r="G501" i="7"/>
  <c r="G499" i="7" s="1"/>
  <c r="M501" i="7"/>
  <c r="M499" i="7" s="1"/>
  <c r="S501" i="7"/>
  <c r="S499" i="7" s="1"/>
  <c r="Y501" i="7"/>
  <c r="G503" i="7"/>
  <c r="M503" i="7"/>
  <c r="S503" i="7"/>
  <c r="Y503" i="7"/>
  <c r="F506" i="7"/>
  <c r="F504" i="7" s="1"/>
  <c r="L506" i="7"/>
  <c r="R506" i="7"/>
  <c r="X506" i="7"/>
  <c r="F508" i="7"/>
  <c r="L508" i="7"/>
  <c r="R508" i="7"/>
  <c r="X508" i="7"/>
  <c r="E511" i="7"/>
  <c r="K511" i="7"/>
  <c r="Q511" i="7"/>
  <c r="Q509" i="7" s="1"/>
  <c r="W511" i="7"/>
  <c r="W509" i="7" s="1"/>
  <c r="E513" i="7"/>
  <c r="K513" i="7"/>
  <c r="Q513" i="7"/>
  <c r="W513" i="7"/>
  <c r="D516" i="7"/>
  <c r="D514" i="7" s="1"/>
  <c r="J516" i="7"/>
  <c r="J514" i="7" s="1"/>
  <c r="P516" i="7"/>
  <c r="P514" i="7" s="1"/>
  <c r="V516" i="7"/>
  <c r="D518" i="7"/>
  <c r="J518" i="7"/>
  <c r="P518" i="7"/>
  <c r="V518" i="7"/>
  <c r="I521" i="7"/>
  <c r="I519" i="7" s="1"/>
  <c r="O521" i="7"/>
  <c r="U521" i="7"/>
  <c r="AA521" i="7"/>
  <c r="I523" i="7"/>
  <c r="O523" i="7"/>
  <c r="U523" i="7"/>
  <c r="AA523" i="7"/>
  <c r="H526" i="7"/>
  <c r="N526" i="7"/>
  <c r="T526" i="7"/>
  <c r="T524" i="7" s="1"/>
  <c r="Z526" i="7"/>
  <c r="Z524" i="7" s="1"/>
  <c r="H528" i="7"/>
  <c r="N528" i="7"/>
  <c r="T528" i="7"/>
  <c r="Z528" i="7"/>
  <c r="G531" i="7"/>
  <c r="G529" i="7" s="1"/>
  <c r="M531" i="7"/>
  <c r="M529" i="7" s="1"/>
  <c r="S531" i="7"/>
  <c r="S529" i="7" s="1"/>
  <c r="Y531" i="7"/>
  <c r="G533" i="7"/>
  <c r="M533" i="7"/>
  <c r="S533" i="7"/>
  <c r="Y533" i="7"/>
  <c r="F536" i="7"/>
  <c r="F534" i="7" s="1"/>
  <c r="L536" i="7"/>
  <c r="R536" i="7"/>
  <c r="X536" i="7"/>
  <c r="F538" i="7"/>
  <c r="L538" i="7"/>
  <c r="R538" i="7"/>
  <c r="X538" i="7"/>
  <c r="E541" i="7"/>
  <c r="K541" i="7"/>
  <c r="Q541" i="7"/>
  <c r="Q539" i="7" s="1"/>
  <c r="W541" i="7"/>
  <c r="W539" i="7" s="1"/>
  <c r="E543" i="7"/>
  <c r="K543" i="7"/>
  <c r="Q543" i="7"/>
  <c r="W543" i="7"/>
  <c r="D546" i="7"/>
  <c r="D544" i="7" s="1"/>
  <c r="J546" i="7"/>
  <c r="J544" i="7" s="1"/>
  <c r="P546" i="7"/>
  <c r="P544" i="7" s="1"/>
  <c r="V546" i="7"/>
  <c r="D548" i="7"/>
  <c r="J548" i="7"/>
  <c r="P548" i="7"/>
  <c r="V548" i="7"/>
  <c r="I551" i="7"/>
  <c r="I549" i="7" s="1"/>
  <c r="O551" i="7"/>
  <c r="U551" i="7"/>
  <c r="AA551" i="7"/>
  <c r="I553" i="7"/>
  <c r="O553" i="7"/>
  <c r="U553" i="7"/>
  <c r="AA553" i="7"/>
  <c r="H556" i="7"/>
  <c r="N556" i="7"/>
  <c r="T556" i="7"/>
  <c r="T554" i="7" s="1"/>
  <c r="Z556" i="7"/>
  <c r="Z554" i="7" s="1"/>
  <c r="H558" i="7"/>
  <c r="N558" i="7"/>
  <c r="T558" i="7"/>
  <c r="Z558" i="7"/>
  <c r="G561" i="7"/>
  <c r="G559" i="7" s="1"/>
  <c r="M561" i="7"/>
  <c r="M559" i="7" s="1"/>
  <c r="S561" i="7"/>
  <c r="S559" i="7" s="1"/>
  <c r="Y561" i="7"/>
  <c r="G563" i="7"/>
  <c r="M563" i="7"/>
  <c r="S563" i="7"/>
  <c r="Y563" i="7"/>
  <c r="F566" i="7"/>
  <c r="F564" i="7" s="1"/>
  <c r="L566" i="7"/>
  <c r="R566" i="7"/>
  <c r="X566" i="7"/>
  <c r="F568" i="7"/>
  <c r="L568" i="7"/>
  <c r="R568" i="7"/>
  <c r="X568" i="7"/>
  <c r="E571" i="7"/>
  <c r="K571" i="7"/>
  <c r="Q571" i="7"/>
  <c r="Q569" i="7" s="1"/>
  <c r="W571" i="7"/>
  <c r="W569" i="7" s="1"/>
  <c r="E573" i="7"/>
  <c r="K573" i="7"/>
  <c r="Q573" i="7"/>
  <c r="W573" i="7"/>
  <c r="D576" i="7"/>
  <c r="D574" i="7" s="1"/>
  <c r="J576" i="7"/>
  <c r="J574" i="7" s="1"/>
  <c r="P576" i="7"/>
  <c r="P574" i="7" s="1"/>
  <c r="V576" i="7"/>
  <c r="D578" i="7"/>
  <c r="J578" i="7"/>
  <c r="P578" i="7"/>
  <c r="V578" i="7"/>
  <c r="I581" i="7"/>
  <c r="I579" i="7" s="1"/>
  <c r="O581" i="7"/>
  <c r="U581" i="7"/>
  <c r="AA581" i="7"/>
  <c r="I583" i="7"/>
  <c r="O583" i="7"/>
  <c r="U583" i="7"/>
  <c r="AA583" i="7"/>
  <c r="H586" i="7"/>
  <c r="N586" i="7"/>
  <c r="T586" i="7"/>
  <c r="T584" i="7" s="1"/>
  <c r="Z586" i="7"/>
  <c r="Z584" i="7" s="1"/>
  <c r="H588" i="7"/>
  <c r="N588" i="7"/>
  <c r="T588" i="7"/>
  <c r="Z588" i="7"/>
  <c r="G591" i="7"/>
  <c r="G589" i="7" s="1"/>
  <c r="M591" i="7"/>
  <c r="M589" i="7" s="1"/>
  <c r="S591" i="7"/>
  <c r="S589" i="7" s="1"/>
  <c r="Y591" i="7"/>
  <c r="G593" i="7"/>
  <c r="M593" i="7"/>
  <c r="S593" i="7"/>
  <c r="Y593" i="7"/>
  <c r="F596" i="7"/>
  <c r="F594" i="7" s="1"/>
  <c r="L596" i="7"/>
  <c r="R596" i="7"/>
  <c r="X596" i="7"/>
  <c r="F598" i="7"/>
  <c r="L598" i="7"/>
  <c r="R598" i="7"/>
  <c r="X598" i="7"/>
  <c r="E601" i="7"/>
  <c r="K601" i="7"/>
  <c r="Q601" i="7"/>
  <c r="Q599" i="7" s="1"/>
  <c r="W601" i="7"/>
  <c r="W599" i="7" s="1"/>
  <c r="E603" i="7"/>
  <c r="K603" i="7"/>
  <c r="Q603" i="7"/>
  <c r="W603" i="7"/>
  <c r="D606" i="7"/>
  <c r="D604" i="7" s="1"/>
  <c r="J606" i="7"/>
  <c r="J604" i="7" s="1"/>
  <c r="P606" i="7"/>
  <c r="P604" i="7" s="1"/>
  <c r="V606" i="7"/>
  <c r="D608" i="7"/>
  <c r="J608" i="7"/>
  <c r="P608" i="7"/>
  <c r="V608" i="7"/>
  <c r="I611" i="7"/>
  <c r="I609" i="7" s="1"/>
  <c r="O611" i="7"/>
  <c r="U611" i="7"/>
  <c r="AA611" i="7"/>
  <c r="I613" i="7"/>
  <c r="O613" i="7"/>
  <c r="U613" i="7"/>
  <c r="AA613" i="7"/>
  <c r="H616" i="7"/>
  <c r="N616" i="7"/>
  <c r="T616" i="7"/>
  <c r="T614" i="7" s="1"/>
  <c r="Z616" i="7"/>
  <c r="Z614" i="7" s="1"/>
  <c r="H618" i="7"/>
  <c r="N618" i="7"/>
  <c r="T618" i="7"/>
  <c r="Z618" i="7"/>
  <c r="G621" i="7"/>
  <c r="G619" i="7" s="1"/>
  <c r="M621" i="7"/>
  <c r="M619" i="7" s="1"/>
  <c r="S621" i="7"/>
  <c r="S619" i="7" s="1"/>
  <c r="Y621" i="7"/>
  <c r="G623" i="7"/>
  <c r="M623" i="7"/>
  <c r="S623" i="7"/>
  <c r="Y623" i="7"/>
  <c r="F626" i="7"/>
  <c r="F624" i="7" s="1"/>
  <c r="L626" i="7"/>
  <c r="R626" i="7"/>
  <c r="X626" i="7"/>
  <c r="F628" i="7"/>
  <c r="L628" i="7"/>
  <c r="R628" i="7"/>
  <c r="X628" i="7"/>
  <c r="E631" i="7"/>
  <c r="K631" i="7"/>
  <c r="Q631" i="7"/>
  <c r="Q629" i="7" s="1"/>
  <c r="W631" i="7"/>
  <c r="W629" i="7" s="1"/>
  <c r="E633" i="7"/>
  <c r="K633" i="7"/>
  <c r="Q633" i="7"/>
  <c r="W633" i="7"/>
  <c r="D636" i="7"/>
  <c r="D634" i="7" s="1"/>
  <c r="J636" i="7"/>
  <c r="J634" i="7" s="1"/>
  <c r="P636" i="7"/>
  <c r="P634" i="7" s="1"/>
  <c r="V636" i="7"/>
  <c r="D638" i="7"/>
  <c r="J638" i="7"/>
  <c r="P638" i="7"/>
  <c r="V638" i="7"/>
  <c r="Y190" i="8"/>
  <c r="S190" i="8"/>
  <c r="M190" i="8"/>
  <c r="G190" i="8"/>
  <c r="Z184" i="8"/>
  <c r="T184" i="8"/>
  <c r="N184" i="8"/>
  <c r="H184" i="8"/>
  <c r="AA178" i="8"/>
  <c r="U178" i="8"/>
  <c r="O178" i="8"/>
  <c r="I178" i="8"/>
  <c r="V172" i="8"/>
  <c r="P172" i="8"/>
  <c r="J172" i="8"/>
  <c r="D172" i="8"/>
  <c r="W166" i="8"/>
  <c r="Q166" i="8"/>
  <c r="K166" i="8"/>
  <c r="E166" i="8"/>
  <c r="X160" i="8"/>
  <c r="R160" i="8"/>
  <c r="L160" i="8"/>
  <c r="F160" i="8"/>
  <c r="Y154" i="8"/>
  <c r="S154" i="8"/>
  <c r="M154" i="8"/>
  <c r="G154" i="8"/>
  <c r="Z148" i="8"/>
  <c r="T148" i="8"/>
  <c r="N148" i="8"/>
  <c r="H148" i="8"/>
  <c r="AA142" i="8"/>
  <c r="U142" i="8"/>
  <c r="O142" i="8"/>
  <c r="I142" i="8"/>
  <c r="V136" i="8"/>
  <c r="P136" i="8"/>
  <c r="J136" i="8"/>
  <c r="D136" i="8"/>
  <c r="W130" i="8"/>
  <c r="Q130" i="8"/>
  <c r="K130" i="8"/>
  <c r="E130" i="8"/>
  <c r="X124" i="8"/>
  <c r="R124" i="8"/>
  <c r="L124" i="8"/>
  <c r="F124" i="8"/>
  <c r="Y118" i="8"/>
  <c r="S118" i="8"/>
  <c r="M118" i="8"/>
  <c r="G118" i="8"/>
  <c r="Z112" i="8"/>
  <c r="T112" i="8"/>
  <c r="N112" i="8"/>
  <c r="H112" i="8"/>
  <c r="AA106" i="8"/>
  <c r="U106" i="8"/>
  <c r="O106" i="8"/>
  <c r="I106" i="8"/>
  <c r="V100" i="8"/>
  <c r="P100" i="8"/>
  <c r="J100" i="8"/>
  <c r="D100" i="8"/>
  <c r="W94" i="8"/>
  <c r="Q94" i="8"/>
  <c r="K94" i="8"/>
  <c r="E94" i="8"/>
  <c r="X88" i="8"/>
  <c r="R88" i="8"/>
  <c r="L88" i="8"/>
  <c r="F88" i="8"/>
  <c r="Y82" i="8"/>
  <c r="S82" i="8"/>
  <c r="M82" i="8"/>
  <c r="G82" i="8"/>
  <c r="Z76" i="8"/>
  <c r="T76" i="8"/>
  <c r="N76" i="8"/>
  <c r="H76" i="8"/>
  <c r="AA70" i="8"/>
  <c r="U70" i="8"/>
  <c r="O70" i="8"/>
  <c r="I70" i="8"/>
  <c r="V64" i="8"/>
  <c r="P64" i="8"/>
  <c r="J64" i="8"/>
  <c r="D64" i="8"/>
  <c r="W58" i="8"/>
  <c r="Q58" i="8"/>
  <c r="K58" i="8"/>
  <c r="X190" i="8"/>
  <c r="R190" i="8"/>
  <c r="L190" i="8"/>
  <c r="F190" i="8"/>
  <c r="Y184" i="8"/>
  <c r="S184" i="8"/>
  <c r="M184" i="8"/>
  <c r="G184" i="8"/>
  <c r="Z178" i="8"/>
  <c r="T178" i="8"/>
  <c r="N178" i="8"/>
  <c r="H178" i="8"/>
  <c r="AA172" i="8"/>
  <c r="U172" i="8"/>
  <c r="O172" i="8"/>
  <c r="I172" i="8"/>
  <c r="V166" i="8"/>
  <c r="P166" i="8"/>
  <c r="J166" i="8"/>
  <c r="D166" i="8"/>
  <c r="W160" i="8"/>
  <c r="Q160" i="8"/>
  <c r="K160" i="8"/>
  <c r="E160" i="8"/>
  <c r="X154" i="8"/>
  <c r="R154" i="8"/>
  <c r="L154" i="8"/>
  <c r="F154" i="8"/>
  <c r="Y148" i="8"/>
  <c r="S148" i="8"/>
  <c r="M148" i="8"/>
  <c r="G148" i="8"/>
  <c r="Z142" i="8"/>
  <c r="T142" i="8"/>
  <c r="N142" i="8"/>
  <c r="H142" i="8"/>
  <c r="AA136" i="8"/>
  <c r="U136" i="8"/>
  <c r="O136" i="8"/>
  <c r="I136" i="8"/>
  <c r="V130" i="8"/>
  <c r="P130" i="8"/>
  <c r="J130" i="8"/>
  <c r="D130" i="8"/>
  <c r="W124" i="8"/>
  <c r="Q124" i="8"/>
  <c r="K124" i="8"/>
  <c r="E124" i="8"/>
  <c r="X118" i="8"/>
  <c r="R118" i="8"/>
  <c r="L118" i="8"/>
  <c r="F118" i="8"/>
  <c r="Y112" i="8"/>
  <c r="S112" i="8"/>
  <c r="M112" i="8"/>
  <c r="G112" i="8"/>
  <c r="Z106" i="8"/>
  <c r="T106" i="8"/>
  <c r="N106" i="8"/>
  <c r="H106" i="8"/>
  <c r="AA100" i="8"/>
  <c r="U100" i="8"/>
  <c r="O100" i="8"/>
  <c r="I100" i="8"/>
  <c r="V94" i="8"/>
  <c r="P94" i="8"/>
  <c r="J94" i="8"/>
  <c r="D94" i="8"/>
  <c r="W88" i="8"/>
  <c r="Q88" i="8"/>
  <c r="K88" i="8"/>
  <c r="E88" i="8"/>
  <c r="X82" i="8"/>
  <c r="R82" i="8"/>
  <c r="L82" i="8"/>
  <c r="F82" i="8"/>
  <c r="Y76" i="8"/>
  <c r="S76" i="8"/>
  <c r="M76" i="8"/>
  <c r="G76" i="8"/>
  <c r="Z70" i="8"/>
  <c r="T70" i="8"/>
  <c r="N70" i="8"/>
  <c r="H70" i="8"/>
  <c r="AA64" i="8"/>
  <c r="U64" i="8"/>
  <c r="O64" i="8"/>
  <c r="I64" i="8"/>
  <c r="V58" i="8"/>
  <c r="P58" i="8"/>
  <c r="J58" i="8"/>
  <c r="D58" i="8"/>
  <c r="W190" i="8"/>
  <c r="Q190" i="8"/>
  <c r="K190" i="8"/>
  <c r="E190" i="8"/>
  <c r="X184" i="8"/>
  <c r="R184" i="8"/>
  <c r="L184" i="8"/>
  <c r="F184" i="8"/>
  <c r="Y178" i="8"/>
  <c r="S178" i="8"/>
  <c r="M178" i="8"/>
  <c r="G178" i="8"/>
  <c r="Z172" i="8"/>
  <c r="T172" i="8"/>
  <c r="N172" i="8"/>
  <c r="H172" i="8"/>
  <c r="AA166" i="8"/>
  <c r="U166" i="8"/>
  <c r="O166" i="8"/>
  <c r="I166" i="8"/>
  <c r="V160" i="8"/>
  <c r="P160" i="8"/>
  <c r="J160" i="8"/>
  <c r="D160" i="8"/>
  <c r="W154" i="8"/>
  <c r="Q154" i="8"/>
  <c r="K154" i="8"/>
  <c r="E154" i="8"/>
  <c r="X148" i="8"/>
  <c r="R148" i="8"/>
  <c r="L148" i="8"/>
  <c r="F148" i="8"/>
  <c r="Y142" i="8"/>
  <c r="S142" i="8"/>
  <c r="M142" i="8"/>
  <c r="G142" i="8"/>
  <c r="Z136" i="8"/>
  <c r="T136" i="8"/>
  <c r="N136" i="8"/>
  <c r="H136" i="8"/>
  <c r="AA130" i="8"/>
  <c r="U130" i="8"/>
  <c r="O130" i="8"/>
  <c r="I130" i="8"/>
  <c r="V124" i="8"/>
  <c r="P124" i="8"/>
  <c r="J124" i="8"/>
  <c r="D124" i="8"/>
  <c r="W118" i="8"/>
  <c r="Q118" i="8"/>
  <c r="K118" i="8"/>
  <c r="E118" i="8"/>
  <c r="X112" i="8"/>
  <c r="R112" i="8"/>
  <c r="L112" i="8"/>
  <c r="F112" i="8"/>
  <c r="Y106" i="8"/>
  <c r="S106" i="8"/>
  <c r="M106" i="8"/>
  <c r="G106" i="8"/>
  <c r="Z100" i="8"/>
  <c r="T100" i="8"/>
  <c r="N100" i="8"/>
  <c r="H100" i="8"/>
  <c r="AA94" i="8"/>
  <c r="U94" i="8"/>
  <c r="O94" i="8"/>
  <c r="I94" i="8"/>
  <c r="V88" i="8"/>
  <c r="P88" i="8"/>
  <c r="J88" i="8"/>
  <c r="D88" i="8"/>
  <c r="W82" i="8"/>
  <c r="Q82" i="8"/>
  <c r="K82" i="8"/>
  <c r="E82" i="8"/>
  <c r="X76" i="8"/>
  <c r="R76" i="8"/>
  <c r="L76" i="8"/>
  <c r="F76" i="8"/>
  <c r="Y70" i="8"/>
  <c r="S70" i="8"/>
  <c r="M70" i="8"/>
  <c r="G70" i="8"/>
  <c r="Z64" i="8"/>
  <c r="T64" i="8"/>
  <c r="N64" i="8"/>
  <c r="H64" i="8"/>
  <c r="AA58" i="8"/>
  <c r="U58" i="8"/>
  <c r="O58" i="8"/>
  <c r="I58" i="8"/>
  <c r="V190" i="8"/>
  <c r="P190" i="8"/>
  <c r="J190" i="8"/>
  <c r="D190" i="8"/>
  <c r="W184" i="8"/>
  <c r="Q184" i="8"/>
  <c r="K184" i="8"/>
  <c r="E184" i="8"/>
  <c r="X178" i="8"/>
  <c r="R178" i="8"/>
  <c r="L178" i="8"/>
  <c r="F178" i="8"/>
  <c r="Y172" i="8"/>
  <c r="S172" i="8"/>
  <c r="M172" i="8"/>
  <c r="G172" i="8"/>
  <c r="Z166" i="8"/>
  <c r="T166" i="8"/>
  <c r="N166" i="8"/>
  <c r="H166" i="8"/>
  <c r="AA160" i="8"/>
  <c r="U160" i="8"/>
  <c r="O160" i="8"/>
  <c r="I160" i="8"/>
  <c r="V154" i="8"/>
  <c r="P154" i="8"/>
  <c r="J154" i="8"/>
  <c r="D154" i="8"/>
  <c r="W148" i="8"/>
  <c r="Q148" i="8"/>
  <c r="K148" i="8"/>
  <c r="E148" i="8"/>
  <c r="X142" i="8"/>
  <c r="R142" i="8"/>
  <c r="L142" i="8"/>
  <c r="F142" i="8"/>
  <c r="Y136" i="8"/>
  <c r="S136" i="8"/>
  <c r="M136" i="8"/>
  <c r="G136" i="8"/>
  <c r="Z130" i="8"/>
  <c r="T130" i="8"/>
  <c r="N130" i="8"/>
  <c r="H130" i="8"/>
  <c r="AA124" i="8"/>
  <c r="U124" i="8"/>
  <c r="O124" i="8"/>
  <c r="I124" i="8"/>
  <c r="V118" i="8"/>
  <c r="P118" i="8"/>
  <c r="J118" i="8"/>
  <c r="D118" i="8"/>
  <c r="W112" i="8"/>
  <c r="Q112" i="8"/>
  <c r="K112" i="8"/>
  <c r="E112" i="8"/>
  <c r="X106" i="8"/>
  <c r="R106" i="8"/>
  <c r="L106" i="8"/>
  <c r="F106" i="8"/>
  <c r="Y100" i="8"/>
  <c r="S100" i="8"/>
  <c r="M100" i="8"/>
  <c r="G100" i="8"/>
  <c r="Z94" i="8"/>
  <c r="T94" i="8"/>
  <c r="N94" i="8"/>
  <c r="H94" i="8"/>
  <c r="AA88" i="8"/>
  <c r="U88" i="8"/>
  <c r="O88" i="8"/>
  <c r="I88" i="8"/>
  <c r="V82" i="8"/>
  <c r="P82" i="8"/>
  <c r="J82" i="8"/>
  <c r="D82" i="8"/>
  <c r="W76" i="8"/>
  <c r="Q76" i="8"/>
  <c r="K76" i="8"/>
  <c r="E76" i="8"/>
  <c r="X70" i="8"/>
  <c r="R70" i="8"/>
  <c r="L70" i="8"/>
  <c r="F70" i="8"/>
  <c r="Y64" i="8"/>
  <c r="S64" i="8"/>
  <c r="M64" i="8"/>
  <c r="G64" i="8"/>
  <c r="Z58" i="8"/>
  <c r="T58" i="8"/>
  <c r="N58" i="8"/>
  <c r="H58" i="8"/>
  <c r="J10" i="8"/>
  <c r="P10" i="8"/>
  <c r="V10" i="8"/>
  <c r="Y192" i="8"/>
  <c r="S192" i="8"/>
  <c r="M192" i="8"/>
  <c r="G192" i="8"/>
  <c r="Z186" i="8"/>
  <c r="T186" i="8"/>
  <c r="N186" i="8"/>
  <c r="H186" i="8"/>
  <c r="AA180" i="8"/>
  <c r="U180" i="8"/>
  <c r="O180" i="8"/>
  <c r="I180" i="8"/>
  <c r="V174" i="8"/>
  <c r="P174" i="8"/>
  <c r="J174" i="8"/>
  <c r="D174" i="8"/>
  <c r="W168" i="8"/>
  <c r="Q168" i="8"/>
  <c r="K168" i="8"/>
  <c r="E168" i="8"/>
  <c r="X162" i="8"/>
  <c r="R162" i="8"/>
  <c r="L162" i="8"/>
  <c r="F162" i="8"/>
  <c r="Y156" i="8"/>
  <c r="S156" i="8"/>
  <c r="M156" i="8"/>
  <c r="G156" i="8"/>
  <c r="Z150" i="8"/>
  <c r="T150" i="8"/>
  <c r="N150" i="8"/>
  <c r="H150" i="8"/>
  <c r="AA144" i="8"/>
  <c r="U144" i="8"/>
  <c r="O144" i="8"/>
  <c r="I144" i="8"/>
  <c r="V138" i="8"/>
  <c r="P138" i="8"/>
  <c r="J138" i="8"/>
  <c r="D138" i="8"/>
  <c r="W132" i="8"/>
  <c r="Q132" i="8"/>
  <c r="K132" i="8"/>
  <c r="E132" i="8"/>
  <c r="X126" i="8"/>
  <c r="R126" i="8"/>
  <c r="L126" i="8"/>
  <c r="F126" i="8"/>
  <c r="Y120" i="8"/>
  <c r="S120" i="8"/>
  <c r="M120" i="8"/>
  <c r="G120" i="8"/>
  <c r="Z114" i="8"/>
  <c r="T114" i="8"/>
  <c r="N114" i="8"/>
  <c r="H114" i="8"/>
  <c r="AA108" i="8"/>
  <c r="U108" i="8"/>
  <c r="O108" i="8"/>
  <c r="I108" i="8"/>
  <c r="V102" i="8"/>
  <c r="P102" i="8"/>
  <c r="J102" i="8"/>
  <c r="D102" i="8"/>
  <c r="W96" i="8"/>
  <c r="Q96" i="8"/>
  <c r="K96" i="8"/>
  <c r="E96" i="8"/>
  <c r="X90" i="8"/>
  <c r="R90" i="8"/>
  <c r="L90" i="8"/>
  <c r="F90" i="8"/>
  <c r="Y84" i="8"/>
  <c r="S84" i="8"/>
  <c r="M84" i="8"/>
  <c r="G84" i="8"/>
  <c r="Z78" i="8"/>
  <c r="T78" i="8"/>
  <c r="N78" i="8"/>
  <c r="H78" i="8"/>
  <c r="AA72" i="8"/>
  <c r="U72" i="8"/>
  <c r="O72" i="8"/>
  <c r="I72" i="8"/>
  <c r="V66" i="8"/>
  <c r="P66" i="8"/>
  <c r="J66" i="8"/>
  <c r="D66" i="8"/>
  <c r="W60" i="8"/>
  <c r="Q60" i="8"/>
  <c r="K60" i="8"/>
  <c r="E60" i="8"/>
  <c r="X192" i="8"/>
  <c r="R192" i="8"/>
  <c r="L192" i="8"/>
  <c r="F192" i="8"/>
  <c r="Y186" i="8"/>
  <c r="S186" i="8"/>
  <c r="M186" i="8"/>
  <c r="G186" i="8"/>
  <c r="Z180" i="8"/>
  <c r="T180" i="8"/>
  <c r="N180" i="8"/>
  <c r="H180" i="8"/>
  <c r="AA174" i="8"/>
  <c r="U174" i="8"/>
  <c r="O174" i="8"/>
  <c r="I174" i="8"/>
  <c r="V168" i="8"/>
  <c r="P168" i="8"/>
  <c r="J168" i="8"/>
  <c r="D168" i="8"/>
  <c r="W162" i="8"/>
  <c r="Q162" i="8"/>
  <c r="K162" i="8"/>
  <c r="E162" i="8"/>
  <c r="X156" i="8"/>
  <c r="R156" i="8"/>
  <c r="L156" i="8"/>
  <c r="F156" i="8"/>
  <c r="Y150" i="8"/>
  <c r="S150" i="8"/>
  <c r="M150" i="8"/>
  <c r="G150" i="8"/>
  <c r="Z144" i="8"/>
  <c r="T144" i="8"/>
  <c r="N144" i="8"/>
  <c r="H144" i="8"/>
  <c r="AA138" i="8"/>
  <c r="U138" i="8"/>
  <c r="O138" i="8"/>
  <c r="I138" i="8"/>
  <c r="V132" i="8"/>
  <c r="P132" i="8"/>
  <c r="J132" i="8"/>
  <c r="D132" i="8"/>
  <c r="W126" i="8"/>
  <c r="Q126" i="8"/>
  <c r="K126" i="8"/>
  <c r="E126" i="8"/>
  <c r="X120" i="8"/>
  <c r="R120" i="8"/>
  <c r="L120" i="8"/>
  <c r="F120" i="8"/>
  <c r="Y114" i="8"/>
  <c r="S114" i="8"/>
  <c r="M114" i="8"/>
  <c r="G114" i="8"/>
  <c r="Z108" i="8"/>
  <c r="T108" i="8"/>
  <c r="N108" i="8"/>
  <c r="H108" i="8"/>
  <c r="AA102" i="8"/>
  <c r="U102" i="8"/>
  <c r="O102" i="8"/>
  <c r="I102" i="8"/>
  <c r="V96" i="8"/>
  <c r="P96" i="8"/>
  <c r="J96" i="8"/>
  <c r="D96" i="8"/>
  <c r="W90" i="8"/>
  <c r="Q90" i="8"/>
  <c r="K90" i="8"/>
  <c r="E90" i="8"/>
  <c r="X84" i="8"/>
  <c r="R84" i="8"/>
  <c r="L84" i="8"/>
  <c r="F84" i="8"/>
  <c r="Y78" i="8"/>
  <c r="S78" i="8"/>
  <c r="M78" i="8"/>
  <c r="G78" i="8"/>
  <c r="Z72" i="8"/>
  <c r="T72" i="8"/>
  <c r="N72" i="8"/>
  <c r="H72" i="8"/>
  <c r="AA66" i="8"/>
  <c r="U66" i="8"/>
  <c r="O66" i="8"/>
  <c r="I66" i="8"/>
  <c r="V60" i="8"/>
  <c r="P60" i="8"/>
  <c r="J60" i="8"/>
  <c r="D60" i="8"/>
  <c r="W192" i="8"/>
  <c r="Q192" i="8"/>
  <c r="K192" i="8"/>
  <c r="E192" i="8"/>
  <c r="X186" i="8"/>
  <c r="R186" i="8"/>
  <c r="L186" i="8"/>
  <c r="F186" i="8"/>
  <c r="Y180" i="8"/>
  <c r="S180" i="8"/>
  <c r="M180" i="8"/>
  <c r="G180" i="8"/>
  <c r="Z174" i="8"/>
  <c r="T174" i="8"/>
  <c r="N174" i="8"/>
  <c r="H174" i="8"/>
  <c r="AA168" i="8"/>
  <c r="U168" i="8"/>
  <c r="O168" i="8"/>
  <c r="I168" i="8"/>
  <c r="V162" i="8"/>
  <c r="P162" i="8"/>
  <c r="J162" i="8"/>
  <c r="D162" i="8"/>
  <c r="W156" i="8"/>
  <c r="Q156" i="8"/>
  <c r="K156" i="8"/>
  <c r="E156" i="8"/>
  <c r="X150" i="8"/>
  <c r="R150" i="8"/>
  <c r="L150" i="8"/>
  <c r="F150" i="8"/>
  <c r="Y144" i="8"/>
  <c r="S144" i="8"/>
  <c r="M144" i="8"/>
  <c r="G144" i="8"/>
  <c r="Z138" i="8"/>
  <c r="T138" i="8"/>
  <c r="N138" i="8"/>
  <c r="H138" i="8"/>
  <c r="AA132" i="8"/>
  <c r="U132" i="8"/>
  <c r="O132" i="8"/>
  <c r="I132" i="8"/>
  <c r="V126" i="8"/>
  <c r="P126" i="8"/>
  <c r="J126" i="8"/>
  <c r="D126" i="8"/>
  <c r="W120" i="8"/>
  <c r="Q120" i="8"/>
  <c r="K120" i="8"/>
  <c r="E120" i="8"/>
  <c r="X114" i="8"/>
  <c r="R114" i="8"/>
  <c r="L114" i="8"/>
  <c r="F114" i="8"/>
  <c r="Y108" i="8"/>
  <c r="S108" i="8"/>
  <c r="M108" i="8"/>
  <c r="G108" i="8"/>
  <c r="Z102" i="8"/>
  <c r="T102" i="8"/>
  <c r="N102" i="8"/>
  <c r="H102" i="8"/>
  <c r="AA96" i="8"/>
  <c r="U96" i="8"/>
  <c r="O96" i="8"/>
  <c r="I96" i="8"/>
  <c r="V90" i="8"/>
  <c r="P90" i="8"/>
  <c r="J90" i="8"/>
  <c r="D90" i="8"/>
  <c r="W84" i="8"/>
  <c r="Q84" i="8"/>
  <c r="K84" i="8"/>
  <c r="E84" i="8"/>
  <c r="X78" i="8"/>
  <c r="R78" i="8"/>
  <c r="L78" i="8"/>
  <c r="F78" i="8"/>
  <c r="Y72" i="8"/>
  <c r="S72" i="8"/>
  <c r="M72" i="8"/>
  <c r="G72" i="8"/>
  <c r="Z66" i="8"/>
  <c r="T66" i="8"/>
  <c r="N66" i="8"/>
  <c r="H66" i="8"/>
  <c r="AA60" i="8"/>
  <c r="U60" i="8"/>
  <c r="O60" i="8"/>
  <c r="I60" i="8"/>
  <c r="V192" i="8"/>
  <c r="P192" i="8"/>
  <c r="J192" i="8"/>
  <c r="D192" i="8"/>
  <c r="W186" i="8"/>
  <c r="Q186" i="8"/>
  <c r="K186" i="8"/>
  <c r="E186" i="8"/>
  <c r="X180" i="8"/>
  <c r="R180" i="8"/>
  <c r="L180" i="8"/>
  <c r="F180" i="8"/>
  <c r="Y174" i="8"/>
  <c r="S174" i="8"/>
  <c r="M174" i="8"/>
  <c r="G174" i="8"/>
  <c r="Z168" i="8"/>
  <c r="T168" i="8"/>
  <c r="N168" i="8"/>
  <c r="H168" i="8"/>
  <c r="AA162" i="8"/>
  <c r="U162" i="8"/>
  <c r="O162" i="8"/>
  <c r="I162" i="8"/>
  <c r="V156" i="8"/>
  <c r="P156" i="8"/>
  <c r="J156" i="8"/>
  <c r="D156" i="8"/>
  <c r="W150" i="8"/>
  <c r="Q150" i="8"/>
  <c r="K150" i="8"/>
  <c r="E150" i="8"/>
  <c r="X144" i="8"/>
  <c r="R144" i="8"/>
  <c r="L144" i="8"/>
  <c r="F144" i="8"/>
  <c r="Y138" i="8"/>
  <c r="S138" i="8"/>
  <c r="M138" i="8"/>
  <c r="G138" i="8"/>
  <c r="Z132" i="8"/>
  <c r="T132" i="8"/>
  <c r="N132" i="8"/>
  <c r="H132" i="8"/>
  <c r="AA126" i="8"/>
  <c r="U126" i="8"/>
  <c r="O126" i="8"/>
  <c r="I126" i="8"/>
  <c r="V120" i="8"/>
  <c r="P120" i="8"/>
  <c r="J120" i="8"/>
  <c r="D120" i="8"/>
  <c r="W114" i="8"/>
  <c r="Q114" i="8"/>
  <c r="K114" i="8"/>
  <c r="E114" i="8"/>
  <c r="X108" i="8"/>
  <c r="R108" i="8"/>
  <c r="L108" i="8"/>
  <c r="F108" i="8"/>
  <c r="Y102" i="8"/>
  <c r="S102" i="8"/>
  <c r="M102" i="8"/>
  <c r="G102" i="8"/>
  <c r="Z96" i="8"/>
  <c r="T96" i="8"/>
  <c r="N96" i="8"/>
  <c r="H96" i="8"/>
  <c r="AA90" i="8"/>
  <c r="U90" i="8"/>
  <c r="O90" i="8"/>
  <c r="I90" i="8"/>
  <c r="V84" i="8"/>
  <c r="P84" i="8"/>
  <c r="J84" i="8"/>
  <c r="D84" i="8"/>
  <c r="W78" i="8"/>
  <c r="Q78" i="8"/>
  <c r="K78" i="8"/>
  <c r="E78" i="8"/>
  <c r="X72" i="8"/>
  <c r="R72" i="8"/>
  <c r="L72" i="8"/>
  <c r="F72" i="8"/>
  <c r="Y66" i="8"/>
  <c r="S66" i="8"/>
  <c r="M66" i="8"/>
  <c r="G66" i="8"/>
  <c r="Z60" i="8"/>
  <c r="T60" i="8"/>
  <c r="N60" i="8"/>
  <c r="H60" i="8"/>
  <c r="J12" i="8"/>
  <c r="P12" i="8"/>
  <c r="V12" i="8"/>
  <c r="Y193" i="8"/>
  <c r="S193" i="8"/>
  <c r="M193" i="8"/>
  <c r="G193" i="8"/>
  <c r="Z187" i="8"/>
  <c r="T187" i="8"/>
  <c r="N187" i="8"/>
  <c r="H187" i="8"/>
  <c r="AA181" i="8"/>
  <c r="U181" i="8"/>
  <c r="O181" i="8"/>
  <c r="I181" i="8"/>
  <c r="V175" i="8"/>
  <c r="P175" i="8"/>
  <c r="J175" i="8"/>
  <c r="D175" i="8"/>
  <c r="W169" i="8"/>
  <c r="Q169" i="8"/>
  <c r="K169" i="8"/>
  <c r="E169" i="8"/>
  <c r="X163" i="8"/>
  <c r="R163" i="8"/>
  <c r="L163" i="8"/>
  <c r="F163" i="8"/>
  <c r="Y157" i="8"/>
  <c r="S157" i="8"/>
  <c r="M157" i="8"/>
  <c r="G157" i="8"/>
  <c r="Z151" i="8"/>
  <c r="T151" i="8"/>
  <c r="N151" i="8"/>
  <c r="H151" i="8"/>
  <c r="AA145" i="8"/>
  <c r="U145" i="8"/>
  <c r="O145" i="8"/>
  <c r="I145" i="8"/>
  <c r="V139" i="8"/>
  <c r="P139" i="8"/>
  <c r="J139" i="8"/>
  <c r="D139" i="8"/>
  <c r="W133" i="8"/>
  <c r="Q133" i="8"/>
  <c r="K133" i="8"/>
  <c r="E133" i="8"/>
  <c r="X127" i="8"/>
  <c r="R127" i="8"/>
  <c r="L127" i="8"/>
  <c r="F127" i="8"/>
  <c r="Y121" i="8"/>
  <c r="S121" i="8"/>
  <c r="M121" i="8"/>
  <c r="G121" i="8"/>
  <c r="Z115" i="8"/>
  <c r="T115" i="8"/>
  <c r="N115" i="8"/>
  <c r="H115" i="8"/>
  <c r="AA109" i="8"/>
  <c r="U109" i="8"/>
  <c r="O109" i="8"/>
  <c r="I109" i="8"/>
  <c r="V103" i="8"/>
  <c r="P103" i="8"/>
  <c r="J103" i="8"/>
  <c r="D103" i="8"/>
  <c r="W97" i="8"/>
  <c r="Q97" i="8"/>
  <c r="K97" i="8"/>
  <c r="E97" i="8"/>
  <c r="X91" i="8"/>
  <c r="R91" i="8"/>
  <c r="L91" i="8"/>
  <c r="F91" i="8"/>
  <c r="Y85" i="8"/>
  <c r="S85" i="8"/>
  <c r="M85" i="8"/>
  <c r="G85" i="8"/>
  <c r="Z79" i="8"/>
  <c r="T79" i="8"/>
  <c r="N79" i="8"/>
  <c r="H79" i="8"/>
  <c r="AA73" i="8"/>
  <c r="U73" i="8"/>
  <c r="O73" i="8"/>
  <c r="I73" i="8"/>
  <c r="V67" i="8"/>
  <c r="P67" i="8"/>
  <c r="J67" i="8"/>
  <c r="D67" i="8"/>
  <c r="W61" i="8"/>
  <c r="Q61" i="8"/>
  <c r="K61" i="8"/>
  <c r="E61" i="8"/>
  <c r="X193" i="8"/>
  <c r="R193" i="8"/>
  <c r="L193" i="8"/>
  <c r="F193" i="8"/>
  <c r="Y187" i="8"/>
  <c r="S187" i="8"/>
  <c r="M187" i="8"/>
  <c r="G187" i="8"/>
  <c r="Z181" i="8"/>
  <c r="T181" i="8"/>
  <c r="N181" i="8"/>
  <c r="H181" i="8"/>
  <c r="AA175" i="8"/>
  <c r="U175" i="8"/>
  <c r="O175" i="8"/>
  <c r="I175" i="8"/>
  <c r="V169" i="8"/>
  <c r="P169" i="8"/>
  <c r="J169" i="8"/>
  <c r="D169" i="8"/>
  <c r="W163" i="8"/>
  <c r="Q163" i="8"/>
  <c r="K163" i="8"/>
  <c r="E163" i="8"/>
  <c r="X157" i="8"/>
  <c r="R157" i="8"/>
  <c r="L157" i="8"/>
  <c r="F157" i="8"/>
  <c r="Y151" i="8"/>
  <c r="S151" i="8"/>
  <c r="M151" i="8"/>
  <c r="G151" i="8"/>
  <c r="Z145" i="8"/>
  <c r="T145" i="8"/>
  <c r="N145" i="8"/>
  <c r="H145" i="8"/>
  <c r="AA139" i="8"/>
  <c r="U139" i="8"/>
  <c r="O139" i="8"/>
  <c r="I139" i="8"/>
  <c r="V133" i="8"/>
  <c r="P133" i="8"/>
  <c r="J133" i="8"/>
  <c r="D133" i="8"/>
  <c r="W127" i="8"/>
  <c r="Q127" i="8"/>
  <c r="K127" i="8"/>
  <c r="E127" i="8"/>
  <c r="X121" i="8"/>
  <c r="R121" i="8"/>
  <c r="L121" i="8"/>
  <c r="F121" i="8"/>
  <c r="Y115" i="8"/>
  <c r="S115" i="8"/>
  <c r="M115" i="8"/>
  <c r="G115" i="8"/>
  <c r="Z109" i="8"/>
  <c r="T109" i="8"/>
  <c r="N109" i="8"/>
  <c r="H109" i="8"/>
  <c r="AA103" i="8"/>
  <c r="U103" i="8"/>
  <c r="O103" i="8"/>
  <c r="I103" i="8"/>
  <c r="V97" i="8"/>
  <c r="P97" i="8"/>
  <c r="J97" i="8"/>
  <c r="D97" i="8"/>
  <c r="W91" i="8"/>
  <c r="Q91" i="8"/>
  <c r="K91" i="8"/>
  <c r="E91" i="8"/>
  <c r="X85" i="8"/>
  <c r="R85" i="8"/>
  <c r="L85" i="8"/>
  <c r="F85" i="8"/>
  <c r="Y79" i="8"/>
  <c r="S79" i="8"/>
  <c r="M79" i="8"/>
  <c r="G79" i="8"/>
  <c r="Z73" i="8"/>
  <c r="T73" i="8"/>
  <c r="N73" i="8"/>
  <c r="H73" i="8"/>
  <c r="AA67" i="8"/>
  <c r="U67" i="8"/>
  <c r="O67" i="8"/>
  <c r="I67" i="8"/>
  <c r="V61" i="8"/>
  <c r="P61" i="8"/>
  <c r="J61" i="8"/>
  <c r="D61" i="8"/>
  <c r="W193" i="8"/>
  <c r="Q193" i="8"/>
  <c r="K193" i="8"/>
  <c r="E193" i="8"/>
  <c r="X187" i="8"/>
  <c r="R187" i="8"/>
  <c r="L187" i="8"/>
  <c r="F187" i="8"/>
  <c r="Y181" i="8"/>
  <c r="S181" i="8"/>
  <c r="M181" i="8"/>
  <c r="G181" i="8"/>
  <c r="Z175" i="8"/>
  <c r="T175" i="8"/>
  <c r="N175" i="8"/>
  <c r="H175" i="8"/>
  <c r="AA169" i="8"/>
  <c r="U169" i="8"/>
  <c r="O169" i="8"/>
  <c r="I169" i="8"/>
  <c r="V163" i="8"/>
  <c r="P163" i="8"/>
  <c r="J163" i="8"/>
  <c r="D163" i="8"/>
  <c r="W157" i="8"/>
  <c r="Q157" i="8"/>
  <c r="K157" i="8"/>
  <c r="E157" i="8"/>
  <c r="X151" i="8"/>
  <c r="R151" i="8"/>
  <c r="L151" i="8"/>
  <c r="F151" i="8"/>
  <c r="Y145" i="8"/>
  <c r="S145" i="8"/>
  <c r="M145" i="8"/>
  <c r="G145" i="8"/>
  <c r="Z139" i="8"/>
  <c r="T139" i="8"/>
  <c r="N139" i="8"/>
  <c r="H139" i="8"/>
  <c r="AA133" i="8"/>
  <c r="U133" i="8"/>
  <c r="O133" i="8"/>
  <c r="I133" i="8"/>
  <c r="V127" i="8"/>
  <c r="P127" i="8"/>
  <c r="J127" i="8"/>
  <c r="D127" i="8"/>
  <c r="W121" i="8"/>
  <c r="Q121" i="8"/>
  <c r="K121" i="8"/>
  <c r="E121" i="8"/>
  <c r="X115" i="8"/>
  <c r="R115" i="8"/>
  <c r="L115" i="8"/>
  <c r="F115" i="8"/>
  <c r="Y109" i="8"/>
  <c r="S109" i="8"/>
  <c r="M109" i="8"/>
  <c r="G109" i="8"/>
  <c r="Z103" i="8"/>
  <c r="T103" i="8"/>
  <c r="N103" i="8"/>
  <c r="H103" i="8"/>
  <c r="AA97" i="8"/>
  <c r="U97" i="8"/>
  <c r="O97" i="8"/>
  <c r="I97" i="8"/>
  <c r="V91" i="8"/>
  <c r="P91" i="8"/>
  <c r="J91" i="8"/>
  <c r="D91" i="8"/>
  <c r="W85" i="8"/>
  <c r="Q85" i="8"/>
  <c r="K85" i="8"/>
  <c r="E85" i="8"/>
  <c r="X79" i="8"/>
  <c r="R79" i="8"/>
  <c r="L79" i="8"/>
  <c r="F79" i="8"/>
  <c r="Y73" i="8"/>
  <c r="S73" i="8"/>
  <c r="M73" i="8"/>
  <c r="G73" i="8"/>
  <c r="Z67" i="8"/>
  <c r="T67" i="8"/>
  <c r="N67" i="8"/>
  <c r="H67" i="8"/>
  <c r="AA61" i="8"/>
  <c r="U61" i="8"/>
  <c r="O61" i="8"/>
  <c r="I61" i="8"/>
  <c r="V193" i="8"/>
  <c r="P193" i="8"/>
  <c r="J193" i="8"/>
  <c r="D193" i="8"/>
  <c r="W187" i="8"/>
  <c r="Q187" i="8"/>
  <c r="K187" i="8"/>
  <c r="E187" i="8"/>
  <c r="X181" i="8"/>
  <c r="R181" i="8"/>
  <c r="L181" i="8"/>
  <c r="F181" i="8"/>
  <c r="Y175" i="8"/>
  <c r="S175" i="8"/>
  <c r="M175" i="8"/>
  <c r="G175" i="8"/>
  <c r="Z169" i="8"/>
  <c r="T169" i="8"/>
  <c r="N169" i="8"/>
  <c r="H169" i="8"/>
  <c r="AA163" i="8"/>
  <c r="U163" i="8"/>
  <c r="O163" i="8"/>
  <c r="I163" i="8"/>
  <c r="V157" i="8"/>
  <c r="P157" i="8"/>
  <c r="J157" i="8"/>
  <c r="D157" i="8"/>
  <c r="W151" i="8"/>
  <c r="Q151" i="8"/>
  <c r="K151" i="8"/>
  <c r="E151" i="8"/>
  <c r="X145" i="8"/>
  <c r="R145" i="8"/>
  <c r="L145" i="8"/>
  <c r="F145" i="8"/>
  <c r="Y139" i="8"/>
  <c r="S139" i="8"/>
  <c r="M139" i="8"/>
  <c r="G139" i="8"/>
  <c r="Z133" i="8"/>
  <c r="T133" i="8"/>
  <c r="N133" i="8"/>
  <c r="H133" i="8"/>
  <c r="AA127" i="8"/>
  <c r="U127" i="8"/>
  <c r="O127" i="8"/>
  <c r="I127" i="8"/>
  <c r="V121" i="8"/>
  <c r="P121" i="8"/>
  <c r="J121" i="8"/>
  <c r="D121" i="8"/>
  <c r="W115" i="8"/>
  <c r="Q115" i="8"/>
  <c r="K115" i="8"/>
  <c r="E115" i="8"/>
  <c r="X109" i="8"/>
  <c r="R109" i="8"/>
  <c r="L109" i="8"/>
  <c r="F109" i="8"/>
  <c r="Y103" i="8"/>
  <c r="S103" i="8"/>
  <c r="M103" i="8"/>
  <c r="G103" i="8"/>
  <c r="Z97" i="8"/>
  <c r="T97" i="8"/>
  <c r="N97" i="8"/>
  <c r="H97" i="8"/>
  <c r="AA91" i="8"/>
  <c r="U91" i="8"/>
  <c r="O91" i="8"/>
  <c r="I91" i="8"/>
  <c r="V85" i="8"/>
  <c r="P85" i="8"/>
  <c r="J85" i="8"/>
  <c r="D85" i="8"/>
  <c r="W79" i="8"/>
  <c r="Q79" i="8"/>
  <c r="K79" i="8"/>
  <c r="E79" i="8"/>
  <c r="X73" i="8"/>
  <c r="R73" i="8"/>
  <c r="L73" i="8"/>
  <c r="F73" i="8"/>
  <c r="Y67" i="8"/>
  <c r="S67" i="8"/>
  <c r="M67" i="8"/>
  <c r="G67" i="8"/>
  <c r="Z61" i="8"/>
  <c r="T61" i="8"/>
  <c r="N61" i="8"/>
  <c r="H61" i="8"/>
  <c r="J13" i="8"/>
  <c r="P13" i="8"/>
  <c r="V13" i="8"/>
  <c r="I16" i="8"/>
  <c r="O16" i="8"/>
  <c r="O14" i="8" s="1"/>
  <c r="U16" i="8"/>
  <c r="AA16" i="8"/>
  <c r="I18" i="8"/>
  <c r="O18" i="8"/>
  <c r="U18" i="8"/>
  <c r="AA18" i="8"/>
  <c r="I19" i="8"/>
  <c r="O19" i="8"/>
  <c r="U19" i="8"/>
  <c r="AA19" i="8"/>
  <c r="H22" i="8"/>
  <c r="N22" i="8"/>
  <c r="N20" i="8" s="1"/>
  <c r="T22" i="8"/>
  <c r="Z22" i="8"/>
  <c r="H24" i="8"/>
  <c r="N24" i="8"/>
  <c r="T24" i="8"/>
  <c r="Z24" i="8"/>
  <c r="H25" i="8"/>
  <c r="N25" i="8"/>
  <c r="T25" i="8"/>
  <c r="Z25" i="8"/>
  <c r="G28" i="8"/>
  <c r="M28" i="8"/>
  <c r="M26" i="8" s="1"/>
  <c r="S28" i="8"/>
  <c r="Y28" i="8"/>
  <c r="G30" i="8"/>
  <c r="M30" i="8"/>
  <c r="S30" i="8"/>
  <c r="Y30" i="8"/>
  <c r="G31" i="8"/>
  <c r="M31" i="8"/>
  <c r="S31" i="8"/>
  <c r="Y31" i="8"/>
  <c r="F34" i="8"/>
  <c r="L34" i="8"/>
  <c r="L32" i="8" s="1"/>
  <c r="R34" i="8"/>
  <c r="X34" i="8"/>
  <c r="F36" i="8"/>
  <c r="L36" i="8"/>
  <c r="R36" i="8"/>
  <c r="X36" i="8"/>
  <c r="F37" i="8"/>
  <c r="L37" i="8"/>
  <c r="R37" i="8"/>
  <c r="X37" i="8"/>
  <c r="E40" i="8"/>
  <c r="K40" i="8"/>
  <c r="K38" i="8" s="1"/>
  <c r="Q40" i="8"/>
  <c r="W40" i="8"/>
  <c r="E42" i="8"/>
  <c r="K42" i="8"/>
  <c r="Q42" i="8"/>
  <c r="W42" i="8"/>
  <c r="E43" i="8"/>
  <c r="K43" i="8"/>
  <c r="Q43" i="8"/>
  <c r="W43" i="8"/>
  <c r="D46" i="8"/>
  <c r="J46" i="8"/>
  <c r="J44" i="8" s="1"/>
  <c r="P46" i="8"/>
  <c r="V46" i="8"/>
  <c r="D48" i="8"/>
  <c r="J48" i="8"/>
  <c r="P48" i="8"/>
  <c r="V48" i="8"/>
  <c r="D49" i="8"/>
  <c r="J49" i="8"/>
  <c r="P49" i="8"/>
  <c r="V49" i="8"/>
  <c r="I52" i="8"/>
  <c r="O52" i="8"/>
  <c r="O50" i="8" s="1"/>
  <c r="U52" i="8"/>
  <c r="AA52" i="8"/>
  <c r="I54" i="8"/>
  <c r="O54" i="8"/>
  <c r="U54" i="8"/>
  <c r="AA54" i="8"/>
  <c r="I55" i="8"/>
  <c r="O55" i="8"/>
  <c r="U55" i="8"/>
  <c r="AA55" i="8"/>
  <c r="M58" i="8"/>
  <c r="G60" i="8"/>
  <c r="Y60" i="8"/>
  <c r="S61" i="8"/>
  <c r="F64" i="8"/>
  <c r="X64" i="8"/>
  <c r="R66" i="8"/>
  <c r="L67" i="8"/>
  <c r="Q70" i="8"/>
  <c r="K72" i="8"/>
  <c r="E73" i="8"/>
  <c r="W73" i="8"/>
  <c r="J76" i="8"/>
  <c r="D78" i="8"/>
  <c r="V78" i="8"/>
  <c r="P79" i="8"/>
  <c r="U82" i="8"/>
  <c r="O84" i="8"/>
  <c r="I85" i="8"/>
  <c r="AA85" i="8"/>
  <c r="N88" i="8"/>
  <c r="H90" i="8"/>
  <c r="Z90" i="8"/>
  <c r="T91" i="8"/>
  <c r="G94" i="8"/>
  <c r="Y94" i="8"/>
  <c r="S96" i="8"/>
  <c r="M97" i="8"/>
  <c r="R100" i="8"/>
  <c r="L102" i="8"/>
  <c r="F103" i="8"/>
  <c r="X103" i="8"/>
  <c r="K106" i="8"/>
  <c r="E108" i="8"/>
  <c r="W108" i="8"/>
  <c r="Q109" i="8"/>
  <c r="D112" i="8"/>
  <c r="V112" i="8"/>
  <c r="P114" i="8"/>
  <c r="J115" i="8"/>
  <c r="O118" i="8"/>
  <c r="I120" i="8"/>
  <c r="AA120" i="8"/>
  <c r="U121" i="8"/>
  <c r="H124" i="8"/>
  <c r="Z124" i="8"/>
  <c r="T126" i="8"/>
  <c r="N127" i="8"/>
  <c r="S130" i="8"/>
  <c r="M132" i="8"/>
  <c r="G133" i="8"/>
  <c r="Y133" i="8"/>
  <c r="L136" i="8"/>
  <c r="F138" i="8"/>
  <c r="X138" i="8"/>
  <c r="R139" i="8"/>
  <c r="E142" i="8"/>
  <c r="W142" i="8"/>
  <c r="Q144" i="8"/>
  <c r="K145" i="8"/>
  <c r="P148" i="8"/>
  <c r="J150" i="8"/>
  <c r="D151" i="8"/>
  <c r="V151" i="8"/>
  <c r="I154" i="8"/>
  <c r="AA154" i="8"/>
  <c r="U156" i="8"/>
  <c r="O157" i="8"/>
  <c r="T160" i="8"/>
  <c r="N162" i="8"/>
  <c r="H163" i="8"/>
  <c r="Z163" i="8"/>
  <c r="M166" i="8"/>
  <c r="G168" i="8"/>
  <c r="Y168" i="8"/>
  <c r="S169" i="8"/>
  <c r="F172" i="8"/>
  <c r="X172" i="8"/>
  <c r="R174" i="8"/>
  <c r="L175" i="8"/>
  <c r="Q178" i="8"/>
  <c r="K180" i="8"/>
  <c r="E181" i="8"/>
  <c r="W181" i="8"/>
  <c r="J184" i="8"/>
  <c r="D186" i="8"/>
  <c r="V186" i="8"/>
  <c r="P187" i="8"/>
  <c r="U190" i="8"/>
  <c r="O192" i="8"/>
  <c r="I193" i="8"/>
  <c r="AA193" i="8"/>
  <c r="N42" i="12"/>
  <c r="Z42" i="12"/>
  <c r="W181" i="12"/>
  <c r="W271" i="12"/>
  <c r="J430" i="12"/>
  <c r="V430" i="12"/>
  <c r="Q455" i="12"/>
  <c r="I327" i="6"/>
  <c r="I325" i="6" s="1"/>
  <c r="O327" i="6"/>
  <c r="O325" i="6" s="1"/>
  <c r="U327" i="6"/>
  <c r="U325" i="6" s="1"/>
  <c r="AA327" i="6"/>
  <c r="AA325" i="6" s="1"/>
  <c r="H332" i="6"/>
  <c r="H330" i="6" s="1"/>
  <c r="N332" i="6"/>
  <c r="N330" i="6" s="1"/>
  <c r="T332" i="6"/>
  <c r="T330" i="6" s="1"/>
  <c r="Z332" i="6"/>
  <c r="Z330" i="6" s="1"/>
  <c r="G337" i="6"/>
  <c r="G335" i="6" s="1"/>
  <c r="M337" i="6"/>
  <c r="M335" i="6" s="1"/>
  <c r="S337" i="6"/>
  <c r="S335" i="6" s="1"/>
  <c r="Y337" i="6"/>
  <c r="Y335" i="6" s="1"/>
  <c r="F342" i="6"/>
  <c r="F340" i="6" s="1"/>
  <c r="L342" i="6"/>
  <c r="L340" i="6" s="1"/>
  <c r="R342" i="6"/>
  <c r="R340" i="6" s="1"/>
  <c r="X342" i="6"/>
  <c r="X340" i="6" s="1"/>
  <c r="E347" i="6"/>
  <c r="E345" i="6" s="1"/>
  <c r="K347" i="6"/>
  <c r="K345" i="6" s="1"/>
  <c r="Q347" i="6"/>
  <c r="Q345" i="6" s="1"/>
  <c r="W347" i="6"/>
  <c r="W345" i="6" s="1"/>
  <c r="D352" i="6"/>
  <c r="D350" i="6" s="1"/>
  <c r="J352" i="6"/>
  <c r="J350" i="6" s="1"/>
  <c r="P352" i="6"/>
  <c r="P350" i="6" s="1"/>
  <c r="V352" i="6"/>
  <c r="V350" i="6" s="1"/>
  <c r="I357" i="6"/>
  <c r="I355" i="6" s="1"/>
  <c r="O357" i="6"/>
  <c r="O355" i="6" s="1"/>
  <c r="U357" i="6"/>
  <c r="U355" i="6" s="1"/>
  <c r="AA357" i="6"/>
  <c r="AA355" i="6" s="1"/>
  <c r="H362" i="6"/>
  <c r="H360" i="6" s="1"/>
  <c r="N362" i="6"/>
  <c r="N360" i="6" s="1"/>
  <c r="T362" i="6"/>
  <c r="T360" i="6" s="1"/>
  <c r="Z362" i="6"/>
  <c r="Z360" i="6" s="1"/>
  <c r="G367" i="6"/>
  <c r="G365" i="6" s="1"/>
  <c r="M367" i="6"/>
  <c r="M365" i="6" s="1"/>
  <c r="S367" i="6"/>
  <c r="S365" i="6" s="1"/>
  <c r="Y367" i="6"/>
  <c r="Y365" i="6" s="1"/>
  <c r="F372" i="6"/>
  <c r="F370" i="6" s="1"/>
  <c r="L372" i="6"/>
  <c r="L370" i="6" s="1"/>
  <c r="R372" i="6"/>
  <c r="R370" i="6" s="1"/>
  <c r="X372" i="6"/>
  <c r="X370" i="6" s="1"/>
  <c r="E377" i="6"/>
  <c r="E375" i="6" s="1"/>
  <c r="K377" i="6"/>
  <c r="K375" i="6" s="1"/>
  <c r="Q377" i="6"/>
  <c r="Q375" i="6" s="1"/>
  <c r="W377" i="6"/>
  <c r="W375" i="6" s="1"/>
  <c r="D382" i="6"/>
  <c r="D380" i="6" s="1"/>
  <c r="J382" i="6"/>
  <c r="J380" i="6" s="1"/>
  <c r="P382" i="6"/>
  <c r="P380" i="6" s="1"/>
  <c r="V382" i="6"/>
  <c r="V380" i="6" s="1"/>
  <c r="I387" i="6"/>
  <c r="I385" i="6" s="1"/>
  <c r="O387" i="6"/>
  <c r="O385" i="6" s="1"/>
  <c r="U387" i="6"/>
  <c r="U385" i="6" s="1"/>
  <c r="AA387" i="6"/>
  <c r="AA385" i="6" s="1"/>
  <c r="H392" i="6"/>
  <c r="H390" i="6" s="1"/>
  <c r="N392" i="6"/>
  <c r="N390" i="6" s="1"/>
  <c r="T392" i="6"/>
  <c r="T390" i="6" s="1"/>
  <c r="Z392" i="6"/>
  <c r="Z390" i="6" s="1"/>
  <c r="G397" i="6"/>
  <c r="G395" i="6" s="1"/>
  <c r="M397" i="6"/>
  <c r="M395" i="6" s="1"/>
  <c r="S397" i="6"/>
  <c r="S395" i="6" s="1"/>
  <c r="Y397" i="6"/>
  <c r="Y395" i="6" s="1"/>
  <c r="F402" i="6"/>
  <c r="F400" i="6" s="1"/>
  <c r="L402" i="6"/>
  <c r="L400" i="6" s="1"/>
  <c r="R402" i="6"/>
  <c r="R400" i="6" s="1"/>
  <c r="X402" i="6"/>
  <c r="X400" i="6" s="1"/>
  <c r="E407" i="6"/>
  <c r="E405" i="6" s="1"/>
  <c r="K407" i="6"/>
  <c r="K405" i="6" s="1"/>
  <c r="Q407" i="6"/>
  <c r="Q405" i="6" s="1"/>
  <c r="W407" i="6"/>
  <c r="W405" i="6" s="1"/>
  <c r="D412" i="6"/>
  <c r="D410" i="6" s="1"/>
  <c r="J412" i="6"/>
  <c r="J410" i="6" s="1"/>
  <c r="P412" i="6"/>
  <c r="P410" i="6" s="1"/>
  <c r="V412" i="6"/>
  <c r="V410" i="6" s="1"/>
  <c r="I417" i="6"/>
  <c r="I415" i="6" s="1"/>
  <c r="O417" i="6"/>
  <c r="O415" i="6" s="1"/>
  <c r="U417" i="6"/>
  <c r="U415" i="6" s="1"/>
  <c r="AA417" i="6"/>
  <c r="AA415" i="6" s="1"/>
  <c r="H422" i="6"/>
  <c r="H420" i="6" s="1"/>
  <c r="N422" i="6"/>
  <c r="N420" i="6" s="1"/>
  <c r="T422" i="6"/>
  <c r="T420" i="6" s="1"/>
  <c r="Z422" i="6"/>
  <c r="Z420" i="6" s="1"/>
  <c r="G427" i="6"/>
  <c r="G425" i="6" s="1"/>
  <c r="M427" i="6"/>
  <c r="M425" i="6" s="1"/>
  <c r="S427" i="6"/>
  <c r="S425" i="6" s="1"/>
  <c r="Y427" i="6"/>
  <c r="Y425" i="6" s="1"/>
  <c r="F432" i="6"/>
  <c r="F430" i="6" s="1"/>
  <c r="L432" i="6"/>
  <c r="L430" i="6" s="1"/>
  <c r="R432" i="6"/>
  <c r="R430" i="6" s="1"/>
  <c r="X432" i="6"/>
  <c r="X430" i="6" s="1"/>
  <c r="E437" i="6"/>
  <c r="E435" i="6" s="1"/>
  <c r="K437" i="6"/>
  <c r="K435" i="6" s="1"/>
  <c r="Q437" i="6"/>
  <c r="Q435" i="6" s="1"/>
  <c r="W437" i="6"/>
  <c r="W435" i="6" s="1"/>
  <c r="D442" i="6"/>
  <c r="D440" i="6" s="1"/>
  <c r="J442" i="6"/>
  <c r="J440" i="6" s="1"/>
  <c r="P442" i="6"/>
  <c r="P440" i="6" s="1"/>
  <c r="V442" i="6"/>
  <c r="V440" i="6" s="1"/>
  <c r="I447" i="6"/>
  <c r="I445" i="6" s="1"/>
  <c r="O447" i="6"/>
  <c r="O445" i="6" s="1"/>
  <c r="U447" i="6"/>
  <c r="U445" i="6" s="1"/>
  <c r="AA447" i="6"/>
  <c r="AA445" i="6" s="1"/>
  <c r="H452" i="6"/>
  <c r="H450" i="6" s="1"/>
  <c r="N452" i="6"/>
  <c r="N450" i="6" s="1"/>
  <c r="T452" i="6"/>
  <c r="T450" i="6" s="1"/>
  <c r="Z452" i="6"/>
  <c r="Z450" i="6" s="1"/>
  <c r="G457" i="6"/>
  <c r="G455" i="6" s="1"/>
  <c r="M457" i="6"/>
  <c r="M455" i="6" s="1"/>
  <c r="S457" i="6"/>
  <c r="S455" i="6" s="1"/>
  <c r="Y457" i="6"/>
  <c r="Y455" i="6" s="1"/>
  <c r="F462" i="6"/>
  <c r="F460" i="6" s="1"/>
  <c r="L462" i="6"/>
  <c r="L460" i="6" s="1"/>
  <c r="R462" i="6"/>
  <c r="R460" i="6" s="1"/>
  <c r="X462" i="6"/>
  <c r="X460" i="6" s="1"/>
  <c r="E467" i="6"/>
  <c r="E465" i="6" s="1"/>
  <c r="K467" i="6"/>
  <c r="K465" i="6" s="1"/>
  <c r="Q467" i="6"/>
  <c r="Q465" i="6" s="1"/>
  <c r="W467" i="6"/>
  <c r="W465" i="6" s="1"/>
  <c r="D472" i="6"/>
  <c r="D470" i="6" s="1"/>
  <c r="J472" i="6"/>
  <c r="J470" i="6" s="1"/>
  <c r="P472" i="6"/>
  <c r="P470" i="6" s="1"/>
  <c r="V472" i="6"/>
  <c r="V470" i="6" s="1"/>
  <c r="I477" i="6"/>
  <c r="I475" i="6" s="1"/>
  <c r="O477" i="6"/>
  <c r="O475" i="6" s="1"/>
  <c r="U477" i="6"/>
  <c r="U475" i="6" s="1"/>
  <c r="AA477" i="6"/>
  <c r="AA475" i="6" s="1"/>
  <c r="H486" i="6"/>
  <c r="H484" i="6" s="1"/>
  <c r="N486" i="6"/>
  <c r="N484" i="6" s="1"/>
  <c r="T486" i="6"/>
  <c r="T484" i="6" s="1"/>
  <c r="Z486" i="6"/>
  <c r="Z484" i="6" s="1"/>
  <c r="G491" i="6"/>
  <c r="G489" i="6" s="1"/>
  <c r="M491" i="6"/>
  <c r="M489" i="6" s="1"/>
  <c r="S491" i="6"/>
  <c r="S489" i="6" s="1"/>
  <c r="Y491" i="6"/>
  <c r="Y489" i="6" s="1"/>
  <c r="F496" i="6"/>
  <c r="F494" i="6" s="1"/>
  <c r="L496" i="6"/>
  <c r="L494" i="6" s="1"/>
  <c r="R496" i="6"/>
  <c r="R494" i="6" s="1"/>
  <c r="X496" i="6"/>
  <c r="X494" i="6" s="1"/>
  <c r="E501" i="6"/>
  <c r="E499" i="6" s="1"/>
  <c r="K501" i="6"/>
  <c r="K499" i="6" s="1"/>
  <c r="Q501" i="6"/>
  <c r="Q499" i="6" s="1"/>
  <c r="W501" i="6"/>
  <c r="W499" i="6" s="1"/>
  <c r="D506" i="6"/>
  <c r="D504" i="6" s="1"/>
  <c r="J506" i="6"/>
  <c r="J504" i="6" s="1"/>
  <c r="P506" i="6"/>
  <c r="P504" i="6" s="1"/>
  <c r="V506" i="6"/>
  <c r="V504" i="6" s="1"/>
  <c r="I511" i="6"/>
  <c r="I509" i="6" s="1"/>
  <c r="O511" i="6"/>
  <c r="O509" i="6" s="1"/>
  <c r="U511" i="6"/>
  <c r="U509" i="6" s="1"/>
  <c r="AA511" i="6"/>
  <c r="AA509" i="6" s="1"/>
  <c r="H516" i="6"/>
  <c r="H514" i="6" s="1"/>
  <c r="N516" i="6"/>
  <c r="N514" i="6" s="1"/>
  <c r="T516" i="6"/>
  <c r="T514" i="6" s="1"/>
  <c r="Z516" i="6"/>
  <c r="Z514" i="6" s="1"/>
  <c r="G521" i="6"/>
  <c r="G519" i="6" s="1"/>
  <c r="M521" i="6"/>
  <c r="M519" i="6" s="1"/>
  <c r="S521" i="6"/>
  <c r="S519" i="6" s="1"/>
  <c r="Y521" i="6"/>
  <c r="Y519" i="6" s="1"/>
  <c r="F526" i="6"/>
  <c r="F524" i="6" s="1"/>
  <c r="L526" i="6"/>
  <c r="L524" i="6" s="1"/>
  <c r="R526" i="6"/>
  <c r="R524" i="6" s="1"/>
  <c r="X526" i="6"/>
  <c r="X524" i="6" s="1"/>
  <c r="E531" i="6"/>
  <c r="E529" i="6" s="1"/>
  <c r="K531" i="6"/>
  <c r="K529" i="6" s="1"/>
  <c r="Q531" i="6"/>
  <c r="Q529" i="6" s="1"/>
  <c r="W531" i="6"/>
  <c r="W529" i="6" s="1"/>
  <c r="D536" i="6"/>
  <c r="D534" i="6" s="1"/>
  <c r="J536" i="6"/>
  <c r="J534" i="6" s="1"/>
  <c r="P536" i="6"/>
  <c r="P534" i="6" s="1"/>
  <c r="V536" i="6"/>
  <c r="V534" i="6" s="1"/>
  <c r="I541" i="6"/>
  <c r="I539" i="6" s="1"/>
  <c r="O541" i="6"/>
  <c r="O539" i="6" s="1"/>
  <c r="U541" i="6"/>
  <c r="U539" i="6" s="1"/>
  <c r="AA541" i="6"/>
  <c r="AA539" i="6" s="1"/>
  <c r="H546" i="6"/>
  <c r="H544" i="6" s="1"/>
  <c r="N546" i="6"/>
  <c r="N544" i="6" s="1"/>
  <c r="T546" i="6"/>
  <c r="T544" i="6" s="1"/>
  <c r="Z546" i="6"/>
  <c r="Z544" i="6" s="1"/>
  <c r="G551" i="6"/>
  <c r="G549" i="6" s="1"/>
  <c r="M551" i="6"/>
  <c r="M549" i="6" s="1"/>
  <c r="S551" i="6"/>
  <c r="S549" i="6" s="1"/>
  <c r="Y551" i="6"/>
  <c r="Y549" i="6" s="1"/>
  <c r="F556" i="6"/>
  <c r="F554" i="6" s="1"/>
  <c r="L556" i="6"/>
  <c r="L554" i="6" s="1"/>
  <c r="R556" i="6"/>
  <c r="R554" i="6" s="1"/>
  <c r="X556" i="6"/>
  <c r="X554" i="6" s="1"/>
  <c r="E561" i="6"/>
  <c r="E559" i="6" s="1"/>
  <c r="K561" i="6"/>
  <c r="K559" i="6" s="1"/>
  <c r="Q561" i="6"/>
  <c r="Q559" i="6" s="1"/>
  <c r="W561" i="6"/>
  <c r="W559" i="6" s="1"/>
  <c r="D566" i="6"/>
  <c r="D564" i="6" s="1"/>
  <c r="J566" i="6"/>
  <c r="J564" i="6" s="1"/>
  <c r="P566" i="6"/>
  <c r="P564" i="6" s="1"/>
  <c r="V566" i="6"/>
  <c r="V564" i="6" s="1"/>
  <c r="I571" i="6"/>
  <c r="I569" i="6" s="1"/>
  <c r="O571" i="6"/>
  <c r="O569" i="6" s="1"/>
  <c r="U571" i="6"/>
  <c r="U569" i="6" s="1"/>
  <c r="AA571" i="6"/>
  <c r="AA569" i="6" s="1"/>
  <c r="H576" i="6"/>
  <c r="H574" i="6" s="1"/>
  <c r="N576" i="6"/>
  <c r="N574" i="6" s="1"/>
  <c r="T576" i="6"/>
  <c r="T574" i="6" s="1"/>
  <c r="Z576" i="6"/>
  <c r="Z574" i="6" s="1"/>
  <c r="G581" i="6"/>
  <c r="G579" i="6" s="1"/>
  <c r="M581" i="6"/>
  <c r="M579" i="6" s="1"/>
  <c r="S581" i="6"/>
  <c r="S579" i="6" s="1"/>
  <c r="Y581" i="6"/>
  <c r="Y579" i="6" s="1"/>
  <c r="F586" i="6"/>
  <c r="F584" i="6" s="1"/>
  <c r="L586" i="6"/>
  <c r="L584" i="6" s="1"/>
  <c r="R586" i="6"/>
  <c r="R584" i="6" s="1"/>
  <c r="X586" i="6"/>
  <c r="X584" i="6" s="1"/>
  <c r="E591" i="6"/>
  <c r="E589" i="6" s="1"/>
  <c r="K591" i="6"/>
  <c r="K589" i="6" s="1"/>
  <c r="Q591" i="6"/>
  <c r="Q589" i="6" s="1"/>
  <c r="W591" i="6"/>
  <c r="W589" i="6" s="1"/>
  <c r="D596" i="6"/>
  <c r="D594" i="6" s="1"/>
  <c r="J596" i="6"/>
  <c r="J594" i="6" s="1"/>
  <c r="P596" i="6"/>
  <c r="P594" i="6" s="1"/>
  <c r="V596" i="6"/>
  <c r="V594" i="6" s="1"/>
  <c r="I601" i="6"/>
  <c r="I599" i="6" s="1"/>
  <c r="O601" i="6"/>
  <c r="O599" i="6" s="1"/>
  <c r="U601" i="6"/>
  <c r="U599" i="6" s="1"/>
  <c r="AA601" i="6"/>
  <c r="AA599" i="6" s="1"/>
  <c r="H606" i="6"/>
  <c r="H604" i="6" s="1"/>
  <c r="N606" i="6"/>
  <c r="N604" i="6" s="1"/>
  <c r="T606" i="6"/>
  <c r="T604" i="6" s="1"/>
  <c r="Z606" i="6"/>
  <c r="Z604" i="6" s="1"/>
  <c r="G611" i="6"/>
  <c r="G609" i="6" s="1"/>
  <c r="M611" i="6"/>
  <c r="M609" i="6" s="1"/>
  <c r="S611" i="6"/>
  <c r="S609" i="6" s="1"/>
  <c r="Y611" i="6"/>
  <c r="Y609" i="6" s="1"/>
  <c r="F616" i="6"/>
  <c r="F614" i="6" s="1"/>
  <c r="L616" i="6"/>
  <c r="L614" i="6" s="1"/>
  <c r="R616" i="6"/>
  <c r="R614" i="6" s="1"/>
  <c r="X616" i="6"/>
  <c r="X614" i="6" s="1"/>
  <c r="E621" i="6"/>
  <c r="E619" i="6" s="1"/>
  <c r="K621" i="6"/>
  <c r="K619" i="6" s="1"/>
  <c r="Q621" i="6"/>
  <c r="Q619" i="6" s="1"/>
  <c r="W621" i="6"/>
  <c r="W619" i="6" s="1"/>
  <c r="D626" i="6"/>
  <c r="D624" i="6" s="1"/>
  <c r="J626" i="6"/>
  <c r="J624" i="6" s="1"/>
  <c r="P626" i="6"/>
  <c r="P624" i="6" s="1"/>
  <c r="V626" i="6"/>
  <c r="V624" i="6" s="1"/>
  <c r="I631" i="6"/>
  <c r="I629" i="6" s="1"/>
  <c r="O631" i="6"/>
  <c r="O629" i="6" s="1"/>
  <c r="U631" i="6"/>
  <c r="U629" i="6" s="1"/>
  <c r="AA631" i="6"/>
  <c r="AA629" i="6" s="1"/>
  <c r="H636" i="6"/>
  <c r="H634" i="6" s="1"/>
  <c r="N636" i="6"/>
  <c r="N634" i="6" s="1"/>
  <c r="T636" i="6"/>
  <c r="T634" i="6" s="1"/>
  <c r="Z636" i="6"/>
  <c r="Z634" i="6" s="1"/>
  <c r="H9" i="7"/>
  <c r="N9" i="7"/>
  <c r="T9" i="7"/>
  <c r="Z9" i="7"/>
  <c r="H11" i="7"/>
  <c r="N11" i="7"/>
  <c r="T11" i="7"/>
  <c r="Z11" i="7"/>
  <c r="G14" i="7"/>
  <c r="G12" i="7" s="1"/>
  <c r="M14" i="7"/>
  <c r="S14" i="7"/>
  <c r="Y14" i="7"/>
  <c r="G16" i="7"/>
  <c r="M16" i="7"/>
  <c r="S16" i="7"/>
  <c r="Y16" i="7"/>
  <c r="F19" i="7"/>
  <c r="L19" i="7"/>
  <c r="R19" i="7"/>
  <c r="X19" i="7"/>
  <c r="F21" i="7"/>
  <c r="L21" i="7"/>
  <c r="R21" i="7"/>
  <c r="X21" i="7"/>
  <c r="E24" i="7"/>
  <c r="K24" i="7"/>
  <c r="Q24" i="7"/>
  <c r="Q22" i="7" s="1"/>
  <c r="W24" i="7"/>
  <c r="E26" i="7"/>
  <c r="K26" i="7"/>
  <c r="Q26" i="7"/>
  <c r="W26" i="7"/>
  <c r="D29" i="7"/>
  <c r="D27" i="7" s="1"/>
  <c r="J29" i="7"/>
  <c r="P29" i="7"/>
  <c r="V29" i="7"/>
  <c r="D31" i="7"/>
  <c r="J31" i="7"/>
  <c r="P31" i="7"/>
  <c r="V31" i="7"/>
  <c r="I34" i="7"/>
  <c r="O34" i="7"/>
  <c r="U34" i="7"/>
  <c r="AA34" i="7"/>
  <c r="I36" i="7"/>
  <c r="O36" i="7"/>
  <c r="U36" i="7"/>
  <c r="AA36" i="7"/>
  <c r="H39" i="7"/>
  <c r="N39" i="7"/>
  <c r="T39" i="7"/>
  <c r="T37" i="7" s="1"/>
  <c r="Z39" i="7"/>
  <c r="H41" i="7"/>
  <c r="N41" i="7"/>
  <c r="T41" i="7"/>
  <c r="Z41" i="7"/>
  <c r="G44" i="7"/>
  <c r="G42" i="7" s="1"/>
  <c r="M44" i="7"/>
  <c r="S44" i="7"/>
  <c r="Y44" i="7"/>
  <c r="G46" i="7"/>
  <c r="M46" i="7"/>
  <c r="S46" i="7"/>
  <c r="Y46" i="7"/>
  <c r="F49" i="7"/>
  <c r="L49" i="7"/>
  <c r="R49" i="7"/>
  <c r="X49" i="7"/>
  <c r="F51" i="7"/>
  <c r="L51" i="7"/>
  <c r="R51" i="7"/>
  <c r="X51" i="7"/>
  <c r="E54" i="7"/>
  <c r="K54" i="7"/>
  <c r="Q54" i="7"/>
  <c r="Q52" i="7" s="1"/>
  <c r="W54" i="7"/>
  <c r="E56" i="7"/>
  <c r="K56" i="7"/>
  <c r="Q56" i="7"/>
  <c r="W56" i="7"/>
  <c r="D59" i="7"/>
  <c r="D57" i="7" s="1"/>
  <c r="J59" i="7"/>
  <c r="P59" i="7"/>
  <c r="V59" i="7"/>
  <c r="D61" i="7"/>
  <c r="J61" i="7"/>
  <c r="P61" i="7"/>
  <c r="V61" i="7"/>
  <c r="I64" i="7"/>
  <c r="O64" i="7"/>
  <c r="U64" i="7"/>
  <c r="AA64" i="7"/>
  <c r="I66" i="7"/>
  <c r="O66" i="7"/>
  <c r="U66" i="7"/>
  <c r="AA66" i="7"/>
  <c r="H69" i="7"/>
  <c r="N69" i="7"/>
  <c r="T69" i="7"/>
  <c r="T67" i="7" s="1"/>
  <c r="Z69" i="7"/>
  <c r="H71" i="7"/>
  <c r="N71" i="7"/>
  <c r="T71" i="7"/>
  <c r="Z71" i="7"/>
  <c r="G74" i="7"/>
  <c r="G72" i="7" s="1"/>
  <c r="M74" i="7"/>
  <c r="S74" i="7"/>
  <c r="Y74" i="7"/>
  <c r="G76" i="7"/>
  <c r="M76" i="7"/>
  <c r="S76" i="7"/>
  <c r="Y76" i="7"/>
  <c r="F79" i="7"/>
  <c r="L79" i="7"/>
  <c r="R79" i="7"/>
  <c r="X79" i="7"/>
  <c r="F81" i="7"/>
  <c r="L81" i="7"/>
  <c r="R81" i="7"/>
  <c r="X81" i="7"/>
  <c r="E84" i="7"/>
  <c r="K84" i="7"/>
  <c r="Q84" i="7"/>
  <c r="Q82" i="7" s="1"/>
  <c r="W84" i="7"/>
  <c r="E86" i="7"/>
  <c r="K86" i="7"/>
  <c r="Q86" i="7"/>
  <c r="W86" i="7"/>
  <c r="D89" i="7"/>
  <c r="D87" i="7" s="1"/>
  <c r="J89" i="7"/>
  <c r="P89" i="7"/>
  <c r="V89" i="7"/>
  <c r="D91" i="7"/>
  <c r="J91" i="7"/>
  <c r="P91" i="7"/>
  <c r="V91" i="7"/>
  <c r="I94" i="7"/>
  <c r="O94" i="7"/>
  <c r="U94" i="7"/>
  <c r="AA94" i="7"/>
  <c r="I96" i="7"/>
  <c r="O96" i="7"/>
  <c r="U96" i="7"/>
  <c r="AA96" i="7"/>
  <c r="H99" i="7"/>
  <c r="N99" i="7"/>
  <c r="T99" i="7"/>
  <c r="T97" i="7" s="1"/>
  <c r="Z99" i="7"/>
  <c r="H101" i="7"/>
  <c r="N101" i="7"/>
  <c r="T101" i="7"/>
  <c r="Z101" i="7"/>
  <c r="G104" i="7"/>
  <c r="G102" i="7" s="1"/>
  <c r="M104" i="7"/>
  <c r="S104" i="7"/>
  <c r="Y104" i="7"/>
  <c r="G106" i="7"/>
  <c r="M106" i="7"/>
  <c r="S106" i="7"/>
  <c r="Y106" i="7"/>
  <c r="F109" i="7"/>
  <c r="L109" i="7"/>
  <c r="R109" i="7"/>
  <c r="X109" i="7"/>
  <c r="F111" i="7"/>
  <c r="L111" i="7"/>
  <c r="R111" i="7"/>
  <c r="X111" i="7"/>
  <c r="E114" i="7"/>
  <c r="K114" i="7"/>
  <c r="Q114" i="7"/>
  <c r="Q112" i="7" s="1"/>
  <c r="W114" i="7"/>
  <c r="E116" i="7"/>
  <c r="K116" i="7"/>
  <c r="Q116" i="7"/>
  <c r="W116" i="7"/>
  <c r="D119" i="7"/>
  <c r="D117" i="7" s="1"/>
  <c r="J119" i="7"/>
  <c r="P119" i="7"/>
  <c r="V119" i="7"/>
  <c r="D121" i="7"/>
  <c r="J121" i="7"/>
  <c r="P121" i="7"/>
  <c r="V121" i="7"/>
  <c r="I124" i="7"/>
  <c r="O124" i="7"/>
  <c r="U124" i="7"/>
  <c r="AA124" i="7"/>
  <c r="I126" i="7"/>
  <c r="O126" i="7"/>
  <c r="U126" i="7"/>
  <c r="AA126" i="7"/>
  <c r="H129" i="7"/>
  <c r="N129" i="7"/>
  <c r="T129" i="7"/>
  <c r="T127" i="7" s="1"/>
  <c r="Z129" i="7"/>
  <c r="H131" i="7"/>
  <c r="N131" i="7"/>
  <c r="T131" i="7"/>
  <c r="Z131" i="7"/>
  <c r="G134" i="7"/>
  <c r="G132" i="7" s="1"/>
  <c r="M134" i="7"/>
  <c r="S134" i="7"/>
  <c r="Y134" i="7"/>
  <c r="G136" i="7"/>
  <c r="M136" i="7"/>
  <c r="S136" i="7"/>
  <c r="Y136" i="7"/>
  <c r="F139" i="7"/>
  <c r="L139" i="7"/>
  <c r="R139" i="7"/>
  <c r="X139" i="7"/>
  <c r="F141" i="7"/>
  <c r="L141" i="7"/>
  <c r="R141" i="7"/>
  <c r="X141" i="7"/>
  <c r="E144" i="7"/>
  <c r="K144" i="7"/>
  <c r="Q144" i="7"/>
  <c r="Q142" i="7" s="1"/>
  <c r="W144" i="7"/>
  <c r="E146" i="7"/>
  <c r="K146" i="7"/>
  <c r="Q146" i="7"/>
  <c r="W146" i="7"/>
  <c r="D149" i="7"/>
  <c r="D147" i="7" s="1"/>
  <c r="J149" i="7"/>
  <c r="P149" i="7"/>
  <c r="V149" i="7"/>
  <c r="D151" i="7"/>
  <c r="J151" i="7"/>
  <c r="P151" i="7"/>
  <c r="V151" i="7"/>
  <c r="I154" i="7"/>
  <c r="O154" i="7"/>
  <c r="U154" i="7"/>
  <c r="AA154" i="7"/>
  <c r="I156" i="7"/>
  <c r="O156" i="7"/>
  <c r="U156" i="7"/>
  <c r="AA156" i="7"/>
  <c r="H159" i="7"/>
  <c r="N159" i="7"/>
  <c r="T159" i="7"/>
  <c r="T157" i="7" s="1"/>
  <c r="Z159" i="7"/>
  <c r="H161" i="7"/>
  <c r="N161" i="7"/>
  <c r="T161" i="7"/>
  <c r="Z161" i="7"/>
  <c r="G168" i="7"/>
  <c r="G166" i="7" s="1"/>
  <c r="M168" i="7"/>
  <c r="S168" i="7"/>
  <c r="Y168" i="7"/>
  <c r="G170" i="7"/>
  <c r="M170" i="7"/>
  <c r="S170" i="7"/>
  <c r="Y170" i="7"/>
  <c r="F173" i="7"/>
  <c r="L173" i="7"/>
  <c r="R173" i="7"/>
  <c r="X173" i="7"/>
  <c r="F175" i="7"/>
  <c r="L175" i="7"/>
  <c r="R175" i="7"/>
  <c r="X175" i="7"/>
  <c r="E178" i="7"/>
  <c r="K178" i="7"/>
  <c r="Q178" i="7"/>
  <c r="Q176" i="7" s="1"/>
  <c r="W178" i="7"/>
  <c r="E180" i="7"/>
  <c r="K180" i="7"/>
  <c r="Q180" i="7"/>
  <c r="W180" i="7"/>
  <c r="D183" i="7"/>
  <c r="D181" i="7" s="1"/>
  <c r="J183" i="7"/>
  <c r="P183" i="7"/>
  <c r="V183" i="7"/>
  <c r="D185" i="7"/>
  <c r="J185" i="7"/>
  <c r="P185" i="7"/>
  <c r="V185" i="7"/>
  <c r="I188" i="7"/>
  <c r="O188" i="7"/>
  <c r="U188" i="7"/>
  <c r="AA188" i="7"/>
  <c r="I190" i="7"/>
  <c r="O190" i="7"/>
  <c r="U190" i="7"/>
  <c r="AA190" i="7"/>
  <c r="H193" i="7"/>
  <c r="N193" i="7"/>
  <c r="T193" i="7"/>
  <c r="T191" i="7" s="1"/>
  <c r="Z193" i="7"/>
  <c r="H195" i="7"/>
  <c r="N195" i="7"/>
  <c r="T195" i="7"/>
  <c r="Z195" i="7"/>
  <c r="G198" i="7"/>
  <c r="G196" i="7" s="1"/>
  <c r="M198" i="7"/>
  <c r="S198" i="7"/>
  <c r="Y198" i="7"/>
  <c r="G200" i="7"/>
  <c r="M200" i="7"/>
  <c r="S200" i="7"/>
  <c r="Y200" i="7"/>
  <c r="F203" i="7"/>
  <c r="L203" i="7"/>
  <c r="R203" i="7"/>
  <c r="X203" i="7"/>
  <c r="F205" i="7"/>
  <c r="L205" i="7"/>
  <c r="R205" i="7"/>
  <c r="X205" i="7"/>
  <c r="E208" i="7"/>
  <c r="K208" i="7"/>
  <c r="Q208" i="7"/>
  <c r="Q206" i="7" s="1"/>
  <c r="W208" i="7"/>
  <c r="E210" i="7"/>
  <c r="K210" i="7"/>
  <c r="Q210" i="7"/>
  <c r="W210" i="7"/>
  <c r="D213" i="7"/>
  <c r="D211" i="7" s="1"/>
  <c r="J213" i="7"/>
  <c r="P213" i="7"/>
  <c r="V213" i="7"/>
  <c r="D215" i="7"/>
  <c r="J215" i="7"/>
  <c r="P215" i="7"/>
  <c r="V215" i="7"/>
  <c r="I218" i="7"/>
  <c r="O218" i="7"/>
  <c r="U218" i="7"/>
  <c r="AA218" i="7"/>
  <c r="I220" i="7"/>
  <c r="O220" i="7"/>
  <c r="U220" i="7"/>
  <c r="AA220" i="7"/>
  <c r="H223" i="7"/>
  <c r="N223" i="7"/>
  <c r="T223" i="7"/>
  <c r="T221" i="7" s="1"/>
  <c r="Z223" i="7"/>
  <c r="H225" i="7"/>
  <c r="N225" i="7"/>
  <c r="T225" i="7"/>
  <c r="Z225" i="7"/>
  <c r="G228" i="7"/>
  <c r="G226" i="7" s="1"/>
  <c r="M228" i="7"/>
  <c r="S228" i="7"/>
  <c r="Y228" i="7"/>
  <c r="G230" i="7"/>
  <c r="M230" i="7"/>
  <c r="S230" i="7"/>
  <c r="Y230" i="7"/>
  <c r="F233" i="7"/>
  <c r="L233" i="7"/>
  <c r="R233" i="7"/>
  <c r="X233" i="7"/>
  <c r="F235" i="7"/>
  <c r="L235" i="7"/>
  <c r="R235" i="7"/>
  <c r="X235" i="7"/>
  <c r="E238" i="7"/>
  <c r="K238" i="7"/>
  <c r="Q238" i="7"/>
  <c r="Q236" i="7" s="1"/>
  <c r="W238" i="7"/>
  <c r="E240" i="7"/>
  <c r="K240" i="7"/>
  <c r="Q240" i="7"/>
  <c r="W240" i="7"/>
  <c r="D243" i="7"/>
  <c r="D241" i="7" s="1"/>
  <c r="J243" i="7"/>
  <c r="P243" i="7"/>
  <c r="V243" i="7"/>
  <c r="D245" i="7"/>
  <c r="J245" i="7"/>
  <c r="P245" i="7"/>
  <c r="V245" i="7"/>
  <c r="I248" i="7"/>
  <c r="O248" i="7"/>
  <c r="U248" i="7"/>
  <c r="AA248" i="7"/>
  <c r="I250" i="7"/>
  <c r="O250" i="7"/>
  <c r="U250" i="7"/>
  <c r="AA250" i="7"/>
  <c r="H253" i="7"/>
  <c r="N253" i="7"/>
  <c r="T253" i="7"/>
  <c r="T251" i="7" s="1"/>
  <c r="Z253" i="7"/>
  <c r="H255" i="7"/>
  <c r="N255" i="7"/>
  <c r="T255" i="7"/>
  <c r="Z255" i="7"/>
  <c r="G258" i="7"/>
  <c r="G256" i="7" s="1"/>
  <c r="M258" i="7"/>
  <c r="S258" i="7"/>
  <c r="Y258" i="7"/>
  <c r="G260" i="7"/>
  <c r="M260" i="7"/>
  <c r="S260" i="7"/>
  <c r="Y260" i="7"/>
  <c r="F263" i="7"/>
  <c r="L263" i="7"/>
  <c r="R263" i="7"/>
  <c r="X263" i="7"/>
  <c r="F265" i="7"/>
  <c r="L265" i="7"/>
  <c r="R265" i="7"/>
  <c r="X265" i="7"/>
  <c r="E268" i="7"/>
  <c r="K268" i="7"/>
  <c r="Q268" i="7"/>
  <c r="Q266" i="7" s="1"/>
  <c r="W268" i="7"/>
  <c r="E270" i="7"/>
  <c r="K270" i="7"/>
  <c r="Q270" i="7"/>
  <c r="W270" i="7"/>
  <c r="D273" i="7"/>
  <c r="D271" i="7" s="1"/>
  <c r="J273" i="7"/>
  <c r="P273" i="7"/>
  <c r="V273" i="7"/>
  <c r="D275" i="7"/>
  <c r="J275" i="7"/>
  <c r="P275" i="7"/>
  <c r="V275" i="7"/>
  <c r="I278" i="7"/>
  <c r="O278" i="7"/>
  <c r="U278" i="7"/>
  <c r="AA278" i="7"/>
  <c r="I280" i="7"/>
  <c r="O280" i="7"/>
  <c r="U280" i="7"/>
  <c r="AA280" i="7"/>
  <c r="H283" i="7"/>
  <c r="N283" i="7"/>
  <c r="T283" i="7"/>
  <c r="T281" i="7" s="1"/>
  <c r="Z283" i="7"/>
  <c r="H285" i="7"/>
  <c r="N285" i="7"/>
  <c r="T285" i="7"/>
  <c r="Z285" i="7"/>
  <c r="G288" i="7"/>
  <c r="G286" i="7" s="1"/>
  <c r="M288" i="7"/>
  <c r="M286" i="7" s="1"/>
  <c r="S288" i="7"/>
  <c r="Y288" i="7"/>
  <c r="G290" i="7"/>
  <c r="M290" i="7"/>
  <c r="S290" i="7"/>
  <c r="Y290" i="7"/>
  <c r="F293" i="7"/>
  <c r="L293" i="7"/>
  <c r="R293" i="7"/>
  <c r="X293" i="7"/>
  <c r="F295" i="7"/>
  <c r="L295" i="7"/>
  <c r="R295" i="7"/>
  <c r="X295" i="7"/>
  <c r="E298" i="7"/>
  <c r="K298" i="7"/>
  <c r="Q298" i="7"/>
  <c r="Q296" i="7" s="1"/>
  <c r="W298" i="7"/>
  <c r="W296" i="7" s="1"/>
  <c r="E300" i="7"/>
  <c r="K300" i="7"/>
  <c r="Q300" i="7"/>
  <c r="W300" i="7"/>
  <c r="D303" i="7"/>
  <c r="D301" i="7" s="1"/>
  <c r="J303" i="7"/>
  <c r="J301" i="7" s="1"/>
  <c r="P303" i="7"/>
  <c r="V303" i="7"/>
  <c r="D305" i="7"/>
  <c r="J305" i="7"/>
  <c r="P305" i="7"/>
  <c r="V305" i="7"/>
  <c r="I308" i="7"/>
  <c r="O308" i="7"/>
  <c r="U308" i="7"/>
  <c r="AA308" i="7"/>
  <c r="I310" i="7"/>
  <c r="O310" i="7"/>
  <c r="U310" i="7"/>
  <c r="AA310" i="7"/>
  <c r="H313" i="7"/>
  <c r="N313" i="7"/>
  <c r="T313" i="7"/>
  <c r="T311" i="7" s="1"/>
  <c r="Z313" i="7"/>
  <c r="Z311" i="7" s="1"/>
  <c r="H315" i="7"/>
  <c r="N315" i="7"/>
  <c r="T315" i="7"/>
  <c r="Z315" i="7"/>
  <c r="G318" i="7"/>
  <c r="G316" i="7" s="1"/>
  <c r="M318" i="7"/>
  <c r="M316" i="7" s="1"/>
  <c r="S318" i="7"/>
  <c r="Y318" i="7"/>
  <c r="G320" i="7"/>
  <c r="M320" i="7"/>
  <c r="S320" i="7"/>
  <c r="Y320" i="7"/>
  <c r="F329" i="7"/>
  <c r="L329" i="7"/>
  <c r="R329" i="7"/>
  <c r="X329" i="7"/>
  <c r="E334" i="7"/>
  <c r="K334" i="7"/>
  <c r="Q334" i="7"/>
  <c r="W334" i="7"/>
  <c r="D339" i="7"/>
  <c r="J339" i="7"/>
  <c r="P339" i="7"/>
  <c r="V339" i="7"/>
  <c r="I344" i="7"/>
  <c r="O344" i="7"/>
  <c r="U344" i="7"/>
  <c r="AA344" i="7"/>
  <c r="H349" i="7"/>
  <c r="N349" i="7"/>
  <c r="T349" i="7"/>
  <c r="Z349" i="7"/>
  <c r="G354" i="7"/>
  <c r="M354" i="7"/>
  <c r="S354" i="7"/>
  <c r="Y354" i="7"/>
  <c r="F359" i="7"/>
  <c r="L359" i="7"/>
  <c r="R359" i="7"/>
  <c r="X359" i="7"/>
  <c r="E364" i="7"/>
  <c r="K364" i="7"/>
  <c r="Q364" i="7"/>
  <c r="W364" i="7"/>
  <c r="D369" i="7"/>
  <c r="J369" i="7"/>
  <c r="P369" i="7"/>
  <c r="V369" i="7"/>
  <c r="I374" i="7"/>
  <c r="O374" i="7"/>
  <c r="U374" i="7"/>
  <c r="AA374" i="7"/>
  <c r="H379" i="7"/>
  <c r="N379" i="7"/>
  <c r="T379" i="7"/>
  <c r="Z379" i="7"/>
  <c r="G384" i="7"/>
  <c r="M384" i="7"/>
  <c r="S384" i="7"/>
  <c r="Y384" i="7"/>
  <c r="F389" i="7"/>
  <c r="L389" i="7"/>
  <c r="R389" i="7"/>
  <c r="X389" i="7"/>
  <c r="E394" i="7"/>
  <c r="K394" i="7"/>
  <c r="Q394" i="7"/>
  <c r="W394" i="7"/>
  <c r="D399" i="7"/>
  <c r="J399" i="7"/>
  <c r="P399" i="7"/>
  <c r="V399" i="7"/>
  <c r="I404" i="7"/>
  <c r="O404" i="7"/>
  <c r="U404" i="7"/>
  <c r="AA404" i="7"/>
  <c r="H409" i="7"/>
  <c r="N409" i="7"/>
  <c r="T409" i="7"/>
  <c r="Z409" i="7"/>
  <c r="G414" i="7"/>
  <c r="M414" i="7"/>
  <c r="S414" i="7"/>
  <c r="Y414" i="7"/>
  <c r="F419" i="7"/>
  <c r="L419" i="7"/>
  <c r="R419" i="7"/>
  <c r="X419" i="7"/>
  <c r="E424" i="7"/>
  <c r="K424" i="7"/>
  <c r="Q424" i="7"/>
  <c r="W424" i="7"/>
  <c r="D429" i="7"/>
  <c r="J429" i="7"/>
  <c r="P429" i="7"/>
  <c r="V429" i="7"/>
  <c r="I434" i="7"/>
  <c r="O434" i="7"/>
  <c r="U434" i="7"/>
  <c r="AA434" i="7"/>
  <c r="H439" i="7"/>
  <c r="N439" i="7"/>
  <c r="T439" i="7"/>
  <c r="Z439" i="7"/>
  <c r="G444" i="7"/>
  <c r="M444" i="7"/>
  <c r="S444" i="7"/>
  <c r="Y444" i="7"/>
  <c r="F449" i="7"/>
  <c r="L449" i="7"/>
  <c r="R449" i="7"/>
  <c r="X449" i="7"/>
  <c r="E454" i="7"/>
  <c r="K454" i="7"/>
  <c r="Q454" i="7"/>
  <c r="W454" i="7"/>
  <c r="D459" i="7"/>
  <c r="J459" i="7"/>
  <c r="P459" i="7"/>
  <c r="V459" i="7"/>
  <c r="I464" i="7"/>
  <c r="O464" i="7"/>
  <c r="U464" i="7"/>
  <c r="AA464" i="7"/>
  <c r="H469" i="7"/>
  <c r="N469" i="7"/>
  <c r="T469" i="7"/>
  <c r="Z469" i="7"/>
  <c r="G474" i="7"/>
  <c r="M474" i="7"/>
  <c r="S474" i="7"/>
  <c r="Y474" i="7"/>
  <c r="F479" i="7"/>
  <c r="L479" i="7"/>
  <c r="R479" i="7"/>
  <c r="X479" i="7"/>
  <c r="E486" i="7"/>
  <c r="E484" i="7" s="1"/>
  <c r="K486" i="7"/>
  <c r="K484" i="7" s="1"/>
  <c r="Q486" i="7"/>
  <c r="W486" i="7"/>
  <c r="E488" i="7"/>
  <c r="K488" i="7"/>
  <c r="Q488" i="7"/>
  <c r="W488" i="7"/>
  <c r="D491" i="7"/>
  <c r="J491" i="7"/>
  <c r="P491" i="7"/>
  <c r="V491" i="7"/>
  <c r="D493" i="7"/>
  <c r="J493" i="7"/>
  <c r="P493" i="7"/>
  <c r="V493" i="7"/>
  <c r="I496" i="7"/>
  <c r="O496" i="7"/>
  <c r="U496" i="7"/>
  <c r="U494" i="7" s="1"/>
  <c r="AA496" i="7"/>
  <c r="AA494" i="7" s="1"/>
  <c r="I498" i="7"/>
  <c r="O498" i="7"/>
  <c r="U498" i="7"/>
  <c r="AA498" i="7"/>
  <c r="H501" i="7"/>
  <c r="H499" i="7" s="1"/>
  <c r="N501" i="7"/>
  <c r="N499" i="7" s="1"/>
  <c r="T501" i="7"/>
  <c r="Z501" i="7"/>
  <c r="H503" i="7"/>
  <c r="N503" i="7"/>
  <c r="T503" i="7"/>
  <c r="Z503" i="7"/>
  <c r="G506" i="7"/>
  <c r="M506" i="7"/>
  <c r="S506" i="7"/>
  <c r="Y506" i="7"/>
  <c r="G508" i="7"/>
  <c r="M508" i="7"/>
  <c r="S508" i="7"/>
  <c r="Y508" i="7"/>
  <c r="F511" i="7"/>
  <c r="L511" i="7"/>
  <c r="R511" i="7"/>
  <c r="R509" i="7" s="1"/>
  <c r="X511" i="7"/>
  <c r="X509" i="7" s="1"/>
  <c r="F513" i="7"/>
  <c r="L513" i="7"/>
  <c r="R513" i="7"/>
  <c r="X513" i="7"/>
  <c r="E516" i="7"/>
  <c r="E514" i="7" s="1"/>
  <c r="K516" i="7"/>
  <c r="K514" i="7" s="1"/>
  <c r="Q516" i="7"/>
  <c r="W516" i="7"/>
  <c r="E518" i="7"/>
  <c r="K518" i="7"/>
  <c r="Q518" i="7"/>
  <c r="W518" i="7"/>
  <c r="D521" i="7"/>
  <c r="J521" i="7"/>
  <c r="P521" i="7"/>
  <c r="V521" i="7"/>
  <c r="D523" i="7"/>
  <c r="J523" i="7"/>
  <c r="P523" i="7"/>
  <c r="V523" i="7"/>
  <c r="I526" i="7"/>
  <c r="O526" i="7"/>
  <c r="U526" i="7"/>
  <c r="U524" i="7" s="1"/>
  <c r="AA526" i="7"/>
  <c r="AA524" i="7" s="1"/>
  <c r="I528" i="7"/>
  <c r="O528" i="7"/>
  <c r="U528" i="7"/>
  <c r="AA528" i="7"/>
  <c r="H531" i="7"/>
  <c r="H529" i="7" s="1"/>
  <c r="N531" i="7"/>
  <c r="N529" i="7" s="1"/>
  <c r="T531" i="7"/>
  <c r="Z531" i="7"/>
  <c r="H533" i="7"/>
  <c r="N533" i="7"/>
  <c r="T533" i="7"/>
  <c r="Z533" i="7"/>
  <c r="G536" i="7"/>
  <c r="M536" i="7"/>
  <c r="S536" i="7"/>
  <c r="Y536" i="7"/>
  <c r="G538" i="7"/>
  <c r="M538" i="7"/>
  <c r="S538" i="7"/>
  <c r="Y538" i="7"/>
  <c r="F541" i="7"/>
  <c r="L541" i="7"/>
  <c r="R541" i="7"/>
  <c r="R539" i="7" s="1"/>
  <c r="X541" i="7"/>
  <c r="X539" i="7" s="1"/>
  <c r="F543" i="7"/>
  <c r="L543" i="7"/>
  <c r="R543" i="7"/>
  <c r="X543" i="7"/>
  <c r="E546" i="7"/>
  <c r="E544" i="7" s="1"/>
  <c r="K546" i="7"/>
  <c r="K544" i="7" s="1"/>
  <c r="Q546" i="7"/>
  <c r="W546" i="7"/>
  <c r="E548" i="7"/>
  <c r="K548" i="7"/>
  <c r="Q548" i="7"/>
  <c r="W548" i="7"/>
  <c r="D551" i="7"/>
  <c r="J551" i="7"/>
  <c r="P551" i="7"/>
  <c r="V551" i="7"/>
  <c r="D553" i="7"/>
  <c r="J553" i="7"/>
  <c r="P553" i="7"/>
  <c r="V553" i="7"/>
  <c r="I556" i="7"/>
  <c r="O556" i="7"/>
  <c r="U556" i="7"/>
  <c r="U554" i="7" s="1"/>
  <c r="AA556" i="7"/>
  <c r="AA554" i="7" s="1"/>
  <c r="I558" i="7"/>
  <c r="O558" i="7"/>
  <c r="U558" i="7"/>
  <c r="AA558" i="7"/>
  <c r="H561" i="7"/>
  <c r="H559" i="7" s="1"/>
  <c r="N561" i="7"/>
  <c r="N559" i="7" s="1"/>
  <c r="T561" i="7"/>
  <c r="Z561" i="7"/>
  <c r="H563" i="7"/>
  <c r="N563" i="7"/>
  <c r="T563" i="7"/>
  <c r="Z563" i="7"/>
  <c r="G566" i="7"/>
  <c r="M566" i="7"/>
  <c r="S566" i="7"/>
  <c r="Y566" i="7"/>
  <c r="G568" i="7"/>
  <c r="M568" i="7"/>
  <c r="S568" i="7"/>
  <c r="Y568" i="7"/>
  <c r="F571" i="7"/>
  <c r="L571" i="7"/>
  <c r="R571" i="7"/>
  <c r="R569" i="7" s="1"/>
  <c r="X571" i="7"/>
  <c r="X569" i="7" s="1"/>
  <c r="F573" i="7"/>
  <c r="L573" i="7"/>
  <c r="R573" i="7"/>
  <c r="X573" i="7"/>
  <c r="E576" i="7"/>
  <c r="E574" i="7" s="1"/>
  <c r="K576" i="7"/>
  <c r="K574" i="7" s="1"/>
  <c r="Q576" i="7"/>
  <c r="W576" i="7"/>
  <c r="E578" i="7"/>
  <c r="K578" i="7"/>
  <c r="Q578" i="7"/>
  <c r="W578" i="7"/>
  <c r="D581" i="7"/>
  <c r="J581" i="7"/>
  <c r="P581" i="7"/>
  <c r="V581" i="7"/>
  <c r="D583" i="7"/>
  <c r="J583" i="7"/>
  <c r="P583" i="7"/>
  <c r="V583" i="7"/>
  <c r="I586" i="7"/>
  <c r="O586" i="7"/>
  <c r="U586" i="7"/>
  <c r="U584" i="7" s="1"/>
  <c r="AA586" i="7"/>
  <c r="AA584" i="7" s="1"/>
  <c r="I588" i="7"/>
  <c r="O588" i="7"/>
  <c r="U588" i="7"/>
  <c r="AA588" i="7"/>
  <c r="H591" i="7"/>
  <c r="H589" i="7" s="1"/>
  <c r="N591" i="7"/>
  <c r="N589" i="7" s="1"/>
  <c r="T591" i="7"/>
  <c r="Z591" i="7"/>
  <c r="H593" i="7"/>
  <c r="N593" i="7"/>
  <c r="T593" i="7"/>
  <c r="Z593" i="7"/>
  <c r="G596" i="7"/>
  <c r="M596" i="7"/>
  <c r="S596" i="7"/>
  <c r="Y596" i="7"/>
  <c r="G598" i="7"/>
  <c r="M598" i="7"/>
  <c r="S598" i="7"/>
  <c r="Y598" i="7"/>
  <c r="F601" i="7"/>
  <c r="L601" i="7"/>
  <c r="R601" i="7"/>
  <c r="R599" i="7" s="1"/>
  <c r="X601" i="7"/>
  <c r="X599" i="7" s="1"/>
  <c r="F603" i="7"/>
  <c r="L603" i="7"/>
  <c r="R603" i="7"/>
  <c r="X603" i="7"/>
  <c r="E606" i="7"/>
  <c r="E604" i="7" s="1"/>
  <c r="K606" i="7"/>
  <c r="K604" i="7" s="1"/>
  <c r="Q606" i="7"/>
  <c r="W606" i="7"/>
  <c r="E608" i="7"/>
  <c r="K608" i="7"/>
  <c r="Q608" i="7"/>
  <c r="W608" i="7"/>
  <c r="D611" i="7"/>
  <c r="J611" i="7"/>
  <c r="P611" i="7"/>
  <c r="V611" i="7"/>
  <c r="D613" i="7"/>
  <c r="J613" i="7"/>
  <c r="P613" i="7"/>
  <c r="V613" i="7"/>
  <c r="I616" i="7"/>
  <c r="O616" i="7"/>
  <c r="U616" i="7"/>
  <c r="U614" i="7" s="1"/>
  <c r="AA616" i="7"/>
  <c r="AA614" i="7" s="1"/>
  <c r="I618" i="7"/>
  <c r="O618" i="7"/>
  <c r="U618" i="7"/>
  <c r="AA618" i="7"/>
  <c r="H621" i="7"/>
  <c r="H619" i="7" s="1"/>
  <c r="N621" i="7"/>
  <c r="N619" i="7" s="1"/>
  <c r="T621" i="7"/>
  <c r="Z621" i="7"/>
  <c r="H623" i="7"/>
  <c r="N623" i="7"/>
  <c r="T623" i="7"/>
  <c r="Z623" i="7"/>
  <c r="G626" i="7"/>
  <c r="M626" i="7"/>
  <c r="S626" i="7"/>
  <c r="Y626" i="7"/>
  <c r="G628" i="7"/>
  <c r="M628" i="7"/>
  <c r="S628" i="7"/>
  <c r="Y628" i="7"/>
  <c r="F631" i="7"/>
  <c r="L631" i="7"/>
  <c r="R631" i="7"/>
  <c r="R629" i="7" s="1"/>
  <c r="X631" i="7"/>
  <c r="X629" i="7" s="1"/>
  <c r="F633" i="7"/>
  <c r="L633" i="7"/>
  <c r="R633" i="7"/>
  <c r="X633" i="7"/>
  <c r="E636" i="7"/>
  <c r="E634" i="7" s="1"/>
  <c r="K636" i="7"/>
  <c r="K634" i="7" s="1"/>
  <c r="Q636" i="7"/>
  <c r="W636" i="7"/>
  <c r="E638" i="7"/>
  <c r="K638" i="7"/>
  <c r="Q638" i="7"/>
  <c r="W638" i="7"/>
  <c r="E10" i="8"/>
  <c r="K10" i="8"/>
  <c r="Q10" i="8"/>
  <c r="W10" i="8"/>
  <c r="E12" i="8"/>
  <c r="K12" i="8"/>
  <c r="Q12" i="8"/>
  <c r="W12" i="8"/>
  <c r="E13" i="8"/>
  <c r="K13" i="8"/>
  <c r="Q13" i="8"/>
  <c r="W13" i="8"/>
  <c r="D16" i="8"/>
  <c r="J16" i="8"/>
  <c r="P16" i="8"/>
  <c r="V16" i="8"/>
  <c r="D18" i="8"/>
  <c r="J18" i="8"/>
  <c r="P18" i="8"/>
  <c r="V18" i="8"/>
  <c r="D19" i="8"/>
  <c r="J19" i="8"/>
  <c r="P19" i="8"/>
  <c r="V19" i="8"/>
  <c r="I22" i="8"/>
  <c r="O22" i="8"/>
  <c r="U22" i="8"/>
  <c r="AA22" i="8"/>
  <c r="I24" i="8"/>
  <c r="O24" i="8"/>
  <c r="U24" i="8"/>
  <c r="AA24" i="8"/>
  <c r="I25" i="8"/>
  <c r="O25" i="8"/>
  <c r="U25" i="8"/>
  <c r="AA25" i="8"/>
  <c r="H28" i="8"/>
  <c r="N28" i="8"/>
  <c r="T28" i="8"/>
  <c r="Z28" i="8"/>
  <c r="H30" i="8"/>
  <c r="N30" i="8"/>
  <c r="T30" i="8"/>
  <c r="Z30" i="8"/>
  <c r="H31" i="8"/>
  <c r="N31" i="8"/>
  <c r="T31" i="8"/>
  <c r="Z31" i="8"/>
  <c r="G34" i="8"/>
  <c r="M34" i="8"/>
  <c r="S34" i="8"/>
  <c r="Y34" i="8"/>
  <c r="G36" i="8"/>
  <c r="M36" i="8"/>
  <c r="S36" i="8"/>
  <c r="Y36" i="8"/>
  <c r="G37" i="8"/>
  <c r="M37" i="8"/>
  <c r="S37" i="8"/>
  <c r="Y37" i="8"/>
  <c r="F40" i="8"/>
  <c r="L40" i="8"/>
  <c r="R40" i="8"/>
  <c r="X40" i="8"/>
  <c r="F42" i="8"/>
  <c r="L42" i="8"/>
  <c r="R42" i="8"/>
  <c r="X42" i="8"/>
  <c r="F43" i="8"/>
  <c r="L43" i="8"/>
  <c r="R43" i="8"/>
  <c r="X43" i="8"/>
  <c r="E46" i="8"/>
  <c r="K46" i="8"/>
  <c r="Q46" i="8"/>
  <c r="W46" i="8"/>
  <c r="E48" i="8"/>
  <c r="K48" i="8"/>
  <c r="Q48" i="8"/>
  <c r="W48" i="8"/>
  <c r="E49" i="8"/>
  <c r="K49" i="8"/>
  <c r="Q49" i="8"/>
  <c r="W49" i="8"/>
  <c r="D52" i="8"/>
  <c r="J52" i="8"/>
  <c r="P52" i="8"/>
  <c r="V52" i="8"/>
  <c r="D54" i="8"/>
  <c r="J54" i="8"/>
  <c r="P54" i="8"/>
  <c r="V54" i="8"/>
  <c r="D55" i="8"/>
  <c r="J55" i="8"/>
  <c r="P55" i="8"/>
  <c r="V55" i="8"/>
  <c r="R58" i="8"/>
  <c r="L60" i="8"/>
  <c r="F61" i="8"/>
  <c r="X61" i="8"/>
  <c r="K64" i="8"/>
  <c r="E66" i="8"/>
  <c r="W66" i="8"/>
  <c r="Q67" i="8"/>
  <c r="D70" i="8"/>
  <c r="V70" i="8"/>
  <c r="P72" i="8"/>
  <c r="J73" i="8"/>
  <c r="O76" i="8"/>
  <c r="I78" i="8"/>
  <c r="AA78" i="8"/>
  <c r="U79" i="8"/>
  <c r="H82" i="8"/>
  <c r="Z82" i="8"/>
  <c r="T84" i="8"/>
  <c r="N85" i="8"/>
  <c r="S88" i="8"/>
  <c r="M90" i="8"/>
  <c r="G91" i="8"/>
  <c r="Y91" i="8"/>
  <c r="L94" i="8"/>
  <c r="F96" i="8"/>
  <c r="X96" i="8"/>
  <c r="R97" i="8"/>
  <c r="E100" i="8"/>
  <c r="W100" i="8"/>
  <c r="Q102" i="8"/>
  <c r="K103" i="8"/>
  <c r="P106" i="8"/>
  <c r="J108" i="8"/>
  <c r="D109" i="8"/>
  <c r="V109" i="8"/>
  <c r="I112" i="8"/>
  <c r="AA112" i="8"/>
  <c r="U114" i="8"/>
  <c r="O115" i="8"/>
  <c r="T118" i="8"/>
  <c r="N120" i="8"/>
  <c r="H121" i="8"/>
  <c r="Z121" i="8"/>
  <c r="M124" i="8"/>
  <c r="G126" i="8"/>
  <c r="Y126" i="8"/>
  <c r="S127" i="8"/>
  <c r="F130" i="8"/>
  <c r="X130" i="8"/>
  <c r="R132" i="8"/>
  <c r="L133" i="8"/>
  <c r="Q136" i="8"/>
  <c r="K138" i="8"/>
  <c r="E139" i="8"/>
  <c r="W139" i="8"/>
  <c r="J142" i="8"/>
  <c r="D144" i="8"/>
  <c r="V144" i="8"/>
  <c r="P145" i="8"/>
  <c r="U148" i="8"/>
  <c r="O150" i="8"/>
  <c r="I151" i="8"/>
  <c r="AA151" i="8"/>
  <c r="N154" i="8"/>
  <c r="H156" i="8"/>
  <c r="Z156" i="8"/>
  <c r="T157" i="8"/>
  <c r="G160" i="8"/>
  <c r="Y160" i="8"/>
  <c r="S162" i="8"/>
  <c r="M163" i="8"/>
  <c r="R166" i="8"/>
  <c r="L168" i="8"/>
  <c r="F169" i="8"/>
  <c r="X169" i="8"/>
  <c r="K172" i="8"/>
  <c r="E174" i="8"/>
  <c r="W174" i="8"/>
  <c r="Q175" i="8"/>
  <c r="D178" i="8"/>
  <c r="V178" i="8"/>
  <c r="P180" i="8"/>
  <c r="J181" i="8"/>
  <c r="O184" i="8"/>
  <c r="I186" i="8"/>
  <c r="AA186" i="8"/>
  <c r="U187" i="8"/>
  <c r="H190" i="8"/>
  <c r="Z190" i="8"/>
  <c r="T192" i="8"/>
  <c r="N193" i="8"/>
  <c r="K166" i="11"/>
  <c r="Y216" i="11"/>
  <c r="Y306" i="11"/>
  <c r="V62" i="12"/>
  <c r="U97" i="12"/>
  <c r="O221" i="12"/>
  <c r="P246" i="12"/>
  <c r="O311" i="12"/>
  <c r="G385" i="12"/>
  <c r="J327" i="6"/>
  <c r="J325" i="6" s="1"/>
  <c r="P327" i="6"/>
  <c r="P325" i="6" s="1"/>
  <c r="V327" i="6"/>
  <c r="V325" i="6" s="1"/>
  <c r="I332" i="6"/>
  <c r="I330" i="6" s="1"/>
  <c r="O332" i="6"/>
  <c r="O330" i="6" s="1"/>
  <c r="U332" i="6"/>
  <c r="U330" i="6" s="1"/>
  <c r="AA332" i="6"/>
  <c r="AA330" i="6" s="1"/>
  <c r="H337" i="6"/>
  <c r="H335" i="6" s="1"/>
  <c r="N337" i="6"/>
  <c r="N335" i="6" s="1"/>
  <c r="T337" i="6"/>
  <c r="T335" i="6" s="1"/>
  <c r="Z337" i="6"/>
  <c r="Z335" i="6" s="1"/>
  <c r="G342" i="6"/>
  <c r="G340" i="6" s="1"/>
  <c r="M342" i="6"/>
  <c r="M340" i="6" s="1"/>
  <c r="S342" i="6"/>
  <c r="S340" i="6" s="1"/>
  <c r="Y342" i="6"/>
  <c r="Y340" i="6" s="1"/>
  <c r="F347" i="6"/>
  <c r="F345" i="6" s="1"/>
  <c r="L347" i="6"/>
  <c r="L345" i="6" s="1"/>
  <c r="R347" i="6"/>
  <c r="R345" i="6" s="1"/>
  <c r="X347" i="6"/>
  <c r="X345" i="6" s="1"/>
  <c r="E352" i="6"/>
  <c r="E350" i="6" s="1"/>
  <c r="K352" i="6"/>
  <c r="K350" i="6" s="1"/>
  <c r="Q352" i="6"/>
  <c r="Q350" i="6" s="1"/>
  <c r="W352" i="6"/>
  <c r="W350" i="6" s="1"/>
  <c r="D357" i="6"/>
  <c r="D355" i="6" s="1"/>
  <c r="J357" i="6"/>
  <c r="J355" i="6" s="1"/>
  <c r="P357" i="6"/>
  <c r="P355" i="6" s="1"/>
  <c r="V357" i="6"/>
  <c r="V355" i="6" s="1"/>
  <c r="I362" i="6"/>
  <c r="I360" i="6" s="1"/>
  <c r="O362" i="6"/>
  <c r="O360" i="6" s="1"/>
  <c r="U362" i="6"/>
  <c r="U360" i="6" s="1"/>
  <c r="AA362" i="6"/>
  <c r="AA360" i="6" s="1"/>
  <c r="H367" i="6"/>
  <c r="H365" i="6" s="1"/>
  <c r="N367" i="6"/>
  <c r="N365" i="6" s="1"/>
  <c r="T367" i="6"/>
  <c r="T365" i="6" s="1"/>
  <c r="Z367" i="6"/>
  <c r="Z365" i="6" s="1"/>
  <c r="G372" i="6"/>
  <c r="G370" i="6" s="1"/>
  <c r="M372" i="6"/>
  <c r="M370" i="6" s="1"/>
  <c r="S372" i="6"/>
  <c r="S370" i="6" s="1"/>
  <c r="Y372" i="6"/>
  <c r="Y370" i="6" s="1"/>
  <c r="F377" i="6"/>
  <c r="F375" i="6" s="1"/>
  <c r="L377" i="6"/>
  <c r="L375" i="6" s="1"/>
  <c r="R377" i="6"/>
  <c r="R375" i="6" s="1"/>
  <c r="X377" i="6"/>
  <c r="X375" i="6" s="1"/>
  <c r="E382" i="6"/>
  <c r="E380" i="6" s="1"/>
  <c r="K382" i="6"/>
  <c r="K380" i="6" s="1"/>
  <c r="Q382" i="6"/>
  <c r="Q380" i="6" s="1"/>
  <c r="W382" i="6"/>
  <c r="W380" i="6" s="1"/>
  <c r="D387" i="6"/>
  <c r="D385" i="6" s="1"/>
  <c r="J387" i="6"/>
  <c r="J385" i="6" s="1"/>
  <c r="P387" i="6"/>
  <c r="P385" i="6" s="1"/>
  <c r="V387" i="6"/>
  <c r="V385" i="6" s="1"/>
  <c r="I392" i="6"/>
  <c r="I390" i="6" s="1"/>
  <c r="O392" i="6"/>
  <c r="O390" i="6" s="1"/>
  <c r="U392" i="6"/>
  <c r="U390" i="6" s="1"/>
  <c r="AA392" i="6"/>
  <c r="AA390" i="6" s="1"/>
  <c r="H397" i="6"/>
  <c r="H395" i="6" s="1"/>
  <c r="N397" i="6"/>
  <c r="N395" i="6" s="1"/>
  <c r="T397" i="6"/>
  <c r="T395" i="6" s="1"/>
  <c r="Z397" i="6"/>
  <c r="Z395" i="6" s="1"/>
  <c r="G402" i="6"/>
  <c r="G400" i="6" s="1"/>
  <c r="M402" i="6"/>
  <c r="M400" i="6" s="1"/>
  <c r="S402" i="6"/>
  <c r="S400" i="6" s="1"/>
  <c r="Y402" i="6"/>
  <c r="Y400" i="6" s="1"/>
  <c r="F407" i="6"/>
  <c r="F405" i="6" s="1"/>
  <c r="L407" i="6"/>
  <c r="L405" i="6" s="1"/>
  <c r="R407" i="6"/>
  <c r="R405" i="6" s="1"/>
  <c r="X407" i="6"/>
  <c r="X405" i="6" s="1"/>
  <c r="E412" i="6"/>
  <c r="E410" i="6" s="1"/>
  <c r="K412" i="6"/>
  <c r="K410" i="6" s="1"/>
  <c r="Q412" i="6"/>
  <c r="Q410" i="6" s="1"/>
  <c r="W412" i="6"/>
  <c r="W410" i="6" s="1"/>
  <c r="D417" i="6"/>
  <c r="D415" i="6" s="1"/>
  <c r="J417" i="6"/>
  <c r="J415" i="6" s="1"/>
  <c r="P417" i="6"/>
  <c r="P415" i="6" s="1"/>
  <c r="V417" i="6"/>
  <c r="V415" i="6" s="1"/>
  <c r="I422" i="6"/>
  <c r="I420" i="6" s="1"/>
  <c r="O422" i="6"/>
  <c r="O420" i="6" s="1"/>
  <c r="U422" i="6"/>
  <c r="U420" i="6" s="1"/>
  <c r="AA422" i="6"/>
  <c r="AA420" i="6" s="1"/>
  <c r="H427" i="6"/>
  <c r="H425" i="6" s="1"/>
  <c r="N427" i="6"/>
  <c r="N425" i="6" s="1"/>
  <c r="T427" i="6"/>
  <c r="T425" i="6" s="1"/>
  <c r="Z427" i="6"/>
  <c r="Z425" i="6" s="1"/>
  <c r="G432" i="6"/>
  <c r="G430" i="6" s="1"/>
  <c r="M432" i="6"/>
  <c r="M430" i="6" s="1"/>
  <c r="S432" i="6"/>
  <c r="S430" i="6" s="1"/>
  <c r="Y432" i="6"/>
  <c r="Y430" i="6" s="1"/>
  <c r="F437" i="6"/>
  <c r="F435" i="6" s="1"/>
  <c r="L437" i="6"/>
  <c r="L435" i="6" s="1"/>
  <c r="R437" i="6"/>
  <c r="R435" i="6" s="1"/>
  <c r="X437" i="6"/>
  <c r="X435" i="6" s="1"/>
  <c r="E442" i="6"/>
  <c r="E440" i="6" s="1"/>
  <c r="K442" i="6"/>
  <c r="K440" i="6" s="1"/>
  <c r="Q442" i="6"/>
  <c r="Q440" i="6" s="1"/>
  <c r="W442" i="6"/>
  <c r="W440" i="6" s="1"/>
  <c r="D447" i="6"/>
  <c r="D445" i="6" s="1"/>
  <c r="J447" i="6"/>
  <c r="J445" i="6" s="1"/>
  <c r="P447" i="6"/>
  <c r="P445" i="6" s="1"/>
  <c r="V447" i="6"/>
  <c r="V445" i="6" s="1"/>
  <c r="I452" i="6"/>
  <c r="I450" i="6" s="1"/>
  <c r="O452" i="6"/>
  <c r="O450" i="6" s="1"/>
  <c r="U452" i="6"/>
  <c r="U450" i="6" s="1"/>
  <c r="AA452" i="6"/>
  <c r="AA450" i="6" s="1"/>
  <c r="H457" i="6"/>
  <c r="H455" i="6" s="1"/>
  <c r="N457" i="6"/>
  <c r="N455" i="6" s="1"/>
  <c r="T457" i="6"/>
  <c r="T455" i="6" s="1"/>
  <c r="Z457" i="6"/>
  <c r="Z455" i="6" s="1"/>
  <c r="G462" i="6"/>
  <c r="G460" i="6" s="1"/>
  <c r="M462" i="6"/>
  <c r="M460" i="6" s="1"/>
  <c r="S462" i="6"/>
  <c r="S460" i="6" s="1"/>
  <c r="Y462" i="6"/>
  <c r="Y460" i="6" s="1"/>
  <c r="F467" i="6"/>
  <c r="F465" i="6" s="1"/>
  <c r="L467" i="6"/>
  <c r="L465" i="6" s="1"/>
  <c r="R467" i="6"/>
  <c r="R465" i="6" s="1"/>
  <c r="X467" i="6"/>
  <c r="X465" i="6" s="1"/>
  <c r="E472" i="6"/>
  <c r="E470" i="6" s="1"/>
  <c r="K472" i="6"/>
  <c r="K470" i="6" s="1"/>
  <c r="Q472" i="6"/>
  <c r="Q470" i="6" s="1"/>
  <c r="W472" i="6"/>
  <c r="W470" i="6" s="1"/>
  <c r="D477" i="6"/>
  <c r="D475" i="6" s="1"/>
  <c r="J477" i="6"/>
  <c r="J475" i="6" s="1"/>
  <c r="P477" i="6"/>
  <c r="P475" i="6" s="1"/>
  <c r="V477" i="6"/>
  <c r="V475" i="6" s="1"/>
  <c r="I486" i="6"/>
  <c r="I484" i="6" s="1"/>
  <c r="O486" i="6"/>
  <c r="O484" i="6" s="1"/>
  <c r="U486" i="6"/>
  <c r="U484" i="6" s="1"/>
  <c r="AA486" i="6"/>
  <c r="AA484" i="6" s="1"/>
  <c r="H491" i="6"/>
  <c r="H489" i="6" s="1"/>
  <c r="N491" i="6"/>
  <c r="N489" i="6" s="1"/>
  <c r="T491" i="6"/>
  <c r="T489" i="6" s="1"/>
  <c r="Z491" i="6"/>
  <c r="Z489" i="6" s="1"/>
  <c r="G496" i="6"/>
  <c r="G494" i="6" s="1"/>
  <c r="M496" i="6"/>
  <c r="M494" i="6" s="1"/>
  <c r="S496" i="6"/>
  <c r="S494" i="6" s="1"/>
  <c r="Y496" i="6"/>
  <c r="Y494" i="6" s="1"/>
  <c r="F501" i="6"/>
  <c r="F499" i="6" s="1"/>
  <c r="L501" i="6"/>
  <c r="L499" i="6" s="1"/>
  <c r="R501" i="6"/>
  <c r="R499" i="6" s="1"/>
  <c r="X501" i="6"/>
  <c r="X499" i="6" s="1"/>
  <c r="E506" i="6"/>
  <c r="E504" i="6" s="1"/>
  <c r="K506" i="6"/>
  <c r="K504" i="6" s="1"/>
  <c r="Q506" i="6"/>
  <c r="Q504" i="6" s="1"/>
  <c r="W506" i="6"/>
  <c r="W504" i="6" s="1"/>
  <c r="D511" i="6"/>
  <c r="D509" i="6" s="1"/>
  <c r="J511" i="6"/>
  <c r="J509" i="6" s="1"/>
  <c r="P511" i="6"/>
  <c r="P509" i="6" s="1"/>
  <c r="V511" i="6"/>
  <c r="V509" i="6" s="1"/>
  <c r="I516" i="6"/>
  <c r="I514" i="6" s="1"/>
  <c r="O516" i="6"/>
  <c r="O514" i="6" s="1"/>
  <c r="U516" i="6"/>
  <c r="U514" i="6" s="1"/>
  <c r="AA516" i="6"/>
  <c r="AA514" i="6" s="1"/>
  <c r="H521" i="6"/>
  <c r="H519" i="6" s="1"/>
  <c r="N521" i="6"/>
  <c r="N519" i="6" s="1"/>
  <c r="T521" i="6"/>
  <c r="T519" i="6" s="1"/>
  <c r="Z521" i="6"/>
  <c r="Z519" i="6" s="1"/>
  <c r="G526" i="6"/>
  <c r="G524" i="6" s="1"/>
  <c r="M526" i="6"/>
  <c r="M524" i="6" s="1"/>
  <c r="S526" i="6"/>
  <c r="S524" i="6" s="1"/>
  <c r="Y526" i="6"/>
  <c r="Y524" i="6" s="1"/>
  <c r="F531" i="6"/>
  <c r="F529" i="6" s="1"/>
  <c r="L531" i="6"/>
  <c r="L529" i="6" s="1"/>
  <c r="R531" i="6"/>
  <c r="R529" i="6" s="1"/>
  <c r="X531" i="6"/>
  <c r="X529" i="6" s="1"/>
  <c r="E536" i="6"/>
  <c r="E534" i="6" s="1"/>
  <c r="K536" i="6"/>
  <c r="K534" i="6" s="1"/>
  <c r="Q536" i="6"/>
  <c r="Q534" i="6" s="1"/>
  <c r="W536" i="6"/>
  <c r="W534" i="6" s="1"/>
  <c r="D541" i="6"/>
  <c r="D539" i="6" s="1"/>
  <c r="J541" i="6"/>
  <c r="J539" i="6" s="1"/>
  <c r="P541" i="6"/>
  <c r="P539" i="6" s="1"/>
  <c r="V541" i="6"/>
  <c r="V539" i="6" s="1"/>
  <c r="I546" i="6"/>
  <c r="I544" i="6" s="1"/>
  <c r="O546" i="6"/>
  <c r="O544" i="6" s="1"/>
  <c r="U546" i="6"/>
  <c r="U544" i="6" s="1"/>
  <c r="AA546" i="6"/>
  <c r="AA544" i="6" s="1"/>
  <c r="H551" i="6"/>
  <c r="H549" i="6" s="1"/>
  <c r="N551" i="6"/>
  <c r="N549" i="6" s="1"/>
  <c r="T551" i="6"/>
  <c r="T549" i="6" s="1"/>
  <c r="Z551" i="6"/>
  <c r="Z549" i="6" s="1"/>
  <c r="G556" i="6"/>
  <c r="G554" i="6" s="1"/>
  <c r="M556" i="6"/>
  <c r="M554" i="6" s="1"/>
  <c r="S556" i="6"/>
  <c r="S554" i="6" s="1"/>
  <c r="Y556" i="6"/>
  <c r="Y554" i="6" s="1"/>
  <c r="F561" i="6"/>
  <c r="F559" i="6" s="1"/>
  <c r="L561" i="6"/>
  <c r="L559" i="6" s="1"/>
  <c r="R561" i="6"/>
  <c r="R559" i="6" s="1"/>
  <c r="X561" i="6"/>
  <c r="X559" i="6" s="1"/>
  <c r="E566" i="6"/>
  <c r="E564" i="6" s="1"/>
  <c r="K566" i="6"/>
  <c r="K564" i="6" s="1"/>
  <c r="Q566" i="6"/>
  <c r="Q564" i="6" s="1"/>
  <c r="W566" i="6"/>
  <c r="W564" i="6" s="1"/>
  <c r="D571" i="6"/>
  <c r="D569" i="6" s="1"/>
  <c r="J571" i="6"/>
  <c r="J569" i="6" s="1"/>
  <c r="P571" i="6"/>
  <c r="P569" i="6" s="1"/>
  <c r="V571" i="6"/>
  <c r="V569" i="6" s="1"/>
  <c r="I576" i="6"/>
  <c r="I574" i="6" s="1"/>
  <c r="O576" i="6"/>
  <c r="O574" i="6" s="1"/>
  <c r="U576" i="6"/>
  <c r="U574" i="6" s="1"/>
  <c r="AA576" i="6"/>
  <c r="AA574" i="6" s="1"/>
  <c r="H581" i="6"/>
  <c r="H579" i="6" s="1"/>
  <c r="N581" i="6"/>
  <c r="N579" i="6" s="1"/>
  <c r="T581" i="6"/>
  <c r="T579" i="6" s="1"/>
  <c r="Z581" i="6"/>
  <c r="Z579" i="6" s="1"/>
  <c r="G586" i="6"/>
  <c r="G584" i="6" s="1"/>
  <c r="M586" i="6"/>
  <c r="M584" i="6" s="1"/>
  <c r="S586" i="6"/>
  <c r="S584" i="6" s="1"/>
  <c r="Y586" i="6"/>
  <c r="Y584" i="6" s="1"/>
  <c r="F591" i="6"/>
  <c r="F589" i="6" s="1"/>
  <c r="L591" i="6"/>
  <c r="L589" i="6" s="1"/>
  <c r="R591" i="6"/>
  <c r="R589" i="6" s="1"/>
  <c r="X591" i="6"/>
  <c r="X589" i="6" s="1"/>
  <c r="E596" i="6"/>
  <c r="E594" i="6" s="1"/>
  <c r="K596" i="6"/>
  <c r="K594" i="6" s="1"/>
  <c r="Q596" i="6"/>
  <c r="Q594" i="6" s="1"/>
  <c r="W596" i="6"/>
  <c r="W594" i="6" s="1"/>
  <c r="D601" i="6"/>
  <c r="D599" i="6" s="1"/>
  <c r="J601" i="6"/>
  <c r="J599" i="6" s="1"/>
  <c r="P601" i="6"/>
  <c r="P599" i="6" s="1"/>
  <c r="V601" i="6"/>
  <c r="V599" i="6" s="1"/>
  <c r="I606" i="6"/>
  <c r="I604" i="6" s="1"/>
  <c r="O606" i="6"/>
  <c r="O604" i="6" s="1"/>
  <c r="U606" i="6"/>
  <c r="U604" i="6" s="1"/>
  <c r="AA606" i="6"/>
  <c r="AA604" i="6" s="1"/>
  <c r="H611" i="6"/>
  <c r="H609" i="6" s="1"/>
  <c r="N611" i="6"/>
  <c r="N609" i="6" s="1"/>
  <c r="T611" i="6"/>
  <c r="T609" i="6" s="1"/>
  <c r="Z611" i="6"/>
  <c r="Z609" i="6" s="1"/>
  <c r="G616" i="6"/>
  <c r="G614" i="6" s="1"/>
  <c r="M616" i="6"/>
  <c r="M614" i="6" s="1"/>
  <c r="S616" i="6"/>
  <c r="S614" i="6" s="1"/>
  <c r="Y616" i="6"/>
  <c r="Y614" i="6" s="1"/>
  <c r="F621" i="6"/>
  <c r="F619" i="6" s="1"/>
  <c r="L621" i="6"/>
  <c r="L619" i="6" s="1"/>
  <c r="R621" i="6"/>
  <c r="R619" i="6" s="1"/>
  <c r="X621" i="6"/>
  <c r="X619" i="6" s="1"/>
  <c r="E626" i="6"/>
  <c r="E624" i="6" s="1"/>
  <c r="K626" i="6"/>
  <c r="K624" i="6" s="1"/>
  <c r="Q626" i="6"/>
  <c r="Q624" i="6" s="1"/>
  <c r="W626" i="6"/>
  <c r="W624" i="6" s="1"/>
  <c r="D631" i="6"/>
  <c r="D629" i="6" s="1"/>
  <c r="J631" i="6"/>
  <c r="J629" i="6" s="1"/>
  <c r="P631" i="6"/>
  <c r="P629" i="6" s="1"/>
  <c r="V631" i="6"/>
  <c r="V629" i="6" s="1"/>
  <c r="I636" i="6"/>
  <c r="I634" i="6" s="1"/>
  <c r="O636" i="6"/>
  <c r="O634" i="6" s="1"/>
  <c r="U636" i="6"/>
  <c r="U634" i="6" s="1"/>
  <c r="AA636" i="6"/>
  <c r="AA634" i="6" s="1"/>
  <c r="I9" i="7"/>
  <c r="O9" i="7"/>
  <c r="U9" i="7"/>
  <c r="AA9" i="7"/>
  <c r="I11" i="7"/>
  <c r="O11" i="7"/>
  <c r="U11" i="7"/>
  <c r="AA11" i="7"/>
  <c r="H14" i="7"/>
  <c r="N14" i="7"/>
  <c r="T14" i="7"/>
  <c r="T12" i="7" s="1"/>
  <c r="Z14" i="7"/>
  <c r="Z12" i="7" s="1"/>
  <c r="H16" i="7"/>
  <c r="N16" i="7"/>
  <c r="T16" i="7"/>
  <c r="Z16" i="7"/>
  <c r="G19" i="7"/>
  <c r="G17" i="7" s="1"/>
  <c r="M19" i="7"/>
  <c r="M17" i="7" s="1"/>
  <c r="S19" i="7"/>
  <c r="Y19" i="7"/>
  <c r="G21" i="7"/>
  <c r="M21" i="7"/>
  <c r="S21" i="7"/>
  <c r="Y21" i="7"/>
  <c r="F24" i="7"/>
  <c r="L24" i="7"/>
  <c r="R24" i="7"/>
  <c r="X24" i="7"/>
  <c r="F26" i="7"/>
  <c r="L26" i="7"/>
  <c r="R26" i="7"/>
  <c r="X26" i="7"/>
  <c r="E29" i="7"/>
  <c r="K29" i="7"/>
  <c r="Q29" i="7"/>
  <c r="Q27" i="7" s="1"/>
  <c r="W29" i="7"/>
  <c r="W27" i="7" s="1"/>
  <c r="E31" i="7"/>
  <c r="K31" i="7"/>
  <c r="Q31" i="7"/>
  <c r="W31" i="7"/>
  <c r="D34" i="7"/>
  <c r="D32" i="7" s="1"/>
  <c r="J34" i="7"/>
  <c r="J32" i="7" s="1"/>
  <c r="P34" i="7"/>
  <c r="V34" i="7"/>
  <c r="D36" i="7"/>
  <c r="J36" i="7"/>
  <c r="P36" i="7"/>
  <c r="V36" i="7"/>
  <c r="I39" i="7"/>
  <c r="O39" i="7"/>
  <c r="U39" i="7"/>
  <c r="AA39" i="7"/>
  <c r="I41" i="7"/>
  <c r="O41" i="7"/>
  <c r="U41" i="7"/>
  <c r="AA41" i="7"/>
  <c r="H44" i="7"/>
  <c r="N44" i="7"/>
  <c r="T44" i="7"/>
  <c r="T42" i="7" s="1"/>
  <c r="Z44" i="7"/>
  <c r="Z42" i="7" s="1"/>
  <c r="H46" i="7"/>
  <c r="N46" i="7"/>
  <c r="T46" i="7"/>
  <c r="Z46" i="7"/>
  <c r="G49" i="7"/>
  <c r="G47" i="7" s="1"/>
  <c r="M49" i="7"/>
  <c r="M47" i="7" s="1"/>
  <c r="S49" i="7"/>
  <c r="Y49" i="7"/>
  <c r="G51" i="7"/>
  <c r="M51" i="7"/>
  <c r="S51" i="7"/>
  <c r="Y51" i="7"/>
  <c r="F54" i="7"/>
  <c r="L54" i="7"/>
  <c r="R54" i="7"/>
  <c r="X54" i="7"/>
  <c r="F56" i="7"/>
  <c r="L56" i="7"/>
  <c r="R56" i="7"/>
  <c r="X56" i="7"/>
  <c r="E59" i="7"/>
  <c r="K59" i="7"/>
  <c r="Q59" i="7"/>
  <c r="Q57" i="7" s="1"/>
  <c r="W59" i="7"/>
  <c r="W57" i="7" s="1"/>
  <c r="E61" i="7"/>
  <c r="K61" i="7"/>
  <c r="Q61" i="7"/>
  <c r="W61" i="7"/>
  <c r="D64" i="7"/>
  <c r="D62" i="7" s="1"/>
  <c r="J64" i="7"/>
  <c r="J62" i="7" s="1"/>
  <c r="P64" i="7"/>
  <c r="V64" i="7"/>
  <c r="D66" i="7"/>
  <c r="J66" i="7"/>
  <c r="P66" i="7"/>
  <c r="V66" i="7"/>
  <c r="I69" i="7"/>
  <c r="O69" i="7"/>
  <c r="U69" i="7"/>
  <c r="AA69" i="7"/>
  <c r="I71" i="7"/>
  <c r="O71" i="7"/>
  <c r="U71" i="7"/>
  <c r="AA71" i="7"/>
  <c r="H74" i="7"/>
  <c r="N74" i="7"/>
  <c r="T74" i="7"/>
  <c r="T72" i="7" s="1"/>
  <c r="Z74" i="7"/>
  <c r="Z72" i="7" s="1"/>
  <c r="H76" i="7"/>
  <c r="N76" i="7"/>
  <c r="T76" i="7"/>
  <c r="Z76" i="7"/>
  <c r="G79" i="7"/>
  <c r="G77" i="7" s="1"/>
  <c r="M79" i="7"/>
  <c r="M77" i="7" s="1"/>
  <c r="S79" i="7"/>
  <c r="Y79" i="7"/>
  <c r="G81" i="7"/>
  <c r="M81" i="7"/>
  <c r="S81" i="7"/>
  <c r="Y81" i="7"/>
  <c r="F84" i="7"/>
  <c r="L84" i="7"/>
  <c r="R84" i="7"/>
  <c r="X84" i="7"/>
  <c r="F86" i="7"/>
  <c r="L86" i="7"/>
  <c r="R86" i="7"/>
  <c r="X86" i="7"/>
  <c r="E89" i="7"/>
  <c r="K89" i="7"/>
  <c r="Q89" i="7"/>
  <c r="Q87" i="7" s="1"/>
  <c r="W89" i="7"/>
  <c r="W87" i="7" s="1"/>
  <c r="E91" i="7"/>
  <c r="K91" i="7"/>
  <c r="Q91" i="7"/>
  <c r="W91" i="7"/>
  <c r="D94" i="7"/>
  <c r="D92" i="7" s="1"/>
  <c r="J94" i="7"/>
  <c r="J92" i="7" s="1"/>
  <c r="P94" i="7"/>
  <c r="V94" i="7"/>
  <c r="D96" i="7"/>
  <c r="J96" i="7"/>
  <c r="P96" i="7"/>
  <c r="V96" i="7"/>
  <c r="I99" i="7"/>
  <c r="O99" i="7"/>
  <c r="U99" i="7"/>
  <c r="AA99" i="7"/>
  <c r="I101" i="7"/>
  <c r="O101" i="7"/>
  <c r="U101" i="7"/>
  <c r="AA101" i="7"/>
  <c r="H104" i="7"/>
  <c r="N104" i="7"/>
  <c r="T104" i="7"/>
  <c r="T102" i="7" s="1"/>
  <c r="Z104" i="7"/>
  <c r="Z102" i="7" s="1"/>
  <c r="H106" i="7"/>
  <c r="N106" i="7"/>
  <c r="T106" i="7"/>
  <c r="Z106" i="7"/>
  <c r="G109" i="7"/>
  <c r="G107" i="7" s="1"/>
  <c r="M109" i="7"/>
  <c r="M107" i="7" s="1"/>
  <c r="S109" i="7"/>
  <c r="Y109" i="7"/>
  <c r="G111" i="7"/>
  <c r="M111" i="7"/>
  <c r="S111" i="7"/>
  <c r="Y111" i="7"/>
  <c r="F114" i="7"/>
  <c r="L114" i="7"/>
  <c r="R114" i="7"/>
  <c r="X114" i="7"/>
  <c r="F116" i="7"/>
  <c r="L116" i="7"/>
  <c r="R116" i="7"/>
  <c r="X116" i="7"/>
  <c r="E119" i="7"/>
  <c r="K119" i="7"/>
  <c r="Q119" i="7"/>
  <c r="Q117" i="7" s="1"/>
  <c r="W119" i="7"/>
  <c r="W117" i="7" s="1"/>
  <c r="E121" i="7"/>
  <c r="K121" i="7"/>
  <c r="Q121" i="7"/>
  <c r="W121" i="7"/>
  <c r="D124" i="7"/>
  <c r="D122" i="7" s="1"/>
  <c r="J124" i="7"/>
  <c r="J122" i="7" s="1"/>
  <c r="P124" i="7"/>
  <c r="V124" i="7"/>
  <c r="D126" i="7"/>
  <c r="J126" i="7"/>
  <c r="P126" i="7"/>
  <c r="V126" i="7"/>
  <c r="I129" i="7"/>
  <c r="O129" i="7"/>
  <c r="U129" i="7"/>
  <c r="AA129" i="7"/>
  <c r="I131" i="7"/>
  <c r="O131" i="7"/>
  <c r="U131" i="7"/>
  <c r="AA131" i="7"/>
  <c r="H134" i="7"/>
  <c r="N134" i="7"/>
  <c r="T134" i="7"/>
  <c r="T132" i="7" s="1"/>
  <c r="Z134" i="7"/>
  <c r="Z132" i="7" s="1"/>
  <c r="H136" i="7"/>
  <c r="N136" i="7"/>
  <c r="T136" i="7"/>
  <c r="Z136" i="7"/>
  <c r="G139" i="7"/>
  <c r="G137" i="7" s="1"/>
  <c r="M139" i="7"/>
  <c r="M137" i="7" s="1"/>
  <c r="S139" i="7"/>
  <c r="Y139" i="7"/>
  <c r="G141" i="7"/>
  <c r="M141" i="7"/>
  <c r="S141" i="7"/>
  <c r="Y141" i="7"/>
  <c r="F144" i="7"/>
  <c r="L144" i="7"/>
  <c r="R144" i="7"/>
  <c r="X144" i="7"/>
  <c r="F146" i="7"/>
  <c r="L146" i="7"/>
  <c r="R146" i="7"/>
  <c r="X146" i="7"/>
  <c r="E149" i="7"/>
  <c r="K149" i="7"/>
  <c r="Q149" i="7"/>
  <c r="Q147" i="7" s="1"/>
  <c r="W149" i="7"/>
  <c r="W147" i="7" s="1"/>
  <c r="E151" i="7"/>
  <c r="K151" i="7"/>
  <c r="Q151" i="7"/>
  <c r="W151" i="7"/>
  <c r="D154" i="7"/>
  <c r="D152" i="7" s="1"/>
  <c r="J154" i="7"/>
  <c r="J152" i="7" s="1"/>
  <c r="P154" i="7"/>
  <c r="V154" i="7"/>
  <c r="D156" i="7"/>
  <c r="J156" i="7"/>
  <c r="P156" i="7"/>
  <c r="V156" i="7"/>
  <c r="I159" i="7"/>
  <c r="O159" i="7"/>
  <c r="U159" i="7"/>
  <c r="AA159" i="7"/>
  <c r="I161" i="7"/>
  <c r="O161" i="7"/>
  <c r="U161" i="7"/>
  <c r="AA161" i="7"/>
  <c r="H168" i="7"/>
  <c r="N168" i="7"/>
  <c r="T168" i="7"/>
  <c r="T166" i="7" s="1"/>
  <c r="Z168" i="7"/>
  <c r="Z166" i="7" s="1"/>
  <c r="H170" i="7"/>
  <c r="N170" i="7"/>
  <c r="T170" i="7"/>
  <c r="Z170" i="7"/>
  <c r="G173" i="7"/>
  <c r="G171" i="7" s="1"/>
  <c r="M173" i="7"/>
  <c r="M171" i="7" s="1"/>
  <c r="S173" i="7"/>
  <c r="Y173" i="7"/>
  <c r="G175" i="7"/>
  <c r="M175" i="7"/>
  <c r="S175" i="7"/>
  <c r="Y175" i="7"/>
  <c r="F178" i="7"/>
  <c r="L178" i="7"/>
  <c r="R178" i="7"/>
  <c r="X178" i="7"/>
  <c r="F180" i="7"/>
  <c r="L180" i="7"/>
  <c r="R180" i="7"/>
  <c r="X180" i="7"/>
  <c r="E183" i="7"/>
  <c r="K183" i="7"/>
  <c r="Q183" i="7"/>
  <c r="Q181" i="7" s="1"/>
  <c r="W183" i="7"/>
  <c r="W181" i="7" s="1"/>
  <c r="E185" i="7"/>
  <c r="K185" i="7"/>
  <c r="Q185" i="7"/>
  <c r="W185" i="7"/>
  <c r="D188" i="7"/>
  <c r="D186" i="7" s="1"/>
  <c r="J188" i="7"/>
  <c r="J186" i="7" s="1"/>
  <c r="P188" i="7"/>
  <c r="V188" i="7"/>
  <c r="D190" i="7"/>
  <c r="J190" i="7"/>
  <c r="P190" i="7"/>
  <c r="V190" i="7"/>
  <c r="I193" i="7"/>
  <c r="O193" i="7"/>
  <c r="U193" i="7"/>
  <c r="AA193" i="7"/>
  <c r="I195" i="7"/>
  <c r="O195" i="7"/>
  <c r="U195" i="7"/>
  <c r="AA195" i="7"/>
  <c r="H198" i="7"/>
  <c r="N198" i="7"/>
  <c r="T198" i="7"/>
  <c r="T196" i="7" s="1"/>
  <c r="Z198" i="7"/>
  <c r="Z196" i="7" s="1"/>
  <c r="H200" i="7"/>
  <c r="N200" i="7"/>
  <c r="T200" i="7"/>
  <c r="Z200" i="7"/>
  <c r="G203" i="7"/>
  <c r="G201" i="7" s="1"/>
  <c r="M203" i="7"/>
  <c r="M201" i="7" s="1"/>
  <c r="S203" i="7"/>
  <c r="Y203" i="7"/>
  <c r="G205" i="7"/>
  <c r="M205" i="7"/>
  <c r="S205" i="7"/>
  <c r="Y205" i="7"/>
  <c r="F208" i="7"/>
  <c r="L208" i="7"/>
  <c r="R208" i="7"/>
  <c r="X208" i="7"/>
  <c r="F210" i="7"/>
  <c r="L210" i="7"/>
  <c r="R210" i="7"/>
  <c r="X210" i="7"/>
  <c r="E213" i="7"/>
  <c r="K213" i="7"/>
  <c r="Q213" i="7"/>
  <c r="Q211" i="7" s="1"/>
  <c r="W213" i="7"/>
  <c r="W211" i="7" s="1"/>
  <c r="E215" i="7"/>
  <c r="K215" i="7"/>
  <c r="Q215" i="7"/>
  <c r="W215" i="7"/>
  <c r="D218" i="7"/>
  <c r="D216" i="7" s="1"/>
  <c r="J218" i="7"/>
  <c r="J216" i="7" s="1"/>
  <c r="P218" i="7"/>
  <c r="V218" i="7"/>
  <c r="D220" i="7"/>
  <c r="J220" i="7"/>
  <c r="P220" i="7"/>
  <c r="V220" i="7"/>
  <c r="I223" i="7"/>
  <c r="O223" i="7"/>
  <c r="U223" i="7"/>
  <c r="AA223" i="7"/>
  <c r="I225" i="7"/>
  <c r="O225" i="7"/>
  <c r="U225" i="7"/>
  <c r="AA225" i="7"/>
  <c r="H228" i="7"/>
  <c r="N228" i="7"/>
  <c r="T228" i="7"/>
  <c r="T226" i="7" s="1"/>
  <c r="Z228" i="7"/>
  <c r="Z226" i="7" s="1"/>
  <c r="H230" i="7"/>
  <c r="N230" i="7"/>
  <c r="T230" i="7"/>
  <c r="Z230" i="7"/>
  <c r="G233" i="7"/>
  <c r="G231" i="7" s="1"/>
  <c r="M233" i="7"/>
  <c r="M231" i="7" s="1"/>
  <c r="S233" i="7"/>
  <c r="Y233" i="7"/>
  <c r="G235" i="7"/>
  <c r="M235" i="7"/>
  <c r="S235" i="7"/>
  <c r="Y235" i="7"/>
  <c r="F238" i="7"/>
  <c r="L238" i="7"/>
  <c r="R238" i="7"/>
  <c r="X238" i="7"/>
  <c r="F240" i="7"/>
  <c r="L240" i="7"/>
  <c r="R240" i="7"/>
  <c r="X240" i="7"/>
  <c r="E243" i="7"/>
  <c r="K243" i="7"/>
  <c r="Q243" i="7"/>
  <c r="Q241" i="7" s="1"/>
  <c r="W243" i="7"/>
  <c r="W241" i="7" s="1"/>
  <c r="E245" i="7"/>
  <c r="K245" i="7"/>
  <c r="Q245" i="7"/>
  <c r="W245" i="7"/>
  <c r="D248" i="7"/>
  <c r="D246" i="7" s="1"/>
  <c r="J248" i="7"/>
  <c r="J246" i="7" s="1"/>
  <c r="P248" i="7"/>
  <c r="V248" i="7"/>
  <c r="D250" i="7"/>
  <c r="J250" i="7"/>
  <c r="P250" i="7"/>
  <c r="V250" i="7"/>
  <c r="I253" i="7"/>
  <c r="O253" i="7"/>
  <c r="U253" i="7"/>
  <c r="AA253" i="7"/>
  <c r="I255" i="7"/>
  <c r="O255" i="7"/>
  <c r="U255" i="7"/>
  <c r="AA255" i="7"/>
  <c r="H258" i="7"/>
  <c r="N258" i="7"/>
  <c r="T258" i="7"/>
  <c r="T256" i="7" s="1"/>
  <c r="Z258" i="7"/>
  <c r="Z256" i="7" s="1"/>
  <c r="H260" i="7"/>
  <c r="N260" i="7"/>
  <c r="T260" i="7"/>
  <c r="Z260" i="7"/>
  <c r="G263" i="7"/>
  <c r="G261" i="7" s="1"/>
  <c r="M263" i="7"/>
  <c r="M261" i="7" s="1"/>
  <c r="S263" i="7"/>
  <c r="Y263" i="7"/>
  <c r="G265" i="7"/>
  <c r="M265" i="7"/>
  <c r="S265" i="7"/>
  <c r="Y265" i="7"/>
  <c r="F268" i="7"/>
  <c r="L268" i="7"/>
  <c r="R268" i="7"/>
  <c r="X268" i="7"/>
  <c r="F270" i="7"/>
  <c r="L270" i="7"/>
  <c r="R270" i="7"/>
  <c r="X270" i="7"/>
  <c r="E273" i="7"/>
  <c r="K273" i="7"/>
  <c r="Q273" i="7"/>
  <c r="Q271" i="7" s="1"/>
  <c r="W273" i="7"/>
  <c r="W271" i="7" s="1"/>
  <c r="E275" i="7"/>
  <c r="K275" i="7"/>
  <c r="Q275" i="7"/>
  <c r="W275" i="7"/>
  <c r="D278" i="7"/>
  <c r="D276" i="7" s="1"/>
  <c r="J278" i="7"/>
  <c r="J276" i="7" s="1"/>
  <c r="P278" i="7"/>
  <c r="V278" i="7"/>
  <c r="D280" i="7"/>
  <c r="J280" i="7"/>
  <c r="P280" i="7"/>
  <c r="V280" i="7"/>
  <c r="I283" i="7"/>
  <c r="O283" i="7"/>
  <c r="U283" i="7"/>
  <c r="AA283" i="7"/>
  <c r="I285" i="7"/>
  <c r="O285" i="7"/>
  <c r="U285" i="7"/>
  <c r="AA285" i="7"/>
  <c r="H288" i="7"/>
  <c r="N288" i="7"/>
  <c r="T288" i="7"/>
  <c r="T286" i="7" s="1"/>
  <c r="Z288" i="7"/>
  <c r="Z286" i="7" s="1"/>
  <c r="H290" i="7"/>
  <c r="N290" i="7"/>
  <c r="T290" i="7"/>
  <c r="Z290" i="7"/>
  <c r="G293" i="7"/>
  <c r="G291" i="7" s="1"/>
  <c r="M293" i="7"/>
  <c r="M291" i="7" s="1"/>
  <c r="S293" i="7"/>
  <c r="Y293" i="7"/>
  <c r="G295" i="7"/>
  <c r="M295" i="7"/>
  <c r="S295" i="7"/>
  <c r="Y295" i="7"/>
  <c r="F298" i="7"/>
  <c r="L298" i="7"/>
  <c r="R298" i="7"/>
  <c r="X298" i="7"/>
  <c r="F300" i="7"/>
  <c r="L300" i="7"/>
  <c r="R300" i="7"/>
  <c r="X300" i="7"/>
  <c r="E303" i="7"/>
  <c r="K303" i="7"/>
  <c r="Q303" i="7"/>
  <c r="Q301" i="7" s="1"/>
  <c r="W303" i="7"/>
  <c r="W301" i="7" s="1"/>
  <c r="E305" i="7"/>
  <c r="K305" i="7"/>
  <c r="Q305" i="7"/>
  <c r="W305" i="7"/>
  <c r="D308" i="7"/>
  <c r="D306" i="7" s="1"/>
  <c r="J308" i="7"/>
  <c r="J306" i="7" s="1"/>
  <c r="P308" i="7"/>
  <c r="V308" i="7"/>
  <c r="D310" i="7"/>
  <c r="J310" i="7"/>
  <c r="P310" i="7"/>
  <c r="V310" i="7"/>
  <c r="I313" i="7"/>
  <c r="O313" i="7"/>
  <c r="U313" i="7"/>
  <c r="AA313" i="7"/>
  <c r="I315" i="7"/>
  <c r="O315" i="7"/>
  <c r="U315" i="7"/>
  <c r="AA315" i="7"/>
  <c r="H318" i="7"/>
  <c r="N318" i="7"/>
  <c r="T318" i="7"/>
  <c r="T316" i="7" s="1"/>
  <c r="Z318" i="7"/>
  <c r="Z316" i="7" s="1"/>
  <c r="H320" i="7"/>
  <c r="N320" i="7"/>
  <c r="T320" i="7"/>
  <c r="Z320" i="7"/>
  <c r="G329" i="7"/>
  <c r="M329" i="7"/>
  <c r="S329" i="7"/>
  <c r="Y329" i="7"/>
  <c r="F334" i="7"/>
  <c r="L334" i="7"/>
  <c r="R334" i="7"/>
  <c r="X334" i="7"/>
  <c r="E339" i="7"/>
  <c r="K339" i="7"/>
  <c r="Q339" i="7"/>
  <c r="W339" i="7"/>
  <c r="D344" i="7"/>
  <c r="J344" i="7"/>
  <c r="P344" i="7"/>
  <c r="V344" i="7"/>
  <c r="I349" i="7"/>
  <c r="O349" i="7"/>
  <c r="U349" i="7"/>
  <c r="AA349" i="7"/>
  <c r="H354" i="7"/>
  <c r="N354" i="7"/>
  <c r="T354" i="7"/>
  <c r="Z354" i="7"/>
  <c r="G359" i="7"/>
  <c r="M359" i="7"/>
  <c r="S359" i="7"/>
  <c r="Y359" i="7"/>
  <c r="F364" i="7"/>
  <c r="L364" i="7"/>
  <c r="R364" i="7"/>
  <c r="X364" i="7"/>
  <c r="E369" i="7"/>
  <c r="K369" i="7"/>
  <c r="Q369" i="7"/>
  <c r="W369" i="7"/>
  <c r="D374" i="7"/>
  <c r="J374" i="7"/>
  <c r="P374" i="7"/>
  <c r="V374" i="7"/>
  <c r="I379" i="7"/>
  <c r="O379" i="7"/>
  <c r="U379" i="7"/>
  <c r="AA379" i="7"/>
  <c r="H384" i="7"/>
  <c r="N384" i="7"/>
  <c r="T384" i="7"/>
  <c r="Z384" i="7"/>
  <c r="G389" i="7"/>
  <c r="M389" i="7"/>
  <c r="S389" i="7"/>
  <c r="Y389" i="7"/>
  <c r="F394" i="7"/>
  <c r="L394" i="7"/>
  <c r="R394" i="7"/>
  <c r="X394" i="7"/>
  <c r="E399" i="7"/>
  <c r="K399" i="7"/>
  <c r="Q399" i="7"/>
  <c r="W399" i="7"/>
  <c r="D404" i="7"/>
  <c r="J404" i="7"/>
  <c r="P404" i="7"/>
  <c r="V404" i="7"/>
  <c r="I409" i="7"/>
  <c r="O409" i="7"/>
  <c r="U409" i="7"/>
  <c r="AA409" i="7"/>
  <c r="H414" i="7"/>
  <c r="N414" i="7"/>
  <c r="T414" i="7"/>
  <c r="Z414" i="7"/>
  <c r="G419" i="7"/>
  <c r="M419" i="7"/>
  <c r="S419" i="7"/>
  <c r="Y419" i="7"/>
  <c r="F424" i="7"/>
  <c r="L424" i="7"/>
  <c r="R424" i="7"/>
  <c r="X424" i="7"/>
  <c r="E429" i="7"/>
  <c r="K429" i="7"/>
  <c r="Q429" i="7"/>
  <c r="W429" i="7"/>
  <c r="D434" i="7"/>
  <c r="J434" i="7"/>
  <c r="P434" i="7"/>
  <c r="V434" i="7"/>
  <c r="I439" i="7"/>
  <c r="O439" i="7"/>
  <c r="U439" i="7"/>
  <c r="AA439" i="7"/>
  <c r="H444" i="7"/>
  <c r="N444" i="7"/>
  <c r="T444" i="7"/>
  <c r="Z444" i="7"/>
  <c r="G449" i="7"/>
  <c r="M449" i="7"/>
  <c r="S449" i="7"/>
  <c r="Y449" i="7"/>
  <c r="F454" i="7"/>
  <c r="L454" i="7"/>
  <c r="R454" i="7"/>
  <c r="X454" i="7"/>
  <c r="E459" i="7"/>
  <c r="K459" i="7"/>
  <c r="Q459" i="7"/>
  <c r="W459" i="7"/>
  <c r="D464" i="7"/>
  <c r="J464" i="7"/>
  <c r="P464" i="7"/>
  <c r="V464" i="7"/>
  <c r="I469" i="7"/>
  <c r="O469" i="7"/>
  <c r="U469" i="7"/>
  <c r="AA469" i="7"/>
  <c r="H474" i="7"/>
  <c r="N474" i="7"/>
  <c r="T474" i="7"/>
  <c r="Z474" i="7"/>
  <c r="G479" i="7"/>
  <c r="M479" i="7"/>
  <c r="S479" i="7"/>
  <c r="Y479" i="7"/>
  <c r="F486" i="7"/>
  <c r="L486" i="7"/>
  <c r="R486" i="7"/>
  <c r="R484" i="7" s="1"/>
  <c r="X486" i="7"/>
  <c r="X484" i="7" s="1"/>
  <c r="F488" i="7"/>
  <c r="L488" i="7"/>
  <c r="R488" i="7"/>
  <c r="X488" i="7"/>
  <c r="E491" i="7"/>
  <c r="E489" i="7" s="1"/>
  <c r="K491" i="7"/>
  <c r="K489" i="7" s="1"/>
  <c r="Q491" i="7"/>
  <c r="W491" i="7"/>
  <c r="E493" i="7"/>
  <c r="K493" i="7"/>
  <c r="Q493" i="7"/>
  <c r="W493" i="7"/>
  <c r="D496" i="7"/>
  <c r="J496" i="7"/>
  <c r="P496" i="7"/>
  <c r="V496" i="7"/>
  <c r="D498" i="7"/>
  <c r="J498" i="7"/>
  <c r="P498" i="7"/>
  <c r="V498" i="7"/>
  <c r="I501" i="7"/>
  <c r="O501" i="7"/>
  <c r="U501" i="7"/>
  <c r="U499" i="7" s="1"/>
  <c r="AA501" i="7"/>
  <c r="AA499" i="7" s="1"/>
  <c r="I503" i="7"/>
  <c r="O503" i="7"/>
  <c r="U503" i="7"/>
  <c r="AA503" i="7"/>
  <c r="H506" i="7"/>
  <c r="H504" i="7" s="1"/>
  <c r="N506" i="7"/>
  <c r="N504" i="7" s="1"/>
  <c r="T506" i="7"/>
  <c r="Z506" i="7"/>
  <c r="H508" i="7"/>
  <c r="N508" i="7"/>
  <c r="T508" i="7"/>
  <c r="Z508" i="7"/>
  <c r="G511" i="7"/>
  <c r="M511" i="7"/>
  <c r="S511" i="7"/>
  <c r="Y511" i="7"/>
  <c r="G513" i="7"/>
  <c r="M513" i="7"/>
  <c r="S513" i="7"/>
  <c r="Y513" i="7"/>
  <c r="F516" i="7"/>
  <c r="L516" i="7"/>
  <c r="R516" i="7"/>
  <c r="R514" i="7" s="1"/>
  <c r="X516" i="7"/>
  <c r="X514" i="7" s="1"/>
  <c r="F518" i="7"/>
  <c r="L518" i="7"/>
  <c r="R518" i="7"/>
  <c r="X518" i="7"/>
  <c r="E521" i="7"/>
  <c r="E519" i="7" s="1"/>
  <c r="K521" i="7"/>
  <c r="K519" i="7" s="1"/>
  <c r="Q521" i="7"/>
  <c r="W521" i="7"/>
  <c r="E523" i="7"/>
  <c r="K523" i="7"/>
  <c r="Q523" i="7"/>
  <c r="W523" i="7"/>
  <c r="D526" i="7"/>
  <c r="J526" i="7"/>
  <c r="P526" i="7"/>
  <c r="V526" i="7"/>
  <c r="D528" i="7"/>
  <c r="J528" i="7"/>
  <c r="P528" i="7"/>
  <c r="V528" i="7"/>
  <c r="I531" i="7"/>
  <c r="O531" i="7"/>
  <c r="U531" i="7"/>
  <c r="U529" i="7" s="1"/>
  <c r="AA531" i="7"/>
  <c r="AA529" i="7" s="1"/>
  <c r="I533" i="7"/>
  <c r="O533" i="7"/>
  <c r="U533" i="7"/>
  <c r="AA533" i="7"/>
  <c r="H536" i="7"/>
  <c r="H534" i="7" s="1"/>
  <c r="N536" i="7"/>
  <c r="N534" i="7" s="1"/>
  <c r="T536" i="7"/>
  <c r="Z536" i="7"/>
  <c r="H538" i="7"/>
  <c r="N538" i="7"/>
  <c r="T538" i="7"/>
  <c r="Z538" i="7"/>
  <c r="G541" i="7"/>
  <c r="M541" i="7"/>
  <c r="S541" i="7"/>
  <c r="Y541" i="7"/>
  <c r="G543" i="7"/>
  <c r="M543" i="7"/>
  <c r="S543" i="7"/>
  <c r="Y543" i="7"/>
  <c r="F546" i="7"/>
  <c r="L546" i="7"/>
  <c r="R546" i="7"/>
  <c r="R544" i="7" s="1"/>
  <c r="X546" i="7"/>
  <c r="X544" i="7" s="1"/>
  <c r="F548" i="7"/>
  <c r="L548" i="7"/>
  <c r="R548" i="7"/>
  <c r="X548" i="7"/>
  <c r="E551" i="7"/>
  <c r="E549" i="7" s="1"/>
  <c r="K551" i="7"/>
  <c r="K549" i="7" s="1"/>
  <c r="Q551" i="7"/>
  <c r="W551" i="7"/>
  <c r="E553" i="7"/>
  <c r="K553" i="7"/>
  <c r="Q553" i="7"/>
  <c r="W553" i="7"/>
  <c r="D556" i="7"/>
  <c r="J556" i="7"/>
  <c r="P556" i="7"/>
  <c r="V556" i="7"/>
  <c r="D558" i="7"/>
  <c r="J558" i="7"/>
  <c r="P558" i="7"/>
  <c r="V558" i="7"/>
  <c r="I561" i="7"/>
  <c r="O561" i="7"/>
  <c r="U561" i="7"/>
  <c r="U559" i="7" s="1"/>
  <c r="AA561" i="7"/>
  <c r="AA559" i="7" s="1"/>
  <c r="I563" i="7"/>
  <c r="O563" i="7"/>
  <c r="U563" i="7"/>
  <c r="AA563" i="7"/>
  <c r="H566" i="7"/>
  <c r="H564" i="7" s="1"/>
  <c r="N566" i="7"/>
  <c r="N564" i="7" s="1"/>
  <c r="T566" i="7"/>
  <c r="Z566" i="7"/>
  <c r="H568" i="7"/>
  <c r="N568" i="7"/>
  <c r="T568" i="7"/>
  <c r="Z568" i="7"/>
  <c r="G571" i="7"/>
  <c r="M571" i="7"/>
  <c r="S571" i="7"/>
  <c r="Y571" i="7"/>
  <c r="G573" i="7"/>
  <c r="M573" i="7"/>
  <c r="S573" i="7"/>
  <c r="Y573" i="7"/>
  <c r="F576" i="7"/>
  <c r="L576" i="7"/>
  <c r="R576" i="7"/>
  <c r="R574" i="7" s="1"/>
  <c r="X576" i="7"/>
  <c r="X574" i="7" s="1"/>
  <c r="F578" i="7"/>
  <c r="L578" i="7"/>
  <c r="R578" i="7"/>
  <c r="X578" i="7"/>
  <c r="E581" i="7"/>
  <c r="E579" i="7" s="1"/>
  <c r="K581" i="7"/>
  <c r="K579" i="7" s="1"/>
  <c r="Q581" i="7"/>
  <c r="W581" i="7"/>
  <c r="E583" i="7"/>
  <c r="K583" i="7"/>
  <c r="Q583" i="7"/>
  <c r="W583" i="7"/>
  <c r="D586" i="7"/>
  <c r="J586" i="7"/>
  <c r="P586" i="7"/>
  <c r="V586" i="7"/>
  <c r="D588" i="7"/>
  <c r="J588" i="7"/>
  <c r="P588" i="7"/>
  <c r="V588" i="7"/>
  <c r="I591" i="7"/>
  <c r="O591" i="7"/>
  <c r="U591" i="7"/>
  <c r="U589" i="7" s="1"/>
  <c r="AA591" i="7"/>
  <c r="AA589" i="7" s="1"/>
  <c r="I593" i="7"/>
  <c r="O593" i="7"/>
  <c r="U593" i="7"/>
  <c r="AA593" i="7"/>
  <c r="H596" i="7"/>
  <c r="H594" i="7" s="1"/>
  <c r="N596" i="7"/>
  <c r="N594" i="7" s="1"/>
  <c r="T596" i="7"/>
  <c r="Z596" i="7"/>
  <c r="H598" i="7"/>
  <c r="N598" i="7"/>
  <c r="T598" i="7"/>
  <c r="Z598" i="7"/>
  <c r="G601" i="7"/>
  <c r="M601" i="7"/>
  <c r="S601" i="7"/>
  <c r="Y601" i="7"/>
  <c r="G603" i="7"/>
  <c r="M603" i="7"/>
  <c r="S603" i="7"/>
  <c r="Y603" i="7"/>
  <c r="F606" i="7"/>
  <c r="L606" i="7"/>
  <c r="R606" i="7"/>
  <c r="R604" i="7" s="1"/>
  <c r="X606" i="7"/>
  <c r="X604" i="7" s="1"/>
  <c r="F608" i="7"/>
  <c r="L608" i="7"/>
  <c r="R608" i="7"/>
  <c r="X608" i="7"/>
  <c r="E611" i="7"/>
  <c r="E609" i="7" s="1"/>
  <c r="K611" i="7"/>
  <c r="K609" i="7" s="1"/>
  <c r="Q611" i="7"/>
  <c r="W611" i="7"/>
  <c r="E613" i="7"/>
  <c r="K613" i="7"/>
  <c r="Q613" i="7"/>
  <c r="W613" i="7"/>
  <c r="D616" i="7"/>
  <c r="J616" i="7"/>
  <c r="P616" i="7"/>
  <c r="V616" i="7"/>
  <c r="D618" i="7"/>
  <c r="J618" i="7"/>
  <c r="P618" i="7"/>
  <c r="V618" i="7"/>
  <c r="I621" i="7"/>
  <c r="O621" i="7"/>
  <c r="U621" i="7"/>
  <c r="U619" i="7" s="1"/>
  <c r="AA621" i="7"/>
  <c r="AA619" i="7" s="1"/>
  <c r="I623" i="7"/>
  <c r="O623" i="7"/>
  <c r="U623" i="7"/>
  <c r="AA623" i="7"/>
  <c r="H626" i="7"/>
  <c r="H624" i="7" s="1"/>
  <c r="N626" i="7"/>
  <c r="N624" i="7" s="1"/>
  <c r="T626" i="7"/>
  <c r="Z626" i="7"/>
  <c r="H628" i="7"/>
  <c r="N628" i="7"/>
  <c r="T628" i="7"/>
  <c r="Z628" i="7"/>
  <c r="G631" i="7"/>
  <c r="M631" i="7"/>
  <c r="S631" i="7"/>
  <c r="Y631" i="7"/>
  <c r="G633" i="7"/>
  <c r="M633" i="7"/>
  <c r="S633" i="7"/>
  <c r="Y633" i="7"/>
  <c r="F636" i="7"/>
  <c r="L636" i="7"/>
  <c r="R636" i="7"/>
  <c r="R634" i="7" s="1"/>
  <c r="X636" i="7"/>
  <c r="X634" i="7" s="1"/>
  <c r="F638" i="7"/>
  <c r="L638" i="7"/>
  <c r="R638" i="7"/>
  <c r="X638" i="7"/>
  <c r="F10" i="8"/>
  <c r="F8" i="8" s="1"/>
  <c r="L10" i="8"/>
  <c r="R10" i="8"/>
  <c r="X10" i="8"/>
  <c r="F12" i="8"/>
  <c r="L12" i="8"/>
  <c r="R12" i="8"/>
  <c r="X12" i="8"/>
  <c r="F13" i="8"/>
  <c r="L13" i="8"/>
  <c r="R13" i="8"/>
  <c r="X13" i="8"/>
  <c r="E16" i="8"/>
  <c r="E14" i="8" s="1"/>
  <c r="K16" i="8"/>
  <c r="Q16" i="8"/>
  <c r="W16" i="8"/>
  <c r="E18" i="8"/>
  <c r="K18" i="8"/>
  <c r="Q18" i="8"/>
  <c r="W18" i="8"/>
  <c r="E19" i="8"/>
  <c r="K19" i="8"/>
  <c r="Q19" i="8"/>
  <c r="W19" i="8"/>
  <c r="D22" i="8"/>
  <c r="D20" i="8" s="1"/>
  <c r="J22" i="8"/>
  <c r="P22" i="8"/>
  <c r="V22" i="8"/>
  <c r="D24" i="8"/>
  <c r="J24" i="8"/>
  <c r="P24" i="8"/>
  <c r="V24" i="8"/>
  <c r="D25" i="8"/>
  <c r="J25" i="8"/>
  <c r="P25" i="8"/>
  <c r="V25" i="8"/>
  <c r="I28" i="8"/>
  <c r="I26" i="8" s="1"/>
  <c r="O28" i="8"/>
  <c r="U28" i="8"/>
  <c r="AA28" i="8"/>
  <c r="I30" i="8"/>
  <c r="O30" i="8"/>
  <c r="U30" i="8"/>
  <c r="AA30" i="8"/>
  <c r="I31" i="8"/>
  <c r="O31" i="8"/>
  <c r="U31" i="8"/>
  <c r="AA31" i="8"/>
  <c r="H34" i="8"/>
  <c r="H32" i="8" s="1"/>
  <c r="N34" i="8"/>
  <c r="T34" i="8"/>
  <c r="Z34" i="8"/>
  <c r="H36" i="8"/>
  <c r="N36" i="8"/>
  <c r="T36" i="8"/>
  <c r="Z36" i="8"/>
  <c r="H37" i="8"/>
  <c r="N37" i="8"/>
  <c r="T37" i="8"/>
  <c r="Z37" i="8"/>
  <c r="G40" i="8"/>
  <c r="G38" i="8" s="1"/>
  <c r="M40" i="8"/>
  <c r="S40" i="8"/>
  <c r="Y40" i="8"/>
  <c r="G42" i="8"/>
  <c r="M42" i="8"/>
  <c r="S42" i="8"/>
  <c r="Y42" i="8"/>
  <c r="G43" i="8"/>
  <c r="M43" i="8"/>
  <c r="S43" i="8"/>
  <c r="Y43" i="8"/>
  <c r="F46" i="8"/>
  <c r="F44" i="8" s="1"/>
  <c r="L46" i="8"/>
  <c r="R46" i="8"/>
  <c r="X46" i="8"/>
  <c r="F48" i="8"/>
  <c r="L48" i="8"/>
  <c r="R48" i="8"/>
  <c r="X48" i="8"/>
  <c r="F49" i="8"/>
  <c r="L49" i="8"/>
  <c r="R49" i="8"/>
  <c r="X49" i="8"/>
  <c r="E52" i="8"/>
  <c r="E50" i="8" s="1"/>
  <c r="K52" i="8"/>
  <c r="Q52" i="8"/>
  <c r="W52" i="8"/>
  <c r="E54" i="8"/>
  <c r="K54" i="8"/>
  <c r="Q54" i="8"/>
  <c r="W54" i="8"/>
  <c r="E55" i="8"/>
  <c r="K55" i="8"/>
  <c r="Q55" i="8"/>
  <c r="W55" i="8"/>
  <c r="E58" i="8"/>
  <c r="E56" i="8" s="1"/>
  <c r="S58" i="8"/>
  <c r="M60" i="8"/>
  <c r="G61" i="8"/>
  <c r="Y61" i="8"/>
  <c r="L64" i="8"/>
  <c r="F66" i="8"/>
  <c r="X66" i="8"/>
  <c r="R67" i="8"/>
  <c r="E70" i="8"/>
  <c r="W70" i="8"/>
  <c r="Q72" i="8"/>
  <c r="K73" i="8"/>
  <c r="P76" i="8"/>
  <c r="J78" i="8"/>
  <c r="D79" i="8"/>
  <c r="V79" i="8"/>
  <c r="I82" i="8"/>
  <c r="AA82" i="8"/>
  <c r="U84" i="8"/>
  <c r="O85" i="8"/>
  <c r="T88" i="8"/>
  <c r="N90" i="8"/>
  <c r="H91" i="8"/>
  <c r="Z91" i="8"/>
  <c r="M94" i="8"/>
  <c r="G96" i="8"/>
  <c r="Y96" i="8"/>
  <c r="S97" i="8"/>
  <c r="F100" i="8"/>
  <c r="X100" i="8"/>
  <c r="R102" i="8"/>
  <c r="L103" i="8"/>
  <c r="Q106" i="8"/>
  <c r="K108" i="8"/>
  <c r="E109" i="8"/>
  <c r="W109" i="8"/>
  <c r="J112" i="8"/>
  <c r="D114" i="8"/>
  <c r="V114" i="8"/>
  <c r="P115" i="8"/>
  <c r="U118" i="8"/>
  <c r="O120" i="8"/>
  <c r="I121" i="8"/>
  <c r="AA121" i="8"/>
  <c r="N124" i="8"/>
  <c r="H126" i="8"/>
  <c r="Z126" i="8"/>
  <c r="T127" i="8"/>
  <c r="G130" i="8"/>
  <c r="Y130" i="8"/>
  <c r="S132" i="8"/>
  <c r="M133" i="8"/>
  <c r="R136" i="8"/>
  <c r="L138" i="8"/>
  <c r="F139" i="8"/>
  <c r="X139" i="8"/>
  <c r="K142" i="8"/>
  <c r="E144" i="8"/>
  <c r="W144" i="8"/>
  <c r="Q145" i="8"/>
  <c r="D148" i="8"/>
  <c r="V148" i="8"/>
  <c r="P150" i="8"/>
  <c r="J151" i="8"/>
  <c r="O154" i="8"/>
  <c r="I156" i="8"/>
  <c r="AA156" i="8"/>
  <c r="U157" i="8"/>
  <c r="H160" i="8"/>
  <c r="Z160" i="8"/>
  <c r="T162" i="8"/>
  <c r="N163" i="8"/>
  <c r="S166" i="8"/>
  <c r="M168" i="8"/>
  <c r="G169" i="8"/>
  <c r="Y169" i="8"/>
  <c r="L172" i="8"/>
  <c r="F174" i="8"/>
  <c r="X174" i="8"/>
  <c r="R175" i="8"/>
  <c r="E178" i="8"/>
  <c r="W178" i="8"/>
  <c r="Q180" i="8"/>
  <c r="K181" i="8"/>
  <c r="P184" i="8"/>
  <c r="J186" i="8"/>
  <c r="D187" i="8"/>
  <c r="V187" i="8"/>
  <c r="I190" i="8"/>
  <c r="AA190" i="8"/>
  <c r="U192" i="8"/>
  <c r="O193" i="8"/>
  <c r="K256" i="11"/>
  <c r="O634" i="11"/>
  <c r="E27" i="12"/>
  <c r="N72" i="12"/>
  <c r="Z72" i="12"/>
  <c r="G107" i="12"/>
  <c r="S107" i="12"/>
  <c r="E327" i="6"/>
  <c r="E325" i="6" s="1"/>
  <c r="K327" i="6"/>
  <c r="K325" i="6" s="1"/>
  <c r="Q327" i="6"/>
  <c r="Q325" i="6" s="1"/>
  <c r="W327" i="6"/>
  <c r="W325" i="6" s="1"/>
  <c r="D332" i="6"/>
  <c r="D330" i="6" s="1"/>
  <c r="J332" i="6"/>
  <c r="J330" i="6" s="1"/>
  <c r="P332" i="6"/>
  <c r="P330" i="6" s="1"/>
  <c r="V332" i="6"/>
  <c r="V330" i="6" s="1"/>
  <c r="I337" i="6"/>
  <c r="I335" i="6" s="1"/>
  <c r="O337" i="6"/>
  <c r="O335" i="6" s="1"/>
  <c r="U337" i="6"/>
  <c r="U335" i="6" s="1"/>
  <c r="AA337" i="6"/>
  <c r="AA335" i="6" s="1"/>
  <c r="H342" i="6"/>
  <c r="H340" i="6" s="1"/>
  <c r="N342" i="6"/>
  <c r="N340" i="6" s="1"/>
  <c r="T342" i="6"/>
  <c r="T340" i="6" s="1"/>
  <c r="Z342" i="6"/>
  <c r="Z340" i="6" s="1"/>
  <c r="G347" i="6"/>
  <c r="G345" i="6" s="1"/>
  <c r="M347" i="6"/>
  <c r="M345" i="6" s="1"/>
  <c r="S347" i="6"/>
  <c r="S345" i="6" s="1"/>
  <c r="Y347" i="6"/>
  <c r="Y345" i="6" s="1"/>
  <c r="F352" i="6"/>
  <c r="F350" i="6" s="1"/>
  <c r="L352" i="6"/>
  <c r="L350" i="6" s="1"/>
  <c r="R352" i="6"/>
  <c r="R350" i="6" s="1"/>
  <c r="X352" i="6"/>
  <c r="X350" i="6" s="1"/>
  <c r="E357" i="6"/>
  <c r="E355" i="6" s="1"/>
  <c r="K357" i="6"/>
  <c r="K355" i="6" s="1"/>
  <c r="Q357" i="6"/>
  <c r="Q355" i="6" s="1"/>
  <c r="W357" i="6"/>
  <c r="W355" i="6" s="1"/>
  <c r="D362" i="6"/>
  <c r="D360" i="6" s="1"/>
  <c r="J362" i="6"/>
  <c r="J360" i="6" s="1"/>
  <c r="P362" i="6"/>
  <c r="P360" i="6" s="1"/>
  <c r="V362" i="6"/>
  <c r="V360" i="6" s="1"/>
  <c r="I367" i="6"/>
  <c r="I365" i="6" s="1"/>
  <c r="O367" i="6"/>
  <c r="O365" i="6" s="1"/>
  <c r="U367" i="6"/>
  <c r="U365" i="6" s="1"/>
  <c r="AA367" i="6"/>
  <c r="AA365" i="6" s="1"/>
  <c r="H372" i="6"/>
  <c r="H370" i="6" s="1"/>
  <c r="N372" i="6"/>
  <c r="N370" i="6" s="1"/>
  <c r="T372" i="6"/>
  <c r="T370" i="6" s="1"/>
  <c r="Z372" i="6"/>
  <c r="Z370" i="6" s="1"/>
  <c r="G377" i="6"/>
  <c r="G375" i="6" s="1"/>
  <c r="M377" i="6"/>
  <c r="M375" i="6" s="1"/>
  <c r="S377" i="6"/>
  <c r="S375" i="6" s="1"/>
  <c r="Y377" i="6"/>
  <c r="Y375" i="6" s="1"/>
  <c r="F382" i="6"/>
  <c r="F380" i="6" s="1"/>
  <c r="L382" i="6"/>
  <c r="L380" i="6" s="1"/>
  <c r="R382" i="6"/>
  <c r="R380" i="6" s="1"/>
  <c r="X382" i="6"/>
  <c r="X380" i="6" s="1"/>
  <c r="E387" i="6"/>
  <c r="E385" i="6" s="1"/>
  <c r="K387" i="6"/>
  <c r="K385" i="6" s="1"/>
  <c r="Q387" i="6"/>
  <c r="Q385" i="6" s="1"/>
  <c r="W387" i="6"/>
  <c r="W385" i="6" s="1"/>
  <c r="D392" i="6"/>
  <c r="D390" i="6" s="1"/>
  <c r="J392" i="6"/>
  <c r="J390" i="6" s="1"/>
  <c r="P392" i="6"/>
  <c r="P390" i="6" s="1"/>
  <c r="V392" i="6"/>
  <c r="V390" i="6" s="1"/>
  <c r="I397" i="6"/>
  <c r="I395" i="6" s="1"/>
  <c r="O397" i="6"/>
  <c r="O395" i="6" s="1"/>
  <c r="U397" i="6"/>
  <c r="U395" i="6" s="1"/>
  <c r="AA397" i="6"/>
  <c r="AA395" i="6" s="1"/>
  <c r="H402" i="6"/>
  <c r="H400" i="6" s="1"/>
  <c r="N402" i="6"/>
  <c r="N400" i="6" s="1"/>
  <c r="T402" i="6"/>
  <c r="T400" i="6" s="1"/>
  <c r="Z402" i="6"/>
  <c r="Z400" i="6" s="1"/>
  <c r="G407" i="6"/>
  <c r="G405" i="6" s="1"/>
  <c r="M407" i="6"/>
  <c r="M405" i="6" s="1"/>
  <c r="S407" i="6"/>
  <c r="S405" i="6" s="1"/>
  <c r="Y407" i="6"/>
  <c r="Y405" i="6" s="1"/>
  <c r="F412" i="6"/>
  <c r="F410" i="6" s="1"/>
  <c r="L412" i="6"/>
  <c r="L410" i="6" s="1"/>
  <c r="R412" i="6"/>
  <c r="R410" i="6" s="1"/>
  <c r="X412" i="6"/>
  <c r="X410" i="6" s="1"/>
  <c r="E417" i="6"/>
  <c r="E415" i="6" s="1"/>
  <c r="K417" i="6"/>
  <c r="K415" i="6" s="1"/>
  <c r="Q417" i="6"/>
  <c r="Q415" i="6" s="1"/>
  <c r="W417" i="6"/>
  <c r="W415" i="6" s="1"/>
  <c r="D422" i="6"/>
  <c r="D420" i="6" s="1"/>
  <c r="J422" i="6"/>
  <c r="J420" i="6" s="1"/>
  <c r="P422" i="6"/>
  <c r="P420" i="6" s="1"/>
  <c r="V422" i="6"/>
  <c r="V420" i="6" s="1"/>
  <c r="I427" i="6"/>
  <c r="I425" i="6" s="1"/>
  <c r="O427" i="6"/>
  <c r="O425" i="6" s="1"/>
  <c r="U427" i="6"/>
  <c r="U425" i="6" s="1"/>
  <c r="AA427" i="6"/>
  <c r="AA425" i="6" s="1"/>
  <c r="H432" i="6"/>
  <c r="H430" i="6" s="1"/>
  <c r="N432" i="6"/>
  <c r="N430" i="6" s="1"/>
  <c r="T432" i="6"/>
  <c r="T430" i="6" s="1"/>
  <c r="Z432" i="6"/>
  <c r="Z430" i="6" s="1"/>
  <c r="G437" i="6"/>
  <c r="G435" i="6" s="1"/>
  <c r="M437" i="6"/>
  <c r="M435" i="6" s="1"/>
  <c r="S437" i="6"/>
  <c r="S435" i="6" s="1"/>
  <c r="Y437" i="6"/>
  <c r="Y435" i="6" s="1"/>
  <c r="F442" i="6"/>
  <c r="F440" i="6" s="1"/>
  <c r="L442" i="6"/>
  <c r="L440" i="6" s="1"/>
  <c r="R442" i="6"/>
  <c r="R440" i="6" s="1"/>
  <c r="X442" i="6"/>
  <c r="X440" i="6" s="1"/>
  <c r="E447" i="6"/>
  <c r="E445" i="6" s="1"/>
  <c r="K447" i="6"/>
  <c r="K445" i="6" s="1"/>
  <c r="Q447" i="6"/>
  <c r="Q445" i="6" s="1"/>
  <c r="W447" i="6"/>
  <c r="W445" i="6" s="1"/>
  <c r="D452" i="6"/>
  <c r="D450" i="6" s="1"/>
  <c r="J452" i="6"/>
  <c r="J450" i="6" s="1"/>
  <c r="P452" i="6"/>
  <c r="P450" i="6" s="1"/>
  <c r="V452" i="6"/>
  <c r="V450" i="6" s="1"/>
  <c r="I457" i="6"/>
  <c r="I455" i="6" s="1"/>
  <c r="O457" i="6"/>
  <c r="O455" i="6" s="1"/>
  <c r="U457" i="6"/>
  <c r="U455" i="6" s="1"/>
  <c r="AA457" i="6"/>
  <c r="AA455" i="6" s="1"/>
  <c r="H462" i="6"/>
  <c r="H460" i="6" s="1"/>
  <c r="N462" i="6"/>
  <c r="N460" i="6" s="1"/>
  <c r="T462" i="6"/>
  <c r="T460" i="6" s="1"/>
  <c r="Z462" i="6"/>
  <c r="Z460" i="6" s="1"/>
  <c r="G467" i="6"/>
  <c r="G465" i="6" s="1"/>
  <c r="M467" i="6"/>
  <c r="M465" i="6" s="1"/>
  <c r="S467" i="6"/>
  <c r="S465" i="6" s="1"/>
  <c r="Y467" i="6"/>
  <c r="Y465" i="6" s="1"/>
  <c r="F472" i="6"/>
  <c r="F470" i="6" s="1"/>
  <c r="L472" i="6"/>
  <c r="L470" i="6" s="1"/>
  <c r="R472" i="6"/>
  <c r="R470" i="6" s="1"/>
  <c r="X472" i="6"/>
  <c r="X470" i="6" s="1"/>
  <c r="E477" i="6"/>
  <c r="E475" i="6" s="1"/>
  <c r="K477" i="6"/>
  <c r="K475" i="6" s="1"/>
  <c r="Q477" i="6"/>
  <c r="Q475" i="6" s="1"/>
  <c r="W477" i="6"/>
  <c r="W475" i="6" s="1"/>
  <c r="J486" i="6"/>
  <c r="J484" i="6" s="1"/>
  <c r="P486" i="6"/>
  <c r="P484" i="6" s="1"/>
  <c r="V486" i="6"/>
  <c r="V484" i="6" s="1"/>
  <c r="I491" i="6"/>
  <c r="I489" i="6" s="1"/>
  <c r="O491" i="6"/>
  <c r="O489" i="6" s="1"/>
  <c r="U491" i="6"/>
  <c r="U489" i="6" s="1"/>
  <c r="AA491" i="6"/>
  <c r="AA489" i="6" s="1"/>
  <c r="H496" i="6"/>
  <c r="H494" i="6" s="1"/>
  <c r="N496" i="6"/>
  <c r="N494" i="6" s="1"/>
  <c r="T496" i="6"/>
  <c r="T494" i="6" s="1"/>
  <c r="Z496" i="6"/>
  <c r="Z494" i="6" s="1"/>
  <c r="G501" i="6"/>
  <c r="G499" i="6" s="1"/>
  <c r="M501" i="6"/>
  <c r="M499" i="6" s="1"/>
  <c r="S501" i="6"/>
  <c r="S499" i="6" s="1"/>
  <c r="Y501" i="6"/>
  <c r="Y499" i="6" s="1"/>
  <c r="F506" i="6"/>
  <c r="F504" i="6" s="1"/>
  <c r="L506" i="6"/>
  <c r="L504" i="6" s="1"/>
  <c r="R506" i="6"/>
  <c r="R504" i="6" s="1"/>
  <c r="X506" i="6"/>
  <c r="X504" i="6" s="1"/>
  <c r="E511" i="6"/>
  <c r="E509" i="6" s="1"/>
  <c r="K511" i="6"/>
  <c r="K509" i="6" s="1"/>
  <c r="Q511" i="6"/>
  <c r="Q509" i="6" s="1"/>
  <c r="W511" i="6"/>
  <c r="W509" i="6" s="1"/>
  <c r="D516" i="6"/>
  <c r="D514" i="6" s="1"/>
  <c r="J516" i="6"/>
  <c r="J514" i="6" s="1"/>
  <c r="P516" i="6"/>
  <c r="P514" i="6" s="1"/>
  <c r="V516" i="6"/>
  <c r="V514" i="6" s="1"/>
  <c r="I521" i="6"/>
  <c r="I519" i="6" s="1"/>
  <c r="O521" i="6"/>
  <c r="O519" i="6" s="1"/>
  <c r="U521" i="6"/>
  <c r="U519" i="6" s="1"/>
  <c r="AA521" i="6"/>
  <c r="AA519" i="6" s="1"/>
  <c r="H526" i="6"/>
  <c r="H524" i="6" s="1"/>
  <c r="N526" i="6"/>
  <c r="N524" i="6" s="1"/>
  <c r="T526" i="6"/>
  <c r="T524" i="6" s="1"/>
  <c r="Z526" i="6"/>
  <c r="Z524" i="6" s="1"/>
  <c r="G531" i="6"/>
  <c r="G529" i="6" s="1"/>
  <c r="M531" i="6"/>
  <c r="M529" i="6" s="1"/>
  <c r="S531" i="6"/>
  <c r="S529" i="6" s="1"/>
  <c r="Y531" i="6"/>
  <c r="Y529" i="6" s="1"/>
  <c r="F536" i="6"/>
  <c r="F534" i="6" s="1"/>
  <c r="L536" i="6"/>
  <c r="L534" i="6" s="1"/>
  <c r="R536" i="6"/>
  <c r="R534" i="6" s="1"/>
  <c r="X536" i="6"/>
  <c r="X534" i="6" s="1"/>
  <c r="E541" i="6"/>
  <c r="E539" i="6" s="1"/>
  <c r="K541" i="6"/>
  <c r="K539" i="6" s="1"/>
  <c r="Q541" i="6"/>
  <c r="Q539" i="6" s="1"/>
  <c r="W541" i="6"/>
  <c r="W539" i="6" s="1"/>
  <c r="D546" i="6"/>
  <c r="D544" i="6" s="1"/>
  <c r="J546" i="6"/>
  <c r="J544" i="6" s="1"/>
  <c r="P546" i="6"/>
  <c r="P544" i="6" s="1"/>
  <c r="V546" i="6"/>
  <c r="V544" i="6" s="1"/>
  <c r="I551" i="6"/>
  <c r="I549" i="6" s="1"/>
  <c r="O551" i="6"/>
  <c r="O549" i="6" s="1"/>
  <c r="U551" i="6"/>
  <c r="U549" i="6" s="1"/>
  <c r="AA551" i="6"/>
  <c r="AA549" i="6" s="1"/>
  <c r="H556" i="6"/>
  <c r="H554" i="6" s="1"/>
  <c r="N556" i="6"/>
  <c r="N554" i="6" s="1"/>
  <c r="T556" i="6"/>
  <c r="T554" i="6" s="1"/>
  <c r="Z556" i="6"/>
  <c r="Z554" i="6" s="1"/>
  <c r="G561" i="6"/>
  <c r="G559" i="6" s="1"/>
  <c r="M561" i="6"/>
  <c r="M559" i="6" s="1"/>
  <c r="S561" i="6"/>
  <c r="S559" i="6" s="1"/>
  <c r="Y561" i="6"/>
  <c r="Y559" i="6" s="1"/>
  <c r="F566" i="6"/>
  <c r="F564" i="6" s="1"/>
  <c r="L566" i="6"/>
  <c r="L564" i="6" s="1"/>
  <c r="R566" i="6"/>
  <c r="R564" i="6" s="1"/>
  <c r="X566" i="6"/>
  <c r="X564" i="6" s="1"/>
  <c r="E571" i="6"/>
  <c r="E569" i="6" s="1"/>
  <c r="K571" i="6"/>
  <c r="K569" i="6" s="1"/>
  <c r="Q571" i="6"/>
  <c r="Q569" i="6" s="1"/>
  <c r="W571" i="6"/>
  <c r="W569" i="6" s="1"/>
  <c r="D576" i="6"/>
  <c r="D574" i="6" s="1"/>
  <c r="J576" i="6"/>
  <c r="J574" i="6" s="1"/>
  <c r="P576" i="6"/>
  <c r="P574" i="6" s="1"/>
  <c r="V576" i="6"/>
  <c r="V574" i="6" s="1"/>
  <c r="I581" i="6"/>
  <c r="I579" i="6" s="1"/>
  <c r="O581" i="6"/>
  <c r="O579" i="6" s="1"/>
  <c r="U581" i="6"/>
  <c r="U579" i="6" s="1"/>
  <c r="AA581" i="6"/>
  <c r="AA579" i="6" s="1"/>
  <c r="H586" i="6"/>
  <c r="H584" i="6" s="1"/>
  <c r="N586" i="6"/>
  <c r="N584" i="6" s="1"/>
  <c r="T586" i="6"/>
  <c r="T584" i="6" s="1"/>
  <c r="Z586" i="6"/>
  <c r="Z584" i="6" s="1"/>
  <c r="G591" i="6"/>
  <c r="G589" i="6" s="1"/>
  <c r="M591" i="6"/>
  <c r="M589" i="6" s="1"/>
  <c r="S591" i="6"/>
  <c r="S589" i="6" s="1"/>
  <c r="Y591" i="6"/>
  <c r="Y589" i="6" s="1"/>
  <c r="F596" i="6"/>
  <c r="F594" i="6" s="1"/>
  <c r="L596" i="6"/>
  <c r="L594" i="6" s="1"/>
  <c r="R596" i="6"/>
  <c r="R594" i="6" s="1"/>
  <c r="X596" i="6"/>
  <c r="X594" i="6" s="1"/>
  <c r="E601" i="6"/>
  <c r="E599" i="6" s="1"/>
  <c r="K601" i="6"/>
  <c r="K599" i="6" s="1"/>
  <c r="Q601" i="6"/>
  <c r="Q599" i="6" s="1"/>
  <c r="W601" i="6"/>
  <c r="W599" i="6" s="1"/>
  <c r="D606" i="6"/>
  <c r="D604" i="6" s="1"/>
  <c r="J606" i="6"/>
  <c r="J604" i="6" s="1"/>
  <c r="P606" i="6"/>
  <c r="P604" i="6" s="1"/>
  <c r="V606" i="6"/>
  <c r="V604" i="6" s="1"/>
  <c r="I611" i="6"/>
  <c r="I609" i="6" s="1"/>
  <c r="O611" i="6"/>
  <c r="O609" i="6" s="1"/>
  <c r="U611" i="6"/>
  <c r="U609" i="6" s="1"/>
  <c r="AA611" i="6"/>
  <c r="AA609" i="6" s="1"/>
  <c r="H616" i="6"/>
  <c r="H614" i="6" s="1"/>
  <c r="N616" i="6"/>
  <c r="N614" i="6" s="1"/>
  <c r="T616" i="6"/>
  <c r="T614" i="6" s="1"/>
  <c r="Z616" i="6"/>
  <c r="Z614" i="6" s="1"/>
  <c r="G621" i="6"/>
  <c r="G619" i="6" s="1"/>
  <c r="M621" i="6"/>
  <c r="M619" i="6" s="1"/>
  <c r="S621" i="6"/>
  <c r="S619" i="6" s="1"/>
  <c r="Y621" i="6"/>
  <c r="Y619" i="6" s="1"/>
  <c r="F626" i="6"/>
  <c r="F624" i="6" s="1"/>
  <c r="L626" i="6"/>
  <c r="L624" i="6" s="1"/>
  <c r="R626" i="6"/>
  <c r="R624" i="6" s="1"/>
  <c r="X626" i="6"/>
  <c r="X624" i="6" s="1"/>
  <c r="E631" i="6"/>
  <c r="E629" i="6" s="1"/>
  <c r="K631" i="6"/>
  <c r="K629" i="6" s="1"/>
  <c r="Q631" i="6"/>
  <c r="Q629" i="6" s="1"/>
  <c r="W631" i="6"/>
  <c r="W629" i="6" s="1"/>
  <c r="D636" i="6"/>
  <c r="D634" i="6" s="1"/>
  <c r="J636" i="6"/>
  <c r="J634" i="6" s="1"/>
  <c r="P636" i="6"/>
  <c r="P634" i="6" s="1"/>
  <c r="V636" i="6"/>
  <c r="V634" i="6" s="1"/>
  <c r="J9" i="7"/>
  <c r="P9" i="7"/>
  <c r="P7" i="7" s="1"/>
  <c r="V9" i="7"/>
  <c r="V7" i="7" s="1"/>
  <c r="J11" i="7"/>
  <c r="P11" i="7"/>
  <c r="V11" i="7"/>
  <c r="I14" i="7"/>
  <c r="O14" i="7"/>
  <c r="O12" i="7" s="1"/>
  <c r="U14" i="7"/>
  <c r="U12" i="7" s="1"/>
  <c r="AA14" i="7"/>
  <c r="I16" i="7"/>
  <c r="O16" i="7"/>
  <c r="U16" i="7"/>
  <c r="AA16" i="7"/>
  <c r="H19" i="7"/>
  <c r="H17" i="7" s="1"/>
  <c r="N19" i="7"/>
  <c r="T19" i="7"/>
  <c r="Z19" i="7"/>
  <c r="H21" i="7"/>
  <c r="N21" i="7"/>
  <c r="T21" i="7"/>
  <c r="Z21" i="7"/>
  <c r="G24" i="7"/>
  <c r="M24" i="7"/>
  <c r="S24" i="7"/>
  <c r="Y24" i="7"/>
  <c r="Y22" i="7" s="1"/>
  <c r="G26" i="7"/>
  <c r="M26" i="7"/>
  <c r="S26" i="7"/>
  <c r="Y26" i="7"/>
  <c r="F29" i="7"/>
  <c r="L29" i="7"/>
  <c r="L27" i="7" s="1"/>
  <c r="R29" i="7"/>
  <c r="R27" i="7" s="1"/>
  <c r="X29" i="7"/>
  <c r="F31" i="7"/>
  <c r="L31" i="7"/>
  <c r="R31" i="7"/>
  <c r="X31" i="7"/>
  <c r="E34" i="7"/>
  <c r="E32" i="7" s="1"/>
  <c r="K34" i="7"/>
  <c r="Q34" i="7"/>
  <c r="W34" i="7"/>
  <c r="E36" i="7"/>
  <c r="K36" i="7"/>
  <c r="Q36" i="7"/>
  <c r="W36" i="7"/>
  <c r="D39" i="7"/>
  <c r="J39" i="7"/>
  <c r="P39" i="7"/>
  <c r="V39" i="7"/>
  <c r="V37" i="7" s="1"/>
  <c r="D41" i="7"/>
  <c r="J41" i="7"/>
  <c r="P41" i="7"/>
  <c r="V41" i="7"/>
  <c r="I44" i="7"/>
  <c r="O44" i="7"/>
  <c r="O42" i="7" s="1"/>
  <c r="U44" i="7"/>
  <c r="U42" i="7" s="1"/>
  <c r="AA44" i="7"/>
  <c r="I46" i="7"/>
  <c r="O46" i="7"/>
  <c r="U46" i="7"/>
  <c r="AA46" i="7"/>
  <c r="H49" i="7"/>
  <c r="H47" i="7" s="1"/>
  <c r="N49" i="7"/>
  <c r="T49" i="7"/>
  <c r="Z49" i="7"/>
  <c r="H51" i="7"/>
  <c r="N51" i="7"/>
  <c r="T51" i="7"/>
  <c r="Z51" i="7"/>
  <c r="G54" i="7"/>
  <c r="M54" i="7"/>
  <c r="S54" i="7"/>
  <c r="Y54" i="7"/>
  <c r="Y52" i="7" s="1"/>
  <c r="G56" i="7"/>
  <c r="M56" i="7"/>
  <c r="S56" i="7"/>
  <c r="Y56" i="7"/>
  <c r="F59" i="7"/>
  <c r="L59" i="7"/>
  <c r="L57" i="7" s="1"/>
  <c r="R59" i="7"/>
  <c r="R57" i="7" s="1"/>
  <c r="X59" i="7"/>
  <c r="F61" i="7"/>
  <c r="L61" i="7"/>
  <c r="R61" i="7"/>
  <c r="X61" i="7"/>
  <c r="E64" i="7"/>
  <c r="E62" i="7" s="1"/>
  <c r="K64" i="7"/>
  <c r="Q64" i="7"/>
  <c r="W64" i="7"/>
  <c r="E66" i="7"/>
  <c r="K66" i="7"/>
  <c r="Q66" i="7"/>
  <c r="W66" i="7"/>
  <c r="D69" i="7"/>
  <c r="J69" i="7"/>
  <c r="P69" i="7"/>
  <c r="V69" i="7"/>
  <c r="V67" i="7" s="1"/>
  <c r="D71" i="7"/>
  <c r="J71" i="7"/>
  <c r="P71" i="7"/>
  <c r="V71" i="7"/>
  <c r="I74" i="7"/>
  <c r="O74" i="7"/>
  <c r="O72" i="7" s="1"/>
  <c r="U74" i="7"/>
  <c r="U72" i="7" s="1"/>
  <c r="AA74" i="7"/>
  <c r="I76" i="7"/>
  <c r="O76" i="7"/>
  <c r="U76" i="7"/>
  <c r="AA76" i="7"/>
  <c r="H79" i="7"/>
  <c r="H77" i="7" s="1"/>
  <c r="N79" i="7"/>
  <c r="T79" i="7"/>
  <c r="Z79" i="7"/>
  <c r="H81" i="7"/>
  <c r="N81" i="7"/>
  <c r="T81" i="7"/>
  <c r="Z81" i="7"/>
  <c r="G84" i="7"/>
  <c r="M84" i="7"/>
  <c r="S84" i="7"/>
  <c r="Y84" i="7"/>
  <c r="Y82" i="7" s="1"/>
  <c r="G86" i="7"/>
  <c r="M86" i="7"/>
  <c r="S86" i="7"/>
  <c r="Y86" i="7"/>
  <c r="F89" i="7"/>
  <c r="L89" i="7"/>
  <c r="L87" i="7" s="1"/>
  <c r="R89" i="7"/>
  <c r="R87" i="7" s="1"/>
  <c r="X89" i="7"/>
  <c r="F91" i="7"/>
  <c r="L91" i="7"/>
  <c r="R91" i="7"/>
  <c r="X91" i="7"/>
  <c r="E94" i="7"/>
  <c r="E92" i="7" s="1"/>
  <c r="K94" i="7"/>
  <c r="Q94" i="7"/>
  <c r="W94" i="7"/>
  <c r="E96" i="7"/>
  <c r="K96" i="7"/>
  <c r="Q96" i="7"/>
  <c r="W96" i="7"/>
  <c r="D99" i="7"/>
  <c r="J99" i="7"/>
  <c r="P99" i="7"/>
  <c r="V99" i="7"/>
  <c r="V97" i="7" s="1"/>
  <c r="D101" i="7"/>
  <c r="J101" i="7"/>
  <c r="P101" i="7"/>
  <c r="V101" i="7"/>
  <c r="I104" i="7"/>
  <c r="O104" i="7"/>
  <c r="O102" i="7" s="1"/>
  <c r="U104" i="7"/>
  <c r="U102" i="7" s="1"/>
  <c r="AA104" i="7"/>
  <c r="I106" i="7"/>
  <c r="O106" i="7"/>
  <c r="U106" i="7"/>
  <c r="AA106" i="7"/>
  <c r="H109" i="7"/>
  <c r="H107" i="7" s="1"/>
  <c r="N109" i="7"/>
  <c r="T109" i="7"/>
  <c r="Z109" i="7"/>
  <c r="H111" i="7"/>
  <c r="N111" i="7"/>
  <c r="T111" i="7"/>
  <c r="Z111" i="7"/>
  <c r="G114" i="7"/>
  <c r="M114" i="7"/>
  <c r="S114" i="7"/>
  <c r="Y114" i="7"/>
  <c r="Y112" i="7" s="1"/>
  <c r="G116" i="7"/>
  <c r="M116" i="7"/>
  <c r="S116" i="7"/>
  <c r="Y116" i="7"/>
  <c r="F119" i="7"/>
  <c r="L119" i="7"/>
  <c r="L117" i="7" s="1"/>
  <c r="R119" i="7"/>
  <c r="R117" i="7" s="1"/>
  <c r="X119" i="7"/>
  <c r="F121" i="7"/>
  <c r="L121" i="7"/>
  <c r="R121" i="7"/>
  <c r="X121" i="7"/>
  <c r="E124" i="7"/>
  <c r="E122" i="7" s="1"/>
  <c r="K124" i="7"/>
  <c r="Q124" i="7"/>
  <c r="W124" i="7"/>
  <c r="E126" i="7"/>
  <c r="K126" i="7"/>
  <c r="Q126" i="7"/>
  <c r="W126" i="7"/>
  <c r="D129" i="7"/>
  <c r="J129" i="7"/>
  <c r="P129" i="7"/>
  <c r="V129" i="7"/>
  <c r="V127" i="7" s="1"/>
  <c r="D131" i="7"/>
  <c r="J131" i="7"/>
  <c r="P131" i="7"/>
  <c r="V131" i="7"/>
  <c r="I134" i="7"/>
  <c r="O134" i="7"/>
  <c r="O132" i="7" s="1"/>
  <c r="U134" i="7"/>
  <c r="U132" i="7" s="1"/>
  <c r="AA134" i="7"/>
  <c r="I136" i="7"/>
  <c r="O136" i="7"/>
  <c r="U136" i="7"/>
  <c r="AA136" i="7"/>
  <c r="H139" i="7"/>
  <c r="H137" i="7" s="1"/>
  <c r="N139" i="7"/>
  <c r="T139" i="7"/>
  <c r="Z139" i="7"/>
  <c r="H141" i="7"/>
  <c r="N141" i="7"/>
  <c r="T141" i="7"/>
  <c r="Z141" i="7"/>
  <c r="G144" i="7"/>
  <c r="M144" i="7"/>
  <c r="S144" i="7"/>
  <c r="Y144" i="7"/>
  <c r="Y142" i="7" s="1"/>
  <c r="G146" i="7"/>
  <c r="M146" i="7"/>
  <c r="S146" i="7"/>
  <c r="Y146" i="7"/>
  <c r="F149" i="7"/>
  <c r="L149" i="7"/>
  <c r="L147" i="7" s="1"/>
  <c r="R149" i="7"/>
  <c r="R147" i="7" s="1"/>
  <c r="X149" i="7"/>
  <c r="F151" i="7"/>
  <c r="L151" i="7"/>
  <c r="R151" i="7"/>
  <c r="X151" i="7"/>
  <c r="E154" i="7"/>
  <c r="E152" i="7" s="1"/>
  <c r="K154" i="7"/>
  <c r="Q154" i="7"/>
  <c r="W154" i="7"/>
  <c r="E156" i="7"/>
  <c r="K156" i="7"/>
  <c r="Q156" i="7"/>
  <c r="W156" i="7"/>
  <c r="D159" i="7"/>
  <c r="J159" i="7"/>
  <c r="P159" i="7"/>
  <c r="V159" i="7"/>
  <c r="V157" i="7" s="1"/>
  <c r="D161" i="7"/>
  <c r="J161" i="7"/>
  <c r="P161" i="7"/>
  <c r="V161" i="7"/>
  <c r="I168" i="7"/>
  <c r="O168" i="7"/>
  <c r="O166" i="7" s="1"/>
  <c r="U168" i="7"/>
  <c r="U166" i="7" s="1"/>
  <c r="AA168" i="7"/>
  <c r="I170" i="7"/>
  <c r="O170" i="7"/>
  <c r="U170" i="7"/>
  <c r="AA170" i="7"/>
  <c r="H173" i="7"/>
  <c r="H171" i="7" s="1"/>
  <c r="N173" i="7"/>
  <c r="T173" i="7"/>
  <c r="Z173" i="7"/>
  <c r="H175" i="7"/>
  <c r="N175" i="7"/>
  <c r="T175" i="7"/>
  <c r="Z175" i="7"/>
  <c r="G178" i="7"/>
  <c r="M178" i="7"/>
  <c r="S178" i="7"/>
  <c r="Y178" i="7"/>
  <c r="Y176" i="7" s="1"/>
  <c r="G180" i="7"/>
  <c r="M180" i="7"/>
  <c r="S180" i="7"/>
  <c r="Y180" i="7"/>
  <c r="F183" i="7"/>
  <c r="L183" i="7"/>
  <c r="L181" i="7" s="1"/>
  <c r="R183" i="7"/>
  <c r="R181" i="7" s="1"/>
  <c r="X183" i="7"/>
  <c r="F185" i="7"/>
  <c r="L185" i="7"/>
  <c r="R185" i="7"/>
  <c r="X185" i="7"/>
  <c r="E188" i="7"/>
  <c r="E186" i="7" s="1"/>
  <c r="K188" i="7"/>
  <c r="Q188" i="7"/>
  <c r="W188" i="7"/>
  <c r="E190" i="7"/>
  <c r="K190" i="7"/>
  <c r="Q190" i="7"/>
  <c r="W190" i="7"/>
  <c r="D193" i="7"/>
  <c r="J193" i="7"/>
  <c r="P193" i="7"/>
  <c r="V193" i="7"/>
  <c r="V191" i="7" s="1"/>
  <c r="D195" i="7"/>
  <c r="J195" i="7"/>
  <c r="P195" i="7"/>
  <c r="V195" i="7"/>
  <c r="I198" i="7"/>
  <c r="O198" i="7"/>
  <c r="O196" i="7" s="1"/>
  <c r="U198" i="7"/>
  <c r="U196" i="7" s="1"/>
  <c r="AA198" i="7"/>
  <c r="I200" i="7"/>
  <c r="O200" i="7"/>
  <c r="U200" i="7"/>
  <c r="AA200" i="7"/>
  <c r="H203" i="7"/>
  <c r="H201" i="7" s="1"/>
  <c r="N203" i="7"/>
  <c r="T203" i="7"/>
  <c r="Z203" i="7"/>
  <c r="H205" i="7"/>
  <c r="N205" i="7"/>
  <c r="T205" i="7"/>
  <c r="Z205" i="7"/>
  <c r="G208" i="7"/>
  <c r="M208" i="7"/>
  <c r="S208" i="7"/>
  <c r="Y208" i="7"/>
  <c r="Y206" i="7" s="1"/>
  <c r="G210" i="7"/>
  <c r="M210" i="7"/>
  <c r="S210" i="7"/>
  <c r="Y210" i="7"/>
  <c r="F213" i="7"/>
  <c r="L213" i="7"/>
  <c r="L211" i="7" s="1"/>
  <c r="R213" i="7"/>
  <c r="R211" i="7" s="1"/>
  <c r="X213" i="7"/>
  <c r="F215" i="7"/>
  <c r="L215" i="7"/>
  <c r="R215" i="7"/>
  <c r="X215" i="7"/>
  <c r="E218" i="7"/>
  <c r="E216" i="7" s="1"/>
  <c r="K218" i="7"/>
  <c r="Q218" i="7"/>
  <c r="W218" i="7"/>
  <c r="E220" i="7"/>
  <c r="K220" i="7"/>
  <c r="Q220" i="7"/>
  <c r="W220" i="7"/>
  <c r="D223" i="7"/>
  <c r="J223" i="7"/>
  <c r="P223" i="7"/>
  <c r="V223" i="7"/>
  <c r="V221" i="7" s="1"/>
  <c r="D225" i="7"/>
  <c r="J225" i="7"/>
  <c r="P225" i="7"/>
  <c r="V225" i="7"/>
  <c r="I228" i="7"/>
  <c r="O228" i="7"/>
  <c r="O226" i="7" s="1"/>
  <c r="U228" i="7"/>
  <c r="U226" i="7" s="1"/>
  <c r="AA228" i="7"/>
  <c r="I230" i="7"/>
  <c r="O230" i="7"/>
  <c r="U230" i="7"/>
  <c r="AA230" i="7"/>
  <c r="H233" i="7"/>
  <c r="H231" i="7" s="1"/>
  <c r="N233" i="7"/>
  <c r="T233" i="7"/>
  <c r="Z233" i="7"/>
  <c r="H235" i="7"/>
  <c r="N235" i="7"/>
  <c r="T235" i="7"/>
  <c r="Z235" i="7"/>
  <c r="G238" i="7"/>
  <c r="M238" i="7"/>
  <c r="S238" i="7"/>
  <c r="Y238" i="7"/>
  <c r="Y236" i="7" s="1"/>
  <c r="G240" i="7"/>
  <c r="M240" i="7"/>
  <c r="S240" i="7"/>
  <c r="Y240" i="7"/>
  <c r="F243" i="7"/>
  <c r="L243" i="7"/>
  <c r="L241" i="7" s="1"/>
  <c r="R243" i="7"/>
  <c r="R241" i="7" s="1"/>
  <c r="X243" i="7"/>
  <c r="F245" i="7"/>
  <c r="L245" i="7"/>
  <c r="R245" i="7"/>
  <c r="X245" i="7"/>
  <c r="E248" i="7"/>
  <c r="E246" i="7" s="1"/>
  <c r="K248" i="7"/>
  <c r="Q248" i="7"/>
  <c r="W248" i="7"/>
  <c r="E250" i="7"/>
  <c r="K250" i="7"/>
  <c r="Q250" i="7"/>
  <c r="W250" i="7"/>
  <c r="D253" i="7"/>
  <c r="J253" i="7"/>
  <c r="P253" i="7"/>
  <c r="V253" i="7"/>
  <c r="V251" i="7" s="1"/>
  <c r="D255" i="7"/>
  <c r="J255" i="7"/>
  <c r="P255" i="7"/>
  <c r="V255" i="7"/>
  <c r="I258" i="7"/>
  <c r="O258" i="7"/>
  <c r="O256" i="7" s="1"/>
  <c r="U258" i="7"/>
  <c r="U256" i="7" s="1"/>
  <c r="AA258" i="7"/>
  <c r="I260" i="7"/>
  <c r="O260" i="7"/>
  <c r="U260" i="7"/>
  <c r="AA260" i="7"/>
  <c r="H263" i="7"/>
  <c r="H261" i="7" s="1"/>
  <c r="N263" i="7"/>
  <c r="T263" i="7"/>
  <c r="Z263" i="7"/>
  <c r="H265" i="7"/>
  <c r="N265" i="7"/>
  <c r="T265" i="7"/>
  <c r="Z265" i="7"/>
  <c r="G268" i="7"/>
  <c r="M268" i="7"/>
  <c r="S268" i="7"/>
  <c r="Y268" i="7"/>
  <c r="Y266" i="7" s="1"/>
  <c r="G270" i="7"/>
  <c r="M270" i="7"/>
  <c r="S270" i="7"/>
  <c r="Y270" i="7"/>
  <c r="F273" i="7"/>
  <c r="L273" i="7"/>
  <c r="L271" i="7" s="1"/>
  <c r="R273" i="7"/>
  <c r="R271" i="7" s="1"/>
  <c r="X273" i="7"/>
  <c r="F275" i="7"/>
  <c r="L275" i="7"/>
  <c r="R275" i="7"/>
  <c r="X275" i="7"/>
  <c r="E278" i="7"/>
  <c r="E276" i="7" s="1"/>
  <c r="K278" i="7"/>
  <c r="Q278" i="7"/>
  <c r="W278" i="7"/>
  <c r="E280" i="7"/>
  <c r="K280" i="7"/>
  <c r="Q280" i="7"/>
  <c r="W280" i="7"/>
  <c r="D283" i="7"/>
  <c r="J283" i="7"/>
  <c r="P283" i="7"/>
  <c r="V283" i="7"/>
  <c r="V281" i="7" s="1"/>
  <c r="D285" i="7"/>
  <c r="J285" i="7"/>
  <c r="P285" i="7"/>
  <c r="V285" i="7"/>
  <c r="I288" i="7"/>
  <c r="O288" i="7"/>
  <c r="O286" i="7" s="1"/>
  <c r="U288" i="7"/>
  <c r="U286" i="7" s="1"/>
  <c r="AA288" i="7"/>
  <c r="I290" i="7"/>
  <c r="O290" i="7"/>
  <c r="U290" i="7"/>
  <c r="AA290" i="7"/>
  <c r="H293" i="7"/>
  <c r="H291" i="7" s="1"/>
  <c r="N293" i="7"/>
  <c r="T293" i="7"/>
  <c r="Z293" i="7"/>
  <c r="H295" i="7"/>
  <c r="N295" i="7"/>
  <c r="T295" i="7"/>
  <c r="Z295" i="7"/>
  <c r="G298" i="7"/>
  <c r="M298" i="7"/>
  <c r="S298" i="7"/>
  <c r="Y298" i="7"/>
  <c r="Y296" i="7" s="1"/>
  <c r="G300" i="7"/>
  <c r="M300" i="7"/>
  <c r="S300" i="7"/>
  <c r="Y300" i="7"/>
  <c r="F303" i="7"/>
  <c r="L303" i="7"/>
  <c r="L301" i="7" s="1"/>
  <c r="R303" i="7"/>
  <c r="R301" i="7" s="1"/>
  <c r="X303" i="7"/>
  <c r="F305" i="7"/>
  <c r="L305" i="7"/>
  <c r="R305" i="7"/>
  <c r="X305" i="7"/>
  <c r="E308" i="7"/>
  <c r="E306" i="7" s="1"/>
  <c r="K308" i="7"/>
  <c r="Q308" i="7"/>
  <c r="W308" i="7"/>
  <c r="E310" i="7"/>
  <c r="K310" i="7"/>
  <c r="Q310" i="7"/>
  <c r="W310" i="7"/>
  <c r="D313" i="7"/>
  <c r="J313" i="7"/>
  <c r="P313" i="7"/>
  <c r="V313" i="7"/>
  <c r="V311" i="7" s="1"/>
  <c r="D315" i="7"/>
  <c r="J315" i="7"/>
  <c r="P315" i="7"/>
  <c r="V315" i="7"/>
  <c r="I318" i="7"/>
  <c r="O318" i="7"/>
  <c r="O316" i="7" s="1"/>
  <c r="U318" i="7"/>
  <c r="U316" i="7" s="1"/>
  <c r="AA318" i="7"/>
  <c r="I320" i="7"/>
  <c r="O320" i="7"/>
  <c r="U320" i="7"/>
  <c r="AA320" i="7"/>
  <c r="H329" i="7"/>
  <c r="N329" i="7"/>
  <c r="T329" i="7"/>
  <c r="Z329" i="7"/>
  <c r="G334" i="7"/>
  <c r="M334" i="7"/>
  <c r="S334" i="7"/>
  <c r="Y334" i="7"/>
  <c r="F339" i="7"/>
  <c r="L339" i="7"/>
  <c r="R339" i="7"/>
  <c r="X339" i="7"/>
  <c r="E344" i="7"/>
  <c r="K344" i="7"/>
  <c r="Q344" i="7"/>
  <c r="W344" i="7"/>
  <c r="D349" i="7"/>
  <c r="J349" i="7"/>
  <c r="P349" i="7"/>
  <c r="V349" i="7"/>
  <c r="I354" i="7"/>
  <c r="O354" i="7"/>
  <c r="U354" i="7"/>
  <c r="AA354" i="7"/>
  <c r="H359" i="7"/>
  <c r="N359" i="7"/>
  <c r="T359" i="7"/>
  <c r="Z359" i="7"/>
  <c r="G364" i="7"/>
  <c r="M364" i="7"/>
  <c r="S364" i="7"/>
  <c r="Y364" i="7"/>
  <c r="F369" i="7"/>
  <c r="L369" i="7"/>
  <c r="R369" i="7"/>
  <c r="X369" i="7"/>
  <c r="E374" i="7"/>
  <c r="K374" i="7"/>
  <c r="Q374" i="7"/>
  <c r="W374" i="7"/>
  <c r="D379" i="7"/>
  <c r="J379" i="7"/>
  <c r="P379" i="7"/>
  <c r="V379" i="7"/>
  <c r="I384" i="7"/>
  <c r="O384" i="7"/>
  <c r="U384" i="7"/>
  <c r="AA384" i="7"/>
  <c r="H389" i="7"/>
  <c r="N389" i="7"/>
  <c r="T389" i="7"/>
  <c r="Z389" i="7"/>
  <c r="G394" i="7"/>
  <c r="M394" i="7"/>
  <c r="S394" i="7"/>
  <c r="Y394" i="7"/>
  <c r="F399" i="7"/>
  <c r="L399" i="7"/>
  <c r="R399" i="7"/>
  <c r="X399" i="7"/>
  <c r="E404" i="7"/>
  <c r="K404" i="7"/>
  <c r="Q404" i="7"/>
  <c r="W404" i="7"/>
  <c r="D409" i="7"/>
  <c r="J409" i="7"/>
  <c r="P409" i="7"/>
  <c r="V409" i="7"/>
  <c r="I414" i="7"/>
  <c r="O414" i="7"/>
  <c r="U414" i="7"/>
  <c r="AA414" i="7"/>
  <c r="H419" i="7"/>
  <c r="N419" i="7"/>
  <c r="T419" i="7"/>
  <c r="Z419" i="7"/>
  <c r="G424" i="7"/>
  <c r="M424" i="7"/>
  <c r="S424" i="7"/>
  <c r="Y424" i="7"/>
  <c r="F429" i="7"/>
  <c r="L429" i="7"/>
  <c r="R429" i="7"/>
  <c r="X429" i="7"/>
  <c r="E434" i="7"/>
  <c r="K434" i="7"/>
  <c r="Q434" i="7"/>
  <c r="W434" i="7"/>
  <c r="D439" i="7"/>
  <c r="J439" i="7"/>
  <c r="P439" i="7"/>
  <c r="V439" i="7"/>
  <c r="I444" i="7"/>
  <c r="O444" i="7"/>
  <c r="U444" i="7"/>
  <c r="AA444" i="7"/>
  <c r="H449" i="7"/>
  <c r="N449" i="7"/>
  <c r="T449" i="7"/>
  <c r="Z449" i="7"/>
  <c r="G454" i="7"/>
  <c r="M454" i="7"/>
  <c r="S454" i="7"/>
  <c r="Y454" i="7"/>
  <c r="F459" i="7"/>
  <c r="L459" i="7"/>
  <c r="R459" i="7"/>
  <c r="X459" i="7"/>
  <c r="E464" i="7"/>
  <c r="K464" i="7"/>
  <c r="Q464" i="7"/>
  <c r="W464" i="7"/>
  <c r="D469" i="7"/>
  <c r="J469" i="7"/>
  <c r="P469" i="7"/>
  <c r="V469" i="7"/>
  <c r="I474" i="7"/>
  <c r="O474" i="7"/>
  <c r="U474" i="7"/>
  <c r="AA474" i="7"/>
  <c r="H479" i="7"/>
  <c r="N479" i="7"/>
  <c r="T479" i="7"/>
  <c r="Z479" i="7"/>
  <c r="G486" i="7"/>
  <c r="M486" i="7"/>
  <c r="M484" i="7" s="1"/>
  <c r="S486" i="7"/>
  <c r="S484" i="7" s="1"/>
  <c r="Y486" i="7"/>
  <c r="G488" i="7"/>
  <c r="M488" i="7"/>
  <c r="S488" i="7"/>
  <c r="Y488" i="7"/>
  <c r="F491" i="7"/>
  <c r="F489" i="7" s="1"/>
  <c r="L491" i="7"/>
  <c r="R491" i="7"/>
  <c r="X491" i="7"/>
  <c r="F493" i="7"/>
  <c r="L493" i="7"/>
  <c r="R493" i="7"/>
  <c r="X493" i="7"/>
  <c r="E496" i="7"/>
  <c r="K496" i="7"/>
  <c r="Q496" i="7"/>
  <c r="W496" i="7"/>
  <c r="W494" i="7" s="1"/>
  <c r="E498" i="7"/>
  <c r="K498" i="7"/>
  <c r="Q498" i="7"/>
  <c r="W498" i="7"/>
  <c r="D501" i="7"/>
  <c r="J501" i="7"/>
  <c r="J499" i="7" s="1"/>
  <c r="P501" i="7"/>
  <c r="P499" i="7" s="1"/>
  <c r="V501" i="7"/>
  <c r="D503" i="7"/>
  <c r="J503" i="7"/>
  <c r="P503" i="7"/>
  <c r="V503" i="7"/>
  <c r="I506" i="7"/>
  <c r="I504" i="7" s="1"/>
  <c r="O506" i="7"/>
  <c r="U506" i="7"/>
  <c r="AA506" i="7"/>
  <c r="I508" i="7"/>
  <c r="O508" i="7"/>
  <c r="U508" i="7"/>
  <c r="AA508" i="7"/>
  <c r="H511" i="7"/>
  <c r="N511" i="7"/>
  <c r="T511" i="7"/>
  <c r="Z511" i="7"/>
  <c r="Z509" i="7" s="1"/>
  <c r="H513" i="7"/>
  <c r="N513" i="7"/>
  <c r="T513" i="7"/>
  <c r="Z513" i="7"/>
  <c r="G516" i="7"/>
  <c r="M516" i="7"/>
  <c r="M514" i="7" s="1"/>
  <c r="S516" i="7"/>
  <c r="S514" i="7" s="1"/>
  <c r="Y516" i="7"/>
  <c r="G518" i="7"/>
  <c r="M518" i="7"/>
  <c r="S518" i="7"/>
  <c r="Y518" i="7"/>
  <c r="F521" i="7"/>
  <c r="F519" i="7" s="1"/>
  <c r="L521" i="7"/>
  <c r="R521" i="7"/>
  <c r="X521" i="7"/>
  <c r="F523" i="7"/>
  <c r="L523" i="7"/>
  <c r="R523" i="7"/>
  <c r="X523" i="7"/>
  <c r="E526" i="7"/>
  <c r="K526" i="7"/>
  <c r="Q526" i="7"/>
  <c r="W526" i="7"/>
  <c r="W524" i="7" s="1"/>
  <c r="E528" i="7"/>
  <c r="K528" i="7"/>
  <c r="Q528" i="7"/>
  <c r="W528" i="7"/>
  <c r="D531" i="7"/>
  <c r="J531" i="7"/>
  <c r="J529" i="7" s="1"/>
  <c r="P531" i="7"/>
  <c r="P529" i="7" s="1"/>
  <c r="V531" i="7"/>
  <c r="D533" i="7"/>
  <c r="J533" i="7"/>
  <c r="P533" i="7"/>
  <c r="V533" i="7"/>
  <c r="I536" i="7"/>
  <c r="I534" i="7" s="1"/>
  <c r="O536" i="7"/>
  <c r="U536" i="7"/>
  <c r="AA536" i="7"/>
  <c r="I538" i="7"/>
  <c r="O538" i="7"/>
  <c r="U538" i="7"/>
  <c r="AA538" i="7"/>
  <c r="H541" i="7"/>
  <c r="N541" i="7"/>
  <c r="T541" i="7"/>
  <c r="Z541" i="7"/>
  <c r="Z539" i="7" s="1"/>
  <c r="H543" i="7"/>
  <c r="N543" i="7"/>
  <c r="T543" i="7"/>
  <c r="Z543" i="7"/>
  <c r="G546" i="7"/>
  <c r="M546" i="7"/>
  <c r="M544" i="7" s="1"/>
  <c r="S546" i="7"/>
  <c r="S544" i="7" s="1"/>
  <c r="Y546" i="7"/>
  <c r="G548" i="7"/>
  <c r="M548" i="7"/>
  <c r="S548" i="7"/>
  <c r="Y548" i="7"/>
  <c r="F551" i="7"/>
  <c r="F549" i="7" s="1"/>
  <c r="L551" i="7"/>
  <c r="R551" i="7"/>
  <c r="X551" i="7"/>
  <c r="F553" i="7"/>
  <c r="L553" i="7"/>
  <c r="R553" i="7"/>
  <c r="X553" i="7"/>
  <c r="E556" i="7"/>
  <c r="K556" i="7"/>
  <c r="Q556" i="7"/>
  <c r="W556" i="7"/>
  <c r="W554" i="7" s="1"/>
  <c r="E558" i="7"/>
  <c r="K558" i="7"/>
  <c r="Q558" i="7"/>
  <c r="W558" i="7"/>
  <c r="D561" i="7"/>
  <c r="J561" i="7"/>
  <c r="J559" i="7" s="1"/>
  <c r="P561" i="7"/>
  <c r="P559" i="7" s="1"/>
  <c r="V561" i="7"/>
  <c r="D563" i="7"/>
  <c r="J563" i="7"/>
  <c r="P563" i="7"/>
  <c r="V563" i="7"/>
  <c r="I566" i="7"/>
  <c r="I564" i="7" s="1"/>
  <c r="O566" i="7"/>
  <c r="U566" i="7"/>
  <c r="AA566" i="7"/>
  <c r="I568" i="7"/>
  <c r="O568" i="7"/>
  <c r="U568" i="7"/>
  <c r="AA568" i="7"/>
  <c r="H571" i="7"/>
  <c r="N571" i="7"/>
  <c r="T571" i="7"/>
  <c r="Z571" i="7"/>
  <c r="Z569" i="7" s="1"/>
  <c r="H573" i="7"/>
  <c r="N573" i="7"/>
  <c r="T573" i="7"/>
  <c r="Z573" i="7"/>
  <c r="G576" i="7"/>
  <c r="M576" i="7"/>
  <c r="M574" i="7" s="1"/>
  <c r="S576" i="7"/>
  <c r="S574" i="7" s="1"/>
  <c r="Y576" i="7"/>
  <c r="G578" i="7"/>
  <c r="M578" i="7"/>
  <c r="S578" i="7"/>
  <c r="Y578" i="7"/>
  <c r="F581" i="7"/>
  <c r="F579" i="7" s="1"/>
  <c r="L581" i="7"/>
  <c r="R581" i="7"/>
  <c r="X581" i="7"/>
  <c r="F583" i="7"/>
  <c r="L583" i="7"/>
  <c r="R583" i="7"/>
  <c r="X583" i="7"/>
  <c r="E586" i="7"/>
  <c r="K586" i="7"/>
  <c r="Q586" i="7"/>
  <c r="W586" i="7"/>
  <c r="W584" i="7" s="1"/>
  <c r="E588" i="7"/>
  <c r="K588" i="7"/>
  <c r="Q588" i="7"/>
  <c r="W588" i="7"/>
  <c r="D591" i="7"/>
  <c r="J591" i="7"/>
  <c r="J589" i="7" s="1"/>
  <c r="P591" i="7"/>
  <c r="P589" i="7" s="1"/>
  <c r="V591" i="7"/>
  <c r="D593" i="7"/>
  <c r="J593" i="7"/>
  <c r="P593" i="7"/>
  <c r="V593" i="7"/>
  <c r="I596" i="7"/>
  <c r="I594" i="7" s="1"/>
  <c r="O596" i="7"/>
  <c r="U596" i="7"/>
  <c r="AA596" i="7"/>
  <c r="I598" i="7"/>
  <c r="O598" i="7"/>
  <c r="U598" i="7"/>
  <c r="AA598" i="7"/>
  <c r="H601" i="7"/>
  <c r="N601" i="7"/>
  <c r="T601" i="7"/>
  <c r="Z601" i="7"/>
  <c r="Z599" i="7" s="1"/>
  <c r="H603" i="7"/>
  <c r="N603" i="7"/>
  <c r="T603" i="7"/>
  <c r="Z603" i="7"/>
  <c r="G606" i="7"/>
  <c r="M606" i="7"/>
  <c r="M604" i="7" s="1"/>
  <c r="S606" i="7"/>
  <c r="S604" i="7" s="1"/>
  <c r="Y606" i="7"/>
  <c r="G608" i="7"/>
  <c r="M608" i="7"/>
  <c r="S608" i="7"/>
  <c r="Y608" i="7"/>
  <c r="F611" i="7"/>
  <c r="F609" i="7" s="1"/>
  <c r="L611" i="7"/>
  <c r="R611" i="7"/>
  <c r="X611" i="7"/>
  <c r="F613" i="7"/>
  <c r="L613" i="7"/>
  <c r="R613" i="7"/>
  <c r="X613" i="7"/>
  <c r="E616" i="7"/>
  <c r="K616" i="7"/>
  <c r="Q616" i="7"/>
  <c r="W616" i="7"/>
  <c r="W614" i="7" s="1"/>
  <c r="E618" i="7"/>
  <c r="K618" i="7"/>
  <c r="Q618" i="7"/>
  <c r="W618" i="7"/>
  <c r="D621" i="7"/>
  <c r="J621" i="7"/>
  <c r="J619" i="7" s="1"/>
  <c r="P621" i="7"/>
  <c r="P619" i="7" s="1"/>
  <c r="V621" i="7"/>
  <c r="D623" i="7"/>
  <c r="J623" i="7"/>
  <c r="P623" i="7"/>
  <c r="V623" i="7"/>
  <c r="I626" i="7"/>
  <c r="I624" i="7" s="1"/>
  <c r="O626" i="7"/>
  <c r="U626" i="7"/>
  <c r="AA626" i="7"/>
  <c r="I628" i="7"/>
  <c r="O628" i="7"/>
  <c r="U628" i="7"/>
  <c r="AA628" i="7"/>
  <c r="H631" i="7"/>
  <c r="N631" i="7"/>
  <c r="T631" i="7"/>
  <c r="Z631" i="7"/>
  <c r="Z629" i="7" s="1"/>
  <c r="H633" i="7"/>
  <c r="N633" i="7"/>
  <c r="T633" i="7"/>
  <c r="Z633" i="7"/>
  <c r="G636" i="7"/>
  <c r="M636" i="7"/>
  <c r="M634" i="7" s="1"/>
  <c r="S636" i="7"/>
  <c r="S634" i="7" s="1"/>
  <c r="Y636" i="7"/>
  <c r="G638" i="7"/>
  <c r="M638" i="7"/>
  <c r="S638" i="7"/>
  <c r="Y638" i="7"/>
  <c r="G10" i="8"/>
  <c r="M10" i="8"/>
  <c r="S10" i="8"/>
  <c r="Y10" i="8"/>
  <c r="G12" i="8"/>
  <c r="M12" i="8"/>
  <c r="S12" i="8"/>
  <c r="Y12" i="8"/>
  <c r="G13" i="8"/>
  <c r="M13" i="8"/>
  <c r="S13" i="8"/>
  <c r="Y13" i="8"/>
  <c r="F16" i="8"/>
  <c r="L16" i="8"/>
  <c r="R16" i="8"/>
  <c r="X16" i="8"/>
  <c r="F18" i="8"/>
  <c r="L18" i="8"/>
  <c r="R18" i="8"/>
  <c r="X18" i="8"/>
  <c r="F19" i="8"/>
  <c r="L19" i="8"/>
  <c r="R19" i="8"/>
  <c r="X19" i="8"/>
  <c r="E22" i="8"/>
  <c r="K22" i="8"/>
  <c r="Q22" i="8"/>
  <c r="W22" i="8"/>
  <c r="E24" i="8"/>
  <c r="K24" i="8"/>
  <c r="Q24" i="8"/>
  <c r="W24" i="8"/>
  <c r="E25" i="8"/>
  <c r="K25" i="8"/>
  <c r="Q25" i="8"/>
  <c r="W25" i="8"/>
  <c r="D28" i="8"/>
  <c r="J28" i="8"/>
  <c r="P28" i="8"/>
  <c r="V28" i="8"/>
  <c r="D30" i="8"/>
  <c r="J30" i="8"/>
  <c r="P30" i="8"/>
  <c r="V30" i="8"/>
  <c r="D31" i="8"/>
  <c r="J31" i="8"/>
  <c r="P31" i="8"/>
  <c r="V31" i="8"/>
  <c r="I34" i="8"/>
  <c r="O34" i="8"/>
  <c r="U34" i="8"/>
  <c r="AA34" i="8"/>
  <c r="I36" i="8"/>
  <c r="O36" i="8"/>
  <c r="U36" i="8"/>
  <c r="AA36" i="8"/>
  <c r="I37" i="8"/>
  <c r="O37" i="8"/>
  <c r="U37" i="8"/>
  <c r="AA37" i="8"/>
  <c r="H40" i="8"/>
  <c r="N40" i="8"/>
  <c r="T40" i="8"/>
  <c r="Z40" i="8"/>
  <c r="H42" i="8"/>
  <c r="N42" i="8"/>
  <c r="T42" i="8"/>
  <c r="Z42" i="8"/>
  <c r="H43" i="8"/>
  <c r="N43" i="8"/>
  <c r="T43" i="8"/>
  <c r="Z43" i="8"/>
  <c r="G46" i="8"/>
  <c r="M46" i="8"/>
  <c r="S46" i="8"/>
  <c r="Y46" i="8"/>
  <c r="G48" i="8"/>
  <c r="M48" i="8"/>
  <c r="S48" i="8"/>
  <c r="Y48" i="8"/>
  <c r="G49" i="8"/>
  <c r="M49" i="8"/>
  <c r="S49" i="8"/>
  <c r="Y49" i="8"/>
  <c r="F52" i="8"/>
  <c r="L52" i="8"/>
  <c r="R52" i="8"/>
  <c r="X52" i="8"/>
  <c r="F54" i="8"/>
  <c r="L54" i="8"/>
  <c r="R54" i="8"/>
  <c r="X54" i="8"/>
  <c r="F55" i="8"/>
  <c r="L55" i="8"/>
  <c r="R55" i="8"/>
  <c r="X55" i="8"/>
  <c r="F58" i="8"/>
  <c r="F56" i="8" s="1"/>
  <c r="X58" i="8"/>
  <c r="X56" i="8" s="1"/>
  <c r="R60" i="8"/>
  <c r="L61" i="8"/>
  <c r="Q64" i="8"/>
  <c r="K66" i="8"/>
  <c r="E67" i="8"/>
  <c r="W67" i="8"/>
  <c r="J70" i="8"/>
  <c r="J68" i="8" s="1"/>
  <c r="D72" i="8"/>
  <c r="V72" i="8"/>
  <c r="P73" i="8"/>
  <c r="U76" i="8"/>
  <c r="U74" i="8" s="1"/>
  <c r="O78" i="8"/>
  <c r="I79" i="8"/>
  <c r="AA79" i="8"/>
  <c r="N82" i="8"/>
  <c r="H84" i="8"/>
  <c r="Z84" i="8"/>
  <c r="T85" i="8"/>
  <c r="G88" i="8"/>
  <c r="G86" i="8" s="1"/>
  <c r="Y88" i="8"/>
  <c r="Y86" i="8" s="1"/>
  <c r="S90" i="8"/>
  <c r="M91" i="8"/>
  <c r="R94" i="8"/>
  <c r="R92" i="8" s="1"/>
  <c r="L96" i="8"/>
  <c r="F97" i="8"/>
  <c r="X97" i="8"/>
  <c r="K100" i="8"/>
  <c r="E102" i="8"/>
  <c r="W102" i="8"/>
  <c r="Q103" i="8"/>
  <c r="D106" i="8"/>
  <c r="D104" i="8" s="1"/>
  <c r="V106" i="8"/>
  <c r="V104" i="8" s="1"/>
  <c r="P108" i="8"/>
  <c r="J109" i="8"/>
  <c r="O112" i="8"/>
  <c r="O110" i="8" s="1"/>
  <c r="I114" i="8"/>
  <c r="AA114" i="8"/>
  <c r="U115" i="8"/>
  <c r="H118" i="8"/>
  <c r="H116" i="8" s="1"/>
  <c r="Z118" i="8"/>
  <c r="T120" i="8"/>
  <c r="N121" i="8"/>
  <c r="S124" i="8"/>
  <c r="S122" i="8" s="1"/>
  <c r="M126" i="8"/>
  <c r="G127" i="8"/>
  <c r="Y127" i="8"/>
  <c r="L130" i="8"/>
  <c r="L128" i="8" s="1"/>
  <c r="F132" i="8"/>
  <c r="X132" i="8"/>
  <c r="R133" i="8"/>
  <c r="E136" i="8"/>
  <c r="E134" i="8" s="1"/>
  <c r="W136" i="8"/>
  <c r="Q138" i="8"/>
  <c r="K139" i="8"/>
  <c r="P142" i="8"/>
  <c r="P140" i="8" s="1"/>
  <c r="J144" i="8"/>
  <c r="D145" i="8"/>
  <c r="V145" i="8"/>
  <c r="I148" i="8"/>
  <c r="I146" i="8" s="1"/>
  <c r="AA148" i="8"/>
  <c r="AA146" i="8" s="1"/>
  <c r="U150" i="8"/>
  <c r="O151" i="8"/>
  <c r="T154" i="8"/>
  <c r="N156" i="8"/>
  <c r="H157" i="8"/>
  <c r="Z157" i="8"/>
  <c r="M160" i="8"/>
  <c r="M158" i="8" s="1"/>
  <c r="G162" i="8"/>
  <c r="Y162" i="8"/>
  <c r="S163" i="8"/>
  <c r="F166" i="8"/>
  <c r="F164" i="8" s="1"/>
  <c r="X166" i="8"/>
  <c r="X164" i="8" s="1"/>
  <c r="R168" i="8"/>
  <c r="L169" i="8"/>
  <c r="Q172" i="8"/>
  <c r="K174" i="8"/>
  <c r="E175" i="8"/>
  <c r="W175" i="8"/>
  <c r="J178" i="8"/>
  <c r="J176" i="8" s="1"/>
  <c r="D180" i="8"/>
  <c r="V180" i="8"/>
  <c r="P181" i="8"/>
  <c r="U184" i="8"/>
  <c r="U182" i="8" s="1"/>
  <c r="O186" i="8"/>
  <c r="I187" i="8"/>
  <c r="AA187" i="8"/>
  <c r="N190" i="8"/>
  <c r="H192" i="8"/>
  <c r="Z192" i="8"/>
  <c r="T193" i="8"/>
  <c r="L529" i="11"/>
  <c r="L619" i="11"/>
  <c r="V92" i="12"/>
  <c r="P186" i="12"/>
  <c r="O251" i="12"/>
  <c r="P276" i="12"/>
  <c r="F327" i="6"/>
  <c r="F325" i="6" s="1"/>
  <c r="L327" i="6"/>
  <c r="L325" i="6" s="1"/>
  <c r="R327" i="6"/>
  <c r="R325" i="6" s="1"/>
  <c r="X327" i="6"/>
  <c r="X325" i="6" s="1"/>
  <c r="E332" i="6"/>
  <c r="E330" i="6" s="1"/>
  <c r="K332" i="6"/>
  <c r="K330" i="6" s="1"/>
  <c r="Q332" i="6"/>
  <c r="Q330" i="6" s="1"/>
  <c r="W332" i="6"/>
  <c r="W330" i="6" s="1"/>
  <c r="D337" i="6"/>
  <c r="D335" i="6" s="1"/>
  <c r="J337" i="6"/>
  <c r="J335" i="6" s="1"/>
  <c r="P337" i="6"/>
  <c r="P335" i="6" s="1"/>
  <c r="V337" i="6"/>
  <c r="V335" i="6" s="1"/>
  <c r="I342" i="6"/>
  <c r="I340" i="6" s="1"/>
  <c r="O342" i="6"/>
  <c r="O340" i="6" s="1"/>
  <c r="U342" i="6"/>
  <c r="U340" i="6" s="1"/>
  <c r="AA342" i="6"/>
  <c r="AA340" i="6" s="1"/>
  <c r="H347" i="6"/>
  <c r="H345" i="6" s="1"/>
  <c r="N347" i="6"/>
  <c r="N345" i="6" s="1"/>
  <c r="T347" i="6"/>
  <c r="T345" i="6" s="1"/>
  <c r="Z347" i="6"/>
  <c r="Z345" i="6" s="1"/>
  <c r="G352" i="6"/>
  <c r="G350" i="6" s="1"/>
  <c r="M352" i="6"/>
  <c r="M350" i="6" s="1"/>
  <c r="S352" i="6"/>
  <c r="S350" i="6" s="1"/>
  <c r="Y352" i="6"/>
  <c r="Y350" i="6" s="1"/>
  <c r="F357" i="6"/>
  <c r="F355" i="6" s="1"/>
  <c r="L357" i="6"/>
  <c r="L355" i="6" s="1"/>
  <c r="R357" i="6"/>
  <c r="R355" i="6" s="1"/>
  <c r="X357" i="6"/>
  <c r="X355" i="6" s="1"/>
  <c r="E362" i="6"/>
  <c r="E360" i="6" s="1"/>
  <c r="K362" i="6"/>
  <c r="K360" i="6" s="1"/>
  <c r="Q362" i="6"/>
  <c r="Q360" i="6" s="1"/>
  <c r="W362" i="6"/>
  <c r="W360" i="6" s="1"/>
  <c r="D367" i="6"/>
  <c r="D365" i="6" s="1"/>
  <c r="J367" i="6"/>
  <c r="J365" i="6" s="1"/>
  <c r="P367" i="6"/>
  <c r="P365" i="6" s="1"/>
  <c r="V367" i="6"/>
  <c r="V365" i="6" s="1"/>
  <c r="I372" i="6"/>
  <c r="I370" i="6" s="1"/>
  <c r="O372" i="6"/>
  <c r="O370" i="6" s="1"/>
  <c r="U372" i="6"/>
  <c r="U370" i="6" s="1"/>
  <c r="AA372" i="6"/>
  <c r="AA370" i="6" s="1"/>
  <c r="H377" i="6"/>
  <c r="H375" i="6" s="1"/>
  <c r="N377" i="6"/>
  <c r="N375" i="6" s="1"/>
  <c r="T377" i="6"/>
  <c r="T375" i="6" s="1"/>
  <c r="Z377" i="6"/>
  <c r="Z375" i="6" s="1"/>
  <c r="G382" i="6"/>
  <c r="G380" i="6" s="1"/>
  <c r="M382" i="6"/>
  <c r="M380" i="6" s="1"/>
  <c r="S382" i="6"/>
  <c r="S380" i="6" s="1"/>
  <c r="Y382" i="6"/>
  <c r="Y380" i="6" s="1"/>
  <c r="F387" i="6"/>
  <c r="F385" i="6" s="1"/>
  <c r="L387" i="6"/>
  <c r="L385" i="6" s="1"/>
  <c r="R387" i="6"/>
  <c r="R385" i="6" s="1"/>
  <c r="X387" i="6"/>
  <c r="X385" i="6" s="1"/>
  <c r="E392" i="6"/>
  <c r="E390" i="6" s="1"/>
  <c r="K392" i="6"/>
  <c r="K390" i="6" s="1"/>
  <c r="Q392" i="6"/>
  <c r="Q390" i="6" s="1"/>
  <c r="W392" i="6"/>
  <c r="W390" i="6" s="1"/>
  <c r="D397" i="6"/>
  <c r="D395" i="6" s="1"/>
  <c r="J397" i="6"/>
  <c r="J395" i="6" s="1"/>
  <c r="P397" i="6"/>
  <c r="P395" i="6" s="1"/>
  <c r="V397" i="6"/>
  <c r="V395" i="6" s="1"/>
  <c r="I402" i="6"/>
  <c r="I400" i="6" s="1"/>
  <c r="O402" i="6"/>
  <c r="O400" i="6" s="1"/>
  <c r="U402" i="6"/>
  <c r="U400" i="6" s="1"/>
  <c r="AA402" i="6"/>
  <c r="AA400" i="6" s="1"/>
  <c r="H407" i="6"/>
  <c r="H405" i="6" s="1"/>
  <c r="N407" i="6"/>
  <c r="N405" i="6" s="1"/>
  <c r="T407" i="6"/>
  <c r="T405" i="6" s="1"/>
  <c r="Z407" i="6"/>
  <c r="Z405" i="6" s="1"/>
  <c r="G412" i="6"/>
  <c r="G410" i="6" s="1"/>
  <c r="M412" i="6"/>
  <c r="M410" i="6" s="1"/>
  <c r="S412" i="6"/>
  <c r="S410" i="6" s="1"/>
  <c r="Y412" i="6"/>
  <c r="Y410" i="6" s="1"/>
  <c r="F417" i="6"/>
  <c r="F415" i="6" s="1"/>
  <c r="L417" i="6"/>
  <c r="L415" i="6" s="1"/>
  <c r="R417" i="6"/>
  <c r="R415" i="6" s="1"/>
  <c r="X417" i="6"/>
  <c r="X415" i="6" s="1"/>
  <c r="E422" i="6"/>
  <c r="E420" i="6" s="1"/>
  <c r="K422" i="6"/>
  <c r="K420" i="6" s="1"/>
  <c r="Q422" i="6"/>
  <c r="Q420" i="6" s="1"/>
  <c r="W422" i="6"/>
  <c r="W420" i="6" s="1"/>
  <c r="D427" i="6"/>
  <c r="D425" i="6" s="1"/>
  <c r="J427" i="6"/>
  <c r="J425" i="6" s="1"/>
  <c r="P427" i="6"/>
  <c r="P425" i="6" s="1"/>
  <c r="V427" i="6"/>
  <c r="V425" i="6" s="1"/>
  <c r="I432" i="6"/>
  <c r="I430" i="6" s="1"/>
  <c r="O432" i="6"/>
  <c r="O430" i="6" s="1"/>
  <c r="U432" i="6"/>
  <c r="U430" i="6" s="1"/>
  <c r="AA432" i="6"/>
  <c r="AA430" i="6" s="1"/>
  <c r="H437" i="6"/>
  <c r="H435" i="6" s="1"/>
  <c r="N437" i="6"/>
  <c r="N435" i="6" s="1"/>
  <c r="T437" i="6"/>
  <c r="T435" i="6" s="1"/>
  <c r="Z437" i="6"/>
  <c r="Z435" i="6" s="1"/>
  <c r="G442" i="6"/>
  <c r="G440" i="6" s="1"/>
  <c r="M442" i="6"/>
  <c r="M440" i="6" s="1"/>
  <c r="S442" i="6"/>
  <c r="S440" i="6" s="1"/>
  <c r="Y442" i="6"/>
  <c r="Y440" i="6" s="1"/>
  <c r="F447" i="6"/>
  <c r="F445" i="6" s="1"/>
  <c r="L447" i="6"/>
  <c r="L445" i="6" s="1"/>
  <c r="R447" i="6"/>
  <c r="R445" i="6" s="1"/>
  <c r="X447" i="6"/>
  <c r="X445" i="6" s="1"/>
  <c r="E452" i="6"/>
  <c r="E450" i="6" s="1"/>
  <c r="K452" i="6"/>
  <c r="K450" i="6" s="1"/>
  <c r="Q452" i="6"/>
  <c r="Q450" i="6" s="1"/>
  <c r="W452" i="6"/>
  <c r="W450" i="6" s="1"/>
  <c r="D457" i="6"/>
  <c r="D455" i="6" s="1"/>
  <c r="J457" i="6"/>
  <c r="J455" i="6" s="1"/>
  <c r="P457" i="6"/>
  <c r="P455" i="6" s="1"/>
  <c r="V457" i="6"/>
  <c r="V455" i="6" s="1"/>
  <c r="I462" i="6"/>
  <c r="I460" i="6" s="1"/>
  <c r="O462" i="6"/>
  <c r="O460" i="6" s="1"/>
  <c r="U462" i="6"/>
  <c r="U460" i="6" s="1"/>
  <c r="AA462" i="6"/>
  <c r="AA460" i="6" s="1"/>
  <c r="H467" i="6"/>
  <c r="H465" i="6" s="1"/>
  <c r="N467" i="6"/>
  <c r="N465" i="6" s="1"/>
  <c r="T467" i="6"/>
  <c r="T465" i="6" s="1"/>
  <c r="Z467" i="6"/>
  <c r="Z465" i="6" s="1"/>
  <c r="G472" i="6"/>
  <c r="G470" i="6" s="1"/>
  <c r="M472" i="6"/>
  <c r="M470" i="6" s="1"/>
  <c r="S472" i="6"/>
  <c r="S470" i="6" s="1"/>
  <c r="Y472" i="6"/>
  <c r="Y470" i="6" s="1"/>
  <c r="F477" i="6"/>
  <c r="F475" i="6" s="1"/>
  <c r="L477" i="6"/>
  <c r="L475" i="6" s="1"/>
  <c r="R477" i="6"/>
  <c r="R475" i="6" s="1"/>
  <c r="E486" i="6"/>
  <c r="E484" i="6" s="1"/>
  <c r="K486" i="6"/>
  <c r="K484" i="6" s="1"/>
  <c r="Q486" i="6"/>
  <c r="Q484" i="6" s="1"/>
  <c r="W486" i="6"/>
  <c r="W484" i="6" s="1"/>
  <c r="D491" i="6"/>
  <c r="D489" i="6" s="1"/>
  <c r="J491" i="6"/>
  <c r="J489" i="6" s="1"/>
  <c r="P491" i="6"/>
  <c r="P489" i="6" s="1"/>
  <c r="V491" i="6"/>
  <c r="V489" i="6" s="1"/>
  <c r="I496" i="6"/>
  <c r="I494" i="6" s="1"/>
  <c r="O496" i="6"/>
  <c r="O494" i="6" s="1"/>
  <c r="U496" i="6"/>
  <c r="U494" i="6" s="1"/>
  <c r="AA496" i="6"/>
  <c r="AA494" i="6" s="1"/>
  <c r="H501" i="6"/>
  <c r="H499" i="6" s="1"/>
  <c r="N501" i="6"/>
  <c r="N499" i="6" s="1"/>
  <c r="T501" i="6"/>
  <c r="T499" i="6" s="1"/>
  <c r="Z501" i="6"/>
  <c r="Z499" i="6" s="1"/>
  <c r="G506" i="6"/>
  <c r="G504" i="6" s="1"/>
  <c r="M506" i="6"/>
  <c r="M504" i="6" s="1"/>
  <c r="S506" i="6"/>
  <c r="S504" i="6" s="1"/>
  <c r="Y506" i="6"/>
  <c r="Y504" i="6" s="1"/>
  <c r="F511" i="6"/>
  <c r="F509" i="6" s="1"/>
  <c r="L511" i="6"/>
  <c r="L509" i="6" s="1"/>
  <c r="R511" i="6"/>
  <c r="R509" i="6" s="1"/>
  <c r="X511" i="6"/>
  <c r="X509" i="6" s="1"/>
  <c r="E516" i="6"/>
  <c r="E514" i="6" s="1"/>
  <c r="K516" i="6"/>
  <c r="K514" i="6" s="1"/>
  <c r="Q516" i="6"/>
  <c r="Q514" i="6" s="1"/>
  <c r="W516" i="6"/>
  <c r="W514" i="6" s="1"/>
  <c r="D521" i="6"/>
  <c r="D519" i="6" s="1"/>
  <c r="J521" i="6"/>
  <c r="J519" i="6" s="1"/>
  <c r="P521" i="6"/>
  <c r="P519" i="6" s="1"/>
  <c r="V521" i="6"/>
  <c r="V519" i="6" s="1"/>
  <c r="I526" i="6"/>
  <c r="I524" i="6" s="1"/>
  <c r="O526" i="6"/>
  <c r="O524" i="6" s="1"/>
  <c r="U526" i="6"/>
  <c r="U524" i="6" s="1"/>
  <c r="AA526" i="6"/>
  <c r="AA524" i="6" s="1"/>
  <c r="H531" i="6"/>
  <c r="H529" i="6" s="1"/>
  <c r="N531" i="6"/>
  <c r="N529" i="6" s="1"/>
  <c r="T531" i="6"/>
  <c r="T529" i="6" s="1"/>
  <c r="Z531" i="6"/>
  <c r="Z529" i="6" s="1"/>
  <c r="G536" i="6"/>
  <c r="G534" i="6" s="1"/>
  <c r="M536" i="6"/>
  <c r="M534" i="6" s="1"/>
  <c r="S536" i="6"/>
  <c r="S534" i="6" s="1"/>
  <c r="Y536" i="6"/>
  <c r="Y534" i="6" s="1"/>
  <c r="F541" i="6"/>
  <c r="F539" i="6" s="1"/>
  <c r="L541" i="6"/>
  <c r="L539" i="6" s="1"/>
  <c r="R541" i="6"/>
  <c r="R539" i="6" s="1"/>
  <c r="X541" i="6"/>
  <c r="X539" i="6" s="1"/>
  <c r="E546" i="6"/>
  <c r="E544" i="6" s="1"/>
  <c r="K546" i="6"/>
  <c r="K544" i="6" s="1"/>
  <c r="Q546" i="6"/>
  <c r="Q544" i="6" s="1"/>
  <c r="W546" i="6"/>
  <c r="W544" i="6" s="1"/>
  <c r="D551" i="6"/>
  <c r="D549" i="6" s="1"/>
  <c r="J551" i="6"/>
  <c r="J549" i="6" s="1"/>
  <c r="P551" i="6"/>
  <c r="P549" i="6" s="1"/>
  <c r="V551" i="6"/>
  <c r="V549" i="6" s="1"/>
  <c r="I556" i="6"/>
  <c r="I554" i="6" s="1"/>
  <c r="O556" i="6"/>
  <c r="O554" i="6" s="1"/>
  <c r="U556" i="6"/>
  <c r="U554" i="6" s="1"/>
  <c r="AA556" i="6"/>
  <c r="AA554" i="6" s="1"/>
  <c r="H561" i="6"/>
  <c r="H559" i="6" s="1"/>
  <c r="N561" i="6"/>
  <c r="N559" i="6" s="1"/>
  <c r="T561" i="6"/>
  <c r="T559" i="6" s="1"/>
  <c r="Z561" i="6"/>
  <c r="Z559" i="6" s="1"/>
  <c r="G566" i="6"/>
  <c r="G564" i="6" s="1"/>
  <c r="M566" i="6"/>
  <c r="M564" i="6" s="1"/>
  <c r="S566" i="6"/>
  <c r="S564" i="6" s="1"/>
  <c r="Y566" i="6"/>
  <c r="Y564" i="6" s="1"/>
  <c r="F571" i="6"/>
  <c r="F569" i="6" s="1"/>
  <c r="L571" i="6"/>
  <c r="L569" i="6" s="1"/>
  <c r="R571" i="6"/>
  <c r="R569" i="6" s="1"/>
  <c r="X571" i="6"/>
  <c r="X569" i="6" s="1"/>
  <c r="E576" i="6"/>
  <c r="E574" i="6" s="1"/>
  <c r="K576" i="6"/>
  <c r="K574" i="6" s="1"/>
  <c r="Q576" i="6"/>
  <c r="Q574" i="6" s="1"/>
  <c r="W576" i="6"/>
  <c r="W574" i="6" s="1"/>
  <c r="D581" i="6"/>
  <c r="D579" i="6" s="1"/>
  <c r="J581" i="6"/>
  <c r="J579" i="6" s="1"/>
  <c r="P581" i="6"/>
  <c r="P579" i="6" s="1"/>
  <c r="V581" i="6"/>
  <c r="V579" i="6" s="1"/>
  <c r="I586" i="6"/>
  <c r="I584" i="6" s="1"/>
  <c r="O586" i="6"/>
  <c r="O584" i="6" s="1"/>
  <c r="U586" i="6"/>
  <c r="U584" i="6" s="1"/>
  <c r="AA586" i="6"/>
  <c r="AA584" i="6" s="1"/>
  <c r="H591" i="6"/>
  <c r="H589" i="6" s="1"/>
  <c r="N591" i="6"/>
  <c r="N589" i="6" s="1"/>
  <c r="T591" i="6"/>
  <c r="T589" i="6" s="1"/>
  <c r="Z591" i="6"/>
  <c r="Z589" i="6" s="1"/>
  <c r="G596" i="6"/>
  <c r="G594" i="6" s="1"/>
  <c r="M596" i="6"/>
  <c r="M594" i="6" s="1"/>
  <c r="S596" i="6"/>
  <c r="S594" i="6" s="1"/>
  <c r="Y596" i="6"/>
  <c r="Y594" i="6" s="1"/>
  <c r="F601" i="6"/>
  <c r="F599" i="6" s="1"/>
  <c r="L601" i="6"/>
  <c r="L599" i="6" s="1"/>
  <c r="R601" i="6"/>
  <c r="R599" i="6" s="1"/>
  <c r="X601" i="6"/>
  <c r="X599" i="6" s="1"/>
  <c r="E606" i="6"/>
  <c r="E604" i="6" s="1"/>
  <c r="K606" i="6"/>
  <c r="K604" i="6" s="1"/>
  <c r="Q606" i="6"/>
  <c r="Q604" i="6" s="1"/>
  <c r="W606" i="6"/>
  <c r="W604" i="6" s="1"/>
  <c r="D611" i="6"/>
  <c r="D609" i="6" s="1"/>
  <c r="J611" i="6"/>
  <c r="J609" i="6" s="1"/>
  <c r="P611" i="6"/>
  <c r="P609" i="6" s="1"/>
  <c r="V611" i="6"/>
  <c r="V609" i="6" s="1"/>
  <c r="I616" i="6"/>
  <c r="I614" i="6" s="1"/>
  <c r="O616" i="6"/>
  <c r="O614" i="6" s="1"/>
  <c r="U616" i="6"/>
  <c r="U614" i="6" s="1"/>
  <c r="AA616" i="6"/>
  <c r="AA614" i="6" s="1"/>
  <c r="H621" i="6"/>
  <c r="H619" i="6" s="1"/>
  <c r="N621" i="6"/>
  <c r="N619" i="6" s="1"/>
  <c r="T621" i="6"/>
  <c r="T619" i="6" s="1"/>
  <c r="Z621" i="6"/>
  <c r="Z619" i="6" s="1"/>
  <c r="G626" i="6"/>
  <c r="G624" i="6" s="1"/>
  <c r="M626" i="6"/>
  <c r="M624" i="6" s="1"/>
  <c r="S626" i="6"/>
  <c r="S624" i="6" s="1"/>
  <c r="Y626" i="6"/>
  <c r="Y624" i="6" s="1"/>
  <c r="F631" i="6"/>
  <c r="F629" i="6" s="1"/>
  <c r="L631" i="6"/>
  <c r="L629" i="6" s="1"/>
  <c r="R631" i="6"/>
  <c r="R629" i="6" s="1"/>
  <c r="X631" i="6"/>
  <c r="X629" i="6" s="1"/>
  <c r="E636" i="6"/>
  <c r="E634" i="6" s="1"/>
  <c r="K636" i="6"/>
  <c r="K634" i="6" s="1"/>
  <c r="Q636" i="6"/>
  <c r="Q634" i="6" s="1"/>
  <c r="E9" i="7"/>
  <c r="K9" i="7"/>
  <c r="Q9" i="7"/>
  <c r="W9" i="7"/>
  <c r="E11" i="7"/>
  <c r="K11" i="7"/>
  <c r="Q11" i="7"/>
  <c r="W11" i="7"/>
  <c r="D14" i="7"/>
  <c r="J14" i="7"/>
  <c r="P14" i="7"/>
  <c r="P12" i="7" s="1"/>
  <c r="V14" i="7"/>
  <c r="D16" i="7"/>
  <c r="J16" i="7"/>
  <c r="P16" i="7"/>
  <c r="V16" i="7"/>
  <c r="I19" i="7"/>
  <c r="I17" i="7" s="1"/>
  <c r="O19" i="7"/>
  <c r="U19" i="7"/>
  <c r="AA19" i="7"/>
  <c r="I21" i="7"/>
  <c r="O21" i="7"/>
  <c r="U21" i="7"/>
  <c r="AA21" i="7"/>
  <c r="H24" i="7"/>
  <c r="N24" i="7"/>
  <c r="T24" i="7"/>
  <c r="Z24" i="7"/>
  <c r="H26" i="7"/>
  <c r="N26" i="7"/>
  <c r="T26" i="7"/>
  <c r="Z26" i="7"/>
  <c r="G29" i="7"/>
  <c r="M29" i="7"/>
  <c r="S29" i="7"/>
  <c r="S27" i="7" s="1"/>
  <c r="Y29" i="7"/>
  <c r="G31" i="7"/>
  <c r="M31" i="7"/>
  <c r="S31" i="7"/>
  <c r="Y31" i="7"/>
  <c r="F34" i="7"/>
  <c r="F32" i="7" s="1"/>
  <c r="L34" i="7"/>
  <c r="R34" i="7"/>
  <c r="X34" i="7"/>
  <c r="F36" i="7"/>
  <c r="L36" i="7"/>
  <c r="R36" i="7"/>
  <c r="X36" i="7"/>
  <c r="E39" i="7"/>
  <c r="K39" i="7"/>
  <c r="Q39" i="7"/>
  <c r="W39" i="7"/>
  <c r="E41" i="7"/>
  <c r="K41" i="7"/>
  <c r="Q41" i="7"/>
  <c r="W41" i="7"/>
  <c r="D44" i="7"/>
  <c r="J44" i="7"/>
  <c r="P44" i="7"/>
  <c r="P42" i="7" s="1"/>
  <c r="V44" i="7"/>
  <c r="D46" i="7"/>
  <c r="J46" i="7"/>
  <c r="P46" i="7"/>
  <c r="V46" i="7"/>
  <c r="I49" i="7"/>
  <c r="I47" i="7" s="1"/>
  <c r="O49" i="7"/>
  <c r="U49" i="7"/>
  <c r="AA49" i="7"/>
  <c r="I51" i="7"/>
  <c r="O51" i="7"/>
  <c r="U51" i="7"/>
  <c r="AA51" i="7"/>
  <c r="H54" i="7"/>
  <c r="N54" i="7"/>
  <c r="T54" i="7"/>
  <c r="Z54" i="7"/>
  <c r="H56" i="7"/>
  <c r="N56" i="7"/>
  <c r="T56" i="7"/>
  <c r="Z56" i="7"/>
  <c r="G59" i="7"/>
  <c r="M59" i="7"/>
  <c r="S59" i="7"/>
  <c r="S57" i="7" s="1"/>
  <c r="Y59" i="7"/>
  <c r="G61" i="7"/>
  <c r="M61" i="7"/>
  <c r="S61" i="7"/>
  <c r="Y61" i="7"/>
  <c r="F64" i="7"/>
  <c r="F62" i="7" s="1"/>
  <c r="L64" i="7"/>
  <c r="R64" i="7"/>
  <c r="X64" i="7"/>
  <c r="F66" i="7"/>
  <c r="L66" i="7"/>
  <c r="R66" i="7"/>
  <c r="X66" i="7"/>
  <c r="E69" i="7"/>
  <c r="K69" i="7"/>
  <c r="Q69" i="7"/>
  <c r="W69" i="7"/>
  <c r="E71" i="7"/>
  <c r="K71" i="7"/>
  <c r="Q71" i="7"/>
  <c r="W71" i="7"/>
  <c r="D74" i="7"/>
  <c r="J74" i="7"/>
  <c r="P74" i="7"/>
  <c r="P72" i="7" s="1"/>
  <c r="V74" i="7"/>
  <c r="D76" i="7"/>
  <c r="J76" i="7"/>
  <c r="P76" i="7"/>
  <c r="V76" i="7"/>
  <c r="I79" i="7"/>
  <c r="I77" i="7" s="1"/>
  <c r="O79" i="7"/>
  <c r="U79" i="7"/>
  <c r="AA79" i="7"/>
  <c r="I81" i="7"/>
  <c r="O81" i="7"/>
  <c r="U81" i="7"/>
  <c r="AA81" i="7"/>
  <c r="H84" i="7"/>
  <c r="N84" i="7"/>
  <c r="T84" i="7"/>
  <c r="Z84" i="7"/>
  <c r="H86" i="7"/>
  <c r="N86" i="7"/>
  <c r="T86" i="7"/>
  <c r="Z86" i="7"/>
  <c r="G89" i="7"/>
  <c r="M89" i="7"/>
  <c r="S89" i="7"/>
  <c r="S87" i="7" s="1"/>
  <c r="Y89" i="7"/>
  <c r="G91" i="7"/>
  <c r="M91" i="7"/>
  <c r="S91" i="7"/>
  <c r="Y91" i="7"/>
  <c r="F94" i="7"/>
  <c r="F92" i="7" s="1"/>
  <c r="L94" i="7"/>
  <c r="R94" i="7"/>
  <c r="X94" i="7"/>
  <c r="F96" i="7"/>
  <c r="L96" i="7"/>
  <c r="R96" i="7"/>
  <c r="X96" i="7"/>
  <c r="E99" i="7"/>
  <c r="K99" i="7"/>
  <c r="Q99" i="7"/>
  <c r="W99" i="7"/>
  <c r="E101" i="7"/>
  <c r="K101" i="7"/>
  <c r="Q101" i="7"/>
  <c r="W101" i="7"/>
  <c r="D104" i="7"/>
  <c r="J104" i="7"/>
  <c r="P104" i="7"/>
  <c r="P102" i="7" s="1"/>
  <c r="V104" i="7"/>
  <c r="D106" i="7"/>
  <c r="J106" i="7"/>
  <c r="P106" i="7"/>
  <c r="V106" i="7"/>
  <c r="I109" i="7"/>
  <c r="I107" i="7" s="1"/>
  <c r="O109" i="7"/>
  <c r="U109" i="7"/>
  <c r="AA109" i="7"/>
  <c r="I111" i="7"/>
  <c r="O111" i="7"/>
  <c r="U111" i="7"/>
  <c r="AA111" i="7"/>
  <c r="H114" i="7"/>
  <c r="N114" i="7"/>
  <c r="T114" i="7"/>
  <c r="Z114" i="7"/>
  <c r="H116" i="7"/>
  <c r="N116" i="7"/>
  <c r="T116" i="7"/>
  <c r="Z116" i="7"/>
  <c r="G119" i="7"/>
  <c r="M119" i="7"/>
  <c r="S119" i="7"/>
  <c r="S117" i="7" s="1"/>
  <c r="Y119" i="7"/>
  <c r="G121" i="7"/>
  <c r="M121" i="7"/>
  <c r="S121" i="7"/>
  <c r="Y121" i="7"/>
  <c r="F124" i="7"/>
  <c r="F122" i="7" s="1"/>
  <c r="L124" i="7"/>
  <c r="R124" i="7"/>
  <c r="X124" i="7"/>
  <c r="F126" i="7"/>
  <c r="L126" i="7"/>
  <c r="R126" i="7"/>
  <c r="X126" i="7"/>
  <c r="E129" i="7"/>
  <c r="K129" i="7"/>
  <c r="Q129" i="7"/>
  <c r="W129" i="7"/>
  <c r="E131" i="7"/>
  <c r="K131" i="7"/>
  <c r="Q131" i="7"/>
  <c r="W131" i="7"/>
  <c r="D134" i="7"/>
  <c r="J134" i="7"/>
  <c r="P134" i="7"/>
  <c r="P132" i="7" s="1"/>
  <c r="V134" i="7"/>
  <c r="D136" i="7"/>
  <c r="J136" i="7"/>
  <c r="P136" i="7"/>
  <c r="V136" i="7"/>
  <c r="I139" i="7"/>
  <c r="I137" i="7" s="1"/>
  <c r="O139" i="7"/>
  <c r="U139" i="7"/>
  <c r="AA139" i="7"/>
  <c r="I141" i="7"/>
  <c r="O141" i="7"/>
  <c r="U141" i="7"/>
  <c r="AA141" i="7"/>
  <c r="H144" i="7"/>
  <c r="N144" i="7"/>
  <c r="T144" i="7"/>
  <c r="Z144" i="7"/>
  <c r="H146" i="7"/>
  <c r="N146" i="7"/>
  <c r="T146" i="7"/>
  <c r="Z146" i="7"/>
  <c r="G149" i="7"/>
  <c r="M149" i="7"/>
  <c r="S149" i="7"/>
  <c r="S147" i="7" s="1"/>
  <c r="Y149" i="7"/>
  <c r="G151" i="7"/>
  <c r="M151" i="7"/>
  <c r="S151" i="7"/>
  <c r="Y151" i="7"/>
  <c r="F154" i="7"/>
  <c r="F152" i="7" s="1"/>
  <c r="L154" i="7"/>
  <c r="R154" i="7"/>
  <c r="X154" i="7"/>
  <c r="F156" i="7"/>
  <c r="L156" i="7"/>
  <c r="R156" i="7"/>
  <c r="X156" i="7"/>
  <c r="E159" i="7"/>
  <c r="K159" i="7"/>
  <c r="Q159" i="7"/>
  <c r="E161" i="7"/>
  <c r="K161" i="7"/>
  <c r="Q161" i="7"/>
  <c r="W161" i="7"/>
  <c r="W157" i="7" s="1"/>
  <c r="J168" i="7"/>
  <c r="P168" i="7"/>
  <c r="V168" i="7"/>
  <c r="D170" i="7"/>
  <c r="D166" i="7" s="1"/>
  <c r="J170" i="7"/>
  <c r="P170" i="7"/>
  <c r="V170" i="7"/>
  <c r="I173" i="7"/>
  <c r="O173" i="7"/>
  <c r="U173" i="7"/>
  <c r="U171" i="7" s="1"/>
  <c r="AA173" i="7"/>
  <c r="I175" i="7"/>
  <c r="O175" i="7"/>
  <c r="U175" i="7"/>
  <c r="AA175" i="7"/>
  <c r="H178" i="7"/>
  <c r="H176" i="7" s="1"/>
  <c r="N178" i="7"/>
  <c r="T178" i="7"/>
  <c r="Z178" i="7"/>
  <c r="H180" i="7"/>
  <c r="N180" i="7"/>
  <c r="T180" i="7"/>
  <c r="Z180" i="7"/>
  <c r="G183" i="7"/>
  <c r="M183" i="7"/>
  <c r="S183" i="7"/>
  <c r="Y183" i="7"/>
  <c r="G185" i="7"/>
  <c r="M185" i="7"/>
  <c r="S185" i="7"/>
  <c r="Y185" i="7"/>
  <c r="F188" i="7"/>
  <c r="L188" i="7"/>
  <c r="R188" i="7"/>
  <c r="R186" i="7" s="1"/>
  <c r="X188" i="7"/>
  <c r="F190" i="7"/>
  <c r="L190" i="7"/>
  <c r="R190" i="7"/>
  <c r="X190" i="7"/>
  <c r="E193" i="7"/>
  <c r="E191" i="7" s="1"/>
  <c r="K193" i="7"/>
  <c r="Q193" i="7"/>
  <c r="W193" i="7"/>
  <c r="E195" i="7"/>
  <c r="K195" i="7"/>
  <c r="Q195" i="7"/>
  <c r="W195" i="7"/>
  <c r="D198" i="7"/>
  <c r="J198" i="7"/>
  <c r="P198" i="7"/>
  <c r="V198" i="7"/>
  <c r="D200" i="7"/>
  <c r="J200" i="7"/>
  <c r="P200" i="7"/>
  <c r="V200" i="7"/>
  <c r="I203" i="7"/>
  <c r="O203" i="7"/>
  <c r="U203" i="7"/>
  <c r="U201" i="7" s="1"/>
  <c r="AA203" i="7"/>
  <c r="I205" i="7"/>
  <c r="O205" i="7"/>
  <c r="U205" i="7"/>
  <c r="AA205" i="7"/>
  <c r="H208" i="7"/>
  <c r="H206" i="7" s="1"/>
  <c r="N208" i="7"/>
  <c r="T208" i="7"/>
  <c r="Z208" i="7"/>
  <c r="H210" i="7"/>
  <c r="N210" i="7"/>
  <c r="T210" i="7"/>
  <c r="Z210" i="7"/>
  <c r="G213" i="7"/>
  <c r="M213" i="7"/>
  <c r="S213" i="7"/>
  <c r="Y213" i="7"/>
  <c r="G215" i="7"/>
  <c r="M215" i="7"/>
  <c r="S215" i="7"/>
  <c r="Y215" i="7"/>
  <c r="F218" i="7"/>
  <c r="L218" i="7"/>
  <c r="R218" i="7"/>
  <c r="R216" i="7" s="1"/>
  <c r="X218" i="7"/>
  <c r="F220" i="7"/>
  <c r="L220" i="7"/>
  <c r="R220" i="7"/>
  <c r="X220" i="7"/>
  <c r="E223" i="7"/>
  <c r="E221" i="7" s="1"/>
  <c r="K223" i="7"/>
  <c r="Q223" i="7"/>
  <c r="W223" i="7"/>
  <c r="E225" i="7"/>
  <c r="K225" i="7"/>
  <c r="Q225" i="7"/>
  <c r="W225" i="7"/>
  <c r="D228" i="7"/>
  <c r="J228" i="7"/>
  <c r="P228" i="7"/>
  <c r="V228" i="7"/>
  <c r="D230" i="7"/>
  <c r="J230" i="7"/>
  <c r="P230" i="7"/>
  <c r="V230" i="7"/>
  <c r="I233" i="7"/>
  <c r="O233" i="7"/>
  <c r="U233" i="7"/>
  <c r="U231" i="7" s="1"/>
  <c r="AA233" i="7"/>
  <c r="I235" i="7"/>
  <c r="O235" i="7"/>
  <c r="U235" i="7"/>
  <c r="AA235" i="7"/>
  <c r="H238" i="7"/>
  <c r="H236" i="7" s="1"/>
  <c r="N238" i="7"/>
  <c r="T238" i="7"/>
  <c r="Z238" i="7"/>
  <c r="H240" i="7"/>
  <c r="N240" i="7"/>
  <c r="T240" i="7"/>
  <c r="Z240" i="7"/>
  <c r="G243" i="7"/>
  <c r="M243" i="7"/>
  <c r="S243" i="7"/>
  <c r="Y243" i="7"/>
  <c r="G245" i="7"/>
  <c r="M245" i="7"/>
  <c r="S245" i="7"/>
  <c r="Y245" i="7"/>
  <c r="F248" i="7"/>
  <c r="L248" i="7"/>
  <c r="R248" i="7"/>
  <c r="R246" i="7" s="1"/>
  <c r="X248" i="7"/>
  <c r="F250" i="7"/>
  <c r="L250" i="7"/>
  <c r="R250" i="7"/>
  <c r="X250" i="7"/>
  <c r="E253" i="7"/>
  <c r="E251" i="7" s="1"/>
  <c r="K253" i="7"/>
  <c r="Q253" i="7"/>
  <c r="W253" i="7"/>
  <c r="E255" i="7"/>
  <c r="K255" i="7"/>
  <c r="Q255" i="7"/>
  <c r="W255" i="7"/>
  <c r="D258" i="7"/>
  <c r="J258" i="7"/>
  <c r="P258" i="7"/>
  <c r="V258" i="7"/>
  <c r="D260" i="7"/>
  <c r="J260" i="7"/>
  <c r="P260" i="7"/>
  <c r="V260" i="7"/>
  <c r="I263" i="7"/>
  <c r="O263" i="7"/>
  <c r="U263" i="7"/>
  <c r="U261" i="7" s="1"/>
  <c r="AA263" i="7"/>
  <c r="I265" i="7"/>
  <c r="O265" i="7"/>
  <c r="U265" i="7"/>
  <c r="AA265" i="7"/>
  <c r="H268" i="7"/>
  <c r="H266" i="7" s="1"/>
  <c r="N268" i="7"/>
  <c r="T268" i="7"/>
  <c r="Z268" i="7"/>
  <c r="H270" i="7"/>
  <c r="N270" i="7"/>
  <c r="T270" i="7"/>
  <c r="Z270" i="7"/>
  <c r="G273" i="7"/>
  <c r="M273" i="7"/>
  <c r="S273" i="7"/>
  <c r="Y273" i="7"/>
  <c r="G275" i="7"/>
  <c r="M275" i="7"/>
  <c r="S275" i="7"/>
  <c r="Y275" i="7"/>
  <c r="F278" i="7"/>
  <c r="L278" i="7"/>
  <c r="R278" i="7"/>
  <c r="R276" i="7" s="1"/>
  <c r="X278" i="7"/>
  <c r="F280" i="7"/>
  <c r="L280" i="7"/>
  <c r="R280" i="7"/>
  <c r="X280" i="7"/>
  <c r="E283" i="7"/>
  <c r="E281" i="7" s="1"/>
  <c r="K283" i="7"/>
  <c r="Q283" i="7"/>
  <c r="W283" i="7"/>
  <c r="E285" i="7"/>
  <c r="K285" i="7"/>
  <c r="Q285" i="7"/>
  <c r="W285" i="7"/>
  <c r="D288" i="7"/>
  <c r="J288" i="7"/>
  <c r="P288" i="7"/>
  <c r="V288" i="7"/>
  <c r="D290" i="7"/>
  <c r="J290" i="7"/>
  <c r="P290" i="7"/>
  <c r="V290" i="7"/>
  <c r="I293" i="7"/>
  <c r="O293" i="7"/>
  <c r="U293" i="7"/>
  <c r="U291" i="7" s="1"/>
  <c r="AA293" i="7"/>
  <c r="I295" i="7"/>
  <c r="O295" i="7"/>
  <c r="U295" i="7"/>
  <c r="AA295" i="7"/>
  <c r="H298" i="7"/>
  <c r="H296" i="7" s="1"/>
  <c r="N298" i="7"/>
  <c r="T298" i="7"/>
  <c r="Z298" i="7"/>
  <c r="H300" i="7"/>
  <c r="N300" i="7"/>
  <c r="T300" i="7"/>
  <c r="Z300" i="7"/>
  <c r="G303" i="7"/>
  <c r="M303" i="7"/>
  <c r="S303" i="7"/>
  <c r="Y303" i="7"/>
  <c r="G305" i="7"/>
  <c r="M305" i="7"/>
  <c r="S305" i="7"/>
  <c r="Y305" i="7"/>
  <c r="F308" i="7"/>
  <c r="L308" i="7"/>
  <c r="R308" i="7"/>
  <c r="R306" i="7" s="1"/>
  <c r="X308" i="7"/>
  <c r="F310" i="7"/>
  <c r="L310" i="7"/>
  <c r="R310" i="7"/>
  <c r="X310" i="7"/>
  <c r="E313" i="7"/>
  <c r="E311" i="7" s="1"/>
  <c r="K313" i="7"/>
  <c r="Q313" i="7"/>
  <c r="W313" i="7"/>
  <c r="E315" i="7"/>
  <c r="K315" i="7"/>
  <c r="Q315" i="7"/>
  <c r="W315" i="7"/>
  <c r="D318" i="7"/>
  <c r="J318" i="7"/>
  <c r="P318" i="7"/>
  <c r="D320" i="7"/>
  <c r="J320" i="7"/>
  <c r="P320" i="7"/>
  <c r="V320" i="7"/>
  <c r="V316" i="7" s="1"/>
  <c r="I329" i="7"/>
  <c r="O329" i="7"/>
  <c r="U329" i="7"/>
  <c r="AA329" i="7"/>
  <c r="H334" i="7"/>
  <c r="N334" i="7"/>
  <c r="T334" i="7"/>
  <c r="Z334" i="7"/>
  <c r="G339" i="7"/>
  <c r="M339" i="7"/>
  <c r="S339" i="7"/>
  <c r="Y339" i="7"/>
  <c r="F344" i="7"/>
  <c r="L344" i="7"/>
  <c r="R344" i="7"/>
  <c r="X344" i="7"/>
  <c r="E349" i="7"/>
  <c r="K349" i="7"/>
  <c r="Q349" i="7"/>
  <c r="W349" i="7"/>
  <c r="D354" i="7"/>
  <c r="J354" i="7"/>
  <c r="P354" i="7"/>
  <c r="V354" i="7"/>
  <c r="I359" i="7"/>
  <c r="O359" i="7"/>
  <c r="U359" i="7"/>
  <c r="AA359" i="7"/>
  <c r="H364" i="7"/>
  <c r="N364" i="7"/>
  <c r="T364" i="7"/>
  <c r="Z364" i="7"/>
  <c r="G369" i="7"/>
  <c r="M369" i="7"/>
  <c r="S369" i="7"/>
  <c r="Y369" i="7"/>
  <c r="F374" i="7"/>
  <c r="L374" i="7"/>
  <c r="R374" i="7"/>
  <c r="X374" i="7"/>
  <c r="E379" i="7"/>
  <c r="K379" i="7"/>
  <c r="Q379" i="7"/>
  <c r="W379" i="7"/>
  <c r="D384" i="7"/>
  <c r="J384" i="7"/>
  <c r="P384" i="7"/>
  <c r="V384" i="7"/>
  <c r="I389" i="7"/>
  <c r="O389" i="7"/>
  <c r="U389" i="7"/>
  <c r="AA389" i="7"/>
  <c r="H394" i="7"/>
  <c r="N394" i="7"/>
  <c r="T394" i="7"/>
  <c r="Z394" i="7"/>
  <c r="G399" i="7"/>
  <c r="M399" i="7"/>
  <c r="S399" i="7"/>
  <c r="Y399" i="7"/>
  <c r="F404" i="7"/>
  <c r="L404" i="7"/>
  <c r="R404" i="7"/>
  <c r="X404" i="7"/>
  <c r="E409" i="7"/>
  <c r="K409" i="7"/>
  <c r="Q409" i="7"/>
  <c r="W409" i="7"/>
  <c r="D414" i="7"/>
  <c r="J414" i="7"/>
  <c r="P414" i="7"/>
  <c r="V414" i="7"/>
  <c r="I419" i="7"/>
  <c r="O419" i="7"/>
  <c r="U419" i="7"/>
  <c r="AA419" i="7"/>
  <c r="H424" i="7"/>
  <c r="N424" i="7"/>
  <c r="T424" i="7"/>
  <c r="Z424" i="7"/>
  <c r="G429" i="7"/>
  <c r="M429" i="7"/>
  <c r="S429" i="7"/>
  <c r="Y429" i="7"/>
  <c r="F434" i="7"/>
  <c r="L434" i="7"/>
  <c r="R434" i="7"/>
  <c r="X434" i="7"/>
  <c r="E439" i="7"/>
  <c r="K439" i="7"/>
  <c r="Q439" i="7"/>
  <c r="W439" i="7"/>
  <c r="D444" i="7"/>
  <c r="J444" i="7"/>
  <c r="P444" i="7"/>
  <c r="V444" i="7"/>
  <c r="I449" i="7"/>
  <c r="O449" i="7"/>
  <c r="U449" i="7"/>
  <c r="AA449" i="7"/>
  <c r="H454" i="7"/>
  <c r="N454" i="7"/>
  <c r="T454" i="7"/>
  <c r="Z454" i="7"/>
  <c r="G459" i="7"/>
  <c r="M459" i="7"/>
  <c r="S459" i="7"/>
  <c r="Y459" i="7"/>
  <c r="F464" i="7"/>
  <c r="L464" i="7"/>
  <c r="R464" i="7"/>
  <c r="X464" i="7"/>
  <c r="E469" i="7"/>
  <c r="K469" i="7"/>
  <c r="Q469" i="7"/>
  <c r="W469" i="7"/>
  <c r="D474" i="7"/>
  <c r="J474" i="7"/>
  <c r="P474" i="7"/>
  <c r="V474" i="7"/>
  <c r="I479" i="7"/>
  <c r="O479" i="7"/>
  <c r="U479" i="7"/>
  <c r="AA479" i="7"/>
  <c r="H486" i="7"/>
  <c r="N486" i="7"/>
  <c r="T486" i="7"/>
  <c r="Z486" i="7"/>
  <c r="H488" i="7"/>
  <c r="N488" i="7"/>
  <c r="T488" i="7"/>
  <c r="Z488" i="7"/>
  <c r="G491" i="7"/>
  <c r="M491" i="7"/>
  <c r="S491" i="7"/>
  <c r="Y491" i="7"/>
  <c r="Y489" i="7" s="1"/>
  <c r="G493" i="7"/>
  <c r="M493" i="7"/>
  <c r="S493" i="7"/>
  <c r="Y493" i="7"/>
  <c r="F496" i="7"/>
  <c r="L496" i="7"/>
  <c r="L494" i="7" s="1"/>
  <c r="R496" i="7"/>
  <c r="X496" i="7"/>
  <c r="F498" i="7"/>
  <c r="L498" i="7"/>
  <c r="R498" i="7"/>
  <c r="X498" i="7"/>
  <c r="E501" i="7"/>
  <c r="K501" i="7"/>
  <c r="Q501" i="7"/>
  <c r="W501" i="7"/>
  <c r="E503" i="7"/>
  <c r="K503" i="7"/>
  <c r="Q503" i="7"/>
  <c r="W503" i="7"/>
  <c r="D506" i="7"/>
  <c r="J506" i="7"/>
  <c r="P506" i="7"/>
  <c r="V506" i="7"/>
  <c r="V504" i="7" s="1"/>
  <c r="D508" i="7"/>
  <c r="J508" i="7"/>
  <c r="P508" i="7"/>
  <c r="V508" i="7"/>
  <c r="I511" i="7"/>
  <c r="O511" i="7"/>
  <c r="O509" i="7" s="1"/>
  <c r="U511" i="7"/>
  <c r="AA511" i="7"/>
  <c r="I513" i="7"/>
  <c r="O513" i="7"/>
  <c r="U513" i="7"/>
  <c r="AA513" i="7"/>
  <c r="H516" i="7"/>
  <c r="N516" i="7"/>
  <c r="T516" i="7"/>
  <c r="Z516" i="7"/>
  <c r="H518" i="7"/>
  <c r="N518" i="7"/>
  <c r="T518" i="7"/>
  <c r="Z518" i="7"/>
  <c r="G521" i="7"/>
  <c r="M521" i="7"/>
  <c r="S521" i="7"/>
  <c r="Y521" i="7"/>
  <c r="Y519" i="7" s="1"/>
  <c r="G523" i="7"/>
  <c r="M523" i="7"/>
  <c r="S523" i="7"/>
  <c r="Y523" i="7"/>
  <c r="F526" i="7"/>
  <c r="L526" i="7"/>
  <c r="L524" i="7" s="1"/>
  <c r="R526" i="7"/>
  <c r="X526" i="7"/>
  <c r="F528" i="7"/>
  <c r="L528" i="7"/>
  <c r="R528" i="7"/>
  <c r="X528" i="7"/>
  <c r="E531" i="7"/>
  <c r="K531" i="7"/>
  <c r="Q531" i="7"/>
  <c r="W531" i="7"/>
  <c r="E533" i="7"/>
  <c r="K533" i="7"/>
  <c r="Q533" i="7"/>
  <c r="W533" i="7"/>
  <c r="D536" i="7"/>
  <c r="J536" i="7"/>
  <c r="P536" i="7"/>
  <c r="V536" i="7"/>
  <c r="V534" i="7" s="1"/>
  <c r="D538" i="7"/>
  <c r="J538" i="7"/>
  <c r="P538" i="7"/>
  <c r="V538" i="7"/>
  <c r="I541" i="7"/>
  <c r="O541" i="7"/>
  <c r="O539" i="7" s="1"/>
  <c r="U541" i="7"/>
  <c r="AA541" i="7"/>
  <c r="I543" i="7"/>
  <c r="O543" i="7"/>
  <c r="U543" i="7"/>
  <c r="AA543" i="7"/>
  <c r="H546" i="7"/>
  <c r="N546" i="7"/>
  <c r="T546" i="7"/>
  <c r="Z546" i="7"/>
  <c r="H548" i="7"/>
  <c r="N548" i="7"/>
  <c r="T548" i="7"/>
  <c r="Z548" i="7"/>
  <c r="G551" i="7"/>
  <c r="M551" i="7"/>
  <c r="S551" i="7"/>
  <c r="Y551" i="7"/>
  <c r="Y549" i="7" s="1"/>
  <c r="G553" i="7"/>
  <c r="M553" i="7"/>
  <c r="S553" i="7"/>
  <c r="Y553" i="7"/>
  <c r="F556" i="7"/>
  <c r="L556" i="7"/>
  <c r="L554" i="7" s="1"/>
  <c r="R556" i="7"/>
  <c r="X556" i="7"/>
  <c r="F558" i="7"/>
  <c r="L558" i="7"/>
  <c r="R558" i="7"/>
  <c r="X558" i="7"/>
  <c r="E561" i="7"/>
  <c r="K561" i="7"/>
  <c r="Q561" i="7"/>
  <c r="W561" i="7"/>
  <c r="E563" i="7"/>
  <c r="K563" i="7"/>
  <c r="Q563" i="7"/>
  <c r="W563" i="7"/>
  <c r="D566" i="7"/>
  <c r="J566" i="7"/>
  <c r="P566" i="7"/>
  <c r="V566" i="7"/>
  <c r="V564" i="7" s="1"/>
  <c r="D568" i="7"/>
  <c r="J568" i="7"/>
  <c r="P568" i="7"/>
  <c r="V568" i="7"/>
  <c r="I571" i="7"/>
  <c r="O571" i="7"/>
  <c r="O569" i="7" s="1"/>
  <c r="U571" i="7"/>
  <c r="AA571" i="7"/>
  <c r="I573" i="7"/>
  <c r="O573" i="7"/>
  <c r="U573" i="7"/>
  <c r="AA573" i="7"/>
  <c r="H576" i="7"/>
  <c r="N576" i="7"/>
  <c r="T576" i="7"/>
  <c r="Z576" i="7"/>
  <c r="H578" i="7"/>
  <c r="N578" i="7"/>
  <c r="T578" i="7"/>
  <c r="Z578" i="7"/>
  <c r="G581" i="7"/>
  <c r="M581" i="7"/>
  <c r="S581" i="7"/>
  <c r="Y581" i="7"/>
  <c r="Y579" i="7" s="1"/>
  <c r="G583" i="7"/>
  <c r="M583" i="7"/>
  <c r="S583" i="7"/>
  <c r="Y583" i="7"/>
  <c r="F586" i="7"/>
  <c r="L586" i="7"/>
  <c r="L584" i="7" s="1"/>
  <c r="R586" i="7"/>
  <c r="X586" i="7"/>
  <c r="F588" i="7"/>
  <c r="L588" i="7"/>
  <c r="R588" i="7"/>
  <c r="X588" i="7"/>
  <c r="E591" i="7"/>
  <c r="K591" i="7"/>
  <c r="Q591" i="7"/>
  <c r="W591" i="7"/>
  <c r="E593" i="7"/>
  <c r="K593" i="7"/>
  <c r="Q593" i="7"/>
  <c r="W593" i="7"/>
  <c r="D596" i="7"/>
  <c r="J596" i="7"/>
  <c r="P596" i="7"/>
  <c r="V596" i="7"/>
  <c r="V594" i="7" s="1"/>
  <c r="D598" i="7"/>
  <c r="J598" i="7"/>
  <c r="P598" i="7"/>
  <c r="V598" i="7"/>
  <c r="I601" i="7"/>
  <c r="O601" i="7"/>
  <c r="O599" i="7" s="1"/>
  <c r="U601" i="7"/>
  <c r="AA601" i="7"/>
  <c r="I603" i="7"/>
  <c r="O603" i="7"/>
  <c r="U603" i="7"/>
  <c r="AA603" i="7"/>
  <c r="H606" i="7"/>
  <c r="N606" i="7"/>
  <c r="T606" i="7"/>
  <c r="Z606" i="7"/>
  <c r="H608" i="7"/>
  <c r="N608" i="7"/>
  <c r="T608" i="7"/>
  <c r="Z608" i="7"/>
  <c r="G611" i="7"/>
  <c r="M611" i="7"/>
  <c r="S611" i="7"/>
  <c r="Y611" i="7"/>
  <c r="Y609" i="7" s="1"/>
  <c r="G613" i="7"/>
  <c r="M613" i="7"/>
  <c r="S613" i="7"/>
  <c r="Y613" i="7"/>
  <c r="F616" i="7"/>
  <c r="L616" i="7"/>
  <c r="L614" i="7" s="1"/>
  <c r="R616" i="7"/>
  <c r="X616" i="7"/>
  <c r="F618" i="7"/>
  <c r="L618" i="7"/>
  <c r="R618" i="7"/>
  <c r="X618" i="7"/>
  <c r="E621" i="7"/>
  <c r="K621" i="7"/>
  <c r="Q621" i="7"/>
  <c r="W621" i="7"/>
  <c r="E623" i="7"/>
  <c r="K623" i="7"/>
  <c r="Q623" i="7"/>
  <c r="W623" i="7"/>
  <c r="D626" i="7"/>
  <c r="J626" i="7"/>
  <c r="P626" i="7"/>
  <c r="V626" i="7"/>
  <c r="V624" i="7" s="1"/>
  <c r="D628" i="7"/>
  <c r="J628" i="7"/>
  <c r="P628" i="7"/>
  <c r="V628" i="7"/>
  <c r="I631" i="7"/>
  <c r="O631" i="7"/>
  <c r="O629" i="7" s="1"/>
  <c r="U631" i="7"/>
  <c r="AA631" i="7"/>
  <c r="I633" i="7"/>
  <c r="O633" i="7"/>
  <c r="U633" i="7"/>
  <c r="AA633" i="7"/>
  <c r="H636" i="7"/>
  <c r="H634" i="7" s="1"/>
  <c r="N636" i="7"/>
  <c r="T636" i="7"/>
  <c r="H638" i="7"/>
  <c r="N638" i="7"/>
  <c r="T638" i="7"/>
  <c r="H10" i="8"/>
  <c r="N10" i="8"/>
  <c r="N8" i="8" s="1"/>
  <c r="T10" i="8"/>
  <c r="Z10" i="8"/>
  <c r="H12" i="8"/>
  <c r="N12" i="8"/>
  <c r="T12" i="8"/>
  <c r="Z12" i="8"/>
  <c r="H13" i="8"/>
  <c r="N13" i="8"/>
  <c r="T13" i="8"/>
  <c r="Z13" i="8"/>
  <c r="G16" i="8"/>
  <c r="M16" i="8"/>
  <c r="M14" i="8" s="1"/>
  <c r="S16" i="8"/>
  <c r="Y16" i="8"/>
  <c r="G18" i="8"/>
  <c r="M18" i="8"/>
  <c r="S18" i="8"/>
  <c r="Y18" i="8"/>
  <c r="G19" i="8"/>
  <c r="M19" i="8"/>
  <c r="S19" i="8"/>
  <c r="Y19" i="8"/>
  <c r="F22" i="8"/>
  <c r="L22" i="8"/>
  <c r="L20" i="8" s="1"/>
  <c r="R22" i="8"/>
  <c r="X22" i="8"/>
  <c r="F24" i="8"/>
  <c r="L24" i="8"/>
  <c r="R24" i="8"/>
  <c r="X24" i="8"/>
  <c r="F25" i="8"/>
  <c r="L25" i="8"/>
  <c r="R25" i="8"/>
  <c r="X25" i="8"/>
  <c r="E28" i="8"/>
  <c r="K28" i="8"/>
  <c r="K26" i="8" s="1"/>
  <c r="Q28" i="8"/>
  <c r="W28" i="8"/>
  <c r="E30" i="8"/>
  <c r="K30" i="8"/>
  <c r="Q30" i="8"/>
  <c r="W30" i="8"/>
  <c r="E31" i="8"/>
  <c r="K31" i="8"/>
  <c r="Q31" i="8"/>
  <c r="W31" i="8"/>
  <c r="D34" i="8"/>
  <c r="J34" i="8"/>
  <c r="J32" i="8" s="1"/>
  <c r="P34" i="8"/>
  <c r="V34" i="8"/>
  <c r="D36" i="8"/>
  <c r="J36" i="8"/>
  <c r="P36" i="8"/>
  <c r="V36" i="8"/>
  <c r="D37" i="8"/>
  <c r="J37" i="8"/>
  <c r="P37" i="8"/>
  <c r="V37" i="8"/>
  <c r="I40" i="8"/>
  <c r="O40" i="8"/>
  <c r="O38" i="8" s="1"/>
  <c r="U40" i="8"/>
  <c r="AA40" i="8"/>
  <c r="I42" i="8"/>
  <c r="O42" i="8"/>
  <c r="U42" i="8"/>
  <c r="AA42" i="8"/>
  <c r="I43" i="8"/>
  <c r="O43" i="8"/>
  <c r="U43" i="8"/>
  <c r="AA43" i="8"/>
  <c r="H46" i="8"/>
  <c r="N46" i="8"/>
  <c r="N44" i="8" s="1"/>
  <c r="T46" i="8"/>
  <c r="Z46" i="8"/>
  <c r="H48" i="8"/>
  <c r="N48" i="8"/>
  <c r="T48" i="8"/>
  <c r="Z48" i="8"/>
  <c r="H49" i="8"/>
  <c r="N49" i="8"/>
  <c r="T49" i="8"/>
  <c r="Z49" i="8"/>
  <c r="G52" i="8"/>
  <c r="M52" i="8"/>
  <c r="M50" i="8" s="1"/>
  <c r="S52" i="8"/>
  <c r="Y52" i="8"/>
  <c r="G54" i="8"/>
  <c r="M54" i="8"/>
  <c r="S54" i="8"/>
  <c r="Y54" i="8"/>
  <c r="G55" i="8"/>
  <c r="M55" i="8"/>
  <c r="S55" i="8"/>
  <c r="Y55" i="8"/>
  <c r="G58" i="8"/>
  <c r="Y58" i="8"/>
  <c r="Y56" i="8" s="1"/>
  <c r="S60" i="8"/>
  <c r="M61" i="8"/>
  <c r="R64" i="8"/>
  <c r="R62" i="8" s="1"/>
  <c r="L66" i="8"/>
  <c r="F67" i="8"/>
  <c r="X67" i="8"/>
  <c r="K70" i="8"/>
  <c r="K68" i="8" s="1"/>
  <c r="E72" i="8"/>
  <c r="W72" i="8"/>
  <c r="Q73" i="8"/>
  <c r="D76" i="8"/>
  <c r="V76" i="8"/>
  <c r="V74" i="8" s="1"/>
  <c r="P78" i="8"/>
  <c r="J79" i="8"/>
  <c r="O82" i="8"/>
  <c r="O80" i="8" s="1"/>
  <c r="I84" i="8"/>
  <c r="AA84" i="8"/>
  <c r="U85" i="8"/>
  <c r="H88" i="8"/>
  <c r="H86" i="8" s="1"/>
  <c r="Z88" i="8"/>
  <c r="T90" i="8"/>
  <c r="N91" i="8"/>
  <c r="S94" i="8"/>
  <c r="S92" i="8" s="1"/>
  <c r="M96" i="8"/>
  <c r="G97" i="8"/>
  <c r="Y97" i="8"/>
  <c r="L100" i="8"/>
  <c r="L98" i="8" s="1"/>
  <c r="F102" i="8"/>
  <c r="X102" i="8"/>
  <c r="R103" i="8"/>
  <c r="E106" i="8"/>
  <c r="E104" i="8" s="1"/>
  <c r="W106" i="8"/>
  <c r="Q108" i="8"/>
  <c r="K109" i="8"/>
  <c r="P112" i="8"/>
  <c r="P110" i="8" s="1"/>
  <c r="J114" i="8"/>
  <c r="D115" i="8"/>
  <c r="V115" i="8"/>
  <c r="I118" i="8"/>
  <c r="I116" i="8" s="1"/>
  <c r="AA118" i="8"/>
  <c r="AA116" i="8" s="1"/>
  <c r="U120" i="8"/>
  <c r="O121" i="8"/>
  <c r="T124" i="8"/>
  <c r="N126" i="8"/>
  <c r="H127" i="8"/>
  <c r="Z127" i="8"/>
  <c r="M130" i="8"/>
  <c r="M128" i="8" s="1"/>
  <c r="G132" i="8"/>
  <c r="Y132" i="8"/>
  <c r="S133" i="8"/>
  <c r="F136" i="8"/>
  <c r="F134" i="8" s="1"/>
  <c r="X136" i="8"/>
  <c r="X134" i="8" s="1"/>
  <c r="R138" i="8"/>
  <c r="L139" i="8"/>
  <c r="Q142" i="8"/>
  <c r="K144" i="8"/>
  <c r="E145" i="8"/>
  <c r="W145" i="8"/>
  <c r="J148" i="8"/>
  <c r="J146" i="8" s="1"/>
  <c r="D150" i="8"/>
  <c r="V150" i="8"/>
  <c r="P151" i="8"/>
  <c r="U154" i="8"/>
  <c r="U152" i="8" s="1"/>
  <c r="O156" i="8"/>
  <c r="I157" i="8"/>
  <c r="AA157" i="8"/>
  <c r="N160" i="8"/>
  <c r="N158" i="8" s="1"/>
  <c r="H162" i="8"/>
  <c r="Z162" i="8"/>
  <c r="T163" i="8"/>
  <c r="G166" i="8"/>
  <c r="Y166" i="8"/>
  <c r="Y164" i="8" s="1"/>
  <c r="S168" i="8"/>
  <c r="M169" i="8"/>
  <c r="R172" i="8"/>
  <c r="R170" i="8" s="1"/>
  <c r="L174" i="8"/>
  <c r="F175" i="8"/>
  <c r="X175" i="8"/>
  <c r="K178" i="8"/>
  <c r="K176" i="8" s="1"/>
  <c r="E180" i="8"/>
  <c r="W180" i="8"/>
  <c r="Q181" i="8"/>
  <c r="D184" i="8"/>
  <c r="V184" i="8"/>
  <c r="V182" i="8" s="1"/>
  <c r="P186" i="8"/>
  <c r="J187" i="8"/>
  <c r="O190" i="8"/>
  <c r="O188" i="8" s="1"/>
  <c r="I192" i="8"/>
  <c r="AA192" i="8"/>
  <c r="U193" i="8"/>
  <c r="W634" i="10"/>
  <c r="N12" i="12"/>
  <c r="Z12" i="12"/>
  <c r="W241" i="12"/>
  <c r="Q335" i="12"/>
  <c r="J400" i="12"/>
  <c r="V400" i="12"/>
  <c r="Q425" i="12"/>
  <c r="R484" i="12"/>
  <c r="J9" i="10"/>
  <c r="J7" i="10" s="1"/>
  <c r="P9" i="10"/>
  <c r="P7" i="10" s="1"/>
  <c r="V9" i="10"/>
  <c r="J11" i="10"/>
  <c r="P11" i="10"/>
  <c r="V11" i="10"/>
  <c r="I14" i="10"/>
  <c r="I12" i="10" s="1"/>
  <c r="O14" i="10"/>
  <c r="U14" i="10"/>
  <c r="AA14" i="10"/>
  <c r="I16" i="10"/>
  <c r="O16" i="10"/>
  <c r="U16" i="10"/>
  <c r="AA16" i="10"/>
  <c r="H19" i="10"/>
  <c r="N19" i="10"/>
  <c r="T19" i="10"/>
  <c r="Z19" i="10"/>
  <c r="Z17" i="10" s="1"/>
  <c r="H21" i="10"/>
  <c r="N21" i="10"/>
  <c r="T21" i="10"/>
  <c r="Z21" i="10"/>
  <c r="G24" i="10"/>
  <c r="M24" i="10"/>
  <c r="M22" i="10" s="1"/>
  <c r="S24" i="10"/>
  <c r="S22" i="10" s="1"/>
  <c r="Y24" i="10"/>
  <c r="G26" i="10"/>
  <c r="M26" i="10"/>
  <c r="S26" i="10"/>
  <c r="Y26" i="10"/>
  <c r="F29" i="10"/>
  <c r="F27" i="10" s="1"/>
  <c r="L29" i="10"/>
  <c r="R29" i="10"/>
  <c r="X29" i="10"/>
  <c r="F31" i="10"/>
  <c r="L31" i="10"/>
  <c r="R31" i="10"/>
  <c r="X31" i="10"/>
  <c r="E34" i="10"/>
  <c r="K34" i="10"/>
  <c r="Q34" i="10"/>
  <c r="W34" i="10"/>
  <c r="W32" i="10" s="1"/>
  <c r="E36" i="10"/>
  <c r="K36" i="10"/>
  <c r="Q36" i="10"/>
  <c r="W36" i="10"/>
  <c r="D39" i="10"/>
  <c r="J39" i="10"/>
  <c r="J37" i="10" s="1"/>
  <c r="P39" i="10"/>
  <c r="P37" i="10" s="1"/>
  <c r="V39" i="10"/>
  <c r="D41" i="10"/>
  <c r="J41" i="10"/>
  <c r="P41" i="10"/>
  <c r="V41" i="10"/>
  <c r="I44" i="10"/>
  <c r="I42" i="10" s="1"/>
  <c r="O44" i="10"/>
  <c r="U44" i="10"/>
  <c r="AA44" i="10"/>
  <c r="I46" i="10"/>
  <c r="O46" i="10"/>
  <c r="U46" i="10"/>
  <c r="AA46" i="10"/>
  <c r="H49" i="10"/>
  <c r="N49" i="10"/>
  <c r="T49" i="10"/>
  <c r="Z49" i="10"/>
  <c r="Z47" i="10" s="1"/>
  <c r="H51" i="10"/>
  <c r="N51" i="10"/>
  <c r="T51" i="10"/>
  <c r="Z51" i="10"/>
  <c r="G54" i="10"/>
  <c r="M54" i="10"/>
  <c r="M52" i="10" s="1"/>
  <c r="S54" i="10"/>
  <c r="S52" i="10" s="1"/>
  <c r="Y54" i="10"/>
  <c r="G56" i="10"/>
  <c r="M56" i="10"/>
  <c r="S56" i="10"/>
  <c r="Y56" i="10"/>
  <c r="F59" i="10"/>
  <c r="F57" i="10" s="1"/>
  <c r="L59" i="10"/>
  <c r="R59" i="10"/>
  <c r="X59" i="10"/>
  <c r="F61" i="10"/>
  <c r="L61" i="10"/>
  <c r="R61" i="10"/>
  <c r="X61" i="10"/>
  <c r="E64" i="10"/>
  <c r="K64" i="10"/>
  <c r="Q64" i="10"/>
  <c r="W64" i="10"/>
  <c r="W62" i="10" s="1"/>
  <c r="E66" i="10"/>
  <c r="K66" i="10"/>
  <c r="Q66" i="10"/>
  <c r="W66" i="10"/>
  <c r="D69" i="10"/>
  <c r="J69" i="10"/>
  <c r="J67" i="10" s="1"/>
  <c r="P69" i="10"/>
  <c r="P67" i="10" s="1"/>
  <c r="V69" i="10"/>
  <c r="D71" i="10"/>
  <c r="J71" i="10"/>
  <c r="P71" i="10"/>
  <c r="V71" i="10"/>
  <c r="I74" i="10"/>
  <c r="I72" i="10" s="1"/>
  <c r="O74" i="10"/>
  <c r="U74" i="10"/>
  <c r="AA74" i="10"/>
  <c r="I76" i="10"/>
  <c r="O76" i="10"/>
  <c r="U76" i="10"/>
  <c r="AA76" i="10"/>
  <c r="H79" i="10"/>
  <c r="N79" i="10"/>
  <c r="T79" i="10"/>
  <c r="Z79" i="10"/>
  <c r="Z77" i="10" s="1"/>
  <c r="H81" i="10"/>
  <c r="N81" i="10"/>
  <c r="T81" i="10"/>
  <c r="Z81" i="10"/>
  <c r="G84" i="10"/>
  <c r="M84" i="10"/>
  <c r="M82" i="10" s="1"/>
  <c r="S84" i="10"/>
  <c r="S82" i="10" s="1"/>
  <c r="Y84" i="10"/>
  <c r="G86" i="10"/>
  <c r="M86" i="10"/>
  <c r="S86" i="10"/>
  <c r="Y86" i="10"/>
  <c r="F89" i="10"/>
  <c r="F87" i="10" s="1"/>
  <c r="L89" i="10"/>
  <c r="R89" i="10"/>
  <c r="X89" i="10"/>
  <c r="F91" i="10"/>
  <c r="L91" i="10"/>
  <c r="R91" i="10"/>
  <c r="X91" i="10"/>
  <c r="E94" i="10"/>
  <c r="K94" i="10"/>
  <c r="Q94" i="10"/>
  <c r="W94" i="10"/>
  <c r="W92" i="10" s="1"/>
  <c r="E96" i="10"/>
  <c r="K96" i="10"/>
  <c r="Q96" i="10"/>
  <c r="W96" i="10"/>
  <c r="D99" i="10"/>
  <c r="J99" i="10"/>
  <c r="J97" i="10" s="1"/>
  <c r="P99" i="10"/>
  <c r="P97" i="10" s="1"/>
  <c r="V99" i="10"/>
  <c r="D101" i="10"/>
  <c r="J101" i="10"/>
  <c r="P101" i="10"/>
  <c r="V101" i="10"/>
  <c r="I104" i="10"/>
  <c r="I102" i="10" s="1"/>
  <c r="O104" i="10"/>
  <c r="U104" i="10"/>
  <c r="AA104" i="10"/>
  <c r="I106" i="10"/>
  <c r="O106" i="10"/>
  <c r="U106" i="10"/>
  <c r="AA106" i="10"/>
  <c r="H109" i="10"/>
  <c r="N109" i="10"/>
  <c r="T109" i="10"/>
  <c r="Z109" i="10"/>
  <c r="Z107" i="10" s="1"/>
  <c r="H111" i="10"/>
  <c r="N111" i="10"/>
  <c r="T111" i="10"/>
  <c r="Z111" i="10"/>
  <c r="G114" i="10"/>
  <c r="M114" i="10"/>
  <c r="M112" i="10" s="1"/>
  <c r="S114" i="10"/>
  <c r="S112" i="10" s="1"/>
  <c r="Y114" i="10"/>
  <c r="G116" i="10"/>
  <c r="M116" i="10"/>
  <c r="S116" i="10"/>
  <c r="Y116" i="10"/>
  <c r="F119" i="10"/>
  <c r="F117" i="10" s="1"/>
  <c r="L119" i="10"/>
  <c r="R119" i="10"/>
  <c r="X119" i="10"/>
  <c r="F121" i="10"/>
  <c r="L121" i="10"/>
  <c r="R121" i="10"/>
  <c r="X121" i="10"/>
  <c r="E124" i="10"/>
  <c r="K124" i="10"/>
  <c r="Q124" i="10"/>
  <c r="W124" i="10"/>
  <c r="W122" i="10" s="1"/>
  <c r="E126" i="10"/>
  <c r="K126" i="10"/>
  <c r="Q126" i="10"/>
  <c r="W126" i="10"/>
  <c r="D129" i="10"/>
  <c r="J129" i="10"/>
  <c r="J127" i="10" s="1"/>
  <c r="P129" i="10"/>
  <c r="P127" i="10" s="1"/>
  <c r="V129" i="10"/>
  <c r="D131" i="10"/>
  <c r="J131" i="10"/>
  <c r="P131" i="10"/>
  <c r="V131" i="10"/>
  <c r="I134" i="10"/>
  <c r="I132" i="10" s="1"/>
  <c r="O134" i="10"/>
  <c r="U134" i="10"/>
  <c r="AA134" i="10"/>
  <c r="I136" i="10"/>
  <c r="O136" i="10"/>
  <c r="U136" i="10"/>
  <c r="AA136" i="10"/>
  <c r="H139" i="10"/>
  <c r="N139" i="10"/>
  <c r="T139" i="10"/>
  <c r="Z139" i="10"/>
  <c r="Z137" i="10" s="1"/>
  <c r="H141" i="10"/>
  <c r="N141" i="10"/>
  <c r="T141" i="10"/>
  <c r="Z141" i="10"/>
  <c r="G144" i="10"/>
  <c r="M144" i="10"/>
  <c r="M142" i="10" s="1"/>
  <c r="S144" i="10"/>
  <c r="S142" i="10" s="1"/>
  <c r="Y144" i="10"/>
  <c r="G146" i="10"/>
  <c r="M146" i="10"/>
  <c r="S146" i="10"/>
  <c r="Y146" i="10"/>
  <c r="F149" i="10"/>
  <c r="F147" i="10" s="1"/>
  <c r="L149" i="10"/>
  <c r="R149" i="10"/>
  <c r="X149" i="10"/>
  <c r="F151" i="10"/>
  <c r="L151" i="10"/>
  <c r="R151" i="10"/>
  <c r="X151" i="10"/>
  <c r="E154" i="10"/>
  <c r="K154" i="10"/>
  <c r="Q154" i="10"/>
  <c r="W154" i="10"/>
  <c r="W152" i="10" s="1"/>
  <c r="E156" i="10"/>
  <c r="K156" i="10"/>
  <c r="Q156" i="10"/>
  <c r="W156" i="10"/>
  <c r="D159" i="10"/>
  <c r="J159" i="10"/>
  <c r="J157" i="10" s="1"/>
  <c r="P159" i="10"/>
  <c r="P157" i="10" s="1"/>
  <c r="V159" i="10"/>
  <c r="D161" i="10"/>
  <c r="J161" i="10"/>
  <c r="P161" i="10"/>
  <c r="V161" i="10"/>
  <c r="I168" i="10"/>
  <c r="I166" i="10" s="1"/>
  <c r="O168" i="10"/>
  <c r="U168" i="10"/>
  <c r="AA168" i="10"/>
  <c r="I170" i="10"/>
  <c r="O170" i="10"/>
  <c r="U170" i="10"/>
  <c r="AA170" i="10"/>
  <c r="H173" i="10"/>
  <c r="N173" i="10"/>
  <c r="T173" i="10"/>
  <c r="Z173" i="10"/>
  <c r="Z171" i="10" s="1"/>
  <c r="H175" i="10"/>
  <c r="N175" i="10"/>
  <c r="T175" i="10"/>
  <c r="Z175" i="10"/>
  <c r="G178" i="10"/>
  <c r="M178" i="10"/>
  <c r="M176" i="10" s="1"/>
  <c r="S178" i="10"/>
  <c r="S176" i="10" s="1"/>
  <c r="Y178" i="10"/>
  <c r="G180" i="10"/>
  <c r="M180" i="10"/>
  <c r="S180" i="10"/>
  <c r="Y180" i="10"/>
  <c r="F183" i="10"/>
  <c r="F181" i="10" s="1"/>
  <c r="L183" i="10"/>
  <c r="R183" i="10"/>
  <c r="X183" i="10"/>
  <c r="F185" i="10"/>
  <c r="L185" i="10"/>
  <c r="R185" i="10"/>
  <c r="X185" i="10"/>
  <c r="E188" i="10"/>
  <c r="K188" i="10"/>
  <c r="Q188" i="10"/>
  <c r="W188" i="10"/>
  <c r="W186" i="10" s="1"/>
  <c r="E190" i="10"/>
  <c r="K190" i="10"/>
  <c r="Q190" i="10"/>
  <c r="W190" i="10"/>
  <c r="D193" i="10"/>
  <c r="J193" i="10"/>
  <c r="J191" i="10" s="1"/>
  <c r="P193" i="10"/>
  <c r="P191" i="10" s="1"/>
  <c r="V193" i="10"/>
  <c r="D195" i="10"/>
  <c r="J195" i="10"/>
  <c r="P195" i="10"/>
  <c r="V195" i="10"/>
  <c r="I198" i="10"/>
  <c r="I196" i="10" s="1"/>
  <c r="O198" i="10"/>
  <c r="U198" i="10"/>
  <c r="AA198" i="10"/>
  <c r="I200" i="10"/>
  <c r="O200" i="10"/>
  <c r="U200" i="10"/>
  <c r="AA200" i="10"/>
  <c r="H203" i="10"/>
  <c r="N203" i="10"/>
  <c r="T203" i="10"/>
  <c r="Z203" i="10"/>
  <c r="Z201" i="10" s="1"/>
  <c r="H205" i="10"/>
  <c r="N205" i="10"/>
  <c r="T205" i="10"/>
  <c r="Z205" i="10"/>
  <c r="G208" i="10"/>
  <c r="M208" i="10"/>
  <c r="M206" i="10" s="1"/>
  <c r="S208" i="10"/>
  <c r="S206" i="10" s="1"/>
  <c r="Y208" i="10"/>
  <c r="G210" i="10"/>
  <c r="M210" i="10"/>
  <c r="S210" i="10"/>
  <c r="Y210" i="10"/>
  <c r="F213" i="10"/>
  <c r="F211" i="10" s="1"/>
  <c r="L213" i="10"/>
  <c r="R213" i="10"/>
  <c r="X213" i="10"/>
  <c r="F215" i="10"/>
  <c r="L215" i="10"/>
  <c r="R215" i="10"/>
  <c r="X215" i="10"/>
  <c r="E218" i="10"/>
  <c r="K218" i="10"/>
  <c r="Q218" i="10"/>
  <c r="W218" i="10"/>
  <c r="W216" i="10" s="1"/>
  <c r="E220" i="10"/>
  <c r="K220" i="10"/>
  <c r="Q220" i="10"/>
  <c r="W220" i="10"/>
  <c r="D223" i="10"/>
  <c r="J223" i="10"/>
  <c r="J221" i="10" s="1"/>
  <c r="P223" i="10"/>
  <c r="P221" i="10" s="1"/>
  <c r="V223" i="10"/>
  <c r="D225" i="10"/>
  <c r="J225" i="10"/>
  <c r="P225" i="10"/>
  <c r="V225" i="10"/>
  <c r="I228" i="10"/>
  <c r="I226" i="10" s="1"/>
  <c r="O228" i="10"/>
  <c r="U228" i="10"/>
  <c r="AA228" i="10"/>
  <c r="I230" i="10"/>
  <c r="O230" i="10"/>
  <c r="U230" i="10"/>
  <c r="AA230" i="10"/>
  <c r="H233" i="10"/>
  <c r="N233" i="10"/>
  <c r="T233" i="10"/>
  <c r="Z233" i="10"/>
  <c r="Z231" i="10" s="1"/>
  <c r="H235" i="10"/>
  <c r="N235" i="10"/>
  <c r="T235" i="10"/>
  <c r="Z235" i="10"/>
  <c r="G238" i="10"/>
  <c r="M238" i="10"/>
  <c r="M236" i="10" s="1"/>
  <c r="S238" i="10"/>
  <c r="S236" i="10" s="1"/>
  <c r="Y238" i="10"/>
  <c r="G240" i="10"/>
  <c r="M240" i="10"/>
  <c r="S240" i="10"/>
  <c r="Y240" i="10"/>
  <c r="F243" i="10"/>
  <c r="F241" i="10" s="1"/>
  <c r="L243" i="10"/>
  <c r="R243" i="10"/>
  <c r="X243" i="10"/>
  <c r="F245" i="10"/>
  <c r="L245" i="10"/>
  <c r="R245" i="10"/>
  <c r="X245" i="10"/>
  <c r="E248" i="10"/>
  <c r="K248" i="10"/>
  <c r="Q248" i="10"/>
  <c r="W248" i="10"/>
  <c r="W246" i="10" s="1"/>
  <c r="E250" i="10"/>
  <c r="K250" i="10"/>
  <c r="Q250" i="10"/>
  <c r="W250" i="10"/>
  <c r="D253" i="10"/>
  <c r="J253" i="10"/>
  <c r="J251" i="10" s="1"/>
  <c r="P253" i="10"/>
  <c r="P251" i="10" s="1"/>
  <c r="V253" i="10"/>
  <c r="D255" i="10"/>
  <c r="J255" i="10"/>
  <c r="P255" i="10"/>
  <c r="V255" i="10"/>
  <c r="I258" i="10"/>
  <c r="I256" i="10" s="1"/>
  <c r="O258" i="10"/>
  <c r="U258" i="10"/>
  <c r="AA258" i="10"/>
  <c r="I260" i="10"/>
  <c r="O260" i="10"/>
  <c r="U260" i="10"/>
  <c r="AA260" i="10"/>
  <c r="H263" i="10"/>
  <c r="N263" i="10"/>
  <c r="T263" i="10"/>
  <c r="Z263" i="10"/>
  <c r="Z261" i="10" s="1"/>
  <c r="H265" i="10"/>
  <c r="N265" i="10"/>
  <c r="T265" i="10"/>
  <c r="Z265" i="10"/>
  <c r="G268" i="10"/>
  <c r="M268" i="10"/>
  <c r="M266" i="10" s="1"/>
  <c r="S268" i="10"/>
  <c r="S266" i="10" s="1"/>
  <c r="Y268" i="10"/>
  <c r="G270" i="10"/>
  <c r="M270" i="10"/>
  <c r="S270" i="10"/>
  <c r="Y270" i="10"/>
  <c r="F273" i="10"/>
  <c r="F271" i="10" s="1"/>
  <c r="L273" i="10"/>
  <c r="R273" i="10"/>
  <c r="X273" i="10"/>
  <c r="F275" i="10"/>
  <c r="L275" i="10"/>
  <c r="R275" i="10"/>
  <c r="X275" i="10"/>
  <c r="E278" i="10"/>
  <c r="K278" i="10"/>
  <c r="Q278" i="10"/>
  <c r="W278" i="10"/>
  <c r="W276" i="10" s="1"/>
  <c r="E280" i="10"/>
  <c r="K280" i="10"/>
  <c r="Q280" i="10"/>
  <c r="W280" i="10"/>
  <c r="D283" i="10"/>
  <c r="J283" i="10"/>
  <c r="J281" i="10" s="1"/>
  <c r="P283" i="10"/>
  <c r="P281" i="10" s="1"/>
  <c r="V283" i="10"/>
  <c r="D285" i="10"/>
  <c r="J285" i="10"/>
  <c r="P285" i="10"/>
  <c r="V285" i="10"/>
  <c r="I288" i="10"/>
  <c r="I286" i="10" s="1"/>
  <c r="O288" i="10"/>
  <c r="U288" i="10"/>
  <c r="AA288" i="10"/>
  <c r="I290" i="10"/>
  <c r="O290" i="10"/>
  <c r="U290" i="10"/>
  <c r="AA290" i="10"/>
  <c r="H293" i="10"/>
  <c r="N293" i="10"/>
  <c r="T293" i="10"/>
  <c r="Z293" i="10"/>
  <c r="Z291" i="10" s="1"/>
  <c r="H295" i="10"/>
  <c r="N295" i="10"/>
  <c r="T295" i="10"/>
  <c r="Z295" i="10"/>
  <c r="G298" i="10"/>
  <c r="M298" i="10"/>
  <c r="M296" i="10" s="1"/>
  <c r="S298" i="10"/>
  <c r="S296" i="10" s="1"/>
  <c r="Y298" i="10"/>
  <c r="G300" i="10"/>
  <c r="M300" i="10"/>
  <c r="S300" i="10"/>
  <c r="Y300" i="10"/>
  <c r="F303" i="10"/>
  <c r="F301" i="10" s="1"/>
  <c r="L303" i="10"/>
  <c r="R303" i="10"/>
  <c r="X303" i="10"/>
  <c r="F305" i="10"/>
  <c r="L305" i="10"/>
  <c r="R305" i="10"/>
  <c r="X305" i="10"/>
  <c r="E308" i="10"/>
  <c r="K308" i="10"/>
  <c r="Q308" i="10"/>
  <c r="W308" i="10"/>
  <c r="W306" i="10" s="1"/>
  <c r="E310" i="10"/>
  <c r="K310" i="10"/>
  <c r="Q310" i="10"/>
  <c r="W310" i="10"/>
  <c r="D313" i="10"/>
  <c r="J313" i="10"/>
  <c r="J311" i="10" s="1"/>
  <c r="P313" i="10"/>
  <c r="P311" i="10" s="1"/>
  <c r="V313" i="10"/>
  <c r="D315" i="10"/>
  <c r="J315" i="10"/>
  <c r="P315" i="10"/>
  <c r="V315" i="10"/>
  <c r="I318" i="10"/>
  <c r="I316" i="10" s="1"/>
  <c r="O318" i="10"/>
  <c r="U318" i="10"/>
  <c r="AA318" i="10"/>
  <c r="I320" i="10"/>
  <c r="O320" i="10"/>
  <c r="U320" i="10"/>
  <c r="AA320" i="10"/>
  <c r="H327" i="10"/>
  <c r="N327" i="10"/>
  <c r="T327" i="10"/>
  <c r="Z327" i="10"/>
  <c r="Z325" i="10" s="1"/>
  <c r="H329" i="10"/>
  <c r="N329" i="10"/>
  <c r="T329" i="10"/>
  <c r="Z329" i="10"/>
  <c r="G332" i="10"/>
  <c r="M332" i="10"/>
  <c r="M330" i="10" s="1"/>
  <c r="S332" i="10"/>
  <c r="S330" i="10" s="1"/>
  <c r="Y332" i="10"/>
  <c r="G334" i="10"/>
  <c r="M334" i="10"/>
  <c r="S334" i="10"/>
  <c r="Y334" i="10"/>
  <c r="F337" i="10"/>
  <c r="F335" i="10" s="1"/>
  <c r="L337" i="10"/>
  <c r="R337" i="10"/>
  <c r="X337" i="10"/>
  <c r="F339" i="10"/>
  <c r="L339" i="10"/>
  <c r="R339" i="10"/>
  <c r="X339" i="10"/>
  <c r="E342" i="10"/>
  <c r="K342" i="10"/>
  <c r="Q342" i="10"/>
  <c r="W342" i="10"/>
  <c r="W340" i="10" s="1"/>
  <c r="E344" i="10"/>
  <c r="K344" i="10"/>
  <c r="Q344" i="10"/>
  <c r="W344" i="10"/>
  <c r="D347" i="10"/>
  <c r="J347" i="10"/>
  <c r="J345" i="10" s="1"/>
  <c r="P347" i="10"/>
  <c r="P345" i="10" s="1"/>
  <c r="V347" i="10"/>
  <c r="D349" i="10"/>
  <c r="J349" i="10"/>
  <c r="P349" i="10"/>
  <c r="V349" i="10"/>
  <c r="I352" i="10"/>
  <c r="I350" i="10" s="1"/>
  <c r="O352" i="10"/>
  <c r="U352" i="10"/>
  <c r="AA352" i="10"/>
  <c r="I354" i="10"/>
  <c r="O354" i="10"/>
  <c r="U354" i="10"/>
  <c r="AA354" i="10"/>
  <c r="H357" i="10"/>
  <c r="N357" i="10"/>
  <c r="T357" i="10"/>
  <c r="Z357" i="10"/>
  <c r="Z355" i="10" s="1"/>
  <c r="H359" i="10"/>
  <c r="N359" i="10"/>
  <c r="T359" i="10"/>
  <c r="Z359" i="10"/>
  <c r="G362" i="10"/>
  <c r="M362" i="10"/>
  <c r="M360" i="10" s="1"/>
  <c r="S362" i="10"/>
  <c r="S360" i="10" s="1"/>
  <c r="Y362" i="10"/>
  <c r="G364" i="10"/>
  <c r="M364" i="10"/>
  <c r="S364" i="10"/>
  <c r="Y364" i="10"/>
  <c r="F367" i="10"/>
  <c r="F365" i="10" s="1"/>
  <c r="L367" i="10"/>
  <c r="R367" i="10"/>
  <c r="X367" i="10"/>
  <c r="F369" i="10"/>
  <c r="L369" i="10"/>
  <c r="R369" i="10"/>
  <c r="X369" i="10"/>
  <c r="E372" i="10"/>
  <c r="K372" i="10"/>
  <c r="Q372" i="10"/>
  <c r="W372" i="10"/>
  <c r="W370" i="10" s="1"/>
  <c r="E374" i="10"/>
  <c r="K374" i="10"/>
  <c r="Q374" i="10"/>
  <c r="W374" i="10"/>
  <c r="D377" i="10"/>
  <c r="J377" i="10"/>
  <c r="J375" i="10" s="1"/>
  <c r="P377" i="10"/>
  <c r="P375" i="10" s="1"/>
  <c r="V377" i="10"/>
  <c r="D379" i="10"/>
  <c r="J379" i="10"/>
  <c r="P379" i="10"/>
  <c r="V379" i="10"/>
  <c r="I382" i="10"/>
  <c r="I380" i="10" s="1"/>
  <c r="O382" i="10"/>
  <c r="U382" i="10"/>
  <c r="AA382" i="10"/>
  <c r="I384" i="10"/>
  <c r="O384" i="10"/>
  <c r="U384" i="10"/>
  <c r="AA384" i="10"/>
  <c r="H387" i="10"/>
  <c r="N387" i="10"/>
  <c r="T387" i="10"/>
  <c r="Z387" i="10"/>
  <c r="Z385" i="10" s="1"/>
  <c r="H389" i="10"/>
  <c r="N389" i="10"/>
  <c r="T389" i="10"/>
  <c r="Z389" i="10"/>
  <c r="G392" i="10"/>
  <c r="M392" i="10"/>
  <c r="M390" i="10" s="1"/>
  <c r="S392" i="10"/>
  <c r="S390" i="10" s="1"/>
  <c r="Y392" i="10"/>
  <c r="G394" i="10"/>
  <c r="M394" i="10"/>
  <c r="S394" i="10"/>
  <c r="Y394" i="10"/>
  <c r="F397" i="10"/>
  <c r="F395" i="10" s="1"/>
  <c r="L397" i="10"/>
  <c r="R397" i="10"/>
  <c r="X397" i="10"/>
  <c r="F399" i="10"/>
  <c r="L399" i="10"/>
  <c r="R399" i="10"/>
  <c r="X399" i="10"/>
  <c r="E402" i="10"/>
  <c r="K402" i="10"/>
  <c r="Q402" i="10"/>
  <c r="W402" i="10"/>
  <c r="W400" i="10" s="1"/>
  <c r="E404" i="10"/>
  <c r="K404" i="10"/>
  <c r="Q404" i="10"/>
  <c r="W404" i="10"/>
  <c r="D407" i="10"/>
  <c r="J407" i="10"/>
  <c r="J405" i="10" s="1"/>
  <c r="P407" i="10"/>
  <c r="P405" i="10" s="1"/>
  <c r="V407" i="10"/>
  <c r="D409" i="10"/>
  <c r="J409" i="10"/>
  <c r="P409" i="10"/>
  <c r="V409" i="10"/>
  <c r="I412" i="10"/>
  <c r="I410" i="10" s="1"/>
  <c r="O412" i="10"/>
  <c r="U412" i="10"/>
  <c r="AA412" i="10"/>
  <c r="I414" i="10"/>
  <c r="O414" i="10"/>
  <c r="U414" i="10"/>
  <c r="AA414" i="10"/>
  <c r="H417" i="10"/>
  <c r="N417" i="10"/>
  <c r="T417" i="10"/>
  <c r="Z417" i="10"/>
  <c r="Z415" i="10" s="1"/>
  <c r="H419" i="10"/>
  <c r="N419" i="10"/>
  <c r="T419" i="10"/>
  <c r="Z419" i="10"/>
  <c r="G422" i="10"/>
  <c r="M422" i="10"/>
  <c r="M420" i="10" s="1"/>
  <c r="S422" i="10"/>
  <c r="S420" i="10" s="1"/>
  <c r="Y422" i="10"/>
  <c r="G424" i="10"/>
  <c r="M424" i="10"/>
  <c r="S424" i="10"/>
  <c r="Y424" i="10"/>
  <c r="F427" i="10"/>
  <c r="F425" i="10" s="1"/>
  <c r="L427" i="10"/>
  <c r="R427" i="10"/>
  <c r="X427" i="10"/>
  <c r="F429" i="10"/>
  <c r="L429" i="10"/>
  <c r="R429" i="10"/>
  <c r="X429" i="10"/>
  <c r="E432" i="10"/>
  <c r="K432" i="10"/>
  <c r="Q432" i="10"/>
  <c r="W432" i="10"/>
  <c r="W430" i="10" s="1"/>
  <c r="E434" i="10"/>
  <c r="K434" i="10"/>
  <c r="Q434" i="10"/>
  <c r="W434" i="10"/>
  <c r="D437" i="10"/>
  <c r="J437" i="10"/>
  <c r="J435" i="10" s="1"/>
  <c r="P437" i="10"/>
  <c r="P435" i="10" s="1"/>
  <c r="V437" i="10"/>
  <c r="D439" i="10"/>
  <c r="J439" i="10"/>
  <c r="P439" i="10"/>
  <c r="V439" i="10"/>
  <c r="I442" i="10"/>
  <c r="I440" i="10" s="1"/>
  <c r="O442" i="10"/>
  <c r="U442" i="10"/>
  <c r="AA442" i="10"/>
  <c r="I444" i="10"/>
  <c r="O444" i="10"/>
  <c r="U444" i="10"/>
  <c r="AA444" i="10"/>
  <c r="H447" i="10"/>
  <c r="N447" i="10"/>
  <c r="T447" i="10"/>
  <c r="Z447" i="10"/>
  <c r="Z445" i="10" s="1"/>
  <c r="H449" i="10"/>
  <c r="N449" i="10"/>
  <c r="T449" i="10"/>
  <c r="Z449" i="10"/>
  <c r="G452" i="10"/>
  <c r="M452" i="10"/>
  <c r="M450" i="10" s="1"/>
  <c r="S452" i="10"/>
  <c r="S450" i="10" s="1"/>
  <c r="Y452" i="10"/>
  <c r="G454" i="10"/>
  <c r="M454" i="10"/>
  <c r="S454" i="10"/>
  <c r="Y454" i="10"/>
  <c r="F457" i="10"/>
  <c r="F455" i="10" s="1"/>
  <c r="L457" i="10"/>
  <c r="R457" i="10"/>
  <c r="X457" i="10"/>
  <c r="F459" i="10"/>
  <c r="L459" i="10"/>
  <c r="R459" i="10"/>
  <c r="X459" i="10"/>
  <c r="E462" i="10"/>
  <c r="K462" i="10"/>
  <c r="Q462" i="10"/>
  <c r="W462" i="10"/>
  <c r="W460" i="10" s="1"/>
  <c r="E464" i="10"/>
  <c r="K464" i="10"/>
  <c r="Q464" i="10"/>
  <c r="W464" i="10"/>
  <c r="D467" i="10"/>
  <c r="J467" i="10"/>
  <c r="J465" i="10" s="1"/>
  <c r="P467" i="10"/>
  <c r="P465" i="10" s="1"/>
  <c r="V467" i="10"/>
  <c r="D469" i="10"/>
  <c r="J469" i="10"/>
  <c r="P469" i="10"/>
  <c r="V469" i="10"/>
  <c r="I472" i="10"/>
  <c r="I470" i="10" s="1"/>
  <c r="O472" i="10"/>
  <c r="U472" i="10"/>
  <c r="AA472" i="10"/>
  <c r="I474" i="10"/>
  <c r="O474" i="10"/>
  <c r="U474" i="10"/>
  <c r="AA474" i="10"/>
  <c r="H477" i="10"/>
  <c r="N477" i="10"/>
  <c r="T477" i="10"/>
  <c r="Z477" i="10"/>
  <c r="Z475" i="10" s="1"/>
  <c r="H479" i="10"/>
  <c r="N479" i="10"/>
  <c r="T479" i="10"/>
  <c r="Z479" i="10"/>
  <c r="G486" i="10"/>
  <c r="M486" i="10"/>
  <c r="M484" i="10" s="1"/>
  <c r="S486" i="10"/>
  <c r="S484" i="10" s="1"/>
  <c r="Y486" i="10"/>
  <c r="G488" i="10"/>
  <c r="M488" i="10"/>
  <c r="S488" i="10"/>
  <c r="Y488" i="10"/>
  <c r="F491" i="10"/>
  <c r="F489" i="10" s="1"/>
  <c r="L491" i="10"/>
  <c r="R491" i="10"/>
  <c r="X491" i="10"/>
  <c r="F493" i="10"/>
  <c r="L493" i="10"/>
  <c r="R493" i="10"/>
  <c r="X493" i="10"/>
  <c r="E496" i="10"/>
  <c r="K496" i="10"/>
  <c r="Q496" i="10"/>
  <c r="W496" i="10"/>
  <c r="W494" i="10" s="1"/>
  <c r="E498" i="10"/>
  <c r="K498" i="10"/>
  <c r="Q498" i="10"/>
  <c r="W498" i="10"/>
  <c r="D501" i="10"/>
  <c r="J501" i="10"/>
  <c r="J499" i="10" s="1"/>
  <c r="P501" i="10"/>
  <c r="P499" i="10" s="1"/>
  <c r="V501" i="10"/>
  <c r="D503" i="10"/>
  <c r="J503" i="10"/>
  <c r="P503" i="10"/>
  <c r="V503" i="10"/>
  <c r="I506" i="10"/>
  <c r="I504" i="10" s="1"/>
  <c r="O506" i="10"/>
  <c r="U506" i="10"/>
  <c r="AA506" i="10"/>
  <c r="I508" i="10"/>
  <c r="O508" i="10"/>
  <c r="U508" i="10"/>
  <c r="AA508" i="10"/>
  <c r="H511" i="10"/>
  <c r="N511" i="10"/>
  <c r="T511" i="10"/>
  <c r="Z511" i="10"/>
  <c r="Z509" i="10" s="1"/>
  <c r="H513" i="10"/>
  <c r="N513" i="10"/>
  <c r="T513" i="10"/>
  <c r="Z513" i="10"/>
  <c r="G516" i="10"/>
  <c r="M516" i="10"/>
  <c r="M514" i="10" s="1"/>
  <c r="S516" i="10"/>
  <c r="S514" i="10" s="1"/>
  <c r="Y516" i="10"/>
  <c r="G518" i="10"/>
  <c r="M518" i="10"/>
  <c r="S518" i="10"/>
  <c r="Y518" i="10"/>
  <c r="F521" i="10"/>
  <c r="F519" i="10" s="1"/>
  <c r="L521" i="10"/>
  <c r="R521" i="10"/>
  <c r="X521" i="10"/>
  <c r="F523" i="10"/>
  <c r="L523" i="10"/>
  <c r="R523" i="10"/>
  <c r="X523" i="10"/>
  <c r="E526" i="10"/>
  <c r="K526" i="10"/>
  <c r="Q526" i="10"/>
  <c r="W526" i="10"/>
  <c r="W524" i="10" s="1"/>
  <c r="E528" i="10"/>
  <c r="K528" i="10"/>
  <c r="Q528" i="10"/>
  <c r="W528" i="10"/>
  <c r="D531" i="10"/>
  <c r="J531" i="10"/>
  <c r="J529" i="10" s="1"/>
  <c r="P531" i="10"/>
  <c r="P529" i="10" s="1"/>
  <c r="V531" i="10"/>
  <c r="D533" i="10"/>
  <c r="J533" i="10"/>
  <c r="P533" i="10"/>
  <c r="V533" i="10"/>
  <c r="I536" i="10"/>
  <c r="I534" i="10" s="1"/>
  <c r="O536" i="10"/>
  <c r="U536" i="10"/>
  <c r="AA536" i="10"/>
  <c r="I538" i="10"/>
  <c r="O538" i="10"/>
  <c r="U538" i="10"/>
  <c r="AA538" i="10"/>
  <c r="H541" i="10"/>
  <c r="N541" i="10"/>
  <c r="T541" i="10"/>
  <c r="Z541" i="10"/>
  <c r="Z539" i="10" s="1"/>
  <c r="H543" i="10"/>
  <c r="N543" i="10"/>
  <c r="T543" i="10"/>
  <c r="Z543" i="10"/>
  <c r="G546" i="10"/>
  <c r="M546" i="10"/>
  <c r="M544" i="10" s="1"/>
  <c r="S546" i="10"/>
  <c r="S544" i="10" s="1"/>
  <c r="Y546" i="10"/>
  <c r="G548" i="10"/>
  <c r="M548" i="10"/>
  <c r="S548" i="10"/>
  <c r="Y548" i="10"/>
  <c r="F551" i="10"/>
  <c r="F549" i="10" s="1"/>
  <c r="L551" i="10"/>
  <c r="R551" i="10"/>
  <c r="X551" i="10"/>
  <c r="F553" i="10"/>
  <c r="L553" i="10"/>
  <c r="R553" i="10"/>
  <c r="X553" i="10"/>
  <c r="E556" i="10"/>
  <c r="K556" i="10"/>
  <c r="Q556" i="10"/>
  <c r="W556" i="10"/>
  <c r="W554" i="10" s="1"/>
  <c r="E558" i="10"/>
  <c r="K558" i="10"/>
  <c r="Q558" i="10"/>
  <c r="W558" i="10"/>
  <c r="D561" i="10"/>
  <c r="J561" i="10"/>
  <c r="J559" i="10" s="1"/>
  <c r="P561" i="10"/>
  <c r="P559" i="10" s="1"/>
  <c r="V561" i="10"/>
  <c r="D563" i="10"/>
  <c r="J563" i="10"/>
  <c r="P563" i="10"/>
  <c r="V563" i="10"/>
  <c r="I566" i="10"/>
  <c r="I564" i="10" s="1"/>
  <c r="O566" i="10"/>
  <c r="U566" i="10"/>
  <c r="AA566" i="10"/>
  <c r="I568" i="10"/>
  <c r="O568" i="10"/>
  <c r="U568" i="10"/>
  <c r="AA568" i="10"/>
  <c r="H571" i="10"/>
  <c r="N571" i="10"/>
  <c r="T571" i="10"/>
  <c r="Z571" i="10"/>
  <c r="Z569" i="10" s="1"/>
  <c r="H573" i="10"/>
  <c r="N573" i="10"/>
  <c r="T573" i="10"/>
  <c r="Z573" i="10"/>
  <c r="G576" i="10"/>
  <c r="M576" i="10"/>
  <c r="M574" i="10" s="1"/>
  <c r="S576" i="10"/>
  <c r="S574" i="10" s="1"/>
  <c r="Y576" i="10"/>
  <c r="G578" i="10"/>
  <c r="M578" i="10"/>
  <c r="S578" i="10"/>
  <c r="Y578" i="10"/>
  <c r="F581" i="10"/>
  <c r="F579" i="10" s="1"/>
  <c r="L581" i="10"/>
  <c r="R581" i="10"/>
  <c r="X581" i="10"/>
  <c r="F583" i="10"/>
  <c r="L583" i="10"/>
  <c r="R583" i="10"/>
  <c r="X583" i="10"/>
  <c r="E586" i="10"/>
  <c r="K586" i="10"/>
  <c r="Q586" i="10"/>
  <c r="W586" i="10"/>
  <c r="W584" i="10" s="1"/>
  <c r="E588" i="10"/>
  <c r="K588" i="10"/>
  <c r="Q588" i="10"/>
  <c r="W588" i="10"/>
  <c r="D591" i="10"/>
  <c r="J591" i="10"/>
  <c r="J589" i="10" s="1"/>
  <c r="P591" i="10"/>
  <c r="P589" i="10" s="1"/>
  <c r="V591" i="10"/>
  <c r="D593" i="10"/>
  <c r="J593" i="10"/>
  <c r="P593" i="10"/>
  <c r="V593" i="10"/>
  <c r="I596" i="10"/>
  <c r="I594" i="10" s="1"/>
  <c r="O596" i="10"/>
  <c r="U596" i="10"/>
  <c r="AA596" i="10"/>
  <c r="I598" i="10"/>
  <c r="O598" i="10"/>
  <c r="U598" i="10"/>
  <c r="AA598" i="10"/>
  <c r="H601" i="10"/>
  <c r="N601" i="10"/>
  <c r="T601" i="10"/>
  <c r="Z601" i="10"/>
  <c r="Z599" i="10" s="1"/>
  <c r="H603" i="10"/>
  <c r="N603" i="10"/>
  <c r="T603" i="10"/>
  <c r="Z603" i="10"/>
  <c r="G606" i="10"/>
  <c r="M606" i="10"/>
  <c r="M604" i="10" s="1"/>
  <c r="S606" i="10"/>
  <c r="S604" i="10" s="1"/>
  <c r="Y606" i="10"/>
  <c r="G608" i="10"/>
  <c r="M608" i="10"/>
  <c r="S608" i="10"/>
  <c r="Y608" i="10"/>
  <c r="F611" i="10"/>
  <c r="F609" i="10" s="1"/>
  <c r="L611" i="10"/>
  <c r="R611" i="10"/>
  <c r="X611" i="10"/>
  <c r="F613" i="10"/>
  <c r="L613" i="10"/>
  <c r="R613" i="10"/>
  <c r="X613" i="10"/>
  <c r="E616" i="10"/>
  <c r="K616" i="10"/>
  <c r="Q616" i="10"/>
  <c r="W616" i="10"/>
  <c r="W614" i="10" s="1"/>
  <c r="E618" i="10"/>
  <c r="K618" i="10"/>
  <c r="Q618" i="10"/>
  <c r="W618" i="10"/>
  <c r="D621" i="10"/>
  <c r="J621" i="10"/>
  <c r="J619" i="10" s="1"/>
  <c r="P621" i="10"/>
  <c r="P619" i="10" s="1"/>
  <c r="V621" i="10"/>
  <c r="D623" i="10"/>
  <c r="J623" i="10"/>
  <c r="P623" i="10"/>
  <c r="V623" i="10"/>
  <c r="I626" i="10"/>
  <c r="I624" i="10" s="1"/>
  <c r="O626" i="10"/>
  <c r="U626" i="10"/>
  <c r="AA626" i="10"/>
  <c r="I628" i="10"/>
  <c r="O628" i="10"/>
  <c r="U628" i="10"/>
  <c r="AA628" i="10"/>
  <c r="H631" i="10"/>
  <c r="N631" i="10"/>
  <c r="T631" i="10"/>
  <c r="Z631" i="10"/>
  <c r="Z629" i="10" s="1"/>
  <c r="H633" i="10"/>
  <c r="N633" i="10"/>
  <c r="T633" i="10"/>
  <c r="Z633" i="10"/>
  <c r="G636" i="10"/>
  <c r="M636" i="10"/>
  <c r="M634" i="10" s="1"/>
  <c r="S636" i="10"/>
  <c r="S634" i="10" s="1"/>
  <c r="Y636" i="10"/>
  <c r="G638" i="10"/>
  <c r="M638" i="10"/>
  <c r="S638" i="10"/>
  <c r="Y638" i="10"/>
  <c r="G9" i="11"/>
  <c r="M9" i="11"/>
  <c r="S9" i="11"/>
  <c r="Y9" i="11"/>
  <c r="G11" i="11"/>
  <c r="M11" i="11"/>
  <c r="S11" i="11"/>
  <c r="Y11" i="11"/>
  <c r="F14" i="11"/>
  <c r="L14" i="11"/>
  <c r="R14" i="11"/>
  <c r="X14" i="11"/>
  <c r="X12" i="11" s="1"/>
  <c r="F16" i="11"/>
  <c r="L16" i="11"/>
  <c r="R16" i="11"/>
  <c r="X16" i="11"/>
  <c r="E19" i="11"/>
  <c r="K19" i="11"/>
  <c r="K17" i="11" s="1"/>
  <c r="Q19" i="11"/>
  <c r="Q17" i="11" s="1"/>
  <c r="W19" i="11"/>
  <c r="E21" i="11"/>
  <c r="K21" i="11"/>
  <c r="Q21" i="11"/>
  <c r="W21" i="11"/>
  <c r="D24" i="11"/>
  <c r="D22" i="11" s="1"/>
  <c r="J24" i="11"/>
  <c r="P24" i="11"/>
  <c r="V24" i="11"/>
  <c r="D26" i="11"/>
  <c r="J26" i="11"/>
  <c r="P26" i="11"/>
  <c r="V26" i="11"/>
  <c r="I29" i="11"/>
  <c r="O29" i="11"/>
  <c r="U29" i="11"/>
  <c r="AA29" i="11"/>
  <c r="AA27" i="11" s="1"/>
  <c r="I31" i="11"/>
  <c r="O31" i="11"/>
  <c r="U31" i="11"/>
  <c r="AA31" i="11"/>
  <c r="H34" i="11"/>
  <c r="N34" i="11"/>
  <c r="N32" i="11" s="1"/>
  <c r="T34" i="11"/>
  <c r="T32" i="11" s="1"/>
  <c r="Z34" i="11"/>
  <c r="H36" i="11"/>
  <c r="N36" i="11"/>
  <c r="V36" i="11"/>
  <c r="L39" i="11"/>
  <c r="X39" i="11"/>
  <c r="X37" i="11" s="1"/>
  <c r="K44" i="11"/>
  <c r="W46" i="11"/>
  <c r="D49" i="11"/>
  <c r="P51" i="11"/>
  <c r="O56" i="11"/>
  <c r="H61" i="11"/>
  <c r="Y64" i="11"/>
  <c r="R69" i="11"/>
  <c r="K74" i="11"/>
  <c r="W76" i="11"/>
  <c r="D79" i="11"/>
  <c r="P81" i="11"/>
  <c r="O86" i="11"/>
  <c r="H91" i="11"/>
  <c r="Y94" i="11"/>
  <c r="R99" i="11"/>
  <c r="K104" i="11"/>
  <c r="W106" i="11"/>
  <c r="D109" i="11"/>
  <c r="P111" i="11"/>
  <c r="O116" i="11"/>
  <c r="H121" i="11"/>
  <c r="Y124" i="11"/>
  <c r="R129" i="11"/>
  <c r="K134" i="11"/>
  <c r="W136" i="11"/>
  <c r="D139" i="11"/>
  <c r="P141" i="11"/>
  <c r="O146" i="11"/>
  <c r="H151" i="11"/>
  <c r="H147" i="11" s="1"/>
  <c r="Y154" i="11"/>
  <c r="R159" i="11"/>
  <c r="Q170" i="11"/>
  <c r="Q166" i="11" s="1"/>
  <c r="J175" i="11"/>
  <c r="J171" i="11" s="1"/>
  <c r="I180" i="11"/>
  <c r="I176" i="11" s="1"/>
  <c r="X195" i="11"/>
  <c r="X191" i="11" s="1"/>
  <c r="Q200" i="11"/>
  <c r="Q196" i="11" s="1"/>
  <c r="J205" i="11"/>
  <c r="J201" i="11" s="1"/>
  <c r="I210" i="11"/>
  <c r="I206" i="11" s="1"/>
  <c r="X225" i="11"/>
  <c r="X221" i="11" s="1"/>
  <c r="Q230" i="11"/>
  <c r="Q226" i="11" s="1"/>
  <c r="J235" i="11"/>
  <c r="J231" i="11" s="1"/>
  <c r="I240" i="11"/>
  <c r="I236" i="11" s="1"/>
  <c r="X255" i="11"/>
  <c r="X251" i="11" s="1"/>
  <c r="Q260" i="11"/>
  <c r="Q256" i="11" s="1"/>
  <c r="J265" i="11"/>
  <c r="J261" i="11" s="1"/>
  <c r="I270" i="11"/>
  <c r="I266" i="11" s="1"/>
  <c r="X285" i="11"/>
  <c r="X281" i="11" s="1"/>
  <c r="Q290" i="11"/>
  <c r="Q286" i="11" s="1"/>
  <c r="J295" i="11"/>
  <c r="J291" i="11" s="1"/>
  <c r="I300" i="11"/>
  <c r="I296" i="11" s="1"/>
  <c r="X315" i="11"/>
  <c r="X311" i="11" s="1"/>
  <c r="Q320" i="11"/>
  <c r="Q316" i="11" s="1"/>
  <c r="J329" i="11"/>
  <c r="I334" i="11"/>
  <c r="Z337" i="11"/>
  <c r="S342" i="11"/>
  <c r="L347" i="11"/>
  <c r="X349" i="11"/>
  <c r="E352" i="11"/>
  <c r="Q354" i="11"/>
  <c r="J359" i="11"/>
  <c r="I364" i="11"/>
  <c r="Z367" i="11"/>
  <c r="S372" i="11"/>
  <c r="L377" i="11"/>
  <c r="X379" i="11"/>
  <c r="E382" i="11"/>
  <c r="Q384" i="11"/>
  <c r="J389" i="11"/>
  <c r="I394" i="11"/>
  <c r="Z397" i="11"/>
  <c r="S402" i="11"/>
  <c r="L407" i="11"/>
  <c r="X409" i="11"/>
  <c r="E412" i="11"/>
  <c r="Q414" i="11"/>
  <c r="J419" i="11"/>
  <c r="I424" i="11"/>
  <c r="Z427" i="11"/>
  <c r="S432" i="11"/>
  <c r="L437" i="11"/>
  <c r="X439" i="11"/>
  <c r="E442" i="11"/>
  <c r="Q444" i="11"/>
  <c r="J449" i="11"/>
  <c r="I454" i="11"/>
  <c r="Z457" i="11"/>
  <c r="S462" i="11"/>
  <c r="L467" i="11"/>
  <c r="X469" i="11"/>
  <c r="Q474" i="11"/>
  <c r="J479" i="11"/>
  <c r="Y498" i="11"/>
  <c r="Y494" i="11" s="1"/>
  <c r="R503" i="11"/>
  <c r="R499" i="11" s="1"/>
  <c r="K508" i="11"/>
  <c r="K504" i="11" s="1"/>
  <c r="D513" i="11"/>
  <c r="D509" i="11" s="1"/>
  <c r="Y528" i="11"/>
  <c r="Y524" i="11" s="1"/>
  <c r="R533" i="11"/>
  <c r="R529" i="11" s="1"/>
  <c r="K538" i="11"/>
  <c r="K534" i="11" s="1"/>
  <c r="D543" i="11"/>
  <c r="D539" i="11" s="1"/>
  <c r="Y558" i="11"/>
  <c r="Y554" i="11" s="1"/>
  <c r="R563" i="11"/>
  <c r="R559" i="11" s="1"/>
  <c r="K568" i="11"/>
  <c r="K564" i="11" s="1"/>
  <c r="D573" i="11"/>
  <c r="D569" i="11" s="1"/>
  <c r="Y588" i="11"/>
  <c r="Y584" i="11" s="1"/>
  <c r="R593" i="11"/>
  <c r="R589" i="11" s="1"/>
  <c r="K598" i="11"/>
  <c r="K594" i="11" s="1"/>
  <c r="D603" i="11"/>
  <c r="D599" i="11" s="1"/>
  <c r="Y618" i="11"/>
  <c r="Y614" i="11" s="1"/>
  <c r="R623" i="11"/>
  <c r="R619" i="11" s="1"/>
  <c r="K628" i="11"/>
  <c r="K624" i="11" s="1"/>
  <c r="D633" i="11"/>
  <c r="D629" i="11" s="1"/>
  <c r="P12" i="13"/>
  <c r="O47" i="13"/>
  <c r="P102" i="13"/>
  <c r="O137" i="13"/>
  <c r="E9" i="10"/>
  <c r="E7" i="10" s="1"/>
  <c r="K9" i="10"/>
  <c r="K7" i="10" s="1"/>
  <c r="Q9" i="10"/>
  <c r="W9" i="10"/>
  <c r="E11" i="10"/>
  <c r="K11" i="10"/>
  <c r="Q11" i="10"/>
  <c r="W11" i="10"/>
  <c r="D14" i="10"/>
  <c r="J14" i="10"/>
  <c r="P14" i="10"/>
  <c r="V14" i="10"/>
  <c r="D16" i="10"/>
  <c r="J16" i="10"/>
  <c r="P16" i="10"/>
  <c r="V16" i="10"/>
  <c r="I19" i="10"/>
  <c r="O19" i="10"/>
  <c r="U19" i="10"/>
  <c r="U17" i="10" s="1"/>
  <c r="AA19" i="10"/>
  <c r="AA17" i="10" s="1"/>
  <c r="I21" i="10"/>
  <c r="O21" i="10"/>
  <c r="U21" i="10"/>
  <c r="AA21" i="10"/>
  <c r="H24" i="10"/>
  <c r="H22" i="10" s="1"/>
  <c r="N24" i="10"/>
  <c r="N22" i="10" s="1"/>
  <c r="T24" i="10"/>
  <c r="Z24" i="10"/>
  <c r="H26" i="10"/>
  <c r="N26" i="10"/>
  <c r="T26" i="10"/>
  <c r="Z26" i="10"/>
  <c r="G29" i="10"/>
  <c r="M29" i="10"/>
  <c r="S29" i="10"/>
  <c r="Y29" i="10"/>
  <c r="G31" i="10"/>
  <c r="M31" i="10"/>
  <c r="S31" i="10"/>
  <c r="Y31" i="10"/>
  <c r="F34" i="10"/>
  <c r="L34" i="10"/>
  <c r="R34" i="10"/>
  <c r="R32" i="10" s="1"/>
  <c r="X34" i="10"/>
  <c r="X32" i="10" s="1"/>
  <c r="F36" i="10"/>
  <c r="L36" i="10"/>
  <c r="R36" i="10"/>
  <c r="X36" i="10"/>
  <c r="E39" i="10"/>
  <c r="E37" i="10" s="1"/>
  <c r="K39" i="10"/>
  <c r="K37" i="10" s="1"/>
  <c r="Q39" i="10"/>
  <c r="W39" i="10"/>
  <c r="E41" i="10"/>
  <c r="K41" i="10"/>
  <c r="Q41" i="10"/>
  <c r="W41" i="10"/>
  <c r="D44" i="10"/>
  <c r="J44" i="10"/>
  <c r="P44" i="10"/>
  <c r="V44" i="10"/>
  <c r="D46" i="10"/>
  <c r="J46" i="10"/>
  <c r="P46" i="10"/>
  <c r="V46" i="10"/>
  <c r="I49" i="10"/>
  <c r="O49" i="10"/>
  <c r="U49" i="10"/>
  <c r="U47" i="10" s="1"/>
  <c r="AA49" i="10"/>
  <c r="AA47" i="10" s="1"/>
  <c r="I51" i="10"/>
  <c r="O51" i="10"/>
  <c r="U51" i="10"/>
  <c r="AA51" i="10"/>
  <c r="H54" i="10"/>
  <c r="H52" i="10" s="1"/>
  <c r="N54" i="10"/>
  <c r="N52" i="10" s="1"/>
  <c r="T54" i="10"/>
  <c r="Z54" i="10"/>
  <c r="H56" i="10"/>
  <c r="N56" i="10"/>
  <c r="T56" i="10"/>
  <c r="Z56" i="10"/>
  <c r="G59" i="10"/>
  <c r="M59" i="10"/>
  <c r="S59" i="10"/>
  <c r="Y59" i="10"/>
  <c r="G61" i="10"/>
  <c r="M61" i="10"/>
  <c r="S61" i="10"/>
  <c r="Y61" i="10"/>
  <c r="F64" i="10"/>
  <c r="L64" i="10"/>
  <c r="R64" i="10"/>
  <c r="R62" i="10" s="1"/>
  <c r="X64" i="10"/>
  <c r="X62" i="10" s="1"/>
  <c r="F66" i="10"/>
  <c r="L66" i="10"/>
  <c r="R66" i="10"/>
  <c r="X66" i="10"/>
  <c r="E69" i="10"/>
  <c r="E67" i="10" s="1"/>
  <c r="K69" i="10"/>
  <c r="K67" i="10" s="1"/>
  <c r="Q69" i="10"/>
  <c r="W69" i="10"/>
  <c r="E71" i="10"/>
  <c r="K71" i="10"/>
  <c r="Q71" i="10"/>
  <c r="W71" i="10"/>
  <c r="D74" i="10"/>
  <c r="J74" i="10"/>
  <c r="P74" i="10"/>
  <c r="V74" i="10"/>
  <c r="D76" i="10"/>
  <c r="J76" i="10"/>
  <c r="P76" i="10"/>
  <c r="V76" i="10"/>
  <c r="I79" i="10"/>
  <c r="O79" i="10"/>
  <c r="U79" i="10"/>
  <c r="U77" i="10" s="1"/>
  <c r="AA79" i="10"/>
  <c r="AA77" i="10" s="1"/>
  <c r="I81" i="10"/>
  <c r="O81" i="10"/>
  <c r="U81" i="10"/>
  <c r="AA81" i="10"/>
  <c r="H84" i="10"/>
  <c r="H82" i="10" s="1"/>
  <c r="N84" i="10"/>
  <c r="N82" i="10" s="1"/>
  <c r="T84" i="10"/>
  <c r="Z84" i="10"/>
  <c r="H86" i="10"/>
  <c r="N86" i="10"/>
  <c r="T86" i="10"/>
  <c r="Z86" i="10"/>
  <c r="G89" i="10"/>
  <c r="M89" i="10"/>
  <c r="S89" i="10"/>
  <c r="Y89" i="10"/>
  <c r="G91" i="10"/>
  <c r="M91" i="10"/>
  <c r="S91" i="10"/>
  <c r="Y91" i="10"/>
  <c r="F94" i="10"/>
  <c r="L94" i="10"/>
  <c r="R94" i="10"/>
  <c r="R92" i="10" s="1"/>
  <c r="X94" i="10"/>
  <c r="X92" i="10" s="1"/>
  <c r="F96" i="10"/>
  <c r="L96" i="10"/>
  <c r="R96" i="10"/>
  <c r="X96" i="10"/>
  <c r="E99" i="10"/>
  <c r="E97" i="10" s="1"/>
  <c r="K99" i="10"/>
  <c r="K97" i="10" s="1"/>
  <c r="Q99" i="10"/>
  <c r="W99" i="10"/>
  <c r="E101" i="10"/>
  <c r="K101" i="10"/>
  <c r="Q101" i="10"/>
  <c r="W101" i="10"/>
  <c r="D104" i="10"/>
  <c r="J104" i="10"/>
  <c r="P104" i="10"/>
  <c r="V104" i="10"/>
  <c r="D106" i="10"/>
  <c r="J106" i="10"/>
  <c r="P106" i="10"/>
  <c r="V106" i="10"/>
  <c r="I109" i="10"/>
  <c r="O109" i="10"/>
  <c r="U109" i="10"/>
  <c r="U107" i="10" s="1"/>
  <c r="AA109" i="10"/>
  <c r="AA107" i="10" s="1"/>
  <c r="I111" i="10"/>
  <c r="O111" i="10"/>
  <c r="U111" i="10"/>
  <c r="AA111" i="10"/>
  <c r="H114" i="10"/>
  <c r="H112" i="10" s="1"/>
  <c r="N114" i="10"/>
  <c r="N112" i="10" s="1"/>
  <c r="T114" i="10"/>
  <c r="Z114" i="10"/>
  <c r="H116" i="10"/>
  <c r="N116" i="10"/>
  <c r="T116" i="10"/>
  <c r="Z116" i="10"/>
  <c r="G119" i="10"/>
  <c r="M119" i="10"/>
  <c r="S119" i="10"/>
  <c r="Y119" i="10"/>
  <c r="G121" i="10"/>
  <c r="M121" i="10"/>
  <c r="S121" i="10"/>
  <c r="Y121" i="10"/>
  <c r="F124" i="10"/>
  <c r="L124" i="10"/>
  <c r="R124" i="10"/>
  <c r="R122" i="10" s="1"/>
  <c r="X124" i="10"/>
  <c r="X122" i="10" s="1"/>
  <c r="F126" i="10"/>
  <c r="L126" i="10"/>
  <c r="R126" i="10"/>
  <c r="X126" i="10"/>
  <c r="E129" i="10"/>
  <c r="E127" i="10" s="1"/>
  <c r="K129" i="10"/>
  <c r="K127" i="10" s="1"/>
  <c r="Q129" i="10"/>
  <c r="W129" i="10"/>
  <c r="E131" i="10"/>
  <c r="K131" i="10"/>
  <c r="Q131" i="10"/>
  <c r="W131" i="10"/>
  <c r="D134" i="10"/>
  <c r="J134" i="10"/>
  <c r="P134" i="10"/>
  <c r="V134" i="10"/>
  <c r="D136" i="10"/>
  <c r="J136" i="10"/>
  <c r="P136" i="10"/>
  <c r="V136" i="10"/>
  <c r="I139" i="10"/>
  <c r="O139" i="10"/>
  <c r="U139" i="10"/>
  <c r="U137" i="10" s="1"/>
  <c r="AA139" i="10"/>
  <c r="AA137" i="10" s="1"/>
  <c r="I141" i="10"/>
  <c r="O141" i="10"/>
  <c r="U141" i="10"/>
  <c r="AA141" i="10"/>
  <c r="H144" i="10"/>
  <c r="H142" i="10" s="1"/>
  <c r="N144" i="10"/>
  <c r="N142" i="10" s="1"/>
  <c r="T144" i="10"/>
  <c r="Z144" i="10"/>
  <c r="H146" i="10"/>
  <c r="N146" i="10"/>
  <c r="T146" i="10"/>
  <c r="Z146" i="10"/>
  <c r="G149" i="10"/>
  <c r="M149" i="10"/>
  <c r="S149" i="10"/>
  <c r="Y149" i="10"/>
  <c r="G151" i="10"/>
  <c r="M151" i="10"/>
  <c r="S151" i="10"/>
  <c r="Y151" i="10"/>
  <c r="F154" i="10"/>
  <c r="L154" i="10"/>
  <c r="R154" i="10"/>
  <c r="R152" i="10" s="1"/>
  <c r="X154" i="10"/>
  <c r="X152" i="10" s="1"/>
  <c r="F156" i="10"/>
  <c r="L156" i="10"/>
  <c r="R156" i="10"/>
  <c r="X156" i="10"/>
  <c r="E159" i="10"/>
  <c r="E157" i="10" s="1"/>
  <c r="K159" i="10"/>
  <c r="K157" i="10" s="1"/>
  <c r="Q159" i="10"/>
  <c r="W159" i="10"/>
  <c r="E161" i="10"/>
  <c r="K161" i="10"/>
  <c r="Q161" i="10"/>
  <c r="W161" i="10"/>
  <c r="J168" i="10"/>
  <c r="P168" i="10"/>
  <c r="V168" i="10"/>
  <c r="D170" i="10"/>
  <c r="D166" i="10" s="1"/>
  <c r="J170" i="10"/>
  <c r="P170" i="10"/>
  <c r="V170" i="10"/>
  <c r="I173" i="10"/>
  <c r="O173" i="10"/>
  <c r="U173" i="10"/>
  <c r="AA173" i="10"/>
  <c r="AA171" i="10" s="1"/>
  <c r="I175" i="10"/>
  <c r="O175" i="10"/>
  <c r="U175" i="10"/>
  <c r="AA175" i="10"/>
  <c r="H178" i="10"/>
  <c r="N178" i="10"/>
  <c r="N176" i="10" s="1"/>
  <c r="T178" i="10"/>
  <c r="T176" i="10" s="1"/>
  <c r="Z178" i="10"/>
  <c r="H180" i="10"/>
  <c r="N180" i="10"/>
  <c r="T180" i="10"/>
  <c r="Z180" i="10"/>
  <c r="G183" i="10"/>
  <c r="G181" i="10" s="1"/>
  <c r="M183" i="10"/>
  <c r="S183" i="10"/>
  <c r="Y183" i="10"/>
  <c r="G185" i="10"/>
  <c r="M185" i="10"/>
  <c r="S185" i="10"/>
  <c r="Y185" i="10"/>
  <c r="F188" i="10"/>
  <c r="L188" i="10"/>
  <c r="R188" i="10"/>
  <c r="X188" i="10"/>
  <c r="X186" i="10" s="1"/>
  <c r="F190" i="10"/>
  <c r="L190" i="10"/>
  <c r="R190" i="10"/>
  <c r="X190" i="10"/>
  <c r="E193" i="10"/>
  <c r="K193" i="10"/>
  <c r="K191" i="10" s="1"/>
  <c r="Q193" i="10"/>
  <c r="Q191" i="10" s="1"/>
  <c r="W193" i="10"/>
  <c r="E195" i="10"/>
  <c r="K195" i="10"/>
  <c r="Q195" i="10"/>
  <c r="W195" i="10"/>
  <c r="D198" i="10"/>
  <c r="D196" i="10" s="1"/>
  <c r="J198" i="10"/>
  <c r="P198" i="10"/>
  <c r="V198" i="10"/>
  <c r="D200" i="10"/>
  <c r="J200" i="10"/>
  <c r="P200" i="10"/>
  <c r="V200" i="10"/>
  <c r="I203" i="10"/>
  <c r="O203" i="10"/>
  <c r="U203" i="10"/>
  <c r="AA203" i="10"/>
  <c r="AA201" i="10" s="1"/>
  <c r="I205" i="10"/>
  <c r="O205" i="10"/>
  <c r="U205" i="10"/>
  <c r="AA205" i="10"/>
  <c r="H208" i="10"/>
  <c r="N208" i="10"/>
  <c r="N206" i="10" s="1"/>
  <c r="T208" i="10"/>
  <c r="T206" i="10" s="1"/>
  <c r="Z208" i="10"/>
  <c r="H210" i="10"/>
  <c r="N210" i="10"/>
  <c r="T210" i="10"/>
  <c r="Z210" i="10"/>
  <c r="G213" i="10"/>
  <c r="G211" i="10" s="1"/>
  <c r="M213" i="10"/>
  <c r="S213" i="10"/>
  <c r="Y213" i="10"/>
  <c r="G215" i="10"/>
  <c r="M215" i="10"/>
  <c r="S215" i="10"/>
  <c r="Y215" i="10"/>
  <c r="F218" i="10"/>
  <c r="L218" i="10"/>
  <c r="R218" i="10"/>
  <c r="X218" i="10"/>
  <c r="X216" i="10" s="1"/>
  <c r="F220" i="10"/>
  <c r="L220" i="10"/>
  <c r="R220" i="10"/>
  <c r="X220" i="10"/>
  <c r="E223" i="10"/>
  <c r="K223" i="10"/>
  <c r="K221" i="10" s="1"/>
  <c r="Q223" i="10"/>
  <c r="Q221" i="10" s="1"/>
  <c r="W223" i="10"/>
  <c r="E225" i="10"/>
  <c r="K225" i="10"/>
  <c r="Q225" i="10"/>
  <c r="W225" i="10"/>
  <c r="D228" i="10"/>
  <c r="D226" i="10" s="1"/>
  <c r="J228" i="10"/>
  <c r="P228" i="10"/>
  <c r="V228" i="10"/>
  <c r="D230" i="10"/>
  <c r="J230" i="10"/>
  <c r="P230" i="10"/>
  <c r="V230" i="10"/>
  <c r="I233" i="10"/>
  <c r="O233" i="10"/>
  <c r="U233" i="10"/>
  <c r="AA233" i="10"/>
  <c r="AA231" i="10" s="1"/>
  <c r="I235" i="10"/>
  <c r="O235" i="10"/>
  <c r="U235" i="10"/>
  <c r="AA235" i="10"/>
  <c r="H238" i="10"/>
  <c r="N238" i="10"/>
  <c r="N236" i="10" s="1"/>
  <c r="T238" i="10"/>
  <c r="T236" i="10" s="1"/>
  <c r="Z238" i="10"/>
  <c r="H240" i="10"/>
  <c r="N240" i="10"/>
  <c r="T240" i="10"/>
  <c r="Z240" i="10"/>
  <c r="G243" i="10"/>
  <c r="G241" i="10" s="1"/>
  <c r="M243" i="10"/>
  <c r="S243" i="10"/>
  <c r="Y243" i="10"/>
  <c r="G245" i="10"/>
  <c r="M245" i="10"/>
  <c r="S245" i="10"/>
  <c r="Y245" i="10"/>
  <c r="F248" i="10"/>
  <c r="L248" i="10"/>
  <c r="R248" i="10"/>
  <c r="X248" i="10"/>
  <c r="X246" i="10" s="1"/>
  <c r="F250" i="10"/>
  <c r="L250" i="10"/>
  <c r="R250" i="10"/>
  <c r="X250" i="10"/>
  <c r="E253" i="10"/>
  <c r="K253" i="10"/>
  <c r="K251" i="10" s="1"/>
  <c r="Q253" i="10"/>
  <c r="Q251" i="10" s="1"/>
  <c r="W253" i="10"/>
  <c r="E255" i="10"/>
  <c r="K255" i="10"/>
  <c r="Q255" i="10"/>
  <c r="W255" i="10"/>
  <c r="D258" i="10"/>
  <c r="D256" i="10" s="1"/>
  <c r="J258" i="10"/>
  <c r="P258" i="10"/>
  <c r="V258" i="10"/>
  <c r="D260" i="10"/>
  <c r="J260" i="10"/>
  <c r="P260" i="10"/>
  <c r="V260" i="10"/>
  <c r="I263" i="10"/>
  <c r="O263" i="10"/>
  <c r="U263" i="10"/>
  <c r="AA263" i="10"/>
  <c r="AA261" i="10" s="1"/>
  <c r="I265" i="10"/>
  <c r="O265" i="10"/>
  <c r="U265" i="10"/>
  <c r="AA265" i="10"/>
  <c r="H268" i="10"/>
  <c r="N268" i="10"/>
  <c r="N266" i="10" s="1"/>
  <c r="T268" i="10"/>
  <c r="T266" i="10" s="1"/>
  <c r="Z268" i="10"/>
  <c r="H270" i="10"/>
  <c r="N270" i="10"/>
  <c r="T270" i="10"/>
  <c r="Z270" i="10"/>
  <c r="G273" i="10"/>
  <c r="G271" i="10" s="1"/>
  <c r="M273" i="10"/>
  <c r="S273" i="10"/>
  <c r="Y273" i="10"/>
  <c r="G275" i="10"/>
  <c r="M275" i="10"/>
  <c r="S275" i="10"/>
  <c r="Y275" i="10"/>
  <c r="F278" i="10"/>
  <c r="L278" i="10"/>
  <c r="R278" i="10"/>
  <c r="X278" i="10"/>
  <c r="X276" i="10" s="1"/>
  <c r="F280" i="10"/>
  <c r="L280" i="10"/>
  <c r="R280" i="10"/>
  <c r="X280" i="10"/>
  <c r="E283" i="10"/>
  <c r="K283" i="10"/>
  <c r="K281" i="10" s="1"/>
  <c r="Q283" i="10"/>
  <c r="Q281" i="10" s="1"/>
  <c r="W283" i="10"/>
  <c r="E285" i="10"/>
  <c r="K285" i="10"/>
  <c r="Q285" i="10"/>
  <c r="W285" i="10"/>
  <c r="D288" i="10"/>
  <c r="D286" i="10" s="1"/>
  <c r="J288" i="10"/>
  <c r="P288" i="10"/>
  <c r="V288" i="10"/>
  <c r="D290" i="10"/>
  <c r="J290" i="10"/>
  <c r="P290" i="10"/>
  <c r="V290" i="10"/>
  <c r="I293" i="10"/>
  <c r="O293" i="10"/>
  <c r="U293" i="10"/>
  <c r="AA293" i="10"/>
  <c r="AA291" i="10" s="1"/>
  <c r="I295" i="10"/>
  <c r="O295" i="10"/>
  <c r="U295" i="10"/>
  <c r="AA295" i="10"/>
  <c r="H298" i="10"/>
  <c r="N298" i="10"/>
  <c r="N296" i="10" s="1"/>
  <c r="T298" i="10"/>
  <c r="T296" i="10" s="1"/>
  <c r="Z298" i="10"/>
  <c r="H300" i="10"/>
  <c r="N300" i="10"/>
  <c r="T300" i="10"/>
  <c r="Z300" i="10"/>
  <c r="G303" i="10"/>
  <c r="G301" i="10" s="1"/>
  <c r="M303" i="10"/>
  <c r="S303" i="10"/>
  <c r="Y303" i="10"/>
  <c r="G305" i="10"/>
  <c r="M305" i="10"/>
  <c r="S305" i="10"/>
  <c r="Y305" i="10"/>
  <c r="F308" i="10"/>
  <c r="L308" i="10"/>
  <c r="R308" i="10"/>
  <c r="X308" i="10"/>
  <c r="X306" i="10" s="1"/>
  <c r="F310" i="10"/>
  <c r="L310" i="10"/>
  <c r="R310" i="10"/>
  <c r="X310" i="10"/>
  <c r="E313" i="10"/>
  <c r="K313" i="10"/>
  <c r="K311" i="10" s="1"/>
  <c r="Q313" i="10"/>
  <c r="Q311" i="10" s="1"/>
  <c r="W313" i="10"/>
  <c r="E315" i="10"/>
  <c r="K315" i="10"/>
  <c r="Q315" i="10"/>
  <c r="W315" i="10"/>
  <c r="D318" i="10"/>
  <c r="D316" i="10" s="1"/>
  <c r="J318" i="10"/>
  <c r="P318" i="10"/>
  <c r="V318" i="10"/>
  <c r="D320" i="10"/>
  <c r="J320" i="10"/>
  <c r="P320" i="10"/>
  <c r="V320" i="10"/>
  <c r="I327" i="10"/>
  <c r="O327" i="10"/>
  <c r="U327" i="10"/>
  <c r="AA327" i="10"/>
  <c r="AA325" i="10" s="1"/>
  <c r="I329" i="10"/>
  <c r="O329" i="10"/>
  <c r="U329" i="10"/>
  <c r="AA329" i="10"/>
  <c r="H332" i="10"/>
  <c r="N332" i="10"/>
  <c r="N330" i="10" s="1"/>
  <c r="T332" i="10"/>
  <c r="T330" i="10" s="1"/>
  <c r="Z332" i="10"/>
  <c r="H334" i="10"/>
  <c r="N334" i="10"/>
  <c r="T334" i="10"/>
  <c r="Z334" i="10"/>
  <c r="G337" i="10"/>
  <c r="G335" i="10" s="1"/>
  <c r="M337" i="10"/>
  <c r="S337" i="10"/>
  <c r="Y337" i="10"/>
  <c r="G339" i="10"/>
  <c r="M339" i="10"/>
  <c r="S339" i="10"/>
  <c r="Y339" i="10"/>
  <c r="F342" i="10"/>
  <c r="L342" i="10"/>
  <c r="R342" i="10"/>
  <c r="X342" i="10"/>
  <c r="X340" i="10" s="1"/>
  <c r="F344" i="10"/>
  <c r="L344" i="10"/>
  <c r="R344" i="10"/>
  <c r="X344" i="10"/>
  <c r="E347" i="10"/>
  <c r="K347" i="10"/>
  <c r="K345" i="10" s="1"/>
  <c r="Q347" i="10"/>
  <c r="Q345" i="10" s="1"/>
  <c r="W347" i="10"/>
  <c r="E349" i="10"/>
  <c r="K349" i="10"/>
  <c r="Q349" i="10"/>
  <c r="W349" i="10"/>
  <c r="D352" i="10"/>
  <c r="D350" i="10" s="1"/>
  <c r="J352" i="10"/>
  <c r="P352" i="10"/>
  <c r="V352" i="10"/>
  <c r="D354" i="10"/>
  <c r="J354" i="10"/>
  <c r="P354" i="10"/>
  <c r="V354" i="10"/>
  <c r="I357" i="10"/>
  <c r="O357" i="10"/>
  <c r="U357" i="10"/>
  <c r="AA357" i="10"/>
  <c r="AA355" i="10" s="1"/>
  <c r="I359" i="10"/>
  <c r="O359" i="10"/>
  <c r="U359" i="10"/>
  <c r="AA359" i="10"/>
  <c r="H362" i="10"/>
  <c r="H360" i="10" s="1"/>
  <c r="N362" i="10"/>
  <c r="N360" i="10" s="1"/>
  <c r="T362" i="10"/>
  <c r="T360" i="10" s="1"/>
  <c r="Z362" i="10"/>
  <c r="H364" i="10"/>
  <c r="N364" i="10"/>
  <c r="T364" i="10"/>
  <c r="Z364" i="10"/>
  <c r="G367" i="10"/>
  <c r="G365" i="10" s="1"/>
  <c r="M367" i="10"/>
  <c r="S367" i="10"/>
  <c r="Y367" i="10"/>
  <c r="G369" i="10"/>
  <c r="M369" i="10"/>
  <c r="S369" i="10"/>
  <c r="Y369" i="10"/>
  <c r="F372" i="10"/>
  <c r="L372" i="10"/>
  <c r="R372" i="10"/>
  <c r="R370" i="10" s="1"/>
  <c r="X372" i="10"/>
  <c r="X370" i="10" s="1"/>
  <c r="F374" i="10"/>
  <c r="L374" i="10"/>
  <c r="R374" i="10"/>
  <c r="X374" i="10"/>
  <c r="E377" i="10"/>
  <c r="E375" i="10" s="1"/>
  <c r="K377" i="10"/>
  <c r="K375" i="10" s="1"/>
  <c r="Q377" i="10"/>
  <c r="Q375" i="10" s="1"/>
  <c r="W377" i="10"/>
  <c r="E379" i="10"/>
  <c r="K379" i="10"/>
  <c r="Q379" i="10"/>
  <c r="W379" i="10"/>
  <c r="D382" i="10"/>
  <c r="D380" i="10" s="1"/>
  <c r="J382" i="10"/>
  <c r="P382" i="10"/>
  <c r="V382" i="10"/>
  <c r="D384" i="10"/>
  <c r="J384" i="10"/>
  <c r="P384" i="10"/>
  <c r="V384" i="10"/>
  <c r="I387" i="10"/>
  <c r="O387" i="10"/>
  <c r="U387" i="10"/>
  <c r="U385" i="10" s="1"/>
  <c r="AA387" i="10"/>
  <c r="AA385" i="10" s="1"/>
  <c r="I389" i="10"/>
  <c r="O389" i="10"/>
  <c r="U389" i="10"/>
  <c r="AA389" i="10"/>
  <c r="H392" i="10"/>
  <c r="H390" i="10" s="1"/>
  <c r="N392" i="10"/>
  <c r="N390" i="10" s="1"/>
  <c r="T392" i="10"/>
  <c r="T390" i="10" s="1"/>
  <c r="Z392" i="10"/>
  <c r="H394" i="10"/>
  <c r="N394" i="10"/>
  <c r="T394" i="10"/>
  <c r="Z394" i="10"/>
  <c r="G397" i="10"/>
  <c r="G395" i="10" s="1"/>
  <c r="M397" i="10"/>
  <c r="S397" i="10"/>
  <c r="Y397" i="10"/>
  <c r="G399" i="10"/>
  <c r="M399" i="10"/>
  <c r="S399" i="10"/>
  <c r="Y399" i="10"/>
  <c r="F402" i="10"/>
  <c r="L402" i="10"/>
  <c r="R402" i="10"/>
  <c r="R400" i="10" s="1"/>
  <c r="X402" i="10"/>
  <c r="X400" i="10" s="1"/>
  <c r="F404" i="10"/>
  <c r="L404" i="10"/>
  <c r="R404" i="10"/>
  <c r="X404" i="10"/>
  <c r="E407" i="10"/>
  <c r="E405" i="10" s="1"/>
  <c r="K407" i="10"/>
  <c r="K405" i="10" s="1"/>
  <c r="Q407" i="10"/>
  <c r="Q405" i="10" s="1"/>
  <c r="W407" i="10"/>
  <c r="E409" i="10"/>
  <c r="K409" i="10"/>
  <c r="Q409" i="10"/>
  <c r="W409" i="10"/>
  <c r="D412" i="10"/>
  <c r="D410" i="10" s="1"/>
  <c r="J412" i="10"/>
  <c r="P412" i="10"/>
  <c r="V412" i="10"/>
  <c r="D414" i="10"/>
  <c r="J414" i="10"/>
  <c r="P414" i="10"/>
  <c r="V414" i="10"/>
  <c r="I417" i="10"/>
  <c r="O417" i="10"/>
  <c r="U417" i="10"/>
  <c r="U415" i="10" s="1"/>
  <c r="AA417" i="10"/>
  <c r="AA415" i="10" s="1"/>
  <c r="I419" i="10"/>
  <c r="O419" i="10"/>
  <c r="U419" i="10"/>
  <c r="AA419" i="10"/>
  <c r="H422" i="10"/>
  <c r="H420" i="10" s="1"/>
  <c r="N422" i="10"/>
  <c r="N420" i="10" s="1"/>
  <c r="T422" i="10"/>
  <c r="T420" i="10" s="1"/>
  <c r="Z422" i="10"/>
  <c r="H424" i="10"/>
  <c r="N424" i="10"/>
  <c r="T424" i="10"/>
  <c r="Z424" i="10"/>
  <c r="G427" i="10"/>
  <c r="G425" i="10" s="1"/>
  <c r="M427" i="10"/>
  <c r="S427" i="10"/>
  <c r="Y427" i="10"/>
  <c r="G429" i="10"/>
  <c r="M429" i="10"/>
  <c r="S429" i="10"/>
  <c r="Y429" i="10"/>
  <c r="F432" i="10"/>
  <c r="L432" i="10"/>
  <c r="R432" i="10"/>
  <c r="R430" i="10" s="1"/>
  <c r="X432" i="10"/>
  <c r="X430" i="10" s="1"/>
  <c r="F434" i="10"/>
  <c r="L434" i="10"/>
  <c r="R434" i="10"/>
  <c r="X434" i="10"/>
  <c r="E437" i="10"/>
  <c r="E435" i="10" s="1"/>
  <c r="K437" i="10"/>
  <c r="K435" i="10" s="1"/>
  <c r="Q437" i="10"/>
  <c r="Q435" i="10" s="1"/>
  <c r="W437" i="10"/>
  <c r="E439" i="10"/>
  <c r="K439" i="10"/>
  <c r="Q439" i="10"/>
  <c r="W439" i="10"/>
  <c r="D442" i="10"/>
  <c r="D440" i="10" s="1"/>
  <c r="J442" i="10"/>
  <c r="P442" i="10"/>
  <c r="V442" i="10"/>
  <c r="D444" i="10"/>
  <c r="J444" i="10"/>
  <c r="P444" i="10"/>
  <c r="V444" i="10"/>
  <c r="I447" i="10"/>
  <c r="O447" i="10"/>
  <c r="U447" i="10"/>
  <c r="U445" i="10" s="1"/>
  <c r="AA447" i="10"/>
  <c r="AA445" i="10" s="1"/>
  <c r="I449" i="10"/>
  <c r="O449" i="10"/>
  <c r="U449" i="10"/>
  <c r="AA449" i="10"/>
  <c r="H452" i="10"/>
  <c r="H450" i="10" s="1"/>
  <c r="N452" i="10"/>
  <c r="N450" i="10" s="1"/>
  <c r="T452" i="10"/>
  <c r="T450" i="10" s="1"/>
  <c r="Z452" i="10"/>
  <c r="H454" i="10"/>
  <c r="N454" i="10"/>
  <c r="T454" i="10"/>
  <c r="Z454" i="10"/>
  <c r="G457" i="10"/>
  <c r="G455" i="10" s="1"/>
  <c r="M457" i="10"/>
  <c r="S457" i="10"/>
  <c r="Y457" i="10"/>
  <c r="G459" i="10"/>
  <c r="M459" i="10"/>
  <c r="S459" i="10"/>
  <c r="Y459" i="10"/>
  <c r="F462" i="10"/>
  <c r="L462" i="10"/>
  <c r="R462" i="10"/>
  <c r="R460" i="10" s="1"/>
  <c r="X462" i="10"/>
  <c r="X460" i="10" s="1"/>
  <c r="F464" i="10"/>
  <c r="L464" i="10"/>
  <c r="R464" i="10"/>
  <c r="X464" i="10"/>
  <c r="E467" i="10"/>
  <c r="E465" i="10" s="1"/>
  <c r="K467" i="10"/>
  <c r="K465" i="10" s="1"/>
  <c r="Q467" i="10"/>
  <c r="Q465" i="10" s="1"/>
  <c r="W467" i="10"/>
  <c r="E469" i="10"/>
  <c r="K469" i="10"/>
  <c r="Q469" i="10"/>
  <c r="W469" i="10"/>
  <c r="D472" i="10"/>
  <c r="D470" i="10" s="1"/>
  <c r="J472" i="10"/>
  <c r="P472" i="10"/>
  <c r="V472" i="10"/>
  <c r="D474" i="10"/>
  <c r="J474" i="10"/>
  <c r="P474" i="10"/>
  <c r="V474" i="10"/>
  <c r="I477" i="10"/>
  <c r="O477" i="10"/>
  <c r="U477" i="10"/>
  <c r="U475" i="10" s="1"/>
  <c r="AA477" i="10"/>
  <c r="AA475" i="10" s="1"/>
  <c r="I479" i="10"/>
  <c r="O479" i="10"/>
  <c r="U479" i="10"/>
  <c r="AA479" i="10"/>
  <c r="H486" i="10"/>
  <c r="H484" i="10" s="1"/>
  <c r="N486" i="10"/>
  <c r="N484" i="10" s="1"/>
  <c r="T486" i="10"/>
  <c r="T484" i="10" s="1"/>
  <c r="Z486" i="10"/>
  <c r="H488" i="10"/>
  <c r="N488" i="10"/>
  <c r="T488" i="10"/>
  <c r="Z488" i="10"/>
  <c r="G491" i="10"/>
  <c r="G489" i="10" s="1"/>
  <c r="M491" i="10"/>
  <c r="S491" i="10"/>
  <c r="Y491" i="10"/>
  <c r="G493" i="10"/>
  <c r="M493" i="10"/>
  <c r="S493" i="10"/>
  <c r="Y493" i="10"/>
  <c r="F496" i="10"/>
  <c r="L496" i="10"/>
  <c r="R496" i="10"/>
  <c r="R494" i="10" s="1"/>
  <c r="X496" i="10"/>
  <c r="X494" i="10" s="1"/>
  <c r="F498" i="10"/>
  <c r="L498" i="10"/>
  <c r="R498" i="10"/>
  <c r="X498" i="10"/>
  <c r="E501" i="10"/>
  <c r="E499" i="10" s="1"/>
  <c r="K501" i="10"/>
  <c r="K499" i="10" s="1"/>
  <c r="Q501" i="10"/>
  <c r="Q499" i="10" s="1"/>
  <c r="W501" i="10"/>
  <c r="E503" i="10"/>
  <c r="K503" i="10"/>
  <c r="Q503" i="10"/>
  <c r="W503" i="10"/>
  <c r="D506" i="10"/>
  <c r="D504" i="10" s="1"/>
  <c r="J506" i="10"/>
  <c r="P506" i="10"/>
  <c r="V506" i="10"/>
  <c r="D508" i="10"/>
  <c r="J508" i="10"/>
  <c r="P508" i="10"/>
  <c r="V508" i="10"/>
  <c r="I511" i="10"/>
  <c r="O511" i="10"/>
  <c r="U511" i="10"/>
  <c r="U509" i="10" s="1"/>
  <c r="AA511" i="10"/>
  <c r="AA509" i="10" s="1"/>
  <c r="I513" i="10"/>
  <c r="O513" i="10"/>
  <c r="U513" i="10"/>
  <c r="AA513" i="10"/>
  <c r="H516" i="10"/>
  <c r="H514" i="10" s="1"/>
  <c r="N516" i="10"/>
  <c r="N514" i="10" s="1"/>
  <c r="T516" i="10"/>
  <c r="T514" i="10" s="1"/>
  <c r="Z516" i="10"/>
  <c r="H518" i="10"/>
  <c r="N518" i="10"/>
  <c r="T518" i="10"/>
  <c r="Z518" i="10"/>
  <c r="G521" i="10"/>
  <c r="G519" i="10" s="1"/>
  <c r="M521" i="10"/>
  <c r="S521" i="10"/>
  <c r="Y521" i="10"/>
  <c r="G523" i="10"/>
  <c r="M523" i="10"/>
  <c r="S523" i="10"/>
  <c r="Y523" i="10"/>
  <c r="F526" i="10"/>
  <c r="L526" i="10"/>
  <c r="R526" i="10"/>
  <c r="R524" i="10" s="1"/>
  <c r="X526" i="10"/>
  <c r="X524" i="10" s="1"/>
  <c r="F528" i="10"/>
  <c r="L528" i="10"/>
  <c r="R528" i="10"/>
  <c r="X528" i="10"/>
  <c r="E531" i="10"/>
  <c r="E529" i="10" s="1"/>
  <c r="K531" i="10"/>
  <c r="K529" i="10" s="1"/>
  <c r="Q531" i="10"/>
  <c r="Q529" i="10" s="1"/>
  <c r="W531" i="10"/>
  <c r="E533" i="10"/>
  <c r="K533" i="10"/>
  <c r="Q533" i="10"/>
  <c r="W533" i="10"/>
  <c r="D536" i="10"/>
  <c r="D534" i="10" s="1"/>
  <c r="J536" i="10"/>
  <c r="P536" i="10"/>
  <c r="V536" i="10"/>
  <c r="D538" i="10"/>
  <c r="J538" i="10"/>
  <c r="P538" i="10"/>
  <c r="V538" i="10"/>
  <c r="I541" i="10"/>
  <c r="O541" i="10"/>
  <c r="U541" i="10"/>
  <c r="U539" i="10" s="1"/>
  <c r="AA541" i="10"/>
  <c r="AA539" i="10" s="1"/>
  <c r="I543" i="10"/>
  <c r="O543" i="10"/>
  <c r="U543" i="10"/>
  <c r="AA543" i="10"/>
  <c r="H546" i="10"/>
  <c r="H544" i="10" s="1"/>
  <c r="N546" i="10"/>
  <c r="N544" i="10" s="1"/>
  <c r="T546" i="10"/>
  <c r="T544" i="10" s="1"/>
  <c r="Z546" i="10"/>
  <c r="H548" i="10"/>
  <c r="N548" i="10"/>
  <c r="T548" i="10"/>
  <c r="Z548" i="10"/>
  <c r="G551" i="10"/>
  <c r="G549" i="10" s="1"/>
  <c r="M551" i="10"/>
  <c r="S551" i="10"/>
  <c r="Y551" i="10"/>
  <c r="G553" i="10"/>
  <c r="M553" i="10"/>
  <c r="S553" i="10"/>
  <c r="Y553" i="10"/>
  <c r="F556" i="10"/>
  <c r="L556" i="10"/>
  <c r="R556" i="10"/>
  <c r="R554" i="10" s="1"/>
  <c r="X556" i="10"/>
  <c r="X554" i="10" s="1"/>
  <c r="F558" i="10"/>
  <c r="L558" i="10"/>
  <c r="R558" i="10"/>
  <c r="X558" i="10"/>
  <c r="E561" i="10"/>
  <c r="E559" i="10" s="1"/>
  <c r="K561" i="10"/>
  <c r="K559" i="10" s="1"/>
  <c r="Q561" i="10"/>
  <c r="Q559" i="10" s="1"/>
  <c r="W561" i="10"/>
  <c r="E563" i="10"/>
  <c r="K563" i="10"/>
  <c r="Q563" i="10"/>
  <c r="W563" i="10"/>
  <c r="D566" i="10"/>
  <c r="D564" i="10" s="1"/>
  <c r="J566" i="10"/>
  <c r="P566" i="10"/>
  <c r="V566" i="10"/>
  <c r="D568" i="10"/>
  <c r="J568" i="10"/>
  <c r="P568" i="10"/>
  <c r="V568" i="10"/>
  <c r="I571" i="10"/>
  <c r="O571" i="10"/>
  <c r="U571" i="10"/>
  <c r="U569" i="10" s="1"/>
  <c r="AA571" i="10"/>
  <c r="AA569" i="10" s="1"/>
  <c r="I573" i="10"/>
  <c r="O573" i="10"/>
  <c r="U573" i="10"/>
  <c r="AA573" i="10"/>
  <c r="H576" i="10"/>
  <c r="H574" i="10" s="1"/>
  <c r="N576" i="10"/>
  <c r="N574" i="10" s="1"/>
  <c r="T576" i="10"/>
  <c r="T574" i="10" s="1"/>
  <c r="Z576" i="10"/>
  <c r="H578" i="10"/>
  <c r="N578" i="10"/>
  <c r="T578" i="10"/>
  <c r="Z578" i="10"/>
  <c r="G581" i="10"/>
  <c r="G579" i="10" s="1"/>
  <c r="M581" i="10"/>
  <c r="S581" i="10"/>
  <c r="Y581" i="10"/>
  <c r="G583" i="10"/>
  <c r="M583" i="10"/>
  <c r="S583" i="10"/>
  <c r="Y583" i="10"/>
  <c r="F586" i="10"/>
  <c r="L586" i="10"/>
  <c r="R586" i="10"/>
  <c r="R584" i="10" s="1"/>
  <c r="X586" i="10"/>
  <c r="X584" i="10" s="1"/>
  <c r="F588" i="10"/>
  <c r="L588" i="10"/>
  <c r="R588" i="10"/>
  <c r="X588" i="10"/>
  <c r="E591" i="10"/>
  <c r="E589" i="10" s="1"/>
  <c r="K591" i="10"/>
  <c r="K589" i="10" s="1"/>
  <c r="Q591" i="10"/>
  <c r="Q589" i="10" s="1"/>
  <c r="W591" i="10"/>
  <c r="E593" i="10"/>
  <c r="K593" i="10"/>
  <c r="Q593" i="10"/>
  <c r="W593" i="10"/>
  <c r="D596" i="10"/>
  <c r="D594" i="10" s="1"/>
  <c r="J596" i="10"/>
  <c r="P596" i="10"/>
  <c r="V596" i="10"/>
  <c r="D598" i="10"/>
  <c r="J598" i="10"/>
  <c r="P598" i="10"/>
  <c r="V598" i="10"/>
  <c r="I601" i="10"/>
  <c r="O601" i="10"/>
  <c r="U601" i="10"/>
  <c r="U599" i="10" s="1"/>
  <c r="AA601" i="10"/>
  <c r="AA599" i="10" s="1"/>
  <c r="I603" i="10"/>
  <c r="O603" i="10"/>
  <c r="U603" i="10"/>
  <c r="AA603" i="10"/>
  <c r="H606" i="10"/>
  <c r="H604" i="10" s="1"/>
  <c r="N606" i="10"/>
  <c r="N604" i="10" s="1"/>
  <c r="T606" i="10"/>
  <c r="T604" i="10" s="1"/>
  <c r="Z606" i="10"/>
  <c r="H608" i="10"/>
  <c r="N608" i="10"/>
  <c r="T608" i="10"/>
  <c r="Z608" i="10"/>
  <c r="G611" i="10"/>
  <c r="G609" i="10" s="1"/>
  <c r="M611" i="10"/>
  <c r="S611" i="10"/>
  <c r="Y611" i="10"/>
  <c r="G613" i="10"/>
  <c r="M613" i="10"/>
  <c r="S613" i="10"/>
  <c r="Y613" i="10"/>
  <c r="F616" i="10"/>
  <c r="L616" i="10"/>
  <c r="R616" i="10"/>
  <c r="R614" i="10" s="1"/>
  <c r="X616" i="10"/>
  <c r="X614" i="10" s="1"/>
  <c r="F618" i="10"/>
  <c r="L618" i="10"/>
  <c r="R618" i="10"/>
  <c r="X618" i="10"/>
  <c r="E621" i="10"/>
  <c r="E619" i="10" s="1"/>
  <c r="K621" i="10"/>
  <c r="K619" i="10" s="1"/>
  <c r="Q621" i="10"/>
  <c r="Q619" i="10" s="1"/>
  <c r="W621" i="10"/>
  <c r="E623" i="10"/>
  <c r="K623" i="10"/>
  <c r="Q623" i="10"/>
  <c r="W623" i="10"/>
  <c r="D626" i="10"/>
  <c r="D624" i="10" s="1"/>
  <c r="J626" i="10"/>
  <c r="P626" i="10"/>
  <c r="V626" i="10"/>
  <c r="D628" i="10"/>
  <c r="J628" i="10"/>
  <c r="P628" i="10"/>
  <c r="V628" i="10"/>
  <c r="I631" i="10"/>
  <c r="O631" i="10"/>
  <c r="U631" i="10"/>
  <c r="U629" i="10" s="1"/>
  <c r="AA631" i="10"/>
  <c r="AA629" i="10" s="1"/>
  <c r="I633" i="10"/>
  <c r="O633" i="10"/>
  <c r="U633" i="10"/>
  <c r="AA633" i="10"/>
  <c r="H636" i="10"/>
  <c r="H634" i="10" s="1"/>
  <c r="N636" i="10"/>
  <c r="N634" i="10" s="1"/>
  <c r="T636" i="10"/>
  <c r="T634" i="10" s="1"/>
  <c r="Z636" i="10"/>
  <c r="H638" i="10"/>
  <c r="N638" i="10"/>
  <c r="T638" i="10"/>
  <c r="Z638" i="10"/>
  <c r="H9" i="11"/>
  <c r="H7" i="11" s="1"/>
  <c r="N9" i="11"/>
  <c r="T9" i="11"/>
  <c r="Z9" i="11"/>
  <c r="H11" i="11"/>
  <c r="N11" i="11"/>
  <c r="T11" i="11"/>
  <c r="Z11" i="11"/>
  <c r="G14" i="11"/>
  <c r="M14" i="11"/>
  <c r="S14" i="11"/>
  <c r="Y14" i="11"/>
  <c r="Y12" i="11" s="1"/>
  <c r="G16" i="11"/>
  <c r="M16" i="11"/>
  <c r="S16" i="11"/>
  <c r="Y16" i="11"/>
  <c r="F19" i="11"/>
  <c r="L19" i="11"/>
  <c r="L17" i="11" s="1"/>
  <c r="R19" i="11"/>
  <c r="R17" i="11" s="1"/>
  <c r="X19" i="11"/>
  <c r="F21" i="11"/>
  <c r="L21" i="11"/>
  <c r="R21" i="11"/>
  <c r="X21" i="11"/>
  <c r="E24" i="11"/>
  <c r="E22" i="11" s="1"/>
  <c r="K24" i="11"/>
  <c r="Q24" i="11"/>
  <c r="W24" i="11"/>
  <c r="E26" i="11"/>
  <c r="K26" i="11"/>
  <c r="Q26" i="11"/>
  <c r="W26" i="11"/>
  <c r="D29" i="11"/>
  <c r="J29" i="11"/>
  <c r="P29" i="11"/>
  <c r="V29" i="11"/>
  <c r="V27" i="11" s="1"/>
  <c r="D31" i="11"/>
  <c r="J31" i="11"/>
  <c r="P31" i="11"/>
  <c r="V31" i="11"/>
  <c r="I34" i="11"/>
  <c r="O34" i="11"/>
  <c r="U34" i="11"/>
  <c r="AA34" i="11"/>
  <c r="I36" i="11"/>
  <c r="P36" i="11"/>
  <c r="W36" i="11"/>
  <c r="D39" i="11"/>
  <c r="O39" i="11"/>
  <c r="AA39" i="11"/>
  <c r="Q44" i="11"/>
  <c r="Q42" i="11" s="1"/>
  <c r="J49" i="11"/>
  <c r="J47" i="11" s="1"/>
  <c r="V51" i="11"/>
  <c r="I54" i="11"/>
  <c r="I52" i="11" s="1"/>
  <c r="U56" i="11"/>
  <c r="N61" i="11"/>
  <c r="G66" i="11"/>
  <c r="X69" i="11"/>
  <c r="X67" i="11" s="1"/>
  <c r="Q74" i="11"/>
  <c r="Q72" i="11" s="1"/>
  <c r="J79" i="11"/>
  <c r="J77" i="11" s="1"/>
  <c r="V81" i="11"/>
  <c r="I84" i="11"/>
  <c r="I82" i="11" s="1"/>
  <c r="U86" i="11"/>
  <c r="N91" i="11"/>
  <c r="G96" i="11"/>
  <c r="X99" i="11"/>
  <c r="X97" i="11" s="1"/>
  <c r="Q104" i="11"/>
  <c r="Q102" i="11" s="1"/>
  <c r="J109" i="11"/>
  <c r="J107" i="11" s="1"/>
  <c r="V111" i="11"/>
  <c r="I114" i="11"/>
  <c r="I112" i="11" s="1"/>
  <c r="U116" i="11"/>
  <c r="N121" i="11"/>
  <c r="G126" i="11"/>
  <c r="X129" i="11"/>
  <c r="X127" i="11" s="1"/>
  <c r="Q134" i="11"/>
  <c r="Q132" i="11" s="1"/>
  <c r="J139" i="11"/>
  <c r="J137" i="11" s="1"/>
  <c r="V141" i="11"/>
  <c r="I144" i="11"/>
  <c r="I142" i="11" s="1"/>
  <c r="U146" i="11"/>
  <c r="N151" i="11"/>
  <c r="G156" i="11"/>
  <c r="X159" i="11"/>
  <c r="X157" i="11" s="1"/>
  <c r="W170" i="11"/>
  <c r="W166" i="11" s="1"/>
  <c r="P175" i="11"/>
  <c r="P171" i="11" s="1"/>
  <c r="O180" i="11"/>
  <c r="O176" i="11" s="1"/>
  <c r="H185" i="11"/>
  <c r="H181" i="11" s="1"/>
  <c r="W200" i="11"/>
  <c r="W196" i="11" s="1"/>
  <c r="P205" i="11"/>
  <c r="P201" i="11" s="1"/>
  <c r="O210" i="11"/>
  <c r="O206" i="11" s="1"/>
  <c r="H215" i="11"/>
  <c r="H211" i="11" s="1"/>
  <c r="W230" i="11"/>
  <c r="W226" i="11" s="1"/>
  <c r="P235" i="11"/>
  <c r="P231" i="11" s="1"/>
  <c r="O240" i="11"/>
  <c r="O236" i="11" s="1"/>
  <c r="H245" i="11"/>
  <c r="H241" i="11" s="1"/>
  <c r="W260" i="11"/>
  <c r="W256" i="11" s="1"/>
  <c r="P265" i="11"/>
  <c r="P261" i="11" s="1"/>
  <c r="O270" i="11"/>
  <c r="O266" i="11" s="1"/>
  <c r="H275" i="11"/>
  <c r="H271" i="11" s="1"/>
  <c r="W290" i="11"/>
  <c r="W286" i="11" s="1"/>
  <c r="P295" i="11"/>
  <c r="P291" i="11" s="1"/>
  <c r="O300" i="11"/>
  <c r="O296" i="11" s="1"/>
  <c r="H305" i="11"/>
  <c r="H301" i="11" s="1"/>
  <c r="W320" i="11"/>
  <c r="W316" i="11" s="1"/>
  <c r="AA477" i="11"/>
  <c r="U477" i="11"/>
  <c r="O477" i="11"/>
  <c r="I477" i="11"/>
  <c r="V472" i="11"/>
  <c r="P472" i="11"/>
  <c r="J472" i="11"/>
  <c r="D472" i="11"/>
  <c r="W467" i="11"/>
  <c r="Q467" i="11"/>
  <c r="K467" i="11"/>
  <c r="E467" i="11"/>
  <c r="X462" i="11"/>
  <c r="R462" i="11"/>
  <c r="L462" i="11"/>
  <c r="F462" i="11"/>
  <c r="Y457" i="11"/>
  <c r="S457" i="11"/>
  <c r="M457" i="11"/>
  <c r="G457" i="11"/>
  <c r="Z452" i="11"/>
  <c r="T452" i="11"/>
  <c r="N452" i="11"/>
  <c r="H452" i="11"/>
  <c r="AA447" i="11"/>
  <c r="U447" i="11"/>
  <c r="O447" i="11"/>
  <c r="I447" i="11"/>
  <c r="V442" i="11"/>
  <c r="P442" i="11"/>
  <c r="J442" i="11"/>
  <c r="D442" i="11"/>
  <c r="W437" i="11"/>
  <c r="Q437" i="11"/>
  <c r="K437" i="11"/>
  <c r="E437" i="11"/>
  <c r="X432" i="11"/>
  <c r="R432" i="11"/>
  <c r="L432" i="11"/>
  <c r="F432" i="11"/>
  <c r="Y427" i="11"/>
  <c r="S427" i="11"/>
  <c r="M427" i="11"/>
  <c r="G427" i="11"/>
  <c r="Z422" i="11"/>
  <c r="T422" i="11"/>
  <c r="N422" i="11"/>
  <c r="H422" i="11"/>
  <c r="AA417" i="11"/>
  <c r="U417" i="11"/>
  <c r="O417" i="11"/>
  <c r="I417" i="11"/>
  <c r="V412" i="11"/>
  <c r="P412" i="11"/>
  <c r="J412" i="11"/>
  <c r="D412" i="11"/>
  <c r="W407" i="11"/>
  <c r="Q407" i="11"/>
  <c r="K407" i="11"/>
  <c r="E407" i="11"/>
  <c r="X402" i="11"/>
  <c r="R402" i="11"/>
  <c r="L402" i="11"/>
  <c r="F402" i="11"/>
  <c r="Y397" i="11"/>
  <c r="S397" i="11"/>
  <c r="M397" i="11"/>
  <c r="G397" i="11"/>
  <c r="Z392" i="11"/>
  <c r="T392" i="11"/>
  <c r="N392" i="11"/>
  <c r="H392" i="11"/>
  <c r="AA387" i="11"/>
  <c r="U387" i="11"/>
  <c r="O387" i="11"/>
  <c r="I387" i="11"/>
  <c r="V382" i="11"/>
  <c r="P382" i="11"/>
  <c r="J382" i="11"/>
  <c r="D382" i="11"/>
  <c r="W377" i="11"/>
  <c r="Q377" i="11"/>
  <c r="K377" i="11"/>
  <c r="E377" i="11"/>
  <c r="X372" i="11"/>
  <c r="R372" i="11"/>
  <c r="L372" i="11"/>
  <c r="F372" i="11"/>
  <c r="Y367" i="11"/>
  <c r="S367" i="11"/>
  <c r="M367" i="11"/>
  <c r="G367" i="11"/>
  <c r="Z362" i="11"/>
  <c r="T362" i="11"/>
  <c r="N362" i="11"/>
  <c r="H362" i="11"/>
  <c r="AA357" i="11"/>
  <c r="U357" i="11"/>
  <c r="O357" i="11"/>
  <c r="I357" i="11"/>
  <c r="V352" i="11"/>
  <c r="P352" i="11"/>
  <c r="J352" i="11"/>
  <c r="D352" i="11"/>
  <c r="W347" i="11"/>
  <c r="Q347" i="11"/>
  <c r="K347" i="11"/>
  <c r="E347" i="11"/>
  <c r="X342" i="11"/>
  <c r="R342" i="11"/>
  <c r="L342" i="11"/>
  <c r="F342" i="11"/>
  <c r="Y337" i="11"/>
  <c r="S337" i="11"/>
  <c r="M337" i="11"/>
  <c r="G337" i="11"/>
  <c r="Z332" i="11"/>
  <c r="T332" i="11"/>
  <c r="N332" i="11"/>
  <c r="H332" i="11"/>
  <c r="AA327" i="11"/>
  <c r="U327" i="11"/>
  <c r="O327" i="11"/>
  <c r="I327" i="11"/>
  <c r="Z477" i="11"/>
  <c r="T477" i="11"/>
  <c r="N477" i="11"/>
  <c r="H477" i="11"/>
  <c r="AA472" i="11"/>
  <c r="U472" i="11"/>
  <c r="O472" i="11"/>
  <c r="I472" i="11"/>
  <c r="V467" i="11"/>
  <c r="P467" i="11"/>
  <c r="J467" i="11"/>
  <c r="D467" i="11"/>
  <c r="W462" i="11"/>
  <c r="Q462" i="11"/>
  <c r="K462" i="11"/>
  <c r="E462" i="11"/>
  <c r="X457" i="11"/>
  <c r="R457" i="11"/>
  <c r="L457" i="11"/>
  <c r="F457" i="11"/>
  <c r="Y452" i="11"/>
  <c r="S452" i="11"/>
  <c r="M452" i="11"/>
  <c r="G452" i="11"/>
  <c r="Z447" i="11"/>
  <c r="T447" i="11"/>
  <c r="N447" i="11"/>
  <c r="H447" i="11"/>
  <c r="AA442" i="11"/>
  <c r="U442" i="11"/>
  <c r="O442" i="11"/>
  <c r="I442" i="11"/>
  <c r="V437" i="11"/>
  <c r="P437" i="11"/>
  <c r="J437" i="11"/>
  <c r="D437" i="11"/>
  <c r="W432" i="11"/>
  <c r="Q432" i="11"/>
  <c r="K432" i="11"/>
  <c r="E432" i="11"/>
  <c r="X427" i="11"/>
  <c r="R427" i="11"/>
  <c r="L427" i="11"/>
  <c r="F427" i="11"/>
  <c r="Y422" i="11"/>
  <c r="S422" i="11"/>
  <c r="M422" i="11"/>
  <c r="G422" i="11"/>
  <c r="Z417" i="11"/>
  <c r="T417" i="11"/>
  <c r="N417" i="11"/>
  <c r="H417" i="11"/>
  <c r="AA412" i="11"/>
  <c r="U412" i="11"/>
  <c r="O412" i="11"/>
  <c r="I412" i="11"/>
  <c r="V407" i="11"/>
  <c r="P407" i="11"/>
  <c r="J407" i="11"/>
  <c r="D407" i="11"/>
  <c r="W402" i="11"/>
  <c r="Q402" i="11"/>
  <c r="K402" i="11"/>
  <c r="E402" i="11"/>
  <c r="X397" i="11"/>
  <c r="R397" i="11"/>
  <c r="L397" i="11"/>
  <c r="F397" i="11"/>
  <c r="Y392" i="11"/>
  <c r="S392" i="11"/>
  <c r="M392" i="11"/>
  <c r="G392" i="11"/>
  <c r="Z387" i="11"/>
  <c r="T387" i="11"/>
  <c r="N387" i="11"/>
  <c r="H387" i="11"/>
  <c r="AA382" i="11"/>
  <c r="U382" i="11"/>
  <c r="O382" i="11"/>
  <c r="I382" i="11"/>
  <c r="V377" i="11"/>
  <c r="P377" i="11"/>
  <c r="J377" i="11"/>
  <c r="D377" i="11"/>
  <c r="W372" i="11"/>
  <c r="Q372" i="11"/>
  <c r="K372" i="11"/>
  <c r="E372" i="11"/>
  <c r="X367" i="11"/>
  <c r="R367" i="11"/>
  <c r="L367" i="11"/>
  <c r="F367" i="11"/>
  <c r="Y362" i="11"/>
  <c r="S362" i="11"/>
  <c r="M362" i="11"/>
  <c r="G362" i="11"/>
  <c r="Z357" i="11"/>
  <c r="T357" i="11"/>
  <c r="N357" i="11"/>
  <c r="H357" i="11"/>
  <c r="AA352" i="11"/>
  <c r="U352" i="11"/>
  <c r="O352" i="11"/>
  <c r="I352" i="11"/>
  <c r="V347" i="11"/>
  <c r="P347" i="11"/>
  <c r="J347" i="11"/>
  <c r="D347" i="11"/>
  <c r="W342" i="11"/>
  <c r="Q342" i="11"/>
  <c r="K342" i="11"/>
  <c r="E342" i="11"/>
  <c r="X337" i="11"/>
  <c r="R337" i="11"/>
  <c r="L337" i="11"/>
  <c r="F337" i="11"/>
  <c r="Y332" i="11"/>
  <c r="S332" i="11"/>
  <c r="M332" i="11"/>
  <c r="G332" i="11"/>
  <c r="Z327" i="11"/>
  <c r="T327" i="11"/>
  <c r="N327" i="11"/>
  <c r="H327" i="11"/>
  <c r="Y477" i="11"/>
  <c r="S477" i="11"/>
  <c r="M477" i="11"/>
  <c r="G477" i="11"/>
  <c r="Z472" i="11"/>
  <c r="T472" i="11"/>
  <c r="N472" i="11"/>
  <c r="H472" i="11"/>
  <c r="AA467" i="11"/>
  <c r="U467" i="11"/>
  <c r="O467" i="11"/>
  <c r="I467" i="11"/>
  <c r="V462" i="11"/>
  <c r="P462" i="11"/>
  <c r="J462" i="11"/>
  <c r="D462" i="11"/>
  <c r="W457" i="11"/>
  <c r="Q457" i="11"/>
  <c r="K457" i="11"/>
  <c r="E457" i="11"/>
  <c r="X452" i="11"/>
  <c r="R452" i="11"/>
  <c r="L452" i="11"/>
  <c r="F452" i="11"/>
  <c r="Y447" i="11"/>
  <c r="S447" i="11"/>
  <c r="M447" i="11"/>
  <c r="G447" i="11"/>
  <c r="Z442" i="11"/>
  <c r="T442" i="11"/>
  <c r="N442" i="11"/>
  <c r="H442" i="11"/>
  <c r="AA437" i="11"/>
  <c r="U437" i="11"/>
  <c r="O437" i="11"/>
  <c r="I437" i="11"/>
  <c r="V432" i="11"/>
  <c r="P432" i="11"/>
  <c r="J432" i="11"/>
  <c r="D432" i="11"/>
  <c r="W427" i="11"/>
  <c r="Q427" i="11"/>
  <c r="K427" i="11"/>
  <c r="E427" i="11"/>
  <c r="X422" i="11"/>
  <c r="R422" i="11"/>
  <c r="L422" i="11"/>
  <c r="F422" i="11"/>
  <c r="Y417" i="11"/>
  <c r="S417" i="11"/>
  <c r="M417" i="11"/>
  <c r="G417" i="11"/>
  <c r="Z412" i="11"/>
  <c r="T412" i="11"/>
  <c r="N412" i="11"/>
  <c r="H412" i="11"/>
  <c r="AA407" i="11"/>
  <c r="U407" i="11"/>
  <c r="O407" i="11"/>
  <c r="I407" i="11"/>
  <c r="V402" i="11"/>
  <c r="P402" i="11"/>
  <c r="J402" i="11"/>
  <c r="D402" i="11"/>
  <c r="W397" i="11"/>
  <c r="Q397" i="11"/>
  <c r="K397" i="11"/>
  <c r="E397" i="11"/>
  <c r="X392" i="11"/>
  <c r="R392" i="11"/>
  <c r="L392" i="11"/>
  <c r="F392" i="11"/>
  <c r="Y387" i="11"/>
  <c r="S387" i="11"/>
  <c r="M387" i="11"/>
  <c r="G387" i="11"/>
  <c r="Z382" i="11"/>
  <c r="T382" i="11"/>
  <c r="N382" i="11"/>
  <c r="H382" i="11"/>
  <c r="AA377" i="11"/>
  <c r="U377" i="11"/>
  <c r="O377" i="11"/>
  <c r="I377" i="11"/>
  <c r="V372" i="11"/>
  <c r="P372" i="11"/>
  <c r="J372" i="11"/>
  <c r="D372" i="11"/>
  <c r="W367" i="11"/>
  <c r="Q367" i="11"/>
  <c r="K367" i="11"/>
  <c r="E367" i="11"/>
  <c r="X362" i="11"/>
  <c r="R362" i="11"/>
  <c r="L362" i="11"/>
  <c r="F362" i="11"/>
  <c r="Y357" i="11"/>
  <c r="S357" i="11"/>
  <c r="M357" i="11"/>
  <c r="G357" i="11"/>
  <c r="Z352" i="11"/>
  <c r="T352" i="11"/>
  <c r="N352" i="11"/>
  <c r="H352" i="11"/>
  <c r="AA347" i="11"/>
  <c r="U347" i="11"/>
  <c r="O347" i="11"/>
  <c r="I347" i="11"/>
  <c r="V342" i="11"/>
  <c r="P342" i="11"/>
  <c r="J342" i="11"/>
  <c r="D342" i="11"/>
  <c r="W337" i="11"/>
  <c r="Q337" i="11"/>
  <c r="K337" i="11"/>
  <c r="E337" i="11"/>
  <c r="X332" i="11"/>
  <c r="R332" i="11"/>
  <c r="L332" i="11"/>
  <c r="F332" i="11"/>
  <c r="Y327" i="11"/>
  <c r="S327" i="11"/>
  <c r="M327" i="11"/>
  <c r="G327" i="11"/>
  <c r="X477" i="11"/>
  <c r="R477" i="11"/>
  <c r="L477" i="11"/>
  <c r="F477" i="11"/>
  <c r="Y472" i="11"/>
  <c r="S472" i="11"/>
  <c r="M472" i="11"/>
  <c r="G472" i="11"/>
  <c r="Z467" i="11"/>
  <c r="T467" i="11"/>
  <c r="N467" i="11"/>
  <c r="H467" i="11"/>
  <c r="AA462" i="11"/>
  <c r="U462" i="11"/>
  <c r="O462" i="11"/>
  <c r="I462" i="11"/>
  <c r="V457" i="11"/>
  <c r="P457" i="11"/>
  <c r="J457" i="11"/>
  <c r="D457" i="11"/>
  <c r="W452" i="11"/>
  <c r="Q452" i="11"/>
  <c r="K452" i="11"/>
  <c r="E452" i="11"/>
  <c r="X447" i="11"/>
  <c r="R447" i="11"/>
  <c r="L447" i="11"/>
  <c r="F447" i="11"/>
  <c r="Y442" i="11"/>
  <c r="S442" i="11"/>
  <c r="M442" i="11"/>
  <c r="G442" i="11"/>
  <c r="Z437" i="11"/>
  <c r="T437" i="11"/>
  <c r="N437" i="11"/>
  <c r="H437" i="11"/>
  <c r="AA432" i="11"/>
  <c r="U432" i="11"/>
  <c r="O432" i="11"/>
  <c r="I432" i="11"/>
  <c r="V427" i="11"/>
  <c r="P427" i="11"/>
  <c r="J427" i="11"/>
  <c r="D427" i="11"/>
  <c r="W422" i="11"/>
  <c r="Q422" i="11"/>
  <c r="K422" i="11"/>
  <c r="E422" i="11"/>
  <c r="X417" i="11"/>
  <c r="R417" i="11"/>
  <c r="L417" i="11"/>
  <c r="F417" i="11"/>
  <c r="Y412" i="11"/>
  <c r="S412" i="11"/>
  <c r="M412" i="11"/>
  <c r="G412" i="11"/>
  <c r="Z407" i="11"/>
  <c r="T407" i="11"/>
  <c r="N407" i="11"/>
  <c r="H407" i="11"/>
  <c r="AA402" i="11"/>
  <c r="U402" i="11"/>
  <c r="O402" i="11"/>
  <c r="I402" i="11"/>
  <c r="V397" i="11"/>
  <c r="P397" i="11"/>
  <c r="J397" i="11"/>
  <c r="D397" i="11"/>
  <c r="W392" i="11"/>
  <c r="Q392" i="11"/>
  <c r="K392" i="11"/>
  <c r="E392" i="11"/>
  <c r="X387" i="11"/>
  <c r="R387" i="11"/>
  <c r="L387" i="11"/>
  <c r="F387" i="11"/>
  <c r="Y382" i="11"/>
  <c r="S382" i="11"/>
  <c r="M382" i="11"/>
  <c r="G382" i="11"/>
  <c r="Z377" i="11"/>
  <c r="T377" i="11"/>
  <c r="N377" i="11"/>
  <c r="H377" i="11"/>
  <c r="AA372" i="11"/>
  <c r="U372" i="11"/>
  <c r="O372" i="11"/>
  <c r="I372" i="11"/>
  <c r="V367" i="11"/>
  <c r="P367" i="11"/>
  <c r="J367" i="11"/>
  <c r="D367" i="11"/>
  <c r="W362" i="11"/>
  <c r="Q362" i="11"/>
  <c r="K362" i="11"/>
  <c r="E362" i="11"/>
  <c r="X357" i="11"/>
  <c r="R357" i="11"/>
  <c r="L357" i="11"/>
  <c r="F357" i="11"/>
  <c r="Y352" i="11"/>
  <c r="S352" i="11"/>
  <c r="M352" i="11"/>
  <c r="G352" i="11"/>
  <c r="Z347" i="11"/>
  <c r="T347" i="11"/>
  <c r="N347" i="11"/>
  <c r="H347" i="11"/>
  <c r="AA342" i="11"/>
  <c r="U342" i="11"/>
  <c r="O342" i="11"/>
  <c r="I342" i="11"/>
  <c r="V337" i="11"/>
  <c r="P337" i="11"/>
  <c r="J337" i="11"/>
  <c r="D337" i="11"/>
  <c r="W332" i="11"/>
  <c r="Q332" i="11"/>
  <c r="K332" i="11"/>
  <c r="E332" i="11"/>
  <c r="X327" i="11"/>
  <c r="R327" i="11"/>
  <c r="L327" i="11"/>
  <c r="F327" i="11"/>
  <c r="W477" i="11"/>
  <c r="Q477" i="11"/>
  <c r="K477" i="11"/>
  <c r="E477" i="11"/>
  <c r="X472" i="11"/>
  <c r="R472" i="11"/>
  <c r="L472" i="11"/>
  <c r="F472" i="11"/>
  <c r="Y467" i="11"/>
  <c r="S467" i="11"/>
  <c r="M467" i="11"/>
  <c r="G467" i="11"/>
  <c r="Z462" i="11"/>
  <c r="T462" i="11"/>
  <c r="N462" i="11"/>
  <c r="H462" i="11"/>
  <c r="AA457" i="11"/>
  <c r="U457" i="11"/>
  <c r="O457" i="11"/>
  <c r="I457" i="11"/>
  <c r="V452" i="11"/>
  <c r="P452" i="11"/>
  <c r="J452" i="11"/>
  <c r="D452" i="11"/>
  <c r="W447" i="11"/>
  <c r="Q447" i="11"/>
  <c r="K447" i="11"/>
  <c r="E447" i="11"/>
  <c r="X442" i="11"/>
  <c r="R442" i="11"/>
  <c r="L442" i="11"/>
  <c r="F442" i="11"/>
  <c r="Y437" i="11"/>
  <c r="S437" i="11"/>
  <c r="M437" i="11"/>
  <c r="G437" i="11"/>
  <c r="Z432" i="11"/>
  <c r="T432" i="11"/>
  <c r="N432" i="11"/>
  <c r="H432" i="11"/>
  <c r="AA427" i="11"/>
  <c r="U427" i="11"/>
  <c r="O427" i="11"/>
  <c r="I427" i="11"/>
  <c r="V422" i="11"/>
  <c r="P422" i="11"/>
  <c r="J422" i="11"/>
  <c r="D422" i="11"/>
  <c r="W417" i="11"/>
  <c r="Q417" i="11"/>
  <c r="K417" i="11"/>
  <c r="E417" i="11"/>
  <c r="X412" i="11"/>
  <c r="R412" i="11"/>
  <c r="L412" i="11"/>
  <c r="F412" i="11"/>
  <c r="Y407" i="11"/>
  <c r="S407" i="11"/>
  <c r="M407" i="11"/>
  <c r="G407" i="11"/>
  <c r="Z402" i="11"/>
  <c r="T402" i="11"/>
  <c r="N402" i="11"/>
  <c r="H402" i="11"/>
  <c r="AA397" i="11"/>
  <c r="U397" i="11"/>
  <c r="O397" i="11"/>
  <c r="I397" i="11"/>
  <c r="V392" i="11"/>
  <c r="P392" i="11"/>
  <c r="J392" i="11"/>
  <c r="D392" i="11"/>
  <c r="W387" i="11"/>
  <c r="Q387" i="11"/>
  <c r="K387" i="11"/>
  <c r="E387" i="11"/>
  <c r="X382" i="11"/>
  <c r="R382" i="11"/>
  <c r="L382" i="11"/>
  <c r="F382" i="11"/>
  <c r="Y377" i="11"/>
  <c r="S377" i="11"/>
  <c r="M377" i="11"/>
  <c r="G377" i="11"/>
  <c r="Z372" i="11"/>
  <c r="T372" i="11"/>
  <c r="N372" i="11"/>
  <c r="H372" i="11"/>
  <c r="AA367" i="11"/>
  <c r="U367" i="11"/>
  <c r="O367" i="11"/>
  <c r="I367" i="11"/>
  <c r="V362" i="11"/>
  <c r="P362" i="11"/>
  <c r="J362" i="11"/>
  <c r="D362" i="11"/>
  <c r="W357" i="11"/>
  <c r="Q357" i="11"/>
  <c r="K357" i="11"/>
  <c r="E357" i="11"/>
  <c r="X352" i="11"/>
  <c r="R352" i="11"/>
  <c r="L352" i="11"/>
  <c r="F352" i="11"/>
  <c r="Y347" i="11"/>
  <c r="S347" i="11"/>
  <c r="M347" i="11"/>
  <c r="G347" i="11"/>
  <c r="Z342" i="11"/>
  <c r="T342" i="11"/>
  <c r="N342" i="11"/>
  <c r="H342" i="11"/>
  <c r="AA337" i="11"/>
  <c r="U337" i="11"/>
  <c r="O337" i="11"/>
  <c r="I337" i="11"/>
  <c r="V332" i="11"/>
  <c r="P332" i="11"/>
  <c r="J332" i="11"/>
  <c r="D332" i="11"/>
  <c r="W327" i="11"/>
  <c r="Q327" i="11"/>
  <c r="K327" i="11"/>
  <c r="E327" i="11"/>
  <c r="P329" i="11"/>
  <c r="O334" i="11"/>
  <c r="H339" i="11"/>
  <c r="Y342" i="11"/>
  <c r="Y340" i="11" s="1"/>
  <c r="R347" i="11"/>
  <c r="R345" i="11" s="1"/>
  <c r="K352" i="11"/>
  <c r="K350" i="11" s="1"/>
  <c r="W354" i="11"/>
  <c r="D357" i="11"/>
  <c r="D355" i="11" s="1"/>
  <c r="P359" i="11"/>
  <c r="O364" i="11"/>
  <c r="H369" i="11"/>
  <c r="Y372" i="11"/>
  <c r="Y370" i="11" s="1"/>
  <c r="R377" i="11"/>
  <c r="R375" i="11" s="1"/>
  <c r="K382" i="11"/>
  <c r="K380" i="11" s="1"/>
  <c r="W384" i="11"/>
  <c r="D387" i="11"/>
  <c r="D385" i="11" s="1"/>
  <c r="P389" i="11"/>
  <c r="O394" i="11"/>
  <c r="H399" i="11"/>
  <c r="Y402" i="11"/>
  <c r="Y400" i="11" s="1"/>
  <c r="R407" i="11"/>
  <c r="R405" i="11" s="1"/>
  <c r="K412" i="11"/>
  <c r="K410" i="11" s="1"/>
  <c r="W414" i="11"/>
  <c r="D417" i="11"/>
  <c r="D415" i="11" s="1"/>
  <c r="P419" i="11"/>
  <c r="O424" i="11"/>
  <c r="H429" i="11"/>
  <c r="Y432" i="11"/>
  <c r="Y430" i="11" s="1"/>
  <c r="R437" i="11"/>
  <c r="R435" i="11" s="1"/>
  <c r="K442" i="11"/>
  <c r="K440" i="11" s="1"/>
  <c r="W444" i="11"/>
  <c r="D447" i="11"/>
  <c r="D445" i="11" s="1"/>
  <c r="P449" i="11"/>
  <c r="O454" i="11"/>
  <c r="H459" i="11"/>
  <c r="Y462" i="11"/>
  <c r="Y460" i="11" s="1"/>
  <c r="R467" i="11"/>
  <c r="R465" i="11" s="1"/>
  <c r="K472" i="11"/>
  <c r="K470" i="11" s="1"/>
  <c r="W474" i="11"/>
  <c r="D477" i="11"/>
  <c r="D475" i="11" s="1"/>
  <c r="P479" i="11"/>
  <c r="I488" i="11"/>
  <c r="I484" i="11" s="1"/>
  <c r="X503" i="11"/>
  <c r="X499" i="11" s="1"/>
  <c r="Q508" i="11"/>
  <c r="Q504" i="11" s="1"/>
  <c r="J513" i="11"/>
  <c r="J509" i="11" s="1"/>
  <c r="I518" i="11"/>
  <c r="I514" i="11" s="1"/>
  <c r="X533" i="11"/>
  <c r="X529" i="11" s="1"/>
  <c r="Q538" i="11"/>
  <c r="Q534" i="11" s="1"/>
  <c r="J543" i="11"/>
  <c r="J539" i="11" s="1"/>
  <c r="I548" i="11"/>
  <c r="I544" i="11" s="1"/>
  <c r="X563" i="11"/>
  <c r="X559" i="11" s="1"/>
  <c r="Q568" i="11"/>
  <c r="Q564" i="11" s="1"/>
  <c r="J573" i="11"/>
  <c r="J569" i="11" s="1"/>
  <c r="I578" i="11"/>
  <c r="I574" i="11" s="1"/>
  <c r="X593" i="11"/>
  <c r="X589" i="11" s="1"/>
  <c r="Q598" i="11"/>
  <c r="Q594" i="11" s="1"/>
  <c r="J603" i="11"/>
  <c r="J599" i="11" s="1"/>
  <c r="I608" i="11"/>
  <c r="I604" i="11" s="1"/>
  <c r="X623" i="11"/>
  <c r="X619" i="11" s="1"/>
  <c r="Q628" i="11"/>
  <c r="Q624" i="11" s="1"/>
  <c r="J633" i="11"/>
  <c r="J629" i="11" s="1"/>
  <c r="I638" i="11"/>
  <c r="I634" i="11" s="1"/>
  <c r="W127" i="13"/>
  <c r="W311" i="13"/>
  <c r="R52" i="14"/>
  <c r="F9" i="10"/>
  <c r="L9" i="10"/>
  <c r="R9" i="10"/>
  <c r="R7" i="10" s="1"/>
  <c r="X9" i="10"/>
  <c r="X7" i="10" s="1"/>
  <c r="F11" i="10"/>
  <c r="L11" i="10"/>
  <c r="R11" i="10"/>
  <c r="X11" i="10"/>
  <c r="E14" i="10"/>
  <c r="E12" i="10" s="1"/>
  <c r="K14" i="10"/>
  <c r="K12" i="10" s="1"/>
  <c r="Q14" i="10"/>
  <c r="Q12" i="10" s="1"/>
  <c r="W14" i="10"/>
  <c r="E16" i="10"/>
  <c r="K16" i="10"/>
  <c r="Q16" i="10"/>
  <c r="W16" i="10"/>
  <c r="D19" i="10"/>
  <c r="D17" i="10" s="1"/>
  <c r="J19" i="10"/>
  <c r="P19" i="10"/>
  <c r="V19" i="10"/>
  <c r="D21" i="10"/>
  <c r="J21" i="10"/>
  <c r="P21" i="10"/>
  <c r="V21" i="10"/>
  <c r="I24" i="10"/>
  <c r="O24" i="10"/>
  <c r="U24" i="10"/>
  <c r="U22" i="10" s="1"/>
  <c r="AA24" i="10"/>
  <c r="AA22" i="10" s="1"/>
  <c r="I26" i="10"/>
  <c r="O26" i="10"/>
  <c r="U26" i="10"/>
  <c r="AA26" i="10"/>
  <c r="H29" i="10"/>
  <c r="H27" i="10" s="1"/>
  <c r="N29" i="10"/>
  <c r="N27" i="10" s="1"/>
  <c r="T29" i="10"/>
  <c r="T27" i="10" s="1"/>
  <c r="Z29" i="10"/>
  <c r="H31" i="10"/>
  <c r="N31" i="10"/>
  <c r="T31" i="10"/>
  <c r="Z31" i="10"/>
  <c r="G34" i="10"/>
  <c r="G32" i="10" s="1"/>
  <c r="M34" i="10"/>
  <c r="S34" i="10"/>
  <c r="Y34" i="10"/>
  <c r="G36" i="10"/>
  <c r="M36" i="10"/>
  <c r="S36" i="10"/>
  <c r="Y36" i="10"/>
  <c r="F39" i="10"/>
  <c r="L39" i="10"/>
  <c r="R39" i="10"/>
  <c r="R37" i="10" s="1"/>
  <c r="X39" i="10"/>
  <c r="X37" i="10" s="1"/>
  <c r="F41" i="10"/>
  <c r="L41" i="10"/>
  <c r="R41" i="10"/>
  <c r="X41" i="10"/>
  <c r="E44" i="10"/>
  <c r="E42" i="10" s="1"/>
  <c r="K44" i="10"/>
  <c r="K42" i="10" s="1"/>
  <c r="Q44" i="10"/>
  <c r="Q42" i="10" s="1"/>
  <c r="W44" i="10"/>
  <c r="E46" i="10"/>
  <c r="K46" i="10"/>
  <c r="Q46" i="10"/>
  <c r="W46" i="10"/>
  <c r="D49" i="10"/>
  <c r="D47" i="10" s="1"/>
  <c r="J49" i="10"/>
  <c r="P49" i="10"/>
  <c r="V49" i="10"/>
  <c r="D51" i="10"/>
  <c r="J51" i="10"/>
  <c r="P51" i="10"/>
  <c r="V51" i="10"/>
  <c r="I54" i="10"/>
  <c r="O54" i="10"/>
  <c r="U54" i="10"/>
  <c r="U52" i="10" s="1"/>
  <c r="AA54" i="10"/>
  <c r="AA52" i="10" s="1"/>
  <c r="I56" i="10"/>
  <c r="O56" i="10"/>
  <c r="U56" i="10"/>
  <c r="AA56" i="10"/>
  <c r="H59" i="10"/>
  <c r="H57" i="10" s="1"/>
  <c r="N59" i="10"/>
  <c r="N57" i="10" s="1"/>
  <c r="T59" i="10"/>
  <c r="T57" i="10" s="1"/>
  <c r="Z59" i="10"/>
  <c r="H61" i="10"/>
  <c r="N61" i="10"/>
  <c r="T61" i="10"/>
  <c r="Z61" i="10"/>
  <c r="G64" i="10"/>
  <c r="G62" i="10" s="1"/>
  <c r="M64" i="10"/>
  <c r="S64" i="10"/>
  <c r="Y64" i="10"/>
  <c r="G66" i="10"/>
  <c r="M66" i="10"/>
  <c r="S66" i="10"/>
  <c r="Y66" i="10"/>
  <c r="F69" i="10"/>
  <c r="L69" i="10"/>
  <c r="R69" i="10"/>
  <c r="R67" i="10" s="1"/>
  <c r="X69" i="10"/>
  <c r="X67" i="10" s="1"/>
  <c r="F71" i="10"/>
  <c r="L71" i="10"/>
  <c r="R71" i="10"/>
  <c r="X71" i="10"/>
  <c r="E74" i="10"/>
  <c r="E72" i="10" s="1"/>
  <c r="K74" i="10"/>
  <c r="K72" i="10" s="1"/>
  <c r="Q74" i="10"/>
  <c r="Q72" i="10" s="1"/>
  <c r="W74" i="10"/>
  <c r="E76" i="10"/>
  <c r="K76" i="10"/>
  <c r="Q76" i="10"/>
  <c r="W76" i="10"/>
  <c r="D79" i="10"/>
  <c r="D77" i="10" s="1"/>
  <c r="J79" i="10"/>
  <c r="P79" i="10"/>
  <c r="V79" i="10"/>
  <c r="D81" i="10"/>
  <c r="J81" i="10"/>
  <c r="P81" i="10"/>
  <c r="V81" i="10"/>
  <c r="I84" i="10"/>
  <c r="O84" i="10"/>
  <c r="U84" i="10"/>
  <c r="U82" i="10" s="1"/>
  <c r="AA84" i="10"/>
  <c r="AA82" i="10" s="1"/>
  <c r="I86" i="10"/>
  <c r="O86" i="10"/>
  <c r="U86" i="10"/>
  <c r="AA86" i="10"/>
  <c r="H89" i="10"/>
  <c r="H87" i="10" s="1"/>
  <c r="N89" i="10"/>
  <c r="N87" i="10" s="1"/>
  <c r="T89" i="10"/>
  <c r="T87" i="10" s="1"/>
  <c r="Z89" i="10"/>
  <c r="H91" i="10"/>
  <c r="N91" i="10"/>
  <c r="T91" i="10"/>
  <c r="Z91" i="10"/>
  <c r="G94" i="10"/>
  <c r="G92" i="10" s="1"/>
  <c r="M94" i="10"/>
  <c r="S94" i="10"/>
  <c r="Y94" i="10"/>
  <c r="G96" i="10"/>
  <c r="M96" i="10"/>
  <c r="S96" i="10"/>
  <c r="Y96" i="10"/>
  <c r="F99" i="10"/>
  <c r="L99" i="10"/>
  <c r="R99" i="10"/>
  <c r="R97" i="10" s="1"/>
  <c r="X99" i="10"/>
  <c r="X97" i="10" s="1"/>
  <c r="F101" i="10"/>
  <c r="L101" i="10"/>
  <c r="R101" i="10"/>
  <c r="X101" i="10"/>
  <c r="E104" i="10"/>
  <c r="E102" i="10" s="1"/>
  <c r="K104" i="10"/>
  <c r="K102" i="10" s="1"/>
  <c r="Q104" i="10"/>
  <c r="Q102" i="10" s="1"/>
  <c r="W104" i="10"/>
  <c r="E106" i="10"/>
  <c r="K106" i="10"/>
  <c r="Q106" i="10"/>
  <c r="W106" i="10"/>
  <c r="D109" i="10"/>
  <c r="D107" i="10" s="1"/>
  <c r="J109" i="10"/>
  <c r="P109" i="10"/>
  <c r="V109" i="10"/>
  <c r="D111" i="10"/>
  <c r="J111" i="10"/>
  <c r="P111" i="10"/>
  <c r="V111" i="10"/>
  <c r="I114" i="10"/>
  <c r="O114" i="10"/>
  <c r="U114" i="10"/>
  <c r="U112" i="10" s="1"/>
  <c r="AA114" i="10"/>
  <c r="AA112" i="10" s="1"/>
  <c r="I116" i="10"/>
  <c r="O116" i="10"/>
  <c r="U116" i="10"/>
  <c r="AA116" i="10"/>
  <c r="H119" i="10"/>
  <c r="H117" i="10" s="1"/>
  <c r="N119" i="10"/>
  <c r="N117" i="10" s="1"/>
  <c r="T119" i="10"/>
  <c r="T117" i="10" s="1"/>
  <c r="Z119" i="10"/>
  <c r="H121" i="10"/>
  <c r="N121" i="10"/>
  <c r="T121" i="10"/>
  <c r="Z121" i="10"/>
  <c r="G124" i="10"/>
  <c r="G122" i="10" s="1"/>
  <c r="M124" i="10"/>
  <c r="S124" i="10"/>
  <c r="Y124" i="10"/>
  <c r="G126" i="10"/>
  <c r="M126" i="10"/>
  <c r="S126" i="10"/>
  <c r="Y126" i="10"/>
  <c r="F129" i="10"/>
  <c r="L129" i="10"/>
  <c r="R129" i="10"/>
  <c r="R127" i="10" s="1"/>
  <c r="X129" i="10"/>
  <c r="X127" i="10" s="1"/>
  <c r="F131" i="10"/>
  <c r="L131" i="10"/>
  <c r="R131" i="10"/>
  <c r="X131" i="10"/>
  <c r="E134" i="10"/>
  <c r="E132" i="10" s="1"/>
  <c r="K134" i="10"/>
  <c r="K132" i="10" s="1"/>
  <c r="Q134" i="10"/>
  <c r="Q132" i="10" s="1"/>
  <c r="W134" i="10"/>
  <c r="E136" i="10"/>
  <c r="K136" i="10"/>
  <c r="Q136" i="10"/>
  <c r="W136" i="10"/>
  <c r="D139" i="10"/>
  <c r="D137" i="10" s="1"/>
  <c r="J139" i="10"/>
  <c r="P139" i="10"/>
  <c r="V139" i="10"/>
  <c r="D141" i="10"/>
  <c r="J141" i="10"/>
  <c r="P141" i="10"/>
  <c r="V141" i="10"/>
  <c r="I144" i="10"/>
  <c r="O144" i="10"/>
  <c r="U144" i="10"/>
  <c r="U142" i="10" s="1"/>
  <c r="AA144" i="10"/>
  <c r="AA142" i="10" s="1"/>
  <c r="I146" i="10"/>
  <c r="O146" i="10"/>
  <c r="U146" i="10"/>
  <c r="AA146" i="10"/>
  <c r="H149" i="10"/>
  <c r="H147" i="10" s="1"/>
  <c r="N149" i="10"/>
  <c r="N147" i="10" s="1"/>
  <c r="T149" i="10"/>
  <c r="T147" i="10" s="1"/>
  <c r="Z149" i="10"/>
  <c r="H151" i="10"/>
  <c r="N151" i="10"/>
  <c r="T151" i="10"/>
  <c r="Z151" i="10"/>
  <c r="G154" i="10"/>
  <c r="G152" i="10" s="1"/>
  <c r="M154" i="10"/>
  <c r="S154" i="10"/>
  <c r="Y154" i="10"/>
  <c r="G156" i="10"/>
  <c r="M156" i="10"/>
  <c r="S156" i="10"/>
  <c r="Y156" i="10"/>
  <c r="F159" i="10"/>
  <c r="L159" i="10"/>
  <c r="R159" i="10"/>
  <c r="R157" i="10" s="1"/>
  <c r="X159" i="10"/>
  <c r="X157" i="10" s="1"/>
  <c r="F161" i="10"/>
  <c r="L161" i="10"/>
  <c r="R161" i="10"/>
  <c r="X161" i="10"/>
  <c r="E168" i="10"/>
  <c r="E166" i="10" s="1"/>
  <c r="K168" i="10"/>
  <c r="K166" i="10" s="1"/>
  <c r="Q168" i="10"/>
  <c r="Q166" i="10" s="1"/>
  <c r="W168" i="10"/>
  <c r="E170" i="10"/>
  <c r="K170" i="10"/>
  <c r="Q170" i="10"/>
  <c r="W170" i="10"/>
  <c r="D173" i="10"/>
  <c r="D171" i="10" s="1"/>
  <c r="J173" i="10"/>
  <c r="P173" i="10"/>
  <c r="V173" i="10"/>
  <c r="D175" i="10"/>
  <c r="J175" i="10"/>
  <c r="P175" i="10"/>
  <c r="V175" i="10"/>
  <c r="I178" i="10"/>
  <c r="O178" i="10"/>
  <c r="U178" i="10"/>
  <c r="U176" i="10" s="1"/>
  <c r="AA178" i="10"/>
  <c r="AA176" i="10" s="1"/>
  <c r="I180" i="10"/>
  <c r="O180" i="10"/>
  <c r="U180" i="10"/>
  <c r="AA180" i="10"/>
  <c r="H183" i="10"/>
  <c r="H181" i="10" s="1"/>
  <c r="N183" i="10"/>
  <c r="N181" i="10" s="1"/>
  <c r="T183" i="10"/>
  <c r="T181" i="10" s="1"/>
  <c r="Z183" i="10"/>
  <c r="H185" i="10"/>
  <c r="N185" i="10"/>
  <c r="T185" i="10"/>
  <c r="Z185" i="10"/>
  <c r="G188" i="10"/>
  <c r="G186" i="10" s="1"/>
  <c r="M188" i="10"/>
  <c r="S188" i="10"/>
  <c r="Y188" i="10"/>
  <c r="G190" i="10"/>
  <c r="M190" i="10"/>
  <c r="S190" i="10"/>
  <c r="Y190" i="10"/>
  <c r="F193" i="10"/>
  <c r="L193" i="10"/>
  <c r="R193" i="10"/>
  <c r="R191" i="10" s="1"/>
  <c r="X193" i="10"/>
  <c r="X191" i="10" s="1"/>
  <c r="F195" i="10"/>
  <c r="L195" i="10"/>
  <c r="R195" i="10"/>
  <c r="X195" i="10"/>
  <c r="E198" i="10"/>
  <c r="E196" i="10" s="1"/>
  <c r="K198" i="10"/>
  <c r="K196" i="10" s="1"/>
  <c r="Q198" i="10"/>
  <c r="Q196" i="10" s="1"/>
  <c r="W198" i="10"/>
  <c r="E200" i="10"/>
  <c r="K200" i="10"/>
  <c r="Q200" i="10"/>
  <c r="W200" i="10"/>
  <c r="D203" i="10"/>
  <c r="D201" i="10" s="1"/>
  <c r="J203" i="10"/>
  <c r="P203" i="10"/>
  <c r="V203" i="10"/>
  <c r="D205" i="10"/>
  <c r="J205" i="10"/>
  <c r="P205" i="10"/>
  <c r="V205" i="10"/>
  <c r="I208" i="10"/>
  <c r="O208" i="10"/>
  <c r="U208" i="10"/>
  <c r="U206" i="10" s="1"/>
  <c r="AA208" i="10"/>
  <c r="AA206" i="10" s="1"/>
  <c r="I210" i="10"/>
  <c r="O210" i="10"/>
  <c r="U210" i="10"/>
  <c r="AA210" i="10"/>
  <c r="H213" i="10"/>
  <c r="H211" i="10" s="1"/>
  <c r="N213" i="10"/>
  <c r="N211" i="10" s="1"/>
  <c r="T213" i="10"/>
  <c r="T211" i="10" s="1"/>
  <c r="Z213" i="10"/>
  <c r="H215" i="10"/>
  <c r="N215" i="10"/>
  <c r="T215" i="10"/>
  <c r="Z215" i="10"/>
  <c r="G218" i="10"/>
  <c r="G216" i="10" s="1"/>
  <c r="M218" i="10"/>
  <c r="S218" i="10"/>
  <c r="Y218" i="10"/>
  <c r="G220" i="10"/>
  <c r="M220" i="10"/>
  <c r="S220" i="10"/>
  <c r="Y220" i="10"/>
  <c r="F223" i="10"/>
  <c r="L223" i="10"/>
  <c r="R223" i="10"/>
  <c r="R221" i="10" s="1"/>
  <c r="X223" i="10"/>
  <c r="X221" i="10" s="1"/>
  <c r="F225" i="10"/>
  <c r="L225" i="10"/>
  <c r="R225" i="10"/>
  <c r="X225" i="10"/>
  <c r="E228" i="10"/>
  <c r="E226" i="10" s="1"/>
  <c r="K228" i="10"/>
  <c r="K226" i="10" s="1"/>
  <c r="Q228" i="10"/>
  <c r="Q226" i="10" s="1"/>
  <c r="W228" i="10"/>
  <c r="E230" i="10"/>
  <c r="K230" i="10"/>
  <c r="Q230" i="10"/>
  <c r="W230" i="10"/>
  <c r="D233" i="10"/>
  <c r="D231" i="10" s="1"/>
  <c r="J233" i="10"/>
  <c r="P233" i="10"/>
  <c r="V233" i="10"/>
  <c r="D235" i="10"/>
  <c r="J235" i="10"/>
  <c r="P235" i="10"/>
  <c r="V235" i="10"/>
  <c r="I238" i="10"/>
  <c r="O238" i="10"/>
  <c r="U238" i="10"/>
  <c r="U236" i="10" s="1"/>
  <c r="AA238" i="10"/>
  <c r="AA236" i="10" s="1"/>
  <c r="I240" i="10"/>
  <c r="O240" i="10"/>
  <c r="U240" i="10"/>
  <c r="AA240" i="10"/>
  <c r="H243" i="10"/>
  <c r="H241" i="10" s="1"/>
  <c r="N243" i="10"/>
  <c r="N241" i="10" s="1"/>
  <c r="T243" i="10"/>
  <c r="T241" i="10" s="1"/>
  <c r="Z243" i="10"/>
  <c r="H245" i="10"/>
  <c r="N245" i="10"/>
  <c r="T245" i="10"/>
  <c r="Z245" i="10"/>
  <c r="G248" i="10"/>
  <c r="G246" i="10" s="1"/>
  <c r="M248" i="10"/>
  <c r="S248" i="10"/>
  <c r="Y248" i="10"/>
  <c r="G250" i="10"/>
  <c r="M250" i="10"/>
  <c r="S250" i="10"/>
  <c r="Y250" i="10"/>
  <c r="F253" i="10"/>
  <c r="L253" i="10"/>
  <c r="R253" i="10"/>
  <c r="R251" i="10" s="1"/>
  <c r="X253" i="10"/>
  <c r="X251" i="10" s="1"/>
  <c r="F255" i="10"/>
  <c r="L255" i="10"/>
  <c r="R255" i="10"/>
  <c r="X255" i="10"/>
  <c r="E258" i="10"/>
  <c r="E256" i="10" s="1"/>
  <c r="K258" i="10"/>
  <c r="K256" i="10" s="1"/>
  <c r="Q258" i="10"/>
  <c r="Q256" i="10" s="1"/>
  <c r="W258" i="10"/>
  <c r="E260" i="10"/>
  <c r="K260" i="10"/>
  <c r="Q260" i="10"/>
  <c r="W260" i="10"/>
  <c r="D263" i="10"/>
  <c r="D261" i="10" s="1"/>
  <c r="J263" i="10"/>
  <c r="P263" i="10"/>
  <c r="V263" i="10"/>
  <c r="D265" i="10"/>
  <c r="J265" i="10"/>
  <c r="P265" i="10"/>
  <c r="V265" i="10"/>
  <c r="I268" i="10"/>
  <c r="O268" i="10"/>
  <c r="U268" i="10"/>
  <c r="U266" i="10" s="1"/>
  <c r="AA268" i="10"/>
  <c r="AA266" i="10" s="1"/>
  <c r="I270" i="10"/>
  <c r="O270" i="10"/>
  <c r="U270" i="10"/>
  <c r="AA270" i="10"/>
  <c r="H273" i="10"/>
  <c r="H271" i="10" s="1"/>
  <c r="N273" i="10"/>
  <c r="N271" i="10" s="1"/>
  <c r="T273" i="10"/>
  <c r="T271" i="10" s="1"/>
  <c r="Z273" i="10"/>
  <c r="H275" i="10"/>
  <c r="N275" i="10"/>
  <c r="T275" i="10"/>
  <c r="Z275" i="10"/>
  <c r="G278" i="10"/>
  <c r="G276" i="10" s="1"/>
  <c r="M278" i="10"/>
  <c r="S278" i="10"/>
  <c r="Y278" i="10"/>
  <c r="G280" i="10"/>
  <c r="M280" i="10"/>
  <c r="S280" i="10"/>
  <c r="Y280" i="10"/>
  <c r="F283" i="10"/>
  <c r="L283" i="10"/>
  <c r="R283" i="10"/>
  <c r="R281" i="10" s="1"/>
  <c r="X283" i="10"/>
  <c r="X281" i="10" s="1"/>
  <c r="F285" i="10"/>
  <c r="L285" i="10"/>
  <c r="R285" i="10"/>
  <c r="X285" i="10"/>
  <c r="E288" i="10"/>
  <c r="E286" i="10" s="1"/>
  <c r="K288" i="10"/>
  <c r="K286" i="10" s="1"/>
  <c r="Q288" i="10"/>
  <c r="Q286" i="10" s="1"/>
  <c r="W288" i="10"/>
  <c r="E290" i="10"/>
  <c r="K290" i="10"/>
  <c r="Q290" i="10"/>
  <c r="W290" i="10"/>
  <c r="D293" i="10"/>
  <c r="D291" i="10" s="1"/>
  <c r="J293" i="10"/>
  <c r="P293" i="10"/>
  <c r="V293" i="10"/>
  <c r="D295" i="10"/>
  <c r="J295" i="10"/>
  <c r="P295" i="10"/>
  <c r="V295" i="10"/>
  <c r="I298" i="10"/>
  <c r="O298" i="10"/>
  <c r="U298" i="10"/>
  <c r="U296" i="10" s="1"/>
  <c r="AA298" i="10"/>
  <c r="AA296" i="10" s="1"/>
  <c r="I300" i="10"/>
  <c r="O300" i="10"/>
  <c r="U300" i="10"/>
  <c r="AA300" i="10"/>
  <c r="H303" i="10"/>
  <c r="H301" i="10" s="1"/>
  <c r="N303" i="10"/>
  <c r="N301" i="10" s="1"/>
  <c r="T303" i="10"/>
  <c r="T301" i="10" s="1"/>
  <c r="Z303" i="10"/>
  <c r="H305" i="10"/>
  <c r="N305" i="10"/>
  <c r="T305" i="10"/>
  <c r="Z305" i="10"/>
  <c r="G308" i="10"/>
  <c r="G306" i="10" s="1"/>
  <c r="M308" i="10"/>
  <c r="S308" i="10"/>
  <c r="Y308" i="10"/>
  <c r="G310" i="10"/>
  <c r="M310" i="10"/>
  <c r="S310" i="10"/>
  <c r="Y310" i="10"/>
  <c r="F313" i="10"/>
  <c r="L313" i="10"/>
  <c r="R313" i="10"/>
  <c r="R311" i="10" s="1"/>
  <c r="X313" i="10"/>
  <c r="X311" i="10" s="1"/>
  <c r="F315" i="10"/>
  <c r="L315" i="10"/>
  <c r="R315" i="10"/>
  <c r="X315" i="10"/>
  <c r="E318" i="10"/>
  <c r="E316" i="10" s="1"/>
  <c r="K318" i="10"/>
  <c r="K316" i="10" s="1"/>
  <c r="Q318" i="10"/>
  <c r="Q316" i="10" s="1"/>
  <c r="W318" i="10"/>
  <c r="E320" i="10"/>
  <c r="K320" i="10"/>
  <c r="Q320" i="10"/>
  <c r="W320" i="10"/>
  <c r="J327" i="10"/>
  <c r="J325" i="10" s="1"/>
  <c r="P327" i="10"/>
  <c r="V327" i="10"/>
  <c r="D329" i="10"/>
  <c r="D325" i="10" s="1"/>
  <c r="J329" i="10"/>
  <c r="P329" i="10"/>
  <c r="V329" i="10"/>
  <c r="I332" i="10"/>
  <c r="O332" i="10"/>
  <c r="U332" i="10"/>
  <c r="AA332" i="10"/>
  <c r="AA330" i="10" s="1"/>
  <c r="I334" i="10"/>
  <c r="O334" i="10"/>
  <c r="U334" i="10"/>
  <c r="AA334" i="10"/>
  <c r="H337" i="10"/>
  <c r="N337" i="10"/>
  <c r="N335" i="10" s="1"/>
  <c r="T337" i="10"/>
  <c r="T335" i="10" s="1"/>
  <c r="Z337" i="10"/>
  <c r="Z335" i="10" s="1"/>
  <c r="H339" i="10"/>
  <c r="N339" i="10"/>
  <c r="T339" i="10"/>
  <c r="Z339" i="10"/>
  <c r="G342" i="10"/>
  <c r="G340" i="10" s="1"/>
  <c r="M342" i="10"/>
  <c r="M340" i="10" s="1"/>
  <c r="S342" i="10"/>
  <c r="Y342" i="10"/>
  <c r="G344" i="10"/>
  <c r="M344" i="10"/>
  <c r="S344" i="10"/>
  <c r="Y344" i="10"/>
  <c r="F347" i="10"/>
  <c r="L347" i="10"/>
  <c r="R347" i="10"/>
  <c r="X347" i="10"/>
  <c r="X345" i="10" s="1"/>
  <c r="F349" i="10"/>
  <c r="L349" i="10"/>
  <c r="R349" i="10"/>
  <c r="X349" i="10"/>
  <c r="E352" i="10"/>
  <c r="K352" i="10"/>
  <c r="K350" i="10" s="1"/>
  <c r="Q352" i="10"/>
  <c r="Q350" i="10" s="1"/>
  <c r="W352" i="10"/>
  <c r="W350" i="10" s="1"/>
  <c r="E354" i="10"/>
  <c r="K354" i="10"/>
  <c r="Q354" i="10"/>
  <c r="W354" i="10"/>
  <c r="D357" i="10"/>
  <c r="D355" i="10" s="1"/>
  <c r="J357" i="10"/>
  <c r="J355" i="10" s="1"/>
  <c r="P357" i="10"/>
  <c r="V357" i="10"/>
  <c r="D359" i="10"/>
  <c r="J359" i="10"/>
  <c r="P359" i="10"/>
  <c r="V359" i="10"/>
  <c r="I362" i="10"/>
  <c r="O362" i="10"/>
  <c r="U362" i="10"/>
  <c r="AA362" i="10"/>
  <c r="AA360" i="10" s="1"/>
  <c r="I364" i="10"/>
  <c r="O364" i="10"/>
  <c r="U364" i="10"/>
  <c r="AA364" i="10"/>
  <c r="H367" i="10"/>
  <c r="N367" i="10"/>
  <c r="N365" i="10" s="1"/>
  <c r="T367" i="10"/>
  <c r="T365" i="10" s="1"/>
  <c r="Z367" i="10"/>
  <c r="Z365" i="10" s="1"/>
  <c r="H369" i="10"/>
  <c r="N369" i="10"/>
  <c r="T369" i="10"/>
  <c r="Z369" i="10"/>
  <c r="G372" i="10"/>
  <c r="G370" i="10" s="1"/>
  <c r="M372" i="10"/>
  <c r="M370" i="10" s="1"/>
  <c r="S372" i="10"/>
  <c r="Y372" i="10"/>
  <c r="G374" i="10"/>
  <c r="M374" i="10"/>
  <c r="S374" i="10"/>
  <c r="Y374" i="10"/>
  <c r="F377" i="10"/>
  <c r="L377" i="10"/>
  <c r="R377" i="10"/>
  <c r="X377" i="10"/>
  <c r="X375" i="10" s="1"/>
  <c r="F379" i="10"/>
  <c r="L379" i="10"/>
  <c r="R379" i="10"/>
  <c r="X379" i="10"/>
  <c r="E382" i="10"/>
  <c r="K382" i="10"/>
  <c r="K380" i="10" s="1"/>
  <c r="Q382" i="10"/>
  <c r="Q380" i="10" s="1"/>
  <c r="W382" i="10"/>
  <c r="W380" i="10" s="1"/>
  <c r="E384" i="10"/>
  <c r="K384" i="10"/>
  <c r="Q384" i="10"/>
  <c r="W384" i="10"/>
  <c r="D387" i="10"/>
  <c r="D385" i="10" s="1"/>
  <c r="J387" i="10"/>
  <c r="J385" i="10" s="1"/>
  <c r="P387" i="10"/>
  <c r="V387" i="10"/>
  <c r="D389" i="10"/>
  <c r="J389" i="10"/>
  <c r="P389" i="10"/>
  <c r="V389" i="10"/>
  <c r="I392" i="10"/>
  <c r="O392" i="10"/>
  <c r="U392" i="10"/>
  <c r="AA392" i="10"/>
  <c r="AA390" i="10" s="1"/>
  <c r="I394" i="10"/>
  <c r="O394" i="10"/>
  <c r="U394" i="10"/>
  <c r="AA394" i="10"/>
  <c r="H397" i="10"/>
  <c r="N397" i="10"/>
  <c r="N395" i="10" s="1"/>
  <c r="T397" i="10"/>
  <c r="T395" i="10" s="1"/>
  <c r="Z397" i="10"/>
  <c r="Z395" i="10" s="1"/>
  <c r="H399" i="10"/>
  <c r="N399" i="10"/>
  <c r="T399" i="10"/>
  <c r="Z399" i="10"/>
  <c r="G402" i="10"/>
  <c r="G400" i="10" s="1"/>
  <c r="M402" i="10"/>
  <c r="M400" i="10" s="1"/>
  <c r="S402" i="10"/>
  <c r="Y402" i="10"/>
  <c r="G404" i="10"/>
  <c r="M404" i="10"/>
  <c r="S404" i="10"/>
  <c r="Y404" i="10"/>
  <c r="F407" i="10"/>
  <c r="L407" i="10"/>
  <c r="R407" i="10"/>
  <c r="X407" i="10"/>
  <c r="X405" i="10" s="1"/>
  <c r="F409" i="10"/>
  <c r="L409" i="10"/>
  <c r="R409" i="10"/>
  <c r="X409" i="10"/>
  <c r="E412" i="10"/>
  <c r="K412" i="10"/>
  <c r="K410" i="10" s="1"/>
  <c r="Q412" i="10"/>
  <c r="Q410" i="10" s="1"/>
  <c r="W412" i="10"/>
  <c r="W410" i="10" s="1"/>
  <c r="E414" i="10"/>
  <c r="K414" i="10"/>
  <c r="Q414" i="10"/>
  <c r="W414" i="10"/>
  <c r="D417" i="10"/>
  <c r="D415" i="10" s="1"/>
  <c r="J417" i="10"/>
  <c r="J415" i="10" s="1"/>
  <c r="P417" i="10"/>
  <c r="V417" i="10"/>
  <c r="D419" i="10"/>
  <c r="J419" i="10"/>
  <c r="P419" i="10"/>
  <c r="V419" i="10"/>
  <c r="I422" i="10"/>
  <c r="O422" i="10"/>
  <c r="U422" i="10"/>
  <c r="AA422" i="10"/>
  <c r="AA420" i="10" s="1"/>
  <c r="I424" i="10"/>
  <c r="O424" i="10"/>
  <c r="U424" i="10"/>
  <c r="AA424" i="10"/>
  <c r="H427" i="10"/>
  <c r="N427" i="10"/>
  <c r="N425" i="10" s="1"/>
  <c r="T427" i="10"/>
  <c r="T425" i="10" s="1"/>
  <c r="Z427" i="10"/>
  <c r="Z425" i="10" s="1"/>
  <c r="H429" i="10"/>
  <c r="N429" i="10"/>
  <c r="T429" i="10"/>
  <c r="Z429" i="10"/>
  <c r="G432" i="10"/>
  <c r="G430" i="10" s="1"/>
  <c r="M432" i="10"/>
  <c r="M430" i="10" s="1"/>
  <c r="S432" i="10"/>
  <c r="Y432" i="10"/>
  <c r="G434" i="10"/>
  <c r="M434" i="10"/>
  <c r="S434" i="10"/>
  <c r="Y434" i="10"/>
  <c r="F437" i="10"/>
  <c r="L437" i="10"/>
  <c r="R437" i="10"/>
  <c r="X437" i="10"/>
  <c r="X435" i="10" s="1"/>
  <c r="F439" i="10"/>
  <c r="L439" i="10"/>
  <c r="R439" i="10"/>
  <c r="X439" i="10"/>
  <c r="E442" i="10"/>
  <c r="K442" i="10"/>
  <c r="K440" i="10" s="1"/>
  <c r="Q442" i="10"/>
  <c r="Q440" i="10" s="1"/>
  <c r="W442" i="10"/>
  <c r="W440" i="10" s="1"/>
  <c r="E444" i="10"/>
  <c r="K444" i="10"/>
  <c r="Q444" i="10"/>
  <c r="W444" i="10"/>
  <c r="D447" i="10"/>
  <c r="D445" i="10" s="1"/>
  <c r="J447" i="10"/>
  <c r="J445" i="10" s="1"/>
  <c r="P447" i="10"/>
  <c r="V447" i="10"/>
  <c r="D449" i="10"/>
  <c r="J449" i="10"/>
  <c r="P449" i="10"/>
  <c r="V449" i="10"/>
  <c r="I452" i="10"/>
  <c r="O452" i="10"/>
  <c r="U452" i="10"/>
  <c r="AA452" i="10"/>
  <c r="AA450" i="10" s="1"/>
  <c r="I454" i="10"/>
  <c r="O454" i="10"/>
  <c r="U454" i="10"/>
  <c r="AA454" i="10"/>
  <c r="H457" i="10"/>
  <c r="N457" i="10"/>
  <c r="N455" i="10" s="1"/>
  <c r="T457" i="10"/>
  <c r="T455" i="10" s="1"/>
  <c r="Z457" i="10"/>
  <c r="Z455" i="10" s="1"/>
  <c r="H459" i="10"/>
  <c r="N459" i="10"/>
  <c r="T459" i="10"/>
  <c r="Z459" i="10"/>
  <c r="G462" i="10"/>
  <c r="G460" i="10" s="1"/>
  <c r="M462" i="10"/>
  <c r="M460" i="10" s="1"/>
  <c r="S462" i="10"/>
  <c r="Y462" i="10"/>
  <c r="G464" i="10"/>
  <c r="M464" i="10"/>
  <c r="S464" i="10"/>
  <c r="Y464" i="10"/>
  <c r="F467" i="10"/>
  <c r="L467" i="10"/>
  <c r="R467" i="10"/>
  <c r="X467" i="10"/>
  <c r="X465" i="10" s="1"/>
  <c r="F469" i="10"/>
  <c r="L469" i="10"/>
  <c r="R469" i="10"/>
  <c r="X469" i="10"/>
  <c r="E472" i="10"/>
  <c r="K472" i="10"/>
  <c r="K470" i="10" s="1"/>
  <c r="Q472" i="10"/>
  <c r="Q470" i="10" s="1"/>
  <c r="W472" i="10"/>
  <c r="W470" i="10" s="1"/>
  <c r="E474" i="10"/>
  <c r="K474" i="10"/>
  <c r="Q474" i="10"/>
  <c r="W474" i="10"/>
  <c r="D477" i="10"/>
  <c r="D475" i="10" s="1"/>
  <c r="J477" i="10"/>
  <c r="J475" i="10" s="1"/>
  <c r="P477" i="10"/>
  <c r="V477" i="10"/>
  <c r="D479" i="10"/>
  <c r="J479" i="10"/>
  <c r="P479" i="10"/>
  <c r="V479" i="10"/>
  <c r="I486" i="10"/>
  <c r="O486" i="10"/>
  <c r="U486" i="10"/>
  <c r="AA486" i="10"/>
  <c r="AA484" i="10" s="1"/>
  <c r="I488" i="10"/>
  <c r="O488" i="10"/>
  <c r="U488" i="10"/>
  <c r="AA488" i="10"/>
  <c r="H491" i="10"/>
  <c r="N491" i="10"/>
  <c r="N489" i="10" s="1"/>
  <c r="T491" i="10"/>
  <c r="T489" i="10" s="1"/>
  <c r="Z491" i="10"/>
  <c r="Z489" i="10" s="1"/>
  <c r="H493" i="10"/>
  <c r="N493" i="10"/>
  <c r="T493" i="10"/>
  <c r="Z493" i="10"/>
  <c r="G496" i="10"/>
  <c r="G494" i="10" s="1"/>
  <c r="M496" i="10"/>
  <c r="M494" i="10" s="1"/>
  <c r="S496" i="10"/>
  <c r="Y496" i="10"/>
  <c r="G498" i="10"/>
  <c r="M498" i="10"/>
  <c r="S498" i="10"/>
  <c r="Y498" i="10"/>
  <c r="F501" i="10"/>
  <c r="L501" i="10"/>
  <c r="R501" i="10"/>
  <c r="X501" i="10"/>
  <c r="X499" i="10" s="1"/>
  <c r="F503" i="10"/>
  <c r="L503" i="10"/>
  <c r="R503" i="10"/>
  <c r="X503" i="10"/>
  <c r="E506" i="10"/>
  <c r="K506" i="10"/>
  <c r="K504" i="10" s="1"/>
  <c r="Q506" i="10"/>
  <c r="Q504" i="10" s="1"/>
  <c r="W506" i="10"/>
  <c r="W504" i="10" s="1"/>
  <c r="E508" i="10"/>
  <c r="K508" i="10"/>
  <c r="Q508" i="10"/>
  <c r="W508" i="10"/>
  <c r="D511" i="10"/>
  <c r="D509" i="10" s="1"/>
  <c r="J511" i="10"/>
  <c r="J509" i="10" s="1"/>
  <c r="P511" i="10"/>
  <c r="V511" i="10"/>
  <c r="D513" i="10"/>
  <c r="J513" i="10"/>
  <c r="P513" i="10"/>
  <c r="V513" i="10"/>
  <c r="I516" i="10"/>
  <c r="O516" i="10"/>
  <c r="U516" i="10"/>
  <c r="AA516" i="10"/>
  <c r="AA514" i="10" s="1"/>
  <c r="I518" i="10"/>
  <c r="O518" i="10"/>
  <c r="U518" i="10"/>
  <c r="AA518" i="10"/>
  <c r="H521" i="10"/>
  <c r="N521" i="10"/>
  <c r="N519" i="10" s="1"/>
  <c r="T521" i="10"/>
  <c r="T519" i="10" s="1"/>
  <c r="Z521" i="10"/>
  <c r="Z519" i="10" s="1"/>
  <c r="H523" i="10"/>
  <c r="N523" i="10"/>
  <c r="T523" i="10"/>
  <c r="Z523" i="10"/>
  <c r="G526" i="10"/>
  <c r="G524" i="10" s="1"/>
  <c r="M526" i="10"/>
  <c r="M524" i="10" s="1"/>
  <c r="S526" i="10"/>
  <c r="Y526" i="10"/>
  <c r="G528" i="10"/>
  <c r="M528" i="10"/>
  <c r="S528" i="10"/>
  <c r="Y528" i="10"/>
  <c r="F531" i="10"/>
  <c r="L531" i="10"/>
  <c r="R531" i="10"/>
  <c r="X531" i="10"/>
  <c r="X529" i="10" s="1"/>
  <c r="F533" i="10"/>
  <c r="L533" i="10"/>
  <c r="R533" i="10"/>
  <c r="X533" i="10"/>
  <c r="E536" i="10"/>
  <c r="K536" i="10"/>
  <c r="K534" i="10" s="1"/>
  <c r="Q536" i="10"/>
  <c r="Q534" i="10" s="1"/>
  <c r="W536" i="10"/>
  <c r="W534" i="10" s="1"/>
  <c r="E538" i="10"/>
  <c r="K538" i="10"/>
  <c r="Q538" i="10"/>
  <c r="W538" i="10"/>
  <c r="D541" i="10"/>
  <c r="D539" i="10" s="1"/>
  <c r="J541" i="10"/>
  <c r="J539" i="10" s="1"/>
  <c r="P541" i="10"/>
  <c r="V541" i="10"/>
  <c r="D543" i="10"/>
  <c r="J543" i="10"/>
  <c r="P543" i="10"/>
  <c r="V543" i="10"/>
  <c r="I546" i="10"/>
  <c r="O546" i="10"/>
  <c r="U546" i="10"/>
  <c r="AA546" i="10"/>
  <c r="AA544" i="10" s="1"/>
  <c r="I548" i="10"/>
  <c r="O548" i="10"/>
  <c r="U548" i="10"/>
  <c r="AA548" i="10"/>
  <c r="H551" i="10"/>
  <c r="N551" i="10"/>
  <c r="N549" i="10" s="1"/>
  <c r="T551" i="10"/>
  <c r="T549" i="10" s="1"/>
  <c r="Z551" i="10"/>
  <c r="Z549" i="10" s="1"/>
  <c r="H553" i="10"/>
  <c r="N553" i="10"/>
  <c r="T553" i="10"/>
  <c r="Z553" i="10"/>
  <c r="G556" i="10"/>
  <c r="G554" i="10" s="1"/>
  <c r="M556" i="10"/>
  <c r="M554" i="10" s="1"/>
  <c r="S556" i="10"/>
  <c r="Y556" i="10"/>
  <c r="G558" i="10"/>
  <c r="M558" i="10"/>
  <c r="S558" i="10"/>
  <c r="Y558" i="10"/>
  <c r="F561" i="10"/>
  <c r="L561" i="10"/>
  <c r="R561" i="10"/>
  <c r="X561" i="10"/>
  <c r="X559" i="10" s="1"/>
  <c r="F563" i="10"/>
  <c r="L563" i="10"/>
  <c r="R563" i="10"/>
  <c r="X563" i="10"/>
  <c r="E566" i="10"/>
  <c r="K566" i="10"/>
  <c r="K564" i="10" s="1"/>
  <c r="Q566" i="10"/>
  <c r="Q564" i="10" s="1"/>
  <c r="W566" i="10"/>
  <c r="W564" i="10" s="1"/>
  <c r="E568" i="10"/>
  <c r="K568" i="10"/>
  <c r="Q568" i="10"/>
  <c r="W568" i="10"/>
  <c r="D571" i="10"/>
  <c r="D569" i="10" s="1"/>
  <c r="J571" i="10"/>
  <c r="J569" i="10" s="1"/>
  <c r="P571" i="10"/>
  <c r="V571" i="10"/>
  <c r="D573" i="10"/>
  <c r="J573" i="10"/>
  <c r="P573" i="10"/>
  <c r="V573" i="10"/>
  <c r="I576" i="10"/>
  <c r="O576" i="10"/>
  <c r="U576" i="10"/>
  <c r="AA576" i="10"/>
  <c r="AA574" i="10" s="1"/>
  <c r="I578" i="10"/>
  <c r="O578" i="10"/>
  <c r="U578" i="10"/>
  <c r="AA578" i="10"/>
  <c r="H581" i="10"/>
  <c r="N581" i="10"/>
  <c r="N579" i="10" s="1"/>
  <c r="T581" i="10"/>
  <c r="T579" i="10" s="1"/>
  <c r="Z581" i="10"/>
  <c r="Z579" i="10" s="1"/>
  <c r="H583" i="10"/>
  <c r="N583" i="10"/>
  <c r="T583" i="10"/>
  <c r="Z583" i="10"/>
  <c r="G586" i="10"/>
  <c r="G584" i="10" s="1"/>
  <c r="M586" i="10"/>
  <c r="M584" i="10" s="1"/>
  <c r="S586" i="10"/>
  <c r="Y586" i="10"/>
  <c r="G588" i="10"/>
  <c r="M588" i="10"/>
  <c r="S588" i="10"/>
  <c r="Y588" i="10"/>
  <c r="F591" i="10"/>
  <c r="L591" i="10"/>
  <c r="R591" i="10"/>
  <c r="X591" i="10"/>
  <c r="X589" i="10" s="1"/>
  <c r="F593" i="10"/>
  <c r="L593" i="10"/>
  <c r="R593" i="10"/>
  <c r="X593" i="10"/>
  <c r="E596" i="10"/>
  <c r="K596" i="10"/>
  <c r="K594" i="10" s="1"/>
  <c r="Q596" i="10"/>
  <c r="Q594" i="10" s="1"/>
  <c r="W596" i="10"/>
  <c r="W594" i="10" s="1"/>
  <c r="E598" i="10"/>
  <c r="K598" i="10"/>
  <c r="Q598" i="10"/>
  <c r="W598" i="10"/>
  <c r="D601" i="10"/>
  <c r="D599" i="10" s="1"/>
  <c r="J601" i="10"/>
  <c r="J599" i="10" s="1"/>
  <c r="P601" i="10"/>
  <c r="V601" i="10"/>
  <c r="D603" i="10"/>
  <c r="J603" i="10"/>
  <c r="P603" i="10"/>
  <c r="V603" i="10"/>
  <c r="I606" i="10"/>
  <c r="O606" i="10"/>
  <c r="U606" i="10"/>
  <c r="AA606" i="10"/>
  <c r="AA604" i="10" s="1"/>
  <c r="I608" i="10"/>
  <c r="O608" i="10"/>
  <c r="U608" i="10"/>
  <c r="AA608" i="10"/>
  <c r="H611" i="10"/>
  <c r="N611" i="10"/>
  <c r="N609" i="10" s="1"/>
  <c r="T611" i="10"/>
  <c r="T609" i="10" s="1"/>
  <c r="Z611" i="10"/>
  <c r="Z609" i="10" s="1"/>
  <c r="H613" i="10"/>
  <c r="N613" i="10"/>
  <c r="T613" i="10"/>
  <c r="Z613" i="10"/>
  <c r="G616" i="10"/>
  <c r="G614" i="10" s="1"/>
  <c r="M616" i="10"/>
  <c r="M614" i="10" s="1"/>
  <c r="S616" i="10"/>
  <c r="Y616" i="10"/>
  <c r="G618" i="10"/>
  <c r="M618" i="10"/>
  <c r="S618" i="10"/>
  <c r="Y618" i="10"/>
  <c r="F621" i="10"/>
  <c r="L621" i="10"/>
  <c r="R621" i="10"/>
  <c r="X621" i="10"/>
  <c r="X619" i="10" s="1"/>
  <c r="F623" i="10"/>
  <c r="L623" i="10"/>
  <c r="R623" i="10"/>
  <c r="X623" i="10"/>
  <c r="E626" i="10"/>
  <c r="K626" i="10"/>
  <c r="K624" i="10" s="1"/>
  <c r="Q626" i="10"/>
  <c r="Q624" i="10" s="1"/>
  <c r="W626" i="10"/>
  <c r="W624" i="10" s="1"/>
  <c r="E628" i="10"/>
  <c r="K628" i="10"/>
  <c r="Q628" i="10"/>
  <c r="W628" i="10"/>
  <c r="D631" i="10"/>
  <c r="D629" i="10" s="1"/>
  <c r="J631" i="10"/>
  <c r="J629" i="10" s="1"/>
  <c r="P631" i="10"/>
  <c r="V631" i="10"/>
  <c r="D633" i="10"/>
  <c r="J633" i="10"/>
  <c r="P633" i="10"/>
  <c r="V633" i="10"/>
  <c r="I636" i="10"/>
  <c r="O636" i="10"/>
  <c r="U636" i="10"/>
  <c r="AA636" i="10"/>
  <c r="AA634" i="10" s="1"/>
  <c r="I638" i="10"/>
  <c r="O638" i="10"/>
  <c r="U638" i="10"/>
  <c r="AA638" i="10"/>
  <c r="E644" i="10"/>
  <c r="E643" i="10" s="1"/>
  <c r="I9" i="11"/>
  <c r="I7" i="11" s="1"/>
  <c r="O9" i="11"/>
  <c r="U9" i="11"/>
  <c r="U7" i="11" s="1"/>
  <c r="AA9" i="11"/>
  <c r="I11" i="11"/>
  <c r="O11" i="11"/>
  <c r="U11" i="11"/>
  <c r="AA11" i="11"/>
  <c r="H14" i="11"/>
  <c r="H12" i="11" s="1"/>
  <c r="N14" i="11"/>
  <c r="T14" i="11"/>
  <c r="Z14" i="11"/>
  <c r="H16" i="11"/>
  <c r="N16" i="11"/>
  <c r="T16" i="11"/>
  <c r="Z16" i="11"/>
  <c r="G19" i="11"/>
  <c r="M19" i="11"/>
  <c r="S19" i="11"/>
  <c r="S17" i="11" s="1"/>
  <c r="Y19" i="11"/>
  <c r="G21" i="11"/>
  <c r="M21" i="11"/>
  <c r="S21" i="11"/>
  <c r="Y21" i="11"/>
  <c r="F24" i="11"/>
  <c r="F22" i="11" s="1"/>
  <c r="L24" i="11"/>
  <c r="R24" i="11"/>
  <c r="R22" i="11" s="1"/>
  <c r="X24" i="11"/>
  <c r="F26" i="11"/>
  <c r="L26" i="11"/>
  <c r="R26" i="11"/>
  <c r="X26" i="11"/>
  <c r="E29" i="11"/>
  <c r="E27" i="11" s="1"/>
  <c r="K29" i="11"/>
  <c r="Q29" i="11"/>
  <c r="W29" i="11"/>
  <c r="E31" i="11"/>
  <c r="K31" i="11"/>
  <c r="Q31" i="11"/>
  <c r="W31" i="11"/>
  <c r="D34" i="11"/>
  <c r="J34" i="11"/>
  <c r="P34" i="11"/>
  <c r="P32" i="11" s="1"/>
  <c r="V34" i="11"/>
  <c r="V32" i="11" s="1"/>
  <c r="D36" i="11"/>
  <c r="J36" i="11"/>
  <c r="Q36" i="11"/>
  <c r="X36" i="11"/>
  <c r="F39" i="11"/>
  <c r="P39" i="11"/>
  <c r="F41" i="11"/>
  <c r="W44" i="11"/>
  <c r="W42" i="11" s="1"/>
  <c r="P49" i="11"/>
  <c r="P47" i="11" s="1"/>
  <c r="O54" i="11"/>
  <c r="O52" i="11" s="1"/>
  <c r="AA56" i="11"/>
  <c r="H59" i="11"/>
  <c r="H57" i="11" s="1"/>
  <c r="T61" i="11"/>
  <c r="M66" i="11"/>
  <c r="F71" i="11"/>
  <c r="W74" i="11"/>
  <c r="W72" i="11" s="1"/>
  <c r="P79" i="11"/>
  <c r="P77" i="11" s="1"/>
  <c r="O84" i="11"/>
  <c r="O82" i="11" s="1"/>
  <c r="AA86" i="11"/>
  <c r="H89" i="11"/>
  <c r="H87" i="11" s="1"/>
  <c r="T91" i="11"/>
  <c r="M96" i="11"/>
  <c r="F101" i="11"/>
  <c r="W104" i="11"/>
  <c r="W102" i="11" s="1"/>
  <c r="P109" i="11"/>
  <c r="P107" i="11" s="1"/>
  <c r="O114" i="11"/>
  <c r="O112" i="11" s="1"/>
  <c r="AA116" i="11"/>
  <c r="H119" i="11"/>
  <c r="H117" i="11" s="1"/>
  <c r="T121" i="11"/>
  <c r="M126" i="11"/>
  <c r="F131" i="11"/>
  <c r="W134" i="11"/>
  <c r="W132" i="11" s="1"/>
  <c r="P139" i="11"/>
  <c r="P137" i="11" s="1"/>
  <c r="O144" i="11"/>
  <c r="O142" i="11" s="1"/>
  <c r="AA146" i="11"/>
  <c r="T151" i="11"/>
  <c r="M156" i="11"/>
  <c r="F161" i="11"/>
  <c r="V175" i="11"/>
  <c r="V171" i="11" s="1"/>
  <c r="U180" i="11"/>
  <c r="U176" i="11" s="1"/>
  <c r="N185" i="11"/>
  <c r="N181" i="11" s="1"/>
  <c r="G190" i="11"/>
  <c r="G186" i="11" s="1"/>
  <c r="V205" i="11"/>
  <c r="V201" i="11" s="1"/>
  <c r="U210" i="11"/>
  <c r="U206" i="11" s="1"/>
  <c r="N215" i="11"/>
  <c r="N211" i="11" s="1"/>
  <c r="G220" i="11"/>
  <c r="G216" i="11" s="1"/>
  <c r="V235" i="11"/>
  <c r="V231" i="11" s="1"/>
  <c r="U240" i="11"/>
  <c r="U236" i="11" s="1"/>
  <c r="N245" i="11"/>
  <c r="N241" i="11" s="1"/>
  <c r="G250" i="11"/>
  <c r="G246" i="11" s="1"/>
  <c r="V265" i="11"/>
  <c r="V261" i="11" s="1"/>
  <c r="U270" i="11"/>
  <c r="U266" i="11" s="1"/>
  <c r="N275" i="11"/>
  <c r="N271" i="11" s="1"/>
  <c r="G280" i="11"/>
  <c r="G276" i="11" s="1"/>
  <c r="V295" i="11"/>
  <c r="V291" i="11" s="1"/>
  <c r="U300" i="11"/>
  <c r="U296" i="11" s="1"/>
  <c r="N305" i="11"/>
  <c r="N301" i="11" s="1"/>
  <c r="G310" i="11"/>
  <c r="G306" i="11" s="1"/>
  <c r="J327" i="11"/>
  <c r="J325" i="11" s="1"/>
  <c r="V329" i="11"/>
  <c r="I332" i="11"/>
  <c r="I330" i="11" s="1"/>
  <c r="U334" i="11"/>
  <c r="N339" i="11"/>
  <c r="G344" i="11"/>
  <c r="X347" i="11"/>
  <c r="X345" i="11" s="1"/>
  <c r="Q352" i="11"/>
  <c r="Q350" i="11" s="1"/>
  <c r="J357" i="11"/>
  <c r="J355" i="11" s="1"/>
  <c r="V359" i="11"/>
  <c r="I362" i="11"/>
  <c r="I360" i="11" s="1"/>
  <c r="U364" i="11"/>
  <c r="N369" i="11"/>
  <c r="G374" i="11"/>
  <c r="X377" i="11"/>
  <c r="X375" i="11" s="1"/>
  <c r="Q382" i="11"/>
  <c r="Q380" i="11" s="1"/>
  <c r="J387" i="11"/>
  <c r="J385" i="11" s="1"/>
  <c r="V389" i="11"/>
  <c r="I392" i="11"/>
  <c r="I390" i="11" s="1"/>
  <c r="U394" i="11"/>
  <c r="N399" i="11"/>
  <c r="G404" i="11"/>
  <c r="X407" i="11"/>
  <c r="X405" i="11" s="1"/>
  <c r="Q412" i="11"/>
  <c r="Q410" i="11" s="1"/>
  <c r="J417" i="11"/>
  <c r="J415" i="11" s="1"/>
  <c r="V419" i="11"/>
  <c r="I422" i="11"/>
  <c r="I420" i="11" s="1"/>
  <c r="U424" i="11"/>
  <c r="N429" i="11"/>
  <c r="G434" i="11"/>
  <c r="X437" i="11"/>
  <c r="X435" i="11" s="1"/>
  <c r="Q442" i="11"/>
  <c r="Q440" i="11" s="1"/>
  <c r="J447" i="11"/>
  <c r="J445" i="11" s="1"/>
  <c r="V449" i="11"/>
  <c r="I452" i="11"/>
  <c r="I450" i="11" s="1"/>
  <c r="U454" i="11"/>
  <c r="N459" i="11"/>
  <c r="G464" i="11"/>
  <c r="X467" i="11"/>
  <c r="X465" i="11" s="1"/>
  <c r="Q472" i="11"/>
  <c r="Q470" i="11" s="1"/>
  <c r="J477" i="11"/>
  <c r="J475" i="11" s="1"/>
  <c r="V479" i="11"/>
  <c r="O488" i="11"/>
  <c r="O484" i="11" s="1"/>
  <c r="H493" i="11"/>
  <c r="H489" i="11" s="1"/>
  <c r="W508" i="11"/>
  <c r="W504" i="11" s="1"/>
  <c r="P513" i="11"/>
  <c r="P509" i="11" s="1"/>
  <c r="O518" i="11"/>
  <c r="O514" i="11" s="1"/>
  <c r="H523" i="11"/>
  <c r="H519" i="11" s="1"/>
  <c r="W538" i="11"/>
  <c r="W534" i="11" s="1"/>
  <c r="P543" i="11"/>
  <c r="P539" i="11" s="1"/>
  <c r="O548" i="11"/>
  <c r="O544" i="11" s="1"/>
  <c r="H553" i="11"/>
  <c r="H549" i="11" s="1"/>
  <c r="W568" i="11"/>
  <c r="W564" i="11" s="1"/>
  <c r="P573" i="11"/>
  <c r="P569" i="11" s="1"/>
  <c r="O578" i="11"/>
  <c r="O574" i="11" s="1"/>
  <c r="H583" i="11"/>
  <c r="H579" i="11" s="1"/>
  <c r="W598" i="11"/>
  <c r="W594" i="11" s="1"/>
  <c r="P603" i="11"/>
  <c r="P599" i="11" s="1"/>
  <c r="O608" i="11"/>
  <c r="O604" i="11" s="1"/>
  <c r="H613" i="11"/>
  <c r="H609" i="11" s="1"/>
  <c r="W628" i="11"/>
  <c r="W624" i="11" s="1"/>
  <c r="P633" i="11"/>
  <c r="P629" i="11" s="1"/>
  <c r="O17" i="13"/>
  <c r="P72" i="13"/>
  <c r="O107" i="13"/>
  <c r="G9" i="10"/>
  <c r="M9" i="10"/>
  <c r="S9" i="10"/>
  <c r="Y9" i="10"/>
  <c r="Y7" i="10" s="1"/>
  <c r="G11" i="10"/>
  <c r="M11" i="10"/>
  <c r="S11" i="10"/>
  <c r="Y11" i="10"/>
  <c r="F14" i="10"/>
  <c r="L14" i="10"/>
  <c r="L12" i="10" s="1"/>
  <c r="R14" i="10"/>
  <c r="X14" i="10"/>
  <c r="F16" i="10"/>
  <c r="L16" i="10"/>
  <c r="R16" i="10"/>
  <c r="X16" i="10"/>
  <c r="E19" i="10"/>
  <c r="K19" i="10"/>
  <c r="Q19" i="10"/>
  <c r="W19" i="10"/>
  <c r="E21" i="10"/>
  <c r="K21" i="10"/>
  <c r="Q21" i="10"/>
  <c r="W21" i="10"/>
  <c r="D24" i="10"/>
  <c r="J24" i="10"/>
  <c r="P24" i="10"/>
  <c r="V24" i="10"/>
  <c r="V22" i="10" s="1"/>
  <c r="D26" i="10"/>
  <c r="J26" i="10"/>
  <c r="P26" i="10"/>
  <c r="V26" i="10"/>
  <c r="I29" i="10"/>
  <c r="O29" i="10"/>
  <c r="O27" i="10" s="1"/>
  <c r="U29" i="10"/>
  <c r="AA29" i="10"/>
  <c r="I31" i="10"/>
  <c r="O31" i="10"/>
  <c r="U31" i="10"/>
  <c r="AA31" i="10"/>
  <c r="H34" i="10"/>
  <c r="N34" i="10"/>
  <c r="T34" i="10"/>
  <c r="Z34" i="10"/>
  <c r="H36" i="10"/>
  <c r="N36" i="10"/>
  <c r="T36" i="10"/>
  <c r="Z36" i="10"/>
  <c r="G39" i="10"/>
  <c r="M39" i="10"/>
  <c r="S39" i="10"/>
  <c r="Y39" i="10"/>
  <c r="Y37" i="10" s="1"/>
  <c r="G41" i="10"/>
  <c r="M41" i="10"/>
  <c r="S41" i="10"/>
  <c r="Y41" i="10"/>
  <c r="F44" i="10"/>
  <c r="L44" i="10"/>
  <c r="L42" i="10" s="1"/>
  <c r="R44" i="10"/>
  <c r="X44" i="10"/>
  <c r="F46" i="10"/>
  <c r="L46" i="10"/>
  <c r="R46" i="10"/>
  <c r="X46" i="10"/>
  <c r="E49" i="10"/>
  <c r="K49" i="10"/>
  <c r="Q49" i="10"/>
  <c r="W49" i="10"/>
  <c r="E51" i="10"/>
  <c r="K51" i="10"/>
  <c r="Q51" i="10"/>
  <c r="W51" i="10"/>
  <c r="D54" i="10"/>
  <c r="J54" i="10"/>
  <c r="P54" i="10"/>
  <c r="V54" i="10"/>
  <c r="V52" i="10" s="1"/>
  <c r="D56" i="10"/>
  <c r="J56" i="10"/>
  <c r="P56" i="10"/>
  <c r="V56" i="10"/>
  <c r="I59" i="10"/>
  <c r="O59" i="10"/>
  <c r="O57" i="10" s="1"/>
  <c r="U59" i="10"/>
  <c r="AA59" i="10"/>
  <c r="I61" i="10"/>
  <c r="O61" i="10"/>
  <c r="U61" i="10"/>
  <c r="AA61" i="10"/>
  <c r="H64" i="10"/>
  <c r="N64" i="10"/>
  <c r="T64" i="10"/>
  <c r="Z64" i="10"/>
  <c r="H66" i="10"/>
  <c r="N66" i="10"/>
  <c r="T66" i="10"/>
  <c r="Z66" i="10"/>
  <c r="G69" i="10"/>
  <c r="M69" i="10"/>
  <c r="S69" i="10"/>
  <c r="Y69" i="10"/>
  <c r="Y67" i="10" s="1"/>
  <c r="G71" i="10"/>
  <c r="M71" i="10"/>
  <c r="S71" i="10"/>
  <c r="Y71" i="10"/>
  <c r="F74" i="10"/>
  <c r="L74" i="10"/>
  <c r="L72" i="10" s="1"/>
  <c r="R74" i="10"/>
  <c r="X74" i="10"/>
  <c r="F76" i="10"/>
  <c r="L76" i="10"/>
  <c r="R76" i="10"/>
  <c r="X76" i="10"/>
  <c r="E79" i="10"/>
  <c r="K79" i="10"/>
  <c r="Q79" i="10"/>
  <c r="W79" i="10"/>
  <c r="E81" i="10"/>
  <c r="K81" i="10"/>
  <c r="Q81" i="10"/>
  <c r="W81" i="10"/>
  <c r="D84" i="10"/>
  <c r="J84" i="10"/>
  <c r="P84" i="10"/>
  <c r="V84" i="10"/>
  <c r="V82" i="10" s="1"/>
  <c r="D86" i="10"/>
  <c r="J86" i="10"/>
  <c r="P86" i="10"/>
  <c r="V86" i="10"/>
  <c r="I89" i="10"/>
  <c r="O89" i="10"/>
  <c r="O87" i="10" s="1"/>
  <c r="U89" i="10"/>
  <c r="AA89" i="10"/>
  <c r="I91" i="10"/>
  <c r="O91" i="10"/>
  <c r="U91" i="10"/>
  <c r="AA91" i="10"/>
  <c r="H94" i="10"/>
  <c r="N94" i="10"/>
  <c r="T94" i="10"/>
  <c r="Z94" i="10"/>
  <c r="H96" i="10"/>
  <c r="N96" i="10"/>
  <c r="T96" i="10"/>
  <c r="Z96" i="10"/>
  <c r="G99" i="10"/>
  <c r="M99" i="10"/>
  <c r="S99" i="10"/>
  <c r="Y99" i="10"/>
  <c r="Y97" i="10" s="1"/>
  <c r="G101" i="10"/>
  <c r="M101" i="10"/>
  <c r="S101" i="10"/>
  <c r="Y101" i="10"/>
  <c r="F104" i="10"/>
  <c r="L104" i="10"/>
  <c r="L102" i="10" s="1"/>
  <c r="R104" i="10"/>
  <c r="X104" i="10"/>
  <c r="F106" i="10"/>
  <c r="L106" i="10"/>
  <c r="R106" i="10"/>
  <c r="X106" i="10"/>
  <c r="E109" i="10"/>
  <c r="K109" i="10"/>
  <c r="Q109" i="10"/>
  <c r="W109" i="10"/>
  <c r="E111" i="10"/>
  <c r="K111" i="10"/>
  <c r="Q111" i="10"/>
  <c r="W111" i="10"/>
  <c r="D114" i="10"/>
  <c r="J114" i="10"/>
  <c r="P114" i="10"/>
  <c r="V114" i="10"/>
  <c r="V112" i="10" s="1"/>
  <c r="D116" i="10"/>
  <c r="J116" i="10"/>
  <c r="P116" i="10"/>
  <c r="V116" i="10"/>
  <c r="I119" i="10"/>
  <c r="O119" i="10"/>
  <c r="O117" i="10" s="1"/>
  <c r="U119" i="10"/>
  <c r="AA119" i="10"/>
  <c r="I121" i="10"/>
  <c r="O121" i="10"/>
  <c r="U121" i="10"/>
  <c r="AA121" i="10"/>
  <c r="H124" i="10"/>
  <c r="N124" i="10"/>
  <c r="T124" i="10"/>
  <c r="Z124" i="10"/>
  <c r="H126" i="10"/>
  <c r="N126" i="10"/>
  <c r="T126" i="10"/>
  <c r="Z126" i="10"/>
  <c r="G129" i="10"/>
  <c r="M129" i="10"/>
  <c r="S129" i="10"/>
  <c r="Y129" i="10"/>
  <c r="Y127" i="10" s="1"/>
  <c r="G131" i="10"/>
  <c r="M131" i="10"/>
  <c r="S131" i="10"/>
  <c r="Y131" i="10"/>
  <c r="F134" i="10"/>
  <c r="L134" i="10"/>
  <c r="L132" i="10" s="1"/>
  <c r="R134" i="10"/>
  <c r="X134" i="10"/>
  <c r="F136" i="10"/>
  <c r="L136" i="10"/>
  <c r="R136" i="10"/>
  <c r="X136" i="10"/>
  <c r="E139" i="10"/>
  <c r="K139" i="10"/>
  <c r="Q139" i="10"/>
  <c r="W139" i="10"/>
  <c r="E141" i="10"/>
  <c r="K141" i="10"/>
  <c r="Q141" i="10"/>
  <c r="W141" i="10"/>
  <c r="D144" i="10"/>
  <c r="J144" i="10"/>
  <c r="P144" i="10"/>
  <c r="V144" i="10"/>
  <c r="V142" i="10" s="1"/>
  <c r="D146" i="10"/>
  <c r="J146" i="10"/>
  <c r="P146" i="10"/>
  <c r="V146" i="10"/>
  <c r="I149" i="10"/>
  <c r="O149" i="10"/>
  <c r="O147" i="10" s="1"/>
  <c r="U149" i="10"/>
  <c r="AA149" i="10"/>
  <c r="I151" i="10"/>
  <c r="O151" i="10"/>
  <c r="U151" i="10"/>
  <c r="AA151" i="10"/>
  <c r="H154" i="10"/>
  <c r="N154" i="10"/>
  <c r="T154" i="10"/>
  <c r="Z154" i="10"/>
  <c r="H156" i="10"/>
  <c r="N156" i="10"/>
  <c r="T156" i="10"/>
  <c r="Z156" i="10"/>
  <c r="G159" i="10"/>
  <c r="M159" i="10"/>
  <c r="S159" i="10"/>
  <c r="Y159" i="10"/>
  <c r="Y157" i="10" s="1"/>
  <c r="G161" i="10"/>
  <c r="M161" i="10"/>
  <c r="S161" i="10"/>
  <c r="Y161" i="10"/>
  <c r="F168" i="10"/>
  <c r="L168" i="10"/>
  <c r="L166" i="10" s="1"/>
  <c r="R168" i="10"/>
  <c r="X168" i="10"/>
  <c r="F170" i="10"/>
  <c r="L170" i="10"/>
  <c r="R170" i="10"/>
  <c r="X170" i="10"/>
  <c r="E173" i="10"/>
  <c r="K173" i="10"/>
  <c r="Q173" i="10"/>
  <c r="W173" i="10"/>
  <c r="E175" i="10"/>
  <c r="K175" i="10"/>
  <c r="Q175" i="10"/>
  <c r="W175" i="10"/>
  <c r="D178" i="10"/>
  <c r="J178" i="10"/>
  <c r="P178" i="10"/>
  <c r="V178" i="10"/>
  <c r="V176" i="10" s="1"/>
  <c r="D180" i="10"/>
  <c r="J180" i="10"/>
  <c r="P180" i="10"/>
  <c r="V180" i="10"/>
  <c r="I183" i="10"/>
  <c r="O183" i="10"/>
  <c r="O181" i="10" s="1"/>
  <c r="U183" i="10"/>
  <c r="AA183" i="10"/>
  <c r="I185" i="10"/>
  <c r="O185" i="10"/>
  <c r="U185" i="10"/>
  <c r="AA185" i="10"/>
  <c r="H188" i="10"/>
  <c r="N188" i="10"/>
  <c r="T188" i="10"/>
  <c r="Z188" i="10"/>
  <c r="H190" i="10"/>
  <c r="N190" i="10"/>
  <c r="T190" i="10"/>
  <c r="Z190" i="10"/>
  <c r="G193" i="10"/>
  <c r="M193" i="10"/>
  <c r="S193" i="10"/>
  <c r="Y193" i="10"/>
  <c r="Y191" i="10" s="1"/>
  <c r="G195" i="10"/>
  <c r="M195" i="10"/>
  <c r="S195" i="10"/>
  <c r="Y195" i="10"/>
  <c r="F198" i="10"/>
  <c r="L198" i="10"/>
  <c r="L196" i="10" s="1"/>
  <c r="R198" i="10"/>
  <c r="X198" i="10"/>
  <c r="F200" i="10"/>
  <c r="L200" i="10"/>
  <c r="R200" i="10"/>
  <c r="X200" i="10"/>
  <c r="E203" i="10"/>
  <c r="K203" i="10"/>
  <c r="Q203" i="10"/>
  <c r="W203" i="10"/>
  <c r="E205" i="10"/>
  <c r="K205" i="10"/>
  <c r="Q205" i="10"/>
  <c r="W205" i="10"/>
  <c r="D208" i="10"/>
  <c r="J208" i="10"/>
  <c r="P208" i="10"/>
  <c r="V208" i="10"/>
  <c r="V206" i="10" s="1"/>
  <c r="D210" i="10"/>
  <c r="J210" i="10"/>
  <c r="P210" i="10"/>
  <c r="V210" i="10"/>
  <c r="I213" i="10"/>
  <c r="O213" i="10"/>
  <c r="O211" i="10" s="1"/>
  <c r="U213" i="10"/>
  <c r="AA213" i="10"/>
  <c r="I215" i="10"/>
  <c r="O215" i="10"/>
  <c r="U215" i="10"/>
  <c r="AA215" i="10"/>
  <c r="H218" i="10"/>
  <c r="N218" i="10"/>
  <c r="T218" i="10"/>
  <c r="Z218" i="10"/>
  <c r="H220" i="10"/>
  <c r="N220" i="10"/>
  <c r="T220" i="10"/>
  <c r="Z220" i="10"/>
  <c r="G223" i="10"/>
  <c r="M223" i="10"/>
  <c r="S223" i="10"/>
  <c r="Y223" i="10"/>
  <c r="Y221" i="10" s="1"/>
  <c r="G225" i="10"/>
  <c r="M225" i="10"/>
  <c r="S225" i="10"/>
  <c r="Y225" i="10"/>
  <c r="F228" i="10"/>
  <c r="L228" i="10"/>
  <c r="L226" i="10" s="1"/>
  <c r="R228" i="10"/>
  <c r="X228" i="10"/>
  <c r="F230" i="10"/>
  <c r="L230" i="10"/>
  <c r="R230" i="10"/>
  <c r="X230" i="10"/>
  <c r="E233" i="10"/>
  <c r="K233" i="10"/>
  <c r="Q233" i="10"/>
  <c r="W233" i="10"/>
  <c r="E235" i="10"/>
  <c r="K235" i="10"/>
  <c r="Q235" i="10"/>
  <c r="W235" i="10"/>
  <c r="D238" i="10"/>
  <c r="J238" i="10"/>
  <c r="P238" i="10"/>
  <c r="V238" i="10"/>
  <c r="V236" i="10" s="1"/>
  <c r="D240" i="10"/>
  <c r="J240" i="10"/>
  <c r="P240" i="10"/>
  <c r="V240" i="10"/>
  <c r="I243" i="10"/>
  <c r="O243" i="10"/>
  <c r="O241" i="10" s="1"/>
  <c r="U243" i="10"/>
  <c r="AA243" i="10"/>
  <c r="I245" i="10"/>
  <c r="O245" i="10"/>
  <c r="U245" i="10"/>
  <c r="AA245" i="10"/>
  <c r="H248" i="10"/>
  <c r="N248" i="10"/>
  <c r="T248" i="10"/>
  <c r="Z248" i="10"/>
  <c r="H250" i="10"/>
  <c r="N250" i="10"/>
  <c r="T250" i="10"/>
  <c r="Z250" i="10"/>
  <c r="G253" i="10"/>
  <c r="M253" i="10"/>
  <c r="S253" i="10"/>
  <c r="Y253" i="10"/>
  <c r="Y251" i="10" s="1"/>
  <c r="G255" i="10"/>
  <c r="M255" i="10"/>
  <c r="S255" i="10"/>
  <c r="Y255" i="10"/>
  <c r="F258" i="10"/>
  <c r="L258" i="10"/>
  <c r="L256" i="10" s="1"/>
  <c r="R258" i="10"/>
  <c r="X258" i="10"/>
  <c r="F260" i="10"/>
  <c r="L260" i="10"/>
  <c r="R260" i="10"/>
  <c r="X260" i="10"/>
  <c r="E263" i="10"/>
  <c r="K263" i="10"/>
  <c r="Q263" i="10"/>
  <c r="W263" i="10"/>
  <c r="E265" i="10"/>
  <c r="K265" i="10"/>
  <c r="Q265" i="10"/>
  <c r="W265" i="10"/>
  <c r="D268" i="10"/>
  <c r="J268" i="10"/>
  <c r="P268" i="10"/>
  <c r="V268" i="10"/>
  <c r="V266" i="10" s="1"/>
  <c r="D270" i="10"/>
  <c r="J270" i="10"/>
  <c r="P270" i="10"/>
  <c r="V270" i="10"/>
  <c r="I273" i="10"/>
  <c r="O273" i="10"/>
  <c r="O271" i="10" s="1"/>
  <c r="U273" i="10"/>
  <c r="AA273" i="10"/>
  <c r="I275" i="10"/>
  <c r="O275" i="10"/>
  <c r="U275" i="10"/>
  <c r="AA275" i="10"/>
  <c r="H278" i="10"/>
  <c r="N278" i="10"/>
  <c r="T278" i="10"/>
  <c r="Z278" i="10"/>
  <c r="H280" i="10"/>
  <c r="N280" i="10"/>
  <c r="T280" i="10"/>
  <c r="Z280" i="10"/>
  <c r="G283" i="10"/>
  <c r="M283" i="10"/>
  <c r="S283" i="10"/>
  <c r="Y283" i="10"/>
  <c r="Y281" i="10" s="1"/>
  <c r="G285" i="10"/>
  <c r="M285" i="10"/>
  <c r="S285" i="10"/>
  <c r="Y285" i="10"/>
  <c r="F288" i="10"/>
  <c r="L288" i="10"/>
  <c r="L286" i="10" s="1"/>
  <c r="R288" i="10"/>
  <c r="X288" i="10"/>
  <c r="F290" i="10"/>
  <c r="L290" i="10"/>
  <c r="R290" i="10"/>
  <c r="X290" i="10"/>
  <c r="E293" i="10"/>
  <c r="K293" i="10"/>
  <c r="Q293" i="10"/>
  <c r="W293" i="10"/>
  <c r="E295" i="10"/>
  <c r="K295" i="10"/>
  <c r="Q295" i="10"/>
  <c r="W295" i="10"/>
  <c r="D298" i="10"/>
  <c r="J298" i="10"/>
  <c r="P298" i="10"/>
  <c r="V298" i="10"/>
  <c r="V296" i="10" s="1"/>
  <c r="D300" i="10"/>
  <c r="J300" i="10"/>
  <c r="P300" i="10"/>
  <c r="V300" i="10"/>
  <c r="I303" i="10"/>
  <c r="O303" i="10"/>
  <c r="O301" i="10" s="1"/>
  <c r="U303" i="10"/>
  <c r="AA303" i="10"/>
  <c r="I305" i="10"/>
  <c r="O305" i="10"/>
  <c r="U305" i="10"/>
  <c r="AA305" i="10"/>
  <c r="H308" i="10"/>
  <c r="N308" i="10"/>
  <c r="T308" i="10"/>
  <c r="Z308" i="10"/>
  <c r="H310" i="10"/>
  <c r="N310" i="10"/>
  <c r="T310" i="10"/>
  <c r="Z310" i="10"/>
  <c r="G313" i="10"/>
  <c r="M313" i="10"/>
  <c r="S313" i="10"/>
  <c r="Y313" i="10"/>
  <c r="Y311" i="10" s="1"/>
  <c r="G315" i="10"/>
  <c r="M315" i="10"/>
  <c r="S315" i="10"/>
  <c r="Y315" i="10"/>
  <c r="F318" i="10"/>
  <c r="L318" i="10"/>
  <c r="L316" i="10" s="1"/>
  <c r="R318" i="10"/>
  <c r="X318" i="10"/>
  <c r="F320" i="10"/>
  <c r="L320" i="10"/>
  <c r="R320" i="10"/>
  <c r="X320" i="10"/>
  <c r="E327" i="10"/>
  <c r="K327" i="10"/>
  <c r="Q327" i="10"/>
  <c r="W327" i="10"/>
  <c r="E329" i="10"/>
  <c r="K329" i="10"/>
  <c r="Q329" i="10"/>
  <c r="W329" i="10"/>
  <c r="D332" i="10"/>
  <c r="J332" i="10"/>
  <c r="P332" i="10"/>
  <c r="V332" i="10"/>
  <c r="V330" i="10" s="1"/>
  <c r="D334" i="10"/>
  <c r="J334" i="10"/>
  <c r="P334" i="10"/>
  <c r="V334" i="10"/>
  <c r="I337" i="10"/>
  <c r="O337" i="10"/>
  <c r="O335" i="10" s="1"/>
  <c r="U337" i="10"/>
  <c r="AA337" i="10"/>
  <c r="I339" i="10"/>
  <c r="O339" i="10"/>
  <c r="U339" i="10"/>
  <c r="AA339" i="10"/>
  <c r="H342" i="10"/>
  <c r="N342" i="10"/>
  <c r="T342" i="10"/>
  <c r="Z342" i="10"/>
  <c r="H344" i="10"/>
  <c r="N344" i="10"/>
  <c r="T344" i="10"/>
  <c r="Z344" i="10"/>
  <c r="G347" i="10"/>
  <c r="M347" i="10"/>
  <c r="S347" i="10"/>
  <c r="Y347" i="10"/>
  <c r="Y345" i="10" s="1"/>
  <c r="G349" i="10"/>
  <c r="M349" i="10"/>
  <c r="S349" i="10"/>
  <c r="Y349" i="10"/>
  <c r="F352" i="10"/>
  <c r="L352" i="10"/>
  <c r="L350" i="10" s="1"/>
  <c r="R352" i="10"/>
  <c r="X352" i="10"/>
  <c r="F354" i="10"/>
  <c r="L354" i="10"/>
  <c r="R354" i="10"/>
  <c r="X354" i="10"/>
  <c r="E357" i="10"/>
  <c r="K357" i="10"/>
  <c r="Q357" i="10"/>
  <c r="W357" i="10"/>
  <c r="E359" i="10"/>
  <c r="K359" i="10"/>
  <c r="Q359" i="10"/>
  <c r="W359" i="10"/>
  <c r="D362" i="10"/>
  <c r="J362" i="10"/>
  <c r="P362" i="10"/>
  <c r="V362" i="10"/>
  <c r="V360" i="10" s="1"/>
  <c r="D364" i="10"/>
  <c r="J364" i="10"/>
  <c r="P364" i="10"/>
  <c r="V364" i="10"/>
  <c r="I367" i="10"/>
  <c r="O367" i="10"/>
  <c r="O365" i="10" s="1"/>
  <c r="U367" i="10"/>
  <c r="AA367" i="10"/>
  <c r="I369" i="10"/>
  <c r="O369" i="10"/>
  <c r="U369" i="10"/>
  <c r="AA369" i="10"/>
  <c r="H372" i="10"/>
  <c r="N372" i="10"/>
  <c r="T372" i="10"/>
  <c r="Z372" i="10"/>
  <c r="H374" i="10"/>
  <c r="N374" i="10"/>
  <c r="T374" i="10"/>
  <c r="Z374" i="10"/>
  <c r="G377" i="10"/>
  <c r="M377" i="10"/>
  <c r="S377" i="10"/>
  <c r="Y377" i="10"/>
  <c r="Y375" i="10" s="1"/>
  <c r="G379" i="10"/>
  <c r="M379" i="10"/>
  <c r="S379" i="10"/>
  <c r="Y379" i="10"/>
  <c r="F382" i="10"/>
  <c r="L382" i="10"/>
  <c r="L380" i="10" s="1"/>
  <c r="R382" i="10"/>
  <c r="X382" i="10"/>
  <c r="F384" i="10"/>
  <c r="L384" i="10"/>
  <c r="R384" i="10"/>
  <c r="X384" i="10"/>
  <c r="E387" i="10"/>
  <c r="K387" i="10"/>
  <c r="Q387" i="10"/>
  <c r="W387" i="10"/>
  <c r="E389" i="10"/>
  <c r="K389" i="10"/>
  <c r="Q389" i="10"/>
  <c r="W389" i="10"/>
  <c r="D392" i="10"/>
  <c r="J392" i="10"/>
  <c r="P392" i="10"/>
  <c r="V392" i="10"/>
  <c r="V390" i="10" s="1"/>
  <c r="D394" i="10"/>
  <c r="J394" i="10"/>
  <c r="P394" i="10"/>
  <c r="V394" i="10"/>
  <c r="I397" i="10"/>
  <c r="O397" i="10"/>
  <c r="O395" i="10" s="1"/>
  <c r="U397" i="10"/>
  <c r="AA397" i="10"/>
  <c r="I399" i="10"/>
  <c r="O399" i="10"/>
  <c r="U399" i="10"/>
  <c r="AA399" i="10"/>
  <c r="H402" i="10"/>
  <c r="N402" i="10"/>
  <c r="T402" i="10"/>
  <c r="Z402" i="10"/>
  <c r="H404" i="10"/>
  <c r="N404" i="10"/>
  <c r="T404" i="10"/>
  <c r="Z404" i="10"/>
  <c r="G407" i="10"/>
  <c r="M407" i="10"/>
  <c r="S407" i="10"/>
  <c r="Y407" i="10"/>
  <c r="Y405" i="10" s="1"/>
  <c r="G409" i="10"/>
  <c r="M409" i="10"/>
  <c r="S409" i="10"/>
  <c r="Y409" i="10"/>
  <c r="F412" i="10"/>
  <c r="L412" i="10"/>
  <c r="L410" i="10" s="1"/>
  <c r="R412" i="10"/>
  <c r="X412" i="10"/>
  <c r="F414" i="10"/>
  <c r="L414" i="10"/>
  <c r="R414" i="10"/>
  <c r="X414" i="10"/>
  <c r="E417" i="10"/>
  <c r="K417" i="10"/>
  <c r="Q417" i="10"/>
  <c r="W417" i="10"/>
  <c r="E419" i="10"/>
  <c r="K419" i="10"/>
  <c r="Q419" i="10"/>
  <c r="W419" i="10"/>
  <c r="D422" i="10"/>
  <c r="J422" i="10"/>
  <c r="P422" i="10"/>
  <c r="V422" i="10"/>
  <c r="V420" i="10" s="1"/>
  <c r="D424" i="10"/>
  <c r="J424" i="10"/>
  <c r="P424" i="10"/>
  <c r="V424" i="10"/>
  <c r="I427" i="10"/>
  <c r="O427" i="10"/>
  <c r="O425" i="10" s="1"/>
  <c r="U427" i="10"/>
  <c r="AA427" i="10"/>
  <c r="I429" i="10"/>
  <c r="O429" i="10"/>
  <c r="U429" i="10"/>
  <c r="AA429" i="10"/>
  <c r="H432" i="10"/>
  <c r="N432" i="10"/>
  <c r="T432" i="10"/>
  <c r="Z432" i="10"/>
  <c r="H434" i="10"/>
  <c r="N434" i="10"/>
  <c r="T434" i="10"/>
  <c r="Z434" i="10"/>
  <c r="G437" i="10"/>
  <c r="M437" i="10"/>
  <c r="S437" i="10"/>
  <c r="Y437" i="10"/>
  <c r="Y435" i="10" s="1"/>
  <c r="G439" i="10"/>
  <c r="M439" i="10"/>
  <c r="S439" i="10"/>
  <c r="Y439" i="10"/>
  <c r="F442" i="10"/>
  <c r="L442" i="10"/>
  <c r="L440" i="10" s="1"/>
  <c r="R442" i="10"/>
  <c r="X442" i="10"/>
  <c r="F444" i="10"/>
  <c r="L444" i="10"/>
  <c r="R444" i="10"/>
  <c r="X444" i="10"/>
  <c r="E447" i="10"/>
  <c r="K447" i="10"/>
  <c r="Q447" i="10"/>
  <c r="W447" i="10"/>
  <c r="E449" i="10"/>
  <c r="K449" i="10"/>
  <c r="Q449" i="10"/>
  <c r="W449" i="10"/>
  <c r="D452" i="10"/>
  <c r="J452" i="10"/>
  <c r="P452" i="10"/>
  <c r="V452" i="10"/>
  <c r="V450" i="10" s="1"/>
  <c r="D454" i="10"/>
  <c r="J454" i="10"/>
  <c r="P454" i="10"/>
  <c r="V454" i="10"/>
  <c r="I457" i="10"/>
  <c r="O457" i="10"/>
  <c r="O455" i="10" s="1"/>
  <c r="U457" i="10"/>
  <c r="AA457" i="10"/>
  <c r="I459" i="10"/>
  <c r="O459" i="10"/>
  <c r="U459" i="10"/>
  <c r="AA459" i="10"/>
  <c r="H462" i="10"/>
  <c r="N462" i="10"/>
  <c r="T462" i="10"/>
  <c r="Z462" i="10"/>
  <c r="H464" i="10"/>
  <c r="N464" i="10"/>
  <c r="T464" i="10"/>
  <c r="Z464" i="10"/>
  <c r="G467" i="10"/>
  <c r="M467" i="10"/>
  <c r="S467" i="10"/>
  <c r="Y467" i="10"/>
  <c r="Y465" i="10" s="1"/>
  <c r="G469" i="10"/>
  <c r="M469" i="10"/>
  <c r="S469" i="10"/>
  <c r="Y469" i="10"/>
  <c r="F472" i="10"/>
  <c r="L472" i="10"/>
  <c r="L470" i="10" s="1"/>
  <c r="R472" i="10"/>
  <c r="X472" i="10"/>
  <c r="F474" i="10"/>
  <c r="L474" i="10"/>
  <c r="R474" i="10"/>
  <c r="X474" i="10"/>
  <c r="E477" i="10"/>
  <c r="K477" i="10"/>
  <c r="Q477" i="10"/>
  <c r="W477" i="10"/>
  <c r="E479" i="10"/>
  <c r="K479" i="10"/>
  <c r="Q479" i="10"/>
  <c r="W479" i="10"/>
  <c r="J486" i="10"/>
  <c r="P486" i="10"/>
  <c r="V486" i="10"/>
  <c r="D488" i="10"/>
  <c r="D484" i="10" s="1"/>
  <c r="J488" i="10"/>
  <c r="P488" i="10"/>
  <c r="V488" i="10"/>
  <c r="I491" i="10"/>
  <c r="O491" i="10"/>
  <c r="U491" i="10"/>
  <c r="U489" i="10" s="1"/>
  <c r="AA491" i="10"/>
  <c r="I493" i="10"/>
  <c r="O493" i="10"/>
  <c r="U493" i="10"/>
  <c r="AA493" i="10"/>
  <c r="H496" i="10"/>
  <c r="H494" i="10" s="1"/>
  <c r="N496" i="10"/>
  <c r="T496" i="10"/>
  <c r="Z496" i="10"/>
  <c r="H498" i="10"/>
  <c r="N498" i="10"/>
  <c r="T498" i="10"/>
  <c r="Z498" i="10"/>
  <c r="G501" i="10"/>
  <c r="M501" i="10"/>
  <c r="S501" i="10"/>
  <c r="Y501" i="10"/>
  <c r="G503" i="10"/>
  <c r="M503" i="10"/>
  <c r="S503" i="10"/>
  <c r="Y503" i="10"/>
  <c r="F506" i="10"/>
  <c r="L506" i="10"/>
  <c r="R506" i="10"/>
  <c r="R504" i="10" s="1"/>
  <c r="X506" i="10"/>
  <c r="F508" i="10"/>
  <c r="L508" i="10"/>
  <c r="R508" i="10"/>
  <c r="X508" i="10"/>
  <c r="E511" i="10"/>
  <c r="E509" i="10" s="1"/>
  <c r="K511" i="10"/>
  <c r="Q511" i="10"/>
  <c r="W511" i="10"/>
  <c r="E513" i="10"/>
  <c r="K513" i="10"/>
  <c r="Q513" i="10"/>
  <c r="W513" i="10"/>
  <c r="D516" i="10"/>
  <c r="J516" i="10"/>
  <c r="P516" i="10"/>
  <c r="V516" i="10"/>
  <c r="D518" i="10"/>
  <c r="J518" i="10"/>
  <c r="P518" i="10"/>
  <c r="V518" i="10"/>
  <c r="I521" i="10"/>
  <c r="O521" i="10"/>
  <c r="U521" i="10"/>
  <c r="U519" i="10" s="1"/>
  <c r="AA521" i="10"/>
  <c r="I523" i="10"/>
  <c r="O523" i="10"/>
  <c r="U523" i="10"/>
  <c r="AA523" i="10"/>
  <c r="H526" i="10"/>
  <c r="H524" i="10" s="1"/>
  <c r="N526" i="10"/>
  <c r="T526" i="10"/>
  <c r="Z526" i="10"/>
  <c r="H528" i="10"/>
  <c r="N528" i="10"/>
  <c r="T528" i="10"/>
  <c r="Z528" i="10"/>
  <c r="G531" i="10"/>
  <c r="M531" i="10"/>
  <c r="S531" i="10"/>
  <c r="Y531" i="10"/>
  <c r="G533" i="10"/>
  <c r="M533" i="10"/>
  <c r="S533" i="10"/>
  <c r="Y533" i="10"/>
  <c r="F536" i="10"/>
  <c r="L536" i="10"/>
  <c r="R536" i="10"/>
  <c r="R534" i="10" s="1"/>
  <c r="X536" i="10"/>
  <c r="F538" i="10"/>
  <c r="L538" i="10"/>
  <c r="R538" i="10"/>
  <c r="X538" i="10"/>
  <c r="E541" i="10"/>
  <c r="E539" i="10" s="1"/>
  <c r="K541" i="10"/>
  <c r="Q541" i="10"/>
  <c r="W541" i="10"/>
  <c r="E543" i="10"/>
  <c r="K543" i="10"/>
  <c r="Q543" i="10"/>
  <c r="W543" i="10"/>
  <c r="D546" i="10"/>
  <c r="J546" i="10"/>
  <c r="P546" i="10"/>
  <c r="V546" i="10"/>
  <c r="D548" i="10"/>
  <c r="J548" i="10"/>
  <c r="P548" i="10"/>
  <c r="V548" i="10"/>
  <c r="I551" i="10"/>
  <c r="O551" i="10"/>
  <c r="U551" i="10"/>
  <c r="U549" i="10" s="1"/>
  <c r="AA551" i="10"/>
  <c r="I553" i="10"/>
  <c r="O553" i="10"/>
  <c r="U553" i="10"/>
  <c r="AA553" i="10"/>
  <c r="H556" i="10"/>
  <c r="H554" i="10" s="1"/>
  <c r="N556" i="10"/>
  <c r="T556" i="10"/>
  <c r="Z556" i="10"/>
  <c r="H558" i="10"/>
  <c r="N558" i="10"/>
  <c r="T558" i="10"/>
  <c r="Z558" i="10"/>
  <c r="G561" i="10"/>
  <c r="M561" i="10"/>
  <c r="S561" i="10"/>
  <c r="Y561" i="10"/>
  <c r="G563" i="10"/>
  <c r="M563" i="10"/>
  <c r="S563" i="10"/>
  <c r="Y563" i="10"/>
  <c r="F566" i="10"/>
  <c r="L566" i="10"/>
  <c r="R566" i="10"/>
  <c r="R564" i="10" s="1"/>
  <c r="X566" i="10"/>
  <c r="F568" i="10"/>
  <c r="L568" i="10"/>
  <c r="R568" i="10"/>
  <c r="X568" i="10"/>
  <c r="E571" i="10"/>
  <c r="E569" i="10" s="1"/>
  <c r="K571" i="10"/>
  <c r="Q571" i="10"/>
  <c r="W571" i="10"/>
  <c r="E573" i="10"/>
  <c r="K573" i="10"/>
  <c r="Q573" i="10"/>
  <c r="W573" i="10"/>
  <c r="D576" i="10"/>
  <c r="J576" i="10"/>
  <c r="P576" i="10"/>
  <c r="V576" i="10"/>
  <c r="D578" i="10"/>
  <c r="J578" i="10"/>
  <c r="P578" i="10"/>
  <c r="V578" i="10"/>
  <c r="I581" i="10"/>
  <c r="O581" i="10"/>
  <c r="U581" i="10"/>
  <c r="U579" i="10" s="1"/>
  <c r="AA581" i="10"/>
  <c r="I583" i="10"/>
  <c r="O583" i="10"/>
  <c r="U583" i="10"/>
  <c r="AA583" i="10"/>
  <c r="H586" i="10"/>
  <c r="H584" i="10" s="1"/>
  <c r="N586" i="10"/>
  <c r="T586" i="10"/>
  <c r="Z586" i="10"/>
  <c r="H588" i="10"/>
  <c r="N588" i="10"/>
  <c r="T588" i="10"/>
  <c r="Z588" i="10"/>
  <c r="G591" i="10"/>
  <c r="M591" i="10"/>
  <c r="S591" i="10"/>
  <c r="Y591" i="10"/>
  <c r="G593" i="10"/>
  <c r="M593" i="10"/>
  <c r="S593" i="10"/>
  <c r="Y593" i="10"/>
  <c r="F596" i="10"/>
  <c r="L596" i="10"/>
  <c r="R596" i="10"/>
  <c r="R594" i="10" s="1"/>
  <c r="X596" i="10"/>
  <c r="F598" i="10"/>
  <c r="L598" i="10"/>
  <c r="R598" i="10"/>
  <c r="X598" i="10"/>
  <c r="E601" i="10"/>
  <c r="E599" i="10" s="1"/>
  <c r="K601" i="10"/>
  <c r="Q601" i="10"/>
  <c r="W601" i="10"/>
  <c r="E603" i="10"/>
  <c r="K603" i="10"/>
  <c r="Q603" i="10"/>
  <c r="W603" i="10"/>
  <c r="D606" i="10"/>
  <c r="J606" i="10"/>
  <c r="P606" i="10"/>
  <c r="V606" i="10"/>
  <c r="D608" i="10"/>
  <c r="J608" i="10"/>
  <c r="P608" i="10"/>
  <c r="V608" i="10"/>
  <c r="I611" i="10"/>
  <c r="O611" i="10"/>
  <c r="U611" i="10"/>
  <c r="U609" i="10" s="1"/>
  <c r="AA611" i="10"/>
  <c r="I613" i="10"/>
  <c r="O613" i="10"/>
  <c r="U613" i="10"/>
  <c r="AA613" i="10"/>
  <c r="H616" i="10"/>
  <c r="H614" i="10" s="1"/>
  <c r="N616" i="10"/>
  <c r="T616" i="10"/>
  <c r="Z616" i="10"/>
  <c r="H618" i="10"/>
  <c r="N618" i="10"/>
  <c r="T618" i="10"/>
  <c r="Z618" i="10"/>
  <c r="G621" i="10"/>
  <c r="M621" i="10"/>
  <c r="S621" i="10"/>
  <c r="Y621" i="10"/>
  <c r="G623" i="10"/>
  <c r="M623" i="10"/>
  <c r="S623" i="10"/>
  <c r="Y623" i="10"/>
  <c r="F626" i="10"/>
  <c r="L626" i="10"/>
  <c r="R626" i="10"/>
  <c r="R624" i="10" s="1"/>
  <c r="X626" i="10"/>
  <c r="F628" i="10"/>
  <c r="L628" i="10"/>
  <c r="R628" i="10"/>
  <c r="X628" i="10"/>
  <c r="E631" i="10"/>
  <c r="E629" i="10" s="1"/>
  <c r="K631" i="10"/>
  <c r="Q631" i="10"/>
  <c r="W631" i="10"/>
  <c r="E633" i="10"/>
  <c r="K633" i="10"/>
  <c r="Q633" i="10"/>
  <c r="W633" i="10"/>
  <c r="D636" i="10"/>
  <c r="J636" i="10"/>
  <c r="P636" i="10"/>
  <c r="V636" i="10"/>
  <c r="D638" i="10"/>
  <c r="J638" i="10"/>
  <c r="P638" i="10"/>
  <c r="V638" i="10"/>
  <c r="W159" i="11"/>
  <c r="Q159" i="11"/>
  <c r="K159" i="11"/>
  <c r="E159" i="11"/>
  <c r="X154" i="11"/>
  <c r="R154" i="11"/>
  <c r="L154" i="11"/>
  <c r="F154" i="11"/>
  <c r="Y149" i="11"/>
  <c r="S149" i="11"/>
  <c r="M149" i="11"/>
  <c r="G149" i="11"/>
  <c r="Z144" i="11"/>
  <c r="T144" i="11"/>
  <c r="N144" i="11"/>
  <c r="H144" i="11"/>
  <c r="AA139" i="11"/>
  <c r="U139" i="11"/>
  <c r="O139" i="11"/>
  <c r="I139" i="11"/>
  <c r="V134" i="11"/>
  <c r="P134" i="11"/>
  <c r="J134" i="11"/>
  <c r="D134" i="11"/>
  <c r="W129" i="11"/>
  <c r="Q129" i="11"/>
  <c r="K129" i="11"/>
  <c r="E129" i="11"/>
  <c r="X124" i="11"/>
  <c r="R124" i="11"/>
  <c r="L124" i="11"/>
  <c r="F124" i="11"/>
  <c r="Y119" i="11"/>
  <c r="S119" i="11"/>
  <c r="M119" i="11"/>
  <c r="G119" i="11"/>
  <c r="Z114" i="11"/>
  <c r="T114" i="11"/>
  <c r="N114" i="11"/>
  <c r="H114" i="11"/>
  <c r="AA109" i="11"/>
  <c r="U109" i="11"/>
  <c r="O109" i="11"/>
  <c r="I109" i="11"/>
  <c r="V104" i="11"/>
  <c r="P104" i="11"/>
  <c r="J104" i="11"/>
  <c r="D104" i="11"/>
  <c r="W99" i="11"/>
  <c r="Q99" i="11"/>
  <c r="K99" i="11"/>
  <c r="E99" i="11"/>
  <c r="X94" i="11"/>
  <c r="R94" i="11"/>
  <c r="L94" i="11"/>
  <c r="F94" i="11"/>
  <c r="Y89" i="11"/>
  <c r="S89" i="11"/>
  <c r="M89" i="11"/>
  <c r="G89" i="11"/>
  <c r="Z84" i="11"/>
  <c r="T84" i="11"/>
  <c r="N84" i="11"/>
  <c r="H84" i="11"/>
  <c r="AA79" i="11"/>
  <c r="U79" i="11"/>
  <c r="O79" i="11"/>
  <c r="I79" i="11"/>
  <c r="V74" i="11"/>
  <c r="P74" i="11"/>
  <c r="J74" i="11"/>
  <c r="D74" i="11"/>
  <c r="W69" i="11"/>
  <c r="Q69" i="11"/>
  <c r="K69" i="11"/>
  <c r="E69" i="11"/>
  <c r="X64" i="11"/>
  <c r="R64" i="11"/>
  <c r="L64" i="11"/>
  <c r="F64" i="11"/>
  <c r="Y59" i="11"/>
  <c r="S59" i="11"/>
  <c r="M59" i="11"/>
  <c r="G59" i="11"/>
  <c r="Z54" i="11"/>
  <c r="T54" i="11"/>
  <c r="N54" i="11"/>
  <c r="H54" i="11"/>
  <c r="AA49" i="11"/>
  <c r="U49" i="11"/>
  <c r="O49" i="11"/>
  <c r="I49" i="11"/>
  <c r="V44" i="11"/>
  <c r="P44" i="11"/>
  <c r="J44" i="11"/>
  <c r="D44" i="11"/>
  <c r="W39" i="11"/>
  <c r="Q39" i="11"/>
  <c r="K39" i="11"/>
  <c r="E39" i="11"/>
  <c r="V159" i="11"/>
  <c r="P159" i="11"/>
  <c r="J159" i="11"/>
  <c r="D159" i="11"/>
  <c r="W154" i="11"/>
  <c r="Q154" i="11"/>
  <c r="K154" i="11"/>
  <c r="E154" i="11"/>
  <c r="X149" i="11"/>
  <c r="R149" i="11"/>
  <c r="L149" i="11"/>
  <c r="F149" i="11"/>
  <c r="Y144" i="11"/>
  <c r="S144" i="11"/>
  <c r="M144" i="11"/>
  <c r="G144" i="11"/>
  <c r="Z139" i="11"/>
  <c r="T139" i="11"/>
  <c r="N139" i="11"/>
  <c r="H139" i="11"/>
  <c r="AA134" i="11"/>
  <c r="U134" i="11"/>
  <c r="O134" i="11"/>
  <c r="I134" i="11"/>
  <c r="V129" i="11"/>
  <c r="P129" i="11"/>
  <c r="J129" i="11"/>
  <c r="D129" i="11"/>
  <c r="W124" i="11"/>
  <c r="Q124" i="11"/>
  <c r="K124" i="11"/>
  <c r="E124" i="11"/>
  <c r="X119" i="11"/>
  <c r="R119" i="11"/>
  <c r="L119" i="11"/>
  <c r="F119" i="11"/>
  <c r="Y114" i="11"/>
  <c r="S114" i="11"/>
  <c r="M114" i="11"/>
  <c r="G114" i="11"/>
  <c r="Z109" i="11"/>
  <c r="T109" i="11"/>
  <c r="N109" i="11"/>
  <c r="H109" i="11"/>
  <c r="AA104" i="11"/>
  <c r="U104" i="11"/>
  <c r="O104" i="11"/>
  <c r="I104" i="11"/>
  <c r="V99" i="11"/>
  <c r="P99" i="11"/>
  <c r="J99" i="11"/>
  <c r="D99" i="11"/>
  <c r="W94" i="11"/>
  <c r="Q94" i="11"/>
  <c r="K94" i="11"/>
  <c r="E94" i="11"/>
  <c r="X89" i="11"/>
  <c r="R89" i="11"/>
  <c r="L89" i="11"/>
  <c r="F89" i="11"/>
  <c r="Y84" i="11"/>
  <c r="S84" i="11"/>
  <c r="M84" i="11"/>
  <c r="G84" i="11"/>
  <c r="Z79" i="11"/>
  <c r="T79" i="11"/>
  <c r="N79" i="11"/>
  <c r="H79" i="11"/>
  <c r="AA74" i="11"/>
  <c r="U74" i="11"/>
  <c r="O74" i="11"/>
  <c r="I74" i="11"/>
  <c r="V69" i="11"/>
  <c r="P69" i="11"/>
  <c r="J69" i="11"/>
  <c r="D69" i="11"/>
  <c r="W64" i="11"/>
  <c r="Q64" i="11"/>
  <c r="K64" i="11"/>
  <c r="E64" i="11"/>
  <c r="X59" i="11"/>
  <c r="R59" i="11"/>
  <c r="L59" i="11"/>
  <c r="F59" i="11"/>
  <c r="Y54" i="11"/>
  <c r="S54" i="11"/>
  <c r="M54" i="11"/>
  <c r="G54" i="11"/>
  <c r="Z49" i="11"/>
  <c r="T49" i="11"/>
  <c r="N49" i="11"/>
  <c r="H49" i="11"/>
  <c r="AA44" i="11"/>
  <c r="U44" i="11"/>
  <c r="O44" i="11"/>
  <c r="I44" i="11"/>
  <c r="AA159" i="11"/>
  <c r="U159" i="11"/>
  <c r="O159" i="11"/>
  <c r="I159" i="11"/>
  <c r="V154" i="11"/>
  <c r="P154" i="11"/>
  <c r="J154" i="11"/>
  <c r="D154" i="11"/>
  <c r="W149" i="11"/>
  <c r="Q149" i="11"/>
  <c r="K149" i="11"/>
  <c r="E149" i="11"/>
  <c r="X144" i="11"/>
  <c r="R144" i="11"/>
  <c r="L144" i="11"/>
  <c r="F144" i="11"/>
  <c r="Y139" i="11"/>
  <c r="S139" i="11"/>
  <c r="M139" i="11"/>
  <c r="G139" i="11"/>
  <c r="Z134" i="11"/>
  <c r="T134" i="11"/>
  <c r="N134" i="11"/>
  <c r="H134" i="11"/>
  <c r="AA129" i="11"/>
  <c r="U129" i="11"/>
  <c r="O129" i="11"/>
  <c r="I129" i="11"/>
  <c r="V124" i="11"/>
  <c r="P124" i="11"/>
  <c r="J124" i="11"/>
  <c r="D124" i="11"/>
  <c r="W119" i="11"/>
  <c r="Q119" i="11"/>
  <c r="K119" i="11"/>
  <c r="E119" i="11"/>
  <c r="X114" i="11"/>
  <c r="R114" i="11"/>
  <c r="L114" i="11"/>
  <c r="F114" i="11"/>
  <c r="Y109" i="11"/>
  <c r="S109" i="11"/>
  <c r="M109" i="11"/>
  <c r="G109" i="11"/>
  <c r="Z104" i="11"/>
  <c r="T104" i="11"/>
  <c r="N104" i="11"/>
  <c r="H104" i="11"/>
  <c r="AA99" i="11"/>
  <c r="U99" i="11"/>
  <c r="O99" i="11"/>
  <c r="I99" i="11"/>
  <c r="V94" i="11"/>
  <c r="P94" i="11"/>
  <c r="J94" i="11"/>
  <c r="D94" i="11"/>
  <c r="W89" i="11"/>
  <c r="Q89" i="11"/>
  <c r="K89" i="11"/>
  <c r="E89" i="11"/>
  <c r="X84" i="11"/>
  <c r="R84" i="11"/>
  <c r="L84" i="11"/>
  <c r="F84" i="11"/>
  <c r="Y79" i="11"/>
  <c r="S79" i="11"/>
  <c r="M79" i="11"/>
  <c r="G79" i="11"/>
  <c r="Z74" i="11"/>
  <c r="T74" i="11"/>
  <c r="N74" i="11"/>
  <c r="H74" i="11"/>
  <c r="AA69" i="11"/>
  <c r="U69" i="11"/>
  <c r="O69" i="11"/>
  <c r="I69" i="11"/>
  <c r="V64" i="11"/>
  <c r="P64" i="11"/>
  <c r="J64" i="11"/>
  <c r="D64" i="11"/>
  <c r="W59" i="11"/>
  <c r="Q59" i="11"/>
  <c r="K59" i="11"/>
  <c r="E59" i="11"/>
  <c r="X54" i="11"/>
  <c r="R54" i="11"/>
  <c r="L54" i="11"/>
  <c r="F54" i="11"/>
  <c r="Y49" i="11"/>
  <c r="S49" i="11"/>
  <c r="M49" i="11"/>
  <c r="G49" i="11"/>
  <c r="Z44" i="11"/>
  <c r="T44" i="11"/>
  <c r="N44" i="11"/>
  <c r="H44" i="11"/>
  <c r="Z159" i="11"/>
  <c r="T159" i="11"/>
  <c r="N159" i="11"/>
  <c r="H159" i="11"/>
  <c r="AA154" i="11"/>
  <c r="U154" i="11"/>
  <c r="O154" i="11"/>
  <c r="I154" i="11"/>
  <c r="V149" i="11"/>
  <c r="P149" i="11"/>
  <c r="J149" i="11"/>
  <c r="D149" i="11"/>
  <c r="W144" i="11"/>
  <c r="Q144" i="11"/>
  <c r="K144" i="11"/>
  <c r="E144" i="11"/>
  <c r="X139" i="11"/>
  <c r="R139" i="11"/>
  <c r="L139" i="11"/>
  <c r="F139" i="11"/>
  <c r="Y134" i="11"/>
  <c r="S134" i="11"/>
  <c r="M134" i="11"/>
  <c r="G134" i="11"/>
  <c r="Z129" i="11"/>
  <c r="T129" i="11"/>
  <c r="N129" i="11"/>
  <c r="H129" i="11"/>
  <c r="AA124" i="11"/>
  <c r="U124" i="11"/>
  <c r="O124" i="11"/>
  <c r="I124" i="11"/>
  <c r="V119" i="11"/>
  <c r="P119" i="11"/>
  <c r="J119" i="11"/>
  <c r="D119" i="11"/>
  <c r="W114" i="11"/>
  <c r="Q114" i="11"/>
  <c r="K114" i="11"/>
  <c r="E114" i="11"/>
  <c r="X109" i="11"/>
  <c r="R109" i="11"/>
  <c r="L109" i="11"/>
  <c r="F109" i="11"/>
  <c r="Y104" i="11"/>
  <c r="S104" i="11"/>
  <c r="M104" i="11"/>
  <c r="G104" i="11"/>
  <c r="Z99" i="11"/>
  <c r="T99" i="11"/>
  <c r="N99" i="11"/>
  <c r="H99" i="11"/>
  <c r="AA94" i="11"/>
  <c r="U94" i="11"/>
  <c r="O94" i="11"/>
  <c r="I94" i="11"/>
  <c r="V89" i="11"/>
  <c r="P89" i="11"/>
  <c r="J89" i="11"/>
  <c r="D89" i="11"/>
  <c r="W84" i="11"/>
  <c r="Q84" i="11"/>
  <c r="K84" i="11"/>
  <c r="E84" i="11"/>
  <c r="X79" i="11"/>
  <c r="R79" i="11"/>
  <c r="L79" i="11"/>
  <c r="F79" i="11"/>
  <c r="Y74" i="11"/>
  <c r="S74" i="11"/>
  <c r="M74" i="11"/>
  <c r="G74" i="11"/>
  <c r="Z69" i="11"/>
  <c r="T69" i="11"/>
  <c r="N69" i="11"/>
  <c r="H69" i="11"/>
  <c r="AA64" i="11"/>
  <c r="U64" i="11"/>
  <c r="O64" i="11"/>
  <c r="I64" i="11"/>
  <c r="V59" i="11"/>
  <c r="P59" i="11"/>
  <c r="J59" i="11"/>
  <c r="D59" i="11"/>
  <c r="W54" i="11"/>
  <c r="Q54" i="11"/>
  <c r="K54" i="11"/>
  <c r="E54" i="11"/>
  <c r="X49" i="11"/>
  <c r="R49" i="11"/>
  <c r="L49" i="11"/>
  <c r="F49" i="11"/>
  <c r="Y44" i="11"/>
  <c r="S44" i="11"/>
  <c r="M44" i="11"/>
  <c r="G44" i="11"/>
  <c r="Z39" i="11"/>
  <c r="T39" i="11"/>
  <c r="N39" i="11"/>
  <c r="H39" i="11"/>
  <c r="Y159" i="11"/>
  <c r="S159" i="11"/>
  <c r="M159" i="11"/>
  <c r="G159" i="11"/>
  <c r="Z154" i="11"/>
  <c r="T154" i="11"/>
  <c r="N154" i="11"/>
  <c r="H154" i="11"/>
  <c r="AA149" i="11"/>
  <c r="U149" i="11"/>
  <c r="O149" i="11"/>
  <c r="I149" i="11"/>
  <c r="V144" i="11"/>
  <c r="P144" i="11"/>
  <c r="J144" i="11"/>
  <c r="D144" i="11"/>
  <c r="W139" i="11"/>
  <c r="Q139" i="11"/>
  <c r="K139" i="11"/>
  <c r="E139" i="11"/>
  <c r="X134" i="11"/>
  <c r="R134" i="11"/>
  <c r="L134" i="11"/>
  <c r="F134" i="11"/>
  <c r="Y129" i="11"/>
  <c r="S129" i="11"/>
  <c r="M129" i="11"/>
  <c r="G129" i="11"/>
  <c r="Z124" i="11"/>
  <c r="T124" i="11"/>
  <c r="N124" i="11"/>
  <c r="H124" i="11"/>
  <c r="AA119" i="11"/>
  <c r="U119" i="11"/>
  <c r="O119" i="11"/>
  <c r="I119" i="11"/>
  <c r="V114" i="11"/>
  <c r="P114" i="11"/>
  <c r="J114" i="11"/>
  <c r="D114" i="11"/>
  <c r="W109" i="11"/>
  <c r="Q109" i="11"/>
  <c r="K109" i="11"/>
  <c r="E109" i="11"/>
  <c r="X104" i="11"/>
  <c r="R104" i="11"/>
  <c r="L104" i="11"/>
  <c r="F104" i="11"/>
  <c r="Y99" i="11"/>
  <c r="S99" i="11"/>
  <c r="M99" i="11"/>
  <c r="G99" i="11"/>
  <c r="Z94" i="11"/>
  <c r="T94" i="11"/>
  <c r="N94" i="11"/>
  <c r="H94" i="11"/>
  <c r="AA89" i="11"/>
  <c r="U89" i="11"/>
  <c r="O89" i="11"/>
  <c r="I89" i="11"/>
  <c r="V84" i="11"/>
  <c r="P84" i="11"/>
  <c r="J84" i="11"/>
  <c r="D84" i="11"/>
  <c r="W79" i="11"/>
  <c r="Q79" i="11"/>
  <c r="K79" i="11"/>
  <c r="E79" i="11"/>
  <c r="X74" i="11"/>
  <c r="R74" i="11"/>
  <c r="L74" i="11"/>
  <c r="F74" i="11"/>
  <c r="Y69" i="11"/>
  <c r="S69" i="11"/>
  <c r="M69" i="11"/>
  <c r="G69" i="11"/>
  <c r="Z64" i="11"/>
  <c r="T64" i="11"/>
  <c r="N64" i="11"/>
  <c r="H64" i="11"/>
  <c r="AA59" i="11"/>
  <c r="U59" i="11"/>
  <c r="O59" i="11"/>
  <c r="I59" i="11"/>
  <c r="V54" i="11"/>
  <c r="P54" i="11"/>
  <c r="J54" i="11"/>
  <c r="D54" i="11"/>
  <c r="W49" i="11"/>
  <c r="Q49" i="11"/>
  <c r="K49" i="11"/>
  <c r="E49" i="11"/>
  <c r="X44" i="11"/>
  <c r="R44" i="11"/>
  <c r="L44" i="11"/>
  <c r="F44" i="11"/>
  <c r="Y39" i="11"/>
  <c r="S39" i="11"/>
  <c r="M39" i="11"/>
  <c r="J9" i="11"/>
  <c r="P9" i="11"/>
  <c r="V9" i="11"/>
  <c r="Z638" i="11"/>
  <c r="Z634" i="11" s="1"/>
  <c r="T638" i="11"/>
  <c r="N638" i="11"/>
  <c r="H638" i="11"/>
  <c r="AA633" i="11"/>
  <c r="U633" i="11"/>
  <c r="O633" i="11"/>
  <c r="I633" i="11"/>
  <c r="V628" i="11"/>
  <c r="P628" i="11"/>
  <c r="J628" i="11"/>
  <c r="D628" i="11"/>
  <c r="W623" i="11"/>
  <c r="Q623" i="11"/>
  <c r="K623" i="11"/>
  <c r="E623" i="11"/>
  <c r="X618" i="11"/>
  <c r="R618" i="11"/>
  <c r="L618" i="11"/>
  <c r="F618" i="11"/>
  <c r="Y613" i="11"/>
  <c r="S613" i="11"/>
  <c r="M613" i="11"/>
  <c r="G613" i="11"/>
  <c r="Z608" i="11"/>
  <c r="T608" i="11"/>
  <c r="N608" i="11"/>
  <c r="H608" i="11"/>
  <c r="AA603" i="11"/>
  <c r="U603" i="11"/>
  <c r="O603" i="11"/>
  <c r="I603" i="11"/>
  <c r="V598" i="11"/>
  <c r="P598" i="11"/>
  <c r="J598" i="11"/>
  <c r="D598" i="11"/>
  <c r="W593" i="11"/>
  <c r="Q593" i="11"/>
  <c r="K593" i="11"/>
  <c r="E593" i="11"/>
  <c r="X588" i="11"/>
  <c r="R588" i="11"/>
  <c r="L588" i="11"/>
  <c r="F588" i="11"/>
  <c r="Y583" i="11"/>
  <c r="S583" i="11"/>
  <c r="M583" i="11"/>
  <c r="G583" i="11"/>
  <c r="Z578" i="11"/>
  <c r="T578" i="11"/>
  <c r="N578" i="11"/>
  <c r="H578" i="11"/>
  <c r="AA573" i="11"/>
  <c r="U573" i="11"/>
  <c r="O573" i="11"/>
  <c r="I573" i="11"/>
  <c r="V568" i="11"/>
  <c r="P568" i="11"/>
  <c r="J568" i="11"/>
  <c r="D568" i="11"/>
  <c r="W563" i="11"/>
  <c r="Q563" i="11"/>
  <c r="K563" i="11"/>
  <c r="E563" i="11"/>
  <c r="X558" i="11"/>
  <c r="R558" i="11"/>
  <c r="L558" i="11"/>
  <c r="F558" i="11"/>
  <c r="Y553" i="11"/>
  <c r="S553" i="11"/>
  <c r="M553" i="11"/>
  <c r="G553" i="11"/>
  <c r="Z548" i="11"/>
  <c r="T548" i="11"/>
  <c r="N548" i="11"/>
  <c r="H548" i="11"/>
  <c r="AA543" i="11"/>
  <c r="U543" i="11"/>
  <c r="O543" i="11"/>
  <c r="I543" i="11"/>
  <c r="V538" i="11"/>
  <c r="P538" i="11"/>
  <c r="J538" i="11"/>
  <c r="D538" i="11"/>
  <c r="W533" i="11"/>
  <c r="Q533" i="11"/>
  <c r="K533" i="11"/>
  <c r="E533" i="11"/>
  <c r="X528" i="11"/>
  <c r="R528" i="11"/>
  <c r="L528" i="11"/>
  <c r="F528" i="11"/>
  <c r="Y523" i="11"/>
  <c r="S523" i="11"/>
  <c r="M523" i="11"/>
  <c r="G523" i="11"/>
  <c r="Z518" i="11"/>
  <c r="T518" i="11"/>
  <c r="N518" i="11"/>
  <c r="H518" i="11"/>
  <c r="AA513" i="11"/>
  <c r="U513" i="11"/>
  <c r="O513" i="11"/>
  <c r="I513" i="11"/>
  <c r="V508" i="11"/>
  <c r="P508" i="11"/>
  <c r="J508" i="11"/>
  <c r="D508" i="11"/>
  <c r="W503" i="11"/>
  <c r="Q503" i="11"/>
  <c r="K503" i="11"/>
  <c r="E503" i="11"/>
  <c r="X498" i="11"/>
  <c r="R498" i="11"/>
  <c r="L498" i="11"/>
  <c r="F498" i="11"/>
  <c r="Y493" i="11"/>
  <c r="S493" i="11"/>
  <c r="M493" i="11"/>
  <c r="G493" i="11"/>
  <c r="Z488" i="11"/>
  <c r="T488" i="11"/>
  <c r="N488" i="11"/>
  <c r="H488" i="11"/>
  <c r="AA479" i="11"/>
  <c r="U479" i="11"/>
  <c r="O479" i="11"/>
  <c r="I479" i="11"/>
  <c r="V474" i="11"/>
  <c r="P474" i="11"/>
  <c r="J474" i="11"/>
  <c r="D474" i="11"/>
  <c r="W469" i="11"/>
  <c r="Q469" i="11"/>
  <c r="K469" i="11"/>
  <c r="E469" i="11"/>
  <c r="X464" i="11"/>
  <c r="R464" i="11"/>
  <c r="L464" i="11"/>
  <c r="F464" i="11"/>
  <c r="Y459" i="11"/>
  <c r="S459" i="11"/>
  <c r="M459" i="11"/>
  <c r="G459" i="11"/>
  <c r="Z454" i="11"/>
  <c r="T454" i="11"/>
  <c r="N454" i="11"/>
  <c r="H454" i="11"/>
  <c r="AA449" i="11"/>
  <c r="U449" i="11"/>
  <c r="O449" i="11"/>
  <c r="I449" i="11"/>
  <c r="V444" i="11"/>
  <c r="P444" i="11"/>
  <c r="J444" i="11"/>
  <c r="D444" i="11"/>
  <c r="W439" i="11"/>
  <c r="Q439" i="11"/>
  <c r="K439" i="11"/>
  <c r="E439" i="11"/>
  <c r="X434" i="11"/>
  <c r="R434" i="11"/>
  <c r="L434" i="11"/>
  <c r="F434" i="11"/>
  <c r="Y429" i="11"/>
  <c r="S429" i="11"/>
  <c r="M429" i="11"/>
  <c r="G429" i="11"/>
  <c r="Z424" i="11"/>
  <c r="T424" i="11"/>
  <c r="N424" i="11"/>
  <c r="H424" i="11"/>
  <c r="AA419" i="11"/>
  <c r="U419" i="11"/>
  <c r="O419" i="11"/>
  <c r="I419" i="11"/>
  <c r="V414" i="11"/>
  <c r="P414" i="11"/>
  <c r="J414" i="11"/>
  <c r="D414" i="11"/>
  <c r="W409" i="11"/>
  <c r="Q409" i="11"/>
  <c r="K409" i="11"/>
  <c r="E409" i="11"/>
  <c r="X404" i="11"/>
  <c r="R404" i="11"/>
  <c r="L404" i="11"/>
  <c r="F404" i="11"/>
  <c r="Y399" i="11"/>
  <c r="S399" i="11"/>
  <c r="M399" i="11"/>
  <c r="G399" i="11"/>
  <c r="Z394" i="11"/>
  <c r="T394" i="11"/>
  <c r="N394" i="11"/>
  <c r="H394" i="11"/>
  <c r="AA389" i="11"/>
  <c r="U389" i="11"/>
  <c r="O389" i="11"/>
  <c r="I389" i="11"/>
  <c r="V384" i="11"/>
  <c r="P384" i="11"/>
  <c r="J384" i="11"/>
  <c r="D384" i="11"/>
  <c r="W379" i="11"/>
  <c r="Q379" i="11"/>
  <c r="K379" i="11"/>
  <c r="E379" i="11"/>
  <c r="X374" i="11"/>
  <c r="R374" i="11"/>
  <c r="L374" i="11"/>
  <c r="F374" i="11"/>
  <c r="Y369" i="11"/>
  <c r="S369" i="11"/>
  <c r="M369" i="11"/>
  <c r="G369" i="11"/>
  <c r="Z364" i="11"/>
  <c r="T364" i="11"/>
  <c r="N364" i="11"/>
  <c r="H364" i="11"/>
  <c r="AA359" i="11"/>
  <c r="U359" i="11"/>
  <c r="O359" i="11"/>
  <c r="I359" i="11"/>
  <c r="V354" i="11"/>
  <c r="P354" i="11"/>
  <c r="J354" i="11"/>
  <c r="D354" i="11"/>
  <c r="W349" i="11"/>
  <c r="Q349" i="11"/>
  <c r="K349" i="11"/>
  <c r="E349" i="11"/>
  <c r="X344" i="11"/>
  <c r="R344" i="11"/>
  <c r="L344" i="11"/>
  <c r="F344" i="11"/>
  <c r="Y339" i="11"/>
  <c r="S339" i="11"/>
  <c r="M339" i="11"/>
  <c r="G339" i="11"/>
  <c r="Z334" i="11"/>
  <c r="T334" i="11"/>
  <c r="N334" i="11"/>
  <c r="H334" i="11"/>
  <c r="AA329" i="11"/>
  <c r="U329" i="11"/>
  <c r="O329" i="11"/>
  <c r="I329" i="11"/>
  <c r="V320" i="11"/>
  <c r="V316" i="11" s="1"/>
  <c r="P320" i="11"/>
  <c r="J320" i="11"/>
  <c r="D320" i="11"/>
  <c r="W315" i="11"/>
  <c r="Q315" i="11"/>
  <c r="K315" i="11"/>
  <c r="E315" i="11"/>
  <c r="X310" i="11"/>
  <c r="R310" i="11"/>
  <c r="L310" i="11"/>
  <c r="F310" i="11"/>
  <c r="Y305" i="11"/>
  <c r="S305" i="11"/>
  <c r="M305" i="11"/>
  <c r="G305" i="11"/>
  <c r="Z300" i="11"/>
  <c r="T300" i="11"/>
  <c r="N300" i="11"/>
  <c r="H300" i="11"/>
  <c r="AA295" i="11"/>
  <c r="U295" i="11"/>
  <c r="O295" i="11"/>
  <c r="I295" i="11"/>
  <c r="V290" i="11"/>
  <c r="P290" i="11"/>
  <c r="J290" i="11"/>
  <c r="D290" i="11"/>
  <c r="W285" i="11"/>
  <c r="Q285" i="11"/>
  <c r="K285" i="11"/>
  <c r="E285" i="11"/>
  <c r="X280" i="11"/>
  <c r="R280" i="11"/>
  <c r="L280" i="11"/>
  <c r="F280" i="11"/>
  <c r="Y275" i="11"/>
  <c r="S275" i="11"/>
  <c r="M275" i="11"/>
  <c r="G275" i="11"/>
  <c r="Z270" i="11"/>
  <c r="T270" i="11"/>
  <c r="N270" i="11"/>
  <c r="H270" i="11"/>
  <c r="AA265" i="11"/>
  <c r="U265" i="11"/>
  <c r="O265" i="11"/>
  <c r="I265" i="11"/>
  <c r="V260" i="11"/>
  <c r="P260" i="11"/>
  <c r="J260" i="11"/>
  <c r="D260" i="11"/>
  <c r="W255" i="11"/>
  <c r="Q255" i="11"/>
  <c r="K255" i="11"/>
  <c r="E255" i="11"/>
  <c r="X250" i="11"/>
  <c r="R250" i="11"/>
  <c r="L250" i="11"/>
  <c r="F250" i="11"/>
  <c r="Y245" i="11"/>
  <c r="S245" i="11"/>
  <c r="M245" i="11"/>
  <c r="G245" i="11"/>
  <c r="Z240" i="11"/>
  <c r="T240" i="11"/>
  <c r="N240" i="11"/>
  <c r="H240" i="11"/>
  <c r="AA235" i="11"/>
  <c r="U235" i="11"/>
  <c r="O235" i="11"/>
  <c r="I235" i="11"/>
  <c r="V230" i="11"/>
  <c r="P230" i="11"/>
  <c r="J230" i="11"/>
  <c r="D230" i="11"/>
  <c r="W225" i="11"/>
  <c r="Q225" i="11"/>
  <c r="K225" i="11"/>
  <c r="E225" i="11"/>
  <c r="X220" i="11"/>
  <c r="R220" i="11"/>
  <c r="L220" i="11"/>
  <c r="F220" i="11"/>
  <c r="Y215" i="11"/>
  <c r="S215" i="11"/>
  <c r="M215" i="11"/>
  <c r="G215" i="11"/>
  <c r="Z210" i="11"/>
  <c r="T210" i="11"/>
  <c r="N210" i="11"/>
  <c r="H210" i="11"/>
  <c r="AA205" i="11"/>
  <c r="U205" i="11"/>
  <c r="O205" i="11"/>
  <c r="I205" i="11"/>
  <c r="V200" i="11"/>
  <c r="P200" i="11"/>
  <c r="J200" i="11"/>
  <c r="D200" i="11"/>
  <c r="W195" i="11"/>
  <c r="Q195" i="11"/>
  <c r="K195" i="11"/>
  <c r="E195" i="11"/>
  <c r="X190" i="11"/>
  <c r="R190" i="11"/>
  <c r="L190" i="11"/>
  <c r="F190" i="11"/>
  <c r="Y185" i="11"/>
  <c r="S185" i="11"/>
  <c r="M185" i="11"/>
  <c r="G185" i="11"/>
  <c r="Z180" i="11"/>
  <c r="T180" i="11"/>
  <c r="N180" i="11"/>
  <c r="H180" i="11"/>
  <c r="AA175" i="11"/>
  <c r="U175" i="11"/>
  <c r="O175" i="11"/>
  <c r="I175" i="11"/>
  <c r="V170" i="11"/>
  <c r="P170" i="11"/>
  <c r="J170" i="11"/>
  <c r="D170" i="11"/>
  <c r="D166" i="11" s="1"/>
  <c r="W161" i="11"/>
  <c r="Q161" i="11"/>
  <c r="K161" i="11"/>
  <c r="E161" i="11"/>
  <c r="X156" i="11"/>
  <c r="R156" i="11"/>
  <c r="L156" i="11"/>
  <c r="F156" i="11"/>
  <c r="Y151" i="11"/>
  <c r="S151" i="11"/>
  <c r="M151" i="11"/>
  <c r="G151" i="11"/>
  <c r="Z146" i="11"/>
  <c r="T146" i="11"/>
  <c r="N146" i="11"/>
  <c r="H146" i="11"/>
  <c r="AA141" i="11"/>
  <c r="U141" i="11"/>
  <c r="O141" i="11"/>
  <c r="I141" i="11"/>
  <c r="V136" i="11"/>
  <c r="P136" i="11"/>
  <c r="J136" i="11"/>
  <c r="D136" i="11"/>
  <c r="W131" i="11"/>
  <c r="Q131" i="11"/>
  <c r="K131" i="11"/>
  <c r="E131" i="11"/>
  <c r="X126" i="11"/>
  <c r="R126" i="11"/>
  <c r="L126" i="11"/>
  <c r="F126" i="11"/>
  <c r="Y121" i="11"/>
  <c r="S121" i="11"/>
  <c r="M121" i="11"/>
  <c r="G121" i="11"/>
  <c r="Z116" i="11"/>
  <c r="T116" i="11"/>
  <c r="N116" i="11"/>
  <c r="H116" i="11"/>
  <c r="AA111" i="11"/>
  <c r="U111" i="11"/>
  <c r="O111" i="11"/>
  <c r="I111" i="11"/>
  <c r="V106" i="11"/>
  <c r="P106" i="11"/>
  <c r="J106" i="11"/>
  <c r="D106" i="11"/>
  <c r="W101" i="11"/>
  <c r="Q101" i="11"/>
  <c r="K101" i="11"/>
  <c r="E101" i="11"/>
  <c r="X96" i="11"/>
  <c r="R96" i="11"/>
  <c r="L96" i="11"/>
  <c r="F96" i="11"/>
  <c r="Y91" i="11"/>
  <c r="S91" i="11"/>
  <c r="M91" i="11"/>
  <c r="G91" i="11"/>
  <c r="Z86" i="11"/>
  <c r="T86" i="11"/>
  <c r="N86" i="11"/>
  <c r="H86" i="11"/>
  <c r="AA81" i="11"/>
  <c r="U81" i="11"/>
  <c r="O81" i="11"/>
  <c r="I81" i="11"/>
  <c r="V76" i="11"/>
  <c r="P76" i="11"/>
  <c r="J76" i="11"/>
  <c r="D76" i="11"/>
  <c r="W71" i="11"/>
  <c r="Q71" i="11"/>
  <c r="K71" i="11"/>
  <c r="E71" i="11"/>
  <c r="X66" i="11"/>
  <c r="R66" i="11"/>
  <c r="L66" i="11"/>
  <c r="F66" i="11"/>
  <c r="Y61" i="11"/>
  <c r="S61" i="11"/>
  <c r="M61" i="11"/>
  <c r="G61" i="11"/>
  <c r="Z56" i="11"/>
  <c r="T56" i="11"/>
  <c r="N56" i="11"/>
  <c r="H56" i="11"/>
  <c r="AA51" i="11"/>
  <c r="U51" i="11"/>
  <c r="O51" i="11"/>
  <c r="I51" i="11"/>
  <c r="V46" i="11"/>
  <c r="P46" i="11"/>
  <c r="J46" i="11"/>
  <c r="D46" i="11"/>
  <c r="W41" i="11"/>
  <c r="Q41" i="11"/>
  <c r="K41" i="11"/>
  <c r="E41" i="11"/>
  <c r="Y638" i="11"/>
  <c r="S638" i="11"/>
  <c r="M638" i="11"/>
  <c r="G638" i="11"/>
  <c r="Z633" i="11"/>
  <c r="T633" i="11"/>
  <c r="N633" i="11"/>
  <c r="H633" i="11"/>
  <c r="AA628" i="11"/>
  <c r="U628" i="11"/>
  <c r="O628" i="11"/>
  <c r="I628" i="11"/>
  <c r="V623" i="11"/>
  <c r="P623" i="11"/>
  <c r="J623" i="11"/>
  <c r="D623" i="11"/>
  <c r="W618" i="11"/>
  <c r="Q618" i="11"/>
  <c r="K618" i="11"/>
  <c r="E618" i="11"/>
  <c r="X613" i="11"/>
  <c r="R613" i="11"/>
  <c r="L613" i="11"/>
  <c r="F613" i="11"/>
  <c r="Y608" i="11"/>
  <c r="S608" i="11"/>
  <c r="M608" i="11"/>
  <c r="G608" i="11"/>
  <c r="Z603" i="11"/>
  <c r="T603" i="11"/>
  <c r="N603" i="11"/>
  <c r="H603" i="11"/>
  <c r="AA598" i="11"/>
  <c r="U598" i="11"/>
  <c r="O598" i="11"/>
  <c r="I598" i="11"/>
  <c r="V593" i="11"/>
  <c r="P593" i="11"/>
  <c r="J593" i="11"/>
  <c r="D593" i="11"/>
  <c r="W588" i="11"/>
  <c r="Q588" i="11"/>
  <c r="K588" i="11"/>
  <c r="E588" i="11"/>
  <c r="X583" i="11"/>
  <c r="R583" i="11"/>
  <c r="L583" i="11"/>
  <c r="F583" i="11"/>
  <c r="Y578" i="11"/>
  <c r="S578" i="11"/>
  <c r="M578" i="11"/>
  <c r="G578" i="11"/>
  <c r="Z573" i="11"/>
  <c r="T573" i="11"/>
  <c r="N573" i="11"/>
  <c r="H573" i="11"/>
  <c r="AA568" i="11"/>
  <c r="U568" i="11"/>
  <c r="O568" i="11"/>
  <c r="I568" i="11"/>
  <c r="V563" i="11"/>
  <c r="P563" i="11"/>
  <c r="J563" i="11"/>
  <c r="D563" i="11"/>
  <c r="W558" i="11"/>
  <c r="Q558" i="11"/>
  <c r="K558" i="11"/>
  <c r="E558" i="11"/>
  <c r="X553" i="11"/>
  <c r="R553" i="11"/>
  <c r="L553" i="11"/>
  <c r="F553" i="11"/>
  <c r="Y548" i="11"/>
  <c r="S548" i="11"/>
  <c r="M548" i="11"/>
  <c r="G548" i="11"/>
  <c r="Z543" i="11"/>
  <c r="T543" i="11"/>
  <c r="N543" i="11"/>
  <c r="H543" i="11"/>
  <c r="AA538" i="11"/>
  <c r="U538" i="11"/>
  <c r="O538" i="11"/>
  <c r="I538" i="11"/>
  <c r="V533" i="11"/>
  <c r="P533" i="11"/>
  <c r="J533" i="11"/>
  <c r="D533" i="11"/>
  <c r="W528" i="11"/>
  <c r="Q528" i="11"/>
  <c r="K528" i="11"/>
  <c r="E528" i="11"/>
  <c r="X523" i="11"/>
  <c r="R523" i="11"/>
  <c r="L523" i="11"/>
  <c r="F523" i="11"/>
  <c r="Y518" i="11"/>
  <c r="S518" i="11"/>
  <c r="M518" i="11"/>
  <c r="G518" i="11"/>
  <c r="Z513" i="11"/>
  <c r="T513" i="11"/>
  <c r="N513" i="11"/>
  <c r="H513" i="11"/>
  <c r="AA508" i="11"/>
  <c r="U508" i="11"/>
  <c r="O508" i="11"/>
  <c r="I508" i="11"/>
  <c r="V503" i="11"/>
  <c r="P503" i="11"/>
  <c r="J503" i="11"/>
  <c r="D503" i="11"/>
  <c r="W498" i="11"/>
  <c r="Q498" i="11"/>
  <c r="K498" i="11"/>
  <c r="E498" i="11"/>
  <c r="X493" i="11"/>
  <c r="R493" i="11"/>
  <c r="L493" i="11"/>
  <c r="F493" i="11"/>
  <c r="Y488" i="11"/>
  <c r="S488" i="11"/>
  <c r="M488" i="11"/>
  <c r="G488" i="11"/>
  <c r="Z479" i="11"/>
  <c r="T479" i="11"/>
  <c r="N479" i="11"/>
  <c r="H479" i="11"/>
  <c r="AA474" i="11"/>
  <c r="U474" i="11"/>
  <c r="O474" i="11"/>
  <c r="I474" i="11"/>
  <c r="V469" i="11"/>
  <c r="P469" i="11"/>
  <c r="J469" i="11"/>
  <c r="D469" i="11"/>
  <c r="W464" i="11"/>
  <c r="Q464" i="11"/>
  <c r="K464" i="11"/>
  <c r="E464" i="11"/>
  <c r="X459" i="11"/>
  <c r="R459" i="11"/>
  <c r="L459" i="11"/>
  <c r="F459" i="11"/>
  <c r="Y454" i="11"/>
  <c r="S454" i="11"/>
  <c r="M454" i="11"/>
  <c r="G454" i="11"/>
  <c r="Z449" i="11"/>
  <c r="T449" i="11"/>
  <c r="N449" i="11"/>
  <c r="H449" i="11"/>
  <c r="AA444" i="11"/>
  <c r="U444" i="11"/>
  <c r="O444" i="11"/>
  <c r="I444" i="11"/>
  <c r="V439" i="11"/>
  <c r="P439" i="11"/>
  <c r="J439" i="11"/>
  <c r="D439" i="11"/>
  <c r="W434" i="11"/>
  <c r="Q434" i="11"/>
  <c r="K434" i="11"/>
  <c r="E434" i="11"/>
  <c r="X429" i="11"/>
  <c r="R429" i="11"/>
  <c r="L429" i="11"/>
  <c r="F429" i="11"/>
  <c r="Y424" i="11"/>
  <c r="S424" i="11"/>
  <c r="M424" i="11"/>
  <c r="G424" i="11"/>
  <c r="Z419" i="11"/>
  <c r="T419" i="11"/>
  <c r="N419" i="11"/>
  <c r="H419" i="11"/>
  <c r="AA414" i="11"/>
  <c r="U414" i="11"/>
  <c r="O414" i="11"/>
  <c r="I414" i="11"/>
  <c r="V409" i="11"/>
  <c r="P409" i="11"/>
  <c r="J409" i="11"/>
  <c r="D409" i="11"/>
  <c r="W404" i="11"/>
  <c r="Q404" i="11"/>
  <c r="K404" i="11"/>
  <c r="E404" i="11"/>
  <c r="X399" i="11"/>
  <c r="R399" i="11"/>
  <c r="L399" i="11"/>
  <c r="F399" i="11"/>
  <c r="Y394" i="11"/>
  <c r="S394" i="11"/>
  <c r="M394" i="11"/>
  <c r="G394" i="11"/>
  <c r="Z389" i="11"/>
  <c r="T389" i="11"/>
  <c r="N389" i="11"/>
  <c r="H389" i="11"/>
  <c r="AA384" i="11"/>
  <c r="U384" i="11"/>
  <c r="O384" i="11"/>
  <c r="I384" i="11"/>
  <c r="V379" i="11"/>
  <c r="P379" i="11"/>
  <c r="J379" i="11"/>
  <c r="D379" i="11"/>
  <c r="W374" i="11"/>
  <c r="Q374" i="11"/>
  <c r="K374" i="11"/>
  <c r="E374" i="11"/>
  <c r="X369" i="11"/>
  <c r="R369" i="11"/>
  <c r="L369" i="11"/>
  <c r="F369" i="11"/>
  <c r="Y364" i="11"/>
  <c r="S364" i="11"/>
  <c r="M364" i="11"/>
  <c r="G364" i="11"/>
  <c r="Z359" i="11"/>
  <c r="T359" i="11"/>
  <c r="N359" i="11"/>
  <c r="H359" i="11"/>
  <c r="AA354" i="11"/>
  <c r="U354" i="11"/>
  <c r="O354" i="11"/>
  <c r="I354" i="11"/>
  <c r="V349" i="11"/>
  <c r="P349" i="11"/>
  <c r="J349" i="11"/>
  <c r="D349" i="11"/>
  <c r="W344" i="11"/>
  <c r="Q344" i="11"/>
  <c r="K344" i="11"/>
  <c r="E344" i="11"/>
  <c r="X339" i="11"/>
  <c r="R339" i="11"/>
  <c r="L339" i="11"/>
  <c r="F339" i="11"/>
  <c r="Y334" i="11"/>
  <c r="S334" i="11"/>
  <c r="M334" i="11"/>
  <c r="G334" i="11"/>
  <c r="Z329" i="11"/>
  <c r="T329" i="11"/>
  <c r="N329" i="11"/>
  <c r="H329" i="11"/>
  <c r="AA320" i="11"/>
  <c r="U320" i="11"/>
  <c r="O320" i="11"/>
  <c r="I320" i="11"/>
  <c r="V315" i="11"/>
  <c r="P315" i="11"/>
  <c r="J315" i="11"/>
  <c r="D315" i="11"/>
  <c r="W310" i="11"/>
  <c r="Q310" i="11"/>
  <c r="K310" i="11"/>
  <c r="E310" i="11"/>
  <c r="X305" i="11"/>
  <c r="R305" i="11"/>
  <c r="L305" i="11"/>
  <c r="F305" i="11"/>
  <c r="Y300" i="11"/>
  <c r="S300" i="11"/>
  <c r="M300" i="11"/>
  <c r="G300" i="11"/>
  <c r="Z295" i="11"/>
  <c r="T295" i="11"/>
  <c r="N295" i="11"/>
  <c r="H295" i="11"/>
  <c r="AA290" i="11"/>
  <c r="U290" i="11"/>
  <c r="O290" i="11"/>
  <c r="I290" i="11"/>
  <c r="V285" i="11"/>
  <c r="P285" i="11"/>
  <c r="J285" i="11"/>
  <c r="D285" i="11"/>
  <c r="W280" i="11"/>
  <c r="Q280" i="11"/>
  <c r="K280" i="11"/>
  <c r="E280" i="11"/>
  <c r="X275" i="11"/>
  <c r="R275" i="11"/>
  <c r="L275" i="11"/>
  <c r="F275" i="11"/>
  <c r="Y270" i="11"/>
  <c r="S270" i="11"/>
  <c r="M270" i="11"/>
  <c r="G270" i="11"/>
  <c r="Z265" i="11"/>
  <c r="T265" i="11"/>
  <c r="N265" i="11"/>
  <c r="H265" i="11"/>
  <c r="AA260" i="11"/>
  <c r="U260" i="11"/>
  <c r="O260" i="11"/>
  <c r="I260" i="11"/>
  <c r="V255" i="11"/>
  <c r="P255" i="11"/>
  <c r="J255" i="11"/>
  <c r="D255" i="11"/>
  <c r="W250" i="11"/>
  <c r="Q250" i="11"/>
  <c r="K250" i="11"/>
  <c r="E250" i="11"/>
  <c r="X245" i="11"/>
  <c r="R245" i="11"/>
  <c r="L245" i="11"/>
  <c r="F245" i="11"/>
  <c r="Y240" i="11"/>
  <c r="S240" i="11"/>
  <c r="M240" i="11"/>
  <c r="G240" i="11"/>
  <c r="Z235" i="11"/>
  <c r="T235" i="11"/>
  <c r="N235" i="11"/>
  <c r="H235" i="11"/>
  <c r="AA230" i="11"/>
  <c r="U230" i="11"/>
  <c r="O230" i="11"/>
  <c r="I230" i="11"/>
  <c r="V225" i="11"/>
  <c r="P225" i="11"/>
  <c r="J225" i="11"/>
  <c r="D225" i="11"/>
  <c r="W220" i="11"/>
  <c r="Q220" i="11"/>
  <c r="K220" i="11"/>
  <c r="E220" i="11"/>
  <c r="X215" i="11"/>
  <c r="R215" i="11"/>
  <c r="L215" i="11"/>
  <c r="F215" i="11"/>
  <c r="Y210" i="11"/>
  <c r="S210" i="11"/>
  <c r="M210" i="11"/>
  <c r="G210" i="11"/>
  <c r="Z205" i="11"/>
  <c r="T205" i="11"/>
  <c r="N205" i="11"/>
  <c r="H205" i="11"/>
  <c r="AA200" i="11"/>
  <c r="U200" i="11"/>
  <c r="O200" i="11"/>
  <c r="I200" i="11"/>
  <c r="V195" i="11"/>
  <c r="P195" i="11"/>
  <c r="J195" i="11"/>
  <c r="D195" i="11"/>
  <c r="W190" i="11"/>
  <c r="Q190" i="11"/>
  <c r="K190" i="11"/>
  <c r="E190" i="11"/>
  <c r="X185" i="11"/>
  <c r="R185" i="11"/>
  <c r="L185" i="11"/>
  <c r="F185" i="11"/>
  <c r="Y180" i="11"/>
  <c r="S180" i="11"/>
  <c r="M180" i="11"/>
  <c r="G180" i="11"/>
  <c r="Z175" i="11"/>
  <c r="T175" i="11"/>
  <c r="N175" i="11"/>
  <c r="H175" i="11"/>
  <c r="AA170" i="11"/>
  <c r="U170" i="11"/>
  <c r="O170" i="11"/>
  <c r="I170" i="11"/>
  <c r="V161" i="11"/>
  <c r="P161" i="11"/>
  <c r="J161" i="11"/>
  <c r="D161" i="11"/>
  <c r="W156" i="11"/>
  <c r="Q156" i="11"/>
  <c r="K156" i="11"/>
  <c r="E156" i="11"/>
  <c r="X151" i="11"/>
  <c r="R151" i="11"/>
  <c r="L151" i="11"/>
  <c r="F151" i="11"/>
  <c r="Y146" i="11"/>
  <c r="S146" i="11"/>
  <c r="M146" i="11"/>
  <c r="G146" i="11"/>
  <c r="Z141" i="11"/>
  <c r="T141" i="11"/>
  <c r="N141" i="11"/>
  <c r="H141" i="11"/>
  <c r="AA136" i="11"/>
  <c r="U136" i="11"/>
  <c r="O136" i="11"/>
  <c r="I136" i="11"/>
  <c r="V131" i="11"/>
  <c r="P131" i="11"/>
  <c r="J131" i="11"/>
  <c r="D131" i="11"/>
  <c r="W126" i="11"/>
  <c r="Q126" i="11"/>
  <c r="K126" i="11"/>
  <c r="E126" i="11"/>
  <c r="X121" i="11"/>
  <c r="R121" i="11"/>
  <c r="L121" i="11"/>
  <c r="F121" i="11"/>
  <c r="Y116" i="11"/>
  <c r="S116" i="11"/>
  <c r="M116" i="11"/>
  <c r="G116" i="11"/>
  <c r="Z111" i="11"/>
  <c r="T111" i="11"/>
  <c r="N111" i="11"/>
  <c r="H111" i="11"/>
  <c r="AA106" i="11"/>
  <c r="U106" i="11"/>
  <c r="O106" i="11"/>
  <c r="I106" i="11"/>
  <c r="V101" i="11"/>
  <c r="P101" i="11"/>
  <c r="J101" i="11"/>
  <c r="D101" i="11"/>
  <c r="W96" i="11"/>
  <c r="Q96" i="11"/>
  <c r="K96" i="11"/>
  <c r="E96" i="11"/>
  <c r="X91" i="11"/>
  <c r="R91" i="11"/>
  <c r="L91" i="11"/>
  <c r="F91" i="11"/>
  <c r="Y86" i="11"/>
  <c r="S86" i="11"/>
  <c r="M86" i="11"/>
  <c r="G86" i="11"/>
  <c r="Z81" i="11"/>
  <c r="T81" i="11"/>
  <c r="N81" i="11"/>
  <c r="H81" i="11"/>
  <c r="AA76" i="11"/>
  <c r="U76" i="11"/>
  <c r="O76" i="11"/>
  <c r="I76" i="11"/>
  <c r="V71" i="11"/>
  <c r="P71" i="11"/>
  <c r="J71" i="11"/>
  <c r="D71" i="11"/>
  <c r="W66" i="11"/>
  <c r="Q66" i="11"/>
  <c r="K66" i="11"/>
  <c r="E66" i="11"/>
  <c r="X61" i="11"/>
  <c r="R61" i="11"/>
  <c r="L61" i="11"/>
  <c r="F61" i="11"/>
  <c r="Y56" i="11"/>
  <c r="S56" i="11"/>
  <c r="M56" i="11"/>
  <c r="G56" i="11"/>
  <c r="Z51" i="11"/>
  <c r="T51" i="11"/>
  <c r="N51" i="11"/>
  <c r="H51" i="11"/>
  <c r="AA46" i="11"/>
  <c r="U46" i="11"/>
  <c r="O46" i="11"/>
  <c r="I46" i="11"/>
  <c r="V41" i="11"/>
  <c r="V37" i="11" s="1"/>
  <c r="P41" i="11"/>
  <c r="J41" i="11"/>
  <c r="J37" i="11" s="1"/>
  <c r="D41" i="11"/>
  <c r="X638" i="11"/>
  <c r="R638" i="11"/>
  <c r="L638" i="11"/>
  <c r="F638" i="11"/>
  <c r="Y633" i="11"/>
  <c r="S633" i="11"/>
  <c r="M633" i="11"/>
  <c r="G633" i="11"/>
  <c r="Z628" i="11"/>
  <c r="T628" i="11"/>
  <c r="N628" i="11"/>
  <c r="H628" i="11"/>
  <c r="AA623" i="11"/>
  <c r="U623" i="11"/>
  <c r="O623" i="11"/>
  <c r="I623" i="11"/>
  <c r="V618" i="11"/>
  <c r="P618" i="11"/>
  <c r="J618" i="11"/>
  <c r="D618" i="11"/>
  <c r="W613" i="11"/>
  <c r="Q613" i="11"/>
  <c r="K613" i="11"/>
  <c r="E613" i="11"/>
  <c r="X608" i="11"/>
  <c r="R608" i="11"/>
  <c r="L608" i="11"/>
  <c r="F608" i="11"/>
  <c r="Y603" i="11"/>
  <c r="S603" i="11"/>
  <c r="M603" i="11"/>
  <c r="G603" i="11"/>
  <c r="Z598" i="11"/>
  <c r="T598" i="11"/>
  <c r="N598" i="11"/>
  <c r="H598" i="11"/>
  <c r="AA593" i="11"/>
  <c r="U593" i="11"/>
  <c r="O593" i="11"/>
  <c r="I593" i="11"/>
  <c r="V588" i="11"/>
  <c r="P588" i="11"/>
  <c r="J588" i="11"/>
  <c r="D588" i="11"/>
  <c r="W583" i="11"/>
  <c r="Q583" i="11"/>
  <c r="K583" i="11"/>
  <c r="E583" i="11"/>
  <c r="X578" i="11"/>
  <c r="R578" i="11"/>
  <c r="L578" i="11"/>
  <c r="F578" i="11"/>
  <c r="Y573" i="11"/>
  <c r="S573" i="11"/>
  <c r="M573" i="11"/>
  <c r="G573" i="11"/>
  <c r="Z568" i="11"/>
  <c r="T568" i="11"/>
  <c r="N568" i="11"/>
  <c r="H568" i="11"/>
  <c r="AA563" i="11"/>
  <c r="U563" i="11"/>
  <c r="O563" i="11"/>
  <c r="I563" i="11"/>
  <c r="V558" i="11"/>
  <c r="P558" i="11"/>
  <c r="J558" i="11"/>
  <c r="D558" i="11"/>
  <c r="W553" i="11"/>
  <c r="Q553" i="11"/>
  <c r="K553" i="11"/>
  <c r="E553" i="11"/>
  <c r="X548" i="11"/>
  <c r="R548" i="11"/>
  <c r="L548" i="11"/>
  <c r="F548" i="11"/>
  <c r="Y543" i="11"/>
  <c r="S543" i="11"/>
  <c r="M543" i="11"/>
  <c r="G543" i="11"/>
  <c r="Z538" i="11"/>
  <c r="T538" i="11"/>
  <c r="N538" i="11"/>
  <c r="H538" i="11"/>
  <c r="AA533" i="11"/>
  <c r="U533" i="11"/>
  <c r="O533" i="11"/>
  <c r="I533" i="11"/>
  <c r="V528" i="11"/>
  <c r="P528" i="11"/>
  <c r="J528" i="11"/>
  <c r="D528" i="11"/>
  <c r="W523" i="11"/>
  <c r="Q523" i="11"/>
  <c r="K523" i="11"/>
  <c r="E523" i="11"/>
  <c r="X518" i="11"/>
  <c r="R518" i="11"/>
  <c r="L518" i="11"/>
  <c r="F518" i="11"/>
  <c r="Y513" i="11"/>
  <c r="S513" i="11"/>
  <c r="M513" i="11"/>
  <c r="G513" i="11"/>
  <c r="Z508" i="11"/>
  <c r="T508" i="11"/>
  <c r="N508" i="11"/>
  <c r="H508" i="11"/>
  <c r="AA503" i="11"/>
  <c r="U503" i="11"/>
  <c r="O503" i="11"/>
  <c r="I503" i="11"/>
  <c r="V498" i="11"/>
  <c r="P498" i="11"/>
  <c r="J498" i="11"/>
  <c r="D498" i="11"/>
  <c r="W493" i="11"/>
  <c r="Q493" i="11"/>
  <c r="K493" i="11"/>
  <c r="E493" i="11"/>
  <c r="X488" i="11"/>
  <c r="R488" i="11"/>
  <c r="L488" i="11"/>
  <c r="F488" i="11"/>
  <c r="Y479" i="11"/>
  <c r="S479" i="11"/>
  <c r="M479" i="11"/>
  <c r="G479" i="11"/>
  <c r="Z474" i="11"/>
  <c r="T474" i="11"/>
  <c r="N474" i="11"/>
  <c r="H474" i="11"/>
  <c r="AA469" i="11"/>
  <c r="U469" i="11"/>
  <c r="O469" i="11"/>
  <c r="I469" i="11"/>
  <c r="V464" i="11"/>
  <c r="P464" i="11"/>
  <c r="J464" i="11"/>
  <c r="D464" i="11"/>
  <c r="W459" i="11"/>
  <c r="Q459" i="11"/>
  <c r="K459" i="11"/>
  <c r="E459" i="11"/>
  <c r="X454" i="11"/>
  <c r="R454" i="11"/>
  <c r="L454" i="11"/>
  <c r="F454" i="11"/>
  <c r="Y449" i="11"/>
  <c r="S449" i="11"/>
  <c r="M449" i="11"/>
  <c r="G449" i="11"/>
  <c r="Z444" i="11"/>
  <c r="T444" i="11"/>
  <c r="N444" i="11"/>
  <c r="H444" i="11"/>
  <c r="AA439" i="11"/>
  <c r="U439" i="11"/>
  <c r="O439" i="11"/>
  <c r="I439" i="11"/>
  <c r="V434" i="11"/>
  <c r="P434" i="11"/>
  <c r="J434" i="11"/>
  <c r="D434" i="11"/>
  <c r="W429" i="11"/>
  <c r="Q429" i="11"/>
  <c r="K429" i="11"/>
  <c r="E429" i="11"/>
  <c r="X424" i="11"/>
  <c r="R424" i="11"/>
  <c r="L424" i="11"/>
  <c r="F424" i="11"/>
  <c r="Y419" i="11"/>
  <c r="S419" i="11"/>
  <c r="M419" i="11"/>
  <c r="G419" i="11"/>
  <c r="Z414" i="11"/>
  <c r="T414" i="11"/>
  <c r="N414" i="11"/>
  <c r="H414" i="11"/>
  <c r="AA409" i="11"/>
  <c r="U409" i="11"/>
  <c r="O409" i="11"/>
  <c r="I409" i="11"/>
  <c r="V404" i="11"/>
  <c r="P404" i="11"/>
  <c r="J404" i="11"/>
  <c r="D404" i="11"/>
  <c r="W399" i="11"/>
  <c r="Q399" i="11"/>
  <c r="K399" i="11"/>
  <c r="E399" i="11"/>
  <c r="X394" i="11"/>
  <c r="R394" i="11"/>
  <c r="L394" i="11"/>
  <c r="F394" i="11"/>
  <c r="Y389" i="11"/>
  <c r="S389" i="11"/>
  <c r="M389" i="11"/>
  <c r="G389" i="11"/>
  <c r="Z384" i="11"/>
  <c r="T384" i="11"/>
  <c r="N384" i="11"/>
  <c r="H384" i="11"/>
  <c r="AA379" i="11"/>
  <c r="U379" i="11"/>
  <c r="O379" i="11"/>
  <c r="I379" i="11"/>
  <c r="V374" i="11"/>
  <c r="P374" i="11"/>
  <c r="J374" i="11"/>
  <c r="D374" i="11"/>
  <c r="W369" i="11"/>
  <c r="Q369" i="11"/>
  <c r="K369" i="11"/>
  <c r="E369" i="11"/>
  <c r="X364" i="11"/>
  <c r="R364" i="11"/>
  <c r="L364" i="11"/>
  <c r="F364" i="11"/>
  <c r="Y359" i="11"/>
  <c r="S359" i="11"/>
  <c r="M359" i="11"/>
  <c r="G359" i="11"/>
  <c r="Z354" i="11"/>
  <c r="T354" i="11"/>
  <c r="N354" i="11"/>
  <c r="H354" i="11"/>
  <c r="AA349" i="11"/>
  <c r="U349" i="11"/>
  <c r="O349" i="11"/>
  <c r="I349" i="11"/>
  <c r="V344" i="11"/>
  <c r="P344" i="11"/>
  <c r="J344" i="11"/>
  <c r="D344" i="11"/>
  <c r="W339" i="11"/>
  <c r="Q339" i="11"/>
  <c r="K339" i="11"/>
  <c r="E339" i="11"/>
  <c r="X334" i="11"/>
  <c r="R334" i="11"/>
  <c r="L334" i="11"/>
  <c r="F334" i="11"/>
  <c r="Y329" i="11"/>
  <c r="S329" i="11"/>
  <c r="M329" i="11"/>
  <c r="G329" i="11"/>
  <c r="Z320" i="11"/>
  <c r="T320" i="11"/>
  <c r="N320" i="11"/>
  <c r="H320" i="11"/>
  <c r="AA315" i="11"/>
  <c r="U315" i="11"/>
  <c r="O315" i="11"/>
  <c r="I315" i="11"/>
  <c r="V310" i="11"/>
  <c r="P310" i="11"/>
  <c r="J310" i="11"/>
  <c r="D310" i="11"/>
  <c r="W305" i="11"/>
  <c r="Q305" i="11"/>
  <c r="K305" i="11"/>
  <c r="E305" i="11"/>
  <c r="X300" i="11"/>
  <c r="R300" i="11"/>
  <c r="L300" i="11"/>
  <c r="F300" i="11"/>
  <c r="Y295" i="11"/>
  <c r="S295" i="11"/>
  <c r="M295" i="11"/>
  <c r="G295" i="11"/>
  <c r="Z290" i="11"/>
  <c r="T290" i="11"/>
  <c r="N290" i="11"/>
  <c r="H290" i="11"/>
  <c r="AA285" i="11"/>
  <c r="U285" i="11"/>
  <c r="O285" i="11"/>
  <c r="I285" i="11"/>
  <c r="V280" i="11"/>
  <c r="P280" i="11"/>
  <c r="J280" i="11"/>
  <c r="D280" i="11"/>
  <c r="W275" i="11"/>
  <c r="Q275" i="11"/>
  <c r="K275" i="11"/>
  <c r="E275" i="11"/>
  <c r="X270" i="11"/>
  <c r="R270" i="11"/>
  <c r="L270" i="11"/>
  <c r="F270" i="11"/>
  <c r="Y265" i="11"/>
  <c r="S265" i="11"/>
  <c r="M265" i="11"/>
  <c r="G265" i="11"/>
  <c r="Z260" i="11"/>
  <c r="T260" i="11"/>
  <c r="N260" i="11"/>
  <c r="H260" i="11"/>
  <c r="AA255" i="11"/>
  <c r="U255" i="11"/>
  <c r="O255" i="11"/>
  <c r="I255" i="11"/>
  <c r="V250" i="11"/>
  <c r="P250" i="11"/>
  <c r="J250" i="11"/>
  <c r="D250" i="11"/>
  <c r="W245" i="11"/>
  <c r="Q245" i="11"/>
  <c r="K245" i="11"/>
  <c r="E245" i="11"/>
  <c r="X240" i="11"/>
  <c r="R240" i="11"/>
  <c r="L240" i="11"/>
  <c r="F240" i="11"/>
  <c r="Y235" i="11"/>
  <c r="S235" i="11"/>
  <c r="M235" i="11"/>
  <c r="G235" i="11"/>
  <c r="Z230" i="11"/>
  <c r="T230" i="11"/>
  <c r="N230" i="11"/>
  <c r="H230" i="11"/>
  <c r="AA225" i="11"/>
  <c r="U225" i="11"/>
  <c r="O225" i="11"/>
  <c r="I225" i="11"/>
  <c r="V220" i="11"/>
  <c r="P220" i="11"/>
  <c r="J220" i="11"/>
  <c r="D220" i="11"/>
  <c r="W215" i="11"/>
  <c r="Q215" i="11"/>
  <c r="K215" i="11"/>
  <c r="E215" i="11"/>
  <c r="X210" i="11"/>
  <c r="R210" i="11"/>
  <c r="L210" i="11"/>
  <c r="F210" i="11"/>
  <c r="Y205" i="11"/>
  <c r="S205" i="11"/>
  <c r="M205" i="11"/>
  <c r="G205" i="11"/>
  <c r="Z200" i="11"/>
  <c r="T200" i="11"/>
  <c r="N200" i="11"/>
  <c r="H200" i="11"/>
  <c r="AA195" i="11"/>
  <c r="U195" i="11"/>
  <c r="O195" i="11"/>
  <c r="I195" i="11"/>
  <c r="V190" i="11"/>
  <c r="P190" i="11"/>
  <c r="J190" i="11"/>
  <c r="D190" i="11"/>
  <c r="W185" i="11"/>
  <c r="Q185" i="11"/>
  <c r="K185" i="11"/>
  <c r="E185" i="11"/>
  <c r="X180" i="11"/>
  <c r="R180" i="11"/>
  <c r="L180" i="11"/>
  <c r="F180" i="11"/>
  <c r="Y175" i="11"/>
  <c r="S175" i="11"/>
  <c r="M175" i="11"/>
  <c r="G175" i="11"/>
  <c r="Z170" i="11"/>
  <c r="T170" i="11"/>
  <c r="N170" i="11"/>
  <c r="H170" i="11"/>
  <c r="AA161" i="11"/>
  <c r="U161" i="11"/>
  <c r="O161" i="11"/>
  <c r="I161" i="11"/>
  <c r="V156" i="11"/>
  <c r="P156" i="11"/>
  <c r="J156" i="11"/>
  <c r="D156" i="11"/>
  <c r="W151" i="11"/>
  <c r="Q151" i="11"/>
  <c r="K151" i="11"/>
  <c r="E151" i="11"/>
  <c r="X146" i="11"/>
  <c r="R146" i="11"/>
  <c r="L146" i="11"/>
  <c r="F146" i="11"/>
  <c r="Y141" i="11"/>
  <c r="S141" i="11"/>
  <c r="M141" i="11"/>
  <c r="G141" i="11"/>
  <c r="Z136" i="11"/>
  <c r="T136" i="11"/>
  <c r="N136" i="11"/>
  <c r="H136" i="11"/>
  <c r="AA131" i="11"/>
  <c r="U131" i="11"/>
  <c r="O131" i="11"/>
  <c r="I131" i="11"/>
  <c r="V126" i="11"/>
  <c r="P126" i="11"/>
  <c r="J126" i="11"/>
  <c r="D126" i="11"/>
  <c r="W121" i="11"/>
  <c r="Q121" i="11"/>
  <c r="K121" i="11"/>
  <c r="E121" i="11"/>
  <c r="X116" i="11"/>
  <c r="R116" i="11"/>
  <c r="L116" i="11"/>
  <c r="F116" i="11"/>
  <c r="Y111" i="11"/>
  <c r="S111" i="11"/>
  <c r="M111" i="11"/>
  <c r="G111" i="11"/>
  <c r="Z106" i="11"/>
  <c r="T106" i="11"/>
  <c r="N106" i="11"/>
  <c r="H106" i="11"/>
  <c r="AA101" i="11"/>
  <c r="U101" i="11"/>
  <c r="O101" i="11"/>
  <c r="I101" i="11"/>
  <c r="V96" i="11"/>
  <c r="P96" i="11"/>
  <c r="J96" i="11"/>
  <c r="D96" i="11"/>
  <c r="W91" i="11"/>
  <c r="Q91" i="11"/>
  <c r="K91" i="11"/>
  <c r="E91" i="11"/>
  <c r="X86" i="11"/>
  <c r="R86" i="11"/>
  <c r="L86" i="11"/>
  <c r="F86" i="11"/>
  <c r="Y81" i="11"/>
  <c r="S81" i="11"/>
  <c r="M81" i="11"/>
  <c r="G81" i="11"/>
  <c r="Z76" i="11"/>
  <c r="T76" i="11"/>
  <c r="N76" i="11"/>
  <c r="H76" i="11"/>
  <c r="AA71" i="11"/>
  <c r="U71" i="11"/>
  <c r="O71" i="11"/>
  <c r="I71" i="11"/>
  <c r="V66" i="11"/>
  <c r="P66" i="11"/>
  <c r="J66" i="11"/>
  <c r="D66" i="11"/>
  <c r="W61" i="11"/>
  <c r="Q61" i="11"/>
  <c r="K61" i="11"/>
  <c r="E61" i="11"/>
  <c r="X56" i="11"/>
  <c r="R56" i="11"/>
  <c r="L56" i="11"/>
  <c r="F56" i="11"/>
  <c r="Y51" i="11"/>
  <c r="S51" i="11"/>
  <c r="M51" i="11"/>
  <c r="G51" i="11"/>
  <c r="Z46" i="11"/>
  <c r="T46" i="11"/>
  <c r="N46" i="11"/>
  <c r="H46" i="11"/>
  <c r="AA41" i="11"/>
  <c r="U41" i="11"/>
  <c r="O41" i="11"/>
  <c r="I41" i="11"/>
  <c r="W638" i="11"/>
  <c r="Q638" i="11"/>
  <c r="K638" i="11"/>
  <c r="E638" i="11"/>
  <c r="X633" i="11"/>
  <c r="R633" i="11"/>
  <c r="L633" i="11"/>
  <c r="F633" i="11"/>
  <c r="Y628" i="11"/>
  <c r="S628" i="11"/>
  <c r="M628" i="11"/>
  <c r="G628" i="11"/>
  <c r="Z623" i="11"/>
  <c r="T623" i="11"/>
  <c r="N623" i="11"/>
  <c r="H623" i="11"/>
  <c r="AA618" i="11"/>
  <c r="U618" i="11"/>
  <c r="O618" i="11"/>
  <c r="I618" i="11"/>
  <c r="V613" i="11"/>
  <c r="P613" i="11"/>
  <c r="J613" i="11"/>
  <c r="D613" i="11"/>
  <c r="W608" i="11"/>
  <c r="Q608" i="11"/>
  <c r="K608" i="11"/>
  <c r="E608" i="11"/>
  <c r="X603" i="11"/>
  <c r="R603" i="11"/>
  <c r="L603" i="11"/>
  <c r="F603" i="11"/>
  <c r="Y598" i="11"/>
  <c r="S598" i="11"/>
  <c r="M598" i="11"/>
  <c r="G598" i="11"/>
  <c r="Z593" i="11"/>
  <c r="T593" i="11"/>
  <c r="N593" i="11"/>
  <c r="H593" i="11"/>
  <c r="AA588" i="11"/>
  <c r="U588" i="11"/>
  <c r="O588" i="11"/>
  <c r="I588" i="11"/>
  <c r="V583" i="11"/>
  <c r="P583" i="11"/>
  <c r="J583" i="11"/>
  <c r="D583" i="11"/>
  <c r="W578" i="11"/>
  <c r="Q578" i="11"/>
  <c r="K578" i="11"/>
  <c r="E578" i="11"/>
  <c r="X573" i="11"/>
  <c r="R573" i="11"/>
  <c r="L573" i="11"/>
  <c r="F573" i="11"/>
  <c r="Y568" i="11"/>
  <c r="S568" i="11"/>
  <c r="M568" i="11"/>
  <c r="G568" i="11"/>
  <c r="Z563" i="11"/>
  <c r="T563" i="11"/>
  <c r="N563" i="11"/>
  <c r="H563" i="11"/>
  <c r="AA558" i="11"/>
  <c r="U558" i="11"/>
  <c r="O558" i="11"/>
  <c r="I558" i="11"/>
  <c r="V553" i="11"/>
  <c r="P553" i="11"/>
  <c r="J553" i="11"/>
  <c r="D553" i="11"/>
  <c r="W548" i="11"/>
  <c r="Q548" i="11"/>
  <c r="K548" i="11"/>
  <c r="E548" i="11"/>
  <c r="X543" i="11"/>
  <c r="R543" i="11"/>
  <c r="L543" i="11"/>
  <c r="F543" i="11"/>
  <c r="Y538" i="11"/>
  <c r="S538" i="11"/>
  <c r="M538" i="11"/>
  <c r="G538" i="11"/>
  <c r="Z533" i="11"/>
  <c r="T533" i="11"/>
  <c r="N533" i="11"/>
  <c r="H533" i="11"/>
  <c r="AA528" i="11"/>
  <c r="U528" i="11"/>
  <c r="O528" i="11"/>
  <c r="I528" i="11"/>
  <c r="V523" i="11"/>
  <c r="P523" i="11"/>
  <c r="J523" i="11"/>
  <c r="D523" i="11"/>
  <c r="W518" i="11"/>
  <c r="Q518" i="11"/>
  <c r="K518" i="11"/>
  <c r="E518" i="11"/>
  <c r="X513" i="11"/>
  <c r="R513" i="11"/>
  <c r="L513" i="11"/>
  <c r="F513" i="11"/>
  <c r="Y508" i="11"/>
  <c r="S508" i="11"/>
  <c r="M508" i="11"/>
  <c r="G508" i="11"/>
  <c r="Z503" i="11"/>
  <c r="T503" i="11"/>
  <c r="N503" i="11"/>
  <c r="H503" i="11"/>
  <c r="AA498" i="11"/>
  <c r="U498" i="11"/>
  <c r="O498" i="11"/>
  <c r="I498" i="11"/>
  <c r="V493" i="11"/>
  <c r="P493" i="11"/>
  <c r="J493" i="11"/>
  <c r="D493" i="11"/>
  <c r="W488" i="11"/>
  <c r="Q488" i="11"/>
  <c r="K488" i="11"/>
  <c r="E488" i="11"/>
  <c r="X479" i="11"/>
  <c r="R479" i="11"/>
  <c r="L479" i="11"/>
  <c r="F479" i="11"/>
  <c r="Y474" i="11"/>
  <c r="S474" i="11"/>
  <c r="M474" i="11"/>
  <c r="G474" i="11"/>
  <c r="Z469" i="11"/>
  <c r="T469" i="11"/>
  <c r="N469" i="11"/>
  <c r="H469" i="11"/>
  <c r="AA464" i="11"/>
  <c r="U464" i="11"/>
  <c r="O464" i="11"/>
  <c r="I464" i="11"/>
  <c r="V459" i="11"/>
  <c r="P459" i="11"/>
  <c r="J459" i="11"/>
  <c r="D459" i="11"/>
  <c r="W454" i="11"/>
  <c r="Q454" i="11"/>
  <c r="K454" i="11"/>
  <c r="E454" i="11"/>
  <c r="X449" i="11"/>
  <c r="R449" i="11"/>
  <c r="L449" i="11"/>
  <c r="F449" i="11"/>
  <c r="Y444" i="11"/>
  <c r="S444" i="11"/>
  <c r="M444" i="11"/>
  <c r="G444" i="11"/>
  <c r="Z439" i="11"/>
  <c r="T439" i="11"/>
  <c r="N439" i="11"/>
  <c r="H439" i="11"/>
  <c r="AA434" i="11"/>
  <c r="U434" i="11"/>
  <c r="O434" i="11"/>
  <c r="I434" i="11"/>
  <c r="V429" i="11"/>
  <c r="P429" i="11"/>
  <c r="J429" i="11"/>
  <c r="D429" i="11"/>
  <c r="W424" i="11"/>
  <c r="Q424" i="11"/>
  <c r="K424" i="11"/>
  <c r="E424" i="11"/>
  <c r="X419" i="11"/>
  <c r="R419" i="11"/>
  <c r="L419" i="11"/>
  <c r="F419" i="11"/>
  <c r="Y414" i="11"/>
  <c r="S414" i="11"/>
  <c r="M414" i="11"/>
  <c r="G414" i="11"/>
  <c r="Z409" i="11"/>
  <c r="T409" i="11"/>
  <c r="N409" i="11"/>
  <c r="H409" i="11"/>
  <c r="AA404" i="11"/>
  <c r="U404" i="11"/>
  <c r="O404" i="11"/>
  <c r="I404" i="11"/>
  <c r="V399" i="11"/>
  <c r="P399" i="11"/>
  <c r="J399" i="11"/>
  <c r="D399" i="11"/>
  <c r="W394" i="11"/>
  <c r="Q394" i="11"/>
  <c r="K394" i="11"/>
  <c r="E394" i="11"/>
  <c r="X389" i="11"/>
  <c r="R389" i="11"/>
  <c r="L389" i="11"/>
  <c r="F389" i="11"/>
  <c r="Y384" i="11"/>
  <c r="S384" i="11"/>
  <c r="M384" i="11"/>
  <c r="G384" i="11"/>
  <c r="Z379" i="11"/>
  <c r="T379" i="11"/>
  <c r="N379" i="11"/>
  <c r="H379" i="11"/>
  <c r="AA374" i="11"/>
  <c r="U374" i="11"/>
  <c r="O374" i="11"/>
  <c r="I374" i="11"/>
  <c r="V369" i="11"/>
  <c r="P369" i="11"/>
  <c r="J369" i="11"/>
  <c r="D369" i="11"/>
  <c r="W364" i="11"/>
  <c r="Q364" i="11"/>
  <c r="K364" i="11"/>
  <c r="E364" i="11"/>
  <c r="X359" i="11"/>
  <c r="R359" i="11"/>
  <c r="L359" i="11"/>
  <c r="F359" i="11"/>
  <c r="Y354" i="11"/>
  <c r="S354" i="11"/>
  <c r="M354" i="11"/>
  <c r="G354" i="11"/>
  <c r="Z349" i="11"/>
  <c r="T349" i="11"/>
  <c r="N349" i="11"/>
  <c r="H349" i="11"/>
  <c r="AA344" i="11"/>
  <c r="U344" i="11"/>
  <c r="O344" i="11"/>
  <c r="I344" i="11"/>
  <c r="V339" i="11"/>
  <c r="P339" i="11"/>
  <c r="J339" i="11"/>
  <c r="D339" i="11"/>
  <c r="W334" i="11"/>
  <c r="Q334" i="11"/>
  <c r="K334" i="11"/>
  <c r="E334" i="11"/>
  <c r="X329" i="11"/>
  <c r="R329" i="11"/>
  <c r="L329" i="11"/>
  <c r="F329" i="11"/>
  <c r="Y320" i="11"/>
  <c r="S320" i="11"/>
  <c r="M320" i="11"/>
  <c r="G320" i="11"/>
  <c r="Z315" i="11"/>
  <c r="T315" i="11"/>
  <c r="N315" i="11"/>
  <c r="H315" i="11"/>
  <c r="AA310" i="11"/>
  <c r="U310" i="11"/>
  <c r="O310" i="11"/>
  <c r="I310" i="11"/>
  <c r="V305" i="11"/>
  <c r="P305" i="11"/>
  <c r="J305" i="11"/>
  <c r="D305" i="11"/>
  <c r="W300" i="11"/>
  <c r="Q300" i="11"/>
  <c r="K300" i="11"/>
  <c r="E300" i="11"/>
  <c r="X295" i="11"/>
  <c r="R295" i="11"/>
  <c r="L295" i="11"/>
  <c r="F295" i="11"/>
  <c r="Y290" i="11"/>
  <c r="S290" i="11"/>
  <c r="M290" i="11"/>
  <c r="G290" i="11"/>
  <c r="Z285" i="11"/>
  <c r="T285" i="11"/>
  <c r="N285" i="11"/>
  <c r="H285" i="11"/>
  <c r="AA280" i="11"/>
  <c r="U280" i="11"/>
  <c r="O280" i="11"/>
  <c r="I280" i="11"/>
  <c r="V275" i="11"/>
  <c r="P275" i="11"/>
  <c r="J275" i="11"/>
  <c r="D275" i="11"/>
  <c r="W270" i="11"/>
  <c r="Q270" i="11"/>
  <c r="K270" i="11"/>
  <c r="E270" i="11"/>
  <c r="X265" i="11"/>
  <c r="R265" i="11"/>
  <c r="L265" i="11"/>
  <c r="F265" i="11"/>
  <c r="Y260" i="11"/>
  <c r="S260" i="11"/>
  <c r="M260" i="11"/>
  <c r="G260" i="11"/>
  <c r="Z255" i="11"/>
  <c r="T255" i="11"/>
  <c r="N255" i="11"/>
  <c r="H255" i="11"/>
  <c r="AA250" i="11"/>
  <c r="U250" i="11"/>
  <c r="O250" i="11"/>
  <c r="I250" i="11"/>
  <c r="V245" i="11"/>
  <c r="P245" i="11"/>
  <c r="J245" i="11"/>
  <c r="D245" i="11"/>
  <c r="W240" i="11"/>
  <c r="Q240" i="11"/>
  <c r="K240" i="11"/>
  <c r="E240" i="11"/>
  <c r="X235" i="11"/>
  <c r="R235" i="11"/>
  <c r="L235" i="11"/>
  <c r="F235" i="11"/>
  <c r="Y230" i="11"/>
  <c r="S230" i="11"/>
  <c r="M230" i="11"/>
  <c r="G230" i="11"/>
  <c r="Z225" i="11"/>
  <c r="T225" i="11"/>
  <c r="N225" i="11"/>
  <c r="H225" i="11"/>
  <c r="AA220" i="11"/>
  <c r="U220" i="11"/>
  <c r="O220" i="11"/>
  <c r="I220" i="11"/>
  <c r="V215" i="11"/>
  <c r="P215" i="11"/>
  <c r="J215" i="11"/>
  <c r="D215" i="11"/>
  <c r="W210" i="11"/>
  <c r="Q210" i="11"/>
  <c r="K210" i="11"/>
  <c r="E210" i="11"/>
  <c r="X205" i="11"/>
  <c r="R205" i="11"/>
  <c r="L205" i="11"/>
  <c r="F205" i="11"/>
  <c r="Y200" i="11"/>
  <c r="S200" i="11"/>
  <c r="M200" i="11"/>
  <c r="G200" i="11"/>
  <c r="Z195" i="11"/>
  <c r="T195" i="11"/>
  <c r="N195" i="11"/>
  <c r="H195" i="11"/>
  <c r="AA190" i="11"/>
  <c r="U190" i="11"/>
  <c r="O190" i="11"/>
  <c r="I190" i="11"/>
  <c r="V185" i="11"/>
  <c r="P185" i="11"/>
  <c r="J185" i="11"/>
  <c r="D185" i="11"/>
  <c r="W180" i="11"/>
  <c r="Q180" i="11"/>
  <c r="K180" i="11"/>
  <c r="E180" i="11"/>
  <c r="X175" i="11"/>
  <c r="R175" i="11"/>
  <c r="L175" i="11"/>
  <c r="F175" i="11"/>
  <c r="Y170" i="11"/>
  <c r="S170" i="11"/>
  <c r="M170" i="11"/>
  <c r="G170" i="11"/>
  <c r="Z161" i="11"/>
  <c r="T161" i="11"/>
  <c r="N161" i="11"/>
  <c r="H161" i="11"/>
  <c r="AA156" i="11"/>
  <c r="U156" i="11"/>
  <c r="O156" i="11"/>
  <c r="I156" i="11"/>
  <c r="V151" i="11"/>
  <c r="P151" i="11"/>
  <c r="J151" i="11"/>
  <c r="D151" i="11"/>
  <c r="W146" i="11"/>
  <c r="Q146" i="11"/>
  <c r="K146" i="11"/>
  <c r="E146" i="11"/>
  <c r="X141" i="11"/>
  <c r="R141" i="11"/>
  <c r="L141" i="11"/>
  <c r="F141" i="11"/>
  <c r="Y136" i="11"/>
  <c r="S136" i="11"/>
  <c r="M136" i="11"/>
  <c r="G136" i="11"/>
  <c r="Z131" i="11"/>
  <c r="T131" i="11"/>
  <c r="N131" i="11"/>
  <c r="H131" i="11"/>
  <c r="AA126" i="11"/>
  <c r="U126" i="11"/>
  <c r="O126" i="11"/>
  <c r="I126" i="11"/>
  <c r="V121" i="11"/>
  <c r="P121" i="11"/>
  <c r="J121" i="11"/>
  <c r="D121" i="11"/>
  <c r="W116" i="11"/>
  <c r="Q116" i="11"/>
  <c r="K116" i="11"/>
  <c r="E116" i="11"/>
  <c r="X111" i="11"/>
  <c r="R111" i="11"/>
  <c r="L111" i="11"/>
  <c r="F111" i="11"/>
  <c r="Y106" i="11"/>
  <c r="S106" i="11"/>
  <c r="M106" i="11"/>
  <c r="G106" i="11"/>
  <c r="Z101" i="11"/>
  <c r="T101" i="11"/>
  <c r="N101" i="11"/>
  <c r="H101" i="11"/>
  <c r="AA96" i="11"/>
  <c r="U96" i="11"/>
  <c r="O96" i="11"/>
  <c r="I96" i="11"/>
  <c r="V91" i="11"/>
  <c r="P91" i="11"/>
  <c r="J91" i="11"/>
  <c r="D91" i="11"/>
  <c r="W86" i="11"/>
  <c r="Q86" i="11"/>
  <c r="K86" i="11"/>
  <c r="E86" i="11"/>
  <c r="X81" i="11"/>
  <c r="R81" i="11"/>
  <c r="L81" i="11"/>
  <c r="F81" i="11"/>
  <c r="Y76" i="11"/>
  <c r="S76" i="11"/>
  <c r="M76" i="11"/>
  <c r="G76" i="11"/>
  <c r="Z71" i="11"/>
  <c r="T71" i="11"/>
  <c r="N71" i="11"/>
  <c r="H71" i="11"/>
  <c r="AA66" i="11"/>
  <c r="U66" i="11"/>
  <c r="O66" i="11"/>
  <c r="I66" i="11"/>
  <c r="V61" i="11"/>
  <c r="P61" i="11"/>
  <c r="J61" i="11"/>
  <c r="D61" i="11"/>
  <c r="W56" i="11"/>
  <c r="Q56" i="11"/>
  <c r="K56" i="11"/>
  <c r="E56" i="11"/>
  <c r="X51" i="11"/>
  <c r="R51" i="11"/>
  <c r="L51" i="11"/>
  <c r="F51" i="11"/>
  <c r="Y46" i="11"/>
  <c r="S46" i="11"/>
  <c r="M46" i="11"/>
  <c r="G46" i="11"/>
  <c r="Z41" i="11"/>
  <c r="T41" i="11"/>
  <c r="N41" i="11"/>
  <c r="H41" i="11"/>
  <c r="AA36" i="11"/>
  <c r="U36" i="11"/>
  <c r="O36" i="11"/>
  <c r="V638" i="11"/>
  <c r="P638" i="11"/>
  <c r="J638" i="11"/>
  <c r="D638" i="11"/>
  <c r="W633" i="11"/>
  <c r="Q633" i="11"/>
  <c r="K633" i="11"/>
  <c r="E633" i="11"/>
  <c r="X628" i="11"/>
  <c r="R628" i="11"/>
  <c r="L628" i="11"/>
  <c r="F628" i="11"/>
  <c r="Y623" i="11"/>
  <c r="S623" i="11"/>
  <c r="M623" i="11"/>
  <c r="G623" i="11"/>
  <c r="Z618" i="11"/>
  <c r="T618" i="11"/>
  <c r="N618" i="11"/>
  <c r="H618" i="11"/>
  <c r="AA613" i="11"/>
  <c r="U613" i="11"/>
  <c r="O613" i="11"/>
  <c r="I613" i="11"/>
  <c r="V608" i="11"/>
  <c r="P608" i="11"/>
  <c r="J608" i="11"/>
  <c r="D608" i="11"/>
  <c r="W603" i="11"/>
  <c r="Q603" i="11"/>
  <c r="K603" i="11"/>
  <c r="E603" i="11"/>
  <c r="X598" i="11"/>
  <c r="R598" i="11"/>
  <c r="L598" i="11"/>
  <c r="F598" i="11"/>
  <c r="Y593" i="11"/>
  <c r="S593" i="11"/>
  <c r="M593" i="11"/>
  <c r="G593" i="11"/>
  <c r="Z588" i="11"/>
  <c r="T588" i="11"/>
  <c r="N588" i="11"/>
  <c r="H588" i="11"/>
  <c r="AA583" i="11"/>
  <c r="U583" i="11"/>
  <c r="O583" i="11"/>
  <c r="I583" i="11"/>
  <c r="V578" i="11"/>
  <c r="P578" i="11"/>
  <c r="J578" i="11"/>
  <c r="D578" i="11"/>
  <c r="W573" i="11"/>
  <c r="Q573" i="11"/>
  <c r="K573" i="11"/>
  <c r="E573" i="11"/>
  <c r="X568" i="11"/>
  <c r="R568" i="11"/>
  <c r="L568" i="11"/>
  <c r="F568" i="11"/>
  <c r="Y563" i="11"/>
  <c r="S563" i="11"/>
  <c r="M563" i="11"/>
  <c r="G563" i="11"/>
  <c r="Z558" i="11"/>
  <c r="T558" i="11"/>
  <c r="N558" i="11"/>
  <c r="H558" i="11"/>
  <c r="AA553" i="11"/>
  <c r="U553" i="11"/>
  <c r="O553" i="11"/>
  <c r="I553" i="11"/>
  <c r="V548" i="11"/>
  <c r="P548" i="11"/>
  <c r="J548" i="11"/>
  <c r="D548" i="11"/>
  <c r="W543" i="11"/>
  <c r="Q543" i="11"/>
  <c r="K543" i="11"/>
  <c r="E543" i="11"/>
  <c r="X538" i="11"/>
  <c r="R538" i="11"/>
  <c r="L538" i="11"/>
  <c r="F538" i="11"/>
  <c r="Y533" i="11"/>
  <c r="S533" i="11"/>
  <c r="M533" i="11"/>
  <c r="G533" i="11"/>
  <c r="Z528" i="11"/>
  <c r="T528" i="11"/>
  <c r="N528" i="11"/>
  <c r="H528" i="11"/>
  <c r="AA523" i="11"/>
  <c r="U523" i="11"/>
  <c r="O523" i="11"/>
  <c r="I523" i="11"/>
  <c r="V518" i="11"/>
  <c r="P518" i="11"/>
  <c r="J518" i="11"/>
  <c r="D518" i="11"/>
  <c r="W513" i="11"/>
  <c r="Q513" i="11"/>
  <c r="K513" i="11"/>
  <c r="E513" i="11"/>
  <c r="X508" i="11"/>
  <c r="R508" i="11"/>
  <c r="L508" i="11"/>
  <c r="F508" i="11"/>
  <c r="Y503" i="11"/>
  <c r="S503" i="11"/>
  <c r="M503" i="11"/>
  <c r="G503" i="11"/>
  <c r="Z498" i="11"/>
  <c r="T498" i="11"/>
  <c r="N498" i="11"/>
  <c r="H498" i="11"/>
  <c r="AA493" i="11"/>
  <c r="U493" i="11"/>
  <c r="O493" i="11"/>
  <c r="I493" i="11"/>
  <c r="V488" i="11"/>
  <c r="P488" i="11"/>
  <c r="J488" i="11"/>
  <c r="D488" i="11"/>
  <c r="D484" i="11" s="1"/>
  <c r="W479" i="11"/>
  <c r="Q479" i="11"/>
  <c r="K479" i="11"/>
  <c r="E479" i="11"/>
  <c r="X474" i="11"/>
  <c r="R474" i="11"/>
  <c r="L474" i="11"/>
  <c r="F474" i="11"/>
  <c r="Y469" i="11"/>
  <c r="S469" i="11"/>
  <c r="M469" i="11"/>
  <c r="G469" i="11"/>
  <c r="Z464" i="11"/>
  <c r="T464" i="11"/>
  <c r="N464" i="11"/>
  <c r="H464" i="11"/>
  <c r="AA459" i="11"/>
  <c r="U459" i="11"/>
  <c r="O459" i="11"/>
  <c r="I459" i="11"/>
  <c r="V454" i="11"/>
  <c r="P454" i="11"/>
  <c r="J454" i="11"/>
  <c r="D454" i="11"/>
  <c r="W449" i="11"/>
  <c r="Q449" i="11"/>
  <c r="K449" i="11"/>
  <c r="E449" i="11"/>
  <c r="X444" i="11"/>
  <c r="R444" i="11"/>
  <c r="L444" i="11"/>
  <c r="F444" i="11"/>
  <c r="Y439" i="11"/>
  <c r="S439" i="11"/>
  <c r="M439" i="11"/>
  <c r="G439" i="11"/>
  <c r="Z434" i="11"/>
  <c r="T434" i="11"/>
  <c r="N434" i="11"/>
  <c r="H434" i="11"/>
  <c r="AA429" i="11"/>
  <c r="U429" i="11"/>
  <c r="O429" i="11"/>
  <c r="I429" i="11"/>
  <c r="V424" i="11"/>
  <c r="P424" i="11"/>
  <c r="J424" i="11"/>
  <c r="D424" i="11"/>
  <c r="W419" i="11"/>
  <c r="Q419" i="11"/>
  <c r="K419" i="11"/>
  <c r="E419" i="11"/>
  <c r="X414" i="11"/>
  <c r="R414" i="11"/>
  <c r="L414" i="11"/>
  <c r="F414" i="11"/>
  <c r="Y409" i="11"/>
  <c r="S409" i="11"/>
  <c r="M409" i="11"/>
  <c r="G409" i="11"/>
  <c r="Z404" i="11"/>
  <c r="T404" i="11"/>
  <c r="N404" i="11"/>
  <c r="H404" i="11"/>
  <c r="AA399" i="11"/>
  <c r="U399" i="11"/>
  <c r="O399" i="11"/>
  <c r="I399" i="11"/>
  <c r="V394" i="11"/>
  <c r="P394" i="11"/>
  <c r="J394" i="11"/>
  <c r="D394" i="11"/>
  <c r="W389" i="11"/>
  <c r="Q389" i="11"/>
  <c r="K389" i="11"/>
  <c r="E389" i="11"/>
  <c r="X384" i="11"/>
  <c r="R384" i="11"/>
  <c r="L384" i="11"/>
  <c r="F384" i="11"/>
  <c r="Y379" i="11"/>
  <c r="S379" i="11"/>
  <c r="M379" i="11"/>
  <c r="G379" i="11"/>
  <c r="Z374" i="11"/>
  <c r="T374" i="11"/>
  <c r="N374" i="11"/>
  <c r="H374" i="11"/>
  <c r="AA369" i="11"/>
  <c r="U369" i="11"/>
  <c r="O369" i="11"/>
  <c r="I369" i="11"/>
  <c r="V364" i="11"/>
  <c r="P364" i="11"/>
  <c r="J364" i="11"/>
  <c r="D364" i="11"/>
  <c r="W359" i="11"/>
  <c r="Q359" i="11"/>
  <c r="K359" i="11"/>
  <c r="E359" i="11"/>
  <c r="X354" i="11"/>
  <c r="R354" i="11"/>
  <c r="L354" i="11"/>
  <c r="F354" i="11"/>
  <c r="Y349" i="11"/>
  <c r="S349" i="11"/>
  <c r="M349" i="11"/>
  <c r="G349" i="11"/>
  <c r="Z344" i="11"/>
  <c r="T344" i="11"/>
  <c r="N344" i="11"/>
  <c r="H344" i="11"/>
  <c r="AA339" i="11"/>
  <c r="U339" i="11"/>
  <c r="O339" i="11"/>
  <c r="I339" i="11"/>
  <c r="V334" i="11"/>
  <c r="P334" i="11"/>
  <c r="J334" i="11"/>
  <c r="D334" i="11"/>
  <c r="W329" i="11"/>
  <c r="Q329" i="11"/>
  <c r="K329" i="11"/>
  <c r="E329" i="11"/>
  <c r="X320" i="11"/>
  <c r="R320" i="11"/>
  <c r="L320" i="11"/>
  <c r="F320" i="11"/>
  <c r="Y315" i="11"/>
  <c r="S315" i="11"/>
  <c r="M315" i="11"/>
  <c r="G315" i="11"/>
  <c r="Z310" i="11"/>
  <c r="T310" i="11"/>
  <c r="N310" i="11"/>
  <c r="H310" i="11"/>
  <c r="AA305" i="11"/>
  <c r="U305" i="11"/>
  <c r="O305" i="11"/>
  <c r="I305" i="11"/>
  <c r="V300" i="11"/>
  <c r="P300" i="11"/>
  <c r="J300" i="11"/>
  <c r="D300" i="11"/>
  <c r="W295" i="11"/>
  <c r="Q295" i="11"/>
  <c r="K295" i="11"/>
  <c r="E295" i="11"/>
  <c r="X290" i="11"/>
  <c r="R290" i="11"/>
  <c r="L290" i="11"/>
  <c r="F290" i="11"/>
  <c r="Y285" i="11"/>
  <c r="S285" i="11"/>
  <c r="M285" i="11"/>
  <c r="G285" i="11"/>
  <c r="Z280" i="11"/>
  <c r="T280" i="11"/>
  <c r="N280" i="11"/>
  <c r="H280" i="11"/>
  <c r="AA275" i="11"/>
  <c r="U275" i="11"/>
  <c r="O275" i="11"/>
  <c r="I275" i="11"/>
  <c r="V270" i="11"/>
  <c r="P270" i="11"/>
  <c r="J270" i="11"/>
  <c r="D270" i="11"/>
  <c r="W265" i="11"/>
  <c r="Q265" i="11"/>
  <c r="K265" i="11"/>
  <c r="E265" i="11"/>
  <c r="X260" i="11"/>
  <c r="R260" i="11"/>
  <c r="L260" i="11"/>
  <c r="F260" i="11"/>
  <c r="Y255" i="11"/>
  <c r="S255" i="11"/>
  <c r="M255" i="11"/>
  <c r="G255" i="11"/>
  <c r="Z250" i="11"/>
  <c r="T250" i="11"/>
  <c r="N250" i="11"/>
  <c r="H250" i="11"/>
  <c r="AA245" i="11"/>
  <c r="U245" i="11"/>
  <c r="O245" i="11"/>
  <c r="I245" i="11"/>
  <c r="V240" i="11"/>
  <c r="P240" i="11"/>
  <c r="J240" i="11"/>
  <c r="D240" i="11"/>
  <c r="W235" i="11"/>
  <c r="Q235" i="11"/>
  <c r="K235" i="11"/>
  <c r="E235" i="11"/>
  <c r="X230" i="11"/>
  <c r="R230" i="11"/>
  <c r="L230" i="11"/>
  <c r="F230" i="11"/>
  <c r="Y225" i="11"/>
  <c r="S225" i="11"/>
  <c r="M225" i="11"/>
  <c r="G225" i="11"/>
  <c r="Z220" i="11"/>
  <c r="T220" i="11"/>
  <c r="N220" i="11"/>
  <c r="H220" i="11"/>
  <c r="AA215" i="11"/>
  <c r="U215" i="11"/>
  <c r="O215" i="11"/>
  <c r="I215" i="11"/>
  <c r="V210" i="11"/>
  <c r="P210" i="11"/>
  <c r="J210" i="11"/>
  <c r="D210" i="11"/>
  <c r="W205" i="11"/>
  <c r="Q205" i="11"/>
  <c r="K205" i="11"/>
  <c r="E205" i="11"/>
  <c r="X200" i="11"/>
  <c r="R200" i="11"/>
  <c r="L200" i="11"/>
  <c r="F200" i="11"/>
  <c r="Y195" i="11"/>
  <c r="S195" i="11"/>
  <c r="M195" i="11"/>
  <c r="G195" i="11"/>
  <c r="Z190" i="11"/>
  <c r="T190" i="11"/>
  <c r="N190" i="11"/>
  <c r="H190" i="11"/>
  <c r="AA185" i="11"/>
  <c r="U185" i="11"/>
  <c r="O185" i="11"/>
  <c r="I185" i="11"/>
  <c r="V180" i="11"/>
  <c r="P180" i="11"/>
  <c r="J180" i="11"/>
  <c r="D180" i="11"/>
  <c r="W175" i="11"/>
  <c r="Q175" i="11"/>
  <c r="K175" i="11"/>
  <c r="E175" i="11"/>
  <c r="X170" i="11"/>
  <c r="R170" i="11"/>
  <c r="L170" i="11"/>
  <c r="F170" i="11"/>
  <c r="Y161" i="11"/>
  <c r="S161" i="11"/>
  <c r="M161" i="11"/>
  <c r="G161" i="11"/>
  <c r="Z156" i="11"/>
  <c r="T156" i="11"/>
  <c r="N156" i="11"/>
  <c r="H156" i="11"/>
  <c r="AA151" i="11"/>
  <c r="U151" i="11"/>
  <c r="O151" i="11"/>
  <c r="I151" i="11"/>
  <c r="V146" i="11"/>
  <c r="P146" i="11"/>
  <c r="J146" i="11"/>
  <c r="D146" i="11"/>
  <c r="W141" i="11"/>
  <c r="Q141" i="11"/>
  <c r="K141" i="11"/>
  <c r="E141" i="11"/>
  <c r="X136" i="11"/>
  <c r="R136" i="11"/>
  <c r="L136" i="11"/>
  <c r="F136" i="11"/>
  <c r="Y131" i="11"/>
  <c r="S131" i="11"/>
  <c r="M131" i="11"/>
  <c r="G131" i="11"/>
  <c r="Z126" i="11"/>
  <c r="T126" i="11"/>
  <c r="N126" i="11"/>
  <c r="H126" i="11"/>
  <c r="AA121" i="11"/>
  <c r="U121" i="11"/>
  <c r="O121" i="11"/>
  <c r="I121" i="11"/>
  <c r="V116" i="11"/>
  <c r="P116" i="11"/>
  <c r="J116" i="11"/>
  <c r="D116" i="11"/>
  <c r="W111" i="11"/>
  <c r="Q111" i="11"/>
  <c r="K111" i="11"/>
  <c r="E111" i="11"/>
  <c r="X106" i="11"/>
  <c r="R106" i="11"/>
  <c r="L106" i="11"/>
  <c r="F106" i="11"/>
  <c r="Y101" i="11"/>
  <c r="S101" i="11"/>
  <c r="M101" i="11"/>
  <c r="G101" i="11"/>
  <c r="Z96" i="11"/>
  <c r="T96" i="11"/>
  <c r="N96" i="11"/>
  <c r="H96" i="11"/>
  <c r="AA91" i="11"/>
  <c r="U91" i="11"/>
  <c r="O91" i="11"/>
  <c r="I91" i="11"/>
  <c r="V86" i="11"/>
  <c r="P86" i="11"/>
  <c r="J86" i="11"/>
  <c r="D86" i="11"/>
  <c r="W81" i="11"/>
  <c r="Q81" i="11"/>
  <c r="K81" i="11"/>
  <c r="E81" i="11"/>
  <c r="X76" i="11"/>
  <c r="R76" i="11"/>
  <c r="L76" i="11"/>
  <c r="F76" i="11"/>
  <c r="Y71" i="11"/>
  <c r="S71" i="11"/>
  <c r="M71" i="11"/>
  <c r="G71" i="11"/>
  <c r="Z66" i="11"/>
  <c r="T66" i="11"/>
  <c r="N66" i="11"/>
  <c r="H66" i="11"/>
  <c r="AA61" i="11"/>
  <c r="U61" i="11"/>
  <c r="O61" i="11"/>
  <c r="I61" i="11"/>
  <c r="V56" i="11"/>
  <c r="P56" i="11"/>
  <c r="J56" i="11"/>
  <c r="D56" i="11"/>
  <c r="W51" i="11"/>
  <c r="Q51" i="11"/>
  <c r="K51" i="11"/>
  <c r="E51" i="11"/>
  <c r="X46" i="11"/>
  <c r="R46" i="11"/>
  <c r="L46" i="11"/>
  <c r="F46" i="11"/>
  <c r="Y41" i="11"/>
  <c r="S41" i="11"/>
  <c r="M41" i="11"/>
  <c r="G41" i="11"/>
  <c r="J11" i="11"/>
  <c r="P11" i="11"/>
  <c r="V11" i="11"/>
  <c r="I14" i="11"/>
  <c r="O14" i="11"/>
  <c r="U14" i="11"/>
  <c r="AA14" i="11"/>
  <c r="I16" i="11"/>
  <c r="O16" i="11"/>
  <c r="U16" i="11"/>
  <c r="AA16" i="11"/>
  <c r="H19" i="11"/>
  <c r="N19" i="11"/>
  <c r="T19" i="11"/>
  <c r="Z19" i="11"/>
  <c r="H21" i="11"/>
  <c r="N21" i="11"/>
  <c r="T21" i="11"/>
  <c r="Z21" i="11"/>
  <c r="G24" i="11"/>
  <c r="M24" i="11"/>
  <c r="S24" i="11"/>
  <c r="Y24" i="11"/>
  <c r="G26" i="11"/>
  <c r="M26" i="11"/>
  <c r="S26" i="11"/>
  <c r="Y26" i="11"/>
  <c r="F29" i="11"/>
  <c r="L29" i="11"/>
  <c r="R29" i="11"/>
  <c r="X29" i="11"/>
  <c r="F31" i="11"/>
  <c r="L31" i="11"/>
  <c r="R31" i="11"/>
  <c r="X31" i="11"/>
  <c r="E34" i="11"/>
  <c r="K34" i="11"/>
  <c r="Q34" i="11"/>
  <c r="Q32" i="11" s="1"/>
  <c r="W34" i="11"/>
  <c r="W32" i="11" s="1"/>
  <c r="E36" i="11"/>
  <c r="K36" i="11"/>
  <c r="R36" i="11"/>
  <c r="Y36" i="11"/>
  <c r="Y32" i="11" s="1"/>
  <c r="G39" i="11"/>
  <c r="G37" i="11" s="1"/>
  <c r="R39" i="11"/>
  <c r="L41" i="11"/>
  <c r="E46" i="11"/>
  <c r="E42" i="11" s="1"/>
  <c r="V49" i="11"/>
  <c r="V47" i="11" s="1"/>
  <c r="U54" i="11"/>
  <c r="U52" i="11" s="1"/>
  <c r="N59" i="11"/>
  <c r="N57" i="11" s="1"/>
  <c r="Z61" i="11"/>
  <c r="Z57" i="11" s="1"/>
  <c r="G64" i="11"/>
  <c r="G62" i="11" s="1"/>
  <c r="S66" i="11"/>
  <c r="S62" i="11" s="1"/>
  <c r="L71" i="11"/>
  <c r="L67" i="11" s="1"/>
  <c r="E76" i="11"/>
  <c r="E72" i="11" s="1"/>
  <c r="V79" i="11"/>
  <c r="V77" i="11" s="1"/>
  <c r="U84" i="11"/>
  <c r="U82" i="11" s="1"/>
  <c r="N89" i="11"/>
  <c r="N87" i="11" s="1"/>
  <c r="Z91" i="11"/>
  <c r="Z87" i="11" s="1"/>
  <c r="G94" i="11"/>
  <c r="G92" i="11" s="1"/>
  <c r="S96" i="11"/>
  <c r="S92" i="11" s="1"/>
  <c r="L101" i="11"/>
  <c r="L97" i="11" s="1"/>
  <c r="E106" i="11"/>
  <c r="E102" i="11" s="1"/>
  <c r="V109" i="11"/>
  <c r="V107" i="11" s="1"/>
  <c r="U114" i="11"/>
  <c r="U112" i="11" s="1"/>
  <c r="N119" i="11"/>
  <c r="N117" i="11" s="1"/>
  <c r="Z121" i="11"/>
  <c r="Z117" i="11" s="1"/>
  <c r="G124" i="11"/>
  <c r="G122" i="11" s="1"/>
  <c r="S126" i="11"/>
  <c r="S122" i="11" s="1"/>
  <c r="L131" i="11"/>
  <c r="L127" i="11" s="1"/>
  <c r="E136" i="11"/>
  <c r="E132" i="11" s="1"/>
  <c r="V139" i="11"/>
  <c r="V137" i="11" s="1"/>
  <c r="U144" i="11"/>
  <c r="U142" i="11" s="1"/>
  <c r="N149" i="11"/>
  <c r="N147" i="11" s="1"/>
  <c r="Z151" i="11"/>
  <c r="Z147" i="11" s="1"/>
  <c r="G154" i="11"/>
  <c r="G152" i="11" s="1"/>
  <c r="S156" i="11"/>
  <c r="S152" i="11" s="1"/>
  <c r="L161" i="11"/>
  <c r="L157" i="11" s="1"/>
  <c r="AA180" i="11"/>
  <c r="AA176" i="11" s="1"/>
  <c r="T185" i="11"/>
  <c r="T181" i="11" s="1"/>
  <c r="M190" i="11"/>
  <c r="M186" i="11" s="1"/>
  <c r="F195" i="11"/>
  <c r="F191" i="11" s="1"/>
  <c r="AA210" i="11"/>
  <c r="AA206" i="11" s="1"/>
  <c r="T215" i="11"/>
  <c r="T211" i="11" s="1"/>
  <c r="M220" i="11"/>
  <c r="M216" i="11" s="1"/>
  <c r="F225" i="11"/>
  <c r="F221" i="11" s="1"/>
  <c r="AA240" i="11"/>
  <c r="AA236" i="11" s="1"/>
  <c r="T245" i="11"/>
  <c r="T241" i="11" s="1"/>
  <c r="M250" i="11"/>
  <c r="M246" i="11" s="1"/>
  <c r="F255" i="11"/>
  <c r="F251" i="11" s="1"/>
  <c r="AA270" i="11"/>
  <c r="AA266" i="11" s="1"/>
  <c r="T275" i="11"/>
  <c r="T271" i="11" s="1"/>
  <c r="M280" i="11"/>
  <c r="M276" i="11" s="1"/>
  <c r="F285" i="11"/>
  <c r="F281" i="11" s="1"/>
  <c r="AA300" i="11"/>
  <c r="AA296" i="11" s="1"/>
  <c r="T305" i="11"/>
  <c r="T301" i="11" s="1"/>
  <c r="M310" i="11"/>
  <c r="M306" i="11" s="1"/>
  <c r="F315" i="11"/>
  <c r="F311" i="11" s="1"/>
  <c r="P327" i="11"/>
  <c r="P325" i="11" s="1"/>
  <c r="O332" i="11"/>
  <c r="O330" i="11" s="1"/>
  <c r="AA334" i="11"/>
  <c r="AA330" i="11" s="1"/>
  <c r="H337" i="11"/>
  <c r="H335" i="11" s="1"/>
  <c r="T339" i="11"/>
  <c r="T335" i="11" s="1"/>
  <c r="M344" i="11"/>
  <c r="M340" i="11" s="1"/>
  <c r="F349" i="11"/>
  <c r="F345" i="11" s="1"/>
  <c r="W352" i="11"/>
  <c r="W350" i="11" s="1"/>
  <c r="P357" i="11"/>
  <c r="P355" i="11" s="1"/>
  <c r="O362" i="11"/>
  <c r="O360" i="11" s="1"/>
  <c r="AA364" i="11"/>
  <c r="AA360" i="11" s="1"/>
  <c r="H367" i="11"/>
  <c r="H365" i="11" s="1"/>
  <c r="T369" i="11"/>
  <c r="T365" i="11" s="1"/>
  <c r="M374" i="11"/>
  <c r="M370" i="11" s="1"/>
  <c r="F379" i="11"/>
  <c r="F375" i="11" s="1"/>
  <c r="W382" i="11"/>
  <c r="W380" i="11" s="1"/>
  <c r="P387" i="11"/>
  <c r="P385" i="11" s="1"/>
  <c r="O392" i="11"/>
  <c r="O390" i="11" s="1"/>
  <c r="AA394" i="11"/>
  <c r="AA390" i="11" s="1"/>
  <c r="H397" i="11"/>
  <c r="H395" i="11" s="1"/>
  <c r="T399" i="11"/>
  <c r="T395" i="11" s="1"/>
  <c r="M404" i="11"/>
  <c r="M400" i="11" s="1"/>
  <c r="F409" i="11"/>
  <c r="F405" i="11" s="1"/>
  <c r="W412" i="11"/>
  <c r="W410" i="11" s="1"/>
  <c r="P417" i="11"/>
  <c r="P415" i="11" s="1"/>
  <c r="O422" i="11"/>
  <c r="O420" i="11" s="1"/>
  <c r="AA424" i="11"/>
  <c r="AA420" i="11" s="1"/>
  <c r="H427" i="11"/>
  <c r="H425" i="11" s="1"/>
  <c r="T429" i="11"/>
  <c r="T425" i="11" s="1"/>
  <c r="M434" i="11"/>
  <c r="M430" i="11" s="1"/>
  <c r="F439" i="11"/>
  <c r="F435" i="11" s="1"/>
  <c r="W442" i="11"/>
  <c r="W440" i="11" s="1"/>
  <c r="P447" i="11"/>
  <c r="P445" i="11" s="1"/>
  <c r="O452" i="11"/>
  <c r="O450" i="11" s="1"/>
  <c r="AA454" i="11"/>
  <c r="AA450" i="11" s="1"/>
  <c r="H457" i="11"/>
  <c r="H455" i="11" s="1"/>
  <c r="T459" i="11"/>
  <c r="T455" i="11" s="1"/>
  <c r="M464" i="11"/>
  <c r="M460" i="11" s="1"/>
  <c r="F469" i="11"/>
  <c r="F465" i="11" s="1"/>
  <c r="W472" i="11"/>
  <c r="W470" i="11" s="1"/>
  <c r="P477" i="11"/>
  <c r="P475" i="11" s="1"/>
  <c r="U488" i="11"/>
  <c r="U484" i="11" s="1"/>
  <c r="N493" i="11"/>
  <c r="N489" i="11" s="1"/>
  <c r="G498" i="11"/>
  <c r="G494" i="11" s="1"/>
  <c r="V513" i="11"/>
  <c r="V509" i="11" s="1"/>
  <c r="U518" i="11"/>
  <c r="U514" i="11" s="1"/>
  <c r="N523" i="11"/>
  <c r="N519" i="11" s="1"/>
  <c r="G528" i="11"/>
  <c r="G524" i="11" s="1"/>
  <c r="V543" i="11"/>
  <c r="V539" i="11" s="1"/>
  <c r="U548" i="11"/>
  <c r="U544" i="11" s="1"/>
  <c r="N553" i="11"/>
  <c r="N549" i="11" s="1"/>
  <c r="G558" i="11"/>
  <c r="G554" i="11" s="1"/>
  <c r="V573" i="11"/>
  <c r="V569" i="11" s="1"/>
  <c r="U578" i="11"/>
  <c r="U574" i="11" s="1"/>
  <c r="N583" i="11"/>
  <c r="N579" i="11" s="1"/>
  <c r="G588" i="11"/>
  <c r="G584" i="11" s="1"/>
  <c r="V603" i="11"/>
  <c r="V599" i="11" s="1"/>
  <c r="U608" i="11"/>
  <c r="U604" i="11" s="1"/>
  <c r="N613" i="11"/>
  <c r="N609" i="11" s="1"/>
  <c r="G618" i="11"/>
  <c r="G614" i="11" s="1"/>
  <c r="V633" i="11"/>
  <c r="V629" i="11" s="1"/>
  <c r="U638" i="11"/>
  <c r="U634" i="11" s="1"/>
  <c r="W97" i="13"/>
  <c r="H206" i="13"/>
  <c r="H296" i="13"/>
  <c r="Q345" i="13"/>
  <c r="H9" i="10"/>
  <c r="N9" i="10"/>
  <c r="T9" i="10"/>
  <c r="Z9" i="10"/>
  <c r="Z7" i="10" s="1"/>
  <c r="H11" i="10"/>
  <c r="N11" i="10"/>
  <c r="T11" i="10"/>
  <c r="Z11" i="10"/>
  <c r="G14" i="10"/>
  <c r="M14" i="10"/>
  <c r="M12" i="10" s="1"/>
  <c r="S14" i="10"/>
  <c r="S12" i="10" s="1"/>
  <c r="Y14" i="10"/>
  <c r="Y12" i="10" s="1"/>
  <c r="G16" i="10"/>
  <c r="M16" i="10"/>
  <c r="S16" i="10"/>
  <c r="Y16" i="10"/>
  <c r="F19" i="10"/>
  <c r="F17" i="10" s="1"/>
  <c r="L19" i="10"/>
  <c r="L17" i="10" s="1"/>
  <c r="R19" i="10"/>
  <c r="X19" i="10"/>
  <c r="F21" i="10"/>
  <c r="L21" i="10"/>
  <c r="R21" i="10"/>
  <c r="X21" i="10"/>
  <c r="E24" i="10"/>
  <c r="K24" i="10"/>
  <c r="Q24" i="10"/>
  <c r="W24" i="10"/>
  <c r="W22" i="10" s="1"/>
  <c r="E26" i="10"/>
  <c r="K26" i="10"/>
  <c r="Q26" i="10"/>
  <c r="W26" i="10"/>
  <c r="D29" i="10"/>
  <c r="J29" i="10"/>
  <c r="J27" i="10" s="1"/>
  <c r="P29" i="10"/>
  <c r="P27" i="10" s="1"/>
  <c r="V29" i="10"/>
  <c r="V27" i="10" s="1"/>
  <c r="D31" i="10"/>
  <c r="J31" i="10"/>
  <c r="P31" i="10"/>
  <c r="V31" i="10"/>
  <c r="I34" i="10"/>
  <c r="I32" i="10" s="1"/>
  <c r="O34" i="10"/>
  <c r="O32" i="10" s="1"/>
  <c r="U34" i="10"/>
  <c r="AA34" i="10"/>
  <c r="I36" i="10"/>
  <c r="O36" i="10"/>
  <c r="U36" i="10"/>
  <c r="AA36" i="10"/>
  <c r="H39" i="10"/>
  <c r="N39" i="10"/>
  <c r="T39" i="10"/>
  <c r="Z39" i="10"/>
  <c r="Z37" i="10" s="1"/>
  <c r="H41" i="10"/>
  <c r="N41" i="10"/>
  <c r="T41" i="10"/>
  <c r="Z41" i="10"/>
  <c r="G44" i="10"/>
  <c r="M44" i="10"/>
  <c r="M42" i="10" s="1"/>
  <c r="S44" i="10"/>
  <c r="S42" i="10" s="1"/>
  <c r="Y44" i="10"/>
  <c r="Y42" i="10" s="1"/>
  <c r="G46" i="10"/>
  <c r="M46" i="10"/>
  <c r="S46" i="10"/>
  <c r="Y46" i="10"/>
  <c r="F49" i="10"/>
  <c r="F47" i="10" s="1"/>
  <c r="L49" i="10"/>
  <c r="L47" i="10" s="1"/>
  <c r="R49" i="10"/>
  <c r="X49" i="10"/>
  <c r="F51" i="10"/>
  <c r="L51" i="10"/>
  <c r="R51" i="10"/>
  <c r="X51" i="10"/>
  <c r="E54" i="10"/>
  <c r="K54" i="10"/>
  <c r="Q54" i="10"/>
  <c r="W54" i="10"/>
  <c r="W52" i="10" s="1"/>
  <c r="E56" i="10"/>
  <c r="K56" i="10"/>
  <c r="Q56" i="10"/>
  <c r="W56" i="10"/>
  <c r="D59" i="10"/>
  <c r="J59" i="10"/>
  <c r="J57" i="10" s="1"/>
  <c r="P59" i="10"/>
  <c r="P57" i="10" s="1"/>
  <c r="V59" i="10"/>
  <c r="V57" i="10" s="1"/>
  <c r="D61" i="10"/>
  <c r="J61" i="10"/>
  <c r="P61" i="10"/>
  <c r="V61" i="10"/>
  <c r="I64" i="10"/>
  <c r="I62" i="10" s="1"/>
  <c r="O64" i="10"/>
  <c r="O62" i="10" s="1"/>
  <c r="U64" i="10"/>
  <c r="AA64" i="10"/>
  <c r="I66" i="10"/>
  <c r="O66" i="10"/>
  <c r="U66" i="10"/>
  <c r="AA66" i="10"/>
  <c r="H69" i="10"/>
  <c r="N69" i="10"/>
  <c r="T69" i="10"/>
  <c r="Z69" i="10"/>
  <c r="Z67" i="10" s="1"/>
  <c r="H71" i="10"/>
  <c r="N71" i="10"/>
  <c r="T71" i="10"/>
  <c r="Z71" i="10"/>
  <c r="G74" i="10"/>
  <c r="M74" i="10"/>
  <c r="M72" i="10" s="1"/>
  <c r="S74" i="10"/>
  <c r="S72" i="10" s="1"/>
  <c r="Y74" i="10"/>
  <c r="Y72" i="10" s="1"/>
  <c r="G76" i="10"/>
  <c r="M76" i="10"/>
  <c r="S76" i="10"/>
  <c r="Y76" i="10"/>
  <c r="F79" i="10"/>
  <c r="F77" i="10" s="1"/>
  <c r="L79" i="10"/>
  <c r="L77" i="10" s="1"/>
  <c r="R79" i="10"/>
  <c r="X79" i="10"/>
  <c r="F81" i="10"/>
  <c r="L81" i="10"/>
  <c r="R81" i="10"/>
  <c r="X81" i="10"/>
  <c r="E84" i="10"/>
  <c r="K84" i="10"/>
  <c r="Q84" i="10"/>
  <c r="W84" i="10"/>
  <c r="W82" i="10" s="1"/>
  <c r="E86" i="10"/>
  <c r="K86" i="10"/>
  <c r="Q86" i="10"/>
  <c r="W86" i="10"/>
  <c r="D89" i="10"/>
  <c r="J89" i="10"/>
  <c r="J87" i="10" s="1"/>
  <c r="P89" i="10"/>
  <c r="P87" i="10" s="1"/>
  <c r="V89" i="10"/>
  <c r="V87" i="10" s="1"/>
  <c r="D91" i="10"/>
  <c r="J91" i="10"/>
  <c r="P91" i="10"/>
  <c r="V91" i="10"/>
  <c r="I94" i="10"/>
  <c r="I92" i="10" s="1"/>
  <c r="O94" i="10"/>
  <c r="O92" i="10" s="1"/>
  <c r="U94" i="10"/>
  <c r="AA94" i="10"/>
  <c r="I96" i="10"/>
  <c r="O96" i="10"/>
  <c r="U96" i="10"/>
  <c r="AA96" i="10"/>
  <c r="H99" i="10"/>
  <c r="N99" i="10"/>
  <c r="T99" i="10"/>
  <c r="Z99" i="10"/>
  <c r="Z97" i="10" s="1"/>
  <c r="H101" i="10"/>
  <c r="N101" i="10"/>
  <c r="T101" i="10"/>
  <c r="Z101" i="10"/>
  <c r="G104" i="10"/>
  <c r="M104" i="10"/>
  <c r="M102" i="10" s="1"/>
  <c r="S104" i="10"/>
  <c r="S102" i="10" s="1"/>
  <c r="Y104" i="10"/>
  <c r="Y102" i="10" s="1"/>
  <c r="G106" i="10"/>
  <c r="M106" i="10"/>
  <c r="S106" i="10"/>
  <c r="Y106" i="10"/>
  <c r="F109" i="10"/>
  <c r="F107" i="10" s="1"/>
  <c r="L109" i="10"/>
  <c r="L107" i="10" s="1"/>
  <c r="R109" i="10"/>
  <c r="X109" i="10"/>
  <c r="F111" i="10"/>
  <c r="L111" i="10"/>
  <c r="R111" i="10"/>
  <c r="X111" i="10"/>
  <c r="E114" i="10"/>
  <c r="K114" i="10"/>
  <c r="Q114" i="10"/>
  <c r="W114" i="10"/>
  <c r="W112" i="10" s="1"/>
  <c r="E116" i="10"/>
  <c r="K116" i="10"/>
  <c r="Q116" i="10"/>
  <c r="W116" i="10"/>
  <c r="D119" i="10"/>
  <c r="J119" i="10"/>
  <c r="J117" i="10" s="1"/>
  <c r="P119" i="10"/>
  <c r="P117" i="10" s="1"/>
  <c r="V119" i="10"/>
  <c r="V117" i="10" s="1"/>
  <c r="D121" i="10"/>
  <c r="J121" i="10"/>
  <c r="P121" i="10"/>
  <c r="V121" i="10"/>
  <c r="I124" i="10"/>
  <c r="I122" i="10" s="1"/>
  <c r="O124" i="10"/>
  <c r="O122" i="10" s="1"/>
  <c r="U124" i="10"/>
  <c r="AA124" i="10"/>
  <c r="I126" i="10"/>
  <c r="O126" i="10"/>
  <c r="U126" i="10"/>
  <c r="AA126" i="10"/>
  <c r="H129" i="10"/>
  <c r="N129" i="10"/>
  <c r="T129" i="10"/>
  <c r="Z129" i="10"/>
  <c r="Z127" i="10" s="1"/>
  <c r="H131" i="10"/>
  <c r="N131" i="10"/>
  <c r="T131" i="10"/>
  <c r="Z131" i="10"/>
  <c r="G134" i="10"/>
  <c r="M134" i="10"/>
  <c r="M132" i="10" s="1"/>
  <c r="S134" i="10"/>
  <c r="S132" i="10" s="1"/>
  <c r="Y134" i="10"/>
  <c r="Y132" i="10" s="1"/>
  <c r="G136" i="10"/>
  <c r="M136" i="10"/>
  <c r="S136" i="10"/>
  <c r="Y136" i="10"/>
  <c r="F139" i="10"/>
  <c r="F137" i="10" s="1"/>
  <c r="L139" i="10"/>
  <c r="L137" i="10" s="1"/>
  <c r="R139" i="10"/>
  <c r="X139" i="10"/>
  <c r="F141" i="10"/>
  <c r="L141" i="10"/>
  <c r="R141" i="10"/>
  <c r="X141" i="10"/>
  <c r="E144" i="10"/>
  <c r="K144" i="10"/>
  <c r="Q144" i="10"/>
  <c r="W144" i="10"/>
  <c r="W142" i="10" s="1"/>
  <c r="E146" i="10"/>
  <c r="K146" i="10"/>
  <c r="Q146" i="10"/>
  <c r="W146" i="10"/>
  <c r="D149" i="10"/>
  <c r="J149" i="10"/>
  <c r="J147" i="10" s="1"/>
  <c r="P149" i="10"/>
  <c r="P147" i="10" s="1"/>
  <c r="V149" i="10"/>
  <c r="V147" i="10" s="1"/>
  <c r="D151" i="10"/>
  <c r="J151" i="10"/>
  <c r="P151" i="10"/>
  <c r="V151" i="10"/>
  <c r="I154" i="10"/>
  <c r="I152" i="10" s="1"/>
  <c r="O154" i="10"/>
  <c r="O152" i="10" s="1"/>
  <c r="U154" i="10"/>
  <c r="AA154" i="10"/>
  <c r="I156" i="10"/>
  <c r="O156" i="10"/>
  <c r="U156" i="10"/>
  <c r="AA156" i="10"/>
  <c r="H159" i="10"/>
  <c r="N159" i="10"/>
  <c r="T159" i="10"/>
  <c r="H161" i="10"/>
  <c r="N161" i="10"/>
  <c r="T161" i="10"/>
  <c r="Z161" i="10"/>
  <c r="Z157" i="10" s="1"/>
  <c r="G168" i="10"/>
  <c r="M168" i="10"/>
  <c r="S168" i="10"/>
  <c r="S166" i="10" s="1"/>
  <c r="Y168" i="10"/>
  <c r="Y166" i="10" s="1"/>
  <c r="G170" i="10"/>
  <c r="M170" i="10"/>
  <c r="S170" i="10"/>
  <c r="Y170" i="10"/>
  <c r="F173" i="10"/>
  <c r="F171" i="10" s="1"/>
  <c r="L173" i="10"/>
  <c r="L171" i="10" s="1"/>
  <c r="R173" i="10"/>
  <c r="R171" i="10" s="1"/>
  <c r="X173" i="10"/>
  <c r="F175" i="10"/>
  <c r="L175" i="10"/>
  <c r="R175" i="10"/>
  <c r="X175" i="10"/>
  <c r="E178" i="10"/>
  <c r="E176" i="10" s="1"/>
  <c r="K178" i="10"/>
  <c r="Q178" i="10"/>
  <c r="W178" i="10"/>
  <c r="E180" i="10"/>
  <c r="K180" i="10"/>
  <c r="Q180" i="10"/>
  <c r="W180" i="10"/>
  <c r="D183" i="10"/>
  <c r="J183" i="10"/>
  <c r="P183" i="10"/>
  <c r="P181" i="10" s="1"/>
  <c r="V183" i="10"/>
  <c r="V181" i="10" s="1"/>
  <c r="D185" i="10"/>
  <c r="J185" i="10"/>
  <c r="P185" i="10"/>
  <c r="V185" i="10"/>
  <c r="I188" i="10"/>
  <c r="I186" i="10" s="1"/>
  <c r="O188" i="10"/>
  <c r="O186" i="10" s="1"/>
  <c r="U188" i="10"/>
  <c r="U186" i="10" s="1"/>
  <c r="AA188" i="10"/>
  <c r="I190" i="10"/>
  <c r="O190" i="10"/>
  <c r="U190" i="10"/>
  <c r="AA190" i="10"/>
  <c r="H193" i="10"/>
  <c r="H191" i="10" s="1"/>
  <c r="N193" i="10"/>
  <c r="T193" i="10"/>
  <c r="Z193" i="10"/>
  <c r="H195" i="10"/>
  <c r="N195" i="10"/>
  <c r="T195" i="10"/>
  <c r="Z195" i="10"/>
  <c r="G198" i="10"/>
  <c r="M198" i="10"/>
  <c r="S198" i="10"/>
  <c r="S196" i="10" s="1"/>
  <c r="Y198" i="10"/>
  <c r="Y196" i="10" s="1"/>
  <c r="G200" i="10"/>
  <c r="M200" i="10"/>
  <c r="S200" i="10"/>
  <c r="Y200" i="10"/>
  <c r="F203" i="10"/>
  <c r="F201" i="10" s="1"/>
  <c r="L203" i="10"/>
  <c r="L201" i="10" s="1"/>
  <c r="R203" i="10"/>
  <c r="R201" i="10" s="1"/>
  <c r="X203" i="10"/>
  <c r="F205" i="10"/>
  <c r="L205" i="10"/>
  <c r="R205" i="10"/>
  <c r="X205" i="10"/>
  <c r="E208" i="10"/>
  <c r="E206" i="10" s="1"/>
  <c r="K208" i="10"/>
  <c r="Q208" i="10"/>
  <c r="W208" i="10"/>
  <c r="E210" i="10"/>
  <c r="K210" i="10"/>
  <c r="Q210" i="10"/>
  <c r="W210" i="10"/>
  <c r="D213" i="10"/>
  <c r="J213" i="10"/>
  <c r="P213" i="10"/>
  <c r="P211" i="10" s="1"/>
  <c r="V213" i="10"/>
  <c r="V211" i="10" s="1"/>
  <c r="D215" i="10"/>
  <c r="J215" i="10"/>
  <c r="P215" i="10"/>
  <c r="V215" i="10"/>
  <c r="I218" i="10"/>
  <c r="I216" i="10" s="1"/>
  <c r="O218" i="10"/>
  <c r="O216" i="10" s="1"/>
  <c r="U218" i="10"/>
  <c r="U216" i="10" s="1"/>
  <c r="AA218" i="10"/>
  <c r="I220" i="10"/>
  <c r="O220" i="10"/>
  <c r="U220" i="10"/>
  <c r="AA220" i="10"/>
  <c r="H223" i="10"/>
  <c r="H221" i="10" s="1"/>
  <c r="N223" i="10"/>
  <c r="T223" i="10"/>
  <c r="Z223" i="10"/>
  <c r="H225" i="10"/>
  <c r="N225" i="10"/>
  <c r="T225" i="10"/>
  <c r="Z225" i="10"/>
  <c r="G228" i="10"/>
  <c r="M228" i="10"/>
  <c r="S228" i="10"/>
  <c r="S226" i="10" s="1"/>
  <c r="Y228" i="10"/>
  <c r="Y226" i="10" s="1"/>
  <c r="G230" i="10"/>
  <c r="M230" i="10"/>
  <c r="S230" i="10"/>
  <c r="Y230" i="10"/>
  <c r="F233" i="10"/>
  <c r="F231" i="10" s="1"/>
  <c r="L233" i="10"/>
  <c r="L231" i="10" s="1"/>
  <c r="R233" i="10"/>
  <c r="R231" i="10" s="1"/>
  <c r="X233" i="10"/>
  <c r="F235" i="10"/>
  <c r="L235" i="10"/>
  <c r="R235" i="10"/>
  <c r="X235" i="10"/>
  <c r="E238" i="10"/>
  <c r="E236" i="10" s="1"/>
  <c r="K238" i="10"/>
  <c r="Q238" i="10"/>
  <c r="W238" i="10"/>
  <c r="E240" i="10"/>
  <c r="K240" i="10"/>
  <c r="Q240" i="10"/>
  <c r="W240" i="10"/>
  <c r="D243" i="10"/>
  <c r="J243" i="10"/>
  <c r="P243" i="10"/>
  <c r="P241" i="10" s="1"/>
  <c r="V243" i="10"/>
  <c r="V241" i="10" s="1"/>
  <c r="D245" i="10"/>
  <c r="J245" i="10"/>
  <c r="P245" i="10"/>
  <c r="V245" i="10"/>
  <c r="I248" i="10"/>
  <c r="I246" i="10" s="1"/>
  <c r="O248" i="10"/>
  <c r="O246" i="10" s="1"/>
  <c r="U248" i="10"/>
  <c r="U246" i="10" s="1"/>
  <c r="AA248" i="10"/>
  <c r="I250" i="10"/>
  <c r="O250" i="10"/>
  <c r="U250" i="10"/>
  <c r="AA250" i="10"/>
  <c r="H253" i="10"/>
  <c r="H251" i="10" s="1"/>
  <c r="N253" i="10"/>
  <c r="T253" i="10"/>
  <c r="Z253" i="10"/>
  <c r="H255" i="10"/>
  <c r="N255" i="10"/>
  <c r="T255" i="10"/>
  <c r="Z255" i="10"/>
  <c r="G258" i="10"/>
  <c r="M258" i="10"/>
  <c r="S258" i="10"/>
  <c r="S256" i="10" s="1"/>
  <c r="Y258" i="10"/>
  <c r="Y256" i="10" s="1"/>
  <c r="G260" i="10"/>
  <c r="M260" i="10"/>
  <c r="S260" i="10"/>
  <c r="Y260" i="10"/>
  <c r="F263" i="10"/>
  <c r="F261" i="10" s="1"/>
  <c r="L263" i="10"/>
  <c r="L261" i="10" s="1"/>
  <c r="R263" i="10"/>
  <c r="R261" i="10" s="1"/>
  <c r="X263" i="10"/>
  <c r="F265" i="10"/>
  <c r="L265" i="10"/>
  <c r="R265" i="10"/>
  <c r="X265" i="10"/>
  <c r="E268" i="10"/>
  <c r="E266" i="10" s="1"/>
  <c r="K268" i="10"/>
  <c r="Q268" i="10"/>
  <c r="W268" i="10"/>
  <c r="E270" i="10"/>
  <c r="K270" i="10"/>
  <c r="Q270" i="10"/>
  <c r="W270" i="10"/>
  <c r="D273" i="10"/>
  <c r="J273" i="10"/>
  <c r="P273" i="10"/>
  <c r="P271" i="10" s="1"/>
  <c r="V273" i="10"/>
  <c r="V271" i="10" s="1"/>
  <c r="D275" i="10"/>
  <c r="J275" i="10"/>
  <c r="P275" i="10"/>
  <c r="V275" i="10"/>
  <c r="I278" i="10"/>
  <c r="I276" i="10" s="1"/>
  <c r="O278" i="10"/>
  <c r="O276" i="10" s="1"/>
  <c r="U278" i="10"/>
  <c r="U276" i="10" s="1"/>
  <c r="AA278" i="10"/>
  <c r="I280" i="10"/>
  <c r="O280" i="10"/>
  <c r="U280" i="10"/>
  <c r="AA280" i="10"/>
  <c r="H283" i="10"/>
  <c r="H281" i="10" s="1"/>
  <c r="N283" i="10"/>
  <c r="T283" i="10"/>
  <c r="Z283" i="10"/>
  <c r="H285" i="10"/>
  <c r="N285" i="10"/>
  <c r="T285" i="10"/>
  <c r="Z285" i="10"/>
  <c r="G288" i="10"/>
  <c r="M288" i="10"/>
  <c r="S288" i="10"/>
  <c r="S286" i="10" s="1"/>
  <c r="Y288" i="10"/>
  <c r="Y286" i="10" s="1"/>
  <c r="G290" i="10"/>
  <c r="M290" i="10"/>
  <c r="S290" i="10"/>
  <c r="Y290" i="10"/>
  <c r="F293" i="10"/>
  <c r="F291" i="10" s="1"/>
  <c r="L293" i="10"/>
  <c r="L291" i="10" s="1"/>
  <c r="R293" i="10"/>
  <c r="R291" i="10" s="1"/>
  <c r="X293" i="10"/>
  <c r="F295" i="10"/>
  <c r="L295" i="10"/>
  <c r="R295" i="10"/>
  <c r="X295" i="10"/>
  <c r="E298" i="10"/>
  <c r="E296" i="10" s="1"/>
  <c r="K298" i="10"/>
  <c r="Q298" i="10"/>
  <c r="W298" i="10"/>
  <c r="E300" i="10"/>
  <c r="K300" i="10"/>
  <c r="Q300" i="10"/>
  <c r="W300" i="10"/>
  <c r="D303" i="10"/>
  <c r="J303" i="10"/>
  <c r="P303" i="10"/>
  <c r="P301" i="10" s="1"/>
  <c r="V303" i="10"/>
  <c r="V301" i="10" s="1"/>
  <c r="D305" i="10"/>
  <c r="J305" i="10"/>
  <c r="P305" i="10"/>
  <c r="V305" i="10"/>
  <c r="I308" i="10"/>
  <c r="I306" i="10" s="1"/>
  <c r="O308" i="10"/>
  <c r="O306" i="10" s="1"/>
  <c r="U308" i="10"/>
  <c r="U306" i="10" s="1"/>
  <c r="AA308" i="10"/>
  <c r="I310" i="10"/>
  <c r="O310" i="10"/>
  <c r="U310" i="10"/>
  <c r="AA310" i="10"/>
  <c r="H313" i="10"/>
  <c r="H311" i="10" s="1"/>
  <c r="N313" i="10"/>
  <c r="T313" i="10"/>
  <c r="Z313" i="10"/>
  <c r="H315" i="10"/>
  <c r="N315" i="10"/>
  <c r="T315" i="10"/>
  <c r="Z315" i="10"/>
  <c r="G318" i="10"/>
  <c r="M318" i="10"/>
  <c r="S318" i="10"/>
  <c r="S316" i="10" s="1"/>
  <c r="G320" i="10"/>
  <c r="M320" i="10"/>
  <c r="S320" i="10"/>
  <c r="Y320" i="10"/>
  <c r="Y316" i="10" s="1"/>
  <c r="F327" i="10"/>
  <c r="L327" i="10"/>
  <c r="L325" i="10" s="1"/>
  <c r="R327" i="10"/>
  <c r="R325" i="10" s="1"/>
  <c r="X327" i="10"/>
  <c r="X325" i="10" s="1"/>
  <c r="F329" i="10"/>
  <c r="L329" i="10"/>
  <c r="R329" i="10"/>
  <c r="X329" i="10"/>
  <c r="E332" i="10"/>
  <c r="E330" i="10" s="1"/>
  <c r="K332" i="10"/>
  <c r="K330" i="10" s="1"/>
  <c r="Q332" i="10"/>
  <c r="W332" i="10"/>
  <c r="E334" i="10"/>
  <c r="K334" i="10"/>
  <c r="Q334" i="10"/>
  <c r="W334" i="10"/>
  <c r="D337" i="10"/>
  <c r="J337" i="10"/>
  <c r="P337" i="10"/>
  <c r="V337" i="10"/>
  <c r="V335" i="10" s="1"/>
  <c r="D339" i="10"/>
  <c r="J339" i="10"/>
  <c r="P339" i="10"/>
  <c r="V339" i="10"/>
  <c r="I342" i="10"/>
  <c r="O342" i="10"/>
  <c r="O340" i="10" s="1"/>
  <c r="U342" i="10"/>
  <c r="U340" i="10" s="1"/>
  <c r="AA342" i="10"/>
  <c r="AA340" i="10" s="1"/>
  <c r="I344" i="10"/>
  <c r="O344" i="10"/>
  <c r="U344" i="10"/>
  <c r="AA344" i="10"/>
  <c r="H347" i="10"/>
  <c r="H345" i="10" s="1"/>
  <c r="N347" i="10"/>
  <c r="N345" i="10" s="1"/>
  <c r="T347" i="10"/>
  <c r="Z347" i="10"/>
  <c r="H349" i="10"/>
  <c r="N349" i="10"/>
  <c r="T349" i="10"/>
  <c r="Z349" i="10"/>
  <c r="G352" i="10"/>
  <c r="M352" i="10"/>
  <c r="S352" i="10"/>
  <c r="Y352" i="10"/>
  <c r="Y350" i="10" s="1"/>
  <c r="G354" i="10"/>
  <c r="M354" i="10"/>
  <c r="S354" i="10"/>
  <c r="Y354" i="10"/>
  <c r="F357" i="10"/>
  <c r="L357" i="10"/>
  <c r="L355" i="10" s="1"/>
  <c r="R357" i="10"/>
  <c r="R355" i="10" s="1"/>
  <c r="X357" i="10"/>
  <c r="X355" i="10" s="1"/>
  <c r="F359" i="10"/>
  <c r="L359" i="10"/>
  <c r="R359" i="10"/>
  <c r="X359" i="10"/>
  <c r="E362" i="10"/>
  <c r="E360" i="10" s="1"/>
  <c r="K362" i="10"/>
  <c r="K360" i="10" s="1"/>
  <c r="Q362" i="10"/>
  <c r="W362" i="10"/>
  <c r="E364" i="10"/>
  <c r="K364" i="10"/>
  <c r="Q364" i="10"/>
  <c r="W364" i="10"/>
  <c r="D367" i="10"/>
  <c r="J367" i="10"/>
  <c r="P367" i="10"/>
  <c r="V367" i="10"/>
  <c r="V365" i="10" s="1"/>
  <c r="D369" i="10"/>
  <c r="J369" i="10"/>
  <c r="P369" i="10"/>
  <c r="V369" i="10"/>
  <c r="I372" i="10"/>
  <c r="O372" i="10"/>
  <c r="O370" i="10" s="1"/>
  <c r="U372" i="10"/>
  <c r="U370" i="10" s="1"/>
  <c r="AA372" i="10"/>
  <c r="AA370" i="10" s="1"/>
  <c r="I374" i="10"/>
  <c r="O374" i="10"/>
  <c r="U374" i="10"/>
  <c r="AA374" i="10"/>
  <c r="H377" i="10"/>
  <c r="H375" i="10" s="1"/>
  <c r="N377" i="10"/>
  <c r="N375" i="10" s="1"/>
  <c r="T377" i="10"/>
  <c r="Z377" i="10"/>
  <c r="H379" i="10"/>
  <c r="N379" i="10"/>
  <c r="T379" i="10"/>
  <c r="Z379" i="10"/>
  <c r="G382" i="10"/>
  <c r="M382" i="10"/>
  <c r="S382" i="10"/>
  <c r="Y382" i="10"/>
  <c r="Y380" i="10" s="1"/>
  <c r="G384" i="10"/>
  <c r="M384" i="10"/>
  <c r="S384" i="10"/>
  <c r="Y384" i="10"/>
  <c r="F387" i="10"/>
  <c r="L387" i="10"/>
  <c r="L385" i="10" s="1"/>
  <c r="R387" i="10"/>
  <c r="R385" i="10" s="1"/>
  <c r="X387" i="10"/>
  <c r="X385" i="10" s="1"/>
  <c r="F389" i="10"/>
  <c r="L389" i="10"/>
  <c r="R389" i="10"/>
  <c r="X389" i="10"/>
  <c r="E392" i="10"/>
  <c r="E390" i="10" s="1"/>
  <c r="K392" i="10"/>
  <c r="K390" i="10" s="1"/>
  <c r="Q392" i="10"/>
  <c r="W392" i="10"/>
  <c r="E394" i="10"/>
  <c r="K394" i="10"/>
  <c r="Q394" i="10"/>
  <c r="W394" i="10"/>
  <c r="D397" i="10"/>
  <c r="J397" i="10"/>
  <c r="P397" i="10"/>
  <c r="V397" i="10"/>
  <c r="V395" i="10" s="1"/>
  <c r="D399" i="10"/>
  <c r="J399" i="10"/>
  <c r="P399" i="10"/>
  <c r="V399" i="10"/>
  <c r="I402" i="10"/>
  <c r="O402" i="10"/>
  <c r="O400" i="10" s="1"/>
  <c r="U402" i="10"/>
  <c r="U400" i="10" s="1"/>
  <c r="AA402" i="10"/>
  <c r="AA400" i="10" s="1"/>
  <c r="I404" i="10"/>
  <c r="O404" i="10"/>
  <c r="U404" i="10"/>
  <c r="AA404" i="10"/>
  <c r="H407" i="10"/>
  <c r="H405" i="10" s="1"/>
  <c r="N407" i="10"/>
  <c r="N405" i="10" s="1"/>
  <c r="T407" i="10"/>
  <c r="Z407" i="10"/>
  <c r="H409" i="10"/>
  <c r="N409" i="10"/>
  <c r="T409" i="10"/>
  <c r="Z409" i="10"/>
  <c r="G412" i="10"/>
  <c r="M412" i="10"/>
  <c r="S412" i="10"/>
  <c r="Y412" i="10"/>
  <c r="Y410" i="10" s="1"/>
  <c r="G414" i="10"/>
  <c r="M414" i="10"/>
  <c r="S414" i="10"/>
  <c r="Y414" i="10"/>
  <c r="F417" i="10"/>
  <c r="L417" i="10"/>
  <c r="L415" i="10" s="1"/>
  <c r="R417" i="10"/>
  <c r="R415" i="10" s="1"/>
  <c r="X417" i="10"/>
  <c r="X415" i="10" s="1"/>
  <c r="F419" i="10"/>
  <c r="L419" i="10"/>
  <c r="R419" i="10"/>
  <c r="X419" i="10"/>
  <c r="E422" i="10"/>
  <c r="E420" i="10" s="1"/>
  <c r="K422" i="10"/>
  <c r="K420" i="10" s="1"/>
  <c r="Q422" i="10"/>
  <c r="W422" i="10"/>
  <c r="E424" i="10"/>
  <c r="K424" i="10"/>
  <c r="Q424" i="10"/>
  <c r="W424" i="10"/>
  <c r="D427" i="10"/>
  <c r="J427" i="10"/>
  <c r="P427" i="10"/>
  <c r="V427" i="10"/>
  <c r="V425" i="10" s="1"/>
  <c r="D429" i="10"/>
  <c r="J429" i="10"/>
  <c r="P429" i="10"/>
  <c r="V429" i="10"/>
  <c r="I432" i="10"/>
  <c r="O432" i="10"/>
  <c r="O430" i="10" s="1"/>
  <c r="U432" i="10"/>
  <c r="U430" i="10" s="1"/>
  <c r="AA432" i="10"/>
  <c r="AA430" i="10" s="1"/>
  <c r="I434" i="10"/>
  <c r="O434" i="10"/>
  <c r="U434" i="10"/>
  <c r="AA434" i="10"/>
  <c r="H437" i="10"/>
  <c r="H435" i="10" s="1"/>
  <c r="N437" i="10"/>
  <c r="N435" i="10" s="1"/>
  <c r="T437" i="10"/>
  <c r="Z437" i="10"/>
  <c r="H439" i="10"/>
  <c r="N439" i="10"/>
  <c r="T439" i="10"/>
  <c r="Z439" i="10"/>
  <c r="G442" i="10"/>
  <c r="M442" i="10"/>
  <c r="S442" i="10"/>
  <c r="Y442" i="10"/>
  <c r="Y440" i="10" s="1"/>
  <c r="G444" i="10"/>
  <c r="M444" i="10"/>
  <c r="S444" i="10"/>
  <c r="Y444" i="10"/>
  <c r="F447" i="10"/>
  <c r="L447" i="10"/>
  <c r="L445" i="10" s="1"/>
  <c r="R447" i="10"/>
  <c r="R445" i="10" s="1"/>
  <c r="X447" i="10"/>
  <c r="X445" i="10" s="1"/>
  <c r="F449" i="10"/>
  <c r="L449" i="10"/>
  <c r="R449" i="10"/>
  <c r="X449" i="10"/>
  <c r="E452" i="10"/>
  <c r="E450" i="10" s="1"/>
  <c r="K452" i="10"/>
  <c r="K450" i="10" s="1"/>
  <c r="Q452" i="10"/>
  <c r="W452" i="10"/>
  <c r="E454" i="10"/>
  <c r="K454" i="10"/>
  <c r="Q454" i="10"/>
  <c r="W454" i="10"/>
  <c r="D457" i="10"/>
  <c r="J457" i="10"/>
  <c r="P457" i="10"/>
  <c r="V457" i="10"/>
  <c r="V455" i="10" s="1"/>
  <c r="D459" i="10"/>
  <c r="J459" i="10"/>
  <c r="P459" i="10"/>
  <c r="V459" i="10"/>
  <c r="I462" i="10"/>
  <c r="O462" i="10"/>
  <c r="O460" i="10" s="1"/>
  <c r="U462" i="10"/>
  <c r="U460" i="10" s="1"/>
  <c r="AA462" i="10"/>
  <c r="AA460" i="10" s="1"/>
  <c r="I464" i="10"/>
  <c r="O464" i="10"/>
  <c r="U464" i="10"/>
  <c r="AA464" i="10"/>
  <c r="H467" i="10"/>
  <c r="H465" i="10" s="1"/>
  <c r="N467" i="10"/>
  <c r="N465" i="10" s="1"/>
  <c r="T467" i="10"/>
  <c r="Z467" i="10"/>
  <c r="H469" i="10"/>
  <c r="N469" i="10"/>
  <c r="T469" i="10"/>
  <c r="Z469" i="10"/>
  <c r="G472" i="10"/>
  <c r="M472" i="10"/>
  <c r="S472" i="10"/>
  <c r="Y472" i="10"/>
  <c r="Y470" i="10" s="1"/>
  <c r="G474" i="10"/>
  <c r="M474" i="10"/>
  <c r="S474" i="10"/>
  <c r="Y474" i="10"/>
  <c r="F477" i="10"/>
  <c r="L477" i="10"/>
  <c r="L475" i="10" s="1"/>
  <c r="R477" i="10"/>
  <c r="R475" i="10" s="1"/>
  <c r="F479" i="10"/>
  <c r="L479" i="10"/>
  <c r="R479" i="10"/>
  <c r="X479" i="10"/>
  <c r="X475" i="10" s="1"/>
  <c r="E486" i="10"/>
  <c r="E484" i="10" s="1"/>
  <c r="K486" i="10"/>
  <c r="K484" i="10" s="1"/>
  <c r="Q486" i="10"/>
  <c r="Q484" i="10" s="1"/>
  <c r="W486" i="10"/>
  <c r="E488" i="10"/>
  <c r="K488" i="10"/>
  <c r="Q488" i="10"/>
  <c r="W488" i="10"/>
  <c r="D491" i="10"/>
  <c r="D489" i="10" s="1"/>
  <c r="J491" i="10"/>
  <c r="P491" i="10"/>
  <c r="V491" i="10"/>
  <c r="D493" i="10"/>
  <c r="J493" i="10"/>
  <c r="P493" i="10"/>
  <c r="V493" i="10"/>
  <c r="I496" i="10"/>
  <c r="O496" i="10"/>
  <c r="U496" i="10"/>
  <c r="U494" i="10" s="1"/>
  <c r="AA496" i="10"/>
  <c r="AA494" i="10" s="1"/>
  <c r="I498" i="10"/>
  <c r="O498" i="10"/>
  <c r="U498" i="10"/>
  <c r="AA498" i="10"/>
  <c r="H501" i="10"/>
  <c r="H499" i="10" s="1"/>
  <c r="N501" i="10"/>
  <c r="N499" i="10" s="1"/>
  <c r="T501" i="10"/>
  <c r="T499" i="10" s="1"/>
  <c r="Z501" i="10"/>
  <c r="H503" i="10"/>
  <c r="N503" i="10"/>
  <c r="T503" i="10"/>
  <c r="Z503" i="10"/>
  <c r="G506" i="10"/>
  <c r="G504" i="10" s="1"/>
  <c r="M506" i="10"/>
  <c r="S506" i="10"/>
  <c r="Y506" i="10"/>
  <c r="G508" i="10"/>
  <c r="M508" i="10"/>
  <c r="S508" i="10"/>
  <c r="Y508" i="10"/>
  <c r="F511" i="10"/>
  <c r="L511" i="10"/>
  <c r="R511" i="10"/>
  <c r="R509" i="10" s="1"/>
  <c r="X511" i="10"/>
  <c r="X509" i="10" s="1"/>
  <c r="F513" i="10"/>
  <c r="L513" i="10"/>
  <c r="R513" i="10"/>
  <c r="X513" i="10"/>
  <c r="E516" i="10"/>
  <c r="E514" i="10" s="1"/>
  <c r="K516" i="10"/>
  <c r="K514" i="10" s="1"/>
  <c r="Q516" i="10"/>
  <c r="Q514" i="10" s="1"/>
  <c r="W516" i="10"/>
  <c r="E518" i="10"/>
  <c r="K518" i="10"/>
  <c r="Q518" i="10"/>
  <c r="W518" i="10"/>
  <c r="D521" i="10"/>
  <c r="D519" i="10" s="1"/>
  <c r="J521" i="10"/>
  <c r="P521" i="10"/>
  <c r="V521" i="10"/>
  <c r="D523" i="10"/>
  <c r="J523" i="10"/>
  <c r="P523" i="10"/>
  <c r="V523" i="10"/>
  <c r="I526" i="10"/>
  <c r="O526" i="10"/>
  <c r="U526" i="10"/>
  <c r="U524" i="10" s="1"/>
  <c r="AA526" i="10"/>
  <c r="AA524" i="10" s="1"/>
  <c r="I528" i="10"/>
  <c r="O528" i="10"/>
  <c r="U528" i="10"/>
  <c r="AA528" i="10"/>
  <c r="H531" i="10"/>
  <c r="H529" i="10" s="1"/>
  <c r="N531" i="10"/>
  <c r="N529" i="10" s="1"/>
  <c r="T531" i="10"/>
  <c r="T529" i="10" s="1"/>
  <c r="Z531" i="10"/>
  <c r="H533" i="10"/>
  <c r="N533" i="10"/>
  <c r="T533" i="10"/>
  <c r="Z533" i="10"/>
  <c r="G536" i="10"/>
  <c r="G534" i="10" s="1"/>
  <c r="M536" i="10"/>
  <c r="S536" i="10"/>
  <c r="Y536" i="10"/>
  <c r="G538" i="10"/>
  <c r="M538" i="10"/>
  <c r="S538" i="10"/>
  <c r="Y538" i="10"/>
  <c r="F541" i="10"/>
  <c r="L541" i="10"/>
  <c r="R541" i="10"/>
  <c r="R539" i="10" s="1"/>
  <c r="X541" i="10"/>
  <c r="X539" i="10" s="1"/>
  <c r="F543" i="10"/>
  <c r="L543" i="10"/>
  <c r="R543" i="10"/>
  <c r="X543" i="10"/>
  <c r="E546" i="10"/>
  <c r="E544" i="10" s="1"/>
  <c r="K546" i="10"/>
  <c r="K544" i="10" s="1"/>
  <c r="Q546" i="10"/>
  <c r="Q544" i="10" s="1"/>
  <c r="W546" i="10"/>
  <c r="E548" i="10"/>
  <c r="K548" i="10"/>
  <c r="Q548" i="10"/>
  <c r="W548" i="10"/>
  <c r="D551" i="10"/>
  <c r="D549" i="10" s="1"/>
  <c r="J551" i="10"/>
  <c r="P551" i="10"/>
  <c r="V551" i="10"/>
  <c r="D553" i="10"/>
  <c r="J553" i="10"/>
  <c r="P553" i="10"/>
  <c r="V553" i="10"/>
  <c r="I556" i="10"/>
  <c r="O556" i="10"/>
  <c r="U556" i="10"/>
  <c r="U554" i="10" s="1"/>
  <c r="AA556" i="10"/>
  <c r="AA554" i="10" s="1"/>
  <c r="I558" i="10"/>
  <c r="O558" i="10"/>
  <c r="U558" i="10"/>
  <c r="AA558" i="10"/>
  <c r="H561" i="10"/>
  <c r="H559" i="10" s="1"/>
  <c r="N561" i="10"/>
  <c r="N559" i="10" s="1"/>
  <c r="T561" i="10"/>
  <c r="T559" i="10" s="1"/>
  <c r="Z561" i="10"/>
  <c r="H563" i="10"/>
  <c r="N563" i="10"/>
  <c r="T563" i="10"/>
  <c r="Z563" i="10"/>
  <c r="G566" i="10"/>
  <c r="G564" i="10" s="1"/>
  <c r="M566" i="10"/>
  <c r="S566" i="10"/>
  <c r="Y566" i="10"/>
  <c r="G568" i="10"/>
  <c r="M568" i="10"/>
  <c r="S568" i="10"/>
  <c r="Y568" i="10"/>
  <c r="F571" i="10"/>
  <c r="L571" i="10"/>
  <c r="R571" i="10"/>
  <c r="R569" i="10" s="1"/>
  <c r="X571" i="10"/>
  <c r="X569" i="10" s="1"/>
  <c r="F573" i="10"/>
  <c r="L573" i="10"/>
  <c r="R573" i="10"/>
  <c r="X573" i="10"/>
  <c r="E576" i="10"/>
  <c r="E574" i="10" s="1"/>
  <c r="K576" i="10"/>
  <c r="K574" i="10" s="1"/>
  <c r="Q576" i="10"/>
  <c r="Q574" i="10" s="1"/>
  <c r="W576" i="10"/>
  <c r="E578" i="10"/>
  <c r="K578" i="10"/>
  <c r="Q578" i="10"/>
  <c r="W578" i="10"/>
  <c r="D581" i="10"/>
  <c r="D579" i="10" s="1"/>
  <c r="J581" i="10"/>
  <c r="P581" i="10"/>
  <c r="V581" i="10"/>
  <c r="D583" i="10"/>
  <c r="J583" i="10"/>
  <c r="P583" i="10"/>
  <c r="V583" i="10"/>
  <c r="I586" i="10"/>
  <c r="O586" i="10"/>
  <c r="U586" i="10"/>
  <c r="U584" i="10" s="1"/>
  <c r="AA586" i="10"/>
  <c r="AA584" i="10" s="1"/>
  <c r="I588" i="10"/>
  <c r="O588" i="10"/>
  <c r="U588" i="10"/>
  <c r="AA588" i="10"/>
  <c r="H591" i="10"/>
  <c r="H589" i="10" s="1"/>
  <c r="N591" i="10"/>
  <c r="N589" i="10" s="1"/>
  <c r="T591" i="10"/>
  <c r="T589" i="10" s="1"/>
  <c r="Z591" i="10"/>
  <c r="H593" i="10"/>
  <c r="N593" i="10"/>
  <c r="T593" i="10"/>
  <c r="Z593" i="10"/>
  <c r="G596" i="10"/>
  <c r="G594" i="10" s="1"/>
  <c r="M596" i="10"/>
  <c r="S596" i="10"/>
  <c r="Y596" i="10"/>
  <c r="G598" i="10"/>
  <c r="M598" i="10"/>
  <c r="S598" i="10"/>
  <c r="Y598" i="10"/>
  <c r="F601" i="10"/>
  <c r="L601" i="10"/>
  <c r="R601" i="10"/>
  <c r="R599" i="10" s="1"/>
  <c r="X601" i="10"/>
  <c r="X599" i="10" s="1"/>
  <c r="F603" i="10"/>
  <c r="L603" i="10"/>
  <c r="R603" i="10"/>
  <c r="X603" i="10"/>
  <c r="E606" i="10"/>
  <c r="E604" i="10" s="1"/>
  <c r="K606" i="10"/>
  <c r="K604" i="10" s="1"/>
  <c r="Q606" i="10"/>
  <c r="Q604" i="10" s="1"/>
  <c r="W606" i="10"/>
  <c r="E608" i="10"/>
  <c r="K608" i="10"/>
  <c r="Q608" i="10"/>
  <c r="W608" i="10"/>
  <c r="D611" i="10"/>
  <c r="D609" i="10" s="1"/>
  <c r="J611" i="10"/>
  <c r="P611" i="10"/>
  <c r="V611" i="10"/>
  <c r="D613" i="10"/>
  <c r="J613" i="10"/>
  <c r="P613" i="10"/>
  <c r="V613" i="10"/>
  <c r="I616" i="10"/>
  <c r="O616" i="10"/>
  <c r="U616" i="10"/>
  <c r="U614" i="10" s="1"/>
  <c r="AA616" i="10"/>
  <c r="AA614" i="10" s="1"/>
  <c r="I618" i="10"/>
  <c r="O618" i="10"/>
  <c r="U618" i="10"/>
  <c r="AA618" i="10"/>
  <c r="H621" i="10"/>
  <c r="H619" i="10" s="1"/>
  <c r="N621" i="10"/>
  <c r="N619" i="10" s="1"/>
  <c r="T621" i="10"/>
  <c r="T619" i="10" s="1"/>
  <c r="Z621" i="10"/>
  <c r="H623" i="10"/>
  <c r="N623" i="10"/>
  <c r="T623" i="10"/>
  <c r="Z623" i="10"/>
  <c r="G626" i="10"/>
  <c r="G624" i="10" s="1"/>
  <c r="M626" i="10"/>
  <c r="S626" i="10"/>
  <c r="Y626" i="10"/>
  <c r="G628" i="10"/>
  <c r="M628" i="10"/>
  <c r="S628" i="10"/>
  <c r="Y628" i="10"/>
  <c r="F631" i="10"/>
  <c r="L631" i="10"/>
  <c r="R631" i="10"/>
  <c r="R629" i="10" s="1"/>
  <c r="X631" i="10"/>
  <c r="X629" i="10" s="1"/>
  <c r="F633" i="10"/>
  <c r="L633" i="10"/>
  <c r="R633" i="10"/>
  <c r="X633" i="10"/>
  <c r="E636" i="10"/>
  <c r="E634" i="10" s="1"/>
  <c r="K636" i="10"/>
  <c r="K634" i="10" s="1"/>
  <c r="Q636" i="10"/>
  <c r="Q634" i="10" s="1"/>
  <c r="E638" i="10"/>
  <c r="K638" i="10"/>
  <c r="Q638" i="10"/>
  <c r="E9" i="11"/>
  <c r="E7" i="11" s="1"/>
  <c r="K9" i="11"/>
  <c r="K7" i="11" s="1"/>
  <c r="Q9" i="11"/>
  <c r="Q7" i="11" s="1"/>
  <c r="W9" i="11"/>
  <c r="E11" i="11"/>
  <c r="K11" i="11"/>
  <c r="Q11" i="11"/>
  <c r="W11" i="11"/>
  <c r="D14" i="11"/>
  <c r="D12" i="11" s="1"/>
  <c r="J14" i="11"/>
  <c r="P14" i="11"/>
  <c r="V14" i="11"/>
  <c r="D16" i="11"/>
  <c r="J16" i="11"/>
  <c r="P16" i="11"/>
  <c r="V16" i="11"/>
  <c r="I19" i="11"/>
  <c r="O19" i="11"/>
  <c r="U19" i="11"/>
  <c r="U17" i="11" s="1"/>
  <c r="AA19" i="11"/>
  <c r="AA17" i="11" s="1"/>
  <c r="I21" i="11"/>
  <c r="O21" i="11"/>
  <c r="U21" i="11"/>
  <c r="AA21" i="11"/>
  <c r="H24" i="11"/>
  <c r="H22" i="11" s="1"/>
  <c r="N24" i="11"/>
  <c r="N22" i="11" s="1"/>
  <c r="T24" i="11"/>
  <c r="T22" i="11" s="1"/>
  <c r="Z24" i="11"/>
  <c r="H26" i="11"/>
  <c r="N26" i="11"/>
  <c r="T26" i="11"/>
  <c r="Z26" i="11"/>
  <c r="G29" i="11"/>
  <c r="G27" i="11" s="1"/>
  <c r="M29" i="11"/>
  <c r="S29" i="11"/>
  <c r="Y29" i="11"/>
  <c r="G31" i="11"/>
  <c r="M31" i="11"/>
  <c r="S31" i="11"/>
  <c r="Y31" i="11"/>
  <c r="F34" i="11"/>
  <c r="L34" i="11"/>
  <c r="R34" i="11"/>
  <c r="R32" i="11" s="1"/>
  <c r="X34" i="11"/>
  <c r="X32" i="11" s="1"/>
  <c r="F36" i="11"/>
  <c r="L36" i="11"/>
  <c r="S36" i="11"/>
  <c r="S32" i="11" s="1"/>
  <c r="Z36" i="11"/>
  <c r="I39" i="11"/>
  <c r="I37" i="11" s="1"/>
  <c r="U39" i="11"/>
  <c r="U37" i="11" s="1"/>
  <c r="R41" i="11"/>
  <c r="K46" i="11"/>
  <c r="D51" i="11"/>
  <c r="AA54" i="11"/>
  <c r="AA52" i="11" s="1"/>
  <c r="T59" i="11"/>
  <c r="T57" i="11" s="1"/>
  <c r="M64" i="11"/>
  <c r="M62" i="11" s="1"/>
  <c r="Y66" i="11"/>
  <c r="F69" i="11"/>
  <c r="F67" i="11" s="1"/>
  <c r="R71" i="11"/>
  <c r="K76" i="11"/>
  <c r="D81" i="11"/>
  <c r="AA84" i="11"/>
  <c r="AA82" i="11" s="1"/>
  <c r="T89" i="11"/>
  <c r="T87" i="11" s="1"/>
  <c r="M94" i="11"/>
  <c r="M92" i="11" s="1"/>
  <c r="Y96" i="11"/>
  <c r="F99" i="11"/>
  <c r="F97" i="11" s="1"/>
  <c r="R101" i="11"/>
  <c r="K106" i="11"/>
  <c r="D111" i="11"/>
  <c r="AA114" i="11"/>
  <c r="AA112" i="11" s="1"/>
  <c r="T119" i="11"/>
  <c r="T117" i="11" s="1"/>
  <c r="M124" i="11"/>
  <c r="M122" i="11" s="1"/>
  <c r="Y126" i="11"/>
  <c r="F129" i="11"/>
  <c r="F127" i="11" s="1"/>
  <c r="R131" i="11"/>
  <c r="K136" i="11"/>
  <c r="D141" i="11"/>
  <c r="AA144" i="11"/>
  <c r="AA142" i="11" s="1"/>
  <c r="T149" i="11"/>
  <c r="T147" i="11" s="1"/>
  <c r="M154" i="11"/>
  <c r="M152" i="11" s="1"/>
  <c r="Y156" i="11"/>
  <c r="F159" i="11"/>
  <c r="F157" i="11" s="1"/>
  <c r="R161" i="11"/>
  <c r="E170" i="11"/>
  <c r="E166" i="11" s="1"/>
  <c r="Z185" i="11"/>
  <c r="Z181" i="11" s="1"/>
  <c r="S190" i="11"/>
  <c r="S186" i="11" s="1"/>
  <c r="L195" i="11"/>
  <c r="L191" i="11" s="1"/>
  <c r="E200" i="11"/>
  <c r="E196" i="11" s="1"/>
  <c r="Z215" i="11"/>
  <c r="Z211" i="11" s="1"/>
  <c r="S220" i="11"/>
  <c r="S216" i="11" s="1"/>
  <c r="L225" i="11"/>
  <c r="L221" i="11" s="1"/>
  <c r="E230" i="11"/>
  <c r="E226" i="11" s="1"/>
  <c r="Z245" i="11"/>
  <c r="Z241" i="11" s="1"/>
  <c r="S250" i="11"/>
  <c r="S246" i="11" s="1"/>
  <c r="L255" i="11"/>
  <c r="L251" i="11" s="1"/>
  <c r="E260" i="11"/>
  <c r="E256" i="11" s="1"/>
  <c r="Z275" i="11"/>
  <c r="Z271" i="11" s="1"/>
  <c r="S280" i="11"/>
  <c r="S276" i="11" s="1"/>
  <c r="L285" i="11"/>
  <c r="L281" i="11" s="1"/>
  <c r="E290" i="11"/>
  <c r="E286" i="11" s="1"/>
  <c r="Z305" i="11"/>
  <c r="Z301" i="11" s="1"/>
  <c r="S310" i="11"/>
  <c r="S306" i="11" s="1"/>
  <c r="L315" i="11"/>
  <c r="L311" i="11" s="1"/>
  <c r="E320" i="11"/>
  <c r="E316" i="11" s="1"/>
  <c r="V327" i="11"/>
  <c r="V325" i="11" s="1"/>
  <c r="U332" i="11"/>
  <c r="U330" i="11" s="1"/>
  <c r="N337" i="11"/>
  <c r="N335" i="11" s="1"/>
  <c r="Z339" i="11"/>
  <c r="G342" i="11"/>
  <c r="G340" i="11" s="1"/>
  <c r="S344" i="11"/>
  <c r="L349" i="11"/>
  <c r="E354" i="11"/>
  <c r="V357" i="11"/>
  <c r="V355" i="11" s="1"/>
  <c r="U362" i="11"/>
  <c r="U360" i="11" s="1"/>
  <c r="N367" i="11"/>
  <c r="N365" i="11" s="1"/>
  <c r="Z369" i="11"/>
  <c r="G372" i="11"/>
  <c r="G370" i="11" s="1"/>
  <c r="S374" i="11"/>
  <c r="L379" i="11"/>
  <c r="E384" i="11"/>
  <c r="V387" i="11"/>
  <c r="V385" i="11" s="1"/>
  <c r="U392" i="11"/>
  <c r="U390" i="11" s="1"/>
  <c r="N397" i="11"/>
  <c r="N395" i="11" s="1"/>
  <c r="Z399" i="11"/>
  <c r="G402" i="11"/>
  <c r="G400" i="11" s="1"/>
  <c r="S404" i="11"/>
  <c r="L409" i="11"/>
  <c r="E414" i="11"/>
  <c r="V417" i="11"/>
  <c r="V415" i="11" s="1"/>
  <c r="U422" i="11"/>
  <c r="U420" i="11" s="1"/>
  <c r="N427" i="11"/>
  <c r="N425" i="11" s="1"/>
  <c r="Z429" i="11"/>
  <c r="G432" i="11"/>
  <c r="G430" i="11" s="1"/>
  <c r="S434" i="11"/>
  <c r="L439" i="11"/>
  <c r="E444" i="11"/>
  <c r="V447" i="11"/>
  <c r="V445" i="11" s="1"/>
  <c r="U452" i="11"/>
  <c r="U450" i="11" s="1"/>
  <c r="N457" i="11"/>
  <c r="N455" i="11" s="1"/>
  <c r="Z459" i="11"/>
  <c r="G462" i="11"/>
  <c r="G460" i="11" s="1"/>
  <c r="S464" i="11"/>
  <c r="L469" i="11"/>
  <c r="E474" i="11"/>
  <c r="E470" i="11" s="1"/>
  <c r="V477" i="11"/>
  <c r="V475" i="11" s="1"/>
  <c r="AA488" i="11"/>
  <c r="AA484" i="11" s="1"/>
  <c r="T493" i="11"/>
  <c r="T489" i="11" s="1"/>
  <c r="M498" i="11"/>
  <c r="M494" i="11" s="1"/>
  <c r="F503" i="11"/>
  <c r="F499" i="11" s="1"/>
  <c r="AA518" i="11"/>
  <c r="AA514" i="11" s="1"/>
  <c r="T523" i="11"/>
  <c r="T519" i="11" s="1"/>
  <c r="M528" i="11"/>
  <c r="M524" i="11" s="1"/>
  <c r="F533" i="11"/>
  <c r="F529" i="11" s="1"/>
  <c r="AA548" i="11"/>
  <c r="AA544" i="11" s="1"/>
  <c r="T553" i="11"/>
  <c r="T549" i="11" s="1"/>
  <c r="M558" i="11"/>
  <c r="M554" i="11" s="1"/>
  <c r="F563" i="11"/>
  <c r="F559" i="11" s="1"/>
  <c r="AA578" i="11"/>
  <c r="AA574" i="11" s="1"/>
  <c r="T583" i="11"/>
  <c r="T579" i="11" s="1"/>
  <c r="M588" i="11"/>
  <c r="M584" i="11" s="1"/>
  <c r="F593" i="11"/>
  <c r="F589" i="11" s="1"/>
  <c r="AA608" i="11"/>
  <c r="AA604" i="11" s="1"/>
  <c r="T613" i="11"/>
  <c r="T609" i="11" s="1"/>
  <c r="M618" i="11"/>
  <c r="M614" i="11" s="1"/>
  <c r="F623" i="11"/>
  <c r="F619" i="11" s="1"/>
  <c r="AA638" i="11"/>
  <c r="AA634" i="11" s="1"/>
  <c r="P42" i="13"/>
  <c r="O77" i="13"/>
  <c r="P132" i="13"/>
  <c r="O201" i="13"/>
  <c r="I355" i="13"/>
  <c r="U355" i="13"/>
  <c r="F168" i="11"/>
  <c r="L168" i="11"/>
  <c r="L166" i="11" s="1"/>
  <c r="R168" i="11"/>
  <c r="R166" i="11" s="1"/>
  <c r="X168" i="11"/>
  <c r="X166" i="11" s="1"/>
  <c r="E173" i="11"/>
  <c r="E171" i="11" s="1"/>
  <c r="K173" i="11"/>
  <c r="Q173" i="11"/>
  <c r="Q171" i="11" s="1"/>
  <c r="W173" i="11"/>
  <c r="W171" i="11" s="1"/>
  <c r="D178" i="11"/>
  <c r="D176" i="11" s="1"/>
  <c r="J178" i="11"/>
  <c r="J176" i="11" s="1"/>
  <c r="P178" i="11"/>
  <c r="P176" i="11" s="1"/>
  <c r="V178" i="11"/>
  <c r="I183" i="11"/>
  <c r="I181" i="11" s="1"/>
  <c r="O183" i="11"/>
  <c r="O181" i="11" s="1"/>
  <c r="U183" i="11"/>
  <c r="U181" i="11" s="1"/>
  <c r="AA183" i="11"/>
  <c r="AA181" i="11" s="1"/>
  <c r="H188" i="11"/>
  <c r="H186" i="11" s="1"/>
  <c r="N188" i="11"/>
  <c r="T188" i="11"/>
  <c r="T186" i="11" s="1"/>
  <c r="Z188" i="11"/>
  <c r="Z186" i="11" s="1"/>
  <c r="G193" i="11"/>
  <c r="G191" i="11" s="1"/>
  <c r="M193" i="11"/>
  <c r="M191" i="11" s="1"/>
  <c r="S193" i="11"/>
  <c r="S191" i="11" s="1"/>
  <c r="Y193" i="11"/>
  <c r="F198" i="11"/>
  <c r="F196" i="11" s="1"/>
  <c r="L198" i="11"/>
  <c r="L196" i="11" s="1"/>
  <c r="R198" i="11"/>
  <c r="R196" i="11" s="1"/>
  <c r="X198" i="11"/>
  <c r="X196" i="11" s="1"/>
  <c r="E203" i="11"/>
  <c r="E201" i="11" s="1"/>
  <c r="K203" i="11"/>
  <c r="Q203" i="11"/>
  <c r="Q201" i="11" s="1"/>
  <c r="W203" i="11"/>
  <c r="W201" i="11" s="1"/>
  <c r="D208" i="11"/>
  <c r="D206" i="11" s="1"/>
  <c r="J208" i="11"/>
  <c r="J206" i="11" s="1"/>
  <c r="P208" i="11"/>
  <c r="P206" i="11" s="1"/>
  <c r="V208" i="11"/>
  <c r="I213" i="11"/>
  <c r="I211" i="11" s="1"/>
  <c r="O213" i="11"/>
  <c r="O211" i="11" s="1"/>
  <c r="U213" i="11"/>
  <c r="U211" i="11" s="1"/>
  <c r="AA213" i="11"/>
  <c r="AA211" i="11" s="1"/>
  <c r="H218" i="11"/>
  <c r="H216" i="11" s="1"/>
  <c r="N218" i="11"/>
  <c r="T218" i="11"/>
  <c r="T216" i="11" s="1"/>
  <c r="Z218" i="11"/>
  <c r="Z216" i="11" s="1"/>
  <c r="G223" i="11"/>
  <c r="G221" i="11" s="1"/>
  <c r="M223" i="11"/>
  <c r="M221" i="11" s="1"/>
  <c r="S223" i="11"/>
  <c r="S221" i="11" s="1"/>
  <c r="Y223" i="11"/>
  <c r="F228" i="11"/>
  <c r="F226" i="11" s="1"/>
  <c r="L228" i="11"/>
  <c r="L226" i="11" s="1"/>
  <c r="R228" i="11"/>
  <c r="R226" i="11" s="1"/>
  <c r="X228" i="11"/>
  <c r="X226" i="11" s="1"/>
  <c r="E233" i="11"/>
  <c r="E231" i="11" s="1"/>
  <c r="K233" i="11"/>
  <c r="Q233" i="11"/>
  <c r="Q231" i="11" s="1"/>
  <c r="W233" i="11"/>
  <c r="W231" i="11" s="1"/>
  <c r="D238" i="11"/>
  <c r="D236" i="11" s="1"/>
  <c r="J238" i="11"/>
  <c r="J236" i="11" s="1"/>
  <c r="P238" i="11"/>
  <c r="P236" i="11" s="1"/>
  <c r="V238" i="11"/>
  <c r="I243" i="11"/>
  <c r="I241" i="11" s="1"/>
  <c r="O243" i="11"/>
  <c r="O241" i="11" s="1"/>
  <c r="U243" i="11"/>
  <c r="U241" i="11" s="1"/>
  <c r="AA243" i="11"/>
  <c r="AA241" i="11" s="1"/>
  <c r="H248" i="11"/>
  <c r="H246" i="11" s="1"/>
  <c r="N248" i="11"/>
  <c r="T248" i="11"/>
  <c r="T246" i="11" s="1"/>
  <c r="Z248" i="11"/>
  <c r="Z246" i="11" s="1"/>
  <c r="G253" i="11"/>
  <c r="G251" i="11" s="1"/>
  <c r="M253" i="11"/>
  <c r="M251" i="11" s="1"/>
  <c r="S253" i="11"/>
  <c r="S251" i="11" s="1"/>
  <c r="Y253" i="11"/>
  <c r="F258" i="11"/>
  <c r="F256" i="11" s="1"/>
  <c r="L258" i="11"/>
  <c r="L256" i="11" s="1"/>
  <c r="R258" i="11"/>
  <c r="R256" i="11" s="1"/>
  <c r="X258" i="11"/>
  <c r="X256" i="11" s="1"/>
  <c r="E263" i="11"/>
  <c r="E261" i="11" s="1"/>
  <c r="K263" i="11"/>
  <c r="Q263" i="11"/>
  <c r="Q261" i="11" s="1"/>
  <c r="W263" i="11"/>
  <c r="W261" i="11" s="1"/>
  <c r="D268" i="11"/>
  <c r="D266" i="11" s="1"/>
  <c r="J268" i="11"/>
  <c r="J266" i="11" s="1"/>
  <c r="P268" i="11"/>
  <c r="P266" i="11" s="1"/>
  <c r="V268" i="11"/>
  <c r="I273" i="11"/>
  <c r="I271" i="11" s="1"/>
  <c r="O273" i="11"/>
  <c r="O271" i="11" s="1"/>
  <c r="U273" i="11"/>
  <c r="U271" i="11" s="1"/>
  <c r="AA273" i="11"/>
  <c r="AA271" i="11" s="1"/>
  <c r="H278" i="11"/>
  <c r="H276" i="11" s="1"/>
  <c r="N278" i="11"/>
  <c r="T278" i="11"/>
  <c r="T276" i="11" s="1"/>
  <c r="Z278" i="11"/>
  <c r="Z276" i="11" s="1"/>
  <c r="G283" i="11"/>
  <c r="G281" i="11" s="1"/>
  <c r="M283" i="11"/>
  <c r="M281" i="11" s="1"/>
  <c r="S283" i="11"/>
  <c r="S281" i="11" s="1"/>
  <c r="Y283" i="11"/>
  <c r="F288" i="11"/>
  <c r="F286" i="11" s="1"/>
  <c r="L288" i="11"/>
  <c r="L286" i="11" s="1"/>
  <c r="R288" i="11"/>
  <c r="R286" i="11" s="1"/>
  <c r="X288" i="11"/>
  <c r="X286" i="11" s="1"/>
  <c r="E293" i="11"/>
  <c r="E291" i="11" s="1"/>
  <c r="K293" i="11"/>
  <c r="Q293" i="11"/>
  <c r="Q291" i="11" s="1"/>
  <c r="W293" i="11"/>
  <c r="W291" i="11" s="1"/>
  <c r="D298" i="11"/>
  <c r="D296" i="11" s="1"/>
  <c r="J298" i="11"/>
  <c r="J296" i="11" s="1"/>
  <c r="P298" i="11"/>
  <c r="P296" i="11" s="1"/>
  <c r="V298" i="11"/>
  <c r="I303" i="11"/>
  <c r="I301" i="11" s="1"/>
  <c r="O303" i="11"/>
  <c r="O301" i="11" s="1"/>
  <c r="U303" i="11"/>
  <c r="U301" i="11" s="1"/>
  <c r="AA303" i="11"/>
  <c r="AA301" i="11" s="1"/>
  <c r="H308" i="11"/>
  <c r="H306" i="11" s="1"/>
  <c r="N308" i="11"/>
  <c r="T308" i="11"/>
  <c r="T306" i="11" s="1"/>
  <c r="Z308" i="11"/>
  <c r="Z306" i="11" s="1"/>
  <c r="G313" i="11"/>
  <c r="G311" i="11" s="1"/>
  <c r="M313" i="11"/>
  <c r="M311" i="11" s="1"/>
  <c r="S313" i="11"/>
  <c r="S311" i="11" s="1"/>
  <c r="Y313" i="11"/>
  <c r="F318" i="11"/>
  <c r="F316" i="11" s="1"/>
  <c r="L318" i="11"/>
  <c r="L316" i="11" s="1"/>
  <c r="R318" i="11"/>
  <c r="R316" i="11" s="1"/>
  <c r="X318" i="11"/>
  <c r="X316" i="11" s="1"/>
  <c r="J486" i="11"/>
  <c r="J484" i="11" s="1"/>
  <c r="P486" i="11"/>
  <c r="V486" i="11"/>
  <c r="I491" i="11"/>
  <c r="I489" i="11" s="1"/>
  <c r="O491" i="11"/>
  <c r="O489" i="11" s="1"/>
  <c r="U491" i="11"/>
  <c r="U489" i="11" s="1"/>
  <c r="AA491" i="11"/>
  <c r="AA489" i="11" s="1"/>
  <c r="H496" i="11"/>
  <c r="N496" i="11"/>
  <c r="T496" i="11"/>
  <c r="T494" i="11" s="1"/>
  <c r="Z496" i="11"/>
  <c r="Z494" i="11" s="1"/>
  <c r="G501" i="11"/>
  <c r="G499" i="11" s="1"/>
  <c r="M501" i="11"/>
  <c r="M499" i="11" s="1"/>
  <c r="S501" i="11"/>
  <c r="Y501" i="11"/>
  <c r="F506" i="11"/>
  <c r="F504" i="11" s="1"/>
  <c r="L506" i="11"/>
  <c r="L504" i="11" s="1"/>
  <c r="R506" i="11"/>
  <c r="R504" i="11" s="1"/>
  <c r="X506" i="11"/>
  <c r="X504" i="11" s="1"/>
  <c r="E511" i="11"/>
  <c r="K511" i="11"/>
  <c r="Q511" i="11"/>
  <c r="Q509" i="11" s="1"/>
  <c r="W511" i="11"/>
  <c r="W509" i="11" s="1"/>
  <c r="D516" i="11"/>
  <c r="D514" i="11" s="1"/>
  <c r="J516" i="11"/>
  <c r="J514" i="11" s="1"/>
  <c r="P516" i="11"/>
  <c r="V516" i="11"/>
  <c r="I521" i="11"/>
  <c r="I519" i="11" s="1"/>
  <c r="O521" i="11"/>
  <c r="O519" i="11" s="1"/>
  <c r="U521" i="11"/>
  <c r="U519" i="11" s="1"/>
  <c r="AA521" i="11"/>
  <c r="AA519" i="11" s="1"/>
  <c r="H526" i="11"/>
  <c r="N526" i="11"/>
  <c r="T526" i="11"/>
  <c r="T524" i="11" s="1"/>
  <c r="Z526" i="11"/>
  <c r="Z524" i="11" s="1"/>
  <c r="G531" i="11"/>
  <c r="G529" i="11" s="1"/>
  <c r="M531" i="11"/>
  <c r="M529" i="11" s="1"/>
  <c r="S531" i="11"/>
  <c r="Y531" i="11"/>
  <c r="F536" i="11"/>
  <c r="F534" i="11" s="1"/>
  <c r="L536" i="11"/>
  <c r="L534" i="11" s="1"/>
  <c r="R536" i="11"/>
  <c r="R534" i="11" s="1"/>
  <c r="X536" i="11"/>
  <c r="X534" i="11" s="1"/>
  <c r="E541" i="11"/>
  <c r="K541" i="11"/>
  <c r="Q541" i="11"/>
  <c r="Q539" i="11" s="1"/>
  <c r="W541" i="11"/>
  <c r="W539" i="11" s="1"/>
  <c r="D546" i="11"/>
  <c r="D544" i="11" s="1"/>
  <c r="J546" i="11"/>
  <c r="J544" i="11" s="1"/>
  <c r="P546" i="11"/>
  <c r="V546" i="11"/>
  <c r="I551" i="11"/>
  <c r="I549" i="11" s="1"/>
  <c r="O551" i="11"/>
  <c r="O549" i="11" s="1"/>
  <c r="U551" i="11"/>
  <c r="U549" i="11" s="1"/>
  <c r="AA551" i="11"/>
  <c r="AA549" i="11" s="1"/>
  <c r="H556" i="11"/>
  <c r="N556" i="11"/>
  <c r="T556" i="11"/>
  <c r="T554" i="11" s="1"/>
  <c r="Z556" i="11"/>
  <c r="Z554" i="11" s="1"/>
  <c r="G561" i="11"/>
  <c r="G559" i="11" s="1"/>
  <c r="M561" i="11"/>
  <c r="M559" i="11" s="1"/>
  <c r="S561" i="11"/>
  <c r="Y561" i="11"/>
  <c r="F566" i="11"/>
  <c r="F564" i="11" s="1"/>
  <c r="L566" i="11"/>
  <c r="L564" i="11" s="1"/>
  <c r="R566" i="11"/>
  <c r="R564" i="11" s="1"/>
  <c r="X566" i="11"/>
  <c r="X564" i="11" s="1"/>
  <c r="E571" i="11"/>
  <c r="K571" i="11"/>
  <c r="Q571" i="11"/>
  <c r="Q569" i="11" s="1"/>
  <c r="W571" i="11"/>
  <c r="W569" i="11" s="1"/>
  <c r="D576" i="11"/>
  <c r="D574" i="11" s="1"/>
  <c r="J576" i="11"/>
  <c r="J574" i="11" s="1"/>
  <c r="P576" i="11"/>
  <c r="V576" i="11"/>
  <c r="I581" i="11"/>
  <c r="I579" i="11" s="1"/>
  <c r="O581" i="11"/>
  <c r="O579" i="11" s="1"/>
  <c r="U581" i="11"/>
  <c r="U579" i="11" s="1"/>
  <c r="AA581" i="11"/>
  <c r="AA579" i="11" s="1"/>
  <c r="H586" i="11"/>
  <c r="N586" i="11"/>
  <c r="T586" i="11"/>
  <c r="T584" i="11" s="1"/>
  <c r="Z586" i="11"/>
  <c r="Z584" i="11" s="1"/>
  <c r="G591" i="11"/>
  <c r="G589" i="11" s="1"/>
  <c r="M591" i="11"/>
  <c r="M589" i="11" s="1"/>
  <c r="S591" i="11"/>
  <c r="Y591" i="11"/>
  <c r="F596" i="11"/>
  <c r="F594" i="11" s="1"/>
  <c r="L596" i="11"/>
  <c r="L594" i="11" s="1"/>
  <c r="R596" i="11"/>
  <c r="R594" i="11" s="1"/>
  <c r="X596" i="11"/>
  <c r="X594" i="11" s="1"/>
  <c r="E601" i="11"/>
  <c r="K601" i="11"/>
  <c r="Q601" i="11"/>
  <c r="Q599" i="11" s="1"/>
  <c r="W601" i="11"/>
  <c r="W599" i="11" s="1"/>
  <c r="D606" i="11"/>
  <c r="D604" i="11" s="1"/>
  <c r="J606" i="11"/>
  <c r="J604" i="11" s="1"/>
  <c r="P606" i="11"/>
  <c r="V606" i="11"/>
  <c r="I611" i="11"/>
  <c r="I609" i="11" s="1"/>
  <c r="O611" i="11"/>
  <c r="O609" i="11" s="1"/>
  <c r="U611" i="11"/>
  <c r="U609" i="11" s="1"/>
  <c r="AA611" i="11"/>
  <c r="AA609" i="11" s="1"/>
  <c r="H616" i="11"/>
  <c r="N616" i="11"/>
  <c r="T616" i="11"/>
  <c r="T614" i="11" s="1"/>
  <c r="Z616" i="11"/>
  <c r="Z614" i="11" s="1"/>
  <c r="G621" i="11"/>
  <c r="G619" i="11" s="1"/>
  <c r="M621" i="11"/>
  <c r="M619" i="11" s="1"/>
  <c r="S621" i="11"/>
  <c r="Y621" i="11"/>
  <c r="F626" i="11"/>
  <c r="F624" i="11" s="1"/>
  <c r="L626" i="11"/>
  <c r="L624" i="11" s="1"/>
  <c r="R626" i="11"/>
  <c r="R624" i="11" s="1"/>
  <c r="X626" i="11"/>
  <c r="X624" i="11" s="1"/>
  <c r="E631" i="11"/>
  <c r="K631" i="11"/>
  <c r="Q631" i="11"/>
  <c r="Q629" i="11" s="1"/>
  <c r="W631" i="11"/>
  <c r="W629" i="11" s="1"/>
  <c r="D636" i="11"/>
  <c r="D634" i="11" s="1"/>
  <c r="J636" i="11"/>
  <c r="J634" i="11" s="1"/>
  <c r="P636" i="11"/>
  <c r="V636" i="11"/>
  <c r="J9" i="12"/>
  <c r="P9" i="12"/>
  <c r="V9" i="12"/>
  <c r="V638" i="12"/>
  <c r="P638" i="12"/>
  <c r="J638" i="12"/>
  <c r="D638" i="12"/>
  <c r="W633" i="12"/>
  <c r="Q633" i="12"/>
  <c r="K633" i="12"/>
  <c r="E633" i="12"/>
  <c r="X628" i="12"/>
  <c r="R628" i="12"/>
  <c r="L628" i="12"/>
  <c r="F628" i="12"/>
  <c r="Y623" i="12"/>
  <c r="S623" i="12"/>
  <c r="M623" i="12"/>
  <c r="G623" i="12"/>
  <c r="Z618" i="12"/>
  <c r="T618" i="12"/>
  <c r="N618" i="12"/>
  <c r="H618" i="12"/>
  <c r="AA613" i="12"/>
  <c r="U613" i="12"/>
  <c r="O613" i="12"/>
  <c r="I613" i="12"/>
  <c r="V608" i="12"/>
  <c r="P608" i="12"/>
  <c r="J608" i="12"/>
  <c r="D608" i="12"/>
  <c r="W603" i="12"/>
  <c r="Q603" i="12"/>
  <c r="K603" i="12"/>
  <c r="E603" i="12"/>
  <c r="X598" i="12"/>
  <c r="R598" i="12"/>
  <c r="L598" i="12"/>
  <c r="F598" i="12"/>
  <c r="Y593" i="12"/>
  <c r="S593" i="12"/>
  <c r="M593" i="12"/>
  <c r="G593" i="12"/>
  <c r="Z588" i="12"/>
  <c r="T588" i="12"/>
  <c r="N588" i="12"/>
  <c r="H588" i="12"/>
  <c r="AA583" i="12"/>
  <c r="U583" i="12"/>
  <c r="O583" i="12"/>
  <c r="I583" i="12"/>
  <c r="V578" i="12"/>
  <c r="P578" i="12"/>
  <c r="J578" i="12"/>
  <c r="D578" i="12"/>
  <c r="W573" i="12"/>
  <c r="Q573" i="12"/>
  <c r="K573" i="12"/>
  <c r="E573" i="12"/>
  <c r="X568" i="12"/>
  <c r="R568" i="12"/>
  <c r="L568" i="12"/>
  <c r="F568" i="12"/>
  <c r="Y563" i="12"/>
  <c r="S563" i="12"/>
  <c r="M563" i="12"/>
  <c r="G563" i="12"/>
  <c r="Z558" i="12"/>
  <c r="T558" i="12"/>
  <c r="N558" i="12"/>
  <c r="H558" i="12"/>
  <c r="AA553" i="12"/>
  <c r="U553" i="12"/>
  <c r="O553" i="12"/>
  <c r="I553" i="12"/>
  <c r="V548" i="12"/>
  <c r="P548" i="12"/>
  <c r="J548" i="12"/>
  <c r="D548" i="12"/>
  <c r="W543" i="12"/>
  <c r="Q543" i="12"/>
  <c r="K543" i="12"/>
  <c r="E543" i="12"/>
  <c r="X538" i="12"/>
  <c r="R538" i="12"/>
  <c r="L538" i="12"/>
  <c r="F538" i="12"/>
  <c r="Y533" i="12"/>
  <c r="S533" i="12"/>
  <c r="M533" i="12"/>
  <c r="G533" i="12"/>
  <c r="Z528" i="12"/>
  <c r="T528" i="12"/>
  <c r="N528" i="12"/>
  <c r="H528" i="12"/>
  <c r="AA523" i="12"/>
  <c r="U523" i="12"/>
  <c r="O523" i="12"/>
  <c r="I523" i="12"/>
  <c r="V518" i="12"/>
  <c r="P518" i="12"/>
  <c r="J518" i="12"/>
  <c r="D518" i="12"/>
  <c r="W513" i="12"/>
  <c r="Q513" i="12"/>
  <c r="K513" i="12"/>
  <c r="E513" i="12"/>
  <c r="X508" i="12"/>
  <c r="R508" i="12"/>
  <c r="L508" i="12"/>
  <c r="F508" i="12"/>
  <c r="Y503" i="12"/>
  <c r="S503" i="12"/>
  <c r="M503" i="12"/>
  <c r="G503" i="12"/>
  <c r="Z498" i="12"/>
  <c r="T498" i="12"/>
  <c r="N498" i="12"/>
  <c r="H498" i="12"/>
  <c r="AA638" i="12"/>
  <c r="U638" i="12"/>
  <c r="O638" i="12"/>
  <c r="I638" i="12"/>
  <c r="V633" i="12"/>
  <c r="P633" i="12"/>
  <c r="J633" i="12"/>
  <c r="D633" i="12"/>
  <c r="W628" i="12"/>
  <c r="Q628" i="12"/>
  <c r="K628" i="12"/>
  <c r="E628" i="12"/>
  <c r="X623" i="12"/>
  <c r="R623" i="12"/>
  <c r="L623" i="12"/>
  <c r="F623" i="12"/>
  <c r="Y618" i="12"/>
  <c r="S618" i="12"/>
  <c r="M618" i="12"/>
  <c r="G618" i="12"/>
  <c r="Z613" i="12"/>
  <c r="T613" i="12"/>
  <c r="N613" i="12"/>
  <c r="H613" i="12"/>
  <c r="AA608" i="12"/>
  <c r="U608" i="12"/>
  <c r="O608" i="12"/>
  <c r="I608" i="12"/>
  <c r="V603" i="12"/>
  <c r="P603" i="12"/>
  <c r="J603" i="12"/>
  <c r="D603" i="12"/>
  <c r="W598" i="12"/>
  <c r="Q598" i="12"/>
  <c r="K598" i="12"/>
  <c r="E598" i="12"/>
  <c r="X593" i="12"/>
  <c r="R593" i="12"/>
  <c r="L593" i="12"/>
  <c r="F593" i="12"/>
  <c r="Y588" i="12"/>
  <c r="S588" i="12"/>
  <c r="M588" i="12"/>
  <c r="G588" i="12"/>
  <c r="Z583" i="12"/>
  <c r="T583" i="12"/>
  <c r="N583" i="12"/>
  <c r="H583" i="12"/>
  <c r="AA578" i="12"/>
  <c r="U578" i="12"/>
  <c r="O578" i="12"/>
  <c r="I578" i="12"/>
  <c r="V573" i="12"/>
  <c r="P573" i="12"/>
  <c r="J573" i="12"/>
  <c r="D573" i="12"/>
  <c r="W568" i="12"/>
  <c r="Q568" i="12"/>
  <c r="K568" i="12"/>
  <c r="E568" i="12"/>
  <c r="X563" i="12"/>
  <c r="R563" i="12"/>
  <c r="L563" i="12"/>
  <c r="F563" i="12"/>
  <c r="Y558" i="12"/>
  <c r="S558" i="12"/>
  <c r="M558" i="12"/>
  <c r="G558" i="12"/>
  <c r="Z553" i="12"/>
  <c r="T553" i="12"/>
  <c r="N553" i="12"/>
  <c r="H553" i="12"/>
  <c r="AA548" i="12"/>
  <c r="U548" i="12"/>
  <c r="O548" i="12"/>
  <c r="I548" i="12"/>
  <c r="V543" i="12"/>
  <c r="P543" i="12"/>
  <c r="J543" i="12"/>
  <c r="D543" i="12"/>
  <c r="W538" i="12"/>
  <c r="Q538" i="12"/>
  <c r="K538" i="12"/>
  <c r="E538" i="12"/>
  <c r="X533" i="12"/>
  <c r="R533" i="12"/>
  <c r="L533" i="12"/>
  <c r="F533" i="12"/>
  <c r="Y528" i="12"/>
  <c r="S528" i="12"/>
  <c r="M528" i="12"/>
  <c r="G528" i="12"/>
  <c r="Z523" i="12"/>
  <c r="T523" i="12"/>
  <c r="N523" i="12"/>
  <c r="H523" i="12"/>
  <c r="AA518" i="12"/>
  <c r="U518" i="12"/>
  <c r="O518" i="12"/>
  <c r="I518" i="12"/>
  <c r="V513" i="12"/>
  <c r="P513" i="12"/>
  <c r="J513" i="12"/>
  <c r="D513" i="12"/>
  <c r="W508" i="12"/>
  <c r="Q508" i="12"/>
  <c r="K508" i="12"/>
  <c r="E508" i="12"/>
  <c r="X503" i="12"/>
  <c r="R503" i="12"/>
  <c r="L503" i="12"/>
  <c r="F503" i="12"/>
  <c r="Y498" i="12"/>
  <c r="S498" i="12"/>
  <c r="M498" i="12"/>
  <c r="G498" i="12"/>
  <c r="Z638" i="12"/>
  <c r="T638" i="12"/>
  <c r="N638" i="12"/>
  <c r="H638" i="12"/>
  <c r="AA633" i="12"/>
  <c r="U633" i="12"/>
  <c r="O633" i="12"/>
  <c r="I633" i="12"/>
  <c r="V628" i="12"/>
  <c r="P628" i="12"/>
  <c r="J628" i="12"/>
  <c r="D628" i="12"/>
  <c r="W623" i="12"/>
  <c r="Q623" i="12"/>
  <c r="K623" i="12"/>
  <c r="E623" i="12"/>
  <c r="X618" i="12"/>
  <c r="R618" i="12"/>
  <c r="L618" i="12"/>
  <c r="F618" i="12"/>
  <c r="Y613" i="12"/>
  <c r="S613" i="12"/>
  <c r="M613" i="12"/>
  <c r="G613" i="12"/>
  <c r="Z608" i="12"/>
  <c r="T608" i="12"/>
  <c r="N608" i="12"/>
  <c r="H608" i="12"/>
  <c r="AA603" i="12"/>
  <c r="U603" i="12"/>
  <c r="O603" i="12"/>
  <c r="I603" i="12"/>
  <c r="V598" i="12"/>
  <c r="P598" i="12"/>
  <c r="J598" i="12"/>
  <c r="D598" i="12"/>
  <c r="W593" i="12"/>
  <c r="Q593" i="12"/>
  <c r="K593" i="12"/>
  <c r="E593" i="12"/>
  <c r="X588" i="12"/>
  <c r="R588" i="12"/>
  <c r="L588" i="12"/>
  <c r="F588" i="12"/>
  <c r="Y583" i="12"/>
  <c r="S583" i="12"/>
  <c r="M583" i="12"/>
  <c r="G583" i="12"/>
  <c r="Z578" i="12"/>
  <c r="T578" i="12"/>
  <c r="N578" i="12"/>
  <c r="H578" i="12"/>
  <c r="AA573" i="12"/>
  <c r="U573" i="12"/>
  <c r="O573" i="12"/>
  <c r="I573" i="12"/>
  <c r="V568" i="12"/>
  <c r="P568" i="12"/>
  <c r="J568" i="12"/>
  <c r="D568" i="12"/>
  <c r="W563" i="12"/>
  <c r="Q563" i="12"/>
  <c r="K563" i="12"/>
  <c r="E563" i="12"/>
  <c r="X558" i="12"/>
  <c r="R558" i="12"/>
  <c r="L558" i="12"/>
  <c r="F558" i="12"/>
  <c r="Y553" i="12"/>
  <c r="S553" i="12"/>
  <c r="M553" i="12"/>
  <c r="G553" i="12"/>
  <c r="Z548" i="12"/>
  <c r="T548" i="12"/>
  <c r="N548" i="12"/>
  <c r="H548" i="12"/>
  <c r="AA543" i="12"/>
  <c r="U543" i="12"/>
  <c r="O543" i="12"/>
  <c r="I543" i="12"/>
  <c r="V538" i="12"/>
  <c r="P538" i="12"/>
  <c r="J538" i="12"/>
  <c r="D538" i="12"/>
  <c r="W533" i="12"/>
  <c r="Q533" i="12"/>
  <c r="K533" i="12"/>
  <c r="E533" i="12"/>
  <c r="X528" i="12"/>
  <c r="R528" i="12"/>
  <c r="L528" i="12"/>
  <c r="F528" i="12"/>
  <c r="Y523" i="12"/>
  <c r="S523" i="12"/>
  <c r="M523" i="12"/>
  <c r="G523" i="12"/>
  <c r="Z518" i="12"/>
  <c r="T518" i="12"/>
  <c r="N518" i="12"/>
  <c r="H518" i="12"/>
  <c r="AA513" i="12"/>
  <c r="U513" i="12"/>
  <c r="O513" i="12"/>
  <c r="I513" i="12"/>
  <c r="V508" i="12"/>
  <c r="P508" i="12"/>
  <c r="J508" i="12"/>
  <c r="D508" i="12"/>
  <c r="W503" i="12"/>
  <c r="Q503" i="12"/>
  <c r="K503" i="12"/>
  <c r="E503" i="12"/>
  <c r="X498" i="12"/>
  <c r="R498" i="12"/>
  <c r="L498" i="12"/>
  <c r="F498" i="12"/>
  <c r="Y638" i="12"/>
  <c r="S638" i="12"/>
  <c r="M638" i="12"/>
  <c r="G638" i="12"/>
  <c r="Z633" i="12"/>
  <c r="T633" i="12"/>
  <c r="N633" i="12"/>
  <c r="H633" i="12"/>
  <c r="AA628" i="12"/>
  <c r="U628" i="12"/>
  <c r="O628" i="12"/>
  <c r="I628" i="12"/>
  <c r="V623" i="12"/>
  <c r="P623" i="12"/>
  <c r="J623" i="12"/>
  <c r="D623" i="12"/>
  <c r="W618" i="12"/>
  <c r="Q618" i="12"/>
  <c r="K618" i="12"/>
  <c r="E618" i="12"/>
  <c r="X613" i="12"/>
  <c r="R613" i="12"/>
  <c r="L613" i="12"/>
  <c r="F613" i="12"/>
  <c r="Y608" i="12"/>
  <c r="S608" i="12"/>
  <c r="M608" i="12"/>
  <c r="G608" i="12"/>
  <c r="Z603" i="12"/>
  <c r="T603" i="12"/>
  <c r="N603" i="12"/>
  <c r="H603" i="12"/>
  <c r="AA598" i="12"/>
  <c r="U598" i="12"/>
  <c r="O598" i="12"/>
  <c r="I598" i="12"/>
  <c r="V593" i="12"/>
  <c r="P593" i="12"/>
  <c r="J593" i="12"/>
  <c r="D593" i="12"/>
  <c r="W588" i="12"/>
  <c r="Q588" i="12"/>
  <c r="K588" i="12"/>
  <c r="E588" i="12"/>
  <c r="X583" i="12"/>
  <c r="R583" i="12"/>
  <c r="L583" i="12"/>
  <c r="F583" i="12"/>
  <c r="Y578" i="12"/>
  <c r="S578" i="12"/>
  <c r="M578" i="12"/>
  <c r="G578" i="12"/>
  <c r="Z573" i="12"/>
  <c r="T573" i="12"/>
  <c r="N573" i="12"/>
  <c r="H573" i="12"/>
  <c r="AA568" i="12"/>
  <c r="U568" i="12"/>
  <c r="O568" i="12"/>
  <c r="I568" i="12"/>
  <c r="V563" i="12"/>
  <c r="P563" i="12"/>
  <c r="J563" i="12"/>
  <c r="D563" i="12"/>
  <c r="W558" i="12"/>
  <c r="Q558" i="12"/>
  <c r="K558" i="12"/>
  <c r="E558" i="12"/>
  <c r="X553" i="12"/>
  <c r="R553" i="12"/>
  <c r="L553" i="12"/>
  <c r="F553" i="12"/>
  <c r="Y548" i="12"/>
  <c r="S548" i="12"/>
  <c r="M548" i="12"/>
  <c r="G548" i="12"/>
  <c r="Z543" i="12"/>
  <c r="T543" i="12"/>
  <c r="N543" i="12"/>
  <c r="H543" i="12"/>
  <c r="AA538" i="12"/>
  <c r="U538" i="12"/>
  <c r="O538" i="12"/>
  <c r="I538" i="12"/>
  <c r="V533" i="12"/>
  <c r="P533" i="12"/>
  <c r="J533" i="12"/>
  <c r="D533" i="12"/>
  <c r="W528" i="12"/>
  <c r="Q528" i="12"/>
  <c r="K528" i="12"/>
  <c r="E528" i="12"/>
  <c r="X523" i="12"/>
  <c r="R523" i="12"/>
  <c r="L523" i="12"/>
  <c r="F523" i="12"/>
  <c r="Y518" i="12"/>
  <c r="S518" i="12"/>
  <c r="M518" i="12"/>
  <c r="G518" i="12"/>
  <c r="Z513" i="12"/>
  <c r="T513" i="12"/>
  <c r="N513" i="12"/>
  <c r="H513" i="12"/>
  <c r="AA508" i="12"/>
  <c r="U508" i="12"/>
  <c r="O508" i="12"/>
  <c r="I508" i="12"/>
  <c r="V503" i="12"/>
  <c r="P503" i="12"/>
  <c r="J503" i="12"/>
  <c r="D503" i="12"/>
  <c r="W498" i="12"/>
  <c r="Q498" i="12"/>
  <c r="K498" i="12"/>
  <c r="E498" i="12"/>
  <c r="X638" i="12"/>
  <c r="R638" i="12"/>
  <c r="L638" i="12"/>
  <c r="F638" i="12"/>
  <c r="Y633" i="12"/>
  <c r="S633" i="12"/>
  <c r="M633" i="12"/>
  <c r="G633" i="12"/>
  <c r="Z628" i="12"/>
  <c r="T628" i="12"/>
  <c r="N628" i="12"/>
  <c r="H628" i="12"/>
  <c r="AA623" i="12"/>
  <c r="U623" i="12"/>
  <c r="O623" i="12"/>
  <c r="I623" i="12"/>
  <c r="V618" i="12"/>
  <c r="P618" i="12"/>
  <c r="J618" i="12"/>
  <c r="D618" i="12"/>
  <c r="W613" i="12"/>
  <c r="Q613" i="12"/>
  <c r="K613" i="12"/>
  <c r="E613" i="12"/>
  <c r="X608" i="12"/>
  <c r="R608" i="12"/>
  <c r="L608" i="12"/>
  <c r="F608" i="12"/>
  <c r="Y603" i="12"/>
  <c r="S603" i="12"/>
  <c r="M603" i="12"/>
  <c r="G603" i="12"/>
  <c r="Z598" i="12"/>
  <c r="T598" i="12"/>
  <c r="N598" i="12"/>
  <c r="H598" i="12"/>
  <c r="AA593" i="12"/>
  <c r="U593" i="12"/>
  <c r="O593" i="12"/>
  <c r="I593" i="12"/>
  <c r="V588" i="12"/>
  <c r="P588" i="12"/>
  <c r="J588" i="12"/>
  <c r="D588" i="12"/>
  <c r="W583" i="12"/>
  <c r="Q583" i="12"/>
  <c r="K583" i="12"/>
  <c r="E583" i="12"/>
  <c r="X578" i="12"/>
  <c r="R578" i="12"/>
  <c r="L578" i="12"/>
  <c r="F578" i="12"/>
  <c r="Y573" i="12"/>
  <c r="S573" i="12"/>
  <c r="M573" i="12"/>
  <c r="G573" i="12"/>
  <c r="Z568" i="12"/>
  <c r="T568" i="12"/>
  <c r="N568" i="12"/>
  <c r="H568" i="12"/>
  <c r="AA563" i="12"/>
  <c r="U563" i="12"/>
  <c r="O563" i="12"/>
  <c r="I563" i="12"/>
  <c r="V558" i="12"/>
  <c r="P558" i="12"/>
  <c r="J558" i="12"/>
  <c r="D558" i="12"/>
  <c r="W553" i="12"/>
  <c r="Q553" i="12"/>
  <c r="K553" i="12"/>
  <c r="E553" i="12"/>
  <c r="X548" i="12"/>
  <c r="R548" i="12"/>
  <c r="L548" i="12"/>
  <c r="F548" i="12"/>
  <c r="Y543" i="12"/>
  <c r="S543" i="12"/>
  <c r="M543" i="12"/>
  <c r="G543" i="12"/>
  <c r="Z538" i="12"/>
  <c r="T538" i="12"/>
  <c r="N538" i="12"/>
  <c r="H538" i="12"/>
  <c r="AA533" i="12"/>
  <c r="U533" i="12"/>
  <c r="O533" i="12"/>
  <c r="I533" i="12"/>
  <c r="V528" i="12"/>
  <c r="P528" i="12"/>
  <c r="J528" i="12"/>
  <c r="D528" i="12"/>
  <c r="W523" i="12"/>
  <c r="Q523" i="12"/>
  <c r="K523" i="12"/>
  <c r="E523" i="12"/>
  <c r="X518" i="12"/>
  <c r="R518" i="12"/>
  <c r="L518" i="12"/>
  <c r="F518" i="12"/>
  <c r="Y513" i="12"/>
  <c r="S513" i="12"/>
  <c r="M513" i="12"/>
  <c r="G513" i="12"/>
  <c r="Z508" i="12"/>
  <c r="T508" i="12"/>
  <c r="N508" i="12"/>
  <c r="H508" i="12"/>
  <c r="AA503" i="12"/>
  <c r="U503" i="12"/>
  <c r="O503" i="12"/>
  <c r="I503" i="12"/>
  <c r="V498" i="12"/>
  <c r="P498" i="12"/>
  <c r="J498" i="12"/>
  <c r="D498" i="12"/>
  <c r="J11" i="12"/>
  <c r="P11" i="12"/>
  <c r="V11" i="12"/>
  <c r="I14" i="12"/>
  <c r="O14" i="12"/>
  <c r="U14" i="12"/>
  <c r="AA14" i="12"/>
  <c r="AA12" i="12" s="1"/>
  <c r="I16" i="12"/>
  <c r="O16" i="12"/>
  <c r="U16" i="12"/>
  <c r="AA16" i="12"/>
  <c r="H19" i="12"/>
  <c r="H17" i="12" s="1"/>
  <c r="N19" i="12"/>
  <c r="N17" i="12" s="1"/>
  <c r="T19" i="12"/>
  <c r="Z19" i="12"/>
  <c r="H21" i="12"/>
  <c r="N21" i="12"/>
  <c r="T21" i="12"/>
  <c r="Z21" i="12"/>
  <c r="G24" i="12"/>
  <c r="M24" i="12"/>
  <c r="S24" i="12"/>
  <c r="Y24" i="12"/>
  <c r="G26" i="12"/>
  <c r="M26" i="12"/>
  <c r="S26" i="12"/>
  <c r="Y26" i="12"/>
  <c r="F29" i="12"/>
  <c r="L29" i="12"/>
  <c r="R29" i="12"/>
  <c r="X29" i="12"/>
  <c r="X27" i="12" s="1"/>
  <c r="F31" i="12"/>
  <c r="L31" i="12"/>
  <c r="R31" i="12"/>
  <c r="X31" i="12"/>
  <c r="E34" i="12"/>
  <c r="E32" i="12" s="1"/>
  <c r="K34" i="12"/>
  <c r="K32" i="12" s="1"/>
  <c r="Q34" i="12"/>
  <c r="W34" i="12"/>
  <c r="E36" i="12"/>
  <c r="K36" i="12"/>
  <c r="Q36" i="12"/>
  <c r="W36" i="12"/>
  <c r="D39" i="12"/>
  <c r="J39" i="12"/>
  <c r="P39" i="12"/>
  <c r="V39" i="12"/>
  <c r="D41" i="12"/>
  <c r="J41" i="12"/>
  <c r="P41" i="12"/>
  <c r="V41" i="12"/>
  <c r="I44" i="12"/>
  <c r="O44" i="12"/>
  <c r="U44" i="12"/>
  <c r="AA44" i="12"/>
  <c r="AA42" i="12" s="1"/>
  <c r="I46" i="12"/>
  <c r="O46" i="12"/>
  <c r="U46" i="12"/>
  <c r="AA46" i="12"/>
  <c r="H49" i="12"/>
  <c r="N49" i="12"/>
  <c r="N47" i="12" s="1"/>
  <c r="T49" i="12"/>
  <c r="Z49" i="12"/>
  <c r="H51" i="12"/>
  <c r="N51" i="12"/>
  <c r="T51" i="12"/>
  <c r="Z51" i="12"/>
  <c r="G54" i="12"/>
  <c r="M54" i="12"/>
  <c r="S54" i="12"/>
  <c r="Y54" i="12"/>
  <c r="G56" i="12"/>
  <c r="M56" i="12"/>
  <c r="S56" i="12"/>
  <c r="Y56" i="12"/>
  <c r="F59" i="12"/>
  <c r="L59" i="12"/>
  <c r="R59" i="12"/>
  <c r="X59" i="12"/>
  <c r="X57" i="12" s="1"/>
  <c r="F61" i="12"/>
  <c r="L61" i="12"/>
  <c r="R61" i="12"/>
  <c r="X61" i="12"/>
  <c r="E64" i="12"/>
  <c r="K64" i="12"/>
  <c r="K62" i="12" s="1"/>
  <c r="Q64" i="12"/>
  <c r="W64" i="12"/>
  <c r="E66" i="12"/>
  <c r="K66" i="12"/>
  <c r="Q66" i="12"/>
  <c r="W66" i="12"/>
  <c r="D69" i="12"/>
  <c r="J69" i="12"/>
  <c r="P69" i="12"/>
  <c r="V69" i="12"/>
  <c r="D71" i="12"/>
  <c r="J71" i="12"/>
  <c r="P71" i="12"/>
  <c r="V71" i="12"/>
  <c r="I74" i="12"/>
  <c r="O74" i="12"/>
  <c r="U74" i="12"/>
  <c r="AA74" i="12"/>
  <c r="AA72" i="12" s="1"/>
  <c r="I76" i="12"/>
  <c r="O76" i="12"/>
  <c r="U76" i="12"/>
  <c r="AA76" i="12"/>
  <c r="H79" i="12"/>
  <c r="N79" i="12"/>
  <c r="N77" i="12" s="1"/>
  <c r="T79" i="12"/>
  <c r="Z79" i="12"/>
  <c r="H81" i="12"/>
  <c r="N81" i="12"/>
  <c r="T81" i="12"/>
  <c r="Z81" i="12"/>
  <c r="G84" i="12"/>
  <c r="M84" i="12"/>
  <c r="S84" i="12"/>
  <c r="Y84" i="12"/>
  <c r="G86" i="12"/>
  <c r="M86" i="12"/>
  <c r="S86" i="12"/>
  <c r="Y86" i="12"/>
  <c r="F89" i="12"/>
  <c r="L89" i="12"/>
  <c r="R89" i="12"/>
  <c r="X89" i="12"/>
  <c r="X87" i="12" s="1"/>
  <c r="F91" i="12"/>
  <c r="L91" i="12"/>
  <c r="R91" i="12"/>
  <c r="X91" i="12"/>
  <c r="E94" i="12"/>
  <c r="K94" i="12"/>
  <c r="K92" i="12" s="1"/>
  <c r="Q94" i="12"/>
  <c r="Q92" i="12" s="1"/>
  <c r="W94" i="12"/>
  <c r="E96" i="12"/>
  <c r="K96" i="12"/>
  <c r="Q96" i="12"/>
  <c r="W96" i="12"/>
  <c r="D99" i="12"/>
  <c r="D97" i="12" s="1"/>
  <c r="J99" i="12"/>
  <c r="P99" i="12"/>
  <c r="V99" i="12"/>
  <c r="D101" i="12"/>
  <c r="J101" i="12"/>
  <c r="P101" i="12"/>
  <c r="V101" i="12"/>
  <c r="I104" i="12"/>
  <c r="O104" i="12"/>
  <c r="U104" i="12"/>
  <c r="AA104" i="12"/>
  <c r="AA102" i="12" s="1"/>
  <c r="I106" i="12"/>
  <c r="O106" i="12"/>
  <c r="U106" i="12"/>
  <c r="AA106" i="12"/>
  <c r="H109" i="12"/>
  <c r="N109" i="12"/>
  <c r="N107" i="12" s="1"/>
  <c r="T109" i="12"/>
  <c r="T107" i="12" s="1"/>
  <c r="Z109" i="12"/>
  <c r="H111" i="12"/>
  <c r="N111" i="12"/>
  <c r="T111" i="12"/>
  <c r="Z111" i="12"/>
  <c r="G114" i="12"/>
  <c r="G112" i="12" s="1"/>
  <c r="M114" i="12"/>
  <c r="S114" i="12"/>
  <c r="Y114" i="12"/>
  <c r="G116" i="12"/>
  <c r="M116" i="12"/>
  <c r="S116" i="12"/>
  <c r="Y116" i="12"/>
  <c r="F119" i="12"/>
  <c r="L119" i="12"/>
  <c r="R119" i="12"/>
  <c r="X119" i="12"/>
  <c r="X117" i="12" s="1"/>
  <c r="F121" i="12"/>
  <c r="L121" i="12"/>
  <c r="R121" i="12"/>
  <c r="X121" i="12"/>
  <c r="E124" i="12"/>
  <c r="K124" i="12"/>
  <c r="K122" i="12" s="1"/>
  <c r="Q124" i="12"/>
  <c r="Q122" i="12" s="1"/>
  <c r="W124" i="12"/>
  <c r="E126" i="12"/>
  <c r="K126" i="12"/>
  <c r="Q126" i="12"/>
  <c r="W126" i="12"/>
  <c r="D129" i="12"/>
  <c r="D127" i="12" s="1"/>
  <c r="J129" i="12"/>
  <c r="P129" i="12"/>
  <c r="V129" i="12"/>
  <c r="D131" i="12"/>
  <c r="J131" i="12"/>
  <c r="P131" i="12"/>
  <c r="V131" i="12"/>
  <c r="I134" i="12"/>
  <c r="O134" i="12"/>
  <c r="U134" i="12"/>
  <c r="AA134" i="12"/>
  <c r="AA132" i="12" s="1"/>
  <c r="I136" i="12"/>
  <c r="O136" i="12"/>
  <c r="U136" i="12"/>
  <c r="AA136" i="12"/>
  <c r="H139" i="12"/>
  <c r="H137" i="12" s="1"/>
  <c r="N139" i="12"/>
  <c r="N137" i="12" s="1"/>
  <c r="T139" i="12"/>
  <c r="T137" i="12" s="1"/>
  <c r="Z139" i="12"/>
  <c r="H141" i="12"/>
  <c r="N141" i="12"/>
  <c r="T141" i="12"/>
  <c r="Z141" i="12"/>
  <c r="G144" i="12"/>
  <c r="G142" i="12" s="1"/>
  <c r="M144" i="12"/>
  <c r="S144" i="12"/>
  <c r="Y144" i="12"/>
  <c r="G146" i="12"/>
  <c r="M146" i="12"/>
  <c r="S146" i="12"/>
  <c r="Y146" i="12"/>
  <c r="F149" i="12"/>
  <c r="L149" i="12"/>
  <c r="R149" i="12"/>
  <c r="X149" i="12"/>
  <c r="X147" i="12" s="1"/>
  <c r="F151" i="12"/>
  <c r="L151" i="12"/>
  <c r="R151" i="12"/>
  <c r="X151" i="12"/>
  <c r="E154" i="12"/>
  <c r="K154" i="12"/>
  <c r="K152" i="12" s="1"/>
  <c r="Q154" i="12"/>
  <c r="Q152" i="12" s="1"/>
  <c r="W154" i="12"/>
  <c r="E156" i="12"/>
  <c r="K156" i="12"/>
  <c r="Q156" i="12"/>
  <c r="W156" i="12"/>
  <c r="D159" i="12"/>
  <c r="D157" i="12" s="1"/>
  <c r="J159" i="12"/>
  <c r="P159" i="12"/>
  <c r="V159" i="12"/>
  <c r="D161" i="12"/>
  <c r="J161" i="12"/>
  <c r="P161" i="12"/>
  <c r="V161" i="12"/>
  <c r="I168" i="12"/>
  <c r="O168" i="12"/>
  <c r="U168" i="12"/>
  <c r="AA168" i="12"/>
  <c r="AA166" i="12" s="1"/>
  <c r="I170" i="12"/>
  <c r="O170" i="12"/>
  <c r="U170" i="12"/>
  <c r="AA170" i="12"/>
  <c r="H173" i="12"/>
  <c r="N173" i="12"/>
  <c r="N171" i="12" s="1"/>
  <c r="T173" i="12"/>
  <c r="T171" i="12" s="1"/>
  <c r="Z173" i="12"/>
  <c r="H175" i="12"/>
  <c r="N175" i="12"/>
  <c r="T175" i="12"/>
  <c r="Z175" i="12"/>
  <c r="G178" i="12"/>
  <c r="G176" i="12" s="1"/>
  <c r="M178" i="12"/>
  <c r="S178" i="12"/>
  <c r="Y178" i="12"/>
  <c r="G180" i="12"/>
  <c r="M180" i="12"/>
  <c r="S180" i="12"/>
  <c r="Y180" i="12"/>
  <c r="F183" i="12"/>
  <c r="L183" i="12"/>
  <c r="R183" i="12"/>
  <c r="X183" i="12"/>
  <c r="X181" i="12" s="1"/>
  <c r="F185" i="12"/>
  <c r="L185" i="12"/>
  <c r="R185" i="12"/>
  <c r="X185" i="12"/>
  <c r="E188" i="12"/>
  <c r="K188" i="12"/>
  <c r="K186" i="12" s="1"/>
  <c r="Q188" i="12"/>
  <c r="Q186" i="12" s="1"/>
  <c r="W188" i="12"/>
  <c r="E190" i="12"/>
  <c r="K190" i="12"/>
  <c r="Q190" i="12"/>
  <c r="W190" i="12"/>
  <c r="D193" i="12"/>
  <c r="D191" i="12" s="1"/>
  <c r="J193" i="12"/>
  <c r="P193" i="12"/>
  <c r="V193" i="12"/>
  <c r="D195" i="12"/>
  <c r="J195" i="12"/>
  <c r="P195" i="12"/>
  <c r="V195" i="12"/>
  <c r="I198" i="12"/>
  <c r="O198" i="12"/>
  <c r="U198" i="12"/>
  <c r="AA198" i="12"/>
  <c r="AA196" i="12" s="1"/>
  <c r="I200" i="12"/>
  <c r="O200" i="12"/>
  <c r="U200" i="12"/>
  <c r="AA200" i="12"/>
  <c r="H203" i="12"/>
  <c r="N203" i="12"/>
  <c r="N201" i="12" s="1"/>
  <c r="T203" i="12"/>
  <c r="T201" i="12" s="1"/>
  <c r="Z203" i="12"/>
  <c r="H205" i="12"/>
  <c r="N205" i="12"/>
  <c r="T205" i="12"/>
  <c r="Z205" i="12"/>
  <c r="G208" i="12"/>
  <c r="G206" i="12" s="1"/>
  <c r="M208" i="12"/>
  <c r="S208" i="12"/>
  <c r="Y208" i="12"/>
  <c r="G210" i="12"/>
  <c r="M210" i="12"/>
  <c r="S210" i="12"/>
  <c r="Y210" i="12"/>
  <c r="F213" i="12"/>
  <c r="L213" i="12"/>
  <c r="R213" i="12"/>
  <c r="X213" i="12"/>
  <c r="X211" i="12" s="1"/>
  <c r="F215" i="12"/>
  <c r="L215" i="12"/>
  <c r="R215" i="12"/>
  <c r="X215" i="12"/>
  <c r="E218" i="12"/>
  <c r="E216" i="12" s="1"/>
  <c r="K218" i="12"/>
  <c r="K216" i="12" s="1"/>
  <c r="Q218" i="12"/>
  <c r="Q216" i="12" s="1"/>
  <c r="W218" i="12"/>
  <c r="E220" i="12"/>
  <c r="K220" i="12"/>
  <c r="Q220" i="12"/>
  <c r="W220" i="12"/>
  <c r="D223" i="12"/>
  <c r="D221" i="12" s="1"/>
  <c r="J223" i="12"/>
  <c r="P223" i="12"/>
  <c r="V223" i="12"/>
  <c r="D225" i="12"/>
  <c r="J225" i="12"/>
  <c r="P225" i="12"/>
  <c r="V225" i="12"/>
  <c r="I228" i="12"/>
  <c r="O228" i="12"/>
  <c r="U228" i="12"/>
  <c r="AA228" i="12"/>
  <c r="AA226" i="12" s="1"/>
  <c r="I230" i="12"/>
  <c r="O230" i="12"/>
  <c r="U230" i="12"/>
  <c r="AA230" i="12"/>
  <c r="H233" i="12"/>
  <c r="N233" i="12"/>
  <c r="N231" i="12" s="1"/>
  <c r="T233" i="12"/>
  <c r="T231" i="12" s="1"/>
  <c r="Z233" i="12"/>
  <c r="H235" i="12"/>
  <c r="N235" i="12"/>
  <c r="T235" i="12"/>
  <c r="Z235" i="12"/>
  <c r="G238" i="12"/>
  <c r="G236" i="12" s="1"/>
  <c r="M238" i="12"/>
  <c r="S238" i="12"/>
  <c r="Y238" i="12"/>
  <c r="G240" i="12"/>
  <c r="M240" i="12"/>
  <c r="S240" i="12"/>
  <c r="Y240" i="12"/>
  <c r="F243" i="12"/>
  <c r="L243" i="12"/>
  <c r="R243" i="12"/>
  <c r="X243" i="12"/>
  <c r="X241" i="12" s="1"/>
  <c r="F245" i="12"/>
  <c r="L245" i="12"/>
  <c r="R245" i="12"/>
  <c r="X245" i="12"/>
  <c r="E248" i="12"/>
  <c r="K248" i="12"/>
  <c r="K246" i="12" s="1"/>
  <c r="Q248" i="12"/>
  <c r="Q246" i="12" s="1"/>
  <c r="W248" i="12"/>
  <c r="E250" i="12"/>
  <c r="K250" i="12"/>
  <c r="Q250" i="12"/>
  <c r="W250" i="12"/>
  <c r="D253" i="12"/>
  <c r="D251" i="12" s="1"/>
  <c r="J253" i="12"/>
  <c r="P253" i="12"/>
  <c r="V253" i="12"/>
  <c r="D255" i="12"/>
  <c r="J255" i="12"/>
  <c r="P255" i="12"/>
  <c r="V255" i="12"/>
  <c r="I258" i="12"/>
  <c r="O258" i="12"/>
  <c r="U258" i="12"/>
  <c r="AA258" i="12"/>
  <c r="AA256" i="12" s="1"/>
  <c r="I260" i="12"/>
  <c r="O260" i="12"/>
  <c r="U260" i="12"/>
  <c r="AA260" i="12"/>
  <c r="H263" i="12"/>
  <c r="N263" i="12"/>
  <c r="N261" i="12" s="1"/>
  <c r="T263" i="12"/>
  <c r="T261" i="12" s="1"/>
  <c r="Z263" i="12"/>
  <c r="H265" i="12"/>
  <c r="N265" i="12"/>
  <c r="T265" i="12"/>
  <c r="Z265" i="12"/>
  <c r="G268" i="12"/>
  <c r="G266" i="12" s="1"/>
  <c r="M268" i="12"/>
  <c r="S268" i="12"/>
  <c r="Y268" i="12"/>
  <c r="G270" i="12"/>
  <c r="M270" i="12"/>
  <c r="S270" i="12"/>
  <c r="Y270" i="12"/>
  <c r="F273" i="12"/>
  <c r="L273" i="12"/>
  <c r="R273" i="12"/>
  <c r="X273" i="12"/>
  <c r="X271" i="12" s="1"/>
  <c r="F275" i="12"/>
  <c r="L275" i="12"/>
  <c r="R275" i="12"/>
  <c r="X275" i="12"/>
  <c r="E278" i="12"/>
  <c r="K278" i="12"/>
  <c r="K276" i="12" s="1"/>
  <c r="Q278" i="12"/>
  <c r="Q276" i="12" s="1"/>
  <c r="W278" i="12"/>
  <c r="E280" i="12"/>
  <c r="K280" i="12"/>
  <c r="Q280" i="12"/>
  <c r="W280" i="12"/>
  <c r="D283" i="12"/>
  <c r="D281" i="12" s="1"/>
  <c r="J283" i="12"/>
  <c r="P283" i="12"/>
  <c r="V283" i="12"/>
  <c r="D285" i="12"/>
  <c r="J285" i="12"/>
  <c r="P285" i="12"/>
  <c r="V285" i="12"/>
  <c r="I288" i="12"/>
  <c r="O288" i="12"/>
  <c r="U288" i="12"/>
  <c r="AA288" i="12"/>
  <c r="AA286" i="12" s="1"/>
  <c r="I290" i="12"/>
  <c r="O290" i="12"/>
  <c r="U290" i="12"/>
  <c r="AA290" i="12"/>
  <c r="H293" i="12"/>
  <c r="N293" i="12"/>
  <c r="N291" i="12" s="1"/>
  <c r="T293" i="12"/>
  <c r="T291" i="12" s="1"/>
  <c r="Z293" i="12"/>
  <c r="H295" i="12"/>
  <c r="N295" i="12"/>
  <c r="T295" i="12"/>
  <c r="Z295" i="12"/>
  <c r="G298" i="12"/>
  <c r="G296" i="12" s="1"/>
  <c r="M298" i="12"/>
  <c r="S298" i="12"/>
  <c r="Y298" i="12"/>
  <c r="G300" i="12"/>
  <c r="M300" i="12"/>
  <c r="S300" i="12"/>
  <c r="Y300" i="12"/>
  <c r="F303" i="12"/>
  <c r="L303" i="12"/>
  <c r="R303" i="12"/>
  <c r="X303" i="12"/>
  <c r="X301" i="12" s="1"/>
  <c r="F305" i="12"/>
  <c r="L305" i="12"/>
  <c r="R305" i="12"/>
  <c r="X305" i="12"/>
  <c r="E308" i="12"/>
  <c r="K308" i="12"/>
  <c r="K306" i="12" s="1"/>
  <c r="Q308" i="12"/>
  <c r="Q306" i="12" s="1"/>
  <c r="W308" i="12"/>
  <c r="E310" i="12"/>
  <c r="K310" i="12"/>
  <c r="Q310" i="12"/>
  <c r="W310" i="12"/>
  <c r="D313" i="12"/>
  <c r="D311" i="12" s="1"/>
  <c r="J313" i="12"/>
  <c r="P313" i="12"/>
  <c r="V313" i="12"/>
  <c r="D315" i="12"/>
  <c r="J315" i="12"/>
  <c r="P315" i="12"/>
  <c r="V315" i="12"/>
  <c r="I318" i="12"/>
  <c r="O318" i="12"/>
  <c r="U318" i="12"/>
  <c r="AA318" i="12"/>
  <c r="AA316" i="12" s="1"/>
  <c r="I320" i="12"/>
  <c r="O320" i="12"/>
  <c r="U320" i="12"/>
  <c r="AA320" i="12"/>
  <c r="H327" i="12"/>
  <c r="N327" i="12"/>
  <c r="N325" i="12" s="1"/>
  <c r="T327" i="12"/>
  <c r="T325" i="12" s="1"/>
  <c r="Z327" i="12"/>
  <c r="H329" i="12"/>
  <c r="N329" i="12"/>
  <c r="T329" i="12"/>
  <c r="Z329" i="12"/>
  <c r="G332" i="12"/>
  <c r="G330" i="12" s="1"/>
  <c r="M332" i="12"/>
  <c r="S332" i="12"/>
  <c r="Y332" i="12"/>
  <c r="G334" i="12"/>
  <c r="M334" i="12"/>
  <c r="S334" i="12"/>
  <c r="Y334" i="12"/>
  <c r="F337" i="12"/>
  <c r="L337" i="12"/>
  <c r="R337" i="12"/>
  <c r="X337" i="12"/>
  <c r="X335" i="12" s="1"/>
  <c r="F339" i="12"/>
  <c r="L339" i="12"/>
  <c r="R339" i="12"/>
  <c r="X339" i="12"/>
  <c r="E342" i="12"/>
  <c r="K342" i="12"/>
  <c r="K340" i="12" s="1"/>
  <c r="Q342" i="12"/>
  <c r="Q340" i="12" s="1"/>
  <c r="W342" i="12"/>
  <c r="E344" i="12"/>
  <c r="K344" i="12"/>
  <c r="Q344" i="12"/>
  <c r="W344" i="12"/>
  <c r="D347" i="12"/>
  <c r="D345" i="12" s="1"/>
  <c r="J347" i="12"/>
  <c r="P347" i="12"/>
  <c r="V347" i="12"/>
  <c r="D349" i="12"/>
  <c r="J349" i="12"/>
  <c r="P349" i="12"/>
  <c r="V349" i="12"/>
  <c r="I352" i="12"/>
  <c r="O352" i="12"/>
  <c r="U352" i="12"/>
  <c r="AA352" i="12"/>
  <c r="AA350" i="12" s="1"/>
  <c r="I354" i="12"/>
  <c r="O354" i="12"/>
  <c r="U354" i="12"/>
  <c r="AA354" i="12"/>
  <c r="H357" i="12"/>
  <c r="N357" i="12"/>
  <c r="N355" i="12" s="1"/>
  <c r="T357" i="12"/>
  <c r="T355" i="12" s="1"/>
  <c r="Z357" i="12"/>
  <c r="H359" i="12"/>
  <c r="N359" i="12"/>
  <c r="T359" i="12"/>
  <c r="Z359" i="12"/>
  <c r="G362" i="12"/>
  <c r="G360" i="12" s="1"/>
  <c r="M362" i="12"/>
  <c r="S362" i="12"/>
  <c r="Y362" i="12"/>
  <c r="G364" i="12"/>
  <c r="M364" i="12"/>
  <c r="S364" i="12"/>
  <c r="Y364" i="12"/>
  <c r="F367" i="12"/>
  <c r="L367" i="12"/>
  <c r="R367" i="12"/>
  <c r="X367" i="12"/>
  <c r="X365" i="12" s="1"/>
  <c r="F369" i="12"/>
  <c r="L369" i="12"/>
  <c r="R369" i="12"/>
  <c r="X369" i="12"/>
  <c r="E372" i="12"/>
  <c r="K372" i="12"/>
  <c r="K370" i="12" s="1"/>
  <c r="Q372" i="12"/>
  <c r="Q370" i="12" s="1"/>
  <c r="W372" i="12"/>
  <c r="E374" i="12"/>
  <c r="K374" i="12"/>
  <c r="Q374" i="12"/>
  <c r="W374" i="12"/>
  <c r="D377" i="12"/>
  <c r="D375" i="12" s="1"/>
  <c r="J377" i="12"/>
  <c r="P377" i="12"/>
  <c r="V377" i="12"/>
  <c r="D379" i="12"/>
  <c r="J379" i="12"/>
  <c r="P379" i="12"/>
  <c r="V379" i="12"/>
  <c r="I382" i="12"/>
  <c r="O382" i="12"/>
  <c r="U382" i="12"/>
  <c r="AA382" i="12"/>
  <c r="AA380" i="12" s="1"/>
  <c r="I384" i="12"/>
  <c r="O384" i="12"/>
  <c r="U384" i="12"/>
  <c r="AA384" i="12"/>
  <c r="H387" i="12"/>
  <c r="N387" i="12"/>
  <c r="N385" i="12" s="1"/>
  <c r="T387" i="12"/>
  <c r="T385" i="12" s="1"/>
  <c r="Z387" i="12"/>
  <c r="H389" i="12"/>
  <c r="N389" i="12"/>
  <c r="T389" i="12"/>
  <c r="Z389" i="12"/>
  <c r="G392" i="12"/>
  <c r="G390" i="12" s="1"/>
  <c r="M392" i="12"/>
  <c r="S392" i="12"/>
  <c r="Y392" i="12"/>
  <c r="G394" i="12"/>
  <c r="M394" i="12"/>
  <c r="S394" i="12"/>
  <c r="Y394" i="12"/>
  <c r="F397" i="12"/>
  <c r="L397" i="12"/>
  <c r="R397" i="12"/>
  <c r="X397" i="12"/>
  <c r="X395" i="12" s="1"/>
  <c r="F399" i="12"/>
  <c r="L399" i="12"/>
  <c r="R399" i="12"/>
  <c r="X399" i="12"/>
  <c r="E402" i="12"/>
  <c r="E400" i="12" s="1"/>
  <c r="K402" i="12"/>
  <c r="K400" i="12" s="1"/>
  <c r="Q402" i="12"/>
  <c r="Q400" i="12" s="1"/>
  <c r="W402" i="12"/>
  <c r="E404" i="12"/>
  <c r="K404" i="12"/>
  <c r="Q404" i="12"/>
  <c r="W404" i="12"/>
  <c r="D407" i="12"/>
  <c r="D405" i="12" s="1"/>
  <c r="J407" i="12"/>
  <c r="P407" i="12"/>
  <c r="V407" i="12"/>
  <c r="D409" i="12"/>
  <c r="J409" i="12"/>
  <c r="P409" i="12"/>
  <c r="V409" i="12"/>
  <c r="I412" i="12"/>
  <c r="O412" i="12"/>
  <c r="U412" i="12"/>
  <c r="AA412" i="12"/>
  <c r="AA410" i="12" s="1"/>
  <c r="I414" i="12"/>
  <c r="O414" i="12"/>
  <c r="U414" i="12"/>
  <c r="AA414" i="12"/>
  <c r="H417" i="12"/>
  <c r="H415" i="12" s="1"/>
  <c r="N417" i="12"/>
  <c r="N415" i="12" s="1"/>
  <c r="T417" i="12"/>
  <c r="T415" i="12" s="1"/>
  <c r="Z417" i="12"/>
  <c r="H419" i="12"/>
  <c r="N419" i="12"/>
  <c r="T419" i="12"/>
  <c r="Z419" i="12"/>
  <c r="G422" i="12"/>
  <c r="G420" i="12" s="1"/>
  <c r="M422" i="12"/>
  <c r="S422" i="12"/>
  <c r="Y422" i="12"/>
  <c r="G424" i="12"/>
  <c r="M424" i="12"/>
  <c r="S424" i="12"/>
  <c r="Y424" i="12"/>
  <c r="F427" i="12"/>
  <c r="L427" i="12"/>
  <c r="R427" i="12"/>
  <c r="X427" i="12"/>
  <c r="X425" i="12" s="1"/>
  <c r="F429" i="12"/>
  <c r="L429" i="12"/>
  <c r="R429" i="12"/>
  <c r="X429" i="12"/>
  <c r="E432" i="12"/>
  <c r="K432" i="12"/>
  <c r="K430" i="12" s="1"/>
  <c r="Q432" i="12"/>
  <c r="Q430" i="12" s="1"/>
  <c r="W432" i="12"/>
  <c r="E434" i="12"/>
  <c r="K434" i="12"/>
  <c r="Q434" i="12"/>
  <c r="W434" i="12"/>
  <c r="D437" i="12"/>
  <c r="D435" i="12" s="1"/>
  <c r="J437" i="12"/>
  <c r="P437" i="12"/>
  <c r="V437" i="12"/>
  <c r="D439" i="12"/>
  <c r="J439" i="12"/>
  <c r="P439" i="12"/>
  <c r="V439" i="12"/>
  <c r="I442" i="12"/>
  <c r="O442" i="12"/>
  <c r="U442" i="12"/>
  <c r="AA442" i="12"/>
  <c r="AA440" i="12" s="1"/>
  <c r="I444" i="12"/>
  <c r="O444" i="12"/>
  <c r="U444" i="12"/>
  <c r="AA444" i="12"/>
  <c r="H447" i="12"/>
  <c r="N447" i="12"/>
  <c r="N445" i="12" s="1"/>
  <c r="T447" i="12"/>
  <c r="T445" i="12" s="1"/>
  <c r="Z447" i="12"/>
  <c r="H449" i="12"/>
  <c r="N449" i="12"/>
  <c r="T449" i="12"/>
  <c r="Z449" i="12"/>
  <c r="G452" i="12"/>
  <c r="G450" i="12" s="1"/>
  <c r="M452" i="12"/>
  <c r="S452" i="12"/>
  <c r="Y452" i="12"/>
  <c r="G454" i="12"/>
  <c r="M454" i="12"/>
  <c r="S454" i="12"/>
  <c r="Y454" i="12"/>
  <c r="F457" i="12"/>
  <c r="L457" i="12"/>
  <c r="R457" i="12"/>
  <c r="X457" i="12"/>
  <c r="X455" i="12" s="1"/>
  <c r="F459" i="12"/>
  <c r="L459" i="12"/>
  <c r="R459" i="12"/>
  <c r="X459" i="12"/>
  <c r="E462" i="12"/>
  <c r="K462" i="12"/>
  <c r="K460" i="12" s="1"/>
  <c r="Q462" i="12"/>
  <c r="Q460" i="12" s="1"/>
  <c r="W462" i="12"/>
  <c r="E464" i="12"/>
  <c r="K464" i="12"/>
  <c r="Q464" i="12"/>
  <c r="W464" i="12"/>
  <c r="D467" i="12"/>
  <c r="D465" i="12" s="1"/>
  <c r="J467" i="12"/>
  <c r="P467" i="12"/>
  <c r="V467" i="12"/>
  <c r="D469" i="12"/>
  <c r="J469" i="12"/>
  <c r="P469" i="12"/>
  <c r="V469" i="12"/>
  <c r="I472" i="12"/>
  <c r="O472" i="12"/>
  <c r="U472" i="12"/>
  <c r="AA472" i="12"/>
  <c r="AA470" i="12" s="1"/>
  <c r="I474" i="12"/>
  <c r="O474" i="12"/>
  <c r="U474" i="12"/>
  <c r="AA474" i="12"/>
  <c r="H477" i="12"/>
  <c r="N477" i="12"/>
  <c r="N475" i="12" s="1"/>
  <c r="T477" i="12"/>
  <c r="T475" i="12" s="1"/>
  <c r="Z477" i="12"/>
  <c r="H479" i="12"/>
  <c r="N479" i="12"/>
  <c r="T479" i="12"/>
  <c r="Z479" i="12"/>
  <c r="G486" i="12"/>
  <c r="G484" i="12" s="1"/>
  <c r="M486" i="12"/>
  <c r="S486" i="12"/>
  <c r="Y486" i="12"/>
  <c r="G488" i="12"/>
  <c r="M488" i="12"/>
  <c r="S488" i="12"/>
  <c r="Y488" i="12"/>
  <c r="F491" i="12"/>
  <c r="L491" i="12"/>
  <c r="R491" i="12"/>
  <c r="X491" i="12"/>
  <c r="X489" i="12" s="1"/>
  <c r="F493" i="12"/>
  <c r="L493" i="12"/>
  <c r="R493" i="12"/>
  <c r="X493" i="12"/>
  <c r="AA496" i="12"/>
  <c r="T501" i="12"/>
  <c r="M506" i="12"/>
  <c r="Y508" i="12"/>
  <c r="F511" i="12"/>
  <c r="R513" i="12"/>
  <c r="K518" i="12"/>
  <c r="D523" i="12"/>
  <c r="AA526" i="12"/>
  <c r="T531" i="12"/>
  <c r="M536" i="12"/>
  <c r="Y538" i="12"/>
  <c r="F541" i="12"/>
  <c r="R543" i="12"/>
  <c r="K548" i="12"/>
  <c r="D553" i="12"/>
  <c r="AA556" i="12"/>
  <c r="T561" i="12"/>
  <c r="M566" i="12"/>
  <c r="Y568" i="12"/>
  <c r="F571" i="12"/>
  <c r="R573" i="12"/>
  <c r="K578" i="12"/>
  <c r="D583" i="12"/>
  <c r="AA586" i="12"/>
  <c r="T591" i="12"/>
  <c r="M596" i="12"/>
  <c r="Y598" i="12"/>
  <c r="F601" i="12"/>
  <c r="R603" i="12"/>
  <c r="K608" i="12"/>
  <c r="D613" i="12"/>
  <c r="AA616" i="12"/>
  <c r="T621" i="12"/>
  <c r="M626" i="12"/>
  <c r="Y628" i="12"/>
  <c r="F631" i="12"/>
  <c r="R633" i="12"/>
  <c r="K638" i="12"/>
  <c r="K634" i="12" s="1"/>
  <c r="V168" i="13"/>
  <c r="V166" i="13" s="1"/>
  <c r="U173" i="13"/>
  <c r="U171" i="13" s="1"/>
  <c r="N178" i="13"/>
  <c r="N176" i="13" s="1"/>
  <c r="G183" i="13"/>
  <c r="G181" i="13" s="1"/>
  <c r="V198" i="13"/>
  <c r="V196" i="13" s="1"/>
  <c r="U203" i="13"/>
  <c r="U201" i="13" s="1"/>
  <c r="N208" i="13"/>
  <c r="N206" i="13" s="1"/>
  <c r="G213" i="13"/>
  <c r="G211" i="13" s="1"/>
  <c r="V228" i="13"/>
  <c r="V226" i="13" s="1"/>
  <c r="U233" i="13"/>
  <c r="U231" i="13" s="1"/>
  <c r="N238" i="13"/>
  <c r="N236" i="13" s="1"/>
  <c r="G243" i="13"/>
  <c r="G241" i="13" s="1"/>
  <c r="V258" i="13"/>
  <c r="V256" i="13" s="1"/>
  <c r="U263" i="13"/>
  <c r="U261" i="13" s="1"/>
  <c r="N268" i="13"/>
  <c r="N266" i="13" s="1"/>
  <c r="G273" i="13"/>
  <c r="G271" i="13" s="1"/>
  <c r="V288" i="13"/>
  <c r="V286" i="13" s="1"/>
  <c r="U293" i="13"/>
  <c r="U291" i="13" s="1"/>
  <c r="N298" i="13"/>
  <c r="N296" i="13" s="1"/>
  <c r="G303" i="13"/>
  <c r="G301" i="13" s="1"/>
  <c r="V318" i="13"/>
  <c r="V316" i="13" s="1"/>
  <c r="Y17" i="14"/>
  <c r="G47" i="14"/>
  <c r="J122" i="14"/>
  <c r="V122" i="14"/>
  <c r="L176" i="14"/>
  <c r="G168" i="11"/>
  <c r="G166" i="11" s="1"/>
  <c r="M168" i="11"/>
  <c r="M166" i="11" s="1"/>
  <c r="S168" i="11"/>
  <c r="S166" i="11" s="1"/>
  <c r="Y168" i="11"/>
  <c r="Y166" i="11" s="1"/>
  <c r="F173" i="11"/>
  <c r="F171" i="11" s="1"/>
  <c r="L173" i="11"/>
  <c r="L171" i="11" s="1"/>
  <c r="R173" i="11"/>
  <c r="R171" i="11" s="1"/>
  <c r="X173" i="11"/>
  <c r="X171" i="11" s="1"/>
  <c r="E178" i="11"/>
  <c r="E176" i="11" s="1"/>
  <c r="K178" i="11"/>
  <c r="K176" i="11" s="1"/>
  <c r="Q178" i="11"/>
  <c r="Q176" i="11" s="1"/>
  <c r="W178" i="11"/>
  <c r="W176" i="11" s="1"/>
  <c r="D183" i="11"/>
  <c r="D181" i="11" s="1"/>
  <c r="J183" i="11"/>
  <c r="J181" i="11" s="1"/>
  <c r="P183" i="11"/>
  <c r="P181" i="11" s="1"/>
  <c r="V183" i="11"/>
  <c r="V181" i="11" s="1"/>
  <c r="I188" i="11"/>
  <c r="I186" i="11" s="1"/>
  <c r="O188" i="11"/>
  <c r="O186" i="11" s="1"/>
  <c r="U188" i="11"/>
  <c r="U186" i="11" s="1"/>
  <c r="AA188" i="11"/>
  <c r="AA186" i="11" s="1"/>
  <c r="H193" i="11"/>
  <c r="H191" i="11" s="1"/>
  <c r="N193" i="11"/>
  <c r="N191" i="11" s="1"/>
  <c r="T193" i="11"/>
  <c r="T191" i="11" s="1"/>
  <c r="Z193" i="11"/>
  <c r="Z191" i="11" s="1"/>
  <c r="G198" i="11"/>
  <c r="G196" i="11" s="1"/>
  <c r="M198" i="11"/>
  <c r="M196" i="11" s="1"/>
  <c r="S198" i="11"/>
  <c r="S196" i="11" s="1"/>
  <c r="Y198" i="11"/>
  <c r="Y196" i="11" s="1"/>
  <c r="F203" i="11"/>
  <c r="F201" i="11" s="1"/>
  <c r="L203" i="11"/>
  <c r="L201" i="11" s="1"/>
  <c r="R203" i="11"/>
  <c r="R201" i="11" s="1"/>
  <c r="X203" i="11"/>
  <c r="X201" i="11" s="1"/>
  <c r="E208" i="11"/>
  <c r="E206" i="11" s="1"/>
  <c r="K208" i="11"/>
  <c r="K206" i="11" s="1"/>
  <c r="Q208" i="11"/>
  <c r="Q206" i="11" s="1"/>
  <c r="W208" i="11"/>
  <c r="W206" i="11" s="1"/>
  <c r="D213" i="11"/>
  <c r="D211" i="11" s="1"/>
  <c r="J213" i="11"/>
  <c r="J211" i="11" s="1"/>
  <c r="P213" i="11"/>
  <c r="P211" i="11" s="1"/>
  <c r="V213" i="11"/>
  <c r="V211" i="11" s="1"/>
  <c r="I218" i="11"/>
  <c r="I216" i="11" s="1"/>
  <c r="O218" i="11"/>
  <c r="O216" i="11" s="1"/>
  <c r="U218" i="11"/>
  <c r="U216" i="11" s="1"/>
  <c r="AA218" i="11"/>
  <c r="AA216" i="11" s="1"/>
  <c r="H223" i="11"/>
  <c r="H221" i="11" s="1"/>
  <c r="N223" i="11"/>
  <c r="N221" i="11" s="1"/>
  <c r="T223" i="11"/>
  <c r="T221" i="11" s="1"/>
  <c r="Z223" i="11"/>
  <c r="Z221" i="11" s="1"/>
  <c r="G228" i="11"/>
  <c r="G226" i="11" s="1"/>
  <c r="M228" i="11"/>
  <c r="M226" i="11" s="1"/>
  <c r="S228" i="11"/>
  <c r="S226" i="11" s="1"/>
  <c r="Y228" i="11"/>
  <c r="Y226" i="11" s="1"/>
  <c r="F233" i="11"/>
  <c r="F231" i="11" s="1"/>
  <c r="L233" i="11"/>
  <c r="L231" i="11" s="1"/>
  <c r="R233" i="11"/>
  <c r="R231" i="11" s="1"/>
  <c r="X233" i="11"/>
  <c r="X231" i="11" s="1"/>
  <c r="E238" i="11"/>
  <c r="E236" i="11" s="1"/>
  <c r="K238" i="11"/>
  <c r="K236" i="11" s="1"/>
  <c r="Q238" i="11"/>
  <c r="Q236" i="11" s="1"/>
  <c r="W238" i="11"/>
  <c r="W236" i="11" s="1"/>
  <c r="D243" i="11"/>
  <c r="D241" i="11" s="1"/>
  <c r="J243" i="11"/>
  <c r="J241" i="11" s="1"/>
  <c r="P243" i="11"/>
  <c r="P241" i="11" s="1"/>
  <c r="V243" i="11"/>
  <c r="V241" i="11" s="1"/>
  <c r="I248" i="11"/>
  <c r="I246" i="11" s="1"/>
  <c r="O248" i="11"/>
  <c r="O246" i="11" s="1"/>
  <c r="U248" i="11"/>
  <c r="U246" i="11" s="1"/>
  <c r="AA248" i="11"/>
  <c r="AA246" i="11" s="1"/>
  <c r="H253" i="11"/>
  <c r="H251" i="11" s="1"/>
  <c r="N253" i="11"/>
  <c r="N251" i="11" s="1"/>
  <c r="T253" i="11"/>
  <c r="T251" i="11" s="1"/>
  <c r="Z253" i="11"/>
  <c r="Z251" i="11" s="1"/>
  <c r="G258" i="11"/>
  <c r="G256" i="11" s="1"/>
  <c r="M258" i="11"/>
  <c r="M256" i="11" s="1"/>
  <c r="S258" i="11"/>
  <c r="S256" i="11" s="1"/>
  <c r="Y258" i="11"/>
  <c r="Y256" i="11" s="1"/>
  <c r="F263" i="11"/>
  <c r="F261" i="11" s="1"/>
  <c r="L263" i="11"/>
  <c r="L261" i="11" s="1"/>
  <c r="R263" i="11"/>
  <c r="R261" i="11" s="1"/>
  <c r="X263" i="11"/>
  <c r="X261" i="11" s="1"/>
  <c r="E268" i="11"/>
  <c r="E266" i="11" s="1"/>
  <c r="K268" i="11"/>
  <c r="K266" i="11" s="1"/>
  <c r="Q268" i="11"/>
  <c r="Q266" i="11" s="1"/>
  <c r="W268" i="11"/>
  <c r="W266" i="11" s="1"/>
  <c r="D273" i="11"/>
  <c r="D271" i="11" s="1"/>
  <c r="J273" i="11"/>
  <c r="J271" i="11" s="1"/>
  <c r="P273" i="11"/>
  <c r="P271" i="11" s="1"/>
  <c r="V273" i="11"/>
  <c r="V271" i="11" s="1"/>
  <c r="I278" i="11"/>
  <c r="I276" i="11" s="1"/>
  <c r="O278" i="11"/>
  <c r="O276" i="11" s="1"/>
  <c r="U278" i="11"/>
  <c r="U276" i="11" s="1"/>
  <c r="AA278" i="11"/>
  <c r="AA276" i="11" s="1"/>
  <c r="H283" i="11"/>
  <c r="H281" i="11" s="1"/>
  <c r="N283" i="11"/>
  <c r="N281" i="11" s="1"/>
  <c r="T283" i="11"/>
  <c r="T281" i="11" s="1"/>
  <c r="Z283" i="11"/>
  <c r="Z281" i="11" s="1"/>
  <c r="G288" i="11"/>
  <c r="G286" i="11" s="1"/>
  <c r="M288" i="11"/>
  <c r="M286" i="11" s="1"/>
  <c r="S288" i="11"/>
  <c r="S286" i="11" s="1"/>
  <c r="Y288" i="11"/>
  <c r="Y286" i="11" s="1"/>
  <c r="F293" i="11"/>
  <c r="F291" i="11" s="1"/>
  <c r="L293" i="11"/>
  <c r="L291" i="11" s="1"/>
  <c r="R293" i="11"/>
  <c r="R291" i="11" s="1"/>
  <c r="X293" i="11"/>
  <c r="X291" i="11" s="1"/>
  <c r="E298" i="11"/>
  <c r="E296" i="11" s="1"/>
  <c r="K298" i="11"/>
  <c r="K296" i="11" s="1"/>
  <c r="Q298" i="11"/>
  <c r="Q296" i="11" s="1"/>
  <c r="W298" i="11"/>
  <c r="W296" i="11" s="1"/>
  <c r="D303" i="11"/>
  <c r="D301" i="11" s="1"/>
  <c r="J303" i="11"/>
  <c r="J301" i="11" s="1"/>
  <c r="P303" i="11"/>
  <c r="P301" i="11" s="1"/>
  <c r="V303" i="11"/>
  <c r="V301" i="11" s="1"/>
  <c r="I308" i="11"/>
  <c r="I306" i="11" s="1"/>
  <c r="O308" i="11"/>
  <c r="O306" i="11" s="1"/>
  <c r="U308" i="11"/>
  <c r="U306" i="11" s="1"/>
  <c r="AA308" i="11"/>
  <c r="AA306" i="11" s="1"/>
  <c r="H313" i="11"/>
  <c r="H311" i="11" s="1"/>
  <c r="N313" i="11"/>
  <c r="N311" i="11" s="1"/>
  <c r="T313" i="11"/>
  <c r="T311" i="11" s="1"/>
  <c r="Z313" i="11"/>
  <c r="Z311" i="11" s="1"/>
  <c r="G318" i="11"/>
  <c r="G316" i="11" s="1"/>
  <c r="M318" i="11"/>
  <c r="M316" i="11" s="1"/>
  <c r="S318" i="11"/>
  <c r="S316" i="11" s="1"/>
  <c r="Y318" i="11"/>
  <c r="Y316" i="11" s="1"/>
  <c r="E486" i="11"/>
  <c r="E484" i="11" s="1"/>
  <c r="K486" i="11"/>
  <c r="K484" i="11" s="1"/>
  <c r="Q486" i="11"/>
  <c r="Q484" i="11" s="1"/>
  <c r="W486" i="11"/>
  <c r="W484" i="11" s="1"/>
  <c r="D491" i="11"/>
  <c r="D489" i="11" s="1"/>
  <c r="J491" i="11"/>
  <c r="J489" i="11" s="1"/>
  <c r="P491" i="11"/>
  <c r="P489" i="11" s="1"/>
  <c r="V491" i="11"/>
  <c r="V489" i="11" s="1"/>
  <c r="I496" i="11"/>
  <c r="I494" i="11" s="1"/>
  <c r="O496" i="11"/>
  <c r="O494" i="11" s="1"/>
  <c r="U496" i="11"/>
  <c r="U494" i="11" s="1"/>
  <c r="AA496" i="11"/>
  <c r="AA494" i="11" s="1"/>
  <c r="H501" i="11"/>
  <c r="H499" i="11" s="1"/>
  <c r="N501" i="11"/>
  <c r="N499" i="11" s="1"/>
  <c r="T501" i="11"/>
  <c r="T499" i="11" s="1"/>
  <c r="Z501" i="11"/>
  <c r="Z499" i="11" s="1"/>
  <c r="G506" i="11"/>
  <c r="G504" i="11" s="1"/>
  <c r="M506" i="11"/>
  <c r="M504" i="11" s="1"/>
  <c r="S506" i="11"/>
  <c r="S504" i="11" s="1"/>
  <c r="Y506" i="11"/>
  <c r="Y504" i="11" s="1"/>
  <c r="F511" i="11"/>
  <c r="F509" i="11" s="1"/>
  <c r="L511" i="11"/>
  <c r="L509" i="11" s="1"/>
  <c r="R511" i="11"/>
  <c r="R509" i="11" s="1"/>
  <c r="X511" i="11"/>
  <c r="X509" i="11" s="1"/>
  <c r="E516" i="11"/>
  <c r="E514" i="11" s="1"/>
  <c r="K516" i="11"/>
  <c r="K514" i="11" s="1"/>
  <c r="Q516" i="11"/>
  <c r="Q514" i="11" s="1"/>
  <c r="W516" i="11"/>
  <c r="W514" i="11" s="1"/>
  <c r="D521" i="11"/>
  <c r="D519" i="11" s="1"/>
  <c r="J521" i="11"/>
  <c r="J519" i="11" s="1"/>
  <c r="P521" i="11"/>
  <c r="P519" i="11" s="1"/>
  <c r="V521" i="11"/>
  <c r="V519" i="11" s="1"/>
  <c r="I526" i="11"/>
  <c r="I524" i="11" s="1"/>
  <c r="O526" i="11"/>
  <c r="O524" i="11" s="1"/>
  <c r="U526" i="11"/>
  <c r="U524" i="11" s="1"/>
  <c r="AA526" i="11"/>
  <c r="AA524" i="11" s="1"/>
  <c r="H531" i="11"/>
  <c r="H529" i="11" s="1"/>
  <c r="N531" i="11"/>
  <c r="N529" i="11" s="1"/>
  <c r="T531" i="11"/>
  <c r="T529" i="11" s="1"/>
  <c r="Z531" i="11"/>
  <c r="Z529" i="11" s="1"/>
  <c r="G536" i="11"/>
  <c r="G534" i="11" s="1"/>
  <c r="M536" i="11"/>
  <c r="M534" i="11" s="1"/>
  <c r="S536" i="11"/>
  <c r="S534" i="11" s="1"/>
  <c r="Y536" i="11"/>
  <c r="Y534" i="11" s="1"/>
  <c r="F541" i="11"/>
  <c r="F539" i="11" s="1"/>
  <c r="L541" i="11"/>
  <c r="L539" i="11" s="1"/>
  <c r="R541" i="11"/>
  <c r="R539" i="11" s="1"/>
  <c r="X541" i="11"/>
  <c r="X539" i="11" s="1"/>
  <c r="E546" i="11"/>
  <c r="E544" i="11" s="1"/>
  <c r="K546" i="11"/>
  <c r="K544" i="11" s="1"/>
  <c r="Q546" i="11"/>
  <c r="Q544" i="11" s="1"/>
  <c r="W546" i="11"/>
  <c r="W544" i="11" s="1"/>
  <c r="D551" i="11"/>
  <c r="D549" i="11" s="1"/>
  <c r="J551" i="11"/>
  <c r="J549" i="11" s="1"/>
  <c r="P551" i="11"/>
  <c r="P549" i="11" s="1"/>
  <c r="V551" i="11"/>
  <c r="V549" i="11" s="1"/>
  <c r="I556" i="11"/>
  <c r="I554" i="11" s="1"/>
  <c r="O556" i="11"/>
  <c r="O554" i="11" s="1"/>
  <c r="U556" i="11"/>
  <c r="U554" i="11" s="1"/>
  <c r="AA556" i="11"/>
  <c r="AA554" i="11" s="1"/>
  <c r="H561" i="11"/>
  <c r="H559" i="11" s="1"/>
  <c r="N561" i="11"/>
  <c r="N559" i="11" s="1"/>
  <c r="T561" i="11"/>
  <c r="T559" i="11" s="1"/>
  <c r="Z561" i="11"/>
  <c r="Z559" i="11" s="1"/>
  <c r="G566" i="11"/>
  <c r="G564" i="11" s="1"/>
  <c r="M566" i="11"/>
  <c r="M564" i="11" s="1"/>
  <c r="S566" i="11"/>
  <c r="S564" i="11" s="1"/>
  <c r="Y566" i="11"/>
  <c r="Y564" i="11" s="1"/>
  <c r="F571" i="11"/>
  <c r="F569" i="11" s="1"/>
  <c r="L571" i="11"/>
  <c r="L569" i="11" s="1"/>
  <c r="R571" i="11"/>
  <c r="R569" i="11" s="1"/>
  <c r="X571" i="11"/>
  <c r="X569" i="11" s="1"/>
  <c r="E576" i="11"/>
  <c r="E574" i="11" s="1"/>
  <c r="K576" i="11"/>
  <c r="K574" i="11" s="1"/>
  <c r="Q576" i="11"/>
  <c r="Q574" i="11" s="1"/>
  <c r="W576" i="11"/>
  <c r="W574" i="11" s="1"/>
  <c r="D581" i="11"/>
  <c r="D579" i="11" s="1"/>
  <c r="J581" i="11"/>
  <c r="J579" i="11" s="1"/>
  <c r="P581" i="11"/>
  <c r="P579" i="11" s="1"/>
  <c r="V581" i="11"/>
  <c r="V579" i="11" s="1"/>
  <c r="I586" i="11"/>
  <c r="I584" i="11" s="1"/>
  <c r="O586" i="11"/>
  <c r="O584" i="11" s="1"/>
  <c r="U586" i="11"/>
  <c r="U584" i="11" s="1"/>
  <c r="AA586" i="11"/>
  <c r="AA584" i="11" s="1"/>
  <c r="H591" i="11"/>
  <c r="H589" i="11" s="1"/>
  <c r="N591" i="11"/>
  <c r="N589" i="11" s="1"/>
  <c r="T591" i="11"/>
  <c r="T589" i="11" s="1"/>
  <c r="Z591" i="11"/>
  <c r="Z589" i="11" s="1"/>
  <c r="G596" i="11"/>
  <c r="G594" i="11" s="1"/>
  <c r="M596" i="11"/>
  <c r="M594" i="11" s="1"/>
  <c r="S596" i="11"/>
  <c r="S594" i="11" s="1"/>
  <c r="Y596" i="11"/>
  <c r="Y594" i="11" s="1"/>
  <c r="F601" i="11"/>
  <c r="F599" i="11" s="1"/>
  <c r="L601" i="11"/>
  <c r="L599" i="11" s="1"/>
  <c r="R601" i="11"/>
  <c r="R599" i="11" s="1"/>
  <c r="X601" i="11"/>
  <c r="X599" i="11" s="1"/>
  <c r="E606" i="11"/>
  <c r="E604" i="11" s="1"/>
  <c r="K606" i="11"/>
  <c r="K604" i="11" s="1"/>
  <c r="Q606" i="11"/>
  <c r="Q604" i="11" s="1"/>
  <c r="W606" i="11"/>
  <c r="W604" i="11" s="1"/>
  <c r="D611" i="11"/>
  <c r="D609" i="11" s="1"/>
  <c r="J611" i="11"/>
  <c r="J609" i="11" s="1"/>
  <c r="P611" i="11"/>
  <c r="P609" i="11" s="1"/>
  <c r="V611" i="11"/>
  <c r="V609" i="11" s="1"/>
  <c r="I616" i="11"/>
  <c r="I614" i="11" s="1"/>
  <c r="O616" i="11"/>
  <c r="O614" i="11" s="1"/>
  <c r="U616" i="11"/>
  <c r="U614" i="11" s="1"/>
  <c r="AA616" i="11"/>
  <c r="AA614" i="11" s="1"/>
  <c r="H621" i="11"/>
  <c r="H619" i="11" s="1"/>
  <c r="N621" i="11"/>
  <c r="N619" i="11" s="1"/>
  <c r="T621" i="11"/>
  <c r="T619" i="11" s="1"/>
  <c r="Z621" i="11"/>
  <c r="Z619" i="11" s="1"/>
  <c r="G626" i="11"/>
  <c r="G624" i="11" s="1"/>
  <c r="M626" i="11"/>
  <c r="M624" i="11" s="1"/>
  <c r="S626" i="11"/>
  <c r="S624" i="11" s="1"/>
  <c r="Y626" i="11"/>
  <c r="Y624" i="11" s="1"/>
  <c r="F631" i="11"/>
  <c r="F629" i="11" s="1"/>
  <c r="L631" i="11"/>
  <c r="L629" i="11" s="1"/>
  <c r="R631" i="11"/>
  <c r="R629" i="11" s="1"/>
  <c r="X631" i="11"/>
  <c r="X629" i="11" s="1"/>
  <c r="E636" i="11"/>
  <c r="E634" i="11" s="1"/>
  <c r="K636" i="11"/>
  <c r="K634" i="11" s="1"/>
  <c r="Q636" i="11"/>
  <c r="Q634" i="11" s="1"/>
  <c r="W636" i="11"/>
  <c r="W634" i="11" s="1"/>
  <c r="E644" i="11"/>
  <c r="E9" i="12"/>
  <c r="E7" i="12" s="1"/>
  <c r="K9" i="12"/>
  <c r="Q9" i="12"/>
  <c r="W9" i="12"/>
  <c r="E11" i="12"/>
  <c r="K11" i="12"/>
  <c r="Q11" i="12"/>
  <c r="W11" i="12"/>
  <c r="D14" i="12"/>
  <c r="J14" i="12"/>
  <c r="P14" i="12"/>
  <c r="V14" i="12"/>
  <c r="D16" i="12"/>
  <c r="J16" i="12"/>
  <c r="P16" i="12"/>
  <c r="V16" i="12"/>
  <c r="I19" i="12"/>
  <c r="O19" i="12"/>
  <c r="U19" i="12"/>
  <c r="U17" i="12" s="1"/>
  <c r="AA19" i="12"/>
  <c r="I21" i="12"/>
  <c r="O21" i="12"/>
  <c r="U21" i="12"/>
  <c r="AA21" i="12"/>
  <c r="H24" i="12"/>
  <c r="H22" i="12" s="1"/>
  <c r="N24" i="12"/>
  <c r="T24" i="12"/>
  <c r="Z24" i="12"/>
  <c r="H26" i="12"/>
  <c r="N26" i="12"/>
  <c r="T26" i="12"/>
  <c r="Z26" i="12"/>
  <c r="G29" i="12"/>
  <c r="M29" i="12"/>
  <c r="S29" i="12"/>
  <c r="Y29" i="12"/>
  <c r="G31" i="12"/>
  <c r="M31" i="12"/>
  <c r="S31" i="12"/>
  <c r="Y31" i="12"/>
  <c r="F34" i="12"/>
  <c r="L34" i="12"/>
  <c r="R34" i="12"/>
  <c r="R32" i="12" s="1"/>
  <c r="X34" i="12"/>
  <c r="F36" i="12"/>
  <c r="L36" i="12"/>
  <c r="R36" i="12"/>
  <c r="X36" i="12"/>
  <c r="E39" i="12"/>
  <c r="E37" i="12" s="1"/>
  <c r="K39" i="12"/>
  <c r="Q39" i="12"/>
  <c r="W39" i="12"/>
  <c r="E41" i="12"/>
  <c r="K41" i="12"/>
  <c r="Q41" i="12"/>
  <c r="W41" i="12"/>
  <c r="D44" i="12"/>
  <c r="J44" i="12"/>
  <c r="P44" i="12"/>
  <c r="V44" i="12"/>
  <c r="D46" i="12"/>
  <c r="J46" i="12"/>
  <c r="P46" i="12"/>
  <c r="V46" i="12"/>
  <c r="I49" i="12"/>
  <c r="O49" i="12"/>
  <c r="U49" i="12"/>
  <c r="U47" i="12" s="1"/>
  <c r="AA49" i="12"/>
  <c r="I51" i="12"/>
  <c r="O51" i="12"/>
  <c r="U51" i="12"/>
  <c r="AA51" i="12"/>
  <c r="H54" i="12"/>
  <c r="H52" i="12" s="1"/>
  <c r="N54" i="12"/>
  <c r="T54" i="12"/>
  <c r="Z54" i="12"/>
  <c r="H56" i="12"/>
  <c r="N56" i="12"/>
  <c r="T56" i="12"/>
  <c r="Z56" i="12"/>
  <c r="G59" i="12"/>
  <c r="M59" i="12"/>
  <c r="S59" i="12"/>
  <c r="Y59" i="12"/>
  <c r="G61" i="12"/>
  <c r="M61" i="12"/>
  <c r="S61" i="12"/>
  <c r="Y61" i="12"/>
  <c r="F64" i="12"/>
  <c r="L64" i="12"/>
  <c r="R64" i="12"/>
  <c r="R62" i="12" s="1"/>
  <c r="X64" i="12"/>
  <c r="F66" i="12"/>
  <c r="L66" i="12"/>
  <c r="R66" i="12"/>
  <c r="X66" i="12"/>
  <c r="E69" i="12"/>
  <c r="E67" i="12" s="1"/>
  <c r="K69" i="12"/>
  <c r="Q69" i="12"/>
  <c r="W69" i="12"/>
  <c r="E71" i="12"/>
  <c r="K71" i="12"/>
  <c r="Q71" i="12"/>
  <c r="W71" i="12"/>
  <c r="D74" i="12"/>
  <c r="J74" i="12"/>
  <c r="P74" i="12"/>
  <c r="V74" i="12"/>
  <c r="D76" i="12"/>
  <c r="J76" i="12"/>
  <c r="P76" i="12"/>
  <c r="V76" i="12"/>
  <c r="I79" i="12"/>
  <c r="O79" i="12"/>
  <c r="U79" i="12"/>
  <c r="U77" i="12" s="1"/>
  <c r="AA79" i="12"/>
  <c r="I81" i="12"/>
  <c r="O81" i="12"/>
  <c r="U81" i="12"/>
  <c r="AA81" i="12"/>
  <c r="H84" i="12"/>
  <c r="H82" i="12" s="1"/>
  <c r="N84" i="12"/>
  <c r="T84" i="12"/>
  <c r="Z84" i="12"/>
  <c r="H86" i="12"/>
  <c r="N86" i="12"/>
  <c r="T86" i="12"/>
  <c r="Z86" i="12"/>
  <c r="G89" i="12"/>
  <c r="M89" i="12"/>
  <c r="S89" i="12"/>
  <c r="Y89" i="12"/>
  <c r="G91" i="12"/>
  <c r="M91" i="12"/>
  <c r="S91" i="12"/>
  <c r="Y91" i="12"/>
  <c r="F94" i="12"/>
  <c r="L94" i="12"/>
  <c r="R94" i="12"/>
  <c r="R92" i="12" s="1"/>
  <c r="X94" i="12"/>
  <c r="F96" i="12"/>
  <c r="L96" i="12"/>
  <c r="R96" i="12"/>
  <c r="X96" i="12"/>
  <c r="E99" i="12"/>
  <c r="E97" i="12" s="1"/>
  <c r="K99" i="12"/>
  <c r="Q99" i="12"/>
  <c r="W99" i="12"/>
  <c r="E101" i="12"/>
  <c r="K101" i="12"/>
  <c r="Q101" i="12"/>
  <c r="W101" i="12"/>
  <c r="D104" i="12"/>
  <c r="J104" i="12"/>
  <c r="P104" i="12"/>
  <c r="V104" i="12"/>
  <c r="D106" i="12"/>
  <c r="J106" i="12"/>
  <c r="P106" i="12"/>
  <c r="V106" i="12"/>
  <c r="I109" i="12"/>
  <c r="O109" i="12"/>
  <c r="U109" i="12"/>
  <c r="U107" i="12" s="1"/>
  <c r="AA109" i="12"/>
  <c r="I111" i="12"/>
  <c r="O111" i="12"/>
  <c r="U111" i="12"/>
  <c r="AA111" i="12"/>
  <c r="H114" i="12"/>
  <c r="H112" i="12" s="1"/>
  <c r="N114" i="12"/>
  <c r="T114" i="12"/>
  <c r="Z114" i="12"/>
  <c r="H116" i="12"/>
  <c r="N116" i="12"/>
  <c r="T116" i="12"/>
  <c r="Z116" i="12"/>
  <c r="G119" i="12"/>
  <c r="M119" i="12"/>
  <c r="S119" i="12"/>
  <c r="Y119" i="12"/>
  <c r="G121" i="12"/>
  <c r="M121" i="12"/>
  <c r="S121" i="12"/>
  <c r="Y121" i="12"/>
  <c r="F124" i="12"/>
  <c r="L124" i="12"/>
  <c r="R124" i="12"/>
  <c r="R122" i="12" s="1"/>
  <c r="X124" i="12"/>
  <c r="F126" i="12"/>
  <c r="L126" i="12"/>
  <c r="R126" i="12"/>
  <c r="X126" i="12"/>
  <c r="E129" i="12"/>
  <c r="E127" i="12" s="1"/>
  <c r="K129" i="12"/>
  <c r="Q129" i="12"/>
  <c r="W129" i="12"/>
  <c r="E131" i="12"/>
  <c r="K131" i="12"/>
  <c r="Q131" i="12"/>
  <c r="W131" i="12"/>
  <c r="D134" i="12"/>
  <c r="J134" i="12"/>
  <c r="P134" i="12"/>
  <c r="V134" i="12"/>
  <c r="D136" i="12"/>
  <c r="J136" i="12"/>
  <c r="P136" i="12"/>
  <c r="V136" i="12"/>
  <c r="I139" i="12"/>
  <c r="O139" i="12"/>
  <c r="U139" i="12"/>
  <c r="U137" i="12" s="1"/>
  <c r="AA139" i="12"/>
  <c r="I141" i="12"/>
  <c r="O141" i="12"/>
  <c r="U141" i="12"/>
  <c r="AA141" i="12"/>
  <c r="H144" i="12"/>
  <c r="H142" i="12" s="1"/>
  <c r="N144" i="12"/>
  <c r="T144" i="12"/>
  <c r="Z144" i="12"/>
  <c r="H146" i="12"/>
  <c r="N146" i="12"/>
  <c r="T146" i="12"/>
  <c r="Z146" i="12"/>
  <c r="G149" i="12"/>
  <c r="M149" i="12"/>
  <c r="S149" i="12"/>
  <c r="Y149" i="12"/>
  <c r="G151" i="12"/>
  <c r="M151" i="12"/>
  <c r="S151" i="12"/>
  <c r="Y151" i="12"/>
  <c r="F154" i="12"/>
  <c r="L154" i="12"/>
  <c r="L152" i="12" s="1"/>
  <c r="R154" i="12"/>
  <c r="R152" i="12" s="1"/>
  <c r="X154" i="12"/>
  <c r="F156" i="12"/>
  <c r="L156" i="12"/>
  <c r="R156" i="12"/>
  <c r="X156" i="12"/>
  <c r="E159" i="12"/>
  <c r="E157" i="12" s="1"/>
  <c r="K159" i="12"/>
  <c r="Q159" i="12"/>
  <c r="W159" i="12"/>
  <c r="E161" i="12"/>
  <c r="K161" i="12"/>
  <c r="Q161" i="12"/>
  <c r="W161" i="12"/>
  <c r="J168" i="12"/>
  <c r="P168" i="12"/>
  <c r="V168" i="12"/>
  <c r="D170" i="12"/>
  <c r="D166" i="12" s="1"/>
  <c r="J170" i="12"/>
  <c r="P170" i="12"/>
  <c r="V170" i="12"/>
  <c r="I173" i="12"/>
  <c r="O173" i="12"/>
  <c r="U173" i="12"/>
  <c r="U171" i="12" s="1"/>
  <c r="AA173" i="12"/>
  <c r="AA171" i="12" s="1"/>
  <c r="I175" i="12"/>
  <c r="O175" i="12"/>
  <c r="U175" i="12"/>
  <c r="AA175" i="12"/>
  <c r="H178" i="12"/>
  <c r="H176" i="12" s="1"/>
  <c r="N178" i="12"/>
  <c r="N176" i="12" s="1"/>
  <c r="T178" i="12"/>
  <c r="Z178" i="12"/>
  <c r="H180" i="12"/>
  <c r="N180" i="12"/>
  <c r="T180" i="12"/>
  <c r="Z180" i="12"/>
  <c r="G183" i="12"/>
  <c r="M183" i="12"/>
  <c r="S183" i="12"/>
  <c r="Y183" i="12"/>
  <c r="G185" i="12"/>
  <c r="M185" i="12"/>
  <c r="S185" i="12"/>
  <c r="Y185" i="12"/>
  <c r="F188" i="12"/>
  <c r="L188" i="12"/>
  <c r="R188" i="12"/>
  <c r="R186" i="12" s="1"/>
  <c r="X188" i="12"/>
  <c r="X186" i="12" s="1"/>
  <c r="F190" i="12"/>
  <c r="L190" i="12"/>
  <c r="R190" i="12"/>
  <c r="X190" i="12"/>
  <c r="E193" i="12"/>
  <c r="E191" i="12" s="1"/>
  <c r="K193" i="12"/>
  <c r="K191" i="12" s="1"/>
  <c r="Q193" i="12"/>
  <c r="W193" i="12"/>
  <c r="E195" i="12"/>
  <c r="K195" i="12"/>
  <c r="Q195" i="12"/>
  <c r="W195" i="12"/>
  <c r="D198" i="12"/>
  <c r="J198" i="12"/>
  <c r="P198" i="12"/>
  <c r="V198" i="12"/>
  <c r="D200" i="12"/>
  <c r="J200" i="12"/>
  <c r="P200" i="12"/>
  <c r="V200" i="12"/>
  <c r="I203" i="12"/>
  <c r="O203" i="12"/>
  <c r="U203" i="12"/>
  <c r="U201" i="12" s="1"/>
  <c r="AA203" i="12"/>
  <c r="AA201" i="12" s="1"/>
  <c r="I205" i="12"/>
  <c r="O205" i="12"/>
  <c r="U205" i="12"/>
  <c r="AA205" i="12"/>
  <c r="H208" i="12"/>
  <c r="H206" i="12" s="1"/>
  <c r="N208" i="12"/>
  <c r="N206" i="12" s="1"/>
  <c r="T208" i="12"/>
  <c r="Z208" i="12"/>
  <c r="H210" i="12"/>
  <c r="N210" i="12"/>
  <c r="T210" i="12"/>
  <c r="Z210" i="12"/>
  <c r="G213" i="12"/>
  <c r="M213" i="12"/>
  <c r="S213" i="12"/>
  <c r="Y213" i="12"/>
  <c r="G215" i="12"/>
  <c r="M215" i="12"/>
  <c r="S215" i="12"/>
  <c r="Y215" i="12"/>
  <c r="F218" i="12"/>
  <c r="L218" i="12"/>
  <c r="R218" i="12"/>
  <c r="R216" i="12" s="1"/>
  <c r="X218" i="12"/>
  <c r="X216" i="12" s="1"/>
  <c r="F220" i="12"/>
  <c r="L220" i="12"/>
  <c r="R220" i="12"/>
  <c r="X220" i="12"/>
  <c r="E223" i="12"/>
  <c r="E221" i="12" s="1"/>
  <c r="K223" i="12"/>
  <c r="K221" i="12" s="1"/>
  <c r="Q223" i="12"/>
  <c r="W223" i="12"/>
  <c r="E225" i="12"/>
  <c r="K225" i="12"/>
  <c r="Q225" i="12"/>
  <c r="W225" i="12"/>
  <c r="D228" i="12"/>
  <c r="J228" i="12"/>
  <c r="P228" i="12"/>
  <c r="V228" i="12"/>
  <c r="D230" i="12"/>
  <c r="J230" i="12"/>
  <c r="P230" i="12"/>
  <c r="V230" i="12"/>
  <c r="I233" i="12"/>
  <c r="O233" i="12"/>
  <c r="U233" i="12"/>
  <c r="U231" i="12" s="1"/>
  <c r="AA233" i="12"/>
  <c r="AA231" i="12" s="1"/>
  <c r="I235" i="12"/>
  <c r="O235" i="12"/>
  <c r="U235" i="12"/>
  <c r="AA235" i="12"/>
  <c r="H238" i="12"/>
  <c r="H236" i="12" s="1"/>
  <c r="N238" i="12"/>
  <c r="N236" i="12" s="1"/>
  <c r="T238" i="12"/>
  <c r="Z238" i="12"/>
  <c r="H240" i="12"/>
  <c r="N240" i="12"/>
  <c r="T240" i="12"/>
  <c r="Z240" i="12"/>
  <c r="G243" i="12"/>
  <c r="M243" i="12"/>
  <c r="S243" i="12"/>
  <c r="Y243" i="12"/>
  <c r="G245" i="12"/>
  <c r="M245" i="12"/>
  <c r="S245" i="12"/>
  <c r="Y245" i="12"/>
  <c r="F248" i="12"/>
  <c r="L248" i="12"/>
  <c r="R248" i="12"/>
  <c r="R246" i="12" s="1"/>
  <c r="X248" i="12"/>
  <c r="X246" i="12" s="1"/>
  <c r="F250" i="12"/>
  <c r="L250" i="12"/>
  <c r="R250" i="12"/>
  <c r="X250" i="12"/>
  <c r="E253" i="12"/>
  <c r="E251" i="12" s="1"/>
  <c r="K253" i="12"/>
  <c r="K251" i="12" s="1"/>
  <c r="Q253" i="12"/>
  <c r="W253" i="12"/>
  <c r="E255" i="12"/>
  <c r="K255" i="12"/>
  <c r="Q255" i="12"/>
  <c r="W255" i="12"/>
  <c r="D258" i="12"/>
  <c r="J258" i="12"/>
  <c r="P258" i="12"/>
  <c r="V258" i="12"/>
  <c r="D260" i="12"/>
  <c r="J260" i="12"/>
  <c r="P260" i="12"/>
  <c r="V260" i="12"/>
  <c r="I263" i="12"/>
  <c r="O263" i="12"/>
  <c r="U263" i="12"/>
  <c r="U261" i="12" s="1"/>
  <c r="AA263" i="12"/>
  <c r="AA261" i="12" s="1"/>
  <c r="I265" i="12"/>
  <c r="O265" i="12"/>
  <c r="U265" i="12"/>
  <c r="AA265" i="12"/>
  <c r="H268" i="12"/>
  <c r="H266" i="12" s="1"/>
  <c r="N268" i="12"/>
  <c r="N266" i="12" s="1"/>
  <c r="T268" i="12"/>
  <c r="Z268" i="12"/>
  <c r="H270" i="12"/>
  <c r="N270" i="12"/>
  <c r="T270" i="12"/>
  <c r="Z270" i="12"/>
  <c r="G273" i="12"/>
  <c r="M273" i="12"/>
  <c r="S273" i="12"/>
  <c r="Y273" i="12"/>
  <c r="G275" i="12"/>
  <c r="M275" i="12"/>
  <c r="S275" i="12"/>
  <c r="Y275" i="12"/>
  <c r="F278" i="12"/>
  <c r="L278" i="12"/>
  <c r="R278" i="12"/>
  <c r="R276" i="12" s="1"/>
  <c r="X278" i="12"/>
  <c r="X276" i="12" s="1"/>
  <c r="F280" i="12"/>
  <c r="L280" i="12"/>
  <c r="R280" i="12"/>
  <c r="X280" i="12"/>
  <c r="E283" i="12"/>
  <c r="E281" i="12" s="1"/>
  <c r="K283" i="12"/>
  <c r="K281" i="12" s="1"/>
  <c r="Q283" i="12"/>
  <c r="W283" i="12"/>
  <c r="E285" i="12"/>
  <c r="K285" i="12"/>
  <c r="Q285" i="12"/>
  <c r="W285" i="12"/>
  <c r="D288" i="12"/>
  <c r="J288" i="12"/>
  <c r="P288" i="12"/>
  <c r="V288" i="12"/>
  <c r="D290" i="12"/>
  <c r="J290" i="12"/>
  <c r="P290" i="12"/>
  <c r="V290" i="12"/>
  <c r="I293" i="12"/>
  <c r="O293" i="12"/>
  <c r="U293" i="12"/>
  <c r="U291" i="12" s="1"/>
  <c r="AA293" i="12"/>
  <c r="AA291" i="12" s="1"/>
  <c r="I295" i="12"/>
  <c r="O295" i="12"/>
  <c r="U295" i="12"/>
  <c r="AA295" i="12"/>
  <c r="H298" i="12"/>
  <c r="H296" i="12" s="1"/>
  <c r="N298" i="12"/>
  <c r="N296" i="12" s="1"/>
  <c r="T298" i="12"/>
  <c r="Z298" i="12"/>
  <c r="H300" i="12"/>
  <c r="N300" i="12"/>
  <c r="T300" i="12"/>
  <c r="Z300" i="12"/>
  <c r="G303" i="12"/>
  <c r="M303" i="12"/>
  <c r="S303" i="12"/>
  <c r="Y303" i="12"/>
  <c r="G305" i="12"/>
  <c r="M305" i="12"/>
  <c r="S305" i="12"/>
  <c r="Y305" i="12"/>
  <c r="F308" i="12"/>
  <c r="L308" i="12"/>
  <c r="R308" i="12"/>
  <c r="R306" i="12" s="1"/>
  <c r="X308" i="12"/>
  <c r="X306" i="12" s="1"/>
  <c r="F310" i="12"/>
  <c r="L310" i="12"/>
  <c r="R310" i="12"/>
  <c r="X310" i="12"/>
  <c r="E313" i="12"/>
  <c r="E311" i="12" s="1"/>
  <c r="K313" i="12"/>
  <c r="K311" i="12" s="1"/>
  <c r="Q313" i="12"/>
  <c r="W313" i="12"/>
  <c r="E315" i="12"/>
  <c r="K315" i="12"/>
  <c r="Q315" i="12"/>
  <c r="W315" i="12"/>
  <c r="D318" i="12"/>
  <c r="J318" i="12"/>
  <c r="P318" i="12"/>
  <c r="V318" i="12"/>
  <c r="D320" i="12"/>
  <c r="J320" i="12"/>
  <c r="P320" i="12"/>
  <c r="V320" i="12"/>
  <c r="I327" i="12"/>
  <c r="O327" i="12"/>
  <c r="U327" i="12"/>
  <c r="U325" i="12" s="1"/>
  <c r="AA327" i="12"/>
  <c r="AA325" i="12" s="1"/>
  <c r="I329" i="12"/>
  <c r="O329" i="12"/>
  <c r="U329" i="12"/>
  <c r="AA329" i="12"/>
  <c r="H332" i="12"/>
  <c r="H330" i="12" s="1"/>
  <c r="N332" i="12"/>
  <c r="N330" i="12" s="1"/>
  <c r="T332" i="12"/>
  <c r="Z332" i="12"/>
  <c r="H334" i="12"/>
  <c r="N334" i="12"/>
  <c r="T334" i="12"/>
  <c r="Z334" i="12"/>
  <c r="G337" i="12"/>
  <c r="M337" i="12"/>
  <c r="S337" i="12"/>
  <c r="Y337" i="12"/>
  <c r="G339" i="12"/>
  <c r="M339" i="12"/>
  <c r="S339" i="12"/>
  <c r="Y339" i="12"/>
  <c r="F342" i="12"/>
  <c r="L342" i="12"/>
  <c r="R342" i="12"/>
  <c r="R340" i="12" s="1"/>
  <c r="X342" i="12"/>
  <c r="X340" i="12" s="1"/>
  <c r="F344" i="12"/>
  <c r="L344" i="12"/>
  <c r="R344" i="12"/>
  <c r="X344" i="12"/>
  <c r="E347" i="12"/>
  <c r="E345" i="12" s="1"/>
  <c r="K347" i="12"/>
  <c r="K345" i="12" s="1"/>
  <c r="Q347" i="12"/>
  <c r="W347" i="12"/>
  <c r="E349" i="12"/>
  <c r="K349" i="12"/>
  <c r="Q349" i="12"/>
  <c r="W349" i="12"/>
  <c r="D352" i="12"/>
  <c r="J352" i="12"/>
  <c r="P352" i="12"/>
  <c r="V352" i="12"/>
  <c r="D354" i="12"/>
  <c r="J354" i="12"/>
  <c r="P354" i="12"/>
  <c r="V354" i="12"/>
  <c r="I357" i="12"/>
  <c r="O357" i="12"/>
  <c r="U357" i="12"/>
  <c r="U355" i="12" s="1"/>
  <c r="AA357" i="12"/>
  <c r="AA355" i="12" s="1"/>
  <c r="I359" i="12"/>
  <c r="O359" i="12"/>
  <c r="U359" i="12"/>
  <c r="AA359" i="12"/>
  <c r="H362" i="12"/>
  <c r="H360" i="12" s="1"/>
  <c r="N362" i="12"/>
  <c r="N360" i="12" s="1"/>
  <c r="T362" i="12"/>
  <c r="Z362" i="12"/>
  <c r="H364" i="12"/>
  <c r="N364" i="12"/>
  <c r="T364" i="12"/>
  <c r="Z364" i="12"/>
  <c r="G367" i="12"/>
  <c r="M367" i="12"/>
  <c r="S367" i="12"/>
  <c r="Y367" i="12"/>
  <c r="G369" i="12"/>
  <c r="M369" i="12"/>
  <c r="S369" i="12"/>
  <c r="Y369" i="12"/>
  <c r="F372" i="12"/>
  <c r="L372" i="12"/>
  <c r="R372" i="12"/>
  <c r="R370" i="12" s="1"/>
  <c r="X372" i="12"/>
  <c r="X370" i="12" s="1"/>
  <c r="F374" i="12"/>
  <c r="L374" i="12"/>
  <c r="R374" i="12"/>
  <c r="X374" i="12"/>
  <c r="E377" i="12"/>
  <c r="E375" i="12" s="1"/>
  <c r="K377" i="12"/>
  <c r="K375" i="12" s="1"/>
  <c r="Q377" i="12"/>
  <c r="W377" i="12"/>
  <c r="E379" i="12"/>
  <c r="K379" i="12"/>
  <c r="Q379" i="12"/>
  <c r="W379" i="12"/>
  <c r="D382" i="12"/>
  <c r="J382" i="12"/>
  <c r="P382" i="12"/>
  <c r="V382" i="12"/>
  <c r="D384" i="12"/>
  <c r="J384" i="12"/>
  <c r="P384" i="12"/>
  <c r="V384" i="12"/>
  <c r="I387" i="12"/>
  <c r="O387" i="12"/>
  <c r="U387" i="12"/>
  <c r="U385" i="12" s="1"/>
  <c r="AA387" i="12"/>
  <c r="AA385" i="12" s="1"/>
  <c r="I389" i="12"/>
  <c r="O389" i="12"/>
  <c r="U389" i="12"/>
  <c r="AA389" i="12"/>
  <c r="H392" i="12"/>
  <c r="H390" i="12" s="1"/>
  <c r="N392" i="12"/>
  <c r="N390" i="12" s="1"/>
  <c r="T392" i="12"/>
  <c r="Z392" i="12"/>
  <c r="H394" i="12"/>
  <c r="N394" i="12"/>
  <c r="T394" i="12"/>
  <c r="Z394" i="12"/>
  <c r="G397" i="12"/>
  <c r="M397" i="12"/>
  <c r="S397" i="12"/>
  <c r="Y397" i="12"/>
  <c r="G399" i="12"/>
  <c r="M399" i="12"/>
  <c r="S399" i="12"/>
  <c r="Y399" i="12"/>
  <c r="F402" i="12"/>
  <c r="L402" i="12"/>
  <c r="R402" i="12"/>
  <c r="R400" i="12" s="1"/>
  <c r="X402" i="12"/>
  <c r="X400" i="12" s="1"/>
  <c r="F404" i="12"/>
  <c r="L404" i="12"/>
  <c r="R404" i="12"/>
  <c r="X404" i="12"/>
  <c r="E407" i="12"/>
  <c r="E405" i="12" s="1"/>
  <c r="K407" i="12"/>
  <c r="K405" i="12" s="1"/>
  <c r="Q407" i="12"/>
  <c r="W407" i="12"/>
  <c r="E409" i="12"/>
  <c r="K409" i="12"/>
  <c r="Q409" i="12"/>
  <c r="W409" i="12"/>
  <c r="D412" i="12"/>
  <c r="J412" i="12"/>
  <c r="P412" i="12"/>
  <c r="V412" i="12"/>
  <c r="D414" i="12"/>
  <c r="J414" i="12"/>
  <c r="P414" i="12"/>
  <c r="V414" i="12"/>
  <c r="I417" i="12"/>
  <c r="O417" i="12"/>
  <c r="U417" i="12"/>
  <c r="U415" i="12" s="1"/>
  <c r="AA417" i="12"/>
  <c r="AA415" i="12" s="1"/>
  <c r="I419" i="12"/>
  <c r="O419" i="12"/>
  <c r="U419" i="12"/>
  <c r="AA419" i="12"/>
  <c r="H422" i="12"/>
  <c r="H420" i="12" s="1"/>
  <c r="N422" i="12"/>
  <c r="N420" i="12" s="1"/>
  <c r="T422" i="12"/>
  <c r="Z422" i="12"/>
  <c r="H424" i="12"/>
  <c r="N424" i="12"/>
  <c r="T424" i="12"/>
  <c r="Z424" i="12"/>
  <c r="G427" i="12"/>
  <c r="M427" i="12"/>
  <c r="S427" i="12"/>
  <c r="Y427" i="12"/>
  <c r="G429" i="12"/>
  <c r="M429" i="12"/>
  <c r="S429" i="12"/>
  <c r="Y429" i="12"/>
  <c r="F432" i="12"/>
  <c r="L432" i="12"/>
  <c r="R432" i="12"/>
  <c r="R430" i="12" s="1"/>
  <c r="X432" i="12"/>
  <c r="X430" i="12" s="1"/>
  <c r="F434" i="12"/>
  <c r="L434" i="12"/>
  <c r="R434" i="12"/>
  <c r="X434" i="12"/>
  <c r="E437" i="12"/>
  <c r="E435" i="12" s="1"/>
  <c r="K437" i="12"/>
  <c r="K435" i="12" s="1"/>
  <c r="Q437" i="12"/>
  <c r="W437" i="12"/>
  <c r="E439" i="12"/>
  <c r="K439" i="12"/>
  <c r="Q439" i="12"/>
  <c r="W439" i="12"/>
  <c r="D442" i="12"/>
  <c r="J442" i="12"/>
  <c r="P442" i="12"/>
  <c r="V442" i="12"/>
  <c r="D444" i="12"/>
  <c r="J444" i="12"/>
  <c r="P444" i="12"/>
  <c r="V444" i="12"/>
  <c r="I447" i="12"/>
  <c r="O447" i="12"/>
  <c r="U447" i="12"/>
  <c r="U445" i="12" s="1"/>
  <c r="AA447" i="12"/>
  <c r="AA445" i="12" s="1"/>
  <c r="I449" i="12"/>
  <c r="O449" i="12"/>
  <c r="U449" i="12"/>
  <c r="AA449" i="12"/>
  <c r="H452" i="12"/>
  <c r="H450" i="12" s="1"/>
  <c r="N452" i="12"/>
  <c r="N450" i="12" s="1"/>
  <c r="T452" i="12"/>
  <c r="Z452" i="12"/>
  <c r="H454" i="12"/>
  <c r="N454" i="12"/>
  <c r="T454" i="12"/>
  <c r="Z454" i="12"/>
  <c r="G457" i="12"/>
  <c r="M457" i="12"/>
  <c r="S457" i="12"/>
  <c r="Y457" i="12"/>
  <c r="G459" i="12"/>
  <c r="M459" i="12"/>
  <c r="S459" i="12"/>
  <c r="Y459" i="12"/>
  <c r="F462" i="12"/>
  <c r="L462" i="12"/>
  <c r="R462" i="12"/>
  <c r="R460" i="12" s="1"/>
  <c r="X462" i="12"/>
  <c r="X460" i="12" s="1"/>
  <c r="F464" i="12"/>
  <c r="L464" i="12"/>
  <c r="R464" i="12"/>
  <c r="X464" i="12"/>
  <c r="E467" i="12"/>
  <c r="E465" i="12" s="1"/>
  <c r="K467" i="12"/>
  <c r="K465" i="12" s="1"/>
  <c r="Q467" i="12"/>
  <c r="W467" i="12"/>
  <c r="E469" i="12"/>
  <c r="K469" i="12"/>
  <c r="Q469" i="12"/>
  <c r="W469" i="12"/>
  <c r="D472" i="12"/>
  <c r="J472" i="12"/>
  <c r="P472" i="12"/>
  <c r="V472" i="12"/>
  <c r="D474" i="12"/>
  <c r="J474" i="12"/>
  <c r="P474" i="12"/>
  <c r="V474" i="12"/>
  <c r="I477" i="12"/>
  <c r="O477" i="12"/>
  <c r="U477" i="12"/>
  <c r="U475" i="12" s="1"/>
  <c r="AA477" i="12"/>
  <c r="AA475" i="12" s="1"/>
  <c r="I479" i="12"/>
  <c r="O479" i="12"/>
  <c r="U479" i="12"/>
  <c r="AA479" i="12"/>
  <c r="H486" i="12"/>
  <c r="H484" i="12" s="1"/>
  <c r="N486" i="12"/>
  <c r="N484" i="12" s="1"/>
  <c r="T486" i="12"/>
  <c r="Z486" i="12"/>
  <c r="H488" i="12"/>
  <c r="N488" i="12"/>
  <c r="T488" i="12"/>
  <c r="Z488" i="12"/>
  <c r="G491" i="12"/>
  <c r="M491" i="12"/>
  <c r="S491" i="12"/>
  <c r="Y491" i="12"/>
  <c r="G493" i="12"/>
  <c r="M493" i="12"/>
  <c r="S493" i="12"/>
  <c r="Y493" i="12"/>
  <c r="I498" i="12"/>
  <c r="Z501" i="12"/>
  <c r="Z499" i="12" s="1"/>
  <c r="S506" i="12"/>
  <c r="S504" i="12" s="1"/>
  <c r="L511" i="12"/>
  <c r="L509" i="12" s="1"/>
  <c r="X513" i="12"/>
  <c r="E516" i="12"/>
  <c r="E514" i="12" s="1"/>
  <c r="Q518" i="12"/>
  <c r="J523" i="12"/>
  <c r="I528" i="12"/>
  <c r="Z531" i="12"/>
  <c r="Z529" i="12" s="1"/>
  <c r="S536" i="12"/>
  <c r="S534" i="12" s="1"/>
  <c r="L541" i="12"/>
  <c r="L539" i="12" s="1"/>
  <c r="X543" i="12"/>
  <c r="E546" i="12"/>
  <c r="E544" i="12" s="1"/>
  <c r="Q548" i="12"/>
  <c r="J553" i="12"/>
  <c r="I558" i="12"/>
  <c r="Z561" i="12"/>
  <c r="Z559" i="12" s="1"/>
  <c r="S566" i="12"/>
  <c r="S564" i="12" s="1"/>
  <c r="L571" i="12"/>
  <c r="L569" i="12" s="1"/>
  <c r="X573" i="12"/>
  <c r="E576" i="12"/>
  <c r="E574" i="12" s="1"/>
  <c r="Q578" i="12"/>
  <c r="J583" i="12"/>
  <c r="I588" i="12"/>
  <c r="Z591" i="12"/>
  <c r="Z589" i="12" s="1"/>
  <c r="S596" i="12"/>
  <c r="S594" i="12" s="1"/>
  <c r="L601" i="12"/>
  <c r="L599" i="12" s="1"/>
  <c r="X603" i="12"/>
  <c r="E606" i="12"/>
  <c r="E604" i="12" s="1"/>
  <c r="Q608" i="12"/>
  <c r="J613" i="12"/>
  <c r="I618" i="12"/>
  <c r="Z621" i="12"/>
  <c r="Z619" i="12" s="1"/>
  <c r="S626" i="12"/>
  <c r="S624" i="12" s="1"/>
  <c r="L631" i="12"/>
  <c r="L629" i="12" s="1"/>
  <c r="X633" i="12"/>
  <c r="E636" i="12"/>
  <c r="E634" i="12" s="1"/>
  <c r="Q638" i="12"/>
  <c r="AA173" i="13"/>
  <c r="AA171" i="13" s="1"/>
  <c r="T178" i="13"/>
  <c r="T176" i="13" s="1"/>
  <c r="M183" i="13"/>
  <c r="M181" i="13" s="1"/>
  <c r="F188" i="13"/>
  <c r="F186" i="13" s="1"/>
  <c r="AA203" i="13"/>
  <c r="AA201" i="13" s="1"/>
  <c r="T208" i="13"/>
  <c r="T206" i="13" s="1"/>
  <c r="M213" i="13"/>
  <c r="M211" i="13" s="1"/>
  <c r="F218" i="13"/>
  <c r="F216" i="13" s="1"/>
  <c r="AA233" i="13"/>
  <c r="AA231" i="13" s="1"/>
  <c r="T238" i="13"/>
  <c r="T236" i="13" s="1"/>
  <c r="M243" i="13"/>
  <c r="M241" i="13" s="1"/>
  <c r="F248" i="13"/>
  <c r="F246" i="13" s="1"/>
  <c r="AA263" i="13"/>
  <c r="AA261" i="13" s="1"/>
  <c r="T268" i="13"/>
  <c r="T266" i="13" s="1"/>
  <c r="M273" i="13"/>
  <c r="M271" i="13" s="1"/>
  <c r="F278" i="13"/>
  <c r="F276" i="13" s="1"/>
  <c r="AA293" i="13"/>
  <c r="AA291" i="13" s="1"/>
  <c r="T298" i="13"/>
  <c r="T296" i="13" s="1"/>
  <c r="M303" i="13"/>
  <c r="M301" i="13" s="1"/>
  <c r="F308" i="13"/>
  <c r="F306" i="13" s="1"/>
  <c r="O634" i="13"/>
  <c r="N12" i="14"/>
  <c r="V152" i="14"/>
  <c r="H168" i="11"/>
  <c r="H166" i="11" s="1"/>
  <c r="N168" i="11"/>
  <c r="N166" i="11" s="1"/>
  <c r="T168" i="11"/>
  <c r="T166" i="11" s="1"/>
  <c r="Z168" i="11"/>
  <c r="Z166" i="11" s="1"/>
  <c r="G173" i="11"/>
  <c r="G171" i="11" s="1"/>
  <c r="M173" i="11"/>
  <c r="M171" i="11" s="1"/>
  <c r="S173" i="11"/>
  <c r="S171" i="11" s="1"/>
  <c r="Y173" i="11"/>
  <c r="Y171" i="11" s="1"/>
  <c r="F178" i="11"/>
  <c r="F176" i="11" s="1"/>
  <c r="L178" i="11"/>
  <c r="L176" i="11" s="1"/>
  <c r="R178" i="11"/>
  <c r="R176" i="11" s="1"/>
  <c r="X178" i="11"/>
  <c r="X176" i="11" s="1"/>
  <c r="E183" i="11"/>
  <c r="E181" i="11" s="1"/>
  <c r="K183" i="11"/>
  <c r="K181" i="11" s="1"/>
  <c r="Q183" i="11"/>
  <c r="Q181" i="11" s="1"/>
  <c r="W183" i="11"/>
  <c r="W181" i="11" s="1"/>
  <c r="D188" i="11"/>
  <c r="D186" i="11" s="1"/>
  <c r="J188" i="11"/>
  <c r="J186" i="11" s="1"/>
  <c r="P188" i="11"/>
  <c r="P186" i="11" s="1"/>
  <c r="V188" i="11"/>
  <c r="V186" i="11" s="1"/>
  <c r="I193" i="11"/>
  <c r="I191" i="11" s="1"/>
  <c r="O193" i="11"/>
  <c r="O191" i="11" s="1"/>
  <c r="U193" i="11"/>
  <c r="U191" i="11" s="1"/>
  <c r="AA193" i="11"/>
  <c r="AA191" i="11" s="1"/>
  <c r="H198" i="11"/>
  <c r="H196" i="11" s="1"/>
  <c r="N198" i="11"/>
  <c r="N196" i="11" s="1"/>
  <c r="T198" i="11"/>
  <c r="T196" i="11" s="1"/>
  <c r="Z198" i="11"/>
  <c r="Z196" i="11" s="1"/>
  <c r="G203" i="11"/>
  <c r="G201" i="11" s="1"/>
  <c r="M203" i="11"/>
  <c r="M201" i="11" s="1"/>
  <c r="S203" i="11"/>
  <c r="S201" i="11" s="1"/>
  <c r="Y203" i="11"/>
  <c r="Y201" i="11" s="1"/>
  <c r="F208" i="11"/>
  <c r="F206" i="11" s="1"/>
  <c r="L208" i="11"/>
  <c r="L206" i="11" s="1"/>
  <c r="R208" i="11"/>
  <c r="R206" i="11" s="1"/>
  <c r="X208" i="11"/>
  <c r="X206" i="11" s="1"/>
  <c r="E213" i="11"/>
  <c r="E211" i="11" s="1"/>
  <c r="K213" i="11"/>
  <c r="K211" i="11" s="1"/>
  <c r="Q213" i="11"/>
  <c r="Q211" i="11" s="1"/>
  <c r="W213" i="11"/>
  <c r="W211" i="11" s="1"/>
  <c r="D218" i="11"/>
  <c r="D216" i="11" s="1"/>
  <c r="J218" i="11"/>
  <c r="J216" i="11" s="1"/>
  <c r="P218" i="11"/>
  <c r="P216" i="11" s="1"/>
  <c r="V218" i="11"/>
  <c r="V216" i="11" s="1"/>
  <c r="I223" i="11"/>
  <c r="I221" i="11" s="1"/>
  <c r="O223" i="11"/>
  <c r="O221" i="11" s="1"/>
  <c r="U223" i="11"/>
  <c r="U221" i="11" s="1"/>
  <c r="AA223" i="11"/>
  <c r="AA221" i="11" s="1"/>
  <c r="H228" i="11"/>
  <c r="H226" i="11" s="1"/>
  <c r="N228" i="11"/>
  <c r="N226" i="11" s="1"/>
  <c r="T228" i="11"/>
  <c r="T226" i="11" s="1"/>
  <c r="Z228" i="11"/>
  <c r="Z226" i="11" s="1"/>
  <c r="G233" i="11"/>
  <c r="G231" i="11" s="1"/>
  <c r="M233" i="11"/>
  <c r="M231" i="11" s="1"/>
  <c r="S233" i="11"/>
  <c r="S231" i="11" s="1"/>
  <c r="Y233" i="11"/>
  <c r="Y231" i="11" s="1"/>
  <c r="F238" i="11"/>
  <c r="F236" i="11" s="1"/>
  <c r="L238" i="11"/>
  <c r="L236" i="11" s="1"/>
  <c r="R238" i="11"/>
  <c r="R236" i="11" s="1"/>
  <c r="X238" i="11"/>
  <c r="X236" i="11" s="1"/>
  <c r="E243" i="11"/>
  <c r="E241" i="11" s="1"/>
  <c r="K243" i="11"/>
  <c r="K241" i="11" s="1"/>
  <c r="Q243" i="11"/>
  <c r="Q241" i="11" s="1"/>
  <c r="W243" i="11"/>
  <c r="W241" i="11" s="1"/>
  <c r="D248" i="11"/>
  <c r="D246" i="11" s="1"/>
  <c r="J248" i="11"/>
  <c r="J246" i="11" s="1"/>
  <c r="P248" i="11"/>
  <c r="P246" i="11" s="1"/>
  <c r="V248" i="11"/>
  <c r="V246" i="11" s="1"/>
  <c r="I253" i="11"/>
  <c r="I251" i="11" s="1"/>
  <c r="O253" i="11"/>
  <c r="O251" i="11" s="1"/>
  <c r="U253" i="11"/>
  <c r="U251" i="11" s="1"/>
  <c r="AA253" i="11"/>
  <c r="AA251" i="11" s="1"/>
  <c r="H258" i="11"/>
  <c r="H256" i="11" s="1"/>
  <c r="N258" i="11"/>
  <c r="N256" i="11" s="1"/>
  <c r="T258" i="11"/>
  <c r="T256" i="11" s="1"/>
  <c r="Z258" i="11"/>
  <c r="Z256" i="11" s="1"/>
  <c r="G263" i="11"/>
  <c r="G261" i="11" s="1"/>
  <c r="M263" i="11"/>
  <c r="M261" i="11" s="1"/>
  <c r="S263" i="11"/>
  <c r="S261" i="11" s="1"/>
  <c r="Y263" i="11"/>
  <c r="Y261" i="11" s="1"/>
  <c r="F268" i="11"/>
  <c r="F266" i="11" s="1"/>
  <c r="L268" i="11"/>
  <c r="L266" i="11" s="1"/>
  <c r="R268" i="11"/>
  <c r="R266" i="11" s="1"/>
  <c r="X268" i="11"/>
  <c r="X266" i="11" s="1"/>
  <c r="E273" i="11"/>
  <c r="E271" i="11" s="1"/>
  <c r="K273" i="11"/>
  <c r="K271" i="11" s="1"/>
  <c r="Q273" i="11"/>
  <c r="Q271" i="11" s="1"/>
  <c r="W273" i="11"/>
  <c r="W271" i="11" s="1"/>
  <c r="D278" i="11"/>
  <c r="D276" i="11" s="1"/>
  <c r="J278" i="11"/>
  <c r="J276" i="11" s="1"/>
  <c r="P278" i="11"/>
  <c r="P276" i="11" s="1"/>
  <c r="V278" i="11"/>
  <c r="V276" i="11" s="1"/>
  <c r="I283" i="11"/>
  <c r="I281" i="11" s="1"/>
  <c r="O283" i="11"/>
  <c r="O281" i="11" s="1"/>
  <c r="U283" i="11"/>
  <c r="U281" i="11" s="1"/>
  <c r="AA283" i="11"/>
  <c r="AA281" i="11" s="1"/>
  <c r="H288" i="11"/>
  <c r="H286" i="11" s="1"/>
  <c r="N288" i="11"/>
  <c r="N286" i="11" s="1"/>
  <c r="T288" i="11"/>
  <c r="T286" i="11" s="1"/>
  <c r="Z288" i="11"/>
  <c r="Z286" i="11" s="1"/>
  <c r="G293" i="11"/>
  <c r="G291" i="11" s="1"/>
  <c r="M293" i="11"/>
  <c r="M291" i="11" s="1"/>
  <c r="S293" i="11"/>
  <c r="S291" i="11" s="1"/>
  <c r="Y293" i="11"/>
  <c r="Y291" i="11" s="1"/>
  <c r="F298" i="11"/>
  <c r="F296" i="11" s="1"/>
  <c r="L298" i="11"/>
  <c r="L296" i="11" s="1"/>
  <c r="R298" i="11"/>
  <c r="R296" i="11" s="1"/>
  <c r="X298" i="11"/>
  <c r="X296" i="11" s="1"/>
  <c r="E303" i="11"/>
  <c r="E301" i="11" s="1"/>
  <c r="K303" i="11"/>
  <c r="K301" i="11" s="1"/>
  <c r="Q303" i="11"/>
  <c r="Q301" i="11" s="1"/>
  <c r="W303" i="11"/>
  <c r="W301" i="11" s="1"/>
  <c r="D308" i="11"/>
  <c r="D306" i="11" s="1"/>
  <c r="J308" i="11"/>
  <c r="J306" i="11" s="1"/>
  <c r="P308" i="11"/>
  <c r="P306" i="11" s="1"/>
  <c r="V308" i="11"/>
  <c r="V306" i="11" s="1"/>
  <c r="I313" i="11"/>
  <c r="I311" i="11" s="1"/>
  <c r="O313" i="11"/>
  <c r="O311" i="11" s="1"/>
  <c r="U313" i="11"/>
  <c r="U311" i="11" s="1"/>
  <c r="AA313" i="11"/>
  <c r="AA311" i="11" s="1"/>
  <c r="H318" i="11"/>
  <c r="H316" i="11" s="1"/>
  <c r="N318" i="11"/>
  <c r="N316" i="11" s="1"/>
  <c r="T318" i="11"/>
  <c r="T316" i="11" s="1"/>
  <c r="Z318" i="11"/>
  <c r="Z316" i="11" s="1"/>
  <c r="F486" i="11"/>
  <c r="F484" i="11" s="1"/>
  <c r="L486" i="11"/>
  <c r="L484" i="11" s="1"/>
  <c r="R486" i="11"/>
  <c r="R484" i="11" s="1"/>
  <c r="X486" i="11"/>
  <c r="X484" i="11" s="1"/>
  <c r="E491" i="11"/>
  <c r="E489" i="11" s="1"/>
  <c r="K491" i="11"/>
  <c r="K489" i="11" s="1"/>
  <c r="Q491" i="11"/>
  <c r="Q489" i="11" s="1"/>
  <c r="W491" i="11"/>
  <c r="W489" i="11" s="1"/>
  <c r="D496" i="11"/>
  <c r="D494" i="11" s="1"/>
  <c r="J496" i="11"/>
  <c r="J494" i="11" s="1"/>
  <c r="P496" i="11"/>
  <c r="P494" i="11" s="1"/>
  <c r="V496" i="11"/>
  <c r="V494" i="11" s="1"/>
  <c r="I501" i="11"/>
  <c r="I499" i="11" s="1"/>
  <c r="O501" i="11"/>
  <c r="O499" i="11" s="1"/>
  <c r="U501" i="11"/>
  <c r="U499" i="11" s="1"/>
  <c r="AA501" i="11"/>
  <c r="AA499" i="11" s="1"/>
  <c r="H506" i="11"/>
  <c r="H504" i="11" s="1"/>
  <c r="N506" i="11"/>
  <c r="N504" i="11" s="1"/>
  <c r="T506" i="11"/>
  <c r="T504" i="11" s="1"/>
  <c r="Z506" i="11"/>
  <c r="Z504" i="11" s="1"/>
  <c r="G511" i="11"/>
  <c r="G509" i="11" s="1"/>
  <c r="M511" i="11"/>
  <c r="M509" i="11" s="1"/>
  <c r="S511" i="11"/>
  <c r="S509" i="11" s="1"/>
  <c r="Y511" i="11"/>
  <c r="Y509" i="11" s="1"/>
  <c r="F516" i="11"/>
  <c r="F514" i="11" s="1"/>
  <c r="L516" i="11"/>
  <c r="L514" i="11" s="1"/>
  <c r="R516" i="11"/>
  <c r="R514" i="11" s="1"/>
  <c r="X516" i="11"/>
  <c r="X514" i="11" s="1"/>
  <c r="E521" i="11"/>
  <c r="E519" i="11" s="1"/>
  <c r="K521" i="11"/>
  <c r="K519" i="11" s="1"/>
  <c r="Q521" i="11"/>
  <c r="Q519" i="11" s="1"/>
  <c r="W521" i="11"/>
  <c r="W519" i="11" s="1"/>
  <c r="D526" i="11"/>
  <c r="D524" i="11" s="1"/>
  <c r="J526" i="11"/>
  <c r="J524" i="11" s="1"/>
  <c r="P526" i="11"/>
  <c r="P524" i="11" s="1"/>
  <c r="V526" i="11"/>
  <c r="V524" i="11" s="1"/>
  <c r="I531" i="11"/>
  <c r="I529" i="11" s="1"/>
  <c r="O531" i="11"/>
  <c r="O529" i="11" s="1"/>
  <c r="U531" i="11"/>
  <c r="U529" i="11" s="1"/>
  <c r="AA531" i="11"/>
  <c r="AA529" i="11" s="1"/>
  <c r="H536" i="11"/>
  <c r="H534" i="11" s="1"/>
  <c r="N536" i="11"/>
  <c r="N534" i="11" s="1"/>
  <c r="T536" i="11"/>
  <c r="T534" i="11" s="1"/>
  <c r="Z536" i="11"/>
  <c r="Z534" i="11" s="1"/>
  <c r="G541" i="11"/>
  <c r="G539" i="11" s="1"/>
  <c r="M541" i="11"/>
  <c r="M539" i="11" s="1"/>
  <c r="S541" i="11"/>
  <c r="S539" i="11" s="1"/>
  <c r="Y541" i="11"/>
  <c r="Y539" i="11" s="1"/>
  <c r="F546" i="11"/>
  <c r="F544" i="11" s="1"/>
  <c r="L546" i="11"/>
  <c r="L544" i="11" s="1"/>
  <c r="R546" i="11"/>
  <c r="R544" i="11" s="1"/>
  <c r="X546" i="11"/>
  <c r="X544" i="11" s="1"/>
  <c r="E551" i="11"/>
  <c r="E549" i="11" s="1"/>
  <c r="K551" i="11"/>
  <c r="K549" i="11" s="1"/>
  <c r="Q551" i="11"/>
  <c r="Q549" i="11" s="1"/>
  <c r="W551" i="11"/>
  <c r="W549" i="11" s="1"/>
  <c r="D556" i="11"/>
  <c r="D554" i="11" s="1"/>
  <c r="J556" i="11"/>
  <c r="J554" i="11" s="1"/>
  <c r="P556" i="11"/>
  <c r="P554" i="11" s="1"/>
  <c r="V556" i="11"/>
  <c r="V554" i="11" s="1"/>
  <c r="I561" i="11"/>
  <c r="I559" i="11" s="1"/>
  <c r="O561" i="11"/>
  <c r="O559" i="11" s="1"/>
  <c r="U561" i="11"/>
  <c r="U559" i="11" s="1"/>
  <c r="AA561" i="11"/>
  <c r="AA559" i="11" s="1"/>
  <c r="H566" i="11"/>
  <c r="H564" i="11" s="1"/>
  <c r="N566" i="11"/>
  <c r="N564" i="11" s="1"/>
  <c r="T566" i="11"/>
  <c r="T564" i="11" s="1"/>
  <c r="Z566" i="11"/>
  <c r="Z564" i="11" s="1"/>
  <c r="G571" i="11"/>
  <c r="G569" i="11" s="1"/>
  <c r="M571" i="11"/>
  <c r="M569" i="11" s="1"/>
  <c r="S571" i="11"/>
  <c r="S569" i="11" s="1"/>
  <c r="Y571" i="11"/>
  <c r="Y569" i="11" s="1"/>
  <c r="F576" i="11"/>
  <c r="F574" i="11" s="1"/>
  <c r="L576" i="11"/>
  <c r="L574" i="11" s="1"/>
  <c r="R576" i="11"/>
  <c r="R574" i="11" s="1"/>
  <c r="X576" i="11"/>
  <c r="X574" i="11" s="1"/>
  <c r="E581" i="11"/>
  <c r="E579" i="11" s="1"/>
  <c r="K581" i="11"/>
  <c r="K579" i="11" s="1"/>
  <c r="Q581" i="11"/>
  <c r="Q579" i="11" s="1"/>
  <c r="W581" i="11"/>
  <c r="W579" i="11" s="1"/>
  <c r="D586" i="11"/>
  <c r="D584" i="11" s="1"/>
  <c r="J586" i="11"/>
  <c r="J584" i="11" s="1"/>
  <c r="P586" i="11"/>
  <c r="P584" i="11" s="1"/>
  <c r="V586" i="11"/>
  <c r="V584" i="11" s="1"/>
  <c r="I591" i="11"/>
  <c r="I589" i="11" s="1"/>
  <c r="O591" i="11"/>
  <c r="O589" i="11" s="1"/>
  <c r="U591" i="11"/>
  <c r="U589" i="11" s="1"/>
  <c r="AA591" i="11"/>
  <c r="AA589" i="11" s="1"/>
  <c r="H596" i="11"/>
  <c r="H594" i="11" s="1"/>
  <c r="N596" i="11"/>
  <c r="N594" i="11" s="1"/>
  <c r="T596" i="11"/>
  <c r="T594" i="11" s="1"/>
  <c r="Z596" i="11"/>
  <c r="Z594" i="11" s="1"/>
  <c r="G601" i="11"/>
  <c r="G599" i="11" s="1"/>
  <c r="M601" i="11"/>
  <c r="M599" i="11" s="1"/>
  <c r="S601" i="11"/>
  <c r="S599" i="11" s="1"/>
  <c r="Y601" i="11"/>
  <c r="Y599" i="11" s="1"/>
  <c r="F606" i="11"/>
  <c r="F604" i="11" s="1"/>
  <c r="L606" i="11"/>
  <c r="L604" i="11" s="1"/>
  <c r="R606" i="11"/>
  <c r="R604" i="11" s="1"/>
  <c r="X606" i="11"/>
  <c r="X604" i="11" s="1"/>
  <c r="E611" i="11"/>
  <c r="E609" i="11" s="1"/>
  <c r="K611" i="11"/>
  <c r="K609" i="11" s="1"/>
  <c r="Q611" i="11"/>
  <c r="Q609" i="11" s="1"/>
  <c r="W611" i="11"/>
  <c r="W609" i="11" s="1"/>
  <c r="D616" i="11"/>
  <c r="D614" i="11" s="1"/>
  <c r="J616" i="11"/>
  <c r="J614" i="11" s="1"/>
  <c r="P616" i="11"/>
  <c r="P614" i="11" s="1"/>
  <c r="V616" i="11"/>
  <c r="V614" i="11" s="1"/>
  <c r="I621" i="11"/>
  <c r="I619" i="11" s="1"/>
  <c r="O621" i="11"/>
  <c r="O619" i="11" s="1"/>
  <c r="U621" i="11"/>
  <c r="U619" i="11" s="1"/>
  <c r="AA621" i="11"/>
  <c r="AA619" i="11" s="1"/>
  <c r="H626" i="11"/>
  <c r="H624" i="11" s="1"/>
  <c r="N626" i="11"/>
  <c r="N624" i="11" s="1"/>
  <c r="T626" i="11"/>
  <c r="T624" i="11" s="1"/>
  <c r="Z626" i="11"/>
  <c r="Z624" i="11" s="1"/>
  <c r="G631" i="11"/>
  <c r="G629" i="11" s="1"/>
  <c r="M631" i="11"/>
  <c r="M629" i="11" s="1"/>
  <c r="S631" i="11"/>
  <c r="S629" i="11" s="1"/>
  <c r="Y631" i="11"/>
  <c r="Y629" i="11" s="1"/>
  <c r="F636" i="11"/>
  <c r="F634" i="11" s="1"/>
  <c r="L636" i="11"/>
  <c r="L634" i="11" s="1"/>
  <c r="R636" i="11"/>
  <c r="R634" i="11" s="1"/>
  <c r="X636" i="11"/>
  <c r="X634" i="11" s="1"/>
  <c r="F644" i="11"/>
  <c r="F9" i="12"/>
  <c r="L9" i="12"/>
  <c r="R9" i="12"/>
  <c r="X9" i="12"/>
  <c r="F11" i="12"/>
  <c r="L11" i="12"/>
  <c r="R11" i="12"/>
  <c r="X11" i="12"/>
  <c r="E14" i="12"/>
  <c r="K14" i="12"/>
  <c r="Q14" i="12"/>
  <c r="Q12" i="12" s="1"/>
  <c r="W14" i="12"/>
  <c r="E16" i="12"/>
  <c r="K16" i="12"/>
  <c r="Q16" i="12"/>
  <c r="W16" i="12"/>
  <c r="D19" i="12"/>
  <c r="D17" i="12" s="1"/>
  <c r="J19" i="12"/>
  <c r="P19" i="12"/>
  <c r="V19" i="12"/>
  <c r="D21" i="12"/>
  <c r="J21" i="12"/>
  <c r="P21" i="12"/>
  <c r="V21" i="12"/>
  <c r="I24" i="12"/>
  <c r="O24" i="12"/>
  <c r="U24" i="12"/>
  <c r="AA24" i="12"/>
  <c r="I26" i="12"/>
  <c r="O26" i="12"/>
  <c r="U26" i="12"/>
  <c r="AA26" i="12"/>
  <c r="H29" i="12"/>
  <c r="N29" i="12"/>
  <c r="T29" i="12"/>
  <c r="T27" i="12" s="1"/>
  <c r="Z29" i="12"/>
  <c r="H31" i="12"/>
  <c r="N31" i="12"/>
  <c r="T31" i="12"/>
  <c r="Z31" i="12"/>
  <c r="G34" i="12"/>
  <c r="G32" i="12" s="1"/>
  <c r="M34" i="12"/>
  <c r="S34" i="12"/>
  <c r="Y34" i="12"/>
  <c r="G36" i="12"/>
  <c r="M36" i="12"/>
  <c r="S36" i="12"/>
  <c r="Y36" i="12"/>
  <c r="F39" i="12"/>
  <c r="L39" i="12"/>
  <c r="R39" i="12"/>
  <c r="X39" i="12"/>
  <c r="F41" i="12"/>
  <c r="L41" i="12"/>
  <c r="R41" i="12"/>
  <c r="X41" i="12"/>
  <c r="E44" i="12"/>
  <c r="K44" i="12"/>
  <c r="Q44" i="12"/>
  <c r="Q42" i="12" s="1"/>
  <c r="W44" i="12"/>
  <c r="E46" i="12"/>
  <c r="K46" i="12"/>
  <c r="Q46" i="12"/>
  <c r="W46" i="12"/>
  <c r="D49" i="12"/>
  <c r="D47" i="12" s="1"/>
  <c r="J49" i="12"/>
  <c r="P49" i="12"/>
  <c r="V49" i="12"/>
  <c r="D51" i="12"/>
  <c r="J51" i="12"/>
  <c r="P51" i="12"/>
  <c r="V51" i="12"/>
  <c r="I54" i="12"/>
  <c r="O54" i="12"/>
  <c r="U54" i="12"/>
  <c r="AA54" i="12"/>
  <c r="I56" i="12"/>
  <c r="O56" i="12"/>
  <c r="U56" i="12"/>
  <c r="AA56" i="12"/>
  <c r="H59" i="12"/>
  <c r="N59" i="12"/>
  <c r="T59" i="12"/>
  <c r="T57" i="12" s="1"/>
  <c r="Z59" i="12"/>
  <c r="H61" i="12"/>
  <c r="N61" i="12"/>
  <c r="T61" i="12"/>
  <c r="Z61" i="12"/>
  <c r="G64" i="12"/>
  <c r="G62" i="12" s="1"/>
  <c r="M64" i="12"/>
  <c r="S64" i="12"/>
  <c r="Y64" i="12"/>
  <c r="G66" i="12"/>
  <c r="M66" i="12"/>
  <c r="S66" i="12"/>
  <c r="Y66" i="12"/>
  <c r="F69" i="12"/>
  <c r="L69" i="12"/>
  <c r="R69" i="12"/>
  <c r="X69" i="12"/>
  <c r="F71" i="12"/>
  <c r="L71" i="12"/>
  <c r="R71" i="12"/>
  <c r="X71" i="12"/>
  <c r="E74" i="12"/>
  <c r="K74" i="12"/>
  <c r="Q74" i="12"/>
  <c r="Q72" i="12" s="1"/>
  <c r="W74" i="12"/>
  <c r="E76" i="12"/>
  <c r="K76" i="12"/>
  <c r="Q76" i="12"/>
  <c r="W76" i="12"/>
  <c r="D79" i="12"/>
  <c r="D77" i="12" s="1"/>
  <c r="J79" i="12"/>
  <c r="P79" i="12"/>
  <c r="V79" i="12"/>
  <c r="D81" i="12"/>
  <c r="J81" i="12"/>
  <c r="P81" i="12"/>
  <c r="V81" i="12"/>
  <c r="I84" i="12"/>
  <c r="O84" i="12"/>
  <c r="U84" i="12"/>
  <c r="AA84" i="12"/>
  <c r="I86" i="12"/>
  <c r="O86" i="12"/>
  <c r="U86" i="12"/>
  <c r="AA86" i="12"/>
  <c r="H89" i="12"/>
  <c r="N89" i="12"/>
  <c r="T89" i="12"/>
  <c r="T87" i="12" s="1"/>
  <c r="Z89" i="12"/>
  <c r="H91" i="12"/>
  <c r="N91" i="12"/>
  <c r="T91" i="12"/>
  <c r="Z91" i="12"/>
  <c r="G94" i="12"/>
  <c r="G92" i="12" s="1"/>
  <c r="M94" i="12"/>
  <c r="S94" i="12"/>
  <c r="Y94" i="12"/>
  <c r="G96" i="12"/>
  <c r="M96" i="12"/>
  <c r="S96" i="12"/>
  <c r="Y96" i="12"/>
  <c r="F99" i="12"/>
  <c r="L99" i="12"/>
  <c r="R99" i="12"/>
  <c r="X99" i="12"/>
  <c r="F101" i="12"/>
  <c r="L101" i="12"/>
  <c r="R101" i="12"/>
  <c r="X101" i="12"/>
  <c r="E104" i="12"/>
  <c r="K104" i="12"/>
  <c r="Q104" i="12"/>
  <c r="Q102" i="12" s="1"/>
  <c r="W104" i="12"/>
  <c r="E106" i="12"/>
  <c r="K106" i="12"/>
  <c r="Q106" i="12"/>
  <c r="W106" i="12"/>
  <c r="D109" i="12"/>
  <c r="D107" i="12" s="1"/>
  <c r="J109" i="12"/>
  <c r="P109" i="12"/>
  <c r="V109" i="12"/>
  <c r="D111" i="12"/>
  <c r="J111" i="12"/>
  <c r="P111" i="12"/>
  <c r="V111" i="12"/>
  <c r="I114" i="12"/>
  <c r="O114" i="12"/>
  <c r="U114" i="12"/>
  <c r="AA114" i="12"/>
  <c r="I116" i="12"/>
  <c r="O116" i="12"/>
  <c r="U116" i="12"/>
  <c r="AA116" i="12"/>
  <c r="H119" i="12"/>
  <c r="N119" i="12"/>
  <c r="T119" i="12"/>
  <c r="T117" i="12" s="1"/>
  <c r="Z119" i="12"/>
  <c r="H121" i="12"/>
  <c r="N121" i="12"/>
  <c r="T121" i="12"/>
  <c r="Z121" i="12"/>
  <c r="G124" i="12"/>
  <c r="G122" i="12" s="1"/>
  <c r="M124" i="12"/>
  <c r="S124" i="12"/>
  <c r="Y124" i="12"/>
  <c r="G126" i="12"/>
  <c r="M126" i="12"/>
  <c r="S126" i="12"/>
  <c r="Y126" i="12"/>
  <c r="F129" i="12"/>
  <c r="L129" i="12"/>
  <c r="R129" i="12"/>
  <c r="X129" i="12"/>
  <c r="F131" i="12"/>
  <c r="L131" i="12"/>
  <c r="R131" i="12"/>
  <c r="X131" i="12"/>
  <c r="E134" i="12"/>
  <c r="K134" i="12"/>
  <c r="Q134" i="12"/>
  <c r="Q132" i="12" s="1"/>
  <c r="W134" i="12"/>
  <c r="E136" i="12"/>
  <c r="K136" i="12"/>
  <c r="Q136" i="12"/>
  <c r="W136" i="12"/>
  <c r="D139" i="12"/>
  <c r="D137" i="12" s="1"/>
  <c r="J139" i="12"/>
  <c r="P139" i="12"/>
  <c r="V139" i="12"/>
  <c r="D141" i="12"/>
  <c r="J141" i="12"/>
  <c r="P141" i="12"/>
  <c r="V141" i="12"/>
  <c r="I144" i="12"/>
  <c r="O144" i="12"/>
  <c r="U144" i="12"/>
  <c r="AA144" i="12"/>
  <c r="I146" i="12"/>
  <c r="O146" i="12"/>
  <c r="U146" i="12"/>
  <c r="AA146" i="12"/>
  <c r="H149" i="12"/>
  <c r="N149" i="12"/>
  <c r="T149" i="12"/>
  <c r="T147" i="12" s="1"/>
  <c r="Z149" i="12"/>
  <c r="H151" i="12"/>
  <c r="N151" i="12"/>
  <c r="T151" i="12"/>
  <c r="Z151" i="12"/>
  <c r="G154" i="12"/>
  <c r="G152" i="12" s="1"/>
  <c r="M154" i="12"/>
  <c r="S154" i="12"/>
  <c r="Y154" i="12"/>
  <c r="G156" i="12"/>
  <c r="M156" i="12"/>
  <c r="S156" i="12"/>
  <c r="Y156" i="12"/>
  <c r="F159" i="12"/>
  <c r="L159" i="12"/>
  <c r="R159" i="12"/>
  <c r="X159" i="12"/>
  <c r="F161" i="12"/>
  <c r="L161" i="12"/>
  <c r="R161" i="12"/>
  <c r="X161" i="12"/>
  <c r="E168" i="12"/>
  <c r="K168" i="12"/>
  <c r="Q168" i="12"/>
  <c r="Q166" i="12" s="1"/>
  <c r="W168" i="12"/>
  <c r="E170" i="12"/>
  <c r="K170" i="12"/>
  <c r="Q170" i="12"/>
  <c r="W170" i="12"/>
  <c r="D173" i="12"/>
  <c r="D171" i="12" s="1"/>
  <c r="J173" i="12"/>
  <c r="P173" i="12"/>
  <c r="V173" i="12"/>
  <c r="D175" i="12"/>
  <c r="J175" i="12"/>
  <c r="P175" i="12"/>
  <c r="V175" i="12"/>
  <c r="I178" i="12"/>
  <c r="O178" i="12"/>
  <c r="U178" i="12"/>
  <c r="AA178" i="12"/>
  <c r="I180" i="12"/>
  <c r="O180" i="12"/>
  <c r="U180" i="12"/>
  <c r="AA180" i="12"/>
  <c r="H183" i="12"/>
  <c r="N183" i="12"/>
  <c r="T183" i="12"/>
  <c r="T181" i="12" s="1"/>
  <c r="Z183" i="12"/>
  <c r="H185" i="12"/>
  <c r="N185" i="12"/>
  <c r="T185" i="12"/>
  <c r="Z185" i="12"/>
  <c r="G188" i="12"/>
  <c r="G186" i="12" s="1"/>
  <c r="M188" i="12"/>
  <c r="S188" i="12"/>
  <c r="Y188" i="12"/>
  <c r="G190" i="12"/>
  <c r="M190" i="12"/>
  <c r="S190" i="12"/>
  <c r="Y190" i="12"/>
  <c r="F193" i="12"/>
  <c r="L193" i="12"/>
  <c r="R193" i="12"/>
  <c r="X193" i="12"/>
  <c r="F195" i="12"/>
  <c r="L195" i="12"/>
  <c r="R195" i="12"/>
  <c r="X195" i="12"/>
  <c r="E198" i="12"/>
  <c r="K198" i="12"/>
  <c r="Q198" i="12"/>
  <c r="Q196" i="12" s="1"/>
  <c r="W198" i="12"/>
  <c r="E200" i="12"/>
  <c r="K200" i="12"/>
  <c r="Q200" i="12"/>
  <c r="W200" i="12"/>
  <c r="D203" i="12"/>
  <c r="D201" i="12" s="1"/>
  <c r="J203" i="12"/>
  <c r="P203" i="12"/>
  <c r="V203" i="12"/>
  <c r="D205" i="12"/>
  <c r="J205" i="12"/>
  <c r="P205" i="12"/>
  <c r="V205" i="12"/>
  <c r="I208" i="12"/>
  <c r="O208" i="12"/>
  <c r="U208" i="12"/>
  <c r="AA208" i="12"/>
  <c r="I210" i="12"/>
  <c r="O210" i="12"/>
  <c r="U210" i="12"/>
  <c r="AA210" i="12"/>
  <c r="H213" i="12"/>
  <c r="N213" i="12"/>
  <c r="T213" i="12"/>
  <c r="T211" i="12" s="1"/>
  <c r="Z213" i="12"/>
  <c r="H215" i="12"/>
  <c r="N215" i="12"/>
  <c r="T215" i="12"/>
  <c r="Z215" i="12"/>
  <c r="G218" i="12"/>
  <c r="G216" i="12" s="1"/>
  <c r="M218" i="12"/>
  <c r="S218" i="12"/>
  <c r="Y218" i="12"/>
  <c r="G220" i="12"/>
  <c r="M220" i="12"/>
  <c r="S220" i="12"/>
  <c r="Y220" i="12"/>
  <c r="F223" i="12"/>
  <c r="L223" i="12"/>
  <c r="R223" i="12"/>
  <c r="X223" i="12"/>
  <c r="F225" i="12"/>
  <c r="L225" i="12"/>
  <c r="R225" i="12"/>
  <c r="X225" i="12"/>
  <c r="E228" i="12"/>
  <c r="K228" i="12"/>
  <c r="Q228" i="12"/>
  <c r="Q226" i="12" s="1"/>
  <c r="W228" i="12"/>
  <c r="E230" i="12"/>
  <c r="K230" i="12"/>
  <c r="Q230" i="12"/>
  <c r="W230" i="12"/>
  <c r="D233" i="12"/>
  <c r="D231" i="12" s="1"/>
  <c r="J233" i="12"/>
  <c r="P233" i="12"/>
  <c r="V233" i="12"/>
  <c r="D235" i="12"/>
  <c r="J235" i="12"/>
  <c r="P235" i="12"/>
  <c r="V235" i="12"/>
  <c r="I238" i="12"/>
  <c r="O238" i="12"/>
  <c r="U238" i="12"/>
  <c r="AA238" i="12"/>
  <c r="I240" i="12"/>
  <c r="O240" i="12"/>
  <c r="U240" i="12"/>
  <c r="AA240" i="12"/>
  <c r="H243" i="12"/>
  <c r="N243" i="12"/>
  <c r="T243" i="12"/>
  <c r="T241" i="12" s="1"/>
  <c r="Z243" i="12"/>
  <c r="H245" i="12"/>
  <c r="N245" i="12"/>
  <c r="T245" i="12"/>
  <c r="Z245" i="12"/>
  <c r="G248" i="12"/>
  <c r="G246" i="12" s="1"/>
  <c r="M248" i="12"/>
  <c r="S248" i="12"/>
  <c r="Y248" i="12"/>
  <c r="G250" i="12"/>
  <c r="M250" i="12"/>
  <c r="S250" i="12"/>
  <c r="Y250" i="12"/>
  <c r="F253" i="12"/>
  <c r="L253" i="12"/>
  <c r="R253" i="12"/>
  <c r="X253" i="12"/>
  <c r="F255" i="12"/>
  <c r="L255" i="12"/>
  <c r="R255" i="12"/>
  <c r="X255" i="12"/>
  <c r="E258" i="12"/>
  <c r="K258" i="12"/>
  <c r="Q258" i="12"/>
  <c r="Q256" i="12" s="1"/>
  <c r="W258" i="12"/>
  <c r="E260" i="12"/>
  <c r="K260" i="12"/>
  <c r="Q260" i="12"/>
  <c r="W260" i="12"/>
  <c r="D263" i="12"/>
  <c r="D261" i="12" s="1"/>
  <c r="J263" i="12"/>
  <c r="P263" i="12"/>
  <c r="V263" i="12"/>
  <c r="D265" i="12"/>
  <c r="J265" i="12"/>
  <c r="P265" i="12"/>
  <c r="V265" i="12"/>
  <c r="I268" i="12"/>
  <c r="O268" i="12"/>
  <c r="U268" i="12"/>
  <c r="AA268" i="12"/>
  <c r="I270" i="12"/>
  <c r="O270" i="12"/>
  <c r="U270" i="12"/>
  <c r="AA270" i="12"/>
  <c r="H273" i="12"/>
  <c r="N273" i="12"/>
  <c r="T273" i="12"/>
  <c r="T271" i="12" s="1"/>
  <c r="Z273" i="12"/>
  <c r="H275" i="12"/>
  <c r="N275" i="12"/>
  <c r="T275" i="12"/>
  <c r="Z275" i="12"/>
  <c r="G278" i="12"/>
  <c r="G276" i="12" s="1"/>
  <c r="M278" i="12"/>
  <c r="S278" i="12"/>
  <c r="Y278" i="12"/>
  <c r="G280" i="12"/>
  <c r="M280" i="12"/>
  <c r="S280" i="12"/>
  <c r="Y280" i="12"/>
  <c r="F283" i="12"/>
  <c r="L283" i="12"/>
  <c r="R283" i="12"/>
  <c r="X283" i="12"/>
  <c r="F285" i="12"/>
  <c r="L285" i="12"/>
  <c r="R285" i="12"/>
  <c r="X285" i="12"/>
  <c r="E288" i="12"/>
  <c r="K288" i="12"/>
  <c r="Q288" i="12"/>
  <c r="Q286" i="12" s="1"/>
  <c r="W288" i="12"/>
  <c r="E290" i="12"/>
  <c r="K290" i="12"/>
  <c r="Q290" i="12"/>
  <c r="W290" i="12"/>
  <c r="D293" i="12"/>
  <c r="D291" i="12" s="1"/>
  <c r="J293" i="12"/>
  <c r="P293" i="12"/>
  <c r="V293" i="12"/>
  <c r="D295" i="12"/>
  <c r="J295" i="12"/>
  <c r="P295" i="12"/>
  <c r="V295" i="12"/>
  <c r="I298" i="12"/>
  <c r="O298" i="12"/>
  <c r="U298" i="12"/>
  <c r="AA298" i="12"/>
  <c r="I300" i="12"/>
  <c r="O300" i="12"/>
  <c r="U300" i="12"/>
  <c r="AA300" i="12"/>
  <c r="H303" i="12"/>
  <c r="N303" i="12"/>
  <c r="T303" i="12"/>
  <c r="T301" i="12" s="1"/>
  <c r="Z303" i="12"/>
  <c r="H305" i="12"/>
  <c r="N305" i="12"/>
  <c r="T305" i="12"/>
  <c r="Z305" i="12"/>
  <c r="G308" i="12"/>
  <c r="G306" i="12" s="1"/>
  <c r="M308" i="12"/>
  <c r="S308" i="12"/>
  <c r="Y308" i="12"/>
  <c r="G310" i="12"/>
  <c r="M310" i="12"/>
  <c r="S310" i="12"/>
  <c r="Y310" i="12"/>
  <c r="F313" i="12"/>
  <c r="L313" i="12"/>
  <c r="R313" i="12"/>
  <c r="X313" i="12"/>
  <c r="F315" i="12"/>
  <c r="L315" i="12"/>
  <c r="R315" i="12"/>
  <c r="X315" i="12"/>
  <c r="E318" i="12"/>
  <c r="K318" i="12"/>
  <c r="Q318" i="12"/>
  <c r="Q316" i="12" s="1"/>
  <c r="W318" i="12"/>
  <c r="E320" i="12"/>
  <c r="K320" i="12"/>
  <c r="Q320" i="12"/>
  <c r="W320" i="12"/>
  <c r="J327" i="12"/>
  <c r="J325" i="12" s="1"/>
  <c r="P327" i="12"/>
  <c r="V327" i="12"/>
  <c r="D329" i="12"/>
  <c r="D325" i="12" s="1"/>
  <c r="J329" i="12"/>
  <c r="P329" i="12"/>
  <c r="V329" i="12"/>
  <c r="I332" i="12"/>
  <c r="O332" i="12"/>
  <c r="U332" i="12"/>
  <c r="AA332" i="12"/>
  <c r="I334" i="12"/>
  <c r="O334" i="12"/>
  <c r="U334" i="12"/>
  <c r="AA334" i="12"/>
  <c r="H337" i="12"/>
  <c r="N337" i="12"/>
  <c r="T337" i="12"/>
  <c r="Z337" i="12"/>
  <c r="Z335" i="12" s="1"/>
  <c r="H339" i="12"/>
  <c r="N339" i="12"/>
  <c r="T339" i="12"/>
  <c r="Z339" i="12"/>
  <c r="G342" i="12"/>
  <c r="M342" i="12"/>
  <c r="M340" i="12" s="1"/>
  <c r="S342" i="12"/>
  <c r="Y342" i="12"/>
  <c r="G344" i="12"/>
  <c r="M344" i="12"/>
  <c r="S344" i="12"/>
  <c r="Y344" i="12"/>
  <c r="F347" i="12"/>
  <c r="L347" i="12"/>
  <c r="R347" i="12"/>
  <c r="X347" i="12"/>
  <c r="F349" i="12"/>
  <c r="L349" i="12"/>
  <c r="R349" i="12"/>
  <c r="X349" i="12"/>
  <c r="E352" i="12"/>
  <c r="K352" i="12"/>
  <c r="Q352" i="12"/>
  <c r="W352" i="12"/>
  <c r="W350" i="12" s="1"/>
  <c r="E354" i="12"/>
  <c r="K354" i="12"/>
  <c r="Q354" i="12"/>
  <c r="W354" i="12"/>
  <c r="D357" i="12"/>
  <c r="J357" i="12"/>
  <c r="J355" i="12" s="1"/>
  <c r="P357" i="12"/>
  <c r="V357" i="12"/>
  <c r="D359" i="12"/>
  <c r="J359" i="12"/>
  <c r="P359" i="12"/>
  <c r="V359" i="12"/>
  <c r="I362" i="12"/>
  <c r="O362" i="12"/>
  <c r="U362" i="12"/>
  <c r="AA362" i="12"/>
  <c r="I364" i="12"/>
  <c r="O364" i="12"/>
  <c r="U364" i="12"/>
  <c r="AA364" i="12"/>
  <c r="H367" i="12"/>
  <c r="N367" i="12"/>
  <c r="T367" i="12"/>
  <c r="Z367" i="12"/>
  <c r="Z365" i="12" s="1"/>
  <c r="H369" i="12"/>
  <c r="N369" i="12"/>
  <c r="T369" i="12"/>
  <c r="Z369" i="12"/>
  <c r="G372" i="12"/>
  <c r="M372" i="12"/>
  <c r="M370" i="12" s="1"/>
  <c r="S372" i="12"/>
  <c r="Y372" i="12"/>
  <c r="G374" i="12"/>
  <c r="M374" i="12"/>
  <c r="S374" i="12"/>
  <c r="Y374" i="12"/>
  <c r="F377" i="12"/>
  <c r="L377" i="12"/>
  <c r="R377" i="12"/>
  <c r="X377" i="12"/>
  <c r="F379" i="12"/>
  <c r="L379" i="12"/>
  <c r="R379" i="12"/>
  <c r="X379" i="12"/>
  <c r="E382" i="12"/>
  <c r="K382" i="12"/>
  <c r="Q382" i="12"/>
  <c r="W382" i="12"/>
  <c r="W380" i="12" s="1"/>
  <c r="E384" i="12"/>
  <c r="K384" i="12"/>
  <c r="Q384" i="12"/>
  <c r="W384" i="12"/>
  <c r="D387" i="12"/>
  <c r="J387" i="12"/>
  <c r="J385" i="12" s="1"/>
  <c r="P387" i="12"/>
  <c r="V387" i="12"/>
  <c r="D389" i="12"/>
  <c r="J389" i="12"/>
  <c r="P389" i="12"/>
  <c r="V389" i="12"/>
  <c r="I392" i="12"/>
  <c r="O392" i="12"/>
  <c r="U392" i="12"/>
  <c r="AA392" i="12"/>
  <c r="I394" i="12"/>
  <c r="O394" i="12"/>
  <c r="U394" i="12"/>
  <c r="AA394" i="12"/>
  <c r="H397" i="12"/>
  <c r="N397" i="12"/>
  <c r="T397" i="12"/>
  <c r="Z397" i="12"/>
  <c r="Z395" i="12" s="1"/>
  <c r="H399" i="12"/>
  <c r="N399" i="12"/>
  <c r="T399" i="12"/>
  <c r="Z399" i="12"/>
  <c r="G402" i="12"/>
  <c r="M402" i="12"/>
  <c r="M400" i="12" s="1"/>
  <c r="S402" i="12"/>
  <c r="Y402" i="12"/>
  <c r="G404" i="12"/>
  <c r="M404" i="12"/>
  <c r="S404" i="12"/>
  <c r="Y404" i="12"/>
  <c r="F407" i="12"/>
  <c r="L407" i="12"/>
  <c r="R407" i="12"/>
  <c r="X407" i="12"/>
  <c r="F409" i="12"/>
  <c r="L409" i="12"/>
  <c r="R409" i="12"/>
  <c r="X409" i="12"/>
  <c r="E412" i="12"/>
  <c r="K412" i="12"/>
  <c r="Q412" i="12"/>
  <c r="W412" i="12"/>
  <c r="W410" i="12" s="1"/>
  <c r="E414" i="12"/>
  <c r="K414" i="12"/>
  <c r="Q414" i="12"/>
  <c r="W414" i="12"/>
  <c r="D417" i="12"/>
  <c r="J417" i="12"/>
  <c r="J415" i="12" s="1"/>
  <c r="P417" i="12"/>
  <c r="V417" i="12"/>
  <c r="D419" i="12"/>
  <c r="J419" i="12"/>
  <c r="P419" i="12"/>
  <c r="V419" i="12"/>
  <c r="I422" i="12"/>
  <c r="O422" i="12"/>
  <c r="U422" i="12"/>
  <c r="AA422" i="12"/>
  <c r="I424" i="12"/>
  <c r="O424" i="12"/>
  <c r="U424" i="12"/>
  <c r="AA424" i="12"/>
  <c r="H427" i="12"/>
  <c r="N427" i="12"/>
  <c r="T427" i="12"/>
  <c r="Z427" i="12"/>
  <c r="Z425" i="12" s="1"/>
  <c r="H429" i="12"/>
  <c r="N429" i="12"/>
  <c r="T429" i="12"/>
  <c r="Z429" i="12"/>
  <c r="G432" i="12"/>
  <c r="M432" i="12"/>
  <c r="M430" i="12" s="1"/>
  <c r="S432" i="12"/>
  <c r="Y432" i="12"/>
  <c r="G434" i="12"/>
  <c r="M434" i="12"/>
  <c r="S434" i="12"/>
  <c r="Y434" i="12"/>
  <c r="F437" i="12"/>
  <c r="L437" i="12"/>
  <c r="R437" i="12"/>
  <c r="X437" i="12"/>
  <c r="F439" i="12"/>
  <c r="L439" i="12"/>
  <c r="R439" i="12"/>
  <c r="X439" i="12"/>
  <c r="E442" i="12"/>
  <c r="K442" i="12"/>
  <c r="Q442" i="12"/>
  <c r="W442" i="12"/>
  <c r="W440" i="12" s="1"/>
  <c r="E444" i="12"/>
  <c r="K444" i="12"/>
  <c r="Q444" i="12"/>
  <c r="W444" i="12"/>
  <c r="D447" i="12"/>
  <c r="J447" i="12"/>
  <c r="J445" i="12" s="1"/>
  <c r="P447" i="12"/>
  <c r="V447" i="12"/>
  <c r="D449" i="12"/>
  <c r="J449" i="12"/>
  <c r="P449" i="12"/>
  <c r="V449" i="12"/>
  <c r="I452" i="12"/>
  <c r="O452" i="12"/>
  <c r="U452" i="12"/>
  <c r="AA452" i="12"/>
  <c r="I454" i="12"/>
  <c r="O454" i="12"/>
  <c r="U454" i="12"/>
  <c r="AA454" i="12"/>
  <c r="H457" i="12"/>
  <c r="N457" i="12"/>
  <c r="T457" i="12"/>
  <c r="Z457" i="12"/>
  <c r="Z455" i="12" s="1"/>
  <c r="H459" i="12"/>
  <c r="N459" i="12"/>
  <c r="T459" i="12"/>
  <c r="Z459" i="12"/>
  <c r="G462" i="12"/>
  <c r="M462" i="12"/>
  <c r="M460" i="12" s="1"/>
  <c r="S462" i="12"/>
  <c r="Y462" i="12"/>
  <c r="G464" i="12"/>
  <c r="M464" i="12"/>
  <c r="S464" i="12"/>
  <c r="Y464" i="12"/>
  <c r="F467" i="12"/>
  <c r="L467" i="12"/>
  <c r="R467" i="12"/>
  <c r="X467" i="12"/>
  <c r="F469" i="12"/>
  <c r="L469" i="12"/>
  <c r="R469" i="12"/>
  <c r="X469" i="12"/>
  <c r="E472" i="12"/>
  <c r="K472" i="12"/>
  <c r="Q472" i="12"/>
  <c r="W472" i="12"/>
  <c r="W470" i="12" s="1"/>
  <c r="E474" i="12"/>
  <c r="K474" i="12"/>
  <c r="Q474" i="12"/>
  <c r="W474" i="12"/>
  <c r="D477" i="12"/>
  <c r="J477" i="12"/>
  <c r="J475" i="12" s="1"/>
  <c r="P477" i="12"/>
  <c r="V477" i="12"/>
  <c r="D479" i="12"/>
  <c r="J479" i="12"/>
  <c r="P479" i="12"/>
  <c r="V479" i="12"/>
  <c r="I486" i="12"/>
  <c r="O486" i="12"/>
  <c r="U486" i="12"/>
  <c r="AA486" i="12"/>
  <c r="I488" i="12"/>
  <c r="O488" i="12"/>
  <c r="U488" i="12"/>
  <c r="AA488" i="12"/>
  <c r="H491" i="12"/>
  <c r="N491" i="12"/>
  <c r="T491" i="12"/>
  <c r="Z491" i="12"/>
  <c r="Z489" i="12" s="1"/>
  <c r="H493" i="12"/>
  <c r="N493" i="12"/>
  <c r="T493" i="12"/>
  <c r="Z493" i="12"/>
  <c r="O498" i="12"/>
  <c r="H503" i="12"/>
  <c r="Y506" i="12"/>
  <c r="Y504" i="12" s="1"/>
  <c r="R511" i="12"/>
  <c r="R509" i="12" s="1"/>
  <c r="K516" i="12"/>
  <c r="K514" i="12" s="1"/>
  <c r="W518" i="12"/>
  <c r="D521" i="12"/>
  <c r="D519" i="12" s="1"/>
  <c r="P523" i="12"/>
  <c r="O528" i="12"/>
  <c r="H533" i="12"/>
  <c r="Y536" i="12"/>
  <c r="Y534" i="12" s="1"/>
  <c r="R541" i="12"/>
  <c r="R539" i="12" s="1"/>
  <c r="K546" i="12"/>
  <c r="K544" i="12" s="1"/>
  <c r="W548" i="12"/>
  <c r="D551" i="12"/>
  <c r="D549" i="12" s="1"/>
  <c r="P553" i="12"/>
  <c r="O558" i="12"/>
  <c r="H563" i="12"/>
  <c r="Y566" i="12"/>
  <c r="Y564" i="12" s="1"/>
  <c r="R571" i="12"/>
  <c r="R569" i="12" s="1"/>
  <c r="K576" i="12"/>
  <c r="K574" i="12" s="1"/>
  <c r="W578" i="12"/>
  <c r="D581" i="12"/>
  <c r="D579" i="12" s="1"/>
  <c r="P583" i="12"/>
  <c r="O588" i="12"/>
  <c r="H593" i="12"/>
  <c r="Y596" i="12"/>
  <c r="Y594" i="12" s="1"/>
  <c r="R601" i="12"/>
  <c r="R599" i="12" s="1"/>
  <c r="K606" i="12"/>
  <c r="K604" i="12" s="1"/>
  <c r="W608" i="12"/>
  <c r="D611" i="12"/>
  <c r="D609" i="12" s="1"/>
  <c r="P613" i="12"/>
  <c r="O618" i="12"/>
  <c r="H623" i="12"/>
  <c r="Y626" i="12"/>
  <c r="Y624" i="12" s="1"/>
  <c r="R631" i="12"/>
  <c r="R629" i="12" s="1"/>
  <c r="W638" i="12"/>
  <c r="Z178" i="13"/>
  <c r="Z176" i="13" s="1"/>
  <c r="S183" i="13"/>
  <c r="S181" i="13" s="1"/>
  <c r="L188" i="13"/>
  <c r="L186" i="13" s="1"/>
  <c r="E193" i="13"/>
  <c r="E191" i="13" s="1"/>
  <c r="Z208" i="13"/>
  <c r="Z206" i="13" s="1"/>
  <c r="S213" i="13"/>
  <c r="S211" i="13" s="1"/>
  <c r="L218" i="13"/>
  <c r="L216" i="13" s="1"/>
  <c r="E223" i="13"/>
  <c r="E221" i="13" s="1"/>
  <c r="Z238" i="13"/>
  <c r="Z236" i="13" s="1"/>
  <c r="S243" i="13"/>
  <c r="S241" i="13" s="1"/>
  <c r="L248" i="13"/>
  <c r="L246" i="13" s="1"/>
  <c r="E253" i="13"/>
  <c r="E251" i="13" s="1"/>
  <c r="Z268" i="13"/>
  <c r="Z266" i="13" s="1"/>
  <c r="S273" i="13"/>
  <c r="S271" i="13" s="1"/>
  <c r="L278" i="13"/>
  <c r="L276" i="13" s="1"/>
  <c r="E283" i="13"/>
  <c r="E281" i="13" s="1"/>
  <c r="Z298" i="13"/>
  <c r="Z296" i="13" s="1"/>
  <c r="S303" i="13"/>
  <c r="S301" i="13" s="1"/>
  <c r="L308" i="13"/>
  <c r="L306" i="13" s="1"/>
  <c r="Y171" i="14"/>
  <c r="I168" i="11"/>
  <c r="I166" i="11" s="1"/>
  <c r="O168" i="11"/>
  <c r="O166" i="11" s="1"/>
  <c r="U168" i="11"/>
  <c r="U166" i="11" s="1"/>
  <c r="AA168" i="11"/>
  <c r="AA166" i="11" s="1"/>
  <c r="H173" i="11"/>
  <c r="H171" i="11" s="1"/>
  <c r="N173" i="11"/>
  <c r="N171" i="11" s="1"/>
  <c r="T173" i="11"/>
  <c r="T171" i="11" s="1"/>
  <c r="Z173" i="11"/>
  <c r="Z171" i="11" s="1"/>
  <c r="G178" i="11"/>
  <c r="G176" i="11" s="1"/>
  <c r="M178" i="11"/>
  <c r="M176" i="11" s="1"/>
  <c r="S178" i="11"/>
  <c r="S176" i="11" s="1"/>
  <c r="Y178" i="11"/>
  <c r="Y176" i="11" s="1"/>
  <c r="F183" i="11"/>
  <c r="F181" i="11" s="1"/>
  <c r="L183" i="11"/>
  <c r="L181" i="11" s="1"/>
  <c r="R183" i="11"/>
  <c r="R181" i="11" s="1"/>
  <c r="X183" i="11"/>
  <c r="X181" i="11" s="1"/>
  <c r="E188" i="11"/>
  <c r="E186" i="11" s="1"/>
  <c r="K188" i="11"/>
  <c r="K186" i="11" s="1"/>
  <c r="Q188" i="11"/>
  <c r="Q186" i="11" s="1"/>
  <c r="W188" i="11"/>
  <c r="W186" i="11" s="1"/>
  <c r="D193" i="11"/>
  <c r="D191" i="11" s="1"/>
  <c r="J193" i="11"/>
  <c r="J191" i="11" s="1"/>
  <c r="P193" i="11"/>
  <c r="P191" i="11" s="1"/>
  <c r="V193" i="11"/>
  <c r="V191" i="11" s="1"/>
  <c r="I198" i="11"/>
  <c r="I196" i="11" s="1"/>
  <c r="O198" i="11"/>
  <c r="O196" i="11" s="1"/>
  <c r="U198" i="11"/>
  <c r="U196" i="11" s="1"/>
  <c r="AA198" i="11"/>
  <c r="AA196" i="11" s="1"/>
  <c r="H203" i="11"/>
  <c r="H201" i="11" s="1"/>
  <c r="N203" i="11"/>
  <c r="N201" i="11" s="1"/>
  <c r="T203" i="11"/>
  <c r="T201" i="11" s="1"/>
  <c r="Z203" i="11"/>
  <c r="Z201" i="11" s="1"/>
  <c r="G208" i="11"/>
  <c r="G206" i="11" s="1"/>
  <c r="M208" i="11"/>
  <c r="M206" i="11" s="1"/>
  <c r="S208" i="11"/>
  <c r="S206" i="11" s="1"/>
  <c r="Y208" i="11"/>
  <c r="Y206" i="11" s="1"/>
  <c r="F213" i="11"/>
  <c r="F211" i="11" s="1"/>
  <c r="L213" i="11"/>
  <c r="L211" i="11" s="1"/>
  <c r="R213" i="11"/>
  <c r="R211" i="11" s="1"/>
  <c r="X213" i="11"/>
  <c r="X211" i="11" s="1"/>
  <c r="E218" i="11"/>
  <c r="E216" i="11" s="1"/>
  <c r="K218" i="11"/>
  <c r="K216" i="11" s="1"/>
  <c r="Q218" i="11"/>
  <c r="Q216" i="11" s="1"/>
  <c r="W218" i="11"/>
  <c r="W216" i="11" s="1"/>
  <c r="D223" i="11"/>
  <c r="D221" i="11" s="1"/>
  <c r="J223" i="11"/>
  <c r="J221" i="11" s="1"/>
  <c r="P223" i="11"/>
  <c r="P221" i="11" s="1"/>
  <c r="V223" i="11"/>
  <c r="V221" i="11" s="1"/>
  <c r="I228" i="11"/>
  <c r="I226" i="11" s="1"/>
  <c r="O228" i="11"/>
  <c r="O226" i="11" s="1"/>
  <c r="U228" i="11"/>
  <c r="U226" i="11" s="1"/>
  <c r="AA228" i="11"/>
  <c r="AA226" i="11" s="1"/>
  <c r="H233" i="11"/>
  <c r="H231" i="11" s="1"/>
  <c r="N233" i="11"/>
  <c r="N231" i="11" s="1"/>
  <c r="T233" i="11"/>
  <c r="T231" i="11" s="1"/>
  <c r="Z233" i="11"/>
  <c r="Z231" i="11" s="1"/>
  <c r="G238" i="11"/>
  <c r="G236" i="11" s="1"/>
  <c r="M238" i="11"/>
  <c r="M236" i="11" s="1"/>
  <c r="S238" i="11"/>
  <c r="S236" i="11" s="1"/>
  <c r="Y238" i="11"/>
  <c r="Y236" i="11" s="1"/>
  <c r="F243" i="11"/>
  <c r="F241" i="11" s="1"/>
  <c r="L243" i="11"/>
  <c r="L241" i="11" s="1"/>
  <c r="R243" i="11"/>
  <c r="R241" i="11" s="1"/>
  <c r="X243" i="11"/>
  <c r="X241" i="11" s="1"/>
  <c r="E248" i="11"/>
  <c r="E246" i="11" s="1"/>
  <c r="K248" i="11"/>
  <c r="K246" i="11" s="1"/>
  <c r="Q248" i="11"/>
  <c r="Q246" i="11" s="1"/>
  <c r="W248" i="11"/>
  <c r="W246" i="11" s="1"/>
  <c r="D253" i="11"/>
  <c r="D251" i="11" s="1"/>
  <c r="J253" i="11"/>
  <c r="J251" i="11" s="1"/>
  <c r="P253" i="11"/>
  <c r="P251" i="11" s="1"/>
  <c r="V253" i="11"/>
  <c r="V251" i="11" s="1"/>
  <c r="I258" i="11"/>
  <c r="I256" i="11" s="1"/>
  <c r="O258" i="11"/>
  <c r="O256" i="11" s="1"/>
  <c r="U258" i="11"/>
  <c r="U256" i="11" s="1"/>
  <c r="AA258" i="11"/>
  <c r="AA256" i="11" s="1"/>
  <c r="H263" i="11"/>
  <c r="H261" i="11" s="1"/>
  <c r="N263" i="11"/>
  <c r="N261" i="11" s="1"/>
  <c r="T263" i="11"/>
  <c r="T261" i="11" s="1"/>
  <c r="Z263" i="11"/>
  <c r="Z261" i="11" s="1"/>
  <c r="G268" i="11"/>
  <c r="G266" i="11" s="1"/>
  <c r="M268" i="11"/>
  <c r="M266" i="11" s="1"/>
  <c r="S268" i="11"/>
  <c r="S266" i="11" s="1"/>
  <c r="Y268" i="11"/>
  <c r="Y266" i="11" s="1"/>
  <c r="F273" i="11"/>
  <c r="F271" i="11" s="1"/>
  <c r="L273" i="11"/>
  <c r="L271" i="11" s="1"/>
  <c r="R273" i="11"/>
  <c r="R271" i="11" s="1"/>
  <c r="X273" i="11"/>
  <c r="X271" i="11" s="1"/>
  <c r="E278" i="11"/>
  <c r="E276" i="11" s="1"/>
  <c r="K278" i="11"/>
  <c r="K276" i="11" s="1"/>
  <c r="Q278" i="11"/>
  <c r="Q276" i="11" s="1"/>
  <c r="W278" i="11"/>
  <c r="W276" i="11" s="1"/>
  <c r="D283" i="11"/>
  <c r="D281" i="11" s="1"/>
  <c r="J283" i="11"/>
  <c r="J281" i="11" s="1"/>
  <c r="P283" i="11"/>
  <c r="P281" i="11" s="1"/>
  <c r="V283" i="11"/>
  <c r="V281" i="11" s="1"/>
  <c r="I288" i="11"/>
  <c r="I286" i="11" s="1"/>
  <c r="O288" i="11"/>
  <c r="O286" i="11" s="1"/>
  <c r="U288" i="11"/>
  <c r="U286" i="11" s="1"/>
  <c r="AA288" i="11"/>
  <c r="AA286" i="11" s="1"/>
  <c r="H293" i="11"/>
  <c r="H291" i="11" s="1"/>
  <c r="N293" i="11"/>
  <c r="N291" i="11" s="1"/>
  <c r="T293" i="11"/>
  <c r="T291" i="11" s="1"/>
  <c r="Z293" i="11"/>
  <c r="Z291" i="11" s="1"/>
  <c r="G298" i="11"/>
  <c r="G296" i="11" s="1"/>
  <c r="M298" i="11"/>
  <c r="M296" i="11" s="1"/>
  <c r="S298" i="11"/>
  <c r="S296" i="11" s="1"/>
  <c r="Y298" i="11"/>
  <c r="Y296" i="11" s="1"/>
  <c r="F303" i="11"/>
  <c r="F301" i="11" s="1"/>
  <c r="L303" i="11"/>
  <c r="L301" i="11" s="1"/>
  <c r="R303" i="11"/>
  <c r="R301" i="11" s="1"/>
  <c r="X303" i="11"/>
  <c r="X301" i="11" s="1"/>
  <c r="E308" i="11"/>
  <c r="E306" i="11" s="1"/>
  <c r="K308" i="11"/>
  <c r="K306" i="11" s="1"/>
  <c r="Q308" i="11"/>
  <c r="Q306" i="11" s="1"/>
  <c r="W308" i="11"/>
  <c r="W306" i="11" s="1"/>
  <c r="D313" i="11"/>
  <c r="D311" i="11" s="1"/>
  <c r="J313" i="11"/>
  <c r="J311" i="11" s="1"/>
  <c r="P313" i="11"/>
  <c r="P311" i="11" s="1"/>
  <c r="V313" i="11"/>
  <c r="V311" i="11" s="1"/>
  <c r="I318" i="11"/>
  <c r="I316" i="11" s="1"/>
  <c r="O318" i="11"/>
  <c r="O316" i="11" s="1"/>
  <c r="U318" i="11"/>
  <c r="U316" i="11" s="1"/>
  <c r="AA318" i="11"/>
  <c r="AA316" i="11" s="1"/>
  <c r="G486" i="11"/>
  <c r="G484" i="11" s="1"/>
  <c r="M486" i="11"/>
  <c r="M484" i="11" s="1"/>
  <c r="S486" i="11"/>
  <c r="S484" i="11" s="1"/>
  <c r="Y486" i="11"/>
  <c r="Y484" i="11" s="1"/>
  <c r="F491" i="11"/>
  <c r="F489" i="11" s="1"/>
  <c r="L491" i="11"/>
  <c r="L489" i="11" s="1"/>
  <c r="R491" i="11"/>
  <c r="R489" i="11" s="1"/>
  <c r="X491" i="11"/>
  <c r="X489" i="11" s="1"/>
  <c r="E496" i="11"/>
  <c r="E494" i="11" s="1"/>
  <c r="K496" i="11"/>
  <c r="K494" i="11" s="1"/>
  <c r="Q496" i="11"/>
  <c r="Q494" i="11" s="1"/>
  <c r="W496" i="11"/>
  <c r="W494" i="11" s="1"/>
  <c r="D501" i="11"/>
  <c r="D499" i="11" s="1"/>
  <c r="J501" i="11"/>
  <c r="J499" i="11" s="1"/>
  <c r="P501" i="11"/>
  <c r="P499" i="11" s="1"/>
  <c r="V501" i="11"/>
  <c r="V499" i="11" s="1"/>
  <c r="I506" i="11"/>
  <c r="I504" i="11" s="1"/>
  <c r="O506" i="11"/>
  <c r="O504" i="11" s="1"/>
  <c r="U506" i="11"/>
  <c r="U504" i="11" s="1"/>
  <c r="AA506" i="11"/>
  <c r="AA504" i="11" s="1"/>
  <c r="H511" i="11"/>
  <c r="H509" i="11" s="1"/>
  <c r="N511" i="11"/>
  <c r="N509" i="11" s="1"/>
  <c r="T511" i="11"/>
  <c r="T509" i="11" s="1"/>
  <c r="Z511" i="11"/>
  <c r="Z509" i="11" s="1"/>
  <c r="G516" i="11"/>
  <c r="G514" i="11" s="1"/>
  <c r="M516" i="11"/>
  <c r="M514" i="11" s="1"/>
  <c r="S516" i="11"/>
  <c r="S514" i="11" s="1"/>
  <c r="Y516" i="11"/>
  <c r="Y514" i="11" s="1"/>
  <c r="F521" i="11"/>
  <c r="F519" i="11" s="1"/>
  <c r="L521" i="11"/>
  <c r="L519" i="11" s="1"/>
  <c r="R521" i="11"/>
  <c r="R519" i="11" s="1"/>
  <c r="X521" i="11"/>
  <c r="X519" i="11" s="1"/>
  <c r="E526" i="11"/>
  <c r="E524" i="11" s="1"/>
  <c r="K526" i="11"/>
  <c r="K524" i="11" s="1"/>
  <c r="Q526" i="11"/>
  <c r="Q524" i="11" s="1"/>
  <c r="W526" i="11"/>
  <c r="W524" i="11" s="1"/>
  <c r="D531" i="11"/>
  <c r="D529" i="11" s="1"/>
  <c r="J531" i="11"/>
  <c r="J529" i="11" s="1"/>
  <c r="P531" i="11"/>
  <c r="P529" i="11" s="1"/>
  <c r="V531" i="11"/>
  <c r="V529" i="11" s="1"/>
  <c r="I536" i="11"/>
  <c r="I534" i="11" s="1"/>
  <c r="O536" i="11"/>
  <c r="O534" i="11" s="1"/>
  <c r="U536" i="11"/>
  <c r="U534" i="11" s="1"/>
  <c r="AA536" i="11"/>
  <c r="AA534" i="11" s="1"/>
  <c r="H541" i="11"/>
  <c r="H539" i="11" s="1"/>
  <c r="N541" i="11"/>
  <c r="N539" i="11" s="1"/>
  <c r="T541" i="11"/>
  <c r="T539" i="11" s="1"/>
  <c r="Z541" i="11"/>
  <c r="Z539" i="11" s="1"/>
  <c r="G546" i="11"/>
  <c r="G544" i="11" s="1"/>
  <c r="M546" i="11"/>
  <c r="M544" i="11" s="1"/>
  <c r="S546" i="11"/>
  <c r="S544" i="11" s="1"/>
  <c r="Y546" i="11"/>
  <c r="Y544" i="11" s="1"/>
  <c r="F551" i="11"/>
  <c r="F549" i="11" s="1"/>
  <c r="L551" i="11"/>
  <c r="L549" i="11" s="1"/>
  <c r="R551" i="11"/>
  <c r="R549" i="11" s="1"/>
  <c r="X551" i="11"/>
  <c r="X549" i="11" s="1"/>
  <c r="E556" i="11"/>
  <c r="E554" i="11" s="1"/>
  <c r="K556" i="11"/>
  <c r="K554" i="11" s="1"/>
  <c r="Q556" i="11"/>
  <c r="Q554" i="11" s="1"/>
  <c r="W556" i="11"/>
  <c r="W554" i="11" s="1"/>
  <c r="D561" i="11"/>
  <c r="D559" i="11" s="1"/>
  <c r="J561" i="11"/>
  <c r="J559" i="11" s="1"/>
  <c r="P561" i="11"/>
  <c r="P559" i="11" s="1"/>
  <c r="V561" i="11"/>
  <c r="V559" i="11" s="1"/>
  <c r="I566" i="11"/>
  <c r="I564" i="11" s="1"/>
  <c r="O566" i="11"/>
  <c r="O564" i="11" s="1"/>
  <c r="U566" i="11"/>
  <c r="U564" i="11" s="1"/>
  <c r="AA566" i="11"/>
  <c r="AA564" i="11" s="1"/>
  <c r="H571" i="11"/>
  <c r="H569" i="11" s="1"/>
  <c r="N571" i="11"/>
  <c r="N569" i="11" s="1"/>
  <c r="T571" i="11"/>
  <c r="T569" i="11" s="1"/>
  <c r="Z571" i="11"/>
  <c r="Z569" i="11" s="1"/>
  <c r="G576" i="11"/>
  <c r="G574" i="11" s="1"/>
  <c r="M576" i="11"/>
  <c r="M574" i="11" s="1"/>
  <c r="S576" i="11"/>
  <c r="S574" i="11" s="1"/>
  <c r="Y576" i="11"/>
  <c r="Y574" i="11" s="1"/>
  <c r="F581" i="11"/>
  <c r="F579" i="11" s="1"/>
  <c r="L581" i="11"/>
  <c r="L579" i="11" s="1"/>
  <c r="R581" i="11"/>
  <c r="R579" i="11" s="1"/>
  <c r="X581" i="11"/>
  <c r="X579" i="11" s="1"/>
  <c r="E586" i="11"/>
  <c r="E584" i="11" s="1"/>
  <c r="K586" i="11"/>
  <c r="K584" i="11" s="1"/>
  <c r="Q586" i="11"/>
  <c r="Q584" i="11" s="1"/>
  <c r="W586" i="11"/>
  <c r="W584" i="11" s="1"/>
  <c r="D591" i="11"/>
  <c r="D589" i="11" s="1"/>
  <c r="J591" i="11"/>
  <c r="J589" i="11" s="1"/>
  <c r="P591" i="11"/>
  <c r="P589" i="11" s="1"/>
  <c r="V591" i="11"/>
  <c r="V589" i="11" s="1"/>
  <c r="I596" i="11"/>
  <c r="I594" i="11" s="1"/>
  <c r="O596" i="11"/>
  <c r="O594" i="11" s="1"/>
  <c r="U596" i="11"/>
  <c r="U594" i="11" s="1"/>
  <c r="AA596" i="11"/>
  <c r="AA594" i="11" s="1"/>
  <c r="H601" i="11"/>
  <c r="H599" i="11" s="1"/>
  <c r="N601" i="11"/>
  <c r="N599" i="11" s="1"/>
  <c r="T601" i="11"/>
  <c r="T599" i="11" s="1"/>
  <c r="Z601" i="11"/>
  <c r="Z599" i="11" s="1"/>
  <c r="G606" i="11"/>
  <c r="G604" i="11" s="1"/>
  <c r="M606" i="11"/>
  <c r="M604" i="11" s="1"/>
  <c r="S606" i="11"/>
  <c r="S604" i="11" s="1"/>
  <c r="Y606" i="11"/>
  <c r="Y604" i="11" s="1"/>
  <c r="F611" i="11"/>
  <c r="F609" i="11" s="1"/>
  <c r="L611" i="11"/>
  <c r="L609" i="11" s="1"/>
  <c r="R611" i="11"/>
  <c r="R609" i="11" s="1"/>
  <c r="X611" i="11"/>
  <c r="X609" i="11" s="1"/>
  <c r="E616" i="11"/>
  <c r="E614" i="11" s="1"/>
  <c r="K616" i="11"/>
  <c r="K614" i="11" s="1"/>
  <c r="Q616" i="11"/>
  <c r="Q614" i="11" s="1"/>
  <c r="W616" i="11"/>
  <c r="W614" i="11" s="1"/>
  <c r="D621" i="11"/>
  <c r="D619" i="11" s="1"/>
  <c r="J621" i="11"/>
  <c r="J619" i="11" s="1"/>
  <c r="P621" i="11"/>
  <c r="P619" i="11" s="1"/>
  <c r="V621" i="11"/>
  <c r="V619" i="11" s="1"/>
  <c r="I626" i="11"/>
  <c r="I624" i="11" s="1"/>
  <c r="O626" i="11"/>
  <c r="O624" i="11" s="1"/>
  <c r="U626" i="11"/>
  <c r="U624" i="11" s="1"/>
  <c r="AA626" i="11"/>
  <c r="AA624" i="11" s="1"/>
  <c r="H631" i="11"/>
  <c r="H629" i="11" s="1"/>
  <c r="N631" i="11"/>
  <c r="N629" i="11" s="1"/>
  <c r="T631" i="11"/>
  <c r="T629" i="11" s="1"/>
  <c r="Z631" i="11"/>
  <c r="Z629" i="11" s="1"/>
  <c r="G636" i="11"/>
  <c r="G634" i="11" s="1"/>
  <c r="M636" i="11"/>
  <c r="M634" i="11" s="1"/>
  <c r="S636" i="11"/>
  <c r="S634" i="11" s="1"/>
  <c r="Y636" i="11"/>
  <c r="Y634" i="11" s="1"/>
  <c r="G9" i="12"/>
  <c r="M9" i="12"/>
  <c r="S9" i="12"/>
  <c r="S7" i="12" s="1"/>
  <c r="Y9" i="12"/>
  <c r="G11" i="12"/>
  <c r="M11" i="12"/>
  <c r="S11" i="12"/>
  <c r="Y11" i="12"/>
  <c r="F14" i="12"/>
  <c r="F12" i="12" s="1"/>
  <c r="L14" i="12"/>
  <c r="R14" i="12"/>
  <c r="X14" i="12"/>
  <c r="F16" i="12"/>
  <c r="L16" i="12"/>
  <c r="R16" i="12"/>
  <c r="X16" i="12"/>
  <c r="E19" i="12"/>
  <c r="K19" i="12"/>
  <c r="Q19" i="12"/>
  <c r="W19" i="12"/>
  <c r="E21" i="12"/>
  <c r="K21" i="12"/>
  <c r="Q21" i="12"/>
  <c r="W21" i="12"/>
  <c r="D24" i="12"/>
  <c r="J24" i="12"/>
  <c r="P24" i="12"/>
  <c r="P22" i="12" s="1"/>
  <c r="V24" i="12"/>
  <c r="D26" i="12"/>
  <c r="J26" i="12"/>
  <c r="P26" i="12"/>
  <c r="V26" i="12"/>
  <c r="I29" i="12"/>
  <c r="I27" i="12" s="1"/>
  <c r="O29" i="12"/>
  <c r="U29" i="12"/>
  <c r="AA29" i="12"/>
  <c r="I31" i="12"/>
  <c r="O31" i="12"/>
  <c r="U31" i="12"/>
  <c r="AA31" i="12"/>
  <c r="H34" i="12"/>
  <c r="N34" i="12"/>
  <c r="T34" i="12"/>
  <c r="Z34" i="12"/>
  <c r="H36" i="12"/>
  <c r="N36" i="12"/>
  <c r="T36" i="12"/>
  <c r="Z36" i="12"/>
  <c r="G39" i="12"/>
  <c r="M39" i="12"/>
  <c r="S39" i="12"/>
  <c r="S37" i="12" s="1"/>
  <c r="Y39" i="12"/>
  <c r="G41" i="12"/>
  <c r="M41" i="12"/>
  <c r="S41" i="12"/>
  <c r="Y41" i="12"/>
  <c r="F44" i="12"/>
  <c r="F42" i="12" s="1"/>
  <c r="L44" i="12"/>
  <c r="R44" i="12"/>
  <c r="X44" i="12"/>
  <c r="F46" i="12"/>
  <c r="L46" i="12"/>
  <c r="R46" i="12"/>
  <c r="X46" i="12"/>
  <c r="E49" i="12"/>
  <c r="K49" i="12"/>
  <c r="Q49" i="12"/>
  <c r="W49" i="12"/>
  <c r="E51" i="12"/>
  <c r="K51" i="12"/>
  <c r="Q51" i="12"/>
  <c r="W51" i="12"/>
  <c r="D54" i="12"/>
  <c r="J54" i="12"/>
  <c r="P54" i="12"/>
  <c r="P52" i="12" s="1"/>
  <c r="V54" i="12"/>
  <c r="D56" i="12"/>
  <c r="J56" i="12"/>
  <c r="P56" i="12"/>
  <c r="V56" i="12"/>
  <c r="I59" i="12"/>
  <c r="I57" i="12" s="1"/>
  <c r="O59" i="12"/>
  <c r="U59" i="12"/>
  <c r="AA59" i="12"/>
  <c r="I61" i="12"/>
  <c r="O61" i="12"/>
  <c r="U61" i="12"/>
  <c r="AA61" i="12"/>
  <c r="H64" i="12"/>
  <c r="N64" i="12"/>
  <c r="T64" i="12"/>
  <c r="Z64" i="12"/>
  <c r="H66" i="12"/>
  <c r="N66" i="12"/>
  <c r="T66" i="12"/>
  <c r="Z66" i="12"/>
  <c r="G69" i="12"/>
  <c r="M69" i="12"/>
  <c r="S69" i="12"/>
  <c r="S67" i="12" s="1"/>
  <c r="Y69" i="12"/>
  <c r="G71" i="12"/>
  <c r="M71" i="12"/>
  <c r="S71" i="12"/>
  <c r="Y71" i="12"/>
  <c r="F74" i="12"/>
  <c r="F72" i="12" s="1"/>
  <c r="L74" i="12"/>
  <c r="R74" i="12"/>
  <c r="X74" i="12"/>
  <c r="F76" i="12"/>
  <c r="L76" i="12"/>
  <c r="R76" i="12"/>
  <c r="X76" i="12"/>
  <c r="E79" i="12"/>
  <c r="K79" i="12"/>
  <c r="Q79" i="12"/>
  <c r="W79" i="12"/>
  <c r="E81" i="12"/>
  <c r="K81" i="12"/>
  <c r="Q81" i="12"/>
  <c r="W81" i="12"/>
  <c r="D84" i="12"/>
  <c r="J84" i="12"/>
  <c r="P84" i="12"/>
  <c r="P82" i="12" s="1"/>
  <c r="V84" i="12"/>
  <c r="D86" i="12"/>
  <c r="J86" i="12"/>
  <c r="P86" i="12"/>
  <c r="V86" i="12"/>
  <c r="I89" i="12"/>
  <c r="I87" i="12" s="1"/>
  <c r="O89" i="12"/>
  <c r="U89" i="12"/>
  <c r="AA89" i="12"/>
  <c r="I91" i="12"/>
  <c r="O91" i="12"/>
  <c r="U91" i="12"/>
  <c r="AA91" i="12"/>
  <c r="H94" i="12"/>
  <c r="N94" i="12"/>
  <c r="T94" i="12"/>
  <c r="Z94" i="12"/>
  <c r="H96" i="12"/>
  <c r="N96" i="12"/>
  <c r="T96" i="12"/>
  <c r="Z96" i="12"/>
  <c r="G99" i="12"/>
  <c r="M99" i="12"/>
  <c r="S99" i="12"/>
  <c r="S97" i="12" s="1"/>
  <c r="Y99" i="12"/>
  <c r="G101" i="12"/>
  <c r="M101" i="12"/>
  <c r="S101" i="12"/>
  <c r="Y101" i="12"/>
  <c r="F104" i="12"/>
  <c r="F102" i="12" s="1"/>
  <c r="L104" i="12"/>
  <c r="R104" i="12"/>
  <c r="X104" i="12"/>
  <c r="F106" i="12"/>
  <c r="L106" i="12"/>
  <c r="R106" i="12"/>
  <c r="X106" i="12"/>
  <c r="E109" i="12"/>
  <c r="K109" i="12"/>
  <c r="Q109" i="12"/>
  <c r="W109" i="12"/>
  <c r="E111" i="12"/>
  <c r="K111" i="12"/>
  <c r="Q111" i="12"/>
  <c r="W111" i="12"/>
  <c r="D114" i="12"/>
  <c r="J114" i="12"/>
  <c r="P114" i="12"/>
  <c r="P112" i="12" s="1"/>
  <c r="V114" i="12"/>
  <c r="D116" i="12"/>
  <c r="J116" i="12"/>
  <c r="P116" i="12"/>
  <c r="V116" i="12"/>
  <c r="I119" i="12"/>
  <c r="I117" i="12" s="1"/>
  <c r="O119" i="12"/>
  <c r="U119" i="12"/>
  <c r="AA119" i="12"/>
  <c r="I121" i="12"/>
  <c r="O121" i="12"/>
  <c r="U121" i="12"/>
  <c r="AA121" i="12"/>
  <c r="H124" i="12"/>
  <c r="N124" i="12"/>
  <c r="T124" i="12"/>
  <c r="Z124" i="12"/>
  <c r="H126" i="12"/>
  <c r="N126" i="12"/>
  <c r="T126" i="12"/>
  <c r="Z126" i="12"/>
  <c r="G129" i="12"/>
  <c r="M129" i="12"/>
  <c r="S129" i="12"/>
  <c r="S127" i="12" s="1"/>
  <c r="Y129" i="12"/>
  <c r="G131" i="12"/>
  <c r="M131" i="12"/>
  <c r="S131" i="12"/>
  <c r="Y131" i="12"/>
  <c r="F134" i="12"/>
  <c r="F132" i="12" s="1"/>
  <c r="L134" i="12"/>
  <c r="R134" i="12"/>
  <c r="X134" i="12"/>
  <c r="F136" i="12"/>
  <c r="L136" i="12"/>
  <c r="R136" i="12"/>
  <c r="X136" i="12"/>
  <c r="E139" i="12"/>
  <c r="K139" i="12"/>
  <c r="Q139" i="12"/>
  <c r="W139" i="12"/>
  <c r="E141" i="12"/>
  <c r="K141" i="12"/>
  <c r="Q141" i="12"/>
  <c r="W141" i="12"/>
  <c r="D144" i="12"/>
  <c r="J144" i="12"/>
  <c r="P144" i="12"/>
  <c r="P142" i="12" s="1"/>
  <c r="V144" i="12"/>
  <c r="D146" i="12"/>
  <c r="J146" i="12"/>
  <c r="P146" i="12"/>
  <c r="V146" i="12"/>
  <c r="I149" i="12"/>
  <c r="I147" i="12" s="1"/>
  <c r="O149" i="12"/>
  <c r="U149" i="12"/>
  <c r="AA149" i="12"/>
  <c r="I151" i="12"/>
  <c r="O151" i="12"/>
  <c r="U151" i="12"/>
  <c r="AA151" i="12"/>
  <c r="H154" i="12"/>
  <c r="N154" i="12"/>
  <c r="T154" i="12"/>
  <c r="Z154" i="12"/>
  <c r="H156" i="12"/>
  <c r="N156" i="12"/>
  <c r="T156" i="12"/>
  <c r="Z156" i="12"/>
  <c r="G159" i="12"/>
  <c r="M159" i="12"/>
  <c r="S159" i="12"/>
  <c r="S157" i="12" s="1"/>
  <c r="Y159" i="12"/>
  <c r="G161" i="12"/>
  <c r="M161" i="12"/>
  <c r="S161" i="12"/>
  <c r="Y161" i="12"/>
  <c r="F168" i="12"/>
  <c r="F166" i="12" s="1"/>
  <c r="L168" i="12"/>
  <c r="R168" i="12"/>
  <c r="X168" i="12"/>
  <c r="F170" i="12"/>
  <c r="L170" i="12"/>
  <c r="R170" i="12"/>
  <c r="X170" i="12"/>
  <c r="E173" i="12"/>
  <c r="K173" i="12"/>
  <c r="Q173" i="12"/>
  <c r="W173" i="12"/>
  <c r="E175" i="12"/>
  <c r="K175" i="12"/>
  <c r="Q175" i="12"/>
  <c r="W175" i="12"/>
  <c r="D178" i="12"/>
  <c r="J178" i="12"/>
  <c r="P178" i="12"/>
  <c r="P176" i="12" s="1"/>
  <c r="V178" i="12"/>
  <c r="D180" i="12"/>
  <c r="J180" i="12"/>
  <c r="P180" i="12"/>
  <c r="V180" i="12"/>
  <c r="I183" i="12"/>
  <c r="I181" i="12" s="1"/>
  <c r="O183" i="12"/>
  <c r="U183" i="12"/>
  <c r="AA183" i="12"/>
  <c r="I185" i="12"/>
  <c r="O185" i="12"/>
  <c r="U185" i="12"/>
  <c r="AA185" i="12"/>
  <c r="H188" i="12"/>
  <c r="N188" i="12"/>
  <c r="T188" i="12"/>
  <c r="Z188" i="12"/>
  <c r="H190" i="12"/>
  <c r="N190" i="12"/>
  <c r="T190" i="12"/>
  <c r="Z190" i="12"/>
  <c r="G193" i="12"/>
  <c r="M193" i="12"/>
  <c r="S193" i="12"/>
  <c r="S191" i="12" s="1"/>
  <c r="Y193" i="12"/>
  <c r="G195" i="12"/>
  <c r="M195" i="12"/>
  <c r="S195" i="12"/>
  <c r="Y195" i="12"/>
  <c r="F198" i="12"/>
  <c r="F196" i="12" s="1"/>
  <c r="L198" i="12"/>
  <c r="R198" i="12"/>
  <c r="X198" i="12"/>
  <c r="F200" i="12"/>
  <c r="L200" i="12"/>
  <c r="R200" i="12"/>
  <c r="X200" i="12"/>
  <c r="E203" i="12"/>
  <c r="K203" i="12"/>
  <c r="Q203" i="12"/>
  <c r="W203" i="12"/>
  <c r="E205" i="12"/>
  <c r="K205" i="12"/>
  <c r="Q205" i="12"/>
  <c r="W205" i="12"/>
  <c r="D208" i="12"/>
  <c r="J208" i="12"/>
  <c r="P208" i="12"/>
  <c r="P206" i="12" s="1"/>
  <c r="V208" i="12"/>
  <c r="D210" i="12"/>
  <c r="J210" i="12"/>
  <c r="P210" i="12"/>
  <c r="V210" i="12"/>
  <c r="I213" i="12"/>
  <c r="I211" i="12" s="1"/>
  <c r="O213" i="12"/>
  <c r="U213" i="12"/>
  <c r="AA213" i="12"/>
  <c r="I215" i="12"/>
  <c r="O215" i="12"/>
  <c r="U215" i="12"/>
  <c r="AA215" i="12"/>
  <c r="H218" i="12"/>
  <c r="N218" i="12"/>
  <c r="T218" i="12"/>
  <c r="Z218" i="12"/>
  <c r="H220" i="12"/>
  <c r="N220" i="12"/>
  <c r="T220" i="12"/>
  <c r="Z220" i="12"/>
  <c r="G223" i="12"/>
  <c r="M223" i="12"/>
  <c r="S223" i="12"/>
  <c r="S221" i="12" s="1"/>
  <c r="Y223" i="12"/>
  <c r="G225" i="12"/>
  <c r="M225" i="12"/>
  <c r="S225" i="12"/>
  <c r="Y225" i="12"/>
  <c r="F228" i="12"/>
  <c r="F226" i="12" s="1"/>
  <c r="L228" i="12"/>
  <c r="R228" i="12"/>
  <c r="X228" i="12"/>
  <c r="F230" i="12"/>
  <c r="L230" i="12"/>
  <c r="R230" i="12"/>
  <c r="X230" i="12"/>
  <c r="E233" i="12"/>
  <c r="K233" i="12"/>
  <c r="Q233" i="12"/>
  <c r="W233" i="12"/>
  <c r="E235" i="12"/>
  <c r="K235" i="12"/>
  <c r="Q235" i="12"/>
  <c r="W235" i="12"/>
  <c r="D238" i="12"/>
  <c r="J238" i="12"/>
  <c r="P238" i="12"/>
  <c r="P236" i="12" s="1"/>
  <c r="V238" i="12"/>
  <c r="D240" i="12"/>
  <c r="J240" i="12"/>
  <c r="P240" i="12"/>
  <c r="V240" i="12"/>
  <c r="I243" i="12"/>
  <c r="I241" i="12" s="1"/>
  <c r="O243" i="12"/>
  <c r="U243" i="12"/>
  <c r="AA243" i="12"/>
  <c r="I245" i="12"/>
  <c r="O245" i="12"/>
  <c r="U245" i="12"/>
  <c r="AA245" i="12"/>
  <c r="H248" i="12"/>
  <c r="N248" i="12"/>
  <c r="T248" i="12"/>
  <c r="Z248" i="12"/>
  <c r="H250" i="12"/>
  <c r="N250" i="12"/>
  <c r="T250" i="12"/>
  <c r="Z250" i="12"/>
  <c r="G253" i="12"/>
  <c r="M253" i="12"/>
  <c r="S253" i="12"/>
  <c r="S251" i="12" s="1"/>
  <c r="Y253" i="12"/>
  <c r="G255" i="12"/>
  <c r="M255" i="12"/>
  <c r="S255" i="12"/>
  <c r="Y255" i="12"/>
  <c r="F258" i="12"/>
  <c r="F256" i="12" s="1"/>
  <c r="L258" i="12"/>
  <c r="R258" i="12"/>
  <c r="X258" i="12"/>
  <c r="F260" i="12"/>
  <c r="L260" i="12"/>
  <c r="R260" i="12"/>
  <c r="X260" i="12"/>
  <c r="E263" i="12"/>
  <c r="K263" i="12"/>
  <c r="Q263" i="12"/>
  <c r="W263" i="12"/>
  <c r="E265" i="12"/>
  <c r="K265" i="12"/>
  <c r="Q265" i="12"/>
  <c r="W265" i="12"/>
  <c r="D268" i="12"/>
  <c r="J268" i="12"/>
  <c r="P268" i="12"/>
  <c r="P266" i="12" s="1"/>
  <c r="V268" i="12"/>
  <c r="D270" i="12"/>
  <c r="J270" i="12"/>
  <c r="P270" i="12"/>
  <c r="V270" i="12"/>
  <c r="I273" i="12"/>
  <c r="I271" i="12" s="1"/>
  <c r="O273" i="12"/>
  <c r="U273" i="12"/>
  <c r="AA273" i="12"/>
  <c r="I275" i="12"/>
  <c r="O275" i="12"/>
  <c r="U275" i="12"/>
  <c r="AA275" i="12"/>
  <c r="H278" i="12"/>
  <c r="N278" i="12"/>
  <c r="T278" i="12"/>
  <c r="Z278" i="12"/>
  <c r="H280" i="12"/>
  <c r="N280" i="12"/>
  <c r="T280" i="12"/>
  <c r="Z280" i="12"/>
  <c r="G283" i="12"/>
  <c r="M283" i="12"/>
  <c r="S283" i="12"/>
  <c r="S281" i="12" s="1"/>
  <c r="Y283" i="12"/>
  <c r="G285" i="12"/>
  <c r="M285" i="12"/>
  <c r="S285" i="12"/>
  <c r="Y285" i="12"/>
  <c r="F288" i="12"/>
  <c r="F286" i="12" s="1"/>
  <c r="L288" i="12"/>
  <c r="R288" i="12"/>
  <c r="X288" i="12"/>
  <c r="F290" i="12"/>
  <c r="L290" i="12"/>
  <c r="R290" i="12"/>
  <c r="X290" i="12"/>
  <c r="E293" i="12"/>
  <c r="K293" i="12"/>
  <c r="Q293" i="12"/>
  <c r="W293" i="12"/>
  <c r="E295" i="12"/>
  <c r="K295" i="12"/>
  <c r="Q295" i="12"/>
  <c r="W295" i="12"/>
  <c r="D298" i="12"/>
  <c r="J298" i="12"/>
  <c r="P298" i="12"/>
  <c r="P296" i="12" s="1"/>
  <c r="V298" i="12"/>
  <c r="D300" i="12"/>
  <c r="J300" i="12"/>
  <c r="P300" i="12"/>
  <c r="V300" i="12"/>
  <c r="I303" i="12"/>
  <c r="I301" i="12" s="1"/>
  <c r="O303" i="12"/>
  <c r="U303" i="12"/>
  <c r="AA303" i="12"/>
  <c r="I305" i="12"/>
  <c r="O305" i="12"/>
  <c r="U305" i="12"/>
  <c r="AA305" i="12"/>
  <c r="H308" i="12"/>
  <c r="N308" i="12"/>
  <c r="T308" i="12"/>
  <c r="Z308" i="12"/>
  <c r="H310" i="12"/>
  <c r="N310" i="12"/>
  <c r="T310" i="12"/>
  <c r="Z310" i="12"/>
  <c r="G313" i="12"/>
  <c r="M313" i="12"/>
  <c r="S313" i="12"/>
  <c r="S311" i="12" s="1"/>
  <c r="Y313" i="12"/>
  <c r="G315" i="12"/>
  <c r="M315" i="12"/>
  <c r="S315" i="12"/>
  <c r="Y315" i="12"/>
  <c r="F318" i="12"/>
  <c r="F316" i="12" s="1"/>
  <c r="L318" i="12"/>
  <c r="R318" i="12"/>
  <c r="X318" i="12"/>
  <c r="F320" i="12"/>
  <c r="L320" i="12"/>
  <c r="R320" i="12"/>
  <c r="X320" i="12"/>
  <c r="E327" i="12"/>
  <c r="K327" i="12"/>
  <c r="Q327" i="12"/>
  <c r="W327" i="12"/>
  <c r="E329" i="12"/>
  <c r="K329" i="12"/>
  <c r="Q329" i="12"/>
  <c r="W329" i="12"/>
  <c r="D332" i="12"/>
  <c r="J332" i="12"/>
  <c r="P332" i="12"/>
  <c r="P330" i="12" s="1"/>
  <c r="V332" i="12"/>
  <c r="D334" i="12"/>
  <c r="J334" i="12"/>
  <c r="P334" i="12"/>
  <c r="V334" i="12"/>
  <c r="I337" i="12"/>
  <c r="I335" i="12" s="1"/>
  <c r="O337" i="12"/>
  <c r="U337" i="12"/>
  <c r="AA337" i="12"/>
  <c r="I339" i="12"/>
  <c r="O339" i="12"/>
  <c r="U339" i="12"/>
  <c r="AA339" i="12"/>
  <c r="H342" i="12"/>
  <c r="N342" i="12"/>
  <c r="T342" i="12"/>
  <c r="Z342" i="12"/>
  <c r="H344" i="12"/>
  <c r="N344" i="12"/>
  <c r="T344" i="12"/>
  <c r="Z344" i="12"/>
  <c r="G347" i="12"/>
  <c r="M347" i="12"/>
  <c r="S347" i="12"/>
  <c r="S345" i="12" s="1"/>
  <c r="Y347" i="12"/>
  <c r="G349" i="12"/>
  <c r="M349" i="12"/>
  <c r="S349" i="12"/>
  <c r="Y349" i="12"/>
  <c r="F352" i="12"/>
  <c r="F350" i="12" s="1"/>
  <c r="L352" i="12"/>
  <c r="R352" i="12"/>
  <c r="X352" i="12"/>
  <c r="F354" i="12"/>
  <c r="L354" i="12"/>
  <c r="R354" i="12"/>
  <c r="X354" i="12"/>
  <c r="E357" i="12"/>
  <c r="K357" i="12"/>
  <c r="Q357" i="12"/>
  <c r="W357" i="12"/>
  <c r="E359" i="12"/>
  <c r="K359" i="12"/>
  <c r="Q359" i="12"/>
  <c r="W359" i="12"/>
  <c r="D362" i="12"/>
  <c r="J362" i="12"/>
  <c r="P362" i="12"/>
  <c r="P360" i="12" s="1"/>
  <c r="V362" i="12"/>
  <c r="D364" i="12"/>
  <c r="J364" i="12"/>
  <c r="P364" i="12"/>
  <c r="V364" i="12"/>
  <c r="I367" i="12"/>
  <c r="I365" i="12" s="1"/>
  <c r="O367" i="12"/>
  <c r="U367" i="12"/>
  <c r="AA367" i="12"/>
  <c r="I369" i="12"/>
  <c r="O369" i="12"/>
  <c r="U369" i="12"/>
  <c r="AA369" i="12"/>
  <c r="H372" i="12"/>
  <c r="N372" i="12"/>
  <c r="T372" i="12"/>
  <c r="Z372" i="12"/>
  <c r="H374" i="12"/>
  <c r="N374" i="12"/>
  <c r="T374" i="12"/>
  <c r="Z374" i="12"/>
  <c r="G377" i="12"/>
  <c r="M377" i="12"/>
  <c r="S377" i="12"/>
  <c r="S375" i="12" s="1"/>
  <c r="Y377" i="12"/>
  <c r="G379" i="12"/>
  <c r="M379" i="12"/>
  <c r="S379" i="12"/>
  <c r="Y379" i="12"/>
  <c r="F382" i="12"/>
  <c r="F380" i="12" s="1"/>
  <c r="L382" i="12"/>
  <c r="R382" i="12"/>
  <c r="X382" i="12"/>
  <c r="F384" i="12"/>
  <c r="L384" i="12"/>
  <c r="R384" i="12"/>
  <c r="X384" i="12"/>
  <c r="E387" i="12"/>
  <c r="K387" i="12"/>
  <c r="Q387" i="12"/>
  <c r="W387" i="12"/>
  <c r="E389" i="12"/>
  <c r="K389" i="12"/>
  <c r="Q389" i="12"/>
  <c r="W389" i="12"/>
  <c r="D392" i="12"/>
  <c r="J392" i="12"/>
  <c r="P392" i="12"/>
  <c r="P390" i="12" s="1"/>
  <c r="V392" i="12"/>
  <c r="D394" i="12"/>
  <c r="J394" i="12"/>
  <c r="P394" i="12"/>
  <c r="V394" i="12"/>
  <c r="I397" i="12"/>
  <c r="I395" i="12" s="1"/>
  <c r="O397" i="12"/>
  <c r="U397" i="12"/>
  <c r="AA397" i="12"/>
  <c r="I399" i="12"/>
  <c r="O399" i="12"/>
  <c r="U399" i="12"/>
  <c r="AA399" i="12"/>
  <c r="H402" i="12"/>
  <c r="N402" i="12"/>
  <c r="T402" i="12"/>
  <c r="Z402" i="12"/>
  <c r="H404" i="12"/>
  <c r="N404" i="12"/>
  <c r="T404" i="12"/>
  <c r="Z404" i="12"/>
  <c r="G407" i="12"/>
  <c r="M407" i="12"/>
  <c r="S407" i="12"/>
  <c r="S405" i="12" s="1"/>
  <c r="Y407" i="12"/>
  <c r="G409" i="12"/>
  <c r="M409" i="12"/>
  <c r="S409" i="12"/>
  <c r="Y409" i="12"/>
  <c r="F412" i="12"/>
  <c r="F410" i="12" s="1"/>
  <c r="L412" i="12"/>
  <c r="R412" i="12"/>
  <c r="X412" i="12"/>
  <c r="F414" i="12"/>
  <c r="L414" i="12"/>
  <c r="R414" i="12"/>
  <c r="X414" i="12"/>
  <c r="E417" i="12"/>
  <c r="K417" i="12"/>
  <c r="Q417" i="12"/>
  <c r="W417" i="12"/>
  <c r="E419" i="12"/>
  <c r="K419" i="12"/>
  <c r="Q419" i="12"/>
  <c r="W419" i="12"/>
  <c r="D422" i="12"/>
  <c r="J422" i="12"/>
  <c r="P422" i="12"/>
  <c r="P420" i="12" s="1"/>
  <c r="V422" i="12"/>
  <c r="D424" i="12"/>
  <c r="J424" i="12"/>
  <c r="P424" i="12"/>
  <c r="V424" i="12"/>
  <c r="I427" i="12"/>
  <c r="I425" i="12" s="1"/>
  <c r="O427" i="12"/>
  <c r="U427" i="12"/>
  <c r="AA427" i="12"/>
  <c r="I429" i="12"/>
  <c r="O429" i="12"/>
  <c r="U429" i="12"/>
  <c r="AA429" i="12"/>
  <c r="H432" i="12"/>
  <c r="N432" i="12"/>
  <c r="T432" i="12"/>
  <c r="Z432" i="12"/>
  <c r="H434" i="12"/>
  <c r="N434" i="12"/>
  <c r="T434" i="12"/>
  <c r="Z434" i="12"/>
  <c r="G437" i="12"/>
  <c r="M437" i="12"/>
  <c r="S437" i="12"/>
  <c r="S435" i="12" s="1"/>
  <c r="Y437" i="12"/>
  <c r="G439" i="12"/>
  <c r="M439" i="12"/>
  <c r="S439" i="12"/>
  <c r="Y439" i="12"/>
  <c r="F442" i="12"/>
  <c r="F440" i="12" s="1"/>
  <c r="L442" i="12"/>
  <c r="R442" i="12"/>
  <c r="X442" i="12"/>
  <c r="F444" i="12"/>
  <c r="L444" i="12"/>
  <c r="R444" i="12"/>
  <c r="X444" i="12"/>
  <c r="E447" i="12"/>
  <c r="K447" i="12"/>
  <c r="Q447" i="12"/>
  <c r="W447" i="12"/>
  <c r="E449" i="12"/>
  <c r="K449" i="12"/>
  <c r="Q449" i="12"/>
  <c r="W449" i="12"/>
  <c r="D452" i="12"/>
  <c r="J452" i="12"/>
  <c r="P452" i="12"/>
  <c r="P450" i="12" s="1"/>
  <c r="V452" i="12"/>
  <c r="D454" i="12"/>
  <c r="J454" i="12"/>
  <c r="P454" i="12"/>
  <c r="V454" i="12"/>
  <c r="I457" i="12"/>
  <c r="I455" i="12" s="1"/>
  <c r="O457" i="12"/>
  <c r="U457" i="12"/>
  <c r="AA457" i="12"/>
  <c r="I459" i="12"/>
  <c r="O459" i="12"/>
  <c r="U459" i="12"/>
  <c r="AA459" i="12"/>
  <c r="H462" i="12"/>
  <c r="N462" i="12"/>
  <c r="T462" i="12"/>
  <c r="Z462" i="12"/>
  <c r="H464" i="12"/>
  <c r="N464" i="12"/>
  <c r="T464" i="12"/>
  <c r="Z464" i="12"/>
  <c r="G467" i="12"/>
  <c r="M467" i="12"/>
  <c r="S467" i="12"/>
  <c r="S465" i="12" s="1"/>
  <c r="Y467" i="12"/>
  <c r="Y465" i="12" s="1"/>
  <c r="G469" i="12"/>
  <c r="M469" i="12"/>
  <c r="S469" i="12"/>
  <c r="Y469" i="12"/>
  <c r="F472" i="12"/>
  <c r="F470" i="12" s="1"/>
  <c r="L472" i="12"/>
  <c r="L470" i="12" s="1"/>
  <c r="R472" i="12"/>
  <c r="X472" i="12"/>
  <c r="F474" i="12"/>
  <c r="L474" i="12"/>
  <c r="R474" i="12"/>
  <c r="X474" i="12"/>
  <c r="E477" i="12"/>
  <c r="K477" i="12"/>
  <c r="Q477" i="12"/>
  <c r="W477" i="12"/>
  <c r="E479" i="12"/>
  <c r="K479" i="12"/>
  <c r="Q479" i="12"/>
  <c r="W479" i="12"/>
  <c r="V636" i="12"/>
  <c r="V634" i="12" s="1"/>
  <c r="P636" i="12"/>
  <c r="P634" i="12" s="1"/>
  <c r="J636" i="12"/>
  <c r="J634" i="12" s="1"/>
  <c r="D636" i="12"/>
  <c r="D634" i="12" s="1"/>
  <c r="W631" i="12"/>
  <c r="W629" i="12" s="1"/>
  <c r="Q631" i="12"/>
  <c r="Q629" i="12" s="1"/>
  <c r="K631" i="12"/>
  <c r="K629" i="12" s="1"/>
  <c r="E631" i="12"/>
  <c r="E629" i="12" s="1"/>
  <c r="X626" i="12"/>
  <c r="X624" i="12" s="1"/>
  <c r="R626" i="12"/>
  <c r="R624" i="12" s="1"/>
  <c r="L626" i="12"/>
  <c r="L624" i="12" s="1"/>
  <c r="F626" i="12"/>
  <c r="F624" i="12" s="1"/>
  <c r="Y621" i="12"/>
  <c r="Y619" i="12" s="1"/>
  <c r="S621" i="12"/>
  <c r="S619" i="12" s="1"/>
  <c r="M621" i="12"/>
  <c r="M619" i="12" s="1"/>
  <c r="G621" i="12"/>
  <c r="G619" i="12" s="1"/>
  <c r="Z616" i="12"/>
  <c r="Z614" i="12" s="1"/>
  <c r="T616" i="12"/>
  <c r="T614" i="12" s="1"/>
  <c r="N616" i="12"/>
  <c r="N614" i="12" s="1"/>
  <c r="H616" i="12"/>
  <c r="H614" i="12" s="1"/>
  <c r="AA611" i="12"/>
  <c r="AA609" i="12" s="1"/>
  <c r="U611" i="12"/>
  <c r="U609" i="12" s="1"/>
  <c r="O611" i="12"/>
  <c r="O609" i="12" s="1"/>
  <c r="I611" i="12"/>
  <c r="I609" i="12" s="1"/>
  <c r="V606" i="12"/>
  <c r="V604" i="12" s="1"/>
  <c r="P606" i="12"/>
  <c r="P604" i="12" s="1"/>
  <c r="J606" i="12"/>
  <c r="J604" i="12" s="1"/>
  <c r="D606" i="12"/>
  <c r="D604" i="12" s="1"/>
  <c r="W601" i="12"/>
  <c r="W599" i="12" s="1"/>
  <c r="Q601" i="12"/>
  <c r="Q599" i="12" s="1"/>
  <c r="K601" i="12"/>
  <c r="K599" i="12" s="1"/>
  <c r="E601" i="12"/>
  <c r="E599" i="12" s="1"/>
  <c r="X596" i="12"/>
  <c r="X594" i="12" s="1"/>
  <c r="R596" i="12"/>
  <c r="R594" i="12" s="1"/>
  <c r="L596" i="12"/>
  <c r="L594" i="12" s="1"/>
  <c r="F596" i="12"/>
  <c r="F594" i="12" s="1"/>
  <c r="Y591" i="12"/>
  <c r="Y589" i="12" s="1"/>
  <c r="S591" i="12"/>
  <c r="S589" i="12" s="1"/>
  <c r="M591" i="12"/>
  <c r="M589" i="12" s="1"/>
  <c r="G591" i="12"/>
  <c r="G589" i="12" s="1"/>
  <c r="Z586" i="12"/>
  <c r="Z584" i="12" s="1"/>
  <c r="T586" i="12"/>
  <c r="T584" i="12" s="1"/>
  <c r="N586" i="12"/>
  <c r="N584" i="12" s="1"/>
  <c r="H586" i="12"/>
  <c r="H584" i="12" s="1"/>
  <c r="AA581" i="12"/>
  <c r="AA579" i="12" s="1"/>
  <c r="U581" i="12"/>
  <c r="U579" i="12" s="1"/>
  <c r="O581" i="12"/>
  <c r="O579" i="12" s="1"/>
  <c r="I581" i="12"/>
  <c r="I579" i="12" s="1"/>
  <c r="V576" i="12"/>
  <c r="V574" i="12" s="1"/>
  <c r="P576" i="12"/>
  <c r="P574" i="12" s="1"/>
  <c r="J576" i="12"/>
  <c r="J574" i="12" s="1"/>
  <c r="D576" i="12"/>
  <c r="D574" i="12" s="1"/>
  <c r="W571" i="12"/>
  <c r="W569" i="12" s="1"/>
  <c r="Q571" i="12"/>
  <c r="Q569" i="12" s="1"/>
  <c r="K571" i="12"/>
  <c r="K569" i="12" s="1"/>
  <c r="E571" i="12"/>
  <c r="E569" i="12" s="1"/>
  <c r="X566" i="12"/>
  <c r="X564" i="12" s="1"/>
  <c r="R566" i="12"/>
  <c r="R564" i="12" s="1"/>
  <c r="L566" i="12"/>
  <c r="L564" i="12" s="1"/>
  <c r="F566" i="12"/>
  <c r="F564" i="12" s="1"/>
  <c r="Y561" i="12"/>
  <c r="Y559" i="12" s="1"/>
  <c r="S561" i="12"/>
  <c r="S559" i="12" s="1"/>
  <c r="M561" i="12"/>
  <c r="M559" i="12" s="1"/>
  <c r="G561" i="12"/>
  <c r="G559" i="12" s="1"/>
  <c r="Z556" i="12"/>
  <c r="Z554" i="12" s="1"/>
  <c r="T556" i="12"/>
  <c r="T554" i="12" s="1"/>
  <c r="N556" i="12"/>
  <c r="N554" i="12" s="1"/>
  <c r="H556" i="12"/>
  <c r="H554" i="12" s="1"/>
  <c r="AA551" i="12"/>
  <c r="AA549" i="12" s="1"/>
  <c r="U551" i="12"/>
  <c r="U549" i="12" s="1"/>
  <c r="O551" i="12"/>
  <c r="O549" i="12" s="1"/>
  <c r="I551" i="12"/>
  <c r="I549" i="12" s="1"/>
  <c r="V546" i="12"/>
  <c r="V544" i="12" s="1"/>
  <c r="P546" i="12"/>
  <c r="P544" i="12" s="1"/>
  <c r="J546" i="12"/>
  <c r="J544" i="12" s="1"/>
  <c r="D546" i="12"/>
  <c r="D544" i="12" s="1"/>
  <c r="W541" i="12"/>
  <c r="W539" i="12" s="1"/>
  <c r="Q541" i="12"/>
  <c r="Q539" i="12" s="1"/>
  <c r="K541" i="12"/>
  <c r="K539" i="12" s="1"/>
  <c r="E541" i="12"/>
  <c r="E539" i="12" s="1"/>
  <c r="X536" i="12"/>
  <c r="X534" i="12" s="1"/>
  <c r="R536" i="12"/>
  <c r="R534" i="12" s="1"/>
  <c r="L536" i="12"/>
  <c r="L534" i="12" s="1"/>
  <c r="F536" i="12"/>
  <c r="F534" i="12" s="1"/>
  <c r="Y531" i="12"/>
  <c r="Y529" i="12" s="1"/>
  <c r="S531" i="12"/>
  <c r="S529" i="12" s="1"/>
  <c r="M531" i="12"/>
  <c r="M529" i="12" s="1"/>
  <c r="G531" i="12"/>
  <c r="G529" i="12" s="1"/>
  <c r="Z526" i="12"/>
  <c r="Z524" i="12" s="1"/>
  <c r="T526" i="12"/>
  <c r="T524" i="12" s="1"/>
  <c r="N526" i="12"/>
  <c r="N524" i="12" s="1"/>
  <c r="H526" i="12"/>
  <c r="H524" i="12" s="1"/>
  <c r="AA521" i="12"/>
  <c r="AA519" i="12" s="1"/>
  <c r="U521" i="12"/>
  <c r="U519" i="12" s="1"/>
  <c r="O521" i="12"/>
  <c r="O519" i="12" s="1"/>
  <c r="I521" i="12"/>
  <c r="I519" i="12" s="1"/>
  <c r="V516" i="12"/>
  <c r="V514" i="12" s="1"/>
  <c r="P516" i="12"/>
  <c r="P514" i="12" s="1"/>
  <c r="J516" i="12"/>
  <c r="J514" i="12" s="1"/>
  <c r="D516" i="12"/>
  <c r="D514" i="12" s="1"/>
  <c r="W511" i="12"/>
  <c r="W509" i="12" s="1"/>
  <c r="Q511" i="12"/>
  <c r="Q509" i="12" s="1"/>
  <c r="K511" i="12"/>
  <c r="K509" i="12" s="1"/>
  <c r="E511" i="12"/>
  <c r="E509" i="12" s="1"/>
  <c r="X506" i="12"/>
  <c r="X504" i="12" s="1"/>
  <c r="R506" i="12"/>
  <c r="R504" i="12" s="1"/>
  <c r="L506" i="12"/>
  <c r="L504" i="12" s="1"/>
  <c r="F506" i="12"/>
  <c r="F504" i="12" s="1"/>
  <c r="Y501" i="12"/>
  <c r="Y499" i="12" s="1"/>
  <c r="S501" i="12"/>
  <c r="S499" i="12" s="1"/>
  <c r="M501" i="12"/>
  <c r="M499" i="12" s="1"/>
  <c r="G501" i="12"/>
  <c r="G499" i="12" s="1"/>
  <c r="Z496" i="12"/>
  <c r="Z494" i="12" s="1"/>
  <c r="T496" i="12"/>
  <c r="T494" i="12" s="1"/>
  <c r="N496" i="12"/>
  <c r="N494" i="12" s="1"/>
  <c r="H496" i="12"/>
  <c r="H494" i="12" s="1"/>
  <c r="AA636" i="12"/>
  <c r="AA634" i="12" s="1"/>
  <c r="U636" i="12"/>
  <c r="U634" i="12" s="1"/>
  <c r="O636" i="12"/>
  <c r="O634" i="12" s="1"/>
  <c r="I636" i="12"/>
  <c r="I634" i="12" s="1"/>
  <c r="V631" i="12"/>
  <c r="V629" i="12" s="1"/>
  <c r="P631" i="12"/>
  <c r="P629" i="12" s="1"/>
  <c r="J631" i="12"/>
  <c r="J629" i="12" s="1"/>
  <c r="D631" i="12"/>
  <c r="D629" i="12" s="1"/>
  <c r="W626" i="12"/>
  <c r="W624" i="12" s="1"/>
  <c r="Q626" i="12"/>
  <c r="Q624" i="12" s="1"/>
  <c r="K626" i="12"/>
  <c r="K624" i="12" s="1"/>
  <c r="E626" i="12"/>
  <c r="E624" i="12" s="1"/>
  <c r="X621" i="12"/>
  <c r="X619" i="12" s="1"/>
  <c r="R621" i="12"/>
  <c r="R619" i="12" s="1"/>
  <c r="L621" i="12"/>
  <c r="L619" i="12" s="1"/>
  <c r="F621" i="12"/>
  <c r="F619" i="12" s="1"/>
  <c r="Y616" i="12"/>
  <c r="Y614" i="12" s="1"/>
  <c r="S616" i="12"/>
  <c r="S614" i="12" s="1"/>
  <c r="M616" i="12"/>
  <c r="M614" i="12" s="1"/>
  <c r="G616" i="12"/>
  <c r="G614" i="12" s="1"/>
  <c r="Z611" i="12"/>
  <c r="Z609" i="12" s="1"/>
  <c r="T611" i="12"/>
  <c r="T609" i="12" s="1"/>
  <c r="N611" i="12"/>
  <c r="N609" i="12" s="1"/>
  <c r="H611" i="12"/>
  <c r="H609" i="12" s="1"/>
  <c r="AA606" i="12"/>
  <c r="AA604" i="12" s="1"/>
  <c r="U606" i="12"/>
  <c r="U604" i="12" s="1"/>
  <c r="O606" i="12"/>
  <c r="O604" i="12" s="1"/>
  <c r="I606" i="12"/>
  <c r="I604" i="12" s="1"/>
  <c r="V601" i="12"/>
  <c r="V599" i="12" s="1"/>
  <c r="P601" i="12"/>
  <c r="P599" i="12" s="1"/>
  <c r="J601" i="12"/>
  <c r="J599" i="12" s="1"/>
  <c r="D601" i="12"/>
  <c r="D599" i="12" s="1"/>
  <c r="W596" i="12"/>
  <c r="W594" i="12" s="1"/>
  <c r="Q596" i="12"/>
  <c r="Q594" i="12" s="1"/>
  <c r="K596" i="12"/>
  <c r="K594" i="12" s="1"/>
  <c r="E596" i="12"/>
  <c r="E594" i="12" s="1"/>
  <c r="X591" i="12"/>
  <c r="X589" i="12" s="1"/>
  <c r="R591" i="12"/>
  <c r="R589" i="12" s="1"/>
  <c r="L591" i="12"/>
  <c r="L589" i="12" s="1"/>
  <c r="F591" i="12"/>
  <c r="F589" i="12" s="1"/>
  <c r="Y586" i="12"/>
  <c r="Y584" i="12" s="1"/>
  <c r="S586" i="12"/>
  <c r="S584" i="12" s="1"/>
  <c r="M586" i="12"/>
  <c r="M584" i="12" s="1"/>
  <c r="G586" i="12"/>
  <c r="G584" i="12" s="1"/>
  <c r="Z581" i="12"/>
  <c r="Z579" i="12" s="1"/>
  <c r="T581" i="12"/>
  <c r="T579" i="12" s="1"/>
  <c r="N581" i="12"/>
  <c r="N579" i="12" s="1"/>
  <c r="H581" i="12"/>
  <c r="H579" i="12" s="1"/>
  <c r="AA576" i="12"/>
  <c r="AA574" i="12" s="1"/>
  <c r="U576" i="12"/>
  <c r="U574" i="12" s="1"/>
  <c r="O576" i="12"/>
  <c r="O574" i="12" s="1"/>
  <c r="I576" i="12"/>
  <c r="I574" i="12" s="1"/>
  <c r="V571" i="12"/>
  <c r="V569" i="12" s="1"/>
  <c r="P571" i="12"/>
  <c r="P569" i="12" s="1"/>
  <c r="J571" i="12"/>
  <c r="J569" i="12" s="1"/>
  <c r="D571" i="12"/>
  <c r="D569" i="12" s="1"/>
  <c r="W566" i="12"/>
  <c r="W564" i="12" s="1"/>
  <c r="Q566" i="12"/>
  <c r="Q564" i="12" s="1"/>
  <c r="K566" i="12"/>
  <c r="K564" i="12" s="1"/>
  <c r="E566" i="12"/>
  <c r="E564" i="12" s="1"/>
  <c r="X561" i="12"/>
  <c r="X559" i="12" s="1"/>
  <c r="R561" i="12"/>
  <c r="R559" i="12" s="1"/>
  <c r="L561" i="12"/>
  <c r="L559" i="12" s="1"/>
  <c r="F561" i="12"/>
  <c r="F559" i="12" s="1"/>
  <c r="Y556" i="12"/>
  <c r="Y554" i="12" s="1"/>
  <c r="S556" i="12"/>
  <c r="S554" i="12" s="1"/>
  <c r="M556" i="12"/>
  <c r="M554" i="12" s="1"/>
  <c r="G556" i="12"/>
  <c r="G554" i="12" s="1"/>
  <c r="Z551" i="12"/>
  <c r="Z549" i="12" s="1"/>
  <c r="T551" i="12"/>
  <c r="T549" i="12" s="1"/>
  <c r="N551" i="12"/>
  <c r="N549" i="12" s="1"/>
  <c r="H551" i="12"/>
  <c r="H549" i="12" s="1"/>
  <c r="AA546" i="12"/>
  <c r="AA544" i="12" s="1"/>
  <c r="U546" i="12"/>
  <c r="U544" i="12" s="1"/>
  <c r="O546" i="12"/>
  <c r="O544" i="12" s="1"/>
  <c r="I546" i="12"/>
  <c r="I544" i="12" s="1"/>
  <c r="V541" i="12"/>
  <c r="V539" i="12" s="1"/>
  <c r="P541" i="12"/>
  <c r="P539" i="12" s="1"/>
  <c r="J541" i="12"/>
  <c r="J539" i="12" s="1"/>
  <c r="D541" i="12"/>
  <c r="D539" i="12" s="1"/>
  <c r="W536" i="12"/>
  <c r="W534" i="12" s="1"/>
  <c r="Q536" i="12"/>
  <c r="Q534" i="12" s="1"/>
  <c r="K536" i="12"/>
  <c r="K534" i="12" s="1"/>
  <c r="E536" i="12"/>
  <c r="E534" i="12" s="1"/>
  <c r="X531" i="12"/>
  <c r="X529" i="12" s="1"/>
  <c r="R531" i="12"/>
  <c r="R529" i="12" s="1"/>
  <c r="L531" i="12"/>
  <c r="L529" i="12" s="1"/>
  <c r="F531" i="12"/>
  <c r="F529" i="12" s="1"/>
  <c r="Y526" i="12"/>
  <c r="Y524" i="12" s="1"/>
  <c r="S526" i="12"/>
  <c r="S524" i="12" s="1"/>
  <c r="M526" i="12"/>
  <c r="M524" i="12" s="1"/>
  <c r="G526" i="12"/>
  <c r="G524" i="12" s="1"/>
  <c r="Z521" i="12"/>
  <c r="Z519" i="12" s="1"/>
  <c r="T521" i="12"/>
  <c r="T519" i="12" s="1"/>
  <c r="N521" i="12"/>
  <c r="N519" i="12" s="1"/>
  <c r="H521" i="12"/>
  <c r="H519" i="12" s="1"/>
  <c r="AA516" i="12"/>
  <c r="AA514" i="12" s="1"/>
  <c r="U516" i="12"/>
  <c r="U514" i="12" s="1"/>
  <c r="O516" i="12"/>
  <c r="O514" i="12" s="1"/>
  <c r="I516" i="12"/>
  <c r="I514" i="12" s="1"/>
  <c r="V511" i="12"/>
  <c r="V509" i="12" s="1"/>
  <c r="P511" i="12"/>
  <c r="P509" i="12" s="1"/>
  <c r="J511" i="12"/>
  <c r="J509" i="12" s="1"/>
  <c r="D511" i="12"/>
  <c r="D509" i="12" s="1"/>
  <c r="W506" i="12"/>
  <c r="W504" i="12" s="1"/>
  <c r="Q506" i="12"/>
  <c r="Q504" i="12" s="1"/>
  <c r="K506" i="12"/>
  <c r="K504" i="12" s="1"/>
  <c r="E506" i="12"/>
  <c r="E504" i="12" s="1"/>
  <c r="X501" i="12"/>
  <c r="X499" i="12" s="1"/>
  <c r="R501" i="12"/>
  <c r="R499" i="12" s="1"/>
  <c r="L501" i="12"/>
  <c r="L499" i="12" s="1"/>
  <c r="F501" i="12"/>
  <c r="F499" i="12" s="1"/>
  <c r="Y496" i="12"/>
  <c r="Y494" i="12" s="1"/>
  <c r="S496" i="12"/>
  <c r="S494" i="12" s="1"/>
  <c r="M496" i="12"/>
  <c r="M494" i="12" s="1"/>
  <c r="G496" i="12"/>
  <c r="G494" i="12" s="1"/>
  <c r="Z636" i="12"/>
  <c r="Z634" i="12" s="1"/>
  <c r="T636" i="12"/>
  <c r="T634" i="12" s="1"/>
  <c r="N636" i="12"/>
  <c r="N634" i="12" s="1"/>
  <c r="H636" i="12"/>
  <c r="H634" i="12" s="1"/>
  <c r="AA631" i="12"/>
  <c r="AA629" i="12" s="1"/>
  <c r="U631" i="12"/>
  <c r="U629" i="12" s="1"/>
  <c r="O631" i="12"/>
  <c r="O629" i="12" s="1"/>
  <c r="I631" i="12"/>
  <c r="I629" i="12" s="1"/>
  <c r="V626" i="12"/>
  <c r="V624" i="12" s="1"/>
  <c r="P626" i="12"/>
  <c r="P624" i="12" s="1"/>
  <c r="J626" i="12"/>
  <c r="J624" i="12" s="1"/>
  <c r="D626" i="12"/>
  <c r="D624" i="12" s="1"/>
  <c r="W621" i="12"/>
  <c r="W619" i="12" s="1"/>
  <c r="Q621" i="12"/>
  <c r="Q619" i="12" s="1"/>
  <c r="K621" i="12"/>
  <c r="K619" i="12" s="1"/>
  <c r="E621" i="12"/>
  <c r="E619" i="12" s="1"/>
  <c r="X616" i="12"/>
  <c r="X614" i="12" s="1"/>
  <c r="R616" i="12"/>
  <c r="R614" i="12" s="1"/>
  <c r="L616" i="12"/>
  <c r="L614" i="12" s="1"/>
  <c r="F616" i="12"/>
  <c r="F614" i="12" s="1"/>
  <c r="Y611" i="12"/>
  <c r="Y609" i="12" s="1"/>
  <c r="S611" i="12"/>
  <c r="S609" i="12" s="1"/>
  <c r="M611" i="12"/>
  <c r="M609" i="12" s="1"/>
  <c r="G611" i="12"/>
  <c r="G609" i="12" s="1"/>
  <c r="Z606" i="12"/>
  <c r="Z604" i="12" s="1"/>
  <c r="T606" i="12"/>
  <c r="T604" i="12" s="1"/>
  <c r="N606" i="12"/>
  <c r="N604" i="12" s="1"/>
  <c r="H606" i="12"/>
  <c r="H604" i="12" s="1"/>
  <c r="AA601" i="12"/>
  <c r="AA599" i="12" s="1"/>
  <c r="U601" i="12"/>
  <c r="U599" i="12" s="1"/>
  <c r="O601" i="12"/>
  <c r="O599" i="12" s="1"/>
  <c r="I601" i="12"/>
  <c r="I599" i="12" s="1"/>
  <c r="V596" i="12"/>
  <c r="V594" i="12" s="1"/>
  <c r="P596" i="12"/>
  <c r="P594" i="12" s="1"/>
  <c r="J596" i="12"/>
  <c r="J594" i="12" s="1"/>
  <c r="D596" i="12"/>
  <c r="D594" i="12" s="1"/>
  <c r="W591" i="12"/>
  <c r="W589" i="12" s="1"/>
  <c r="Q591" i="12"/>
  <c r="Q589" i="12" s="1"/>
  <c r="K591" i="12"/>
  <c r="K589" i="12" s="1"/>
  <c r="E591" i="12"/>
  <c r="E589" i="12" s="1"/>
  <c r="X586" i="12"/>
  <c r="X584" i="12" s="1"/>
  <c r="R586" i="12"/>
  <c r="R584" i="12" s="1"/>
  <c r="L586" i="12"/>
  <c r="L584" i="12" s="1"/>
  <c r="F586" i="12"/>
  <c r="F584" i="12" s="1"/>
  <c r="Y581" i="12"/>
  <c r="Y579" i="12" s="1"/>
  <c r="S581" i="12"/>
  <c r="S579" i="12" s="1"/>
  <c r="M581" i="12"/>
  <c r="M579" i="12" s="1"/>
  <c r="G581" i="12"/>
  <c r="G579" i="12" s="1"/>
  <c r="Z576" i="12"/>
  <c r="Z574" i="12" s="1"/>
  <c r="T576" i="12"/>
  <c r="T574" i="12" s="1"/>
  <c r="N576" i="12"/>
  <c r="N574" i="12" s="1"/>
  <c r="H576" i="12"/>
  <c r="H574" i="12" s="1"/>
  <c r="AA571" i="12"/>
  <c r="AA569" i="12" s="1"/>
  <c r="U571" i="12"/>
  <c r="U569" i="12" s="1"/>
  <c r="O571" i="12"/>
  <c r="O569" i="12" s="1"/>
  <c r="I571" i="12"/>
  <c r="I569" i="12" s="1"/>
  <c r="V566" i="12"/>
  <c r="V564" i="12" s="1"/>
  <c r="P566" i="12"/>
  <c r="P564" i="12" s="1"/>
  <c r="J566" i="12"/>
  <c r="J564" i="12" s="1"/>
  <c r="D566" i="12"/>
  <c r="D564" i="12" s="1"/>
  <c r="W561" i="12"/>
  <c r="W559" i="12" s="1"/>
  <c r="Q561" i="12"/>
  <c r="Q559" i="12" s="1"/>
  <c r="K561" i="12"/>
  <c r="K559" i="12" s="1"/>
  <c r="E561" i="12"/>
  <c r="E559" i="12" s="1"/>
  <c r="X556" i="12"/>
  <c r="X554" i="12" s="1"/>
  <c r="R556" i="12"/>
  <c r="R554" i="12" s="1"/>
  <c r="L556" i="12"/>
  <c r="L554" i="12" s="1"/>
  <c r="F556" i="12"/>
  <c r="F554" i="12" s="1"/>
  <c r="Y551" i="12"/>
  <c r="Y549" i="12" s="1"/>
  <c r="S551" i="12"/>
  <c r="S549" i="12" s="1"/>
  <c r="M551" i="12"/>
  <c r="M549" i="12" s="1"/>
  <c r="G551" i="12"/>
  <c r="G549" i="12" s="1"/>
  <c r="Z546" i="12"/>
  <c r="Z544" i="12" s="1"/>
  <c r="T546" i="12"/>
  <c r="T544" i="12" s="1"/>
  <c r="N546" i="12"/>
  <c r="N544" i="12" s="1"/>
  <c r="H546" i="12"/>
  <c r="H544" i="12" s="1"/>
  <c r="AA541" i="12"/>
  <c r="AA539" i="12" s="1"/>
  <c r="U541" i="12"/>
  <c r="U539" i="12" s="1"/>
  <c r="O541" i="12"/>
  <c r="O539" i="12" s="1"/>
  <c r="I541" i="12"/>
  <c r="I539" i="12" s="1"/>
  <c r="V536" i="12"/>
  <c r="V534" i="12" s="1"/>
  <c r="P536" i="12"/>
  <c r="P534" i="12" s="1"/>
  <c r="J536" i="12"/>
  <c r="J534" i="12" s="1"/>
  <c r="D536" i="12"/>
  <c r="D534" i="12" s="1"/>
  <c r="W531" i="12"/>
  <c r="W529" i="12" s="1"/>
  <c r="Q531" i="12"/>
  <c r="Q529" i="12" s="1"/>
  <c r="K531" i="12"/>
  <c r="K529" i="12" s="1"/>
  <c r="E531" i="12"/>
  <c r="E529" i="12" s="1"/>
  <c r="X526" i="12"/>
  <c r="X524" i="12" s="1"/>
  <c r="R526" i="12"/>
  <c r="R524" i="12" s="1"/>
  <c r="L526" i="12"/>
  <c r="L524" i="12" s="1"/>
  <c r="F526" i="12"/>
  <c r="F524" i="12" s="1"/>
  <c r="Y521" i="12"/>
  <c r="Y519" i="12" s="1"/>
  <c r="S521" i="12"/>
  <c r="S519" i="12" s="1"/>
  <c r="M521" i="12"/>
  <c r="M519" i="12" s="1"/>
  <c r="G521" i="12"/>
  <c r="G519" i="12" s="1"/>
  <c r="Z516" i="12"/>
  <c r="Z514" i="12" s="1"/>
  <c r="T516" i="12"/>
  <c r="T514" i="12" s="1"/>
  <c r="N516" i="12"/>
  <c r="N514" i="12" s="1"/>
  <c r="H516" i="12"/>
  <c r="H514" i="12" s="1"/>
  <c r="AA511" i="12"/>
  <c r="AA509" i="12" s="1"/>
  <c r="U511" i="12"/>
  <c r="U509" i="12" s="1"/>
  <c r="O511" i="12"/>
  <c r="O509" i="12" s="1"/>
  <c r="I511" i="12"/>
  <c r="I509" i="12" s="1"/>
  <c r="V506" i="12"/>
  <c r="V504" i="12" s="1"/>
  <c r="P506" i="12"/>
  <c r="P504" i="12" s="1"/>
  <c r="J506" i="12"/>
  <c r="J504" i="12" s="1"/>
  <c r="D506" i="12"/>
  <c r="D504" i="12" s="1"/>
  <c r="W501" i="12"/>
  <c r="W499" i="12" s="1"/>
  <c r="Q501" i="12"/>
  <c r="Q499" i="12" s="1"/>
  <c r="K501" i="12"/>
  <c r="K499" i="12" s="1"/>
  <c r="E501" i="12"/>
  <c r="E499" i="12" s="1"/>
  <c r="X496" i="12"/>
  <c r="X494" i="12" s="1"/>
  <c r="R496" i="12"/>
  <c r="R494" i="12" s="1"/>
  <c r="L496" i="12"/>
  <c r="L494" i="12" s="1"/>
  <c r="F496" i="12"/>
  <c r="F494" i="12" s="1"/>
  <c r="Y636" i="12"/>
  <c r="Y634" i="12" s="1"/>
  <c r="S636" i="12"/>
  <c r="S634" i="12" s="1"/>
  <c r="M636" i="12"/>
  <c r="M634" i="12" s="1"/>
  <c r="G636" i="12"/>
  <c r="G634" i="12" s="1"/>
  <c r="Z631" i="12"/>
  <c r="Z629" i="12" s="1"/>
  <c r="T631" i="12"/>
  <c r="T629" i="12" s="1"/>
  <c r="N631" i="12"/>
  <c r="N629" i="12" s="1"/>
  <c r="H631" i="12"/>
  <c r="H629" i="12" s="1"/>
  <c r="AA626" i="12"/>
  <c r="AA624" i="12" s="1"/>
  <c r="U626" i="12"/>
  <c r="U624" i="12" s="1"/>
  <c r="O626" i="12"/>
  <c r="O624" i="12" s="1"/>
  <c r="I626" i="12"/>
  <c r="I624" i="12" s="1"/>
  <c r="V621" i="12"/>
  <c r="V619" i="12" s="1"/>
  <c r="P621" i="12"/>
  <c r="P619" i="12" s="1"/>
  <c r="J621" i="12"/>
  <c r="J619" i="12" s="1"/>
  <c r="D621" i="12"/>
  <c r="D619" i="12" s="1"/>
  <c r="W616" i="12"/>
  <c r="W614" i="12" s="1"/>
  <c r="Q616" i="12"/>
  <c r="Q614" i="12" s="1"/>
  <c r="K616" i="12"/>
  <c r="K614" i="12" s="1"/>
  <c r="E616" i="12"/>
  <c r="E614" i="12" s="1"/>
  <c r="X611" i="12"/>
  <c r="X609" i="12" s="1"/>
  <c r="R611" i="12"/>
  <c r="R609" i="12" s="1"/>
  <c r="L611" i="12"/>
  <c r="L609" i="12" s="1"/>
  <c r="F611" i="12"/>
  <c r="F609" i="12" s="1"/>
  <c r="Y606" i="12"/>
  <c r="Y604" i="12" s="1"/>
  <c r="S606" i="12"/>
  <c r="S604" i="12" s="1"/>
  <c r="M606" i="12"/>
  <c r="M604" i="12" s="1"/>
  <c r="G606" i="12"/>
  <c r="G604" i="12" s="1"/>
  <c r="Z601" i="12"/>
  <c r="Z599" i="12" s="1"/>
  <c r="T601" i="12"/>
  <c r="T599" i="12" s="1"/>
  <c r="N601" i="12"/>
  <c r="N599" i="12" s="1"/>
  <c r="H601" i="12"/>
  <c r="H599" i="12" s="1"/>
  <c r="AA596" i="12"/>
  <c r="AA594" i="12" s="1"/>
  <c r="U596" i="12"/>
  <c r="U594" i="12" s="1"/>
  <c r="O596" i="12"/>
  <c r="O594" i="12" s="1"/>
  <c r="I596" i="12"/>
  <c r="I594" i="12" s="1"/>
  <c r="V591" i="12"/>
  <c r="V589" i="12" s="1"/>
  <c r="P591" i="12"/>
  <c r="P589" i="12" s="1"/>
  <c r="J591" i="12"/>
  <c r="J589" i="12" s="1"/>
  <c r="D591" i="12"/>
  <c r="D589" i="12" s="1"/>
  <c r="W586" i="12"/>
  <c r="W584" i="12" s="1"/>
  <c r="Q586" i="12"/>
  <c r="Q584" i="12" s="1"/>
  <c r="K586" i="12"/>
  <c r="K584" i="12" s="1"/>
  <c r="E586" i="12"/>
  <c r="E584" i="12" s="1"/>
  <c r="X581" i="12"/>
  <c r="X579" i="12" s="1"/>
  <c r="R581" i="12"/>
  <c r="R579" i="12" s="1"/>
  <c r="L581" i="12"/>
  <c r="L579" i="12" s="1"/>
  <c r="F581" i="12"/>
  <c r="F579" i="12" s="1"/>
  <c r="Y576" i="12"/>
  <c r="Y574" i="12" s="1"/>
  <c r="S576" i="12"/>
  <c r="S574" i="12" s="1"/>
  <c r="M576" i="12"/>
  <c r="M574" i="12" s="1"/>
  <c r="G576" i="12"/>
  <c r="G574" i="12" s="1"/>
  <c r="Z571" i="12"/>
  <c r="Z569" i="12" s="1"/>
  <c r="T571" i="12"/>
  <c r="T569" i="12" s="1"/>
  <c r="N571" i="12"/>
  <c r="N569" i="12" s="1"/>
  <c r="H571" i="12"/>
  <c r="H569" i="12" s="1"/>
  <c r="AA566" i="12"/>
  <c r="AA564" i="12" s="1"/>
  <c r="U566" i="12"/>
  <c r="U564" i="12" s="1"/>
  <c r="O566" i="12"/>
  <c r="O564" i="12" s="1"/>
  <c r="I566" i="12"/>
  <c r="I564" i="12" s="1"/>
  <c r="V561" i="12"/>
  <c r="V559" i="12" s="1"/>
  <c r="P561" i="12"/>
  <c r="P559" i="12" s="1"/>
  <c r="J561" i="12"/>
  <c r="J559" i="12" s="1"/>
  <c r="D561" i="12"/>
  <c r="D559" i="12" s="1"/>
  <c r="W556" i="12"/>
  <c r="W554" i="12" s="1"/>
  <c r="Q556" i="12"/>
  <c r="Q554" i="12" s="1"/>
  <c r="K556" i="12"/>
  <c r="K554" i="12" s="1"/>
  <c r="E556" i="12"/>
  <c r="E554" i="12" s="1"/>
  <c r="X551" i="12"/>
  <c r="X549" i="12" s="1"/>
  <c r="R551" i="12"/>
  <c r="R549" i="12" s="1"/>
  <c r="L551" i="12"/>
  <c r="L549" i="12" s="1"/>
  <c r="F551" i="12"/>
  <c r="F549" i="12" s="1"/>
  <c r="Y546" i="12"/>
  <c r="Y544" i="12" s="1"/>
  <c r="S546" i="12"/>
  <c r="S544" i="12" s="1"/>
  <c r="M546" i="12"/>
  <c r="M544" i="12" s="1"/>
  <c r="G546" i="12"/>
  <c r="G544" i="12" s="1"/>
  <c r="Z541" i="12"/>
  <c r="Z539" i="12" s="1"/>
  <c r="T541" i="12"/>
  <c r="T539" i="12" s="1"/>
  <c r="N541" i="12"/>
  <c r="N539" i="12" s="1"/>
  <c r="H541" i="12"/>
  <c r="H539" i="12" s="1"/>
  <c r="AA536" i="12"/>
  <c r="AA534" i="12" s="1"/>
  <c r="U536" i="12"/>
  <c r="U534" i="12" s="1"/>
  <c r="O536" i="12"/>
  <c r="O534" i="12" s="1"/>
  <c r="I536" i="12"/>
  <c r="I534" i="12" s="1"/>
  <c r="V531" i="12"/>
  <c r="V529" i="12" s="1"/>
  <c r="P531" i="12"/>
  <c r="P529" i="12" s="1"/>
  <c r="J531" i="12"/>
  <c r="J529" i="12" s="1"/>
  <c r="D531" i="12"/>
  <c r="D529" i="12" s="1"/>
  <c r="W526" i="12"/>
  <c r="W524" i="12" s="1"/>
  <c r="Q526" i="12"/>
  <c r="Q524" i="12" s="1"/>
  <c r="K526" i="12"/>
  <c r="K524" i="12" s="1"/>
  <c r="E526" i="12"/>
  <c r="E524" i="12" s="1"/>
  <c r="X521" i="12"/>
  <c r="X519" i="12" s="1"/>
  <c r="R521" i="12"/>
  <c r="R519" i="12" s="1"/>
  <c r="L521" i="12"/>
  <c r="L519" i="12" s="1"/>
  <c r="F521" i="12"/>
  <c r="F519" i="12" s="1"/>
  <c r="Y516" i="12"/>
  <c r="Y514" i="12" s="1"/>
  <c r="S516" i="12"/>
  <c r="S514" i="12" s="1"/>
  <c r="M516" i="12"/>
  <c r="M514" i="12" s="1"/>
  <c r="G516" i="12"/>
  <c r="G514" i="12" s="1"/>
  <c r="Z511" i="12"/>
  <c r="Z509" i="12" s="1"/>
  <c r="T511" i="12"/>
  <c r="T509" i="12" s="1"/>
  <c r="N511" i="12"/>
  <c r="N509" i="12" s="1"/>
  <c r="H511" i="12"/>
  <c r="H509" i="12" s="1"/>
  <c r="AA506" i="12"/>
  <c r="AA504" i="12" s="1"/>
  <c r="U506" i="12"/>
  <c r="U504" i="12" s="1"/>
  <c r="O506" i="12"/>
  <c r="O504" i="12" s="1"/>
  <c r="I506" i="12"/>
  <c r="I504" i="12" s="1"/>
  <c r="V501" i="12"/>
  <c r="V499" i="12" s="1"/>
  <c r="P501" i="12"/>
  <c r="P499" i="12" s="1"/>
  <c r="J501" i="12"/>
  <c r="J499" i="12" s="1"/>
  <c r="D501" i="12"/>
  <c r="D499" i="12" s="1"/>
  <c r="W496" i="12"/>
  <c r="W494" i="12" s="1"/>
  <c r="Q496" i="12"/>
  <c r="Q494" i="12" s="1"/>
  <c r="K496" i="12"/>
  <c r="K494" i="12" s="1"/>
  <c r="E496" i="12"/>
  <c r="E494" i="12" s="1"/>
  <c r="X636" i="12"/>
  <c r="X634" i="12" s="1"/>
  <c r="R636" i="12"/>
  <c r="R634" i="12" s="1"/>
  <c r="L636" i="12"/>
  <c r="L634" i="12" s="1"/>
  <c r="F636" i="12"/>
  <c r="F634" i="12" s="1"/>
  <c r="Y631" i="12"/>
  <c r="Y629" i="12" s="1"/>
  <c r="S631" i="12"/>
  <c r="S629" i="12" s="1"/>
  <c r="M631" i="12"/>
  <c r="M629" i="12" s="1"/>
  <c r="G631" i="12"/>
  <c r="G629" i="12" s="1"/>
  <c r="Z626" i="12"/>
  <c r="Z624" i="12" s="1"/>
  <c r="T626" i="12"/>
  <c r="T624" i="12" s="1"/>
  <c r="N626" i="12"/>
  <c r="N624" i="12" s="1"/>
  <c r="H626" i="12"/>
  <c r="H624" i="12" s="1"/>
  <c r="AA621" i="12"/>
  <c r="AA619" i="12" s="1"/>
  <c r="U621" i="12"/>
  <c r="U619" i="12" s="1"/>
  <c r="O621" i="12"/>
  <c r="O619" i="12" s="1"/>
  <c r="I621" i="12"/>
  <c r="I619" i="12" s="1"/>
  <c r="V616" i="12"/>
  <c r="V614" i="12" s="1"/>
  <c r="P616" i="12"/>
  <c r="P614" i="12" s="1"/>
  <c r="J616" i="12"/>
  <c r="J614" i="12" s="1"/>
  <c r="D616" i="12"/>
  <c r="D614" i="12" s="1"/>
  <c r="W611" i="12"/>
  <c r="W609" i="12" s="1"/>
  <c r="Q611" i="12"/>
  <c r="Q609" i="12" s="1"/>
  <c r="K611" i="12"/>
  <c r="K609" i="12" s="1"/>
  <c r="E611" i="12"/>
  <c r="E609" i="12" s="1"/>
  <c r="X606" i="12"/>
  <c r="X604" i="12" s="1"/>
  <c r="R606" i="12"/>
  <c r="R604" i="12" s="1"/>
  <c r="L606" i="12"/>
  <c r="L604" i="12" s="1"/>
  <c r="F606" i="12"/>
  <c r="F604" i="12" s="1"/>
  <c r="Y601" i="12"/>
  <c r="Y599" i="12" s="1"/>
  <c r="S601" i="12"/>
  <c r="S599" i="12" s="1"/>
  <c r="M601" i="12"/>
  <c r="M599" i="12" s="1"/>
  <c r="G601" i="12"/>
  <c r="G599" i="12" s="1"/>
  <c r="Z596" i="12"/>
  <c r="Z594" i="12" s="1"/>
  <c r="T596" i="12"/>
  <c r="T594" i="12" s="1"/>
  <c r="N596" i="12"/>
  <c r="N594" i="12" s="1"/>
  <c r="H596" i="12"/>
  <c r="H594" i="12" s="1"/>
  <c r="AA591" i="12"/>
  <c r="AA589" i="12" s="1"/>
  <c r="U591" i="12"/>
  <c r="U589" i="12" s="1"/>
  <c r="O591" i="12"/>
  <c r="O589" i="12" s="1"/>
  <c r="I591" i="12"/>
  <c r="I589" i="12" s="1"/>
  <c r="V586" i="12"/>
  <c r="V584" i="12" s="1"/>
  <c r="P586" i="12"/>
  <c r="P584" i="12" s="1"/>
  <c r="J586" i="12"/>
  <c r="J584" i="12" s="1"/>
  <c r="D586" i="12"/>
  <c r="D584" i="12" s="1"/>
  <c r="W581" i="12"/>
  <c r="W579" i="12" s="1"/>
  <c r="Q581" i="12"/>
  <c r="Q579" i="12" s="1"/>
  <c r="K581" i="12"/>
  <c r="K579" i="12" s="1"/>
  <c r="E581" i="12"/>
  <c r="E579" i="12" s="1"/>
  <c r="X576" i="12"/>
  <c r="X574" i="12" s="1"/>
  <c r="R576" i="12"/>
  <c r="R574" i="12" s="1"/>
  <c r="L576" i="12"/>
  <c r="L574" i="12" s="1"/>
  <c r="F576" i="12"/>
  <c r="F574" i="12" s="1"/>
  <c r="Y571" i="12"/>
  <c r="Y569" i="12" s="1"/>
  <c r="S571" i="12"/>
  <c r="S569" i="12" s="1"/>
  <c r="M571" i="12"/>
  <c r="M569" i="12" s="1"/>
  <c r="G571" i="12"/>
  <c r="G569" i="12" s="1"/>
  <c r="Z566" i="12"/>
  <c r="Z564" i="12" s="1"/>
  <c r="T566" i="12"/>
  <c r="T564" i="12" s="1"/>
  <c r="N566" i="12"/>
  <c r="N564" i="12" s="1"/>
  <c r="H566" i="12"/>
  <c r="H564" i="12" s="1"/>
  <c r="AA561" i="12"/>
  <c r="AA559" i="12" s="1"/>
  <c r="U561" i="12"/>
  <c r="U559" i="12" s="1"/>
  <c r="O561" i="12"/>
  <c r="O559" i="12" s="1"/>
  <c r="I561" i="12"/>
  <c r="I559" i="12" s="1"/>
  <c r="V556" i="12"/>
  <c r="V554" i="12" s="1"/>
  <c r="P556" i="12"/>
  <c r="P554" i="12" s="1"/>
  <c r="J556" i="12"/>
  <c r="J554" i="12" s="1"/>
  <c r="D556" i="12"/>
  <c r="D554" i="12" s="1"/>
  <c r="W551" i="12"/>
  <c r="W549" i="12" s="1"/>
  <c r="Q551" i="12"/>
  <c r="Q549" i="12" s="1"/>
  <c r="K551" i="12"/>
  <c r="K549" i="12" s="1"/>
  <c r="E551" i="12"/>
  <c r="E549" i="12" s="1"/>
  <c r="X546" i="12"/>
  <c r="X544" i="12" s="1"/>
  <c r="R546" i="12"/>
  <c r="R544" i="12" s="1"/>
  <c r="L546" i="12"/>
  <c r="L544" i="12" s="1"/>
  <c r="F546" i="12"/>
  <c r="F544" i="12" s="1"/>
  <c r="Y541" i="12"/>
  <c r="Y539" i="12" s="1"/>
  <c r="S541" i="12"/>
  <c r="S539" i="12" s="1"/>
  <c r="M541" i="12"/>
  <c r="M539" i="12" s="1"/>
  <c r="G541" i="12"/>
  <c r="G539" i="12" s="1"/>
  <c r="Z536" i="12"/>
  <c r="Z534" i="12" s="1"/>
  <c r="T536" i="12"/>
  <c r="T534" i="12" s="1"/>
  <c r="N536" i="12"/>
  <c r="N534" i="12" s="1"/>
  <c r="H536" i="12"/>
  <c r="H534" i="12" s="1"/>
  <c r="AA531" i="12"/>
  <c r="AA529" i="12" s="1"/>
  <c r="U531" i="12"/>
  <c r="U529" i="12" s="1"/>
  <c r="O531" i="12"/>
  <c r="O529" i="12" s="1"/>
  <c r="I531" i="12"/>
  <c r="I529" i="12" s="1"/>
  <c r="V526" i="12"/>
  <c r="V524" i="12" s="1"/>
  <c r="P526" i="12"/>
  <c r="P524" i="12" s="1"/>
  <c r="J526" i="12"/>
  <c r="J524" i="12" s="1"/>
  <c r="D526" i="12"/>
  <c r="D524" i="12" s="1"/>
  <c r="W521" i="12"/>
  <c r="W519" i="12" s="1"/>
  <c r="Q521" i="12"/>
  <c r="Q519" i="12" s="1"/>
  <c r="K521" i="12"/>
  <c r="K519" i="12" s="1"/>
  <c r="E521" i="12"/>
  <c r="E519" i="12" s="1"/>
  <c r="X516" i="12"/>
  <c r="X514" i="12" s="1"/>
  <c r="R516" i="12"/>
  <c r="R514" i="12" s="1"/>
  <c r="L516" i="12"/>
  <c r="L514" i="12" s="1"/>
  <c r="F516" i="12"/>
  <c r="F514" i="12" s="1"/>
  <c r="Y511" i="12"/>
  <c r="Y509" i="12" s="1"/>
  <c r="S511" i="12"/>
  <c r="S509" i="12" s="1"/>
  <c r="M511" i="12"/>
  <c r="M509" i="12" s="1"/>
  <c r="G511" i="12"/>
  <c r="G509" i="12" s="1"/>
  <c r="Z506" i="12"/>
  <c r="Z504" i="12" s="1"/>
  <c r="T506" i="12"/>
  <c r="T504" i="12" s="1"/>
  <c r="N506" i="12"/>
  <c r="N504" i="12" s="1"/>
  <c r="H506" i="12"/>
  <c r="H504" i="12" s="1"/>
  <c r="AA501" i="12"/>
  <c r="AA499" i="12" s="1"/>
  <c r="U501" i="12"/>
  <c r="U499" i="12" s="1"/>
  <c r="O501" i="12"/>
  <c r="O499" i="12" s="1"/>
  <c r="I501" i="12"/>
  <c r="I499" i="12" s="1"/>
  <c r="V496" i="12"/>
  <c r="V494" i="12" s="1"/>
  <c r="P496" i="12"/>
  <c r="P494" i="12" s="1"/>
  <c r="J496" i="12"/>
  <c r="J494" i="12" s="1"/>
  <c r="D496" i="12"/>
  <c r="D494" i="12" s="1"/>
  <c r="J486" i="12"/>
  <c r="P486" i="12"/>
  <c r="V486" i="12"/>
  <c r="D488" i="12"/>
  <c r="D484" i="12" s="1"/>
  <c r="J488" i="12"/>
  <c r="P488" i="12"/>
  <c r="V488" i="12"/>
  <c r="I491" i="12"/>
  <c r="O491" i="12"/>
  <c r="U491" i="12"/>
  <c r="AA491" i="12"/>
  <c r="AA489" i="12" s="1"/>
  <c r="I493" i="12"/>
  <c r="O493" i="12"/>
  <c r="U493" i="12"/>
  <c r="AA493" i="12"/>
  <c r="I496" i="12"/>
  <c r="I494" i="12" s="1"/>
  <c r="U498" i="12"/>
  <c r="U494" i="12" s="1"/>
  <c r="N503" i="12"/>
  <c r="N499" i="12" s="1"/>
  <c r="G508" i="12"/>
  <c r="G504" i="12" s="1"/>
  <c r="X511" i="12"/>
  <c r="X509" i="12" s="1"/>
  <c r="Q516" i="12"/>
  <c r="Q514" i="12" s="1"/>
  <c r="J521" i="12"/>
  <c r="J519" i="12" s="1"/>
  <c r="V523" i="12"/>
  <c r="V519" i="12" s="1"/>
  <c r="I526" i="12"/>
  <c r="I524" i="12" s="1"/>
  <c r="U528" i="12"/>
  <c r="U524" i="12" s="1"/>
  <c r="N533" i="12"/>
  <c r="N529" i="12" s="1"/>
  <c r="G538" i="12"/>
  <c r="G534" i="12" s="1"/>
  <c r="X541" i="12"/>
  <c r="X539" i="12" s="1"/>
  <c r="Q546" i="12"/>
  <c r="Q544" i="12" s="1"/>
  <c r="J551" i="12"/>
  <c r="J549" i="12" s="1"/>
  <c r="V553" i="12"/>
  <c r="V549" i="12" s="1"/>
  <c r="I556" i="12"/>
  <c r="I554" i="12" s="1"/>
  <c r="U558" i="12"/>
  <c r="U554" i="12" s="1"/>
  <c r="N563" i="12"/>
  <c r="N559" i="12" s="1"/>
  <c r="G568" i="12"/>
  <c r="G564" i="12" s="1"/>
  <c r="X571" i="12"/>
  <c r="X569" i="12" s="1"/>
  <c r="Q576" i="12"/>
  <c r="Q574" i="12" s="1"/>
  <c r="J581" i="12"/>
  <c r="J579" i="12" s="1"/>
  <c r="V583" i="12"/>
  <c r="V579" i="12" s="1"/>
  <c r="I586" i="12"/>
  <c r="I584" i="12" s="1"/>
  <c r="U588" i="12"/>
  <c r="U584" i="12" s="1"/>
  <c r="N593" i="12"/>
  <c r="N589" i="12" s="1"/>
  <c r="G598" i="12"/>
  <c r="G594" i="12" s="1"/>
  <c r="X601" i="12"/>
  <c r="X599" i="12" s="1"/>
  <c r="Q606" i="12"/>
  <c r="Q604" i="12" s="1"/>
  <c r="J611" i="12"/>
  <c r="J609" i="12" s="1"/>
  <c r="V613" i="12"/>
  <c r="V609" i="12" s="1"/>
  <c r="I616" i="12"/>
  <c r="I614" i="12" s="1"/>
  <c r="U618" i="12"/>
  <c r="U614" i="12" s="1"/>
  <c r="N623" i="12"/>
  <c r="N619" i="12" s="1"/>
  <c r="G628" i="12"/>
  <c r="G624" i="12" s="1"/>
  <c r="X631" i="12"/>
  <c r="X629" i="12" s="1"/>
  <c r="Q636" i="12"/>
  <c r="Q634" i="12" s="1"/>
  <c r="AA318" i="13"/>
  <c r="U318" i="13"/>
  <c r="O318" i="13"/>
  <c r="I318" i="13"/>
  <c r="V313" i="13"/>
  <c r="P313" i="13"/>
  <c r="J313" i="13"/>
  <c r="D313" i="13"/>
  <c r="W308" i="13"/>
  <c r="Q308" i="13"/>
  <c r="K308" i="13"/>
  <c r="E308" i="13"/>
  <c r="X303" i="13"/>
  <c r="R303" i="13"/>
  <c r="L303" i="13"/>
  <c r="F303" i="13"/>
  <c r="Y298" i="13"/>
  <c r="S298" i="13"/>
  <c r="M298" i="13"/>
  <c r="G298" i="13"/>
  <c r="Z293" i="13"/>
  <c r="T293" i="13"/>
  <c r="N293" i="13"/>
  <c r="H293" i="13"/>
  <c r="AA288" i="13"/>
  <c r="U288" i="13"/>
  <c r="O288" i="13"/>
  <c r="I288" i="13"/>
  <c r="V283" i="13"/>
  <c r="P283" i="13"/>
  <c r="J283" i="13"/>
  <c r="D283" i="13"/>
  <c r="W278" i="13"/>
  <c r="Q278" i="13"/>
  <c r="K278" i="13"/>
  <c r="E278" i="13"/>
  <c r="X273" i="13"/>
  <c r="R273" i="13"/>
  <c r="L273" i="13"/>
  <c r="F273" i="13"/>
  <c r="Y268" i="13"/>
  <c r="S268" i="13"/>
  <c r="M268" i="13"/>
  <c r="G268" i="13"/>
  <c r="Z263" i="13"/>
  <c r="T263" i="13"/>
  <c r="N263" i="13"/>
  <c r="H263" i="13"/>
  <c r="AA258" i="13"/>
  <c r="U258" i="13"/>
  <c r="O258" i="13"/>
  <c r="I258" i="13"/>
  <c r="V253" i="13"/>
  <c r="P253" i="13"/>
  <c r="J253" i="13"/>
  <c r="D253" i="13"/>
  <c r="W248" i="13"/>
  <c r="Q248" i="13"/>
  <c r="K248" i="13"/>
  <c r="E248" i="13"/>
  <c r="X243" i="13"/>
  <c r="R243" i="13"/>
  <c r="L243" i="13"/>
  <c r="F243" i="13"/>
  <c r="Y238" i="13"/>
  <c r="S238" i="13"/>
  <c r="M238" i="13"/>
  <c r="G238" i="13"/>
  <c r="Z233" i="13"/>
  <c r="T233" i="13"/>
  <c r="N233" i="13"/>
  <c r="H233" i="13"/>
  <c r="AA228" i="13"/>
  <c r="U228" i="13"/>
  <c r="O228" i="13"/>
  <c r="I228" i="13"/>
  <c r="V223" i="13"/>
  <c r="P223" i="13"/>
  <c r="J223" i="13"/>
  <c r="D223" i="13"/>
  <c r="W218" i="13"/>
  <c r="Q218" i="13"/>
  <c r="K218" i="13"/>
  <c r="E218" i="13"/>
  <c r="X213" i="13"/>
  <c r="R213" i="13"/>
  <c r="L213" i="13"/>
  <c r="F213" i="13"/>
  <c r="Y208" i="13"/>
  <c r="S208" i="13"/>
  <c r="M208" i="13"/>
  <c r="G208" i="13"/>
  <c r="Z203" i="13"/>
  <c r="T203" i="13"/>
  <c r="N203" i="13"/>
  <c r="H203" i="13"/>
  <c r="AA198" i="13"/>
  <c r="U198" i="13"/>
  <c r="O198" i="13"/>
  <c r="I198" i="13"/>
  <c r="V193" i="13"/>
  <c r="P193" i="13"/>
  <c r="J193" i="13"/>
  <c r="D193" i="13"/>
  <c r="W188" i="13"/>
  <c r="Q188" i="13"/>
  <c r="K188" i="13"/>
  <c r="E188" i="13"/>
  <c r="X183" i="13"/>
  <c r="R183" i="13"/>
  <c r="L183" i="13"/>
  <c r="F183" i="13"/>
  <c r="Y178" i="13"/>
  <c r="S178" i="13"/>
  <c r="M178" i="13"/>
  <c r="G178" i="13"/>
  <c r="Z173" i="13"/>
  <c r="T173" i="13"/>
  <c r="N173" i="13"/>
  <c r="H173" i="13"/>
  <c r="AA168" i="13"/>
  <c r="U168" i="13"/>
  <c r="O168" i="13"/>
  <c r="I168" i="13"/>
  <c r="Z318" i="13"/>
  <c r="T318" i="13"/>
  <c r="N318" i="13"/>
  <c r="H318" i="13"/>
  <c r="AA313" i="13"/>
  <c r="U313" i="13"/>
  <c r="O313" i="13"/>
  <c r="I313" i="13"/>
  <c r="V308" i="13"/>
  <c r="P308" i="13"/>
  <c r="J308" i="13"/>
  <c r="D308" i="13"/>
  <c r="W303" i="13"/>
  <c r="Q303" i="13"/>
  <c r="K303" i="13"/>
  <c r="E303" i="13"/>
  <c r="X298" i="13"/>
  <c r="R298" i="13"/>
  <c r="L298" i="13"/>
  <c r="F298" i="13"/>
  <c r="Y293" i="13"/>
  <c r="S293" i="13"/>
  <c r="M293" i="13"/>
  <c r="G293" i="13"/>
  <c r="Z288" i="13"/>
  <c r="T288" i="13"/>
  <c r="N288" i="13"/>
  <c r="H288" i="13"/>
  <c r="AA283" i="13"/>
  <c r="U283" i="13"/>
  <c r="O283" i="13"/>
  <c r="I283" i="13"/>
  <c r="V278" i="13"/>
  <c r="P278" i="13"/>
  <c r="J278" i="13"/>
  <c r="D278" i="13"/>
  <c r="W273" i="13"/>
  <c r="Q273" i="13"/>
  <c r="K273" i="13"/>
  <c r="E273" i="13"/>
  <c r="X268" i="13"/>
  <c r="R268" i="13"/>
  <c r="L268" i="13"/>
  <c r="F268" i="13"/>
  <c r="Y263" i="13"/>
  <c r="S263" i="13"/>
  <c r="M263" i="13"/>
  <c r="G263" i="13"/>
  <c r="Z258" i="13"/>
  <c r="T258" i="13"/>
  <c r="N258" i="13"/>
  <c r="H258" i="13"/>
  <c r="AA253" i="13"/>
  <c r="U253" i="13"/>
  <c r="O253" i="13"/>
  <c r="I253" i="13"/>
  <c r="V248" i="13"/>
  <c r="P248" i="13"/>
  <c r="J248" i="13"/>
  <c r="D248" i="13"/>
  <c r="W243" i="13"/>
  <c r="Q243" i="13"/>
  <c r="K243" i="13"/>
  <c r="E243" i="13"/>
  <c r="X238" i="13"/>
  <c r="R238" i="13"/>
  <c r="L238" i="13"/>
  <c r="F238" i="13"/>
  <c r="Y233" i="13"/>
  <c r="S233" i="13"/>
  <c r="M233" i="13"/>
  <c r="G233" i="13"/>
  <c r="Z228" i="13"/>
  <c r="T228" i="13"/>
  <c r="N228" i="13"/>
  <c r="H228" i="13"/>
  <c r="AA223" i="13"/>
  <c r="U223" i="13"/>
  <c r="O223" i="13"/>
  <c r="I223" i="13"/>
  <c r="V218" i="13"/>
  <c r="P218" i="13"/>
  <c r="J218" i="13"/>
  <c r="D218" i="13"/>
  <c r="W213" i="13"/>
  <c r="Q213" i="13"/>
  <c r="K213" i="13"/>
  <c r="E213" i="13"/>
  <c r="X208" i="13"/>
  <c r="R208" i="13"/>
  <c r="L208" i="13"/>
  <c r="F208" i="13"/>
  <c r="Y203" i="13"/>
  <c r="S203" i="13"/>
  <c r="M203" i="13"/>
  <c r="G203" i="13"/>
  <c r="Z198" i="13"/>
  <c r="T198" i="13"/>
  <c r="N198" i="13"/>
  <c r="H198" i="13"/>
  <c r="AA193" i="13"/>
  <c r="U193" i="13"/>
  <c r="O193" i="13"/>
  <c r="I193" i="13"/>
  <c r="V188" i="13"/>
  <c r="P188" i="13"/>
  <c r="J188" i="13"/>
  <c r="D188" i="13"/>
  <c r="W183" i="13"/>
  <c r="Q183" i="13"/>
  <c r="K183" i="13"/>
  <c r="E183" i="13"/>
  <c r="X178" i="13"/>
  <c r="R178" i="13"/>
  <c r="L178" i="13"/>
  <c r="F178" i="13"/>
  <c r="Y173" i="13"/>
  <c r="S173" i="13"/>
  <c r="M173" i="13"/>
  <c r="G173" i="13"/>
  <c r="Z168" i="13"/>
  <c r="T168" i="13"/>
  <c r="N168" i="13"/>
  <c r="H168" i="13"/>
  <c r="Y318" i="13"/>
  <c r="S318" i="13"/>
  <c r="M318" i="13"/>
  <c r="G318" i="13"/>
  <c r="Z313" i="13"/>
  <c r="T313" i="13"/>
  <c r="N313" i="13"/>
  <c r="H313" i="13"/>
  <c r="AA308" i="13"/>
  <c r="U308" i="13"/>
  <c r="O308" i="13"/>
  <c r="I308" i="13"/>
  <c r="V303" i="13"/>
  <c r="P303" i="13"/>
  <c r="J303" i="13"/>
  <c r="D303" i="13"/>
  <c r="W298" i="13"/>
  <c r="Q298" i="13"/>
  <c r="K298" i="13"/>
  <c r="E298" i="13"/>
  <c r="X293" i="13"/>
  <c r="R293" i="13"/>
  <c r="L293" i="13"/>
  <c r="F293" i="13"/>
  <c r="Y288" i="13"/>
  <c r="S288" i="13"/>
  <c r="M288" i="13"/>
  <c r="G288" i="13"/>
  <c r="Z283" i="13"/>
  <c r="T283" i="13"/>
  <c r="N283" i="13"/>
  <c r="H283" i="13"/>
  <c r="AA278" i="13"/>
  <c r="U278" i="13"/>
  <c r="O278" i="13"/>
  <c r="I278" i="13"/>
  <c r="V273" i="13"/>
  <c r="P273" i="13"/>
  <c r="J273" i="13"/>
  <c r="D273" i="13"/>
  <c r="W268" i="13"/>
  <c r="Q268" i="13"/>
  <c r="K268" i="13"/>
  <c r="E268" i="13"/>
  <c r="X263" i="13"/>
  <c r="R263" i="13"/>
  <c r="L263" i="13"/>
  <c r="F263" i="13"/>
  <c r="Y258" i="13"/>
  <c r="S258" i="13"/>
  <c r="M258" i="13"/>
  <c r="G258" i="13"/>
  <c r="Z253" i="13"/>
  <c r="T253" i="13"/>
  <c r="N253" i="13"/>
  <c r="H253" i="13"/>
  <c r="AA248" i="13"/>
  <c r="U248" i="13"/>
  <c r="O248" i="13"/>
  <c r="I248" i="13"/>
  <c r="V243" i="13"/>
  <c r="P243" i="13"/>
  <c r="J243" i="13"/>
  <c r="D243" i="13"/>
  <c r="W238" i="13"/>
  <c r="Q238" i="13"/>
  <c r="K238" i="13"/>
  <c r="E238" i="13"/>
  <c r="X233" i="13"/>
  <c r="R233" i="13"/>
  <c r="L233" i="13"/>
  <c r="F233" i="13"/>
  <c r="Y228" i="13"/>
  <c r="S228" i="13"/>
  <c r="M228" i="13"/>
  <c r="G228" i="13"/>
  <c r="Z223" i="13"/>
  <c r="T223" i="13"/>
  <c r="N223" i="13"/>
  <c r="H223" i="13"/>
  <c r="AA218" i="13"/>
  <c r="U218" i="13"/>
  <c r="O218" i="13"/>
  <c r="I218" i="13"/>
  <c r="V213" i="13"/>
  <c r="P213" i="13"/>
  <c r="J213" i="13"/>
  <c r="D213" i="13"/>
  <c r="W208" i="13"/>
  <c r="Q208" i="13"/>
  <c r="K208" i="13"/>
  <c r="E208" i="13"/>
  <c r="X203" i="13"/>
  <c r="R203" i="13"/>
  <c r="L203" i="13"/>
  <c r="F203" i="13"/>
  <c r="Y198" i="13"/>
  <c r="S198" i="13"/>
  <c r="M198" i="13"/>
  <c r="G198" i="13"/>
  <c r="Z193" i="13"/>
  <c r="T193" i="13"/>
  <c r="N193" i="13"/>
  <c r="H193" i="13"/>
  <c r="AA188" i="13"/>
  <c r="U188" i="13"/>
  <c r="O188" i="13"/>
  <c r="I188" i="13"/>
  <c r="V183" i="13"/>
  <c r="P183" i="13"/>
  <c r="J183" i="13"/>
  <c r="D183" i="13"/>
  <c r="W178" i="13"/>
  <c r="Q178" i="13"/>
  <c r="K178" i="13"/>
  <c r="E178" i="13"/>
  <c r="X173" i="13"/>
  <c r="R173" i="13"/>
  <c r="L173" i="13"/>
  <c r="F173" i="13"/>
  <c r="Y168" i="13"/>
  <c r="S168" i="13"/>
  <c r="M168" i="13"/>
  <c r="G168" i="13"/>
  <c r="X318" i="13"/>
  <c r="R318" i="13"/>
  <c r="L318" i="13"/>
  <c r="F318" i="13"/>
  <c r="Y313" i="13"/>
  <c r="S313" i="13"/>
  <c r="M313" i="13"/>
  <c r="G313" i="13"/>
  <c r="Z308" i="13"/>
  <c r="T308" i="13"/>
  <c r="N308" i="13"/>
  <c r="H308" i="13"/>
  <c r="AA303" i="13"/>
  <c r="U303" i="13"/>
  <c r="O303" i="13"/>
  <c r="I303" i="13"/>
  <c r="V298" i="13"/>
  <c r="P298" i="13"/>
  <c r="J298" i="13"/>
  <c r="D298" i="13"/>
  <c r="W293" i="13"/>
  <c r="Q293" i="13"/>
  <c r="K293" i="13"/>
  <c r="E293" i="13"/>
  <c r="X288" i="13"/>
  <c r="R288" i="13"/>
  <c r="L288" i="13"/>
  <c r="F288" i="13"/>
  <c r="Y283" i="13"/>
  <c r="S283" i="13"/>
  <c r="M283" i="13"/>
  <c r="G283" i="13"/>
  <c r="Z278" i="13"/>
  <c r="T278" i="13"/>
  <c r="N278" i="13"/>
  <c r="H278" i="13"/>
  <c r="AA273" i="13"/>
  <c r="U273" i="13"/>
  <c r="O273" i="13"/>
  <c r="I273" i="13"/>
  <c r="V268" i="13"/>
  <c r="P268" i="13"/>
  <c r="J268" i="13"/>
  <c r="D268" i="13"/>
  <c r="W263" i="13"/>
  <c r="Q263" i="13"/>
  <c r="K263" i="13"/>
  <c r="E263" i="13"/>
  <c r="X258" i="13"/>
  <c r="R258" i="13"/>
  <c r="L258" i="13"/>
  <c r="F258" i="13"/>
  <c r="Y253" i="13"/>
  <c r="S253" i="13"/>
  <c r="M253" i="13"/>
  <c r="G253" i="13"/>
  <c r="Z248" i="13"/>
  <c r="T248" i="13"/>
  <c r="N248" i="13"/>
  <c r="H248" i="13"/>
  <c r="AA243" i="13"/>
  <c r="U243" i="13"/>
  <c r="O243" i="13"/>
  <c r="I243" i="13"/>
  <c r="V238" i="13"/>
  <c r="P238" i="13"/>
  <c r="J238" i="13"/>
  <c r="D238" i="13"/>
  <c r="W233" i="13"/>
  <c r="Q233" i="13"/>
  <c r="K233" i="13"/>
  <c r="E233" i="13"/>
  <c r="X228" i="13"/>
  <c r="R228" i="13"/>
  <c r="L228" i="13"/>
  <c r="F228" i="13"/>
  <c r="Y223" i="13"/>
  <c r="S223" i="13"/>
  <c r="M223" i="13"/>
  <c r="G223" i="13"/>
  <c r="Z218" i="13"/>
  <c r="T218" i="13"/>
  <c r="N218" i="13"/>
  <c r="H218" i="13"/>
  <c r="AA213" i="13"/>
  <c r="U213" i="13"/>
  <c r="O213" i="13"/>
  <c r="I213" i="13"/>
  <c r="V208" i="13"/>
  <c r="P208" i="13"/>
  <c r="J208" i="13"/>
  <c r="D208" i="13"/>
  <c r="W203" i="13"/>
  <c r="Q203" i="13"/>
  <c r="K203" i="13"/>
  <c r="E203" i="13"/>
  <c r="X198" i="13"/>
  <c r="R198" i="13"/>
  <c r="L198" i="13"/>
  <c r="F198" i="13"/>
  <c r="Y193" i="13"/>
  <c r="S193" i="13"/>
  <c r="M193" i="13"/>
  <c r="G193" i="13"/>
  <c r="Z188" i="13"/>
  <c r="T188" i="13"/>
  <c r="N188" i="13"/>
  <c r="H188" i="13"/>
  <c r="AA183" i="13"/>
  <c r="U183" i="13"/>
  <c r="O183" i="13"/>
  <c r="I183" i="13"/>
  <c r="V178" i="13"/>
  <c r="P178" i="13"/>
  <c r="J178" i="13"/>
  <c r="D178" i="13"/>
  <c r="W173" i="13"/>
  <c r="Q173" i="13"/>
  <c r="K173" i="13"/>
  <c r="E173" i="13"/>
  <c r="X168" i="13"/>
  <c r="R168" i="13"/>
  <c r="L168" i="13"/>
  <c r="F168" i="13"/>
  <c r="W318" i="13"/>
  <c r="Q318" i="13"/>
  <c r="K318" i="13"/>
  <c r="E318" i="13"/>
  <c r="X313" i="13"/>
  <c r="R313" i="13"/>
  <c r="L313" i="13"/>
  <c r="F313" i="13"/>
  <c r="Y308" i="13"/>
  <c r="S308" i="13"/>
  <c r="M308" i="13"/>
  <c r="G308" i="13"/>
  <c r="Z303" i="13"/>
  <c r="T303" i="13"/>
  <c r="N303" i="13"/>
  <c r="H303" i="13"/>
  <c r="AA298" i="13"/>
  <c r="U298" i="13"/>
  <c r="O298" i="13"/>
  <c r="I298" i="13"/>
  <c r="V293" i="13"/>
  <c r="P293" i="13"/>
  <c r="J293" i="13"/>
  <c r="D293" i="13"/>
  <c r="W288" i="13"/>
  <c r="Q288" i="13"/>
  <c r="K288" i="13"/>
  <c r="E288" i="13"/>
  <c r="X283" i="13"/>
  <c r="R283" i="13"/>
  <c r="L283" i="13"/>
  <c r="F283" i="13"/>
  <c r="Y278" i="13"/>
  <c r="S278" i="13"/>
  <c r="M278" i="13"/>
  <c r="G278" i="13"/>
  <c r="Z273" i="13"/>
  <c r="T273" i="13"/>
  <c r="N273" i="13"/>
  <c r="H273" i="13"/>
  <c r="AA268" i="13"/>
  <c r="U268" i="13"/>
  <c r="O268" i="13"/>
  <c r="I268" i="13"/>
  <c r="V263" i="13"/>
  <c r="P263" i="13"/>
  <c r="J263" i="13"/>
  <c r="D263" i="13"/>
  <c r="W258" i="13"/>
  <c r="Q258" i="13"/>
  <c r="K258" i="13"/>
  <c r="E258" i="13"/>
  <c r="X253" i="13"/>
  <c r="R253" i="13"/>
  <c r="L253" i="13"/>
  <c r="F253" i="13"/>
  <c r="Y248" i="13"/>
  <c r="S248" i="13"/>
  <c r="M248" i="13"/>
  <c r="G248" i="13"/>
  <c r="Z243" i="13"/>
  <c r="T243" i="13"/>
  <c r="N243" i="13"/>
  <c r="H243" i="13"/>
  <c r="AA238" i="13"/>
  <c r="U238" i="13"/>
  <c r="O238" i="13"/>
  <c r="I238" i="13"/>
  <c r="V233" i="13"/>
  <c r="P233" i="13"/>
  <c r="J233" i="13"/>
  <c r="D233" i="13"/>
  <c r="W228" i="13"/>
  <c r="Q228" i="13"/>
  <c r="K228" i="13"/>
  <c r="E228" i="13"/>
  <c r="X223" i="13"/>
  <c r="R223" i="13"/>
  <c r="L223" i="13"/>
  <c r="F223" i="13"/>
  <c r="Y218" i="13"/>
  <c r="S218" i="13"/>
  <c r="M218" i="13"/>
  <c r="G218" i="13"/>
  <c r="Z213" i="13"/>
  <c r="T213" i="13"/>
  <c r="N213" i="13"/>
  <c r="H213" i="13"/>
  <c r="AA208" i="13"/>
  <c r="U208" i="13"/>
  <c r="O208" i="13"/>
  <c r="I208" i="13"/>
  <c r="V203" i="13"/>
  <c r="P203" i="13"/>
  <c r="J203" i="13"/>
  <c r="D203" i="13"/>
  <c r="W198" i="13"/>
  <c r="Q198" i="13"/>
  <c r="K198" i="13"/>
  <c r="E198" i="13"/>
  <c r="X193" i="13"/>
  <c r="R193" i="13"/>
  <c r="L193" i="13"/>
  <c r="F193" i="13"/>
  <c r="Y188" i="13"/>
  <c r="S188" i="13"/>
  <c r="M188" i="13"/>
  <c r="G188" i="13"/>
  <c r="Z183" i="13"/>
  <c r="T183" i="13"/>
  <c r="N183" i="13"/>
  <c r="H183" i="13"/>
  <c r="AA178" i="13"/>
  <c r="U178" i="13"/>
  <c r="O178" i="13"/>
  <c r="I178" i="13"/>
  <c r="V173" i="13"/>
  <c r="P173" i="13"/>
  <c r="J173" i="13"/>
  <c r="D173" i="13"/>
  <c r="W168" i="13"/>
  <c r="Q168" i="13"/>
  <c r="K168" i="13"/>
  <c r="E168" i="13"/>
  <c r="Y183" i="13"/>
  <c r="Y181" i="13" s="1"/>
  <c r="R188" i="13"/>
  <c r="R186" i="13" s="1"/>
  <c r="K193" i="13"/>
  <c r="K191" i="13" s="1"/>
  <c r="D198" i="13"/>
  <c r="D196" i="13" s="1"/>
  <c r="Y213" i="13"/>
  <c r="Y211" i="13" s="1"/>
  <c r="R218" i="13"/>
  <c r="R216" i="13" s="1"/>
  <c r="K223" i="13"/>
  <c r="K221" i="13" s="1"/>
  <c r="D228" i="13"/>
  <c r="D226" i="13" s="1"/>
  <c r="Y243" i="13"/>
  <c r="Y241" i="13" s="1"/>
  <c r="R248" i="13"/>
  <c r="R246" i="13" s="1"/>
  <c r="K253" i="13"/>
  <c r="K251" i="13" s="1"/>
  <c r="D258" i="13"/>
  <c r="D256" i="13" s="1"/>
  <c r="Y273" i="13"/>
  <c r="Y271" i="13" s="1"/>
  <c r="R278" i="13"/>
  <c r="R276" i="13" s="1"/>
  <c r="K283" i="13"/>
  <c r="K281" i="13" s="1"/>
  <c r="D288" i="13"/>
  <c r="D286" i="13" s="1"/>
  <c r="Y303" i="13"/>
  <c r="Y301" i="13" s="1"/>
  <c r="R308" i="13"/>
  <c r="R306" i="13" s="1"/>
  <c r="K313" i="13"/>
  <c r="K311" i="13" s="1"/>
  <c r="D318" i="13"/>
  <c r="D316" i="13" s="1"/>
  <c r="E87" i="14"/>
  <c r="U127" i="14"/>
  <c r="J186" i="14"/>
  <c r="R206" i="14"/>
  <c r="J168" i="11"/>
  <c r="J166" i="11" s="1"/>
  <c r="P168" i="11"/>
  <c r="P166" i="11" s="1"/>
  <c r="V168" i="11"/>
  <c r="V166" i="11" s="1"/>
  <c r="I173" i="11"/>
  <c r="I171" i="11" s="1"/>
  <c r="O173" i="11"/>
  <c r="O171" i="11" s="1"/>
  <c r="U173" i="11"/>
  <c r="U171" i="11" s="1"/>
  <c r="AA173" i="11"/>
  <c r="AA171" i="11" s="1"/>
  <c r="H178" i="11"/>
  <c r="H176" i="11" s="1"/>
  <c r="N178" i="11"/>
  <c r="N176" i="11" s="1"/>
  <c r="T178" i="11"/>
  <c r="T176" i="11" s="1"/>
  <c r="Z178" i="11"/>
  <c r="Z176" i="11" s="1"/>
  <c r="G183" i="11"/>
  <c r="G181" i="11" s="1"/>
  <c r="M183" i="11"/>
  <c r="M181" i="11" s="1"/>
  <c r="S183" i="11"/>
  <c r="S181" i="11" s="1"/>
  <c r="Y183" i="11"/>
  <c r="Y181" i="11" s="1"/>
  <c r="F188" i="11"/>
  <c r="F186" i="11" s="1"/>
  <c r="L188" i="11"/>
  <c r="L186" i="11" s="1"/>
  <c r="R188" i="11"/>
  <c r="R186" i="11" s="1"/>
  <c r="X188" i="11"/>
  <c r="X186" i="11" s="1"/>
  <c r="E193" i="11"/>
  <c r="E191" i="11" s="1"/>
  <c r="K193" i="11"/>
  <c r="K191" i="11" s="1"/>
  <c r="Q193" i="11"/>
  <c r="Q191" i="11" s="1"/>
  <c r="W193" i="11"/>
  <c r="W191" i="11" s="1"/>
  <c r="D198" i="11"/>
  <c r="D196" i="11" s="1"/>
  <c r="J198" i="11"/>
  <c r="J196" i="11" s="1"/>
  <c r="P198" i="11"/>
  <c r="P196" i="11" s="1"/>
  <c r="V198" i="11"/>
  <c r="V196" i="11" s="1"/>
  <c r="I203" i="11"/>
  <c r="I201" i="11" s="1"/>
  <c r="O203" i="11"/>
  <c r="O201" i="11" s="1"/>
  <c r="U203" i="11"/>
  <c r="U201" i="11" s="1"/>
  <c r="AA203" i="11"/>
  <c r="AA201" i="11" s="1"/>
  <c r="H208" i="11"/>
  <c r="H206" i="11" s="1"/>
  <c r="N208" i="11"/>
  <c r="N206" i="11" s="1"/>
  <c r="T208" i="11"/>
  <c r="T206" i="11" s="1"/>
  <c r="Z208" i="11"/>
  <c r="Z206" i="11" s="1"/>
  <c r="G213" i="11"/>
  <c r="G211" i="11" s="1"/>
  <c r="M213" i="11"/>
  <c r="M211" i="11" s="1"/>
  <c r="S213" i="11"/>
  <c r="S211" i="11" s="1"/>
  <c r="Y213" i="11"/>
  <c r="Y211" i="11" s="1"/>
  <c r="F218" i="11"/>
  <c r="F216" i="11" s="1"/>
  <c r="L218" i="11"/>
  <c r="L216" i="11" s="1"/>
  <c r="R218" i="11"/>
  <c r="R216" i="11" s="1"/>
  <c r="X218" i="11"/>
  <c r="X216" i="11" s="1"/>
  <c r="E223" i="11"/>
  <c r="E221" i="11" s="1"/>
  <c r="K223" i="11"/>
  <c r="K221" i="11" s="1"/>
  <c r="Q223" i="11"/>
  <c r="Q221" i="11" s="1"/>
  <c r="W223" i="11"/>
  <c r="W221" i="11" s="1"/>
  <c r="D228" i="11"/>
  <c r="D226" i="11" s="1"/>
  <c r="J228" i="11"/>
  <c r="J226" i="11" s="1"/>
  <c r="P228" i="11"/>
  <c r="P226" i="11" s="1"/>
  <c r="V228" i="11"/>
  <c r="V226" i="11" s="1"/>
  <c r="I233" i="11"/>
  <c r="I231" i="11" s="1"/>
  <c r="O233" i="11"/>
  <c r="O231" i="11" s="1"/>
  <c r="U233" i="11"/>
  <c r="U231" i="11" s="1"/>
  <c r="AA233" i="11"/>
  <c r="AA231" i="11" s="1"/>
  <c r="H238" i="11"/>
  <c r="H236" i="11" s="1"/>
  <c r="N238" i="11"/>
  <c r="N236" i="11" s="1"/>
  <c r="T238" i="11"/>
  <c r="T236" i="11" s="1"/>
  <c r="Z238" i="11"/>
  <c r="Z236" i="11" s="1"/>
  <c r="G243" i="11"/>
  <c r="G241" i="11" s="1"/>
  <c r="M243" i="11"/>
  <c r="M241" i="11" s="1"/>
  <c r="S243" i="11"/>
  <c r="S241" i="11" s="1"/>
  <c r="Y243" i="11"/>
  <c r="Y241" i="11" s="1"/>
  <c r="F248" i="11"/>
  <c r="F246" i="11" s="1"/>
  <c r="L248" i="11"/>
  <c r="L246" i="11" s="1"/>
  <c r="R248" i="11"/>
  <c r="R246" i="11" s="1"/>
  <c r="X248" i="11"/>
  <c r="X246" i="11" s="1"/>
  <c r="E253" i="11"/>
  <c r="E251" i="11" s="1"/>
  <c r="K253" i="11"/>
  <c r="K251" i="11" s="1"/>
  <c r="Q253" i="11"/>
  <c r="Q251" i="11" s="1"/>
  <c r="W253" i="11"/>
  <c r="W251" i="11" s="1"/>
  <c r="D258" i="11"/>
  <c r="D256" i="11" s="1"/>
  <c r="J258" i="11"/>
  <c r="J256" i="11" s="1"/>
  <c r="P258" i="11"/>
  <c r="P256" i="11" s="1"/>
  <c r="V258" i="11"/>
  <c r="V256" i="11" s="1"/>
  <c r="I263" i="11"/>
  <c r="I261" i="11" s="1"/>
  <c r="O263" i="11"/>
  <c r="O261" i="11" s="1"/>
  <c r="U263" i="11"/>
  <c r="U261" i="11" s="1"/>
  <c r="AA263" i="11"/>
  <c r="AA261" i="11" s="1"/>
  <c r="H268" i="11"/>
  <c r="H266" i="11" s="1"/>
  <c r="N268" i="11"/>
  <c r="N266" i="11" s="1"/>
  <c r="T268" i="11"/>
  <c r="T266" i="11" s="1"/>
  <c r="Z268" i="11"/>
  <c r="Z266" i="11" s="1"/>
  <c r="G273" i="11"/>
  <c r="G271" i="11" s="1"/>
  <c r="M273" i="11"/>
  <c r="M271" i="11" s="1"/>
  <c r="S273" i="11"/>
  <c r="S271" i="11" s="1"/>
  <c r="Y273" i="11"/>
  <c r="Y271" i="11" s="1"/>
  <c r="F278" i="11"/>
  <c r="F276" i="11" s="1"/>
  <c r="L278" i="11"/>
  <c r="L276" i="11" s="1"/>
  <c r="R278" i="11"/>
  <c r="R276" i="11" s="1"/>
  <c r="X278" i="11"/>
  <c r="X276" i="11" s="1"/>
  <c r="E283" i="11"/>
  <c r="E281" i="11" s="1"/>
  <c r="K283" i="11"/>
  <c r="K281" i="11" s="1"/>
  <c r="Q283" i="11"/>
  <c r="Q281" i="11" s="1"/>
  <c r="W283" i="11"/>
  <c r="W281" i="11" s="1"/>
  <c r="D288" i="11"/>
  <c r="D286" i="11" s="1"/>
  <c r="J288" i="11"/>
  <c r="J286" i="11" s="1"/>
  <c r="P288" i="11"/>
  <c r="P286" i="11" s="1"/>
  <c r="V288" i="11"/>
  <c r="V286" i="11" s="1"/>
  <c r="I293" i="11"/>
  <c r="I291" i="11" s="1"/>
  <c r="O293" i="11"/>
  <c r="O291" i="11" s="1"/>
  <c r="U293" i="11"/>
  <c r="U291" i="11" s="1"/>
  <c r="AA293" i="11"/>
  <c r="AA291" i="11" s="1"/>
  <c r="H298" i="11"/>
  <c r="H296" i="11" s="1"/>
  <c r="N298" i="11"/>
  <c r="N296" i="11" s="1"/>
  <c r="T298" i="11"/>
  <c r="T296" i="11" s="1"/>
  <c r="Z298" i="11"/>
  <c r="Z296" i="11" s="1"/>
  <c r="G303" i="11"/>
  <c r="G301" i="11" s="1"/>
  <c r="M303" i="11"/>
  <c r="M301" i="11" s="1"/>
  <c r="S303" i="11"/>
  <c r="S301" i="11" s="1"/>
  <c r="Y303" i="11"/>
  <c r="Y301" i="11" s="1"/>
  <c r="F308" i="11"/>
  <c r="F306" i="11" s="1"/>
  <c r="L308" i="11"/>
  <c r="L306" i="11" s="1"/>
  <c r="R308" i="11"/>
  <c r="R306" i="11" s="1"/>
  <c r="X308" i="11"/>
  <c r="X306" i="11" s="1"/>
  <c r="E313" i="11"/>
  <c r="E311" i="11" s="1"/>
  <c r="K313" i="11"/>
  <c r="K311" i="11" s="1"/>
  <c r="Q313" i="11"/>
  <c r="Q311" i="11" s="1"/>
  <c r="W313" i="11"/>
  <c r="W311" i="11" s="1"/>
  <c r="D318" i="11"/>
  <c r="D316" i="11" s="1"/>
  <c r="J318" i="11"/>
  <c r="J316" i="11" s="1"/>
  <c r="P318" i="11"/>
  <c r="P316" i="11" s="1"/>
  <c r="H486" i="11"/>
  <c r="H484" i="11" s="1"/>
  <c r="N486" i="11"/>
  <c r="N484" i="11" s="1"/>
  <c r="T486" i="11"/>
  <c r="T484" i="11" s="1"/>
  <c r="Z486" i="11"/>
  <c r="Z484" i="11" s="1"/>
  <c r="G491" i="11"/>
  <c r="G489" i="11" s="1"/>
  <c r="M491" i="11"/>
  <c r="M489" i="11" s="1"/>
  <c r="S491" i="11"/>
  <c r="S489" i="11" s="1"/>
  <c r="Y491" i="11"/>
  <c r="Y489" i="11" s="1"/>
  <c r="F496" i="11"/>
  <c r="F494" i="11" s="1"/>
  <c r="L496" i="11"/>
  <c r="L494" i="11" s="1"/>
  <c r="R496" i="11"/>
  <c r="R494" i="11" s="1"/>
  <c r="X496" i="11"/>
  <c r="X494" i="11" s="1"/>
  <c r="E501" i="11"/>
  <c r="E499" i="11" s="1"/>
  <c r="K501" i="11"/>
  <c r="K499" i="11" s="1"/>
  <c r="Q501" i="11"/>
  <c r="Q499" i="11" s="1"/>
  <c r="W501" i="11"/>
  <c r="W499" i="11" s="1"/>
  <c r="D506" i="11"/>
  <c r="D504" i="11" s="1"/>
  <c r="J506" i="11"/>
  <c r="J504" i="11" s="1"/>
  <c r="P506" i="11"/>
  <c r="P504" i="11" s="1"/>
  <c r="V506" i="11"/>
  <c r="V504" i="11" s="1"/>
  <c r="I511" i="11"/>
  <c r="I509" i="11" s="1"/>
  <c r="O511" i="11"/>
  <c r="O509" i="11" s="1"/>
  <c r="U511" i="11"/>
  <c r="U509" i="11" s="1"/>
  <c r="AA511" i="11"/>
  <c r="AA509" i="11" s="1"/>
  <c r="H516" i="11"/>
  <c r="H514" i="11" s="1"/>
  <c r="N516" i="11"/>
  <c r="N514" i="11" s="1"/>
  <c r="T516" i="11"/>
  <c r="T514" i="11" s="1"/>
  <c r="Z516" i="11"/>
  <c r="Z514" i="11" s="1"/>
  <c r="G521" i="11"/>
  <c r="G519" i="11" s="1"/>
  <c r="M521" i="11"/>
  <c r="M519" i="11" s="1"/>
  <c r="S521" i="11"/>
  <c r="S519" i="11" s="1"/>
  <c r="Y521" i="11"/>
  <c r="Y519" i="11" s="1"/>
  <c r="F526" i="11"/>
  <c r="F524" i="11" s="1"/>
  <c r="L526" i="11"/>
  <c r="L524" i="11" s="1"/>
  <c r="R526" i="11"/>
  <c r="R524" i="11" s="1"/>
  <c r="X526" i="11"/>
  <c r="X524" i="11" s="1"/>
  <c r="E531" i="11"/>
  <c r="E529" i="11" s="1"/>
  <c r="K531" i="11"/>
  <c r="K529" i="11" s="1"/>
  <c r="Q531" i="11"/>
  <c r="Q529" i="11" s="1"/>
  <c r="W531" i="11"/>
  <c r="W529" i="11" s="1"/>
  <c r="D536" i="11"/>
  <c r="D534" i="11" s="1"/>
  <c r="J536" i="11"/>
  <c r="J534" i="11" s="1"/>
  <c r="P536" i="11"/>
  <c r="P534" i="11" s="1"/>
  <c r="V536" i="11"/>
  <c r="V534" i="11" s="1"/>
  <c r="I541" i="11"/>
  <c r="I539" i="11" s="1"/>
  <c r="O541" i="11"/>
  <c r="O539" i="11" s="1"/>
  <c r="U541" i="11"/>
  <c r="U539" i="11" s="1"/>
  <c r="AA541" i="11"/>
  <c r="AA539" i="11" s="1"/>
  <c r="H546" i="11"/>
  <c r="H544" i="11" s="1"/>
  <c r="N546" i="11"/>
  <c r="N544" i="11" s="1"/>
  <c r="T546" i="11"/>
  <c r="T544" i="11" s="1"/>
  <c r="Z546" i="11"/>
  <c r="Z544" i="11" s="1"/>
  <c r="G551" i="11"/>
  <c r="G549" i="11" s="1"/>
  <c r="M551" i="11"/>
  <c r="M549" i="11" s="1"/>
  <c r="S551" i="11"/>
  <c r="S549" i="11" s="1"/>
  <c r="Y551" i="11"/>
  <c r="Y549" i="11" s="1"/>
  <c r="F556" i="11"/>
  <c r="F554" i="11" s="1"/>
  <c r="L556" i="11"/>
  <c r="L554" i="11" s="1"/>
  <c r="R556" i="11"/>
  <c r="R554" i="11" s="1"/>
  <c r="X556" i="11"/>
  <c r="X554" i="11" s="1"/>
  <c r="E561" i="11"/>
  <c r="E559" i="11" s="1"/>
  <c r="K561" i="11"/>
  <c r="K559" i="11" s="1"/>
  <c r="Q561" i="11"/>
  <c r="Q559" i="11" s="1"/>
  <c r="W561" i="11"/>
  <c r="W559" i="11" s="1"/>
  <c r="D566" i="11"/>
  <c r="D564" i="11" s="1"/>
  <c r="J566" i="11"/>
  <c r="J564" i="11" s="1"/>
  <c r="P566" i="11"/>
  <c r="P564" i="11" s="1"/>
  <c r="V566" i="11"/>
  <c r="V564" i="11" s="1"/>
  <c r="I571" i="11"/>
  <c r="I569" i="11" s="1"/>
  <c r="O571" i="11"/>
  <c r="O569" i="11" s="1"/>
  <c r="U571" i="11"/>
  <c r="U569" i="11" s="1"/>
  <c r="AA571" i="11"/>
  <c r="AA569" i="11" s="1"/>
  <c r="H576" i="11"/>
  <c r="H574" i="11" s="1"/>
  <c r="N576" i="11"/>
  <c r="N574" i="11" s="1"/>
  <c r="T576" i="11"/>
  <c r="T574" i="11" s="1"/>
  <c r="Z576" i="11"/>
  <c r="Z574" i="11" s="1"/>
  <c r="G581" i="11"/>
  <c r="G579" i="11" s="1"/>
  <c r="M581" i="11"/>
  <c r="M579" i="11" s="1"/>
  <c r="S581" i="11"/>
  <c r="S579" i="11" s="1"/>
  <c r="Y581" i="11"/>
  <c r="Y579" i="11" s="1"/>
  <c r="F586" i="11"/>
  <c r="F584" i="11" s="1"/>
  <c r="L586" i="11"/>
  <c r="L584" i="11" s="1"/>
  <c r="R586" i="11"/>
  <c r="R584" i="11" s="1"/>
  <c r="X586" i="11"/>
  <c r="X584" i="11" s="1"/>
  <c r="E591" i="11"/>
  <c r="E589" i="11" s="1"/>
  <c r="K591" i="11"/>
  <c r="K589" i="11" s="1"/>
  <c r="Q591" i="11"/>
  <c r="Q589" i="11" s="1"/>
  <c r="W591" i="11"/>
  <c r="W589" i="11" s="1"/>
  <c r="D596" i="11"/>
  <c r="D594" i="11" s="1"/>
  <c r="J596" i="11"/>
  <c r="J594" i="11" s="1"/>
  <c r="P596" i="11"/>
  <c r="P594" i="11" s="1"/>
  <c r="V596" i="11"/>
  <c r="V594" i="11" s="1"/>
  <c r="I601" i="11"/>
  <c r="I599" i="11" s="1"/>
  <c r="O601" i="11"/>
  <c r="O599" i="11" s="1"/>
  <c r="U601" i="11"/>
  <c r="U599" i="11" s="1"/>
  <c r="AA601" i="11"/>
  <c r="AA599" i="11" s="1"/>
  <c r="H606" i="11"/>
  <c r="H604" i="11" s="1"/>
  <c r="N606" i="11"/>
  <c r="N604" i="11" s="1"/>
  <c r="T606" i="11"/>
  <c r="T604" i="11" s="1"/>
  <c r="Z606" i="11"/>
  <c r="Z604" i="11" s="1"/>
  <c r="G611" i="11"/>
  <c r="G609" i="11" s="1"/>
  <c r="M611" i="11"/>
  <c r="M609" i="11" s="1"/>
  <c r="S611" i="11"/>
  <c r="S609" i="11" s="1"/>
  <c r="Y611" i="11"/>
  <c r="Y609" i="11" s="1"/>
  <c r="F616" i="11"/>
  <c r="F614" i="11" s="1"/>
  <c r="L616" i="11"/>
  <c r="L614" i="11" s="1"/>
  <c r="R616" i="11"/>
  <c r="R614" i="11" s="1"/>
  <c r="X616" i="11"/>
  <c r="X614" i="11" s="1"/>
  <c r="E621" i="11"/>
  <c r="E619" i="11" s="1"/>
  <c r="K621" i="11"/>
  <c r="K619" i="11" s="1"/>
  <c r="Q621" i="11"/>
  <c r="Q619" i="11" s="1"/>
  <c r="W621" i="11"/>
  <c r="W619" i="11" s="1"/>
  <c r="D626" i="11"/>
  <c r="D624" i="11" s="1"/>
  <c r="J626" i="11"/>
  <c r="J624" i="11" s="1"/>
  <c r="P626" i="11"/>
  <c r="P624" i="11" s="1"/>
  <c r="V626" i="11"/>
  <c r="V624" i="11" s="1"/>
  <c r="I631" i="11"/>
  <c r="I629" i="11" s="1"/>
  <c r="O631" i="11"/>
  <c r="O629" i="11" s="1"/>
  <c r="U631" i="11"/>
  <c r="U629" i="11" s="1"/>
  <c r="AA631" i="11"/>
  <c r="AA629" i="11" s="1"/>
  <c r="H636" i="11"/>
  <c r="H634" i="11" s="1"/>
  <c r="N636" i="11"/>
  <c r="N634" i="11" s="1"/>
  <c r="T636" i="11"/>
  <c r="T634" i="11" s="1"/>
  <c r="H9" i="12"/>
  <c r="N9" i="12"/>
  <c r="T9" i="12"/>
  <c r="T7" i="12" s="1"/>
  <c r="Z9" i="12"/>
  <c r="Z7" i="12" s="1"/>
  <c r="H11" i="12"/>
  <c r="N11" i="12"/>
  <c r="T11" i="12"/>
  <c r="Z11" i="12"/>
  <c r="G14" i="12"/>
  <c r="G12" i="12" s="1"/>
  <c r="M14" i="12"/>
  <c r="M12" i="12" s="1"/>
  <c r="S14" i="12"/>
  <c r="S12" i="12" s="1"/>
  <c r="Y14" i="12"/>
  <c r="G16" i="12"/>
  <c r="M16" i="12"/>
  <c r="S16" i="12"/>
  <c r="Y16" i="12"/>
  <c r="F19" i="12"/>
  <c r="F17" i="12" s="1"/>
  <c r="L19" i="12"/>
  <c r="R19" i="12"/>
  <c r="X19" i="12"/>
  <c r="F21" i="12"/>
  <c r="L21" i="12"/>
  <c r="R21" i="12"/>
  <c r="X21" i="12"/>
  <c r="E24" i="12"/>
  <c r="K24" i="12"/>
  <c r="Q24" i="12"/>
  <c r="Q22" i="12" s="1"/>
  <c r="W24" i="12"/>
  <c r="W22" i="12" s="1"/>
  <c r="E26" i="12"/>
  <c r="K26" i="12"/>
  <c r="Q26" i="12"/>
  <c r="W26" i="12"/>
  <c r="D29" i="12"/>
  <c r="D27" i="12" s="1"/>
  <c r="J29" i="12"/>
  <c r="J27" i="12" s="1"/>
  <c r="P29" i="12"/>
  <c r="P27" i="12" s="1"/>
  <c r="V29" i="12"/>
  <c r="D31" i="12"/>
  <c r="J31" i="12"/>
  <c r="P31" i="12"/>
  <c r="V31" i="12"/>
  <c r="I34" i="12"/>
  <c r="I32" i="12" s="1"/>
  <c r="O34" i="12"/>
  <c r="U34" i="12"/>
  <c r="AA34" i="12"/>
  <c r="I36" i="12"/>
  <c r="O36" i="12"/>
  <c r="U36" i="12"/>
  <c r="AA36" i="12"/>
  <c r="H39" i="12"/>
  <c r="N39" i="12"/>
  <c r="T39" i="12"/>
  <c r="T37" i="12" s="1"/>
  <c r="Z39" i="12"/>
  <c r="Z37" i="12" s="1"/>
  <c r="H41" i="12"/>
  <c r="N41" i="12"/>
  <c r="T41" i="12"/>
  <c r="Z41" i="12"/>
  <c r="G44" i="12"/>
  <c r="G42" i="12" s="1"/>
  <c r="M44" i="12"/>
  <c r="M42" i="12" s="1"/>
  <c r="S44" i="12"/>
  <c r="S42" i="12" s="1"/>
  <c r="Y44" i="12"/>
  <c r="G46" i="12"/>
  <c r="M46" i="12"/>
  <c r="S46" i="12"/>
  <c r="Y46" i="12"/>
  <c r="F49" i="12"/>
  <c r="F47" i="12" s="1"/>
  <c r="L49" i="12"/>
  <c r="R49" i="12"/>
  <c r="X49" i="12"/>
  <c r="F51" i="12"/>
  <c r="L51" i="12"/>
  <c r="R51" i="12"/>
  <c r="X51" i="12"/>
  <c r="E54" i="12"/>
  <c r="K54" i="12"/>
  <c r="Q54" i="12"/>
  <c r="Q52" i="12" s="1"/>
  <c r="W54" i="12"/>
  <c r="W52" i="12" s="1"/>
  <c r="E56" i="12"/>
  <c r="K56" i="12"/>
  <c r="Q56" i="12"/>
  <c r="W56" i="12"/>
  <c r="D59" i="12"/>
  <c r="D57" i="12" s="1"/>
  <c r="J59" i="12"/>
  <c r="J57" i="12" s="1"/>
  <c r="P59" i="12"/>
  <c r="P57" i="12" s="1"/>
  <c r="V59" i="12"/>
  <c r="D61" i="12"/>
  <c r="J61" i="12"/>
  <c r="P61" i="12"/>
  <c r="V61" i="12"/>
  <c r="I64" i="12"/>
  <c r="I62" i="12" s="1"/>
  <c r="O64" i="12"/>
  <c r="U64" i="12"/>
  <c r="AA64" i="12"/>
  <c r="I66" i="12"/>
  <c r="O66" i="12"/>
  <c r="U66" i="12"/>
  <c r="AA66" i="12"/>
  <c r="H69" i="12"/>
  <c r="N69" i="12"/>
  <c r="T69" i="12"/>
  <c r="T67" i="12" s="1"/>
  <c r="Z69" i="12"/>
  <c r="Z67" i="12" s="1"/>
  <c r="H71" i="12"/>
  <c r="N71" i="12"/>
  <c r="T71" i="12"/>
  <c r="Z71" i="12"/>
  <c r="G74" i="12"/>
  <c r="G72" i="12" s="1"/>
  <c r="M74" i="12"/>
  <c r="M72" i="12" s="1"/>
  <c r="S74" i="12"/>
  <c r="S72" i="12" s="1"/>
  <c r="Y74" i="12"/>
  <c r="G76" i="12"/>
  <c r="M76" i="12"/>
  <c r="S76" i="12"/>
  <c r="Y76" i="12"/>
  <c r="F79" i="12"/>
  <c r="F77" i="12" s="1"/>
  <c r="L79" i="12"/>
  <c r="R79" i="12"/>
  <c r="X79" i="12"/>
  <c r="F81" i="12"/>
  <c r="L81" i="12"/>
  <c r="R81" i="12"/>
  <c r="X81" i="12"/>
  <c r="E84" i="12"/>
  <c r="K84" i="12"/>
  <c r="Q84" i="12"/>
  <c r="Q82" i="12" s="1"/>
  <c r="W84" i="12"/>
  <c r="W82" i="12" s="1"/>
  <c r="E86" i="12"/>
  <c r="K86" i="12"/>
  <c r="Q86" i="12"/>
  <c r="W86" i="12"/>
  <c r="D89" i="12"/>
  <c r="D87" i="12" s="1"/>
  <c r="J89" i="12"/>
  <c r="J87" i="12" s="1"/>
  <c r="P89" i="12"/>
  <c r="P87" i="12" s="1"/>
  <c r="V89" i="12"/>
  <c r="D91" i="12"/>
  <c r="J91" i="12"/>
  <c r="P91" i="12"/>
  <c r="V91" i="12"/>
  <c r="I94" i="12"/>
  <c r="I92" i="12" s="1"/>
  <c r="O94" i="12"/>
  <c r="U94" i="12"/>
  <c r="AA94" i="12"/>
  <c r="I96" i="12"/>
  <c r="O96" i="12"/>
  <c r="U96" i="12"/>
  <c r="AA96" i="12"/>
  <c r="H99" i="12"/>
  <c r="N99" i="12"/>
  <c r="T99" i="12"/>
  <c r="T97" i="12" s="1"/>
  <c r="Z99" i="12"/>
  <c r="Z97" i="12" s="1"/>
  <c r="H101" i="12"/>
  <c r="N101" i="12"/>
  <c r="T101" i="12"/>
  <c r="Z101" i="12"/>
  <c r="G104" i="12"/>
  <c r="G102" i="12" s="1"/>
  <c r="M104" i="12"/>
  <c r="M102" i="12" s="1"/>
  <c r="S104" i="12"/>
  <c r="S102" i="12" s="1"/>
  <c r="Y104" i="12"/>
  <c r="G106" i="12"/>
  <c r="M106" i="12"/>
  <c r="S106" i="12"/>
  <c r="Y106" i="12"/>
  <c r="F109" i="12"/>
  <c r="F107" i="12" s="1"/>
  <c r="L109" i="12"/>
  <c r="R109" i="12"/>
  <c r="X109" i="12"/>
  <c r="F111" i="12"/>
  <c r="L111" i="12"/>
  <c r="R111" i="12"/>
  <c r="X111" i="12"/>
  <c r="E114" i="12"/>
  <c r="K114" i="12"/>
  <c r="Q114" i="12"/>
  <c r="Q112" i="12" s="1"/>
  <c r="W114" i="12"/>
  <c r="W112" i="12" s="1"/>
  <c r="E116" i="12"/>
  <c r="K116" i="12"/>
  <c r="Q116" i="12"/>
  <c r="W116" i="12"/>
  <c r="D119" i="12"/>
  <c r="D117" i="12" s="1"/>
  <c r="J119" i="12"/>
  <c r="J117" i="12" s="1"/>
  <c r="P119" i="12"/>
  <c r="P117" i="12" s="1"/>
  <c r="V119" i="12"/>
  <c r="D121" i="12"/>
  <c r="J121" i="12"/>
  <c r="P121" i="12"/>
  <c r="V121" i="12"/>
  <c r="I124" i="12"/>
  <c r="I122" i="12" s="1"/>
  <c r="O124" i="12"/>
  <c r="U124" i="12"/>
  <c r="AA124" i="12"/>
  <c r="I126" i="12"/>
  <c r="O126" i="12"/>
  <c r="U126" i="12"/>
  <c r="AA126" i="12"/>
  <c r="H129" i="12"/>
  <c r="N129" i="12"/>
  <c r="T129" i="12"/>
  <c r="T127" i="12" s="1"/>
  <c r="Z129" i="12"/>
  <c r="Z127" i="12" s="1"/>
  <c r="H131" i="12"/>
  <c r="N131" i="12"/>
  <c r="T131" i="12"/>
  <c r="Z131" i="12"/>
  <c r="G134" i="12"/>
  <c r="G132" i="12" s="1"/>
  <c r="M134" i="12"/>
  <c r="M132" i="12" s="1"/>
  <c r="S134" i="12"/>
  <c r="S132" i="12" s="1"/>
  <c r="Y134" i="12"/>
  <c r="G136" i="12"/>
  <c r="M136" i="12"/>
  <c r="S136" i="12"/>
  <c r="Y136" i="12"/>
  <c r="F139" i="12"/>
  <c r="F137" i="12" s="1"/>
  <c r="L139" i="12"/>
  <c r="R139" i="12"/>
  <c r="X139" i="12"/>
  <c r="F141" i="12"/>
  <c r="L141" i="12"/>
  <c r="R141" i="12"/>
  <c r="X141" i="12"/>
  <c r="E144" i="12"/>
  <c r="K144" i="12"/>
  <c r="Q144" i="12"/>
  <c r="Q142" i="12" s="1"/>
  <c r="W144" i="12"/>
  <c r="W142" i="12" s="1"/>
  <c r="E146" i="12"/>
  <c r="K146" i="12"/>
  <c r="Q146" i="12"/>
  <c r="W146" i="12"/>
  <c r="D149" i="12"/>
  <c r="D147" i="12" s="1"/>
  <c r="J149" i="12"/>
  <c r="J147" i="12" s="1"/>
  <c r="P149" i="12"/>
  <c r="P147" i="12" s="1"/>
  <c r="V149" i="12"/>
  <c r="D151" i="12"/>
  <c r="J151" i="12"/>
  <c r="P151" i="12"/>
  <c r="V151" i="12"/>
  <c r="I154" i="12"/>
  <c r="I152" i="12" s="1"/>
  <c r="O154" i="12"/>
  <c r="U154" i="12"/>
  <c r="AA154" i="12"/>
  <c r="I156" i="12"/>
  <c r="O156" i="12"/>
  <c r="U156" i="12"/>
  <c r="AA156" i="12"/>
  <c r="H159" i="12"/>
  <c r="N159" i="12"/>
  <c r="T159" i="12"/>
  <c r="H161" i="12"/>
  <c r="N161" i="12"/>
  <c r="T161" i="12"/>
  <c r="Z161" i="12"/>
  <c r="Z157" i="12" s="1"/>
  <c r="G168" i="12"/>
  <c r="M168" i="12"/>
  <c r="M166" i="12" s="1"/>
  <c r="S168" i="12"/>
  <c r="S166" i="12" s="1"/>
  <c r="Y168" i="12"/>
  <c r="Y166" i="12" s="1"/>
  <c r="G170" i="12"/>
  <c r="M170" i="12"/>
  <c r="S170" i="12"/>
  <c r="Y170" i="12"/>
  <c r="F173" i="12"/>
  <c r="F171" i="12" s="1"/>
  <c r="L173" i="12"/>
  <c r="L171" i="12" s="1"/>
  <c r="R173" i="12"/>
  <c r="X173" i="12"/>
  <c r="F175" i="12"/>
  <c r="L175" i="12"/>
  <c r="R175" i="12"/>
  <c r="X175" i="12"/>
  <c r="E178" i="12"/>
  <c r="K178" i="12"/>
  <c r="Q178" i="12"/>
  <c r="W178" i="12"/>
  <c r="W176" i="12" s="1"/>
  <c r="E180" i="12"/>
  <c r="K180" i="12"/>
  <c r="Q180" i="12"/>
  <c r="W180" i="12"/>
  <c r="D183" i="12"/>
  <c r="J183" i="12"/>
  <c r="J181" i="12" s="1"/>
  <c r="P183" i="12"/>
  <c r="P181" i="12" s="1"/>
  <c r="V183" i="12"/>
  <c r="V181" i="12" s="1"/>
  <c r="D185" i="12"/>
  <c r="J185" i="12"/>
  <c r="P185" i="12"/>
  <c r="V185" i="12"/>
  <c r="I188" i="12"/>
  <c r="I186" i="12" s="1"/>
  <c r="O188" i="12"/>
  <c r="O186" i="12" s="1"/>
  <c r="U188" i="12"/>
  <c r="AA188" i="12"/>
  <c r="I190" i="12"/>
  <c r="O190" i="12"/>
  <c r="U190" i="12"/>
  <c r="AA190" i="12"/>
  <c r="H193" i="12"/>
  <c r="N193" i="12"/>
  <c r="T193" i="12"/>
  <c r="Z193" i="12"/>
  <c r="Z191" i="12" s="1"/>
  <c r="H195" i="12"/>
  <c r="N195" i="12"/>
  <c r="T195" i="12"/>
  <c r="Z195" i="12"/>
  <c r="G198" i="12"/>
  <c r="M198" i="12"/>
  <c r="M196" i="12" s="1"/>
  <c r="S198" i="12"/>
  <c r="S196" i="12" s="1"/>
  <c r="Y198" i="12"/>
  <c r="Y196" i="12" s="1"/>
  <c r="G200" i="12"/>
  <c r="M200" i="12"/>
  <c r="S200" i="12"/>
  <c r="Y200" i="12"/>
  <c r="F203" i="12"/>
  <c r="F201" i="12" s="1"/>
  <c r="L203" i="12"/>
  <c r="L201" i="12" s="1"/>
  <c r="R203" i="12"/>
  <c r="X203" i="12"/>
  <c r="F205" i="12"/>
  <c r="L205" i="12"/>
  <c r="R205" i="12"/>
  <c r="X205" i="12"/>
  <c r="E208" i="12"/>
  <c r="K208" i="12"/>
  <c r="Q208" i="12"/>
  <c r="W208" i="12"/>
  <c r="W206" i="12" s="1"/>
  <c r="E210" i="12"/>
  <c r="K210" i="12"/>
  <c r="Q210" i="12"/>
  <c r="W210" i="12"/>
  <c r="D213" i="12"/>
  <c r="J213" i="12"/>
  <c r="J211" i="12" s="1"/>
  <c r="P213" i="12"/>
  <c r="P211" i="12" s="1"/>
  <c r="V213" i="12"/>
  <c r="V211" i="12" s="1"/>
  <c r="D215" i="12"/>
  <c r="J215" i="12"/>
  <c r="P215" i="12"/>
  <c r="V215" i="12"/>
  <c r="I218" i="12"/>
  <c r="I216" i="12" s="1"/>
  <c r="O218" i="12"/>
  <c r="O216" i="12" s="1"/>
  <c r="U218" i="12"/>
  <c r="AA218" i="12"/>
  <c r="I220" i="12"/>
  <c r="O220" i="12"/>
  <c r="U220" i="12"/>
  <c r="AA220" i="12"/>
  <c r="H223" i="12"/>
  <c r="N223" i="12"/>
  <c r="T223" i="12"/>
  <c r="Z223" i="12"/>
  <c r="Z221" i="12" s="1"/>
  <c r="H225" i="12"/>
  <c r="N225" i="12"/>
  <c r="T225" i="12"/>
  <c r="Z225" i="12"/>
  <c r="G228" i="12"/>
  <c r="M228" i="12"/>
  <c r="M226" i="12" s="1"/>
  <c r="S228" i="12"/>
  <c r="S226" i="12" s="1"/>
  <c r="Y228" i="12"/>
  <c r="Y226" i="12" s="1"/>
  <c r="G230" i="12"/>
  <c r="M230" i="12"/>
  <c r="S230" i="12"/>
  <c r="Y230" i="12"/>
  <c r="F233" i="12"/>
  <c r="F231" i="12" s="1"/>
  <c r="L233" i="12"/>
  <c r="L231" i="12" s="1"/>
  <c r="R233" i="12"/>
  <c r="X233" i="12"/>
  <c r="F235" i="12"/>
  <c r="L235" i="12"/>
  <c r="R235" i="12"/>
  <c r="X235" i="12"/>
  <c r="E238" i="12"/>
  <c r="K238" i="12"/>
  <c r="Q238" i="12"/>
  <c r="W238" i="12"/>
  <c r="W236" i="12" s="1"/>
  <c r="E240" i="12"/>
  <c r="K240" i="12"/>
  <c r="Q240" i="12"/>
  <c r="W240" i="12"/>
  <c r="D243" i="12"/>
  <c r="J243" i="12"/>
  <c r="J241" i="12" s="1"/>
  <c r="P243" i="12"/>
  <c r="P241" i="12" s="1"/>
  <c r="V243" i="12"/>
  <c r="V241" i="12" s="1"/>
  <c r="D245" i="12"/>
  <c r="J245" i="12"/>
  <c r="P245" i="12"/>
  <c r="V245" i="12"/>
  <c r="I248" i="12"/>
  <c r="I246" i="12" s="1"/>
  <c r="O248" i="12"/>
  <c r="O246" i="12" s="1"/>
  <c r="U248" i="12"/>
  <c r="AA248" i="12"/>
  <c r="I250" i="12"/>
  <c r="O250" i="12"/>
  <c r="U250" i="12"/>
  <c r="AA250" i="12"/>
  <c r="H253" i="12"/>
  <c r="N253" i="12"/>
  <c r="T253" i="12"/>
  <c r="Z253" i="12"/>
  <c r="Z251" i="12" s="1"/>
  <c r="H255" i="12"/>
  <c r="N255" i="12"/>
  <c r="T255" i="12"/>
  <c r="Z255" i="12"/>
  <c r="G258" i="12"/>
  <c r="M258" i="12"/>
  <c r="M256" i="12" s="1"/>
  <c r="S258" i="12"/>
  <c r="S256" i="12" s="1"/>
  <c r="Y258" i="12"/>
  <c r="Y256" i="12" s="1"/>
  <c r="G260" i="12"/>
  <c r="M260" i="12"/>
  <c r="S260" i="12"/>
  <c r="Y260" i="12"/>
  <c r="F263" i="12"/>
  <c r="F261" i="12" s="1"/>
  <c r="L263" i="12"/>
  <c r="L261" i="12" s="1"/>
  <c r="R263" i="12"/>
  <c r="X263" i="12"/>
  <c r="F265" i="12"/>
  <c r="L265" i="12"/>
  <c r="R265" i="12"/>
  <c r="X265" i="12"/>
  <c r="E268" i="12"/>
  <c r="K268" i="12"/>
  <c r="Q268" i="12"/>
  <c r="W268" i="12"/>
  <c r="W266" i="12" s="1"/>
  <c r="E270" i="12"/>
  <c r="K270" i="12"/>
  <c r="Q270" i="12"/>
  <c r="W270" i="12"/>
  <c r="D273" i="12"/>
  <c r="J273" i="12"/>
  <c r="J271" i="12" s="1"/>
  <c r="P273" i="12"/>
  <c r="P271" i="12" s="1"/>
  <c r="V273" i="12"/>
  <c r="V271" i="12" s="1"/>
  <c r="D275" i="12"/>
  <c r="J275" i="12"/>
  <c r="P275" i="12"/>
  <c r="V275" i="12"/>
  <c r="I278" i="12"/>
  <c r="I276" i="12" s="1"/>
  <c r="O278" i="12"/>
  <c r="O276" i="12" s="1"/>
  <c r="U278" i="12"/>
  <c r="AA278" i="12"/>
  <c r="I280" i="12"/>
  <c r="O280" i="12"/>
  <c r="U280" i="12"/>
  <c r="AA280" i="12"/>
  <c r="H283" i="12"/>
  <c r="N283" i="12"/>
  <c r="T283" i="12"/>
  <c r="Z283" i="12"/>
  <c r="Z281" i="12" s="1"/>
  <c r="H285" i="12"/>
  <c r="N285" i="12"/>
  <c r="T285" i="12"/>
  <c r="Z285" i="12"/>
  <c r="G288" i="12"/>
  <c r="M288" i="12"/>
  <c r="M286" i="12" s="1"/>
  <c r="S288" i="12"/>
  <c r="S286" i="12" s="1"/>
  <c r="Y288" i="12"/>
  <c r="Y286" i="12" s="1"/>
  <c r="G290" i="12"/>
  <c r="M290" i="12"/>
  <c r="S290" i="12"/>
  <c r="Y290" i="12"/>
  <c r="F293" i="12"/>
  <c r="F291" i="12" s="1"/>
  <c r="L293" i="12"/>
  <c r="L291" i="12" s="1"/>
  <c r="R293" i="12"/>
  <c r="X293" i="12"/>
  <c r="F295" i="12"/>
  <c r="L295" i="12"/>
  <c r="R295" i="12"/>
  <c r="X295" i="12"/>
  <c r="E298" i="12"/>
  <c r="K298" i="12"/>
  <c r="Q298" i="12"/>
  <c r="W298" i="12"/>
  <c r="W296" i="12" s="1"/>
  <c r="E300" i="12"/>
  <c r="K300" i="12"/>
  <c r="Q300" i="12"/>
  <c r="W300" i="12"/>
  <c r="D303" i="12"/>
  <c r="J303" i="12"/>
  <c r="J301" i="12" s="1"/>
  <c r="P303" i="12"/>
  <c r="P301" i="12" s="1"/>
  <c r="V303" i="12"/>
  <c r="V301" i="12" s="1"/>
  <c r="D305" i="12"/>
  <c r="J305" i="12"/>
  <c r="P305" i="12"/>
  <c r="V305" i="12"/>
  <c r="I308" i="12"/>
  <c r="I306" i="12" s="1"/>
  <c r="O308" i="12"/>
  <c r="O306" i="12" s="1"/>
  <c r="U308" i="12"/>
  <c r="AA308" i="12"/>
  <c r="I310" i="12"/>
  <c r="O310" i="12"/>
  <c r="U310" i="12"/>
  <c r="AA310" i="12"/>
  <c r="H313" i="12"/>
  <c r="N313" i="12"/>
  <c r="T313" i="12"/>
  <c r="Z313" i="12"/>
  <c r="Z311" i="12" s="1"/>
  <c r="H315" i="12"/>
  <c r="N315" i="12"/>
  <c r="T315" i="12"/>
  <c r="Z315" i="12"/>
  <c r="G318" i="12"/>
  <c r="M318" i="12"/>
  <c r="S318" i="12"/>
  <c r="S316" i="12" s="1"/>
  <c r="G320" i="12"/>
  <c r="M320" i="12"/>
  <c r="S320" i="12"/>
  <c r="Y320" i="12"/>
  <c r="Y316" i="12" s="1"/>
  <c r="F327" i="12"/>
  <c r="F325" i="12" s="1"/>
  <c r="L327" i="12"/>
  <c r="L325" i="12" s="1"/>
  <c r="R327" i="12"/>
  <c r="R325" i="12" s="1"/>
  <c r="X327" i="12"/>
  <c r="F329" i="12"/>
  <c r="L329" i="12"/>
  <c r="R329" i="12"/>
  <c r="X329" i="12"/>
  <c r="E332" i="12"/>
  <c r="E330" i="12" s="1"/>
  <c r="K332" i="12"/>
  <c r="Q332" i="12"/>
  <c r="W332" i="12"/>
  <c r="E334" i="12"/>
  <c r="K334" i="12"/>
  <c r="Q334" i="12"/>
  <c r="W334" i="12"/>
  <c r="D337" i="12"/>
  <c r="J337" i="12"/>
  <c r="P337" i="12"/>
  <c r="P335" i="12" s="1"/>
  <c r="V337" i="12"/>
  <c r="V335" i="12" s="1"/>
  <c r="D339" i="12"/>
  <c r="J339" i="12"/>
  <c r="P339" i="12"/>
  <c r="V339" i="12"/>
  <c r="I342" i="12"/>
  <c r="I340" i="12" s="1"/>
  <c r="O342" i="12"/>
  <c r="O340" i="12" s="1"/>
  <c r="U342" i="12"/>
  <c r="U340" i="12" s="1"/>
  <c r="AA342" i="12"/>
  <c r="I344" i="12"/>
  <c r="O344" i="12"/>
  <c r="U344" i="12"/>
  <c r="AA344" i="12"/>
  <c r="H347" i="12"/>
  <c r="H345" i="12" s="1"/>
  <c r="N347" i="12"/>
  <c r="T347" i="12"/>
  <c r="Z347" i="12"/>
  <c r="H349" i="12"/>
  <c r="N349" i="12"/>
  <c r="T349" i="12"/>
  <c r="Z349" i="12"/>
  <c r="G352" i="12"/>
  <c r="M352" i="12"/>
  <c r="S352" i="12"/>
  <c r="S350" i="12" s="1"/>
  <c r="Y352" i="12"/>
  <c r="Y350" i="12" s="1"/>
  <c r="G354" i="12"/>
  <c r="M354" i="12"/>
  <c r="S354" i="12"/>
  <c r="Y354" i="12"/>
  <c r="F357" i="12"/>
  <c r="F355" i="12" s="1"/>
  <c r="L357" i="12"/>
  <c r="L355" i="12" s="1"/>
  <c r="R357" i="12"/>
  <c r="R355" i="12" s="1"/>
  <c r="X357" i="12"/>
  <c r="F359" i="12"/>
  <c r="L359" i="12"/>
  <c r="R359" i="12"/>
  <c r="X359" i="12"/>
  <c r="E362" i="12"/>
  <c r="E360" i="12" s="1"/>
  <c r="K362" i="12"/>
  <c r="Q362" i="12"/>
  <c r="W362" i="12"/>
  <c r="E364" i="12"/>
  <c r="K364" i="12"/>
  <c r="Q364" i="12"/>
  <c r="W364" i="12"/>
  <c r="D367" i="12"/>
  <c r="J367" i="12"/>
  <c r="P367" i="12"/>
  <c r="P365" i="12" s="1"/>
  <c r="V367" i="12"/>
  <c r="V365" i="12" s="1"/>
  <c r="D369" i="12"/>
  <c r="J369" i="12"/>
  <c r="P369" i="12"/>
  <c r="V369" i="12"/>
  <c r="I372" i="12"/>
  <c r="I370" i="12" s="1"/>
  <c r="O372" i="12"/>
  <c r="O370" i="12" s="1"/>
  <c r="U372" i="12"/>
  <c r="U370" i="12" s="1"/>
  <c r="AA372" i="12"/>
  <c r="I374" i="12"/>
  <c r="O374" i="12"/>
  <c r="U374" i="12"/>
  <c r="AA374" i="12"/>
  <c r="H377" i="12"/>
  <c r="H375" i="12" s="1"/>
  <c r="N377" i="12"/>
  <c r="T377" i="12"/>
  <c r="Z377" i="12"/>
  <c r="H379" i="12"/>
  <c r="N379" i="12"/>
  <c r="T379" i="12"/>
  <c r="Z379" i="12"/>
  <c r="G382" i="12"/>
  <c r="M382" i="12"/>
  <c r="S382" i="12"/>
  <c r="S380" i="12" s="1"/>
  <c r="Y382" i="12"/>
  <c r="Y380" i="12" s="1"/>
  <c r="G384" i="12"/>
  <c r="M384" i="12"/>
  <c r="S384" i="12"/>
  <c r="Y384" i="12"/>
  <c r="F387" i="12"/>
  <c r="F385" i="12" s="1"/>
  <c r="L387" i="12"/>
  <c r="L385" i="12" s="1"/>
  <c r="R387" i="12"/>
  <c r="R385" i="12" s="1"/>
  <c r="X387" i="12"/>
  <c r="F389" i="12"/>
  <c r="L389" i="12"/>
  <c r="R389" i="12"/>
  <c r="X389" i="12"/>
  <c r="E392" i="12"/>
  <c r="E390" i="12" s="1"/>
  <c r="K392" i="12"/>
  <c r="Q392" i="12"/>
  <c r="W392" i="12"/>
  <c r="E394" i="12"/>
  <c r="K394" i="12"/>
  <c r="Q394" i="12"/>
  <c r="W394" i="12"/>
  <c r="D397" i="12"/>
  <c r="J397" i="12"/>
  <c r="P397" i="12"/>
  <c r="P395" i="12" s="1"/>
  <c r="V397" i="12"/>
  <c r="V395" i="12" s="1"/>
  <c r="D399" i="12"/>
  <c r="J399" i="12"/>
  <c r="P399" i="12"/>
  <c r="V399" i="12"/>
  <c r="I402" i="12"/>
  <c r="I400" i="12" s="1"/>
  <c r="O402" i="12"/>
  <c r="O400" i="12" s="1"/>
  <c r="U402" i="12"/>
  <c r="U400" i="12" s="1"/>
  <c r="AA402" i="12"/>
  <c r="I404" i="12"/>
  <c r="O404" i="12"/>
  <c r="U404" i="12"/>
  <c r="AA404" i="12"/>
  <c r="H407" i="12"/>
  <c r="H405" i="12" s="1"/>
  <c r="N407" i="12"/>
  <c r="T407" i="12"/>
  <c r="Z407" i="12"/>
  <c r="H409" i="12"/>
  <c r="N409" i="12"/>
  <c r="T409" i="12"/>
  <c r="Z409" i="12"/>
  <c r="G412" i="12"/>
  <c r="M412" i="12"/>
  <c r="S412" i="12"/>
  <c r="S410" i="12" s="1"/>
  <c r="Y412" i="12"/>
  <c r="Y410" i="12" s="1"/>
  <c r="G414" i="12"/>
  <c r="M414" i="12"/>
  <c r="S414" i="12"/>
  <c r="Y414" i="12"/>
  <c r="F417" i="12"/>
  <c r="F415" i="12" s="1"/>
  <c r="L417" i="12"/>
  <c r="L415" i="12" s="1"/>
  <c r="R417" i="12"/>
  <c r="R415" i="12" s="1"/>
  <c r="X417" i="12"/>
  <c r="F419" i="12"/>
  <c r="L419" i="12"/>
  <c r="R419" i="12"/>
  <c r="X419" i="12"/>
  <c r="E422" i="12"/>
  <c r="E420" i="12" s="1"/>
  <c r="K422" i="12"/>
  <c r="Q422" i="12"/>
  <c r="W422" i="12"/>
  <c r="E424" i="12"/>
  <c r="K424" i="12"/>
  <c r="Q424" i="12"/>
  <c r="W424" i="12"/>
  <c r="D427" i="12"/>
  <c r="J427" i="12"/>
  <c r="P427" i="12"/>
  <c r="P425" i="12" s="1"/>
  <c r="V427" i="12"/>
  <c r="V425" i="12" s="1"/>
  <c r="D429" i="12"/>
  <c r="J429" i="12"/>
  <c r="P429" i="12"/>
  <c r="V429" i="12"/>
  <c r="I432" i="12"/>
  <c r="I430" i="12" s="1"/>
  <c r="O432" i="12"/>
  <c r="O430" i="12" s="1"/>
  <c r="U432" i="12"/>
  <c r="U430" i="12" s="1"/>
  <c r="AA432" i="12"/>
  <c r="I434" i="12"/>
  <c r="O434" i="12"/>
  <c r="U434" i="12"/>
  <c r="AA434" i="12"/>
  <c r="H437" i="12"/>
  <c r="H435" i="12" s="1"/>
  <c r="N437" i="12"/>
  <c r="T437" i="12"/>
  <c r="Z437" i="12"/>
  <c r="H439" i="12"/>
  <c r="N439" i="12"/>
  <c r="T439" i="12"/>
  <c r="Z439" i="12"/>
  <c r="G442" i="12"/>
  <c r="M442" i="12"/>
  <c r="S442" i="12"/>
  <c r="S440" i="12" s="1"/>
  <c r="Y442" i="12"/>
  <c r="Y440" i="12" s="1"/>
  <c r="G444" i="12"/>
  <c r="M444" i="12"/>
  <c r="S444" i="12"/>
  <c r="Y444" i="12"/>
  <c r="F447" i="12"/>
  <c r="F445" i="12" s="1"/>
  <c r="L447" i="12"/>
  <c r="L445" i="12" s="1"/>
  <c r="R447" i="12"/>
  <c r="R445" i="12" s="1"/>
  <c r="X447" i="12"/>
  <c r="F449" i="12"/>
  <c r="L449" i="12"/>
  <c r="R449" i="12"/>
  <c r="X449" i="12"/>
  <c r="E452" i="12"/>
  <c r="E450" i="12" s="1"/>
  <c r="K452" i="12"/>
  <c r="Q452" i="12"/>
  <c r="W452" i="12"/>
  <c r="E454" i="12"/>
  <c r="K454" i="12"/>
  <c r="Q454" i="12"/>
  <c r="W454" i="12"/>
  <c r="D457" i="12"/>
  <c r="J457" i="12"/>
  <c r="P457" i="12"/>
  <c r="P455" i="12" s="1"/>
  <c r="V457" i="12"/>
  <c r="V455" i="12" s="1"/>
  <c r="D459" i="12"/>
  <c r="J459" i="12"/>
  <c r="P459" i="12"/>
  <c r="V459" i="12"/>
  <c r="I462" i="12"/>
  <c r="I460" i="12" s="1"/>
  <c r="O462" i="12"/>
  <c r="O460" i="12" s="1"/>
  <c r="U462" i="12"/>
  <c r="U460" i="12" s="1"/>
  <c r="AA462" i="12"/>
  <c r="I464" i="12"/>
  <c r="O464" i="12"/>
  <c r="U464" i="12"/>
  <c r="AA464" i="12"/>
  <c r="H467" i="12"/>
  <c r="H465" i="12" s="1"/>
  <c r="N467" i="12"/>
  <c r="T467" i="12"/>
  <c r="Z467" i="12"/>
  <c r="H469" i="12"/>
  <c r="N469" i="12"/>
  <c r="T469" i="12"/>
  <c r="Z469" i="12"/>
  <c r="G472" i="12"/>
  <c r="M472" i="12"/>
  <c r="S472" i="12"/>
  <c r="S470" i="12" s="1"/>
  <c r="Y472" i="12"/>
  <c r="Y470" i="12" s="1"/>
  <c r="G474" i="12"/>
  <c r="M474" i="12"/>
  <c r="S474" i="12"/>
  <c r="Y474" i="12"/>
  <c r="F477" i="12"/>
  <c r="L477" i="12"/>
  <c r="L475" i="12" s="1"/>
  <c r="R477" i="12"/>
  <c r="R475" i="12" s="1"/>
  <c r="F479" i="12"/>
  <c r="L479" i="12"/>
  <c r="R479" i="12"/>
  <c r="X479" i="12"/>
  <c r="X475" i="12" s="1"/>
  <c r="E486" i="12"/>
  <c r="E484" i="12" s="1"/>
  <c r="K486" i="12"/>
  <c r="K484" i="12" s="1"/>
  <c r="Q486" i="12"/>
  <c r="W486" i="12"/>
  <c r="E488" i="12"/>
  <c r="K488" i="12"/>
  <c r="Q488" i="12"/>
  <c r="W488" i="12"/>
  <c r="D491" i="12"/>
  <c r="J491" i="12"/>
  <c r="P491" i="12"/>
  <c r="V491" i="12"/>
  <c r="V489" i="12" s="1"/>
  <c r="D493" i="12"/>
  <c r="J493" i="12"/>
  <c r="P493" i="12"/>
  <c r="V493" i="12"/>
  <c r="O496" i="12"/>
  <c r="O494" i="12" s="1"/>
  <c r="AA498" i="12"/>
  <c r="H501" i="12"/>
  <c r="H499" i="12" s="1"/>
  <c r="T503" i="12"/>
  <c r="M508" i="12"/>
  <c r="F513" i="12"/>
  <c r="W516" i="12"/>
  <c r="W514" i="12" s="1"/>
  <c r="P521" i="12"/>
  <c r="P519" i="12" s="1"/>
  <c r="O526" i="12"/>
  <c r="O524" i="12" s="1"/>
  <c r="AA528" i="12"/>
  <c r="H531" i="12"/>
  <c r="H529" i="12" s="1"/>
  <c r="T533" i="12"/>
  <c r="M538" i="12"/>
  <c r="F543" i="12"/>
  <c r="W546" i="12"/>
  <c r="W544" i="12" s="1"/>
  <c r="P551" i="12"/>
  <c r="P549" i="12" s="1"/>
  <c r="O556" i="12"/>
  <c r="O554" i="12" s="1"/>
  <c r="AA558" i="12"/>
  <c r="H561" i="12"/>
  <c r="H559" i="12" s="1"/>
  <c r="T563" i="12"/>
  <c r="M568" i="12"/>
  <c r="F573" i="12"/>
  <c r="W576" i="12"/>
  <c r="W574" i="12" s="1"/>
  <c r="P581" i="12"/>
  <c r="P579" i="12" s="1"/>
  <c r="O586" i="12"/>
  <c r="O584" i="12" s="1"/>
  <c r="AA588" i="12"/>
  <c r="H591" i="12"/>
  <c r="H589" i="12" s="1"/>
  <c r="T593" i="12"/>
  <c r="M598" i="12"/>
  <c r="F603" i="12"/>
  <c r="W606" i="12"/>
  <c r="W604" i="12" s="1"/>
  <c r="P611" i="12"/>
  <c r="P609" i="12" s="1"/>
  <c r="O616" i="12"/>
  <c r="O614" i="12" s="1"/>
  <c r="AA618" i="12"/>
  <c r="H621" i="12"/>
  <c r="H619" i="12" s="1"/>
  <c r="T623" i="12"/>
  <c r="M628" i="12"/>
  <c r="F633" i="12"/>
  <c r="W636" i="12"/>
  <c r="W634" i="12" s="1"/>
  <c r="J168" i="13"/>
  <c r="J166" i="13" s="1"/>
  <c r="I173" i="13"/>
  <c r="I171" i="13" s="1"/>
  <c r="X188" i="13"/>
  <c r="X186" i="13" s="1"/>
  <c r="Q193" i="13"/>
  <c r="Q191" i="13" s="1"/>
  <c r="J198" i="13"/>
  <c r="J196" i="13" s="1"/>
  <c r="I203" i="13"/>
  <c r="I201" i="13" s="1"/>
  <c r="X218" i="13"/>
  <c r="X216" i="13" s="1"/>
  <c r="Q223" i="13"/>
  <c r="Q221" i="13" s="1"/>
  <c r="J228" i="13"/>
  <c r="J226" i="13" s="1"/>
  <c r="I233" i="13"/>
  <c r="I231" i="13" s="1"/>
  <c r="X248" i="13"/>
  <c r="X246" i="13" s="1"/>
  <c r="Q253" i="13"/>
  <c r="Q251" i="13" s="1"/>
  <c r="J258" i="13"/>
  <c r="J256" i="13" s="1"/>
  <c r="I263" i="13"/>
  <c r="I261" i="13" s="1"/>
  <c r="X278" i="13"/>
  <c r="X276" i="13" s="1"/>
  <c r="Q283" i="13"/>
  <c r="Q281" i="13" s="1"/>
  <c r="J288" i="13"/>
  <c r="J286" i="13" s="1"/>
  <c r="I293" i="13"/>
  <c r="I291" i="13" s="1"/>
  <c r="X308" i="13"/>
  <c r="X306" i="13" s="1"/>
  <c r="Q313" i="13"/>
  <c r="Q311" i="13" s="1"/>
  <c r="J318" i="13"/>
  <c r="J316" i="13" s="1"/>
  <c r="L52" i="14"/>
  <c r="N72" i="14"/>
  <c r="K87" i="14"/>
  <c r="D122" i="14"/>
  <c r="I127" i="14"/>
  <c r="G171" i="14"/>
  <c r="F644" i="12"/>
  <c r="F9" i="13"/>
  <c r="L9" i="13"/>
  <c r="R9" i="13"/>
  <c r="R7" i="13" s="1"/>
  <c r="X9" i="13"/>
  <c r="X7" i="13" s="1"/>
  <c r="F11" i="13"/>
  <c r="L11" i="13"/>
  <c r="R11" i="13"/>
  <c r="X11" i="13"/>
  <c r="E14" i="13"/>
  <c r="E12" i="13" s="1"/>
  <c r="K14" i="13"/>
  <c r="K12" i="13" s="1"/>
  <c r="Q14" i="13"/>
  <c r="W14" i="13"/>
  <c r="E16" i="13"/>
  <c r="K16" i="13"/>
  <c r="Q16" i="13"/>
  <c r="W16" i="13"/>
  <c r="D19" i="13"/>
  <c r="J19" i="13"/>
  <c r="P19" i="13"/>
  <c r="V19" i="13"/>
  <c r="V17" i="13" s="1"/>
  <c r="D21" i="13"/>
  <c r="J21" i="13"/>
  <c r="P21" i="13"/>
  <c r="V21" i="13"/>
  <c r="I24" i="13"/>
  <c r="O24" i="13"/>
  <c r="O22" i="13" s="1"/>
  <c r="U24" i="13"/>
  <c r="U22" i="13" s="1"/>
  <c r="AA24" i="13"/>
  <c r="AA22" i="13" s="1"/>
  <c r="I26" i="13"/>
  <c r="O26" i="13"/>
  <c r="U26" i="13"/>
  <c r="AA26" i="13"/>
  <c r="H29" i="13"/>
  <c r="H27" i="13" s="1"/>
  <c r="N29" i="13"/>
  <c r="N27" i="13" s="1"/>
  <c r="T29" i="13"/>
  <c r="Z29" i="13"/>
  <c r="H31" i="13"/>
  <c r="N31" i="13"/>
  <c r="T31" i="13"/>
  <c r="Z31" i="13"/>
  <c r="G34" i="13"/>
  <c r="M34" i="13"/>
  <c r="S34" i="13"/>
  <c r="Y34" i="13"/>
  <c r="Y32" i="13" s="1"/>
  <c r="G36" i="13"/>
  <c r="M36" i="13"/>
  <c r="S36" i="13"/>
  <c r="Y36" i="13"/>
  <c r="F39" i="13"/>
  <c r="L39" i="13"/>
  <c r="L37" i="13" s="1"/>
  <c r="R39" i="13"/>
  <c r="R37" i="13" s="1"/>
  <c r="X39" i="13"/>
  <c r="X37" i="13" s="1"/>
  <c r="F41" i="13"/>
  <c r="L41" i="13"/>
  <c r="R41" i="13"/>
  <c r="X41" i="13"/>
  <c r="E44" i="13"/>
  <c r="E42" i="13" s="1"/>
  <c r="K44" i="13"/>
  <c r="K42" i="13" s="1"/>
  <c r="Q44" i="13"/>
  <c r="W44" i="13"/>
  <c r="E46" i="13"/>
  <c r="K46" i="13"/>
  <c r="Q46" i="13"/>
  <c r="W46" i="13"/>
  <c r="D49" i="13"/>
  <c r="J49" i="13"/>
  <c r="P49" i="13"/>
  <c r="V49" i="13"/>
  <c r="V47" i="13" s="1"/>
  <c r="D51" i="13"/>
  <c r="J51" i="13"/>
  <c r="P51" i="13"/>
  <c r="V51" i="13"/>
  <c r="I54" i="13"/>
  <c r="O54" i="13"/>
  <c r="O52" i="13" s="1"/>
  <c r="U54" i="13"/>
  <c r="U52" i="13" s="1"/>
  <c r="AA54" i="13"/>
  <c r="AA52" i="13" s="1"/>
  <c r="I56" i="13"/>
  <c r="O56" i="13"/>
  <c r="U56" i="13"/>
  <c r="AA56" i="13"/>
  <c r="H59" i="13"/>
  <c r="H57" i="13" s="1"/>
  <c r="N59" i="13"/>
  <c r="N57" i="13" s="1"/>
  <c r="T59" i="13"/>
  <c r="Z59" i="13"/>
  <c r="H61" i="13"/>
  <c r="N61" i="13"/>
  <c r="T61" i="13"/>
  <c r="Z61" i="13"/>
  <c r="G64" i="13"/>
  <c r="M64" i="13"/>
  <c r="S64" i="13"/>
  <c r="Y64" i="13"/>
  <c r="Y62" i="13" s="1"/>
  <c r="G66" i="13"/>
  <c r="M66" i="13"/>
  <c r="S66" i="13"/>
  <c r="Y66" i="13"/>
  <c r="F69" i="13"/>
  <c r="L69" i="13"/>
  <c r="L67" i="13" s="1"/>
  <c r="R69" i="13"/>
  <c r="R67" i="13" s="1"/>
  <c r="X69" i="13"/>
  <c r="X67" i="13" s="1"/>
  <c r="F71" i="13"/>
  <c r="L71" i="13"/>
  <c r="R71" i="13"/>
  <c r="X71" i="13"/>
  <c r="E74" i="13"/>
  <c r="E72" i="13" s="1"/>
  <c r="K74" i="13"/>
  <c r="K72" i="13" s="1"/>
  <c r="Q74" i="13"/>
  <c r="W74" i="13"/>
  <c r="E76" i="13"/>
  <c r="K76" i="13"/>
  <c r="Q76" i="13"/>
  <c r="W76" i="13"/>
  <c r="D79" i="13"/>
  <c r="J79" i="13"/>
  <c r="P79" i="13"/>
  <c r="V79" i="13"/>
  <c r="V77" i="13" s="1"/>
  <c r="D81" i="13"/>
  <c r="J81" i="13"/>
  <c r="P81" i="13"/>
  <c r="V81" i="13"/>
  <c r="I84" i="13"/>
  <c r="O84" i="13"/>
  <c r="O82" i="13" s="1"/>
  <c r="U84" i="13"/>
  <c r="U82" i="13" s="1"/>
  <c r="AA84" i="13"/>
  <c r="AA82" i="13" s="1"/>
  <c r="I86" i="13"/>
  <c r="O86" i="13"/>
  <c r="U86" i="13"/>
  <c r="AA86" i="13"/>
  <c r="H89" i="13"/>
  <c r="H87" i="13" s="1"/>
  <c r="N89" i="13"/>
  <c r="N87" i="13" s="1"/>
  <c r="T89" i="13"/>
  <c r="Z89" i="13"/>
  <c r="H91" i="13"/>
  <c r="N91" i="13"/>
  <c r="T91" i="13"/>
  <c r="Z91" i="13"/>
  <c r="G94" i="13"/>
  <c r="M94" i="13"/>
  <c r="S94" i="13"/>
  <c r="Y94" i="13"/>
  <c r="Y92" i="13" s="1"/>
  <c r="G96" i="13"/>
  <c r="M96" i="13"/>
  <c r="S96" i="13"/>
  <c r="Y96" i="13"/>
  <c r="F99" i="13"/>
  <c r="L99" i="13"/>
  <c r="L97" i="13" s="1"/>
  <c r="R99" i="13"/>
  <c r="R97" i="13" s="1"/>
  <c r="X99" i="13"/>
  <c r="X97" i="13" s="1"/>
  <c r="F101" i="13"/>
  <c r="L101" i="13"/>
  <c r="R101" i="13"/>
  <c r="X101" i="13"/>
  <c r="E104" i="13"/>
  <c r="E102" i="13" s="1"/>
  <c r="K104" i="13"/>
  <c r="K102" i="13" s="1"/>
  <c r="Q104" i="13"/>
  <c r="W104" i="13"/>
  <c r="E106" i="13"/>
  <c r="K106" i="13"/>
  <c r="Q106" i="13"/>
  <c r="W106" i="13"/>
  <c r="D109" i="13"/>
  <c r="J109" i="13"/>
  <c r="P109" i="13"/>
  <c r="V109" i="13"/>
  <c r="V107" i="13" s="1"/>
  <c r="D111" i="13"/>
  <c r="J111" i="13"/>
  <c r="P111" i="13"/>
  <c r="V111" i="13"/>
  <c r="I114" i="13"/>
  <c r="O114" i="13"/>
  <c r="O112" i="13" s="1"/>
  <c r="U114" i="13"/>
  <c r="U112" i="13" s="1"/>
  <c r="AA114" i="13"/>
  <c r="AA112" i="13" s="1"/>
  <c r="I116" i="13"/>
  <c r="O116" i="13"/>
  <c r="U116" i="13"/>
  <c r="AA116" i="13"/>
  <c r="H119" i="13"/>
  <c r="H117" i="13" s="1"/>
  <c r="N119" i="13"/>
  <c r="N117" i="13" s="1"/>
  <c r="T119" i="13"/>
  <c r="Z119" i="13"/>
  <c r="H121" i="13"/>
  <c r="N121" i="13"/>
  <c r="T121" i="13"/>
  <c r="Z121" i="13"/>
  <c r="G124" i="13"/>
  <c r="M124" i="13"/>
  <c r="S124" i="13"/>
  <c r="Y124" i="13"/>
  <c r="Y122" i="13" s="1"/>
  <c r="G126" i="13"/>
  <c r="M126" i="13"/>
  <c r="S126" i="13"/>
  <c r="Y126" i="13"/>
  <c r="F129" i="13"/>
  <c r="L129" i="13"/>
  <c r="L127" i="13" s="1"/>
  <c r="R129" i="13"/>
  <c r="R127" i="13" s="1"/>
  <c r="X129" i="13"/>
  <c r="X127" i="13" s="1"/>
  <c r="F131" i="13"/>
  <c r="L131" i="13"/>
  <c r="R131" i="13"/>
  <c r="X131" i="13"/>
  <c r="E134" i="13"/>
  <c r="E132" i="13" s="1"/>
  <c r="K134" i="13"/>
  <c r="K132" i="13" s="1"/>
  <c r="Q134" i="13"/>
  <c r="W134" i="13"/>
  <c r="E136" i="13"/>
  <c r="K136" i="13"/>
  <c r="Q136" i="13"/>
  <c r="W136" i="13"/>
  <c r="D139" i="13"/>
  <c r="J139" i="13"/>
  <c r="P139" i="13"/>
  <c r="V139" i="13"/>
  <c r="V137" i="13" s="1"/>
  <c r="D141" i="13"/>
  <c r="J141" i="13"/>
  <c r="P141" i="13"/>
  <c r="V141" i="13"/>
  <c r="I144" i="13"/>
  <c r="O144" i="13"/>
  <c r="O142" i="13" s="1"/>
  <c r="U144" i="13"/>
  <c r="U142" i="13" s="1"/>
  <c r="AA144" i="13"/>
  <c r="AA142" i="13" s="1"/>
  <c r="I146" i="13"/>
  <c r="O146" i="13"/>
  <c r="U146" i="13"/>
  <c r="AA146" i="13"/>
  <c r="H149" i="13"/>
  <c r="H147" i="13" s="1"/>
  <c r="N149" i="13"/>
  <c r="N147" i="13" s="1"/>
  <c r="T149" i="13"/>
  <c r="Z149" i="13"/>
  <c r="H151" i="13"/>
  <c r="N151" i="13"/>
  <c r="T151" i="13"/>
  <c r="Z151" i="13"/>
  <c r="G154" i="13"/>
  <c r="M154" i="13"/>
  <c r="S154" i="13"/>
  <c r="Y154" i="13"/>
  <c r="Y152" i="13" s="1"/>
  <c r="G156" i="13"/>
  <c r="M156" i="13"/>
  <c r="S156" i="13"/>
  <c r="Y156" i="13"/>
  <c r="F159" i="13"/>
  <c r="L159" i="13"/>
  <c r="L157" i="13" s="1"/>
  <c r="R159" i="13"/>
  <c r="R157" i="13" s="1"/>
  <c r="X159" i="13"/>
  <c r="X157" i="13" s="1"/>
  <c r="F161" i="13"/>
  <c r="L161" i="13"/>
  <c r="R161" i="13"/>
  <c r="X161" i="13"/>
  <c r="E170" i="13"/>
  <c r="K170" i="13"/>
  <c r="Q170" i="13"/>
  <c r="W170" i="13"/>
  <c r="D175" i="13"/>
  <c r="J175" i="13"/>
  <c r="P175" i="13"/>
  <c r="V175" i="13"/>
  <c r="I180" i="13"/>
  <c r="O180" i="13"/>
  <c r="U180" i="13"/>
  <c r="AA180" i="13"/>
  <c r="H185" i="13"/>
  <c r="N185" i="13"/>
  <c r="T185" i="13"/>
  <c r="Z185" i="13"/>
  <c r="G190" i="13"/>
  <c r="M190" i="13"/>
  <c r="S190" i="13"/>
  <c r="Y190" i="13"/>
  <c r="F195" i="13"/>
  <c r="L195" i="13"/>
  <c r="R195" i="13"/>
  <c r="X195" i="13"/>
  <c r="E200" i="13"/>
  <c r="K200" i="13"/>
  <c r="Q200" i="13"/>
  <c r="W200" i="13"/>
  <c r="D205" i="13"/>
  <c r="J205" i="13"/>
  <c r="P205" i="13"/>
  <c r="V205" i="13"/>
  <c r="I210" i="13"/>
  <c r="O210" i="13"/>
  <c r="U210" i="13"/>
  <c r="AA210" i="13"/>
  <c r="H215" i="13"/>
  <c r="N215" i="13"/>
  <c r="T215" i="13"/>
  <c r="Z215" i="13"/>
  <c r="G220" i="13"/>
  <c r="M220" i="13"/>
  <c r="S220" i="13"/>
  <c r="Y220" i="13"/>
  <c r="F225" i="13"/>
  <c r="L225" i="13"/>
  <c r="R225" i="13"/>
  <c r="X225" i="13"/>
  <c r="E230" i="13"/>
  <c r="K230" i="13"/>
  <c r="Q230" i="13"/>
  <c r="W230" i="13"/>
  <c r="D235" i="13"/>
  <c r="J235" i="13"/>
  <c r="P235" i="13"/>
  <c r="V235" i="13"/>
  <c r="I240" i="13"/>
  <c r="O240" i="13"/>
  <c r="U240" i="13"/>
  <c r="AA240" i="13"/>
  <c r="H245" i="13"/>
  <c r="N245" i="13"/>
  <c r="T245" i="13"/>
  <c r="Z245" i="13"/>
  <c r="G250" i="13"/>
  <c r="M250" i="13"/>
  <c r="S250" i="13"/>
  <c r="Y250" i="13"/>
  <c r="F255" i="13"/>
  <c r="L255" i="13"/>
  <c r="R255" i="13"/>
  <c r="X255" i="13"/>
  <c r="E260" i="13"/>
  <c r="K260" i="13"/>
  <c r="Q260" i="13"/>
  <c r="W260" i="13"/>
  <c r="D265" i="13"/>
  <c r="J265" i="13"/>
  <c r="P265" i="13"/>
  <c r="V265" i="13"/>
  <c r="I270" i="13"/>
  <c r="O270" i="13"/>
  <c r="U270" i="13"/>
  <c r="AA270" i="13"/>
  <c r="H275" i="13"/>
  <c r="N275" i="13"/>
  <c r="T275" i="13"/>
  <c r="Z275" i="13"/>
  <c r="G280" i="13"/>
  <c r="M280" i="13"/>
  <c r="S280" i="13"/>
  <c r="Y280" i="13"/>
  <c r="F285" i="13"/>
  <c r="L285" i="13"/>
  <c r="R285" i="13"/>
  <c r="X285" i="13"/>
  <c r="E290" i="13"/>
  <c r="K290" i="13"/>
  <c r="Q290" i="13"/>
  <c r="W290" i="13"/>
  <c r="D295" i="13"/>
  <c r="J295" i="13"/>
  <c r="P295" i="13"/>
  <c r="V295" i="13"/>
  <c r="I300" i="13"/>
  <c r="O300" i="13"/>
  <c r="U300" i="13"/>
  <c r="AA300" i="13"/>
  <c r="H305" i="13"/>
  <c r="N305" i="13"/>
  <c r="T305" i="13"/>
  <c r="Z305" i="13"/>
  <c r="G310" i="13"/>
  <c r="M310" i="13"/>
  <c r="S310" i="13"/>
  <c r="Y310" i="13"/>
  <c r="F315" i="13"/>
  <c r="L315" i="13"/>
  <c r="R315" i="13"/>
  <c r="X315" i="13"/>
  <c r="E320" i="13"/>
  <c r="K320" i="13"/>
  <c r="Q320" i="13"/>
  <c r="W320" i="13"/>
  <c r="AA477" i="13"/>
  <c r="U477" i="13"/>
  <c r="O477" i="13"/>
  <c r="I477" i="13"/>
  <c r="V472" i="13"/>
  <c r="P472" i="13"/>
  <c r="J472" i="13"/>
  <c r="D472" i="13"/>
  <c r="W467" i="13"/>
  <c r="Q467" i="13"/>
  <c r="K467" i="13"/>
  <c r="E467" i="13"/>
  <c r="X462" i="13"/>
  <c r="R462" i="13"/>
  <c r="L462" i="13"/>
  <c r="F462" i="13"/>
  <c r="Y457" i="13"/>
  <c r="S457" i="13"/>
  <c r="M457" i="13"/>
  <c r="G457" i="13"/>
  <c r="Z452" i="13"/>
  <c r="T452" i="13"/>
  <c r="N452" i="13"/>
  <c r="H452" i="13"/>
  <c r="AA447" i="13"/>
  <c r="U447" i="13"/>
  <c r="O447" i="13"/>
  <c r="I447" i="13"/>
  <c r="V442" i="13"/>
  <c r="P442" i="13"/>
  <c r="J442" i="13"/>
  <c r="D442" i="13"/>
  <c r="W437" i="13"/>
  <c r="Q437" i="13"/>
  <c r="K437" i="13"/>
  <c r="E437" i="13"/>
  <c r="X432" i="13"/>
  <c r="R432" i="13"/>
  <c r="L432" i="13"/>
  <c r="F432" i="13"/>
  <c r="Y427" i="13"/>
  <c r="S427" i="13"/>
  <c r="M427" i="13"/>
  <c r="G427" i="13"/>
  <c r="Z422" i="13"/>
  <c r="T422" i="13"/>
  <c r="N422" i="13"/>
  <c r="H422" i="13"/>
  <c r="AA417" i="13"/>
  <c r="U417" i="13"/>
  <c r="O417" i="13"/>
  <c r="I417" i="13"/>
  <c r="V412" i="13"/>
  <c r="P412" i="13"/>
  <c r="J412" i="13"/>
  <c r="D412" i="13"/>
  <c r="W407" i="13"/>
  <c r="Q407" i="13"/>
  <c r="K407" i="13"/>
  <c r="E407" i="13"/>
  <c r="X402" i="13"/>
  <c r="R402" i="13"/>
  <c r="L402" i="13"/>
  <c r="F402" i="13"/>
  <c r="Y397" i="13"/>
  <c r="S397" i="13"/>
  <c r="M397" i="13"/>
  <c r="G397" i="13"/>
  <c r="Z392" i="13"/>
  <c r="T392" i="13"/>
  <c r="N392" i="13"/>
  <c r="H392" i="13"/>
  <c r="AA387" i="13"/>
  <c r="U387" i="13"/>
  <c r="O387" i="13"/>
  <c r="I387" i="13"/>
  <c r="V382" i="13"/>
  <c r="P382" i="13"/>
  <c r="J382" i="13"/>
  <c r="D382" i="13"/>
  <c r="W377" i="13"/>
  <c r="Q377" i="13"/>
  <c r="K377" i="13"/>
  <c r="E377" i="13"/>
  <c r="X372" i="13"/>
  <c r="R372" i="13"/>
  <c r="L372" i="13"/>
  <c r="F372" i="13"/>
  <c r="Z477" i="13"/>
  <c r="T477" i="13"/>
  <c r="N477" i="13"/>
  <c r="H477" i="13"/>
  <c r="AA472" i="13"/>
  <c r="U472" i="13"/>
  <c r="O472" i="13"/>
  <c r="I472" i="13"/>
  <c r="V467" i="13"/>
  <c r="P467" i="13"/>
  <c r="J467" i="13"/>
  <c r="D467" i="13"/>
  <c r="W462" i="13"/>
  <c r="Q462" i="13"/>
  <c r="K462" i="13"/>
  <c r="E462" i="13"/>
  <c r="X457" i="13"/>
  <c r="R457" i="13"/>
  <c r="L457" i="13"/>
  <c r="F457" i="13"/>
  <c r="Y452" i="13"/>
  <c r="S452" i="13"/>
  <c r="M452" i="13"/>
  <c r="G452" i="13"/>
  <c r="Z447" i="13"/>
  <c r="T447" i="13"/>
  <c r="N447" i="13"/>
  <c r="H447" i="13"/>
  <c r="AA442" i="13"/>
  <c r="U442" i="13"/>
  <c r="O442" i="13"/>
  <c r="I442" i="13"/>
  <c r="V437" i="13"/>
  <c r="P437" i="13"/>
  <c r="J437" i="13"/>
  <c r="D437" i="13"/>
  <c r="W432" i="13"/>
  <c r="Q432" i="13"/>
  <c r="K432" i="13"/>
  <c r="E432" i="13"/>
  <c r="X427" i="13"/>
  <c r="R427" i="13"/>
  <c r="L427" i="13"/>
  <c r="F427" i="13"/>
  <c r="Y422" i="13"/>
  <c r="S422" i="13"/>
  <c r="M422" i="13"/>
  <c r="G422" i="13"/>
  <c r="Z417" i="13"/>
  <c r="T417" i="13"/>
  <c r="N417" i="13"/>
  <c r="H417" i="13"/>
  <c r="AA412" i="13"/>
  <c r="U412" i="13"/>
  <c r="O412" i="13"/>
  <c r="I412" i="13"/>
  <c r="V407" i="13"/>
  <c r="P407" i="13"/>
  <c r="J407" i="13"/>
  <c r="D407" i="13"/>
  <c r="W402" i="13"/>
  <c r="Q402" i="13"/>
  <c r="K402" i="13"/>
  <c r="E402" i="13"/>
  <c r="X397" i="13"/>
  <c r="R397" i="13"/>
  <c r="L397" i="13"/>
  <c r="F397" i="13"/>
  <c r="Y392" i="13"/>
  <c r="S392" i="13"/>
  <c r="M392" i="13"/>
  <c r="G392" i="13"/>
  <c r="Z387" i="13"/>
  <c r="T387" i="13"/>
  <c r="N387" i="13"/>
  <c r="H387" i="13"/>
  <c r="AA382" i="13"/>
  <c r="U382" i="13"/>
  <c r="O382" i="13"/>
  <c r="I382" i="13"/>
  <c r="V377" i="13"/>
  <c r="P377" i="13"/>
  <c r="J377" i="13"/>
  <c r="D377" i="13"/>
  <c r="W372" i="13"/>
  <c r="Y477" i="13"/>
  <c r="S477" i="13"/>
  <c r="M477" i="13"/>
  <c r="G477" i="13"/>
  <c r="Z472" i="13"/>
  <c r="T472" i="13"/>
  <c r="N472" i="13"/>
  <c r="H472" i="13"/>
  <c r="AA467" i="13"/>
  <c r="U467" i="13"/>
  <c r="O467" i="13"/>
  <c r="I467" i="13"/>
  <c r="V462" i="13"/>
  <c r="P462" i="13"/>
  <c r="J462" i="13"/>
  <c r="D462" i="13"/>
  <c r="W457" i="13"/>
  <c r="Q457" i="13"/>
  <c r="K457" i="13"/>
  <c r="E457" i="13"/>
  <c r="X452" i="13"/>
  <c r="R452" i="13"/>
  <c r="L452" i="13"/>
  <c r="F452" i="13"/>
  <c r="Y447" i="13"/>
  <c r="S447" i="13"/>
  <c r="M447" i="13"/>
  <c r="G447" i="13"/>
  <c r="Z442" i="13"/>
  <c r="T442" i="13"/>
  <c r="N442" i="13"/>
  <c r="H442" i="13"/>
  <c r="AA437" i="13"/>
  <c r="U437" i="13"/>
  <c r="O437" i="13"/>
  <c r="I437" i="13"/>
  <c r="V432" i="13"/>
  <c r="P432" i="13"/>
  <c r="J432" i="13"/>
  <c r="D432" i="13"/>
  <c r="W427" i="13"/>
  <c r="Q427" i="13"/>
  <c r="K427" i="13"/>
  <c r="E427" i="13"/>
  <c r="X422" i="13"/>
  <c r="R422" i="13"/>
  <c r="L422" i="13"/>
  <c r="F422" i="13"/>
  <c r="Y417" i="13"/>
  <c r="S417" i="13"/>
  <c r="M417" i="13"/>
  <c r="G417" i="13"/>
  <c r="Z412" i="13"/>
  <c r="T412" i="13"/>
  <c r="N412" i="13"/>
  <c r="H412" i="13"/>
  <c r="AA407" i="13"/>
  <c r="U407" i="13"/>
  <c r="O407" i="13"/>
  <c r="I407" i="13"/>
  <c r="V402" i="13"/>
  <c r="P402" i="13"/>
  <c r="J402" i="13"/>
  <c r="D402" i="13"/>
  <c r="W397" i="13"/>
  <c r="Q397" i="13"/>
  <c r="K397" i="13"/>
  <c r="E397" i="13"/>
  <c r="X392" i="13"/>
  <c r="R392" i="13"/>
  <c r="L392" i="13"/>
  <c r="F392" i="13"/>
  <c r="Y387" i="13"/>
  <c r="S387" i="13"/>
  <c r="M387" i="13"/>
  <c r="G387" i="13"/>
  <c r="Z382" i="13"/>
  <c r="T382" i="13"/>
  <c r="N382" i="13"/>
  <c r="H382" i="13"/>
  <c r="AA377" i="13"/>
  <c r="U377" i="13"/>
  <c r="O377" i="13"/>
  <c r="I377" i="13"/>
  <c r="V372" i="13"/>
  <c r="X477" i="13"/>
  <c r="R477" i="13"/>
  <c r="L477" i="13"/>
  <c r="F477" i="13"/>
  <c r="Y472" i="13"/>
  <c r="S472" i="13"/>
  <c r="M472" i="13"/>
  <c r="G472" i="13"/>
  <c r="Z467" i="13"/>
  <c r="T467" i="13"/>
  <c r="N467" i="13"/>
  <c r="H467" i="13"/>
  <c r="AA462" i="13"/>
  <c r="U462" i="13"/>
  <c r="O462" i="13"/>
  <c r="I462" i="13"/>
  <c r="V457" i="13"/>
  <c r="P457" i="13"/>
  <c r="J457" i="13"/>
  <c r="D457" i="13"/>
  <c r="W452" i="13"/>
  <c r="Q452" i="13"/>
  <c r="K452" i="13"/>
  <c r="E452" i="13"/>
  <c r="X447" i="13"/>
  <c r="R447" i="13"/>
  <c r="L447" i="13"/>
  <c r="F447" i="13"/>
  <c r="Y442" i="13"/>
  <c r="S442" i="13"/>
  <c r="M442" i="13"/>
  <c r="G442" i="13"/>
  <c r="Z437" i="13"/>
  <c r="T437" i="13"/>
  <c r="N437" i="13"/>
  <c r="H437" i="13"/>
  <c r="AA432" i="13"/>
  <c r="U432" i="13"/>
  <c r="O432" i="13"/>
  <c r="I432" i="13"/>
  <c r="V427" i="13"/>
  <c r="P427" i="13"/>
  <c r="J427" i="13"/>
  <c r="D427" i="13"/>
  <c r="W422" i="13"/>
  <c r="Q422" i="13"/>
  <c r="K422" i="13"/>
  <c r="E422" i="13"/>
  <c r="X417" i="13"/>
  <c r="R417" i="13"/>
  <c r="L417" i="13"/>
  <c r="F417" i="13"/>
  <c r="Y412" i="13"/>
  <c r="S412" i="13"/>
  <c r="M412" i="13"/>
  <c r="G412" i="13"/>
  <c r="Z407" i="13"/>
  <c r="T407" i="13"/>
  <c r="N407" i="13"/>
  <c r="H407" i="13"/>
  <c r="AA402" i="13"/>
  <c r="U402" i="13"/>
  <c r="O402" i="13"/>
  <c r="I402" i="13"/>
  <c r="V397" i="13"/>
  <c r="P397" i="13"/>
  <c r="J397" i="13"/>
  <c r="D397" i="13"/>
  <c r="W392" i="13"/>
  <c r="Q392" i="13"/>
  <c r="K392" i="13"/>
  <c r="E392" i="13"/>
  <c r="X387" i="13"/>
  <c r="R387" i="13"/>
  <c r="L387" i="13"/>
  <c r="F387" i="13"/>
  <c r="Y382" i="13"/>
  <c r="S382" i="13"/>
  <c r="M382" i="13"/>
  <c r="G382" i="13"/>
  <c r="Z377" i="13"/>
  <c r="T377" i="13"/>
  <c r="N377" i="13"/>
  <c r="H377" i="13"/>
  <c r="AA372" i="13"/>
  <c r="U372" i="13"/>
  <c r="O372" i="13"/>
  <c r="I372" i="13"/>
  <c r="W477" i="13"/>
  <c r="Q477" i="13"/>
  <c r="K477" i="13"/>
  <c r="E477" i="13"/>
  <c r="X472" i="13"/>
  <c r="R472" i="13"/>
  <c r="L472" i="13"/>
  <c r="F472" i="13"/>
  <c r="Y467" i="13"/>
  <c r="S467" i="13"/>
  <c r="M467" i="13"/>
  <c r="G467" i="13"/>
  <c r="Z462" i="13"/>
  <c r="T462" i="13"/>
  <c r="N462" i="13"/>
  <c r="H462" i="13"/>
  <c r="AA457" i="13"/>
  <c r="U457" i="13"/>
  <c r="O457" i="13"/>
  <c r="I457" i="13"/>
  <c r="V452" i="13"/>
  <c r="P452" i="13"/>
  <c r="J452" i="13"/>
  <c r="D452" i="13"/>
  <c r="W447" i="13"/>
  <c r="Q447" i="13"/>
  <c r="K447" i="13"/>
  <c r="E447" i="13"/>
  <c r="X442" i="13"/>
  <c r="R442" i="13"/>
  <c r="L442" i="13"/>
  <c r="F442" i="13"/>
  <c r="Y437" i="13"/>
  <c r="S437" i="13"/>
  <c r="M437" i="13"/>
  <c r="G437" i="13"/>
  <c r="Z432" i="13"/>
  <c r="T432" i="13"/>
  <c r="N432" i="13"/>
  <c r="H432" i="13"/>
  <c r="AA427" i="13"/>
  <c r="U427" i="13"/>
  <c r="O427" i="13"/>
  <c r="I427" i="13"/>
  <c r="V422" i="13"/>
  <c r="P422" i="13"/>
  <c r="J422" i="13"/>
  <c r="D422" i="13"/>
  <c r="W417" i="13"/>
  <c r="Q417" i="13"/>
  <c r="K417" i="13"/>
  <c r="E417" i="13"/>
  <c r="X412" i="13"/>
  <c r="R412" i="13"/>
  <c r="L412" i="13"/>
  <c r="F412" i="13"/>
  <c r="Y407" i="13"/>
  <c r="S407" i="13"/>
  <c r="M407" i="13"/>
  <c r="G407" i="13"/>
  <c r="Z402" i="13"/>
  <c r="T402" i="13"/>
  <c r="N402" i="13"/>
  <c r="H402" i="13"/>
  <c r="AA397" i="13"/>
  <c r="U397" i="13"/>
  <c r="O397" i="13"/>
  <c r="I397" i="13"/>
  <c r="V392" i="13"/>
  <c r="P392" i="13"/>
  <c r="J392" i="13"/>
  <c r="D392" i="13"/>
  <c r="W387" i="13"/>
  <c r="Q387" i="13"/>
  <c r="K387" i="13"/>
  <c r="E387" i="13"/>
  <c r="X382" i="13"/>
  <c r="R382" i="13"/>
  <c r="L382" i="13"/>
  <c r="F382" i="13"/>
  <c r="Y377" i="13"/>
  <c r="S377" i="13"/>
  <c r="M377" i="13"/>
  <c r="G377" i="13"/>
  <c r="Z372" i="13"/>
  <c r="T372" i="13"/>
  <c r="N372" i="13"/>
  <c r="H372" i="13"/>
  <c r="J327" i="13"/>
  <c r="J325" i="13" s="1"/>
  <c r="P327" i="13"/>
  <c r="P325" i="13" s="1"/>
  <c r="V327" i="13"/>
  <c r="D329" i="13"/>
  <c r="D325" i="13" s="1"/>
  <c r="J329" i="13"/>
  <c r="P329" i="13"/>
  <c r="V329" i="13"/>
  <c r="I332" i="13"/>
  <c r="I330" i="13" s="1"/>
  <c r="O332" i="13"/>
  <c r="U332" i="13"/>
  <c r="AA332" i="13"/>
  <c r="I334" i="13"/>
  <c r="O334" i="13"/>
  <c r="U334" i="13"/>
  <c r="AA334" i="13"/>
  <c r="H337" i="13"/>
  <c r="N337" i="13"/>
  <c r="T337" i="13"/>
  <c r="T335" i="13" s="1"/>
  <c r="Z337" i="13"/>
  <c r="Z335" i="13" s="1"/>
  <c r="H339" i="13"/>
  <c r="N339" i="13"/>
  <c r="T339" i="13"/>
  <c r="Z339" i="13"/>
  <c r="G342" i="13"/>
  <c r="G340" i="13" s="1"/>
  <c r="M342" i="13"/>
  <c r="M340" i="13" s="1"/>
  <c r="S342" i="13"/>
  <c r="S340" i="13" s="1"/>
  <c r="Y342" i="13"/>
  <c r="G344" i="13"/>
  <c r="M344" i="13"/>
  <c r="S344" i="13"/>
  <c r="Y344" i="13"/>
  <c r="F347" i="13"/>
  <c r="F345" i="13" s="1"/>
  <c r="L347" i="13"/>
  <c r="R347" i="13"/>
  <c r="X347" i="13"/>
  <c r="F349" i="13"/>
  <c r="L349" i="13"/>
  <c r="R349" i="13"/>
  <c r="X349" i="13"/>
  <c r="E352" i="13"/>
  <c r="K352" i="13"/>
  <c r="Q352" i="13"/>
  <c r="Q350" i="13" s="1"/>
  <c r="W352" i="13"/>
  <c r="W350" i="13" s="1"/>
  <c r="E354" i="13"/>
  <c r="K354" i="13"/>
  <c r="Q354" i="13"/>
  <c r="W354" i="13"/>
  <c r="D357" i="13"/>
  <c r="D355" i="13" s="1"/>
  <c r="J357" i="13"/>
  <c r="J355" i="13" s="1"/>
  <c r="P357" i="13"/>
  <c r="P355" i="13" s="1"/>
  <c r="V357" i="13"/>
  <c r="D359" i="13"/>
  <c r="J359" i="13"/>
  <c r="P359" i="13"/>
  <c r="V359" i="13"/>
  <c r="I362" i="13"/>
  <c r="I360" i="13" s="1"/>
  <c r="O362" i="13"/>
  <c r="U362" i="13"/>
  <c r="AA362" i="13"/>
  <c r="I364" i="13"/>
  <c r="O364" i="13"/>
  <c r="U364" i="13"/>
  <c r="AA364" i="13"/>
  <c r="H367" i="13"/>
  <c r="N367" i="13"/>
  <c r="N365" i="13" s="1"/>
  <c r="T367" i="13"/>
  <c r="Z367" i="13"/>
  <c r="H369" i="13"/>
  <c r="O369" i="13"/>
  <c r="W369" i="13"/>
  <c r="E372" i="13"/>
  <c r="Q372" i="13"/>
  <c r="Y374" i="13"/>
  <c r="F377" i="13"/>
  <c r="R379" i="13"/>
  <c r="K384" i="13"/>
  <c r="D389" i="13"/>
  <c r="AA392" i="13"/>
  <c r="T397" i="13"/>
  <c r="M402" i="13"/>
  <c r="Y404" i="13"/>
  <c r="F407" i="13"/>
  <c r="R409" i="13"/>
  <c r="K414" i="13"/>
  <c r="D419" i="13"/>
  <c r="AA422" i="13"/>
  <c r="T427" i="13"/>
  <c r="M432" i="13"/>
  <c r="Y434" i="13"/>
  <c r="F437" i="13"/>
  <c r="R439" i="13"/>
  <c r="K444" i="13"/>
  <c r="D449" i="13"/>
  <c r="AA452" i="13"/>
  <c r="T457" i="13"/>
  <c r="M462" i="13"/>
  <c r="Y464" i="13"/>
  <c r="F467" i="13"/>
  <c r="R469" i="13"/>
  <c r="K474" i="13"/>
  <c r="D479" i="13"/>
  <c r="Z493" i="13"/>
  <c r="Z489" i="13" s="1"/>
  <c r="S498" i="13"/>
  <c r="S494" i="13" s="1"/>
  <c r="L503" i="13"/>
  <c r="L499" i="13" s="1"/>
  <c r="E508" i="13"/>
  <c r="E504" i="13" s="1"/>
  <c r="Z523" i="13"/>
  <c r="Z519" i="13" s="1"/>
  <c r="S528" i="13"/>
  <c r="S524" i="13" s="1"/>
  <c r="L533" i="13"/>
  <c r="L529" i="13" s="1"/>
  <c r="E538" i="13"/>
  <c r="E534" i="13" s="1"/>
  <c r="Z553" i="13"/>
  <c r="Z549" i="13" s="1"/>
  <c r="S558" i="13"/>
  <c r="S554" i="13" s="1"/>
  <c r="L563" i="13"/>
  <c r="L559" i="13" s="1"/>
  <c r="E568" i="13"/>
  <c r="E564" i="13" s="1"/>
  <c r="Z583" i="13"/>
  <c r="Z579" i="13" s="1"/>
  <c r="S588" i="13"/>
  <c r="S584" i="13" s="1"/>
  <c r="L593" i="13"/>
  <c r="L589" i="13" s="1"/>
  <c r="E598" i="13"/>
  <c r="E594" i="13" s="1"/>
  <c r="Z613" i="13"/>
  <c r="Z609" i="13" s="1"/>
  <c r="S618" i="13"/>
  <c r="S614" i="13" s="1"/>
  <c r="L623" i="13"/>
  <c r="L619" i="13" s="1"/>
  <c r="E628" i="13"/>
  <c r="E624" i="13" s="1"/>
  <c r="B769" i="14"/>
  <c r="B757" i="14"/>
  <c r="B745" i="14"/>
  <c r="B733" i="14"/>
  <c r="B721" i="14"/>
  <c r="B709" i="14"/>
  <c r="B693" i="14"/>
  <c r="B681" i="14"/>
  <c r="B669" i="14"/>
  <c r="B657" i="14"/>
  <c r="B645" i="14"/>
  <c r="B614" i="14"/>
  <c r="B584" i="14"/>
  <c r="B554" i="14"/>
  <c r="B524" i="14"/>
  <c r="B494" i="14"/>
  <c r="B460" i="14"/>
  <c r="B430" i="14"/>
  <c r="B400" i="14"/>
  <c r="B370" i="14"/>
  <c r="B340" i="14"/>
  <c r="B306" i="14"/>
  <c r="B276" i="14"/>
  <c r="B246" i="14"/>
  <c r="B767" i="14"/>
  <c r="B755" i="14"/>
  <c r="B743" i="14"/>
  <c r="B731" i="14"/>
  <c r="B719" i="14"/>
  <c r="B703" i="14"/>
  <c r="B691" i="14"/>
  <c r="B679" i="14"/>
  <c r="B667" i="14"/>
  <c r="B655" i="14"/>
  <c r="B643" i="14"/>
  <c r="B609" i="14"/>
  <c r="B579" i="14"/>
  <c r="B549" i="14"/>
  <c r="B519" i="14"/>
  <c r="B489" i="14"/>
  <c r="B455" i="14"/>
  <c r="B425" i="14"/>
  <c r="B395" i="14"/>
  <c r="B365" i="14"/>
  <c r="B335" i="14"/>
  <c r="B301" i="14"/>
  <c r="B271" i="14"/>
  <c r="B241" i="14"/>
  <c r="B765" i="14"/>
  <c r="B753" i="14"/>
  <c r="B741" i="14"/>
  <c r="B729" i="14"/>
  <c r="B717" i="14"/>
  <c r="B701" i="14"/>
  <c r="B689" i="14"/>
  <c r="B677" i="14"/>
  <c r="B665" i="14"/>
  <c r="B653" i="14"/>
  <c r="B634" i="14"/>
  <c r="B604" i="14"/>
  <c r="B574" i="14"/>
  <c r="B544" i="14"/>
  <c r="B514" i="14"/>
  <c r="B484" i="14"/>
  <c r="B450" i="14"/>
  <c r="B420" i="14"/>
  <c r="B390" i="14"/>
  <c r="B360" i="14"/>
  <c r="B330" i="14"/>
  <c r="B296" i="14"/>
  <c r="B266" i="14"/>
  <c r="B763" i="14"/>
  <c r="B751" i="14"/>
  <c r="B739" i="14"/>
  <c r="B727" i="14"/>
  <c r="B715" i="14"/>
  <c r="B699" i="14"/>
  <c r="B687" i="14"/>
  <c r="B675" i="14"/>
  <c r="B663" i="14"/>
  <c r="B651" i="14"/>
  <c r="B629" i="14"/>
  <c r="B599" i="14"/>
  <c r="B569" i="14"/>
  <c r="B539" i="14"/>
  <c r="B509" i="14"/>
  <c r="B475" i="14"/>
  <c r="B445" i="14"/>
  <c r="B415" i="14"/>
  <c r="B385" i="14"/>
  <c r="B355" i="14"/>
  <c r="B325" i="14"/>
  <c r="B291" i="14"/>
  <c r="B261" i="14"/>
  <c r="B761" i="14"/>
  <c r="B749" i="14"/>
  <c r="B737" i="14"/>
  <c r="B725" i="14"/>
  <c r="B713" i="14"/>
  <c r="B697" i="14"/>
  <c r="B685" i="14"/>
  <c r="B673" i="14"/>
  <c r="B661" i="14"/>
  <c r="B649" i="14"/>
  <c r="B624" i="14"/>
  <c r="B594" i="14"/>
  <c r="B564" i="14"/>
  <c r="B534" i="14"/>
  <c r="B504" i="14"/>
  <c r="B470" i="14"/>
  <c r="B440" i="14"/>
  <c r="B410" i="14"/>
  <c r="B380" i="14"/>
  <c r="B350" i="14"/>
  <c r="B316" i="14"/>
  <c r="B286" i="14"/>
  <c r="B256" i="14"/>
  <c r="B747" i="14"/>
  <c r="B671" i="14"/>
  <c r="B529" i="14"/>
  <c r="B375" i="14"/>
  <c r="B216" i="14"/>
  <c r="B186" i="14"/>
  <c r="B152" i="14"/>
  <c r="B122" i="14"/>
  <c r="B92" i="14"/>
  <c r="B62" i="14"/>
  <c r="B32" i="14"/>
  <c r="B735" i="14"/>
  <c r="B659" i="14"/>
  <c r="B499" i="14"/>
  <c r="B345" i="14"/>
  <c r="B211" i="14"/>
  <c r="B181" i="14"/>
  <c r="B147" i="14"/>
  <c r="B117" i="14"/>
  <c r="B87" i="14"/>
  <c r="B57" i="14"/>
  <c r="B27" i="14"/>
  <c r="B723" i="14"/>
  <c r="B647" i="14"/>
  <c r="B236" i="14"/>
  <c r="B206" i="14"/>
  <c r="B176" i="14"/>
  <c r="B142" i="14"/>
  <c r="B112" i="14"/>
  <c r="B82" i="14"/>
  <c r="B52" i="14"/>
  <c r="B22" i="14"/>
  <c r="B711" i="14"/>
  <c r="B619" i="14"/>
  <c r="B465" i="14"/>
  <c r="B311" i="14"/>
  <c r="B231" i="14"/>
  <c r="B201" i="14"/>
  <c r="B171" i="14"/>
  <c r="B137" i="14"/>
  <c r="B107" i="14"/>
  <c r="B77" i="14"/>
  <c r="B47" i="14"/>
  <c r="B17" i="14"/>
  <c r="B695" i="14"/>
  <c r="B589" i="14"/>
  <c r="B435" i="14"/>
  <c r="B281" i="14"/>
  <c r="B226" i="14"/>
  <c r="B196" i="14"/>
  <c r="B166" i="14"/>
  <c r="B132" i="14"/>
  <c r="B102" i="14"/>
  <c r="B72" i="14"/>
  <c r="B42" i="14"/>
  <c r="B12" i="14"/>
  <c r="G12" i="15"/>
  <c r="U32" i="15"/>
  <c r="X47" i="15"/>
  <c r="N67" i="15"/>
  <c r="G9" i="13"/>
  <c r="M9" i="13"/>
  <c r="S9" i="13"/>
  <c r="S7" i="13" s="1"/>
  <c r="Y9" i="13"/>
  <c r="Y7" i="13" s="1"/>
  <c r="G11" i="13"/>
  <c r="M11" i="13"/>
  <c r="S11" i="13"/>
  <c r="Y11" i="13"/>
  <c r="F14" i="13"/>
  <c r="F12" i="13" s="1"/>
  <c r="L14" i="13"/>
  <c r="L12" i="13" s="1"/>
  <c r="R14" i="13"/>
  <c r="X14" i="13"/>
  <c r="F16" i="13"/>
  <c r="L16" i="13"/>
  <c r="R16" i="13"/>
  <c r="X16" i="13"/>
  <c r="E19" i="13"/>
  <c r="K19" i="13"/>
  <c r="Q19" i="13"/>
  <c r="W19" i="13"/>
  <c r="E21" i="13"/>
  <c r="K21" i="13"/>
  <c r="Q21" i="13"/>
  <c r="W21" i="13"/>
  <c r="D24" i="13"/>
  <c r="J24" i="13"/>
  <c r="P24" i="13"/>
  <c r="P22" i="13" s="1"/>
  <c r="V24" i="13"/>
  <c r="V22" i="13" s="1"/>
  <c r="D26" i="13"/>
  <c r="J26" i="13"/>
  <c r="P26" i="13"/>
  <c r="V26" i="13"/>
  <c r="I29" i="13"/>
  <c r="I27" i="13" s="1"/>
  <c r="O29" i="13"/>
  <c r="O27" i="13" s="1"/>
  <c r="U29" i="13"/>
  <c r="AA29" i="13"/>
  <c r="I31" i="13"/>
  <c r="O31" i="13"/>
  <c r="U31" i="13"/>
  <c r="AA31" i="13"/>
  <c r="H34" i="13"/>
  <c r="N34" i="13"/>
  <c r="T34" i="13"/>
  <c r="Z34" i="13"/>
  <c r="H36" i="13"/>
  <c r="N36" i="13"/>
  <c r="T36" i="13"/>
  <c r="Z36" i="13"/>
  <c r="G39" i="13"/>
  <c r="M39" i="13"/>
  <c r="S39" i="13"/>
  <c r="S37" i="13" s="1"/>
  <c r="Y39" i="13"/>
  <c r="Y37" i="13" s="1"/>
  <c r="G41" i="13"/>
  <c r="M41" i="13"/>
  <c r="S41" i="13"/>
  <c r="Y41" i="13"/>
  <c r="F44" i="13"/>
  <c r="F42" i="13" s="1"/>
  <c r="L44" i="13"/>
  <c r="L42" i="13" s="1"/>
  <c r="R44" i="13"/>
  <c r="X44" i="13"/>
  <c r="F46" i="13"/>
  <c r="L46" i="13"/>
  <c r="R46" i="13"/>
  <c r="X46" i="13"/>
  <c r="E49" i="13"/>
  <c r="K49" i="13"/>
  <c r="Q49" i="13"/>
  <c r="W49" i="13"/>
  <c r="E51" i="13"/>
  <c r="K51" i="13"/>
  <c r="Q51" i="13"/>
  <c r="W51" i="13"/>
  <c r="D54" i="13"/>
  <c r="J54" i="13"/>
  <c r="P54" i="13"/>
  <c r="P52" i="13" s="1"/>
  <c r="V54" i="13"/>
  <c r="V52" i="13" s="1"/>
  <c r="D56" i="13"/>
  <c r="J56" i="13"/>
  <c r="P56" i="13"/>
  <c r="V56" i="13"/>
  <c r="I59" i="13"/>
  <c r="I57" i="13" s="1"/>
  <c r="O59" i="13"/>
  <c r="O57" i="13" s="1"/>
  <c r="U59" i="13"/>
  <c r="AA59" i="13"/>
  <c r="I61" i="13"/>
  <c r="O61" i="13"/>
  <c r="U61" i="13"/>
  <c r="AA61" i="13"/>
  <c r="H64" i="13"/>
  <c r="N64" i="13"/>
  <c r="T64" i="13"/>
  <c r="Z64" i="13"/>
  <c r="H66" i="13"/>
  <c r="N66" i="13"/>
  <c r="T66" i="13"/>
  <c r="Z66" i="13"/>
  <c r="G69" i="13"/>
  <c r="M69" i="13"/>
  <c r="S69" i="13"/>
  <c r="S67" i="13" s="1"/>
  <c r="Y69" i="13"/>
  <c r="Y67" i="13" s="1"/>
  <c r="G71" i="13"/>
  <c r="M71" i="13"/>
  <c r="S71" i="13"/>
  <c r="Y71" i="13"/>
  <c r="F74" i="13"/>
  <c r="F72" i="13" s="1"/>
  <c r="L74" i="13"/>
  <c r="L72" i="13" s="1"/>
  <c r="R74" i="13"/>
  <c r="X74" i="13"/>
  <c r="F76" i="13"/>
  <c r="L76" i="13"/>
  <c r="R76" i="13"/>
  <c r="X76" i="13"/>
  <c r="E79" i="13"/>
  <c r="K79" i="13"/>
  <c r="Q79" i="13"/>
  <c r="W79" i="13"/>
  <c r="E81" i="13"/>
  <c r="K81" i="13"/>
  <c r="Q81" i="13"/>
  <c r="W81" i="13"/>
  <c r="D84" i="13"/>
  <c r="J84" i="13"/>
  <c r="P84" i="13"/>
  <c r="P82" i="13" s="1"/>
  <c r="V84" i="13"/>
  <c r="V82" i="13" s="1"/>
  <c r="D86" i="13"/>
  <c r="J86" i="13"/>
  <c r="P86" i="13"/>
  <c r="V86" i="13"/>
  <c r="I89" i="13"/>
  <c r="I87" i="13" s="1"/>
  <c r="O89" i="13"/>
  <c r="O87" i="13" s="1"/>
  <c r="U89" i="13"/>
  <c r="AA89" i="13"/>
  <c r="I91" i="13"/>
  <c r="O91" i="13"/>
  <c r="U91" i="13"/>
  <c r="AA91" i="13"/>
  <c r="H94" i="13"/>
  <c r="N94" i="13"/>
  <c r="T94" i="13"/>
  <c r="Z94" i="13"/>
  <c r="H96" i="13"/>
  <c r="N96" i="13"/>
  <c r="T96" i="13"/>
  <c r="Z96" i="13"/>
  <c r="G99" i="13"/>
  <c r="M99" i="13"/>
  <c r="S99" i="13"/>
  <c r="S97" i="13" s="1"/>
  <c r="Y99" i="13"/>
  <c r="Y97" i="13" s="1"/>
  <c r="G101" i="13"/>
  <c r="M101" i="13"/>
  <c r="S101" i="13"/>
  <c r="Y101" i="13"/>
  <c r="F104" i="13"/>
  <c r="F102" i="13" s="1"/>
  <c r="L104" i="13"/>
  <c r="L102" i="13" s="1"/>
  <c r="R104" i="13"/>
  <c r="X104" i="13"/>
  <c r="F106" i="13"/>
  <c r="L106" i="13"/>
  <c r="R106" i="13"/>
  <c r="X106" i="13"/>
  <c r="E109" i="13"/>
  <c r="K109" i="13"/>
  <c r="Q109" i="13"/>
  <c r="W109" i="13"/>
  <c r="E111" i="13"/>
  <c r="K111" i="13"/>
  <c r="Q111" i="13"/>
  <c r="W111" i="13"/>
  <c r="D114" i="13"/>
  <c r="J114" i="13"/>
  <c r="P114" i="13"/>
  <c r="P112" i="13" s="1"/>
  <c r="V114" i="13"/>
  <c r="V112" i="13" s="1"/>
  <c r="D116" i="13"/>
  <c r="J116" i="13"/>
  <c r="P116" i="13"/>
  <c r="V116" i="13"/>
  <c r="I119" i="13"/>
  <c r="I117" i="13" s="1"/>
  <c r="O119" i="13"/>
  <c r="O117" i="13" s="1"/>
  <c r="U119" i="13"/>
  <c r="AA119" i="13"/>
  <c r="I121" i="13"/>
  <c r="O121" i="13"/>
  <c r="U121" i="13"/>
  <c r="AA121" i="13"/>
  <c r="H124" i="13"/>
  <c r="N124" i="13"/>
  <c r="T124" i="13"/>
  <c r="Z124" i="13"/>
  <c r="H126" i="13"/>
  <c r="N126" i="13"/>
  <c r="T126" i="13"/>
  <c r="Z126" i="13"/>
  <c r="G129" i="13"/>
  <c r="M129" i="13"/>
  <c r="S129" i="13"/>
  <c r="S127" i="13" s="1"/>
  <c r="Y129" i="13"/>
  <c r="Y127" i="13" s="1"/>
  <c r="G131" i="13"/>
  <c r="M131" i="13"/>
  <c r="S131" i="13"/>
  <c r="Y131" i="13"/>
  <c r="F134" i="13"/>
  <c r="F132" i="13" s="1"/>
  <c r="L134" i="13"/>
  <c r="L132" i="13" s="1"/>
  <c r="R134" i="13"/>
  <c r="X134" i="13"/>
  <c r="F136" i="13"/>
  <c r="L136" i="13"/>
  <c r="R136" i="13"/>
  <c r="X136" i="13"/>
  <c r="E139" i="13"/>
  <c r="K139" i="13"/>
  <c r="Q139" i="13"/>
  <c r="W139" i="13"/>
  <c r="E141" i="13"/>
  <c r="K141" i="13"/>
  <c r="Q141" i="13"/>
  <c r="W141" i="13"/>
  <c r="D144" i="13"/>
  <c r="J144" i="13"/>
  <c r="P144" i="13"/>
  <c r="P142" i="13" s="1"/>
  <c r="V144" i="13"/>
  <c r="V142" i="13" s="1"/>
  <c r="D146" i="13"/>
  <c r="J146" i="13"/>
  <c r="P146" i="13"/>
  <c r="V146" i="13"/>
  <c r="I149" i="13"/>
  <c r="I147" i="13" s="1"/>
  <c r="O149" i="13"/>
  <c r="O147" i="13" s="1"/>
  <c r="U149" i="13"/>
  <c r="AA149" i="13"/>
  <c r="I151" i="13"/>
  <c r="O151" i="13"/>
  <c r="U151" i="13"/>
  <c r="AA151" i="13"/>
  <c r="H154" i="13"/>
  <c r="N154" i="13"/>
  <c r="T154" i="13"/>
  <c r="Z154" i="13"/>
  <c r="H156" i="13"/>
  <c r="N156" i="13"/>
  <c r="T156" i="13"/>
  <c r="Z156" i="13"/>
  <c r="G159" i="13"/>
  <c r="M159" i="13"/>
  <c r="S159" i="13"/>
  <c r="S157" i="13" s="1"/>
  <c r="Y159" i="13"/>
  <c r="Y157" i="13" s="1"/>
  <c r="G161" i="13"/>
  <c r="M161" i="13"/>
  <c r="S161" i="13"/>
  <c r="Y161" i="13"/>
  <c r="F170" i="13"/>
  <c r="L170" i="13"/>
  <c r="R170" i="13"/>
  <c r="X170" i="13"/>
  <c r="E175" i="13"/>
  <c r="K175" i="13"/>
  <c r="Q175" i="13"/>
  <c r="W175" i="13"/>
  <c r="D180" i="13"/>
  <c r="J180" i="13"/>
  <c r="P180" i="13"/>
  <c r="V180" i="13"/>
  <c r="I185" i="13"/>
  <c r="O185" i="13"/>
  <c r="U185" i="13"/>
  <c r="AA185" i="13"/>
  <c r="H190" i="13"/>
  <c r="N190" i="13"/>
  <c r="T190" i="13"/>
  <c r="Z190" i="13"/>
  <c r="G195" i="13"/>
  <c r="M195" i="13"/>
  <c r="S195" i="13"/>
  <c r="Y195" i="13"/>
  <c r="F200" i="13"/>
  <c r="L200" i="13"/>
  <c r="R200" i="13"/>
  <c r="X200" i="13"/>
  <c r="E205" i="13"/>
  <c r="K205" i="13"/>
  <c r="Q205" i="13"/>
  <c r="W205" i="13"/>
  <c r="D210" i="13"/>
  <c r="J210" i="13"/>
  <c r="P210" i="13"/>
  <c r="V210" i="13"/>
  <c r="I215" i="13"/>
  <c r="O215" i="13"/>
  <c r="U215" i="13"/>
  <c r="AA215" i="13"/>
  <c r="H220" i="13"/>
  <c r="N220" i="13"/>
  <c r="T220" i="13"/>
  <c r="Z220" i="13"/>
  <c r="G225" i="13"/>
  <c r="M225" i="13"/>
  <c r="S225" i="13"/>
  <c r="Y225" i="13"/>
  <c r="F230" i="13"/>
  <c r="L230" i="13"/>
  <c r="R230" i="13"/>
  <c r="X230" i="13"/>
  <c r="E235" i="13"/>
  <c r="K235" i="13"/>
  <c r="Q235" i="13"/>
  <c r="W235" i="13"/>
  <c r="D240" i="13"/>
  <c r="J240" i="13"/>
  <c r="P240" i="13"/>
  <c r="V240" i="13"/>
  <c r="I245" i="13"/>
  <c r="O245" i="13"/>
  <c r="U245" i="13"/>
  <c r="AA245" i="13"/>
  <c r="H250" i="13"/>
  <c r="N250" i="13"/>
  <c r="T250" i="13"/>
  <c r="Z250" i="13"/>
  <c r="G255" i="13"/>
  <c r="M255" i="13"/>
  <c r="S255" i="13"/>
  <c r="Y255" i="13"/>
  <c r="F260" i="13"/>
  <c r="L260" i="13"/>
  <c r="R260" i="13"/>
  <c r="X260" i="13"/>
  <c r="E265" i="13"/>
  <c r="K265" i="13"/>
  <c r="Q265" i="13"/>
  <c r="W265" i="13"/>
  <c r="D270" i="13"/>
  <c r="J270" i="13"/>
  <c r="P270" i="13"/>
  <c r="V270" i="13"/>
  <c r="I275" i="13"/>
  <c r="O275" i="13"/>
  <c r="U275" i="13"/>
  <c r="AA275" i="13"/>
  <c r="H280" i="13"/>
  <c r="N280" i="13"/>
  <c r="T280" i="13"/>
  <c r="Z280" i="13"/>
  <c r="G285" i="13"/>
  <c r="M285" i="13"/>
  <c r="S285" i="13"/>
  <c r="Y285" i="13"/>
  <c r="F290" i="13"/>
  <c r="L290" i="13"/>
  <c r="R290" i="13"/>
  <c r="X290" i="13"/>
  <c r="E295" i="13"/>
  <c r="K295" i="13"/>
  <c r="Q295" i="13"/>
  <c r="W295" i="13"/>
  <c r="D300" i="13"/>
  <c r="J300" i="13"/>
  <c r="P300" i="13"/>
  <c r="V300" i="13"/>
  <c r="I305" i="13"/>
  <c r="O305" i="13"/>
  <c r="U305" i="13"/>
  <c r="AA305" i="13"/>
  <c r="H310" i="13"/>
  <c r="N310" i="13"/>
  <c r="T310" i="13"/>
  <c r="Z310" i="13"/>
  <c r="G315" i="13"/>
  <c r="M315" i="13"/>
  <c r="S315" i="13"/>
  <c r="Y315" i="13"/>
  <c r="F320" i="13"/>
  <c r="L320" i="13"/>
  <c r="R320" i="13"/>
  <c r="X320" i="13"/>
  <c r="E327" i="13"/>
  <c r="K327" i="13"/>
  <c r="Q327" i="13"/>
  <c r="Q325" i="13" s="1"/>
  <c r="W327" i="13"/>
  <c r="W325" i="13" s="1"/>
  <c r="E329" i="13"/>
  <c r="K329" i="13"/>
  <c r="Q329" i="13"/>
  <c r="W329" i="13"/>
  <c r="D332" i="13"/>
  <c r="D330" i="13" s="1"/>
  <c r="J332" i="13"/>
  <c r="J330" i="13" s="1"/>
  <c r="P332" i="13"/>
  <c r="V332" i="13"/>
  <c r="D334" i="13"/>
  <c r="J334" i="13"/>
  <c r="P334" i="13"/>
  <c r="V334" i="13"/>
  <c r="I337" i="13"/>
  <c r="O337" i="13"/>
  <c r="U337" i="13"/>
  <c r="AA337" i="13"/>
  <c r="I339" i="13"/>
  <c r="O339" i="13"/>
  <c r="U339" i="13"/>
  <c r="AA339" i="13"/>
  <c r="H342" i="13"/>
  <c r="N342" i="13"/>
  <c r="T342" i="13"/>
  <c r="T340" i="13" s="1"/>
  <c r="Z342" i="13"/>
  <c r="Z340" i="13" s="1"/>
  <c r="H344" i="13"/>
  <c r="N344" i="13"/>
  <c r="T344" i="13"/>
  <c r="Z344" i="13"/>
  <c r="G347" i="13"/>
  <c r="G345" i="13" s="1"/>
  <c r="M347" i="13"/>
  <c r="M345" i="13" s="1"/>
  <c r="S347" i="13"/>
  <c r="Y347" i="13"/>
  <c r="G349" i="13"/>
  <c r="M349" i="13"/>
  <c r="S349" i="13"/>
  <c r="Y349" i="13"/>
  <c r="F352" i="13"/>
  <c r="L352" i="13"/>
  <c r="R352" i="13"/>
  <c r="X352" i="13"/>
  <c r="F354" i="13"/>
  <c r="L354" i="13"/>
  <c r="R354" i="13"/>
  <c r="X354" i="13"/>
  <c r="E357" i="13"/>
  <c r="K357" i="13"/>
  <c r="Q357" i="13"/>
  <c r="Q355" i="13" s="1"/>
  <c r="W357" i="13"/>
  <c r="W355" i="13" s="1"/>
  <c r="E359" i="13"/>
  <c r="K359" i="13"/>
  <c r="Q359" i="13"/>
  <c r="W359" i="13"/>
  <c r="D362" i="13"/>
  <c r="D360" i="13" s="1"/>
  <c r="J362" i="13"/>
  <c r="J360" i="13" s="1"/>
  <c r="P362" i="13"/>
  <c r="V362" i="13"/>
  <c r="D364" i="13"/>
  <c r="J364" i="13"/>
  <c r="P364" i="13"/>
  <c r="V364" i="13"/>
  <c r="I367" i="13"/>
  <c r="O367" i="13"/>
  <c r="U367" i="13"/>
  <c r="AA367" i="13"/>
  <c r="I369" i="13"/>
  <c r="P369" i="13"/>
  <c r="X369" i="13"/>
  <c r="G372" i="13"/>
  <c r="S372" i="13"/>
  <c r="S370" i="13" s="1"/>
  <c r="L377" i="13"/>
  <c r="L375" i="13" s="1"/>
  <c r="X379" i="13"/>
  <c r="E382" i="13"/>
  <c r="E380" i="13" s="1"/>
  <c r="Q384" i="13"/>
  <c r="J389" i="13"/>
  <c r="I394" i="13"/>
  <c r="Z397" i="13"/>
  <c r="Z395" i="13" s="1"/>
  <c r="S402" i="13"/>
  <c r="S400" i="13" s="1"/>
  <c r="L407" i="13"/>
  <c r="L405" i="13" s="1"/>
  <c r="X409" i="13"/>
  <c r="E412" i="13"/>
  <c r="E410" i="13" s="1"/>
  <c r="Q414" i="13"/>
  <c r="J419" i="13"/>
  <c r="I424" i="13"/>
  <c r="Z427" i="13"/>
  <c r="Z425" i="13" s="1"/>
  <c r="S432" i="13"/>
  <c r="S430" i="13" s="1"/>
  <c r="L437" i="13"/>
  <c r="L435" i="13" s="1"/>
  <c r="X439" i="13"/>
  <c r="E442" i="13"/>
  <c r="E440" i="13" s="1"/>
  <c r="Q444" i="13"/>
  <c r="J449" i="13"/>
  <c r="I454" i="13"/>
  <c r="Z457" i="13"/>
  <c r="Z455" i="13" s="1"/>
  <c r="S462" i="13"/>
  <c r="S460" i="13" s="1"/>
  <c r="L467" i="13"/>
  <c r="L465" i="13" s="1"/>
  <c r="X469" i="13"/>
  <c r="E472" i="13"/>
  <c r="E470" i="13" s="1"/>
  <c r="Q474" i="13"/>
  <c r="J479" i="13"/>
  <c r="Y498" i="13"/>
  <c r="Y494" i="13" s="1"/>
  <c r="R503" i="13"/>
  <c r="R499" i="13" s="1"/>
  <c r="K508" i="13"/>
  <c r="K504" i="13" s="1"/>
  <c r="D513" i="13"/>
  <c r="D509" i="13" s="1"/>
  <c r="Y528" i="13"/>
  <c r="Y524" i="13" s="1"/>
  <c r="R533" i="13"/>
  <c r="R529" i="13" s="1"/>
  <c r="K538" i="13"/>
  <c r="K534" i="13" s="1"/>
  <c r="D543" i="13"/>
  <c r="D539" i="13" s="1"/>
  <c r="Y558" i="13"/>
  <c r="Y554" i="13" s="1"/>
  <c r="R563" i="13"/>
  <c r="R559" i="13" s="1"/>
  <c r="K568" i="13"/>
  <c r="K564" i="13" s="1"/>
  <c r="D573" i="13"/>
  <c r="D569" i="13" s="1"/>
  <c r="Y588" i="13"/>
  <c r="Y584" i="13" s="1"/>
  <c r="R593" i="13"/>
  <c r="R589" i="13" s="1"/>
  <c r="K598" i="13"/>
  <c r="K594" i="13" s="1"/>
  <c r="D603" i="13"/>
  <c r="D599" i="13" s="1"/>
  <c r="Y618" i="13"/>
  <c r="Y614" i="13" s="1"/>
  <c r="R623" i="13"/>
  <c r="R619" i="13" s="1"/>
  <c r="K628" i="13"/>
  <c r="K624" i="13" s="1"/>
  <c r="D633" i="13"/>
  <c r="D629" i="13" s="1"/>
  <c r="Y569" i="14"/>
  <c r="H9" i="13"/>
  <c r="H7" i="13" s="1"/>
  <c r="N9" i="13"/>
  <c r="T9" i="13"/>
  <c r="Z9" i="13"/>
  <c r="H11" i="13"/>
  <c r="N11" i="13"/>
  <c r="T11" i="13"/>
  <c r="Z11" i="13"/>
  <c r="G14" i="13"/>
  <c r="M14" i="13"/>
  <c r="S14" i="13"/>
  <c r="S12" i="13" s="1"/>
  <c r="Y14" i="13"/>
  <c r="Y12" i="13" s="1"/>
  <c r="G16" i="13"/>
  <c r="M16" i="13"/>
  <c r="S16" i="13"/>
  <c r="Y16" i="13"/>
  <c r="F19" i="13"/>
  <c r="F17" i="13" s="1"/>
  <c r="L19" i="13"/>
  <c r="L17" i="13" s="1"/>
  <c r="R19" i="13"/>
  <c r="R17" i="13" s="1"/>
  <c r="X19" i="13"/>
  <c r="F21" i="13"/>
  <c r="L21" i="13"/>
  <c r="R21" i="13"/>
  <c r="X21" i="13"/>
  <c r="E24" i="13"/>
  <c r="E22" i="13" s="1"/>
  <c r="K24" i="13"/>
  <c r="Q24" i="13"/>
  <c r="W24" i="13"/>
  <c r="E26" i="13"/>
  <c r="K26" i="13"/>
  <c r="Q26" i="13"/>
  <c r="W26" i="13"/>
  <c r="D29" i="13"/>
  <c r="J29" i="13"/>
  <c r="P29" i="13"/>
  <c r="P27" i="13" s="1"/>
  <c r="V29" i="13"/>
  <c r="V27" i="13" s="1"/>
  <c r="D31" i="13"/>
  <c r="J31" i="13"/>
  <c r="P31" i="13"/>
  <c r="V31" i="13"/>
  <c r="I34" i="13"/>
  <c r="I32" i="13" s="1"/>
  <c r="O34" i="13"/>
  <c r="O32" i="13" s="1"/>
  <c r="U34" i="13"/>
  <c r="U32" i="13" s="1"/>
  <c r="AA34" i="13"/>
  <c r="I36" i="13"/>
  <c r="O36" i="13"/>
  <c r="U36" i="13"/>
  <c r="AA36" i="13"/>
  <c r="H39" i="13"/>
  <c r="H37" i="13" s="1"/>
  <c r="N39" i="13"/>
  <c r="T39" i="13"/>
  <c r="Z39" i="13"/>
  <c r="H41" i="13"/>
  <c r="N41" i="13"/>
  <c r="T41" i="13"/>
  <c r="Z41" i="13"/>
  <c r="G44" i="13"/>
  <c r="M44" i="13"/>
  <c r="S44" i="13"/>
  <c r="S42" i="13" s="1"/>
  <c r="Y44" i="13"/>
  <c r="Y42" i="13" s="1"/>
  <c r="G46" i="13"/>
  <c r="M46" i="13"/>
  <c r="S46" i="13"/>
  <c r="Y46" i="13"/>
  <c r="F49" i="13"/>
  <c r="F47" i="13" s="1"/>
  <c r="L49" i="13"/>
  <c r="L47" i="13" s="1"/>
  <c r="R49" i="13"/>
  <c r="R47" i="13" s="1"/>
  <c r="X49" i="13"/>
  <c r="F51" i="13"/>
  <c r="L51" i="13"/>
  <c r="R51" i="13"/>
  <c r="X51" i="13"/>
  <c r="E54" i="13"/>
  <c r="E52" i="13" s="1"/>
  <c r="K54" i="13"/>
  <c r="Q54" i="13"/>
  <c r="W54" i="13"/>
  <c r="E56" i="13"/>
  <c r="K56" i="13"/>
  <c r="Q56" i="13"/>
  <c r="W56" i="13"/>
  <c r="D59" i="13"/>
  <c r="J59" i="13"/>
  <c r="P59" i="13"/>
  <c r="P57" i="13" s="1"/>
  <c r="V59" i="13"/>
  <c r="V57" i="13" s="1"/>
  <c r="D61" i="13"/>
  <c r="J61" i="13"/>
  <c r="P61" i="13"/>
  <c r="V61" i="13"/>
  <c r="I64" i="13"/>
  <c r="I62" i="13" s="1"/>
  <c r="O64" i="13"/>
  <c r="O62" i="13" s="1"/>
  <c r="U64" i="13"/>
  <c r="U62" i="13" s="1"/>
  <c r="AA64" i="13"/>
  <c r="I66" i="13"/>
  <c r="O66" i="13"/>
  <c r="U66" i="13"/>
  <c r="AA66" i="13"/>
  <c r="H69" i="13"/>
  <c r="H67" i="13" s="1"/>
  <c r="N69" i="13"/>
  <c r="T69" i="13"/>
  <c r="Z69" i="13"/>
  <c r="H71" i="13"/>
  <c r="N71" i="13"/>
  <c r="T71" i="13"/>
  <c r="Z71" i="13"/>
  <c r="G74" i="13"/>
  <c r="M74" i="13"/>
  <c r="S74" i="13"/>
  <c r="S72" i="13" s="1"/>
  <c r="Y74" i="13"/>
  <c r="Y72" i="13" s="1"/>
  <c r="G76" i="13"/>
  <c r="M76" i="13"/>
  <c r="S76" i="13"/>
  <c r="Y76" i="13"/>
  <c r="F79" i="13"/>
  <c r="F77" i="13" s="1"/>
  <c r="L79" i="13"/>
  <c r="L77" i="13" s="1"/>
  <c r="R79" i="13"/>
  <c r="R77" i="13" s="1"/>
  <c r="X79" i="13"/>
  <c r="F81" i="13"/>
  <c r="L81" i="13"/>
  <c r="R81" i="13"/>
  <c r="X81" i="13"/>
  <c r="E84" i="13"/>
  <c r="E82" i="13" s="1"/>
  <c r="K84" i="13"/>
  <c r="Q84" i="13"/>
  <c r="W84" i="13"/>
  <c r="E86" i="13"/>
  <c r="K86" i="13"/>
  <c r="Q86" i="13"/>
  <c r="W86" i="13"/>
  <c r="D89" i="13"/>
  <c r="J89" i="13"/>
  <c r="P89" i="13"/>
  <c r="P87" i="13" s="1"/>
  <c r="V89" i="13"/>
  <c r="V87" i="13" s="1"/>
  <c r="D91" i="13"/>
  <c r="J91" i="13"/>
  <c r="P91" i="13"/>
  <c r="V91" i="13"/>
  <c r="I94" i="13"/>
  <c r="I92" i="13" s="1"/>
  <c r="O94" i="13"/>
  <c r="O92" i="13" s="1"/>
  <c r="U94" i="13"/>
  <c r="U92" i="13" s="1"/>
  <c r="AA94" i="13"/>
  <c r="I96" i="13"/>
  <c r="O96" i="13"/>
  <c r="U96" i="13"/>
  <c r="AA96" i="13"/>
  <c r="H99" i="13"/>
  <c r="H97" i="13" s="1"/>
  <c r="N99" i="13"/>
  <c r="T99" i="13"/>
  <c r="Z99" i="13"/>
  <c r="Z97" i="13" s="1"/>
  <c r="H101" i="13"/>
  <c r="N101" i="13"/>
  <c r="T101" i="13"/>
  <c r="Z101" i="13"/>
  <c r="G104" i="13"/>
  <c r="M104" i="13"/>
  <c r="M102" i="13" s="1"/>
  <c r="S104" i="13"/>
  <c r="S102" i="13" s="1"/>
  <c r="Y104" i="13"/>
  <c r="Y102" i="13" s="1"/>
  <c r="G106" i="13"/>
  <c r="M106" i="13"/>
  <c r="S106" i="13"/>
  <c r="Y106" i="13"/>
  <c r="F109" i="13"/>
  <c r="F107" i="13" s="1"/>
  <c r="L109" i="13"/>
  <c r="L107" i="13" s="1"/>
  <c r="R109" i="13"/>
  <c r="R107" i="13" s="1"/>
  <c r="X109" i="13"/>
  <c r="F111" i="13"/>
  <c r="L111" i="13"/>
  <c r="R111" i="13"/>
  <c r="X111" i="13"/>
  <c r="E114" i="13"/>
  <c r="E112" i="13" s="1"/>
  <c r="K114" i="13"/>
  <c r="Q114" i="13"/>
  <c r="W114" i="13"/>
  <c r="W112" i="13" s="1"/>
  <c r="E116" i="13"/>
  <c r="K116" i="13"/>
  <c r="Q116" i="13"/>
  <c r="W116" i="13"/>
  <c r="D119" i="13"/>
  <c r="J119" i="13"/>
  <c r="J117" i="13" s="1"/>
  <c r="P119" i="13"/>
  <c r="P117" i="13" s="1"/>
  <c r="V119" i="13"/>
  <c r="V117" i="13" s="1"/>
  <c r="D121" i="13"/>
  <c r="J121" i="13"/>
  <c r="P121" i="13"/>
  <c r="V121" i="13"/>
  <c r="I124" i="13"/>
  <c r="I122" i="13" s="1"/>
  <c r="O124" i="13"/>
  <c r="O122" i="13" s="1"/>
  <c r="U124" i="13"/>
  <c r="U122" i="13" s="1"/>
  <c r="AA124" i="13"/>
  <c r="I126" i="13"/>
  <c r="O126" i="13"/>
  <c r="U126" i="13"/>
  <c r="AA126" i="13"/>
  <c r="H129" i="13"/>
  <c r="H127" i="13" s="1"/>
  <c r="N129" i="13"/>
  <c r="T129" i="13"/>
  <c r="Z129" i="13"/>
  <c r="Z127" i="13" s="1"/>
  <c r="H131" i="13"/>
  <c r="N131" i="13"/>
  <c r="T131" i="13"/>
  <c r="Z131" i="13"/>
  <c r="G134" i="13"/>
  <c r="M134" i="13"/>
  <c r="M132" i="13" s="1"/>
  <c r="S134" i="13"/>
  <c r="S132" i="13" s="1"/>
  <c r="Y134" i="13"/>
  <c r="Y132" i="13" s="1"/>
  <c r="G136" i="13"/>
  <c r="M136" i="13"/>
  <c r="S136" i="13"/>
  <c r="Y136" i="13"/>
  <c r="F139" i="13"/>
  <c r="F137" i="13" s="1"/>
  <c r="L139" i="13"/>
  <c r="L137" i="13" s="1"/>
  <c r="R139" i="13"/>
  <c r="R137" i="13" s="1"/>
  <c r="X139" i="13"/>
  <c r="F141" i="13"/>
  <c r="L141" i="13"/>
  <c r="R141" i="13"/>
  <c r="X141" i="13"/>
  <c r="E144" i="13"/>
  <c r="E142" i="13" s="1"/>
  <c r="K144" i="13"/>
  <c r="Q144" i="13"/>
  <c r="W144" i="13"/>
  <c r="W142" i="13" s="1"/>
  <c r="E146" i="13"/>
  <c r="K146" i="13"/>
  <c r="Q146" i="13"/>
  <c r="W146" i="13"/>
  <c r="D149" i="13"/>
  <c r="J149" i="13"/>
  <c r="J147" i="13" s="1"/>
  <c r="P149" i="13"/>
  <c r="P147" i="13" s="1"/>
  <c r="V149" i="13"/>
  <c r="V147" i="13" s="1"/>
  <c r="D151" i="13"/>
  <c r="J151" i="13"/>
  <c r="P151" i="13"/>
  <c r="V151" i="13"/>
  <c r="I154" i="13"/>
  <c r="I152" i="13" s="1"/>
  <c r="O154" i="13"/>
  <c r="O152" i="13" s="1"/>
  <c r="U154" i="13"/>
  <c r="U152" i="13" s="1"/>
  <c r="AA154" i="13"/>
  <c r="I156" i="13"/>
  <c r="O156" i="13"/>
  <c r="U156" i="13"/>
  <c r="AA156" i="13"/>
  <c r="H159" i="13"/>
  <c r="H157" i="13" s="1"/>
  <c r="N159" i="13"/>
  <c r="T159" i="13"/>
  <c r="Z159" i="13"/>
  <c r="Z157" i="13" s="1"/>
  <c r="H161" i="13"/>
  <c r="N161" i="13"/>
  <c r="T161" i="13"/>
  <c r="Z161" i="13"/>
  <c r="G170" i="13"/>
  <c r="M170" i="13"/>
  <c r="S170" i="13"/>
  <c r="Y170" i="13"/>
  <c r="F175" i="13"/>
  <c r="L175" i="13"/>
  <c r="R175" i="13"/>
  <c r="X175" i="13"/>
  <c r="E180" i="13"/>
  <c r="K180" i="13"/>
  <c r="Q180" i="13"/>
  <c r="W180" i="13"/>
  <c r="D185" i="13"/>
  <c r="J185" i="13"/>
  <c r="P185" i="13"/>
  <c r="V185" i="13"/>
  <c r="I190" i="13"/>
  <c r="O190" i="13"/>
  <c r="U190" i="13"/>
  <c r="AA190" i="13"/>
  <c r="H195" i="13"/>
  <c r="N195" i="13"/>
  <c r="T195" i="13"/>
  <c r="Z195" i="13"/>
  <c r="G200" i="13"/>
  <c r="M200" i="13"/>
  <c r="S200" i="13"/>
  <c r="Y200" i="13"/>
  <c r="F205" i="13"/>
  <c r="L205" i="13"/>
  <c r="R205" i="13"/>
  <c r="X205" i="13"/>
  <c r="E210" i="13"/>
  <c r="K210" i="13"/>
  <c r="Q210" i="13"/>
  <c r="W210" i="13"/>
  <c r="D215" i="13"/>
  <c r="J215" i="13"/>
  <c r="P215" i="13"/>
  <c r="V215" i="13"/>
  <c r="I220" i="13"/>
  <c r="O220" i="13"/>
  <c r="U220" i="13"/>
  <c r="AA220" i="13"/>
  <c r="H225" i="13"/>
  <c r="N225" i="13"/>
  <c r="T225" i="13"/>
  <c r="Z225" i="13"/>
  <c r="G230" i="13"/>
  <c r="M230" i="13"/>
  <c r="S230" i="13"/>
  <c r="Y230" i="13"/>
  <c r="F235" i="13"/>
  <c r="L235" i="13"/>
  <c r="R235" i="13"/>
  <c r="X235" i="13"/>
  <c r="E240" i="13"/>
  <c r="K240" i="13"/>
  <c r="Q240" i="13"/>
  <c r="W240" i="13"/>
  <c r="D245" i="13"/>
  <c r="J245" i="13"/>
  <c r="P245" i="13"/>
  <c r="V245" i="13"/>
  <c r="I250" i="13"/>
  <c r="O250" i="13"/>
  <c r="U250" i="13"/>
  <c r="AA250" i="13"/>
  <c r="H255" i="13"/>
  <c r="N255" i="13"/>
  <c r="T255" i="13"/>
  <c r="Z255" i="13"/>
  <c r="G260" i="13"/>
  <c r="M260" i="13"/>
  <c r="S260" i="13"/>
  <c r="Y260" i="13"/>
  <c r="F265" i="13"/>
  <c r="L265" i="13"/>
  <c r="R265" i="13"/>
  <c r="X265" i="13"/>
  <c r="E270" i="13"/>
  <c r="K270" i="13"/>
  <c r="Q270" i="13"/>
  <c r="W270" i="13"/>
  <c r="D275" i="13"/>
  <c r="J275" i="13"/>
  <c r="P275" i="13"/>
  <c r="V275" i="13"/>
  <c r="I280" i="13"/>
  <c r="O280" i="13"/>
  <c r="U280" i="13"/>
  <c r="AA280" i="13"/>
  <c r="H285" i="13"/>
  <c r="N285" i="13"/>
  <c r="T285" i="13"/>
  <c r="Z285" i="13"/>
  <c r="G290" i="13"/>
  <c r="M290" i="13"/>
  <c r="S290" i="13"/>
  <c r="Y290" i="13"/>
  <c r="F295" i="13"/>
  <c r="L295" i="13"/>
  <c r="R295" i="13"/>
  <c r="X295" i="13"/>
  <c r="E300" i="13"/>
  <c r="K300" i="13"/>
  <c r="Q300" i="13"/>
  <c r="W300" i="13"/>
  <c r="D305" i="13"/>
  <c r="J305" i="13"/>
  <c r="P305" i="13"/>
  <c r="V305" i="13"/>
  <c r="I310" i="13"/>
  <c r="O310" i="13"/>
  <c r="U310" i="13"/>
  <c r="AA310" i="13"/>
  <c r="H315" i="13"/>
  <c r="N315" i="13"/>
  <c r="T315" i="13"/>
  <c r="Z315" i="13"/>
  <c r="G320" i="13"/>
  <c r="M320" i="13"/>
  <c r="S320" i="13"/>
  <c r="Y320" i="13"/>
  <c r="F327" i="13"/>
  <c r="F325" i="13" s="1"/>
  <c r="L327" i="13"/>
  <c r="R327" i="13"/>
  <c r="X327" i="13"/>
  <c r="X325" i="13" s="1"/>
  <c r="F329" i="13"/>
  <c r="L329" i="13"/>
  <c r="R329" i="13"/>
  <c r="X329" i="13"/>
  <c r="E332" i="13"/>
  <c r="K332" i="13"/>
  <c r="K330" i="13" s="1"/>
  <c r="Q332" i="13"/>
  <c r="Q330" i="13" s="1"/>
  <c r="W332" i="13"/>
  <c r="W330" i="13" s="1"/>
  <c r="E334" i="13"/>
  <c r="K334" i="13"/>
  <c r="Q334" i="13"/>
  <c r="W334" i="13"/>
  <c r="D337" i="13"/>
  <c r="D335" i="13" s="1"/>
  <c r="J337" i="13"/>
  <c r="J335" i="13" s="1"/>
  <c r="P337" i="13"/>
  <c r="P335" i="13" s="1"/>
  <c r="V337" i="13"/>
  <c r="D339" i="13"/>
  <c r="J339" i="13"/>
  <c r="P339" i="13"/>
  <c r="V339" i="13"/>
  <c r="I342" i="13"/>
  <c r="I340" i="13" s="1"/>
  <c r="O342" i="13"/>
  <c r="U342" i="13"/>
  <c r="AA342" i="13"/>
  <c r="AA340" i="13" s="1"/>
  <c r="I344" i="13"/>
  <c r="O344" i="13"/>
  <c r="U344" i="13"/>
  <c r="AA344" i="13"/>
  <c r="H347" i="13"/>
  <c r="N347" i="13"/>
  <c r="N345" i="13" s="1"/>
  <c r="T347" i="13"/>
  <c r="T345" i="13" s="1"/>
  <c r="Z347" i="13"/>
  <c r="Z345" i="13" s="1"/>
  <c r="H349" i="13"/>
  <c r="N349" i="13"/>
  <c r="T349" i="13"/>
  <c r="Z349" i="13"/>
  <c r="G352" i="13"/>
  <c r="G350" i="13" s="1"/>
  <c r="M352" i="13"/>
  <c r="M350" i="13" s="1"/>
  <c r="S352" i="13"/>
  <c r="S350" i="13" s="1"/>
  <c r="Y352" i="13"/>
  <c r="G354" i="13"/>
  <c r="M354" i="13"/>
  <c r="S354" i="13"/>
  <c r="Y354" i="13"/>
  <c r="F357" i="13"/>
  <c r="F355" i="13" s="1"/>
  <c r="L357" i="13"/>
  <c r="R357" i="13"/>
  <c r="X357" i="13"/>
  <c r="X355" i="13" s="1"/>
  <c r="F359" i="13"/>
  <c r="L359" i="13"/>
  <c r="R359" i="13"/>
  <c r="X359" i="13"/>
  <c r="E362" i="13"/>
  <c r="K362" i="13"/>
  <c r="K360" i="13" s="1"/>
  <c r="Q362" i="13"/>
  <c r="Q360" i="13" s="1"/>
  <c r="W362" i="13"/>
  <c r="W360" i="13" s="1"/>
  <c r="E364" i="13"/>
  <c r="K364" i="13"/>
  <c r="Q364" i="13"/>
  <c r="W364" i="13"/>
  <c r="D367" i="13"/>
  <c r="D365" i="13" s="1"/>
  <c r="J367" i="13"/>
  <c r="J365" i="13" s="1"/>
  <c r="P367" i="13"/>
  <c r="V367" i="13"/>
  <c r="V365" i="13" s="1"/>
  <c r="D369" i="13"/>
  <c r="J369" i="13"/>
  <c r="Q369" i="13"/>
  <c r="Z369" i="13"/>
  <c r="J372" i="13"/>
  <c r="Y372" i="13"/>
  <c r="Y370" i="13" s="1"/>
  <c r="R377" i="13"/>
  <c r="R375" i="13" s="1"/>
  <c r="K382" i="13"/>
  <c r="K380" i="13" s="1"/>
  <c r="W384" i="13"/>
  <c r="D387" i="13"/>
  <c r="D385" i="13" s="1"/>
  <c r="P389" i="13"/>
  <c r="O394" i="13"/>
  <c r="H399" i="13"/>
  <c r="Y402" i="13"/>
  <c r="Y400" i="13" s="1"/>
  <c r="R407" i="13"/>
  <c r="R405" i="13" s="1"/>
  <c r="K412" i="13"/>
  <c r="K410" i="13" s="1"/>
  <c r="W414" i="13"/>
  <c r="D417" i="13"/>
  <c r="D415" i="13" s="1"/>
  <c r="P419" i="13"/>
  <c r="O424" i="13"/>
  <c r="H429" i="13"/>
  <c r="Y432" i="13"/>
  <c r="Y430" i="13" s="1"/>
  <c r="R437" i="13"/>
  <c r="R435" i="13" s="1"/>
  <c r="K442" i="13"/>
  <c r="K440" i="13" s="1"/>
  <c r="W444" i="13"/>
  <c r="D447" i="13"/>
  <c r="D445" i="13" s="1"/>
  <c r="P449" i="13"/>
  <c r="O454" i="13"/>
  <c r="H459" i="13"/>
  <c r="Y462" i="13"/>
  <c r="Y460" i="13" s="1"/>
  <c r="R467" i="13"/>
  <c r="R465" i="13" s="1"/>
  <c r="K472" i="13"/>
  <c r="K470" i="13" s="1"/>
  <c r="W474" i="13"/>
  <c r="D477" i="13"/>
  <c r="D475" i="13" s="1"/>
  <c r="P479" i="13"/>
  <c r="I488" i="13"/>
  <c r="I484" i="13" s="1"/>
  <c r="X503" i="13"/>
  <c r="X499" i="13" s="1"/>
  <c r="Q508" i="13"/>
  <c r="Q504" i="13" s="1"/>
  <c r="J513" i="13"/>
  <c r="J509" i="13" s="1"/>
  <c r="I518" i="13"/>
  <c r="I514" i="13" s="1"/>
  <c r="X533" i="13"/>
  <c r="X529" i="13" s="1"/>
  <c r="Q538" i="13"/>
  <c r="Q534" i="13" s="1"/>
  <c r="J543" i="13"/>
  <c r="J539" i="13" s="1"/>
  <c r="I548" i="13"/>
  <c r="I544" i="13" s="1"/>
  <c r="X563" i="13"/>
  <c r="X559" i="13" s="1"/>
  <c r="Q568" i="13"/>
  <c r="Q564" i="13" s="1"/>
  <c r="J573" i="13"/>
  <c r="J569" i="13" s="1"/>
  <c r="I578" i="13"/>
  <c r="I574" i="13" s="1"/>
  <c r="X593" i="13"/>
  <c r="X589" i="13" s="1"/>
  <c r="Q598" i="13"/>
  <c r="Q594" i="13" s="1"/>
  <c r="J603" i="13"/>
  <c r="J599" i="13" s="1"/>
  <c r="I608" i="13"/>
  <c r="I604" i="13" s="1"/>
  <c r="X623" i="13"/>
  <c r="X619" i="13" s="1"/>
  <c r="Q628" i="13"/>
  <c r="Q624" i="13" s="1"/>
  <c r="J633" i="13"/>
  <c r="J629" i="13" s="1"/>
  <c r="I638" i="13"/>
  <c r="I634" i="13" s="1"/>
  <c r="W579" i="14"/>
  <c r="X77" i="15"/>
  <c r="I9" i="13"/>
  <c r="I7" i="13" s="1"/>
  <c r="O9" i="13"/>
  <c r="U9" i="13"/>
  <c r="AA9" i="13"/>
  <c r="I11" i="13"/>
  <c r="O11" i="13"/>
  <c r="U11" i="13"/>
  <c r="AA11" i="13"/>
  <c r="H14" i="13"/>
  <c r="N14" i="13"/>
  <c r="T14" i="13"/>
  <c r="Z14" i="13"/>
  <c r="Z12" i="13" s="1"/>
  <c r="H16" i="13"/>
  <c r="N16" i="13"/>
  <c r="T16" i="13"/>
  <c r="Z16" i="13"/>
  <c r="G19" i="13"/>
  <c r="M19" i="13"/>
  <c r="M17" i="13" s="1"/>
  <c r="S19" i="13"/>
  <c r="S17" i="13" s="1"/>
  <c r="Y19" i="13"/>
  <c r="G21" i="13"/>
  <c r="M21" i="13"/>
  <c r="S21" i="13"/>
  <c r="Y21" i="13"/>
  <c r="F24" i="13"/>
  <c r="F22" i="13" s="1"/>
  <c r="L24" i="13"/>
  <c r="R24" i="13"/>
  <c r="X24" i="13"/>
  <c r="F26" i="13"/>
  <c r="L26" i="13"/>
  <c r="R26" i="13"/>
  <c r="X26" i="13"/>
  <c r="E29" i="13"/>
  <c r="K29" i="13"/>
  <c r="Q29" i="13"/>
  <c r="W29" i="13"/>
  <c r="W27" i="13" s="1"/>
  <c r="E31" i="13"/>
  <c r="K31" i="13"/>
  <c r="Q31" i="13"/>
  <c r="W31" i="13"/>
  <c r="D34" i="13"/>
  <c r="J34" i="13"/>
  <c r="J32" i="13" s="1"/>
  <c r="P34" i="13"/>
  <c r="P32" i="13" s="1"/>
  <c r="V34" i="13"/>
  <c r="D36" i="13"/>
  <c r="J36" i="13"/>
  <c r="P36" i="13"/>
  <c r="V36" i="13"/>
  <c r="I39" i="13"/>
  <c r="I37" i="13" s="1"/>
  <c r="O39" i="13"/>
  <c r="U39" i="13"/>
  <c r="AA39" i="13"/>
  <c r="I41" i="13"/>
  <c r="O41" i="13"/>
  <c r="U41" i="13"/>
  <c r="AA41" i="13"/>
  <c r="H44" i="13"/>
  <c r="N44" i="13"/>
  <c r="T44" i="13"/>
  <c r="Z44" i="13"/>
  <c r="Z42" i="13" s="1"/>
  <c r="H46" i="13"/>
  <c r="N46" i="13"/>
  <c r="T46" i="13"/>
  <c r="Z46" i="13"/>
  <c r="G49" i="13"/>
  <c r="M49" i="13"/>
  <c r="M47" i="13" s="1"/>
  <c r="S49" i="13"/>
  <c r="S47" i="13" s="1"/>
  <c r="Y49" i="13"/>
  <c r="G51" i="13"/>
  <c r="M51" i="13"/>
  <c r="S51" i="13"/>
  <c r="Y51" i="13"/>
  <c r="F54" i="13"/>
  <c r="F52" i="13" s="1"/>
  <c r="L54" i="13"/>
  <c r="R54" i="13"/>
  <c r="X54" i="13"/>
  <c r="F56" i="13"/>
  <c r="L56" i="13"/>
  <c r="R56" i="13"/>
  <c r="X56" i="13"/>
  <c r="E59" i="13"/>
  <c r="K59" i="13"/>
  <c r="Q59" i="13"/>
  <c r="W59" i="13"/>
  <c r="W57" i="13" s="1"/>
  <c r="E61" i="13"/>
  <c r="K61" i="13"/>
  <c r="Q61" i="13"/>
  <c r="W61" i="13"/>
  <c r="D64" i="13"/>
  <c r="J64" i="13"/>
  <c r="J62" i="13" s="1"/>
  <c r="P64" i="13"/>
  <c r="P62" i="13" s="1"/>
  <c r="V64" i="13"/>
  <c r="D66" i="13"/>
  <c r="J66" i="13"/>
  <c r="P66" i="13"/>
  <c r="V66" i="13"/>
  <c r="I69" i="13"/>
  <c r="I67" i="13" s="1"/>
  <c r="O69" i="13"/>
  <c r="U69" i="13"/>
  <c r="AA69" i="13"/>
  <c r="I71" i="13"/>
  <c r="O71" i="13"/>
  <c r="U71" i="13"/>
  <c r="AA71" i="13"/>
  <c r="H74" i="13"/>
  <c r="N74" i="13"/>
  <c r="T74" i="13"/>
  <c r="Z74" i="13"/>
  <c r="Z72" i="13" s="1"/>
  <c r="H76" i="13"/>
  <c r="N76" i="13"/>
  <c r="T76" i="13"/>
  <c r="Z76" i="13"/>
  <c r="G79" i="13"/>
  <c r="M79" i="13"/>
  <c r="M77" i="13" s="1"/>
  <c r="S79" i="13"/>
  <c r="S77" i="13" s="1"/>
  <c r="Y79" i="13"/>
  <c r="G81" i="13"/>
  <c r="M81" i="13"/>
  <c r="S81" i="13"/>
  <c r="Y81" i="13"/>
  <c r="F84" i="13"/>
  <c r="F82" i="13" s="1"/>
  <c r="L84" i="13"/>
  <c r="R84" i="13"/>
  <c r="X84" i="13"/>
  <c r="F86" i="13"/>
  <c r="L86" i="13"/>
  <c r="R86" i="13"/>
  <c r="X86" i="13"/>
  <c r="E89" i="13"/>
  <c r="K89" i="13"/>
  <c r="Q89" i="13"/>
  <c r="W89" i="13"/>
  <c r="W87" i="13" s="1"/>
  <c r="E91" i="13"/>
  <c r="K91" i="13"/>
  <c r="Q91" i="13"/>
  <c r="W91" i="13"/>
  <c r="D94" i="13"/>
  <c r="J94" i="13"/>
  <c r="J92" i="13" s="1"/>
  <c r="P94" i="13"/>
  <c r="P92" i="13" s="1"/>
  <c r="V94" i="13"/>
  <c r="D96" i="13"/>
  <c r="J96" i="13"/>
  <c r="P96" i="13"/>
  <c r="V96" i="13"/>
  <c r="I99" i="13"/>
  <c r="I97" i="13" s="1"/>
  <c r="O99" i="13"/>
  <c r="U99" i="13"/>
  <c r="AA99" i="13"/>
  <c r="I101" i="13"/>
  <c r="O101" i="13"/>
  <c r="U101" i="13"/>
  <c r="AA101" i="13"/>
  <c r="H104" i="13"/>
  <c r="N104" i="13"/>
  <c r="T104" i="13"/>
  <c r="Z104" i="13"/>
  <c r="Z102" i="13" s="1"/>
  <c r="H106" i="13"/>
  <c r="N106" i="13"/>
  <c r="T106" i="13"/>
  <c r="Z106" i="13"/>
  <c r="G109" i="13"/>
  <c r="M109" i="13"/>
  <c r="M107" i="13" s="1"/>
  <c r="S109" i="13"/>
  <c r="S107" i="13" s="1"/>
  <c r="Y109" i="13"/>
  <c r="G111" i="13"/>
  <c r="M111" i="13"/>
  <c r="S111" i="13"/>
  <c r="Y111" i="13"/>
  <c r="F114" i="13"/>
  <c r="F112" i="13" s="1"/>
  <c r="L114" i="13"/>
  <c r="R114" i="13"/>
  <c r="X114" i="13"/>
  <c r="F116" i="13"/>
  <c r="L116" i="13"/>
  <c r="R116" i="13"/>
  <c r="X116" i="13"/>
  <c r="E119" i="13"/>
  <c r="K119" i="13"/>
  <c r="Q119" i="13"/>
  <c r="W119" i="13"/>
  <c r="W117" i="13" s="1"/>
  <c r="E121" i="13"/>
  <c r="K121" i="13"/>
  <c r="Q121" i="13"/>
  <c r="W121" i="13"/>
  <c r="D124" i="13"/>
  <c r="J124" i="13"/>
  <c r="J122" i="13" s="1"/>
  <c r="P124" i="13"/>
  <c r="P122" i="13" s="1"/>
  <c r="V124" i="13"/>
  <c r="D126" i="13"/>
  <c r="J126" i="13"/>
  <c r="P126" i="13"/>
  <c r="V126" i="13"/>
  <c r="I129" i="13"/>
  <c r="I127" i="13" s="1"/>
  <c r="O129" i="13"/>
  <c r="U129" i="13"/>
  <c r="AA129" i="13"/>
  <c r="I131" i="13"/>
  <c r="O131" i="13"/>
  <c r="U131" i="13"/>
  <c r="AA131" i="13"/>
  <c r="H134" i="13"/>
  <c r="N134" i="13"/>
  <c r="T134" i="13"/>
  <c r="Z134" i="13"/>
  <c r="Z132" i="13" s="1"/>
  <c r="H136" i="13"/>
  <c r="N136" i="13"/>
  <c r="T136" i="13"/>
  <c r="Z136" i="13"/>
  <c r="G139" i="13"/>
  <c r="M139" i="13"/>
  <c r="M137" i="13" s="1"/>
  <c r="S139" i="13"/>
  <c r="S137" i="13" s="1"/>
  <c r="Y139" i="13"/>
  <c r="G141" i="13"/>
  <c r="M141" i="13"/>
  <c r="S141" i="13"/>
  <c r="Y141" i="13"/>
  <c r="F144" i="13"/>
  <c r="F142" i="13" s="1"/>
  <c r="L144" i="13"/>
  <c r="R144" i="13"/>
  <c r="X144" i="13"/>
  <c r="F146" i="13"/>
  <c r="L146" i="13"/>
  <c r="R146" i="13"/>
  <c r="X146" i="13"/>
  <c r="E149" i="13"/>
  <c r="K149" i="13"/>
  <c r="Q149" i="13"/>
  <c r="W149" i="13"/>
  <c r="W147" i="13" s="1"/>
  <c r="E151" i="13"/>
  <c r="K151" i="13"/>
  <c r="Q151" i="13"/>
  <c r="W151" i="13"/>
  <c r="D154" i="13"/>
  <c r="J154" i="13"/>
  <c r="J152" i="13" s="1"/>
  <c r="P154" i="13"/>
  <c r="P152" i="13" s="1"/>
  <c r="V154" i="13"/>
  <c r="D156" i="13"/>
  <c r="J156" i="13"/>
  <c r="P156" i="13"/>
  <c r="V156" i="13"/>
  <c r="I159" i="13"/>
  <c r="I157" i="13" s="1"/>
  <c r="O159" i="13"/>
  <c r="U159" i="13"/>
  <c r="AA159" i="13"/>
  <c r="I161" i="13"/>
  <c r="O161" i="13"/>
  <c r="U161" i="13"/>
  <c r="AA161" i="13"/>
  <c r="H170" i="13"/>
  <c r="N170" i="13"/>
  <c r="T170" i="13"/>
  <c r="Z170" i="13"/>
  <c r="G175" i="13"/>
  <c r="M175" i="13"/>
  <c r="S175" i="13"/>
  <c r="Y175" i="13"/>
  <c r="F180" i="13"/>
  <c r="L180" i="13"/>
  <c r="R180" i="13"/>
  <c r="X180" i="13"/>
  <c r="E185" i="13"/>
  <c r="K185" i="13"/>
  <c r="Q185" i="13"/>
  <c r="W185" i="13"/>
  <c r="D190" i="13"/>
  <c r="J190" i="13"/>
  <c r="P190" i="13"/>
  <c r="V190" i="13"/>
  <c r="I195" i="13"/>
  <c r="O195" i="13"/>
  <c r="U195" i="13"/>
  <c r="AA195" i="13"/>
  <c r="H200" i="13"/>
  <c r="N200" i="13"/>
  <c r="T200" i="13"/>
  <c r="Z200" i="13"/>
  <c r="G205" i="13"/>
  <c r="M205" i="13"/>
  <c r="S205" i="13"/>
  <c r="Y205" i="13"/>
  <c r="F210" i="13"/>
  <c r="L210" i="13"/>
  <c r="R210" i="13"/>
  <c r="X210" i="13"/>
  <c r="E215" i="13"/>
  <c r="K215" i="13"/>
  <c r="Q215" i="13"/>
  <c r="W215" i="13"/>
  <c r="D220" i="13"/>
  <c r="J220" i="13"/>
  <c r="P220" i="13"/>
  <c r="V220" i="13"/>
  <c r="I225" i="13"/>
  <c r="O225" i="13"/>
  <c r="U225" i="13"/>
  <c r="AA225" i="13"/>
  <c r="H230" i="13"/>
  <c r="N230" i="13"/>
  <c r="T230" i="13"/>
  <c r="Z230" i="13"/>
  <c r="G235" i="13"/>
  <c r="M235" i="13"/>
  <c r="S235" i="13"/>
  <c r="Y235" i="13"/>
  <c r="F240" i="13"/>
  <c r="L240" i="13"/>
  <c r="R240" i="13"/>
  <c r="X240" i="13"/>
  <c r="E245" i="13"/>
  <c r="K245" i="13"/>
  <c r="Q245" i="13"/>
  <c r="W245" i="13"/>
  <c r="D250" i="13"/>
  <c r="J250" i="13"/>
  <c r="P250" i="13"/>
  <c r="V250" i="13"/>
  <c r="I255" i="13"/>
  <c r="O255" i="13"/>
  <c r="U255" i="13"/>
  <c r="AA255" i="13"/>
  <c r="H260" i="13"/>
  <c r="N260" i="13"/>
  <c r="T260" i="13"/>
  <c r="Z260" i="13"/>
  <c r="G265" i="13"/>
  <c r="M265" i="13"/>
  <c r="S265" i="13"/>
  <c r="Y265" i="13"/>
  <c r="F270" i="13"/>
  <c r="L270" i="13"/>
  <c r="R270" i="13"/>
  <c r="X270" i="13"/>
  <c r="E275" i="13"/>
  <c r="K275" i="13"/>
  <c r="Q275" i="13"/>
  <c r="W275" i="13"/>
  <c r="D280" i="13"/>
  <c r="J280" i="13"/>
  <c r="P280" i="13"/>
  <c r="V280" i="13"/>
  <c r="I285" i="13"/>
  <c r="O285" i="13"/>
  <c r="U285" i="13"/>
  <c r="AA285" i="13"/>
  <c r="H290" i="13"/>
  <c r="N290" i="13"/>
  <c r="T290" i="13"/>
  <c r="Z290" i="13"/>
  <c r="G295" i="13"/>
  <c r="M295" i="13"/>
  <c r="S295" i="13"/>
  <c r="Y295" i="13"/>
  <c r="F300" i="13"/>
  <c r="L300" i="13"/>
  <c r="R300" i="13"/>
  <c r="X300" i="13"/>
  <c r="E305" i="13"/>
  <c r="K305" i="13"/>
  <c r="Q305" i="13"/>
  <c r="W305" i="13"/>
  <c r="D310" i="13"/>
  <c r="J310" i="13"/>
  <c r="P310" i="13"/>
  <c r="V310" i="13"/>
  <c r="I315" i="13"/>
  <c r="O315" i="13"/>
  <c r="U315" i="13"/>
  <c r="AA315" i="13"/>
  <c r="H320" i="13"/>
  <c r="N320" i="13"/>
  <c r="T320" i="13"/>
  <c r="Z320" i="13"/>
  <c r="G327" i="13"/>
  <c r="G325" i="13" s="1"/>
  <c r="M327" i="13"/>
  <c r="S327" i="13"/>
  <c r="Y327" i="13"/>
  <c r="G329" i="13"/>
  <c r="M329" i="13"/>
  <c r="S329" i="13"/>
  <c r="Y329" i="13"/>
  <c r="F332" i="13"/>
  <c r="L332" i="13"/>
  <c r="R332" i="13"/>
  <c r="X332" i="13"/>
  <c r="X330" i="13" s="1"/>
  <c r="F334" i="13"/>
  <c r="L334" i="13"/>
  <c r="R334" i="13"/>
  <c r="X334" i="13"/>
  <c r="E337" i="13"/>
  <c r="K337" i="13"/>
  <c r="K335" i="13" s="1"/>
  <c r="Q337" i="13"/>
  <c r="Q335" i="13" s="1"/>
  <c r="W337" i="13"/>
  <c r="E339" i="13"/>
  <c r="K339" i="13"/>
  <c r="Q339" i="13"/>
  <c r="W339" i="13"/>
  <c r="D342" i="13"/>
  <c r="D340" i="13" s="1"/>
  <c r="J342" i="13"/>
  <c r="P342" i="13"/>
  <c r="V342" i="13"/>
  <c r="D344" i="13"/>
  <c r="J344" i="13"/>
  <c r="P344" i="13"/>
  <c r="V344" i="13"/>
  <c r="I347" i="13"/>
  <c r="O347" i="13"/>
  <c r="U347" i="13"/>
  <c r="AA347" i="13"/>
  <c r="AA345" i="13" s="1"/>
  <c r="I349" i="13"/>
  <c r="O349" i="13"/>
  <c r="U349" i="13"/>
  <c r="AA349" i="13"/>
  <c r="H352" i="13"/>
  <c r="N352" i="13"/>
  <c r="N350" i="13" s="1"/>
  <c r="T352" i="13"/>
  <c r="T350" i="13" s="1"/>
  <c r="Z352" i="13"/>
  <c r="H354" i="13"/>
  <c r="N354" i="13"/>
  <c r="T354" i="13"/>
  <c r="Z354" i="13"/>
  <c r="G357" i="13"/>
  <c r="G355" i="13" s="1"/>
  <c r="M357" i="13"/>
  <c r="S357" i="13"/>
  <c r="Y357" i="13"/>
  <c r="G359" i="13"/>
  <c r="M359" i="13"/>
  <c r="S359" i="13"/>
  <c r="Y359" i="13"/>
  <c r="F362" i="13"/>
  <c r="L362" i="13"/>
  <c r="R362" i="13"/>
  <c r="X362" i="13"/>
  <c r="X360" i="13" s="1"/>
  <c r="F364" i="13"/>
  <c r="L364" i="13"/>
  <c r="R364" i="13"/>
  <c r="X364" i="13"/>
  <c r="E367" i="13"/>
  <c r="K367" i="13"/>
  <c r="K365" i="13" s="1"/>
  <c r="Q367" i="13"/>
  <c r="Q365" i="13" s="1"/>
  <c r="W367" i="13"/>
  <c r="W365" i="13" s="1"/>
  <c r="E369" i="13"/>
  <c r="K369" i="13"/>
  <c r="R369" i="13"/>
  <c r="K372" i="13"/>
  <c r="G374" i="13"/>
  <c r="X377" i="13"/>
  <c r="X375" i="13" s="1"/>
  <c r="Q382" i="13"/>
  <c r="Q380" i="13" s="1"/>
  <c r="J387" i="13"/>
  <c r="J385" i="13" s="1"/>
  <c r="V389" i="13"/>
  <c r="V385" i="13" s="1"/>
  <c r="I392" i="13"/>
  <c r="I390" i="13" s="1"/>
  <c r="U394" i="13"/>
  <c r="U390" i="13" s="1"/>
  <c r="N399" i="13"/>
  <c r="N395" i="13" s="1"/>
  <c r="G404" i="13"/>
  <c r="G400" i="13" s="1"/>
  <c r="X407" i="13"/>
  <c r="Q412" i="13"/>
  <c r="Q410" i="13" s="1"/>
  <c r="J417" i="13"/>
  <c r="J415" i="13" s="1"/>
  <c r="V419" i="13"/>
  <c r="V415" i="13" s="1"/>
  <c r="I422" i="13"/>
  <c r="I420" i="13" s="1"/>
  <c r="U424" i="13"/>
  <c r="U420" i="13" s="1"/>
  <c r="N429" i="13"/>
  <c r="N425" i="13" s="1"/>
  <c r="G434" i="13"/>
  <c r="G430" i="13" s="1"/>
  <c r="X437" i="13"/>
  <c r="X435" i="13" s="1"/>
  <c r="Q442" i="13"/>
  <c r="Q440" i="13" s="1"/>
  <c r="J447" i="13"/>
  <c r="J445" i="13" s="1"/>
  <c r="V449" i="13"/>
  <c r="V445" i="13" s="1"/>
  <c r="I452" i="13"/>
  <c r="U454" i="13"/>
  <c r="U450" i="13" s="1"/>
  <c r="N459" i="13"/>
  <c r="N455" i="13" s="1"/>
  <c r="G464" i="13"/>
  <c r="G460" i="13" s="1"/>
  <c r="X467" i="13"/>
  <c r="X465" i="13" s="1"/>
  <c r="Q472" i="13"/>
  <c r="Q470" i="13" s="1"/>
  <c r="J477" i="13"/>
  <c r="J475" i="13" s="1"/>
  <c r="V479" i="13"/>
  <c r="V475" i="13" s="1"/>
  <c r="O488" i="13"/>
  <c r="O484" i="13" s="1"/>
  <c r="H493" i="13"/>
  <c r="H489" i="13" s="1"/>
  <c r="W508" i="13"/>
  <c r="W504" i="13" s="1"/>
  <c r="P513" i="13"/>
  <c r="P509" i="13" s="1"/>
  <c r="O518" i="13"/>
  <c r="O514" i="13" s="1"/>
  <c r="H523" i="13"/>
  <c r="H519" i="13" s="1"/>
  <c r="W538" i="13"/>
  <c r="W534" i="13" s="1"/>
  <c r="P543" i="13"/>
  <c r="P539" i="13" s="1"/>
  <c r="O548" i="13"/>
  <c r="O544" i="13" s="1"/>
  <c r="H553" i="13"/>
  <c r="H549" i="13" s="1"/>
  <c r="W568" i="13"/>
  <c r="W564" i="13" s="1"/>
  <c r="P573" i="13"/>
  <c r="P569" i="13" s="1"/>
  <c r="O578" i="13"/>
  <c r="O574" i="13" s="1"/>
  <c r="H583" i="13"/>
  <c r="H579" i="13" s="1"/>
  <c r="W598" i="13"/>
  <c r="W594" i="13" s="1"/>
  <c r="P603" i="13"/>
  <c r="P599" i="13" s="1"/>
  <c r="O608" i="13"/>
  <c r="O604" i="13" s="1"/>
  <c r="H613" i="13"/>
  <c r="H609" i="13" s="1"/>
  <c r="W628" i="13"/>
  <c r="W624" i="13" s="1"/>
  <c r="P633" i="13"/>
  <c r="P629" i="13" s="1"/>
  <c r="D494" i="14"/>
  <c r="J9" i="13"/>
  <c r="P9" i="13"/>
  <c r="V9" i="13"/>
  <c r="Z638" i="13"/>
  <c r="Z634" i="13" s="1"/>
  <c r="T638" i="13"/>
  <c r="N638" i="13"/>
  <c r="H638" i="13"/>
  <c r="AA633" i="13"/>
  <c r="U633" i="13"/>
  <c r="O633" i="13"/>
  <c r="I633" i="13"/>
  <c r="V628" i="13"/>
  <c r="P628" i="13"/>
  <c r="J628" i="13"/>
  <c r="D628" i="13"/>
  <c r="W623" i="13"/>
  <c r="Q623" i="13"/>
  <c r="K623" i="13"/>
  <c r="E623" i="13"/>
  <c r="X618" i="13"/>
  <c r="R618" i="13"/>
  <c r="L618" i="13"/>
  <c r="F618" i="13"/>
  <c r="Y613" i="13"/>
  <c r="S613" i="13"/>
  <c r="M613" i="13"/>
  <c r="G613" i="13"/>
  <c r="Z608" i="13"/>
  <c r="T608" i="13"/>
  <c r="N608" i="13"/>
  <c r="H608" i="13"/>
  <c r="AA603" i="13"/>
  <c r="U603" i="13"/>
  <c r="O603" i="13"/>
  <c r="I603" i="13"/>
  <c r="V598" i="13"/>
  <c r="P598" i="13"/>
  <c r="J598" i="13"/>
  <c r="D598" i="13"/>
  <c r="W593" i="13"/>
  <c r="Q593" i="13"/>
  <c r="K593" i="13"/>
  <c r="E593" i="13"/>
  <c r="X588" i="13"/>
  <c r="R588" i="13"/>
  <c r="L588" i="13"/>
  <c r="F588" i="13"/>
  <c r="Y583" i="13"/>
  <c r="S583" i="13"/>
  <c r="M583" i="13"/>
  <c r="G583" i="13"/>
  <c r="Z578" i="13"/>
  <c r="T578" i="13"/>
  <c r="N578" i="13"/>
  <c r="H578" i="13"/>
  <c r="AA573" i="13"/>
  <c r="U573" i="13"/>
  <c r="O573" i="13"/>
  <c r="I573" i="13"/>
  <c r="V568" i="13"/>
  <c r="P568" i="13"/>
  <c r="J568" i="13"/>
  <c r="D568" i="13"/>
  <c r="W563" i="13"/>
  <c r="Q563" i="13"/>
  <c r="K563" i="13"/>
  <c r="E563" i="13"/>
  <c r="X558" i="13"/>
  <c r="R558" i="13"/>
  <c r="L558" i="13"/>
  <c r="F558" i="13"/>
  <c r="Y553" i="13"/>
  <c r="S553" i="13"/>
  <c r="M553" i="13"/>
  <c r="G553" i="13"/>
  <c r="Z548" i="13"/>
  <c r="T548" i="13"/>
  <c r="N548" i="13"/>
  <c r="H548" i="13"/>
  <c r="AA543" i="13"/>
  <c r="U543" i="13"/>
  <c r="O543" i="13"/>
  <c r="I543" i="13"/>
  <c r="V538" i="13"/>
  <c r="P538" i="13"/>
  <c r="J538" i="13"/>
  <c r="D538" i="13"/>
  <c r="W533" i="13"/>
  <c r="Q533" i="13"/>
  <c r="K533" i="13"/>
  <c r="E533" i="13"/>
  <c r="X528" i="13"/>
  <c r="R528" i="13"/>
  <c r="L528" i="13"/>
  <c r="F528" i="13"/>
  <c r="Y523" i="13"/>
  <c r="S523" i="13"/>
  <c r="M523" i="13"/>
  <c r="G523" i="13"/>
  <c r="Z518" i="13"/>
  <c r="T518" i="13"/>
  <c r="N518" i="13"/>
  <c r="H518" i="13"/>
  <c r="AA513" i="13"/>
  <c r="U513" i="13"/>
  <c r="O513" i="13"/>
  <c r="I513" i="13"/>
  <c r="V508" i="13"/>
  <c r="P508" i="13"/>
  <c r="J508" i="13"/>
  <c r="D508" i="13"/>
  <c r="W503" i="13"/>
  <c r="Q503" i="13"/>
  <c r="K503" i="13"/>
  <c r="E503" i="13"/>
  <c r="X498" i="13"/>
  <c r="R498" i="13"/>
  <c r="L498" i="13"/>
  <c r="F498" i="13"/>
  <c r="Y493" i="13"/>
  <c r="S493" i="13"/>
  <c r="M493" i="13"/>
  <c r="G493" i="13"/>
  <c r="Z488" i="13"/>
  <c r="T488" i="13"/>
  <c r="N488" i="13"/>
  <c r="H488" i="13"/>
  <c r="AA479" i="13"/>
  <c r="U479" i="13"/>
  <c r="O479" i="13"/>
  <c r="I479" i="13"/>
  <c r="V474" i="13"/>
  <c r="P474" i="13"/>
  <c r="J474" i="13"/>
  <c r="D474" i="13"/>
  <c r="W469" i="13"/>
  <c r="Q469" i="13"/>
  <c r="K469" i="13"/>
  <c r="E469" i="13"/>
  <c r="X464" i="13"/>
  <c r="R464" i="13"/>
  <c r="L464" i="13"/>
  <c r="F464" i="13"/>
  <c r="Y459" i="13"/>
  <c r="S459" i="13"/>
  <c r="M459" i="13"/>
  <c r="G459" i="13"/>
  <c r="Z454" i="13"/>
  <c r="T454" i="13"/>
  <c r="N454" i="13"/>
  <c r="H454" i="13"/>
  <c r="AA449" i="13"/>
  <c r="U449" i="13"/>
  <c r="O449" i="13"/>
  <c r="I449" i="13"/>
  <c r="V444" i="13"/>
  <c r="P444" i="13"/>
  <c r="J444" i="13"/>
  <c r="D444" i="13"/>
  <c r="W439" i="13"/>
  <c r="Q439" i="13"/>
  <c r="K439" i="13"/>
  <c r="E439" i="13"/>
  <c r="X434" i="13"/>
  <c r="R434" i="13"/>
  <c r="L434" i="13"/>
  <c r="F434" i="13"/>
  <c r="Y429" i="13"/>
  <c r="S429" i="13"/>
  <c r="M429" i="13"/>
  <c r="G429" i="13"/>
  <c r="Z424" i="13"/>
  <c r="T424" i="13"/>
  <c r="N424" i="13"/>
  <c r="H424" i="13"/>
  <c r="AA419" i="13"/>
  <c r="U419" i="13"/>
  <c r="O419" i="13"/>
  <c r="I419" i="13"/>
  <c r="V414" i="13"/>
  <c r="P414" i="13"/>
  <c r="J414" i="13"/>
  <c r="D414" i="13"/>
  <c r="W409" i="13"/>
  <c r="Q409" i="13"/>
  <c r="K409" i="13"/>
  <c r="E409" i="13"/>
  <c r="X404" i="13"/>
  <c r="R404" i="13"/>
  <c r="L404" i="13"/>
  <c r="F404" i="13"/>
  <c r="Y399" i="13"/>
  <c r="S399" i="13"/>
  <c r="M399" i="13"/>
  <c r="G399" i="13"/>
  <c r="Z394" i="13"/>
  <c r="T394" i="13"/>
  <c r="N394" i="13"/>
  <c r="H394" i="13"/>
  <c r="AA389" i="13"/>
  <c r="U389" i="13"/>
  <c r="O389" i="13"/>
  <c r="I389" i="13"/>
  <c r="V384" i="13"/>
  <c r="P384" i="13"/>
  <c r="J384" i="13"/>
  <c r="D384" i="13"/>
  <c r="W379" i="13"/>
  <c r="Q379" i="13"/>
  <c r="K379" i="13"/>
  <c r="E379" i="13"/>
  <c r="X374" i="13"/>
  <c r="R374" i="13"/>
  <c r="L374" i="13"/>
  <c r="F374" i="13"/>
  <c r="Y369" i="13"/>
  <c r="Y365" i="13" s="1"/>
  <c r="S369" i="13"/>
  <c r="S365" i="13" s="1"/>
  <c r="M369" i="13"/>
  <c r="M365" i="13" s="1"/>
  <c r="Y638" i="13"/>
  <c r="S638" i="13"/>
  <c r="M638" i="13"/>
  <c r="G638" i="13"/>
  <c r="Z633" i="13"/>
  <c r="T633" i="13"/>
  <c r="N633" i="13"/>
  <c r="H633" i="13"/>
  <c r="AA628" i="13"/>
  <c r="U628" i="13"/>
  <c r="O628" i="13"/>
  <c r="I628" i="13"/>
  <c r="V623" i="13"/>
  <c r="P623" i="13"/>
  <c r="J623" i="13"/>
  <c r="D623" i="13"/>
  <c r="W618" i="13"/>
  <c r="Q618" i="13"/>
  <c r="K618" i="13"/>
  <c r="E618" i="13"/>
  <c r="X613" i="13"/>
  <c r="R613" i="13"/>
  <c r="L613" i="13"/>
  <c r="F613" i="13"/>
  <c r="Y608" i="13"/>
  <c r="S608" i="13"/>
  <c r="M608" i="13"/>
  <c r="G608" i="13"/>
  <c r="Z603" i="13"/>
  <c r="T603" i="13"/>
  <c r="N603" i="13"/>
  <c r="H603" i="13"/>
  <c r="AA598" i="13"/>
  <c r="U598" i="13"/>
  <c r="O598" i="13"/>
  <c r="I598" i="13"/>
  <c r="V593" i="13"/>
  <c r="P593" i="13"/>
  <c r="J593" i="13"/>
  <c r="D593" i="13"/>
  <c r="W588" i="13"/>
  <c r="Q588" i="13"/>
  <c r="K588" i="13"/>
  <c r="E588" i="13"/>
  <c r="X583" i="13"/>
  <c r="R583" i="13"/>
  <c r="L583" i="13"/>
  <c r="F583" i="13"/>
  <c r="Y578" i="13"/>
  <c r="S578" i="13"/>
  <c r="M578" i="13"/>
  <c r="G578" i="13"/>
  <c r="Z573" i="13"/>
  <c r="T573" i="13"/>
  <c r="N573" i="13"/>
  <c r="H573" i="13"/>
  <c r="AA568" i="13"/>
  <c r="U568" i="13"/>
  <c r="O568" i="13"/>
  <c r="I568" i="13"/>
  <c r="V563" i="13"/>
  <c r="P563" i="13"/>
  <c r="J563" i="13"/>
  <c r="D563" i="13"/>
  <c r="W558" i="13"/>
  <c r="Q558" i="13"/>
  <c r="K558" i="13"/>
  <c r="E558" i="13"/>
  <c r="X553" i="13"/>
  <c r="R553" i="13"/>
  <c r="L553" i="13"/>
  <c r="F553" i="13"/>
  <c r="Y548" i="13"/>
  <c r="S548" i="13"/>
  <c r="M548" i="13"/>
  <c r="G548" i="13"/>
  <c r="Z543" i="13"/>
  <c r="T543" i="13"/>
  <c r="N543" i="13"/>
  <c r="H543" i="13"/>
  <c r="AA538" i="13"/>
  <c r="U538" i="13"/>
  <c r="O538" i="13"/>
  <c r="I538" i="13"/>
  <c r="V533" i="13"/>
  <c r="P533" i="13"/>
  <c r="J533" i="13"/>
  <c r="D533" i="13"/>
  <c r="W528" i="13"/>
  <c r="Q528" i="13"/>
  <c r="K528" i="13"/>
  <c r="E528" i="13"/>
  <c r="X523" i="13"/>
  <c r="R523" i="13"/>
  <c r="L523" i="13"/>
  <c r="F523" i="13"/>
  <c r="Y518" i="13"/>
  <c r="S518" i="13"/>
  <c r="M518" i="13"/>
  <c r="G518" i="13"/>
  <c r="Z513" i="13"/>
  <c r="T513" i="13"/>
  <c r="N513" i="13"/>
  <c r="H513" i="13"/>
  <c r="AA508" i="13"/>
  <c r="U508" i="13"/>
  <c r="O508" i="13"/>
  <c r="I508" i="13"/>
  <c r="V503" i="13"/>
  <c r="P503" i="13"/>
  <c r="J503" i="13"/>
  <c r="D503" i="13"/>
  <c r="W498" i="13"/>
  <c r="Q498" i="13"/>
  <c r="K498" i="13"/>
  <c r="E498" i="13"/>
  <c r="X493" i="13"/>
  <c r="R493" i="13"/>
  <c r="L493" i="13"/>
  <c r="F493" i="13"/>
  <c r="Y488" i="13"/>
  <c r="S488" i="13"/>
  <c r="S484" i="13" s="1"/>
  <c r="M488" i="13"/>
  <c r="M484" i="13" s="1"/>
  <c r="G488" i="13"/>
  <c r="G484" i="13" s="1"/>
  <c r="Z479" i="13"/>
  <c r="T479" i="13"/>
  <c r="N479" i="13"/>
  <c r="H479" i="13"/>
  <c r="AA474" i="13"/>
  <c r="U474" i="13"/>
  <c r="O474" i="13"/>
  <c r="I474" i="13"/>
  <c r="V469" i="13"/>
  <c r="P469" i="13"/>
  <c r="J469" i="13"/>
  <c r="D469" i="13"/>
  <c r="W464" i="13"/>
  <c r="Q464" i="13"/>
  <c r="K464" i="13"/>
  <c r="E464" i="13"/>
  <c r="X459" i="13"/>
  <c r="R459" i="13"/>
  <c r="L459" i="13"/>
  <c r="F459" i="13"/>
  <c r="Y454" i="13"/>
  <c r="S454" i="13"/>
  <c r="M454" i="13"/>
  <c r="G454" i="13"/>
  <c r="Z449" i="13"/>
  <c r="T449" i="13"/>
  <c r="N449" i="13"/>
  <c r="H449" i="13"/>
  <c r="AA444" i="13"/>
  <c r="U444" i="13"/>
  <c r="O444" i="13"/>
  <c r="I444" i="13"/>
  <c r="V439" i="13"/>
  <c r="P439" i="13"/>
  <c r="J439" i="13"/>
  <c r="D439" i="13"/>
  <c r="W434" i="13"/>
  <c r="Q434" i="13"/>
  <c r="K434" i="13"/>
  <c r="E434" i="13"/>
  <c r="X429" i="13"/>
  <c r="R429" i="13"/>
  <c r="L429" i="13"/>
  <c r="F429" i="13"/>
  <c r="Y424" i="13"/>
  <c r="S424" i="13"/>
  <c r="M424" i="13"/>
  <c r="G424" i="13"/>
  <c r="Z419" i="13"/>
  <c r="T419" i="13"/>
  <c r="N419" i="13"/>
  <c r="H419" i="13"/>
  <c r="AA414" i="13"/>
  <c r="U414" i="13"/>
  <c r="O414" i="13"/>
  <c r="I414" i="13"/>
  <c r="V409" i="13"/>
  <c r="P409" i="13"/>
  <c r="J409" i="13"/>
  <c r="D409" i="13"/>
  <c r="W404" i="13"/>
  <c r="Q404" i="13"/>
  <c r="K404" i="13"/>
  <c r="E404" i="13"/>
  <c r="X399" i="13"/>
  <c r="R399" i="13"/>
  <c r="L399" i="13"/>
  <c r="F399" i="13"/>
  <c r="Y394" i="13"/>
  <c r="S394" i="13"/>
  <c r="M394" i="13"/>
  <c r="G394" i="13"/>
  <c r="Z389" i="13"/>
  <c r="T389" i="13"/>
  <c r="N389" i="13"/>
  <c r="H389" i="13"/>
  <c r="AA384" i="13"/>
  <c r="U384" i="13"/>
  <c r="O384" i="13"/>
  <c r="I384" i="13"/>
  <c r="V379" i="13"/>
  <c r="P379" i="13"/>
  <c r="J379" i="13"/>
  <c r="D379" i="13"/>
  <c r="W374" i="13"/>
  <c r="Q374" i="13"/>
  <c r="K374" i="13"/>
  <c r="E374" i="13"/>
  <c r="X638" i="13"/>
  <c r="R638" i="13"/>
  <c r="L638" i="13"/>
  <c r="F638" i="13"/>
  <c r="Y633" i="13"/>
  <c r="S633" i="13"/>
  <c r="M633" i="13"/>
  <c r="G633" i="13"/>
  <c r="Z628" i="13"/>
  <c r="T628" i="13"/>
  <c r="N628" i="13"/>
  <c r="H628" i="13"/>
  <c r="AA623" i="13"/>
  <c r="U623" i="13"/>
  <c r="O623" i="13"/>
  <c r="I623" i="13"/>
  <c r="V618" i="13"/>
  <c r="P618" i="13"/>
  <c r="J618" i="13"/>
  <c r="D618" i="13"/>
  <c r="W613" i="13"/>
  <c r="Q613" i="13"/>
  <c r="K613" i="13"/>
  <c r="E613" i="13"/>
  <c r="X608" i="13"/>
  <c r="R608" i="13"/>
  <c r="L608" i="13"/>
  <c r="F608" i="13"/>
  <c r="Y603" i="13"/>
  <c r="S603" i="13"/>
  <c r="M603" i="13"/>
  <c r="G603" i="13"/>
  <c r="Z598" i="13"/>
  <c r="T598" i="13"/>
  <c r="N598" i="13"/>
  <c r="H598" i="13"/>
  <c r="AA593" i="13"/>
  <c r="U593" i="13"/>
  <c r="O593" i="13"/>
  <c r="I593" i="13"/>
  <c r="V588" i="13"/>
  <c r="P588" i="13"/>
  <c r="J588" i="13"/>
  <c r="D588" i="13"/>
  <c r="W583" i="13"/>
  <c r="Q583" i="13"/>
  <c r="K583" i="13"/>
  <c r="E583" i="13"/>
  <c r="X578" i="13"/>
  <c r="R578" i="13"/>
  <c r="L578" i="13"/>
  <c r="F578" i="13"/>
  <c r="Y573" i="13"/>
  <c r="S573" i="13"/>
  <c r="M573" i="13"/>
  <c r="G573" i="13"/>
  <c r="Z568" i="13"/>
  <c r="T568" i="13"/>
  <c r="N568" i="13"/>
  <c r="H568" i="13"/>
  <c r="AA563" i="13"/>
  <c r="U563" i="13"/>
  <c r="O563" i="13"/>
  <c r="I563" i="13"/>
  <c r="V558" i="13"/>
  <c r="P558" i="13"/>
  <c r="J558" i="13"/>
  <c r="D558" i="13"/>
  <c r="W553" i="13"/>
  <c r="Q553" i="13"/>
  <c r="K553" i="13"/>
  <c r="E553" i="13"/>
  <c r="X548" i="13"/>
  <c r="R548" i="13"/>
  <c r="L548" i="13"/>
  <c r="F548" i="13"/>
  <c r="Y543" i="13"/>
  <c r="S543" i="13"/>
  <c r="M543" i="13"/>
  <c r="G543" i="13"/>
  <c r="Z538" i="13"/>
  <c r="T538" i="13"/>
  <c r="N538" i="13"/>
  <c r="H538" i="13"/>
  <c r="AA533" i="13"/>
  <c r="U533" i="13"/>
  <c r="O533" i="13"/>
  <c r="I533" i="13"/>
  <c r="V528" i="13"/>
  <c r="P528" i="13"/>
  <c r="J528" i="13"/>
  <c r="D528" i="13"/>
  <c r="W523" i="13"/>
  <c r="Q523" i="13"/>
  <c r="K523" i="13"/>
  <c r="E523" i="13"/>
  <c r="X518" i="13"/>
  <c r="R518" i="13"/>
  <c r="L518" i="13"/>
  <c r="F518" i="13"/>
  <c r="Y513" i="13"/>
  <c r="S513" i="13"/>
  <c r="M513" i="13"/>
  <c r="G513" i="13"/>
  <c r="Z508" i="13"/>
  <c r="T508" i="13"/>
  <c r="N508" i="13"/>
  <c r="H508" i="13"/>
  <c r="AA503" i="13"/>
  <c r="U503" i="13"/>
  <c r="O503" i="13"/>
  <c r="I503" i="13"/>
  <c r="V498" i="13"/>
  <c r="P498" i="13"/>
  <c r="J498" i="13"/>
  <c r="D498" i="13"/>
  <c r="W493" i="13"/>
  <c r="Q493" i="13"/>
  <c r="K493" i="13"/>
  <c r="E493" i="13"/>
  <c r="X488" i="13"/>
  <c r="R488" i="13"/>
  <c r="R484" i="13" s="1"/>
  <c r="L488" i="13"/>
  <c r="L484" i="13" s="1"/>
  <c r="F488" i="13"/>
  <c r="F484" i="13" s="1"/>
  <c r="Y479" i="13"/>
  <c r="S479" i="13"/>
  <c r="M479" i="13"/>
  <c r="G479" i="13"/>
  <c r="Z474" i="13"/>
  <c r="T474" i="13"/>
  <c r="N474" i="13"/>
  <c r="H474" i="13"/>
  <c r="AA469" i="13"/>
  <c r="U469" i="13"/>
  <c r="O469" i="13"/>
  <c r="I469" i="13"/>
  <c r="V464" i="13"/>
  <c r="P464" i="13"/>
  <c r="J464" i="13"/>
  <c r="D464" i="13"/>
  <c r="W459" i="13"/>
  <c r="Q459" i="13"/>
  <c r="K459" i="13"/>
  <c r="E459" i="13"/>
  <c r="X454" i="13"/>
  <c r="R454" i="13"/>
  <c r="L454" i="13"/>
  <c r="F454" i="13"/>
  <c r="Y449" i="13"/>
  <c r="S449" i="13"/>
  <c r="M449" i="13"/>
  <c r="G449" i="13"/>
  <c r="Z444" i="13"/>
  <c r="T444" i="13"/>
  <c r="N444" i="13"/>
  <c r="H444" i="13"/>
  <c r="AA439" i="13"/>
  <c r="U439" i="13"/>
  <c r="O439" i="13"/>
  <c r="I439" i="13"/>
  <c r="V434" i="13"/>
  <c r="P434" i="13"/>
  <c r="J434" i="13"/>
  <c r="D434" i="13"/>
  <c r="W429" i="13"/>
  <c r="Q429" i="13"/>
  <c r="K429" i="13"/>
  <c r="E429" i="13"/>
  <c r="X424" i="13"/>
  <c r="R424" i="13"/>
  <c r="L424" i="13"/>
  <c r="F424" i="13"/>
  <c r="Y419" i="13"/>
  <c r="S419" i="13"/>
  <c r="M419" i="13"/>
  <c r="G419" i="13"/>
  <c r="Z414" i="13"/>
  <c r="T414" i="13"/>
  <c r="N414" i="13"/>
  <c r="H414" i="13"/>
  <c r="AA409" i="13"/>
  <c r="U409" i="13"/>
  <c r="O409" i="13"/>
  <c r="I409" i="13"/>
  <c r="V404" i="13"/>
  <c r="P404" i="13"/>
  <c r="J404" i="13"/>
  <c r="D404" i="13"/>
  <c r="W399" i="13"/>
  <c r="Q399" i="13"/>
  <c r="K399" i="13"/>
  <c r="E399" i="13"/>
  <c r="X394" i="13"/>
  <c r="R394" i="13"/>
  <c r="L394" i="13"/>
  <c r="F394" i="13"/>
  <c r="Y389" i="13"/>
  <c r="S389" i="13"/>
  <c r="M389" i="13"/>
  <c r="G389" i="13"/>
  <c r="Z384" i="13"/>
  <c r="T384" i="13"/>
  <c r="N384" i="13"/>
  <c r="H384" i="13"/>
  <c r="AA379" i="13"/>
  <c r="U379" i="13"/>
  <c r="O379" i="13"/>
  <c r="I379" i="13"/>
  <c r="V374" i="13"/>
  <c r="P374" i="13"/>
  <c r="P370" i="13" s="1"/>
  <c r="J374" i="13"/>
  <c r="D374" i="13"/>
  <c r="D370" i="13" s="1"/>
  <c r="W638" i="13"/>
  <c r="Q638" i="13"/>
  <c r="K638" i="13"/>
  <c r="E638" i="13"/>
  <c r="X633" i="13"/>
  <c r="R633" i="13"/>
  <c r="L633" i="13"/>
  <c r="F633" i="13"/>
  <c r="Y628" i="13"/>
  <c r="S628" i="13"/>
  <c r="M628" i="13"/>
  <c r="G628" i="13"/>
  <c r="Z623" i="13"/>
  <c r="T623" i="13"/>
  <c r="N623" i="13"/>
  <c r="H623" i="13"/>
  <c r="AA618" i="13"/>
  <c r="U618" i="13"/>
  <c r="O618" i="13"/>
  <c r="I618" i="13"/>
  <c r="V613" i="13"/>
  <c r="P613" i="13"/>
  <c r="J613" i="13"/>
  <c r="D613" i="13"/>
  <c r="W608" i="13"/>
  <c r="Q608" i="13"/>
  <c r="K608" i="13"/>
  <c r="E608" i="13"/>
  <c r="X603" i="13"/>
  <c r="R603" i="13"/>
  <c r="L603" i="13"/>
  <c r="F603" i="13"/>
  <c r="Y598" i="13"/>
  <c r="S598" i="13"/>
  <c r="M598" i="13"/>
  <c r="G598" i="13"/>
  <c r="Z593" i="13"/>
  <c r="T593" i="13"/>
  <c r="N593" i="13"/>
  <c r="H593" i="13"/>
  <c r="AA588" i="13"/>
  <c r="U588" i="13"/>
  <c r="O588" i="13"/>
  <c r="I588" i="13"/>
  <c r="V583" i="13"/>
  <c r="P583" i="13"/>
  <c r="J583" i="13"/>
  <c r="D583" i="13"/>
  <c r="W578" i="13"/>
  <c r="Q578" i="13"/>
  <c r="K578" i="13"/>
  <c r="E578" i="13"/>
  <c r="X573" i="13"/>
  <c r="R573" i="13"/>
  <c r="L573" i="13"/>
  <c r="F573" i="13"/>
  <c r="Y568" i="13"/>
  <c r="S568" i="13"/>
  <c r="M568" i="13"/>
  <c r="G568" i="13"/>
  <c r="Z563" i="13"/>
  <c r="T563" i="13"/>
  <c r="N563" i="13"/>
  <c r="H563" i="13"/>
  <c r="AA558" i="13"/>
  <c r="U558" i="13"/>
  <c r="O558" i="13"/>
  <c r="I558" i="13"/>
  <c r="V553" i="13"/>
  <c r="P553" i="13"/>
  <c r="J553" i="13"/>
  <c r="D553" i="13"/>
  <c r="W548" i="13"/>
  <c r="Q548" i="13"/>
  <c r="K548" i="13"/>
  <c r="E548" i="13"/>
  <c r="X543" i="13"/>
  <c r="R543" i="13"/>
  <c r="L543" i="13"/>
  <c r="F543" i="13"/>
  <c r="Y538" i="13"/>
  <c r="S538" i="13"/>
  <c r="M538" i="13"/>
  <c r="G538" i="13"/>
  <c r="Z533" i="13"/>
  <c r="T533" i="13"/>
  <c r="N533" i="13"/>
  <c r="H533" i="13"/>
  <c r="AA528" i="13"/>
  <c r="U528" i="13"/>
  <c r="O528" i="13"/>
  <c r="I528" i="13"/>
  <c r="V523" i="13"/>
  <c r="P523" i="13"/>
  <c r="J523" i="13"/>
  <c r="D523" i="13"/>
  <c r="W518" i="13"/>
  <c r="Q518" i="13"/>
  <c r="K518" i="13"/>
  <c r="E518" i="13"/>
  <c r="X513" i="13"/>
  <c r="R513" i="13"/>
  <c r="L513" i="13"/>
  <c r="F513" i="13"/>
  <c r="Y508" i="13"/>
  <c r="S508" i="13"/>
  <c r="M508" i="13"/>
  <c r="G508" i="13"/>
  <c r="Z503" i="13"/>
  <c r="T503" i="13"/>
  <c r="N503" i="13"/>
  <c r="H503" i="13"/>
  <c r="AA498" i="13"/>
  <c r="U498" i="13"/>
  <c r="O498" i="13"/>
  <c r="I498" i="13"/>
  <c r="V493" i="13"/>
  <c r="P493" i="13"/>
  <c r="J493" i="13"/>
  <c r="D493" i="13"/>
  <c r="W488" i="13"/>
  <c r="Q488" i="13"/>
  <c r="K488" i="13"/>
  <c r="E488" i="13"/>
  <c r="X479" i="13"/>
  <c r="R479" i="13"/>
  <c r="L479" i="13"/>
  <c r="F479" i="13"/>
  <c r="Y474" i="13"/>
  <c r="S474" i="13"/>
  <c r="M474" i="13"/>
  <c r="G474" i="13"/>
  <c r="Z469" i="13"/>
  <c r="T469" i="13"/>
  <c r="N469" i="13"/>
  <c r="H469" i="13"/>
  <c r="AA464" i="13"/>
  <c r="U464" i="13"/>
  <c r="O464" i="13"/>
  <c r="I464" i="13"/>
  <c r="V459" i="13"/>
  <c r="P459" i="13"/>
  <c r="J459" i="13"/>
  <c r="D459" i="13"/>
  <c r="W454" i="13"/>
  <c r="Q454" i="13"/>
  <c r="K454" i="13"/>
  <c r="E454" i="13"/>
  <c r="X449" i="13"/>
  <c r="R449" i="13"/>
  <c r="L449" i="13"/>
  <c r="F449" i="13"/>
  <c r="Y444" i="13"/>
  <c r="S444" i="13"/>
  <c r="M444" i="13"/>
  <c r="G444" i="13"/>
  <c r="Z439" i="13"/>
  <c r="T439" i="13"/>
  <c r="N439" i="13"/>
  <c r="H439" i="13"/>
  <c r="AA434" i="13"/>
  <c r="U434" i="13"/>
  <c r="O434" i="13"/>
  <c r="I434" i="13"/>
  <c r="V429" i="13"/>
  <c r="P429" i="13"/>
  <c r="J429" i="13"/>
  <c r="D429" i="13"/>
  <c r="W424" i="13"/>
  <c r="Q424" i="13"/>
  <c r="K424" i="13"/>
  <c r="E424" i="13"/>
  <c r="X419" i="13"/>
  <c r="R419" i="13"/>
  <c r="L419" i="13"/>
  <c r="F419" i="13"/>
  <c r="Y414" i="13"/>
  <c r="S414" i="13"/>
  <c r="M414" i="13"/>
  <c r="G414" i="13"/>
  <c r="Z409" i="13"/>
  <c r="T409" i="13"/>
  <c r="N409" i="13"/>
  <c r="H409" i="13"/>
  <c r="AA404" i="13"/>
  <c r="U404" i="13"/>
  <c r="O404" i="13"/>
  <c r="I404" i="13"/>
  <c r="V399" i="13"/>
  <c r="P399" i="13"/>
  <c r="J399" i="13"/>
  <c r="D399" i="13"/>
  <c r="W394" i="13"/>
  <c r="Q394" i="13"/>
  <c r="K394" i="13"/>
  <c r="E394" i="13"/>
  <c r="X389" i="13"/>
  <c r="R389" i="13"/>
  <c r="L389" i="13"/>
  <c r="F389" i="13"/>
  <c r="Y384" i="13"/>
  <c r="S384" i="13"/>
  <c r="M384" i="13"/>
  <c r="G384" i="13"/>
  <c r="Z379" i="13"/>
  <c r="T379" i="13"/>
  <c r="N379" i="13"/>
  <c r="H379" i="13"/>
  <c r="AA374" i="13"/>
  <c r="U374" i="13"/>
  <c r="O374" i="13"/>
  <c r="I374" i="13"/>
  <c r="V638" i="13"/>
  <c r="P638" i="13"/>
  <c r="J638" i="13"/>
  <c r="D638" i="13"/>
  <c r="W633" i="13"/>
  <c r="Q633" i="13"/>
  <c r="K633" i="13"/>
  <c r="E633" i="13"/>
  <c r="X628" i="13"/>
  <c r="R628" i="13"/>
  <c r="L628" i="13"/>
  <c r="F628" i="13"/>
  <c r="Y623" i="13"/>
  <c r="S623" i="13"/>
  <c r="M623" i="13"/>
  <c r="G623" i="13"/>
  <c r="Z618" i="13"/>
  <c r="T618" i="13"/>
  <c r="N618" i="13"/>
  <c r="H618" i="13"/>
  <c r="AA613" i="13"/>
  <c r="U613" i="13"/>
  <c r="O613" i="13"/>
  <c r="I613" i="13"/>
  <c r="V608" i="13"/>
  <c r="P608" i="13"/>
  <c r="J608" i="13"/>
  <c r="D608" i="13"/>
  <c r="W603" i="13"/>
  <c r="Q603" i="13"/>
  <c r="K603" i="13"/>
  <c r="E603" i="13"/>
  <c r="X598" i="13"/>
  <c r="R598" i="13"/>
  <c r="L598" i="13"/>
  <c r="F598" i="13"/>
  <c r="Y593" i="13"/>
  <c r="S593" i="13"/>
  <c r="M593" i="13"/>
  <c r="G593" i="13"/>
  <c r="Z588" i="13"/>
  <c r="T588" i="13"/>
  <c r="N588" i="13"/>
  <c r="H588" i="13"/>
  <c r="AA583" i="13"/>
  <c r="U583" i="13"/>
  <c r="O583" i="13"/>
  <c r="I583" i="13"/>
  <c r="V578" i="13"/>
  <c r="P578" i="13"/>
  <c r="J578" i="13"/>
  <c r="D578" i="13"/>
  <c r="W573" i="13"/>
  <c r="Q573" i="13"/>
  <c r="K573" i="13"/>
  <c r="E573" i="13"/>
  <c r="X568" i="13"/>
  <c r="R568" i="13"/>
  <c r="L568" i="13"/>
  <c r="F568" i="13"/>
  <c r="Y563" i="13"/>
  <c r="S563" i="13"/>
  <c r="M563" i="13"/>
  <c r="G563" i="13"/>
  <c r="Z558" i="13"/>
  <c r="T558" i="13"/>
  <c r="N558" i="13"/>
  <c r="H558" i="13"/>
  <c r="AA553" i="13"/>
  <c r="U553" i="13"/>
  <c r="O553" i="13"/>
  <c r="I553" i="13"/>
  <c r="V548" i="13"/>
  <c r="P548" i="13"/>
  <c r="J548" i="13"/>
  <c r="D548" i="13"/>
  <c r="W543" i="13"/>
  <c r="Q543" i="13"/>
  <c r="K543" i="13"/>
  <c r="E543" i="13"/>
  <c r="X538" i="13"/>
  <c r="R538" i="13"/>
  <c r="L538" i="13"/>
  <c r="F538" i="13"/>
  <c r="Y533" i="13"/>
  <c r="S533" i="13"/>
  <c r="M533" i="13"/>
  <c r="G533" i="13"/>
  <c r="Z528" i="13"/>
  <c r="T528" i="13"/>
  <c r="N528" i="13"/>
  <c r="H528" i="13"/>
  <c r="AA523" i="13"/>
  <c r="U523" i="13"/>
  <c r="O523" i="13"/>
  <c r="I523" i="13"/>
  <c r="V518" i="13"/>
  <c r="P518" i="13"/>
  <c r="J518" i="13"/>
  <c r="D518" i="13"/>
  <c r="W513" i="13"/>
  <c r="Q513" i="13"/>
  <c r="K513" i="13"/>
  <c r="E513" i="13"/>
  <c r="X508" i="13"/>
  <c r="R508" i="13"/>
  <c r="L508" i="13"/>
  <c r="F508" i="13"/>
  <c r="Y503" i="13"/>
  <c r="S503" i="13"/>
  <c r="M503" i="13"/>
  <c r="G503" i="13"/>
  <c r="Z498" i="13"/>
  <c r="T498" i="13"/>
  <c r="N498" i="13"/>
  <c r="H498" i="13"/>
  <c r="AA493" i="13"/>
  <c r="U493" i="13"/>
  <c r="O493" i="13"/>
  <c r="I493" i="13"/>
  <c r="V488" i="13"/>
  <c r="P488" i="13"/>
  <c r="J488" i="13"/>
  <c r="D488" i="13"/>
  <c r="D484" i="13" s="1"/>
  <c r="W479" i="13"/>
  <c r="Q479" i="13"/>
  <c r="K479" i="13"/>
  <c r="E479" i="13"/>
  <c r="X474" i="13"/>
  <c r="R474" i="13"/>
  <c r="L474" i="13"/>
  <c r="F474" i="13"/>
  <c r="Y469" i="13"/>
  <c r="S469" i="13"/>
  <c r="M469" i="13"/>
  <c r="G469" i="13"/>
  <c r="Z464" i="13"/>
  <c r="T464" i="13"/>
  <c r="N464" i="13"/>
  <c r="H464" i="13"/>
  <c r="AA459" i="13"/>
  <c r="U459" i="13"/>
  <c r="O459" i="13"/>
  <c r="I459" i="13"/>
  <c r="V454" i="13"/>
  <c r="P454" i="13"/>
  <c r="J454" i="13"/>
  <c r="D454" i="13"/>
  <c r="W449" i="13"/>
  <c r="Q449" i="13"/>
  <c r="K449" i="13"/>
  <c r="E449" i="13"/>
  <c r="X444" i="13"/>
  <c r="R444" i="13"/>
  <c r="L444" i="13"/>
  <c r="F444" i="13"/>
  <c r="Y439" i="13"/>
  <c r="S439" i="13"/>
  <c r="M439" i="13"/>
  <c r="G439" i="13"/>
  <c r="Z434" i="13"/>
  <c r="T434" i="13"/>
  <c r="N434" i="13"/>
  <c r="H434" i="13"/>
  <c r="AA429" i="13"/>
  <c r="U429" i="13"/>
  <c r="O429" i="13"/>
  <c r="I429" i="13"/>
  <c r="V424" i="13"/>
  <c r="P424" i="13"/>
  <c r="J424" i="13"/>
  <c r="D424" i="13"/>
  <c r="W419" i="13"/>
  <c r="Q419" i="13"/>
  <c r="K419" i="13"/>
  <c r="E419" i="13"/>
  <c r="X414" i="13"/>
  <c r="R414" i="13"/>
  <c r="L414" i="13"/>
  <c r="F414" i="13"/>
  <c r="Y409" i="13"/>
  <c r="S409" i="13"/>
  <c r="M409" i="13"/>
  <c r="G409" i="13"/>
  <c r="Z404" i="13"/>
  <c r="T404" i="13"/>
  <c r="N404" i="13"/>
  <c r="H404" i="13"/>
  <c r="AA399" i="13"/>
  <c r="U399" i="13"/>
  <c r="O399" i="13"/>
  <c r="I399" i="13"/>
  <c r="V394" i="13"/>
  <c r="P394" i="13"/>
  <c r="J394" i="13"/>
  <c r="D394" i="13"/>
  <c r="W389" i="13"/>
  <c r="Q389" i="13"/>
  <c r="K389" i="13"/>
  <c r="E389" i="13"/>
  <c r="X384" i="13"/>
  <c r="R384" i="13"/>
  <c r="L384" i="13"/>
  <c r="F384" i="13"/>
  <c r="Y379" i="13"/>
  <c r="S379" i="13"/>
  <c r="M379" i="13"/>
  <c r="G379" i="13"/>
  <c r="Z374" i="13"/>
  <c r="T374" i="13"/>
  <c r="N374" i="13"/>
  <c r="H374" i="13"/>
  <c r="AA369" i="13"/>
  <c r="U369" i="13"/>
  <c r="J11" i="13"/>
  <c r="P11" i="13"/>
  <c r="V11" i="13"/>
  <c r="I14" i="13"/>
  <c r="O14" i="13"/>
  <c r="U14" i="13"/>
  <c r="AA14" i="13"/>
  <c r="I16" i="13"/>
  <c r="O16" i="13"/>
  <c r="U16" i="13"/>
  <c r="AA16" i="13"/>
  <c r="H19" i="13"/>
  <c r="N19" i="13"/>
  <c r="N17" i="13" s="1"/>
  <c r="T19" i="13"/>
  <c r="Z19" i="13"/>
  <c r="H21" i="13"/>
  <c r="N21" i="13"/>
  <c r="T21" i="13"/>
  <c r="Z21" i="13"/>
  <c r="G24" i="13"/>
  <c r="M24" i="13"/>
  <c r="S24" i="13"/>
  <c r="Y24" i="13"/>
  <c r="G26" i="13"/>
  <c r="M26" i="13"/>
  <c r="S26" i="13"/>
  <c r="Y26" i="13"/>
  <c r="F29" i="13"/>
  <c r="L29" i="13"/>
  <c r="R29" i="13"/>
  <c r="X29" i="13"/>
  <c r="X27" i="13" s="1"/>
  <c r="F31" i="13"/>
  <c r="L31" i="13"/>
  <c r="R31" i="13"/>
  <c r="X31" i="13"/>
  <c r="E34" i="13"/>
  <c r="K34" i="13"/>
  <c r="K32" i="13" s="1"/>
  <c r="Q34" i="13"/>
  <c r="W34" i="13"/>
  <c r="E36" i="13"/>
  <c r="K36" i="13"/>
  <c r="Q36" i="13"/>
  <c r="W36" i="13"/>
  <c r="D39" i="13"/>
  <c r="J39" i="13"/>
  <c r="P39" i="13"/>
  <c r="V39" i="13"/>
  <c r="D41" i="13"/>
  <c r="J41" i="13"/>
  <c r="P41" i="13"/>
  <c r="V41" i="13"/>
  <c r="I44" i="13"/>
  <c r="O44" i="13"/>
  <c r="U44" i="13"/>
  <c r="AA44" i="13"/>
  <c r="AA42" i="13" s="1"/>
  <c r="I46" i="13"/>
  <c r="O46" i="13"/>
  <c r="U46" i="13"/>
  <c r="AA46" i="13"/>
  <c r="H49" i="13"/>
  <c r="N49" i="13"/>
  <c r="N47" i="13" s="1"/>
  <c r="T49" i="13"/>
  <c r="Z49" i="13"/>
  <c r="H51" i="13"/>
  <c r="N51" i="13"/>
  <c r="T51" i="13"/>
  <c r="Z51" i="13"/>
  <c r="G54" i="13"/>
  <c r="M54" i="13"/>
  <c r="S54" i="13"/>
  <c r="Y54" i="13"/>
  <c r="G56" i="13"/>
  <c r="M56" i="13"/>
  <c r="S56" i="13"/>
  <c r="Y56" i="13"/>
  <c r="F59" i="13"/>
  <c r="L59" i="13"/>
  <c r="R59" i="13"/>
  <c r="X59" i="13"/>
  <c r="X57" i="13" s="1"/>
  <c r="F61" i="13"/>
  <c r="L61" i="13"/>
  <c r="R61" i="13"/>
  <c r="X61" i="13"/>
  <c r="E64" i="13"/>
  <c r="K64" i="13"/>
  <c r="K62" i="13" s="1"/>
  <c r="Q64" i="13"/>
  <c r="W64" i="13"/>
  <c r="E66" i="13"/>
  <c r="K66" i="13"/>
  <c r="Q66" i="13"/>
  <c r="W66" i="13"/>
  <c r="D69" i="13"/>
  <c r="J69" i="13"/>
  <c r="P69" i="13"/>
  <c r="V69" i="13"/>
  <c r="D71" i="13"/>
  <c r="J71" i="13"/>
  <c r="P71" i="13"/>
  <c r="V71" i="13"/>
  <c r="I74" i="13"/>
  <c r="O74" i="13"/>
  <c r="U74" i="13"/>
  <c r="AA74" i="13"/>
  <c r="AA72" i="13" s="1"/>
  <c r="I76" i="13"/>
  <c r="O76" i="13"/>
  <c r="U76" i="13"/>
  <c r="AA76" i="13"/>
  <c r="H79" i="13"/>
  <c r="N79" i="13"/>
  <c r="N77" i="13" s="1"/>
  <c r="T79" i="13"/>
  <c r="Z79" i="13"/>
  <c r="H81" i="13"/>
  <c r="N81" i="13"/>
  <c r="T81" i="13"/>
  <c r="Z81" i="13"/>
  <c r="G84" i="13"/>
  <c r="M84" i="13"/>
  <c r="S84" i="13"/>
  <c r="Y84" i="13"/>
  <c r="G86" i="13"/>
  <c r="M86" i="13"/>
  <c r="S86" i="13"/>
  <c r="Y86" i="13"/>
  <c r="F89" i="13"/>
  <c r="L89" i="13"/>
  <c r="R89" i="13"/>
  <c r="X89" i="13"/>
  <c r="X87" i="13" s="1"/>
  <c r="F91" i="13"/>
  <c r="L91" i="13"/>
  <c r="R91" i="13"/>
  <c r="X91" i="13"/>
  <c r="E94" i="13"/>
  <c r="K94" i="13"/>
  <c r="K92" i="13" s="1"/>
  <c r="Q94" i="13"/>
  <c r="W94" i="13"/>
  <c r="E96" i="13"/>
  <c r="K96" i="13"/>
  <c r="Q96" i="13"/>
  <c r="W96" i="13"/>
  <c r="D99" i="13"/>
  <c r="J99" i="13"/>
  <c r="P99" i="13"/>
  <c r="V99" i="13"/>
  <c r="D101" i="13"/>
  <c r="J101" i="13"/>
  <c r="P101" i="13"/>
  <c r="V101" i="13"/>
  <c r="I104" i="13"/>
  <c r="O104" i="13"/>
  <c r="U104" i="13"/>
  <c r="AA104" i="13"/>
  <c r="AA102" i="13" s="1"/>
  <c r="I106" i="13"/>
  <c r="O106" i="13"/>
  <c r="U106" i="13"/>
  <c r="AA106" i="13"/>
  <c r="H109" i="13"/>
  <c r="N109" i="13"/>
  <c r="N107" i="13" s="1"/>
  <c r="T109" i="13"/>
  <c r="Z109" i="13"/>
  <c r="H111" i="13"/>
  <c r="N111" i="13"/>
  <c r="T111" i="13"/>
  <c r="Z111" i="13"/>
  <c r="G114" i="13"/>
  <c r="M114" i="13"/>
  <c r="S114" i="13"/>
  <c r="Y114" i="13"/>
  <c r="G116" i="13"/>
  <c r="M116" i="13"/>
  <c r="S116" i="13"/>
  <c r="Y116" i="13"/>
  <c r="F119" i="13"/>
  <c r="L119" i="13"/>
  <c r="R119" i="13"/>
  <c r="X119" i="13"/>
  <c r="X117" i="13" s="1"/>
  <c r="F121" i="13"/>
  <c r="L121" i="13"/>
  <c r="R121" i="13"/>
  <c r="X121" i="13"/>
  <c r="E124" i="13"/>
  <c r="K124" i="13"/>
  <c r="K122" i="13" s="1"/>
  <c r="Q124" i="13"/>
  <c r="W124" i="13"/>
  <c r="E126" i="13"/>
  <c r="K126" i="13"/>
  <c r="Q126" i="13"/>
  <c r="W126" i="13"/>
  <c r="D129" i="13"/>
  <c r="J129" i="13"/>
  <c r="P129" i="13"/>
  <c r="V129" i="13"/>
  <c r="D131" i="13"/>
  <c r="J131" i="13"/>
  <c r="P131" i="13"/>
  <c r="V131" i="13"/>
  <c r="I134" i="13"/>
  <c r="O134" i="13"/>
  <c r="U134" i="13"/>
  <c r="AA134" i="13"/>
  <c r="AA132" i="13" s="1"/>
  <c r="I136" i="13"/>
  <c r="O136" i="13"/>
  <c r="U136" i="13"/>
  <c r="AA136" i="13"/>
  <c r="H139" i="13"/>
  <c r="N139" i="13"/>
  <c r="N137" i="13" s="1"/>
  <c r="T139" i="13"/>
  <c r="Z139" i="13"/>
  <c r="H141" i="13"/>
  <c r="N141" i="13"/>
  <c r="T141" i="13"/>
  <c r="Z141" i="13"/>
  <c r="G144" i="13"/>
  <c r="M144" i="13"/>
  <c r="S144" i="13"/>
  <c r="Y144" i="13"/>
  <c r="G146" i="13"/>
  <c r="M146" i="13"/>
  <c r="S146" i="13"/>
  <c r="Y146" i="13"/>
  <c r="F149" i="13"/>
  <c r="L149" i="13"/>
  <c r="R149" i="13"/>
  <c r="X149" i="13"/>
  <c r="X147" i="13" s="1"/>
  <c r="F151" i="13"/>
  <c r="L151" i="13"/>
  <c r="R151" i="13"/>
  <c r="X151" i="13"/>
  <c r="E154" i="13"/>
  <c r="K154" i="13"/>
  <c r="K152" i="13" s="1"/>
  <c r="Q154" i="13"/>
  <c r="W154" i="13"/>
  <c r="E156" i="13"/>
  <c r="K156" i="13"/>
  <c r="Q156" i="13"/>
  <c r="W156" i="13"/>
  <c r="D159" i="13"/>
  <c r="J159" i="13"/>
  <c r="P159" i="13"/>
  <c r="D161" i="13"/>
  <c r="J161" i="13"/>
  <c r="P161" i="13"/>
  <c r="V161" i="13"/>
  <c r="V157" i="13" s="1"/>
  <c r="I170" i="13"/>
  <c r="O170" i="13"/>
  <c r="U170" i="13"/>
  <c r="AA170" i="13"/>
  <c r="H175" i="13"/>
  <c r="N175" i="13"/>
  <c r="T175" i="13"/>
  <c r="Z175" i="13"/>
  <c r="G180" i="13"/>
  <c r="M180" i="13"/>
  <c r="S180" i="13"/>
  <c r="Y180" i="13"/>
  <c r="F185" i="13"/>
  <c r="L185" i="13"/>
  <c r="R185" i="13"/>
  <c r="X185" i="13"/>
  <c r="E190" i="13"/>
  <c r="K190" i="13"/>
  <c r="Q190" i="13"/>
  <c r="W190" i="13"/>
  <c r="D195" i="13"/>
  <c r="J195" i="13"/>
  <c r="P195" i="13"/>
  <c r="V195" i="13"/>
  <c r="I200" i="13"/>
  <c r="O200" i="13"/>
  <c r="U200" i="13"/>
  <c r="AA200" i="13"/>
  <c r="H205" i="13"/>
  <c r="N205" i="13"/>
  <c r="T205" i="13"/>
  <c r="Z205" i="13"/>
  <c r="G210" i="13"/>
  <c r="M210" i="13"/>
  <c r="S210" i="13"/>
  <c r="Y210" i="13"/>
  <c r="F215" i="13"/>
  <c r="L215" i="13"/>
  <c r="R215" i="13"/>
  <c r="X215" i="13"/>
  <c r="E220" i="13"/>
  <c r="K220" i="13"/>
  <c r="Q220" i="13"/>
  <c r="W220" i="13"/>
  <c r="D225" i="13"/>
  <c r="J225" i="13"/>
  <c r="P225" i="13"/>
  <c r="V225" i="13"/>
  <c r="I230" i="13"/>
  <c r="O230" i="13"/>
  <c r="U230" i="13"/>
  <c r="AA230" i="13"/>
  <c r="H235" i="13"/>
  <c r="N235" i="13"/>
  <c r="T235" i="13"/>
  <c r="Z235" i="13"/>
  <c r="G240" i="13"/>
  <c r="M240" i="13"/>
  <c r="S240" i="13"/>
  <c r="Y240" i="13"/>
  <c r="F245" i="13"/>
  <c r="L245" i="13"/>
  <c r="R245" i="13"/>
  <c r="X245" i="13"/>
  <c r="E250" i="13"/>
  <c r="K250" i="13"/>
  <c r="Q250" i="13"/>
  <c r="W250" i="13"/>
  <c r="D255" i="13"/>
  <c r="J255" i="13"/>
  <c r="P255" i="13"/>
  <c r="V255" i="13"/>
  <c r="I260" i="13"/>
  <c r="O260" i="13"/>
  <c r="U260" i="13"/>
  <c r="AA260" i="13"/>
  <c r="H265" i="13"/>
  <c r="N265" i="13"/>
  <c r="T265" i="13"/>
  <c r="Z265" i="13"/>
  <c r="G270" i="13"/>
  <c r="M270" i="13"/>
  <c r="S270" i="13"/>
  <c r="Y270" i="13"/>
  <c r="F275" i="13"/>
  <c r="L275" i="13"/>
  <c r="R275" i="13"/>
  <c r="X275" i="13"/>
  <c r="E280" i="13"/>
  <c r="K280" i="13"/>
  <c r="Q280" i="13"/>
  <c r="W280" i="13"/>
  <c r="D285" i="13"/>
  <c r="J285" i="13"/>
  <c r="P285" i="13"/>
  <c r="V285" i="13"/>
  <c r="I290" i="13"/>
  <c r="O290" i="13"/>
  <c r="U290" i="13"/>
  <c r="AA290" i="13"/>
  <c r="H295" i="13"/>
  <c r="N295" i="13"/>
  <c r="T295" i="13"/>
  <c r="Z295" i="13"/>
  <c r="G300" i="13"/>
  <c r="M300" i="13"/>
  <c r="S300" i="13"/>
  <c r="Y300" i="13"/>
  <c r="F305" i="13"/>
  <c r="L305" i="13"/>
  <c r="R305" i="13"/>
  <c r="X305" i="13"/>
  <c r="E310" i="13"/>
  <c r="K310" i="13"/>
  <c r="Q310" i="13"/>
  <c r="W310" i="13"/>
  <c r="D315" i="13"/>
  <c r="J315" i="13"/>
  <c r="P315" i="13"/>
  <c r="V315" i="13"/>
  <c r="I320" i="13"/>
  <c r="O320" i="13"/>
  <c r="U320" i="13"/>
  <c r="AA320" i="13"/>
  <c r="H327" i="13"/>
  <c r="H325" i="13" s="1"/>
  <c r="N327" i="13"/>
  <c r="T327" i="13"/>
  <c r="Z327" i="13"/>
  <c r="H329" i="13"/>
  <c r="N329" i="13"/>
  <c r="T329" i="13"/>
  <c r="Z329" i="13"/>
  <c r="G332" i="13"/>
  <c r="M332" i="13"/>
  <c r="S332" i="13"/>
  <c r="Y332" i="13"/>
  <c r="G334" i="13"/>
  <c r="M334" i="13"/>
  <c r="S334" i="13"/>
  <c r="Y334" i="13"/>
  <c r="F337" i="13"/>
  <c r="L337" i="13"/>
  <c r="R337" i="13"/>
  <c r="R335" i="13" s="1"/>
  <c r="X337" i="13"/>
  <c r="F339" i="13"/>
  <c r="L339" i="13"/>
  <c r="R339" i="13"/>
  <c r="X339" i="13"/>
  <c r="E342" i="13"/>
  <c r="E340" i="13" s="1"/>
  <c r="K342" i="13"/>
  <c r="Q342" i="13"/>
  <c r="W342" i="13"/>
  <c r="E344" i="13"/>
  <c r="K344" i="13"/>
  <c r="Q344" i="13"/>
  <c r="W344" i="13"/>
  <c r="D347" i="13"/>
  <c r="J347" i="13"/>
  <c r="P347" i="13"/>
  <c r="V347" i="13"/>
  <c r="D349" i="13"/>
  <c r="J349" i="13"/>
  <c r="P349" i="13"/>
  <c r="V349" i="13"/>
  <c r="I352" i="13"/>
  <c r="O352" i="13"/>
  <c r="U352" i="13"/>
  <c r="U350" i="13" s="1"/>
  <c r="AA352" i="13"/>
  <c r="I354" i="13"/>
  <c r="O354" i="13"/>
  <c r="U354" i="13"/>
  <c r="AA354" i="13"/>
  <c r="H357" i="13"/>
  <c r="H355" i="13" s="1"/>
  <c r="N357" i="13"/>
  <c r="T357" i="13"/>
  <c r="Z357" i="13"/>
  <c r="H359" i="13"/>
  <c r="N359" i="13"/>
  <c r="T359" i="13"/>
  <c r="Z359" i="13"/>
  <c r="G362" i="13"/>
  <c r="M362" i="13"/>
  <c r="S362" i="13"/>
  <c r="Y362" i="13"/>
  <c r="G364" i="13"/>
  <c r="M364" i="13"/>
  <c r="S364" i="13"/>
  <c r="Y364" i="13"/>
  <c r="F367" i="13"/>
  <c r="L367" i="13"/>
  <c r="R367" i="13"/>
  <c r="R365" i="13" s="1"/>
  <c r="X367" i="13"/>
  <c r="X365" i="13" s="1"/>
  <c r="F369" i="13"/>
  <c r="L369" i="13"/>
  <c r="T369" i="13"/>
  <c r="M372" i="13"/>
  <c r="M374" i="13"/>
  <c r="F379" i="13"/>
  <c r="W382" i="13"/>
  <c r="W380" i="13" s="1"/>
  <c r="P387" i="13"/>
  <c r="P385" i="13" s="1"/>
  <c r="O392" i="13"/>
  <c r="O390" i="13" s="1"/>
  <c r="AA394" i="13"/>
  <c r="H397" i="13"/>
  <c r="H395" i="13" s="1"/>
  <c r="T399" i="13"/>
  <c r="M404" i="13"/>
  <c r="F409" i="13"/>
  <c r="W412" i="13"/>
  <c r="W410" i="13" s="1"/>
  <c r="P417" i="13"/>
  <c r="P415" i="13" s="1"/>
  <c r="O422" i="13"/>
  <c r="O420" i="13" s="1"/>
  <c r="AA424" i="13"/>
  <c r="H427" i="13"/>
  <c r="H425" i="13" s="1"/>
  <c r="T429" i="13"/>
  <c r="M434" i="13"/>
  <c r="F439" i="13"/>
  <c r="W442" i="13"/>
  <c r="W440" i="13" s="1"/>
  <c r="P447" i="13"/>
  <c r="P445" i="13" s="1"/>
  <c r="O452" i="13"/>
  <c r="O450" i="13" s="1"/>
  <c r="AA454" i="13"/>
  <c r="H457" i="13"/>
  <c r="H455" i="13" s="1"/>
  <c r="T459" i="13"/>
  <c r="M464" i="13"/>
  <c r="F469" i="13"/>
  <c r="W472" i="13"/>
  <c r="W470" i="13" s="1"/>
  <c r="P477" i="13"/>
  <c r="P475" i="13" s="1"/>
  <c r="U488" i="13"/>
  <c r="U484" i="13" s="1"/>
  <c r="N493" i="13"/>
  <c r="N489" i="13" s="1"/>
  <c r="G498" i="13"/>
  <c r="G494" i="13" s="1"/>
  <c r="V513" i="13"/>
  <c r="V509" i="13" s="1"/>
  <c r="U518" i="13"/>
  <c r="U514" i="13" s="1"/>
  <c r="N523" i="13"/>
  <c r="N519" i="13" s="1"/>
  <c r="G528" i="13"/>
  <c r="G524" i="13" s="1"/>
  <c r="V543" i="13"/>
  <c r="V539" i="13" s="1"/>
  <c r="U548" i="13"/>
  <c r="U544" i="13" s="1"/>
  <c r="N553" i="13"/>
  <c r="N549" i="13" s="1"/>
  <c r="G558" i="13"/>
  <c r="G554" i="13" s="1"/>
  <c r="V573" i="13"/>
  <c r="V569" i="13" s="1"/>
  <c r="U578" i="13"/>
  <c r="U574" i="13" s="1"/>
  <c r="N583" i="13"/>
  <c r="N579" i="13" s="1"/>
  <c r="G588" i="13"/>
  <c r="G584" i="13" s="1"/>
  <c r="V603" i="13"/>
  <c r="V599" i="13" s="1"/>
  <c r="U608" i="13"/>
  <c r="U604" i="13" s="1"/>
  <c r="N613" i="13"/>
  <c r="N609" i="13" s="1"/>
  <c r="G618" i="13"/>
  <c r="G614" i="13" s="1"/>
  <c r="V633" i="13"/>
  <c r="V629" i="13" s="1"/>
  <c r="U638" i="13"/>
  <c r="U634" i="13" s="1"/>
  <c r="X17" i="15"/>
  <c r="N37" i="15"/>
  <c r="G72" i="15"/>
  <c r="J486" i="13"/>
  <c r="J484" i="13" s="1"/>
  <c r="P486" i="13"/>
  <c r="V486" i="13"/>
  <c r="V484" i="13" s="1"/>
  <c r="I491" i="13"/>
  <c r="O491" i="13"/>
  <c r="U491" i="13"/>
  <c r="U489" i="13" s="1"/>
  <c r="AA491" i="13"/>
  <c r="AA489" i="13" s="1"/>
  <c r="H496" i="13"/>
  <c r="N496" i="13"/>
  <c r="N494" i="13" s="1"/>
  <c r="T496" i="13"/>
  <c r="Z496" i="13"/>
  <c r="G501" i="13"/>
  <c r="G499" i="13" s="1"/>
  <c r="M501" i="13"/>
  <c r="M499" i="13" s="1"/>
  <c r="S501" i="13"/>
  <c r="Y501" i="13"/>
  <c r="Y499" i="13" s="1"/>
  <c r="F506" i="13"/>
  <c r="L506" i="13"/>
  <c r="R506" i="13"/>
  <c r="R504" i="13" s="1"/>
  <c r="X506" i="13"/>
  <c r="X504" i="13" s="1"/>
  <c r="E511" i="13"/>
  <c r="K511" i="13"/>
  <c r="K509" i="13" s="1"/>
  <c r="Q511" i="13"/>
  <c r="W511" i="13"/>
  <c r="D516" i="13"/>
  <c r="D514" i="13" s="1"/>
  <c r="J516" i="13"/>
  <c r="J514" i="13" s="1"/>
  <c r="P516" i="13"/>
  <c r="V516" i="13"/>
  <c r="V514" i="13" s="1"/>
  <c r="I521" i="13"/>
  <c r="O521" i="13"/>
  <c r="U521" i="13"/>
  <c r="U519" i="13" s="1"/>
  <c r="AA521" i="13"/>
  <c r="AA519" i="13" s="1"/>
  <c r="H526" i="13"/>
  <c r="N526" i="13"/>
  <c r="N524" i="13" s="1"/>
  <c r="T526" i="13"/>
  <c r="Z526" i="13"/>
  <c r="G531" i="13"/>
  <c r="G529" i="13" s="1"/>
  <c r="M531" i="13"/>
  <c r="M529" i="13" s="1"/>
  <c r="S531" i="13"/>
  <c r="Y531" i="13"/>
  <c r="Y529" i="13" s="1"/>
  <c r="F536" i="13"/>
  <c r="L536" i="13"/>
  <c r="R536" i="13"/>
  <c r="R534" i="13" s="1"/>
  <c r="X536" i="13"/>
  <c r="X534" i="13" s="1"/>
  <c r="E541" i="13"/>
  <c r="K541" i="13"/>
  <c r="K539" i="13" s="1"/>
  <c r="Q541" i="13"/>
  <c r="W541" i="13"/>
  <c r="D546" i="13"/>
  <c r="D544" i="13" s="1"/>
  <c r="J546" i="13"/>
  <c r="J544" i="13" s="1"/>
  <c r="P546" i="13"/>
  <c r="V546" i="13"/>
  <c r="V544" i="13" s="1"/>
  <c r="I551" i="13"/>
  <c r="O551" i="13"/>
  <c r="U551" i="13"/>
  <c r="U549" i="13" s="1"/>
  <c r="AA551" i="13"/>
  <c r="AA549" i="13" s="1"/>
  <c r="H556" i="13"/>
  <c r="N556" i="13"/>
  <c r="N554" i="13" s="1"/>
  <c r="T556" i="13"/>
  <c r="Z556" i="13"/>
  <c r="G561" i="13"/>
  <c r="G559" i="13" s="1"/>
  <c r="M561" i="13"/>
  <c r="M559" i="13" s="1"/>
  <c r="S561" i="13"/>
  <c r="Y561" i="13"/>
  <c r="Y559" i="13" s="1"/>
  <c r="F566" i="13"/>
  <c r="L566" i="13"/>
  <c r="R566" i="13"/>
  <c r="R564" i="13" s="1"/>
  <c r="X566" i="13"/>
  <c r="X564" i="13" s="1"/>
  <c r="E571" i="13"/>
  <c r="K571" i="13"/>
  <c r="K569" i="13" s="1"/>
  <c r="Q571" i="13"/>
  <c r="W571" i="13"/>
  <c r="D576" i="13"/>
  <c r="D574" i="13" s="1"/>
  <c r="J576" i="13"/>
  <c r="J574" i="13" s="1"/>
  <c r="P576" i="13"/>
  <c r="V576" i="13"/>
  <c r="V574" i="13" s="1"/>
  <c r="I581" i="13"/>
  <c r="O581" i="13"/>
  <c r="U581" i="13"/>
  <c r="U579" i="13" s="1"/>
  <c r="AA581" i="13"/>
  <c r="AA579" i="13" s="1"/>
  <c r="H586" i="13"/>
  <c r="N586" i="13"/>
  <c r="N584" i="13" s="1"/>
  <c r="T586" i="13"/>
  <c r="Z586" i="13"/>
  <c r="G591" i="13"/>
  <c r="G589" i="13" s="1"/>
  <c r="M591" i="13"/>
  <c r="M589" i="13" s="1"/>
  <c r="S591" i="13"/>
  <c r="Y591" i="13"/>
  <c r="Y589" i="13" s="1"/>
  <c r="F596" i="13"/>
  <c r="L596" i="13"/>
  <c r="R596" i="13"/>
  <c r="R594" i="13" s="1"/>
  <c r="X596" i="13"/>
  <c r="X594" i="13" s="1"/>
  <c r="E601" i="13"/>
  <c r="K601" i="13"/>
  <c r="K599" i="13" s="1"/>
  <c r="Q601" i="13"/>
  <c r="W601" i="13"/>
  <c r="D606" i="13"/>
  <c r="D604" i="13" s="1"/>
  <c r="J606" i="13"/>
  <c r="J604" i="13" s="1"/>
  <c r="P606" i="13"/>
  <c r="V606" i="13"/>
  <c r="V604" i="13" s="1"/>
  <c r="I611" i="13"/>
  <c r="O611" i="13"/>
  <c r="U611" i="13"/>
  <c r="U609" i="13" s="1"/>
  <c r="AA611" i="13"/>
  <c r="AA609" i="13" s="1"/>
  <c r="H616" i="13"/>
  <c r="N616" i="13"/>
  <c r="N614" i="13" s="1"/>
  <c r="T616" i="13"/>
  <c r="Z616" i="13"/>
  <c r="G621" i="13"/>
  <c r="G619" i="13" s="1"/>
  <c r="M621" i="13"/>
  <c r="M619" i="13" s="1"/>
  <c r="S621" i="13"/>
  <c r="Y621" i="13"/>
  <c r="Y619" i="13" s="1"/>
  <c r="F626" i="13"/>
  <c r="L626" i="13"/>
  <c r="R626" i="13"/>
  <c r="R624" i="13" s="1"/>
  <c r="X626" i="13"/>
  <c r="X624" i="13" s="1"/>
  <c r="E631" i="13"/>
  <c r="K631" i="13"/>
  <c r="K629" i="13" s="1"/>
  <c r="Q631" i="13"/>
  <c r="W631" i="13"/>
  <c r="D636" i="13"/>
  <c r="D634" i="13" s="1"/>
  <c r="J636" i="13"/>
  <c r="J634" i="13" s="1"/>
  <c r="P636" i="13"/>
  <c r="V636" i="13"/>
  <c r="V634" i="13" s="1"/>
  <c r="J9" i="14"/>
  <c r="P9" i="14"/>
  <c r="V9" i="14"/>
  <c r="W638" i="14"/>
  <c r="W634" i="14" s="1"/>
  <c r="Q638" i="14"/>
  <c r="K638" i="14"/>
  <c r="E638" i="14"/>
  <c r="X633" i="14"/>
  <c r="R633" i="14"/>
  <c r="L633" i="14"/>
  <c r="F633" i="14"/>
  <c r="Y628" i="14"/>
  <c r="S628" i="14"/>
  <c r="M628" i="14"/>
  <c r="G628" i="14"/>
  <c r="Z623" i="14"/>
  <c r="T623" i="14"/>
  <c r="N623" i="14"/>
  <c r="H623" i="14"/>
  <c r="AA618" i="14"/>
  <c r="U618" i="14"/>
  <c r="O618" i="14"/>
  <c r="I618" i="14"/>
  <c r="V613" i="14"/>
  <c r="P613" i="14"/>
  <c r="J613" i="14"/>
  <c r="D613" i="14"/>
  <c r="W608" i="14"/>
  <c r="Q608" i="14"/>
  <c r="K608" i="14"/>
  <c r="E608" i="14"/>
  <c r="X603" i="14"/>
  <c r="R603" i="14"/>
  <c r="L603" i="14"/>
  <c r="F603" i="14"/>
  <c r="Y598" i="14"/>
  <c r="S598" i="14"/>
  <c r="M598" i="14"/>
  <c r="G598" i="14"/>
  <c r="Z593" i="14"/>
  <c r="T593" i="14"/>
  <c r="N593" i="14"/>
  <c r="H593" i="14"/>
  <c r="AA588" i="14"/>
  <c r="U588" i="14"/>
  <c r="O588" i="14"/>
  <c r="I588" i="14"/>
  <c r="V583" i="14"/>
  <c r="P583" i="14"/>
  <c r="J583" i="14"/>
  <c r="D583" i="14"/>
  <c r="W578" i="14"/>
  <c r="Q578" i="14"/>
  <c r="K578" i="14"/>
  <c r="E578" i="14"/>
  <c r="X573" i="14"/>
  <c r="R573" i="14"/>
  <c r="L573" i="14"/>
  <c r="F573" i="14"/>
  <c r="Y568" i="14"/>
  <c r="S568" i="14"/>
  <c r="M568" i="14"/>
  <c r="G568" i="14"/>
  <c r="Z563" i="14"/>
  <c r="T563" i="14"/>
  <c r="N563" i="14"/>
  <c r="H563" i="14"/>
  <c r="AA558" i="14"/>
  <c r="U558" i="14"/>
  <c r="O558" i="14"/>
  <c r="I558" i="14"/>
  <c r="V553" i="14"/>
  <c r="P553" i="14"/>
  <c r="J553" i="14"/>
  <c r="D553" i="14"/>
  <c r="W548" i="14"/>
  <c r="Q548" i="14"/>
  <c r="K548" i="14"/>
  <c r="E548" i="14"/>
  <c r="X543" i="14"/>
  <c r="R543" i="14"/>
  <c r="L543" i="14"/>
  <c r="F543" i="14"/>
  <c r="Y538" i="14"/>
  <c r="S538" i="14"/>
  <c r="M538" i="14"/>
  <c r="G538" i="14"/>
  <c r="Z533" i="14"/>
  <c r="T533" i="14"/>
  <c r="N533" i="14"/>
  <c r="H533" i="14"/>
  <c r="AA528" i="14"/>
  <c r="U528" i="14"/>
  <c r="O528" i="14"/>
  <c r="I528" i="14"/>
  <c r="V523" i="14"/>
  <c r="P523" i="14"/>
  <c r="J523" i="14"/>
  <c r="D523" i="14"/>
  <c r="W518" i="14"/>
  <c r="Q518" i="14"/>
  <c r="K518" i="14"/>
  <c r="E518" i="14"/>
  <c r="X513" i="14"/>
  <c r="R513" i="14"/>
  <c r="L513" i="14"/>
  <c r="F513" i="14"/>
  <c r="Y508" i="14"/>
  <c r="S508" i="14"/>
  <c r="M508" i="14"/>
  <c r="G508" i="14"/>
  <c r="Z503" i="14"/>
  <c r="T503" i="14"/>
  <c r="N503" i="14"/>
  <c r="H503" i="14"/>
  <c r="AA498" i="14"/>
  <c r="U498" i="14"/>
  <c r="O498" i="14"/>
  <c r="I498" i="14"/>
  <c r="V493" i="14"/>
  <c r="P493" i="14"/>
  <c r="J493" i="14"/>
  <c r="D493" i="14"/>
  <c r="W488" i="14"/>
  <c r="Q488" i="14"/>
  <c r="K488" i="14"/>
  <c r="E488" i="14"/>
  <c r="X479" i="14"/>
  <c r="R479" i="14"/>
  <c r="L479" i="14"/>
  <c r="F479" i="14"/>
  <c r="Y474" i="14"/>
  <c r="S474" i="14"/>
  <c r="M474" i="14"/>
  <c r="G474" i="14"/>
  <c r="Z469" i="14"/>
  <c r="T469" i="14"/>
  <c r="N469" i="14"/>
  <c r="H469" i="14"/>
  <c r="AA464" i="14"/>
  <c r="U464" i="14"/>
  <c r="O464" i="14"/>
  <c r="I464" i="14"/>
  <c r="V459" i="14"/>
  <c r="P459" i="14"/>
  <c r="J459" i="14"/>
  <c r="D459" i="14"/>
  <c r="W454" i="14"/>
  <c r="Q454" i="14"/>
  <c r="K454" i="14"/>
  <c r="E454" i="14"/>
  <c r="X449" i="14"/>
  <c r="R449" i="14"/>
  <c r="L449" i="14"/>
  <c r="F449" i="14"/>
  <c r="Y444" i="14"/>
  <c r="S444" i="14"/>
  <c r="M444" i="14"/>
  <c r="G444" i="14"/>
  <c r="Z439" i="14"/>
  <c r="T439" i="14"/>
  <c r="N439" i="14"/>
  <c r="H439" i="14"/>
  <c r="AA434" i="14"/>
  <c r="U434" i="14"/>
  <c r="O434" i="14"/>
  <c r="I434" i="14"/>
  <c r="V429" i="14"/>
  <c r="P429" i="14"/>
  <c r="J429" i="14"/>
  <c r="D429" i="14"/>
  <c r="W424" i="14"/>
  <c r="Q424" i="14"/>
  <c r="K424" i="14"/>
  <c r="E424" i="14"/>
  <c r="X419" i="14"/>
  <c r="R419" i="14"/>
  <c r="L419" i="14"/>
  <c r="F419" i="14"/>
  <c r="Y414" i="14"/>
  <c r="S414" i="14"/>
  <c r="M414" i="14"/>
  <c r="G414" i="14"/>
  <c r="Z409" i="14"/>
  <c r="T409" i="14"/>
  <c r="N409" i="14"/>
  <c r="H409" i="14"/>
  <c r="AA404" i="14"/>
  <c r="U404" i="14"/>
  <c r="O404" i="14"/>
  <c r="I404" i="14"/>
  <c r="V399" i="14"/>
  <c r="P399" i="14"/>
  <c r="J399" i="14"/>
  <c r="D399" i="14"/>
  <c r="W394" i="14"/>
  <c r="Q394" i="14"/>
  <c r="K394" i="14"/>
  <c r="E394" i="14"/>
  <c r="X389" i="14"/>
  <c r="R389" i="14"/>
  <c r="L389" i="14"/>
  <c r="F389" i="14"/>
  <c r="Y384" i="14"/>
  <c r="S384" i="14"/>
  <c r="M384" i="14"/>
  <c r="G384" i="14"/>
  <c r="Z379" i="14"/>
  <c r="T379" i="14"/>
  <c r="N379" i="14"/>
  <c r="H379" i="14"/>
  <c r="AA374" i="14"/>
  <c r="U374" i="14"/>
  <c r="O374" i="14"/>
  <c r="I374" i="14"/>
  <c r="V369" i="14"/>
  <c r="P369" i="14"/>
  <c r="J369" i="14"/>
  <c r="D369" i="14"/>
  <c r="W364" i="14"/>
  <c r="Q364" i="14"/>
  <c r="K364" i="14"/>
  <c r="E364" i="14"/>
  <c r="X359" i="14"/>
  <c r="R359" i="14"/>
  <c r="L359" i="14"/>
  <c r="F359" i="14"/>
  <c r="Y354" i="14"/>
  <c r="S354" i="14"/>
  <c r="M354" i="14"/>
  <c r="G354" i="14"/>
  <c r="Z349" i="14"/>
  <c r="T349" i="14"/>
  <c r="N349" i="14"/>
  <c r="H349" i="14"/>
  <c r="AA344" i="14"/>
  <c r="U344" i="14"/>
  <c r="O344" i="14"/>
  <c r="I344" i="14"/>
  <c r="V339" i="14"/>
  <c r="P339" i="14"/>
  <c r="J339" i="14"/>
  <c r="D339" i="14"/>
  <c r="W334" i="14"/>
  <c r="Q334" i="14"/>
  <c r="K334" i="14"/>
  <c r="E334" i="14"/>
  <c r="X329" i="14"/>
  <c r="R329" i="14"/>
  <c r="L329" i="14"/>
  <c r="F329" i="14"/>
  <c r="Y320" i="14"/>
  <c r="S320" i="14"/>
  <c r="M320" i="14"/>
  <c r="G320" i="14"/>
  <c r="Z315" i="14"/>
  <c r="T315" i="14"/>
  <c r="N315" i="14"/>
  <c r="H315" i="14"/>
  <c r="AA310" i="14"/>
  <c r="U310" i="14"/>
  <c r="O310" i="14"/>
  <c r="I310" i="14"/>
  <c r="V305" i="14"/>
  <c r="P305" i="14"/>
  <c r="J305" i="14"/>
  <c r="D305" i="14"/>
  <c r="W300" i="14"/>
  <c r="Q300" i="14"/>
  <c r="K300" i="14"/>
  <c r="E300" i="14"/>
  <c r="X295" i="14"/>
  <c r="R295" i="14"/>
  <c r="L295" i="14"/>
  <c r="F295" i="14"/>
  <c r="Y290" i="14"/>
  <c r="S290" i="14"/>
  <c r="M290" i="14"/>
  <c r="G290" i="14"/>
  <c r="Z285" i="14"/>
  <c r="T285" i="14"/>
  <c r="N285" i="14"/>
  <c r="H285" i="14"/>
  <c r="AA280" i="14"/>
  <c r="U280" i="14"/>
  <c r="O280" i="14"/>
  <c r="I280" i="14"/>
  <c r="V275" i="14"/>
  <c r="P275" i="14"/>
  <c r="J275" i="14"/>
  <c r="D275" i="14"/>
  <c r="W270" i="14"/>
  <c r="Q270" i="14"/>
  <c r="K270" i="14"/>
  <c r="E270" i="14"/>
  <c r="X265" i="14"/>
  <c r="R265" i="14"/>
  <c r="L265" i="14"/>
  <c r="F265" i="14"/>
  <c r="Y260" i="14"/>
  <c r="S260" i="14"/>
  <c r="M260" i="14"/>
  <c r="G260" i="14"/>
  <c r="Z255" i="14"/>
  <c r="T255" i="14"/>
  <c r="N255" i="14"/>
  <c r="H255" i="14"/>
  <c r="AA250" i="14"/>
  <c r="U250" i="14"/>
  <c r="O250" i="14"/>
  <c r="I250" i="14"/>
  <c r="V245" i="14"/>
  <c r="P245" i="14"/>
  <c r="J245" i="14"/>
  <c r="D245" i="14"/>
  <c r="W240" i="14"/>
  <c r="Q240" i="14"/>
  <c r="K240" i="14"/>
  <c r="E240" i="14"/>
  <c r="V638" i="14"/>
  <c r="P638" i="14"/>
  <c r="J638" i="14"/>
  <c r="D638" i="14"/>
  <c r="W633" i="14"/>
  <c r="Q633" i="14"/>
  <c r="K633" i="14"/>
  <c r="E633" i="14"/>
  <c r="X628" i="14"/>
  <c r="R628" i="14"/>
  <c r="L628" i="14"/>
  <c r="F628" i="14"/>
  <c r="Y623" i="14"/>
  <c r="S623" i="14"/>
  <c r="M623" i="14"/>
  <c r="G623" i="14"/>
  <c r="Z618" i="14"/>
  <c r="T618" i="14"/>
  <c r="N618" i="14"/>
  <c r="H618" i="14"/>
  <c r="AA613" i="14"/>
  <c r="U613" i="14"/>
  <c r="O613" i="14"/>
  <c r="I613" i="14"/>
  <c r="V608" i="14"/>
  <c r="P608" i="14"/>
  <c r="J608" i="14"/>
  <c r="D608" i="14"/>
  <c r="W603" i="14"/>
  <c r="Q603" i="14"/>
  <c r="K603" i="14"/>
  <c r="E603" i="14"/>
  <c r="X598" i="14"/>
  <c r="R598" i="14"/>
  <c r="L598" i="14"/>
  <c r="F598" i="14"/>
  <c r="Y593" i="14"/>
  <c r="S593" i="14"/>
  <c r="M593" i="14"/>
  <c r="G593" i="14"/>
  <c r="Z588" i="14"/>
  <c r="T588" i="14"/>
  <c r="N588" i="14"/>
  <c r="H588" i="14"/>
  <c r="AA583" i="14"/>
  <c r="U583" i="14"/>
  <c r="O583" i="14"/>
  <c r="I583" i="14"/>
  <c r="V578" i="14"/>
  <c r="P578" i="14"/>
  <c r="J578" i="14"/>
  <c r="D578" i="14"/>
  <c r="W573" i="14"/>
  <c r="Q573" i="14"/>
  <c r="K573" i="14"/>
  <c r="E573" i="14"/>
  <c r="X568" i="14"/>
  <c r="R568" i="14"/>
  <c r="L568" i="14"/>
  <c r="F568" i="14"/>
  <c r="Y563" i="14"/>
  <c r="S563" i="14"/>
  <c r="M563" i="14"/>
  <c r="G563" i="14"/>
  <c r="Z558" i="14"/>
  <c r="T558" i="14"/>
  <c r="N558" i="14"/>
  <c r="H558" i="14"/>
  <c r="AA553" i="14"/>
  <c r="U553" i="14"/>
  <c r="O553" i="14"/>
  <c r="I553" i="14"/>
  <c r="V548" i="14"/>
  <c r="P548" i="14"/>
  <c r="J548" i="14"/>
  <c r="D548" i="14"/>
  <c r="W543" i="14"/>
  <c r="Q543" i="14"/>
  <c r="K543" i="14"/>
  <c r="E543" i="14"/>
  <c r="X538" i="14"/>
  <c r="R538" i="14"/>
  <c r="L538" i="14"/>
  <c r="F538" i="14"/>
  <c r="Y533" i="14"/>
  <c r="S533" i="14"/>
  <c r="M533" i="14"/>
  <c r="G533" i="14"/>
  <c r="Z528" i="14"/>
  <c r="T528" i="14"/>
  <c r="N528" i="14"/>
  <c r="H528" i="14"/>
  <c r="AA523" i="14"/>
  <c r="U523" i="14"/>
  <c r="O523" i="14"/>
  <c r="I523" i="14"/>
  <c r="V518" i="14"/>
  <c r="P518" i="14"/>
  <c r="J518" i="14"/>
  <c r="D518" i="14"/>
  <c r="W513" i="14"/>
  <c r="Q513" i="14"/>
  <c r="K513" i="14"/>
  <c r="E513" i="14"/>
  <c r="X508" i="14"/>
  <c r="R508" i="14"/>
  <c r="L508" i="14"/>
  <c r="F508" i="14"/>
  <c r="Y503" i="14"/>
  <c r="S503" i="14"/>
  <c r="M503" i="14"/>
  <c r="G503" i="14"/>
  <c r="Z498" i="14"/>
  <c r="T498" i="14"/>
  <c r="N498" i="14"/>
  <c r="H498" i="14"/>
  <c r="AA493" i="14"/>
  <c r="U493" i="14"/>
  <c r="O493" i="14"/>
  <c r="I493" i="14"/>
  <c r="V488" i="14"/>
  <c r="P488" i="14"/>
  <c r="J488" i="14"/>
  <c r="D488" i="14"/>
  <c r="D484" i="14" s="1"/>
  <c r="W479" i="14"/>
  <c r="Q479" i="14"/>
  <c r="K479" i="14"/>
  <c r="E479" i="14"/>
  <c r="X474" i="14"/>
  <c r="R474" i="14"/>
  <c r="L474" i="14"/>
  <c r="F474" i="14"/>
  <c r="Y469" i="14"/>
  <c r="S469" i="14"/>
  <c r="M469" i="14"/>
  <c r="G469" i="14"/>
  <c r="Z464" i="14"/>
  <c r="T464" i="14"/>
  <c r="N464" i="14"/>
  <c r="H464" i="14"/>
  <c r="AA459" i="14"/>
  <c r="U459" i="14"/>
  <c r="O459" i="14"/>
  <c r="I459" i="14"/>
  <c r="V454" i="14"/>
  <c r="P454" i="14"/>
  <c r="J454" i="14"/>
  <c r="D454" i="14"/>
  <c r="W449" i="14"/>
  <c r="Q449" i="14"/>
  <c r="K449" i="14"/>
  <c r="E449" i="14"/>
  <c r="X444" i="14"/>
  <c r="R444" i="14"/>
  <c r="L444" i="14"/>
  <c r="F444" i="14"/>
  <c r="Y439" i="14"/>
  <c r="S439" i="14"/>
  <c r="M439" i="14"/>
  <c r="G439" i="14"/>
  <c r="Z434" i="14"/>
  <c r="T434" i="14"/>
  <c r="N434" i="14"/>
  <c r="H434" i="14"/>
  <c r="AA429" i="14"/>
  <c r="U429" i="14"/>
  <c r="O429" i="14"/>
  <c r="I429" i="14"/>
  <c r="V424" i="14"/>
  <c r="P424" i="14"/>
  <c r="J424" i="14"/>
  <c r="D424" i="14"/>
  <c r="W419" i="14"/>
  <c r="Q419" i="14"/>
  <c r="K419" i="14"/>
  <c r="E419" i="14"/>
  <c r="X414" i="14"/>
  <c r="R414" i="14"/>
  <c r="L414" i="14"/>
  <c r="F414" i="14"/>
  <c r="Y409" i="14"/>
  <c r="S409" i="14"/>
  <c r="M409" i="14"/>
  <c r="G409" i="14"/>
  <c r="Z404" i="14"/>
  <c r="T404" i="14"/>
  <c r="N404" i="14"/>
  <c r="H404" i="14"/>
  <c r="AA399" i="14"/>
  <c r="U399" i="14"/>
  <c r="O399" i="14"/>
  <c r="I399" i="14"/>
  <c r="V394" i="14"/>
  <c r="P394" i="14"/>
  <c r="J394" i="14"/>
  <c r="D394" i="14"/>
  <c r="W389" i="14"/>
  <c r="Q389" i="14"/>
  <c r="K389" i="14"/>
  <c r="E389" i="14"/>
  <c r="X384" i="14"/>
  <c r="R384" i="14"/>
  <c r="L384" i="14"/>
  <c r="F384" i="14"/>
  <c r="Y379" i="14"/>
  <c r="S379" i="14"/>
  <c r="M379" i="14"/>
  <c r="G379" i="14"/>
  <c r="Z374" i="14"/>
  <c r="T374" i="14"/>
  <c r="N374" i="14"/>
  <c r="H374" i="14"/>
  <c r="AA369" i="14"/>
  <c r="U369" i="14"/>
  <c r="O369" i="14"/>
  <c r="I369" i="14"/>
  <c r="V364" i="14"/>
  <c r="P364" i="14"/>
  <c r="J364" i="14"/>
  <c r="D364" i="14"/>
  <c r="W359" i="14"/>
  <c r="Q359" i="14"/>
  <c r="K359" i="14"/>
  <c r="E359" i="14"/>
  <c r="X354" i="14"/>
  <c r="R354" i="14"/>
  <c r="L354" i="14"/>
  <c r="F354" i="14"/>
  <c r="Y349" i="14"/>
  <c r="S349" i="14"/>
  <c r="M349" i="14"/>
  <c r="G349" i="14"/>
  <c r="Z344" i="14"/>
  <c r="T344" i="14"/>
  <c r="N344" i="14"/>
  <c r="H344" i="14"/>
  <c r="AA339" i="14"/>
  <c r="U339" i="14"/>
  <c r="O339" i="14"/>
  <c r="I339" i="14"/>
  <c r="V334" i="14"/>
  <c r="P334" i="14"/>
  <c r="J334" i="14"/>
  <c r="D334" i="14"/>
  <c r="W329" i="14"/>
  <c r="Q329" i="14"/>
  <c r="K329" i="14"/>
  <c r="E329" i="14"/>
  <c r="X320" i="14"/>
  <c r="R320" i="14"/>
  <c r="L320" i="14"/>
  <c r="F320" i="14"/>
  <c r="Y315" i="14"/>
  <c r="S315" i="14"/>
  <c r="M315" i="14"/>
  <c r="G315" i="14"/>
  <c r="Z310" i="14"/>
  <c r="T310" i="14"/>
  <c r="N310" i="14"/>
  <c r="H310" i="14"/>
  <c r="AA305" i="14"/>
  <c r="U305" i="14"/>
  <c r="O305" i="14"/>
  <c r="I305" i="14"/>
  <c r="V300" i="14"/>
  <c r="P300" i="14"/>
  <c r="J300" i="14"/>
  <c r="D300" i="14"/>
  <c r="W295" i="14"/>
  <c r="Q295" i="14"/>
  <c r="K295" i="14"/>
  <c r="E295" i="14"/>
  <c r="X290" i="14"/>
  <c r="R290" i="14"/>
  <c r="L290" i="14"/>
  <c r="F290" i="14"/>
  <c r="Y285" i="14"/>
  <c r="S285" i="14"/>
  <c r="M285" i="14"/>
  <c r="G285" i="14"/>
  <c r="Z280" i="14"/>
  <c r="T280" i="14"/>
  <c r="N280" i="14"/>
  <c r="H280" i="14"/>
  <c r="AA275" i="14"/>
  <c r="U275" i="14"/>
  <c r="O275" i="14"/>
  <c r="I275" i="14"/>
  <c r="V270" i="14"/>
  <c r="P270" i="14"/>
  <c r="J270" i="14"/>
  <c r="D270" i="14"/>
  <c r="W265" i="14"/>
  <c r="Q265" i="14"/>
  <c r="K265" i="14"/>
  <c r="E265" i="14"/>
  <c r="X260" i="14"/>
  <c r="R260" i="14"/>
  <c r="L260" i="14"/>
  <c r="F260" i="14"/>
  <c r="Y255" i="14"/>
  <c r="S255" i="14"/>
  <c r="M255" i="14"/>
  <c r="G255" i="14"/>
  <c r="Z250" i="14"/>
  <c r="T250" i="14"/>
  <c r="N250" i="14"/>
  <c r="H250" i="14"/>
  <c r="AA245" i="14"/>
  <c r="U245" i="14"/>
  <c r="O245" i="14"/>
  <c r="I245" i="14"/>
  <c r="V240" i="14"/>
  <c r="P240" i="14"/>
  <c r="J240" i="14"/>
  <c r="D240" i="14"/>
  <c r="AA638" i="14"/>
  <c r="U638" i="14"/>
  <c r="O638" i="14"/>
  <c r="I638" i="14"/>
  <c r="V633" i="14"/>
  <c r="P633" i="14"/>
  <c r="J633" i="14"/>
  <c r="D633" i="14"/>
  <c r="W628" i="14"/>
  <c r="Q628" i="14"/>
  <c r="K628" i="14"/>
  <c r="E628" i="14"/>
  <c r="X623" i="14"/>
  <c r="R623" i="14"/>
  <c r="L623" i="14"/>
  <c r="F623" i="14"/>
  <c r="Y618" i="14"/>
  <c r="S618" i="14"/>
  <c r="M618" i="14"/>
  <c r="G618" i="14"/>
  <c r="Z613" i="14"/>
  <c r="T613" i="14"/>
  <c r="N613" i="14"/>
  <c r="H613" i="14"/>
  <c r="AA608" i="14"/>
  <c r="U608" i="14"/>
  <c r="O608" i="14"/>
  <c r="I608" i="14"/>
  <c r="V603" i="14"/>
  <c r="P603" i="14"/>
  <c r="J603" i="14"/>
  <c r="D603" i="14"/>
  <c r="W598" i="14"/>
  <c r="Q598" i="14"/>
  <c r="K598" i="14"/>
  <c r="E598" i="14"/>
  <c r="X593" i="14"/>
  <c r="R593" i="14"/>
  <c r="L593" i="14"/>
  <c r="F593" i="14"/>
  <c r="Y588" i="14"/>
  <c r="S588" i="14"/>
  <c r="M588" i="14"/>
  <c r="G588" i="14"/>
  <c r="Z583" i="14"/>
  <c r="T583" i="14"/>
  <c r="N583" i="14"/>
  <c r="H583" i="14"/>
  <c r="AA578" i="14"/>
  <c r="U578" i="14"/>
  <c r="O578" i="14"/>
  <c r="I578" i="14"/>
  <c r="V573" i="14"/>
  <c r="P573" i="14"/>
  <c r="J573" i="14"/>
  <c r="D573" i="14"/>
  <c r="W568" i="14"/>
  <c r="Q568" i="14"/>
  <c r="K568" i="14"/>
  <c r="E568" i="14"/>
  <c r="X563" i="14"/>
  <c r="R563" i="14"/>
  <c r="L563" i="14"/>
  <c r="F563" i="14"/>
  <c r="Y558" i="14"/>
  <c r="S558" i="14"/>
  <c r="M558" i="14"/>
  <c r="G558" i="14"/>
  <c r="Z553" i="14"/>
  <c r="T553" i="14"/>
  <c r="N553" i="14"/>
  <c r="H553" i="14"/>
  <c r="AA548" i="14"/>
  <c r="U548" i="14"/>
  <c r="O548" i="14"/>
  <c r="I548" i="14"/>
  <c r="V543" i="14"/>
  <c r="P543" i="14"/>
  <c r="J543" i="14"/>
  <c r="D543" i="14"/>
  <c r="W538" i="14"/>
  <c r="Q538" i="14"/>
  <c r="K538" i="14"/>
  <c r="E538" i="14"/>
  <c r="X533" i="14"/>
  <c r="R533" i="14"/>
  <c r="L533" i="14"/>
  <c r="F533" i="14"/>
  <c r="Y528" i="14"/>
  <c r="S528" i="14"/>
  <c r="M528" i="14"/>
  <c r="G528" i="14"/>
  <c r="Z523" i="14"/>
  <c r="T523" i="14"/>
  <c r="N523" i="14"/>
  <c r="H523" i="14"/>
  <c r="AA518" i="14"/>
  <c r="U518" i="14"/>
  <c r="O518" i="14"/>
  <c r="I518" i="14"/>
  <c r="V513" i="14"/>
  <c r="P513" i="14"/>
  <c r="J513" i="14"/>
  <c r="D513" i="14"/>
  <c r="W508" i="14"/>
  <c r="Q508" i="14"/>
  <c r="K508" i="14"/>
  <c r="E508" i="14"/>
  <c r="X503" i="14"/>
  <c r="R503" i="14"/>
  <c r="L503" i="14"/>
  <c r="F503" i="14"/>
  <c r="Y498" i="14"/>
  <c r="S498" i="14"/>
  <c r="M498" i="14"/>
  <c r="G498" i="14"/>
  <c r="Z493" i="14"/>
  <c r="T493" i="14"/>
  <c r="N493" i="14"/>
  <c r="H493" i="14"/>
  <c r="AA488" i="14"/>
  <c r="U488" i="14"/>
  <c r="O488" i="14"/>
  <c r="I488" i="14"/>
  <c r="V479" i="14"/>
  <c r="P479" i="14"/>
  <c r="J479" i="14"/>
  <c r="D479" i="14"/>
  <c r="W474" i="14"/>
  <c r="Q474" i="14"/>
  <c r="K474" i="14"/>
  <c r="E474" i="14"/>
  <c r="X469" i="14"/>
  <c r="R469" i="14"/>
  <c r="L469" i="14"/>
  <c r="F469" i="14"/>
  <c r="Y464" i="14"/>
  <c r="S464" i="14"/>
  <c r="M464" i="14"/>
  <c r="G464" i="14"/>
  <c r="Z459" i="14"/>
  <c r="T459" i="14"/>
  <c r="N459" i="14"/>
  <c r="H459" i="14"/>
  <c r="AA454" i="14"/>
  <c r="U454" i="14"/>
  <c r="O454" i="14"/>
  <c r="I454" i="14"/>
  <c r="V449" i="14"/>
  <c r="P449" i="14"/>
  <c r="J449" i="14"/>
  <c r="D449" i="14"/>
  <c r="W444" i="14"/>
  <c r="Q444" i="14"/>
  <c r="K444" i="14"/>
  <c r="E444" i="14"/>
  <c r="X439" i="14"/>
  <c r="R439" i="14"/>
  <c r="L439" i="14"/>
  <c r="F439" i="14"/>
  <c r="Y434" i="14"/>
  <c r="S434" i="14"/>
  <c r="M434" i="14"/>
  <c r="G434" i="14"/>
  <c r="Z429" i="14"/>
  <c r="T429" i="14"/>
  <c r="N429" i="14"/>
  <c r="H429" i="14"/>
  <c r="AA424" i="14"/>
  <c r="U424" i="14"/>
  <c r="O424" i="14"/>
  <c r="I424" i="14"/>
  <c r="V419" i="14"/>
  <c r="P419" i="14"/>
  <c r="J419" i="14"/>
  <c r="D419" i="14"/>
  <c r="W414" i="14"/>
  <c r="Q414" i="14"/>
  <c r="K414" i="14"/>
  <c r="E414" i="14"/>
  <c r="X409" i="14"/>
  <c r="R409" i="14"/>
  <c r="L409" i="14"/>
  <c r="F409" i="14"/>
  <c r="Y404" i="14"/>
  <c r="S404" i="14"/>
  <c r="M404" i="14"/>
  <c r="G404" i="14"/>
  <c r="Z399" i="14"/>
  <c r="T399" i="14"/>
  <c r="N399" i="14"/>
  <c r="H399" i="14"/>
  <c r="AA394" i="14"/>
  <c r="U394" i="14"/>
  <c r="O394" i="14"/>
  <c r="I394" i="14"/>
  <c r="V389" i="14"/>
  <c r="P389" i="14"/>
  <c r="J389" i="14"/>
  <c r="D389" i="14"/>
  <c r="W384" i="14"/>
  <c r="Q384" i="14"/>
  <c r="K384" i="14"/>
  <c r="E384" i="14"/>
  <c r="X379" i="14"/>
  <c r="R379" i="14"/>
  <c r="L379" i="14"/>
  <c r="F379" i="14"/>
  <c r="Y374" i="14"/>
  <c r="S374" i="14"/>
  <c r="M374" i="14"/>
  <c r="G374" i="14"/>
  <c r="Z369" i="14"/>
  <c r="T369" i="14"/>
  <c r="N369" i="14"/>
  <c r="H369" i="14"/>
  <c r="AA364" i="14"/>
  <c r="U364" i="14"/>
  <c r="O364" i="14"/>
  <c r="I364" i="14"/>
  <c r="V359" i="14"/>
  <c r="P359" i="14"/>
  <c r="J359" i="14"/>
  <c r="D359" i="14"/>
  <c r="W354" i="14"/>
  <c r="Q354" i="14"/>
  <c r="K354" i="14"/>
  <c r="E354" i="14"/>
  <c r="X349" i="14"/>
  <c r="R349" i="14"/>
  <c r="L349" i="14"/>
  <c r="F349" i="14"/>
  <c r="Y344" i="14"/>
  <c r="S344" i="14"/>
  <c r="M344" i="14"/>
  <c r="G344" i="14"/>
  <c r="Z339" i="14"/>
  <c r="T339" i="14"/>
  <c r="N339" i="14"/>
  <c r="H339" i="14"/>
  <c r="AA334" i="14"/>
  <c r="U334" i="14"/>
  <c r="O334" i="14"/>
  <c r="I334" i="14"/>
  <c r="V329" i="14"/>
  <c r="P329" i="14"/>
  <c r="J329" i="14"/>
  <c r="D329" i="14"/>
  <c r="D325" i="14" s="1"/>
  <c r="W320" i="14"/>
  <c r="Q320" i="14"/>
  <c r="K320" i="14"/>
  <c r="E320" i="14"/>
  <c r="X315" i="14"/>
  <c r="R315" i="14"/>
  <c r="L315" i="14"/>
  <c r="F315" i="14"/>
  <c r="Y310" i="14"/>
  <c r="S310" i="14"/>
  <c r="M310" i="14"/>
  <c r="G310" i="14"/>
  <c r="Z305" i="14"/>
  <c r="T305" i="14"/>
  <c r="N305" i="14"/>
  <c r="H305" i="14"/>
  <c r="AA300" i="14"/>
  <c r="U300" i="14"/>
  <c r="O300" i="14"/>
  <c r="I300" i="14"/>
  <c r="V295" i="14"/>
  <c r="P295" i="14"/>
  <c r="J295" i="14"/>
  <c r="D295" i="14"/>
  <c r="W290" i="14"/>
  <c r="Q290" i="14"/>
  <c r="K290" i="14"/>
  <c r="E290" i="14"/>
  <c r="X285" i="14"/>
  <c r="R285" i="14"/>
  <c r="L285" i="14"/>
  <c r="F285" i="14"/>
  <c r="Y280" i="14"/>
  <c r="S280" i="14"/>
  <c r="M280" i="14"/>
  <c r="G280" i="14"/>
  <c r="Z275" i="14"/>
  <c r="T275" i="14"/>
  <c r="N275" i="14"/>
  <c r="H275" i="14"/>
  <c r="AA270" i="14"/>
  <c r="U270" i="14"/>
  <c r="O270" i="14"/>
  <c r="I270" i="14"/>
  <c r="V265" i="14"/>
  <c r="P265" i="14"/>
  <c r="J265" i="14"/>
  <c r="D265" i="14"/>
  <c r="W260" i="14"/>
  <c r="Q260" i="14"/>
  <c r="K260" i="14"/>
  <c r="E260" i="14"/>
  <c r="X255" i="14"/>
  <c r="R255" i="14"/>
  <c r="L255" i="14"/>
  <c r="F255" i="14"/>
  <c r="Y250" i="14"/>
  <c r="S250" i="14"/>
  <c r="M250" i="14"/>
  <c r="G250" i="14"/>
  <c r="Z245" i="14"/>
  <c r="T245" i="14"/>
  <c r="N245" i="14"/>
  <c r="H245" i="14"/>
  <c r="AA240" i="14"/>
  <c r="U240" i="14"/>
  <c r="O240" i="14"/>
  <c r="I240" i="14"/>
  <c r="Z638" i="14"/>
  <c r="T638" i="14"/>
  <c r="N638" i="14"/>
  <c r="H638" i="14"/>
  <c r="AA633" i="14"/>
  <c r="U633" i="14"/>
  <c r="O633" i="14"/>
  <c r="I633" i="14"/>
  <c r="V628" i="14"/>
  <c r="P628" i="14"/>
  <c r="J628" i="14"/>
  <c r="D628" i="14"/>
  <c r="W623" i="14"/>
  <c r="Q623" i="14"/>
  <c r="K623" i="14"/>
  <c r="E623" i="14"/>
  <c r="X618" i="14"/>
  <c r="R618" i="14"/>
  <c r="L618" i="14"/>
  <c r="F618" i="14"/>
  <c r="Y613" i="14"/>
  <c r="S613" i="14"/>
  <c r="M613" i="14"/>
  <c r="G613" i="14"/>
  <c r="Z608" i="14"/>
  <c r="T608" i="14"/>
  <c r="N608" i="14"/>
  <c r="H608" i="14"/>
  <c r="AA603" i="14"/>
  <c r="U603" i="14"/>
  <c r="O603" i="14"/>
  <c r="I603" i="14"/>
  <c r="V598" i="14"/>
  <c r="P598" i="14"/>
  <c r="J598" i="14"/>
  <c r="D598" i="14"/>
  <c r="W593" i="14"/>
  <c r="Q593" i="14"/>
  <c r="K593" i="14"/>
  <c r="E593" i="14"/>
  <c r="X588" i="14"/>
  <c r="R588" i="14"/>
  <c r="L588" i="14"/>
  <c r="F588" i="14"/>
  <c r="Y583" i="14"/>
  <c r="S583" i="14"/>
  <c r="M583" i="14"/>
  <c r="G583" i="14"/>
  <c r="Z578" i="14"/>
  <c r="T578" i="14"/>
  <c r="N578" i="14"/>
  <c r="H578" i="14"/>
  <c r="AA573" i="14"/>
  <c r="U573" i="14"/>
  <c r="O573" i="14"/>
  <c r="I573" i="14"/>
  <c r="V568" i="14"/>
  <c r="P568" i="14"/>
  <c r="J568" i="14"/>
  <c r="D568" i="14"/>
  <c r="W563" i="14"/>
  <c r="Q563" i="14"/>
  <c r="K563" i="14"/>
  <c r="E563" i="14"/>
  <c r="X558" i="14"/>
  <c r="R558" i="14"/>
  <c r="L558" i="14"/>
  <c r="F558" i="14"/>
  <c r="Y553" i="14"/>
  <c r="S553" i="14"/>
  <c r="M553" i="14"/>
  <c r="G553" i="14"/>
  <c r="Z548" i="14"/>
  <c r="T548" i="14"/>
  <c r="N548" i="14"/>
  <c r="H548" i="14"/>
  <c r="AA543" i="14"/>
  <c r="U543" i="14"/>
  <c r="O543" i="14"/>
  <c r="I543" i="14"/>
  <c r="V538" i="14"/>
  <c r="P538" i="14"/>
  <c r="J538" i="14"/>
  <c r="D538" i="14"/>
  <c r="W533" i="14"/>
  <c r="Q533" i="14"/>
  <c r="K533" i="14"/>
  <c r="E533" i="14"/>
  <c r="X528" i="14"/>
  <c r="R528" i="14"/>
  <c r="L528" i="14"/>
  <c r="F528" i="14"/>
  <c r="Y523" i="14"/>
  <c r="S523" i="14"/>
  <c r="M523" i="14"/>
  <c r="G523" i="14"/>
  <c r="Z518" i="14"/>
  <c r="T518" i="14"/>
  <c r="N518" i="14"/>
  <c r="H518" i="14"/>
  <c r="AA513" i="14"/>
  <c r="U513" i="14"/>
  <c r="O513" i="14"/>
  <c r="I513" i="14"/>
  <c r="V508" i="14"/>
  <c r="P508" i="14"/>
  <c r="J508" i="14"/>
  <c r="D508" i="14"/>
  <c r="W503" i="14"/>
  <c r="Q503" i="14"/>
  <c r="K503" i="14"/>
  <c r="E503" i="14"/>
  <c r="X498" i="14"/>
  <c r="R498" i="14"/>
  <c r="L498" i="14"/>
  <c r="F498" i="14"/>
  <c r="Y493" i="14"/>
  <c r="S493" i="14"/>
  <c r="M493" i="14"/>
  <c r="G493" i="14"/>
  <c r="Z488" i="14"/>
  <c r="T488" i="14"/>
  <c r="N488" i="14"/>
  <c r="H488" i="14"/>
  <c r="AA479" i="14"/>
  <c r="U479" i="14"/>
  <c r="O479" i="14"/>
  <c r="I479" i="14"/>
  <c r="V474" i="14"/>
  <c r="P474" i="14"/>
  <c r="J474" i="14"/>
  <c r="D474" i="14"/>
  <c r="W469" i="14"/>
  <c r="Q469" i="14"/>
  <c r="K469" i="14"/>
  <c r="E469" i="14"/>
  <c r="X464" i="14"/>
  <c r="R464" i="14"/>
  <c r="L464" i="14"/>
  <c r="F464" i="14"/>
  <c r="Y459" i="14"/>
  <c r="S459" i="14"/>
  <c r="M459" i="14"/>
  <c r="G459" i="14"/>
  <c r="Z454" i="14"/>
  <c r="T454" i="14"/>
  <c r="N454" i="14"/>
  <c r="H454" i="14"/>
  <c r="AA449" i="14"/>
  <c r="U449" i="14"/>
  <c r="O449" i="14"/>
  <c r="I449" i="14"/>
  <c r="V444" i="14"/>
  <c r="P444" i="14"/>
  <c r="J444" i="14"/>
  <c r="D444" i="14"/>
  <c r="W439" i="14"/>
  <c r="Q439" i="14"/>
  <c r="K439" i="14"/>
  <c r="E439" i="14"/>
  <c r="X434" i="14"/>
  <c r="R434" i="14"/>
  <c r="L434" i="14"/>
  <c r="F434" i="14"/>
  <c r="Y429" i="14"/>
  <c r="S429" i="14"/>
  <c r="M429" i="14"/>
  <c r="G429" i="14"/>
  <c r="Z424" i="14"/>
  <c r="T424" i="14"/>
  <c r="N424" i="14"/>
  <c r="H424" i="14"/>
  <c r="AA419" i="14"/>
  <c r="U419" i="14"/>
  <c r="O419" i="14"/>
  <c r="I419" i="14"/>
  <c r="V414" i="14"/>
  <c r="P414" i="14"/>
  <c r="J414" i="14"/>
  <c r="D414" i="14"/>
  <c r="W409" i="14"/>
  <c r="Q409" i="14"/>
  <c r="K409" i="14"/>
  <c r="E409" i="14"/>
  <c r="X404" i="14"/>
  <c r="R404" i="14"/>
  <c r="L404" i="14"/>
  <c r="F404" i="14"/>
  <c r="Y399" i="14"/>
  <c r="S399" i="14"/>
  <c r="M399" i="14"/>
  <c r="G399" i="14"/>
  <c r="Z394" i="14"/>
  <c r="T394" i="14"/>
  <c r="N394" i="14"/>
  <c r="H394" i="14"/>
  <c r="AA389" i="14"/>
  <c r="U389" i="14"/>
  <c r="O389" i="14"/>
  <c r="I389" i="14"/>
  <c r="V384" i="14"/>
  <c r="P384" i="14"/>
  <c r="J384" i="14"/>
  <c r="D384" i="14"/>
  <c r="W379" i="14"/>
  <c r="Q379" i="14"/>
  <c r="K379" i="14"/>
  <c r="E379" i="14"/>
  <c r="X374" i="14"/>
  <c r="R374" i="14"/>
  <c r="L374" i="14"/>
  <c r="F374" i="14"/>
  <c r="Y369" i="14"/>
  <c r="S369" i="14"/>
  <c r="M369" i="14"/>
  <c r="G369" i="14"/>
  <c r="Z364" i="14"/>
  <c r="T364" i="14"/>
  <c r="N364" i="14"/>
  <c r="H364" i="14"/>
  <c r="AA359" i="14"/>
  <c r="U359" i="14"/>
  <c r="O359" i="14"/>
  <c r="I359" i="14"/>
  <c r="V354" i="14"/>
  <c r="P354" i="14"/>
  <c r="J354" i="14"/>
  <c r="D354" i="14"/>
  <c r="W349" i="14"/>
  <c r="Q349" i="14"/>
  <c r="K349" i="14"/>
  <c r="E349" i="14"/>
  <c r="X344" i="14"/>
  <c r="R344" i="14"/>
  <c r="L344" i="14"/>
  <c r="F344" i="14"/>
  <c r="Y339" i="14"/>
  <c r="S339" i="14"/>
  <c r="M339" i="14"/>
  <c r="G339" i="14"/>
  <c r="Z334" i="14"/>
  <c r="T334" i="14"/>
  <c r="N334" i="14"/>
  <c r="H334" i="14"/>
  <c r="AA329" i="14"/>
  <c r="U329" i="14"/>
  <c r="O329" i="14"/>
  <c r="I329" i="14"/>
  <c r="V320" i="14"/>
  <c r="P320" i="14"/>
  <c r="J320" i="14"/>
  <c r="D320" i="14"/>
  <c r="W315" i="14"/>
  <c r="Q315" i="14"/>
  <c r="K315" i="14"/>
  <c r="E315" i="14"/>
  <c r="X310" i="14"/>
  <c r="R310" i="14"/>
  <c r="L310" i="14"/>
  <c r="F310" i="14"/>
  <c r="Y305" i="14"/>
  <c r="S305" i="14"/>
  <c r="M305" i="14"/>
  <c r="G305" i="14"/>
  <c r="Z300" i="14"/>
  <c r="T300" i="14"/>
  <c r="N300" i="14"/>
  <c r="H300" i="14"/>
  <c r="AA295" i="14"/>
  <c r="U295" i="14"/>
  <c r="O295" i="14"/>
  <c r="I295" i="14"/>
  <c r="V290" i="14"/>
  <c r="P290" i="14"/>
  <c r="J290" i="14"/>
  <c r="D290" i="14"/>
  <c r="W285" i="14"/>
  <c r="Q285" i="14"/>
  <c r="K285" i="14"/>
  <c r="E285" i="14"/>
  <c r="X280" i="14"/>
  <c r="R280" i="14"/>
  <c r="L280" i="14"/>
  <c r="F280" i="14"/>
  <c r="Y275" i="14"/>
  <c r="S275" i="14"/>
  <c r="M275" i="14"/>
  <c r="G275" i="14"/>
  <c r="Z270" i="14"/>
  <c r="T270" i="14"/>
  <c r="N270" i="14"/>
  <c r="H270" i="14"/>
  <c r="AA265" i="14"/>
  <c r="U265" i="14"/>
  <c r="O265" i="14"/>
  <c r="I265" i="14"/>
  <c r="V260" i="14"/>
  <c r="P260" i="14"/>
  <c r="J260" i="14"/>
  <c r="D260" i="14"/>
  <c r="W255" i="14"/>
  <c r="Q255" i="14"/>
  <c r="K255" i="14"/>
  <c r="E255" i="14"/>
  <c r="X250" i="14"/>
  <c r="R250" i="14"/>
  <c r="L250" i="14"/>
  <c r="F250" i="14"/>
  <c r="Y245" i="14"/>
  <c r="S245" i="14"/>
  <c r="M245" i="14"/>
  <c r="G245" i="14"/>
  <c r="Z240" i="14"/>
  <c r="T240" i="14"/>
  <c r="N240" i="14"/>
  <c r="H240" i="14"/>
  <c r="Y638" i="14"/>
  <c r="S638" i="14"/>
  <c r="M638" i="14"/>
  <c r="G638" i="14"/>
  <c r="Z633" i="14"/>
  <c r="T633" i="14"/>
  <c r="N633" i="14"/>
  <c r="H633" i="14"/>
  <c r="AA628" i="14"/>
  <c r="U628" i="14"/>
  <c r="O628" i="14"/>
  <c r="I628" i="14"/>
  <c r="V623" i="14"/>
  <c r="P623" i="14"/>
  <c r="J623" i="14"/>
  <c r="D623" i="14"/>
  <c r="W618" i="14"/>
  <c r="Q618" i="14"/>
  <c r="K618" i="14"/>
  <c r="E618" i="14"/>
  <c r="X613" i="14"/>
  <c r="R613" i="14"/>
  <c r="L613" i="14"/>
  <c r="F613" i="14"/>
  <c r="Y608" i="14"/>
  <c r="S608" i="14"/>
  <c r="M608" i="14"/>
  <c r="G608" i="14"/>
  <c r="Z603" i="14"/>
  <c r="T603" i="14"/>
  <c r="N603" i="14"/>
  <c r="H603" i="14"/>
  <c r="AA598" i="14"/>
  <c r="U598" i="14"/>
  <c r="O598" i="14"/>
  <c r="I598" i="14"/>
  <c r="V593" i="14"/>
  <c r="P593" i="14"/>
  <c r="J593" i="14"/>
  <c r="D593" i="14"/>
  <c r="W588" i="14"/>
  <c r="Q588" i="14"/>
  <c r="K588" i="14"/>
  <c r="E588" i="14"/>
  <c r="X583" i="14"/>
  <c r="R583" i="14"/>
  <c r="L583" i="14"/>
  <c r="F583" i="14"/>
  <c r="Y578" i="14"/>
  <c r="S578" i="14"/>
  <c r="M578" i="14"/>
  <c r="G578" i="14"/>
  <c r="Z573" i="14"/>
  <c r="T573" i="14"/>
  <c r="N573" i="14"/>
  <c r="H573" i="14"/>
  <c r="AA568" i="14"/>
  <c r="U568" i="14"/>
  <c r="O568" i="14"/>
  <c r="I568" i="14"/>
  <c r="V563" i="14"/>
  <c r="P563" i="14"/>
  <c r="J563" i="14"/>
  <c r="D563" i="14"/>
  <c r="W558" i="14"/>
  <c r="Q558" i="14"/>
  <c r="K558" i="14"/>
  <c r="E558" i="14"/>
  <c r="X553" i="14"/>
  <c r="R553" i="14"/>
  <c r="L553" i="14"/>
  <c r="F553" i="14"/>
  <c r="Y548" i="14"/>
  <c r="S548" i="14"/>
  <c r="M548" i="14"/>
  <c r="G548" i="14"/>
  <c r="Z543" i="14"/>
  <c r="T543" i="14"/>
  <c r="N543" i="14"/>
  <c r="H543" i="14"/>
  <c r="AA538" i="14"/>
  <c r="U538" i="14"/>
  <c r="O538" i="14"/>
  <c r="I538" i="14"/>
  <c r="V533" i="14"/>
  <c r="P533" i="14"/>
  <c r="J533" i="14"/>
  <c r="D533" i="14"/>
  <c r="W528" i="14"/>
  <c r="Q528" i="14"/>
  <c r="K528" i="14"/>
  <c r="E528" i="14"/>
  <c r="X523" i="14"/>
  <c r="R523" i="14"/>
  <c r="L523" i="14"/>
  <c r="F523" i="14"/>
  <c r="Y518" i="14"/>
  <c r="S518" i="14"/>
  <c r="M518" i="14"/>
  <c r="G518" i="14"/>
  <c r="Z513" i="14"/>
  <c r="T513" i="14"/>
  <c r="N513" i="14"/>
  <c r="H513" i="14"/>
  <c r="AA508" i="14"/>
  <c r="U508" i="14"/>
  <c r="O508" i="14"/>
  <c r="I508" i="14"/>
  <c r="V503" i="14"/>
  <c r="P503" i="14"/>
  <c r="J503" i="14"/>
  <c r="D503" i="14"/>
  <c r="W498" i="14"/>
  <c r="Q498" i="14"/>
  <c r="K498" i="14"/>
  <c r="E498" i="14"/>
  <c r="X493" i="14"/>
  <c r="R493" i="14"/>
  <c r="L493" i="14"/>
  <c r="F493" i="14"/>
  <c r="Y488" i="14"/>
  <c r="S488" i="14"/>
  <c r="M488" i="14"/>
  <c r="G488" i="14"/>
  <c r="Z479" i="14"/>
  <c r="T479" i="14"/>
  <c r="N479" i="14"/>
  <c r="H479" i="14"/>
  <c r="AA474" i="14"/>
  <c r="U474" i="14"/>
  <c r="O474" i="14"/>
  <c r="I474" i="14"/>
  <c r="V469" i="14"/>
  <c r="P469" i="14"/>
  <c r="J469" i="14"/>
  <c r="D469" i="14"/>
  <c r="W464" i="14"/>
  <c r="Q464" i="14"/>
  <c r="K464" i="14"/>
  <c r="E464" i="14"/>
  <c r="X459" i="14"/>
  <c r="R459" i="14"/>
  <c r="L459" i="14"/>
  <c r="F459" i="14"/>
  <c r="Y454" i="14"/>
  <c r="S454" i="14"/>
  <c r="M454" i="14"/>
  <c r="G454" i="14"/>
  <c r="Z449" i="14"/>
  <c r="T449" i="14"/>
  <c r="N449" i="14"/>
  <c r="H449" i="14"/>
  <c r="AA444" i="14"/>
  <c r="U444" i="14"/>
  <c r="O444" i="14"/>
  <c r="I444" i="14"/>
  <c r="V439" i="14"/>
  <c r="P439" i="14"/>
  <c r="J439" i="14"/>
  <c r="D439" i="14"/>
  <c r="W434" i="14"/>
  <c r="Q434" i="14"/>
  <c r="K434" i="14"/>
  <c r="E434" i="14"/>
  <c r="X429" i="14"/>
  <c r="R429" i="14"/>
  <c r="L429" i="14"/>
  <c r="F429" i="14"/>
  <c r="Y424" i="14"/>
  <c r="S424" i="14"/>
  <c r="M424" i="14"/>
  <c r="G424" i="14"/>
  <c r="Z419" i="14"/>
  <c r="T419" i="14"/>
  <c r="N419" i="14"/>
  <c r="H419" i="14"/>
  <c r="AA414" i="14"/>
  <c r="U414" i="14"/>
  <c r="O414" i="14"/>
  <c r="I414" i="14"/>
  <c r="V409" i="14"/>
  <c r="P409" i="14"/>
  <c r="J409" i="14"/>
  <c r="D409" i="14"/>
  <c r="W404" i="14"/>
  <c r="Q404" i="14"/>
  <c r="K404" i="14"/>
  <c r="E404" i="14"/>
  <c r="X399" i="14"/>
  <c r="R399" i="14"/>
  <c r="L399" i="14"/>
  <c r="F399" i="14"/>
  <c r="Y394" i="14"/>
  <c r="S394" i="14"/>
  <c r="M394" i="14"/>
  <c r="G394" i="14"/>
  <c r="Z389" i="14"/>
  <c r="T389" i="14"/>
  <c r="N389" i="14"/>
  <c r="H389" i="14"/>
  <c r="AA384" i="14"/>
  <c r="U384" i="14"/>
  <c r="O384" i="14"/>
  <c r="I384" i="14"/>
  <c r="V379" i="14"/>
  <c r="P379" i="14"/>
  <c r="J379" i="14"/>
  <c r="D379" i="14"/>
  <c r="W374" i="14"/>
  <c r="Q374" i="14"/>
  <c r="K374" i="14"/>
  <c r="E374" i="14"/>
  <c r="X369" i="14"/>
  <c r="R369" i="14"/>
  <c r="L369" i="14"/>
  <c r="F369" i="14"/>
  <c r="Y364" i="14"/>
  <c r="S364" i="14"/>
  <c r="M364" i="14"/>
  <c r="G364" i="14"/>
  <c r="Z359" i="14"/>
  <c r="T359" i="14"/>
  <c r="N359" i="14"/>
  <c r="H359" i="14"/>
  <c r="AA354" i="14"/>
  <c r="U354" i="14"/>
  <c r="O354" i="14"/>
  <c r="I354" i="14"/>
  <c r="V349" i="14"/>
  <c r="P349" i="14"/>
  <c r="J349" i="14"/>
  <c r="D349" i="14"/>
  <c r="W344" i="14"/>
  <c r="Q344" i="14"/>
  <c r="K344" i="14"/>
  <c r="E344" i="14"/>
  <c r="X339" i="14"/>
  <c r="R339" i="14"/>
  <c r="L339" i="14"/>
  <c r="F339" i="14"/>
  <c r="Y334" i="14"/>
  <c r="S334" i="14"/>
  <c r="M334" i="14"/>
  <c r="G334" i="14"/>
  <c r="Z329" i="14"/>
  <c r="T329" i="14"/>
  <c r="N329" i="14"/>
  <c r="H329" i="14"/>
  <c r="AA320" i="14"/>
  <c r="U320" i="14"/>
  <c r="O320" i="14"/>
  <c r="I320" i="14"/>
  <c r="V315" i="14"/>
  <c r="P315" i="14"/>
  <c r="J315" i="14"/>
  <c r="D315" i="14"/>
  <c r="W310" i="14"/>
  <c r="Q310" i="14"/>
  <c r="K310" i="14"/>
  <c r="E310" i="14"/>
  <c r="X305" i="14"/>
  <c r="R305" i="14"/>
  <c r="L305" i="14"/>
  <c r="F305" i="14"/>
  <c r="Y300" i="14"/>
  <c r="S300" i="14"/>
  <c r="M300" i="14"/>
  <c r="G300" i="14"/>
  <c r="Z295" i="14"/>
  <c r="T295" i="14"/>
  <c r="N295" i="14"/>
  <c r="H295" i="14"/>
  <c r="AA290" i="14"/>
  <c r="U290" i="14"/>
  <c r="O290" i="14"/>
  <c r="I290" i="14"/>
  <c r="V285" i="14"/>
  <c r="P285" i="14"/>
  <c r="J285" i="14"/>
  <c r="D285" i="14"/>
  <c r="W280" i="14"/>
  <c r="Q280" i="14"/>
  <c r="K280" i="14"/>
  <c r="E280" i="14"/>
  <c r="X275" i="14"/>
  <c r="R275" i="14"/>
  <c r="L275" i="14"/>
  <c r="F275" i="14"/>
  <c r="Y270" i="14"/>
  <c r="S270" i="14"/>
  <c r="M270" i="14"/>
  <c r="G270" i="14"/>
  <c r="Z265" i="14"/>
  <c r="T265" i="14"/>
  <c r="N265" i="14"/>
  <c r="H265" i="14"/>
  <c r="AA260" i="14"/>
  <c r="U260" i="14"/>
  <c r="O260" i="14"/>
  <c r="I260" i="14"/>
  <c r="V255" i="14"/>
  <c r="P255" i="14"/>
  <c r="J255" i="14"/>
  <c r="D255" i="14"/>
  <c r="W250" i="14"/>
  <c r="Q250" i="14"/>
  <c r="K250" i="14"/>
  <c r="E250" i="14"/>
  <c r="X245" i="14"/>
  <c r="R245" i="14"/>
  <c r="L245" i="14"/>
  <c r="F245" i="14"/>
  <c r="Y240" i="14"/>
  <c r="Y236" i="14" s="1"/>
  <c r="S240" i="14"/>
  <c r="M240" i="14"/>
  <c r="G240" i="14"/>
  <c r="J11" i="14"/>
  <c r="P11" i="14"/>
  <c r="V11" i="14"/>
  <c r="I14" i="14"/>
  <c r="O14" i="14"/>
  <c r="U14" i="14"/>
  <c r="AA14" i="14"/>
  <c r="I16" i="14"/>
  <c r="O16" i="14"/>
  <c r="U16" i="14"/>
  <c r="AA16" i="14"/>
  <c r="H19" i="14"/>
  <c r="N19" i="14"/>
  <c r="T19" i="14"/>
  <c r="Z19" i="14"/>
  <c r="Z17" i="14" s="1"/>
  <c r="H21" i="14"/>
  <c r="N21" i="14"/>
  <c r="T21" i="14"/>
  <c r="Z21" i="14"/>
  <c r="G24" i="14"/>
  <c r="M24" i="14"/>
  <c r="M22" i="14" s="1"/>
  <c r="S24" i="14"/>
  <c r="Y24" i="14"/>
  <c r="G26" i="14"/>
  <c r="M26" i="14"/>
  <c r="S26" i="14"/>
  <c r="Y26" i="14"/>
  <c r="F29" i="14"/>
  <c r="L29" i="14"/>
  <c r="R29" i="14"/>
  <c r="X29" i="14"/>
  <c r="F31" i="14"/>
  <c r="L31" i="14"/>
  <c r="R31" i="14"/>
  <c r="X31" i="14"/>
  <c r="E34" i="14"/>
  <c r="K34" i="14"/>
  <c r="Q34" i="14"/>
  <c r="W34" i="14"/>
  <c r="W32" i="14" s="1"/>
  <c r="E36" i="14"/>
  <c r="K36" i="14"/>
  <c r="Q36" i="14"/>
  <c r="W36" i="14"/>
  <c r="D39" i="14"/>
  <c r="J39" i="14"/>
  <c r="J37" i="14" s="1"/>
  <c r="P39" i="14"/>
  <c r="V39" i="14"/>
  <c r="D41" i="14"/>
  <c r="J41" i="14"/>
  <c r="P41" i="14"/>
  <c r="V41" i="14"/>
  <c r="I44" i="14"/>
  <c r="O44" i="14"/>
  <c r="U44" i="14"/>
  <c r="AA44" i="14"/>
  <c r="I46" i="14"/>
  <c r="O46" i="14"/>
  <c r="U46" i="14"/>
  <c r="AA46" i="14"/>
  <c r="H49" i="14"/>
  <c r="N49" i="14"/>
  <c r="T49" i="14"/>
  <c r="Z49" i="14"/>
  <c r="Z47" i="14" s="1"/>
  <c r="H51" i="14"/>
  <c r="N51" i="14"/>
  <c r="T51" i="14"/>
  <c r="Z51" i="14"/>
  <c r="G54" i="14"/>
  <c r="M54" i="14"/>
  <c r="M52" i="14" s="1"/>
  <c r="S54" i="14"/>
  <c r="Y54" i="14"/>
  <c r="G56" i="14"/>
  <c r="M56" i="14"/>
  <c r="S56" i="14"/>
  <c r="Y56" i="14"/>
  <c r="F59" i="14"/>
  <c r="L59" i="14"/>
  <c r="R59" i="14"/>
  <c r="X59" i="14"/>
  <c r="F61" i="14"/>
  <c r="L61" i="14"/>
  <c r="R61" i="14"/>
  <c r="X61" i="14"/>
  <c r="E64" i="14"/>
  <c r="K64" i="14"/>
  <c r="Q64" i="14"/>
  <c r="W64" i="14"/>
  <c r="W62" i="14" s="1"/>
  <c r="E66" i="14"/>
  <c r="K66" i="14"/>
  <c r="Q66" i="14"/>
  <c r="W66" i="14"/>
  <c r="D69" i="14"/>
  <c r="J69" i="14"/>
  <c r="J67" i="14" s="1"/>
  <c r="P69" i="14"/>
  <c r="V69" i="14"/>
  <c r="D71" i="14"/>
  <c r="J71" i="14"/>
  <c r="P71" i="14"/>
  <c r="V71" i="14"/>
  <c r="I74" i="14"/>
  <c r="O74" i="14"/>
  <c r="U74" i="14"/>
  <c r="AA74" i="14"/>
  <c r="I76" i="14"/>
  <c r="O76" i="14"/>
  <c r="U76" i="14"/>
  <c r="AA76" i="14"/>
  <c r="H79" i="14"/>
  <c r="N79" i="14"/>
  <c r="T79" i="14"/>
  <c r="Z79" i="14"/>
  <c r="Z77" i="14" s="1"/>
  <c r="H81" i="14"/>
  <c r="N81" i="14"/>
  <c r="T81" i="14"/>
  <c r="Z81" i="14"/>
  <c r="G84" i="14"/>
  <c r="M84" i="14"/>
  <c r="M82" i="14" s="1"/>
  <c r="S84" i="14"/>
  <c r="Y84" i="14"/>
  <c r="G86" i="14"/>
  <c r="M86" i="14"/>
  <c r="S86" i="14"/>
  <c r="Y86" i="14"/>
  <c r="F89" i="14"/>
  <c r="L89" i="14"/>
  <c r="R89" i="14"/>
  <c r="X89" i="14"/>
  <c r="F91" i="14"/>
  <c r="L91" i="14"/>
  <c r="R91" i="14"/>
  <c r="X91" i="14"/>
  <c r="E94" i="14"/>
  <c r="K94" i="14"/>
  <c r="Q94" i="14"/>
  <c r="W94" i="14"/>
  <c r="W92" i="14" s="1"/>
  <c r="E96" i="14"/>
  <c r="K96" i="14"/>
  <c r="Q96" i="14"/>
  <c r="W96" i="14"/>
  <c r="D99" i="14"/>
  <c r="J99" i="14"/>
  <c r="J97" i="14" s="1"/>
  <c r="P99" i="14"/>
  <c r="V99" i="14"/>
  <c r="D101" i="14"/>
  <c r="J101" i="14"/>
  <c r="P101" i="14"/>
  <c r="V101" i="14"/>
  <c r="I104" i="14"/>
  <c r="O104" i="14"/>
  <c r="U104" i="14"/>
  <c r="AA104" i="14"/>
  <c r="I106" i="14"/>
  <c r="O106" i="14"/>
  <c r="U106" i="14"/>
  <c r="AA106" i="14"/>
  <c r="H109" i="14"/>
  <c r="N109" i="14"/>
  <c r="T109" i="14"/>
  <c r="Z109" i="14"/>
  <c r="Z107" i="14" s="1"/>
  <c r="H111" i="14"/>
  <c r="N111" i="14"/>
  <c r="T111" i="14"/>
  <c r="Z111" i="14"/>
  <c r="G114" i="14"/>
  <c r="M114" i="14"/>
  <c r="M112" i="14" s="1"/>
  <c r="S114" i="14"/>
  <c r="S112" i="14" s="1"/>
  <c r="Y114" i="14"/>
  <c r="G116" i="14"/>
  <c r="M116" i="14"/>
  <c r="S116" i="14"/>
  <c r="Y116" i="14"/>
  <c r="F119" i="14"/>
  <c r="F117" i="14" s="1"/>
  <c r="L119" i="14"/>
  <c r="R119" i="14"/>
  <c r="X119" i="14"/>
  <c r="F121" i="14"/>
  <c r="L121" i="14"/>
  <c r="R121" i="14"/>
  <c r="X121" i="14"/>
  <c r="E124" i="14"/>
  <c r="K124" i="14"/>
  <c r="Q124" i="14"/>
  <c r="W124" i="14"/>
  <c r="W122" i="14" s="1"/>
  <c r="E126" i="14"/>
  <c r="K126" i="14"/>
  <c r="Q126" i="14"/>
  <c r="W126" i="14"/>
  <c r="D129" i="14"/>
  <c r="D127" i="14" s="1"/>
  <c r="J129" i="14"/>
  <c r="J127" i="14" s="1"/>
  <c r="P129" i="14"/>
  <c r="P127" i="14" s="1"/>
  <c r="V129" i="14"/>
  <c r="D131" i="14"/>
  <c r="J131" i="14"/>
  <c r="P131" i="14"/>
  <c r="V131" i="14"/>
  <c r="I134" i="14"/>
  <c r="I132" i="14" s="1"/>
  <c r="O134" i="14"/>
  <c r="U134" i="14"/>
  <c r="AA134" i="14"/>
  <c r="I136" i="14"/>
  <c r="O136" i="14"/>
  <c r="U136" i="14"/>
  <c r="AA136" i="14"/>
  <c r="H139" i="14"/>
  <c r="N139" i="14"/>
  <c r="T139" i="14"/>
  <c r="Z139" i="14"/>
  <c r="Z137" i="14" s="1"/>
  <c r="H141" i="14"/>
  <c r="N141" i="14"/>
  <c r="T141" i="14"/>
  <c r="Z141" i="14"/>
  <c r="G144" i="14"/>
  <c r="M144" i="14"/>
  <c r="M142" i="14" s="1"/>
  <c r="S144" i="14"/>
  <c r="S142" i="14" s="1"/>
  <c r="Y144" i="14"/>
  <c r="G146" i="14"/>
  <c r="M146" i="14"/>
  <c r="S146" i="14"/>
  <c r="Y146" i="14"/>
  <c r="F149" i="14"/>
  <c r="F147" i="14" s="1"/>
  <c r="L149" i="14"/>
  <c r="R149" i="14"/>
  <c r="X149" i="14"/>
  <c r="F151" i="14"/>
  <c r="L151" i="14"/>
  <c r="R151" i="14"/>
  <c r="X151" i="14"/>
  <c r="E154" i="14"/>
  <c r="K154" i="14"/>
  <c r="Q154" i="14"/>
  <c r="W154" i="14"/>
  <c r="W152" i="14" s="1"/>
  <c r="E156" i="14"/>
  <c r="K156" i="14"/>
  <c r="Q156" i="14"/>
  <c r="W156" i="14"/>
  <c r="D159" i="14"/>
  <c r="D157" i="14" s="1"/>
  <c r="J159" i="14"/>
  <c r="J157" i="14" s="1"/>
  <c r="P159" i="14"/>
  <c r="P157" i="14" s="1"/>
  <c r="V159" i="14"/>
  <c r="D161" i="14"/>
  <c r="J161" i="14"/>
  <c r="P161" i="14"/>
  <c r="V161" i="14"/>
  <c r="I168" i="14"/>
  <c r="I166" i="14" s="1"/>
  <c r="O168" i="14"/>
  <c r="U168" i="14"/>
  <c r="AA168" i="14"/>
  <c r="I170" i="14"/>
  <c r="O170" i="14"/>
  <c r="U170" i="14"/>
  <c r="AA170" i="14"/>
  <c r="H173" i="14"/>
  <c r="N173" i="14"/>
  <c r="T173" i="14"/>
  <c r="Z173" i="14"/>
  <c r="Z171" i="14" s="1"/>
  <c r="H175" i="14"/>
  <c r="N175" i="14"/>
  <c r="T175" i="14"/>
  <c r="Z175" i="14"/>
  <c r="G178" i="14"/>
  <c r="G176" i="14" s="1"/>
  <c r="M178" i="14"/>
  <c r="M176" i="14" s="1"/>
  <c r="S178" i="14"/>
  <c r="S176" i="14" s="1"/>
  <c r="Y178" i="14"/>
  <c r="G180" i="14"/>
  <c r="M180" i="14"/>
  <c r="S180" i="14"/>
  <c r="Y180" i="14"/>
  <c r="F183" i="14"/>
  <c r="F181" i="14" s="1"/>
  <c r="L183" i="14"/>
  <c r="R183" i="14"/>
  <c r="X183" i="14"/>
  <c r="F185" i="14"/>
  <c r="L185" i="14"/>
  <c r="R185" i="14"/>
  <c r="X185" i="14"/>
  <c r="E188" i="14"/>
  <c r="K188" i="14"/>
  <c r="Q188" i="14"/>
  <c r="W188" i="14"/>
  <c r="W186" i="14" s="1"/>
  <c r="E190" i="14"/>
  <c r="K190" i="14"/>
  <c r="Q190" i="14"/>
  <c r="W190" i="14"/>
  <c r="D193" i="14"/>
  <c r="J193" i="14"/>
  <c r="J191" i="14" s="1"/>
  <c r="P193" i="14"/>
  <c r="P191" i="14" s="1"/>
  <c r="V193" i="14"/>
  <c r="D195" i="14"/>
  <c r="J195" i="14"/>
  <c r="P195" i="14"/>
  <c r="V195" i="14"/>
  <c r="I198" i="14"/>
  <c r="I196" i="14" s="1"/>
  <c r="O198" i="14"/>
  <c r="U198" i="14"/>
  <c r="AA198" i="14"/>
  <c r="I200" i="14"/>
  <c r="O200" i="14"/>
  <c r="U200" i="14"/>
  <c r="AA200" i="14"/>
  <c r="H203" i="14"/>
  <c r="N203" i="14"/>
  <c r="T203" i="14"/>
  <c r="Z203" i="14"/>
  <c r="Z201" i="14" s="1"/>
  <c r="H205" i="14"/>
  <c r="N205" i="14"/>
  <c r="T205" i="14"/>
  <c r="Z205" i="14"/>
  <c r="G208" i="14"/>
  <c r="M208" i="14"/>
  <c r="M206" i="14" s="1"/>
  <c r="S208" i="14"/>
  <c r="S206" i="14" s="1"/>
  <c r="Y208" i="14"/>
  <c r="G210" i="14"/>
  <c r="M210" i="14"/>
  <c r="S210" i="14"/>
  <c r="Y210" i="14"/>
  <c r="F213" i="14"/>
  <c r="F211" i="14" s="1"/>
  <c r="L213" i="14"/>
  <c r="R213" i="14"/>
  <c r="X213" i="14"/>
  <c r="F215" i="14"/>
  <c r="L215" i="14"/>
  <c r="R215" i="14"/>
  <c r="X215" i="14"/>
  <c r="E218" i="14"/>
  <c r="K218" i="14"/>
  <c r="Q218" i="14"/>
  <c r="W218" i="14"/>
  <c r="W216" i="14" s="1"/>
  <c r="E220" i="14"/>
  <c r="K220" i="14"/>
  <c r="Q220" i="14"/>
  <c r="W220" i="14"/>
  <c r="D223" i="14"/>
  <c r="J223" i="14"/>
  <c r="J221" i="14" s="1"/>
  <c r="P223" i="14"/>
  <c r="P221" i="14" s="1"/>
  <c r="V223" i="14"/>
  <c r="D225" i="14"/>
  <c r="J225" i="14"/>
  <c r="P225" i="14"/>
  <c r="V225" i="14"/>
  <c r="I228" i="14"/>
  <c r="I226" i="14" s="1"/>
  <c r="O228" i="14"/>
  <c r="U228" i="14"/>
  <c r="AA228" i="14"/>
  <c r="I230" i="14"/>
  <c r="O230" i="14"/>
  <c r="U230" i="14"/>
  <c r="AA230" i="14"/>
  <c r="H233" i="14"/>
  <c r="N233" i="14"/>
  <c r="T233" i="14"/>
  <c r="Z233" i="14"/>
  <c r="Z231" i="14" s="1"/>
  <c r="H235" i="14"/>
  <c r="N235" i="14"/>
  <c r="T235" i="14"/>
  <c r="Z235" i="14"/>
  <c r="G238" i="14"/>
  <c r="G236" i="14" s="1"/>
  <c r="M238" i="14"/>
  <c r="S238" i="14"/>
  <c r="S236" i="14" s="1"/>
  <c r="AA238" i="14"/>
  <c r="AA236" i="14" s="1"/>
  <c r="W243" i="14"/>
  <c r="V248" i="14"/>
  <c r="U253" i="14"/>
  <c r="T258" i="14"/>
  <c r="S263" i="14"/>
  <c r="R268" i="14"/>
  <c r="Q273" i="14"/>
  <c r="P278" i="14"/>
  <c r="O283" i="14"/>
  <c r="AA285" i="14"/>
  <c r="N288" i="14"/>
  <c r="Z290" i="14"/>
  <c r="M293" i="14"/>
  <c r="Y295" i="14"/>
  <c r="L298" i="14"/>
  <c r="X300" i="14"/>
  <c r="K303" i="14"/>
  <c r="W305" i="14"/>
  <c r="J308" i="14"/>
  <c r="V310" i="14"/>
  <c r="I313" i="14"/>
  <c r="U315" i="14"/>
  <c r="T320" i="14"/>
  <c r="X475" i="14"/>
  <c r="M329" i="14"/>
  <c r="M325" i="14" s="1"/>
  <c r="L334" i="14"/>
  <c r="L330" i="14" s="1"/>
  <c r="K339" i="14"/>
  <c r="K335" i="14" s="1"/>
  <c r="J344" i="14"/>
  <c r="J340" i="14" s="1"/>
  <c r="I349" i="14"/>
  <c r="I345" i="14" s="1"/>
  <c r="H354" i="14"/>
  <c r="H350" i="14" s="1"/>
  <c r="G359" i="14"/>
  <c r="G355" i="14" s="1"/>
  <c r="F364" i="14"/>
  <c r="F360" i="14" s="1"/>
  <c r="E369" i="14"/>
  <c r="E365" i="14" s="1"/>
  <c r="D374" i="14"/>
  <c r="D370" i="14" s="1"/>
  <c r="AA439" i="14"/>
  <c r="AA435" i="14" s="1"/>
  <c r="Z444" i="14"/>
  <c r="Z440" i="14" s="1"/>
  <c r="Y449" i="14"/>
  <c r="Y445" i="14" s="1"/>
  <c r="X454" i="14"/>
  <c r="X450" i="14" s="1"/>
  <c r="W459" i="14"/>
  <c r="W455" i="14" s="1"/>
  <c r="V464" i="14"/>
  <c r="V460" i="14" s="1"/>
  <c r="U469" i="14"/>
  <c r="U465" i="14" s="1"/>
  <c r="T474" i="14"/>
  <c r="T470" i="14" s="1"/>
  <c r="S479" i="14"/>
  <c r="S475" i="14" s="1"/>
  <c r="L488" i="14"/>
  <c r="L484" i="14" s="1"/>
  <c r="K493" i="14"/>
  <c r="K489" i="14" s="1"/>
  <c r="J498" i="14"/>
  <c r="J494" i="14" s="1"/>
  <c r="I503" i="14"/>
  <c r="I499" i="14" s="1"/>
  <c r="H508" i="14"/>
  <c r="H504" i="14" s="1"/>
  <c r="G513" i="14"/>
  <c r="G509" i="14" s="1"/>
  <c r="F518" i="14"/>
  <c r="F514" i="14" s="1"/>
  <c r="E523" i="14"/>
  <c r="E519" i="14" s="1"/>
  <c r="D528" i="14"/>
  <c r="D524" i="14" s="1"/>
  <c r="AA593" i="14"/>
  <c r="AA589" i="14" s="1"/>
  <c r="Z598" i="14"/>
  <c r="Z594" i="14" s="1"/>
  <c r="Y603" i="14"/>
  <c r="Y599" i="14" s="1"/>
  <c r="X608" i="14"/>
  <c r="X604" i="14" s="1"/>
  <c r="W613" i="14"/>
  <c r="W609" i="14" s="1"/>
  <c r="V618" i="14"/>
  <c r="V614" i="14" s="1"/>
  <c r="U623" i="14"/>
  <c r="U619" i="14" s="1"/>
  <c r="T628" i="14"/>
  <c r="T624" i="14" s="1"/>
  <c r="S633" i="14"/>
  <c r="S629" i="14" s="1"/>
  <c r="R638" i="14"/>
  <c r="R634" i="14" s="1"/>
  <c r="E486" i="13"/>
  <c r="E484" i="13" s="1"/>
  <c r="K486" i="13"/>
  <c r="K484" i="13" s="1"/>
  <c r="Q486" i="13"/>
  <c r="Q484" i="13" s="1"/>
  <c r="W486" i="13"/>
  <c r="W484" i="13" s="1"/>
  <c r="D491" i="13"/>
  <c r="D489" i="13" s="1"/>
  <c r="J491" i="13"/>
  <c r="J489" i="13" s="1"/>
  <c r="P491" i="13"/>
  <c r="P489" i="13" s="1"/>
  <c r="V491" i="13"/>
  <c r="V489" i="13" s="1"/>
  <c r="I496" i="13"/>
  <c r="I494" i="13" s="1"/>
  <c r="O496" i="13"/>
  <c r="O494" i="13" s="1"/>
  <c r="U496" i="13"/>
  <c r="U494" i="13" s="1"/>
  <c r="AA496" i="13"/>
  <c r="AA494" i="13" s="1"/>
  <c r="H501" i="13"/>
  <c r="H499" i="13" s="1"/>
  <c r="N501" i="13"/>
  <c r="N499" i="13" s="1"/>
  <c r="T501" i="13"/>
  <c r="T499" i="13" s="1"/>
  <c r="Z501" i="13"/>
  <c r="Z499" i="13" s="1"/>
  <c r="G506" i="13"/>
  <c r="G504" i="13" s="1"/>
  <c r="M506" i="13"/>
  <c r="M504" i="13" s="1"/>
  <c r="S506" i="13"/>
  <c r="S504" i="13" s="1"/>
  <c r="Y506" i="13"/>
  <c r="Y504" i="13" s="1"/>
  <c r="F511" i="13"/>
  <c r="F509" i="13" s="1"/>
  <c r="L511" i="13"/>
  <c r="L509" i="13" s="1"/>
  <c r="R511" i="13"/>
  <c r="R509" i="13" s="1"/>
  <c r="X511" i="13"/>
  <c r="X509" i="13" s="1"/>
  <c r="E516" i="13"/>
  <c r="E514" i="13" s="1"/>
  <c r="K516" i="13"/>
  <c r="K514" i="13" s="1"/>
  <c r="Q516" i="13"/>
  <c r="Q514" i="13" s="1"/>
  <c r="W516" i="13"/>
  <c r="W514" i="13" s="1"/>
  <c r="D521" i="13"/>
  <c r="D519" i="13" s="1"/>
  <c r="J521" i="13"/>
  <c r="J519" i="13" s="1"/>
  <c r="P521" i="13"/>
  <c r="P519" i="13" s="1"/>
  <c r="V521" i="13"/>
  <c r="V519" i="13" s="1"/>
  <c r="I526" i="13"/>
  <c r="I524" i="13" s="1"/>
  <c r="O526" i="13"/>
  <c r="O524" i="13" s="1"/>
  <c r="U526" i="13"/>
  <c r="U524" i="13" s="1"/>
  <c r="AA526" i="13"/>
  <c r="AA524" i="13" s="1"/>
  <c r="H531" i="13"/>
  <c r="H529" i="13" s="1"/>
  <c r="N531" i="13"/>
  <c r="N529" i="13" s="1"/>
  <c r="T531" i="13"/>
  <c r="T529" i="13" s="1"/>
  <c r="Z531" i="13"/>
  <c r="Z529" i="13" s="1"/>
  <c r="G536" i="13"/>
  <c r="G534" i="13" s="1"/>
  <c r="M536" i="13"/>
  <c r="M534" i="13" s="1"/>
  <c r="S536" i="13"/>
  <c r="S534" i="13" s="1"/>
  <c r="Y536" i="13"/>
  <c r="Y534" i="13" s="1"/>
  <c r="F541" i="13"/>
  <c r="F539" i="13" s="1"/>
  <c r="L541" i="13"/>
  <c r="L539" i="13" s="1"/>
  <c r="R541" i="13"/>
  <c r="R539" i="13" s="1"/>
  <c r="X541" i="13"/>
  <c r="X539" i="13" s="1"/>
  <c r="E546" i="13"/>
  <c r="E544" i="13" s="1"/>
  <c r="K546" i="13"/>
  <c r="K544" i="13" s="1"/>
  <c r="Q546" i="13"/>
  <c r="Q544" i="13" s="1"/>
  <c r="W546" i="13"/>
  <c r="W544" i="13" s="1"/>
  <c r="D551" i="13"/>
  <c r="D549" i="13" s="1"/>
  <c r="J551" i="13"/>
  <c r="J549" i="13" s="1"/>
  <c r="P551" i="13"/>
  <c r="P549" i="13" s="1"/>
  <c r="V551" i="13"/>
  <c r="V549" i="13" s="1"/>
  <c r="I556" i="13"/>
  <c r="I554" i="13" s="1"/>
  <c r="O556" i="13"/>
  <c r="O554" i="13" s="1"/>
  <c r="U556" i="13"/>
  <c r="U554" i="13" s="1"/>
  <c r="AA556" i="13"/>
  <c r="AA554" i="13" s="1"/>
  <c r="H561" i="13"/>
  <c r="H559" i="13" s="1"/>
  <c r="N561" i="13"/>
  <c r="N559" i="13" s="1"/>
  <c r="T561" i="13"/>
  <c r="T559" i="13" s="1"/>
  <c r="Z561" i="13"/>
  <c r="Z559" i="13" s="1"/>
  <c r="G566" i="13"/>
  <c r="G564" i="13" s="1"/>
  <c r="M566" i="13"/>
  <c r="M564" i="13" s="1"/>
  <c r="S566" i="13"/>
  <c r="S564" i="13" s="1"/>
  <c r="Y566" i="13"/>
  <c r="Y564" i="13" s="1"/>
  <c r="F571" i="13"/>
  <c r="F569" i="13" s="1"/>
  <c r="L571" i="13"/>
  <c r="L569" i="13" s="1"/>
  <c r="R571" i="13"/>
  <c r="R569" i="13" s="1"/>
  <c r="X571" i="13"/>
  <c r="X569" i="13" s="1"/>
  <c r="E576" i="13"/>
  <c r="E574" i="13" s="1"/>
  <c r="K576" i="13"/>
  <c r="K574" i="13" s="1"/>
  <c r="Q576" i="13"/>
  <c r="Q574" i="13" s="1"/>
  <c r="W576" i="13"/>
  <c r="W574" i="13" s="1"/>
  <c r="D581" i="13"/>
  <c r="D579" i="13" s="1"/>
  <c r="J581" i="13"/>
  <c r="J579" i="13" s="1"/>
  <c r="P581" i="13"/>
  <c r="P579" i="13" s="1"/>
  <c r="V581" i="13"/>
  <c r="V579" i="13" s="1"/>
  <c r="I586" i="13"/>
  <c r="I584" i="13" s="1"/>
  <c r="O586" i="13"/>
  <c r="O584" i="13" s="1"/>
  <c r="U586" i="13"/>
  <c r="U584" i="13" s="1"/>
  <c r="AA586" i="13"/>
  <c r="AA584" i="13" s="1"/>
  <c r="H591" i="13"/>
  <c r="H589" i="13" s="1"/>
  <c r="N591" i="13"/>
  <c r="N589" i="13" s="1"/>
  <c r="T591" i="13"/>
  <c r="T589" i="13" s="1"/>
  <c r="Z591" i="13"/>
  <c r="Z589" i="13" s="1"/>
  <c r="G596" i="13"/>
  <c r="G594" i="13" s="1"/>
  <c r="M596" i="13"/>
  <c r="M594" i="13" s="1"/>
  <c r="S596" i="13"/>
  <c r="S594" i="13" s="1"/>
  <c r="Y596" i="13"/>
  <c r="Y594" i="13" s="1"/>
  <c r="F601" i="13"/>
  <c r="F599" i="13" s="1"/>
  <c r="L601" i="13"/>
  <c r="L599" i="13" s="1"/>
  <c r="R601" i="13"/>
  <c r="R599" i="13" s="1"/>
  <c r="X601" i="13"/>
  <c r="X599" i="13" s="1"/>
  <c r="E606" i="13"/>
  <c r="E604" i="13" s="1"/>
  <c r="K606" i="13"/>
  <c r="K604" i="13" s="1"/>
  <c r="Q606" i="13"/>
  <c r="Q604" i="13" s="1"/>
  <c r="W606" i="13"/>
  <c r="W604" i="13" s="1"/>
  <c r="D611" i="13"/>
  <c r="D609" i="13" s="1"/>
  <c r="J611" i="13"/>
  <c r="J609" i="13" s="1"/>
  <c r="P611" i="13"/>
  <c r="P609" i="13" s="1"/>
  <c r="V611" i="13"/>
  <c r="V609" i="13" s="1"/>
  <c r="I616" i="13"/>
  <c r="I614" i="13" s="1"/>
  <c r="O616" i="13"/>
  <c r="O614" i="13" s="1"/>
  <c r="U616" i="13"/>
  <c r="U614" i="13" s="1"/>
  <c r="AA616" i="13"/>
  <c r="AA614" i="13" s="1"/>
  <c r="H621" i="13"/>
  <c r="H619" i="13" s="1"/>
  <c r="N621" i="13"/>
  <c r="N619" i="13" s="1"/>
  <c r="T621" i="13"/>
  <c r="T619" i="13" s="1"/>
  <c r="Z621" i="13"/>
  <c r="Z619" i="13" s="1"/>
  <c r="G626" i="13"/>
  <c r="G624" i="13" s="1"/>
  <c r="M626" i="13"/>
  <c r="M624" i="13" s="1"/>
  <c r="S626" i="13"/>
  <c r="S624" i="13" s="1"/>
  <c r="Y626" i="13"/>
  <c r="Y624" i="13" s="1"/>
  <c r="F631" i="13"/>
  <c r="F629" i="13" s="1"/>
  <c r="L631" i="13"/>
  <c r="L629" i="13" s="1"/>
  <c r="R631" i="13"/>
  <c r="R629" i="13" s="1"/>
  <c r="X631" i="13"/>
  <c r="X629" i="13" s="1"/>
  <c r="E636" i="13"/>
  <c r="E634" i="13" s="1"/>
  <c r="K636" i="13"/>
  <c r="K634" i="13" s="1"/>
  <c r="Q636" i="13"/>
  <c r="Q634" i="13" s="1"/>
  <c r="W636" i="13"/>
  <c r="W634" i="13" s="1"/>
  <c r="E644" i="13"/>
  <c r="E9" i="14"/>
  <c r="K9" i="14"/>
  <c r="Q9" i="14"/>
  <c r="Q7" i="14" s="1"/>
  <c r="W9" i="14"/>
  <c r="W7" i="14" s="1"/>
  <c r="E11" i="14"/>
  <c r="K11" i="14"/>
  <c r="Q11" i="14"/>
  <c r="W11" i="14"/>
  <c r="D14" i="14"/>
  <c r="D12" i="14" s="1"/>
  <c r="J14" i="14"/>
  <c r="J12" i="14" s="1"/>
  <c r="P14" i="14"/>
  <c r="V14" i="14"/>
  <c r="D16" i="14"/>
  <c r="J16" i="14"/>
  <c r="P16" i="14"/>
  <c r="V16" i="14"/>
  <c r="I19" i="14"/>
  <c r="O19" i="14"/>
  <c r="U19" i="14"/>
  <c r="AA19" i="14"/>
  <c r="I21" i="14"/>
  <c r="O21" i="14"/>
  <c r="U21" i="14"/>
  <c r="AA21" i="14"/>
  <c r="H24" i="14"/>
  <c r="N24" i="14"/>
  <c r="T24" i="14"/>
  <c r="T22" i="14" s="1"/>
  <c r="Z24" i="14"/>
  <c r="Z22" i="14" s="1"/>
  <c r="H26" i="14"/>
  <c r="N26" i="14"/>
  <c r="T26" i="14"/>
  <c r="Z26" i="14"/>
  <c r="G29" i="14"/>
  <c r="G27" i="14" s="1"/>
  <c r="M29" i="14"/>
  <c r="M27" i="14" s="1"/>
  <c r="S29" i="14"/>
  <c r="Y29" i="14"/>
  <c r="G31" i="14"/>
  <c r="M31" i="14"/>
  <c r="S31" i="14"/>
  <c r="Y31" i="14"/>
  <c r="F34" i="14"/>
  <c r="L34" i="14"/>
  <c r="R34" i="14"/>
  <c r="X34" i="14"/>
  <c r="F36" i="14"/>
  <c r="L36" i="14"/>
  <c r="R36" i="14"/>
  <c r="X36" i="14"/>
  <c r="E39" i="14"/>
  <c r="K39" i="14"/>
  <c r="Q39" i="14"/>
  <c r="Q37" i="14" s="1"/>
  <c r="W39" i="14"/>
  <c r="W37" i="14" s="1"/>
  <c r="E41" i="14"/>
  <c r="K41" i="14"/>
  <c r="Q41" i="14"/>
  <c r="W41" i="14"/>
  <c r="D44" i="14"/>
  <c r="D42" i="14" s="1"/>
  <c r="J44" i="14"/>
  <c r="J42" i="14" s="1"/>
  <c r="P44" i="14"/>
  <c r="V44" i="14"/>
  <c r="D46" i="14"/>
  <c r="J46" i="14"/>
  <c r="P46" i="14"/>
  <c r="V46" i="14"/>
  <c r="I49" i="14"/>
  <c r="O49" i="14"/>
  <c r="U49" i="14"/>
  <c r="AA49" i="14"/>
  <c r="I51" i="14"/>
  <c r="O51" i="14"/>
  <c r="U51" i="14"/>
  <c r="AA51" i="14"/>
  <c r="H54" i="14"/>
  <c r="N54" i="14"/>
  <c r="T54" i="14"/>
  <c r="T52" i="14" s="1"/>
  <c r="Z54" i="14"/>
  <c r="Z52" i="14" s="1"/>
  <c r="H56" i="14"/>
  <c r="N56" i="14"/>
  <c r="T56" i="14"/>
  <c r="Z56" i="14"/>
  <c r="G59" i="14"/>
  <c r="G57" i="14" s="1"/>
  <c r="M59" i="14"/>
  <c r="M57" i="14" s="1"/>
  <c r="S59" i="14"/>
  <c r="Y59" i="14"/>
  <c r="G61" i="14"/>
  <c r="M61" i="14"/>
  <c r="S61" i="14"/>
  <c r="Y61" i="14"/>
  <c r="F64" i="14"/>
  <c r="L64" i="14"/>
  <c r="R64" i="14"/>
  <c r="X64" i="14"/>
  <c r="F66" i="14"/>
  <c r="L66" i="14"/>
  <c r="R66" i="14"/>
  <c r="X66" i="14"/>
  <c r="E69" i="14"/>
  <c r="K69" i="14"/>
  <c r="Q69" i="14"/>
  <c r="Q67" i="14" s="1"/>
  <c r="W69" i="14"/>
  <c r="W67" i="14" s="1"/>
  <c r="E71" i="14"/>
  <c r="K71" i="14"/>
  <c r="Q71" i="14"/>
  <c r="W71" i="14"/>
  <c r="D74" i="14"/>
  <c r="D72" i="14" s="1"/>
  <c r="J74" i="14"/>
  <c r="J72" i="14" s="1"/>
  <c r="P74" i="14"/>
  <c r="V74" i="14"/>
  <c r="D76" i="14"/>
  <c r="J76" i="14"/>
  <c r="P76" i="14"/>
  <c r="V76" i="14"/>
  <c r="I79" i="14"/>
  <c r="O79" i="14"/>
  <c r="U79" i="14"/>
  <c r="AA79" i="14"/>
  <c r="I81" i="14"/>
  <c r="O81" i="14"/>
  <c r="U81" i="14"/>
  <c r="AA81" i="14"/>
  <c r="H84" i="14"/>
  <c r="N84" i="14"/>
  <c r="T84" i="14"/>
  <c r="T82" i="14" s="1"/>
  <c r="Z84" i="14"/>
  <c r="Z82" i="14" s="1"/>
  <c r="H86" i="14"/>
  <c r="N86" i="14"/>
  <c r="T86" i="14"/>
  <c r="Z86" i="14"/>
  <c r="G89" i="14"/>
  <c r="G87" i="14" s="1"/>
  <c r="M89" i="14"/>
  <c r="M87" i="14" s="1"/>
  <c r="S89" i="14"/>
  <c r="Y89" i="14"/>
  <c r="G91" i="14"/>
  <c r="M91" i="14"/>
  <c r="S91" i="14"/>
  <c r="Y91" i="14"/>
  <c r="F94" i="14"/>
  <c r="L94" i="14"/>
  <c r="R94" i="14"/>
  <c r="X94" i="14"/>
  <c r="F96" i="14"/>
  <c r="L96" i="14"/>
  <c r="R96" i="14"/>
  <c r="X96" i="14"/>
  <c r="E99" i="14"/>
  <c r="K99" i="14"/>
  <c r="Q99" i="14"/>
  <c r="Q97" i="14" s="1"/>
  <c r="W99" i="14"/>
  <c r="W97" i="14" s="1"/>
  <c r="E101" i="14"/>
  <c r="K101" i="14"/>
  <c r="Q101" i="14"/>
  <c r="W101" i="14"/>
  <c r="D104" i="14"/>
  <c r="D102" i="14" s="1"/>
  <c r="J104" i="14"/>
  <c r="J102" i="14" s="1"/>
  <c r="P104" i="14"/>
  <c r="V104" i="14"/>
  <c r="D106" i="14"/>
  <c r="J106" i="14"/>
  <c r="P106" i="14"/>
  <c r="V106" i="14"/>
  <c r="I109" i="14"/>
  <c r="O109" i="14"/>
  <c r="U109" i="14"/>
  <c r="AA109" i="14"/>
  <c r="I111" i="14"/>
  <c r="O111" i="14"/>
  <c r="U111" i="14"/>
  <c r="AA111" i="14"/>
  <c r="H114" i="14"/>
  <c r="N114" i="14"/>
  <c r="T114" i="14"/>
  <c r="T112" i="14" s="1"/>
  <c r="Z114" i="14"/>
  <c r="Z112" i="14" s="1"/>
  <c r="H116" i="14"/>
  <c r="N116" i="14"/>
  <c r="T116" i="14"/>
  <c r="Z116" i="14"/>
  <c r="G119" i="14"/>
  <c r="G117" i="14" s="1"/>
  <c r="M119" i="14"/>
  <c r="M117" i="14" s="1"/>
  <c r="S119" i="14"/>
  <c r="Y119" i="14"/>
  <c r="G121" i="14"/>
  <c r="M121" i="14"/>
  <c r="S121" i="14"/>
  <c r="Y121" i="14"/>
  <c r="F124" i="14"/>
  <c r="L124" i="14"/>
  <c r="R124" i="14"/>
  <c r="X124" i="14"/>
  <c r="F126" i="14"/>
  <c r="L126" i="14"/>
  <c r="R126" i="14"/>
  <c r="X126" i="14"/>
  <c r="E129" i="14"/>
  <c r="K129" i="14"/>
  <c r="Q129" i="14"/>
  <c r="Q127" i="14" s="1"/>
  <c r="W129" i="14"/>
  <c r="W127" i="14" s="1"/>
  <c r="E131" i="14"/>
  <c r="K131" i="14"/>
  <c r="Q131" i="14"/>
  <c r="W131" i="14"/>
  <c r="D134" i="14"/>
  <c r="D132" i="14" s="1"/>
  <c r="J134" i="14"/>
  <c r="J132" i="14" s="1"/>
  <c r="P134" i="14"/>
  <c r="V134" i="14"/>
  <c r="D136" i="14"/>
  <c r="J136" i="14"/>
  <c r="P136" i="14"/>
  <c r="V136" i="14"/>
  <c r="I139" i="14"/>
  <c r="O139" i="14"/>
  <c r="U139" i="14"/>
  <c r="AA139" i="14"/>
  <c r="I141" i="14"/>
  <c r="O141" i="14"/>
  <c r="U141" i="14"/>
  <c r="AA141" i="14"/>
  <c r="H144" i="14"/>
  <c r="N144" i="14"/>
  <c r="T144" i="14"/>
  <c r="T142" i="14" s="1"/>
  <c r="Z144" i="14"/>
  <c r="Z142" i="14" s="1"/>
  <c r="H146" i="14"/>
  <c r="N146" i="14"/>
  <c r="T146" i="14"/>
  <c r="Z146" i="14"/>
  <c r="G149" i="14"/>
  <c r="G147" i="14" s="1"/>
  <c r="M149" i="14"/>
  <c r="M147" i="14" s="1"/>
  <c r="S149" i="14"/>
  <c r="Y149" i="14"/>
  <c r="G151" i="14"/>
  <c r="M151" i="14"/>
  <c r="S151" i="14"/>
  <c r="Y151" i="14"/>
  <c r="F154" i="14"/>
  <c r="L154" i="14"/>
  <c r="R154" i="14"/>
  <c r="X154" i="14"/>
  <c r="F156" i="14"/>
  <c r="L156" i="14"/>
  <c r="R156" i="14"/>
  <c r="X156" i="14"/>
  <c r="E159" i="14"/>
  <c r="K159" i="14"/>
  <c r="Q159" i="14"/>
  <c r="Q157" i="14" s="1"/>
  <c r="W159" i="14"/>
  <c r="W157" i="14" s="1"/>
  <c r="E161" i="14"/>
  <c r="K161" i="14"/>
  <c r="Q161" i="14"/>
  <c r="W161" i="14"/>
  <c r="Y318" i="14"/>
  <c r="Y316" i="14" s="1"/>
  <c r="S318" i="14"/>
  <c r="S316" i="14" s="1"/>
  <c r="M318" i="14"/>
  <c r="M316" i="14" s="1"/>
  <c r="G318" i="14"/>
  <c r="Z313" i="14"/>
  <c r="T313" i="14"/>
  <c r="T311" i="14" s="1"/>
  <c r="N313" i="14"/>
  <c r="N311" i="14" s="1"/>
  <c r="H313" i="14"/>
  <c r="H311" i="14" s="1"/>
  <c r="AA308" i="14"/>
  <c r="AA306" i="14" s="1"/>
  <c r="U308" i="14"/>
  <c r="O308" i="14"/>
  <c r="I308" i="14"/>
  <c r="I306" i="14" s="1"/>
  <c r="V303" i="14"/>
  <c r="V301" i="14" s="1"/>
  <c r="P303" i="14"/>
  <c r="P301" i="14" s="1"/>
  <c r="J303" i="14"/>
  <c r="J301" i="14" s="1"/>
  <c r="D303" i="14"/>
  <c r="W298" i="14"/>
  <c r="Q298" i="14"/>
  <c r="Q296" i="14" s="1"/>
  <c r="K298" i="14"/>
  <c r="K296" i="14" s="1"/>
  <c r="E298" i="14"/>
  <c r="E296" i="14" s="1"/>
  <c r="X293" i="14"/>
  <c r="X291" i="14" s="1"/>
  <c r="R293" i="14"/>
  <c r="L293" i="14"/>
  <c r="F293" i="14"/>
  <c r="F291" i="14" s="1"/>
  <c r="Y288" i="14"/>
  <c r="Y286" i="14" s="1"/>
  <c r="S288" i="14"/>
  <c r="S286" i="14" s="1"/>
  <c r="M288" i="14"/>
  <c r="M286" i="14" s="1"/>
  <c r="G288" i="14"/>
  <c r="Z283" i="14"/>
  <c r="T283" i="14"/>
  <c r="T281" i="14" s="1"/>
  <c r="N283" i="14"/>
  <c r="N281" i="14" s="1"/>
  <c r="H283" i="14"/>
  <c r="H281" i="14" s="1"/>
  <c r="AA278" i="14"/>
  <c r="AA276" i="14" s="1"/>
  <c r="U278" i="14"/>
  <c r="O278" i="14"/>
  <c r="I278" i="14"/>
  <c r="I276" i="14" s="1"/>
  <c r="V273" i="14"/>
  <c r="V271" i="14" s="1"/>
  <c r="P273" i="14"/>
  <c r="P271" i="14" s="1"/>
  <c r="J273" i="14"/>
  <c r="J271" i="14" s="1"/>
  <c r="D273" i="14"/>
  <c r="W268" i="14"/>
  <c r="Q268" i="14"/>
  <c r="Q266" i="14" s="1"/>
  <c r="K268" i="14"/>
  <c r="K266" i="14" s="1"/>
  <c r="E268" i="14"/>
  <c r="E266" i="14" s="1"/>
  <c r="X263" i="14"/>
  <c r="X261" i="14" s="1"/>
  <c r="R263" i="14"/>
  <c r="L263" i="14"/>
  <c r="F263" i="14"/>
  <c r="F261" i="14" s="1"/>
  <c r="Y258" i="14"/>
  <c r="Y256" i="14" s="1"/>
  <c r="S258" i="14"/>
  <c r="S256" i="14" s="1"/>
  <c r="M258" i="14"/>
  <c r="M256" i="14" s="1"/>
  <c r="G258" i="14"/>
  <c r="Z253" i="14"/>
  <c r="T253" i="14"/>
  <c r="T251" i="14" s="1"/>
  <c r="N253" i="14"/>
  <c r="N251" i="14" s="1"/>
  <c r="H253" i="14"/>
  <c r="H251" i="14" s="1"/>
  <c r="AA248" i="14"/>
  <c r="AA246" i="14" s="1"/>
  <c r="U248" i="14"/>
  <c r="O248" i="14"/>
  <c r="I248" i="14"/>
  <c r="I246" i="14" s="1"/>
  <c r="V243" i="14"/>
  <c r="V241" i="14" s="1"/>
  <c r="P243" i="14"/>
  <c r="P241" i="14" s="1"/>
  <c r="J243" i="14"/>
  <c r="J241" i="14" s="1"/>
  <c r="D243" i="14"/>
  <c r="W238" i="14"/>
  <c r="X318" i="14"/>
  <c r="R318" i="14"/>
  <c r="R316" i="14" s="1"/>
  <c r="L318" i="14"/>
  <c r="L316" i="14" s="1"/>
  <c r="F318" i="14"/>
  <c r="F316" i="14" s="1"/>
  <c r="Y313" i="14"/>
  <c r="Y311" i="14" s="1"/>
  <c r="S313" i="14"/>
  <c r="M313" i="14"/>
  <c r="G313" i="14"/>
  <c r="G311" i="14" s="1"/>
  <c r="Z308" i="14"/>
  <c r="Z306" i="14" s="1"/>
  <c r="T308" i="14"/>
  <c r="T306" i="14" s="1"/>
  <c r="N308" i="14"/>
  <c r="N306" i="14" s="1"/>
  <c r="H308" i="14"/>
  <c r="AA303" i="14"/>
  <c r="U303" i="14"/>
  <c r="U301" i="14" s="1"/>
  <c r="O303" i="14"/>
  <c r="O301" i="14" s="1"/>
  <c r="I303" i="14"/>
  <c r="I301" i="14" s="1"/>
  <c r="V298" i="14"/>
  <c r="V296" i="14" s="1"/>
  <c r="P298" i="14"/>
  <c r="J298" i="14"/>
  <c r="D298" i="14"/>
  <c r="D296" i="14" s="1"/>
  <c r="W293" i="14"/>
  <c r="W291" i="14" s="1"/>
  <c r="Q293" i="14"/>
  <c r="Q291" i="14" s="1"/>
  <c r="K293" i="14"/>
  <c r="K291" i="14" s="1"/>
  <c r="E293" i="14"/>
  <c r="X288" i="14"/>
  <c r="R288" i="14"/>
  <c r="R286" i="14" s="1"/>
  <c r="L288" i="14"/>
  <c r="L286" i="14" s="1"/>
  <c r="F288" i="14"/>
  <c r="F286" i="14" s="1"/>
  <c r="Y283" i="14"/>
  <c r="Y281" i="14" s="1"/>
  <c r="S283" i="14"/>
  <c r="M283" i="14"/>
  <c r="G283" i="14"/>
  <c r="G281" i="14" s="1"/>
  <c r="Z278" i="14"/>
  <c r="Z276" i="14" s="1"/>
  <c r="T278" i="14"/>
  <c r="T276" i="14" s="1"/>
  <c r="N278" i="14"/>
  <c r="N276" i="14" s="1"/>
  <c r="H278" i="14"/>
  <c r="AA273" i="14"/>
  <c r="U273" i="14"/>
  <c r="U271" i="14" s="1"/>
  <c r="O273" i="14"/>
  <c r="O271" i="14" s="1"/>
  <c r="I273" i="14"/>
  <c r="I271" i="14" s="1"/>
  <c r="V268" i="14"/>
  <c r="V266" i="14" s="1"/>
  <c r="P268" i="14"/>
  <c r="J268" i="14"/>
  <c r="D268" i="14"/>
  <c r="D266" i="14" s="1"/>
  <c r="W263" i="14"/>
  <c r="W261" i="14" s="1"/>
  <c r="Q263" i="14"/>
  <c r="Q261" i="14" s="1"/>
  <c r="K263" i="14"/>
  <c r="K261" i="14" s="1"/>
  <c r="E263" i="14"/>
  <c r="X258" i="14"/>
  <c r="R258" i="14"/>
  <c r="R256" i="14" s="1"/>
  <c r="L258" i="14"/>
  <c r="L256" i="14" s="1"/>
  <c r="F258" i="14"/>
  <c r="F256" i="14" s="1"/>
  <c r="Y253" i="14"/>
  <c r="Y251" i="14" s="1"/>
  <c r="S253" i="14"/>
  <c r="M253" i="14"/>
  <c r="G253" i="14"/>
  <c r="G251" i="14" s="1"/>
  <c r="Z248" i="14"/>
  <c r="Z246" i="14" s="1"/>
  <c r="T248" i="14"/>
  <c r="T246" i="14" s="1"/>
  <c r="N248" i="14"/>
  <c r="N246" i="14" s="1"/>
  <c r="H248" i="14"/>
  <c r="AA243" i="14"/>
  <c r="U243" i="14"/>
  <c r="U241" i="14" s="1"/>
  <c r="O243" i="14"/>
  <c r="O241" i="14" s="1"/>
  <c r="I243" i="14"/>
  <c r="I241" i="14" s="1"/>
  <c r="W318" i="14"/>
  <c r="W316" i="14" s="1"/>
  <c r="Q318" i="14"/>
  <c r="K318" i="14"/>
  <c r="E318" i="14"/>
  <c r="E316" i="14" s="1"/>
  <c r="X313" i="14"/>
  <c r="X311" i="14" s="1"/>
  <c r="R313" i="14"/>
  <c r="R311" i="14" s="1"/>
  <c r="L313" i="14"/>
  <c r="L311" i="14" s="1"/>
  <c r="F313" i="14"/>
  <c r="Y308" i="14"/>
  <c r="S308" i="14"/>
  <c r="S306" i="14" s="1"/>
  <c r="M308" i="14"/>
  <c r="M306" i="14" s="1"/>
  <c r="G308" i="14"/>
  <c r="G306" i="14" s="1"/>
  <c r="Z303" i="14"/>
  <c r="Z301" i="14" s="1"/>
  <c r="T303" i="14"/>
  <c r="N303" i="14"/>
  <c r="H303" i="14"/>
  <c r="H301" i="14" s="1"/>
  <c r="AA298" i="14"/>
  <c r="AA296" i="14" s="1"/>
  <c r="U298" i="14"/>
  <c r="U296" i="14" s="1"/>
  <c r="O298" i="14"/>
  <c r="O296" i="14" s="1"/>
  <c r="I298" i="14"/>
  <c r="V293" i="14"/>
  <c r="P293" i="14"/>
  <c r="P291" i="14" s="1"/>
  <c r="J293" i="14"/>
  <c r="J291" i="14" s="1"/>
  <c r="D293" i="14"/>
  <c r="D291" i="14" s="1"/>
  <c r="W288" i="14"/>
  <c r="W286" i="14" s="1"/>
  <c r="Q288" i="14"/>
  <c r="K288" i="14"/>
  <c r="E288" i="14"/>
  <c r="E286" i="14" s="1"/>
  <c r="X283" i="14"/>
  <c r="X281" i="14" s="1"/>
  <c r="R283" i="14"/>
  <c r="R281" i="14" s="1"/>
  <c r="L283" i="14"/>
  <c r="L281" i="14" s="1"/>
  <c r="F283" i="14"/>
  <c r="Y278" i="14"/>
  <c r="S278" i="14"/>
  <c r="S276" i="14" s="1"/>
  <c r="M278" i="14"/>
  <c r="M276" i="14" s="1"/>
  <c r="G278" i="14"/>
  <c r="G276" i="14" s="1"/>
  <c r="Z273" i="14"/>
  <c r="Z271" i="14" s="1"/>
  <c r="T273" i="14"/>
  <c r="N273" i="14"/>
  <c r="H273" i="14"/>
  <c r="H271" i="14" s="1"/>
  <c r="AA268" i="14"/>
  <c r="AA266" i="14" s="1"/>
  <c r="U268" i="14"/>
  <c r="U266" i="14" s="1"/>
  <c r="O268" i="14"/>
  <c r="O266" i="14" s="1"/>
  <c r="I268" i="14"/>
  <c r="V263" i="14"/>
  <c r="P263" i="14"/>
  <c r="P261" i="14" s="1"/>
  <c r="J263" i="14"/>
  <c r="J261" i="14" s="1"/>
  <c r="D263" i="14"/>
  <c r="D261" i="14" s="1"/>
  <c r="W258" i="14"/>
  <c r="W256" i="14" s="1"/>
  <c r="Q258" i="14"/>
  <c r="K258" i="14"/>
  <c r="E258" i="14"/>
  <c r="E256" i="14" s="1"/>
  <c r="X253" i="14"/>
  <c r="X251" i="14" s="1"/>
  <c r="R253" i="14"/>
  <c r="R251" i="14" s="1"/>
  <c r="L253" i="14"/>
  <c r="L251" i="14" s="1"/>
  <c r="F253" i="14"/>
  <c r="Y248" i="14"/>
  <c r="S248" i="14"/>
  <c r="S246" i="14" s="1"/>
  <c r="M248" i="14"/>
  <c r="M246" i="14" s="1"/>
  <c r="G248" i="14"/>
  <c r="G246" i="14" s="1"/>
  <c r="Z243" i="14"/>
  <c r="Z241" i="14" s="1"/>
  <c r="T243" i="14"/>
  <c r="N243" i="14"/>
  <c r="H243" i="14"/>
  <c r="H241" i="14" s="1"/>
  <c r="V318" i="14"/>
  <c r="V316" i="14" s="1"/>
  <c r="P318" i="14"/>
  <c r="P316" i="14" s="1"/>
  <c r="J318" i="14"/>
  <c r="J316" i="14" s="1"/>
  <c r="D318" i="14"/>
  <c r="W313" i="14"/>
  <c r="Q313" i="14"/>
  <c r="Q311" i="14" s="1"/>
  <c r="K313" i="14"/>
  <c r="K311" i="14" s="1"/>
  <c r="E313" i="14"/>
  <c r="E311" i="14" s="1"/>
  <c r="X308" i="14"/>
  <c r="X306" i="14" s="1"/>
  <c r="R308" i="14"/>
  <c r="L308" i="14"/>
  <c r="F308" i="14"/>
  <c r="F306" i="14" s="1"/>
  <c r="Y303" i="14"/>
  <c r="Y301" i="14" s="1"/>
  <c r="S303" i="14"/>
  <c r="S301" i="14" s="1"/>
  <c r="M303" i="14"/>
  <c r="M301" i="14" s="1"/>
  <c r="G303" i="14"/>
  <c r="Z298" i="14"/>
  <c r="T298" i="14"/>
  <c r="T296" i="14" s="1"/>
  <c r="N298" i="14"/>
  <c r="N296" i="14" s="1"/>
  <c r="H298" i="14"/>
  <c r="H296" i="14" s="1"/>
  <c r="AA293" i="14"/>
  <c r="AA291" i="14" s="1"/>
  <c r="U293" i="14"/>
  <c r="O293" i="14"/>
  <c r="I293" i="14"/>
  <c r="I291" i="14" s="1"/>
  <c r="V288" i="14"/>
  <c r="V286" i="14" s="1"/>
  <c r="P288" i="14"/>
  <c r="P286" i="14" s="1"/>
  <c r="J288" i="14"/>
  <c r="J286" i="14" s="1"/>
  <c r="D288" i="14"/>
  <c r="W283" i="14"/>
  <c r="Q283" i="14"/>
  <c r="Q281" i="14" s="1"/>
  <c r="K283" i="14"/>
  <c r="K281" i="14" s="1"/>
  <c r="E283" i="14"/>
  <c r="E281" i="14" s="1"/>
  <c r="X278" i="14"/>
  <c r="X276" i="14" s="1"/>
  <c r="R278" i="14"/>
  <c r="L278" i="14"/>
  <c r="F278" i="14"/>
  <c r="F276" i="14" s="1"/>
  <c r="Y273" i="14"/>
  <c r="Y271" i="14" s="1"/>
  <c r="S273" i="14"/>
  <c r="S271" i="14" s="1"/>
  <c r="M273" i="14"/>
  <c r="M271" i="14" s="1"/>
  <c r="G273" i="14"/>
  <c r="Z268" i="14"/>
  <c r="T268" i="14"/>
  <c r="T266" i="14" s="1"/>
  <c r="N268" i="14"/>
  <c r="N266" i="14" s="1"/>
  <c r="H268" i="14"/>
  <c r="H266" i="14" s="1"/>
  <c r="AA263" i="14"/>
  <c r="AA261" i="14" s="1"/>
  <c r="U263" i="14"/>
  <c r="O263" i="14"/>
  <c r="I263" i="14"/>
  <c r="I261" i="14" s="1"/>
  <c r="V258" i="14"/>
  <c r="V256" i="14" s="1"/>
  <c r="P258" i="14"/>
  <c r="P256" i="14" s="1"/>
  <c r="J258" i="14"/>
  <c r="J256" i="14" s="1"/>
  <c r="D258" i="14"/>
  <c r="W253" i="14"/>
  <c r="Q253" i="14"/>
  <c r="Q251" i="14" s="1"/>
  <c r="K253" i="14"/>
  <c r="K251" i="14" s="1"/>
  <c r="E253" i="14"/>
  <c r="E251" i="14" s="1"/>
  <c r="X248" i="14"/>
  <c r="X246" i="14" s="1"/>
  <c r="R248" i="14"/>
  <c r="L248" i="14"/>
  <c r="F248" i="14"/>
  <c r="F246" i="14" s="1"/>
  <c r="Y243" i="14"/>
  <c r="Y241" i="14" s="1"/>
  <c r="S243" i="14"/>
  <c r="S241" i="14" s="1"/>
  <c r="M243" i="14"/>
  <c r="M241" i="14" s="1"/>
  <c r="G243" i="14"/>
  <c r="Z238" i="14"/>
  <c r="AA318" i="14"/>
  <c r="AA316" i="14" s="1"/>
  <c r="U318" i="14"/>
  <c r="U316" i="14" s="1"/>
  <c r="O318" i="14"/>
  <c r="O316" i="14" s="1"/>
  <c r="I318" i="14"/>
  <c r="I316" i="14" s="1"/>
  <c r="V313" i="14"/>
  <c r="V311" i="14" s="1"/>
  <c r="P313" i="14"/>
  <c r="J313" i="14"/>
  <c r="J311" i="14" s="1"/>
  <c r="D313" i="14"/>
  <c r="D311" i="14" s="1"/>
  <c r="W308" i="14"/>
  <c r="W306" i="14" s="1"/>
  <c r="Q308" i="14"/>
  <c r="Q306" i="14" s="1"/>
  <c r="K308" i="14"/>
  <c r="K306" i="14" s="1"/>
  <c r="E308" i="14"/>
  <c r="X303" i="14"/>
  <c r="X301" i="14" s="1"/>
  <c r="R303" i="14"/>
  <c r="R301" i="14" s="1"/>
  <c r="L303" i="14"/>
  <c r="L301" i="14" s="1"/>
  <c r="F303" i="14"/>
  <c r="F301" i="14" s="1"/>
  <c r="Y298" i="14"/>
  <c r="Y296" i="14" s="1"/>
  <c r="S298" i="14"/>
  <c r="M298" i="14"/>
  <c r="M296" i="14" s="1"/>
  <c r="G298" i="14"/>
  <c r="G296" i="14" s="1"/>
  <c r="Z293" i="14"/>
  <c r="Z291" i="14" s="1"/>
  <c r="T293" i="14"/>
  <c r="T291" i="14" s="1"/>
  <c r="N293" i="14"/>
  <c r="N291" i="14" s="1"/>
  <c r="H293" i="14"/>
  <c r="AA288" i="14"/>
  <c r="AA286" i="14" s="1"/>
  <c r="U288" i="14"/>
  <c r="U286" i="14" s="1"/>
  <c r="O288" i="14"/>
  <c r="O286" i="14" s="1"/>
  <c r="I288" i="14"/>
  <c r="I286" i="14" s="1"/>
  <c r="V283" i="14"/>
  <c r="V281" i="14" s="1"/>
  <c r="P283" i="14"/>
  <c r="J283" i="14"/>
  <c r="J281" i="14" s="1"/>
  <c r="D283" i="14"/>
  <c r="D281" i="14" s="1"/>
  <c r="W278" i="14"/>
  <c r="W276" i="14" s="1"/>
  <c r="Q278" i="14"/>
  <c r="Q276" i="14" s="1"/>
  <c r="K278" i="14"/>
  <c r="K276" i="14" s="1"/>
  <c r="E278" i="14"/>
  <c r="X273" i="14"/>
  <c r="X271" i="14" s="1"/>
  <c r="R273" i="14"/>
  <c r="R271" i="14" s="1"/>
  <c r="L273" i="14"/>
  <c r="L271" i="14" s="1"/>
  <c r="F273" i="14"/>
  <c r="F271" i="14" s="1"/>
  <c r="Y268" i="14"/>
  <c r="Y266" i="14" s="1"/>
  <c r="S268" i="14"/>
  <c r="M268" i="14"/>
  <c r="M266" i="14" s="1"/>
  <c r="G268" i="14"/>
  <c r="G266" i="14" s="1"/>
  <c r="Z263" i="14"/>
  <c r="Z261" i="14" s="1"/>
  <c r="T263" i="14"/>
  <c r="T261" i="14" s="1"/>
  <c r="N263" i="14"/>
  <c r="N261" i="14" s="1"/>
  <c r="H263" i="14"/>
  <c r="AA258" i="14"/>
  <c r="AA256" i="14" s="1"/>
  <c r="U258" i="14"/>
  <c r="U256" i="14" s="1"/>
  <c r="O258" i="14"/>
  <c r="O256" i="14" s="1"/>
  <c r="I258" i="14"/>
  <c r="I256" i="14" s="1"/>
  <c r="V253" i="14"/>
  <c r="V251" i="14" s="1"/>
  <c r="P253" i="14"/>
  <c r="J253" i="14"/>
  <c r="J251" i="14" s="1"/>
  <c r="D253" i="14"/>
  <c r="D251" i="14" s="1"/>
  <c r="W248" i="14"/>
  <c r="W246" i="14" s="1"/>
  <c r="Q248" i="14"/>
  <c r="Q246" i="14" s="1"/>
  <c r="K248" i="14"/>
  <c r="K246" i="14" s="1"/>
  <c r="E248" i="14"/>
  <c r="X243" i="14"/>
  <c r="X241" i="14" s="1"/>
  <c r="R243" i="14"/>
  <c r="R241" i="14" s="1"/>
  <c r="L243" i="14"/>
  <c r="L241" i="14" s="1"/>
  <c r="F243" i="14"/>
  <c r="F241" i="14" s="1"/>
  <c r="J168" i="14"/>
  <c r="P168" i="14"/>
  <c r="V168" i="14"/>
  <c r="V166" i="14" s="1"/>
  <c r="D170" i="14"/>
  <c r="D166" i="14" s="1"/>
  <c r="J170" i="14"/>
  <c r="P170" i="14"/>
  <c r="V170" i="14"/>
  <c r="I173" i="14"/>
  <c r="O173" i="14"/>
  <c r="O171" i="14" s="1"/>
  <c r="U173" i="14"/>
  <c r="U171" i="14" s="1"/>
  <c r="AA173" i="14"/>
  <c r="I175" i="14"/>
  <c r="O175" i="14"/>
  <c r="U175" i="14"/>
  <c r="AA175" i="14"/>
  <c r="H178" i="14"/>
  <c r="H176" i="14" s="1"/>
  <c r="N178" i="14"/>
  <c r="T178" i="14"/>
  <c r="Z178" i="14"/>
  <c r="H180" i="14"/>
  <c r="N180" i="14"/>
  <c r="T180" i="14"/>
  <c r="Z180" i="14"/>
  <c r="G183" i="14"/>
  <c r="M183" i="14"/>
  <c r="S183" i="14"/>
  <c r="Y183" i="14"/>
  <c r="Y181" i="14" s="1"/>
  <c r="G185" i="14"/>
  <c r="M185" i="14"/>
  <c r="S185" i="14"/>
  <c r="Y185" i="14"/>
  <c r="F188" i="14"/>
  <c r="L188" i="14"/>
  <c r="L186" i="14" s="1"/>
  <c r="R188" i="14"/>
  <c r="R186" i="14" s="1"/>
  <c r="X188" i="14"/>
  <c r="F190" i="14"/>
  <c r="L190" i="14"/>
  <c r="R190" i="14"/>
  <c r="X190" i="14"/>
  <c r="E193" i="14"/>
  <c r="E191" i="14" s="1"/>
  <c r="K193" i="14"/>
  <c r="Q193" i="14"/>
  <c r="W193" i="14"/>
  <c r="E195" i="14"/>
  <c r="K195" i="14"/>
  <c r="Q195" i="14"/>
  <c r="W195" i="14"/>
  <c r="D198" i="14"/>
  <c r="J198" i="14"/>
  <c r="P198" i="14"/>
  <c r="V198" i="14"/>
  <c r="V196" i="14" s="1"/>
  <c r="D200" i="14"/>
  <c r="J200" i="14"/>
  <c r="P200" i="14"/>
  <c r="V200" i="14"/>
  <c r="I203" i="14"/>
  <c r="O203" i="14"/>
  <c r="O201" i="14" s="1"/>
  <c r="U203" i="14"/>
  <c r="U201" i="14" s="1"/>
  <c r="AA203" i="14"/>
  <c r="I205" i="14"/>
  <c r="O205" i="14"/>
  <c r="U205" i="14"/>
  <c r="AA205" i="14"/>
  <c r="H208" i="14"/>
  <c r="H206" i="14" s="1"/>
  <c r="N208" i="14"/>
  <c r="T208" i="14"/>
  <c r="Z208" i="14"/>
  <c r="H210" i="14"/>
  <c r="N210" i="14"/>
  <c r="T210" i="14"/>
  <c r="Z210" i="14"/>
  <c r="G213" i="14"/>
  <c r="M213" i="14"/>
  <c r="S213" i="14"/>
  <c r="Y213" i="14"/>
  <c r="Y211" i="14" s="1"/>
  <c r="G215" i="14"/>
  <c r="M215" i="14"/>
  <c r="S215" i="14"/>
  <c r="Y215" i="14"/>
  <c r="F218" i="14"/>
  <c r="L218" i="14"/>
  <c r="L216" i="14" s="1"/>
  <c r="R218" i="14"/>
  <c r="R216" i="14" s="1"/>
  <c r="X218" i="14"/>
  <c r="F220" i="14"/>
  <c r="L220" i="14"/>
  <c r="R220" i="14"/>
  <c r="X220" i="14"/>
  <c r="E223" i="14"/>
  <c r="E221" i="14" s="1"/>
  <c r="K223" i="14"/>
  <c r="Q223" i="14"/>
  <c r="W223" i="14"/>
  <c r="E225" i="14"/>
  <c r="K225" i="14"/>
  <c r="Q225" i="14"/>
  <c r="W225" i="14"/>
  <c r="D228" i="14"/>
  <c r="J228" i="14"/>
  <c r="P228" i="14"/>
  <c r="V228" i="14"/>
  <c r="V226" i="14" s="1"/>
  <c r="D230" i="14"/>
  <c r="J230" i="14"/>
  <c r="P230" i="14"/>
  <c r="V230" i="14"/>
  <c r="I233" i="14"/>
  <c r="O233" i="14"/>
  <c r="O231" i="14" s="1"/>
  <c r="U233" i="14"/>
  <c r="U231" i="14" s="1"/>
  <c r="AA233" i="14"/>
  <c r="I235" i="14"/>
  <c r="O235" i="14"/>
  <c r="U235" i="14"/>
  <c r="AA235" i="14"/>
  <c r="H238" i="14"/>
  <c r="H236" i="14" s="1"/>
  <c r="N238" i="14"/>
  <c r="N236" i="14" s="1"/>
  <c r="T238" i="14"/>
  <c r="T236" i="14" s="1"/>
  <c r="F240" i="14"/>
  <c r="F236" i="14" s="1"/>
  <c r="E245" i="14"/>
  <c r="D250" i="14"/>
  <c r="AA253" i="14"/>
  <c r="AA251" i="14" s="1"/>
  <c r="Z258" i="14"/>
  <c r="Z256" i="14" s="1"/>
  <c r="Y263" i="14"/>
  <c r="Y261" i="14" s="1"/>
  <c r="X268" i="14"/>
  <c r="X266" i="14" s="1"/>
  <c r="W273" i="14"/>
  <c r="W271" i="14" s="1"/>
  <c r="V278" i="14"/>
  <c r="V276" i="14" s="1"/>
  <c r="U283" i="14"/>
  <c r="U281" i="14" s="1"/>
  <c r="T288" i="14"/>
  <c r="T286" i="14" s="1"/>
  <c r="S293" i="14"/>
  <c r="S291" i="14" s="1"/>
  <c r="R298" i="14"/>
  <c r="R296" i="14" s="1"/>
  <c r="Q303" i="14"/>
  <c r="Q301" i="14" s="1"/>
  <c r="P308" i="14"/>
  <c r="P306" i="14" s="1"/>
  <c r="O313" i="14"/>
  <c r="O311" i="14" s="1"/>
  <c r="AA315" i="14"/>
  <c r="N318" i="14"/>
  <c r="N316" i="14" s="1"/>
  <c r="Z320" i="14"/>
  <c r="S329" i="14"/>
  <c r="S325" i="14" s="1"/>
  <c r="R334" i="14"/>
  <c r="R330" i="14" s="1"/>
  <c r="Q339" i="14"/>
  <c r="Q335" i="14" s="1"/>
  <c r="P344" i="14"/>
  <c r="P340" i="14" s="1"/>
  <c r="O349" i="14"/>
  <c r="O345" i="14" s="1"/>
  <c r="N354" i="14"/>
  <c r="N350" i="14" s="1"/>
  <c r="M359" i="14"/>
  <c r="M355" i="14" s="1"/>
  <c r="L364" i="14"/>
  <c r="L360" i="14" s="1"/>
  <c r="K369" i="14"/>
  <c r="K365" i="14" s="1"/>
  <c r="J374" i="14"/>
  <c r="J370" i="14" s="1"/>
  <c r="I379" i="14"/>
  <c r="I375" i="14" s="1"/>
  <c r="H384" i="14"/>
  <c r="H380" i="14" s="1"/>
  <c r="G389" i="14"/>
  <c r="G385" i="14" s="1"/>
  <c r="F394" i="14"/>
  <c r="F390" i="14" s="1"/>
  <c r="E399" i="14"/>
  <c r="E395" i="14" s="1"/>
  <c r="D404" i="14"/>
  <c r="D400" i="14" s="1"/>
  <c r="AA469" i="14"/>
  <c r="AA465" i="14" s="1"/>
  <c r="Z474" i="14"/>
  <c r="Z470" i="14" s="1"/>
  <c r="Y479" i="14"/>
  <c r="Y475" i="14" s="1"/>
  <c r="R488" i="14"/>
  <c r="R484" i="14" s="1"/>
  <c r="Q493" i="14"/>
  <c r="Q489" i="14" s="1"/>
  <c r="P498" i="14"/>
  <c r="P494" i="14" s="1"/>
  <c r="O503" i="14"/>
  <c r="O499" i="14" s="1"/>
  <c r="N508" i="14"/>
  <c r="N504" i="14" s="1"/>
  <c r="M513" i="14"/>
  <c r="M509" i="14" s="1"/>
  <c r="L518" i="14"/>
  <c r="L514" i="14" s="1"/>
  <c r="K523" i="14"/>
  <c r="K519" i="14" s="1"/>
  <c r="J528" i="14"/>
  <c r="J524" i="14" s="1"/>
  <c r="I533" i="14"/>
  <c r="I529" i="14" s="1"/>
  <c r="H538" i="14"/>
  <c r="H534" i="14" s="1"/>
  <c r="G543" i="14"/>
  <c r="G539" i="14" s="1"/>
  <c r="F548" i="14"/>
  <c r="F544" i="14" s="1"/>
  <c r="E553" i="14"/>
  <c r="E549" i="14" s="1"/>
  <c r="D558" i="14"/>
  <c r="D554" i="14" s="1"/>
  <c r="AA623" i="14"/>
  <c r="AA619" i="14" s="1"/>
  <c r="Z628" i="14"/>
  <c r="Z624" i="14" s="1"/>
  <c r="Y633" i="14"/>
  <c r="Y629" i="14" s="1"/>
  <c r="X638" i="14"/>
  <c r="X634" i="14" s="1"/>
  <c r="E311" i="15"/>
  <c r="L584" i="15"/>
  <c r="E589" i="15"/>
  <c r="X486" i="13"/>
  <c r="X484" i="13" s="1"/>
  <c r="E491" i="13"/>
  <c r="E489" i="13" s="1"/>
  <c r="K491" i="13"/>
  <c r="K489" i="13" s="1"/>
  <c r="Q491" i="13"/>
  <c r="Q489" i="13" s="1"/>
  <c r="W491" i="13"/>
  <c r="W489" i="13" s="1"/>
  <c r="D496" i="13"/>
  <c r="D494" i="13" s="1"/>
  <c r="J496" i="13"/>
  <c r="J494" i="13" s="1"/>
  <c r="P496" i="13"/>
  <c r="P494" i="13" s="1"/>
  <c r="V496" i="13"/>
  <c r="V494" i="13" s="1"/>
  <c r="I501" i="13"/>
  <c r="I499" i="13" s="1"/>
  <c r="O501" i="13"/>
  <c r="O499" i="13" s="1"/>
  <c r="U501" i="13"/>
  <c r="U499" i="13" s="1"/>
  <c r="AA501" i="13"/>
  <c r="AA499" i="13" s="1"/>
  <c r="H506" i="13"/>
  <c r="H504" i="13" s="1"/>
  <c r="N506" i="13"/>
  <c r="N504" i="13" s="1"/>
  <c r="T506" i="13"/>
  <c r="T504" i="13" s="1"/>
  <c r="Z506" i="13"/>
  <c r="Z504" i="13" s="1"/>
  <c r="G511" i="13"/>
  <c r="G509" i="13" s="1"/>
  <c r="M511" i="13"/>
  <c r="M509" i="13" s="1"/>
  <c r="S511" i="13"/>
  <c r="S509" i="13" s="1"/>
  <c r="Y511" i="13"/>
  <c r="Y509" i="13" s="1"/>
  <c r="F516" i="13"/>
  <c r="F514" i="13" s="1"/>
  <c r="L516" i="13"/>
  <c r="L514" i="13" s="1"/>
  <c r="R516" i="13"/>
  <c r="R514" i="13" s="1"/>
  <c r="X516" i="13"/>
  <c r="X514" i="13" s="1"/>
  <c r="E521" i="13"/>
  <c r="E519" i="13" s="1"/>
  <c r="K521" i="13"/>
  <c r="K519" i="13" s="1"/>
  <c r="Q521" i="13"/>
  <c r="Q519" i="13" s="1"/>
  <c r="W521" i="13"/>
  <c r="W519" i="13" s="1"/>
  <c r="D526" i="13"/>
  <c r="D524" i="13" s="1"/>
  <c r="J526" i="13"/>
  <c r="J524" i="13" s="1"/>
  <c r="P526" i="13"/>
  <c r="P524" i="13" s="1"/>
  <c r="V526" i="13"/>
  <c r="V524" i="13" s="1"/>
  <c r="I531" i="13"/>
  <c r="I529" i="13" s="1"/>
  <c r="O531" i="13"/>
  <c r="O529" i="13" s="1"/>
  <c r="U531" i="13"/>
  <c r="U529" i="13" s="1"/>
  <c r="AA531" i="13"/>
  <c r="AA529" i="13" s="1"/>
  <c r="H536" i="13"/>
  <c r="H534" i="13" s="1"/>
  <c r="N536" i="13"/>
  <c r="N534" i="13" s="1"/>
  <c r="T536" i="13"/>
  <c r="T534" i="13" s="1"/>
  <c r="Z536" i="13"/>
  <c r="Z534" i="13" s="1"/>
  <c r="G541" i="13"/>
  <c r="G539" i="13" s="1"/>
  <c r="M541" i="13"/>
  <c r="M539" i="13" s="1"/>
  <c r="S541" i="13"/>
  <c r="S539" i="13" s="1"/>
  <c r="Y541" i="13"/>
  <c r="Y539" i="13" s="1"/>
  <c r="F546" i="13"/>
  <c r="F544" i="13" s="1"/>
  <c r="L546" i="13"/>
  <c r="L544" i="13" s="1"/>
  <c r="R546" i="13"/>
  <c r="R544" i="13" s="1"/>
  <c r="X546" i="13"/>
  <c r="X544" i="13" s="1"/>
  <c r="E551" i="13"/>
  <c r="E549" i="13" s="1"/>
  <c r="K551" i="13"/>
  <c r="K549" i="13" s="1"/>
  <c r="Q551" i="13"/>
  <c r="Q549" i="13" s="1"/>
  <c r="W551" i="13"/>
  <c r="W549" i="13" s="1"/>
  <c r="D556" i="13"/>
  <c r="D554" i="13" s="1"/>
  <c r="J556" i="13"/>
  <c r="J554" i="13" s="1"/>
  <c r="P556" i="13"/>
  <c r="P554" i="13" s="1"/>
  <c r="V556" i="13"/>
  <c r="V554" i="13" s="1"/>
  <c r="I561" i="13"/>
  <c r="I559" i="13" s="1"/>
  <c r="O561" i="13"/>
  <c r="O559" i="13" s="1"/>
  <c r="U561" i="13"/>
  <c r="U559" i="13" s="1"/>
  <c r="AA561" i="13"/>
  <c r="AA559" i="13" s="1"/>
  <c r="H566" i="13"/>
  <c r="H564" i="13" s="1"/>
  <c r="N566" i="13"/>
  <c r="N564" i="13" s="1"/>
  <c r="T566" i="13"/>
  <c r="T564" i="13" s="1"/>
  <c r="Z566" i="13"/>
  <c r="Z564" i="13" s="1"/>
  <c r="G571" i="13"/>
  <c r="G569" i="13" s="1"/>
  <c r="M571" i="13"/>
  <c r="M569" i="13" s="1"/>
  <c r="S571" i="13"/>
  <c r="S569" i="13" s="1"/>
  <c r="Y571" i="13"/>
  <c r="Y569" i="13" s="1"/>
  <c r="F576" i="13"/>
  <c r="F574" i="13" s="1"/>
  <c r="L576" i="13"/>
  <c r="L574" i="13" s="1"/>
  <c r="R576" i="13"/>
  <c r="R574" i="13" s="1"/>
  <c r="X576" i="13"/>
  <c r="X574" i="13" s="1"/>
  <c r="E581" i="13"/>
  <c r="E579" i="13" s="1"/>
  <c r="K581" i="13"/>
  <c r="K579" i="13" s="1"/>
  <c r="Q581" i="13"/>
  <c r="Q579" i="13" s="1"/>
  <c r="W581" i="13"/>
  <c r="W579" i="13" s="1"/>
  <c r="D586" i="13"/>
  <c r="D584" i="13" s="1"/>
  <c r="J586" i="13"/>
  <c r="J584" i="13" s="1"/>
  <c r="P586" i="13"/>
  <c r="P584" i="13" s="1"/>
  <c r="V586" i="13"/>
  <c r="V584" i="13" s="1"/>
  <c r="I591" i="13"/>
  <c r="I589" i="13" s="1"/>
  <c r="O591" i="13"/>
  <c r="O589" i="13" s="1"/>
  <c r="U591" i="13"/>
  <c r="U589" i="13" s="1"/>
  <c r="AA591" i="13"/>
  <c r="AA589" i="13" s="1"/>
  <c r="H596" i="13"/>
  <c r="H594" i="13" s="1"/>
  <c r="N596" i="13"/>
  <c r="N594" i="13" s="1"/>
  <c r="T596" i="13"/>
  <c r="T594" i="13" s="1"/>
  <c r="Z596" i="13"/>
  <c r="Z594" i="13" s="1"/>
  <c r="G601" i="13"/>
  <c r="G599" i="13" s="1"/>
  <c r="M601" i="13"/>
  <c r="M599" i="13" s="1"/>
  <c r="S601" i="13"/>
  <c r="S599" i="13" s="1"/>
  <c r="Y601" i="13"/>
  <c r="Y599" i="13" s="1"/>
  <c r="F606" i="13"/>
  <c r="F604" i="13" s="1"/>
  <c r="L606" i="13"/>
  <c r="L604" i="13" s="1"/>
  <c r="R606" i="13"/>
  <c r="R604" i="13" s="1"/>
  <c r="X606" i="13"/>
  <c r="X604" i="13" s="1"/>
  <c r="E611" i="13"/>
  <c r="E609" i="13" s="1"/>
  <c r="K611" i="13"/>
  <c r="K609" i="13" s="1"/>
  <c r="Q611" i="13"/>
  <c r="Q609" i="13" s="1"/>
  <c r="W611" i="13"/>
  <c r="W609" i="13" s="1"/>
  <c r="D616" i="13"/>
  <c r="D614" i="13" s="1"/>
  <c r="J616" i="13"/>
  <c r="J614" i="13" s="1"/>
  <c r="P616" i="13"/>
  <c r="P614" i="13" s="1"/>
  <c r="V616" i="13"/>
  <c r="V614" i="13" s="1"/>
  <c r="I621" i="13"/>
  <c r="I619" i="13" s="1"/>
  <c r="O621" i="13"/>
  <c r="O619" i="13" s="1"/>
  <c r="U621" i="13"/>
  <c r="U619" i="13" s="1"/>
  <c r="AA621" i="13"/>
  <c r="AA619" i="13" s="1"/>
  <c r="H626" i="13"/>
  <c r="H624" i="13" s="1"/>
  <c r="N626" i="13"/>
  <c r="N624" i="13" s="1"/>
  <c r="T626" i="13"/>
  <c r="T624" i="13" s="1"/>
  <c r="Z626" i="13"/>
  <c r="Z624" i="13" s="1"/>
  <c r="G631" i="13"/>
  <c r="G629" i="13" s="1"/>
  <c r="M631" i="13"/>
  <c r="M629" i="13" s="1"/>
  <c r="S631" i="13"/>
  <c r="S629" i="13" s="1"/>
  <c r="Y631" i="13"/>
  <c r="Y629" i="13" s="1"/>
  <c r="F636" i="13"/>
  <c r="F634" i="13" s="1"/>
  <c r="L636" i="13"/>
  <c r="L634" i="13" s="1"/>
  <c r="R636" i="13"/>
  <c r="R634" i="13" s="1"/>
  <c r="X636" i="13"/>
  <c r="X634" i="13" s="1"/>
  <c r="F644" i="13"/>
  <c r="F9" i="14"/>
  <c r="L9" i="14"/>
  <c r="R9" i="14"/>
  <c r="X9" i="14"/>
  <c r="F11" i="14"/>
  <c r="L11" i="14"/>
  <c r="R11" i="14"/>
  <c r="X11" i="14"/>
  <c r="E14" i="14"/>
  <c r="K14" i="14"/>
  <c r="Q14" i="14"/>
  <c r="W14" i="14"/>
  <c r="E16" i="14"/>
  <c r="K16" i="14"/>
  <c r="Q16" i="14"/>
  <c r="W16" i="14"/>
  <c r="D19" i="14"/>
  <c r="J19" i="14"/>
  <c r="P19" i="14"/>
  <c r="V19" i="14"/>
  <c r="D21" i="14"/>
  <c r="J21" i="14"/>
  <c r="P21" i="14"/>
  <c r="V21" i="14"/>
  <c r="I24" i="14"/>
  <c r="O24" i="14"/>
  <c r="U24" i="14"/>
  <c r="AA24" i="14"/>
  <c r="I26" i="14"/>
  <c r="O26" i="14"/>
  <c r="U26" i="14"/>
  <c r="AA26" i="14"/>
  <c r="H29" i="14"/>
  <c r="N29" i="14"/>
  <c r="T29" i="14"/>
  <c r="Z29" i="14"/>
  <c r="H31" i="14"/>
  <c r="N31" i="14"/>
  <c r="T31" i="14"/>
  <c r="Z31" i="14"/>
  <c r="G34" i="14"/>
  <c r="M34" i="14"/>
  <c r="S34" i="14"/>
  <c r="Y34" i="14"/>
  <c r="G36" i="14"/>
  <c r="M36" i="14"/>
  <c r="S36" i="14"/>
  <c r="Y36" i="14"/>
  <c r="F39" i="14"/>
  <c r="L39" i="14"/>
  <c r="R39" i="14"/>
  <c r="X39" i="14"/>
  <c r="F41" i="14"/>
  <c r="L41" i="14"/>
  <c r="R41" i="14"/>
  <c r="X41" i="14"/>
  <c r="E44" i="14"/>
  <c r="K44" i="14"/>
  <c r="Q44" i="14"/>
  <c r="W44" i="14"/>
  <c r="E46" i="14"/>
  <c r="K46" i="14"/>
  <c r="Q46" i="14"/>
  <c r="W46" i="14"/>
  <c r="D49" i="14"/>
  <c r="J49" i="14"/>
  <c r="P49" i="14"/>
  <c r="V49" i="14"/>
  <c r="D51" i="14"/>
  <c r="J51" i="14"/>
  <c r="P51" i="14"/>
  <c r="V51" i="14"/>
  <c r="I54" i="14"/>
  <c r="O54" i="14"/>
  <c r="U54" i="14"/>
  <c r="AA54" i="14"/>
  <c r="I56" i="14"/>
  <c r="O56" i="14"/>
  <c r="U56" i="14"/>
  <c r="AA56" i="14"/>
  <c r="H59" i="14"/>
  <c r="N59" i="14"/>
  <c r="T59" i="14"/>
  <c r="Z59" i="14"/>
  <c r="H61" i="14"/>
  <c r="N61" i="14"/>
  <c r="T61" i="14"/>
  <c r="Z61" i="14"/>
  <c r="G64" i="14"/>
  <c r="M64" i="14"/>
  <c r="S64" i="14"/>
  <c r="Y64" i="14"/>
  <c r="G66" i="14"/>
  <c r="M66" i="14"/>
  <c r="S66" i="14"/>
  <c r="Y66" i="14"/>
  <c r="F69" i="14"/>
  <c r="L69" i="14"/>
  <c r="R69" i="14"/>
  <c r="X69" i="14"/>
  <c r="F71" i="14"/>
  <c r="L71" i="14"/>
  <c r="R71" i="14"/>
  <c r="X71" i="14"/>
  <c r="E74" i="14"/>
  <c r="K74" i="14"/>
  <c r="Q74" i="14"/>
  <c r="W74" i="14"/>
  <c r="E76" i="14"/>
  <c r="K76" i="14"/>
  <c r="Q76" i="14"/>
  <c r="W76" i="14"/>
  <c r="D79" i="14"/>
  <c r="J79" i="14"/>
  <c r="P79" i="14"/>
  <c r="V79" i="14"/>
  <c r="D81" i="14"/>
  <c r="J81" i="14"/>
  <c r="P81" i="14"/>
  <c r="V81" i="14"/>
  <c r="I84" i="14"/>
  <c r="O84" i="14"/>
  <c r="U84" i="14"/>
  <c r="AA84" i="14"/>
  <c r="I86" i="14"/>
  <c r="O86" i="14"/>
  <c r="U86" i="14"/>
  <c r="AA86" i="14"/>
  <c r="H89" i="14"/>
  <c r="N89" i="14"/>
  <c r="T89" i="14"/>
  <c r="Z89" i="14"/>
  <c r="H91" i="14"/>
  <c r="N91" i="14"/>
  <c r="T91" i="14"/>
  <c r="Z91" i="14"/>
  <c r="G94" i="14"/>
  <c r="M94" i="14"/>
  <c r="S94" i="14"/>
  <c r="Y94" i="14"/>
  <c r="G96" i="14"/>
  <c r="M96" i="14"/>
  <c r="S96" i="14"/>
  <c r="Y96" i="14"/>
  <c r="F99" i="14"/>
  <c r="L99" i="14"/>
  <c r="R99" i="14"/>
  <c r="X99" i="14"/>
  <c r="F101" i="14"/>
  <c r="L101" i="14"/>
  <c r="R101" i="14"/>
  <c r="X101" i="14"/>
  <c r="E104" i="14"/>
  <c r="K104" i="14"/>
  <c r="Q104" i="14"/>
  <c r="W104" i="14"/>
  <c r="E106" i="14"/>
  <c r="K106" i="14"/>
  <c r="Q106" i="14"/>
  <c r="W106" i="14"/>
  <c r="D109" i="14"/>
  <c r="J109" i="14"/>
  <c r="P109" i="14"/>
  <c r="V109" i="14"/>
  <c r="D111" i="14"/>
  <c r="J111" i="14"/>
  <c r="P111" i="14"/>
  <c r="V111" i="14"/>
  <c r="I114" i="14"/>
  <c r="O114" i="14"/>
  <c r="U114" i="14"/>
  <c r="AA114" i="14"/>
  <c r="I116" i="14"/>
  <c r="O116" i="14"/>
  <c r="U116" i="14"/>
  <c r="AA116" i="14"/>
  <c r="H119" i="14"/>
  <c r="N119" i="14"/>
  <c r="T119" i="14"/>
  <c r="Z119" i="14"/>
  <c r="H121" i="14"/>
  <c r="N121" i="14"/>
  <c r="T121" i="14"/>
  <c r="Z121" i="14"/>
  <c r="G124" i="14"/>
  <c r="M124" i="14"/>
  <c r="S124" i="14"/>
  <c r="Y124" i="14"/>
  <c r="G126" i="14"/>
  <c r="M126" i="14"/>
  <c r="S126" i="14"/>
  <c r="Y126" i="14"/>
  <c r="F129" i="14"/>
  <c r="L129" i="14"/>
  <c r="R129" i="14"/>
  <c r="X129" i="14"/>
  <c r="F131" i="14"/>
  <c r="L131" i="14"/>
  <c r="R131" i="14"/>
  <c r="X131" i="14"/>
  <c r="E134" i="14"/>
  <c r="K134" i="14"/>
  <c r="Q134" i="14"/>
  <c r="W134" i="14"/>
  <c r="E136" i="14"/>
  <c r="K136" i="14"/>
  <c r="Q136" i="14"/>
  <c r="W136" i="14"/>
  <c r="D139" i="14"/>
  <c r="J139" i="14"/>
  <c r="P139" i="14"/>
  <c r="V139" i="14"/>
  <c r="D141" i="14"/>
  <c r="J141" i="14"/>
  <c r="P141" i="14"/>
  <c r="V141" i="14"/>
  <c r="I144" i="14"/>
  <c r="O144" i="14"/>
  <c r="U144" i="14"/>
  <c r="AA144" i="14"/>
  <c r="I146" i="14"/>
  <c r="O146" i="14"/>
  <c r="U146" i="14"/>
  <c r="AA146" i="14"/>
  <c r="H149" i="14"/>
  <c r="N149" i="14"/>
  <c r="T149" i="14"/>
  <c r="Z149" i="14"/>
  <c r="H151" i="14"/>
  <c r="N151" i="14"/>
  <c r="T151" i="14"/>
  <c r="Z151" i="14"/>
  <c r="G154" i="14"/>
  <c r="M154" i="14"/>
  <c r="S154" i="14"/>
  <c r="Y154" i="14"/>
  <c r="G156" i="14"/>
  <c r="M156" i="14"/>
  <c r="S156" i="14"/>
  <c r="Y156" i="14"/>
  <c r="F159" i="14"/>
  <c r="L159" i="14"/>
  <c r="R159" i="14"/>
  <c r="X159" i="14"/>
  <c r="F161" i="14"/>
  <c r="L161" i="14"/>
  <c r="R161" i="14"/>
  <c r="X161" i="14"/>
  <c r="E168" i="14"/>
  <c r="K168" i="14"/>
  <c r="Q168" i="14"/>
  <c r="W168" i="14"/>
  <c r="E170" i="14"/>
  <c r="K170" i="14"/>
  <c r="Q170" i="14"/>
  <c r="W170" i="14"/>
  <c r="D173" i="14"/>
  <c r="J173" i="14"/>
  <c r="P173" i="14"/>
  <c r="V173" i="14"/>
  <c r="D175" i="14"/>
  <c r="J175" i="14"/>
  <c r="P175" i="14"/>
  <c r="V175" i="14"/>
  <c r="I178" i="14"/>
  <c r="O178" i="14"/>
  <c r="U178" i="14"/>
  <c r="AA178" i="14"/>
  <c r="I180" i="14"/>
  <c r="O180" i="14"/>
  <c r="U180" i="14"/>
  <c r="AA180" i="14"/>
  <c r="H183" i="14"/>
  <c r="N183" i="14"/>
  <c r="T183" i="14"/>
  <c r="Z183" i="14"/>
  <c r="H185" i="14"/>
  <c r="N185" i="14"/>
  <c r="T185" i="14"/>
  <c r="Z185" i="14"/>
  <c r="G188" i="14"/>
  <c r="M188" i="14"/>
  <c r="S188" i="14"/>
  <c r="Y188" i="14"/>
  <c r="G190" i="14"/>
  <c r="M190" i="14"/>
  <c r="S190" i="14"/>
  <c r="Y190" i="14"/>
  <c r="F193" i="14"/>
  <c r="L193" i="14"/>
  <c r="R193" i="14"/>
  <c r="X193" i="14"/>
  <c r="F195" i="14"/>
  <c r="L195" i="14"/>
  <c r="R195" i="14"/>
  <c r="X195" i="14"/>
  <c r="E198" i="14"/>
  <c r="K198" i="14"/>
  <c r="Q198" i="14"/>
  <c r="W198" i="14"/>
  <c r="E200" i="14"/>
  <c r="K200" i="14"/>
  <c r="Q200" i="14"/>
  <c r="W200" i="14"/>
  <c r="D203" i="14"/>
  <c r="J203" i="14"/>
  <c r="P203" i="14"/>
  <c r="V203" i="14"/>
  <c r="D205" i="14"/>
  <c r="J205" i="14"/>
  <c r="P205" i="14"/>
  <c r="V205" i="14"/>
  <c r="I208" i="14"/>
  <c r="O208" i="14"/>
  <c r="U208" i="14"/>
  <c r="AA208" i="14"/>
  <c r="I210" i="14"/>
  <c r="O210" i="14"/>
  <c r="U210" i="14"/>
  <c r="AA210" i="14"/>
  <c r="H213" i="14"/>
  <c r="N213" i="14"/>
  <c r="T213" i="14"/>
  <c r="Z213" i="14"/>
  <c r="H215" i="14"/>
  <c r="N215" i="14"/>
  <c r="T215" i="14"/>
  <c r="Z215" i="14"/>
  <c r="G218" i="14"/>
  <c r="M218" i="14"/>
  <c r="S218" i="14"/>
  <c r="Y218" i="14"/>
  <c r="G220" i="14"/>
  <c r="M220" i="14"/>
  <c r="S220" i="14"/>
  <c r="Y220" i="14"/>
  <c r="F223" i="14"/>
  <c r="L223" i="14"/>
  <c r="R223" i="14"/>
  <c r="X223" i="14"/>
  <c r="F225" i="14"/>
  <c r="L225" i="14"/>
  <c r="R225" i="14"/>
  <c r="X225" i="14"/>
  <c r="E228" i="14"/>
  <c r="K228" i="14"/>
  <c r="Q228" i="14"/>
  <c r="W228" i="14"/>
  <c r="E230" i="14"/>
  <c r="K230" i="14"/>
  <c r="Q230" i="14"/>
  <c r="W230" i="14"/>
  <c r="D233" i="14"/>
  <c r="J233" i="14"/>
  <c r="P233" i="14"/>
  <c r="V233" i="14"/>
  <c r="D235" i="14"/>
  <c r="J235" i="14"/>
  <c r="P235" i="14"/>
  <c r="V235" i="14"/>
  <c r="I238" i="14"/>
  <c r="I236" i="14" s="1"/>
  <c r="O238" i="14"/>
  <c r="O236" i="14" s="1"/>
  <c r="U238" i="14"/>
  <c r="U236" i="14" s="1"/>
  <c r="L240" i="14"/>
  <c r="L236" i="14" s="1"/>
  <c r="K245" i="14"/>
  <c r="J250" i="14"/>
  <c r="I255" i="14"/>
  <c r="H260" i="14"/>
  <c r="G265" i="14"/>
  <c r="F270" i="14"/>
  <c r="E275" i="14"/>
  <c r="D280" i="14"/>
  <c r="AA283" i="14"/>
  <c r="AA281" i="14" s="1"/>
  <c r="Z288" i="14"/>
  <c r="Z286" i="14" s="1"/>
  <c r="Y293" i="14"/>
  <c r="Y291" i="14" s="1"/>
  <c r="X298" i="14"/>
  <c r="X296" i="14" s="1"/>
  <c r="W303" i="14"/>
  <c r="W301" i="14" s="1"/>
  <c r="V308" i="14"/>
  <c r="V306" i="14" s="1"/>
  <c r="U313" i="14"/>
  <c r="U311" i="14" s="1"/>
  <c r="T318" i="14"/>
  <c r="Y329" i="14"/>
  <c r="Y325" i="14" s="1"/>
  <c r="X334" i="14"/>
  <c r="X330" i="14" s="1"/>
  <c r="W339" i="14"/>
  <c r="W335" i="14" s="1"/>
  <c r="V344" i="14"/>
  <c r="V340" i="14" s="1"/>
  <c r="U349" i="14"/>
  <c r="U345" i="14" s="1"/>
  <c r="T354" i="14"/>
  <c r="T350" i="14" s="1"/>
  <c r="S359" i="14"/>
  <c r="S355" i="14" s="1"/>
  <c r="R364" i="14"/>
  <c r="R360" i="14" s="1"/>
  <c r="Q369" i="14"/>
  <c r="Q365" i="14" s="1"/>
  <c r="P374" i="14"/>
  <c r="P370" i="14" s="1"/>
  <c r="O379" i="14"/>
  <c r="O375" i="14" s="1"/>
  <c r="N384" i="14"/>
  <c r="N380" i="14" s="1"/>
  <c r="M389" i="14"/>
  <c r="M385" i="14" s="1"/>
  <c r="L394" i="14"/>
  <c r="L390" i="14" s="1"/>
  <c r="K399" i="14"/>
  <c r="K395" i="14" s="1"/>
  <c r="J404" i="14"/>
  <c r="J400" i="14" s="1"/>
  <c r="I409" i="14"/>
  <c r="I405" i="14" s="1"/>
  <c r="H414" i="14"/>
  <c r="H410" i="14" s="1"/>
  <c r="G419" i="14"/>
  <c r="G415" i="14" s="1"/>
  <c r="F424" i="14"/>
  <c r="F420" i="14" s="1"/>
  <c r="E429" i="14"/>
  <c r="E425" i="14" s="1"/>
  <c r="D434" i="14"/>
  <c r="D430" i="14" s="1"/>
  <c r="X488" i="14"/>
  <c r="X484" i="14" s="1"/>
  <c r="W493" i="14"/>
  <c r="W489" i="14" s="1"/>
  <c r="V498" i="14"/>
  <c r="V494" i="14" s="1"/>
  <c r="U503" i="14"/>
  <c r="U499" i="14" s="1"/>
  <c r="T508" i="14"/>
  <c r="T504" i="14" s="1"/>
  <c r="S513" i="14"/>
  <c r="S509" i="14" s="1"/>
  <c r="R518" i="14"/>
  <c r="R514" i="14" s="1"/>
  <c r="Q523" i="14"/>
  <c r="Q519" i="14" s="1"/>
  <c r="P528" i="14"/>
  <c r="P524" i="14" s="1"/>
  <c r="O533" i="14"/>
  <c r="O529" i="14" s="1"/>
  <c r="N538" i="14"/>
  <c r="N534" i="14" s="1"/>
  <c r="M543" i="14"/>
  <c r="M539" i="14" s="1"/>
  <c r="L548" i="14"/>
  <c r="L544" i="14" s="1"/>
  <c r="K553" i="14"/>
  <c r="K549" i="14" s="1"/>
  <c r="J558" i="14"/>
  <c r="J554" i="14" s="1"/>
  <c r="I563" i="14"/>
  <c r="I559" i="14" s="1"/>
  <c r="H568" i="14"/>
  <c r="H564" i="14" s="1"/>
  <c r="G573" i="14"/>
  <c r="G569" i="14" s="1"/>
  <c r="F578" i="14"/>
  <c r="F574" i="14" s="1"/>
  <c r="E583" i="14"/>
  <c r="E579" i="14" s="1"/>
  <c r="D588" i="14"/>
  <c r="D584" i="14" s="1"/>
  <c r="G782" i="14"/>
  <c r="G781" i="14" s="1"/>
  <c r="F782" i="14"/>
  <c r="F781" i="14" s="1"/>
  <c r="D781" i="14"/>
  <c r="E782" i="14"/>
  <c r="E781" i="14" s="1"/>
  <c r="M425" i="15"/>
  <c r="Y486" i="13"/>
  <c r="Y484" i="13" s="1"/>
  <c r="F491" i="13"/>
  <c r="F489" i="13" s="1"/>
  <c r="L491" i="13"/>
  <c r="L489" i="13" s="1"/>
  <c r="R491" i="13"/>
  <c r="R489" i="13" s="1"/>
  <c r="X491" i="13"/>
  <c r="X489" i="13" s="1"/>
  <c r="E496" i="13"/>
  <c r="E494" i="13" s="1"/>
  <c r="K496" i="13"/>
  <c r="K494" i="13" s="1"/>
  <c r="Q496" i="13"/>
  <c r="Q494" i="13" s="1"/>
  <c r="W496" i="13"/>
  <c r="W494" i="13" s="1"/>
  <c r="D501" i="13"/>
  <c r="D499" i="13" s="1"/>
  <c r="J501" i="13"/>
  <c r="J499" i="13" s="1"/>
  <c r="P501" i="13"/>
  <c r="P499" i="13" s="1"/>
  <c r="V501" i="13"/>
  <c r="V499" i="13" s="1"/>
  <c r="I506" i="13"/>
  <c r="I504" i="13" s="1"/>
  <c r="O506" i="13"/>
  <c r="O504" i="13" s="1"/>
  <c r="U506" i="13"/>
  <c r="U504" i="13" s="1"/>
  <c r="AA506" i="13"/>
  <c r="AA504" i="13" s="1"/>
  <c r="H511" i="13"/>
  <c r="H509" i="13" s="1"/>
  <c r="N511" i="13"/>
  <c r="N509" i="13" s="1"/>
  <c r="T511" i="13"/>
  <c r="T509" i="13" s="1"/>
  <c r="Z511" i="13"/>
  <c r="Z509" i="13" s="1"/>
  <c r="G516" i="13"/>
  <c r="G514" i="13" s="1"/>
  <c r="M516" i="13"/>
  <c r="M514" i="13" s="1"/>
  <c r="S516" i="13"/>
  <c r="S514" i="13" s="1"/>
  <c r="Y516" i="13"/>
  <c r="Y514" i="13" s="1"/>
  <c r="F521" i="13"/>
  <c r="F519" i="13" s="1"/>
  <c r="L521" i="13"/>
  <c r="L519" i="13" s="1"/>
  <c r="R521" i="13"/>
  <c r="R519" i="13" s="1"/>
  <c r="X521" i="13"/>
  <c r="X519" i="13" s="1"/>
  <c r="E526" i="13"/>
  <c r="E524" i="13" s="1"/>
  <c r="K526" i="13"/>
  <c r="K524" i="13" s="1"/>
  <c r="Q526" i="13"/>
  <c r="Q524" i="13" s="1"/>
  <c r="W526" i="13"/>
  <c r="W524" i="13" s="1"/>
  <c r="D531" i="13"/>
  <c r="D529" i="13" s="1"/>
  <c r="J531" i="13"/>
  <c r="J529" i="13" s="1"/>
  <c r="P531" i="13"/>
  <c r="P529" i="13" s="1"/>
  <c r="V531" i="13"/>
  <c r="V529" i="13" s="1"/>
  <c r="I536" i="13"/>
  <c r="I534" i="13" s="1"/>
  <c r="O536" i="13"/>
  <c r="O534" i="13" s="1"/>
  <c r="U536" i="13"/>
  <c r="U534" i="13" s="1"/>
  <c r="AA536" i="13"/>
  <c r="AA534" i="13" s="1"/>
  <c r="H541" i="13"/>
  <c r="H539" i="13" s="1"/>
  <c r="N541" i="13"/>
  <c r="N539" i="13" s="1"/>
  <c r="T541" i="13"/>
  <c r="T539" i="13" s="1"/>
  <c r="Z541" i="13"/>
  <c r="Z539" i="13" s="1"/>
  <c r="G546" i="13"/>
  <c r="G544" i="13" s="1"/>
  <c r="M546" i="13"/>
  <c r="M544" i="13" s="1"/>
  <c r="S546" i="13"/>
  <c r="S544" i="13" s="1"/>
  <c r="Y546" i="13"/>
  <c r="Y544" i="13" s="1"/>
  <c r="F551" i="13"/>
  <c r="F549" i="13" s="1"/>
  <c r="L551" i="13"/>
  <c r="L549" i="13" s="1"/>
  <c r="R551" i="13"/>
  <c r="R549" i="13" s="1"/>
  <c r="X551" i="13"/>
  <c r="X549" i="13" s="1"/>
  <c r="E556" i="13"/>
  <c r="E554" i="13" s="1"/>
  <c r="K556" i="13"/>
  <c r="K554" i="13" s="1"/>
  <c r="Q556" i="13"/>
  <c r="Q554" i="13" s="1"/>
  <c r="W556" i="13"/>
  <c r="W554" i="13" s="1"/>
  <c r="D561" i="13"/>
  <c r="D559" i="13" s="1"/>
  <c r="J561" i="13"/>
  <c r="J559" i="13" s="1"/>
  <c r="P561" i="13"/>
  <c r="P559" i="13" s="1"/>
  <c r="V561" i="13"/>
  <c r="V559" i="13" s="1"/>
  <c r="I566" i="13"/>
  <c r="I564" i="13" s="1"/>
  <c r="O566" i="13"/>
  <c r="O564" i="13" s="1"/>
  <c r="U566" i="13"/>
  <c r="U564" i="13" s="1"/>
  <c r="AA566" i="13"/>
  <c r="AA564" i="13" s="1"/>
  <c r="H571" i="13"/>
  <c r="H569" i="13" s="1"/>
  <c r="N571" i="13"/>
  <c r="N569" i="13" s="1"/>
  <c r="T571" i="13"/>
  <c r="T569" i="13" s="1"/>
  <c r="Z571" i="13"/>
  <c r="Z569" i="13" s="1"/>
  <c r="G576" i="13"/>
  <c r="G574" i="13" s="1"/>
  <c r="M576" i="13"/>
  <c r="M574" i="13" s="1"/>
  <c r="S576" i="13"/>
  <c r="S574" i="13" s="1"/>
  <c r="Y576" i="13"/>
  <c r="Y574" i="13" s="1"/>
  <c r="F581" i="13"/>
  <c r="F579" i="13" s="1"/>
  <c r="L581" i="13"/>
  <c r="L579" i="13" s="1"/>
  <c r="R581" i="13"/>
  <c r="R579" i="13" s="1"/>
  <c r="X581" i="13"/>
  <c r="X579" i="13" s="1"/>
  <c r="E586" i="13"/>
  <c r="E584" i="13" s="1"/>
  <c r="K586" i="13"/>
  <c r="K584" i="13" s="1"/>
  <c r="Q586" i="13"/>
  <c r="Q584" i="13" s="1"/>
  <c r="W586" i="13"/>
  <c r="W584" i="13" s="1"/>
  <c r="D591" i="13"/>
  <c r="D589" i="13" s="1"/>
  <c r="J591" i="13"/>
  <c r="J589" i="13" s="1"/>
  <c r="P591" i="13"/>
  <c r="P589" i="13" s="1"/>
  <c r="V591" i="13"/>
  <c r="V589" i="13" s="1"/>
  <c r="I596" i="13"/>
  <c r="I594" i="13" s="1"/>
  <c r="O596" i="13"/>
  <c r="O594" i="13" s="1"/>
  <c r="U596" i="13"/>
  <c r="U594" i="13" s="1"/>
  <c r="AA596" i="13"/>
  <c r="AA594" i="13" s="1"/>
  <c r="H601" i="13"/>
  <c r="H599" i="13" s="1"/>
  <c r="N601" i="13"/>
  <c r="N599" i="13" s="1"/>
  <c r="T601" i="13"/>
  <c r="T599" i="13" s="1"/>
  <c r="Z601" i="13"/>
  <c r="Z599" i="13" s="1"/>
  <c r="G606" i="13"/>
  <c r="G604" i="13" s="1"/>
  <c r="M606" i="13"/>
  <c r="M604" i="13" s="1"/>
  <c r="S606" i="13"/>
  <c r="S604" i="13" s="1"/>
  <c r="Y606" i="13"/>
  <c r="Y604" i="13" s="1"/>
  <c r="F611" i="13"/>
  <c r="F609" i="13" s="1"/>
  <c r="L611" i="13"/>
  <c r="L609" i="13" s="1"/>
  <c r="R611" i="13"/>
  <c r="R609" i="13" s="1"/>
  <c r="X611" i="13"/>
  <c r="X609" i="13" s="1"/>
  <c r="E616" i="13"/>
  <c r="E614" i="13" s="1"/>
  <c r="K616" i="13"/>
  <c r="K614" i="13" s="1"/>
  <c r="Q616" i="13"/>
  <c r="Q614" i="13" s="1"/>
  <c r="W616" i="13"/>
  <c r="W614" i="13" s="1"/>
  <c r="D621" i="13"/>
  <c r="D619" i="13" s="1"/>
  <c r="J621" i="13"/>
  <c r="J619" i="13" s="1"/>
  <c r="P621" i="13"/>
  <c r="P619" i="13" s="1"/>
  <c r="V621" i="13"/>
  <c r="V619" i="13" s="1"/>
  <c r="I626" i="13"/>
  <c r="I624" i="13" s="1"/>
  <c r="O626" i="13"/>
  <c r="O624" i="13" s="1"/>
  <c r="U626" i="13"/>
  <c r="U624" i="13" s="1"/>
  <c r="AA626" i="13"/>
  <c r="AA624" i="13" s="1"/>
  <c r="H631" i="13"/>
  <c r="H629" i="13" s="1"/>
  <c r="N631" i="13"/>
  <c r="N629" i="13" s="1"/>
  <c r="T631" i="13"/>
  <c r="T629" i="13" s="1"/>
  <c r="Z631" i="13"/>
  <c r="Z629" i="13" s="1"/>
  <c r="G636" i="13"/>
  <c r="G634" i="13" s="1"/>
  <c r="M636" i="13"/>
  <c r="M634" i="13" s="1"/>
  <c r="S636" i="13"/>
  <c r="S634" i="13" s="1"/>
  <c r="Y636" i="13"/>
  <c r="Y634" i="13" s="1"/>
  <c r="G9" i="14"/>
  <c r="M9" i="14"/>
  <c r="S9" i="14"/>
  <c r="Y9" i="14"/>
  <c r="Y7" i="14" s="1"/>
  <c r="G11" i="14"/>
  <c r="M11" i="14"/>
  <c r="S11" i="14"/>
  <c r="Y11" i="14"/>
  <c r="F14" i="14"/>
  <c r="L14" i="14"/>
  <c r="L12" i="14" s="1"/>
  <c r="R14" i="14"/>
  <c r="R12" i="14" s="1"/>
  <c r="X14" i="14"/>
  <c r="F16" i="14"/>
  <c r="L16" i="14"/>
  <c r="R16" i="14"/>
  <c r="X16" i="14"/>
  <c r="E19" i="14"/>
  <c r="E17" i="14" s="1"/>
  <c r="K19" i="14"/>
  <c r="Q19" i="14"/>
  <c r="W19" i="14"/>
  <c r="E21" i="14"/>
  <c r="K21" i="14"/>
  <c r="Q21" i="14"/>
  <c r="W21" i="14"/>
  <c r="D24" i="14"/>
  <c r="J24" i="14"/>
  <c r="P24" i="14"/>
  <c r="V24" i="14"/>
  <c r="V22" i="14" s="1"/>
  <c r="D26" i="14"/>
  <c r="J26" i="14"/>
  <c r="P26" i="14"/>
  <c r="V26" i="14"/>
  <c r="I29" i="14"/>
  <c r="O29" i="14"/>
  <c r="O27" i="14" s="1"/>
  <c r="U29" i="14"/>
  <c r="U27" i="14" s="1"/>
  <c r="AA29" i="14"/>
  <c r="I31" i="14"/>
  <c r="O31" i="14"/>
  <c r="U31" i="14"/>
  <c r="AA31" i="14"/>
  <c r="H34" i="14"/>
  <c r="H32" i="14" s="1"/>
  <c r="N34" i="14"/>
  <c r="T34" i="14"/>
  <c r="Z34" i="14"/>
  <c r="H36" i="14"/>
  <c r="N36" i="14"/>
  <c r="T36" i="14"/>
  <c r="Z36" i="14"/>
  <c r="G39" i="14"/>
  <c r="M39" i="14"/>
  <c r="S39" i="14"/>
  <c r="Y39" i="14"/>
  <c r="Y37" i="14" s="1"/>
  <c r="G41" i="14"/>
  <c r="M41" i="14"/>
  <c r="S41" i="14"/>
  <c r="Y41" i="14"/>
  <c r="F44" i="14"/>
  <c r="L44" i="14"/>
  <c r="L42" i="14" s="1"/>
  <c r="R44" i="14"/>
  <c r="R42" i="14" s="1"/>
  <c r="X44" i="14"/>
  <c r="F46" i="14"/>
  <c r="L46" i="14"/>
  <c r="R46" i="14"/>
  <c r="X46" i="14"/>
  <c r="E49" i="14"/>
  <c r="E47" i="14" s="1"/>
  <c r="K49" i="14"/>
  <c r="Q49" i="14"/>
  <c r="W49" i="14"/>
  <c r="E51" i="14"/>
  <c r="K51" i="14"/>
  <c r="Q51" i="14"/>
  <c r="W51" i="14"/>
  <c r="D54" i="14"/>
  <c r="J54" i="14"/>
  <c r="P54" i="14"/>
  <c r="V54" i="14"/>
  <c r="V52" i="14" s="1"/>
  <c r="D56" i="14"/>
  <c r="J56" i="14"/>
  <c r="P56" i="14"/>
  <c r="V56" i="14"/>
  <c r="I59" i="14"/>
  <c r="O59" i="14"/>
  <c r="O57" i="14" s="1"/>
  <c r="U59" i="14"/>
  <c r="U57" i="14" s="1"/>
  <c r="AA59" i="14"/>
  <c r="I61" i="14"/>
  <c r="O61" i="14"/>
  <c r="U61" i="14"/>
  <c r="AA61" i="14"/>
  <c r="H64" i="14"/>
  <c r="H62" i="14" s="1"/>
  <c r="N64" i="14"/>
  <c r="T64" i="14"/>
  <c r="Z64" i="14"/>
  <c r="H66" i="14"/>
  <c r="N66" i="14"/>
  <c r="T66" i="14"/>
  <c r="Z66" i="14"/>
  <c r="G69" i="14"/>
  <c r="M69" i="14"/>
  <c r="S69" i="14"/>
  <c r="Y69" i="14"/>
  <c r="Y67" i="14" s="1"/>
  <c r="G71" i="14"/>
  <c r="M71" i="14"/>
  <c r="S71" i="14"/>
  <c r="Y71" i="14"/>
  <c r="F74" i="14"/>
  <c r="L74" i="14"/>
  <c r="L72" i="14" s="1"/>
  <c r="R74" i="14"/>
  <c r="R72" i="14" s="1"/>
  <c r="X74" i="14"/>
  <c r="F76" i="14"/>
  <c r="L76" i="14"/>
  <c r="R76" i="14"/>
  <c r="X76" i="14"/>
  <c r="E79" i="14"/>
  <c r="E77" i="14" s="1"/>
  <c r="K79" i="14"/>
  <c r="Q79" i="14"/>
  <c r="W79" i="14"/>
  <c r="E81" i="14"/>
  <c r="K81" i="14"/>
  <c r="Q81" i="14"/>
  <c r="W81" i="14"/>
  <c r="D84" i="14"/>
  <c r="J84" i="14"/>
  <c r="P84" i="14"/>
  <c r="V84" i="14"/>
  <c r="V82" i="14" s="1"/>
  <c r="D86" i="14"/>
  <c r="J86" i="14"/>
  <c r="P86" i="14"/>
  <c r="V86" i="14"/>
  <c r="I89" i="14"/>
  <c r="O89" i="14"/>
  <c r="O87" i="14" s="1"/>
  <c r="U89" i="14"/>
  <c r="U87" i="14" s="1"/>
  <c r="AA89" i="14"/>
  <c r="I91" i="14"/>
  <c r="O91" i="14"/>
  <c r="U91" i="14"/>
  <c r="AA91" i="14"/>
  <c r="H94" i="14"/>
  <c r="H92" i="14" s="1"/>
  <c r="N94" i="14"/>
  <c r="T94" i="14"/>
  <c r="Z94" i="14"/>
  <c r="H96" i="14"/>
  <c r="N96" i="14"/>
  <c r="T96" i="14"/>
  <c r="Z96" i="14"/>
  <c r="G99" i="14"/>
  <c r="M99" i="14"/>
  <c r="S99" i="14"/>
  <c r="Y99" i="14"/>
  <c r="Y97" i="14" s="1"/>
  <c r="G101" i="14"/>
  <c r="M101" i="14"/>
  <c r="S101" i="14"/>
  <c r="Y101" i="14"/>
  <c r="F104" i="14"/>
  <c r="L104" i="14"/>
  <c r="L102" i="14" s="1"/>
  <c r="R104" i="14"/>
  <c r="R102" i="14" s="1"/>
  <c r="X104" i="14"/>
  <c r="F106" i="14"/>
  <c r="L106" i="14"/>
  <c r="R106" i="14"/>
  <c r="X106" i="14"/>
  <c r="E109" i="14"/>
  <c r="E107" i="14" s="1"/>
  <c r="K109" i="14"/>
  <c r="Q109" i="14"/>
  <c r="W109" i="14"/>
  <c r="E111" i="14"/>
  <c r="K111" i="14"/>
  <c r="Q111" i="14"/>
  <c r="W111" i="14"/>
  <c r="D114" i="14"/>
  <c r="J114" i="14"/>
  <c r="P114" i="14"/>
  <c r="V114" i="14"/>
  <c r="V112" i="14" s="1"/>
  <c r="D116" i="14"/>
  <c r="J116" i="14"/>
  <c r="P116" i="14"/>
  <c r="V116" i="14"/>
  <c r="I119" i="14"/>
  <c r="O119" i="14"/>
  <c r="O117" i="14" s="1"/>
  <c r="U119" i="14"/>
  <c r="U117" i="14" s="1"/>
  <c r="AA119" i="14"/>
  <c r="I121" i="14"/>
  <c r="O121" i="14"/>
  <c r="U121" i="14"/>
  <c r="AA121" i="14"/>
  <c r="H124" i="14"/>
  <c r="H122" i="14" s="1"/>
  <c r="N124" i="14"/>
  <c r="T124" i="14"/>
  <c r="Z124" i="14"/>
  <c r="H126" i="14"/>
  <c r="N126" i="14"/>
  <c r="T126" i="14"/>
  <c r="Z126" i="14"/>
  <c r="G129" i="14"/>
  <c r="M129" i="14"/>
  <c r="S129" i="14"/>
  <c r="Y129" i="14"/>
  <c r="Y127" i="14" s="1"/>
  <c r="G131" i="14"/>
  <c r="M131" i="14"/>
  <c r="S131" i="14"/>
  <c r="Y131" i="14"/>
  <c r="F134" i="14"/>
  <c r="L134" i="14"/>
  <c r="L132" i="14" s="1"/>
  <c r="R134" i="14"/>
  <c r="R132" i="14" s="1"/>
  <c r="X134" i="14"/>
  <c r="F136" i="14"/>
  <c r="L136" i="14"/>
  <c r="R136" i="14"/>
  <c r="X136" i="14"/>
  <c r="E139" i="14"/>
  <c r="E137" i="14" s="1"/>
  <c r="K139" i="14"/>
  <c r="Q139" i="14"/>
  <c r="W139" i="14"/>
  <c r="E141" i="14"/>
  <c r="K141" i="14"/>
  <c r="Q141" i="14"/>
  <c r="W141" i="14"/>
  <c r="D144" i="14"/>
  <c r="J144" i="14"/>
  <c r="P144" i="14"/>
  <c r="V144" i="14"/>
  <c r="V142" i="14" s="1"/>
  <c r="D146" i="14"/>
  <c r="J146" i="14"/>
  <c r="P146" i="14"/>
  <c r="V146" i="14"/>
  <c r="I149" i="14"/>
  <c r="O149" i="14"/>
  <c r="O147" i="14" s="1"/>
  <c r="U149" i="14"/>
  <c r="U147" i="14" s="1"/>
  <c r="AA149" i="14"/>
  <c r="I151" i="14"/>
  <c r="O151" i="14"/>
  <c r="U151" i="14"/>
  <c r="AA151" i="14"/>
  <c r="H154" i="14"/>
  <c r="H152" i="14" s="1"/>
  <c r="N154" i="14"/>
  <c r="T154" i="14"/>
  <c r="Z154" i="14"/>
  <c r="H156" i="14"/>
  <c r="N156" i="14"/>
  <c r="T156" i="14"/>
  <c r="Z156" i="14"/>
  <c r="G159" i="14"/>
  <c r="M159" i="14"/>
  <c r="S159" i="14"/>
  <c r="Y159" i="14"/>
  <c r="Y157" i="14" s="1"/>
  <c r="G161" i="14"/>
  <c r="M161" i="14"/>
  <c r="S161" i="14"/>
  <c r="Y161" i="14"/>
  <c r="F168" i="14"/>
  <c r="L168" i="14"/>
  <c r="L166" i="14" s="1"/>
  <c r="R168" i="14"/>
  <c r="R166" i="14" s="1"/>
  <c r="X168" i="14"/>
  <c r="F170" i="14"/>
  <c r="L170" i="14"/>
  <c r="R170" i="14"/>
  <c r="X170" i="14"/>
  <c r="E173" i="14"/>
  <c r="E171" i="14" s="1"/>
  <c r="K173" i="14"/>
  <c r="Q173" i="14"/>
  <c r="W173" i="14"/>
  <c r="E175" i="14"/>
  <c r="K175" i="14"/>
  <c r="Q175" i="14"/>
  <c r="W175" i="14"/>
  <c r="D178" i="14"/>
  <c r="J178" i="14"/>
  <c r="P178" i="14"/>
  <c r="V178" i="14"/>
  <c r="V176" i="14" s="1"/>
  <c r="D180" i="14"/>
  <c r="J180" i="14"/>
  <c r="P180" i="14"/>
  <c r="V180" i="14"/>
  <c r="I183" i="14"/>
  <c r="O183" i="14"/>
  <c r="O181" i="14" s="1"/>
  <c r="U183" i="14"/>
  <c r="U181" i="14" s="1"/>
  <c r="AA183" i="14"/>
  <c r="I185" i="14"/>
  <c r="O185" i="14"/>
  <c r="U185" i="14"/>
  <c r="AA185" i="14"/>
  <c r="H188" i="14"/>
  <c r="H186" i="14" s="1"/>
  <c r="N188" i="14"/>
  <c r="T188" i="14"/>
  <c r="Z188" i="14"/>
  <c r="H190" i="14"/>
  <c r="N190" i="14"/>
  <c r="T190" i="14"/>
  <c r="Z190" i="14"/>
  <c r="G193" i="14"/>
  <c r="M193" i="14"/>
  <c r="S193" i="14"/>
  <c r="Y193" i="14"/>
  <c r="Y191" i="14" s="1"/>
  <c r="G195" i="14"/>
  <c r="M195" i="14"/>
  <c r="S195" i="14"/>
  <c r="Y195" i="14"/>
  <c r="F198" i="14"/>
  <c r="L198" i="14"/>
  <c r="L196" i="14" s="1"/>
  <c r="R198" i="14"/>
  <c r="R196" i="14" s="1"/>
  <c r="X198" i="14"/>
  <c r="F200" i="14"/>
  <c r="L200" i="14"/>
  <c r="R200" i="14"/>
  <c r="X200" i="14"/>
  <c r="E203" i="14"/>
  <c r="E201" i="14" s="1"/>
  <c r="K203" i="14"/>
  <c r="Q203" i="14"/>
  <c r="W203" i="14"/>
  <c r="E205" i="14"/>
  <c r="K205" i="14"/>
  <c r="Q205" i="14"/>
  <c r="W205" i="14"/>
  <c r="D208" i="14"/>
  <c r="J208" i="14"/>
  <c r="P208" i="14"/>
  <c r="V208" i="14"/>
  <c r="V206" i="14" s="1"/>
  <c r="D210" i="14"/>
  <c r="J210" i="14"/>
  <c r="P210" i="14"/>
  <c r="V210" i="14"/>
  <c r="I213" i="14"/>
  <c r="O213" i="14"/>
  <c r="O211" i="14" s="1"/>
  <c r="U213" i="14"/>
  <c r="U211" i="14" s="1"/>
  <c r="AA213" i="14"/>
  <c r="I215" i="14"/>
  <c r="O215" i="14"/>
  <c r="U215" i="14"/>
  <c r="AA215" i="14"/>
  <c r="H218" i="14"/>
  <c r="H216" i="14" s="1"/>
  <c r="N218" i="14"/>
  <c r="T218" i="14"/>
  <c r="Z218" i="14"/>
  <c r="H220" i="14"/>
  <c r="N220" i="14"/>
  <c r="T220" i="14"/>
  <c r="Z220" i="14"/>
  <c r="G223" i="14"/>
  <c r="M223" i="14"/>
  <c r="S223" i="14"/>
  <c r="Y223" i="14"/>
  <c r="Y221" i="14" s="1"/>
  <c r="G225" i="14"/>
  <c r="M225" i="14"/>
  <c r="S225" i="14"/>
  <c r="Y225" i="14"/>
  <c r="F228" i="14"/>
  <c r="L228" i="14"/>
  <c r="L226" i="14" s="1"/>
  <c r="R228" i="14"/>
  <c r="R226" i="14" s="1"/>
  <c r="X228" i="14"/>
  <c r="F230" i="14"/>
  <c r="L230" i="14"/>
  <c r="R230" i="14"/>
  <c r="X230" i="14"/>
  <c r="E233" i="14"/>
  <c r="E231" i="14" s="1"/>
  <c r="K233" i="14"/>
  <c r="Q233" i="14"/>
  <c r="W233" i="14"/>
  <c r="E235" i="14"/>
  <c r="K235" i="14"/>
  <c r="Q235" i="14"/>
  <c r="W235" i="14"/>
  <c r="D238" i="14"/>
  <c r="D236" i="14" s="1"/>
  <c r="J238" i="14"/>
  <c r="J236" i="14" s="1"/>
  <c r="P238" i="14"/>
  <c r="P236" i="14" s="1"/>
  <c r="V238" i="14"/>
  <c r="V236" i="14" s="1"/>
  <c r="R240" i="14"/>
  <c r="R236" i="14" s="1"/>
  <c r="E243" i="14"/>
  <c r="E241" i="14" s="1"/>
  <c r="Q245" i="14"/>
  <c r="Q241" i="14" s="1"/>
  <c r="D248" i="14"/>
  <c r="P250" i="14"/>
  <c r="P246" i="14" s="1"/>
  <c r="O255" i="14"/>
  <c r="O251" i="14" s="1"/>
  <c r="N260" i="14"/>
  <c r="N256" i="14" s="1"/>
  <c r="M265" i="14"/>
  <c r="M261" i="14" s="1"/>
  <c r="L270" i="14"/>
  <c r="L266" i="14" s="1"/>
  <c r="K275" i="14"/>
  <c r="K271" i="14" s="1"/>
  <c r="J280" i="14"/>
  <c r="J276" i="14" s="1"/>
  <c r="I285" i="14"/>
  <c r="I281" i="14" s="1"/>
  <c r="H290" i="14"/>
  <c r="H286" i="14" s="1"/>
  <c r="G295" i="14"/>
  <c r="G291" i="14" s="1"/>
  <c r="F300" i="14"/>
  <c r="F296" i="14" s="1"/>
  <c r="E305" i="14"/>
  <c r="E301" i="14" s="1"/>
  <c r="D310" i="14"/>
  <c r="D306" i="14" s="1"/>
  <c r="AA313" i="14"/>
  <c r="AA311" i="14" s="1"/>
  <c r="Z318" i="14"/>
  <c r="Z316" i="14" s="1"/>
  <c r="AA349" i="14"/>
  <c r="AA345" i="14" s="1"/>
  <c r="Z354" i="14"/>
  <c r="Z350" i="14" s="1"/>
  <c r="Y359" i="14"/>
  <c r="Y355" i="14" s="1"/>
  <c r="X364" i="14"/>
  <c r="X360" i="14" s="1"/>
  <c r="W369" i="14"/>
  <c r="W365" i="14" s="1"/>
  <c r="V374" i="14"/>
  <c r="V370" i="14" s="1"/>
  <c r="U379" i="14"/>
  <c r="U375" i="14" s="1"/>
  <c r="T384" i="14"/>
  <c r="T380" i="14" s="1"/>
  <c r="S389" i="14"/>
  <c r="S385" i="14" s="1"/>
  <c r="R394" i="14"/>
  <c r="R390" i="14" s="1"/>
  <c r="Q399" i="14"/>
  <c r="Q395" i="14" s="1"/>
  <c r="P404" i="14"/>
  <c r="P400" i="14" s="1"/>
  <c r="O409" i="14"/>
  <c r="O405" i="14" s="1"/>
  <c r="N414" i="14"/>
  <c r="N410" i="14" s="1"/>
  <c r="M419" i="14"/>
  <c r="M415" i="14" s="1"/>
  <c r="L424" i="14"/>
  <c r="L420" i="14" s="1"/>
  <c r="K429" i="14"/>
  <c r="K425" i="14" s="1"/>
  <c r="J434" i="14"/>
  <c r="J430" i="14" s="1"/>
  <c r="I439" i="14"/>
  <c r="I435" i="14" s="1"/>
  <c r="H444" i="14"/>
  <c r="H440" i="14" s="1"/>
  <c r="G449" i="14"/>
  <c r="G445" i="14" s="1"/>
  <c r="F454" i="14"/>
  <c r="F450" i="14" s="1"/>
  <c r="E459" i="14"/>
  <c r="E455" i="14" s="1"/>
  <c r="D464" i="14"/>
  <c r="D460" i="14" s="1"/>
  <c r="AA503" i="14"/>
  <c r="AA499" i="14" s="1"/>
  <c r="Z508" i="14"/>
  <c r="Z504" i="14" s="1"/>
  <c r="Y513" i="14"/>
  <c r="Y509" i="14" s="1"/>
  <c r="X518" i="14"/>
  <c r="X514" i="14" s="1"/>
  <c r="W523" i="14"/>
  <c r="W519" i="14" s="1"/>
  <c r="V528" i="14"/>
  <c r="V524" i="14" s="1"/>
  <c r="U533" i="14"/>
  <c r="U529" i="14" s="1"/>
  <c r="T538" i="14"/>
  <c r="T534" i="14" s="1"/>
  <c r="S543" i="14"/>
  <c r="S539" i="14" s="1"/>
  <c r="R548" i="14"/>
  <c r="R544" i="14" s="1"/>
  <c r="Q553" i="14"/>
  <c r="Q549" i="14" s="1"/>
  <c r="P558" i="14"/>
  <c r="P554" i="14" s="1"/>
  <c r="O563" i="14"/>
  <c r="O559" i="14" s="1"/>
  <c r="N568" i="14"/>
  <c r="N564" i="14" s="1"/>
  <c r="M573" i="14"/>
  <c r="M569" i="14" s="1"/>
  <c r="L578" i="14"/>
  <c r="L574" i="14" s="1"/>
  <c r="K583" i="14"/>
  <c r="K579" i="14" s="1"/>
  <c r="J588" i="14"/>
  <c r="J584" i="14" s="1"/>
  <c r="I593" i="14"/>
  <c r="I589" i="14" s="1"/>
  <c r="H598" i="14"/>
  <c r="H594" i="14" s="1"/>
  <c r="G603" i="14"/>
  <c r="G599" i="14" s="1"/>
  <c r="F608" i="14"/>
  <c r="F604" i="14" s="1"/>
  <c r="E613" i="14"/>
  <c r="E609" i="14" s="1"/>
  <c r="D618" i="14"/>
  <c r="D614" i="14" s="1"/>
  <c r="L614" i="15"/>
  <c r="H486" i="13"/>
  <c r="H484" i="13" s="1"/>
  <c r="N486" i="13"/>
  <c r="N484" i="13" s="1"/>
  <c r="T486" i="13"/>
  <c r="T484" i="13" s="1"/>
  <c r="Z486" i="13"/>
  <c r="Z484" i="13" s="1"/>
  <c r="G491" i="13"/>
  <c r="G489" i="13" s="1"/>
  <c r="M491" i="13"/>
  <c r="M489" i="13" s="1"/>
  <c r="S491" i="13"/>
  <c r="S489" i="13" s="1"/>
  <c r="Y491" i="13"/>
  <c r="Y489" i="13" s="1"/>
  <c r="F496" i="13"/>
  <c r="F494" i="13" s="1"/>
  <c r="L496" i="13"/>
  <c r="L494" i="13" s="1"/>
  <c r="R496" i="13"/>
  <c r="R494" i="13" s="1"/>
  <c r="X496" i="13"/>
  <c r="X494" i="13" s="1"/>
  <c r="E501" i="13"/>
  <c r="E499" i="13" s="1"/>
  <c r="K501" i="13"/>
  <c r="K499" i="13" s="1"/>
  <c r="Q501" i="13"/>
  <c r="Q499" i="13" s="1"/>
  <c r="W501" i="13"/>
  <c r="W499" i="13" s="1"/>
  <c r="D506" i="13"/>
  <c r="D504" i="13" s="1"/>
  <c r="J506" i="13"/>
  <c r="J504" i="13" s="1"/>
  <c r="P506" i="13"/>
  <c r="P504" i="13" s="1"/>
  <c r="V506" i="13"/>
  <c r="V504" i="13" s="1"/>
  <c r="I511" i="13"/>
  <c r="I509" i="13" s="1"/>
  <c r="O511" i="13"/>
  <c r="O509" i="13" s="1"/>
  <c r="U511" i="13"/>
  <c r="U509" i="13" s="1"/>
  <c r="AA511" i="13"/>
  <c r="AA509" i="13" s="1"/>
  <c r="H516" i="13"/>
  <c r="H514" i="13" s="1"/>
  <c r="N516" i="13"/>
  <c r="N514" i="13" s="1"/>
  <c r="T516" i="13"/>
  <c r="T514" i="13" s="1"/>
  <c r="Z516" i="13"/>
  <c r="Z514" i="13" s="1"/>
  <c r="G521" i="13"/>
  <c r="G519" i="13" s="1"/>
  <c r="M521" i="13"/>
  <c r="M519" i="13" s="1"/>
  <c r="S521" i="13"/>
  <c r="S519" i="13" s="1"/>
  <c r="Y521" i="13"/>
  <c r="Y519" i="13" s="1"/>
  <c r="F526" i="13"/>
  <c r="F524" i="13" s="1"/>
  <c r="L526" i="13"/>
  <c r="L524" i="13" s="1"/>
  <c r="R526" i="13"/>
  <c r="R524" i="13" s="1"/>
  <c r="X526" i="13"/>
  <c r="X524" i="13" s="1"/>
  <c r="E531" i="13"/>
  <c r="E529" i="13" s="1"/>
  <c r="K531" i="13"/>
  <c r="K529" i="13" s="1"/>
  <c r="Q531" i="13"/>
  <c r="Q529" i="13" s="1"/>
  <c r="W531" i="13"/>
  <c r="W529" i="13" s="1"/>
  <c r="D536" i="13"/>
  <c r="D534" i="13" s="1"/>
  <c r="J536" i="13"/>
  <c r="J534" i="13" s="1"/>
  <c r="P536" i="13"/>
  <c r="P534" i="13" s="1"/>
  <c r="V536" i="13"/>
  <c r="V534" i="13" s="1"/>
  <c r="I541" i="13"/>
  <c r="I539" i="13" s="1"/>
  <c r="O541" i="13"/>
  <c r="O539" i="13" s="1"/>
  <c r="U541" i="13"/>
  <c r="U539" i="13" s="1"/>
  <c r="AA541" i="13"/>
  <c r="AA539" i="13" s="1"/>
  <c r="H546" i="13"/>
  <c r="H544" i="13" s="1"/>
  <c r="N546" i="13"/>
  <c r="N544" i="13" s="1"/>
  <c r="T546" i="13"/>
  <c r="T544" i="13" s="1"/>
  <c r="Z546" i="13"/>
  <c r="Z544" i="13" s="1"/>
  <c r="G551" i="13"/>
  <c r="G549" i="13" s="1"/>
  <c r="M551" i="13"/>
  <c r="M549" i="13" s="1"/>
  <c r="S551" i="13"/>
  <c r="S549" i="13" s="1"/>
  <c r="Y551" i="13"/>
  <c r="Y549" i="13" s="1"/>
  <c r="F556" i="13"/>
  <c r="F554" i="13" s="1"/>
  <c r="L556" i="13"/>
  <c r="L554" i="13" s="1"/>
  <c r="R556" i="13"/>
  <c r="R554" i="13" s="1"/>
  <c r="X556" i="13"/>
  <c r="X554" i="13" s="1"/>
  <c r="E561" i="13"/>
  <c r="E559" i="13" s="1"/>
  <c r="K561" i="13"/>
  <c r="K559" i="13" s="1"/>
  <c r="Q561" i="13"/>
  <c r="Q559" i="13" s="1"/>
  <c r="W561" i="13"/>
  <c r="W559" i="13" s="1"/>
  <c r="D566" i="13"/>
  <c r="D564" i="13" s="1"/>
  <c r="J566" i="13"/>
  <c r="J564" i="13" s="1"/>
  <c r="P566" i="13"/>
  <c r="P564" i="13" s="1"/>
  <c r="V566" i="13"/>
  <c r="V564" i="13" s="1"/>
  <c r="I571" i="13"/>
  <c r="I569" i="13" s="1"/>
  <c r="O571" i="13"/>
  <c r="O569" i="13" s="1"/>
  <c r="U571" i="13"/>
  <c r="U569" i="13" s="1"/>
  <c r="AA571" i="13"/>
  <c r="AA569" i="13" s="1"/>
  <c r="H576" i="13"/>
  <c r="H574" i="13" s="1"/>
  <c r="N576" i="13"/>
  <c r="N574" i="13" s="1"/>
  <c r="T576" i="13"/>
  <c r="T574" i="13" s="1"/>
  <c r="Z576" i="13"/>
  <c r="Z574" i="13" s="1"/>
  <c r="G581" i="13"/>
  <c r="G579" i="13" s="1"/>
  <c r="M581" i="13"/>
  <c r="M579" i="13" s="1"/>
  <c r="S581" i="13"/>
  <c r="S579" i="13" s="1"/>
  <c r="Y581" i="13"/>
  <c r="Y579" i="13" s="1"/>
  <c r="F586" i="13"/>
  <c r="F584" i="13" s="1"/>
  <c r="L586" i="13"/>
  <c r="L584" i="13" s="1"/>
  <c r="R586" i="13"/>
  <c r="R584" i="13" s="1"/>
  <c r="X586" i="13"/>
  <c r="X584" i="13" s="1"/>
  <c r="E591" i="13"/>
  <c r="E589" i="13" s="1"/>
  <c r="K591" i="13"/>
  <c r="K589" i="13" s="1"/>
  <c r="Q591" i="13"/>
  <c r="Q589" i="13" s="1"/>
  <c r="W591" i="13"/>
  <c r="W589" i="13" s="1"/>
  <c r="D596" i="13"/>
  <c r="D594" i="13" s="1"/>
  <c r="J596" i="13"/>
  <c r="J594" i="13" s="1"/>
  <c r="P596" i="13"/>
  <c r="P594" i="13" s="1"/>
  <c r="V596" i="13"/>
  <c r="V594" i="13" s="1"/>
  <c r="I601" i="13"/>
  <c r="I599" i="13" s="1"/>
  <c r="O601" i="13"/>
  <c r="O599" i="13" s="1"/>
  <c r="U601" i="13"/>
  <c r="U599" i="13" s="1"/>
  <c r="AA601" i="13"/>
  <c r="AA599" i="13" s="1"/>
  <c r="H606" i="13"/>
  <c r="H604" i="13" s="1"/>
  <c r="N606" i="13"/>
  <c r="N604" i="13" s="1"/>
  <c r="T606" i="13"/>
  <c r="T604" i="13" s="1"/>
  <c r="Z606" i="13"/>
  <c r="Z604" i="13" s="1"/>
  <c r="G611" i="13"/>
  <c r="G609" i="13" s="1"/>
  <c r="M611" i="13"/>
  <c r="M609" i="13" s="1"/>
  <c r="S611" i="13"/>
  <c r="S609" i="13" s="1"/>
  <c r="Y611" i="13"/>
  <c r="Y609" i="13" s="1"/>
  <c r="F616" i="13"/>
  <c r="F614" i="13" s="1"/>
  <c r="L616" i="13"/>
  <c r="L614" i="13" s="1"/>
  <c r="R616" i="13"/>
  <c r="R614" i="13" s="1"/>
  <c r="X616" i="13"/>
  <c r="X614" i="13" s="1"/>
  <c r="E621" i="13"/>
  <c r="E619" i="13" s="1"/>
  <c r="K621" i="13"/>
  <c r="K619" i="13" s="1"/>
  <c r="Q621" i="13"/>
  <c r="Q619" i="13" s="1"/>
  <c r="W621" i="13"/>
  <c r="W619" i="13" s="1"/>
  <c r="D626" i="13"/>
  <c r="D624" i="13" s="1"/>
  <c r="J626" i="13"/>
  <c r="J624" i="13" s="1"/>
  <c r="P626" i="13"/>
  <c r="P624" i="13" s="1"/>
  <c r="V626" i="13"/>
  <c r="V624" i="13" s="1"/>
  <c r="I631" i="13"/>
  <c r="I629" i="13" s="1"/>
  <c r="O631" i="13"/>
  <c r="O629" i="13" s="1"/>
  <c r="U631" i="13"/>
  <c r="U629" i="13" s="1"/>
  <c r="AA631" i="13"/>
  <c r="AA629" i="13" s="1"/>
  <c r="H636" i="13"/>
  <c r="H634" i="13" s="1"/>
  <c r="N636" i="13"/>
  <c r="N634" i="13" s="1"/>
  <c r="T636" i="13"/>
  <c r="T634" i="13" s="1"/>
  <c r="H9" i="14"/>
  <c r="N9" i="14"/>
  <c r="T9" i="14"/>
  <c r="Z9" i="14"/>
  <c r="H11" i="14"/>
  <c r="N11" i="14"/>
  <c r="T11" i="14"/>
  <c r="Z11" i="14"/>
  <c r="G14" i="14"/>
  <c r="M14" i="14"/>
  <c r="S14" i="14"/>
  <c r="S12" i="14" s="1"/>
  <c r="Y14" i="14"/>
  <c r="Y12" i="14" s="1"/>
  <c r="G16" i="14"/>
  <c r="M16" i="14"/>
  <c r="S16" i="14"/>
  <c r="Y16" i="14"/>
  <c r="F19" i="14"/>
  <c r="F17" i="14" s="1"/>
  <c r="L19" i="14"/>
  <c r="L17" i="14" s="1"/>
  <c r="R19" i="14"/>
  <c r="X19" i="14"/>
  <c r="F21" i="14"/>
  <c r="L21" i="14"/>
  <c r="R21" i="14"/>
  <c r="X21" i="14"/>
  <c r="E24" i="14"/>
  <c r="K24" i="14"/>
  <c r="Q24" i="14"/>
  <c r="W24" i="14"/>
  <c r="E26" i="14"/>
  <c r="K26" i="14"/>
  <c r="Q26" i="14"/>
  <c r="W26" i="14"/>
  <c r="D29" i="14"/>
  <c r="J29" i="14"/>
  <c r="P29" i="14"/>
  <c r="P27" i="14" s="1"/>
  <c r="V29" i="14"/>
  <c r="V27" i="14" s="1"/>
  <c r="D31" i="14"/>
  <c r="J31" i="14"/>
  <c r="P31" i="14"/>
  <c r="V31" i="14"/>
  <c r="I34" i="14"/>
  <c r="I32" i="14" s="1"/>
  <c r="O34" i="14"/>
  <c r="O32" i="14" s="1"/>
  <c r="U34" i="14"/>
  <c r="AA34" i="14"/>
  <c r="I36" i="14"/>
  <c r="O36" i="14"/>
  <c r="U36" i="14"/>
  <c r="AA36" i="14"/>
  <c r="H39" i="14"/>
  <c r="N39" i="14"/>
  <c r="T39" i="14"/>
  <c r="Z39" i="14"/>
  <c r="H41" i="14"/>
  <c r="N41" i="14"/>
  <c r="T41" i="14"/>
  <c r="Z41" i="14"/>
  <c r="G44" i="14"/>
  <c r="M44" i="14"/>
  <c r="S44" i="14"/>
  <c r="S42" i="14" s="1"/>
  <c r="Y44" i="14"/>
  <c r="Y42" i="14" s="1"/>
  <c r="G46" i="14"/>
  <c r="M46" i="14"/>
  <c r="S46" i="14"/>
  <c r="Y46" i="14"/>
  <c r="F49" i="14"/>
  <c r="F47" i="14" s="1"/>
  <c r="L49" i="14"/>
  <c r="L47" i="14" s="1"/>
  <c r="R49" i="14"/>
  <c r="X49" i="14"/>
  <c r="F51" i="14"/>
  <c r="L51" i="14"/>
  <c r="R51" i="14"/>
  <c r="X51" i="14"/>
  <c r="E54" i="14"/>
  <c r="K54" i="14"/>
  <c r="Q54" i="14"/>
  <c r="W54" i="14"/>
  <c r="E56" i="14"/>
  <c r="K56" i="14"/>
  <c r="Q56" i="14"/>
  <c r="W56" i="14"/>
  <c r="D59" i="14"/>
  <c r="J59" i="14"/>
  <c r="P59" i="14"/>
  <c r="P57" i="14" s="1"/>
  <c r="V59" i="14"/>
  <c r="V57" i="14" s="1"/>
  <c r="D61" i="14"/>
  <c r="J61" i="14"/>
  <c r="P61" i="14"/>
  <c r="V61" i="14"/>
  <c r="I64" i="14"/>
  <c r="I62" i="14" s="1"/>
  <c r="O64" i="14"/>
  <c r="O62" i="14" s="1"/>
  <c r="U64" i="14"/>
  <c r="AA64" i="14"/>
  <c r="I66" i="14"/>
  <c r="O66" i="14"/>
  <c r="U66" i="14"/>
  <c r="AA66" i="14"/>
  <c r="H69" i="14"/>
  <c r="N69" i="14"/>
  <c r="T69" i="14"/>
  <c r="Z69" i="14"/>
  <c r="H71" i="14"/>
  <c r="N71" i="14"/>
  <c r="T71" i="14"/>
  <c r="Z71" i="14"/>
  <c r="G74" i="14"/>
  <c r="M74" i="14"/>
  <c r="S74" i="14"/>
  <c r="S72" i="14" s="1"/>
  <c r="Y74" i="14"/>
  <c r="Y72" i="14" s="1"/>
  <c r="G76" i="14"/>
  <c r="M76" i="14"/>
  <c r="S76" i="14"/>
  <c r="Y76" i="14"/>
  <c r="F79" i="14"/>
  <c r="F77" i="14" s="1"/>
  <c r="L79" i="14"/>
  <c r="L77" i="14" s="1"/>
  <c r="R79" i="14"/>
  <c r="X79" i="14"/>
  <c r="F81" i="14"/>
  <c r="L81" i="14"/>
  <c r="R81" i="14"/>
  <c r="X81" i="14"/>
  <c r="E84" i="14"/>
  <c r="K84" i="14"/>
  <c r="Q84" i="14"/>
  <c r="W84" i="14"/>
  <c r="E86" i="14"/>
  <c r="K86" i="14"/>
  <c r="Q86" i="14"/>
  <c r="W86" i="14"/>
  <c r="D89" i="14"/>
  <c r="J89" i="14"/>
  <c r="P89" i="14"/>
  <c r="P87" i="14" s="1"/>
  <c r="V89" i="14"/>
  <c r="V87" i="14" s="1"/>
  <c r="D91" i="14"/>
  <c r="J91" i="14"/>
  <c r="P91" i="14"/>
  <c r="V91" i="14"/>
  <c r="I94" i="14"/>
  <c r="I92" i="14" s="1"/>
  <c r="O94" i="14"/>
  <c r="O92" i="14" s="1"/>
  <c r="U94" i="14"/>
  <c r="AA94" i="14"/>
  <c r="I96" i="14"/>
  <c r="O96" i="14"/>
  <c r="U96" i="14"/>
  <c r="AA96" i="14"/>
  <c r="H99" i="14"/>
  <c r="N99" i="14"/>
  <c r="T99" i="14"/>
  <c r="Z99" i="14"/>
  <c r="H101" i="14"/>
  <c r="N101" i="14"/>
  <c r="T101" i="14"/>
  <c r="Z101" i="14"/>
  <c r="G104" i="14"/>
  <c r="M104" i="14"/>
  <c r="S104" i="14"/>
  <c r="S102" i="14" s="1"/>
  <c r="Y104" i="14"/>
  <c r="Y102" i="14" s="1"/>
  <c r="G106" i="14"/>
  <c r="M106" i="14"/>
  <c r="S106" i="14"/>
  <c r="Y106" i="14"/>
  <c r="F109" i="14"/>
  <c r="F107" i="14" s="1"/>
  <c r="L109" i="14"/>
  <c r="L107" i="14" s="1"/>
  <c r="R109" i="14"/>
  <c r="X109" i="14"/>
  <c r="F111" i="14"/>
  <c r="L111" i="14"/>
  <c r="R111" i="14"/>
  <c r="X111" i="14"/>
  <c r="E114" i="14"/>
  <c r="K114" i="14"/>
  <c r="Q114" i="14"/>
  <c r="W114" i="14"/>
  <c r="E116" i="14"/>
  <c r="K116" i="14"/>
  <c r="Q116" i="14"/>
  <c r="W116" i="14"/>
  <c r="D119" i="14"/>
  <c r="J119" i="14"/>
  <c r="P119" i="14"/>
  <c r="P117" i="14" s="1"/>
  <c r="V119" i="14"/>
  <c r="V117" i="14" s="1"/>
  <c r="D121" i="14"/>
  <c r="J121" i="14"/>
  <c r="P121" i="14"/>
  <c r="V121" i="14"/>
  <c r="I124" i="14"/>
  <c r="I122" i="14" s="1"/>
  <c r="O124" i="14"/>
  <c r="O122" i="14" s="1"/>
  <c r="U124" i="14"/>
  <c r="AA124" i="14"/>
  <c r="I126" i="14"/>
  <c r="O126" i="14"/>
  <c r="U126" i="14"/>
  <c r="AA126" i="14"/>
  <c r="H129" i="14"/>
  <c r="N129" i="14"/>
  <c r="T129" i="14"/>
  <c r="Z129" i="14"/>
  <c r="H131" i="14"/>
  <c r="N131" i="14"/>
  <c r="T131" i="14"/>
  <c r="Z131" i="14"/>
  <c r="G134" i="14"/>
  <c r="M134" i="14"/>
  <c r="S134" i="14"/>
  <c r="S132" i="14" s="1"/>
  <c r="Y134" i="14"/>
  <c r="Y132" i="14" s="1"/>
  <c r="G136" i="14"/>
  <c r="M136" i="14"/>
  <c r="S136" i="14"/>
  <c r="Y136" i="14"/>
  <c r="F139" i="14"/>
  <c r="F137" i="14" s="1"/>
  <c r="L139" i="14"/>
  <c r="L137" i="14" s="1"/>
  <c r="R139" i="14"/>
  <c r="X139" i="14"/>
  <c r="F141" i="14"/>
  <c r="L141" i="14"/>
  <c r="R141" i="14"/>
  <c r="X141" i="14"/>
  <c r="E144" i="14"/>
  <c r="K144" i="14"/>
  <c r="Q144" i="14"/>
  <c r="W144" i="14"/>
  <c r="E146" i="14"/>
  <c r="K146" i="14"/>
  <c r="Q146" i="14"/>
  <c r="W146" i="14"/>
  <c r="D149" i="14"/>
  <c r="J149" i="14"/>
  <c r="P149" i="14"/>
  <c r="P147" i="14" s="1"/>
  <c r="V149" i="14"/>
  <c r="V147" i="14" s="1"/>
  <c r="D151" i="14"/>
  <c r="J151" i="14"/>
  <c r="P151" i="14"/>
  <c r="V151" i="14"/>
  <c r="I154" i="14"/>
  <c r="I152" i="14" s="1"/>
  <c r="O154" i="14"/>
  <c r="O152" i="14" s="1"/>
  <c r="U154" i="14"/>
  <c r="AA154" i="14"/>
  <c r="I156" i="14"/>
  <c r="O156" i="14"/>
  <c r="U156" i="14"/>
  <c r="AA156" i="14"/>
  <c r="H159" i="14"/>
  <c r="N159" i="14"/>
  <c r="T159" i="14"/>
  <c r="H161" i="14"/>
  <c r="N161" i="14"/>
  <c r="T161" i="14"/>
  <c r="Z161" i="14"/>
  <c r="Z157" i="14" s="1"/>
  <c r="G168" i="14"/>
  <c r="M168" i="14"/>
  <c r="S168" i="14"/>
  <c r="Y168" i="14"/>
  <c r="Y166" i="14" s="1"/>
  <c r="G170" i="14"/>
  <c r="M170" i="14"/>
  <c r="S170" i="14"/>
  <c r="Y170" i="14"/>
  <c r="F173" i="14"/>
  <c r="L173" i="14"/>
  <c r="L171" i="14" s="1"/>
  <c r="R173" i="14"/>
  <c r="R171" i="14" s="1"/>
  <c r="X173" i="14"/>
  <c r="F175" i="14"/>
  <c r="L175" i="14"/>
  <c r="R175" i="14"/>
  <c r="X175" i="14"/>
  <c r="E178" i="14"/>
  <c r="E176" i="14" s="1"/>
  <c r="K178" i="14"/>
  <c r="Q178" i="14"/>
  <c r="W178" i="14"/>
  <c r="E180" i="14"/>
  <c r="K180" i="14"/>
  <c r="Q180" i="14"/>
  <c r="W180" i="14"/>
  <c r="D183" i="14"/>
  <c r="J183" i="14"/>
  <c r="P183" i="14"/>
  <c r="V183" i="14"/>
  <c r="V181" i="14" s="1"/>
  <c r="D185" i="14"/>
  <c r="J185" i="14"/>
  <c r="P185" i="14"/>
  <c r="V185" i="14"/>
  <c r="I188" i="14"/>
  <c r="O188" i="14"/>
  <c r="O186" i="14" s="1"/>
  <c r="U188" i="14"/>
  <c r="U186" i="14" s="1"/>
  <c r="AA188" i="14"/>
  <c r="I190" i="14"/>
  <c r="O190" i="14"/>
  <c r="U190" i="14"/>
  <c r="AA190" i="14"/>
  <c r="H193" i="14"/>
  <c r="H191" i="14" s="1"/>
  <c r="N193" i="14"/>
  <c r="T193" i="14"/>
  <c r="Z193" i="14"/>
  <c r="H195" i="14"/>
  <c r="N195" i="14"/>
  <c r="T195" i="14"/>
  <c r="Z195" i="14"/>
  <c r="G198" i="14"/>
  <c r="M198" i="14"/>
  <c r="S198" i="14"/>
  <c r="Y198" i="14"/>
  <c r="Y196" i="14" s="1"/>
  <c r="G200" i="14"/>
  <c r="M200" i="14"/>
  <c r="S200" i="14"/>
  <c r="Y200" i="14"/>
  <c r="F203" i="14"/>
  <c r="L203" i="14"/>
  <c r="L201" i="14" s="1"/>
  <c r="R203" i="14"/>
  <c r="R201" i="14" s="1"/>
  <c r="X203" i="14"/>
  <c r="F205" i="14"/>
  <c r="L205" i="14"/>
  <c r="R205" i="14"/>
  <c r="X205" i="14"/>
  <c r="E208" i="14"/>
  <c r="E206" i="14" s="1"/>
  <c r="K208" i="14"/>
  <c r="Q208" i="14"/>
  <c r="W208" i="14"/>
  <c r="E210" i="14"/>
  <c r="K210" i="14"/>
  <c r="Q210" i="14"/>
  <c r="W210" i="14"/>
  <c r="D213" i="14"/>
  <c r="J213" i="14"/>
  <c r="P213" i="14"/>
  <c r="V213" i="14"/>
  <c r="V211" i="14" s="1"/>
  <c r="D215" i="14"/>
  <c r="J215" i="14"/>
  <c r="P215" i="14"/>
  <c r="V215" i="14"/>
  <c r="I218" i="14"/>
  <c r="I216" i="14" s="1"/>
  <c r="O218" i="14"/>
  <c r="O216" i="14" s="1"/>
  <c r="U218" i="14"/>
  <c r="U216" i="14" s="1"/>
  <c r="AA218" i="14"/>
  <c r="I220" i="14"/>
  <c r="O220" i="14"/>
  <c r="U220" i="14"/>
  <c r="AA220" i="14"/>
  <c r="H223" i="14"/>
  <c r="H221" i="14" s="1"/>
  <c r="N223" i="14"/>
  <c r="T223" i="14"/>
  <c r="Z223" i="14"/>
  <c r="H225" i="14"/>
  <c r="N225" i="14"/>
  <c r="T225" i="14"/>
  <c r="Z225" i="14"/>
  <c r="G228" i="14"/>
  <c r="M228" i="14"/>
  <c r="S228" i="14"/>
  <c r="S226" i="14" s="1"/>
  <c r="Y228" i="14"/>
  <c r="Y226" i="14" s="1"/>
  <c r="G230" i="14"/>
  <c r="M230" i="14"/>
  <c r="S230" i="14"/>
  <c r="Y230" i="14"/>
  <c r="F233" i="14"/>
  <c r="F231" i="14" s="1"/>
  <c r="L233" i="14"/>
  <c r="L231" i="14" s="1"/>
  <c r="R233" i="14"/>
  <c r="R231" i="14" s="1"/>
  <c r="X233" i="14"/>
  <c r="F235" i="14"/>
  <c r="L235" i="14"/>
  <c r="R235" i="14"/>
  <c r="X235" i="14"/>
  <c r="E238" i="14"/>
  <c r="E236" i="14" s="1"/>
  <c r="K238" i="14"/>
  <c r="K236" i="14" s="1"/>
  <c r="Q238" i="14"/>
  <c r="Q236" i="14" s="1"/>
  <c r="X238" i="14"/>
  <c r="X240" i="14"/>
  <c r="K243" i="14"/>
  <c r="K241" i="14" s="1"/>
  <c r="W245" i="14"/>
  <c r="J248" i="14"/>
  <c r="J246" i="14" s="1"/>
  <c r="V250" i="14"/>
  <c r="I253" i="14"/>
  <c r="I251" i="14" s="1"/>
  <c r="U255" i="14"/>
  <c r="H258" i="14"/>
  <c r="H256" i="14" s="1"/>
  <c r="T260" i="14"/>
  <c r="G263" i="14"/>
  <c r="G261" i="14" s="1"/>
  <c r="S265" i="14"/>
  <c r="F268" i="14"/>
  <c r="F266" i="14" s="1"/>
  <c r="R270" i="14"/>
  <c r="E273" i="14"/>
  <c r="E271" i="14" s="1"/>
  <c r="Q275" i="14"/>
  <c r="D278" i="14"/>
  <c r="D276" i="14" s="1"/>
  <c r="P280" i="14"/>
  <c r="O285" i="14"/>
  <c r="N290" i="14"/>
  <c r="M295" i="14"/>
  <c r="L300" i="14"/>
  <c r="K305" i="14"/>
  <c r="J310" i="14"/>
  <c r="I315" i="14"/>
  <c r="H320" i="14"/>
  <c r="H316" i="14" s="1"/>
  <c r="AA379" i="14"/>
  <c r="AA375" i="14" s="1"/>
  <c r="Z384" i="14"/>
  <c r="Z380" i="14" s="1"/>
  <c r="Y389" i="14"/>
  <c r="Y385" i="14" s="1"/>
  <c r="X394" i="14"/>
  <c r="X390" i="14" s="1"/>
  <c r="W399" i="14"/>
  <c r="W395" i="14" s="1"/>
  <c r="V404" i="14"/>
  <c r="V400" i="14" s="1"/>
  <c r="U409" i="14"/>
  <c r="U405" i="14" s="1"/>
  <c r="T414" i="14"/>
  <c r="T410" i="14" s="1"/>
  <c r="S419" i="14"/>
  <c r="S415" i="14" s="1"/>
  <c r="R424" i="14"/>
  <c r="R420" i="14" s="1"/>
  <c r="Q429" i="14"/>
  <c r="Q425" i="14" s="1"/>
  <c r="P434" i="14"/>
  <c r="P430" i="14" s="1"/>
  <c r="O439" i="14"/>
  <c r="O435" i="14" s="1"/>
  <c r="N444" i="14"/>
  <c r="N440" i="14" s="1"/>
  <c r="M449" i="14"/>
  <c r="M445" i="14" s="1"/>
  <c r="L454" i="14"/>
  <c r="L450" i="14" s="1"/>
  <c r="K459" i="14"/>
  <c r="K455" i="14" s="1"/>
  <c r="J464" i="14"/>
  <c r="J460" i="14" s="1"/>
  <c r="I469" i="14"/>
  <c r="I465" i="14" s="1"/>
  <c r="H474" i="14"/>
  <c r="H470" i="14" s="1"/>
  <c r="G479" i="14"/>
  <c r="G475" i="14" s="1"/>
  <c r="AA533" i="14"/>
  <c r="AA529" i="14" s="1"/>
  <c r="Z538" i="14"/>
  <c r="Z534" i="14" s="1"/>
  <c r="Y543" i="14"/>
  <c r="Y539" i="14" s="1"/>
  <c r="X548" i="14"/>
  <c r="X544" i="14" s="1"/>
  <c r="W553" i="14"/>
  <c r="W549" i="14" s="1"/>
  <c r="V558" i="14"/>
  <c r="V554" i="14" s="1"/>
  <c r="U563" i="14"/>
  <c r="U559" i="14" s="1"/>
  <c r="T568" i="14"/>
  <c r="T564" i="14" s="1"/>
  <c r="S573" i="14"/>
  <c r="S569" i="14" s="1"/>
  <c r="R578" i="14"/>
  <c r="R574" i="14" s="1"/>
  <c r="Q583" i="14"/>
  <c r="Q579" i="14" s="1"/>
  <c r="P588" i="14"/>
  <c r="P584" i="14" s="1"/>
  <c r="O593" i="14"/>
  <c r="O589" i="14" s="1"/>
  <c r="N598" i="14"/>
  <c r="N594" i="14" s="1"/>
  <c r="M603" i="14"/>
  <c r="M599" i="14" s="1"/>
  <c r="L608" i="14"/>
  <c r="L604" i="14" s="1"/>
  <c r="K613" i="14"/>
  <c r="K609" i="14" s="1"/>
  <c r="J618" i="14"/>
  <c r="J614" i="14" s="1"/>
  <c r="I623" i="14"/>
  <c r="I619" i="14" s="1"/>
  <c r="H628" i="14"/>
  <c r="H624" i="14" s="1"/>
  <c r="G633" i="14"/>
  <c r="G629" i="14" s="1"/>
  <c r="F638" i="14"/>
  <c r="F634" i="14" s="1"/>
  <c r="M365" i="15"/>
  <c r="M455" i="15"/>
  <c r="S489" i="15"/>
  <c r="U509" i="15"/>
  <c r="S549" i="15"/>
  <c r="H327" i="14"/>
  <c r="H325" i="14" s="1"/>
  <c r="N327" i="14"/>
  <c r="N325" i="14" s="1"/>
  <c r="T327" i="14"/>
  <c r="T325" i="14" s="1"/>
  <c r="Z327" i="14"/>
  <c r="Z325" i="14" s="1"/>
  <c r="G332" i="14"/>
  <c r="G330" i="14" s="1"/>
  <c r="M332" i="14"/>
  <c r="M330" i="14" s="1"/>
  <c r="S332" i="14"/>
  <c r="S330" i="14" s="1"/>
  <c r="Y332" i="14"/>
  <c r="Y330" i="14" s="1"/>
  <c r="F337" i="14"/>
  <c r="F335" i="14" s="1"/>
  <c r="L337" i="14"/>
  <c r="L335" i="14" s="1"/>
  <c r="R337" i="14"/>
  <c r="R335" i="14" s="1"/>
  <c r="X337" i="14"/>
  <c r="X335" i="14" s="1"/>
  <c r="E342" i="14"/>
  <c r="E340" i="14" s="1"/>
  <c r="K342" i="14"/>
  <c r="K340" i="14" s="1"/>
  <c r="Q342" i="14"/>
  <c r="Q340" i="14" s="1"/>
  <c r="W342" i="14"/>
  <c r="W340" i="14" s="1"/>
  <c r="D347" i="14"/>
  <c r="D345" i="14" s="1"/>
  <c r="J347" i="14"/>
  <c r="J345" i="14" s="1"/>
  <c r="P347" i="14"/>
  <c r="P345" i="14" s="1"/>
  <c r="V347" i="14"/>
  <c r="V345" i="14" s="1"/>
  <c r="I352" i="14"/>
  <c r="I350" i="14" s="1"/>
  <c r="O352" i="14"/>
  <c r="O350" i="14" s="1"/>
  <c r="U352" i="14"/>
  <c r="U350" i="14" s="1"/>
  <c r="AA352" i="14"/>
  <c r="AA350" i="14" s="1"/>
  <c r="H357" i="14"/>
  <c r="H355" i="14" s="1"/>
  <c r="N357" i="14"/>
  <c r="N355" i="14" s="1"/>
  <c r="T357" i="14"/>
  <c r="T355" i="14" s="1"/>
  <c r="Z357" i="14"/>
  <c r="Z355" i="14" s="1"/>
  <c r="G362" i="14"/>
  <c r="G360" i="14" s="1"/>
  <c r="M362" i="14"/>
  <c r="M360" i="14" s="1"/>
  <c r="S362" i="14"/>
  <c r="S360" i="14" s="1"/>
  <c r="Y362" i="14"/>
  <c r="Y360" i="14" s="1"/>
  <c r="F367" i="14"/>
  <c r="F365" i="14" s="1"/>
  <c r="L367" i="14"/>
  <c r="L365" i="14" s="1"/>
  <c r="R367" i="14"/>
  <c r="R365" i="14" s="1"/>
  <c r="X367" i="14"/>
  <c r="X365" i="14" s="1"/>
  <c r="E372" i="14"/>
  <c r="E370" i="14" s="1"/>
  <c r="K372" i="14"/>
  <c r="K370" i="14" s="1"/>
  <c r="Q372" i="14"/>
  <c r="Q370" i="14" s="1"/>
  <c r="W372" i="14"/>
  <c r="W370" i="14" s="1"/>
  <c r="D377" i="14"/>
  <c r="D375" i="14" s="1"/>
  <c r="J377" i="14"/>
  <c r="J375" i="14" s="1"/>
  <c r="P377" i="14"/>
  <c r="P375" i="14" s="1"/>
  <c r="V377" i="14"/>
  <c r="V375" i="14" s="1"/>
  <c r="I382" i="14"/>
  <c r="I380" i="14" s="1"/>
  <c r="O382" i="14"/>
  <c r="O380" i="14" s="1"/>
  <c r="U382" i="14"/>
  <c r="U380" i="14" s="1"/>
  <c r="AA382" i="14"/>
  <c r="AA380" i="14" s="1"/>
  <c r="H387" i="14"/>
  <c r="H385" i="14" s="1"/>
  <c r="N387" i="14"/>
  <c r="N385" i="14" s="1"/>
  <c r="T387" i="14"/>
  <c r="T385" i="14" s="1"/>
  <c r="Z387" i="14"/>
  <c r="Z385" i="14" s="1"/>
  <c r="G392" i="14"/>
  <c r="G390" i="14" s="1"/>
  <c r="M392" i="14"/>
  <c r="M390" i="14" s="1"/>
  <c r="S392" i="14"/>
  <c r="S390" i="14" s="1"/>
  <c r="Y392" i="14"/>
  <c r="Y390" i="14" s="1"/>
  <c r="F397" i="14"/>
  <c r="F395" i="14" s="1"/>
  <c r="L397" i="14"/>
  <c r="L395" i="14" s="1"/>
  <c r="R397" i="14"/>
  <c r="R395" i="14" s="1"/>
  <c r="X397" i="14"/>
  <c r="X395" i="14" s="1"/>
  <c r="E402" i="14"/>
  <c r="E400" i="14" s="1"/>
  <c r="K402" i="14"/>
  <c r="K400" i="14" s="1"/>
  <c r="Q402" i="14"/>
  <c r="Q400" i="14" s="1"/>
  <c r="W402" i="14"/>
  <c r="W400" i="14" s="1"/>
  <c r="D407" i="14"/>
  <c r="D405" i="14" s="1"/>
  <c r="J407" i="14"/>
  <c r="J405" i="14" s="1"/>
  <c r="P407" i="14"/>
  <c r="P405" i="14" s="1"/>
  <c r="V407" i="14"/>
  <c r="V405" i="14" s="1"/>
  <c r="I412" i="14"/>
  <c r="I410" i="14" s="1"/>
  <c r="O412" i="14"/>
  <c r="O410" i="14" s="1"/>
  <c r="U412" i="14"/>
  <c r="U410" i="14" s="1"/>
  <c r="AA412" i="14"/>
  <c r="AA410" i="14" s="1"/>
  <c r="H417" i="14"/>
  <c r="H415" i="14" s="1"/>
  <c r="N417" i="14"/>
  <c r="N415" i="14" s="1"/>
  <c r="T417" i="14"/>
  <c r="T415" i="14" s="1"/>
  <c r="Z417" i="14"/>
  <c r="Z415" i="14" s="1"/>
  <c r="G422" i="14"/>
  <c r="G420" i="14" s="1"/>
  <c r="M422" i="14"/>
  <c r="M420" i="14" s="1"/>
  <c r="S422" i="14"/>
  <c r="S420" i="14" s="1"/>
  <c r="Y422" i="14"/>
  <c r="Y420" i="14" s="1"/>
  <c r="F427" i="14"/>
  <c r="F425" i="14" s="1"/>
  <c r="L427" i="14"/>
  <c r="L425" i="14" s="1"/>
  <c r="R427" i="14"/>
  <c r="R425" i="14" s="1"/>
  <c r="X427" i="14"/>
  <c r="X425" i="14" s="1"/>
  <c r="E432" i="14"/>
  <c r="E430" i="14" s="1"/>
  <c r="K432" i="14"/>
  <c r="K430" i="14" s="1"/>
  <c r="Q432" i="14"/>
  <c r="Q430" i="14" s="1"/>
  <c r="W432" i="14"/>
  <c r="W430" i="14" s="1"/>
  <c r="D437" i="14"/>
  <c r="D435" i="14" s="1"/>
  <c r="J437" i="14"/>
  <c r="J435" i="14" s="1"/>
  <c r="P437" i="14"/>
  <c r="P435" i="14" s="1"/>
  <c r="V437" i="14"/>
  <c r="V435" i="14" s="1"/>
  <c r="I442" i="14"/>
  <c r="I440" i="14" s="1"/>
  <c r="O442" i="14"/>
  <c r="O440" i="14" s="1"/>
  <c r="U442" i="14"/>
  <c r="U440" i="14" s="1"/>
  <c r="AA442" i="14"/>
  <c r="AA440" i="14" s="1"/>
  <c r="H447" i="14"/>
  <c r="H445" i="14" s="1"/>
  <c r="N447" i="14"/>
  <c r="N445" i="14" s="1"/>
  <c r="T447" i="14"/>
  <c r="T445" i="14" s="1"/>
  <c r="Z447" i="14"/>
  <c r="Z445" i="14" s="1"/>
  <c r="G452" i="14"/>
  <c r="G450" i="14" s="1"/>
  <c r="M452" i="14"/>
  <c r="M450" i="14" s="1"/>
  <c r="S452" i="14"/>
  <c r="S450" i="14" s="1"/>
  <c r="Y452" i="14"/>
  <c r="Y450" i="14" s="1"/>
  <c r="F457" i="14"/>
  <c r="F455" i="14" s="1"/>
  <c r="L457" i="14"/>
  <c r="L455" i="14" s="1"/>
  <c r="R457" i="14"/>
  <c r="R455" i="14" s="1"/>
  <c r="X457" i="14"/>
  <c r="X455" i="14" s="1"/>
  <c r="E462" i="14"/>
  <c r="E460" i="14" s="1"/>
  <c r="K462" i="14"/>
  <c r="K460" i="14" s="1"/>
  <c r="Q462" i="14"/>
  <c r="Q460" i="14" s="1"/>
  <c r="W462" i="14"/>
  <c r="W460" i="14" s="1"/>
  <c r="D467" i="14"/>
  <c r="D465" i="14" s="1"/>
  <c r="J467" i="14"/>
  <c r="J465" i="14" s="1"/>
  <c r="P467" i="14"/>
  <c r="P465" i="14" s="1"/>
  <c r="V467" i="14"/>
  <c r="V465" i="14" s="1"/>
  <c r="I472" i="14"/>
  <c r="I470" i="14" s="1"/>
  <c r="O472" i="14"/>
  <c r="O470" i="14" s="1"/>
  <c r="U472" i="14"/>
  <c r="U470" i="14" s="1"/>
  <c r="AA472" i="14"/>
  <c r="AA470" i="14" s="1"/>
  <c r="H477" i="14"/>
  <c r="H475" i="14" s="1"/>
  <c r="N477" i="14"/>
  <c r="N475" i="14" s="1"/>
  <c r="T477" i="14"/>
  <c r="T475" i="14" s="1"/>
  <c r="Z477" i="14"/>
  <c r="Z475" i="14" s="1"/>
  <c r="G486" i="14"/>
  <c r="G484" i="14" s="1"/>
  <c r="M486" i="14"/>
  <c r="M484" i="14" s="1"/>
  <c r="S486" i="14"/>
  <c r="S484" i="14" s="1"/>
  <c r="Y486" i="14"/>
  <c r="Y484" i="14" s="1"/>
  <c r="F491" i="14"/>
  <c r="F489" i="14" s="1"/>
  <c r="L491" i="14"/>
  <c r="L489" i="14" s="1"/>
  <c r="R491" i="14"/>
  <c r="R489" i="14" s="1"/>
  <c r="X491" i="14"/>
  <c r="X489" i="14" s="1"/>
  <c r="E496" i="14"/>
  <c r="E494" i="14" s="1"/>
  <c r="K496" i="14"/>
  <c r="K494" i="14" s="1"/>
  <c r="Q496" i="14"/>
  <c r="Q494" i="14" s="1"/>
  <c r="W496" i="14"/>
  <c r="W494" i="14" s="1"/>
  <c r="D501" i="14"/>
  <c r="D499" i="14" s="1"/>
  <c r="J501" i="14"/>
  <c r="J499" i="14" s="1"/>
  <c r="P501" i="14"/>
  <c r="P499" i="14" s="1"/>
  <c r="V501" i="14"/>
  <c r="V499" i="14" s="1"/>
  <c r="I506" i="14"/>
  <c r="I504" i="14" s="1"/>
  <c r="O506" i="14"/>
  <c r="O504" i="14" s="1"/>
  <c r="U506" i="14"/>
  <c r="U504" i="14" s="1"/>
  <c r="AA506" i="14"/>
  <c r="AA504" i="14" s="1"/>
  <c r="H511" i="14"/>
  <c r="H509" i="14" s="1"/>
  <c r="N511" i="14"/>
  <c r="N509" i="14" s="1"/>
  <c r="T511" i="14"/>
  <c r="T509" i="14" s="1"/>
  <c r="Z511" i="14"/>
  <c r="Z509" i="14" s="1"/>
  <c r="G516" i="14"/>
  <c r="G514" i="14" s="1"/>
  <c r="M516" i="14"/>
  <c r="M514" i="14" s="1"/>
  <c r="S516" i="14"/>
  <c r="S514" i="14" s="1"/>
  <c r="Y516" i="14"/>
  <c r="Y514" i="14" s="1"/>
  <c r="F521" i="14"/>
  <c r="F519" i="14" s="1"/>
  <c r="L521" i="14"/>
  <c r="L519" i="14" s="1"/>
  <c r="R521" i="14"/>
  <c r="R519" i="14" s="1"/>
  <c r="X521" i="14"/>
  <c r="X519" i="14" s="1"/>
  <c r="E526" i="14"/>
  <c r="E524" i="14" s="1"/>
  <c r="K526" i="14"/>
  <c r="K524" i="14" s="1"/>
  <c r="Q526" i="14"/>
  <c r="Q524" i="14" s="1"/>
  <c r="W526" i="14"/>
  <c r="W524" i="14" s="1"/>
  <c r="D531" i="14"/>
  <c r="D529" i="14" s="1"/>
  <c r="J531" i="14"/>
  <c r="J529" i="14" s="1"/>
  <c r="P531" i="14"/>
  <c r="P529" i="14" s="1"/>
  <c r="V531" i="14"/>
  <c r="V529" i="14" s="1"/>
  <c r="I536" i="14"/>
  <c r="I534" i="14" s="1"/>
  <c r="O536" i="14"/>
  <c r="O534" i="14" s="1"/>
  <c r="U536" i="14"/>
  <c r="U534" i="14" s="1"/>
  <c r="AA536" i="14"/>
  <c r="AA534" i="14" s="1"/>
  <c r="H541" i="14"/>
  <c r="H539" i="14" s="1"/>
  <c r="N541" i="14"/>
  <c r="N539" i="14" s="1"/>
  <c r="T541" i="14"/>
  <c r="T539" i="14" s="1"/>
  <c r="Z541" i="14"/>
  <c r="Z539" i="14" s="1"/>
  <c r="G546" i="14"/>
  <c r="G544" i="14" s="1"/>
  <c r="M546" i="14"/>
  <c r="M544" i="14" s="1"/>
  <c r="S546" i="14"/>
  <c r="S544" i="14" s="1"/>
  <c r="Y546" i="14"/>
  <c r="Y544" i="14" s="1"/>
  <c r="F551" i="14"/>
  <c r="F549" i="14" s="1"/>
  <c r="L551" i="14"/>
  <c r="L549" i="14" s="1"/>
  <c r="R551" i="14"/>
  <c r="R549" i="14" s="1"/>
  <c r="X551" i="14"/>
  <c r="X549" i="14" s="1"/>
  <c r="E556" i="14"/>
  <c r="E554" i="14" s="1"/>
  <c r="K556" i="14"/>
  <c r="K554" i="14" s="1"/>
  <c r="Q556" i="14"/>
  <c r="Q554" i="14" s="1"/>
  <c r="W556" i="14"/>
  <c r="W554" i="14" s="1"/>
  <c r="D561" i="14"/>
  <c r="D559" i="14" s="1"/>
  <c r="J561" i="14"/>
  <c r="J559" i="14" s="1"/>
  <c r="P561" i="14"/>
  <c r="P559" i="14" s="1"/>
  <c r="V561" i="14"/>
  <c r="V559" i="14" s="1"/>
  <c r="I566" i="14"/>
  <c r="I564" i="14" s="1"/>
  <c r="O566" i="14"/>
  <c r="O564" i="14" s="1"/>
  <c r="U566" i="14"/>
  <c r="U564" i="14" s="1"/>
  <c r="AA566" i="14"/>
  <c r="AA564" i="14" s="1"/>
  <c r="H571" i="14"/>
  <c r="H569" i="14" s="1"/>
  <c r="N571" i="14"/>
  <c r="N569" i="14" s="1"/>
  <c r="T571" i="14"/>
  <c r="T569" i="14" s="1"/>
  <c r="Z571" i="14"/>
  <c r="Z569" i="14" s="1"/>
  <c r="G576" i="14"/>
  <c r="G574" i="14" s="1"/>
  <c r="M576" i="14"/>
  <c r="M574" i="14" s="1"/>
  <c r="S576" i="14"/>
  <c r="S574" i="14" s="1"/>
  <c r="Y576" i="14"/>
  <c r="Y574" i="14" s="1"/>
  <c r="F581" i="14"/>
  <c r="F579" i="14" s="1"/>
  <c r="L581" i="14"/>
  <c r="L579" i="14" s="1"/>
  <c r="R581" i="14"/>
  <c r="R579" i="14" s="1"/>
  <c r="X581" i="14"/>
  <c r="X579" i="14" s="1"/>
  <c r="E586" i="14"/>
  <c r="E584" i="14" s="1"/>
  <c r="K586" i="14"/>
  <c r="K584" i="14" s="1"/>
  <c r="Q586" i="14"/>
  <c r="Q584" i="14" s="1"/>
  <c r="W586" i="14"/>
  <c r="W584" i="14" s="1"/>
  <c r="D591" i="14"/>
  <c r="D589" i="14" s="1"/>
  <c r="J591" i="14"/>
  <c r="J589" i="14" s="1"/>
  <c r="P591" i="14"/>
  <c r="P589" i="14" s="1"/>
  <c r="V591" i="14"/>
  <c r="V589" i="14" s="1"/>
  <c r="I596" i="14"/>
  <c r="I594" i="14" s="1"/>
  <c r="O596" i="14"/>
  <c r="O594" i="14" s="1"/>
  <c r="U596" i="14"/>
  <c r="U594" i="14" s="1"/>
  <c r="AA596" i="14"/>
  <c r="AA594" i="14" s="1"/>
  <c r="H601" i="14"/>
  <c r="H599" i="14" s="1"/>
  <c r="N601" i="14"/>
  <c r="N599" i="14" s="1"/>
  <c r="T601" i="14"/>
  <c r="T599" i="14" s="1"/>
  <c r="Z601" i="14"/>
  <c r="Z599" i="14" s="1"/>
  <c r="G606" i="14"/>
  <c r="G604" i="14" s="1"/>
  <c r="M606" i="14"/>
  <c r="M604" i="14" s="1"/>
  <c r="S606" i="14"/>
  <c r="S604" i="14" s="1"/>
  <c r="Y606" i="14"/>
  <c r="Y604" i="14" s="1"/>
  <c r="F611" i="14"/>
  <c r="F609" i="14" s="1"/>
  <c r="L611" i="14"/>
  <c r="L609" i="14" s="1"/>
  <c r="R611" i="14"/>
  <c r="R609" i="14" s="1"/>
  <c r="X611" i="14"/>
  <c r="X609" i="14" s="1"/>
  <c r="E616" i="14"/>
  <c r="E614" i="14" s="1"/>
  <c r="K616" i="14"/>
  <c r="K614" i="14" s="1"/>
  <c r="Q616" i="14"/>
  <c r="Q614" i="14" s="1"/>
  <c r="W616" i="14"/>
  <c r="W614" i="14" s="1"/>
  <c r="D621" i="14"/>
  <c r="D619" i="14" s="1"/>
  <c r="J621" i="14"/>
  <c r="J619" i="14" s="1"/>
  <c r="P621" i="14"/>
  <c r="P619" i="14" s="1"/>
  <c r="V621" i="14"/>
  <c r="V619" i="14" s="1"/>
  <c r="I626" i="14"/>
  <c r="I624" i="14" s="1"/>
  <c r="O626" i="14"/>
  <c r="O624" i="14" s="1"/>
  <c r="U626" i="14"/>
  <c r="U624" i="14" s="1"/>
  <c r="AA626" i="14"/>
  <c r="AA624" i="14" s="1"/>
  <c r="H631" i="14"/>
  <c r="H629" i="14" s="1"/>
  <c r="N631" i="14"/>
  <c r="N629" i="14" s="1"/>
  <c r="T631" i="14"/>
  <c r="T629" i="14" s="1"/>
  <c r="Z631" i="14"/>
  <c r="Z629" i="14" s="1"/>
  <c r="G636" i="14"/>
  <c r="G634" i="14" s="1"/>
  <c r="M636" i="14"/>
  <c r="M634" i="14" s="1"/>
  <c r="S636" i="14"/>
  <c r="S634" i="14" s="1"/>
  <c r="Y636" i="14"/>
  <c r="Y634" i="14" s="1"/>
  <c r="I9" i="15"/>
  <c r="I7" i="15" s="1"/>
  <c r="O9" i="15"/>
  <c r="U9" i="15"/>
  <c r="AA9" i="15"/>
  <c r="I11" i="15"/>
  <c r="O11" i="15"/>
  <c r="U11" i="15"/>
  <c r="AA11" i="15"/>
  <c r="H14" i="15"/>
  <c r="N14" i="15"/>
  <c r="T14" i="15"/>
  <c r="Z14" i="15"/>
  <c r="Z12" i="15" s="1"/>
  <c r="H16" i="15"/>
  <c r="N16" i="15"/>
  <c r="T16" i="15"/>
  <c r="Z16" i="15"/>
  <c r="G19" i="15"/>
  <c r="G17" i="15" s="1"/>
  <c r="M19" i="15"/>
  <c r="M17" i="15" s="1"/>
  <c r="S19" i="15"/>
  <c r="Y19" i="15"/>
  <c r="G21" i="15"/>
  <c r="M21" i="15"/>
  <c r="S21" i="15"/>
  <c r="Y21" i="15"/>
  <c r="F24" i="15"/>
  <c r="L24" i="15"/>
  <c r="R24" i="15"/>
  <c r="X24" i="15"/>
  <c r="F26" i="15"/>
  <c r="L26" i="15"/>
  <c r="R26" i="15"/>
  <c r="X26" i="15"/>
  <c r="E29" i="15"/>
  <c r="K29" i="15"/>
  <c r="Q29" i="15"/>
  <c r="Q27" i="15" s="1"/>
  <c r="W29" i="15"/>
  <c r="W27" i="15" s="1"/>
  <c r="E31" i="15"/>
  <c r="K31" i="15"/>
  <c r="Q31" i="15"/>
  <c r="W31" i="15"/>
  <c r="D34" i="15"/>
  <c r="D32" i="15" s="1"/>
  <c r="J34" i="15"/>
  <c r="J32" i="15" s="1"/>
  <c r="P34" i="15"/>
  <c r="V34" i="15"/>
  <c r="D36" i="15"/>
  <c r="J36" i="15"/>
  <c r="P36" i="15"/>
  <c r="V36" i="15"/>
  <c r="I39" i="15"/>
  <c r="O39" i="15"/>
  <c r="U39" i="15"/>
  <c r="AA39" i="15"/>
  <c r="I41" i="15"/>
  <c r="O41" i="15"/>
  <c r="U41" i="15"/>
  <c r="AA41" i="15"/>
  <c r="H44" i="15"/>
  <c r="N44" i="15"/>
  <c r="T44" i="15"/>
  <c r="T42" i="15" s="1"/>
  <c r="Z44" i="15"/>
  <c r="Z42" i="15" s="1"/>
  <c r="H46" i="15"/>
  <c r="N46" i="15"/>
  <c r="T46" i="15"/>
  <c r="Z46" i="15"/>
  <c r="G49" i="15"/>
  <c r="G47" i="15" s="1"/>
  <c r="M49" i="15"/>
  <c r="M47" i="15" s="1"/>
  <c r="S49" i="15"/>
  <c r="Y49" i="15"/>
  <c r="G51" i="15"/>
  <c r="M51" i="15"/>
  <c r="S51" i="15"/>
  <c r="Y51" i="15"/>
  <c r="F54" i="15"/>
  <c r="L54" i="15"/>
  <c r="R54" i="15"/>
  <c r="X54" i="15"/>
  <c r="F56" i="15"/>
  <c r="L56" i="15"/>
  <c r="R56" i="15"/>
  <c r="X56" i="15"/>
  <c r="E59" i="15"/>
  <c r="K59" i="15"/>
  <c r="Q59" i="15"/>
  <c r="Q57" i="15" s="1"/>
  <c r="W59" i="15"/>
  <c r="W57" i="15" s="1"/>
  <c r="E61" i="15"/>
  <c r="K61" i="15"/>
  <c r="Q61" i="15"/>
  <c r="W61" i="15"/>
  <c r="D64" i="15"/>
  <c r="D62" i="15" s="1"/>
  <c r="J64" i="15"/>
  <c r="J62" i="15" s="1"/>
  <c r="P64" i="15"/>
  <c r="V64" i="15"/>
  <c r="D66" i="15"/>
  <c r="J66" i="15"/>
  <c r="P66" i="15"/>
  <c r="V66" i="15"/>
  <c r="I69" i="15"/>
  <c r="O69" i="15"/>
  <c r="U69" i="15"/>
  <c r="AA69" i="15"/>
  <c r="I71" i="15"/>
  <c r="O71" i="15"/>
  <c r="U71" i="15"/>
  <c r="AA71" i="15"/>
  <c r="H74" i="15"/>
  <c r="N74" i="15"/>
  <c r="N72" i="15" s="1"/>
  <c r="T74" i="15"/>
  <c r="T72" i="15" s="1"/>
  <c r="Z74" i="15"/>
  <c r="Z72" i="15" s="1"/>
  <c r="H76" i="15"/>
  <c r="N76" i="15"/>
  <c r="T76" i="15"/>
  <c r="Z76" i="15"/>
  <c r="G79" i="15"/>
  <c r="G77" i="15" s="1"/>
  <c r="M79" i="15"/>
  <c r="M77" i="15" s="1"/>
  <c r="S79" i="15"/>
  <c r="Y79" i="15"/>
  <c r="G81" i="15"/>
  <c r="M81" i="15"/>
  <c r="S81" i="15"/>
  <c r="Y81" i="15"/>
  <c r="F84" i="15"/>
  <c r="L84" i="15"/>
  <c r="R84" i="15"/>
  <c r="X84" i="15"/>
  <c r="F86" i="15"/>
  <c r="L86" i="15"/>
  <c r="R86" i="15"/>
  <c r="X86" i="15"/>
  <c r="E89" i="15"/>
  <c r="K89" i="15"/>
  <c r="Q89" i="15"/>
  <c r="Q87" i="15" s="1"/>
  <c r="W89" i="15"/>
  <c r="W87" i="15" s="1"/>
  <c r="E91" i="15"/>
  <c r="K91" i="15"/>
  <c r="Q91" i="15"/>
  <c r="W91" i="15"/>
  <c r="F94" i="15"/>
  <c r="R96" i="15"/>
  <c r="K101" i="15"/>
  <c r="D106" i="15"/>
  <c r="AA109" i="15"/>
  <c r="T114" i="15"/>
  <c r="M119" i="15"/>
  <c r="Y121" i="15"/>
  <c r="F124" i="15"/>
  <c r="R126" i="15"/>
  <c r="K131" i="15"/>
  <c r="D136" i="15"/>
  <c r="AA139" i="15"/>
  <c r="T144" i="15"/>
  <c r="M149" i="15"/>
  <c r="Y151" i="15"/>
  <c r="R156" i="15"/>
  <c r="K161" i="15"/>
  <c r="D170" i="15"/>
  <c r="D166" i="15" s="1"/>
  <c r="AA173" i="15"/>
  <c r="T178" i="15"/>
  <c r="M183" i="15"/>
  <c r="Y185" i="15"/>
  <c r="F188" i="15"/>
  <c r="R190" i="15"/>
  <c r="K195" i="15"/>
  <c r="D200" i="15"/>
  <c r="AA203" i="15"/>
  <c r="T208" i="15"/>
  <c r="M213" i="15"/>
  <c r="Y215" i="15"/>
  <c r="F218" i="15"/>
  <c r="R220" i="15"/>
  <c r="K225" i="15"/>
  <c r="D230" i="15"/>
  <c r="AA233" i="15"/>
  <c r="T238" i="15"/>
  <c r="M243" i="15"/>
  <c r="Y245" i="15"/>
  <c r="F248" i="15"/>
  <c r="R250" i="15"/>
  <c r="K255" i="15"/>
  <c r="D260" i="15"/>
  <c r="AA263" i="15"/>
  <c r="T268" i="15"/>
  <c r="M273" i="15"/>
  <c r="Y275" i="15"/>
  <c r="F278" i="15"/>
  <c r="R280" i="15"/>
  <c r="K285" i="15"/>
  <c r="D290" i="15"/>
  <c r="AA293" i="15"/>
  <c r="T298" i="15"/>
  <c r="M303" i="15"/>
  <c r="Y305" i="15"/>
  <c r="F308" i="15"/>
  <c r="R310" i="15"/>
  <c r="K315" i="15"/>
  <c r="D320" i="15"/>
  <c r="U329" i="15"/>
  <c r="U325" i="15" s="1"/>
  <c r="S339" i="15"/>
  <c r="S335" i="15" s="1"/>
  <c r="Q349" i="15"/>
  <c r="Q345" i="15" s="1"/>
  <c r="U359" i="15"/>
  <c r="U355" i="15" s="1"/>
  <c r="Z364" i="15"/>
  <c r="Z360" i="15" s="1"/>
  <c r="S369" i="15"/>
  <c r="S365" i="15" s="1"/>
  <c r="L374" i="15"/>
  <c r="L370" i="15" s="1"/>
  <c r="E379" i="15"/>
  <c r="E375" i="15" s="1"/>
  <c r="Z394" i="15"/>
  <c r="Z390" i="15" s="1"/>
  <c r="S399" i="15"/>
  <c r="S395" i="15" s="1"/>
  <c r="L404" i="15"/>
  <c r="L400" i="15" s="1"/>
  <c r="E409" i="15"/>
  <c r="E405" i="15" s="1"/>
  <c r="Z424" i="15"/>
  <c r="Z420" i="15" s="1"/>
  <c r="S429" i="15"/>
  <c r="S425" i="15" s="1"/>
  <c r="L434" i="15"/>
  <c r="L430" i="15" s="1"/>
  <c r="E439" i="15"/>
  <c r="E435" i="15" s="1"/>
  <c r="Z454" i="15"/>
  <c r="Z450" i="15" s="1"/>
  <c r="S459" i="15"/>
  <c r="S455" i="15" s="1"/>
  <c r="L464" i="15"/>
  <c r="L460" i="15" s="1"/>
  <c r="E469" i="15"/>
  <c r="E465" i="15" s="1"/>
  <c r="H488" i="15"/>
  <c r="H484" i="15" s="1"/>
  <c r="Y493" i="15"/>
  <c r="Y489" i="15" s="1"/>
  <c r="F498" i="15"/>
  <c r="F494" i="15" s="1"/>
  <c r="W503" i="15"/>
  <c r="W499" i="15" s="1"/>
  <c r="D508" i="15"/>
  <c r="D504" i="15" s="1"/>
  <c r="AA513" i="15"/>
  <c r="AA509" i="15" s="1"/>
  <c r="H518" i="15"/>
  <c r="H514" i="15" s="1"/>
  <c r="Y523" i="15"/>
  <c r="Y519" i="15" s="1"/>
  <c r="F528" i="15"/>
  <c r="F524" i="15" s="1"/>
  <c r="W533" i="15"/>
  <c r="W529" i="15" s="1"/>
  <c r="D538" i="15"/>
  <c r="D534" i="15" s="1"/>
  <c r="AA543" i="15"/>
  <c r="AA539" i="15" s="1"/>
  <c r="H548" i="15"/>
  <c r="H544" i="15" s="1"/>
  <c r="Y553" i="15"/>
  <c r="Y549" i="15" s="1"/>
  <c r="F558" i="15"/>
  <c r="F554" i="15" s="1"/>
  <c r="K563" i="15"/>
  <c r="K559" i="15" s="1"/>
  <c r="D568" i="15"/>
  <c r="D564" i="15" s="1"/>
  <c r="Y583" i="15"/>
  <c r="Y579" i="15" s="1"/>
  <c r="R588" i="15"/>
  <c r="R584" i="15" s="1"/>
  <c r="K593" i="15"/>
  <c r="K589" i="15" s="1"/>
  <c r="D598" i="15"/>
  <c r="D594" i="15" s="1"/>
  <c r="Y613" i="15"/>
  <c r="Y609" i="15" s="1"/>
  <c r="R618" i="15"/>
  <c r="R614" i="15" s="1"/>
  <c r="N27" i="16"/>
  <c r="Z27" i="16"/>
  <c r="E72" i="16"/>
  <c r="N117" i="16"/>
  <c r="Z117" i="16"/>
  <c r="W166" i="16"/>
  <c r="O236" i="16"/>
  <c r="Z489" i="16"/>
  <c r="I327" i="14"/>
  <c r="I325" i="14" s="1"/>
  <c r="O327" i="14"/>
  <c r="O325" i="14" s="1"/>
  <c r="U327" i="14"/>
  <c r="U325" i="14" s="1"/>
  <c r="AA327" i="14"/>
  <c r="AA325" i="14" s="1"/>
  <c r="H332" i="14"/>
  <c r="H330" i="14" s="1"/>
  <c r="N332" i="14"/>
  <c r="N330" i="14" s="1"/>
  <c r="T332" i="14"/>
  <c r="T330" i="14" s="1"/>
  <c r="Z332" i="14"/>
  <c r="Z330" i="14" s="1"/>
  <c r="G337" i="14"/>
  <c r="G335" i="14" s="1"/>
  <c r="M337" i="14"/>
  <c r="M335" i="14" s="1"/>
  <c r="S337" i="14"/>
  <c r="S335" i="14" s="1"/>
  <c r="Y337" i="14"/>
  <c r="Y335" i="14" s="1"/>
  <c r="F342" i="14"/>
  <c r="F340" i="14" s="1"/>
  <c r="L342" i="14"/>
  <c r="L340" i="14" s="1"/>
  <c r="R342" i="14"/>
  <c r="R340" i="14" s="1"/>
  <c r="X342" i="14"/>
  <c r="X340" i="14" s="1"/>
  <c r="E347" i="14"/>
  <c r="E345" i="14" s="1"/>
  <c r="K347" i="14"/>
  <c r="K345" i="14" s="1"/>
  <c r="Q347" i="14"/>
  <c r="Q345" i="14" s="1"/>
  <c r="W347" i="14"/>
  <c r="W345" i="14" s="1"/>
  <c r="D352" i="14"/>
  <c r="D350" i="14" s="1"/>
  <c r="J352" i="14"/>
  <c r="J350" i="14" s="1"/>
  <c r="P352" i="14"/>
  <c r="P350" i="14" s="1"/>
  <c r="V352" i="14"/>
  <c r="V350" i="14" s="1"/>
  <c r="I357" i="14"/>
  <c r="I355" i="14" s="1"/>
  <c r="O357" i="14"/>
  <c r="O355" i="14" s="1"/>
  <c r="U357" i="14"/>
  <c r="U355" i="14" s="1"/>
  <c r="AA357" i="14"/>
  <c r="AA355" i="14" s="1"/>
  <c r="H362" i="14"/>
  <c r="H360" i="14" s="1"/>
  <c r="N362" i="14"/>
  <c r="N360" i="14" s="1"/>
  <c r="T362" i="14"/>
  <c r="T360" i="14" s="1"/>
  <c r="Z362" i="14"/>
  <c r="Z360" i="14" s="1"/>
  <c r="G367" i="14"/>
  <c r="G365" i="14" s="1"/>
  <c r="M367" i="14"/>
  <c r="M365" i="14" s="1"/>
  <c r="S367" i="14"/>
  <c r="S365" i="14" s="1"/>
  <c r="Y367" i="14"/>
  <c r="Y365" i="14" s="1"/>
  <c r="F372" i="14"/>
  <c r="F370" i="14" s="1"/>
  <c r="L372" i="14"/>
  <c r="L370" i="14" s="1"/>
  <c r="R372" i="14"/>
  <c r="R370" i="14" s="1"/>
  <c r="X372" i="14"/>
  <c r="X370" i="14" s="1"/>
  <c r="E377" i="14"/>
  <c r="E375" i="14" s="1"/>
  <c r="K377" i="14"/>
  <c r="K375" i="14" s="1"/>
  <c r="Q377" i="14"/>
  <c r="Q375" i="14" s="1"/>
  <c r="W377" i="14"/>
  <c r="W375" i="14" s="1"/>
  <c r="D382" i="14"/>
  <c r="D380" i="14" s="1"/>
  <c r="J382" i="14"/>
  <c r="J380" i="14" s="1"/>
  <c r="P382" i="14"/>
  <c r="P380" i="14" s="1"/>
  <c r="V382" i="14"/>
  <c r="V380" i="14" s="1"/>
  <c r="I387" i="14"/>
  <c r="I385" i="14" s="1"/>
  <c r="O387" i="14"/>
  <c r="O385" i="14" s="1"/>
  <c r="U387" i="14"/>
  <c r="U385" i="14" s="1"/>
  <c r="AA387" i="14"/>
  <c r="AA385" i="14" s="1"/>
  <c r="H392" i="14"/>
  <c r="H390" i="14" s="1"/>
  <c r="N392" i="14"/>
  <c r="N390" i="14" s="1"/>
  <c r="T392" i="14"/>
  <c r="T390" i="14" s="1"/>
  <c r="Z392" i="14"/>
  <c r="Z390" i="14" s="1"/>
  <c r="G397" i="14"/>
  <c r="G395" i="14" s="1"/>
  <c r="M397" i="14"/>
  <c r="M395" i="14" s="1"/>
  <c r="S397" i="14"/>
  <c r="S395" i="14" s="1"/>
  <c r="Y397" i="14"/>
  <c r="Y395" i="14" s="1"/>
  <c r="F402" i="14"/>
  <c r="F400" i="14" s="1"/>
  <c r="L402" i="14"/>
  <c r="L400" i="14" s="1"/>
  <c r="R402" i="14"/>
  <c r="R400" i="14" s="1"/>
  <c r="X402" i="14"/>
  <c r="X400" i="14" s="1"/>
  <c r="E407" i="14"/>
  <c r="E405" i="14" s="1"/>
  <c r="K407" i="14"/>
  <c r="K405" i="14" s="1"/>
  <c r="Q407" i="14"/>
  <c r="Q405" i="14" s="1"/>
  <c r="W407" i="14"/>
  <c r="W405" i="14" s="1"/>
  <c r="D412" i="14"/>
  <c r="D410" i="14" s="1"/>
  <c r="J412" i="14"/>
  <c r="J410" i="14" s="1"/>
  <c r="P412" i="14"/>
  <c r="P410" i="14" s="1"/>
  <c r="V412" i="14"/>
  <c r="V410" i="14" s="1"/>
  <c r="I417" i="14"/>
  <c r="I415" i="14" s="1"/>
  <c r="O417" i="14"/>
  <c r="O415" i="14" s="1"/>
  <c r="U417" i="14"/>
  <c r="U415" i="14" s="1"/>
  <c r="AA417" i="14"/>
  <c r="AA415" i="14" s="1"/>
  <c r="H422" i="14"/>
  <c r="H420" i="14" s="1"/>
  <c r="N422" i="14"/>
  <c r="N420" i="14" s="1"/>
  <c r="T422" i="14"/>
  <c r="T420" i="14" s="1"/>
  <c r="Z422" i="14"/>
  <c r="Z420" i="14" s="1"/>
  <c r="G427" i="14"/>
  <c r="G425" i="14" s="1"/>
  <c r="M427" i="14"/>
  <c r="M425" i="14" s="1"/>
  <c r="S427" i="14"/>
  <c r="S425" i="14" s="1"/>
  <c r="Y427" i="14"/>
  <c r="Y425" i="14" s="1"/>
  <c r="F432" i="14"/>
  <c r="F430" i="14" s="1"/>
  <c r="L432" i="14"/>
  <c r="L430" i="14" s="1"/>
  <c r="R432" i="14"/>
  <c r="R430" i="14" s="1"/>
  <c r="X432" i="14"/>
  <c r="X430" i="14" s="1"/>
  <c r="E437" i="14"/>
  <c r="E435" i="14" s="1"/>
  <c r="K437" i="14"/>
  <c r="K435" i="14" s="1"/>
  <c r="Q437" i="14"/>
  <c r="Q435" i="14" s="1"/>
  <c r="W437" i="14"/>
  <c r="W435" i="14" s="1"/>
  <c r="D442" i="14"/>
  <c r="D440" i="14" s="1"/>
  <c r="J442" i="14"/>
  <c r="J440" i="14" s="1"/>
  <c r="P442" i="14"/>
  <c r="P440" i="14" s="1"/>
  <c r="V442" i="14"/>
  <c r="V440" i="14" s="1"/>
  <c r="I447" i="14"/>
  <c r="I445" i="14" s="1"/>
  <c r="O447" i="14"/>
  <c r="O445" i="14" s="1"/>
  <c r="U447" i="14"/>
  <c r="U445" i="14" s="1"/>
  <c r="AA447" i="14"/>
  <c r="AA445" i="14" s="1"/>
  <c r="H452" i="14"/>
  <c r="H450" i="14" s="1"/>
  <c r="N452" i="14"/>
  <c r="N450" i="14" s="1"/>
  <c r="T452" i="14"/>
  <c r="T450" i="14" s="1"/>
  <c r="Z452" i="14"/>
  <c r="Z450" i="14" s="1"/>
  <c r="G457" i="14"/>
  <c r="G455" i="14" s="1"/>
  <c r="M457" i="14"/>
  <c r="M455" i="14" s="1"/>
  <c r="S457" i="14"/>
  <c r="S455" i="14" s="1"/>
  <c r="Y457" i="14"/>
  <c r="Y455" i="14" s="1"/>
  <c r="F462" i="14"/>
  <c r="F460" i="14" s="1"/>
  <c r="L462" i="14"/>
  <c r="L460" i="14" s="1"/>
  <c r="R462" i="14"/>
  <c r="R460" i="14" s="1"/>
  <c r="X462" i="14"/>
  <c r="X460" i="14" s="1"/>
  <c r="E467" i="14"/>
  <c r="E465" i="14" s="1"/>
  <c r="K467" i="14"/>
  <c r="K465" i="14" s="1"/>
  <c r="Q467" i="14"/>
  <c r="Q465" i="14" s="1"/>
  <c r="W467" i="14"/>
  <c r="W465" i="14" s="1"/>
  <c r="D472" i="14"/>
  <c r="D470" i="14" s="1"/>
  <c r="J472" i="14"/>
  <c r="J470" i="14" s="1"/>
  <c r="P472" i="14"/>
  <c r="P470" i="14" s="1"/>
  <c r="V472" i="14"/>
  <c r="V470" i="14" s="1"/>
  <c r="I477" i="14"/>
  <c r="I475" i="14" s="1"/>
  <c r="O477" i="14"/>
  <c r="O475" i="14" s="1"/>
  <c r="U477" i="14"/>
  <c r="U475" i="14" s="1"/>
  <c r="AA477" i="14"/>
  <c r="AA475" i="14" s="1"/>
  <c r="H486" i="14"/>
  <c r="H484" i="14" s="1"/>
  <c r="N486" i="14"/>
  <c r="N484" i="14" s="1"/>
  <c r="T486" i="14"/>
  <c r="T484" i="14" s="1"/>
  <c r="Z486" i="14"/>
  <c r="Z484" i="14" s="1"/>
  <c r="G491" i="14"/>
  <c r="G489" i="14" s="1"/>
  <c r="M491" i="14"/>
  <c r="M489" i="14" s="1"/>
  <c r="S491" i="14"/>
  <c r="S489" i="14" s="1"/>
  <c r="Y491" i="14"/>
  <c r="Y489" i="14" s="1"/>
  <c r="F496" i="14"/>
  <c r="F494" i="14" s="1"/>
  <c r="L496" i="14"/>
  <c r="L494" i="14" s="1"/>
  <c r="R496" i="14"/>
  <c r="R494" i="14" s="1"/>
  <c r="X496" i="14"/>
  <c r="X494" i="14" s="1"/>
  <c r="E501" i="14"/>
  <c r="E499" i="14" s="1"/>
  <c r="K501" i="14"/>
  <c r="K499" i="14" s="1"/>
  <c r="Q501" i="14"/>
  <c r="Q499" i="14" s="1"/>
  <c r="W501" i="14"/>
  <c r="W499" i="14" s="1"/>
  <c r="D506" i="14"/>
  <c r="D504" i="14" s="1"/>
  <c r="J506" i="14"/>
  <c r="J504" i="14" s="1"/>
  <c r="P506" i="14"/>
  <c r="P504" i="14" s="1"/>
  <c r="V506" i="14"/>
  <c r="V504" i="14" s="1"/>
  <c r="I511" i="14"/>
  <c r="I509" i="14" s="1"/>
  <c r="O511" i="14"/>
  <c r="O509" i="14" s="1"/>
  <c r="U511" i="14"/>
  <c r="U509" i="14" s="1"/>
  <c r="AA511" i="14"/>
  <c r="AA509" i="14" s="1"/>
  <c r="H516" i="14"/>
  <c r="H514" i="14" s="1"/>
  <c r="N516" i="14"/>
  <c r="N514" i="14" s="1"/>
  <c r="T516" i="14"/>
  <c r="T514" i="14" s="1"/>
  <c r="Z516" i="14"/>
  <c r="Z514" i="14" s="1"/>
  <c r="G521" i="14"/>
  <c r="G519" i="14" s="1"/>
  <c r="M521" i="14"/>
  <c r="M519" i="14" s="1"/>
  <c r="S521" i="14"/>
  <c r="S519" i="14" s="1"/>
  <c r="Y521" i="14"/>
  <c r="Y519" i="14" s="1"/>
  <c r="F526" i="14"/>
  <c r="F524" i="14" s="1"/>
  <c r="L526" i="14"/>
  <c r="L524" i="14" s="1"/>
  <c r="R526" i="14"/>
  <c r="R524" i="14" s="1"/>
  <c r="X526" i="14"/>
  <c r="X524" i="14" s="1"/>
  <c r="E531" i="14"/>
  <c r="E529" i="14" s="1"/>
  <c r="K531" i="14"/>
  <c r="K529" i="14" s="1"/>
  <c r="Q531" i="14"/>
  <c r="Q529" i="14" s="1"/>
  <c r="W531" i="14"/>
  <c r="W529" i="14" s="1"/>
  <c r="D536" i="14"/>
  <c r="D534" i="14" s="1"/>
  <c r="J536" i="14"/>
  <c r="J534" i="14" s="1"/>
  <c r="P536" i="14"/>
  <c r="P534" i="14" s="1"/>
  <c r="V536" i="14"/>
  <c r="V534" i="14" s="1"/>
  <c r="I541" i="14"/>
  <c r="I539" i="14" s="1"/>
  <c r="O541" i="14"/>
  <c r="O539" i="14" s="1"/>
  <c r="U541" i="14"/>
  <c r="U539" i="14" s="1"/>
  <c r="AA541" i="14"/>
  <c r="AA539" i="14" s="1"/>
  <c r="H546" i="14"/>
  <c r="H544" i="14" s="1"/>
  <c r="N546" i="14"/>
  <c r="N544" i="14" s="1"/>
  <c r="T546" i="14"/>
  <c r="T544" i="14" s="1"/>
  <c r="Z546" i="14"/>
  <c r="Z544" i="14" s="1"/>
  <c r="G551" i="14"/>
  <c r="G549" i="14" s="1"/>
  <c r="M551" i="14"/>
  <c r="M549" i="14" s="1"/>
  <c r="S551" i="14"/>
  <c r="S549" i="14" s="1"/>
  <c r="Y551" i="14"/>
  <c r="Y549" i="14" s="1"/>
  <c r="F556" i="14"/>
  <c r="F554" i="14" s="1"/>
  <c r="L556" i="14"/>
  <c r="L554" i="14" s="1"/>
  <c r="R556" i="14"/>
  <c r="R554" i="14" s="1"/>
  <c r="X556" i="14"/>
  <c r="X554" i="14" s="1"/>
  <c r="E561" i="14"/>
  <c r="E559" i="14" s="1"/>
  <c r="K561" i="14"/>
  <c r="K559" i="14" s="1"/>
  <c r="Q561" i="14"/>
  <c r="Q559" i="14" s="1"/>
  <c r="W561" i="14"/>
  <c r="W559" i="14" s="1"/>
  <c r="D566" i="14"/>
  <c r="D564" i="14" s="1"/>
  <c r="J566" i="14"/>
  <c r="J564" i="14" s="1"/>
  <c r="P566" i="14"/>
  <c r="P564" i="14" s="1"/>
  <c r="V566" i="14"/>
  <c r="V564" i="14" s="1"/>
  <c r="I571" i="14"/>
  <c r="I569" i="14" s="1"/>
  <c r="O571" i="14"/>
  <c r="O569" i="14" s="1"/>
  <c r="U571" i="14"/>
  <c r="U569" i="14" s="1"/>
  <c r="AA571" i="14"/>
  <c r="AA569" i="14" s="1"/>
  <c r="H576" i="14"/>
  <c r="H574" i="14" s="1"/>
  <c r="N576" i="14"/>
  <c r="N574" i="14" s="1"/>
  <c r="T576" i="14"/>
  <c r="T574" i="14" s="1"/>
  <c r="Z576" i="14"/>
  <c r="Z574" i="14" s="1"/>
  <c r="G581" i="14"/>
  <c r="G579" i="14" s="1"/>
  <c r="M581" i="14"/>
  <c r="M579" i="14" s="1"/>
  <c r="S581" i="14"/>
  <c r="S579" i="14" s="1"/>
  <c r="Y581" i="14"/>
  <c r="Y579" i="14" s="1"/>
  <c r="F586" i="14"/>
  <c r="F584" i="14" s="1"/>
  <c r="L586" i="14"/>
  <c r="L584" i="14" s="1"/>
  <c r="R586" i="14"/>
  <c r="R584" i="14" s="1"/>
  <c r="X586" i="14"/>
  <c r="X584" i="14" s="1"/>
  <c r="E591" i="14"/>
  <c r="E589" i="14" s="1"/>
  <c r="K591" i="14"/>
  <c r="K589" i="14" s="1"/>
  <c r="Q591" i="14"/>
  <c r="Q589" i="14" s="1"/>
  <c r="W591" i="14"/>
  <c r="W589" i="14" s="1"/>
  <c r="D596" i="14"/>
  <c r="D594" i="14" s="1"/>
  <c r="J596" i="14"/>
  <c r="J594" i="14" s="1"/>
  <c r="P596" i="14"/>
  <c r="P594" i="14" s="1"/>
  <c r="V596" i="14"/>
  <c r="V594" i="14" s="1"/>
  <c r="I601" i="14"/>
  <c r="I599" i="14" s="1"/>
  <c r="O601" i="14"/>
  <c r="O599" i="14" s="1"/>
  <c r="U601" i="14"/>
  <c r="U599" i="14" s="1"/>
  <c r="AA601" i="14"/>
  <c r="AA599" i="14" s="1"/>
  <c r="H606" i="14"/>
  <c r="H604" i="14" s="1"/>
  <c r="N606" i="14"/>
  <c r="N604" i="14" s="1"/>
  <c r="T606" i="14"/>
  <c r="T604" i="14" s="1"/>
  <c r="Z606" i="14"/>
  <c r="Z604" i="14" s="1"/>
  <c r="G611" i="14"/>
  <c r="G609" i="14" s="1"/>
  <c r="M611" i="14"/>
  <c r="M609" i="14" s="1"/>
  <c r="S611" i="14"/>
  <c r="S609" i="14" s="1"/>
  <c r="Y611" i="14"/>
  <c r="Y609" i="14" s="1"/>
  <c r="F616" i="14"/>
  <c r="F614" i="14" s="1"/>
  <c r="L616" i="14"/>
  <c r="L614" i="14" s="1"/>
  <c r="R616" i="14"/>
  <c r="R614" i="14" s="1"/>
  <c r="X616" i="14"/>
  <c r="X614" i="14" s="1"/>
  <c r="E621" i="14"/>
  <c r="E619" i="14" s="1"/>
  <c r="K621" i="14"/>
  <c r="K619" i="14" s="1"/>
  <c r="Q621" i="14"/>
  <c r="Q619" i="14" s="1"/>
  <c r="W621" i="14"/>
  <c r="W619" i="14" s="1"/>
  <c r="D626" i="14"/>
  <c r="D624" i="14" s="1"/>
  <c r="J626" i="14"/>
  <c r="J624" i="14" s="1"/>
  <c r="P626" i="14"/>
  <c r="P624" i="14" s="1"/>
  <c r="V626" i="14"/>
  <c r="V624" i="14" s="1"/>
  <c r="I631" i="14"/>
  <c r="I629" i="14" s="1"/>
  <c r="O631" i="14"/>
  <c r="O629" i="14" s="1"/>
  <c r="U631" i="14"/>
  <c r="U629" i="14" s="1"/>
  <c r="AA631" i="14"/>
  <c r="AA629" i="14" s="1"/>
  <c r="H636" i="14"/>
  <c r="H634" i="14" s="1"/>
  <c r="N636" i="14"/>
  <c r="N634" i="14" s="1"/>
  <c r="T636" i="14"/>
  <c r="T634" i="14" s="1"/>
  <c r="Z636" i="14"/>
  <c r="Z634" i="14" s="1"/>
  <c r="V159" i="15"/>
  <c r="P159" i="15"/>
  <c r="J159" i="15"/>
  <c r="D159" i="15"/>
  <c r="W154" i="15"/>
  <c r="Q154" i="15"/>
  <c r="K154" i="15"/>
  <c r="E154" i="15"/>
  <c r="X149" i="15"/>
  <c r="R149" i="15"/>
  <c r="L149" i="15"/>
  <c r="F149" i="15"/>
  <c r="Y144" i="15"/>
  <c r="S144" i="15"/>
  <c r="M144" i="15"/>
  <c r="G144" i="15"/>
  <c r="Z139" i="15"/>
  <c r="T139" i="15"/>
  <c r="N139" i="15"/>
  <c r="H139" i="15"/>
  <c r="AA134" i="15"/>
  <c r="U134" i="15"/>
  <c r="O134" i="15"/>
  <c r="I134" i="15"/>
  <c r="V129" i="15"/>
  <c r="P129" i="15"/>
  <c r="J129" i="15"/>
  <c r="D129" i="15"/>
  <c r="W124" i="15"/>
  <c r="Q124" i="15"/>
  <c r="K124" i="15"/>
  <c r="E124" i="15"/>
  <c r="X119" i="15"/>
  <c r="R119" i="15"/>
  <c r="L119" i="15"/>
  <c r="F119" i="15"/>
  <c r="Y114" i="15"/>
  <c r="S114" i="15"/>
  <c r="M114" i="15"/>
  <c r="G114" i="15"/>
  <c r="Z109" i="15"/>
  <c r="T109" i="15"/>
  <c r="N109" i="15"/>
  <c r="H109" i="15"/>
  <c r="AA104" i="15"/>
  <c r="U104" i="15"/>
  <c r="O104" i="15"/>
  <c r="I104" i="15"/>
  <c r="V99" i="15"/>
  <c r="P99" i="15"/>
  <c r="J99" i="15"/>
  <c r="D99" i="15"/>
  <c r="W94" i="15"/>
  <c r="Q94" i="15"/>
  <c r="K94" i="15"/>
  <c r="E94" i="15"/>
  <c r="AA159" i="15"/>
  <c r="U159" i="15"/>
  <c r="O159" i="15"/>
  <c r="I159" i="15"/>
  <c r="V154" i="15"/>
  <c r="P154" i="15"/>
  <c r="J154" i="15"/>
  <c r="D154" i="15"/>
  <c r="W149" i="15"/>
  <c r="Q149" i="15"/>
  <c r="K149" i="15"/>
  <c r="E149" i="15"/>
  <c r="X144" i="15"/>
  <c r="R144" i="15"/>
  <c r="L144" i="15"/>
  <c r="F144" i="15"/>
  <c r="Y139" i="15"/>
  <c r="S139" i="15"/>
  <c r="M139" i="15"/>
  <c r="G139" i="15"/>
  <c r="Z134" i="15"/>
  <c r="T134" i="15"/>
  <c r="N134" i="15"/>
  <c r="H134" i="15"/>
  <c r="AA129" i="15"/>
  <c r="U129" i="15"/>
  <c r="O129" i="15"/>
  <c r="I129" i="15"/>
  <c r="V124" i="15"/>
  <c r="P124" i="15"/>
  <c r="J124" i="15"/>
  <c r="D124" i="15"/>
  <c r="W119" i="15"/>
  <c r="Q119" i="15"/>
  <c r="K119" i="15"/>
  <c r="E119" i="15"/>
  <c r="X114" i="15"/>
  <c r="R114" i="15"/>
  <c r="L114" i="15"/>
  <c r="F114" i="15"/>
  <c r="Y109" i="15"/>
  <c r="S109" i="15"/>
  <c r="M109" i="15"/>
  <c r="G109" i="15"/>
  <c r="Z104" i="15"/>
  <c r="T104" i="15"/>
  <c r="N104" i="15"/>
  <c r="H104" i="15"/>
  <c r="AA99" i="15"/>
  <c r="U99" i="15"/>
  <c r="O99" i="15"/>
  <c r="I99" i="15"/>
  <c r="V94" i="15"/>
  <c r="P94" i="15"/>
  <c r="J94" i="15"/>
  <c r="D94" i="15"/>
  <c r="Z159" i="15"/>
  <c r="T159" i="15"/>
  <c r="N159" i="15"/>
  <c r="H159" i="15"/>
  <c r="AA154" i="15"/>
  <c r="U154" i="15"/>
  <c r="O154" i="15"/>
  <c r="I154" i="15"/>
  <c r="V149" i="15"/>
  <c r="P149" i="15"/>
  <c r="J149" i="15"/>
  <c r="D149" i="15"/>
  <c r="W144" i="15"/>
  <c r="Q144" i="15"/>
  <c r="K144" i="15"/>
  <c r="E144" i="15"/>
  <c r="X139" i="15"/>
  <c r="R139" i="15"/>
  <c r="L139" i="15"/>
  <c r="F139" i="15"/>
  <c r="Y134" i="15"/>
  <c r="S134" i="15"/>
  <c r="M134" i="15"/>
  <c r="G134" i="15"/>
  <c r="Z129" i="15"/>
  <c r="T129" i="15"/>
  <c r="N129" i="15"/>
  <c r="H129" i="15"/>
  <c r="AA124" i="15"/>
  <c r="U124" i="15"/>
  <c r="O124" i="15"/>
  <c r="I124" i="15"/>
  <c r="V119" i="15"/>
  <c r="P119" i="15"/>
  <c r="J119" i="15"/>
  <c r="D119" i="15"/>
  <c r="W114" i="15"/>
  <c r="Q114" i="15"/>
  <c r="K114" i="15"/>
  <c r="E114" i="15"/>
  <c r="X109" i="15"/>
  <c r="R109" i="15"/>
  <c r="L109" i="15"/>
  <c r="F109" i="15"/>
  <c r="Y104" i="15"/>
  <c r="S104" i="15"/>
  <c r="M104" i="15"/>
  <c r="G104" i="15"/>
  <c r="Z99" i="15"/>
  <c r="T99" i="15"/>
  <c r="N99" i="15"/>
  <c r="H99" i="15"/>
  <c r="AA94" i="15"/>
  <c r="U94" i="15"/>
  <c r="O94" i="15"/>
  <c r="I94" i="15"/>
  <c r="Y159" i="15"/>
  <c r="S159" i="15"/>
  <c r="M159" i="15"/>
  <c r="G159" i="15"/>
  <c r="Z154" i="15"/>
  <c r="T154" i="15"/>
  <c r="N154" i="15"/>
  <c r="H154" i="15"/>
  <c r="AA149" i="15"/>
  <c r="U149" i="15"/>
  <c r="O149" i="15"/>
  <c r="I149" i="15"/>
  <c r="V144" i="15"/>
  <c r="P144" i="15"/>
  <c r="J144" i="15"/>
  <c r="D144" i="15"/>
  <c r="W139" i="15"/>
  <c r="Q139" i="15"/>
  <c r="K139" i="15"/>
  <c r="E139" i="15"/>
  <c r="X134" i="15"/>
  <c r="R134" i="15"/>
  <c r="L134" i="15"/>
  <c r="F134" i="15"/>
  <c r="Y129" i="15"/>
  <c r="S129" i="15"/>
  <c r="M129" i="15"/>
  <c r="G129" i="15"/>
  <c r="Z124" i="15"/>
  <c r="T124" i="15"/>
  <c r="N124" i="15"/>
  <c r="H124" i="15"/>
  <c r="AA119" i="15"/>
  <c r="U119" i="15"/>
  <c r="O119" i="15"/>
  <c r="I119" i="15"/>
  <c r="V114" i="15"/>
  <c r="P114" i="15"/>
  <c r="J114" i="15"/>
  <c r="D114" i="15"/>
  <c r="W109" i="15"/>
  <c r="Q109" i="15"/>
  <c r="K109" i="15"/>
  <c r="E109" i="15"/>
  <c r="X104" i="15"/>
  <c r="R104" i="15"/>
  <c r="L104" i="15"/>
  <c r="F104" i="15"/>
  <c r="Y99" i="15"/>
  <c r="S99" i="15"/>
  <c r="M99" i="15"/>
  <c r="G99" i="15"/>
  <c r="Z94" i="15"/>
  <c r="T94" i="15"/>
  <c r="N94" i="15"/>
  <c r="H94" i="15"/>
  <c r="X159" i="15"/>
  <c r="R159" i="15"/>
  <c r="L159" i="15"/>
  <c r="F159" i="15"/>
  <c r="Y154" i="15"/>
  <c r="S154" i="15"/>
  <c r="M154" i="15"/>
  <c r="G154" i="15"/>
  <c r="Z149" i="15"/>
  <c r="T149" i="15"/>
  <c r="N149" i="15"/>
  <c r="H149" i="15"/>
  <c r="AA144" i="15"/>
  <c r="U144" i="15"/>
  <c r="O144" i="15"/>
  <c r="I144" i="15"/>
  <c r="V139" i="15"/>
  <c r="P139" i="15"/>
  <c r="J139" i="15"/>
  <c r="D139" i="15"/>
  <c r="W134" i="15"/>
  <c r="Q134" i="15"/>
  <c r="K134" i="15"/>
  <c r="E134" i="15"/>
  <c r="X129" i="15"/>
  <c r="R129" i="15"/>
  <c r="L129" i="15"/>
  <c r="F129" i="15"/>
  <c r="Y124" i="15"/>
  <c r="S124" i="15"/>
  <c r="M124" i="15"/>
  <c r="G124" i="15"/>
  <c r="Z119" i="15"/>
  <c r="T119" i="15"/>
  <c r="N119" i="15"/>
  <c r="H119" i="15"/>
  <c r="AA114" i="15"/>
  <c r="U114" i="15"/>
  <c r="O114" i="15"/>
  <c r="I114" i="15"/>
  <c r="V109" i="15"/>
  <c r="P109" i="15"/>
  <c r="J109" i="15"/>
  <c r="D109" i="15"/>
  <c r="W104" i="15"/>
  <c r="Q104" i="15"/>
  <c r="K104" i="15"/>
  <c r="E104" i="15"/>
  <c r="X99" i="15"/>
  <c r="R99" i="15"/>
  <c r="L99" i="15"/>
  <c r="F99" i="15"/>
  <c r="Y94" i="15"/>
  <c r="S94" i="15"/>
  <c r="M94" i="15"/>
  <c r="G94" i="15"/>
  <c r="J9" i="15"/>
  <c r="P9" i="15"/>
  <c r="V9" i="15"/>
  <c r="AA638" i="15"/>
  <c r="U638" i="15"/>
  <c r="O638" i="15"/>
  <c r="I638" i="15"/>
  <c r="V633" i="15"/>
  <c r="P633" i="15"/>
  <c r="J633" i="15"/>
  <c r="D633" i="15"/>
  <c r="W628" i="15"/>
  <c r="Q628" i="15"/>
  <c r="K628" i="15"/>
  <c r="E628" i="15"/>
  <c r="X623" i="15"/>
  <c r="R623" i="15"/>
  <c r="L623" i="15"/>
  <c r="F623" i="15"/>
  <c r="Z638" i="15"/>
  <c r="T638" i="15"/>
  <c r="N638" i="15"/>
  <c r="H638" i="15"/>
  <c r="AA633" i="15"/>
  <c r="U633" i="15"/>
  <c r="O633" i="15"/>
  <c r="I633" i="15"/>
  <c r="V628" i="15"/>
  <c r="P628" i="15"/>
  <c r="J628" i="15"/>
  <c r="D628" i="15"/>
  <c r="Y638" i="15"/>
  <c r="S638" i="15"/>
  <c r="M638" i="15"/>
  <c r="G638" i="15"/>
  <c r="Z633" i="15"/>
  <c r="T633" i="15"/>
  <c r="N633" i="15"/>
  <c r="H633" i="15"/>
  <c r="AA628" i="15"/>
  <c r="U628" i="15"/>
  <c r="O628" i="15"/>
  <c r="I628" i="15"/>
  <c r="X638" i="15"/>
  <c r="R638" i="15"/>
  <c r="L638" i="15"/>
  <c r="F638" i="15"/>
  <c r="Y633" i="15"/>
  <c r="S633" i="15"/>
  <c r="M633" i="15"/>
  <c r="G633" i="15"/>
  <c r="Z628" i="15"/>
  <c r="T628" i="15"/>
  <c r="N628" i="15"/>
  <c r="H628" i="15"/>
  <c r="AA623" i="15"/>
  <c r="U623" i="15"/>
  <c r="O623" i="15"/>
  <c r="I623" i="15"/>
  <c r="W638" i="15"/>
  <c r="Q638" i="15"/>
  <c r="K638" i="15"/>
  <c r="E638" i="15"/>
  <c r="X633" i="15"/>
  <c r="R633" i="15"/>
  <c r="L633" i="15"/>
  <c r="F633" i="15"/>
  <c r="Y628" i="15"/>
  <c r="S628" i="15"/>
  <c r="M628" i="15"/>
  <c r="G628" i="15"/>
  <c r="Z623" i="15"/>
  <c r="T623" i="15"/>
  <c r="N623" i="15"/>
  <c r="H623" i="15"/>
  <c r="F628" i="15"/>
  <c r="F624" i="15" s="1"/>
  <c r="P623" i="15"/>
  <c r="D623" i="15"/>
  <c r="W618" i="15"/>
  <c r="Q618" i="15"/>
  <c r="K618" i="15"/>
  <c r="E618" i="15"/>
  <c r="X613" i="15"/>
  <c r="R613" i="15"/>
  <c r="L613" i="15"/>
  <c r="F613" i="15"/>
  <c r="Y608" i="15"/>
  <c r="S608" i="15"/>
  <c r="M608" i="15"/>
  <c r="G608" i="15"/>
  <c r="Z603" i="15"/>
  <c r="T603" i="15"/>
  <c r="N603" i="15"/>
  <c r="H603" i="15"/>
  <c r="AA598" i="15"/>
  <c r="U598" i="15"/>
  <c r="O598" i="15"/>
  <c r="I598" i="15"/>
  <c r="V593" i="15"/>
  <c r="P593" i="15"/>
  <c r="J593" i="15"/>
  <c r="D593" i="15"/>
  <c r="W588" i="15"/>
  <c r="Q588" i="15"/>
  <c r="K588" i="15"/>
  <c r="E588" i="15"/>
  <c r="X583" i="15"/>
  <c r="R583" i="15"/>
  <c r="L583" i="15"/>
  <c r="F583" i="15"/>
  <c r="Y578" i="15"/>
  <c r="S578" i="15"/>
  <c r="M578" i="15"/>
  <c r="G578" i="15"/>
  <c r="Z573" i="15"/>
  <c r="T573" i="15"/>
  <c r="N573" i="15"/>
  <c r="H573" i="15"/>
  <c r="AA568" i="15"/>
  <c r="U568" i="15"/>
  <c r="O568" i="15"/>
  <c r="I568" i="15"/>
  <c r="V563" i="15"/>
  <c r="V559" i="15" s="1"/>
  <c r="P563" i="15"/>
  <c r="P559" i="15" s="1"/>
  <c r="J563" i="15"/>
  <c r="J559" i="15" s="1"/>
  <c r="D563" i="15"/>
  <c r="D559" i="15" s="1"/>
  <c r="W558" i="15"/>
  <c r="W554" i="15" s="1"/>
  <c r="Q558" i="15"/>
  <c r="Q554" i="15" s="1"/>
  <c r="K558" i="15"/>
  <c r="K554" i="15" s="1"/>
  <c r="E558" i="15"/>
  <c r="E554" i="15" s="1"/>
  <c r="X553" i="15"/>
  <c r="X549" i="15" s="1"/>
  <c r="R553" i="15"/>
  <c r="R549" i="15" s="1"/>
  <c r="L553" i="15"/>
  <c r="L549" i="15" s="1"/>
  <c r="F553" i="15"/>
  <c r="F549" i="15" s="1"/>
  <c r="Y548" i="15"/>
  <c r="Y544" i="15" s="1"/>
  <c r="S548" i="15"/>
  <c r="S544" i="15" s="1"/>
  <c r="M548" i="15"/>
  <c r="M544" i="15" s="1"/>
  <c r="G548" i="15"/>
  <c r="G544" i="15" s="1"/>
  <c r="Z543" i="15"/>
  <c r="Z539" i="15" s="1"/>
  <c r="T543" i="15"/>
  <c r="T539" i="15" s="1"/>
  <c r="N543" i="15"/>
  <c r="N539" i="15" s="1"/>
  <c r="H543" i="15"/>
  <c r="H539" i="15" s="1"/>
  <c r="AA538" i="15"/>
  <c r="AA534" i="15" s="1"/>
  <c r="U538" i="15"/>
  <c r="U534" i="15" s="1"/>
  <c r="O538" i="15"/>
  <c r="O534" i="15" s="1"/>
  <c r="I538" i="15"/>
  <c r="I534" i="15" s="1"/>
  <c r="V533" i="15"/>
  <c r="V529" i="15" s="1"/>
  <c r="P533" i="15"/>
  <c r="P529" i="15" s="1"/>
  <c r="J533" i="15"/>
  <c r="J529" i="15" s="1"/>
  <c r="D533" i="15"/>
  <c r="D529" i="15" s="1"/>
  <c r="W528" i="15"/>
  <c r="W524" i="15" s="1"/>
  <c r="Q528" i="15"/>
  <c r="Q524" i="15" s="1"/>
  <c r="K528" i="15"/>
  <c r="K524" i="15" s="1"/>
  <c r="E528" i="15"/>
  <c r="E524" i="15" s="1"/>
  <c r="X523" i="15"/>
  <c r="X519" i="15" s="1"/>
  <c r="R523" i="15"/>
  <c r="R519" i="15" s="1"/>
  <c r="L523" i="15"/>
  <c r="L519" i="15" s="1"/>
  <c r="F523" i="15"/>
  <c r="F519" i="15" s="1"/>
  <c r="Y518" i="15"/>
  <c r="Y514" i="15" s="1"/>
  <c r="S518" i="15"/>
  <c r="S514" i="15" s="1"/>
  <c r="M518" i="15"/>
  <c r="M514" i="15" s="1"/>
  <c r="G518" i="15"/>
  <c r="G514" i="15" s="1"/>
  <c r="Z513" i="15"/>
  <c r="Z509" i="15" s="1"/>
  <c r="T513" i="15"/>
  <c r="T509" i="15" s="1"/>
  <c r="N513" i="15"/>
  <c r="N509" i="15" s="1"/>
  <c r="H513" i="15"/>
  <c r="H509" i="15" s="1"/>
  <c r="AA508" i="15"/>
  <c r="AA504" i="15" s="1"/>
  <c r="U508" i="15"/>
  <c r="U504" i="15" s="1"/>
  <c r="O508" i="15"/>
  <c r="O504" i="15" s="1"/>
  <c r="I508" i="15"/>
  <c r="I504" i="15" s="1"/>
  <c r="V503" i="15"/>
  <c r="V499" i="15" s="1"/>
  <c r="P503" i="15"/>
  <c r="P499" i="15" s="1"/>
  <c r="J503" i="15"/>
  <c r="J499" i="15" s="1"/>
  <c r="D503" i="15"/>
  <c r="D499" i="15" s="1"/>
  <c r="W498" i="15"/>
  <c r="W494" i="15" s="1"/>
  <c r="Q498" i="15"/>
  <c r="Q494" i="15" s="1"/>
  <c r="K498" i="15"/>
  <c r="K494" i="15" s="1"/>
  <c r="E498" i="15"/>
  <c r="E494" i="15" s="1"/>
  <c r="X493" i="15"/>
  <c r="X489" i="15" s="1"/>
  <c r="R493" i="15"/>
  <c r="R489" i="15" s="1"/>
  <c r="L493" i="15"/>
  <c r="L489" i="15" s="1"/>
  <c r="F493" i="15"/>
  <c r="F489" i="15" s="1"/>
  <c r="Y488" i="15"/>
  <c r="Y484" i="15" s="1"/>
  <c r="S488" i="15"/>
  <c r="S484" i="15" s="1"/>
  <c r="M488" i="15"/>
  <c r="M484" i="15" s="1"/>
  <c r="G488" i="15"/>
  <c r="G484" i="15" s="1"/>
  <c r="Z479" i="15"/>
  <c r="T479" i="15"/>
  <c r="N479" i="15"/>
  <c r="H479" i="15"/>
  <c r="AA474" i="15"/>
  <c r="U474" i="15"/>
  <c r="O474" i="15"/>
  <c r="I474" i="15"/>
  <c r="V469" i="15"/>
  <c r="P469" i="15"/>
  <c r="J469" i="15"/>
  <c r="D469" i="15"/>
  <c r="W464" i="15"/>
  <c r="Q464" i="15"/>
  <c r="K464" i="15"/>
  <c r="E464" i="15"/>
  <c r="X459" i="15"/>
  <c r="R459" i="15"/>
  <c r="L459" i="15"/>
  <c r="F459" i="15"/>
  <c r="Y454" i="15"/>
  <c r="S454" i="15"/>
  <c r="M454" i="15"/>
  <c r="G454" i="15"/>
  <c r="Z449" i="15"/>
  <c r="T449" i="15"/>
  <c r="N449" i="15"/>
  <c r="H449" i="15"/>
  <c r="AA444" i="15"/>
  <c r="U444" i="15"/>
  <c r="O444" i="15"/>
  <c r="I444" i="15"/>
  <c r="V439" i="15"/>
  <c r="P439" i="15"/>
  <c r="J439" i="15"/>
  <c r="D439" i="15"/>
  <c r="W434" i="15"/>
  <c r="Q434" i="15"/>
  <c r="K434" i="15"/>
  <c r="E434" i="15"/>
  <c r="X429" i="15"/>
  <c r="R429" i="15"/>
  <c r="L429" i="15"/>
  <c r="F429" i="15"/>
  <c r="Y424" i="15"/>
  <c r="S424" i="15"/>
  <c r="M424" i="15"/>
  <c r="G424" i="15"/>
  <c r="Z419" i="15"/>
  <c r="T419" i="15"/>
  <c r="N419" i="15"/>
  <c r="H419" i="15"/>
  <c r="AA414" i="15"/>
  <c r="U414" i="15"/>
  <c r="O414" i="15"/>
  <c r="I414" i="15"/>
  <c r="V409" i="15"/>
  <c r="P409" i="15"/>
  <c r="J409" i="15"/>
  <c r="D409" i="15"/>
  <c r="W404" i="15"/>
  <c r="Q404" i="15"/>
  <c r="K404" i="15"/>
  <c r="E404" i="15"/>
  <c r="X399" i="15"/>
  <c r="R399" i="15"/>
  <c r="L399" i="15"/>
  <c r="F399" i="15"/>
  <c r="Y394" i="15"/>
  <c r="S394" i="15"/>
  <c r="M394" i="15"/>
  <c r="G394" i="15"/>
  <c r="Z389" i="15"/>
  <c r="T389" i="15"/>
  <c r="N389" i="15"/>
  <c r="H389" i="15"/>
  <c r="AA384" i="15"/>
  <c r="U384" i="15"/>
  <c r="O384" i="15"/>
  <c r="I384" i="15"/>
  <c r="V379" i="15"/>
  <c r="P379" i="15"/>
  <c r="J379" i="15"/>
  <c r="D379" i="15"/>
  <c r="W374" i="15"/>
  <c r="Q374" i="15"/>
  <c r="K374" i="15"/>
  <c r="E374" i="15"/>
  <c r="X369" i="15"/>
  <c r="R369" i="15"/>
  <c r="L369" i="15"/>
  <c r="F369" i="15"/>
  <c r="Y364" i="15"/>
  <c r="S364" i="15"/>
  <c r="M364" i="15"/>
  <c r="G364" i="15"/>
  <c r="Z359" i="15"/>
  <c r="Z355" i="15" s="1"/>
  <c r="T359" i="15"/>
  <c r="T355" i="15" s="1"/>
  <c r="N359" i="15"/>
  <c r="N355" i="15" s="1"/>
  <c r="H359" i="15"/>
  <c r="H355" i="15" s="1"/>
  <c r="AA354" i="15"/>
  <c r="AA350" i="15" s="1"/>
  <c r="U354" i="15"/>
  <c r="U350" i="15" s="1"/>
  <c r="O354" i="15"/>
  <c r="O350" i="15" s="1"/>
  <c r="I354" i="15"/>
  <c r="I350" i="15" s="1"/>
  <c r="V349" i="15"/>
  <c r="V345" i="15" s="1"/>
  <c r="P349" i="15"/>
  <c r="P345" i="15" s="1"/>
  <c r="J349" i="15"/>
  <c r="J345" i="15" s="1"/>
  <c r="D349" i="15"/>
  <c r="D345" i="15" s="1"/>
  <c r="W344" i="15"/>
  <c r="W340" i="15" s="1"/>
  <c r="Q344" i="15"/>
  <c r="Q340" i="15" s="1"/>
  <c r="K344" i="15"/>
  <c r="K340" i="15" s="1"/>
  <c r="E344" i="15"/>
  <c r="E340" i="15" s="1"/>
  <c r="X339" i="15"/>
  <c r="X335" i="15" s="1"/>
  <c r="R339" i="15"/>
  <c r="R335" i="15" s="1"/>
  <c r="L339" i="15"/>
  <c r="L335" i="15" s="1"/>
  <c r="F339" i="15"/>
  <c r="F335" i="15" s="1"/>
  <c r="Y334" i="15"/>
  <c r="Y330" i="15" s="1"/>
  <c r="S334" i="15"/>
  <c r="S330" i="15" s="1"/>
  <c r="M334" i="15"/>
  <c r="M330" i="15" s="1"/>
  <c r="G334" i="15"/>
  <c r="G330" i="15" s="1"/>
  <c r="Z329" i="15"/>
  <c r="Z325" i="15" s="1"/>
  <c r="T329" i="15"/>
  <c r="T325" i="15" s="1"/>
  <c r="N329" i="15"/>
  <c r="N325" i="15" s="1"/>
  <c r="H329" i="15"/>
  <c r="H325" i="15" s="1"/>
  <c r="AA320" i="15"/>
  <c r="U320" i="15"/>
  <c r="O320" i="15"/>
  <c r="I320" i="15"/>
  <c r="V315" i="15"/>
  <c r="P315" i="15"/>
  <c r="J315" i="15"/>
  <c r="D315" i="15"/>
  <c r="W310" i="15"/>
  <c r="Q310" i="15"/>
  <c r="K310" i="15"/>
  <c r="E310" i="15"/>
  <c r="X305" i="15"/>
  <c r="R305" i="15"/>
  <c r="L305" i="15"/>
  <c r="F305" i="15"/>
  <c r="Y300" i="15"/>
  <c r="S300" i="15"/>
  <c r="M300" i="15"/>
  <c r="G300" i="15"/>
  <c r="Z295" i="15"/>
  <c r="T295" i="15"/>
  <c r="N295" i="15"/>
  <c r="H295" i="15"/>
  <c r="AA290" i="15"/>
  <c r="U290" i="15"/>
  <c r="O290" i="15"/>
  <c r="I290" i="15"/>
  <c r="V285" i="15"/>
  <c r="P285" i="15"/>
  <c r="J285" i="15"/>
  <c r="D285" i="15"/>
  <c r="W280" i="15"/>
  <c r="Q280" i="15"/>
  <c r="K280" i="15"/>
  <c r="E280" i="15"/>
  <c r="X275" i="15"/>
  <c r="R275" i="15"/>
  <c r="L275" i="15"/>
  <c r="F275" i="15"/>
  <c r="Y270" i="15"/>
  <c r="S270" i="15"/>
  <c r="M270" i="15"/>
  <c r="G270" i="15"/>
  <c r="Z265" i="15"/>
  <c r="T265" i="15"/>
  <c r="N265" i="15"/>
  <c r="H265" i="15"/>
  <c r="AA260" i="15"/>
  <c r="U260" i="15"/>
  <c r="O260" i="15"/>
  <c r="I260" i="15"/>
  <c r="V255" i="15"/>
  <c r="P255" i="15"/>
  <c r="J255" i="15"/>
  <c r="D255" i="15"/>
  <c r="W250" i="15"/>
  <c r="Q250" i="15"/>
  <c r="K250" i="15"/>
  <c r="E250" i="15"/>
  <c r="X245" i="15"/>
  <c r="R245" i="15"/>
  <c r="L245" i="15"/>
  <c r="F245" i="15"/>
  <c r="Y240" i="15"/>
  <c r="S240" i="15"/>
  <c r="M240" i="15"/>
  <c r="G240" i="15"/>
  <c r="Z235" i="15"/>
  <c r="T235" i="15"/>
  <c r="N235" i="15"/>
  <c r="H235" i="15"/>
  <c r="AA230" i="15"/>
  <c r="U230" i="15"/>
  <c r="O230" i="15"/>
  <c r="I230" i="15"/>
  <c r="V225" i="15"/>
  <c r="P225" i="15"/>
  <c r="J225" i="15"/>
  <c r="D225" i="15"/>
  <c r="W220" i="15"/>
  <c r="Q220" i="15"/>
  <c r="K220" i="15"/>
  <c r="E220" i="15"/>
  <c r="X215" i="15"/>
  <c r="R215" i="15"/>
  <c r="L215" i="15"/>
  <c r="F215" i="15"/>
  <c r="Y210" i="15"/>
  <c r="S210" i="15"/>
  <c r="M210" i="15"/>
  <c r="G210" i="15"/>
  <c r="Z205" i="15"/>
  <c r="T205" i="15"/>
  <c r="N205" i="15"/>
  <c r="H205" i="15"/>
  <c r="AA200" i="15"/>
  <c r="U200" i="15"/>
  <c r="O200" i="15"/>
  <c r="I200" i="15"/>
  <c r="V195" i="15"/>
  <c r="P195" i="15"/>
  <c r="J195" i="15"/>
  <c r="D195" i="15"/>
  <c r="W190" i="15"/>
  <c r="Q190" i="15"/>
  <c r="K190" i="15"/>
  <c r="E190" i="15"/>
  <c r="X185" i="15"/>
  <c r="R185" i="15"/>
  <c r="L185" i="15"/>
  <c r="F185" i="15"/>
  <c r="Y180" i="15"/>
  <c r="S180" i="15"/>
  <c r="M180" i="15"/>
  <c r="G180" i="15"/>
  <c r="Z175" i="15"/>
  <c r="T175" i="15"/>
  <c r="N175" i="15"/>
  <c r="H175" i="15"/>
  <c r="AA170" i="15"/>
  <c r="U170" i="15"/>
  <c r="O170" i="15"/>
  <c r="I170" i="15"/>
  <c r="V161" i="15"/>
  <c r="P161" i="15"/>
  <c r="J161" i="15"/>
  <c r="D161" i="15"/>
  <c r="W156" i="15"/>
  <c r="Q156" i="15"/>
  <c r="K156" i="15"/>
  <c r="E156" i="15"/>
  <c r="X151" i="15"/>
  <c r="R151" i="15"/>
  <c r="L151" i="15"/>
  <c r="F151" i="15"/>
  <c r="Y146" i="15"/>
  <c r="S146" i="15"/>
  <c r="M146" i="15"/>
  <c r="G146" i="15"/>
  <c r="Z141" i="15"/>
  <c r="T141" i="15"/>
  <c r="N141" i="15"/>
  <c r="H141" i="15"/>
  <c r="AA136" i="15"/>
  <c r="U136" i="15"/>
  <c r="O136" i="15"/>
  <c r="I136" i="15"/>
  <c r="V131" i="15"/>
  <c r="P131" i="15"/>
  <c r="J131" i="15"/>
  <c r="D131" i="15"/>
  <c r="W126" i="15"/>
  <c r="Q126" i="15"/>
  <c r="K126" i="15"/>
  <c r="E126" i="15"/>
  <c r="X121" i="15"/>
  <c r="R121" i="15"/>
  <c r="L121" i="15"/>
  <c r="F121" i="15"/>
  <c r="Y116" i="15"/>
  <c r="S116" i="15"/>
  <c r="M116" i="15"/>
  <c r="G116" i="15"/>
  <c r="Z111" i="15"/>
  <c r="T111" i="15"/>
  <c r="N111" i="15"/>
  <c r="H111" i="15"/>
  <c r="AA106" i="15"/>
  <c r="U106" i="15"/>
  <c r="O106" i="15"/>
  <c r="I106" i="15"/>
  <c r="V101" i="15"/>
  <c r="P101" i="15"/>
  <c r="J101" i="15"/>
  <c r="D101" i="15"/>
  <c r="W96" i="15"/>
  <c r="Q96" i="15"/>
  <c r="K96" i="15"/>
  <c r="E96" i="15"/>
  <c r="V638" i="15"/>
  <c r="Y623" i="15"/>
  <c r="M623" i="15"/>
  <c r="V618" i="15"/>
  <c r="P618" i="15"/>
  <c r="J618" i="15"/>
  <c r="D618" i="15"/>
  <c r="W613" i="15"/>
  <c r="Q613" i="15"/>
  <c r="K613" i="15"/>
  <c r="E613" i="15"/>
  <c r="X608" i="15"/>
  <c r="R608" i="15"/>
  <c r="L608" i="15"/>
  <c r="F608" i="15"/>
  <c r="Y603" i="15"/>
  <c r="S603" i="15"/>
  <c r="M603" i="15"/>
  <c r="G603" i="15"/>
  <c r="Z598" i="15"/>
  <c r="T598" i="15"/>
  <c r="N598" i="15"/>
  <c r="H598" i="15"/>
  <c r="AA593" i="15"/>
  <c r="U593" i="15"/>
  <c r="O593" i="15"/>
  <c r="I593" i="15"/>
  <c r="V588" i="15"/>
  <c r="P588" i="15"/>
  <c r="J588" i="15"/>
  <c r="D588" i="15"/>
  <c r="W583" i="15"/>
  <c r="Q583" i="15"/>
  <c r="K583" i="15"/>
  <c r="E583" i="15"/>
  <c r="X578" i="15"/>
  <c r="R578" i="15"/>
  <c r="L578" i="15"/>
  <c r="F578" i="15"/>
  <c r="Y573" i="15"/>
  <c r="S573" i="15"/>
  <c r="M573" i="15"/>
  <c r="G573" i="15"/>
  <c r="Z568" i="15"/>
  <c r="T568" i="15"/>
  <c r="N568" i="15"/>
  <c r="H568" i="15"/>
  <c r="AA563" i="15"/>
  <c r="U563" i="15"/>
  <c r="O563" i="15"/>
  <c r="I563" i="15"/>
  <c r="V558" i="15"/>
  <c r="P558" i="15"/>
  <c r="J558" i="15"/>
  <c r="D558" i="15"/>
  <c r="W553" i="15"/>
  <c r="Q553" i="15"/>
  <c r="K553" i="15"/>
  <c r="E553" i="15"/>
  <c r="X548" i="15"/>
  <c r="R548" i="15"/>
  <c r="L548" i="15"/>
  <c r="F548" i="15"/>
  <c r="Y543" i="15"/>
  <c r="S543" i="15"/>
  <c r="M543" i="15"/>
  <c r="G543" i="15"/>
  <c r="Z538" i="15"/>
  <c r="T538" i="15"/>
  <c r="N538" i="15"/>
  <c r="H538" i="15"/>
  <c r="AA533" i="15"/>
  <c r="U533" i="15"/>
  <c r="O533" i="15"/>
  <c r="I533" i="15"/>
  <c r="V528" i="15"/>
  <c r="P528" i="15"/>
  <c r="J528" i="15"/>
  <c r="D528" i="15"/>
  <c r="W523" i="15"/>
  <c r="Q523" i="15"/>
  <c r="K523" i="15"/>
  <c r="E523" i="15"/>
  <c r="X518" i="15"/>
  <c r="R518" i="15"/>
  <c r="L518" i="15"/>
  <c r="F518" i="15"/>
  <c r="Y513" i="15"/>
  <c r="S513" i="15"/>
  <c r="M513" i="15"/>
  <c r="G513" i="15"/>
  <c r="Z508" i="15"/>
  <c r="T508" i="15"/>
  <c r="N508" i="15"/>
  <c r="H508" i="15"/>
  <c r="AA503" i="15"/>
  <c r="U503" i="15"/>
  <c r="O503" i="15"/>
  <c r="I503" i="15"/>
  <c r="V498" i="15"/>
  <c r="P498" i="15"/>
  <c r="J498" i="15"/>
  <c r="D498" i="15"/>
  <c r="W493" i="15"/>
  <c r="Q493" i="15"/>
  <c r="K493" i="15"/>
  <c r="E493" i="15"/>
  <c r="X488" i="15"/>
  <c r="R488" i="15"/>
  <c r="L488" i="15"/>
  <c r="F488" i="15"/>
  <c r="Y479" i="15"/>
  <c r="S479" i="15"/>
  <c r="M479" i="15"/>
  <c r="G479" i="15"/>
  <c r="Z474" i="15"/>
  <c r="T474" i="15"/>
  <c r="N474" i="15"/>
  <c r="H474" i="15"/>
  <c r="AA469" i="15"/>
  <c r="U469" i="15"/>
  <c r="O469" i="15"/>
  <c r="I469" i="15"/>
  <c r="V464" i="15"/>
  <c r="P464" i="15"/>
  <c r="J464" i="15"/>
  <c r="D464" i="15"/>
  <c r="W459" i="15"/>
  <c r="Q459" i="15"/>
  <c r="K459" i="15"/>
  <c r="E459" i="15"/>
  <c r="X454" i="15"/>
  <c r="R454" i="15"/>
  <c r="L454" i="15"/>
  <c r="F454" i="15"/>
  <c r="Y449" i="15"/>
  <c r="S449" i="15"/>
  <c r="M449" i="15"/>
  <c r="G449" i="15"/>
  <c r="Z444" i="15"/>
  <c r="T444" i="15"/>
  <c r="N444" i="15"/>
  <c r="H444" i="15"/>
  <c r="AA439" i="15"/>
  <c r="U439" i="15"/>
  <c r="O439" i="15"/>
  <c r="I439" i="15"/>
  <c r="V434" i="15"/>
  <c r="P434" i="15"/>
  <c r="J434" i="15"/>
  <c r="D434" i="15"/>
  <c r="W429" i="15"/>
  <c r="Q429" i="15"/>
  <c r="K429" i="15"/>
  <c r="E429" i="15"/>
  <c r="X424" i="15"/>
  <c r="R424" i="15"/>
  <c r="L424" i="15"/>
  <c r="F424" i="15"/>
  <c r="Y419" i="15"/>
  <c r="S419" i="15"/>
  <c r="M419" i="15"/>
  <c r="G419" i="15"/>
  <c r="Z414" i="15"/>
  <c r="T414" i="15"/>
  <c r="N414" i="15"/>
  <c r="H414" i="15"/>
  <c r="AA409" i="15"/>
  <c r="U409" i="15"/>
  <c r="O409" i="15"/>
  <c r="I409" i="15"/>
  <c r="V404" i="15"/>
  <c r="P404" i="15"/>
  <c r="J404" i="15"/>
  <c r="D404" i="15"/>
  <c r="W399" i="15"/>
  <c r="Q399" i="15"/>
  <c r="K399" i="15"/>
  <c r="E399" i="15"/>
  <c r="X394" i="15"/>
  <c r="R394" i="15"/>
  <c r="L394" i="15"/>
  <c r="F394" i="15"/>
  <c r="Y389" i="15"/>
  <c r="S389" i="15"/>
  <c r="M389" i="15"/>
  <c r="G389" i="15"/>
  <c r="Z384" i="15"/>
  <c r="T384" i="15"/>
  <c r="N384" i="15"/>
  <c r="H384" i="15"/>
  <c r="AA379" i="15"/>
  <c r="U379" i="15"/>
  <c r="O379" i="15"/>
  <c r="I379" i="15"/>
  <c r="V374" i="15"/>
  <c r="P374" i="15"/>
  <c r="J374" i="15"/>
  <c r="D374" i="15"/>
  <c r="W369" i="15"/>
  <c r="Q369" i="15"/>
  <c r="K369" i="15"/>
  <c r="E369" i="15"/>
  <c r="X364" i="15"/>
  <c r="R364" i="15"/>
  <c r="L364" i="15"/>
  <c r="F364" i="15"/>
  <c r="Y359" i="15"/>
  <c r="S359" i="15"/>
  <c r="M359" i="15"/>
  <c r="G359" i="15"/>
  <c r="Z354" i="15"/>
  <c r="T354" i="15"/>
  <c r="N354" i="15"/>
  <c r="H354" i="15"/>
  <c r="AA349" i="15"/>
  <c r="U349" i="15"/>
  <c r="O349" i="15"/>
  <c r="I349" i="15"/>
  <c r="V344" i="15"/>
  <c r="P344" i="15"/>
  <c r="J344" i="15"/>
  <c r="D344" i="15"/>
  <c r="W339" i="15"/>
  <c r="Q339" i="15"/>
  <c r="K339" i="15"/>
  <c r="E339" i="15"/>
  <c r="X334" i="15"/>
  <c r="R334" i="15"/>
  <c r="L334" i="15"/>
  <c r="F334" i="15"/>
  <c r="Y329" i="15"/>
  <c r="S329" i="15"/>
  <c r="M329" i="15"/>
  <c r="G329" i="15"/>
  <c r="Z320" i="15"/>
  <c r="T320" i="15"/>
  <c r="N320" i="15"/>
  <c r="H320" i="15"/>
  <c r="AA315" i="15"/>
  <c r="U315" i="15"/>
  <c r="O315" i="15"/>
  <c r="I315" i="15"/>
  <c r="V310" i="15"/>
  <c r="P310" i="15"/>
  <c r="J310" i="15"/>
  <c r="D310" i="15"/>
  <c r="W305" i="15"/>
  <c r="Q305" i="15"/>
  <c r="K305" i="15"/>
  <c r="E305" i="15"/>
  <c r="X300" i="15"/>
  <c r="R300" i="15"/>
  <c r="L300" i="15"/>
  <c r="F300" i="15"/>
  <c r="Y295" i="15"/>
  <c r="S295" i="15"/>
  <c r="M295" i="15"/>
  <c r="G295" i="15"/>
  <c r="Z290" i="15"/>
  <c r="T290" i="15"/>
  <c r="N290" i="15"/>
  <c r="H290" i="15"/>
  <c r="AA285" i="15"/>
  <c r="U285" i="15"/>
  <c r="O285" i="15"/>
  <c r="I285" i="15"/>
  <c r="V280" i="15"/>
  <c r="P280" i="15"/>
  <c r="J280" i="15"/>
  <c r="D280" i="15"/>
  <c r="W275" i="15"/>
  <c r="Q275" i="15"/>
  <c r="K275" i="15"/>
  <c r="E275" i="15"/>
  <c r="X270" i="15"/>
  <c r="R270" i="15"/>
  <c r="L270" i="15"/>
  <c r="F270" i="15"/>
  <c r="Y265" i="15"/>
  <c r="S265" i="15"/>
  <c r="M265" i="15"/>
  <c r="G265" i="15"/>
  <c r="Z260" i="15"/>
  <c r="T260" i="15"/>
  <c r="N260" i="15"/>
  <c r="H260" i="15"/>
  <c r="AA255" i="15"/>
  <c r="U255" i="15"/>
  <c r="O255" i="15"/>
  <c r="I255" i="15"/>
  <c r="V250" i="15"/>
  <c r="P250" i="15"/>
  <c r="J250" i="15"/>
  <c r="D250" i="15"/>
  <c r="W245" i="15"/>
  <c r="Q245" i="15"/>
  <c r="K245" i="15"/>
  <c r="E245" i="15"/>
  <c r="X240" i="15"/>
  <c r="R240" i="15"/>
  <c r="L240" i="15"/>
  <c r="F240" i="15"/>
  <c r="Y235" i="15"/>
  <c r="S235" i="15"/>
  <c r="M235" i="15"/>
  <c r="G235" i="15"/>
  <c r="Z230" i="15"/>
  <c r="T230" i="15"/>
  <c r="N230" i="15"/>
  <c r="H230" i="15"/>
  <c r="AA225" i="15"/>
  <c r="U225" i="15"/>
  <c r="O225" i="15"/>
  <c r="I225" i="15"/>
  <c r="V220" i="15"/>
  <c r="P220" i="15"/>
  <c r="J220" i="15"/>
  <c r="D220" i="15"/>
  <c r="W215" i="15"/>
  <c r="Q215" i="15"/>
  <c r="K215" i="15"/>
  <c r="E215" i="15"/>
  <c r="X210" i="15"/>
  <c r="R210" i="15"/>
  <c r="L210" i="15"/>
  <c r="F210" i="15"/>
  <c r="Y205" i="15"/>
  <c r="S205" i="15"/>
  <c r="M205" i="15"/>
  <c r="G205" i="15"/>
  <c r="Z200" i="15"/>
  <c r="T200" i="15"/>
  <c r="N200" i="15"/>
  <c r="H200" i="15"/>
  <c r="AA195" i="15"/>
  <c r="U195" i="15"/>
  <c r="O195" i="15"/>
  <c r="I195" i="15"/>
  <c r="V190" i="15"/>
  <c r="P190" i="15"/>
  <c r="J190" i="15"/>
  <c r="D190" i="15"/>
  <c r="W185" i="15"/>
  <c r="Q185" i="15"/>
  <c r="K185" i="15"/>
  <c r="E185" i="15"/>
  <c r="X180" i="15"/>
  <c r="R180" i="15"/>
  <c r="L180" i="15"/>
  <c r="F180" i="15"/>
  <c r="Y175" i="15"/>
  <c r="S175" i="15"/>
  <c r="M175" i="15"/>
  <c r="G175" i="15"/>
  <c r="Z170" i="15"/>
  <c r="T170" i="15"/>
  <c r="N170" i="15"/>
  <c r="H170" i="15"/>
  <c r="AA161" i="15"/>
  <c r="U161" i="15"/>
  <c r="O161" i="15"/>
  <c r="I161" i="15"/>
  <c r="V156" i="15"/>
  <c r="P156" i="15"/>
  <c r="J156" i="15"/>
  <c r="D156" i="15"/>
  <c r="W151" i="15"/>
  <c r="Q151" i="15"/>
  <c r="K151" i="15"/>
  <c r="E151" i="15"/>
  <c r="X146" i="15"/>
  <c r="R146" i="15"/>
  <c r="L146" i="15"/>
  <c r="F146" i="15"/>
  <c r="Y141" i="15"/>
  <c r="S141" i="15"/>
  <c r="M141" i="15"/>
  <c r="G141" i="15"/>
  <c r="Z136" i="15"/>
  <c r="T136" i="15"/>
  <c r="N136" i="15"/>
  <c r="H136" i="15"/>
  <c r="AA131" i="15"/>
  <c r="U131" i="15"/>
  <c r="O131" i="15"/>
  <c r="I131" i="15"/>
  <c r="V126" i="15"/>
  <c r="P126" i="15"/>
  <c r="J126" i="15"/>
  <c r="D126" i="15"/>
  <c r="W121" i="15"/>
  <c r="Q121" i="15"/>
  <c r="K121" i="15"/>
  <c r="E121" i="15"/>
  <c r="X116" i="15"/>
  <c r="R116" i="15"/>
  <c r="L116" i="15"/>
  <c r="F116" i="15"/>
  <c r="Y111" i="15"/>
  <c r="S111" i="15"/>
  <c r="M111" i="15"/>
  <c r="G111" i="15"/>
  <c r="Z106" i="15"/>
  <c r="T106" i="15"/>
  <c r="N106" i="15"/>
  <c r="H106" i="15"/>
  <c r="AA101" i="15"/>
  <c r="U101" i="15"/>
  <c r="O101" i="15"/>
  <c r="I101" i="15"/>
  <c r="V96" i="15"/>
  <c r="P96" i="15"/>
  <c r="J96" i="15"/>
  <c r="D96" i="15"/>
  <c r="P638" i="15"/>
  <c r="W633" i="15"/>
  <c r="W623" i="15"/>
  <c r="W619" i="15" s="1"/>
  <c r="K623" i="15"/>
  <c r="K619" i="15" s="1"/>
  <c r="AA618" i="15"/>
  <c r="U618" i="15"/>
  <c r="O618" i="15"/>
  <c r="I618" i="15"/>
  <c r="V613" i="15"/>
  <c r="P613" i="15"/>
  <c r="J613" i="15"/>
  <c r="D613" i="15"/>
  <c r="W608" i="15"/>
  <c r="Q608" i="15"/>
  <c r="K608" i="15"/>
  <c r="E608" i="15"/>
  <c r="X603" i="15"/>
  <c r="R603" i="15"/>
  <c r="L603" i="15"/>
  <c r="F603" i="15"/>
  <c r="Y598" i="15"/>
  <c r="S598" i="15"/>
  <c r="M598" i="15"/>
  <c r="G598" i="15"/>
  <c r="Z593" i="15"/>
  <c r="T593" i="15"/>
  <c r="N593" i="15"/>
  <c r="H593" i="15"/>
  <c r="AA588" i="15"/>
  <c r="U588" i="15"/>
  <c r="O588" i="15"/>
  <c r="I588" i="15"/>
  <c r="V583" i="15"/>
  <c r="P583" i="15"/>
  <c r="J583" i="15"/>
  <c r="D583" i="15"/>
  <c r="W578" i="15"/>
  <c r="Q578" i="15"/>
  <c r="K578" i="15"/>
  <c r="E578" i="15"/>
  <c r="X573" i="15"/>
  <c r="R573" i="15"/>
  <c r="L573" i="15"/>
  <c r="F573" i="15"/>
  <c r="Y568" i="15"/>
  <c r="S568" i="15"/>
  <c r="M568" i="15"/>
  <c r="G568" i="15"/>
  <c r="Z563" i="15"/>
  <c r="T563" i="15"/>
  <c r="N563" i="15"/>
  <c r="H563" i="15"/>
  <c r="AA558" i="15"/>
  <c r="AA554" i="15" s="1"/>
  <c r="U558" i="15"/>
  <c r="U554" i="15" s="1"/>
  <c r="O558" i="15"/>
  <c r="O554" i="15" s="1"/>
  <c r="I558" i="15"/>
  <c r="I554" i="15" s="1"/>
  <c r="V553" i="15"/>
  <c r="V549" i="15" s="1"/>
  <c r="P553" i="15"/>
  <c r="P549" i="15" s="1"/>
  <c r="J553" i="15"/>
  <c r="J549" i="15" s="1"/>
  <c r="D553" i="15"/>
  <c r="D549" i="15" s="1"/>
  <c r="W548" i="15"/>
  <c r="W544" i="15" s="1"/>
  <c r="Q548" i="15"/>
  <c r="Q544" i="15" s="1"/>
  <c r="K548" i="15"/>
  <c r="K544" i="15" s="1"/>
  <c r="E548" i="15"/>
  <c r="E544" i="15" s="1"/>
  <c r="X543" i="15"/>
  <c r="X539" i="15" s="1"/>
  <c r="R543" i="15"/>
  <c r="R539" i="15" s="1"/>
  <c r="L543" i="15"/>
  <c r="L539" i="15" s="1"/>
  <c r="F543" i="15"/>
  <c r="F539" i="15" s="1"/>
  <c r="Y538" i="15"/>
  <c r="Y534" i="15" s="1"/>
  <c r="S538" i="15"/>
  <c r="S534" i="15" s="1"/>
  <c r="M538" i="15"/>
  <c r="M534" i="15" s="1"/>
  <c r="G538" i="15"/>
  <c r="G534" i="15" s="1"/>
  <c r="Z533" i="15"/>
  <c r="Z529" i="15" s="1"/>
  <c r="T533" i="15"/>
  <c r="T529" i="15" s="1"/>
  <c r="N533" i="15"/>
  <c r="N529" i="15" s="1"/>
  <c r="H533" i="15"/>
  <c r="H529" i="15" s="1"/>
  <c r="AA528" i="15"/>
  <c r="AA524" i="15" s="1"/>
  <c r="U528" i="15"/>
  <c r="U524" i="15" s="1"/>
  <c r="O528" i="15"/>
  <c r="O524" i="15" s="1"/>
  <c r="I528" i="15"/>
  <c r="I524" i="15" s="1"/>
  <c r="V523" i="15"/>
  <c r="V519" i="15" s="1"/>
  <c r="P523" i="15"/>
  <c r="P519" i="15" s="1"/>
  <c r="J523" i="15"/>
  <c r="J519" i="15" s="1"/>
  <c r="D523" i="15"/>
  <c r="D519" i="15" s="1"/>
  <c r="W518" i="15"/>
  <c r="W514" i="15" s="1"/>
  <c r="Q518" i="15"/>
  <c r="Q514" i="15" s="1"/>
  <c r="K518" i="15"/>
  <c r="K514" i="15" s="1"/>
  <c r="E518" i="15"/>
  <c r="E514" i="15" s="1"/>
  <c r="X513" i="15"/>
  <c r="X509" i="15" s="1"/>
  <c r="R513" i="15"/>
  <c r="R509" i="15" s="1"/>
  <c r="L513" i="15"/>
  <c r="L509" i="15" s="1"/>
  <c r="F513" i="15"/>
  <c r="F509" i="15" s="1"/>
  <c r="Y508" i="15"/>
  <c r="Y504" i="15" s="1"/>
  <c r="S508" i="15"/>
  <c r="S504" i="15" s="1"/>
  <c r="M508" i="15"/>
  <c r="M504" i="15" s="1"/>
  <c r="G508" i="15"/>
  <c r="G504" i="15" s="1"/>
  <c r="Z503" i="15"/>
  <c r="Z499" i="15" s="1"/>
  <c r="T503" i="15"/>
  <c r="T499" i="15" s="1"/>
  <c r="N503" i="15"/>
  <c r="N499" i="15" s="1"/>
  <c r="H503" i="15"/>
  <c r="H499" i="15" s="1"/>
  <c r="AA498" i="15"/>
  <c r="AA494" i="15" s="1"/>
  <c r="U498" i="15"/>
  <c r="U494" i="15" s="1"/>
  <c r="O498" i="15"/>
  <c r="O494" i="15" s="1"/>
  <c r="I498" i="15"/>
  <c r="I494" i="15" s="1"/>
  <c r="V493" i="15"/>
  <c r="V489" i="15" s="1"/>
  <c r="P493" i="15"/>
  <c r="P489" i="15" s="1"/>
  <c r="J493" i="15"/>
  <c r="J489" i="15" s="1"/>
  <c r="D493" i="15"/>
  <c r="D489" i="15" s="1"/>
  <c r="W488" i="15"/>
  <c r="W484" i="15" s="1"/>
  <c r="Q488" i="15"/>
  <c r="Q484" i="15" s="1"/>
  <c r="K488" i="15"/>
  <c r="K484" i="15" s="1"/>
  <c r="E488" i="15"/>
  <c r="E484" i="15" s="1"/>
  <c r="X479" i="15"/>
  <c r="R479" i="15"/>
  <c r="L479" i="15"/>
  <c r="F479" i="15"/>
  <c r="Y474" i="15"/>
  <c r="S474" i="15"/>
  <c r="M474" i="15"/>
  <c r="G474" i="15"/>
  <c r="Z469" i="15"/>
  <c r="T469" i="15"/>
  <c r="N469" i="15"/>
  <c r="H469" i="15"/>
  <c r="AA464" i="15"/>
  <c r="U464" i="15"/>
  <c r="O464" i="15"/>
  <c r="I464" i="15"/>
  <c r="V459" i="15"/>
  <c r="P459" i="15"/>
  <c r="J459" i="15"/>
  <c r="D459" i="15"/>
  <c r="W454" i="15"/>
  <c r="Q454" i="15"/>
  <c r="K454" i="15"/>
  <c r="E454" i="15"/>
  <c r="X449" i="15"/>
  <c r="R449" i="15"/>
  <c r="L449" i="15"/>
  <c r="F449" i="15"/>
  <c r="Y444" i="15"/>
  <c r="S444" i="15"/>
  <c r="M444" i="15"/>
  <c r="G444" i="15"/>
  <c r="Z439" i="15"/>
  <c r="T439" i="15"/>
  <c r="N439" i="15"/>
  <c r="H439" i="15"/>
  <c r="AA434" i="15"/>
  <c r="U434" i="15"/>
  <c r="O434" i="15"/>
  <c r="I434" i="15"/>
  <c r="V429" i="15"/>
  <c r="P429" i="15"/>
  <c r="J429" i="15"/>
  <c r="D429" i="15"/>
  <c r="W424" i="15"/>
  <c r="Q424" i="15"/>
  <c r="K424" i="15"/>
  <c r="E424" i="15"/>
  <c r="X419" i="15"/>
  <c r="R419" i="15"/>
  <c r="L419" i="15"/>
  <c r="F419" i="15"/>
  <c r="Y414" i="15"/>
  <c r="S414" i="15"/>
  <c r="M414" i="15"/>
  <c r="G414" i="15"/>
  <c r="Z409" i="15"/>
  <c r="T409" i="15"/>
  <c r="N409" i="15"/>
  <c r="H409" i="15"/>
  <c r="AA404" i="15"/>
  <c r="U404" i="15"/>
  <c r="O404" i="15"/>
  <c r="I404" i="15"/>
  <c r="V399" i="15"/>
  <c r="P399" i="15"/>
  <c r="J399" i="15"/>
  <c r="D399" i="15"/>
  <c r="W394" i="15"/>
  <c r="Q394" i="15"/>
  <c r="K394" i="15"/>
  <c r="E394" i="15"/>
  <c r="X389" i="15"/>
  <c r="R389" i="15"/>
  <c r="L389" i="15"/>
  <c r="F389" i="15"/>
  <c r="Y384" i="15"/>
  <c r="S384" i="15"/>
  <c r="M384" i="15"/>
  <c r="G384" i="15"/>
  <c r="Z379" i="15"/>
  <c r="T379" i="15"/>
  <c r="N379" i="15"/>
  <c r="H379" i="15"/>
  <c r="AA374" i="15"/>
  <c r="U374" i="15"/>
  <c r="O374" i="15"/>
  <c r="I374" i="15"/>
  <c r="V369" i="15"/>
  <c r="P369" i="15"/>
  <c r="J369" i="15"/>
  <c r="D369" i="15"/>
  <c r="W364" i="15"/>
  <c r="W360" i="15" s="1"/>
  <c r="Q364" i="15"/>
  <c r="Q360" i="15" s="1"/>
  <c r="K364" i="15"/>
  <c r="K360" i="15" s="1"/>
  <c r="E364" i="15"/>
  <c r="E360" i="15" s="1"/>
  <c r="X359" i="15"/>
  <c r="X355" i="15" s="1"/>
  <c r="R359" i="15"/>
  <c r="R355" i="15" s="1"/>
  <c r="L359" i="15"/>
  <c r="L355" i="15" s="1"/>
  <c r="F359" i="15"/>
  <c r="F355" i="15" s="1"/>
  <c r="Y354" i="15"/>
  <c r="Y350" i="15" s="1"/>
  <c r="S354" i="15"/>
  <c r="S350" i="15" s="1"/>
  <c r="M354" i="15"/>
  <c r="M350" i="15" s="1"/>
  <c r="G354" i="15"/>
  <c r="G350" i="15" s="1"/>
  <c r="Z349" i="15"/>
  <c r="Z345" i="15" s="1"/>
  <c r="T349" i="15"/>
  <c r="T345" i="15" s="1"/>
  <c r="N349" i="15"/>
  <c r="N345" i="15" s="1"/>
  <c r="H349" i="15"/>
  <c r="H345" i="15" s="1"/>
  <c r="AA344" i="15"/>
  <c r="AA340" i="15" s="1"/>
  <c r="U344" i="15"/>
  <c r="U340" i="15" s="1"/>
  <c r="O344" i="15"/>
  <c r="O340" i="15" s="1"/>
  <c r="I344" i="15"/>
  <c r="I340" i="15" s="1"/>
  <c r="V339" i="15"/>
  <c r="V335" i="15" s="1"/>
  <c r="P339" i="15"/>
  <c r="P335" i="15" s="1"/>
  <c r="J339" i="15"/>
  <c r="J335" i="15" s="1"/>
  <c r="D339" i="15"/>
  <c r="D335" i="15" s="1"/>
  <c r="W334" i="15"/>
  <c r="W330" i="15" s="1"/>
  <c r="Q334" i="15"/>
  <c r="Q330" i="15" s="1"/>
  <c r="K334" i="15"/>
  <c r="K330" i="15" s="1"/>
  <c r="E334" i="15"/>
  <c r="E330" i="15" s="1"/>
  <c r="X329" i="15"/>
  <c r="X325" i="15" s="1"/>
  <c r="R329" i="15"/>
  <c r="R325" i="15" s="1"/>
  <c r="L329" i="15"/>
  <c r="L325" i="15" s="1"/>
  <c r="F329" i="15"/>
  <c r="F325" i="15" s="1"/>
  <c r="Y320" i="15"/>
  <c r="S320" i="15"/>
  <c r="M320" i="15"/>
  <c r="G320" i="15"/>
  <c r="Z315" i="15"/>
  <c r="T315" i="15"/>
  <c r="N315" i="15"/>
  <c r="H315" i="15"/>
  <c r="AA310" i="15"/>
  <c r="U310" i="15"/>
  <c r="O310" i="15"/>
  <c r="I310" i="15"/>
  <c r="V305" i="15"/>
  <c r="P305" i="15"/>
  <c r="J305" i="15"/>
  <c r="D305" i="15"/>
  <c r="W300" i="15"/>
  <c r="Q300" i="15"/>
  <c r="K300" i="15"/>
  <c r="E300" i="15"/>
  <c r="X295" i="15"/>
  <c r="R295" i="15"/>
  <c r="L295" i="15"/>
  <c r="F295" i="15"/>
  <c r="Y290" i="15"/>
  <c r="S290" i="15"/>
  <c r="M290" i="15"/>
  <c r="G290" i="15"/>
  <c r="Z285" i="15"/>
  <c r="T285" i="15"/>
  <c r="N285" i="15"/>
  <c r="H285" i="15"/>
  <c r="AA280" i="15"/>
  <c r="U280" i="15"/>
  <c r="O280" i="15"/>
  <c r="I280" i="15"/>
  <c r="V275" i="15"/>
  <c r="P275" i="15"/>
  <c r="J275" i="15"/>
  <c r="D275" i="15"/>
  <c r="W270" i="15"/>
  <c r="Q270" i="15"/>
  <c r="K270" i="15"/>
  <c r="E270" i="15"/>
  <c r="X265" i="15"/>
  <c r="R265" i="15"/>
  <c r="L265" i="15"/>
  <c r="F265" i="15"/>
  <c r="Y260" i="15"/>
  <c r="S260" i="15"/>
  <c r="M260" i="15"/>
  <c r="G260" i="15"/>
  <c r="Z255" i="15"/>
  <c r="T255" i="15"/>
  <c r="N255" i="15"/>
  <c r="H255" i="15"/>
  <c r="AA250" i="15"/>
  <c r="U250" i="15"/>
  <c r="O250" i="15"/>
  <c r="I250" i="15"/>
  <c r="V245" i="15"/>
  <c r="P245" i="15"/>
  <c r="J245" i="15"/>
  <c r="D245" i="15"/>
  <c r="W240" i="15"/>
  <c r="Q240" i="15"/>
  <c r="K240" i="15"/>
  <c r="E240" i="15"/>
  <c r="X235" i="15"/>
  <c r="R235" i="15"/>
  <c r="L235" i="15"/>
  <c r="F235" i="15"/>
  <c r="Y230" i="15"/>
  <c r="S230" i="15"/>
  <c r="M230" i="15"/>
  <c r="G230" i="15"/>
  <c r="Z225" i="15"/>
  <c r="T225" i="15"/>
  <c r="N225" i="15"/>
  <c r="H225" i="15"/>
  <c r="AA220" i="15"/>
  <c r="U220" i="15"/>
  <c r="O220" i="15"/>
  <c r="I220" i="15"/>
  <c r="V215" i="15"/>
  <c r="P215" i="15"/>
  <c r="J215" i="15"/>
  <c r="D215" i="15"/>
  <c r="W210" i="15"/>
  <c r="Q210" i="15"/>
  <c r="K210" i="15"/>
  <c r="E210" i="15"/>
  <c r="X205" i="15"/>
  <c r="R205" i="15"/>
  <c r="L205" i="15"/>
  <c r="F205" i="15"/>
  <c r="Y200" i="15"/>
  <c r="S200" i="15"/>
  <c r="M200" i="15"/>
  <c r="G200" i="15"/>
  <c r="Z195" i="15"/>
  <c r="T195" i="15"/>
  <c r="N195" i="15"/>
  <c r="H195" i="15"/>
  <c r="AA190" i="15"/>
  <c r="U190" i="15"/>
  <c r="O190" i="15"/>
  <c r="I190" i="15"/>
  <c r="V185" i="15"/>
  <c r="P185" i="15"/>
  <c r="J185" i="15"/>
  <c r="D185" i="15"/>
  <c r="W180" i="15"/>
  <c r="Q180" i="15"/>
  <c r="K180" i="15"/>
  <c r="E180" i="15"/>
  <c r="X175" i="15"/>
  <c r="R175" i="15"/>
  <c r="L175" i="15"/>
  <c r="F175" i="15"/>
  <c r="Y170" i="15"/>
  <c r="S170" i="15"/>
  <c r="M170" i="15"/>
  <c r="G170" i="15"/>
  <c r="Z161" i="15"/>
  <c r="T161" i="15"/>
  <c r="N161" i="15"/>
  <c r="H161" i="15"/>
  <c r="AA156" i="15"/>
  <c r="U156" i="15"/>
  <c r="O156" i="15"/>
  <c r="I156" i="15"/>
  <c r="V151" i="15"/>
  <c r="P151" i="15"/>
  <c r="J151" i="15"/>
  <c r="D151" i="15"/>
  <c r="W146" i="15"/>
  <c r="Q146" i="15"/>
  <c r="K146" i="15"/>
  <c r="E146" i="15"/>
  <c r="X141" i="15"/>
  <c r="R141" i="15"/>
  <c r="L141" i="15"/>
  <c r="F141" i="15"/>
  <c r="Y136" i="15"/>
  <c r="S136" i="15"/>
  <c r="M136" i="15"/>
  <c r="G136" i="15"/>
  <c r="Z131" i="15"/>
  <c r="T131" i="15"/>
  <c r="N131" i="15"/>
  <c r="H131" i="15"/>
  <c r="AA126" i="15"/>
  <c r="U126" i="15"/>
  <c r="O126" i="15"/>
  <c r="I126" i="15"/>
  <c r="V121" i="15"/>
  <c r="P121" i="15"/>
  <c r="J121" i="15"/>
  <c r="D121" i="15"/>
  <c r="W116" i="15"/>
  <c r="Q116" i="15"/>
  <c r="K116" i="15"/>
  <c r="E116" i="15"/>
  <c r="X111" i="15"/>
  <c r="R111" i="15"/>
  <c r="L111" i="15"/>
  <c r="F111" i="15"/>
  <c r="Y106" i="15"/>
  <c r="S106" i="15"/>
  <c r="M106" i="15"/>
  <c r="G106" i="15"/>
  <c r="Z101" i="15"/>
  <c r="T101" i="15"/>
  <c r="N101" i="15"/>
  <c r="H101" i="15"/>
  <c r="AA96" i="15"/>
  <c r="U96" i="15"/>
  <c r="O96" i="15"/>
  <c r="I96" i="15"/>
  <c r="J638" i="15"/>
  <c r="Q633" i="15"/>
  <c r="X628" i="15"/>
  <c r="V623" i="15"/>
  <c r="J623" i="15"/>
  <c r="Z618" i="15"/>
  <c r="T618" i="15"/>
  <c r="N618" i="15"/>
  <c r="H618" i="15"/>
  <c r="AA613" i="15"/>
  <c r="U613" i="15"/>
  <c r="O613" i="15"/>
  <c r="I613" i="15"/>
  <c r="V608" i="15"/>
  <c r="P608" i="15"/>
  <c r="J608" i="15"/>
  <c r="D608" i="15"/>
  <c r="W603" i="15"/>
  <c r="Q603" i="15"/>
  <c r="K603" i="15"/>
  <c r="E603" i="15"/>
  <c r="X598" i="15"/>
  <c r="R598" i="15"/>
  <c r="L598" i="15"/>
  <c r="F598" i="15"/>
  <c r="Y593" i="15"/>
  <c r="S593" i="15"/>
  <c r="M593" i="15"/>
  <c r="G593" i="15"/>
  <c r="Z588" i="15"/>
  <c r="T588" i="15"/>
  <c r="N588" i="15"/>
  <c r="H588" i="15"/>
  <c r="AA583" i="15"/>
  <c r="U583" i="15"/>
  <c r="O583" i="15"/>
  <c r="I583" i="15"/>
  <c r="V578" i="15"/>
  <c r="P578" i="15"/>
  <c r="J578" i="15"/>
  <c r="D578" i="15"/>
  <c r="W573" i="15"/>
  <c r="Q573" i="15"/>
  <c r="K573" i="15"/>
  <c r="E573" i="15"/>
  <c r="X568" i="15"/>
  <c r="R568" i="15"/>
  <c r="L568" i="15"/>
  <c r="F568" i="15"/>
  <c r="Y563" i="15"/>
  <c r="S563" i="15"/>
  <c r="M563" i="15"/>
  <c r="G563" i="15"/>
  <c r="Z558" i="15"/>
  <c r="T558" i="15"/>
  <c r="N558" i="15"/>
  <c r="H558" i="15"/>
  <c r="AA553" i="15"/>
  <c r="U553" i="15"/>
  <c r="O553" i="15"/>
  <c r="I553" i="15"/>
  <c r="V548" i="15"/>
  <c r="P548" i="15"/>
  <c r="J548" i="15"/>
  <c r="D548" i="15"/>
  <c r="W543" i="15"/>
  <c r="Q543" i="15"/>
  <c r="K543" i="15"/>
  <c r="E543" i="15"/>
  <c r="X538" i="15"/>
  <c r="R538" i="15"/>
  <c r="L538" i="15"/>
  <c r="F538" i="15"/>
  <c r="Y533" i="15"/>
  <c r="S533" i="15"/>
  <c r="M533" i="15"/>
  <c r="G533" i="15"/>
  <c r="Z528" i="15"/>
  <c r="T528" i="15"/>
  <c r="N528" i="15"/>
  <c r="H528" i="15"/>
  <c r="AA523" i="15"/>
  <c r="U523" i="15"/>
  <c r="O523" i="15"/>
  <c r="I523" i="15"/>
  <c r="V518" i="15"/>
  <c r="P518" i="15"/>
  <c r="J518" i="15"/>
  <c r="D518" i="15"/>
  <c r="W513" i="15"/>
  <c r="Q513" i="15"/>
  <c r="K513" i="15"/>
  <c r="E513" i="15"/>
  <c r="X508" i="15"/>
  <c r="R508" i="15"/>
  <c r="L508" i="15"/>
  <c r="F508" i="15"/>
  <c r="Y503" i="15"/>
  <c r="S503" i="15"/>
  <c r="M503" i="15"/>
  <c r="G503" i="15"/>
  <c r="Z498" i="15"/>
  <c r="T498" i="15"/>
  <c r="N498" i="15"/>
  <c r="H498" i="15"/>
  <c r="AA493" i="15"/>
  <c r="U493" i="15"/>
  <c r="O493" i="15"/>
  <c r="I493" i="15"/>
  <c r="V488" i="15"/>
  <c r="P488" i="15"/>
  <c r="J488" i="15"/>
  <c r="D488" i="15"/>
  <c r="D484" i="15" s="1"/>
  <c r="W479" i="15"/>
  <c r="Q479" i="15"/>
  <c r="K479" i="15"/>
  <c r="E479" i="15"/>
  <c r="X474" i="15"/>
  <c r="R474" i="15"/>
  <c r="L474" i="15"/>
  <c r="F474" i="15"/>
  <c r="Y469" i="15"/>
  <c r="S469" i="15"/>
  <c r="M469" i="15"/>
  <c r="G469" i="15"/>
  <c r="Z464" i="15"/>
  <c r="T464" i="15"/>
  <c r="N464" i="15"/>
  <c r="H464" i="15"/>
  <c r="AA459" i="15"/>
  <c r="U459" i="15"/>
  <c r="O459" i="15"/>
  <c r="I459" i="15"/>
  <c r="V454" i="15"/>
  <c r="P454" i="15"/>
  <c r="J454" i="15"/>
  <c r="D454" i="15"/>
  <c r="W449" i="15"/>
  <c r="Q449" i="15"/>
  <c r="K449" i="15"/>
  <c r="E449" i="15"/>
  <c r="X444" i="15"/>
  <c r="R444" i="15"/>
  <c r="L444" i="15"/>
  <c r="F444" i="15"/>
  <c r="Y439" i="15"/>
  <c r="S439" i="15"/>
  <c r="M439" i="15"/>
  <c r="G439" i="15"/>
  <c r="Z434" i="15"/>
  <c r="T434" i="15"/>
  <c r="N434" i="15"/>
  <c r="H434" i="15"/>
  <c r="AA429" i="15"/>
  <c r="U429" i="15"/>
  <c r="O429" i="15"/>
  <c r="I429" i="15"/>
  <c r="V424" i="15"/>
  <c r="P424" i="15"/>
  <c r="J424" i="15"/>
  <c r="D424" i="15"/>
  <c r="W419" i="15"/>
  <c r="Q419" i="15"/>
  <c r="K419" i="15"/>
  <c r="E419" i="15"/>
  <c r="X414" i="15"/>
  <c r="R414" i="15"/>
  <c r="L414" i="15"/>
  <c r="F414" i="15"/>
  <c r="Y409" i="15"/>
  <c r="S409" i="15"/>
  <c r="M409" i="15"/>
  <c r="G409" i="15"/>
  <c r="Z404" i="15"/>
  <c r="T404" i="15"/>
  <c r="N404" i="15"/>
  <c r="H404" i="15"/>
  <c r="AA399" i="15"/>
  <c r="U399" i="15"/>
  <c r="O399" i="15"/>
  <c r="I399" i="15"/>
  <c r="V394" i="15"/>
  <c r="P394" i="15"/>
  <c r="J394" i="15"/>
  <c r="D394" i="15"/>
  <c r="W389" i="15"/>
  <c r="Q389" i="15"/>
  <c r="K389" i="15"/>
  <c r="E389" i="15"/>
  <c r="X384" i="15"/>
  <c r="R384" i="15"/>
  <c r="L384" i="15"/>
  <c r="F384" i="15"/>
  <c r="Y379" i="15"/>
  <c r="S379" i="15"/>
  <c r="M379" i="15"/>
  <c r="G379" i="15"/>
  <c r="Z374" i="15"/>
  <c r="T374" i="15"/>
  <c r="N374" i="15"/>
  <c r="H374" i="15"/>
  <c r="AA369" i="15"/>
  <c r="U369" i="15"/>
  <c r="O369" i="15"/>
  <c r="I369" i="15"/>
  <c r="V364" i="15"/>
  <c r="P364" i="15"/>
  <c r="J364" i="15"/>
  <c r="D364" i="15"/>
  <c r="W359" i="15"/>
  <c r="Q359" i="15"/>
  <c r="K359" i="15"/>
  <c r="E359" i="15"/>
  <c r="X354" i="15"/>
  <c r="R354" i="15"/>
  <c r="L354" i="15"/>
  <c r="F354" i="15"/>
  <c r="Y349" i="15"/>
  <c r="S349" i="15"/>
  <c r="M349" i="15"/>
  <c r="G349" i="15"/>
  <c r="Z344" i="15"/>
  <c r="T344" i="15"/>
  <c r="N344" i="15"/>
  <c r="H344" i="15"/>
  <c r="AA339" i="15"/>
  <c r="U339" i="15"/>
  <c r="O339" i="15"/>
  <c r="I339" i="15"/>
  <c r="V334" i="15"/>
  <c r="P334" i="15"/>
  <c r="J334" i="15"/>
  <c r="D334" i="15"/>
  <c r="W329" i="15"/>
  <c r="Q329" i="15"/>
  <c r="K329" i="15"/>
  <c r="E329" i="15"/>
  <c r="X320" i="15"/>
  <c r="R320" i="15"/>
  <c r="L320" i="15"/>
  <c r="F320" i="15"/>
  <c r="Y315" i="15"/>
  <c r="S315" i="15"/>
  <c r="M315" i="15"/>
  <c r="G315" i="15"/>
  <c r="Z310" i="15"/>
  <c r="T310" i="15"/>
  <c r="N310" i="15"/>
  <c r="H310" i="15"/>
  <c r="AA305" i="15"/>
  <c r="U305" i="15"/>
  <c r="O305" i="15"/>
  <c r="I305" i="15"/>
  <c r="V300" i="15"/>
  <c r="P300" i="15"/>
  <c r="J300" i="15"/>
  <c r="D300" i="15"/>
  <c r="W295" i="15"/>
  <c r="Q295" i="15"/>
  <c r="K295" i="15"/>
  <c r="E295" i="15"/>
  <c r="X290" i="15"/>
  <c r="R290" i="15"/>
  <c r="L290" i="15"/>
  <c r="F290" i="15"/>
  <c r="Y285" i="15"/>
  <c r="S285" i="15"/>
  <c r="M285" i="15"/>
  <c r="G285" i="15"/>
  <c r="Z280" i="15"/>
  <c r="T280" i="15"/>
  <c r="N280" i="15"/>
  <c r="H280" i="15"/>
  <c r="AA275" i="15"/>
  <c r="U275" i="15"/>
  <c r="O275" i="15"/>
  <c r="I275" i="15"/>
  <c r="V270" i="15"/>
  <c r="P270" i="15"/>
  <c r="J270" i="15"/>
  <c r="D270" i="15"/>
  <c r="W265" i="15"/>
  <c r="Q265" i="15"/>
  <c r="K265" i="15"/>
  <c r="E265" i="15"/>
  <c r="X260" i="15"/>
  <c r="R260" i="15"/>
  <c r="L260" i="15"/>
  <c r="F260" i="15"/>
  <c r="Y255" i="15"/>
  <c r="S255" i="15"/>
  <c r="M255" i="15"/>
  <c r="G255" i="15"/>
  <c r="Z250" i="15"/>
  <c r="T250" i="15"/>
  <c r="N250" i="15"/>
  <c r="H250" i="15"/>
  <c r="AA245" i="15"/>
  <c r="U245" i="15"/>
  <c r="O245" i="15"/>
  <c r="I245" i="15"/>
  <c r="V240" i="15"/>
  <c r="P240" i="15"/>
  <c r="J240" i="15"/>
  <c r="D240" i="15"/>
  <c r="W235" i="15"/>
  <c r="Q235" i="15"/>
  <c r="K235" i="15"/>
  <c r="E235" i="15"/>
  <c r="X230" i="15"/>
  <c r="R230" i="15"/>
  <c r="L230" i="15"/>
  <c r="F230" i="15"/>
  <c r="Y225" i="15"/>
  <c r="S225" i="15"/>
  <c r="M225" i="15"/>
  <c r="G225" i="15"/>
  <c r="Z220" i="15"/>
  <c r="T220" i="15"/>
  <c r="N220" i="15"/>
  <c r="H220" i="15"/>
  <c r="AA215" i="15"/>
  <c r="U215" i="15"/>
  <c r="O215" i="15"/>
  <c r="I215" i="15"/>
  <c r="V210" i="15"/>
  <c r="P210" i="15"/>
  <c r="J210" i="15"/>
  <c r="D210" i="15"/>
  <c r="W205" i="15"/>
  <c r="Q205" i="15"/>
  <c r="K205" i="15"/>
  <c r="E205" i="15"/>
  <c r="X200" i="15"/>
  <c r="R200" i="15"/>
  <c r="L200" i="15"/>
  <c r="F200" i="15"/>
  <c r="Y195" i="15"/>
  <c r="S195" i="15"/>
  <c r="M195" i="15"/>
  <c r="G195" i="15"/>
  <c r="Z190" i="15"/>
  <c r="T190" i="15"/>
  <c r="N190" i="15"/>
  <c r="H190" i="15"/>
  <c r="AA185" i="15"/>
  <c r="U185" i="15"/>
  <c r="O185" i="15"/>
  <c r="I185" i="15"/>
  <c r="V180" i="15"/>
  <c r="P180" i="15"/>
  <c r="J180" i="15"/>
  <c r="D180" i="15"/>
  <c r="W175" i="15"/>
  <c r="Q175" i="15"/>
  <c r="K175" i="15"/>
  <c r="E175" i="15"/>
  <c r="X170" i="15"/>
  <c r="R170" i="15"/>
  <c r="L170" i="15"/>
  <c r="F170" i="15"/>
  <c r="Y161" i="15"/>
  <c r="S161" i="15"/>
  <c r="M161" i="15"/>
  <c r="G161" i="15"/>
  <c r="Z156" i="15"/>
  <c r="T156" i="15"/>
  <c r="N156" i="15"/>
  <c r="H156" i="15"/>
  <c r="AA151" i="15"/>
  <c r="U151" i="15"/>
  <c r="O151" i="15"/>
  <c r="I151" i="15"/>
  <c r="V146" i="15"/>
  <c r="P146" i="15"/>
  <c r="J146" i="15"/>
  <c r="D146" i="15"/>
  <c r="W141" i="15"/>
  <c r="Q141" i="15"/>
  <c r="K141" i="15"/>
  <c r="E141" i="15"/>
  <c r="X136" i="15"/>
  <c r="R136" i="15"/>
  <c r="L136" i="15"/>
  <c r="F136" i="15"/>
  <c r="Y131" i="15"/>
  <c r="S131" i="15"/>
  <c r="M131" i="15"/>
  <c r="G131" i="15"/>
  <c r="Z126" i="15"/>
  <c r="T126" i="15"/>
  <c r="N126" i="15"/>
  <c r="H126" i="15"/>
  <c r="AA121" i="15"/>
  <c r="U121" i="15"/>
  <c r="O121" i="15"/>
  <c r="I121" i="15"/>
  <c r="V116" i="15"/>
  <c r="P116" i="15"/>
  <c r="J116" i="15"/>
  <c r="D116" i="15"/>
  <c r="W111" i="15"/>
  <c r="Q111" i="15"/>
  <c r="K111" i="15"/>
  <c r="E111" i="15"/>
  <c r="X106" i="15"/>
  <c r="R106" i="15"/>
  <c r="L106" i="15"/>
  <c r="F106" i="15"/>
  <c r="Y101" i="15"/>
  <c r="S101" i="15"/>
  <c r="M101" i="15"/>
  <c r="G101" i="15"/>
  <c r="Z96" i="15"/>
  <c r="T96" i="15"/>
  <c r="N96" i="15"/>
  <c r="H96" i="15"/>
  <c r="D638" i="15"/>
  <c r="K633" i="15"/>
  <c r="R628" i="15"/>
  <c r="S623" i="15"/>
  <c r="G623" i="15"/>
  <c r="Y618" i="15"/>
  <c r="S618" i="15"/>
  <c r="M618" i="15"/>
  <c r="G618" i="15"/>
  <c r="Z613" i="15"/>
  <c r="T613" i="15"/>
  <c r="N613" i="15"/>
  <c r="H613" i="15"/>
  <c r="AA608" i="15"/>
  <c r="U608" i="15"/>
  <c r="O608" i="15"/>
  <c r="I608" i="15"/>
  <c r="V603" i="15"/>
  <c r="P603" i="15"/>
  <c r="J603" i="15"/>
  <c r="D603" i="15"/>
  <c r="W598" i="15"/>
  <c r="Q598" i="15"/>
  <c r="K598" i="15"/>
  <c r="E598" i="15"/>
  <c r="X593" i="15"/>
  <c r="R593" i="15"/>
  <c r="L593" i="15"/>
  <c r="F593" i="15"/>
  <c r="Y588" i="15"/>
  <c r="S588" i="15"/>
  <c r="M588" i="15"/>
  <c r="G588" i="15"/>
  <c r="Z583" i="15"/>
  <c r="T583" i="15"/>
  <c r="N583" i="15"/>
  <c r="H583" i="15"/>
  <c r="AA578" i="15"/>
  <c r="U578" i="15"/>
  <c r="O578" i="15"/>
  <c r="I578" i="15"/>
  <c r="V573" i="15"/>
  <c r="P573" i="15"/>
  <c r="J573" i="15"/>
  <c r="D573" i="15"/>
  <c r="W568" i="15"/>
  <c r="Q568" i="15"/>
  <c r="K568" i="15"/>
  <c r="E568" i="15"/>
  <c r="X563" i="15"/>
  <c r="R563" i="15"/>
  <c r="L563" i="15"/>
  <c r="F563" i="15"/>
  <c r="Y558" i="15"/>
  <c r="S558" i="15"/>
  <c r="M558" i="15"/>
  <c r="G558" i="15"/>
  <c r="Z553" i="15"/>
  <c r="T553" i="15"/>
  <c r="N553" i="15"/>
  <c r="H553" i="15"/>
  <c r="AA548" i="15"/>
  <c r="U548" i="15"/>
  <c r="O548" i="15"/>
  <c r="I548" i="15"/>
  <c r="V543" i="15"/>
  <c r="P543" i="15"/>
  <c r="J543" i="15"/>
  <c r="D543" i="15"/>
  <c r="W538" i="15"/>
  <c r="Q538" i="15"/>
  <c r="K538" i="15"/>
  <c r="E538" i="15"/>
  <c r="X533" i="15"/>
  <c r="R533" i="15"/>
  <c r="L533" i="15"/>
  <c r="F533" i="15"/>
  <c r="Y528" i="15"/>
  <c r="S528" i="15"/>
  <c r="M528" i="15"/>
  <c r="G528" i="15"/>
  <c r="Z523" i="15"/>
  <c r="T523" i="15"/>
  <c r="N523" i="15"/>
  <c r="H523" i="15"/>
  <c r="AA518" i="15"/>
  <c r="U518" i="15"/>
  <c r="O518" i="15"/>
  <c r="I518" i="15"/>
  <c r="V513" i="15"/>
  <c r="P513" i="15"/>
  <c r="J513" i="15"/>
  <c r="D513" i="15"/>
  <c r="W508" i="15"/>
  <c r="Q508" i="15"/>
  <c r="K508" i="15"/>
  <c r="E508" i="15"/>
  <c r="X503" i="15"/>
  <c r="R503" i="15"/>
  <c r="L503" i="15"/>
  <c r="F503" i="15"/>
  <c r="Y498" i="15"/>
  <c r="S498" i="15"/>
  <c r="M498" i="15"/>
  <c r="G498" i="15"/>
  <c r="Z493" i="15"/>
  <c r="T493" i="15"/>
  <c r="N493" i="15"/>
  <c r="H493" i="15"/>
  <c r="AA488" i="15"/>
  <c r="U488" i="15"/>
  <c r="O488" i="15"/>
  <c r="I488" i="15"/>
  <c r="V479" i="15"/>
  <c r="P479" i="15"/>
  <c r="J479" i="15"/>
  <c r="D479" i="15"/>
  <c r="W474" i="15"/>
  <c r="Q474" i="15"/>
  <c r="K474" i="15"/>
  <c r="E474" i="15"/>
  <c r="X469" i="15"/>
  <c r="R469" i="15"/>
  <c r="L469" i="15"/>
  <c r="F469" i="15"/>
  <c r="Y464" i="15"/>
  <c r="S464" i="15"/>
  <c r="M464" i="15"/>
  <c r="G464" i="15"/>
  <c r="Z459" i="15"/>
  <c r="T459" i="15"/>
  <c r="N459" i="15"/>
  <c r="H459" i="15"/>
  <c r="AA454" i="15"/>
  <c r="U454" i="15"/>
  <c r="O454" i="15"/>
  <c r="I454" i="15"/>
  <c r="V449" i="15"/>
  <c r="P449" i="15"/>
  <c r="J449" i="15"/>
  <c r="D449" i="15"/>
  <c r="W444" i="15"/>
  <c r="Q444" i="15"/>
  <c r="K444" i="15"/>
  <c r="E444" i="15"/>
  <c r="X439" i="15"/>
  <c r="R439" i="15"/>
  <c r="L439" i="15"/>
  <c r="F439" i="15"/>
  <c r="Y434" i="15"/>
  <c r="S434" i="15"/>
  <c r="M434" i="15"/>
  <c r="G434" i="15"/>
  <c r="Z429" i="15"/>
  <c r="T429" i="15"/>
  <c r="N429" i="15"/>
  <c r="H429" i="15"/>
  <c r="AA424" i="15"/>
  <c r="U424" i="15"/>
  <c r="O424" i="15"/>
  <c r="I424" i="15"/>
  <c r="V419" i="15"/>
  <c r="P419" i="15"/>
  <c r="J419" i="15"/>
  <c r="D419" i="15"/>
  <c r="W414" i="15"/>
  <c r="Q414" i="15"/>
  <c r="K414" i="15"/>
  <c r="E414" i="15"/>
  <c r="X409" i="15"/>
  <c r="R409" i="15"/>
  <c r="L409" i="15"/>
  <c r="F409" i="15"/>
  <c r="Y404" i="15"/>
  <c r="S404" i="15"/>
  <c r="M404" i="15"/>
  <c r="G404" i="15"/>
  <c r="Z399" i="15"/>
  <c r="T399" i="15"/>
  <c r="N399" i="15"/>
  <c r="H399" i="15"/>
  <c r="AA394" i="15"/>
  <c r="U394" i="15"/>
  <c r="O394" i="15"/>
  <c r="I394" i="15"/>
  <c r="V389" i="15"/>
  <c r="P389" i="15"/>
  <c r="J389" i="15"/>
  <c r="D389" i="15"/>
  <c r="W384" i="15"/>
  <c r="Q384" i="15"/>
  <c r="K384" i="15"/>
  <c r="E384" i="15"/>
  <c r="X379" i="15"/>
  <c r="R379" i="15"/>
  <c r="L379" i="15"/>
  <c r="F379" i="15"/>
  <c r="Y374" i="15"/>
  <c r="S374" i="15"/>
  <c r="M374" i="15"/>
  <c r="G374" i="15"/>
  <c r="Z369" i="15"/>
  <c r="T369" i="15"/>
  <c r="N369" i="15"/>
  <c r="H369" i="15"/>
  <c r="AA364" i="15"/>
  <c r="U364" i="15"/>
  <c r="O364" i="15"/>
  <c r="I364" i="15"/>
  <c r="V359" i="15"/>
  <c r="P359" i="15"/>
  <c r="J359" i="15"/>
  <c r="D359" i="15"/>
  <c r="W354" i="15"/>
  <c r="Q354" i="15"/>
  <c r="K354" i="15"/>
  <c r="E354" i="15"/>
  <c r="X349" i="15"/>
  <c r="R349" i="15"/>
  <c r="L349" i="15"/>
  <c r="F349" i="15"/>
  <c r="Y344" i="15"/>
  <c r="S344" i="15"/>
  <c r="M344" i="15"/>
  <c r="G344" i="15"/>
  <c r="Z339" i="15"/>
  <c r="T339" i="15"/>
  <c r="N339" i="15"/>
  <c r="H339" i="15"/>
  <c r="AA334" i="15"/>
  <c r="U334" i="15"/>
  <c r="O334" i="15"/>
  <c r="I334" i="15"/>
  <c r="V329" i="15"/>
  <c r="P329" i="15"/>
  <c r="J329" i="15"/>
  <c r="D329" i="15"/>
  <c r="D325" i="15" s="1"/>
  <c r="W320" i="15"/>
  <c r="Q320" i="15"/>
  <c r="K320" i="15"/>
  <c r="E320" i="15"/>
  <c r="X315" i="15"/>
  <c r="R315" i="15"/>
  <c r="L315" i="15"/>
  <c r="F315" i="15"/>
  <c r="Y310" i="15"/>
  <c r="S310" i="15"/>
  <c r="M310" i="15"/>
  <c r="G310" i="15"/>
  <c r="Z305" i="15"/>
  <c r="T305" i="15"/>
  <c r="N305" i="15"/>
  <c r="H305" i="15"/>
  <c r="AA300" i="15"/>
  <c r="U300" i="15"/>
  <c r="O300" i="15"/>
  <c r="I300" i="15"/>
  <c r="V295" i="15"/>
  <c r="P295" i="15"/>
  <c r="J295" i="15"/>
  <c r="D295" i="15"/>
  <c r="W290" i="15"/>
  <c r="Q290" i="15"/>
  <c r="K290" i="15"/>
  <c r="E290" i="15"/>
  <c r="X285" i="15"/>
  <c r="R285" i="15"/>
  <c r="L285" i="15"/>
  <c r="F285" i="15"/>
  <c r="Y280" i="15"/>
  <c r="S280" i="15"/>
  <c r="M280" i="15"/>
  <c r="G280" i="15"/>
  <c r="Z275" i="15"/>
  <c r="T275" i="15"/>
  <c r="N275" i="15"/>
  <c r="H275" i="15"/>
  <c r="AA270" i="15"/>
  <c r="U270" i="15"/>
  <c r="O270" i="15"/>
  <c r="I270" i="15"/>
  <c r="V265" i="15"/>
  <c r="P265" i="15"/>
  <c r="J265" i="15"/>
  <c r="D265" i="15"/>
  <c r="W260" i="15"/>
  <c r="Q260" i="15"/>
  <c r="K260" i="15"/>
  <c r="E260" i="15"/>
  <c r="X255" i="15"/>
  <c r="R255" i="15"/>
  <c r="L255" i="15"/>
  <c r="F255" i="15"/>
  <c r="Y250" i="15"/>
  <c r="S250" i="15"/>
  <c r="M250" i="15"/>
  <c r="G250" i="15"/>
  <c r="Z245" i="15"/>
  <c r="T245" i="15"/>
  <c r="N245" i="15"/>
  <c r="H245" i="15"/>
  <c r="AA240" i="15"/>
  <c r="U240" i="15"/>
  <c r="O240" i="15"/>
  <c r="I240" i="15"/>
  <c r="V235" i="15"/>
  <c r="P235" i="15"/>
  <c r="J235" i="15"/>
  <c r="D235" i="15"/>
  <c r="W230" i="15"/>
  <c r="Q230" i="15"/>
  <c r="K230" i="15"/>
  <c r="E230" i="15"/>
  <c r="X225" i="15"/>
  <c r="R225" i="15"/>
  <c r="L225" i="15"/>
  <c r="F225" i="15"/>
  <c r="Y220" i="15"/>
  <c r="S220" i="15"/>
  <c r="M220" i="15"/>
  <c r="G220" i="15"/>
  <c r="Z215" i="15"/>
  <c r="T215" i="15"/>
  <c r="N215" i="15"/>
  <c r="H215" i="15"/>
  <c r="AA210" i="15"/>
  <c r="U210" i="15"/>
  <c r="O210" i="15"/>
  <c r="I210" i="15"/>
  <c r="V205" i="15"/>
  <c r="P205" i="15"/>
  <c r="J205" i="15"/>
  <c r="D205" i="15"/>
  <c r="W200" i="15"/>
  <c r="Q200" i="15"/>
  <c r="K200" i="15"/>
  <c r="E200" i="15"/>
  <c r="X195" i="15"/>
  <c r="R195" i="15"/>
  <c r="L195" i="15"/>
  <c r="F195" i="15"/>
  <c r="Y190" i="15"/>
  <c r="S190" i="15"/>
  <c r="M190" i="15"/>
  <c r="G190" i="15"/>
  <c r="Z185" i="15"/>
  <c r="T185" i="15"/>
  <c r="N185" i="15"/>
  <c r="H185" i="15"/>
  <c r="AA180" i="15"/>
  <c r="U180" i="15"/>
  <c r="O180" i="15"/>
  <c r="I180" i="15"/>
  <c r="V175" i="15"/>
  <c r="P175" i="15"/>
  <c r="J175" i="15"/>
  <c r="D175" i="15"/>
  <c r="W170" i="15"/>
  <c r="Q170" i="15"/>
  <c r="K170" i="15"/>
  <c r="E170" i="15"/>
  <c r="X161" i="15"/>
  <c r="R161" i="15"/>
  <c r="L161" i="15"/>
  <c r="F161" i="15"/>
  <c r="Y156" i="15"/>
  <c r="S156" i="15"/>
  <c r="M156" i="15"/>
  <c r="G156" i="15"/>
  <c r="Z151" i="15"/>
  <c r="T151" i="15"/>
  <c r="N151" i="15"/>
  <c r="H151" i="15"/>
  <c r="AA146" i="15"/>
  <c r="U146" i="15"/>
  <c r="O146" i="15"/>
  <c r="I146" i="15"/>
  <c r="V141" i="15"/>
  <c r="P141" i="15"/>
  <c r="J141" i="15"/>
  <c r="D141" i="15"/>
  <c r="W136" i="15"/>
  <c r="Q136" i="15"/>
  <c r="K136" i="15"/>
  <c r="E136" i="15"/>
  <c r="X131" i="15"/>
  <c r="R131" i="15"/>
  <c r="L131" i="15"/>
  <c r="F131" i="15"/>
  <c r="Y126" i="15"/>
  <c r="S126" i="15"/>
  <c r="M126" i="15"/>
  <c r="G126" i="15"/>
  <c r="Z121" i="15"/>
  <c r="T121" i="15"/>
  <c r="N121" i="15"/>
  <c r="H121" i="15"/>
  <c r="AA116" i="15"/>
  <c r="U116" i="15"/>
  <c r="O116" i="15"/>
  <c r="I116" i="15"/>
  <c r="V111" i="15"/>
  <c r="P111" i="15"/>
  <c r="J111" i="15"/>
  <c r="D111" i="15"/>
  <c r="W106" i="15"/>
  <c r="Q106" i="15"/>
  <c r="K106" i="15"/>
  <c r="E106" i="15"/>
  <c r="X101" i="15"/>
  <c r="R101" i="15"/>
  <c r="L101" i="15"/>
  <c r="F101" i="15"/>
  <c r="Y96" i="15"/>
  <c r="S96" i="15"/>
  <c r="M96" i="15"/>
  <c r="G96" i="15"/>
  <c r="J11" i="15"/>
  <c r="P11" i="15"/>
  <c r="V11" i="15"/>
  <c r="I14" i="15"/>
  <c r="O14" i="15"/>
  <c r="U14" i="15"/>
  <c r="U12" i="15" s="1"/>
  <c r="AA14" i="15"/>
  <c r="I16" i="15"/>
  <c r="O16" i="15"/>
  <c r="U16" i="15"/>
  <c r="AA16" i="15"/>
  <c r="H19" i="15"/>
  <c r="H17" i="15" s="1"/>
  <c r="N19" i="15"/>
  <c r="T19" i="15"/>
  <c r="Z19" i="15"/>
  <c r="H21" i="15"/>
  <c r="N21" i="15"/>
  <c r="T21" i="15"/>
  <c r="Z21" i="15"/>
  <c r="G24" i="15"/>
  <c r="G22" i="15" s="1"/>
  <c r="M24" i="15"/>
  <c r="S24" i="15"/>
  <c r="Y24" i="15"/>
  <c r="G26" i="15"/>
  <c r="M26" i="15"/>
  <c r="S26" i="15"/>
  <c r="Y26" i="15"/>
  <c r="F29" i="15"/>
  <c r="L29" i="15"/>
  <c r="R29" i="15"/>
  <c r="R27" i="15" s="1"/>
  <c r="X29" i="15"/>
  <c r="F31" i="15"/>
  <c r="L31" i="15"/>
  <c r="R31" i="15"/>
  <c r="X31" i="15"/>
  <c r="E34" i="15"/>
  <c r="E32" i="15" s="1"/>
  <c r="K34" i="15"/>
  <c r="K32" i="15" s="1"/>
  <c r="Q34" i="15"/>
  <c r="W34" i="15"/>
  <c r="E36" i="15"/>
  <c r="K36" i="15"/>
  <c r="Q36" i="15"/>
  <c r="W36" i="15"/>
  <c r="D39" i="15"/>
  <c r="D37" i="15" s="1"/>
  <c r="J39" i="15"/>
  <c r="P39" i="15"/>
  <c r="V39" i="15"/>
  <c r="D41" i="15"/>
  <c r="J41" i="15"/>
  <c r="P41" i="15"/>
  <c r="V41" i="15"/>
  <c r="I44" i="15"/>
  <c r="O44" i="15"/>
  <c r="U44" i="15"/>
  <c r="U42" i="15" s="1"/>
  <c r="AA44" i="15"/>
  <c r="AA42" i="15" s="1"/>
  <c r="I46" i="15"/>
  <c r="O46" i="15"/>
  <c r="U46" i="15"/>
  <c r="AA46" i="15"/>
  <c r="H49" i="15"/>
  <c r="H47" i="15" s="1"/>
  <c r="N49" i="15"/>
  <c r="N47" i="15" s="1"/>
  <c r="T49" i="15"/>
  <c r="Z49" i="15"/>
  <c r="H51" i="15"/>
  <c r="N51" i="15"/>
  <c r="T51" i="15"/>
  <c r="Z51" i="15"/>
  <c r="G54" i="15"/>
  <c r="M54" i="15"/>
  <c r="S54" i="15"/>
  <c r="Y54" i="15"/>
  <c r="G56" i="15"/>
  <c r="M56" i="15"/>
  <c r="S56" i="15"/>
  <c r="Y56" i="15"/>
  <c r="F59" i="15"/>
  <c r="L59" i="15"/>
  <c r="R59" i="15"/>
  <c r="R57" i="15" s="1"/>
  <c r="X59" i="15"/>
  <c r="X57" i="15" s="1"/>
  <c r="F61" i="15"/>
  <c r="L61" i="15"/>
  <c r="R61" i="15"/>
  <c r="X61" i="15"/>
  <c r="E64" i="15"/>
  <c r="E62" i="15" s="1"/>
  <c r="K64" i="15"/>
  <c r="K62" i="15" s="1"/>
  <c r="Q64" i="15"/>
  <c r="W64" i="15"/>
  <c r="E66" i="15"/>
  <c r="K66" i="15"/>
  <c r="Q66" i="15"/>
  <c r="W66" i="15"/>
  <c r="D69" i="15"/>
  <c r="J69" i="15"/>
  <c r="P69" i="15"/>
  <c r="V69" i="15"/>
  <c r="D71" i="15"/>
  <c r="J71" i="15"/>
  <c r="P71" i="15"/>
  <c r="V71" i="15"/>
  <c r="I74" i="15"/>
  <c r="O74" i="15"/>
  <c r="U74" i="15"/>
  <c r="U72" i="15" s="1"/>
  <c r="AA74" i="15"/>
  <c r="AA72" i="15" s="1"/>
  <c r="I76" i="15"/>
  <c r="O76" i="15"/>
  <c r="U76" i="15"/>
  <c r="AA76" i="15"/>
  <c r="H79" i="15"/>
  <c r="H77" i="15" s="1"/>
  <c r="N79" i="15"/>
  <c r="N77" i="15" s="1"/>
  <c r="T79" i="15"/>
  <c r="Z79" i="15"/>
  <c r="H81" i="15"/>
  <c r="N81" i="15"/>
  <c r="T81" i="15"/>
  <c r="Z81" i="15"/>
  <c r="G84" i="15"/>
  <c r="M84" i="15"/>
  <c r="S84" i="15"/>
  <c r="Y84" i="15"/>
  <c r="G86" i="15"/>
  <c r="M86" i="15"/>
  <c r="S86" i="15"/>
  <c r="Y86" i="15"/>
  <c r="F89" i="15"/>
  <c r="L89" i="15"/>
  <c r="R89" i="15"/>
  <c r="R87" i="15" s="1"/>
  <c r="X89" i="15"/>
  <c r="X87" i="15" s="1"/>
  <c r="F91" i="15"/>
  <c r="L91" i="15"/>
  <c r="R91" i="15"/>
  <c r="X91" i="15"/>
  <c r="L94" i="15"/>
  <c r="L92" i="15" s="1"/>
  <c r="X96" i="15"/>
  <c r="E99" i="15"/>
  <c r="E97" i="15" s="1"/>
  <c r="Q101" i="15"/>
  <c r="J106" i="15"/>
  <c r="I111" i="15"/>
  <c r="Z114" i="15"/>
  <c r="Z112" i="15" s="1"/>
  <c r="S119" i="15"/>
  <c r="S117" i="15" s="1"/>
  <c r="L124" i="15"/>
  <c r="L122" i="15" s="1"/>
  <c r="X126" i="15"/>
  <c r="E129" i="15"/>
  <c r="E127" i="15" s="1"/>
  <c r="Q131" i="15"/>
  <c r="J136" i="15"/>
  <c r="I141" i="15"/>
  <c r="Z144" i="15"/>
  <c r="Z142" i="15" s="1"/>
  <c r="S149" i="15"/>
  <c r="S147" i="15" s="1"/>
  <c r="L154" i="15"/>
  <c r="L152" i="15" s="1"/>
  <c r="X156" i="15"/>
  <c r="E159" i="15"/>
  <c r="E157" i="15" s="1"/>
  <c r="Q161" i="15"/>
  <c r="J170" i="15"/>
  <c r="I175" i="15"/>
  <c r="Z178" i="15"/>
  <c r="Z176" i="15" s="1"/>
  <c r="S183" i="15"/>
  <c r="S181" i="15" s="1"/>
  <c r="L188" i="15"/>
  <c r="L186" i="15" s="1"/>
  <c r="X190" i="15"/>
  <c r="E193" i="15"/>
  <c r="E191" i="15" s="1"/>
  <c r="Q195" i="15"/>
  <c r="J200" i="15"/>
  <c r="I205" i="15"/>
  <c r="Z208" i="15"/>
  <c r="Z206" i="15" s="1"/>
  <c r="S213" i="15"/>
  <c r="S211" i="15" s="1"/>
  <c r="L218" i="15"/>
  <c r="L216" i="15" s="1"/>
  <c r="X220" i="15"/>
  <c r="E223" i="15"/>
  <c r="E221" i="15" s="1"/>
  <c r="Q225" i="15"/>
  <c r="J230" i="15"/>
  <c r="I235" i="15"/>
  <c r="Z238" i="15"/>
  <c r="Z236" i="15" s="1"/>
  <c r="S243" i="15"/>
  <c r="S241" i="15" s="1"/>
  <c r="L248" i="15"/>
  <c r="L246" i="15" s="1"/>
  <c r="X250" i="15"/>
  <c r="E253" i="15"/>
  <c r="E251" i="15" s="1"/>
  <c r="Q255" i="15"/>
  <c r="J260" i="15"/>
  <c r="I265" i="15"/>
  <c r="Z268" i="15"/>
  <c r="Z266" i="15" s="1"/>
  <c r="S273" i="15"/>
  <c r="S271" i="15" s="1"/>
  <c r="L278" i="15"/>
  <c r="L276" i="15" s="1"/>
  <c r="X280" i="15"/>
  <c r="E283" i="15"/>
  <c r="E281" i="15" s="1"/>
  <c r="Q285" i="15"/>
  <c r="J290" i="15"/>
  <c r="I295" i="15"/>
  <c r="Z298" i="15"/>
  <c r="Z296" i="15" s="1"/>
  <c r="S303" i="15"/>
  <c r="S301" i="15" s="1"/>
  <c r="L308" i="15"/>
  <c r="L306" i="15" s="1"/>
  <c r="X310" i="15"/>
  <c r="Q315" i="15"/>
  <c r="J320" i="15"/>
  <c r="AA329" i="15"/>
  <c r="AA325" i="15" s="1"/>
  <c r="H334" i="15"/>
  <c r="H330" i="15" s="1"/>
  <c r="Y339" i="15"/>
  <c r="Y335" i="15" s="1"/>
  <c r="F344" i="15"/>
  <c r="F340" i="15" s="1"/>
  <c r="W349" i="15"/>
  <c r="W345" i="15" s="1"/>
  <c r="D354" i="15"/>
  <c r="D350" i="15" s="1"/>
  <c r="AA359" i="15"/>
  <c r="AA355" i="15" s="1"/>
  <c r="Y369" i="15"/>
  <c r="Y365" i="15" s="1"/>
  <c r="R374" i="15"/>
  <c r="R370" i="15" s="1"/>
  <c r="K379" i="15"/>
  <c r="K375" i="15" s="1"/>
  <c r="D384" i="15"/>
  <c r="D380" i="15" s="1"/>
  <c r="Y399" i="15"/>
  <c r="Y395" i="15" s="1"/>
  <c r="R404" i="15"/>
  <c r="R400" i="15" s="1"/>
  <c r="K409" i="15"/>
  <c r="K405" i="15" s="1"/>
  <c r="D414" i="15"/>
  <c r="D410" i="15" s="1"/>
  <c r="Y429" i="15"/>
  <c r="Y425" i="15" s="1"/>
  <c r="R434" i="15"/>
  <c r="R430" i="15" s="1"/>
  <c r="K439" i="15"/>
  <c r="K435" i="15" s="1"/>
  <c r="D444" i="15"/>
  <c r="D440" i="15" s="1"/>
  <c r="Y459" i="15"/>
  <c r="Y455" i="15" s="1"/>
  <c r="R464" i="15"/>
  <c r="R460" i="15" s="1"/>
  <c r="K469" i="15"/>
  <c r="K465" i="15" s="1"/>
  <c r="D474" i="15"/>
  <c r="D470" i="15" s="1"/>
  <c r="N488" i="15"/>
  <c r="N484" i="15" s="1"/>
  <c r="L498" i="15"/>
  <c r="L494" i="15" s="1"/>
  <c r="J508" i="15"/>
  <c r="J504" i="15" s="1"/>
  <c r="N518" i="15"/>
  <c r="N514" i="15" s="1"/>
  <c r="L528" i="15"/>
  <c r="L524" i="15" s="1"/>
  <c r="J538" i="15"/>
  <c r="J534" i="15" s="1"/>
  <c r="N548" i="15"/>
  <c r="N544" i="15" s="1"/>
  <c r="L558" i="15"/>
  <c r="L554" i="15" s="1"/>
  <c r="Q563" i="15"/>
  <c r="Q559" i="15" s="1"/>
  <c r="J568" i="15"/>
  <c r="J564" i="15" s="1"/>
  <c r="I573" i="15"/>
  <c r="I569" i="15" s="1"/>
  <c r="X588" i="15"/>
  <c r="X584" i="15" s="1"/>
  <c r="Q593" i="15"/>
  <c r="Q589" i="15" s="1"/>
  <c r="J598" i="15"/>
  <c r="J594" i="15" s="1"/>
  <c r="I603" i="15"/>
  <c r="I599" i="15" s="1"/>
  <c r="X618" i="15"/>
  <c r="X614" i="15" s="1"/>
  <c r="E633" i="15"/>
  <c r="J327" i="14"/>
  <c r="J325" i="14" s="1"/>
  <c r="P327" i="14"/>
  <c r="P325" i="14" s="1"/>
  <c r="V327" i="14"/>
  <c r="V325" i="14" s="1"/>
  <c r="I332" i="14"/>
  <c r="I330" i="14" s="1"/>
  <c r="O332" i="14"/>
  <c r="O330" i="14" s="1"/>
  <c r="U332" i="14"/>
  <c r="U330" i="14" s="1"/>
  <c r="AA332" i="14"/>
  <c r="AA330" i="14" s="1"/>
  <c r="H337" i="14"/>
  <c r="H335" i="14" s="1"/>
  <c r="N337" i="14"/>
  <c r="N335" i="14" s="1"/>
  <c r="T337" i="14"/>
  <c r="T335" i="14" s="1"/>
  <c r="Z337" i="14"/>
  <c r="Z335" i="14" s="1"/>
  <c r="G342" i="14"/>
  <c r="G340" i="14" s="1"/>
  <c r="M342" i="14"/>
  <c r="M340" i="14" s="1"/>
  <c r="S342" i="14"/>
  <c r="S340" i="14" s="1"/>
  <c r="Y342" i="14"/>
  <c r="Y340" i="14" s="1"/>
  <c r="F347" i="14"/>
  <c r="F345" i="14" s="1"/>
  <c r="L347" i="14"/>
  <c r="L345" i="14" s="1"/>
  <c r="R347" i="14"/>
  <c r="R345" i="14" s="1"/>
  <c r="X347" i="14"/>
  <c r="X345" i="14" s="1"/>
  <c r="E352" i="14"/>
  <c r="E350" i="14" s="1"/>
  <c r="K352" i="14"/>
  <c r="K350" i="14" s="1"/>
  <c r="Q352" i="14"/>
  <c r="Q350" i="14" s="1"/>
  <c r="W352" i="14"/>
  <c r="W350" i="14" s="1"/>
  <c r="D357" i="14"/>
  <c r="D355" i="14" s="1"/>
  <c r="J357" i="14"/>
  <c r="J355" i="14" s="1"/>
  <c r="P357" i="14"/>
  <c r="P355" i="14" s="1"/>
  <c r="V357" i="14"/>
  <c r="V355" i="14" s="1"/>
  <c r="I362" i="14"/>
  <c r="I360" i="14" s="1"/>
  <c r="O362" i="14"/>
  <c r="O360" i="14" s="1"/>
  <c r="U362" i="14"/>
  <c r="U360" i="14" s="1"/>
  <c r="AA362" i="14"/>
  <c r="AA360" i="14" s="1"/>
  <c r="H367" i="14"/>
  <c r="H365" i="14" s="1"/>
  <c r="N367" i="14"/>
  <c r="N365" i="14" s="1"/>
  <c r="T367" i="14"/>
  <c r="T365" i="14" s="1"/>
  <c r="Z367" i="14"/>
  <c r="Z365" i="14" s="1"/>
  <c r="G372" i="14"/>
  <c r="G370" i="14" s="1"/>
  <c r="M372" i="14"/>
  <c r="M370" i="14" s="1"/>
  <c r="S372" i="14"/>
  <c r="S370" i="14" s="1"/>
  <c r="Y372" i="14"/>
  <c r="Y370" i="14" s="1"/>
  <c r="F377" i="14"/>
  <c r="F375" i="14" s="1"/>
  <c r="L377" i="14"/>
  <c r="L375" i="14" s="1"/>
  <c r="R377" i="14"/>
  <c r="R375" i="14" s="1"/>
  <c r="X377" i="14"/>
  <c r="X375" i="14" s="1"/>
  <c r="E382" i="14"/>
  <c r="E380" i="14" s="1"/>
  <c r="K382" i="14"/>
  <c r="K380" i="14" s="1"/>
  <c r="Q382" i="14"/>
  <c r="Q380" i="14" s="1"/>
  <c r="W382" i="14"/>
  <c r="W380" i="14" s="1"/>
  <c r="D387" i="14"/>
  <c r="D385" i="14" s="1"/>
  <c r="J387" i="14"/>
  <c r="J385" i="14" s="1"/>
  <c r="P387" i="14"/>
  <c r="P385" i="14" s="1"/>
  <c r="V387" i="14"/>
  <c r="V385" i="14" s="1"/>
  <c r="I392" i="14"/>
  <c r="I390" i="14" s="1"/>
  <c r="O392" i="14"/>
  <c r="O390" i="14" s="1"/>
  <c r="U392" i="14"/>
  <c r="U390" i="14" s="1"/>
  <c r="AA392" i="14"/>
  <c r="AA390" i="14" s="1"/>
  <c r="H397" i="14"/>
  <c r="H395" i="14" s="1"/>
  <c r="N397" i="14"/>
  <c r="N395" i="14" s="1"/>
  <c r="T397" i="14"/>
  <c r="T395" i="14" s="1"/>
  <c r="Z397" i="14"/>
  <c r="Z395" i="14" s="1"/>
  <c r="G402" i="14"/>
  <c r="G400" i="14" s="1"/>
  <c r="M402" i="14"/>
  <c r="M400" i="14" s="1"/>
  <c r="S402" i="14"/>
  <c r="S400" i="14" s="1"/>
  <c r="Y402" i="14"/>
  <c r="Y400" i="14" s="1"/>
  <c r="F407" i="14"/>
  <c r="F405" i="14" s="1"/>
  <c r="L407" i="14"/>
  <c r="L405" i="14" s="1"/>
  <c r="R407" i="14"/>
  <c r="R405" i="14" s="1"/>
  <c r="X407" i="14"/>
  <c r="X405" i="14" s="1"/>
  <c r="E412" i="14"/>
  <c r="E410" i="14" s="1"/>
  <c r="K412" i="14"/>
  <c r="K410" i="14" s="1"/>
  <c r="Q412" i="14"/>
  <c r="Q410" i="14" s="1"/>
  <c r="W412" i="14"/>
  <c r="W410" i="14" s="1"/>
  <c r="D417" i="14"/>
  <c r="D415" i="14" s="1"/>
  <c r="J417" i="14"/>
  <c r="J415" i="14" s="1"/>
  <c r="P417" i="14"/>
  <c r="P415" i="14" s="1"/>
  <c r="V417" i="14"/>
  <c r="V415" i="14" s="1"/>
  <c r="I422" i="14"/>
  <c r="I420" i="14" s="1"/>
  <c r="O422" i="14"/>
  <c r="O420" i="14" s="1"/>
  <c r="U422" i="14"/>
  <c r="U420" i="14" s="1"/>
  <c r="AA422" i="14"/>
  <c r="AA420" i="14" s="1"/>
  <c r="H427" i="14"/>
  <c r="H425" i="14" s="1"/>
  <c r="N427" i="14"/>
  <c r="N425" i="14" s="1"/>
  <c r="T427" i="14"/>
  <c r="T425" i="14" s="1"/>
  <c r="Z427" i="14"/>
  <c r="Z425" i="14" s="1"/>
  <c r="G432" i="14"/>
  <c r="G430" i="14" s="1"/>
  <c r="M432" i="14"/>
  <c r="M430" i="14" s="1"/>
  <c r="S432" i="14"/>
  <c r="S430" i="14" s="1"/>
  <c r="Y432" i="14"/>
  <c r="Y430" i="14" s="1"/>
  <c r="F437" i="14"/>
  <c r="F435" i="14" s="1"/>
  <c r="L437" i="14"/>
  <c r="L435" i="14" s="1"/>
  <c r="R437" i="14"/>
  <c r="R435" i="14" s="1"/>
  <c r="X437" i="14"/>
  <c r="X435" i="14" s="1"/>
  <c r="E442" i="14"/>
  <c r="E440" i="14" s="1"/>
  <c r="K442" i="14"/>
  <c r="K440" i="14" s="1"/>
  <c r="Q442" i="14"/>
  <c r="Q440" i="14" s="1"/>
  <c r="W442" i="14"/>
  <c r="W440" i="14" s="1"/>
  <c r="D447" i="14"/>
  <c r="D445" i="14" s="1"/>
  <c r="J447" i="14"/>
  <c r="J445" i="14" s="1"/>
  <c r="P447" i="14"/>
  <c r="P445" i="14" s="1"/>
  <c r="V447" i="14"/>
  <c r="V445" i="14" s="1"/>
  <c r="I452" i="14"/>
  <c r="I450" i="14" s="1"/>
  <c r="O452" i="14"/>
  <c r="O450" i="14" s="1"/>
  <c r="U452" i="14"/>
  <c r="U450" i="14" s="1"/>
  <c r="AA452" i="14"/>
  <c r="AA450" i="14" s="1"/>
  <c r="H457" i="14"/>
  <c r="H455" i="14" s="1"/>
  <c r="N457" i="14"/>
  <c r="N455" i="14" s="1"/>
  <c r="T457" i="14"/>
  <c r="T455" i="14" s="1"/>
  <c r="Z457" i="14"/>
  <c r="Z455" i="14" s="1"/>
  <c r="G462" i="14"/>
  <c r="G460" i="14" s="1"/>
  <c r="M462" i="14"/>
  <c r="M460" i="14" s="1"/>
  <c r="S462" i="14"/>
  <c r="S460" i="14" s="1"/>
  <c r="Y462" i="14"/>
  <c r="Y460" i="14" s="1"/>
  <c r="F467" i="14"/>
  <c r="F465" i="14" s="1"/>
  <c r="L467" i="14"/>
  <c r="L465" i="14" s="1"/>
  <c r="R467" i="14"/>
  <c r="R465" i="14" s="1"/>
  <c r="X467" i="14"/>
  <c r="X465" i="14" s="1"/>
  <c r="E472" i="14"/>
  <c r="E470" i="14" s="1"/>
  <c r="K472" i="14"/>
  <c r="K470" i="14" s="1"/>
  <c r="Q472" i="14"/>
  <c r="Q470" i="14" s="1"/>
  <c r="W472" i="14"/>
  <c r="W470" i="14" s="1"/>
  <c r="D477" i="14"/>
  <c r="D475" i="14" s="1"/>
  <c r="J477" i="14"/>
  <c r="J475" i="14" s="1"/>
  <c r="P477" i="14"/>
  <c r="P475" i="14" s="1"/>
  <c r="V477" i="14"/>
  <c r="V475" i="14" s="1"/>
  <c r="I486" i="14"/>
  <c r="I484" i="14" s="1"/>
  <c r="O486" i="14"/>
  <c r="O484" i="14" s="1"/>
  <c r="U486" i="14"/>
  <c r="U484" i="14" s="1"/>
  <c r="AA486" i="14"/>
  <c r="AA484" i="14" s="1"/>
  <c r="H491" i="14"/>
  <c r="H489" i="14" s="1"/>
  <c r="N491" i="14"/>
  <c r="N489" i="14" s="1"/>
  <c r="T491" i="14"/>
  <c r="T489" i="14" s="1"/>
  <c r="Z491" i="14"/>
  <c r="Z489" i="14" s="1"/>
  <c r="G496" i="14"/>
  <c r="G494" i="14" s="1"/>
  <c r="M496" i="14"/>
  <c r="M494" i="14" s="1"/>
  <c r="S496" i="14"/>
  <c r="S494" i="14" s="1"/>
  <c r="Y496" i="14"/>
  <c r="Y494" i="14" s="1"/>
  <c r="F501" i="14"/>
  <c r="F499" i="14" s="1"/>
  <c r="L501" i="14"/>
  <c r="L499" i="14" s="1"/>
  <c r="R501" i="14"/>
  <c r="R499" i="14" s="1"/>
  <c r="X501" i="14"/>
  <c r="X499" i="14" s="1"/>
  <c r="E506" i="14"/>
  <c r="E504" i="14" s="1"/>
  <c r="K506" i="14"/>
  <c r="K504" i="14" s="1"/>
  <c r="Q506" i="14"/>
  <c r="Q504" i="14" s="1"/>
  <c r="W506" i="14"/>
  <c r="W504" i="14" s="1"/>
  <c r="D511" i="14"/>
  <c r="D509" i="14" s="1"/>
  <c r="J511" i="14"/>
  <c r="J509" i="14" s="1"/>
  <c r="P511" i="14"/>
  <c r="P509" i="14" s="1"/>
  <c r="V511" i="14"/>
  <c r="V509" i="14" s="1"/>
  <c r="I516" i="14"/>
  <c r="I514" i="14" s="1"/>
  <c r="O516" i="14"/>
  <c r="O514" i="14" s="1"/>
  <c r="U516" i="14"/>
  <c r="U514" i="14" s="1"/>
  <c r="AA516" i="14"/>
  <c r="AA514" i="14" s="1"/>
  <c r="H521" i="14"/>
  <c r="H519" i="14" s="1"/>
  <c r="N521" i="14"/>
  <c r="N519" i="14" s="1"/>
  <c r="T521" i="14"/>
  <c r="T519" i="14" s="1"/>
  <c r="Z521" i="14"/>
  <c r="Z519" i="14" s="1"/>
  <c r="G526" i="14"/>
  <c r="G524" i="14" s="1"/>
  <c r="M526" i="14"/>
  <c r="M524" i="14" s="1"/>
  <c r="S526" i="14"/>
  <c r="S524" i="14" s="1"/>
  <c r="Y526" i="14"/>
  <c r="Y524" i="14" s="1"/>
  <c r="F531" i="14"/>
  <c r="F529" i="14" s="1"/>
  <c r="L531" i="14"/>
  <c r="L529" i="14" s="1"/>
  <c r="R531" i="14"/>
  <c r="R529" i="14" s="1"/>
  <c r="X531" i="14"/>
  <c r="X529" i="14" s="1"/>
  <c r="E536" i="14"/>
  <c r="E534" i="14" s="1"/>
  <c r="K536" i="14"/>
  <c r="K534" i="14" s="1"/>
  <c r="Q536" i="14"/>
  <c r="Q534" i="14" s="1"/>
  <c r="W536" i="14"/>
  <c r="W534" i="14" s="1"/>
  <c r="D541" i="14"/>
  <c r="D539" i="14" s="1"/>
  <c r="J541" i="14"/>
  <c r="J539" i="14" s="1"/>
  <c r="P541" i="14"/>
  <c r="P539" i="14" s="1"/>
  <c r="V541" i="14"/>
  <c r="V539" i="14" s="1"/>
  <c r="I546" i="14"/>
  <c r="I544" i="14" s="1"/>
  <c r="O546" i="14"/>
  <c r="O544" i="14" s="1"/>
  <c r="U546" i="14"/>
  <c r="U544" i="14" s="1"/>
  <c r="AA546" i="14"/>
  <c r="AA544" i="14" s="1"/>
  <c r="H551" i="14"/>
  <c r="H549" i="14" s="1"/>
  <c r="N551" i="14"/>
  <c r="N549" i="14" s="1"/>
  <c r="T551" i="14"/>
  <c r="T549" i="14" s="1"/>
  <c r="Z551" i="14"/>
  <c r="Z549" i="14" s="1"/>
  <c r="G556" i="14"/>
  <c r="G554" i="14" s="1"/>
  <c r="M556" i="14"/>
  <c r="M554" i="14" s="1"/>
  <c r="S556" i="14"/>
  <c r="S554" i="14" s="1"/>
  <c r="Y556" i="14"/>
  <c r="Y554" i="14" s="1"/>
  <c r="F561" i="14"/>
  <c r="F559" i="14" s="1"/>
  <c r="L561" i="14"/>
  <c r="L559" i="14" s="1"/>
  <c r="R561" i="14"/>
  <c r="R559" i="14" s="1"/>
  <c r="X561" i="14"/>
  <c r="X559" i="14" s="1"/>
  <c r="E566" i="14"/>
  <c r="E564" i="14" s="1"/>
  <c r="K566" i="14"/>
  <c r="K564" i="14" s="1"/>
  <c r="Q566" i="14"/>
  <c r="Q564" i="14" s="1"/>
  <c r="W566" i="14"/>
  <c r="W564" i="14" s="1"/>
  <c r="D571" i="14"/>
  <c r="D569" i="14" s="1"/>
  <c r="J571" i="14"/>
  <c r="J569" i="14" s="1"/>
  <c r="P571" i="14"/>
  <c r="P569" i="14" s="1"/>
  <c r="V571" i="14"/>
  <c r="V569" i="14" s="1"/>
  <c r="I576" i="14"/>
  <c r="I574" i="14" s="1"/>
  <c r="O576" i="14"/>
  <c r="O574" i="14" s="1"/>
  <c r="U576" i="14"/>
  <c r="U574" i="14" s="1"/>
  <c r="AA576" i="14"/>
  <c r="AA574" i="14" s="1"/>
  <c r="H581" i="14"/>
  <c r="H579" i="14" s="1"/>
  <c r="N581" i="14"/>
  <c r="N579" i="14" s="1"/>
  <c r="T581" i="14"/>
  <c r="T579" i="14" s="1"/>
  <c r="Z581" i="14"/>
  <c r="Z579" i="14" s="1"/>
  <c r="G586" i="14"/>
  <c r="G584" i="14" s="1"/>
  <c r="M586" i="14"/>
  <c r="M584" i="14" s="1"/>
  <c r="S586" i="14"/>
  <c r="S584" i="14" s="1"/>
  <c r="Y586" i="14"/>
  <c r="Y584" i="14" s="1"/>
  <c r="F591" i="14"/>
  <c r="F589" i="14" s="1"/>
  <c r="L591" i="14"/>
  <c r="L589" i="14" s="1"/>
  <c r="R591" i="14"/>
  <c r="R589" i="14" s="1"/>
  <c r="X591" i="14"/>
  <c r="X589" i="14" s="1"/>
  <c r="E596" i="14"/>
  <c r="E594" i="14" s="1"/>
  <c r="K596" i="14"/>
  <c r="K594" i="14" s="1"/>
  <c r="Q596" i="14"/>
  <c r="Q594" i="14" s="1"/>
  <c r="W596" i="14"/>
  <c r="W594" i="14" s="1"/>
  <c r="D601" i="14"/>
  <c r="D599" i="14" s="1"/>
  <c r="J601" i="14"/>
  <c r="J599" i="14" s="1"/>
  <c r="P601" i="14"/>
  <c r="P599" i="14" s="1"/>
  <c r="V601" i="14"/>
  <c r="V599" i="14" s="1"/>
  <c r="I606" i="14"/>
  <c r="I604" i="14" s="1"/>
  <c r="O606" i="14"/>
  <c r="O604" i="14" s="1"/>
  <c r="U606" i="14"/>
  <c r="U604" i="14" s="1"/>
  <c r="AA606" i="14"/>
  <c r="AA604" i="14" s="1"/>
  <c r="H611" i="14"/>
  <c r="H609" i="14" s="1"/>
  <c r="N611" i="14"/>
  <c r="N609" i="14" s="1"/>
  <c r="T611" i="14"/>
  <c r="T609" i="14" s="1"/>
  <c r="Z611" i="14"/>
  <c r="Z609" i="14" s="1"/>
  <c r="G616" i="14"/>
  <c r="G614" i="14" s="1"/>
  <c r="M616" i="14"/>
  <c r="M614" i="14" s="1"/>
  <c r="S616" i="14"/>
  <c r="S614" i="14" s="1"/>
  <c r="Y616" i="14"/>
  <c r="Y614" i="14" s="1"/>
  <c r="F621" i="14"/>
  <c r="F619" i="14" s="1"/>
  <c r="L621" i="14"/>
  <c r="L619" i="14" s="1"/>
  <c r="R621" i="14"/>
  <c r="R619" i="14" s="1"/>
  <c r="X621" i="14"/>
  <c r="X619" i="14" s="1"/>
  <c r="E626" i="14"/>
  <c r="E624" i="14" s="1"/>
  <c r="K626" i="14"/>
  <c r="K624" i="14" s="1"/>
  <c r="Q626" i="14"/>
  <c r="Q624" i="14" s="1"/>
  <c r="W626" i="14"/>
  <c r="W624" i="14" s="1"/>
  <c r="D631" i="14"/>
  <c r="D629" i="14" s="1"/>
  <c r="J631" i="14"/>
  <c r="J629" i="14" s="1"/>
  <c r="P631" i="14"/>
  <c r="P629" i="14" s="1"/>
  <c r="V631" i="14"/>
  <c r="V629" i="14" s="1"/>
  <c r="I636" i="14"/>
  <c r="I634" i="14" s="1"/>
  <c r="O636" i="14"/>
  <c r="O634" i="14" s="1"/>
  <c r="U636" i="14"/>
  <c r="U634" i="14" s="1"/>
  <c r="AA636" i="14"/>
  <c r="AA634" i="14" s="1"/>
  <c r="E9" i="15"/>
  <c r="E7" i="15" s="1"/>
  <c r="K9" i="15"/>
  <c r="K7" i="15" s="1"/>
  <c r="Q9" i="15"/>
  <c r="Q7" i="15" s="1"/>
  <c r="W9" i="15"/>
  <c r="W7" i="15" s="1"/>
  <c r="D14" i="15"/>
  <c r="J14" i="15"/>
  <c r="P14" i="15"/>
  <c r="V14" i="15"/>
  <c r="V12" i="15" s="1"/>
  <c r="D16" i="15"/>
  <c r="J16" i="15"/>
  <c r="P16" i="15"/>
  <c r="V16" i="15"/>
  <c r="I19" i="15"/>
  <c r="O19" i="15"/>
  <c r="O17" i="15" s="1"/>
  <c r="U19" i="15"/>
  <c r="AA19" i="15"/>
  <c r="I21" i="15"/>
  <c r="O21" i="15"/>
  <c r="U21" i="15"/>
  <c r="AA21" i="15"/>
  <c r="H24" i="15"/>
  <c r="N24" i="15"/>
  <c r="T24" i="15"/>
  <c r="Z24" i="15"/>
  <c r="H26" i="15"/>
  <c r="N26" i="15"/>
  <c r="T26" i="15"/>
  <c r="Z26" i="15"/>
  <c r="G29" i="15"/>
  <c r="M29" i="15"/>
  <c r="S29" i="15"/>
  <c r="Y29" i="15"/>
  <c r="Y27" i="15" s="1"/>
  <c r="G31" i="15"/>
  <c r="M31" i="15"/>
  <c r="S31" i="15"/>
  <c r="Y31" i="15"/>
  <c r="F34" i="15"/>
  <c r="L34" i="15"/>
  <c r="L32" i="15" s="1"/>
  <c r="R34" i="15"/>
  <c r="X34" i="15"/>
  <c r="F36" i="15"/>
  <c r="L36" i="15"/>
  <c r="R36" i="15"/>
  <c r="X36" i="15"/>
  <c r="E39" i="15"/>
  <c r="K39" i="15"/>
  <c r="Q39" i="15"/>
  <c r="W39" i="15"/>
  <c r="E41" i="15"/>
  <c r="K41" i="15"/>
  <c r="Q41" i="15"/>
  <c r="W41" i="15"/>
  <c r="D44" i="15"/>
  <c r="J44" i="15"/>
  <c r="P44" i="15"/>
  <c r="V44" i="15"/>
  <c r="V42" i="15" s="1"/>
  <c r="D46" i="15"/>
  <c r="J46" i="15"/>
  <c r="P46" i="15"/>
  <c r="V46" i="15"/>
  <c r="I49" i="15"/>
  <c r="O49" i="15"/>
  <c r="O47" i="15" s="1"/>
  <c r="U49" i="15"/>
  <c r="AA49" i="15"/>
  <c r="I51" i="15"/>
  <c r="O51" i="15"/>
  <c r="U51" i="15"/>
  <c r="AA51" i="15"/>
  <c r="H54" i="15"/>
  <c r="N54" i="15"/>
  <c r="T54" i="15"/>
  <c r="Z54" i="15"/>
  <c r="H56" i="15"/>
  <c r="N56" i="15"/>
  <c r="T56" i="15"/>
  <c r="Z56" i="15"/>
  <c r="G59" i="15"/>
  <c r="M59" i="15"/>
  <c r="S59" i="15"/>
  <c r="Y59" i="15"/>
  <c r="Y57" i="15" s="1"/>
  <c r="G61" i="15"/>
  <c r="M61" i="15"/>
  <c r="S61" i="15"/>
  <c r="Y61" i="15"/>
  <c r="F64" i="15"/>
  <c r="L64" i="15"/>
  <c r="L62" i="15" s="1"/>
  <c r="R64" i="15"/>
  <c r="X64" i="15"/>
  <c r="F66" i="15"/>
  <c r="L66" i="15"/>
  <c r="R66" i="15"/>
  <c r="X66" i="15"/>
  <c r="E69" i="15"/>
  <c r="K69" i="15"/>
  <c r="Q69" i="15"/>
  <c r="W69" i="15"/>
  <c r="E71" i="15"/>
  <c r="K71" i="15"/>
  <c r="Q71" i="15"/>
  <c r="W71" i="15"/>
  <c r="D74" i="15"/>
  <c r="J74" i="15"/>
  <c r="P74" i="15"/>
  <c r="V74" i="15"/>
  <c r="V72" i="15" s="1"/>
  <c r="D76" i="15"/>
  <c r="J76" i="15"/>
  <c r="P76" i="15"/>
  <c r="V76" i="15"/>
  <c r="I79" i="15"/>
  <c r="O79" i="15"/>
  <c r="O77" i="15" s="1"/>
  <c r="U79" i="15"/>
  <c r="AA79" i="15"/>
  <c r="I81" i="15"/>
  <c r="O81" i="15"/>
  <c r="U81" i="15"/>
  <c r="AA81" i="15"/>
  <c r="H84" i="15"/>
  <c r="N84" i="15"/>
  <c r="T84" i="15"/>
  <c r="Z84" i="15"/>
  <c r="H86" i="15"/>
  <c r="N86" i="15"/>
  <c r="T86" i="15"/>
  <c r="Z86" i="15"/>
  <c r="G89" i="15"/>
  <c r="M89" i="15"/>
  <c r="S89" i="15"/>
  <c r="Y89" i="15"/>
  <c r="Y87" i="15" s="1"/>
  <c r="G91" i="15"/>
  <c r="M91" i="15"/>
  <c r="S91" i="15"/>
  <c r="Y91" i="15"/>
  <c r="R94" i="15"/>
  <c r="R92" i="15" s="1"/>
  <c r="K99" i="15"/>
  <c r="K97" i="15" s="1"/>
  <c r="W101" i="15"/>
  <c r="D104" i="15"/>
  <c r="D102" i="15" s="1"/>
  <c r="P106" i="15"/>
  <c r="O111" i="15"/>
  <c r="H116" i="15"/>
  <c r="Y119" i="15"/>
  <c r="Y117" i="15" s="1"/>
  <c r="R124" i="15"/>
  <c r="R122" i="15" s="1"/>
  <c r="K129" i="15"/>
  <c r="K127" i="15" s="1"/>
  <c r="W131" i="15"/>
  <c r="D134" i="15"/>
  <c r="D132" i="15" s="1"/>
  <c r="P136" i="15"/>
  <c r="O141" i="15"/>
  <c r="H146" i="15"/>
  <c r="Y149" i="15"/>
  <c r="Y147" i="15" s="1"/>
  <c r="R154" i="15"/>
  <c r="R152" i="15" s="1"/>
  <c r="K159" i="15"/>
  <c r="K157" i="15" s="1"/>
  <c r="W161" i="15"/>
  <c r="AA318" i="15"/>
  <c r="AA316" i="15" s="1"/>
  <c r="U318" i="15"/>
  <c r="U316" i="15" s="1"/>
  <c r="O318" i="15"/>
  <c r="O316" i="15" s="1"/>
  <c r="I318" i="15"/>
  <c r="V313" i="15"/>
  <c r="V311" i="15" s="1"/>
  <c r="P313" i="15"/>
  <c r="P311" i="15" s="1"/>
  <c r="J313" i="15"/>
  <c r="J311" i="15" s="1"/>
  <c r="D313" i="15"/>
  <c r="D311" i="15" s="1"/>
  <c r="W308" i="15"/>
  <c r="W306" i="15" s="1"/>
  <c r="Q308" i="15"/>
  <c r="K308" i="15"/>
  <c r="K306" i="15" s="1"/>
  <c r="E308" i="15"/>
  <c r="E306" i="15" s="1"/>
  <c r="X303" i="15"/>
  <c r="X301" i="15" s="1"/>
  <c r="R303" i="15"/>
  <c r="R301" i="15" s="1"/>
  <c r="L303" i="15"/>
  <c r="L301" i="15" s="1"/>
  <c r="F303" i="15"/>
  <c r="Y298" i="15"/>
  <c r="Y296" i="15" s="1"/>
  <c r="S298" i="15"/>
  <c r="S296" i="15" s="1"/>
  <c r="M298" i="15"/>
  <c r="M296" i="15" s="1"/>
  <c r="G298" i="15"/>
  <c r="G296" i="15" s="1"/>
  <c r="Z293" i="15"/>
  <c r="Z291" i="15" s="1"/>
  <c r="T293" i="15"/>
  <c r="N293" i="15"/>
  <c r="N291" i="15" s="1"/>
  <c r="H293" i="15"/>
  <c r="H291" i="15" s="1"/>
  <c r="AA288" i="15"/>
  <c r="AA286" i="15" s="1"/>
  <c r="U288" i="15"/>
  <c r="U286" i="15" s="1"/>
  <c r="O288" i="15"/>
  <c r="O286" i="15" s="1"/>
  <c r="I288" i="15"/>
  <c r="V283" i="15"/>
  <c r="V281" i="15" s="1"/>
  <c r="P283" i="15"/>
  <c r="P281" i="15" s="1"/>
  <c r="J283" i="15"/>
  <c r="J281" i="15" s="1"/>
  <c r="D283" i="15"/>
  <c r="D281" i="15" s="1"/>
  <c r="W278" i="15"/>
  <c r="W276" i="15" s="1"/>
  <c r="Q278" i="15"/>
  <c r="K278" i="15"/>
  <c r="K276" i="15" s="1"/>
  <c r="E278" i="15"/>
  <c r="E276" i="15" s="1"/>
  <c r="X273" i="15"/>
  <c r="X271" i="15" s="1"/>
  <c r="R273" i="15"/>
  <c r="R271" i="15" s="1"/>
  <c r="L273" i="15"/>
  <c r="L271" i="15" s="1"/>
  <c r="F273" i="15"/>
  <c r="Y268" i="15"/>
  <c r="Y266" i="15" s="1"/>
  <c r="S268" i="15"/>
  <c r="S266" i="15" s="1"/>
  <c r="M268" i="15"/>
  <c r="M266" i="15" s="1"/>
  <c r="G268" i="15"/>
  <c r="G266" i="15" s="1"/>
  <c r="Z263" i="15"/>
  <c r="Z261" i="15" s="1"/>
  <c r="T263" i="15"/>
  <c r="N263" i="15"/>
  <c r="N261" i="15" s="1"/>
  <c r="H263" i="15"/>
  <c r="H261" i="15" s="1"/>
  <c r="AA258" i="15"/>
  <c r="AA256" i="15" s="1"/>
  <c r="U258" i="15"/>
  <c r="U256" i="15" s="1"/>
  <c r="O258" i="15"/>
  <c r="O256" i="15" s="1"/>
  <c r="I258" i="15"/>
  <c r="V253" i="15"/>
  <c r="V251" i="15" s="1"/>
  <c r="P253" i="15"/>
  <c r="P251" i="15" s="1"/>
  <c r="J253" i="15"/>
  <c r="J251" i="15" s="1"/>
  <c r="D253" i="15"/>
  <c r="D251" i="15" s="1"/>
  <c r="W248" i="15"/>
  <c r="W246" i="15" s="1"/>
  <c r="Q248" i="15"/>
  <c r="K248" i="15"/>
  <c r="K246" i="15" s="1"/>
  <c r="E248" i="15"/>
  <c r="E246" i="15" s="1"/>
  <c r="X243" i="15"/>
  <c r="X241" i="15" s="1"/>
  <c r="R243" i="15"/>
  <c r="R241" i="15" s="1"/>
  <c r="L243" i="15"/>
  <c r="L241" i="15" s="1"/>
  <c r="F243" i="15"/>
  <c r="Y238" i="15"/>
  <c r="Y236" i="15" s="1"/>
  <c r="S238" i="15"/>
  <c r="S236" i="15" s="1"/>
  <c r="M238" i="15"/>
  <c r="M236" i="15" s="1"/>
  <c r="G238" i="15"/>
  <c r="G236" i="15" s="1"/>
  <c r="Z233" i="15"/>
  <c r="Z231" i="15" s="1"/>
  <c r="T233" i="15"/>
  <c r="N233" i="15"/>
  <c r="N231" i="15" s="1"/>
  <c r="H233" i="15"/>
  <c r="H231" i="15" s="1"/>
  <c r="AA228" i="15"/>
  <c r="AA226" i="15" s="1"/>
  <c r="U228" i="15"/>
  <c r="U226" i="15" s="1"/>
  <c r="O228" i="15"/>
  <c r="O226" i="15" s="1"/>
  <c r="I228" i="15"/>
  <c r="V223" i="15"/>
  <c r="V221" i="15" s="1"/>
  <c r="P223" i="15"/>
  <c r="P221" i="15" s="1"/>
  <c r="J223" i="15"/>
  <c r="J221" i="15" s="1"/>
  <c r="D223" i="15"/>
  <c r="D221" i="15" s="1"/>
  <c r="W218" i="15"/>
  <c r="W216" i="15" s="1"/>
  <c r="Q218" i="15"/>
  <c r="K218" i="15"/>
  <c r="K216" i="15" s="1"/>
  <c r="E218" i="15"/>
  <c r="E216" i="15" s="1"/>
  <c r="X213" i="15"/>
  <c r="X211" i="15" s="1"/>
  <c r="R213" i="15"/>
  <c r="R211" i="15" s="1"/>
  <c r="L213" i="15"/>
  <c r="L211" i="15" s="1"/>
  <c r="F213" i="15"/>
  <c r="Y208" i="15"/>
  <c r="Y206" i="15" s="1"/>
  <c r="S208" i="15"/>
  <c r="S206" i="15" s="1"/>
  <c r="M208" i="15"/>
  <c r="M206" i="15" s="1"/>
  <c r="G208" i="15"/>
  <c r="G206" i="15" s="1"/>
  <c r="Z203" i="15"/>
  <c r="Z201" i="15" s="1"/>
  <c r="T203" i="15"/>
  <c r="N203" i="15"/>
  <c r="N201" i="15" s="1"/>
  <c r="H203" i="15"/>
  <c r="H201" i="15" s="1"/>
  <c r="AA198" i="15"/>
  <c r="AA196" i="15" s="1"/>
  <c r="U198" i="15"/>
  <c r="U196" i="15" s="1"/>
  <c r="O198" i="15"/>
  <c r="O196" i="15" s="1"/>
  <c r="I198" i="15"/>
  <c r="V193" i="15"/>
  <c r="V191" i="15" s="1"/>
  <c r="P193" i="15"/>
  <c r="P191" i="15" s="1"/>
  <c r="J193" i="15"/>
  <c r="J191" i="15" s="1"/>
  <c r="D193" i="15"/>
  <c r="D191" i="15" s="1"/>
  <c r="W188" i="15"/>
  <c r="W186" i="15" s="1"/>
  <c r="Q188" i="15"/>
  <c r="K188" i="15"/>
  <c r="K186" i="15" s="1"/>
  <c r="E188" i="15"/>
  <c r="E186" i="15" s="1"/>
  <c r="X183" i="15"/>
  <c r="X181" i="15" s="1"/>
  <c r="R183" i="15"/>
  <c r="R181" i="15" s="1"/>
  <c r="L183" i="15"/>
  <c r="L181" i="15" s="1"/>
  <c r="F183" i="15"/>
  <c r="Y178" i="15"/>
  <c r="Y176" i="15" s="1"/>
  <c r="S178" i="15"/>
  <c r="S176" i="15" s="1"/>
  <c r="M178" i="15"/>
  <c r="M176" i="15" s="1"/>
  <c r="G178" i="15"/>
  <c r="G176" i="15" s="1"/>
  <c r="Z173" i="15"/>
  <c r="Z171" i="15" s="1"/>
  <c r="T173" i="15"/>
  <c r="N173" i="15"/>
  <c r="N171" i="15" s="1"/>
  <c r="H173" i="15"/>
  <c r="H171" i="15" s="1"/>
  <c r="AA168" i="15"/>
  <c r="AA166" i="15" s="1"/>
  <c r="U168" i="15"/>
  <c r="U166" i="15" s="1"/>
  <c r="O168" i="15"/>
  <c r="O166" i="15" s="1"/>
  <c r="I168" i="15"/>
  <c r="Z318" i="15"/>
  <c r="Z316" i="15" s="1"/>
  <c r="T318" i="15"/>
  <c r="T316" i="15" s="1"/>
  <c r="N318" i="15"/>
  <c r="N316" i="15" s="1"/>
  <c r="H318" i="15"/>
  <c r="H316" i="15" s="1"/>
  <c r="AA313" i="15"/>
  <c r="AA311" i="15" s="1"/>
  <c r="U313" i="15"/>
  <c r="U311" i="15" s="1"/>
  <c r="O313" i="15"/>
  <c r="O311" i="15" s="1"/>
  <c r="I313" i="15"/>
  <c r="I311" i="15" s="1"/>
  <c r="V308" i="15"/>
  <c r="V306" i="15" s="1"/>
  <c r="P308" i="15"/>
  <c r="P306" i="15" s="1"/>
  <c r="J308" i="15"/>
  <c r="J306" i="15" s="1"/>
  <c r="D308" i="15"/>
  <c r="D306" i="15" s="1"/>
  <c r="W303" i="15"/>
  <c r="W301" i="15" s="1"/>
  <c r="Q303" i="15"/>
  <c r="Q301" i="15" s="1"/>
  <c r="K303" i="15"/>
  <c r="K301" i="15" s="1"/>
  <c r="E303" i="15"/>
  <c r="E301" i="15" s="1"/>
  <c r="X298" i="15"/>
  <c r="X296" i="15" s="1"/>
  <c r="R298" i="15"/>
  <c r="R296" i="15" s="1"/>
  <c r="L298" i="15"/>
  <c r="L296" i="15" s="1"/>
  <c r="F298" i="15"/>
  <c r="F296" i="15" s="1"/>
  <c r="Y293" i="15"/>
  <c r="Y291" i="15" s="1"/>
  <c r="S293" i="15"/>
  <c r="S291" i="15" s="1"/>
  <c r="M293" i="15"/>
  <c r="M291" i="15" s="1"/>
  <c r="G293" i="15"/>
  <c r="G291" i="15" s="1"/>
  <c r="Z288" i="15"/>
  <c r="Z286" i="15" s="1"/>
  <c r="T288" i="15"/>
  <c r="T286" i="15" s="1"/>
  <c r="N288" i="15"/>
  <c r="N286" i="15" s="1"/>
  <c r="H288" i="15"/>
  <c r="H286" i="15" s="1"/>
  <c r="AA283" i="15"/>
  <c r="AA281" i="15" s="1"/>
  <c r="U283" i="15"/>
  <c r="U281" i="15" s="1"/>
  <c r="O283" i="15"/>
  <c r="O281" i="15" s="1"/>
  <c r="I283" i="15"/>
  <c r="I281" i="15" s="1"/>
  <c r="V278" i="15"/>
  <c r="V276" i="15" s="1"/>
  <c r="P278" i="15"/>
  <c r="P276" i="15" s="1"/>
  <c r="J278" i="15"/>
  <c r="J276" i="15" s="1"/>
  <c r="D278" i="15"/>
  <c r="D276" i="15" s="1"/>
  <c r="W273" i="15"/>
  <c r="W271" i="15" s="1"/>
  <c r="Q273" i="15"/>
  <c r="Q271" i="15" s="1"/>
  <c r="K273" i="15"/>
  <c r="K271" i="15" s="1"/>
  <c r="E273" i="15"/>
  <c r="E271" i="15" s="1"/>
  <c r="X268" i="15"/>
  <c r="X266" i="15" s="1"/>
  <c r="R268" i="15"/>
  <c r="R266" i="15" s="1"/>
  <c r="L268" i="15"/>
  <c r="L266" i="15" s="1"/>
  <c r="F268" i="15"/>
  <c r="F266" i="15" s="1"/>
  <c r="Y263" i="15"/>
  <c r="Y261" i="15" s="1"/>
  <c r="S263" i="15"/>
  <c r="S261" i="15" s="1"/>
  <c r="M263" i="15"/>
  <c r="M261" i="15" s="1"/>
  <c r="G263" i="15"/>
  <c r="G261" i="15" s="1"/>
  <c r="Z258" i="15"/>
  <c r="Z256" i="15" s="1"/>
  <c r="T258" i="15"/>
  <c r="T256" i="15" s="1"/>
  <c r="N258" i="15"/>
  <c r="N256" i="15" s="1"/>
  <c r="H258" i="15"/>
  <c r="H256" i="15" s="1"/>
  <c r="AA253" i="15"/>
  <c r="AA251" i="15" s="1"/>
  <c r="U253" i="15"/>
  <c r="U251" i="15" s="1"/>
  <c r="O253" i="15"/>
  <c r="O251" i="15" s="1"/>
  <c r="I253" i="15"/>
  <c r="I251" i="15" s="1"/>
  <c r="V248" i="15"/>
  <c r="V246" i="15" s="1"/>
  <c r="P248" i="15"/>
  <c r="P246" i="15" s="1"/>
  <c r="J248" i="15"/>
  <c r="J246" i="15" s="1"/>
  <c r="D248" i="15"/>
  <c r="D246" i="15" s="1"/>
  <c r="W243" i="15"/>
  <c r="W241" i="15" s="1"/>
  <c r="Q243" i="15"/>
  <c r="Q241" i="15" s="1"/>
  <c r="K243" i="15"/>
  <c r="K241" i="15" s="1"/>
  <c r="E243" i="15"/>
  <c r="E241" i="15" s="1"/>
  <c r="X238" i="15"/>
  <c r="X236" i="15" s="1"/>
  <c r="R238" i="15"/>
  <c r="R236" i="15" s="1"/>
  <c r="L238" i="15"/>
  <c r="L236" i="15" s="1"/>
  <c r="F238" i="15"/>
  <c r="F236" i="15" s="1"/>
  <c r="Y233" i="15"/>
  <c r="Y231" i="15" s="1"/>
  <c r="S233" i="15"/>
  <c r="S231" i="15" s="1"/>
  <c r="M233" i="15"/>
  <c r="M231" i="15" s="1"/>
  <c r="G233" i="15"/>
  <c r="G231" i="15" s="1"/>
  <c r="Z228" i="15"/>
  <c r="Z226" i="15" s="1"/>
  <c r="T228" i="15"/>
  <c r="T226" i="15" s="1"/>
  <c r="N228" i="15"/>
  <c r="N226" i="15" s="1"/>
  <c r="H228" i="15"/>
  <c r="H226" i="15" s="1"/>
  <c r="AA223" i="15"/>
  <c r="AA221" i="15" s="1"/>
  <c r="U223" i="15"/>
  <c r="U221" i="15" s="1"/>
  <c r="O223" i="15"/>
  <c r="O221" i="15" s="1"/>
  <c r="I223" i="15"/>
  <c r="I221" i="15" s="1"/>
  <c r="V218" i="15"/>
  <c r="V216" i="15" s="1"/>
  <c r="P218" i="15"/>
  <c r="P216" i="15" s="1"/>
  <c r="J218" i="15"/>
  <c r="J216" i="15" s="1"/>
  <c r="D218" i="15"/>
  <c r="D216" i="15" s="1"/>
  <c r="W213" i="15"/>
  <c r="W211" i="15" s="1"/>
  <c r="Q213" i="15"/>
  <c r="Q211" i="15" s="1"/>
  <c r="K213" i="15"/>
  <c r="K211" i="15" s="1"/>
  <c r="E213" i="15"/>
  <c r="E211" i="15" s="1"/>
  <c r="X208" i="15"/>
  <c r="X206" i="15" s="1"/>
  <c r="R208" i="15"/>
  <c r="R206" i="15" s="1"/>
  <c r="L208" i="15"/>
  <c r="L206" i="15" s="1"/>
  <c r="F208" i="15"/>
  <c r="F206" i="15" s="1"/>
  <c r="Y203" i="15"/>
  <c r="Y201" i="15" s="1"/>
  <c r="S203" i="15"/>
  <c r="S201" i="15" s="1"/>
  <c r="M203" i="15"/>
  <c r="M201" i="15" s="1"/>
  <c r="G203" i="15"/>
  <c r="G201" i="15" s="1"/>
  <c r="Z198" i="15"/>
  <c r="Z196" i="15" s="1"/>
  <c r="T198" i="15"/>
  <c r="T196" i="15" s="1"/>
  <c r="N198" i="15"/>
  <c r="N196" i="15" s="1"/>
  <c r="H198" i="15"/>
  <c r="H196" i="15" s="1"/>
  <c r="AA193" i="15"/>
  <c r="AA191" i="15" s="1"/>
  <c r="U193" i="15"/>
  <c r="U191" i="15" s="1"/>
  <c r="O193" i="15"/>
  <c r="O191" i="15" s="1"/>
  <c r="I193" i="15"/>
  <c r="I191" i="15" s="1"/>
  <c r="V188" i="15"/>
  <c r="V186" i="15" s="1"/>
  <c r="P188" i="15"/>
  <c r="P186" i="15" s="1"/>
  <c r="J188" i="15"/>
  <c r="J186" i="15" s="1"/>
  <c r="D188" i="15"/>
  <c r="D186" i="15" s="1"/>
  <c r="W183" i="15"/>
  <c r="W181" i="15" s="1"/>
  <c r="Q183" i="15"/>
  <c r="Q181" i="15" s="1"/>
  <c r="K183" i="15"/>
  <c r="K181" i="15" s="1"/>
  <c r="E183" i="15"/>
  <c r="E181" i="15" s="1"/>
  <c r="X178" i="15"/>
  <c r="X176" i="15" s="1"/>
  <c r="R178" i="15"/>
  <c r="R176" i="15" s="1"/>
  <c r="L178" i="15"/>
  <c r="L176" i="15" s="1"/>
  <c r="F178" i="15"/>
  <c r="F176" i="15" s="1"/>
  <c r="Y173" i="15"/>
  <c r="Y171" i="15" s="1"/>
  <c r="S173" i="15"/>
  <c r="S171" i="15" s="1"/>
  <c r="M173" i="15"/>
  <c r="M171" i="15" s="1"/>
  <c r="G173" i="15"/>
  <c r="G171" i="15" s="1"/>
  <c r="Z168" i="15"/>
  <c r="Z166" i="15" s="1"/>
  <c r="T168" i="15"/>
  <c r="T166" i="15" s="1"/>
  <c r="N168" i="15"/>
  <c r="N166" i="15" s="1"/>
  <c r="H168" i="15"/>
  <c r="H166" i="15" s="1"/>
  <c r="Y318" i="15"/>
  <c r="S318" i="15"/>
  <c r="S316" i="15" s="1"/>
  <c r="M318" i="15"/>
  <c r="M316" i="15" s="1"/>
  <c r="G318" i="15"/>
  <c r="G316" i="15" s="1"/>
  <c r="Z313" i="15"/>
  <c r="Z311" i="15" s="1"/>
  <c r="T313" i="15"/>
  <c r="T311" i="15" s="1"/>
  <c r="N313" i="15"/>
  <c r="H313" i="15"/>
  <c r="H311" i="15" s="1"/>
  <c r="AA308" i="15"/>
  <c r="AA306" i="15" s="1"/>
  <c r="U308" i="15"/>
  <c r="U306" i="15" s="1"/>
  <c r="O308" i="15"/>
  <c r="O306" i="15" s="1"/>
  <c r="I308" i="15"/>
  <c r="I306" i="15" s="1"/>
  <c r="V303" i="15"/>
  <c r="P303" i="15"/>
  <c r="P301" i="15" s="1"/>
  <c r="J303" i="15"/>
  <c r="J301" i="15" s="1"/>
  <c r="D303" i="15"/>
  <c r="D301" i="15" s="1"/>
  <c r="W298" i="15"/>
  <c r="W296" i="15" s="1"/>
  <c r="Q298" i="15"/>
  <c r="Q296" i="15" s="1"/>
  <c r="K298" i="15"/>
  <c r="E298" i="15"/>
  <c r="E296" i="15" s="1"/>
  <c r="X293" i="15"/>
  <c r="X291" i="15" s="1"/>
  <c r="R293" i="15"/>
  <c r="R291" i="15" s="1"/>
  <c r="L293" i="15"/>
  <c r="L291" i="15" s="1"/>
  <c r="F293" i="15"/>
  <c r="F291" i="15" s="1"/>
  <c r="Y288" i="15"/>
  <c r="S288" i="15"/>
  <c r="S286" i="15" s="1"/>
  <c r="M288" i="15"/>
  <c r="M286" i="15" s="1"/>
  <c r="G288" i="15"/>
  <c r="G286" i="15" s="1"/>
  <c r="Z283" i="15"/>
  <c r="Z281" i="15" s="1"/>
  <c r="T283" i="15"/>
  <c r="T281" i="15" s="1"/>
  <c r="N283" i="15"/>
  <c r="H283" i="15"/>
  <c r="H281" i="15" s="1"/>
  <c r="AA278" i="15"/>
  <c r="AA276" i="15" s="1"/>
  <c r="U278" i="15"/>
  <c r="U276" i="15" s="1"/>
  <c r="O278" i="15"/>
  <c r="O276" i="15" s="1"/>
  <c r="I278" i="15"/>
  <c r="I276" i="15" s="1"/>
  <c r="V273" i="15"/>
  <c r="P273" i="15"/>
  <c r="P271" i="15" s="1"/>
  <c r="J273" i="15"/>
  <c r="J271" i="15" s="1"/>
  <c r="D273" i="15"/>
  <c r="D271" i="15" s="1"/>
  <c r="W268" i="15"/>
  <c r="W266" i="15" s="1"/>
  <c r="Q268" i="15"/>
  <c r="Q266" i="15" s="1"/>
  <c r="K268" i="15"/>
  <c r="E268" i="15"/>
  <c r="E266" i="15" s="1"/>
  <c r="X263" i="15"/>
  <c r="X261" i="15" s="1"/>
  <c r="R263" i="15"/>
  <c r="R261" i="15" s="1"/>
  <c r="L263" i="15"/>
  <c r="L261" i="15" s="1"/>
  <c r="F263" i="15"/>
  <c r="F261" i="15" s="1"/>
  <c r="Y258" i="15"/>
  <c r="S258" i="15"/>
  <c r="S256" i="15" s="1"/>
  <c r="M258" i="15"/>
  <c r="M256" i="15" s="1"/>
  <c r="G258" i="15"/>
  <c r="G256" i="15" s="1"/>
  <c r="Z253" i="15"/>
  <c r="Z251" i="15" s="1"/>
  <c r="T253" i="15"/>
  <c r="T251" i="15" s="1"/>
  <c r="N253" i="15"/>
  <c r="H253" i="15"/>
  <c r="H251" i="15" s="1"/>
  <c r="AA248" i="15"/>
  <c r="AA246" i="15" s="1"/>
  <c r="U248" i="15"/>
  <c r="U246" i="15" s="1"/>
  <c r="O248" i="15"/>
  <c r="O246" i="15" s="1"/>
  <c r="I248" i="15"/>
  <c r="I246" i="15" s="1"/>
  <c r="V243" i="15"/>
  <c r="P243" i="15"/>
  <c r="P241" i="15" s="1"/>
  <c r="J243" i="15"/>
  <c r="J241" i="15" s="1"/>
  <c r="D243" i="15"/>
  <c r="D241" i="15" s="1"/>
  <c r="W238" i="15"/>
  <c r="W236" i="15" s="1"/>
  <c r="Q238" i="15"/>
  <c r="Q236" i="15" s="1"/>
  <c r="K238" i="15"/>
  <c r="E238" i="15"/>
  <c r="E236" i="15" s="1"/>
  <c r="X233" i="15"/>
  <c r="X231" i="15" s="1"/>
  <c r="R233" i="15"/>
  <c r="R231" i="15" s="1"/>
  <c r="L233" i="15"/>
  <c r="L231" i="15" s="1"/>
  <c r="F233" i="15"/>
  <c r="F231" i="15" s="1"/>
  <c r="Y228" i="15"/>
  <c r="S228" i="15"/>
  <c r="S226" i="15" s="1"/>
  <c r="M228" i="15"/>
  <c r="M226" i="15" s="1"/>
  <c r="G228" i="15"/>
  <c r="G226" i="15" s="1"/>
  <c r="Z223" i="15"/>
  <c r="Z221" i="15" s="1"/>
  <c r="T223" i="15"/>
  <c r="T221" i="15" s="1"/>
  <c r="N223" i="15"/>
  <c r="H223" i="15"/>
  <c r="H221" i="15" s="1"/>
  <c r="AA218" i="15"/>
  <c r="AA216" i="15" s="1"/>
  <c r="U218" i="15"/>
  <c r="U216" i="15" s="1"/>
  <c r="O218" i="15"/>
  <c r="O216" i="15" s="1"/>
  <c r="I218" i="15"/>
  <c r="I216" i="15" s="1"/>
  <c r="V213" i="15"/>
  <c r="P213" i="15"/>
  <c r="P211" i="15" s="1"/>
  <c r="J213" i="15"/>
  <c r="J211" i="15" s="1"/>
  <c r="D213" i="15"/>
  <c r="D211" i="15" s="1"/>
  <c r="W208" i="15"/>
  <c r="W206" i="15" s="1"/>
  <c r="Q208" i="15"/>
  <c r="Q206" i="15" s="1"/>
  <c r="K208" i="15"/>
  <c r="E208" i="15"/>
  <c r="E206" i="15" s="1"/>
  <c r="X203" i="15"/>
  <c r="X201" i="15" s="1"/>
  <c r="R203" i="15"/>
  <c r="R201" i="15" s="1"/>
  <c r="L203" i="15"/>
  <c r="L201" i="15" s="1"/>
  <c r="F203" i="15"/>
  <c r="F201" i="15" s="1"/>
  <c r="Y198" i="15"/>
  <c r="S198" i="15"/>
  <c r="S196" i="15" s="1"/>
  <c r="M198" i="15"/>
  <c r="M196" i="15" s="1"/>
  <c r="G198" i="15"/>
  <c r="G196" i="15" s="1"/>
  <c r="Z193" i="15"/>
  <c r="Z191" i="15" s="1"/>
  <c r="T193" i="15"/>
  <c r="T191" i="15" s="1"/>
  <c r="N193" i="15"/>
  <c r="H193" i="15"/>
  <c r="H191" i="15" s="1"/>
  <c r="AA188" i="15"/>
  <c r="AA186" i="15" s="1"/>
  <c r="U188" i="15"/>
  <c r="U186" i="15" s="1"/>
  <c r="O188" i="15"/>
  <c r="O186" i="15" s="1"/>
  <c r="I188" i="15"/>
  <c r="I186" i="15" s="1"/>
  <c r="V183" i="15"/>
  <c r="P183" i="15"/>
  <c r="P181" i="15" s="1"/>
  <c r="J183" i="15"/>
  <c r="J181" i="15" s="1"/>
  <c r="D183" i="15"/>
  <c r="D181" i="15" s="1"/>
  <c r="W178" i="15"/>
  <c r="W176" i="15" s="1"/>
  <c r="Q178" i="15"/>
  <c r="Q176" i="15" s="1"/>
  <c r="K178" i="15"/>
  <c r="E178" i="15"/>
  <c r="E176" i="15" s="1"/>
  <c r="X173" i="15"/>
  <c r="X171" i="15" s="1"/>
  <c r="R173" i="15"/>
  <c r="R171" i="15" s="1"/>
  <c r="L173" i="15"/>
  <c r="L171" i="15" s="1"/>
  <c r="F173" i="15"/>
  <c r="F171" i="15" s="1"/>
  <c r="Y168" i="15"/>
  <c r="S168" i="15"/>
  <c r="S166" i="15" s="1"/>
  <c r="M168" i="15"/>
  <c r="M166" i="15" s="1"/>
  <c r="G168" i="15"/>
  <c r="G166" i="15" s="1"/>
  <c r="X318" i="15"/>
  <c r="X316" i="15" s="1"/>
  <c r="R318" i="15"/>
  <c r="R316" i="15" s="1"/>
  <c r="L318" i="15"/>
  <c r="L316" i="15" s="1"/>
  <c r="F318" i="15"/>
  <c r="Y313" i="15"/>
  <c r="Y311" i="15" s="1"/>
  <c r="S313" i="15"/>
  <c r="S311" i="15" s="1"/>
  <c r="M313" i="15"/>
  <c r="M311" i="15" s="1"/>
  <c r="G313" i="15"/>
  <c r="G311" i="15" s="1"/>
  <c r="Z308" i="15"/>
  <c r="Z306" i="15" s="1"/>
  <c r="T308" i="15"/>
  <c r="N308" i="15"/>
  <c r="N306" i="15" s="1"/>
  <c r="H308" i="15"/>
  <c r="H306" i="15" s="1"/>
  <c r="AA303" i="15"/>
  <c r="AA301" i="15" s="1"/>
  <c r="U303" i="15"/>
  <c r="U301" i="15" s="1"/>
  <c r="O303" i="15"/>
  <c r="O301" i="15" s="1"/>
  <c r="I303" i="15"/>
  <c r="V298" i="15"/>
  <c r="V296" i="15" s="1"/>
  <c r="P298" i="15"/>
  <c r="P296" i="15" s="1"/>
  <c r="J298" i="15"/>
  <c r="J296" i="15" s="1"/>
  <c r="D298" i="15"/>
  <c r="D296" i="15" s="1"/>
  <c r="W293" i="15"/>
  <c r="W291" i="15" s="1"/>
  <c r="Q293" i="15"/>
  <c r="K293" i="15"/>
  <c r="K291" i="15" s="1"/>
  <c r="E293" i="15"/>
  <c r="E291" i="15" s="1"/>
  <c r="X288" i="15"/>
  <c r="X286" i="15" s="1"/>
  <c r="R288" i="15"/>
  <c r="R286" i="15" s="1"/>
  <c r="L288" i="15"/>
  <c r="L286" i="15" s="1"/>
  <c r="F288" i="15"/>
  <c r="Y283" i="15"/>
  <c r="Y281" i="15" s="1"/>
  <c r="S283" i="15"/>
  <c r="S281" i="15" s="1"/>
  <c r="M283" i="15"/>
  <c r="M281" i="15" s="1"/>
  <c r="G283" i="15"/>
  <c r="G281" i="15" s="1"/>
  <c r="Z278" i="15"/>
  <c r="Z276" i="15" s="1"/>
  <c r="T278" i="15"/>
  <c r="N278" i="15"/>
  <c r="N276" i="15" s="1"/>
  <c r="H278" i="15"/>
  <c r="H276" i="15" s="1"/>
  <c r="AA273" i="15"/>
  <c r="AA271" i="15" s="1"/>
  <c r="U273" i="15"/>
  <c r="U271" i="15" s="1"/>
  <c r="O273" i="15"/>
  <c r="O271" i="15" s="1"/>
  <c r="I273" i="15"/>
  <c r="V268" i="15"/>
  <c r="V266" i="15" s="1"/>
  <c r="P268" i="15"/>
  <c r="P266" i="15" s="1"/>
  <c r="J268" i="15"/>
  <c r="J266" i="15" s="1"/>
  <c r="D268" i="15"/>
  <c r="D266" i="15" s="1"/>
  <c r="W263" i="15"/>
  <c r="W261" i="15" s="1"/>
  <c r="Q263" i="15"/>
  <c r="K263" i="15"/>
  <c r="K261" i="15" s="1"/>
  <c r="E263" i="15"/>
  <c r="E261" i="15" s="1"/>
  <c r="X258" i="15"/>
  <c r="X256" i="15" s="1"/>
  <c r="R258" i="15"/>
  <c r="R256" i="15" s="1"/>
  <c r="L258" i="15"/>
  <c r="L256" i="15" s="1"/>
  <c r="F258" i="15"/>
  <c r="Y253" i="15"/>
  <c r="Y251" i="15" s="1"/>
  <c r="S253" i="15"/>
  <c r="S251" i="15" s="1"/>
  <c r="M253" i="15"/>
  <c r="M251" i="15" s="1"/>
  <c r="G253" i="15"/>
  <c r="G251" i="15" s="1"/>
  <c r="Z248" i="15"/>
  <c r="Z246" i="15" s="1"/>
  <c r="T248" i="15"/>
  <c r="N248" i="15"/>
  <c r="N246" i="15" s="1"/>
  <c r="H248" i="15"/>
  <c r="H246" i="15" s="1"/>
  <c r="AA243" i="15"/>
  <c r="AA241" i="15" s="1"/>
  <c r="U243" i="15"/>
  <c r="U241" i="15" s="1"/>
  <c r="O243" i="15"/>
  <c r="O241" i="15" s="1"/>
  <c r="I243" i="15"/>
  <c r="V238" i="15"/>
  <c r="V236" i="15" s="1"/>
  <c r="P238" i="15"/>
  <c r="P236" i="15" s="1"/>
  <c r="J238" i="15"/>
  <c r="J236" i="15" s="1"/>
  <c r="D238" i="15"/>
  <c r="D236" i="15" s="1"/>
  <c r="W233" i="15"/>
  <c r="W231" i="15" s="1"/>
  <c r="Q233" i="15"/>
  <c r="K233" i="15"/>
  <c r="K231" i="15" s="1"/>
  <c r="E233" i="15"/>
  <c r="E231" i="15" s="1"/>
  <c r="X228" i="15"/>
  <c r="X226" i="15" s="1"/>
  <c r="R228" i="15"/>
  <c r="R226" i="15" s="1"/>
  <c r="L228" i="15"/>
  <c r="L226" i="15" s="1"/>
  <c r="F228" i="15"/>
  <c r="Y223" i="15"/>
  <c r="Y221" i="15" s="1"/>
  <c r="S223" i="15"/>
  <c r="S221" i="15" s="1"/>
  <c r="M223" i="15"/>
  <c r="M221" i="15" s="1"/>
  <c r="G223" i="15"/>
  <c r="G221" i="15" s="1"/>
  <c r="Z218" i="15"/>
  <c r="Z216" i="15" s="1"/>
  <c r="T218" i="15"/>
  <c r="N218" i="15"/>
  <c r="N216" i="15" s="1"/>
  <c r="H218" i="15"/>
  <c r="H216" i="15" s="1"/>
  <c r="AA213" i="15"/>
  <c r="AA211" i="15" s="1"/>
  <c r="U213" i="15"/>
  <c r="U211" i="15" s="1"/>
  <c r="O213" i="15"/>
  <c r="O211" i="15" s="1"/>
  <c r="I213" i="15"/>
  <c r="V208" i="15"/>
  <c r="V206" i="15" s="1"/>
  <c r="P208" i="15"/>
  <c r="P206" i="15" s="1"/>
  <c r="J208" i="15"/>
  <c r="J206" i="15" s="1"/>
  <c r="D208" i="15"/>
  <c r="D206" i="15" s="1"/>
  <c r="W203" i="15"/>
  <c r="W201" i="15" s="1"/>
  <c r="Q203" i="15"/>
  <c r="K203" i="15"/>
  <c r="K201" i="15" s="1"/>
  <c r="E203" i="15"/>
  <c r="E201" i="15" s="1"/>
  <c r="X198" i="15"/>
  <c r="X196" i="15" s="1"/>
  <c r="R198" i="15"/>
  <c r="R196" i="15" s="1"/>
  <c r="L198" i="15"/>
  <c r="L196" i="15" s="1"/>
  <c r="F198" i="15"/>
  <c r="Y193" i="15"/>
  <c r="Y191" i="15" s="1"/>
  <c r="S193" i="15"/>
  <c r="S191" i="15" s="1"/>
  <c r="M193" i="15"/>
  <c r="M191" i="15" s="1"/>
  <c r="G193" i="15"/>
  <c r="G191" i="15" s="1"/>
  <c r="Z188" i="15"/>
  <c r="Z186" i="15" s="1"/>
  <c r="T188" i="15"/>
  <c r="N188" i="15"/>
  <c r="N186" i="15" s="1"/>
  <c r="H188" i="15"/>
  <c r="H186" i="15" s="1"/>
  <c r="AA183" i="15"/>
  <c r="AA181" i="15" s="1"/>
  <c r="U183" i="15"/>
  <c r="U181" i="15" s="1"/>
  <c r="O183" i="15"/>
  <c r="O181" i="15" s="1"/>
  <c r="I183" i="15"/>
  <c r="V178" i="15"/>
  <c r="V176" i="15" s="1"/>
  <c r="P178" i="15"/>
  <c r="P176" i="15" s="1"/>
  <c r="J178" i="15"/>
  <c r="J176" i="15" s="1"/>
  <c r="D178" i="15"/>
  <c r="D176" i="15" s="1"/>
  <c r="W173" i="15"/>
  <c r="W171" i="15" s="1"/>
  <c r="Q173" i="15"/>
  <c r="K173" i="15"/>
  <c r="K171" i="15" s="1"/>
  <c r="E173" i="15"/>
  <c r="E171" i="15" s="1"/>
  <c r="X168" i="15"/>
  <c r="X166" i="15" s="1"/>
  <c r="R168" i="15"/>
  <c r="R166" i="15" s="1"/>
  <c r="L168" i="15"/>
  <c r="L166" i="15" s="1"/>
  <c r="F168" i="15"/>
  <c r="W318" i="15"/>
  <c r="W316" i="15" s="1"/>
  <c r="Q318" i="15"/>
  <c r="Q316" i="15" s="1"/>
  <c r="K318" i="15"/>
  <c r="K316" i="15" s="1"/>
  <c r="E318" i="15"/>
  <c r="E316" i="15" s="1"/>
  <c r="X313" i="15"/>
  <c r="X311" i="15" s="1"/>
  <c r="R313" i="15"/>
  <c r="R311" i="15" s="1"/>
  <c r="L313" i="15"/>
  <c r="L311" i="15" s="1"/>
  <c r="F313" i="15"/>
  <c r="F311" i="15" s="1"/>
  <c r="Y308" i="15"/>
  <c r="Y306" i="15" s="1"/>
  <c r="S308" i="15"/>
  <c r="S306" i="15" s="1"/>
  <c r="M308" i="15"/>
  <c r="M306" i="15" s="1"/>
  <c r="G308" i="15"/>
  <c r="G306" i="15" s="1"/>
  <c r="Z303" i="15"/>
  <c r="Z301" i="15" s="1"/>
  <c r="T303" i="15"/>
  <c r="T301" i="15" s="1"/>
  <c r="N303" i="15"/>
  <c r="N301" i="15" s="1"/>
  <c r="H303" i="15"/>
  <c r="H301" i="15" s="1"/>
  <c r="AA298" i="15"/>
  <c r="AA296" i="15" s="1"/>
  <c r="U298" i="15"/>
  <c r="U296" i="15" s="1"/>
  <c r="O298" i="15"/>
  <c r="O296" i="15" s="1"/>
  <c r="I298" i="15"/>
  <c r="I296" i="15" s="1"/>
  <c r="V293" i="15"/>
  <c r="V291" i="15" s="1"/>
  <c r="P293" i="15"/>
  <c r="P291" i="15" s="1"/>
  <c r="J293" i="15"/>
  <c r="J291" i="15" s="1"/>
  <c r="D293" i="15"/>
  <c r="D291" i="15" s="1"/>
  <c r="W288" i="15"/>
  <c r="W286" i="15" s="1"/>
  <c r="Q288" i="15"/>
  <c r="Q286" i="15" s="1"/>
  <c r="K288" i="15"/>
  <c r="K286" i="15" s="1"/>
  <c r="E288" i="15"/>
  <c r="E286" i="15" s="1"/>
  <c r="X283" i="15"/>
  <c r="X281" i="15" s="1"/>
  <c r="R283" i="15"/>
  <c r="R281" i="15" s="1"/>
  <c r="L283" i="15"/>
  <c r="L281" i="15" s="1"/>
  <c r="F283" i="15"/>
  <c r="F281" i="15" s="1"/>
  <c r="Y278" i="15"/>
  <c r="Y276" i="15" s="1"/>
  <c r="S278" i="15"/>
  <c r="S276" i="15" s="1"/>
  <c r="M278" i="15"/>
  <c r="M276" i="15" s="1"/>
  <c r="G278" i="15"/>
  <c r="G276" i="15" s="1"/>
  <c r="Z273" i="15"/>
  <c r="Z271" i="15" s="1"/>
  <c r="T273" i="15"/>
  <c r="T271" i="15" s="1"/>
  <c r="N273" i="15"/>
  <c r="N271" i="15" s="1"/>
  <c r="H273" i="15"/>
  <c r="H271" i="15" s="1"/>
  <c r="AA268" i="15"/>
  <c r="AA266" i="15" s="1"/>
  <c r="U268" i="15"/>
  <c r="U266" i="15" s="1"/>
  <c r="O268" i="15"/>
  <c r="O266" i="15" s="1"/>
  <c r="I268" i="15"/>
  <c r="I266" i="15" s="1"/>
  <c r="V263" i="15"/>
  <c r="V261" i="15" s="1"/>
  <c r="P263" i="15"/>
  <c r="P261" i="15" s="1"/>
  <c r="J263" i="15"/>
  <c r="J261" i="15" s="1"/>
  <c r="D263" i="15"/>
  <c r="D261" i="15" s="1"/>
  <c r="W258" i="15"/>
  <c r="W256" i="15" s="1"/>
  <c r="Q258" i="15"/>
  <c r="Q256" i="15" s="1"/>
  <c r="K258" i="15"/>
  <c r="K256" i="15" s="1"/>
  <c r="E258" i="15"/>
  <c r="E256" i="15" s="1"/>
  <c r="X253" i="15"/>
  <c r="X251" i="15" s="1"/>
  <c r="R253" i="15"/>
  <c r="R251" i="15" s="1"/>
  <c r="L253" i="15"/>
  <c r="L251" i="15" s="1"/>
  <c r="F253" i="15"/>
  <c r="F251" i="15" s="1"/>
  <c r="Y248" i="15"/>
  <c r="Y246" i="15" s="1"/>
  <c r="S248" i="15"/>
  <c r="S246" i="15" s="1"/>
  <c r="M248" i="15"/>
  <c r="M246" i="15" s="1"/>
  <c r="G248" i="15"/>
  <c r="G246" i="15" s="1"/>
  <c r="Z243" i="15"/>
  <c r="Z241" i="15" s="1"/>
  <c r="T243" i="15"/>
  <c r="T241" i="15" s="1"/>
  <c r="N243" i="15"/>
  <c r="N241" i="15" s="1"/>
  <c r="H243" i="15"/>
  <c r="H241" i="15" s="1"/>
  <c r="AA238" i="15"/>
  <c r="AA236" i="15" s="1"/>
  <c r="U238" i="15"/>
  <c r="U236" i="15" s="1"/>
  <c r="O238" i="15"/>
  <c r="O236" i="15" s="1"/>
  <c r="I238" i="15"/>
  <c r="I236" i="15" s="1"/>
  <c r="V233" i="15"/>
  <c r="V231" i="15" s="1"/>
  <c r="P233" i="15"/>
  <c r="P231" i="15" s="1"/>
  <c r="J233" i="15"/>
  <c r="J231" i="15" s="1"/>
  <c r="D233" i="15"/>
  <c r="D231" i="15" s="1"/>
  <c r="W228" i="15"/>
  <c r="W226" i="15" s="1"/>
  <c r="Q228" i="15"/>
  <c r="Q226" i="15" s="1"/>
  <c r="K228" i="15"/>
  <c r="K226" i="15" s="1"/>
  <c r="E228" i="15"/>
  <c r="E226" i="15" s="1"/>
  <c r="X223" i="15"/>
  <c r="X221" i="15" s="1"/>
  <c r="R223" i="15"/>
  <c r="R221" i="15" s="1"/>
  <c r="L223" i="15"/>
  <c r="L221" i="15" s="1"/>
  <c r="F223" i="15"/>
  <c r="F221" i="15" s="1"/>
  <c r="Y218" i="15"/>
  <c r="Y216" i="15" s="1"/>
  <c r="S218" i="15"/>
  <c r="S216" i="15" s="1"/>
  <c r="M218" i="15"/>
  <c r="M216" i="15" s="1"/>
  <c r="G218" i="15"/>
  <c r="G216" i="15" s="1"/>
  <c r="Z213" i="15"/>
  <c r="Z211" i="15" s="1"/>
  <c r="T213" i="15"/>
  <c r="T211" i="15" s="1"/>
  <c r="N213" i="15"/>
  <c r="N211" i="15" s="1"/>
  <c r="H213" i="15"/>
  <c r="H211" i="15" s="1"/>
  <c r="AA208" i="15"/>
  <c r="AA206" i="15" s="1"/>
  <c r="U208" i="15"/>
  <c r="U206" i="15" s="1"/>
  <c r="O208" i="15"/>
  <c r="O206" i="15" s="1"/>
  <c r="I208" i="15"/>
  <c r="I206" i="15" s="1"/>
  <c r="V203" i="15"/>
  <c r="V201" i="15" s="1"/>
  <c r="P203" i="15"/>
  <c r="P201" i="15" s="1"/>
  <c r="J203" i="15"/>
  <c r="J201" i="15" s="1"/>
  <c r="D203" i="15"/>
  <c r="D201" i="15" s="1"/>
  <c r="W198" i="15"/>
  <c r="W196" i="15" s="1"/>
  <c r="Q198" i="15"/>
  <c r="Q196" i="15" s="1"/>
  <c r="K198" i="15"/>
  <c r="K196" i="15" s="1"/>
  <c r="E198" i="15"/>
  <c r="E196" i="15" s="1"/>
  <c r="X193" i="15"/>
  <c r="X191" i="15" s="1"/>
  <c r="R193" i="15"/>
  <c r="R191" i="15" s="1"/>
  <c r="L193" i="15"/>
  <c r="L191" i="15" s="1"/>
  <c r="F193" i="15"/>
  <c r="F191" i="15" s="1"/>
  <c r="Y188" i="15"/>
  <c r="Y186" i="15" s="1"/>
  <c r="S188" i="15"/>
  <c r="S186" i="15" s="1"/>
  <c r="M188" i="15"/>
  <c r="M186" i="15" s="1"/>
  <c r="G188" i="15"/>
  <c r="G186" i="15" s="1"/>
  <c r="Z183" i="15"/>
  <c r="Z181" i="15" s="1"/>
  <c r="T183" i="15"/>
  <c r="T181" i="15" s="1"/>
  <c r="N183" i="15"/>
  <c r="N181" i="15" s="1"/>
  <c r="H183" i="15"/>
  <c r="H181" i="15" s="1"/>
  <c r="AA178" i="15"/>
  <c r="AA176" i="15" s="1"/>
  <c r="U178" i="15"/>
  <c r="U176" i="15" s="1"/>
  <c r="O178" i="15"/>
  <c r="O176" i="15" s="1"/>
  <c r="I178" i="15"/>
  <c r="I176" i="15" s="1"/>
  <c r="V173" i="15"/>
  <c r="V171" i="15" s="1"/>
  <c r="P173" i="15"/>
  <c r="P171" i="15" s="1"/>
  <c r="J173" i="15"/>
  <c r="J171" i="15" s="1"/>
  <c r="D173" i="15"/>
  <c r="D171" i="15" s="1"/>
  <c r="W168" i="15"/>
  <c r="W166" i="15" s="1"/>
  <c r="Q168" i="15"/>
  <c r="Q166" i="15" s="1"/>
  <c r="K168" i="15"/>
  <c r="K166" i="15" s="1"/>
  <c r="E168" i="15"/>
  <c r="E166" i="15" s="1"/>
  <c r="P170" i="15"/>
  <c r="O175" i="15"/>
  <c r="H180" i="15"/>
  <c r="Y183" i="15"/>
  <c r="Y181" i="15" s="1"/>
  <c r="R188" i="15"/>
  <c r="R186" i="15" s="1"/>
  <c r="K193" i="15"/>
  <c r="K191" i="15" s="1"/>
  <c r="W195" i="15"/>
  <c r="D198" i="15"/>
  <c r="D196" i="15" s="1"/>
  <c r="P200" i="15"/>
  <c r="O205" i="15"/>
  <c r="H210" i="15"/>
  <c r="Y213" i="15"/>
  <c r="Y211" i="15" s="1"/>
  <c r="R218" i="15"/>
  <c r="R216" i="15" s="1"/>
  <c r="K223" i="15"/>
  <c r="K221" i="15" s="1"/>
  <c r="W225" i="15"/>
  <c r="D228" i="15"/>
  <c r="D226" i="15" s="1"/>
  <c r="P230" i="15"/>
  <c r="O235" i="15"/>
  <c r="H240" i="15"/>
  <c r="Y243" i="15"/>
  <c r="Y241" i="15" s="1"/>
  <c r="R248" i="15"/>
  <c r="R246" i="15" s="1"/>
  <c r="K253" i="15"/>
  <c r="K251" i="15" s="1"/>
  <c r="W255" i="15"/>
  <c r="D258" i="15"/>
  <c r="D256" i="15" s="1"/>
  <c r="P260" i="15"/>
  <c r="O265" i="15"/>
  <c r="H270" i="15"/>
  <c r="Y273" i="15"/>
  <c r="Y271" i="15" s="1"/>
  <c r="R278" i="15"/>
  <c r="R276" i="15" s="1"/>
  <c r="K283" i="15"/>
  <c r="K281" i="15" s="1"/>
  <c r="W285" i="15"/>
  <c r="D288" i="15"/>
  <c r="D286" i="15" s="1"/>
  <c r="P290" i="15"/>
  <c r="O295" i="15"/>
  <c r="H300" i="15"/>
  <c r="Y303" i="15"/>
  <c r="Y301" i="15" s="1"/>
  <c r="R308" i="15"/>
  <c r="R306" i="15" s="1"/>
  <c r="K313" i="15"/>
  <c r="K311" i="15" s="1"/>
  <c r="W315" i="15"/>
  <c r="D318" i="15"/>
  <c r="D316" i="15" s="1"/>
  <c r="P320" i="15"/>
  <c r="N334" i="15"/>
  <c r="N330" i="15" s="1"/>
  <c r="L344" i="15"/>
  <c r="L340" i="15" s="1"/>
  <c r="J354" i="15"/>
  <c r="J350" i="15" s="1"/>
  <c r="X374" i="15"/>
  <c r="X370" i="15" s="1"/>
  <c r="Q379" i="15"/>
  <c r="Q375" i="15" s="1"/>
  <c r="J384" i="15"/>
  <c r="J380" i="15" s="1"/>
  <c r="I389" i="15"/>
  <c r="I385" i="15" s="1"/>
  <c r="X404" i="15"/>
  <c r="X400" i="15" s="1"/>
  <c r="Q409" i="15"/>
  <c r="Q405" i="15" s="1"/>
  <c r="J414" i="15"/>
  <c r="J410" i="15" s="1"/>
  <c r="I419" i="15"/>
  <c r="I415" i="15" s="1"/>
  <c r="X434" i="15"/>
  <c r="X430" i="15" s="1"/>
  <c r="Q439" i="15"/>
  <c r="Q435" i="15" s="1"/>
  <c r="J444" i="15"/>
  <c r="J440" i="15" s="1"/>
  <c r="I449" i="15"/>
  <c r="I445" i="15" s="1"/>
  <c r="X464" i="15"/>
  <c r="X460" i="15" s="1"/>
  <c r="Q469" i="15"/>
  <c r="Q465" i="15" s="1"/>
  <c r="J474" i="15"/>
  <c r="J470" i="15" s="1"/>
  <c r="I479" i="15"/>
  <c r="I475" i="15" s="1"/>
  <c r="T488" i="15"/>
  <c r="T484" i="15" s="1"/>
  <c r="R498" i="15"/>
  <c r="R494" i="15" s="1"/>
  <c r="P508" i="15"/>
  <c r="P504" i="15" s="1"/>
  <c r="T518" i="15"/>
  <c r="T514" i="15" s="1"/>
  <c r="R528" i="15"/>
  <c r="R524" i="15" s="1"/>
  <c r="P538" i="15"/>
  <c r="P534" i="15" s="1"/>
  <c r="T548" i="15"/>
  <c r="T544" i="15" s="1"/>
  <c r="R558" i="15"/>
  <c r="R554" i="15" s="1"/>
  <c r="W563" i="15"/>
  <c r="W559" i="15" s="1"/>
  <c r="P568" i="15"/>
  <c r="P564" i="15" s="1"/>
  <c r="O573" i="15"/>
  <c r="O569" i="15" s="1"/>
  <c r="H578" i="15"/>
  <c r="H574" i="15" s="1"/>
  <c r="W593" i="15"/>
  <c r="W589" i="15" s="1"/>
  <c r="P598" i="15"/>
  <c r="P594" i="15" s="1"/>
  <c r="O603" i="15"/>
  <c r="O599" i="15" s="1"/>
  <c r="H608" i="15"/>
  <c r="H604" i="15" s="1"/>
  <c r="L7" i="16"/>
  <c r="E12" i="16"/>
  <c r="N57" i="16"/>
  <c r="Z57" i="16"/>
  <c r="E102" i="16"/>
  <c r="N147" i="16"/>
  <c r="Z147" i="16"/>
  <c r="E327" i="14"/>
  <c r="E325" i="14" s="1"/>
  <c r="K327" i="14"/>
  <c r="K325" i="14" s="1"/>
  <c r="Q327" i="14"/>
  <c r="Q325" i="14" s="1"/>
  <c r="W327" i="14"/>
  <c r="W325" i="14" s="1"/>
  <c r="D332" i="14"/>
  <c r="D330" i="14" s="1"/>
  <c r="J332" i="14"/>
  <c r="J330" i="14" s="1"/>
  <c r="P332" i="14"/>
  <c r="P330" i="14" s="1"/>
  <c r="V332" i="14"/>
  <c r="V330" i="14" s="1"/>
  <c r="I337" i="14"/>
  <c r="I335" i="14" s="1"/>
  <c r="O337" i="14"/>
  <c r="O335" i="14" s="1"/>
  <c r="U337" i="14"/>
  <c r="U335" i="14" s="1"/>
  <c r="AA337" i="14"/>
  <c r="AA335" i="14" s="1"/>
  <c r="H342" i="14"/>
  <c r="H340" i="14" s="1"/>
  <c r="N342" i="14"/>
  <c r="N340" i="14" s="1"/>
  <c r="T342" i="14"/>
  <c r="T340" i="14" s="1"/>
  <c r="Z342" i="14"/>
  <c r="Z340" i="14" s="1"/>
  <c r="G347" i="14"/>
  <c r="G345" i="14" s="1"/>
  <c r="M347" i="14"/>
  <c r="M345" i="14" s="1"/>
  <c r="S347" i="14"/>
  <c r="S345" i="14" s="1"/>
  <c r="Y347" i="14"/>
  <c r="Y345" i="14" s="1"/>
  <c r="F352" i="14"/>
  <c r="F350" i="14" s="1"/>
  <c r="L352" i="14"/>
  <c r="L350" i="14" s="1"/>
  <c r="R352" i="14"/>
  <c r="R350" i="14" s="1"/>
  <c r="X352" i="14"/>
  <c r="X350" i="14" s="1"/>
  <c r="E357" i="14"/>
  <c r="E355" i="14" s="1"/>
  <c r="K357" i="14"/>
  <c r="K355" i="14" s="1"/>
  <c r="Q357" i="14"/>
  <c r="Q355" i="14" s="1"/>
  <c r="W357" i="14"/>
  <c r="W355" i="14" s="1"/>
  <c r="D362" i="14"/>
  <c r="D360" i="14" s="1"/>
  <c r="J362" i="14"/>
  <c r="J360" i="14" s="1"/>
  <c r="P362" i="14"/>
  <c r="P360" i="14" s="1"/>
  <c r="V362" i="14"/>
  <c r="V360" i="14" s="1"/>
  <c r="I367" i="14"/>
  <c r="I365" i="14" s="1"/>
  <c r="O367" i="14"/>
  <c r="O365" i="14" s="1"/>
  <c r="U367" i="14"/>
  <c r="U365" i="14" s="1"/>
  <c r="AA367" i="14"/>
  <c r="AA365" i="14" s="1"/>
  <c r="H372" i="14"/>
  <c r="H370" i="14" s="1"/>
  <c r="N372" i="14"/>
  <c r="N370" i="14" s="1"/>
  <c r="T372" i="14"/>
  <c r="T370" i="14" s="1"/>
  <c r="Z372" i="14"/>
  <c r="Z370" i="14" s="1"/>
  <c r="G377" i="14"/>
  <c r="G375" i="14" s="1"/>
  <c r="M377" i="14"/>
  <c r="M375" i="14" s="1"/>
  <c r="S377" i="14"/>
  <c r="S375" i="14" s="1"/>
  <c r="Y377" i="14"/>
  <c r="Y375" i="14" s="1"/>
  <c r="F382" i="14"/>
  <c r="F380" i="14" s="1"/>
  <c r="L382" i="14"/>
  <c r="L380" i="14" s="1"/>
  <c r="R382" i="14"/>
  <c r="R380" i="14" s="1"/>
  <c r="X382" i="14"/>
  <c r="X380" i="14" s="1"/>
  <c r="E387" i="14"/>
  <c r="E385" i="14" s="1"/>
  <c r="K387" i="14"/>
  <c r="K385" i="14" s="1"/>
  <c r="Q387" i="14"/>
  <c r="Q385" i="14" s="1"/>
  <c r="W387" i="14"/>
  <c r="W385" i="14" s="1"/>
  <c r="D392" i="14"/>
  <c r="D390" i="14" s="1"/>
  <c r="J392" i="14"/>
  <c r="J390" i="14" s="1"/>
  <c r="P392" i="14"/>
  <c r="P390" i="14" s="1"/>
  <c r="V392" i="14"/>
  <c r="V390" i="14" s="1"/>
  <c r="I397" i="14"/>
  <c r="I395" i="14" s="1"/>
  <c r="O397" i="14"/>
  <c r="O395" i="14" s="1"/>
  <c r="U397" i="14"/>
  <c r="U395" i="14" s="1"/>
  <c r="AA397" i="14"/>
  <c r="AA395" i="14" s="1"/>
  <c r="H402" i="14"/>
  <c r="H400" i="14" s="1"/>
  <c r="N402" i="14"/>
  <c r="N400" i="14" s="1"/>
  <c r="T402" i="14"/>
  <c r="T400" i="14" s="1"/>
  <c r="Z402" i="14"/>
  <c r="Z400" i="14" s="1"/>
  <c r="G407" i="14"/>
  <c r="G405" i="14" s="1"/>
  <c r="M407" i="14"/>
  <c r="M405" i="14" s="1"/>
  <c r="S407" i="14"/>
  <c r="S405" i="14" s="1"/>
  <c r="Y407" i="14"/>
  <c r="Y405" i="14" s="1"/>
  <c r="F412" i="14"/>
  <c r="F410" i="14" s="1"/>
  <c r="L412" i="14"/>
  <c r="L410" i="14" s="1"/>
  <c r="R412" i="14"/>
  <c r="R410" i="14" s="1"/>
  <c r="X412" i="14"/>
  <c r="X410" i="14" s="1"/>
  <c r="E417" i="14"/>
  <c r="E415" i="14" s="1"/>
  <c r="K417" i="14"/>
  <c r="K415" i="14" s="1"/>
  <c r="Q417" i="14"/>
  <c r="Q415" i="14" s="1"/>
  <c r="W417" i="14"/>
  <c r="W415" i="14" s="1"/>
  <c r="D422" i="14"/>
  <c r="D420" i="14" s="1"/>
  <c r="J422" i="14"/>
  <c r="J420" i="14" s="1"/>
  <c r="P422" i="14"/>
  <c r="P420" i="14" s="1"/>
  <c r="V422" i="14"/>
  <c r="V420" i="14" s="1"/>
  <c r="I427" i="14"/>
  <c r="I425" i="14" s="1"/>
  <c r="O427" i="14"/>
  <c r="O425" i="14" s="1"/>
  <c r="U427" i="14"/>
  <c r="U425" i="14" s="1"/>
  <c r="AA427" i="14"/>
  <c r="AA425" i="14" s="1"/>
  <c r="H432" i="14"/>
  <c r="H430" i="14" s="1"/>
  <c r="N432" i="14"/>
  <c r="N430" i="14" s="1"/>
  <c r="T432" i="14"/>
  <c r="T430" i="14" s="1"/>
  <c r="Z432" i="14"/>
  <c r="Z430" i="14" s="1"/>
  <c r="G437" i="14"/>
  <c r="G435" i="14" s="1"/>
  <c r="M437" i="14"/>
  <c r="M435" i="14" s="1"/>
  <c r="S437" i="14"/>
  <c r="S435" i="14" s="1"/>
  <c r="Y437" i="14"/>
  <c r="Y435" i="14" s="1"/>
  <c r="F442" i="14"/>
  <c r="F440" i="14" s="1"/>
  <c r="L442" i="14"/>
  <c r="L440" i="14" s="1"/>
  <c r="R442" i="14"/>
  <c r="R440" i="14" s="1"/>
  <c r="X442" i="14"/>
  <c r="X440" i="14" s="1"/>
  <c r="E447" i="14"/>
  <c r="E445" i="14" s="1"/>
  <c r="K447" i="14"/>
  <c r="K445" i="14" s="1"/>
  <c r="Q447" i="14"/>
  <c r="Q445" i="14" s="1"/>
  <c r="W447" i="14"/>
  <c r="W445" i="14" s="1"/>
  <c r="D452" i="14"/>
  <c r="D450" i="14" s="1"/>
  <c r="J452" i="14"/>
  <c r="J450" i="14" s="1"/>
  <c r="P452" i="14"/>
  <c r="P450" i="14" s="1"/>
  <c r="V452" i="14"/>
  <c r="V450" i="14" s="1"/>
  <c r="I457" i="14"/>
  <c r="I455" i="14" s="1"/>
  <c r="O457" i="14"/>
  <c r="O455" i="14" s="1"/>
  <c r="U457" i="14"/>
  <c r="U455" i="14" s="1"/>
  <c r="AA457" i="14"/>
  <c r="AA455" i="14" s="1"/>
  <c r="H462" i="14"/>
  <c r="H460" i="14" s="1"/>
  <c r="N462" i="14"/>
  <c r="N460" i="14" s="1"/>
  <c r="T462" i="14"/>
  <c r="T460" i="14" s="1"/>
  <c r="Z462" i="14"/>
  <c r="Z460" i="14" s="1"/>
  <c r="G467" i="14"/>
  <c r="G465" i="14" s="1"/>
  <c r="M467" i="14"/>
  <c r="M465" i="14" s="1"/>
  <c r="S467" i="14"/>
  <c r="S465" i="14" s="1"/>
  <c r="Y467" i="14"/>
  <c r="Y465" i="14" s="1"/>
  <c r="F472" i="14"/>
  <c r="F470" i="14" s="1"/>
  <c r="L472" i="14"/>
  <c r="L470" i="14" s="1"/>
  <c r="R472" i="14"/>
  <c r="R470" i="14" s="1"/>
  <c r="X472" i="14"/>
  <c r="X470" i="14" s="1"/>
  <c r="E477" i="14"/>
  <c r="E475" i="14" s="1"/>
  <c r="K477" i="14"/>
  <c r="K475" i="14" s="1"/>
  <c r="Q477" i="14"/>
  <c r="Q475" i="14" s="1"/>
  <c r="W477" i="14"/>
  <c r="W475" i="14" s="1"/>
  <c r="J486" i="14"/>
  <c r="J484" i="14" s="1"/>
  <c r="P486" i="14"/>
  <c r="P484" i="14" s="1"/>
  <c r="V486" i="14"/>
  <c r="V484" i="14" s="1"/>
  <c r="I491" i="14"/>
  <c r="I489" i="14" s="1"/>
  <c r="O491" i="14"/>
  <c r="O489" i="14" s="1"/>
  <c r="U491" i="14"/>
  <c r="U489" i="14" s="1"/>
  <c r="AA491" i="14"/>
  <c r="AA489" i="14" s="1"/>
  <c r="H496" i="14"/>
  <c r="H494" i="14" s="1"/>
  <c r="N496" i="14"/>
  <c r="N494" i="14" s="1"/>
  <c r="T496" i="14"/>
  <c r="T494" i="14" s="1"/>
  <c r="Z496" i="14"/>
  <c r="Z494" i="14" s="1"/>
  <c r="G501" i="14"/>
  <c r="G499" i="14" s="1"/>
  <c r="M501" i="14"/>
  <c r="M499" i="14" s="1"/>
  <c r="S501" i="14"/>
  <c r="S499" i="14" s="1"/>
  <c r="Y501" i="14"/>
  <c r="Y499" i="14" s="1"/>
  <c r="F506" i="14"/>
  <c r="F504" i="14" s="1"/>
  <c r="L506" i="14"/>
  <c r="L504" i="14" s="1"/>
  <c r="R506" i="14"/>
  <c r="R504" i="14" s="1"/>
  <c r="X506" i="14"/>
  <c r="X504" i="14" s="1"/>
  <c r="E511" i="14"/>
  <c r="E509" i="14" s="1"/>
  <c r="K511" i="14"/>
  <c r="K509" i="14" s="1"/>
  <c r="Q511" i="14"/>
  <c r="Q509" i="14" s="1"/>
  <c r="W511" i="14"/>
  <c r="W509" i="14" s="1"/>
  <c r="D516" i="14"/>
  <c r="D514" i="14" s="1"/>
  <c r="J516" i="14"/>
  <c r="J514" i="14" s="1"/>
  <c r="P516" i="14"/>
  <c r="P514" i="14" s="1"/>
  <c r="V516" i="14"/>
  <c r="V514" i="14" s="1"/>
  <c r="I521" i="14"/>
  <c r="I519" i="14" s="1"/>
  <c r="O521" i="14"/>
  <c r="O519" i="14" s="1"/>
  <c r="U521" i="14"/>
  <c r="U519" i="14" s="1"/>
  <c r="AA521" i="14"/>
  <c r="AA519" i="14" s="1"/>
  <c r="H526" i="14"/>
  <c r="H524" i="14" s="1"/>
  <c r="N526" i="14"/>
  <c r="N524" i="14" s="1"/>
  <c r="T526" i="14"/>
  <c r="T524" i="14" s="1"/>
  <c r="Z526" i="14"/>
  <c r="Z524" i="14" s="1"/>
  <c r="G531" i="14"/>
  <c r="G529" i="14" s="1"/>
  <c r="M531" i="14"/>
  <c r="M529" i="14" s="1"/>
  <c r="S531" i="14"/>
  <c r="S529" i="14" s="1"/>
  <c r="Y531" i="14"/>
  <c r="Y529" i="14" s="1"/>
  <c r="F536" i="14"/>
  <c r="F534" i="14" s="1"/>
  <c r="L536" i="14"/>
  <c r="L534" i="14" s="1"/>
  <c r="R536" i="14"/>
  <c r="R534" i="14" s="1"/>
  <c r="X536" i="14"/>
  <c r="X534" i="14" s="1"/>
  <c r="E541" i="14"/>
  <c r="E539" i="14" s="1"/>
  <c r="K541" i="14"/>
  <c r="K539" i="14" s="1"/>
  <c r="Q541" i="14"/>
  <c r="Q539" i="14" s="1"/>
  <c r="W541" i="14"/>
  <c r="W539" i="14" s="1"/>
  <c r="D546" i="14"/>
  <c r="D544" i="14" s="1"/>
  <c r="J546" i="14"/>
  <c r="J544" i="14" s="1"/>
  <c r="P546" i="14"/>
  <c r="P544" i="14" s="1"/>
  <c r="V546" i="14"/>
  <c r="V544" i="14" s="1"/>
  <c r="I551" i="14"/>
  <c r="I549" i="14" s="1"/>
  <c r="O551" i="14"/>
  <c r="O549" i="14" s="1"/>
  <c r="U551" i="14"/>
  <c r="U549" i="14" s="1"/>
  <c r="AA551" i="14"/>
  <c r="AA549" i="14" s="1"/>
  <c r="H556" i="14"/>
  <c r="H554" i="14" s="1"/>
  <c r="N556" i="14"/>
  <c r="N554" i="14" s="1"/>
  <c r="T556" i="14"/>
  <c r="T554" i="14" s="1"/>
  <c r="Z556" i="14"/>
  <c r="Z554" i="14" s="1"/>
  <c r="G561" i="14"/>
  <c r="G559" i="14" s="1"/>
  <c r="M561" i="14"/>
  <c r="M559" i="14" s="1"/>
  <c r="S561" i="14"/>
  <c r="S559" i="14" s="1"/>
  <c r="Y561" i="14"/>
  <c r="Y559" i="14" s="1"/>
  <c r="F566" i="14"/>
  <c r="F564" i="14" s="1"/>
  <c r="L566" i="14"/>
  <c r="L564" i="14" s="1"/>
  <c r="R566" i="14"/>
  <c r="R564" i="14" s="1"/>
  <c r="X566" i="14"/>
  <c r="X564" i="14" s="1"/>
  <c r="E571" i="14"/>
  <c r="E569" i="14" s="1"/>
  <c r="K571" i="14"/>
  <c r="K569" i="14" s="1"/>
  <c r="Q571" i="14"/>
  <c r="Q569" i="14" s="1"/>
  <c r="W571" i="14"/>
  <c r="W569" i="14" s="1"/>
  <c r="D576" i="14"/>
  <c r="D574" i="14" s="1"/>
  <c r="J576" i="14"/>
  <c r="J574" i="14" s="1"/>
  <c r="P576" i="14"/>
  <c r="P574" i="14" s="1"/>
  <c r="V576" i="14"/>
  <c r="V574" i="14" s="1"/>
  <c r="I581" i="14"/>
  <c r="I579" i="14" s="1"/>
  <c r="O581" i="14"/>
  <c r="O579" i="14" s="1"/>
  <c r="U581" i="14"/>
  <c r="U579" i="14" s="1"/>
  <c r="AA581" i="14"/>
  <c r="AA579" i="14" s="1"/>
  <c r="H586" i="14"/>
  <c r="H584" i="14" s="1"/>
  <c r="N586" i="14"/>
  <c r="N584" i="14" s="1"/>
  <c r="T586" i="14"/>
  <c r="T584" i="14" s="1"/>
  <c r="Z586" i="14"/>
  <c r="Z584" i="14" s="1"/>
  <c r="G591" i="14"/>
  <c r="G589" i="14" s="1"/>
  <c r="M591" i="14"/>
  <c r="M589" i="14" s="1"/>
  <c r="S591" i="14"/>
  <c r="S589" i="14" s="1"/>
  <c r="Y591" i="14"/>
  <c r="Y589" i="14" s="1"/>
  <c r="F596" i="14"/>
  <c r="F594" i="14" s="1"/>
  <c r="L596" i="14"/>
  <c r="L594" i="14" s="1"/>
  <c r="R596" i="14"/>
  <c r="R594" i="14" s="1"/>
  <c r="X596" i="14"/>
  <c r="X594" i="14" s="1"/>
  <c r="E601" i="14"/>
  <c r="E599" i="14" s="1"/>
  <c r="K601" i="14"/>
  <c r="K599" i="14" s="1"/>
  <c r="Q601" i="14"/>
  <c r="Q599" i="14" s="1"/>
  <c r="W601" i="14"/>
  <c r="W599" i="14" s="1"/>
  <c r="D606" i="14"/>
  <c r="D604" i="14" s="1"/>
  <c r="J606" i="14"/>
  <c r="J604" i="14" s="1"/>
  <c r="P606" i="14"/>
  <c r="P604" i="14" s="1"/>
  <c r="V606" i="14"/>
  <c r="V604" i="14" s="1"/>
  <c r="I611" i="14"/>
  <c r="I609" i="14" s="1"/>
  <c r="O611" i="14"/>
  <c r="O609" i="14" s="1"/>
  <c r="U611" i="14"/>
  <c r="U609" i="14" s="1"/>
  <c r="AA611" i="14"/>
  <c r="AA609" i="14" s="1"/>
  <c r="H616" i="14"/>
  <c r="H614" i="14" s="1"/>
  <c r="N616" i="14"/>
  <c r="N614" i="14" s="1"/>
  <c r="T616" i="14"/>
  <c r="T614" i="14" s="1"/>
  <c r="Z616" i="14"/>
  <c r="Z614" i="14" s="1"/>
  <c r="G621" i="14"/>
  <c r="G619" i="14" s="1"/>
  <c r="M621" i="14"/>
  <c r="M619" i="14" s="1"/>
  <c r="S621" i="14"/>
  <c r="S619" i="14" s="1"/>
  <c r="Y621" i="14"/>
  <c r="Y619" i="14" s="1"/>
  <c r="F626" i="14"/>
  <c r="F624" i="14" s="1"/>
  <c r="L626" i="14"/>
  <c r="L624" i="14" s="1"/>
  <c r="R626" i="14"/>
  <c r="R624" i="14" s="1"/>
  <c r="X626" i="14"/>
  <c r="X624" i="14" s="1"/>
  <c r="E631" i="14"/>
  <c r="E629" i="14" s="1"/>
  <c r="K631" i="14"/>
  <c r="K629" i="14" s="1"/>
  <c r="Q631" i="14"/>
  <c r="Q629" i="14" s="1"/>
  <c r="W631" i="14"/>
  <c r="W629" i="14" s="1"/>
  <c r="D636" i="14"/>
  <c r="D634" i="14" s="1"/>
  <c r="J636" i="14"/>
  <c r="J634" i="14" s="1"/>
  <c r="P636" i="14"/>
  <c r="P634" i="14" s="1"/>
  <c r="V636" i="14"/>
  <c r="V634" i="14" s="1"/>
  <c r="F9" i="15"/>
  <c r="L9" i="15"/>
  <c r="R9" i="15"/>
  <c r="X9" i="15"/>
  <c r="F11" i="15"/>
  <c r="L11" i="15"/>
  <c r="R11" i="15"/>
  <c r="X11" i="15"/>
  <c r="E14" i="15"/>
  <c r="K14" i="15"/>
  <c r="Q14" i="15"/>
  <c r="W14" i="15"/>
  <c r="W12" i="15" s="1"/>
  <c r="E16" i="15"/>
  <c r="K16" i="15"/>
  <c r="Q16" i="15"/>
  <c r="W16" i="15"/>
  <c r="D19" i="15"/>
  <c r="J19" i="15"/>
  <c r="J17" i="15" s="1"/>
  <c r="P19" i="15"/>
  <c r="V19" i="15"/>
  <c r="D21" i="15"/>
  <c r="J21" i="15"/>
  <c r="P21" i="15"/>
  <c r="V21" i="15"/>
  <c r="I24" i="15"/>
  <c r="O24" i="15"/>
  <c r="U24" i="15"/>
  <c r="AA24" i="15"/>
  <c r="I26" i="15"/>
  <c r="O26" i="15"/>
  <c r="U26" i="15"/>
  <c r="AA26" i="15"/>
  <c r="H29" i="15"/>
  <c r="N29" i="15"/>
  <c r="T29" i="15"/>
  <c r="Z29" i="15"/>
  <c r="Z27" i="15" s="1"/>
  <c r="H31" i="15"/>
  <c r="N31" i="15"/>
  <c r="T31" i="15"/>
  <c r="Z31" i="15"/>
  <c r="G34" i="15"/>
  <c r="M34" i="15"/>
  <c r="M32" i="15" s="1"/>
  <c r="S34" i="15"/>
  <c r="Y34" i="15"/>
  <c r="G36" i="15"/>
  <c r="M36" i="15"/>
  <c r="S36" i="15"/>
  <c r="Y36" i="15"/>
  <c r="F39" i="15"/>
  <c r="L39" i="15"/>
  <c r="R39" i="15"/>
  <c r="X39" i="15"/>
  <c r="F41" i="15"/>
  <c r="L41" i="15"/>
  <c r="R41" i="15"/>
  <c r="X41" i="15"/>
  <c r="E44" i="15"/>
  <c r="K44" i="15"/>
  <c r="Q44" i="15"/>
  <c r="W44" i="15"/>
  <c r="W42" i="15" s="1"/>
  <c r="E46" i="15"/>
  <c r="K46" i="15"/>
  <c r="Q46" i="15"/>
  <c r="W46" i="15"/>
  <c r="D49" i="15"/>
  <c r="J49" i="15"/>
  <c r="J47" i="15" s="1"/>
  <c r="P49" i="15"/>
  <c r="V49" i="15"/>
  <c r="D51" i="15"/>
  <c r="J51" i="15"/>
  <c r="P51" i="15"/>
  <c r="V51" i="15"/>
  <c r="I54" i="15"/>
  <c r="O54" i="15"/>
  <c r="U54" i="15"/>
  <c r="AA54" i="15"/>
  <c r="I56" i="15"/>
  <c r="O56" i="15"/>
  <c r="U56" i="15"/>
  <c r="AA56" i="15"/>
  <c r="H59" i="15"/>
  <c r="N59" i="15"/>
  <c r="T59" i="15"/>
  <c r="Z59" i="15"/>
  <c r="Z57" i="15" s="1"/>
  <c r="H61" i="15"/>
  <c r="N61" i="15"/>
  <c r="T61" i="15"/>
  <c r="Z61" i="15"/>
  <c r="G64" i="15"/>
  <c r="M64" i="15"/>
  <c r="M62" i="15" s="1"/>
  <c r="S64" i="15"/>
  <c r="Y64" i="15"/>
  <c r="G66" i="15"/>
  <c r="M66" i="15"/>
  <c r="S66" i="15"/>
  <c r="Y66" i="15"/>
  <c r="F69" i="15"/>
  <c r="L69" i="15"/>
  <c r="R69" i="15"/>
  <c r="X69" i="15"/>
  <c r="F71" i="15"/>
  <c r="L71" i="15"/>
  <c r="R71" i="15"/>
  <c r="X71" i="15"/>
  <c r="E74" i="15"/>
  <c r="K74" i="15"/>
  <c r="Q74" i="15"/>
  <c r="W74" i="15"/>
  <c r="W72" i="15" s="1"/>
  <c r="E76" i="15"/>
  <c r="K76" i="15"/>
  <c r="Q76" i="15"/>
  <c r="W76" i="15"/>
  <c r="D79" i="15"/>
  <c r="J79" i="15"/>
  <c r="J77" i="15" s="1"/>
  <c r="P79" i="15"/>
  <c r="V79" i="15"/>
  <c r="D81" i="15"/>
  <c r="J81" i="15"/>
  <c r="P81" i="15"/>
  <c r="V81" i="15"/>
  <c r="I84" i="15"/>
  <c r="O84" i="15"/>
  <c r="U84" i="15"/>
  <c r="AA84" i="15"/>
  <c r="I86" i="15"/>
  <c r="O86" i="15"/>
  <c r="U86" i="15"/>
  <c r="AA86" i="15"/>
  <c r="H89" i="15"/>
  <c r="N89" i="15"/>
  <c r="T89" i="15"/>
  <c r="Z89" i="15"/>
  <c r="Z87" i="15" s="1"/>
  <c r="H91" i="15"/>
  <c r="N91" i="15"/>
  <c r="T91" i="15"/>
  <c r="Z91" i="15"/>
  <c r="X94" i="15"/>
  <c r="X92" i="15" s="1"/>
  <c r="Q99" i="15"/>
  <c r="Q97" i="15" s="1"/>
  <c r="J104" i="15"/>
  <c r="J102" i="15" s="1"/>
  <c r="V106" i="15"/>
  <c r="V102" i="15" s="1"/>
  <c r="I109" i="15"/>
  <c r="I107" i="15" s="1"/>
  <c r="U111" i="15"/>
  <c r="U107" i="15" s="1"/>
  <c r="N116" i="15"/>
  <c r="N112" i="15" s="1"/>
  <c r="G121" i="15"/>
  <c r="G117" i="15" s="1"/>
  <c r="X124" i="15"/>
  <c r="X122" i="15" s="1"/>
  <c r="Q129" i="15"/>
  <c r="Q127" i="15" s="1"/>
  <c r="J134" i="15"/>
  <c r="J132" i="15" s="1"/>
  <c r="V136" i="15"/>
  <c r="V132" i="15" s="1"/>
  <c r="I139" i="15"/>
  <c r="I137" i="15" s="1"/>
  <c r="U141" i="15"/>
  <c r="U137" i="15" s="1"/>
  <c r="N146" i="15"/>
  <c r="N142" i="15" s="1"/>
  <c r="G151" i="15"/>
  <c r="G147" i="15" s="1"/>
  <c r="X154" i="15"/>
  <c r="X152" i="15" s="1"/>
  <c r="Q159" i="15"/>
  <c r="Q157" i="15" s="1"/>
  <c r="J168" i="15"/>
  <c r="J166" i="15" s="1"/>
  <c r="V170" i="15"/>
  <c r="V166" i="15" s="1"/>
  <c r="I173" i="15"/>
  <c r="I171" i="15" s="1"/>
  <c r="U175" i="15"/>
  <c r="U171" i="15" s="1"/>
  <c r="N180" i="15"/>
  <c r="N176" i="15" s="1"/>
  <c r="G185" i="15"/>
  <c r="G181" i="15" s="1"/>
  <c r="X188" i="15"/>
  <c r="X186" i="15" s="1"/>
  <c r="Q193" i="15"/>
  <c r="Q191" i="15" s="1"/>
  <c r="J198" i="15"/>
  <c r="J196" i="15" s="1"/>
  <c r="V200" i="15"/>
  <c r="V196" i="15" s="1"/>
  <c r="I203" i="15"/>
  <c r="I201" i="15" s="1"/>
  <c r="U205" i="15"/>
  <c r="U201" i="15" s="1"/>
  <c r="N210" i="15"/>
  <c r="N206" i="15" s="1"/>
  <c r="G215" i="15"/>
  <c r="G211" i="15" s="1"/>
  <c r="X218" i="15"/>
  <c r="X216" i="15" s="1"/>
  <c r="Q223" i="15"/>
  <c r="Q221" i="15" s="1"/>
  <c r="J228" i="15"/>
  <c r="J226" i="15" s="1"/>
  <c r="V230" i="15"/>
  <c r="V226" i="15" s="1"/>
  <c r="I233" i="15"/>
  <c r="I231" i="15" s="1"/>
  <c r="U235" i="15"/>
  <c r="U231" i="15" s="1"/>
  <c r="N240" i="15"/>
  <c r="N236" i="15" s="1"/>
  <c r="G245" i="15"/>
  <c r="G241" i="15" s="1"/>
  <c r="X248" i="15"/>
  <c r="X246" i="15" s="1"/>
  <c r="Q253" i="15"/>
  <c r="Q251" i="15" s="1"/>
  <c r="J258" i="15"/>
  <c r="J256" i="15" s="1"/>
  <c r="V260" i="15"/>
  <c r="V256" i="15" s="1"/>
  <c r="I263" i="15"/>
  <c r="I261" i="15" s="1"/>
  <c r="U265" i="15"/>
  <c r="U261" i="15" s="1"/>
  <c r="N270" i="15"/>
  <c r="N266" i="15" s="1"/>
  <c r="G275" i="15"/>
  <c r="G271" i="15" s="1"/>
  <c r="X278" i="15"/>
  <c r="X276" i="15" s="1"/>
  <c r="Q283" i="15"/>
  <c r="Q281" i="15" s="1"/>
  <c r="J288" i="15"/>
  <c r="J286" i="15" s="1"/>
  <c r="V290" i="15"/>
  <c r="V286" i="15" s="1"/>
  <c r="I293" i="15"/>
  <c r="I291" i="15" s="1"/>
  <c r="U295" i="15"/>
  <c r="U291" i="15" s="1"/>
  <c r="N300" i="15"/>
  <c r="N296" i="15" s="1"/>
  <c r="G305" i="15"/>
  <c r="G301" i="15" s="1"/>
  <c r="X308" i="15"/>
  <c r="X306" i="15" s="1"/>
  <c r="Q313" i="15"/>
  <c r="Q311" i="15" s="1"/>
  <c r="J318" i="15"/>
  <c r="J316" i="15" s="1"/>
  <c r="V320" i="15"/>
  <c r="V316" i="15" s="1"/>
  <c r="Z475" i="15"/>
  <c r="T334" i="15"/>
  <c r="T330" i="15" s="1"/>
  <c r="R344" i="15"/>
  <c r="R340" i="15" s="1"/>
  <c r="P354" i="15"/>
  <c r="P350" i="15" s="1"/>
  <c r="H364" i="15"/>
  <c r="H360" i="15" s="1"/>
  <c r="W379" i="15"/>
  <c r="W375" i="15" s="1"/>
  <c r="P384" i="15"/>
  <c r="P380" i="15" s="1"/>
  <c r="O389" i="15"/>
  <c r="O385" i="15" s="1"/>
  <c r="H394" i="15"/>
  <c r="H390" i="15" s="1"/>
  <c r="W409" i="15"/>
  <c r="W405" i="15" s="1"/>
  <c r="P414" i="15"/>
  <c r="P410" i="15" s="1"/>
  <c r="O419" i="15"/>
  <c r="O415" i="15" s="1"/>
  <c r="H424" i="15"/>
  <c r="H420" i="15" s="1"/>
  <c r="W439" i="15"/>
  <c r="W435" i="15" s="1"/>
  <c r="P444" i="15"/>
  <c r="P440" i="15" s="1"/>
  <c r="O449" i="15"/>
  <c r="O445" i="15" s="1"/>
  <c r="H454" i="15"/>
  <c r="H450" i="15" s="1"/>
  <c r="W469" i="15"/>
  <c r="W465" i="15" s="1"/>
  <c r="P474" i="15"/>
  <c r="P470" i="15" s="1"/>
  <c r="O479" i="15"/>
  <c r="O475" i="15" s="1"/>
  <c r="Z488" i="15"/>
  <c r="Z484" i="15" s="1"/>
  <c r="G493" i="15"/>
  <c r="G489" i="15" s="1"/>
  <c r="X498" i="15"/>
  <c r="X494" i="15" s="1"/>
  <c r="E503" i="15"/>
  <c r="E499" i="15" s="1"/>
  <c r="V508" i="15"/>
  <c r="V504" i="15" s="1"/>
  <c r="I513" i="15"/>
  <c r="I509" i="15" s="1"/>
  <c r="Z518" i="15"/>
  <c r="Z514" i="15" s="1"/>
  <c r="G523" i="15"/>
  <c r="G519" i="15" s="1"/>
  <c r="X528" i="15"/>
  <c r="X524" i="15" s="1"/>
  <c r="E533" i="15"/>
  <c r="E529" i="15" s="1"/>
  <c r="V538" i="15"/>
  <c r="V534" i="15" s="1"/>
  <c r="I543" i="15"/>
  <c r="I539" i="15" s="1"/>
  <c r="Z548" i="15"/>
  <c r="Z544" i="15" s="1"/>
  <c r="G553" i="15"/>
  <c r="G549" i="15" s="1"/>
  <c r="X558" i="15"/>
  <c r="X554" i="15" s="1"/>
  <c r="V568" i="15"/>
  <c r="V564" i="15" s="1"/>
  <c r="U573" i="15"/>
  <c r="U569" i="15" s="1"/>
  <c r="N578" i="15"/>
  <c r="N574" i="15" s="1"/>
  <c r="G583" i="15"/>
  <c r="G579" i="15" s="1"/>
  <c r="V598" i="15"/>
  <c r="V594" i="15" s="1"/>
  <c r="U603" i="15"/>
  <c r="U599" i="15" s="1"/>
  <c r="N608" i="15"/>
  <c r="N604" i="15" s="1"/>
  <c r="G613" i="15"/>
  <c r="G609" i="15" s="1"/>
  <c r="W196" i="16"/>
  <c r="P231" i="16"/>
  <c r="H241" i="16"/>
  <c r="W286" i="16"/>
  <c r="X499" i="16"/>
  <c r="F327" i="14"/>
  <c r="F325" i="14" s="1"/>
  <c r="L327" i="14"/>
  <c r="L325" i="14" s="1"/>
  <c r="R327" i="14"/>
  <c r="R325" i="14" s="1"/>
  <c r="X327" i="14"/>
  <c r="X325" i="14" s="1"/>
  <c r="E332" i="14"/>
  <c r="E330" i="14" s="1"/>
  <c r="K332" i="14"/>
  <c r="K330" i="14" s="1"/>
  <c r="Q332" i="14"/>
  <c r="Q330" i="14" s="1"/>
  <c r="W332" i="14"/>
  <c r="W330" i="14" s="1"/>
  <c r="D337" i="14"/>
  <c r="D335" i="14" s="1"/>
  <c r="J337" i="14"/>
  <c r="J335" i="14" s="1"/>
  <c r="P337" i="14"/>
  <c r="P335" i="14" s="1"/>
  <c r="V337" i="14"/>
  <c r="V335" i="14" s="1"/>
  <c r="I342" i="14"/>
  <c r="I340" i="14" s="1"/>
  <c r="O342" i="14"/>
  <c r="O340" i="14" s="1"/>
  <c r="U342" i="14"/>
  <c r="U340" i="14" s="1"/>
  <c r="AA342" i="14"/>
  <c r="AA340" i="14" s="1"/>
  <c r="H347" i="14"/>
  <c r="H345" i="14" s="1"/>
  <c r="N347" i="14"/>
  <c r="N345" i="14" s="1"/>
  <c r="T347" i="14"/>
  <c r="T345" i="14" s="1"/>
  <c r="Z347" i="14"/>
  <c r="Z345" i="14" s="1"/>
  <c r="G352" i="14"/>
  <c r="G350" i="14" s="1"/>
  <c r="M352" i="14"/>
  <c r="M350" i="14" s="1"/>
  <c r="S352" i="14"/>
  <c r="S350" i="14" s="1"/>
  <c r="Y352" i="14"/>
  <c r="Y350" i="14" s="1"/>
  <c r="F357" i="14"/>
  <c r="F355" i="14" s="1"/>
  <c r="L357" i="14"/>
  <c r="L355" i="14" s="1"/>
  <c r="R357" i="14"/>
  <c r="R355" i="14" s="1"/>
  <c r="X357" i="14"/>
  <c r="X355" i="14" s="1"/>
  <c r="E362" i="14"/>
  <c r="E360" i="14" s="1"/>
  <c r="K362" i="14"/>
  <c r="K360" i="14" s="1"/>
  <c r="Q362" i="14"/>
  <c r="Q360" i="14" s="1"/>
  <c r="W362" i="14"/>
  <c r="W360" i="14" s="1"/>
  <c r="D367" i="14"/>
  <c r="D365" i="14" s="1"/>
  <c r="J367" i="14"/>
  <c r="J365" i="14" s="1"/>
  <c r="P367" i="14"/>
  <c r="P365" i="14" s="1"/>
  <c r="V367" i="14"/>
  <c r="V365" i="14" s="1"/>
  <c r="I372" i="14"/>
  <c r="I370" i="14" s="1"/>
  <c r="O372" i="14"/>
  <c r="O370" i="14" s="1"/>
  <c r="U372" i="14"/>
  <c r="U370" i="14" s="1"/>
  <c r="AA372" i="14"/>
  <c r="AA370" i="14" s="1"/>
  <c r="H377" i="14"/>
  <c r="H375" i="14" s="1"/>
  <c r="N377" i="14"/>
  <c r="N375" i="14" s="1"/>
  <c r="T377" i="14"/>
  <c r="T375" i="14" s="1"/>
  <c r="Z377" i="14"/>
  <c r="Z375" i="14" s="1"/>
  <c r="G382" i="14"/>
  <c r="G380" i="14" s="1"/>
  <c r="M382" i="14"/>
  <c r="M380" i="14" s="1"/>
  <c r="S382" i="14"/>
  <c r="S380" i="14" s="1"/>
  <c r="Y382" i="14"/>
  <c r="Y380" i="14" s="1"/>
  <c r="F387" i="14"/>
  <c r="F385" i="14" s="1"/>
  <c r="L387" i="14"/>
  <c r="L385" i="14" s="1"/>
  <c r="R387" i="14"/>
  <c r="R385" i="14" s="1"/>
  <c r="X387" i="14"/>
  <c r="X385" i="14" s="1"/>
  <c r="E392" i="14"/>
  <c r="E390" i="14" s="1"/>
  <c r="K392" i="14"/>
  <c r="K390" i="14" s="1"/>
  <c r="Q392" i="14"/>
  <c r="Q390" i="14" s="1"/>
  <c r="W392" i="14"/>
  <c r="W390" i="14" s="1"/>
  <c r="D397" i="14"/>
  <c r="D395" i="14" s="1"/>
  <c r="J397" i="14"/>
  <c r="J395" i="14" s="1"/>
  <c r="P397" i="14"/>
  <c r="P395" i="14" s="1"/>
  <c r="V397" i="14"/>
  <c r="V395" i="14" s="1"/>
  <c r="I402" i="14"/>
  <c r="I400" i="14" s="1"/>
  <c r="O402" i="14"/>
  <c r="O400" i="14" s="1"/>
  <c r="U402" i="14"/>
  <c r="U400" i="14" s="1"/>
  <c r="AA402" i="14"/>
  <c r="AA400" i="14" s="1"/>
  <c r="H407" i="14"/>
  <c r="H405" i="14" s="1"/>
  <c r="N407" i="14"/>
  <c r="N405" i="14" s="1"/>
  <c r="T407" i="14"/>
  <c r="T405" i="14" s="1"/>
  <c r="Z407" i="14"/>
  <c r="Z405" i="14" s="1"/>
  <c r="G412" i="14"/>
  <c r="G410" i="14" s="1"/>
  <c r="M412" i="14"/>
  <c r="M410" i="14" s="1"/>
  <c r="S412" i="14"/>
  <c r="S410" i="14" s="1"/>
  <c r="Y412" i="14"/>
  <c r="Y410" i="14" s="1"/>
  <c r="F417" i="14"/>
  <c r="F415" i="14" s="1"/>
  <c r="L417" i="14"/>
  <c r="L415" i="14" s="1"/>
  <c r="R417" i="14"/>
  <c r="R415" i="14" s="1"/>
  <c r="X417" i="14"/>
  <c r="X415" i="14" s="1"/>
  <c r="E422" i="14"/>
  <c r="E420" i="14" s="1"/>
  <c r="K422" i="14"/>
  <c r="K420" i="14" s="1"/>
  <c r="Q422" i="14"/>
  <c r="Q420" i="14" s="1"/>
  <c r="W422" i="14"/>
  <c r="W420" i="14" s="1"/>
  <c r="D427" i="14"/>
  <c r="D425" i="14" s="1"/>
  <c r="J427" i="14"/>
  <c r="J425" i="14" s="1"/>
  <c r="P427" i="14"/>
  <c r="P425" i="14" s="1"/>
  <c r="V427" i="14"/>
  <c r="V425" i="14" s="1"/>
  <c r="I432" i="14"/>
  <c r="I430" i="14" s="1"/>
  <c r="O432" i="14"/>
  <c r="O430" i="14" s="1"/>
  <c r="U432" i="14"/>
  <c r="U430" i="14" s="1"/>
  <c r="AA432" i="14"/>
  <c r="AA430" i="14" s="1"/>
  <c r="H437" i="14"/>
  <c r="H435" i="14" s="1"/>
  <c r="N437" i="14"/>
  <c r="N435" i="14" s="1"/>
  <c r="T437" i="14"/>
  <c r="T435" i="14" s="1"/>
  <c r="Z437" i="14"/>
  <c r="Z435" i="14" s="1"/>
  <c r="G442" i="14"/>
  <c r="G440" i="14" s="1"/>
  <c r="M442" i="14"/>
  <c r="M440" i="14" s="1"/>
  <c r="S442" i="14"/>
  <c r="S440" i="14" s="1"/>
  <c r="Y442" i="14"/>
  <c r="Y440" i="14" s="1"/>
  <c r="F447" i="14"/>
  <c r="F445" i="14" s="1"/>
  <c r="L447" i="14"/>
  <c r="L445" i="14" s="1"/>
  <c r="R447" i="14"/>
  <c r="R445" i="14" s="1"/>
  <c r="X447" i="14"/>
  <c r="X445" i="14" s="1"/>
  <c r="E452" i="14"/>
  <c r="E450" i="14" s="1"/>
  <c r="K452" i="14"/>
  <c r="K450" i="14" s="1"/>
  <c r="Q452" i="14"/>
  <c r="Q450" i="14" s="1"/>
  <c r="W452" i="14"/>
  <c r="W450" i="14" s="1"/>
  <c r="D457" i="14"/>
  <c r="D455" i="14" s="1"/>
  <c r="J457" i="14"/>
  <c r="J455" i="14" s="1"/>
  <c r="P457" i="14"/>
  <c r="P455" i="14" s="1"/>
  <c r="V457" i="14"/>
  <c r="V455" i="14" s="1"/>
  <c r="I462" i="14"/>
  <c r="I460" i="14" s="1"/>
  <c r="O462" i="14"/>
  <c r="O460" i="14" s="1"/>
  <c r="U462" i="14"/>
  <c r="U460" i="14" s="1"/>
  <c r="AA462" i="14"/>
  <c r="AA460" i="14" s="1"/>
  <c r="H467" i="14"/>
  <c r="H465" i="14" s="1"/>
  <c r="N467" i="14"/>
  <c r="N465" i="14" s="1"/>
  <c r="T467" i="14"/>
  <c r="T465" i="14" s="1"/>
  <c r="Z467" i="14"/>
  <c r="Z465" i="14" s="1"/>
  <c r="G472" i="14"/>
  <c r="G470" i="14" s="1"/>
  <c r="M472" i="14"/>
  <c r="M470" i="14" s="1"/>
  <c r="S472" i="14"/>
  <c r="S470" i="14" s="1"/>
  <c r="Y472" i="14"/>
  <c r="Y470" i="14" s="1"/>
  <c r="F477" i="14"/>
  <c r="F475" i="14" s="1"/>
  <c r="L477" i="14"/>
  <c r="L475" i="14" s="1"/>
  <c r="R477" i="14"/>
  <c r="R475" i="14" s="1"/>
  <c r="E486" i="14"/>
  <c r="E484" i="14" s="1"/>
  <c r="K486" i="14"/>
  <c r="K484" i="14" s="1"/>
  <c r="Q486" i="14"/>
  <c r="Q484" i="14" s="1"/>
  <c r="W486" i="14"/>
  <c r="W484" i="14" s="1"/>
  <c r="D491" i="14"/>
  <c r="D489" i="14" s="1"/>
  <c r="J491" i="14"/>
  <c r="J489" i="14" s="1"/>
  <c r="P491" i="14"/>
  <c r="P489" i="14" s="1"/>
  <c r="V491" i="14"/>
  <c r="V489" i="14" s="1"/>
  <c r="I496" i="14"/>
  <c r="I494" i="14" s="1"/>
  <c r="O496" i="14"/>
  <c r="O494" i="14" s="1"/>
  <c r="U496" i="14"/>
  <c r="U494" i="14" s="1"/>
  <c r="AA496" i="14"/>
  <c r="AA494" i="14" s="1"/>
  <c r="H501" i="14"/>
  <c r="H499" i="14" s="1"/>
  <c r="N501" i="14"/>
  <c r="N499" i="14" s="1"/>
  <c r="T501" i="14"/>
  <c r="T499" i="14" s="1"/>
  <c r="Z501" i="14"/>
  <c r="Z499" i="14" s="1"/>
  <c r="G506" i="14"/>
  <c r="G504" i="14" s="1"/>
  <c r="M506" i="14"/>
  <c r="M504" i="14" s="1"/>
  <c r="S506" i="14"/>
  <c r="S504" i="14" s="1"/>
  <c r="Y506" i="14"/>
  <c r="Y504" i="14" s="1"/>
  <c r="F511" i="14"/>
  <c r="F509" i="14" s="1"/>
  <c r="L511" i="14"/>
  <c r="L509" i="14" s="1"/>
  <c r="R511" i="14"/>
  <c r="R509" i="14" s="1"/>
  <c r="X511" i="14"/>
  <c r="X509" i="14" s="1"/>
  <c r="E516" i="14"/>
  <c r="E514" i="14" s="1"/>
  <c r="K516" i="14"/>
  <c r="K514" i="14" s="1"/>
  <c r="Q516" i="14"/>
  <c r="Q514" i="14" s="1"/>
  <c r="W516" i="14"/>
  <c r="W514" i="14" s="1"/>
  <c r="D521" i="14"/>
  <c r="D519" i="14" s="1"/>
  <c r="J521" i="14"/>
  <c r="J519" i="14" s="1"/>
  <c r="P521" i="14"/>
  <c r="P519" i="14" s="1"/>
  <c r="V521" i="14"/>
  <c r="V519" i="14" s="1"/>
  <c r="I526" i="14"/>
  <c r="I524" i="14" s="1"/>
  <c r="O526" i="14"/>
  <c r="O524" i="14" s="1"/>
  <c r="U526" i="14"/>
  <c r="U524" i="14" s="1"/>
  <c r="AA526" i="14"/>
  <c r="AA524" i="14" s="1"/>
  <c r="H531" i="14"/>
  <c r="H529" i="14" s="1"/>
  <c r="N531" i="14"/>
  <c r="N529" i="14" s="1"/>
  <c r="T531" i="14"/>
  <c r="T529" i="14" s="1"/>
  <c r="Z531" i="14"/>
  <c r="Z529" i="14" s="1"/>
  <c r="G536" i="14"/>
  <c r="G534" i="14" s="1"/>
  <c r="M536" i="14"/>
  <c r="M534" i="14" s="1"/>
  <c r="S536" i="14"/>
  <c r="S534" i="14" s="1"/>
  <c r="Y536" i="14"/>
  <c r="Y534" i="14" s="1"/>
  <c r="F541" i="14"/>
  <c r="F539" i="14" s="1"/>
  <c r="L541" i="14"/>
  <c r="L539" i="14" s="1"/>
  <c r="R541" i="14"/>
  <c r="R539" i="14" s="1"/>
  <c r="X541" i="14"/>
  <c r="X539" i="14" s="1"/>
  <c r="E546" i="14"/>
  <c r="E544" i="14" s="1"/>
  <c r="K546" i="14"/>
  <c r="K544" i="14" s="1"/>
  <c r="Q546" i="14"/>
  <c r="Q544" i="14" s="1"/>
  <c r="W546" i="14"/>
  <c r="W544" i="14" s="1"/>
  <c r="D551" i="14"/>
  <c r="D549" i="14" s="1"/>
  <c r="J551" i="14"/>
  <c r="J549" i="14" s="1"/>
  <c r="P551" i="14"/>
  <c r="P549" i="14" s="1"/>
  <c r="V551" i="14"/>
  <c r="V549" i="14" s="1"/>
  <c r="I556" i="14"/>
  <c r="I554" i="14" s="1"/>
  <c r="O556" i="14"/>
  <c r="O554" i="14" s="1"/>
  <c r="U556" i="14"/>
  <c r="U554" i="14" s="1"/>
  <c r="AA556" i="14"/>
  <c r="AA554" i="14" s="1"/>
  <c r="H561" i="14"/>
  <c r="H559" i="14" s="1"/>
  <c r="N561" i="14"/>
  <c r="N559" i="14" s="1"/>
  <c r="T561" i="14"/>
  <c r="T559" i="14" s="1"/>
  <c r="Z561" i="14"/>
  <c r="Z559" i="14" s="1"/>
  <c r="G566" i="14"/>
  <c r="G564" i="14" s="1"/>
  <c r="M566" i="14"/>
  <c r="M564" i="14" s="1"/>
  <c r="S566" i="14"/>
  <c r="S564" i="14" s="1"/>
  <c r="Y566" i="14"/>
  <c r="Y564" i="14" s="1"/>
  <c r="F571" i="14"/>
  <c r="F569" i="14" s="1"/>
  <c r="L571" i="14"/>
  <c r="L569" i="14" s="1"/>
  <c r="R571" i="14"/>
  <c r="R569" i="14" s="1"/>
  <c r="X571" i="14"/>
  <c r="X569" i="14" s="1"/>
  <c r="E576" i="14"/>
  <c r="E574" i="14" s="1"/>
  <c r="K576" i="14"/>
  <c r="K574" i="14" s="1"/>
  <c r="Q576" i="14"/>
  <c r="Q574" i="14" s="1"/>
  <c r="W576" i="14"/>
  <c r="W574" i="14" s="1"/>
  <c r="D581" i="14"/>
  <c r="D579" i="14" s="1"/>
  <c r="J581" i="14"/>
  <c r="J579" i="14" s="1"/>
  <c r="P581" i="14"/>
  <c r="P579" i="14" s="1"/>
  <c r="V581" i="14"/>
  <c r="V579" i="14" s="1"/>
  <c r="I586" i="14"/>
  <c r="I584" i="14" s="1"/>
  <c r="O586" i="14"/>
  <c r="O584" i="14" s="1"/>
  <c r="U586" i="14"/>
  <c r="U584" i="14" s="1"/>
  <c r="AA586" i="14"/>
  <c r="AA584" i="14" s="1"/>
  <c r="H591" i="14"/>
  <c r="H589" i="14" s="1"/>
  <c r="N591" i="14"/>
  <c r="N589" i="14" s="1"/>
  <c r="T591" i="14"/>
  <c r="T589" i="14" s="1"/>
  <c r="Z591" i="14"/>
  <c r="Z589" i="14" s="1"/>
  <c r="G596" i="14"/>
  <c r="G594" i="14" s="1"/>
  <c r="M596" i="14"/>
  <c r="M594" i="14" s="1"/>
  <c r="S596" i="14"/>
  <c r="S594" i="14" s="1"/>
  <c r="Y596" i="14"/>
  <c r="Y594" i="14" s="1"/>
  <c r="F601" i="14"/>
  <c r="F599" i="14" s="1"/>
  <c r="L601" i="14"/>
  <c r="L599" i="14" s="1"/>
  <c r="R601" i="14"/>
  <c r="R599" i="14" s="1"/>
  <c r="X601" i="14"/>
  <c r="X599" i="14" s="1"/>
  <c r="E606" i="14"/>
  <c r="E604" i="14" s="1"/>
  <c r="K606" i="14"/>
  <c r="K604" i="14" s="1"/>
  <c r="Q606" i="14"/>
  <c r="Q604" i="14" s="1"/>
  <c r="W606" i="14"/>
  <c r="W604" i="14" s="1"/>
  <c r="D611" i="14"/>
  <c r="D609" i="14" s="1"/>
  <c r="J611" i="14"/>
  <c r="J609" i="14" s="1"/>
  <c r="P611" i="14"/>
  <c r="P609" i="14" s="1"/>
  <c r="V611" i="14"/>
  <c r="V609" i="14" s="1"/>
  <c r="I616" i="14"/>
  <c r="I614" i="14" s="1"/>
  <c r="O616" i="14"/>
  <c r="O614" i="14" s="1"/>
  <c r="U616" i="14"/>
  <c r="U614" i="14" s="1"/>
  <c r="AA616" i="14"/>
  <c r="AA614" i="14" s="1"/>
  <c r="H621" i="14"/>
  <c r="H619" i="14" s="1"/>
  <c r="N621" i="14"/>
  <c r="N619" i="14" s="1"/>
  <c r="T621" i="14"/>
  <c r="T619" i="14" s="1"/>
  <c r="Z621" i="14"/>
  <c r="Z619" i="14" s="1"/>
  <c r="G626" i="14"/>
  <c r="G624" i="14" s="1"/>
  <c r="M626" i="14"/>
  <c r="M624" i="14" s="1"/>
  <c r="S626" i="14"/>
  <c r="S624" i="14" s="1"/>
  <c r="Y626" i="14"/>
  <c r="Y624" i="14" s="1"/>
  <c r="F631" i="14"/>
  <c r="F629" i="14" s="1"/>
  <c r="L631" i="14"/>
  <c r="L629" i="14" s="1"/>
  <c r="R631" i="14"/>
  <c r="R629" i="14" s="1"/>
  <c r="X631" i="14"/>
  <c r="X629" i="14" s="1"/>
  <c r="E636" i="14"/>
  <c r="E634" i="14" s="1"/>
  <c r="K636" i="14"/>
  <c r="K634" i="14" s="1"/>
  <c r="Q636" i="14"/>
  <c r="Q634" i="14" s="1"/>
  <c r="G9" i="15"/>
  <c r="M9" i="15"/>
  <c r="S9" i="15"/>
  <c r="Y9" i="15"/>
  <c r="G11" i="15"/>
  <c r="M11" i="15"/>
  <c r="S11" i="15"/>
  <c r="Y11" i="15"/>
  <c r="F14" i="15"/>
  <c r="L14" i="15"/>
  <c r="R14" i="15"/>
  <c r="R12" i="15" s="1"/>
  <c r="X14" i="15"/>
  <c r="F16" i="15"/>
  <c r="L16" i="15"/>
  <c r="R16" i="15"/>
  <c r="X16" i="15"/>
  <c r="E19" i="15"/>
  <c r="E17" i="15" s="1"/>
  <c r="K19" i="15"/>
  <c r="Q19" i="15"/>
  <c r="W19" i="15"/>
  <c r="E21" i="15"/>
  <c r="K21" i="15"/>
  <c r="Q21" i="15"/>
  <c r="W21" i="15"/>
  <c r="D24" i="15"/>
  <c r="J24" i="15"/>
  <c r="P24" i="15"/>
  <c r="V24" i="15"/>
  <c r="D26" i="15"/>
  <c r="J26" i="15"/>
  <c r="P26" i="15"/>
  <c r="V26" i="15"/>
  <c r="I29" i="15"/>
  <c r="O29" i="15"/>
  <c r="U29" i="15"/>
  <c r="U27" i="15" s="1"/>
  <c r="AA29" i="15"/>
  <c r="I31" i="15"/>
  <c r="O31" i="15"/>
  <c r="U31" i="15"/>
  <c r="AA31" i="15"/>
  <c r="H34" i="15"/>
  <c r="H32" i="15" s="1"/>
  <c r="N34" i="15"/>
  <c r="T34" i="15"/>
  <c r="Z34" i="15"/>
  <c r="H36" i="15"/>
  <c r="N36" i="15"/>
  <c r="T36" i="15"/>
  <c r="Z36" i="15"/>
  <c r="G39" i="15"/>
  <c r="M39" i="15"/>
  <c r="S39" i="15"/>
  <c r="Y39" i="15"/>
  <c r="G41" i="15"/>
  <c r="M41" i="15"/>
  <c r="S41" i="15"/>
  <c r="Y41" i="15"/>
  <c r="F44" i="15"/>
  <c r="L44" i="15"/>
  <c r="R44" i="15"/>
  <c r="R42" i="15" s="1"/>
  <c r="X44" i="15"/>
  <c r="F46" i="15"/>
  <c r="L46" i="15"/>
  <c r="R46" i="15"/>
  <c r="X46" i="15"/>
  <c r="E49" i="15"/>
  <c r="E47" i="15" s="1"/>
  <c r="K49" i="15"/>
  <c r="Q49" i="15"/>
  <c r="W49" i="15"/>
  <c r="E51" i="15"/>
  <c r="K51" i="15"/>
  <c r="Q51" i="15"/>
  <c r="W51" i="15"/>
  <c r="D54" i="15"/>
  <c r="J54" i="15"/>
  <c r="P54" i="15"/>
  <c r="V54" i="15"/>
  <c r="D56" i="15"/>
  <c r="J56" i="15"/>
  <c r="P56" i="15"/>
  <c r="V56" i="15"/>
  <c r="I59" i="15"/>
  <c r="O59" i="15"/>
  <c r="U59" i="15"/>
  <c r="U57" i="15" s="1"/>
  <c r="AA59" i="15"/>
  <c r="I61" i="15"/>
  <c r="O61" i="15"/>
  <c r="U61" i="15"/>
  <c r="AA61" i="15"/>
  <c r="H64" i="15"/>
  <c r="H62" i="15" s="1"/>
  <c r="N64" i="15"/>
  <c r="T64" i="15"/>
  <c r="Z64" i="15"/>
  <c r="H66" i="15"/>
  <c r="N66" i="15"/>
  <c r="T66" i="15"/>
  <c r="Z66" i="15"/>
  <c r="G69" i="15"/>
  <c r="M69" i="15"/>
  <c r="S69" i="15"/>
  <c r="Y69" i="15"/>
  <c r="G71" i="15"/>
  <c r="M71" i="15"/>
  <c r="S71" i="15"/>
  <c r="Y71" i="15"/>
  <c r="F74" i="15"/>
  <c r="L74" i="15"/>
  <c r="R74" i="15"/>
  <c r="R72" i="15" s="1"/>
  <c r="X74" i="15"/>
  <c r="F76" i="15"/>
  <c r="L76" i="15"/>
  <c r="R76" i="15"/>
  <c r="X76" i="15"/>
  <c r="E79" i="15"/>
  <c r="E77" i="15" s="1"/>
  <c r="K79" i="15"/>
  <c r="Q79" i="15"/>
  <c r="W79" i="15"/>
  <c r="E81" i="15"/>
  <c r="K81" i="15"/>
  <c r="Q81" i="15"/>
  <c r="W81" i="15"/>
  <c r="D84" i="15"/>
  <c r="J84" i="15"/>
  <c r="P84" i="15"/>
  <c r="V84" i="15"/>
  <c r="D86" i="15"/>
  <c r="J86" i="15"/>
  <c r="P86" i="15"/>
  <c r="V86" i="15"/>
  <c r="I89" i="15"/>
  <c r="O89" i="15"/>
  <c r="U89" i="15"/>
  <c r="U87" i="15" s="1"/>
  <c r="AA89" i="15"/>
  <c r="I91" i="15"/>
  <c r="O91" i="15"/>
  <c r="U91" i="15"/>
  <c r="AA91" i="15"/>
  <c r="F96" i="15"/>
  <c r="F92" i="15" s="1"/>
  <c r="W99" i="15"/>
  <c r="W97" i="15" s="1"/>
  <c r="P104" i="15"/>
  <c r="P102" i="15" s="1"/>
  <c r="O109" i="15"/>
  <c r="O107" i="15" s="1"/>
  <c r="AA111" i="15"/>
  <c r="H114" i="15"/>
  <c r="H112" i="15" s="1"/>
  <c r="T116" i="15"/>
  <c r="M121" i="15"/>
  <c r="F126" i="15"/>
  <c r="W129" i="15"/>
  <c r="W127" i="15" s="1"/>
  <c r="P134" i="15"/>
  <c r="P132" i="15" s="1"/>
  <c r="O139" i="15"/>
  <c r="O137" i="15" s="1"/>
  <c r="AA141" i="15"/>
  <c r="H144" i="15"/>
  <c r="H142" i="15" s="1"/>
  <c r="T146" i="15"/>
  <c r="M151" i="15"/>
  <c r="F156" i="15"/>
  <c r="F152" i="15" s="1"/>
  <c r="W159" i="15"/>
  <c r="W157" i="15" s="1"/>
  <c r="P168" i="15"/>
  <c r="P166" i="15" s="1"/>
  <c r="O173" i="15"/>
  <c r="O171" i="15" s="1"/>
  <c r="AA175" i="15"/>
  <c r="H178" i="15"/>
  <c r="H176" i="15" s="1"/>
  <c r="T180" i="15"/>
  <c r="M185" i="15"/>
  <c r="F190" i="15"/>
  <c r="W193" i="15"/>
  <c r="W191" i="15" s="1"/>
  <c r="P198" i="15"/>
  <c r="P196" i="15" s="1"/>
  <c r="O203" i="15"/>
  <c r="O201" i="15" s="1"/>
  <c r="AA205" i="15"/>
  <c r="H208" i="15"/>
  <c r="H206" i="15" s="1"/>
  <c r="T210" i="15"/>
  <c r="M215" i="15"/>
  <c r="F220" i="15"/>
  <c r="W223" i="15"/>
  <c r="W221" i="15" s="1"/>
  <c r="P228" i="15"/>
  <c r="P226" i="15" s="1"/>
  <c r="O233" i="15"/>
  <c r="O231" i="15" s="1"/>
  <c r="AA235" i="15"/>
  <c r="H238" i="15"/>
  <c r="H236" i="15" s="1"/>
  <c r="T240" i="15"/>
  <c r="M245" i="15"/>
  <c r="F250" i="15"/>
  <c r="W253" i="15"/>
  <c r="W251" i="15" s="1"/>
  <c r="P258" i="15"/>
  <c r="P256" i="15" s="1"/>
  <c r="O263" i="15"/>
  <c r="O261" i="15" s="1"/>
  <c r="AA265" i="15"/>
  <c r="H268" i="15"/>
  <c r="H266" i="15" s="1"/>
  <c r="T270" i="15"/>
  <c r="M275" i="15"/>
  <c r="F280" i="15"/>
  <c r="W283" i="15"/>
  <c r="W281" i="15" s="1"/>
  <c r="P288" i="15"/>
  <c r="P286" i="15" s="1"/>
  <c r="O293" i="15"/>
  <c r="O291" i="15" s="1"/>
  <c r="AA295" i="15"/>
  <c r="H298" i="15"/>
  <c r="H296" i="15" s="1"/>
  <c r="T300" i="15"/>
  <c r="M305" i="15"/>
  <c r="F310" i="15"/>
  <c r="W313" i="15"/>
  <c r="W311" i="15" s="1"/>
  <c r="P318" i="15"/>
  <c r="P316" i="15" s="1"/>
  <c r="I329" i="15"/>
  <c r="I325" i="15" s="1"/>
  <c r="Z334" i="15"/>
  <c r="Z330" i="15" s="1"/>
  <c r="G339" i="15"/>
  <c r="G335" i="15" s="1"/>
  <c r="X344" i="15"/>
  <c r="X340" i="15" s="1"/>
  <c r="E349" i="15"/>
  <c r="E345" i="15" s="1"/>
  <c r="V354" i="15"/>
  <c r="V350" i="15" s="1"/>
  <c r="I359" i="15"/>
  <c r="I355" i="15" s="1"/>
  <c r="N364" i="15"/>
  <c r="N360" i="15" s="1"/>
  <c r="G369" i="15"/>
  <c r="G365" i="15" s="1"/>
  <c r="V384" i="15"/>
  <c r="V380" i="15" s="1"/>
  <c r="U389" i="15"/>
  <c r="U385" i="15" s="1"/>
  <c r="N394" i="15"/>
  <c r="N390" i="15" s="1"/>
  <c r="G399" i="15"/>
  <c r="G395" i="15" s="1"/>
  <c r="V414" i="15"/>
  <c r="V410" i="15" s="1"/>
  <c r="U419" i="15"/>
  <c r="U415" i="15" s="1"/>
  <c r="N424" i="15"/>
  <c r="N420" i="15" s="1"/>
  <c r="G429" i="15"/>
  <c r="G425" i="15" s="1"/>
  <c r="V444" i="15"/>
  <c r="V440" i="15" s="1"/>
  <c r="U449" i="15"/>
  <c r="U445" i="15" s="1"/>
  <c r="N454" i="15"/>
  <c r="N450" i="15" s="1"/>
  <c r="G459" i="15"/>
  <c r="G455" i="15" s="1"/>
  <c r="V474" i="15"/>
  <c r="V470" i="15" s="1"/>
  <c r="U479" i="15"/>
  <c r="U475" i="15" s="1"/>
  <c r="M493" i="15"/>
  <c r="M489" i="15" s="1"/>
  <c r="K503" i="15"/>
  <c r="K499" i="15" s="1"/>
  <c r="O513" i="15"/>
  <c r="O509" i="15" s="1"/>
  <c r="M523" i="15"/>
  <c r="M519" i="15" s="1"/>
  <c r="K533" i="15"/>
  <c r="K529" i="15" s="1"/>
  <c r="O543" i="15"/>
  <c r="O539" i="15" s="1"/>
  <c r="M553" i="15"/>
  <c r="M549" i="15" s="1"/>
  <c r="AA573" i="15"/>
  <c r="AA569" i="15" s="1"/>
  <c r="T578" i="15"/>
  <c r="T574" i="15" s="1"/>
  <c r="M583" i="15"/>
  <c r="M579" i="15" s="1"/>
  <c r="F588" i="15"/>
  <c r="F584" i="15" s="1"/>
  <c r="AA603" i="15"/>
  <c r="AA599" i="15" s="1"/>
  <c r="T608" i="15"/>
  <c r="T604" i="15" s="1"/>
  <c r="M613" i="15"/>
  <c r="M609" i="15" s="1"/>
  <c r="F618" i="15"/>
  <c r="F614" i="15" s="1"/>
  <c r="L628" i="15"/>
  <c r="V634" i="15"/>
  <c r="E42" i="16"/>
  <c r="N87" i="16"/>
  <c r="Z87" i="16"/>
  <c r="E132" i="16"/>
  <c r="O206" i="16"/>
  <c r="O296" i="16"/>
  <c r="N519" i="16"/>
  <c r="Z519" i="16"/>
  <c r="J327" i="15"/>
  <c r="J325" i="15" s="1"/>
  <c r="P327" i="15"/>
  <c r="P325" i="15" s="1"/>
  <c r="V327" i="15"/>
  <c r="V325" i="15" s="1"/>
  <c r="I332" i="15"/>
  <c r="I330" i="15" s="1"/>
  <c r="O332" i="15"/>
  <c r="O330" i="15" s="1"/>
  <c r="U332" i="15"/>
  <c r="U330" i="15" s="1"/>
  <c r="AA332" i="15"/>
  <c r="AA330" i="15" s="1"/>
  <c r="H337" i="15"/>
  <c r="H335" i="15" s="1"/>
  <c r="N337" i="15"/>
  <c r="N335" i="15" s="1"/>
  <c r="T337" i="15"/>
  <c r="T335" i="15" s="1"/>
  <c r="Z337" i="15"/>
  <c r="Z335" i="15" s="1"/>
  <c r="G342" i="15"/>
  <c r="G340" i="15" s="1"/>
  <c r="M342" i="15"/>
  <c r="M340" i="15" s="1"/>
  <c r="S342" i="15"/>
  <c r="S340" i="15" s="1"/>
  <c r="Y342" i="15"/>
  <c r="Y340" i="15" s="1"/>
  <c r="F347" i="15"/>
  <c r="F345" i="15" s="1"/>
  <c r="L347" i="15"/>
  <c r="L345" i="15" s="1"/>
  <c r="R347" i="15"/>
  <c r="R345" i="15" s="1"/>
  <c r="X347" i="15"/>
  <c r="X345" i="15" s="1"/>
  <c r="E352" i="15"/>
  <c r="E350" i="15" s="1"/>
  <c r="K352" i="15"/>
  <c r="K350" i="15" s="1"/>
  <c r="Q352" i="15"/>
  <c r="Q350" i="15" s="1"/>
  <c r="W352" i="15"/>
  <c r="W350" i="15" s="1"/>
  <c r="D357" i="15"/>
  <c r="D355" i="15" s="1"/>
  <c r="J357" i="15"/>
  <c r="J355" i="15" s="1"/>
  <c r="P357" i="15"/>
  <c r="P355" i="15" s="1"/>
  <c r="V357" i="15"/>
  <c r="V355" i="15" s="1"/>
  <c r="I362" i="15"/>
  <c r="I360" i="15" s="1"/>
  <c r="O362" i="15"/>
  <c r="O360" i="15" s="1"/>
  <c r="U362" i="15"/>
  <c r="U360" i="15" s="1"/>
  <c r="AA362" i="15"/>
  <c r="AA360" i="15" s="1"/>
  <c r="H367" i="15"/>
  <c r="H365" i="15" s="1"/>
  <c r="N367" i="15"/>
  <c r="N365" i="15" s="1"/>
  <c r="T367" i="15"/>
  <c r="T365" i="15" s="1"/>
  <c r="Z367" i="15"/>
  <c r="Z365" i="15" s="1"/>
  <c r="G372" i="15"/>
  <c r="G370" i="15" s="1"/>
  <c r="M372" i="15"/>
  <c r="M370" i="15" s="1"/>
  <c r="S372" i="15"/>
  <c r="S370" i="15" s="1"/>
  <c r="Y372" i="15"/>
  <c r="Y370" i="15" s="1"/>
  <c r="F377" i="15"/>
  <c r="F375" i="15" s="1"/>
  <c r="L377" i="15"/>
  <c r="L375" i="15" s="1"/>
  <c r="R377" i="15"/>
  <c r="R375" i="15" s="1"/>
  <c r="X377" i="15"/>
  <c r="X375" i="15" s="1"/>
  <c r="E382" i="15"/>
  <c r="E380" i="15" s="1"/>
  <c r="K382" i="15"/>
  <c r="K380" i="15" s="1"/>
  <c r="Q382" i="15"/>
  <c r="Q380" i="15" s="1"/>
  <c r="W382" i="15"/>
  <c r="W380" i="15" s="1"/>
  <c r="D387" i="15"/>
  <c r="D385" i="15" s="1"/>
  <c r="J387" i="15"/>
  <c r="J385" i="15" s="1"/>
  <c r="P387" i="15"/>
  <c r="P385" i="15" s="1"/>
  <c r="V387" i="15"/>
  <c r="V385" i="15" s="1"/>
  <c r="I392" i="15"/>
  <c r="I390" i="15" s="1"/>
  <c r="O392" i="15"/>
  <c r="O390" i="15" s="1"/>
  <c r="U392" i="15"/>
  <c r="U390" i="15" s="1"/>
  <c r="AA392" i="15"/>
  <c r="AA390" i="15" s="1"/>
  <c r="H397" i="15"/>
  <c r="H395" i="15" s="1"/>
  <c r="N397" i="15"/>
  <c r="N395" i="15" s="1"/>
  <c r="T397" i="15"/>
  <c r="T395" i="15" s="1"/>
  <c r="Z397" i="15"/>
  <c r="Z395" i="15" s="1"/>
  <c r="G402" i="15"/>
  <c r="G400" i="15" s="1"/>
  <c r="M402" i="15"/>
  <c r="M400" i="15" s="1"/>
  <c r="S402" i="15"/>
  <c r="S400" i="15" s="1"/>
  <c r="Y402" i="15"/>
  <c r="Y400" i="15" s="1"/>
  <c r="F407" i="15"/>
  <c r="F405" i="15" s="1"/>
  <c r="L407" i="15"/>
  <c r="L405" i="15" s="1"/>
  <c r="R407" i="15"/>
  <c r="R405" i="15" s="1"/>
  <c r="X407" i="15"/>
  <c r="X405" i="15" s="1"/>
  <c r="E412" i="15"/>
  <c r="E410" i="15" s="1"/>
  <c r="K412" i="15"/>
  <c r="K410" i="15" s="1"/>
  <c r="Q412" i="15"/>
  <c r="Q410" i="15" s="1"/>
  <c r="W412" i="15"/>
  <c r="W410" i="15" s="1"/>
  <c r="D417" i="15"/>
  <c r="D415" i="15" s="1"/>
  <c r="J417" i="15"/>
  <c r="J415" i="15" s="1"/>
  <c r="P417" i="15"/>
  <c r="P415" i="15" s="1"/>
  <c r="V417" i="15"/>
  <c r="V415" i="15" s="1"/>
  <c r="I422" i="15"/>
  <c r="I420" i="15" s="1"/>
  <c r="O422" i="15"/>
  <c r="O420" i="15" s="1"/>
  <c r="U422" i="15"/>
  <c r="U420" i="15" s="1"/>
  <c r="AA422" i="15"/>
  <c r="AA420" i="15" s="1"/>
  <c r="H427" i="15"/>
  <c r="H425" i="15" s="1"/>
  <c r="N427" i="15"/>
  <c r="N425" i="15" s="1"/>
  <c r="T427" i="15"/>
  <c r="T425" i="15" s="1"/>
  <c r="Z427" i="15"/>
  <c r="Z425" i="15" s="1"/>
  <c r="G432" i="15"/>
  <c r="G430" i="15" s="1"/>
  <c r="M432" i="15"/>
  <c r="M430" i="15" s="1"/>
  <c r="S432" i="15"/>
  <c r="S430" i="15" s="1"/>
  <c r="Y432" i="15"/>
  <c r="Y430" i="15" s="1"/>
  <c r="F437" i="15"/>
  <c r="F435" i="15" s="1"/>
  <c r="L437" i="15"/>
  <c r="L435" i="15" s="1"/>
  <c r="R437" i="15"/>
  <c r="R435" i="15" s="1"/>
  <c r="X437" i="15"/>
  <c r="X435" i="15" s="1"/>
  <c r="E442" i="15"/>
  <c r="E440" i="15" s="1"/>
  <c r="K442" i="15"/>
  <c r="K440" i="15" s="1"/>
  <c r="Q442" i="15"/>
  <c r="Q440" i="15" s="1"/>
  <c r="W442" i="15"/>
  <c r="W440" i="15" s="1"/>
  <c r="D447" i="15"/>
  <c r="D445" i="15" s="1"/>
  <c r="J447" i="15"/>
  <c r="J445" i="15" s="1"/>
  <c r="P447" i="15"/>
  <c r="P445" i="15" s="1"/>
  <c r="V447" i="15"/>
  <c r="V445" i="15" s="1"/>
  <c r="I452" i="15"/>
  <c r="I450" i="15" s="1"/>
  <c r="O452" i="15"/>
  <c r="O450" i="15" s="1"/>
  <c r="U452" i="15"/>
  <c r="U450" i="15" s="1"/>
  <c r="AA452" i="15"/>
  <c r="AA450" i="15" s="1"/>
  <c r="H457" i="15"/>
  <c r="H455" i="15" s="1"/>
  <c r="N457" i="15"/>
  <c r="N455" i="15" s="1"/>
  <c r="T457" i="15"/>
  <c r="T455" i="15" s="1"/>
  <c r="Z457" i="15"/>
  <c r="Z455" i="15" s="1"/>
  <c r="G462" i="15"/>
  <c r="G460" i="15" s="1"/>
  <c r="M462" i="15"/>
  <c r="M460" i="15" s="1"/>
  <c r="S462" i="15"/>
  <c r="S460" i="15" s="1"/>
  <c r="Y462" i="15"/>
  <c r="Y460" i="15" s="1"/>
  <c r="F467" i="15"/>
  <c r="F465" i="15" s="1"/>
  <c r="L467" i="15"/>
  <c r="L465" i="15" s="1"/>
  <c r="R467" i="15"/>
  <c r="R465" i="15" s="1"/>
  <c r="X467" i="15"/>
  <c r="X465" i="15" s="1"/>
  <c r="E472" i="15"/>
  <c r="E470" i="15" s="1"/>
  <c r="K472" i="15"/>
  <c r="K470" i="15" s="1"/>
  <c r="Q472" i="15"/>
  <c r="Q470" i="15" s="1"/>
  <c r="W472" i="15"/>
  <c r="W470" i="15" s="1"/>
  <c r="D477" i="15"/>
  <c r="D475" i="15" s="1"/>
  <c r="J477" i="15"/>
  <c r="J475" i="15" s="1"/>
  <c r="P477" i="15"/>
  <c r="P475" i="15" s="1"/>
  <c r="V477" i="15"/>
  <c r="V475" i="15" s="1"/>
  <c r="I486" i="15"/>
  <c r="I484" i="15" s="1"/>
  <c r="O486" i="15"/>
  <c r="O484" i="15" s="1"/>
  <c r="U486" i="15"/>
  <c r="U484" i="15" s="1"/>
  <c r="AA486" i="15"/>
  <c r="AA484" i="15" s="1"/>
  <c r="H491" i="15"/>
  <c r="H489" i="15" s="1"/>
  <c r="N491" i="15"/>
  <c r="N489" i="15" s="1"/>
  <c r="T491" i="15"/>
  <c r="T489" i="15" s="1"/>
  <c r="Z491" i="15"/>
  <c r="Z489" i="15" s="1"/>
  <c r="G496" i="15"/>
  <c r="G494" i="15" s="1"/>
  <c r="M496" i="15"/>
  <c r="M494" i="15" s="1"/>
  <c r="S496" i="15"/>
  <c r="S494" i="15" s="1"/>
  <c r="Y496" i="15"/>
  <c r="Y494" i="15" s="1"/>
  <c r="F501" i="15"/>
  <c r="F499" i="15" s="1"/>
  <c r="L501" i="15"/>
  <c r="L499" i="15" s="1"/>
  <c r="R501" i="15"/>
  <c r="R499" i="15" s="1"/>
  <c r="X501" i="15"/>
  <c r="X499" i="15" s="1"/>
  <c r="E506" i="15"/>
  <c r="E504" i="15" s="1"/>
  <c r="K506" i="15"/>
  <c r="K504" i="15" s="1"/>
  <c r="Q506" i="15"/>
  <c r="Q504" i="15" s="1"/>
  <c r="W506" i="15"/>
  <c r="W504" i="15" s="1"/>
  <c r="D511" i="15"/>
  <c r="D509" i="15" s="1"/>
  <c r="J511" i="15"/>
  <c r="J509" i="15" s="1"/>
  <c r="P511" i="15"/>
  <c r="P509" i="15" s="1"/>
  <c r="V511" i="15"/>
  <c r="V509" i="15" s="1"/>
  <c r="I516" i="15"/>
  <c r="I514" i="15" s="1"/>
  <c r="O516" i="15"/>
  <c r="O514" i="15" s="1"/>
  <c r="U516" i="15"/>
  <c r="U514" i="15" s="1"/>
  <c r="AA516" i="15"/>
  <c r="AA514" i="15" s="1"/>
  <c r="H521" i="15"/>
  <c r="H519" i="15" s="1"/>
  <c r="N521" i="15"/>
  <c r="N519" i="15" s="1"/>
  <c r="T521" i="15"/>
  <c r="T519" i="15" s="1"/>
  <c r="Z521" i="15"/>
  <c r="Z519" i="15" s="1"/>
  <c r="G526" i="15"/>
  <c r="G524" i="15" s="1"/>
  <c r="M526" i="15"/>
  <c r="M524" i="15" s="1"/>
  <c r="S526" i="15"/>
  <c r="S524" i="15" s="1"/>
  <c r="Y526" i="15"/>
  <c r="Y524" i="15" s="1"/>
  <c r="F531" i="15"/>
  <c r="F529" i="15" s="1"/>
  <c r="L531" i="15"/>
  <c r="L529" i="15" s="1"/>
  <c r="R531" i="15"/>
  <c r="R529" i="15" s="1"/>
  <c r="X531" i="15"/>
  <c r="X529" i="15" s="1"/>
  <c r="E536" i="15"/>
  <c r="E534" i="15" s="1"/>
  <c r="K536" i="15"/>
  <c r="K534" i="15" s="1"/>
  <c r="Q536" i="15"/>
  <c r="Q534" i="15" s="1"/>
  <c r="W536" i="15"/>
  <c r="W534" i="15" s="1"/>
  <c r="D541" i="15"/>
  <c r="D539" i="15" s="1"/>
  <c r="J541" i="15"/>
  <c r="J539" i="15" s="1"/>
  <c r="P541" i="15"/>
  <c r="P539" i="15" s="1"/>
  <c r="V541" i="15"/>
  <c r="V539" i="15" s="1"/>
  <c r="I546" i="15"/>
  <c r="I544" i="15" s="1"/>
  <c r="O546" i="15"/>
  <c r="O544" i="15" s="1"/>
  <c r="U546" i="15"/>
  <c r="U544" i="15" s="1"/>
  <c r="AA546" i="15"/>
  <c r="AA544" i="15" s="1"/>
  <c r="H551" i="15"/>
  <c r="H549" i="15" s="1"/>
  <c r="N551" i="15"/>
  <c r="N549" i="15" s="1"/>
  <c r="T551" i="15"/>
  <c r="T549" i="15" s="1"/>
  <c r="Z551" i="15"/>
  <c r="Z549" i="15" s="1"/>
  <c r="G556" i="15"/>
  <c r="G554" i="15" s="1"/>
  <c r="M556" i="15"/>
  <c r="M554" i="15" s="1"/>
  <c r="S556" i="15"/>
  <c r="S554" i="15" s="1"/>
  <c r="Y556" i="15"/>
  <c r="Y554" i="15" s="1"/>
  <c r="F561" i="15"/>
  <c r="F559" i="15" s="1"/>
  <c r="L561" i="15"/>
  <c r="L559" i="15" s="1"/>
  <c r="R561" i="15"/>
  <c r="R559" i="15" s="1"/>
  <c r="X561" i="15"/>
  <c r="X559" i="15" s="1"/>
  <c r="E566" i="15"/>
  <c r="E564" i="15" s="1"/>
  <c r="K566" i="15"/>
  <c r="K564" i="15" s="1"/>
  <c r="Q566" i="15"/>
  <c r="Q564" i="15" s="1"/>
  <c r="W566" i="15"/>
  <c r="W564" i="15" s="1"/>
  <c r="D571" i="15"/>
  <c r="D569" i="15" s="1"/>
  <c r="J571" i="15"/>
  <c r="J569" i="15" s="1"/>
  <c r="P571" i="15"/>
  <c r="P569" i="15" s="1"/>
  <c r="V571" i="15"/>
  <c r="V569" i="15" s="1"/>
  <c r="I576" i="15"/>
  <c r="I574" i="15" s="1"/>
  <c r="O576" i="15"/>
  <c r="O574" i="15" s="1"/>
  <c r="U576" i="15"/>
  <c r="U574" i="15" s="1"/>
  <c r="AA576" i="15"/>
  <c r="AA574" i="15" s="1"/>
  <c r="H581" i="15"/>
  <c r="H579" i="15" s="1"/>
  <c r="N581" i="15"/>
  <c r="N579" i="15" s="1"/>
  <c r="T581" i="15"/>
  <c r="T579" i="15" s="1"/>
  <c r="Z581" i="15"/>
  <c r="Z579" i="15" s="1"/>
  <c r="G586" i="15"/>
  <c r="G584" i="15" s="1"/>
  <c r="M586" i="15"/>
  <c r="M584" i="15" s="1"/>
  <c r="S586" i="15"/>
  <c r="S584" i="15" s="1"/>
  <c r="Y586" i="15"/>
  <c r="Y584" i="15" s="1"/>
  <c r="F591" i="15"/>
  <c r="F589" i="15" s="1"/>
  <c r="L591" i="15"/>
  <c r="L589" i="15" s="1"/>
  <c r="R591" i="15"/>
  <c r="R589" i="15" s="1"/>
  <c r="X591" i="15"/>
  <c r="X589" i="15" s="1"/>
  <c r="E596" i="15"/>
  <c r="E594" i="15" s="1"/>
  <c r="K596" i="15"/>
  <c r="K594" i="15" s="1"/>
  <c r="Q596" i="15"/>
  <c r="Q594" i="15" s="1"/>
  <c r="W596" i="15"/>
  <c r="W594" i="15" s="1"/>
  <c r="D601" i="15"/>
  <c r="D599" i="15" s="1"/>
  <c r="J601" i="15"/>
  <c r="J599" i="15" s="1"/>
  <c r="P601" i="15"/>
  <c r="P599" i="15" s="1"/>
  <c r="V601" i="15"/>
  <c r="V599" i="15" s="1"/>
  <c r="I606" i="15"/>
  <c r="I604" i="15" s="1"/>
  <c r="O606" i="15"/>
  <c r="O604" i="15" s="1"/>
  <c r="U606" i="15"/>
  <c r="U604" i="15" s="1"/>
  <c r="AA606" i="15"/>
  <c r="AA604" i="15" s="1"/>
  <c r="H611" i="15"/>
  <c r="H609" i="15" s="1"/>
  <c r="N611" i="15"/>
  <c r="N609" i="15" s="1"/>
  <c r="T611" i="15"/>
  <c r="T609" i="15" s="1"/>
  <c r="Z611" i="15"/>
  <c r="Z609" i="15" s="1"/>
  <c r="G616" i="15"/>
  <c r="G614" i="15" s="1"/>
  <c r="M616" i="15"/>
  <c r="M614" i="15" s="1"/>
  <c r="S616" i="15"/>
  <c r="S614" i="15" s="1"/>
  <c r="Y616" i="15"/>
  <c r="Y614" i="15" s="1"/>
  <c r="F621" i="15"/>
  <c r="F619" i="15" s="1"/>
  <c r="L621" i="15"/>
  <c r="L619" i="15" s="1"/>
  <c r="R621" i="15"/>
  <c r="R619" i="15" s="1"/>
  <c r="X621" i="15"/>
  <c r="X619" i="15" s="1"/>
  <c r="V327" i="16"/>
  <c r="V325" i="16" s="1"/>
  <c r="U332" i="16"/>
  <c r="U330" i="16" s="1"/>
  <c r="N337" i="16"/>
  <c r="N335" i="16" s="1"/>
  <c r="G342" i="16"/>
  <c r="G340" i="16" s="1"/>
  <c r="V357" i="16"/>
  <c r="V355" i="16" s="1"/>
  <c r="U362" i="16"/>
  <c r="U360" i="16" s="1"/>
  <c r="N367" i="16"/>
  <c r="N365" i="16" s="1"/>
  <c r="G372" i="16"/>
  <c r="G370" i="16" s="1"/>
  <c r="V387" i="16"/>
  <c r="V385" i="16" s="1"/>
  <c r="U392" i="16"/>
  <c r="U390" i="16" s="1"/>
  <c r="N397" i="16"/>
  <c r="N395" i="16" s="1"/>
  <c r="G402" i="16"/>
  <c r="G400" i="16" s="1"/>
  <c r="V417" i="16"/>
  <c r="V415" i="16" s="1"/>
  <c r="U422" i="16"/>
  <c r="U420" i="16" s="1"/>
  <c r="N427" i="16"/>
  <c r="N425" i="16" s="1"/>
  <c r="G432" i="16"/>
  <c r="G430" i="16" s="1"/>
  <c r="V447" i="16"/>
  <c r="V445" i="16" s="1"/>
  <c r="U452" i="16"/>
  <c r="U450" i="16" s="1"/>
  <c r="N457" i="16"/>
  <c r="N455" i="16" s="1"/>
  <c r="G462" i="16"/>
  <c r="G460" i="16" s="1"/>
  <c r="V477" i="16"/>
  <c r="V475" i="16" s="1"/>
  <c r="E327" i="15"/>
  <c r="E325" i="15" s="1"/>
  <c r="K327" i="15"/>
  <c r="K325" i="15" s="1"/>
  <c r="Q327" i="15"/>
  <c r="Q325" i="15" s="1"/>
  <c r="W327" i="15"/>
  <c r="W325" i="15" s="1"/>
  <c r="D332" i="15"/>
  <c r="D330" i="15" s="1"/>
  <c r="J332" i="15"/>
  <c r="J330" i="15" s="1"/>
  <c r="P332" i="15"/>
  <c r="P330" i="15" s="1"/>
  <c r="V332" i="15"/>
  <c r="V330" i="15" s="1"/>
  <c r="I337" i="15"/>
  <c r="I335" i="15" s="1"/>
  <c r="O337" i="15"/>
  <c r="O335" i="15" s="1"/>
  <c r="U337" i="15"/>
  <c r="U335" i="15" s="1"/>
  <c r="AA337" i="15"/>
  <c r="AA335" i="15" s="1"/>
  <c r="H342" i="15"/>
  <c r="H340" i="15" s="1"/>
  <c r="N342" i="15"/>
  <c r="N340" i="15" s="1"/>
  <c r="T342" i="15"/>
  <c r="T340" i="15" s="1"/>
  <c r="Z342" i="15"/>
  <c r="Z340" i="15" s="1"/>
  <c r="G347" i="15"/>
  <c r="G345" i="15" s="1"/>
  <c r="M347" i="15"/>
  <c r="M345" i="15" s="1"/>
  <c r="S347" i="15"/>
  <c r="S345" i="15" s="1"/>
  <c r="Y347" i="15"/>
  <c r="Y345" i="15" s="1"/>
  <c r="F352" i="15"/>
  <c r="F350" i="15" s="1"/>
  <c r="L352" i="15"/>
  <c r="L350" i="15" s="1"/>
  <c r="R352" i="15"/>
  <c r="R350" i="15" s="1"/>
  <c r="X352" i="15"/>
  <c r="X350" i="15" s="1"/>
  <c r="E357" i="15"/>
  <c r="E355" i="15" s="1"/>
  <c r="K357" i="15"/>
  <c r="K355" i="15" s="1"/>
  <c r="Q357" i="15"/>
  <c r="Q355" i="15" s="1"/>
  <c r="W357" i="15"/>
  <c r="W355" i="15" s="1"/>
  <c r="D362" i="15"/>
  <c r="D360" i="15" s="1"/>
  <c r="J362" i="15"/>
  <c r="J360" i="15" s="1"/>
  <c r="P362" i="15"/>
  <c r="P360" i="15" s="1"/>
  <c r="V362" i="15"/>
  <c r="V360" i="15" s="1"/>
  <c r="I367" i="15"/>
  <c r="I365" i="15" s="1"/>
  <c r="O367" i="15"/>
  <c r="O365" i="15" s="1"/>
  <c r="U367" i="15"/>
  <c r="U365" i="15" s="1"/>
  <c r="AA367" i="15"/>
  <c r="AA365" i="15" s="1"/>
  <c r="H372" i="15"/>
  <c r="H370" i="15" s="1"/>
  <c r="N372" i="15"/>
  <c r="N370" i="15" s="1"/>
  <c r="T372" i="15"/>
  <c r="T370" i="15" s="1"/>
  <c r="Z372" i="15"/>
  <c r="Z370" i="15" s="1"/>
  <c r="G377" i="15"/>
  <c r="G375" i="15" s="1"/>
  <c r="M377" i="15"/>
  <c r="M375" i="15" s="1"/>
  <c r="S377" i="15"/>
  <c r="S375" i="15" s="1"/>
  <c r="Y377" i="15"/>
  <c r="Y375" i="15" s="1"/>
  <c r="F382" i="15"/>
  <c r="F380" i="15" s="1"/>
  <c r="L382" i="15"/>
  <c r="L380" i="15" s="1"/>
  <c r="R382" i="15"/>
  <c r="R380" i="15" s="1"/>
  <c r="X382" i="15"/>
  <c r="X380" i="15" s="1"/>
  <c r="E387" i="15"/>
  <c r="E385" i="15" s="1"/>
  <c r="K387" i="15"/>
  <c r="K385" i="15" s="1"/>
  <c r="Q387" i="15"/>
  <c r="Q385" i="15" s="1"/>
  <c r="W387" i="15"/>
  <c r="W385" i="15" s="1"/>
  <c r="D392" i="15"/>
  <c r="D390" i="15" s="1"/>
  <c r="J392" i="15"/>
  <c r="J390" i="15" s="1"/>
  <c r="P392" i="15"/>
  <c r="P390" i="15" s="1"/>
  <c r="V392" i="15"/>
  <c r="V390" i="15" s="1"/>
  <c r="I397" i="15"/>
  <c r="I395" i="15" s="1"/>
  <c r="O397" i="15"/>
  <c r="O395" i="15" s="1"/>
  <c r="U397" i="15"/>
  <c r="U395" i="15" s="1"/>
  <c r="AA397" i="15"/>
  <c r="AA395" i="15" s="1"/>
  <c r="H402" i="15"/>
  <c r="H400" i="15" s="1"/>
  <c r="N402" i="15"/>
  <c r="N400" i="15" s="1"/>
  <c r="T402" i="15"/>
  <c r="T400" i="15" s="1"/>
  <c r="Z402" i="15"/>
  <c r="Z400" i="15" s="1"/>
  <c r="G407" i="15"/>
  <c r="G405" i="15" s="1"/>
  <c r="M407" i="15"/>
  <c r="M405" i="15" s="1"/>
  <c r="S407" i="15"/>
  <c r="S405" i="15" s="1"/>
  <c r="Y407" i="15"/>
  <c r="Y405" i="15" s="1"/>
  <c r="F412" i="15"/>
  <c r="F410" i="15" s="1"/>
  <c r="L412" i="15"/>
  <c r="L410" i="15" s="1"/>
  <c r="R412" i="15"/>
  <c r="R410" i="15" s="1"/>
  <c r="X412" i="15"/>
  <c r="X410" i="15" s="1"/>
  <c r="E417" i="15"/>
  <c r="E415" i="15" s="1"/>
  <c r="K417" i="15"/>
  <c r="K415" i="15" s="1"/>
  <c r="Q417" i="15"/>
  <c r="Q415" i="15" s="1"/>
  <c r="W417" i="15"/>
  <c r="W415" i="15" s="1"/>
  <c r="D422" i="15"/>
  <c r="D420" i="15" s="1"/>
  <c r="J422" i="15"/>
  <c r="J420" i="15" s="1"/>
  <c r="P422" i="15"/>
  <c r="P420" i="15" s="1"/>
  <c r="V422" i="15"/>
  <c r="V420" i="15" s="1"/>
  <c r="I427" i="15"/>
  <c r="I425" i="15" s="1"/>
  <c r="O427" i="15"/>
  <c r="O425" i="15" s="1"/>
  <c r="U427" i="15"/>
  <c r="U425" i="15" s="1"/>
  <c r="AA427" i="15"/>
  <c r="AA425" i="15" s="1"/>
  <c r="H432" i="15"/>
  <c r="H430" i="15" s="1"/>
  <c r="N432" i="15"/>
  <c r="N430" i="15" s="1"/>
  <c r="T432" i="15"/>
  <c r="T430" i="15" s="1"/>
  <c r="Z432" i="15"/>
  <c r="Z430" i="15" s="1"/>
  <c r="G437" i="15"/>
  <c r="G435" i="15" s="1"/>
  <c r="M437" i="15"/>
  <c r="M435" i="15" s="1"/>
  <c r="S437" i="15"/>
  <c r="S435" i="15" s="1"/>
  <c r="Y437" i="15"/>
  <c r="Y435" i="15" s="1"/>
  <c r="F442" i="15"/>
  <c r="F440" i="15" s="1"/>
  <c r="L442" i="15"/>
  <c r="L440" i="15" s="1"/>
  <c r="R442" i="15"/>
  <c r="R440" i="15" s="1"/>
  <c r="X442" i="15"/>
  <c r="X440" i="15" s="1"/>
  <c r="E447" i="15"/>
  <c r="E445" i="15" s="1"/>
  <c r="K447" i="15"/>
  <c r="K445" i="15" s="1"/>
  <c r="Q447" i="15"/>
  <c r="Q445" i="15" s="1"/>
  <c r="W447" i="15"/>
  <c r="W445" i="15" s="1"/>
  <c r="D452" i="15"/>
  <c r="D450" i="15" s="1"/>
  <c r="J452" i="15"/>
  <c r="J450" i="15" s="1"/>
  <c r="P452" i="15"/>
  <c r="P450" i="15" s="1"/>
  <c r="V452" i="15"/>
  <c r="V450" i="15" s="1"/>
  <c r="I457" i="15"/>
  <c r="I455" i="15" s="1"/>
  <c r="O457" i="15"/>
  <c r="O455" i="15" s="1"/>
  <c r="U457" i="15"/>
  <c r="U455" i="15" s="1"/>
  <c r="AA457" i="15"/>
  <c r="AA455" i="15" s="1"/>
  <c r="H462" i="15"/>
  <c r="H460" i="15" s="1"/>
  <c r="N462" i="15"/>
  <c r="N460" i="15" s="1"/>
  <c r="T462" i="15"/>
  <c r="T460" i="15" s="1"/>
  <c r="Z462" i="15"/>
  <c r="Z460" i="15" s="1"/>
  <c r="G467" i="15"/>
  <c r="G465" i="15" s="1"/>
  <c r="M467" i="15"/>
  <c r="M465" i="15" s="1"/>
  <c r="S467" i="15"/>
  <c r="S465" i="15" s="1"/>
  <c r="Y467" i="15"/>
  <c r="Y465" i="15" s="1"/>
  <c r="F472" i="15"/>
  <c r="F470" i="15" s="1"/>
  <c r="L472" i="15"/>
  <c r="L470" i="15" s="1"/>
  <c r="R472" i="15"/>
  <c r="R470" i="15" s="1"/>
  <c r="X472" i="15"/>
  <c r="X470" i="15" s="1"/>
  <c r="E477" i="15"/>
  <c r="E475" i="15" s="1"/>
  <c r="K477" i="15"/>
  <c r="K475" i="15" s="1"/>
  <c r="Q477" i="15"/>
  <c r="Q475" i="15" s="1"/>
  <c r="W477" i="15"/>
  <c r="W475" i="15" s="1"/>
  <c r="AA636" i="15"/>
  <c r="AA634" i="15" s="1"/>
  <c r="U636" i="15"/>
  <c r="U634" i="15" s="1"/>
  <c r="O636" i="15"/>
  <c r="O634" i="15" s="1"/>
  <c r="I636" i="15"/>
  <c r="I634" i="15" s="1"/>
  <c r="V631" i="15"/>
  <c r="V629" i="15" s="1"/>
  <c r="P631" i="15"/>
  <c r="P629" i="15" s="1"/>
  <c r="J631" i="15"/>
  <c r="J629" i="15" s="1"/>
  <c r="D631" i="15"/>
  <c r="D629" i="15" s="1"/>
  <c r="W626" i="15"/>
  <c r="W624" i="15" s="1"/>
  <c r="Q626" i="15"/>
  <c r="Q624" i="15" s="1"/>
  <c r="K626" i="15"/>
  <c r="K624" i="15" s="1"/>
  <c r="E626" i="15"/>
  <c r="E624" i="15" s="1"/>
  <c r="Z636" i="15"/>
  <c r="Z634" i="15" s="1"/>
  <c r="T636" i="15"/>
  <c r="T634" i="15" s="1"/>
  <c r="N636" i="15"/>
  <c r="N634" i="15" s="1"/>
  <c r="H636" i="15"/>
  <c r="H634" i="15" s="1"/>
  <c r="AA631" i="15"/>
  <c r="AA629" i="15" s="1"/>
  <c r="U631" i="15"/>
  <c r="U629" i="15" s="1"/>
  <c r="O631" i="15"/>
  <c r="O629" i="15" s="1"/>
  <c r="I631" i="15"/>
  <c r="I629" i="15" s="1"/>
  <c r="V626" i="15"/>
  <c r="V624" i="15" s="1"/>
  <c r="P626" i="15"/>
  <c r="P624" i="15" s="1"/>
  <c r="J626" i="15"/>
  <c r="J624" i="15" s="1"/>
  <c r="D626" i="15"/>
  <c r="D624" i="15" s="1"/>
  <c r="Y636" i="15"/>
  <c r="Y634" i="15" s="1"/>
  <c r="S636" i="15"/>
  <c r="S634" i="15" s="1"/>
  <c r="M636" i="15"/>
  <c r="M634" i="15" s="1"/>
  <c r="G636" i="15"/>
  <c r="G634" i="15" s="1"/>
  <c r="Z631" i="15"/>
  <c r="Z629" i="15" s="1"/>
  <c r="T631" i="15"/>
  <c r="T629" i="15" s="1"/>
  <c r="N631" i="15"/>
  <c r="N629" i="15" s="1"/>
  <c r="H631" i="15"/>
  <c r="H629" i="15" s="1"/>
  <c r="AA626" i="15"/>
  <c r="AA624" i="15" s="1"/>
  <c r="U626" i="15"/>
  <c r="U624" i="15" s="1"/>
  <c r="O626" i="15"/>
  <c r="O624" i="15" s="1"/>
  <c r="I626" i="15"/>
  <c r="I624" i="15" s="1"/>
  <c r="X636" i="15"/>
  <c r="X634" i="15" s="1"/>
  <c r="R636" i="15"/>
  <c r="R634" i="15" s="1"/>
  <c r="L636" i="15"/>
  <c r="L634" i="15" s="1"/>
  <c r="F636" i="15"/>
  <c r="F634" i="15" s="1"/>
  <c r="Y631" i="15"/>
  <c r="Y629" i="15" s="1"/>
  <c r="S631" i="15"/>
  <c r="S629" i="15" s="1"/>
  <c r="M631" i="15"/>
  <c r="M629" i="15" s="1"/>
  <c r="G631" i="15"/>
  <c r="G629" i="15" s="1"/>
  <c r="Z626" i="15"/>
  <c r="Z624" i="15" s="1"/>
  <c r="T626" i="15"/>
  <c r="T624" i="15" s="1"/>
  <c r="N626" i="15"/>
  <c r="N624" i="15" s="1"/>
  <c r="H626" i="15"/>
  <c r="H624" i="15" s="1"/>
  <c r="W636" i="15"/>
  <c r="W634" i="15" s="1"/>
  <c r="Q636" i="15"/>
  <c r="Q634" i="15" s="1"/>
  <c r="K636" i="15"/>
  <c r="K634" i="15" s="1"/>
  <c r="E636" i="15"/>
  <c r="E634" i="15" s="1"/>
  <c r="X631" i="15"/>
  <c r="X629" i="15" s="1"/>
  <c r="R631" i="15"/>
  <c r="R629" i="15" s="1"/>
  <c r="L631" i="15"/>
  <c r="L629" i="15" s="1"/>
  <c r="F631" i="15"/>
  <c r="F629" i="15" s="1"/>
  <c r="Y626" i="15"/>
  <c r="Y624" i="15" s="1"/>
  <c r="S626" i="15"/>
  <c r="S624" i="15" s="1"/>
  <c r="M626" i="15"/>
  <c r="M624" i="15" s="1"/>
  <c r="G626" i="15"/>
  <c r="G624" i="15" s="1"/>
  <c r="J486" i="15"/>
  <c r="J484" i="15" s="1"/>
  <c r="P486" i="15"/>
  <c r="P484" i="15" s="1"/>
  <c r="V486" i="15"/>
  <c r="V484" i="15" s="1"/>
  <c r="I491" i="15"/>
  <c r="I489" i="15" s="1"/>
  <c r="O491" i="15"/>
  <c r="O489" i="15" s="1"/>
  <c r="U491" i="15"/>
  <c r="U489" i="15" s="1"/>
  <c r="AA491" i="15"/>
  <c r="AA489" i="15" s="1"/>
  <c r="H496" i="15"/>
  <c r="H494" i="15" s="1"/>
  <c r="N496" i="15"/>
  <c r="N494" i="15" s="1"/>
  <c r="T496" i="15"/>
  <c r="T494" i="15" s="1"/>
  <c r="Z496" i="15"/>
  <c r="Z494" i="15" s="1"/>
  <c r="G501" i="15"/>
  <c r="G499" i="15" s="1"/>
  <c r="M501" i="15"/>
  <c r="M499" i="15" s="1"/>
  <c r="S501" i="15"/>
  <c r="S499" i="15" s="1"/>
  <c r="Y501" i="15"/>
  <c r="Y499" i="15" s="1"/>
  <c r="F506" i="15"/>
  <c r="F504" i="15" s="1"/>
  <c r="L506" i="15"/>
  <c r="L504" i="15" s="1"/>
  <c r="R506" i="15"/>
  <c r="R504" i="15" s="1"/>
  <c r="X506" i="15"/>
  <c r="X504" i="15" s="1"/>
  <c r="E511" i="15"/>
  <c r="E509" i="15" s="1"/>
  <c r="K511" i="15"/>
  <c r="K509" i="15" s="1"/>
  <c r="Q511" i="15"/>
  <c r="Q509" i="15" s="1"/>
  <c r="W511" i="15"/>
  <c r="W509" i="15" s="1"/>
  <c r="D516" i="15"/>
  <c r="D514" i="15" s="1"/>
  <c r="J516" i="15"/>
  <c r="J514" i="15" s="1"/>
  <c r="P516" i="15"/>
  <c r="P514" i="15" s="1"/>
  <c r="V516" i="15"/>
  <c r="V514" i="15" s="1"/>
  <c r="I521" i="15"/>
  <c r="I519" i="15" s="1"/>
  <c r="O521" i="15"/>
  <c r="O519" i="15" s="1"/>
  <c r="U521" i="15"/>
  <c r="U519" i="15" s="1"/>
  <c r="AA521" i="15"/>
  <c r="AA519" i="15" s="1"/>
  <c r="H526" i="15"/>
  <c r="H524" i="15" s="1"/>
  <c r="N526" i="15"/>
  <c r="N524" i="15" s="1"/>
  <c r="T526" i="15"/>
  <c r="T524" i="15" s="1"/>
  <c r="Z526" i="15"/>
  <c r="Z524" i="15" s="1"/>
  <c r="G531" i="15"/>
  <c r="G529" i="15" s="1"/>
  <c r="M531" i="15"/>
  <c r="M529" i="15" s="1"/>
  <c r="S531" i="15"/>
  <c r="S529" i="15" s="1"/>
  <c r="Y531" i="15"/>
  <c r="Y529" i="15" s="1"/>
  <c r="F536" i="15"/>
  <c r="F534" i="15" s="1"/>
  <c r="L536" i="15"/>
  <c r="L534" i="15" s="1"/>
  <c r="R536" i="15"/>
  <c r="R534" i="15" s="1"/>
  <c r="X536" i="15"/>
  <c r="X534" i="15" s="1"/>
  <c r="E541" i="15"/>
  <c r="E539" i="15" s="1"/>
  <c r="K541" i="15"/>
  <c r="K539" i="15" s="1"/>
  <c r="Q541" i="15"/>
  <c r="Q539" i="15" s="1"/>
  <c r="W541" i="15"/>
  <c r="W539" i="15" s="1"/>
  <c r="D546" i="15"/>
  <c r="D544" i="15" s="1"/>
  <c r="J546" i="15"/>
  <c r="J544" i="15" s="1"/>
  <c r="P546" i="15"/>
  <c r="P544" i="15" s="1"/>
  <c r="V546" i="15"/>
  <c r="V544" i="15" s="1"/>
  <c r="I551" i="15"/>
  <c r="I549" i="15" s="1"/>
  <c r="O551" i="15"/>
  <c r="O549" i="15" s="1"/>
  <c r="U551" i="15"/>
  <c r="U549" i="15" s="1"/>
  <c r="AA551" i="15"/>
  <c r="AA549" i="15" s="1"/>
  <c r="H556" i="15"/>
  <c r="H554" i="15" s="1"/>
  <c r="N556" i="15"/>
  <c r="N554" i="15" s="1"/>
  <c r="T556" i="15"/>
  <c r="T554" i="15" s="1"/>
  <c r="Z556" i="15"/>
  <c r="Z554" i="15" s="1"/>
  <c r="G561" i="15"/>
  <c r="G559" i="15" s="1"/>
  <c r="M561" i="15"/>
  <c r="M559" i="15" s="1"/>
  <c r="S561" i="15"/>
  <c r="S559" i="15" s="1"/>
  <c r="Y561" i="15"/>
  <c r="Y559" i="15" s="1"/>
  <c r="F566" i="15"/>
  <c r="F564" i="15" s="1"/>
  <c r="L566" i="15"/>
  <c r="L564" i="15" s="1"/>
  <c r="R566" i="15"/>
  <c r="R564" i="15" s="1"/>
  <c r="X566" i="15"/>
  <c r="X564" i="15" s="1"/>
  <c r="E571" i="15"/>
  <c r="E569" i="15" s="1"/>
  <c r="K571" i="15"/>
  <c r="K569" i="15" s="1"/>
  <c r="Q571" i="15"/>
  <c r="Q569" i="15" s="1"/>
  <c r="W571" i="15"/>
  <c r="W569" i="15" s="1"/>
  <c r="D576" i="15"/>
  <c r="D574" i="15" s="1"/>
  <c r="J576" i="15"/>
  <c r="J574" i="15" s="1"/>
  <c r="P576" i="15"/>
  <c r="P574" i="15" s="1"/>
  <c r="V576" i="15"/>
  <c r="V574" i="15" s="1"/>
  <c r="I581" i="15"/>
  <c r="I579" i="15" s="1"/>
  <c r="O581" i="15"/>
  <c r="O579" i="15" s="1"/>
  <c r="U581" i="15"/>
  <c r="U579" i="15" s="1"/>
  <c r="AA581" i="15"/>
  <c r="AA579" i="15" s="1"/>
  <c r="H586" i="15"/>
  <c r="H584" i="15" s="1"/>
  <c r="N586" i="15"/>
  <c r="N584" i="15" s="1"/>
  <c r="T586" i="15"/>
  <c r="T584" i="15" s="1"/>
  <c r="Z586" i="15"/>
  <c r="Z584" i="15" s="1"/>
  <c r="G591" i="15"/>
  <c r="G589" i="15" s="1"/>
  <c r="M591" i="15"/>
  <c r="M589" i="15" s="1"/>
  <c r="S591" i="15"/>
  <c r="S589" i="15" s="1"/>
  <c r="Y591" i="15"/>
  <c r="Y589" i="15" s="1"/>
  <c r="F596" i="15"/>
  <c r="F594" i="15" s="1"/>
  <c r="L596" i="15"/>
  <c r="L594" i="15" s="1"/>
  <c r="R596" i="15"/>
  <c r="R594" i="15" s="1"/>
  <c r="X596" i="15"/>
  <c r="X594" i="15" s="1"/>
  <c r="E601" i="15"/>
  <c r="E599" i="15" s="1"/>
  <c r="K601" i="15"/>
  <c r="K599" i="15" s="1"/>
  <c r="Q601" i="15"/>
  <c r="Q599" i="15" s="1"/>
  <c r="W601" i="15"/>
  <c r="W599" i="15" s="1"/>
  <c r="D606" i="15"/>
  <c r="D604" i="15" s="1"/>
  <c r="J606" i="15"/>
  <c r="J604" i="15" s="1"/>
  <c r="P606" i="15"/>
  <c r="P604" i="15" s="1"/>
  <c r="V606" i="15"/>
  <c r="V604" i="15" s="1"/>
  <c r="I611" i="15"/>
  <c r="I609" i="15" s="1"/>
  <c r="O611" i="15"/>
  <c r="O609" i="15" s="1"/>
  <c r="U611" i="15"/>
  <c r="U609" i="15" s="1"/>
  <c r="AA611" i="15"/>
  <c r="AA609" i="15" s="1"/>
  <c r="H616" i="15"/>
  <c r="H614" i="15" s="1"/>
  <c r="N616" i="15"/>
  <c r="N614" i="15" s="1"/>
  <c r="T616" i="15"/>
  <c r="T614" i="15" s="1"/>
  <c r="Z616" i="15"/>
  <c r="Z614" i="15" s="1"/>
  <c r="G621" i="15"/>
  <c r="G619" i="15" s="1"/>
  <c r="M621" i="15"/>
  <c r="M619" i="15" s="1"/>
  <c r="S621" i="15"/>
  <c r="S619" i="15" s="1"/>
  <c r="Y621" i="15"/>
  <c r="Y619" i="15" s="1"/>
  <c r="L626" i="15"/>
  <c r="L624" i="15" s="1"/>
  <c r="E631" i="15"/>
  <c r="E629" i="15" s="1"/>
  <c r="AA332" i="16"/>
  <c r="AA330" i="16" s="1"/>
  <c r="T337" i="16"/>
  <c r="T335" i="16" s="1"/>
  <c r="M342" i="16"/>
  <c r="M340" i="16" s="1"/>
  <c r="F347" i="16"/>
  <c r="F345" i="16" s="1"/>
  <c r="AA362" i="16"/>
  <c r="AA360" i="16" s="1"/>
  <c r="T367" i="16"/>
  <c r="T365" i="16" s="1"/>
  <c r="M372" i="16"/>
  <c r="M370" i="16" s="1"/>
  <c r="F377" i="16"/>
  <c r="F375" i="16" s="1"/>
  <c r="AA392" i="16"/>
  <c r="AA390" i="16" s="1"/>
  <c r="T397" i="16"/>
  <c r="T395" i="16" s="1"/>
  <c r="M402" i="16"/>
  <c r="M400" i="16" s="1"/>
  <c r="F407" i="16"/>
  <c r="F405" i="16" s="1"/>
  <c r="AA422" i="16"/>
  <c r="AA420" i="16" s="1"/>
  <c r="T427" i="16"/>
  <c r="T425" i="16" s="1"/>
  <c r="M432" i="16"/>
  <c r="M430" i="16" s="1"/>
  <c r="F437" i="16"/>
  <c r="F435" i="16" s="1"/>
  <c r="AA452" i="16"/>
  <c r="AA450" i="16" s="1"/>
  <c r="T457" i="16"/>
  <c r="T455" i="16" s="1"/>
  <c r="M462" i="16"/>
  <c r="M460" i="16" s="1"/>
  <c r="D367" i="15"/>
  <c r="D365" i="15" s="1"/>
  <c r="J367" i="15"/>
  <c r="J365" i="15" s="1"/>
  <c r="P367" i="15"/>
  <c r="P365" i="15" s="1"/>
  <c r="V367" i="15"/>
  <c r="V365" i="15" s="1"/>
  <c r="I372" i="15"/>
  <c r="I370" i="15" s="1"/>
  <c r="O372" i="15"/>
  <c r="O370" i="15" s="1"/>
  <c r="U372" i="15"/>
  <c r="U370" i="15" s="1"/>
  <c r="AA372" i="15"/>
  <c r="AA370" i="15" s="1"/>
  <c r="H377" i="15"/>
  <c r="H375" i="15" s="1"/>
  <c r="N377" i="15"/>
  <c r="N375" i="15" s="1"/>
  <c r="T377" i="15"/>
  <c r="T375" i="15" s="1"/>
  <c r="Z377" i="15"/>
  <c r="Z375" i="15" s="1"/>
  <c r="G382" i="15"/>
  <c r="G380" i="15" s="1"/>
  <c r="M382" i="15"/>
  <c r="M380" i="15" s="1"/>
  <c r="S382" i="15"/>
  <c r="S380" i="15" s="1"/>
  <c r="Y382" i="15"/>
  <c r="Y380" i="15" s="1"/>
  <c r="F387" i="15"/>
  <c r="F385" i="15" s="1"/>
  <c r="L387" i="15"/>
  <c r="L385" i="15" s="1"/>
  <c r="R387" i="15"/>
  <c r="R385" i="15" s="1"/>
  <c r="X387" i="15"/>
  <c r="X385" i="15" s="1"/>
  <c r="E392" i="15"/>
  <c r="E390" i="15" s="1"/>
  <c r="K392" i="15"/>
  <c r="K390" i="15" s="1"/>
  <c r="Q392" i="15"/>
  <c r="Q390" i="15" s="1"/>
  <c r="W392" i="15"/>
  <c r="W390" i="15" s="1"/>
  <c r="D397" i="15"/>
  <c r="D395" i="15" s="1"/>
  <c r="J397" i="15"/>
  <c r="J395" i="15" s="1"/>
  <c r="P397" i="15"/>
  <c r="P395" i="15" s="1"/>
  <c r="V397" i="15"/>
  <c r="V395" i="15" s="1"/>
  <c r="I402" i="15"/>
  <c r="I400" i="15" s="1"/>
  <c r="O402" i="15"/>
  <c r="O400" i="15" s="1"/>
  <c r="U402" i="15"/>
  <c r="U400" i="15" s="1"/>
  <c r="AA402" i="15"/>
  <c r="AA400" i="15" s="1"/>
  <c r="H407" i="15"/>
  <c r="H405" i="15" s="1"/>
  <c r="N407" i="15"/>
  <c r="N405" i="15" s="1"/>
  <c r="T407" i="15"/>
  <c r="T405" i="15" s="1"/>
  <c r="Z407" i="15"/>
  <c r="Z405" i="15" s="1"/>
  <c r="G412" i="15"/>
  <c r="G410" i="15" s="1"/>
  <c r="M412" i="15"/>
  <c r="M410" i="15" s="1"/>
  <c r="S412" i="15"/>
  <c r="S410" i="15" s="1"/>
  <c r="Y412" i="15"/>
  <c r="Y410" i="15" s="1"/>
  <c r="F417" i="15"/>
  <c r="F415" i="15" s="1"/>
  <c r="L417" i="15"/>
  <c r="L415" i="15" s="1"/>
  <c r="R417" i="15"/>
  <c r="R415" i="15" s="1"/>
  <c r="X417" i="15"/>
  <c r="X415" i="15" s="1"/>
  <c r="E422" i="15"/>
  <c r="E420" i="15" s="1"/>
  <c r="K422" i="15"/>
  <c r="K420" i="15" s="1"/>
  <c r="Q422" i="15"/>
  <c r="Q420" i="15" s="1"/>
  <c r="W422" i="15"/>
  <c r="W420" i="15" s="1"/>
  <c r="D427" i="15"/>
  <c r="D425" i="15" s="1"/>
  <c r="J427" i="15"/>
  <c r="J425" i="15" s="1"/>
  <c r="P427" i="15"/>
  <c r="P425" i="15" s="1"/>
  <c r="V427" i="15"/>
  <c r="V425" i="15" s="1"/>
  <c r="I432" i="15"/>
  <c r="I430" i="15" s="1"/>
  <c r="O432" i="15"/>
  <c r="O430" i="15" s="1"/>
  <c r="U432" i="15"/>
  <c r="U430" i="15" s="1"/>
  <c r="AA432" i="15"/>
  <c r="AA430" i="15" s="1"/>
  <c r="H437" i="15"/>
  <c r="H435" i="15" s="1"/>
  <c r="N437" i="15"/>
  <c r="N435" i="15" s="1"/>
  <c r="T437" i="15"/>
  <c r="T435" i="15" s="1"/>
  <c r="Z437" i="15"/>
  <c r="Z435" i="15" s="1"/>
  <c r="G442" i="15"/>
  <c r="G440" i="15" s="1"/>
  <c r="M442" i="15"/>
  <c r="M440" i="15" s="1"/>
  <c r="S442" i="15"/>
  <c r="S440" i="15" s="1"/>
  <c r="Y442" i="15"/>
  <c r="Y440" i="15" s="1"/>
  <c r="F447" i="15"/>
  <c r="F445" i="15" s="1"/>
  <c r="L447" i="15"/>
  <c r="L445" i="15" s="1"/>
  <c r="R447" i="15"/>
  <c r="R445" i="15" s="1"/>
  <c r="X447" i="15"/>
  <c r="X445" i="15" s="1"/>
  <c r="E452" i="15"/>
  <c r="E450" i="15" s="1"/>
  <c r="K452" i="15"/>
  <c r="K450" i="15" s="1"/>
  <c r="Q452" i="15"/>
  <c r="Q450" i="15" s="1"/>
  <c r="W452" i="15"/>
  <c r="W450" i="15" s="1"/>
  <c r="D457" i="15"/>
  <c r="D455" i="15" s="1"/>
  <c r="J457" i="15"/>
  <c r="J455" i="15" s="1"/>
  <c r="P457" i="15"/>
  <c r="P455" i="15" s="1"/>
  <c r="V457" i="15"/>
  <c r="V455" i="15" s="1"/>
  <c r="I462" i="15"/>
  <c r="I460" i="15" s="1"/>
  <c r="O462" i="15"/>
  <c r="O460" i="15" s="1"/>
  <c r="U462" i="15"/>
  <c r="U460" i="15" s="1"/>
  <c r="AA462" i="15"/>
  <c r="AA460" i="15" s="1"/>
  <c r="H467" i="15"/>
  <c r="H465" i="15" s="1"/>
  <c r="N467" i="15"/>
  <c r="N465" i="15" s="1"/>
  <c r="T467" i="15"/>
  <c r="T465" i="15" s="1"/>
  <c r="Z467" i="15"/>
  <c r="Z465" i="15" s="1"/>
  <c r="G472" i="15"/>
  <c r="G470" i="15" s="1"/>
  <c r="M472" i="15"/>
  <c r="M470" i="15" s="1"/>
  <c r="S472" i="15"/>
  <c r="S470" i="15" s="1"/>
  <c r="Y472" i="15"/>
  <c r="Y470" i="15" s="1"/>
  <c r="F477" i="15"/>
  <c r="F475" i="15" s="1"/>
  <c r="L477" i="15"/>
  <c r="L475" i="15" s="1"/>
  <c r="R477" i="15"/>
  <c r="R475" i="15" s="1"/>
  <c r="X477" i="15"/>
  <c r="X475" i="15" s="1"/>
  <c r="H561" i="15"/>
  <c r="H559" i="15" s="1"/>
  <c r="N561" i="15"/>
  <c r="N559" i="15" s="1"/>
  <c r="T561" i="15"/>
  <c r="T559" i="15" s="1"/>
  <c r="Z561" i="15"/>
  <c r="Z559" i="15" s="1"/>
  <c r="G566" i="15"/>
  <c r="G564" i="15" s="1"/>
  <c r="M566" i="15"/>
  <c r="M564" i="15" s="1"/>
  <c r="S566" i="15"/>
  <c r="S564" i="15" s="1"/>
  <c r="Y566" i="15"/>
  <c r="Y564" i="15" s="1"/>
  <c r="F571" i="15"/>
  <c r="F569" i="15" s="1"/>
  <c r="L571" i="15"/>
  <c r="L569" i="15" s="1"/>
  <c r="R571" i="15"/>
  <c r="R569" i="15" s="1"/>
  <c r="X571" i="15"/>
  <c r="X569" i="15" s="1"/>
  <c r="E576" i="15"/>
  <c r="E574" i="15" s="1"/>
  <c r="K576" i="15"/>
  <c r="K574" i="15" s="1"/>
  <c r="Q576" i="15"/>
  <c r="Q574" i="15" s="1"/>
  <c r="W576" i="15"/>
  <c r="W574" i="15" s="1"/>
  <c r="D581" i="15"/>
  <c r="D579" i="15" s="1"/>
  <c r="J581" i="15"/>
  <c r="J579" i="15" s="1"/>
  <c r="P581" i="15"/>
  <c r="P579" i="15" s="1"/>
  <c r="V581" i="15"/>
  <c r="V579" i="15" s="1"/>
  <c r="I586" i="15"/>
  <c r="I584" i="15" s="1"/>
  <c r="O586" i="15"/>
  <c r="O584" i="15" s="1"/>
  <c r="U586" i="15"/>
  <c r="U584" i="15" s="1"/>
  <c r="AA586" i="15"/>
  <c r="AA584" i="15" s="1"/>
  <c r="H591" i="15"/>
  <c r="H589" i="15" s="1"/>
  <c r="N591" i="15"/>
  <c r="N589" i="15" s="1"/>
  <c r="T591" i="15"/>
  <c r="T589" i="15" s="1"/>
  <c r="Z591" i="15"/>
  <c r="Z589" i="15" s="1"/>
  <c r="G596" i="15"/>
  <c r="G594" i="15" s="1"/>
  <c r="M596" i="15"/>
  <c r="M594" i="15" s="1"/>
  <c r="S596" i="15"/>
  <c r="S594" i="15" s="1"/>
  <c r="Y596" i="15"/>
  <c r="Y594" i="15" s="1"/>
  <c r="F601" i="15"/>
  <c r="F599" i="15" s="1"/>
  <c r="L601" i="15"/>
  <c r="L599" i="15" s="1"/>
  <c r="R601" i="15"/>
  <c r="R599" i="15" s="1"/>
  <c r="X601" i="15"/>
  <c r="X599" i="15" s="1"/>
  <c r="E606" i="15"/>
  <c r="E604" i="15" s="1"/>
  <c r="K606" i="15"/>
  <c r="K604" i="15" s="1"/>
  <c r="Q606" i="15"/>
  <c r="Q604" i="15" s="1"/>
  <c r="W606" i="15"/>
  <c r="W604" i="15" s="1"/>
  <c r="D611" i="15"/>
  <c r="D609" i="15" s="1"/>
  <c r="J611" i="15"/>
  <c r="J609" i="15" s="1"/>
  <c r="P611" i="15"/>
  <c r="P609" i="15" s="1"/>
  <c r="V611" i="15"/>
  <c r="V609" i="15" s="1"/>
  <c r="I616" i="15"/>
  <c r="I614" i="15" s="1"/>
  <c r="O616" i="15"/>
  <c r="O614" i="15" s="1"/>
  <c r="U616" i="15"/>
  <c r="U614" i="15" s="1"/>
  <c r="AA616" i="15"/>
  <c r="AA614" i="15" s="1"/>
  <c r="H621" i="15"/>
  <c r="H619" i="15" s="1"/>
  <c r="N621" i="15"/>
  <c r="N619" i="15" s="1"/>
  <c r="T621" i="15"/>
  <c r="T619" i="15" s="1"/>
  <c r="Z621" i="15"/>
  <c r="Z619" i="15" s="1"/>
  <c r="R626" i="15"/>
  <c r="R624" i="15" s="1"/>
  <c r="K631" i="15"/>
  <c r="K629" i="15" s="1"/>
  <c r="D636" i="15"/>
  <c r="D634" i="15" s="1"/>
  <c r="G327" i="15"/>
  <c r="G325" i="15" s="1"/>
  <c r="M327" i="15"/>
  <c r="M325" i="15" s="1"/>
  <c r="S327" i="15"/>
  <c r="S325" i="15" s="1"/>
  <c r="Y327" i="15"/>
  <c r="Y325" i="15" s="1"/>
  <c r="F332" i="15"/>
  <c r="F330" i="15" s="1"/>
  <c r="L332" i="15"/>
  <c r="L330" i="15" s="1"/>
  <c r="R332" i="15"/>
  <c r="R330" i="15" s="1"/>
  <c r="X332" i="15"/>
  <c r="X330" i="15" s="1"/>
  <c r="E337" i="15"/>
  <c r="E335" i="15" s="1"/>
  <c r="K337" i="15"/>
  <c r="K335" i="15" s="1"/>
  <c r="Q337" i="15"/>
  <c r="Q335" i="15" s="1"/>
  <c r="W337" i="15"/>
  <c r="W335" i="15" s="1"/>
  <c r="D342" i="15"/>
  <c r="D340" i="15" s="1"/>
  <c r="J342" i="15"/>
  <c r="J340" i="15" s="1"/>
  <c r="P342" i="15"/>
  <c r="P340" i="15" s="1"/>
  <c r="V342" i="15"/>
  <c r="V340" i="15" s="1"/>
  <c r="I347" i="15"/>
  <c r="I345" i="15" s="1"/>
  <c r="O347" i="15"/>
  <c r="O345" i="15" s="1"/>
  <c r="U347" i="15"/>
  <c r="U345" i="15" s="1"/>
  <c r="AA347" i="15"/>
  <c r="AA345" i="15" s="1"/>
  <c r="H352" i="15"/>
  <c r="H350" i="15" s="1"/>
  <c r="N352" i="15"/>
  <c r="N350" i="15" s="1"/>
  <c r="T352" i="15"/>
  <c r="T350" i="15" s="1"/>
  <c r="Z352" i="15"/>
  <c r="Z350" i="15" s="1"/>
  <c r="G357" i="15"/>
  <c r="G355" i="15" s="1"/>
  <c r="M357" i="15"/>
  <c r="M355" i="15" s="1"/>
  <c r="S357" i="15"/>
  <c r="S355" i="15" s="1"/>
  <c r="Y357" i="15"/>
  <c r="Y355" i="15" s="1"/>
  <c r="F362" i="15"/>
  <c r="F360" i="15" s="1"/>
  <c r="L362" i="15"/>
  <c r="L360" i="15" s="1"/>
  <c r="R362" i="15"/>
  <c r="R360" i="15" s="1"/>
  <c r="X362" i="15"/>
  <c r="X360" i="15" s="1"/>
  <c r="E367" i="15"/>
  <c r="E365" i="15" s="1"/>
  <c r="K367" i="15"/>
  <c r="K365" i="15" s="1"/>
  <c r="Q367" i="15"/>
  <c r="Q365" i="15" s="1"/>
  <c r="W367" i="15"/>
  <c r="W365" i="15" s="1"/>
  <c r="D372" i="15"/>
  <c r="D370" i="15" s="1"/>
  <c r="J372" i="15"/>
  <c r="J370" i="15" s="1"/>
  <c r="P372" i="15"/>
  <c r="P370" i="15" s="1"/>
  <c r="V372" i="15"/>
  <c r="V370" i="15" s="1"/>
  <c r="I377" i="15"/>
  <c r="I375" i="15" s="1"/>
  <c r="O377" i="15"/>
  <c r="O375" i="15" s="1"/>
  <c r="U377" i="15"/>
  <c r="U375" i="15" s="1"/>
  <c r="AA377" i="15"/>
  <c r="AA375" i="15" s="1"/>
  <c r="H382" i="15"/>
  <c r="H380" i="15" s="1"/>
  <c r="N382" i="15"/>
  <c r="N380" i="15" s="1"/>
  <c r="T382" i="15"/>
  <c r="T380" i="15" s="1"/>
  <c r="Z382" i="15"/>
  <c r="Z380" i="15" s="1"/>
  <c r="G387" i="15"/>
  <c r="G385" i="15" s="1"/>
  <c r="M387" i="15"/>
  <c r="M385" i="15" s="1"/>
  <c r="S387" i="15"/>
  <c r="S385" i="15" s="1"/>
  <c r="Y387" i="15"/>
  <c r="Y385" i="15" s="1"/>
  <c r="F392" i="15"/>
  <c r="F390" i="15" s="1"/>
  <c r="L392" i="15"/>
  <c r="L390" i="15" s="1"/>
  <c r="R392" i="15"/>
  <c r="R390" i="15" s="1"/>
  <c r="X392" i="15"/>
  <c r="X390" i="15" s="1"/>
  <c r="E397" i="15"/>
  <c r="E395" i="15" s="1"/>
  <c r="K397" i="15"/>
  <c r="K395" i="15" s="1"/>
  <c r="Q397" i="15"/>
  <c r="Q395" i="15" s="1"/>
  <c r="W397" i="15"/>
  <c r="W395" i="15" s="1"/>
  <c r="D402" i="15"/>
  <c r="D400" i="15" s="1"/>
  <c r="J402" i="15"/>
  <c r="J400" i="15" s="1"/>
  <c r="P402" i="15"/>
  <c r="P400" i="15" s="1"/>
  <c r="V402" i="15"/>
  <c r="V400" i="15" s="1"/>
  <c r="I407" i="15"/>
  <c r="I405" i="15" s="1"/>
  <c r="O407" i="15"/>
  <c r="O405" i="15" s="1"/>
  <c r="U407" i="15"/>
  <c r="U405" i="15" s="1"/>
  <c r="AA407" i="15"/>
  <c r="AA405" i="15" s="1"/>
  <c r="H412" i="15"/>
  <c r="H410" i="15" s="1"/>
  <c r="N412" i="15"/>
  <c r="N410" i="15" s="1"/>
  <c r="T412" i="15"/>
  <c r="T410" i="15" s="1"/>
  <c r="Z412" i="15"/>
  <c r="Z410" i="15" s="1"/>
  <c r="G417" i="15"/>
  <c r="G415" i="15" s="1"/>
  <c r="M417" i="15"/>
  <c r="M415" i="15" s="1"/>
  <c r="S417" i="15"/>
  <c r="S415" i="15" s="1"/>
  <c r="Y417" i="15"/>
  <c r="Y415" i="15" s="1"/>
  <c r="F422" i="15"/>
  <c r="F420" i="15" s="1"/>
  <c r="L422" i="15"/>
  <c r="L420" i="15" s="1"/>
  <c r="R422" i="15"/>
  <c r="R420" i="15" s="1"/>
  <c r="X422" i="15"/>
  <c r="X420" i="15" s="1"/>
  <c r="E427" i="15"/>
  <c r="E425" i="15" s="1"/>
  <c r="K427" i="15"/>
  <c r="K425" i="15" s="1"/>
  <c r="Q427" i="15"/>
  <c r="Q425" i="15" s="1"/>
  <c r="W427" i="15"/>
  <c r="W425" i="15" s="1"/>
  <c r="D432" i="15"/>
  <c r="D430" i="15" s="1"/>
  <c r="J432" i="15"/>
  <c r="J430" i="15" s="1"/>
  <c r="P432" i="15"/>
  <c r="P430" i="15" s="1"/>
  <c r="V432" i="15"/>
  <c r="V430" i="15" s="1"/>
  <c r="I437" i="15"/>
  <c r="I435" i="15" s="1"/>
  <c r="O437" i="15"/>
  <c r="O435" i="15" s="1"/>
  <c r="U437" i="15"/>
  <c r="U435" i="15" s="1"/>
  <c r="AA437" i="15"/>
  <c r="AA435" i="15" s="1"/>
  <c r="H442" i="15"/>
  <c r="H440" i="15" s="1"/>
  <c r="N442" i="15"/>
  <c r="N440" i="15" s="1"/>
  <c r="T442" i="15"/>
  <c r="T440" i="15" s="1"/>
  <c r="Z442" i="15"/>
  <c r="Z440" i="15" s="1"/>
  <c r="G447" i="15"/>
  <c r="G445" i="15" s="1"/>
  <c r="M447" i="15"/>
  <c r="M445" i="15" s="1"/>
  <c r="S447" i="15"/>
  <c r="S445" i="15" s="1"/>
  <c r="Y447" i="15"/>
  <c r="Y445" i="15" s="1"/>
  <c r="F452" i="15"/>
  <c r="F450" i="15" s="1"/>
  <c r="L452" i="15"/>
  <c r="L450" i="15" s="1"/>
  <c r="R452" i="15"/>
  <c r="R450" i="15" s="1"/>
  <c r="X452" i="15"/>
  <c r="X450" i="15" s="1"/>
  <c r="E457" i="15"/>
  <c r="E455" i="15" s="1"/>
  <c r="K457" i="15"/>
  <c r="K455" i="15" s="1"/>
  <c r="Q457" i="15"/>
  <c r="Q455" i="15" s="1"/>
  <c r="W457" i="15"/>
  <c r="W455" i="15" s="1"/>
  <c r="D462" i="15"/>
  <c r="D460" i="15" s="1"/>
  <c r="J462" i="15"/>
  <c r="J460" i="15" s="1"/>
  <c r="P462" i="15"/>
  <c r="P460" i="15" s="1"/>
  <c r="V462" i="15"/>
  <c r="V460" i="15" s="1"/>
  <c r="I467" i="15"/>
  <c r="I465" i="15" s="1"/>
  <c r="O467" i="15"/>
  <c r="O465" i="15" s="1"/>
  <c r="U467" i="15"/>
  <c r="U465" i="15" s="1"/>
  <c r="AA467" i="15"/>
  <c r="AA465" i="15" s="1"/>
  <c r="H472" i="15"/>
  <c r="H470" i="15" s="1"/>
  <c r="N472" i="15"/>
  <c r="N470" i="15" s="1"/>
  <c r="T472" i="15"/>
  <c r="T470" i="15" s="1"/>
  <c r="Z472" i="15"/>
  <c r="Z470" i="15" s="1"/>
  <c r="G477" i="15"/>
  <c r="G475" i="15" s="1"/>
  <c r="M477" i="15"/>
  <c r="M475" i="15" s="1"/>
  <c r="S477" i="15"/>
  <c r="S475" i="15" s="1"/>
  <c r="Y477" i="15"/>
  <c r="Y475" i="15" s="1"/>
  <c r="F486" i="15"/>
  <c r="F484" i="15" s="1"/>
  <c r="L486" i="15"/>
  <c r="L484" i="15" s="1"/>
  <c r="R486" i="15"/>
  <c r="R484" i="15" s="1"/>
  <c r="X486" i="15"/>
  <c r="X484" i="15" s="1"/>
  <c r="E491" i="15"/>
  <c r="E489" i="15" s="1"/>
  <c r="K491" i="15"/>
  <c r="K489" i="15" s="1"/>
  <c r="Q491" i="15"/>
  <c r="Q489" i="15" s="1"/>
  <c r="W491" i="15"/>
  <c r="W489" i="15" s="1"/>
  <c r="D496" i="15"/>
  <c r="D494" i="15" s="1"/>
  <c r="J496" i="15"/>
  <c r="J494" i="15" s="1"/>
  <c r="P496" i="15"/>
  <c r="P494" i="15" s="1"/>
  <c r="V496" i="15"/>
  <c r="V494" i="15" s="1"/>
  <c r="I501" i="15"/>
  <c r="I499" i="15" s="1"/>
  <c r="O501" i="15"/>
  <c r="O499" i="15" s="1"/>
  <c r="U501" i="15"/>
  <c r="U499" i="15" s="1"/>
  <c r="AA501" i="15"/>
  <c r="AA499" i="15" s="1"/>
  <c r="H506" i="15"/>
  <c r="H504" i="15" s="1"/>
  <c r="N506" i="15"/>
  <c r="N504" i="15" s="1"/>
  <c r="T506" i="15"/>
  <c r="T504" i="15" s="1"/>
  <c r="Z506" i="15"/>
  <c r="Z504" i="15" s="1"/>
  <c r="G511" i="15"/>
  <c r="G509" i="15" s="1"/>
  <c r="M511" i="15"/>
  <c r="M509" i="15" s="1"/>
  <c r="S511" i="15"/>
  <c r="S509" i="15" s="1"/>
  <c r="Y511" i="15"/>
  <c r="Y509" i="15" s="1"/>
  <c r="F516" i="15"/>
  <c r="F514" i="15" s="1"/>
  <c r="L516" i="15"/>
  <c r="L514" i="15" s="1"/>
  <c r="R516" i="15"/>
  <c r="R514" i="15" s="1"/>
  <c r="X516" i="15"/>
  <c r="X514" i="15" s="1"/>
  <c r="E521" i="15"/>
  <c r="E519" i="15" s="1"/>
  <c r="K521" i="15"/>
  <c r="K519" i="15" s="1"/>
  <c r="Q521" i="15"/>
  <c r="Q519" i="15" s="1"/>
  <c r="W521" i="15"/>
  <c r="W519" i="15" s="1"/>
  <c r="D526" i="15"/>
  <c r="D524" i="15" s="1"/>
  <c r="J526" i="15"/>
  <c r="J524" i="15" s="1"/>
  <c r="P526" i="15"/>
  <c r="P524" i="15" s="1"/>
  <c r="V526" i="15"/>
  <c r="V524" i="15" s="1"/>
  <c r="I531" i="15"/>
  <c r="I529" i="15" s="1"/>
  <c r="O531" i="15"/>
  <c r="O529" i="15" s="1"/>
  <c r="U531" i="15"/>
  <c r="U529" i="15" s="1"/>
  <c r="AA531" i="15"/>
  <c r="AA529" i="15" s="1"/>
  <c r="H536" i="15"/>
  <c r="H534" i="15" s="1"/>
  <c r="N536" i="15"/>
  <c r="N534" i="15" s="1"/>
  <c r="T536" i="15"/>
  <c r="T534" i="15" s="1"/>
  <c r="Z536" i="15"/>
  <c r="Z534" i="15" s="1"/>
  <c r="G541" i="15"/>
  <c r="G539" i="15" s="1"/>
  <c r="M541" i="15"/>
  <c r="M539" i="15" s="1"/>
  <c r="S541" i="15"/>
  <c r="S539" i="15" s="1"/>
  <c r="Y541" i="15"/>
  <c r="Y539" i="15" s="1"/>
  <c r="F546" i="15"/>
  <c r="F544" i="15" s="1"/>
  <c r="L546" i="15"/>
  <c r="L544" i="15" s="1"/>
  <c r="R546" i="15"/>
  <c r="R544" i="15" s="1"/>
  <c r="X546" i="15"/>
  <c r="X544" i="15" s="1"/>
  <c r="E551" i="15"/>
  <c r="E549" i="15" s="1"/>
  <c r="K551" i="15"/>
  <c r="K549" i="15" s="1"/>
  <c r="Q551" i="15"/>
  <c r="Q549" i="15" s="1"/>
  <c r="W551" i="15"/>
  <c r="W549" i="15" s="1"/>
  <c r="D556" i="15"/>
  <c r="D554" i="15" s="1"/>
  <c r="J556" i="15"/>
  <c r="J554" i="15" s="1"/>
  <c r="P556" i="15"/>
  <c r="P554" i="15" s="1"/>
  <c r="V556" i="15"/>
  <c r="V554" i="15" s="1"/>
  <c r="I561" i="15"/>
  <c r="I559" i="15" s="1"/>
  <c r="O561" i="15"/>
  <c r="O559" i="15" s="1"/>
  <c r="U561" i="15"/>
  <c r="U559" i="15" s="1"/>
  <c r="AA561" i="15"/>
  <c r="AA559" i="15" s="1"/>
  <c r="H566" i="15"/>
  <c r="H564" i="15" s="1"/>
  <c r="N566" i="15"/>
  <c r="N564" i="15" s="1"/>
  <c r="T566" i="15"/>
  <c r="T564" i="15" s="1"/>
  <c r="Z566" i="15"/>
  <c r="Z564" i="15" s="1"/>
  <c r="G571" i="15"/>
  <c r="G569" i="15" s="1"/>
  <c r="M571" i="15"/>
  <c r="M569" i="15" s="1"/>
  <c r="S571" i="15"/>
  <c r="S569" i="15" s="1"/>
  <c r="Y571" i="15"/>
  <c r="Y569" i="15" s="1"/>
  <c r="F576" i="15"/>
  <c r="F574" i="15" s="1"/>
  <c r="L576" i="15"/>
  <c r="L574" i="15" s="1"/>
  <c r="R576" i="15"/>
  <c r="R574" i="15" s="1"/>
  <c r="X576" i="15"/>
  <c r="X574" i="15" s="1"/>
  <c r="E581" i="15"/>
  <c r="E579" i="15" s="1"/>
  <c r="K581" i="15"/>
  <c r="K579" i="15" s="1"/>
  <c r="Q581" i="15"/>
  <c r="Q579" i="15" s="1"/>
  <c r="W581" i="15"/>
  <c r="W579" i="15" s="1"/>
  <c r="D586" i="15"/>
  <c r="D584" i="15" s="1"/>
  <c r="J586" i="15"/>
  <c r="J584" i="15" s="1"/>
  <c r="P586" i="15"/>
  <c r="P584" i="15" s="1"/>
  <c r="V586" i="15"/>
  <c r="V584" i="15" s="1"/>
  <c r="I591" i="15"/>
  <c r="I589" i="15" s="1"/>
  <c r="O591" i="15"/>
  <c r="O589" i="15" s="1"/>
  <c r="U591" i="15"/>
  <c r="U589" i="15" s="1"/>
  <c r="AA591" i="15"/>
  <c r="AA589" i="15" s="1"/>
  <c r="H596" i="15"/>
  <c r="H594" i="15" s="1"/>
  <c r="N596" i="15"/>
  <c r="N594" i="15" s="1"/>
  <c r="T596" i="15"/>
  <c r="T594" i="15" s="1"/>
  <c r="Z596" i="15"/>
  <c r="Z594" i="15" s="1"/>
  <c r="G601" i="15"/>
  <c r="G599" i="15" s="1"/>
  <c r="M601" i="15"/>
  <c r="M599" i="15" s="1"/>
  <c r="S601" i="15"/>
  <c r="S599" i="15" s="1"/>
  <c r="Y601" i="15"/>
  <c r="Y599" i="15" s="1"/>
  <c r="F606" i="15"/>
  <c r="F604" i="15" s="1"/>
  <c r="L606" i="15"/>
  <c r="L604" i="15" s="1"/>
  <c r="R606" i="15"/>
  <c r="R604" i="15" s="1"/>
  <c r="X606" i="15"/>
  <c r="X604" i="15" s="1"/>
  <c r="E611" i="15"/>
  <c r="E609" i="15" s="1"/>
  <c r="K611" i="15"/>
  <c r="K609" i="15" s="1"/>
  <c r="Q611" i="15"/>
  <c r="Q609" i="15" s="1"/>
  <c r="W611" i="15"/>
  <c r="W609" i="15" s="1"/>
  <c r="D616" i="15"/>
  <c r="D614" i="15" s="1"/>
  <c r="J616" i="15"/>
  <c r="J614" i="15" s="1"/>
  <c r="P616" i="15"/>
  <c r="P614" i="15" s="1"/>
  <c r="V616" i="15"/>
  <c r="V614" i="15" s="1"/>
  <c r="I621" i="15"/>
  <c r="I619" i="15" s="1"/>
  <c r="O621" i="15"/>
  <c r="O619" i="15" s="1"/>
  <c r="U621" i="15"/>
  <c r="U619" i="15" s="1"/>
  <c r="AA621" i="15"/>
  <c r="AA619" i="15" s="1"/>
  <c r="X626" i="15"/>
  <c r="X624" i="15" s="1"/>
  <c r="Q631" i="15"/>
  <c r="Q629" i="15" s="1"/>
  <c r="J636" i="15"/>
  <c r="J634" i="15" s="1"/>
  <c r="AA477" i="16"/>
  <c r="U477" i="16"/>
  <c r="O477" i="16"/>
  <c r="I477" i="16"/>
  <c r="V472" i="16"/>
  <c r="P472" i="16"/>
  <c r="J472" i="16"/>
  <c r="D472" i="16"/>
  <c r="W467" i="16"/>
  <c r="Q467" i="16"/>
  <c r="K467" i="16"/>
  <c r="E467" i="16"/>
  <c r="X462" i="16"/>
  <c r="R462" i="16"/>
  <c r="L462" i="16"/>
  <c r="F462" i="16"/>
  <c r="Y457" i="16"/>
  <c r="S457" i="16"/>
  <c r="M457" i="16"/>
  <c r="G457" i="16"/>
  <c r="Z452" i="16"/>
  <c r="T452" i="16"/>
  <c r="N452" i="16"/>
  <c r="H452" i="16"/>
  <c r="AA447" i="16"/>
  <c r="U447" i="16"/>
  <c r="O447" i="16"/>
  <c r="I447" i="16"/>
  <c r="V442" i="16"/>
  <c r="P442" i="16"/>
  <c r="J442" i="16"/>
  <c r="D442" i="16"/>
  <c r="W437" i="16"/>
  <c r="Q437" i="16"/>
  <c r="K437" i="16"/>
  <c r="E437" i="16"/>
  <c r="X432" i="16"/>
  <c r="R432" i="16"/>
  <c r="L432" i="16"/>
  <c r="F432" i="16"/>
  <c r="Y427" i="16"/>
  <c r="S427" i="16"/>
  <c r="M427" i="16"/>
  <c r="G427" i="16"/>
  <c r="Z422" i="16"/>
  <c r="T422" i="16"/>
  <c r="N422" i="16"/>
  <c r="H422" i="16"/>
  <c r="AA417" i="16"/>
  <c r="U417" i="16"/>
  <c r="O417" i="16"/>
  <c r="I417" i="16"/>
  <c r="V412" i="16"/>
  <c r="P412" i="16"/>
  <c r="J412" i="16"/>
  <c r="D412" i="16"/>
  <c r="W407" i="16"/>
  <c r="Q407" i="16"/>
  <c r="K407" i="16"/>
  <c r="E407" i="16"/>
  <c r="X402" i="16"/>
  <c r="R402" i="16"/>
  <c r="L402" i="16"/>
  <c r="F402" i="16"/>
  <c r="Y397" i="16"/>
  <c r="S397" i="16"/>
  <c r="M397" i="16"/>
  <c r="G397" i="16"/>
  <c r="Z392" i="16"/>
  <c r="T392" i="16"/>
  <c r="N392" i="16"/>
  <c r="H392" i="16"/>
  <c r="AA387" i="16"/>
  <c r="U387" i="16"/>
  <c r="O387" i="16"/>
  <c r="I387" i="16"/>
  <c r="V382" i="16"/>
  <c r="P382" i="16"/>
  <c r="J382" i="16"/>
  <c r="D382" i="16"/>
  <c r="W377" i="16"/>
  <c r="Q377" i="16"/>
  <c r="K377" i="16"/>
  <c r="E377" i="16"/>
  <c r="X372" i="16"/>
  <c r="R372" i="16"/>
  <c r="L372" i="16"/>
  <c r="F372" i="16"/>
  <c r="Y367" i="16"/>
  <c r="S367" i="16"/>
  <c r="M367" i="16"/>
  <c r="G367" i="16"/>
  <c r="Z362" i="16"/>
  <c r="T362" i="16"/>
  <c r="N362" i="16"/>
  <c r="H362" i="16"/>
  <c r="AA357" i="16"/>
  <c r="U357" i="16"/>
  <c r="O357" i="16"/>
  <c r="I357" i="16"/>
  <c r="V352" i="16"/>
  <c r="P352" i="16"/>
  <c r="J352" i="16"/>
  <c r="D352" i="16"/>
  <c r="W347" i="16"/>
  <c r="Q347" i="16"/>
  <c r="K347" i="16"/>
  <c r="E347" i="16"/>
  <c r="X342" i="16"/>
  <c r="R342" i="16"/>
  <c r="L342" i="16"/>
  <c r="F342" i="16"/>
  <c r="Y337" i="16"/>
  <c r="S337" i="16"/>
  <c r="M337" i="16"/>
  <c r="G337" i="16"/>
  <c r="Z332" i="16"/>
  <c r="T332" i="16"/>
  <c r="N332" i="16"/>
  <c r="H332" i="16"/>
  <c r="AA327" i="16"/>
  <c r="U327" i="16"/>
  <c r="O327" i="16"/>
  <c r="I327" i="16"/>
  <c r="Z477" i="16"/>
  <c r="T477" i="16"/>
  <c r="N477" i="16"/>
  <c r="H477" i="16"/>
  <c r="AA472" i="16"/>
  <c r="U472" i="16"/>
  <c r="O472" i="16"/>
  <c r="I472" i="16"/>
  <c r="V467" i="16"/>
  <c r="P467" i="16"/>
  <c r="J467" i="16"/>
  <c r="D467" i="16"/>
  <c r="W462" i="16"/>
  <c r="Q462" i="16"/>
  <c r="K462" i="16"/>
  <c r="E462" i="16"/>
  <c r="X457" i="16"/>
  <c r="R457" i="16"/>
  <c r="L457" i="16"/>
  <c r="F457" i="16"/>
  <c r="Y452" i="16"/>
  <c r="S452" i="16"/>
  <c r="M452" i="16"/>
  <c r="G452" i="16"/>
  <c r="Z447" i="16"/>
  <c r="T447" i="16"/>
  <c r="N447" i="16"/>
  <c r="H447" i="16"/>
  <c r="AA442" i="16"/>
  <c r="U442" i="16"/>
  <c r="O442" i="16"/>
  <c r="I442" i="16"/>
  <c r="V437" i="16"/>
  <c r="P437" i="16"/>
  <c r="J437" i="16"/>
  <c r="D437" i="16"/>
  <c r="W432" i="16"/>
  <c r="Q432" i="16"/>
  <c r="K432" i="16"/>
  <c r="E432" i="16"/>
  <c r="X427" i="16"/>
  <c r="R427" i="16"/>
  <c r="L427" i="16"/>
  <c r="F427" i="16"/>
  <c r="Y422" i="16"/>
  <c r="S422" i="16"/>
  <c r="M422" i="16"/>
  <c r="G422" i="16"/>
  <c r="Z417" i="16"/>
  <c r="T417" i="16"/>
  <c r="N417" i="16"/>
  <c r="H417" i="16"/>
  <c r="AA412" i="16"/>
  <c r="U412" i="16"/>
  <c r="O412" i="16"/>
  <c r="I412" i="16"/>
  <c r="V407" i="16"/>
  <c r="P407" i="16"/>
  <c r="J407" i="16"/>
  <c r="D407" i="16"/>
  <c r="W402" i="16"/>
  <c r="Q402" i="16"/>
  <c r="K402" i="16"/>
  <c r="E402" i="16"/>
  <c r="X397" i="16"/>
  <c r="R397" i="16"/>
  <c r="L397" i="16"/>
  <c r="F397" i="16"/>
  <c r="Y392" i="16"/>
  <c r="S392" i="16"/>
  <c r="M392" i="16"/>
  <c r="G392" i="16"/>
  <c r="Z387" i="16"/>
  <c r="T387" i="16"/>
  <c r="N387" i="16"/>
  <c r="H387" i="16"/>
  <c r="AA382" i="16"/>
  <c r="U382" i="16"/>
  <c r="O382" i="16"/>
  <c r="I382" i="16"/>
  <c r="V377" i="16"/>
  <c r="P377" i="16"/>
  <c r="J377" i="16"/>
  <c r="D377" i="16"/>
  <c r="W372" i="16"/>
  <c r="Q372" i="16"/>
  <c r="K372" i="16"/>
  <c r="E372" i="16"/>
  <c r="X367" i="16"/>
  <c r="R367" i="16"/>
  <c r="L367" i="16"/>
  <c r="F367" i="16"/>
  <c r="Y362" i="16"/>
  <c r="S362" i="16"/>
  <c r="M362" i="16"/>
  <c r="G362" i="16"/>
  <c r="Z357" i="16"/>
  <c r="T357" i="16"/>
  <c r="N357" i="16"/>
  <c r="H357" i="16"/>
  <c r="AA352" i="16"/>
  <c r="U352" i="16"/>
  <c r="O352" i="16"/>
  <c r="I352" i="16"/>
  <c r="V347" i="16"/>
  <c r="P347" i="16"/>
  <c r="J347" i="16"/>
  <c r="D347" i="16"/>
  <c r="W342" i="16"/>
  <c r="Q342" i="16"/>
  <c r="K342" i="16"/>
  <c r="E342" i="16"/>
  <c r="X337" i="16"/>
  <c r="R337" i="16"/>
  <c r="L337" i="16"/>
  <c r="F337" i="16"/>
  <c r="Y332" i="16"/>
  <c r="S332" i="16"/>
  <c r="M332" i="16"/>
  <c r="G332" i="16"/>
  <c r="Z327" i="16"/>
  <c r="T327" i="16"/>
  <c r="N327" i="16"/>
  <c r="H327" i="16"/>
  <c r="Y477" i="16"/>
  <c r="S477" i="16"/>
  <c r="M477" i="16"/>
  <c r="G477" i="16"/>
  <c r="Z472" i="16"/>
  <c r="T472" i="16"/>
  <c r="N472" i="16"/>
  <c r="H472" i="16"/>
  <c r="AA467" i="16"/>
  <c r="U467" i="16"/>
  <c r="O467" i="16"/>
  <c r="I467" i="16"/>
  <c r="V462" i="16"/>
  <c r="P462" i="16"/>
  <c r="J462" i="16"/>
  <c r="D462" i="16"/>
  <c r="W457" i="16"/>
  <c r="Q457" i="16"/>
  <c r="K457" i="16"/>
  <c r="E457" i="16"/>
  <c r="X452" i="16"/>
  <c r="R452" i="16"/>
  <c r="L452" i="16"/>
  <c r="F452" i="16"/>
  <c r="Y447" i="16"/>
  <c r="S447" i="16"/>
  <c r="M447" i="16"/>
  <c r="G447" i="16"/>
  <c r="Z442" i="16"/>
  <c r="T442" i="16"/>
  <c r="N442" i="16"/>
  <c r="H442" i="16"/>
  <c r="AA437" i="16"/>
  <c r="U437" i="16"/>
  <c r="O437" i="16"/>
  <c r="I437" i="16"/>
  <c r="V432" i="16"/>
  <c r="P432" i="16"/>
  <c r="J432" i="16"/>
  <c r="D432" i="16"/>
  <c r="W427" i="16"/>
  <c r="Q427" i="16"/>
  <c r="K427" i="16"/>
  <c r="E427" i="16"/>
  <c r="X422" i="16"/>
  <c r="R422" i="16"/>
  <c r="L422" i="16"/>
  <c r="F422" i="16"/>
  <c r="Y417" i="16"/>
  <c r="S417" i="16"/>
  <c r="M417" i="16"/>
  <c r="G417" i="16"/>
  <c r="Z412" i="16"/>
  <c r="T412" i="16"/>
  <c r="N412" i="16"/>
  <c r="H412" i="16"/>
  <c r="AA407" i="16"/>
  <c r="U407" i="16"/>
  <c r="O407" i="16"/>
  <c r="I407" i="16"/>
  <c r="V402" i="16"/>
  <c r="P402" i="16"/>
  <c r="J402" i="16"/>
  <c r="D402" i="16"/>
  <c r="W397" i="16"/>
  <c r="Q397" i="16"/>
  <c r="K397" i="16"/>
  <c r="E397" i="16"/>
  <c r="X392" i="16"/>
  <c r="R392" i="16"/>
  <c r="L392" i="16"/>
  <c r="F392" i="16"/>
  <c r="Y387" i="16"/>
  <c r="S387" i="16"/>
  <c r="M387" i="16"/>
  <c r="G387" i="16"/>
  <c r="Z382" i="16"/>
  <c r="T382" i="16"/>
  <c r="N382" i="16"/>
  <c r="H382" i="16"/>
  <c r="AA377" i="16"/>
  <c r="U377" i="16"/>
  <c r="O377" i="16"/>
  <c r="I377" i="16"/>
  <c r="V372" i="16"/>
  <c r="P372" i="16"/>
  <c r="J372" i="16"/>
  <c r="D372" i="16"/>
  <c r="W367" i="16"/>
  <c r="Q367" i="16"/>
  <c r="K367" i="16"/>
  <c r="E367" i="16"/>
  <c r="X362" i="16"/>
  <c r="R362" i="16"/>
  <c r="L362" i="16"/>
  <c r="F362" i="16"/>
  <c r="Y357" i="16"/>
  <c r="S357" i="16"/>
  <c r="M357" i="16"/>
  <c r="G357" i="16"/>
  <c r="Z352" i="16"/>
  <c r="T352" i="16"/>
  <c r="N352" i="16"/>
  <c r="H352" i="16"/>
  <c r="AA347" i="16"/>
  <c r="U347" i="16"/>
  <c r="O347" i="16"/>
  <c r="I347" i="16"/>
  <c r="V342" i="16"/>
  <c r="P342" i="16"/>
  <c r="J342" i="16"/>
  <c r="D342" i="16"/>
  <c r="W337" i="16"/>
  <c r="Q337" i="16"/>
  <c r="K337" i="16"/>
  <c r="E337" i="16"/>
  <c r="X332" i="16"/>
  <c r="R332" i="16"/>
  <c r="L332" i="16"/>
  <c r="F332" i="16"/>
  <c r="Y327" i="16"/>
  <c r="S327" i="16"/>
  <c r="M327" i="16"/>
  <c r="G327" i="16"/>
  <c r="X477" i="16"/>
  <c r="R477" i="16"/>
  <c r="L477" i="16"/>
  <c r="F477" i="16"/>
  <c r="Y472" i="16"/>
  <c r="S472" i="16"/>
  <c r="M472" i="16"/>
  <c r="G472" i="16"/>
  <c r="Z467" i="16"/>
  <c r="T467" i="16"/>
  <c r="N467" i="16"/>
  <c r="H467" i="16"/>
  <c r="AA462" i="16"/>
  <c r="U462" i="16"/>
  <c r="O462" i="16"/>
  <c r="I462" i="16"/>
  <c r="V457" i="16"/>
  <c r="P457" i="16"/>
  <c r="J457" i="16"/>
  <c r="D457" i="16"/>
  <c r="W452" i="16"/>
  <c r="Q452" i="16"/>
  <c r="K452" i="16"/>
  <c r="E452" i="16"/>
  <c r="X447" i="16"/>
  <c r="R447" i="16"/>
  <c r="L447" i="16"/>
  <c r="F447" i="16"/>
  <c r="Y442" i="16"/>
  <c r="S442" i="16"/>
  <c r="M442" i="16"/>
  <c r="G442" i="16"/>
  <c r="Z437" i="16"/>
  <c r="T437" i="16"/>
  <c r="N437" i="16"/>
  <c r="H437" i="16"/>
  <c r="AA432" i="16"/>
  <c r="U432" i="16"/>
  <c r="O432" i="16"/>
  <c r="I432" i="16"/>
  <c r="V427" i="16"/>
  <c r="P427" i="16"/>
  <c r="J427" i="16"/>
  <c r="D427" i="16"/>
  <c r="W422" i="16"/>
  <c r="Q422" i="16"/>
  <c r="K422" i="16"/>
  <c r="E422" i="16"/>
  <c r="X417" i="16"/>
  <c r="R417" i="16"/>
  <c r="L417" i="16"/>
  <c r="F417" i="16"/>
  <c r="Y412" i="16"/>
  <c r="S412" i="16"/>
  <c r="M412" i="16"/>
  <c r="G412" i="16"/>
  <c r="Z407" i="16"/>
  <c r="T407" i="16"/>
  <c r="N407" i="16"/>
  <c r="H407" i="16"/>
  <c r="AA402" i="16"/>
  <c r="U402" i="16"/>
  <c r="O402" i="16"/>
  <c r="I402" i="16"/>
  <c r="V397" i="16"/>
  <c r="P397" i="16"/>
  <c r="J397" i="16"/>
  <c r="D397" i="16"/>
  <c r="W392" i="16"/>
  <c r="Q392" i="16"/>
  <c r="K392" i="16"/>
  <c r="E392" i="16"/>
  <c r="X387" i="16"/>
  <c r="R387" i="16"/>
  <c r="L387" i="16"/>
  <c r="F387" i="16"/>
  <c r="Y382" i="16"/>
  <c r="S382" i="16"/>
  <c r="M382" i="16"/>
  <c r="G382" i="16"/>
  <c r="Z377" i="16"/>
  <c r="T377" i="16"/>
  <c r="N377" i="16"/>
  <c r="H377" i="16"/>
  <c r="AA372" i="16"/>
  <c r="U372" i="16"/>
  <c r="O372" i="16"/>
  <c r="I372" i="16"/>
  <c r="V367" i="16"/>
  <c r="P367" i="16"/>
  <c r="J367" i="16"/>
  <c r="D367" i="16"/>
  <c r="W362" i="16"/>
  <c r="Q362" i="16"/>
  <c r="K362" i="16"/>
  <c r="E362" i="16"/>
  <c r="X357" i="16"/>
  <c r="R357" i="16"/>
  <c r="L357" i="16"/>
  <c r="F357" i="16"/>
  <c r="Y352" i="16"/>
  <c r="S352" i="16"/>
  <c r="M352" i="16"/>
  <c r="G352" i="16"/>
  <c r="Z347" i="16"/>
  <c r="T347" i="16"/>
  <c r="N347" i="16"/>
  <c r="H347" i="16"/>
  <c r="AA342" i="16"/>
  <c r="U342" i="16"/>
  <c r="O342" i="16"/>
  <c r="I342" i="16"/>
  <c r="V337" i="16"/>
  <c r="P337" i="16"/>
  <c r="J337" i="16"/>
  <c r="D337" i="16"/>
  <c r="W332" i="16"/>
  <c r="Q332" i="16"/>
  <c r="K332" i="16"/>
  <c r="E332" i="16"/>
  <c r="X327" i="16"/>
  <c r="R327" i="16"/>
  <c r="L327" i="16"/>
  <c r="F327" i="16"/>
  <c r="W477" i="16"/>
  <c r="Q477" i="16"/>
  <c r="K477" i="16"/>
  <c r="E477" i="16"/>
  <c r="X472" i="16"/>
  <c r="R472" i="16"/>
  <c r="L472" i="16"/>
  <c r="F472" i="16"/>
  <c r="Y467" i="16"/>
  <c r="S467" i="16"/>
  <c r="M467" i="16"/>
  <c r="G467" i="16"/>
  <c r="Z462" i="16"/>
  <c r="T462" i="16"/>
  <c r="N462" i="16"/>
  <c r="H462" i="16"/>
  <c r="AA457" i="16"/>
  <c r="U457" i="16"/>
  <c r="O457" i="16"/>
  <c r="I457" i="16"/>
  <c r="V452" i="16"/>
  <c r="P452" i="16"/>
  <c r="J452" i="16"/>
  <c r="D452" i="16"/>
  <c r="W447" i="16"/>
  <c r="Q447" i="16"/>
  <c r="K447" i="16"/>
  <c r="E447" i="16"/>
  <c r="X442" i="16"/>
  <c r="R442" i="16"/>
  <c r="L442" i="16"/>
  <c r="F442" i="16"/>
  <c r="Y437" i="16"/>
  <c r="S437" i="16"/>
  <c r="M437" i="16"/>
  <c r="G437" i="16"/>
  <c r="Z432" i="16"/>
  <c r="T432" i="16"/>
  <c r="N432" i="16"/>
  <c r="H432" i="16"/>
  <c r="AA427" i="16"/>
  <c r="U427" i="16"/>
  <c r="O427" i="16"/>
  <c r="I427" i="16"/>
  <c r="V422" i="16"/>
  <c r="P422" i="16"/>
  <c r="J422" i="16"/>
  <c r="D422" i="16"/>
  <c r="W417" i="16"/>
  <c r="Q417" i="16"/>
  <c r="K417" i="16"/>
  <c r="E417" i="16"/>
  <c r="X412" i="16"/>
  <c r="R412" i="16"/>
  <c r="L412" i="16"/>
  <c r="F412" i="16"/>
  <c r="Y407" i="16"/>
  <c r="S407" i="16"/>
  <c r="M407" i="16"/>
  <c r="G407" i="16"/>
  <c r="Z402" i="16"/>
  <c r="T402" i="16"/>
  <c r="N402" i="16"/>
  <c r="H402" i="16"/>
  <c r="AA397" i="16"/>
  <c r="U397" i="16"/>
  <c r="O397" i="16"/>
  <c r="I397" i="16"/>
  <c r="V392" i="16"/>
  <c r="P392" i="16"/>
  <c r="J392" i="16"/>
  <c r="D392" i="16"/>
  <c r="W387" i="16"/>
  <c r="Q387" i="16"/>
  <c r="K387" i="16"/>
  <c r="E387" i="16"/>
  <c r="X382" i="16"/>
  <c r="R382" i="16"/>
  <c r="L382" i="16"/>
  <c r="F382" i="16"/>
  <c r="Y377" i="16"/>
  <c r="S377" i="16"/>
  <c r="M377" i="16"/>
  <c r="G377" i="16"/>
  <c r="Z372" i="16"/>
  <c r="T372" i="16"/>
  <c r="N372" i="16"/>
  <c r="H372" i="16"/>
  <c r="AA367" i="16"/>
  <c r="U367" i="16"/>
  <c r="O367" i="16"/>
  <c r="I367" i="16"/>
  <c r="V362" i="16"/>
  <c r="P362" i="16"/>
  <c r="J362" i="16"/>
  <c r="D362" i="16"/>
  <c r="W357" i="16"/>
  <c r="Q357" i="16"/>
  <c r="K357" i="16"/>
  <c r="E357" i="16"/>
  <c r="X352" i="16"/>
  <c r="R352" i="16"/>
  <c r="L352" i="16"/>
  <c r="F352" i="16"/>
  <c r="Y347" i="16"/>
  <c r="S347" i="16"/>
  <c r="M347" i="16"/>
  <c r="G347" i="16"/>
  <c r="Z342" i="16"/>
  <c r="T342" i="16"/>
  <c r="N342" i="16"/>
  <c r="H342" i="16"/>
  <c r="AA337" i="16"/>
  <c r="U337" i="16"/>
  <c r="O337" i="16"/>
  <c r="I337" i="16"/>
  <c r="V332" i="16"/>
  <c r="P332" i="16"/>
  <c r="J332" i="16"/>
  <c r="D332" i="16"/>
  <c r="W327" i="16"/>
  <c r="Q327" i="16"/>
  <c r="K327" i="16"/>
  <c r="E327" i="16"/>
  <c r="Y342" i="16"/>
  <c r="Y340" i="16" s="1"/>
  <c r="R347" i="16"/>
  <c r="R345" i="16" s="1"/>
  <c r="K352" i="16"/>
  <c r="K350" i="16" s="1"/>
  <c r="D357" i="16"/>
  <c r="D355" i="16" s="1"/>
  <c r="Y372" i="16"/>
  <c r="Y370" i="16" s="1"/>
  <c r="R377" i="16"/>
  <c r="R375" i="16" s="1"/>
  <c r="K382" i="16"/>
  <c r="K380" i="16" s="1"/>
  <c r="D387" i="16"/>
  <c r="D385" i="16" s="1"/>
  <c r="Y402" i="16"/>
  <c r="Y400" i="16" s="1"/>
  <c r="R407" i="16"/>
  <c r="R405" i="16" s="1"/>
  <c r="K412" i="16"/>
  <c r="K410" i="16" s="1"/>
  <c r="D417" i="16"/>
  <c r="D415" i="16" s="1"/>
  <c r="Y432" i="16"/>
  <c r="Y430" i="16" s="1"/>
  <c r="R437" i="16"/>
  <c r="R435" i="16" s="1"/>
  <c r="K442" i="16"/>
  <c r="K440" i="16" s="1"/>
  <c r="D447" i="16"/>
  <c r="D445" i="16" s="1"/>
  <c r="Y462" i="16"/>
  <c r="Y460" i="16" s="1"/>
  <c r="R467" i="16"/>
  <c r="R465" i="16" s="1"/>
  <c r="K472" i="16"/>
  <c r="K470" i="16" s="1"/>
  <c r="D477" i="16"/>
  <c r="D475" i="16" s="1"/>
  <c r="X7" i="17"/>
  <c r="G362" i="15"/>
  <c r="G360" i="15" s="1"/>
  <c r="M362" i="15"/>
  <c r="M360" i="15" s="1"/>
  <c r="S362" i="15"/>
  <c r="S360" i="15" s="1"/>
  <c r="Y362" i="15"/>
  <c r="Y360" i="15" s="1"/>
  <c r="F367" i="15"/>
  <c r="F365" i="15" s="1"/>
  <c r="L367" i="15"/>
  <c r="L365" i="15" s="1"/>
  <c r="R367" i="15"/>
  <c r="R365" i="15" s="1"/>
  <c r="X367" i="15"/>
  <c r="X365" i="15" s="1"/>
  <c r="E372" i="15"/>
  <c r="E370" i="15" s="1"/>
  <c r="K372" i="15"/>
  <c r="K370" i="15" s="1"/>
  <c r="Q372" i="15"/>
  <c r="Q370" i="15" s="1"/>
  <c r="W372" i="15"/>
  <c r="W370" i="15" s="1"/>
  <c r="D377" i="15"/>
  <c r="D375" i="15" s="1"/>
  <c r="J377" i="15"/>
  <c r="J375" i="15" s="1"/>
  <c r="P377" i="15"/>
  <c r="P375" i="15" s="1"/>
  <c r="V377" i="15"/>
  <c r="V375" i="15" s="1"/>
  <c r="I382" i="15"/>
  <c r="I380" i="15" s="1"/>
  <c r="O382" i="15"/>
  <c r="O380" i="15" s="1"/>
  <c r="U382" i="15"/>
  <c r="U380" i="15" s="1"/>
  <c r="AA382" i="15"/>
  <c r="AA380" i="15" s="1"/>
  <c r="H387" i="15"/>
  <c r="H385" i="15" s="1"/>
  <c r="N387" i="15"/>
  <c r="N385" i="15" s="1"/>
  <c r="T387" i="15"/>
  <c r="T385" i="15" s="1"/>
  <c r="Z387" i="15"/>
  <c r="Z385" i="15" s="1"/>
  <c r="G392" i="15"/>
  <c r="G390" i="15" s="1"/>
  <c r="M392" i="15"/>
  <c r="M390" i="15" s="1"/>
  <c r="S392" i="15"/>
  <c r="S390" i="15" s="1"/>
  <c r="Y392" i="15"/>
  <c r="Y390" i="15" s="1"/>
  <c r="F397" i="15"/>
  <c r="F395" i="15" s="1"/>
  <c r="L397" i="15"/>
  <c r="L395" i="15" s="1"/>
  <c r="R397" i="15"/>
  <c r="R395" i="15" s="1"/>
  <c r="X397" i="15"/>
  <c r="X395" i="15" s="1"/>
  <c r="E402" i="15"/>
  <c r="E400" i="15" s="1"/>
  <c r="K402" i="15"/>
  <c r="K400" i="15" s="1"/>
  <c r="Q402" i="15"/>
  <c r="Q400" i="15" s="1"/>
  <c r="W402" i="15"/>
  <c r="W400" i="15" s="1"/>
  <c r="D407" i="15"/>
  <c r="D405" i="15" s="1"/>
  <c r="J407" i="15"/>
  <c r="J405" i="15" s="1"/>
  <c r="P407" i="15"/>
  <c r="P405" i="15" s="1"/>
  <c r="V407" i="15"/>
  <c r="V405" i="15" s="1"/>
  <c r="I412" i="15"/>
  <c r="I410" i="15" s="1"/>
  <c r="O412" i="15"/>
  <c r="O410" i="15" s="1"/>
  <c r="U412" i="15"/>
  <c r="U410" i="15" s="1"/>
  <c r="AA412" i="15"/>
  <c r="AA410" i="15" s="1"/>
  <c r="H417" i="15"/>
  <c r="H415" i="15" s="1"/>
  <c r="N417" i="15"/>
  <c r="N415" i="15" s="1"/>
  <c r="T417" i="15"/>
  <c r="T415" i="15" s="1"/>
  <c r="Z417" i="15"/>
  <c r="Z415" i="15" s="1"/>
  <c r="G422" i="15"/>
  <c r="G420" i="15" s="1"/>
  <c r="M422" i="15"/>
  <c r="M420" i="15" s="1"/>
  <c r="S422" i="15"/>
  <c r="S420" i="15" s="1"/>
  <c r="Y422" i="15"/>
  <c r="Y420" i="15" s="1"/>
  <c r="F427" i="15"/>
  <c r="F425" i="15" s="1"/>
  <c r="L427" i="15"/>
  <c r="L425" i="15" s="1"/>
  <c r="R427" i="15"/>
  <c r="R425" i="15" s="1"/>
  <c r="X427" i="15"/>
  <c r="X425" i="15" s="1"/>
  <c r="E432" i="15"/>
  <c r="E430" i="15" s="1"/>
  <c r="K432" i="15"/>
  <c r="K430" i="15" s="1"/>
  <c r="Q432" i="15"/>
  <c r="Q430" i="15" s="1"/>
  <c r="W432" i="15"/>
  <c r="W430" i="15" s="1"/>
  <c r="D437" i="15"/>
  <c r="D435" i="15" s="1"/>
  <c r="J437" i="15"/>
  <c r="J435" i="15" s="1"/>
  <c r="P437" i="15"/>
  <c r="P435" i="15" s="1"/>
  <c r="V437" i="15"/>
  <c r="V435" i="15" s="1"/>
  <c r="I442" i="15"/>
  <c r="I440" i="15" s="1"/>
  <c r="O442" i="15"/>
  <c r="O440" i="15" s="1"/>
  <c r="U442" i="15"/>
  <c r="U440" i="15" s="1"/>
  <c r="AA442" i="15"/>
  <c r="AA440" i="15" s="1"/>
  <c r="H447" i="15"/>
  <c r="H445" i="15" s="1"/>
  <c r="N447" i="15"/>
  <c r="N445" i="15" s="1"/>
  <c r="T447" i="15"/>
  <c r="T445" i="15" s="1"/>
  <c r="Z447" i="15"/>
  <c r="Z445" i="15" s="1"/>
  <c r="G452" i="15"/>
  <c r="G450" i="15" s="1"/>
  <c r="M452" i="15"/>
  <c r="M450" i="15" s="1"/>
  <c r="S452" i="15"/>
  <c r="S450" i="15" s="1"/>
  <c r="Y452" i="15"/>
  <c r="Y450" i="15" s="1"/>
  <c r="F457" i="15"/>
  <c r="F455" i="15" s="1"/>
  <c r="L457" i="15"/>
  <c r="L455" i="15" s="1"/>
  <c r="R457" i="15"/>
  <c r="R455" i="15" s="1"/>
  <c r="X457" i="15"/>
  <c r="X455" i="15" s="1"/>
  <c r="E462" i="15"/>
  <c r="E460" i="15" s="1"/>
  <c r="K462" i="15"/>
  <c r="K460" i="15" s="1"/>
  <c r="Q462" i="15"/>
  <c r="Q460" i="15" s="1"/>
  <c r="W462" i="15"/>
  <c r="W460" i="15" s="1"/>
  <c r="D467" i="15"/>
  <c r="D465" i="15" s="1"/>
  <c r="J467" i="15"/>
  <c r="J465" i="15" s="1"/>
  <c r="P467" i="15"/>
  <c r="P465" i="15" s="1"/>
  <c r="V467" i="15"/>
  <c r="V465" i="15" s="1"/>
  <c r="I472" i="15"/>
  <c r="I470" i="15" s="1"/>
  <c r="O472" i="15"/>
  <c r="O470" i="15" s="1"/>
  <c r="U472" i="15"/>
  <c r="U470" i="15" s="1"/>
  <c r="AA472" i="15"/>
  <c r="AA470" i="15" s="1"/>
  <c r="H477" i="15"/>
  <c r="H475" i="15" s="1"/>
  <c r="N477" i="15"/>
  <c r="N475" i="15" s="1"/>
  <c r="T477" i="15"/>
  <c r="T475" i="15" s="1"/>
  <c r="I566" i="15"/>
  <c r="I564" i="15" s="1"/>
  <c r="O566" i="15"/>
  <c r="O564" i="15" s="1"/>
  <c r="U566" i="15"/>
  <c r="U564" i="15" s="1"/>
  <c r="AA566" i="15"/>
  <c r="AA564" i="15" s="1"/>
  <c r="H571" i="15"/>
  <c r="H569" i="15" s="1"/>
  <c r="N571" i="15"/>
  <c r="N569" i="15" s="1"/>
  <c r="T571" i="15"/>
  <c r="T569" i="15" s="1"/>
  <c r="Z571" i="15"/>
  <c r="Z569" i="15" s="1"/>
  <c r="G576" i="15"/>
  <c r="G574" i="15" s="1"/>
  <c r="M576" i="15"/>
  <c r="M574" i="15" s="1"/>
  <c r="S576" i="15"/>
  <c r="S574" i="15" s="1"/>
  <c r="Y576" i="15"/>
  <c r="Y574" i="15" s="1"/>
  <c r="F581" i="15"/>
  <c r="F579" i="15" s="1"/>
  <c r="L581" i="15"/>
  <c r="L579" i="15" s="1"/>
  <c r="R581" i="15"/>
  <c r="R579" i="15" s="1"/>
  <c r="X581" i="15"/>
  <c r="X579" i="15" s="1"/>
  <c r="E586" i="15"/>
  <c r="E584" i="15" s="1"/>
  <c r="K586" i="15"/>
  <c r="K584" i="15" s="1"/>
  <c r="Q586" i="15"/>
  <c r="Q584" i="15" s="1"/>
  <c r="W586" i="15"/>
  <c r="W584" i="15" s="1"/>
  <c r="D591" i="15"/>
  <c r="D589" i="15" s="1"/>
  <c r="J591" i="15"/>
  <c r="J589" i="15" s="1"/>
  <c r="P591" i="15"/>
  <c r="P589" i="15" s="1"/>
  <c r="V591" i="15"/>
  <c r="V589" i="15" s="1"/>
  <c r="I596" i="15"/>
  <c r="I594" i="15" s="1"/>
  <c r="O596" i="15"/>
  <c r="O594" i="15" s="1"/>
  <c r="U596" i="15"/>
  <c r="U594" i="15" s="1"/>
  <c r="AA596" i="15"/>
  <c r="AA594" i="15" s="1"/>
  <c r="H601" i="15"/>
  <c r="H599" i="15" s="1"/>
  <c r="N601" i="15"/>
  <c r="N599" i="15" s="1"/>
  <c r="T601" i="15"/>
  <c r="T599" i="15" s="1"/>
  <c r="Z601" i="15"/>
  <c r="Z599" i="15" s="1"/>
  <c r="G606" i="15"/>
  <c r="G604" i="15" s="1"/>
  <c r="M606" i="15"/>
  <c r="M604" i="15" s="1"/>
  <c r="S606" i="15"/>
  <c r="S604" i="15" s="1"/>
  <c r="Y606" i="15"/>
  <c r="Y604" i="15" s="1"/>
  <c r="F611" i="15"/>
  <c r="F609" i="15" s="1"/>
  <c r="L611" i="15"/>
  <c r="L609" i="15" s="1"/>
  <c r="R611" i="15"/>
  <c r="R609" i="15" s="1"/>
  <c r="X611" i="15"/>
  <c r="X609" i="15" s="1"/>
  <c r="E616" i="15"/>
  <c r="E614" i="15" s="1"/>
  <c r="K616" i="15"/>
  <c r="K614" i="15" s="1"/>
  <c r="Q616" i="15"/>
  <c r="Q614" i="15" s="1"/>
  <c r="W616" i="15"/>
  <c r="W614" i="15" s="1"/>
  <c r="D621" i="15"/>
  <c r="D619" i="15" s="1"/>
  <c r="J621" i="15"/>
  <c r="J619" i="15" s="1"/>
  <c r="P621" i="15"/>
  <c r="P619" i="15" s="1"/>
  <c r="V621" i="15"/>
  <c r="V619" i="15" s="1"/>
  <c r="W631" i="15"/>
  <c r="W629" i="15" s="1"/>
  <c r="P636" i="15"/>
  <c r="P634" i="15" s="1"/>
  <c r="J327" i="16"/>
  <c r="J325" i="16" s="1"/>
  <c r="I332" i="16"/>
  <c r="I330" i="16" s="1"/>
  <c r="X347" i="16"/>
  <c r="X345" i="16" s="1"/>
  <c r="Q352" i="16"/>
  <c r="Q350" i="16" s="1"/>
  <c r="J357" i="16"/>
  <c r="J355" i="16" s="1"/>
  <c r="I362" i="16"/>
  <c r="I360" i="16" s="1"/>
  <c r="X377" i="16"/>
  <c r="X375" i="16" s="1"/>
  <c r="Q382" i="16"/>
  <c r="Q380" i="16" s="1"/>
  <c r="J387" i="16"/>
  <c r="J385" i="16" s="1"/>
  <c r="I392" i="16"/>
  <c r="I390" i="16" s="1"/>
  <c r="X407" i="16"/>
  <c r="X405" i="16" s="1"/>
  <c r="Q412" i="16"/>
  <c r="Q410" i="16" s="1"/>
  <c r="J417" i="16"/>
  <c r="J415" i="16" s="1"/>
  <c r="I422" i="16"/>
  <c r="I420" i="16" s="1"/>
  <c r="X437" i="16"/>
  <c r="X435" i="16" s="1"/>
  <c r="Q442" i="16"/>
  <c r="Q440" i="16" s="1"/>
  <c r="J447" i="16"/>
  <c r="J445" i="16" s="1"/>
  <c r="I452" i="16"/>
  <c r="I450" i="16" s="1"/>
  <c r="X467" i="16"/>
  <c r="X465" i="16" s="1"/>
  <c r="Q472" i="16"/>
  <c r="Q470" i="16" s="1"/>
  <c r="J477" i="16"/>
  <c r="J475" i="16" s="1"/>
  <c r="G9" i="16"/>
  <c r="M9" i="16"/>
  <c r="S9" i="16"/>
  <c r="Y9" i="16"/>
  <c r="G11" i="16"/>
  <c r="M11" i="16"/>
  <c r="S11" i="16"/>
  <c r="Y11" i="16"/>
  <c r="F14" i="16"/>
  <c r="L14" i="16"/>
  <c r="R14" i="16"/>
  <c r="X14" i="16"/>
  <c r="X12" i="16" s="1"/>
  <c r="F16" i="16"/>
  <c r="L16" i="16"/>
  <c r="R16" i="16"/>
  <c r="X16" i="16"/>
  <c r="E19" i="16"/>
  <c r="K19" i="16"/>
  <c r="K17" i="16" s="1"/>
  <c r="Q19" i="16"/>
  <c r="W19" i="16"/>
  <c r="E21" i="16"/>
  <c r="K21" i="16"/>
  <c r="Q21" i="16"/>
  <c r="W21" i="16"/>
  <c r="D24" i="16"/>
  <c r="J24" i="16"/>
  <c r="P24" i="16"/>
  <c r="V24" i="16"/>
  <c r="D26" i="16"/>
  <c r="J26" i="16"/>
  <c r="P26" i="16"/>
  <c r="V26" i="16"/>
  <c r="I29" i="16"/>
  <c r="O29" i="16"/>
  <c r="U29" i="16"/>
  <c r="AA29" i="16"/>
  <c r="AA27" i="16" s="1"/>
  <c r="I31" i="16"/>
  <c r="O31" i="16"/>
  <c r="U31" i="16"/>
  <c r="AA31" i="16"/>
  <c r="H34" i="16"/>
  <c r="N34" i="16"/>
  <c r="N32" i="16" s="1"/>
  <c r="T34" i="16"/>
  <c r="Z34" i="16"/>
  <c r="H36" i="16"/>
  <c r="N36" i="16"/>
  <c r="T36" i="16"/>
  <c r="Z36" i="16"/>
  <c r="G39" i="16"/>
  <c r="M39" i="16"/>
  <c r="S39" i="16"/>
  <c r="Y39" i="16"/>
  <c r="G41" i="16"/>
  <c r="M41" i="16"/>
  <c r="S41" i="16"/>
  <c r="Y41" i="16"/>
  <c r="F44" i="16"/>
  <c r="L44" i="16"/>
  <c r="R44" i="16"/>
  <c r="X44" i="16"/>
  <c r="X42" i="16" s="1"/>
  <c r="F46" i="16"/>
  <c r="L46" i="16"/>
  <c r="R46" i="16"/>
  <c r="X46" i="16"/>
  <c r="E49" i="16"/>
  <c r="E47" i="16" s="1"/>
  <c r="K49" i="16"/>
  <c r="K47" i="16" s="1"/>
  <c r="Q49" i="16"/>
  <c r="W49" i="16"/>
  <c r="E51" i="16"/>
  <c r="K51" i="16"/>
  <c r="Q51" i="16"/>
  <c r="W51" i="16"/>
  <c r="D54" i="16"/>
  <c r="J54" i="16"/>
  <c r="P54" i="16"/>
  <c r="V54" i="16"/>
  <c r="D56" i="16"/>
  <c r="J56" i="16"/>
  <c r="P56" i="16"/>
  <c r="V56" i="16"/>
  <c r="I59" i="16"/>
  <c r="O59" i="16"/>
  <c r="U59" i="16"/>
  <c r="AA59" i="16"/>
  <c r="AA57" i="16" s="1"/>
  <c r="I61" i="16"/>
  <c r="O61" i="16"/>
  <c r="U61" i="16"/>
  <c r="AA61" i="16"/>
  <c r="H64" i="16"/>
  <c r="N64" i="16"/>
  <c r="N62" i="16" s="1"/>
  <c r="T64" i="16"/>
  <c r="Z64" i="16"/>
  <c r="H66" i="16"/>
  <c r="N66" i="16"/>
  <c r="T66" i="16"/>
  <c r="Z66" i="16"/>
  <c r="G69" i="16"/>
  <c r="M69" i="16"/>
  <c r="S69" i="16"/>
  <c r="Y69" i="16"/>
  <c r="G71" i="16"/>
  <c r="M71" i="16"/>
  <c r="S71" i="16"/>
  <c r="Y71" i="16"/>
  <c r="F74" i="16"/>
  <c r="L74" i="16"/>
  <c r="R74" i="16"/>
  <c r="X74" i="16"/>
  <c r="X72" i="16" s="1"/>
  <c r="F76" i="16"/>
  <c r="L76" i="16"/>
  <c r="R76" i="16"/>
  <c r="X76" i="16"/>
  <c r="E79" i="16"/>
  <c r="K79" i="16"/>
  <c r="K77" i="16" s="1"/>
  <c r="Q79" i="16"/>
  <c r="W79" i="16"/>
  <c r="E81" i="16"/>
  <c r="K81" i="16"/>
  <c r="Q81" i="16"/>
  <c r="W81" i="16"/>
  <c r="D84" i="16"/>
  <c r="J84" i="16"/>
  <c r="P84" i="16"/>
  <c r="V84" i="16"/>
  <c r="D86" i="16"/>
  <c r="J86" i="16"/>
  <c r="P86" i="16"/>
  <c r="V86" i="16"/>
  <c r="I89" i="16"/>
  <c r="O89" i="16"/>
  <c r="U89" i="16"/>
  <c r="AA89" i="16"/>
  <c r="AA87" i="16" s="1"/>
  <c r="I91" i="16"/>
  <c r="O91" i="16"/>
  <c r="U91" i="16"/>
  <c r="AA91" i="16"/>
  <c r="H94" i="16"/>
  <c r="N94" i="16"/>
  <c r="N92" i="16" s="1"/>
  <c r="T94" i="16"/>
  <c r="Z94" i="16"/>
  <c r="H96" i="16"/>
  <c r="N96" i="16"/>
  <c r="T96" i="16"/>
  <c r="Z96" i="16"/>
  <c r="G99" i="16"/>
  <c r="M99" i="16"/>
  <c r="S99" i="16"/>
  <c r="Y99" i="16"/>
  <c r="G101" i="16"/>
  <c r="M101" i="16"/>
  <c r="S101" i="16"/>
  <c r="Y101" i="16"/>
  <c r="F104" i="16"/>
  <c r="L104" i="16"/>
  <c r="R104" i="16"/>
  <c r="X104" i="16"/>
  <c r="X102" i="16" s="1"/>
  <c r="F106" i="16"/>
  <c r="L106" i="16"/>
  <c r="R106" i="16"/>
  <c r="X106" i="16"/>
  <c r="E109" i="16"/>
  <c r="K109" i="16"/>
  <c r="K107" i="16" s="1"/>
  <c r="Q109" i="16"/>
  <c r="W109" i="16"/>
  <c r="E111" i="16"/>
  <c r="K111" i="16"/>
  <c r="Q111" i="16"/>
  <c r="W111" i="16"/>
  <c r="D114" i="16"/>
  <c r="J114" i="16"/>
  <c r="P114" i="16"/>
  <c r="V114" i="16"/>
  <c r="D116" i="16"/>
  <c r="J116" i="16"/>
  <c r="P116" i="16"/>
  <c r="V116" i="16"/>
  <c r="I119" i="16"/>
  <c r="O119" i="16"/>
  <c r="U119" i="16"/>
  <c r="AA119" i="16"/>
  <c r="AA117" i="16" s="1"/>
  <c r="I121" i="16"/>
  <c r="O121" i="16"/>
  <c r="U121" i="16"/>
  <c r="AA121" i="16"/>
  <c r="H124" i="16"/>
  <c r="N124" i="16"/>
  <c r="N122" i="16" s="1"/>
  <c r="T124" i="16"/>
  <c r="Z124" i="16"/>
  <c r="H126" i="16"/>
  <c r="N126" i="16"/>
  <c r="T126" i="16"/>
  <c r="Z126" i="16"/>
  <c r="G129" i="16"/>
  <c r="M129" i="16"/>
  <c r="S129" i="16"/>
  <c r="Y129" i="16"/>
  <c r="G131" i="16"/>
  <c r="M131" i="16"/>
  <c r="S131" i="16"/>
  <c r="Y131" i="16"/>
  <c r="F134" i="16"/>
  <c r="L134" i="16"/>
  <c r="R134" i="16"/>
  <c r="X134" i="16"/>
  <c r="X132" i="16" s="1"/>
  <c r="F136" i="16"/>
  <c r="L136" i="16"/>
  <c r="R136" i="16"/>
  <c r="X136" i="16"/>
  <c r="E139" i="16"/>
  <c r="K139" i="16"/>
  <c r="K137" i="16" s="1"/>
  <c r="Q139" i="16"/>
  <c r="W139" i="16"/>
  <c r="E141" i="16"/>
  <c r="K141" i="16"/>
  <c r="Q141" i="16"/>
  <c r="W141" i="16"/>
  <c r="D144" i="16"/>
  <c r="J144" i="16"/>
  <c r="P144" i="16"/>
  <c r="V144" i="16"/>
  <c r="D146" i="16"/>
  <c r="J146" i="16"/>
  <c r="P146" i="16"/>
  <c r="V146" i="16"/>
  <c r="I149" i="16"/>
  <c r="O149" i="16"/>
  <c r="U149" i="16"/>
  <c r="AA149" i="16"/>
  <c r="AA147" i="16" s="1"/>
  <c r="I151" i="16"/>
  <c r="O151" i="16"/>
  <c r="U151" i="16"/>
  <c r="AA151" i="16"/>
  <c r="H154" i="16"/>
  <c r="H152" i="16" s="1"/>
  <c r="N154" i="16"/>
  <c r="N152" i="16" s="1"/>
  <c r="T154" i="16"/>
  <c r="Z154" i="16"/>
  <c r="H156" i="16"/>
  <c r="N156" i="16"/>
  <c r="T156" i="16"/>
  <c r="Z156" i="16"/>
  <c r="G159" i="16"/>
  <c r="M159" i="16"/>
  <c r="S159" i="16"/>
  <c r="Y159" i="16"/>
  <c r="G161" i="16"/>
  <c r="M161" i="16"/>
  <c r="S161" i="16"/>
  <c r="Y161" i="16"/>
  <c r="F168" i="16"/>
  <c r="L168" i="16"/>
  <c r="R168" i="16"/>
  <c r="X168" i="16"/>
  <c r="F170" i="16"/>
  <c r="L170" i="16"/>
  <c r="R170" i="16"/>
  <c r="X170" i="16"/>
  <c r="E173" i="16"/>
  <c r="K173" i="16"/>
  <c r="Q173" i="16"/>
  <c r="Q171" i="16" s="1"/>
  <c r="W173" i="16"/>
  <c r="E175" i="16"/>
  <c r="K175" i="16"/>
  <c r="Q175" i="16"/>
  <c r="W175" i="16"/>
  <c r="D178" i="16"/>
  <c r="D176" i="16" s="1"/>
  <c r="J178" i="16"/>
  <c r="P178" i="16"/>
  <c r="V178" i="16"/>
  <c r="D180" i="16"/>
  <c r="J180" i="16"/>
  <c r="P180" i="16"/>
  <c r="V180" i="16"/>
  <c r="I183" i="16"/>
  <c r="O183" i="16"/>
  <c r="U183" i="16"/>
  <c r="AA183" i="16"/>
  <c r="I185" i="16"/>
  <c r="O185" i="16"/>
  <c r="U185" i="16"/>
  <c r="AA185" i="16"/>
  <c r="H188" i="16"/>
  <c r="N188" i="16"/>
  <c r="T188" i="16"/>
  <c r="T186" i="16" s="1"/>
  <c r="Z188" i="16"/>
  <c r="H190" i="16"/>
  <c r="N190" i="16"/>
  <c r="T190" i="16"/>
  <c r="Z190" i="16"/>
  <c r="G193" i="16"/>
  <c r="G191" i="16" s="1"/>
  <c r="M193" i="16"/>
  <c r="S193" i="16"/>
  <c r="Y193" i="16"/>
  <c r="G195" i="16"/>
  <c r="M195" i="16"/>
  <c r="S195" i="16"/>
  <c r="Y195" i="16"/>
  <c r="F198" i="16"/>
  <c r="L198" i="16"/>
  <c r="R198" i="16"/>
  <c r="X198" i="16"/>
  <c r="F200" i="16"/>
  <c r="L200" i="16"/>
  <c r="R200" i="16"/>
  <c r="X200" i="16"/>
  <c r="E203" i="16"/>
  <c r="K203" i="16"/>
  <c r="Q203" i="16"/>
  <c r="Q201" i="16" s="1"/>
  <c r="W203" i="16"/>
  <c r="E205" i="16"/>
  <c r="K205" i="16"/>
  <c r="Q205" i="16"/>
  <c r="W205" i="16"/>
  <c r="D208" i="16"/>
  <c r="D206" i="16" s="1"/>
  <c r="J208" i="16"/>
  <c r="P208" i="16"/>
  <c r="V208" i="16"/>
  <c r="D210" i="16"/>
  <c r="J210" i="16"/>
  <c r="P210" i="16"/>
  <c r="V210" i="16"/>
  <c r="I213" i="16"/>
  <c r="O213" i="16"/>
  <c r="U213" i="16"/>
  <c r="AA213" i="16"/>
  <c r="I215" i="16"/>
  <c r="O215" i="16"/>
  <c r="U215" i="16"/>
  <c r="AA215" i="16"/>
  <c r="H218" i="16"/>
  <c r="H216" i="16" s="1"/>
  <c r="N218" i="16"/>
  <c r="N216" i="16" s="1"/>
  <c r="T218" i="16"/>
  <c r="T216" i="16" s="1"/>
  <c r="Z218" i="16"/>
  <c r="H220" i="16"/>
  <c r="N220" i="16"/>
  <c r="T220" i="16"/>
  <c r="Z220" i="16"/>
  <c r="G223" i="16"/>
  <c r="G221" i="16" s="1"/>
  <c r="M223" i="16"/>
  <c r="S223" i="16"/>
  <c r="Y223" i="16"/>
  <c r="G225" i="16"/>
  <c r="M225" i="16"/>
  <c r="S225" i="16"/>
  <c r="Y225" i="16"/>
  <c r="F228" i="16"/>
  <c r="L228" i="16"/>
  <c r="R228" i="16"/>
  <c r="X228" i="16"/>
  <c r="F230" i="16"/>
  <c r="L230" i="16"/>
  <c r="R230" i="16"/>
  <c r="X230" i="16"/>
  <c r="E233" i="16"/>
  <c r="K233" i="16"/>
  <c r="K231" i="16" s="1"/>
  <c r="Q233" i="16"/>
  <c r="Q231" i="16" s="1"/>
  <c r="W233" i="16"/>
  <c r="E235" i="16"/>
  <c r="K235" i="16"/>
  <c r="Q235" i="16"/>
  <c r="W235" i="16"/>
  <c r="D238" i="16"/>
  <c r="D236" i="16" s="1"/>
  <c r="J238" i="16"/>
  <c r="P238" i="16"/>
  <c r="V238" i="16"/>
  <c r="D240" i="16"/>
  <c r="J240" i="16"/>
  <c r="P240" i="16"/>
  <c r="V240" i="16"/>
  <c r="I243" i="16"/>
  <c r="O243" i="16"/>
  <c r="U243" i="16"/>
  <c r="AA243" i="16"/>
  <c r="I245" i="16"/>
  <c r="O245" i="16"/>
  <c r="U245" i="16"/>
  <c r="AA245" i="16"/>
  <c r="H248" i="16"/>
  <c r="H246" i="16" s="1"/>
  <c r="N248" i="16"/>
  <c r="N246" i="16" s="1"/>
  <c r="T248" i="16"/>
  <c r="T246" i="16" s="1"/>
  <c r="Z248" i="16"/>
  <c r="H250" i="16"/>
  <c r="N250" i="16"/>
  <c r="T250" i="16"/>
  <c r="Z250" i="16"/>
  <c r="G253" i="16"/>
  <c r="G251" i="16" s="1"/>
  <c r="M253" i="16"/>
  <c r="S253" i="16"/>
  <c r="Y253" i="16"/>
  <c r="G255" i="16"/>
  <c r="M255" i="16"/>
  <c r="S255" i="16"/>
  <c r="Y255" i="16"/>
  <c r="F258" i="16"/>
  <c r="L258" i="16"/>
  <c r="R258" i="16"/>
  <c r="X258" i="16"/>
  <c r="F260" i="16"/>
  <c r="L260" i="16"/>
  <c r="R260" i="16"/>
  <c r="X260" i="16"/>
  <c r="E263" i="16"/>
  <c r="K263" i="16"/>
  <c r="Q263" i="16"/>
  <c r="Q261" i="16" s="1"/>
  <c r="W263" i="16"/>
  <c r="W261" i="16" s="1"/>
  <c r="E265" i="16"/>
  <c r="K265" i="16"/>
  <c r="Q265" i="16"/>
  <c r="W265" i="16"/>
  <c r="D268" i="16"/>
  <c r="D266" i="16" s="1"/>
  <c r="J268" i="16"/>
  <c r="J266" i="16" s="1"/>
  <c r="P268" i="16"/>
  <c r="V268" i="16"/>
  <c r="D270" i="16"/>
  <c r="J270" i="16"/>
  <c r="P270" i="16"/>
  <c r="V270" i="16"/>
  <c r="I273" i="16"/>
  <c r="O273" i="16"/>
  <c r="U273" i="16"/>
  <c r="AA273" i="16"/>
  <c r="I275" i="16"/>
  <c r="O275" i="16"/>
  <c r="U275" i="16"/>
  <c r="AA275" i="16"/>
  <c r="H278" i="16"/>
  <c r="H276" i="16" s="1"/>
  <c r="N278" i="16"/>
  <c r="N276" i="16" s="1"/>
  <c r="T278" i="16"/>
  <c r="T276" i="16" s="1"/>
  <c r="Z278" i="16"/>
  <c r="Z276" i="16" s="1"/>
  <c r="H280" i="16"/>
  <c r="N280" i="16"/>
  <c r="T280" i="16"/>
  <c r="Z280" i="16"/>
  <c r="G283" i="16"/>
  <c r="G281" i="16" s="1"/>
  <c r="M283" i="16"/>
  <c r="M281" i="16" s="1"/>
  <c r="S283" i="16"/>
  <c r="Y283" i="16"/>
  <c r="G285" i="16"/>
  <c r="M285" i="16"/>
  <c r="S285" i="16"/>
  <c r="Y285" i="16"/>
  <c r="F288" i="16"/>
  <c r="L288" i="16"/>
  <c r="R288" i="16"/>
  <c r="X288" i="16"/>
  <c r="F290" i="16"/>
  <c r="L290" i="16"/>
  <c r="R290" i="16"/>
  <c r="X290" i="16"/>
  <c r="E293" i="16"/>
  <c r="K293" i="16"/>
  <c r="Q293" i="16"/>
  <c r="Q291" i="16" s="1"/>
  <c r="W293" i="16"/>
  <c r="W291" i="16" s="1"/>
  <c r="E295" i="16"/>
  <c r="K295" i="16"/>
  <c r="Q295" i="16"/>
  <c r="W295" i="16"/>
  <c r="D298" i="16"/>
  <c r="D296" i="16" s="1"/>
  <c r="J298" i="16"/>
  <c r="J296" i="16" s="1"/>
  <c r="P298" i="16"/>
  <c r="V298" i="16"/>
  <c r="D300" i="16"/>
  <c r="J300" i="16"/>
  <c r="P300" i="16"/>
  <c r="V300" i="16"/>
  <c r="I303" i="16"/>
  <c r="O303" i="16"/>
  <c r="U303" i="16"/>
  <c r="AA303" i="16"/>
  <c r="I305" i="16"/>
  <c r="O305" i="16"/>
  <c r="U305" i="16"/>
  <c r="AA305" i="16"/>
  <c r="H308" i="16"/>
  <c r="N308" i="16"/>
  <c r="T308" i="16"/>
  <c r="T306" i="16" s="1"/>
  <c r="Z308" i="16"/>
  <c r="Z306" i="16" s="1"/>
  <c r="H310" i="16"/>
  <c r="N310" i="16"/>
  <c r="T310" i="16"/>
  <c r="Z310" i="16"/>
  <c r="G313" i="16"/>
  <c r="G311" i="16" s="1"/>
  <c r="M313" i="16"/>
  <c r="M311" i="16" s="1"/>
  <c r="S313" i="16"/>
  <c r="Y313" i="16"/>
  <c r="G315" i="16"/>
  <c r="M315" i="16"/>
  <c r="S315" i="16"/>
  <c r="Y315" i="16"/>
  <c r="F318" i="16"/>
  <c r="L318" i="16"/>
  <c r="R318" i="16"/>
  <c r="X318" i="16"/>
  <c r="F320" i="16"/>
  <c r="L320" i="16"/>
  <c r="R320" i="16"/>
  <c r="X320" i="16"/>
  <c r="E329" i="16"/>
  <c r="K329" i="16"/>
  <c r="Q329" i="16"/>
  <c r="W329" i="16"/>
  <c r="D334" i="16"/>
  <c r="J334" i="16"/>
  <c r="P334" i="16"/>
  <c r="V334" i="16"/>
  <c r="I339" i="16"/>
  <c r="O339" i="16"/>
  <c r="U339" i="16"/>
  <c r="AA339" i="16"/>
  <c r="H344" i="16"/>
  <c r="N344" i="16"/>
  <c r="T344" i="16"/>
  <c r="Z344" i="16"/>
  <c r="G349" i="16"/>
  <c r="M349" i="16"/>
  <c r="S349" i="16"/>
  <c r="Y349" i="16"/>
  <c r="F354" i="16"/>
  <c r="L354" i="16"/>
  <c r="R354" i="16"/>
  <c r="X354" i="16"/>
  <c r="E359" i="16"/>
  <c r="K359" i="16"/>
  <c r="Q359" i="16"/>
  <c r="W359" i="16"/>
  <c r="D364" i="16"/>
  <c r="J364" i="16"/>
  <c r="P364" i="16"/>
  <c r="V364" i="16"/>
  <c r="I369" i="16"/>
  <c r="O369" i="16"/>
  <c r="U369" i="16"/>
  <c r="AA369" i="16"/>
  <c r="H374" i="16"/>
  <c r="N374" i="16"/>
  <c r="T374" i="16"/>
  <c r="Z374" i="16"/>
  <c r="G379" i="16"/>
  <c r="M379" i="16"/>
  <c r="S379" i="16"/>
  <c r="Y379" i="16"/>
  <c r="F384" i="16"/>
  <c r="L384" i="16"/>
  <c r="R384" i="16"/>
  <c r="X384" i="16"/>
  <c r="E389" i="16"/>
  <c r="K389" i="16"/>
  <c r="Q389" i="16"/>
  <c r="W389" i="16"/>
  <c r="D394" i="16"/>
  <c r="J394" i="16"/>
  <c r="P394" i="16"/>
  <c r="V394" i="16"/>
  <c r="I399" i="16"/>
  <c r="O399" i="16"/>
  <c r="U399" i="16"/>
  <c r="AA399" i="16"/>
  <c r="H404" i="16"/>
  <c r="N404" i="16"/>
  <c r="T404" i="16"/>
  <c r="Z404" i="16"/>
  <c r="G409" i="16"/>
  <c r="M409" i="16"/>
  <c r="S409" i="16"/>
  <c r="Y409" i="16"/>
  <c r="F414" i="16"/>
  <c r="L414" i="16"/>
  <c r="R414" i="16"/>
  <c r="X414" i="16"/>
  <c r="E419" i="16"/>
  <c r="K419" i="16"/>
  <c r="Q419" i="16"/>
  <c r="W419" i="16"/>
  <c r="D424" i="16"/>
  <c r="J424" i="16"/>
  <c r="P424" i="16"/>
  <c r="V424" i="16"/>
  <c r="I429" i="16"/>
  <c r="O429" i="16"/>
  <c r="U429" i="16"/>
  <c r="AA429" i="16"/>
  <c r="H434" i="16"/>
  <c r="N434" i="16"/>
  <c r="T434" i="16"/>
  <c r="Z434" i="16"/>
  <c r="G439" i="16"/>
  <c r="M439" i="16"/>
  <c r="S439" i="16"/>
  <c r="Y439" i="16"/>
  <c r="F444" i="16"/>
  <c r="L444" i="16"/>
  <c r="R444" i="16"/>
  <c r="X444" i="16"/>
  <c r="E449" i="16"/>
  <c r="K449" i="16"/>
  <c r="Q449" i="16"/>
  <c r="W449" i="16"/>
  <c r="D454" i="16"/>
  <c r="J454" i="16"/>
  <c r="P454" i="16"/>
  <c r="V454" i="16"/>
  <c r="I459" i="16"/>
  <c r="O459" i="16"/>
  <c r="U459" i="16"/>
  <c r="AA459" i="16"/>
  <c r="H464" i="16"/>
  <c r="N464" i="16"/>
  <c r="T464" i="16"/>
  <c r="Z464" i="16"/>
  <c r="G469" i="16"/>
  <c r="M469" i="16"/>
  <c r="S469" i="16"/>
  <c r="Y469" i="16"/>
  <c r="F474" i="16"/>
  <c r="L474" i="16"/>
  <c r="R474" i="16"/>
  <c r="X474" i="16"/>
  <c r="E479" i="16"/>
  <c r="K479" i="16"/>
  <c r="Q479" i="16"/>
  <c r="W479" i="16"/>
  <c r="AA636" i="16"/>
  <c r="U636" i="16"/>
  <c r="O636" i="16"/>
  <c r="I636" i="16"/>
  <c r="V631" i="16"/>
  <c r="P631" i="16"/>
  <c r="J631" i="16"/>
  <c r="D631" i="16"/>
  <c r="W626" i="16"/>
  <c r="Q626" i="16"/>
  <c r="K626" i="16"/>
  <c r="E626" i="16"/>
  <c r="X621" i="16"/>
  <c r="R621" i="16"/>
  <c r="L621" i="16"/>
  <c r="F621" i="16"/>
  <c r="Y616" i="16"/>
  <c r="S616" i="16"/>
  <c r="M616" i="16"/>
  <c r="G616" i="16"/>
  <c r="Z611" i="16"/>
  <c r="T611" i="16"/>
  <c r="N611" i="16"/>
  <c r="H611" i="16"/>
  <c r="AA606" i="16"/>
  <c r="U606" i="16"/>
  <c r="O606" i="16"/>
  <c r="I606" i="16"/>
  <c r="V601" i="16"/>
  <c r="P601" i="16"/>
  <c r="J601" i="16"/>
  <c r="D601" i="16"/>
  <c r="W596" i="16"/>
  <c r="Q596" i="16"/>
  <c r="K596" i="16"/>
  <c r="E596" i="16"/>
  <c r="X591" i="16"/>
  <c r="R591" i="16"/>
  <c r="L591" i="16"/>
  <c r="F591" i="16"/>
  <c r="Y586" i="16"/>
  <c r="S586" i="16"/>
  <c r="M586" i="16"/>
  <c r="G586" i="16"/>
  <c r="Z581" i="16"/>
  <c r="T581" i="16"/>
  <c r="N581" i="16"/>
  <c r="H581" i="16"/>
  <c r="AA576" i="16"/>
  <c r="U576" i="16"/>
  <c r="O576" i="16"/>
  <c r="I576" i="16"/>
  <c r="V571" i="16"/>
  <c r="P571" i="16"/>
  <c r="J571" i="16"/>
  <c r="D571" i="16"/>
  <c r="W566" i="16"/>
  <c r="Q566" i="16"/>
  <c r="K566" i="16"/>
  <c r="E566" i="16"/>
  <c r="X561" i="16"/>
  <c r="R561" i="16"/>
  <c r="L561" i="16"/>
  <c r="F561" i="16"/>
  <c r="Y556" i="16"/>
  <c r="S556" i="16"/>
  <c r="M556" i="16"/>
  <c r="G556" i="16"/>
  <c r="Z551" i="16"/>
  <c r="T551" i="16"/>
  <c r="N551" i="16"/>
  <c r="H551" i="16"/>
  <c r="AA546" i="16"/>
  <c r="U546" i="16"/>
  <c r="O546" i="16"/>
  <c r="I546" i="16"/>
  <c r="V541" i="16"/>
  <c r="P541" i="16"/>
  <c r="J541" i="16"/>
  <c r="D541" i="16"/>
  <c r="W536" i="16"/>
  <c r="Q536" i="16"/>
  <c r="K536" i="16"/>
  <c r="E536" i="16"/>
  <c r="X531" i="16"/>
  <c r="R531" i="16"/>
  <c r="L531" i="16"/>
  <c r="F531" i="16"/>
  <c r="Z636" i="16"/>
  <c r="T636" i="16"/>
  <c r="N636" i="16"/>
  <c r="H636" i="16"/>
  <c r="AA631" i="16"/>
  <c r="U631" i="16"/>
  <c r="O631" i="16"/>
  <c r="I631" i="16"/>
  <c r="V626" i="16"/>
  <c r="P626" i="16"/>
  <c r="J626" i="16"/>
  <c r="D626" i="16"/>
  <c r="W621" i="16"/>
  <c r="Q621" i="16"/>
  <c r="K621" i="16"/>
  <c r="E621" i="16"/>
  <c r="X616" i="16"/>
  <c r="R616" i="16"/>
  <c r="L616" i="16"/>
  <c r="F616" i="16"/>
  <c r="Y611" i="16"/>
  <c r="S611" i="16"/>
  <c r="M611" i="16"/>
  <c r="G611" i="16"/>
  <c r="Z606" i="16"/>
  <c r="T606" i="16"/>
  <c r="N606" i="16"/>
  <c r="H606" i="16"/>
  <c r="AA601" i="16"/>
  <c r="U601" i="16"/>
  <c r="O601" i="16"/>
  <c r="I601" i="16"/>
  <c r="V596" i="16"/>
  <c r="P596" i="16"/>
  <c r="J596" i="16"/>
  <c r="D596" i="16"/>
  <c r="W591" i="16"/>
  <c r="Q591" i="16"/>
  <c r="K591" i="16"/>
  <c r="E591" i="16"/>
  <c r="X586" i="16"/>
  <c r="R586" i="16"/>
  <c r="L586" i="16"/>
  <c r="F586" i="16"/>
  <c r="Y581" i="16"/>
  <c r="S581" i="16"/>
  <c r="M581" i="16"/>
  <c r="G581" i="16"/>
  <c r="Z576" i="16"/>
  <c r="T576" i="16"/>
  <c r="N576" i="16"/>
  <c r="H576" i="16"/>
  <c r="AA571" i="16"/>
  <c r="U571" i="16"/>
  <c r="O571" i="16"/>
  <c r="I571" i="16"/>
  <c r="V566" i="16"/>
  <c r="P566" i="16"/>
  <c r="J566" i="16"/>
  <c r="D566" i="16"/>
  <c r="W561" i="16"/>
  <c r="Q561" i="16"/>
  <c r="K561" i="16"/>
  <c r="E561" i="16"/>
  <c r="X556" i="16"/>
  <c r="R556" i="16"/>
  <c r="L556" i="16"/>
  <c r="F556" i="16"/>
  <c r="Y551" i="16"/>
  <c r="S551" i="16"/>
  <c r="M551" i="16"/>
  <c r="G551" i="16"/>
  <c r="Z546" i="16"/>
  <c r="T546" i="16"/>
  <c r="N546" i="16"/>
  <c r="H546" i="16"/>
  <c r="AA541" i="16"/>
  <c r="U541" i="16"/>
  <c r="O541" i="16"/>
  <c r="I541" i="16"/>
  <c r="V536" i="16"/>
  <c r="P536" i="16"/>
  <c r="J536" i="16"/>
  <c r="D536" i="16"/>
  <c r="Y636" i="16"/>
  <c r="S636" i="16"/>
  <c r="M636" i="16"/>
  <c r="G636" i="16"/>
  <c r="Z631" i="16"/>
  <c r="T631" i="16"/>
  <c r="N631" i="16"/>
  <c r="H631" i="16"/>
  <c r="AA626" i="16"/>
  <c r="U626" i="16"/>
  <c r="O626" i="16"/>
  <c r="I626" i="16"/>
  <c r="V621" i="16"/>
  <c r="P621" i="16"/>
  <c r="J621" i="16"/>
  <c r="D621" i="16"/>
  <c r="W616" i="16"/>
  <c r="Q616" i="16"/>
  <c r="K616" i="16"/>
  <c r="E616" i="16"/>
  <c r="X611" i="16"/>
  <c r="R611" i="16"/>
  <c r="L611" i="16"/>
  <c r="F611" i="16"/>
  <c r="Y606" i="16"/>
  <c r="S606" i="16"/>
  <c r="M606" i="16"/>
  <c r="G606" i="16"/>
  <c r="Z601" i="16"/>
  <c r="T601" i="16"/>
  <c r="N601" i="16"/>
  <c r="H601" i="16"/>
  <c r="AA596" i="16"/>
  <c r="U596" i="16"/>
  <c r="O596" i="16"/>
  <c r="I596" i="16"/>
  <c r="V591" i="16"/>
  <c r="P591" i="16"/>
  <c r="J591" i="16"/>
  <c r="D591" i="16"/>
  <c r="W586" i="16"/>
  <c r="Q586" i="16"/>
  <c r="K586" i="16"/>
  <c r="E586" i="16"/>
  <c r="X581" i="16"/>
  <c r="R581" i="16"/>
  <c r="L581" i="16"/>
  <c r="F581" i="16"/>
  <c r="Y576" i="16"/>
  <c r="S576" i="16"/>
  <c r="M576" i="16"/>
  <c r="G576" i="16"/>
  <c r="Z571" i="16"/>
  <c r="T571" i="16"/>
  <c r="N571" i="16"/>
  <c r="H571" i="16"/>
  <c r="AA566" i="16"/>
  <c r="U566" i="16"/>
  <c r="O566" i="16"/>
  <c r="I566" i="16"/>
  <c r="V561" i="16"/>
  <c r="P561" i="16"/>
  <c r="J561" i="16"/>
  <c r="D561" i="16"/>
  <c r="W556" i="16"/>
  <c r="Q556" i="16"/>
  <c r="K556" i="16"/>
  <c r="E556" i="16"/>
  <c r="X551" i="16"/>
  <c r="R551" i="16"/>
  <c r="L551" i="16"/>
  <c r="F551" i="16"/>
  <c r="Y546" i="16"/>
  <c r="S546" i="16"/>
  <c r="M546" i="16"/>
  <c r="G546" i="16"/>
  <c r="Z541" i="16"/>
  <c r="T541" i="16"/>
  <c r="N541" i="16"/>
  <c r="H541" i="16"/>
  <c r="AA536" i="16"/>
  <c r="U536" i="16"/>
  <c r="O536" i="16"/>
  <c r="I536" i="16"/>
  <c r="V531" i="16"/>
  <c r="P531" i="16"/>
  <c r="J531" i="16"/>
  <c r="D531" i="16"/>
  <c r="X636" i="16"/>
  <c r="R636" i="16"/>
  <c r="L636" i="16"/>
  <c r="F636" i="16"/>
  <c r="Y631" i="16"/>
  <c r="S631" i="16"/>
  <c r="M631" i="16"/>
  <c r="G631" i="16"/>
  <c r="Z626" i="16"/>
  <c r="T626" i="16"/>
  <c r="N626" i="16"/>
  <c r="H626" i="16"/>
  <c r="AA621" i="16"/>
  <c r="U621" i="16"/>
  <c r="O621" i="16"/>
  <c r="I621" i="16"/>
  <c r="V616" i="16"/>
  <c r="P616" i="16"/>
  <c r="J616" i="16"/>
  <c r="D616" i="16"/>
  <c r="W611" i="16"/>
  <c r="Q611" i="16"/>
  <c r="K611" i="16"/>
  <c r="E611" i="16"/>
  <c r="X606" i="16"/>
  <c r="R606" i="16"/>
  <c r="L606" i="16"/>
  <c r="F606" i="16"/>
  <c r="Y601" i="16"/>
  <c r="S601" i="16"/>
  <c r="M601" i="16"/>
  <c r="G601" i="16"/>
  <c r="Z596" i="16"/>
  <c r="T596" i="16"/>
  <c r="N596" i="16"/>
  <c r="H596" i="16"/>
  <c r="AA591" i="16"/>
  <c r="U591" i="16"/>
  <c r="O591" i="16"/>
  <c r="I591" i="16"/>
  <c r="V586" i="16"/>
  <c r="P586" i="16"/>
  <c r="J586" i="16"/>
  <c r="D586" i="16"/>
  <c r="W581" i="16"/>
  <c r="Q581" i="16"/>
  <c r="K581" i="16"/>
  <c r="E581" i="16"/>
  <c r="X576" i="16"/>
  <c r="R576" i="16"/>
  <c r="L576" i="16"/>
  <c r="F576" i="16"/>
  <c r="Y571" i="16"/>
  <c r="S571" i="16"/>
  <c r="M571" i="16"/>
  <c r="G571" i="16"/>
  <c r="Z566" i="16"/>
  <c r="T566" i="16"/>
  <c r="N566" i="16"/>
  <c r="H566" i="16"/>
  <c r="AA561" i="16"/>
  <c r="U561" i="16"/>
  <c r="O561" i="16"/>
  <c r="I561" i="16"/>
  <c r="V556" i="16"/>
  <c r="P556" i="16"/>
  <c r="J556" i="16"/>
  <c r="D556" i="16"/>
  <c r="W551" i="16"/>
  <c r="Q551" i="16"/>
  <c r="K551" i="16"/>
  <c r="E551" i="16"/>
  <c r="X546" i="16"/>
  <c r="R546" i="16"/>
  <c r="L546" i="16"/>
  <c r="F546" i="16"/>
  <c r="Y541" i="16"/>
  <c r="S541" i="16"/>
  <c r="M541" i="16"/>
  <c r="G541" i="16"/>
  <c r="Z536" i="16"/>
  <c r="T536" i="16"/>
  <c r="N536" i="16"/>
  <c r="H536" i="16"/>
  <c r="AA531" i="16"/>
  <c r="U531" i="16"/>
  <c r="O531" i="16"/>
  <c r="I531" i="16"/>
  <c r="W636" i="16"/>
  <c r="Q636" i="16"/>
  <c r="K636" i="16"/>
  <c r="E636" i="16"/>
  <c r="X631" i="16"/>
  <c r="R631" i="16"/>
  <c r="L631" i="16"/>
  <c r="F631" i="16"/>
  <c r="Y626" i="16"/>
  <c r="S626" i="16"/>
  <c r="M626" i="16"/>
  <c r="G626" i="16"/>
  <c r="Z621" i="16"/>
  <c r="T621" i="16"/>
  <c r="N621" i="16"/>
  <c r="H621" i="16"/>
  <c r="AA616" i="16"/>
  <c r="U616" i="16"/>
  <c r="O616" i="16"/>
  <c r="I616" i="16"/>
  <c r="V611" i="16"/>
  <c r="P611" i="16"/>
  <c r="J611" i="16"/>
  <c r="D611" i="16"/>
  <c r="W606" i="16"/>
  <c r="Q606" i="16"/>
  <c r="K606" i="16"/>
  <c r="E606" i="16"/>
  <c r="X601" i="16"/>
  <c r="R601" i="16"/>
  <c r="L601" i="16"/>
  <c r="F601" i="16"/>
  <c r="Y596" i="16"/>
  <c r="S596" i="16"/>
  <c r="M596" i="16"/>
  <c r="G596" i="16"/>
  <c r="Z591" i="16"/>
  <c r="T591" i="16"/>
  <c r="N591" i="16"/>
  <c r="H591" i="16"/>
  <c r="AA586" i="16"/>
  <c r="U586" i="16"/>
  <c r="O586" i="16"/>
  <c r="I586" i="16"/>
  <c r="V581" i="16"/>
  <c r="P581" i="16"/>
  <c r="J581" i="16"/>
  <c r="D581" i="16"/>
  <c r="W576" i="16"/>
  <c r="Q576" i="16"/>
  <c r="K576" i="16"/>
  <c r="E576" i="16"/>
  <c r="X571" i="16"/>
  <c r="R571" i="16"/>
  <c r="L571" i="16"/>
  <c r="F571" i="16"/>
  <c r="Y566" i="16"/>
  <c r="S566" i="16"/>
  <c r="M566" i="16"/>
  <c r="G566" i="16"/>
  <c r="Z561" i="16"/>
  <c r="T561" i="16"/>
  <c r="N561" i="16"/>
  <c r="H561" i="16"/>
  <c r="AA556" i="16"/>
  <c r="U556" i="16"/>
  <c r="O556" i="16"/>
  <c r="I556" i="16"/>
  <c r="V551" i="16"/>
  <c r="P551" i="16"/>
  <c r="J551" i="16"/>
  <c r="D551" i="16"/>
  <c r="W546" i="16"/>
  <c r="Q546" i="16"/>
  <c r="K546" i="16"/>
  <c r="E546" i="16"/>
  <c r="X541" i="16"/>
  <c r="R541" i="16"/>
  <c r="L541" i="16"/>
  <c r="F541" i="16"/>
  <c r="Y536" i="16"/>
  <c r="S536" i="16"/>
  <c r="M536" i="16"/>
  <c r="G536" i="16"/>
  <c r="Z531" i="16"/>
  <c r="T531" i="16"/>
  <c r="N531" i="16"/>
  <c r="H531" i="16"/>
  <c r="J486" i="16"/>
  <c r="J484" i="16" s="1"/>
  <c r="P486" i="16"/>
  <c r="P484" i="16" s="1"/>
  <c r="V486" i="16"/>
  <c r="D488" i="16"/>
  <c r="D484" i="16" s="1"/>
  <c r="J488" i="16"/>
  <c r="P488" i="16"/>
  <c r="V488" i="16"/>
  <c r="I491" i="16"/>
  <c r="I489" i="16" s="1"/>
  <c r="O491" i="16"/>
  <c r="U491" i="16"/>
  <c r="AA491" i="16"/>
  <c r="I493" i="16"/>
  <c r="O493" i="16"/>
  <c r="U493" i="16"/>
  <c r="AA493" i="16"/>
  <c r="H496" i="16"/>
  <c r="N496" i="16"/>
  <c r="T496" i="16"/>
  <c r="Z496" i="16"/>
  <c r="Z494" i="16" s="1"/>
  <c r="H498" i="16"/>
  <c r="N498" i="16"/>
  <c r="T498" i="16"/>
  <c r="Z498" i="16"/>
  <c r="G501" i="16"/>
  <c r="M501" i="16"/>
  <c r="M499" i="16" s="1"/>
  <c r="S501" i="16"/>
  <c r="S499" i="16" s="1"/>
  <c r="Y501" i="16"/>
  <c r="G503" i="16"/>
  <c r="M503" i="16"/>
  <c r="S503" i="16"/>
  <c r="Y503" i="16"/>
  <c r="F506" i="16"/>
  <c r="F504" i="16" s="1"/>
  <c r="L506" i="16"/>
  <c r="R506" i="16"/>
  <c r="X506" i="16"/>
  <c r="F508" i="16"/>
  <c r="L508" i="16"/>
  <c r="R508" i="16"/>
  <c r="X508" i="16"/>
  <c r="E511" i="16"/>
  <c r="K511" i="16"/>
  <c r="Q511" i="16"/>
  <c r="W511" i="16"/>
  <c r="W509" i="16" s="1"/>
  <c r="E513" i="16"/>
  <c r="K513" i="16"/>
  <c r="Q513" i="16"/>
  <c r="W513" i="16"/>
  <c r="D516" i="16"/>
  <c r="J516" i="16"/>
  <c r="J514" i="16" s="1"/>
  <c r="P516" i="16"/>
  <c r="P514" i="16" s="1"/>
  <c r="V516" i="16"/>
  <c r="D518" i="16"/>
  <c r="J518" i="16"/>
  <c r="P518" i="16"/>
  <c r="V518" i="16"/>
  <c r="I521" i="16"/>
  <c r="I519" i="16" s="1"/>
  <c r="O521" i="16"/>
  <c r="U521" i="16"/>
  <c r="AA521" i="16"/>
  <c r="I523" i="16"/>
  <c r="O523" i="16"/>
  <c r="U523" i="16"/>
  <c r="AA523" i="16"/>
  <c r="H526" i="16"/>
  <c r="N526" i="16"/>
  <c r="N524" i="16" s="1"/>
  <c r="T526" i="16"/>
  <c r="T524" i="16" s="1"/>
  <c r="Z526" i="16"/>
  <c r="H528" i="16"/>
  <c r="N528" i="16"/>
  <c r="V528" i="16"/>
  <c r="S531" i="16"/>
  <c r="M533" i="16"/>
  <c r="L538" i="16"/>
  <c r="E543" i="16"/>
  <c r="V546" i="16"/>
  <c r="U551" i="16"/>
  <c r="N556" i="16"/>
  <c r="Z558" i="16"/>
  <c r="G561" i="16"/>
  <c r="S563" i="16"/>
  <c r="L568" i="16"/>
  <c r="E573" i="16"/>
  <c r="V576" i="16"/>
  <c r="U581" i="16"/>
  <c r="N586" i="16"/>
  <c r="Z588" i="16"/>
  <c r="G591" i="16"/>
  <c r="S593" i="16"/>
  <c r="L598" i="16"/>
  <c r="E603" i="16"/>
  <c r="V606" i="16"/>
  <c r="U611" i="16"/>
  <c r="N616" i="16"/>
  <c r="Z618" i="16"/>
  <c r="G621" i="16"/>
  <c r="S623" i="16"/>
  <c r="L628" i="16"/>
  <c r="E633" i="16"/>
  <c r="V636" i="16"/>
  <c r="H9" i="16"/>
  <c r="N9" i="16"/>
  <c r="T9" i="16"/>
  <c r="T7" i="16" s="1"/>
  <c r="Z9" i="16"/>
  <c r="H11" i="16"/>
  <c r="N11" i="16"/>
  <c r="T11" i="16"/>
  <c r="Z11" i="16"/>
  <c r="G14" i="16"/>
  <c r="G12" i="16" s="1"/>
  <c r="M14" i="16"/>
  <c r="S14" i="16"/>
  <c r="Y14" i="16"/>
  <c r="Y12" i="16" s="1"/>
  <c r="G16" i="16"/>
  <c r="M16" i="16"/>
  <c r="S16" i="16"/>
  <c r="Y16" i="16"/>
  <c r="F19" i="16"/>
  <c r="L19" i="16"/>
  <c r="L17" i="16" s="1"/>
  <c r="R19" i="16"/>
  <c r="X19" i="16"/>
  <c r="F21" i="16"/>
  <c r="L21" i="16"/>
  <c r="R21" i="16"/>
  <c r="X21" i="16"/>
  <c r="E24" i="16"/>
  <c r="K24" i="16"/>
  <c r="Q24" i="16"/>
  <c r="Q22" i="16" s="1"/>
  <c r="W24" i="16"/>
  <c r="E26" i="16"/>
  <c r="K26" i="16"/>
  <c r="Q26" i="16"/>
  <c r="W26" i="16"/>
  <c r="D29" i="16"/>
  <c r="D27" i="16" s="1"/>
  <c r="J29" i="16"/>
  <c r="P29" i="16"/>
  <c r="V29" i="16"/>
  <c r="V27" i="16" s="1"/>
  <c r="D31" i="16"/>
  <c r="J31" i="16"/>
  <c r="P31" i="16"/>
  <c r="V31" i="16"/>
  <c r="I34" i="16"/>
  <c r="O34" i="16"/>
  <c r="O32" i="16" s="1"/>
  <c r="U34" i="16"/>
  <c r="AA34" i="16"/>
  <c r="I36" i="16"/>
  <c r="O36" i="16"/>
  <c r="U36" i="16"/>
  <c r="AA36" i="16"/>
  <c r="H39" i="16"/>
  <c r="N39" i="16"/>
  <c r="T39" i="16"/>
  <c r="T37" i="16" s="1"/>
  <c r="Z39" i="16"/>
  <c r="H41" i="16"/>
  <c r="N41" i="16"/>
  <c r="T41" i="16"/>
  <c r="Z41" i="16"/>
  <c r="G44" i="16"/>
  <c r="G42" i="16" s="1"/>
  <c r="M44" i="16"/>
  <c r="S44" i="16"/>
  <c r="Y44" i="16"/>
  <c r="Y42" i="16" s="1"/>
  <c r="G46" i="16"/>
  <c r="M46" i="16"/>
  <c r="S46" i="16"/>
  <c r="Y46" i="16"/>
  <c r="F49" i="16"/>
  <c r="L49" i="16"/>
  <c r="L47" i="16" s="1"/>
  <c r="R49" i="16"/>
  <c r="X49" i="16"/>
  <c r="F51" i="16"/>
  <c r="L51" i="16"/>
  <c r="R51" i="16"/>
  <c r="X51" i="16"/>
  <c r="E54" i="16"/>
  <c r="K54" i="16"/>
  <c r="Q54" i="16"/>
  <c r="Q52" i="16" s="1"/>
  <c r="W54" i="16"/>
  <c r="E56" i="16"/>
  <c r="K56" i="16"/>
  <c r="Q56" i="16"/>
  <c r="W56" i="16"/>
  <c r="D59" i="16"/>
  <c r="D57" i="16" s="1"/>
  <c r="J59" i="16"/>
  <c r="P59" i="16"/>
  <c r="V59" i="16"/>
  <c r="V57" i="16" s="1"/>
  <c r="D61" i="16"/>
  <c r="J61" i="16"/>
  <c r="P61" i="16"/>
  <c r="V61" i="16"/>
  <c r="I64" i="16"/>
  <c r="O64" i="16"/>
  <c r="O62" i="16" s="1"/>
  <c r="U64" i="16"/>
  <c r="AA64" i="16"/>
  <c r="I66" i="16"/>
  <c r="O66" i="16"/>
  <c r="U66" i="16"/>
  <c r="AA66" i="16"/>
  <c r="H69" i="16"/>
  <c r="N69" i="16"/>
  <c r="T69" i="16"/>
  <c r="T67" i="16" s="1"/>
  <c r="Z69" i="16"/>
  <c r="H71" i="16"/>
  <c r="N71" i="16"/>
  <c r="T71" i="16"/>
  <c r="Z71" i="16"/>
  <c r="G74" i="16"/>
  <c r="G72" i="16" s="1"/>
  <c r="M74" i="16"/>
  <c r="S74" i="16"/>
  <c r="Y74" i="16"/>
  <c r="Y72" i="16" s="1"/>
  <c r="G76" i="16"/>
  <c r="M76" i="16"/>
  <c r="S76" i="16"/>
  <c r="Y76" i="16"/>
  <c r="F79" i="16"/>
  <c r="L79" i="16"/>
  <c r="L77" i="16" s="1"/>
  <c r="R79" i="16"/>
  <c r="X79" i="16"/>
  <c r="F81" i="16"/>
  <c r="L81" i="16"/>
  <c r="R81" i="16"/>
  <c r="X81" i="16"/>
  <c r="E84" i="16"/>
  <c r="K84" i="16"/>
  <c r="Q84" i="16"/>
  <c r="Q82" i="16" s="1"/>
  <c r="W84" i="16"/>
  <c r="E86" i="16"/>
  <c r="K86" i="16"/>
  <c r="Q86" i="16"/>
  <c r="W86" i="16"/>
  <c r="D89" i="16"/>
  <c r="D87" i="16" s="1"/>
  <c r="J89" i="16"/>
  <c r="P89" i="16"/>
  <c r="V89" i="16"/>
  <c r="V87" i="16" s="1"/>
  <c r="D91" i="16"/>
  <c r="J91" i="16"/>
  <c r="P91" i="16"/>
  <c r="V91" i="16"/>
  <c r="I94" i="16"/>
  <c r="O94" i="16"/>
  <c r="O92" i="16" s="1"/>
  <c r="U94" i="16"/>
  <c r="AA94" i="16"/>
  <c r="I96" i="16"/>
  <c r="O96" i="16"/>
  <c r="U96" i="16"/>
  <c r="AA96" i="16"/>
  <c r="H99" i="16"/>
  <c r="N99" i="16"/>
  <c r="T99" i="16"/>
  <c r="T97" i="16" s="1"/>
  <c r="Z99" i="16"/>
  <c r="H101" i="16"/>
  <c r="N101" i="16"/>
  <c r="T101" i="16"/>
  <c r="Z101" i="16"/>
  <c r="G104" i="16"/>
  <c r="G102" i="16" s="1"/>
  <c r="M104" i="16"/>
  <c r="S104" i="16"/>
  <c r="Y104" i="16"/>
  <c r="Y102" i="16" s="1"/>
  <c r="G106" i="16"/>
  <c r="M106" i="16"/>
  <c r="S106" i="16"/>
  <c r="Y106" i="16"/>
  <c r="F109" i="16"/>
  <c r="L109" i="16"/>
  <c r="L107" i="16" s="1"/>
  <c r="R109" i="16"/>
  <c r="X109" i="16"/>
  <c r="F111" i="16"/>
  <c r="L111" i="16"/>
  <c r="R111" i="16"/>
  <c r="X111" i="16"/>
  <c r="E114" i="16"/>
  <c r="E112" i="16" s="1"/>
  <c r="K114" i="16"/>
  <c r="Q114" i="16"/>
  <c r="Q112" i="16" s="1"/>
  <c r="W114" i="16"/>
  <c r="E116" i="16"/>
  <c r="K116" i="16"/>
  <c r="Q116" i="16"/>
  <c r="W116" i="16"/>
  <c r="D119" i="16"/>
  <c r="D117" i="16" s="1"/>
  <c r="J119" i="16"/>
  <c r="P119" i="16"/>
  <c r="V119" i="16"/>
  <c r="V117" i="16" s="1"/>
  <c r="D121" i="16"/>
  <c r="J121" i="16"/>
  <c r="P121" i="16"/>
  <c r="V121" i="16"/>
  <c r="I124" i="16"/>
  <c r="O124" i="16"/>
  <c r="O122" i="16" s="1"/>
  <c r="U124" i="16"/>
  <c r="U122" i="16" s="1"/>
  <c r="AA124" i="16"/>
  <c r="I126" i="16"/>
  <c r="O126" i="16"/>
  <c r="U126" i="16"/>
  <c r="AA126" i="16"/>
  <c r="H129" i="16"/>
  <c r="H127" i="16" s="1"/>
  <c r="N129" i="16"/>
  <c r="T129" i="16"/>
  <c r="T127" i="16" s="1"/>
  <c r="Z129" i="16"/>
  <c r="H131" i="16"/>
  <c r="N131" i="16"/>
  <c r="T131" i="16"/>
  <c r="Z131" i="16"/>
  <c r="G134" i="16"/>
  <c r="G132" i="16" s="1"/>
  <c r="M134" i="16"/>
  <c r="S134" i="16"/>
  <c r="Y134" i="16"/>
  <c r="Y132" i="16" s="1"/>
  <c r="G136" i="16"/>
  <c r="M136" i="16"/>
  <c r="S136" i="16"/>
  <c r="Y136" i="16"/>
  <c r="F139" i="16"/>
  <c r="L139" i="16"/>
  <c r="L137" i="16" s="1"/>
  <c r="R139" i="16"/>
  <c r="R137" i="16" s="1"/>
  <c r="X139" i="16"/>
  <c r="F141" i="16"/>
  <c r="L141" i="16"/>
  <c r="R141" i="16"/>
  <c r="X141" i="16"/>
  <c r="E144" i="16"/>
  <c r="E142" i="16" s="1"/>
  <c r="K144" i="16"/>
  <c r="Q144" i="16"/>
  <c r="Q142" i="16" s="1"/>
  <c r="W144" i="16"/>
  <c r="E146" i="16"/>
  <c r="K146" i="16"/>
  <c r="Q146" i="16"/>
  <c r="W146" i="16"/>
  <c r="D149" i="16"/>
  <c r="D147" i="16" s="1"/>
  <c r="J149" i="16"/>
  <c r="P149" i="16"/>
  <c r="V149" i="16"/>
  <c r="V147" i="16" s="1"/>
  <c r="D151" i="16"/>
  <c r="J151" i="16"/>
  <c r="P151" i="16"/>
  <c r="V151" i="16"/>
  <c r="I154" i="16"/>
  <c r="O154" i="16"/>
  <c r="O152" i="16" s="1"/>
  <c r="U154" i="16"/>
  <c r="U152" i="16" s="1"/>
  <c r="AA154" i="16"/>
  <c r="I156" i="16"/>
  <c r="O156" i="16"/>
  <c r="U156" i="16"/>
  <c r="AA156" i="16"/>
  <c r="H159" i="16"/>
  <c r="H157" i="16" s="1"/>
  <c r="N159" i="16"/>
  <c r="T159" i="16"/>
  <c r="T157" i="16" s="1"/>
  <c r="Z159" i="16"/>
  <c r="H161" i="16"/>
  <c r="N161" i="16"/>
  <c r="T161" i="16"/>
  <c r="Z161" i="16"/>
  <c r="G168" i="16"/>
  <c r="G166" i="16" s="1"/>
  <c r="M168" i="16"/>
  <c r="S168" i="16"/>
  <c r="Y168" i="16"/>
  <c r="Y166" i="16" s="1"/>
  <c r="G170" i="16"/>
  <c r="M170" i="16"/>
  <c r="S170" i="16"/>
  <c r="Y170" i="16"/>
  <c r="F173" i="16"/>
  <c r="L173" i="16"/>
  <c r="L171" i="16" s="1"/>
  <c r="R173" i="16"/>
  <c r="R171" i="16" s="1"/>
  <c r="X173" i="16"/>
  <c r="F175" i="16"/>
  <c r="L175" i="16"/>
  <c r="R175" i="16"/>
  <c r="X175" i="16"/>
  <c r="E178" i="16"/>
  <c r="E176" i="16" s="1"/>
  <c r="K178" i="16"/>
  <c r="Q178" i="16"/>
  <c r="Q176" i="16" s="1"/>
  <c r="W178" i="16"/>
  <c r="E180" i="16"/>
  <c r="K180" i="16"/>
  <c r="Q180" i="16"/>
  <c r="W180" i="16"/>
  <c r="D183" i="16"/>
  <c r="D181" i="16" s="1"/>
  <c r="J183" i="16"/>
  <c r="P183" i="16"/>
  <c r="V183" i="16"/>
  <c r="V181" i="16" s="1"/>
  <c r="D185" i="16"/>
  <c r="J185" i="16"/>
  <c r="P185" i="16"/>
  <c r="V185" i="16"/>
  <c r="I188" i="16"/>
  <c r="O188" i="16"/>
  <c r="O186" i="16" s="1"/>
  <c r="U188" i="16"/>
  <c r="U186" i="16" s="1"/>
  <c r="AA188" i="16"/>
  <c r="I190" i="16"/>
  <c r="O190" i="16"/>
  <c r="U190" i="16"/>
  <c r="AA190" i="16"/>
  <c r="H193" i="16"/>
  <c r="H191" i="16" s="1"/>
  <c r="N193" i="16"/>
  <c r="T193" i="16"/>
  <c r="T191" i="16" s="1"/>
  <c r="Z193" i="16"/>
  <c r="H195" i="16"/>
  <c r="N195" i="16"/>
  <c r="T195" i="16"/>
  <c r="Z195" i="16"/>
  <c r="G198" i="16"/>
  <c r="G196" i="16" s="1"/>
  <c r="M198" i="16"/>
  <c r="S198" i="16"/>
  <c r="Y198" i="16"/>
  <c r="Y196" i="16" s="1"/>
  <c r="G200" i="16"/>
  <c r="M200" i="16"/>
  <c r="S200" i="16"/>
  <c r="Y200" i="16"/>
  <c r="F203" i="16"/>
  <c r="L203" i="16"/>
  <c r="L201" i="16" s="1"/>
  <c r="R203" i="16"/>
  <c r="R201" i="16" s="1"/>
  <c r="X203" i="16"/>
  <c r="F205" i="16"/>
  <c r="L205" i="16"/>
  <c r="R205" i="16"/>
  <c r="X205" i="16"/>
  <c r="E208" i="16"/>
  <c r="E206" i="16" s="1"/>
  <c r="K208" i="16"/>
  <c r="Q208" i="16"/>
  <c r="Q206" i="16" s="1"/>
  <c r="W208" i="16"/>
  <c r="E210" i="16"/>
  <c r="K210" i="16"/>
  <c r="Q210" i="16"/>
  <c r="W210" i="16"/>
  <c r="D213" i="16"/>
  <c r="D211" i="16" s="1"/>
  <c r="J213" i="16"/>
  <c r="P213" i="16"/>
  <c r="V213" i="16"/>
  <c r="V211" i="16" s="1"/>
  <c r="D215" i="16"/>
  <c r="J215" i="16"/>
  <c r="P215" i="16"/>
  <c r="V215" i="16"/>
  <c r="I218" i="16"/>
  <c r="O218" i="16"/>
  <c r="O216" i="16" s="1"/>
  <c r="U218" i="16"/>
  <c r="U216" i="16" s="1"/>
  <c r="AA218" i="16"/>
  <c r="I220" i="16"/>
  <c r="O220" i="16"/>
  <c r="U220" i="16"/>
  <c r="AA220" i="16"/>
  <c r="H223" i="16"/>
  <c r="H221" i="16" s="1"/>
  <c r="N223" i="16"/>
  <c r="T223" i="16"/>
  <c r="T221" i="16" s="1"/>
  <c r="Z223" i="16"/>
  <c r="H225" i="16"/>
  <c r="N225" i="16"/>
  <c r="T225" i="16"/>
  <c r="Z225" i="16"/>
  <c r="G228" i="16"/>
  <c r="G226" i="16" s="1"/>
  <c r="M228" i="16"/>
  <c r="S228" i="16"/>
  <c r="Y228" i="16"/>
  <c r="Y226" i="16" s="1"/>
  <c r="G230" i="16"/>
  <c r="M230" i="16"/>
  <c r="S230" i="16"/>
  <c r="Y230" i="16"/>
  <c r="F233" i="16"/>
  <c r="L233" i="16"/>
  <c r="L231" i="16" s="1"/>
  <c r="R233" i="16"/>
  <c r="R231" i="16" s="1"/>
  <c r="X233" i="16"/>
  <c r="F235" i="16"/>
  <c r="L235" i="16"/>
  <c r="R235" i="16"/>
  <c r="X235" i="16"/>
  <c r="E238" i="16"/>
  <c r="E236" i="16" s="1"/>
  <c r="K238" i="16"/>
  <c r="Q238" i="16"/>
  <c r="Q236" i="16" s="1"/>
  <c r="W238" i="16"/>
  <c r="E240" i="16"/>
  <c r="K240" i="16"/>
  <c r="Q240" i="16"/>
  <c r="W240" i="16"/>
  <c r="D243" i="16"/>
  <c r="D241" i="16" s="1"/>
  <c r="J243" i="16"/>
  <c r="P243" i="16"/>
  <c r="V243" i="16"/>
  <c r="V241" i="16" s="1"/>
  <c r="D245" i="16"/>
  <c r="J245" i="16"/>
  <c r="P245" i="16"/>
  <c r="V245" i="16"/>
  <c r="I248" i="16"/>
  <c r="O248" i="16"/>
  <c r="O246" i="16" s="1"/>
  <c r="U248" i="16"/>
  <c r="U246" i="16" s="1"/>
  <c r="AA248" i="16"/>
  <c r="I250" i="16"/>
  <c r="O250" i="16"/>
  <c r="U250" i="16"/>
  <c r="AA250" i="16"/>
  <c r="H253" i="16"/>
  <c r="H251" i="16" s="1"/>
  <c r="N253" i="16"/>
  <c r="T253" i="16"/>
  <c r="T251" i="16" s="1"/>
  <c r="Z253" i="16"/>
  <c r="H255" i="16"/>
  <c r="N255" i="16"/>
  <c r="T255" i="16"/>
  <c r="Z255" i="16"/>
  <c r="G258" i="16"/>
  <c r="G256" i="16" s="1"/>
  <c r="M258" i="16"/>
  <c r="S258" i="16"/>
  <c r="Y258" i="16"/>
  <c r="Y256" i="16" s="1"/>
  <c r="G260" i="16"/>
  <c r="M260" i="16"/>
  <c r="S260" i="16"/>
  <c r="Y260" i="16"/>
  <c r="F263" i="16"/>
  <c r="L263" i="16"/>
  <c r="L261" i="16" s="1"/>
  <c r="R263" i="16"/>
  <c r="R261" i="16" s="1"/>
  <c r="X263" i="16"/>
  <c r="F265" i="16"/>
  <c r="L265" i="16"/>
  <c r="R265" i="16"/>
  <c r="X265" i="16"/>
  <c r="E268" i="16"/>
  <c r="E266" i="16" s="1"/>
  <c r="K268" i="16"/>
  <c r="Q268" i="16"/>
  <c r="Q266" i="16" s="1"/>
  <c r="W268" i="16"/>
  <c r="E270" i="16"/>
  <c r="K270" i="16"/>
  <c r="Q270" i="16"/>
  <c r="W270" i="16"/>
  <c r="D273" i="16"/>
  <c r="D271" i="16" s="1"/>
  <c r="J273" i="16"/>
  <c r="P273" i="16"/>
  <c r="V273" i="16"/>
  <c r="V271" i="16" s="1"/>
  <c r="D275" i="16"/>
  <c r="J275" i="16"/>
  <c r="P275" i="16"/>
  <c r="V275" i="16"/>
  <c r="I278" i="16"/>
  <c r="O278" i="16"/>
  <c r="O276" i="16" s="1"/>
  <c r="U278" i="16"/>
  <c r="U276" i="16" s="1"/>
  <c r="AA278" i="16"/>
  <c r="I280" i="16"/>
  <c r="O280" i="16"/>
  <c r="U280" i="16"/>
  <c r="AA280" i="16"/>
  <c r="H283" i="16"/>
  <c r="H281" i="16" s="1"/>
  <c r="N283" i="16"/>
  <c r="T283" i="16"/>
  <c r="T281" i="16" s="1"/>
  <c r="Z283" i="16"/>
  <c r="H285" i="16"/>
  <c r="N285" i="16"/>
  <c r="T285" i="16"/>
  <c r="Z285" i="16"/>
  <c r="G288" i="16"/>
  <c r="G286" i="16" s="1"/>
  <c r="M288" i="16"/>
  <c r="S288" i="16"/>
  <c r="Y288" i="16"/>
  <c r="Y286" i="16" s="1"/>
  <c r="G290" i="16"/>
  <c r="M290" i="16"/>
  <c r="S290" i="16"/>
  <c r="Y290" i="16"/>
  <c r="F293" i="16"/>
  <c r="L293" i="16"/>
  <c r="L291" i="16" s="1"/>
  <c r="R293" i="16"/>
  <c r="R291" i="16" s="1"/>
  <c r="X293" i="16"/>
  <c r="F295" i="16"/>
  <c r="L295" i="16"/>
  <c r="R295" i="16"/>
  <c r="X295" i="16"/>
  <c r="E298" i="16"/>
  <c r="E296" i="16" s="1"/>
  <c r="K298" i="16"/>
  <c r="Q298" i="16"/>
  <c r="Q296" i="16" s="1"/>
  <c r="W298" i="16"/>
  <c r="E300" i="16"/>
  <c r="K300" i="16"/>
  <c r="Q300" i="16"/>
  <c r="W300" i="16"/>
  <c r="D303" i="16"/>
  <c r="D301" i="16" s="1"/>
  <c r="J303" i="16"/>
  <c r="P303" i="16"/>
  <c r="V303" i="16"/>
  <c r="V301" i="16" s="1"/>
  <c r="D305" i="16"/>
  <c r="J305" i="16"/>
  <c r="P305" i="16"/>
  <c r="V305" i="16"/>
  <c r="I308" i="16"/>
  <c r="O308" i="16"/>
  <c r="O306" i="16" s="1"/>
  <c r="U308" i="16"/>
  <c r="U306" i="16" s="1"/>
  <c r="AA308" i="16"/>
  <c r="I310" i="16"/>
  <c r="O310" i="16"/>
  <c r="U310" i="16"/>
  <c r="AA310" i="16"/>
  <c r="H313" i="16"/>
  <c r="H311" i="16" s="1"/>
  <c r="N313" i="16"/>
  <c r="T313" i="16"/>
  <c r="T311" i="16" s="1"/>
  <c r="Z313" i="16"/>
  <c r="H315" i="16"/>
  <c r="N315" i="16"/>
  <c r="T315" i="16"/>
  <c r="Z315" i="16"/>
  <c r="G318" i="16"/>
  <c r="G316" i="16" s="1"/>
  <c r="M318" i="16"/>
  <c r="S318" i="16"/>
  <c r="Y318" i="16"/>
  <c r="Y316" i="16" s="1"/>
  <c r="G320" i="16"/>
  <c r="M320" i="16"/>
  <c r="S320" i="16"/>
  <c r="Y320" i="16"/>
  <c r="F329" i="16"/>
  <c r="L329" i="16"/>
  <c r="R329" i="16"/>
  <c r="X329" i="16"/>
  <c r="E334" i="16"/>
  <c r="K334" i="16"/>
  <c r="Q334" i="16"/>
  <c r="W334" i="16"/>
  <c r="D339" i="16"/>
  <c r="J339" i="16"/>
  <c r="P339" i="16"/>
  <c r="V339" i="16"/>
  <c r="I344" i="16"/>
  <c r="O344" i="16"/>
  <c r="U344" i="16"/>
  <c r="AA344" i="16"/>
  <c r="H349" i="16"/>
  <c r="N349" i="16"/>
  <c r="T349" i="16"/>
  <c r="Z349" i="16"/>
  <c r="G354" i="16"/>
  <c r="M354" i="16"/>
  <c r="S354" i="16"/>
  <c r="Y354" i="16"/>
  <c r="F359" i="16"/>
  <c r="L359" i="16"/>
  <c r="R359" i="16"/>
  <c r="X359" i="16"/>
  <c r="E364" i="16"/>
  <c r="K364" i="16"/>
  <c r="Q364" i="16"/>
  <c r="W364" i="16"/>
  <c r="D369" i="16"/>
  <c r="J369" i="16"/>
  <c r="P369" i="16"/>
  <c r="V369" i="16"/>
  <c r="I374" i="16"/>
  <c r="O374" i="16"/>
  <c r="U374" i="16"/>
  <c r="AA374" i="16"/>
  <c r="H379" i="16"/>
  <c r="N379" i="16"/>
  <c r="T379" i="16"/>
  <c r="Z379" i="16"/>
  <c r="G384" i="16"/>
  <c r="M384" i="16"/>
  <c r="S384" i="16"/>
  <c r="Y384" i="16"/>
  <c r="F389" i="16"/>
  <c r="L389" i="16"/>
  <c r="R389" i="16"/>
  <c r="X389" i="16"/>
  <c r="E394" i="16"/>
  <c r="K394" i="16"/>
  <c r="Q394" i="16"/>
  <c r="W394" i="16"/>
  <c r="D399" i="16"/>
  <c r="J399" i="16"/>
  <c r="P399" i="16"/>
  <c r="V399" i="16"/>
  <c r="I404" i="16"/>
  <c r="O404" i="16"/>
  <c r="U404" i="16"/>
  <c r="AA404" i="16"/>
  <c r="H409" i="16"/>
  <c r="N409" i="16"/>
  <c r="T409" i="16"/>
  <c r="Z409" i="16"/>
  <c r="G414" i="16"/>
  <c r="M414" i="16"/>
  <c r="S414" i="16"/>
  <c r="Y414" i="16"/>
  <c r="F419" i="16"/>
  <c r="L419" i="16"/>
  <c r="R419" i="16"/>
  <c r="X419" i="16"/>
  <c r="E424" i="16"/>
  <c r="K424" i="16"/>
  <c r="Q424" i="16"/>
  <c r="W424" i="16"/>
  <c r="D429" i="16"/>
  <c r="J429" i="16"/>
  <c r="P429" i="16"/>
  <c r="V429" i="16"/>
  <c r="I434" i="16"/>
  <c r="O434" i="16"/>
  <c r="U434" i="16"/>
  <c r="AA434" i="16"/>
  <c r="H439" i="16"/>
  <c r="N439" i="16"/>
  <c r="T439" i="16"/>
  <c r="Z439" i="16"/>
  <c r="G444" i="16"/>
  <c r="M444" i="16"/>
  <c r="S444" i="16"/>
  <c r="Y444" i="16"/>
  <c r="F449" i="16"/>
  <c r="L449" i="16"/>
  <c r="R449" i="16"/>
  <c r="X449" i="16"/>
  <c r="E454" i="16"/>
  <c r="K454" i="16"/>
  <c r="Q454" i="16"/>
  <c r="W454" i="16"/>
  <c r="D459" i="16"/>
  <c r="J459" i="16"/>
  <c r="P459" i="16"/>
  <c r="V459" i="16"/>
  <c r="I464" i="16"/>
  <c r="O464" i="16"/>
  <c r="U464" i="16"/>
  <c r="AA464" i="16"/>
  <c r="H469" i="16"/>
  <c r="N469" i="16"/>
  <c r="T469" i="16"/>
  <c r="Z469" i="16"/>
  <c r="G474" i="16"/>
  <c r="M474" i="16"/>
  <c r="S474" i="16"/>
  <c r="Y474" i="16"/>
  <c r="F479" i="16"/>
  <c r="L479" i="16"/>
  <c r="R479" i="16"/>
  <c r="X479" i="16"/>
  <c r="E488" i="16"/>
  <c r="E484" i="16" s="1"/>
  <c r="K488" i="16"/>
  <c r="K484" i="16" s="1"/>
  <c r="Q488" i="16"/>
  <c r="Q484" i="16" s="1"/>
  <c r="W488" i="16"/>
  <c r="W484" i="16" s="1"/>
  <c r="D493" i="16"/>
  <c r="D489" i="16" s="1"/>
  <c r="J493" i="16"/>
  <c r="J489" i="16" s="1"/>
  <c r="P493" i="16"/>
  <c r="P489" i="16" s="1"/>
  <c r="V493" i="16"/>
  <c r="V489" i="16" s="1"/>
  <c r="I498" i="16"/>
  <c r="I494" i="16" s="1"/>
  <c r="O498" i="16"/>
  <c r="O494" i="16" s="1"/>
  <c r="U498" i="16"/>
  <c r="U494" i="16" s="1"/>
  <c r="AA498" i="16"/>
  <c r="AA494" i="16" s="1"/>
  <c r="H503" i="16"/>
  <c r="H499" i="16" s="1"/>
  <c r="N503" i="16"/>
  <c r="N499" i="16" s="1"/>
  <c r="T503" i="16"/>
  <c r="T499" i="16" s="1"/>
  <c r="Z503" i="16"/>
  <c r="Z499" i="16" s="1"/>
  <c r="G508" i="16"/>
  <c r="G504" i="16" s="1"/>
  <c r="M508" i="16"/>
  <c r="M504" i="16" s="1"/>
  <c r="S508" i="16"/>
  <c r="S504" i="16" s="1"/>
  <c r="Y508" i="16"/>
  <c r="Y504" i="16" s="1"/>
  <c r="F513" i="16"/>
  <c r="F509" i="16" s="1"/>
  <c r="L513" i="16"/>
  <c r="L509" i="16" s="1"/>
  <c r="R513" i="16"/>
  <c r="R509" i="16" s="1"/>
  <c r="X513" i="16"/>
  <c r="X509" i="16" s="1"/>
  <c r="E516" i="16"/>
  <c r="E514" i="16" s="1"/>
  <c r="K516" i="16"/>
  <c r="Q516" i="16"/>
  <c r="W516" i="16"/>
  <c r="W514" i="16" s="1"/>
  <c r="E518" i="16"/>
  <c r="K518" i="16"/>
  <c r="Q518" i="16"/>
  <c r="W518" i="16"/>
  <c r="D521" i="16"/>
  <c r="J521" i="16"/>
  <c r="J519" i="16" s="1"/>
  <c r="P521" i="16"/>
  <c r="P519" i="16" s="1"/>
  <c r="V521" i="16"/>
  <c r="D523" i="16"/>
  <c r="J523" i="16"/>
  <c r="P523" i="16"/>
  <c r="V523" i="16"/>
  <c r="I526" i="16"/>
  <c r="I524" i="16" s="1"/>
  <c r="O526" i="16"/>
  <c r="U526" i="16"/>
  <c r="AA526" i="16"/>
  <c r="I528" i="16"/>
  <c r="O528" i="16"/>
  <c r="W528" i="16"/>
  <c r="E531" i="16"/>
  <c r="W531" i="16"/>
  <c r="Q533" i="16"/>
  <c r="Q529" i="16" s="1"/>
  <c r="F536" i="16"/>
  <c r="F534" i="16" s="1"/>
  <c r="R538" i="16"/>
  <c r="K543" i="16"/>
  <c r="D548" i="16"/>
  <c r="AA551" i="16"/>
  <c r="AA549" i="16" s="1"/>
  <c r="T556" i="16"/>
  <c r="T554" i="16" s="1"/>
  <c r="M561" i="16"/>
  <c r="M559" i="16" s="1"/>
  <c r="Y563" i="16"/>
  <c r="F566" i="16"/>
  <c r="F564" i="16" s="1"/>
  <c r="R568" i="16"/>
  <c r="K573" i="16"/>
  <c r="D578" i="16"/>
  <c r="AA581" i="16"/>
  <c r="AA579" i="16" s="1"/>
  <c r="T586" i="16"/>
  <c r="T584" i="16" s="1"/>
  <c r="M591" i="16"/>
  <c r="M589" i="16" s="1"/>
  <c r="Y593" i="16"/>
  <c r="F596" i="16"/>
  <c r="F594" i="16" s="1"/>
  <c r="R598" i="16"/>
  <c r="K603" i="16"/>
  <c r="D608" i="16"/>
  <c r="AA611" i="16"/>
  <c r="AA609" i="16" s="1"/>
  <c r="T616" i="16"/>
  <c r="T614" i="16" s="1"/>
  <c r="M621" i="16"/>
  <c r="M619" i="16" s="1"/>
  <c r="Y623" i="16"/>
  <c r="F626" i="16"/>
  <c r="F624" i="16" s="1"/>
  <c r="R628" i="16"/>
  <c r="K633" i="16"/>
  <c r="D638" i="16"/>
  <c r="I9" i="16"/>
  <c r="O9" i="16"/>
  <c r="U9" i="16"/>
  <c r="AA9" i="16"/>
  <c r="AA7" i="16" s="1"/>
  <c r="I11" i="16"/>
  <c r="O11" i="16"/>
  <c r="U11" i="16"/>
  <c r="AA11" i="16"/>
  <c r="H14" i="16"/>
  <c r="N14" i="16"/>
  <c r="N12" i="16" s="1"/>
  <c r="T14" i="16"/>
  <c r="T12" i="16" s="1"/>
  <c r="Z14" i="16"/>
  <c r="H16" i="16"/>
  <c r="N16" i="16"/>
  <c r="T16" i="16"/>
  <c r="Z16" i="16"/>
  <c r="G19" i="16"/>
  <c r="G17" i="16" s="1"/>
  <c r="M19" i="16"/>
  <c r="S19" i="16"/>
  <c r="Y19" i="16"/>
  <c r="G21" i="16"/>
  <c r="M21" i="16"/>
  <c r="S21" i="16"/>
  <c r="Y21" i="16"/>
  <c r="F24" i="16"/>
  <c r="L24" i="16"/>
  <c r="R24" i="16"/>
  <c r="X24" i="16"/>
  <c r="X22" i="16" s="1"/>
  <c r="F26" i="16"/>
  <c r="L26" i="16"/>
  <c r="R26" i="16"/>
  <c r="X26" i="16"/>
  <c r="E29" i="16"/>
  <c r="K29" i="16"/>
  <c r="K27" i="16" s="1"/>
  <c r="Q29" i="16"/>
  <c r="Q27" i="16" s="1"/>
  <c r="W29" i="16"/>
  <c r="E31" i="16"/>
  <c r="K31" i="16"/>
  <c r="Q31" i="16"/>
  <c r="W31" i="16"/>
  <c r="D34" i="16"/>
  <c r="D32" i="16" s="1"/>
  <c r="J34" i="16"/>
  <c r="P34" i="16"/>
  <c r="V34" i="16"/>
  <c r="D36" i="16"/>
  <c r="J36" i="16"/>
  <c r="P36" i="16"/>
  <c r="V36" i="16"/>
  <c r="I39" i="16"/>
  <c r="O39" i="16"/>
  <c r="U39" i="16"/>
  <c r="AA39" i="16"/>
  <c r="AA37" i="16" s="1"/>
  <c r="I41" i="16"/>
  <c r="O41" i="16"/>
  <c r="U41" i="16"/>
  <c r="AA41" i="16"/>
  <c r="H44" i="16"/>
  <c r="N44" i="16"/>
  <c r="N42" i="16" s="1"/>
  <c r="T44" i="16"/>
  <c r="T42" i="16" s="1"/>
  <c r="Z44" i="16"/>
  <c r="H46" i="16"/>
  <c r="N46" i="16"/>
  <c r="T46" i="16"/>
  <c r="Z46" i="16"/>
  <c r="G49" i="16"/>
  <c r="G47" i="16" s="1"/>
  <c r="M49" i="16"/>
  <c r="S49" i="16"/>
  <c r="Y49" i="16"/>
  <c r="G51" i="16"/>
  <c r="M51" i="16"/>
  <c r="S51" i="16"/>
  <c r="Y51" i="16"/>
  <c r="F54" i="16"/>
  <c r="L54" i="16"/>
  <c r="R54" i="16"/>
  <c r="X54" i="16"/>
  <c r="X52" i="16" s="1"/>
  <c r="F56" i="16"/>
  <c r="L56" i="16"/>
  <c r="R56" i="16"/>
  <c r="X56" i="16"/>
  <c r="E59" i="16"/>
  <c r="K59" i="16"/>
  <c r="K57" i="16" s="1"/>
  <c r="Q59" i="16"/>
  <c r="Q57" i="16" s="1"/>
  <c r="W59" i="16"/>
  <c r="E61" i="16"/>
  <c r="K61" i="16"/>
  <c r="Q61" i="16"/>
  <c r="W61" i="16"/>
  <c r="D64" i="16"/>
  <c r="D62" i="16" s="1"/>
  <c r="J64" i="16"/>
  <c r="P64" i="16"/>
  <c r="V64" i="16"/>
  <c r="D66" i="16"/>
  <c r="J66" i="16"/>
  <c r="P66" i="16"/>
  <c r="V66" i="16"/>
  <c r="I69" i="16"/>
  <c r="O69" i="16"/>
  <c r="U69" i="16"/>
  <c r="AA69" i="16"/>
  <c r="AA67" i="16" s="1"/>
  <c r="I71" i="16"/>
  <c r="O71" i="16"/>
  <c r="U71" i="16"/>
  <c r="AA71" i="16"/>
  <c r="H74" i="16"/>
  <c r="N74" i="16"/>
  <c r="N72" i="16" s="1"/>
  <c r="T74" i="16"/>
  <c r="T72" i="16" s="1"/>
  <c r="Z74" i="16"/>
  <c r="H76" i="16"/>
  <c r="N76" i="16"/>
  <c r="T76" i="16"/>
  <c r="Z76" i="16"/>
  <c r="G79" i="16"/>
  <c r="G77" i="16" s="1"/>
  <c r="M79" i="16"/>
  <c r="S79" i="16"/>
  <c r="Y79" i="16"/>
  <c r="G81" i="16"/>
  <c r="M81" i="16"/>
  <c r="S81" i="16"/>
  <c r="Y81" i="16"/>
  <c r="F84" i="16"/>
  <c r="L84" i="16"/>
  <c r="R84" i="16"/>
  <c r="X84" i="16"/>
  <c r="X82" i="16" s="1"/>
  <c r="F86" i="16"/>
  <c r="L86" i="16"/>
  <c r="R86" i="16"/>
  <c r="X86" i="16"/>
  <c r="E89" i="16"/>
  <c r="K89" i="16"/>
  <c r="K87" i="16" s="1"/>
  <c r="Q89" i="16"/>
  <c r="Q87" i="16" s="1"/>
  <c r="W89" i="16"/>
  <c r="E91" i="16"/>
  <c r="K91" i="16"/>
  <c r="Q91" i="16"/>
  <c r="W91" i="16"/>
  <c r="D94" i="16"/>
  <c r="D92" i="16" s="1"/>
  <c r="J94" i="16"/>
  <c r="P94" i="16"/>
  <c r="V94" i="16"/>
  <c r="D96" i="16"/>
  <c r="J96" i="16"/>
  <c r="P96" i="16"/>
  <c r="V96" i="16"/>
  <c r="I99" i="16"/>
  <c r="O99" i="16"/>
  <c r="U99" i="16"/>
  <c r="AA99" i="16"/>
  <c r="AA97" i="16" s="1"/>
  <c r="I101" i="16"/>
  <c r="O101" i="16"/>
  <c r="U101" i="16"/>
  <c r="AA101" i="16"/>
  <c r="H104" i="16"/>
  <c r="N104" i="16"/>
  <c r="N102" i="16" s="1"/>
  <c r="T104" i="16"/>
  <c r="T102" i="16" s="1"/>
  <c r="Z104" i="16"/>
  <c r="H106" i="16"/>
  <c r="N106" i="16"/>
  <c r="T106" i="16"/>
  <c r="Z106" i="16"/>
  <c r="G109" i="16"/>
  <c r="G107" i="16" s="1"/>
  <c r="M109" i="16"/>
  <c r="S109" i="16"/>
  <c r="Y109" i="16"/>
  <c r="G111" i="16"/>
  <c r="M111" i="16"/>
  <c r="S111" i="16"/>
  <c r="Y111" i="16"/>
  <c r="F114" i="16"/>
  <c r="L114" i="16"/>
  <c r="R114" i="16"/>
  <c r="X114" i="16"/>
  <c r="X112" i="16" s="1"/>
  <c r="F116" i="16"/>
  <c r="L116" i="16"/>
  <c r="R116" i="16"/>
  <c r="X116" i="16"/>
  <c r="E119" i="16"/>
  <c r="K119" i="16"/>
  <c r="K117" i="16" s="1"/>
  <c r="Q119" i="16"/>
  <c r="Q117" i="16" s="1"/>
  <c r="W119" i="16"/>
  <c r="E121" i="16"/>
  <c r="K121" i="16"/>
  <c r="Q121" i="16"/>
  <c r="W121" i="16"/>
  <c r="D124" i="16"/>
  <c r="D122" i="16" s="1"/>
  <c r="J124" i="16"/>
  <c r="P124" i="16"/>
  <c r="V124" i="16"/>
  <c r="D126" i="16"/>
  <c r="J126" i="16"/>
  <c r="P126" i="16"/>
  <c r="V126" i="16"/>
  <c r="I129" i="16"/>
  <c r="O129" i="16"/>
  <c r="U129" i="16"/>
  <c r="AA129" i="16"/>
  <c r="AA127" i="16" s="1"/>
  <c r="I131" i="16"/>
  <c r="O131" i="16"/>
  <c r="U131" i="16"/>
  <c r="AA131" i="16"/>
  <c r="H134" i="16"/>
  <c r="N134" i="16"/>
  <c r="N132" i="16" s="1"/>
  <c r="T134" i="16"/>
  <c r="T132" i="16" s="1"/>
  <c r="Z134" i="16"/>
  <c r="H136" i="16"/>
  <c r="N136" i="16"/>
  <c r="T136" i="16"/>
  <c r="Z136" i="16"/>
  <c r="G139" i="16"/>
  <c r="G137" i="16" s="1"/>
  <c r="M139" i="16"/>
  <c r="S139" i="16"/>
  <c r="Y139" i="16"/>
  <c r="G141" i="16"/>
  <c r="M141" i="16"/>
  <c r="S141" i="16"/>
  <c r="Y141" i="16"/>
  <c r="F144" i="16"/>
  <c r="L144" i="16"/>
  <c r="R144" i="16"/>
  <c r="X144" i="16"/>
  <c r="X142" i="16" s="1"/>
  <c r="F146" i="16"/>
  <c r="L146" i="16"/>
  <c r="R146" i="16"/>
  <c r="X146" i="16"/>
  <c r="E149" i="16"/>
  <c r="K149" i="16"/>
  <c r="K147" i="16" s="1"/>
  <c r="Q149" i="16"/>
  <c r="Q147" i="16" s="1"/>
  <c r="W149" i="16"/>
  <c r="E151" i="16"/>
  <c r="K151" i="16"/>
  <c r="Q151" i="16"/>
  <c r="W151" i="16"/>
  <c r="D154" i="16"/>
  <c r="D152" i="16" s="1"/>
  <c r="J154" i="16"/>
  <c r="P154" i="16"/>
  <c r="V154" i="16"/>
  <c r="D156" i="16"/>
  <c r="J156" i="16"/>
  <c r="P156" i="16"/>
  <c r="V156" i="16"/>
  <c r="I159" i="16"/>
  <c r="O159" i="16"/>
  <c r="U159" i="16"/>
  <c r="U157" i="16" s="1"/>
  <c r="AA159" i="16"/>
  <c r="AA157" i="16" s="1"/>
  <c r="I161" i="16"/>
  <c r="O161" i="16"/>
  <c r="U161" i="16"/>
  <c r="AA161" i="16"/>
  <c r="H168" i="16"/>
  <c r="H166" i="16" s="1"/>
  <c r="N168" i="16"/>
  <c r="N166" i="16" s="1"/>
  <c r="T168" i="16"/>
  <c r="T166" i="16" s="1"/>
  <c r="Z168" i="16"/>
  <c r="H170" i="16"/>
  <c r="N170" i="16"/>
  <c r="T170" i="16"/>
  <c r="Z170" i="16"/>
  <c r="G173" i="16"/>
  <c r="G171" i="16" s="1"/>
  <c r="M173" i="16"/>
  <c r="S173" i="16"/>
  <c r="Y173" i="16"/>
  <c r="G175" i="16"/>
  <c r="M175" i="16"/>
  <c r="S175" i="16"/>
  <c r="Y175" i="16"/>
  <c r="F178" i="16"/>
  <c r="L178" i="16"/>
  <c r="R178" i="16"/>
  <c r="R176" i="16" s="1"/>
  <c r="X178" i="16"/>
  <c r="X176" i="16" s="1"/>
  <c r="F180" i="16"/>
  <c r="L180" i="16"/>
  <c r="R180" i="16"/>
  <c r="X180" i="16"/>
  <c r="E183" i="16"/>
  <c r="E181" i="16" s="1"/>
  <c r="K183" i="16"/>
  <c r="K181" i="16" s="1"/>
  <c r="Q183" i="16"/>
  <c r="Q181" i="16" s="1"/>
  <c r="W183" i="16"/>
  <c r="E185" i="16"/>
  <c r="K185" i="16"/>
  <c r="Q185" i="16"/>
  <c r="W185" i="16"/>
  <c r="D188" i="16"/>
  <c r="D186" i="16" s="1"/>
  <c r="J188" i="16"/>
  <c r="P188" i="16"/>
  <c r="V188" i="16"/>
  <c r="D190" i="16"/>
  <c r="J190" i="16"/>
  <c r="P190" i="16"/>
  <c r="V190" i="16"/>
  <c r="I193" i="16"/>
  <c r="O193" i="16"/>
  <c r="U193" i="16"/>
  <c r="U191" i="16" s="1"/>
  <c r="AA193" i="16"/>
  <c r="AA191" i="16" s="1"/>
  <c r="I195" i="16"/>
  <c r="O195" i="16"/>
  <c r="U195" i="16"/>
  <c r="AA195" i="16"/>
  <c r="H198" i="16"/>
  <c r="H196" i="16" s="1"/>
  <c r="N198" i="16"/>
  <c r="N196" i="16" s="1"/>
  <c r="T198" i="16"/>
  <c r="T196" i="16" s="1"/>
  <c r="Z198" i="16"/>
  <c r="H200" i="16"/>
  <c r="N200" i="16"/>
  <c r="T200" i="16"/>
  <c r="Z200" i="16"/>
  <c r="G203" i="16"/>
  <c r="G201" i="16" s="1"/>
  <c r="M203" i="16"/>
  <c r="S203" i="16"/>
  <c r="Y203" i="16"/>
  <c r="G205" i="16"/>
  <c r="M205" i="16"/>
  <c r="S205" i="16"/>
  <c r="Y205" i="16"/>
  <c r="F208" i="16"/>
  <c r="L208" i="16"/>
  <c r="R208" i="16"/>
  <c r="R206" i="16" s="1"/>
  <c r="X208" i="16"/>
  <c r="X206" i="16" s="1"/>
  <c r="F210" i="16"/>
  <c r="L210" i="16"/>
  <c r="R210" i="16"/>
  <c r="X210" i="16"/>
  <c r="E213" i="16"/>
  <c r="E211" i="16" s="1"/>
  <c r="K213" i="16"/>
  <c r="K211" i="16" s="1"/>
  <c r="Q213" i="16"/>
  <c r="Q211" i="16" s="1"/>
  <c r="W213" i="16"/>
  <c r="E215" i="16"/>
  <c r="K215" i="16"/>
  <c r="Q215" i="16"/>
  <c r="W215" i="16"/>
  <c r="D218" i="16"/>
  <c r="D216" i="16" s="1"/>
  <c r="J218" i="16"/>
  <c r="P218" i="16"/>
  <c r="V218" i="16"/>
  <c r="D220" i="16"/>
  <c r="J220" i="16"/>
  <c r="P220" i="16"/>
  <c r="V220" i="16"/>
  <c r="I223" i="16"/>
  <c r="O223" i="16"/>
  <c r="U223" i="16"/>
  <c r="U221" i="16" s="1"/>
  <c r="AA223" i="16"/>
  <c r="AA221" i="16" s="1"/>
  <c r="I225" i="16"/>
  <c r="O225" i="16"/>
  <c r="U225" i="16"/>
  <c r="AA225" i="16"/>
  <c r="H228" i="16"/>
  <c r="H226" i="16" s="1"/>
  <c r="N228" i="16"/>
  <c r="N226" i="16" s="1"/>
  <c r="T228" i="16"/>
  <c r="T226" i="16" s="1"/>
  <c r="Z228" i="16"/>
  <c r="H230" i="16"/>
  <c r="N230" i="16"/>
  <c r="T230" i="16"/>
  <c r="Z230" i="16"/>
  <c r="G233" i="16"/>
  <c r="G231" i="16" s="1"/>
  <c r="M233" i="16"/>
  <c r="S233" i="16"/>
  <c r="Y233" i="16"/>
  <c r="G235" i="16"/>
  <c r="M235" i="16"/>
  <c r="S235" i="16"/>
  <c r="Y235" i="16"/>
  <c r="F238" i="16"/>
  <c r="L238" i="16"/>
  <c r="R238" i="16"/>
  <c r="R236" i="16" s="1"/>
  <c r="X238" i="16"/>
  <c r="X236" i="16" s="1"/>
  <c r="F240" i="16"/>
  <c r="L240" i="16"/>
  <c r="R240" i="16"/>
  <c r="X240" i="16"/>
  <c r="E243" i="16"/>
  <c r="E241" i="16" s="1"/>
  <c r="K243" i="16"/>
  <c r="K241" i="16" s="1"/>
  <c r="Q243" i="16"/>
  <c r="Q241" i="16" s="1"/>
  <c r="W243" i="16"/>
  <c r="E245" i="16"/>
  <c r="K245" i="16"/>
  <c r="Q245" i="16"/>
  <c r="W245" i="16"/>
  <c r="D248" i="16"/>
  <c r="D246" i="16" s="1"/>
  <c r="J248" i="16"/>
  <c r="P248" i="16"/>
  <c r="V248" i="16"/>
  <c r="D250" i="16"/>
  <c r="J250" i="16"/>
  <c r="P250" i="16"/>
  <c r="V250" i="16"/>
  <c r="I253" i="16"/>
  <c r="O253" i="16"/>
  <c r="U253" i="16"/>
  <c r="U251" i="16" s="1"/>
  <c r="AA253" i="16"/>
  <c r="AA251" i="16" s="1"/>
  <c r="I255" i="16"/>
  <c r="O255" i="16"/>
  <c r="U255" i="16"/>
  <c r="AA255" i="16"/>
  <c r="H258" i="16"/>
  <c r="H256" i="16" s="1"/>
  <c r="N258" i="16"/>
  <c r="N256" i="16" s="1"/>
  <c r="T258" i="16"/>
  <c r="T256" i="16" s="1"/>
  <c r="Z258" i="16"/>
  <c r="H260" i="16"/>
  <c r="N260" i="16"/>
  <c r="T260" i="16"/>
  <c r="Z260" i="16"/>
  <c r="G263" i="16"/>
  <c r="G261" i="16" s="1"/>
  <c r="M263" i="16"/>
  <c r="S263" i="16"/>
  <c r="Y263" i="16"/>
  <c r="G265" i="16"/>
  <c r="M265" i="16"/>
  <c r="S265" i="16"/>
  <c r="Y265" i="16"/>
  <c r="F268" i="16"/>
  <c r="L268" i="16"/>
  <c r="R268" i="16"/>
  <c r="R266" i="16" s="1"/>
  <c r="X268" i="16"/>
  <c r="X266" i="16" s="1"/>
  <c r="F270" i="16"/>
  <c r="L270" i="16"/>
  <c r="R270" i="16"/>
  <c r="X270" i="16"/>
  <c r="E273" i="16"/>
  <c r="E271" i="16" s="1"/>
  <c r="K273" i="16"/>
  <c r="K271" i="16" s="1"/>
  <c r="Q273" i="16"/>
  <c r="Q271" i="16" s="1"/>
  <c r="W273" i="16"/>
  <c r="E275" i="16"/>
  <c r="K275" i="16"/>
  <c r="Q275" i="16"/>
  <c r="W275" i="16"/>
  <c r="D278" i="16"/>
  <c r="D276" i="16" s="1"/>
  <c r="J278" i="16"/>
  <c r="P278" i="16"/>
  <c r="V278" i="16"/>
  <c r="D280" i="16"/>
  <c r="J280" i="16"/>
  <c r="P280" i="16"/>
  <c r="V280" i="16"/>
  <c r="I283" i="16"/>
  <c r="O283" i="16"/>
  <c r="U283" i="16"/>
  <c r="U281" i="16" s="1"/>
  <c r="AA283" i="16"/>
  <c r="AA281" i="16" s="1"/>
  <c r="I285" i="16"/>
  <c r="O285" i="16"/>
  <c r="U285" i="16"/>
  <c r="AA285" i="16"/>
  <c r="H288" i="16"/>
  <c r="H286" i="16" s="1"/>
  <c r="N288" i="16"/>
  <c r="N286" i="16" s="1"/>
  <c r="T288" i="16"/>
  <c r="T286" i="16" s="1"/>
  <c r="Z288" i="16"/>
  <c r="H290" i="16"/>
  <c r="N290" i="16"/>
  <c r="T290" i="16"/>
  <c r="Z290" i="16"/>
  <c r="G293" i="16"/>
  <c r="G291" i="16" s="1"/>
  <c r="M293" i="16"/>
  <c r="S293" i="16"/>
  <c r="Y293" i="16"/>
  <c r="G295" i="16"/>
  <c r="M295" i="16"/>
  <c r="S295" i="16"/>
  <c r="Y295" i="16"/>
  <c r="F298" i="16"/>
  <c r="L298" i="16"/>
  <c r="R298" i="16"/>
  <c r="R296" i="16" s="1"/>
  <c r="X298" i="16"/>
  <c r="X296" i="16" s="1"/>
  <c r="F300" i="16"/>
  <c r="L300" i="16"/>
  <c r="R300" i="16"/>
  <c r="X300" i="16"/>
  <c r="E303" i="16"/>
  <c r="E301" i="16" s="1"/>
  <c r="K303" i="16"/>
  <c r="K301" i="16" s="1"/>
  <c r="Q303" i="16"/>
  <c r="Q301" i="16" s="1"/>
  <c r="W303" i="16"/>
  <c r="E305" i="16"/>
  <c r="K305" i="16"/>
  <c r="Q305" i="16"/>
  <c r="W305" i="16"/>
  <c r="D308" i="16"/>
  <c r="D306" i="16" s="1"/>
  <c r="J308" i="16"/>
  <c r="P308" i="16"/>
  <c r="V308" i="16"/>
  <c r="D310" i="16"/>
  <c r="J310" i="16"/>
  <c r="P310" i="16"/>
  <c r="V310" i="16"/>
  <c r="I313" i="16"/>
  <c r="O313" i="16"/>
  <c r="U313" i="16"/>
  <c r="U311" i="16" s="1"/>
  <c r="AA313" i="16"/>
  <c r="AA311" i="16" s="1"/>
  <c r="I315" i="16"/>
  <c r="O315" i="16"/>
  <c r="U315" i="16"/>
  <c r="AA315" i="16"/>
  <c r="H318" i="16"/>
  <c r="H316" i="16" s="1"/>
  <c r="N318" i="16"/>
  <c r="N316" i="16" s="1"/>
  <c r="T318" i="16"/>
  <c r="T316" i="16" s="1"/>
  <c r="Z318" i="16"/>
  <c r="H320" i="16"/>
  <c r="N320" i="16"/>
  <c r="T320" i="16"/>
  <c r="Z320" i="16"/>
  <c r="G329" i="16"/>
  <c r="M329" i="16"/>
  <c r="S329" i="16"/>
  <c r="Y329" i="16"/>
  <c r="F334" i="16"/>
  <c r="L334" i="16"/>
  <c r="R334" i="16"/>
  <c r="X334" i="16"/>
  <c r="E339" i="16"/>
  <c r="K339" i="16"/>
  <c r="Q339" i="16"/>
  <c r="W339" i="16"/>
  <c r="D344" i="16"/>
  <c r="J344" i="16"/>
  <c r="P344" i="16"/>
  <c r="V344" i="16"/>
  <c r="I349" i="16"/>
  <c r="O349" i="16"/>
  <c r="U349" i="16"/>
  <c r="AA349" i="16"/>
  <c r="H354" i="16"/>
  <c r="N354" i="16"/>
  <c r="T354" i="16"/>
  <c r="Z354" i="16"/>
  <c r="G359" i="16"/>
  <c r="M359" i="16"/>
  <c r="S359" i="16"/>
  <c r="Y359" i="16"/>
  <c r="F364" i="16"/>
  <c r="L364" i="16"/>
  <c r="R364" i="16"/>
  <c r="X364" i="16"/>
  <c r="E369" i="16"/>
  <c r="K369" i="16"/>
  <c r="Q369" i="16"/>
  <c r="W369" i="16"/>
  <c r="D374" i="16"/>
  <c r="J374" i="16"/>
  <c r="P374" i="16"/>
  <c r="V374" i="16"/>
  <c r="I379" i="16"/>
  <c r="O379" i="16"/>
  <c r="U379" i="16"/>
  <c r="AA379" i="16"/>
  <c r="H384" i="16"/>
  <c r="N384" i="16"/>
  <c r="T384" i="16"/>
  <c r="Z384" i="16"/>
  <c r="G389" i="16"/>
  <c r="M389" i="16"/>
  <c r="S389" i="16"/>
  <c r="Y389" i="16"/>
  <c r="F394" i="16"/>
  <c r="L394" i="16"/>
  <c r="R394" i="16"/>
  <c r="X394" i="16"/>
  <c r="E399" i="16"/>
  <c r="K399" i="16"/>
  <c r="Q399" i="16"/>
  <c r="W399" i="16"/>
  <c r="D404" i="16"/>
  <c r="J404" i="16"/>
  <c r="P404" i="16"/>
  <c r="V404" i="16"/>
  <c r="I409" i="16"/>
  <c r="O409" i="16"/>
  <c r="U409" i="16"/>
  <c r="AA409" i="16"/>
  <c r="H414" i="16"/>
  <c r="N414" i="16"/>
  <c r="T414" i="16"/>
  <c r="Z414" i="16"/>
  <c r="G419" i="16"/>
  <c r="M419" i="16"/>
  <c r="S419" i="16"/>
  <c r="Y419" i="16"/>
  <c r="F424" i="16"/>
  <c r="L424" i="16"/>
  <c r="R424" i="16"/>
  <c r="X424" i="16"/>
  <c r="E429" i="16"/>
  <c r="K429" i="16"/>
  <c r="Q429" i="16"/>
  <c r="W429" i="16"/>
  <c r="D434" i="16"/>
  <c r="J434" i="16"/>
  <c r="P434" i="16"/>
  <c r="V434" i="16"/>
  <c r="I439" i="16"/>
  <c r="O439" i="16"/>
  <c r="U439" i="16"/>
  <c r="AA439" i="16"/>
  <c r="H444" i="16"/>
  <c r="N444" i="16"/>
  <c r="T444" i="16"/>
  <c r="Z444" i="16"/>
  <c r="G449" i="16"/>
  <c r="M449" i="16"/>
  <c r="S449" i="16"/>
  <c r="Y449" i="16"/>
  <c r="F454" i="16"/>
  <c r="L454" i="16"/>
  <c r="R454" i="16"/>
  <c r="X454" i="16"/>
  <c r="E459" i="16"/>
  <c r="K459" i="16"/>
  <c r="Q459" i="16"/>
  <c r="W459" i="16"/>
  <c r="D464" i="16"/>
  <c r="J464" i="16"/>
  <c r="P464" i="16"/>
  <c r="V464" i="16"/>
  <c r="I469" i="16"/>
  <c r="O469" i="16"/>
  <c r="U469" i="16"/>
  <c r="AA469" i="16"/>
  <c r="H474" i="16"/>
  <c r="N474" i="16"/>
  <c r="T474" i="16"/>
  <c r="Z474" i="16"/>
  <c r="G479" i="16"/>
  <c r="M479" i="16"/>
  <c r="S479" i="16"/>
  <c r="Y479" i="16"/>
  <c r="F488" i="16"/>
  <c r="F484" i="16" s="1"/>
  <c r="L488" i="16"/>
  <c r="L484" i="16" s="1"/>
  <c r="R488" i="16"/>
  <c r="R484" i="16" s="1"/>
  <c r="X488" i="16"/>
  <c r="X484" i="16" s="1"/>
  <c r="E493" i="16"/>
  <c r="E489" i="16" s="1"/>
  <c r="K493" i="16"/>
  <c r="K489" i="16" s="1"/>
  <c r="Q493" i="16"/>
  <c r="Q489" i="16" s="1"/>
  <c r="W493" i="16"/>
  <c r="W489" i="16" s="1"/>
  <c r="D498" i="16"/>
  <c r="D494" i="16" s="1"/>
  <c r="J498" i="16"/>
  <c r="J494" i="16" s="1"/>
  <c r="P498" i="16"/>
  <c r="P494" i="16" s="1"/>
  <c r="V498" i="16"/>
  <c r="V494" i="16" s="1"/>
  <c r="I501" i="16"/>
  <c r="I499" i="16" s="1"/>
  <c r="O501" i="16"/>
  <c r="O499" i="16" s="1"/>
  <c r="U501" i="16"/>
  <c r="U499" i="16" s="1"/>
  <c r="AA501" i="16"/>
  <c r="I503" i="16"/>
  <c r="O503" i="16"/>
  <c r="U503" i="16"/>
  <c r="AA503" i="16"/>
  <c r="H506" i="16"/>
  <c r="H504" i="16" s="1"/>
  <c r="N506" i="16"/>
  <c r="T506" i="16"/>
  <c r="Z506" i="16"/>
  <c r="H508" i="16"/>
  <c r="N508" i="16"/>
  <c r="T508" i="16"/>
  <c r="Z508" i="16"/>
  <c r="G511" i="16"/>
  <c r="M511" i="16"/>
  <c r="S511" i="16"/>
  <c r="S509" i="16" s="1"/>
  <c r="Y511" i="16"/>
  <c r="Y509" i="16" s="1"/>
  <c r="G513" i="16"/>
  <c r="M513" i="16"/>
  <c r="S513" i="16"/>
  <c r="Y513" i="16"/>
  <c r="F516" i="16"/>
  <c r="F514" i="16" s="1"/>
  <c r="L516" i="16"/>
  <c r="L514" i="16" s="1"/>
  <c r="R516" i="16"/>
  <c r="R514" i="16" s="1"/>
  <c r="X516" i="16"/>
  <c r="F518" i="16"/>
  <c r="L518" i="16"/>
  <c r="R518" i="16"/>
  <c r="X518" i="16"/>
  <c r="E521" i="16"/>
  <c r="E519" i="16" s="1"/>
  <c r="K521" i="16"/>
  <c r="Q521" i="16"/>
  <c r="W521" i="16"/>
  <c r="E523" i="16"/>
  <c r="K523" i="16"/>
  <c r="Q523" i="16"/>
  <c r="W523" i="16"/>
  <c r="D526" i="16"/>
  <c r="J526" i="16"/>
  <c r="P526" i="16"/>
  <c r="P524" i="16" s="1"/>
  <c r="V526" i="16"/>
  <c r="V524" i="16" s="1"/>
  <c r="D528" i="16"/>
  <c r="J528" i="16"/>
  <c r="P528" i="16"/>
  <c r="X528" i="16"/>
  <c r="G531" i="16"/>
  <c r="Y531" i="16"/>
  <c r="S533" i="16"/>
  <c r="L536" i="16"/>
  <c r="L534" i="16" s="1"/>
  <c r="X538" i="16"/>
  <c r="E541" i="16"/>
  <c r="E539" i="16" s="1"/>
  <c r="Q543" i="16"/>
  <c r="J548" i="16"/>
  <c r="I553" i="16"/>
  <c r="Z556" i="16"/>
  <c r="Z554" i="16" s="1"/>
  <c r="S561" i="16"/>
  <c r="S559" i="16" s="1"/>
  <c r="L566" i="16"/>
  <c r="L564" i="16" s="1"/>
  <c r="X568" i="16"/>
  <c r="E571" i="16"/>
  <c r="E569" i="16" s="1"/>
  <c r="Q573" i="16"/>
  <c r="J578" i="16"/>
  <c r="I583" i="16"/>
  <c r="Z586" i="16"/>
  <c r="Z584" i="16" s="1"/>
  <c r="S591" i="16"/>
  <c r="S589" i="16" s="1"/>
  <c r="L596" i="16"/>
  <c r="L594" i="16" s="1"/>
  <c r="X598" i="16"/>
  <c r="E601" i="16"/>
  <c r="E599" i="16" s="1"/>
  <c r="Q603" i="16"/>
  <c r="J608" i="16"/>
  <c r="I613" i="16"/>
  <c r="Z616" i="16"/>
  <c r="Z614" i="16" s="1"/>
  <c r="S621" i="16"/>
  <c r="S619" i="16" s="1"/>
  <c r="L626" i="16"/>
  <c r="L624" i="16" s="1"/>
  <c r="X628" i="16"/>
  <c r="E631" i="16"/>
  <c r="E629" i="16" s="1"/>
  <c r="Q633" i="16"/>
  <c r="J9" i="16"/>
  <c r="P9" i="16"/>
  <c r="V9" i="16"/>
  <c r="AA638" i="16"/>
  <c r="U638" i="16"/>
  <c r="O638" i="16"/>
  <c r="I638" i="16"/>
  <c r="V633" i="16"/>
  <c r="P633" i="16"/>
  <c r="J633" i="16"/>
  <c r="D633" i="16"/>
  <c r="W628" i="16"/>
  <c r="Q628" i="16"/>
  <c r="K628" i="16"/>
  <c r="E628" i="16"/>
  <c r="X623" i="16"/>
  <c r="R623" i="16"/>
  <c r="L623" i="16"/>
  <c r="F623" i="16"/>
  <c r="Y618" i="16"/>
  <c r="S618" i="16"/>
  <c r="M618" i="16"/>
  <c r="G618" i="16"/>
  <c r="Z613" i="16"/>
  <c r="T613" i="16"/>
  <c r="N613" i="16"/>
  <c r="H613" i="16"/>
  <c r="AA608" i="16"/>
  <c r="U608" i="16"/>
  <c r="O608" i="16"/>
  <c r="I608" i="16"/>
  <c r="V603" i="16"/>
  <c r="P603" i="16"/>
  <c r="J603" i="16"/>
  <c r="D603" i="16"/>
  <c r="W598" i="16"/>
  <c r="Q598" i="16"/>
  <c r="K598" i="16"/>
  <c r="E598" i="16"/>
  <c r="X593" i="16"/>
  <c r="R593" i="16"/>
  <c r="L593" i="16"/>
  <c r="F593" i="16"/>
  <c r="Y588" i="16"/>
  <c r="S588" i="16"/>
  <c r="M588" i="16"/>
  <c r="G588" i="16"/>
  <c r="Z583" i="16"/>
  <c r="T583" i="16"/>
  <c r="N583" i="16"/>
  <c r="H583" i="16"/>
  <c r="AA578" i="16"/>
  <c r="U578" i="16"/>
  <c r="O578" i="16"/>
  <c r="I578" i="16"/>
  <c r="V573" i="16"/>
  <c r="P573" i="16"/>
  <c r="J573" i="16"/>
  <c r="D573" i="16"/>
  <c r="W568" i="16"/>
  <c r="Q568" i="16"/>
  <c r="K568" i="16"/>
  <c r="E568" i="16"/>
  <c r="X563" i="16"/>
  <c r="R563" i="16"/>
  <c r="L563" i="16"/>
  <c r="F563" i="16"/>
  <c r="Y558" i="16"/>
  <c r="S558" i="16"/>
  <c r="M558" i="16"/>
  <c r="G558" i="16"/>
  <c r="Z553" i="16"/>
  <c r="T553" i="16"/>
  <c r="N553" i="16"/>
  <c r="H553" i="16"/>
  <c r="AA548" i="16"/>
  <c r="U548" i="16"/>
  <c r="O548" i="16"/>
  <c r="I548" i="16"/>
  <c r="V543" i="16"/>
  <c r="P543" i="16"/>
  <c r="J543" i="16"/>
  <c r="D543" i="16"/>
  <c r="W538" i="16"/>
  <c r="Q538" i="16"/>
  <c r="K538" i="16"/>
  <c r="E538" i="16"/>
  <c r="X533" i="16"/>
  <c r="R533" i="16"/>
  <c r="L533" i="16"/>
  <c r="F533" i="16"/>
  <c r="Y528" i="16"/>
  <c r="Y524" i="16" s="1"/>
  <c r="S528" i="16"/>
  <c r="S524" i="16" s="1"/>
  <c r="Z638" i="16"/>
  <c r="T638" i="16"/>
  <c r="N638" i="16"/>
  <c r="H638" i="16"/>
  <c r="AA633" i="16"/>
  <c r="U633" i="16"/>
  <c r="O633" i="16"/>
  <c r="I633" i="16"/>
  <c r="V628" i="16"/>
  <c r="P628" i="16"/>
  <c r="J628" i="16"/>
  <c r="D628" i="16"/>
  <c r="W623" i="16"/>
  <c r="Q623" i="16"/>
  <c r="K623" i="16"/>
  <c r="E623" i="16"/>
  <c r="X618" i="16"/>
  <c r="R618" i="16"/>
  <c r="L618" i="16"/>
  <c r="F618" i="16"/>
  <c r="Y613" i="16"/>
  <c r="S613" i="16"/>
  <c r="M613" i="16"/>
  <c r="G613" i="16"/>
  <c r="Z608" i="16"/>
  <c r="T608" i="16"/>
  <c r="N608" i="16"/>
  <c r="H608" i="16"/>
  <c r="AA603" i="16"/>
  <c r="U603" i="16"/>
  <c r="O603" i="16"/>
  <c r="I603" i="16"/>
  <c r="V598" i="16"/>
  <c r="P598" i="16"/>
  <c r="J598" i="16"/>
  <c r="D598" i="16"/>
  <c r="W593" i="16"/>
  <c r="Q593" i="16"/>
  <c r="K593" i="16"/>
  <c r="E593" i="16"/>
  <c r="X588" i="16"/>
  <c r="R588" i="16"/>
  <c r="L588" i="16"/>
  <c r="F588" i="16"/>
  <c r="Y583" i="16"/>
  <c r="S583" i="16"/>
  <c r="M583" i="16"/>
  <c r="G583" i="16"/>
  <c r="Z578" i="16"/>
  <c r="T578" i="16"/>
  <c r="N578" i="16"/>
  <c r="H578" i="16"/>
  <c r="AA573" i="16"/>
  <c r="U573" i="16"/>
  <c r="O573" i="16"/>
  <c r="I573" i="16"/>
  <c r="V568" i="16"/>
  <c r="P568" i="16"/>
  <c r="J568" i="16"/>
  <c r="D568" i="16"/>
  <c r="W563" i="16"/>
  <c r="Q563" i="16"/>
  <c r="K563" i="16"/>
  <c r="E563" i="16"/>
  <c r="X558" i="16"/>
  <c r="R558" i="16"/>
  <c r="L558" i="16"/>
  <c r="F558" i="16"/>
  <c r="Y553" i="16"/>
  <c r="S553" i="16"/>
  <c r="M553" i="16"/>
  <c r="G553" i="16"/>
  <c r="Z548" i="16"/>
  <c r="T548" i="16"/>
  <c r="N548" i="16"/>
  <c r="H548" i="16"/>
  <c r="AA543" i="16"/>
  <c r="U543" i="16"/>
  <c r="O543" i="16"/>
  <c r="I543" i="16"/>
  <c r="V538" i="16"/>
  <c r="P538" i="16"/>
  <c r="J538" i="16"/>
  <c r="D538" i="16"/>
  <c r="Y638" i="16"/>
  <c r="S638" i="16"/>
  <c r="M638" i="16"/>
  <c r="G638" i="16"/>
  <c r="Z633" i="16"/>
  <c r="T633" i="16"/>
  <c r="N633" i="16"/>
  <c r="H633" i="16"/>
  <c r="AA628" i="16"/>
  <c r="U628" i="16"/>
  <c r="O628" i="16"/>
  <c r="I628" i="16"/>
  <c r="V623" i="16"/>
  <c r="P623" i="16"/>
  <c r="J623" i="16"/>
  <c r="D623" i="16"/>
  <c r="W618" i="16"/>
  <c r="Q618" i="16"/>
  <c r="K618" i="16"/>
  <c r="E618" i="16"/>
  <c r="X613" i="16"/>
  <c r="R613" i="16"/>
  <c r="L613" i="16"/>
  <c r="F613" i="16"/>
  <c r="Y608" i="16"/>
  <c r="S608" i="16"/>
  <c r="M608" i="16"/>
  <c r="G608" i="16"/>
  <c r="Z603" i="16"/>
  <c r="T603" i="16"/>
  <c r="N603" i="16"/>
  <c r="H603" i="16"/>
  <c r="AA598" i="16"/>
  <c r="U598" i="16"/>
  <c r="O598" i="16"/>
  <c r="I598" i="16"/>
  <c r="V593" i="16"/>
  <c r="P593" i="16"/>
  <c r="J593" i="16"/>
  <c r="D593" i="16"/>
  <c r="W588" i="16"/>
  <c r="Q588" i="16"/>
  <c r="K588" i="16"/>
  <c r="E588" i="16"/>
  <c r="X583" i="16"/>
  <c r="R583" i="16"/>
  <c r="L583" i="16"/>
  <c r="F583" i="16"/>
  <c r="Y578" i="16"/>
  <c r="S578" i="16"/>
  <c r="M578" i="16"/>
  <c r="G578" i="16"/>
  <c r="Z573" i="16"/>
  <c r="T573" i="16"/>
  <c r="N573" i="16"/>
  <c r="H573" i="16"/>
  <c r="AA568" i="16"/>
  <c r="U568" i="16"/>
  <c r="O568" i="16"/>
  <c r="I568" i="16"/>
  <c r="V563" i="16"/>
  <c r="P563" i="16"/>
  <c r="J563" i="16"/>
  <c r="D563" i="16"/>
  <c r="W558" i="16"/>
  <c r="Q558" i="16"/>
  <c r="K558" i="16"/>
  <c r="E558" i="16"/>
  <c r="X553" i="16"/>
  <c r="R553" i="16"/>
  <c r="L553" i="16"/>
  <c r="F553" i="16"/>
  <c r="Y548" i="16"/>
  <c r="S548" i="16"/>
  <c r="M548" i="16"/>
  <c r="G548" i="16"/>
  <c r="Z543" i="16"/>
  <c r="T543" i="16"/>
  <c r="N543" i="16"/>
  <c r="H543" i="16"/>
  <c r="AA538" i="16"/>
  <c r="U538" i="16"/>
  <c r="O538" i="16"/>
  <c r="I538" i="16"/>
  <c r="V533" i="16"/>
  <c r="P533" i="16"/>
  <c r="J533" i="16"/>
  <c r="D533" i="16"/>
  <c r="X638" i="16"/>
  <c r="R638" i="16"/>
  <c r="L638" i="16"/>
  <c r="F638" i="16"/>
  <c r="Y633" i="16"/>
  <c r="S633" i="16"/>
  <c r="M633" i="16"/>
  <c r="G633" i="16"/>
  <c r="Z628" i="16"/>
  <c r="T628" i="16"/>
  <c r="N628" i="16"/>
  <c r="H628" i="16"/>
  <c r="AA623" i="16"/>
  <c r="U623" i="16"/>
  <c r="O623" i="16"/>
  <c r="I623" i="16"/>
  <c r="V618" i="16"/>
  <c r="P618" i="16"/>
  <c r="J618" i="16"/>
  <c r="D618" i="16"/>
  <c r="W613" i="16"/>
  <c r="Q613" i="16"/>
  <c r="K613" i="16"/>
  <c r="E613" i="16"/>
  <c r="X608" i="16"/>
  <c r="R608" i="16"/>
  <c r="L608" i="16"/>
  <c r="F608" i="16"/>
  <c r="Y603" i="16"/>
  <c r="S603" i="16"/>
  <c r="M603" i="16"/>
  <c r="G603" i="16"/>
  <c r="Z598" i="16"/>
  <c r="T598" i="16"/>
  <c r="N598" i="16"/>
  <c r="H598" i="16"/>
  <c r="AA593" i="16"/>
  <c r="U593" i="16"/>
  <c r="O593" i="16"/>
  <c r="I593" i="16"/>
  <c r="V588" i="16"/>
  <c r="P588" i="16"/>
  <c r="J588" i="16"/>
  <c r="D588" i="16"/>
  <c r="W583" i="16"/>
  <c r="Q583" i="16"/>
  <c r="K583" i="16"/>
  <c r="E583" i="16"/>
  <c r="X578" i="16"/>
  <c r="R578" i="16"/>
  <c r="L578" i="16"/>
  <c r="F578" i="16"/>
  <c r="Y573" i="16"/>
  <c r="S573" i="16"/>
  <c r="M573" i="16"/>
  <c r="G573" i="16"/>
  <c r="Z568" i="16"/>
  <c r="T568" i="16"/>
  <c r="N568" i="16"/>
  <c r="H568" i="16"/>
  <c r="AA563" i="16"/>
  <c r="U563" i="16"/>
  <c r="O563" i="16"/>
  <c r="I563" i="16"/>
  <c r="V558" i="16"/>
  <c r="P558" i="16"/>
  <c r="J558" i="16"/>
  <c r="D558" i="16"/>
  <c r="W553" i="16"/>
  <c r="Q553" i="16"/>
  <c r="K553" i="16"/>
  <c r="E553" i="16"/>
  <c r="X548" i="16"/>
  <c r="R548" i="16"/>
  <c r="L548" i="16"/>
  <c r="F548" i="16"/>
  <c r="Y543" i="16"/>
  <c r="S543" i="16"/>
  <c r="M543" i="16"/>
  <c r="G543" i="16"/>
  <c r="Z538" i="16"/>
  <c r="T538" i="16"/>
  <c r="N538" i="16"/>
  <c r="H538" i="16"/>
  <c r="AA533" i="16"/>
  <c r="U533" i="16"/>
  <c r="O533" i="16"/>
  <c r="I533" i="16"/>
  <c r="W638" i="16"/>
  <c r="Q638" i="16"/>
  <c r="K638" i="16"/>
  <c r="E638" i="16"/>
  <c r="X633" i="16"/>
  <c r="R633" i="16"/>
  <c r="L633" i="16"/>
  <c r="F633" i="16"/>
  <c r="Y628" i="16"/>
  <c r="S628" i="16"/>
  <c r="M628" i="16"/>
  <c r="G628" i="16"/>
  <c r="Z623" i="16"/>
  <c r="T623" i="16"/>
  <c r="N623" i="16"/>
  <c r="H623" i="16"/>
  <c r="AA618" i="16"/>
  <c r="U618" i="16"/>
  <c r="O618" i="16"/>
  <c r="I618" i="16"/>
  <c r="V613" i="16"/>
  <c r="P613" i="16"/>
  <c r="J613" i="16"/>
  <c r="D613" i="16"/>
  <c r="W608" i="16"/>
  <c r="Q608" i="16"/>
  <c r="K608" i="16"/>
  <c r="E608" i="16"/>
  <c r="X603" i="16"/>
  <c r="R603" i="16"/>
  <c r="L603" i="16"/>
  <c r="F603" i="16"/>
  <c r="Y598" i="16"/>
  <c r="S598" i="16"/>
  <c r="M598" i="16"/>
  <c r="G598" i="16"/>
  <c r="Z593" i="16"/>
  <c r="T593" i="16"/>
  <c r="N593" i="16"/>
  <c r="H593" i="16"/>
  <c r="AA588" i="16"/>
  <c r="U588" i="16"/>
  <c r="O588" i="16"/>
  <c r="I588" i="16"/>
  <c r="V583" i="16"/>
  <c r="P583" i="16"/>
  <c r="J583" i="16"/>
  <c r="D583" i="16"/>
  <c r="W578" i="16"/>
  <c r="Q578" i="16"/>
  <c r="K578" i="16"/>
  <c r="E578" i="16"/>
  <c r="X573" i="16"/>
  <c r="R573" i="16"/>
  <c r="L573" i="16"/>
  <c r="F573" i="16"/>
  <c r="Y568" i="16"/>
  <c r="S568" i="16"/>
  <c r="M568" i="16"/>
  <c r="G568" i="16"/>
  <c r="Z563" i="16"/>
  <c r="T563" i="16"/>
  <c r="N563" i="16"/>
  <c r="H563" i="16"/>
  <c r="AA558" i="16"/>
  <c r="U558" i="16"/>
  <c r="O558" i="16"/>
  <c r="I558" i="16"/>
  <c r="V553" i="16"/>
  <c r="P553" i="16"/>
  <c r="J553" i="16"/>
  <c r="D553" i="16"/>
  <c r="W548" i="16"/>
  <c r="Q548" i="16"/>
  <c r="K548" i="16"/>
  <c r="E548" i="16"/>
  <c r="X543" i="16"/>
  <c r="R543" i="16"/>
  <c r="L543" i="16"/>
  <c r="F543" i="16"/>
  <c r="Y538" i="16"/>
  <c r="S538" i="16"/>
  <c r="M538" i="16"/>
  <c r="G538" i="16"/>
  <c r="Z533" i="16"/>
  <c r="T533" i="16"/>
  <c r="N533" i="16"/>
  <c r="H533" i="16"/>
  <c r="AA528" i="16"/>
  <c r="U528" i="16"/>
  <c r="J11" i="16"/>
  <c r="P11" i="16"/>
  <c r="V11" i="16"/>
  <c r="I14" i="16"/>
  <c r="O14" i="16"/>
  <c r="U14" i="16"/>
  <c r="AA14" i="16"/>
  <c r="I16" i="16"/>
  <c r="O16" i="16"/>
  <c r="U16" i="16"/>
  <c r="AA16" i="16"/>
  <c r="H19" i="16"/>
  <c r="N19" i="16"/>
  <c r="T19" i="16"/>
  <c r="Z19" i="16"/>
  <c r="Z17" i="16" s="1"/>
  <c r="H21" i="16"/>
  <c r="N21" i="16"/>
  <c r="T21" i="16"/>
  <c r="Z21" i="16"/>
  <c r="G24" i="16"/>
  <c r="M24" i="16"/>
  <c r="M22" i="16" s="1"/>
  <c r="S24" i="16"/>
  <c r="Y24" i="16"/>
  <c r="G26" i="16"/>
  <c r="M26" i="16"/>
  <c r="S26" i="16"/>
  <c r="Y26" i="16"/>
  <c r="F29" i="16"/>
  <c r="L29" i="16"/>
  <c r="R29" i="16"/>
  <c r="X29" i="16"/>
  <c r="F31" i="16"/>
  <c r="L31" i="16"/>
  <c r="R31" i="16"/>
  <c r="X31" i="16"/>
  <c r="E34" i="16"/>
  <c r="K34" i="16"/>
  <c r="Q34" i="16"/>
  <c r="W34" i="16"/>
  <c r="W32" i="16" s="1"/>
  <c r="E36" i="16"/>
  <c r="K36" i="16"/>
  <c r="Q36" i="16"/>
  <c r="W36" i="16"/>
  <c r="D39" i="16"/>
  <c r="J39" i="16"/>
  <c r="J37" i="16" s="1"/>
  <c r="P39" i="16"/>
  <c r="V39" i="16"/>
  <c r="D41" i="16"/>
  <c r="J41" i="16"/>
  <c r="P41" i="16"/>
  <c r="V41" i="16"/>
  <c r="I44" i="16"/>
  <c r="O44" i="16"/>
  <c r="U44" i="16"/>
  <c r="AA44" i="16"/>
  <c r="I46" i="16"/>
  <c r="O46" i="16"/>
  <c r="U46" i="16"/>
  <c r="AA46" i="16"/>
  <c r="H49" i="16"/>
  <c r="N49" i="16"/>
  <c r="T49" i="16"/>
  <c r="Z49" i="16"/>
  <c r="Z47" i="16" s="1"/>
  <c r="H51" i="16"/>
  <c r="N51" i="16"/>
  <c r="T51" i="16"/>
  <c r="Z51" i="16"/>
  <c r="G54" i="16"/>
  <c r="M54" i="16"/>
  <c r="M52" i="16" s="1"/>
  <c r="S54" i="16"/>
  <c r="Y54" i="16"/>
  <c r="G56" i="16"/>
  <c r="M56" i="16"/>
  <c r="S56" i="16"/>
  <c r="Y56" i="16"/>
  <c r="F59" i="16"/>
  <c r="L59" i="16"/>
  <c r="R59" i="16"/>
  <c r="X59" i="16"/>
  <c r="F61" i="16"/>
  <c r="L61" i="16"/>
  <c r="R61" i="16"/>
  <c r="X61" i="16"/>
  <c r="E64" i="16"/>
  <c r="K64" i="16"/>
  <c r="Q64" i="16"/>
  <c r="W64" i="16"/>
  <c r="W62" i="16" s="1"/>
  <c r="E66" i="16"/>
  <c r="K66" i="16"/>
  <c r="Q66" i="16"/>
  <c r="W66" i="16"/>
  <c r="D69" i="16"/>
  <c r="J69" i="16"/>
  <c r="J67" i="16" s="1"/>
  <c r="P69" i="16"/>
  <c r="V69" i="16"/>
  <c r="D71" i="16"/>
  <c r="J71" i="16"/>
  <c r="P71" i="16"/>
  <c r="V71" i="16"/>
  <c r="I74" i="16"/>
  <c r="O74" i="16"/>
  <c r="U74" i="16"/>
  <c r="AA74" i="16"/>
  <c r="I76" i="16"/>
  <c r="O76" i="16"/>
  <c r="U76" i="16"/>
  <c r="AA76" i="16"/>
  <c r="H79" i="16"/>
  <c r="N79" i="16"/>
  <c r="T79" i="16"/>
  <c r="Z79" i="16"/>
  <c r="Z77" i="16" s="1"/>
  <c r="H81" i="16"/>
  <c r="N81" i="16"/>
  <c r="T81" i="16"/>
  <c r="Z81" i="16"/>
  <c r="G84" i="16"/>
  <c r="M84" i="16"/>
  <c r="M82" i="16" s="1"/>
  <c r="S84" i="16"/>
  <c r="Y84" i="16"/>
  <c r="G86" i="16"/>
  <c r="M86" i="16"/>
  <c r="S86" i="16"/>
  <c r="Y86" i="16"/>
  <c r="F89" i="16"/>
  <c r="L89" i="16"/>
  <c r="R89" i="16"/>
  <c r="X89" i="16"/>
  <c r="F91" i="16"/>
  <c r="L91" i="16"/>
  <c r="R91" i="16"/>
  <c r="X91" i="16"/>
  <c r="E94" i="16"/>
  <c r="K94" i="16"/>
  <c r="Q94" i="16"/>
  <c r="W94" i="16"/>
  <c r="W92" i="16" s="1"/>
  <c r="E96" i="16"/>
  <c r="K96" i="16"/>
  <c r="Q96" i="16"/>
  <c r="W96" i="16"/>
  <c r="D99" i="16"/>
  <c r="J99" i="16"/>
  <c r="J97" i="16" s="1"/>
  <c r="P99" i="16"/>
  <c r="V99" i="16"/>
  <c r="D101" i="16"/>
  <c r="J101" i="16"/>
  <c r="P101" i="16"/>
  <c r="V101" i="16"/>
  <c r="I104" i="16"/>
  <c r="O104" i="16"/>
  <c r="U104" i="16"/>
  <c r="AA104" i="16"/>
  <c r="I106" i="16"/>
  <c r="O106" i="16"/>
  <c r="U106" i="16"/>
  <c r="AA106" i="16"/>
  <c r="H109" i="16"/>
  <c r="N109" i="16"/>
  <c r="T109" i="16"/>
  <c r="Z109" i="16"/>
  <c r="Z107" i="16" s="1"/>
  <c r="H111" i="16"/>
  <c r="N111" i="16"/>
  <c r="T111" i="16"/>
  <c r="Z111" i="16"/>
  <c r="G114" i="16"/>
  <c r="M114" i="16"/>
  <c r="M112" i="16" s="1"/>
  <c r="S114" i="16"/>
  <c r="Y114" i="16"/>
  <c r="G116" i="16"/>
  <c r="M116" i="16"/>
  <c r="S116" i="16"/>
  <c r="Y116" i="16"/>
  <c r="F119" i="16"/>
  <c r="L119" i="16"/>
  <c r="R119" i="16"/>
  <c r="X119" i="16"/>
  <c r="F121" i="16"/>
  <c r="L121" i="16"/>
  <c r="R121" i="16"/>
  <c r="X121" i="16"/>
  <c r="E124" i="16"/>
  <c r="K124" i="16"/>
  <c r="Q124" i="16"/>
  <c r="W124" i="16"/>
  <c r="W122" i="16" s="1"/>
  <c r="E126" i="16"/>
  <c r="K126" i="16"/>
  <c r="Q126" i="16"/>
  <c r="W126" i="16"/>
  <c r="D129" i="16"/>
  <c r="J129" i="16"/>
  <c r="J127" i="16" s="1"/>
  <c r="P129" i="16"/>
  <c r="V129" i="16"/>
  <c r="D131" i="16"/>
  <c r="J131" i="16"/>
  <c r="P131" i="16"/>
  <c r="V131" i="16"/>
  <c r="I134" i="16"/>
  <c r="O134" i="16"/>
  <c r="U134" i="16"/>
  <c r="AA134" i="16"/>
  <c r="I136" i="16"/>
  <c r="O136" i="16"/>
  <c r="U136" i="16"/>
  <c r="AA136" i="16"/>
  <c r="H139" i="16"/>
  <c r="N139" i="16"/>
  <c r="T139" i="16"/>
  <c r="Z139" i="16"/>
  <c r="Z137" i="16" s="1"/>
  <c r="H141" i="16"/>
  <c r="N141" i="16"/>
  <c r="T141" i="16"/>
  <c r="Z141" i="16"/>
  <c r="G144" i="16"/>
  <c r="M144" i="16"/>
  <c r="M142" i="16" s="1"/>
  <c r="S144" i="16"/>
  <c r="Y144" i="16"/>
  <c r="G146" i="16"/>
  <c r="M146" i="16"/>
  <c r="S146" i="16"/>
  <c r="Y146" i="16"/>
  <c r="F149" i="16"/>
  <c r="L149" i="16"/>
  <c r="R149" i="16"/>
  <c r="X149" i="16"/>
  <c r="F151" i="16"/>
  <c r="L151" i="16"/>
  <c r="R151" i="16"/>
  <c r="X151" i="16"/>
  <c r="E154" i="16"/>
  <c r="K154" i="16"/>
  <c r="Q154" i="16"/>
  <c r="W154" i="16"/>
  <c r="W152" i="16" s="1"/>
  <c r="E156" i="16"/>
  <c r="K156" i="16"/>
  <c r="Q156" i="16"/>
  <c r="W156" i="16"/>
  <c r="D159" i="16"/>
  <c r="J159" i="16"/>
  <c r="J157" i="16" s="1"/>
  <c r="P159" i="16"/>
  <c r="V159" i="16"/>
  <c r="D161" i="16"/>
  <c r="J161" i="16"/>
  <c r="P161" i="16"/>
  <c r="V161" i="16"/>
  <c r="I168" i="16"/>
  <c r="O168" i="16"/>
  <c r="U168" i="16"/>
  <c r="AA168" i="16"/>
  <c r="I170" i="16"/>
  <c r="O170" i="16"/>
  <c r="U170" i="16"/>
  <c r="AA170" i="16"/>
  <c r="H173" i="16"/>
  <c r="N173" i="16"/>
  <c r="T173" i="16"/>
  <c r="Z173" i="16"/>
  <c r="Z171" i="16" s="1"/>
  <c r="H175" i="16"/>
  <c r="N175" i="16"/>
  <c r="T175" i="16"/>
  <c r="Z175" i="16"/>
  <c r="G178" i="16"/>
  <c r="M178" i="16"/>
  <c r="M176" i="16" s="1"/>
  <c r="S178" i="16"/>
  <c r="Y178" i="16"/>
  <c r="G180" i="16"/>
  <c r="M180" i="16"/>
  <c r="S180" i="16"/>
  <c r="Y180" i="16"/>
  <c r="F183" i="16"/>
  <c r="L183" i="16"/>
  <c r="R183" i="16"/>
  <c r="X183" i="16"/>
  <c r="F185" i="16"/>
  <c r="L185" i="16"/>
  <c r="R185" i="16"/>
  <c r="X185" i="16"/>
  <c r="E188" i="16"/>
  <c r="K188" i="16"/>
  <c r="Q188" i="16"/>
  <c r="W188" i="16"/>
  <c r="W186" i="16" s="1"/>
  <c r="E190" i="16"/>
  <c r="K190" i="16"/>
  <c r="Q190" i="16"/>
  <c r="W190" i="16"/>
  <c r="D193" i="16"/>
  <c r="J193" i="16"/>
  <c r="J191" i="16" s="1"/>
  <c r="P193" i="16"/>
  <c r="V193" i="16"/>
  <c r="D195" i="16"/>
  <c r="J195" i="16"/>
  <c r="P195" i="16"/>
  <c r="V195" i="16"/>
  <c r="I198" i="16"/>
  <c r="O198" i="16"/>
  <c r="U198" i="16"/>
  <c r="AA198" i="16"/>
  <c r="I200" i="16"/>
  <c r="O200" i="16"/>
  <c r="U200" i="16"/>
  <c r="AA200" i="16"/>
  <c r="H203" i="16"/>
  <c r="N203" i="16"/>
  <c r="T203" i="16"/>
  <c r="Z203" i="16"/>
  <c r="Z201" i="16" s="1"/>
  <c r="H205" i="16"/>
  <c r="N205" i="16"/>
  <c r="T205" i="16"/>
  <c r="Z205" i="16"/>
  <c r="G208" i="16"/>
  <c r="M208" i="16"/>
  <c r="M206" i="16" s="1"/>
  <c r="S208" i="16"/>
  <c r="Y208" i="16"/>
  <c r="G210" i="16"/>
  <c r="M210" i="16"/>
  <c r="S210" i="16"/>
  <c r="Y210" i="16"/>
  <c r="F213" i="16"/>
  <c r="L213" i="16"/>
  <c r="R213" i="16"/>
  <c r="X213" i="16"/>
  <c r="F215" i="16"/>
  <c r="L215" i="16"/>
  <c r="R215" i="16"/>
  <c r="X215" i="16"/>
  <c r="E218" i="16"/>
  <c r="K218" i="16"/>
  <c r="Q218" i="16"/>
  <c r="W218" i="16"/>
  <c r="W216" i="16" s="1"/>
  <c r="E220" i="16"/>
  <c r="K220" i="16"/>
  <c r="Q220" i="16"/>
  <c r="W220" i="16"/>
  <c r="D223" i="16"/>
  <c r="J223" i="16"/>
  <c r="J221" i="16" s="1"/>
  <c r="P223" i="16"/>
  <c r="V223" i="16"/>
  <c r="D225" i="16"/>
  <c r="J225" i="16"/>
  <c r="P225" i="16"/>
  <c r="V225" i="16"/>
  <c r="I228" i="16"/>
  <c r="O228" i="16"/>
  <c r="U228" i="16"/>
  <c r="AA228" i="16"/>
  <c r="I230" i="16"/>
  <c r="O230" i="16"/>
  <c r="U230" i="16"/>
  <c r="AA230" i="16"/>
  <c r="H233" i="16"/>
  <c r="N233" i="16"/>
  <c r="T233" i="16"/>
  <c r="Z233" i="16"/>
  <c r="Z231" i="16" s="1"/>
  <c r="H235" i="16"/>
  <c r="N235" i="16"/>
  <c r="T235" i="16"/>
  <c r="Z235" i="16"/>
  <c r="G238" i="16"/>
  <c r="M238" i="16"/>
  <c r="M236" i="16" s="1"/>
  <c r="S238" i="16"/>
  <c r="Y238" i="16"/>
  <c r="G240" i="16"/>
  <c r="M240" i="16"/>
  <c r="S240" i="16"/>
  <c r="Y240" i="16"/>
  <c r="F243" i="16"/>
  <c r="L243" i="16"/>
  <c r="R243" i="16"/>
  <c r="X243" i="16"/>
  <c r="F245" i="16"/>
  <c r="L245" i="16"/>
  <c r="R245" i="16"/>
  <c r="X245" i="16"/>
  <c r="E248" i="16"/>
  <c r="K248" i="16"/>
  <c r="Q248" i="16"/>
  <c r="W248" i="16"/>
  <c r="W246" i="16" s="1"/>
  <c r="E250" i="16"/>
  <c r="K250" i="16"/>
  <c r="Q250" i="16"/>
  <c r="W250" i="16"/>
  <c r="D253" i="16"/>
  <c r="J253" i="16"/>
  <c r="J251" i="16" s="1"/>
  <c r="P253" i="16"/>
  <c r="V253" i="16"/>
  <c r="D255" i="16"/>
  <c r="J255" i="16"/>
  <c r="P255" i="16"/>
  <c r="V255" i="16"/>
  <c r="I258" i="16"/>
  <c r="O258" i="16"/>
  <c r="U258" i="16"/>
  <c r="AA258" i="16"/>
  <c r="I260" i="16"/>
  <c r="O260" i="16"/>
  <c r="U260" i="16"/>
  <c r="AA260" i="16"/>
  <c r="H263" i="16"/>
  <c r="N263" i="16"/>
  <c r="T263" i="16"/>
  <c r="Z263" i="16"/>
  <c r="Z261" i="16" s="1"/>
  <c r="H265" i="16"/>
  <c r="N265" i="16"/>
  <c r="T265" i="16"/>
  <c r="Z265" i="16"/>
  <c r="G268" i="16"/>
  <c r="M268" i="16"/>
  <c r="M266" i="16" s="1"/>
  <c r="S268" i="16"/>
  <c r="Y268" i="16"/>
  <c r="G270" i="16"/>
  <c r="M270" i="16"/>
  <c r="S270" i="16"/>
  <c r="Y270" i="16"/>
  <c r="F273" i="16"/>
  <c r="L273" i="16"/>
  <c r="R273" i="16"/>
  <c r="X273" i="16"/>
  <c r="F275" i="16"/>
  <c r="L275" i="16"/>
  <c r="R275" i="16"/>
  <c r="X275" i="16"/>
  <c r="E278" i="16"/>
  <c r="K278" i="16"/>
  <c r="Q278" i="16"/>
  <c r="W278" i="16"/>
  <c r="W276" i="16" s="1"/>
  <c r="E280" i="16"/>
  <c r="K280" i="16"/>
  <c r="Q280" i="16"/>
  <c r="W280" i="16"/>
  <c r="D283" i="16"/>
  <c r="J283" i="16"/>
  <c r="J281" i="16" s="1"/>
  <c r="P283" i="16"/>
  <c r="V283" i="16"/>
  <c r="D285" i="16"/>
  <c r="J285" i="16"/>
  <c r="P285" i="16"/>
  <c r="V285" i="16"/>
  <c r="I288" i="16"/>
  <c r="O288" i="16"/>
  <c r="U288" i="16"/>
  <c r="AA288" i="16"/>
  <c r="I290" i="16"/>
  <c r="O290" i="16"/>
  <c r="U290" i="16"/>
  <c r="AA290" i="16"/>
  <c r="H293" i="16"/>
  <c r="N293" i="16"/>
  <c r="T293" i="16"/>
  <c r="Z293" i="16"/>
  <c r="Z291" i="16" s="1"/>
  <c r="H295" i="16"/>
  <c r="N295" i="16"/>
  <c r="T295" i="16"/>
  <c r="Z295" i="16"/>
  <c r="G298" i="16"/>
  <c r="M298" i="16"/>
  <c r="M296" i="16" s="1"/>
  <c r="S298" i="16"/>
  <c r="Y298" i="16"/>
  <c r="G300" i="16"/>
  <c r="M300" i="16"/>
  <c r="S300" i="16"/>
  <c r="Y300" i="16"/>
  <c r="F303" i="16"/>
  <c r="L303" i="16"/>
  <c r="R303" i="16"/>
  <c r="X303" i="16"/>
  <c r="F305" i="16"/>
  <c r="L305" i="16"/>
  <c r="R305" i="16"/>
  <c r="X305" i="16"/>
  <c r="E308" i="16"/>
  <c r="K308" i="16"/>
  <c r="Q308" i="16"/>
  <c r="W308" i="16"/>
  <c r="W306" i="16" s="1"/>
  <c r="E310" i="16"/>
  <c r="K310" i="16"/>
  <c r="Q310" i="16"/>
  <c r="W310" i="16"/>
  <c r="D313" i="16"/>
  <c r="J313" i="16"/>
  <c r="J311" i="16" s="1"/>
  <c r="P313" i="16"/>
  <c r="V313" i="16"/>
  <c r="D315" i="16"/>
  <c r="J315" i="16"/>
  <c r="P315" i="16"/>
  <c r="V315" i="16"/>
  <c r="I318" i="16"/>
  <c r="O318" i="16"/>
  <c r="U318" i="16"/>
  <c r="AA318" i="16"/>
  <c r="I320" i="16"/>
  <c r="O320" i="16"/>
  <c r="U320" i="16"/>
  <c r="AA320" i="16"/>
  <c r="H329" i="16"/>
  <c r="N329" i="16"/>
  <c r="T329" i="16"/>
  <c r="Z329" i="16"/>
  <c r="G334" i="16"/>
  <c r="M334" i="16"/>
  <c r="S334" i="16"/>
  <c r="Y334" i="16"/>
  <c r="F339" i="16"/>
  <c r="L339" i="16"/>
  <c r="R339" i="16"/>
  <c r="X339" i="16"/>
  <c r="E344" i="16"/>
  <c r="K344" i="16"/>
  <c r="Q344" i="16"/>
  <c r="W344" i="16"/>
  <c r="D349" i="16"/>
  <c r="J349" i="16"/>
  <c r="P349" i="16"/>
  <c r="V349" i="16"/>
  <c r="I354" i="16"/>
  <c r="O354" i="16"/>
  <c r="U354" i="16"/>
  <c r="AA354" i="16"/>
  <c r="H359" i="16"/>
  <c r="N359" i="16"/>
  <c r="T359" i="16"/>
  <c r="Z359" i="16"/>
  <c r="G364" i="16"/>
  <c r="M364" i="16"/>
  <c r="S364" i="16"/>
  <c r="Y364" i="16"/>
  <c r="F369" i="16"/>
  <c r="L369" i="16"/>
  <c r="R369" i="16"/>
  <c r="X369" i="16"/>
  <c r="E374" i="16"/>
  <c r="K374" i="16"/>
  <c r="Q374" i="16"/>
  <c r="W374" i="16"/>
  <c r="D379" i="16"/>
  <c r="J379" i="16"/>
  <c r="P379" i="16"/>
  <c r="V379" i="16"/>
  <c r="I384" i="16"/>
  <c r="O384" i="16"/>
  <c r="U384" i="16"/>
  <c r="AA384" i="16"/>
  <c r="H389" i="16"/>
  <c r="N389" i="16"/>
  <c r="T389" i="16"/>
  <c r="Z389" i="16"/>
  <c r="G394" i="16"/>
  <c r="M394" i="16"/>
  <c r="S394" i="16"/>
  <c r="Y394" i="16"/>
  <c r="F399" i="16"/>
  <c r="L399" i="16"/>
  <c r="R399" i="16"/>
  <c r="X399" i="16"/>
  <c r="E404" i="16"/>
  <c r="K404" i="16"/>
  <c r="Q404" i="16"/>
  <c r="W404" i="16"/>
  <c r="D409" i="16"/>
  <c r="J409" i="16"/>
  <c r="P409" i="16"/>
  <c r="V409" i="16"/>
  <c r="I414" i="16"/>
  <c r="O414" i="16"/>
  <c r="U414" i="16"/>
  <c r="AA414" i="16"/>
  <c r="H419" i="16"/>
  <c r="N419" i="16"/>
  <c r="T419" i="16"/>
  <c r="Z419" i="16"/>
  <c r="G424" i="16"/>
  <c r="M424" i="16"/>
  <c r="S424" i="16"/>
  <c r="Y424" i="16"/>
  <c r="F429" i="16"/>
  <c r="L429" i="16"/>
  <c r="R429" i="16"/>
  <c r="X429" i="16"/>
  <c r="E434" i="16"/>
  <c r="K434" i="16"/>
  <c r="Q434" i="16"/>
  <c r="W434" i="16"/>
  <c r="D439" i="16"/>
  <c r="J439" i="16"/>
  <c r="P439" i="16"/>
  <c r="V439" i="16"/>
  <c r="I444" i="16"/>
  <c r="O444" i="16"/>
  <c r="U444" i="16"/>
  <c r="AA444" i="16"/>
  <c r="H449" i="16"/>
  <c r="N449" i="16"/>
  <c r="T449" i="16"/>
  <c r="Z449" i="16"/>
  <c r="G454" i="16"/>
  <c r="M454" i="16"/>
  <c r="S454" i="16"/>
  <c r="Y454" i="16"/>
  <c r="F459" i="16"/>
  <c r="L459" i="16"/>
  <c r="R459" i="16"/>
  <c r="X459" i="16"/>
  <c r="E464" i="16"/>
  <c r="K464" i="16"/>
  <c r="Q464" i="16"/>
  <c r="W464" i="16"/>
  <c r="D469" i="16"/>
  <c r="J469" i="16"/>
  <c r="P469" i="16"/>
  <c r="V469" i="16"/>
  <c r="I474" i="16"/>
  <c r="O474" i="16"/>
  <c r="U474" i="16"/>
  <c r="AA474" i="16"/>
  <c r="H479" i="16"/>
  <c r="N479" i="16"/>
  <c r="T479" i="16"/>
  <c r="Z479" i="16"/>
  <c r="G488" i="16"/>
  <c r="G484" i="16" s="1"/>
  <c r="M488" i="16"/>
  <c r="M484" i="16" s="1"/>
  <c r="S488" i="16"/>
  <c r="S484" i="16" s="1"/>
  <c r="Y488" i="16"/>
  <c r="Y484" i="16" s="1"/>
  <c r="F493" i="16"/>
  <c r="F489" i="16" s="1"/>
  <c r="L493" i="16"/>
  <c r="L489" i="16" s="1"/>
  <c r="R493" i="16"/>
  <c r="R489" i="16" s="1"/>
  <c r="X493" i="16"/>
  <c r="X489" i="16" s="1"/>
  <c r="E498" i="16"/>
  <c r="E494" i="16" s="1"/>
  <c r="K498" i="16"/>
  <c r="K494" i="16" s="1"/>
  <c r="Q498" i="16"/>
  <c r="Q494" i="16" s="1"/>
  <c r="W498" i="16"/>
  <c r="W494" i="16" s="1"/>
  <c r="D503" i="16"/>
  <c r="D499" i="16" s="1"/>
  <c r="J503" i="16"/>
  <c r="J499" i="16" s="1"/>
  <c r="P503" i="16"/>
  <c r="P499" i="16" s="1"/>
  <c r="V503" i="16"/>
  <c r="V499" i="16" s="1"/>
  <c r="I508" i="16"/>
  <c r="I504" i="16" s="1"/>
  <c r="O508" i="16"/>
  <c r="O504" i="16" s="1"/>
  <c r="U508" i="16"/>
  <c r="U504" i="16" s="1"/>
  <c r="AA508" i="16"/>
  <c r="AA504" i="16" s="1"/>
  <c r="H513" i="16"/>
  <c r="H509" i="16" s="1"/>
  <c r="N513" i="16"/>
  <c r="N509" i="16" s="1"/>
  <c r="T513" i="16"/>
  <c r="T509" i="16" s="1"/>
  <c r="Z513" i="16"/>
  <c r="Z509" i="16" s="1"/>
  <c r="G518" i="16"/>
  <c r="G514" i="16" s="1"/>
  <c r="M518" i="16"/>
  <c r="M514" i="16" s="1"/>
  <c r="S518" i="16"/>
  <c r="S514" i="16" s="1"/>
  <c r="Y518" i="16"/>
  <c r="Y514" i="16" s="1"/>
  <c r="F521" i="16"/>
  <c r="L521" i="16"/>
  <c r="L519" i="16" s="1"/>
  <c r="R521" i="16"/>
  <c r="X521" i="16"/>
  <c r="F523" i="16"/>
  <c r="L523" i="16"/>
  <c r="R523" i="16"/>
  <c r="X523" i="16"/>
  <c r="E526" i="16"/>
  <c r="K526" i="16"/>
  <c r="Q526" i="16"/>
  <c r="W526" i="16"/>
  <c r="W524" i="16" s="1"/>
  <c r="E528" i="16"/>
  <c r="K528" i="16"/>
  <c r="Q528" i="16"/>
  <c r="Z528" i="16"/>
  <c r="K531" i="16"/>
  <c r="K529" i="16" s="1"/>
  <c r="E533" i="16"/>
  <c r="W533" i="16"/>
  <c r="R536" i="16"/>
  <c r="R534" i="16" s="1"/>
  <c r="K541" i="16"/>
  <c r="K539" i="16" s="1"/>
  <c r="W543" i="16"/>
  <c r="W539" i="16" s="1"/>
  <c r="D546" i="16"/>
  <c r="D544" i="16" s="1"/>
  <c r="P548" i="16"/>
  <c r="P544" i="16" s="1"/>
  <c r="O553" i="16"/>
  <c r="O549" i="16" s="1"/>
  <c r="H558" i="16"/>
  <c r="H554" i="16" s="1"/>
  <c r="Y561" i="16"/>
  <c r="Y559" i="16" s="1"/>
  <c r="R566" i="16"/>
  <c r="R564" i="16" s="1"/>
  <c r="K571" i="16"/>
  <c r="K569" i="16" s="1"/>
  <c r="W573" i="16"/>
  <c r="W569" i="16" s="1"/>
  <c r="D576" i="16"/>
  <c r="D574" i="16" s="1"/>
  <c r="P578" i="16"/>
  <c r="P574" i="16" s="1"/>
  <c r="O583" i="16"/>
  <c r="O579" i="16" s="1"/>
  <c r="H588" i="16"/>
  <c r="H584" i="16" s="1"/>
  <c r="Y591" i="16"/>
  <c r="Y589" i="16" s="1"/>
  <c r="R596" i="16"/>
  <c r="R594" i="16" s="1"/>
  <c r="K601" i="16"/>
  <c r="K599" i="16" s="1"/>
  <c r="W603" i="16"/>
  <c r="W599" i="16" s="1"/>
  <c r="D606" i="16"/>
  <c r="D604" i="16" s="1"/>
  <c r="P608" i="16"/>
  <c r="P604" i="16" s="1"/>
  <c r="O613" i="16"/>
  <c r="O609" i="16" s="1"/>
  <c r="H618" i="16"/>
  <c r="H614" i="16" s="1"/>
  <c r="Y621" i="16"/>
  <c r="Y619" i="16" s="1"/>
  <c r="R626" i="16"/>
  <c r="R624" i="16" s="1"/>
  <c r="K631" i="16"/>
  <c r="K629" i="16" s="1"/>
  <c r="W633" i="16"/>
  <c r="W629" i="16" s="1"/>
  <c r="D636" i="16"/>
  <c r="D634" i="16" s="1"/>
  <c r="P638" i="16"/>
  <c r="P634" i="16" s="1"/>
  <c r="E9" i="16"/>
  <c r="E7" i="16" s="1"/>
  <c r="K9" i="16"/>
  <c r="K7" i="16" s="1"/>
  <c r="Q9" i="16"/>
  <c r="W9" i="16"/>
  <c r="E11" i="16"/>
  <c r="K11" i="16"/>
  <c r="Q11" i="16"/>
  <c r="W11" i="16"/>
  <c r="D14" i="16"/>
  <c r="J14" i="16"/>
  <c r="P14" i="16"/>
  <c r="V14" i="16"/>
  <c r="D16" i="16"/>
  <c r="J16" i="16"/>
  <c r="P16" i="16"/>
  <c r="V16" i="16"/>
  <c r="I19" i="16"/>
  <c r="O19" i="16"/>
  <c r="U19" i="16"/>
  <c r="U17" i="16" s="1"/>
  <c r="AA19" i="16"/>
  <c r="AA17" i="16" s="1"/>
  <c r="I21" i="16"/>
  <c r="O21" i="16"/>
  <c r="U21" i="16"/>
  <c r="AA21" i="16"/>
  <c r="H24" i="16"/>
  <c r="H22" i="16" s="1"/>
  <c r="N24" i="16"/>
  <c r="N22" i="16" s="1"/>
  <c r="T24" i="16"/>
  <c r="Z24" i="16"/>
  <c r="H26" i="16"/>
  <c r="N26" i="16"/>
  <c r="T26" i="16"/>
  <c r="Z26" i="16"/>
  <c r="G29" i="16"/>
  <c r="M29" i="16"/>
  <c r="S29" i="16"/>
  <c r="Y29" i="16"/>
  <c r="G31" i="16"/>
  <c r="M31" i="16"/>
  <c r="S31" i="16"/>
  <c r="Y31" i="16"/>
  <c r="F34" i="16"/>
  <c r="L34" i="16"/>
  <c r="R34" i="16"/>
  <c r="R32" i="16" s="1"/>
  <c r="X34" i="16"/>
  <c r="X32" i="16" s="1"/>
  <c r="F36" i="16"/>
  <c r="L36" i="16"/>
  <c r="R36" i="16"/>
  <c r="X36" i="16"/>
  <c r="E39" i="16"/>
  <c r="E37" i="16" s="1"/>
  <c r="K39" i="16"/>
  <c r="K37" i="16" s="1"/>
  <c r="Q39" i="16"/>
  <c r="W39" i="16"/>
  <c r="E41" i="16"/>
  <c r="K41" i="16"/>
  <c r="Q41" i="16"/>
  <c r="W41" i="16"/>
  <c r="D44" i="16"/>
  <c r="J44" i="16"/>
  <c r="P44" i="16"/>
  <c r="V44" i="16"/>
  <c r="D46" i="16"/>
  <c r="J46" i="16"/>
  <c r="P46" i="16"/>
  <c r="V46" i="16"/>
  <c r="I49" i="16"/>
  <c r="O49" i="16"/>
  <c r="U49" i="16"/>
  <c r="U47" i="16" s="1"/>
  <c r="AA49" i="16"/>
  <c r="AA47" i="16" s="1"/>
  <c r="I51" i="16"/>
  <c r="O51" i="16"/>
  <c r="U51" i="16"/>
  <c r="AA51" i="16"/>
  <c r="H54" i="16"/>
  <c r="H52" i="16" s="1"/>
  <c r="N54" i="16"/>
  <c r="N52" i="16" s="1"/>
  <c r="T54" i="16"/>
  <c r="Z54" i="16"/>
  <c r="H56" i="16"/>
  <c r="N56" i="16"/>
  <c r="T56" i="16"/>
  <c r="Z56" i="16"/>
  <c r="G59" i="16"/>
  <c r="M59" i="16"/>
  <c r="S59" i="16"/>
  <c r="Y59" i="16"/>
  <c r="G61" i="16"/>
  <c r="M61" i="16"/>
  <c r="S61" i="16"/>
  <c r="Y61" i="16"/>
  <c r="F64" i="16"/>
  <c r="L64" i="16"/>
  <c r="R64" i="16"/>
  <c r="R62" i="16" s="1"/>
  <c r="X64" i="16"/>
  <c r="X62" i="16" s="1"/>
  <c r="F66" i="16"/>
  <c r="L66" i="16"/>
  <c r="R66" i="16"/>
  <c r="X66" i="16"/>
  <c r="E69" i="16"/>
  <c r="E67" i="16" s="1"/>
  <c r="K69" i="16"/>
  <c r="K67" i="16" s="1"/>
  <c r="Q69" i="16"/>
  <c r="W69" i="16"/>
  <c r="E71" i="16"/>
  <c r="K71" i="16"/>
  <c r="Q71" i="16"/>
  <c r="W71" i="16"/>
  <c r="D74" i="16"/>
  <c r="J74" i="16"/>
  <c r="P74" i="16"/>
  <c r="V74" i="16"/>
  <c r="D76" i="16"/>
  <c r="J76" i="16"/>
  <c r="P76" i="16"/>
  <c r="V76" i="16"/>
  <c r="I79" i="16"/>
  <c r="O79" i="16"/>
  <c r="U79" i="16"/>
  <c r="U77" i="16" s="1"/>
  <c r="AA79" i="16"/>
  <c r="AA77" i="16" s="1"/>
  <c r="I81" i="16"/>
  <c r="O81" i="16"/>
  <c r="U81" i="16"/>
  <c r="AA81" i="16"/>
  <c r="H84" i="16"/>
  <c r="H82" i="16" s="1"/>
  <c r="N84" i="16"/>
  <c r="N82" i="16" s="1"/>
  <c r="T84" i="16"/>
  <c r="Z84" i="16"/>
  <c r="H86" i="16"/>
  <c r="N86" i="16"/>
  <c r="T86" i="16"/>
  <c r="Z86" i="16"/>
  <c r="G89" i="16"/>
  <c r="M89" i="16"/>
  <c r="S89" i="16"/>
  <c r="Y89" i="16"/>
  <c r="G91" i="16"/>
  <c r="M91" i="16"/>
  <c r="S91" i="16"/>
  <c r="Y91" i="16"/>
  <c r="F94" i="16"/>
  <c r="L94" i="16"/>
  <c r="R94" i="16"/>
  <c r="R92" i="16" s="1"/>
  <c r="X94" i="16"/>
  <c r="X92" i="16" s="1"/>
  <c r="F96" i="16"/>
  <c r="L96" i="16"/>
  <c r="R96" i="16"/>
  <c r="X96" i="16"/>
  <c r="E99" i="16"/>
  <c r="E97" i="16" s="1"/>
  <c r="K99" i="16"/>
  <c r="K97" i="16" s="1"/>
  <c r="Q99" i="16"/>
  <c r="W99" i="16"/>
  <c r="E101" i="16"/>
  <c r="K101" i="16"/>
  <c r="Q101" i="16"/>
  <c r="W101" i="16"/>
  <c r="D104" i="16"/>
  <c r="J104" i="16"/>
  <c r="P104" i="16"/>
  <c r="V104" i="16"/>
  <c r="D106" i="16"/>
  <c r="J106" i="16"/>
  <c r="P106" i="16"/>
  <c r="V106" i="16"/>
  <c r="I109" i="16"/>
  <c r="O109" i="16"/>
  <c r="U109" i="16"/>
  <c r="U107" i="16" s="1"/>
  <c r="AA109" i="16"/>
  <c r="AA107" i="16" s="1"/>
  <c r="I111" i="16"/>
  <c r="O111" i="16"/>
  <c r="U111" i="16"/>
  <c r="AA111" i="16"/>
  <c r="H114" i="16"/>
  <c r="H112" i="16" s="1"/>
  <c r="N114" i="16"/>
  <c r="N112" i="16" s="1"/>
  <c r="T114" i="16"/>
  <c r="Z114" i="16"/>
  <c r="H116" i="16"/>
  <c r="N116" i="16"/>
  <c r="T116" i="16"/>
  <c r="Z116" i="16"/>
  <c r="G119" i="16"/>
  <c r="M119" i="16"/>
  <c r="S119" i="16"/>
  <c r="Y119" i="16"/>
  <c r="G121" i="16"/>
  <c r="M121" i="16"/>
  <c r="S121" i="16"/>
  <c r="Y121" i="16"/>
  <c r="F124" i="16"/>
  <c r="L124" i="16"/>
  <c r="R124" i="16"/>
  <c r="R122" i="16" s="1"/>
  <c r="X124" i="16"/>
  <c r="X122" i="16" s="1"/>
  <c r="F126" i="16"/>
  <c r="L126" i="16"/>
  <c r="R126" i="16"/>
  <c r="X126" i="16"/>
  <c r="E129" i="16"/>
  <c r="E127" i="16" s="1"/>
  <c r="K129" i="16"/>
  <c r="K127" i="16" s="1"/>
  <c r="Q129" i="16"/>
  <c r="W129" i="16"/>
  <c r="E131" i="16"/>
  <c r="K131" i="16"/>
  <c r="Q131" i="16"/>
  <c r="W131" i="16"/>
  <c r="D134" i="16"/>
  <c r="J134" i="16"/>
  <c r="P134" i="16"/>
  <c r="V134" i="16"/>
  <c r="D136" i="16"/>
  <c r="J136" i="16"/>
  <c r="P136" i="16"/>
  <c r="V136" i="16"/>
  <c r="I139" i="16"/>
  <c r="O139" i="16"/>
  <c r="U139" i="16"/>
  <c r="U137" i="16" s="1"/>
  <c r="AA139" i="16"/>
  <c r="AA137" i="16" s="1"/>
  <c r="I141" i="16"/>
  <c r="O141" i="16"/>
  <c r="U141" i="16"/>
  <c r="AA141" i="16"/>
  <c r="H144" i="16"/>
  <c r="H142" i="16" s="1"/>
  <c r="N144" i="16"/>
  <c r="N142" i="16" s="1"/>
  <c r="T144" i="16"/>
  <c r="Z144" i="16"/>
  <c r="H146" i="16"/>
  <c r="N146" i="16"/>
  <c r="T146" i="16"/>
  <c r="Z146" i="16"/>
  <c r="G149" i="16"/>
  <c r="M149" i="16"/>
  <c r="S149" i="16"/>
  <c r="Y149" i="16"/>
  <c r="G151" i="16"/>
  <c r="M151" i="16"/>
  <c r="S151" i="16"/>
  <c r="Y151" i="16"/>
  <c r="F154" i="16"/>
  <c r="L154" i="16"/>
  <c r="R154" i="16"/>
  <c r="R152" i="16" s="1"/>
  <c r="X154" i="16"/>
  <c r="X152" i="16" s="1"/>
  <c r="F156" i="16"/>
  <c r="L156" i="16"/>
  <c r="R156" i="16"/>
  <c r="X156" i="16"/>
  <c r="E159" i="16"/>
  <c r="K159" i="16"/>
  <c r="K157" i="16" s="1"/>
  <c r="Q159" i="16"/>
  <c r="Q157" i="16" s="1"/>
  <c r="E161" i="16"/>
  <c r="K161" i="16"/>
  <c r="Q161" i="16"/>
  <c r="W161" i="16"/>
  <c r="W157" i="16" s="1"/>
  <c r="J168" i="16"/>
  <c r="J166" i="16" s="1"/>
  <c r="P168" i="16"/>
  <c r="V168" i="16"/>
  <c r="D170" i="16"/>
  <c r="D166" i="16" s="1"/>
  <c r="J170" i="16"/>
  <c r="P170" i="16"/>
  <c r="V170" i="16"/>
  <c r="I173" i="16"/>
  <c r="O173" i="16"/>
  <c r="U173" i="16"/>
  <c r="AA173" i="16"/>
  <c r="I175" i="16"/>
  <c r="O175" i="16"/>
  <c r="U175" i="16"/>
  <c r="AA175" i="16"/>
  <c r="H178" i="16"/>
  <c r="N178" i="16"/>
  <c r="T178" i="16"/>
  <c r="T176" i="16" s="1"/>
  <c r="Z178" i="16"/>
  <c r="Z176" i="16" s="1"/>
  <c r="H180" i="16"/>
  <c r="N180" i="16"/>
  <c r="T180" i="16"/>
  <c r="Z180" i="16"/>
  <c r="G183" i="16"/>
  <c r="G181" i="16" s="1"/>
  <c r="M183" i="16"/>
  <c r="M181" i="16" s="1"/>
  <c r="S183" i="16"/>
  <c r="Y183" i="16"/>
  <c r="G185" i="16"/>
  <c r="M185" i="16"/>
  <c r="S185" i="16"/>
  <c r="Y185" i="16"/>
  <c r="F188" i="16"/>
  <c r="L188" i="16"/>
  <c r="R188" i="16"/>
  <c r="X188" i="16"/>
  <c r="F190" i="16"/>
  <c r="L190" i="16"/>
  <c r="R190" i="16"/>
  <c r="X190" i="16"/>
  <c r="E193" i="16"/>
  <c r="K193" i="16"/>
  <c r="Q193" i="16"/>
  <c r="Q191" i="16" s="1"/>
  <c r="W193" i="16"/>
  <c r="W191" i="16" s="1"/>
  <c r="E195" i="16"/>
  <c r="K195" i="16"/>
  <c r="Q195" i="16"/>
  <c r="W195" i="16"/>
  <c r="D198" i="16"/>
  <c r="D196" i="16" s="1"/>
  <c r="J198" i="16"/>
  <c r="J196" i="16" s="1"/>
  <c r="P198" i="16"/>
  <c r="V198" i="16"/>
  <c r="D200" i="16"/>
  <c r="J200" i="16"/>
  <c r="P200" i="16"/>
  <c r="V200" i="16"/>
  <c r="I203" i="16"/>
  <c r="O203" i="16"/>
  <c r="U203" i="16"/>
  <c r="AA203" i="16"/>
  <c r="I205" i="16"/>
  <c r="O205" i="16"/>
  <c r="U205" i="16"/>
  <c r="AA205" i="16"/>
  <c r="H208" i="16"/>
  <c r="N208" i="16"/>
  <c r="T208" i="16"/>
  <c r="T206" i="16" s="1"/>
  <c r="Z208" i="16"/>
  <c r="Z206" i="16" s="1"/>
  <c r="H210" i="16"/>
  <c r="N210" i="16"/>
  <c r="T210" i="16"/>
  <c r="Z210" i="16"/>
  <c r="G213" i="16"/>
  <c r="G211" i="16" s="1"/>
  <c r="M213" i="16"/>
  <c r="M211" i="16" s="1"/>
  <c r="S213" i="16"/>
  <c r="Y213" i="16"/>
  <c r="G215" i="16"/>
  <c r="M215" i="16"/>
  <c r="S215" i="16"/>
  <c r="Y215" i="16"/>
  <c r="F218" i="16"/>
  <c r="L218" i="16"/>
  <c r="R218" i="16"/>
  <c r="X218" i="16"/>
  <c r="F220" i="16"/>
  <c r="L220" i="16"/>
  <c r="R220" i="16"/>
  <c r="X220" i="16"/>
  <c r="E223" i="16"/>
  <c r="K223" i="16"/>
  <c r="Q223" i="16"/>
  <c r="Q221" i="16" s="1"/>
  <c r="W223" i="16"/>
  <c r="W221" i="16" s="1"/>
  <c r="E225" i="16"/>
  <c r="K225" i="16"/>
  <c r="Q225" i="16"/>
  <c r="W225" i="16"/>
  <c r="D228" i="16"/>
  <c r="D226" i="16" s="1"/>
  <c r="J228" i="16"/>
  <c r="J226" i="16" s="1"/>
  <c r="P228" i="16"/>
  <c r="V228" i="16"/>
  <c r="D230" i="16"/>
  <c r="J230" i="16"/>
  <c r="P230" i="16"/>
  <c r="V230" i="16"/>
  <c r="I233" i="16"/>
  <c r="O233" i="16"/>
  <c r="U233" i="16"/>
  <c r="AA233" i="16"/>
  <c r="I235" i="16"/>
  <c r="O235" i="16"/>
  <c r="U235" i="16"/>
  <c r="AA235" i="16"/>
  <c r="H238" i="16"/>
  <c r="N238" i="16"/>
  <c r="T238" i="16"/>
  <c r="T236" i="16" s="1"/>
  <c r="Z238" i="16"/>
  <c r="Z236" i="16" s="1"/>
  <c r="H240" i="16"/>
  <c r="N240" i="16"/>
  <c r="T240" i="16"/>
  <c r="Z240" i="16"/>
  <c r="G243" i="16"/>
  <c r="G241" i="16" s="1"/>
  <c r="M243" i="16"/>
  <c r="M241" i="16" s="1"/>
  <c r="S243" i="16"/>
  <c r="Y243" i="16"/>
  <c r="G245" i="16"/>
  <c r="M245" i="16"/>
  <c r="S245" i="16"/>
  <c r="Y245" i="16"/>
  <c r="F248" i="16"/>
  <c r="L248" i="16"/>
  <c r="R248" i="16"/>
  <c r="X248" i="16"/>
  <c r="F250" i="16"/>
  <c r="L250" i="16"/>
  <c r="R250" i="16"/>
  <c r="X250" i="16"/>
  <c r="E253" i="16"/>
  <c r="K253" i="16"/>
  <c r="Q253" i="16"/>
  <c r="Q251" i="16" s="1"/>
  <c r="W253" i="16"/>
  <c r="W251" i="16" s="1"/>
  <c r="E255" i="16"/>
  <c r="K255" i="16"/>
  <c r="Q255" i="16"/>
  <c r="W255" i="16"/>
  <c r="D258" i="16"/>
  <c r="D256" i="16" s="1"/>
  <c r="J258" i="16"/>
  <c r="J256" i="16" s="1"/>
  <c r="P258" i="16"/>
  <c r="V258" i="16"/>
  <c r="D260" i="16"/>
  <c r="J260" i="16"/>
  <c r="P260" i="16"/>
  <c r="V260" i="16"/>
  <c r="I263" i="16"/>
  <c r="O263" i="16"/>
  <c r="U263" i="16"/>
  <c r="AA263" i="16"/>
  <c r="I265" i="16"/>
  <c r="O265" i="16"/>
  <c r="U265" i="16"/>
  <c r="AA265" i="16"/>
  <c r="H268" i="16"/>
  <c r="N268" i="16"/>
  <c r="T268" i="16"/>
  <c r="T266" i="16" s="1"/>
  <c r="Z268" i="16"/>
  <c r="Z266" i="16" s="1"/>
  <c r="H270" i="16"/>
  <c r="N270" i="16"/>
  <c r="T270" i="16"/>
  <c r="Z270" i="16"/>
  <c r="G273" i="16"/>
  <c r="G271" i="16" s="1"/>
  <c r="M273" i="16"/>
  <c r="M271" i="16" s="1"/>
  <c r="S273" i="16"/>
  <c r="Y273" i="16"/>
  <c r="G275" i="16"/>
  <c r="M275" i="16"/>
  <c r="S275" i="16"/>
  <c r="Y275" i="16"/>
  <c r="F278" i="16"/>
  <c r="L278" i="16"/>
  <c r="R278" i="16"/>
  <c r="X278" i="16"/>
  <c r="F280" i="16"/>
  <c r="L280" i="16"/>
  <c r="R280" i="16"/>
  <c r="X280" i="16"/>
  <c r="E283" i="16"/>
  <c r="K283" i="16"/>
  <c r="Q283" i="16"/>
  <c r="Q281" i="16" s="1"/>
  <c r="W283" i="16"/>
  <c r="W281" i="16" s="1"/>
  <c r="E285" i="16"/>
  <c r="K285" i="16"/>
  <c r="Q285" i="16"/>
  <c r="W285" i="16"/>
  <c r="D288" i="16"/>
  <c r="D286" i="16" s="1"/>
  <c r="J288" i="16"/>
  <c r="J286" i="16" s="1"/>
  <c r="P288" i="16"/>
  <c r="V288" i="16"/>
  <c r="D290" i="16"/>
  <c r="J290" i="16"/>
  <c r="P290" i="16"/>
  <c r="V290" i="16"/>
  <c r="I293" i="16"/>
  <c r="O293" i="16"/>
  <c r="U293" i="16"/>
  <c r="AA293" i="16"/>
  <c r="I295" i="16"/>
  <c r="O295" i="16"/>
  <c r="U295" i="16"/>
  <c r="AA295" i="16"/>
  <c r="H298" i="16"/>
  <c r="N298" i="16"/>
  <c r="T298" i="16"/>
  <c r="T296" i="16" s="1"/>
  <c r="Z298" i="16"/>
  <c r="Z296" i="16" s="1"/>
  <c r="H300" i="16"/>
  <c r="N300" i="16"/>
  <c r="T300" i="16"/>
  <c r="Z300" i="16"/>
  <c r="G303" i="16"/>
  <c r="G301" i="16" s="1"/>
  <c r="M303" i="16"/>
  <c r="M301" i="16" s="1"/>
  <c r="S303" i="16"/>
  <c r="Y303" i="16"/>
  <c r="G305" i="16"/>
  <c r="M305" i="16"/>
  <c r="S305" i="16"/>
  <c r="Y305" i="16"/>
  <c r="F308" i="16"/>
  <c r="L308" i="16"/>
  <c r="R308" i="16"/>
  <c r="X308" i="16"/>
  <c r="F310" i="16"/>
  <c r="L310" i="16"/>
  <c r="R310" i="16"/>
  <c r="X310" i="16"/>
  <c r="E313" i="16"/>
  <c r="K313" i="16"/>
  <c r="Q313" i="16"/>
  <c r="Q311" i="16" s="1"/>
  <c r="W313" i="16"/>
  <c r="W311" i="16" s="1"/>
  <c r="E315" i="16"/>
  <c r="K315" i="16"/>
  <c r="Q315" i="16"/>
  <c r="W315" i="16"/>
  <c r="D318" i="16"/>
  <c r="J318" i="16"/>
  <c r="J316" i="16" s="1"/>
  <c r="P318" i="16"/>
  <c r="P316" i="16" s="1"/>
  <c r="D320" i="16"/>
  <c r="J320" i="16"/>
  <c r="P320" i="16"/>
  <c r="V320" i="16"/>
  <c r="V316" i="16" s="1"/>
  <c r="I329" i="16"/>
  <c r="O329" i="16"/>
  <c r="U329" i="16"/>
  <c r="AA329" i="16"/>
  <c r="H334" i="16"/>
  <c r="N334" i="16"/>
  <c r="T334" i="16"/>
  <c r="Z334" i="16"/>
  <c r="G339" i="16"/>
  <c r="M339" i="16"/>
  <c r="S339" i="16"/>
  <c r="Y339" i="16"/>
  <c r="F344" i="16"/>
  <c r="L344" i="16"/>
  <c r="R344" i="16"/>
  <c r="X344" i="16"/>
  <c r="E349" i="16"/>
  <c r="K349" i="16"/>
  <c r="Q349" i="16"/>
  <c r="W349" i="16"/>
  <c r="D354" i="16"/>
  <c r="J354" i="16"/>
  <c r="P354" i="16"/>
  <c r="V354" i="16"/>
  <c r="I359" i="16"/>
  <c r="O359" i="16"/>
  <c r="U359" i="16"/>
  <c r="AA359" i="16"/>
  <c r="H364" i="16"/>
  <c r="N364" i="16"/>
  <c r="T364" i="16"/>
  <c r="Z364" i="16"/>
  <c r="G369" i="16"/>
  <c r="M369" i="16"/>
  <c r="S369" i="16"/>
  <c r="Y369" i="16"/>
  <c r="F374" i="16"/>
  <c r="L374" i="16"/>
  <c r="R374" i="16"/>
  <c r="X374" i="16"/>
  <c r="E379" i="16"/>
  <c r="K379" i="16"/>
  <c r="Q379" i="16"/>
  <c r="W379" i="16"/>
  <c r="D384" i="16"/>
  <c r="J384" i="16"/>
  <c r="P384" i="16"/>
  <c r="V384" i="16"/>
  <c r="I389" i="16"/>
  <c r="O389" i="16"/>
  <c r="U389" i="16"/>
  <c r="AA389" i="16"/>
  <c r="H394" i="16"/>
  <c r="N394" i="16"/>
  <c r="T394" i="16"/>
  <c r="Z394" i="16"/>
  <c r="G399" i="16"/>
  <c r="M399" i="16"/>
  <c r="S399" i="16"/>
  <c r="Y399" i="16"/>
  <c r="F404" i="16"/>
  <c r="L404" i="16"/>
  <c r="R404" i="16"/>
  <c r="X404" i="16"/>
  <c r="E409" i="16"/>
  <c r="K409" i="16"/>
  <c r="Q409" i="16"/>
  <c r="W409" i="16"/>
  <c r="D414" i="16"/>
  <c r="J414" i="16"/>
  <c r="P414" i="16"/>
  <c r="V414" i="16"/>
  <c r="I419" i="16"/>
  <c r="O419" i="16"/>
  <c r="U419" i="16"/>
  <c r="AA419" i="16"/>
  <c r="H424" i="16"/>
  <c r="N424" i="16"/>
  <c r="T424" i="16"/>
  <c r="Z424" i="16"/>
  <c r="G429" i="16"/>
  <c r="M429" i="16"/>
  <c r="S429" i="16"/>
  <c r="Y429" i="16"/>
  <c r="F434" i="16"/>
  <c r="L434" i="16"/>
  <c r="R434" i="16"/>
  <c r="X434" i="16"/>
  <c r="E439" i="16"/>
  <c r="K439" i="16"/>
  <c r="Q439" i="16"/>
  <c r="W439" i="16"/>
  <c r="D444" i="16"/>
  <c r="J444" i="16"/>
  <c r="P444" i="16"/>
  <c r="V444" i="16"/>
  <c r="I449" i="16"/>
  <c r="O449" i="16"/>
  <c r="U449" i="16"/>
  <c r="AA449" i="16"/>
  <c r="H454" i="16"/>
  <c r="N454" i="16"/>
  <c r="T454" i="16"/>
  <c r="Z454" i="16"/>
  <c r="G459" i="16"/>
  <c r="M459" i="16"/>
  <c r="S459" i="16"/>
  <c r="Y459" i="16"/>
  <c r="F464" i="16"/>
  <c r="L464" i="16"/>
  <c r="R464" i="16"/>
  <c r="X464" i="16"/>
  <c r="E469" i="16"/>
  <c r="K469" i="16"/>
  <c r="Q469" i="16"/>
  <c r="W469" i="16"/>
  <c r="D474" i="16"/>
  <c r="J474" i="16"/>
  <c r="P474" i="16"/>
  <c r="V474" i="16"/>
  <c r="I479" i="16"/>
  <c r="O479" i="16"/>
  <c r="U479" i="16"/>
  <c r="AA479" i="16"/>
  <c r="H488" i="16"/>
  <c r="H484" i="16" s="1"/>
  <c r="N488" i="16"/>
  <c r="N484" i="16" s="1"/>
  <c r="T488" i="16"/>
  <c r="T484" i="16" s="1"/>
  <c r="Z488" i="16"/>
  <c r="Z484" i="16" s="1"/>
  <c r="G493" i="16"/>
  <c r="G489" i="16" s="1"/>
  <c r="M493" i="16"/>
  <c r="M489" i="16" s="1"/>
  <c r="S493" i="16"/>
  <c r="S489" i="16" s="1"/>
  <c r="Y493" i="16"/>
  <c r="Y489" i="16" s="1"/>
  <c r="F498" i="16"/>
  <c r="F494" i="16" s="1"/>
  <c r="L498" i="16"/>
  <c r="L494" i="16" s="1"/>
  <c r="R498" i="16"/>
  <c r="R494" i="16" s="1"/>
  <c r="X498" i="16"/>
  <c r="X494" i="16" s="1"/>
  <c r="E501" i="16"/>
  <c r="K501" i="16"/>
  <c r="K499" i="16" s="1"/>
  <c r="Q501" i="16"/>
  <c r="Q499" i="16" s="1"/>
  <c r="W501" i="16"/>
  <c r="E503" i="16"/>
  <c r="K503" i="16"/>
  <c r="Q503" i="16"/>
  <c r="W503" i="16"/>
  <c r="D506" i="16"/>
  <c r="D504" i="16" s="1"/>
  <c r="J506" i="16"/>
  <c r="P506" i="16"/>
  <c r="V506" i="16"/>
  <c r="D508" i="16"/>
  <c r="J508" i="16"/>
  <c r="P508" i="16"/>
  <c r="V508" i="16"/>
  <c r="I511" i="16"/>
  <c r="O511" i="16"/>
  <c r="U511" i="16"/>
  <c r="AA511" i="16"/>
  <c r="AA509" i="16" s="1"/>
  <c r="I513" i="16"/>
  <c r="O513" i="16"/>
  <c r="U513" i="16"/>
  <c r="AA513" i="16"/>
  <c r="H516" i="16"/>
  <c r="N516" i="16"/>
  <c r="N514" i="16" s="1"/>
  <c r="T516" i="16"/>
  <c r="T514" i="16" s="1"/>
  <c r="Z516" i="16"/>
  <c r="H518" i="16"/>
  <c r="N518" i="16"/>
  <c r="T518" i="16"/>
  <c r="Z518" i="16"/>
  <c r="G521" i="16"/>
  <c r="G519" i="16" s="1"/>
  <c r="M521" i="16"/>
  <c r="S521" i="16"/>
  <c r="Y521" i="16"/>
  <c r="G523" i="16"/>
  <c r="M523" i="16"/>
  <c r="S523" i="16"/>
  <c r="Y523" i="16"/>
  <c r="F526" i="16"/>
  <c r="L526" i="16"/>
  <c r="R526" i="16"/>
  <c r="X526" i="16"/>
  <c r="X524" i="16" s="1"/>
  <c r="F528" i="16"/>
  <c r="L528" i="16"/>
  <c r="R528" i="16"/>
  <c r="M531" i="16"/>
  <c r="M529" i="16" s="1"/>
  <c r="G533" i="16"/>
  <c r="Y533" i="16"/>
  <c r="X536" i="16"/>
  <c r="X534" i="16" s="1"/>
  <c r="Q541" i="16"/>
  <c r="Q539" i="16" s="1"/>
  <c r="J546" i="16"/>
  <c r="J544" i="16" s="1"/>
  <c r="V548" i="16"/>
  <c r="I551" i="16"/>
  <c r="I549" i="16" s="1"/>
  <c r="U553" i="16"/>
  <c r="N558" i="16"/>
  <c r="G563" i="16"/>
  <c r="X566" i="16"/>
  <c r="X564" i="16" s="1"/>
  <c r="Q571" i="16"/>
  <c r="Q569" i="16" s="1"/>
  <c r="J576" i="16"/>
  <c r="J574" i="16" s="1"/>
  <c r="V578" i="16"/>
  <c r="I581" i="16"/>
  <c r="I579" i="16" s="1"/>
  <c r="U583" i="16"/>
  <c r="N588" i="16"/>
  <c r="G593" i="16"/>
  <c r="X596" i="16"/>
  <c r="X594" i="16" s="1"/>
  <c r="Q601" i="16"/>
  <c r="Q599" i="16" s="1"/>
  <c r="J606" i="16"/>
  <c r="J604" i="16" s="1"/>
  <c r="V608" i="16"/>
  <c r="I611" i="16"/>
  <c r="I609" i="16" s="1"/>
  <c r="U613" i="16"/>
  <c r="N618" i="16"/>
  <c r="G623" i="16"/>
  <c r="X626" i="16"/>
  <c r="X624" i="16" s="1"/>
  <c r="Q631" i="16"/>
  <c r="Q629" i="16" s="1"/>
  <c r="J636" i="16"/>
  <c r="J634" i="16" s="1"/>
  <c r="V638" i="16"/>
  <c r="B745" i="16"/>
  <c r="B757" i="16"/>
  <c r="B769" i="16"/>
  <c r="G9" i="17"/>
  <c r="M9" i="17"/>
  <c r="S9" i="17"/>
  <c r="Y9" i="17"/>
  <c r="G11" i="17"/>
  <c r="M11" i="17"/>
  <c r="S11" i="17"/>
  <c r="Y11" i="17"/>
  <c r="F14" i="17"/>
  <c r="L14" i="17"/>
  <c r="R14" i="17"/>
  <c r="X14" i="17"/>
  <c r="X12" i="17" s="1"/>
  <c r="F16" i="17"/>
  <c r="L16" i="17"/>
  <c r="R16" i="17"/>
  <c r="X16" i="17"/>
  <c r="E19" i="17"/>
  <c r="K19" i="17"/>
  <c r="K17" i="17" s="1"/>
  <c r="Q19" i="17"/>
  <c r="Q17" i="17" s="1"/>
  <c r="W19" i="17"/>
  <c r="E21" i="17"/>
  <c r="K21" i="17"/>
  <c r="Q21" i="17"/>
  <c r="W21" i="17"/>
  <c r="D24" i="17"/>
  <c r="D22" i="17" s="1"/>
  <c r="J24" i="17"/>
  <c r="P24" i="17"/>
  <c r="V24" i="17"/>
  <c r="D26" i="17"/>
  <c r="J26" i="17"/>
  <c r="P26" i="17"/>
  <c r="V26" i="17"/>
  <c r="I29" i="17"/>
  <c r="O29" i="17"/>
  <c r="U29" i="17"/>
  <c r="AA29" i="17"/>
  <c r="AA27" i="17" s="1"/>
  <c r="I31" i="17"/>
  <c r="O31" i="17"/>
  <c r="U31" i="17"/>
  <c r="AA31" i="17"/>
  <c r="H34" i="17"/>
  <c r="H32" i="17" s="1"/>
  <c r="N34" i="17"/>
  <c r="N32" i="17" s="1"/>
  <c r="T34" i="17"/>
  <c r="T32" i="17" s="1"/>
  <c r="Z34" i="17"/>
  <c r="H36" i="17"/>
  <c r="N36" i="17"/>
  <c r="T36" i="17"/>
  <c r="Z36" i="17"/>
  <c r="G39" i="17"/>
  <c r="G37" i="17" s="1"/>
  <c r="M39" i="17"/>
  <c r="S39" i="17"/>
  <c r="Y39" i="17"/>
  <c r="G41" i="17"/>
  <c r="M41" i="17"/>
  <c r="S41" i="17"/>
  <c r="Y41" i="17"/>
  <c r="F44" i="17"/>
  <c r="L44" i="17"/>
  <c r="R44" i="17"/>
  <c r="R42" i="17" s="1"/>
  <c r="X44" i="17"/>
  <c r="X42" i="17" s="1"/>
  <c r="F46" i="17"/>
  <c r="L46" i="17"/>
  <c r="R46" i="17"/>
  <c r="X46" i="17"/>
  <c r="E49" i="17"/>
  <c r="E47" i="17" s="1"/>
  <c r="K49" i="17"/>
  <c r="K47" i="17" s="1"/>
  <c r="Q49" i="17"/>
  <c r="Q47" i="17" s="1"/>
  <c r="W49" i="17"/>
  <c r="E51" i="17"/>
  <c r="K51" i="17"/>
  <c r="Q51" i="17"/>
  <c r="W51" i="17"/>
  <c r="D54" i="17"/>
  <c r="D52" i="17" s="1"/>
  <c r="J54" i="17"/>
  <c r="P54" i="17"/>
  <c r="V54" i="17"/>
  <c r="D56" i="17"/>
  <c r="J56" i="17"/>
  <c r="P56" i="17"/>
  <c r="V56" i="17"/>
  <c r="I59" i="17"/>
  <c r="O59" i="17"/>
  <c r="U59" i="17"/>
  <c r="U57" i="17" s="1"/>
  <c r="AA59" i="17"/>
  <c r="AA57" i="17" s="1"/>
  <c r="I61" i="17"/>
  <c r="O61" i="17"/>
  <c r="U61" i="17"/>
  <c r="AA61" i="17"/>
  <c r="H64" i="17"/>
  <c r="H62" i="17" s="1"/>
  <c r="N64" i="17"/>
  <c r="N62" i="17" s="1"/>
  <c r="T64" i="17"/>
  <c r="T62" i="17" s="1"/>
  <c r="Z64" i="17"/>
  <c r="H66" i="17"/>
  <c r="N66" i="17"/>
  <c r="T66" i="17"/>
  <c r="Z66" i="17"/>
  <c r="G69" i="17"/>
  <c r="G67" i="17" s="1"/>
  <c r="M69" i="17"/>
  <c r="S69" i="17"/>
  <c r="Y69" i="17"/>
  <c r="G71" i="17"/>
  <c r="M71" i="17"/>
  <c r="S71" i="17"/>
  <c r="Y71" i="17"/>
  <c r="F74" i="17"/>
  <c r="L74" i="17"/>
  <c r="R74" i="17"/>
  <c r="R72" i="17" s="1"/>
  <c r="X74" i="17"/>
  <c r="X72" i="17" s="1"/>
  <c r="F76" i="17"/>
  <c r="L76" i="17"/>
  <c r="R76" i="17"/>
  <c r="X76" i="17"/>
  <c r="E79" i="17"/>
  <c r="E77" i="17" s="1"/>
  <c r="K79" i="17"/>
  <c r="K77" i="17" s="1"/>
  <c r="Q79" i="17"/>
  <c r="Q77" i="17" s="1"/>
  <c r="W79" i="17"/>
  <c r="E81" i="17"/>
  <c r="K81" i="17"/>
  <c r="Q81" i="17"/>
  <c r="W81" i="17"/>
  <c r="D84" i="17"/>
  <c r="D82" i="17" s="1"/>
  <c r="J84" i="17"/>
  <c r="P84" i="17"/>
  <c r="V84" i="17"/>
  <c r="D86" i="17"/>
  <c r="J86" i="17"/>
  <c r="P86" i="17"/>
  <c r="V86" i="17"/>
  <c r="I89" i="17"/>
  <c r="O89" i="17"/>
  <c r="U89" i="17"/>
  <c r="U87" i="17" s="1"/>
  <c r="AA89" i="17"/>
  <c r="AA87" i="17" s="1"/>
  <c r="I91" i="17"/>
  <c r="O91" i="17"/>
  <c r="U91" i="17"/>
  <c r="AA91" i="17"/>
  <c r="H94" i="17"/>
  <c r="H92" i="17" s="1"/>
  <c r="N94" i="17"/>
  <c r="N92" i="17" s="1"/>
  <c r="T94" i="17"/>
  <c r="T92" i="17" s="1"/>
  <c r="Z94" i="17"/>
  <c r="H96" i="17"/>
  <c r="N96" i="17"/>
  <c r="T96" i="17"/>
  <c r="Z96" i="17"/>
  <c r="G99" i="17"/>
  <c r="G97" i="17" s="1"/>
  <c r="M99" i="17"/>
  <c r="S99" i="17"/>
  <c r="Y99" i="17"/>
  <c r="G101" i="17"/>
  <c r="M101" i="17"/>
  <c r="S101" i="17"/>
  <c r="Y101" i="17"/>
  <c r="F104" i="17"/>
  <c r="L104" i="17"/>
  <c r="R104" i="17"/>
  <c r="R102" i="17" s="1"/>
  <c r="X104" i="17"/>
  <c r="X102" i="17" s="1"/>
  <c r="F106" i="17"/>
  <c r="L106" i="17"/>
  <c r="R106" i="17"/>
  <c r="X106" i="17"/>
  <c r="E109" i="17"/>
  <c r="E107" i="17" s="1"/>
  <c r="K109" i="17"/>
  <c r="K107" i="17" s="1"/>
  <c r="Q109" i="17"/>
  <c r="Q107" i="17" s="1"/>
  <c r="W109" i="17"/>
  <c r="E111" i="17"/>
  <c r="K111" i="17"/>
  <c r="Q111" i="17"/>
  <c r="W111" i="17"/>
  <c r="D114" i="17"/>
  <c r="D112" i="17" s="1"/>
  <c r="J114" i="17"/>
  <c r="P114" i="17"/>
  <c r="V114" i="17"/>
  <c r="D116" i="17"/>
  <c r="J116" i="17"/>
  <c r="P116" i="17"/>
  <c r="V116" i="17"/>
  <c r="I119" i="17"/>
  <c r="O119" i="17"/>
  <c r="U119" i="17"/>
  <c r="U117" i="17" s="1"/>
  <c r="AA119" i="17"/>
  <c r="AA117" i="17" s="1"/>
  <c r="I121" i="17"/>
  <c r="O121" i="17"/>
  <c r="U121" i="17"/>
  <c r="AA121" i="17"/>
  <c r="H124" i="17"/>
  <c r="H122" i="17" s="1"/>
  <c r="N124" i="17"/>
  <c r="T124" i="17"/>
  <c r="Z124" i="17"/>
  <c r="H126" i="17"/>
  <c r="O126" i="17"/>
  <c r="V126" i="17"/>
  <c r="F129" i="17"/>
  <c r="X129" i="17"/>
  <c r="R131" i="17"/>
  <c r="T134" i="17"/>
  <c r="N136" i="17"/>
  <c r="P139" i="17"/>
  <c r="J141" i="17"/>
  <c r="O144" i="17"/>
  <c r="I146" i="17"/>
  <c r="AA146" i="17"/>
  <c r="H151" i="17"/>
  <c r="H147" i="17" s="1"/>
  <c r="Y154" i="17"/>
  <c r="R159" i="17"/>
  <c r="I180" i="17"/>
  <c r="I176" i="17" s="1"/>
  <c r="N185" i="17"/>
  <c r="N181" i="17" s="1"/>
  <c r="S190" i="17"/>
  <c r="S186" i="17" s="1"/>
  <c r="L195" i="17"/>
  <c r="L191" i="17" s="1"/>
  <c r="E200" i="17"/>
  <c r="E196" i="17" s="1"/>
  <c r="Z215" i="17"/>
  <c r="Z211" i="17" s="1"/>
  <c r="S220" i="17"/>
  <c r="S216" i="17" s="1"/>
  <c r="L225" i="17"/>
  <c r="L221" i="17" s="1"/>
  <c r="E230" i="17"/>
  <c r="E226" i="17" s="1"/>
  <c r="Z245" i="17"/>
  <c r="Z241" i="17" s="1"/>
  <c r="S250" i="17"/>
  <c r="S246" i="17" s="1"/>
  <c r="L255" i="17"/>
  <c r="L251" i="17" s="1"/>
  <c r="E260" i="17"/>
  <c r="E256" i="17" s="1"/>
  <c r="Z275" i="17"/>
  <c r="Z271" i="17" s="1"/>
  <c r="S280" i="17"/>
  <c r="S276" i="17" s="1"/>
  <c r="L285" i="17"/>
  <c r="L281" i="17" s="1"/>
  <c r="E290" i="17"/>
  <c r="E286" i="17" s="1"/>
  <c r="Z305" i="17"/>
  <c r="Z301" i="17" s="1"/>
  <c r="S310" i="17"/>
  <c r="S306" i="17" s="1"/>
  <c r="L315" i="17"/>
  <c r="L311" i="17" s="1"/>
  <c r="E320" i="17"/>
  <c r="E316" i="17" s="1"/>
  <c r="V327" i="17"/>
  <c r="U332" i="17"/>
  <c r="N337" i="17"/>
  <c r="Z339" i="17"/>
  <c r="Z335" i="17" s="1"/>
  <c r="G342" i="17"/>
  <c r="S344" i="17"/>
  <c r="S340" i="17" s="1"/>
  <c r="O349" i="17"/>
  <c r="U354" i="17"/>
  <c r="O357" i="17"/>
  <c r="U362" i="17"/>
  <c r="AA367" i="17"/>
  <c r="E372" i="17"/>
  <c r="Z498" i="17"/>
  <c r="L508" i="17"/>
  <c r="Z528" i="17"/>
  <c r="L538" i="17"/>
  <c r="Z558" i="17"/>
  <c r="L568" i="17"/>
  <c r="H9" i="17"/>
  <c r="N9" i="17"/>
  <c r="T9" i="17"/>
  <c r="Z9" i="17"/>
  <c r="H11" i="17"/>
  <c r="N11" i="17"/>
  <c r="T11" i="17"/>
  <c r="Z11" i="17"/>
  <c r="G14" i="17"/>
  <c r="M14" i="17"/>
  <c r="S14" i="17"/>
  <c r="Y14" i="17"/>
  <c r="G16" i="17"/>
  <c r="M16" i="17"/>
  <c r="S16" i="17"/>
  <c r="Y16" i="17"/>
  <c r="F19" i="17"/>
  <c r="L19" i="17"/>
  <c r="R19" i="17"/>
  <c r="X19" i="17"/>
  <c r="F21" i="17"/>
  <c r="L21" i="17"/>
  <c r="R21" i="17"/>
  <c r="X21" i="17"/>
  <c r="E24" i="17"/>
  <c r="E22" i="17" s="1"/>
  <c r="K24" i="17"/>
  <c r="Q24" i="17"/>
  <c r="W24" i="17"/>
  <c r="E26" i="17"/>
  <c r="K26" i="17"/>
  <c r="Q26" i="17"/>
  <c r="W26" i="17"/>
  <c r="D29" i="17"/>
  <c r="J29" i="17"/>
  <c r="P29" i="17"/>
  <c r="V29" i="17"/>
  <c r="D31" i="17"/>
  <c r="J31" i="17"/>
  <c r="P31" i="17"/>
  <c r="V31" i="17"/>
  <c r="I34" i="17"/>
  <c r="O34" i="17"/>
  <c r="U34" i="17"/>
  <c r="U32" i="17" s="1"/>
  <c r="AA34" i="17"/>
  <c r="I36" i="17"/>
  <c r="O36" i="17"/>
  <c r="U36" i="17"/>
  <c r="AA36" i="17"/>
  <c r="H39" i="17"/>
  <c r="H37" i="17" s="1"/>
  <c r="N39" i="17"/>
  <c r="T39" i="17"/>
  <c r="Z39" i="17"/>
  <c r="H41" i="17"/>
  <c r="N41" i="17"/>
  <c r="T41" i="17"/>
  <c r="Z41" i="17"/>
  <c r="G44" i="17"/>
  <c r="M44" i="17"/>
  <c r="S44" i="17"/>
  <c r="Y44" i="17"/>
  <c r="G46" i="17"/>
  <c r="M46" i="17"/>
  <c r="S46" i="17"/>
  <c r="Y46" i="17"/>
  <c r="F49" i="17"/>
  <c r="L49" i="17"/>
  <c r="R49" i="17"/>
  <c r="R47" i="17" s="1"/>
  <c r="X49" i="17"/>
  <c r="F51" i="17"/>
  <c r="L51" i="17"/>
  <c r="R51" i="17"/>
  <c r="X51" i="17"/>
  <c r="E54" i="17"/>
  <c r="E52" i="17" s="1"/>
  <c r="K54" i="17"/>
  <c r="Q54" i="17"/>
  <c r="W54" i="17"/>
  <c r="E56" i="17"/>
  <c r="K56" i="17"/>
  <c r="Q56" i="17"/>
  <c r="W56" i="17"/>
  <c r="D59" i="17"/>
  <c r="J59" i="17"/>
  <c r="P59" i="17"/>
  <c r="V59" i="17"/>
  <c r="D61" i="17"/>
  <c r="J61" i="17"/>
  <c r="P61" i="17"/>
  <c r="V61" i="17"/>
  <c r="I64" i="17"/>
  <c r="O64" i="17"/>
  <c r="U64" i="17"/>
  <c r="U62" i="17" s="1"/>
  <c r="AA64" i="17"/>
  <c r="I66" i="17"/>
  <c r="O66" i="17"/>
  <c r="U66" i="17"/>
  <c r="AA66" i="17"/>
  <c r="H69" i="17"/>
  <c r="H67" i="17" s="1"/>
  <c r="N69" i="17"/>
  <c r="T69" i="17"/>
  <c r="Z69" i="17"/>
  <c r="H71" i="17"/>
  <c r="N71" i="17"/>
  <c r="T71" i="17"/>
  <c r="Z71" i="17"/>
  <c r="G74" i="17"/>
  <c r="M74" i="17"/>
  <c r="S74" i="17"/>
  <c r="Y74" i="17"/>
  <c r="G76" i="17"/>
  <c r="M76" i="17"/>
  <c r="S76" i="17"/>
  <c r="Y76" i="17"/>
  <c r="F79" i="17"/>
  <c r="L79" i="17"/>
  <c r="R79" i="17"/>
  <c r="R77" i="17" s="1"/>
  <c r="X79" i="17"/>
  <c r="F81" i="17"/>
  <c r="L81" i="17"/>
  <c r="R81" i="17"/>
  <c r="X81" i="17"/>
  <c r="E84" i="17"/>
  <c r="E82" i="17" s="1"/>
  <c r="K84" i="17"/>
  <c r="Q84" i="17"/>
  <c r="W84" i="17"/>
  <c r="E86" i="17"/>
  <c r="K86" i="17"/>
  <c r="Q86" i="17"/>
  <c r="W86" i="17"/>
  <c r="D89" i="17"/>
  <c r="J89" i="17"/>
  <c r="P89" i="17"/>
  <c r="V89" i="17"/>
  <c r="D91" i="17"/>
  <c r="J91" i="17"/>
  <c r="P91" i="17"/>
  <c r="V91" i="17"/>
  <c r="I94" i="17"/>
  <c r="O94" i="17"/>
  <c r="U94" i="17"/>
  <c r="U92" i="17" s="1"/>
  <c r="AA94" i="17"/>
  <c r="I96" i="17"/>
  <c r="O96" i="17"/>
  <c r="U96" i="17"/>
  <c r="AA96" i="17"/>
  <c r="H99" i="17"/>
  <c r="H97" i="17" s="1"/>
  <c r="N99" i="17"/>
  <c r="T99" i="17"/>
  <c r="Z99" i="17"/>
  <c r="H101" i="17"/>
  <c r="N101" i="17"/>
  <c r="T101" i="17"/>
  <c r="Z101" i="17"/>
  <c r="G104" i="17"/>
  <c r="M104" i="17"/>
  <c r="S104" i="17"/>
  <c r="Y104" i="17"/>
  <c r="G106" i="17"/>
  <c r="M106" i="17"/>
  <c r="S106" i="17"/>
  <c r="Y106" i="17"/>
  <c r="F109" i="17"/>
  <c r="L109" i="17"/>
  <c r="R109" i="17"/>
  <c r="R107" i="17" s="1"/>
  <c r="X109" i="17"/>
  <c r="F111" i="17"/>
  <c r="L111" i="17"/>
  <c r="R111" i="17"/>
  <c r="X111" i="17"/>
  <c r="E114" i="17"/>
  <c r="E112" i="17" s="1"/>
  <c r="K114" i="17"/>
  <c r="Q114" i="17"/>
  <c r="W114" i="17"/>
  <c r="E116" i="17"/>
  <c r="K116" i="17"/>
  <c r="Q116" i="17"/>
  <c r="W116" i="17"/>
  <c r="D119" i="17"/>
  <c r="J119" i="17"/>
  <c r="P119" i="17"/>
  <c r="V119" i="17"/>
  <c r="D121" i="17"/>
  <c r="J121" i="17"/>
  <c r="P121" i="17"/>
  <c r="V121" i="17"/>
  <c r="I124" i="17"/>
  <c r="O124" i="17"/>
  <c r="O122" i="17" s="1"/>
  <c r="U124" i="17"/>
  <c r="U122" i="17" s="1"/>
  <c r="AA124" i="17"/>
  <c r="I126" i="17"/>
  <c r="P126" i="17"/>
  <c r="W126" i="17"/>
  <c r="I129" i="17"/>
  <c r="AA129" i="17"/>
  <c r="U131" i="17"/>
  <c r="U127" i="17" s="1"/>
  <c r="E134" i="17"/>
  <c r="W134" i="17"/>
  <c r="Q136" i="17"/>
  <c r="Q132" i="17" s="1"/>
  <c r="S139" i="17"/>
  <c r="M141" i="17"/>
  <c r="M137" i="17" s="1"/>
  <c r="R144" i="17"/>
  <c r="L146" i="17"/>
  <c r="L142" i="17" s="1"/>
  <c r="N151" i="17"/>
  <c r="G156" i="17"/>
  <c r="X159" i="17"/>
  <c r="X157" i="17" s="1"/>
  <c r="D175" i="17"/>
  <c r="D171" i="17" s="1"/>
  <c r="O180" i="17"/>
  <c r="O176" i="17" s="1"/>
  <c r="T185" i="17"/>
  <c r="T181" i="17" s="1"/>
  <c r="Y190" i="17"/>
  <c r="Y186" i="17" s="1"/>
  <c r="R195" i="17"/>
  <c r="R191" i="17" s="1"/>
  <c r="K200" i="17"/>
  <c r="K196" i="17" s="1"/>
  <c r="D205" i="17"/>
  <c r="D201" i="17" s="1"/>
  <c r="Y220" i="17"/>
  <c r="Y216" i="17" s="1"/>
  <c r="R225" i="17"/>
  <c r="R221" i="17" s="1"/>
  <c r="K230" i="17"/>
  <c r="K226" i="17" s="1"/>
  <c r="D235" i="17"/>
  <c r="D231" i="17" s="1"/>
  <c r="Y250" i="17"/>
  <c r="Y246" i="17" s="1"/>
  <c r="R255" i="17"/>
  <c r="R251" i="17" s="1"/>
  <c r="K260" i="17"/>
  <c r="K256" i="17" s="1"/>
  <c r="D265" i="17"/>
  <c r="D261" i="17" s="1"/>
  <c r="Y280" i="17"/>
  <c r="Y276" i="17" s="1"/>
  <c r="R285" i="17"/>
  <c r="R281" i="17" s="1"/>
  <c r="K290" i="17"/>
  <c r="K286" i="17" s="1"/>
  <c r="D295" i="17"/>
  <c r="D291" i="17" s="1"/>
  <c r="Y310" i="17"/>
  <c r="Y306" i="17" s="1"/>
  <c r="R315" i="17"/>
  <c r="R311" i="17" s="1"/>
  <c r="K320" i="17"/>
  <c r="K316" i="17" s="1"/>
  <c r="D329" i="17"/>
  <c r="D325" i="17" s="1"/>
  <c r="AA332" i="17"/>
  <c r="AA330" i="17" s="1"/>
  <c r="T337" i="17"/>
  <c r="T335" i="17" s="1"/>
  <c r="M342" i="17"/>
  <c r="M340" i="17" s="1"/>
  <c r="Y344" i="17"/>
  <c r="F347" i="17"/>
  <c r="V349" i="17"/>
  <c r="I352" i="17"/>
  <c r="V357" i="17"/>
  <c r="D364" i="17"/>
  <c r="K369" i="17"/>
  <c r="N372" i="17"/>
  <c r="G407" i="17"/>
  <c r="G437" i="17"/>
  <c r="G467" i="17"/>
  <c r="K107" i="18"/>
  <c r="I9" i="17"/>
  <c r="O9" i="17"/>
  <c r="O7" i="17" s="1"/>
  <c r="U9" i="17"/>
  <c r="AA9" i="17"/>
  <c r="I11" i="17"/>
  <c r="O11" i="17"/>
  <c r="U11" i="17"/>
  <c r="AA11" i="17"/>
  <c r="H14" i="17"/>
  <c r="N14" i="17"/>
  <c r="T14" i="17"/>
  <c r="Z14" i="17"/>
  <c r="H16" i="17"/>
  <c r="N16" i="17"/>
  <c r="T16" i="17"/>
  <c r="Z16" i="17"/>
  <c r="G19" i="17"/>
  <c r="M19" i="17"/>
  <c r="S19" i="17"/>
  <c r="Y19" i="17"/>
  <c r="Y17" i="17" s="1"/>
  <c r="G21" i="17"/>
  <c r="M21" i="17"/>
  <c r="S21" i="17"/>
  <c r="Y21" i="17"/>
  <c r="F24" i="17"/>
  <c r="L24" i="17"/>
  <c r="L22" i="17" s="1"/>
  <c r="R24" i="17"/>
  <c r="X24" i="17"/>
  <c r="F26" i="17"/>
  <c r="L26" i="17"/>
  <c r="R26" i="17"/>
  <c r="X26" i="17"/>
  <c r="E29" i="17"/>
  <c r="K29" i="17"/>
  <c r="Q29" i="17"/>
  <c r="W29" i="17"/>
  <c r="E31" i="17"/>
  <c r="K31" i="17"/>
  <c r="Q31" i="17"/>
  <c r="W31" i="17"/>
  <c r="D34" i="17"/>
  <c r="J34" i="17"/>
  <c r="P34" i="17"/>
  <c r="V34" i="17"/>
  <c r="V32" i="17" s="1"/>
  <c r="D36" i="17"/>
  <c r="J36" i="17"/>
  <c r="P36" i="17"/>
  <c r="V36" i="17"/>
  <c r="I39" i="17"/>
  <c r="O39" i="17"/>
  <c r="O37" i="17" s="1"/>
  <c r="U39" i="17"/>
  <c r="AA39" i="17"/>
  <c r="I41" i="17"/>
  <c r="O41" i="17"/>
  <c r="U41" i="17"/>
  <c r="AA41" i="17"/>
  <c r="H44" i="17"/>
  <c r="H42" i="17" s="1"/>
  <c r="N44" i="17"/>
  <c r="T44" i="17"/>
  <c r="Z44" i="17"/>
  <c r="H46" i="17"/>
  <c r="N46" i="17"/>
  <c r="T46" i="17"/>
  <c r="Z46" i="17"/>
  <c r="G49" i="17"/>
  <c r="M49" i="17"/>
  <c r="S49" i="17"/>
  <c r="Y49" i="17"/>
  <c r="Y47" i="17" s="1"/>
  <c r="G51" i="17"/>
  <c r="M51" i="17"/>
  <c r="S51" i="17"/>
  <c r="Y51" i="17"/>
  <c r="F54" i="17"/>
  <c r="L54" i="17"/>
  <c r="L52" i="17" s="1"/>
  <c r="R54" i="17"/>
  <c r="R52" i="17" s="1"/>
  <c r="X54" i="17"/>
  <c r="F56" i="17"/>
  <c r="L56" i="17"/>
  <c r="R56" i="17"/>
  <c r="X56" i="17"/>
  <c r="E59" i="17"/>
  <c r="E57" i="17" s="1"/>
  <c r="K59" i="17"/>
  <c r="Q59" i="17"/>
  <c r="W59" i="17"/>
  <c r="E61" i="17"/>
  <c r="K61" i="17"/>
  <c r="Q61" i="17"/>
  <c r="W61" i="17"/>
  <c r="D64" i="17"/>
  <c r="J64" i="17"/>
  <c r="P64" i="17"/>
  <c r="V64" i="17"/>
  <c r="V62" i="17" s="1"/>
  <c r="D66" i="17"/>
  <c r="J66" i="17"/>
  <c r="P66" i="17"/>
  <c r="V66" i="17"/>
  <c r="I69" i="17"/>
  <c r="O69" i="17"/>
  <c r="O67" i="17" s="1"/>
  <c r="U69" i="17"/>
  <c r="U67" i="17" s="1"/>
  <c r="AA69" i="17"/>
  <c r="I71" i="17"/>
  <c r="O71" i="17"/>
  <c r="U71" i="17"/>
  <c r="AA71" i="17"/>
  <c r="H74" i="17"/>
  <c r="H72" i="17" s="1"/>
  <c r="N74" i="17"/>
  <c r="T74" i="17"/>
  <c r="Z74" i="17"/>
  <c r="H76" i="17"/>
  <c r="N76" i="17"/>
  <c r="T76" i="17"/>
  <c r="Z76" i="17"/>
  <c r="G79" i="17"/>
  <c r="M79" i="17"/>
  <c r="S79" i="17"/>
  <c r="Y79" i="17"/>
  <c r="Y77" i="17" s="1"/>
  <c r="G81" i="17"/>
  <c r="M81" i="17"/>
  <c r="S81" i="17"/>
  <c r="Y81" i="17"/>
  <c r="F84" i="17"/>
  <c r="L84" i="17"/>
  <c r="L82" i="17" s="1"/>
  <c r="R84" i="17"/>
  <c r="R82" i="17" s="1"/>
  <c r="X84" i="17"/>
  <c r="F86" i="17"/>
  <c r="L86" i="17"/>
  <c r="R86" i="17"/>
  <c r="X86" i="17"/>
  <c r="E89" i="17"/>
  <c r="E87" i="17" s="1"/>
  <c r="K89" i="17"/>
  <c r="Q89" i="17"/>
  <c r="W89" i="17"/>
  <c r="E91" i="17"/>
  <c r="K91" i="17"/>
  <c r="Q91" i="17"/>
  <c r="W91" i="17"/>
  <c r="D94" i="17"/>
  <c r="J94" i="17"/>
  <c r="P94" i="17"/>
  <c r="V94" i="17"/>
  <c r="V92" i="17" s="1"/>
  <c r="D96" i="17"/>
  <c r="J96" i="17"/>
  <c r="P96" i="17"/>
  <c r="V96" i="17"/>
  <c r="I99" i="17"/>
  <c r="O99" i="17"/>
  <c r="O97" i="17" s="1"/>
  <c r="U99" i="17"/>
  <c r="U97" i="17" s="1"/>
  <c r="AA99" i="17"/>
  <c r="I101" i="17"/>
  <c r="O101" i="17"/>
  <c r="U101" i="17"/>
  <c r="AA101" i="17"/>
  <c r="H104" i="17"/>
  <c r="H102" i="17" s="1"/>
  <c r="N104" i="17"/>
  <c r="T104" i="17"/>
  <c r="Z104" i="17"/>
  <c r="H106" i="17"/>
  <c r="N106" i="17"/>
  <c r="T106" i="17"/>
  <c r="Z106" i="17"/>
  <c r="G109" i="17"/>
  <c r="M109" i="17"/>
  <c r="S109" i="17"/>
  <c r="Y109" i="17"/>
  <c r="Y107" i="17" s="1"/>
  <c r="G111" i="17"/>
  <c r="M111" i="17"/>
  <c r="S111" i="17"/>
  <c r="Y111" i="17"/>
  <c r="F114" i="17"/>
  <c r="L114" i="17"/>
  <c r="L112" i="17" s="1"/>
  <c r="R114" i="17"/>
  <c r="R112" i="17" s="1"/>
  <c r="X114" i="17"/>
  <c r="F116" i="17"/>
  <c r="L116" i="17"/>
  <c r="R116" i="17"/>
  <c r="X116" i="17"/>
  <c r="E119" i="17"/>
  <c r="E117" i="17" s="1"/>
  <c r="K119" i="17"/>
  <c r="Q119" i="17"/>
  <c r="W119" i="17"/>
  <c r="E121" i="17"/>
  <c r="K121" i="17"/>
  <c r="Q121" i="17"/>
  <c r="W121" i="17"/>
  <c r="D124" i="17"/>
  <c r="J124" i="17"/>
  <c r="P124" i="17"/>
  <c r="P122" i="17" s="1"/>
  <c r="V124" i="17"/>
  <c r="V122" i="17" s="1"/>
  <c r="D126" i="17"/>
  <c r="J126" i="17"/>
  <c r="Q126" i="17"/>
  <c r="X126" i="17"/>
  <c r="L129" i="17"/>
  <c r="F131" i="17"/>
  <c r="X131" i="17"/>
  <c r="H134" i="17"/>
  <c r="Z134" i="17"/>
  <c r="T136" i="17"/>
  <c r="D139" i="17"/>
  <c r="V139" i="17"/>
  <c r="P141" i="17"/>
  <c r="U144" i="17"/>
  <c r="O146" i="17"/>
  <c r="T151" i="17"/>
  <c r="M156" i="17"/>
  <c r="F161" i="17"/>
  <c r="E170" i="17"/>
  <c r="E166" i="17" s="1"/>
  <c r="J175" i="17"/>
  <c r="J171" i="17" s="1"/>
  <c r="U180" i="17"/>
  <c r="U176" i="17" s="1"/>
  <c r="Z185" i="17"/>
  <c r="Z181" i="17" s="1"/>
  <c r="X195" i="17"/>
  <c r="X191" i="17" s="1"/>
  <c r="Q200" i="17"/>
  <c r="Q196" i="17" s="1"/>
  <c r="J205" i="17"/>
  <c r="J201" i="17" s="1"/>
  <c r="I210" i="17"/>
  <c r="I206" i="17" s="1"/>
  <c r="X225" i="17"/>
  <c r="X221" i="17" s="1"/>
  <c r="Q230" i="17"/>
  <c r="Q226" i="17" s="1"/>
  <c r="J235" i="17"/>
  <c r="J231" i="17" s="1"/>
  <c r="I240" i="17"/>
  <c r="I236" i="17" s="1"/>
  <c r="X255" i="17"/>
  <c r="X251" i="17" s="1"/>
  <c r="Q260" i="17"/>
  <c r="Q256" i="17" s="1"/>
  <c r="J265" i="17"/>
  <c r="J261" i="17" s="1"/>
  <c r="I270" i="17"/>
  <c r="I266" i="17" s="1"/>
  <c r="X285" i="17"/>
  <c r="X281" i="17" s="1"/>
  <c r="Q290" i="17"/>
  <c r="Q286" i="17" s="1"/>
  <c r="J295" i="17"/>
  <c r="J291" i="17" s="1"/>
  <c r="I300" i="17"/>
  <c r="I296" i="17" s="1"/>
  <c r="X315" i="17"/>
  <c r="X311" i="17" s="1"/>
  <c r="Q320" i="17"/>
  <c r="Q316" i="17" s="1"/>
  <c r="J329" i="17"/>
  <c r="I334" i="17"/>
  <c r="L347" i="17"/>
  <c r="P352" i="17"/>
  <c r="E359" i="17"/>
  <c r="L364" i="17"/>
  <c r="S369" i="17"/>
  <c r="W372" i="17"/>
  <c r="G377" i="17"/>
  <c r="E389" i="17"/>
  <c r="U397" i="17"/>
  <c r="S409" i="17"/>
  <c r="E419" i="17"/>
  <c r="U427" i="17"/>
  <c r="S439" i="17"/>
  <c r="E449" i="17"/>
  <c r="S469" i="17"/>
  <c r="W159" i="17"/>
  <c r="Q159" i="17"/>
  <c r="K159" i="17"/>
  <c r="E159" i="17"/>
  <c r="X154" i="17"/>
  <c r="R154" i="17"/>
  <c r="L154" i="17"/>
  <c r="F154" i="17"/>
  <c r="Y149" i="17"/>
  <c r="S149" i="17"/>
  <c r="M149" i="17"/>
  <c r="G149" i="17"/>
  <c r="Z144" i="17"/>
  <c r="T144" i="17"/>
  <c r="N144" i="17"/>
  <c r="H144" i="17"/>
  <c r="AA139" i="17"/>
  <c r="U139" i="17"/>
  <c r="O139" i="17"/>
  <c r="I139" i="17"/>
  <c r="V134" i="17"/>
  <c r="P134" i="17"/>
  <c r="J134" i="17"/>
  <c r="D134" i="17"/>
  <c r="W129" i="17"/>
  <c r="Q129" i="17"/>
  <c r="K129" i="17"/>
  <c r="E129" i="17"/>
  <c r="V159" i="17"/>
  <c r="P159" i="17"/>
  <c r="J159" i="17"/>
  <c r="D159" i="17"/>
  <c r="W154" i="17"/>
  <c r="Q154" i="17"/>
  <c r="K154" i="17"/>
  <c r="E154" i="17"/>
  <c r="X149" i="17"/>
  <c r="R149" i="17"/>
  <c r="L149" i="17"/>
  <c r="F149" i="17"/>
  <c r="Y144" i="17"/>
  <c r="S144" i="17"/>
  <c r="M144" i="17"/>
  <c r="G144" i="17"/>
  <c r="Z139" i="17"/>
  <c r="T139" i="17"/>
  <c r="N139" i="17"/>
  <c r="H139" i="17"/>
  <c r="AA134" i="17"/>
  <c r="U134" i="17"/>
  <c r="O134" i="17"/>
  <c r="I134" i="17"/>
  <c r="V129" i="17"/>
  <c r="P129" i="17"/>
  <c r="J129" i="17"/>
  <c r="D129" i="17"/>
  <c r="AA159" i="17"/>
  <c r="U159" i="17"/>
  <c r="O159" i="17"/>
  <c r="I159" i="17"/>
  <c r="V154" i="17"/>
  <c r="P154" i="17"/>
  <c r="J154" i="17"/>
  <c r="D154" i="17"/>
  <c r="W149" i="17"/>
  <c r="Q149" i="17"/>
  <c r="K149" i="17"/>
  <c r="E149" i="17"/>
  <c r="Z159" i="17"/>
  <c r="T159" i="17"/>
  <c r="N159" i="17"/>
  <c r="H159" i="17"/>
  <c r="AA154" i="17"/>
  <c r="U154" i="17"/>
  <c r="O154" i="17"/>
  <c r="I154" i="17"/>
  <c r="V149" i="17"/>
  <c r="P149" i="17"/>
  <c r="J149" i="17"/>
  <c r="D149" i="17"/>
  <c r="W144" i="17"/>
  <c r="Q144" i="17"/>
  <c r="K144" i="17"/>
  <c r="E144" i="17"/>
  <c r="X139" i="17"/>
  <c r="R139" i="17"/>
  <c r="L139" i="17"/>
  <c r="F139" i="17"/>
  <c r="Y134" i="17"/>
  <c r="S134" i="17"/>
  <c r="M134" i="17"/>
  <c r="G134" i="17"/>
  <c r="Z129" i="17"/>
  <c r="T129" i="17"/>
  <c r="N129" i="17"/>
  <c r="H129" i="17"/>
  <c r="Y159" i="17"/>
  <c r="S159" i="17"/>
  <c r="M159" i="17"/>
  <c r="G159" i="17"/>
  <c r="Z154" i="17"/>
  <c r="T154" i="17"/>
  <c r="N154" i="17"/>
  <c r="H154" i="17"/>
  <c r="AA149" i="17"/>
  <c r="U149" i="17"/>
  <c r="O149" i="17"/>
  <c r="I149" i="17"/>
  <c r="V144" i="17"/>
  <c r="P144" i="17"/>
  <c r="J144" i="17"/>
  <c r="D144" i="17"/>
  <c r="W139" i="17"/>
  <c r="Q139" i="17"/>
  <c r="K139" i="17"/>
  <c r="E139" i="17"/>
  <c r="X134" i="17"/>
  <c r="R134" i="17"/>
  <c r="L134" i="17"/>
  <c r="F134" i="17"/>
  <c r="Y129" i="17"/>
  <c r="S129" i="17"/>
  <c r="M129" i="17"/>
  <c r="G129" i="17"/>
  <c r="J9" i="17"/>
  <c r="P9" i="17"/>
  <c r="V9" i="17"/>
  <c r="V638" i="17"/>
  <c r="P638" i="17"/>
  <c r="J638" i="17"/>
  <c r="D638" i="17"/>
  <c r="W633" i="17"/>
  <c r="Q633" i="17"/>
  <c r="K633" i="17"/>
  <c r="E633" i="17"/>
  <c r="X628" i="17"/>
  <c r="R628" i="17"/>
  <c r="L628" i="17"/>
  <c r="F628" i="17"/>
  <c r="Y623" i="17"/>
  <c r="S623" i="17"/>
  <c r="M623" i="17"/>
  <c r="G623" i="17"/>
  <c r="Z618" i="17"/>
  <c r="T618" i="17"/>
  <c r="N618" i="17"/>
  <c r="H618" i="17"/>
  <c r="AA613" i="17"/>
  <c r="U613" i="17"/>
  <c r="O613" i="17"/>
  <c r="I613" i="17"/>
  <c r="V608" i="17"/>
  <c r="P608" i="17"/>
  <c r="J608" i="17"/>
  <c r="D608" i="17"/>
  <c r="W603" i="17"/>
  <c r="Q603" i="17"/>
  <c r="K603" i="17"/>
  <c r="E603" i="17"/>
  <c r="X598" i="17"/>
  <c r="R598" i="17"/>
  <c r="L598" i="17"/>
  <c r="F598" i="17"/>
  <c r="Y593" i="17"/>
  <c r="S593" i="17"/>
  <c r="M593" i="17"/>
  <c r="G593" i="17"/>
  <c r="Z588" i="17"/>
  <c r="T588" i="17"/>
  <c r="N588" i="17"/>
  <c r="H588" i="17"/>
  <c r="AA583" i="17"/>
  <c r="U583" i="17"/>
  <c r="O583" i="17"/>
  <c r="I583" i="17"/>
  <c r="AA638" i="17"/>
  <c r="U638" i="17"/>
  <c r="O638" i="17"/>
  <c r="I638" i="17"/>
  <c r="V633" i="17"/>
  <c r="P633" i="17"/>
  <c r="J633" i="17"/>
  <c r="D633" i="17"/>
  <c r="W628" i="17"/>
  <c r="Q628" i="17"/>
  <c r="K628" i="17"/>
  <c r="E628" i="17"/>
  <c r="X623" i="17"/>
  <c r="R623" i="17"/>
  <c r="L623" i="17"/>
  <c r="F623" i="17"/>
  <c r="Y618" i="17"/>
  <c r="S618" i="17"/>
  <c r="M618" i="17"/>
  <c r="G618" i="17"/>
  <c r="Z613" i="17"/>
  <c r="T613" i="17"/>
  <c r="N613" i="17"/>
  <c r="H613" i="17"/>
  <c r="AA608" i="17"/>
  <c r="U608" i="17"/>
  <c r="O608" i="17"/>
  <c r="I608" i="17"/>
  <c r="V603" i="17"/>
  <c r="P603" i="17"/>
  <c r="J603" i="17"/>
  <c r="D603" i="17"/>
  <c r="W598" i="17"/>
  <c r="Q598" i="17"/>
  <c r="K598" i="17"/>
  <c r="E598" i="17"/>
  <c r="X593" i="17"/>
  <c r="R593" i="17"/>
  <c r="L593" i="17"/>
  <c r="F593" i="17"/>
  <c r="Y588" i="17"/>
  <c r="S588" i="17"/>
  <c r="M588" i="17"/>
  <c r="G588" i="17"/>
  <c r="Z583" i="17"/>
  <c r="T583" i="17"/>
  <c r="N583" i="17"/>
  <c r="H583" i="17"/>
  <c r="Z638" i="17"/>
  <c r="T638" i="17"/>
  <c r="N638" i="17"/>
  <c r="H638" i="17"/>
  <c r="AA633" i="17"/>
  <c r="U633" i="17"/>
  <c r="O633" i="17"/>
  <c r="I633" i="17"/>
  <c r="V628" i="17"/>
  <c r="P628" i="17"/>
  <c r="J628" i="17"/>
  <c r="D628" i="17"/>
  <c r="W623" i="17"/>
  <c r="Q623" i="17"/>
  <c r="K623" i="17"/>
  <c r="E623" i="17"/>
  <c r="X618" i="17"/>
  <c r="R618" i="17"/>
  <c r="L618" i="17"/>
  <c r="F618" i="17"/>
  <c r="Y613" i="17"/>
  <c r="S613" i="17"/>
  <c r="M613" i="17"/>
  <c r="G613" i="17"/>
  <c r="Z608" i="17"/>
  <c r="T608" i="17"/>
  <c r="N608" i="17"/>
  <c r="H608" i="17"/>
  <c r="AA603" i="17"/>
  <c r="U603" i="17"/>
  <c r="O603" i="17"/>
  <c r="I603" i="17"/>
  <c r="V598" i="17"/>
  <c r="P598" i="17"/>
  <c r="J598" i="17"/>
  <c r="D598" i="17"/>
  <c r="W593" i="17"/>
  <c r="Q593" i="17"/>
  <c r="K593" i="17"/>
  <c r="E593" i="17"/>
  <c r="X588" i="17"/>
  <c r="R588" i="17"/>
  <c r="L588" i="17"/>
  <c r="F588" i="17"/>
  <c r="Y638" i="17"/>
  <c r="S638" i="17"/>
  <c r="M638" i="17"/>
  <c r="G638" i="17"/>
  <c r="Z633" i="17"/>
  <c r="T633" i="17"/>
  <c r="N633" i="17"/>
  <c r="H633" i="17"/>
  <c r="AA628" i="17"/>
  <c r="U628" i="17"/>
  <c r="O628" i="17"/>
  <c r="I628" i="17"/>
  <c r="V623" i="17"/>
  <c r="P623" i="17"/>
  <c r="J623" i="17"/>
  <c r="D623" i="17"/>
  <c r="W618" i="17"/>
  <c r="Q618" i="17"/>
  <c r="K618" i="17"/>
  <c r="E618" i="17"/>
  <c r="X613" i="17"/>
  <c r="R613" i="17"/>
  <c r="L613" i="17"/>
  <c r="F613" i="17"/>
  <c r="Y608" i="17"/>
  <c r="S608" i="17"/>
  <c r="M608" i="17"/>
  <c r="G608" i="17"/>
  <c r="Z603" i="17"/>
  <c r="T603" i="17"/>
  <c r="N603" i="17"/>
  <c r="H603" i="17"/>
  <c r="AA598" i="17"/>
  <c r="U598" i="17"/>
  <c r="O598" i="17"/>
  <c r="I598" i="17"/>
  <c r="V593" i="17"/>
  <c r="P593" i="17"/>
  <c r="J593" i="17"/>
  <c r="D593" i="17"/>
  <c r="W588" i="17"/>
  <c r="Q588" i="17"/>
  <c r="K588" i="17"/>
  <c r="E588" i="17"/>
  <c r="X583" i="17"/>
  <c r="R583" i="17"/>
  <c r="L583" i="17"/>
  <c r="F583" i="17"/>
  <c r="X638" i="17"/>
  <c r="F638" i="17"/>
  <c r="Y633" i="17"/>
  <c r="G633" i="17"/>
  <c r="Z628" i="17"/>
  <c r="H628" i="17"/>
  <c r="AA623" i="17"/>
  <c r="I623" i="17"/>
  <c r="J618" i="17"/>
  <c r="K613" i="17"/>
  <c r="L608" i="17"/>
  <c r="M603" i="17"/>
  <c r="N598" i="17"/>
  <c r="O593" i="17"/>
  <c r="P588" i="17"/>
  <c r="Y583" i="17"/>
  <c r="M583" i="17"/>
  <c r="AA578" i="17"/>
  <c r="U578" i="17"/>
  <c r="O578" i="17"/>
  <c r="I578" i="17"/>
  <c r="V573" i="17"/>
  <c r="P573" i="17"/>
  <c r="J573" i="17"/>
  <c r="D573" i="17"/>
  <c r="W568" i="17"/>
  <c r="Q568" i="17"/>
  <c r="K568" i="17"/>
  <c r="E568" i="17"/>
  <c r="X563" i="17"/>
  <c r="R563" i="17"/>
  <c r="L563" i="17"/>
  <c r="F563" i="17"/>
  <c r="Y558" i="17"/>
  <c r="S558" i="17"/>
  <c r="M558" i="17"/>
  <c r="G558" i="17"/>
  <c r="Z553" i="17"/>
  <c r="T553" i="17"/>
  <c r="N553" i="17"/>
  <c r="H553" i="17"/>
  <c r="AA548" i="17"/>
  <c r="U548" i="17"/>
  <c r="O548" i="17"/>
  <c r="I548" i="17"/>
  <c r="V543" i="17"/>
  <c r="P543" i="17"/>
  <c r="J543" i="17"/>
  <c r="D543" i="17"/>
  <c r="W538" i="17"/>
  <c r="Q538" i="17"/>
  <c r="K538" i="17"/>
  <c r="E538" i="17"/>
  <c r="X533" i="17"/>
  <c r="R533" i="17"/>
  <c r="L533" i="17"/>
  <c r="F533" i="17"/>
  <c r="Y528" i="17"/>
  <c r="S528" i="17"/>
  <c r="M528" i="17"/>
  <c r="G528" i="17"/>
  <c r="Z523" i="17"/>
  <c r="T523" i="17"/>
  <c r="N523" i="17"/>
  <c r="H523" i="17"/>
  <c r="AA518" i="17"/>
  <c r="U518" i="17"/>
  <c r="O518" i="17"/>
  <c r="I518" i="17"/>
  <c r="V513" i="17"/>
  <c r="P513" i="17"/>
  <c r="J513" i="17"/>
  <c r="D513" i="17"/>
  <c r="W508" i="17"/>
  <c r="Q508" i="17"/>
  <c r="K508" i="17"/>
  <c r="E508" i="17"/>
  <c r="X503" i="17"/>
  <c r="R503" i="17"/>
  <c r="L503" i="17"/>
  <c r="F503" i="17"/>
  <c r="Y498" i="17"/>
  <c r="S498" i="17"/>
  <c r="M498" i="17"/>
  <c r="G498" i="17"/>
  <c r="Z493" i="17"/>
  <c r="T493" i="17"/>
  <c r="N493" i="17"/>
  <c r="H493" i="17"/>
  <c r="AA488" i="17"/>
  <c r="U488" i="17"/>
  <c r="O488" i="17"/>
  <c r="I488" i="17"/>
  <c r="V479" i="17"/>
  <c r="P479" i="17"/>
  <c r="J479" i="17"/>
  <c r="D479" i="17"/>
  <c r="W474" i="17"/>
  <c r="Q474" i="17"/>
  <c r="K474" i="17"/>
  <c r="E474" i="17"/>
  <c r="X469" i="17"/>
  <c r="R469" i="17"/>
  <c r="L469" i="17"/>
  <c r="F469" i="17"/>
  <c r="Y464" i="17"/>
  <c r="S464" i="17"/>
  <c r="M464" i="17"/>
  <c r="G464" i="17"/>
  <c r="Z459" i="17"/>
  <c r="T459" i="17"/>
  <c r="N459" i="17"/>
  <c r="H459" i="17"/>
  <c r="AA454" i="17"/>
  <c r="U454" i="17"/>
  <c r="O454" i="17"/>
  <c r="I454" i="17"/>
  <c r="V449" i="17"/>
  <c r="P449" i="17"/>
  <c r="J449" i="17"/>
  <c r="D449" i="17"/>
  <c r="W444" i="17"/>
  <c r="Q444" i="17"/>
  <c r="K444" i="17"/>
  <c r="E444" i="17"/>
  <c r="X439" i="17"/>
  <c r="R439" i="17"/>
  <c r="L439" i="17"/>
  <c r="F439" i="17"/>
  <c r="Y434" i="17"/>
  <c r="S434" i="17"/>
  <c r="M434" i="17"/>
  <c r="G434" i="17"/>
  <c r="Z429" i="17"/>
  <c r="T429" i="17"/>
  <c r="N429" i="17"/>
  <c r="H429" i="17"/>
  <c r="AA424" i="17"/>
  <c r="U424" i="17"/>
  <c r="O424" i="17"/>
  <c r="I424" i="17"/>
  <c r="V419" i="17"/>
  <c r="P419" i="17"/>
  <c r="J419" i="17"/>
  <c r="D419" i="17"/>
  <c r="W414" i="17"/>
  <c r="Q414" i="17"/>
  <c r="K414" i="17"/>
  <c r="E414" i="17"/>
  <c r="X409" i="17"/>
  <c r="R409" i="17"/>
  <c r="L409" i="17"/>
  <c r="F409" i="17"/>
  <c r="Y404" i="17"/>
  <c r="S404" i="17"/>
  <c r="M404" i="17"/>
  <c r="G404" i="17"/>
  <c r="Z399" i="17"/>
  <c r="T399" i="17"/>
  <c r="N399" i="17"/>
  <c r="H399" i="17"/>
  <c r="AA394" i="17"/>
  <c r="U394" i="17"/>
  <c r="O394" i="17"/>
  <c r="I394" i="17"/>
  <c r="V389" i="17"/>
  <c r="P389" i="17"/>
  <c r="J389" i="17"/>
  <c r="D389" i="17"/>
  <c r="W384" i="17"/>
  <c r="Q384" i="17"/>
  <c r="K384" i="17"/>
  <c r="E384" i="17"/>
  <c r="X379" i="17"/>
  <c r="R379" i="17"/>
  <c r="L379" i="17"/>
  <c r="F379" i="17"/>
  <c r="Y374" i="17"/>
  <c r="S374" i="17"/>
  <c r="M374" i="17"/>
  <c r="G374" i="17"/>
  <c r="Z369" i="17"/>
  <c r="T369" i="17"/>
  <c r="T365" i="17" s="1"/>
  <c r="N369" i="17"/>
  <c r="W638" i="17"/>
  <c r="E638" i="17"/>
  <c r="X633" i="17"/>
  <c r="F633" i="17"/>
  <c r="Y628" i="17"/>
  <c r="G628" i="17"/>
  <c r="Z623" i="17"/>
  <c r="H623" i="17"/>
  <c r="AA618" i="17"/>
  <c r="I618" i="17"/>
  <c r="J613" i="17"/>
  <c r="K608" i="17"/>
  <c r="L603" i="17"/>
  <c r="M598" i="17"/>
  <c r="N593" i="17"/>
  <c r="O588" i="17"/>
  <c r="W583" i="17"/>
  <c r="K583" i="17"/>
  <c r="Z578" i="17"/>
  <c r="T578" i="17"/>
  <c r="N578" i="17"/>
  <c r="H578" i="17"/>
  <c r="AA573" i="17"/>
  <c r="U573" i="17"/>
  <c r="O573" i="17"/>
  <c r="I573" i="17"/>
  <c r="V568" i="17"/>
  <c r="P568" i="17"/>
  <c r="J568" i="17"/>
  <c r="D568" i="17"/>
  <c r="W563" i="17"/>
  <c r="Q563" i="17"/>
  <c r="K563" i="17"/>
  <c r="E563" i="17"/>
  <c r="X558" i="17"/>
  <c r="R558" i="17"/>
  <c r="L558" i="17"/>
  <c r="F558" i="17"/>
  <c r="Y553" i="17"/>
  <c r="S553" i="17"/>
  <c r="M553" i="17"/>
  <c r="G553" i="17"/>
  <c r="Z548" i="17"/>
  <c r="T548" i="17"/>
  <c r="N548" i="17"/>
  <c r="H548" i="17"/>
  <c r="AA543" i="17"/>
  <c r="U543" i="17"/>
  <c r="O543" i="17"/>
  <c r="I543" i="17"/>
  <c r="V538" i="17"/>
  <c r="P538" i="17"/>
  <c r="J538" i="17"/>
  <c r="D538" i="17"/>
  <c r="W533" i="17"/>
  <c r="Q533" i="17"/>
  <c r="K533" i="17"/>
  <c r="E533" i="17"/>
  <c r="X528" i="17"/>
  <c r="R528" i="17"/>
  <c r="L528" i="17"/>
  <c r="F528" i="17"/>
  <c r="Y523" i="17"/>
  <c r="S523" i="17"/>
  <c r="M523" i="17"/>
  <c r="G523" i="17"/>
  <c r="Z518" i="17"/>
  <c r="T518" i="17"/>
  <c r="N518" i="17"/>
  <c r="H518" i="17"/>
  <c r="AA513" i="17"/>
  <c r="U513" i="17"/>
  <c r="O513" i="17"/>
  <c r="I513" i="17"/>
  <c r="V508" i="17"/>
  <c r="P508" i="17"/>
  <c r="J508" i="17"/>
  <c r="D508" i="17"/>
  <c r="W503" i="17"/>
  <c r="Q503" i="17"/>
  <c r="K503" i="17"/>
  <c r="E503" i="17"/>
  <c r="X498" i="17"/>
  <c r="R498" i="17"/>
  <c r="L498" i="17"/>
  <c r="F498" i="17"/>
  <c r="Y493" i="17"/>
  <c r="S493" i="17"/>
  <c r="M493" i="17"/>
  <c r="G493" i="17"/>
  <c r="Z488" i="17"/>
  <c r="T488" i="17"/>
  <c r="N488" i="17"/>
  <c r="H488" i="17"/>
  <c r="AA479" i="17"/>
  <c r="U479" i="17"/>
  <c r="O479" i="17"/>
  <c r="I479" i="17"/>
  <c r="V474" i="17"/>
  <c r="P474" i="17"/>
  <c r="J474" i="17"/>
  <c r="D474" i="17"/>
  <c r="W469" i="17"/>
  <c r="Q469" i="17"/>
  <c r="K469" i="17"/>
  <c r="E469" i="17"/>
  <c r="X464" i="17"/>
  <c r="R464" i="17"/>
  <c r="L464" i="17"/>
  <c r="F464" i="17"/>
  <c r="Y459" i="17"/>
  <c r="S459" i="17"/>
  <c r="M459" i="17"/>
  <c r="G459" i="17"/>
  <c r="Z454" i="17"/>
  <c r="T454" i="17"/>
  <c r="N454" i="17"/>
  <c r="H454" i="17"/>
  <c r="AA449" i="17"/>
  <c r="U449" i="17"/>
  <c r="O449" i="17"/>
  <c r="I449" i="17"/>
  <c r="V444" i="17"/>
  <c r="P444" i="17"/>
  <c r="J444" i="17"/>
  <c r="D444" i="17"/>
  <c r="W439" i="17"/>
  <c r="Q439" i="17"/>
  <c r="K439" i="17"/>
  <c r="E439" i="17"/>
  <c r="X434" i="17"/>
  <c r="R434" i="17"/>
  <c r="L434" i="17"/>
  <c r="F434" i="17"/>
  <c r="Y429" i="17"/>
  <c r="S429" i="17"/>
  <c r="M429" i="17"/>
  <c r="G429" i="17"/>
  <c r="Z424" i="17"/>
  <c r="T424" i="17"/>
  <c r="N424" i="17"/>
  <c r="H424" i="17"/>
  <c r="AA419" i="17"/>
  <c r="U419" i="17"/>
  <c r="O419" i="17"/>
  <c r="I419" i="17"/>
  <c r="V414" i="17"/>
  <c r="P414" i="17"/>
  <c r="J414" i="17"/>
  <c r="D414" i="17"/>
  <c r="W409" i="17"/>
  <c r="Q409" i="17"/>
  <c r="K409" i="17"/>
  <c r="E409" i="17"/>
  <c r="X404" i="17"/>
  <c r="R404" i="17"/>
  <c r="L404" i="17"/>
  <c r="F404" i="17"/>
  <c r="Y399" i="17"/>
  <c r="S399" i="17"/>
  <c r="M399" i="17"/>
  <c r="G399" i="17"/>
  <c r="Z394" i="17"/>
  <c r="T394" i="17"/>
  <c r="N394" i="17"/>
  <c r="H394" i="17"/>
  <c r="AA389" i="17"/>
  <c r="U389" i="17"/>
  <c r="O389" i="17"/>
  <c r="I389" i="17"/>
  <c r="R638" i="17"/>
  <c r="S633" i="17"/>
  <c r="T628" i="17"/>
  <c r="U623" i="17"/>
  <c r="V618" i="17"/>
  <c r="D618" i="17"/>
  <c r="W613" i="17"/>
  <c r="E613" i="17"/>
  <c r="X608" i="17"/>
  <c r="F608" i="17"/>
  <c r="Y603" i="17"/>
  <c r="G603" i="17"/>
  <c r="Z598" i="17"/>
  <c r="H598" i="17"/>
  <c r="AA593" i="17"/>
  <c r="I593" i="17"/>
  <c r="J588" i="17"/>
  <c r="V583" i="17"/>
  <c r="J583" i="17"/>
  <c r="Y578" i="17"/>
  <c r="S578" i="17"/>
  <c r="M578" i="17"/>
  <c r="G578" i="17"/>
  <c r="Z573" i="17"/>
  <c r="T573" i="17"/>
  <c r="N573" i="17"/>
  <c r="H573" i="17"/>
  <c r="AA568" i="17"/>
  <c r="U568" i="17"/>
  <c r="O568" i="17"/>
  <c r="I568" i="17"/>
  <c r="V563" i="17"/>
  <c r="P563" i="17"/>
  <c r="J563" i="17"/>
  <c r="D563" i="17"/>
  <c r="W558" i="17"/>
  <c r="Q558" i="17"/>
  <c r="K558" i="17"/>
  <c r="E558" i="17"/>
  <c r="X553" i="17"/>
  <c r="R553" i="17"/>
  <c r="L553" i="17"/>
  <c r="F553" i="17"/>
  <c r="Y548" i="17"/>
  <c r="S548" i="17"/>
  <c r="M548" i="17"/>
  <c r="G548" i="17"/>
  <c r="Z543" i="17"/>
  <c r="T543" i="17"/>
  <c r="N543" i="17"/>
  <c r="H543" i="17"/>
  <c r="AA538" i="17"/>
  <c r="U538" i="17"/>
  <c r="O538" i="17"/>
  <c r="I538" i="17"/>
  <c r="V533" i="17"/>
  <c r="P533" i="17"/>
  <c r="J533" i="17"/>
  <c r="D533" i="17"/>
  <c r="W528" i="17"/>
  <c r="Q528" i="17"/>
  <c r="K528" i="17"/>
  <c r="E528" i="17"/>
  <c r="X523" i="17"/>
  <c r="R523" i="17"/>
  <c r="L523" i="17"/>
  <c r="F523" i="17"/>
  <c r="Y518" i="17"/>
  <c r="S518" i="17"/>
  <c r="M518" i="17"/>
  <c r="G518" i="17"/>
  <c r="Z513" i="17"/>
  <c r="T513" i="17"/>
  <c r="N513" i="17"/>
  <c r="H513" i="17"/>
  <c r="AA508" i="17"/>
  <c r="U508" i="17"/>
  <c r="O508" i="17"/>
  <c r="I508" i="17"/>
  <c r="V503" i="17"/>
  <c r="P503" i="17"/>
  <c r="J503" i="17"/>
  <c r="D503" i="17"/>
  <c r="W498" i="17"/>
  <c r="Q498" i="17"/>
  <c r="K498" i="17"/>
  <c r="E498" i="17"/>
  <c r="X493" i="17"/>
  <c r="R493" i="17"/>
  <c r="L493" i="17"/>
  <c r="F493" i="17"/>
  <c r="Y488" i="17"/>
  <c r="S488" i="17"/>
  <c r="M488" i="17"/>
  <c r="G488" i="17"/>
  <c r="Z479" i="17"/>
  <c r="T479" i="17"/>
  <c r="N479" i="17"/>
  <c r="H479" i="17"/>
  <c r="AA474" i="17"/>
  <c r="U474" i="17"/>
  <c r="O474" i="17"/>
  <c r="I474" i="17"/>
  <c r="V469" i="17"/>
  <c r="P469" i="17"/>
  <c r="J469" i="17"/>
  <c r="D469" i="17"/>
  <c r="W464" i="17"/>
  <c r="Q464" i="17"/>
  <c r="K464" i="17"/>
  <c r="E464" i="17"/>
  <c r="X459" i="17"/>
  <c r="R459" i="17"/>
  <c r="L459" i="17"/>
  <c r="F459" i="17"/>
  <c r="Y454" i="17"/>
  <c r="S454" i="17"/>
  <c r="M454" i="17"/>
  <c r="G454" i="17"/>
  <c r="Z449" i="17"/>
  <c r="T449" i="17"/>
  <c r="N449" i="17"/>
  <c r="H449" i="17"/>
  <c r="AA444" i="17"/>
  <c r="U444" i="17"/>
  <c r="O444" i="17"/>
  <c r="I444" i="17"/>
  <c r="V439" i="17"/>
  <c r="P439" i="17"/>
  <c r="J439" i="17"/>
  <c r="D439" i="17"/>
  <c r="W434" i="17"/>
  <c r="Q434" i="17"/>
  <c r="K434" i="17"/>
  <c r="E434" i="17"/>
  <c r="X429" i="17"/>
  <c r="R429" i="17"/>
  <c r="L429" i="17"/>
  <c r="F429" i="17"/>
  <c r="Y424" i="17"/>
  <c r="S424" i="17"/>
  <c r="M424" i="17"/>
  <c r="G424" i="17"/>
  <c r="Z419" i="17"/>
  <c r="T419" i="17"/>
  <c r="N419" i="17"/>
  <c r="H419" i="17"/>
  <c r="AA414" i="17"/>
  <c r="U414" i="17"/>
  <c r="O414" i="17"/>
  <c r="I414" i="17"/>
  <c r="V409" i="17"/>
  <c r="P409" i="17"/>
  <c r="J409" i="17"/>
  <c r="D409" i="17"/>
  <c r="W404" i="17"/>
  <c r="Q404" i="17"/>
  <c r="K404" i="17"/>
  <c r="E404" i="17"/>
  <c r="X399" i="17"/>
  <c r="R399" i="17"/>
  <c r="L399" i="17"/>
  <c r="F399" i="17"/>
  <c r="Y394" i="17"/>
  <c r="S394" i="17"/>
  <c r="M394" i="17"/>
  <c r="G394" i="17"/>
  <c r="Z389" i="17"/>
  <c r="T389" i="17"/>
  <c r="N389" i="17"/>
  <c r="H389" i="17"/>
  <c r="AA384" i="17"/>
  <c r="U384" i="17"/>
  <c r="O384" i="17"/>
  <c r="I384" i="17"/>
  <c r="Q638" i="17"/>
  <c r="R633" i="17"/>
  <c r="R629" i="17" s="1"/>
  <c r="S628" i="17"/>
  <c r="S624" i="17" s="1"/>
  <c r="T623" i="17"/>
  <c r="U618" i="17"/>
  <c r="V613" i="17"/>
  <c r="D613" i="17"/>
  <c r="W608" i="17"/>
  <c r="E608" i="17"/>
  <c r="X603" i="17"/>
  <c r="F603" i="17"/>
  <c r="Y598" i="17"/>
  <c r="Y594" i="17" s="1"/>
  <c r="G598" i="17"/>
  <c r="Z593" i="17"/>
  <c r="H593" i="17"/>
  <c r="AA588" i="17"/>
  <c r="I588" i="17"/>
  <c r="S583" i="17"/>
  <c r="G583" i="17"/>
  <c r="X578" i="17"/>
  <c r="R578" i="17"/>
  <c r="L578" i="17"/>
  <c r="F578" i="17"/>
  <c r="Y573" i="17"/>
  <c r="S573" i="17"/>
  <c r="M573" i="17"/>
  <c r="G573" i="17"/>
  <c r="Z568" i="17"/>
  <c r="T568" i="17"/>
  <c r="N568" i="17"/>
  <c r="H568" i="17"/>
  <c r="AA563" i="17"/>
  <c r="U563" i="17"/>
  <c r="O563" i="17"/>
  <c r="I563" i="17"/>
  <c r="V558" i="17"/>
  <c r="P558" i="17"/>
  <c r="J558" i="17"/>
  <c r="D558" i="17"/>
  <c r="W553" i="17"/>
  <c r="Q553" i="17"/>
  <c r="K553" i="17"/>
  <c r="E553" i="17"/>
  <c r="X548" i="17"/>
  <c r="R548" i="17"/>
  <c r="L548" i="17"/>
  <c r="F548" i="17"/>
  <c r="Y543" i="17"/>
  <c r="S543" i="17"/>
  <c r="M543" i="17"/>
  <c r="G543" i="17"/>
  <c r="Z538" i="17"/>
  <c r="T538" i="17"/>
  <c r="N538" i="17"/>
  <c r="H538" i="17"/>
  <c r="AA533" i="17"/>
  <c r="U533" i="17"/>
  <c r="O533" i="17"/>
  <c r="I533" i="17"/>
  <c r="V528" i="17"/>
  <c r="P528" i="17"/>
  <c r="J528" i="17"/>
  <c r="D528" i="17"/>
  <c r="W523" i="17"/>
  <c r="Q523" i="17"/>
  <c r="K523" i="17"/>
  <c r="E523" i="17"/>
  <c r="X518" i="17"/>
  <c r="R518" i="17"/>
  <c r="L518" i="17"/>
  <c r="F518" i="17"/>
  <c r="Y513" i="17"/>
  <c r="S513" i="17"/>
  <c r="M513" i="17"/>
  <c r="G513" i="17"/>
  <c r="Z508" i="17"/>
  <c r="T508" i="17"/>
  <c r="N508" i="17"/>
  <c r="H508" i="17"/>
  <c r="AA503" i="17"/>
  <c r="U503" i="17"/>
  <c r="O503" i="17"/>
  <c r="I503" i="17"/>
  <c r="V498" i="17"/>
  <c r="P498" i="17"/>
  <c r="J498" i="17"/>
  <c r="D498" i="17"/>
  <c r="W493" i="17"/>
  <c r="Q493" i="17"/>
  <c r="K493" i="17"/>
  <c r="E493" i="17"/>
  <c r="X488" i="17"/>
  <c r="R488" i="17"/>
  <c r="L488" i="17"/>
  <c r="F488" i="17"/>
  <c r="Y479" i="17"/>
  <c r="S479" i="17"/>
  <c r="M479" i="17"/>
  <c r="G479" i="17"/>
  <c r="Z474" i="17"/>
  <c r="T474" i="17"/>
  <c r="N474" i="17"/>
  <c r="H474" i="17"/>
  <c r="AA469" i="17"/>
  <c r="U469" i="17"/>
  <c r="O469" i="17"/>
  <c r="I469" i="17"/>
  <c r="V464" i="17"/>
  <c r="P464" i="17"/>
  <c r="J464" i="17"/>
  <c r="D464" i="17"/>
  <c r="W459" i="17"/>
  <c r="Q459" i="17"/>
  <c r="K459" i="17"/>
  <c r="E459" i="17"/>
  <c r="X454" i="17"/>
  <c r="R454" i="17"/>
  <c r="L454" i="17"/>
  <c r="F454" i="17"/>
  <c r="Y449" i="17"/>
  <c r="S449" i="17"/>
  <c r="M449" i="17"/>
  <c r="G449" i="17"/>
  <c r="Z444" i="17"/>
  <c r="T444" i="17"/>
  <c r="N444" i="17"/>
  <c r="H444" i="17"/>
  <c r="AA439" i="17"/>
  <c r="U439" i="17"/>
  <c r="O439" i="17"/>
  <c r="I439" i="17"/>
  <c r="V434" i="17"/>
  <c r="P434" i="17"/>
  <c r="J434" i="17"/>
  <c r="D434" i="17"/>
  <c r="W429" i="17"/>
  <c r="Q429" i="17"/>
  <c r="K429" i="17"/>
  <c r="E429" i="17"/>
  <c r="X424" i="17"/>
  <c r="R424" i="17"/>
  <c r="L424" i="17"/>
  <c r="F424" i="17"/>
  <c r="Y419" i="17"/>
  <c r="S419" i="17"/>
  <c r="M419" i="17"/>
  <c r="G419" i="17"/>
  <c r="Z414" i="17"/>
  <c r="T414" i="17"/>
  <c r="N414" i="17"/>
  <c r="H414" i="17"/>
  <c r="AA409" i="17"/>
  <c r="U409" i="17"/>
  <c r="O409" i="17"/>
  <c r="I409" i="17"/>
  <c r="V404" i="17"/>
  <c r="P404" i="17"/>
  <c r="J404" i="17"/>
  <c r="D404" i="17"/>
  <c r="W399" i="17"/>
  <c r="Q399" i="17"/>
  <c r="K399" i="17"/>
  <c r="E399" i="17"/>
  <c r="X394" i="17"/>
  <c r="R394" i="17"/>
  <c r="L394" i="17"/>
  <c r="F394" i="17"/>
  <c r="Y389" i="17"/>
  <c r="S389" i="17"/>
  <c r="M389" i="17"/>
  <c r="G389" i="17"/>
  <c r="Z384" i="17"/>
  <c r="T384" i="17"/>
  <c r="N384" i="17"/>
  <c r="H384" i="17"/>
  <c r="AA379" i="17"/>
  <c r="U379" i="17"/>
  <c r="O379" i="17"/>
  <c r="I379" i="17"/>
  <c r="V374" i="17"/>
  <c r="P374" i="17"/>
  <c r="J374" i="17"/>
  <c r="D374" i="17"/>
  <c r="L638" i="17"/>
  <c r="M633" i="17"/>
  <c r="N628" i="17"/>
  <c r="O623" i="17"/>
  <c r="P618" i="17"/>
  <c r="Q613" i="17"/>
  <c r="R608" i="17"/>
  <c r="S603" i="17"/>
  <c r="T598" i="17"/>
  <c r="U593" i="17"/>
  <c r="V588" i="17"/>
  <c r="D588" i="17"/>
  <c r="Q583" i="17"/>
  <c r="E583" i="17"/>
  <c r="W578" i="17"/>
  <c r="Q578" i="17"/>
  <c r="K578" i="17"/>
  <c r="E578" i="17"/>
  <c r="X573" i="17"/>
  <c r="R573" i="17"/>
  <c r="L573" i="17"/>
  <c r="F573" i="17"/>
  <c r="Y568" i="17"/>
  <c r="S568" i="17"/>
  <c r="M568" i="17"/>
  <c r="G568" i="17"/>
  <c r="Z563" i="17"/>
  <c r="T563" i="17"/>
  <c r="N563" i="17"/>
  <c r="H563" i="17"/>
  <c r="AA558" i="17"/>
  <c r="U558" i="17"/>
  <c r="O558" i="17"/>
  <c r="I558" i="17"/>
  <c r="V553" i="17"/>
  <c r="P553" i="17"/>
  <c r="J553" i="17"/>
  <c r="D553" i="17"/>
  <c r="W548" i="17"/>
  <c r="Q548" i="17"/>
  <c r="K548" i="17"/>
  <c r="E548" i="17"/>
  <c r="X543" i="17"/>
  <c r="R543" i="17"/>
  <c r="L543" i="17"/>
  <c r="F543" i="17"/>
  <c r="Y538" i="17"/>
  <c r="S538" i="17"/>
  <c r="M538" i="17"/>
  <c r="G538" i="17"/>
  <c r="Z533" i="17"/>
  <c r="T533" i="17"/>
  <c r="N533" i="17"/>
  <c r="H533" i="17"/>
  <c r="AA528" i="17"/>
  <c r="U528" i="17"/>
  <c r="O528" i="17"/>
  <c r="I528" i="17"/>
  <c r="V523" i="17"/>
  <c r="P523" i="17"/>
  <c r="J523" i="17"/>
  <c r="D523" i="17"/>
  <c r="W518" i="17"/>
  <c r="Q518" i="17"/>
  <c r="K518" i="17"/>
  <c r="E518" i="17"/>
  <c r="X513" i="17"/>
  <c r="R513" i="17"/>
  <c r="L513" i="17"/>
  <c r="F513" i="17"/>
  <c r="Y508" i="17"/>
  <c r="S508" i="17"/>
  <c r="M508" i="17"/>
  <c r="G508" i="17"/>
  <c r="Z503" i="17"/>
  <c r="T503" i="17"/>
  <c r="N503" i="17"/>
  <c r="H503" i="17"/>
  <c r="AA498" i="17"/>
  <c r="U498" i="17"/>
  <c r="O498" i="17"/>
  <c r="I498" i="17"/>
  <c r="V493" i="17"/>
  <c r="P493" i="17"/>
  <c r="J493" i="17"/>
  <c r="D493" i="17"/>
  <c r="W488" i="17"/>
  <c r="Q488" i="17"/>
  <c r="K488" i="17"/>
  <c r="E488" i="17"/>
  <c r="X479" i="17"/>
  <c r="R479" i="17"/>
  <c r="L479" i="17"/>
  <c r="F479" i="17"/>
  <c r="Y474" i="17"/>
  <c r="S474" i="17"/>
  <c r="M474" i="17"/>
  <c r="G474" i="17"/>
  <c r="Z469" i="17"/>
  <c r="T469" i="17"/>
  <c r="N469" i="17"/>
  <c r="H469" i="17"/>
  <c r="AA464" i="17"/>
  <c r="U464" i="17"/>
  <c r="O464" i="17"/>
  <c r="I464" i="17"/>
  <c r="V459" i="17"/>
  <c r="P459" i="17"/>
  <c r="J459" i="17"/>
  <c r="D459" i="17"/>
  <c r="W454" i="17"/>
  <c r="Q454" i="17"/>
  <c r="K454" i="17"/>
  <c r="E454" i="17"/>
  <c r="X449" i="17"/>
  <c r="R449" i="17"/>
  <c r="L449" i="17"/>
  <c r="F449" i="17"/>
  <c r="Y444" i="17"/>
  <c r="S444" i="17"/>
  <c r="M444" i="17"/>
  <c r="G444" i="17"/>
  <c r="Z439" i="17"/>
  <c r="T439" i="17"/>
  <c r="N439" i="17"/>
  <c r="H439" i="17"/>
  <c r="AA434" i="17"/>
  <c r="U434" i="17"/>
  <c r="O434" i="17"/>
  <c r="I434" i="17"/>
  <c r="V429" i="17"/>
  <c r="P429" i="17"/>
  <c r="J429" i="17"/>
  <c r="D429" i="17"/>
  <c r="W424" i="17"/>
  <c r="Q424" i="17"/>
  <c r="K424" i="17"/>
  <c r="E424" i="17"/>
  <c r="X419" i="17"/>
  <c r="R419" i="17"/>
  <c r="L419" i="17"/>
  <c r="F419" i="17"/>
  <c r="Y414" i="17"/>
  <c r="S414" i="17"/>
  <c r="M414" i="17"/>
  <c r="G414" i="17"/>
  <c r="Z409" i="17"/>
  <c r="T409" i="17"/>
  <c r="N409" i="17"/>
  <c r="H409" i="17"/>
  <c r="AA404" i="17"/>
  <c r="U404" i="17"/>
  <c r="O404" i="17"/>
  <c r="I404" i="17"/>
  <c r="V399" i="17"/>
  <c r="P399" i="17"/>
  <c r="J399" i="17"/>
  <c r="D399" i="17"/>
  <c r="W394" i="17"/>
  <c r="Q394" i="17"/>
  <c r="K394" i="17"/>
  <c r="E394" i="17"/>
  <c r="X389" i="17"/>
  <c r="R389" i="17"/>
  <c r="L389" i="17"/>
  <c r="F389" i="17"/>
  <c r="Y384" i="17"/>
  <c r="S384" i="17"/>
  <c r="M384" i="17"/>
  <c r="G384" i="17"/>
  <c r="Z379" i="17"/>
  <c r="T379" i="17"/>
  <c r="N379" i="17"/>
  <c r="H379" i="17"/>
  <c r="AA374" i="17"/>
  <c r="U374" i="17"/>
  <c r="O374" i="17"/>
  <c r="I374" i="17"/>
  <c r="V369" i="17"/>
  <c r="P369" i="17"/>
  <c r="J369" i="17"/>
  <c r="D369" i="17"/>
  <c r="W364" i="17"/>
  <c r="Q364" i="17"/>
  <c r="K364" i="17"/>
  <c r="E364" i="17"/>
  <c r="X359" i="17"/>
  <c r="R359" i="17"/>
  <c r="L359" i="17"/>
  <c r="F359" i="17"/>
  <c r="Y354" i="17"/>
  <c r="S354" i="17"/>
  <c r="M354" i="17"/>
  <c r="G354" i="17"/>
  <c r="Z349" i="17"/>
  <c r="T349" i="17"/>
  <c r="N349" i="17"/>
  <c r="H349" i="17"/>
  <c r="K638" i="17"/>
  <c r="N623" i="17"/>
  <c r="R603" i="17"/>
  <c r="F568" i="17"/>
  <c r="M563" i="17"/>
  <c r="T558" i="17"/>
  <c r="AA553" i="17"/>
  <c r="F538" i="17"/>
  <c r="M533" i="17"/>
  <c r="T528" i="17"/>
  <c r="AA523" i="17"/>
  <c r="F508" i="17"/>
  <c r="M503" i="17"/>
  <c r="T498" i="17"/>
  <c r="AA493" i="17"/>
  <c r="F474" i="17"/>
  <c r="M469" i="17"/>
  <c r="T464" i="17"/>
  <c r="AA459" i="17"/>
  <c r="F444" i="17"/>
  <c r="M439" i="17"/>
  <c r="T434" i="17"/>
  <c r="AA429" i="17"/>
  <c r="F414" i="17"/>
  <c r="M409" i="17"/>
  <c r="T404" i="17"/>
  <c r="AA399" i="17"/>
  <c r="P384" i="17"/>
  <c r="Q379" i="17"/>
  <c r="E379" i="17"/>
  <c r="T374" i="17"/>
  <c r="H374" i="17"/>
  <c r="AA369" i="17"/>
  <c r="R369" i="17"/>
  <c r="I369" i="17"/>
  <c r="Y364" i="17"/>
  <c r="R364" i="17"/>
  <c r="J364" i="17"/>
  <c r="Z359" i="17"/>
  <c r="S359" i="17"/>
  <c r="K359" i="17"/>
  <c r="D359" i="17"/>
  <c r="AA354" i="17"/>
  <c r="T354" i="17"/>
  <c r="L354" i="17"/>
  <c r="E354" i="17"/>
  <c r="U349" i="17"/>
  <c r="M349" i="17"/>
  <c r="F349" i="17"/>
  <c r="X344" i="17"/>
  <c r="R344" i="17"/>
  <c r="L344" i="17"/>
  <c r="F344" i="17"/>
  <c r="Y339" i="17"/>
  <c r="S339" i="17"/>
  <c r="M339" i="17"/>
  <c r="G339" i="17"/>
  <c r="Z334" i="17"/>
  <c r="T334" i="17"/>
  <c r="N334" i="17"/>
  <c r="H334" i="17"/>
  <c r="AA329" i="17"/>
  <c r="U329" i="17"/>
  <c r="O329" i="17"/>
  <c r="I329" i="17"/>
  <c r="V320" i="17"/>
  <c r="V316" i="17" s="1"/>
  <c r="P320" i="17"/>
  <c r="J320" i="17"/>
  <c r="D320" i="17"/>
  <c r="W315" i="17"/>
  <c r="Q315" i="17"/>
  <c r="K315" i="17"/>
  <c r="E315" i="17"/>
  <c r="X310" i="17"/>
  <c r="R310" i="17"/>
  <c r="L310" i="17"/>
  <c r="F310" i="17"/>
  <c r="Y305" i="17"/>
  <c r="S305" i="17"/>
  <c r="M305" i="17"/>
  <c r="G305" i="17"/>
  <c r="Z300" i="17"/>
  <c r="T300" i="17"/>
  <c r="N300" i="17"/>
  <c r="H300" i="17"/>
  <c r="AA295" i="17"/>
  <c r="U295" i="17"/>
  <c r="O295" i="17"/>
  <c r="I295" i="17"/>
  <c r="V290" i="17"/>
  <c r="P290" i="17"/>
  <c r="J290" i="17"/>
  <c r="D290" i="17"/>
  <c r="W285" i="17"/>
  <c r="Q285" i="17"/>
  <c r="K285" i="17"/>
  <c r="E285" i="17"/>
  <c r="X280" i="17"/>
  <c r="R280" i="17"/>
  <c r="L280" i="17"/>
  <c r="F280" i="17"/>
  <c r="Y275" i="17"/>
  <c r="S275" i="17"/>
  <c r="M275" i="17"/>
  <c r="G275" i="17"/>
  <c r="Z270" i="17"/>
  <c r="T270" i="17"/>
  <c r="N270" i="17"/>
  <c r="H270" i="17"/>
  <c r="AA265" i="17"/>
  <c r="U265" i="17"/>
  <c r="O265" i="17"/>
  <c r="I265" i="17"/>
  <c r="V260" i="17"/>
  <c r="P260" i="17"/>
  <c r="J260" i="17"/>
  <c r="D260" i="17"/>
  <c r="W255" i="17"/>
  <c r="Q255" i="17"/>
  <c r="K255" i="17"/>
  <c r="E255" i="17"/>
  <c r="X250" i="17"/>
  <c r="R250" i="17"/>
  <c r="L250" i="17"/>
  <c r="F250" i="17"/>
  <c r="Y245" i="17"/>
  <c r="S245" i="17"/>
  <c r="M245" i="17"/>
  <c r="G245" i="17"/>
  <c r="Z240" i="17"/>
  <c r="T240" i="17"/>
  <c r="N240" i="17"/>
  <c r="H240" i="17"/>
  <c r="AA235" i="17"/>
  <c r="U235" i="17"/>
  <c r="O235" i="17"/>
  <c r="I235" i="17"/>
  <c r="V230" i="17"/>
  <c r="P230" i="17"/>
  <c r="J230" i="17"/>
  <c r="D230" i="17"/>
  <c r="W225" i="17"/>
  <c r="Q225" i="17"/>
  <c r="K225" i="17"/>
  <c r="E225" i="17"/>
  <c r="X220" i="17"/>
  <c r="R220" i="17"/>
  <c r="L220" i="17"/>
  <c r="F220" i="17"/>
  <c r="Y215" i="17"/>
  <c r="S215" i="17"/>
  <c r="M215" i="17"/>
  <c r="G215" i="17"/>
  <c r="Z210" i="17"/>
  <c r="T210" i="17"/>
  <c r="N210" i="17"/>
  <c r="H210" i="17"/>
  <c r="AA205" i="17"/>
  <c r="U205" i="17"/>
  <c r="O205" i="17"/>
  <c r="I205" i="17"/>
  <c r="V200" i="17"/>
  <c r="P200" i="17"/>
  <c r="J200" i="17"/>
  <c r="D200" i="17"/>
  <c r="W195" i="17"/>
  <c r="Q195" i="17"/>
  <c r="K195" i="17"/>
  <c r="E195" i="17"/>
  <c r="X190" i="17"/>
  <c r="R190" i="17"/>
  <c r="L190" i="17"/>
  <c r="F190" i="17"/>
  <c r="Y185" i="17"/>
  <c r="S185" i="17"/>
  <c r="M185" i="17"/>
  <c r="G185" i="17"/>
  <c r="Z180" i="17"/>
  <c r="T180" i="17"/>
  <c r="N180" i="17"/>
  <c r="H180" i="17"/>
  <c r="AA175" i="17"/>
  <c r="U175" i="17"/>
  <c r="O175" i="17"/>
  <c r="I175" i="17"/>
  <c r="V170" i="17"/>
  <c r="P170" i="17"/>
  <c r="J170" i="17"/>
  <c r="D170" i="17"/>
  <c r="D166" i="17" s="1"/>
  <c r="W161" i="17"/>
  <c r="Q161" i="17"/>
  <c r="K161" i="17"/>
  <c r="E161" i="17"/>
  <c r="X156" i="17"/>
  <c r="R156" i="17"/>
  <c r="L156" i="17"/>
  <c r="F156" i="17"/>
  <c r="Y151" i="17"/>
  <c r="S151" i="17"/>
  <c r="M151" i="17"/>
  <c r="G151" i="17"/>
  <c r="Z146" i="17"/>
  <c r="T146" i="17"/>
  <c r="N146" i="17"/>
  <c r="H146" i="17"/>
  <c r="AA141" i="17"/>
  <c r="U141" i="17"/>
  <c r="O141" i="17"/>
  <c r="I141" i="17"/>
  <c r="V136" i="17"/>
  <c r="P136" i="17"/>
  <c r="J136" i="17"/>
  <c r="D136" i="17"/>
  <c r="W131" i="17"/>
  <c r="Q131" i="17"/>
  <c r="K131" i="17"/>
  <c r="E131" i="17"/>
  <c r="U588" i="17"/>
  <c r="P583" i="17"/>
  <c r="V578" i="17"/>
  <c r="V574" i="17" s="1"/>
  <c r="G563" i="17"/>
  <c r="G559" i="17" s="1"/>
  <c r="N558" i="17"/>
  <c r="U553" i="17"/>
  <c r="U549" i="17" s="1"/>
  <c r="V548" i="17"/>
  <c r="V544" i="17" s="1"/>
  <c r="G533" i="17"/>
  <c r="G529" i="17" s="1"/>
  <c r="N528" i="17"/>
  <c r="U523" i="17"/>
  <c r="U519" i="17" s="1"/>
  <c r="V518" i="17"/>
  <c r="V514" i="17" s="1"/>
  <c r="G503" i="17"/>
  <c r="G499" i="17" s="1"/>
  <c r="N498" i="17"/>
  <c r="U493" i="17"/>
  <c r="U489" i="17" s="1"/>
  <c r="V488" i="17"/>
  <c r="V484" i="17" s="1"/>
  <c r="G469" i="17"/>
  <c r="N464" i="17"/>
  <c r="U459" i="17"/>
  <c r="U455" i="17" s="1"/>
  <c r="V454" i="17"/>
  <c r="V450" i="17" s="1"/>
  <c r="G439" i="17"/>
  <c r="N434" i="17"/>
  <c r="U429" i="17"/>
  <c r="V424" i="17"/>
  <c r="V420" i="17" s="1"/>
  <c r="G409" i="17"/>
  <c r="N404" i="17"/>
  <c r="U399" i="17"/>
  <c r="U395" i="17" s="1"/>
  <c r="V394" i="17"/>
  <c r="V390" i="17" s="1"/>
  <c r="L384" i="17"/>
  <c r="P379" i="17"/>
  <c r="D379" i="17"/>
  <c r="R374" i="17"/>
  <c r="F374" i="17"/>
  <c r="Y369" i="17"/>
  <c r="Q369" i="17"/>
  <c r="H369" i="17"/>
  <c r="X364" i="17"/>
  <c r="P364" i="17"/>
  <c r="I364" i="17"/>
  <c r="Y359" i="17"/>
  <c r="Q359" i="17"/>
  <c r="J359" i="17"/>
  <c r="Z354" i="17"/>
  <c r="R354" i="17"/>
  <c r="K354" i="17"/>
  <c r="D354" i="17"/>
  <c r="AA349" i="17"/>
  <c r="S349" i="17"/>
  <c r="L349" i="17"/>
  <c r="E349" i="17"/>
  <c r="W344" i="17"/>
  <c r="Q344" i="17"/>
  <c r="K344" i="17"/>
  <c r="E344" i="17"/>
  <c r="X339" i="17"/>
  <c r="R339" i="17"/>
  <c r="L339" i="17"/>
  <c r="F339" i="17"/>
  <c r="Y334" i="17"/>
  <c r="S334" i="17"/>
  <c r="M334" i="17"/>
  <c r="G334" i="17"/>
  <c r="Z329" i="17"/>
  <c r="T329" i="17"/>
  <c r="N329" i="17"/>
  <c r="H329" i="17"/>
  <c r="AA320" i="17"/>
  <c r="U320" i="17"/>
  <c r="O320" i="17"/>
  <c r="I320" i="17"/>
  <c r="V315" i="17"/>
  <c r="P315" i="17"/>
  <c r="J315" i="17"/>
  <c r="D315" i="17"/>
  <c r="W310" i="17"/>
  <c r="Q310" i="17"/>
  <c r="K310" i="17"/>
  <c r="E310" i="17"/>
  <c r="X305" i="17"/>
  <c r="R305" i="17"/>
  <c r="L305" i="17"/>
  <c r="F305" i="17"/>
  <c r="Y300" i="17"/>
  <c r="S300" i="17"/>
  <c r="M300" i="17"/>
  <c r="G300" i="17"/>
  <c r="Z295" i="17"/>
  <c r="T295" i="17"/>
  <c r="N295" i="17"/>
  <c r="H295" i="17"/>
  <c r="AA290" i="17"/>
  <c r="U290" i="17"/>
  <c r="O290" i="17"/>
  <c r="I290" i="17"/>
  <c r="V285" i="17"/>
  <c r="P285" i="17"/>
  <c r="J285" i="17"/>
  <c r="D285" i="17"/>
  <c r="W280" i="17"/>
  <c r="Q280" i="17"/>
  <c r="K280" i="17"/>
  <c r="E280" i="17"/>
  <c r="X275" i="17"/>
  <c r="R275" i="17"/>
  <c r="L275" i="17"/>
  <c r="F275" i="17"/>
  <c r="Y270" i="17"/>
  <c r="S270" i="17"/>
  <c r="M270" i="17"/>
  <c r="G270" i="17"/>
  <c r="Z265" i="17"/>
  <c r="T265" i="17"/>
  <c r="N265" i="17"/>
  <c r="H265" i="17"/>
  <c r="AA260" i="17"/>
  <c r="U260" i="17"/>
  <c r="O260" i="17"/>
  <c r="I260" i="17"/>
  <c r="V255" i="17"/>
  <c r="P255" i="17"/>
  <c r="J255" i="17"/>
  <c r="D255" i="17"/>
  <c r="W250" i="17"/>
  <c r="Q250" i="17"/>
  <c r="K250" i="17"/>
  <c r="E250" i="17"/>
  <c r="X245" i="17"/>
  <c r="R245" i="17"/>
  <c r="L245" i="17"/>
  <c r="F245" i="17"/>
  <c r="Y240" i="17"/>
  <c r="S240" i="17"/>
  <c r="M240" i="17"/>
  <c r="G240" i="17"/>
  <c r="Z235" i="17"/>
  <c r="T235" i="17"/>
  <c r="N235" i="17"/>
  <c r="H235" i="17"/>
  <c r="AA230" i="17"/>
  <c r="U230" i="17"/>
  <c r="O230" i="17"/>
  <c r="I230" i="17"/>
  <c r="V225" i="17"/>
  <c r="P225" i="17"/>
  <c r="J225" i="17"/>
  <c r="D225" i="17"/>
  <c r="W220" i="17"/>
  <c r="Q220" i="17"/>
  <c r="K220" i="17"/>
  <c r="E220" i="17"/>
  <c r="X215" i="17"/>
  <c r="R215" i="17"/>
  <c r="L215" i="17"/>
  <c r="F215" i="17"/>
  <c r="Y210" i="17"/>
  <c r="S210" i="17"/>
  <c r="M210" i="17"/>
  <c r="G210" i="17"/>
  <c r="Z205" i="17"/>
  <c r="T205" i="17"/>
  <c r="N205" i="17"/>
  <c r="H205" i="17"/>
  <c r="AA200" i="17"/>
  <c r="U200" i="17"/>
  <c r="O200" i="17"/>
  <c r="I200" i="17"/>
  <c r="V195" i="17"/>
  <c r="P195" i="17"/>
  <c r="J195" i="17"/>
  <c r="D195" i="17"/>
  <c r="W190" i="17"/>
  <c r="Q190" i="17"/>
  <c r="K190" i="17"/>
  <c r="E190" i="17"/>
  <c r="X185" i="17"/>
  <c r="R185" i="17"/>
  <c r="L185" i="17"/>
  <c r="F185" i="17"/>
  <c r="Y180" i="17"/>
  <c r="S180" i="17"/>
  <c r="M180" i="17"/>
  <c r="G180" i="17"/>
  <c r="Z175" i="17"/>
  <c r="T175" i="17"/>
  <c r="N175" i="17"/>
  <c r="H175" i="17"/>
  <c r="AA170" i="17"/>
  <c r="U170" i="17"/>
  <c r="O170" i="17"/>
  <c r="I170" i="17"/>
  <c r="V161" i="17"/>
  <c r="P161" i="17"/>
  <c r="J161" i="17"/>
  <c r="D161" i="17"/>
  <c r="W156" i="17"/>
  <c r="Q156" i="17"/>
  <c r="K156" i="17"/>
  <c r="E156" i="17"/>
  <c r="X151" i="17"/>
  <c r="R151" i="17"/>
  <c r="L151" i="17"/>
  <c r="F151" i="17"/>
  <c r="Y146" i="17"/>
  <c r="S146" i="17"/>
  <c r="M146" i="17"/>
  <c r="G146" i="17"/>
  <c r="Z141" i="17"/>
  <c r="T141" i="17"/>
  <c r="N141" i="17"/>
  <c r="H141" i="17"/>
  <c r="AA136" i="17"/>
  <c r="U136" i="17"/>
  <c r="O136" i="17"/>
  <c r="I136" i="17"/>
  <c r="V131" i="17"/>
  <c r="P131" i="17"/>
  <c r="J131" i="17"/>
  <c r="D131" i="17"/>
  <c r="M628" i="17"/>
  <c r="Q608" i="17"/>
  <c r="T593" i="17"/>
  <c r="D583" i="17"/>
  <c r="P578" i="17"/>
  <c r="W573" i="17"/>
  <c r="H558" i="17"/>
  <c r="O553" i="17"/>
  <c r="P548" i="17"/>
  <c r="W543" i="17"/>
  <c r="H528" i="17"/>
  <c r="O523" i="17"/>
  <c r="P518" i="17"/>
  <c r="W513" i="17"/>
  <c r="H498" i="17"/>
  <c r="O493" i="17"/>
  <c r="P488" i="17"/>
  <c r="W479" i="17"/>
  <c r="H464" i="17"/>
  <c r="O459" i="17"/>
  <c r="P454" i="17"/>
  <c r="W449" i="17"/>
  <c r="H434" i="17"/>
  <c r="O429" i="17"/>
  <c r="P424" i="17"/>
  <c r="W419" i="17"/>
  <c r="H404" i="17"/>
  <c r="O399" i="17"/>
  <c r="P394" i="17"/>
  <c r="W389" i="17"/>
  <c r="J384" i="17"/>
  <c r="Y379" i="17"/>
  <c r="M379" i="17"/>
  <c r="Q374" i="17"/>
  <c r="E374" i="17"/>
  <c r="E370" i="17" s="1"/>
  <c r="X369" i="17"/>
  <c r="O369" i="17"/>
  <c r="G369" i="17"/>
  <c r="V364" i="17"/>
  <c r="O364" i="17"/>
  <c r="H364" i="17"/>
  <c r="W359" i="17"/>
  <c r="P359" i="17"/>
  <c r="I359" i="17"/>
  <c r="X354" i="17"/>
  <c r="Q354" i="17"/>
  <c r="J354" i="17"/>
  <c r="Y349" i="17"/>
  <c r="R349" i="17"/>
  <c r="K349" i="17"/>
  <c r="D349" i="17"/>
  <c r="V344" i="17"/>
  <c r="P344" i="17"/>
  <c r="J344" i="17"/>
  <c r="D344" i="17"/>
  <c r="W339" i="17"/>
  <c r="Q339" i="17"/>
  <c r="K339" i="17"/>
  <c r="E339" i="17"/>
  <c r="X334" i="17"/>
  <c r="R334" i="17"/>
  <c r="L334" i="17"/>
  <c r="F334" i="17"/>
  <c r="Y329" i="17"/>
  <c r="S329" i="17"/>
  <c r="M329" i="17"/>
  <c r="G329" i="17"/>
  <c r="Z320" i="17"/>
  <c r="T320" i="17"/>
  <c r="N320" i="17"/>
  <c r="H320" i="17"/>
  <c r="AA315" i="17"/>
  <c r="U315" i="17"/>
  <c r="O315" i="17"/>
  <c r="I315" i="17"/>
  <c r="V310" i="17"/>
  <c r="P310" i="17"/>
  <c r="J310" i="17"/>
  <c r="D310" i="17"/>
  <c r="W305" i="17"/>
  <c r="Q305" i="17"/>
  <c r="K305" i="17"/>
  <c r="E305" i="17"/>
  <c r="X300" i="17"/>
  <c r="R300" i="17"/>
  <c r="L300" i="17"/>
  <c r="F300" i="17"/>
  <c r="Y295" i="17"/>
  <c r="S295" i="17"/>
  <c r="M295" i="17"/>
  <c r="G295" i="17"/>
  <c r="Z290" i="17"/>
  <c r="T290" i="17"/>
  <c r="N290" i="17"/>
  <c r="H290" i="17"/>
  <c r="AA285" i="17"/>
  <c r="U285" i="17"/>
  <c r="O285" i="17"/>
  <c r="I285" i="17"/>
  <c r="V280" i="17"/>
  <c r="P280" i="17"/>
  <c r="J280" i="17"/>
  <c r="D280" i="17"/>
  <c r="W275" i="17"/>
  <c r="Q275" i="17"/>
  <c r="K275" i="17"/>
  <c r="E275" i="17"/>
  <c r="X270" i="17"/>
  <c r="R270" i="17"/>
  <c r="L270" i="17"/>
  <c r="F270" i="17"/>
  <c r="Y265" i="17"/>
  <c r="S265" i="17"/>
  <c r="M265" i="17"/>
  <c r="G265" i="17"/>
  <c r="Z260" i="17"/>
  <c r="T260" i="17"/>
  <c r="N260" i="17"/>
  <c r="H260" i="17"/>
  <c r="AA255" i="17"/>
  <c r="U255" i="17"/>
  <c r="O255" i="17"/>
  <c r="I255" i="17"/>
  <c r="V250" i="17"/>
  <c r="P250" i="17"/>
  <c r="J250" i="17"/>
  <c r="D250" i="17"/>
  <c r="W245" i="17"/>
  <c r="Q245" i="17"/>
  <c r="K245" i="17"/>
  <c r="E245" i="17"/>
  <c r="X240" i="17"/>
  <c r="R240" i="17"/>
  <c r="L240" i="17"/>
  <c r="F240" i="17"/>
  <c r="Y235" i="17"/>
  <c r="S235" i="17"/>
  <c r="M235" i="17"/>
  <c r="G235" i="17"/>
  <c r="Z230" i="17"/>
  <c r="T230" i="17"/>
  <c r="N230" i="17"/>
  <c r="H230" i="17"/>
  <c r="AA225" i="17"/>
  <c r="U225" i="17"/>
  <c r="O225" i="17"/>
  <c r="I225" i="17"/>
  <c r="V220" i="17"/>
  <c r="P220" i="17"/>
  <c r="J220" i="17"/>
  <c r="D220" i="17"/>
  <c r="W215" i="17"/>
  <c r="Q215" i="17"/>
  <c r="K215" i="17"/>
  <c r="E215" i="17"/>
  <c r="X210" i="17"/>
  <c r="R210" i="17"/>
  <c r="L210" i="17"/>
  <c r="F210" i="17"/>
  <c r="Y205" i="17"/>
  <c r="S205" i="17"/>
  <c r="M205" i="17"/>
  <c r="G205" i="17"/>
  <c r="Z200" i="17"/>
  <c r="T200" i="17"/>
  <c r="N200" i="17"/>
  <c r="H200" i="17"/>
  <c r="AA195" i="17"/>
  <c r="U195" i="17"/>
  <c r="O195" i="17"/>
  <c r="I195" i="17"/>
  <c r="V190" i="17"/>
  <c r="V186" i="17" s="1"/>
  <c r="P190" i="17"/>
  <c r="P186" i="17" s="1"/>
  <c r="J190" i="17"/>
  <c r="J186" i="17" s="1"/>
  <c r="D190" i="17"/>
  <c r="D186" i="17" s="1"/>
  <c r="W185" i="17"/>
  <c r="W181" i="17" s="1"/>
  <c r="Q185" i="17"/>
  <c r="Q181" i="17" s="1"/>
  <c r="K185" i="17"/>
  <c r="K181" i="17" s="1"/>
  <c r="E185" i="17"/>
  <c r="E181" i="17" s="1"/>
  <c r="X180" i="17"/>
  <c r="X176" i="17" s="1"/>
  <c r="R180" i="17"/>
  <c r="R176" i="17" s="1"/>
  <c r="L180" i="17"/>
  <c r="L176" i="17" s="1"/>
  <c r="F180" i="17"/>
  <c r="F176" i="17" s="1"/>
  <c r="Y175" i="17"/>
  <c r="Y171" i="17" s="1"/>
  <c r="S175" i="17"/>
  <c r="S171" i="17" s="1"/>
  <c r="M175" i="17"/>
  <c r="M171" i="17" s="1"/>
  <c r="G175" i="17"/>
  <c r="G171" i="17" s="1"/>
  <c r="Z170" i="17"/>
  <c r="Z166" i="17" s="1"/>
  <c r="T170" i="17"/>
  <c r="T166" i="17" s="1"/>
  <c r="N170" i="17"/>
  <c r="N166" i="17" s="1"/>
  <c r="H170" i="17"/>
  <c r="H166" i="17" s="1"/>
  <c r="AA161" i="17"/>
  <c r="U161" i="17"/>
  <c r="O161" i="17"/>
  <c r="I161" i="17"/>
  <c r="V156" i="17"/>
  <c r="P156" i="17"/>
  <c r="J156" i="17"/>
  <c r="D156" i="17"/>
  <c r="W151" i="17"/>
  <c r="Q151" i="17"/>
  <c r="K151" i="17"/>
  <c r="E151" i="17"/>
  <c r="J578" i="17"/>
  <c r="Q573" i="17"/>
  <c r="X568" i="17"/>
  <c r="I553" i="17"/>
  <c r="J548" i="17"/>
  <c r="Q543" i="17"/>
  <c r="X538" i="17"/>
  <c r="I523" i="17"/>
  <c r="J518" i="17"/>
  <c r="Q513" i="17"/>
  <c r="X508" i="17"/>
  <c r="I493" i="17"/>
  <c r="J488" i="17"/>
  <c r="Q479" i="17"/>
  <c r="X474" i="17"/>
  <c r="I459" i="17"/>
  <c r="J454" i="17"/>
  <c r="Q449" i="17"/>
  <c r="X444" i="17"/>
  <c r="I429" i="17"/>
  <c r="J424" i="17"/>
  <c r="Q419" i="17"/>
  <c r="X414" i="17"/>
  <c r="I399" i="17"/>
  <c r="J394" i="17"/>
  <c r="Q389" i="17"/>
  <c r="X384" i="17"/>
  <c r="F384" i="17"/>
  <c r="W379" i="17"/>
  <c r="K379" i="17"/>
  <c r="Z374" i="17"/>
  <c r="N374" i="17"/>
  <c r="W369" i="17"/>
  <c r="M369" i="17"/>
  <c r="F369" i="17"/>
  <c r="U364" i="17"/>
  <c r="N364" i="17"/>
  <c r="N360" i="17" s="1"/>
  <c r="G364" i="17"/>
  <c r="V359" i="17"/>
  <c r="O359" i="17"/>
  <c r="H359" i="17"/>
  <c r="H355" i="17" s="1"/>
  <c r="W354" i="17"/>
  <c r="P354" i="17"/>
  <c r="P350" i="17" s="1"/>
  <c r="I354" i="17"/>
  <c r="X349" i="17"/>
  <c r="Q349" i="17"/>
  <c r="J349" i="17"/>
  <c r="AA344" i="17"/>
  <c r="U344" i="17"/>
  <c r="O344" i="17"/>
  <c r="I344" i="17"/>
  <c r="V339" i="17"/>
  <c r="P339" i="17"/>
  <c r="J339" i="17"/>
  <c r="D339" i="17"/>
  <c r="W334" i="17"/>
  <c r="Q334" i="17"/>
  <c r="K334" i="17"/>
  <c r="E334" i="17"/>
  <c r="X329" i="17"/>
  <c r="R329" i="17"/>
  <c r="L329" i="17"/>
  <c r="F329" i="17"/>
  <c r="Y320" i="17"/>
  <c r="S320" i="17"/>
  <c r="M320" i="17"/>
  <c r="G320" i="17"/>
  <c r="Z315" i="17"/>
  <c r="T315" i="17"/>
  <c r="N315" i="17"/>
  <c r="H315" i="17"/>
  <c r="AA310" i="17"/>
  <c r="U310" i="17"/>
  <c r="O310" i="17"/>
  <c r="I310" i="17"/>
  <c r="V305" i="17"/>
  <c r="P305" i="17"/>
  <c r="J305" i="17"/>
  <c r="D305" i="17"/>
  <c r="W300" i="17"/>
  <c r="Q300" i="17"/>
  <c r="K300" i="17"/>
  <c r="E300" i="17"/>
  <c r="X295" i="17"/>
  <c r="R295" i="17"/>
  <c r="L295" i="17"/>
  <c r="F295" i="17"/>
  <c r="Y290" i="17"/>
  <c r="S290" i="17"/>
  <c r="M290" i="17"/>
  <c r="G290" i="17"/>
  <c r="Z285" i="17"/>
  <c r="T285" i="17"/>
  <c r="N285" i="17"/>
  <c r="H285" i="17"/>
  <c r="AA280" i="17"/>
  <c r="U280" i="17"/>
  <c r="O280" i="17"/>
  <c r="I280" i="17"/>
  <c r="V275" i="17"/>
  <c r="P275" i="17"/>
  <c r="J275" i="17"/>
  <c r="D275" i="17"/>
  <c r="W270" i="17"/>
  <c r="Q270" i="17"/>
  <c r="K270" i="17"/>
  <c r="E270" i="17"/>
  <c r="X265" i="17"/>
  <c r="R265" i="17"/>
  <c r="L265" i="17"/>
  <c r="F265" i="17"/>
  <c r="Y260" i="17"/>
  <c r="S260" i="17"/>
  <c r="M260" i="17"/>
  <c r="G260" i="17"/>
  <c r="Z255" i="17"/>
  <c r="T255" i="17"/>
  <c r="N255" i="17"/>
  <c r="H255" i="17"/>
  <c r="AA250" i="17"/>
  <c r="U250" i="17"/>
  <c r="O250" i="17"/>
  <c r="I250" i="17"/>
  <c r="V245" i="17"/>
  <c r="P245" i="17"/>
  <c r="J245" i="17"/>
  <c r="D245" i="17"/>
  <c r="W240" i="17"/>
  <c r="Q240" i="17"/>
  <c r="K240" i="17"/>
  <c r="E240" i="17"/>
  <c r="X235" i="17"/>
  <c r="R235" i="17"/>
  <c r="L235" i="17"/>
  <c r="F235" i="17"/>
  <c r="Y230" i="17"/>
  <c r="S230" i="17"/>
  <c r="M230" i="17"/>
  <c r="G230" i="17"/>
  <c r="Z225" i="17"/>
  <c r="T225" i="17"/>
  <c r="N225" i="17"/>
  <c r="H225" i="17"/>
  <c r="AA220" i="17"/>
  <c r="U220" i="17"/>
  <c r="O220" i="17"/>
  <c r="I220" i="17"/>
  <c r="V215" i="17"/>
  <c r="P215" i="17"/>
  <c r="J215" i="17"/>
  <c r="D215" i="17"/>
  <c r="W210" i="17"/>
  <c r="Q210" i="17"/>
  <c r="K210" i="17"/>
  <c r="E210" i="17"/>
  <c r="X205" i="17"/>
  <c r="R205" i="17"/>
  <c r="L205" i="17"/>
  <c r="F205" i="17"/>
  <c r="Y200" i="17"/>
  <c r="S200" i="17"/>
  <c r="M200" i="17"/>
  <c r="G200" i="17"/>
  <c r="Z195" i="17"/>
  <c r="T195" i="17"/>
  <c r="N195" i="17"/>
  <c r="H195" i="17"/>
  <c r="AA190" i="17"/>
  <c r="U190" i="17"/>
  <c r="O190" i="17"/>
  <c r="I190" i="17"/>
  <c r="V185" i="17"/>
  <c r="P185" i="17"/>
  <c r="J185" i="17"/>
  <c r="D185" i="17"/>
  <c r="W180" i="17"/>
  <c r="Q180" i="17"/>
  <c r="K180" i="17"/>
  <c r="E180" i="17"/>
  <c r="X175" i="17"/>
  <c r="R175" i="17"/>
  <c r="L175" i="17"/>
  <c r="F175" i="17"/>
  <c r="Y170" i="17"/>
  <c r="S170" i="17"/>
  <c r="M170" i="17"/>
  <c r="G170" i="17"/>
  <c r="Z161" i="17"/>
  <c r="T161" i="17"/>
  <c r="N161" i="17"/>
  <c r="H161" i="17"/>
  <c r="AA156" i="17"/>
  <c r="U156" i="17"/>
  <c r="O156" i="17"/>
  <c r="I156" i="17"/>
  <c r="V151" i="17"/>
  <c r="P151" i="17"/>
  <c r="J151" i="17"/>
  <c r="D151" i="17"/>
  <c r="W146" i="17"/>
  <c r="Q146" i="17"/>
  <c r="K146" i="17"/>
  <c r="E146" i="17"/>
  <c r="X141" i="17"/>
  <c r="R141" i="17"/>
  <c r="L141" i="17"/>
  <c r="F141" i="17"/>
  <c r="Y136" i="17"/>
  <c r="S136" i="17"/>
  <c r="M136" i="17"/>
  <c r="G136" i="17"/>
  <c r="Z131" i="17"/>
  <c r="T131" i="17"/>
  <c r="N131" i="17"/>
  <c r="H131" i="17"/>
  <c r="AA126" i="17"/>
  <c r="L633" i="17"/>
  <c r="P613" i="17"/>
  <c r="S598" i="17"/>
  <c r="D578" i="17"/>
  <c r="K573" i="17"/>
  <c r="R568" i="17"/>
  <c r="Y563" i="17"/>
  <c r="D548" i="17"/>
  <c r="K543" i="17"/>
  <c r="R538" i="17"/>
  <c r="Y533" i="17"/>
  <c r="D518" i="17"/>
  <c r="K513" i="17"/>
  <c r="R508" i="17"/>
  <c r="Y503" i="17"/>
  <c r="D488" i="17"/>
  <c r="D484" i="17" s="1"/>
  <c r="K479" i="17"/>
  <c r="R474" i="17"/>
  <c r="Y469" i="17"/>
  <c r="D454" i="17"/>
  <c r="K449" i="17"/>
  <c r="R444" i="17"/>
  <c r="Y439" i="17"/>
  <c r="D424" i="17"/>
  <c r="K419" i="17"/>
  <c r="R414" i="17"/>
  <c r="Y409" i="17"/>
  <c r="D394" i="17"/>
  <c r="K389" i="17"/>
  <c r="V384" i="17"/>
  <c r="D384" i="17"/>
  <c r="V379" i="17"/>
  <c r="J379" i="17"/>
  <c r="X374" i="17"/>
  <c r="L374" i="17"/>
  <c r="U369" i="17"/>
  <c r="L369" i="17"/>
  <c r="E369" i="17"/>
  <c r="AA364" i="17"/>
  <c r="T364" i="17"/>
  <c r="M364" i="17"/>
  <c r="F364" i="17"/>
  <c r="U359" i="17"/>
  <c r="N359" i="17"/>
  <c r="G359" i="17"/>
  <c r="V354" i="17"/>
  <c r="O354" i="17"/>
  <c r="H354" i="17"/>
  <c r="W349" i="17"/>
  <c r="P349" i="17"/>
  <c r="I349" i="17"/>
  <c r="Z344" i="17"/>
  <c r="T344" i="17"/>
  <c r="N344" i="17"/>
  <c r="H344" i="17"/>
  <c r="AA339" i="17"/>
  <c r="U339" i="17"/>
  <c r="O339" i="17"/>
  <c r="I339" i="17"/>
  <c r="V334" i="17"/>
  <c r="P334" i="17"/>
  <c r="J334" i="17"/>
  <c r="D334" i="17"/>
  <c r="W329" i="17"/>
  <c r="Q329" i="17"/>
  <c r="K329" i="17"/>
  <c r="E329" i="17"/>
  <c r="X320" i="17"/>
  <c r="R320" i="17"/>
  <c r="L320" i="17"/>
  <c r="F320" i="17"/>
  <c r="Y315" i="17"/>
  <c r="S315" i="17"/>
  <c r="M315" i="17"/>
  <c r="G315" i="17"/>
  <c r="Z310" i="17"/>
  <c r="T310" i="17"/>
  <c r="N310" i="17"/>
  <c r="H310" i="17"/>
  <c r="AA305" i="17"/>
  <c r="U305" i="17"/>
  <c r="O305" i="17"/>
  <c r="I305" i="17"/>
  <c r="V300" i="17"/>
  <c r="P300" i="17"/>
  <c r="J300" i="17"/>
  <c r="D300" i="17"/>
  <c r="W295" i="17"/>
  <c r="Q295" i="17"/>
  <c r="K295" i="17"/>
  <c r="E295" i="17"/>
  <c r="X290" i="17"/>
  <c r="R290" i="17"/>
  <c r="L290" i="17"/>
  <c r="F290" i="17"/>
  <c r="Y285" i="17"/>
  <c r="S285" i="17"/>
  <c r="M285" i="17"/>
  <c r="G285" i="17"/>
  <c r="Z280" i="17"/>
  <c r="T280" i="17"/>
  <c r="N280" i="17"/>
  <c r="H280" i="17"/>
  <c r="AA275" i="17"/>
  <c r="U275" i="17"/>
  <c r="O275" i="17"/>
  <c r="I275" i="17"/>
  <c r="V270" i="17"/>
  <c r="P270" i="17"/>
  <c r="J270" i="17"/>
  <c r="D270" i="17"/>
  <c r="W265" i="17"/>
  <c r="Q265" i="17"/>
  <c r="K265" i="17"/>
  <c r="E265" i="17"/>
  <c r="X260" i="17"/>
  <c r="R260" i="17"/>
  <c r="L260" i="17"/>
  <c r="F260" i="17"/>
  <c r="Y255" i="17"/>
  <c r="S255" i="17"/>
  <c r="M255" i="17"/>
  <c r="G255" i="17"/>
  <c r="Z250" i="17"/>
  <c r="T250" i="17"/>
  <c r="N250" i="17"/>
  <c r="H250" i="17"/>
  <c r="AA245" i="17"/>
  <c r="U245" i="17"/>
  <c r="O245" i="17"/>
  <c r="I245" i="17"/>
  <c r="V240" i="17"/>
  <c r="P240" i="17"/>
  <c r="J240" i="17"/>
  <c r="D240" i="17"/>
  <c r="W235" i="17"/>
  <c r="Q235" i="17"/>
  <c r="K235" i="17"/>
  <c r="E235" i="17"/>
  <c r="X230" i="17"/>
  <c r="R230" i="17"/>
  <c r="L230" i="17"/>
  <c r="F230" i="17"/>
  <c r="Y225" i="17"/>
  <c r="S225" i="17"/>
  <c r="M225" i="17"/>
  <c r="G225" i="17"/>
  <c r="Z220" i="17"/>
  <c r="T220" i="17"/>
  <c r="N220" i="17"/>
  <c r="H220" i="17"/>
  <c r="AA215" i="17"/>
  <c r="U215" i="17"/>
  <c r="O215" i="17"/>
  <c r="I215" i="17"/>
  <c r="V210" i="17"/>
  <c r="P210" i="17"/>
  <c r="J210" i="17"/>
  <c r="D210" i="17"/>
  <c r="W205" i="17"/>
  <c r="Q205" i="17"/>
  <c r="K205" i="17"/>
  <c r="E205" i="17"/>
  <c r="X200" i="17"/>
  <c r="R200" i="17"/>
  <c r="L200" i="17"/>
  <c r="F200" i="17"/>
  <c r="Y195" i="17"/>
  <c r="S195" i="17"/>
  <c r="M195" i="17"/>
  <c r="G195" i="17"/>
  <c r="Z190" i="17"/>
  <c r="T190" i="17"/>
  <c r="N190" i="17"/>
  <c r="H190" i="17"/>
  <c r="AA185" i="17"/>
  <c r="U185" i="17"/>
  <c r="O185" i="17"/>
  <c r="I185" i="17"/>
  <c r="V180" i="17"/>
  <c r="P180" i="17"/>
  <c r="J180" i="17"/>
  <c r="D180" i="17"/>
  <c r="W175" i="17"/>
  <c r="Q175" i="17"/>
  <c r="K175" i="17"/>
  <c r="E175" i="17"/>
  <c r="X170" i="17"/>
  <c r="R170" i="17"/>
  <c r="L170" i="17"/>
  <c r="F170" i="17"/>
  <c r="Y161" i="17"/>
  <c r="S161" i="17"/>
  <c r="M161" i="17"/>
  <c r="G161" i="17"/>
  <c r="Z156" i="17"/>
  <c r="T156" i="17"/>
  <c r="N156" i="17"/>
  <c r="H156" i="17"/>
  <c r="AA151" i="17"/>
  <c r="U151" i="17"/>
  <c r="O151" i="17"/>
  <c r="I151" i="17"/>
  <c r="V146" i="17"/>
  <c r="P146" i="17"/>
  <c r="J146" i="17"/>
  <c r="D146" i="17"/>
  <c r="W141" i="17"/>
  <c r="Q141" i="17"/>
  <c r="K141" i="17"/>
  <c r="E141" i="17"/>
  <c r="X136" i="17"/>
  <c r="R136" i="17"/>
  <c r="L136" i="17"/>
  <c r="F136" i="17"/>
  <c r="Y131" i="17"/>
  <c r="S131" i="17"/>
  <c r="M131" i="17"/>
  <c r="G131" i="17"/>
  <c r="Z126" i="17"/>
  <c r="T126" i="17"/>
  <c r="N126" i="17"/>
  <c r="J11" i="17"/>
  <c r="P11" i="17"/>
  <c r="V11" i="17"/>
  <c r="I14" i="17"/>
  <c r="O14" i="17"/>
  <c r="U14" i="17"/>
  <c r="U12" i="17" s="1"/>
  <c r="AA14" i="17"/>
  <c r="AA12" i="17" s="1"/>
  <c r="I16" i="17"/>
  <c r="O16" i="17"/>
  <c r="U16" i="17"/>
  <c r="AA16" i="17"/>
  <c r="H19" i="17"/>
  <c r="H17" i="17" s="1"/>
  <c r="N19" i="17"/>
  <c r="N17" i="17" s="1"/>
  <c r="T19" i="17"/>
  <c r="Z19" i="17"/>
  <c r="H21" i="17"/>
  <c r="N21" i="17"/>
  <c r="T21" i="17"/>
  <c r="Z21" i="17"/>
  <c r="G24" i="17"/>
  <c r="M24" i="17"/>
  <c r="S24" i="17"/>
  <c r="Y24" i="17"/>
  <c r="Y22" i="17" s="1"/>
  <c r="G26" i="17"/>
  <c r="M26" i="17"/>
  <c r="S26" i="17"/>
  <c r="Y26" i="17"/>
  <c r="F29" i="17"/>
  <c r="L29" i="17"/>
  <c r="L27" i="17" s="1"/>
  <c r="R29" i="17"/>
  <c r="R27" i="17" s="1"/>
  <c r="X29" i="17"/>
  <c r="X27" i="17" s="1"/>
  <c r="F31" i="17"/>
  <c r="L31" i="17"/>
  <c r="R31" i="17"/>
  <c r="X31" i="17"/>
  <c r="E34" i="17"/>
  <c r="E32" i="17" s="1"/>
  <c r="K34" i="17"/>
  <c r="K32" i="17" s="1"/>
  <c r="Q34" i="17"/>
  <c r="W34" i="17"/>
  <c r="E36" i="17"/>
  <c r="K36" i="17"/>
  <c r="Q36" i="17"/>
  <c r="W36" i="17"/>
  <c r="D39" i="17"/>
  <c r="J39" i="17"/>
  <c r="P39" i="17"/>
  <c r="V39" i="17"/>
  <c r="V37" i="17" s="1"/>
  <c r="D41" i="17"/>
  <c r="J41" i="17"/>
  <c r="P41" i="17"/>
  <c r="V41" i="17"/>
  <c r="I44" i="17"/>
  <c r="O44" i="17"/>
  <c r="O42" i="17" s="1"/>
  <c r="U44" i="17"/>
  <c r="U42" i="17" s="1"/>
  <c r="AA44" i="17"/>
  <c r="AA42" i="17" s="1"/>
  <c r="I46" i="17"/>
  <c r="O46" i="17"/>
  <c r="U46" i="17"/>
  <c r="AA46" i="17"/>
  <c r="H49" i="17"/>
  <c r="H47" i="17" s="1"/>
  <c r="N49" i="17"/>
  <c r="N47" i="17" s="1"/>
  <c r="T49" i="17"/>
  <c r="Z49" i="17"/>
  <c r="H51" i="17"/>
  <c r="N51" i="17"/>
  <c r="T51" i="17"/>
  <c r="Z51" i="17"/>
  <c r="G54" i="17"/>
  <c r="M54" i="17"/>
  <c r="S54" i="17"/>
  <c r="Y54" i="17"/>
  <c r="Y52" i="17" s="1"/>
  <c r="G56" i="17"/>
  <c r="M56" i="17"/>
  <c r="S56" i="17"/>
  <c r="Y56" i="17"/>
  <c r="F59" i="17"/>
  <c r="L59" i="17"/>
  <c r="L57" i="17" s="1"/>
  <c r="R59" i="17"/>
  <c r="R57" i="17" s="1"/>
  <c r="X59" i="17"/>
  <c r="X57" i="17" s="1"/>
  <c r="F61" i="17"/>
  <c r="L61" i="17"/>
  <c r="R61" i="17"/>
  <c r="X61" i="17"/>
  <c r="E64" i="17"/>
  <c r="E62" i="17" s="1"/>
  <c r="K64" i="17"/>
  <c r="K62" i="17" s="1"/>
  <c r="Q64" i="17"/>
  <c r="W64" i="17"/>
  <c r="E66" i="17"/>
  <c r="K66" i="17"/>
  <c r="Q66" i="17"/>
  <c r="W66" i="17"/>
  <c r="D69" i="17"/>
  <c r="J69" i="17"/>
  <c r="P69" i="17"/>
  <c r="V69" i="17"/>
  <c r="V67" i="17" s="1"/>
  <c r="D71" i="17"/>
  <c r="J71" i="17"/>
  <c r="P71" i="17"/>
  <c r="V71" i="17"/>
  <c r="I74" i="17"/>
  <c r="O74" i="17"/>
  <c r="O72" i="17" s="1"/>
  <c r="U74" i="17"/>
  <c r="U72" i="17" s="1"/>
  <c r="AA74" i="17"/>
  <c r="AA72" i="17" s="1"/>
  <c r="I76" i="17"/>
  <c r="O76" i="17"/>
  <c r="U76" i="17"/>
  <c r="AA76" i="17"/>
  <c r="H79" i="17"/>
  <c r="H77" i="17" s="1"/>
  <c r="N79" i="17"/>
  <c r="N77" i="17" s="1"/>
  <c r="T79" i="17"/>
  <c r="Z79" i="17"/>
  <c r="H81" i="17"/>
  <c r="N81" i="17"/>
  <c r="T81" i="17"/>
  <c r="Z81" i="17"/>
  <c r="G84" i="17"/>
  <c r="M84" i="17"/>
  <c r="S84" i="17"/>
  <c r="Y84" i="17"/>
  <c r="Y82" i="17" s="1"/>
  <c r="G86" i="17"/>
  <c r="M86" i="17"/>
  <c r="S86" i="17"/>
  <c r="Y86" i="17"/>
  <c r="F89" i="17"/>
  <c r="L89" i="17"/>
  <c r="L87" i="17" s="1"/>
  <c r="R89" i="17"/>
  <c r="R87" i="17" s="1"/>
  <c r="X89" i="17"/>
  <c r="X87" i="17" s="1"/>
  <c r="F91" i="17"/>
  <c r="L91" i="17"/>
  <c r="R91" i="17"/>
  <c r="X91" i="17"/>
  <c r="E94" i="17"/>
  <c r="E92" i="17" s="1"/>
  <c r="K94" i="17"/>
  <c r="K92" i="17" s="1"/>
  <c r="Q94" i="17"/>
  <c r="W94" i="17"/>
  <c r="E96" i="17"/>
  <c r="K96" i="17"/>
  <c r="Q96" i="17"/>
  <c r="W96" i="17"/>
  <c r="D99" i="17"/>
  <c r="J99" i="17"/>
  <c r="P99" i="17"/>
  <c r="V99" i="17"/>
  <c r="V97" i="17" s="1"/>
  <c r="D101" i="17"/>
  <c r="J101" i="17"/>
  <c r="P101" i="17"/>
  <c r="V101" i="17"/>
  <c r="I104" i="17"/>
  <c r="O104" i="17"/>
  <c r="O102" i="17" s="1"/>
  <c r="U104" i="17"/>
  <c r="U102" i="17" s="1"/>
  <c r="AA104" i="17"/>
  <c r="AA102" i="17" s="1"/>
  <c r="I106" i="17"/>
  <c r="O106" i="17"/>
  <c r="U106" i="17"/>
  <c r="AA106" i="17"/>
  <c r="H109" i="17"/>
  <c r="H107" i="17" s="1"/>
  <c r="N109" i="17"/>
  <c r="N107" i="17" s="1"/>
  <c r="T109" i="17"/>
  <c r="Z109" i="17"/>
  <c r="H111" i="17"/>
  <c r="N111" i="17"/>
  <c r="T111" i="17"/>
  <c r="Z111" i="17"/>
  <c r="G114" i="17"/>
  <c r="M114" i="17"/>
  <c r="S114" i="17"/>
  <c r="Y114" i="17"/>
  <c r="Y112" i="17" s="1"/>
  <c r="G116" i="17"/>
  <c r="M116" i="17"/>
  <c r="S116" i="17"/>
  <c r="Y116" i="17"/>
  <c r="F119" i="17"/>
  <c r="L119" i="17"/>
  <c r="L117" i="17" s="1"/>
  <c r="R119" i="17"/>
  <c r="R117" i="17" s="1"/>
  <c r="X119" i="17"/>
  <c r="X117" i="17" s="1"/>
  <c r="F121" i="17"/>
  <c r="L121" i="17"/>
  <c r="R121" i="17"/>
  <c r="X121" i="17"/>
  <c r="E124" i="17"/>
  <c r="E122" i="17" s="1"/>
  <c r="K124" i="17"/>
  <c r="K122" i="17" s="1"/>
  <c r="Q124" i="17"/>
  <c r="Q122" i="17" s="1"/>
  <c r="W124" i="17"/>
  <c r="W122" i="17" s="1"/>
  <c r="E126" i="17"/>
  <c r="K126" i="17"/>
  <c r="R126" i="17"/>
  <c r="Y126" i="17"/>
  <c r="Y122" i="17" s="1"/>
  <c r="O129" i="17"/>
  <c r="O127" i="17" s="1"/>
  <c r="I131" i="17"/>
  <c r="AA131" i="17"/>
  <c r="K134" i="17"/>
  <c r="K132" i="17" s="1"/>
  <c r="E136" i="17"/>
  <c r="W136" i="17"/>
  <c r="G139" i="17"/>
  <c r="G137" i="17" s="1"/>
  <c r="Y139" i="17"/>
  <c r="Y137" i="17" s="1"/>
  <c r="S141" i="17"/>
  <c r="F144" i="17"/>
  <c r="F142" i="17" s="1"/>
  <c r="X144" i="17"/>
  <c r="X142" i="17" s="1"/>
  <c r="R146" i="17"/>
  <c r="N149" i="17"/>
  <c r="N147" i="17" s="1"/>
  <c r="Z151" i="17"/>
  <c r="Z147" i="17" s="1"/>
  <c r="G154" i="17"/>
  <c r="G152" i="17" s="1"/>
  <c r="S156" i="17"/>
  <c r="S152" i="17" s="1"/>
  <c r="L161" i="17"/>
  <c r="L157" i="17" s="1"/>
  <c r="K170" i="17"/>
  <c r="K166" i="17" s="1"/>
  <c r="P175" i="17"/>
  <c r="P171" i="17" s="1"/>
  <c r="AA180" i="17"/>
  <c r="AA176" i="17" s="1"/>
  <c r="W200" i="17"/>
  <c r="W196" i="17" s="1"/>
  <c r="P205" i="17"/>
  <c r="P201" i="17" s="1"/>
  <c r="O210" i="17"/>
  <c r="O206" i="17" s="1"/>
  <c r="H215" i="17"/>
  <c r="H211" i="17" s="1"/>
  <c r="W230" i="17"/>
  <c r="W226" i="17" s="1"/>
  <c r="P235" i="17"/>
  <c r="P231" i="17" s="1"/>
  <c r="O240" i="17"/>
  <c r="O236" i="17" s="1"/>
  <c r="H245" i="17"/>
  <c r="H241" i="17" s="1"/>
  <c r="W260" i="17"/>
  <c r="W256" i="17" s="1"/>
  <c r="P265" i="17"/>
  <c r="P261" i="17" s="1"/>
  <c r="O270" i="17"/>
  <c r="O266" i="17" s="1"/>
  <c r="H275" i="17"/>
  <c r="H271" i="17" s="1"/>
  <c r="W290" i="17"/>
  <c r="W286" i="17" s="1"/>
  <c r="P295" i="17"/>
  <c r="P291" i="17" s="1"/>
  <c r="O300" i="17"/>
  <c r="O296" i="17" s="1"/>
  <c r="H305" i="17"/>
  <c r="H301" i="17" s="1"/>
  <c r="W320" i="17"/>
  <c r="W316" i="17" s="1"/>
  <c r="V477" i="17"/>
  <c r="V475" i="17" s="1"/>
  <c r="P477" i="17"/>
  <c r="P475" i="17" s="1"/>
  <c r="J477" i="17"/>
  <c r="J475" i="17" s="1"/>
  <c r="D477" i="17"/>
  <c r="D475" i="17" s="1"/>
  <c r="W472" i="17"/>
  <c r="W470" i="17" s="1"/>
  <c r="Q472" i="17"/>
  <c r="Q470" i="17" s="1"/>
  <c r="K472" i="17"/>
  <c r="K470" i="17" s="1"/>
  <c r="E472" i="17"/>
  <c r="E470" i="17" s="1"/>
  <c r="X467" i="17"/>
  <c r="X465" i="17" s="1"/>
  <c r="R467" i="17"/>
  <c r="R465" i="17" s="1"/>
  <c r="L467" i="17"/>
  <c r="L465" i="17" s="1"/>
  <c r="F467" i="17"/>
  <c r="F465" i="17" s="1"/>
  <c r="Y462" i="17"/>
  <c r="Y460" i="17" s="1"/>
  <c r="S462" i="17"/>
  <c r="S460" i="17" s="1"/>
  <c r="M462" i="17"/>
  <c r="M460" i="17" s="1"/>
  <c r="G462" i="17"/>
  <c r="G460" i="17" s="1"/>
  <c r="Z457" i="17"/>
  <c r="Z455" i="17" s="1"/>
  <c r="T457" i="17"/>
  <c r="T455" i="17" s="1"/>
  <c r="N457" i="17"/>
  <c r="N455" i="17" s="1"/>
  <c r="H457" i="17"/>
  <c r="H455" i="17" s="1"/>
  <c r="AA452" i="17"/>
  <c r="AA450" i="17" s="1"/>
  <c r="U452" i="17"/>
  <c r="U450" i="17" s="1"/>
  <c r="O452" i="17"/>
  <c r="O450" i="17" s="1"/>
  <c r="I452" i="17"/>
  <c r="I450" i="17" s="1"/>
  <c r="V447" i="17"/>
  <c r="V445" i="17" s="1"/>
  <c r="P447" i="17"/>
  <c r="P445" i="17" s="1"/>
  <c r="J447" i="17"/>
  <c r="J445" i="17" s="1"/>
  <c r="D447" i="17"/>
  <c r="D445" i="17" s="1"/>
  <c r="W442" i="17"/>
  <c r="W440" i="17" s="1"/>
  <c r="Q442" i="17"/>
  <c r="Q440" i="17" s="1"/>
  <c r="K442" i="17"/>
  <c r="K440" i="17" s="1"/>
  <c r="E442" i="17"/>
  <c r="E440" i="17" s="1"/>
  <c r="X437" i="17"/>
  <c r="X435" i="17" s="1"/>
  <c r="R437" i="17"/>
  <c r="R435" i="17" s="1"/>
  <c r="L437" i="17"/>
  <c r="L435" i="17" s="1"/>
  <c r="F437" i="17"/>
  <c r="F435" i="17" s="1"/>
  <c r="Y432" i="17"/>
  <c r="Y430" i="17" s="1"/>
  <c r="S432" i="17"/>
  <c r="S430" i="17" s="1"/>
  <c r="M432" i="17"/>
  <c r="M430" i="17" s="1"/>
  <c r="G432" i="17"/>
  <c r="G430" i="17" s="1"/>
  <c r="Z427" i="17"/>
  <c r="Z425" i="17" s="1"/>
  <c r="T427" i="17"/>
  <c r="T425" i="17" s="1"/>
  <c r="N427" i="17"/>
  <c r="N425" i="17" s="1"/>
  <c r="H427" i="17"/>
  <c r="H425" i="17" s="1"/>
  <c r="AA422" i="17"/>
  <c r="AA420" i="17" s="1"/>
  <c r="U422" i="17"/>
  <c r="U420" i="17" s="1"/>
  <c r="O422" i="17"/>
  <c r="O420" i="17" s="1"/>
  <c r="I422" i="17"/>
  <c r="I420" i="17" s="1"/>
  <c r="V417" i="17"/>
  <c r="V415" i="17" s="1"/>
  <c r="P417" i="17"/>
  <c r="P415" i="17" s="1"/>
  <c r="J417" i="17"/>
  <c r="J415" i="17" s="1"/>
  <c r="D417" i="17"/>
  <c r="D415" i="17" s="1"/>
  <c r="W412" i="17"/>
  <c r="W410" i="17" s="1"/>
  <c r="Q412" i="17"/>
  <c r="Q410" i="17" s="1"/>
  <c r="K412" i="17"/>
  <c r="K410" i="17" s="1"/>
  <c r="E412" i="17"/>
  <c r="E410" i="17" s="1"/>
  <c r="X407" i="17"/>
  <c r="X405" i="17" s="1"/>
  <c r="R407" i="17"/>
  <c r="R405" i="17" s="1"/>
  <c r="L407" i="17"/>
  <c r="L405" i="17" s="1"/>
  <c r="F407" i="17"/>
  <c r="F405" i="17" s="1"/>
  <c r="Y402" i="17"/>
  <c r="Y400" i="17" s="1"/>
  <c r="S402" i="17"/>
  <c r="S400" i="17" s="1"/>
  <c r="M402" i="17"/>
  <c r="M400" i="17" s="1"/>
  <c r="G402" i="17"/>
  <c r="G400" i="17" s="1"/>
  <c r="Z397" i="17"/>
  <c r="Z395" i="17" s="1"/>
  <c r="T397" i="17"/>
  <c r="T395" i="17" s="1"/>
  <c r="N397" i="17"/>
  <c r="N395" i="17" s="1"/>
  <c r="H397" i="17"/>
  <c r="H395" i="17" s="1"/>
  <c r="AA392" i="17"/>
  <c r="AA390" i="17" s="1"/>
  <c r="U392" i="17"/>
  <c r="U390" i="17" s="1"/>
  <c r="O392" i="17"/>
  <c r="O390" i="17" s="1"/>
  <c r="I392" i="17"/>
  <c r="I390" i="17" s="1"/>
  <c r="V387" i="17"/>
  <c r="V385" i="17" s="1"/>
  <c r="P387" i="17"/>
  <c r="P385" i="17" s="1"/>
  <c r="J387" i="17"/>
  <c r="J385" i="17" s="1"/>
  <c r="D387" i="17"/>
  <c r="D385" i="17" s="1"/>
  <c r="W382" i="17"/>
  <c r="W380" i="17" s="1"/>
  <c r="Q382" i="17"/>
  <c r="Q380" i="17" s="1"/>
  <c r="K382" i="17"/>
  <c r="K380" i="17" s="1"/>
  <c r="E382" i="17"/>
  <c r="E380" i="17" s="1"/>
  <c r="X377" i="17"/>
  <c r="X375" i="17" s="1"/>
  <c r="R377" i="17"/>
  <c r="R375" i="17" s="1"/>
  <c r="L377" i="17"/>
  <c r="L375" i="17" s="1"/>
  <c r="F377" i="17"/>
  <c r="F375" i="17" s="1"/>
  <c r="Y372" i="17"/>
  <c r="Y370" i="17" s="1"/>
  <c r="S372" i="17"/>
  <c r="S370" i="17" s="1"/>
  <c r="M372" i="17"/>
  <c r="M370" i="17" s="1"/>
  <c r="G372" i="17"/>
  <c r="G370" i="17" s="1"/>
  <c r="AA477" i="17"/>
  <c r="AA475" i="17" s="1"/>
  <c r="U477" i="17"/>
  <c r="U475" i="17" s="1"/>
  <c r="O477" i="17"/>
  <c r="O475" i="17" s="1"/>
  <c r="I477" i="17"/>
  <c r="I475" i="17" s="1"/>
  <c r="V472" i="17"/>
  <c r="V470" i="17" s="1"/>
  <c r="P472" i="17"/>
  <c r="P470" i="17" s="1"/>
  <c r="J472" i="17"/>
  <c r="J470" i="17" s="1"/>
  <c r="D472" i="17"/>
  <c r="D470" i="17" s="1"/>
  <c r="W467" i="17"/>
  <c r="W465" i="17" s="1"/>
  <c r="Q467" i="17"/>
  <c r="Q465" i="17" s="1"/>
  <c r="K467" i="17"/>
  <c r="K465" i="17" s="1"/>
  <c r="E467" i="17"/>
  <c r="E465" i="17" s="1"/>
  <c r="X462" i="17"/>
  <c r="X460" i="17" s="1"/>
  <c r="R462" i="17"/>
  <c r="R460" i="17" s="1"/>
  <c r="L462" i="17"/>
  <c r="L460" i="17" s="1"/>
  <c r="F462" i="17"/>
  <c r="F460" i="17" s="1"/>
  <c r="Y457" i="17"/>
  <c r="Y455" i="17" s="1"/>
  <c r="S457" i="17"/>
  <c r="S455" i="17" s="1"/>
  <c r="M457" i="17"/>
  <c r="M455" i="17" s="1"/>
  <c r="G457" i="17"/>
  <c r="G455" i="17" s="1"/>
  <c r="Z452" i="17"/>
  <c r="Z450" i="17" s="1"/>
  <c r="T452" i="17"/>
  <c r="T450" i="17" s="1"/>
  <c r="N452" i="17"/>
  <c r="N450" i="17" s="1"/>
  <c r="H452" i="17"/>
  <c r="H450" i="17" s="1"/>
  <c r="AA447" i="17"/>
  <c r="AA445" i="17" s="1"/>
  <c r="U447" i="17"/>
  <c r="U445" i="17" s="1"/>
  <c r="O447" i="17"/>
  <c r="O445" i="17" s="1"/>
  <c r="I447" i="17"/>
  <c r="I445" i="17" s="1"/>
  <c r="V442" i="17"/>
  <c r="V440" i="17" s="1"/>
  <c r="P442" i="17"/>
  <c r="P440" i="17" s="1"/>
  <c r="J442" i="17"/>
  <c r="J440" i="17" s="1"/>
  <c r="D442" i="17"/>
  <c r="D440" i="17" s="1"/>
  <c r="W437" i="17"/>
  <c r="W435" i="17" s="1"/>
  <c r="Q437" i="17"/>
  <c r="Q435" i="17" s="1"/>
  <c r="K437" i="17"/>
  <c r="K435" i="17" s="1"/>
  <c r="E437" i="17"/>
  <c r="E435" i="17" s="1"/>
  <c r="X432" i="17"/>
  <c r="X430" i="17" s="1"/>
  <c r="R432" i="17"/>
  <c r="R430" i="17" s="1"/>
  <c r="L432" i="17"/>
  <c r="L430" i="17" s="1"/>
  <c r="F432" i="17"/>
  <c r="F430" i="17" s="1"/>
  <c r="Y427" i="17"/>
  <c r="Y425" i="17" s="1"/>
  <c r="S427" i="17"/>
  <c r="S425" i="17" s="1"/>
  <c r="M427" i="17"/>
  <c r="M425" i="17" s="1"/>
  <c r="G427" i="17"/>
  <c r="G425" i="17" s="1"/>
  <c r="Z422" i="17"/>
  <c r="Z420" i="17" s="1"/>
  <c r="T422" i="17"/>
  <c r="T420" i="17" s="1"/>
  <c r="N422" i="17"/>
  <c r="N420" i="17" s="1"/>
  <c r="H422" i="17"/>
  <c r="H420" i="17" s="1"/>
  <c r="AA417" i="17"/>
  <c r="AA415" i="17" s="1"/>
  <c r="U417" i="17"/>
  <c r="U415" i="17" s="1"/>
  <c r="O417" i="17"/>
  <c r="O415" i="17" s="1"/>
  <c r="I417" i="17"/>
  <c r="I415" i="17" s="1"/>
  <c r="V412" i="17"/>
  <c r="V410" i="17" s="1"/>
  <c r="P412" i="17"/>
  <c r="P410" i="17" s="1"/>
  <c r="J412" i="17"/>
  <c r="J410" i="17" s="1"/>
  <c r="D412" i="17"/>
  <c r="D410" i="17" s="1"/>
  <c r="W407" i="17"/>
  <c r="W405" i="17" s="1"/>
  <c r="Q407" i="17"/>
  <c r="Q405" i="17" s="1"/>
  <c r="K407" i="17"/>
  <c r="K405" i="17" s="1"/>
  <c r="E407" i="17"/>
  <c r="E405" i="17" s="1"/>
  <c r="X402" i="17"/>
  <c r="X400" i="17" s="1"/>
  <c r="R402" i="17"/>
  <c r="R400" i="17" s="1"/>
  <c r="L402" i="17"/>
  <c r="L400" i="17" s="1"/>
  <c r="F402" i="17"/>
  <c r="F400" i="17" s="1"/>
  <c r="Y397" i="17"/>
  <c r="Y395" i="17" s="1"/>
  <c r="S397" i="17"/>
  <c r="S395" i="17" s="1"/>
  <c r="M397" i="17"/>
  <c r="M395" i="17" s="1"/>
  <c r="G397" i="17"/>
  <c r="G395" i="17" s="1"/>
  <c r="Z392" i="17"/>
  <c r="Z390" i="17" s="1"/>
  <c r="T392" i="17"/>
  <c r="T390" i="17" s="1"/>
  <c r="N392" i="17"/>
  <c r="N390" i="17" s="1"/>
  <c r="H392" i="17"/>
  <c r="H390" i="17" s="1"/>
  <c r="AA387" i="17"/>
  <c r="AA385" i="17" s="1"/>
  <c r="U387" i="17"/>
  <c r="U385" i="17" s="1"/>
  <c r="O387" i="17"/>
  <c r="O385" i="17" s="1"/>
  <c r="I387" i="17"/>
  <c r="I385" i="17" s="1"/>
  <c r="Z477" i="17"/>
  <c r="Z475" i="17" s="1"/>
  <c r="T477" i="17"/>
  <c r="T475" i="17" s="1"/>
  <c r="N477" i="17"/>
  <c r="N475" i="17" s="1"/>
  <c r="H477" i="17"/>
  <c r="H475" i="17" s="1"/>
  <c r="AA472" i="17"/>
  <c r="AA470" i="17" s="1"/>
  <c r="U472" i="17"/>
  <c r="U470" i="17" s="1"/>
  <c r="O472" i="17"/>
  <c r="O470" i="17" s="1"/>
  <c r="I472" i="17"/>
  <c r="I470" i="17" s="1"/>
  <c r="V467" i="17"/>
  <c r="V465" i="17" s="1"/>
  <c r="P467" i="17"/>
  <c r="P465" i="17" s="1"/>
  <c r="J467" i="17"/>
  <c r="J465" i="17" s="1"/>
  <c r="D467" i="17"/>
  <c r="D465" i="17" s="1"/>
  <c r="W462" i="17"/>
  <c r="W460" i="17" s="1"/>
  <c r="Q462" i="17"/>
  <c r="Q460" i="17" s="1"/>
  <c r="K462" i="17"/>
  <c r="K460" i="17" s="1"/>
  <c r="E462" i="17"/>
  <c r="E460" i="17" s="1"/>
  <c r="X457" i="17"/>
  <c r="X455" i="17" s="1"/>
  <c r="R457" i="17"/>
  <c r="R455" i="17" s="1"/>
  <c r="L457" i="17"/>
  <c r="L455" i="17" s="1"/>
  <c r="F457" i="17"/>
  <c r="F455" i="17" s="1"/>
  <c r="Y452" i="17"/>
  <c r="Y450" i="17" s="1"/>
  <c r="S452" i="17"/>
  <c r="S450" i="17" s="1"/>
  <c r="M452" i="17"/>
  <c r="M450" i="17" s="1"/>
  <c r="G452" i="17"/>
  <c r="G450" i="17" s="1"/>
  <c r="Z447" i="17"/>
  <c r="Z445" i="17" s="1"/>
  <c r="T447" i="17"/>
  <c r="T445" i="17" s="1"/>
  <c r="N447" i="17"/>
  <c r="N445" i="17" s="1"/>
  <c r="H447" i="17"/>
  <c r="H445" i="17" s="1"/>
  <c r="AA442" i="17"/>
  <c r="AA440" i="17" s="1"/>
  <c r="U442" i="17"/>
  <c r="U440" i="17" s="1"/>
  <c r="O442" i="17"/>
  <c r="O440" i="17" s="1"/>
  <c r="I442" i="17"/>
  <c r="I440" i="17" s="1"/>
  <c r="V437" i="17"/>
  <c r="V435" i="17" s="1"/>
  <c r="P437" i="17"/>
  <c r="P435" i="17" s="1"/>
  <c r="J437" i="17"/>
  <c r="J435" i="17" s="1"/>
  <c r="D437" i="17"/>
  <c r="D435" i="17" s="1"/>
  <c r="W432" i="17"/>
  <c r="W430" i="17" s="1"/>
  <c r="Q432" i="17"/>
  <c r="Q430" i="17" s="1"/>
  <c r="K432" i="17"/>
  <c r="K430" i="17" s="1"/>
  <c r="E432" i="17"/>
  <c r="E430" i="17" s="1"/>
  <c r="X427" i="17"/>
  <c r="X425" i="17" s="1"/>
  <c r="R427" i="17"/>
  <c r="R425" i="17" s="1"/>
  <c r="L427" i="17"/>
  <c r="L425" i="17" s="1"/>
  <c r="F427" i="17"/>
  <c r="F425" i="17" s="1"/>
  <c r="Y422" i="17"/>
  <c r="Y420" i="17" s="1"/>
  <c r="S422" i="17"/>
  <c r="S420" i="17" s="1"/>
  <c r="M422" i="17"/>
  <c r="M420" i="17" s="1"/>
  <c r="G422" i="17"/>
  <c r="G420" i="17" s="1"/>
  <c r="Z417" i="17"/>
  <c r="Z415" i="17" s="1"/>
  <c r="T417" i="17"/>
  <c r="T415" i="17" s="1"/>
  <c r="N417" i="17"/>
  <c r="N415" i="17" s="1"/>
  <c r="H417" i="17"/>
  <c r="H415" i="17" s="1"/>
  <c r="AA412" i="17"/>
  <c r="AA410" i="17" s="1"/>
  <c r="U412" i="17"/>
  <c r="U410" i="17" s="1"/>
  <c r="O412" i="17"/>
  <c r="O410" i="17" s="1"/>
  <c r="I412" i="17"/>
  <c r="I410" i="17" s="1"/>
  <c r="V407" i="17"/>
  <c r="V405" i="17" s="1"/>
  <c r="P407" i="17"/>
  <c r="P405" i="17" s="1"/>
  <c r="J407" i="17"/>
  <c r="J405" i="17" s="1"/>
  <c r="D407" i="17"/>
  <c r="D405" i="17" s="1"/>
  <c r="W402" i="17"/>
  <c r="W400" i="17" s="1"/>
  <c r="Q402" i="17"/>
  <c r="Q400" i="17" s="1"/>
  <c r="K402" i="17"/>
  <c r="K400" i="17" s="1"/>
  <c r="E402" i="17"/>
  <c r="E400" i="17" s="1"/>
  <c r="X397" i="17"/>
  <c r="X395" i="17" s="1"/>
  <c r="R397" i="17"/>
  <c r="R395" i="17" s="1"/>
  <c r="L397" i="17"/>
  <c r="L395" i="17" s="1"/>
  <c r="F397" i="17"/>
  <c r="F395" i="17" s="1"/>
  <c r="Y392" i="17"/>
  <c r="Y390" i="17" s="1"/>
  <c r="S392" i="17"/>
  <c r="S390" i="17" s="1"/>
  <c r="M392" i="17"/>
  <c r="M390" i="17" s="1"/>
  <c r="G392" i="17"/>
  <c r="G390" i="17" s="1"/>
  <c r="Z387" i="17"/>
  <c r="Z385" i="17" s="1"/>
  <c r="T387" i="17"/>
  <c r="T385" i="17" s="1"/>
  <c r="N387" i="17"/>
  <c r="N385" i="17" s="1"/>
  <c r="H387" i="17"/>
  <c r="H385" i="17" s="1"/>
  <c r="AA382" i="17"/>
  <c r="AA380" i="17" s="1"/>
  <c r="U382" i="17"/>
  <c r="U380" i="17" s="1"/>
  <c r="O382" i="17"/>
  <c r="O380" i="17" s="1"/>
  <c r="I382" i="17"/>
  <c r="I380" i="17" s="1"/>
  <c r="Y477" i="17"/>
  <c r="Y475" i="17" s="1"/>
  <c r="S477" i="17"/>
  <c r="S475" i="17" s="1"/>
  <c r="M477" i="17"/>
  <c r="M475" i="17" s="1"/>
  <c r="G477" i="17"/>
  <c r="G475" i="17" s="1"/>
  <c r="Z472" i="17"/>
  <c r="Z470" i="17" s="1"/>
  <c r="T472" i="17"/>
  <c r="T470" i="17" s="1"/>
  <c r="N472" i="17"/>
  <c r="N470" i="17" s="1"/>
  <c r="H472" i="17"/>
  <c r="H470" i="17" s="1"/>
  <c r="AA467" i="17"/>
  <c r="AA465" i="17" s="1"/>
  <c r="U467" i="17"/>
  <c r="U465" i="17" s="1"/>
  <c r="O467" i="17"/>
  <c r="O465" i="17" s="1"/>
  <c r="I467" i="17"/>
  <c r="I465" i="17" s="1"/>
  <c r="V462" i="17"/>
  <c r="V460" i="17" s="1"/>
  <c r="P462" i="17"/>
  <c r="P460" i="17" s="1"/>
  <c r="J462" i="17"/>
  <c r="J460" i="17" s="1"/>
  <c r="D462" i="17"/>
  <c r="D460" i="17" s="1"/>
  <c r="W457" i="17"/>
  <c r="W455" i="17" s="1"/>
  <c r="Q457" i="17"/>
  <c r="Q455" i="17" s="1"/>
  <c r="K457" i="17"/>
  <c r="K455" i="17" s="1"/>
  <c r="E457" i="17"/>
  <c r="E455" i="17" s="1"/>
  <c r="X452" i="17"/>
  <c r="X450" i="17" s="1"/>
  <c r="R452" i="17"/>
  <c r="R450" i="17" s="1"/>
  <c r="L452" i="17"/>
  <c r="L450" i="17" s="1"/>
  <c r="F452" i="17"/>
  <c r="F450" i="17" s="1"/>
  <c r="Y447" i="17"/>
  <c r="Y445" i="17" s="1"/>
  <c r="S447" i="17"/>
  <c r="S445" i="17" s="1"/>
  <c r="M447" i="17"/>
  <c r="M445" i="17" s="1"/>
  <c r="G447" i="17"/>
  <c r="G445" i="17" s="1"/>
  <c r="Z442" i="17"/>
  <c r="Z440" i="17" s="1"/>
  <c r="T442" i="17"/>
  <c r="T440" i="17" s="1"/>
  <c r="N442" i="17"/>
  <c r="N440" i="17" s="1"/>
  <c r="H442" i="17"/>
  <c r="H440" i="17" s="1"/>
  <c r="AA437" i="17"/>
  <c r="AA435" i="17" s="1"/>
  <c r="U437" i="17"/>
  <c r="U435" i="17" s="1"/>
  <c r="O437" i="17"/>
  <c r="O435" i="17" s="1"/>
  <c r="I437" i="17"/>
  <c r="I435" i="17" s="1"/>
  <c r="V432" i="17"/>
  <c r="V430" i="17" s="1"/>
  <c r="P432" i="17"/>
  <c r="P430" i="17" s="1"/>
  <c r="J432" i="17"/>
  <c r="J430" i="17" s="1"/>
  <c r="D432" i="17"/>
  <c r="D430" i="17" s="1"/>
  <c r="W427" i="17"/>
  <c r="W425" i="17" s="1"/>
  <c r="Q427" i="17"/>
  <c r="Q425" i="17" s="1"/>
  <c r="K427" i="17"/>
  <c r="K425" i="17" s="1"/>
  <c r="E427" i="17"/>
  <c r="E425" i="17" s="1"/>
  <c r="X422" i="17"/>
  <c r="X420" i="17" s="1"/>
  <c r="R422" i="17"/>
  <c r="R420" i="17" s="1"/>
  <c r="L422" i="17"/>
  <c r="L420" i="17" s="1"/>
  <c r="F422" i="17"/>
  <c r="F420" i="17" s="1"/>
  <c r="Y417" i="17"/>
  <c r="Y415" i="17" s="1"/>
  <c r="S417" i="17"/>
  <c r="S415" i="17" s="1"/>
  <c r="M417" i="17"/>
  <c r="M415" i="17" s="1"/>
  <c r="G417" i="17"/>
  <c r="G415" i="17" s="1"/>
  <c r="Z412" i="17"/>
  <c r="Z410" i="17" s="1"/>
  <c r="T412" i="17"/>
  <c r="T410" i="17" s="1"/>
  <c r="N412" i="17"/>
  <c r="N410" i="17" s="1"/>
  <c r="H412" i="17"/>
  <c r="H410" i="17" s="1"/>
  <c r="AA407" i="17"/>
  <c r="AA405" i="17" s="1"/>
  <c r="U407" i="17"/>
  <c r="U405" i="17" s="1"/>
  <c r="O407" i="17"/>
  <c r="O405" i="17" s="1"/>
  <c r="I407" i="17"/>
  <c r="I405" i="17" s="1"/>
  <c r="V402" i="17"/>
  <c r="V400" i="17" s="1"/>
  <c r="P402" i="17"/>
  <c r="P400" i="17" s="1"/>
  <c r="J402" i="17"/>
  <c r="J400" i="17" s="1"/>
  <c r="D402" i="17"/>
  <c r="D400" i="17" s="1"/>
  <c r="W397" i="17"/>
  <c r="W395" i="17" s="1"/>
  <c r="Q397" i="17"/>
  <c r="Q395" i="17" s="1"/>
  <c r="K397" i="17"/>
  <c r="K395" i="17" s="1"/>
  <c r="E397" i="17"/>
  <c r="E395" i="17" s="1"/>
  <c r="X392" i="17"/>
  <c r="X390" i="17" s="1"/>
  <c r="R392" i="17"/>
  <c r="R390" i="17" s="1"/>
  <c r="L392" i="17"/>
  <c r="L390" i="17" s="1"/>
  <c r="F392" i="17"/>
  <c r="F390" i="17" s="1"/>
  <c r="Y387" i="17"/>
  <c r="Y385" i="17" s="1"/>
  <c r="S387" i="17"/>
  <c r="S385" i="17" s="1"/>
  <c r="M387" i="17"/>
  <c r="M385" i="17" s="1"/>
  <c r="G387" i="17"/>
  <c r="G385" i="17" s="1"/>
  <c r="Z382" i="17"/>
  <c r="Z380" i="17" s="1"/>
  <c r="T382" i="17"/>
  <c r="T380" i="17" s="1"/>
  <c r="N382" i="17"/>
  <c r="N380" i="17" s="1"/>
  <c r="H382" i="17"/>
  <c r="H380" i="17" s="1"/>
  <c r="AA377" i="17"/>
  <c r="AA375" i="17" s="1"/>
  <c r="U377" i="17"/>
  <c r="U375" i="17" s="1"/>
  <c r="O377" i="17"/>
  <c r="O375" i="17" s="1"/>
  <c r="I377" i="17"/>
  <c r="I375" i="17" s="1"/>
  <c r="X477" i="17"/>
  <c r="X475" i="17" s="1"/>
  <c r="R477" i="17"/>
  <c r="R475" i="17" s="1"/>
  <c r="L477" i="17"/>
  <c r="L475" i="17" s="1"/>
  <c r="F477" i="17"/>
  <c r="F475" i="17" s="1"/>
  <c r="Y472" i="17"/>
  <c r="Y470" i="17" s="1"/>
  <c r="S472" i="17"/>
  <c r="S470" i="17" s="1"/>
  <c r="M472" i="17"/>
  <c r="M470" i="17" s="1"/>
  <c r="G472" i="17"/>
  <c r="G470" i="17" s="1"/>
  <c r="Z467" i="17"/>
  <c r="Z465" i="17" s="1"/>
  <c r="T467" i="17"/>
  <c r="T465" i="17" s="1"/>
  <c r="N467" i="17"/>
  <c r="N465" i="17" s="1"/>
  <c r="H467" i="17"/>
  <c r="H465" i="17" s="1"/>
  <c r="AA462" i="17"/>
  <c r="AA460" i="17" s="1"/>
  <c r="U462" i="17"/>
  <c r="U460" i="17" s="1"/>
  <c r="O462" i="17"/>
  <c r="O460" i="17" s="1"/>
  <c r="I462" i="17"/>
  <c r="I460" i="17" s="1"/>
  <c r="V457" i="17"/>
  <c r="V455" i="17" s="1"/>
  <c r="P457" i="17"/>
  <c r="P455" i="17" s="1"/>
  <c r="J457" i="17"/>
  <c r="J455" i="17" s="1"/>
  <c r="D457" i="17"/>
  <c r="D455" i="17" s="1"/>
  <c r="W452" i="17"/>
  <c r="W450" i="17" s="1"/>
  <c r="Q452" i="17"/>
  <c r="Q450" i="17" s="1"/>
  <c r="K452" i="17"/>
  <c r="K450" i="17" s="1"/>
  <c r="E452" i="17"/>
  <c r="E450" i="17" s="1"/>
  <c r="X447" i="17"/>
  <c r="X445" i="17" s="1"/>
  <c r="R447" i="17"/>
  <c r="R445" i="17" s="1"/>
  <c r="L447" i="17"/>
  <c r="L445" i="17" s="1"/>
  <c r="F447" i="17"/>
  <c r="F445" i="17" s="1"/>
  <c r="Y442" i="17"/>
  <c r="Y440" i="17" s="1"/>
  <c r="S442" i="17"/>
  <c r="S440" i="17" s="1"/>
  <c r="M442" i="17"/>
  <c r="M440" i="17" s="1"/>
  <c r="G442" i="17"/>
  <c r="G440" i="17" s="1"/>
  <c r="Z437" i="17"/>
  <c r="Z435" i="17" s="1"/>
  <c r="T437" i="17"/>
  <c r="T435" i="17" s="1"/>
  <c r="N437" i="17"/>
  <c r="N435" i="17" s="1"/>
  <c r="H437" i="17"/>
  <c r="H435" i="17" s="1"/>
  <c r="AA432" i="17"/>
  <c r="AA430" i="17" s="1"/>
  <c r="U432" i="17"/>
  <c r="U430" i="17" s="1"/>
  <c r="O432" i="17"/>
  <c r="O430" i="17" s="1"/>
  <c r="I432" i="17"/>
  <c r="I430" i="17" s="1"/>
  <c r="V427" i="17"/>
  <c r="V425" i="17" s="1"/>
  <c r="P427" i="17"/>
  <c r="P425" i="17" s="1"/>
  <c r="J427" i="17"/>
  <c r="J425" i="17" s="1"/>
  <c r="D427" i="17"/>
  <c r="D425" i="17" s="1"/>
  <c r="W422" i="17"/>
  <c r="W420" i="17" s="1"/>
  <c r="Q422" i="17"/>
  <c r="Q420" i="17" s="1"/>
  <c r="K422" i="17"/>
  <c r="K420" i="17" s="1"/>
  <c r="E422" i="17"/>
  <c r="E420" i="17" s="1"/>
  <c r="X417" i="17"/>
  <c r="X415" i="17" s="1"/>
  <c r="R417" i="17"/>
  <c r="R415" i="17" s="1"/>
  <c r="L417" i="17"/>
  <c r="L415" i="17" s="1"/>
  <c r="F417" i="17"/>
  <c r="F415" i="17" s="1"/>
  <c r="Y412" i="17"/>
  <c r="Y410" i="17" s="1"/>
  <c r="S412" i="17"/>
  <c r="S410" i="17" s="1"/>
  <c r="M412" i="17"/>
  <c r="M410" i="17" s="1"/>
  <c r="G412" i="17"/>
  <c r="G410" i="17" s="1"/>
  <c r="Z407" i="17"/>
  <c r="Z405" i="17" s="1"/>
  <c r="T407" i="17"/>
  <c r="T405" i="17" s="1"/>
  <c r="N407" i="17"/>
  <c r="N405" i="17" s="1"/>
  <c r="H407" i="17"/>
  <c r="H405" i="17" s="1"/>
  <c r="AA402" i="17"/>
  <c r="AA400" i="17" s="1"/>
  <c r="U402" i="17"/>
  <c r="U400" i="17" s="1"/>
  <c r="O402" i="17"/>
  <c r="O400" i="17" s="1"/>
  <c r="I402" i="17"/>
  <c r="I400" i="17" s="1"/>
  <c r="V397" i="17"/>
  <c r="V395" i="17" s="1"/>
  <c r="P397" i="17"/>
  <c r="P395" i="17" s="1"/>
  <c r="J397" i="17"/>
  <c r="J395" i="17" s="1"/>
  <c r="D397" i="17"/>
  <c r="D395" i="17" s="1"/>
  <c r="W392" i="17"/>
  <c r="W390" i="17" s="1"/>
  <c r="Q392" i="17"/>
  <c r="Q390" i="17" s="1"/>
  <c r="K392" i="17"/>
  <c r="K390" i="17" s="1"/>
  <c r="E392" i="17"/>
  <c r="E390" i="17" s="1"/>
  <c r="X387" i="17"/>
  <c r="X385" i="17" s="1"/>
  <c r="R387" i="17"/>
  <c r="R385" i="17" s="1"/>
  <c r="L387" i="17"/>
  <c r="L385" i="17" s="1"/>
  <c r="F387" i="17"/>
  <c r="F385" i="17" s="1"/>
  <c r="Y382" i="17"/>
  <c r="Y380" i="17" s="1"/>
  <c r="S382" i="17"/>
  <c r="S380" i="17" s="1"/>
  <c r="M382" i="17"/>
  <c r="M380" i="17" s="1"/>
  <c r="G382" i="17"/>
  <c r="G380" i="17" s="1"/>
  <c r="Z377" i="17"/>
  <c r="Z375" i="17" s="1"/>
  <c r="T377" i="17"/>
  <c r="T375" i="17" s="1"/>
  <c r="N377" i="17"/>
  <c r="N375" i="17" s="1"/>
  <c r="H377" i="17"/>
  <c r="H375" i="17" s="1"/>
  <c r="AA372" i="17"/>
  <c r="AA370" i="17" s="1"/>
  <c r="U372" i="17"/>
  <c r="U370" i="17" s="1"/>
  <c r="O372" i="17"/>
  <c r="O370" i="17" s="1"/>
  <c r="I372" i="17"/>
  <c r="I370" i="17" s="1"/>
  <c r="V367" i="17"/>
  <c r="V365" i="17" s="1"/>
  <c r="P367" i="17"/>
  <c r="P365" i="17" s="1"/>
  <c r="J367" i="17"/>
  <c r="J365" i="17" s="1"/>
  <c r="D367" i="17"/>
  <c r="D365" i="17" s="1"/>
  <c r="W362" i="17"/>
  <c r="W360" i="17" s="1"/>
  <c r="Q362" i="17"/>
  <c r="Q360" i="17" s="1"/>
  <c r="K362" i="17"/>
  <c r="K360" i="17" s="1"/>
  <c r="E362" i="17"/>
  <c r="E360" i="17" s="1"/>
  <c r="X357" i="17"/>
  <c r="X355" i="17" s="1"/>
  <c r="R357" i="17"/>
  <c r="R355" i="17" s="1"/>
  <c r="L357" i="17"/>
  <c r="L355" i="17" s="1"/>
  <c r="F357" i="17"/>
  <c r="F355" i="17" s="1"/>
  <c r="Y352" i="17"/>
  <c r="Y350" i="17" s="1"/>
  <c r="S352" i="17"/>
  <c r="S350" i="17" s="1"/>
  <c r="M352" i="17"/>
  <c r="M350" i="17" s="1"/>
  <c r="G352" i="17"/>
  <c r="G350" i="17" s="1"/>
  <c r="Z347" i="17"/>
  <c r="Z345" i="17" s="1"/>
  <c r="W477" i="17"/>
  <c r="H462" i="17"/>
  <c r="H460" i="17" s="1"/>
  <c r="O457" i="17"/>
  <c r="O455" i="17" s="1"/>
  <c r="P452" i="17"/>
  <c r="P450" i="17" s="1"/>
  <c r="W447" i="17"/>
  <c r="H432" i="17"/>
  <c r="H430" i="17" s="1"/>
  <c r="O427" i="17"/>
  <c r="O425" i="17" s="1"/>
  <c r="P422" i="17"/>
  <c r="P420" i="17" s="1"/>
  <c r="W417" i="17"/>
  <c r="H402" i="17"/>
  <c r="H400" i="17" s="1"/>
  <c r="O397" i="17"/>
  <c r="O395" i="17" s="1"/>
  <c r="P392" i="17"/>
  <c r="P390" i="17" s="1"/>
  <c r="W387" i="17"/>
  <c r="V382" i="17"/>
  <c r="D382" i="17"/>
  <c r="D380" i="17" s="1"/>
  <c r="Q377" i="17"/>
  <c r="Q375" i="17" s="1"/>
  <c r="E377" i="17"/>
  <c r="E375" i="17" s="1"/>
  <c r="V372" i="17"/>
  <c r="V370" i="17" s="1"/>
  <c r="L372" i="17"/>
  <c r="L370" i="17" s="1"/>
  <c r="D372" i="17"/>
  <c r="D370" i="17" s="1"/>
  <c r="Z367" i="17"/>
  <c r="Z365" i="17" s="1"/>
  <c r="S367" i="17"/>
  <c r="S365" i="17" s="1"/>
  <c r="L367" i="17"/>
  <c r="L365" i="17" s="1"/>
  <c r="E367" i="17"/>
  <c r="AA362" i="17"/>
  <c r="AA360" i="17" s="1"/>
  <c r="T362" i="17"/>
  <c r="T360" i="17" s="1"/>
  <c r="M362" i="17"/>
  <c r="M360" i="17" s="1"/>
  <c r="F362" i="17"/>
  <c r="F360" i="17" s="1"/>
  <c r="U357" i="17"/>
  <c r="U355" i="17" s="1"/>
  <c r="N357" i="17"/>
  <c r="N355" i="17" s="1"/>
  <c r="G357" i="17"/>
  <c r="G355" i="17" s="1"/>
  <c r="V352" i="17"/>
  <c r="V350" i="17" s="1"/>
  <c r="O352" i="17"/>
  <c r="O350" i="17" s="1"/>
  <c r="H352" i="17"/>
  <c r="H350" i="17" s="1"/>
  <c r="W347" i="17"/>
  <c r="W345" i="17" s="1"/>
  <c r="Q347" i="17"/>
  <c r="Q345" i="17" s="1"/>
  <c r="K347" i="17"/>
  <c r="K345" i="17" s="1"/>
  <c r="E347" i="17"/>
  <c r="E345" i="17" s="1"/>
  <c r="X342" i="17"/>
  <c r="X340" i="17" s="1"/>
  <c r="R342" i="17"/>
  <c r="R340" i="17" s="1"/>
  <c r="L342" i="17"/>
  <c r="L340" i="17" s="1"/>
  <c r="F342" i="17"/>
  <c r="F340" i="17" s="1"/>
  <c r="Y337" i="17"/>
  <c r="Y335" i="17" s="1"/>
  <c r="S337" i="17"/>
  <c r="S335" i="17" s="1"/>
  <c r="M337" i="17"/>
  <c r="M335" i="17" s="1"/>
  <c r="G337" i="17"/>
  <c r="G335" i="17" s="1"/>
  <c r="Z332" i="17"/>
  <c r="Z330" i="17" s="1"/>
  <c r="T332" i="17"/>
  <c r="T330" i="17" s="1"/>
  <c r="N332" i="17"/>
  <c r="N330" i="17" s="1"/>
  <c r="H332" i="17"/>
  <c r="H330" i="17" s="1"/>
  <c r="AA327" i="17"/>
  <c r="AA325" i="17" s="1"/>
  <c r="U327" i="17"/>
  <c r="U325" i="17" s="1"/>
  <c r="O327" i="17"/>
  <c r="O325" i="17" s="1"/>
  <c r="I327" i="17"/>
  <c r="I325" i="17" s="1"/>
  <c r="Q477" i="17"/>
  <c r="Q475" i="17" s="1"/>
  <c r="X472" i="17"/>
  <c r="X470" i="17" s="1"/>
  <c r="I457" i="17"/>
  <c r="I455" i="17" s="1"/>
  <c r="J452" i="17"/>
  <c r="J450" i="17" s="1"/>
  <c r="Q447" i="17"/>
  <c r="Q445" i="17" s="1"/>
  <c r="X442" i="17"/>
  <c r="X440" i="17" s="1"/>
  <c r="I427" i="17"/>
  <c r="I425" i="17" s="1"/>
  <c r="J422" i="17"/>
  <c r="J420" i="17" s="1"/>
  <c r="Q417" i="17"/>
  <c r="Q415" i="17" s="1"/>
  <c r="X412" i="17"/>
  <c r="X410" i="17" s="1"/>
  <c r="I397" i="17"/>
  <c r="I395" i="17" s="1"/>
  <c r="J392" i="17"/>
  <c r="J390" i="17" s="1"/>
  <c r="Q387" i="17"/>
  <c r="Q385" i="17" s="1"/>
  <c r="R382" i="17"/>
  <c r="R380" i="17" s="1"/>
  <c r="P377" i="17"/>
  <c r="P375" i="17" s="1"/>
  <c r="D377" i="17"/>
  <c r="D375" i="17" s="1"/>
  <c r="T372" i="17"/>
  <c r="T370" i="17" s="1"/>
  <c r="K372" i="17"/>
  <c r="Y367" i="17"/>
  <c r="Y365" i="17" s="1"/>
  <c r="R367" i="17"/>
  <c r="R365" i="17" s="1"/>
  <c r="K367" i="17"/>
  <c r="Z362" i="17"/>
  <c r="S362" i="17"/>
  <c r="L362" i="17"/>
  <c r="L360" i="17" s="1"/>
  <c r="D362" i="17"/>
  <c r="D360" i="17" s="1"/>
  <c r="AA357" i="17"/>
  <c r="AA355" i="17" s="1"/>
  <c r="T357" i="17"/>
  <c r="M357" i="17"/>
  <c r="E357" i="17"/>
  <c r="E355" i="17" s="1"/>
  <c r="U352" i="17"/>
  <c r="U350" i="17" s="1"/>
  <c r="N352" i="17"/>
  <c r="N350" i="17" s="1"/>
  <c r="F352" i="17"/>
  <c r="V347" i="17"/>
  <c r="V345" i="17" s="1"/>
  <c r="P347" i="17"/>
  <c r="P345" i="17" s="1"/>
  <c r="J347" i="17"/>
  <c r="J345" i="17" s="1"/>
  <c r="D347" i="17"/>
  <c r="D345" i="17" s="1"/>
  <c r="W342" i="17"/>
  <c r="W340" i="17" s="1"/>
  <c r="Q342" i="17"/>
  <c r="Q340" i="17" s="1"/>
  <c r="K342" i="17"/>
  <c r="K340" i="17" s="1"/>
  <c r="E342" i="17"/>
  <c r="E340" i="17" s="1"/>
  <c r="X337" i="17"/>
  <c r="X335" i="17" s="1"/>
  <c r="R337" i="17"/>
  <c r="R335" i="17" s="1"/>
  <c r="L337" i="17"/>
  <c r="L335" i="17" s="1"/>
  <c r="F337" i="17"/>
  <c r="F335" i="17" s="1"/>
  <c r="Y332" i="17"/>
  <c r="Y330" i="17" s="1"/>
  <c r="S332" i="17"/>
  <c r="S330" i="17" s="1"/>
  <c r="M332" i="17"/>
  <c r="M330" i="17" s="1"/>
  <c r="G332" i="17"/>
  <c r="G330" i="17" s="1"/>
  <c r="Z327" i="17"/>
  <c r="Z325" i="17" s="1"/>
  <c r="T327" i="17"/>
  <c r="T325" i="17" s="1"/>
  <c r="N327" i="17"/>
  <c r="N325" i="17" s="1"/>
  <c r="H327" i="17"/>
  <c r="H325" i="17" s="1"/>
  <c r="K477" i="17"/>
  <c r="R472" i="17"/>
  <c r="R470" i="17" s="1"/>
  <c r="Y467" i="17"/>
  <c r="D452" i="17"/>
  <c r="D450" i="17" s="1"/>
  <c r="K447" i="17"/>
  <c r="R442" i="17"/>
  <c r="R440" i="17" s="1"/>
  <c r="Y437" i="17"/>
  <c r="D422" i="17"/>
  <c r="D420" i="17" s="1"/>
  <c r="K417" i="17"/>
  <c r="R412" i="17"/>
  <c r="R410" i="17" s="1"/>
  <c r="Y407" i="17"/>
  <c r="D392" i="17"/>
  <c r="D390" i="17" s="1"/>
  <c r="K387" i="17"/>
  <c r="P382" i="17"/>
  <c r="P380" i="17" s="1"/>
  <c r="Y377" i="17"/>
  <c r="Y375" i="17" s="1"/>
  <c r="M377" i="17"/>
  <c r="M375" i="17" s="1"/>
  <c r="R372" i="17"/>
  <c r="R370" i="17" s="1"/>
  <c r="J372" i="17"/>
  <c r="J370" i="17" s="1"/>
  <c r="X367" i="17"/>
  <c r="X365" i="17" s="1"/>
  <c r="Q367" i="17"/>
  <c r="I367" i="17"/>
  <c r="I365" i="17" s="1"/>
  <c r="Y362" i="17"/>
  <c r="Y360" i="17" s="1"/>
  <c r="R362" i="17"/>
  <c r="R360" i="17" s="1"/>
  <c r="J362" i="17"/>
  <c r="J360" i="17" s="1"/>
  <c r="Z357" i="17"/>
  <c r="Z355" i="17" s="1"/>
  <c r="S357" i="17"/>
  <c r="S355" i="17" s="1"/>
  <c r="K357" i="17"/>
  <c r="K355" i="17" s="1"/>
  <c r="D357" i="17"/>
  <c r="D355" i="17" s="1"/>
  <c r="AA352" i="17"/>
  <c r="AA350" i="17" s="1"/>
  <c r="T352" i="17"/>
  <c r="T350" i="17" s="1"/>
  <c r="L352" i="17"/>
  <c r="E352" i="17"/>
  <c r="E350" i="17" s="1"/>
  <c r="U347" i="17"/>
  <c r="U345" i="17" s="1"/>
  <c r="O347" i="17"/>
  <c r="O345" i="17" s="1"/>
  <c r="I347" i="17"/>
  <c r="I345" i="17" s="1"/>
  <c r="V342" i="17"/>
  <c r="V340" i="17" s="1"/>
  <c r="P342" i="17"/>
  <c r="P340" i="17" s="1"/>
  <c r="J342" i="17"/>
  <c r="J340" i="17" s="1"/>
  <c r="D342" i="17"/>
  <c r="D340" i="17" s="1"/>
  <c r="W337" i="17"/>
  <c r="W335" i="17" s="1"/>
  <c r="Q337" i="17"/>
  <c r="Q335" i="17" s="1"/>
  <c r="K337" i="17"/>
  <c r="K335" i="17" s="1"/>
  <c r="E337" i="17"/>
  <c r="E335" i="17" s="1"/>
  <c r="X332" i="17"/>
  <c r="X330" i="17" s="1"/>
  <c r="R332" i="17"/>
  <c r="R330" i="17" s="1"/>
  <c r="L332" i="17"/>
  <c r="L330" i="17" s="1"/>
  <c r="F332" i="17"/>
  <c r="F330" i="17" s="1"/>
  <c r="Y327" i="17"/>
  <c r="Y325" i="17" s="1"/>
  <c r="S327" i="17"/>
  <c r="S325" i="17" s="1"/>
  <c r="M327" i="17"/>
  <c r="M325" i="17" s="1"/>
  <c r="G327" i="17"/>
  <c r="G325" i="17" s="1"/>
  <c r="E477" i="17"/>
  <c r="L472" i="17"/>
  <c r="L470" i="17" s="1"/>
  <c r="S467" i="17"/>
  <c r="S465" i="17" s="1"/>
  <c r="Z462" i="17"/>
  <c r="Z460" i="17" s="1"/>
  <c r="E447" i="17"/>
  <c r="L442" i="17"/>
  <c r="L440" i="17" s="1"/>
  <c r="S437" i="17"/>
  <c r="Z432" i="17"/>
  <c r="Z430" i="17" s="1"/>
  <c r="E417" i="17"/>
  <c r="E415" i="17" s="1"/>
  <c r="L412" i="17"/>
  <c r="L410" i="17" s="1"/>
  <c r="S407" i="17"/>
  <c r="Z402" i="17"/>
  <c r="Z400" i="17" s="1"/>
  <c r="E387" i="17"/>
  <c r="L382" i="17"/>
  <c r="L380" i="17" s="1"/>
  <c r="W377" i="17"/>
  <c r="K377" i="17"/>
  <c r="Z372" i="17"/>
  <c r="Q372" i="17"/>
  <c r="Q370" i="17" s="1"/>
  <c r="H372" i="17"/>
  <c r="W367" i="17"/>
  <c r="W365" i="17" s="1"/>
  <c r="O367" i="17"/>
  <c r="O365" i="17" s="1"/>
  <c r="H367" i="17"/>
  <c r="H365" i="17" s="1"/>
  <c r="X362" i="17"/>
  <c r="X360" i="17" s="1"/>
  <c r="P362" i="17"/>
  <c r="P360" i="17" s="1"/>
  <c r="I362" i="17"/>
  <c r="I360" i="17" s="1"/>
  <c r="Y357" i="17"/>
  <c r="Y355" i="17" s="1"/>
  <c r="Q357" i="17"/>
  <c r="Q355" i="17" s="1"/>
  <c r="J357" i="17"/>
  <c r="J355" i="17" s="1"/>
  <c r="Z352" i="17"/>
  <c r="Z350" i="17" s="1"/>
  <c r="R352" i="17"/>
  <c r="R350" i="17" s="1"/>
  <c r="K352" i="17"/>
  <c r="K350" i="17" s="1"/>
  <c r="D352" i="17"/>
  <c r="D350" i="17" s="1"/>
  <c r="AA347" i="17"/>
  <c r="AA345" i="17" s="1"/>
  <c r="T347" i="17"/>
  <c r="T345" i="17" s="1"/>
  <c r="N347" i="17"/>
  <c r="N345" i="17" s="1"/>
  <c r="H347" i="17"/>
  <c r="H345" i="17" s="1"/>
  <c r="AA342" i="17"/>
  <c r="AA340" i="17" s="1"/>
  <c r="U342" i="17"/>
  <c r="U340" i="17" s="1"/>
  <c r="O342" i="17"/>
  <c r="O340" i="17" s="1"/>
  <c r="I342" i="17"/>
  <c r="I340" i="17" s="1"/>
  <c r="V337" i="17"/>
  <c r="V335" i="17" s="1"/>
  <c r="P337" i="17"/>
  <c r="P335" i="17" s="1"/>
  <c r="J337" i="17"/>
  <c r="J335" i="17" s="1"/>
  <c r="D337" i="17"/>
  <c r="D335" i="17" s="1"/>
  <c r="W332" i="17"/>
  <c r="W330" i="17" s="1"/>
  <c r="Q332" i="17"/>
  <c r="Q330" i="17" s="1"/>
  <c r="K332" i="17"/>
  <c r="K330" i="17" s="1"/>
  <c r="E332" i="17"/>
  <c r="E330" i="17" s="1"/>
  <c r="X327" i="17"/>
  <c r="X325" i="17" s="1"/>
  <c r="R327" i="17"/>
  <c r="R325" i="17" s="1"/>
  <c r="L327" i="17"/>
  <c r="L325" i="17" s="1"/>
  <c r="F327" i="17"/>
  <c r="F325" i="17" s="1"/>
  <c r="F472" i="17"/>
  <c r="F470" i="17" s="1"/>
  <c r="M467" i="17"/>
  <c r="M465" i="17" s="1"/>
  <c r="T462" i="17"/>
  <c r="T460" i="17" s="1"/>
  <c r="AA457" i="17"/>
  <c r="AA455" i="17" s="1"/>
  <c r="F442" i="17"/>
  <c r="F440" i="17" s="1"/>
  <c r="M437" i="17"/>
  <c r="M435" i="17" s="1"/>
  <c r="T432" i="17"/>
  <c r="T430" i="17" s="1"/>
  <c r="AA427" i="17"/>
  <c r="AA425" i="17" s="1"/>
  <c r="F412" i="17"/>
  <c r="F410" i="17" s="1"/>
  <c r="M407" i="17"/>
  <c r="M405" i="17" s="1"/>
  <c r="T402" i="17"/>
  <c r="T400" i="17" s="1"/>
  <c r="AA397" i="17"/>
  <c r="AA395" i="17" s="1"/>
  <c r="J382" i="17"/>
  <c r="V377" i="17"/>
  <c r="V375" i="17" s="1"/>
  <c r="J377" i="17"/>
  <c r="J375" i="17" s="1"/>
  <c r="X372" i="17"/>
  <c r="X370" i="17" s="1"/>
  <c r="P372" i="17"/>
  <c r="P370" i="17" s="1"/>
  <c r="F372" i="17"/>
  <c r="F370" i="17" s="1"/>
  <c r="U367" i="17"/>
  <c r="U365" i="17" s="1"/>
  <c r="N367" i="17"/>
  <c r="N365" i="17" s="1"/>
  <c r="G367" i="17"/>
  <c r="G365" i="17" s="1"/>
  <c r="V362" i="17"/>
  <c r="V360" i="17" s="1"/>
  <c r="O362" i="17"/>
  <c r="H362" i="17"/>
  <c r="H360" i="17" s="1"/>
  <c r="W357" i="17"/>
  <c r="W355" i="17" s="1"/>
  <c r="P357" i="17"/>
  <c r="P355" i="17" s="1"/>
  <c r="I357" i="17"/>
  <c r="I355" i="17" s="1"/>
  <c r="X352" i="17"/>
  <c r="X350" i="17" s="1"/>
  <c r="Q352" i="17"/>
  <c r="Q350" i="17" s="1"/>
  <c r="J352" i="17"/>
  <c r="J350" i="17" s="1"/>
  <c r="Y347" i="17"/>
  <c r="Y345" i="17" s="1"/>
  <c r="S347" i="17"/>
  <c r="S345" i="17" s="1"/>
  <c r="M347" i="17"/>
  <c r="M345" i="17" s="1"/>
  <c r="G347" i="17"/>
  <c r="G345" i="17" s="1"/>
  <c r="Z342" i="17"/>
  <c r="Z340" i="17" s="1"/>
  <c r="T342" i="17"/>
  <c r="T340" i="17" s="1"/>
  <c r="N342" i="17"/>
  <c r="N340" i="17" s="1"/>
  <c r="H342" i="17"/>
  <c r="H340" i="17" s="1"/>
  <c r="AA337" i="17"/>
  <c r="AA335" i="17" s="1"/>
  <c r="U337" i="17"/>
  <c r="U335" i="17" s="1"/>
  <c r="O337" i="17"/>
  <c r="O335" i="17" s="1"/>
  <c r="I337" i="17"/>
  <c r="I335" i="17" s="1"/>
  <c r="V332" i="17"/>
  <c r="V330" i="17" s="1"/>
  <c r="P332" i="17"/>
  <c r="P330" i="17" s="1"/>
  <c r="J332" i="17"/>
  <c r="J330" i="17" s="1"/>
  <c r="D332" i="17"/>
  <c r="D330" i="17" s="1"/>
  <c r="W327" i="17"/>
  <c r="W325" i="17" s="1"/>
  <c r="Q327" i="17"/>
  <c r="Q325" i="17" s="1"/>
  <c r="K327" i="17"/>
  <c r="K325" i="17" s="1"/>
  <c r="E327" i="17"/>
  <c r="E325" i="17" s="1"/>
  <c r="P329" i="17"/>
  <c r="P325" i="17" s="1"/>
  <c r="O334" i="17"/>
  <c r="O330" i="17" s="1"/>
  <c r="H339" i="17"/>
  <c r="H335" i="17" s="1"/>
  <c r="Y342" i="17"/>
  <c r="Y340" i="17" s="1"/>
  <c r="R347" i="17"/>
  <c r="R345" i="17" s="1"/>
  <c r="L350" i="17"/>
  <c r="W352" i="17"/>
  <c r="W350" i="17" s="1"/>
  <c r="M359" i="17"/>
  <c r="O360" i="17"/>
  <c r="U360" i="17"/>
  <c r="S364" i="17"/>
  <c r="F367" i="17"/>
  <c r="F365" i="17" s="1"/>
  <c r="K374" i="17"/>
  <c r="K375" i="17"/>
  <c r="W375" i="17"/>
  <c r="S377" i="17"/>
  <c r="S375" i="17" s="1"/>
  <c r="J380" i="17"/>
  <c r="V380" i="17"/>
  <c r="F382" i="17"/>
  <c r="F380" i="17" s="1"/>
  <c r="E385" i="17"/>
  <c r="K385" i="17"/>
  <c r="W385" i="17"/>
  <c r="K415" i="17"/>
  <c r="W415" i="17"/>
  <c r="E445" i="17"/>
  <c r="K445" i="17"/>
  <c r="W445" i="17"/>
  <c r="E475" i="17"/>
  <c r="K475" i="17"/>
  <c r="W475" i="17"/>
  <c r="N494" i="17"/>
  <c r="S503" i="17"/>
  <c r="E513" i="17"/>
  <c r="N524" i="17"/>
  <c r="S533" i="17"/>
  <c r="E543" i="17"/>
  <c r="N554" i="17"/>
  <c r="S563" i="17"/>
  <c r="E573" i="17"/>
  <c r="E9" i="17"/>
  <c r="K9" i="17"/>
  <c r="Q9" i="17"/>
  <c r="Q7" i="17" s="1"/>
  <c r="W9" i="17"/>
  <c r="W7" i="17" s="1"/>
  <c r="E11" i="17"/>
  <c r="K11" i="17"/>
  <c r="Q11" i="17"/>
  <c r="W11" i="17"/>
  <c r="D14" i="17"/>
  <c r="D12" i="17" s="1"/>
  <c r="J14" i="17"/>
  <c r="J12" i="17" s="1"/>
  <c r="P14" i="17"/>
  <c r="P12" i="17" s="1"/>
  <c r="V14" i="17"/>
  <c r="D16" i="17"/>
  <c r="J16" i="17"/>
  <c r="P16" i="17"/>
  <c r="V16" i="17"/>
  <c r="I19" i="17"/>
  <c r="I17" i="17" s="1"/>
  <c r="O19" i="17"/>
  <c r="U19" i="17"/>
  <c r="AA19" i="17"/>
  <c r="I21" i="17"/>
  <c r="O21" i="17"/>
  <c r="U21" i="17"/>
  <c r="AA21" i="17"/>
  <c r="H24" i="17"/>
  <c r="N24" i="17"/>
  <c r="T24" i="17"/>
  <c r="T22" i="17" s="1"/>
  <c r="Z24" i="17"/>
  <c r="Z22" i="17" s="1"/>
  <c r="H26" i="17"/>
  <c r="N26" i="17"/>
  <c r="T26" i="17"/>
  <c r="Z26" i="17"/>
  <c r="G29" i="17"/>
  <c r="G27" i="17" s="1"/>
  <c r="M29" i="17"/>
  <c r="M27" i="17" s="1"/>
  <c r="S29" i="17"/>
  <c r="S27" i="17" s="1"/>
  <c r="Y29" i="17"/>
  <c r="G31" i="17"/>
  <c r="M31" i="17"/>
  <c r="S31" i="17"/>
  <c r="Y31" i="17"/>
  <c r="F34" i="17"/>
  <c r="F32" i="17" s="1"/>
  <c r="L34" i="17"/>
  <c r="R34" i="17"/>
  <c r="X34" i="17"/>
  <c r="F36" i="17"/>
  <c r="L36" i="17"/>
  <c r="R36" i="17"/>
  <c r="X36" i="17"/>
  <c r="E39" i="17"/>
  <c r="K39" i="17"/>
  <c r="Q39" i="17"/>
  <c r="Q37" i="17" s="1"/>
  <c r="W39" i="17"/>
  <c r="W37" i="17" s="1"/>
  <c r="E41" i="17"/>
  <c r="K41" i="17"/>
  <c r="Q41" i="17"/>
  <c r="W41" i="17"/>
  <c r="D44" i="17"/>
  <c r="D42" i="17" s="1"/>
  <c r="J44" i="17"/>
  <c r="J42" i="17" s="1"/>
  <c r="P44" i="17"/>
  <c r="P42" i="17" s="1"/>
  <c r="V44" i="17"/>
  <c r="D46" i="17"/>
  <c r="J46" i="17"/>
  <c r="P46" i="17"/>
  <c r="V46" i="17"/>
  <c r="I49" i="17"/>
  <c r="I47" i="17" s="1"/>
  <c r="O49" i="17"/>
  <c r="U49" i="17"/>
  <c r="AA49" i="17"/>
  <c r="I51" i="17"/>
  <c r="O51" i="17"/>
  <c r="U51" i="17"/>
  <c r="AA51" i="17"/>
  <c r="H54" i="17"/>
  <c r="N54" i="17"/>
  <c r="T54" i="17"/>
  <c r="T52" i="17" s="1"/>
  <c r="Z54" i="17"/>
  <c r="Z52" i="17" s="1"/>
  <c r="H56" i="17"/>
  <c r="N56" i="17"/>
  <c r="T56" i="17"/>
  <c r="Z56" i="17"/>
  <c r="G59" i="17"/>
  <c r="G57" i="17" s="1"/>
  <c r="M59" i="17"/>
  <c r="M57" i="17" s="1"/>
  <c r="S59" i="17"/>
  <c r="S57" i="17" s="1"/>
  <c r="Y59" i="17"/>
  <c r="G61" i="17"/>
  <c r="M61" i="17"/>
  <c r="S61" i="17"/>
  <c r="Y61" i="17"/>
  <c r="F64" i="17"/>
  <c r="F62" i="17" s="1"/>
  <c r="L64" i="17"/>
  <c r="R64" i="17"/>
  <c r="X64" i="17"/>
  <c r="F66" i="17"/>
  <c r="L66" i="17"/>
  <c r="R66" i="17"/>
  <c r="X66" i="17"/>
  <c r="E69" i="17"/>
  <c r="K69" i="17"/>
  <c r="Q69" i="17"/>
  <c r="Q67" i="17" s="1"/>
  <c r="W69" i="17"/>
  <c r="W67" i="17" s="1"/>
  <c r="E71" i="17"/>
  <c r="K71" i="17"/>
  <c r="Q71" i="17"/>
  <c r="W71" i="17"/>
  <c r="D74" i="17"/>
  <c r="D72" i="17" s="1"/>
  <c r="J74" i="17"/>
  <c r="J72" i="17" s="1"/>
  <c r="P74" i="17"/>
  <c r="P72" i="17" s="1"/>
  <c r="V74" i="17"/>
  <c r="D76" i="17"/>
  <c r="J76" i="17"/>
  <c r="P76" i="17"/>
  <c r="V76" i="17"/>
  <c r="I79" i="17"/>
  <c r="I77" i="17" s="1"/>
  <c r="O79" i="17"/>
  <c r="U79" i="17"/>
  <c r="AA79" i="17"/>
  <c r="I81" i="17"/>
  <c r="O81" i="17"/>
  <c r="U81" i="17"/>
  <c r="AA81" i="17"/>
  <c r="H84" i="17"/>
  <c r="N84" i="17"/>
  <c r="T84" i="17"/>
  <c r="T82" i="17" s="1"/>
  <c r="Z84" i="17"/>
  <c r="Z82" i="17" s="1"/>
  <c r="H86" i="17"/>
  <c r="N86" i="17"/>
  <c r="T86" i="17"/>
  <c r="Z86" i="17"/>
  <c r="G89" i="17"/>
  <c r="G87" i="17" s="1"/>
  <c r="M89" i="17"/>
  <c r="M87" i="17" s="1"/>
  <c r="S89" i="17"/>
  <c r="S87" i="17" s="1"/>
  <c r="Y89" i="17"/>
  <c r="G91" i="17"/>
  <c r="M91" i="17"/>
  <c r="S91" i="17"/>
  <c r="Y91" i="17"/>
  <c r="F94" i="17"/>
  <c r="F92" i="17" s="1"/>
  <c r="L94" i="17"/>
  <c r="R94" i="17"/>
  <c r="X94" i="17"/>
  <c r="F96" i="17"/>
  <c r="L96" i="17"/>
  <c r="R96" i="17"/>
  <c r="X96" i="17"/>
  <c r="E99" i="17"/>
  <c r="K99" i="17"/>
  <c r="Q99" i="17"/>
  <c r="Q97" i="17" s="1"/>
  <c r="W99" i="17"/>
  <c r="W97" i="17" s="1"/>
  <c r="E101" i="17"/>
  <c r="K101" i="17"/>
  <c r="Q101" i="17"/>
  <c r="W101" i="17"/>
  <c r="D104" i="17"/>
  <c r="D102" i="17" s="1"/>
  <c r="J104" i="17"/>
  <c r="J102" i="17" s="1"/>
  <c r="P104" i="17"/>
  <c r="P102" i="17" s="1"/>
  <c r="V104" i="17"/>
  <c r="D106" i="17"/>
  <c r="J106" i="17"/>
  <c r="P106" i="17"/>
  <c r="V106" i="17"/>
  <c r="I109" i="17"/>
  <c r="I107" i="17" s="1"/>
  <c r="O109" i="17"/>
  <c r="U109" i="17"/>
  <c r="AA109" i="17"/>
  <c r="I111" i="17"/>
  <c r="O111" i="17"/>
  <c r="U111" i="17"/>
  <c r="AA111" i="17"/>
  <c r="H114" i="17"/>
  <c r="N114" i="17"/>
  <c r="T114" i="17"/>
  <c r="T112" i="17" s="1"/>
  <c r="Z114" i="17"/>
  <c r="Z112" i="17" s="1"/>
  <c r="H116" i="17"/>
  <c r="N116" i="17"/>
  <c r="T116" i="17"/>
  <c r="Z116" i="17"/>
  <c r="G119" i="17"/>
  <c r="G117" i="17" s="1"/>
  <c r="M119" i="17"/>
  <c r="M117" i="17" s="1"/>
  <c r="S119" i="17"/>
  <c r="S117" i="17" s="1"/>
  <c r="Y119" i="17"/>
  <c r="G121" i="17"/>
  <c r="M121" i="17"/>
  <c r="S121" i="17"/>
  <c r="Y121" i="17"/>
  <c r="F124" i="17"/>
  <c r="F122" i="17" s="1"/>
  <c r="L124" i="17"/>
  <c r="R124" i="17"/>
  <c r="R122" i="17" s="1"/>
  <c r="X124" i="17"/>
  <c r="X122" i="17" s="1"/>
  <c r="F126" i="17"/>
  <c r="L126" i="17"/>
  <c r="S126" i="17"/>
  <c r="S122" i="17" s="1"/>
  <c r="R129" i="17"/>
  <c r="R127" i="17" s="1"/>
  <c r="L131" i="17"/>
  <c r="N134" i="17"/>
  <c r="N132" i="17" s="1"/>
  <c r="H136" i="17"/>
  <c r="Z136" i="17"/>
  <c r="J139" i="17"/>
  <c r="J137" i="17" s="1"/>
  <c r="D141" i="17"/>
  <c r="V141" i="17"/>
  <c r="I144" i="17"/>
  <c r="I142" i="17" s="1"/>
  <c r="AA144" i="17"/>
  <c r="AA142" i="17" s="1"/>
  <c r="U146" i="17"/>
  <c r="T149" i="17"/>
  <c r="T147" i="17" s="1"/>
  <c r="M154" i="17"/>
  <c r="M152" i="17" s="1"/>
  <c r="Y156" i="17"/>
  <c r="F159" i="17"/>
  <c r="F157" i="17" s="1"/>
  <c r="R161" i="17"/>
  <c r="Q170" i="17"/>
  <c r="Q166" i="17" s="1"/>
  <c r="V175" i="17"/>
  <c r="V171" i="17" s="1"/>
  <c r="G190" i="17"/>
  <c r="G186" i="17" s="1"/>
  <c r="V205" i="17"/>
  <c r="V201" i="17" s="1"/>
  <c r="U210" i="17"/>
  <c r="U206" i="17" s="1"/>
  <c r="N215" i="17"/>
  <c r="N211" i="17" s="1"/>
  <c r="G220" i="17"/>
  <c r="G216" i="17" s="1"/>
  <c r="V235" i="17"/>
  <c r="V231" i="17" s="1"/>
  <c r="U240" i="17"/>
  <c r="U236" i="17" s="1"/>
  <c r="N245" i="17"/>
  <c r="N241" i="17" s="1"/>
  <c r="G250" i="17"/>
  <c r="G246" i="17" s="1"/>
  <c r="V265" i="17"/>
  <c r="V261" i="17" s="1"/>
  <c r="U270" i="17"/>
  <c r="U266" i="17" s="1"/>
  <c r="N275" i="17"/>
  <c r="N271" i="17" s="1"/>
  <c r="G280" i="17"/>
  <c r="G276" i="17" s="1"/>
  <c r="V295" i="17"/>
  <c r="V291" i="17" s="1"/>
  <c r="U300" i="17"/>
  <c r="U296" i="17" s="1"/>
  <c r="N305" i="17"/>
  <c r="N301" i="17" s="1"/>
  <c r="G310" i="17"/>
  <c r="G306" i="17" s="1"/>
  <c r="J327" i="17"/>
  <c r="J325" i="17" s="1"/>
  <c r="V329" i="17"/>
  <c r="I332" i="17"/>
  <c r="I330" i="17" s="1"/>
  <c r="U334" i="17"/>
  <c r="N339" i="17"/>
  <c r="G344" i="17"/>
  <c r="X347" i="17"/>
  <c r="X345" i="17" s="1"/>
  <c r="F354" i="17"/>
  <c r="O355" i="17"/>
  <c r="T359" i="17"/>
  <c r="G362" i="17"/>
  <c r="G360" i="17" s="1"/>
  <c r="Z364" i="17"/>
  <c r="E365" i="17"/>
  <c r="K365" i="17"/>
  <c r="Q365" i="17"/>
  <c r="M367" i="17"/>
  <c r="M365" i="17" s="1"/>
  <c r="H370" i="17"/>
  <c r="N370" i="17"/>
  <c r="Z370" i="17"/>
  <c r="W374" i="17"/>
  <c r="G379" i="17"/>
  <c r="X382" i="17"/>
  <c r="X380" i="17" s="1"/>
  <c r="N402" i="17"/>
  <c r="N400" i="17" s="1"/>
  <c r="G405" i="17"/>
  <c r="S405" i="17"/>
  <c r="Y405" i="17"/>
  <c r="N432" i="17"/>
  <c r="N430" i="17" s="1"/>
  <c r="G435" i="17"/>
  <c r="S435" i="17"/>
  <c r="Y435" i="17"/>
  <c r="N462" i="17"/>
  <c r="N460" i="17" s="1"/>
  <c r="G465" i="17"/>
  <c r="Y465" i="17"/>
  <c r="O618" i="17"/>
  <c r="F168" i="17"/>
  <c r="F166" i="17" s="1"/>
  <c r="L168" i="17"/>
  <c r="L166" i="17" s="1"/>
  <c r="R168" i="17"/>
  <c r="R166" i="17" s="1"/>
  <c r="X168" i="17"/>
  <c r="X166" i="17" s="1"/>
  <c r="E173" i="17"/>
  <c r="E171" i="17" s="1"/>
  <c r="K173" i="17"/>
  <c r="K171" i="17" s="1"/>
  <c r="Q173" i="17"/>
  <c r="Q171" i="17" s="1"/>
  <c r="W173" i="17"/>
  <c r="W171" i="17" s="1"/>
  <c r="D178" i="17"/>
  <c r="D176" i="17" s="1"/>
  <c r="J178" i="17"/>
  <c r="J176" i="17" s="1"/>
  <c r="P178" i="17"/>
  <c r="P176" i="17" s="1"/>
  <c r="V178" i="17"/>
  <c r="V176" i="17" s="1"/>
  <c r="I183" i="17"/>
  <c r="I181" i="17" s="1"/>
  <c r="O183" i="17"/>
  <c r="O181" i="17" s="1"/>
  <c r="U183" i="17"/>
  <c r="U181" i="17" s="1"/>
  <c r="AA183" i="17"/>
  <c r="AA181" i="17" s="1"/>
  <c r="H188" i="17"/>
  <c r="H186" i="17" s="1"/>
  <c r="N188" i="17"/>
  <c r="N186" i="17" s="1"/>
  <c r="T188" i="17"/>
  <c r="T186" i="17" s="1"/>
  <c r="Z188" i="17"/>
  <c r="Z186" i="17" s="1"/>
  <c r="G193" i="17"/>
  <c r="G191" i="17" s="1"/>
  <c r="M193" i="17"/>
  <c r="M191" i="17" s="1"/>
  <c r="S193" i="17"/>
  <c r="S191" i="17" s="1"/>
  <c r="Y193" i="17"/>
  <c r="Y191" i="17" s="1"/>
  <c r="F198" i="17"/>
  <c r="F196" i="17" s="1"/>
  <c r="L198" i="17"/>
  <c r="L196" i="17" s="1"/>
  <c r="R198" i="17"/>
  <c r="R196" i="17" s="1"/>
  <c r="X198" i="17"/>
  <c r="X196" i="17" s="1"/>
  <c r="E203" i="17"/>
  <c r="E201" i="17" s="1"/>
  <c r="K203" i="17"/>
  <c r="K201" i="17" s="1"/>
  <c r="Q203" i="17"/>
  <c r="Q201" i="17" s="1"/>
  <c r="W203" i="17"/>
  <c r="W201" i="17" s="1"/>
  <c r="D208" i="17"/>
  <c r="D206" i="17" s="1"/>
  <c r="J208" i="17"/>
  <c r="J206" i="17" s="1"/>
  <c r="P208" i="17"/>
  <c r="P206" i="17" s="1"/>
  <c r="V208" i="17"/>
  <c r="V206" i="17" s="1"/>
  <c r="I213" i="17"/>
  <c r="I211" i="17" s="1"/>
  <c r="O213" i="17"/>
  <c r="O211" i="17" s="1"/>
  <c r="U213" i="17"/>
  <c r="U211" i="17" s="1"/>
  <c r="AA213" i="17"/>
  <c r="AA211" i="17" s="1"/>
  <c r="H218" i="17"/>
  <c r="H216" i="17" s="1"/>
  <c r="N218" i="17"/>
  <c r="N216" i="17" s="1"/>
  <c r="T218" i="17"/>
  <c r="T216" i="17" s="1"/>
  <c r="Z218" i="17"/>
  <c r="Z216" i="17" s="1"/>
  <c r="G223" i="17"/>
  <c r="G221" i="17" s="1"/>
  <c r="M223" i="17"/>
  <c r="M221" i="17" s="1"/>
  <c r="S223" i="17"/>
  <c r="S221" i="17" s="1"/>
  <c r="Y223" i="17"/>
  <c r="Y221" i="17" s="1"/>
  <c r="F228" i="17"/>
  <c r="F226" i="17" s="1"/>
  <c r="L228" i="17"/>
  <c r="L226" i="17" s="1"/>
  <c r="R228" i="17"/>
  <c r="R226" i="17" s="1"/>
  <c r="X228" i="17"/>
  <c r="X226" i="17" s="1"/>
  <c r="E233" i="17"/>
  <c r="E231" i="17" s="1"/>
  <c r="K233" i="17"/>
  <c r="K231" i="17" s="1"/>
  <c r="Q233" i="17"/>
  <c r="Q231" i="17" s="1"/>
  <c r="W233" i="17"/>
  <c r="W231" i="17" s="1"/>
  <c r="D238" i="17"/>
  <c r="D236" i="17" s="1"/>
  <c r="J238" i="17"/>
  <c r="J236" i="17" s="1"/>
  <c r="P238" i="17"/>
  <c r="P236" i="17" s="1"/>
  <c r="V238" i="17"/>
  <c r="V236" i="17" s="1"/>
  <c r="I243" i="17"/>
  <c r="I241" i="17" s="1"/>
  <c r="O243" i="17"/>
  <c r="O241" i="17" s="1"/>
  <c r="U243" i="17"/>
  <c r="U241" i="17" s="1"/>
  <c r="AA243" i="17"/>
  <c r="AA241" i="17" s="1"/>
  <c r="H248" i="17"/>
  <c r="H246" i="17" s="1"/>
  <c r="N248" i="17"/>
  <c r="N246" i="17" s="1"/>
  <c r="T248" i="17"/>
  <c r="T246" i="17" s="1"/>
  <c r="Z248" i="17"/>
  <c r="Z246" i="17" s="1"/>
  <c r="G253" i="17"/>
  <c r="G251" i="17" s="1"/>
  <c r="M253" i="17"/>
  <c r="M251" i="17" s="1"/>
  <c r="S253" i="17"/>
  <c r="S251" i="17" s="1"/>
  <c r="Y253" i="17"/>
  <c r="Y251" i="17" s="1"/>
  <c r="F258" i="17"/>
  <c r="F256" i="17" s="1"/>
  <c r="L258" i="17"/>
  <c r="L256" i="17" s="1"/>
  <c r="R258" i="17"/>
  <c r="R256" i="17" s="1"/>
  <c r="X258" i="17"/>
  <c r="X256" i="17" s="1"/>
  <c r="E263" i="17"/>
  <c r="E261" i="17" s="1"/>
  <c r="K263" i="17"/>
  <c r="K261" i="17" s="1"/>
  <c r="Q263" i="17"/>
  <c r="Q261" i="17" s="1"/>
  <c r="W263" i="17"/>
  <c r="W261" i="17" s="1"/>
  <c r="D268" i="17"/>
  <c r="D266" i="17" s="1"/>
  <c r="J268" i="17"/>
  <c r="J266" i="17" s="1"/>
  <c r="P268" i="17"/>
  <c r="P266" i="17" s="1"/>
  <c r="V268" i="17"/>
  <c r="V266" i="17" s="1"/>
  <c r="I273" i="17"/>
  <c r="I271" i="17" s="1"/>
  <c r="O273" i="17"/>
  <c r="O271" i="17" s="1"/>
  <c r="U273" i="17"/>
  <c r="U271" i="17" s="1"/>
  <c r="AA273" i="17"/>
  <c r="AA271" i="17" s="1"/>
  <c r="H278" i="17"/>
  <c r="H276" i="17" s="1"/>
  <c r="N278" i="17"/>
  <c r="N276" i="17" s="1"/>
  <c r="T278" i="17"/>
  <c r="T276" i="17" s="1"/>
  <c r="Z278" i="17"/>
  <c r="Z276" i="17" s="1"/>
  <c r="G283" i="17"/>
  <c r="G281" i="17" s="1"/>
  <c r="M283" i="17"/>
  <c r="M281" i="17" s="1"/>
  <c r="S283" i="17"/>
  <c r="S281" i="17" s="1"/>
  <c r="Y283" i="17"/>
  <c r="Y281" i="17" s="1"/>
  <c r="F288" i="17"/>
  <c r="F286" i="17" s="1"/>
  <c r="L288" i="17"/>
  <c r="L286" i="17" s="1"/>
  <c r="R288" i="17"/>
  <c r="R286" i="17" s="1"/>
  <c r="X288" i="17"/>
  <c r="X286" i="17" s="1"/>
  <c r="E293" i="17"/>
  <c r="E291" i="17" s="1"/>
  <c r="K293" i="17"/>
  <c r="K291" i="17" s="1"/>
  <c r="Q293" i="17"/>
  <c r="Q291" i="17" s="1"/>
  <c r="W293" i="17"/>
  <c r="W291" i="17" s="1"/>
  <c r="D298" i="17"/>
  <c r="D296" i="17" s="1"/>
  <c r="J298" i="17"/>
  <c r="J296" i="17" s="1"/>
  <c r="P298" i="17"/>
  <c r="P296" i="17" s="1"/>
  <c r="V298" i="17"/>
  <c r="V296" i="17" s="1"/>
  <c r="I303" i="17"/>
  <c r="I301" i="17" s="1"/>
  <c r="O303" i="17"/>
  <c r="O301" i="17" s="1"/>
  <c r="U303" i="17"/>
  <c r="U301" i="17" s="1"/>
  <c r="AA303" i="17"/>
  <c r="AA301" i="17" s="1"/>
  <c r="H308" i="17"/>
  <c r="H306" i="17" s="1"/>
  <c r="N308" i="17"/>
  <c r="N306" i="17" s="1"/>
  <c r="T308" i="17"/>
  <c r="T306" i="17" s="1"/>
  <c r="Z308" i="17"/>
  <c r="Z306" i="17" s="1"/>
  <c r="G313" i="17"/>
  <c r="G311" i="17" s="1"/>
  <c r="M313" i="17"/>
  <c r="M311" i="17" s="1"/>
  <c r="S313" i="17"/>
  <c r="S311" i="17" s="1"/>
  <c r="Y313" i="17"/>
  <c r="Y311" i="17" s="1"/>
  <c r="F318" i="17"/>
  <c r="F316" i="17" s="1"/>
  <c r="L318" i="17"/>
  <c r="L316" i="17" s="1"/>
  <c r="R318" i="17"/>
  <c r="R316" i="17" s="1"/>
  <c r="X318" i="17"/>
  <c r="X316" i="17" s="1"/>
  <c r="AA491" i="17"/>
  <c r="AA489" i="17" s="1"/>
  <c r="T496" i="17"/>
  <c r="T494" i="17" s="1"/>
  <c r="M501" i="17"/>
  <c r="M499" i="17" s="1"/>
  <c r="F506" i="17"/>
  <c r="F504" i="17" s="1"/>
  <c r="AA521" i="17"/>
  <c r="AA519" i="17" s="1"/>
  <c r="T526" i="17"/>
  <c r="T524" i="17" s="1"/>
  <c r="M531" i="17"/>
  <c r="M529" i="17" s="1"/>
  <c r="F536" i="17"/>
  <c r="F534" i="17" s="1"/>
  <c r="AA551" i="17"/>
  <c r="AA549" i="17" s="1"/>
  <c r="T556" i="17"/>
  <c r="T554" i="17" s="1"/>
  <c r="M561" i="17"/>
  <c r="M559" i="17" s="1"/>
  <c r="F566" i="17"/>
  <c r="F564" i="17" s="1"/>
  <c r="D581" i="17"/>
  <c r="D579" i="17" s="1"/>
  <c r="H591" i="17"/>
  <c r="H589" i="17" s="1"/>
  <c r="E606" i="17"/>
  <c r="E604" i="17" s="1"/>
  <c r="O27" i="18"/>
  <c r="L72" i="18"/>
  <c r="R72" i="18"/>
  <c r="X72" i="18"/>
  <c r="D82" i="18"/>
  <c r="J82" i="18"/>
  <c r="V82" i="18"/>
  <c r="N92" i="18"/>
  <c r="Z92" i="18"/>
  <c r="G127" i="18"/>
  <c r="R132" i="18"/>
  <c r="Q137" i="18"/>
  <c r="D142" i="18"/>
  <c r="I147" i="18"/>
  <c r="G168" i="17"/>
  <c r="G166" i="17" s="1"/>
  <c r="M168" i="17"/>
  <c r="M166" i="17" s="1"/>
  <c r="S168" i="17"/>
  <c r="S166" i="17" s="1"/>
  <c r="Y168" i="17"/>
  <c r="Y166" i="17" s="1"/>
  <c r="F173" i="17"/>
  <c r="F171" i="17" s="1"/>
  <c r="L173" i="17"/>
  <c r="L171" i="17" s="1"/>
  <c r="R173" i="17"/>
  <c r="R171" i="17" s="1"/>
  <c r="X173" i="17"/>
  <c r="X171" i="17" s="1"/>
  <c r="E178" i="17"/>
  <c r="E176" i="17" s="1"/>
  <c r="K178" i="17"/>
  <c r="K176" i="17" s="1"/>
  <c r="Q178" i="17"/>
  <c r="Q176" i="17" s="1"/>
  <c r="W178" i="17"/>
  <c r="W176" i="17" s="1"/>
  <c r="D183" i="17"/>
  <c r="D181" i="17" s="1"/>
  <c r="J183" i="17"/>
  <c r="J181" i="17" s="1"/>
  <c r="P183" i="17"/>
  <c r="P181" i="17" s="1"/>
  <c r="V183" i="17"/>
  <c r="V181" i="17" s="1"/>
  <c r="I188" i="17"/>
  <c r="I186" i="17" s="1"/>
  <c r="O188" i="17"/>
  <c r="O186" i="17" s="1"/>
  <c r="U188" i="17"/>
  <c r="U186" i="17" s="1"/>
  <c r="AA188" i="17"/>
  <c r="AA186" i="17" s="1"/>
  <c r="H193" i="17"/>
  <c r="H191" i="17" s="1"/>
  <c r="N193" i="17"/>
  <c r="N191" i="17" s="1"/>
  <c r="T193" i="17"/>
  <c r="T191" i="17" s="1"/>
  <c r="Z193" i="17"/>
  <c r="Z191" i="17" s="1"/>
  <c r="G198" i="17"/>
  <c r="G196" i="17" s="1"/>
  <c r="M198" i="17"/>
  <c r="M196" i="17" s="1"/>
  <c r="S198" i="17"/>
  <c r="S196" i="17" s="1"/>
  <c r="Y198" i="17"/>
  <c r="Y196" i="17" s="1"/>
  <c r="F203" i="17"/>
  <c r="F201" i="17" s="1"/>
  <c r="L203" i="17"/>
  <c r="L201" i="17" s="1"/>
  <c r="R203" i="17"/>
  <c r="R201" i="17" s="1"/>
  <c r="X203" i="17"/>
  <c r="X201" i="17" s="1"/>
  <c r="E208" i="17"/>
  <c r="E206" i="17" s="1"/>
  <c r="K208" i="17"/>
  <c r="K206" i="17" s="1"/>
  <c r="Q208" i="17"/>
  <c r="Q206" i="17" s="1"/>
  <c r="W208" i="17"/>
  <c r="W206" i="17" s="1"/>
  <c r="D213" i="17"/>
  <c r="D211" i="17" s="1"/>
  <c r="J213" i="17"/>
  <c r="J211" i="17" s="1"/>
  <c r="P213" i="17"/>
  <c r="P211" i="17" s="1"/>
  <c r="V213" i="17"/>
  <c r="V211" i="17" s="1"/>
  <c r="I218" i="17"/>
  <c r="I216" i="17" s="1"/>
  <c r="O218" i="17"/>
  <c r="O216" i="17" s="1"/>
  <c r="U218" i="17"/>
  <c r="U216" i="17" s="1"/>
  <c r="AA218" i="17"/>
  <c r="AA216" i="17" s="1"/>
  <c r="H223" i="17"/>
  <c r="H221" i="17" s="1"/>
  <c r="N223" i="17"/>
  <c r="N221" i="17" s="1"/>
  <c r="T223" i="17"/>
  <c r="T221" i="17" s="1"/>
  <c r="Z223" i="17"/>
  <c r="Z221" i="17" s="1"/>
  <c r="G228" i="17"/>
  <c r="G226" i="17" s="1"/>
  <c r="M228" i="17"/>
  <c r="M226" i="17" s="1"/>
  <c r="S228" i="17"/>
  <c r="S226" i="17" s="1"/>
  <c r="Y228" i="17"/>
  <c r="Y226" i="17" s="1"/>
  <c r="F233" i="17"/>
  <c r="F231" i="17" s="1"/>
  <c r="L233" i="17"/>
  <c r="L231" i="17" s="1"/>
  <c r="R233" i="17"/>
  <c r="R231" i="17" s="1"/>
  <c r="X233" i="17"/>
  <c r="X231" i="17" s="1"/>
  <c r="E238" i="17"/>
  <c r="E236" i="17" s="1"/>
  <c r="K238" i="17"/>
  <c r="K236" i="17" s="1"/>
  <c r="Q238" i="17"/>
  <c r="Q236" i="17" s="1"/>
  <c r="W238" i="17"/>
  <c r="W236" i="17" s="1"/>
  <c r="D243" i="17"/>
  <c r="D241" i="17" s="1"/>
  <c r="J243" i="17"/>
  <c r="J241" i="17" s="1"/>
  <c r="P243" i="17"/>
  <c r="P241" i="17" s="1"/>
  <c r="V243" i="17"/>
  <c r="V241" i="17" s="1"/>
  <c r="I248" i="17"/>
  <c r="I246" i="17" s="1"/>
  <c r="O248" i="17"/>
  <c r="O246" i="17" s="1"/>
  <c r="U248" i="17"/>
  <c r="U246" i="17" s="1"/>
  <c r="AA248" i="17"/>
  <c r="AA246" i="17" s="1"/>
  <c r="H253" i="17"/>
  <c r="H251" i="17" s="1"/>
  <c r="N253" i="17"/>
  <c r="N251" i="17" s="1"/>
  <c r="T253" i="17"/>
  <c r="T251" i="17" s="1"/>
  <c r="Z253" i="17"/>
  <c r="Z251" i="17" s="1"/>
  <c r="G258" i="17"/>
  <c r="G256" i="17" s="1"/>
  <c r="M258" i="17"/>
  <c r="M256" i="17" s="1"/>
  <c r="S258" i="17"/>
  <c r="S256" i="17" s="1"/>
  <c r="Y258" i="17"/>
  <c r="Y256" i="17" s="1"/>
  <c r="F263" i="17"/>
  <c r="F261" i="17" s="1"/>
  <c r="L263" i="17"/>
  <c r="L261" i="17" s="1"/>
  <c r="R263" i="17"/>
  <c r="R261" i="17" s="1"/>
  <c r="X263" i="17"/>
  <c r="X261" i="17" s="1"/>
  <c r="E268" i="17"/>
  <c r="E266" i="17" s="1"/>
  <c r="K268" i="17"/>
  <c r="K266" i="17" s="1"/>
  <c r="Q268" i="17"/>
  <c r="Q266" i="17" s="1"/>
  <c r="W268" i="17"/>
  <c r="W266" i="17" s="1"/>
  <c r="D273" i="17"/>
  <c r="D271" i="17" s="1"/>
  <c r="J273" i="17"/>
  <c r="J271" i="17" s="1"/>
  <c r="P273" i="17"/>
  <c r="P271" i="17" s="1"/>
  <c r="V273" i="17"/>
  <c r="V271" i="17" s="1"/>
  <c r="I278" i="17"/>
  <c r="I276" i="17" s="1"/>
  <c r="O278" i="17"/>
  <c r="O276" i="17" s="1"/>
  <c r="U278" i="17"/>
  <c r="U276" i="17" s="1"/>
  <c r="AA278" i="17"/>
  <c r="AA276" i="17" s="1"/>
  <c r="H283" i="17"/>
  <c r="H281" i="17" s="1"/>
  <c r="N283" i="17"/>
  <c r="N281" i="17" s="1"/>
  <c r="T283" i="17"/>
  <c r="T281" i="17" s="1"/>
  <c r="Z283" i="17"/>
  <c r="Z281" i="17" s="1"/>
  <c r="G288" i="17"/>
  <c r="G286" i="17" s="1"/>
  <c r="M288" i="17"/>
  <c r="M286" i="17" s="1"/>
  <c r="S288" i="17"/>
  <c r="S286" i="17" s="1"/>
  <c r="Y288" i="17"/>
  <c r="Y286" i="17" s="1"/>
  <c r="F293" i="17"/>
  <c r="F291" i="17" s="1"/>
  <c r="L293" i="17"/>
  <c r="L291" i="17" s="1"/>
  <c r="R293" i="17"/>
  <c r="R291" i="17" s="1"/>
  <c r="X293" i="17"/>
  <c r="X291" i="17" s="1"/>
  <c r="E298" i="17"/>
  <c r="E296" i="17" s="1"/>
  <c r="K298" i="17"/>
  <c r="K296" i="17" s="1"/>
  <c r="Q298" i="17"/>
  <c r="Q296" i="17" s="1"/>
  <c r="W298" i="17"/>
  <c r="W296" i="17" s="1"/>
  <c r="D303" i="17"/>
  <c r="D301" i="17" s="1"/>
  <c r="J303" i="17"/>
  <c r="J301" i="17" s="1"/>
  <c r="P303" i="17"/>
  <c r="P301" i="17" s="1"/>
  <c r="V303" i="17"/>
  <c r="V301" i="17" s="1"/>
  <c r="I308" i="17"/>
  <c r="I306" i="17" s="1"/>
  <c r="O308" i="17"/>
  <c r="O306" i="17" s="1"/>
  <c r="U308" i="17"/>
  <c r="U306" i="17" s="1"/>
  <c r="AA308" i="17"/>
  <c r="AA306" i="17" s="1"/>
  <c r="H313" i="17"/>
  <c r="H311" i="17" s="1"/>
  <c r="N313" i="17"/>
  <c r="N311" i="17" s="1"/>
  <c r="T313" i="17"/>
  <c r="T311" i="17" s="1"/>
  <c r="Z313" i="17"/>
  <c r="Z311" i="17" s="1"/>
  <c r="G318" i="17"/>
  <c r="G316" i="17" s="1"/>
  <c r="M318" i="17"/>
  <c r="M316" i="17" s="1"/>
  <c r="S318" i="17"/>
  <c r="S316" i="17" s="1"/>
  <c r="Y318" i="17"/>
  <c r="Y316" i="17" s="1"/>
  <c r="Z496" i="17"/>
  <c r="Z494" i="17" s="1"/>
  <c r="S501" i="17"/>
  <c r="S499" i="17" s="1"/>
  <c r="L506" i="17"/>
  <c r="L504" i="17" s="1"/>
  <c r="E511" i="17"/>
  <c r="E509" i="17" s="1"/>
  <c r="Z526" i="17"/>
  <c r="Z524" i="17" s="1"/>
  <c r="S531" i="17"/>
  <c r="S529" i="17" s="1"/>
  <c r="L536" i="17"/>
  <c r="L534" i="17" s="1"/>
  <c r="E541" i="17"/>
  <c r="E539" i="17" s="1"/>
  <c r="Z556" i="17"/>
  <c r="Z554" i="17" s="1"/>
  <c r="S561" i="17"/>
  <c r="S559" i="17" s="1"/>
  <c r="L566" i="17"/>
  <c r="L564" i="17" s="1"/>
  <c r="E571" i="17"/>
  <c r="E569" i="17" s="1"/>
  <c r="P581" i="17"/>
  <c r="P579" i="17" s="1"/>
  <c r="O586" i="17"/>
  <c r="O584" i="17" s="1"/>
  <c r="Z591" i="17"/>
  <c r="Z589" i="17" s="1"/>
  <c r="W606" i="17"/>
  <c r="W604" i="17" s="1"/>
  <c r="E107" i="18"/>
  <c r="Q107" i="18"/>
  <c r="I117" i="18"/>
  <c r="U117" i="18"/>
  <c r="I193" i="17"/>
  <c r="I191" i="17" s="1"/>
  <c r="O193" i="17"/>
  <c r="O191" i="17" s="1"/>
  <c r="U193" i="17"/>
  <c r="U191" i="17" s="1"/>
  <c r="AA193" i="17"/>
  <c r="AA191" i="17" s="1"/>
  <c r="H198" i="17"/>
  <c r="H196" i="17" s="1"/>
  <c r="N198" i="17"/>
  <c r="N196" i="17" s="1"/>
  <c r="T198" i="17"/>
  <c r="T196" i="17" s="1"/>
  <c r="Z198" i="17"/>
  <c r="Z196" i="17" s="1"/>
  <c r="G203" i="17"/>
  <c r="G201" i="17" s="1"/>
  <c r="M203" i="17"/>
  <c r="M201" i="17" s="1"/>
  <c r="S203" i="17"/>
  <c r="S201" i="17" s="1"/>
  <c r="Y203" i="17"/>
  <c r="Y201" i="17" s="1"/>
  <c r="F208" i="17"/>
  <c r="F206" i="17" s="1"/>
  <c r="L208" i="17"/>
  <c r="L206" i="17" s="1"/>
  <c r="R208" i="17"/>
  <c r="R206" i="17" s="1"/>
  <c r="X208" i="17"/>
  <c r="X206" i="17" s="1"/>
  <c r="E213" i="17"/>
  <c r="E211" i="17" s="1"/>
  <c r="K213" i="17"/>
  <c r="K211" i="17" s="1"/>
  <c r="Q213" i="17"/>
  <c r="Q211" i="17" s="1"/>
  <c r="W213" i="17"/>
  <c r="W211" i="17" s="1"/>
  <c r="D218" i="17"/>
  <c r="D216" i="17" s="1"/>
  <c r="J218" i="17"/>
  <c r="J216" i="17" s="1"/>
  <c r="P218" i="17"/>
  <c r="P216" i="17" s="1"/>
  <c r="V218" i="17"/>
  <c r="V216" i="17" s="1"/>
  <c r="I223" i="17"/>
  <c r="I221" i="17" s="1"/>
  <c r="O223" i="17"/>
  <c r="O221" i="17" s="1"/>
  <c r="U223" i="17"/>
  <c r="U221" i="17" s="1"/>
  <c r="AA223" i="17"/>
  <c r="AA221" i="17" s="1"/>
  <c r="H228" i="17"/>
  <c r="H226" i="17" s="1"/>
  <c r="N228" i="17"/>
  <c r="N226" i="17" s="1"/>
  <c r="T228" i="17"/>
  <c r="T226" i="17" s="1"/>
  <c r="Z228" i="17"/>
  <c r="Z226" i="17" s="1"/>
  <c r="G233" i="17"/>
  <c r="G231" i="17" s="1"/>
  <c r="M233" i="17"/>
  <c r="M231" i="17" s="1"/>
  <c r="S233" i="17"/>
  <c r="S231" i="17" s="1"/>
  <c r="Y233" i="17"/>
  <c r="Y231" i="17" s="1"/>
  <c r="F238" i="17"/>
  <c r="F236" i="17" s="1"/>
  <c r="L238" i="17"/>
  <c r="L236" i="17" s="1"/>
  <c r="R238" i="17"/>
  <c r="R236" i="17" s="1"/>
  <c r="X238" i="17"/>
  <c r="X236" i="17" s="1"/>
  <c r="E243" i="17"/>
  <c r="E241" i="17" s="1"/>
  <c r="K243" i="17"/>
  <c r="K241" i="17" s="1"/>
  <c r="Q243" i="17"/>
  <c r="Q241" i="17" s="1"/>
  <c r="W243" i="17"/>
  <c r="W241" i="17" s="1"/>
  <c r="D248" i="17"/>
  <c r="D246" i="17" s="1"/>
  <c r="J248" i="17"/>
  <c r="J246" i="17" s="1"/>
  <c r="P248" i="17"/>
  <c r="P246" i="17" s="1"/>
  <c r="V248" i="17"/>
  <c r="V246" i="17" s="1"/>
  <c r="I253" i="17"/>
  <c r="I251" i="17" s="1"/>
  <c r="O253" i="17"/>
  <c r="O251" i="17" s="1"/>
  <c r="U253" i="17"/>
  <c r="U251" i="17" s="1"/>
  <c r="AA253" i="17"/>
  <c r="AA251" i="17" s="1"/>
  <c r="H258" i="17"/>
  <c r="H256" i="17" s="1"/>
  <c r="N258" i="17"/>
  <c r="N256" i="17" s="1"/>
  <c r="T258" i="17"/>
  <c r="T256" i="17" s="1"/>
  <c r="Z258" i="17"/>
  <c r="Z256" i="17" s="1"/>
  <c r="G263" i="17"/>
  <c r="G261" i="17" s="1"/>
  <c r="M263" i="17"/>
  <c r="M261" i="17" s="1"/>
  <c r="S263" i="17"/>
  <c r="S261" i="17" s="1"/>
  <c r="Y263" i="17"/>
  <c r="Y261" i="17" s="1"/>
  <c r="F268" i="17"/>
  <c r="F266" i="17" s="1"/>
  <c r="L268" i="17"/>
  <c r="L266" i="17" s="1"/>
  <c r="R268" i="17"/>
  <c r="R266" i="17" s="1"/>
  <c r="X268" i="17"/>
  <c r="X266" i="17" s="1"/>
  <c r="E273" i="17"/>
  <c r="E271" i="17" s="1"/>
  <c r="K273" i="17"/>
  <c r="K271" i="17" s="1"/>
  <c r="Q273" i="17"/>
  <c r="Q271" i="17" s="1"/>
  <c r="W273" i="17"/>
  <c r="W271" i="17" s="1"/>
  <c r="D278" i="17"/>
  <c r="D276" i="17" s="1"/>
  <c r="J278" i="17"/>
  <c r="J276" i="17" s="1"/>
  <c r="P278" i="17"/>
  <c r="P276" i="17" s="1"/>
  <c r="V278" i="17"/>
  <c r="V276" i="17" s="1"/>
  <c r="I283" i="17"/>
  <c r="I281" i="17" s="1"/>
  <c r="O283" i="17"/>
  <c r="O281" i="17" s="1"/>
  <c r="U283" i="17"/>
  <c r="U281" i="17" s="1"/>
  <c r="AA283" i="17"/>
  <c r="AA281" i="17" s="1"/>
  <c r="H288" i="17"/>
  <c r="H286" i="17" s="1"/>
  <c r="N288" i="17"/>
  <c r="N286" i="17" s="1"/>
  <c r="T288" i="17"/>
  <c r="T286" i="17" s="1"/>
  <c r="Z288" i="17"/>
  <c r="Z286" i="17" s="1"/>
  <c r="G293" i="17"/>
  <c r="G291" i="17" s="1"/>
  <c r="M293" i="17"/>
  <c r="M291" i="17" s="1"/>
  <c r="S293" i="17"/>
  <c r="S291" i="17" s="1"/>
  <c r="Y293" i="17"/>
  <c r="Y291" i="17" s="1"/>
  <c r="F298" i="17"/>
  <c r="F296" i="17" s="1"/>
  <c r="L298" i="17"/>
  <c r="L296" i="17" s="1"/>
  <c r="R298" i="17"/>
  <c r="R296" i="17" s="1"/>
  <c r="X298" i="17"/>
  <c r="X296" i="17" s="1"/>
  <c r="E303" i="17"/>
  <c r="E301" i="17" s="1"/>
  <c r="K303" i="17"/>
  <c r="K301" i="17" s="1"/>
  <c r="Q303" i="17"/>
  <c r="Q301" i="17" s="1"/>
  <c r="W303" i="17"/>
  <c r="W301" i="17" s="1"/>
  <c r="D308" i="17"/>
  <c r="D306" i="17" s="1"/>
  <c r="J308" i="17"/>
  <c r="J306" i="17" s="1"/>
  <c r="P308" i="17"/>
  <c r="P306" i="17" s="1"/>
  <c r="V308" i="17"/>
  <c r="V306" i="17" s="1"/>
  <c r="I313" i="17"/>
  <c r="I311" i="17" s="1"/>
  <c r="O313" i="17"/>
  <c r="O311" i="17" s="1"/>
  <c r="U313" i="17"/>
  <c r="U311" i="17" s="1"/>
  <c r="AA313" i="17"/>
  <c r="AA311" i="17" s="1"/>
  <c r="H318" i="17"/>
  <c r="H316" i="17" s="1"/>
  <c r="N318" i="17"/>
  <c r="N316" i="17" s="1"/>
  <c r="T318" i="17"/>
  <c r="T316" i="17" s="1"/>
  <c r="Z318" i="17"/>
  <c r="Z316" i="17" s="1"/>
  <c r="V636" i="17"/>
  <c r="V634" i="17" s="1"/>
  <c r="P636" i="17"/>
  <c r="P634" i="17" s="1"/>
  <c r="J636" i="17"/>
  <c r="J634" i="17" s="1"/>
  <c r="D636" i="17"/>
  <c r="D634" i="17" s="1"/>
  <c r="W631" i="17"/>
  <c r="W629" i="17" s="1"/>
  <c r="Q631" i="17"/>
  <c r="Q629" i="17" s="1"/>
  <c r="K631" i="17"/>
  <c r="K629" i="17" s="1"/>
  <c r="E631" i="17"/>
  <c r="E629" i="17" s="1"/>
  <c r="X626" i="17"/>
  <c r="X624" i="17" s="1"/>
  <c r="R626" i="17"/>
  <c r="R624" i="17" s="1"/>
  <c r="L626" i="17"/>
  <c r="L624" i="17" s="1"/>
  <c r="F626" i="17"/>
  <c r="F624" i="17" s="1"/>
  <c r="Y621" i="17"/>
  <c r="Y619" i="17" s="1"/>
  <c r="S621" i="17"/>
  <c r="S619" i="17" s="1"/>
  <c r="M621" i="17"/>
  <c r="M619" i="17" s="1"/>
  <c r="G621" i="17"/>
  <c r="G619" i="17" s="1"/>
  <c r="Z616" i="17"/>
  <c r="Z614" i="17" s="1"/>
  <c r="T616" i="17"/>
  <c r="T614" i="17" s="1"/>
  <c r="N616" i="17"/>
  <c r="N614" i="17" s="1"/>
  <c r="H616" i="17"/>
  <c r="H614" i="17" s="1"/>
  <c r="AA611" i="17"/>
  <c r="AA609" i="17" s="1"/>
  <c r="U611" i="17"/>
  <c r="U609" i="17" s="1"/>
  <c r="O611" i="17"/>
  <c r="O609" i="17" s="1"/>
  <c r="I611" i="17"/>
  <c r="I609" i="17" s="1"/>
  <c r="V606" i="17"/>
  <c r="V604" i="17" s="1"/>
  <c r="P606" i="17"/>
  <c r="P604" i="17" s="1"/>
  <c r="J606" i="17"/>
  <c r="J604" i="17" s="1"/>
  <c r="D606" i="17"/>
  <c r="D604" i="17" s="1"/>
  <c r="W601" i="17"/>
  <c r="W599" i="17" s="1"/>
  <c r="Q601" i="17"/>
  <c r="Q599" i="17" s="1"/>
  <c r="K601" i="17"/>
  <c r="K599" i="17" s="1"/>
  <c r="E601" i="17"/>
  <c r="E599" i="17" s="1"/>
  <c r="X596" i="17"/>
  <c r="X594" i="17" s="1"/>
  <c r="R596" i="17"/>
  <c r="R594" i="17" s="1"/>
  <c r="L596" i="17"/>
  <c r="L594" i="17" s="1"/>
  <c r="F596" i="17"/>
  <c r="F594" i="17" s="1"/>
  <c r="Y591" i="17"/>
  <c r="Y589" i="17" s="1"/>
  <c r="S591" i="17"/>
  <c r="S589" i="17" s="1"/>
  <c r="M591" i="17"/>
  <c r="M589" i="17" s="1"/>
  <c r="G591" i="17"/>
  <c r="G589" i="17" s="1"/>
  <c r="Z586" i="17"/>
  <c r="Z584" i="17" s="1"/>
  <c r="T586" i="17"/>
  <c r="T584" i="17" s="1"/>
  <c r="N586" i="17"/>
  <c r="N584" i="17" s="1"/>
  <c r="H586" i="17"/>
  <c r="H584" i="17" s="1"/>
  <c r="AA581" i="17"/>
  <c r="AA579" i="17" s="1"/>
  <c r="U581" i="17"/>
  <c r="U579" i="17" s="1"/>
  <c r="O581" i="17"/>
  <c r="O579" i="17" s="1"/>
  <c r="I581" i="17"/>
  <c r="I579" i="17" s="1"/>
  <c r="AA636" i="17"/>
  <c r="AA634" i="17" s="1"/>
  <c r="U636" i="17"/>
  <c r="U634" i="17" s="1"/>
  <c r="O636" i="17"/>
  <c r="O634" i="17" s="1"/>
  <c r="I636" i="17"/>
  <c r="I634" i="17" s="1"/>
  <c r="V631" i="17"/>
  <c r="V629" i="17" s="1"/>
  <c r="P631" i="17"/>
  <c r="P629" i="17" s="1"/>
  <c r="J631" i="17"/>
  <c r="J629" i="17" s="1"/>
  <c r="D631" i="17"/>
  <c r="D629" i="17" s="1"/>
  <c r="W626" i="17"/>
  <c r="W624" i="17" s="1"/>
  <c r="Q626" i="17"/>
  <c r="Q624" i="17" s="1"/>
  <c r="K626" i="17"/>
  <c r="K624" i="17" s="1"/>
  <c r="E626" i="17"/>
  <c r="E624" i="17" s="1"/>
  <c r="X621" i="17"/>
  <c r="X619" i="17" s="1"/>
  <c r="R621" i="17"/>
  <c r="R619" i="17" s="1"/>
  <c r="L621" i="17"/>
  <c r="L619" i="17" s="1"/>
  <c r="F621" i="17"/>
  <c r="F619" i="17" s="1"/>
  <c r="Y616" i="17"/>
  <c r="Y614" i="17" s="1"/>
  <c r="S616" i="17"/>
  <c r="S614" i="17" s="1"/>
  <c r="M616" i="17"/>
  <c r="M614" i="17" s="1"/>
  <c r="G616" i="17"/>
  <c r="G614" i="17" s="1"/>
  <c r="Z611" i="17"/>
  <c r="Z609" i="17" s="1"/>
  <c r="T611" i="17"/>
  <c r="T609" i="17" s="1"/>
  <c r="N611" i="17"/>
  <c r="N609" i="17" s="1"/>
  <c r="H611" i="17"/>
  <c r="H609" i="17" s="1"/>
  <c r="AA606" i="17"/>
  <c r="AA604" i="17" s="1"/>
  <c r="U606" i="17"/>
  <c r="U604" i="17" s="1"/>
  <c r="O606" i="17"/>
  <c r="O604" i="17" s="1"/>
  <c r="I606" i="17"/>
  <c r="I604" i="17" s="1"/>
  <c r="V601" i="17"/>
  <c r="V599" i="17" s="1"/>
  <c r="P601" i="17"/>
  <c r="P599" i="17" s="1"/>
  <c r="J601" i="17"/>
  <c r="J599" i="17" s="1"/>
  <c r="D601" i="17"/>
  <c r="D599" i="17" s="1"/>
  <c r="W596" i="17"/>
  <c r="W594" i="17" s="1"/>
  <c r="Q596" i="17"/>
  <c r="Q594" i="17" s="1"/>
  <c r="K596" i="17"/>
  <c r="K594" i="17" s="1"/>
  <c r="E596" i="17"/>
  <c r="E594" i="17" s="1"/>
  <c r="X591" i="17"/>
  <c r="X589" i="17" s="1"/>
  <c r="R591" i="17"/>
  <c r="R589" i="17" s="1"/>
  <c r="L591" i="17"/>
  <c r="L589" i="17" s="1"/>
  <c r="F591" i="17"/>
  <c r="F589" i="17" s="1"/>
  <c r="Y586" i="17"/>
  <c r="Y584" i="17" s="1"/>
  <c r="S586" i="17"/>
  <c r="S584" i="17" s="1"/>
  <c r="M586" i="17"/>
  <c r="M584" i="17" s="1"/>
  <c r="G586" i="17"/>
  <c r="G584" i="17" s="1"/>
  <c r="Z581" i="17"/>
  <c r="Z579" i="17" s="1"/>
  <c r="T581" i="17"/>
  <c r="T579" i="17" s="1"/>
  <c r="N581" i="17"/>
  <c r="N579" i="17" s="1"/>
  <c r="H581" i="17"/>
  <c r="H579" i="17" s="1"/>
  <c r="Z636" i="17"/>
  <c r="Z634" i="17" s="1"/>
  <c r="T636" i="17"/>
  <c r="T634" i="17" s="1"/>
  <c r="N636" i="17"/>
  <c r="N634" i="17" s="1"/>
  <c r="H636" i="17"/>
  <c r="H634" i="17" s="1"/>
  <c r="AA631" i="17"/>
  <c r="AA629" i="17" s="1"/>
  <c r="U631" i="17"/>
  <c r="U629" i="17" s="1"/>
  <c r="O631" i="17"/>
  <c r="O629" i="17" s="1"/>
  <c r="I631" i="17"/>
  <c r="I629" i="17" s="1"/>
  <c r="V626" i="17"/>
  <c r="V624" i="17" s="1"/>
  <c r="P626" i="17"/>
  <c r="P624" i="17" s="1"/>
  <c r="J626" i="17"/>
  <c r="J624" i="17" s="1"/>
  <c r="D626" i="17"/>
  <c r="D624" i="17" s="1"/>
  <c r="W621" i="17"/>
  <c r="W619" i="17" s="1"/>
  <c r="Q621" i="17"/>
  <c r="Q619" i="17" s="1"/>
  <c r="K621" i="17"/>
  <c r="K619" i="17" s="1"/>
  <c r="E621" i="17"/>
  <c r="E619" i="17" s="1"/>
  <c r="X616" i="17"/>
  <c r="X614" i="17" s="1"/>
  <c r="R616" i="17"/>
  <c r="R614" i="17" s="1"/>
  <c r="L616" i="17"/>
  <c r="L614" i="17" s="1"/>
  <c r="F616" i="17"/>
  <c r="F614" i="17" s="1"/>
  <c r="Y611" i="17"/>
  <c r="Y609" i="17" s="1"/>
  <c r="S611" i="17"/>
  <c r="S609" i="17" s="1"/>
  <c r="M611" i="17"/>
  <c r="M609" i="17" s="1"/>
  <c r="G611" i="17"/>
  <c r="G609" i="17" s="1"/>
  <c r="Z606" i="17"/>
  <c r="Z604" i="17" s="1"/>
  <c r="T606" i="17"/>
  <c r="T604" i="17" s="1"/>
  <c r="N606" i="17"/>
  <c r="N604" i="17" s="1"/>
  <c r="H606" i="17"/>
  <c r="H604" i="17" s="1"/>
  <c r="AA601" i="17"/>
  <c r="AA599" i="17" s="1"/>
  <c r="U601" i="17"/>
  <c r="U599" i="17" s="1"/>
  <c r="O601" i="17"/>
  <c r="O599" i="17" s="1"/>
  <c r="I601" i="17"/>
  <c r="I599" i="17" s="1"/>
  <c r="V596" i="17"/>
  <c r="V594" i="17" s="1"/>
  <c r="P596" i="17"/>
  <c r="P594" i="17" s="1"/>
  <c r="J596" i="17"/>
  <c r="J594" i="17" s="1"/>
  <c r="D596" i="17"/>
  <c r="D594" i="17" s="1"/>
  <c r="W591" i="17"/>
  <c r="W589" i="17" s="1"/>
  <c r="Q591" i="17"/>
  <c r="Q589" i="17" s="1"/>
  <c r="K591" i="17"/>
  <c r="K589" i="17" s="1"/>
  <c r="E591" i="17"/>
  <c r="E589" i="17" s="1"/>
  <c r="Y636" i="17"/>
  <c r="Y634" i="17" s="1"/>
  <c r="S636" i="17"/>
  <c r="S634" i="17" s="1"/>
  <c r="M636" i="17"/>
  <c r="M634" i="17" s="1"/>
  <c r="G636" i="17"/>
  <c r="G634" i="17" s="1"/>
  <c r="Z631" i="17"/>
  <c r="Z629" i="17" s="1"/>
  <c r="T631" i="17"/>
  <c r="T629" i="17" s="1"/>
  <c r="N631" i="17"/>
  <c r="N629" i="17" s="1"/>
  <c r="H631" i="17"/>
  <c r="H629" i="17" s="1"/>
  <c r="AA626" i="17"/>
  <c r="AA624" i="17" s="1"/>
  <c r="U626" i="17"/>
  <c r="U624" i="17" s="1"/>
  <c r="O626" i="17"/>
  <c r="O624" i="17" s="1"/>
  <c r="I626" i="17"/>
  <c r="I624" i="17" s="1"/>
  <c r="V621" i="17"/>
  <c r="V619" i="17" s="1"/>
  <c r="P621" i="17"/>
  <c r="P619" i="17" s="1"/>
  <c r="J621" i="17"/>
  <c r="J619" i="17" s="1"/>
  <c r="D621" i="17"/>
  <c r="D619" i="17" s="1"/>
  <c r="W616" i="17"/>
  <c r="W614" i="17" s="1"/>
  <c r="Q616" i="17"/>
  <c r="Q614" i="17" s="1"/>
  <c r="K616" i="17"/>
  <c r="K614" i="17" s="1"/>
  <c r="E616" i="17"/>
  <c r="E614" i="17" s="1"/>
  <c r="X611" i="17"/>
  <c r="X609" i="17" s="1"/>
  <c r="R611" i="17"/>
  <c r="R609" i="17" s="1"/>
  <c r="L611" i="17"/>
  <c r="L609" i="17" s="1"/>
  <c r="F611" i="17"/>
  <c r="F609" i="17" s="1"/>
  <c r="Y606" i="17"/>
  <c r="Y604" i="17" s="1"/>
  <c r="S606" i="17"/>
  <c r="S604" i="17" s="1"/>
  <c r="M606" i="17"/>
  <c r="M604" i="17" s="1"/>
  <c r="G606" i="17"/>
  <c r="G604" i="17" s="1"/>
  <c r="Z601" i="17"/>
  <c r="Z599" i="17" s="1"/>
  <c r="T601" i="17"/>
  <c r="T599" i="17" s="1"/>
  <c r="N601" i="17"/>
  <c r="N599" i="17" s="1"/>
  <c r="H601" i="17"/>
  <c r="H599" i="17" s="1"/>
  <c r="AA596" i="17"/>
  <c r="AA594" i="17" s="1"/>
  <c r="U596" i="17"/>
  <c r="U594" i="17" s="1"/>
  <c r="O596" i="17"/>
  <c r="O594" i="17" s="1"/>
  <c r="I596" i="17"/>
  <c r="I594" i="17" s="1"/>
  <c r="V591" i="17"/>
  <c r="V589" i="17" s="1"/>
  <c r="P591" i="17"/>
  <c r="P589" i="17" s="1"/>
  <c r="J591" i="17"/>
  <c r="J589" i="17" s="1"/>
  <c r="D591" i="17"/>
  <c r="D589" i="17" s="1"/>
  <c r="W586" i="17"/>
  <c r="W584" i="17" s="1"/>
  <c r="Q586" i="17"/>
  <c r="Q584" i="17" s="1"/>
  <c r="K586" i="17"/>
  <c r="K584" i="17" s="1"/>
  <c r="E586" i="17"/>
  <c r="E584" i="17" s="1"/>
  <c r="X581" i="17"/>
  <c r="X579" i="17" s="1"/>
  <c r="R581" i="17"/>
  <c r="R579" i="17" s="1"/>
  <c r="L581" i="17"/>
  <c r="L579" i="17" s="1"/>
  <c r="F581" i="17"/>
  <c r="F579" i="17" s="1"/>
  <c r="L636" i="17"/>
  <c r="L634" i="17" s="1"/>
  <c r="M631" i="17"/>
  <c r="M629" i="17" s="1"/>
  <c r="N626" i="17"/>
  <c r="N624" i="17" s="1"/>
  <c r="O621" i="17"/>
  <c r="O619" i="17" s="1"/>
  <c r="P616" i="17"/>
  <c r="P614" i="17" s="1"/>
  <c r="Q611" i="17"/>
  <c r="Q609" i="17" s="1"/>
  <c r="R606" i="17"/>
  <c r="S601" i="17"/>
  <c r="S599" i="17" s="1"/>
  <c r="T596" i="17"/>
  <c r="T594" i="17" s="1"/>
  <c r="U591" i="17"/>
  <c r="U589" i="17" s="1"/>
  <c r="X586" i="17"/>
  <c r="L586" i="17"/>
  <c r="Y581" i="17"/>
  <c r="M581" i="17"/>
  <c r="AA576" i="17"/>
  <c r="AA574" i="17" s="1"/>
  <c r="U576" i="17"/>
  <c r="U574" i="17" s="1"/>
  <c r="O576" i="17"/>
  <c r="O574" i="17" s="1"/>
  <c r="I576" i="17"/>
  <c r="I574" i="17" s="1"/>
  <c r="V571" i="17"/>
  <c r="V569" i="17" s="1"/>
  <c r="P571" i="17"/>
  <c r="P569" i="17" s="1"/>
  <c r="J571" i="17"/>
  <c r="J569" i="17" s="1"/>
  <c r="D571" i="17"/>
  <c r="D569" i="17" s="1"/>
  <c r="W566" i="17"/>
  <c r="W564" i="17" s="1"/>
  <c r="Q566" i="17"/>
  <c r="Q564" i="17" s="1"/>
  <c r="K566" i="17"/>
  <c r="K564" i="17" s="1"/>
  <c r="E566" i="17"/>
  <c r="E564" i="17" s="1"/>
  <c r="X561" i="17"/>
  <c r="X559" i="17" s="1"/>
  <c r="R561" i="17"/>
  <c r="R559" i="17" s="1"/>
  <c r="L561" i="17"/>
  <c r="L559" i="17" s="1"/>
  <c r="F561" i="17"/>
  <c r="F559" i="17" s="1"/>
  <c r="Y556" i="17"/>
  <c r="Y554" i="17" s="1"/>
  <c r="S556" i="17"/>
  <c r="S554" i="17" s="1"/>
  <c r="M556" i="17"/>
  <c r="M554" i="17" s="1"/>
  <c r="G556" i="17"/>
  <c r="G554" i="17" s="1"/>
  <c r="Z551" i="17"/>
  <c r="Z549" i="17" s="1"/>
  <c r="T551" i="17"/>
  <c r="T549" i="17" s="1"/>
  <c r="N551" i="17"/>
  <c r="N549" i="17" s="1"/>
  <c r="H551" i="17"/>
  <c r="H549" i="17" s="1"/>
  <c r="AA546" i="17"/>
  <c r="AA544" i="17" s="1"/>
  <c r="U546" i="17"/>
  <c r="U544" i="17" s="1"/>
  <c r="O546" i="17"/>
  <c r="O544" i="17" s="1"/>
  <c r="I546" i="17"/>
  <c r="I544" i="17" s="1"/>
  <c r="V541" i="17"/>
  <c r="V539" i="17" s="1"/>
  <c r="P541" i="17"/>
  <c r="P539" i="17" s="1"/>
  <c r="J541" i="17"/>
  <c r="J539" i="17" s="1"/>
  <c r="D541" i="17"/>
  <c r="D539" i="17" s="1"/>
  <c r="W536" i="17"/>
  <c r="W534" i="17" s="1"/>
  <c r="Q536" i="17"/>
  <c r="Q534" i="17" s="1"/>
  <c r="K536" i="17"/>
  <c r="K534" i="17" s="1"/>
  <c r="E536" i="17"/>
  <c r="E534" i="17" s="1"/>
  <c r="X531" i="17"/>
  <c r="X529" i="17" s="1"/>
  <c r="R531" i="17"/>
  <c r="R529" i="17" s="1"/>
  <c r="L531" i="17"/>
  <c r="L529" i="17" s="1"/>
  <c r="F531" i="17"/>
  <c r="F529" i="17" s="1"/>
  <c r="Y526" i="17"/>
  <c r="Y524" i="17" s="1"/>
  <c r="S526" i="17"/>
  <c r="S524" i="17" s="1"/>
  <c r="M526" i="17"/>
  <c r="M524" i="17" s="1"/>
  <c r="G526" i="17"/>
  <c r="G524" i="17" s="1"/>
  <c r="Z521" i="17"/>
  <c r="Z519" i="17" s="1"/>
  <c r="T521" i="17"/>
  <c r="T519" i="17" s="1"/>
  <c r="N521" i="17"/>
  <c r="N519" i="17" s="1"/>
  <c r="H521" i="17"/>
  <c r="H519" i="17" s="1"/>
  <c r="AA516" i="17"/>
  <c r="AA514" i="17" s="1"/>
  <c r="U516" i="17"/>
  <c r="U514" i="17" s="1"/>
  <c r="O516" i="17"/>
  <c r="O514" i="17" s="1"/>
  <c r="I516" i="17"/>
  <c r="I514" i="17" s="1"/>
  <c r="V511" i="17"/>
  <c r="V509" i="17" s="1"/>
  <c r="P511" i="17"/>
  <c r="P509" i="17" s="1"/>
  <c r="J511" i="17"/>
  <c r="J509" i="17" s="1"/>
  <c r="D511" i="17"/>
  <c r="D509" i="17" s="1"/>
  <c r="W506" i="17"/>
  <c r="W504" i="17" s="1"/>
  <c r="Q506" i="17"/>
  <c r="Q504" i="17" s="1"/>
  <c r="K506" i="17"/>
  <c r="K504" i="17" s="1"/>
  <c r="E506" i="17"/>
  <c r="E504" i="17" s="1"/>
  <c r="X501" i="17"/>
  <c r="X499" i="17" s="1"/>
  <c r="R501" i="17"/>
  <c r="R499" i="17" s="1"/>
  <c r="L501" i="17"/>
  <c r="L499" i="17" s="1"/>
  <c r="F501" i="17"/>
  <c r="F499" i="17" s="1"/>
  <c r="Y496" i="17"/>
  <c r="Y494" i="17" s="1"/>
  <c r="S496" i="17"/>
  <c r="S494" i="17" s="1"/>
  <c r="M496" i="17"/>
  <c r="M494" i="17" s="1"/>
  <c r="G496" i="17"/>
  <c r="G494" i="17" s="1"/>
  <c r="Z491" i="17"/>
  <c r="Z489" i="17" s="1"/>
  <c r="T491" i="17"/>
  <c r="T489" i="17" s="1"/>
  <c r="N491" i="17"/>
  <c r="N489" i="17" s="1"/>
  <c r="H491" i="17"/>
  <c r="H489" i="17" s="1"/>
  <c r="AA486" i="17"/>
  <c r="AA484" i="17" s="1"/>
  <c r="U486" i="17"/>
  <c r="U484" i="17" s="1"/>
  <c r="O486" i="17"/>
  <c r="O484" i="17" s="1"/>
  <c r="I486" i="17"/>
  <c r="I484" i="17" s="1"/>
  <c r="K636" i="17"/>
  <c r="K634" i="17" s="1"/>
  <c r="L631" i="17"/>
  <c r="L629" i="17" s="1"/>
  <c r="M626" i="17"/>
  <c r="M624" i="17" s="1"/>
  <c r="N621" i="17"/>
  <c r="N619" i="17" s="1"/>
  <c r="O616" i="17"/>
  <c r="P611" i="17"/>
  <c r="Q606" i="17"/>
  <c r="Q604" i="17" s="1"/>
  <c r="R601" i="17"/>
  <c r="R599" i="17" s="1"/>
  <c r="S596" i="17"/>
  <c r="S594" i="17" s="1"/>
  <c r="T591" i="17"/>
  <c r="T589" i="17" s="1"/>
  <c r="V586" i="17"/>
  <c r="V584" i="17" s="1"/>
  <c r="J586" i="17"/>
  <c r="J584" i="17" s="1"/>
  <c r="W581" i="17"/>
  <c r="W579" i="17" s="1"/>
  <c r="K581" i="17"/>
  <c r="K579" i="17" s="1"/>
  <c r="Z576" i="17"/>
  <c r="Z574" i="17" s="1"/>
  <c r="T576" i="17"/>
  <c r="T574" i="17" s="1"/>
  <c r="N576" i="17"/>
  <c r="N574" i="17" s="1"/>
  <c r="H576" i="17"/>
  <c r="H574" i="17" s="1"/>
  <c r="AA571" i="17"/>
  <c r="AA569" i="17" s="1"/>
  <c r="U571" i="17"/>
  <c r="U569" i="17" s="1"/>
  <c r="O571" i="17"/>
  <c r="O569" i="17" s="1"/>
  <c r="I571" i="17"/>
  <c r="I569" i="17" s="1"/>
  <c r="V566" i="17"/>
  <c r="V564" i="17" s="1"/>
  <c r="P566" i="17"/>
  <c r="P564" i="17" s="1"/>
  <c r="J566" i="17"/>
  <c r="J564" i="17" s="1"/>
  <c r="D566" i="17"/>
  <c r="D564" i="17" s="1"/>
  <c r="W561" i="17"/>
  <c r="W559" i="17" s="1"/>
  <c r="Q561" i="17"/>
  <c r="Q559" i="17" s="1"/>
  <c r="K561" i="17"/>
  <c r="K559" i="17" s="1"/>
  <c r="E561" i="17"/>
  <c r="E559" i="17" s="1"/>
  <c r="X556" i="17"/>
  <c r="X554" i="17" s="1"/>
  <c r="R556" i="17"/>
  <c r="R554" i="17" s="1"/>
  <c r="L556" i="17"/>
  <c r="L554" i="17" s="1"/>
  <c r="F556" i="17"/>
  <c r="F554" i="17" s="1"/>
  <c r="Y551" i="17"/>
  <c r="Y549" i="17" s="1"/>
  <c r="S551" i="17"/>
  <c r="S549" i="17" s="1"/>
  <c r="M551" i="17"/>
  <c r="M549" i="17" s="1"/>
  <c r="G551" i="17"/>
  <c r="G549" i="17" s="1"/>
  <c r="Z546" i="17"/>
  <c r="Z544" i="17" s="1"/>
  <c r="T546" i="17"/>
  <c r="T544" i="17" s="1"/>
  <c r="N546" i="17"/>
  <c r="N544" i="17" s="1"/>
  <c r="H546" i="17"/>
  <c r="H544" i="17" s="1"/>
  <c r="AA541" i="17"/>
  <c r="AA539" i="17" s="1"/>
  <c r="U541" i="17"/>
  <c r="U539" i="17" s="1"/>
  <c r="O541" i="17"/>
  <c r="O539" i="17" s="1"/>
  <c r="I541" i="17"/>
  <c r="I539" i="17" s="1"/>
  <c r="V536" i="17"/>
  <c r="V534" i="17" s="1"/>
  <c r="P536" i="17"/>
  <c r="P534" i="17" s="1"/>
  <c r="J536" i="17"/>
  <c r="J534" i="17" s="1"/>
  <c r="D536" i="17"/>
  <c r="D534" i="17" s="1"/>
  <c r="W531" i="17"/>
  <c r="W529" i="17" s="1"/>
  <c r="Q531" i="17"/>
  <c r="Q529" i="17" s="1"/>
  <c r="K531" i="17"/>
  <c r="K529" i="17" s="1"/>
  <c r="E531" i="17"/>
  <c r="E529" i="17" s="1"/>
  <c r="X526" i="17"/>
  <c r="X524" i="17" s="1"/>
  <c r="R526" i="17"/>
  <c r="R524" i="17" s="1"/>
  <c r="L526" i="17"/>
  <c r="L524" i="17" s="1"/>
  <c r="F526" i="17"/>
  <c r="F524" i="17" s="1"/>
  <c r="Y521" i="17"/>
  <c r="Y519" i="17" s="1"/>
  <c r="S521" i="17"/>
  <c r="S519" i="17" s="1"/>
  <c r="M521" i="17"/>
  <c r="M519" i="17" s="1"/>
  <c r="G521" i="17"/>
  <c r="G519" i="17" s="1"/>
  <c r="Z516" i="17"/>
  <c r="Z514" i="17" s="1"/>
  <c r="T516" i="17"/>
  <c r="T514" i="17" s="1"/>
  <c r="N516" i="17"/>
  <c r="N514" i="17" s="1"/>
  <c r="H516" i="17"/>
  <c r="H514" i="17" s="1"/>
  <c r="AA511" i="17"/>
  <c r="AA509" i="17" s="1"/>
  <c r="U511" i="17"/>
  <c r="U509" i="17" s="1"/>
  <c r="O511" i="17"/>
  <c r="O509" i="17" s="1"/>
  <c r="I511" i="17"/>
  <c r="I509" i="17" s="1"/>
  <c r="V506" i="17"/>
  <c r="V504" i="17" s="1"/>
  <c r="P506" i="17"/>
  <c r="P504" i="17" s="1"/>
  <c r="J506" i="17"/>
  <c r="J504" i="17" s="1"/>
  <c r="D506" i="17"/>
  <c r="D504" i="17" s="1"/>
  <c r="W501" i="17"/>
  <c r="W499" i="17" s="1"/>
  <c r="Q501" i="17"/>
  <c r="Q499" i="17" s="1"/>
  <c r="K501" i="17"/>
  <c r="K499" i="17" s="1"/>
  <c r="E501" i="17"/>
  <c r="E499" i="17" s="1"/>
  <c r="X496" i="17"/>
  <c r="X494" i="17" s="1"/>
  <c r="R496" i="17"/>
  <c r="R494" i="17" s="1"/>
  <c r="L496" i="17"/>
  <c r="L494" i="17" s="1"/>
  <c r="F496" i="17"/>
  <c r="F494" i="17" s="1"/>
  <c r="Y491" i="17"/>
  <c r="Y489" i="17" s="1"/>
  <c r="S491" i="17"/>
  <c r="S489" i="17" s="1"/>
  <c r="M491" i="17"/>
  <c r="M489" i="17" s="1"/>
  <c r="G491" i="17"/>
  <c r="G489" i="17" s="1"/>
  <c r="Z486" i="17"/>
  <c r="Z484" i="17" s="1"/>
  <c r="T486" i="17"/>
  <c r="T484" i="17" s="1"/>
  <c r="N486" i="17"/>
  <c r="N484" i="17" s="1"/>
  <c r="H486" i="17"/>
  <c r="H484" i="17" s="1"/>
  <c r="X636" i="17"/>
  <c r="X634" i="17" s="1"/>
  <c r="F636" i="17"/>
  <c r="F634" i="17" s="1"/>
  <c r="Y631" i="17"/>
  <c r="G631" i="17"/>
  <c r="Z626" i="17"/>
  <c r="Z624" i="17" s="1"/>
  <c r="H626" i="17"/>
  <c r="H624" i="17" s="1"/>
  <c r="AA621" i="17"/>
  <c r="AA619" i="17" s="1"/>
  <c r="I621" i="17"/>
  <c r="I619" i="17" s="1"/>
  <c r="J616" i="17"/>
  <c r="J614" i="17" s="1"/>
  <c r="K611" i="17"/>
  <c r="K609" i="17" s="1"/>
  <c r="L606" i="17"/>
  <c r="M601" i="17"/>
  <c r="M599" i="17" s="1"/>
  <c r="N596" i="17"/>
  <c r="O591" i="17"/>
  <c r="O589" i="17" s="1"/>
  <c r="U586" i="17"/>
  <c r="U584" i="17" s="1"/>
  <c r="I586" i="17"/>
  <c r="I584" i="17" s="1"/>
  <c r="V581" i="17"/>
  <c r="V579" i="17" s="1"/>
  <c r="J581" i="17"/>
  <c r="J579" i="17" s="1"/>
  <c r="Y576" i="17"/>
  <c r="Y574" i="17" s="1"/>
  <c r="S576" i="17"/>
  <c r="S574" i="17" s="1"/>
  <c r="M576" i="17"/>
  <c r="M574" i="17" s="1"/>
  <c r="G576" i="17"/>
  <c r="G574" i="17" s="1"/>
  <c r="Z571" i="17"/>
  <c r="Z569" i="17" s="1"/>
  <c r="T571" i="17"/>
  <c r="T569" i="17" s="1"/>
  <c r="N571" i="17"/>
  <c r="N569" i="17" s="1"/>
  <c r="H571" i="17"/>
  <c r="H569" i="17" s="1"/>
  <c r="AA566" i="17"/>
  <c r="AA564" i="17" s="1"/>
  <c r="U566" i="17"/>
  <c r="U564" i="17" s="1"/>
  <c r="O566" i="17"/>
  <c r="O564" i="17" s="1"/>
  <c r="I566" i="17"/>
  <c r="I564" i="17" s="1"/>
  <c r="V561" i="17"/>
  <c r="V559" i="17" s="1"/>
  <c r="P561" i="17"/>
  <c r="P559" i="17" s="1"/>
  <c r="J561" i="17"/>
  <c r="J559" i="17" s="1"/>
  <c r="D561" i="17"/>
  <c r="D559" i="17" s="1"/>
  <c r="W556" i="17"/>
  <c r="W554" i="17" s="1"/>
  <c r="Q556" i="17"/>
  <c r="Q554" i="17" s="1"/>
  <c r="K556" i="17"/>
  <c r="K554" i="17" s="1"/>
  <c r="E556" i="17"/>
  <c r="E554" i="17" s="1"/>
  <c r="X551" i="17"/>
  <c r="X549" i="17" s="1"/>
  <c r="R551" i="17"/>
  <c r="R549" i="17" s="1"/>
  <c r="L551" i="17"/>
  <c r="L549" i="17" s="1"/>
  <c r="F551" i="17"/>
  <c r="F549" i="17" s="1"/>
  <c r="Y546" i="17"/>
  <c r="Y544" i="17" s="1"/>
  <c r="S546" i="17"/>
  <c r="S544" i="17" s="1"/>
  <c r="M546" i="17"/>
  <c r="M544" i="17" s="1"/>
  <c r="G546" i="17"/>
  <c r="G544" i="17" s="1"/>
  <c r="Z541" i="17"/>
  <c r="Z539" i="17" s="1"/>
  <c r="T541" i="17"/>
  <c r="T539" i="17" s="1"/>
  <c r="N541" i="17"/>
  <c r="N539" i="17" s="1"/>
  <c r="H541" i="17"/>
  <c r="H539" i="17" s="1"/>
  <c r="AA536" i="17"/>
  <c r="AA534" i="17" s="1"/>
  <c r="U536" i="17"/>
  <c r="U534" i="17" s="1"/>
  <c r="O536" i="17"/>
  <c r="O534" i="17" s="1"/>
  <c r="I536" i="17"/>
  <c r="I534" i="17" s="1"/>
  <c r="V531" i="17"/>
  <c r="V529" i="17" s="1"/>
  <c r="P531" i="17"/>
  <c r="P529" i="17" s="1"/>
  <c r="J531" i="17"/>
  <c r="J529" i="17" s="1"/>
  <c r="D531" i="17"/>
  <c r="D529" i="17" s="1"/>
  <c r="W526" i="17"/>
  <c r="W524" i="17" s="1"/>
  <c r="Q526" i="17"/>
  <c r="Q524" i="17" s="1"/>
  <c r="K526" i="17"/>
  <c r="K524" i="17" s="1"/>
  <c r="E526" i="17"/>
  <c r="E524" i="17" s="1"/>
  <c r="X521" i="17"/>
  <c r="X519" i="17" s="1"/>
  <c r="R521" i="17"/>
  <c r="R519" i="17" s="1"/>
  <c r="L521" i="17"/>
  <c r="L519" i="17" s="1"/>
  <c r="F521" i="17"/>
  <c r="F519" i="17" s="1"/>
  <c r="Y516" i="17"/>
  <c r="Y514" i="17" s="1"/>
  <c r="S516" i="17"/>
  <c r="S514" i="17" s="1"/>
  <c r="M516" i="17"/>
  <c r="M514" i="17" s="1"/>
  <c r="G516" i="17"/>
  <c r="G514" i="17" s="1"/>
  <c r="Z511" i="17"/>
  <c r="Z509" i="17" s="1"/>
  <c r="T511" i="17"/>
  <c r="T509" i="17" s="1"/>
  <c r="N511" i="17"/>
  <c r="N509" i="17" s="1"/>
  <c r="H511" i="17"/>
  <c r="H509" i="17" s="1"/>
  <c r="AA506" i="17"/>
  <c r="AA504" i="17" s="1"/>
  <c r="U506" i="17"/>
  <c r="U504" i="17" s="1"/>
  <c r="O506" i="17"/>
  <c r="O504" i="17" s="1"/>
  <c r="I506" i="17"/>
  <c r="I504" i="17" s="1"/>
  <c r="V501" i="17"/>
  <c r="V499" i="17" s="1"/>
  <c r="P501" i="17"/>
  <c r="P499" i="17" s="1"/>
  <c r="J501" i="17"/>
  <c r="J499" i="17" s="1"/>
  <c r="D501" i="17"/>
  <c r="D499" i="17" s="1"/>
  <c r="W496" i="17"/>
  <c r="W494" i="17" s="1"/>
  <c r="Q496" i="17"/>
  <c r="Q494" i="17" s="1"/>
  <c r="K496" i="17"/>
  <c r="K494" i="17" s="1"/>
  <c r="E496" i="17"/>
  <c r="E494" i="17" s="1"/>
  <c r="X491" i="17"/>
  <c r="X489" i="17" s="1"/>
  <c r="R491" i="17"/>
  <c r="R489" i="17" s="1"/>
  <c r="L491" i="17"/>
  <c r="L489" i="17" s="1"/>
  <c r="F491" i="17"/>
  <c r="F489" i="17" s="1"/>
  <c r="Y486" i="17"/>
  <c r="Y484" i="17" s="1"/>
  <c r="S486" i="17"/>
  <c r="S484" i="17" s="1"/>
  <c r="M486" i="17"/>
  <c r="M484" i="17" s="1"/>
  <c r="G486" i="17"/>
  <c r="G484" i="17" s="1"/>
  <c r="W636" i="17"/>
  <c r="W634" i="17" s="1"/>
  <c r="E636" i="17"/>
  <c r="E634" i="17" s="1"/>
  <c r="X631" i="17"/>
  <c r="X629" i="17" s="1"/>
  <c r="F631" i="17"/>
  <c r="F629" i="17" s="1"/>
  <c r="Y626" i="17"/>
  <c r="Y624" i="17" s="1"/>
  <c r="G626" i="17"/>
  <c r="G624" i="17" s="1"/>
  <c r="Z621" i="17"/>
  <c r="Z619" i="17" s="1"/>
  <c r="H621" i="17"/>
  <c r="H619" i="17" s="1"/>
  <c r="AA616" i="17"/>
  <c r="AA614" i="17" s="1"/>
  <c r="I616" i="17"/>
  <c r="I614" i="17" s="1"/>
  <c r="J611" i="17"/>
  <c r="J609" i="17" s="1"/>
  <c r="K606" i="17"/>
  <c r="K604" i="17" s="1"/>
  <c r="L601" i="17"/>
  <c r="L599" i="17" s="1"/>
  <c r="M596" i="17"/>
  <c r="M594" i="17" s="1"/>
  <c r="N591" i="17"/>
  <c r="N589" i="17" s="1"/>
  <c r="R586" i="17"/>
  <c r="R584" i="17" s="1"/>
  <c r="F586" i="17"/>
  <c r="F584" i="17" s="1"/>
  <c r="S581" i="17"/>
  <c r="S579" i="17" s="1"/>
  <c r="G581" i="17"/>
  <c r="G579" i="17" s="1"/>
  <c r="X576" i="17"/>
  <c r="X574" i="17" s="1"/>
  <c r="R576" i="17"/>
  <c r="R574" i="17" s="1"/>
  <c r="L576" i="17"/>
  <c r="L574" i="17" s="1"/>
  <c r="F576" i="17"/>
  <c r="F574" i="17" s="1"/>
  <c r="Y571" i="17"/>
  <c r="Y569" i="17" s="1"/>
  <c r="S571" i="17"/>
  <c r="S569" i="17" s="1"/>
  <c r="M571" i="17"/>
  <c r="M569" i="17" s="1"/>
  <c r="G571" i="17"/>
  <c r="G569" i="17" s="1"/>
  <c r="Z566" i="17"/>
  <c r="Z564" i="17" s="1"/>
  <c r="T566" i="17"/>
  <c r="T564" i="17" s="1"/>
  <c r="N566" i="17"/>
  <c r="N564" i="17" s="1"/>
  <c r="H566" i="17"/>
  <c r="H564" i="17" s="1"/>
  <c r="AA561" i="17"/>
  <c r="AA559" i="17" s="1"/>
  <c r="U561" i="17"/>
  <c r="U559" i="17" s="1"/>
  <c r="O561" i="17"/>
  <c r="O559" i="17" s="1"/>
  <c r="I561" i="17"/>
  <c r="I559" i="17" s="1"/>
  <c r="V556" i="17"/>
  <c r="V554" i="17" s="1"/>
  <c r="P556" i="17"/>
  <c r="P554" i="17" s="1"/>
  <c r="J556" i="17"/>
  <c r="J554" i="17" s="1"/>
  <c r="D556" i="17"/>
  <c r="D554" i="17" s="1"/>
  <c r="W551" i="17"/>
  <c r="W549" i="17" s="1"/>
  <c r="Q551" i="17"/>
  <c r="Q549" i="17" s="1"/>
  <c r="K551" i="17"/>
  <c r="K549" i="17" s="1"/>
  <c r="E551" i="17"/>
  <c r="E549" i="17" s="1"/>
  <c r="X546" i="17"/>
  <c r="X544" i="17" s="1"/>
  <c r="R546" i="17"/>
  <c r="R544" i="17" s="1"/>
  <c r="L546" i="17"/>
  <c r="L544" i="17" s="1"/>
  <c r="F546" i="17"/>
  <c r="F544" i="17" s="1"/>
  <c r="Y541" i="17"/>
  <c r="Y539" i="17" s="1"/>
  <c r="S541" i="17"/>
  <c r="S539" i="17" s="1"/>
  <c r="M541" i="17"/>
  <c r="M539" i="17" s="1"/>
  <c r="G541" i="17"/>
  <c r="G539" i="17" s="1"/>
  <c r="Z536" i="17"/>
  <c r="Z534" i="17" s="1"/>
  <c r="T536" i="17"/>
  <c r="T534" i="17" s="1"/>
  <c r="N536" i="17"/>
  <c r="N534" i="17" s="1"/>
  <c r="H536" i="17"/>
  <c r="H534" i="17" s="1"/>
  <c r="AA531" i="17"/>
  <c r="AA529" i="17" s="1"/>
  <c r="U531" i="17"/>
  <c r="U529" i="17" s="1"/>
  <c r="O531" i="17"/>
  <c r="O529" i="17" s="1"/>
  <c r="I531" i="17"/>
  <c r="I529" i="17" s="1"/>
  <c r="V526" i="17"/>
  <c r="V524" i="17" s="1"/>
  <c r="P526" i="17"/>
  <c r="P524" i="17" s="1"/>
  <c r="J526" i="17"/>
  <c r="J524" i="17" s="1"/>
  <c r="D526" i="17"/>
  <c r="D524" i="17" s="1"/>
  <c r="W521" i="17"/>
  <c r="W519" i="17" s="1"/>
  <c r="Q521" i="17"/>
  <c r="Q519" i="17" s="1"/>
  <c r="K521" i="17"/>
  <c r="K519" i="17" s="1"/>
  <c r="E521" i="17"/>
  <c r="E519" i="17" s="1"/>
  <c r="X516" i="17"/>
  <c r="X514" i="17" s="1"/>
  <c r="R516" i="17"/>
  <c r="R514" i="17" s="1"/>
  <c r="L516" i="17"/>
  <c r="L514" i="17" s="1"/>
  <c r="F516" i="17"/>
  <c r="F514" i="17" s="1"/>
  <c r="Y511" i="17"/>
  <c r="Y509" i="17" s="1"/>
  <c r="S511" i="17"/>
  <c r="S509" i="17" s="1"/>
  <c r="M511" i="17"/>
  <c r="M509" i="17" s="1"/>
  <c r="G511" i="17"/>
  <c r="G509" i="17" s="1"/>
  <c r="Z506" i="17"/>
  <c r="Z504" i="17" s="1"/>
  <c r="T506" i="17"/>
  <c r="T504" i="17" s="1"/>
  <c r="N506" i="17"/>
  <c r="N504" i="17" s="1"/>
  <c r="H506" i="17"/>
  <c r="H504" i="17" s="1"/>
  <c r="AA501" i="17"/>
  <c r="AA499" i="17" s="1"/>
  <c r="U501" i="17"/>
  <c r="U499" i="17" s="1"/>
  <c r="O501" i="17"/>
  <c r="O499" i="17" s="1"/>
  <c r="I501" i="17"/>
  <c r="I499" i="17" s="1"/>
  <c r="V496" i="17"/>
  <c r="V494" i="17" s="1"/>
  <c r="P496" i="17"/>
  <c r="P494" i="17" s="1"/>
  <c r="J496" i="17"/>
  <c r="J494" i="17" s="1"/>
  <c r="D496" i="17"/>
  <c r="D494" i="17" s="1"/>
  <c r="W491" i="17"/>
  <c r="W489" i="17" s="1"/>
  <c r="Q491" i="17"/>
  <c r="Q489" i="17" s="1"/>
  <c r="K491" i="17"/>
  <c r="K489" i="17" s="1"/>
  <c r="E491" i="17"/>
  <c r="E489" i="17" s="1"/>
  <c r="X486" i="17"/>
  <c r="X484" i="17" s="1"/>
  <c r="R486" i="17"/>
  <c r="R484" i="17" s="1"/>
  <c r="L486" i="17"/>
  <c r="L484" i="17" s="1"/>
  <c r="F486" i="17"/>
  <c r="F484" i="17" s="1"/>
  <c r="R636" i="17"/>
  <c r="R634" i="17" s="1"/>
  <c r="S631" i="17"/>
  <c r="S629" i="17" s="1"/>
  <c r="T626" i="17"/>
  <c r="T624" i="17" s="1"/>
  <c r="U621" i="17"/>
  <c r="U619" i="17" s="1"/>
  <c r="V616" i="17"/>
  <c r="V614" i="17" s="1"/>
  <c r="D616" i="17"/>
  <c r="D614" i="17" s="1"/>
  <c r="W611" i="17"/>
  <c r="W609" i="17" s="1"/>
  <c r="E611" i="17"/>
  <c r="E609" i="17" s="1"/>
  <c r="X606" i="17"/>
  <c r="F606" i="17"/>
  <c r="Y601" i="17"/>
  <c r="Y599" i="17" s="1"/>
  <c r="G601" i="17"/>
  <c r="G599" i="17" s="1"/>
  <c r="Z596" i="17"/>
  <c r="Z594" i="17" s="1"/>
  <c r="H596" i="17"/>
  <c r="AA591" i="17"/>
  <c r="AA589" i="17" s="1"/>
  <c r="I591" i="17"/>
  <c r="I589" i="17" s="1"/>
  <c r="P586" i="17"/>
  <c r="P584" i="17" s="1"/>
  <c r="D586" i="17"/>
  <c r="D584" i="17" s="1"/>
  <c r="Q581" i="17"/>
  <c r="Q579" i="17" s="1"/>
  <c r="E581" i="17"/>
  <c r="E579" i="17" s="1"/>
  <c r="W576" i="17"/>
  <c r="W574" i="17" s="1"/>
  <c r="Q576" i="17"/>
  <c r="Q574" i="17" s="1"/>
  <c r="K576" i="17"/>
  <c r="K574" i="17" s="1"/>
  <c r="E576" i="17"/>
  <c r="E574" i="17" s="1"/>
  <c r="X571" i="17"/>
  <c r="X569" i="17" s="1"/>
  <c r="R571" i="17"/>
  <c r="R569" i="17" s="1"/>
  <c r="L571" i="17"/>
  <c r="L569" i="17" s="1"/>
  <c r="F571" i="17"/>
  <c r="F569" i="17" s="1"/>
  <c r="Y566" i="17"/>
  <c r="Y564" i="17" s="1"/>
  <c r="S566" i="17"/>
  <c r="S564" i="17" s="1"/>
  <c r="M566" i="17"/>
  <c r="M564" i="17" s="1"/>
  <c r="G566" i="17"/>
  <c r="G564" i="17" s="1"/>
  <c r="Z561" i="17"/>
  <c r="Z559" i="17" s="1"/>
  <c r="T561" i="17"/>
  <c r="T559" i="17" s="1"/>
  <c r="N561" i="17"/>
  <c r="N559" i="17" s="1"/>
  <c r="H561" i="17"/>
  <c r="H559" i="17" s="1"/>
  <c r="AA556" i="17"/>
  <c r="AA554" i="17" s="1"/>
  <c r="U556" i="17"/>
  <c r="U554" i="17" s="1"/>
  <c r="O556" i="17"/>
  <c r="O554" i="17" s="1"/>
  <c r="I556" i="17"/>
  <c r="I554" i="17" s="1"/>
  <c r="V551" i="17"/>
  <c r="V549" i="17" s="1"/>
  <c r="P551" i="17"/>
  <c r="P549" i="17" s="1"/>
  <c r="J551" i="17"/>
  <c r="J549" i="17" s="1"/>
  <c r="D551" i="17"/>
  <c r="D549" i="17" s="1"/>
  <c r="W546" i="17"/>
  <c r="W544" i="17" s="1"/>
  <c r="Q546" i="17"/>
  <c r="Q544" i="17" s="1"/>
  <c r="K546" i="17"/>
  <c r="K544" i="17" s="1"/>
  <c r="E546" i="17"/>
  <c r="E544" i="17" s="1"/>
  <c r="X541" i="17"/>
  <c r="X539" i="17" s="1"/>
  <c r="R541" i="17"/>
  <c r="R539" i="17" s="1"/>
  <c r="L541" i="17"/>
  <c r="L539" i="17" s="1"/>
  <c r="F541" i="17"/>
  <c r="F539" i="17" s="1"/>
  <c r="Y536" i="17"/>
  <c r="Y534" i="17" s="1"/>
  <c r="S536" i="17"/>
  <c r="S534" i="17" s="1"/>
  <c r="M536" i="17"/>
  <c r="M534" i="17" s="1"/>
  <c r="G536" i="17"/>
  <c r="G534" i="17" s="1"/>
  <c r="Z531" i="17"/>
  <c r="Z529" i="17" s="1"/>
  <c r="T531" i="17"/>
  <c r="T529" i="17" s="1"/>
  <c r="N531" i="17"/>
  <c r="N529" i="17" s="1"/>
  <c r="H531" i="17"/>
  <c r="H529" i="17" s="1"/>
  <c r="AA526" i="17"/>
  <c r="AA524" i="17" s="1"/>
  <c r="U526" i="17"/>
  <c r="U524" i="17" s="1"/>
  <c r="O526" i="17"/>
  <c r="O524" i="17" s="1"/>
  <c r="I526" i="17"/>
  <c r="I524" i="17" s="1"/>
  <c r="V521" i="17"/>
  <c r="V519" i="17" s="1"/>
  <c r="P521" i="17"/>
  <c r="P519" i="17" s="1"/>
  <c r="J521" i="17"/>
  <c r="J519" i="17" s="1"/>
  <c r="D521" i="17"/>
  <c r="D519" i="17" s="1"/>
  <c r="W516" i="17"/>
  <c r="W514" i="17" s="1"/>
  <c r="Q516" i="17"/>
  <c r="Q514" i="17" s="1"/>
  <c r="K516" i="17"/>
  <c r="K514" i="17" s="1"/>
  <c r="E516" i="17"/>
  <c r="E514" i="17" s="1"/>
  <c r="X511" i="17"/>
  <c r="X509" i="17" s="1"/>
  <c r="R511" i="17"/>
  <c r="R509" i="17" s="1"/>
  <c r="L511" i="17"/>
  <c r="L509" i="17" s="1"/>
  <c r="F511" i="17"/>
  <c r="F509" i="17" s="1"/>
  <c r="Y506" i="17"/>
  <c r="Y504" i="17" s="1"/>
  <c r="S506" i="17"/>
  <c r="S504" i="17" s="1"/>
  <c r="M506" i="17"/>
  <c r="M504" i="17" s="1"/>
  <c r="G506" i="17"/>
  <c r="G504" i="17" s="1"/>
  <c r="Z501" i="17"/>
  <c r="Z499" i="17" s="1"/>
  <c r="T501" i="17"/>
  <c r="T499" i="17" s="1"/>
  <c r="N501" i="17"/>
  <c r="N499" i="17" s="1"/>
  <c r="H501" i="17"/>
  <c r="H499" i="17" s="1"/>
  <c r="AA496" i="17"/>
  <c r="AA494" i="17" s="1"/>
  <c r="U496" i="17"/>
  <c r="U494" i="17" s="1"/>
  <c r="O496" i="17"/>
  <c r="O494" i="17" s="1"/>
  <c r="I496" i="17"/>
  <c r="I494" i="17" s="1"/>
  <c r="V491" i="17"/>
  <c r="V489" i="17" s="1"/>
  <c r="P491" i="17"/>
  <c r="P489" i="17" s="1"/>
  <c r="J491" i="17"/>
  <c r="J489" i="17" s="1"/>
  <c r="D491" i="17"/>
  <c r="D489" i="17" s="1"/>
  <c r="W486" i="17"/>
  <c r="W484" i="17" s="1"/>
  <c r="Q486" i="17"/>
  <c r="Q484" i="17" s="1"/>
  <c r="K486" i="17"/>
  <c r="K484" i="17" s="1"/>
  <c r="E486" i="17"/>
  <c r="E484" i="17" s="1"/>
  <c r="Y501" i="17"/>
  <c r="Y499" i="17" s="1"/>
  <c r="R506" i="17"/>
  <c r="R504" i="17" s="1"/>
  <c r="K511" i="17"/>
  <c r="K509" i="17" s="1"/>
  <c r="D516" i="17"/>
  <c r="D514" i="17" s="1"/>
  <c r="Y531" i="17"/>
  <c r="Y529" i="17" s="1"/>
  <c r="R536" i="17"/>
  <c r="R534" i="17" s="1"/>
  <c r="K541" i="17"/>
  <c r="K539" i="17" s="1"/>
  <c r="D546" i="17"/>
  <c r="D544" i="17" s="1"/>
  <c r="Y561" i="17"/>
  <c r="Y559" i="17" s="1"/>
  <c r="R566" i="17"/>
  <c r="R564" i="17" s="1"/>
  <c r="K571" i="17"/>
  <c r="K569" i="17" s="1"/>
  <c r="D576" i="17"/>
  <c r="D574" i="17" s="1"/>
  <c r="AA586" i="17"/>
  <c r="AA584" i="17" s="1"/>
  <c r="H594" i="17"/>
  <c r="N594" i="17"/>
  <c r="F601" i="17"/>
  <c r="F604" i="17"/>
  <c r="L604" i="17"/>
  <c r="R604" i="17"/>
  <c r="X604" i="17"/>
  <c r="G629" i="17"/>
  <c r="Y629" i="17"/>
  <c r="D112" i="18"/>
  <c r="I168" i="17"/>
  <c r="I166" i="17" s="1"/>
  <c r="O168" i="17"/>
  <c r="O166" i="17" s="1"/>
  <c r="U168" i="17"/>
  <c r="U166" i="17" s="1"/>
  <c r="AA168" i="17"/>
  <c r="AA166" i="17" s="1"/>
  <c r="H173" i="17"/>
  <c r="H171" i="17" s="1"/>
  <c r="N173" i="17"/>
  <c r="N171" i="17" s="1"/>
  <c r="T173" i="17"/>
  <c r="T171" i="17" s="1"/>
  <c r="Z173" i="17"/>
  <c r="Z171" i="17" s="1"/>
  <c r="G178" i="17"/>
  <c r="G176" i="17" s="1"/>
  <c r="M178" i="17"/>
  <c r="M176" i="17" s="1"/>
  <c r="S178" i="17"/>
  <c r="S176" i="17" s="1"/>
  <c r="Y178" i="17"/>
  <c r="Y176" i="17" s="1"/>
  <c r="F183" i="17"/>
  <c r="F181" i="17" s="1"/>
  <c r="L183" i="17"/>
  <c r="L181" i="17" s="1"/>
  <c r="R183" i="17"/>
  <c r="R181" i="17" s="1"/>
  <c r="X183" i="17"/>
  <c r="X181" i="17" s="1"/>
  <c r="E188" i="17"/>
  <c r="E186" i="17" s="1"/>
  <c r="K188" i="17"/>
  <c r="K186" i="17" s="1"/>
  <c r="Q188" i="17"/>
  <c r="Q186" i="17" s="1"/>
  <c r="W188" i="17"/>
  <c r="W186" i="17" s="1"/>
  <c r="D193" i="17"/>
  <c r="D191" i="17" s="1"/>
  <c r="J193" i="17"/>
  <c r="J191" i="17" s="1"/>
  <c r="P193" i="17"/>
  <c r="P191" i="17" s="1"/>
  <c r="V193" i="17"/>
  <c r="V191" i="17" s="1"/>
  <c r="I198" i="17"/>
  <c r="I196" i="17" s="1"/>
  <c r="O198" i="17"/>
  <c r="O196" i="17" s="1"/>
  <c r="U198" i="17"/>
  <c r="U196" i="17" s="1"/>
  <c r="AA198" i="17"/>
  <c r="AA196" i="17" s="1"/>
  <c r="H203" i="17"/>
  <c r="H201" i="17" s="1"/>
  <c r="N203" i="17"/>
  <c r="N201" i="17" s="1"/>
  <c r="T203" i="17"/>
  <c r="T201" i="17" s="1"/>
  <c r="Z203" i="17"/>
  <c r="Z201" i="17" s="1"/>
  <c r="G208" i="17"/>
  <c r="G206" i="17" s="1"/>
  <c r="M208" i="17"/>
  <c r="M206" i="17" s="1"/>
  <c r="S208" i="17"/>
  <c r="S206" i="17" s="1"/>
  <c r="Y208" i="17"/>
  <c r="Y206" i="17" s="1"/>
  <c r="F213" i="17"/>
  <c r="F211" i="17" s="1"/>
  <c r="L213" i="17"/>
  <c r="L211" i="17" s="1"/>
  <c r="R213" i="17"/>
  <c r="R211" i="17" s="1"/>
  <c r="X213" i="17"/>
  <c r="X211" i="17" s="1"/>
  <c r="E218" i="17"/>
  <c r="E216" i="17" s="1"/>
  <c r="K218" i="17"/>
  <c r="K216" i="17" s="1"/>
  <c r="Q218" i="17"/>
  <c r="Q216" i="17" s="1"/>
  <c r="W218" i="17"/>
  <c r="W216" i="17" s="1"/>
  <c r="D223" i="17"/>
  <c r="D221" i="17" s="1"/>
  <c r="J223" i="17"/>
  <c r="J221" i="17" s="1"/>
  <c r="P223" i="17"/>
  <c r="P221" i="17" s="1"/>
  <c r="V223" i="17"/>
  <c r="V221" i="17" s="1"/>
  <c r="I228" i="17"/>
  <c r="I226" i="17" s="1"/>
  <c r="O228" i="17"/>
  <c r="O226" i="17" s="1"/>
  <c r="U228" i="17"/>
  <c r="U226" i="17" s="1"/>
  <c r="AA228" i="17"/>
  <c r="AA226" i="17" s="1"/>
  <c r="H233" i="17"/>
  <c r="H231" i="17" s="1"/>
  <c r="N233" i="17"/>
  <c r="N231" i="17" s="1"/>
  <c r="T233" i="17"/>
  <c r="T231" i="17" s="1"/>
  <c r="Z233" i="17"/>
  <c r="Z231" i="17" s="1"/>
  <c r="G238" i="17"/>
  <c r="G236" i="17" s="1"/>
  <c r="M238" i="17"/>
  <c r="M236" i="17" s="1"/>
  <c r="S238" i="17"/>
  <c r="S236" i="17" s="1"/>
  <c r="Y238" i="17"/>
  <c r="Y236" i="17" s="1"/>
  <c r="F243" i="17"/>
  <c r="F241" i="17" s="1"/>
  <c r="L243" i="17"/>
  <c r="L241" i="17" s="1"/>
  <c r="R243" i="17"/>
  <c r="R241" i="17" s="1"/>
  <c r="X243" i="17"/>
  <c r="X241" i="17" s="1"/>
  <c r="E248" i="17"/>
  <c r="E246" i="17" s="1"/>
  <c r="K248" i="17"/>
  <c r="K246" i="17" s="1"/>
  <c r="Q248" i="17"/>
  <c r="Q246" i="17" s="1"/>
  <c r="W248" i="17"/>
  <c r="W246" i="17" s="1"/>
  <c r="D253" i="17"/>
  <c r="D251" i="17" s="1"/>
  <c r="J253" i="17"/>
  <c r="J251" i="17" s="1"/>
  <c r="P253" i="17"/>
  <c r="P251" i="17" s="1"/>
  <c r="V253" i="17"/>
  <c r="V251" i="17" s="1"/>
  <c r="I258" i="17"/>
  <c r="I256" i="17" s="1"/>
  <c r="O258" i="17"/>
  <c r="O256" i="17" s="1"/>
  <c r="U258" i="17"/>
  <c r="U256" i="17" s="1"/>
  <c r="AA258" i="17"/>
  <c r="AA256" i="17" s="1"/>
  <c r="H263" i="17"/>
  <c r="H261" i="17" s="1"/>
  <c r="N263" i="17"/>
  <c r="N261" i="17" s="1"/>
  <c r="T263" i="17"/>
  <c r="T261" i="17" s="1"/>
  <c r="Z263" i="17"/>
  <c r="Z261" i="17" s="1"/>
  <c r="G268" i="17"/>
  <c r="G266" i="17" s="1"/>
  <c r="M268" i="17"/>
  <c r="M266" i="17" s="1"/>
  <c r="S268" i="17"/>
  <c r="S266" i="17" s="1"/>
  <c r="Y268" i="17"/>
  <c r="Y266" i="17" s="1"/>
  <c r="F273" i="17"/>
  <c r="F271" i="17" s="1"/>
  <c r="L273" i="17"/>
  <c r="L271" i="17" s="1"/>
  <c r="R273" i="17"/>
  <c r="R271" i="17" s="1"/>
  <c r="X273" i="17"/>
  <c r="X271" i="17" s="1"/>
  <c r="E278" i="17"/>
  <c r="E276" i="17" s="1"/>
  <c r="K278" i="17"/>
  <c r="K276" i="17" s="1"/>
  <c r="Q278" i="17"/>
  <c r="Q276" i="17" s="1"/>
  <c r="W278" i="17"/>
  <c r="W276" i="17" s="1"/>
  <c r="D283" i="17"/>
  <c r="D281" i="17" s="1"/>
  <c r="J283" i="17"/>
  <c r="J281" i="17" s="1"/>
  <c r="P283" i="17"/>
  <c r="P281" i="17" s="1"/>
  <c r="V283" i="17"/>
  <c r="V281" i="17" s="1"/>
  <c r="I288" i="17"/>
  <c r="I286" i="17" s="1"/>
  <c r="O288" i="17"/>
  <c r="O286" i="17" s="1"/>
  <c r="U288" i="17"/>
  <c r="U286" i="17" s="1"/>
  <c r="AA288" i="17"/>
  <c r="AA286" i="17" s="1"/>
  <c r="H293" i="17"/>
  <c r="H291" i="17" s="1"/>
  <c r="N293" i="17"/>
  <c r="N291" i="17" s="1"/>
  <c r="T293" i="17"/>
  <c r="T291" i="17" s="1"/>
  <c r="Z293" i="17"/>
  <c r="Z291" i="17" s="1"/>
  <c r="G298" i="17"/>
  <c r="G296" i="17" s="1"/>
  <c r="M298" i="17"/>
  <c r="M296" i="17" s="1"/>
  <c r="S298" i="17"/>
  <c r="S296" i="17" s="1"/>
  <c r="Y298" i="17"/>
  <c r="Y296" i="17" s="1"/>
  <c r="F303" i="17"/>
  <c r="F301" i="17" s="1"/>
  <c r="L303" i="17"/>
  <c r="L301" i="17" s="1"/>
  <c r="R303" i="17"/>
  <c r="R301" i="17" s="1"/>
  <c r="X303" i="17"/>
  <c r="X301" i="17" s="1"/>
  <c r="E308" i="17"/>
  <c r="E306" i="17" s="1"/>
  <c r="K308" i="17"/>
  <c r="K306" i="17" s="1"/>
  <c r="Q308" i="17"/>
  <c r="Q306" i="17" s="1"/>
  <c r="W308" i="17"/>
  <c r="W306" i="17" s="1"/>
  <c r="D313" i="17"/>
  <c r="D311" i="17" s="1"/>
  <c r="J313" i="17"/>
  <c r="J311" i="17" s="1"/>
  <c r="P313" i="17"/>
  <c r="P311" i="17" s="1"/>
  <c r="V313" i="17"/>
  <c r="V311" i="17" s="1"/>
  <c r="I318" i="17"/>
  <c r="I316" i="17" s="1"/>
  <c r="O318" i="17"/>
  <c r="O316" i="17" s="1"/>
  <c r="U318" i="17"/>
  <c r="U316" i="17" s="1"/>
  <c r="AA318" i="17"/>
  <c r="AA316" i="17" s="1"/>
  <c r="J486" i="17"/>
  <c r="J484" i="17" s="1"/>
  <c r="I491" i="17"/>
  <c r="I489" i="17" s="1"/>
  <c r="X506" i="17"/>
  <c r="X504" i="17" s="1"/>
  <c r="Q511" i="17"/>
  <c r="Q509" i="17" s="1"/>
  <c r="J516" i="17"/>
  <c r="J514" i="17" s="1"/>
  <c r="I521" i="17"/>
  <c r="I519" i="17" s="1"/>
  <c r="X536" i="17"/>
  <c r="X534" i="17" s="1"/>
  <c r="Q541" i="17"/>
  <c r="Q539" i="17" s="1"/>
  <c r="J546" i="17"/>
  <c r="J544" i="17" s="1"/>
  <c r="I551" i="17"/>
  <c r="I549" i="17" s="1"/>
  <c r="X566" i="17"/>
  <c r="X564" i="17" s="1"/>
  <c r="Q571" i="17"/>
  <c r="Q569" i="17" s="1"/>
  <c r="J576" i="17"/>
  <c r="J574" i="17" s="1"/>
  <c r="M579" i="17"/>
  <c r="Y579" i="17"/>
  <c r="L584" i="17"/>
  <c r="X584" i="17"/>
  <c r="X601" i="17"/>
  <c r="O614" i="17"/>
  <c r="T621" i="17"/>
  <c r="T619" i="17" s="1"/>
  <c r="Q636" i="17"/>
  <c r="Q634" i="17" s="1"/>
  <c r="F12" i="18"/>
  <c r="X12" i="18"/>
  <c r="P22" i="18"/>
  <c r="N32" i="18"/>
  <c r="E77" i="18"/>
  <c r="K77" i="18"/>
  <c r="Q77" i="18"/>
  <c r="I87" i="18"/>
  <c r="U87" i="18"/>
  <c r="K137" i="18"/>
  <c r="J168" i="17"/>
  <c r="J166" i="17" s="1"/>
  <c r="P168" i="17"/>
  <c r="P166" i="17" s="1"/>
  <c r="V168" i="17"/>
  <c r="V166" i="17" s="1"/>
  <c r="I173" i="17"/>
  <c r="I171" i="17" s="1"/>
  <c r="O173" i="17"/>
  <c r="O171" i="17" s="1"/>
  <c r="U173" i="17"/>
  <c r="U171" i="17" s="1"/>
  <c r="AA173" i="17"/>
  <c r="AA171" i="17" s="1"/>
  <c r="H178" i="17"/>
  <c r="H176" i="17" s="1"/>
  <c r="N178" i="17"/>
  <c r="N176" i="17" s="1"/>
  <c r="T178" i="17"/>
  <c r="T176" i="17" s="1"/>
  <c r="Z178" i="17"/>
  <c r="Z176" i="17" s="1"/>
  <c r="G183" i="17"/>
  <c r="G181" i="17" s="1"/>
  <c r="M183" i="17"/>
  <c r="M181" i="17" s="1"/>
  <c r="S183" i="17"/>
  <c r="S181" i="17" s="1"/>
  <c r="Y183" i="17"/>
  <c r="Y181" i="17" s="1"/>
  <c r="F188" i="17"/>
  <c r="F186" i="17" s="1"/>
  <c r="L188" i="17"/>
  <c r="L186" i="17" s="1"/>
  <c r="R188" i="17"/>
  <c r="R186" i="17" s="1"/>
  <c r="X188" i="17"/>
  <c r="X186" i="17" s="1"/>
  <c r="E193" i="17"/>
  <c r="E191" i="17" s="1"/>
  <c r="K193" i="17"/>
  <c r="K191" i="17" s="1"/>
  <c r="Q193" i="17"/>
  <c r="Q191" i="17" s="1"/>
  <c r="W193" i="17"/>
  <c r="W191" i="17" s="1"/>
  <c r="D198" i="17"/>
  <c r="D196" i="17" s="1"/>
  <c r="J198" i="17"/>
  <c r="J196" i="17" s="1"/>
  <c r="P198" i="17"/>
  <c r="P196" i="17" s="1"/>
  <c r="V198" i="17"/>
  <c r="V196" i="17" s="1"/>
  <c r="I203" i="17"/>
  <c r="I201" i="17" s="1"/>
  <c r="O203" i="17"/>
  <c r="O201" i="17" s="1"/>
  <c r="U203" i="17"/>
  <c r="U201" i="17" s="1"/>
  <c r="AA203" i="17"/>
  <c r="AA201" i="17" s="1"/>
  <c r="H208" i="17"/>
  <c r="H206" i="17" s="1"/>
  <c r="N208" i="17"/>
  <c r="N206" i="17" s="1"/>
  <c r="T208" i="17"/>
  <c r="T206" i="17" s="1"/>
  <c r="Z208" i="17"/>
  <c r="Z206" i="17" s="1"/>
  <c r="G213" i="17"/>
  <c r="G211" i="17" s="1"/>
  <c r="M213" i="17"/>
  <c r="M211" i="17" s="1"/>
  <c r="S213" i="17"/>
  <c r="S211" i="17" s="1"/>
  <c r="Y213" i="17"/>
  <c r="Y211" i="17" s="1"/>
  <c r="F218" i="17"/>
  <c r="F216" i="17" s="1"/>
  <c r="L218" i="17"/>
  <c r="L216" i="17" s="1"/>
  <c r="R218" i="17"/>
  <c r="R216" i="17" s="1"/>
  <c r="X218" i="17"/>
  <c r="X216" i="17" s="1"/>
  <c r="E223" i="17"/>
  <c r="E221" i="17" s="1"/>
  <c r="K223" i="17"/>
  <c r="K221" i="17" s="1"/>
  <c r="Q223" i="17"/>
  <c r="Q221" i="17" s="1"/>
  <c r="W223" i="17"/>
  <c r="W221" i="17" s="1"/>
  <c r="D228" i="17"/>
  <c r="D226" i="17" s="1"/>
  <c r="J228" i="17"/>
  <c r="J226" i="17" s="1"/>
  <c r="P228" i="17"/>
  <c r="P226" i="17" s="1"/>
  <c r="V228" i="17"/>
  <c r="V226" i="17" s="1"/>
  <c r="I233" i="17"/>
  <c r="I231" i="17" s="1"/>
  <c r="O233" i="17"/>
  <c r="O231" i="17" s="1"/>
  <c r="U233" i="17"/>
  <c r="U231" i="17" s="1"/>
  <c r="AA233" i="17"/>
  <c r="AA231" i="17" s="1"/>
  <c r="H238" i="17"/>
  <c r="H236" i="17" s="1"/>
  <c r="N238" i="17"/>
  <c r="N236" i="17" s="1"/>
  <c r="T238" i="17"/>
  <c r="T236" i="17" s="1"/>
  <c r="Z238" i="17"/>
  <c r="Z236" i="17" s="1"/>
  <c r="G243" i="17"/>
  <c r="G241" i="17" s="1"/>
  <c r="M243" i="17"/>
  <c r="M241" i="17" s="1"/>
  <c r="S243" i="17"/>
  <c r="S241" i="17" s="1"/>
  <c r="Y243" i="17"/>
  <c r="Y241" i="17" s="1"/>
  <c r="F248" i="17"/>
  <c r="F246" i="17" s="1"/>
  <c r="L248" i="17"/>
  <c r="L246" i="17" s="1"/>
  <c r="R248" i="17"/>
  <c r="R246" i="17" s="1"/>
  <c r="X248" i="17"/>
  <c r="X246" i="17" s="1"/>
  <c r="E253" i="17"/>
  <c r="E251" i="17" s="1"/>
  <c r="K253" i="17"/>
  <c r="K251" i="17" s="1"/>
  <c r="Q253" i="17"/>
  <c r="Q251" i="17" s="1"/>
  <c r="W253" i="17"/>
  <c r="W251" i="17" s="1"/>
  <c r="D258" i="17"/>
  <c r="D256" i="17" s="1"/>
  <c r="J258" i="17"/>
  <c r="J256" i="17" s="1"/>
  <c r="P258" i="17"/>
  <c r="P256" i="17" s="1"/>
  <c r="V258" i="17"/>
  <c r="V256" i="17" s="1"/>
  <c r="I263" i="17"/>
  <c r="I261" i="17" s="1"/>
  <c r="O263" i="17"/>
  <c r="O261" i="17" s="1"/>
  <c r="U263" i="17"/>
  <c r="U261" i="17" s="1"/>
  <c r="AA263" i="17"/>
  <c r="AA261" i="17" s="1"/>
  <c r="H268" i="17"/>
  <c r="H266" i="17" s="1"/>
  <c r="N268" i="17"/>
  <c r="N266" i="17" s="1"/>
  <c r="T268" i="17"/>
  <c r="T266" i="17" s="1"/>
  <c r="Z268" i="17"/>
  <c r="Z266" i="17" s="1"/>
  <c r="G273" i="17"/>
  <c r="G271" i="17" s="1"/>
  <c r="M273" i="17"/>
  <c r="M271" i="17" s="1"/>
  <c r="S273" i="17"/>
  <c r="S271" i="17" s="1"/>
  <c r="Y273" i="17"/>
  <c r="Y271" i="17" s="1"/>
  <c r="F278" i="17"/>
  <c r="F276" i="17" s="1"/>
  <c r="L278" i="17"/>
  <c r="L276" i="17" s="1"/>
  <c r="R278" i="17"/>
  <c r="R276" i="17" s="1"/>
  <c r="X278" i="17"/>
  <c r="X276" i="17" s="1"/>
  <c r="E283" i="17"/>
  <c r="E281" i="17" s="1"/>
  <c r="K283" i="17"/>
  <c r="K281" i="17" s="1"/>
  <c r="Q283" i="17"/>
  <c r="Q281" i="17" s="1"/>
  <c r="W283" i="17"/>
  <c r="W281" i="17" s="1"/>
  <c r="D288" i="17"/>
  <c r="D286" i="17" s="1"/>
  <c r="J288" i="17"/>
  <c r="J286" i="17" s="1"/>
  <c r="P288" i="17"/>
  <c r="P286" i="17" s="1"/>
  <c r="V288" i="17"/>
  <c r="V286" i="17" s="1"/>
  <c r="I293" i="17"/>
  <c r="I291" i="17" s="1"/>
  <c r="O293" i="17"/>
  <c r="O291" i="17" s="1"/>
  <c r="U293" i="17"/>
  <c r="U291" i="17" s="1"/>
  <c r="AA293" i="17"/>
  <c r="AA291" i="17" s="1"/>
  <c r="H298" i="17"/>
  <c r="H296" i="17" s="1"/>
  <c r="N298" i="17"/>
  <c r="N296" i="17" s="1"/>
  <c r="T298" i="17"/>
  <c r="T296" i="17" s="1"/>
  <c r="Z298" i="17"/>
  <c r="Z296" i="17" s="1"/>
  <c r="G303" i="17"/>
  <c r="G301" i="17" s="1"/>
  <c r="M303" i="17"/>
  <c r="M301" i="17" s="1"/>
  <c r="S303" i="17"/>
  <c r="S301" i="17" s="1"/>
  <c r="Y303" i="17"/>
  <c r="Y301" i="17" s="1"/>
  <c r="F308" i="17"/>
  <c r="F306" i="17" s="1"/>
  <c r="L308" i="17"/>
  <c r="L306" i="17" s="1"/>
  <c r="R308" i="17"/>
  <c r="R306" i="17" s="1"/>
  <c r="X308" i="17"/>
  <c r="X306" i="17" s="1"/>
  <c r="E313" i="17"/>
  <c r="E311" i="17" s="1"/>
  <c r="K313" i="17"/>
  <c r="K311" i="17" s="1"/>
  <c r="Q313" i="17"/>
  <c r="Q311" i="17" s="1"/>
  <c r="W313" i="17"/>
  <c r="W311" i="17" s="1"/>
  <c r="D318" i="17"/>
  <c r="D316" i="17" s="1"/>
  <c r="J318" i="17"/>
  <c r="J316" i="17" s="1"/>
  <c r="P318" i="17"/>
  <c r="P316" i="17" s="1"/>
  <c r="P486" i="17"/>
  <c r="P484" i="17" s="1"/>
  <c r="O491" i="17"/>
  <c r="O489" i="17" s="1"/>
  <c r="H496" i="17"/>
  <c r="H494" i="17" s="1"/>
  <c r="W511" i="17"/>
  <c r="W509" i="17" s="1"/>
  <c r="P516" i="17"/>
  <c r="P514" i="17" s="1"/>
  <c r="O521" i="17"/>
  <c r="O519" i="17" s="1"/>
  <c r="H526" i="17"/>
  <c r="H524" i="17" s="1"/>
  <c r="W541" i="17"/>
  <c r="W539" i="17" s="1"/>
  <c r="P546" i="17"/>
  <c r="P544" i="17" s="1"/>
  <c r="O551" i="17"/>
  <c r="O549" i="17" s="1"/>
  <c r="H556" i="17"/>
  <c r="H554" i="17" s="1"/>
  <c r="W571" i="17"/>
  <c r="W569" i="17" s="1"/>
  <c r="P576" i="17"/>
  <c r="P574" i="17" s="1"/>
  <c r="G596" i="17"/>
  <c r="G594" i="17" s="1"/>
  <c r="F599" i="17"/>
  <c r="X599" i="17"/>
  <c r="P609" i="17"/>
  <c r="V609" i="17"/>
  <c r="D611" i="17"/>
  <c r="D609" i="17" s="1"/>
  <c r="U616" i="17"/>
  <c r="U614" i="17" s="1"/>
  <c r="G67" i="18"/>
  <c r="S67" i="18"/>
  <c r="Y67" i="18"/>
  <c r="L102" i="18"/>
  <c r="R102" i="18"/>
  <c r="X102" i="18"/>
  <c r="J112" i="18"/>
  <c r="V112" i="18"/>
  <c r="N122" i="18"/>
  <c r="Y127" i="18"/>
  <c r="B647" i="17"/>
  <c r="U191" i="18"/>
  <c r="E211" i="18"/>
  <c r="W211" i="18"/>
  <c r="U281" i="18"/>
  <c r="E301" i="18"/>
  <c r="W301" i="18"/>
  <c r="X330" i="18"/>
  <c r="D395" i="18"/>
  <c r="V395" i="18"/>
  <c r="D186" i="18"/>
  <c r="V186" i="18"/>
  <c r="K206" i="18"/>
  <c r="M231" i="18"/>
  <c r="D276" i="18"/>
  <c r="V276" i="18"/>
  <c r="L325" i="18"/>
  <c r="T345" i="18"/>
  <c r="N350" i="18"/>
  <c r="U370" i="18"/>
  <c r="B767" i="17"/>
  <c r="B755" i="17"/>
  <c r="B743" i="17"/>
  <c r="B731" i="17"/>
  <c r="B719" i="17"/>
  <c r="B703" i="17"/>
  <c r="B691" i="17"/>
  <c r="B679" i="17"/>
  <c r="B667" i="17"/>
  <c r="B655" i="17"/>
  <c r="B643" i="17"/>
  <c r="B609" i="17"/>
  <c r="B579" i="17"/>
  <c r="B765" i="17"/>
  <c r="B753" i="17"/>
  <c r="B741" i="17"/>
  <c r="B729" i="17"/>
  <c r="B717" i="17"/>
  <c r="B701" i="17"/>
  <c r="B689" i="17"/>
  <c r="B677" i="17"/>
  <c r="B665" i="17"/>
  <c r="B653" i="17"/>
  <c r="B634" i="17"/>
  <c r="B604" i="17"/>
  <c r="B763" i="17"/>
  <c r="B751" i="17"/>
  <c r="B739" i="17"/>
  <c r="B727" i="17"/>
  <c r="B715" i="17"/>
  <c r="B699" i="17"/>
  <c r="B687" i="17"/>
  <c r="B675" i="17"/>
  <c r="B663" i="17"/>
  <c r="B651" i="17"/>
  <c r="B629" i="17"/>
  <c r="B599" i="17"/>
  <c r="B761" i="17"/>
  <c r="B749" i="17"/>
  <c r="B737" i="17"/>
  <c r="B725" i="17"/>
  <c r="B713" i="17"/>
  <c r="B697" i="17"/>
  <c r="B685" i="17"/>
  <c r="B673" i="17"/>
  <c r="B661" i="17"/>
  <c r="B649" i="17"/>
  <c r="B624" i="17"/>
  <c r="B594" i="17"/>
  <c r="B759" i="17"/>
  <c r="B747" i="17"/>
  <c r="B735" i="17"/>
  <c r="B723" i="17"/>
  <c r="B711" i="17"/>
  <c r="B695" i="17"/>
  <c r="B683" i="17"/>
  <c r="B671" i="17"/>
  <c r="B659" i="17"/>
  <c r="U251" i="18"/>
  <c r="E271" i="18"/>
  <c r="V365" i="18"/>
  <c r="X390" i="18"/>
  <c r="K176" i="18"/>
  <c r="S196" i="18"/>
  <c r="M201" i="18"/>
  <c r="D246" i="18"/>
  <c r="V246" i="18"/>
  <c r="M291" i="18"/>
  <c r="U340" i="18"/>
  <c r="L385" i="18"/>
  <c r="T405" i="18"/>
  <c r="B769" i="17"/>
  <c r="E241" i="18"/>
  <c r="U311" i="18"/>
  <c r="X360" i="18"/>
  <c r="F49" i="18"/>
  <c r="F47" i="18" s="1"/>
  <c r="L49" i="18"/>
  <c r="L47" i="18" s="1"/>
  <c r="R49" i="18"/>
  <c r="R47" i="18" s="1"/>
  <c r="X49" i="18"/>
  <c r="X47" i="18" s="1"/>
  <c r="E54" i="18"/>
  <c r="K54" i="18"/>
  <c r="Q54" i="18"/>
  <c r="Q52" i="18" s="1"/>
  <c r="W54" i="18"/>
  <c r="W52" i="18" s="1"/>
  <c r="E56" i="18"/>
  <c r="K56" i="18"/>
  <c r="Q56" i="18"/>
  <c r="W56" i="18"/>
  <c r="D59" i="18"/>
  <c r="D57" i="18" s="1"/>
  <c r="J59" i="18"/>
  <c r="J57" i="18" s="1"/>
  <c r="P59" i="18"/>
  <c r="V59" i="18"/>
  <c r="D61" i="18"/>
  <c r="J61" i="18"/>
  <c r="P61" i="18"/>
  <c r="V61" i="18"/>
  <c r="I64" i="18"/>
  <c r="O64" i="18"/>
  <c r="O62" i="18" s="1"/>
  <c r="U64" i="18"/>
  <c r="AA64" i="18"/>
  <c r="I66" i="18"/>
  <c r="O66" i="18"/>
  <c r="U66" i="18"/>
  <c r="AA66" i="18"/>
  <c r="H69" i="18"/>
  <c r="N69" i="18"/>
  <c r="T69" i="18"/>
  <c r="Z69" i="18"/>
  <c r="H71" i="18"/>
  <c r="N71" i="18"/>
  <c r="T71" i="18"/>
  <c r="Z71" i="18"/>
  <c r="G74" i="18"/>
  <c r="G72" i="18" s="1"/>
  <c r="M74" i="18"/>
  <c r="M72" i="18" s="1"/>
  <c r="S74" i="18"/>
  <c r="Y74" i="18"/>
  <c r="Y72" i="18" s="1"/>
  <c r="G76" i="18"/>
  <c r="M76" i="18"/>
  <c r="S76" i="18"/>
  <c r="Y76" i="18"/>
  <c r="F79" i="18"/>
  <c r="L79" i="18"/>
  <c r="L77" i="18" s="1"/>
  <c r="R79" i="18"/>
  <c r="X79" i="18"/>
  <c r="F81" i="18"/>
  <c r="L81" i="18"/>
  <c r="R81" i="18"/>
  <c r="X81" i="18"/>
  <c r="E84" i="18"/>
  <c r="K84" i="18"/>
  <c r="Q84" i="18"/>
  <c r="W84" i="18"/>
  <c r="E86" i="18"/>
  <c r="K86" i="18"/>
  <c r="Q86" i="18"/>
  <c r="W86" i="18"/>
  <c r="D89" i="18"/>
  <c r="J89" i="18"/>
  <c r="J87" i="18" s="1"/>
  <c r="P89" i="18"/>
  <c r="V89" i="18"/>
  <c r="V87" i="18" s="1"/>
  <c r="D91" i="18"/>
  <c r="J91" i="18"/>
  <c r="P91" i="18"/>
  <c r="V91" i="18"/>
  <c r="I94" i="18"/>
  <c r="O94" i="18"/>
  <c r="O92" i="18" s="1"/>
  <c r="U94" i="18"/>
  <c r="AA94" i="18"/>
  <c r="I96" i="18"/>
  <c r="O96" i="18"/>
  <c r="U96" i="18"/>
  <c r="AA96" i="18"/>
  <c r="H99" i="18"/>
  <c r="N99" i="18"/>
  <c r="T99" i="18"/>
  <c r="Z99" i="18"/>
  <c r="H101" i="18"/>
  <c r="N101" i="18"/>
  <c r="T101" i="18"/>
  <c r="Z101" i="18"/>
  <c r="G104" i="18"/>
  <c r="G102" i="18" s="1"/>
  <c r="M104" i="18"/>
  <c r="M102" i="18" s="1"/>
  <c r="S104" i="18"/>
  <c r="Y104" i="18"/>
  <c r="Y102" i="18" s="1"/>
  <c r="G106" i="18"/>
  <c r="M106" i="18"/>
  <c r="S106" i="18"/>
  <c r="Y106" i="18"/>
  <c r="F109" i="18"/>
  <c r="L109" i="18"/>
  <c r="L107" i="18" s="1"/>
  <c r="R109" i="18"/>
  <c r="X109" i="18"/>
  <c r="F111" i="18"/>
  <c r="L111" i="18"/>
  <c r="R111" i="18"/>
  <c r="X111" i="18"/>
  <c r="E114" i="18"/>
  <c r="K114" i="18"/>
  <c r="Q114" i="18"/>
  <c r="W114" i="18"/>
  <c r="E116" i="18"/>
  <c r="K116" i="18"/>
  <c r="Q116" i="18"/>
  <c r="W116" i="18"/>
  <c r="D119" i="18"/>
  <c r="J119" i="18"/>
  <c r="P119" i="18"/>
  <c r="V119" i="18"/>
  <c r="V117" i="18" s="1"/>
  <c r="D121" i="18"/>
  <c r="J121" i="18"/>
  <c r="P121" i="18"/>
  <c r="V121" i="18"/>
  <c r="I124" i="18"/>
  <c r="O124" i="18"/>
  <c r="O122" i="18" s="1"/>
  <c r="U124" i="18"/>
  <c r="AA124" i="18"/>
  <c r="I126" i="18"/>
  <c r="O126" i="18"/>
  <c r="U126" i="18"/>
  <c r="AA126" i="18"/>
  <c r="H129" i="18"/>
  <c r="N129" i="18"/>
  <c r="T129" i="18"/>
  <c r="Z129" i="18"/>
  <c r="H131" i="18"/>
  <c r="N131" i="18"/>
  <c r="T131" i="18"/>
  <c r="Z131" i="18"/>
  <c r="G134" i="18"/>
  <c r="G132" i="18" s="1"/>
  <c r="M134" i="18"/>
  <c r="S134" i="18"/>
  <c r="Y134" i="18"/>
  <c r="Y132" i="18" s="1"/>
  <c r="G136" i="18"/>
  <c r="M136" i="18"/>
  <c r="S136" i="18"/>
  <c r="Y136" i="18"/>
  <c r="F139" i="18"/>
  <c r="L139" i="18"/>
  <c r="L137" i="18" s="1"/>
  <c r="R139" i="18"/>
  <c r="X139" i="18"/>
  <c r="F141" i="18"/>
  <c r="L141" i="18"/>
  <c r="R141" i="18"/>
  <c r="X141" i="18"/>
  <c r="E144" i="18"/>
  <c r="K144" i="18"/>
  <c r="Q144" i="18"/>
  <c r="W144" i="18"/>
  <c r="E146" i="18"/>
  <c r="K146" i="18"/>
  <c r="Q146" i="18"/>
  <c r="W146" i="18"/>
  <c r="D149" i="18"/>
  <c r="D147" i="18" s="1"/>
  <c r="J149" i="18"/>
  <c r="P149" i="18"/>
  <c r="V149" i="18"/>
  <c r="V147" i="18" s="1"/>
  <c r="D151" i="18"/>
  <c r="J151" i="18"/>
  <c r="P151" i="18"/>
  <c r="V151" i="18"/>
  <c r="I154" i="18"/>
  <c r="O154" i="18"/>
  <c r="U154" i="18"/>
  <c r="AA154" i="18"/>
  <c r="L156" i="18"/>
  <c r="X156" i="18"/>
  <c r="K159" i="18"/>
  <c r="W159" i="18"/>
  <c r="W157" i="18" s="1"/>
  <c r="K161" i="18"/>
  <c r="W161" i="18"/>
  <c r="T170" i="18"/>
  <c r="T166" i="18" s="1"/>
  <c r="R175" i="18"/>
  <c r="R171" i="18" s="1"/>
  <c r="L180" i="18"/>
  <c r="L176" i="18" s="1"/>
  <c r="J185" i="18"/>
  <c r="J181" i="18" s="1"/>
  <c r="I190" i="18"/>
  <c r="I186" i="18" s="1"/>
  <c r="AA190" i="18"/>
  <c r="AA186" i="18" s="1"/>
  <c r="H195" i="18"/>
  <c r="H191" i="18" s="1"/>
  <c r="Z195" i="18"/>
  <c r="Z191" i="18" s="1"/>
  <c r="T200" i="18"/>
  <c r="T196" i="18" s="1"/>
  <c r="R205" i="18"/>
  <c r="R201" i="18" s="1"/>
  <c r="L210" i="18"/>
  <c r="L206" i="18" s="1"/>
  <c r="J215" i="18"/>
  <c r="J211" i="18" s="1"/>
  <c r="I220" i="18"/>
  <c r="I216" i="18" s="1"/>
  <c r="AA220" i="18"/>
  <c r="AA216" i="18" s="1"/>
  <c r="H225" i="18"/>
  <c r="H221" i="18" s="1"/>
  <c r="Z225" i="18"/>
  <c r="Z221" i="18" s="1"/>
  <c r="T230" i="18"/>
  <c r="T226" i="18" s="1"/>
  <c r="R235" i="18"/>
  <c r="R231" i="18" s="1"/>
  <c r="L240" i="18"/>
  <c r="L236" i="18" s="1"/>
  <c r="J245" i="18"/>
  <c r="J241" i="18" s="1"/>
  <c r="I250" i="18"/>
  <c r="I246" i="18" s="1"/>
  <c r="AA250" i="18"/>
  <c r="AA246" i="18" s="1"/>
  <c r="H255" i="18"/>
  <c r="H251" i="18" s="1"/>
  <c r="Z255" i="18"/>
  <c r="Z251" i="18" s="1"/>
  <c r="T260" i="18"/>
  <c r="T256" i="18" s="1"/>
  <c r="R265" i="18"/>
  <c r="R261" i="18" s="1"/>
  <c r="L270" i="18"/>
  <c r="L266" i="18" s="1"/>
  <c r="J275" i="18"/>
  <c r="J271" i="18" s="1"/>
  <c r="I280" i="18"/>
  <c r="I276" i="18" s="1"/>
  <c r="AA280" i="18"/>
  <c r="AA276" i="18" s="1"/>
  <c r="H285" i="18"/>
  <c r="H281" i="18" s="1"/>
  <c r="Z285" i="18"/>
  <c r="Z281" i="18" s="1"/>
  <c r="T290" i="18"/>
  <c r="T286" i="18" s="1"/>
  <c r="R295" i="18"/>
  <c r="R291" i="18" s="1"/>
  <c r="L300" i="18"/>
  <c r="L296" i="18" s="1"/>
  <c r="J305" i="18"/>
  <c r="J301" i="18" s="1"/>
  <c r="I310" i="18"/>
  <c r="I306" i="18" s="1"/>
  <c r="AA310" i="18"/>
  <c r="AA306" i="18" s="1"/>
  <c r="H315" i="18"/>
  <c r="H311" i="18" s="1"/>
  <c r="Z315" i="18"/>
  <c r="Z311" i="18" s="1"/>
  <c r="T320" i="18"/>
  <c r="T316" i="18" s="1"/>
  <c r="M329" i="18"/>
  <c r="M325" i="18" s="1"/>
  <c r="K334" i="18"/>
  <c r="K330" i="18" s="1"/>
  <c r="E339" i="18"/>
  <c r="E335" i="18" s="1"/>
  <c r="W339" i="18"/>
  <c r="W335" i="18" s="1"/>
  <c r="D344" i="18"/>
  <c r="D340" i="18" s="1"/>
  <c r="V344" i="18"/>
  <c r="V340" i="18" s="1"/>
  <c r="U349" i="18"/>
  <c r="U345" i="18" s="1"/>
  <c r="S354" i="18"/>
  <c r="S350" i="18" s="1"/>
  <c r="M359" i="18"/>
  <c r="M355" i="18" s="1"/>
  <c r="K364" i="18"/>
  <c r="K360" i="18" s="1"/>
  <c r="E369" i="18"/>
  <c r="E365" i="18" s="1"/>
  <c r="W369" i="18"/>
  <c r="W365" i="18" s="1"/>
  <c r="D374" i="18"/>
  <c r="D370" i="18" s="1"/>
  <c r="V374" i="18"/>
  <c r="V370" i="18" s="1"/>
  <c r="U379" i="18"/>
  <c r="U375" i="18" s="1"/>
  <c r="S384" i="18"/>
  <c r="S380" i="18" s="1"/>
  <c r="M389" i="18"/>
  <c r="M385" i="18" s="1"/>
  <c r="K394" i="18"/>
  <c r="K390" i="18" s="1"/>
  <c r="E399" i="18"/>
  <c r="E395" i="18" s="1"/>
  <c r="W399" i="18"/>
  <c r="W395" i="18" s="1"/>
  <c r="D404" i="18"/>
  <c r="D400" i="18" s="1"/>
  <c r="V404" i="18"/>
  <c r="V400" i="18" s="1"/>
  <c r="U409" i="18"/>
  <c r="U405" i="18" s="1"/>
  <c r="Y419" i="18"/>
  <c r="Y415" i="18" s="1"/>
  <c r="X424" i="18"/>
  <c r="X420" i="18" s="1"/>
  <c r="K429" i="18"/>
  <c r="K425" i="18" s="1"/>
  <c r="R439" i="18"/>
  <c r="Q444" i="18"/>
  <c r="R469" i="18"/>
  <c r="Q474" i="18"/>
  <c r="S498" i="18"/>
  <c r="E518" i="18"/>
  <c r="V523" i="18"/>
  <c r="I9" i="18"/>
  <c r="O9" i="18"/>
  <c r="U9" i="18"/>
  <c r="AA9" i="18"/>
  <c r="I11" i="18"/>
  <c r="O11" i="18"/>
  <c r="U11" i="18"/>
  <c r="AA11" i="18"/>
  <c r="H14" i="18"/>
  <c r="N14" i="18"/>
  <c r="T14" i="18"/>
  <c r="T12" i="18" s="1"/>
  <c r="Z14" i="18"/>
  <c r="H16" i="18"/>
  <c r="N16" i="18"/>
  <c r="T16" i="18"/>
  <c r="Z16" i="18"/>
  <c r="G19" i="18"/>
  <c r="G17" i="18" s="1"/>
  <c r="M19" i="18"/>
  <c r="S19" i="18"/>
  <c r="Y19" i="18"/>
  <c r="G21" i="18"/>
  <c r="M21" i="18"/>
  <c r="S21" i="18"/>
  <c r="Y21" i="18"/>
  <c r="F24" i="18"/>
  <c r="L24" i="18"/>
  <c r="L22" i="18" s="1"/>
  <c r="R24" i="18"/>
  <c r="R22" i="18" s="1"/>
  <c r="X24" i="18"/>
  <c r="F26" i="18"/>
  <c r="L26" i="18"/>
  <c r="R26" i="18"/>
  <c r="X26" i="18"/>
  <c r="E29" i="18"/>
  <c r="E27" i="18" s="1"/>
  <c r="K29" i="18"/>
  <c r="Q29" i="18"/>
  <c r="Q27" i="18" s="1"/>
  <c r="W29" i="18"/>
  <c r="E31" i="18"/>
  <c r="K31" i="18"/>
  <c r="Q31" i="18"/>
  <c r="W31" i="18"/>
  <c r="D34" i="18"/>
  <c r="D32" i="18" s="1"/>
  <c r="J34" i="18"/>
  <c r="P34" i="18"/>
  <c r="V34" i="18"/>
  <c r="V32" i="18" s="1"/>
  <c r="D36" i="18"/>
  <c r="J36" i="18"/>
  <c r="P36" i="18"/>
  <c r="V36" i="18"/>
  <c r="I39" i="18"/>
  <c r="O39" i="18"/>
  <c r="O37" i="18" s="1"/>
  <c r="U39" i="18"/>
  <c r="U37" i="18" s="1"/>
  <c r="AA39" i="18"/>
  <c r="I41" i="18"/>
  <c r="O41" i="18"/>
  <c r="U41" i="18"/>
  <c r="AA41" i="18"/>
  <c r="H44" i="18"/>
  <c r="H42" i="18" s="1"/>
  <c r="N44" i="18"/>
  <c r="T44" i="18"/>
  <c r="T42" i="18" s="1"/>
  <c r="Z44" i="18"/>
  <c r="H46" i="18"/>
  <c r="N46" i="18"/>
  <c r="T46" i="18"/>
  <c r="Z46" i="18"/>
  <c r="G49" i="18"/>
  <c r="G47" i="18" s="1"/>
  <c r="M49" i="18"/>
  <c r="S49" i="18"/>
  <c r="Y49" i="18"/>
  <c r="G51" i="18"/>
  <c r="M51" i="18"/>
  <c r="S51" i="18"/>
  <c r="Y51" i="18"/>
  <c r="F54" i="18"/>
  <c r="L54" i="18"/>
  <c r="L52" i="18" s="1"/>
  <c r="R54" i="18"/>
  <c r="R52" i="18" s="1"/>
  <c r="X54" i="18"/>
  <c r="F56" i="18"/>
  <c r="L56" i="18"/>
  <c r="R56" i="18"/>
  <c r="X56" i="18"/>
  <c r="E59" i="18"/>
  <c r="E57" i="18" s="1"/>
  <c r="K59" i="18"/>
  <c r="Q59" i="18"/>
  <c r="Q57" i="18" s="1"/>
  <c r="W59" i="18"/>
  <c r="E61" i="18"/>
  <c r="K61" i="18"/>
  <c r="Q61" i="18"/>
  <c r="W61" i="18"/>
  <c r="D64" i="18"/>
  <c r="D62" i="18" s="1"/>
  <c r="J64" i="18"/>
  <c r="P64" i="18"/>
  <c r="V64" i="18"/>
  <c r="V62" i="18" s="1"/>
  <c r="D66" i="18"/>
  <c r="J66" i="18"/>
  <c r="P66" i="18"/>
  <c r="V66" i="18"/>
  <c r="I69" i="18"/>
  <c r="O69" i="18"/>
  <c r="O67" i="18" s="1"/>
  <c r="U69" i="18"/>
  <c r="U67" i="18" s="1"/>
  <c r="AA69" i="18"/>
  <c r="I71" i="18"/>
  <c r="O71" i="18"/>
  <c r="U71" i="18"/>
  <c r="AA71" i="18"/>
  <c r="H74" i="18"/>
  <c r="H72" i="18" s="1"/>
  <c r="N74" i="18"/>
  <c r="T74" i="18"/>
  <c r="T72" i="18" s="1"/>
  <c r="Z74" i="18"/>
  <c r="H76" i="18"/>
  <c r="N76" i="18"/>
  <c r="T76" i="18"/>
  <c r="Z76" i="18"/>
  <c r="G79" i="18"/>
  <c r="G77" i="18" s="1"/>
  <c r="M79" i="18"/>
  <c r="S79" i="18"/>
  <c r="Y79" i="18"/>
  <c r="Y77" i="18" s="1"/>
  <c r="G81" i="18"/>
  <c r="M81" i="18"/>
  <c r="S81" i="18"/>
  <c r="Y81" i="18"/>
  <c r="F84" i="18"/>
  <c r="L84" i="18"/>
  <c r="L82" i="18" s="1"/>
  <c r="R84" i="18"/>
  <c r="R82" i="18" s="1"/>
  <c r="X84" i="18"/>
  <c r="F86" i="18"/>
  <c r="L86" i="18"/>
  <c r="R86" i="18"/>
  <c r="X86" i="18"/>
  <c r="E89" i="18"/>
  <c r="E87" i="18" s="1"/>
  <c r="K89" i="18"/>
  <c r="Q89" i="18"/>
  <c r="Q87" i="18" s="1"/>
  <c r="W89" i="18"/>
  <c r="E91" i="18"/>
  <c r="K91" i="18"/>
  <c r="Q91" i="18"/>
  <c r="W91" i="18"/>
  <c r="D94" i="18"/>
  <c r="D92" i="18" s="1"/>
  <c r="J94" i="18"/>
  <c r="P94" i="18"/>
  <c r="V94" i="18"/>
  <c r="V92" i="18" s="1"/>
  <c r="D96" i="18"/>
  <c r="J96" i="18"/>
  <c r="P96" i="18"/>
  <c r="V96" i="18"/>
  <c r="I99" i="18"/>
  <c r="O99" i="18"/>
  <c r="O97" i="18" s="1"/>
  <c r="U99" i="18"/>
  <c r="U97" i="18" s="1"/>
  <c r="AA99" i="18"/>
  <c r="I101" i="18"/>
  <c r="O101" i="18"/>
  <c r="U101" i="18"/>
  <c r="AA101" i="18"/>
  <c r="H104" i="18"/>
  <c r="H102" i="18" s="1"/>
  <c r="N104" i="18"/>
  <c r="T104" i="18"/>
  <c r="T102" i="18" s="1"/>
  <c r="Z104" i="18"/>
  <c r="H106" i="18"/>
  <c r="N106" i="18"/>
  <c r="T106" i="18"/>
  <c r="Z106" i="18"/>
  <c r="G109" i="18"/>
  <c r="G107" i="18" s="1"/>
  <c r="M109" i="18"/>
  <c r="S109" i="18"/>
  <c r="Y109" i="18"/>
  <c r="Y107" i="18" s="1"/>
  <c r="G111" i="18"/>
  <c r="M111" i="18"/>
  <c r="S111" i="18"/>
  <c r="Y111" i="18"/>
  <c r="F114" i="18"/>
  <c r="L114" i="18"/>
  <c r="L112" i="18" s="1"/>
  <c r="R114" i="18"/>
  <c r="R112" i="18" s="1"/>
  <c r="X114" i="18"/>
  <c r="F116" i="18"/>
  <c r="L116" i="18"/>
  <c r="R116" i="18"/>
  <c r="X116" i="18"/>
  <c r="E119" i="18"/>
  <c r="E117" i="18" s="1"/>
  <c r="K119" i="18"/>
  <c r="Q119" i="18"/>
  <c r="Q117" i="18" s="1"/>
  <c r="W119" i="18"/>
  <c r="E121" i="18"/>
  <c r="K121" i="18"/>
  <c r="Q121" i="18"/>
  <c r="W121" i="18"/>
  <c r="D124" i="18"/>
  <c r="D122" i="18" s="1"/>
  <c r="J124" i="18"/>
  <c r="P124" i="18"/>
  <c r="V124" i="18"/>
  <c r="V122" i="18" s="1"/>
  <c r="D126" i="18"/>
  <c r="J126" i="18"/>
  <c r="P126" i="18"/>
  <c r="V126" i="18"/>
  <c r="I129" i="18"/>
  <c r="O129" i="18"/>
  <c r="O127" i="18" s="1"/>
  <c r="U129" i="18"/>
  <c r="U127" i="18" s="1"/>
  <c r="AA129" i="18"/>
  <c r="I131" i="18"/>
  <c r="O131" i="18"/>
  <c r="U131" i="18"/>
  <c r="AA131" i="18"/>
  <c r="H134" i="18"/>
  <c r="H132" i="18" s="1"/>
  <c r="N134" i="18"/>
  <c r="T134" i="18"/>
  <c r="T132" i="18" s="1"/>
  <c r="Z134" i="18"/>
  <c r="H136" i="18"/>
  <c r="N136" i="18"/>
  <c r="T136" i="18"/>
  <c r="Z136" i="18"/>
  <c r="G139" i="18"/>
  <c r="G137" i="18" s="1"/>
  <c r="M139" i="18"/>
  <c r="S139" i="18"/>
  <c r="Y139" i="18"/>
  <c r="Y137" i="18" s="1"/>
  <c r="G141" i="18"/>
  <c r="M141" i="18"/>
  <c r="S141" i="18"/>
  <c r="Y141" i="18"/>
  <c r="F144" i="18"/>
  <c r="L144" i="18"/>
  <c r="L142" i="18" s="1"/>
  <c r="R144" i="18"/>
  <c r="R142" i="18" s="1"/>
  <c r="X144" i="18"/>
  <c r="F146" i="18"/>
  <c r="L146" i="18"/>
  <c r="R146" i="18"/>
  <c r="X146" i="18"/>
  <c r="E149" i="18"/>
  <c r="E147" i="18" s="1"/>
  <c r="K149" i="18"/>
  <c r="Q149" i="18"/>
  <c r="Q147" i="18" s="1"/>
  <c r="W149" i="18"/>
  <c r="E151" i="18"/>
  <c r="K151" i="18"/>
  <c r="Q151" i="18"/>
  <c r="W151" i="18"/>
  <c r="D154" i="18"/>
  <c r="D152" i="18" s="1"/>
  <c r="J154" i="18"/>
  <c r="J152" i="18" s="1"/>
  <c r="P154" i="18"/>
  <c r="V154" i="18"/>
  <c r="V152" i="18" s="1"/>
  <c r="D156" i="18"/>
  <c r="O156" i="18"/>
  <c r="AA156" i="18"/>
  <c r="N159" i="18"/>
  <c r="N157" i="18" s="1"/>
  <c r="N161" i="18"/>
  <c r="Z161" i="18"/>
  <c r="Z157" i="18" s="1"/>
  <c r="G170" i="18"/>
  <c r="G166" i="18" s="1"/>
  <c r="Y170" i="18"/>
  <c r="Y166" i="18" s="1"/>
  <c r="S175" i="18"/>
  <c r="S171" i="18" s="1"/>
  <c r="Q180" i="18"/>
  <c r="Q176" i="18" s="1"/>
  <c r="K185" i="18"/>
  <c r="K181" i="18" s="1"/>
  <c r="J190" i="18"/>
  <c r="J186" i="18" s="1"/>
  <c r="I195" i="18"/>
  <c r="I191" i="18" s="1"/>
  <c r="AA195" i="18"/>
  <c r="AA191" i="18" s="1"/>
  <c r="G200" i="18"/>
  <c r="G196" i="18" s="1"/>
  <c r="Y200" i="18"/>
  <c r="Y196" i="18" s="1"/>
  <c r="S205" i="18"/>
  <c r="S201" i="18" s="1"/>
  <c r="Q210" i="18"/>
  <c r="Q206" i="18" s="1"/>
  <c r="K215" i="18"/>
  <c r="K211" i="18" s="1"/>
  <c r="J220" i="18"/>
  <c r="J216" i="18" s="1"/>
  <c r="I225" i="18"/>
  <c r="I221" i="18" s="1"/>
  <c r="AA225" i="18"/>
  <c r="AA221" i="18" s="1"/>
  <c r="G230" i="18"/>
  <c r="G226" i="18" s="1"/>
  <c r="Y230" i="18"/>
  <c r="Y226" i="18" s="1"/>
  <c r="S235" i="18"/>
  <c r="S231" i="18" s="1"/>
  <c r="Q240" i="18"/>
  <c r="Q236" i="18" s="1"/>
  <c r="K245" i="18"/>
  <c r="K241" i="18" s="1"/>
  <c r="J250" i="18"/>
  <c r="J246" i="18" s="1"/>
  <c r="I255" i="18"/>
  <c r="I251" i="18" s="1"/>
  <c r="AA255" i="18"/>
  <c r="AA251" i="18" s="1"/>
  <c r="G260" i="18"/>
  <c r="G256" i="18" s="1"/>
  <c r="Y260" i="18"/>
  <c r="Y256" i="18" s="1"/>
  <c r="S265" i="18"/>
  <c r="S261" i="18" s="1"/>
  <c r="Q270" i="18"/>
  <c r="Q266" i="18" s="1"/>
  <c r="K275" i="18"/>
  <c r="K271" i="18" s="1"/>
  <c r="J280" i="18"/>
  <c r="J276" i="18" s="1"/>
  <c r="I285" i="18"/>
  <c r="I281" i="18" s="1"/>
  <c r="AA285" i="18"/>
  <c r="AA281" i="18" s="1"/>
  <c r="G290" i="18"/>
  <c r="G286" i="18" s="1"/>
  <c r="Y290" i="18"/>
  <c r="Y286" i="18" s="1"/>
  <c r="S295" i="18"/>
  <c r="S291" i="18" s="1"/>
  <c r="Q300" i="18"/>
  <c r="Q296" i="18" s="1"/>
  <c r="K305" i="18"/>
  <c r="K301" i="18" s="1"/>
  <c r="J310" i="18"/>
  <c r="J306" i="18" s="1"/>
  <c r="I315" i="18"/>
  <c r="I311" i="18" s="1"/>
  <c r="AA315" i="18"/>
  <c r="AA311" i="18" s="1"/>
  <c r="G320" i="18"/>
  <c r="G316" i="18" s="1"/>
  <c r="Y320" i="18"/>
  <c r="Y316" i="18" s="1"/>
  <c r="R329" i="18"/>
  <c r="R325" i="18" s="1"/>
  <c r="L334" i="18"/>
  <c r="L330" i="18" s="1"/>
  <c r="J339" i="18"/>
  <c r="J335" i="18" s="1"/>
  <c r="I344" i="18"/>
  <c r="I340" i="18" s="1"/>
  <c r="AA344" i="18"/>
  <c r="AA340" i="18" s="1"/>
  <c r="H349" i="18"/>
  <c r="H345" i="18" s="1"/>
  <c r="Z349" i="18"/>
  <c r="Z345" i="18" s="1"/>
  <c r="T354" i="18"/>
  <c r="T350" i="18" s="1"/>
  <c r="R359" i="18"/>
  <c r="R355" i="18" s="1"/>
  <c r="L364" i="18"/>
  <c r="L360" i="18" s="1"/>
  <c r="J369" i="18"/>
  <c r="J365" i="18" s="1"/>
  <c r="I374" i="18"/>
  <c r="I370" i="18" s="1"/>
  <c r="AA374" i="18"/>
  <c r="AA370" i="18" s="1"/>
  <c r="H379" i="18"/>
  <c r="H375" i="18" s="1"/>
  <c r="Z379" i="18"/>
  <c r="Z375" i="18" s="1"/>
  <c r="T384" i="18"/>
  <c r="T380" i="18" s="1"/>
  <c r="R389" i="18"/>
  <c r="R385" i="18" s="1"/>
  <c r="L394" i="18"/>
  <c r="L390" i="18" s="1"/>
  <c r="J399" i="18"/>
  <c r="J395" i="18" s="1"/>
  <c r="I404" i="18"/>
  <c r="I400" i="18" s="1"/>
  <c r="AA404" i="18"/>
  <c r="AA400" i="18" s="1"/>
  <c r="H409" i="18"/>
  <c r="H405" i="18" s="1"/>
  <c r="Z409" i="18"/>
  <c r="Z405" i="18" s="1"/>
  <c r="AA424" i="18"/>
  <c r="AA420" i="18" s="1"/>
  <c r="V429" i="18"/>
  <c r="V425" i="18" s="1"/>
  <c r="X439" i="18"/>
  <c r="X469" i="18"/>
  <c r="Y159" i="18"/>
  <c r="S159" i="18"/>
  <c r="M159" i="18"/>
  <c r="G159" i="18"/>
  <c r="X159" i="18"/>
  <c r="R159" i="18"/>
  <c r="L159" i="18"/>
  <c r="F159" i="18"/>
  <c r="V159" i="18"/>
  <c r="P159" i="18"/>
  <c r="J159" i="18"/>
  <c r="D159" i="18"/>
  <c r="J9" i="18"/>
  <c r="P9" i="18"/>
  <c r="V9" i="18"/>
  <c r="Z638" i="18"/>
  <c r="T638" i="18"/>
  <c r="N638" i="18"/>
  <c r="H638" i="18"/>
  <c r="AA633" i="18"/>
  <c r="U633" i="18"/>
  <c r="O633" i="18"/>
  <c r="I633" i="18"/>
  <c r="Y638" i="18"/>
  <c r="S638" i="18"/>
  <c r="M638" i="18"/>
  <c r="G638" i="18"/>
  <c r="W638" i="18"/>
  <c r="Q638" i="18"/>
  <c r="K638" i="18"/>
  <c r="E638" i="18"/>
  <c r="X633" i="18"/>
  <c r="R633" i="18"/>
  <c r="L633" i="18"/>
  <c r="F633" i="18"/>
  <c r="Y628" i="18"/>
  <c r="S628" i="18"/>
  <c r="M628" i="18"/>
  <c r="P638" i="18"/>
  <c r="D638" i="18"/>
  <c r="Z633" i="18"/>
  <c r="Q633" i="18"/>
  <c r="H633" i="18"/>
  <c r="AA628" i="18"/>
  <c r="T628" i="18"/>
  <c r="L628" i="18"/>
  <c r="F628" i="18"/>
  <c r="Y623" i="18"/>
  <c r="S623" i="18"/>
  <c r="M623" i="18"/>
  <c r="G623" i="18"/>
  <c r="Z618" i="18"/>
  <c r="T618" i="18"/>
  <c r="N618" i="18"/>
  <c r="H618" i="18"/>
  <c r="AA613" i="18"/>
  <c r="U613" i="18"/>
  <c r="O613" i="18"/>
  <c r="I613" i="18"/>
  <c r="V608" i="18"/>
  <c r="P608" i="18"/>
  <c r="J608" i="18"/>
  <c r="D608" i="18"/>
  <c r="W603" i="18"/>
  <c r="Q603" i="18"/>
  <c r="K603" i="18"/>
  <c r="E603" i="18"/>
  <c r="X598" i="18"/>
  <c r="R598" i="18"/>
  <c r="L598" i="18"/>
  <c r="F598" i="18"/>
  <c r="Y593" i="18"/>
  <c r="S593" i="18"/>
  <c r="M593" i="18"/>
  <c r="G593" i="18"/>
  <c r="Z588" i="18"/>
  <c r="T588" i="18"/>
  <c r="N588" i="18"/>
  <c r="H588" i="18"/>
  <c r="AA583" i="18"/>
  <c r="U583" i="18"/>
  <c r="O583" i="18"/>
  <c r="I583" i="18"/>
  <c r="V578" i="18"/>
  <c r="P578" i="18"/>
  <c r="J578" i="18"/>
  <c r="D578" i="18"/>
  <c r="W573" i="18"/>
  <c r="Q573" i="18"/>
  <c r="K573" i="18"/>
  <c r="E573" i="18"/>
  <c r="X568" i="18"/>
  <c r="R568" i="18"/>
  <c r="L568" i="18"/>
  <c r="F568" i="18"/>
  <c r="AA638" i="18"/>
  <c r="O638" i="18"/>
  <c r="Y633" i="18"/>
  <c r="Y629" i="18" s="1"/>
  <c r="P633" i="18"/>
  <c r="G633" i="18"/>
  <c r="Z628" i="18"/>
  <c r="R628" i="18"/>
  <c r="K628" i="18"/>
  <c r="E628" i="18"/>
  <c r="X623" i="18"/>
  <c r="R623" i="18"/>
  <c r="L623" i="18"/>
  <c r="F623" i="18"/>
  <c r="Y618" i="18"/>
  <c r="S618" i="18"/>
  <c r="M618" i="18"/>
  <c r="G618" i="18"/>
  <c r="Z613" i="18"/>
  <c r="T613" i="18"/>
  <c r="N613" i="18"/>
  <c r="H613" i="18"/>
  <c r="AA608" i="18"/>
  <c r="U608" i="18"/>
  <c r="O608" i="18"/>
  <c r="I608" i="18"/>
  <c r="V603" i="18"/>
  <c r="P603" i="18"/>
  <c r="J603" i="18"/>
  <c r="D603" i="18"/>
  <c r="W598" i="18"/>
  <c r="Q598" i="18"/>
  <c r="K598" i="18"/>
  <c r="E598" i="18"/>
  <c r="X593" i="18"/>
  <c r="R593" i="18"/>
  <c r="L593" i="18"/>
  <c r="F593" i="18"/>
  <c r="Y588" i="18"/>
  <c r="S588" i="18"/>
  <c r="M588" i="18"/>
  <c r="G588" i="18"/>
  <c r="Z583" i="18"/>
  <c r="T583" i="18"/>
  <c r="N583" i="18"/>
  <c r="H583" i="18"/>
  <c r="AA578" i="18"/>
  <c r="U578" i="18"/>
  <c r="O578" i="18"/>
  <c r="I578" i="18"/>
  <c r="V573" i="18"/>
  <c r="P573" i="18"/>
  <c r="J573" i="18"/>
  <c r="D573" i="18"/>
  <c r="W568" i="18"/>
  <c r="Q568" i="18"/>
  <c r="K568" i="18"/>
  <c r="E568" i="18"/>
  <c r="X563" i="18"/>
  <c r="R563" i="18"/>
  <c r="L563" i="18"/>
  <c r="F563" i="18"/>
  <c r="Y558" i="18"/>
  <c r="S558" i="18"/>
  <c r="M558" i="18"/>
  <c r="G558" i="18"/>
  <c r="Z553" i="18"/>
  <c r="Z549" i="18" s="1"/>
  <c r="T553" i="18"/>
  <c r="N553" i="18"/>
  <c r="H553" i="18"/>
  <c r="X638" i="18"/>
  <c r="L638" i="18"/>
  <c r="W633" i="18"/>
  <c r="N633" i="18"/>
  <c r="E633" i="18"/>
  <c r="X628" i="18"/>
  <c r="Q628" i="18"/>
  <c r="J628" i="18"/>
  <c r="D628" i="18"/>
  <c r="W623" i="18"/>
  <c r="Q623" i="18"/>
  <c r="K623" i="18"/>
  <c r="E623" i="18"/>
  <c r="X618" i="18"/>
  <c r="R618" i="18"/>
  <c r="L618" i="18"/>
  <c r="F618" i="18"/>
  <c r="Y613" i="18"/>
  <c r="S613" i="18"/>
  <c r="M613" i="18"/>
  <c r="G613" i="18"/>
  <c r="Z608" i="18"/>
  <c r="T608" i="18"/>
  <c r="N608" i="18"/>
  <c r="H608" i="18"/>
  <c r="AA603" i="18"/>
  <c r="U603" i="18"/>
  <c r="O603" i="18"/>
  <c r="I603" i="18"/>
  <c r="V598" i="18"/>
  <c r="P598" i="18"/>
  <c r="J598" i="18"/>
  <c r="D598" i="18"/>
  <c r="W593" i="18"/>
  <c r="Q593" i="18"/>
  <c r="K593" i="18"/>
  <c r="E593" i="18"/>
  <c r="X588" i="18"/>
  <c r="R588" i="18"/>
  <c r="L588" i="18"/>
  <c r="F588" i="18"/>
  <c r="Y583" i="18"/>
  <c r="S583" i="18"/>
  <c r="M583" i="18"/>
  <c r="G583" i="18"/>
  <c r="Z578" i="18"/>
  <c r="T578" i="18"/>
  <c r="N578" i="18"/>
  <c r="H578" i="18"/>
  <c r="AA573" i="18"/>
  <c r="U573" i="18"/>
  <c r="O573" i="18"/>
  <c r="I573" i="18"/>
  <c r="V568" i="18"/>
  <c r="P568" i="18"/>
  <c r="J568" i="18"/>
  <c r="D568" i="18"/>
  <c r="W563" i="18"/>
  <c r="Q563" i="18"/>
  <c r="K563" i="18"/>
  <c r="E563" i="18"/>
  <c r="X558" i="18"/>
  <c r="R558" i="18"/>
  <c r="L558" i="18"/>
  <c r="F558" i="18"/>
  <c r="Y553" i="18"/>
  <c r="S553" i="18"/>
  <c r="M553" i="18"/>
  <c r="G553" i="18"/>
  <c r="Z548" i="18"/>
  <c r="T548" i="18"/>
  <c r="N548" i="18"/>
  <c r="H548" i="18"/>
  <c r="AA543" i="18"/>
  <c r="U543" i="18"/>
  <c r="O543" i="18"/>
  <c r="I543" i="18"/>
  <c r="V538" i="18"/>
  <c r="P538" i="18"/>
  <c r="J538" i="18"/>
  <c r="D538" i="18"/>
  <c r="W533" i="18"/>
  <c r="Q533" i="18"/>
  <c r="K533" i="18"/>
  <c r="E533" i="18"/>
  <c r="X528" i="18"/>
  <c r="R528" i="18"/>
  <c r="L528" i="18"/>
  <c r="F528" i="18"/>
  <c r="Y523" i="18"/>
  <c r="S523" i="18"/>
  <c r="M523" i="18"/>
  <c r="G523" i="18"/>
  <c r="Z518" i="18"/>
  <c r="T518" i="18"/>
  <c r="N518" i="18"/>
  <c r="H518" i="18"/>
  <c r="V638" i="18"/>
  <c r="J638" i="18"/>
  <c r="V633" i="18"/>
  <c r="M633" i="18"/>
  <c r="D633" i="18"/>
  <c r="W628" i="18"/>
  <c r="P628" i="18"/>
  <c r="I628" i="18"/>
  <c r="V623" i="18"/>
  <c r="P623" i="18"/>
  <c r="J623" i="18"/>
  <c r="D623" i="18"/>
  <c r="W618" i="18"/>
  <c r="Q618" i="18"/>
  <c r="K618" i="18"/>
  <c r="E618" i="18"/>
  <c r="X613" i="18"/>
  <c r="R613" i="18"/>
  <c r="L613" i="18"/>
  <c r="F613" i="18"/>
  <c r="Y608" i="18"/>
  <c r="S608" i="18"/>
  <c r="M608" i="18"/>
  <c r="G608" i="18"/>
  <c r="Z603" i="18"/>
  <c r="T603" i="18"/>
  <c r="N603" i="18"/>
  <c r="H603" i="18"/>
  <c r="AA598" i="18"/>
  <c r="U598" i="18"/>
  <c r="O598" i="18"/>
  <c r="I598" i="18"/>
  <c r="V593" i="18"/>
  <c r="P593" i="18"/>
  <c r="J593" i="18"/>
  <c r="D593" i="18"/>
  <c r="W588" i="18"/>
  <c r="Q588" i="18"/>
  <c r="K588" i="18"/>
  <c r="E588" i="18"/>
  <c r="X583" i="18"/>
  <c r="R583" i="18"/>
  <c r="L583" i="18"/>
  <c r="F583" i="18"/>
  <c r="Y578" i="18"/>
  <c r="S578" i="18"/>
  <c r="M578" i="18"/>
  <c r="G578" i="18"/>
  <c r="Z573" i="18"/>
  <c r="T573" i="18"/>
  <c r="N573" i="18"/>
  <c r="H573" i="18"/>
  <c r="AA568" i="18"/>
  <c r="U568" i="18"/>
  <c r="O568" i="18"/>
  <c r="I568" i="18"/>
  <c r="V563" i="18"/>
  <c r="P563" i="18"/>
  <c r="J563" i="18"/>
  <c r="D563" i="18"/>
  <c r="W558" i="18"/>
  <c r="Q558" i="18"/>
  <c r="K558" i="18"/>
  <c r="E558" i="18"/>
  <c r="X553" i="18"/>
  <c r="R553" i="18"/>
  <c r="L553" i="18"/>
  <c r="F553" i="18"/>
  <c r="Y548" i="18"/>
  <c r="S548" i="18"/>
  <c r="M548" i="18"/>
  <c r="G548" i="18"/>
  <c r="Z543" i="18"/>
  <c r="T543" i="18"/>
  <c r="N543" i="18"/>
  <c r="H543" i="18"/>
  <c r="AA538" i="18"/>
  <c r="U538" i="18"/>
  <c r="O538" i="18"/>
  <c r="I538" i="18"/>
  <c r="V533" i="18"/>
  <c r="P533" i="18"/>
  <c r="J533" i="18"/>
  <c r="D533" i="18"/>
  <c r="W528" i="18"/>
  <c r="Q528" i="18"/>
  <c r="K528" i="18"/>
  <c r="E528" i="18"/>
  <c r="X523" i="18"/>
  <c r="R523" i="18"/>
  <c r="L523" i="18"/>
  <c r="F523" i="18"/>
  <c r="Y518" i="18"/>
  <c r="S518" i="18"/>
  <c r="M518" i="18"/>
  <c r="G518" i="18"/>
  <c r="U638" i="18"/>
  <c r="I638" i="18"/>
  <c r="T633" i="18"/>
  <c r="K633" i="18"/>
  <c r="V628" i="18"/>
  <c r="O628" i="18"/>
  <c r="H628" i="18"/>
  <c r="AA623" i="18"/>
  <c r="U623" i="18"/>
  <c r="O623" i="18"/>
  <c r="I623" i="18"/>
  <c r="V618" i="18"/>
  <c r="P618" i="18"/>
  <c r="J618" i="18"/>
  <c r="D618" i="18"/>
  <c r="W613" i="18"/>
  <c r="Q613" i="18"/>
  <c r="K613" i="18"/>
  <c r="E613" i="18"/>
  <c r="X608" i="18"/>
  <c r="R608" i="18"/>
  <c r="L608" i="18"/>
  <c r="F608" i="18"/>
  <c r="Y603" i="18"/>
  <c r="S603" i="18"/>
  <c r="M603" i="18"/>
  <c r="G603" i="18"/>
  <c r="Z598" i="18"/>
  <c r="T598" i="18"/>
  <c r="N598" i="18"/>
  <c r="H598" i="18"/>
  <c r="AA593" i="18"/>
  <c r="U593" i="18"/>
  <c r="O593" i="18"/>
  <c r="I593" i="18"/>
  <c r="V588" i="18"/>
  <c r="P588" i="18"/>
  <c r="J588" i="18"/>
  <c r="D588" i="18"/>
  <c r="W583" i="18"/>
  <c r="Q583" i="18"/>
  <c r="K583" i="18"/>
  <c r="E583" i="18"/>
  <c r="X578" i="18"/>
  <c r="R578" i="18"/>
  <c r="L578" i="18"/>
  <c r="F578" i="18"/>
  <c r="Y573" i="18"/>
  <c r="S573" i="18"/>
  <c r="M573" i="18"/>
  <c r="G573" i="18"/>
  <c r="Z568" i="18"/>
  <c r="T568" i="18"/>
  <c r="N568" i="18"/>
  <c r="H568" i="18"/>
  <c r="AA563" i="18"/>
  <c r="U563" i="18"/>
  <c r="O563" i="18"/>
  <c r="I563" i="18"/>
  <c r="V558" i="18"/>
  <c r="P558" i="18"/>
  <c r="J558" i="18"/>
  <c r="D558" i="18"/>
  <c r="W553" i="18"/>
  <c r="Q553" i="18"/>
  <c r="K553" i="18"/>
  <c r="E553" i="18"/>
  <c r="U628" i="18"/>
  <c r="Z623" i="18"/>
  <c r="E608" i="18"/>
  <c r="L603" i="18"/>
  <c r="S598" i="18"/>
  <c r="Z593" i="18"/>
  <c r="E578" i="18"/>
  <c r="L573" i="18"/>
  <c r="S568" i="18"/>
  <c r="Z563" i="18"/>
  <c r="H563" i="18"/>
  <c r="N558" i="18"/>
  <c r="O553" i="18"/>
  <c r="V548" i="18"/>
  <c r="L548" i="18"/>
  <c r="D548" i="18"/>
  <c r="W543" i="18"/>
  <c r="M543" i="18"/>
  <c r="E543" i="18"/>
  <c r="Y538" i="18"/>
  <c r="Q538" i="18"/>
  <c r="G538" i="18"/>
  <c r="AA533" i="18"/>
  <c r="S533" i="18"/>
  <c r="I533" i="18"/>
  <c r="T528" i="18"/>
  <c r="J528" i="18"/>
  <c r="U523" i="18"/>
  <c r="K523" i="18"/>
  <c r="V518" i="18"/>
  <c r="L518" i="18"/>
  <c r="D518" i="18"/>
  <c r="AA513" i="18"/>
  <c r="U513" i="18"/>
  <c r="O513" i="18"/>
  <c r="I513" i="18"/>
  <c r="V508" i="18"/>
  <c r="P508" i="18"/>
  <c r="J508" i="18"/>
  <c r="D508" i="18"/>
  <c r="W503" i="18"/>
  <c r="Q503" i="18"/>
  <c r="K503" i="18"/>
  <c r="E503" i="18"/>
  <c r="X498" i="18"/>
  <c r="R498" i="18"/>
  <c r="L498" i="18"/>
  <c r="F498" i="18"/>
  <c r="Y493" i="18"/>
  <c r="S493" i="18"/>
  <c r="M493" i="18"/>
  <c r="G493" i="18"/>
  <c r="Z488" i="18"/>
  <c r="T488" i="18"/>
  <c r="N488" i="18"/>
  <c r="H488" i="18"/>
  <c r="AA479" i="18"/>
  <c r="U479" i="18"/>
  <c r="O479" i="18"/>
  <c r="I479" i="18"/>
  <c r="V474" i="18"/>
  <c r="P474" i="18"/>
  <c r="J474" i="18"/>
  <c r="D474" i="18"/>
  <c r="W469" i="18"/>
  <c r="Q469" i="18"/>
  <c r="K469" i="18"/>
  <c r="E469" i="18"/>
  <c r="X464" i="18"/>
  <c r="R464" i="18"/>
  <c r="L464" i="18"/>
  <c r="F464" i="18"/>
  <c r="Y459" i="18"/>
  <c r="S459" i="18"/>
  <c r="M459" i="18"/>
  <c r="G459" i="18"/>
  <c r="Z454" i="18"/>
  <c r="T454" i="18"/>
  <c r="N454" i="18"/>
  <c r="H454" i="18"/>
  <c r="AA449" i="18"/>
  <c r="U449" i="18"/>
  <c r="O449" i="18"/>
  <c r="I449" i="18"/>
  <c r="V444" i="18"/>
  <c r="P444" i="18"/>
  <c r="J444" i="18"/>
  <c r="D444" i="18"/>
  <c r="W439" i="18"/>
  <c r="Q439" i="18"/>
  <c r="K439" i="18"/>
  <c r="E439" i="18"/>
  <c r="X434" i="18"/>
  <c r="R434" i="18"/>
  <c r="L434" i="18"/>
  <c r="F434" i="18"/>
  <c r="Y429" i="18"/>
  <c r="S429" i="18"/>
  <c r="M429" i="18"/>
  <c r="G429" i="18"/>
  <c r="Z424" i="18"/>
  <c r="T424" i="18"/>
  <c r="N424" i="18"/>
  <c r="H424" i="18"/>
  <c r="AA419" i="18"/>
  <c r="U419" i="18"/>
  <c r="O419" i="18"/>
  <c r="I419" i="18"/>
  <c r="V414" i="18"/>
  <c r="P414" i="18"/>
  <c r="N628" i="18"/>
  <c r="T623" i="18"/>
  <c r="AA618" i="18"/>
  <c r="F603" i="18"/>
  <c r="F599" i="18" s="1"/>
  <c r="M598" i="18"/>
  <c r="T593" i="18"/>
  <c r="AA588" i="18"/>
  <c r="F573" i="18"/>
  <c r="F569" i="18" s="1"/>
  <c r="M568" i="18"/>
  <c r="Y563" i="18"/>
  <c r="G563" i="18"/>
  <c r="AA558" i="18"/>
  <c r="I558" i="18"/>
  <c r="J553" i="18"/>
  <c r="U548" i="18"/>
  <c r="K548" i="18"/>
  <c r="V543" i="18"/>
  <c r="V539" i="18" s="1"/>
  <c r="L543" i="18"/>
  <c r="D543" i="18"/>
  <c r="D539" i="18" s="1"/>
  <c r="X538" i="18"/>
  <c r="N538" i="18"/>
  <c r="F538" i="18"/>
  <c r="Z533" i="18"/>
  <c r="R533" i="18"/>
  <c r="H533" i="18"/>
  <c r="AA528" i="18"/>
  <c r="S528" i="18"/>
  <c r="I528" i="18"/>
  <c r="T523" i="18"/>
  <c r="J523" i="18"/>
  <c r="U518" i="18"/>
  <c r="K518" i="18"/>
  <c r="Z513" i="18"/>
  <c r="T513" i="18"/>
  <c r="N513" i="18"/>
  <c r="H513" i="18"/>
  <c r="AA508" i="18"/>
  <c r="U508" i="18"/>
  <c r="O508" i="18"/>
  <c r="I508" i="18"/>
  <c r="V503" i="18"/>
  <c r="P503" i="18"/>
  <c r="J503" i="18"/>
  <c r="D503" i="18"/>
  <c r="W498" i="18"/>
  <c r="Q498" i="18"/>
  <c r="K498" i="18"/>
  <c r="E498" i="18"/>
  <c r="X493" i="18"/>
  <c r="R493" i="18"/>
  <c r="L493" i="18"/>
  <c r="F493" i="18"/>
  <c r="Y488" i="18"/>
  <c r="S488" i="18"/>
  <c r="M488" i="18"/>
  <c r="G488" i="18"/>
  <c r="Z479" i="18"/>
  <c r="T479" i="18"/>
  <c r="N479" i="18"/>
  <c r="H479" i="18"/>
  <c r="AA474" i="18"/>
  <c r="U474" i="18"/>
  <c r="O474" i="18"/>
  <c r="I474" i="18"/>
  <c r="V469" i="18"/>
  <c r="P469" i="18"/>
  <c r="J469" i="18"/>
  <c r="D469" i="18"/>
  <c r="W464" i="18"/>
  <c r="Q464" i="18"/>
  <c r="K464" i="18"/>
  <c r="E464" i="18"/>
  <c r="X459" i="18"/>
  <c r="R459" i="18"/>
  <c r="L459" i="18"/>
  <c r="F459" i="18"/>
  <c r="Y454" i="18"/>
  <c r="S454" i="18"/>
  <c r="M454" i="18"/>
  <c r="G454" i="18"/>
  <c r="Z449" i="18"/>
  <c r="T449" i="18"/>
  <c r="N449" i="18"/>
  <c r="H449" i="18"/>
  <c r="AA444" i="18"/>
  <c r="U444" i="18"/>
  <c r="O444" i="18"/>
  <c r="I444" i="18"/>
  <c r="V439" i="18"/>
  <c r="P439" i="18"/>
  <c r="J439" i="18"/>
  <c r="D439" i="18"/>
  <c r="W434" i="18"/>
  <c r="Q434" i="18"/>
  <c r="K434" i="18"/>
  <c r="E434" i="18"/>
  <c r="X429" i="18"/>
  <c r="R429" i="18"/>
  <c r="L429" i="18"/>
  <c r="F429" i="18"/>
  <c r="Y424" i="18"/>
  <c r="S424" i="18"/>
  <c r="M424" i="18"/>
  <c r="G424" i="18"/>
  <c r="Z419" i="18"/>
  <c r="T419" i="18"/>
  <c r="N419" i="18"/>
  <c r="H419" i="18"/>
  <c r="AA414" i="18"/>
  <c r="U414" i="18"/>
  <c r="O414" i="18"/>
  <c r="R638" i="18"/>
  <c r="G628" i="18"/>
  <c r="N623" i="18"/>
  <c r="U618" i="18"/>
  <c r="V613" i="18"/>
  <c r="G598" i="18"/>
  <c r="N593" i="18"/>
  <c r="U588" i="18"/>
  <c r="V583" i="18"/>
  <c r="G568" i="18"/>
  <c r="T563" i="18"/>
  <c r="Z558" i="18"/>
  <c r="H558" i="18"/>
  <c r="AA553" i="18"/>
  <c r="I553" i="18"/>
  <c r="R548" i="18"/>
  <c r="J548" i="18"/>
  <c r="S543" i="18"/>
  <c r="K543" i="18"/>
  <c r="W538" i="18"/>
  <c r="M538" i="18"/>
  <c r="E538" i="18"/>
  <c r="Y533" i="18"/>
  <c r="O533" i="18"/>
  <c r="G533" i="18"/>
  <c r="Z528" i="18"/>
  <c r="P528" i="18"/>
  <c r="H528" i="18"/>
  <c r="AA523" i="18"/>
  <c r="Q523" i="18"/>
  <c r="I523" i="18"/>
  <c r="R518" i="18"/>
  <c r="J518" i="18"/>
  <c r="Y513" i="18"/>
  <c r="S513" i="18"/>
  <c r="M513" i="18"/>
  <c r="G513" i="18"/>
  <c r="Z508" i="18"/>
  <c r="Z504" i="18" s="1"/>
  <c r="T508" i="18"/>
  <c r="T504" i="18" s="1"/>
  <c r="N508" i="18"/>
  <c r="N504" i="18" s="1"/>
  <c r="H508" i="18"/>
  <c r="H504" i="18" s="1"/>
  <c r="AA503" i="18"/>
  <c r="AA499" i="18" s="1"/>
  <c r="U503" i="18"/>
  <c r="U499" i="18" s="1"/>
  <c r="O503" i="18"/>
  <c r="O499" i="18" s="1"/>
  <c r="I503" i="18"/>
  <c r="I499" i="18" s="1"/>
  <c r="V498" i="18"/>
  <c r="V494" i="18" s="1"/>
  <c r="P498" i="18"/>
  <c r="P494" i="18" s="1"/>
  <c r="J498" i="18"/>
  <c r="J494" i="18" s="1"/>
  <c r="D498" i="18"/>
  <c r="D494" i="18" s="1"/>
  <c r="W493" i="18"/>
  <c r="W489" i="18" s="1"/>
  <c r="Q493" i="18"/>
  <c r="Q489" i="18" s="1"/>
  <c r="K493" i="18"/>
  <c r="K489" i="18" s="1"/>
  <c r="E493" i="18"/>
  <c r="E489" i="18" s="1"/>
  <c r="X488" i="18"/>
  <c r="X484" i="18" s="1"/>
  <c r="R488" i="18"/>
  <c r="R484" i="18" s="1"/>
  <c r="L488" i="18"/>
  <c r="L484" i="18" s="1"/>
  <c r="F488" i="18"/>
  <c r="F484" i="18" s="1"/>
  <c r="Y479" i="18"/>
  <c r="S479" i="18"/>
  <c r="M479" i="18"/>
  <c r="G479" i="18"/>
  <c r="Z474" i="18"/>
  <c r="T474" i="18"/>
  <c r="N474" i="18"/>
  <c r="H474" i="18"/>
  <c r="AA469" i="18"/>
  <c r="U469" i="18"/>
  <c r="O469" i="18"/>
  <c r="I469" i="18"/>
  <c r="V464" i="18"/>
  <c r="P464" i="18"/>
  <c r="J464" i="18"/>
  <c r="D464" i="18"/>
  <c r="W459" i="18"/>
  <c r="Q459" i="18"/>
  <c r="K459" i="18"/>
  <c r="E459" i="18"/>
  <c r="X454" i="18"/>
  <c r="R454" i="18"/>
  <c r="L454" i="18"/>
  <c r="F454" i="18"/>
  <c r="Y449" i="18"/>
  <c r="S449" i="18"/>
  <c r="M449" i="18"/>
  <c r="G449" i="18"/>
  <c r="Z444" i="18"/>
  <c r="T444" i="18"/>
  <c r="N444" i="18"/>
  <c r="H444" i="18"/>
  <c r="AA439" i="18"/>
  <c r="U439" i="18"/>
  <c r="O439" i="18"/>
  <c r="I439" i="18"/>
  <c r="V434" i="18"/>
  <c r="P434" i="18"/>
  <c r="J434" i="18"/>
  <c r="D434" i="18"/>
  <c r="F638" i="18"/>
  <c r="S633" i="18"/>
  <c r="H623" i="18"/>
  <c r="O618" i="18"/>
  <c r="P613" i="18"/>
  <c r="W608" i="18"/>
  <c r="H593" i="18"/>
  <c r="O588" i="18"/>
  <c r="P583" i="18"/>
  <c r="W578" i="18"/>
  <c r="S563" i="18"/>
  <c r="U558" i="18"/>
  <c r="V553" i="18"/>
  <c r="D553" i="18"/>
  <c r="AA548" i="18"/>
  <c r="Q548" i="18"/>
  <c r="I548" i="18"/>
  <c r="R543" i="18"/>
  <c r="J543" i="18"/>
  <c r="T538" i="18"/>
  <c r="L538" i="18"/>
  <c r="X533" i="18"/>
  <c r="N533" i="18"/>
  <c r="F533" i="18"/>
  <c r="Y528" i="18"/>
  <c r="O528" i="18"/>
  <c r="G528" i="18"/>
  <c r="Z523" i="18"/>
  <c r="P523" i="18"/>
  <c r="H523" i="18"/>
  <c r="AA518" i="18"/>
  <c r="Q518" i="18"/>
  <c r="I518" i="18"/>
  <c r="X513" i="18"/>
  <c r="X509" i="18" s="1"/>
  <c r="R513" i="18"/>
  <c r="R509" i="18" s="1"/>
  <c r="L513" i="18"/>
  <c r="L509" i="18" s="1"/>
  <c r="F513" i="18"/>
  <c r="F509" i="18" s="1"/>
  <c r="Y508" i="18"/>
  <c r="Y504" i="18" s="1"/>
  <c r="S508" i="18"/>
  <c r="S504" i="18" s="1"/>
  <c r="M508" i="18"/>
  <c r="M504" i="18" s="1"/>
  <c r="G508" i="18"/>
  <c r="G504" i="18" s="1"/>
  <c r="Z503" i="18"/>
  <c r="Z499" i="18" s="1"/>
  <c r="T503" i="18"/>
  <c r="T499" i="18" s="1"/>
  <c r="N503" i="18"/>
  <c r="N499" i="18" s="1"/>
  <c r="H503" i="18"/>
  <c r="H499" i="18" s="1"/>
  <c r="AA498" i="18"/>
  <c r="AA494" i="18" s="1"/>
  <c r="U498" i="18"/>
  <c r="U494" i="18" s="1"/>
  <c r="O498" i="18"/>
  <c r="O494" i="18" s="1"/>
  <c r="I498" i="18"/>
  <c r="I494" i="18" s="1"/>
  <c r="V493" i="18"/>
  <c r="V489" i="18" s="1"/>
  <c r="P493" i="18"/>
  <c r="P489" i="18" s="1"/>
  <c r="J493" i="18"/>
  <c r="J489" i="18" s="1"/>
  <c r="D493" i="18"/>
  <c r="D489" i="18" s="1"/>
  <c r="W488" i="18"/>
  <c r="W484" i="18" s="1"/>
  <c r="Q488" i="18"/>
  <c r="Q484" i="18" s="1"/>
  <c r="K488" i="18"/>
  <c r="K484" i="18" s="1"/>
  <c r="E488" i="18"/>
  <c r="E484" i="18" s="1"/>
  <c r="X479" i="18"/>
  <c r="R479" i="18"/>
  <c r="L479" i="18"/>
  <c r="F479" i="18"/>
  <c r="Y474" i="18"/>
  <c r="S474" i="18"/>
  <c r="M474" i="18"/>
  <c r="G474" i="18"/>
  <c r="Z469" i="18"/>
  <c r="T469" i="18"/>
  <c r="N469" i="18"/>
  <c r="H469" i="18"/>
  <c r="AA464" i="18"/>
  <c r="U464" i="18"/>
  <c r="O464" i="18"/>
  <c r="I464" i="18"/>
  <c r="V459" i="18"/>
  <c r="P459" i="18"/>
  <c r="J459" i="18"/>
  <c r="D459" i="18"/>
  <c r="W454" i="18"/>
  <c r="Q454" i="18"/>
  <c r="K454" i="18"/>
  <c r="E454" i="18"/>
  <c r="X449" i="18"/>
  <c r="R449" i="18"/>
  <c r="L449" i="18"/>
  <c r="F449" i="18"/>
  <c r="Y444" i="18"/>
  <c r="S444" i="18"/>
  <c r="M444" i="18"/>
  <c r="G444" i="18"/>
  <c r="Z439" i="18"/>
  <c r="T439" i="18"/>
  <c r="N439" i="18"/>
  <c r="H439" i="18"/>
  <c r="AA434" i="18"/>
  <c r="U434" i="18"/>
  <c r="O434" i="18"/>
  <c r="I434" i="18"/>
  <c r="J633" i="18"/>
  <c r="I618" i="18"/>
  <c r="J613" i="18"/>
  <c r="Q608" i="18"/>
  <c r="X603" i="18"/>
  <c r="I588" i="18"/>
  <c r="J583" i="18"/>
  <c r="Q578" i="18"/>
  <c r="X573" i="18"/>
  <c r="N563" i="18"/>
  <c r="T558" i="18"/>
  <c r="U553" i="18"/>
  <c r="X548" i="18"/>
  <c r="P548" i="18"/>
  <c r="F548" i="18"/>
  <c r="Y543" i="18"/>
  <c r="Q543" i="18"/>
  <c r="G543" i="18"/>
  <c r="S538" i="18"/>
  <c r="K538" i="18"/>
  <c r="U533" i="18"/>
  <c r="M533" i="18"/>
  <c r="V528" i="18"/>
  <c r="N528" i="18"/>
  <c r="D528" i="18"/>
  <c r="W523" i="18"/>
  <c r="O523" i="18"/>
  <c r="E523" i="18"/>
  <c r="X518" i="18"/>
  <c r="P518" i="18"/>
  <c r="F518" i="18"/>
  <c r="W513" i="18"/>
  <c r="Q513" i="18"/>
  <c r="K513" i="18"/>
  <c r="E513" i="18"/>
  <c r="X508" i="18"/>
  <c r="R508" i="18"/>
  <c r="L508" i="18"/>
  <c r="F508" i="18"/>
  <c r="Y503" i="18"/>
  <c r="S503" i="18"/>
  <c r="M503" i="18"/>
  <c r="G503" i="18"/>
  <c r="Z498" i="18"/>
  <c r="T498" i="18"/>
  <c r="N498" i="18"/>
  <c r="H498" i="18"/>
  <c r="AA493" i="18"/>
  <c r="U493" i="18"/>
  <c r="O493" i="18"/>
  <c r="I493" i="18"/>
  <c r="V488" i="18"/>
  <c r="P488" i="18"/>
  <c r="J488" i="18"/>
  <c r="D488" i="18"/>
  <c r="D484" i="18" s="1"/>
  <c r="W479" i="18"/>
  <c r="Q479" i="18"/>
  <c r="K479" i="18"/>
  <c r="E479" i="18"/>
  <c r="X474" i="18"/>
  <c r="R474" i="18"/>
  <c r="L474" i="18"/>
  <c r="F474" i="18"/>
  <c r="Y469" i="18"/>
  <c r="S469" i="18"/>
  <c r="M469" i="18"/>
  <c r="G469" i="18"/>
  <c r="Z464" i="18"/>
  <c r="T464" i="18"/>
  <c r="N464" i="18"/>
  <c r="H464" i="18"/>
  <c r="AA459" i="18"/>
  <c r="U459" i="18"/>
  <c r="O459" i="18"/>
  <c r="I459" i="18"/>
  <c r="V454" i="18"/>
  <c r="P454" i="18"/>
  <c r="J454" i="18"/>
  <c r="D454" i="18"/>
  <c r="W449" i="18"/>
  <c r="Q449" i="18"/>
  <c r="K449" i="18"/>
  <c r="E449" i="18"/>
  <c r="X444" i="18"/>
  <c r="R444" i="18"/>
  <c r="L444" i="18"/>
  <c r="F444" i="18"/>
  <c r="Y439" i="18"/>
  <c r="S439" i="18"/>
  <c r="M439" i="18"/>
  <c r="G439" i="18"/>
  <c r="Z434" i="18"/>
  <c r="T434" i="18"/>
  <c r="N434" i="18"/>
  <c r="H434" i="18"/>
  <c r="AA429" i="18"/>
  <c r="U429" i="18"/>
  <c r="O429" i="18"/>
  <c r="I429" i="18"/>
  <c r="V424" i="18"/>
  <c r="P424" i="18"/>
  <c r="J424" i="18"/>
  <c r="D424" i="18"/>
  <c r="W419" i="18"/>
  <c r="Q419" i="18"/>
  <c r="K419" i="18"/>
  <c r="E419" i="18"/>
  <c r="X414" i="18"/>
  <c r="R414" i="18"/>
  <c r="L414" i="18"/>
  <c r="F414" i="18"/>
  <c r="K608" i="18"/>
  <c r="Y598" i="18"/>
  <c r="K578" i="18"/>
  <c r="Y568" i="18"/>
  <c r="P543" i="18"/>
  <c r="L533" i="18"/>
  <c r="N523" i="18"/>
  <c r="P513" i="18"/>
  <c r="P509" i="18" s="1"/>
  <c r="K508" i="18"/>
  <c r="K504" i="18" s="1"/>
  <c r="M498" i="18"/>
  <c r="M494" i="18" s="1"/>
  <c r="O488" i="18"/>
  <c r="O484" i="18" s="1"/>
  <c r="E474" i="18"/>
  <c r="E470" i="18" s="1"/>
  <c r="L469" i="18"/>
  <c r="L465" i="18" s="1"/>
  <c r="S464" i="18"/>
  <c r="Z459" i="18"/>
  <c r="Z455" i="18" s="1"/>
  <c r="E444" i="18"/>
  <c r="E440" i="18" s="1"/>
  <c r="L439" i="18"/>
  <c r="L435" i="18" s="1"/>
  <c r="S434" i="18"/>
  <c r="T429" i="18"/>
  <c r="H429" i="18"/>
  <c r="W424" i="18"/>
  <c r="K424" i="18"/>
  <c r="X419" i="18"/>
  <c r="L419" i="18"/>
  <c r="Z414" i="18"/>
  <c r="Z410" i="18" s="1"/>
  <c r="N414" i="18"/>
  <c r="N410" i="18" s="1"/>
  <c r="G414" i="18"/>
  <c r="G410" i="18" s="1"/>
  <c r="Y409" i="18"/>
  <c r="S409" i="18"/>
  <c r="M409" i="18"/>
  <c r="G409" i="18"/>
  <c r="Z404" i="18"/>
  <c r="T404" i="18"/>
  <c r="N404" i="18"/>
  <c r="H404" i="18"/>
  <c r="AA399" i="18"/>
  <c r="U399" i="18"/>
  <c r="O399" i="18"/>
  <c r="I399" i="18"/>
  <c r="V394" i="18"/>
  <c r="P394" i="18"/>
  <c r="J394" i="18"/>
  <c r="D394" i="18"/>
  <c r="W389" i="18"/>
  <c r="Q389" i="18"/>
  <c r="K389" i="18"/>
  <c r="E389" i="18"/>
  <c r="X384" i="18"/>
  <c r="R384" i="18"/>
  <c r="L384" i="18"/>
  <c r="F384" i="18"/>
  <c r="Y379" i="18"/>
  <c r="S379" i="18"/>
  <c r="M379" i="18"/>
  <c r="G379" i="18"/>
  <c r="Z374" i="18"/>
  <c r="T374" i="18"/>
  <c r="N374" i="18"/>
  <c r="H374" i="18"/>
  <c r="AA369" i="18"/>
  <c r="U369" i="18"/>
  <c r="O369" i="18"/>
  <c r="I369" i="18"/>
  <c r="V364" i="18"/>
  <c r="P364" i="18"/>
  <c r="J364" i="18"/>
  <c r="D364" i="18"/>
  <c r="W359" i="18"/>
  <c r="Q359" i="18"/>
  <c r="K359" i="18"/>
  <c r="E359" i="18"/>
  <c r="X354" i="18"/>
  <c r="R354" i="18"/>
  <c r="L354" i="18"/>
  <c r="F354" i="18"/>
  <c r="Y349" i="18"/>
  <c r="S349" i="18"/>
  <c r="M349" i="18"/>
  <c r="G349" i="18"/>
  <c r="Z344" i="18"/>
  <c r="T344" i="18"/>
  <c r="N344" i="18"/>
  <c r="H344" i="18"/>
  <c r="AA339" i="18"/>
  <c r="U339" i="18"/>
  <c r="O339" i="18"/>
  <c r="I339" i="18"/>
  <c r="V334" i="18"/>
  <c r="P334" i="18"/>
  <c r="J334" i="18"/>
  <c r="D334" i="18"/>
  <c r="W329" i="18"/>
  <c r="Q329" i="18"/>
  <c r="K329" i="18"/>
  <c r="E329" i="18"/>
  <c r="X320" i="18"/>
  <c r="R320" i="18"/>
  <c r="L320" i="18"/>
  <c r="F320" i="18"/>
  <c r="Y315" i="18"/>
  <c r="S315" i="18"/>
  <c r="M315" i="18"/>
  <c r="G315" i="18"/>
  <c r="Z310" i="18"/>
  <c r="T310" i="18"/>
  <c r="N310" i="18"/>
  <c r="H310" i="18"/>
  <c r="AA305" i="18"/>
  <c r="U305" i="18"/>
  <c r="O305" i="18"/>
  <c r="I305" i="18"/>
  <c r="V300" i="18"/>
  <c r="P300" i="18"/>
  <c r="J300" i="18"/>
  <c r="D300" i="18"/>
  <c r="W295" i="18"/>
  <c r="Q295" i="18"/>
  <c r="K295" i="18"/>
  <c r="E295" i="18"/>
  <c r="X290" i="18"/>
  <c r="R290" i="18"/>
  <c r="L290" i="18"/>
  <c r="F290" i="18"/>
  <c r="Y285" i="18"/>
  <c r="S285" i="18"/>
  <c r="M285" i="18"/>
  <c r="G285" i="18"/>
  <c r="Z280" i="18"/>
  <c r="T280" i="18"/>
  <c r="N280" i="18"/>
  <c r="H280" i="18"/>
  <c r="AA275" i="18"/>
  <c r="U275" i="18"/>
  <c r="O275" i="18"/>
  <c r="I275" i="18"/>
  <c r="V270" i="18"/>
  <c r="P270" i="18"/>
  <c r="J270" i="18"/>
  <c r="D270" i="18"/>
  <c r="W265" i="18"/>
  <c r="Q265" i="18"/>
  <c r="K265" i="18"/>
  <c r="E265" i="18"/>
  <c r="X260" i="18"/>
  <c r="R260" i="18"/>
  <c r="L260" i="18"/>
  <c r="F260" i="18"/>
  <c r="Y255" i="18"/>
  <c r="S255" i="18"/>
  <c r="M255" i="18"/>
  <c r="G255" i="18"/>
  <c r="Z250" i="18"/>
  <c r="T250" i="18"/>
  <c r="N250" i="18"/>
  <c r="H250" i="18"/>
  <c r="AA245" i="18"/>
  <c r="U245" i="18"/>
  <c r="O245" i="18"/>
  <c r="I245" i="18"/>
  <c r="V240" i="18"/>
  <c r="P240" i="18"/>
  <c r="J240" i="18"/>
  <c r="D240" i="18"/>
  <c r="W235" i="18"/>
  <c r="Q235" i="18"/>
  <c r="K235" i="18"/>
  <c r="E235" i="18"/>
  <c r="X230" i="18"/>
  <c r="R230" i="18"/>
  <c r="L230" i="18"/>
  <c r="F230" i="18"/>
  <c r="Y225" i="18"/>
  <c r="S225" i="18"/>
  <c r="M225" i="18"/>
  <c r="G225" i="18"/>
  <c r="Z220" i="18"/>
  <c r="T220" i="18"/>
  <c r="N220" i="18"/>
  <c r="H220" i="18"/>
  <c r="AA215" i="18"/>
  <c r="U215" i="18"/>
  <c r="O215" i="18"/>
  <c r="I215" i="18"/>
  <c r="V210" i="18"/>
  <c r="P210" i="18"/>
  <c r="J210" i="18"/>
  <c r="D210" i="18"/>
  <c r="W205" i="18"/>
  <c r="Q205" i="18"/>
  <c r="K205" i="18"/>
  <c r="E205" i="18"/>
  <c r="X200" i="18"/>
  <c r="R200" i="18"/>
  <c r="L200" i="18"/>
  <c r="F200" i="18"/>
  <c r="Y195" i="18"/>
  <c r="S195" i="18"/>
  <c r="M195" i="18"/>
  <c r="G195" i="18"/>
  <c r="Z190" i="18"/>
  <c r="T190" i="18"/>
  <c r="N190" i="18"/>
  <c r="H190" i="18"/>
  <c r="AA185" i="18"/>
  <c r="U185" i="18"/>
  <c r="O185" i="18"/>
  <c r="I185" i="18"/>
  <c r="V180" i="18"/>
  <c r="P180" i="18"/>
  <c r="J180" i="18"/>
  <c r="D180" i="18"/>
  <c r="W175" i="18"/>
  <c r="Q175" i="18"/>
  <c r="K175" i="18"/>
  <c r="E175" i="18"/>
  <c r="X170" i="18"/>
  <c r="R170" i="18"/>
  <c r="L170" i="18"/>
  <c r="F170" i="18"/>
  <c r="Y161" i="18"/>
  <c r="S161" i="18"/>
  <c r="M161" i="18"/>
  <c r="G161" i="18"/>
  <c r="Z156" i="18"/>
  <c r="Z152" i="18" s="1"/>
  <c r="T156" i="18"/>
  <c r="T152" i="18" s="1"/>
  <c r="N156" i="18"/>
  <c r="N152" i="18" s="1"/>
  <c r="P553" i="18"/>
  <c r="F543" i="18"/>
  <c r="D523" i="18"/>
  <c r="J513" i="18"/>
  <c r="J509" i="18" s="1"/>
  <c r="E508" i="18"/>
  <c r="E504" i="18" s="1"/>
  <c r="X503" i="18"/>
  <c r="X499" i="18" s="1"/>
  <c r="G498" i="18"/>
  <c r="G494" i="18" s="1"/>
  <c r="Z493" i="18"/>
  <c r="Z489" i="18" s="1"/>
  <c r="I488" i="18"/>
  <c r="F469" i="18"/>
  <c r="M464" i="18"/>
  <c r="M460" i="18" s="1"/>
  <c r="T459" i="18"/>
  <c r="AA454" i="18"/>
  <c r="F439" i="18"/>
  <c r="M434" i="18"/>
  <c r="M430" i="18" s="1"/>
  <c r="Q429" i="18"/>
  <c r="E429" i="18"/>
  <c r="U424" i="18"/>
  <c r="I424" i="18"/>
  <c r="V419" i="18"/>
  <c r="J419" i="18"/>
  <c r="Y414" i="18"/>
  <c r="Y410" i="18" s="1"/>
  <c r="M414" i="18"/>
  <c r="M410" i="18" s="1"/>
  <c r="E414" i="18"/>
  <c r="X409" i="18"/>
  <c r="R409" i="18"/>
  <c r="L409" i="18"/>
  <c r="F409" i="18"/>
  <c r="Y404" i="18"/>
  <c r="S404" i="18"/>
  <c r="M404" i="18"/>
  <c r="G404" i="18"/>
  <c r="Z399" i="18"/>
  <c r="T399" i="18"/>
  <c r="N399" i="18"/>
  <c r="H399" i="18"/>
  <c r="AA394" i="18"/>
  <c r="U394" i="18"/>
  <c r="O394" i="18"/>
  <c r="I394" i="18"/>
  <c r="V389" i="18"/>
  <c r="P389" i="18"/>
  <c r="J389" i="18"/>
  <c r="D389" i="18"/>
  <c r="W384" i="18"/>
  <c r="Q384" i="18"/>
  <c r="K384" i="18"/>
  <c r="E384" i="18"/>
  <c r="X379" i="18"/>
  <c r="R379" i="18"/>
  <c r="L379" i="18"/>
  <c r="F379" i="18"/>
  <c r="Y374" i="18"/>
  <c r="S374" i="18"/>
  <c r="M374" i="18"/>
  <c r="G374" i="18"/>
  <c r="Z369" i="18"/>
  <c r="T369" i="18"/>
  <c r="N369" i="18"/>
  <c r="H369" i="18"/>
  <c r="AA364" i="18"/>
  <c r="U364" i="18"/>
  <c r="O364" i="18"/>
  <c r="I364" i="18"/>
  <c r="V359" i="18"/>
  <c r="P359" i="18"/>
  <c r="J359" i="18"/>
  <c r="D359" i="18"/>
  <c r="W354" i="18"/>
  <c r="Q354" i="18"/>
  <c r="K354" i="18"/>
  <c r="E354" i="18"/>
  <c r="X349" i="18"/>
  <c r="R349" i="18"/>
  <c r="L349" i="18"/>
  <c r="F349" i="18"/>
  <c r="Y344" i="18"/>
  <c r="S344" i="18"/>
  <c r="M344" i="18"/>
  <c r="G344" i="18"/>
  <c r="Z339" i="18"/>
  <c r="T339" i="18"/>
  <c r="N339" i="18"/>
  <c r="H339" i="18"/>
  <c r="AA334" i="18"/>
  <c r="U334" i="18"/>
  <c r="O334" i="18"/>
  <c r="I334" i="18"/>
  <c r="V329" i="18"/>
  <c r="P329" i="18"/>
  <c r="J329" i="18"/>
  <c r="D329" i="18"/>
  <c r="D325" i="18" s="1"/>
  <c r="W320" i="18"/>
  <c r="Q320" i="18"/>
  <c r="K320" i="18"/>
  <c r="E320" i="18"/>
  <c r="X315" i="18"/>
  <c r="R315" i="18"/>
  <c r="L315" i="18"/>
  <c r="F315" i="18"/>
  <c r="Y310" i="18"/>
  <c r="S310" i="18"/>
  <c r="M310" i="18"/>
  <c r="G310" i="18"/>
  <c r="Z305" i="18"/>
  <c r="T305" i="18"/>
  <c r="N305" i="18"/>
  <c r="H305" i="18"/>
  <c r="AA300" i="18"/>
  <c r="U300" i="18"/>
  <c r="O300" i="18"/>
  <c r="I300" i="18"/>
  <c r="V295" i="18"/>
  <c r="P295" i="18"/>
  <c r="J295" i="18"/>
  <c r="D295" i="18"/>
  <c r="W290" i="18"/>
  <c r="Q290" i="18"/>
  <c r="K290" i="18"/>
  <c r="E290" i="18"/>
  <c r="X285" i="18"/>
  <c r="R285" i="18"/>
  <c r="L285" i="18"/>
  <c r="F285" i="18"/>
  <c r="Y280" i="18"/>
  <c r="S280" i="18"/>
  <c r="M280" i="18"/>
  <c r="G280" i="18"/>
  <c r="Z275" i="18"/>
  <c r="T275" i="18"/>
  <c r="N275" i="18"/>
  <c r="H275" i="18"/>
  <c r="AA270" i="18"/>
  <c r="U270" i="18"/>
  <c r="O270" i="18"/>
  <c r="I270" i="18"/>
  <c r="V265" i="18"/>
  <c r="P265" i="18"/>
  <c r="J265" i="18"/>
  <c r="D265" i="18"/>
  <c r="W260" i="18"/>
  <c r="Q260" i="18"/>
  <c r="K260" i="18"/>
  <c r="E260" i="18"/>
  <c r="X255" i="18"/>
  <c r="R255" i="18"/>
  <c r="L255" i="18"/>
  <c r="F255" i="18"/>
  <c r="Y250" i="18"/>
  <c r="S250" i="18"/>
  <c r="M250" i="18"/>
  <c r="G250" i="18"/>
  <c r="Z245" i="18"/>
  <c r="T245" i="18"/>
  <c r="N245" i="18"/>
  <c r="H245" i="18"/>
  <c r="AA240" i="18"/>
  <c r="U240" i="18"/>
  <c r="O240" i="18"/>
  <c r="I240" i="18"/>
  <c r="V235" i="18"/>
  <c r="P235" i="18"/>
  <c r="J235" i="18"/>
  <c r="D235" i="18"/>
  <c r="W230" i="18"/>
  <c r="Q230" i="18"/>
  <c r="K230" i="18"/>
  <c r="E230" i="18"/>
  <c r="X225" i="18"/>
  <c r="R225" i="18"/>
  <c r="L225" i="18"/>
  <c r="F225" i="18"/>
  <c r="Y220" i="18"/>
  <c r="S220" i="18"/>
  <c r="M220" i="18"/>
  <c r="G220" i="18"/>
  <c r="Z215" i="18"/>
  <c r="T215" i="18"/>
  <c r="N215" i="18"/>
  <c r="H215" i="18"/>
  <c r="AA210" i="18"/>
  <c r="U210" i="18"/>
  <c r="O210" i="18"/>
  <c r="I210" i="18"/>
  <c r="V205" i="18"/>
  <c r="P205" i="18"/>
  <c r="J205" i="18"/>
  <c r="D205" i="18"/>
  <c r="W200" i="18"/>
  <c r="Q200" i="18"/>
  <c r="K200" i="18"/>
  <c r="E200" i="18"/>
  <c r="X195" i="18"/>
  <c r="R195" i="18"/>
  <c r="L195" i="18"/>
  <c r="F195" i="18"/>
  <c r="Y190" i="18"/>
  <c r="S190" i="18"/>
  <c r="M190" i="18"/>
  <c r="G190" i="18"/>
  <c r="Z185" i="18"/>
  <c r="T185" i="18"/>
  <c r="N185" i="18"/>
  <c r="H185" i="18"/>
  <c r="AA180" i="18"/>
  <c r="U180" i="18"/>
  <c r="O180" i="18"/>
  <c r="I180" i="18"/>
  <c r="V175" i="18"/>
  <c r="P175" i="18"/>
  <c r="J175" i="18"/>
  <c r="D175" i="18"/>
  <c r="W170" i="18"/>
  <c r="Q170" i="18"/>
  <c r="K170" i="18"/>
  <c r="E170" i="18"/>
  <c r="X161" i="18"/>
  <c r="R161" i="18"/>
  <c r="L161" i="18"/>
  <c r="F161" i="18"/>
  <c r="Y156" i="18"/>
  <c r="S156" i="18"/>
  <c r="M156" i="18"/>
  <c r="G156" i="18"/>
  <c r="O558" i="18"/>
  <c r="W548" i="18"/>
  <c r="Z538" i="18"/>
  <c r="U528" i="18"/>
  <c r="W518" i="18"/>
  <c r="D513" i="18"/>
  <c r="D509" i="18" s="1"/>
  <c r="R503" i="18"/>
  <c r="T493" i="18"/>
  <c r="T489" i="18" s="1"/>
  <c r="V479" i="18"/>
  <c r="G464" i="18"/>
  <c r="N459" i="18"/>
  <c r="U454" i="18"/>
  <c r="V449" i="18"/>
  <c r="G434" i="18"/>
  <c r="P429" i="18"/>
  <c r="D429" i="18"/>
  <c r="R424" i="18"/>
  <c r="F424" i="18"/>
  <c r="S419" i="18"/>
  <c r="G419" i="18"/>
  <c r="W414" i="18"/>
  <c r="K414" i="18"/>
  <c r="D414" i="18"/>
  <c r="W409" i="18"/>
  <c r="Q409" i="18"/>
  <c r="K409" i="18"/>
  <c r="E409" i="18"/>
  <c r="X404" i="18"/>
  <c r="R404" i="18"/>
  <c r="L404" i="18"/>
  <c r="F404" i="18"/>
  <c r="Y399" i="18"/>
  <c r="S399" i="18"/>
  <c r="M399" i="18"/>
  <c r="G399" i="18"/>
  <c r="Z394" i="18"/>
  <c r="T394" i="18"/>
  <c r="N394" i="18"/>
  <c r="H394" i="18"/>
  <c r="AA389" i="18"/>
  <c r="U389" i="18"/>
  <c r="O389" i="18"/>
  <c r="I389" i="18"/>
  <c r="V384" i="18"/>
  <c r="P384" i="18"/>
  <c r="J384" i="18"/>
  <c r="D384" i="18"/>
  <c r="W379" i="18"/>
  <c r="Q379" i="18"/>
  <c r="K379" i="18"/>
  <c r="E379" i="18"/>
  <c r="X374" i="18"/>
  <c r="R374" i="18"/>
  <c r="L374" i="18"/>
  <c r="F374" i="18"/>
  <c r="Y369" i="18"/>
  <c r="S369" i="18"/>
  <c r="M369" i="18"/>
  <c r="G369" i="18"/>
  <c r="Z364" i="18"/>
  <c r="T364" i="18"/>
  <c r="N364" i="18"/>
  <c r="H364" i="18"/>
  <c r="AA359" i="18"/>
  <c r="U359" i="18"/>
  <c r="O359" i="18"/>
  <c r="I359" i="18"/>
  <c r="V354" i="18"/>
  <c r="P354" i="18"/>
  <c r="J354" i="18"/>
  <c r="D354" i="18"/>
  <c r="W349" i="18"/>
  <c r="Q349" i="18"/>
  <c r="K349" i="18"/>
  <c r="E349" i="18"/>
  <c r="X344" i="18"/>
  <c r="R344" i="18"/>
  <c r="L344" i="18"/>
  <c r="F344" i="18"/>
  <c r="Y339" i="18"/>
  <c r="S339" i="18"/>
  <c r="M339" i="18"/>
  <c r="G339" i="18"/>
  <c r="Z334" i="18"/>
  <c r="T334" i="18"/>
  <c r="N334" i="18"/>
  <c r="H334" i="18"/>
  <c r="AA329" i="18"/>
  <c r="U329" i="18"/>
  <c r="O329" i="18"/>
  <c r="I329" i="18"/>
  <c r="V320" i="18"/>
  <c r="P320" i="18"/>
  <c r="J320" i="18"/>
  <c r="D320" i="18"/>
  <c r="W315" i="18"/>
  <c r="Q315" i="18"/>
  <c r="K315" i="18"/>
  <c r="E315" i="18"/>
  <c r="X310" i="18"/>
  <c r="R310" i="18"/>
  <c r="L310" i="18"/>
  <c r="F310" i="18"/>
  <c r="Y305" i="18"/>
  <c r="S305" i="18"/>
  <c r="M305" i="18"/>
  <c r="G305" i="18"/>
  <c r="Z300" i="18"/>
  <c r="T300" i="18"/>
  <c r="N300" i="18"/>
  <c r="H300" i="18"/>
  <c r="AA295" i="18"/>
  <c r="U295" i="18"/>
  <c r="O295" i="18"/>
  <c r="I295" i="18"/>
  <c r="V290" i="18"/>
  <c r="P290" i="18"/>
  <c r="J290" i="18"/>
  <c r="D290" i="18"/>
  <c r="W285" i="18"/>
  <c r="Q285" i="18"/>
  <c r="K285" i="18"/>
  <c r="E285" i="18"/>
  <c r="X280" i="18"/>
  <c r="R280" i="18"/>
  <c r="L280" i="18"/>
  <c r="F280" i="18"/>
  <c r="Y275" i="18"/>
  <c r="S275" i="18"/>
  <c r="M275" i="18"/>
  <c r="G275" i="18"/>
  <c r="Z270" i="18"/>
  <c r="T270" i="18"/>
  <c r="N270" i="18"/>
  <c r="H270" i="18"/>
  <c r="AA265" i="18"/>
  <c r="U265" i="18"/>
  <c r="O265" i="18"/>
  <c r="I265" i="18"/>
  <c r="V260" i="18"/>
  <c r="P260" i="18"/>
  <c r="J260" i="18"/>
  <c r="D260" i="18"/>
  <c r="W255" i="18"/>
  <c r="Q255" i="18"/>
  <c r="K255" i="18"/>
  <c r="E255" i="18"/>
  <c r="X250" i="18"/>
  <c r="R250" i="18"/>
  <c r="L250" i="18"/>
  <c r="F250" i="18"/>
  <c r="Y245" i="18"/>
  <c r="S245" i="18"/>
  <c r="M245" i="18"/>
  <c r="G245" i="18"/>
  <c r="Z240" i="18"/>
  <c r="T240" i="18"/>
  <c r="N240" i="18"/>
  <c r="H240" i="18"/>
  <c r="AA235" i="18"/>
  <c r="U235" i="18"/>
  <c r="O235" i="18"/>
  <c r="I235" i="18"/>
  <c r="V230" i="18"/>
  <c r="P230" i="18"/>
  <c r="J230" i="18"/>
  <c r="D230" i="18"/>
  <c r="W225" i="18"/>
  <c r="Q225" i="18"/>
  <c r="K225" i="18"/>
  <c r="E225" i="18"/>
  <c r="X220" i="18"/>
  <c r="R220" i="18"/>
  <c r="L220" i="18"/>
  <c r="F220" i="18"/>
  <c r="Y215" i="18"/>
  <c r="S215" i="18"/>
  <c r="M215" i="18"/>
  <c r="G215" i="18"/>
  <c r="Z210" i="18"/>
  <c r="T210" i="18"/>
  <c r="N210" i="18"/>
  <c r="H210" i="18"/>
  <c r="AA205" i="18"/>
  <c r="U205" i="18"/>
  <c r="O205" i="18"/>
  <c r="I205" i="18"/>
  <c r="V200" i="18"/>
  <c r="P200" i="18"/>
  <c r="J200" i="18"/>
  <c r="D200" i="18"/>
  <c r="W195" i="18"/>
  <c r="Q195" i="18"/>
  <c r="K195" i="18"/>
  <c r="E195" i="18"/>
  <c r="X190" i="18"/>
  <c r="R190" i="18"/>
  <c r="L190" i="18"/>
  <c r="F190" i="18"/>
  <c r="Y185" i="18"/>
  <c r="S185" i="18"/>
  <c r="M185" i="18"/>
  <c r="G185" i="18"/>
  <c r="Z180" i="18"/>
  <c r="T180" i="18"/>
  <c r="N180" i="18"/>
  <c r="H180" i="18"/>
  <c r="AA175" i="18"/>
  <c r="U175" i="18"/>
  <c r="O175" i="18"/>
  <c r="I175" i="18"/>
  <c r="V170" i="18"/>
  <c r="P170" i="18"/>
  <c r="J170" i="18"/>
  <c r="D170" i="18"/>
  <c r="D166" i="18" s="1"/>
  <c r="D613" i="18"/>
  <c r="R603" i="18"/>
  <c r="D583" i="18"/>
  <c r="R573" i="18"/>
  <c r="M563" i="18"/>
  <c r="O548" i="18"/>
  <c r="R538" i="18"/>
  <c r="M528" i="18"/>
  <c r="O518" i="18"/>
  <c r="L503" i="18"/>
  <c r="L499" i="18" s="1"/>
  <c r="N493" i="18"/>
  <c r="N489" i="18" s="1"/>
  <c r="P479" i="18"/>
  <c r="W474" i="18"/>
  <c r="H459" i="18"/>
  <c r="O454" i="18"/>
  <c r="P449" i="18"/>
  <c r="W444" i="18"/>
  <c r="Z429" i="18"/>
  <c r="N429" i="18"/>
  <c r="Q424" i="18"/>
  <c r="E424" i="18"/>
  <c r="R419" i="18"/>
  <c r="F419" i="18"/>
  <c r="T414" i="18"/>
  <c r="T410" i="18" s="1"/>
  <c r="J414" i="18"/>
  <c r="V409" i="18"/>
  <c r="P409" i="18"/>
  <c r="J409" i="18"/>
  <c r="D409" i="18"/>
  <c r="W404" i="18"/>
  <c r="Q404" i="18"/>
  <c r="K404" i="18"/>
  <c r="E404" i="18"/>
  <c r="X399" i="18"/>
  <c r="R399" i="18"/>
  <c r="L399" i="18"/>
  <c r="F399" i="18"/>
  <c r="Y394" i="18"/>
  <c r="S394" i="18"/>
  <c r="M394" i="18"/>
  <c r="G394" i="18"/>
  <c r="Z389" i="18"/>
  <c r="T389" i="18"/>
  <c r="N389" i="18"/>
  <c r="H389" i="18"/>
  <c r="AA384" i="18"/>
  <c r="U384" i="18"/>
  <c r="O384" i="18"/>
  <c r="I384" i="18"/>
  <c r="V379" i="18"/>
  <c r="P379" i="18"/>
  <c r="J379" i="18"/>
  <c r="D379" i="18"/>
  <c r="W374" i="18"/>
  <c r="Q374" i="18"/>
  <c r="K374" i="18"/>
  <c r="E374" i="18"/>
  <c r="X369" i="18"/>
  <c r="R369" i="18"/>
  <c r="L369" i="18"/>
  <c r="F369" i="18"/>
  <c r="Y364" i="18"/>
  <c r="S364" i="18"/>
  <c r="M364" i="18"/>
  <c r="G364" i="18"/>
  <c r="Z359" i="18"/>
  <c r="T359" i="18"/>
  <c r="N359" i="18"/>
  <c r="H359" i="18"/>
  <c r="AA354" i="18"/>
  <c r="U354" i="18"/>
  <c r="O354" i="18"/>
  <c r="I354" i="18"/>
  <c r="V349" i="18"/>
  <c r="P349" i="18"/>
  <c r="J349" i="18"/>
  <c r="D349" i="18"/>
  <c r="W344" i="18"/>
  <c r="Q344" i="18"/>
  <c r="K344" i="18"/>
  <c r="E344" i="18"/>
  <c r="X339" i="18"/>
  <c r="R339" i="18"/>
  <c r="L339" i="18"/>
  <c r="F339" i="18"/>
  <c r="Y334" i="18"/>
  <c r="S334" i="18"/>
  <c r="M334" i="18"/>
  <c r="G334" i="18"/>
  <c r="Z329" i="18"/>
  <c r="T329" i="18"/>
  <c r="N329" i="18"/>
  <c r="H329" i="18"/>
  <c r="AA320" i="18"/>
  <c r="U320" i="18"/>
  <c r="O320" i="18"/>
  <c r="I320" i="18"/>
  <c r="V315" i="18"/>
  <c r="P315" i="18"/>
  <c r="J315" i="18"/>
  <c r="D315" i="18"/>
  <c r="W310" i="18"/>
  <c r="Q310" i="18"/>
  <c r="K310" i="18"/>
  <c r="E310" i="18"/>
  <c r="X305" i="18"/>
  <c r="R305" i="18"/>
  <c r="L305" i="18"/>
  <c r="F305" i="18"/>
  <c r="Y300" i="18"/>
  <c r="S300" i="18"/>
  <c r="M300" i="18"/>
  <c r="G300" i="18"/>
  <c r="Z295" i="18"/>
  <c r="T295" i="18"/>
  <c r="N295" i="18"/>
  <c r="H295" i="18"/>
  <c r="AA290" i="18"/>
  <c r="U290" i="18"/>
  <c r="O290" i="18"/>
  <c r="I290" i="18"/>
  <c r="V285" i="18"/>
  <c r="P285" i="18"/>
  <c r="J285" i="18"/>
  <c r="D285" i="18"/>
  <c r="W280" i="18"/>
  <c r="Q280" i="18"/>
  <c r="K280" i="18"/>
  <c r="E280" i="18"/>
  <c r="X275" i="18"/>
  <c r="R275" i="18"/>
  <c r="L275" i="18"/>
  <c r="F275" i="18"/>
  <c r="Y270" i="18"/>
  <c r="S270" i="18"/>
  <c r="M270" i="18"/>
  <c r="G270" i="18"/>
  <c r="Z265" i="18"/>
  <c r="T265" i="18"/>
  <c r="N265" i="18"/>
  <c r="H265" i="18"/>
  <c r="AA260" i="18"/>
  <c r="U260" i="18"/>
  <c r="O260" i="18"/>
  <c r="I260" i="18"/>
  <c r="V255" i="18"/>
  <c r="P255" i="18"/>
  <c r="J255" i="18"/>
  <c r="D255" i="18"/>
  <c r="W250" i="18"/>
  <c r="Q250" i="18"/>
  <c r="K250" i="18"/>
  <c r="E250" i="18"/>
  <c r="X245" i="18"/>
  <c r="R245" i="18"/>
  <c r="L245" i="18"/>
  <c r="F245" i="18"/>
  <c r="Y240" i="18"/>
  <c r="S240" i="18"/>
  <c r="M240" i="18"/>
  <c r="G240" i="18"/>
  <c r="Z235" i="18"/>
  <c r="T235" i="18"/>
  <c r="N235" i="18"/>
  <c r="H235" i="18"/>
  <c r="AA230" i="18"/>
  <c r="U230" i="18"/>
  <c r="O230" i="18"/>
  <c r="I230" i="18"/>
  <c r="V225" i="18"/>
  <c r="P225" i="18"/>
  <c r="J225" i="18"/>
  <c r="D225" i="18"/>
  <c r="W220" i="18"/>
  <c r="Q220" i="18"/>
  <c r="K220" i="18"/>
  <c r="E220" i="18"/>
  <c r="X215" i="18"/>
  <c r="R215" i="18"/>
  <c r="L215" i="18"/>
  <c r="F215" i="18"/>
  <c r="Y210" i="18"/>
  <c r="S210" i="18"/>
  <c r="M210" i="18"/>
  <c r="G210" i="18"/>
  <c r="Z205" i="18"/>
  <c r="T205" i="18"/>
  <c r="N205" i="18"/>
  <c r="H205" i="18"/>
  <c r="AA200" i="18"/>
  <c r="U200" i="18"/>
  <c r="O200" i="18"/>
  <c r="I200" i="18"/>
  <c r="V195" i="18"/>
  <c r="P195" i="18"/>
  <c r="J195" i="18"/>
  <c r="D195" i="18"/>
  <c r="W190" i="18"/>
  <c r="Q190" i="18"/>
  <c r="K190" i="18"/>
  <c r="E190" i="18"/>
  <c r="X185" i="18"/>
  <c r="R185" i="18"/>
  <c r="L185" i="18"/>
  <c r="F185" i="18"/>
  <c r="Y180" i="18"/>
  <c r="S180" i="18"/>
  <c r="M180" i="18"/>
  <c r="G180" i="18"/>
  <c r="Z175" i="18"/>
  <c r="T175" i="18"/>
  <c r="N175" i="18"/>
  <c r="H175" i="18"/>
  <c r="AA170" i="18"/>
  <c r="U170" i="18"/>
  <c r="O170" i="18"/>
  <c r="I170" i="18"/>
  <c r="V161" i="18"/>
  <c r="P161" i="18"/>
  <c r="J161" i="18"/>
  <c r="D161" i="18"/>
  <c r="W156" i="18"/>
  <c r="Q156" i="18"/>
  <c r="K156" i="18"/>
  <c r="E156" i="18"/>
  <c r="J11" i="18"/>
  <c r="P11" i="18"/>
  <c r="V11" i="18"/>
  <c r="I14" i="18"/>
  <c r="O14" i="18"/>
  <c r="U14" i="18"/>
  <c r="AA14" i="18"/>
  <c r="AA12" i="18" s="1"/>
  <c r="I16" i="18"/>
  <c r="O16" i="18"/>
  <c r="U16" i="18"/>
  <c r="AA16" i="18"/>
  <c r="H19" i="18"/>
  <c r="N19" i="18"/>
  <c r="N17" i="18" s="1"/>
  <c r="T19" i="18"/>
  <c r="Z19" i="18"/>
  <c r="H21" i="18"/>
  <c r="N21" i="18"/>
  <c r="T21" i="18"/>
  <c r="Z21" i="18"/>
  <c r="G24" i="18"/>
  <c r="M24" i="18"/>
  <c r="S24" i="18"/>
  <c r="Y24" i="18"/>
  <c r="G26" i="18"/>
  <c r="M26" i="18"/>
  <c r="S26" i="18"/>
  <c r="Y26" i="18"/>
  <c r="F29" i="18"/>
  <c r="L29" i="18"/>
  <c r="R29" i="18"/>
  <c r="X29" i="18"/>
  <c r="X27" i="18" s="1"/>
  <c r="F31" i="18"/>
  <c r="L31" i="18"/>
  <c r="R31" i="18"/>
  <c r="X31" i="18"/>
  <c r="E34" i="18"/>
  <c r="K34" i="18"/>
  <c r="K32" i="18" s="1"/>
  <c r="Q34" i="18"/>
  <c r="W34" i="18"/>
  <c r="E36" i="18"/>
  <c r="K36" i="18"/>
  <c r="Q36" i="18"/>
  <c r="W36" i="18"/>
  <c r="D39" i="18"/>
  <c r="J39" i="18"/>
  <c r="P39" i="18"/>
  <c r="V39" i="18"/>
  <c r="D41" i="18"/>
  <c r="J41" i="18"/>
  <c r="P41" i="18"/>
  <c r="V41" i="18"/>
  <c r="I44" i="18"/>
  <c r="O44" i="18"/>
  <c r="U44" i="18"/>
  <c r="AA44" i="18"/>
  <c r="AA42" i="18" s="1"/>
  <c r="I46" i="18"/>
  <c r="O46" i="18"/>
  <c r="U46" i="18"/>
  <c r="AA46" i="18"/>
  <c r="H49" i="18"/>
  <c r="N49" i="18"/>
  <c r="N47" i="18" s="1"/>
  <c r="T49" i="18"/>
  <c r="Z49" i="18"/>
  <c r="H51" i="18"/>
  <c r="N51" i="18"/>
  <c r="T51" i="18"/>
  <c r="Z51" i="18"/>
  <c r="G54" i="18"/>
  <c r="M54" i="18"/>
  <c r="S54" i="18"/>
  <c r="Y54" i="18"/>
  <c r="G56" i="18"/>
  <c r="M56" i="18"/>
  <c r="S56" i="18"/>
  <c r="Y56" i="18"/>
  <c r="F59" i="18"/>
  <c r="L59" i="18"/>
  <c r="R59" i="18"/>
  <c r="X59" i="18"/>
  <c r="X57" i="18" s="1"/>
  <c r="F61" i="18"/>
  <c r="L61" i="18"/>
  <c r="R61" i="18"/>
  <c r="X61" i="18"/>
  <c r="E64" i="18"/>
  <c r="K64" i="18"/>
  <c r="K62" i="18" s="1"/>
  <c r="Q64" i="18"/>
  <c r="W64" i="18"/>
  <c r="E66" i="18"/>
  <c r="K66" i="18"/>
  <c r="Q66" i="18"/>
  <c r="W66" i="18"/>
  <c r="D69" i="18"/>
  <c r="J69" i="18"/>
  <c r="P69" i="18"/>
  <c r="V69" i="18"/>
  <c r="D71" i="18"/>
  <c r="J71" i="18"/>
  <c r="P71" i="18"/>
  <c r="V71" i="18"/>
  <c r="I74" i="18"/>
  <c r="O74" i="18"/>
  <c r="U74" i="18"/>
  <c r="AA74" i="18"/>
  <c r="AA72" i="18" s="1"/>
  <c r="I76" i="18"/>
  <c r="O76" i="18"/>
  <c r="U76" i="18"/>
  <c r="AA76" i="18"/>
  <c r="H79" i="18"/>
  <c r="N79" i="18"/>
  <c r="N77" i="18" s="1"/>
  <c r="T79" i="18"/>
  <c r="Z79" i="18"/>
  <c r="H81" i="18"/>
  <c r="N81" i="18"/>
  <c r="T81" i="18"/>
  <c r="Z81" i="18"/>
  <c r="G84" i="18"/>
  <c r="M84" i="18"/>
  <c r="S84" i="18"/>
  <c r="Y84" i="18"/>
  <c r="G86" i="18"/>
  <c r="M86" i="18"/>
  <c r="S86" i="18"/>
  <c r="Y86" i="18"/>
  <c r="F89" i="18"/>
  <c r="L89" i="18"/>
  <c r="R89" i="18"/>
  <c r="X89" i="18"/>
  <c r="X87" i="18" s="1"/>
  <c r="F91" i="18"/>
  <c r="L91" i="18"/>
  <c r="R91" i="18"/>
  <c r="X91" i="18"/>
  <c r="E94" i="18"/>
  <c r="K94" i="18"/>
  <c r="K92" i="18" s="1"/>
  <c r="Q94" i="18"/>
  <c r="W94" i="18"/>
  <c r="E96" i="18"/>
  <c r="K96" i="18"/>
  <c r="Q96" i="18"/>
  <c r="W96" i="18"/>
  <c r="D99" i="18"/>
  <c r="J99" i="18"/>
  <c r="P99" i="18"/>
  <c r="V99" i="18"/>
  <c r="D101" i="18"/>
  <c r="J101" i="18"/>
  <c r="P101" i="18"/>
  <c r="V101" i="18"/>
  <c r="I104" i="18"/>
  <c r="O104" i="18"/>
  <c r="U104" i="18"/>
  <c r="AA104" i="18"/>
  <c r="AA102" i="18" s="1"/>
  <c r="I106" i="18"/>
  <c r="O106" i="18"/>
  <c r="U106" i="18"/>
  <c r="AA106" i="18"/>
  <c r="H109" i="18"/>
  <c r="N109" i="18"/>
  <c r="N107" i="18" s="1"/>
  <c r="T109" i="18"/>
  <c r="Z109" i="18"/>
  <c r="H111" i="18"/>
  <c r="N111" i="18"/>
  <c r="T111" i="18"/>
  <c r="Z111" i="18"/>
  <c r="G114" i="18"/>
  <c r="M114" i="18"/>
  <c r="S114" i="18"/>
  <c r="Y114" i="18"/>
  <c r="G116" i="18"/>
  <c r="M116" i="18"/>
  <c r="S116" i="18"/>
  <c r="Y116" i="18"/>
  <c r="F119" i="18"/>
  <c r="L119" i="18"/>
  <c r="R119" i="18"/>
  <c r="X119" i="18"/>
  <c r="X117" i="18" s="1"/>
  <c r="F121" i="18"/>
  <c r="L121" i="18"/>
  <c r="R121" i="18"/>
  <c r="X121" i="18"/>
  <c r="E124" i="18"/>
  <c r="K124" i="18"/>
  <c r="K122" i="18" s="1"/>
  <c r="Q124" i="18"/>
  <c r="W124" i="18"/>
  <c r="E126" i="18"/>
  <c r="K126" i="18"/>
  <c r="Q126" i="18"/>
  <c r="W126" i="18"/>
  <c r="D129" i="18"/>
  <c r="J129" i="18"/>
  <c r="P129" i="18"/>
  <c r="V129" i="18"/>
  <c r="D131" i="18"/>
  <c r="J131" i="18"/>
  <c r="P131" i="18"/>
  <c r="V131" i="18"/>
  <c r="I134" i="18"/>
  <c r="O134" i="18"/>
  <c r="U134" i="18"/>
  <c r="AA134" i="18"/>
  <c r="AA132" i="18" s="1"/>
  <c r="I136" i="18"/>
  <c r="O136" i="18"/>
  <c r="U136" i="18"/>
  <c r="AA136" i="18"/>
  <c r="H139" i="18"/>
  <c r="N139" i="18"/>
  <c r="N137" i="18" s="1"/>
  <c r="T139" i="18"/>
  <c r="Z139" i="18"/>
  <c r="H141" i="18"/>
  <c r="N141" i="18"/>
  <c r="T141" i="18"/>
  <c r="Z141" i="18"/>
  <c r="G144" i="18"/>
  <c r="M144" i="18"/>
  <c r="S144" i="18"/>
  <c r="Y144" i="18"/>
  <c r="Y142" i="18" s="1"/>
  <c r="G146" i="18"/>
  <c r="M146" i="18"/>
  <c r="S146" i="18"/>
  <c r="Y146" i="18"/>
  <c r="F149" i="18"/>
  <c r="L149" i="18"/>
  <c r="L147" i="18" s="1"/>
  <c r="R149" i="18"/>
  <c r="X149" i="18"/>
  <c r="X147" i="18" s="1"/>
  <c r="F151" i="18"/>
  <c r="L151" i="18"/>
  <c r="R151" i="18"/>
  <c r="X151" i="18"/>
  <c r="E154" i="18"/>
  <c r="E152" i="18" s="1"/>
  <c r="K154" i="18"/>
  <c r="K152" i="18" s="1"/>
  <c r="Q154" i="18"/>
  <c r="Q152" i="18" s="1"/>
  <c r="W154" i="18"/>
  <c r="W152" i="18" s="1"/>
  <c r="F156" i="18"/>
  <c r="P156" i="18"/>
  <c r="O159" i="18"/>
  <c r="AA159" i="18"/>
  <c r="AA157" i="18" s="1"/>
  <c r="O161" i="18"/>
  <c r="AA161" i="18"/>
  <c r="H170" i="18"/>
  <c r="H166" i="18" s="1"/>
  <c r="Z170" i="18"/>
  <c r="Z166" i="18" s="1"/>
  <c r="F175" i="18"/>
  <c r="F171" i="18" s="1"/>
  <c r="X175" i="18"/>
  <c r="X171" i="18" s="1"/>
  <c r="R180" i="18"/>
  <c r="R176" i="18" s="1"/>
  <c r="P185" i="18"/>
  <c r="P181" i="18" s="1"/>
  <c r="O190" i="18"/>
  <c r="O186" i="18" s="1"/>
  <c r="N195" i="18"/>
  <c r="N191" i="18" s="1"/>
  <c r="H200" i="18"/>
  <c r="H196" i="18" s="1"/>
  <c r="Z200" i="18"/>
  <c r="Z196" i="18" s="1"/>
  <c r="F205" i="18"/>
  <c r="F201" i="18" s="1"/>
  <c r="X205" i="18"/>
  <c r="X201" i="18" s="1"/>
  <c r="R210" i="18"/>
  <c r="R206" i="18" s="1"/>
  <c r="P215" i="18"/>
  <c r="P211" i="18" s="1"/>
  <c r="O220" i="18"/>
  <c r="O216" i="18" s="1"/>
  <c r="N225" i="18"/>
  <c r="N221" i="18" s="1"/>
  <c r="H230" i="18"/>
  <c r="H226" i="18" s="1"/>
  <c r="Z230" i="18"/>
  <c r="Z226" i="18" s="1"/>
  <c r="F235" i="18"/>
  <c r="F231" i="18" s="1"/>
  <c r="X235" i="18"/>
  <c r="X231" i="18" s="1"/>
  <c r="R240" i="18"/>
  <c r="R236" i="18" s="1"/>
  <c r="P245" i="18"/>
  <c r="P241" i="18" s="1"/>
  <c r="O250" i="18"/>
  <c r="O246" i="18" s="1"/>
  <c r="N255" i="18"/>
  <c r="N251" i="18" s="1"/>
  <c r="H260" i="18"/>
  <c r="H256" i="18" s="1"/>
  <c r="Z260" i="18"/>
  <c r="Z256" i="18" s="1"/>
  <c r="F265" i="18"/>
  <c r="F261" i="18" s="1"/>
  <c r="X265" i="18"/>
  <c r="X261" i="18" s="1"/>
  <c r="R270" i="18"/>
  <c r="R266" i="18" s="1"/>
  <c r="P275" i="18"/>
  <c r="P271" i="18" s="1"/>
  <c r="O280" i="18"/>
  <c r="O276" i="18" s="1"/>
  <c r="N285" i="18"/>
  <c r="N281" i="18" s="1"/>
  <c r="H290" i="18"/>
  <c r="H286" i="18" s="1"/>
  <c r="Z290" i="18"/>
  <c r="Z286" i="18" s="1"/>
  <c r="F295" i="18"/>
  <c r="F291" i="18" s="1"/>
  <c r="X295" i="18"/>
  <c r="X291" i="18" s="1"/>
  <c r="R300" i="18"/>
  <c r="R296" i="18" s="1"/>
  <c r="P305" i="18"/>
  <c r="P301" i="18" s="1"/>
  <c r="O310" i="18"/>
  <c r="O306" i="18" s="1"/>
  <c r="N315" i="18"/>
  <c r="N311" i="18" s="1"/>
  <c r="H320" i="18"/>
  <c r="H316" i="18" s="1"/>
  <c r="Z320" i="18"/>
  <c r="Z316" i="18" s="1"/>
  <c r="S329" i="18"/>
  <c r="S325" i="18" s="1"/>
  <c r="Q334" i="18"/>
  <c r="Q330" i="18" s="1"/>
  <c r="K339" i="18"/>
  <c r="K335" i="18" s="1"/>
  <c r="J344" i="18"/>
  <c r="J340" i="18" s="1"/>
  <c r="I349" i="18"/>
  <c r="I345" i="18" s="1"/>
  <c r="AA349" i="18"/>
  <c r="AA345" i="18" s="1"/>
  <c r="G354" i="18"/>
  <c r="G350" i="18" s="1"/>
  <c r="Y354" i="18"/>
  <c r="Y350" i="18" s="1"/>
  <c r="S359" i="18"/>
  <c r="S355" i="18" s="1"/>
  <c r="Q364" i="18"/>
  <c r="Q360" i="18" s="1"/>
  <c r="K369" i="18"/>
  <c r="K365" i="18" s="1"/>
  <c r="J374" i="18"/>
  <c r="J370" i="18" s="1"/>
  <c r="I379" i="18"/>
  <c r="I375" i="18" s="1"/>
  <c r="AA379" i="18"/>
  <c r="AA375" i="18" s="1"/>
  <c r="G384" i="18"/>
  <c r="G380" i="18" s="1"/>
  <c r="Y384" i="18"/>
  <c r="Y380" i="18" s="1"/>
  <c r="S389" i="18"/>
  <c r="S385" i="18" s="1"/>
  <c r="Q394" i="18"/>
  <c r="Q390" i="18" s="1"/>
  <c r="K399" i="18"/>
  <c r="K395" i="18" s="1"/>
  <c r="J404" i="18"/>
  <c r="J400" i="18" s="1"/>
  <c r="I409" i="18"/>
  <c r="I405" i="18" s="1"/>
  <c r="AA409" i="18"/>
  <c r="AA405" i="18" s="1"/>
  <c r="H414" i="18"/>
  <c r="H410" i="18" s="1"/>
  <c r="W429" i="18"/>
  <c r="W425" i="18" s="1"/>
  <c r="Y434" i="18"/>
  <c r="T455" i="18"/>
  <c r="Y464" i="18"/>
  <c r="I484" i="18"/>
  <c r="H493" i="18"/>
  <c r="H489" i="18" s="1"/>
  <c r="Q508" i="18"/>
  <c r="Q504" i="18" s="1"/>
  <c r="V513" i="18"/>
  <c r="V509" i="18" s="1"/>
  <c r="T519" i="18"/>
  <c r="E548" i="18"/>
  <c r="E782" i="17"/>
  <c r="E9" i="18"/>
  <c r="K9" i="18"/>
  <c r="Q9" i="18"/>
  <c r="W9" i="18"/>
  <c r="E11" i="18"/>
  <c r="K11" i="18"/>
  <c r="Q11" i="18"/>
  <c r="W11" i="18"/>
  <c r="D14" i="18"/>
  <c r="J14" i="18"/>
  <c r="P14" i="18"/>
  <c r="V14" i="18"/>
  <c r="V12" i="18" s="1"/>
  <c r="D16" i="18"/>
  <c r="J16" i="18"/>
  <c r="P16" i="18"/>
  <c r="V16" i="18"/>
  <c r="I19" i="18"/>
  <c r="O19" i="18"/>
  <c r="O17" i="18" s="1"/>
  <c r="U19" i="18"/>
  <c r="AA19" i="18"/>
  <c r="I21" i="18"/>
  <c r="O21" i="18"/>
  <c r="U21" i="18"/>
  <c r="AA21" i="18"/>
  <c r="H24" i="18"/>
  <c r="N24" i="18"/>
  <c r="T24" i="18"/>
  <c r="Z24" i="18"/>
  <c r="H26" i="18"/>
  <c r="N26" i="18"/>
  <c r="T26" i="18"/>
  <c r="Z26" i="18"/>
  <c r="G29" i="18"/>
  <c r="M29" i="18"/>
  <c r="S29" i="18"/>
  <c r="Y29" i="18"/>
  <c r="Y27" i="18" s="1"/>
  <c r="G31" i="18"/>
  <c r="M31" i="18"/>
  <c r="S31" i="18"/>
  <c r="Y31" i="18"/>
  <c r="F34" i="18"/>
  <c r="L34" i="18"/>
  <c r="L32" i="18" s="1"/>
  <c r="R34" i="18"/>
  <c r="X34" i="18"/>
  <c r="F36" i="18"/>
  <c r="L36" i="18"/>
  <c r="R36" i="18"/>
  <c r="X36" i="18"/>
  <c r="E39" i="18"/>
  <c r="K39" i="18"/>
  <c r="Q39" i="18"/>
  <c r="W39" i="18"/>
  <c r="E41" i="18"/>
  <c r="K41" i="18"/>
  <c r="Q41" i="18"/>
  <c r="W41" i="18"/>
  <c r="D44" i="18"/>
  <c r="J44" i="18"/>
  <c r="P44" i="18"/>
  <c r="V44" i="18"/>
  <c r="V42" i="18" s="1"/>
  <c r="D46" i="18"/>
  <c r="J46" i="18"/>
  <c r="P46" i="18"/>
  <c r="V46" i="18"/>
  <c r="I49" i="18"/>
  <c r="O49" i="18"/>
  <c r="O47" i="18" s="1"/>
  <c r="U49" i="18"/>
  <c r="AA49" i="18"/>
  <c r="I51" i="18"/>
  <c r="O51" i="18"/>
  <c r="U51" i="18"/>
  <c r="AA51" i="18"/>
  <c r="H54" i="18"/>
  <c r="N54" i="18"/>
  <c r="T54" i="18"/>
  <c r="Z54" i="18"/>
  <c r="H56" i="18"/>
  <c r="N56" i="18"/>
  <c r="T56" i="18"/>
  <c r="Z56" i="18"/>
  <c r="G59" i="18"/>
  <c r="M59" i="18"/>
  <c r="S59" i="18"/>
  <c r="Y59" i="18"/>
  <c r="Y57" i="18" s="1"/>
  <c r="G61" i="18"/>
  <c r="M61" i="18"/>
  <c r="S61" i="18"/>
  <c r="Y61" i="18"/>
  <c r="F64" i="18"/>
  <c r="L64" i="18"/>
  <c r="L62" i="18" s="1"/>
  <c r="R64" i="18"/>
  <c r="X64" i="18"/>
  <c r="F66" i="18"/>
  <c r="L66" i="18"/>
  <c r="R66" i="18"/>
  <c r="X66" i="18"/>
  <c r="E69" i="18"/>
  <c r="K69" i="18"/>
  <c r="Q69" i="18"/>
  <c r="W69" i="18"/>
  <c r="E71" i="18"/>
  <c r="K71" i="18"/>
  <c r="Q71" i="18"/>
  <c r="W71" i="18"/>
  <c r="D74" i="18"/>
  <c r="J74" i="18"/>
  <c r="P74" i="18"/>
  <c r="V74" i="18"/>
  <c r="V72" i="18" s="1"/>
  <c r="D76" i="18"/>
  <c r="J76" i="18"/>
  <c r="P76" i="18"/>
  <c r="V76" i="18"/>
  <c r="I79" i="18"/>
  <c r="O79" i="18"/>
  <c r="O77" i="18" s="1"/>
  <c r="U79" i="18"/>
  <c r="AA79" i="18"/>
  <c r="I81" i="18"/>
  <c r="O81" i="18"/>
  <c r="U81" i="18"/>
  <c r="AA81" i="18"/>
  <c r="H84" i="18"/>
  <c r="N84" i="18"/>
  <c r="T84" i="18"/>
  <c r="Z84" i="18"/>
  <c r="H86" i="18"/>
  <c r="N86" i="18"/>
  <c r="T86" i="18"/>
  <c r="Z86" i="18"/>
  <c r="G89" i="18"/>
  <c r="M89" i="18"/>
  <c r="S89" i="18"/>
  <c r="Y89" i="18"/>
  <c r="Y87" i="18" s="1"/>
  <c r="G91" i="18"/>
  <c r="M91" i="18"/>
  <c r="S91" i="18"/>
  <c r="Y91" i="18"/>
  <c r="F94" i="18"/>
  <c r="L94" i="18"/>
  <c r="L92" i="18" s="1"/>
  <c r="R94" i="18"/>
  <c r="X94" i="18"/>
  <c r="F96" i="18"/>
  <c r="L96" i="18"/>
  <c r="R96" i="18"/>
  <c r="X96" i="18"/>
  <c r="E99" i="18"/>
  <c r="K99" i="18"/>
  <c r="Q99" i="18"/>
  <c r="W99" i="18"/>
  <c r="E101" i="18"/>
  <c r="K101" i="18"/>
  <c r="Q101" i="18"/>
  <c r="W101" i="18"/>
  <c r="D104" i="18"/>
  <c r="J104" i="18"/>
  <c r="P104" i="18"/>
  <c r="V104" i="18"/>
  <c r="V102" i="18" s="1"/>
  <c r="D106" i="18"/>
  <c r="J106" i="18"/>
  <c r="P106" i="18"/>
  <c r="V106" i="18"/>
  <c r="I109" i="18"/>
  <c r="O109" i="18"/>
  <c r="O107" i="18" s="1"/>
  <c r="U109" i="18"/>
  <c r="AA109" i="18"/>
  <c r="I111" i="18"/>
  <c r="O111" i="18"/>
  <c r="U111" i="18"/>
  <c r="AA111" i="18"/>
  <c r="H114" i="18"/>
  <c r="N114" i="18"/>
  <c r="T114" i="18"/>
  <c r="Z114" i="18"/>
  <c r="H116" i="18"/>
  <c r="N116" i="18"/>
  <c r="T116" i="18"/>
  <c r="Z116" i="18"/>
  <c r="G119" i="18"/>
  <c r="M119" i="18"/>
  <c r="S119" i="18"/>
  <c r="Y119" i="18"/>
  <c r="Y117" i="18" s="1"/>
  <c r="G121" i="18"/>
  <c r="M121" i="18"/>
  <c r="S121" i="18"/>
  <c r="Y121" i="18"/>
  <c r="F124" i="18"/>
  <c r="L124" i="18"/>
  <c r="L122" i="18" s="1"/>
  <c r="R124" i="18"/>
  <c r="X124" i="18"/>
  <c r="F126" i="18"/>
  <c r="L126" i="18"/>
  <c r="R126" i="18"/>
  <c r="X126" i="18"/>
  <c r="E129" i="18"/>
  <c r="K129" i="18"/>
  <c r="Q129" i="18"/>
  <c r="W129" i="18"/>
  <c r="E131" i="18"/>
  <c r="K131" i="18"/>
  <c r="Q131" i="18"/>
  <c r="W131" i="18"/>
  <c r="D134" i="18"/>
  <c r="J134" i="18"/>
  <c r="P134" i="18"/>
  <c r="V134" i="18"/>
  <c r="V132" i="18" s="1"/>
  <c r="D136" i="18"/>
  <c r="J136" i="18"/>
  <c r="P136" i="18"/>
  <c r="V136" i="18"/>
  <c r="I139" i="18"/>
  <c r="O139" i="18"/>
  <c r="O137" i="18" s="1"/>
  <c r="U139" i="18"/>
  <c r="AA139" i="18"/>
  <c r="I141" i="18"/>
  <c r="O141" i="18"/>
  <c r="U141" i="18"/>
  <c r="AA141" i="18"/>
  <c r="H144" i="18"/>
  <c r="N144" i="18"/>
  <c r="T144" i="18"/>
  <c r="Z144" i="18"/>
  <c r="H146" i="18"/>
  <c r="N146" i="18"/>
  <c r="T146" i="18"/>
  <c r="Z146" i="18"/>
  <c r="G149" i="18"/>
  <c r="M149" i="18"/>
  <c r="S149" i="18"/>
  <c r="Y149" i="18"/>
  <c r="Y147" i="18" s="1"/>
  <c r="G151" i="18"/>
  <c r="M151" i="18"/>
  <c r="S151" i="18"/>
  <c r="Y151" i="18"/>
  <c r="F154" i="18"/>
  <c r="F152" i="18" s="1"/>
  <c r="L154" i="18"/>
  <c r="L152" i="18" s="1"/>
  <c r="R154" i="18"/>
  <c r="R152" i="18" s="1"/>
  <c r="X154" i="18"/>
  <c r="X152" i="18" s="1"/>
  <c r="H156" i="18"/>
  <c r="H152" i="18" s="1"/>
  <c r="R156" i="18"/>
  <c r="E159" i="18"/>
  <c r="Q159" i="18"/>
  <c r="E161" i="18"/>
  <c r="Q161" i="18"/>
  <c r="M170" i="18"/>
  <c r="M166" i="18" s="1"/>
  <c r="G175" i="18"/>
  <c r="G171" i="18" s="1"/>
  <c r="Y175" i="18"/>
  <c r="Y171" i="18" s="1"/>
  <c r="E180" i="18"/>
  <c r="E176" i="18" s="1"/>
  <c r="W180" i="18"/>
  <c r="W176" i="18" s="1"/>
  <c r="Q185" i="18"/>
  <c r="Q181" i="18" s="1"/>
  <c r="P190" i="18"/>
  <c r="P186" i="18" s="1"/>
  <c r="O195" i="18"/>
  <c r="O191" i="18" s="1"/>
  <c r="M200" i="18"/>
  <c r="M196" i="18" s="1"/>
  <c r="G205" i="18"/>
  <c r="G201" i="18" s="1"/>
  <c r="Y205" i="18"/>
  <c r="Y201" i="18" s="1"/>
  <c r="E210" i="18"/>
  <c r="E206" i="18" s="1"/>
  <c r="W210" i="18"/>
  <c r="W206" i="18" s="1"/>
  <c r="Q215" i="18"/>
  <c r="Q211" i="18" s="1"/>
  <c r="P220" i="18"/>
  <c r="P216" i="18" s="1"/>
  <c r="O225" i="18"/>
  <c r="O221" i="18" s="1"/>
  <c r="M230" i="18"/>
  <c r="M226" i="18" s="1"/>
  <c r="G235" i="18"/>
  <c r="G231" i="18" s="1"/>
  <c r="Y235" i="18"/>
  <c r="Y231" i="18" s="1"/>
  <c r="E240" i="18"/>
  <c r="E236" i="18" s="1"/>
  <c r="W240" i="18"/>
  <c r="W236" i="18" s="1"/>
  <c r="Q245" i="18"/>
  <c r="Q241" i="18" s="1"/>
  <c r="P250" i="18"/>
  <c r="P246" i="18" s="1"/>
  <c r="O255" i="18"/>
  <c r="O251" i="18" s="1"/>
  <c r="M260" i="18"/>
  <c r="M256" i="18" s="1"/>
  <c r="G265" i="18"/>
  <c r="G261" i="18" s="1"/>
  <c r="Y265" i="18"/>
  <c r="Y261" i="18" s="1"/>
  <c r="E270" i="18"/>
  <c r="E266" i="18" s="1"/>
  <c r="W270" i="18"/>
  <c r="W266" i="18" s="1"/>
  <c r="Q275" i="18"/>
  <c r="Q271" i="18" s="1"/>
  <c r="P280" i="18"/>
  <c r="P276" i="18" s="1"/>
  <c r="O285" i="18"/>
  <c r="O281" i="18" s="1"/>
  <c r="M290" i="18"/>
  <c r="M286" i="18" s="1"/>
  <c r="G295" i="18"/>
  <c r="G291" i="18" s="1"/>
  <c r="Y295" i="18"/>
  <c r="Y291" i="18" s="1"/>
  <c r="E300" i="18"/>
  <c r="E296" i="18" s="1"/>
  <c r="W300" i="18"/>
  <c r="W296" i="18" s="1"/>
  <c r="Q305" i="18"/>
  <c r="Q301" i="18" s="1"/>
  <c r="P310" i="18"/>
  <c r="P306" i="18" s="1"/>
  <c r="O315" i="18"/>
  <c r="O311" i="18" s="1"/>
  <c r="M320" i="18"/>
  <c r="M316" i="18" s="1"/>
  <c r="F329" i="18"/>
  <c r="F325" i="18" s="1"/>
  <c r="X329" i="18"/>
  <c r="X325" i="18" s="1"/>
  <c r="R334" i="18"/>
  <c r="R330" i="18" s="1"/>
  <c r="P339" i="18"/>
  <c r="P335" i="18" s="1"/>
  <c r="O344" i="18"/>
  <c r="O340" i="18" s="1"/>
  <c r="N349" i="18"/>
  <c r="N345" i="18" s="1"/>
  <c r="H354" i="18"/>
  <c r="H350" i="18" s="1"/>
  <c r="Z354" i="18"/>
  <c r="Z350" i="18" s="1"/>
  <c r="F359" i="18"/>
  <c r="F355" i="18" s="1"/>
  <c r="X359" i="18"/>
  <c r="X355" i="18" s="1"/>
  <c r="R364" i="18"/>
  <c r="R360" i="18" s="1"/>
  <c r="P369" i="18"/>
  <c r="P365" i="18" s="1"/>
  <c r="O374" i="18"/>
  <c r="O370" i="18" s="1"/>
  <c r="N379" i="18"/>
  <c r="N375" i="18" s="1"/>
  <c r="H384" i="18"/>
  <c r="H380" i="18" s="1"/>
  <c r="Z384" i="18"/>
  <c r="Z380" i="18" s="1"/>
  <c r="F389" i="18"/>
  <c r="F385" i="18" s="1"/>
  <c r="X389" i="18"/>
  <c r="X385" i="18" s="1"/>
  <c r="R394" i="18"/>
  <c r="R390" i="18" s="1"/>
  <c r="P399" i="18"/>
  <c r="P395" i="18" s="1"/>
  <c r="O404" i="18"/>
  <c r="O400" i="18" s="1"/>
  <c r="N409" i="18"/>
  <c r="N405" i="18" s="1"/>
  <c r="I414" i="18"/>
  <c r="D419" i="18"/>
  <c r="D415" i="18" s="1"/>
  <c r="S430" i="18"/>
  <c r="AA450" i="18"/>
  <c r="S460" i="18"/>
  <c r="S494" i="18"/>
  <c r="Y494" i="18"/>
  <c r="W508" i="18"/>
  <c r="W504" i="18" s="1"/>
  <c r="X534" i="18"/>
  <c r="F9" i="18"/>
  <c r="L9" i="18"/>
  <c r="R9" i="18"/>
  <c r="R7" i="18" s="1"/>
  <c r="X9" i="18"/>
  <c r="F11" i="18"/>
  <c r="L11" i="18"/>
  <c r="R11" i="18"/>
  <c r="X11" i="18"/>
  <c r="E14" i="18"/>
  <c r="E12" i="18" s="1"/>
  <c r="K14" i="18"/>
  <c r="Q14" i="18"/>
  <c r="Q12" i="18" s="1"/>
  <c r="W14" i="18"/>
  <c r="E16" i="18"/>
  <c r="K16" i="18"/>
  <c r="Q16" i="18"/>
  <c r="W16" i="18"/>
  <c r="D19" i="18"/>
  <c r="D17" i="18" s="1"/>
  <c r="J19" i="18"/>
  <c r="P19" i="18"/>
  <c r="V19" i="18"/>
  <c r="D21" i="18"/>
  <c r="J21" i="18"/>
  <c r="P21" i="18"/>
  <c r="V21" i="18"/>
  <c r="I24" i="18"/>
  <c r="O24" i="18"/>
  <c r="U24" i="18"/>
  <c r="U22" i="18" s="1"/>
  <c r="AA24" i="18"/>
  <c r="I26" i="18"/>
  <c r="O26" i="18"/>
  <c r="U26" i="18"/>
  <c r="AA26" i="18"/>
  <c r="H29" i="18"/>
  <c r="H27" i="18" s="1"/>
  <c r="N29" i="18"/>
  <c r="T29" i="18"/>
  <c r="T27" i="18" s="1"/>
  <c r="Z29" i="18"/>
  <c r="H31" i="18"/>
  <c r="N31" i="18"/>
  <c r="T31" i="18"/>
  <c r="Z31" i="18"/>
  <c r="G34" i="18"/>
  <c r="G32" i="18" s="1"/>
  <c r="M34" i="18"/>
  <c r="S34" i="18"/>
  <c r="Y34" i="18"/>
  <c r="G36" i="18"/>
  <c r="M36" i="18"/>
  <c r="S36" i="18"/>
  <c r="Y36" i="18"/>
  <c r="F39" i="18"/>
  <c r="L39" i="18"/>
  <c r="R39" i="18"/>
  <c r="R37" i="18" s="1"/>
  <c r="X39" i="18"/>
  <c r="F41" i="18"/>
  <c r="L41" i="18"/>
  <c r="R41" i="18"/>
  <c r="X41" i="18"/>
  <c r="E44" i="18"/>
  <c r="E42" i="18" s="1"/>
  <c r="K44" i="18"/>
  <c r="Q44" i="18"/>
  <c r="Q42" i="18" s="1"/>
  <c r="W44" i="18"/>
  <c r="E46" i="18"/>
  <c r="K46" i="18"/>
  <c r="Q46" i="18"/>
  <c r="W46" i="18"/>
  <c r="D49" i="18"/>
  <c r="D47" i="18" s="1"/>
  <c r="J49" i="18"/>
  <c r="P49" i="18"/>
  <c r="V49" i="18"/>
  <c r="D51" i="18"/>
  <c r="J51" i="18"/>
  <c r="P51" i="18"/>
  <c r="V51" i="18"/>
  <c r="I54" i="18"/>
  <c r="O54" i="18"/>
  <c r="U54" i="18"/>
  <c r="U52" i="18" s="1"/>
  <c r="AA54" i="18"/>
  <c r="I56" i="18"/>
  <c r="O56" i="18"/>
  <c r="U56" i="18"/>
  <c r="AA56" i="18"/>
  <c r="H59" i="18"/>
  <c r="H57" i="18" s="1"/>
  <c r="N59" i="18"/>
  <c r="T59" i="18"/>
  <c r="T57" i="18" s="1"/>
  <c r="Z59" i="18"/>
  <c r="H61" i="18"/>
  <c r="N61" i="18"/>
  <c r="T61" i="18"/>
  <c r="Z61" i="18"/>
  <c r="G64" i="18"/>
  <c r="G62" i="18" s="1"/>
  <c r="M64" i="18"/>
  <c r="S64" i="18"/>
  <c r="Y64" i="18"/>
  <c r="G66" i="18"/>
  <c r="M66" i="18"/>
  <c r="S66" i="18"/>
  <c r="Y66" i="18"/>
  <c r="F69" i="18"/>
  <c r="L69" i="18"/>
  <c r="R69" i="18"/>
  <c r="R67" i="18" s="1"/>
  <c r="X69" i="18"/>
  <c r="F71" i="18"/>
  <c r="L71" i="18"/>
  <c r="R71" i="18"/>
  <c r="X71" i="18"/>
  <c r="E74" i="18"/>
  <c r="E72" i="18" s="1"/>
  <c r="K74" i="18"/>
  <c r="Q74" i="18"/>
  <c r="Q72" i="18" s="1"/>
  <c r="W74" i="18"/>
  <c r="E76" i="18"/>
  <c r="K76" i="18"/>
  <c r="Q76" i="18"/>
  <c r="W76" i="18"/>
  <c r="D79" i="18"/>
  <c r="D77" i="18" s="1"/>
  <c r="J79" i="18"/>
  <c r="P79" i="18"/>
  <c r="V79" i="18"/>
  <c r="D81" i="18"/>
  <c r="J81" i="18"/>
  <c r="P81" i="18"/>
  <c r="V81" i="18"/>
  <c r="I84" i="18"/>
  <c r="O84" i="18"/>
  <c r="U84" i="18"/>
  <c r="U82" i="18" s="1"/>
  <c r="AA84" i="18"/>
  <c r="I86" i="18"/>
  <c r="O86" i="18"/>
  <c r="U86" i="18"/>
  <c r="AA86" i="18"/>
  <c r="H89" i="18"/>
  <c r="H87" i="18" s="1"/>
  <c r="N89" i="18"/>
  <c r="T89" i="18"/>
  <c r="T87" i="18" s="1"/>
  <c r="Z89" i="18"/>
  <c r="H91" i="18"/>
  <c r="N91" i="18"/>
  <c r="T91" i="18"/>
  <c r="Z91" i="18"/>
  <c r="G94" i="18"/>
  <c r="G92" i="18" s="1"/>
  <c r="M94" i="18"/>
  <c r="S94" i="18"/>
  <c r="Y94" i="18"/>
  <c r="G96" i="18"/>
  <c r="M96" i="18"/>
  <c r="S96" i="18"/>
  <c r="Y96" i="18"/>
  <c r="F99" i="18"/>
  <c r="L99" i="18"/>
  <c r="R99" i="18"/>
  <c r="R97" i="18" s="1"/>
  <c r="X99" i="18"/>
  <c r="F101" i="18"/>
  <c r="L101" i="18"/>
  <c r="R101" i="18"/>
  <c r="X101" i="18"/>
  <c r="E104" i="18"/>
  <c r="E102" i="18" s="1"/>
  <c r="K104" i="18"/>
  <c r="Q104" i="18"/>
  <c r="Q102" i="18" s="1"/>
  <c r="W104" i="18"/>
  <c r="E106" i="18"/>
  <c r="K106" i="18"/>
  <c r="Q106" i="18"/>
  <c r="W106" i="18"/>
  <c r="D109" i="18"/>
  <c r="D107" i="18" s="1"/>
  <c r="J109" i="18"/>
  <c r="P109" i="18"/>
  <c r="V109" i="18"/>
  <c r="D111" i="18"/>
  <c r="J111" i="18"/>
  <c r="P111" i="18"/>
  <c r="V111" i="18"/>
  <c r="I114" i="18"/>
  <c r="O114" i="18"/>
  <c r="U114" i="18"/>
  <c r="U112" i="18" s="1"/>
  <c r="AA114" i="18"/>
  <c r="I116" i="18"/>
  <c r="O116" i="18"/>
  <c r="U116" i="18"/>
  <c r="AA116" i="18"/>
  <c r="H119" i="18"/>
  <c r="H117" i="18" s="1"/>
  <c r="N119" i="18"/>
  <c r="T119" i="18"/>
  <c r="T117" i="18" s="1"/>
  <c r="Z119" i="18"/>
  <c r="H121" i="18"/>
  <c r="N121" i="18"/>
  <c r="T121" i="18"/>
  <c r="Z121" i="18"/>
  <c r="G124" i="18"/>
  <c r="G122" i="18" s="1"/>
  <c r="M124" i="18"/>
  <c r="S124" i="18"/>
  <c r="Y124" i="18"/>
  <c r="G126" i="18"/>
  <c r="M126" i="18"/>
  <c r="S126" i="18"/>
  <c r="Y126" i="18"/>
  <c r="F129" i="18"/>
  <c r="L129" i="18"/>
  <c r="R129" i="18"/>
  <c r="R127" i="18" s="1"/>
  <c r="X129" i="18"/>
  <c r="F131" i="18"/>
  <c r="L131" i="18"/>
  <c r="R131" i="18"/>
  <c r="X131" i="18"/>
  <c r="E134" i="18"/>
  <c r="E132" i="18" s="1"/>
  <c r="K134" i="18"/>
  <c r="Q134" i="18"/>
  <c r="Q132" i="18" s="1"/>
  <c r="W134" i="18"/>
  <c r="E136" i="18"/>
  <c r="K136" i="18"/>
  <c r="Q136" i="18"/>
  <c r="W136" i="18"/>
  <c r="D139" i="18"/>
  <c r="D137" i="18" s="1"/>
  <c r="J139" i="18"/>
  <c r="P139" i="18"/>
  <c r="V139" i="18"/>
  <c r="D141" i="18"/>
  <c r="J141" i="18"/>
  <c r="P141" i="18"/>
  <c r="V141" i="18"/>
  <c r="I144" i="18"/>
  <c r="O144" i="18"/>
  <c r="U144" i="18"/>
  <c r="U142" i="18" s="1"/>
  <c r="AA144" i="18"/>
  <c r="I146" i="18"/>
  <c r="O146" i="18"/>
  <c r="U146" i="18"/>
  <c r="AA146" i="18"/>
  <c r="H149" i="18"/>
  <c r="H147" i="18" s="1"/>
  <c r="N149" i="18"/>
  <c r="T149" i="18"/>
  <c r="T147" i="18" s="1"/>
  <c r="Z149" i="18"/>
  <c r="H151" i="18"/>
  <c r="N151" i="18"/>
  <c r="T151" i="18"/>
  <c r="Z151" i="18"/>
  <c r="G154" i="18"/>
  <c r="G152" i="18" s="1"/>
  <c r="M154" i="18"/>
  <c r="M152" i="18" s="1"/>
  <c r="S154" i="18"/>
  <c r="S152" i="18" s="1"/>
  <c r="Y154" i="18"/>
  <c r="Y152" i="18" s="1"/>
  <c r="I156" i="18"/>
  <c r="U156" i="18"/>
  <c r="H159" i="18"/>
  <c r="H157" i="18" s="1"/>
  <c r="T159" i="18"/>
  <c r="T157" i="18" s="1"/>
  <c r="H161" i="18"/>
  <c r="T161" i="18"/>
  <c r="X316" i="18"/>
  <c r="N170" i="18"/>
  <c r="N166" i="18" s="1"/>
  <c r="L175" i="18"/>
  <c r="L171" i="18" s="1"/>
  <c r="F180" i="18"/>
  <c r="F176" i="18" s="1"/>
  <c r="X180" i="18"/>
  <c r="X176" i="18" s="1"/>
  <c r="D185" i="18"/>
  <c r="D181" i="18" s="1"/>
  <c r="V185" i="18"/>
  <c r="V181" i="18" s="1"/>
  <c r="U190" i="18"/>
  <c r="U186" i="18" s="1"/>
  <c r="T195" i="18"/>
  <c r="T191" i="18" s="1"/>
  <c r="N200" i="18"/>
  <c r="N196" i="18" s="1"/>
  <c r="L205" i="18"/>
  <c r="L201" i="18" s="1"/>
  <c r="F210" i="18"/>
  <c r="F206" i="18" s="1"/>
  <c r="X210" i="18"/>
  <c r="X206" i="18" s="1"/>
  <c r="D215" i="18"/>
  <c r="D211" i="18" s="1"/>
  <c r="V215" i="18"/>
  <c r="V211" i="18" s="1"/>
  <c r="U220" i="18"/>
  <c r="U216" i="18" s="1"/>
  <c r="T225" i="18"/>
  <c r="T221" i="18" s="1"/>
  <c r="N230" i="18"/>
  <c r="N226" i="18" s="1"/>
  <c r="L235" i="18"/>
  <c r="L231" i="18" s="1"/>
  <c r="F240" i="18"/>
  <c r="F236" i="18" s="1"/>
  <c r="X240" i="18"/>
  <c r="X236" i="18" s="1"/>
  <c r="D245" i="18"/>
  <c r="D241" i="18" s="1"/>
  <c r="V245" i="18"/>
  <c r="V241" i="18" s="1"/>
  <c r="U250" i="18"/>
  <c r="U246" i="18" s="1"/>
  <c r="T255" i="18"/>
  <c r="T251" i="18" s="1"/>
  <c r="N260" i="18"/>
  <c r="N256" i="18" s="1"/>
  <c r="L265" i="18"/>
  <c r="L261" i="18" s="1"/>
  <c r="F270" i="18"/>
  <c r="F266" i="18" s="1"/>
  <c r="X270" i="18"/>
  <c r="X266" i="18" s="1"/>
  <c r="D275" i="18"/>
  <c r="D271" i="18" s="1"/>
  <c r="V275" i="18"/>
  <c r="V271" i="18" s="1"/>
  <c r="U280" i="18"/>
  <c r="U276" i="18" s="1"/>
  <c r="T285" i="18"/>
  <c r="T281" i="18" s="1"/>
  <c r="N290" i="18"/>
  <c r="N286" i="18" s="1"/>
  <c r="L295" i="18"/>
  <c r="L291" i="18" s="1"/>
  <c r="F300" i="18"/>
  <c r="F296" i="18" s="1"/>
  <c r="X300" i="18"/>
  <c r="X296" i="18" s="1"/>
  <c r="D305" i="18"/>
  <c r="D301" i="18" s="1"/>
  <c r="V305" i="18"/>
  <c r="V301" i="18" s="1"/>
  <c r="U310" i="18"/>
  <c r="U306" i="18" s="1"/>
  <c r="T315" i="18"/>
  <c r="T311" i="18" s="1"/>
  <c r="N320" i="18"/>
  <c r="N316" i="18" s="1"/>
  <c r="G329" i="18"/>
  <c r="G325" i="18" s="1"/>
  <c r="Y329" i="18"/>
  <c r="Y325" i="18" s="1"/>
  <c r="E334" i="18"/>
  <c r="E330" i="18" s="1"/>
  <c r="W334" i="18"/>
  <c r="W330" i="18" s="1"/>
  <c r="Q339" i="18"/>
  <c r="Q335" i="18" s="1"/>
  <c r="P344" i="18"/>
  <c r="P340" i="18" s="1"/>
  <c r="O349" i="18"/>
  <c r="O345" i="18" s="1"/>
  <c r="M354" i="18"/>
  <c r="M350" i="18" s="1"/>
  <c r="G359" i="18"/>
  <c r="G355" i="18" s="1"/>
  <c r="Y359" i="18"/>
  <c r="Y355" i="18" s="1"/>
  <c r="E364" i="18"/>
  <c r="E360" i="18" s="1"/>
  <c r="W364" i="18"/>
  <c r="W360" i="18" s="1"/>
  <c r="Q369" i="18"/>
  <c r="Q365" i="18" s="1"/>
  <c r="P374" i="18"/>
  <c r="P370" i="18" s="1"/>
  <c r="O379" i="18"/>
  <c r="O375" i="18" s="1"/>
  <c r="M384" i="18"/>
  <c r="M380" i="18" s="1"/>
  <c r="G389" i="18"/>
  <c r="G385" i="18" s="1"/>
  <c r="Y389" i="18"/>
  <c r="Y385" i="18" s="1"/>
  <c r="E394" i="18"/>
  <c r="E390" i="18" s="1"/>
  <c r="W394" i="18"/>
  <c r="W390" i="18" s="1"/>
  <c r="Q399" i="18"/>
  <c r="Q395" i="18" s="1"/>
  <c r="P404" i="18"/>
  <c r="P400" i="18" s="1"/>
  <c r="O409" i="18"/>
  <c r="O405" i="18" s="1"/>
  <c r="Q414" i="18"/>
  <c r="M419" i="18"/>
  <c r="M415" i="18" s="1"/>
  <c r="L424" i="18"/>
  <c r="L420" i="18" s="1"/>
  <c r="F435" i="18"/>
  <c r="D449" i="18"/>
  <c r="I454" i="18"/>
  <c r="F465" i="18"/>
  <c r="J475" i="18"/>
  <c r="D479" i="18"/>
  <c r="U488" i="18"/>
  <c r="U484" i="18" s="1"/>
  <c r="R499" i="18"/>
  <c r="F503" i="18"/>
  <c r="F499" i="18" s="1"/>
  <c r="AA524" i="18"/>
  <c r="H538" i="18"/>
  <c r="X543" i="18"/>
  <c r="N549" i="18"/>
  <c r="U554" i="18"/>
  <c r="I168" i="18"/>
  <c r="I166" i="18" s="1"/>
  <c r="O168" i="18"/>
  <c r="O166" i="18" s="1"/>
  <c r="U168" i="18"/>
  <c r="U166" i="18" s="1"/>
  <c r="AA168" i="18"/>
  <c r="AA166" i="18" s="1"/>
  <c r="H173" i="18"/>
  <c r="H171" i="18" s="1"/>
  <c r="N173" i="18"/>
  <c r="N171" i="18" s="1"/>
  <c r="T173" i="18"/>
  <c r="T171" i="18" s="1"/>
  <c r="Z173" i="18"/>
  <c r="Z171" i="18" s="1"/>
  <c r="G178" i="18"/>
  <c r="G176" i="18" s="1"/>
  <c r="M178" i="18"/>
  <c r="M176" i="18" s="1"/>
  <c r="S178" i="18"/>
  <c r="S176" i="18" s="1"/>
  <c r="Y178" i="18"/>
  <c r="Y176" i="18" s="1"/>
  <c r="F183" i="18"/>
  <c r="F181" i="18" s="1"/>
  <c r="L183" i="18"/>
  <c r="L181" i="18" s="1"/>
  <c r="R183" i="18"/>
  <c r="R181" i="18" s="1"/>
  <c r="X183" i="18"/>
  <c r="X181" i="18" s="1"/>
  <c r="E188" i="18"/>
  <c r="E186" i="18" s="1"/>
  <c r="K188" i="18"/>
  <c r="K186" i="18" s="1"/>
  <c r="Q188" i="18"/>
  <c r="Q186" i="18" s="1"/>
  <c r="W188" i="18"/>
  <c r="W186" i="18" s="1"/>
  <c r="D193" i="18"/>
  <c r="D191" i="18" s="1"/>
  <c r="J193" i="18"/>
  <c r="J191" i="18" s="1"/>
  <c r="P193" i="18"/>
  <c r="P191" i="18" s="1"/>
  <c r="V193" i="18"/>
  <c r="V191" i="18" s="1"/>
  <c r="I198" i="18"/>
  <c r="I196" i="18" s="1"/>
  <c r="O198" i="18"/>
  <c r="O196" i="18" s="1"/>
  <c r="U198" i="18"/>
  <c r="U196" i="18" s="1"/>
  <c r="AA198" i="18"/>
  <c r="AA196" i="18" s="1"/>
  <c r="H203" i="18"/>
  <c r="H201" i="18" s="1"/>
  <c r="N203" i="18"/>
  <c r="N201" i="18" s="1"/>
  <c r="T203" i="18"/>
  <c r="T201" i="18" s="1"/>
  <c r="Z203" i="18"/>
  <c r="Z201" i="18" s="1"/>
  <c r="G208" i="18"/>
  <c r="G206" i="18" s="1"/>
  <c r="M208" i="18"/>
  <c r="M206" i="18" s="1"/>
  <c r="S208" i="18"/>
  <c r="S206" i="18" s="1"/>
  <c r="Y208" i="18"/>
  <c r="Y206" i="18" s="1"/>
  <c r="F213" i="18"/>
  <c r="F211" i="18" s="1"/>
  <c r="L213" i="18"/>
  <c r="L211" i="18" s="1"/>
  <c r="R213" i="18"/>
  <c r="R211" i="18" s="1"/>
  <c r="X213" i="18"/>
  <c r="X211" i="18" s="1"/>
  <c r="E218" i="18"/>
  <c r="E216" i="18" s="1"/>
  <c r="K218" i="18"/>
  <c r="K216" i="18" s="1"/>
  <c r="Q218" i="18"/>
  <c r="Q216" i="18" s="1"/>
  <c r="W218" i="18"/>
  <c r="W216" i="18" s="1"/>
  <c r="D223" i="18"/>
  <c r="D221" i="18" s="1"/>
  <c r="J223" i="18"/>
  <c r="J221" i="18" s="1"/>
  <c r="P223" i="18"/>
  <c r="P221" i="18" s="1"/>
  <c r="V223" i="18"/>
  <c r="V221" i="18" s="1"/>
  <c r="I228" i="18"/>
  <c r="I226" i="18" s="1"/>
  <c r="O228" i="18"/>
  <c r="O226" i="18" s="1"/>
  <c r="U228" i="18"/>
  <c r="U226" i="18" s="1"/>
  <c r="AA228" i="18"/>
  <c r="AA226" i="18" s="1"/>
  <c r="H233" i="18"/>
  <c r="H231" i="18" s="1"/>
  <c r="N233" i="18"/>
  <c r="N231" i="18" s="1"/>
  <c r="T233" i="18"/>
  <c r="T231" i="18" s="1"/>
  <c r="Z233" i="18"/>
  <c r="Z231" i="18" s="1"/>
  <c r="G238" i="18"/>
  <c r="G236" i="18" s="1"/>
  <c r="M238" i="18"/>
  <c r="M236" i="18" s="1"/>
  <c r="S238" i="18"/>
  <c r="S236" i="18" s="1"/>
  <c r="Y238" i="18"/>
  <c r="Y236" i="18" s="1"/>
  <c r="F243" i="18"/>
  <c r="F241" i="18" s="1"/>
  <c r="L243" i="18"/>
  <c r="L241" i="18" s="1"/>
  <c r="R243" i="18"/>
  <c r="R241" i="18" s="1"/>
  <c r="X243" i="18"/>
  <c r="X241" i="18" s="1"/>
  <c r="E248" i="18"/>
  <c r="E246" i="18" s="1"/>
  <c r="K248" i="18"/>
  <c r="K246" i="18" s="1"/>
  <c r="Q248" i="18"/>
  <c r="Q246" i="18" s="1"/>
  <c r="W248" i="18"/>
  <c r="W246" i="18" s="1"/>
  <c r="D253" i="18"/>
  <c r="D251" i="18" s="1"/>
  <c r="J253" i="18"/>
  <c r="J251" i="18" s="1"/>
  <c r="P253" i="18"/>
  <c r="P251" i="18" s="1"/>
  <c r="V253" i="18"/>
  <c r="V251" i="18" s="1"/>
  <c r="I258" i="18"/>
  <c r="I256" i="18" s="1"/>
  <c r="O258" i="18"/>
  <c r="O256" i="18" s="1"/>
  <c r="U258" i="18"/>
  <c r="U256" i="18" s="1"/>
  <c r="AA258" i="18"/>
  <c r="AA256" i="18" s="1"/>
  <c r="H263" i="18"/>
  <c r="H261" i="18" s="1"/>
  <c r="N263" i="18"/>
  <c r="N261" i="18" s="1"/>
  <c r="T263" i="18"/>
  <c r="T261" i="18" s="1"/>
  <c r="Z263" i="18"/>
  <c r="Z261" i="18" s="1"/>
  <c r="G268" i="18"/>
  <c r="G266" i="18" s="1"/>
  <c r="M268" i="18"/>
  <c r="M266" i="18" s="1"/>
  <c r="S268" i="18"/>
  <c r="S266" i="18" s="1"/>
  <c r="Y268" i="18"/>
  <c r="Y266" i="18" s="1"/>
  <c r="F273" i="18"/>
  <c r="F271" i="18" s="1"/>
  <c r="L273" i="18"/>
  <c r="L271" i="18" s="1"/>
  <c r="R273" i="18"/>
  <c r="R271" i="18" s="1"/>
  <c r="X273" i="18"/>
  <c r="X271" i="18" s="1"/>
  <c r="E278" i="18"/>
  <c r="E276" i="18" s="1"/>
  <c r="K278" i="18"/>
  <c r="K276" i="18" s="1"/>
  <c r="Q278" i="18"/>
  <c r="Q276" i="18" s="1"/>
  <c r="W278" i="18"/>
  <c r="W276" i="18" s="1"/>
  <c r="D283" i="18"/>
  <c r="D281" i="18" s="1"/>
  <c r="J283" i="18"/>
  <c r="J281" i="18" s="1"/>
  <c r="P283" i="18"/>
  <c r="P281" i="18" s="1"/>
  <c r="V283" i="18"/>
  <c r="V281" i="18" s="1"/>
  <c r="I288" i="18"/>
  <c r="I286" i="18" s="1"/>
  <c r="O288" i="18"/>
  <c r="O286" i="18" s="1"/>
  <c r="U288" i="18"/>
  <c r="U286" i="18" s="1"/>
  <c r="AA288" i="18"/>
  <c r="AA286" i="18" s="1"/>
  <c r="H293" i="18"/>
  <c r="H291" i="18" s="1"/>
  <c r="N293" i="18"/>
  <c r="N291" i="18" s="1"/>
  <c r="T293" i="18"/>
  <c r="T291" i="18" s="1"/>
  <c r="Z293" i="18"/>
  <c r="Z291" i="18" s="1"/>
  <c r="G298" i="18"/>
  <c r="G296" i="18" s="1"/>
  <c r="M298" i="18"/>
  <c r="M296" i="18" s="1"/>
  <c r="S298" i="18"/>
  <c r="S296" i="18" s="1"/>
  <c r="Y298" i="18"/>
  <c r="Y296" i="18" s="1"/>
  <c r="F303" i="18"/>
  <c r="F301" i="18" s="1"/>
  <c r="L303" i="18"/>
  <c r="L301" i="18" s="1"/>
  <c r="R303" i="18"/>
  <c r="R301" i="18" s="1"/>
  <c r="X303" i="18"/>
  <c r="X301" i="18" s="1"/>
  <c r="E308" i="18"/>
  <c r="E306" i="18" s="1"/>
  <c r="K308" i="18"/>
  <c r="K306" i="18" s="1"/>
  <c r="Q308" i="18"/>
  <c r="Q306" i="18" s="1"/>
  <c r="W308" i="18"/>
  <c r="W306" i="18" s="1"/>
  <c r="D313" i="18"/>
  <c r="D311" i="18" s="1"/>
  <c r="J313" i="18"/>
  <c r="J311" i="18" s="1"/>
  <c r="P313" i="18"/>
  <c r="P311" i="18" s="1"/>
  <c r="V313" i="18"/>
  <c r="V311" i="18" s="1"/>
  <c r="I318" i="18"/>
  <c r="I316" i="18" s="1"/>
  <c r="O318" i="18"/>
  <c r="O316" i="18" s="1"/>
  <c r="U318" i="18"/>
  <c r="U316" i="18" s="1"/>
  <c r="AA318" i="18"/>
  <c r="AA316" i="18" s="1"/>
  <c r="H327" i="18"/>
  <c r="H325" i="18" s="1"/>
  <c r="N327" i="18"/>
  <c r="N325" i="18" s="1"/>
  <c r="T327" i="18"/>
  <c r="T325" i="18" s="1"/>
  <c r="Z327" i="18"/>
  <c r="Z325" i="18" s="1"/>
  <c r="G332" i="18"/>
  <c r="G330" i="18" s="1"/>
  <c r="M332" i="18"/>
  <c r="M330" i="18" s="1"/>
  <c r="S332" i="18"/>
  <c r="S330" i="18" s="1"/>
  <c r="Y332" i="18"/>
  <c r="Y330" i="18" s="1"/>
  <c r="F337" i="18"/>
  <c r="F335" i="18" s="1"/>
  <c r="L337" i="18"/>
  <c r="L335" i="18" s="1"/>
  <c r="R337" i="18"/>
  <c r="R335" i="18" s="1"/>
  <c r="X337" i="18"/>
  <c r="X335" i="18" s="1"/>
  <c r="E342" i="18"/>
  <c r="E340" i="18" s="1"/>
  <c r="K342" i="18"/>
  <c r="K340" i="18" s="1"/>
  <c r="Q342" i="18"/>
  <c r="Q340" i="18" s="1"/>
  <c r="W342" i="18"/>
  <c r="W340" i="18" s="1"/>
  <c r="D347" i="18"/>
  <c r="D345" i="18" s="1"/>
  <c r="J347" i="18"/>
  <c r="J345" i="18" s="1"/>
  <c r="P347" i="18"/>
  <c r="P345" i="18" s="1"/>
  <c r="V347" i="18"/>
  <c r="V345" i="18" s="1"/>
  <c r="I352" i="18"/>
  <c r="I350" i="18" s="1"/>
  <c r="O352" i="18"/>
  <c r="O350" i="18" s="1"/>
  <c r="U352" i="18"/>
  <c r="U350" i="18" s="1"/>
  <c r="AA352" i="18"/>
  <c r="AA350" i="18" s="1"/>
  <c r="H357" i="18"/>
  <c r="H355" i="18" s="1"/>
  <c r="N357" i="18"/>
  <c r="N355" i="18" s="1"/>
  <c r="T357" i="18"/>
  <c r="T355" i="18" s="1"/>
  <c r="Z357" i="18"/>
  <c r="Z355" i="18" s="1"/>
  <c r="G362" i="18"/>
  <c r="G360" i="18" s="1"/>
  <c r="M362" i="18"/>
  <c r="M360" i="18" s="1"/>
  <c r="S362" i="18"/>
  <c r="S360" i="18" s="1"/>
  <c r="Y362" i="18"/>
  <c r="Y360" i="18" s="1"/>
  <c r="F367" i="18"/>
  <c r="F365" i="18" s="1"/>
  <c r="L367" i="18"/>
  <c r="L365" i="18" s="1"/>
  <c r="R367" i="18"/>
  <c r="R365" i="18" s="1"/>
  <c r="X367" i="18"/>
  <c r="X365" i="18" s="1"/>
  <c r="E372" i="18"/>
  <c r="E370" i="18" s="1"/>
  <c r="K372" i="18"/>
  <c r="K370" i="18" s="1"/>
  <c r="Q372" i="18"/>
  <c r="Q370" i="18" s="1"/>
  <c r="W372" i="18"/>
  <c r="W370" i="18" s="1"/>
  <c r="D377" i="18"/>
  <c r="D375" i="18" s="1"/>
  <c r="J377" i="18"/>
  <c r="J375" i="18" s="1"/>
  <c r="P377" i="18"/>
  <c r="P375" i="18" s="1"/>
  <c r="V377" i="18"/>
  <c r="V375" i="18" s="1"/>
  <c r="I382" i="18"/>
  <c r="I380" i="18" s="1"/>
  <c r="O382" i="18"/>
  <c r="O380" i="18" s="1"/>
  <c r="U382" i="18"/>
  <c r="U380" i="18" s="1"/>
  <c r="AA382" i="18"/>
  <c r="AA380" i="18" s="1"/>
  <c r="H387" i="18"/>
  <c r="H385" i="18" s="1"/>
  <c r="N387" i="18"/>
  <c r="N385" i="18" s="1"/>
  <c r="T387" i="18"/>
  <c r="T385" i="18" s="1"/>
  <c r="Z387" i="18"/>
  <c r="Z385" i="18" s="1"/>
  <c r="G392" i="18"/>
  <c r="G390" i="18" s="1"/>
  <c r="M392" i="18"/>
  <c r="M390" i="18" s="1"/>
  <c r="S392" i="18"/>
  <c r="S390" i="18" s="1"/>
  <c r="Y392" i="18"/>
  <c r="Y390" i="18" s="1"/>
  <c r="F397" i="18"/>
  <c r="F395" i="18" s="1"/>
  <c r="L397" i="18"/>
  <c r="L395" i="18" s="1"/>
  <c r="R397" i="18"/>
  <c r="R395" i="18" s="1"/>
  <c r="X397" i="18"/>
  <c r="X395" i="18" s="1"/>
  <c r="E402" i="18"/>
  <c r="E400" i="18" s="1"/>
  <c r="K402" i="18"/>
  <c r="K400" i="18" s="1"/>
  <c r="Q402" i="18"/>
  <c r="Q400" i="18" s="1"/>
  <c r="W402" i="18"/>
  <c r="W400" i="18" s="1"/>
  <c r="D407" i="18"/>
  <c r="D405" i="18" s="1"/>
  <c r="J407" i="18"/>
  <c r="J405" i="18" s="1"/>
  <c r="P407" i="18"/>
  <c r="P405" i="18" s="1"/>
  <c r="V407" i="18"/>
  <c r="V405" i="18" s="1"/>
  <c r="I412" i="18"/>
  <c r="I410" i="18" s="1"/>
  <c r="O412" i="18"/>
  <c r="O410" i="18" s="1"/>
  <c r="U412" i="18"/>
  <c r="U410" i="18" s="1"/>
  <c r="AA412" i="18"/>
  <c r="AA410" i="18" s="1"/>
  <c r="F417" i="18"/>
  <c r="F415" i="18" s="1"/>
  <c r="R417" i="18"/>
  <c r="R415" i="18" s="1"/>
  <c r="E422" i="18"/>
  <c r="E420" i="18" s="1"/>
  <c r="Q422" i="18"/>
  <c r="Q420" i="18" s="1"/>
  <c r="N427" i="18"/>
  <c r="N425" i="18" s="1"/>
  <c r="Z427" i="18"/>
  <c r="Z425" i="18" s="1"/>
  <c r="Y432" i="18"/>
  <c r="Y430" i="18" s="1"/>
  <c r="R437" i="18"/>
  <c r="R435" i="18" s="1"/>
  <c r="K442" i="18"/>
  <c r="K440" i="18" s="1"/>
  <c r="D447" i="18"/>
  <c r="D445" i="18" s="1"/>
  <c r="Y462" i="18"/>
  <c r="Y460" i="18" s="1"/>
  <c r="R467" i="18"/>
  <c r="R465" i="18" s="1"/>
  <c r="K472" i="18"/>
  <c r="K470" i="18" s="1"/>
  <c r="D477" i="18"/>
  <c r="D475" i="18" s="1"/>
  <c r="J519" i="18"/>
  <c r="S524" i="18"/>
  <c r="H529" i="18"/>
  <c r="L539" i="18"/>
  <c r="T589" i="18"/>
  <c r="T619" i="18"/>
  <c r="J168" i="18"/>
  <c r="J166" i="18" s="1"/>
  <c r="P168" i="18"/>
  <c r="P166" i="18" s="1"/>
  <c r="V168" i="18"/>
  <c r="V166" i="18" s="1"/>
  <c r="I173" i="18"/>
  <c r="I171" i="18" s="1"/>
  <c r="O173" i="18"/>
  <c r="O171" i="18" s="1"/>
  <c r="U173" i="18"/>
  <c r="U171" i="18" s="1"/>
  <c r="AA173" i="18"/>
  <c r="AA171" i="18" s="1"/>
  <c r="H178" i="18"/>
  <c r="H176" i="18" s="1"/>
  <c r="N178" i="18"/>
  <c r="N176" i="18" s="1"/>
  <c r="T178" i="18"/>
  <c r="T176" i="18" s="1"/>
  <c r="Z178" i="18"/>
  <c r="Z176" i="18" s="1"/>
  <c r="G183" i="18"/>
  <c r="G181" i="18" s="1"/>
  <c r="M183" i="18"/>
  <c r="M181" i="18" s="1"/>
  <c r="S183" i="18"/>
  <c r="S181" i="18" s="1"/>
  <c r="Y183" i="18"/>
  <c r="Y181" i="18" s="1"/>
  <c r="F188" i="18"/>
  <c r="F186" i="18" s="1"/>
  <c r="L188" i="18"/>
  <c r="L186" i="18" s="1"/>
  <c r="R188" i="18"/>
  <c r="R186" i="18" s="1"/>
  <c r="X188" i="18"/>
  <c r="X186" i="18" s="1"/>
  <c r="E193" i="18"/>
  <c r="E191" i="18" s="1"/>
  <c r="K193" i="18"/>
  <c r="K191" i="18" s="1"/>
  <c r="Q193" i="18"/>
  <c r="Q191" i="18" s="1"/>
  <c r="W193" i="18"/>
  <c r="W191" i="18" s="1"/>
  <c r="D198" i="18"/>
  <c r="D196" i="18" s="1"/>
  <c r="J198" i="18"/>
  <c r="J196" i="18" s="1"/>
  <c r="P198" i="18"/>
  <c r="P196" i="18" s="1"/>
  <c r="V198" i="18"/>
  <c r="V196" i="18" s="1"/>
  <c r="I203" i="18"/>
  <c r="I201" i="18" s="1"/>
  <c r="O203" i="18"/>
  <c r="O201" i="18" s="1"/>
  <c r="U203" i="18"/>
  <c r="U201" i="18" s="1"/>
  <c r="AA203" i="18"/>
  <c r="AA201" i="18" s="1"/>
  <c r="H208" i="18"/>
  <c r="H206" i="18" s="1"/>
  <c r="N208" i="18"/>
  <c r="N206" i="18" s="1"/>
  <c r="T208" i="18"/>
  <c r="T206" i="18" s="1"/>
  <c r="Z208" i="18"/>
  <c r="Z206" i="18" s="1"/>
  <c r="G213" i="18"/>
  <c r="G211" i="18" s="1"/>
  <c r="M213" i="18"/>
  <c r="M211" i="18" s="1"/>
  <c r="S213" i="18"/>
  <c r="S211" i="18" s="1"/>
  <c r="Y213" i="18"/>
  <c r="Y211" i="18" s="1"/>
  <c r="F218" i="18"/>
  <c r="F216" i="18" s="1"/>
  <c r="L218" i="18"/>
  <c r="L216" i="18" s="1"/>
  <c r="R218" i="18"/>
  <c r="R216" i="18" s="1"/>
  <c r="X218" i="18"/>
  <c r="X216" i="18" s="1"/>
  <c r="E223" i="18"/>
  <c r="E221" i="18" s="1"/>
  <c r="K223" i="18"/>
  <c r="K221" i="18" s="1"/>
  <c r="Q223" i="18"/>
  <c r="Q221" i="18" s="1"/>
  <c r="W223" i="18"/>
  <c r="W221" i="18" s="1"/>
  <c r="D228" i="18"/>
  <c r="D226" i="18" s="1"/>
  <c r="J228" i="18"/>
  <c r="J226" i="18" s="1"/>
  <c r="P228" i="18"/>
  <c r="P226" i="18" s="1"/>
  <c r="V228" i="18"/>
  <c r="V226" i="18" s="1"/>
  <c r="I233" i="18"/>
  <c r="I231" i="18" s="1"/>
  <c r="O233" i="18"/>
  <c r="O231" i="18" s="1"/>
  <c r="U233" i="18"/>
  <c r="U231" i="18" s="1"/>
  <c r="AA233" i="18"/>
  <c r="AA231" i="18" s="1"/>
  <c r="H238" i="18"/>
  <c r="H236" i="18" s="1"/>
  <c r="N238" i="18"/>
  <c r="N236" i="18" s="1"/>
  <c r="T238" i="18"/>
  <c r="T236" i="18" s="1"/>
  <c r="Z238" i="18"/>
  <c r="Z236" i="18" s="1"/>
  <c r="G243" i="18"/>
  <c r="G241" i="18" s="1"/>
  <c r="M243" i="18"/>
  <c r="M241" i="18" s="1"/>
  <c r="S243" i="18"/>
  <c r="S241" i="18" s="1"/>
  <c r="Y243" i="18"/>
  <c r="Y241" i="18" s="1"/>
  <c r="F248" i="18"/>
  <c r="F246" i="18" s="1"/>
  <c r="L248" i="18"/>
  <c r="L246" i="18" s="1"/>
  <c r="R248" i="18"/>
  <c r="R246" i="18" s="1"/>
  <c r="X248" i="18"/>
  <c r="X246" i="18" s="1"/>
  <c r="E253" i="18"/>
  <c r="E251" i="18" s="1"/>
  <c r="K253" i="18"/>
  <c r="K251" i="18" s="1"/>
  <c r="Q253" i="18"/>
  <c r="Q251" i="18" s="1"/>
  <c r="W253" i="18"/>
  <c r="W251" i="18" s="1"/>
  <c r="D258" i="18"/>
  <c r="D256" i="18" s="1"/>
  <c r="J258" i="18"/>
  <c r="J256" i="18" s="1"/>
  <c r="P258" i="18"/>
  <c r="P256" i="18" s="1"/>
  <c r="V258" i="18"/>
  <c r="V256" i="18" s="1"/>
  <c r="I263" i="18"/>
  <c r="I261" i="18" s="1"/>
  <c r="O263" i="18"/>
  <c r="O261" i="18" s="1"/>
  <c r="U263" i="18"/>
  <c r="U261" i="18" s="1"/>
  <c r="AA263" i="18"/>
  <c r="AA261" i="18" s="1"/>
  <c r="H268" i="18"/>
  <c r="H266" i="18" s="1"/>
  <c r="N268" i="18"/>
  <c r="N266" i="18" s="1"/>
  <c r="T268" i="18"/>
  <c r="T266" i="18" s="1"/>
  <c r="Z268" i="18"/>
  <c r="Z266" i="18" s="1"/>
  <c r="G273" i="18"/>
  <c r="G271" i="18" s="1"/>
  <c r="M273" i="18"/>
  <c r="M271" i="18" s="1"/>
  <c r="S273" i="18"/>
  <c r="S271" i="18" s="1"/>
  <c r="Y273" i="18"/>
  <c r="Y271" i="18" s="1"/>
  <c r="F278" i="18"/>
  <c r="F276" i="18" s="1"/>
  <c r="L278" i="18"/>
  <c r="L276" i="18" s="1"/>
  <c r="R278" i="18"/>
  <c r="R276" i="18" s="1"/>
  <c r="X278" i="18"/>
  <c r="X276" i="18" s="1"/>
  <c r="E283" i="18"/>
  <c r="E281" i="18" s="1"/>
  <c r="K283" i="18"/>
  <c r="K281" i="18" s="1"/>
  <c r="Q283" i="18"/>
  <c r="Q281" i="18" s="1"/>
  <c r="W283" i="18"/>
  <c r="W281" i="18" s="1"/>
  <c r="D288" i="18"/>
  <c r="D286" i="18" s="1"/>
  <c r="J288" i="18"/>
  <c r="J286" i="18" s="1"/>
  <c r="P288" i="18"/>
  <c r="P286" i="18" s="1"/>
  <c r="V288" i="18"/>
  <c r="V286" i="18" s="1"/>
  <c r="I293" i="18"/>
  <c r="I291" i="18" s="1"/>
  <c r="O293" i="18"/>
  <c r="O291" i="18" s="1"/>
  <c r="U293" i="18"/>
  <c r="U291" i="18" s="1"/>
  <c r="AA293" i="18"/>
  <c r="AA291" i="18" s="1"/>
  <c r="H298" i="18"/>
  <c r="H296" i="18" s="1"/>
  <c r="N298" i="18"/>
  <c r="N296" i="18" s="1"/>
  <c r="T298" i="18"/>
  <c r="T296" i="18" s="1"/>
  <c r="Z298" i="18"/>
  <c r="Z296" i="18" s="1"/>
  <c r="G303" i="18"/>
  <c r="G301" i="18" s="1"/>
  <c r="M303" i="18"/>
  <c r="M301" i="18" s="1"/>
  <c r="S303" i="18"/>
  <c r="S301" i="18" s="1"/>
  <c r="Y303" i="18"/>
  <c r="Y301" i="18" s="1"/>
  <c r="F308" i="18"/>
  <c r="F306" i="18" s="1"/>
  <c r="L308" i="18"/>
  <c r="L306" i="18" s="1"/>
  <c r="R308" i="18"/>
  <c r="R306" i="18" s="1"/>
  <c r="X308" i="18"/>
  <c r="X306" i="18" s="1"/>
  <c r="E313" i="18"/>
  <c r="E311" i="18" s="1"/>
  <c r="K313" i="18"/>
  <c r="K311" i="18" s="1"/>
  <c r="Q313" i="18"/>
  <c r="Q311" i="18" s="1"/>
  <c r="W313" i="18"/>
  <c r="W311" i="18" s="1"/>
  <c r="D318" i="18"/>
  <c r="D316" i="18" s="1"/>
  <c r="J318" i="18"/>
  <c r="J316" i="18" s="1"/>
  <c r="P318" i="18"/>
  <c r="P316" i="18" s="1"/>
  <c r="V318" i="18"/>
  <c r="V316" i="18" s="1"/>
  <c r="I327" i="18"/>
  <c r="I325" i="18" s="1"/>
  <c r="O327" i="18"/>
  <c r="O325" i="18" s="1"/>
  <c r="U327" i="18"/>
  <c r="U325" i="18" s="1"/>
  <c r="AA327" i="18"/>
  <c r="AA325" i="18" s="1"/>
  <c r="H332" i="18"/>
  <c r="H330" i="18" s="1"/>
  <c r="N332" i="18"/>
  <c r="N330" i="18" s="1"/>
  <c r="T332" i="18"/>
  <c r="T330" i="18" s="1"/>
  <c r="Z332" i="18"/>
  <c r="Z330" i="18" s="1"/>
  <c r="G337" i="18"/>
  <c r="G335" i="18" s="1"/>
  <c r="M337" i="18"/>
  <c r="M335" i="18" s="1"/>
  <c r="S337" i="18"/>
  <c r="S335" i="18" s="1"/>
  <c r="Y337" i="18"/>
  <c r="Y335" i="18" s="1"/>
  <c r="F342" i="18"/>
  <c r="F340" i="18" s="1"/>
  <c r="L342" i="18"/>
  <c r="L340" i="18" s="1"/>
  <c r="R342" i="18"/>
  <c r="R340" i="18" s="1"/>
  <c r="X342" i="18"/>
  <c r="X340" i="18" s="1"/>
  <c r="E347" i="18"/>
  <c r="E345" i="18" s="1"/>
  <c r="K347" i="18"/>
  <c r="K345" i="18" s="1"/>
  <c r="Q347" i="18"/>
  <c r="Q345" i="18" s="1"/>
  <c r="W347" i="18"/>
  <c r="W345" i="18" s="1"/>
  <c r="D352" i="18"/>
  <c r="D350" i="18" s="1"/>
  <c r="J352" i="18"/>
  <c r="J350" i="18" s="1"/>
  <c r="P352" i="18"/>
  <c r="P350" i="18" s="1"/>
  <c r="V352" i="18"/>
  <c r="V350" i="18" s="1"/>
  <c r="I357" i="18"/>
  <c r="I355" i="18" s="1"/>
  <c r="O357" i="18"/>
  <c r="O355" i="18" s="1"/>
  <c r="U357" i="18"/>
  <c r="U355" i="18" s="1"/>
  <c r="AA357" i="18"/>
  <c r="AA355" i="18" s="1"/>
  <c r="H362" i="18"/>
  <c r="H360" i="18" s="1"/>
  <c r="N362" i="18"/>
  <c r="N360" i="18" s="1"/>
  <c r="T362" i="18"/>
  <c r="T360" i="18" s="1"/>
  <c r="Z362" i="18"/>
  <c r="Z360" i="18" s="1"/>
  <c r="G367" i="18"/>
  <c r="G365" i="18" s="1"/>
  <c r="M367" i="18"/>
  <c r="M365" i="18" s="1"/>
  <c r="S367" i="18"/>
  <c r="S365" i="18" s="1"/>
  <c r="Y367" i="18"/>
  <c r="Y365" i="18" s="1"/>
  <c r="F372" i="18"/>
  <c r="F370" i="18" s="1"/>
  <c r="L372" i="18"/>
  <c r="L370" i="18" s="1"/>
  <c r="R372" i="18"/>
  <c r="R370" i="18" s="1"/>
  <c r="X372" i="18"/>
  <c r="X370" i="18" s="1"/>
  <c r="E377" i="18"/>
  <c r="E375" i="18" s="1"/>
  <c r="K377" i="18"/>
  <c r="K375" i="18" s="1"/>
  <c r="Q377" i="18"/>
  <c r="Q375" i="18" s="1"/>
  <c r="W377" i="18"/>
  <c r="W375" i="18" s="1"/>
  <c r="D382" i="18"/>
  <c r="D380" i="18" s="1"/>
  <c r="J382" i="18"/>
  <c r="J380" i="18" s="1"/>
  <c r="P382" i="18"/>
  <c r="P380" i="18" s="1"/>
  <c r="V382" i="18"/>
  <c r="V380" i="18" s="1"/>
  <c r="I387" i="18"/>
  <c r="I385" i="18" s="1"/>
  <c r="O387" i="18"/>
  <c r="O385" i="18" s="1"/>
  <c r="U387" i="18"/>
  <c r="U385" i="18" s="1"/>
  <c r="AA387" i="18"/>
  <c r="AA385" i="18" s="1"/>
  <c r="H392" i="18"/>
  <c r="H390" i="18" s="1"/>
  <c r="N392" i="18"/>
  <c r="N390" i="18" s="1"/>
  <c r="T392" i="18"/>
  <c r="T390" i="18" s="1"/>
  <c r="Z392" i="18"/>
  <c r="Z390" i="18" s="1"/>
  <c r="G397" i="18"/>
  <c r="G395" i="18" s="1"/>
  <c r="M397" i="18"/>
  <c r="M395" i="18" s="1"/>
  <c r="S397" i="18"/>
  <c r="S395" i="18" s="1"/>
  <c r="Y397" i="18"/>
  <c r="Y395" i="18" s="1"/>
  <c r="F402" i="18"/>
  <c r="F400" i="18" s="1"/>
  <c r="L402" i="18"/>
  <c r="L400" i="18" s="1"/>
  <c r="R402" i="18"/>
  <c r="R400" i="18" s="1"/>
  <c r="X402" i="18"/>
  <c r="X400" i="18" s="1"/>
  <c r="E407" i="18"/>
  <c r="E405" i="18" s="1"/>
  <c r="K407" i="18"/>
  <c r="K405" i="18" s="1"/>
  <c r="Q407" i="18"/>
  <c r="Q405" i="18" s="1"/>
  <c r="W407" i="18"/>
  <c r="W405" i="18" s="1"/>
  <c r="D412" i="18"/>
  <c r="D410" i="18" s="1"/>
  <c r="J412" i="18"/>
  <c r="J410" i="18" s="1"/>
  <c r="P412" i="18"/>
  <c r="P410" i="18" s="1"/>
  <c r="V412" i="18"/>
  <c r="V410" i="18" s="1"/>
  <c r="G417" i="18"/>
  <c r="G415" i="18" s="1"/>
  <c r="S417" i="18"/>
  <c r="S415" i="18" s="1"/>
  <c r="F422" i="18"/>
  <c r="F420" i="18" s="1"/>
  <c r="R422" i="18"/>
  <c r="R420" i="18" s="1"/>
  <c r="D427" i="18"/>
  <c r="D425" i="18" s="1"/>
  <c r="P427" i="18"/>
  <c r="P425" i="18" s="1"/>
  <c r="X437" i="18"/>
  <c r="X435" i="18" s="1"/>
  <c r="Q442" i="18"/>
  <c r="Q440" i="18" s="1"/>
  <c r="J447" i="18"/>
  <c r="J445" i="18" s="1"/>
  <c r="I452" i="18"/>
  <c r="I450" i="18" s="1"/>
  <c r="X467" i="18"/>
  <c r="X465" i="18" s="1"/>
  <c r="Q472" i="18"/>
  <c r="Q470" i="18" s="1"/>
  <c r="E168" i="18"/>
  <c r="E166" i="18" s="1"/>
  <c r="K168" i="18"/>
  <c r="K166" i="18" s="1"/>
  <c r="Q168" i="18"/>
  <c r="Q166" i="18" s="1"/>
  <c r="W168" i="18"/>
  <c r="W166" i="18" s="1"/>
  <c r="D173" i="18"/>
  <c r="D171" i="18" s="1"/>
  <c r="J173" i="18"/>
  <c r="J171" i="18" s="1"/>
  <c r="P173" i="18"/>
  <c r="P171" i="18" s="1"/>
  <c r="V173" i="18"/>
  <c r="V171" i="18" s="1"/>
  <c r="I178" i="18"/>
  <c r="I176" i="18" s="1"/>
  <c r="O178" i="18"/>
  <c r="O176" i="18" s="1"/>
  <c r="U178" i="18"/>
  <c r="U176" i="18" s="1"/>
  <c r="AA178" i="18"/>
  <c r="AA176" i="18" s="1"/>
  <c r="H183" i="18"/>
  <c r="H181" i="18" s="1"/>
  <c r="N183" i="18"/>
  <c r="N181" i="18" s="1"/>
  <c r="T183" i="18"/>
  <c r="T181" i="18" s="1"/>
  <c r="Z183" i="18"/>
  <c r="Z181" i="18" s="1"/>
  <c r="G188" i="18"/>
  <c r="G186" i="18" s="1"/>
  <c r="M188" i="18"/>
  <c r="M186" i="18" s="1"/>
  <c r="S188" i="18"/>
  <c r="S186" i="18" s="1"/>
  <c r="Y188" i="18"/>
  <c r="Y186" i="18" s="1"/>
  <c r="F193" i="18"/>
  <c r="F191" i="18" s="1"/>
  <c r="L193" i="18"/>
  <c r="L191" i="18" s="1"/>
  <c r="R193" i="18"/>
  <c r="R191" i="18" s="1"/>
  <c r="X193" i="18"/>
  <c r="X191" i="18" s="1"/>
  <c r="E198" i="18"/>
  <c r="E196" i="18" s="1"/>
  <c r="K198" i="18"/>
  <c r="K196" i="18" s="1"/>
  <c r="Q198" i="18"/>
  <c r="Q196" i="18" s="1"/>
  <c r="W198" i="18"/>
  <c r="W196" i="18" s="1"/>
  <c r="D203" i="18"/>
  <c r="D201" i="18" s="1"/>
  <c r="J203" i="18"/>
  <c r="J201" i="18" s="1"/>
  <c r="P203" i="18"/>
  <c r="P201" i="18" s="1"/>
  <c r="V203" i="18"/>
  <c r="V201" i="18" s="1"/>
  <c r="I208" i="18"/>
  <c r="I206" i="18" s="1"/>
  <c r="O208" i="18"/>
  <c r="O206" i="18" s="1"/>
  <c r="U208" i="18"/>
  <c r="U206" i="18" s="1"/>
  <c r="AA208" i="18"/>
  <c r="AA206" i="18" s="1"/>
  <c r="H213" i="18"/>
  <c r="H211" i="18" s="1"/>
  <c r="N213" i="18"/>
  <c r="N211" i="18" s="1"/>
  <c r="T213" i="18"/>
  <c r="T211" i="18" s="1"/>
  <c r="Z213" i="18"/>
  <c r="Z211" i="18" s="1"/>
  <c r="G218" i="18"/>
  <c r="G216" i="18" s="1"/>
  <c r="M218" i="18"/>
  <c r="M216" i="18" s="1"/>
  <c r="S218" i="18"/>
  <c r="S216" i="18" s="1"/>
  <c r="Y218" i="18"/>
  <c r="Y216" i="18" s="1"/>
  <c r="F223" i="18"/>
  <c r="F221" i="18" s="1"/>
  <c r="L223" i="18"/>
  <c r="L221" i="18" s="1"/>
  <c r="R223" i="18"/>
  <c r="R221" i="18" s="1"/>
  <c r="X223" i="18"/>
  <c r="X221" i="18" s="1"/>
  <c r="E228" i="18"/>
  <c r="E226" i="18" s="1"/>
  <c r="K228" i="18"/>
  <c r="K226" i="18" s="1"/>
  <c r="Q228" i="18"/>
  <c r="Q226" i="18" s="1"/>
  <c r="W228" i="18"/>
  <c r="W226" i="18" s="1"/>
  <c r="D233" i="18"/>
  <c r="D231" i="18" s="1"/>
  <c r="J233" i="18"/>
  <c r="J231" i="18" s="1"/>
  <c r="P233" i="18"/>
  <c r="P231" i="18" s="1"/>
  <c r="V233" i="18"/>
  <c r="V231" i="18" s="1"/>
  <c r="I238" i="18"/>
  <c r="I236" i="18" s="1"/>
  <c r="O238" i="18"/>
  <c r="O236" i="18" s="1"/>
  <c r="U238" i="18"/>
  <c r="U236" i="18" s="1"/>
  <c r="AA238" i="18"/>
  <c r="AA236" i="18" s="1"/>
  <c r="H243" i="18"/>
  <c r="H241" i="18" s="1"/>
  <c r="N243" i="18"/>
  <c r="N241" i="18" s="1"/>
  <c r="T243" i="18"/>
  <c r="T241" i="18" s="1"/>
  <c r="Z243" i="18"/>
  <c r="Z241" i="18" s="1"/>
  <c r="G248" i="18"/>
  <c r="G246" i="18" s="1"/>
  <c r="M248" i="18"/>
  <c r="M246" i="18" s="1"/>
  <c r="S248" i="18"/>
  <c r="S246" i="18" s="1"/>
  <c r="Y248" i="18"/>
  <c r="Y246" i="18" s="1"/>
  <c r="F253" i="18"/>
  <c r="F251" i="18" s="1"/>
  <c r="L253" i="18"/>
  <c r="L251" i="18" s="1"/>
  <c r="R253" i="18"/>
  <c r="R251" i="18" s="1"/>
  <c r="X253" i="18"/>
  <c r="X251" i="18" s="1"/>
  <c r="E258" i="18"/>
  <c r="E256" i="18" s="1"/>
  <c r="K258" i="18"/>
  <c r="K256" i="18" s="1"/>
  <c r="Q258" i="18"/>
  <c r="Q256" i="18" s="1"/>
  <c r="W258" i="18"/>
  <c r="W256" i="18" s="1"/>
  <c r="D263" i="18"/>
  <c r="D261" i="18" s="1"/>
  <c r="J263" i="18"/>
  <c r="J261" i="18" s="1"/>
  <c r="P263" i="18"/>
  <c r="P261" i="18" s="1"/>
  <c r="V263" i="18"/>
  <c r="V261" i="18" s="1"/>
  <c r="I268" i="18"/>
  <c r="I266" i="18" s="1"/>
  <c r="O268" i="18"/>
  <c r="O266" i="18" s="1"/>
  <c r="U268" i="18"/>
  <c r="U266" i="18" s="1"/>
  <c r="AA268" i="18"/>
  <c r="AA266" i="18" s="1"/>
  <c r="H273" i="18"/>
  <c r="H271" i="18" s="1"/>
  <c r="N273" i="18"/>
  <c r="N271" i="18" s="1"/>
  <c r="T273" i="18"/>
  <c r="T271" i="18" s="1"/>
  <c r="Z273" i="18"/>
  <c r="Z271" i="18" s="1"/>
  <c r="G278" i="18"/>
  <c r="G276" i="18" s="1"/>
  <c r="M278" i="18"/>
  <c r="M276" i="18" s="1"/>
  <c r="S278" i="18"/>
  <c r="S276" i="18" s="1"/>
  <c r="Y278" i="18"/>
  <c r="Y276" i="18" s="1"/>
  <c r="F283" i="18"/>
  <c r="F281" i="18" s="1"/>
  <c r="L283" i="18"/>
  <c r="L281" i="18" s="1"/>
  <c r="R283" i="18"/>
  <c r="R281" i="18" s="1"/>
  <c r="X283" i="18"/>
  <c r="X281" i="18" s="1"/>
  <c r="E288" i="18"/>
  <c r="E286" i="18" s="1"/>
  <c r="K288" i="18"/>
  <c r="K286" i="18" s="1"/>
  <c r="Q288" i="18"/>
  <c r="Q286" i="18" s="1"/>
  <c r="W288" i="18"/>
  <c r="W286" i="18" s="1"/>
  <c r="D293" i="18"/>
  <c r="D291" i="18" s="1"/>
  <c r="J293" i="18"/>
  <c r="J291" i="18" s="1"/>
  <c r="P293" i="18"/>
  <c r="P291" i="18" s="1"/>
  <c r="V293" i="18"/>
  <c r="V291" i="18" s="1"/>
  <c r="I298" i="18"/>
  <c r="I296" i="18" s="1"/>
  <c r="O298" i="18"/>
  <c r="O296" i="18" s="1"/>
  <c r="U298" i="18"/>
  <c r="U296" i="18" s="1"/>
  <c r="AA298" i="18"/>
  <c r="AA296" i="18" s="1"/>
  <c r="H303" i="18"/>
  <c r="H301" i="18" s="1"/>
  <c r="N303" i="18"/>
  <c r="N301" i="18" s="1"/>
  <c r="T303" i="18"/>
  <c r="T301" i="18" s="1"/>
  <c r="Z303" i="18"/>
  <c r="Z301" i="18" s="1"/>
  <c r="G308" i="18"/>
  <c r="G306" i="18" s="1"/>
  <c r="M308" i="18"/>
  <c r="M306" i="18" s="1"/>
  <c r="S308" i="18"/>
  <c r="S306" i="18" s="1"/>
  <c r="Y308" i="18"/>
  <c r="Y306" i="18" s="1"/>
  <c r="F313" i="18"/>
  <c r="F311" i="18" s="1"/>
  <c r="L313" i="18"/>
  <c r="L311" i="18" s="1"/>
  <c r="R313" i="18"/>
  <c r="R311" i="18" s="1"/>
  <c r="X313" i="18"/>
  <c r="X311" i="18" s="1"/>
  <c r="E318" i="18"/>
  <c r="E316" i="18" s="1"/>
  <c r="K318" i="18"/>
  <c r="K316" i="18" s="1"/>
  <c r="Q318" i="18"/>
  <c r="Q316" i="18" s="1"/>
  <c r="W318" i="18"/>
  <c r="W316" i="18" s="1"/>
  <c r="AA477" i="18"/>
  <c r="AA475" i="18" s="1"/>
  <c r="U477" i="18"/>
  <c r="U475" i="18" s="1"/>
  <c r="O477" i="18"/>
  <c r="O475" i="18" s="1"/>
  <c r="I477" i="18"/>
  <c r="I475" i="18" s="1"/>
  <c r="V472" i="18"/>
  <c r="V470" i="18" s="1"/>
  <c r="P472" i="18"/>
  <c r="P470" i="18" s="1"/>
  <c r="J472" i="18"/>
  <c r="J470" i="18" s="1"/>
  <c r="D472" i="18"/>
  <c r="D470" i="18" s="1"/>
  <c r="W467" i="18"/>
  <c r="W465" i="18" s="1"/>
  <c r="Q467" i="18"/>
  <c r="Q465" i="18" s="1"/>
  <c r="K467" i="18"/>
  <c r="K465" i="18" s="1"/>
  <c r="E467" i="18"/>
  <c r="E465" i="18" s="1"/>
  <c r="X462" i="18"/>
  <c r="X460" i="18" s="1"/>
  <c r="R462" i="18"/>
  <c r="R460" i="18" s="1"/>
  <c r="L462" i="18"/>
  <c r="L460" i="18" s="1"/>
  <c r="F462" i="18"/>
  <c r="F460" i="18" s="1"/>
  <c r="Y457" i="18"/>
  <c r="Y455" i="18" s="1"/>
  <c r="S457" i="18"/>
  <c r="S455" i="18" s="1"/>
  <c r="M457" i="18"/>
  <c r="M455" i="18" s="1"/>
  <c r="G457" i="18"/>
  <c r="G455" i="18" s="1"/>
  <c r="Z452" i="18"/>
  <c r="Z450" i="18" s="1"/>
  <c r="T452" i="18"/>
  <c r="T450" i="18" s="1"/>
  <c r="N452" i="18"/>
  <c r="N450" i="18" s="1"/>
  <c r="H452" i="18"/>
  <c r="H450" i="18" s="1"/>
  <c r="AA447" i="18"/>
  <c r="AA445" i="18" s="1"/>
  <c r="U447" i="18"/>
  <c r="U445" i="18" s="1"/>
  <c r="O447" i="18"/>
  <c r="O445" i="18" s="1"/>
  <c r="I447" i="18"/>
  <c r="I445" i="18" s="1"/>
  <c r="V442" i="18"/>
  <c r="V440" i="18" s="1"/>
  <c r="P442" i="18"/>
  <c r="P440" i="18" s="1"/>
  <c r="J442" i="18"/>
  <c r="J440" i="18" s="1"/>
  <c r="D442" i="18"/>
  <c r="D440" i="18" s="1"/>
  <c r="W437" i="18"/>
  <c r="W435" i="18" s="1"/>
  <c r="Q437" i="18"/>
  <c r="Q435" i="18" s="1"/>
  <c r="K437" i="18"/>
  <c r="K435" i="18" s="1"/>
  <c r="E437" i="18"/>
  <c r="E435" i="18" s="1"/>
  <c r="X432" i="18"/>
  <c r="X430" i="18" s="1"/>
  <c r="R432" i="18"/>
  <c r="R430" i="18" s="1"/>
  <c r="L432" i="18"/>
  <c r="L430" i="18" s="1"/>
  <c r="F432" i="18"/>
  <c r="F430" i="18" s="1"/>
  <c r="Y427" i="18"/>
  <c r="Y425" i="18" s="1"/>
  <c r="S427" i="18"/>
  <c r="S425" i="18" s="1"/>
  <c r="M427" i="18"/>
  <c r="M425" i="18" s="1"/>
  <c r="G427" i="18"/>
  <c r="G425" i="18" s="1"/>
  <c r="Z422" i="18"/>
  <c r="Z420" i="18" s="1"/>
  <c r="T422" i="18"/>
  <c r="T420" i="18" s="1"/>
  <c r="N422" i="18"/>
  <c r="N420" i="18" s="1"/>
  <c r="H422" i="18"/>
  <c r="H420" i="18" s="1"/>
  <c r="AA417" i="18"/>
  <c r="AA415" i="18" s="1"/>
  <c r="U417" i="18"/>
  <c r="U415" i="18" s="1"/>
  <c r="O417" i="18"/>
  <c r="O415" i="18" s="1"/>
  <c r="I417" i="18"/>
  <c r="I415" i="18" s="1"/>
  <c r="Z477" i="18"/>
  <c r="Z475" i="18" s="1"/>
  <c r="T477" i="18"/>
  <c r="T475" i="18" s="1"/>
  <c r="N477" i="18"/>
  <c r="N475" i="18" s="1"/>
  <c r="H477" i="18"/>
  <c r="H475" i="18" s="1"/>
  <c r="AA472" i="18"/>
  <c r="AA470" i="18" s="1"/>
  <c r="U472" i="18"/>
  <c r="U470" i="18" s="1"/>
  <c r="O472" i="18"/>
  <c r="O470" i="18" s="1"/>
  <c r="I472" i="18"/>
  <c r="I470" i="18" s="1"/>
  <c r="V467" i="18"/>
  <c r="V465" i="18" s="1"/>
  <c r="P467" i="18"/>
  <c r="P465" i="18" s="1"/>
  <c r="J467" i="18"/>
  <c r="J465" i="18" s="1"/>
  <c r="D467" i="18"/>
  <c r="D465" i="18" s="1"/>
  <c r="W462" i="18"/>
  <c r="W460" i="18" s="1"/>
  <c r="Q462" i="18"/>
  <c r="Q460" i="18" s="1"/>
  <c r="K462" i="18"/>
  <c r="K460" i="18" s="1"/>
  <c r="E462" i="18"/>
  <c r="E460" i="18" s="1"/>
  <c r="X457" i="18"/>
  <c r="X455" i="18" s="1"/>
  <c r="R457" i="18"/>
  <c r="R455" i="18" s="1"/>
  <c r="L457" i="18"/>
  <c r="L455" i="18" s="1"/>
  <c r="F457" i="18"/>
  <c r="F455" i="18" s="1"/>
  <c r="Y452" i="18"/>
  <c r="Y450" i="18" s="1"/>
  <c r="S452" i="18"/>
  <c r="S450" i="18" s="1"/>
  <c r="M452" i="18"/>
  <c r="M450" i="18" s="1"/>
  <c r="G452" i="18"/>
  <c r="G450" i="18" s="1"/>
  <c r="Z447" i="18"/>
  <c r="Z445" i="18" s="1"/>
  <c r="T447" i="18"/>
  <c r="T445" i="18" s="1"/>
  <c r="N447" i="18"/>
  <c r="N445" i="18" s="1"/>
  <c r="H447" i="18"/>
  <c r="H445" i="18" s="1"/>
  <c r="AA442" i="18"/>
  <c r="AA440" i="18" s="1"/>
  <c r="U442" i="18"/>
  <c r="U440" i="18" s="1"/>
  <c r="O442" i="18"/>
  <c r="O440" i="18" s="1"/>
  <c r="I442" i="18"/>
  <c r="I440" i="18" s="1"/>
  <c r="V437" i="18"/>
  <c r="V435" i="18" s="1"/>
  <c r="P437" i="18"/>
  <c r="P435" i="18" s="1"/>
  <c r="J437" i="18"/>
  <c r="J435" i="18" s="1"/>
  <c r="D437" i="18"/>
  <c r="D435" i="18" s="1"/>
  <c r="W432" i="18"/>
  <c r="W430" i="18" s="1"/>
  <c r="Q432" i="18"/>
  <c r="Q430" i="18" s="1"/>
  <c r="K432" i="18"/>
  <c r="K430" i="18" s="1"/>
  <c r="E432" i="18"/>
  <c r="E430" i="18" s="1"/>
  <c r="X427" i="18"/>
  <c r="X425" i="18" s="1"/>
  <c r="R427" i="18"/>
  <c r="R425" i="18" s="1"/>
  <c r="L427" i="18"/>
  <c r="L425" i="18" s="1"/>
  <c r="F427" i="18"/>
  <c r="F425" i="18" s="1"/>
  <c r="Y422" i="18"/>
  <c r="Y420" i="18" s="1"/>
  <c r="S422" i="18"/>
  <c r="S420" i="18" s="1"/>
  <c r="M422" i="18"/>
  <c r="M420" i="18" s="1"/>
  <c r="G422" i="18"/>
  <c r="G420" i="18" s="1"/>
  <c r="Z417" i="18"/>
  <c r="Z415" i="18" s="1"/>
  <c r="T417" i="18"/>
  <c r="T415" i="18" s="1"/>
  <c r="N417" i="18"/>
  <c r="N415" i="18" s="1"/>
  <c r="H417" i="18"/>
  <c r="H415" i="18" s="1"/>
  <c r="Y477" i="18"/>
  <c r="Y475" i="18" s="1"/>
  <c r="S477" i="18"/>
  <c r="S475" i="18" s="1"/>
  <c r="M477" i="18"/>
  <c r="M475" i="18" s="1"/>
  <c r="G477" i="18"/>
  <c r="G475" i="18" s="1"/>
  <c r="Z472" i="18"/>
  <c r="Z470" i="18" s="1"/>
  <c r="T472" i="18"/>
  <c r="T470" i="18" s="1"/>
  <c r="N472" i="18"/>
  <c r="N470" i="18" s="1"/>
  <c r="H472" i="18"/>
  <c r="H470" i="18" s="1"/>
  <c r="AA467" i="18"/>
  <c r="AA465" i="18" s="1"/>
  <c r="U467" i="18"/>
  <c r="U465" i="18" s="1"/>
  <c r="O467" i="18"/>
  <c r="O465" i="18" s="1"/>
  <c r="I467" i="18"/>
  <c r="I465" i="18" s="1"/>
  <c r="V462" i="18"/>
  <c r="V460" i="18" s="1"/>
  <c r="P462" i="18"/>
  <c r="P460" i="18" s="1"/>
  <c r="J462" i="18"/>
  <c r="J460" i="18" s="1"/>
  <c r="D462" i="18"/>
  <c r="D460" i="18" s="1"/>
  <c r="W457" i="18"/>
  <c r="W455" i="18" s="1"/>
  <c r="Q457" i="18"/>
  <c r="Q455" i="18" s="1"/>
  <c r="K457" i="18"/>
  <c r="K455" i="18" s="1"/>
  <c r="E457" i="18"/>
  <c r="E455" i="18" s="1"/>
  <c r="X452" i="18"/>
  <c r="X450" i="18" s="1"/>
  <c r="R452" i="18"/>
  <c r="R450" i="18" s="1"/>
  <c r="L452" i="18"/>
  <c r="L450" i="18" s="1"/>
  <c r="F452" i="18"/>
  <c r="F450" i="18" s="1"/>
  <c r="Y447" i="18"/>
  <c r="Y445" i="18" s="1"/>
  <c r="S447" i="18"/>
  <c r="S445" i="18" s="1"/>
  <c r="M447" i="18"/>
  <c r="M445" i="18" s="1"/>
  <c r="G447" i="18"/>
  <c r="G445" i="18" s="1"/>
  <c r="Z442" i="18"/>
  <c r="Z440" i="18" s="1"/>
  <c r="T442" i="18"/>
  <c r="T440" i="18" s="1"/>
  <c r="N442" i="18"/>
  <c r="N440" i="18" s="1"/>
  <c r="H442" i="18"/>
  <c r="H440" i="18" s="1"/>
  <c r="AA437" i="18"/>
  <c r="AA435" i="18" s="1"/>
  <c r="U437" i="18"/>
  <c r="U435" i="18" s="1"/>
  <c r="O437" i="18"/>
  <c r="O435" i="18" s="1"/>
  <c r="I437" i="18"/>
  <c r="I435" i="18" s="1"/>
  <c r="V432" i="18"/>
  <c r="V430" i="18" s="1"/>
  <c r="P432" i="18"/>
  <c r="P430" i="18" s="1"/>
  <c r="J432" i="18"/>
  <c r="J430" i="18" s="1"/>
  <c r="D432" i="18"/>
  <c r="D430" i="18" s="1"/>
  <c r="X477" i="18"/>
  <c r="X475" i="18" s="1"/>
  <c r="R477" i="18"/>
  <c r="R475" i="18" s="1"/>
  <c r="L477" i="18"/>
  <c r="L475" i="18" s="1"/>
  <c r="F477" i="18"/>
  <c r="F475" i="18" s="1"/>
  <c r="Y472" i="18"/>
  <c r="Y470" i="18" s="1"/>
  <c r="S472" i="18"/>
  <c r="S470" i="18" s="1"/>
  <c r="M472" i="18"/>
  <c r="M470" i="18" s="1"/>
  <c r="G472" i="18"/>
  <c r="G470" i="18" s="1"/>
  <c r="Z467" i="18"/>
  <c r="Z465" i="18" s="1"/>
  <c r="T467" i="18"/>
  <c r="T465" i="18" s="1"/>
  <c r="N467" i="18"/>
  <c r="N465" i="18" s="1"/>
  <c r="H467" i="18"/>
  <c r="H465" i="18" s="1"/>
  <c r="AA462" i="18"/>
  <c r="AA460" i="18" s="1"/>
  <c r="U462" i="18"/>
  <c r="U460" i="18" s="1"/>
  <c r="O462" i="18"/>
  <c r="O460" i="18" s="1"/>
  <c r="I462" i="18"/>
  <c r="I460" i="18" s="1"/>
  <c r="V457" i="18"/>
  <c r="V455" i="18" s="1"/>
  <c r="P457" i="18"/>
  <c r="P455" i="18" s="1"/>
  <c r="J457" i="18"/>
  <c r="J455" i="18" s="1"/>
  <c r="D457" i="18"/>
  <c r="D455" i="18" s="1"/>
  <c r="W452" i="18"/>
  <c r="W450" i="18" s="1"/>
  <c r="Q452" i="18"/>
  <c r="Q450" i="18" s="1"/>
  <c r="K452" i="18"/>
  <c r="K450" i="18" s="1"/>
  <c r="E452" i="18"/>
  <c r="E450" i="18" s="1"/>
  <c r="X447" i="18"/>
  <c r="X445" i="18" s="1"/>
  <c r="R447" i="18"/>
  <c r="R445" i="18" s="1"/>
  <c r="L447" i="18"/>
  <c r="L445" i="18" s="1"/>
  <c r="F447" i="18"/>
  <c r="F445" i="18" s="1"/>
  <c r="Y442" i="18"/>
  <c r="Y440" i="18" s="1"/>
  <c r="S442" i="18"/>
  <c r="S440" i="18" s="1"/>
  <c r="M442" i="18"/>
  <c r="M440" i="18" s="1"/>
  <c r="G442" i="18"/>
  <c r="G440" i="18" s="1"/>
  <c r="Z437" i="18"/>
  <c r="Z435" i="18" s="1"/>
  <c r="T437" i="18"/>
  <c r="T435" i="18" s="1"/>
  <c r="N437" i="18"/>
  <c r="N435" i="18" s="1"/>
  <c r="H437" i="18"/>
  <c r="H435" i="18" s="1"/>
  <c r="AA432" i="18"/>
  <c r="AA430" i="18" s="1"/>
  <c r="U432" i="18"/>
  <c r="U430" i="18" s="1"/>
  <c r="O432" i="18"/>
  <c r="O430" i="18" s="1"/>
  <c r="I432" i="18"/>
  <c r="I430" i="18" s="1"/>
  <c r="W477" i="18"/>
  <c r="W475" i="18" s="1"/>
  <c r="Q477" i="18"/>
  <c r="Q475" i="18" s="1"/>
  <c r="K477" i="18"/>
  <c r="K475" i="18" s="1"/>
  <c r="E477" i="18"/>
  <c r="E475" i="18" s="1"/>
  <c r="X472" i="18"/>
  <c r="X470" i="18" s="1"/>
  <c r="R472" i="18"/>
  <c r="R470" i="18" s="1"/>
  <c r="L472" i="18"/>
  <c r="L470" i="18" s="1"/>
  <c r="F472" i="18"/>
  <c r="F470" i="18" s="1"/>
  <c r="Y467" i="18"/>
  <c r="Y465" i="18" s="1"/>
  <c r="S467" i="18"/>
  <c r="S465" i="18" s="1"/>
  <c r="M467" i="18"/>
  <c r="M465" i="18" s="1"/>
  <c r="G467" i="18"/>
  <c r="G465" i="18" s="1"/>
  <c r="Z462" i="18"/>
  <c r="Z460" i="18" s="1"/>
  <c r="T462" i="18"/>
  <c r="T460" i="18" s="1"/>
  <c r="N462" i="18"/>
  <c r="N460" i="18" s="1"/>
  <c r="H462" i="18"/>
  <c r="H460" i="18" s="1"/>
  <c r="AA457" i="18"/>
  <c r="AA455" i="18" s="1"/>
  <c r="U457" i="18"/>
  <c r="U455" i="18" s="1"/>
  <c r="O457" i="18"/>
  <c r="O455" i="18" s="1"/>
  <c r="I457" i="18"/>
  <c r="I455" i="18" s="1"/>
  <c r="V452" i="18"/>
  <c r="V450" i="18" s="1"/>
  <c r="P452" i="18"/>
  <c r="P450" i="18" s="1"/>
  <c r="J452" i="18"/>
  <c r="J450" i="18" s="1"/>
  <c r="D452" i="18"/>
  <c r="D450" i="18" s="1"/>
  <c r="W447" i="18"/>
  <c r="W445" i="18" s="1"/>
  <c r="Q447" i="18"/>
  <c r="Q445" i="18" s="1"/>
  <c r="K447" i="18"/>
  <c r="K445" i="18" s="1"/>
  <c r="E447" i="18"/>
  <c r="E445" i="18" s="1"/>
  <c r="X442" i="18"/>
  <c r="X440" i="18" s="1"/>
  <c r="R442" i="18"/>
  <c r="R440" i="18" s="1"/>
  <c r="L442" i="18"/>
  <c r="L440" i="18" s="1"/>
  <c r="F442" i="18"/>
  <c r="F440" i="18" s="1"/>
  <c r="Y437" i="18"/>
  <c r="Y435" i="18" s="1"/>
  <c r="S437" i="18"/>
  <c r="S435" i="18" s="1"/>
  <c r="M437" i="18"/>
  <c r="M435" i="18" s="1"/>
  <c r="G437" i="18"/>
  <c r="G435" i="18" s="1"/>
  <c r="Z432" i="18"/>
  <c r="Z430" i="18" s="1"/>
  <c r="T432" i="18"/>
  <c r="T430" i="18" s="1"/>
  <c r="N432" i="18"/>
  <c r="N430" i="18" s="1"/>
  <c r="H432" i="18"/>
  <c r="H430" i="18" s="1"/>
  <c r="AA427" i="18"/>
  <c r="AA425" i="18" s="1"/>
  <c r="U427" i="18"/>
  <c r="U425" i="18" s="1"/>
  <c r="O427" i="18"/>
  <c r="O425" i="18" s="1"/>
  <c r="I427" i="18"/>
  <c r="I425" i="18" s="1"/>
  <c r="V422" i="18"/>
  <c r="V420" i="18" s="1"/>
  <c r="P422" i="18"/>
  <c r="P420" i="18" s="1"/>
  <c r="J422" i="18"/>
  <c r="J420" i="18" s="1"/>
  <c r="D422" i="18"/>
  <c r="D420" i="18" s="1"/>
  <c r="W417" i="18"/>
  <c r="W415" i="18" s="1"/>
  <c r="Q417" i="18"/>
  <c r="Q415" i="18" s="1"/>
  <c r="K417" i="18"/>
  <c r="K415" i="18" s="1"/>
  <c r="E417" i="18"/>
  <c r="E415" i="18" s="1"/>
  <c r="J327" i="18"/>
  <c r="J325" i="18" s="1"/>
  <c r="P327" i="18"/>
  <c r="P325" i="18" s="1"/>
  <c r="V327" i="18"/>
  <c r="V325" i="18" s="1"/>
  <c r="I332" i="18"/>
  <c r="I330" i="18" s="1"/>
  <c r="O332" i="18"/>
  <c r="O330" i="18" s="1"/>
  <c r="U332" i="18"/>
  <c r="U330" i="18" s="1"/>
  <c r="AA332" i="18"/>
  <c r="AA330" i="18" s="1"/>
  <c r="H337" i="18"/>
  <c r="H335" i="18" s="1"/>
  <c r="N337" i="18"/>
  <c r="N335" i="18" s="1"/>
  <c r="T337" i="18"/>
  <c r="T335" i="18" s="1"/>
  <c r="Z337" i="18"/>
  <c r="Z335" i="18" s="1"/>
  <c r="G342" i="18"/>
  <c r="G340" i="18" s="1"/>
  <c r="M342" i="18"/>
  <c r="M340" i="18" s="1"/>
  <c r="S342" i="18"/>
  <c r="S340" i="18" s="1"/>
  <c r="Y342" i="18"/>
  <c r="Y340" i="18" s="1"/>
  <c r="F347" i="18"/>
  <c r="F345" i="18" s="1"/>
  <c r="L347" i="18"/>
  <c r="L345" i="18" s="1"/>
  <c r="R347" i="18"/>
  <c r="R345" i="18" s="1"/>
  <c r="X347" i="18"/>
  <c r="X345" i="18" s="1"/>
  <c r="E352" i="18"/>
  <c r="E350" i="18" s="1"/>
  <c r="K352" i="18"/>
  <c r="K350" i="18" s="1"/>
  <c r="Q352" i="18"/>
  <c r="Q350" i="18" s="1"/>
  <c r="W352" i="18"/>
  <c r="W350" i="18" s="1"/>
  <c r="D357" i="18"/>
  <c r="D355" i="18" s="1"/>
  <c r="J357" i="18"/>
  <c r="J355" i="18" s="1"/>
  <c r="P357" i="18"/>
  <c r="P355" i="18" s="1"/>
  <c r="V357" i="18"/>
  <c r="V355" i="18" s="1"/>
  <c r="I362" i="18"/>
  <c r="I360" i="18" s="1"/>
  <c r="O362" i="18"/>
  <c r="O360" i="18" s="1"/>
  <c r="U362" i="18"/>
  <c r="U360" i="18" s="1"/>
  <c r="AA362" i="18"/>
  <c r="AA360" i="18" s="1"/>
  <c r="H367" i="18"/>
  <c r="H365" i="18" s="1"/>
  <c r="N367" i="18"/>
  <c r="N365" i="18" s="1"/>
  <c r="T367" i="18"/>
  <c r="T365" i="18" s="1"/>
  <c r="Z367" i="18"/>
  <c r="Z365" i="18" s="1"/>
  <c r="G372" i="18"/>
  <c r="G370" i="18" s="1"/>
  <c r="M372" i="18"/>
  <c r="M370" i="18" s="1"/>
  <c r="S372" i="18"/>
  <c r="S370" i="18" s="1"/>
  <c r="Y372" i="18"/>
  <c r="Y370" i="18" s="1"/>
  <c r="F377" i="18"/>
  <c r="F375" i="18" s="1"/>
  <c r="L377" i="18"/>
  <c r="L375" i="18" s="1"/>
  <c r="R377" i="18"/>
  <c r="R375" i="18" s="1"/>
  <c r="X377" i="18"/>
  <c r="X375" i="18" s="1"/>
  <c r="E382" i="18"/>
  <c r="E380" i="18" s="1"/>
  <c r="K382" i="18"/>
  <c r="K380" i="18" s="1"/>
  <c r="Q382" i="18"/>
  <c r="Q380" i="18" s="1"/>
  <c r="W382" i="18"/>
  <c r="W380" i="18" s="1"/>
  <c r="D387" i="18"/>
  <c r="D385" i="18" s="1"/>
  <c r="J387" i="18"/>
  <c r="J385" i="18" s="1"/>
  <c r="P387" i="18"/>
  <c r="P385" i="18" s="1"/>
  <c r="V387" i="18"/>
  <c r="V385" i="18" s="1"/>
  <c r="I392" i="18"/>
  <c r="I390" i="18" s="1"/>
  <c r="O392" i="18"/>
  <c r="O390" i="18" s="1"/>
  <c r="U392" i="18"/>
  <c r="U390" i="18" s="1"/>
  <c r="AA392" i="18"/>
  <c r="AA390" i="18" s="1"/>
  <c r="H397" i="18"/>
  <c r="H395" i="18" s="1"/>
  <c r="N397" i="18"/>
  <c r="N395" i="18" s="1"/>
  <c r="T397" i="18"/>
  <c r="T395" i="18" s="1"/>
  <c r="Z397" i="18"/>
  <c r="Z395" i="18" s="1"/>
  <c r="G402" i="18"/>
  <c r="G400" i="18" s="1"/>
  <c r="M402" i="18"/>
  <c r="M400" i="18" s="1"/>
  <c r="S402" i="18"/>
  <c r="S400" i="18" s="1"/>
  <c r="Y402" i="18"/>
  <c r="Y400" i="18" s="1"/>
  <c r="F407" i="18"/>
  <c r="F405" i="18" s="1"/>
  <c r="L407" i="18"/>
  <c r="L405" i="18" s="1"/>
  <c r="R407" i="18"/>
  <c r="R405" i="18" s="1"/>
  <c r="X407" i="18"/>
  <c r="X405" i="18" s="1"/>
  <c r="E412" i="18"/>
  <c r="E410" i="18" s="1"/>
  <c r="K412" i="18"/>
  <c r="K410" i="18" s="1"/>
  <c r="Q412" i="18"/>
  <c r="Q410" i="18" s="1"/>
  <c r="W412" i="18"/>
  <c r="W410" i="18" s="1"/>
  <c r="J417" i="18"/>
  <c r="J415" i="18" s="1"/>
  <c r="V417" i="18"/>
  <c r="V415" i="18" s="1"/>
  <c r="I422" i="18"/>
  <c r="I420" i="18" s="1"/>
  <c r="U422" i="18"/>
  <c r="U420" i="18" s="1"/>
  <c r="E427" i="18"/>
  <c r="E425" i="18" s="1"/>
  <c r="Q427" i="18"/>
  <c r="Q425" i="18" s="1"/>
  <c r="W442" i="18"/>
  <c r="W440" i="18" s="1"/>
  <c r="P447" i="18"/>
  <c r="P445" i="18" s="1"/>
  <c r="O452" i="18"/>
  <c r="O450" i="18" s="1"/>
  <c r="H457" i="18"/>
  <c r="H455" i="18" s="1"/>
  <c r="W472" i="18"/>
  <c r="W470" i="18" s="1"/>
  <c r="P477" i="18"/>
  <c r="P475" i="18" s="1"/>
  <c r="U514" i="18"/>
  <c r="R529" i="18"/>
  <c r="Z529" i="18"/>
  <c r="F534" i="18"/>
  <c r="U544" i="18"/>
  <c r="S559" i="18"/>
  <c r="M564" i="18"/>
  <c r="M594" i="18"/>
  <c r="M624" i="18"/>
  <c r="F168" i="18"/>
  <c r="F166" i="18" s="1"/>
  <c r="L168" i="18"/>
  <c r="L166" i="18" s="1"/>
  <c r="R168" i="18"/>
  <c r="R166" i="18" s="1"/>
  <c r="X168" i="18"/>
  <c r="X166" i="18" s="1"/>
  <c r="E173" i="18"/>
  <c r="E171" i="18" s="1"/>
  <c r="K173" i="18"/>
  <c r="K171" i="18" s="1"/>
  <c r="Q173" i="18"/>
  <c r="Q171" i="18" s="1"/>
  <c r="W173" i="18"/>
  <c r="W171" i="18" s="1"/>
  <c r="D178" i="18"/>
  <c r="D176" i="18" s="1"/>
  <c r="J178" i="18"/>
  <c r="J176" i="18" s="1"/>
  <c r="P178" i="18"/>
  <c r="P176" i="18" s="1"/>
  <c r="V178" i="18"/>
  <c r="V176" i="18" s="1"/>
  <c r="I183" i="18"/>
  <c r="I181" i="18" s="1"/>
  <c r="O183" i="18"/>
  <c r="O181" i="18" s="1"/>
  <c r="U183" i="18"/>
  <c r="U181" i="18" s="1"/>
  <c r="AA183" i="18"/>
  <c r="AA181" i="18" s="1"/>
  <c r="H188" i="18"/>
  <c r="H186" i="18" s="1"/>
  <c r="N188" i="18"/>
  <c r="N186" i="18" s="1"/>
  <c r="T188" i="18"/>
  <c r="T186" i="18" s="1"/>
  <c r="Z188" i="18"/>
  <c r="Z186" i="18" s="1"/>
  <c r="G193" i="18"/>
  <c r="G191" i="18" s="1"/>
  <c r="M193" i="18"/>
  <c r="M191" i="18" s="1"/>
  <c r="S193" i="18"/>
  <c r="S191" i="18" s="1"/>
  <c r="Y193" i="18"/>
  <c r="Y191" i="18" s="1"/>
  <c r="F198" i="18"/>
  <c r="F196" i="18" s="1"/>
  <c r="L198" i="18"/>
  <c r="L196" i="18" s="1"/>
  <c r="R198" i="18"/>
  <c r="R196" i="18" s="1"/>
  <c r="X198" i="18"/>
  <c r="X196" i="18" s="1"/>
  <c r="E203" i="18"/>
  <c r="E201" i="18" s="1"/>
  <c r="K203" i="18"/>
  <c r="K201" i="18" s="1"/>
  <c r="Q203" i="18"/>
  <c r="Q201" i="18" s="1"/>
  <c r="W203" i="18"/>
  <c r="W201" i="18" s="1"/>
  <c r="D208" i="18"/>
  <c r="D206" i="18" s="1"/>
  <c r="J208" i="18"/>
  <c r="J206" i="18" s="1"/>
  <c r="P208" i="18"/>
  <c r="P206" i="18" s="1"/>
  <c r="V208" i="18"/>
  <c r="V206" i="18" s="1"/>
  <c r="I213" i="18"/>
  <c r="I211" i="18" s="1"/>
  <c r="O213" i="18"/>
  <c r="O211" i="18" s="1"/>
  <c r="U213" i="18"/>
  <c r="U211" i="18" s="1"/>
  <c r="AA213" i="18"/>
  <c r="AA211" i="18" s="1"/>
  <c r="H218" i="18"/>
  <c r="H216" i="18" s="1"/>
  <c r="N218" i="18"/>
  <c r="N216" i="18" s="1"/>
  <c r="T218" i="18"/>
  <c r="T216" i="18" s="1"/>
  <c r="Z218" i="18"/>
  <c r="Z216" i="18" s="1"/>
  <c r="G223" i="18"/>
  <c r="G221" i="18" s="1"/>
  <c r="M223" i="18"/>
  <c r="M221" i="18" s="1"/>
  <c r="S223" i="18"/>
  <c r="S221" i="18" s="1"/>
  <c r="Y223" i="18"/>
  <c r="Y221" i="18" s="1"/>
  <c r="F228" i="18"/>
  <c r="F226" i="18" s="1"/>
  <c r="L228" i="18"/>
  <c r="L226" i="18" s="1"/>
  <c r="R228" i="18"/>
  <c r="R226" i="18" s="1"/>
  <c r="X228" i="18"/>
  <c r="X226" i="18" s="1"/>
  <c r="E233" i="18"/>
  <c r="E231" i="18" s="1"/>
  <c r="K233" i="18"/>
  <c r="K231" i="18" s="1"/>
  <c r="Q233" i="18"/>
  <c r="Q231" i="18" s="1"/>
  <c r="W233" i="18"/>
  <c r="W231" i="18" s="1"/>
  <c r="D238" i="18"/>
  <c r="D236" i="18" s="1"/>
  <c r="J238" i="18"/>
  <c r="J236" i="18" s="1"/>
  <c r="P238" i="18"/>
  <c r="P236" i="18" s="1"/>
  <c r="V238" i="18"/>
  <c r="V236" i="18" s="1"/>
  <c r="I243" i="18"/>
  <c r="I241" i="18" s="1"/>
  <c r="O243" i="18"/>
  <c r="O241" i="18" s="1"/>
  <c r="U243" i="18"/>
  <c r="U241" i="18" s="1"/>
  <c r="AA243" i="18"/>
  <c r="AA241" i="18" s="1"/>
  <c r="H248" i="18"/>
  <c r="H246" i="18" s="1"/>
  <c r="N248" i="18"/>
  <c r="N246" i="18" s="1"/>
  <c r="T248" i="18"/>
  <c r="T246" i="18" s="1"/>
  <c r="Z248" i="18"/>
  <c r="Z246" i="18" s="1"/>
  <c r="G253" i="18"/>
  <c r="G251" i="18" s="1"/>
  <c r="M253" i="18"/>
  <c r="M251" i="18" s="1"/>
  <c r="S253" i="18"/>
  <c r="S251" i="18" s="1"/>
  <c r="Y253" i="18"/>
  <c r="Y251" i="18" s="1"/>
  <c r="F258" i="18"/>
  <c r="F256" i="18" s="1"/>
  <c r="L258" i="18"/>
  <c r="L256" i="18" s="1"/>
  <c r="R258" i="18"/>
  <c r="R256" i="18" s="1"/>
  <c r="X258" i="18"/>
  <c r="X256" i="18" s="1"/>
  <c r="E263" i="18"/>
  <c r="E261" i="18" s="1"/>
  <c r="K263" i="18"/>
  <c r="K261" i="18" s="1"/>
  <c r="Q263" i="18"/>
  <c r="Q261" i="18" s="1"/>
  <c r="W263" i="18"/>
  <c r="W261" i="18" s="1"/>
  <c r="D268" i="18"/>
  <c r="D266" i="18" s="1"/>
  <c r="J268" i="18"/>
  <c r="J266" i="18" s="1"/>
  <c r="P268" i="18"/>
  <c r="P266" i="18" s="1"/>
  <c r="V268" i="18"/>
  <c r="V266" i="18" s="1"/>
  <c r="I273" i="18"/>
  <c r="I271" i="18" s="1"/>
  <c r="O273" i="18"/>
  <c r="O271" i="18" s="1"/>
  <c r="U273" i="18"/>
  <c r="U271" i="18" s="1"/>
  <c r="AA273" i="18"/>
  <c r="AA271" i="18" s="1"/>
  <c r="H278" i="18"/>
  <c r="H276" i="18" s="1"/>
  <c r="N278" i="18"/>
  <c r="N276" i="18" s="1"/>
  <c r="T278" i="18"/>
  <c r="T276" i="18" s="1"/>
  <c r="Z278" i="18"/>
  <c r="Z276" i="18" s="1"/>
  <c r="G283" i="18"/>
  <c r="G281" i="18" s="1"/>
  <c r="M283" i="18"/>
  <c r="M281" i="18" s="1"/>
  <c r="S283" i="18"/>
  <c r="S281" i="18" s="1"/>
  <c r="Y283" i="18"/>
  <c r="Y281" i="18" s="1"/>
  <c r="F288" i="18"/>
  <c r="F286" i="18" s="1"/>
  <c r="L288" i="18"/>
  <c r="L286" i="18" s="1"/>
  <c r="R288" i="18"/>
  <c r="R286" i="18" s="1"/>
  <c r="X288" i="18"/>
  <c r="X286" i="18" s="1"/>
  <c r="E293" i="18"/>
  <c r="E291" i="18" s="1"/>
  <c r="K293" i="18"/>
  <c r="K291" i="18" s="1"/>
  <c r="Q293" i="18"/>
  <c r="Q291" i="18" s="1"/>
  <c r="W293" i="18"/>
  <c r="W291" i="18" s="1"/>
  <c r="D298" i="18"/>
  <c r="D296" i="18" s="1"/>
  <c r="J298" i="18"/>
  <c r="J296" i="18" s="1"/>
  <c r="P298" i="18"/>
  <c r="P296" i="18" s="1"/>
  <c r="V298" i="18"/>
  <c r="V296" i="18" s="1"/>
  <c r="I303" i="18"/>
  <c r="I301" i="18" s="1"/>
  <c r="O303" i="18"/>
  <c r="O301" i="18" s="1"/>
  <c r="U303" i="18"/>
  <c r="U301" i="18" s="1"/>
  <c r="AA303" i="18"/>
  <c r="AA301" i="18" s="1"/>
  <c r="H308" i="18"/>
  <c r="H306" i="18" s="1"/>
  <c r="N308" i="18"/>
  <c r="N306" i="18" s="1"/>
  <c r="T308" i="18"/>
  <c r="T306" i="18" s="1"/>
  <c r="Z308" i="18"/>
  <c r="Z306" i="18" s="1"/>
  <c r="G313" i="18"/>
  <c r="G311" i="18" s="1"/>
  <c r="M313" i="18"/>
  <c r="M311" i="18" s="1"/>
  <c r="S313" i="18"/>
  <c r="S311" i="18" s="1"/>
  <c r="Y313" i="18"/>
  <c r="Y311" i="18" s="1"/>
  <c r="F318" i="18"/>
  <c r="F316" i="18" s="1"/>
  <c r="L318" i="18"/>
  <c r="L316" i="18" s="1"/>
  <c r="R318" i="18"/>
  <c r="R316" i="18" s="1"/>
  <c r="E327" i="18"/>
  <c r="E325" i="18" s="1"/>
  <c r="K327" i="18"/>
  <c r="K325" i="18" s="1"/>
  <c r="Q327" i="18"/>
  <c r="Q325" i="18" s="1"/>
  <c r="W327" i="18"/>
  <c r="W325" i="18" s="1"/>
  <c r="D332" i="18"/>
  <c r="D330" i="18" s="1"/>
  <c r="J332" i="18"/>
  <c r="J330" i="18" s="1"/>
  <c r="P332" i="18"/>
  <c r="P330" i="18" s="1"/>
  <c r="V332" i="18"/>
  <c r="V330" i="18" s="1"/>
  <c r="I337" i="18"/>
  <c r="I335" i="18" s="1"/>
  <c r="O337" i="18"/>
  <c r="O335" i="18" s="1"/>
  <c r="U337" i="18"/>
  <c r="U335" i="18" s="1"/>
  <c r="AA337" i="18"/>
  <c r="AA335" i="18" s="1"/>
  <c r="H342" i="18"/>
  <c r="H340" i="18" s="1"/>
  <c r="N342" i="18"/>
  <c r="N340" i="18" s="1"/>
  <c r="T342" i="18"/>
  <c r="T340" i="18" s="1"/>
  <c r="Z342" i="18"/>
  <c r="Z340" i="18" s="1"/>
  <c r="G347" i="18"/>
  <c r="G345" i="18" s="1"/>
  <c r="M347" i="18"/>
  <c r="M345" i="18" s="1"/>
  <c r="S347" i="18"/>
  <c r="S345" i="18" s="1"/>
  <c r="Y347" i="18"/>
  <c r="Y345" i="18" s="1"/>
  <c r="F352" i="18"/>
  <c r="F350" i="18" s="1"/>
  <c r="L352" i="18"/>
  <c r="L350" i="18" s="1"/>
  <c r="R352" i="18"/>
  <c r="R350" i="18" s="1"/>
  <c r="X352" i="18"/>
  <c r="X350" i="18" s="1"/>
  <c r="E357" i="18"/>
  <c r="E355" i="18" s="1"/>
  <c r="K357" i="18"/>
  <c r="K355" i="18" s="1"/>
  <c r="Q357" i="18"/>
  <c r="Q355" i="18" s="1"/>
  <c r="W357" i="18"/>
  <c r="W355" i="18" s="1"/>
  <c r="D362" i="18"/>
  <c r="D360" i="18" s="1"/>
  <c r="J362" i="18"/>
  <c r="J360" i="18" s="1"/>
  <c r="P362" i="18"/>
  <c r="P360" i="18" s="1"/>
  <c r="V362" i="18"/>
  <c r="V360" i="18" s="1"/>
  <c r="I367" i="18"/>
  <c r="I365" i="18" s="1"/>
  <c r="O367" i="18"/>
  <c r="O365" i="18" s="1"/>
  <c r="U367" i="18"/>
  <c r="U365" i="18" s="1"/>
  <c r="AA367" i="18"/>
  <c r="AA365" i="18" s="1"/>
  <c r="H372" i="18"/>
  <c r="H370" i="18" s="1"/>
  <c r="N372" i="18"/>
  <c r="N370" i="18" s="1"/>
  <c r="T372" i="18"/>
  <c r="T370" i="18" s="1"/>
  <c r="Z372" i="18"/>
  <c r="Z370" i="18" s="1"/>
  <c r="G377" i="18"/>
  <c r="G375" i="18" s="1"/>
  <c r="M377" i="18"/>
  <c r="M375" i="18" s="1"/>
  <c r="S377" i="18"/>
  <c r="S375" i="18" s="1"/>
  <c r="Y377" i="18"/>
  <c r="Y375" i="18" s="1"/>
  <c r="F382" i="18"/>
  <c r="F380" i="18" s="1"/>
  <c r="L382" i="18"/>
  <c r="L380" i="18" s="1"/>
  <c r="R382" i="18"/>
  <c r="R380" i="18" s="1"/>
  <c r="X382" i="18"/>
  <c r="X380" i="18" s="1"/>
  <c r="E387" i="18"/>
  <c r="E385" i="18" s="1"/>
  <c r="K387" i="18"/>
  <c r="K385" i="18" s="1"/>
  <c r="Q387" i="18"/>
  <c r="Q385" i="18" s="1"/>
  <c r="W387" i="18"/>
  <c r="W385" i="18" s="1"/>
  <c r="D392" i="18"/>
  <c r="D390" i="18" s="1"/>
  <c r="J392" i="18"/>
  <c r="J390" i="18" s="1"/>
  <c r="P392" i="18"/>
  <c r="P390" i="18" s="1"/>
  <c r="V392" i="18"/>
  <c r="V390" i="18" s="1"/>
  <c r="I397" i="18"/>
  <c r="I395" i="18" s="1"/>
  <c r="O397" i="18"/>
  <c r="O395" i="18" s="1"/>
  <c r="U397" i="18"/>
  <c r="U395" i="18" s="1"/>
  <c r="AA397" i="18"/>
  <c r="AA395" i="18" s="1"/>
  <c r="H402" i="18"/>
  <c r="H400" i="18" s="1"/>
  <c r="N402" i="18"/>
  <c r="N400" i="18" s="1"/>
  <c r="T402" i="18"/>
  <c r="T400" i="18" s="1"/>
  <c r="Z402" i="18"/>
  <c r="Z400" i="18" s="1"/>
  <c r="G407" i="18"/>
  <c r="G405" i="18" s="1"/>
  <c r="M407" i="18"/>
  <c r="M405" i="18" s="1"/>
  <c r="S407" i="18"/>
  <c r="S405" i="18" s="1"/>
  <c r="Y407" i="18"/>
  <c r="Y405" i="18" s="1"/>
  <c r="F412" i="18"/>
  <c r="F410" i="18" s="1"/>
  <c r="L412" i="18"/>
  <c r="L410" i="18" s="1"/>
  <c r="R412" i="18"/>
  <c r="R410" i="18" s="1"/>
  <c r="X412" i="18"/>
  <c r="X410" i="18" s="1"/>
  <c r="L417" i="18"/>
  <c r="L415" i="18" s="1"/>
  <c r="X417" i="18"/>
  <c r="X415" i="18" s="1"/>
  <c r="K422" i="18"/>
  <c r="K420" i="18" s="1"/>
  <c r="W422" i="18"/>
  <c r="W420" i="18" s="1"/>
  <c r="H427" i="18"/>
  <c r="H425" i="18" s="1"/>
  <c r="T427" i="18"/>
  <c r="T425" i="18" s="1"/>
  <c r="G432" i="18"/>
  <c r="G430" i="18" s="1"/>
  <c r="V447" i="18"/>
  <c r="V445" i="18" s="1"/>
  <c r="U452" i="18"/>
  <c r="U450" i="18" s="1"/>
  <c r="N457" i="18"/>
  <c r="N455" i="18" s="1"/>
  <c r="G462" i="18"/>
  <c r="G460" i="18" s="1"/>
  <c r="V477" i="18"/>
  <c r="V475" i="18" s="1"/>
  <c r="K514" i="18"/>
  <c r="I524" i="18"/>
  <c r="N534" i="18"/>
  <c r="K544" i="18"/>
  <c r="AA584" i="18"/>
  <c r="AA614" i="18"/>
  <c r="Z636" i="18"/>
  <c r="Z634" i="18" s="1"/>
  <c r="T636" i="18"/>
  <c r="T634" i="18" s="1"/>
  <c r="N636" i="18"/>
  <c r="N634" i="18" s="1"/>
  <c r="H636" i="18"/>
  <c r="H634" i="18" s="1"/>
  <c r="AA631" i="18"/>
  <c r="AA629" i="18" s="1"/>
  <c r="U631" i="18"/>
  <c r="U629" i="18" s="1"/>
  <c r="O631" i="18"/>
  <c r="O629" i="18" s="1"/>
  <c r="Y636" i="18"/>
  <c r="Y634" i="18" s="1"/>
  <c r="S636" i="18"/>
  <c r="S634" i="18" s="1"/>
  <c r="M636" i="18"/>
  <c r="M634" i="18" s="1"/>
  <c r="G636" i="18"/>
  <c r="G634" i="18" s="1"/>
  <c r="W636" i="18"/>
  <c r="W634" i="18" s="1"/>
  <c r="Q636" i="18"/>
  <c r="Q634" i="18" s="1"/>
  <c r="K636" i="18"/>
  <c r="K634" i="18" s="1"/>
  <c r="E636" i="18"/>
  <c r="E634" i="18" s="1"/>
  <c r="X631" i="18"/>
  <c r="X629" i="18" s="1"/>
  <c r="R631" i="18"/>
  <c r="R629" i="18" s="1"/>
  <c r="L631" i="18"/>
  <c r="L629" i="18" s="1"/>
  <c r="F631" i="18"/>
  <c r="F629" i="18" s="1"/>
  <c r="P636" i="18"/>
  <c r="P634" i="18" s="1"/>
  <c r="D636" i="18"/>
  <c r="D634" i="18" s="1"/>
  <c r="W631" i="18"/>
  <c r="W629" i="18" s="1"/>
  <c r="N631" i="18"/>
  <c r="G631" i="18"/>
  <c r="X626" i="18"/>
  <c r="X624" i="18" s="1"/>
  <c r="R626" i="18"/>
  <c r="R624" i="18" s="1"/>
  <c r="L626" i="18"/>
  <c r="L624" i="18" s="1"/>
  <c r="F626" i="18"/>
  <c r="F624" i="18" s="1"/>
  <c r="Y621" i="18"/>
  <c r="Y619" i="18" s="1"/>
  <c r="S621" i="18"/>
  <c r="S619" i="18" s="1"/>
  <c r="M621" i="18"/>
  <c r="M619" i="18" s="1"/>
  <c r="G621" i="18"/>
  <c r="G619" i="18" s="1"/>
  <c r="Z616" i="18"/>
  <c r="Z614" i="18" s="1"/>
  <c r="T616" i="18"/>
  <c r="T614" i="18" s="1"/>
  <c r="N616" i="18"/>
  <c r="N614" i="18" s="1"/>
  <c r="H616" i="18"/>
  <c r="H614" i="18" s="1"/>
  <c r="AA611" i="18"/>
  <c r="AA609" i="18" s="1"/>
  <c r="U611" i="18"/>
  <c r="U609" i="18" s="1"/>
  <c r="O611" i="18"/>
  <c r="O609" i="18" s="1"/>
  <c r="I611" i="18"/>
  <c r="I609" i="18" s="1"/>
  <c r="V606" i="18"/>
  <c r="V604" i="18" s="1"/>
  <c r="P606" i="18"/>
  <c r="P604" i="18" s="1"/>
  <c r="J606" i="18"/>
  <c r="J604" i="18" s="1"/>
  <c r="D606" i="18"/>
  <c r="D604" i="18" s="1"/>
  <c r="W601" i="18"/>
  <c r="W599" i="18" s="1"/>
  <c r="Q601" i="18"/>
  <c r="Q599" i="18" s="1"/>
  <c r="K601" i="18"/>
  <c r="K599" i="18" s="1"/>
  <c r="E601" i="18"/>
  <c r="E599" i="18" s="1"/>
  <c r="X596" i="18"/>
  <c r="X594" i="18" s="1"/>
  <c r="R596" i="18"/>
  <c r="R594" i="18" s="1"/>
  <c r="L596" i="18"/>
  <c r="L594" i="18" s="1"/>
  <c r="F596" i="18"/>
  <c r="F594" i="18" s="1"/>
  <c r="Y591" i="18"/>
  <c r="Y589" i="18" s="1"/>
  <c r="S591" i="18"/>
  <c r="S589" i="18" s="1"/>
  <c r="M591" i="18"/>
  <c r="M589" i="18" s="1"/>
  <c r="G591" i="18"/>
  <c r="G589" i="18" s="1"/>
  <c r="Z586" i="18"/>
  <c r="Z584" i="18" s="1"/>
  <c r="T586" i="18"/>
  <c r="T584" i="18" s="1"/>
  <c r="N586" i="18"/>
  <c r="N584" i="18" s="1"/>
  <c r="H586" i="18"/>
  <c r="H584" i="18" s="1"/>
  <c r="AA581" i="18"/>
  <c r="AA579" i="18" s="1"/>
  <c r="U581" i="18"/>
  <c r="U579" i="18" s="1"/>
  <c r="O581" i="18"/>
  <c r="O579" i="18" s="1"/>
  <c r="I581" i="18"/>
  <c r="I579" i="18" s="1"/>
  <c r="V576" i="18"/>
  <c r="V574" i="18" s="1"/>
  <c r="P576" i="18"/>
  <c r="P574" i="18" s="1"/>
  <c r="J576" i="18"/>
  <c r="J574" i="18" s="1"/>
  <c r="D576" i="18"/>
  <c r="D574" i="18" s="1"/>
  <c r="W571" i="18"/>
  <c r="W569" i="18" s="1"/>
  <c r="Q571" i="18"/>
  <c r="Q569" i="18" s="1"/>
  <c r="K571" i="18"/>
  <c r="K569" i="18" s="1"/>
  <c r="E571" i="18"/>
  <c r="E569" i="18" s="1"/>
  <c r="X566" i="18"/>
  <c r="X564" i="18" s="1"/>
  <c r="R566" i="18"/>
  <c r="R564" i="18" s="1"/>
  <c r="L566" i="18"/>
  <c r="L564" i="18" s="1"/>
  <c r="F566" i="18"/>
  <c r="F564" i="18" s="1"/>
  <c r="AA636" i="18"/>
  <c r="AA634" i="18" s="1"/>
  <c r="O636" i="18"/>
  <c r="V631" i="18"/>
  <c r="V629" i="18" s="1"/>
  <c r="M631" i="18"/>
  <c r="E631" i="18"/>
  <c r="W626" i="18"/>
  <c r="W624" i="18" s="1"/>
  <c r="Q626" i="18"/>
  <c r="Q624" i="18" s="1"/>
  <c r="K626" i="18"/>
  <c r="K624" i="18" s="1"/>
  <c r="E626" i="18"/>
  <c r="E624" i="18" s="1"/>
  <c r="X621" i="18"/>
  <c r="X619" i="18" s="1"/>
  <c r="R621" i="18"/>
  <c r="R619" i="18" s="1"/>
  <c r="L621" i="18"/>
  <c r="L619" i="18" s="1"/>
  <c r="F621" i="18"/>
  <c r="F619" i="18" s="1"/>
  <c r="Y616" i="18"/>
  <c r="Y614" i="18" s="1"/>
  <c r="S616" i="18"/>
  <c r="S614" i="18" s="1"/>
  <c r="M616" i="18"/>
  <c r="M614" i="18" s="1"/>
  <c r="G616" i="18"/>
  <c r="G614" i="18" s="1"/>
  <c r="Z611" i="18"/>
  <c r="Z609" i="18" s="1"/>
  <c r="T611" i="18"/>
  <c r="T609" i="18" s="1"/>
  <c r="N611" i="18"/>
  <c r="N609" i="18" s="1"/>
  <c r="H611" i="18"/>
  <c r="H609" i="18" s="1"/>
  <c r="AA606" i="18"/>
  <c r="AA604" i="18" s="1"/>
  <c r="U606" i="18"/>
  <c r="U604" i="18" s="1"/>
  <c r="O606" i="18"/>
  <c r="O604" i="18" s="1"/>
  <c r="I606" i="18"/>
  <c r="I604" i="18" s="1"/>
  <c r="V601" i="18"/>
  <c r="V599" i="18" s="1"/>
  <c r="P601" i="18"/>
  <c r="P599" i="18" s="1"/>
  <c r="J601" i="18"/>
  <c r="J599" i="18" s="1"/>
  <c r="D601" i="18"/>
  <c r="D599" i="18" s="1"/>
  <c r="W596" i="18"/>
  <c r="W594" i="18" s="1"/>
  <c r="Q596" i="18"/>
  <c r="Q594" i="18" s="1"/>
  <c r="K596" i="18"/>
  <c r="K594" i="18" s="1"/>
  <c r="E596" i="18"/>
  <c r="E594" i="18" s="1"/>
  <c r="X591" i="18"/>
  <c r="X589" i="18" s="1"/>
  <c r="R591" i="18"/>
  <c r="R589" i="18" s="1"/>
  <c r="L591" i="18"/>
  <c r="L589" i="18" s="1"/>
  <c r="F591" i="18"/>
  <c r="F589" i="18" s="1"/>
  <c r="Y586" i="18"/>
  <c r="Y584" i="18" s="1"/>
  <c r="S586" i="18"/>
  <c r="S584" i="18" s="1"/>
  <c r="M586" i="18"/>
  <c r="M584" i="18" s="1"/>
  <c r="G586" i="18"/>
  <c r="G584" i="18" s="1"/>
  <c r="Z581" i="18"/>
  <c r="Z579" i="18" s="1"/>
  <c r="T581" i="18"/>
  <c r="T579" i="18" s="1"/>
  <c r="N581" i="18"/>
  <c r="N579" i="18" s="1"/>
  <c r="H581" i="18"/>
  <c r="H579" i="18" s="1"/>
  <c r="AA576" i="18"/>
  <c r="AA574" i="18" s="1"/>
  <c r="U576" i="18"/>
  <c r="U574" i="18" s="1"/>
  <c r="O576" i="18"/>
  <c r="O574" i="18" s="1"/>
  <c r="I576" i="18"/>
  <c r="I574" i="18" s="1"/>
  <c r="V571" i="18"/>
  <c r="V569" i="18" s="1"/>
  <c r="P571" i="18"/>
  <c r="P569" i="18" s="1"/>
  <c r="J571" i="18"/>
  <c r="J569" i="18" s="1"/>
  <c r="D571" i="18"/>
  <c r="D569" i="18" s="1"/>
  <c r="W566" i="18"/>
  <c r="W564" i="18" s="1"/>
  <c r="Q566" i="18"/>
  <c r="Q564" i="18" s="1"/>
  <c r="K566" i="18"/>
  <c r="K564" i="18" s="1"/>
  <c r="E566" i="18"/>
  <c r="E564" i="18" s="1"/>
  <c r="X561" i="18"/>
  <c r="X559" i="18" s="1"/>
  <c r="R561" i="18"/>
  <c r="R559" i="18" s="1"/>
  <c r="L561" i="18"/>
  <c r="L559" i="18" s="1"/>
  <c r="F561" i="18"/>
  <c r="F559" i="18" s="1"/>
  <c r="Y556" i="18"/>
  <c r="Y554" i="18" s="1"/>
  <c r="S556" i="18"/>
  <c r="S554" i="18" s="1"/>
  <c r="M556" i="18"/>
  <c r="M554" i="18" s="1"/>
  <c r="G556" i="18"/>
  <c r="G554" i="18" s="1"/>
  <c r="X636" i="18"/>
  <c r="L636" i="18"/>
  <c r="L634" i="18" s="1"/>
  <c r="T631" i="18"/>
  <c r="K631" i="18"/>
  <c r="K629" i="18" s="1"/>
  <c r="D631" i="18"/>
  <c r="D629" i="18" s="1"/>
  <c r="V626" i="18"/>
  <c r="V624" i="18" s="1"/>
  <c r="P626" i="18"/>
  <c r="P624" i="18" s="1"/>
  <c r="J626" i="18"/>
  <c r="J624" i="18" s="1"/>
  <c r="D626" i="18"/>
  <c r="D624" i="18" s="1"/>
  <c r="W621" i="18"/>
  <c r="W619" i="18" s="1"/>
  <c r="Q621" i="18"/>
  <c r="Q619" i="18" s="1"/>
  <c r="K621" i="18"/>
  <c r="K619" i="18" s="1"/>
  <c r="E621" i="18"/>
  <c r="E619" i="18" s="1"/>
  <c r="X616" i="18"/>
  <c r="X614" i="18" s="1"/>
  <c r="R616" i="18"/>
  <c r="R614" i="18" s="1"/>
  <c r="L616" i="18"/>
  <c r="L614" i="18" s="1"/>
  <c r="F616" i="18"/>
  <c r="F614" i="18" s="1"/>
  <c r="Y611" i="18"/>
  <c r="Y609" i="18" s="1"/>
  <c r="S611" i="18"/>
  <c r="S609" i="18" s="1"/>
  <c r="M611" i="18"/>
  <c r="M609" i="18" s="1"/>
  <c r="G611" i="18"/>
  <c r="G609" i="18" s="1"/>
  <c r="Z606" i="18"/>
  <c r="Z604" i="18" s="1"/>
  <c r="T606" i="18"/>
  <c r="T604" i="18" s="1"/>
  <c r="N606" i="18"/>
  <c r="N604" i="18" s="1"/>
  <c r="H606" i="18"/>
  <c r="H604" i="18" s="1"/>
  <c r="AA601" i="18"/>
  <c r="AA599" i="18" s="1"/>
  <c r="U601" i="18"/>
  <c r="U599" i="18" s="1"/>
  <c r="O601" i="18"/>
  <c r="O599" i="18" s="1"/>
  <c r="I601" i="18"/>
  <c r="I599" i="18" s="1"/>
  <c r="V596" i="18"/>
  <c r="V594" i="18" s="1"/>
  <c r="P596" i="18"/>
  <c r="P594" i="18" s="1"/>
  <c r="J596" i="18"/>
  <c r="J594" i="18" s="1"/>
  <c r="D596" i="18"/>
  <c r="D594" i="18" s="1"/>
  <c r="W591" i="18"/>
  <c r="W589" i="18" s="1"/>
  <c r="Q591" i="18"/>
  <c r="Q589" i="18" s="1"/>
  <c r="K591" i="18"/>
  <c r="K589" i="18" s="1"/>
  <c r="E591" i="18"/>
  <c r="E589" i="18" s="1"/>
  <c r="X586" i="18"/>
  <c r="X584" i="18" s="1"/>
  <c r="R586" i="18"/>
  <c r="R584" i="18" s="1"/>
  <c r="L586" i="18"/>
  <c r="L584" i="18" s="1"/>
  <c r="F586" i="18"/>
  <c r="F584" i="18" s="1"/>
  <c r="Y581" i="18"/>
  <c r="Y579" i="18" s="1"/>
  <c r="S581" i="18"/>
  <c r="S579" i="18" s="1"/>
  <c r="M581" i="18"/>
  <c r="M579" i="18" s="1"/>
  <c r="G581" i="18"/>
  <c r="G579" i="18" s="1"/>
  <c r="Z576" i="18"/>
  <c r="Z574" i="18" s="1"/>
  <c r="T576" i="18"/>
  <c r="T574" i="18" s="1"/>
  <c r="N576" i="18"/>
  <c r="N574" i="18" s="1"/>
  <c r="H576" i="18"/>
  <c r="H574" i="18" s="1"/>
  <c r="AA571" i="18"/>
  <c r="AA569" i="18" s="1"/>
  <c r="U571" i="18"/>
  <c r="U569" i="18" s="1"/>
  <c r="O571" i="18"/>
  <c r="O569" i="18" s="1"/>
  <c r="I571" i="18"/>
  <c r="I569" i="18" s="1"/>
  <c r="V566" i="18"/>
  <c r="V564" i="18" s="1"/>
  <c r="P566" i="18"/>
  <c r="P564" i="18" s="1"/>
  <c r="J566" i="18"/>
  <c r="J564" i="18" s="1"/>
  <c r="D566" i="18"/>
  <c r="D564" i="18" s="1"/>
  <c r="W561" i="18"/>
  <c r="W559" i="18" s="1"/>
  <c r="Q561" i="18"/>
  <c r="Q559" i="18" s="1"/>
  <c r="K561" i="18"/>
  <c r="K559" i="18" s="1"/>
  <c r="E561" i="18"/>
  <c r="E559" i="18" s="1"/>
  <c r="X556" i="18"/>
  <c r="X554" i="18" s="1"/>
  <c r="R556" i="18"/>
  <c r="R554" i="18" s="1"/>
  <c r="L556" i="18"/>
  <c r="L554" i="18" s="1"/>
  <c r="F556" i="18"/>
  <c r="F554" i="18" s="1"/>
  <c r="Y551" i="18"/>
  <c r="Y549" i="18" s="1"/>
  <c r="S551" i="18"/>
  <c r="S549" i="18" s="1"/>
  <c r="M551" i="18"/>
  <c r="M549" i="18" s="1"/>
  <c r="G551" i="18"/>
  <c r="G549" i="18" s="1"/>
  <c r="Z546" i="18"/>
  <c r="Z544" i="18" s="1"/>
  <c r="T546" i="18"/>
  <c r="T544" i="18" s="1"/>
  <c r="N546" i="18"/>
  <c r="N544" i="18" s="1"/>
  <c r="H546" i="18"/>
  <c r="H544" i="18" s="1"/>
  <c r="AA541" i="18"/>
  <c r="AA539" i="18" s="1"/>
  <c r="U541" i="18"/>
  <c r="U539" i="18" s="1"/>
  <c r="O541" i="18"/>
  <c r="O539" i="18" s="1"/>
  <c r="I541" i="18"/>
  <c r="I539" i="18" s="1"/>
  <c r="V536" i="18"/>
  <c r="V534" i="18" s="1"/>
  <c r="P536" i="18"/>
  <c r="P534" i="18" s="1"/>
  <c r="J536" i="18"/>
  <c r="J534" i="18" s="1"/>
  <c r="D536" i="18"/>
  <c r="D534" i="18" s="1"/>
  <c r="W531" i="18"/>
  <c r="W529" i="18" s="1"/>
  <c r="Q531" i="18"/>
  <c r="Q529" i="18" s="1"/>
  <c r="K531" i="18"/>
  <c r="K529" i="18" s="1"/>
  <c r="E531" i="18"/>
  <c r="E529" i="18" s="1"/>
  <c r="X526" i="18"/>
  <c r="X524" i="18" s="1"/>
  <c r="R526" i="18"/>
  <c r="R524" i="18" s="1"/>
  <c r="L526" i="18"/>
  <c r="L524" i="18" s="1"/>
  <c r="F526" i="18"/>
  <c r="F524" i="18" s="1"/>
  <c r="Y521" i="18"/>
  <c r="Y519" i="18" s="1"/>
  <c r="S521" i="18"/>
  <c r="S519" i="18" s="1"/>
  <c r="M521" i="18"/>
  <c r="M519" i="18" s="1"/>
  <c r="G521" i="18"/>
  <c r="G519" i="18" s="1"/>
  <c r="Z516" i="18"/>
  <c r="Z514" i="18" s="1"/>
  <c r="T516" i="18"/>
  <c r="T514" i="18" s="1"/>
  <c r="N516" i="18"/>
  <c r="N514" i="18" s="1"/>
  <c r="H516" i="18"/>
  <c r="H514" i="18" s="1"/>
  <c r="V636" i="18"/>
  <c r="V634" i="18" s="1"/>
  <c r="J636" i="18"/>
  <c r="J634" i="18" s="1"/>
  <c r="S631" i="18"/>
  <c r="J631" i="18"/>
  <c r="J629" i="18" s="1"/>
  <c r="AA626" i="18"/>
  <c r="AA624" i="18" s="1"/>
  <c r="U626" i="18"/>
  <c r="U624" i="18" s="1"/>
  <c r="O626" i="18"/>
  <c r="O624" i="18" s="1"/>
  <c r="I626" i="18"/>
  <c r="I624" i="18" s="1"/>
  <c r="V621" i="18"/>
  <c r="V619" i="18" s="1"/>
  <c r="P621" i="18"/>
  <c r="P619" i="18" s="1"/>
  <c r="J621" i="18"/>
  <c r="J619" i="18" s="1"/>
  <c r="D621" i="18"/>
  <c r="D619" i="18" s="1"/>
  <c r="W616" i="18"/>
  <c r="W614" i="18" s="1"/>
  <c r="Q616" i="18"/>
  <c r="Q614" i="18" s="1"/>
  <c r="K616" i="18"/>
  <c r="K614" i="18" s="1"/>
  <c r="E616" i="18"/>
  <c r="E614" i="18" s="1"/>
  <c r="X611" i="18"/>
  <c r="X609" i="18" s="1"/>
  <c r="R611" i="18"/>
  <c r="R609" i="18" s="1"/>
  <c r="L611" i="18"/>
  <c r="L609" i="18" s="1"/>
  <c r="F611" i="18"/>
  <c r="F609" i="18" s="1"/>
  <c r="Y606" i="18"/>
  <c r="Y604" i="18" s="1"/>
  <c r="S606" i="18"/>
  <c r="S604" i="18" s="1"/>
  <c r="M606" i="18"/>
  <c r="M604" i="18" s="1"/>
  <c r="G606" i="18"/>
  <c r="G604" i="18" s="1"/>
  <c r="Z601" i="18"/>
  <c r="Z599" i="18" s="1"/>
  <c r="T601" i="18"/>
  <c r="T599" i="18" s="1"/>
  <c r="N601" i="18"/>
  <c r="N599" i="18" s="1"/>
  <c r="H601" i="18"/>
  <c r="H599" i="18" s="1"/>
  <c r="AA596" i="18"/>
  <c r="AA594" i="18" s="1"/>
  <c r="U596" i="18"/>
  <c r="U594" i="18" s="1"/>
  <c r="O596" i="18"/>
  <c r="O594" i="18" s="1"/>
  <c r="I596" i="18"/>
  <c r="I594" i="18" s="1"/>
  <c r="V591" i="18"/>
  <c r="V589" i="18" s="1"/>
  <c r="P591" i="18"/>
  <c r="P589" i="18" s="1"/>
  <c r="J591" i="18"/>
  <c r="J589" i="18" s="1"/>
  <c r="D591" i="18"/>
  <c r="D589" i="18" s="1"/>
  <c r="W586" i="18"/>
  <c r="W584" i="18" s="1"/>
  <c r="Q586" i="18"/>
  <c r="Q584" i="18" s="1"/>
  <c r="K586" i="18"/>
  <c r="K584" i="18" s="1"/>
  <c r="E586" i="18"/>
  <c r="E584" i="18" s="1"/>
  <c r="X581" i="18"/>
  <c r="X579" i="18" s="1"/>
  <c r="R581" i="18"/>
  <c r="R579" i="18" s="1"/>
  <c r="L581" i="18"/>
  <c r="L579" i="18" s="1"/>
  <c r="F581" i="18"/>
  <c r="F579" i="18" s="1"/>
  <c r="Y576" i="18"/>
  <c r="Y574" i="18" s="1"/>
  <c r="S576" i="18"/>
  <c r="S574" i="18" s="1"/>
  <c r="M576" i="18"/>
  <c r="M574" i="18" s="1"/>
  <c r="G576" i="18"/>
  <c r="G574" i="18" s="1"/>
  <c r="Z571" i="18"/>
  <c r="Z569" i="18" s="1"/>
  <c r="T571" i="18"/>
  <c r="T569" i="18" s="1"/>
  <c r="N571" i="18"/>
  <c r="N569" i="18" s="1"/>
  <c r="H571" i="18"/>
  <c r="H569" i="18" s="1"/>
  <c r="AA566" i="18"/>
  <c r="AA564" i="18" s="1"/>
  <c r="U566" i="18"/>
  <c r="U564" i="18" s="1"/>
  <c r="O566" i="18"/>
  <c r="O564" i="18" s="1"/>
  <c r="I566" i="18"/>
  <c r="I564" i="18" s="1"/>
  <c r="V561" i="18"/>
  <c r="V559" i="18" s="1"/>
  <c r="P561" i="18"/>
  <c r="P559" i="18" s="1"/>
  <c r="J561" i="18"/>
  <c r="J559" i="18" s="1"/>
  <c r="D561" i="18"/>
  <c r="D559" i="18" s="1"/>
  <c r="W556" i="18"/>
  <c r="W554" i="18" s="1"/>
  <c r="Q556" i="18"/>
  <c r="Q554" i="18" s="1"/>
  <c r="K556" i="18"/>
  <c r="K554" i="18" s="1"/>
  <c r="E556" i="18"/>
  <c r="E554" i="18" s="1"/>
  <c r="X551" i="18"/>
  <c r="X549" i="18" s="1"/>
  <c r="R551" i="18"/>
  <c r="R549" i="18" s="1"/>
  <c r="L551" i="18"/>
  <c r="L549" i="18" s="1"/>
  <c r="F551" i="18"/>
  <c r="F549" i="18" s="1"/>
  <c r="Y546" i="18"/>
  <c r="Y544" i="18" s="1"/>
  <c r="S546" i="18"/>
  <c r="S544" i="18" s="1"/>
  <c r="M546" i="18"/>
  <c r="M544" i="18" s="1"/>
  <c r="G546" i="18"/>
  <c r="G544" i="18" s="1"/>
  <c r="Z541" i="18"/>
  <c r="Z539" i="18" s="1"/>
  <c r="T541" i="18"/>
  <c r="T539" i="18" s="1"/>
  <c r="N541" i="18"/>
  <c r="N539" i="18" s="1"/>
  <c r="H541" i="18"/>
  <c r="H539" i="18" s="1"/>
  <c r="AA536" i="18"/>
  <c r="AA534" i="18" s="1"/>
  <c r="U536" i="18"/>
  <c r="U534" i="18" s="1"/>
  <c r="O536" i="18"/>
  <c r="O534" i="18" s="1"/>
  <c r="I536" i="18"/>
  <c r="I534" i="18" s="1"/>
  <c r="V531" i="18"/>
  <c r="V529" i="18" s="1"/>
  <c r="P531" i="18"/>
  <c r="P529" i="18" s="1"/>
  <c r="J531" i="18"/>
  <c r="J529" i="18" s="1"/>
  <c r="D531" i="18"/>
  <c r="D529" i="18" s="1"/>
  <c r="W526" i="18"/>
  <c r="W524" i="18" s="1"/>
  <c r="Q526" i="18"/>
  <c r="Q524" i="18" s="1"/>
  <c r="K526" i="18"/>
  <c r="K524" i="18" s="1"/>
  <c r="E526" i="18"/>
  <c r="E524" i="18" s="1"/>
  <c r="X521" i="18"/>
  <c r="X519" i="18" s="1"/>
  <c r="R521" i="18"/>
  <c r="R519" i="18" s="1"/>
  <c r="L521" i="18"/>
  <c r="L519" i="18" s="1"/>
  <c r="F521" i="18"/>
  <c r="F519" i="18" s="1"/>
  <c r="Y516" i="18"/>
  <c r="Y514" i="18" s="1"/>
  <c r="S516" i="18"/>
  <c r="S514" i="18" s="1"/>
  <c r="M516" i="18"/>
  <c r="M514" i="18" s="1"/>
  <c r="G516" i="18"/>
  <c r="G514" i="18" s="1"/>
  <c r="U636" i="18"/>
  <c r="U634" i="18" s="1"/>
  <c r="I636" i="18"/>
  <c r="I634" i="18" s="1"/>
  <c r="Z631" i="18"/>
  <c r="Z629" i="18" s="1"/>
  <c r="Q631" i="18"/>
  <c r="Q629" i="18" s="1"/>
  <c r="I631" i="18"/>
  <c r="I629" i="18" s="1"/>
  <c r="Z626" i="18"/>
  <c r="Z624" i="18" s="1"/>
  <c r="T626" i="18"/>
  <c r="T624" i="18" s="1"/>
  <c r="N626" i="18"/>
  <c r="N624" i="18" s="1"/>
  <c r="H626" i="18"/>
  <c r="H624" i="18" s="1"/>
  <c r="AA621" i="18"/>
  <c r="AA619" i="18" s="1"/>
  <c r="U621" i="18"/>
  <c r="U619" i="18" s="1"/>
  <c r="O621" i="18"/>
  <c r="O619" i="18" s="1"/>
  <c r="I621" i="18"/>
  <c r="I619" i="18" s="1"/>
  <c r="V616" i="18"/>
  <c r="V614" i="18" s="1"/>
  <c r="P616" i="18"/>
  <c r="P614" i="18" s="1"/>
  <c r="J616" i="18"/>
  <c r="J614" i="18" s="1"/>
  <c r="D616" i="18"/>
  <c r="D614" i="18" s="1"/>
  <c r="W611" i="18"/>
  <c r="W609" i="18" s="1"/>
  <c r="Q611" i="18"/>
  <c r="Q609" i="18" s="1"/>
  <c r="K611" i="18"/>
  <c r="K609" i="18" s="1"/>
  <c r="E611" i="18"/>
  <c r="E609" i="18" s="1"/>
  <c r="X606" i="18"/>
  <c r="X604" i="18" s="1"/>
  <c r="R606" i="18"/>
  <c r="R604" i="18" s="1"/>
  <c r="L606" i="18"/>
  <c r="L604" i="18" s="1"/>
  <c r="F606" i="18"/>
  <c r="F604" i="18" s="1"/>
  <c r="Y601" i="18"/>
  <c r="Y599" i="18" s="1"/>
  <c r="S601" i="18"/>
  <c r="S599" i="18" s="1"/>
  <c r="M601" i="18"/>
  <c r="M599" i="18" s="1"/>
  <c r="G601" i="18"/>
  <c r="G599" i="18" s="1"/>
  <c r="Z596" i="18"/>
  <c r="Z594" i="18" s="1"/>
  <c r="T596" i="18"/>
  <c r="T594" i="18" s="1"/>
  <c r="N596" i="18"/>
  <c r="N594" i="18" s="1"/>
  <c r="H596" i="18"/>
  <c r="H594" i="18" s="1"/>
  <c r="AA591" i="18"/>
  <c r="AA589" i="18" s="1"/>
  <c r="U591" i="18"/>
  <c r="U589" i="18" s="1"/>
  <c r="O591" i="18"/>
  <c r="O589" i="18" s="1"/>
  <c r="I591" i="18"/>
  <c r="I589" i="18" s="1"/>
  <c r="V586" i="18"/>
  <c r="V584" i="18" s="1"/>
  <c r="P586" i="18"/>
  <c r="P584" i="18" s="1"/>
  <c r="J586" i="18"/>
  <c r="J584" i="18" s="1"/>
  <c r="D586" i="18"/>
  <c r="D584" i="18" s="1"/>
  <c r="W581" i="18"/>
  <c r="W579" i="18" s="1"/>
  <c r="Q581" i="18"/>
  <c r="Q579" i="18" s="1"/>
  <c r="K581" i="18"/>
  <c r="K579" i="18" s="1"/>
  <c r="E581" i="18"/>
  <c r="E579" i="18" s="1"/>
  <c r="X576" i="18"/>
  <c r="X574" i="18" s="1"/>
  <c r="R576" i="18"/>
  <c r="R574" i="18" s="1"/>
  <c r="L576" i="18"/>
  <c r="L574" i="18" s="1"/>
  <c r="F576" i="18"/>
  <c r="F574" i="18" s="1"/>
  <c r="Y571" i="18"/>
  <c r="Y569" i="18" s="1"/>
  <c r="S571" i="18"/>
  <c r="S569" i="18" s="1"/>
  <c r="M571" i="18"/>
  <c r="M569" i="18" s="1"/>
  <c r="G571" i="18"/>
  <c r="G569" i="18" s="1"/>
  <c r="Z566" i="18"/>
  <c r="Z564" i="18" s="1"/>
  <c r="T566" i="18"/>
  <c r="T564" i="18" s="1"/>
  <c r="N566" i="18"/>
  <c r="N564" i="18" s="1"/>
  <c r="H566" i="18"/>
  <c r="H564" i="18" s="1"/>
  <c r="AA561" i="18"/>
  <c r="AA559" i="18" s="1"/>
  <c r="U561" i="18"/>
  <c r="U559" i="18" s="1"/>
  <c r="O561" i="18"/>
  <c r="O559" i="18" s="1"/>
  <c r="I561" i="18"/>
  <c r="I559" i="18" s="1"/>
  <c r="V556" i="18"/>
  <c r="V554" i="18" s="1"/>
  <c r="P556" i="18"/>
  <c r="P554" i="18" s="1"/>
  <c r="J556" i="18"/>
  <c r="J554" i="18" s="1"/>
  <c r="D556" i="18"/>
  <c r="D554" i="18" s="1"/>
  <c r="W551" i="18"/>
  <c r="W549" i="18" s="1"/>
  <c r="Q551" i="18"/>
  <c r="Q549" i="18" s="1"/>
  <c r="K551" i="18"/>
  <c r="K549" i="18" s="1"/>
  <c r="E551" i="18"/>
  <c r="E549" i="18" s="1"/>
  <c r="J486" i="18"/>
  <c r="J484" i="18" s="1"/>
  <c r="P486" i="18"/>
  <c r="P484" i="18" s="1"/>
  <c r="V486" i="18"/>
  <c r="V484" i="18" s="1"/>
  <c r="I491" i="18"/>
  <c r="I489" i="18" s="1"/>
  <c r="O491" i="18"/>
  <c r="O489" i="18" s="1"/>
  <c r="U491" i="18"/>
  <c r="U489" i="18" s="1"/>
  <c r="AA491" i="18"/>
  <c r="AA489" i="18" s="1"/>
  <c r="H496" i="18"/>
  <c r="H494" i="18" s="1"/>
  <c r="N496" i="18"/>
  <c r="N494" i="18" s="1"/>
  <c r="T496" i="18"/>
  <c r="T494" i="18" s="1"/>
  <c r="Z496" i="18"/>
  <c r="Z494" i="18" s="1"/>
  <c r="G501" i="18"/>
  <c r="G499" i="18" s="1"/>
  <c r="M501" i="18"/>
  <c r="M499" i="18" s="1"/>
  <c r="S501" i="18"/>
  <c r="S499" i="18" s="1"/>
  <c r="Y501" i="18"/>
  <c r="Y499" i="18" s="1"/>
  <c r="F506" i="18"/>
  <c r="F504" i="18" s="1"/>
  <c r="L506" i="18"/>
  <c r="L504" i="18" s="1"/>
  <c r="R506" i="18"/>
  <c r="R504" i="18" s="1"/>
  <c r="X506" i="18"/>
  <c r="X504" i="18" s="1"/>
  <c r="E511" i="18"/>
  <c r="E509" i="18" s="1"/>
  <c r="K511" i="18"/>
  <c r="K509" i="18" s="1"/>
  <c r="Q511" i="18"/>
  <c r="Q509" i="18" s="1"/>
  <c r="W511" i="18"/>
  <c r="W509" i="18" s="1"/>
  <c r="D516" i="18"/>
  <c r="D514" i="18" s="1"/>
  <c r="L516" i="18"/>
  <c r="L514" i="18" s="1"/>
  <c r="V516" i="18"/>
  <c r="V514" i="18" s="1"/>
  <c r="K521" i="18"/>
  <c r="K519" i="18" s="1"/>
  <c r="U521" i="18"/>
  <c r="U519" i="18" s="1"/>
  <c r="J526" i="18"/>
  <c r="J524" i="18" s="1"/>
  <c r="T526" i="18"/>
  <c r="T524" i="18" s="1"/>
  <c r="I531" i="18"/>
  <c r="I529" i="18" s="1"/>
  <c r="S531" i="18"/>
  <c r="S529" i="18" s="1"/>
  <c r="AA531" i="18"/>
  <c r="AA529" i="18" s="1"/>
  <c r="G536" i="18"/>
  <c r="G534" i="18" s="1"/>
  <c r="Q536" i="18"/>
  <c r="Q534" i="18" s="1"/>
  <c r="Y536" i="18"/>
  <c r="Y534" i="18" s="1"/>
  <c r="E541" i="18"/>
  <c r="E539" i="18" s="1"/>
  <c r="M541" i="18"/>
  <c r="M539" i="18" s="1"/>
  <c r="W541" i="18"/>
  <c r="W539" i="18" s="1"/>
  <c r="D546" i="18"/>
  <c r="D544" i="18" s="1"/>
  <c r="L546" i="18"/>
  <c r="L544" i="18" s="1"/>
  <c r="V546" i="18"/>
  <c r="V544" i="18" s="1"/>
  <c r="O551" i="18"/>
  <c r="O549" i="18" s="1"/>
  <c r="AA551" i="18"/>
  <c r="AA549" i="18" s="1"/>
  <c r="H556" i="18"/>
  <c r="H554" i="18" s="1"/>
  <c r="Z556" i="18"/>
  <c r="Z554" i="18" s="1"/>
  <c r="T561" i="18"/>
  <c r="T559" i="18" s="1"/>
  <c r="S566" i="18"/>
  <c r="S564" i="18" s="1"/>
  <c r="L571" i="18"/>
  <c r="L569" i="18" s="1"/>
  <c r="E576" i="18"/>
  <c r="E574" i="18" s="1"/>
  <c r="Z591" i="18"/>
  <c r="Z589" i="18" s="1"/>
  <c r="S596" i="18"/>
  <c r="S594" i="18" s="1"/>
  <c r="L601" i="18"/>
  <c r="L599" i="18" s="1"/>
  <c r="E606" i="18"/>
  <c r="E604" i="18" s="1"/>
  <c r="Z621" i="18"/>
  <c r="Z619" i="18" s="1"/>
  <c r="S626" i="18"/>
  <c r="S624" i="18" s="1"/>
  <c r="G629" i="18"/>
  <c r="M629" i="18"/>
  <c r="S629" i="18"/>
  <c r="R636" i="18"/>
  <c r="R634" i="18" s="1"/>
  <c r="E516" i="18"/>
  <c r="E514" i="18" s="1"/>
  <c r="O516" i="18"/>
  <c r="O514" i="18" s="1"/>
  <c r="W516" i="18"/>
  <c r="W514" i="18" s="1"/>
  <c r="D521" i="18"/>
  <c r="D519" i="18" s="1"/>
  <c r="N521" i="18"/>
  <c r="N519" i="18" s="1"/>
  <c r="V521" i="18"/>
  <c r="V519" i="18" s="1"/>
  <c r="M526" i="18"/>
  <c r="M524" i="18" s="1"/>
  <c r="U526" i="18"/>
  <c r="U524" i="18" s="1"/>
  <c r="L531" i="18"/>
  <c r="L529" i="18" s="1"/>
  <c r="T531" i="18"/>
  <c r="T529" i="18" s="1"/>
  <c r="H536" i="18"/>
  <c r="H534" i="18" s="1"/>
  <c r="R536" i="18"/>
  <c r="R534" i="18" s="1"/>
  <c r="Z536" i="18"/>
  <c r="Z534" i="18" s="1"/>
  <c r="F541" i="18"/>
  <c r="F539" i="18" s="1"/>
  <c r="P541" i="18"/>
  <c r="P539" i="18" s="1"/>
  <c r="X541" i="18"/>
  <c r="X539" i="18" s="1"/>
  <c r="E546" i="18"/>
  <c r="E544" i="18" s="1"/>
  <c r="O546" i="18"/>
  <c r="O544" i="18" s="1"/>
  <c r="W546" i="18"/>
  <c r="W544" i="18" s="1"/>
  <c r="D551" i="18"/>
  <c r="D549" i="18" s="1"/>
  <c r="P551" i="18"/>
  <c r="P549" i="18" s="1"/>
  <c r="I556" i="18"/>
  <c r="I554" i="18" s="1"/>
  <c r="AA556" i="18"/>
  <c r="AA554" i="18" s="1"/>
  <c r="G561" i="18"/>
  <c r="G559" i="18" s="1"/>
  <c r="Y561" i="18"/>
  <c r="Y559" i="18" s="1"/>
  <c r="Y566" i="18"/>
  <c r="Y564" i="18" s="1"/>
  <c r="R571" i="18"/>
  <c r="R569" i="18" s="1"/>
  <c r="K576" i="18"/>
  <c r="K574" i="18" s="1"/>
  <c r="D581" i="18"/>
  <c r="D579" i="18" s="1"/>
  <c r="Y596" i="18"/>
  <c r="Y594" i="18" s="1"/>
  <c r="R601" i="18"/>
  <c r="R599" i="18" s="1"/>
  <c r="K606" i="18"/>
  <c r="K604" i="18" s="1"/>
  <c r="D611" i="18"/>
  <c r="D609" i="18" s="1"/>
  <c r="Y626" i="18"/>
  <c r="Y624" i="18" s="1"/>
  <c r="N629" i="18"/>
  <c r="T629" i="18"/>
  <c r="F634" i="18"/>
  <c r="X634" i="18"/>
  <c r="P72" i="19"/>
  <c r="G511" i="18"/>
  <c r="G509" i="18" s="1"/>
  <c r="M511" i="18"/>
  <c r="M509" i="18" s="1"/>
  <c r="S511" i="18"/>
  <c r="S509" i="18" s="1"/>
  <c r="Y511" i="18"/>
  <c r="Y509" i="18" s="1"/>
  <c r="F516" i="18"/>
  <c r="F514" i="18" s="1"/>
  <c r="P516" i="18"/>
  <c r="P514" i="18" s="1"/>
  <c r="X516" i="18"/>
  <c r="X514" i="18" s="1"/>
  <c r="E521" i="18"/>
  <c r="E519" i="18" s="1"/>
  <c r="O521" i="18"/>
  <c r="O519" i="18" s="1"/>
  <c r="W521" i="18"/>
  <c r="W519" i="18" s="1"/>
  <c r="D526" i="18"/>
  <c r="D524" i="18" s="1"/>
  <c r="N526" i="18"/>
  <c r="N524" i="18" s="1"/>
  <c r="V526" i="18"/>
  <c r="V524" i="18" s="1"/>
  <c r="M531" i="18"/>
  <c r="M529" i="18" s="1"/>
  <c r="U531" i="18"/>
  <c r="U529" i="18" s="1"/>
  <c r="K536" i="18"/>
  <c r="K534" i="18" s="1"/>
  <c r="S536" i="18"/>
  <c r="S534" i="18" s="1"/>
  <c r="G541" i="18"/>
  <c r="G539" i="18" s="1"/>
  <c r="Q541" i="18"/>
  <c r="Q539" i="18" s="1"/>
  <c r="Y541" i="18"/>
  <c r="Y539" i="18" s="1"/>
  <c r="F546" i="18"/>
  <c r="F544" i="18" s="1"/>
  <c r="P546" i="18"/>
  <c r="P544" i="18" s="1"/>
  <c r="X546" i="18"/>
  <c r="X544" i="18" s="1"/>
  <c r="H551" i="18"/>
  <c r="H549" i="18" s="1"/>
  <c r="T551" i="18"/>
  <c r="T549" i="18" s="1"/>
  <c r="N556" i="18"/>
  <c r="N554" i="18" s="1"/>
  <c r="H561" i="18"/>
  <c r="H559" i="18" s="1"/>
  <c r="Z561" i="18"/>
  <c r="Z559" i="18" s="1"/>
  <c r="X571" i="18"/>
  <c r="X569" i="18" s="1"/>
  <c r="Q576" i="18"/>
  <c r="Q574" i="18" s="1"/>
  <c r="J581" i="18"/>
  <c r="J579" i="18" s="1"/>
  <c r="I586" i="18"/>
  <c r="I584" i="18" s="1"/>
  <c r="X601" i="18"/>
  <c r="X599" i="18" s="1"/>
  <c r="Q606" i="18"/>
  <c r="Q604" i="18" s="1"/>
  <c r="J611" i="18"/>
  <c r="J609" i="18" s="1"/>
  <c r="I616" i="18"/>
  <c r="I614" i="18" s="1"/>
  <c r="G486" i="18"/>
  <c r="G484" i="18" s="1"/>
  <c r="M486" i="18"/>
  <c r="M484" i="18" s="1"/>
  <c r="S486" i="18"/>
  <c r="S484" i="18" s="1"/>
  <c r="Y486" i="18"/>
  <c r="Y484" i="18" s="1"/>
  <c r="F491" i="18"/>
  <c r="F489" i="18" s="1"/>
  <c r="L491" i="18"/>
  <c r="L489" i="18" s="1"/>
  <c r="R491" i="18"/>
  <c r="R489" i="18" s="1"/>
  <c r="X491" i="18"/>
  <c r="X489" i="18" s="1"/>
  <c r="E496" i="18"/>
  <c r="E494" i="18" s="1"/>
  <c r="K496" i="18"/>
  <c r="K494" i="18" s="1"/>
  <c r="Q496" i="18"/>
  <c r="Q494" i="18" s="1"/>
  <c r="W496" i="18"/>
  <c r="W494" i="18" s="1"/>
  <c r="D501" i="18"/>
  <c r="D499" i="18" s="1"/>
  <c r="J501" i="18"/>
  <c r="J499" i="18" s="1"/>
  <c r="P501" i="18"/>
  <c r="P499" i="18" s="1"/>
  <c r="V501" i="18"/>
  <c r="V499" i="18" s="1"/>
  <c r="I506" i="18"/>
  <c r="I504" i="18" s="1"/>
  <c r="O506" i="18"/>
  <c r="O504" i="18" s="1"/>
  <c r="U506" i="18"/>
  <c r="U504" i="18" s="1"/>
  <c r="AA506" i="18"/>
  <c r="AA504" i="18" s="1"/>
  <c r="H511" i="18"/>
  <c r="H509" i="18" s="1"/>
  <c r="N511" i="18"/>
  <c r="N509" i="18" s="1"/>
  <c r="T511" i="18"/>
  <c r="T509" i="18" s="1"/>
  <c r="Z511" i="18"/>
  <c r="Z509" i="18" s="1"/>
  <c r="I516" i="18"/>
  <c r="I514" i="18" s="1"/>
  <c r="Q516" i="18"/>
  <c r="Q514" i="18" s="1"/>
  <c r="AA516" i="18"/>
  <c r="AA514" i="18" s="1"/>
  <c r="H521" i="18"/>
  <c r="H519" i="18" s="1"/>
  <c r="P521" i="18"/>
  <c r="P519" i="18" s="1"/>
  <c r="Z521" i="18"/>
  <c r="Z519" i="18" s="1"/>
  <c r="G526" i="18"/>
  <c r="G524" i="18" s="1"/>
  <c r="O526" i="18"/>
  <c r="O524" i="18" s="1"/>
  <c r="Y526" i="18"/>
  <c r="Y524" i="18" s="1"/>
  <c r="F531" i="18"/>
  <c r="F529" i="18" s="1"/>
  <c r="N531" i="18"/>
  <c r="N529" i="18" s="1"/>
  <c r="X531" i="18"/>
  <c r="X529" i="18" s="1"/>
  <c r="L536" i="18"/>
  <c r="L534" i="18" s="1"/>
  <c r="T536" i="18"/>
  <c r="T534" i="18" s="1"/>
  <c r="J541" i="18"/>
  <c r="J539" i="18" s="1"/>
  <c r="R541" i="18"/>
  <c r="R539" i="18" s="1"/>
  <c r="I546" i="18"/>
  <c r="I544" i="18" s="1"/>
  <c r="Q546" i="18"/>
  <c r="Q544" i="18" s="1"/>
  <c r="AA546" i="18"/>
  <c r="AA544" i="18" s="1"/>
  <c r="I551" i="18"/>
  <c r="I549" i="18" s="1"/>
  <c r="U551" i="18"/>
  <c r="U549" i="18" s="1"/>
  <c r="O556" i="18"/>
  <c r="O554" i="18" s="1"/>
  <c r="M561" i="18"/>
  <c r="M559" i="18" s="1"/>
  <c r="W576" i="18"/>
  <c r="W574" i="18" s="1"/>
  <c r="P581" i="18"/>
  <c r="P579" i="18" s="1"/>
  <c r="O586" i="18"/>
  <c r="O584" i="18" s="1"/>
  <c r="H591" i="18"/>
  <c r="H589" i="18" s="1"/>
  <c r="W606" i="18"/>
  <c r="W604" i="18" s="1"/>
  <c r="P611" i="18"/>
  <c r="P609" i="18" s="1"/>
  <c r="O616" i="18"/>
  <c r="O614" i="18" s="1"/>
  <c r="H621" i="18"/>
  <c r="H619" i="18" s="1"/>
  <c r="H631" i="18"/>
  <c r="H629" i="18" s="1"/>
  <c r="L62" i="19"/>
  <c r="H87" i="19"/>
  <c r="T87" i="19"/>
  <c r="Z87" i="19"/>
  <c r="H486" i="18"/>
  <c r="H484" i="18" s="1"/>
  <c r="N486" i="18"/>
  <c r="N484" i="18" s="1"/>
  <c r="T486" i="18"/>
  <c r="T484" i="18" s="1"/>
  <c r="Z486" i="18"/>
  <c r="Z484" i="18" s="1"/>
  <c r="G491" i="18"/>
  <c r="G489" i="18" s="1"/>
  <c r="M491" i="18"/>
  <c r="M489" i="18" s="1"/>
  <c r="S491" i="18"/>
  <c r="S489" i="18" s="1"/>
  <c r="Y491" i="18"/>
  <c r="Y489" i="18" s="1"/>
  <c r="F496" i="18"/>
  <c r="F494" i="18" s="1"/>
  <c r="L496" i="18"/>
  <c r="L494" i="18" s="1"/>
  <c r="R496" i="18"/>
  <c r="R494" i="18" s="1"/>
  <c r="X496" i="18"/>
  <c r="X494" i="18" s="1"/>
  <c r="E501" i="18"/>
  <c r="E499" i="18" s="1"/>
  <c r="K501" i="18"/>
  <c r="K499" i="18" s="1"/>
  <c r="Q501" i="18"/>
  <c r="Q499" i="18" s="1"/>
  <c r="W501" i="18"/>
  <c r="W499" i="18" s="1"/>
  <c r="D506" i="18"/>
  <c r="D504" i="18" s="1"/>
  <c r="J506" i="18"/>
  <c r="J504" i="18" s="1"/>
  <c r="P506" i="18"/>
  <c r="P504" i="18" s="1"/>
  <c r="V506" i="18"/>
  <c r="V504" i="18" s="1"/>
  <c r="I511" i="18"/>
  <c r="I509" i="18" s="1"/>
  <c r="O511" i="18"/>
  <c r="O509" i="18" s="1"/>
  <c r="U511" i="18"/>
  <c r="U509" i="18" s="1"/>
  <c r="AA511" i="18"/>
  <c r="AA509" i="18" s="1"/>
  <c r="J516" i="18"/>
  <c r="J514" i="18" s="1"/>
  <c r="R516" i="18"/>
  <c r="R514" i="18" s="1"/>
  <c r="I521" i="18"/>
  <c r="I519" i="18" s="1"/>
  <c r="Q521" i="18"/>
  <c r="Q519" i="18" s="1"/>
  <c r="AA521" i="18"/>
  <c r="AA519" i="18" s="1"/>
  <c r="H526" i="18"/>
  <c r="H524" i="18" s="1"/>
  <c r="P526" i="18"/>
  <c r="P524" i="18" s="1"/>
  <c r="Z526" i="18"/>
  <c r="Z524" i="18" s="1"/>
  <c r="G531" i="18"/>
  <c r="G529" i="18" s="1"/>
  <c r="O531" i="18"/>
  <c r="O529" i="18" s="1"/>
  <c r="Y531" i="18"/>
  <c r="Y529" i="18" s="1"/>
  <c r="E536" i="18"/>
  <c r="E534" i="18" s="1"/>
  <c r="M536" i="18"/>
  <c r="M534" i="18" s="1"/>
  <c r="W536" i="18"/>
  <c r="W534" i="18" s="1"/>
  <c r="K541" i="18"/>
  <c r="K539" i="18" s="1"/>
  <c r="S541" i="18"/>
  <c r="S539" i="18" s="1"/>
  <c r="J546" i="18"/>
  <c r="J544" i="18" s="1"/>
  <c r="R546" i="18"/>
  <c r="R544" i="18" s="1"/>
  <c r="J551" i="18"/>
  <c r="J549" i="18" s="1"/>
  <c r="V551" i="18"/>
  <c r="V549" i="18" s="1"/>
  <c r="T556" i="18"/>
  <c r="T554" i="18" s="1"/>
  <c r="N561" i="18"/>
  <c r="N559" i="18" s="1"/>
  <c r="G566" i="18"/>
  <c r="G564" i="18" s="1"/>
  <c r="V581" i="18"/>
  <c r="V579" i="18" s="1"/>
  <c r="U586" i="18"/>
  <c r="U584" i="18" s="1"/>
  <c r="N591" i="18"/>
  <c r="N589" i="18" s="1"/>
  <c r="G596" i="18"/>
  <c r="G594" i="18" s="1"/>
  <c r="V611" i="18"/>
  <c r="V609" i="18" s="1"/>
  <c r="U616" i="18"/>
  <c r="U614" i="18" s="1"/>
  <c r="N621" i="18"/>
  <c r="N619" i="18" s="1"/>
  <c r="G626" i="18"/>
  <c r="G624" i="18" s="1"/>
  <c r="E629" i="18"/>
  <c r="P631" i="18"/>
  <c r="P629" i="18" s="1"/>
  <c r="O634" i="18"/>
  <c r="U107" i="19"/>
  <c r="Z183" i="19"/>
  <c r="R218" i="19"/>
  <c r="G238" i="19"/>
  <c r="V318" i="19"/>
  <c r="P318" i="19"/>
  <c r="J318" i="19"/>
  <c r="D318" i="19"/>
  <c r="W313" i="19"/>
  <c r="Q313" i="19"/>
  <c r="K313" i="19"/>
  <c r="E313" i="19"/>
  <c r="X308" i="19"/>
  <c r="R308" i="19"/>
  <c r="L308" i="19"/>
  <c r="F308" i="19"/>
  <c r="AA318" i="19"/>
  <c r="U318" i="19"/>
  <c r="O318" i="19"/>
  <c r="I318" i="19"/>
  <c r="Y318" i="19"/>
  <c r="S318" i="19"/>
  <c r="M318" i="19"/>
  <c r="G318" i="19"/>
  <c r="Z313" i="19"/>
  <c r="T313" i="19"/>
  <c r="N313" i="19"/>
  <c r="H313" i="19"/>
  <c r="X318" i="19"/>
  <c r="R318" i="19"/>
  <c r="L318" i="19"/>
  <c r="F318" i="19"/>
  <c r="Y313" i="19"/>
  <c r="S313" i="19"/>
  <c r="M313" i="19"/>
  <c r="G313" i="19"/>
  <c r="Z308" i="19"/>
  <c r="T308" i="19"/>
  <c r="N308" i="19"/>
  <c r="H308" i="19"/>
  <c r="Q318" i="19"/>
  <c r="R313" i="19"/>
  <c r="F313" i="19"/>
  <c r="W308" i="19"/>
  <c r="O308" i="19"/>
  <c r="E308" i="19"/>
  <c r="W303" i="19"/>
  <c r="Q303" i="19"/>
  <c r="K303" i="19"/>
  <c r="E303" i="19"/>
  <c r="X298" i="19"/>
  <c r="R298" i="19"/>
  <c r="L298" i="19"/>
  <c r="F298" i="19"/>
  <c r="Y293" i="19"/>
  <c r="S293" i="19"/>
  <c r="M293" i="19"/>
  <c r="G293" i="19"/>
  <c r="Z288" i="19"/>
  <c r="T288" i="19"/>
  <c r="N288" i="19"/>
  <c r="H288" i="19"/>
  <c r="AA283" i="19"/>
  <c r="U283" i="19"/>
  <c r="O283" i="19"/>
  <c r="I283" i="19"/>
  <c r="V278" i="19"/>
  <c r="P278" i="19"/>
  <c r="J278" i="19"/>
  <c r="D278" i="19"/>
  <c r="W273" i="19"/>
  <c r="Q273" i="19"/>
  <c r="K273" i="19"/>
  <c r="E273" i="19"/>
  <c r="X268" i="19"/>
  <c r="R268" i="19"/>
  <c r="L268" i="19"/>
  <c r="F268" i="19"/>
  <c r="Y263" i="19"/>
  <c r="S263" i="19"/>
  <c r="M263" i="19"/>
  <c r="G263" i="19"/>
  <c r="Z258" i="19"/>
  <c r="T258" i="19"/>
  <c r="N258" i="19"/>
  <c r="H258" i="19"/>
  <c r="AA253" i="19"/>
  <c r="U253" i="19"/>
  <c r="O253" i="19"/>
  <c r="I253" i="19"/>
  <c r="V248" i="19"/>
  <c r="P248" i="19"/>
  <c r="J248" i="19"/>
  <c r="D248" i="19"/>
  <c r="W243" i="19"/>
  <c r="Q243" i="19"/>
  <c r="K243" i="19"/>
  <c r="E243" i="19"/>
  <c r="X238" i="19"/>
  <c r="R238" i="19"/>
  <c r="L238" i="19"/>
  <c r="F238" i="19"/>
  <c r="Y233" i="19"/>
  <c r="S233" i="19"/>
  <c r="M233" i="19"/>
  <c r="G233" i="19"/>
  <c r="Z228" i="19"/>
  <c r="T228" i="19"/>
  <c r="N228" i="19"/>
  <c r="H228" i="19"/>
  <c r="AA223" i="19"/>
  <c r="U223" i="19"/>
  <c r="O223" i="19"/>
  <c r="I223" i="19"/>
  <c r="V218" i="19"/>
  <c r="P218" i="19"/>
  <c r="J218" i="19"/>
  <c r="D218" i="19"/>
  <c r="W213" i="19"/>
  <c r="Q213" i="19"/>
  <c r="K213" i="19"/>
  <c r="E213" i="19"/>
  <c r="X208" i="19"/>
  <c r="R208" i="19"/>
  <c r="L208" i="19"/>
  <c r="F208" i="19"/>
  <c r="Y203" i="19"/>
  <c r="S203" i="19"/>
  <c r="M203" i="19"/>
  <c r="G203" i="19"/>
  <c r="Z198" i="19"/>
  <c r="T198" i="19"/>
  <c r="N198" i="19"/>
  <c r="H198" i="19"/>
  <c r="AA193" i="19"/>
  <c r="U193" i="19"/>
  <c r="O193" i="19"/>
  <c r="I193" i="19"/>
  <c r="V188" i="19"/>
  <c r="P188" i="19"/>
  <c r="J188" i="19"/>
  <c r="D188" i="19"/>
  <c r="W183" i="19"/>
  <c r="N318" i="19"/>
  <c r="P313" i="19"/>
  <c r="D313" i="19"/>
  <c r="V308" i="19"/>
  <c r="M308" i="19"/>
  <c r="D308" i="19"/>
  <c r="V303" i="19"/>
  <c r="P303" i="19"/>
  <c r="J303" i="19"/>
  <c r="D303" i="19"/>
  <c r="W298" i="19"/>
  <c r="Q298" i="19"/>
  <c r="K298" i="19"/>
  <c r="E298" i="19"/>
  <c r="X293" i="19"/>
  <c r="R293" i="19"/>
  <c r="L293" i="19"/>
  <c r="F293" i="19"/>
  <c r="Y288" i="19"/>
  <c r="S288" i="19"/>
  <c r="M288" i="19"/>
  <c r="G288" i="19"/>
  <c r="Z283" i="19"/>
  <c r="T283" i="19"/>
  <c r="N283" i="19"/>
  <c r="H283" i="19"/>
  <c r="AA278" i="19"/>
  <c r="U278" i="19"/>
  <c r="O278" i="19"/>
  <c r="I278" i="19"/>
  <c r="V273" i="19"/>
  <c r="P273" i="19"/>
  <c r="J273" i="19"/>
  <c r="D273" i="19"/>
  <c r="W268" i="19"/>
  <c r="Q268" i="19"/>
  <c r="K268" i="19"/>
  <c r="E268" i="19"/>
  <c r="X263" i="19"/>
  <c r="R263" i="19"/>
  <c r="L263" i="19"/>
  <c r="F263" i="19"/>
  <c r="Y258" i="19"/>
  <c r="S258" i="19"/>
  <c r="M258" i="19"/>
  <c r="G258" i="19"/>
  <c r="Z253" i="19"/>
  <c r="T253" i="19"/>
  <c r="N253" i="19"/>
  <c r="H253" i="19"/>
  <c r="AA248" i="19"/>
  <c r="U248" i="19"/>
  <c r="O248" i="19"/>
  <c r="I248" i="19"/>
  <c r="V243" i="19"/>
  <c r="P243" i="19"/>
  <c r="J243" i="19"/>
  <c r="D243" i="19"/>
  <c r="W238" i="19"/>
  <c r="Q238" i="19"/>
  <c r="K238" i="19"/>
  <c r="E238" i="19"/>
  <c r="X233" i="19"/>
  <c r="R233" i="19"/>
  <c r="L233" i="19"/>
  <c r="F233" i="19"/>
  <c r="Y228" i="19"/>
  <c r="S228" i="19"/>
  <c r="M228" i="19"/>
  <c r="G228" i="19"/>
  <c r="Z223" i="19"/>
  <c r="T223" i="19"/>
  <c r="N223" i="19"/>
  <c r="H223" i="19"/>
  <c r="AA218" i="19"/>
  <c r="U218" i="19"/>
  <c r="O218" i="19"/>
  <c r="I218" i="19"/>
  <c r="V213" i="19"/>
  <c r="P213" i="19"/>
  <c r="J213" i="19"/>
  <c r="D213" i="19"/>
  <c r="K318" i="19"/>
  <c r="AA313" i="19"/>
  <c r="O313" i="19"/>
  <c r="U308" i="19"/>
  <c r="K308" i="19"/>
  <c r="AA303" i="19"/>
  <c r="U303" i="19"/>
  <c r="O303" i="19"/>
  <c r="I303" i="19"/>
  <c r="V298" i="19"/>
  <c r="P298" i="19"/>
  <c r="J298" i="19"/>
  <c r="D298" i="19"/>
  <c r="W293" i="19"/>
  <c r="Q293" i="19"/>
  <c r="K293" i="19"/>
  <c r="E293" i="19"/>
  <c r="X288" i="19"/>
  <c r="R288" i="19"/>
  <c r="L288" i="19"/>
  <c r="F288" i="19"/>
  <c r="Y283" i="19"/>
  <c r="S283" i="19"/>
  <c r="M283" i="19"/>
  <c r="G283" i="19"/>
  <c r="Z278" i="19"/>
  <c r="T278" i="19"/>
  <c r="N278" i="19"/>
  <c r="H278" i="19"/>
  <c r="AA273" i="19"/>
  <c r="U273" i="19"/>
  <c r="O273" i="19"/>
  <c r="I273" i="19"/>
  <c r="V268" i="19"/>
  <c r="P268" i="19"/>
  <c r="J268" i="19"/>
  <c r="D268" i="19"/>
  <c r="W263" i="19"/>
  <c r="Q263" i="19"/>
  <c r="K263" i="19"/>
  <c r="E263" i="19"/>
  <c r="X258" i="19"/>
  <c r="R258" i="19"/>
  <c r="L258" i="19"/>
  <c r="F258" i="19"/>
  <c r="Y253" i="19"/>
  <c r="S253" i="19"/>
  <c r="M253" i="19"/>
  <c r="G253" i="19"/>
  <c r="Z248" i="19"/>
  <c r="T248" i="19"/>
  <c r="N248" i="19"/>
  <c r="H248" i="19"/>
  <c r="AA243" i="19"/>
  <c r="U243" i="19"/>
  <c r="O243" i="19"/>
  <c r="I243" i="19"/>
  <c r="V238" i="19"/>
  <c r="P238" i="19"/>
  <c r="J238" i="19"/>
  <c r="D238" i="19"/>
  <c r="W233" i="19"/>
  <c r="Q233" i="19"/>
  <c r="K233" i="19"/>
  <c r="E233" i="19"/>
  <c r="Z318" i="19"/>
  <c r="H318" i="19"/>
  <c r="X313" i="19"/>
  <c r="L313" i="19"/>
  <c r="S308" i="19"/>
  <c r="J308" i="19"/>
  <c r="Z303" i="19"/>
  <c r="T303" i="19"/>
  <c r="N303" i="19"/>
  <c r="H303" i="19"/>
  <c r="AA298" i="19"/>
  <c r="U298" i="19"/>
  <c r="O298" i="19"/>
  <c r="I298" i="19"/>
  <c r="V293" i="19"/>
  <c r="P293" i="19"/>
  <c r="J293" i="19"/>
  <c r="D293" i="19"/>
  <c r="W288" i="19"/>
  <c r="Q288" i="19"/>
  <c r="K288" i="19"/>
  <c r="E288" i="19"/>
  <c r="X283" i="19"/>
  <c r="R283" i="19"/>
  <c r="L283" i="19"/>
  <c r="F283" i="19"/>
  <c r="Y278" i="19"/>
  <c r="S278" i="19"/>
  <c r="M278" i="19"/>
  <c r="G278" i="19"/>
  <c r="Z273" i="19"/>
  <c r="T273" i="19"/>
  <c r="N273" i="19"/>
  <c r="H273" i="19"/>
  <c r="AA268" i="19"/>
  <c r="U268" i="19"/>
  <c r="O268" i="19"/>
  <c r="I268" i="19"/>
  <c r="V263" i="19"/>
  <c r="P263" i="19"/>
  <c r="J263" i="19"/>
  <c r="D263" i="19"/>
  <c r="W258" i="19"/>
  <c r="Q258" i="19"/>
  <c r="K258" i="19"/>
  <c r="E258" i="19"/>
  <c r="X253" i="19"/>
  <c r="R253" i="19"/>
  <c r="L253" i="19"/>
  <c r="F253" i="19"/>
  <c r="Y248" i="19"/>
  <c r="S248" i="19"/>
  <c r="M248" i="19"/>
  <c r="G248" i="19"/>
  <c r="Z243" i="19"/>
  <c r="T243" i="19"/>
  <c r="N243" i="19"/>
  <c r="H243" i="19"/>
  <c r="AA238" i="19"/>
  <c r="U238" i="19"/>
  <c r="O238" i="19"/>
  <c r="I238" i="19"/>
  <c r="V233" i="19"/>
  <c r="P233" i="19"/>
  <c r="J233" i="19"/>
  <c r="D233" i="19"/>
  <c r="W228" i="19"/>
  <c r="Q228" i="19"/>
  <c r="K228" i="19"/>
  <c r="E228" i="19"/>
  <c r="X223" i="19"/>
  <c r="R223" i="19"/>
  <c r="L223" i="19"/>
  <c r="F223" i="19"/>
  <c r="Y218" i="19"/>
  <c r="S218" i="19"/>
  <c r="M218" i="19"/>
  <c r="G218" i="19"/>
  <c r="Z213" i="19"/>
  <c r="T213" i="19"/>
  <c r="N213" i="19"/>
  <c r="H213" i="19"/>
  <c r="AA208" i="19"/>
  <c r="U208" i="19"/>
  <c r="O208" i="19"/>
  <c r="I208" i="19"/>
  <c r="V203" i="19"/>
  <c r="P203" i="19"/>
  <c r="J203" i="19"/>
  <c r="D203" i="19"/>
  <c r="W198" i="19"/>
  <c r="Q198" i="19"/>
  <c r="K198" i="19"/>
  <c r="E198" i="19"/>
  <c r="X193" i="19"/>
  <c r="R193" i="19"/>
  <c r="L193" i="19"/>
  <c r="F193" i="19"/>
  <c r="Y188" i="19"/>
  <c r="S188" i="19"/>
  <c r="M188" i="19"/>
  <c r="G188" i="19"/>
  <c r="T318" i="19"/>
  <c r="J313" i="19"/>
  <c r="AA308" i="19"/>
  <c r="R303" i="19"/>
  <c r="T298" i="19"/>
  <c r="Z293" i="19"/>
  <c r="H293" i="19"/>
  <c r="AA288" i="19"/>
  <c r="I288" i="19"/>
  <c r="J283" i="19"/>
  <c r="L278" i="19"/>
  <c r="R273" i="19"/>
  <c r="T268" i="19"/>
  <c r="Z263" i="19"/>
  <c r="H263" i="19"/>
  <c r="AA258" i="19"/>
  <c r="I258" i="19"/>
  <c r="J253" i="19"/>
  <c r="L248" i="19"/>
  <c r="R243" i="19"/>
  <c r="T238" i="19"/>
  <c r="Z233" i="19"/>
  <c r="H233" i="19"/>
  <c r="X228" i="19"/>
  <c r="L228" i="19"/>
  <c r="Y223" i="19"/>
  <c r="M223" i="19"/>
  <c r="Q218" i="19"/>
  <c r="E218" i="19"/>
  <c r="S213" i="19"/>
  <c r="G213" i="19"/>
  <c r="Z208" i="19"/>
  <c r="Q208" i="19"/>
  <c r="H208" i="19"/>
  <c r="T203" i="19"/>
  <c r="K203" i="19"/>
  <c r="U198" i="19"/>
  <c r="L198" i="19"/>
  <c r="V193" i="19"/>
  <c r="M193" i="19"/>
  <c r="D193" i="19"/>
  <c r="X188" i="19"/>
  <c r="O188" i="19"/>
  <c r="F188" i="19"/>
  <c r="Y183" i="19"/>
  <c r="R183" i="19"/>
  <c r="L183" i="19"/>
  <c r="F183" i="19"/>
  <c r="Y178" i="19"/>
  <c r="S178" i="19"/>
  <c r="M178" i="19"/>
  <c r="G178" i="19"/>
  <c r="Z173" i="19"/>
  <c r="T173" i="19"/>
  <c r="N173" i="19"/>
  <c r="H173" i="19"/>
  <c r="AA168" i="19"/>
  <c r="U168" i="19"/>
  <c r="O168" i="19"/>
  <c r="I168" i="19"/>
  <c r="E318" i="19"/>
  <c r="I313" i="19"/>
  <c r="Y308" i="19"/>
  <c r="M303" i="19"/>
  <c r="M301" i="19" s="1"/>
  <c r="S298" i="19"/>
  <c r="U293" i="19"/>
  <c r="V288" i="19"/>
  <c r="D288" i="19"/>
  <c r="W283" i="19"/>
  <c r="E283" i="19"/>
  <c r="K278" i="19"/>
  <c r="M273" i="19"/>
  <c r="M271" i="19" s="1"/>
  <c r="S268" i="19"/>
  <c r="U263" i="19"/>
  <c r="V258" i="19"/>
  <c r="D258" i="19"/>
  <c r="W253" i="19"/>
  <c r="E253" i="19"/>
  <c r="K248" i="19"/>
  <c r="M243" i="19"/>
  <c r="M241" i="19" s="1"/>
  <c r="S238" i="19"/>
  <c r="U233" i="19"/>
  <c r="V228" i="19"/>
  <c r="J228" i="19"/>
  <c r="W223" i="19"/>
  <c r="K223" i="19"/>
  <c r="Z218" i="19"/>
  <c r="N218" i="19"/>
  <c r="R213" i="19"/>
  <c r="F213" i="19"/>
  <c r="Y208" i="19"/>
  <c r="P208" i="19"/>
  <c r="G208" i="19"/>
  <c r="AA203" i="19"/>
  <c r="R203" i="19"/>
  <c r="I203" i="19"/>
  <c r="S198" i="19"/>
  <c r="J198" i="19"/>
  <c r="T193" i="19"/>
  <c r="K193" i="19"/>
  <c r="W188" i="19"/>
  <c r="N188" i="19"/>
  <c r="E188" i="19"/>
  <c r="X183" i="19"/>
  <c r="Q183" i="19"/>
  <c r="K183" i="19"/>
  <c r="E183" i="19"/>
  <c r="X178" i="19"/>
  <c r="R178" i="19"/>
  <c r="L178" i="19"/>
  <c r="F178" i="19"/>
  <c r="Y173" i="19"/>
  <c r="S173" i="19"/>
  <c r="M173" i="19"/>
  <c r="G173" i="19"/>
  <c r="Z168" i="19"/>
  <c r="T168" i="19"/>
  <c r="N168" i="19"/>
  <c r="H168" i="19"/>
  <c r="Q308" i="19"/>
  <c r="L303" i="19"/>
  <c r="N298" i="19"/>
  <c r="T293" i="19"/>
  <c r="U288" i="19"/>
  <c r="V283" i="19"/>
  <c r="D283" i="19"/>
  <c r="X278" i="19"/>
  <c r="F278" i="19"/>
  <c r="L273" i="19"/>
  <c r="N268" i="19"/>
  <c r="T263" i="19"/>
  <c r="U258" i="19"/>
  <c r="V253" i="19"/>
  <c r="D253" i="19"/>
  <c r="X248" i="19"/>
  <c r="F248" i="19"/>
  <c r="L243" i="19"/>
  <c r="N238" i="19"/>
  <c r="T233" i="19"/>
  <c r="U228" i="19"/>
  <c r="I228" i="19"/>
  <c r="V223" i="19"/>
  <c r="J223" i="19"/>
  <c r="X218" i="19"/>
  <c r="L218" i="19"/>
  <c r="AA213" i="19"/>
  <c r="O213" i="19"/>
  <c r="W208" i="19"/>
  <c r="N208" i="19"/>
  <c r="E208" i="19"/>
  <c r="Z203" i="19"/>
  <c r="Q203" i="19"/>
  <c r="H203" i="19"/>
  <c r="AA198" i="19"/>
  <c r="R198" i="19"/>
  <c r="I198" i="19"/>
  <c r="S193" i="19"/>
  <c r="J193" i="19"/>
  <c r="U188" i="19"/>
  <c r="L188" i="19"/>
  <c r="V183" i="19"/>
  <c r="P183" i="19"/>
  <c r="J183" i="19"/>
  <c r="D183" i="19"/>
  <c r="W178" i="19"/>
  <c r="Q178" i="19"/>
  <c r="K178" i="19"/>
  <c r="E178" i="19"/>
  <c r="X173" i="19"/>
  <c r="R173" i="19"/>
  <c r="L173" i="19"/>
  <c r="F173" i="19"/>
  <c r="Y168" i="19"/>
  <c r="S168" i="19"/>
  <c r="M168" i="19"/>
  <c r="G168" i="19"/>
  <c r="P308" i="19"/>
  <c r="Y303" i="19"/>
  <c r="G303" i="19"/>
  <c r="M298" i="19"/>
  <c r="O293" i="19"/>
  <c r="P288" i="19"/>
  <c r="Q283" i="19"/>
  <c r="W278" i="19"/>
  <c r="E278" i="19"/>
  <c r="Y273" i="19"/>
  <c r="G273" i="19"/>
  <c r="M268" i="19"/>
  <c r="O263" i="19"/>
  <c r="P258" i="19"/>
  <c r="Q253" i="19"/>
  <c r="W248" i="19"/>
  <c r="E248" i="19"/>
  <c r="Y243" i="19"/>
  <c r="G243" i="19"/>
  <c r="M238" i="19"/>
  <c r="O233" i="19"/>
  <c r="R228" i="19"/>
  <c r="F228" i="19"/>
  <c r="S223" i="19"/>
  <c r="G223" i="19"/>
  <c r="W218" i="19"/>
  <c r="K218" i="19"/>
  <c r="Y213" i="19"/>
  <c r="M213" i="19"/>
  <c r="V208" i="19"/>
  <c r="M208" i="19"/>
  <c r="D208" i="19"/>
  <c r="X203" i="19"/>
  <c r="O203" i="19"/>
  <c r="F203" i="19"/>
  <c r="F201" i="19" s="1"/>
  <c r="Y198" i="19"/>
  <c r="P198" i="19"/>
  <c r="G198" i="19"/>
  <c r="Z193" i="19"/>
  <c r="Q193" i="19"/>
  <c r="H193" i="19"/>
  <c r="T188" i="19"/>
  <c r="K188" i="19"/>
  <c r="U183" i="19"/>
  <c r="O183" i="19"/>
  <c r="I183" i="19"/>
  <c r="I181" i="19" s="1"/>
  <c r="V178" i="19"/>
  <c r="P178" i="19"/>
  <c r="J178" i="19"/>
  <c r="D178" i="19"/>
  <c r="W173" i="19"/>
  <c r="Q173" i="19"/>
  <c r="K173" i="19"/>
  <c r="E173" i="19"/>
  <c r="X168" i="19"/>
  <c r="R168" i="19"/>
  <c r="L168" i="19"/>
  <c r="F168" i="19"/>
  <c r="V313" i="19"/>
  <c r="I308" i="19"/>
  <c r="X303" i="19"/>
  <c r="F303" i="19"/>
  <c r="Z298" i="19"/>
  <c r="H298" i="19"/>
  <c r="N293" i="19"/>
  <c r="O288" i="19"/>
  <c r="P283" i="19"/>
  <c r="R278" i="19"/>
  <c r="X273" i="19"/>
  <c r="F273" i="19"/>
  <c r="Z268" i="19"/>
  <c r="H268" i="19"/>
  <c r="N263" i="19"/>
  <c r="O258" i="19"/>
  <c r="P253" i="19"/>
  <c r="R248" i="19"/>
  <c r="X243" i="19"/>
  <c r="F243" i="19"/>
  <c r="Z238" i="19"/>
  <c r="H238" i="19"/>
  <c r="N233" i="19"/>
  <c r="P228" i="19"/>
  <c r="D228" i="19"/>
  <c r="Q223" i="19"/>
  <c r="E223" i="19"/>
  <c r="T218" i="19"/>
  <c r="H218" i="19"/>
  <c r="X213" i="19"/>
  <c r="L213" i="19"/>
  <c r="T208" i="19"/>
  <c r="K208" i="19"/>
  <c r="W203" i="19"/>
  <c r="N203" i="19"/>
  <c r="E203" i="19"/>
  <c r="X198" i="19"/>
  <c r="O198" i="19"/>
  <c r="F198" i="19"/>
  <c r="Y193" i="19"/>
  <c r="P193" i="19"/>
  <c r="G193" i="19"/>
  <c r="AA188" i="19"/>
  <c r="R188" i="19"/>
  <c r="I188" i="19"/>
  <c r="AA183" i="19"/>
  <c r="T183" i="19"/>
  <c r="N183" i="19"/>
  <c r="H183" i="19"/>
  <c r="AA178" i="19"/>
  <c r="U178" i="19"/>
  <c r="O178" i="19"/>
  <c r="I178" i="19"/>
  <c r="V173" i="19"/>
  <c r="P173" i="19"/>
  <c r="J173" i="19"/>
  <c r="D173" i="19"/>
  <c r="W168" i="19"/>
  <c r="Q168" i="19"/>
  <c r="K168" i="19"/>
  <c r="E168" i="19"/>
  <c r="Q278" i="19"/>
  <c r="Q248" i="19"/>
  <c r="F218" i="19"/>
  <c r="F216" i="19" s="1"/>
  <c r="U213" i="19"/>
  <c r="U211" i="19" s="1"/>
  <c r="L203" i="19"/>
  <c r="N193" i="19"/>
  <c r="S183" i="19"/>
  <c r="Z178" i="19"/>
  <c r="W318" i="19"/>
  <c r="G308" i="19"/>
  <c r="I213" i="19"/>
  <c r="I211" i="19" s="1"/>
  <c r="E193" i="19"/>
  <c r="Z188" i="19"/>
  <c r="M183" i="19"/>
  <c r="T178" i="19"/>
  <c r="AA173" i="19"/>
  <c r="K283" i="19"/>
  <c r="K253" i="19"/>
  <c r="S208" i="19"/>
  <c r="V198" i="19"/>
  <c r="Q188" i="19"/>
  <c r="G183" i="19"/>
  <c r="N178" i="19"/>
  <c r="N176" i="19" s="1"/>
  <c r="U173" i="19"/>
  <c r="U171" i="19" s="1"/>
  <c r="V168" i="19"/>
  <c r="V166" i="19" s="1"/>
  <c r="U313" i="19"/>
  <c r="AA293" i="19"/>
  <c r="J288" i="19"/>
  <c r="AA263" i="19"/>
  <c r="J258" i="19"/>
  <c r="AA233" i="19"/>
  <c r="AA228" i="19"/>
  <c r="J208" i="19"/>
  <c r="M198" i="19"/>
  <c r="H188" i="19"/>
  <c r="H178" i="19"/>
  <c r="H176" i="19" s="1"/>
  <c r="O173" i="19"/>
  <c r="O171" i="19" s="1"/>
  <c r="P168" i="19"/>
  <c r="P166" i="19" s="1"/>
  <c r="I173" i="19"/>
  <c r="W193" i="19"/>
  <c r="O228" i="19"/>
  <c r="Y238" i="19"/>
  <c r="K246" i="19"/>
  <c r="S303" i="19"/>
  <c r="J168" i="19"/>
  <c r="U203" i="19"/>
  <c r="G268" i="19"/>
  <c r="I293" i="19"/>
  <c r="T186" i="19"/>
  <c r="S243" i="19"/>
  <c r="Y268" i="19"/>
  <c r="K276" i="19"/>
  <c r="B733" i="18"/>
  <c r="B745" i="18"/>
  <c r="B757" i="18"/>
  <c r="B769" i="18"/>
  <c r="G9" i="19"/>
  <c r="M9" i="19"/>
  <c r="M7" i="19" s="1"/>
  <c r="S9" i="19"/>
  <c r="S7" i="19" s="1"/>
  <c r="Y9" i="19"/>
  <c r="G11" i="19"/>
  <c r="M11" i="19"/>
  <c r="S11" i="19"/>
  <c r="Y11" i="19"/>
  <c r="F14" i="19"/>
  <c r="F12" i="19" s="1"/>
  <c r="L14" i="19"/>
  <c r="R14" i="19"/>
  <c r="X14" i="19"/>
  <c r="F16" i="19"/>
  <c r="L16" i="19"/>
  <c r="R16" i="19"/>
  <c r="X16" i="19"/>
  <c r="E19" i="19"/>
  <c r="K19" i="19"/>
  <c r="Q19" i="19"/>
  <c r="W19" i="19"/>
  <c r="W17" i="19" s="1"/>
  <c r="E21" i="19"/>
  <c r="K21" i="19"/>
  <c r="Q21" i="19"/>
  <c r="W21" i="19"/>
  <c r="D24" i="19"/>
  <c r="J24" i="19"/>
  <c r="J22" i="19" s="1"/>
  <c r="P24" i="19"/>
  <c r="P22" i="19" s="1"/>
  <c r="V24" i="19"/>
  <c r="D26" i="19"/>
  <c r="J26" i="19"/>
  <c r="P26" i="19"/>
  <c r="V26" i="19"/>
  <c r="I29" i="19"/>
  <c r="I27" i="19" s="1"/>
  <c r="O29" i="19"/>
  <c r="U29" i="19"/>
  <c r="AA29" i="19"/>
  <c r="I31" i="19"/>
  <c r="O31" i="19"/>
  <c r="U31" i="19"/>
  <c r="AA31" i="19"/>
  <c r="H34" i="19"/>
  <c r="N34" i="19"/>
  <c r="T34" i="19"/>
  <c r="Z34" i="19"/>
  <c r="Z32" i="19" s="1"/>
  <c r="H36" i="19"/>
  <c r="N36" i="19"/>
  <c r="T36" i="19"/>
  <c r="Z36" i="19"/>
  <c r="G39" i="19"/>
  <c r="M39" i="19"/>
  <c r="M37" i="19" s="1"/>
  <c r="S39" i="19"/>
  <c r="Y39" i="19"/>
  <c r="G41" i="19"/>
  <c r="M41" i="19"/>
  <c r="S41" i="19"/>
  <c r="Y41" i="19"/>
  <c r="F44" i="19"/>
  <c r="F42" i="19" s="1"/>
  <c r="L44" i="19"/>
  <c r="R44" i="19"/>
  <c r="X44" i="19"/>
  <c r="F46" i="19"/>
  <c r="L46" i="19"/>
  <c r="R46" i="19"/>
  <c r="X46" i="19"/>
  <c r="E49" i="19"/>
  <c r="K49" i="19"/>
  <c r="Q49" i="19"/>
  <c r="W49" i="19"/>
  <c r="E51" i="19"/>
  <c r="K51" i="19"/>
  <c r="Q51" i="19"/>
  <c r="W51" i="19"/>
  <c r="D54" i="19"/>
  <c r="D52" i="19" s="1"/>
  <c r="J54" i="19"/>
  <c r="P54" i="19"/>
  <c r="V54" i="19"/>
  <c r="D56" i="19"/>
  <c r="J56" i="19"/>
  <c r="P56" i="19"/>
  <c r="V56" i="19"/>
  <c r="I59" i="19"/>
  <c r="I57" i="19" s="1"/>
  <c r="O59" i="19"/>
  <c r="U59" i="19"/>
  <c r="AA59" i="19"/>
  <c r="I61" i="19"/>
  <c r="O61" i="19"/>
  <c r="U61" i="19"/>
  <c r="AA61" i="19"/>
  <c r="H64" i="19"/>
  <c r="N64" i="19"/>
  <c r="T64" i="19"/>
  <c r="Z64" i="19"/>
  <c r="H66" i="19"/>
  <c r="N66" i="19"/>
  <c r="T66" i="19"/>
  <c r="Z66" i="19"/>
  <c r="G69" i="19"/>
  <c r="G67" i="19" s="1"/>
  <c r="M69" i="19"/>
  <c r="M67" i="19" s="1"/>
  <c r="S69" i="19"/>
  <c r="Y69" i="19"/>
  <c r="G71" i="19"/>
  <c r="M71" i="19"/>
  <c r="S71" i="19"/>
  <c r="Y71" i="19"/>
  <c r="F74" i="19"/>
  <c r="L74" i="19"/>
  <c r="R74" i="19"/>
  <c r="X74" i="19"/>
  <c r="F76" i="19"/>
  <c r="L76" i="19"/>
  <c r="R76" i="19"/>
  <c r="X76" i="19"/>
  <c r="E79" i="19"/>
  <c r="K79" i="19"/>
  <c r="Q79" i="19"/>
  <c r="W79" i="19"/>
  <c r="E81" i="19"/>
  <c r="K81" i="19"/>
  <c r="Q81" i="19"/>
  <c r="W81" i="19"/>
  <c r="D84" i="19"/>
  <c r="D82" i="19" s="1"/>
  <c r="J84" i="19"/>
  <c r="J82" i="19" s="1"/>
  <c r="P84" i="19"/>
  <c r="V84" i="19"/>
  <c r="D86" i="19"/>
  <c r="J86" i="19"/>
  <c r="P86" i="19"/>
  <c r="V86" i="19"/>
  <c r="I89" i="19"/>
  <c r="O89" i="19"/>
  <c r="U89" i="19"/>
  <c r="AA89" i="19"/>
  <c r="I91" i="19"/>
  <c r="O91" i="19"/>
  <c r="U91" i="19"/>
  <c r="AA91" i="19"/>
  <c r="H94" i="19"/>
  <c r="N94" i="19"/>
  <c r="T94" i="19"/>
  <c r="Z94" i="19"/>
  <c r="H96" i="19"/>
  <c r="N96" i="19"/>
  <c r="T96" i="19"/>
  <c r="Z96" i="19"/>
  <c r="G99" i="19"/>
  <c r="N99" i="19"/>
  <c r="N97" i="19" s="1"/>
  <c r="Z99" i="19"/>
  <c r="N101" i="19"/>
  <c r="Z101" i="19"/>
  <c r="M104" i="19"/>
  <c r="Y104" i="19"/>
  <c r="M106" i="19"/>
  <c r="Y106" i="19"/>
  <c r="L109" i="19"/>
  <c r="L107" i="19" s="1"/>
  <c r="X109" i="19"/>
  <c r="L111" i="19"/>
  <c r="X111" i="19"/>
  <c r="H114" i="19"/>
  <c r="H112" i="19" s="1"/>
  <c r="T114" i="19"/>
  <c r="T112" i="19" s="1"/>
  <c r="H116" i="19"/>
  <c r="T116" i="19"/>
  <c r="G119" i="19"/>
  <c r="G117" i="19" s="1"/>
  <c r="M121" i="19"/>
  <c r="F126" i="19"/>
  <c r="W129" i="19"/>
  <c r="W127" i="19" s="1"/>
  <c r="P134" i="19"/>
  <c r="P132" i="19" s="1"/>
  <c r="O139" i="19"/>
  <c r="O137" i="19" s="1"/>
  <c r="AA141" i="19"/>
  <c r="H144" i="19"/>
  <c r="H142" i="19" s="1"/>
  <c r="T146" i="19"/>
  <c r="M151" i="19"/>
  <c r="F156" i="19"/>
  <c r="F152" i="19" s="1"/>
  <c r="W159" i="19"/>
  <c r="W157" i="19" s="1"/>
  <c r="AA175" i="19"/>
  <c r="T180" i="19"/>
  <c r="P185" i="19"/>
  <c r="H191" i="19"/>
  <c r="Q195" i="19"/>
  <c r="O205" i="19"/>
  <c r="V206" i="19"/>
  <c r="R220" i="19"/>
  <c r="D225" i="19"/>
  <c r="D221" i="19" s="1"/>
  <c r="S240" i="19"/>
  <c r="S270" i="19"/>
  <c r="S300" i="19"/>
  <c r="I64" i="19"/>
  <c r="I62" i="19" s="1"/>
  <c r="O64" i="19"/>
  <c r="O62" i="19" s="1"/>
  <c r="U64" i="19"/>
  <c r="U62" i="19" s="1"/>
  <c r="AA64" i="19"/>
  <c r="AA62" i="19" s="1"/>
  <c r="H69" i="19"/>
  <c r="N69" i="19"/>
  <c r="T69" i="19"/>
  <c r="Z69" i="19"/>
  <c r="H71" i="19"/>
  <c r="N71" i="19"/>
  <c r="T71" i="19"/>
  <c r="Z71" i="19"/>
  <c r="G74" i="19"/>
  <c r="M74" i="19"/>
  <c r="S74" i="19"/>
  <c r="Y74" i="19"/>
  <c r="G76" i="19"/>
  <c r="M76" i="19"/>
  <c r="S76" i="19"/>
  <c r="Y76" i="19"/>
  <c r="F79" i="19"/>
  <c r="L79" i="19"/>
  <c r="R79" i="19"/>
  <c r="X79" i="19"/>
  <c r="F81" i="19"/>
  <c r="L81" i="19"/>
  <c r="R81" i="19"/>
  <c r="X81" i="19"/>
  <c r="E84" i="19"/>
  <c r="K84" i="19"/>
  <c r="Q84" i="19"/>
  <c r="W84" i="19"/>
  <c r="E86" i="19"/>
  <c r="K86" i="19"/>
  <c r="Q86" i="19"/>
  <c r="W86" i="19"/>
  <c r="D89" i="19"/>
  <c r="D87" i="19" s="1"/>
  <c r="J89" i="19"/>
  <c r="P89" i="19"/>
  <c r="V89" i="19"/>
  <c r="D91" i="19"/>
  <c r="J91" i="19"/>
  <c r="P91" i="19"/>
  <c r="V91" i="19"/>
  <c r="I94" i="19"/>
  <c r="O94" i="19"/>
  <c r="U94" i="19"/>
  <c r="AA94" i="19"/>
  <c r="I96" i="19"/>
  <c r="O96" i="19"/>
  <c r="U96" i="19"/>
  <c r="AA96" i="19"/>
  <c r="H99" i="19"/>
  <c r="P99" i="19"/>
  <c r="P97" i="19" s="1"/>
  <c r="D101" i="19"/>
  <c r="P101" i="19"/>
  <c r="O104" i="19"/>
  <c r="O102" i="19" s="1"/>
  <c r="AA104" i="19"/>
  <c r="O106" i="19"/>
  <c r="AA106" i="19"/>
  <c r="N109" i="19"/>
  <c r="Z109" i="19"/>
  <c r="N111" i="19"/>
  <c r="Z111" i="19"/>
  <c r="K114" i="19"/>
  <c r="W114" i="19"/>
  <c r="W112" i="19" s="1"/>
  <c r="K116" i="19"/>
  <c r="W116" i="19"/>
  <c r="L119" i="19"/>
  <c r="S121" i="19"/>
  <c r="L126" i="19"/>
  <c r="E131" i="19"/>
  <c r="V134" i="19"/>
  <c r="V132" i="19" s="1"/>
  <c r="U139" i="19"/>
  <c r="U137" i="19" s="1"/>
  <c r="N144" i="19"/>
  <c r="N142" i="19" s="1"/>
  <c r="Z146" i="19"/>
  <c r="G149" i="19"/>
  <c r="G147" i="19" s="1"/>
  <c r="S151" i="19"/>
  <c r="L156" i="19"/>
  <c r="E161" i="19"/>
  <c r="Z180" i="19"/>
  <c r="X185" i="19"/>
  <c r="Z195" i="19"/>
  <c r="Z191" i="19" s="1"/>
  <c r="X205" i="19"/>
  <c r="P225" i="19"/>
  <c r="P221" i="19" s="1"/>
  <c r="O230" i="19"/>
  <c r="U235" i="19"/>
  <c r="S236" i="19"/>
  <c r="D260" i="19"/>
  <c r="U265" i="19"/>
  <c r="S266" i="19"/>
  <c r="D290" i="19"/>
  <c r="U295" i="19"/>
  <c r="S296" i="19"/>
  <c r="AA349" i="19"/>
  <c r="B725" i="18"/>
  <c r="B737" i="18"/>
  <c r="B749" i="18"/>
  <c r="B761" i="18"/>
  <c r="I9" i="19"/>
  <c r="O9" i="19"/>
  <c r="U9" i="19"/>
  <c r="AA9" i="19"/>
  <c r="AA7" i="19" s="1"/>
  <c r="I11" i="19"/>
  <c r="O11" i="19"/>
  <c r="U11" i="19"/>
  <c r="AA11" i="19"/>
  <c r="H14" i="19"/>
  <c r="N14" i="19"/>
  <c r="N12" i="19" s="1"/>
  <c r="T14" i="19"/>
  <c r="Z14" i="19"/>
  <c r="H16" i="19"/>
  <c r="N16" i="19"/>
  <c r="T16" i="19"/>
  <c r="Z16" i="19"/>
  <c r="G19" i="19"/>
  <c r="G17" i="19" s="1"/>
  <c r="M19" i="19"/>
  <c r="S19" i="19"/>
  <c r="Y19" i="19"/>
  <c r="G21" i="19"/>
  <c r="M21" i="19"/>
  <c r="S21" i="19"/>
  <c r="Y21" i="19"/>
  <c r="F24" i="19"/>
  <c r="L24" i="19"/>
  <c r="R24" i="19"/>
  <c r="X24" i="19"/>
  <c r="X22" i="19" s="1"/>
  <c r="F26" i="19"/>
  <c r="L26" i="19"/>
  <c r="R26" i="19"/>
  <c r="X26" i="19"/>
  <c r="E29" i="19"/>
  <c r="K29" i="19"/>
  <c r="K27" i="19" s="1"/>
  <c r="Q29" i="19"/>
  <c r="Q27" i="19" s="1"/>
  <c r="W29" i="19"/>
  <c r="E31" i="19"/>
  <c r="K31" i="19"/>
  <c r="Q31" i="19"/>
  <c r="W31" i="19"/>
  <c r="D34" i="19"/>
  <c r="D32" i="19" s="1"/>
  <c r="J34" i="19"/>
  <c r="P34" i="19"/>
  <c r="V34" i="19"/>
  <c r="D36" i="19"/>
  <c r="J36" i="19"/>
  <c r="P36" i="19"/>
  <c r="V36" i="19"/>
  <c r="I39" i="19"/>
  <c r="O39" i="19"/>
  <c r="U39" i="19"/>
  <c r="AA39" i="19"/>
  <c r="AA37" i="19" s="1"/>
  <c r="I41" i="19"/>
  <c r="O41" i="19"/>
  <c r="U41" i="19"/>
  <c r="AA41" i="19"/>
  <c r="H44" i="19"/>
  <c r="N44" i="19"/>
  <c r="N42" i="19" s="1"/>
  <c r="T44" i="19"/>
  <c r="T42" i="19" s="1"/>
  <c r="Z44" i="19"/>
  <c r="H46" i="19"/>
  <c r="N46" i="19"/>
  <c r="T46" i="19"/>
  <c r="Z46" i="19"/>
  <c r="G49" i="19"/>
  <c r="G47" i="19" s="1"/>
  <c r="M49" i="19"/>
  <c r="S49" i="19"/>
  <c r="Y49" i="19"/>
  <c r="G51" i="19"/>
  <c r="M51" i="19"/>
  <c r="S51" i="19"/>
  <c r="Y51" i="19"/>
  <c r="F54" i="19"/>
  <c r="L54" i="19"/>
  <c r="R54" i="19"/>
  <c r="X54" i="19"/>
  <c r="X52" i="19" s="1"/>
  <c r="F56" i="19"/>
  <c r="L56" i="19"/>
  <c r="R56" i="19"/>
  <c r="X56" i="19"/>
  <c r="E59" i="19"/>
  <c r="K59" i="19"/>
  <c r="K57" i="19" s="1"/>
  <c r="Q59" i="19"/>
  <c r="Q57" i="19" s="1"/>
  <c r="W59" i="19"/>
  <c r="E61" i="19"/>
  <c r="K61" i="19"/>
  <c r="Q61" i="19"/>
  <c r="W61" i="19"/>
  <c r="D64" i="19"/>
  <c r="D62" i="19" s="1"/>
  <c r="J64" i="19"/>
  <c r="P64" i="19"/>
  <c r="V64" i="19"/>
  <c r="D66" i="19"/>
  <c r="J66" i="19"/>
  <c r="P66" i="19"/>
  <c r="V66" i="19"/>
  <c r="I69" i="19"/>
  <c r="O69" i="19"/>
  <c r="U69" i="19"/>
  <c r="AA69" i="19"/>
  <c r="AA67" i="19" s="1"/>
  <c r="I71" i="19"/>
  <c r="O71" i="19"/>
  <c r="U71" i="19"/>
  <c r="AA71" i="19"/>
  <c r="H74" i="19"/>
  <c r="N74" i="19"/>
  <c r="N72" i="19" s="1"/>
  <c r="T74" i="19"/>
  <c r="T72" i="19" s="1"/>
  <c r="Z74" i="19"/>
  <c r="H76" i="19"/>
  <c r="N76" i="19"/>
  <c r="T76" i="19"/>
  <c r="Z76" i="19"/>
  <c r="G79" i="19"/>
  <c r="G77" i="19" s="1"/>
  <c r="M79" i="19"/>
  <c r="S79" i="19"/>
  <c r="Y79" i="19"/>
  <c r="G81" i="19"/>
  <c r="M81" i="19"/>
  <c r="S81" i="19"/>
  <c r="Y81" i="19"/>
  <c r="F84" i="19"/>
  <c r="L84" i="19"/>
  <c r="R84" i="19"/>
  <c r="X84" i="19"/>
  <c r="X82" i="19" s="1"/>
  <c r="F86" i="19"/>
  <c r="L86" i="19"/>
  <c r="R86" i="19"/>
  <c r="X86" i="19"/>
  <c r="E89" i="19"/>
  <c r="K89" i="19"/>
  <c r="K87" i="19" s="1"/>
  <c r="Q89" i="19"/>
  <c r="Q87" i="19" s="1"/>
  <c r="W89" i="19"/>
  <c r="E91" i="19"/>
  <c r="K91" i="19"/>
  <c r="Q91" i="19"/>
  <c r="W91" i="19"/>
  <c r="D94" i="19"/>
  <c r="D92" i="19" s="1"/>
  <c r="J94" i="19"/>
  <c r="P94" i="19"/>
  <c r="V94" i="19"/>
  <c r="D96" i="19"/>
  <c r="J96" i="19"/>
  <c r="P96" i="19"/>
  <c r="V96" i="19"/>
  <c r="I99" i="19"/>
  <c r="Q99" i="19"/>
  <c r="E101" i="19"/>
  <c r="E97" i="19" s="1"/>
  <c r="Q101" i="19"/>
  <c r="D104" i="19"/>
  <c r="D102" i="19" s="1"/>
  <c r="P104" i="19"/>
  <c r="D106" i="19"/>
  <c r="P106" i="19"/>
  <c r="O109" i="19"/>
  <c r="AA109" i="19"/>
  <c r="AA107" i="19" s="1"/>
  <c r="O111" i="19"/>
  <c r="AA111" i="19"/>
  <c r="M114" i="19"/>
  <c r="M112" i="19" s="1"/>
  <c r="Y114" i="19"/>
  <c r="M116" i="19"/>
  <c r="Y116" i="19"/>
  <c r="M119" i="19"/>
  <c r="M117" i="19" s="1"/>
  <c r="Y121" i="19"/>
  <c r="Y117" i="19" s="1"/>
  <c r="F124" i="19"/>
  <c r="F122" i="19" s="1"/>
  <c r="R126" i="19"/>
  <c r="R122" i="19" s="1"/>
  <c r="K131" i="19"/>
  <c r="K127" i="19" s="1"/>
  <c r="D136" i="19"/>
  <c r="D132" i="19" s="1"/>
  <c r="AA139" i="19"/>
  <c r="AA137" i="19" s="1"/>
  <c r="T144" i="19"/>
  <c r="T142" i="19" s="1"/>
  <c r="M149" i="19"/>
  <c r="M147" i="19" s="1"/>
  <c r="Y151" i="19"/>
  <c r="Y147" i="19" s="1"/>
  <c r="R156" i="19"/>
  <c r="R152" i="19" s="1"/>
  <c r="K161" i="19"/>
  <c r="K157" i="19" s="1"/>
  <c r="D170" i="19"/>
  <c r="D166" i="19" s="1"/>
  <c r="Y196" i="19"/>
  <c r="G200" i="19"/>
  <c r="G196" i="19" s="1"/>
  <c r="O201" i="19"/>
  <c r="D210" i="19"/>
  <c r="D206" i="19" s="1"/>
  <c r="AA230" i="19"/>
  <c r="E255" i="19"/>
  <c r="V260" i="19"/>
  <c r="E285" i="19"/>
  <c r="V290" i="19"/>
  <c r="J329" i="19"/>
  <c r="B751" i="18"/>
  <c r="V159" i="19"/>
  <c r="P159" i="19"/>
  <c r="J159" i="19"/>
  <c r="D159" i="19"/>
  <c r="W154" i="19"/>
  <c r="Q154" i="19"/>
  <c r="K154" i="19"/>
  <c r="E154" i="19"/>
  <c r="X149" i="19"/>
  <c r="R149" i="19"/>
  <c r="L149" i="19"/>
  <c r="F149" i="19"/>
  <c r="Y144" i="19"/>
  <c r="S144" i="19"/>
  <c r="M144" i="19"/>
  <c r="G144" i="19"/>
  <c r="Z139" i="19"/>
  <c r="T139" i="19"/>
  <c r="N139" i="19"/>
  <c r="H139" i="19"/>
  <c r="AA134" i="19"/>
  <c r="U134" i="19"/>
  <c r="O134" i="19"/>
  <c r="I134" i="19"/>
  <c r="V129" i="19"/>
  <c r="P129" i="19"/>
  <c r="J129" i="19"/>
  <c r="D129" i="19"/>
  <c r="W124" i="19"/>
  <c r="Q124" i="19"/>
  <c r="K124" i="19"/>
  <c r="E124" i="19"/>
  <c r="X119" i="19"/>
  <c r="R119" i="19"/>
  <c r="AA159" i="19"/>
  <c r="U159" i="19"/>
  <c r="O159" i="19"/>
  <c r="I159" i="19"/>
  <c r="V154" i="19"/>
  <c r="P154" i="19"/>
  <c r="J154" i="19"/>
  <c r="D154" i="19"/>
  <c r="W149" i="19"/>
  <c r="Q149" i="19"/>
  <c r="K149" i="19"/>
  <c r="E149" i="19"/>
  <c r="X144" i="19"/>
  <c r="R144" i="19"/>
  <c r="L144" i="19"/>
  <c r="F144" i="19"/>
  <c r="Y139" i="19"/>
  <c r="S139" i="19"/>
  <c r="M139" i="19"/>
  <c r="G139" i="19"/>
  <c r="Z134" i="19"/>
  <c r="T134" i="19"/>
  <c r="N134" i="19"/>
  <c r="H134" i="19"/>
  <c r="AA129" i="19"/>
  <c r="U129" i="19"/>
  <c r="O129" i="19"/>
  <c r="I129" i="19"/>
  <c r="V124" i="19"/>
  <c r="P124" i="19"/>
  <c r="J124" i="19"/>
  <c r="D124" i="19"/>
  <c r="W119" i="19"/>
  <c r="Q119" i="19"/>
  <c r="K119" i="19"/>
  <c r="E119" i="19"/>
  <c r="X114" i="19"/>
  <c r="R114" i="19"/>
  <c r="L114" i="19"/>
  <c r="F114" i="19"/>
  <c r="Y109" i="19"/>
  <c r="S109" i="19"/>
  <c r="M109" i="19"/>
  <c r="G109" i="19"/>
  <c r="Z104" i="19"/>
  <c r="T104" i="19"/>
  <c r="N104" i="19"/>
  <c r="H104" i="19"/>
  <c r="AA99" i="19"/>
  <c r="U99" i="19"/>
  <c r="O99" i="19"/>
  <c r="Z159" i="19"/>
  <c r="T159" i="19"/>
  <c r="N159" i="19"/>
  <c r="H159" i="19"/>
  <c r="AA154" i="19"/>
  <c r="U154" i="19"/>
  <c r="O154" i="19"/>
  <c r="I154" i="19"/>
  <c r="V149" i="19"/>
  <c r="P149" i="19"/>
  <c r="J149" i="19"/>
  <c r="D149" i="19"/>
  <c r="W144" i="19"/>
  <c r="Q144" i="19"/>
  <c r="K144" i="19"/>
  <c r="E144" i="19"/>
  <c r="X139" i="19"/>
  <c r="R139" i="19"/>
  <c r="L139" i="19"/>
  <c r="F139" i="19"/>
  <c r="Y134" i="19"/>
  <c r="S134" i="19"/>
  <c r="M134" i="19"/>
  <c r="G134" i="19"/>
  <c r="Z129" i="19"/>
  <c r="T129" i="19"/>
  <c r="N129" i="19"/>
  <c r="H129" i="19"/>
  <c r="AA124" i="19"/>
  <c r="U124" i="19"/>
  <c r="O124" i="19"/>
  <c r="I124" i="19"/>
  <c r="V119" i="19"/>
  <c r="P119" i="19"/>
  <c r="J119" i="19"/>
  <c r="D119" i="19"/>
  <c r="Y159" i="19"/>
  <c r="S159" i="19"/>
  <c r="M159" i="19"/>
  <c r="G159" i="19"/>
  <c r="Z154" i="19"/>
  <c r="T154" i="19"/>
  <c r="N154" i="19"/>
  <c r="H154" i="19"/>
  <c r="AA149" i="19"/>
  <c r="U149" i="19"/>
  <c r="O149" i="19"/>
  <c r="I149" i="19"/>
  <c r="V144" i="19"/>
  <c r="P144" i="19"/>
  <c r="J144" i="19"/>
  <c r="D144" i="19"/>
  <c r="W139" i="19"/>
  <c r="Q139" i="19"/>
  <c r="K139" i="19"/>
  <c r="E139" i="19"/>
  <c r="X134" i="19"/>
  <c r="R134" i="19"/>
  <c r="L134" i="19"/>
  <c r="F134" i="19"/>
  <c r="Y129" i="19"/>
  <c r="S129" i="19"/>
  <c r="M129" i="19"/>
  <c r="G129" i="19"/>
  <c r="Z124" i="19"/>
  <c r="T124" i="19"/>
  <c r="N124" i="19"/>
  <c r="H124" i="19"/>
  <c r="AA119" i="19"/>
  <c r="U119" i="19"/>
  <c r="O119" i="19"/>
  <c r="I119" i="19"/>
  <c r="V114" i="19"/>
  <c r="P114" i="19"/>
  <c r="J114" i="19"/>
  <c r="D114" i="19"/>
  <c r="W109" i="19"/>
  <c r="Q109" i="19"/>
  <c r="K109" i="19"/>
  <c r="E109" i="19"/>
  <c r="X104" i="19"/>
  <c r="R104" i="19"/>
  <c r="L104" i="19"/>
  <c r="F104" i="19"/>
  <c r="Y99" i="19"/>
  <c r="S99" i="19"/>
  <c r="X159" i="19"/>
  <c r="R159" i="19"/>
  <c r="L159" i="19"/>
  <c r="F159" i="19"/>
  <c r="Y154" i="19"/>
  <c r="S154" i="19"/>
  <c r="M154" i="19"/>
  <c r="G154" i="19"/>
  <c r="Z149" i="19"/>
  <c r="T149" i="19"/>
  <c r="N149" i="19"/>
  <c r="H149" i="19"/>
  <c r="AA144" i="19"/>
  <c r="U144" i="19"/>
  <c r="O144" i="19"/>
  <c r="I144" i="19"/>
  <c r="V139" i="19"/>
  <c r="P139" i="19"/>
  <c r="J139" i="19"/>
  <c r="D139" i="19"/>
  <c r="W134" i="19"/>
  <c r="Q134" i="19"/>
  <c r="K134" i="19"/>
  <c r="E134" i="19"/>
  <c r="X129" i="19"/>
  <c r="R129" i="19"/>
  <c r="L129" i="19"/>
  <c r="F129" i="19"/>
  <c r="Y124" i="19"/>
  <c r="S124" i="19"/>
  <c r="M124" i="19"/>
  <c r="G124" i="19"/>
  <c r="Z119" i="19"/>
  <c r="T119" i="19"/>
  <c r="N119" i="19"/>
  <c r="H119" i="19"/>
  <c r="AA114" i="19"/>
  <c r="U114" i="19"/>
  <c r="O114" i="19"/>
  <c r="I114" i="19"/>
  <c r="V109" i="19"/>
  <c r="P109" i="19"/>
  <c r="J109" i="19"/>
  <c r="D109" i="19"/>
  <c r="W104" i="19"/>
  <c r="Q104" i="19"/>
  <c r="K104" i="19"/>
  <c r="E104" i="19"/>
  <c r="X99" i="19"/>
  <c r="R99" i="19"/>
  <c r="L99" i="19"/>
  <c r="J9" i="19"/>
  <c r="P9" i="19"/>
  <c r="V9" i="19"/>
  <c r="V638" i="19"/>
  <c r="P638" i="19"/>
  <c r="J638" i="19"/>
  <c r="D638" i="19"/>
  <c r="W633" i="19"/>
  <c r="Q633" i="19"/>
  <c r="K633" i="19"/>
  <c r="E633" i="19"/>
  <c r="X628" i="19"/>
  <c r="R628" i="19"/>
  <c r="L628" i="19"/>
  <c r="F628" i="19"/>
  <c r="Y623" i="19"/>
  <c r="S623" i="19"/>
  <c r="M623" i="19"/>
  <c r="G623" i="19"/>
  <c r="Z618" i="19"/>
  <c r="T618" i="19"/>
  <c r="N618" i="19"/>
  <c r="H618" i="19"/>
  <c r="AA613" i="19"/>
  <c r="U613" i="19"/>
  <c r="O613" i="19"/>
  <c r="I613" i="19"/>
  <c r="AA638" i="19"/>
  <c r="U638" i="19"/>
  <c r="O638" i="19"/>
  <c r="I638" i="19"/>
  <c r="V633" i="19"/>
  <c r="P633" i="19"/>
  <c r="J633" i="19"/>
  <c r="D633" i="19"/>
  <c r="W628" i="19"/>
  <c r="Q628" i="19"/>
  <c r="K628" i="19"/>
  <c r="E628" i="19"/>
  <c r="X623" i="19"/>
  <c r="R623" i="19"/>
  <c r="L623" i="19"/>
  <c r="F623" i="19"/>
  <c r="Y618" i="19"/>
  <c r="S618" i="19"/>
  <c r="M618" i="19"/>
  <c r="G618" i="19"/>
  <c r="Z613" i="19"/>
  <c r="T613" i="19"/>
  <c r="N613" i="19"/>
  <c r="H613" i="19"/>
  <c r="AA608" i="19"/>
  <c r="U608" i="19"/>
  <c r="Z638" i="19"/>
  <c r="T638" i="19"/>
  <c r="N638" i="19"/>
  <c r="H638" i="19"/>
  <c r="AA633" i="19"/>
  <c r="U633" i="19"/>
  <c r="O633" i="19"/>
  <c r="I633" i="19"/>
  <c r="V628" i="19"/>
  <c r="P628" i="19"/>
  <c r="J628" i="19"/>
  <c r="D628" i="19"/>
  <c r="W623" i="19"/>
  <c r="Q623" i="19"/>
  <c r="K623" i="19"/>
  <c r="E623" i="19"/>
  <c r="X618" i="19"/>
  <c r="R618" i="19"/>
  <c r="L618" i="19"/>
  <c r="F618" i="19"/>
  <c r="Y613" i="19"/>
  <c r="S613" i="19"/>
  <c r="M613" i="19"/>
  <c r="G613" i="19"/>
  <c r="Z608" i="19"/>
  <c r="T608" i="19"/>
  <c r="Y638" i="19"/>
  <c r="S638" i="19"/>
  <c r="M638" i="19"/>
  <c r="G638" i="19"/>
  <c r="Z633" i="19"/>
  <c r="T633" i="19"/>
  <c r="N633" i="19"/>
  <c r="H633" i="19"/>
  <c r="AA628" i="19"/>
  <c r="U628" i="19"/>
  <c r="O628" i="19"/>
  <c r="I628" i="19"/>
  <c r="V623" i="19"/>
  <c r="P623" i="19"/>
  <c r="J623" i="19"/>
  <c r="D623" i="19"/>
  <c r="W618" i="19"/>
  <c r="R638" i="19"/>
  <c r="S633" i="19"/>
  <c r="T628" i="19"/>
  <c r="U623" i="19"/>
  <c r="V618" i="19"/>
  <c r="J618" i="19"/>
  <c r="W613" i="19"/>
  <c r="K613" i="19"/>
  <c r="X608" i="19"/>
  <c r="P608" i="19"/>
  <c r="J608" i="19"/>
  <c r="D608" i="19"/>
  <c r="W603" i="19"/>
  <c r="Q603" i="19"/>
  <c r="K603" i="19"/>
  <c r="E603" i="19"/>
  <c r="X598" i="19"/>
  <c r="R598" i="19"/>
  <c r="L598" i="19"/>
  <c r="F598" i="19"/>
  <c r="Y593" i="19"/>
  <c r="S593" i="19"/>
  <c r="M593" i="19"/>
  <c r="G593" i="19"/>
  <c r="Z588" i="19"/>
  <c r="T588" i="19"/>
  <c r="N588" i="19"/>
  <c r="H588" i="19"/>
  <c r="L638" i="19"/>
  <c r="M633" i="19"/>
  <c r="N628" i="19"/>
  <c r="O623" i="19"/>
  <c r="Q618" i="19"/>
  <c r="E618" i="19"/>
  <c r="R613" i="19"/>
  <c r="F613" i="19"/>
  <c r="V608" i="19"/>
  <c r="N608" i="19"/>
  <c r="H608" i="19"/>
  <c r="K638" i="19"/>
  <c r="L633" i="19"/>
  <c r="M628" i="19"/>
  <c r="N623" i="19"/>
  <c r="P618" i="19"/>
  <c r="D618" i="19"/>
  <c r="Q613" i="19"/>
  <c r="E613" i="19"/>
  <c r="S608" i="19"/>
  <c r="M608" i="19"/>
  <c r="G608" i="19"/>
  <c r="Z603" i="19"/>
  <c r="T603" i="19"/>
  <c r="N603" i="19"/>
  <c r="H603" i="19"/>
  <c r="AA598" i="19"/>
  <c r="U598" i="19"/>
  <c r="O598" i="19"/>
  <c r="I598" i="19"/>
  <c r="V593" i="19"/>
  <c r="P593" i="19"/>
  <c r="J593" i="19"/>
  <c r="D593" i="19"/>
  <c r="W588" i="19"/>
  <c r="Q588" i="19"/>
  <c r="K588" i="19"/>
  <c r="E588" i="19"/>
  <c r="F638" i="19"/>
  <c r="G633" i="19"/>
  <c r="H628" i="19"/>
  <c r="I623" i="19"/>
  <c r="O618" i="19"/>
  <c r="P613" i="19"/>
  <c r="R608" i="19"/>
  <c r="F608" i="19"/>
  <c r="Y603" i="19"/>
  <c r="P603" i="19"/>
  <c r="G603" i="19"/>
  <c r="Z598" i="19"/>
  <c r="Q598" i="19"/>
  <c r="H598" i="19"/>
  <c r="T593" i="19"/>
  <c r="K593" i="19"/>
  <c r="U588" i="19"/>
  <c r="L588" i="19"/>
  <c r="V583" i="19"/>
  <c r="P583" i="19"/>
  <c r="J583" i="19"/>
  <c r="D583" i="19"/>
  <c r="W578" i="19"/>
  <c r="Q578" i="19"/>
  <c r="K578" i="19"/>
  <c r="E578" i="19"/>
  <c r="X573" i="19"/>
  <c r="R573" i="19"/>
  <c r="L573" i="19"/>
  <c r="F573" i="19"/>
  <c r="E638" i="19"/>
  <c r="F633" i="19"/>
  <c r="G628" i="19"/>
  <c r="H623" i="19"/>
  <c r="K618" i="19"/>
  <c r="L613" i="19"/>
  <c r="Q608" i="19"/>
  <c r="E608" i="19"/>
  <c r="X603" i="19"/>
  <c r="O603" i="19"/>
  <c r="F603" i="19"/>
  <c r="Y598" i="19"/>
  <c r="P598" i="19"/>
  <c r="G598" i="19"/>
  <c r="AA593" i="19"/>
  <c r="R593" i="19"/>
  <c r="I593" i="19"/>
  <c r="S588" i="19"/>
  <c r="J588" i="19"/>
  <c r="AA583" i="19"/>
  <c r="U583" i="19"/>
  <c r="O583" i="19"/>
  <c r="I583" i="19"/>
  <c r="V578" i="19"/>
  <c r="P578" i="19"/>
  <c r="J578" i="19"/>
  <c r="D578" i="19"/>
  <c r="W573" i="19"/>
  <c r="Q573" i="19"/>
  <c r="K573" i="19"/>
  <c r="E573" i="19"/>
  <c r="I618" i="19"/>
  <c r="J613" i="19"/>
  <c r="O608" i="19"/>
  <c r="V603" i="19"/>
  <c r="M603" i="19"/>
  <c r="D603" i="19"/>
  <c r="L608" i="19"/>
  <c r="L603" i="19"/>
  <c r="N598" i="19"/>
  <c r="X593" i="19"/>
  <c r="L593" i="19"/>
  <c r="R588" i="19"/>
  <c r="F588" i="19"/>
  <c r="W583" i="19"/>
  <c r="M583" i="19"/>
  <c r="E583" i="19"/>
  <c r="Y578" i="19"/>
  <c r="O578" i="19"/>
  <c r="G578" i="19"/>
  <c r="Z573" i="19"/>
  <c r="P573" i="19"/>
  <c r="H573" i="19"/>
  <c r="W568" i="19"/>
  <c r="Q568" i="19"/>
  <c r="K568" i="19"/>
  <c r="E568" i="19"/>
  <c r="X563" i="19"/>
  <c r="R563" i="19"/>
  <c r="L563" i="19"/>
  <c r="F563" i="19"/>
  <c r="Y558" i="19"/>
  <c r="S558" i="19"/>
  <c r="M558" i="19"/>
  <c r="G558" i="19"/>
  <c r="X613" i="19"/>
  <c r="K608" i="19"/>
  <c r="J603" i="19"/>
  <c r="M598" i="19"/>
  <c r="W593" i="19"/>
  <c r="H593" i="19"/>
  <c r="P588" i="19"/>
  <c r="D588" i="19"/>
  <c r="T583" i="19"/>
  <c r="L583" i="19"/>
  <c r="X578" i="19"/>
  <c r="N578" i="19"/>
  <c r="F578" i="19"/>
  <c r="Y573" i="19"/>
  <c r="O573" i="19"/>
  <c r="G573" i="19"/>
  <c r="V613" i="19"/>
  <c r="I608" i="19"/>
  <c r="AA603" i="19"/>
  <c r="I603" i="19"/>
  <c r="W598" i="19"/>
  <c r="K598" i="19"/>
  <c r="U593" i="19"/>
  <c r="F593" i="19"/>
  <c r="AA588" i="19"/>
  <c r="O588" i="19"/>
  <c r="S583" i="19"/>
  <c r="K583" i="19"/>
  <c r="U578" i="19"/>
  <c r="M578" i="19"/>
  <c r="V573" i="19"/>
  <c r="N573" i="19"/>
  <c r="D573" i="19"/>
  <c r="AA568" i="19"/>
  <c r="U568" i="19"/>
  <c r="O568" i="19"/>
  <c r="I568" i="19"/>
  <c r="V563" i="19"/>
  <c r="P563" i="19"/>
  <c r="J563" i="19"/>
  <c r="D563" i="19"/>
  <c r="W558" i="19"/>
  <c r="Q558" i="19"/>
  <c r="K558" i="19"/>
  <c r="W638" i="19"/>
  <c r="X633" i="19"/>
  <c r="Y628" i="19"/>
  <c r="Z623" i="19"/>
  <c r="AA618" i="19"/>
  <c r="Y608" i="19"/>
  <c r="S603" i="19"/>
  <c r="T598" i="19"/>
  <c r="E598" i="19"/>
  <c r="O593" i="19"/>
  <c r="X588" i="19"/>
  <c r="I588" i="19"/>
  <c r="Y583" i="19"/>
  <c r="Q583" i="19"/>
  <c r="G583" i="19"/>
  <c r="AA578" i="19"/>
  <c r="S578" i="19"/>
  <c r="I578" i="19"/>
  <c r="T573" i="19"/>
  <c r="J573" i="19"/>
  <c r="Y568" i="19"/>
  <c r="S568" i="19"/>
  <c r="M568" i="19"/>
  <c r="G568" i="19"/>
  <c r="Z563" i="19"/>
  <c r="T563" i="19"/>
  <c r="N563" i="19"/>
  <c r="H563" i="19"/>
  <c r="AA558" i="19"/>
  <c r="U558" i="19"/>
  <c r="O558" i="19"/>
  <c r="I558" i="19"/>
  <c r="V553" i="19"/>
  <c r="P553" i="19"/>
  <c r="J553" i="19"/>
  <c r="D553" i="19"/>
  <c r="W548" i="19"/>
  <c r="Q548" i="19"/>
  <c r="K548" i="19"/>
  <c r="E548" i="19"/>
  <c r="X543" i="19"/>
  <c r="R543" i="19"/>
  <c r="L543" i="19"/>
  <c r="F543" i="19"/>
  <c r="Y538" i="19"/>
  <c r="S538" i="19"/>
  <c r="M538" i="19"/>
  <c r="G538" i="19"/>
  <c r="R633" i="19"/>
  <c r="U618" i="19"/>
  <c r="N583" i="19"/>
  <c r="H578" i="19"/>
  <c r="T568" i="19"/>
  <c r="H568" i="19"/>
  <c r="W563" i="19"/>
  <c r="K563" i="19"/>
  <c r="X558" i="19"/>
  <c r="L558" i="19"/>
  <c r="U553" i="19"/>
  <c r="N553" i="19"/>
  <c r="G553" i="19"/>
  <c r="V548" i="19"/>
  <c r="O548" i="19"/>
  <c r="H548" i="19"/>
  <c r="W543" i="19"/>
  <c r="P543" i="19"/>
  <c r="I543" i="19"/>
  <c r="X538" i="19"/>
  <c r="Q538" i="19"/>
  <c r="J538" i="19"/>
  <c r="X533" i="19"/>
  <c r="R533" i="19"/>
  <c r="L533" i="19"/>
  <c r="F533" i="19"/>
  <c r="Y528" i="19"/>
  <c r="S528" i="19"/>
  <c r="M528" i="19"/>
  <c r="G528" i="19"/>
  <c r="Z523" i="19"/>
  <c r="T523" i="19"/>
  <c r="N523" i="19"/>
  <c r="H523" i="19"/>
  <c r="AA518" i="19"/>
  <c r="U518" i="19"/>
  <c r="O518" i="19"/>
  <c r="I518" i="19"/>
  <c r="V513" i="19"/>
  <c r="P513" i="19"/>
  <c r="J513" i="19"/>
  <c r="D513" i="19"/>
  <c r="W508" i="19"/>
  <c r="Q508" i="19"/>
  <c r="K508" i="19"/>
  <c r="E508" i="19"/>
  <c r="X503" i="19"/>
  <c r="R503" i="19"/>
  <c r="L503" i="19"/>
  <c r="F503" i="19"/>
  <c r="Z628" i="19"/>
  <c r="W608" i="19"/>
  <c r="H583" i="19"/>
  <c r="AA573" i="19"/>
  <c r="R568" i="19"/>
  <c r="F568" i="19"/>
  <c r="U563" i="19"/>
  <c r="I563" i="19"/>
  <c r="V558" i="19"/>
  <c r="J558" i="19"/>
  <c r="AA553" i="19"/>
  <c r="T553" i="19"/>
  <c r="M553" i="19"/>
  <c r="F553" i="19"/>
  <c r="U548" i="19"/>
  <c r="N548" i="19"/>
  <c r="G548" i="19"/>
  <c r="V543" i="19"/>
  <c r="O543" i="19"/>
  <c r="H543" i="19"/>
  <c r="W538" i="19"/>
  <c r="P538" i="19"/>
  <c r="I538" i="19"/>
  <c r="W533" i="19"/>
  <c r="Q533" i="19"/>
  <c r="K533" i="19"/>
  <c r="E533" i="19"/>
  <c r="X528" i="19"/>
  <c r="R528" i="19"/>
  <c r="L528" i="19"/>
  <c r="F528" i="19"/>
  <c r="Y523" i="19"/>
  <c r="S523" i="19"/>
  <c r="M523" i="19"/>
  <c r="G523" i="19"/>
  <c r="Z518" i="19"/>
  <c r="T518" i="19"/>
  <c r="N518" i="19"/>
  <c r="H518" i="19"/>
  <c r="AA513" i="19"/>
  <c r="U513" i="19"/>
  <c r="O513" i="19"/>
  <c r="I513" i="19"/>
  <c r="V508" i="19"/>
  <c r="P508" i="19"/>
  <c r="J508" i="19"/>
  <c r="D508" i="19"/>
  <c r="W503" i="19"/>
  <c r="S628" i="19"/>
  <c r="V598" i="19"/>
  <c r="Z593" i="19"/>
  <c r="Y588" i="19"/>
  <c r="F583" i="19"/>
  <c r="Z578" i="19"/>
  <c r="U573" i="19"/>
  <c r="P568" i="19"/>
  <c r="D568" i="19"/>
  <c r="S563" i="19"/>
  <c r="G563" i="19"/>
  <c r="T558" i="19"/>
  <c r="H558" i="19"/>
  <c r="Z553" i="19"/>
  <c r="S553" i="19"/>
  <c r="L553" i="19"/>
  <c r="E553" i="19"/>
  <c r="AA548" i="19"/>
  <c r="T548" i="19"/>
  <c r="M548" i="19"/>
  <c r="F548" i="19"/>
  <c r="U543" i="19"/>
  <c r="N543" i="19"/>
  <c r="G543" i="19"/>
  <c r="V538" i="19"/>
  <c r="O538" i="19"/>
  <c r="H538" i="19"/>
  <c r="V533" i="19"/>
  <c r="P533" i="19"/>
  <c r="J533" i="19"/>
  <c r="D533" i="19"/>
  <c r="W528" i="19"/>
  <c r="Q528" i="19"/>
  <c r="K528" i="19"/>
  <c r="E528" i="19"/>
  <c r="X523" i="19"/>
  <c r="R523" i="19"/>
  <c r="L523" i="19"/>
  <c r="F523" i="19"/>
  <c r="Y518" i="19"/>
  <c r="S518" i="19"/>
  <c r="M518" i="19"/>
  <c r="G518" i="19"/>
  <c r="Z513" i="19"/>
  <c r="T513" i="19"/>
  <c r="N513" i="19"/>
  <c r="H513" i="19"/>
  <c r="AA508" i="19"/>
  <c r="U508" i="19"/>
  <c r="O508" i="19"/>
  <c r="I508" i="19"/>
  <c r="V503" i="19"/>
  <c r="P503" i="19"/>
  <c r="J503" i="19"/>
  <c r="D503" i="19"/>
  <c r="X638" i="19"/>
  <c r="AA623" i="19"/>
  <c r="U603" i="19"/>
  <c r="S598" i="19"/>
  <c r="Q593" i="19"/>
  <c r="V588" i="19"/>
  <c r="Z583" i="19"/>
  <c r="T578" i="19"/>
  <c r="S573" i="19"/>
  <c r="Z568" i="19"/>
  <c r="N568" i="19"/>
  <c r="Q563" i="19"/>
  <c r="E563" i="19"/>
  <c r="R558" i="19"/>
  <c r="F558" i="19"/>
  <c r="Y553" i="19"/>
  <c r="R553" i="19"/>
  <c r="K553" i="19"/>
  <c r="Z548" i="19"/>
  <c r="S548" i="19"/>
  <c r="L548" i="19"/>
  <c r="D548" i="19"/>
  <c r="AA543" i="19"/>
  <c r="T543" i="19"/>
  <c r="M543" i="19"/>
  <c r="E543" i="19"/>
  <c r="U538" i="19"/>
  <c r="N538" i="19"/>
  <c r="F538" i="19"/>
  <c r="AA533" i="19"/>
  <c r="U533" i="19"/>
  <c r="O533" i="19"/>
  <c r="I533" i="19"/>
  <c r="V528" i="19"/>
  <c r="P528" i="19"/>
  <c r="J528" i="19"/>
  <c r="D528" i="19"/>
  <c r="W523" i="19"/>
  <c r="Q523" i="19"/>
  <c r="K523" i="19"/>
  <c r="E523" i="19"/>
  <c r="X518" i="19"/>
  <c r="R518" i="19"/>
  <c r="L518" i="19"/>
  <c r="F518" i="19"/>
  <c r="Y513" i="19"/>
  <c r="S513" i="19"/>
  <c r="M513" i="19"/>
  <c r="G513" i="19"/>
  <c r="Q638" i="19"/>
  <c r="T623" i="19"/>
  <c r="D613" i="19"/>
  <c r="R603" i="19"/>
  <c r="J598" i="19"/>
  <c r="N593" i="19"/>
  <c r="M588" i="19"/>
  <c r="X583" i="19"/>
  <c r="R578" i="19"/>
  <c r="M573" i="19"/>
  <c r="X568" i="19"/>
  <c r="L568" i="19"/>
  <c r="AA563" i="19"/>
  <c r="O563" i="19"/>
  <c r="P558" i="19"/>
  <c r="E558" i="19"/>
  <c r="X553" i="19"/>
  <c r="Q553" i="19"/>
  <c r="I553" i="19"/>
  <c r="Y548" i="19"/>
  <c r="R548" i="19"/>
  <c r="J548" i="19"/>
  <c r="Z543" i="19"/>
  <c r="S543" i="19"/>
  <c r="K543" i="19"/>
  <c r="D543" i="19"/>
  <c r="AA538" i="19"/>
  <c r="T538" i="19"/>
  <c r="L538" i="19"/>
  <c r="E538" i="19"/>
  <c r="Z533" i="19"/>
  <c r="T533" i="19"/>
  <c r="N533" i="19"/>
  <c r="H533" i="19"/>
  <c r="AA528" i="19"/>
  <c r="U528" i="19"/>
  <c r="O528" i="19"/>
  <c r="I528" i="19"/>
  <c r="V523" i="19"/>
  <c r="P523" i="19"/>
  <c r="J523" i="19"/>
  <c r="D523" i="19"/>
  <c r="D598" i="19"/>
  <c r="G588" i="19"/>
  <c r="M563" i="19"/>
  <c r="Z558" i="19"/>
  <c r="H553" i="19"/>
  <c r="I523" i="19"/>
  <c r="Q518" i="19"/>
  <c r="W513" i="19"/>
  <c r="E513" i="19"/>
  <c r="X508" i="19"/>
  <c r="L508" i="19"/>
  <c r="Z503" i="19"/>
  <c r="O503" i="19"/>
  <c r="G503" i="19"/>
  <c r="X498" i="19"/>
  <c r="R498" i="19"/>
  <c r="L498" i="19"/>
  <c r="F498" i="19"/>
  <c r="Y493" i="19"/>
  <c r="S493" i="19"/>
  <c r="M493" i="19"/>
  <c r="G493" i="19"/>
  <c r="Z488" i="19"/>
  <c r="T488" i="19"/>
  <c r="N488" i="19"/>
  <c r="H488" i="19"/>
  <c r="AA479" i="19"/>
  <c r="U479" i="19"/>
  <c r="O479" i="19"/>
  <c r="I479" i="19"/>
  <c r="V474" i="19"/>
  <c r="P474" i="19"/>
  <c r="J474" i="19"/>
  <c r="D474" i="19"/>
  <c r="W469" i="19"/>
  <c r="Q469" i="19"/>
  <c r="K469" i="19"/>
  <c r="E469" i="19"/>
  <c r="L578" i="19"/>
  <c r="N558" i="19"/>
  <c r="Z538" i="19"/>
  <c r="Y533" i="19"/>
  <c r="P518" i="19"/>
  <c r="R513" i="19"/>
  <c r="T508" i="19"/>
  <c r="H508" i="19"/>
  <c r="Y503" i="19"/>
  <c r="N503" i="19"/>
  <c r="E503" i="19"/>
  <c r="W498" i="19"/>
  <c r="Q498" i="19"/>
  <c r="K498" i="19"/>
  <c r="E498" i="19"/>
  <c r="X493" i="19"/>
  <c r="R493" i="19"/>
  <c r="L493" i="19"/>
  <c r="F493" i="19"/>
  <c r="Y488" i="19"/>
  <c r="S488" i="19"/>
  <c r="M488" i="19"/>
  <c r="G488" i="19"/>
  <c r="Z479" i="19"/>
  <c r="T479" i="19"/>
  <c r="N479" i="19"/>
  <c r="H479" i="19"/>
  <c r="AA474" i="19"/>
  <c r="U474" i="19"/>
  <c r="O474" i="19"/>
  <c r="I474" i="19"/>
  <c r="V469" i="19"/>
  <c r="P469" i="19"/>
  <c r="J469" i="19"/>
  <c r="D469" i="19"/>
  <c r="W464" i="19"/>
  <c r="Q464" i="19"/>
  <c r="K464" i="19"/>
  <c r="E464" i="19"/>
  <c r="X459" i="19"/>
  <c r="R459" i="19"/>
  <c r="L459" i="19"/>
  <c r="F459" i="19"/>
  <c r="Y454" i="19"/>
  <c r="S454" i="19"/>
  <c r="M454" i="19"/>
  <c r="G454" i="19"/>
  <c r="Z449" i="19"/>
  <c r="T449" i="19"/>
  <c r="N449" i="19"/>
  <c r="H449" i="19"/>
  <c r="D558" i="19"/>
  <c r="Y543" i="19"/>
  <c r="R538" i="19"/>
  <c r="S533" i="19"/>
  <c r="Z528" i="19"/>
  <c r="K518" i="19"/>
  <c r="Q513" i="19"/>
  <c r="S508" i="19"/>
  <c r="G508" i="19"/>
  <c r="U503" i="19"/>
  <c r="M503" i="19"/>
  <c r="V498" i="19"/>
  <c r="V494" i="19" s="1"/>
  <c r="P498" i="19"/>
  <c r="P494" i="19" s="1"/>
  <c r="J498" i="19"/>
  <c r="J494" i="19" s="1"/>
  <c r="D498" i="19"/>
  <c r="D494" i="19" s="1"/>
  <c r="W493" i="19"/>
  <c r="W489" i="19" s="1"/>
  <c r="Q493" i="19"/>
  <c r="Q489" i="19" s="1"/>
  <c r="K493" i="19"/>
  <c r="K489" i="19" s="1"/>
  <c r="E493" i="19"/>
  <c r="E489" i="19" s="1"/>
  <c r="X488" i="19"/>
  <c r="X484" i="19" s="1"/>
  <c r="R488" i="19"/>
  <c r="R484" i="19" s="1"/>
  <c r="L488" i="19"/>
  <c r="L484" i="19" s="1"/>
  <c r="F488" i="19"/>
  <c r="F484" i="19" s="1"/>
  <c r="Y479" i="19"/>
  <c r="S479" i="19"/>
  <c r="M479" i="19"/>
  <c r="G479" i="19"/>
  <c r="Y633" i="19"/>
  <c r="E593" i="19"/>
  <c r="R583" i="19"/>
  <c r="X548" i="19"/>
  <c r="Q543" i="19"/>
  <c r="K538" i="19"/>
  <c r="M533" i="19"/>
  <c r="T528" i="19"/>
  <c r="AA523" i="19"/>
  <c r="J518" i="19"/>
  <c r="L513" i="19"/>
  <c r="R508" i="19"/>
  <c r="R504" i="19" s="1"/>
  <c r="F508" i="19"/>
  <c r="F504" i="19" s="1"/>
  <c r="T503" i="19"/>
  <c r="K503" i="19"/>
  <c r="AA498" i="19"/>
  <c r="AA494" i="19" s="1"/>
  <c r="U498" i="19"/>
  <c r="U494" i="19" s="1"/>
  <c r="O498" i="19"/>
  <c r="O494" i="19" s="1"/>
  <c r="I498" i="19"/>
  <c r="I494" i="19" s="1"/>
  <c r="V493" i="19"/>
  <c r="V489" i="19" s="1"/>
  <c r="P493" i="19"/>
  <c r="P489" i="19" s="1"/>
  <c r="J493" i="19"/>
  <c r="J489" i="19" s="1"/>
  <c r="D493" i="19"/>
  <c r="D489" i="19" s="1"/>
  <c r="W488" i="19"/>
  <c r="W484" i="19" s="1"/>
  <c r="Q488" i="19"/>
  <c r="Q484" i="19" s="1"/>
  <c r="K488" i="19"/>
  <c r="K484" i="19" s="1"/>
  <c r="E488" i="19"/>
  <c r="E484" i="19" s="1"/>
  <c r="X479" i="19"/>
  <c r="R479" i="19"/>
  <c r="L479" i="19"/>
  <c r="F479" i="19"/>
  <c r="Y474" i="19"/>
  <c r="S474" i="19"/>
  <c r="M474" i="19"/>
  <c r="G474" i="19"/>
  <c r="Z469" i="19"/>
  <c r="T469" i="19"/>
  <c r="N469" i="19"/>
  <c r="H469" i="19"/>
  <c r="V568" i="19"/>
  <c r="W553" i="19"/>
  <c r="P548" i="19"/>
  <c r="J543" i="19"/>
  <c r="D538" i="19"/>
  <c r="G533" i="19"/>
  <c r="N528" i="19"/>
  <c r="U523" i="19"/>
  <c r="W518" i="19"/>
  <c r="E518" i="19"/>
  <c r="K513" i="19"/>
  <c r="Z508" i="19"/>
  <c r="N508" i="19"/>
  <c r="S503" i="19"/>
  <c r="I503" i="19"/>
  <c r="Z498" i="19"/>
  <c r="T498" i="19"/>
  <c r="N498" i="19"/>
  <c r="H498" i="19"/>
  <c r="AA493" i="19"/>
  <c r="U493" i="19"/>
  <c r="O493" i="19"/>
  <c r="I493" i="19"/>
  <c r="V488" i="19"/>
  <c r="P488" i="19"/>
  <c r="J488" i="19"/>
  <c r="D488" i="19"/>
  <c r="D484" i="19" s="1"/>
  <c r="W479" i="19"/>
  <c r="Q479" i="19"/>
  <c r="K479" i="19"/>
  <c r="E479" i="19"/>
  <c r="X474" i="19"/>
  <c r="R474" i="19"/>
  <c r="L474" i="19"/>
  <c r="F474" i="19"/>
  <c r="Y469" i="19"/>
  <c r="S469" i="19"/>
  <c r="M469" i="19"/>
  <c r="G469" i="19"/>
  <c r="Z464" i="19"/>
  <c r="T464" i="19"/>
  <c r="N464" i="19"/>
  <c r="H464" i="19"/>
  <c r="AA459" i="19"/>
  <c r="U459" i="19"/>
  <c r="O459" i="19"/>
  <c r="I459" i="19"/>
  <c r="V454" i="19"/>
  <c r="P454" i="19"/>
  <c r="J454" i="19"/>
  <c r="D454" i="19"/>
  <c r="I548" i="19"/>
  <c r="H528" i="19"/>
  <c r="X513" i="19"/>
  <c r="Y508" i="19"/>
  <c r="M498" i="19"/>
  <c r="M494" i="19" s="1"/>
  <c r="O488" i="19"/>
  <c r="O484" i="19" s="1"/>
  <c r="W474" i="19"/>
  <c r="E474" i="19"/>
  <c r="AA469" i="19"/>
  <c r="I469" i="19"/>
  <c r="Y464" i="19"/>
  <c r="P464" i="19"/>
  <c r="G464" i="19"/>
  <c r="Z459" i="19"/>
  <c r="Q459" i="19"/>
  <c r="H459" i="19"/>
  <c r="T454" i="19"/>
  <c r="K454" i="19"/>
  <c r="V449" i="19"/>
  <c r="O449" i="19"/>
  <c r="G449" i="19"/>
  <c r="X444" i="19"/>
  <c r="R444" i="19"/>
  <c r="L444" i="19"/>
  <c r="F444" i="19"/>
  <c r="Y439" i="19"/>
  <c r="S439" i="19"/>
  <c r="M439" i="19"/>
  <c r="G439" i="19"/>
  <c r="Z434" i="19"/>
  <c r="T434" i="19"/>
  <c r="N434" i="19"/>
  <c r="H434" i="19"/>
  <c r="AA429" i="19"/>
  <c r="U429" i="19"/>
  <c r="O429" i="19"/>
  <c r="I429" i="19"/>
  <c r="V424" i="19"/>
  <c r="P424" i="19"/>
  <c r="J424" i="19"/>
  <c r="D424" i="19"/>
  <c r="W419" i="19"/>
  <c r="Q419" i="19"/>
  <c r="K419" i="19"/>
  <c r="E419" i="19"/>
  <c r="X414" i="19"/>
  <c r="R414" i="19"/>
  <c r="L414" i="19"/>
  <c r="F414" i="19"/>
  <c r="Y409" i="19"/>
  <c r="S409" i="19"/>
  <c r="M409" i="19"/>
  <c r="G409" i="19"/>
  <c r="Z404" i="19"/>
  <c r="T404" i="19"/>
  <c r="N404" i="19"/>
  <c r="H404" i="19"/>
  <c r="AA399" i="19"/>
  <c r="I573" i="19"/>
  <c r="V518" i="19"/>
  <c r="F513" i="19"/>
  <c r="M508" i="19"/>
  <c r="G498" i="19"/>
  <c r="G494" i="19" s="1"/>
  <c r="Z493" i="19"/>
  <c r="Z489" i="19" s="1"/>
  <c r="I488" i="19"/>
  <c r="T474" i="19"/>
  <c r="X469" i="19"/>
  <c r="F469" i="19"/>
  <c r="X464" i="19"/>
  <c r="O464" i="19"/>
  <c r="F464" i="19"/>
  <c r="Y459" i="19"/>
  <c r="P459" i="19"/>
  <c r="G459" i="19"/>
  <c r="AA454" i="19"/>
  <c r="R454" i="19"/>
  <c r="I454" i="19"/>
  <c r="U449" i="19"/>
  <c r="M449" i="19"/>
  <c r="F449" i="19"/>
  <c r="W444" i="19"/>
  <c r="Q444" i="19"/>
  <c r="K444" i="19"/>
  <c r="E444" i="19"/>
  <c r="X439" i="19"/>
  <c r="R439" i="19"/>
  <c r="L439" i="19"/>
  <c r="F439" i="19"/>
  <c r="Y434" i="19"/>
  <c r="S434" i="19"/>
  <c r="M434" i="19"/>
  <c r="G434" i="19"/>
  <c r="Z429" i="19"/>
  <c r="T429" i="19"/>
  <c r="N429" i="19"/>
  <c r="H429" i="19"/>
  <c r="AA424" i="19"/>
  <c r="U424" i="19"/>
  <c r="O424" i="19"/>
  <c r="I424" i="19"/>
  <c r="V419" i="19"/>
  <c r="P419" i="19"/>
  <c r="J419" i="19"/>
  <c r="D419" i="19"/>
  <c r="W414" i="19"/>
  <c r="Q414" i="19"/>
  <c r="K414" i="19"/>
  <c r="E414" i="19"/>
  <c r="X409" i="19"/>
  <c r="R409" i="19"/>
  <c r="L409" i="19"/>
  <c r="F409" i="19"/>
  <c r="Y404" i="19"/>
  <c r="S404" i="19"/>
  <c r="M404" i="19"/>
  <c r="G404" i="19"/>
  <c r="Z399" i="19"/>
  <c r="D518" i="19"/>
  <c r="T493" i="19"/>
  <c r="V479" i="19"/>
  <c r="Q474" i="19"/>
  <c r="U469" i="19"/>
  <c r="V464" i="19"/>
  <c r="M464" i="19"/>
  <c r="D464" i="19"/>
  <c r="W459" i="19"/>
  <c r="N459" i="19"/>
  <c r="E459" i="19"/>
  <c r="Z454" i="19"/>
  <c r="Q454" i="19"/>
  <c r="H454" i="19"/>
  <c r="AA449" i="19"/>
  <c r="S449" i="19"/>
  <c r="L449" i="19"/>
  <c r="E449" i="19"/>
  <c r="V444" i="19"/>
  <c r="P444" i="19"/>
  <c r="J444" i="19"/>
  <c r="D444" i="19"/>
  <c r="W439" i="19"/>
  <c r="Q439" i="19"/>
  <c r="K439" i="19"/>
  <c r="E439" i="19"/>
  <c r="X434" i="19"/>
  <c r="R434" i="19"/>
  <c r="L434" i="19"/>
  <c r="F434" i="19"/>
  <c r="Y429" i="19"/>
  <c r="S429" i="19"/>
  <c r="M429" i="19"/>
  <c r="G429" i="19"/>
  <c r="Z424" i="19"/>
  <c r="T424" i="19"/>
  <c r="N424" i="19"/>
  <c r="H424" i="19"/>
  <c r="AA419" i="19"/>
  <c r="U419" i="19"/>
  <c r="O419" i="19"/>
  <c r="I419" i="19"/>
  <c r="V414" i="19"/>
  <c r="P414" i="19"/>
  <c r="J414" i="19"/>
  <c r="D414" i="19"/>
  <c r="W409" i="19"/>
  <c r="Q409" i="19"/>
  <c r="K409" i="19"/>
  <c r="E409" i="19"/>
  <c r="X404" i="19"/>
  <c r="R404" i="19"/>
  <c r="L404" i="19"/>
  <c r="F404" i="19"/>
  <c r="J568" i="19"/>
  <c r="O553" i="19"/>
  <c r="O523" i="19"/>
  <c r="AA503" i="19"/>
  <c r="N493" i="19"/>
  <c r="P479" i="19"/>
  <c r="N474" i="19"/>
  <c r="R469" i="19"/>
  <c r="U464" i="19"/>
  <c r="L464" i="19"/>
  <c r="V459" i="19"/>
  <c r="M459" i="19"/>
  <c r="D459" i="19"/>
  <c r="X454" i="19"/>
  <c r="O454" i="19"/>
  <c r="F454" i="19"/>
  <c r="Y449" i="19"/>
  <c r="R449" i="19"/>
  <c r="K449" i="19"/>
  <c r="D449" i="19"/>
  <c r="AA444" i="19"/>
  <c r="U444" i="19"/>
  <c r="O444" i="19"/>
  <c r="I444" i="19"/>
  <c r="V439" i="19"/>
  <c r="P439" i="19"/>
  <c r="J439" i="19"/>
  <c r="D439" i="19"/>
  <c r="Q503" i="19"/>
  <c r="Y498" i="19"/>
  <c r="H493" i="19"/>
  <c r="H489" i="19" s="1"/>
  <c r="AA488" i="19"/>
  <c r="J479" i="19"/>
  <c r="K474" i="19"/>
  <c r="O469" i="19"/>
  <c r="S464" i="19"/>
  <c r="J464" i="19"/>
  <c r="T459" i="19"/>
  <c r="K459" i="19"/>
  <c r="H474" i="19"/>
  <c r="R464" i="19"/>
  <c r="U454" i="19"/>
  <c r="Q449" i="19"/>
  <c r="S444" i="19"/>
  <c r="U439" i="19"/>
  <c r="P434" i="19"/>
  <c r="D434" i="19"/>
  <c r="Q429" i="19"/>
  <c r="E429" i="19"/>
  <c r="S424" i="19"/>
  <c r="G424" i="19"/>
  <c r="X419" i="19"/>
  <c r="L419" i="19"/>
  <c r="Z414" i="19"/>
  <c r="N414" i="19"/>
  <c r="AA409" i="19"/>
  <c r="O409" i="19"/>
  <c r="P404" i="19"/>
  <c r="D404" i="19"/>
  <c r="U399" i="19"/>
  <c r="O399" i="19"/>
  <c r="I399" i="19"/>
  <c r="V394" i="19"/>
  <c r="P394" i="19"/>
  <c r="J394" i="19"/>
  <c r="D394" i="19"/>
  <c r="W389" i="19"/>
  <c r="Q389" i="19"/>
  <c r="K389" i="19"/>
  <c r="E389" i="19"/>
  <c r="X384" i="19"/>
  <c r="R384" i="19"/>
  <c r="L384" i="19"/>
  <c r="F384" i="19"/>
  <c r="Y379" i="19"/>
  <c r="S379" i="19"/>
  <c r="M379" i="19"/>
  <c r="G379" i="19"/>
  <c r="Z374" i="19"/>
  <c r="T374" i="19"/>
  <c r="N374" i="19"/>
  <c r="H374" i="19"/>
  <c r="AA369" i="19"/>
  <c r="U369" i="19"/>
  <c r="O369" i="19"/>
  <c r="I369" i="19"/>
  <c r="V364" i="19"/>
  <c r="P364" i="19"/>
  <c r="J364" i="19"/>
  <c r="D364" i="19"/>
  <c r="W359" i="19"/>
  <c r="Q359" i="19"/>
  <c r="K359" i="19"/>
  <c r="E359" i="19"/>
  <c r="X354" i="19"/>
  <c r="R354" i="19"/>
  <c r="L354" i="19"/>
  <c r="F354" i="19"/>
  <c r="Y349" i="19"/>
  <c r="D479" i="19"/>
  <c r="I464" i="19"/>
  <c r="N454" i="19"/>
  <c r="P449" i="19"/>
  <c r="N444" i="19"/>
  <c r="T439" i="19"/>
  <c r="AA434" i="19"/>
  <c r="O434" i="19"/>
  <c r="P429" i="19"/>
  <c r="D429" i="19"/>
  <c r="R424" i="19"/>
  <c r="F424" i="19"/>
  <c r="T419" i="19"/>
  <c r="H419" i="19"/>
  <c r="Y414" i="19"/>
  <c r="M414" i="19"/>
  <c r="Z409" i="19"/>
  <c r="N409" i="19"/>
  <c r="AA404" i="19"/>
  <c r="O404" i="19"/>
  <c r="T399" i="19"/>
  <c r="N399" i="19"/>
  <c r="H399" i="19"/>
  <c r="AA394" i="19"/>
  <c r="U394" i="19"/>
  <c r="O394" i="19"/>
  <c r="I394" i="19"/>
  <c r="V389" i="19"/>
  <c r="P389" i="19"/>
  <c r="J389" i="19"/>
  <c r="D389" i="19"/>
  <c r="W384" i="19"/>
  <c r="Q384" i="19"/>
  <c r="K384" i="19"/>
  <c r="E384" i="19"/>
  <c r="X379" i="19"/>
  <c r="R379" i="19"/>
  <c r="L379" i="19"/>
  <c r="F379" i="19"/>
  <c r="Y374" i="19"/>
  <c r="S374" i="19"/>
  <c r="M374" i="19"/>
  <c r="G374" i="19"/>
  <c r="Z369" i="19"/>
  <c r="T369" i="19"/>
  <c r="N369" i="19"/>
  <c r="H369" i="19"/>
  <c r="AA364" i="19"/>
  <c r="U364" i="19"/>
  <c r="O364" i="19"/>
  <c r="I364" i="19"/>
  <c r="V359" i="19"/>
  <c r="P359" i="19"/>
  <c r="J359" i="19"/>
  <c r="D359" i="19"/>
  <c r="W354" i="19"/>
  <c r="Q354" i="19"/>
  <c r="K354" i="19"/>
  <c r="E354" i="19"/>
  <c r="X349" i="19"/>
  <c r="R349" i="19"/>
  <c r="Y563" i="19"/>
  <c r="H503" i="19"/>
  <c r="H499" i="19" s="1"/>
  <c r="S459" i="19"/>
  <c r="L454" i="19"/>
  <c r="J449" i="19"/>
  <c r="M444" i="19"/>
  <c r="O439" i="19"/>
  <c r="W434" i="19"/>
  <c r="K434" i="19"/>
  <c r="X429" i="19"/>
  <c r="L429" i="19"/>
  <c r="Q424" i="19"/>
  <c r="E424" i="19"/>
  <c r="S419" i="19"/>
  <c r="G419" i="19"/>
  <c r="U414" i="19"/>
  <c r="I414" i="19"/>
  <c r="V409" i="19"/>
  <c r="J409" i="19"/>
  <c r="W404" i="19"/>
  <c r="K404" i="19"/>
  <c r="Y399" i="19"/>
  <c r="S399" i="19"/>
  <c r="M399" i="19"/>
  <c r="G399" i="19"/>
  <c r="Z394" i="19"/>
  <c r="T394" i="19"/>
  <c r="N394" i="19"/>
  <c r="H394" i="19"/>
  <c r="AA389" i="19"/>
  <c r="U389" i="19"/>
  <c r="O389" i="19"/>
  <c r="I389" i="19"/>
  <c r="V384" i="19"/>
  <c r="P384" i="19"/>
  <c r="J384" i="19"/>
  <c r="D384" i="19"/>
  <c r="W379" i="19"/>
  <c r="Q379" i="19"/>
  <c r="K379" i="19"/>
  <c r="E379" i="19"/>
  <c r="U488" i="19"/>
  <c r="J459" i="19"/>
  <c r="E454" i="19"/>
  <c r="I449" i="19"/>
  <c r="Z444" i="19"/>
  <c r="H444" i="19"/>
  <c r="N439" i="19"/>
  <c r="V434" i="19"/>
  <c r="J434" i="19"/>
  <c r="W429" i="19"/>
  <c r="K429" i="19"/>
  <c r="Y424" i="19"/>
  <c r="M424" i="19"/>
  <c r="R419" i="19"/>
  <c r="F419" i="19"/>
  <c r="T414" i="19"/>
  <c r="H414" i="19"/>
  <c r="U409" i="19"/>
  <c r="I409" i="19"/>
  <c r="V404" i="19"/>
  <c r="J404" i="19"/>
  <c r="X399" i="19"/>
  <c r="R399" i="19"/>
  <c r="L399" i="19"/>
  <c r="F399" i="19"/>
  <c r="Y394" i="19"/>
  <c r="S394" i="19"/>
  <c r="M394" i="19"/>
  <c r="G394" i="19"/>
  <c r="Z389" i="19"/>
  <c r="T389" i="19"/>
  <c r="N389" i="19"/>
  <c r="H389" i="19"/>
  <c r="AA384" i="19"/>
  <c r="U384" i="19"/>
  <c r="O384" i="19"/>
  <c r="I384" i="19"/>
  <c r="V379" i="19"/>
  <c r="P379" i="19"/>
  <c r="J379" i="19"/>
  <c r="D379" i="19"/>
  <c r="W374" i="19"/>
  <c r="Q374" i="19"/>
  <c r="K374" i="19"/>
  <c r="E374" i="19"/>
  <c r="X369" i="19"/>
  <c r="R369" i="19"/>
  <c r="L369" i="19"/>
  <c r="F369" i="19"/>
  <c r="Y364" i="19"/>
  <c r="S364" i="19"/>
  <c r="M364" i="19"/>
  <c r="G364" i="19"/>
  <c r="Z359" i="19"/>
  <c r="T359" i="19"/>
  <c r="N359" i="19"/>
  <c r="H359" i="19"/>
  <c r="W449" i="19"/>
  <c r="Z439" i="19"/>
  <c r="U434" i="19"/>
  <c r="M419" i="19"/>
  <c r="O414" i="19"/>
  <c r="P409" i="19"/>
  <c r="U404" i="19"/>
  <c r="J399" i="19"/>
  <c r="L394" i="19"/>
  <c r="R389" i="19"/>
  <c r="T384" i="19"/>
  <c r="Z379" i="19"/>
  <c r="H379" i="19"/>
  <c r="V374" i="19"/>
  <c r="J374" i="19"/>
  <c r="W369" i="19"/>
  <c r="K369" i="19"/>
  <c r="Z364" i="19"/>
  <c r="N364" i="19"/>
  <c r="R359" i="19"/>
  <c r="F359" i="19"/>
  <c r="Y354" i="19"/>
  <c r="O354" i="19"/>
  <c r="G354" i="19"/>
  <c r="Z349" i="19"/>
  <c r="Q349" i="19"/>
  <c r="K349" i="19"/>
  <c r="E349" i="19"/>
  <c r="X344" i="19"/>
  <c r="R344" i="19"/>
  <c r="L344" i="19"/>
  <c r="F344" i="19"/>
  <c r="Y339" i="19"/>
  <c r="S339" i="19"/>
  <c r="M339" i="19"/>
  <c r="G339" i="19"/>
  <c r="Z334" i="19"/>
  <c r="T334" i="19"/>
  <c r="N334" i="19"/>
  <c r="H334" i="19"/>
  <c r="AA329" i="19"/>
  <c r="U329" i="19"/>
  <c r="O329" i="19"/>
  <c r="I329" i="19"/>
  <c r="V320" i="19"/>
  <c r="P320" i="19"/>
  <c r="J320" i="19"/>
  <c r="D320" i="19"/>
  <c r="W315" i="19"/>
  <c r="Q315" i="19"/>
  <c r="K315" i="19"/>
  <c r="E315" i="19"/>
  <c r="X310" i="19"/>
  <c r="R310" i="19"/>
  <c r="L310" i="19"/>
  <c r="F310" i="19"/>
  <c r="S498" i="19"/>
  <c r="I439" i="19"/>
  <c r="Q434" i="19"/>
  <c r="V429" i="19"/>
  <c r="G414" i="19"/>
  <c r="H409" i="19"/>
  <c r="Q404" i="19"/>
  <c r="W399" i="19"/>
  <c r="E399" i="19"/>
  <c r="K394" i="19"/>
  <c r="M389" i="19"/>
  <c r="S384" i="19"/>
  <c r="U379" i="19"/>
  <c r="U374" i="19"/>
  <c r="I374" i="19"/>
  <c r="V369" i="19"/>
  <c r="J369" i="19"/>
  <c r="X364" i="19"/>
  <c r="L364" i="19"/>
  <c r="AA359" i="19"/>
  <c r="O359" i="19"/>
  <c r="V354" i="19"/>
  <c r="N354" i="19"/>
  <c r="D354" i="19"/>
  <c r="W349" i="19"/>
  <c r="P349" i="19"/>
  <c r="J349" i="19"/>
  <c r="D349" i="19"/>
  <c r="W344" i="19"/>
  <c r="Q344" i="19"/>
  <c r="K344" i="19"/>
  <c r="E344" i="19"/>
  <c r="X339" i="19"/>
  <c r="R339" i="19"/>
  <c r="L339" i="19"/>
  <c r="F339" i="19"/>
  <c r="Y334" i="19"/>
  <c r="S334" i="19"/>
  <c r="M334" i="19"/>
  <c r="G334" i="19"/>
  <c r="Z329" i="19"/>
  <c r="T329" i="19"/>
  <c r="N329" i="19"/>
  <c r="H329" i="19"/>
  <c r="AA320" i="19"/>
  <c r="U320" i="19"/>
  <c r="O320" i="19"/>
  <c r="I320" i="19"/>
  <c r="AA464" i="19"/>
  <c r="Y444" i="19"/>
  <c r="H439" i="19"/>
  <c r="I434" i="19"/>
  <c r="R429" i="19"/>
  <c r="X424" i="19"/>
  <c r="D409" i="19"/>
  <c r="I404" i="19"/>
  <c r="V399" i="19"/>
  <c r="D399" i="19"/>
  <c r="X394" i="19"/>
  <c r="F394" i="19"/>
  <c r="L389" i="19"/>
  <c r="N384" i="19"/>
  <c r="T379" i="19"/>
  <c r="R374" i="19"/>
  <c r="F374" i="19"/>
  <c r="S369" i="19"/>
  <c r="G369" i="19"/>
  <c r="W364" i="19"/>
  <c r="K364" i="19"/>
  <c r="Y359" i="19"/>
  <c r="M359" i="19"/>
  <c r="U354" i="19"/>
  <c r="M354" i="19"/>
  <c r="V349" i="19"/>
  <c r="O349" i="19"/>
  <c r="I349" i="19"/>
  <c r="V344" i="19"/>
  <c r="P344" i="19"/>
  <c r="J344" i="19"/>
  <c r="D344" i="19"/>
  <c r="W339" i="19"/>
  <c r="Q339" i="19"/>
  <c r="K339" i="19"/>
  <c r="E339" i="19"/>
  <c r="X334" i="19"/>
  <c r="R334" i="19"/>
  <c r="L334" i="19"/>
  <c r="F334" i="19"/>
  <c r="Y329" i="19"/>
  <c r="S329" i="19"/>
  <c r="M329" i="19"/>
  <c r="G329" i="19"/>
  <c r="Z474" i="19"/>
  <c r="T444" i="19"/>
  <c r="E434" i="19"/>
  <c r="J429" i="19"/>
  <c r="W424" i="19"/>
  <c r="Z419" i="19"/>
  <c r="E404" i="19"/>
  <c r="Q399" i="19"/>
  <c r="W394" i="19"/>
  <c r="E394" i="19"/>
  <c r="Y389" i="19"/>
  <c r="G389" i="19"/>
  <c r="M384" i="19"/>
  <c r="M380" i="19" s="1"/>
  <c r="O379" i="19"/>
  <c r="P374" i="19"/>
  <c r="D374" i="19"/>
  <c r="Q369" i="19"/>
  <c r="E369" i="19"/>
  <c r="T364" i="19"/>
  <c r="H364" i="19"/>
  <c r="X359" i="19"/>
  <c r="L359" i="19"/>
  <c r="T354" i="19"/>
  <c r="J354" i="19"/>
  <c r="U349" i="19"/>
  <c r="N349" i="19"/>
  <c r="H349" i="19"/>
  <c r="AA344" i="19"/>
  <c r="U344" i="19"/>
  <c r="O344" i="19"/>
  <c r="I344" i="19"/>
  <c r="V339" i="19"/>
  <c r="P339" i="19"/>
  <c r="J339" i="19"/>
  <c r="D339" i="19"/>
  <c r="W334" i="19"/>
  <c r="Q334" i="19"/>
  <c r="K334" i="19"/>
  <c r="E334" i="19"/>
  <c r="X329" i="19"/>
  <c r="R329" i="19"/>
  <c r="L329" i="19"/>
  <c r="F329" i="19"/>
  <c r="Y320" i="19"/>
  <c r="S320" i="19"/>
  <c r="M320" i="19"/>
  <c r="G320" i="19"/>
  <c r="Z315" i="19"/>
  <c r="T315" i="19"/>
  <c r="N315" i="19"/>
  <c r="H315" i="19"/>
  <c r="G444" i="19"/>
  <c r="F429" i="19"/>
  <c r="L424" i="19"/>
  <c r="Y419" i="19"/>
  <c r="AA414" i="19"/>
  <c r="P399" i="19"/>
  <c r="R394" i="19"/>
  <c r="X389" i="19"/>
  <c r="F389" i="19"/>
  <c r="Z384" i="19"/>
  <c r="H384" i="19"/>
  <c r="N379" i="19"/>
  <c r="AA374" i="19"/>
  <c r="O374" i="19"/>
  <c r="P369" i="19"/>
  <c r="D369" i="19"/>
  <c r="R364" i="19"/>
  <c r="F364" i="19"/>
  <c r="U359" i="19"/>
  <c r="I359" i="19"/>
  <c r="AA354" i="19"/>
  <c r="S354" i="19"/>
  <c r="I354" i="19"/>
  <c r="T349" i="19"/>
  <c r="M349" i="19"/>
  <c r="G349" i="19"/>
  <c r="Z344" i="19"/>
  <c r="T344" i="19"/>
  <c r="N344" i="19"/>
  <c r="H344" i="19"/>
  <c r="AA339" i="19"/>
  <c r="U339" i="19"/>
  <c r="O339" i="19"/>
  <c r="I339" i="19"/>
  <c r="V334" i="19"/>
  <c r="P334" i="19"/>
  <c r="J334" i="19"/>
  <c r="D334" i="19"/>
  <c r="W329" i="19"/>
  <c r="Q329" i="19"/>
  <c r="K329" i="19"/>
  <c r="E329" i="19"/>
  <c r="X320" i="19"/>
  <c r="R320" i="19"/>
  <c r="L320" i="19"/>
  <c r="F320" i="19"/>
  <c r="Y315" i="19"/>
  <c r="S315" i="19"/>
  <c r="M315" i="19"/>
  <c r="G315" i="19"/>
  <c r="Z310" i="19"/>
  <c r="T310" i="19"/>
  <c r="N310" i="19"/>
  <c r="H310" i="19"/>
  <c r="AA439" i="19"/>
  <c r="N419" i="19"/>
  <c r="T409" i="19"/>
  <c r="K399" i="19"/>
  <c r="G359" i="19"/>
  <c r="L349" i="19"/>
  <c r="S344" i="19"/>
  <c r="Z339" i="19"/>
  <c r="K320" i="19"/>
  <c r="R315" i="19"/>
  <c r="R311" i="19" s="1"/>
  <c r="F315" i="19"/>
  <c r="F311" i="19" s="1"/>
  <c r="AA310" i="19"/>
  <c r="Q310" i="19"/>
  <c r="I310" i="19"/>
  <c r="W305" i="19"/>
  <c r="Q305" i="19"/>
  <c r="K305" i="19"/>
  <c r="E305" i="19"/>
  <c r="X300" i="19"/>
  <c r="R300" i="19"/>
  <c r="L300" i="19"/>
  <c r="F300" i="19"/>
  <c r="Y295" i="19"/>
  <c r="S295" i="19"/>
  <c r="M295" i="19"/>
  <c r="G295" i="19"/>
  <c r="Z290" i="19"/>
  <c r="T290" i="19"/>
  <c r="N290" i="19"/>
  <c r="H290" i="19"/>
  <c r="AA285" i="19"/>
  <c r="U285" i="19"/>
  <c r="O285" i="19"/>
  <c r="I285" i="19"/>
  <c r="V280" i="19"/>
  <c r="P280" i="19"/>
  <c r="J280" i="19"/>
  <c r="D280" i="19"/>
  <c r="W275" i="19"/>
  <c r="Q275" i="19"/>
  <c r="K275" i="19"/>
  <c r="E275" i="19"/>
  <c r="X270" i="19"/>
  <c r="R270" i="19"/>
  <c r="L270" i="19"/>
  <c r="F270" i="19"/>
  <c r="Y265" i="19"/>
  <c r="S265" i="19"/>
  <c r="M265" i="19"/>
  <c r="G265" i="19"/>
  <c r="Z260" i="19"/>
  <c r="T260" i="19"/>
  <c r="N260" i="19"/>
  <c r="H260" i="19"/>
  <c r="AA255" i="19"/>
  <c r="U255" i="19"/>
  <c r="O255" i="19"/>
  <c r="I255" i="19"/>
  <c r="V250" i="19"/>
  <c r="P250" i="19"/>
  <c r="J250" i="19"/>
  <c r="D250" i="19"/>
  <c r="W245" i="19"/>
  <c r="Q245" i="19"/>
  <c r="K245" i="19"/>
  <c r="E245" i="19"/>
  <c r="X240" i="19"/>
  <c r="R240" i="19"/>
  <c r="L240" i="19"/>
  <c r="F240" i="19"/>
  <c r="Y235" i="19"/>
  <c r="S235" i="19"/>
  <c r="M235" i="19"/>
  <c r="G235" i="19"/>
  <c r="Z230" i="19"/>
  <c r="T230" i="19"/>
  <c r="N230" i="19"/>
  <c r="H230" i="19"/>
  <c r="AA225" i="19"/>
  <c r="U225" i="19"/>
  <c r="O225" i="19"/>
  <c r="I225" i="19"/>
  <c r="V220" i="19"/>
  <c r="P220" i="19"/>
  <c r="J220" i="19"/>
  <c r="D220" i="19"/>
  <c r="W215" i="19"/>
  <c r="Q215" i="19"/>
  <c r="K215" i="19"/>
  <c r="E215" i="19"/>
  <c r="X210" i="19"/>
  <c r="R210" i="19"/>
  <c r="L210" i="19"/>
  <c r="F210" i="19"/>
  <c r="Y205" i="19"/>
  <c r="S205" i="19"/>
  <c r="M205" i="19"/>
  <c r="G205" i="19"/>
  <c r="Z200" i="19"/>
  <c r="T200" i="19"/>
  <c r="N200" i="19"/>
  <c r="H200" i="19"/>
  <c r="AA195" i="19"/>
  <c r="U195" i="19"/>
  <c r="O195" i="19"/>
  <c r="I195" i="19"/>
  <c r="V190" i="19"/>
  <c r="P190" i="19"/>
  <c r="J190" i="19"/>
  <c r="D190" i="19"/>
  <c r="W185" i="19"/>
  <c r="Q185" i="19"/>
  <c r="K185" i="19"/>
  <c r="E185" i="19"/>
  <c r="L469" i="19"/>
  <c r="X449" i="19"/>
  <c r="Z354" i="19"/>
  <c r="F349" i="19"/>
  <c r="M344" i="19"/>
  <c r="T339" i="19"/>
  <c r="AA334" i="19"/>
  <c r="AA330" i="19" s="1"/>
  <c r="Z320" i="19"/>
  <c r="H320" i="19"/>
  <c r="P315" i="19"/>
  <c r="D315" i="19"/>
  <c r="Y310" i="19"/>
  <c r="P310" i="19"/>
  <c r="P306" i="19" s="1"/>
  <c r="G310" i="19"/>
  <c r="G306" i="19" s="1"/>
  <c r="V305" i="19"/>
  <c r="P305" i="19"/>
  <c r="J305" i="19"/>
  <c r="D305" i="19"/>
  <c r="W300" i="19"/>
  <c r="Q300" i="19"/>
  <c r="K300" i="19"/>
  <c r="E300" i="19"/>
  <c r="X295" i="19"/>
  <c r="R295" i="19"/>
  <c r="L295" i="19"/>
  <c r="F295" i="19"/>
  <c r="Y290" i="19"/>
  <c r="S290" i="19"/>
  <c r="M290" i="19"/>
  <c r="G290" i="19"/>
  <c r="Z285" i="19"/>
  <c r="T285" i="19"/>
  <c r="N285" i="19"/>
  <c r="H285" i="19"/>
  <c r="AA280" i="19"/>
  <c r="U280" i="19"/>
  <c r="O280" i="19"/>
  <c r="I280" i="19"/>
  <c r="V275" i="19"/>
  <c r="P275" i="19"/>
  <c r="J275" i="19"/>
  <c r="D275" i="19"/>
  <c r="W270" i="19"/>
  <c r="Q270" i="19"/>
  <c r="K270" i="19"/>
  <c r="E270" i="19"/>
  <c r="X265" i="19"/>
  <c r="R265" i="19"/>
  <c r="L265" i="19"/>
  <c r="F265" i="19"/>
  <c r="Y260" i="19"/>
  <c r="S260" i="19"/>
  <c r="M260" i="19"/>
  <c r="G260" i="19"/>
  <c r="Z255" i="19"/>
  <c r="T255" i="19"/>
  <c r="N255" i="19"/>
  <c r="H255" i="19"/>
  <c r="AA250" i="19"/>
  <c r="U250" i="19"/>
  <c r="O250" i="19"/>
  <c r="I250" i="19"/>
  <c r="V245" i="19"/>
  <c r="P245" i="19"/>
  <c r="J245" i="19"/>
  <c r="D245" i="19"/>
  <c r="W240" i="19"/>
  <c r="Q240" i="19"/>
  <c r="K240" i="19"/>
  <c r="E240" i="19"/>
  <c r="X235" i="19"/>
  <c r="R235" i="19"/>
  <c r="L235" i="19"/>
  <c r="F235" i="19"/>
  <c r="Y230" i="19"/>
  <c r="S230" i="19"/>
  <c r="M230" i="19"/>
  <c r="G230" i="19"/>
  <c r="Z225" i="19"/>
  <c r="T225" i="19"/>
  <c r="N225" i="19"/>
  <c r="H225" i="19"/>
  <c r="AA220" i="19"/>
  <c r="U220" i="19"/>
  <c r="O220" i="19"/>
  <c r="I220" i="19"/>
  <c r="V215" i="19"/>
  <c r="P215" i="19"/>
  <c r="J215" i="19"/>
  <c r="D215" i="19"/>
  <c r="W210" i="19"/>
  <c r="W206" i="19" s="1"/>
  <c r="AA379" i="19"/>
  <c r="X374" i="19"/>
  <c r="P354" i="19"/>
  <c r="G344" i="19"/>
  <c r="N339" i="19"/>
  <c r="U334" i="19"/>
  <c r="V329" i="19"/>
  <c r="W320" i="19"/>
  <c r="E320" i="19"/>
  <c r="AA315" i="19"/>
  <c r="O315" i="19"/>
  <c r="W310" i="19"/>
  <c r="O310" i="19"/>
  <c r="E310" i="19"/>
  <c r="AA305" i="19"/>
  <c r="U305" i="19"/>
  <c r="O305" i="19"/>
  <c r="I305" i="19"/>
  <c r="V300" i="19"/>
  <c r="P300" i="19"/>
  <c r="J300" i="19"/>
  <c r="D300" i="19"/>
  <c r="W295" i="19"/>
  <c r="Q295" i="19"/>
  <c r="K295" i="19"/>
  <c r="E295" i="19"/>
  <c r="X290" i="19"/>
  <c r="R290" i="19"/>
  <c r="L290" i="19"/>
  <c r="F290" i="19"/>
  <c r="Y285" i="19"/>
  <c r="S285" i="19"/>
  <c r="M285" i="19"/>
  <c r="G285" i="19"/>
  <c r="Z280" i="19"/>
  <c r="T280" i="19"/>
  <c r="N280" i="19"/>
  <c r="H280" i="19"/>
  <c r="AA275" i="19"/>
  <c r="U275" i="19"/>
  <c r="O275" i="19"/>
  <c r="I275" i="19"/>
  <c r="V270" i="19"/>
  <c r="P270" i="19"/>
  <c r="J270" i="19"/>
  <c r="D270" i="19"/>
  <c r="W265" i="19"/>
  <c r="Q265" i="19"/>
  <c r="K265" i="19"/>
  <c r="E265" i="19"/>
  <c r="X260" i="19"/>
  <c r="R260" i="19"/>
  <c r="L260" i="19"/>
  <c r="F260" i="19"/>
  <c r="Y255" i="19"/>
  <c r="S255" i="19"/>
  <c r="M255" i="19"/>
  <c r="G255" i="19"/>
  <c r="Z250" i="19"/>
  <c r="T250" i="19"/>
  <c r="N250" i="19"/>
  <c r="H250" i="19"/>
  <c r="AA245" i="19"/>
  <c r="U245" i="19"/>
  <c r="O245" i="19"/>
  <c r="I245" i="19"/>
  <c r="V240" i="19"/>
  <c r="P240" i="19"/>
  <c r="J240" i="19"/>
  <c r="D240" i="19"/>
  <c r="W235" i="19"/>
  <c r="Q235" i="19"/>
  <c r="K235" i="19"/>
  <c r="E235" i="19"/>
  <c r="K424" i="19"/>
  <c r="S414" i="19"/>
  <c r="Y384" i="19"/>
  <c r="I379" i="19"/>
  <c r="L374" i="19"/>
  <c r="Y369" i="19"/>
  <c r="H354" i="19"/>
  <c r="H339" i="19"/>
  <c r="H335" i="19" s="1"/>
  <c r="O334" i="19"/>
  <c r="O330" i="19" s="1"/>
  <c r="P329" i="19"/>
  <c r="P325" i="19" s="1"/>
  <c r="T320" i="19"/>
  <c r="X315" i="19"/>
  <c r="X311" i="19" s="1"/>
  <c r="L315" i="19"/>
  <c r="V310" i="19"/>
  <c r="M310" i="19"/>
  <c r="M306" i="19" s="1"/>
  <c r="D310" i="19"/>
  <c r="D306" i="19" s="1"/>
  <c r="Z305" i="19"/>
  <c r="T305" i="19"/>
  <c r="N305" i="19"/>
  <c r="H305" i="19"/>
  <c r="AA300" i="19"/>
  <c r="U300" i="19"/>
  <c r="O300" i="19"/>
  <c r="I300" i="19"/>
  <c r="V295" i="19"/>
  <c r="P295" i="19"/>
  <c r="J295" i="19"/>
  <c r="D295" i="19"/>
  <c r="W290" i="19"/>
  <c r="Q290" i="19"/>
  <c r="K290" i="19"/>
  <c r="E290" i="19"/>
  <c r="X285" i="19"/>
  <c r="R285" i="19"/>
  <c r="L285" i="19"/>
  <c r="F285" i="19"/>
  <c r="Y280" i="19"/>
  <c r="S280" i="19"/>
  <c r="M280" i="19"/>
  <c r="G280" i="19"/>
  <c r="Z275" i="19"/>
  <c r="T275" i="19"/>
  <c r="N275" i="19"/>
  <c r="H275" i="19"/>
  <c r="AA270" i="19"/>
  <c r="U270" i="19"/>
  <c r="O270" i="19"/>
  <c r="I270" i="19"/>
  <c r="V265" i="19"/>
  <c r="P265" i="19"/>
  <c r="J265" i="19"/>
  <c r="D265" i="19"/>
  <c r="W260" i="19"/>
  <c r="Q260" i="19"/>
  <c r="K260" i="19"/>
  <c r="E260" i="19"/>
  <c r="X255" i="19"/>
  <c r="R255" i="19"/>
  <c r="L255" i="19"/>
  <c r="F255" i="19"/>
  <c r="Y250" i="19"/>
  <c r="S250" i="19"/>
  <c r="M250" i="19"/>
  <c r="G250" i="19"/>
  <c r="Z245" i="19"/>
  <c r="T245" i="19"/>
  <c r="N245" i="19"/>
  <c r="H245" i="19"/>
  <c r="AA240" i="19"/>
  <c r="U240" i="19"/>
  <c r="O240" i="19"/>
  <c r="I240" i="19"/>
  <c r="V235" i="19"/>
  <c r="P235" i="19"/>
  <c r="J235" i="19"/>
  <c r="D235" i="19"/>
  <c r="W230" i="19"/>
  <c r="Q230" i="19"/>
  <c r="K230" i="19"/>
  <c r="E230" i="19"/>
  <c r="X225" i="19"/>
  <c r="R225" i="19"/>
  <c r="L225" i="19"/>
  <c r="F225" i="19"/>
  <c r="Y220" i="19"/>
  <c r="S220" i="19"/>
  <c r="M220" i="19"/>
  <c r="G220" i="19"/>
  <c r="Z215" i="19"/>
  <c r="T215" i="19"/>
  <c r="N215" i="19"/>
  <c r="H215" i="19"/>
  <c r="AA210" i="19"/>
  <c r="U210" i="19"/>
  <c r="O210" i="19"/>
  <c r="I210" i="19"/>
  <c r="V205" i="19"/>
  <c r="P205" i="19"/>
  <c r="J205" i="19"/>
  <c r="D205" i="19"/>
  <c r="W200" i="19"/>
  <c r="Q200" i="19"/>
  <c r="K200" i="19"/>
  <c r="E200" i="19"/>
  <c r="X195" i="19"/>
  <c r="R195" i="19"/>
  <c r="L195" i="19"/>
  <c r="F195" i="19"/>
  <c r="Y190" i="19"/>
  <c r="S190" i="19"/>
  <c r="M190" i="19"/>
  <c r="G190" i="19"/>
  <c r="S349" i="19"/>
  <c r="D329" i="19"/>
  <c r="D325" i="19" s="1"/>
  <c r="V315" i="19"/>
  <c r="L305" i="19"/>
  <c r="L301" i="19" s="1"/>
  <c r="N300" i="19"/>
  <c r="N296" i="19" s="1"/>
  <c r="T295" i="19"/>
  <c r="U290" i="19"/>
  <c r="V285" i="19"/>
  <c r="V281" i="19" s="1"/>
  <c r="D285" i="19"/>
  <c r="D281" i="19" s="1"/>
  <c r="X280" i="19"/>
  <c r="F280" i="19"/>
  <c r="L275" i="19"/>
  <c r="L271" i="19" s="1"/>
  <c r="N270" i="19"/>
  <c r="N266" i="19" s="1"/>
  <c r="T265" i="19"/>
  <c r="U260" i="19"/>
  <c r="U256" i="19" s="1"/>
  <c r="V255" i="19"/>
  <c r="V251" i="19" s="1"/>
  <c r="D255" i="19"/>
  <c r="D251" i="19" s="1"/>
  <c r="X250" i="19"/>
  <c r="X246" i="19" s="1"/>
  <c r="F250" i="19"/>
  <c r="F246" i="19" s="1"/>
  <c r="L245" i="19"/>
  <c r="L241" i="19" s="1"/>
  <c r="N240" i="19"/>
  <c r="N236" i="19" s="1"/>
  <c r="T235" i="19"/>
  <c r="X230" i="19"/>
  <c r="X226" i="19" s="1"/>
  <c r="L230" i="19"/>
  <c r="L226" i="19" s="1"/>
  <c r="Y225" i="19"/>
  <c r="Y221" i="19" s="1"/>
  <c r="M225" i="19"/>
  <c r="M221" i="19" s="1"/>
  <c r="Q220" i="19"/>
  <c r="Q216" i="19" s="1"/>
  <c r="E220" i="19"/>
  <c r="E216" i="19" s="1"/>
  <c r="S215" i="19"/>
  <c r="G215" i="19"/>
  <c r="T210" i="19"/>
  <c r="K210" i="19"/>
  <c r="W205" i="19"/>
  <c r="N205" i="19"/>
  <c r="E205" i="19"/>
  <c r="X200" i="19"/>
  <c r="O200" i="19"/>
  <c r="F200" i="19"/>
  <c r="Y195" i="19"/>
  <c r="P195" i="19"/>
  <c r="G195" i="19"/>
  <c r="AA190" i="19"/>
  <c r="R190" i="19"/>
  <c r="R186" i="19" s="1"/>
  <c r="I190" i="19"/>
  <c r="V185" i="19"/>
  <c r="O185" i="19"/>
  <c r="H185" i="19"/>
  <c r="Y180" i="19"/>
  <c r="S180" i="19"/>
  <c r="M180" i="19"/>
  <c r="G180" i="19"/>
  <c r="Z175" i="19"/>
  <c r="T175" i="19"/>
  <c r="N175" i="19"/>
  <c r="H175" i="19"/>
  <c r="AA170" i="19"/>
  <c r="U170" i="19"/>
  <c r="O170" i="19"/>
  <c r="I170" i="19"/>
  <c r="V161" i="19"/>
  <c r="P161" i="19"/>
  <c r="J161" i="19"/>
  <c r="D161" i="19"/>
  <c r="W156" i="19"/>
  <c r="Q156" i="19"/>
  <c r="K156" i="19"/>
  <c r="E156" i="19"/>
  <c r="X151" i="19"/>
  <c r="R151" i="19"/>
  <c r="L151" i="19"/>
  <c r="F151" i="19"/>
  <c r="Y146" i="19"/>
  <c r="S146" i="19"/>
  <c r="M146" i="19"/>
  <c r="G146" i="19"/>
  <c r="Z141" i="19"/>
  <c r="T141" i="19"/>
  <c r="N141" i="19"/>
  <c r="H141" i="19"/>
  <c r="AA136" i="19"/>
  <c r="U136" i="19"/>
  <c r="O136" i="19"/>
  <c r="I136" i="19"/>
  <c r="V131" i="19"/>
  <c r="P131" i="19"/>
  <c r="J131" i="19"/>
  <c r="D131" i="19"/>
  <c r="W126" i="19"/>
  <c r="Q126" i="19"/>
  <c r="K126" i="19"/>
  <c r="E126" i="19"/>
  <c r="X121" i="19"/>
  <c r="R121" i="19"/>
  <c r="L121" i="19"/>
  <c r="F121" i="19"/>
  <c r="F117" i="19" s="1"/>
  <c r="S389" i="19"/>
  <c r="M369" i="19"/>
  <c r="U315" i="19"/>
  <c r="Y305" i="19"/>
  <c r="G305" i="19"/>
  <c r="M300" i="19"/>
  <c r="O295" i="19"/>
  <c r="P290" i="19"/>
  <c r="Q285" i="19"/>
  <c r="W280" i="19"/>
  <c r="E280" i="19"/>
  <c r="Y275" i="19"/>
  <c r="G275" i="19"/>
  <c r="M270" i="19"/>
  <c r="O265" i="19"/>
  <c r="P260" i="19"/>
  <c r="Q255" i="19"/>
  <c r="W250" i="19"/>
  <c r="E250" i="19"/>
  <c r="Y245" i="19"/>
  <c r="G245" i="19"/>
  <c r="M240" i="19"/>
  <c r="O235" i="19"/>
  <c r="V230" i="19"/>
  <c r="J230" i="19"/>
  <c r="W225" i="19"/>
  <c r="K225" i="19"/>
  <c r="Z220" i="19"/>
  <c r="Z216" i="19" s="1"/>
  <c r="N220" i="19"/>
  <c r="N216" i="19" s="1"/>
  <c r="R215" i="19"/>
  <c r="F215" i="19"/>
  <c r="S210" i="19"/>
  <c r="J210" i="19"/>
  <c r="U205" i="19"/>
  <c r="U201" i="19" s="1"/>
  <c r="L205" i="19"/>
  <c r="V200" i="19"/>
  <c r="M200" i="19"/>
  <c r="M196" i="19" s="1"/>
  <c r="D200" i="19"/>
  <c r="D196" i="19" s="1"/>
  <c r="W195" i="19"/>
  <c r="N195" i="19"/>
  <c r="N191" i="19" s="1"/>
  <c r="E195" i="19"/>
  <c r="Z190" i="19"/>
  <c r="Q190" i="19"/>
  <c r="H190" i="19"/>
  <c r="U185" i="19"/>
  <c r="N185" i="19"/>
  <c r="G185" i="19"/>
  <c r="X180" i="19"/>
  <c r="R180" i="19"/>
  <c r="L180" i="19"/>
  <c r="F180" i="19"/>
  <c r="Y175" i="19"/>
  <c r="S175" i="19"/>
  <c r="M175" i="19"/>
  <c r="G175" i="19"/>
  <c r="Z170" i="19"/>
  <c r="T170" i="19"/>
  <c r="N170" i="19"/>
  <c r="H170" i="19"/>
  <c r="AA161" i="19"/>
  <c r="U161" i="19"/>
  <c r="O161" i="19"/>
  <c r="I161" i="19"/>
  <c r="V156" i="19"/>
  <c r="P156" i="19"/>
  <c r="J156" i="19"/>
  <c r="D156" i="19"/>
  <c r="W151" i="19"/>
  <c r="Q151" i="19"/>
  <c r="K151" i="19"/>
  <c r="E151" i="19"/>
  <c r="X146" i="19"/>
  <c r="R146" i="19"/>
  <c r="L146" i="19"/>
  <c r="F146" i="19"/>
  <c r="Y141" i="19"/>
  <c r="S141" i="19"/>
  <c r="M141" i="19"/>
  <c r="G141" i="19"/>
  <c r="Z136" i="19"/>
  <c r="T136" i="19"/>
  <c r="N136" i="19"/>
  <c r="H136" i="19"/>
  <c r="AA131" i="19"/>
  <c r="U131" i="19"/>
  <c r="O131" i="19"/>
  <c r="I131" i="19"/>
  <c r="V126" i="19"/>
  <c r="P126" i="19"/>
  <c r="J126" i="19"/>
  <c r="D126" i="19"/>
  <c r="W121" i="19"/>
  <c r="Q121" i="19"/>
  <c r="K121" i="19"/>
  <c r="E121" i="19"/>
  <c r="X116" i="19"/>
  <c r="R116" i="19"/>
  <c r="L116" i="19"/>
  <c r="F116" i="19"/>
  <c r="Y111" i="19"/>
  <c r="S111" i="19"/>
  <c r="M111" i="19"/>
  <c r="G111" i="19"/>
  <c r="Z106" i="19"/>
  <c r="T106" i="19"/>
  <c r="N106" i="19"/>
  <c r="H106" i="19"/>
  <c r="AA101" i="19"/>
  <c r="U101" i="19"/>
  <c r="O101" i="19"/>
  <c r="I101" i="19"/>
  <c r="S359" i="19"/>
  <c r="J315" i="19"/>
  <c r="U310" i="19"/>
  <c r="X305" i="19"/>
  <c r="X301" i="19" s="1"/>
  <c r="F305" i="19"/>
  <c r="F301" i="19" s="1"/>
  <c r="Z300" i="19"/>
  <c r="Z296" i="19" s="1"/>
  <c r="H300" i="19"/>
  <c r="H296" i="19" s="1"/>
  <c r="N295" i="19"/>
  <c r="O290" i="19"/>
  <c r="P285" i="19"/>
  <c r="P281" i="19" s="1"/>
  <c r="R280" i="19"/>
  <c r="X275" i="19"/>
  <c r="X271" i="19" s="1"/>
  <c r="F275" i="19"/>
  <c r="F271" i="19" s="1"/>
  <c r="Z270" i="19"/>
  <c r="Z266" i="19" s="1"/>
  <c r="H270" i="19"/>
  <c r="H266" i="19" s="1"/>
  <c r="N265" i="19"/>
  <c r="O260" i="19"/>
  <c r="O256" i="19" s="1"/>
  <c r="P255" i="19"/>
  <c r="P251" i="19" s="1"/>
  <c r="R250" i="19"/>
  <c r="R246" i="19" s="1"/>
  <c r="X245" i="19"/>
  <c r="X241" i="19" s="1"/>
  <c r="F245" i="19"/>
  <c r="F241" i="19" s="1"/>
  <c r="Z240" i="19"/>
  <c r="Z236" i="19" s="1"/>
  <c r="H240" i="19"/>
  <c r="H236" i="19" s="1"/>
  <c r="N235" i="19"/>
  <c r="U230" i="19"/>
  <c r="I230" i="19"/>
  <c r="V225" i="19"/>
  <c r="V221" i="19" s="1"/>
  <c r="J225" i="19"/>
  <c r="J221" i="19" s="1"/>
  <c r="X220" i="19"/>
  <c r="L220" i="19"/>
  <c r="AA215" i="19"/>
  <c r="O215" i="19"/>
  <c r="Q210" i="19"/>
  <c r="Q206" i="19" s="1"/>
  <c r="H210" i="19"/>
  <c r="T205" i="19"/>
  <c r="K205" i="19"/>
  <c r="K201" i="19" s="1"/>
  <c r="U200" i="19"/>
  <c r="L200" i="19"/>
  <c r="L196" i="19" s="1"/>
  <c r="V195" i="19"/>
  <c r="M195" i="19"/>
  <c r="D195" i="19"/>
  <c r="X190" i="19"/>
  <c r="X186" i="19" s="1"/>
  <c r="O190" i="19"/>
  <c r="F190" i="19"/>
  <c r="F186" i="19" s="1"/>
  <c r="AA185" i="19"/>
  <c r="T185" i="19"/>
  <c r="M185" i="19"/>
  <c r="F185" i="19"/>
  <c r="W180" i="19"/>
  <c r="Q180" i="19"/>
  <c r="K180" i="19"/>
  <c r="E180" i="19"/>
  <c r="X175" i="19"/>
  <c r="R175" i="19"/>
  <c r="L175" i="19"/>
  <c r="F175" i="19"/>
  <c r="Y170" i="19"/>
  <c r="S170" i="19"/>
  <c r="M170" i="19"/>
  <c r="G170" i="19"/>
  <c r="Z161" i="19"/>
  <c r="T161" i="19"/>
  <c r="N161" i="19"/>
  <c r="H161" i="19"/>
  <c r="AA156" i="19"/>
  <c r="U156" i="19"/>
  <c r="O156" i="19"/>
  <c r="I156" i="19"/>
  <c r="V151" i="19"/>
  <c r="P151" i="19"/>
  <c r="J151" i="19"/>
  <c r="D151" i="19"/>
  <c r="W146" i="19"/>
  <c r="Q146" i="19"/>
  <c r="K146" i="19"/>
  <c r="E146" i="19"/>
  <c r="X141" i="19"/>
  <c r="R141" i="19"/>
  <c r="L141" i="19"/>
  <c r="F141" i="19"/>
  <c r="Y136" i="19"/>
  <c r="S136" i="19"/>
  <c r="M136" i="19"/>
  <c r="G136" i="19"/>
  <c r="Z131" i="19"/>
  <c r="T131" i="19"/>
  <c r="N131" i="19"/>
  <c r="H131" i="19"/>
  <c r="AA126" i="19"/>
  <c r="U126" i="19"/>
  <c r="O126" i="19"/>
  <c r="I126" i="19"/>
  <c r="V121" i="19"/>
  <c r="P121" i="19"/>
  <c r="J121" i="19"/>
  <c r="D121" i="19"/>
  <c r="Q320" i="19"/>
  <c r="I315" i="19"/>
  <c r="S310" i="19"/>
  <c r="S305" i="19"/>
  <c r="Y300" i="19"/>
  <c r="Y296" i="19" s="1"/>
  <c r="G300" i="19"/>
  <c r="G296" i="19" s="1"/>
  <c r="AA295" i="19"/>
  <c r="I295" i="19"/>
  <c r="J290" i="19"/>
  <c r="K285" i="19"/>
  <c r="Q280" i="19"/>
  <c r="Q276" i="19" s="1"/>
  <c r="S275" i="19"/>
  <c r="S271" i="19" s="1"/>
  <c r="Y270" i="19"/>
  <c r="Y266" i="19" s="1"/>
  <c r="G270" i="19"/>
  <c r="G266" i="19" s="1"/>
  <c r="AA265" i="19"/>
  <c r="I265" i="19"/>
  <c r="I261" i="19" s="1"/>
  <c r="J260" i="19"/>
  <c r="K255" i="19"/>
  <c r="Q250" i="19"/>
  <c r="Q246" i="19" s="1"/>
  <c r="S245" i="19"/>
  <c r="Y240" i="19"/>
  <c r="Y236" i="19" s="1"/>
  <c r="G240" i="19"/>
  <c r="G236" i="19" s="1"/>
  <c r="AA235" i="19"/>
  <c r="I235" i="19"/>
  <c r="I231" i="19" s="1"/>
  <c r="R230" i="19"/>
  <c r="R226" i="19" s="1"/>
  <c r="F230" i="19"/>
  <c r="F226" i="19" s="1"/>
  <c r="S225" i="19"/>
  <c r="S221" i="19" s="1"/>
  <c r="G225" i="19"/>
  <c r="G221" i="19" s="1"/>
  <c r="W220" i="19"/>
  <c r="W216" i="19" s="1"/>
  <c r="K220" i="19"/>
  <c r="K216" i="19" s="1"/>
  <c r="Y215" i="19"/>
  <c r="M215" i="19"/>
  <c r="Z210" i="19"/>
  <c r="P210" i="19"/>
  <c r="G210" i="19"/>
  <c r="AA205" i="19"/>
  <c r="R205" i="19"/>
  <c r="I205" i="19"/>
  <c r="I201" i="19" s="1"/>
  <c r="S200" i="19"/>
  <c r="J200" i="19"/>
  <c r="T195" i="19"/>
  <c r="K195" i="19"/>
  <c r="W190" i="19"/>
  <c r="N190" i="19"/>
  <c r="E190" i="19"/>
  <c r="Z185" i="19"/>
  <c r="S185" i="19"/>
  <c r="L185" i="19"/>
  <c r="D185" i="19"/>
  <c r="V180" i="19"/>
  <c r="P180" i="19"/>
  <c r="J180" i="19"/>
  <c r="D180" i="19"/>
  <c r="W175" i="19"/>
  <c r="Q175" i="19"/>
  <c r="K175" i="19"/>
  <c r="E175" i="19"/>
  <c r="X170" i="19"/>
  <c r="R170" i="19"/>
  <c r="L170" i="19"/>
  <c r="F170" i="19"/>
  <c r="Y161" i="19"/>
  <c r="S161" i="19"/>
  <c r="M161" i="19"/>
  <c r="G161" i="19"/>
  <c r="Z156" i="19"/>
  <c r="T156" i="19"/>
  <c r="N156" i="19"/>
  <c r="H156" i="19"/>
  <c r="AA151" i="19"/>
  <c r="U151" i="19"/>
  <c r="O151" i="19"/>
  <c r="I151" i="19"/>
  <c r="V146" i="19"/>
  <c r="P146" i="19"/>
  <c r="J146" i="19"/>
  <c r="D146" i="19"/>
  <c r="W141" i="19"/>
  <c r="Q141" i="19"/>
  <c r="K141" i="19"/>
  <c r="E141" i="19"/>
  <c r="X136" i="19"/>
  <c r="R136" i="19"/>
  <c r="L136" i="19"/>
  <c r="F136" i="19"/>
  <c r="Y131" i="19"/>
  <c r="S131" i="19"/>
  <c r="M131" i="19"/>
  <c r="G131" i="19"/>
  <c r="Z126" i="19"/>
  <c r="T126" i="19"/>
  <c r="N126" i="19"/>
  <c r="H126" i="19"/>
  <c r="AA121" i="19"/>
  <c r="U121" i="19"/>
  <c r="O121" i="19"/>
  <c r="I121" i="19"/>
  <c r="V116" i="19"/>
  <c r="P116" i="19"/>
  <c r="J116" i="19"/>
  <c r="D116" i="19"/>
  <c r="W111" i="19"/>
  <c r="Q111" i="19"/>
  <c r="K111" i="19"/>
  <c r="E111" i="19"/>
  <c r="X106" i="19"/>
  <c r="R106" i="19"/>
  <c r="L106" i="19"/>
  <c r="F106" i="19"/>
  <c r="Y101" i="19"/>
  <c r="S101" i="19"/>
  <c r="M101" i="19"/>
  <c r="M97" i="19" s="1"/>
  <c r="G101" i="19"/>
  <c r="W454" i="19"/>
  <c r="Q394" i="19"/>
  <c r="G384" i="19"/>
  <c r="Q364" i="19"/>
  <c r="I334" i="19"/>
  <c r="N320" i="19"/>
  <c r="K310" i="19"/>
  <c r="R305" i="19"/>
  <c r="T300" i="19"/>
  <c r="Z295" i="19"/>
  <c r="H295" i="19"/>
  <c r="AA290" i="19"/>
  <c r="I290" i="19"/>
  <c r="J285" i="19"/>
  <c r="L280" i="19"/>
  <c r="R275" i="19"/>
  <c r="T270" i="19"/>
  <c r="Z265" i="19"/>
  <c r="H265" i="19"/>
  <c r="AA260" i="19"/>
  <c r="I260" i="19"/>
  <c r="J255" i="19"/>
  <c r="L250" i="19"/>
  <c r="R245" i="19"/>
  <c r="T240" i="19"/>
  <c r="Z235" i="19"/>
  <c r="H235" i="19"/>
  <c r="P230" i="19"/>
  <c r="D230" i="19"/>
  <c r="Q225" i="19"/>
  <c r="E225" i="19"/>
  <c r="T220" i="19"/>
  <c r="T216" i="19" s="1"/>
  <c r="H220" i="19"/>
  <c r="H216" i="19" s="1"/>
  <c r="X215" i="19"/>
  <c r="L215" i="19"/>
  <c r="Y210" i="19"/>
  <c r="N210" i="19"/>
  <c r="E210" i="19"/>
  <c r="E206" i="19" s="1"/>
  <c r="Z205" i="19"/>
  <c r="Q205" i="19"/>
  <c r="Q201" i="19" s="1"/>
  <c r="H205" i="19"/>
  <c r="AA200" i="19"/>
  <c r="R200" i="19"/>
  <c r="R196" i="19" s="1"/>
  <c r="I200" i="19"/>
  <c r="S195" i="19"/>
  <c r="J195" i="19"/>
  <c r="U190" i="19"/>
  <c r="L190" i="19"/>
  <c r="L186" i="19" s="1"/>
  <c r="Y185" i="19"/>
  <c r="Y181" i="19" s="1"/>
  <c r="R185" i="19"/>
  <c r="J185" i="19"/>
  <c r="AA180" i="19"/>
  <c r="U180" i="19"/>
  <c r="O180" i="19"/>
  <c r="I180" i="19"/>
  <c r="V175" i="19"/>
  <c r="P175" i="19"/>
  <c r="J175" i="19"/>
  <c r="D175" i="19"/>
  <c r="W170" i="19"/>
  <c r="Q170" i="19"/>
  <c r="K170" i="19"/>
  <c r="E170" i="19"/>
  <c r="X161" i="19"/>
  <c r="R161" i="19"/>
  <c r="L161" i="19"/>
  <c r="F161" i="19"/>
  <c r="Y156" i="19"/>
  <c r="S156" i="19"/>
  <c r="M156" i="19"/>
  <c r="G156" i="19"/>
  <c r="Z151" i="19"/>
  <c r="T151" i="19"/>
  <c r="N151" i="19"/>
  <c r="H151" i="19"/>
  <c r="AA146" i="19"/>
  <c r="U146" i="19"/>
  <c r="O146" i="19"/>
  <c r="I146" i="19"/>
  <c r="V141" i="19"/>
  <c r="P141" i="19"/>
  <c r="J141" i="19"/>
  <c r="D141" i="19"/>
  <c r="W136" i="19"/>
  <c r="Q136" i="19"/>
  <c r="K136" i="19"/>
  <c r="E136" i="19"/>
  <c r="X131" i="19"/>
  <c r="R131" i="19"/>
  <c r="L131" i="19"/>
  <c r="F131" i="19"/>
  <c r="Y126" i="19"/>
  <c r="S126" i="19"/>
  <c r="M126" i="19"/>
  <c r="G126" i="19"/>
  <c r="Z121" i="19"/>
  <c r="T121" i="19"/>
  <c r="N121" i="19"/>
  <c r="H121" i="19"/>
  <c r="AA116" i="19"/>
  <c r="U116" i="19"/>
  <c r="O116" i="19"/>
  <c r="I116" i="19"/>
  <c r="V111" i="19"/>
  <c r="P111" i="19"/>
  <c r="J111" i="19"/>
  <c r="D111" i="19"/>
  <c r="W106" i="19"/>
  <c r="Q106" i="19"/>
  <c r="K106" i="19"/>
  <c r="E106" i="19"/>
  <c r="X101" i="19"/>
  <c r="R101" i="19"/>
  <c r="L101" i="19"/>
  <c r="F101" i="19"/>
  <c r="F97" i="19" s="1"/>
  <c r="J11" i="19"/>
  <c r="P11" i="19"/>
  <c r="V11" i="19"/>
  <c r="I14" i="19"/>
  <c r="O14" i="19"/>
  <c r="U14" i="19"/>
  <c r="AA14" i="19"/>
  <c r="I16" i="19"/>
  <c r="O16" i="19"/>
  <c r="U16" i="19"/>
  <c r="AA16" i="19"/>
  <c r="H19" i="19"/>
  <c r="N19" i="19"/>
  <c r="T19" i="19"/>
  <c r="T17" i="19" s="1"/>
  <c r="Z19" i="19"/>
  <c r="H21" i="19"/>
  <c r="N21" i="19"/>
  <c r="T21" i="19"/>
  <c r="Z21" i="19"/>
  <c r="G24" i="19"/>
  <c r="G22" i="19" s="1"/>
  <c r="M24" i="19"/>
  <c r="S24" i="19"/>
  <c r="Y24" i="19"/>
  <c r="G26" i="19"/>
  <c r="M26" i="19"/>
  <c r="S26" i="19"/>
  <c r="Y26" i="19"/>
  <c r="F29" i="19"/>
  <c r="L29" i="19"/>
  <c r="R29" i="19"/>
  <c r="X29" i="19"/>
  <c r="F31" i="19"/>
  <c r="L31" i="19"/>
  <c r="R31" i="19"/>
  <c r="X31" i="19"/>
  <c r="E34" i="19"/>
  <c r="E32" i="19" s="1"/>
  <c r="K34" i="19"/>
  <c r="Q34" i="19"/>
  <c r="Q32" i="19" s="1"/>
  <c r="W34" i="19"/>
  <c r="E36" i="19"/>
  <c r="K36" i="19"/>
  <c r="Q36" i="19"/>
  <c r="W36" i="19"/>
  <c r="D39" i="19"/>
  <c r="D37" i="19" s="1"/>
  <c r="J39" i="19"/>
  <c r="P39" i="19"/>
  <c r="V39" i="19"/>
  <c r="D41" i="19"/>
  <c r="J41" i="19"/>
  <c r="P41" i="19"/>
  <c r="V41" i="19"/>
  <c r="I44" i="19"/>
  <c r="O44" i="19"/>
  <c r="U44" i="19"/>
  <c r="U42" i="19" s="1"/>
  <c r="AA44" i="19"/>
  <c r="I46" i="19"/>
  <c r="O46" i="19"/>
  <c r="U46" i="19"/>
  <c r="AA46" i="19"/>
  <c r="H49" i="19"/>
  <c r="H47" i="19" s="1"/>
  <c r="N49" i="19"/>
  <c r="T49" i="19"/>
  <c r="T47" i="19" s="1"/>
  <c r="Z49" i="19"/>
  <c r="H51" i="19"/>
  <c r="N51" i="19"/>
  <c r="T51" i="19"/>
  <c r="Z51" i="19"/>
  <c r="G54" i="19"/>
  <c r="G52" i="19" s="1"/>
  <c r="M54" i="19"/>
  <c r="M52" i="19" s="1"/>
  <c r="S54" i="19"/>
  <c r="Y54" i="19"/>
  <c r="G56" i="19"/>
  <c r="M56" i="19"/>
  <c r="S56" i="19"/>
  <c r="Y56" i="19"/>
  <c r="F59" i="19"/>
  <c r="L59" i="19"/>
  <c r="R59" i="19"/>
  <c r="R57" i="19" s="1"/>
  <c r="X59" i="19"/>
  <c r="F61" i="19"/>
  <c r="L61" i="19"/>
  <c r="R61" i="19"/>
  <c r="X61" i="19"/>
  <c r="E64" i="19"/>
  <c r="E62" i="19" s="1"/>
  <c r="K64" i="19"/>
  <c r="Q64" i="19"/>
  <c r="Q62" i="19" s="1"/>
  <c r="W64" i="19"/>
  <c r="W62" i="19" s="1"/>
  <c r="E66" i="19"/>
  <c r="K66" i="19"/>
  <c r="Q66" i="19"/>
  <c r="W66" i="19"/>
  <c r="D69" i="19"/>
  <c r="D67" i="19" s="1"/>
  <c r="J69" i="19"/>
  <c r="J67" i="19" s="1"/>
  <c r="P69" i="19"/>
  <c r="V69" i="19"/>
  <c r="D71" i="19"/>
  <c r="J71" i="19"/>
  <c r="P71" i="19"/>
  <c r="V71" i="19"/>
  <c r="I74" i="19"/>
  <c r="O74" i="19"/>
  <c r="U74" i="19"/>
  <c r="U72" i="19" s="1"/>
  <c r="AA74" i="19"/>
  <c r="I76" i="19"/>
  <c r="O76" i="19"/>
  <c r="U76" i="19"/>
  <c r="AA76" i="19"/>
  <c r="H79" i="19"/>
  <c r="H77" i="19" s="1"/>
  <c r="N79" i="19"/>
  <c r="T79" i="19"/>
  <c r="T77" i="19" s="1"/>
  <c r="Z79" i="19"/>
  <c r="Z77" i="19" s="1"/>
  <c r="H81" i="19"/>
  <c r="N81" i="19"/>
  <c r="T81" i="19"/>
  <c r="Z81" i="19"/>
  <c r="G84" i="19"/>
  <c r="G82" i="19" s="1"/>
  <c r="M84" i="19"/>
  <c r="M82" i="19" s="1"/>
  <c r="S84" i="19"/>
  <c r="Y84" i="19"/>
  <c r="G86" i="19"/>
  <c r="M86" i="19"/>
  <c r="S86" i="19"/>
  <c r="Y86" i="19"/>
  <c r="F89" i="19"/>
  <c r="L89" i="19"/>
  <c r="R89" i="19"/>
  <c r="R87" i="19" s="1"/>
  <c r="X89" i="19"/>
  <c r="F91" i="19"/>
  <c r="L91" i="19"/>
  <c r="R91" i="19"/>
  <c r="X91" i="19"/>
  <c r="E94" i="19"/>
  <c r="E92" i="19" s="1"/>
  <c r="K94" i="19"/>
  <c r="Q94" i="19"/>
  <c r="Q92" i="19" s="1"/>
  <c r="W94" i="19"/>
  <c r="W92" i="19" s="1"/>
  <c r="E96" i="19"/>
  <c r="K96" i="19"/>
  <c r="Q96" i="19"/>
  <c r="W96" i="19"/>
  <c r="D99" i="19"/>
  <c r="D97" i="19" s="1"/>
  <c r="J99" i="19"/>
  <c r="J97" i="19" s="1"/>
  <c r="T99" i="19"/>
  <c r="H101" i="19"/>
  <c r="T101" i="19"/>
  <c r="G104" i="19"/>
  <c r="S104" i="19"/>
  <c r="S102" i="19" s="1"/>
  <c r="G106" i="19"/>
  <c r="S106" i="19"/>
  <c r="F109" i="19"/>
  <c r="R109" i="19"/>
  <c r="F111" i="19"/>
  <c r="R111" i="19"/>
  <c r="N114" i="19"/>
  <c r="N112" i="19" s="1"/>
  <c r="Z114" i="19"/>
  <c r="N116" i="19"/>
  <c r="Z116" i="19"/>
  <c r="S119" i="19"/>
  <c r="S117" i="19" s="1"/>
  <c r="L124" i="19"/>
  <c r="L122" i="19" s="1"/>
  <c r="X126" i="19"/>
  <c r="X122" i="19" s="1"/>
  <c r="E129" i="19"/>
  <c r="E127" i="19" s="1"/>
  <c r="Q131" i="19"/>
  <c r="Q127" i="19" s="1"/>
  <c r="J136" i="19"/>
  <c r="J132" i="19" s="1"/>
  <c r="I141" i="19"/>
  <c r="I137" i="19" s="1"/>
  <c r="Z144" i="19"/>
  <c r="Z142" i="19" s="1"/>
  <c r="S149" i="19"/>
  <c r="S147" i="19" s="1"/>
  <c r="L154" i="19"/>
  <c r="L152" i="19" s="1"/>
  <c r="X156" i="19"/>
  <c r="X152" i="19" s="1"/>
  <c r="E159" i="19"/>
  <c r="E157" i="19" s="1"/>
  <c r="Q161" i="19"/>
  <c r="Q157" i="19" s="1"/>
  <c r="J170" i="19"/>
  <c r="I175" i="19"/>
  <c r="K190" i="19"/>
  <c r="E191" i="19"/>
  <c r="Q191" i="19"/>
  <c r="W191" i="19"/>
  <c r="P200" i="19"/>
  <c r="M210" i="19"/>
  <c r="N231" i="19"/>
  <c r="T231" i="19"/>
  <c r="W255" i="19"/>
  <c r="N261" i="19"/>
  <c r="T261" i="19"/>
  <c r="W285" i="19"/>
  <c r="N291" i="19"/>
  <c r="T291" i="19"/>
  <c r="J310" i="19"/>
  <c r="T335" i="19"/>
  <c r="L370" i="19"/>
  <c r="Z335" i="19"/>
  <c r="X370" i="19"/>
  <c r="F345" i="19"/>
  <c r="N350" i="19"/>
  <c r="S306" i="19"/>
  <c r="Y306" i="19"/>
  <c r="I311" i="19"/>
  <c r="O311" i="19"/>
  <c r="J325" i="19"/>
  <c r="I330" i="19"/>
  <c r="L345" i="19"/>
  <c r="Y365" i="19"/>
  <c r="Y385" i="19"/>
  <c r="J311" i="19"/>
  <c r="M340" i="19"/>
  <c r="X345" i="19"/>
  <c r="O375" i="19"/>
  <c r="U306" i="19"/>
  <c r="E316" i="19"/>
  <c r="W316" i="19"/>
  <c r="S340" i="19"/>
  <c r="E360" i="19"/>
  <c r="G410" i="19"/>
  <c r="AA477" i="19"/>
  <c r="AA475" i="19" s="1"/>
  <c r="U477" i="19"/>
  <c r="U475" i="19" s="1"/>
  <c r="O477" i="19"/>
  <c r="O475" i="19" s="1"/>
  <c r="I477" i="19"/>
  <c r="I475" i="19" s="1"/>
  <c r="V472" i="19"/>
  <c r="V470" i="19" s="1"/>
  <c r="P472" i="19"/>
  <c r="P470" i="19" s="1"/>
  <c r="J472" i="19"/>
  <c r="J470" i="19" s="1"/>
  <c r="D472" i="19"/>
  <c r="D470" i="19" s="1"/>
  <c r="Z477" i="19"/>
  <c r="Z475" i="19" s="1"/>
  <c r="T477" i="19"/>
  <c r="T475" i="19" s="1"/>
  <c r="N477" i="19"/>
  <c r="N475" i="19" s="1"/>
  <c r="H477" i="19"/>
  <c r="H475" i="19" s="1"/>
  <c r="AA472" i="19"/>
  <c r="AA470" i="19" s="1"/>
  <c r="U472" i="19"/>
  <c r="U470" i="19" s="1"/>
  <c r="O472" i="19"/>
  <c r="O470" i="19" s="1"/>
  <c r="I472" i="19"/>
  <c r="I470" i="19" s="1"/>
  <c r="V467" i="19"/>
  <c r="V465" i="19" s="1"/>
  <c r="P467" i="19"/>
  <c r="P465" i="19" s="1"/>
  <c r="J467" i="19"/>
  <c r="J465" i="19" s="1"/>
  <c r="D467" i="19"/>
  <c r="D465" i="19" s="1"/>
  <c r="W462" i="19"/>
  <c r="W460" i="19" s="1"/>
  <c r="Q462" i="19"/>
  <c r="Q460" i="19" s="1"/>
  <c r="K462" i="19"/>
  <c r="K460" i="19" s="1"/>
  <c r="E462" i="19"/>
  <c r="E460" i="19" s="1"/>
  <c r="X457" i="19"/>
  <c r="X455" i="19" s="1"/>
  <c r="R457" i="19"/>
  <c r="R455" i="19" s="1"/>
  <c r="L457" i="19"/>
  <c r="L455" i="19" s="1"/>
  <c r="F457" i="19"/>
  <c r="F455" i="19" s="1"/>
  <c r="Y452" i="19"/>
  <c r="Y450" i="19" s="1"/>
  <c r="S452" i="19"/>
  <c r="S450" i="19" s="1"/>
  <c r="M452" i="19"/>
  <c r="M450" i="19" s="1"/>
  <c r="G452" i="19"/>
  <c r="G450" i="19" s="1"/>
  <c r="Z447" i="19"/>
  <c r="Z445" i="19" s="1"/>
  <c r="T447" i="19"/>
  <c r="T445" i="19" s="1"/>
  <c r="X477" i="19"/>
  <c r="X475" i="19" s="1"/>
  <c r="R477" i="19"/>
  <c r="R475" i="19" s="1"/>
  <c r="L477" i="19"/>
  <c r="L475" i="19" s="1"/>
  <c r="F477" i="19"/>
  <c r="F475" i="19" s="1"/>
  <c r="Y472" i="19"/>
  <c r="Y470" i="19" s="1"/>
  <c r="S472" i="19"/>
  <c r="S470" i="19" s="1"/>
  <c r="M472" i="19"/>
  <c r="M470" i="19" s="1"/>
  <c r="G472" i="19"/>
  <c r="G470" i="19" s="1"/>
  <c r="W477" i="19"/>
  <c r="W475" i="19" s="1"/>
  <c r="Q477" i="19"/>
  <c r="Q475" i="19" s="1"/>
  <c r="K477" i="19"/>
  <c r="K475" i="19" s="1"/>
  <c r="E477" i="19"/>
  <c r="E475" i="19" s="1"/>
  <c r="X472" i="19"/>
  <c r="X470" i="19" s="1"/>
  <c r="R472" i="19"/>
  <c r="R470" i="19" s="1"/>
  <c r="L472" i="19"/>
  <c r="L470" i="19" s="1"/>
  <c r="F472" i="19"/>
  <c r="F470" i="19" s="1"/>
  <c r="Y467" i="19"/>
  <c r="Y465" i="19" s="1"/>
  <c r="S467" i="19"/>
  <c r="S465" i="19" s="1"/>
  <c r="M467" i="19"/>
  <c r="M465" i="19" s="1"/>
  <c r="G467" i="19"/>
  <c r="G465" i="19" s="1"/>
  <c r="Z462" i="19"/>
  <c r="Z460" i="19" s="1"/>
  <c r="T462" i="19"/>
  <c r="T460" i="19" s="1"/>
  <c r="N462" i="19"/>
  <c r="N460" i="19" s="1"/>
  <c r="H462" i="19"/>
  <c r="H460" i="19" s="1"/>
  <c r="AA457" i="19"/>
  <c r="AA455" i="19" s="1"/>
  <c r="U457" i="19"/>
  <c r="U455" i="19" s="1"/>
  <c r="O457" i="19"/>
  <c r="O455" i="19" s="1"/>
  <c r="I457" i="19"/>
  <c r="I455" i="19" s="1"/>
  <c r="V452" i="19"/>
  <c r="V450" i="19" s="1"/>
  <c r="P452" i="19"/>
  <c r="P450" i="19" s="1"/>
  <c r="J452" i="19"/>
  <c r="J450" i="19" s="1"/>
  <c r="D452" i="19"/>
  <c r="D450" i="19" s="1"/>
  <c r="Y477" i="19"/>
  <c r="G477" i="19"/>
  <c r="K472" i="19"/>
  <c r="U467" i="19"/>
  <c r="U465" i="19" s="1"/>
  <c r="L467" i="19"/>
  <c r="L465" i="19" s="1"/>
  <c r="V462" i="19"/>
  <c r="V460" i="19" s="1"/>
  <c r="M462" i="19"/>
  <c r="M460" i="19" s="1"/>
  <c r="D462" i="19"/>
  <c r="D460" i="19" s="1"/>
  <c r="W457" i="19"/>
  <c r="W455" i="19" s="1"/>
  <c r="N457" i="19"/>
  <c r="N455" i="19" s="1"/>
  <c r="E457" i="19"/>
  <c r="E455" i="19" s="1"/>
  <c r="Z452" i="19"/>
  <c r="Q452" i="19"/>
  <c r="Q450" i="19" s="1"/>
  <c r="H452" i="19"/>
  <c r="X447" i="19"/>
  <c r="X445" i="19" s="1"/>
  <c r="Q447" i="19"/>
  <c r="Q445" i="19" s="1"/>
  <c r="K447" i="19"/>
  <c r="K445" i="19" s="1"/>
  <c r="E447" i="19"/>
  <c r="E445" i="19" s="1"/>
  <c r="X442" i="19"/>
  <c r="X440" i="19" s="1"/>
  <c r="R442" i="19"/>
  <c r="R440" i="19" s="1"/>
  <c r="L442" i="19"/>
  <c r="L440" i="19" s="1"/>
  <c r="F442" i="19"/>
  <c r="F440" i="19" s="1"/>
  <c r="Y437" i="19"/>
  <c r="Y435" i="19" s="1"/>
  <c r="S437" i="19"/>
  <c r="S435" i="19" s="1"/>
  <c r="M437" i="19"/>
  <c r="M435" i="19" s="1"/>
  <c r="G437" i="19"/>
  <c r="G435" i="19" s="1"/>
  <c r="Z432" i="19"/>
  <c r="Z430" i="19" s="1"/>
  <c r="T432" i="19"/>
  <c r="T430" i="19" s="1"/>
  <c r="N432" i="19"/>
  <c r="N430" i="19" s="1"/>
  <c r="H432" i="19"/>
  <c r="H430" i="19" s="1"/>
  <c r="AA427" i="19"/>
  <c r="AA425" i="19" s="1"/>
  <c r="U427" i="19"/>
  <c r="U425" i="19" s="1"/>
  <c r="O427" i="19"/>
  <c r="O425" i="19" s="1"/>
  <c r="I427" i="19"/>
  <c r="I425" i="19" s="1"/>
  <c r="V422" i="19"/>
  <c r="V420" i="19" s="1"/>
  <c r="P422" i="19"/>
  <c r="P420" i="19" s="1"/>
  <c r="J422" i="19"/>
  <c r="J420" i="19" s="1"/>
  <c r="D422" i="19"/>
  <c r="D420" i="19" s="1"/>
  <c r="W417" i="19"/>
  <c r="W415" i="19" s="1"/>
  <c r="Q417" i="19"/>
  <c r="Q415" i="19" s="1"/>
  <c r="K417" i="19"/>
  <c r="K415" i="19" s="1"/>
  <c r="E417" i="19"/>
  <c r="E415" i="19" s="1"/>
  <c r="X412" i="19"/>
  <c r="X410" i="19" s="1"/>
  <c r="R412" i="19"/>
  <c r="R410" i="19" s="1"/>
  <c r="L412" i="19"/>
  <c r="L410" i="19" s="1"/>
  <c r="F412" i="19"/>
  <c r="F410" i="19" s="1"/>
  <c r="Y407" i="19"/>
  <c r="Y405" i="19" s="1"/>
  <c r="S407" i="19"/>
  <c r="S405" i="19" s="1"/>
  <c r="M407" i="19"/>
  <c r="M405" i="19" s="1"/>
  <c r="G407" i="19"/>
  <c r="G405" i="19" s="1"/>
  <c r="Z402" i="19"/>
  <c r="Z400" i="19" s="1"/>
  <c r="T402" i="19"/>
  <c r="T400" i="19" s="1"/>
  <c r="N402" i="19"/>
  <c r="N400" i="19" s="1"/>
  <c r="H402" i="19"/>
  <c r="H400" i="19" s="1"/>
  <c r="V477" i="19"/>
  <c r="D477" i="19"/>
  <c r="Z472" i="19"/>
  <c r="H472" i="19"/>
  <c r="T467" i="19"/>
  <c r="T465" i="19" s="1"/>
  <c r="K467" i="19"/>
  <c r="K465" i="19" s="1"/>
  <c r="U462" i="19"/>
  <c r="U460" i="19" s="1"/>
  <c r="L462" i="19"/>
  <c r="L460" i="19" s="1"/>
  <c r="V457" i="19"/>
  <c r="V455" i="19" s="1"/>
  <c r="M457" i="19"/>
  <c r="M455" i="19" s="1"/>
  <c r="D457" i="19"/>
  <c r="D455" i="19" s="1"/>
  <c r="X452" i="19"/>
  <c r="X450" i="19" s="1"/>
  <c r="O452" i="19"/>
  <c r="O450" i="19" s="1"/>
  <c r="F452" i="19"/>
  <c r="F450" i="19" s="1"/>
  <c r="W447" i="19"/>
  <c r="W445" i="19" s="1"/>
  <c r="P447" i="19"/>
  <c r="P445" i="19" s="1"/>
  <c r="J447" i="19"/>
  <c r="J445" i="19" s="1"/>
  <c r="D447" i="19"/>
  <c r="D445" i="19" s="1"/>
  <c r="W442" i="19"/>
  <c r="W440" i="19" s="1"/>
  <c r="Q442" i="19"/>
  <c r="Q440" i="19" s="1"/>
  <c r="K442" i="19"/>
  <c r="K440" i="19" s="1"/>
  <c r="E442" i="19"/>
  <c r="E440" i="19" s="1"/>
  <c r="X437" i="19"/>
  <c r="X435" i="19" s="1"/>
  <c r="R437" i="19"/>
  <c r="R435" i="19" s="1"/>
  <c r="L437" i="19"/>
  <c r="L435" i="19" s="1"/>
  <c r="F437" i="19"/>
  <c r="F435" i="19" s="1"/>
  <c r="Y432" i="19"/>
  <c r="Y430" i="19" s="1"/>
  <c r="S432" i="19"/>
  <c r="S430" i="19" s="1"/>
  <c r="M432" i="19"/>
  <c r="M430" i="19" s="1"/>
  <c r="G432" i="19"/>
  <c r="G430" i="19" s="1"/>
  <c r="Z427" i="19"/>
  <c r="Z425" i="19" s="1"/>
  <c r="T427" i="19"/>
  <c r="T425" i="19" s="1"/>
  <c r="N427" i="19"/>
  <c r="N425" i="19" s="1"/>
  <c r="H427" i="19"/>
  <c r="H425" i="19" s="1"/>
  <c r="AA422" i="19"/>
  <c r="AA420" i="19" s="1"/>
  <c r="U422" i="19"/>
  <c r="U420" i="19" s="1"/>
  <c r="O422" i="19"/>
  <c r="O420" i="19" s="1"/>
  <c r="I422" i="19"/>
  <c r="I420" i="19" s="1"/>
  <c r="V417" i="19"/>
  <c r="V415" i="19" s="1"/>
  <c r="P417" i="19"/>
  <c r="P415" i="19" s="1"/>
  <c r="J417" i="19"/>
  <c r="J415" i="19" s="1"/>
  <c r="D417" i="19"/>
  <c r="D415" i="19" s="1"/>
  <c r="W412" i="19"/>
  <c r="W410" i="19" s="1"/>
  <c r="Q412" i="19"/>
  <c r="Q410" i="19" s="1"/>
  <c r="K412" i="19"/>
  <c r="K410" i="19" s="1"/>
  <c r="E412" i="19"/>
  <c r="E410" i="19" s="1"/>
  <c r="X407" i="19"/>
  <c r="X405" i="19" s="1"/>
  <c r="R407" i="19"/>
  <c r="R405" i="19" s="1"/>
  <c r="L407" i="19"/>
  <c r="L405" i="19" s="1"/>
  <c r="F407" i="19"/>
  <c r="F405" i="19" s="1"/>
  <c r="Y402" i="19"/>
  <c r="Y400" i="19" s="1"/>
  <c r="S402" i="19"/>
  <c r="S400" i="19" s="1"/>
  <c r="M402" i="19"/>
  <c r="M400" i="19" s="1"/>
  <c r="G402" i="19"/>
  <c r="G400" i="19" s="1"/>
  <c r="S477" i="19"/>
  <c r="S475" i="19" s="1"/>
  <c r="W472" i="19"/>
  <c r="W470" i="19" s="1"/>
  <c r="E472" i="19"/>
  <c r="E470" i="19" s="1"/>
  <c r="AA467" i="19"/>
  <c r="AA465" i="19" s="1"/>
  <c r="R467" i="19"/>
  <c r="R465" i="19" s="1"/>
  <c r="I467" i="19"/>
  <c r="I465" i="19" s="1"/>
  <c r="S462" i="19"/>
  <c r="S460" i="19" s="1"/>
  <c r="J462" i="19"/>
  <c r="J460" i="19" s="1"/>
  <c r="T457" i="19"/>
  <c r="T455" i="19" s="1"/>
  <c r="K457" i="19"/>
  <c r="K455" i="19" s="1"/>
  <c r="W452" i="19"/>
  <c r="N452" i="19"/>
  <c r="E452" i="19"/>
  <c r="V447" i="19"/>
  <c r="V445" i="19" s="1"/>
  <c r="O447" i="19"/>
  <c r="O445" i="19" s="1"/>
  <c r="I447" i="19"/>
  <c r="I445" i="19" s="1"/>
  <c r="V442" i="19"/>
  <c r="V440" i="19" s="1"/>
  <c r="P442" i="19"/>
  <c r="P440" i="19" s="1"/>
  <c r="J442" i="19"/>
  <c r="J440" i="19" s="1"/>
  <c r="D442" i="19"/>
  <c r="D440" i="19" s="1"/>
  <c r="W437" i="19"/>
  <c r="W435" i="19" s="1"/>
  <c r="Q437" i="19"/>
  <c r="Q435" i="19" s="1"/>
  <c r="K437" i="19"/>
  <c r="K435" i="19" s="1"/>
  <c r="E437" i="19"/>
  <c r="E435" i="19" s="1"/>
  <c r="X432" i="19"/>
  <c r="X430" i="19" s="1"/>
  <c r="R432" i="19"/>
  <c r="R430" i="19" s="1"/>
  <c r="L432" i="19"/>
  <c r="L430" i="19" s="1"/>
  <c r="F432" i="19"/>
  <c r="F430" i="19" s="1"/>
  <c r="Y427" i="19"/>
  <c r="Y425" i="19" s="1"/>
  <c r="S427" i="19"/>
  <c r="S425" i="19" s="1"/>
  <c r="M427" i="19"/>
  <c r="M425" i="19" s="1"/>
  <c r="G427" i="19"/>
  <c r="G425" i="19" s="1"/>
  <c r="Z422" i="19"/>
  <c r="Z420" i="19" s="1"/>
  <c r="T422" i="19"/>
  <c r="T420" i="19" s="1"/>
  <c r="N422" i="19"/>
  <c r="N420" i="19" s="1"/>
  <c r="H422" i="19"/>
  <c r="H420" i="19" s="1"/>
  <c r="AA417" i="19"/>
  <c r="AA415" i="19" s="1"/>
  <c r="U417" i="19"/>
  <c r="U415" i="19" s="1"/>
  <c r="O417" i="19"/>
  <c r="O415" i="19" s="1"/>
  <c r="I417" i="19"/>
  <c r="I415" i="19" s="1"/>
  <c r="V412" i="19"/>
  <c r="V410" i="19" s="1"/>
  <c r="P412" i="19"/>
  <c r="P410" i="19" s="1"/>
  <c r="J412" i="19"/>
  <c r="J410" i="19" s="1"/>
  <c r="D412" i="19"/>
  <c r="D410" i="19" s="1"/>
  <c r="W407" i="19"/>
  <c r="W405" i="19" s="1"/>
  <c r="Q407" i="19"/>
  <c r="Q405" i="19" s="1"/>
  <c r="K407" i="19"/>
  <c r="K405" i="19" s="1"/>
  <c r="E407" i="19"/>
  <c r="E405" i="19" s="1"/>
  <c r="X402" i="19"/>
  <c r="X400" i="19" s="1"/>
  <c r="R402" i="19"/>
  <c r="R400" i="19" s="1"/>
  <c r="L402" i="19"/>
  <c r="L400" i="19" s="1"/>
  <c r="F402" i="19"/>
  <c r="F400" i="19" s="1"/>
  <c r="P477" i="19"/>
  <c r="P475" i="19" s="1"/>
  <c r="T472" i="19"/>
  <c r="T470" i="19" s="1"/>
  <c r="Z467" i="19"/>
  <c r="Z465" i="19" s="1"/>
  <c r="Q467" i="19"/>
  <c r="H467" i="19"/>
  <c r="H465" i="19" s="1"/>
  <c r="AA462" i="19"/>
  <c r="AA460" i="19" s="1"/>
  <c r="R462" i="19"/>
  <c r="I462" i="19"/>
  <c r="I460" i="19" s="1"/>
  <c r="S457" i="19"/>
  <c r="J457" i="19"/>
  <c r="J455" i="19" s="1"/>
  <c r="U452" i="19"/>
  <c r="U450" i="19" s="1"/>
  <c r="L452" i="19"/>
  <c r="L450" i="19" s="1"/>
  <c r="U447" i="19"/>
  <c r="U445" i="19" s="1"/>
  <c r="N447" i="19"/>
  <c r="N445" i="19" s="1"/>
  <c r="H447" i="19"/>
  <c r="H445" i="19" s="1"/>
  <c r="AA442" i="19"/>
  <c r="AA440" i="19" s="1"/>
  <c r="U442" i="19"/>
  <c r="U440" i="19" s="1"/>
  <c r="O442" i="19"/>
  <c r="O440" i="19" s="1"/>
  <c r="I442" i="19"/>
  <c r="I440" i="19" s="1"/>
  <c r="M477" i="19"/>
  <c r="Q472" i="19"/>
  <c r="X467" i="19"/>
  <c r="X465" i="19" s="1"/>
  <c r="O467" i="19"/>
  <c r="O465" i="19" s="1"/>
  <c r="F467" i="19"/>
  <c r="F465" i="19" s="1"/>
  <c r="Y462" i="19"/>
  <c r="Y460" i="19" s="1"/>
  <c r="P462" i="19"/>
  <c r="P460" i="19" s="1"/>
  <c r="G462" i="19"/>
  <c r="G460" i="19" s="1"/>
  <c r="N467" i="19"/>
  <c r="Q457" i="19"/>
  <c r="Q455" i="19" s="1"/>
  <c r="R452" i="19"/>
  <c r="S447" i="19"/>
  <c r="S445" i="19" s="1"/>
  <c r="Y442" i="19"/>
  <c r="Y440" i="19" s="1"/>
  <c r="G442" i="19"/>
  <c r="G440" i="19" s="1"/>
  <c r="AA437" i="19"/>
  <c r="AA435" i="19" s="1"/>
  <c r="O437" i="19"/>
  <c r="O435" i="19" s="1"/>
  <c r="P432" i="19"/>
  <c r="P430" i="19" s="1"/>
  <c r="D432" i="19"/>
  <c r="D430" i="19" s="1"/>
  <c r="Q427" i="19"/>
  <c r="Q425" i="19" s="1"/>
  <c r="E427" i="19"/>
  <c r="E425" i="19" s="1"/>
  <c r="S422" i="19"/>
  <c r="G422" i="19"/>
  <c r="X417" i="19"/>
  <c r="L417" i="19"/>
  <c r="Z412" i="19"/>
  <c r="Z410" i="19" s="1"/>
  <c r="N412" i="19"/>
  <c r="N410" i="19" s="1"/>
  <c r="AA407" i="19"/>
  <c r="AA405" i="19" s="1"/>
  <c r="O407" i="19"/>
  <c r="O405" i="19" s="1"/>
  <c r="P402" i="19"/>
  <c r="P400" i="19" s="1"/>
  <c r="D402" i="19"/>
  <c r="D400" i="19" s="1"/>
  <c r="AA397" i="19"/>
  <c r="AA395" i="19" s="1"/>
  <c r="U397" i="19"/>
  <c r="U395" i="19" s="1"/>
  <c r="O397" i="19"/>
  <c r="O395" i="19" s="1"/>
  <c r="I397" i="19"/>
  <c r="I395" i="19" s="1"/>
  <c r="V392" i="19"/>
  <c r="V390" i="19" s="1"/>
  <c r="P392" i="19"/>
  <c r="P390" i="19" s="1"/>
  <c r="J392" i="19"/>
  <c r="J390" i="19" s="1"/>
  <c r="D392" i="19"/>
  <c r="D390" i="19" s="1"/>
  <c r="W387" i="19"/>
  <c r="W385" i="19" s="1"/>
  <c r="Q387" i="19"/>
  <c r="Q385" i="19" s="1"/>
  <c r="K387" i="19"/>
  <c r="K385" i="19" s="1"/>
  <c r="E387" i="19"/>
  <c r="E385" i="19" s="1"/>
  <c r="X382" i="19"/>
  <c r="X380" i="19" s="1"/>
  <c r="R382" i="19"/>
  <c r="R380" i="19" s="1"/>
  <c r="L382" i="19"/>
  <c r="L380" i="19" s="1"/>
  <c r="F382" i="19"/>
  <c r="F380" i="19" s="1"/>
  <c r="Y377" i="19"/>
  <c r="Y375" i="19" s="1"/>
  <c r="S377" i="19"/>
  <c r="S375" i="19" s="1"/>
  <c r="M377" i="19"/>
  <c r="M375" i="19" s="1"/>
  <c r="G377" i="19"/>
  <c r="G375" i="19" s="1"/>
  <c r="Z372" i="19"/>
  <c r="Z370" i="19" s="1"/>
  <c r="T372" i="19"/>
  <c r="T370" i="19" s="1"/>
  <c r="N372" i="19"/>
  <c r="N370" i="19" s="1"/>
  <c r="H372" i="19"/>
  <c r="H370" i="19" s="1"/>
  <c r="AA367" i="19"/>
  <c r="AA365" i="19" s="1"/>
  <c r="U367" i="19"/>
  <c r="U365" i="19" s="1"/>
  <c r="O367" i="19"/>
  <c r="O365" i="19" s="1"/>
  <c r="I367" i="19"/>
  <c r="I365" i="19" s="1"/>
  <c r="V362" i="19"/>
  <c r="V360" i="19" s="1"/>
  <c r="P362" i="19"/>
  <c r="P360" i="19" s="1"/>
  <c r="J362" i="19"/>
  <c r="J360" i="19" s="1"/>
  <c r="D362" i="19"/>
  <c r="D360" i="19" s="1"/>
  <c r="W357" i="19"/>
  <c r="W355" i="19" s="1"/>
  <c r="Q357" i="19"/>
  <c r="Q355" i="19" s="1"/>
  <c r="K357" i="19"/>
  <c r="K355" i="19" s="1"/>
  <c r="E357" i="19"/>
  <c r="E355" i="19" s="1"/>
  <c r="X352" i="19"/>
  <c r="X350" i="19" s="1"/>
  <c r="R352" i="19"/>
  <c r="R350" i="19" s="1"/>
  <c r="L352" i="19"/>
  <c r="L350" i="19" s="1"/>
  <c r="F352" i="19"/>
  <c r="F350" i="19" s="1"/>
  <c r="N472" i="19"/>
  <c r="E467" i="19"/>
  <c r="P457" i="19"/>
  <c r="K452" i="19"/>
  <c r="R447" i="19"/>
  <c r="R445" i="19" s="1"/>
  <c r="T442" i="19"/>
  <c r="Z437" i="19"/>
  <c r="Z435" i="19" s="1"/>
  <c r="N437" i="19"/>
  <c r="N435" i="19" s="1"/>
  <c r="AA432" i="19"/>
  <c r="AA430" i="19" s="1"/>
  <c r="O432" i="19"/>
  <c r="O430" i="19" s="1"/>
  <c r="P427" i="19"/>
  <c r="P425" i="19" s="1"/>
  <c r="D427" i="19"/>
  <c r="D425" i="19" s="1"/>
  <c r="R422" i="19"/>
  <c r="R420" i="19" s="1"/>
  <c r="F422" i="19"/>
  <c r="F420" i="19" s="1"/>
  <c r="T417" i="19"/>
  <c r="H417" i="19"/>
  <c r="Y412" i="19"/>
  <c r="Y410" i="19" s="1"/>
  <c r="M412" i="19"/>
  <c r="M410" i="19" s="1"/>
  <c r="Z407" i="19"/>
  <c r="Z405" i="19" s="1"/>
  <c r="N407" i="19"/>
  <c r="N405" i="19" s="1"/>
  <c r="AA402" i="19"/>
  <c r="AA400" i="19" s="1"/>
  <c r="O402" i="19"/>
  <c r="O400" i="19" s="1"/>
  <c r="Z397" i="19"/>
  <c r="Z395" i="19" s="1"/>
  <c r="T397" i="19"/>
  <c r="T395" i="19" s="1"/>
  <c r="N397" i="19"/>
  <c r="N395" i="19" s="1"/>
  <c r="H397" i="19"/>
  <c r="H395" i="19" s="1"/>
  <c r="AA392" i="19"/>
  <c r="AA390" i="19" s="1"/>
  <c r="U392" i="19"/>
  <c r="U390" i="19" s="1"/>
  <c r="O392" i="19"/>
  <c r="O390" i="19" s="1"/>
  <c r="I392" i="19"/>
  <c r="I390" i="19" s="1"/>
  <c r="V387" i="19"/>
  <c r="V385" i="19" s="1"/>
  <c r="P387" i="19"/>
  <c r="P385" i="19" s="1"/>
  <c r="J387" i="19"/>
  <c r="J385" i="19" s="1"/>
  <c r="D387" i="19"/>
  <c r="D385" i="19" s="1"/>
  <c r="W382" i="19"/>
  <c r="W380" i="19" s="1"/>
  <c r="Q382" i="19"/>
  <c r="Q380" i="19" s="1"/>
  <c r="K382" i="19"/>
  <c r="K380" i="19" s="1"/>
  <c r="E382" i="19"/>
  <c r="E380" i="19" s="1"/>
  <c r="X377" i="19"/>
  <c r="X375" i="19" s="1"/>
  <c r="R377" i="19"/>
  <c r="R375" i="19" s="1"/>
  <c r="L377" i="19"/>
  <c r="L375" i="19" s="1"/>
  <c r="F377" i="19"/>
  <c r="F375" i="19" s="1"/>
  <c r="Y372" i="19"/>
  <c r="Y370" i="19" s="1"/>
  <c r="S372" i="19"/>
  <c r="S370" i="19" s="1"/>
  <c r="M372" i="19"/>
  <c r="M370" i="19" s="1"/>
  <c r="G372" i="19"/>
  <c r="G370" i="19" s="1"/>
  <c r="Z367" i="19"/>
  <c r="Z365" i="19" s="1"/>
  <c r="T367" i="19"/>
  <c r="T365" i="19" s="1"/>
  <c r="N367" i="19"/>
  <c r="N365" i="19" s="1"/>
  <c r="H367" i="19"/>
  <c r="H365" i="19" s="1"/>
  <c r="AA362" i="19"/>
  <c r="AA360" i="19" s="1"/>
  <c r="U362" i="19"/>
  <c r="U360" i="19" s="1"/>
  <c r="O362" i="19"/>
  <c r="O360" i="19" s="1"/>
  <c r="I362" i="19"/>
  <c r="I360" i="19" s="1"/>
  <c r="V357" i="19"/>
  <c r="V355" i="19" s="1"/>
  <c r="P357" i="19"/>
  <c r="P355" i="19" s="1"/>
  <c r="J357" i="19"/>
  <c r="J355" i="19" s="1"/>
  <c r="D357" i="19"/>
  <c r="D355" i="19" s="1"/>
  <c r="W352" i="19"/>
  <c r="W350" i="19" s="1"/>
  <c r="Q352" i="19"/>
  <c r="Q350" i="19" s="1"/>
  <c r="K352" i="19"/>
  <c r="K350" i="19" s="1"/>
  <c r="E352" i="19"/>
  <c r="E350" i="19" s="1"/>
  <c r="J477" i="19"/>
  <c r="J475" i="19" s="1"/>
  <c r="X462" i="19"/>
  <c r="H457" i="19"/>
  <c r="H455" i="19" s="1"/>
  <c r="I452" i="19"/>
  <c r="I450" i="19" s="1"/>
  <c r="M447" i="19"/>
  <c r="M445" i="19" s="1"/>
  <c r="S442" i="19"/>
  <c r="S440" i="19" s="1"/>
  <c r="V437" i="19"/>
  <c r="J437" i="19"/>
  <c r="W432" i="19"/>
  <c r="K432" i="19"/>
  <c r="X427" i="19"/>
  <c r="L427" i="19"/>
  <c r="Q422" i="19"/>
  <c r="Q420" i="19" s="1"/>
  <c r="E422" i="19"/>
  <c r="E420" i="19" s="1"/>
  <c r="S417" i="19"/>
  <c r="S415" i="19" s="1"/>
  <c r="G417" i="19"/>
  <c r="G415" i="19" s="1"/>
  <c r="U412" i="19"/>
  <c r="I412" i="19"/>
  <c r="V407" i="19"/>
  <c r="J407" i="19"/>
  <c r="W402" i="19"/>
  <c r="K402" i="19"/>
  <c r="Y397" i="19"/>
  <c r="Y395" i="19" s="1"/>
  <c r="S397" i="19"/>
  <c r="S395" i="19" s="1"/>
  <c r="M397" i="19"/>
  <c r="M395" i="19" s="1"/>
  <c r="G397" i="19"/>
  <c r="G395" i="19" s="1"/>
  <c r="Z392" i="19"/>
  <c r="Z390" i="19" s="1"/>
  <c r="T392" i="19"/>
  <c r="T390" i="19" s="1"/>
  <c r="N392" i="19"/>
  <c r="N390" i="19" s="1"/>
  <c r="H392" i="19"/>
  <c r="H390" i="19" s="1"/>
  <c r="AA387" i="19"/>
  <c r="AA385" i="19" s="1"/>
  <c r="U387" i="19"/>
  <c r="U385" i="19" s="1"/>
  <c r="O387" i="19"/>
  <c r="O385" i="19" s="1"/>
  <c r="I387" i="19"/>
  <c r="I385" i="19" s="1"/>
  <c r="V382" i="19"/>
  <c r="V380" i="19" s="1"/>
  <c r="P382" i="19"/>
  <c r="P380" i="19" s="1"/>
  <c r="J382" i="19"/>
  <c r="J380" i="19" s="1"/>
  <c r="D382" i="19"/>
  <c r="D380" i="19" s="1"/>
  <c r="W377" i="19"/>
  <c r="W375" i="19" s="1"/>
  <c r="Q377" i="19"/>
  <c r="Q375" i="19" s="1"/>
  <c r="K377" i="19"/>
  <c r="K375" i="19" s="1"/>
  <c r="E377" i="19"/>
  <c r="E375" i="19" s="1"/>
  <c r="O462" i="19"/>
  <c r="G457" i="19"/>
  <c r="L447" i="19"/>
  <c r="L445" i="19" s="1"/>
  <c r="N442" i="19"/>
  <c r="N440" i="19" s="1"/>
  <c r="U437" i="19"/>
  <c r="I437" i="19"/>
  <c r="V432" i="19"/>
  <c r="J432" i="19"/>
  <c r="W427" i="19"/>
  <c r="K427" i="19"/>
  <c r="Y422" i="19"/>
  <c r="M422" i="19"/>
  <c r="R417" i="19"/>
  <c r="F417" i="19"/>
  <c r="T412" i="19"/>
  <c r="H412" i="19"/>
  <c r="U407" i="19"/>
  <c r="I407" i="19"/>
  <c r="V402" i="19"/>
  <c r="J402" i="19"/>
  <c r="X397" i="19"/>
  <c r="X395" i="19" s="1"/>
  <c r="R397" i="19"/>
  <c r="R395" i="19" s="1"/>
  <c r="L397" i="19"/>
  <c r="L395" i="19" s="1"/>
  <c r="F397" i="19"/>
  <c r="F395" i="19" s="1"/>
  <c r="Y392" i="19"/>
  <c r="Y390" i="19" s="1"/>
  <c r="S392" i="19"/>
  <c r="S390" i="19" s="1"/>
  <c r="M392" i="19"/>
  <c r="M390" i="19" s="1"/>
  <c r="G392" i="19"/>
  <c r="G390" i="19" s="1"/>
  <c r="Z387" i="19"/>
  <c r="Z385" i="19" s="1"/>
  <c r="T387" i="19"/>
  <c r="T385" i="19" s="1"/>
  <c r="N387" i="19"/>
  <c r="N385" i="19" s="1"/>
  <c r="H387" i="19"/>
  <c r="H385" i="19" s="1"/>
  <c r="AA382" i="19"/>
  <c r="AA380" i="19" s="1"/>
  <c r="U382" i="19"/>
  <c r="U380" i="19" s="1"/>
  <c r="O382" i="19"/>
  <c r="O380" i="19" s="1"/>
  <c r="I382" i="19"/>
  <c r="I380" i="19" s="1"/>
  <c r="V377" i="19"/>
  <c r="V375" i="19" s="1"/>
  <c r="P377" i="19"/>
  <c r="P375" i="19" s="1"/>
  <c r="J377" i="19"/>
  <c r="J375" i="19" s="1"/>
  <c r="D377" i="19"/>
  <c r="D375" i="19" s="1"/>
  <c r="W372" i="19"/>
  <c r="W370" i="19" s="1"/>
  <c r="Q372" i="19"/>
  <c r="Q370" i="19" s="1"/>
  <c r="K372" i="19"/>
  <c r="K370" i="19" s="1"/>
  <c r="E372" i="19"/>
  <c r="E370" i="19" s="1"/>
  <c r="X367" i="19"/>
  <c r="X365" i="19" s="1"/>
  <c r="R367" i="19"/>
  <c r="R365" i="19" s="1"/>
  <c r="L367" i="19"/>
  <c r="L365" i="19" s="1"/>
  <c r="F367" i="19"/>
  <c r="F365" i="19" s="1"/>
  <c r="Y362" i="19"/>
  <c r="Y360" i="19" s="1"/>
  <c r="S362" i="19"/>
  <c r="S360" i="19" s="1"/>
  <c r="M362" i="19"/>
  <c r="M360" i="19" s="1"/>
  <c r="G362" i="19"/>
  <c r="G360" i="19" s="1"/>
  <c r="W467" i="19"/>
  <c r="Z457" i="19"/>
  <c r="Z455" i="19" s="1"/>
  <c r="AA452" i="19"/>
  <c r="AA450" i="19" s="1"/>
  <c r="M442" i="19"/>
  <c r="M440" i="19" s="1"/>
  <c r="D437" i="19"/>
  <c r="D435" i="19" s="1"/>
  <c r="I432" i="19"/>
  <c r="I430" i="19" s="1"/>
  <c r="R427" i="19"/>
  <c r="R425" i="19" s="1"/>
  <c r="X422" i="19"/>
  <c r="X420" i="19" s="1"/>
  <c r="D407" i="19"/>
  <c r="D405" i="19" s="1"/>
  <c r="I402" i="19"/>
  <c r="I400" i="19" s="1"/>
  <c r="P397" i="19"/>
  <c r="P395" i="19" s="1"/>
  <c r="R392" i="19"/>
  <c r="R390" i="19" s="1"/>
  <c r="X387" i="19"/>
  <c r="X385" i="19" s="1"/>
  <c r="F387" i="19"/>
  <c r="F385" i="19" s="1"/>
  <c r="Z382" i="19"/>
  <c r="Z380" i="19" s="1"/>
  <c r="H382" i="19"/>
  <c r="H380" i="19" s="1"/>
  <c r="N377" i="19"/>
  <c r="N375" i="19" s="1"/>
  <c r="V372" i="19"/>
  <c r="V370" i="19" s="1"/>
  <c r="J372" i="19"/>
  <c r="J370" i="19" s="1"/>
  <c r="W367" i="19"/>
  <c r="W365" i="19" s="1"/>
  <c r="K367" i="19"/>
  <c r="K365" i="19" s="1"/>
  <c r="Z362" i="19"/>
  <c r="N362" i="19"/>
  <c r="T357" i="19"/>
  <c r="T355" i="19" s="1"/>
  <c r="L357" i="19"/>
  <c r="U352" i="19"/>
  <c r="U350" i="19" s="1"/>
  <c r="M352" i="19"/>
  <c r="W347" i="19"/>
  <c r="W345" i="19" s="1"/>
  <c r="Q347" i="19"/>
  <c r="Q345" i="19" s="1"/>
  <c r="K347" i="19"/>
  <c r="K345" i="19" s="1"/>
  <c r="E347" i="19"/>
  <c r="E345" i="19" s="1"/>
  <c r="X342" i="19"/>
  <c r="X340" i="19" s="1"/>
  <c r="R342" i="19"/>
  <c r="R340" i="19" s="1"/>
  <c r="L342" i="19"/>
  <c r="L340" i="19" s="1"/>
  <c r="F342" i="19"/>
  <c r="F340" i="19" s="1"/>
  <c r="Y337" i="19"/>
  <c r="Y335" i="19" s="1"/>
  <c r="S337" i="19"/>
  <c r="S335" i="19" s="1"/>
  <c r="M337" i="19"/>
  <c r="M335" i="19" s="1"/>
  <c r="G337" i="19"/>
  <c r="G335" i="19" s="1"/>
  <c r="Z332" i="19"/>
  <c r="Z330" i="19" s="1"/>
  <c r="T332" i="19"/>
  <c r="T330" i="19" s="1"/>
  <c r="N332" i="19"/>
  <c r="N330" i="19" s="1"/>
  <c r="H332" i="19"/>
  <c r="H330" i="19" s="1"/>
  <c r="AA327" i="19"/>
  <c r="AA325" i="19" s="1"/>
  <c r="U327" i="19"/>
  <c r="U325" i="19" s="1"/>
  <c r="O327" i="19"/>
  <c r="O325" i="19" s="1"/>
  <c r="I327" i="19"/>
  <c r="I325" i="19" s="1"/>
  <c r="Y457" i="19"/>
  <c r="T452" i="19"/>
  <c r="AA447" i="19"/>
  <c r="AA445" i="19" s="1"/>
  <c r="H442" i="19"/>
  <c r="E432" i="19"/>
  <c r="E430" i="19" s="1"/>
  <c r="J427" i="19"/>
  <c r="J425" i="19" s="1"/>
  <c r="W422" i="19"/>
  <c r="W420" i="19" s="1"/>
  <c r="Z417" i="19"/>
  <c r="Z415" i="19" s="1"/>
  <c r="E402" i="19"/>
  <c r="E400" i="19" s="1"/>
  <c r="K397" i="19"/>
  <c r="K395" i="19" s="1"/>
  <c r="Q392" i="19"/>
  <c r="Q390" i="19" s="1"/>
  <c r="S387" i="19"/>
  <c r="S385" i="19" s="1"/>
  <c r="Y382" i="19"/>
  <c r="Y380" i="19" s="1"/>
  <c r="G382" i="19"/>
  <c r="G380" i="19" s="1"/>
  <c r="AA377" i="19"/>
  <c r="AA375" i="19" s="1"/>
  <c r="I377" i="19"/>
  <c r="I375" i="19" s="1"/>
  <c r="U372" i="19"/>
  <c r="U370" i="19" s="1"/>
  <c r="I372" i="19"/>
  <c r="I370" i="19" s="1"/>
  <c r="V367" i="19"/>
  <c r="V365" i="19" s="1"/>
  <c r="J367" i="19"/>
  <c r="J365" i="19" s="1"/>
  <c r="X362" i="19"/>
  <c r="X360" i="19" s="1"/>
  <c r="L362" i="19"/>
  <c r="L360" i="19" s="1"/>
  <c r="AA357" i="19"/>
  <c r="AA355" i="19" s="1"/>
  <c r="S357" i="19"/>
  <c r="S355" i="19" s="1"/>
  <c r="I357" i="19"/>
  <c r="I355" i="19" s="1"/>
  <c r="T352" i="19"/>
  <c r="T350" i="19" s="1"/>
  <c r="J352" i="19"/>
  <c r="J350" i="19" s="1"/>
  <c r="V347" i="19"/>
  <c r="V345" i="19" s="1"/>
  <c r="P347" i="19"/>
  <c r="P345" i="19" s="1"/>
  <c r="J347" i="19"/>
  <c r="J345" i="19" s="1"/>
  <c r="D347" i="19"/>
  <c r="D345" i="19" s="1"/>
  <c r="W342" i="19"/>
  <c r="W340" i="19" s="1"/>
  <c r="Q342" i="19"/>
  <c r="Q340" i="19" s="1"/>
  <c r="K342" i="19"/>
  <c r="K340" i="19" s="1"/>
  <c r="E342" i="19"/>
  <c r="E340" i="19" s="1"/>
  <c r="X337" i="19"/>
  <c r="X335" i="19" s="1"/>
  <c r="R337" i="19"/>
  <c r="R335" i="19" s="1"/>
  <c r="L337" i="19"/>
  <c r="L335" i="19" s="1"/>
  <c r="F337" i="19"/>
  <c r="F335" i="19" s="1"/>
  <c r="Y332" i="19"/>
  <c r="Y330" i="19" s="1"/>
  <c r="S332" i="19"/>
  <c r="S330" i="19" s="1"/>
  <c r="M332" i="19"/>
  <c r="M330" i="19" s="1"/>
  <c r="G332" i="19"/>
  <c r="G330" i="19" s="1"/>
  <c r="Z327" i="19"/>
  <c r="Z325" i="19" s="1"/>
  <c r="T327" i="19"/>
  <c r="T325" i="19" s="1"/>
  <c r="N327" i="19"/>
  <c r="N325" i="19" s="1"/>
  <c r="H327" i="19"/>
  <c r="H325" i="19" s="1"/>
  <c r="Y447" i="19"/>
  <c r="F427" i="19"/>
  <c r="F425" i="19" s="1"/>
  <c r="L422" i="19"/>
  <c r="L420" i="19" s="1"/>
  <c r="Y417" i="19"/>
  <c r="Y415" i="19" s="1"/>
  <c r="AA412" i="19"/>
  <c r="AA410" i="19" s="1"/>
  <c r="J397" i="19"/>
  <c r="J395" i="19" s="1"/>
  <c r="L392" i="19"/>
  <c r="L390" i="19" s="1"/>
  <c r="R387" i="19"/>
  <c r="R385" i="19" s="1"/>
  <c r="T382" i="19"/>
  <c r="Z377" i="19"/>
  <c r="Z375" i="19" s="1"/>
  <c r="H377" i="19"/>
  <c r="H375" i="19" s="1"/>
  <c r="R372" i="19"/>
  <c r="R370" i="19" s="1"/>
  <c r="F372" i="19"/>
  <c r="F370" i="19" s="1"/>
  <c r="S367" i="19"/>
  <c r="S365" i="19" s="1"/>
  <c r="G367" i="19"/>
  <c r="G365" i="19" s="1"/>
  <c r="W362" i="19"/>
  <c r="W360" i="19" s="1"/>
  <c r="K362" i="19"/>
  <c r="K360" i="19" s="1"/>
  <c r="Z357" i="19"/>
  <c r="Z355" i="19" s="1"/>
  <c r="R357" i="19"/>
  <c r="H357" i="19"/>
  <c r="H355" i="19" s="1"/>
  <c r="AA352" i="19"/>
  <c r="AA350" i="19" s="1"/>
  <c r="S352" i="19"/>
  <c r="I352" i="19"/>
  <c r="I350" i="19" s="1"/>
  <c r="AA347" i="19"/>
  <c r="AA345" i="19" s="1"/>
  <c r="U347" i="19"/>
  <c r="U345" i="19" s="1"/>
  <c r="O347" i="19"/>
  <c r="O345" i="19" s="1"/>
  <c r="I347" i="19"/>
  <c r="I345" i="19" s="1"/>
  <c r="V342" i="19"/>
  <c r="V340" i="19" s="1"/>
  <c r="P342" i="19"/>
  <c r="P340" i="19" s="1"/>
  <c r="J342" i="19"/>
  <c r="J340" i="19" s="1"/>
  <c r="D342" i="19"/>
  <c r="D340" i="19" s="1"/>
  <c r="W337" i="19"/>
  <c r="W335" i="19" s="1"/>
  <c r="Q337" i="19"/>
  <c r="Q335" i="19" s="1"/>
  <c r="K337" i="19"/>
  <c r="K335" i="19" s="1"/>
  <c r="E337" i="19"/>
  <c r="E335" i="19" s="1"/>
  <c r="X332" i="19"/>
  <c r="X330" i="19" s="1"/>
  <c r="R332" i="19"/>
  <c r="R330" i="19" s="1"/>
  <c r="L332" i="19"/>
  <c r="L330" i="19" s="1"/>
  <c r="F332" i="19"/>
  <c r="F330" i="19" s="1"/>
  <c r="Y327" i="19"/>
  <c r="Y325" i="19" s="1"/>
  <c r="S327" i="19"/>
  <c r="S325" i="19" s="1"/>
  <c r="M327" i="19"/>
  <c r="M325" i="19" s="1"/>
  <c r="G327" i="19"/>
  <c r="G325" i="19" s="1"/>
  <c r="F462" i="19"/>
  <c r="G447" i="19"/>
  <c r="T437" i="19"/>
  <c r="T435" i="19" s="1"/>
  <c r="K422" i="19"/>
  <c r="K420" i="19" s="1"/>
  <c r="N417" i="19"/>
  <c r="N415" i="19" s="1"/>
  <c r="S412" i="19"/>
  <c r="S410" i="19" s="1"/>
  <c r="T407" i="19"/>
  <c r="T405" i="19" s="1"/>
  <c r="W397" i="19"/>
  <c r="W395" i="19" s="1"/>
  <c r="E397" i="19"/>
  <c r="E395" i="19" s="1"/>
  <c r="K392" i="19"/>
  <c r="K390" i="19" s="1"/>
  <c r="M387" i="19"/>
  <c r="M385" i="19" s="1"/>
  <c r="S382" i="19"/>
  <c r="S380" i="19" s="1"/>
  <c r="U377" i="19"/>
  <c r="U375" i="19" s="1"/>
  <c r="P372" i="19"/>
  <c r="P370" i="19" s="1"/>
  <c r="D372" i="19"/>
  <c r="D370" i="19" s="1"/>
  <c r="Q367" i="19"/>
  <c r="Q365" i="19" s="1"/>
  <c r="E367" i="19"/>
  <c r="E365" i="19" s="1"/>
  <c r="T362" i="19"/>
  <c r="T360" i="19" s="1"/>
  <c r="H362" i="19"/>
  <c r="H360" i="19" s="1"/>
  <c r="Y357" i="19"/>
  <c r="Y355" i="19" s="1"/>
  <c r="O357" i="19"/>
  <c r="G357" i="19"/>
  <c r="G355" i="19" s="1"/>
  <c r="Z352" i="19"/>
  <c r="Z350" i="19" s="1"/>
  <c r="P352" i="19"/>
  <c r="H352" i="19"/>
  <c r="H350" i="19" s="1"/>
  <c r="Z347" i="19"/>
  <c r="Z345" i="19" s="1"/>
  <c r="T347" i="19"/>
  <c r="T345" i="19" s="1"/>
  <c r="N347" i="19"/>
  <c r="N345" i="19" s="1"/>
  <c r="H347" i="19"/>
  <c r="H345" i="19" s="1"/>
  <c r="AA342" i="19"/>
  <c r="AA340" i="19" s="1"/>
  <c r="U342" i="19"/>
  <c r="U340" i="19" s="1"/>
  <c r="O342" i="19"/>
  <c r="O340" i="19" s="1"/>
  <c r="I342" i="19"/>
  <c r="I340" i="19" s="1"/>
  <c r="V337" i="19"/>
  <c r="V335" i="19" s="1"/>
  <c r="P337" i="19"/>
  <c r="P335" i="19" s="1"/>
  <c r="J337" i="19"/>
  <c r="J335" i="19" s="1"/>
  <c r="D337" i="19"/>
  <c r="D335" i="19" s="1"/>
  <c r="W332" i="19"/>
  <c r="W330" i="19" s="1"/>
  <c r="Q332" i="19"/>
  <c r="Q330" i="19" s="1"/>
  <c r="K332" i="19"/>
  <c r="K330" i="19" s="1"/>
  <c r="E332" i="19"/>
  <c r="E330" i="19" s="1"/>
  <c r="X327" i="19"/>
  <c r="X325" i="19" s="1"/>
  <c r="R327" i="19"/>
  <c r="R325" i="19" s="1"/>
  <c r="L327" i="19"/>
  <c r="L325" i="19" s="1"/>
  <c r="F327" i="19"/>
  <c r="F325" i="19" s="1"/>
  <c r="F447" i="19"/>
  <c r="F445" i="19" s="1"/>
  <c r="P437" i="19"/>
  <c r="P435" i="19" s="1"/>
  <c r="U432" i="19"/>
  <c r="U430" i="19" s="1"/>
  <c r="M417" i="19"/>
  <c r="M415" i="19" s="1"/>
  <c r="O412" i="19"/>
  <c r="O410" i="19" s="1"/>
  <c r="P407" i="19"/>
  <c r="P405" i="19" s="1"/>
  <c r="U402" i="19"/>
  <c r="U400" i="19" s="1"/>
  <c r="V397" i="19"/>
  <c r="V395" i="19" s="1"/>
  <c r="D397" i="19"/>
  <c r="D395" i="19" s="1"/>
  <c r="X392" i="19"/>
  <c r="X390" i="19" s="1"/>
  <c r="F392" i="19"/>
  <c r="F390" i="19" s="1"/>
  <c r="L387" i="19"/>
  <c r="L385" i="19" s="1"/>
  <c r="N382" i="19"/>
  <c r="T377" i="19"/>
  <c r="T375" i="19" s="1"/>
  <c r="AA372" i="19"/>
  <c r="AA370" i="19" s="1"/>
  <c r="O372" i="19"/>
  <c r="O370" i="19" s="1"/>
  <c r="P367" i="19"/>
  <c r="P365" i="19" s="1"/>
  <c r="D367" i="19"/>
  <c r="D365" i="19" s="1"/>
  <c r="R362" i="19"/>
  <c r="R360" i="19" s="1"/>
  <c r="F362" i="19"/>
  <c r="F360" i="19" s="1"/>
  <c r="X357" i="19"/>
  <c r="X355" i="19" s="1"/>
  <c r="N357" i="19"/>
  <c r="N355" i="19" s="1"/>
  <c r="F357" i="19"/>
  <c r="F355" i="19" s="1"/>
  <c r="Y352" i="19"/>
  <c r="Y350" i="19" s="1"/>
  <c r="O352" i="19"/>
  <c r="O350" i="19" s="1"/>
  <c r="G352" i="19"/>
  <c r="G350" i="19" s="1"/>
  <c r="Y347" i="19"/>
  <c r="Y345" i="19" s="1"/>
  <c r="S347" i="19"/>
  <c r="S345" i="19" s="1"/>
  <c r="M347" i="19"/>
  <c r="M345" i="19" s="1"/>
  <c r="G347" i="19"/>
  <c r="G345" i="19" s="1"/>
  <c r="Z342" i="19"/>
  <c r="Z340" i="19" s="1"/>
  <c r="T342" i="19"/>
  <c r="T340" i="19" s="1"/>
  <c r="N342" i="19"/>
  <c r="N340" i="19" s="1"/>
  <c r="H342" i="19"/>
  <c r="H340" i="19" s="1"/>
  <c r="AA337" i="19"/>
  <c r="AA335" i="19" s="1"/>
  <c r="U337" i="19"/>
  <c r="U335" i="19" s="1"/>
  <c r="O337" i="19"/>
  <c r="O335" i="19" s="1"/>
  <c r="I337" i="19"/>
  <c r="I335" i="19" s="1"/>
  <c r="V332" i="19"/>
  <c r="V330" i="19" s="1"/>
  <c r="P332" i="19"/>
  <c r="P330" i="19" s="1"/>
  <c r="J332" i="19"/>
  <c r="J330" i="19" s="1"/>
  <c r="D332" i="19"/>
  <c r="D330" i="19" s="1"/>
  <c r="W327" i="19"/>
  <c r="W325" i="19" s="1"/>
  <c r="Q327" i="19"/>
  <c r="Q325" i="19" s="1"/>
  <c r="K327" i="19"/>
  <c r="K325" i="19" s="1"/>
  <c r="E327" i="19"/>
  <c r="E325" i="19" s="1"/>
  <c r="Y342" i="19"/>
  <c r="Y340" i="19" s="1"/>
  <c r="R347" i="19"/>
  <c r="R345" i="19" s="1"/>
  <c r="M350" i="19"/>
  <c r="S350" i="19"/>
  <c r="O355" i="19"/>
  <c r="U355" i="19"/>
  <c r="N360" i="19"/>
  <c r="Z360" i="19"/>
  <c r="Q402" i="19"/>
  <c r="Q400" i="19" s="1"/>
  <c r="Q432" i="19"/>
  <c r="Q430" i="19" s="1"/>
  <c r="AA484" i="19"/>
  <c r="M355" i="19"/>
  <c r="N380" i="19"/>
  <c r="T380" i="19"/>
  <c r="E390" i="19"/>
  <c r="Q395" i="19"/>
  <c r="H405" i="19"/>
  <c r="H435" i="19"/>
  <c r="V327" i="19"/>
  <c r="V325" i="19" s="1"/>
  <c r="U332" i="19"/>
  <c r="U330" i="19" s="1"/>
  <c r="N337" i="19"/>
  <c r="N335" i="19" s="1"/>
  <c r="G342" i="19"/>
  <c r="G340" i="19" s="1"/>
  <c r="P350" i="19"/>
  <c r="V350" i="19"/>
  <c r="D352" i="19"/>
  <c r="D350" i="19" s="1"/>
  <c r="L355" i="19"/>
  <c r="R355" i="19"/>
  <c r="Q362" i="19"/>
  <c r="Q360" i="19" s="1"/>
  <c r="M367" i="19"/>
  <c r="M365" i="19" s="1"/>
  <c r="G387" i="19"/>
  <c r="G385" i="19" s="1"/>
  <c r="W392" i="19"/>
  <c r="W390" i="19" s="1"/>
  <c r="V427" i="19"/>
  <c r="V425" i="19" s="1"/>
  <c r="O460" i="19"/>
  <c r="G475" i="19"/>
  <c r="M475" i="19"/>
  <c r="Y475" i="19"/>
  <c r="H440" i="19"/>
  <c r="T440" i="19"/>
  <c r="Z440" i="19"/>
  <c r="H450" i="19"/>
  <c r="N450" i="19"/>
  <c r="T450" i="19"/>
  <c r="Z450" i="19"/>
  <c r="M504" i="19"/>
  <c r="F415" i="19"/>
  <c r="L415" i="19"/>
  <c r="R415" i="19"/>
  <c r="X415" i="19"/>
  <c r="J400" i="19"/>
  <c r="V400" i="19"/>
  <c r="I405" i="19"/>
  <c r="U405" i="19"/>
  <c r="H410" i="19"/>
  <c r="T410" i="19"/>
  <c r="K425" i="19"/>
  <c r="W425" i="19"/>
  <c r="J430" i="19"/>
  <c r="V430" i="19"/>
  <c r="I435" i="19"/>
  <c r="U435" i="19"/>
  <c r="G445" i="19"/>
  <c r="Y445" i="19"/>
  <c r="T489" i="19"/>
  <c r="K400" i="19"/>
  <c r="W400" i="19"/>
  <c r="J405" i="19"/>
  <c r="V405" i="19"/>
  <c r="I410" i="19"/>
  <c r="U410" i="19"/>
  <c r="H415" i="19"/>
  <c r="T415" i="19"/>
  <c r="G420" i="19"/>
  <c r="M420" i="19"/>
  <c r="S420" i="19"/>
  <c r="Y420" i="19"/>
  <c r="L425" i="19"/>
  <c r="X425" i="19"/>
  <c r="K430" i="19"/>
  <c r="W430" i="19"/>
  <c r="J435" i="19"/>
  <c r="V435" i="19"/>
  <c r="P455" i="19"/>
  <c r="N465" i="19"/>
  <c r="H470" i="19"/>
  <c r="N470" i="19"/>
  <c r="Z470" i="19"/>
  <c r="Y504" i="19"/>
  <c r="F460" i="19"/>
  <c r="R460" i="19"/>
  <c r="X460" i="19"/>
  <c r="D475" i="19"/>
  <c r="V475" i="19"/>
  <c r="E450" i="19"/>
  <c r="K450" i="19"/>
  <c r="W450" i="19"/>
  <c r="I484" i="19"/>
  <c r="U484" i="19"/>
  <c r="N489" i="19"/>
  <c r="S494" i="19"/>
  <c r="Y494" i="19"/>
  <c r="R450" i="19"/>
  <c r="G455" i="19"/>
  <c r="S455" i="19"/>
  <c r="Y455" i="19"/>
  <c r="E465" i="19"/>
  <c r="Q465" i="19"/>
  <c r="W465" i="19"/>
  <c r="K470" i="19"/>
  <c r="Q470" i="19"/>
  <c r="E499" i="19"/>
  <c r="Q499" i="19"/>
  <c r="I519" i="19"/>
  <c r="N499" i="19"/>
  <c r="J514" i="19"/>
  <c r="AA539" i="19"/>
  <c r="L509" i="19"/>
  <c r="W499" i="19"/>
  <c r="Z499" i="19"/>
  <c r="Y529" i="19"/>
  <c r="U534" i="19"/>
  <c r="V636" i="19"/>
  <c r="V634" i="19" s="1"/>
  <c r="P636" i="19"/>
  <c r="P634" i="19" s="1"/>
  <c r="J636" i="19"/>
  <c r="J634" i="19" s="1"/>
  <c r="D636" i="19"/>
  <c r="D634" i="19" s="1"/>
  <c r="W631" i="19"/>
  <c r="W629" i="19" s="1"/>
  <c r="Q631" i="19"/>
  <c r="Q629" i="19" s="1"/>
  <c r="K631" i="19"/>
  <c r="K629" i="19" s="1"/>
  <c r="E631" i="19"/>
  <c r="E629" i="19" s="1"/>
  <c r="X626" i="19"/>
  <c r="X624" i="19" s="1"/>
  <c r="R626" i="19"/>
  <c r="R624" i="19" s="1"/>
  <c r="L626" i="19"/>
  <c r="L624" i="19" s="1"/>
  <c r="F626" i="19"/>
  <c r="F624" i="19" s="1"/>
  <c r="Y621" i="19"/>
  <c r="Y619" i="19" s="1"/>
  <c r="S621" i="19"/>
  <c r="S619" i="19" s="1"/>
  <c r="M621" i="19"/>
  <c r="M619" i="19" s="1"/>
  <c r="G621" i="19"/>
  <c r="G619" i="19" s="1"/>
  <c r="Z616" i="19"/>
  <c r="Z614" i="19" s="1"/>
  <c r="T616" i="19"/>
  <c r="T614" i="19" s="1"/>
  <c r="N616" i="19"/>
  <c r="N614" i="19" s="1"/>
  <c r="H616" i="19"/>
  <c r="H614" i="19" s="1"/>
  <c r="AA611" i="19"/>
  <c r="AA609" i="19" s="1"/>
  <c r="U611" i="19"/>
  <c r="U609" i="19" s="1"/>
  <c r="O611" i="19"/>
  <c r="O609" i="19" s="1"/>
  <c r="I611" i="19"/>
  <c r="I609" i="19" s="1"/>
  <c r="AA636" i="19"/>
  <c r="AA634" i="19" s="1"/>
  <c r="U636" i="19"/>
  <c r="U634" i="19" s="1"/>
  <c r="O636" i="19"/>
  <c r="O634" i="19" s="1"/>
  <c r="I636" i="19"/>
  <c r="I634" i="19" s="1"/>
  <c r="V631" i="19"/>
  <c r="V629" i="19" s="1"/>
  <c r="P631" i="19"/>
  <c r="P629" i="19" s="1"/>
  <c r="J631" i="19"/>
  <c r="J629" i="19" s="1"/>
  <c r="D631" i="19"/>
  <c r="D629" i="19" s="1"/>
  <c r="W626" i="19"/>
  <c r="W624" i="19" s="1"/>
  <c r="Q626" i="19"/>
  <c r="Q624" i="19" s="1"/>
  <c r="K626" i="19"/>
  <c r="K624" i="19" s="1"/>
  <c r="E626" i="19"/>
  <c r="E624" i="19" s="1"/>
  <c r="X621" i="19"/>
  <c r="X619" i="19" s="1"/>
  <c r="R621" i="19"/>
  <c r="R619" i="19" s="1"/>
  <c r="L621" i="19"/>
  <c r="L619" i="19" s="1"/>
  <c r="F621" i="19"/>
  <c r="F619" i="19" s="1"/>
  <c r="Y616" i="19"/>
  <c r="Y614" i="19" s="1"/>
  <c r="S616" i="19"/>
  <c r="S614" i="19" s="1"/>
  <c r="M616" i="19"/>
  <c r="M614" i="19" s="1"/>
  <c r="G616" i="19"/>
  <c r="G614" i="19" s="1"/>
  <c r="Z611" i="19"/>
  <c r="Z609" i="19" s="1"/>
  <c r="T611" i="19"/>
  <c r="T609" i="19" s="1"/>
  <c r="N611" i="19"/>
  <c r="N609" i="19" s="1"/>
  <c r="H611" i="19"/>
  <c r="H609" i="19" s="1"/>
  <c r="Z636" i="19"/>
  <c r="Z634" i="19" s="1"/>
  <c r="T636" i="19"/>
  <c r="T634" i="19" s="1"/>
  <c r="N636" i="19"/>
  <c r="N634" i="19" s="1"/>
  <c r="H636" i="19"/>
  <c r="H634" i="19" s="1"/>
  <c r="AA631" i="19"/>
  <c r="AA629" i="19" s="1"/>
  <c r="U631" i="19"/>
  <c r="U629" i="19" s="1"/>
  <c r="O631" i="19"/>
  <c r="O629" i="19" s="1"/>
  <c r="I631" i="19"/>
  <c r="I629" i="19" s="1"/>
  <c r="V626" i="19"/>
  <c r="V624" i="19" s="1"/>
  <c r="P626" i="19"/>
  <c r="P624" i="19" s="1"/>
  <c r="J626" i="19"/>
  <c r="J624" i="19" s="1"/>
  <c r="D626" i="19"/>
  <c r="D624" i="19" s="1"/>
  <c r="W621" i="19"/>
  <c r="W619" i="19" s="1"/>
  <c r="Q621" i="19"/>
  <c r="Q619" i="19" s="1"/>
  <c r="K621" i="19"/>
  <c r="K619" i="19" s="1"/>
  <c r="E621" i="19"/>
  <c r="E619" i="19" s="1"/>
  <c r="X616" i="19"/>
  <c r="X614" i="19" s="1"/>
  <c r="R616" i="19"/>
  <c r="R614" i="19" s="1"/>
  <c r="L616" i="19"/>
  <c r="L614" i="19" s="1"/>
  <c r="F616" i="19"/>
  <c r="F614" i="19" s="1"/>
  <c r="Y611" i="19"/>
  <c r="Y609" i="19" s="1"/>
  <c r="S611" i="19"/>
  <c r="S609" i="19" s="1"/>
  <c r="M611" i="19"/>
  <c r="M609" i="19" s="1"/>
  <c r="G611" i="19"/>
  <c r="G609" i="19" s="1"/>
  <c r="Y636" i="19"/>
  <c r="Y634" i="19" s="1"/>
  <c r="S636" i="19"/>
  <c r="S634" i="19" s="1"/>
  <c r="M636" i="19"/>
  <c r="M634" i="19" s="1"/>
  <c r="G636" i="19"/>
  <c r="G634" i="19" s="1"/>
  <c r="Z631" i="19"/>
  <c r="Z629" i="19" s="1"/>
  <c r="T631" i="19"/>
  <c r="T629" i="19" s="1"/>
  <c r="N631" i="19"/>
  <c r="N629" i="19" s="1"/>
  <c r="H631" i="19"/>
  <c r="H629" i="19" s="1"/>
  <c r="AA626" i="19"/>
  <c r="AA624" i="19" s="1"/>
  <c r="U626" i="19"/>
  <c r="U624" i="19" s="1"/>
  <c r="O626" i="19"/>
  <c r="O624" i="19" s="1"/>
  <c r="I626" i="19"/>
  <c r="I624" i="19" s="1"/>
  <c r="V621" i="19"/>
  <c r="V619" i="19" s="1"/>
  <c r="P621" i="19"/>
  <c r="P619" i="19" s="1"/>
  <c r="J621" i="19"/>
  <c r="J619" i="19" s="1"/>
  <c r="D621" i="19"/>
  <c r="D619" i="19" s="1"/>
  <c r="X636" i="19"/>
  <c r="F636" i="19"/>
  <c r="Y631" i="19"/>
  <c r="G631" i="19"/>
  <c r="Z626" i="19"/>
  <c r="Z624" i="19" s="1"/>
  <c r="H626" i="19"/>
  <c r="H624" i="19" s="1"/>
  <c r="AA621" i="19"/>
  <c r="AA619" i="19" s="1"/>
  <c r="I621" i="19"/>
  <c r="I619" i="19" s="1"/>
  <c r="V616" i="19"/>
  <c r="V614" i="19" s="1"/>
  <c r="J616" i="19"/>
  <c r="J614" i="19" s="1"/>
  <c r="W611" i="19"/>
  <c r="W609" i="19" s="1"/>
  <c r="K611" i="19"/>
  <c r="K609" i="19" s="1"/>
  <c r="V606" i="19"/>
  <c r="V604" i="19" s="1"/>
  <c r="P606" i="19"/>
  <c r="P604" i="19" s="1"/>
  <c r="J606" i="19"/>
  <c r="J604" i="19" s="1"/>
  <c r="D606" i="19"/>
  <c r="D604" i="19" s="1"/>
  <c r="W601" i="19"/>
  <c r="W599" i="19" s="1"/>
  <c r="Q601" i="19"/>
  <c r="Q599" i="19" s="1"/>
  <c r="K601" i="19"/>
  <c r="K599" i="19" s="1"/>
  <c r="E601" i="19"/>
  <c r="E599" i="19" s="1"/>
  <c r="X596" i="19"/>
  <c r="X594" i="19" s="1"/>
  <c r="R596" i="19"/>
  <c r="R594" i="19" s="1"/>
  <c r="L596" i="19"/>
  <c r="L594" i="19" s="1"/>
  <c r="F596" i="19"/>
  <c r="F594" i="19" s="1"/>
  <c r="Y591" i="19"/>
  <c r="Y589" i="19" s="1"/>
  <c r="S591" i="19"/>
  <c r="S589" i="19" s="1"/>
  <c r="M591" i="19"/>
  <c r="M589" i="19" s="1"/>
  <c r="G591" i="19"/>
  <c r="G589" i="19" s="1"/>
  <c r="Z586" i="19"/>
  <c r="Z584" i="19" s="1"/>
  <c r="T586" i="19"/>
  <c r="T584" i="19" s="1"/>
  <c r="N586" i="19"/>
  <c r="N584" i="19" s="1"/>
  <c r="H586" i="19"/>
  <c r="H584" i="19" s="1"/>
  <c r="R636" i="19"/>
  <c r="S631" i="19"/>
  <c r="T626" i="19"/>
  <c r="T624" i="19" s="1"/>
  <c r="U621" i="19"/>
  <c r="U619" i="19" s="1"/>
  <c r="Q616" i="19"/>
  <c r="Q614" i="19" s="1"/>
  <c r="E616" i="19"/>
  <c r="E614" i="19" s="1"/>
  <c r="R611" i="19"/>
  <c r="R609" i="19" s="1"/>
  <c r="F611" i="19"/>
  <c r="F609" i="19" s="1"/>
  <c r="Q636" i="19"/>
  <c r="Q634" i="19" s="1"/>
  <c r="R631" i="19"/>
  <c r="S626" i="19"/>
  <c r="T621" i="19"/>
  <c r="T619" i="19" s="1"/>
  <c r="P616" i="19"/>
  <c r="P614" i="19" s="1"/>
  <c r="D616" i="19"/>
  <c r="D614" i="19" s="1"/>
  <c r="Q611" i="19"/>
  <c r="Q609" i="19" s="1"/>
  <c r="E611" i="19"/>
  <c r="E609" i="19" s="1"/>
  <c r="Y606" i="19"/>
  <c r="Y604" i="19" s="1"/>
  <c r="S606" i="19"/>
  <c r="S604" i="19" s="1"/>
  <c r="M606" i="19"/>
  <c r="M604" i="19" s="1"/>
  <c r="G606" i="19"/>
  <c r="G604" i="19" s="1"/>
  <c r="Z601" i="19"/>
  <c r="Z599" i="19" s="1"/>
  <c r="T601" i="19"/>
  <c r="T599" i="19" s="1"/>
  <c r="N601" i="19"/>
  <c r="N599" i="19" s="1"/>
  <c r="H601" i="19"/>
  <c r="H599" i="19" s="1"/>
  <c r="AA596" i="19"/>
  <c r="AA594" i="19" s="1"/>
  <c r="U596" i="19"/>
  <c r="U594" i="19" s="1"/>
  <c r="O596" i="19"/>
  <c r="O594" i="19" s="1"/>
  <c r="I596" i="19"/>
  <c r="I594" i="19" s="1"/>
  <c r="V591" i="19"/>
  <c r="V589" i="19" s="1"/>
  <c r="P591" i="19"/>
  <c r="P589" i="19" s="1"/>
  <c r="J591" i="19"/>
  <c r="J589" i="19" s="1"/>
  <c r="D591" i="19"/>
  <c r="D589" i="19" s="1"/>
  <c r="W586" i="19"/>
  <c r="W584" i="19" s="1"/>
  <c r="Q586" i="19"/>
  <c r="Q584" i="19" s="1"/>
  <c r="K586" i="19"/>
  <c r="K584" i="19" s="1"/>
  <c r="E586" i="19"/>
  <c r="E584" i="19" s="1"/>
  <c r="O616" i="19"/>
  <c r="P611" i="19"/>
  <c r="U606" i="19"/>
  <c r="U604" i="19" s="1"/>
  <c r="L606" i="19"/>
  <c r="V601" i="19"/>
  <c r="V599" i="19" s="1"/>
  <c r="M601" i="19"/>
  <c r="M599" i="19" s="1"/>
  <c r="D601" i="19"/>
  <c r="D599" i="19" s="1"/>
  <c r="W596" i="19"/>
  <c r="W594" i="19" s="1"/>
  <c r="N596" i="19"/>
  <c r="E596" i="19"/>
  <c r="E594" i="19" s="1"/>
  <c r="Z591" i="19"/>
  <c r="Z589" i="19" s="1"/>
  <c r="Q591" i="19"/>
  <c r="Q589" i="19" s="1"/>
  <c r="H591" i="19"/>
  <c r="H589" i="19" s="1"/>
  <c r="AA586" i="19"/>
  <c r="AA584" i="19" s="1"/>
  <c r="R586" i="19"/>
  <c r="R584" i="19" s="1"/>
  <c r="I586" i="19"/>
  <c r="V581" i="19"/>
  <c r="V579" i="19" s="1"/>
  <c r="P581" i="19"/>
  <c r="P579" i="19" s="1"/>
  <c r="J581" i="19"/>
  <c r="J579" i="19" s="1"/>
  <c r="D581" i="19"/>
  <c r="D579" i="19" s="1"/>
  <c r="W576" i="19"/>
  <c r="W574" i="19" s="1"/>
  <c r="Q576" i="19"/>
  <c r="Q574" i="19" s="1"/>
  <c r="K576" i="19"/>
  <c r="K574" i="19" s="1"/>
  <c r="E576" i="19"/>
  <c r="E574" i="19" s="1"/>
  <c r="X571" i="19"/>
  <c r="X569" i="19" s="1"/>
  <c r="R571" i="19"/>
  <c r="R569" i="19" s="1"/>
  <c r="L571" i="19"/>
  <c r="L569" i="19" s="1"/>
  <c r="F571" i="19"/>
  <c r="F569" i="19" s="1"/>
  <c r="K616" i="19"/>
  <c r="K614" i="19" s="1"/>
  <c r="L611" i="19"/>
  <c r="L609" i="19" s="1"/>
  <c r="T606" i="19"/>
  <c r="T604" i="19" s="1"/>
  <c r="K606" i="19"/>
  <c r="K604" i="19" s="1"/>
  <c r="U601" i="19"/>
  <c r="U599" i="19" s="1"/>
  <c r="L601" i="19"/>
  <c r="L599" i="19" s="1"/>
  <c r="V596" i="19"/>
  <c r="V594" i="19" s="1"/>
  <c r="M596" i="19"/>
  <c r="M594" i="19" s="1"/>
  <c r="D596" i="19"/>
  <c r="D594" i="19" s="1"/>
  <c r="X591" i="19"/>
  <c r="X589" i="19" s="1"/>
  <c r="O591" i="19"/>
  <c r="O589" i="19" s="1"/>
  <c r="F591" i="19"/>
  <c r="F589" i="19" s="1"/>
  <c r="Y586" i="19"/>
  <c r="Y584" i="19" s="1"/>
  <c r="P586" i="19"/>
  <c r="G586" i="19"/>
  <c r="G584" i="19" s="1"/>
  <c r="AA581" i="19"/>
  <c r="AA579" i="19" s="1"/>
  <c r="U581" i="19"/>
  <c r="U579" i="19" s="1"/>
  <c r="O581" i="19"/>
  <c r="O579" i="19" s="1"/>
  <c r="I581" i="19"/>
  <c r="I579" i="19" s="1"/>
  <c r="V576" i="19"/>
  <c r="V574" i="19" s="1"/>
  <c r="P576" i="19"/>
  <c r="P574" i="19" s="1"/>
  <c r="J576" i="19"/>
  <c r="J574" i="19" s="1"/>
  <c r="D576" i="19"/>
  <c r="D574" i="19" s="1"/>
  <c r="W571" i="19"/>
  <c r="W569" i="19" s="1"/>
  <c r="Q571" i="19"/>
  <c r="Q569" i="19" s="1"/>
  <c r="K571" i="19"/>
  <c r="K569" i="19" s="1"/>
  <c r="E571" i="19"/>
  <c r="E569" i="19" s="1"/>
  <c r="W636" i="19"/>
  <c r="X631" i="19"/>
  <c r="Y626" i="19"/>
  <c r="Z621" i="19"/>
  <c r="Z619" i="19" s="1"/>
  <c r="I616" i="19"/>
  <c r="J611" i="19"/>
  <c r="AA606" i="19"/>
  <c r="AA604" i="19" s="1"/>
  <c r="R606" i="19"/>
  <c r="I606" i="19"/>
  <c r="I604" i="19" s="1"/>
  <c r="L636" i="19"/>
  <c r="M631" i="19"/>
  <c r="N626" i="19"/>
  <c r="N624" i="19" s="1"/>
  <c r="O621" i="19"/>
  <c r="AA616" i="19"/>
  <c r="AA614" i="19" s="1"/>
  <c r="D611" i="19"/>
  <c r="D609" i="19" s="1"/>
  <c r="Q606" i="19"/>
  <c r="S601" i="19"/>
  <c r="G601" i="19"/>
  <c r="G599" i="19" s="1"/>
  <c r="Z596" i="19"/>
  <c r="K596" i="19"/>
  <c r="K594" i="19" s="1"/>
  <c r="U591" i="19"/>
  <c r="I591" i="19"/>
  <c r="O586" i="19"/>
  <c r="S581" i="19"/>
  <c r="K581" i="19"/>
  <c r="U576" i="19"/>
  <c r="M576" i="19"/>
  <c r="V571" i="19"/>
  <c r="V569" i="19" s="1"/>
  <c r="N571" i="19"/>
  <c r="N569" i="19" s="1"/>
  <c r="D571" i="19"/>
  <c r="D569" i="19" s="1"/>
  <c r="W566" i="19"/>
  <c r="W564" i="19" s="1"/>
  <c r="Q566" i="19"/>
  <c r="Q564" i="19" s="1"/>
  <c r="K566" i="19"/>
  <c r="K564" i="19" s="1"/>
  <c r="E566" i="19"/>
  <c r="E564" i="19" s="1"/>
  <c r="X561" i="19"/>
  <c r="X559" i="19" s="1"/>
  <c r="R561" i="19"/>
  <c r="R559" i="19" s="1"/>
  <c r="L561" i="19"/>
  <c r="L559" i="19" s="1"/>
  <c r="F561" i="19"/>
  <c r="F559" i="19" s="1"/>
  <c r="Y556" i="19"/>
  <c r="Y554" i="19" s="1"/>
  <c r="S556" i="19"/>
  <c r="S554" i="19" s="1"/>
  <c r="M556" i="19"/>
  <c r="M554" i="19" s="1"/>
  <c r="G556" i="19"/>
  <c r="G554" i="19" s="1"/>
  <c r="K636" i="19"/>
  <c r="K634" i="19" s="1"/>
  <c r="L631" i="19"/>
  <c r="M626" i="19"/>
  <c r="M624" i="19" s="1"/>
  <c r="N621" i="19"/>
  <c r="N619" i="19" s="1"/>
  <c r="W616" i="19"/>
  <c r="W614" i="19" s="1"/>
  <c r="O606" i="19"/>
  <c r="O604" i="19" s="1"/>
  <c r="R601" i="19"/>
  <c r="F601" i="19"/>
  <c r="F599" i="19" s="1"/>
  <c r="Y596" i="19"/>
  <c r="Y594" i="19" s="1"/>
  <c r="J596" i="19"/>
  <c r="J594" i="19" s="1"/>
  <c r="T591" i="19"/>
  <c r="T589" i="19" s="1"/>
  <c r="E591" i="19"/>
  <c r="E589" i="19" s="1"/>
  <c r="M586" i="19"/>
  <c r="M584" i="19" s="1"/>
  <c r="Z581" i="19"/>
  <c r="Z579" i="19" s="1"/>
  <c r="R581" i="19"/>
  <c r="R579" i="19" s="1"/>
  <c r="H581" i="19"/>
  <c r="H579" i="19" s="1"/>
  <c r="T576" i="19"/>
  <c r="T574" i="19" s="1"/>
  <c r="L576" i="19"/>
  <c r="L574" i="19" s="1"/>
  <c r="E636" i="19"/>
  <c r="F631" i="19"/>
  <c r="G626" i="19"/>
  <c r="H621" i="19"/>
  <c r="H619" i="19" s="1"/>
  <c r="U616" i="19"/>
  <c r="U614" i="19" s="1"/>
  <c r="N606" i="19"/>
  <c r="N604" i="19" s="1"/>
  <c r="P601" i="19"/>
  <c r="P599" i="19" s="1"/>
  <c r="T596" i="19"/>
  <c r="H596" i="19"/>
  <c r="R591" i="19"/>
  <c r="R589" i="19" s="1"/>
  <c r="X586" i="19"/>
  <c r="X584" i="19" s="1"/>
  <c r="L586" i="19"/>
  <c r="L584" i="19" s="1"/>
  <c r="Y581" i="19"/>
  <c r="Q581" i="19"/>
  <c r="G581" i="19"/>
  <c r="AA576" i="19"/>
  <c r="AA574" i="19" s="1"/>
  <c r="S576" i="19"/>
  <c r="S574" i="19" s="1"/>
  <c r="I576" i="19"/>
  <c r="I574" i="19" s="1"/>
  <c r="T571" i="19"/>
  <c r="T569" i="19" s="1"/>
  <c r="J571" i="19"/>
  <c r="J569" i="19" s="1"/>
  <c r="AA566" i="19"/>
  <c r="AA564" i="19" s="1"/>
  <c r="U566" i="19"/>
  <c r="U564" i="19" s="1"/>
  <c r="O566" i="19"/>
  <c r="O564" i="19" s="1"/>
  <c r="I566" i="19"/>
  <c r="I564" i="19" s="1"/>
  <c r="V561" i="19"/>
  <c r="V559" i="19" s="1"/>
  <c r="P561" i="19"/>
  <c r="P559" i="19" s="1"/>
  <c r="J561" i="19"/>
  <c r="J559" i="19" s="1"/>
  <c r="D561" i="19"/>
  <c r="D559" i="19" s="1"/>
  <c r="X611" i="19"/>
  <c r="X609" i="19" s="1"/>
  <c r="X606" i="19"/>
  <c r="F606" i="19"/>
  <c r="Y601" i="19"/>
  <c r="Y599" i="19" s="1"/>
  <c r="J601" i="19"/>
  <c r="J599" i="19" s="1"/>
  <c r="Q596" i="19"/>
  <c r="Q594" i="19" s="1"/>
  <c r="AA591" i="19"/>
  <c r="AA589" i="19" s="1"/>
  <c r="L591" i="19"/>
  <c r="L589" i="19" s="1"/>
  <c r="U586" i="19"/>
  <c r="F586" i="19"/>
  <c r="F584" i="19" s="1"/>
  <c r="W581" i="19"/>
  <c r="M581" i="19"/>
  <c r="E581" i="19"/>
  <c r="Y576" i="19"/>
  <c r="Y574" i="19" s="1"/>
  <c r="O576" i="19"/>
  <c r="G576" i="19"/>
  <c r="G574" i="19" s="1"/>
  <c r="Z571" i="19"/>
  <c r="Z569" i="19" s="1"/>
  <c r="P571" i="19"/>
  <c r="P569" i="19" s="1"/>
  <c r="H571" i="19"/>
  <c r="H569" i="19" s="1"/>
  <c r="Y566" i="19"/>
  <c r="Y564" i="19" s="1"/>
  <c r="S566" i="19"/>
  <c r="S564" i="19" s="1"/>
  <c r="M566" i="19"/>
  <c r="M564" i="19" s="1"/>
  <c r="G566" i="19"/>
  <c r="G564" i="19" s="1"/>
  <c r="Z561" i="19"/>
  <c r="Z559" i="19" s="1"/>
  <c r="T561" i="19"/>
  <c r="T559" i="19" s="1"/>
  <c r="N561" i="19"/>
  <c r="N559" i="19" s="1"/>
  <c r="H561" i="19"/>
  <c r="H559" i="19" s="1"/>
  <c r="AA556" i="19"/>
  <c r="AA554" i="19" s="1"/>
  <c r="U556" i="19"/>
  <c r="U554" i="19" s="1"/>
  <c r="O556" i="19"/>
  <c r="O554" i="19" s="1"/>
  <c r="I556" i="19"/>
  <c r="I554" i="19" s="1"/>
  <c r="V551" i="19"/>
  <c r="V549" i="19" s="1"/>
  <c r="P551" i="19"/>
  <c r="P549" i="19" s="1"/>
  <c r="J551" i="19"/>
  <c r="J549" i="19" s="1"/>
  <c r="D551" i="19"/>
  <c r="D549" i="19" s="1"/>
  <c r="W546" i="19"/>
  <c r="W544" i="19" s="1"/>
  <c r="Q546" i="19"/>
  <c r="Q544" i="19" s="1"/>
  <c r="K546" i="19"/>
  <c r="K544" i="19" s="1"/>
  <c r="E546" i="19"/>
  <c r="E544" i="19" s="1"/>
  <c r="X541" i="19"/>
  <c r="X539" i="19" s="1"/>
  <c r="R541" i="19"/>
  <c r="R539" i="19" s="1"/>
  <c r="L541" i="19"/>
  <c r="L539" i="19" s="1"/>
  <c r="F541" i="19"/>
  <c r="F539" i="19" s="1"/>
  <c r="Y536" i="19"/>
  <c r="Y534" i="19" s="1"/>
  <c r="S536" i="19"/>
  <c r="S534" i="19" s="1"/>
  <c r="M536" i="19"/>
  <c r="M534" i="19" s="1"/>
  <c r="G536" i="19"/>
  <c r="G534" i="19" s="1"/>
  <c r="X601" i="19"/>
  <c r="X599" i="19" s="1"/>
  <c r="S596" i="19"/>
  <c r="W591" i="19"/>
  <c r="W589" i="19" s="1"/>
  <c r="V586" i="19"/>
  <c r="L581" i="19"/>
  <c r="L579" i="19" s="1"/>
  <c r="F576" i="19"/>
  <c r="F574" i="19" s="1"/>
  <c r="AA571" i="19"/>
  <c r="AA569" i="19" s="1"/>
  <c r="I571" i="19"/>
  <c r="I569" i="19" s="1"/>
  <c r="T566" i="19"/>
  <c r="H566" i="19"/>
  <c r="W561" i="19"/>
  <c r="K561" i="19"/>
  <c r="Z556" i="19"/>
  <c r="Q556" i="19"/>
  <c r="H556" i="19"/>
  <c r="X551" i="19"/>
  <c r="X549" i="19" s="1"/>
  <c r="Q551" i="19"/>
  <c r="I551" i="19"/>
  <c r="Y546" i="19"/>
  <c r="Y544" i="19" s="1"/>
  <c r="R546" i="19"/>
  <c r="J546" i="19"/>
  <c r="Z541" i="19"/>
  <c r="Z539" i="19" s="1"/>
  <c r="S541" i="19"/>
  <c r="S539" i="19" s="1"/>
  <c r="K541" i="19"/>
  <c r="D541" i="19"/>
  <c r="D539" i="19" s="1"/>
  <c r="AA536" i="19"/>
  <c r="AA534" i="19" s="1"/>
  <c r="T536" i="19"/>
  <c r="T534" i="19" s="1"/>
  <c r="L536" i="19"/>
  <c r="L534" i="19" s="1"/>
  <c r="E536" i="19"/>
  <c r="E534" i="19" s="1"/>
  <c r="X531" i="19"/>
  <c r="X529" i="19" s="1"/>
  <c r="R531" i="19"/>
  <c r="R529" i="19" s="1"/>
  <c r="L531" i="19"/>
  <c r="L529" i="19" s="1"/>
  <c r="F531" i="19"/>
  <c r="F529" i="19" s="1"/>
  <c r="Y526" i="19"/>
  <c r="Y524" i="19" s="1"/>
  <c r="S526" i="19"/>
  <c r="S524" i="19" s="1"/>
  <c r="M526" i="19"/>
  <c r="M524" i="19" s="1"/>
  <c r="G526" i="19"/>
  <c r="G524" i="19" s="1"/>
  <c r="Z521" i="19"/>
  <c r="Z519" i="19" s="1"/>
  <c r="T521" i="19"/>
  <c r="T519" i="19" s="1"/>
  <c r="N521" i="19"/>
  <c r="N519" i="19" s="1"/>
  <c r="H521" i="19"/>
  <c r="H519" i="19" s="1"/>
  <c r="AA516" i="19"/>
  <c r="AA514" i="19" s="1"/>
  <c r="U516" i="19"/>
  <c r="U514" i="19" s="1"/>
  <c r="O516" i="19"/>
  <c r="O514" i="19" s="1"/>
  <c r="I516" i="19"/>
  <c r="I514" i="19" s="1"/>
  <c r="V511" i="19"/>
  <c r="V509" i="19" s="1"/>
  <c r="P511" i="19"/>
  <c r="P509" i="19" s="1"/>
  <c r="J511" i="19"/>
  <c r="J509" i="19" s="1"/>
  <c r="D511" i="19"/>
  <c r="D509" i="19" s="1"/>
  <c r="W506" i="19"/>
  <c r="W504" i="19" s="1"/>
  <c r="Q506" i="19"/>
  <c r="Q504" i="19" s="1"/>
  <c r="K506" i="19"/>
  <c r="K504" i="19" s="1"/>
  <c r="E506" i="19"/>
  <c r="E504" i="19" s="1"/>
  <c r="X501" i="19"/>
  <c r="X499" i="19" s="1"/>
  <c r="R501" i="19"/>
  <c r="R499" i="19" s="1"/>
  <c r="L501" i="19"/>
  <c r="L499" i="19" s="1"/>
  <c r="F501" i="19"/>
  <c r="F499" i="19" s="1"/>
  <c r="O601" i="19"/>
  <c r="O599" i="19" s="1"/>
  <c r="P596" i="19"/>
  <c r="P594" i="19" s="1"/>
  <c r="N591" i="19"/>
  <c r="S586" i="19"/>
  <c r="S584" i="19" s="1"/>
  <c r="F581" i="19"/>
  <c r="F579" i="19" s="1"/>
  <c r="Z576" i="19"/>
  <c r="Z574" i="19" s="1"/>
  <c r="Y571" i="19"/>
  <c r="G571" i="19"/>
  <c r="R566" i="19"/>
  <c r="R564" i="19" s="1"/>
  <c r="F566" i="19"/>
  <c r="F564" i="19" s="1"/>
  <c r="U561" i="19"/>
  <c r="I561" i="19"/>
  <c r="X556" i="19"/>
  <c r="P556" i="19"/>
  <c r="F556" i="19"/>
  <c r="F554" i="19" s="1"/>
  <c r="W551" i="19"/>
  <c r="W549" i="19" s="1"/>
  <c r="O551" i="19"/>
  <c r="H551" i="19"/>
  <c r="H549" i="19" s="1"/>
  <c r="X546" i="19"/>
  <c r="X544" i="19" s="1"/>
  <c r="P546" i="19"/>
  <c r="I546" i="19"/>
  <c r="I544" i="19" s="1"/>
  <c r="Y541" i="19"/>
  <c r="Y539" i="19" s="1"/>
  <c r="Q541" i="19"/>
  <c r="J541" i="19"/>
  <c r="J539" i="19" s="1"/>
  <c r="Z536" i="19"/>
  <c r="Z534" i="19" s="1"/>
  <c r="R536" i="19"/>
  <c r="R534" i="19" s="1"/>
  <c r="K536" i="19"/>
  <c r="K534" i="19" s="1"/>
  <c r="D536" i="19"/>
  <c r="D534" i="19" s="1"/>
  <c r="W531" i="19"/>
  <c r="W529" i="19" s="1"/>
  <c r="Q531" i="19"/>
  <c r="Q529" i="19" s="1"/>
  <c r="K531" i="19"/>
  <c r="K529" i="19" s="1"/>
  <c r="E531" i="19"/>
  <c r="E529" i="19" s="1"/>
  <c r="X526" i="19"/>
  <c r="X524" i="19" s="1"/>
  <c r="R526" i="19"/>
  <c r="R524" i="19" s="1"/>
  <c r="L526" i="19"/>
  <c r="L524" i="19" s="1"/>
  <c r="F526" i="19"/>
  <c r="F524" i="19" s="1"/>
  <c r="Y521" i="19"/>
  <c r="Y519" i="19" s="1"/>
  <c r="S521" i="19"/>
  <c r="S519" i="19" s="1"/>
  <c r="M521" i="19"/>
  <c r="M519" i="19" s="1"/>
  <c r="G521" i="19"/>
  <c r="G519" i="19" s="1"/>
  <c r="Z516" i="19"/>
  <c r="Z514" i="19" s="1"/>
  <c r="T516" i="19"/>
  <c r="T514" i="19" s="1"/>
  <c r="N516" i="19"/>
  <c r="N514" i="19" s="1"/>
  <c r="H516" i="19"/>
  <c r="H514" i="19" s="1"/>
  <c r="AA511" i="19"/>
  <c r="AA509" i="19" s="1"/>
  <c r="U511" i="19"/>
  <c r="U509" i="19" s="1"/>
  <c r="O511" i="19"/>
  <c r="O509" i="19" s="1"/>
  <c r="I511" i="19"/>
  <c r="I509" i="19" s="1"/>
  <c r="V506" i="19"/>
  <c r="V504" i="19" s="1"/>
  <c r="P506" i="19"/>
  <c r="P504" i="19" s="1"/>
  <c r="J506" i="19"/>
  <c r="J504" i="19" s="1"/>
  <c r="D506" i="19"/>
  <c r="D504" i="19" s="1"/>
  <c r="Z606" i="19"/>
  <c r="Z604" i="19" s="1"/>
  <c r="I601" i="19"/>
  <c r="I599" i="19" s="1"/>
  <c r="G596" i="19"/>
  <c r="G594" i="19" s="1"/>
  <c r="K591" i="19"/>
  <c r="K589" i="19" s="1"/>
  <c r="J586" i="19"/>
  <c r="X576" i="19"/>
  <c r="U571" i="19"/>
  <c r="U569" i="19" s="1"/>
  <c r="P566" i="19"/>
  <c r="P564" i="19" s="1"/>
  <c r="D566" i="19"/>
  <c r="D564" i="19" s="1"/>
  <c r="S561" i="19"/>
  <c r="S559" i="19" s="1"/>
  <c r="G561" i="19"/>
  <c r="G559" i="19" s="1"/>
  <c r="W556" i="19"/>
  <c r="W554" i="19" s="1"/>
  <c r="N556" i="19"/>
  <c r="E556" i="19"/>
  <c r="E554" i="19" s="1"/>
  <c r="U551" i="19"/>
  <c r="N551" i="19"/>
  <c r="N549" i="19" s="1"/>
  <c r="G551" i="19"/>
  <c r="G549" i="19" s="1"/>
  <c r="V546" i="19"/>
  <c r="O546" i="19"/>
  <c r="O544" i="19" s="1"/>
  <c r="H546" i="19"/>
  <c r="H544" i="19" s="1"/>
  <c r="W541" i="19"/>
  <c r="P541" i="19"/>
  <c r="P539" i="19" s="1"/>
  <c r="I541" i="19"/>
  <c r="I539" i="19" s="1"/>
  <c r="X536" i="19"/>
  <c r="X534" i="19" s="1"/>
  <c r="Q536" i="19"/>
  <c r="Q534" i="19" s="1"/>
  <c r="J536" i="19"/>
  <c r="J534" i="19" s="1"/>
  <c r="V531" i="19"/>
  <c r="V529" i="19" s="1"/>
  <c r="P531" i="19"/>
  <c r="P529" i="19" s="1"/>
  <c r="J531" i="19"/>
  <c r="J529" i="19" s="1"/>
  <c r="D531" i="19"/>
  <c r="D529" i="19" s="1"/>
  <c r="W526" i="19"/>
  <c r="W524" i="19" s="1"/>
  <c r="Q526" i="19"/>
  <c r="Q524" i="19" s="1"/>
  <c r="K526" i="19"/>
  <c r="K524" i="19" s="1"/>
  <c r="E526" i="19"/>
  <c r="E524" i="19" s="1"/>
  <c r="X521" i="19"/>
  <c r="X519" i="19" s="1"/>
  <c r="R521" i="19"/>
  <c r="R519" i="19" s="1"/>
  <c r="L521" i="19"/>
  <c r="L519" i="19" s="1"/>
  <c r="F521" i="19"/>
  <c r="F519" i="19" s="1"/>
  <c r="Y516" i="19"/>
  <c r="Y514" i="19" s="1"/>
  <c r="S516" i="19"/>
  <c r="S514" i="19" s="1"/>
  <c r="M516" i="19"/>
  <c r="M514" i="19" s="1"/>
  <c r="G516" i="19"/>
  <c r="G514" i="19" s="1"/>
  <c r="Z511" i="19"/>
  <c r="Z509" i="19" s="1"/>
  <c r="T511" i="19"/>
  <c r="T509" i="19" s="1"/>
  <c r="N511" i="19"/>
  <c r="N509" i="19" s="1"/>
  <c r="H511" i="19"/>
  <c r="H509" i="19" s="1"/>
  <c r="AA506" i="19"/>
  <c r="AA504" i="19" s="1"/>
  <c r="U506" i="19"/>
  <c r="U504" i="19" s="1"/>
  <c r="O506" i="19"/>
  <c r="O504" i="19" s="1"/>
  <c r="I506" i="19"/>
  <c r="I504" i="19" s="1"/>
  <c r="V501" i="19"/>
  <c r="V499" i="19" s="1"/>
  <c r="P501" i="19"/>
  <c r="P499" i="19" s="1"/>
  <c r="J501" i="19"/>
  <c r="J499" i="19" s="1"/>
  <c r="D501" i="19"/>
  <c r="D499" i="19" s="1"/>
  <c r="W606" i="19"/>
  <c r="W604" i="19" s="1"/>
  <c r="D586" i="19"/>
  <c r="X581" i="19"/>
  <c r="X579" i="19" s="1"/>
  <c r="R576" i="19"/>
  <c r="S571" i="19"/>
  <c r="Z566" i="19"/>
  <c r="N566" i="19"/>
  <c r="Q561" i="19"/>
  <c r="Q559" i="19" s="1"/>
  <c r="E561" i="19"/>
  <c r="E559" i="19" s="1"/>
  <c r="V556" i="19"/>
  <c r="L556" i="19"/>
  <c r="L554" i="19" s="1"/>
  <c r="D556" i="19"/>
  <c r="D554" i="19" s="1"/>
  <c r="AA551" i="19"/>
  <c r="AA549" i="19" s="1"/>
  <c r="T551" i="19"/>
  <c r="T549" i="19" s="1"/>
  <c r="M551" i="19"/>
  <c r="M549" i="19" s="1"/>
  <c r="F551" i="19"/>
  <c r="F549" i="19" s="1"/>
  <c r="U546" i="19"/>
  <c r="U544" i="19" s="1"/>
  <c r="N546" i="19"/>
  <c r="N544" i="19" s="1"/>
  <c r="G546" i="19"/>
  <c r="G544" i="19" s="1"/>
  <c r="V541" i="19"/>
  <c r="V539" i="19" s="1"/>
  <c r="O541" i="19"/>
  <c r="O539" i="19" s="1"/>
  <c r="H541" i="19"/>
  <c r="H539" i="19" s="1"/>
  <c r="W536" i="19"/>
  <c r="W534" i="19" s="1"/>
  <c r="P536" i="19"/>
  <c r="P534" i="19" s="1"/>
  <c r="I536" i="19"/>
  <c r="I534" i="19" s="1"/>
  <c r="AA531" i="19"/>
  <c r="AA529" i="19" s="1"/>
  <c r="U531" i="19"/>
  <c r="U529" i="19" s="1"/>
  <c r="O531" i="19"/>
  <c r="O529" i="19" s="1"/>
  <c r="I531" i="19"/>
  <c r="I529" i="19" s="1"/>
  <c r="V526" i="19"/>
  <c r="V524" i="19" s="1"/>
  <c r="P526" i="19"/>
  <c r="P524" i="19" s="1"/>
  <c r="J526" i="19"/>
  <c r="J524" i="19" s="1"/>
  <c r="D526" i="19"/>
  <c r="D524" i="19" s="1"/>
  <c r="W521" i="19"/>
  <c r="W519" i="19" s="1"/>
  <c r="Q521" i="19"/>
  <c r="Q519" i="19" s="1"/>
  <c r="K521" i="19"/>
  <c r="K519" i="19" s="1"/>
  <c r="E521" i="19"/>
  <c r="E519" i="19" s="1"/>
  <c r="X516" i="19"/>
  <c r="X514" i="19" s="1"/>
  <c r="R516" i="19"/>
  <c r="R514" i="19" s="1"/>
  <c r="L516" i="19"/>
  <c r="L514" i="19" s="1"/>
  <c r="F516" i="19"/>
  <c r="F514" i="19" s="1"/>
  <c r="Y511" i="19"/>
  <c r="Y509" i="19" s="1"/>
  <c r="S511" i="19"/>
  <c r="S509" i="19" s="1"/>
  <c r="M511" i="19"/>
  <c r="M509" i="19" s="1"/>
  <c r="G511" i="19"/>
  <c r="G509" i="19" s="1"/>
  <c r="H606" i="19"/>
  <c r="H604" i="19" s="1"/>
  <c r="T581" i="19"/>
  <c r="T579" i="19" s="1"/>
  <c r="N576" i="19"/>
  <c r="N574" i="19" s="1"/>
  <c r="O571" i="19"/>
  <c r="O569" i="19" s="1"/>
  <c r="X566" i="19"/>
  <c r="X564" i="19" s="1"/>
  <c r="L566" i="19"/>
  <c r="L564" i="19" s="1"/>
  <c r="AA561" i="19"/>
  <c r="AA559" i="19" s="1"/>
  <c r="O561" i="19"/>
  <c r="O559" i="19" s="1"/>
  <c r="T556" i="19"/>
  <c r="K556" i="19"/>
  <c r="K554" i="19" s="1"/>
  <c r="Z551" i="19"/>
  <c r="Z549" i="19" s="1"/>
  <c r="S551" i="19"/>
  <c r="L551" i="19"/>
  <c r="E551" i="19"/>
  <c r="AA546" i="19"/>
  <c r="AA544" i="19" s="1"/>
  <c r="T546" i="19"/>
  <c r="T544" i="19" s="1"/>
  <c r="M546" i="19"/>
  <c r="F546" i="19"/>
  <c r="U541" i="19"/>
  <c r="N541" i="19"/>
  <c r="G541" i="19"/>
  <c r="G539" i="19" s="1"/>
  <c r="V536" i="19"/>
  <c r="V534" i="19" s="1"/>
  <c r="O536" i="19"/>
  <c r="O534" i="19" s="1"/>
  <c r="H536" i="19"/>
  <c r="H534" i="19" s="1"/>
  <c r="Z531" i="19"/>
  <c r="Z529" i="19" s="1"/>
  <c r="T531" i="19"/>
  <c r="T529" i="19" s="1"/>
  <c r="N531" i="19"/>
  <c r="N529" i="19" s="1"/>
  <c r="H531" i="19"/>
  <c r="H529" i="19" s="1"/>
  <c r="AA526" i="19"/>
  <c r="AA524" i="19" s="1"/>
  <c r="U526" i="19"/>
  <c r="U524" i="19" s="1"/>
  <c r="O526" i="19"/>
  <c r="O524" i="19" s="1"/>
  <c r="I526" i="19"/>
  <c r="I524" i="19" s="1"/>
  <c r="V521" i="19"/>
  <c r="V519" i="19" s="1"/>
  <c r="P521" i="19"/>
  <c r="P519" i="19" s="1"/>
  <c r="J486" i="19"/>
  <c r="J484" i="19" s="1"/>
  <c r="P486" i="19"/>
  <c r="P484" i="19" s="1"/>
  <c r="V486" i="19"/>
  <c r="V484" i="19" s="1"/>
  <c r="I491" i="19"/>
  <c r="I489" i="19" s="1"/>
  <c r="O491" i="19"/>
  <c r="O489" i="19" s="1"/>
  <c r="U491" i="19"/>
  <c r="U489" i="19" s="1"/>
  <c r="AA491" i="19"/>
  <c r="AA489" i="19" s="1"/>
  <c r="H496" i="19"/>
  <c r="H494" i="19" s="1"/>
  <c r="N496" i="19"/>
  <c r="N494" i="19" s="1"/>
  <c r="T496" i="19"/>
  <c r="T494" i="19" s="1"/>
  <c r="Z496" i="19"/>
  <c r="Z494" i="19" s="1"/>
  <c r="G501" i="19"/>
  <c r="G499" i="19" s="1"/>
  <c r="O501" i="19"/>
  <c r="O499" i="19" s="1"/>
  <c r="Y501" i="19"/>
  <c r="Y499" i="19" s="1"/>
  <c r="N506" i="19"/>
  <c r="N504" i="19" s="1"/>
  <c r="Z506" i="19"/>
  <c r="Z504" i="19" s="1"/>
  <c r="Q511" i="19"/>
  <c r="Q509" i="19" s="1"/>
  <c r="K516" i="19"/>
  <c r="K514" i="19" s="1"/>
  <c r="J521" i="19"/>
  <c r="J519" i="19" s="1"/>
  <c r="N539" i="19"/>
  <c r="I549" i="19"/>
  <c r="O549" i="19"/>
  <c r="U549" i="19"/>
  <c r="J554" i="19"/>
  <c r="P554" i="19"/>
  <c r="V554" i="19"/>
  <c r="J556" i="19"/>
  <c r="N581" i="19"/>
  <c r="N579" i="19" s="1"/>
  <c r="R511" i="19"/>
  <c r="R509" i="19" s="1"/>
  <c r="P516" i="19"/>
  <c r="P514" i="19" s="1"/>
  <c r="O521" i="19"/>
  <c r="O519" i="19" s="1"/>
  <c r="H526" i="19"/>
  <c r="H524" i="19" s="1"/>
  <c r="U539" i="19"/>
  <c r="J544" i="19"/>
  <c r="P544" i="19"/>
  <c r="V544" i="19"/>
  <c r="D546" i="19"/>
  <c r="D544" i="19" s="1"/>
  <c r="K551" i="19"/>
  <c r="Q554" i="19"/>
  <c r="R556" i="19"/>
  <c r="R554" i="19" s="1"/>
  <c r="I559" i="19"/>
  <c r="U559" i="19"/>
  <c r="H564" i="19"/>
  <c r="N564" i="19"/>
  <c r="T564" i="19"/>
  <c r="Z564" i="19"/>
  <c r="G569" i="19"/>
  <c r="S569" i="19"/>
  <c r="Y569" i="19"/>
  <c r="AA601" i="19"/>
  <c r="AA599" i="19" s="1"/>
  <c r="I501" i="19"/>
  <c r="I499" i="19" s="1"/>
  <c r="S501" i="19"/>
  <c r="S499" i="19" s="1"/>
  <c r="AA501" i="19"/>
  <c r="AA499" i="19" s="1"/>
  <c r="G506" i="19"/>
  <c r="G504" i="19" s="1"/>
  <c r="S506" i="19"/>
  <c r="S504" i="19" s="1"/>
  <c r="E511" i="19"/>
  <c r="E509" i="19" s="1"/>
  <c r="W511" i="19"/>
  <c r="W509" i="19" s="1"/>
  <c r="Q516" i="19"/>
  <c r="Q514" i="19" s="1"/>
  <c r="U521" i="19"/>
  <c r="U519" i="19" s="1"/>
  <c r="N526" i="19"/>
  <c r="N524" i="19" s="1"/>
  <c r="G531" i="19"/>
  <c r="G529" i="19" s="1"/>
  <c r="E541" i="19"/>
  <c r="L546" i="19"/>
  <c r="E549" i="19"/>
  <c r="K549" i="19"/>
  <c r="Q549" i="19"/>
  <c r="R551" i="19"/>
  <c r="R549" i="19" s="1"/>
  <c r="X554" i="19"/>
  <c r="M561" i="19"/>
  <c r="M559" i="19" s="1"/>
  <c r="H576" i="19"/>
  <c r="H574" i="19" s="1"/>
  <c r="G486" i="19"/>
  <c r="G484" i="19" s="1"/>
  <c r="M486" i="19"/>
  <c r="M484" i="19" s="1"/>
  <c r="S486" i="19"/>
  <c r="S484" i="19" s="1"/>
  <c r="Y486" i="19"/>
  <c r="Y484" i="19" s="1"/>
  <c r="F491" i="19"/>
  <c r="F489" i="19" s="1"/>
  <c r="L491" i="19"/>
  <c r="L489" i="19" s="1"/>
  <c r="R491" i="19"/>
  <c r="R489" i="19" s="1"/>
  <c r="X491" i="19"/>
  <c r="X489" i="19" s="1"/>
  <c r="E496" i="19"/>
  <c r="E494" i="19" s="1"/>
  <c r="K496" i="19"/>
  <c r="K494" i="19" s="1"/>
  <c r="Q496" i="19"/>
  <c r="Q494" i="19" s="1"/>
  <c r="W496" i="19"/>
  <c r="W494" i="19" s="1"/>
  <c r="K501" i="19"/>
  <c r="K499" i="19" s="1"/>
  <c r="T501" i="19"/>
  <c r="T499" i="19" s="1"/>
  <c r="H506" i="19"/>
  <c r="H504" i="19" s="1"/>
  <c r="T506" i="19"/>
  <c r="T504" i="19" s="1"/>
  <c r="F511" i="19"/>
  <c r="F509" i="19" s="1"/>
  <c r="X511" i="19"/>
  <c r="X509" i="19" s="1"/>
  <c r="D516" i="19"/>
  <c r="D514" i="19" s="1"/>
  <c r="V516" i="19"/>
  <c r="V514" i="19" s="1"/>
  <c r="AA521" i="19"/>
  <c r="AA519" i="19" s="1"/>
  <c r="T526" i="19"/>
  <c r="T524" i="19" s="1"/>
  <c r="M531" i="19"/>
  <c r="M529" i="19" s="1"/>
  <c r="F536" i="19"/>
  <c r="F534" i="19" s="1"/>
  <c r="E539" i="19"/>
  <c r="K539" i="19"/>
  <c r="Q539" i="19"/>
  <c r="W539" i="19"/>
  <c r="M541" i="19"/>
  <c r="M539" i="19" s="1"/>
  <c r="F544" i="19"/>
  <c r="L544" i="19"/>
  <c r="R544" i="19"/>
  <c r="S546" i="19"/>
  <c r="S544" i="19" s="1"/>
  <c r="L549" i="19"/>
  <c r="Y551" i="19"/>
  <c r="Y549" i="19" s="1"/>
  <c r="K559" i="19"/>
  <c r="W559" i="19"/>
  <c r="Y561" i="19"/>
  <c r="Y559" i="19" s="1"/>
  <c r="J566" i="19"/>
  <c r="J564" i="19" s="1"/>
  <c r="E606" i="19"/>
  <c r="E604" i="19" s="1"/>
  <c r="H486" i="19"/>
  <c r="H484" i="19" s="1"/>
  <c r="N486" i="19"/>
  <c r="N484" i="19" s="1"/>
  <c r="T486" i="19"/>
  <c r="T484" i="19" s="1"/>
  <c r="Z486" i="19"/>
  <c r="Z484" i="19" s="1"/>
  <c r="G491" i="19"/>
  <c r="G489" i="19" s="1"/>
  <c r="M491" i="19"/>
  <c r="M489" i="19" s="1"/>
  <c r="S491" i="19"/>
  <c r="S489" i="19" s="1"/>
  <c r="Y491" i="19"/>
  <c r="Y489" i="19" s="1"/>
  <c r="F496" i="19"/>
  <c r="F494" i="19" s="1"/>
  <c r="L496" i="19"/>
  <c r="L494" i="19" s="1"/>
  <c r="R496" i="19"/>
  <c r="R494" i="19" s="1"/>
  <c r="X496" i="19"/>
  <c r="X494" i="19" s="1"/>
  <c r="M501" i="19"/>
  <c r="M499" i="19" s="1"/>
  <c r="U501" i="19"/>
  <c r="U499" i="19" s="1"/>
  <c r="L506" i="19"/>
  <c r="L504" i="19" s="1"/>
  <c r="X506" i="19"/>
  <c r="X504" i="19" s="1"/>
  <c r="K511" i="19"/>
  <c r="K509" i="19" s="1"/>
  <c r="E516" i="19"/>
  <c r="E514" i="19" s="1"/>
  <c r="W516" i="19"/>
  <c r="W514" i="19" s="1"/>
  <c r="D521" i="19"/>
  <c r="D519" i="19" s="1"/>
  <c r="Z526" i="19"/>
  <c r="Z524" i="19" s="1"/>
  <c r="S531" i="19"/>
  <c r="S529" i="19" s="1"/>
  <c r="N536" i="19"/>
  <c r="N534" i="19" s="1"/>
  <c r="T541" i="19"/>
  <c r="T539" i="19" s="1"/>
  <c r="M544" i="19"/>
  <c r="Z546" i="19"/>
  <c r="Z544" i="19" s="1"/>
  <c r="S549" i="19"/>
  <c r="H554" i="19"/>
  <c r="N554" i="19"/>
  <c r="T554" i="19"/>
  <c r="Z554" i="19"/>
  <c r="V566" i="19"/>
  <c r="V564" i="19" s="1"/>
  <c r="M571" i="19"/>
  <c r="M569" i="19" s="1"/>
  <c r="X574" i="19"/>
  <c r="J584" i="19"/>
  <c r="V611" i="19"/>
  <c r="V609" i="19" s="1"/>
  <c r="S624" i="19"/>
  <c r="R574" i="19"/>
  <c r="G579" i="19"/>
  <c r="M579" i="19"/>
  <c r="S579" i="19"/>
  <c r="Y579" i="19"/>
  <c r="U584" i="19"/>
  <c r="N589" i="19"/>
  <c r="H594" i="19"/>
  <c r="N594" i="19"/>
  <c r="T594" i="19"/>
  <c r="Z594" i="19"/>
  <c r="M574" i="19"/>
  <c r="D584" i="19"/>
  <c r="P584" i="19"/>
  <c r="V584" i="19"/>
  <c r="I589" i="19"/>
  <c r="F604" i="19"/>
  <c r="L604" i="19"/>
  <c r="R604" i="19"/>
  <c r="X604" i="19"/>
  <c r="S629" i="19"/>
  <c r="O574" i="19"/>
  <c r="U574" i="19"/>
  <c r="I614" i="19"/>
  <c r="O614" i="19"/>
  <c r="E579" i="19"/>
  <c r="K579" i="19"/>
  <c r="Q579" i="19"/>
  <c r="W579" i="19"/>
  <c r="R599" i="19"/>
  <c r="S599" i="19"/>
  <c r="Q604" i="19"/>
  <c r="U589" i="19"/>
  <c r="E634" i="19"/>
  <c r="W634" i="19"/>
  <c r="I584" i="19"/>
  <c r="O584" i="19"/>
  <c r="S594" i="19"/>
  <c r="J609" i="19"/>
  <c r="P609" i="19"/>
  <c r="F629" i="19"/>
  <c r="L629" i="19"/>
  <c r="R629" i="19"/>
  <c r="X629" i="19"/>
  <c r="F634" i="19"/>
  <c r="L634" i="19"/>
  <c r="R634" i="19"/>
  <c r="X634" i="19"/>
  <c r="G624" i="19"/>
  <c r="Y624" i="19"/>
  <c r="G629" i="19"/>
  <c r="M629" i="19"/>
  <c r="Y629" i="19"/>
  <c r="O619" i="19"/>
  <c r="B767" i="19"/>
  <c r="B755" i="19"/>
  <c r="B743" i="19"/>
  <c r="B731" i="19"/>
  <c r="B719" i="19"/>
  <c r="B703" i="19"/>
  <c r="B691" i="19"/>
  <c r="B679" i="19"/>
  <c r="B667" i="19"/>
  <c r="B655" i="19"/>
  <c r="B643" i="19"/>
  <c r="B609" i="19"/>
  <c r="B765" i="19"/>
  <c r="B753" i="19"/>
  <c r="B741" i="19"/>
  <c r="B729" i="19"/>
  <c r="B717" i="19"/>
  <c r="B701" i="19"/>
  <c r="B689" i="19"/>
  <c r="B677" i="19"/>
  <c r="B665" i="19"/>
  <c r="B653" i="19"/>
  <c r="B634" i="19"/>
  <c r="B763" i="19"/>
  <c r="B751" i="19"/>
  <c r="B739" i="19"/>
  <c r="B727" i="19"/>
  <c r="B715" i="19"/>
  <c r="B699" i="19"/>
  <c r="B687" i="19"/>
  <c r="B675" i="19"/>
  <c r="B663" i="19"/>
  <c r="B651" i="19"/>
  <c r="B629" i="19"/>
  <c r="B761" i="19"/>
  <c r="B749" i="19"/>
  <c r="B737" i="19"/>
  <c r="B725" i="19"/>
  <c r="B713" i="19"/>
  <c r="B697" i="19"/>
  <c r="B685" i="19"/>
  <c r="B673" i="19"/>
  <c r="B661" i="19"/>
  <c r="B649" i="19"/>
  <c r="B624" i="19"/>
  <c r="R107" i="19" l="1"/>
  <c r="R27" i="19"/>
  <c r="H17" i="19"/>
  <c r="P102" i="19"/>
  <c r="L117" i="19"/>
  <c r="G181" i="19"/>
  <c r="X201" i="19"/>
  <c r="N206" i="19"/>
  <c r="R211" i="19"/>
  <c r="F107" i="19"/>
  <c r="T12" i="19"/>
  <c r="Z107" i="19"/>
  <c r="Y102" i="19"/>
  <c r="G37" i="19"/>
  <c r="D22" i="19"/>
  <c r="J166" i="19"/>
  <c r="I171" i="19"/>
  <c r="U286" i="19"/>
  <c r="M191" i="19"/>
  <c r="H206" i="19"/>
  <c r="Z112" i="19"/>
  <c r="L97" i="19"/>
  <c r="Q82" i="19"/>
  <c r="G72" i="19"/>
  <c r="T67" i="19"/>
  <c r="M102" i="19"/>
  <c r="K47" i="19"/>
  <c r="N32" i="19"/>
  <c r="V196" i="19"/>
  <c r="Z176" i="19"/>
  <c r="P196" i="19"/>
  <c r="U186" i="19"/>
  <c r="I226" i="19"/>
  <c r="Z47" i="19"/>
  <c r="J37" i="19"/>
  <c r="W32" i="19"/>
  <c r="M22" i="19"/>
  <c r="Z17" i="19"/>
  <c r="R97" i="19"/>
  <c r="AA92" i="19"/>
  <c r="K82" i="19"/>
  <c r="X77" i="19"/>
  <c r="N67" i="19"/>
  <c r="X107" i="19"/>
  <c r="T206" i="19"/>
  <c r="O286" i="19"/>
  <c r="U226" i="19"/>
  <c r="J196" i="19"/>
  <c r="Z206" i="19"/>
  <c r="R117" i="19"/>
  <c r="Y112" i="19"/>
  <c r="K112" i="19"/>
  <c r="O57" i="19"/>
  <c r="L211" i="19"/>
  <c r="S191" i="19"/>
  <c r="O186" i="19"/>
  <c r="G211" i="19"/>
  <c r="G102" i="19"/>
  <c r="X117" i="19"/>
  <c r="O226" i="19"/>
  <c r="L201" i="19"/>
  <c r="X211" i="19"/>
  <c r="F211" i="19"/>
  <c r="S211" i="19"/>
  <c r="E157" i="18"/>
  <c r="S147" i="18"/>
  <c r="I137" i="18"/>
  <c r="P132" i="18"/>
  <c r="F122" i="18"/>
  <c r="S117" i="18"/>
  <c r="I107" i="18"/>
  <c r="P102" i="18"/>
  <c r="F92" i="18"/>
  <c r="S87" i="18"/>
  <c r="I77" i="18"/>
  <c r="P72" i="18"/>
  <c r="F62" i="18"/>
  <c r="S57" i="18"/>
  <c r="I47" i="18"/>
  <c r="P42" i="18"/>
  <c r="F32" i="18"/>
  <c r="S27" i="18"/>
  <c r="I17" i="18"/>
  <c r="P12" i="18"/>
  <c r="O157" i="18"/>
  <c r="H12" i="18"/>
  <c r="U7" i="18"/>
  <c r="E112" i="18"/>
  <c r="O22" i="18"/>
  <c r="L7" i="18"/>
  <c r="O132" i="18"/>
  <c r="V127" i="18"/>
  <c r="L117" i="18"/>
  <c r="Y112" i="18"/>
  <c r="O102" i="18"/>
  <c r="V97" i="18"/>
  <c r="L87" i="18"/>
  <c r="Y82" i="18"/>
  <c r="O72" i="18"/>
  <c r="V67" i="18"/>
  <c r="L57" i="18"/>
  <c r="Y52" i="18"/>
  <c r="O42" i="18"/>
  <c r="V57" i="18"/>
  <c r="F147" i="18"/>
  <c r="S142" i="18"/>
  <c r="I132" i="18"/>
  <c r="P127" i="18"/>
  <c r="F117" i="18"/>
  <c r="S112" i="18"/>
  <c r="I102" i="18"/>
  <c r="P97" i="18"/>
  <c r="F87" i="18"/>
  <c r="S82" i="18"/>
  <c r="I72" i="18"/>
  <c r="P67" i="18"/>
  <c r="F57" i="18"/>
  <c r="S52" i="18"/>
  <c r="I42" i="18"/>
  <c r="P37" i="18"/>
  <c r="F27" i="18"/>
  <c r="S22" i="18"/>
  <c r="I12" i="18"/>
  <c r="K157" i="18"/>
  <c r="Z147" i="18"/>
  <c r="J137" i="18"/>
  <c r="W132" i="18"/>
  <c r="M122" i="18"/>
  <c r="Z117" i="18"/>
  <c r="J107" i="18"/>
  <c r="W102" i="18"/>
  <c r="M92" i="18"/>
  <c r="Z87" i="18"/>
  <c r="J77" i="18"/>
  <c r="W72" i="18"/>
  <c r="M62" i="18"/>
  <c r="Z57" i="18"/>
  <c r="J47" i="18"/>
  <c r="W42" i="18"/>
  <c r="M32" i="18"/>
  <c r="Z27" i="18"/>
  <c r="J17" i="18"/>
  <c r="W12" i="18"/>
  <c r="N142" i="18"/>
  <c r="AA137" i="18"/>
  <c r="K127" i="18"/>
  <c r="X122" i="18"/>
  <c r="N112" i="18"/>
  <c r="AA107" i="18"/>
  <c r="K97" i="18"/>
  <c r="X92" i="18"/>
  <c r="N82" i="18"/>
  <c r="AA77" i="18"/>
  <c r="K67" i="18"/>
  <c r="X62" i="18"/>
  <c r="N52" i="18"/>
  <c r="AA47" i="18"/>
  <c r="K37" i="18"/>
  <c r="X32" i="18"/>
  <c r="N22" i="18"/>
  <c r="AA17" i="18"/>
  <c r="K7" i="18"/>
  <c r="N12" i="18"/>
  <c r="Z132" i="17"/>
  <c r="R17" i="17"/>
  <c r="H7" i="17"/>
  <c r="K370" i="17"/>
  <c r="K117" i="17"/>
  <c r="X112" i="17"/>
  <c r="N102" i="17"/>
  <c r="AA97" i="17"/>
  <c r="K87" i="17"/>
  <c r="X82" i="17"/>
  <c r="N72" i="17"/>
  <c r="AA67" i="17"/>
  <c r="K57" i="17"/>
  <c r="X52" i="17"/>
  <c r="N42" i="17"/>
  <c r="AA37" i="17"/>
  <c r="K27" i="17"/>
  <c r="X22" i="17"/>
  <c r="N12" i="17"/>
  <c r="AA7" i="17"/>
  <c r="V117" i="17"/>
  <c r="L107" i="17"/>
  <c r="Y102" i="17"/>
  <c r="O92" i="17"/>
  <c r="V87" i="17"/>
  <c r="L77" i="17"/>
  <c r="Y72" i="17"/>
  <c r="O62" i="17"/>
  <c r="V57" i="17"/>
  <c r="L47" i="17"/>
  <c r="Y42" i="17"/>
  <c r="O32" i="17"/>
  <c r="V27" i="17"/>
  <c r="L17" i="17"/>
  <c r="Y12" i="17"/>
  <c r="T132" i="17"/>
  <c r="G112" i="17"/>
  <c r="T107" i="17"/>
  <c r="D97" i="17"/>
  <c r="Q92" i="17"/>
  <c r="G82" i="17"/>
  <c r="T77" i="17"/>
  <c r="D67" i="17"/>
  <c r="Q62" i="17"/>
  <c r="G52" i="17"/>
  <c r="T47" i="17"/>
  <c r="D37" i="17"/>
  <c r="Q32" i="17"/>
  <c r="G22" i="17"/>
  <c r="T17" i="17"/>
  <c r="L345" i="17"/>
  <c r="U37" i="17"/>
  <c r="E27" i="17"/>
  <c r="R22" i="17"/>
  <c r="H12" i="17"/>
  <c r="U7" i="17"/>
  <c r="I122" i="17"/>
  <c r="P117" i="17"/>
  <c r="F107" i="17"/>
  <c r="S102" i="17"/>
  <c r="I92" i="17"/>
  <c r="P87" i="17"/>
  <c r="F77" i="17"/>
  <c r="S72" i="17"/>
  <c r="I62" i="17"/>
  <c r="P57" i="17"/>
  <c r="F47" i="17"/>
  <c r="S42" i="17"/>
  <c r="I32" i="17"/>
  <c r="P27" i="17"/>
  <c r="F17" i="17"/>
  <c r="S12" i="17"/>
  <c r="L122" i="17"/>
  <c r="Y117" i="17"/>
  <c r="O107" i="17"/>
  <c r="V102" i="17"/>
  <c r="L92" i="17"/>
  <c r="Y87" i="17"/>
  <c r="O77" i="17"/>
  <c r="V72" i="17"/>
  <c r="L62" i="17"/>
  <c r="Y57" i="17"/>
  <c r="O47" i="17"/>
  <c r="V42" i="17"/>
  <c r="L32" i="17"/>
  <c r="Y27" i="17"/>
  <c r="O17" i="17"/>
  <c r="V12" i="17"/>
  <c r="M355" i="17"/>
  <c r="K127" i="17"/>
  <c r="V132" i="17"/>
  <c r="N142" i="17"/>
  <c r="Y147" i="17"/>
  <c r="K157" i="17"/>
  <c r="U425" i="17"/>
  <c r="W370" i="17"/>
  <c r="G7" i="17"/>
  <c r="D137" i="17"/>
  <c r="F127" i="17"/>
  <c r="O12" i="17"/>
  <c r="M117" i="16"/>
  <c r="Z112" i="16"/>
  <c r="J102" i="16"/>
  <c r="W97" i="16"/>
  <c r="M87" i="16"/>
  <c r="Z82" i="16"/>
  <c r="J72" i="16"/>
  <c r="W67" i="16"/>
  <c r="M57" i="16"/>
  <c r="Z52" i="16"/>
  <c r="J42" i="16"/>
  <c r="W37" i="16"/>
  <c r="M27" i="16"/>
  <c r="Z22" i="16"/>
  <c r="J12" i="16"/>
  <c r="W7" i="16"/>
  <c r="K524" i="16"/>
  <c r="X519" i="16"/>
  <c r="O316" i="16"/>
  <c r="V311" i="16"/>
  <c r="L301" i="16"/>
  <c r="Y296" i="16"/>
  <c r="O286" i="16"/>
  <c r="V281" i="16"/>
  <c r="L271" i="16"/>
  <c r="Y266" i="16"/>
  <c r="O256" i="16"/>
  <c r="V251" i="16"/>
  <c r="L241" i="16"/>
  <c r="Y236" i="16"/>
  <c r="O226" i="16"/>
  <c r="V221" i="16"/>
  <c r="L211" i="16"/>
  <c r="Y206" i="16"/>
  <c r="O196" i="16"/>
  <c r="V191" i="16"/>
  <c r="L181" i="16"/>
  <c r="Y176" i="16"/>
  <c r="O166" i="16"/>
  <c r="V157" i="16"/>
  <c r="L147" i="16"/>
  <c r="Y142" i="16"/>
  <c r="O132" i="16"/>
  <c r="V127" i="16"/>
  <c r="L117" i="16"/>
  <c r="Y112" i="16"/>
  <c r="O102" i="16"/>
  <c r="V97" i="16"/>
  <c r="L87" i="16"/>
  <c r="Y82" i="16"/>
  <c r="O72" i="16"/>
  <c r="V67" i="16"/>
  <c r="L57" i="16"/>
  <c r="Y52" i="16"/>
  <c r="O42" i="16"/>
  <c r="V37" i="16"/>
  <c r="L27" i="16"/>
  <c r="Y22" i="16"/>
  <c r="O12" i="16"/>
  <c r="M519" i="16"/>
  <c r="Z514" i="16"/>
  <c r="J504" i="16"/>
  <c r="W499" i="16"/>
  <c r="F306" i="16"/>
  <c r="S301" i="16"/>
  <c r="I291" i="16"/>
  <c r="P286" i="16"/>
  <c r="F276" i="16"/>
  <c r="S271" i="16"/>
  <c r="I261" i="16"/>
  <c r="P256" i="16"/>
  <c r="F246" i="16"/>
  <c r="S241" i="16"/>
  <c r="I231" i="16"/>
  <c r="P226" i="16"/>
  <c r="F216" i="16"/>
  <c r="S211" i="16"/>
  <c r="I201" i="16"/>
  <c r="P196" i="16"/>
  <c r="F186" i="16"/>
  <c r="S181" i="16"/>
  <c r="I171" i="16"/>
  <c r="P166" i="16"/>
  <c r="G147" i="16"/>
  <c r="T142" i="16"/>
  <c r="D132" i="16"/>
  <c r="Q127" i="16"/>
  <c r="G117" i="16"/>
  <c r="T112" i="16"/>
  <c r="D102" i="16"/>
  <c r="Q97" i="16"/>
  <c r="G87" i="16"/>
  <c r="T82" i="16"/>
  <c r="D72" i="16"/>
  <c r="Q67" i="16"/>
  <c r="G57" i="16"/>
  <c r="T52" i="16"/>
  <c r="D42" i="16"/>
  <c r="Q37" i="16"/>
  <c r="G27" i="16"/>
  <c r="T22" i="16"/>
  <c r="D12" i="16"/>
  <c r="Q7" i="16"/>
  <c r="E524" i="16"/>
  <c r="R519" i="16"/>
  <c r="I316" i="16"/>
  <c r="P311" i="16"/>
  <c r="F301" i="16"/>
  <c r="S296" i="16"/>
  <c r="I286" i="16"/>
  <c r="P281" i="16"/>
  <c r="F271" i="16"/>
  <c r="S266" i="16"/>
  <c r="I256" i="16"/>
  <c r="P251" i="16"/>
  <c r="F241" i="16"/>
  <c r="S236" i="16"/>
  <c r="I226" i="16"/>
  <c r="P221" i="16"/>
  <c r="F211" i="16"/>
  <c r="S206" i="16"/>
  <c r="I196" i="16"/>
  <c r="P191" i="16"/>
  <c r="F181" i="16"/>
  <c r="S176" i="16"/>
  <c r="I166" i="16"/>
  <c r="P157" i="16"/>
  <c r="F147" i="16"/>
  <c r="S142" i="16"/>
  <c r="I132" i="16"/>
  <c r="P127" i="16"/>
  <c r="F117" i="16"/>
  <c r="S112" i="16"/>
  <c r="I102" i="16"/>
  <c r="P97" i="16"/>
  <c r="F87" i="16"/>
  <c r="S82" i="16"/>
  <c r="I72" i="16"/>
  <c r="P67" i="16"/>
  <c r="F57" i="16"/>
  <c r="S52" i="16"/>
  <c r="I42" i="16"/>
  <c r="P37" i="16"/>
  <c r="F27" i="16"/>
  <c r="S22" i="16"/>
  <c r="I12" i="16"/>
  <c r="K519" i="16"/>
  <c r="X514" i="16"/>
  <c r="N504" i="16"/>
  <c r="AA499" i="16"/>
  <c r="Z316" i="16"/>
  <c r="J306" i="16"/>
  <c r="W301" i="16"/>
  <c r="M291" i="16"/>
  <c r="Z286" i="16"/>
  <c r="J276" i="16"/>
  <c r="W271" i="16"/>
  <c r="M261" i="16"/>
  <c r="Z256" i="16"/>
  <c r="J246" i="16"/>
  <c r="W241" i="16"/>
  <c r="M231" i="16"/>
  <c r="Z226" i="16"/>
  <c r="J216" i="16"/>
  <c r="W211" i="16"/>
  <c r="M201" i="16"/>
  <c r="Z196" i="16"/>
  <c r="J186" i="16"/>
  <c r="W181" i="16"/>
  <c r="M171" i="16"/>
  <c r="P7" i="16"/>
  <c r="G529" i="16"/>
  <c r="Q524" i="16"/>
  <c r="U316" i="16"/>
  <c r="E306" i="16"/>
  <c r="R301" i="16"/>
  <c r="H291" i="16"/>
  <c r="U286" i="16"/>
  <c r="E276" i="16"/>
  <c r="R271" i="16"/>
  <c r="H261" i="16"/>
  <c r="U256" i="16"/>
  <c r="E246" i="16"/>
  <c r="R241" i="16"/>
  <c r="H231" i="16"/>
  <c r="U226" i="16"/>
  <c r="E216" i="16"/>
  <c r="R211" i="16"/>
  <c r="H201" i="16"/>
  <c r="U196" i="16"/>
  <c r="E186" i="16"/>
  <c r="R181" i="16"/>
  <c r="H171" i="16"/>
  <c r="U166" i="16"/>
  <c r="E152" i="16"/>
  <c r="R147" i="16"/>
  <c r="H137" i="16"/>
  <c r="U132" i="16"/>
  <c r="E122" i="16"/>
  <c r="R117" i="16"/>
  <c r="H107" i="16"/>
  <c r="U102" i="16"/>
  <c r="E92" i="16"/>
  <c r="R87" i="16"/>
  <c r="H77" i="16"/>
  <c r="U72" i="16"/>
  <c r="E62" i="16"/>
  <c r="R57" i="16"/>
  <c r="H47" i="16"/>
  <c r="U42" i="16"/>
  <c r="E32" i="16"/>
  <c r="R27" i="16"/>
  <c r="H17" i="16"/>
  <c r="U12" i="16"/>
  <c r="Z166" i="16"/>
  <c r="J152" i="16"/>
  <c r="W147" i="16"/>
  <c r="M137" i="16"/>
  <c r="Z132" i="16"/>
  <c r="J122" i="16"/>
  <c r="W117" i="16"/>
  <c r="M107" i="16"/>
  <c r="Z102" i="16"/>
  <c r="J92" i="16"/>
  <c r="W87" i="16"/>
  <c r="M77" i="16"/>
  <c r="Z72" i="16"/>
  <c r="J62" i="16"/>
  <c r="W57" i="16"/>
  <c r="M47" i="16"/>
  <c r="Z42" i="16"/>
  <c r="J32" i="16"/>
  <c r="W27" i="16"/>
  <c r="M17" i="16"/>
  <c r="Z12" i="16"/>
  <c r="O524" i="16"/>
  <c r="V519" i="16"/>
  <c r="N311" i="16"/>
  <c r="AA306" i="16"/>
  <c r="K296" i="16"/>
  <c r="X291" i="16"/>
  <c r="N281" i="16"/>
  <c r="AA276" i="16"/>
  <c r="K266" i="16"/>
  <c r="X261" i="16"/>
  <c r="N251" i="16"/>
  <c r="AA246" i="16"/>
  <c r="K236" i="16"/>
  <c r="X231" i="16"/>
  <c r="N221" i="16"/>
  <c r="AA216" i="16"/>
  <c r="K206" i="16"/>
  <c r="X201" i="16"/>
  <c r="N191" i="16"/>
  <c r="AA186" i="16"/>
  <c r="K176" i="16"/>
  <c r="X171" i="16"/>
  <c r="N157" i="16"/>
  <c r="AA152" i="16"/>
  <c r="K142" i="16"/>
  <c r="X137" i="16"/>
  <c r="N127" i="16"/>
  <c r="AA122" i="16"/>
  <c r="K112" i="16"/>
  <c r="X107" i="16"/>
  <c r="N97" i="16"/>
  <c r="AA92" i="16"/>
  <c r="K82" i="16"/>
  <c r="X77" i="16"/>
  <c r="N67" i="16"/>
  <c r="AA62" i="16"/>
  <c r="K52" i="16"/>
  <c r="X47" i="16"/>
  <c r="N37" i="16"/>
  <c r="AA32" i="16"/>
  <c r="K22" i="16"/>
  <c r="X17" i="16"/>
  <c r="N7" i="16"/>
  <c r="E325" i="16"/>
  <c r="P330" i="16"/>
  <c r="H340" i="16"/>
  <c r="S345" i="16"/>
  <c r="E355" i="16"/>
  <c r="P360" i="16"/>
  <c r="H370" i="16"/>
  <c r="S375" i="16"/>
  <c r="E385" i="16"/>
  <c r="P390" i="16"/>
  <c r="H400" i="16"/>
  <c r="S405" i="16"/>
  <c r="E415" i="16"/>
  <c r="P420" i="16"/>
  <c r="H430" i="16"/>
  <c r="S435" i="16"/>
  <c r="E445" i="16"/>
  <c r="P450" i="16"/>
  <c r="H460" i="16"/>
  <c r="S465" i="16"/>
  <c r="E475" i="16"/>
  <c r="R107" i="16"/>
  <c r="H97" i="16"/>
  <c r="U92" i="16"/>
  <c r="E82" i="16"/>
  <c r="R77" i="16"/>
  <c r="H67" i="16"/>
  <c r="U62" i="16"/>
  <c r="E52" i="16"/>
  <c r="V634" i="16"/>
  <c r="N614" i="16"/>
  <c r="G589" i="16"/>
  <c r="V544" i="16"/>
  <c r="E147" i="16"/>
  <c r="R142" i="16"/>
  <c r="H132" i="16"/>
  <c r="U127" i="16"/>
  <c r="E117" i="16"/>
  <c r="R112" i="16"/>
  <c r="H102" i="16"/>
  <c r="U97" i="16"/>
  <c r="E87" i="16"/>
  <c r="R82" i="16"/>
  <c r="H72" i="16"/>
  <c r="U67" i="16"/>
  <c r="E57" i="16"/>
  <c r="R52" i="16"/>
  <c r="H42" i="16"/>
  <c r="U37" i="16"/>
  <c r="E27" i="16"/>
  <c r="R22" i="16"/>
  <c r="H12" i="16"/>
  <c r="U7" i="16"/>
  <c r="U609" i="16"/>
  <c r="M251" i="16"/>
  <c r="Z246" i="16"/>
  <c r="J236" i="16"/>
  <c r="W231" i="16"/>
  <c r="M221" i="16"/>
  <c r="Z216" i="16"/>
  <c r="J206" i="16"/>
  <c r="W201" i="16"/>
  <c r="M191" i="16"/>
  <c r="Z186" i="16"/>
  <c r="J176" i="16"/>
  <c r="W171" i="16"/>
  <c r="M157" i="16"/>
  <c r="Z152" i="16"/>
  <c r="J142" i="16"/>
  <c r="W137" i="16"/>
  <c r="M127" i="16"/>
  <c r="Z122" i="16"/>
  <c r="J112" i="16"/>
  <c r="W107" i="16"/>
  <c r="M97" i="16"/>
  <c r="Z92" i="16"/>
  <c r="J82" i="16"/>
  <c r="W77" i="16"/>
  <c r="M67" i="16"/>
  <c r="Z62" i="16"/>
  <c r="J52" i="16"/>
  <c r="W47" i="16"/>
  <c r="M37" i="16"/>
  <c r="Z32" i="16"/>
  <c r="J22" i="16"/>
  <c r="W17" i="16"/>
  <c r="M7" i="16"/>
  <c r="G157" i="16"/>
  <c r="T152" i="16"/>
  <c r="D142" i="16"/>
  <c r="Q137" i="16"/>
  <c r="G127" i="16"/>
  <c r="T122" i="16"/>
  <c r="D112" i="16"/>
  <c r="Q107" i="16"/>
  <c r="G97" i="16"/>
  <c r="T92" i="16"/>
  <c r="D82" i="16"/>
  <c r="Q77" i="16"/>
  <c r="G67" i="16"/>
  <c r="T62" i="16"/>
  <c r="D52" i="16"/>
  <c r="Q47" i="16"/>
  <c r="G37" i="16"/>
  <c r="T32" i="16"/>
  <c r="D22" i="16"/>
  <c r="Q17" i="16"/>
  <c r="G7" i="16"/>
  <c r="X27" i="15"/>
  <c r="N17" i="15"/>
  <c r="AA12" i="15"/>
  <c r="I92" i="15"/>
  <c r="T97" i="15"/>
  <c r="F107" i="15"/>
  <c r="Q112" i="15"/>
  <c r="I122" i="15"/>
  <c r="T127" i="15"/>
  <c r="F137" i="15"/>
  <c r="Q142" i="15"/>
  <c r="I152" i="15"/>
  <c r="T157" i="15"/>
  <c r="I97" i="15"/>
  <c r="T102" i="15"/>
  <c r="F112" i="15"/>
  <c r="Q117" i="15"/>
  <c r="I127" i="15"/>
  <c r="T132" i="15"/>
  <c r="F142" i="15"/>
  <c r="Q147" i="15"/>
  <c r="I157" i="15"/>
  <c r="S87" i="15"/>
  <c r="I77" i="15"/>
  <c r="P72" i="15"/>
  <c r="F62" i="15"/>
  <c r="S57" i="15"/>
  <c r="I47" i="15"/>
  <c r="P42" i="15"/>
  <c r="F32" i="15"/>
  <c r="S27" i="15"/>
  <c r="I17" i="15"/>
  <c r="P12" i="15"/>
  <c r="F82" i="15"/>
  <c r="S77" i="15"/>
  <c r="I67" i="15"/>
  <c r="P62" i="15"/>
  <c r="F52" i="15"/>
  <c r="S47" i="15"/>
  <c r="I37" i="15"/>
  <c r="P32" i="15"/>
  <c r="F22" i="15"/>
  <c r="S17" i="15"/>
  <c r="M87" i="15"/>
  <c r="Z82" i="15"/>
  <c r="J72" i="15"/>
  <c r="W67" i="15"/>
  <c r="M57" i="15"/>
  <c r="Z52" i="15"/>
  <c r="J42" i="15"/>
  <c r="W37" i="15"/>
  <c r="M27" i="15"/>
  <c r="Z22" i="15"/>
  <c r="J12" i="15"/>
  <c r="O87" i="15"/>
  <c r="V82" i="15"/>
  <c r="L72" i="15"/>
  <c r="Y67" i="15"/>
  <c r="O57" i="15"/>
  <c r="V52" i="15"/>
  <c r="L42" i="15"/>
  <c r="Y37" i="15"/>
  <c r="O27" i="15"/>
  <c r="V22" i="15"/>
  <c r="L12" i="15"/>
  <c r="Y7" i="15"/>
  <c r="O82" i="15"/>
  <c r="V77" i="15"/>
  <c r="L67" i="15"/>
  <c r="Y62" i="15"/>
  <c r="O52" i="15"/>
  <c r="V47" i="15"/>
  <c r="L37" i="15"/>
  <c r="Y32" i="15"/>
  <c r="O22" i="15"/>
  <c r="V17" i="15"/>
  <c r="L7" i="15"/>
  <c r="T12" i="15"/>
  <c r="I87" i="15"/>
  <c r="P82" i="15"/>
  <c r="F72" i="15"/>
  <c r="S67" i="15"/>
  <c r="I57" i="15"/>
  <c r="P52" i="15"/>
  <c r="F42" i="15"/>
  <c r="S37" i="15"/>
  <c r="I27" i="15"/>
  <c r="P22" i="15"/>
  <c r="F12" i="15"/>
  <c r="S7" i="15"/>
  <c r="I82" i="15"/>
  <c r="P77" i="15"/>
  <c r="F67" i="15"/>
  <c r="S62" i="15"/>
  <c r="I52" i="15"/>
  <c r="P47" i="15"/>
  <c r="F37" i="15"/>
  <c r="S32" i="15"/>
  <c r="I22" i="15"/>
  <c r="P17" i="15"/>
  <c r="F7" i="15"/>
  <c r="G82" i="15"/>
  <c r="T77" i="15"/>
  <c r="D67" i="15"/>
  <c r="Q62" i="15"/>
  <c r="G52" i="15"/>
  <c r="T47" i="15"/>
  <c r="Q32" i="15"/>
  <c r="T17" i="15"/>
  <c r="V7" i="15"/>
  <c r="Y92" i="15"/>
  <c r="K102" i="15"/>
  <c r="V107" i="15"/>
  <c r="N117" i="15"/>
  <c r="Y122" i="15"/>
  <c r="K132" i="15"/>
  <c r="V137" i="15"/>
  <c r="N147" i="15"/>
  <c r="Y152" i="15"/>
  <c r="K27" i="15"/>
  <c r="K231" i="14"/>
  <c r="X226" i="14"/>
  <c r="N216" i="14"/>
  <c r="K226" i="14"/>
  <c r="X221" i="14"/>
  <c r="N211" i="14"/>
  <c r="AA206" i="14"/>
  <c r="K196" i="14"/>
  <c r="X191" i="14"/>
  <c r="N181" i="14"/>
  <c r="AA176" i="14"/>
  <c r="K166" i="14"/>
  <c r="X157" i="14"/>
  <c r="N147" i="14"/>
  <c r="AA142" i="14"/>
  <c r="K132" i="14"/>
  <c r="X127" i="14"/>
  <c r="N117" i="14"/>
  <c r="AA112" i="14"/>
  <c r="K102" i="14"/>
  <c r="X97" i="14"/>
  <c r="N87" i="14"/>
  <c r="AA82" i="14"/>
  <c r="K72" i="14"/>
  <c r="X67" i="14"/>
  <c r="N57" i="14"/>
  <c r="AA52" i="14"/>
  <c r="K42" i="14"/>
  <c r="X37" i="14"/>
  <c r="N27" i="14"/>
  <c r="AA22" i="14"/>
  <c r="K12" i="14"/>
  <c r="X7" i="14"/>
  <c r="J306" i="14"/>
  <c r="Q271" i="14"/>
  <c r="AA211" i="14"/>
  <c r="K201" i="14"/>
  <c r="X196" i="14"/>
  <c r="N186" i="14"/>
  <c r="AA181" i="14"/>
  <c r="K171" i="14"/>
  <c r="X166" i="14"/>
  <c r="N152" i="14"/>
  <c r="AA147" i="14"/>
  <c r="K137" i="14"/>
  <c r="X132" i="14"/>
  <c r="N122" i="14"/>
  <c r="AA117" i="14"/>
  <c r="K107" i="14"/>
  <c r="X102" i="14"/>
  <c r="N92" i="14"/>
  <c r="AA87" i="14"/>
  <c r="K77" i="14"/>
  <c r="X72" i="14"/>
  <c r="N62" i="14"/>
  <c r="AA57" i="14"/>
  <c r="K47" i="14"/>
  <c r="X42" i="14"/>
  <c r="N32" i="14"/>
  <c r="AA27" i="14"/>
  <c r="K17" i="14"/>
  <c r="X12" i="14"/>
  <c r="AA231" i="14"/>
  <c r="K221" i="14"/>
  <c r="X216" i="14"/>
  <c r="N206" i="14"/>
  <c r="AA201" i="14"/>
  <c r="K191" i="14"/>
  <c r="X186" i="14"/>
  <c r="N176" i="14"/>
  <c r="AA171" i="14"/>
  <c r="F152" i="14"/>
  <c r="S147" i="14"/>
  <c r="I137" i="14"/>
  <c r="P132" i="14"/>
  <c r="F122" i="14"/>
  <c r="S117" i="14"/>
  <c r="I107" i="14"/>
  <c r="P102" i="14"/>
  <c r="F92" i="14"/>
  <c r="S87" i="14"/>
  <c r="I77" i="14"/>
  <c r="P72" i="14"/>
  <c r="F62" i="14"/>
  <c r="S57" i="14"/>
  <c r="I47" i="14"/>
  <c r="P42" i="14"/>
  <c r="F32" i="14"/>
  <c r="S27" i="14"/>
  <c r="I17" i="14"/>
  <c r="P12" i="14"/>
  <c r="O226" i="14"/>
  <c r="V221" i="14"/>
  <c r="L211" i="14"/>
  <c r="Y206" i="14"/>
  <c r="O196" i="14"/>
  <c r="V191" i="14"/>
  <c r="L181" i="14"/>
  <c r="Y176" i="14"/>
  <c r="O166" i="14"/>
  <c r="V157" i="14"/>
  <c r="L147" i="14"/>
  <c r="Y142" i="14"/>
  <c r="O132" i="14"/>
  <c r="V127" i="14"/>
  <c r="L117" i="14"/>
  <c r="Y112" i="14"/>
  <c r="O102" i="14"/>
  <c r="V97" i="14"/>
  <c r="L87" i="14"/>
  <c r="Y82" i="14"/>
  <c r="O72" i="14"/>
  <c r="V67" i="14"/>
  <c r="L57" i="14"/>
  <c r="Y52" i="14"/>
  <c r="O42" i="14"/>
  <c r="V37" i="14"/>
  <c r="L27" i="14"/>
  <c r="Y22" i="14"/>
  <c r="O12" i="14"/>
  <c r="N286" i="14"/>
  <c r="I102" i="14"/>
  <c r="P97" i="14"/>
  <c r="F87" i="14"/>
  <c r="S82" i="14"/>
  <c r="I72" i="14"/>
  <c r="P67" i="14"/>
  <c r="F57" i="14"/>
  <c r="S52" i="14"/>
  <c r="I42" i="14"/>
  <c r="P37" i="14"/>
  <c r="F27" i="14"/>
  <c r="S22" i="14"/>
  <c r="I12" i="14"/>
  <c r="V7" i="14"/>
  <c r="P7" i="14"/>
  <c r="P211" i="14"/>
  <c r="F201" i="14"/>
  <c r="S196" i="14"/>
  <c r="I186" i="14"/>
  <c r="P181" i="14"/>
  <c r="F171" i="14"/>
  <c r="S166" i="14"/>
  <c r="J147" i="14"/>
  <c r="W142" i="14"/>
  <c r="M132" i="14"/>
  <c r="Z127" i="14"/>
  <c r="J117" i="14"/>
  <c r="W112" i="14"/>
  <c r="M102" i="14"/>
  <c r="Z97" i="14"/>
  <c r="J87" i="14"/>
  <c r="W82" i="14"/>
  <c r="M72" i="14"/>
  <c r="Z67" i="14"/>
  <c r="J57" i="14"/>
  <c r="W52" i="14"/>
  <c r="M42" i="14"/>
  <c r="Z37" i="14"/>
  <c r="J27" i="14"/>
  <c r="W22" i="14"/>
  <c r="M12" i="14"/>
  <c r="Z7" i="14"/>
  <c r="J231" i="14"/>
  <c r="W226" i="14"/>
  <c r="M216" i="14"/>
  <c r="Z211" i="14"/>
  <c r="J201" i="14"/>
  <c r="W196" i="14"/>
  <c r="M186" i="14"/>
  <c r="Z181" i="14"/>
  <c r="J171" i="14"/>
  <c r="W166" i="14"/>
  <c r="M152" i="14"/>
  <c r="Z147" i="14"/>
  <c r="J137" i="14"/>
  <c r="W132" i="14"/>
  <c r="M122" i="14"/>
  <c r="Z117" i="14"/>
  <c r="J107" i="14"/>
  <c r="W102" i="14"/>
  <c r="M92" i="14"/>
  <c r="Z87" i="14"/>
  <c r="J77" i="14"/>
  <c r="W72" i="14"/>
  <c r="M62" i="14"/>
  <c r="Z57" i="14"/>
  <c r="J47" i="14"/>
  <c r="W42" i="14"/>
  <c r="M32" i="14"/>
  <c r="Z27" i="14"/>
  <c r="J17" i="14"/>
  <c r="W12" i="14"/>
  <c r="I311" i="14"/>
  <c r="D246" i="14"/>
  <c r="D231" i="14"/>
  <c r="Q226" i="14"/>
  <c r="G216" i="14"/>
  <c r="T211" i="14"/>
  <c r="D201" i="14"/>
  <c r="Q196" i="14"/>
  <c r="G186" i="14"/>
  <c r="T181" i="14"/>
  <c r="D171" i="14"/>
  <c r="Q166" i="14"/>
  <c r="G152" i="14"/>
  <c r="T147" i="14"/>
  <c r="D137" i="14"/>
  <c r="Q132" i="14"/>
  <c r="G122" i="14"/>
  <c r="T117" i="14"/>
  <c r="D107" i="14"/>
  <c r="Q102" i="14"/>
  <c r="G92" i="14"/>
  <c r="T87" i="14"/>
  <c r="D77" i="14"/>
  <c r="Q72" i="14"/>
  <c r="G62" i="14"/>
  <c r="T57" i="14"/>
  <c r="D47" i="14"/>
  <c r="Q42" i="14"/>
  <c r="G32" i="14"/>
  <c r="T27" i="14"/>
  <c r="D17" i="14"/>
  <c r="Q12" i="14"/>
  <c r="P634" i="13"/>
  <c r="E629" i="13"/>
  <c r="S619" i="13"/>
  <c r="H614" i="13"/>
  <c r="P604" i="13"/>
  <c r="E599" i="13"/>
  <c r="S589" i="13"/>
  <c r="H584" i="13"/>
  <c r="P574" i="13"/>
  <c r="E569" i="13"/>
  <c r="S559" i="13"/>
  <c r="H554" i="13"/>
  <c r="P544" i="13"/>
  <c r="E539" i="13"/>
  <c r="S529" i="13"/>
  <c r="H524" i="13"/>
  <c r="P514" i="13"/>
  <c r="E509" i="13"/>
  <c r="S499" i="13"/>
  <c r="H494" i="13"/>
  <c r="P484" i="13"/>
  <c r="M370" i="13"/>
  <c r="L365" i="13"/>
  <c r="Y360" i="13"/>
  <c r="O350" i="13"/>
  <c r="V345" i="13"/>
  <c r="L335" i="13"/>
  <c r="Y330" i="13"/>
  <c r="E152" i="13"/>
  <c r="R147" i="13"/>
  <c r="H137" i="13"/>
  <c r="U132" i="13"/>
  <c r="F365" i="13"/>
  <c r="S360" i="13"/>
  <c r="I350" i="13"/>
  <c r="P345" i="13"/>
  <c r="F335" i="13"/>
  <c r="S330" i="13"/>
  <c r="L147" i="13"/>
  <c r="Y142" i="13"/>
  <c r="O132" i="13"/>
  <c r="V127" i="13"/>
  <c r="L117" i="13"/>
  <c r="Y112" i="13"/>
  <c r="O102" i="13"/>
  <c r="V97" i="13"/>
  <c r="L87" i="13"/>
  <c r="Y82" i="13"/>
  <c r="O72" i="13"/>
  <c r="V67" i="13"/>
  <c r="L57" i="13"/>
  <c r="N355" i="13"/>
  <c r="AA350" i="13"/>
  <c r="K340" i="13"/>
  <c r="X335" i="13"/>
  <c r="N325" i="13"/>
  <c r="D157" i="13"/>
  <c r="Q152" i="13"/>
  <c r="G142" i="13"/>
  <c r="T137" i="13"/>
  <c r="D127" i="13"/>
  <c r="Q122" i="13"/>
  <c r="G112" i="13"/>
  <c r="T107" i="13"/>
  <c r="D97" i="13"/>
  <c r="Q92" i="13"/>
  <c r="G82" i="13"/>
  <c r="T77" i="13"/>
  <c r="D67" i="13"/>
  <c r="Q62" i="13"/>
  <c r="G52" i="13"/>
  <c r="T47" i="13"/>
  <c r="D37" i="13"/>
  <c r="Q32" i="13"/>
  <c r="G22" i="13"/>
  <c r="T17" i="13"/>
  <c r="L7" i="13"/>
  <c r="AA12" i="13"/>
  <c r="J87" i="13"/>
  <c r="W82" i="13"/>
  <c r="M72" i="13"/>
  <c r="Z67" i="13"/>
  <c r="J57" i="13"/>
  <c r="W52" i="13"/>
  <c r="M42" i="13"/>
  <c r="Z37" i="13"/>
  <c r="J27" i="13"/>
  <c r="W22" i="13"/>
  <c r="M12" i="13"/>
  <c r="Z7" i="13"/>
  <c r="E122" i="13"/>
  <c r="R117" i="13"/>
  <c r="H107" i="13"/>
  <c r="U102" i="13"/>
  <c r="E92" i="13"/>
  <c r="R87" i="13"/>
  <c r="H77" i="13"/>
  <c r="U72" i="13"/>
  <c r="E62" i="13"/>
  <c r="R57" i="13"/>
  <c r="H47" i="13"/>
  <c r="U42" i="13"/>
  <c r="E32" i="13"/>
  <c r="R27" i="13"/>
  <c r="H17" i="13"/>
  <c r="U12" i="13"/>
  <c r="F360" i="13"/>
  <c r="S355" i="13"/>
  <c r="I345" i="13"/>
  <c r="P340" i="13"/>
  <c r="F330" i="13"/>
  <c r="S325" i="13"/>
  <c r="U157" i="13"/>
  <c r="E147" i="13"/>
  <c r="R142" i="13"/>
  <c r="H132" i="13"/>
  <c r="U127" i="13"/>
  <c r="E117" i="13"/>
  <c r="R112" i="13"/>
  <c r="H102" i="13"/>
  <c r="U97" i="13"/>
  <c r="E87" i="13"/>
  <c r="R82" i="13"/>
  <c r="H72" i="13"/>
  <c r="U67" i="13"/>
  <c r="E57" i="13"/>
  <c r="R52" i="13"/>
  <c r="H42" i="13"/>
  <c r="U37" i="13"/>
  <c r="E27" i="13"/>
  <c r="R22" i="13"/>
  <c r="H12" i="13"/>
  <c r="U7" i="13"/>
  <c r="G370" i="13"/>
  <c r="V370" i="13"/>
  <c r="Y52" i="13"/>
  <c r="O42" i="13"/>
  <c r="V37" i="13"/>
  <c r="L27" i="13"/>
  <c r="Y22" i="13"/>
  <c r="O12" i="13"/>
  <c r="M355" i="13"/>
  <c r="Z350" i="13"/>
  <c r="J340" i="13"/>
  <c r="W335" i="13"/>
  <c r="M325" i="13"/>
  <c r="O157" i="13"/>
  <c r="V152" i="13"/>
  <c r="L142" i="13"/>
  <c r="Y137" i="13"/>
  <c r="O127" i="13"/>
  <c r="V122" i="13"/>
  <c r="L112" i="13"/>
  <c r="Y107" i="13"/>
  <c r="O97" i="13"/>
  <c r="V92" i="13"/>
  <c r="L82" i="13"/>
  <c r="Y77" i="13"/>
  <c r="O67" i="13"/>
  <c r="V62" i="13"/>
  <c r="L52" i="13"/>
  <c r="Y47" i="13"/>
  <c r="O37" i="13"/>
  <c r="V32" i="13"/>
  <c r="L22" i="13"/>
  <c r="Y17" i="13"/>
  <c r="O7" i="13"/>
  <c r="I365" i="13"/>
  <c r="P360" i="13"/>
  <c r="F350" i="13"/>
  <c r="S345" i="13"/>
  <c r="I335" i="13"/>
  <c r="P330" i="13"/>
  <c r="H152" i="13"/>
  <c r="U147" i="13"/>
  <c r="E137" i="13"/>
  <c r="R132" i="13"/>
  <c r="H122" i="13"/>
  <c r="U117" i="13"/>
  <c r="E107" i="13"/>
  <c r="R102" i="13"/>
  <c r="H92" i="13"/>
  <c r="U87" i="13"/>
  <c r="E77" i="13"/>
  <c r="R72" i="13"/>
  <c r="H62" i="13"/>
  <c r="U57" i="13"/>
  <c r="E47" i="13"/>
  <c r="R42" i="13"/>
  <c r="H32" i="13"/>
  <c r="U27" i="13"/>
  <c r="E17" i="13"/>
  <c r="R12" i="13"/>
  <c r="O360" i="13"/>
  <c r="V355" i="13"/>
  <c r="L345" i="13"/>
  <c r="Y340" i="13"/>
  <c r="O330" i="13"/>
  <c r="V325" i="13"/>
  <c r="G152" i="13"/>
  <c r="T147" i="13"/>
  <c r="D137" i="13"/>
  <c r="Q132" i="13"/>
  <c r="G122" i="13"/>
  <c r="T117" i="13"/>
  <c r="D107" i="13"/>
  <c r="Q102" i="13"/>
  <c r="G92" i="13"/>
  <c r="T87" i="13"/>
  <c r="D77" i="13"/>
  <c r="Q72" i="13"/>
  <c r="G62" i="13"/>
  <c r="T57" i="13"/>
  <c r="D47" i="13"/>
  <c r="Q42" i="13"/>
  <c r="G32" i="13"/>
  <c r="T27" i="13"/>
  <c r="D17" i="13"/>
  <c r="Q12" i="13"/>
  <c r="J370" i="13"/>
  <c r="M400" i="13"/>
  <c r="F370" i="13"/>
  <c r="Q375" i="13"/>
  <c r="I385" i="13"/>
  <c r="T390" i="13"/>
  <c r="F400" i="13"/>
  <c r="Q405" i="13"/>
  <c r="I415" i="13"/>
  <c r="T420" i="13"/>
  <c r="F430" i="13"/>
  <c r="Q435" i="13"/>
  <c r="I445" i="13"/>
  <c r="T450" i="13"/>
  <c r="F460" i="13"/>
  <c r="Q465" i="13"/>
  <c r="I475" i="13"/>
  <c r="J171" i="13"/>
  <c r="AA176" i="13"/>
  <c r="M186" i="13"/>
  <c r="X191" i="13"/>
  <c r="J201" i="13"/>
  <c r="AA206" i="13"/>
  <c r="M216" i="13"/>
  <c r="X221" i="13"/>
  <c r="J231" i="13"/>
  <c r="AA236" i="13"/>
  <c r="M246" i="13"/>
  <c r="X251" i="13"/>
  <c r="J261" i="13"/>
  <c r="AA266" i="13"/>
  <c r="M276" i="13"/>
  <c r="X281" i="13"/>
  <c r="J291" i="13"/>
  <c r="AA296" i="13"/>
  <c r="M306" i="13"/>
  <c r="X311" i="13"/>
  <c r="J484" i="12"/>
  <c r="O455" i="12"/>
  <c r="V450" i="12"/>
  <c r="L440" i="12"/>
  <c r="Y435" i="12"/>
  <c r="O425" i="12"/>
  <c r="V420" i="12"/>
  <c r="L410" i="12"/>
  <c r="Y405" i="12"/>
  <c r="O395" i="12"/>
  <c r="V390" i="12"/>
  <c r="L380" i="12"/>
  <c r="Y375" i="12"/>
  <c r="O365" i="12"/>
  <c r="V360" i="12"/>
  <c r="L350" i="12"/>
  <c r="Y345" i="12"/>
  <c r="O335" i="12"/>
  <c r="V330" i="12"/>
  <c r="L316" i="12"/>
  <c r="Y311" i="12"/>
  <c r="O301" i="12"/>
  <c r="V296" i="12"/>
  <c r="L286" i="12"/>
  <c r="Y281" i="12"/>
  <c r="O271" i="12"/>
  <c r="V266" i="12"/>
  <c r="L256" i="12"/>
  <c r="Y251" i="12"/>
  <c r="O241" i="12"/>
  <c r="V236" i="12"/>
  <c r="L226" i="12"/>
  <c r="Y221" i="12"/>
  <c r="O211" i="12"/>
  <c r="V206" i="12"/>
  <c r="L196" i="12"/>
  <c r="Y191" i="12"/>
  <c r="O181" i="12"/>
  <c r="V176" i="12"/>
  <c r="L166" i="12"/>
  <c r="Y157" i="12"/>
  <c r="O147" i="12"/>
  <c r="V142" i="12"/>
  <c r="L132" i="12"/>
  <c r="Y127" i="12"/>
  <c r="O117" i="12"/>
  <c r="V112" i="12"/>
  <c r="L102" i="12"/>
  <c r="Y97" i="12"/>
  <c r="O87" i="12"/>
  <c r="V82" i="12"/>
  <c r="L72" i="12"/>
  <c r="Y67" i="12"/>
  <c r="O57" i="12"/>
  <c r="V52" i="12"/>
  <c r="L42" i="12"/>
  <c r="Y37" i="12"/>
  <c r="O27" i="12"/>
  <c r="V22" i="12"/>
  <c r="L12" i="12"/>
  <c r="Y7" i="12"/>
  <c r="F475" i="12"/>
  <c r="M316" i="12"/>
  <c r="T157" i="12"/>
  <c r="P489" i="12"/>
  <c r="M470" i="12"/>
  <c r="Z465" i="12"/>
  <c r="J455" i="12"/>
  <c r="W450" i="12"/>
  <c r="M440" i="12"/>
  <c r="Z435" i="12"/>
  <c r="J425" i="12"/>
  <c r="W420" i="12"/>
  <c r="M410" i="12"/>
  <c r="Z405" i="12"/>
  <c r="J395" i="12"/>
  <c r="W390" i="12"/>
  <c r="M380" i="12"/>
  <c r="Z375" i="12"/>
  <c r="J365" i="12"/>
  <c r="W360" i="12"/>
  <c r="M350" i="12"/>
  <c r="Z345" i="12"/>
  <c r="J335" i="12"/>
  <c r="W330" i="12"/>
  <c r="T311" i="12"/>
  <c r="D301" i="12"/>
  <c r="Q296" i="12"/>
  <c r="G286" i="12"/>
  <c r="T281" i="12"/>
  <c r="D271" i="12"/>
  <c r="Q266" i="12"/>
  <c r="G256" i="12"/>
  <c r="T251" i="12"/>
  <c r="D241" i="12"/>
  <c r="Q236" i="12"/>
  <c r="G226" i="12"/>
  <c r="T221" i="12"/>
  <c r="D211" i="12"/>
  <c r="Q206" i="12"/>
  <c r="G196" i="12"/>
  <c r="T191" i="12"/>
  <c r="D181" i="12"/>
  <c r="Q176" i="12"/>
  <c r="G166" i="12"/>
  <c r="AA152" i="12"/>
  <c r="K142" i="12"/>
  <c r="X137" i="12"/>
  <c r="N127" i="12"/>
  <c r="AA122" i="12"/>
  <c r="K112" i="12"/>
  <c r="X107" i="12"/>
  <c r="N97" i="12"/>
  <c r="AA92" i="12"/>
  <c r="K82" i="12"/>
  <c r="X77" i="12"/>
  <c r="N67" i="12"/>
  <c r="AA62" i="12"/>
  <c r="K52" i="12"/>
  <c r="X47" i="12"/>
  <c r="N37" i="12"/>
  <c r="AA32" i="12"/>
  <c r="K22" i="12"/>
  <c r="X17" i="12"/>
  <c r="N7" i="12"/>
  <c r="I489" i="12"/>
  <c r="P484" i="12"/>
  <c r="K475" i="12"/>
  <c r="X470" i="12"/>
  <c r="N460" i="12"/>
  <c r="AA455" i="12"/>
  <c r="K445" i="12"/>
  <c r="X440" i="12"/>
  <c r="E475" i="12"/>
  <c r="R470" i="12"/>
  <c r="H460" i="12"/>
  <c r="U455" i="12"/>
  <c r="E445" i="12"/>
  <c r="R440" i="12"/>
  <c r="H430" i="12"/>
  <c r="U425" i="12"/>
  <c r="E415" i="12"/>
  <c r="R410" i="12"/>
  <c r="H400" i="12"/>
  <c r="U395" i="12"/>
  <c r="E385" i="12"/>
  <c r="R380" i="12"/>
  <c r="H370" i="12"/>
  <c r="U365" i="12"/>
  <c r="E355" i="12"/>
  <c r="R350" i="12"/>
  <c r="H340" i="12"/>
  <c r="U335" i="12"/>
  <c r="E325" i="12"/>
  <c r="R316" i="12"/>
  <c r="H306" i="12"/>
  <c r="U301" i="12"/>
  <c r="E291" i="12"/>
  <c r="R286" i="12"/>
  <c r="H276" i="12"/>
  <c r="U271" i="12"/>
  <c r="E261" i="12"/>
  <c r="R256" i="12"/>
  <c r="H246" i="12"/>
  <c r="U241" i="12"/>
  <c r="E231" i="12"/>
  <c r="R226" i="12"/>
  <c r="H216" i="12"/>
  <c r="U211" i="12"/>
  <c r="E201" i="12"/>
  <c r="R196" i="12"/>
  <c r="H186" i="12"/>
  <c r="U181" i="12"/>
  <c r="E171" i="12"/>
  <c r="R166" i="12"/>
  <c r="H152" i="12"/>
  <c r="U147" i="12"/>
  <c r="E137" i="12"/>
  <c r="R132" i="12"/>
  <c r="H122" i="12"/>
  <c r="U117" i="12"/>
  <c r="E107" i="12"/>
  <c r="R102" i="12"/>
  <c r="H92" i="12"/>
  <c r="U87" i="12"/>
  <c r="E77" i="12"/>
  <c r="R72" i="12"/>
  <c r="H62" i="12"/>
  <c r="U57" i="12"/>
  <c r="E47" i="12"/>
  <c r="R42" i="12"/>
  <c r="H32" i="12"/>
  <c r="U27" i="12"/>
  <c r="E17" i="12"/>
  <c r="R12" i="12"/>
  <c r="O484" i="12"/>
  <c r="V475" i="12"/>
  <c r="L465" i="12"/>
  <c r="Y460" i="12"/>
  <c r="O450" i="12"/>
  <c r="I484" i="12"/>
  <c r="P475" i="12"/>
  <c r="F465" i="12"/>
  <c r="S460" i="12"/>
  <c r="I450" i="12"/>
  <c r="P445" i="12"/>
  <c r="F435" i="12"/>
  <c r="S430" i="12"/>
  <c r="I420" i="12"/>
  <c r="P415" i="12"/>
  <c r="F405" i="12"/>
  <c r="S400" i="12"/>
  <c r="I390" i="12"/>
  <c r="P385" i="12"/>
  <c r="F375" i="12"/>
  <c r="S370" i="12"/>
  <c r="I360" i="12"/>
  <c r="P355" i="12"/>
  <c r="F345" i="12"/>
  <c r="S340" i="12"/>
  <c r="I330" i="12"/>
  <c r="P325" i="12"/>
  <c r="W316" i="12"/>
  <c r="M306" i="12"/>
  <c r="Z301" i="12"/>
  <c r="J291" i="12"/>
  <c r="W286" i="12"/>
  <c r="M276" i="12"/>
  <c r="Z271" i="12"/>
  <c r="J261" i="12"/>
  <c r="W256" i="12"/>
  <c r="M246" i="12"/>
  <c r="Z241" i="12"/>
  <c r="J231" i="12"/>
  <c r="W226" i="12"/>
  <c r="M216" i="12"/>
  <c r="Z211" i="12"/>
  <c r="J201" i="12"/>
  <c r="W196" i="12"/>
  <c r="M186" i="12"/>
  <c r="Z181" i="12"/>
  <c r="J171" i="12"/>
  <c r="W166" i="12"/>
  <c r="M152" i="12"/>
  <c r="Z147" i="12"/>
  <c r="J137" i="12"/>
  <c r="W132" i="12"/>
  <c r="M122" i="12"/>
  <c r="Z117" i="12"/>
  <c r="J107" i="12"/>
  <c r="W102" i="12"/>
  <c r="M92" i="12"/>
  <c r="Z87" i="12"/>
  <c r="J77" i="12"/>
  <c r="W72" i="12"/>
  <c r="M62" i="12"/>
  <c r="Z57" i="12"/>
  <c r="J47" i="12"/>
  <c r="W42" i="12"/>
  <c r="M32" i="12"/>
  <c r="Z27" i="12"/>
  <c r="J17" i="12"/>
  <c r="W12" i="12"/>
  <c r="G489" i="12"/>
  <c r="T484" i="12"/>
  <c r="D470" i="12"/>
  <c r="Q465" i="12"/>
  <c r="G455" i="12"/>
  <c r="T450" i="12"/>
  <c r="N430" i="12"/>
  <c r="AA425" i="12"/>
  <c r="K415" i="12"/>
  <c r="X410" i="12"/>
  <c r="N400" i="12"/>
  <c r="AA395" i="12"/>
  <c r="K385" i="12"/>
  <c r="X380" i="12"/>
  <c r="N370" i="12"/>
  <c r="AA365" i="12"/>
  <c r="K355" i="12"/>
  <c r="X350" i="12"/>
  <c r="N340" i="12"/>
  <c r="AA335" i="12"/>
  <c r="K325" i="12"/>
  <c r="X316" i="12"/>
  <c r="N306" i="12"/>
  <c r="AA301" i="12"/>
  <c r="K291" i="12"/>
  <c r="X286" i="12"/>
  <c r="N276" i="12"/>
  <c r="AA271" i="12"/>
  <c r="K261" i="12"/>
  <c r="X256" i="12"/>
  <c r="N246" i="12"/>
  <c r="AA241" i="12"/>
  <c r="K231" i="12"/>
  <c r="X226" i="12"/>
  <c r="N216" i="12"/>
  <c r="AA211" i="12"/>
  <c r="K201" i="12"/>
  <c r="X196" i="12"/>
  <c r="N186" i="12"/>
  <c r="AA181" i="12"/>
  <c r="K171" i="12"/>
  <c r="X166" i="12"/>
  <c r="N152" i="12"/>
  <c r="AA147" i="12"/>
  <c r="K137" i="12"/>
  <c r="X132" i="12"/>
  <c r="N122" i="12"/>
  <c r="AA117" i="12"/>
  <c r="K107" i="12"/>
  <c r="X102" i="12"/>
  <c r="N92" i="12"/>
  <c r="AA87" i="12"/>
  <c r="K77" i="12"/>
  <c r="X72" i="12"/>
  <c r="N62" i="12"/>
  <c r="AA57" i="12"/>
  <c r="K47" i="12"/>
  <c r="X42" i="12"/>
  <c r="N32" i="12"/>
  <c r="AA27" i="12"/>
  <c r="K17" i="12"/>
  <c r="X12" i="12"/>
  <c r="H489" i="12"/>
  <c r="U484" i="12"/>
  <c r="E470" i="12"/>
  <c r="R465" i="12"/>
  <c r="H455" i="12"/>
  <c r="U450" i="12"/>
  <c r="E440" i="12"/>
  <c r="R435" i="12"/>
  <c r="H425" i="12"/>
  <c r="U420" i="12"/>
  <c r="E410" i="12"/>
  <c r="R405" i="12"/>
  <c r="H395" i="12"/>
  <c r="U390" i="12"/>
  <c r="E380" i="12"/>
  <c r="R375" i="12"/>
  <c r="H365" i="12"/>
  <c r="U360" i="12"/>
  <c r="E350" i="12"/>
  <c r="R345" i="12"/>
  <c r="H335" i="12"/>
  <c r="U330" i="12"/>
  <c r="L311" i="12"/>
  <c r="Y306" i="12"/>
  <c r="O296" i="12"/>
  <c r="V291" i="12"/>
  <c r="L281" i="12"/>
  <c r="Y276" i="12"/>
  <c r="O266" i="12"/>
  <c r="V445" i="12"/>
  <c r="L435" i="12"/>
  <c r="Y430" i="12"/>
  <c r="O420" i="12"/>
  <c r="V415" i="12"/>
  <c r="L405" i="12"/>
  <c r="Y400" i="12"/>
  <c r="O390" i="12"/>
  <c r="V385" i="12"/>
  <c r="L375" i="12"/>
  <c r="Y370" i="12"/>
  <c r="O360" i="12"/>
  <c r="V355" i="12"/>
  <c r="L345" i="12"/>
  <c r="Y340" i="12"/>
  <c r="O330" i="12"/>
  <c r="V325" i="12"/>
  <c r="F311" i="12"/>
  <c r="S306" i="12"/>
  <c r="I296" i="12"/>
  <c r="P291" i="12"/>
  <c r="F281" i="12"/>
  <c r="S276" i="12"/>
  <c r="I266" i="12"/>
  <c r="P261" i="12"/>
  <c r="F251" i="12"/>
  <c r="S246" i="12"/>
  <c r="I236" i="12"/>
  <c r="P231" i="12"/>
  <c r="F221" i="12"/>
  <c r="S216" i="12"/>
  <c r="I206" i="12"/>
  <c r="P201" i="12"/>
  <c r="F191" i="12"/>
  <c r="S186" i="12"/>
  <c r="I176" i="12"/>
  <c r="P171" i="12"/>
  <c r="F157" i="12"/>
  <c r="S152" i="12"/>
  <c r="I142" i="12"/>
  <c r="P137" i="12"/>
  <c r="F127" i="12"/>
  <c r="S122" i="12"/>
  <c r="I112" i="12"/>
  <c r="P107" i="12"/>
  <c r="F97" i="12"/>
  <c r="S92" i="12"/>
  <c r="I82" i="12"/>
  <c r="P77" i="12"/>
  <c r="F67" i="12"/>
  <c r="S62" i="12"/>
  <c r="I52" i="12"/>
  <c r="P47" i="12"/>
  <c r="F37" i="12"/>
  <c r="S32" i="12"/>
  <c r="I22" i="12"/>
  <c r="P17" i="12"/>
  <c r="F7" i="12"/>
  <c r="M489" i="12"/>
  <c r="Z484" i="12"/>
  <c r="J470" i="12"/>
  <c r="W465" i="12"/>
  <c r="M455" i="12"/>
  <c r="Z450" i="12"/>
  <c r="J440" i="12"/>
  <c r="W435" i="12"/>
  <c r="M425" i="12"/>
  <c r="Z420" i="12"/>
  <c r="J410" i="12"/>
  <c r="W405" i="12"/>
  <c r="M395" i="12"/>
  <c r="Z390" i="12"/>
  <c r="J380" i="12"/>
  <c r="W375" i="12"/>
  <c r="M365" i="12"/>
  <c r="Z360" i="12"/>
  <c r="J350" i="12"/>
  <c r="W345" i="12"/>
  <c r="M335" i="12"/>
  <c r="Z330" i="12"/>
  <c r="J316" i="12"/>
  <c r="W311" i="12"/>
  <c r="M301" i="12"/>
  <c r="Z296" i="12"/>
  <c r="J286" i="12"/>
  <c r="D440" i="12"/>
  <c r="Q435" i="12"/>
  <c r="G425" i="12"/>
  <c r="T420" i="12"/>
  <c r="D410" i="12"/>
  <c r="Q405" i="12"/>
  <c r="G395" i="12"/>
  <c r="T390" i="12"/>
  <c r="D380" i="12"/>
  <c r="Q375" i="12"/>
  <c r="G365" i="12"/>
  <c r="T360" i="12"/>
  <c r="D350" i="12"/>
  <c r="Q345" i="12"/>
  <c r="G335" i="12"/>
  <c r="T330" i="12"/>
  <c r="D316" i="12"/>
  <c r="Q311" i="12"/>
  <c r="G301" i="12"/>
  <c r="T296" i="12"/>
  <c r="D286" i="12"/>
  <c r="Q281" i="12"/>
  <c r="G271" i="12"/>
  <c r="T266" i="12"/>
  <c r="D256" i="12"/>
  <c r="Q251" i="12"/>
  <c r="G241" i="12"/>
  <c r="T236" i="12"/>
  <c r="D226" i="12"/>
  <c r="Q221" i="12"/>
  <c r="G211" i="12"/>
  <c r="T206" i="12"/>
  <c r="D196" i="12"/>
  <c r="Q191" i="12"/>
  <c r="V261" i="12"/>
  <c r="L251" i="12"/>
  <c r="Y246" i="12"/>
  <c r="O236" i="12"/>
  <c r="V231" i="12"/>
  <c r="L221" i="12"/>
  <c r="Y216" i="12"/>
  <c r="O206" i="12"/>
  <c r="V201" i="12"/>
  <c r="L191" i="12"/>
  <c r="Y186" i="12"/>
  <c r="O176" i="12"/>
  <c r="V171" i="12"/>
  <c r="L157" i="12"/>
  <c r="Y152" i="12"/>
  <c r="O142" i="12"/>
  <c r="V137" i="12"/>
  <c r="L127" i="12"/>
  <c r="Y122" i="12"/>
  <c r="O112" i="12"/>
  <c r="V107" i="12"/>
  <c r="L97" i="12"/>
  <c r="Y92" i="12"/>
  <c r="O82" i="12"/>
  <c r="V77" i="12"/>
  <c r="L67" i="12"/>
  <c r="Y62" i="12"/>
  <c r="O52" i="12"/>
  <c r="V47" i="12"/>
  <c r="L37" i="12"/>
  <c r="Y32" i="12"/>
  <c r="O22" i="12"/>
  <c r="V17" i="12"/>
  <c r="L7" i="12"/>
  <c r="W281" i="12"/>
  <c r="M271" i="12"/>
  <c r="Z266" i="12"/>
  <c r="J256" i="12"/>
  <c r="W251" i="12"/>
  <c r="M241" i="12"/>
  <c r="Z236" i="12"/>
  <c r="J226" i="12"/>
  <c r="W221" i="12"/>
  <c r="M211" i="12"/>
  <c r="Z206" i="12"/>
  <c r="J196" i="12"/>
  <c r="W191" i="12"/>
  <c r="M181" i="12"/>
  <c r="Z176" i="12"/>
  <c r="J166" i="12"/>
  <c r="Q157" i="12"/>
  <c r="G147" i="12"/>
  <c r="T142" i="12"/>
  <c r="D132" i="12"/>
  <c r="Q127" i="12"/>
  <c r="G117" i="12"/>
  <c r="T112" i="12"/>
  <c r="D102" i="12"/>
  <c r="Q97" i="12"/>
  <c r="G87" i="12"/>
  <c r="T82" i="12"/>
  <c r="D72" i="12"/>
  <c r="Q67" i="12"/>
  <c r="G57" i="12"/>
  <c r="T52" i="12"/>
  <c r="D42" i="12"/>
  <c r="Q37" i="12"/>
  <c r="G27" i="12"/>
  <c r="T22" i="12"/>
  <c r="D12" i="12"/>
  <c r="Q7" i="12"/>
  <c r="G181" i="12"/>
  <c r="T176" i="12"/>
  <c r="K157" i="12"/>
  <c r="X152" i="12"/>
  <c r="N142" i="12"/>
  <c r="AA137" i="12"/>
  <c r="K127" i="12"/>
  <c r="X122" i="12"/>
  <c r="N112" i="12"/>
  <c r="AA107" i="12"/>
  <c r="K97" i="12"/>
  <c r="X92" i="12"/>
  <c r="N82" i="12"/>
  <c r="AA77" i="12"/>
  <c r="K67" i="12"/>
  <c r="X62" i="12"/>
  <c r="N52" i="12"/>
  <c r="AA47" i="12"/>
  <c r="K37" i="12"/>
  <c r="X32" i="12"/>
  <c r="N22" i="12"/>
  <c r="AA17" i="12"/>
  <c r="K7" i="12"/>
  <c r="M484" i="12"/>
  <c r="Z475" i="12"/>
  <c r="J465" i="12"/>
  <c r="W460" i="12"/>
  <c r="M450" i="12"/>
  <c r="Z445" i="12"/>
  <c r="J435" i="12"/>
  <c r="W430" i="12"/>
  <c r="M420" i="12"/>
  <c r="Z415" i="12"/>
  <c r="J405" i="12"/>
  <c r="W400" i="12"/>
  <c r="M390" i="12"/>
  <c r="Z385" i="12"/>
  <c r="J375" i="12"/>
  <c r="W370" i="12"/>
  <c r="M360" i="12"/>
  <c r="Z355" i="12"/>
  <c r="J345" i="12"/>
  <c r="W340" i="12"/>
  <c r="M330" i="12"/>
  <c r="Z325" i="12"/>
  <c r="J311" i="12"/>
  <c r="W306" i="12"/>
  <c r="M296" i="12"/>
  <c r="Z291" i="12"/>
  <c r="J281" i="12"/>
  <c r="W276" i="12"/>
  <c r="M266" i="12"/>
  <c r="Z261" i="12"/>
  <c r="J251" i="12"/>
  <c r="W246" i="12"/>
  <c r="M236" i="12"/>
  <c r="Z231" i="12"/>
  <c r="J221" i="12"/>
  <c r="W216" i="12"/>
  <c r="M206" i="12"/>
  <c r="Z201" i="12"/>
  <c r="J191" i="12"/>
  <c r="W186" i="12"/>
  <c r="M176" i="12"/>
  <c r="Z171" i="12"/>
  <c r="J157" i="12"/>
  <c r="W152" i="12"/>
  <c r="M142" i="12"/>
  <c r="Z137" i="12"/>
  <c r="J127" i="12"/>
  <c r="W122" i="12"/>
  <c r="M112" i="12"/>
  <c r="Z107" i="12"/>
  <c r="J97" i="12"/>
  <c r="W92" i="12"/>
  <c r="M82" i="12"/>
  <c r="Z77" i="12"/>
  <c r="J67" i="12"/>
  <c r="W62" i="12"/>
  <c r="M52" i="12"/>
  <c r="Z47" i="12"/>
  <c r="J37" i="12"/>
  <c r="W32" i="12"/>
  <c r="M22" i="12"/>
  <c r="Z17" i="12"/>
  <c r="G82" i="12"/>
  <c r="T77" i="12"/>
  <c r="D67" i="12"/>
  <c r="Q62" i="12"/>
  <c r="G52" i="12"/>
  <c r="T47" i="12"/>
  <c r="D37" i="12"/>
  <c r="Q32" i="12"/>
  <c r="G22" i="12"/>
  <c r="T17" i="12"/>
  <c r="V7" i="12"/>
  <c r="M22" i="11"/>
  <c r="Z17" i="11"/>
  <c r="G42" i="11"/>
  <c r="R47" i="11"/>
  <c r="D57" i="11"/>
  <c r="U62" i="11"/>
  <c r="G72" i="11"/>
  <c r="R77" i="11"/>
  <c r="D87" i="11"/>
  <c r="U92" i="11"/>
  <c r="G102" i="11"/>
  <c r="R107" i="11"/>
  <c r="D117" i="11"/>
  <c r="U122" i="11"/>
  <c r="G132" i="11"/>
  <c r="R137" i="11"/>
  <c r="D147" i="11"/>
  <c r="U152" i="11"/>
  <c r="I42" i="11"/>
  <c r="T47" i="11"/>
  <c r="F57" i="11"/>
  <c r="Q62" i="11"/>
  <c r="I72" i="11"/>
  <c r="T77" i="11"/>
  <c r="F87" i="11"/>
  <c r="Q92" i="11"/>
  <c r="I102" i="11"/>
  <c r="T107" i="11"/>
  <c r="F117" i="11"/>
  <c r="Q122" i="11"/>
  <c r="I132" i="11"/>
  <c r="T137" i="11"/>
  <c r="F147" i="11"/>
  <c r="Q152" i="11"/>
  <c r="E37" i="11"/>
  <c r="P42" i="11"/>
  <c r="H52" i="11"/>
  <c r="S57" i="11"/>
  <c r="E67" i="11"/>
  <c r="P72" i="11"/>
  <c r="H82" i="11"/>
  <c r="S87" i="11"/>
  <c r="E97" i="11"/>
  <c r="P102" i="11"/>
  <c r="H112" i="11"/>
  <c r="S117" i="11"/>
  <c r="E127" i="11"/>
  <c r="P132" i="11"/>
  <c r="H142" i="11"/>
  <c r="S147" i="11"/>
  <c r="E157" i="11"/>
  <c r="L375" i="11"/>
  <c r="G7" i="11"/>
  <c r="G22" i="11"/>
  <c r="T17" i="11"/>
  <c r="M42" i="11"/>
  <c r="X47" i="11"/>
  <c r="J57" i="11"/>
  <c r="AA62" i="11"/>
  <c r="M72" i="11"/>
  <c r="X77" i="11"/>
  <c r="J87" i="11"/>
  <c r="AA92" i="11"/>
  <c r="M102" i="11"/>
  <c r="X107" i="11"/>
  <c r="J117" i="11"/>
  <c r="AA122" i="11"/>
  <c r="M132" i="11"/>
  <c r="X137" i="11"/>
  <c r="J147" i="11"/>
  <c r="AA152" i="11"/>
  <c r="Y122" i="11"/>
  <c r="K102" i="11"/>
  <c r="D77" i="11"/>
  <c r="P37" i="11"/>
  <c r="L22" i="11"/>
  <c r="Y17" i="11"/>
  <c r="O7" i="11"/>
  <c r="D37" i="11"/>
  <c r="L345" i="11"/>
  <c r="I32" i="11"/>
  <c r="P27" i="11"/>
  <c r="F17" i="11"/>
  <c r="S12" i="11"/>
  <c r="D137" i="11"/>
  <c r="Y92" i="11"/>
  <c r="D47" i="11"/>
  <c r="L405" i="11"/>
  <c r="F27" i="11"/>
  <c r="S22" i="11"/>
  <c r="I12" i="11"/>
  <c r="M37" i="11"/>
  <c r="X42" i="11"/>
  <c r="J52" i="11"/>
  <c r="AA57" i="11"/>
  <c r="M67" i="11"/>
  <c r="X72" i="11"/>
  <c r="J82" i="11"/>
  <c r="AA87" i="11"/>
  <c r="M97" i="11"/>
  <c r="X102" i="11"/>
  <c r="J112" i="11"/>
  <c r="AA117" i="11"/>
  <c r="M127" i="11"/>
  <c r="X132" i="11"/>
  <c r="J142" i="11"/>
  <c r="AA147" i="11"/>
  <c r="M157" i="11"/>
  <c r="N47" i="11"/>
  <c r="Y52" i="11"/>
  <c r="K62" i="11"/>
  <c r="V67" i="11"/>
  <c r="N77" i="11"/>
  <c r="Y82" i="11"/>
  <c r="K92" i="11"/>
  <c r="V97" i="11"/>
  <c r="N107" i="11"/>
  <c r="Y112" i="11"/>
  <c r="K122" i="11"/>
  <c r="V127" i="11"/>
  <c r="N137" i="11"/>
  <c r="Y142" i="11"/>
  <c r="K152" i="11"/>
  <c r="V157" i="11"/>
  <c r="J42" i="11"/>
  <c r="AA47" i="11"/>
  <c r="M57" i="11"/>
  <c r="X62" i="11"/>
  <c r="J72" i="11"/>
  <c r="AA77" i="11"/>
  <c r="M87" i="11"/>
  <c r="X92" i="11"/>
  <c r="J102" i="11"/>
  <c r="AA107" i="11"/>
  <c r="M117" i="11"/>
  <c r="X122" i="11"/>
  <c r="J132" i="11"/>
  <c r="AA137" i="11"/>
  <c r="M147" i="11"/>
  <c r="X152" i="11"/>
  <c r="Y152" i="11"/>
  <c r="K132" i="11"/>
  <c r="D107" i="11"/>
  <c r="Y62" i="11"/>
  <c r="K42" i="11"/>
  <c r="J22" i="11"/>
  <c r="W17" i="11"/>
  <c r="M7" i="11"/>
  <c r="D634" i="10"/>
  <c r="Q629" i="10"/>
  <c r="G619" i="10"/>
  <c r="T614" i="10"/>
  <c r="D604" i="10"/>
  <c r="Q599" i="10"/>
  <c r="G589" i="10"/>
  <c r="T584" i="10"/>
  <c r="D574" i="10"/>
  <c r="Q569" i="10"/>
  <c r="G559" i="10"/>
  <c r="T554" i="10"/>
  <c r="D544" i="10"/>
  <c r="Q539" i="10"/>
  <c r="G529" i="10"/>
  <c r="T524" i="10"/>
  <c r="D514" i="10"/>
  <c r="Q509" i="10"/>
  <c r="G499" i="10"/>
  <c r="T494" i="10"/>
  <c r="K475" i="10"/>
  <c r="X470" i="10"/>
  <c r="N460" i="10"/>
  <c r="AA455" i="10"/>
  <c r="K445" i="10"/>
  <c r="X440" i="10"/>
  <c r="N430" i="10"/>
  <c r="AA425" i="10"/>
  <c r="K415" i="10"/>
  <c r="X410" i="10"/>
  <c r="N400" i="10"/>
  <c r="AA395" i="10"/>
  <c r="K385" i="10"/>
  <c r="X380" i="10"/>
  <c r="N370" i="10"/>
  <c r="AA365" i="10"/>
  <c r="K355" i="10"/>
  <c r="X350" i="10"/>
  <c r="N340" i="10"/>
  <c r="AA335" i="10"/>
  <c r="K325" i="10"/>
  <c r="X316" i="10"/>
  <c r="N306" i="10"/>
  <c r="AA301" i="10"/>
  <c r="K291" i="10"/>
  <c r="X286" i="10"/>
  <c r="N276" i="10"/>
  <c r="AA271" i="10"/>
  <c r="K261" i="10"/>
  <c r="X256" i="10"/>
  <c r="N246" i="10"/>
  <c r="AA241" i="10"/>
  <c r="K231" i="10"/>
  <c r="X226" i="10"/>
  <c r="N216" i="10"/>
  <c r="AA211" i="10"/>
  <c r="K201" i="10"/>
  <c r="X196" i="10"/>
  <c r="N186" i="10"/>
  <c r="AA181" i="10"/>
  <c r="K171" i="10"/>
  <c r="X166" i="10"/>
  <c r="N152" i="10"/>
  <c r="AA147" i="10"/>
  <c r="K137" i="10"/>
  <c r="X132" i="10"/>
  <c r="N122" i="10"/>
  <c r="AA117" i="10"/>
  <c r="K107" i="10"/>
  <c r="X102" i="10"/>
  <c r="N92" i="10"/>
  <c r="AA87" i="10"/>
  <c r="K77" i="10"/>
  <c r="X72" i="10"/>
  <c r="N62" i="10"/>
  <c r="AA57" i="10"/>
  <c r="K47" i="10"/>
  <c r="X42" i="10"/>
  <c r="N32" i="10"/>
  <c r="K629" i="10"/>
  <c r="X624" i="10"/>
  <c r="N614" i="10"/>
  <c r="AA609" i="10"/>
  <c r="K599" i="10"/>
  <c r="X594" i="10"/>
  <c r="N584" i="10"/>
  <c r="AA579" i="10"/>
  <c r="K569" i="10"/>
  <c r="X564" i="10"/>
  <c r="N554" i="10"/>
  <c r="AA549" i="10"/>
  <c r="K539" i="10"/>
  <c r="X534" i="10"/>
  <c r="N524" i="10"/>
  <c r="AA519" i="10"/>
  <c r="K509" i="10"/>
  <c r="X504" i="10"/>
  <c r="N494" i="10"/>
  <c r="AA489" i="10"/>
  <c r="E475" i="10"/>
  <c r="R470" i="10"/>
  <c r="H460" i="10"/>
  <c r="U455" i="10"/>
  <c r="E445" i="10"/>
  <c r="R440" i="10"/>
  <c r="H430" i="10"/>
  <c r="U425" i="10"/>
  <c r="E415" i="10"/>
  <c r="R410" i="10"/>
  <c r="H400" i="10"/>
  <c r="U395" i="10"/>
  <c r="E385" i="10"/>
  <c r="R380" i="10"/>
  <c r="H370" i="10"/>
  <c r="U365" i="10"/>
  <c r="E355" i="10"/>
  <c r="R350" i="10"/>
  <c r="H340" i="10"/>
  <c r="U335" i="10"/>
  <c r="E325" i="10"/>
  <c r="R316" i="10"/>
  <c r="H306" i="10"/>
  <c r="U301" i="10"/>
  <c r="E291" i="10"/>
  <c r="R286" i="10"/>
  <c r="H276" i="10"/>
  <c r="U271" i="10"/>
  <c r="E261" i="10"/>
  <c r="R256" i="10"/>
  <c r="H246" i="10"/>
  <c r="U241" i="10"/>
  <c r="E231" i="10"/>
  <c r="R226" i="10"/>
  <c r="H216" i="10"/>
  <c r="U211" i="10"/>
  <c r="E201" i="10"/>
  <c r="R196" i="10"/>
  <c r="H186" i="10"/>
  <c r="U181" i="10"/>
  <c r="E171" i="10"/>
  <c r="R166" i="10"/>
  <c r="H152" i="10"/>
  <c r="U147" i="10"/>
  <c r="E137" i="10"/>
  <c r="R132" i="10"/>
  <c r="H122" i="10"/>
  <c r="U117" i="10"/>
  <c r="E107" i="10"/>
  <c r="R102" i="10"/>
  <c r="H92" i="10"/>
  <c r="U87" i="10"/>
  <c r="E77" i="10"/>
  <c r="R72" i="10"/>
  <c r="H62" i="10"/>
  <c r="U57" i="10"/>
  <c r="E47" i="10"/>
  <c r="R42" i="10"/>
  <c r="H32" i="10"/>
  <c r="U27" i="10"/>
  <c r="E17" i="10"/>
  <c r="R12" i="10"/>
  <c r="AA27" i="10"/>
  <c r="K17" i="10"/>
  <c r="X12" i="10"/>
  <c r="Y634" i="10"/>
  <c r="O624" i="10"/>
  <c r="V619" i="10"/>
  <c r="L609" i="10"/>
  <c r="Y604" i="10"/>
  <c r="O594" i="10"/>
  <c r="V589" i="10"/>
  <c r="L579" i="10"/>
  <c r="Y574" i="10"/>
  <c r="O564" i="10"/>
  <c r="V559" i="10"/>
  <c r="L549" i="10"/>
  <c r="Y544" i="10"/>
  <c r="O534" i="10"/>
  <c r="V529" i="10"/>
  <c r="L519" i="10"/>
  <c r="Y514" i="10"/>
  <c r="O504" i="10"/>
  <c r="V499" i="10"/>
  <c r="L489" i="10"/>
  <c r="Y484" i="10"/>
  <c r="O470" i="10"/>
  <c r="V465" i="10"/>
  <c r="L455" i="10"/>
  <c r="Y450" i="10"/>
  <c r="O440" i="10"/>
  <c r="V435" i="10"/>
  <c r="L425" i="10"/>
  <c r="Y420" i="10"/>
  <c r="O410" i="10"/>
  <c r="V405" i="10"/>
  <c r="L395" i="10"/>
  <c r="Y390" i="10"/>
  <c r="O380" i="10"/>
  <c r="V375" i="10"/>
  <c r="L365" i="10"/>
  <c r="Y360" i="10"/>
  <c r="O350" i="10"/>
  <c r="V345" i="10"/>
  <c r="L335" i="10"/>
  <c r="Y330" i="10"/>
  <c r="O316" i="10"/>
  <c r="V311" i="10"/>
  <c r="L301" i="10"/>
  <c r="Y296" i="10"/>
  <c r="O286" i="10"/>
  <c r="V281" i="10"/>
  <c r="L271" i="10"/>
  <c r="Y266" i="10"/>
  <c r="O256" i="10"/>
  <c r="V251" i="10"/>
  <c r="L241" i="10"/>
  <c r="Y236" i="10"/>
  <c r="O226" i="10"/>
  <c r="V221" i="10"/>
  <c r="L211" i="10"/>
  <c r="Y206" i="10"/>
  <c r="O196" i="10"/>
  <c r="V191" i="10"/>
  <c r="L181" i="10"/>
  <c r="Y176" i="10"/>
  <c r="O166" i="10"/>
  <c r="V157" i="10"/>
  <c r="L147" i="10"/>
  <c r="Y142" i="10"/>
  <c r="O132" i="10"/>
  <c r="V127" i="10"/>
  <c r="L117" i="10"/>
  <c r="Y112" i="10"/>
  <c r="O102" i="10"/>
  <c r="V97" i="10"/>
  <c r="L87" i="10"/>
  <c r="Y82" i="10"/>
  <c r="O72" i="10"/>
  <c r="V67" i="10"/>
  <c r="L57" i="10"/>
  <c r="Y52" i="10"/>
  <c r="O42" i="10"/>
  <c r="V37" i="10"/>
  <c r="L27" i="10"/>
  <c r="Y22" i="10"/>
  <c r="O12" i="10"/>
  <c r="U355" i="10"/>
  <c r="E345" i="10"/>
  <c r="R340" i="10"/>
  <c r="H330" i="10"/>
  <c r="U325" i="10"/>
  <c r="E311" i="10"/>
  <c r="R306" i="10"/>
  <c r="H296" i="10"/>
  <c r="U291" i="10"/>
  <c r="E281" i="10"/>
  <c r="R276" i="10"/>
  <c r="H266" i="10"/>
  <c r="U261" i="10"/>
  <c r="E251" i="10"/>
  <c r="R246" i="10"/>
  <c r="H236" i="10"/>
  <c r="U231" i="10"/>
  <c r="E221" i="10"/>
  <c r="R216" i="10"/>
  <c r="H206" i="10"/>
  <c r="U201" i="10"/>
  <c r="E191" i="10"/>
  <c r="R186" i="10"/>
  <c r="H176" i="10"/>
  <c r="U171" i="10"/>
  <c r="L152" i="10"/>
  <c r="Y147" i="10"/>
  <c r="O137" i="10"/>
  <c r="V132" i="10"/>
  <c r="L122" i="10"/>
  <c r="Y117" i="10"/>
  <c r="O107" i="10"/>
  <c r="V102" i="10"/>
  <c r="L92" i="10"/>
  <c r="Y87" i="10"/>
  <c r="O77" i="10"/>
  <c r="V72" i="10"/>
  <c r="L62" i="10"/>
  <c r="Y57" i="10"/>
  <c r="O47" i="10"/>
  <c r="V42" i="10"/>
  <c r="L32" i="10"/>
  <c r="Y27" i="10"/>
  <c r="O17" i="10"/>
  <c r="V12" i="10"/>
  <c r="D182" i="8"/>
  <c r="G164" i="8"/>
  <c r="D74" i="8"/>
  <c r="G56" i="8"/>
  <c r="G50" i="8"/>
  <c r="H44" i="8"/>
  <c r="I38" i="8"/>
  <c r="D32" i="8"/>
  <c r="E26" i="8"/>
  <c r="F20" i="8"/>
  <c r="G14" i="8"/>
  <c r="H8" i="8"/>
  <c r="L50" i="8"/>
  <c r="M44" i="8"/>
  <c r="N38" i="8"/>
  <c r="O32" i="8"/>
  <c r="J26" i="8"/>
  <c r="K20" i="8"/>
  <c r="L14" i="8"/>
  <c r="M8" i="8"/>
  <c r="F50" i="8"/>
  <c r="G44" i="8"/>
  <c r="H38" i="8"/>
  <c r="I32" i="8"/>
  <c r="D26" i="8"/>
  <c r="E20" i="8"/>
  <c r="F14" i="8"/>
  <c r="G8" i="8"/>
  <c r="K50" i="8"/>
  <c r="L44" i="8"/>
  <c r="M38" i="8"/>
  <c r="N32" i="8"/>
  <c r="O26" i="8"/>
  <c r="J20" i="8"/>
  <c r="K14" i="8"/>
  <c r="L8" i="8"/>
  <c r="U50" i="8"/>
  <c r="P44" i="8"/>
  <c r="Q38" i="8"/>
  <c r="R32" i="8"/>
  <c r="S26" i="8"/>
  <c r="T20" i="8"/>
  <c r="U14" i="8"/>
  <c r="W56" i="8"/>
  <c r="O68" i="8"/>
  <c r="Z74" i="8"/>
  <c r="L86" i="8"/>
  <c r="W92" i="8"/>
  <c r="O104" i="8"/>
  <c r="Z110" i="8"/>
  <c r="L122" i="8"/>
  <c r="W128" i="8"/>
  <c r="O140" i="8"/>
  <c r="Z146" i="8"/>
  <c r="L158" i="8"/>
  <c r="W164" i="8"/>
  <c r="O176" i="8"/>
  <c r="Z182" i="8"/>
  <c r="W134" i="8"/>
  <c r="Z116" i="8"/>
  <c r="V8" i="8"/>
  <c r="Z56" i="8"/>
  <c r="L68" i="8"/>
  <c r="W74" i="8"/>
  <c r="O86" i="8"/>
  <c r="Z92" i="8"/>
  <c r="L104" i="8"/>
  <c r="W110" i="8"/>
  <c r="O122" i="8"/>
  <c r="Z128" i="8"/>
  <c r="L140" i="8"/>
  <c r="W146" i="8"/>
  <c r="O158" i="8"/>
  <c r="Z164" i="8"/>
  <c r="L176" i="8"/>
  <c r="W182" i="8"/>
  <c r="O56" i="8"/>
  <c r="Z62" i="8"/>
  <c r="L74" i="8"/>
  <c r="W80" i="8"/>
  <c r="O92" i="8"/>
  <c r="Z98" i="8"/>
  <c r="L110" i="8"/>
  <c r="W116" i="8"/>
  <c r="O128" i="8"/>
  <c r="Z134" i="8"/>
  <c r="L146" i="8"/>
  <c r="W152" i="8"/>
  <c r="O164" i="8"/>
  <c r="Z170" i="8"/>
  <c r="L182" i="8"/>
  <c r="W188" i="8"/>
  <c r="O62" i="8"/>
  <c r="Z68" i="8"/>
  <c r="L80" i="8"/>
  <c r="W86" i="8"/>
  <c r="O98" i="8"/>
  <c r="Z104" i="8"/>
  <c r="L116" i="8"/>
  <c r="W122" i="8"/>
  <c r="O134" i="8"/>
  <c r="Z140" i="8"/>
  <c r="L152" i="8"/>
  <c r="W158" i="8"/>
  <c r="O170" i="8"/>
  <c r="Z176" i="8"/>
  <c r="L188" i="8"/>
  <c r="W104" i="8"/>
  <c r="Z86" i="8"/>
  <c r="N188" i="8"/>
  <c r="Q170" i="8"/>
  <c r="T152" i="8"/>
  <c r="K98" i="8"/>
  <c r="N80" i="8"/>
  <c r="Q62" i="8"/>
  <c r="Q140" i="8"/>
  <c r="T122" i="8"/>
  <c r="N634" i="7"/>
  <c r="AA629" i="7"/>
  <c r="K619" i="7"/>
  <c r="X614" i="7"/>
  <c r="N604" i="7"/>
  <c r="AA599" i="7"/>
  <c r="K589" i="7"/>
  <c r="X584" i="7"/>
  <c r="N574" i="7"/>
  <c r="AA569" i="7"/>
  <c r="K559" i="7"/>
  <c r="X554" i="7"/>
  <c r="N544" i="7"/>
  <c r="AA539" i="7"/>
  <c r="K529" i="7"/>
  <c r="X524" i="7"/>
  <c r="U629" i="7"/>
  <c r="E619" i="7"/>
  <c r="R614" i="7"/>
  <c r="H604" i="7"/>
  <c r="U599" i="7"/>
  <c r="E589" i="7"/>
  <c r="R584" i="7"/>
  <c r="H574" i="7"/>
  <c r="U569" i="7"/>
  <c r="E559" i="7"/>
  <c r="R554" i="7"/>
  <c r="H544" i="7"/>
  <c r="U539" i="7"/>
  <c r="E529" i="7"/>
  <c r="R524" i="7"/>
  <c r="H514" i="7"/>
  <c r="U509" i="7"/>
  <c r="E499" i="7"/>
  <c r="R494" i="7"/>
  <c r="H484" i="7"/>
  <c r="K311" i="7"/>
  <c r="X306" i="7"/>
  <c r="N296" i="7"/>
  <c r="AA291" i="7"/>
  <c r="K281" i="7"/>
  <c r="X276" i="7"/>
  <c r="N266" i="7"/>
  <c r="AA261" i="7"/>
  <c r="K251" i="7"/>
  <c r="X246" i="7"/>
  <c r="N236" i="7"/>
  <c r="AA231" i="7"/>
  <c r="K221" i="7"/>
  <c r="X216" i="7"/>
  <c r="N206" i="7"/>
  <c r="AA201" i="7"/>
  <c r="K191" i="7"/>
  <c r="L634" i="7"/>
  <c r="Y629" i="7"/>
  <c r="O619" i="7"/>
  <c r="V614" i="7"/>
  <c r="L604" i="7"/>
  <c r="Y599" i="7"/>
  <c r="O589" i="7"/>
  <c r="V584" i="7"/>
  <c r="L574" i="7"/>
  <c r="Y569" i="7"/>
  <c r="O559" i="7"/>
  <c r="V554" i="7"/>
  <c r="L544" i="7"/>
  <c r="Y539" i="7"/>
  <c r="O529" i="7"/>
  <c r="V524" i="7"/>
  <c r="L514" i="7"/>
  <c r="Y509" i="7"/>
  <c r="O499" i="7"/>
  <c r="V494" i="7"/>
  <c r="L484" i="7"/>
  <c r="N316" i="7"/>
  <c r="AA311" i="7"/>
  <c r="K301" i="7"/>
  <c r="X296" i="7"/>
  <c r="N286" i="7"/>
  <c r="AA281" i="7"/>
  <c r="K271" i="7"/>
  <c r="X266" i="7"/>
  <c r="N256" i="7"/>
  <c r="AA251" i="7"/>
  <c r="K241" i="7"/>
  <c r="X236" i="7"/>
  <c r="N226" i="7"/>
  <c r="AA221" i="7"/>
  <c r="K211" i="7"/>
  <c r="X206" i="7"/>
  <c r="N196" i="7"/>
  <c r="AA191" i="7"/>
  <c r="N514" i="7"/>
  <c r="AA509" i="7"/>
  <c r="K499" i="7"/>
  <c r="X494" i="7"/>
  <c r="N484" i="7"/>
  <c r="D316" i="7"/>
  <c r="Q311" i="7"/>
  <c r="G301" i="7"/>
  <c r="T296" i="7"/>
  <c r="D286" i="7"/>
  <c r="Q281" i="7"/>
  <c r="G271" i="7"/>
  <c r="T266" i="7"/>
  <c r="D256" i="7"/>
  <c r="Q251" i="7"/>
  <c r="G241" i="7"/>
  <c r="T236" i="7"/>
  <c r="D226" i="7"/>
  <c r="Q221" i="7"/>
  <c r="G211" i="7"/>
  <c r="T206" i="7"/>
  <c r="D196" i="7"/>
  <c r="Q191" i="7"/>
  <c r="G181" i="7"/>
  <c r="T176" i="7"/>
  <c r="E157" i="7"/>
  <c r="R152" i="7"/>
  <c r="H142" i="7"/>
  <c r="U137" i="7"/>
  <c r="E127" i="7"/>
  <c r="R122" i="7"/>
  <c r="H112" i="7"/>
  <c r="U107" i="7"/>
  <c r="E97" i="7"/>
  <c r="R92" i="7"/>
  <c r="H82" i="7"/>
  <c r="U77" i="7"/>
  <c r="E67" i="7"/>
  <c r="R62" i="7"/>
  <c r="H52" i="7"/>
  <c r="U47" i="7"/>
  <c r="E37" i="7"/>
  <c r="R32" i="7"/>
  <c r="H22" i="7"/>
  <c r="U17" i="7"/>
  <c r="E7" i="7"/>
  <c r="X186" i="7"/>
  <c r="N176" i="7"/>
  <c r="AA171" i="7"/>
  <c r="L152" i="7"/>
  <c r="Y147" i="7"/>
  <c r="O137" i="7"/>
  <c r="V132" i="7"/>
  <c r="L122" i="7"/>
  <c r="Y117" i="7"/>
  <c r="O107" i="7"/>
  <c r="V102" i="7"/>
  <c r="L92" i="7"/>
  <c r="Y87" i="7"/>
  <c r="O77" i="7"/>
  <c r="V72" i="7"/>
  <c r="L62" i="7"/>
  <c r="Y57" i="7"/>
  <c r="O47" i="7"/>
  <c r="V42" i="7"/>
  <c r="L32" i="7"/>
  <c r="Y27" i="7"/>
  <c r="O17" i="7"/>
  <c r="V12" i="7"/>
  <c r="Y634" i="7"/>
  <c r="O624" i="7"/>
  <c r="V619" i="7"/>
  <c r="L609" i="7"/>
  <c r="Y604" i="7"/>
  <c r="O594" i="7"/>
  <c r="V589" i="7"/>
  <c r="L579" i="7"/>
  <c r="Y574" i="7"/>
  <c r="O564" i="7"/>
  <c r="V559" i="7"/>
  <c r="L549" i="7"/>
  <c r="Y544" i="7"/>
  <c r="O534" i="7"/>
  <c r="V529" i="7"/>
  <c r="L519" i="7"/>
  <c r="Y514" i="7"/>
  <c r="O504" i="7"/>
  <c r="V499" i="7"/>
  <c r="L489" i="7"/>
  <c r="Y484" i="7"/>
  <c r="AA316" i="7"/>
  <c r="K306" i="7"/>
  <c r="X301" i="7"/>
  <c r="N291" i="7"/>
  <c r="AA286" i="7"/>
  <c r="K276" i="7"/>
  <c r="X271" i="7"/>
  <c r="N261" i="7"/>
  <c r="AA256" i="7"/>
  <c r="K246" i="7"/>
  <c r="X241" i="7"/>
  <c r="N231" i="7"/>
  <c r="AA226" i="7"/>
  <c r="K216" i="7"/>
  <c r="X211" i="7"/>
  <c r="N201" i="7"/>
  <c r="AA196" i="7"/>
  <c r="K186" i="7"/>
  <c r="X181" i="7"/>
  <c r="N171" i="7"/>
  <c r="AA166" i="7"/>
  <c r="K152" i="7"/>
  <c r="X147" i="7"/>
  <c r="N137" i="7"/>
  <c r="AA132" i="7"/>
  <c r="K122" i="7"/>
  <c r="X117" i="7"/>
  <c r="N107" i="7"/>
  <c r="AA102" i="7"/>
  <c r="K92" i="7"/>
  <c r="X87" i="7"/>
  <c r="N77" i="7"/>
  <c r="AA72" i="7"/>
  <c r="K62" i="7"/>
  <c r="X57" i="7"/>
  <c r="N47" i="7"/>
  <c r="AA42" i="7"/>
  <c r="K32" i="7"/>
  <c r="X27" i="7"/>
  <c r="N17" i="7"/>
  <c r="AA12" i="7"/>
  <c r="T7" i="7"/>
  <c r="K629" i="7"/>
  <c r="X624" i="7"/>
  <c r="N614" i="7"/>
  <c r="AA609" i="7"/>
  <c r="K599" i="7"/>
  <c r="X594" i="7"/>
  <c r="N584" i="7"/>
  <c r="AA579" i="7"/>
  <c r="K569" i="7"/>
  <c r="X564" i="7"/>
  <c r="N554" i="7"/>
  <c r="AA549" i="7"/>
  <c r="K539" i="7"/>
  <c r="X534" i="7"/>
  <c r="N524" i="7"/>
  <c r="AA519" i="7"/>
  <c r="K509" i="7"/>
  <c r="X504" i="7"/>
  <c r="N494" i="7"/>
  <c r="AA489" i="7"/>
  <c r="G311" i="7"/>
  <c r="T306" i="7"/>
  <c r="D296" i="7"/>
  <c r="Q291" i="7"/>
  <c r="G281" i="7"/>
  <c r="T276" i="7"/>
  <c r="D266" i="7"/>
  <c r="Q261" i="7"/>
  <c r="G251" i="7"/>
  <c r="T246" i="7"/>
  <c r="D236" i="7"/>
  <c r="Q231" i="7"/>
  <c r="G221" i="7"/>
  <c r="T216" i="7"/>
  <c r="D206" i="7"/>
  <c r="Q201" i="7"/>
  <c r="G191" i="7"/>
  <c r="T186" i="7"/>
  <c r="D176" i="7"/>
  <c r="Q171" i="7"/>
  <c r="G157" i="7"/>
  <c r="T152" i="7"/>
  <c r="D142" i="7"/>
  <c r="Q137" i="7"/>
  <c r="G127" i="7"/>
  <c r="T122" i="7"/>
  <c r="D112" i="7"/>
  <c r="Q107" i="7"/>
  <c r="G97" i="7"/>
  <c r="T92" i="7"/>
  <c r="D82" i="7"/>
  <c r="Q77" i="7"/>
  <c r="G67" i="7"/>
  <c r="T62" i="7"/>
  <c r="D52" i="7"/>
  <c r="Q47" i="7"/>
  <c r="G37" i="7"/>
  <c r="T32" i="7"/>
  <c r="D22" i="7"/>
  <c r="Q17" i="7"/>
  <c r="G7" i="7"/>
  <c r="K181" i="7"/>
  <c r="X176" i="7"/>
  <c r="N166" i="7"/>
  <c r="AA157" i="7"/>
  <c r="K147" i="7"/>
  <c r="X142" i="7"/>
  <c r="N132" i="7"/>
  <c r="AA127" i="7"/>
  <c r="K117" i="7"/>
  <c r="X112" i="7"/>
  <c r="N102" i="7"/>
  <c r="AA97" i="7"/>
  <c r="K87" i="7"/>
  <c r="X82" i="7"/>
  <c r="N72" i="7"/>
  <c r="AA67" i="7"/>
  <c r="K57" i="7"/>
  <c r="X52" i="7"/>
  <c r="N42" i="7"/>
  <c r="AA37" i="7"/>
  <c r="K27" i="7"/>
  <c r="X22" i="7"/>
  <c r="N12" i="7"/>
  <c r="AA7" i="7"/>
  <c r="L629" i="7"/>
  <c r="Y624" i="7"/>
  <c r="O614" i="7"/>
  <c r="V609" i="7"/>
  <c r="L599" i="7"/>
  <c r="Y594" i="7"/>
  <c r="O584" i="7"/>
  <c r="V579" i="7"/>
  <c r="L569" i="7"/>
  <c r="Y564" i="7"/>
  <c r="O554" i="7"/>
  <c r="V549" i="7"/>
  <c r="L539" i="7"/>
  <c r="Y534" i="7"/>
  <c r="O524" i="7"/>
  <c r="V519" i="7"/>
  <c r="L509" i="7"/>
  <c r="Y504" i="7"/>
  <c r="O494" i="7"/>
  <c r="V489" i="7"/>
  <c r="N311" i="7"/>
  <c r="AA306" i="7"/>
  <c r="K296" i="7"/>
  <c r="X291" i="7"/>
  <c r="N281" i="7"/>
  <c r="AA276" i="7"/>
  <c r="K266" i="7"/>
  <c r="X261" i="7"/>
  <c r="N251" i="7"/>
  <c r="AA246" i="7"/>
  <c r="K236" i="7"/>
  <c r="X231" i="7"/>
  <c r="N221" i="7"/>
  <c r="AA216" i="7"/>
  <c r="K206" i="7"/>
  <c r="X201" i="7"/>
  <c r="N191" i="7"/>
  <c r="AA186" i="7"/>
  <c r="K176" i="7"/>
  <c r="X171" i="7"/>
  <c r="N157" i="7"/>
  <c r="AA152" i="7"/>
  <c r="K142" i="7"/>
  <c r="X137" i="7"/>
  <c r="N127" i="7"/>
  <c r="AA122" i="7"/>
  <c r="K112" i="7"/>
  <c r="X107" i="7"/>
  <c r="N97" i="7"/>
  <c r="AA92" i="7"/>
  <c r="K82" i="7"/>
  <c r="X77" i="7"/>
  <c r="N67" i="7"/>
  <c r="AA62" i="7"/>
  <c r="K52" i="7"/>
  <c r="X47" i="7"/>
  <c r="N37" i="7"/>
  <c r="AA32" i="7"/>
  <c r="K22" i="7"/>
  <c r="X17" i="7"/>
  <c r="N7" i="7"/>
  <c r="J142" i="7"/>
  <c r="W137" i="7"/>
  <c r="M127" i="7"/>
  <c r="Z122" i="7"/>
  <c r="J112" i="7"/>
  <c r="W107" i="7"/>
  <c r="M97" i="7"/>
  <c r="Z92" i="7"/>
  <c r="J82" i="7"/>
  <c r="W77" i="7"/>
  <c r="M67" i="7"/>
  <c r="Z62" i="7"/>
  <c r="J52" i="7"/>
  <c r="W47" i="7"/>
  <c r="M37" i="7"/>
  <c r="Z32" i="7"/>
  <c r="J22" i="7"/>
  <c r="W17" i="7"/>
  <c r="M7" i="7"/>
  <c r="G152" i="6"/>
  <c r="T147" i="6"/>
  <c r="D137" i="6"/>
  <c r="Q132" i="6"/>
  <c r="G122" i="6"/>
  <c r="T117" i="6"/>
  <c r="D107" i="6"/>
  <c r="Q102" i="6"/>
  <c r="G92" i="6"/>
  <c r="T87" i="6"/>
  <c r="D77" i="6"/>
  <c r="Q72" i="6"/>
  <c r="G62" i="6"/>
  <c r="T57" i="6"/>
  <c r="D47" i="6"/>
  <c r="Q42" i="6"/>
  <c r="G32" i="6"/>
  <c r="T27" i="6"/>
  <c r="D17" i="6"/>
  <c r="Q12" i="6"/>
  <c r="E301" i="6"/>
  <c r="Y296" i="6"/>
  <c r="O286" i="6"/>
  <c r="D306" i="6"/>
  <c r="H296" i="6"/>
  <c r="U291" i="6"/>
  <c r="E281" i="6"/>
  <c r="R276" i="6"/>
  <c r="H266" i="6"/>
  <c r="U261" i="6"/>
  <c r="E251" i="6"/>
  <c r="R246" i="6"/>
  <c r="H236" i="6"/>
  <c r="U231" i="6"/>
  <c r="E221" i="6"/>
  <c r="R216" i="6"/>
  <c r="H206" i="6"/>
  <c r="U201" i="6"/>
  <c r="E191" i="6"/>
  <c r="R186" i="6"/>
  <c r="H176" i="6"/>
  <c r="U171" i="6"/>
  <c r="L152" i="6"/>
  <c r="Y147" i="6"/>
  <c r="O137" i="6"/>
  <c r="V132" i="6"/>
  <c r="L122" i="6"/>
  <c r="Y117" i="6"/>
  <c r="O107" i="6"/>
  <c r="V102" i="6"/>
  <c r="L92" i="6"/>
  <c r="Y87" i="6"/>
  <c r="O77" i="6"/>
  <c r="V72" i="6"/>
  <c r="L62" i="6"/>
  <c r="Y57" i="6"/>
  <c r="O47" i="6"/>
  <c r="V42" i="6"/>
  <c r="L32" i="6"/>
  <c r="Y27" i="6"/>
  <c r="O17" i="6"/>
  <c r="V12" i="6"/>
  <c r="M296" i="6"/>
  <c r="Z291" i="6"/>
  <c r="J281" i="6"/>
  <c r="W276" i="6"/>
  <c r="M266" i="6"/>
  <c r="Z261" i="6"/>
  <c r="J251" i="6"/>
  <c r="W246" i="6"/>
  <c r="M236" i="6"/>
  <c r="Z231" i="6"/>
  <c r="J221" i="6"/>
  <c r="W216" i="6"/>
  <c r="M206" i="6"/>
  <c r="Z201" i="6"/>
  <c r="J191" i="6"/>
  <c r="W186" i="6"/>
  <c r="M176" i="6"/>
  <c r="Z171" i="6"/>
  <c r="J157" i="6"/>
  <c r="W152" i="6"/>
  <c r="M142" i="6"/>
  <c r="Z137" i="6"/>
  <c r="J127" i="6"/>
  <c r="W122" i="6"/>
  <c r="M112" i="6"/>
  <c r="Z107" i="6"/>
  <c r="J97" i="6"/>
  <c r="W92" i="6"/>
  <c r="M82" i="6"/>
  <c r="Z77" i="6"/>
  <c r="J67" i="6"/>
  <c r="W62" i="6"/>
  <c r="M52" i="6"/>
  <c r="Z47" i="6"/>
  <c r="J37" i="6"/>
  <c r="W32" i="6"/>
  <c r="M22" i="6"/>
  <c r="Z17" i="6"/>
  <c r="Q296" i="6"/>
  <c r="G286" i="6"/>
  <c r="T281" i="6"/>
  <c r="D271" i="6"/>
  <c r="Q266" i="6"/>
  <c r="G256" i="6"/>
  <c r="T251" i="6"/>
  <c r="D241" i="6"/>
  <c r="Q236" i="6"/>
  <c r="G226" i="6"/>
  <c r="T221" i="6"/>
  <c r="D211" i="6"/>
  <c r="Q206" i="6"/>
  <c r="G196" i="6"/>
  <c r="T191" i="6"/>
  <c r="D181" i="6"/>
  <c r="Q176" i="6"/>
  <c r="G166" i="6"/>
  <c r="N157" i="6"/>
  <c r="AA152" i="6"/>
  <c r="K142" i="6"/>
  <c r="X137" i="6"/>
  <c r="N127" i="6"/>
  <c r="AA122" i="6"/>
  <c r="K112" i="6"/>
  <c r="X107" i="6"/>
  <c r="N97" i="6"/>
  <c r="AA92" i="6"/>
  <c r="K82" i="6"/>
  <c r="X77" i="6"/>
  <c r="N67" i="6"/>
  <c r="AA62" i="6"/>
  <c r="K52" i="6"/>
  <c r="X47" i="6"/>
  <c r="N37" i="6"/>
  <c r="AA32" i="6"/>
  <c r="K22" i="6"/>
  <c r="X17" i="6"/>
  <c r="N7" i="6"/>
  <c r="AA311" i="6"/>
  <c r="J291" i="6"/>
  <c r="W286" i="6"/>
  <c r="M276" i="6"/>
  <c r="Z271" i="6"/>
  <c r="J261" i="6"/>
  <c r="W256" i="6"/>
  <c r="M246" i="6"/>
  <c r="Z241" i="6"/>
  <c r="J231" i="6"/>
  <c r="W226" i="6"/>
  <c r="M216" i="6"/>
  <c r="Z211" i="6"/>
  <c r="J201" i="6"/>
  <c r="W196" i="6"/>
  <c r="M186" i="6"/>
  <c r="Z181" i="6"/>
  <c r="J171" i="6"/>
  <c r="W166" i="6"/>
  <c r="M152" i="6"/>
  <c r="Z147" i="6"/>
  <c r="J137" i="6"/>
  <c r="W132" i="6"/>
  <c r="M122" i="6"/>
  <c r="Z117" i="6"/>
  <c r="J107" i="6"/>
  <c r="W102" i="6"/>
  <c r="M92" i="6"/>
  <c r="Z87" i="6"/>
  <c r="J77" i="6"/>
  <c r="W72" i="6"/>
  <c r="M62" i="6"/>
  <c r="Z57" i="6"/>
  <c r="J47" i="6"/>
  <c r="W42" i="6"/>
  <c r="M32" i="6"/>
  <c r="Z27" i="6"/>
  <c r="J17" i="6"/>
  <c r="W12" i="6"/>
  <c r="D85" i="5"/>
  <c r="D46" i="5"/>
  <c r="D29" i="5"/>
  <c r="D90" i="5"/>
  <c r="K92" i="19"/>
  <c r="X87" i="19"/>
  <c r="N77" i="19"/>
  <c r="AA72" i="19"/>
  <c r="K62" i="19"/>
  <c r="X57" i="19"/>
  <c r="N47" i="19"/>
  <c r="AA42" i="19"/>
  <c r="K32" i="19"/>
  <c r="X27" i="19"/>
  <c r="N17" i="19"/>
  <c r="AA12" i="19"/>
  <c r="V7" i="19"/>
  <c r="E102" i="19"/>
  <c r="P107" i="19"/>
  <c r="H117" i="19"/>
  <c r="S122" i="19"/>
  <c r="E132" i="19"/>
  <c r="P137" i="19"/>
  <c r="H147" i="19"/>
  <c r="S152" i="19"/>
  <c r="S97" i="19"/>
  <c r="E107" i="19"/>
  <c r="P112" i="19"/>
  <c r="H122" i="19"/>
  <c r="S127" i="19"/>
  <c r="E137" i="19"/>
  <c r="P142" i="19"/>
  <c r="H152" i="19"/>
  <c r="S157" i="19"/>
  <c r="I122" i="19"/>
  <c r="T127" i="19"/>
  <c r="F137" i="19"/>
  <c r="Q142" i="19"/>
  <c r="I152" i="19"/>
  <c r="T157" i="19"/>
  <c r="N102" i="19"/>
  <c r="Y107" i="19"/>
  <c r="K117" i="19"/>
  <c r="V122" i="19"/>
  <c r="N132" i="19"/>
  <c r="Y137" i="19"/>
  <c r="K147" i="19"/>
  <c r="V152" i="19"/>
  <c r="J127" i="19"/>
  <c r="AA132" i="19"/>
  <c r="M142" i="19"/>
  <c r="X147" i="19"/>
  <c r="J157" i="19"/>
  <c r="N92" i="19"/>
  <c r="AA87" i="19"/>
  <c r="K77" i="19"/>
  <c r="X72" i="19"/>
  <c r="N62" i="19"/>
  <c r="AA57" i="19"/>
  <c r="X42" i="19"/>
  <c r="AA27" i="19"/>
  <c r="K17" i="19"/>
  <c r="X12" i="19"/>
  <c r="AA226" i="19"/>
  <c r="U311" i="19"/>
  <c r="M181" i="19"/>
  <c r="D171" i="19"/>
  <c r="U176" i="19"/>
  <c r="I186" i="19"/>
  <c r="F196" i="19"/>
  <c r="K206" i="19"/>
  <c r="E221" i="19"/>
  <c r="X166" i="19"/>
  <c r="J176" i="19"/>
  <c r="K186" i="19"/>
  <c r="M206" i="19"/>
  <c r="G241" i="19"/>
  <c r="O261" i="19"/>
  <c r="Q281" i="19"/>
  <c r="L171" i="19"/>
  <c r="W176" i="19"/>
  <c r="H201" i="19"/>
  <c r="O211" i="19"/>
  <c r="T166" i="19"/>
  <c r="F176" i="19"/>
  <c r="Q181" i="19"/>
  <c r="T191" i="19"/>
  <c r="G206" i="19"/>
  <c r="V256" i="19"/>
  <c r="W281" i="19"/>
  <c r="AA166" i="19"/>
  <c r="M176" i="19"/>
  <c r="V191" i="19"/>
  <c r="T236" i="19"/>
  <c r="H261" i="19"/>
  <c r="I286" i="19"/>
  <c r="AA306" i="19"/>
  <c r="Y186" i="19"/>
  <c r="K196" i="19"/>
  <c r="V201" i="19"/>
  <c r="N211" i="19"/>
  <c r="Y216" i="19"/>
  <c r="K226" i="19"/>
  <c r="V231" i="19"/>
  <c r="N241" i="19"/>
  <c r="Y246" i="19"/>
  <c r="K256" i="19"/>
  <c r="V261" i="19"/>
  <c r="N271" i="19"/>
  <c r="Y276" i="19"/>
  <c r="K286" i="19"/>
  <c r="V291" i="19"/>
  <c r="N301" i="19"/>
  <c r="W231" i="19"/>
  <c r="O241" i="19"/>
  <c r="Z246" i="19"/>
  <c r="L256" i="19"/>
  <c r="W261" i="19"/>
  <c r="O271" i="19"/>
  <c r="Z276" i="19"/>
  <c r="L286" i="19"/>
  <c r="W291" i="19"/>
  <c r="O301" i="19"/>
  <c r="AA311" i="19"/>
  <c r="I216" i="19"/>
  <c r="T221" i="19"/>
  <c r="F231" i="19"/>
  <c r="Q236" i="19"/>
  <c r="I246" i="19"/>
  <c r="T251" i="19"/>
  <c r="F261" i="19"/>
  <c r="Q266" i="19"/>
  <c r="I276" i="19"/>
  <c r="T281" i="19"/>
  <c r="F291" i="19"/>
  <c r="Q296" i="19"/>
  <c r="W181" i="19"/>
  <c r="O191" i="19"/>
  <c r="Z196" i="19"/>
  <c r="L206" i="19"/>
  <c r="W211" i="19"/>
  <c r="O221" i="19"/>
  <c r="Z226" i="19"/>
  <c r="L236" i="19"/>
  <c r="W241" i="19"/>
  <c r="O251" i="19"/>
  <c r="Z256" i="19"/>
  <c r="L266" i="19"/>
  <c r="W271" i="19"/>
  <c r="O281" i="19"/>
  <c r="Z286" i="19"/>
  <c r="L296" i="19"/>
  <c r="W301" i="19"/>
  <c r="Q316" i="19"/>
  <c r="M311" i="19"/>
  <c r="X316" i="19"/>
  <c r="M316" i="19"/>
  <c r="AA316" i="19"/>
  <c r="K311" i="19"/>
  <c r="V316" i="19"/>
  <c r="G147" i="18"/>
  <c r="T142" i="18"/>
  <c r="D132" i="18"/>
  <c r="Q127" i="18"/>
  <c r="G117" i="18"/>
  <c r="T112" i="18"/>
  <c r="D102" i="18"/>
  <c r="Q97" i="18"/>
  <c r="G87" i="18"/>
  <c r="T82" i="18"/>
  <c r="D72" i="18"/>
  <c r="Q67" i="18"/>
  <c r="G57" i="18"/>
  <c r="T52" i="18"/>
  <c r="D42" i="18"/>
  <c r="Q37" i="18"/>
  <c r="G27" i="18"/>
  <c r="T22" i="18"/>
  <c r="D12" i="18"/>
  <c r="Q7" i="18"/>
  <c r="G142" i="18"/>
  <c r="T137" i="18"/>
  <c r="D127" i="18"/>
  <c r="Q122" i="18"/>
  <c r="G112" i="18"/>
  <c r="T107" i="18"/>
  <c r="D97" i="18"/>
  <c r="Q92" i="18"/>
  <c r="G82" i="18"/>
  <c r="T77" i="18"/>
  <c r="D67" i="18"/>
  <c r="Q62" i="18"/>
  <c r="G52" i="18"/>
  <c r="T47" i="18"/>
  <c r="D37" i="18"/>
  <c r="Q32" i="18"/>
  <c r="G22" i="18"/>
  <c r="T17" i="18"/>
  <c r="D157" i="18"/>
  <c r="R157" i="18"/>
  <c r="Y47" i="18"/>
  <c r="Y17" i="18"/>
  <c r="O7" i="18"/>
  <c r="Q142" i="18"/>
  <c r="T127" i="18"/>
  <c r="D117" i="18"/>
  <c r="Q112" i="18"/>
  <c r="T97" i="18"/>
  <c r="D87" i="18"/>
  <c r="Q82" i="18"/>
  <c r="T67" i="18"/>
  <c r="N112" i="17"/>
  <c r="AA107" i="17"/>
  <c r="K97" i="17"/>
  <c r="X92" i="17"/>
  <c r="N82" i="17"/>
  <c r="AA77" i="17"/>
  <c r="K67" i="17"/>
  <c r="X62" i="17"/>
  <c r="N52" i="17"/>
  <c r="AA47" i="17"/>
  <c r="K37" i="17"/>
  <c r="X32" i="17"/>
  <c r="N22" i="17"/>
  <c r="AA17" i="17"/>
  <c r="K7" i="17"/>
  <c r="F117" i="17"/>
  <c r="S112" i="17"/>
  <c r="I102" i="17"/>
  <c r="P97" i="17"/>
  <c r="F87" i="17"/>
  <c r="S82" i="17"/>
  <c r="I72" i="17"/>
  <c r="P67" i="17"/>
  <c r="F57" i="17"/>
  <c r="S52" i="17"/>
  <c r="I42" i="17"/>
  <c r="P37" i="17"/>
  <c r="F27" i="17"/>
  <c r="S22" i="17"/>
  <c r="I12" i="17"/>
  <c r="P7" i="17"/>
  <c r="F132" i="17"/>
  <c r="Q137" i="17"/>
  <c r="I147" i="17"/>
  <c r="T152" i="17"/>
  <c r="H127" i="17"/>
  <c r="S132" i="17"/>
  <c r="E142" i="17"/>
  <c r="P147" i="17"/>
  <c r="H157" i="17"/>
  <c r="Q147" i="17"/>
  <c r="I157" i="17"/>
  <c r="P127" i="17"/>
  <c r="H137" i="17"/>
  <c r="S142" i="17"/>
  <c r="E152" i="17"/>
  <c r="P157" i="17"/>
  <c r="D132" i="17"/>
  <c r="U137" i="17"/>
  <c r="G147" i="17"/>
  <c r="R152" i="17"/>
  <c r="J122" i="17"/>
  <c r="W117" i="17"/>
  <c r="M107" i="17"/>
  <c r="Z102" i="17"/>
  <c r="J92" i="17"/>
  <c r="W87" i="17"/>
  <c r="M77" i="17"/>
  <c r="Z72" i="17"/>
  <c r="J62" i="17"/>
  <c r="W57" i="17"/>
  <c r="M47" i="17"/>
  <c r="Z42" i="17"/>
  <c r="J32" i="17"/>
  <c r="W27" i="17"/>
  <c r="M17" i="17"/>
  <c r="Z12" i="17"/>
  <c r="E132" i="17"/>
  <c r="D117" i="17"/>
  <c r="Q112" i="17"/>
  <c r="G102" i="17"/>
  <c r="T97" i="17"/>
  <c r="D87" i="17"/>
  <c r="Q82" i="17"/>
  <c r="G72" i="17"/>
  <c r="T67" i="17"/>
  <c r="D57" i="17"/>
  <c r="Q52" i="17"/>
  <c r="G42" i="17"/>
  <c r="T37" i="17"/>
  <c r="D27" i="17"/>
  <c r="Q22" i="17"/>
  <c r="G12" i="17"/>
  <c r="T7" i="17"/>
  <c r="I117" i="17"/>
  <c r="P112" i="17"/>
  <c r="F102" i="17"/>
  <c r="S97" i="17"/>
  <c r="I87" i="17"/>
  <c r="P82" i="17"/>
  <c r="F72" i="17"/>
  <c r="S67" i="17"/>
  <c r="I57" i="17"/>
  <c r="P52" i="17"/>
  <c r="F42" i="17"/>
  <c r="S37" i="17"/>
  <c r="I27" i="17"/>
  <c r="P22" i="17"/>
  <c r="F12" i="17"/>
  <c r="S7" i="17"/>
  <c r="U549" i="16"/>
  <c r="U12" i="19"/>
  <c r="P7" i="19"/>
  <c r="K102" i="19"/>
  <c r="V107" i="19"/>
  <c r="N117" i="19"/>
  <c r="Y122" i="19"/>
  <c r="K132" i="19"/>
  <c r="V137" i="19"/>
  <c r="N147" i="19"/>
  <c r="Y152" i="19"/>
  <c r="Y97" i="19"/>
  <c r="K107" i="19"/>
  <c r="V112" i="19"/>
  <c r="N122" i="19"/>
  <c r="Y127" i="19"/>
  <c r="K137" i="19"/>
  <c r="V142" i="19"/>
  <c r="N152" i="19"/>
  <c r="Y157" i="19"/>
  <c r="O122" i="19"/>
  <c r="Z127" i="19"/>
  <c r="L137" i="19"/>
  <c r="W142" i="19"/>
  <c r="O152" i="19"/>
  <c r="Z157" i="19"/>
  <c r="T102" i="19"/>
  <c r="F112" i="19"/>
  <c r="Q117" i="19"/>
  <c r="I127" i="19"/>
  <c r="T132" i="19"/>
  <c r="F142" i="19"/>
  <c r="Q147" i="19"/>
  <c r="I157" i="19"/>
  <c r="E122" i="19"/>
  <c r="P127" i="19"/>
  <c r="H137" i="19"/>
  <c r="S142" i="19"/>
  <c r="E152" i="19"/>
  <c r="P157" i="19"/>
  <c r="O107" i="19"/>
  <c r="E87" i="19"/>
  <c r="R82" i="19"/>
  <c r="H72" i="19"/>
  <c r="U67" i="19"/>
  <c r="E57" i="19"/>
  <c r="R52" i="19"/>
  <c r="H42" i="19"/>
  <c r="U37" i="19"/>
  <c r="E27" i="19"/>
  <c r="R22" i="19"/>
  <c r="H12" i="19"/>
  <c r="U7" i="19"/>
  <c r="H97" i="19"/>
  <c r="U92" i="19"/>
  <c r="E82" i="19"/>
  <c r="R77" i="19"/>
  <c r="H67" i="19"/>
  <c r="H92" i="19"/>
  <c r="U87" i="19"/>
  <c r="E77" i="19"/>
  <c r="R72" i="19"/>
  <c r="H62" i="19"/>
  <c r="U57" i="19"/>
  <c r="E47" i="19"/>
  <c r="R42" i="19"/>
  <c r="H32" i="19"/>
  <c r="U27" i="19"/>
  <c r="E17" i="19"/>
  <c r="R12" i="19"/>
  <c r="AA231" i="19"/>
  <c r="S206" i="19"/>
  <c r="Z186" i="19"/>
  <c r="S181" i="19"/>
  <c r="J171" i="19"/>
  <c r="AA176" i="19"/>
  <c r="O196" i="19"/>
  <c r="Q221" i="19"/>
  <c r="I306" i="19"/>
  <c r="E171" i="19"/>
  <c r="P176" i="19"/>
  <c r="Y241" i="19"/>
  <c r="M266" i="19"/>
  <c r="P286" i="19"/>
  <c r="G166" i="19"/>
  <c r="R171" i="19"/>
  <c r="D181" i="19"/>
  <c r="J191" i="19"/>
  <c r="AA211" i="19"/>
  <c r="F276" i="19"/>
  <c r="Z166" i="19"/>
  <c r="L176" i="19"/>
  <c r="X181" i="19"/>
  <c r="P206" i="19"/>
  <c r="K221" i="19"/>
  <c r="U261" i="19"/>
  <c r="D286" i="19"/>
  <c r="H171" i="19"/>
  <c r="S176" i="19"/>
  <c r="R241" i="19"/>
  <c r="Z261" i="19"/>
  <c r="AA286" i="19"/>
  <c r="F191" i="19"/>
  <c r="Q196" i="19"/>
  <c r="I206" i="19"/>
  <c r="T211" i="19"/>
  <c r="F221" i="19"/>
  <c r="Q226" i="19"/>
  <c r="I236" i="19"/>
  <c r="T241" i="19"/>
  <c r="F251" i="19"/>
  <c r="Q256" i="19"/>
  <c r="I266" i="19"/>
  <c r="T271" i="19"/>
  <c r="F281" i="19"/>
  <c r="Q286" i="19"/>
  <c r="I296" i="19"/>
  <c r="T301" i="19"/>
  <c r="H316" i="19"/>
  <c r="D236" i="19"/>
  <c r="U241" i="19"/>
  <c r="G251" i="19"/>
  <c r="R256" i="19"/>
  <c r="D266" i="19"/>
  <c r="U271" i="19"/>
  <c r="G281" i="19"/>
  <c r="R286" i="19"/>
  <c r="D296" i="19"/>
  <c r="U301" i="19"/>
  <c r="K316" i="19"/>
  <c r="O216" i="19"/>
  <c r="Z221" i="19"/>
  <c r="L231" i="19"/>
  <c r="W236" i="19"/>
  <c r="O246" i="19"/>
  <c r="Z251" i="19"/>
  <c r="L261" i="19"/>
  <c r="W266" i="19"/>
  <c r="O276" i="19"/>
  <c r="Z281" i="19"/>
  <c r="L291" i="19"/>
  <c r="W296" i="19"/>
  <c r="D186" i="19"/>
  <c r="U191" i="19"/>
  <c r="G201" i="19"/>
  <c r="R206" i="19"/>
  <c r="D216" i="19"/>
  <c r="U221" i="19"/>
  <c r="G231" i="19"/>
  <c r="R236" i="19"/>
  <c r="D246" i="19"/>
  <c r="U251" i="19"/>
  <c r="G261" i="19"/>
  <c r="R266" i="19"/>
  <c r="D276" i="19"/>
  <c r="U281" i="19"/>
  <c r="G291" i="19"/>
  <c r="R296" i="19"/>
  <c r="E306" i="19"/>
  <c r="H306" i="19"/>
  <c r="S311" i="19"/>
  <c r="H311" i="19"/>
  <c r="S316" i="19"/>
  <c r="F306" i="19"/>
  <c r="Q311" i="19"/>
  <c r="O142" i="18"/>
  <c r="V137" i="18"/>
  <c r="L127" i="18"/>
  <c r="Y122" i="18"/>
  <c r="O112" i="18"/>
  <c r="V107" i="18"/>
  <c r="L97" i="18"/>
  <c r="Y92" i="18"/>
  <c r="O82" i="18"/>
  <c r="V77" i="18"/>
  <c r="L67" i="18"/>
  <c r="Y62" i="18"/>
  <c r="O52" i="18"/>
  <c r="V47" i="18"/>
  <c r="L37" i="18"/>
  <c r="Y32" i="18"/>
  <c r="V17" i="18"/>
  <c r="J157" i="18"/>
  <c r="X157" i="18"/>
  <c r="P152" i="18"/>
  <c r="F142" i="18"/>
  <c r="S137" i="18"/>
  <c r="I127" i="18"/>
  <c r="P122" i="18"/>
  <c r="F112" i="18"/>
  <c r="S107" i="18"/>
  <c r="I97" i="18"/>
  <c r="P92" i="18"/>
  <c r="F82" i="18"/>
  <c r="S77" i="18"/>
  <c r="I67" i="18"/>
  <c r="P62" i="18"/>
  <c r="F52" i="18"/>
  <c r="S47" i="18"/>
  <c r="I37" i="18"/>
  <c r="P32" i="18"/>
  <c r="F22" i="18"/>
  <c r="S17" i="18"/>
  <c r="I7" i="18"/>
  <c r="AA152" i="18"/>
  <c r="K142" i="18"/>
  <c r="X137" i="18"/>
  <c r="N127" i="18"/>
  <c r="AA122" i="18"/>
  <c r="K112" i="18"/>
  <c r="X107" i="18"/>
  <c r="N97" i="18"/>
  <c r="AA92" i="18"/>
  <c r="K82" i="18"/>
  <c r="X77" i="18"/>
  <c r="N67" i="18"/>
  <c r="AA62" i="18"/>
  <c r="K52" i="18"/>
  <c r="H112" i="17"/>
  <c r="U107" i="17"/>
  <c r="E97" i="17"/>
  <c r="R92" i="17"/>
  <c r="H82" i="17"/>
  <c r="U77" i="17"/>
  <c r="E67" i="17"/>
  <c r="R62" i="17"/>
  <c r="H52" i="17"/>
  <c r="U47" i="17"/>
  <c r="E37" i="17"/>
  <c r="R32" i="17"/>
  <c r="H22" i="17"/>
  <c r="U17" i="17"/>
  <c r="E7" i="17"/>
  <c r="M112" i="17"/>
  <c r="Z107" i="17"/>
  <c r="J97" i="17"/>
  <c r="W92" i="17"/>
  <c r="M82" i="17"/>
  <c r="Z77" i="17"/>
  <c r="J67" i="17"/>
  <c r="W62" i="17"/>
  <c r="M52" i="17"/>
  <c r="Z47" i="17"/>
  <c r="J37" i="17"/>
  <c r="W32" i="17"/>
  <c r="M22" i="17"/>
  <c r="Z17" i="17"/>
  <c r="J7" i="17"/>
  <c r="L132" i="17"/>
  <c r="W137" i="17"/>
  <c r="O147" i="17"/>
  <c r="Z152" i="17"/>
  <c r="N127" i="17"/>
  <c r="Y132" i="17"/>
  <c r="K142" i="17"/>
  <c r="V147" i="17"/>
  <c r="N157" i="17"/>
  <c r="W147" i="17"/>
  <c r="O157" i="17"/>
  <c r="V127" i="17"/>
  <c r="N137" i="17"/>
  <c r="Y142" i="17"/>
  <c r="K152" i="17"/>
  <c r="V157" i="17"/>
  <c r="J132" i="17"/>
  <c r="AA137" i="17"/>
  <c r="M147" i="17"/>
  <c r="X152" i="17"/>
  <c r="D122" i="17"/>
  <c r="Q117" i="17"/>
  <c r="G107" i="17"/>
  <c r="T102" i="17"/>
  <c r="D92" i="17"/>
  <c r="Q87" i="17"/>
  <c r="G77" i="17"/>
  <c r="T72" i="17"/>
  <c r="D62" i="17"/>
  <c r="Q57" i="17"/>
  <c r="G47" i="17"/>
  <c r="T42" i="17"/>
  <c r="D32" i="17"/>
  <c r="Q27" i="17"/>
  <c r="G17" i="17"/>
  <c r="T12" i="17"/>
  <c r="V355" i="17"/>
  <c r="R142" i="17"/>
  <c r="AA122" i="17"/>
  <c r="K112" i="17"/>
  <c r="X107" i="17"/>
  <c r="N97" i="17"/>
  <c r="AA92" i="17"/>
  <c r="K82" i="17"/>
  <c r="X77" i="17"/>
  <c r="N67" i="17"/>
  <c r="AA62" i="17"/>
  <c r="K52" i="17"/>
  <c r="X47" i="17"/>
  <c r="N37" i="17"/>
  <c r="AA32" i="17"/>
  <c r="K22" i="17"/>
  <c r="X17" i="17"/>
  <c r="N7" i="17"/>
  <c r="G340" i="17"/>
  <c r="Z122" i="17"/>
  <c r="J112" i="17"/>
  <c r="W107" i="17"/>
  <c r="M97" i="17"/>
  <c r="Z92" i="17"/>
  <c r="J82" i="17"/>
  <c r="W77" i="17"/>
  <c r="M67" i="17"/>
  <c r="Z62" i="17"/>
  <c r="J52" i="17"/>
  <c r="W47" i="17"/>
  <c r="M37" i="17"/>
  <c r="Z32" i="17"/>
  <c r="J22" i="17"/>
  <c r="W17" i="17"/>
  <c r="M7" i="17"/>
  <c r="F524" i="16"/>
  <c r="S519" i="16"/>
  <c r="I509" i="16"/>
  <c r="P504" i="16"/>
  <c r="L306" i="16"/>
  <c r="Y301" i="16"/>
  <c r="O291" i="16"/>
  <c r="V286" i="16"/>
  <c r="L276" i="16"/>
  <c r="Y271" i="16"/>
  <c r="O261" i="16"/>
  <c r="V256" i="16"/>
  <c r="L246" i="16"/>
  <c r="Y241" i="16"/>
  <c r="O231" i="16"/>
  <c r="V226" i="16"/>
  <c r="L216" i="16"/>
  <c r="Y211" i="16"/>
  <c r="O201" i="16"/>
  <c r="V196" i="16"/>
  <c r="L186" i="16"/>
  <c r="Y181" i="16"/>
  <c r="O171" i="16"/>
  <c r="V166" i="16"/>
  <c r="M147" i="16"/>
  <c r="Z142" i="16"/>
  <c r="J132" i="16"/>
  <c r="W127" i="16"/>
  <c r="Y529" i="16"/>
  <c r="L87" i="19"/>
  <c r="Y82" i="19"/>
  <c r="O72" i="19"/>
  <c r="V67" i="19"/>
  <c r="L57" i="19"/>
  <c r="Y52" i="19"/>
  <c r="O42" i="19"/>
  <c r="V37" i="19"/>
  <c r="L27" i="19"/>
  <c r="Y22" i="19"/>
  <c r="O12" i="19"/>
  <c r="J7" i="19"/>
  <c r="Q102" i="19"/>
  <c r="I112" i="19"/>
  <c r="T117" i="19"/>
  <c r="F127" i="19"/>
  <c r="Q132" i="19"/>
  <c r="I142" i="19"/>
  <c r="T147" i="19"/>
  <c r="F157" i="19"/>
  <c r="F102" i="19"/>
  <c r="Q107" i="19"/>
  <c r="I117" i="19"/>
  <c r="T122" i="19"/>
  <c r="F132" i="19"/>
  <c r="Q137" i="19"/>
  <c r="I147" i="19"/>
  <c r="T152" i="19"/>
  <c r="D117" i="19"/>
  <c r="U122" i="19"/>
  <c r="G132" i="19"/>
  <c r="R137" i="19"/>
  <c r="D147" i="19"/>
  <c r="U152" i="19"/>
  <c r="O97" i="19"/>
  <c r="Z102" i="19"/>
  <c r="L112" i="19"/>
  <c r="W117" i="19"/>
  <c r="O127" i="19"/>
  <c r="Z132" i="19"/>
  <c r="L142" i="19"/>
  <c r="W147" i="19"/>
  <c r="O157" i="19"/>
  <c r="K122" i="19"/>
  <c r="V127" i="19"/>
  <c r="N137" i="19"/>
  <c r="Y142" i="19"/>
  <c r="K152" i="19"/>
  <c r="V157" i="19"/>
  <c r="Q97" i="19"/>
  <c r="V92" i="19"/>
  <c r="L82" i="19"/>
  <c r="Y77" i="19"/>
  <c r="O67" i="19"/>
  <c r="V62" i="19"/>
  <c r="L52" i="19"/>
  <c r="Y47" i="19"/>
  <c r="O37" i="19"/>
  <c r="V32" i="19"/>
  <c r="L22" i="19"/>
  <c r="Y17" i="19"/>
  <c r="O7" i="19"/>
  <c r="AA102" i="19"/>
  <c r="O92" i="19"/>
  <c r="V87" i="19"/>
  <c r="L77" i="19"/>
  <c r="Y72" i="19"/>
  <c r="O87" i="19"/>
  <c r="V82" i="19"/>
  <c r="L72" i="19"/>
  <c r="Y67" i="19"/>
  <c r="V52" i="19"/>
  <c r="L42" i="19"/>
  <c r="Y37" i="19"/>
  <c r="O27" i="19"/>
  <c r="V22" i="19"/>
  <c r="L12" i="19"/>
  <c r="Y7" i="19"/>
  <c r="J256" i="19"/>
  <c r="K251" i="19"/>
  <c r="E166" i="19"/>
  <c r="P171" i="19"/>
  <c r="H181" i="19"/>
  <c r="AA186" i="19"/>
  <c r="X196" i="19"/>
  <c r="D226" i="19"/>
  <c r="V311" i="19"/>
  <c r="K171" i="19"/>
  <c r="V176" i="19"/>
  <c r="M211" i="19"/>
  <c r="E246" i="19"/>
  <c r="G271" i="19"/>
  <c r="O291" i="19"/>
  <c r="M166" i="19"/>
  <c r="X171" i="19"/>
  <c r="J181" i="19"/>
  <c r="Z201" i="19"/>
  <c r="L216" i="19"/>
  <c r="X276" i="19"/>
  <c r="G171" i="19"/>
  <c r="R176" i="19"/>
  <c r="E186" i="19"/>
  <c r="S196" i="19"/>
  <c r="Y206" i="19"/>
  <c r="W221" i="19"/>
  <c r="V286" i="19"/>
  <c r="N171" i="19"/>
  <c r="Y176" i="19"/>
  <c r="U196" i="19"/>
  <c r="L246" i="19"/>
  <c r="T266" i="19"/>
  <c r="H291" i="19"/>
  <c r="T316" i="19"/>
  <c r="L191" i="19"/>
  <c r="W196" i="19"/>
  <c r="O206" i="19"/>
  <c r="Z211" i="19"/>
  <c r="L221" i="19"/>
  <c r="W226" i="19"/>
  <c r="O236" i="19"/>
  <c r="Z241" i="19"/>
  <c r="L251" i="19"/>
  <c r="W256" i="19"/>
  <c r="O266" i="19"/>
  <c r="Z271" i="19"/>
  <c r="L281" i="19"/>
  <c r="W286" i="19"/>
  <c r="O296" i="19"/>
  <c r="Z301" i="19"/>
  <c r="Z316" i="19"/>
  <c r="J236" i="19"/>
  <c r="AA241" i="19"/>
  <c r="M251" i="19"/>
  <c r="X256" i="19"/>
  <c r="J266" i="19"/>
  <c r="AA271" i="19"/>
  <c r="M281" i="19"/>
  <c r="X286" i="19"/>
  <c r="J296" i="19"/>
  <c r="AA301" i="19"/>
  <c r="D211" i="19"/>
  <c r="U216" i="19"/>
  <c r="G226" i="19"/>
  <c r="R231" i="19"/>
  <c r="D241" i="19"/>
  <c r="U246" i="19"/>
  <c r="G256" i="19"/>
  <c r="R261" i="19"/>
  <c r="D271" i="19"/>
  <c r="U276" i="19"/>
  <c r="G286" i="19"/>
  <c r="R291" i="19"/>
  <c r="D301" i="19"/>
  <c r="V306" i="19"/>
  <c r="J186" i="19"/>
  <c r="AA191" i="19"/>
  <c r="M201" i="19"/>
  <c r="X206" i="19"/>
  <c r="J216" i="19"/>
  <c r="AA221" i="19"/>
  <c r="M231" i="19"/>
  <c r="X236" i="19"/>
  <c r="J246" i="19"/>
  <c r="AA251" i="19"/>
  <c r="M261" i="19"/>
  <c r="X266" i="19"/>
  <c r="J276" i="19"/>
  <c r="AA281" i="19"/>
  <c r="M291" i="19"/>
  <c r="X296" i="19"/>
  <c r="O306" i="19"/>
  <c r="N306" i="19"/>
  <c r="Y311" i="19"/>
  <c r="N311" i="19"/>
  <c r="Y316" i="19"/>
  <c r="L306" i="19"/>
  <c r="W311" i="19"/>
  <c r="Z181" i="19"/>
  <c r="I142" i="18"/>
  <c r="P137" i="18"/>
  <c r="F127" i="18"/>
  <c r="S122" i="18"/>
  <c r="I112" i="18"/>
  <c r="P107" i="18"/>
  <c r="F97" i="18"/>
  <c r="S92" i="18"/>
  <c r="I82" i="18"/>
  <c r="P77" i="18"/>
  <c r="F67" i="18"/>
  <c r="S62" i="18"/>
  <c r="I52" i="18"/>
  <c r="P47" i="18"/>
  <c r="F37" i="18"/>
  <c r="S32" i="18"/>
  <c r="I22" i="18"/>
  <c r="P17" i="18"/>
  <c r="F7" i="18"/>
  <c r="H142" i="18"/>
  <c r="U137" i="18"/>
  <c r="E127" i="18"/>
  <c r="R122" i="18"/>
  <c r="H112" i="18"/>
  <c r="U107" i="18"/>
  <c r="E97" i="18"/>
  <c r="R92" i="18"/>
  <c r="H82" i="18"/>
  <c r="U77" i="18"/>
  <c r="E67" i="18"/>
  <c r="R62" i="18"/>
  <c r="H52" i="18"/>
  <c r="U47" i="18"/>
  <c r="E37" i="18"/>
  <c r="R32" i="18"/>
  <c r="H22" i="18"/>
  <c r="U17" i="18"/>
  <c r="E7" i="18"/>
  <c r="R147" i="18"/>
  <c r="H137" i="18"/>
  <c r="U132" i="18"/>
  <c r="E122" i="18"/>
  <c r="R117" i="18"/>
  <c r="H107" i="18"/>
  <c r="U102" i="18"/>
  <c r="E92" i="18"/>
  <c r="R87" i="18"/>
  <c r="H77" i="18"/>
  <c r="U72" i="18"/>
  <c r="E62" i="18"/>
  <c r="R57" i="18"/>
  <c r="H47" i="18"/>
  <c r="U42" i="18"/>
  <c r="E32" i="18"/>
  <c r="R27" i="18"/>
  <c r="H17" i="18"/>
  <c r="U12" i="18"/>
  <c r="P157" i="18"/>
  <c r="G157" i="18"/>
  <c r="W147" i="18"/>
  <c r="M137" i="18"/>
  <c r="Z132" i="18"/>
  <c r="J122" i="18"/>
  <c r="W117" i="18"/>
  <c r="M107" i="18"/>
  <c r="Z102" i="18"/>
  <c r="J92" i="18"/>
  <c r="W87" i="18"/>
  <c r="M77" i="18"/>
  <c r="Z72" i="18"/>
  <c r="J62" i="18"/>
  <c r="W57" i="18"/>
  <c r="M47" i="18"/>
  <c r="Z42" i="18"/>
  <c r="J32" i="18"/>
  <c r="W27" i="18"/>
  <c r="M17" i="18"/>
  <c r="Z12" i="18"/>
  <c r="U152" i="18"/>
  <c r="E142" i="18"/>
  <c r="R137" i="18"/>
  <c r="H127" i="18"/>
  <c r="U122" i="18"/>
  <c r="R107" i="18"/>
  <c r="H97" i="18"/>
  <c r="U92" i="18"/>
  <c r="E82" i="18"/>
  <c r="R77" i="18"/>
  <c r="H67" i="18"/>
  <c r="U62" i="18"/>
  <c r="E52" i="18"/>
  <c r="S360" i="17"/>
  <c r="G127" i="17"/>
  <c r="R132" i="17"/>
  <c r="D142" i="17"/>
  <c r="U147" i="17"/>
  <c r="G157" i="17"/>
  <c r="T127" i="17"/>
  <c r="F137" i="17"/>
  <c r="Q142" i="17"/>
  <c r="I152" i="17"/>
  <c r="T157" i="17"/>
  <c r="D152" i="17"/>
  <c r="U157" i="17"/>
  <c r="I132" i="17"/>
  <c r="T137" i="17"/>
  <c r="F147" i="17"/>
  <c r="Q152" i="17"/>
  <c r="E127" i="17"/>
  <c r="P132" i="17"/>
  <c r="H142" i="17"/>
  <c r="S147" i="17"/>
  <c r="E157" i="17"/>
  <c r="U142" i="17"/>
  <c r="H132" i="17"/>
  <c r="I350" i="17"/>
  <c r="AA127" i="17"/>
  <c r="AA365" i="17"/>
  <c r="O142" i="17"/>
  <c r="X127" i="17"/>
  <c r="T122" i="17"/>
  <c r="T97" i="19"/>
  <c r="F87" i="19"/>
  <c r="S82" i="19"/>
  <c r="I72" i="19"/>
  <c r="P67" i="19"/>
  <c r="F57" i="19"/>
  <c r="S52" i="19"/>
  <c r="I42" i="19"/>
  <c r="P37" i="19"/>
  <c r="F27" i="19"/>
  <c r="S22" i="19"/>
  <c r="I12" i="19"/>
  <c r="W102" i="19"/>
  <c r="O112" i="19"/>
  <c r="Z117" i="19"/>
  <c r="L127" i="19"/>
  <c r="W132" i="19"/>
  <c r="O142" i="19"/>
  <c r="Z147" i="19"/>
  <c r="L157" i="19"/>
  <c r="L102" i="19"/>
  <c r="W107" i="19"/>
  <c r="O117" i="19"/>
  <c r="Z122" i="19"/>
  <c r="L132" i="19"/>
  <c r="W137" i="19"/>
  <c r="O147" i="19"/>
  <c r="Z152" i="19"/>
  <c r="J117" i="19"/>
  <c r="AA122" i="19"/>
  <c r="M132" i="19"/>
  <c r="X137" i="19"/>
  <c r="J147" i="19"/>
  <c r="AA152" i="19"/>
  <c r="U97" i="19"/>
  <c r="G107" i="19"/>
  <c r="R112" i="19"/>
  <c r="D122" i="19"/>
  <c r="U127" i="19"/>
  <c r="G137" i="19"/>
  <c r="R142" i="19"/>
  <c r="D152" i="19"/>
  <c r="U157" i="19"/>
  <c r="Q122" i="19"/>
  <c r="I132" i="19"/>
  <c r="T137" i="19"/>
  <c r="F147" i="19"/>
  <c r="Q152" i="19"/>
  <c r="I97" i="19"/>
  <c r="P92" i="19"/>
  <c r="F82" i="19"/>
  <c r="S77" i="19"/>
  <c r="I67" i="19"/>
  <c r="P62" i="19"/>
  <c r="F52" i="19"/>
  <c r="S47" i="19"/>
  <c r="I37" i="19"/>
  <c r="P32" i="19"/>
  <c r="F22" i="19"/>
  <c r="S17" i="19"/>
  <c r="I7" i="19"/>
  <c r="I92" i="19"/>
  <c r="P87" i="19"/>
  <c r="F77" i="19"/>
  <c r="S72" i="19"/>
  <c r="Z97" i="19"/>
  <c r="I87" i="19"/>
  <c r="P82" i="19"/>
  <c r="F72" i="19"/>
  <c r="S67" i="19"/>
  <c r="P52" i="19"/>
  <c r="S37" i="19"/>
  <c r="S241" i="19"/>
  <c r="I291" i="19"/>
  <c r="H186" i="19"/>
  <c r="AA261" i="19"/>
  <c r="K281" i="19"/>
  <c r="K166" i="19"/>
  <c r="V171" i="19"/>
  <c r="N181" i="19"/>
  <c r="G191" i="19"/>
  <c r="E201" i="19"/>
  <c r="P226" i="19"/>
  <c r="F166" i="19"/>
  <c r="Q171" i="19"/>
  <c r="Y211" i="19"/>
  <c r="W246" i="19"/>
  <c r="Y271" i="19"/>
  <c r="M296" i="19"/>
  <c r="S166" i="19"/>
  <c r="E176" i="19"/>
  <c r="P181" i="19"/>
  <c r="I196" i="19"/>
  <c r="X216" i="19"/>
  <c r="Q306" i="19"/>
  <c r="M171" i="19"/>
  <c r="X176" i="19"/>
  <c r="N186" i="19"/>
  <c r="J226" i="19"/>
  <c r="E251" i="19"/>
  <c r="U291" i="19"/>
  <c r="I166" i="19"/>
  <c r="T171" i="19"/>
  <c r="F181" i="19"/>
  <c r="J251" i="19"/>
  <c r="R271" i="19"/>
  <c r="Z291" i="19"/>
  <c r="G186" i="19"/>
  <c r="R191" i="19"/>
  <c r="D201" i="19"/>
  <c r="U206" i="19"/>
  <c r="G216" i="19"/>
  <c r="R221" i="19"/>
  <c r="D231" i="19"/>
  <c r="U236" i="19"/>
  <c r="G246" i="19"/>
  <c r="R251" i="19"/>
  <c r="D261" i="19"/>
  <c r="U266" i="19"/>
  <c r="G276" i="19"/>
  <c r="R281" i="19"/>
  <c r="D291" i="19"/>
  <c r="U296" i="19"/>
  <c r="J306" i="19"/>
  <c r="E231" i="19"/>
  <c r="P236" i="19"/>
  <c r="H246" i="19"/>
  <c r="S251" i="19"/>
  <c r="E261" i="19"/>
  <c r="P266" i="19"/>
  <c r="H276" i="19"/>
  <c r="S281" i="19"/>
  <c r="E291" i="19"/>
  <c r="P296" i="19"/>
  <c r="K306" i="19"/>
  <c r="J211" i="19"/>
  <c r="AA216" i="19"/>
  <c r="M226" i="19"/>
  <c r="X231" i="19"/>
  <c r="J241" i="19"/>
  <c r="AA246" i="19"/>
  <c r="M256" i="19"/>
  <c r="X261" i="19"/>
  <c r="J271" i="19"/>
  <c r="AA276" i="19"/>
  <c r="M286" i="19"/>
  <c r="X291" i="19"/>
  <c r="J301" i="19"/>
  <c r="D311" i="19"/>
  <c r="P186" i="19"/>
  <c r="H196" i="19"/>
  <c r="S201" i="19"/>
  <c r="E211" i="19"/>
  <c r="P216" i="19"/>
  <c r="H226" i="19"/>
  <c r="S231" i="19"/>
  <c r="E241" i="19"/>
  <c r="P246" i="19"/>
  <c r="H256" i="19"/>
  <c r="S261" i="19"/>
  <c r="E271" i="19"/>
  <c r="P276" i="19"/>
  <c r="H286" i="19"/>
  <c r="S291" i="19"/>
  <c r="E301" i="19"/>
  <c r="W306" i="19"/>
  <c r="T306" i="19"/>
  <c r="F316" i="19"/>
  <c r="T311" i="19"/>
  <c r="I316" i="19"/>
  <c r="R306" i="19"/>
  <c r="D316" i="19"/>
  <c r="Q157" i="18"/>
  <c r="V37" i="18"/>
  <c r="L27" i="18"/>
  <c r="Y22" i="18"/>
  <c r="O12" i="18"/>
  <c r="V7" i="18"/>
  <c r="V157" i="18"/>
  <c r="M157" i="18"/>
  <c r="O152" i="18"/>
  <c r="Z360" i="17"/>
  <c r="M127" i="17"/>
  <c r="X132" i="17"/>
  <c r="J142" i="17"/>
  <c r="AA147" i="17"/>
  <c r="M157" i="17"/>
  <c r="Z127" i="17"/>
  <c r="L137" i="17"/>
  <c r="W142" i="17"/>
  <c r="O152" i="17"/>
  <c r="Z157" i="17"/>
  <c r="J152" i="17"/>
  <c r="AA157" i="17"/>
  <c r="O132" i="17"/>
  <c r="Z137" i="17"/>
  <c r="L147" i="17"/>
  <c r="W152" i="17"/>
  <c r="S137" i="17"/>
  <c r="I127" i="17"/>
  <c r="N335" i="17"/>
  <c r="R157" i="17"/>
  <c r="N122" i="17"/>
  <c r="V604" i="16"/>
  <c r="N584" i="16"/>
  <c r="G559" i="16"/>
  <c r="D107" i="19"/>
  <c r="U112" i="19"/>
  <c r="G122" i="19"/>
  <c r="R127" i="19"/>
  <c r="D137" i="19"/>
  <c r="U142" i="19"/>
  <c r="G152" i="19"/>
  <c r="R157" i="19"/>
  <c r="R102" i="19"/>
  <c r="D112" i="19"/>
  <c r="U117" i="19"/>
  <c r="G127" i="19"/>
  <c r="R132" i="19"/>
  <c r="D142" i="19"/>
  <c r="U147" i="19"/>
  <c r="G157" i="19"/>
  <c r="P117" i="19"/>
  <c r="H127" i="19"/>
  <c r="S132" i="19"/>
  <c r="E142" i="19"/>
  <c r="P147" i="19"/>
  <c r="H157" i="19"/>
  <c r="AA97" i="19"/>
  <c r="M107" i="19"/>
  <c r="X112" i="19"/>
  <c r="J122" i="19"/>
  <c r="AA127" i="19"/>
  <c r="M137" i="19"/>
  <c r="X142" i="19"/>
  <c r="J152" i="19"/>
  <c r="AA157" i="19"/>
  <c r="W122" i="19"/>
  <c r="O132" i="19"/>
  <c r="Z137" i="19"/>
  <c r="L147" i="19"/>
  <c r="W152" i="19"/>
  <c r="J92" i="19"/>
  <c r="W87" i="19"/>
  <c r="M77" i="19"/>
  <c r="Z72" i="19"/>
  <c r="J62" i="19"/>
  <c r="W57" i="19"/>
  <c r="M47" i="19"/>
  <c r="Z42" i="19"/>
  <c r="J32" i="19"/>
  <c r="W27" i="19"/>
  <c r="M17" i="19"/>
  <c r="Z12" i="19"/>
  <c r="J87" i="19"/>
  <c r="W82" i="19"/>
  <c r="M72" i="19"/>
  <c r="Z67" i="19"/>
  <c r="Z92" i="19"/>
  <c r="W77" i="19"/>
  <c r="Z62" i="19"/>
  <c r="J52" i="19"/>
  <c r="W47" i="19"/>
  <c r="J286" i="19"/>
  <c r="AA171" i="19"/>
  <c r="Q166" i="19"/>
  <c r="I176" i="19"/>
  <c r="T181" i="19"/>
  <c r="P191" i="19"/>
  <c r="N201" i="19"/>
  <c r="L166" i="19"/>
  <c r="W171" i="19"/>
  <c r="O181" i="19"/>
  <c r="O231" i="19"/>
  <c r="Q251" i="19"/>
  <c r="E276" i="19"/>
  <c r="G301" i="19"/>
  <c r="Y166" i="19"/>
  <c r="K176" i="19"/>
  <c r="V181" i="19"/>
  <c r="H166" i="19"/>
  <c r="S171" i="19"/>
  <c r="E181" i="19"/>
  <c r="W186" i="19"/>
  <c r="R201" i="19"/>
  <c r="V226" i="19"/>
  <c r="W251" i="19"/>
  <c r="O166" i="19"/>
  <c r="Z171" i="19"/>
  <c r="L181" i="19"/>
  <c r="D191" i="19"/>
  <c r="T201" i="19"/>
  <c r="H231" i="19"/>
  <c r="I256" i="19"/>
  <c r="L276" i="19"/>
  <c r="T296" i="19"/>
  <c r="M186" i="19"/>
  <c r="X191" i="19"/>
  <c r="J201" i="19"/>
  <c r="AA206" i="19"/>
  <c r="M216" i="19"/>
  <c r="X221" i="19"/>
  <c r="J231" i="19"/>
  <c r="AA236" i="19"/>
  <c r="M246" i="19"/>
  <c r="X251" i="19"/>
  <c r="J261" i="19"/>
  <c r="AA266" i="19"/>
  <c r="M276" i="19"/>
  <c r="X281" i="19"/>
  <c r="J291" i="19"/>
  <c r="AA296" i="19"/>
  <c r="K231" i="19"/>
  <c r="V236" i="19"/>
  <c r="N246" i="19"/>
  <c r="Y251" i="19"/>
  <c r="K261" i="19"/>
  <c r="V266" i="19"/>
  <c r="N276" i="19"/>
  <c r="Y281" i="19"/>
  <c r="K291" i="19"/>
  <c r="V296" i="19"/>
  <c r="P211" i="19"/>
  <c r="H221" i="19"/>
  <c r="S226" i="19"/>
  <c r="E236" i="19"/>
  <c r="P241" i="19"/>
  <c r="H251" i="19"/>
  <c r="S256" i="19"/>
  <c r="E266" i="19"/>
  <c r="P271" i="19"/>
  <c r="H281" i="19"/>
  <c r="S286" i="19"/>
  <c r="E296" i="19"/>
  <c r="P301" i="19"/>
  <c r="P311" i="19"/>
  <c r="V186" i="19"/>
  <c r="N196" i="19"/>
  <c r="Y201" i="19"/>
  <c r="K211" i="19"/>
  <c r="V216" i="19"/>
  <c r="N226" i="19"/>
  <c r="Y231" i="19"/>
  <c r="K241" i="19"/>
  <c r="V246" i="19"/>
  <c r="N256" i="19"/>
  <c r="Y261" i="19"/>
  <c r="K271" i="19"/>
  <c r="V276" i="19"/>
  <c r="N286" i="19"/>
  <c r="Y291" i="19"/>
  <c r="K301" i="19"/>
  <c r="Z306" i="19"/>
  <c r="L316" i="19"/>
  <c r="Z311" i="19"/>
  <c r="O316" i="19"/>
  <c r="X306" i="19"/>
  <c r="J316" i="19"/>
  <c r="P7" i="18"/>
  <c r="F157" i="18"/>
  <c r="S157" i="18"/>
  <c r="K147" i="18"/>
  <c r="X142" i="18"/>
  <c r="N132" i="18"/>
  <c r="AA127" i="18"/>
  <c r="K117" i="18"/>
  <c r="X112" i="18"/>
  <c r="N102" i="18"/>
  <c r="AA97" i="18"/>
  <c r="K87" i="18"/>
  <c r="X82" i="18"/>
  <c r="N72" i="18"/>
  <c r="AA67" i="18"/>
  <c r="K57" i="18"/>
  <c r="X52" i="18"/>
  <c r="N42" i="18"/>
  <c r="AA37" i="18"/>
  <c r="K27" i="18"/>
  <c r="X22" i="18"/>
  <c r="AA7" i="18"/>
  <c r="I152" i="18"/>
  <c r="P147" i="18"/>
  <c r="F137" i="18"/>
  <c r="S132" i="18"/>
  <c r="I122" i="18"/>
  <c r="P117" i="18"/>
  <c r="F107" i="18"/>
  <c r="S102" i="18"/>
  <c r="I92" i="18"/>
  <c r="P87" i="18"/>
  <c r="F77" i="18"/>
  <c r="S72" i="18"/>
  <c r="I62" i="18"/>
  <c r="P57" i="18"/>
  <c r="T355" i="17"/>
  <c r="S127" i="17"/>
  <c r="E137" i="17"/>
  <c r="P142" i="17"/>
  <c r="H152" i="17"/>
  <c r="S157" i="17"/>
  <c r="G132" i="17"/>
  <c r="R137" i="17"/>
  <c r="D147" i="17"/>
  <c r="U152" i="17"/>
  <c r="E147" i="17"/>
  <c r="P152" i="17"/>
  <c r="D127" i="17"/>
  <c r="U132" i="17"/>
  <c r="G142" i="17"/>
  <c r="R147" i="17"/>
  <c r="D157" i="17"/>
  <c r="Q127" i="17"/>
  <c r="I137" i="17"/>
  <c r="T142" i="17"/>
  <c r="F152" i="17"/>
  <c r="Q157" i="17"/>
  <c r="V137" i="17"/>
  <c r="U330" i="17"/>
  <c r="Y152" i="17"/>
  <c r="P137" i="17"/>
  <c r="D316" i="16"/>
  <c r="U579" i="16"/>
  <c r="X97" i="19"/>
  <c r="J107" i="19"/>
  <c r="AA112" i="19"/>
  <c r="M122" i="19"/>
  <c r="X127" i="19"/>
  <c r="J137" i="19"/>
  <c r="AA142" i="19"/>
  <c r="M152" i="19"/>
  <c r="X157" i="19"/>
  <c r="X102" i="19"/>
  <c r="J112" i="19"/>
  <c r="AA117" i="19"/>
  <c r="M127" i="19"/>
  <c r="X132" i="19"/>
  <c r="J142" i="19"/>
  <c r="AA147" i="19"/>
  <c r="M157" i="19"/>
  <c r="V117" i="19"/>
  <c r="N127" i="19"/>
  <c r="Y132" i="19"/>
  <c r="K142" i="19"/>
  <c r="V147" i="19"/>
  <c r="N157" i="19"/>
  <c r="H102" i="19"/>
  <c r="S107" i="19"/>
  <c r="E117" i="19"/>
  <c r="P122" i="19"/>
  <c r="H132" i="19"/>
  <c r="S137" i="19"/>
  <c r="E147" i="19"/>
  <c r="P152" i="19"/>
  <c r="D127" i="19"/>
  <c r="U132" i="19"/>
  <c r="G142" i="19"/>
  <c r="R147" i="19"/>
  <c r="D157" i="19"/>
  <c r="N107" i="19"/>
  <c r="G97" i="19"/>
  <c r="T92" i="19"/>
  <c r="Q77" i="19"/>
  <c r="T62" i="19"/>
  <c r="Q47" i="19"/>
  <c r="T32" i="19"/>
  <c r="Q17" i="19"/>
  <c r="G7" i="19"/>
  <c r="S301" i="19"/>
  <c r="J206" i="19"/>
  <c r="AA291" i="19"/>
  <c r="Q186" i="19"/>
  <c r="T176" i="19"/>
  <c r="W166" i="19"/>
  <c r="O176" i="19"/>
  <c r="AA181" i="19"/>
  <c r="Y191" i="19"/>
  <c r="W201" i="19"/>
  <c r="R276" i="19"/>
  <c r="R166" i="19"/>
  <c r="D176" i="19"/>
  <c r="U181" i="19"/>
  <c r="M236" i="19"/>
  <c r="P256" i="19"/>
  <c r="W276" i="19"/>
  <c r="Y301" i="19"/>
  <c r="F171" i="19"/>
  <c r="Q176" i="19"/>
  <c r="AA196" i="19"/>
  <c r="N166" i="19"/>
  <c r="Y171" i="19"/>
  <c r="K181" i="19"/>
  <c r="K191" i="19"/>
  <c r="AA201" i="19"/>
  <c r="U231" i="19"/>
  <c r="D256" i="19"/>
  <c r="E281" i="19"/>
  <c r="U166" i="19"/>
  <c r="G176" i="19"/>
  <c r="R181" i="19"/>
  <c r="Z231" i="19"/>
  <c r="AA256" i="19"/>
  <c r="J281" i="19"/>
  <c r="R301" i="19"/>
  <c r="S186" i="19"/>
  <c r="E196" i="19"/>
  <c r="P201" i="19"/>
  <c r="H211" i="19"/>
  <c r="S216" i="19"/>
  <c r="E226" i="19"/>
  <c r="P231" i="19"/>
  <c r="H241" i="19"/>
  <c r="S246" i="19"/>
  <c r="E256" i="19"/>
  <c r="P261" i="19"/>
  <c r="H271" i="19"/>
  <c r="S276" i="19"/>
  <c r="E286" i="19"/>
  <c r="P291" i="19"/>
  <c r="H301" i="19"/>
  <c r="L311" i="19"/>
  <c r="Q231" i="19"/>
  <c r="I241" i="19"/>
  <c r="T246" i="19"/>
  <c r="F256" i="19"/>
  <c r="Q261" i="19"/>
  <c r="I271" i="19"/>
  <c r="T276" i="19"/>
  <c r="F286" i="19"/>
  <c r="Q291" i="19"/>
  <c r="I301" i="19"/>
  <c r="V211" i="19"/>
  <c r="N221" i="19"/>
  <c r="Y226" i="19"/>
  <c r="K236" i="19"/>
  <c r="V241" i="19"/>
  <c r="N251" i="19"/>
  <c r="Y256" i="19"/>
  <c r="K266" i="19"/>
  <c r="V271" i="19"/>
  <c r="N281" i="19"/>
  <c r="Y286" i="19"/>
  <c r="K296" i="19"/>
  <c r="V301" i="19"/>
  <c r="N316" i="19"/>
  <c r="I191" i="19"/>
  <c r="T196" i="19"/>
  <c r="F206" i="19"/>
  <c r="Q211" i="19"/>
  <c r="I221" i="19"/>
  <c r="T226" i="19"/>
  <c r="F236" i="19"/>
  <c r="Q241" i="19"/>
  <c r="I251" i="19"/>
  <c r="T256" i="19"/>
  <c r="F266" i="19"/>
  <c r="Q271" i="19"/>
  <c r="I281" i="19"/>
  <c r="T286" i="19"/>
  <c r="F296" i="19"/>
  <c r="Q301" i="19"/>
  <c r="G311" i="19"/>
  <c r="R316" i="19"/>
  <c r="G316" i="19"/>
  <c r="U316" i="19"/>
  <c r="E311" i="19"/>
  <c r="P316" i="19"/>
  <c r="R216" i="19"/>
  <c r="N147" i="18"/>
  <c r="AA142" i="18"/>
  <c r="K132" i="18"/>
  <c r="X127" i="18"/>
  <c r="N117" i="18"/>
  <c r="AA112" i="18"/>
  <c r="K102" i="18"/>
  <c r="X97" i="18"/>
  <c r="N87" i="18"/>
  <c r="AA82" i="18"/>
  <c r="K72" i="18"/>
  <c r="X67" i="18"/>
  <c r="N57" i="18"/>
  <c r="AA52" i="18"/>
  <c r="K42" i="18"/>
  <c r="X37" i="18"/>
  <c r="N27" i="18"/>
  <c r="AA22" i="18"/>
  <c r="K12" i="18"/>
  <c r="X7" i="18"/>
  <c r="M147" i="18"/>
  <c r="Z142" i="18"/>
  <c r="J132" i="18"/>
  <c r="W127" i="18"/>
  <c r="M117" i="18"/>
  <c r="Z112" i="18"/>
  <c r="J102" i="18"/>
  <c r="W97" i="18"/>
  <c r="M87" i="18"/>
  <c r="Z82" i="18"/>
  <c r="J72" i="18"/>
  <c r="W67" i="18"/>
  <c r="M57" i="18"/>
  <c r="Z52" i="18"/>
  <c r="J42" i="18"/>
  <c r="W37" i="18"/>
  <c r="M27" i="18"/>
  <c r="Z22" i="18"/>
  <c r="J12" i="18"/>
  <c r="W7" i="18"/>
  <c r="M142" i="18"/>
  <c r="Z137" i="18"/>
  <c r="J127" i="18"/>
  <c r="W122" i="18"/>
  <c r="M112" i="18"/>
  <c r="Z107" i="18"/>
  <c r="J97" i="18"/>
  <c r="W92" i="18"/>
  <c r="M82" i="18"/>
  <c r="Z77" i="18"/>
  <c r="J67" i="18"/>
  <c r="W62" i="18"/>
  <c r="M52" i="18"/>
  <c r="Z47" i="18"/>
  <c r="J37" i="18"/>
  <c r="W32" i="18"/>
  <c r="M22" i="18"/>
  <c r="Z17" i="18"/>
  <c r="J7" i="18"/>
  <c r="L157" i="18"/>
  <c r="Y157" i="18"/>
  <c r="J147" i="18"/>
  <c r="W142" i="18"/>
  <c r="M132" i="18"/>
  <c r="Z127" i="18"/>
  <c r="J117" i="18"/>
  <c r="W112" i="18"/>
  <c r="Z97" i="18"/>
  <c r="W82" i="18"/>
  <c r="Z67" i="18"/>
  <c r="F350" i="17"/>
  <c r="V7" i="17"/>
  <c r="Y127" i="17"/>
  <c r="K137" i="17"/>
  <c r="V142" i="17"/>
  <c r="N152" i="17"/>
  <c r="Y157" i="17"/>
  <c r="M132" i="17"/>
  <c r="X137" i="17"/>
  <c r="J147" i="17"/>
  <c r="AA152" i="17"/>
  <c r="K147" i="17"/>
  <c r="V152" i="17"/>
  <c r="J127" i="17"/>
  <c r="AA132" i="17"/>
  <c r="M142" i="17"/>
  <c r="X147" i="17"/>
  <c r="J157" i="17"/>
  <c r="W127" i="17"/>
  <c r="O137" i="17"/>
  <c r="Z142" i="17"/>
  <c r="L152" i="17"/>
  <c r="W157" i="17"/>
  <c r="G375" i="17"/>
  <c r="L127" i="17"/>
  <c r="F112" i="17"/>
  <c r="S107" i="17"/>
  <c r="I97" i="17"/>
  <c r="P92" i="17"/>
  <c r="F82" i="17"/>
  <c r="S77" i="17"/>
  <c r="I67" i="17"/>
  <c r="P62" i="17"/>
  <c r="F52" i="17"/>
  <c r="S47" i="17"/>
  <c r="I37" i="17"/>
  <c r="P32" i="17"/>
  <c r="F22" i="17"/>
  <c r="S17" i="17"/>
  <c r="I7" i="17"/>
  <c r="F345" i="17"/>
  <c r="W132" i="17"/>
  <c r="J117" i="17"/>
  <c r="W112" i="17"/>
  <c r="M102" i="17"/>
  <c r="Z97" i="17"/>
  <c r="J87" i="17"/>
  <c r="W82" i="17"/>
  <c r="M72" i="17"/>
  <c r="Z67" i="17"/>
  <c r="J57" i="17"/>
  <c r="W52" i="17"/>
  <c r="M42" i="17"/>
  <c r="Z37" i="17"/>
  <c r="J27" i="17"/>
  <c r="W22" i="17"/>
  <c r="M12" i="17"/>
  <c r="Z7" i="17"/>
  <c r="V325" i="17"/>
  <c r="O117" i="17"/>
  <c r="V112" i="17"/>
  <c r="L102" i="17"/>
  <c r="Y97" i="17"/>
  <c r="O87" i="17"/>
  <c r="V82" i="17"/>
  <c r="L72" i="17"/>
  <c r="Y67" i="17"/>
  <c r="O57" i="17"/>
  <c r="V52" i="17"/>
  <c r="L42" i="17"/>
  <c r="Y37" i="17"/>
  <c r="G619" i="16"/>
  <c r="V574" i="16"/>
  <c r="N554" i="16"/>
  <c r="E529" i="16"/>
  <c r="Z524" i="16"/>
  <c r="M534" i="16"/>
  <c r="X539" i="16"/>
  <c r="J549" i="16"/>
  <c r="AA554" i="16"/>
  <c r="M564" i="16"/>
  <c r="X569" i="16"/>
  <c r="J579" i="16"/>
  <c r="AA584" i="16"/>
  <c r="M594" i="16"/>
  <c r="X599" i="16"/>
  <c r="J609" i="16"/>
  <c r="AA614" i="16"/>
  <c r="M624" i="16"/>
  <c r="X629" i="16"/>
  <c r="O529" i="16"/>
  <c r="Z534" i="16"/>
  <c r="L544" i="16"/>
  <c r="W549" i="16"/>
  <c r="O559" i="16"/>
  <c r="Z564" i="16"/>
  <c r="L574" i="16"/>
  <c r="W579" i="16"/>
  <c r="O589" i="16"/>
  <c r="Z594" i="16"/>
  <c r="L604" i="16"/>
  <c r="W609" i="16"/>
  <c r="O619" i="16"/>
  <c r="Z624" i="16"/>
  <c r="L634" i="16"/>
  <c r="V529" i="16"/>
  <c r="N539" i="16"/>
  <c r="Y544" i="16"/>
  <c r="K554" i="16"/>
  <c r="V559" i="16"/>
  <c r="N569" i="16"/>
  <c r="Y574" i="16"/>
  <c r="K584" i="16"/>
  <c r="V589" i="16"/>
  <c r="N599" i="16"/>
  <c r="Y604" i="16"/>
  <c r="K614" i="16"/>
  <c r="V619" i="16"/>
  <c r="N629" i="16"/>
  <c r="Y634" i="16"/>
  <c r="O539" i="16"/>
  <c r="Z544" i="16"/>
  <c r="L554" i="16"/>
  <c r="W559" i="16"/>
  <c r="O569" i="16"/>
  <c r="Z574" i="16"/>
  <c r="L584" i="16"/>
  <c r="W589" i="16"/>
  <c r="O599" i="16"/>
  <c r="Z604" i="16"/>
  <c r="L614" i="16"/>
  <c r="W619" i="16"/>
  <c r="O629" i="16"/>
  <c r="Z634" i="16"/>
  <c r="K534" i="16"/>
  <c r="V539" i="16"/>
  <c r="N549" i="16"/>
  <c r="Y554" i="16"/>
  <c r="K564" i="16"/>
  <c r="V569" i="16"/>
  <c r="N579" i="16"/>
  <c r="Y584" i="16"/>
  <c r="K594" i="16"/>
  <c r="V599" i="16"/>
  <c r="N609" i="16"/>
  <c r="Y614" i="16"/>
  <c r="K624" i="16"/>
  <c r="V629" i="16"/>
  <c r="R325" i="16"/>
  <c r="D335" i="16"/>
  <c r="U340" i="16"/>
  <c r="G350" i="16"/>
  <c r="R355" i="16"/>
  <c r="D365" i="16"/>
  <c r="U370" i="16"/>
  <c r="G380" i="16"/>
  <c r="R385" i="16"/>
  <c r="D395" i="16"/>
  <c r="U400" i="16"/>
  <c r="G410" i="16"/>
  <c r="R415" i="16"/>
  <c r="D425" i="16"/>
  <c r="U430" i="16"/>
  <c r="G440" i="16"/>
  <c r="R445" i="16"/>
  <c r="D455" i="16"/>
  <c r="U460" i="16"/>
  <c r="G470" i="16"/>
  <c r="R475" i="16"/>
  <c r="F330" i="16"/>
  <c r="Q335" i="16"/>
  <c r="I345" i="16"/>
  <c r="T350" i="16"/>
  <c r="F360" i="16"/>
  <c r="Q365" i="16"/>
  <c r="I375" i="16"/>
  <c r="T380" i="16"/>
  <c r="F390" i="16"/>
  <c r="Q395" i="16"/>
  <c r="I405" i="16"/>
  <c r="T410" i="16"/>
  <c r="F420" i="16"/>
  <c r="Q425" i="16"/>
  <c r="I435" i="16"/>
  <c r="T440" i="16"/>
  <c r="F450" i="16"/>
  <c r="Q455" i="16"/>
  <c r="I465" i="16"/>
  <c r="T470" i="16"/>
  <c r="H325" i="16"/>
  <c r="S330" i="16"/>
  <c r="E340" i="16"/>
  <c r="P345" i="16"/>
  <c r="H355" i="16"/>
  <c r="S360" i="16"/>
  <c r="E370" i="16"/>
  <c r="P375" i="16"/>
  <c r="H385" i="16"/>
  <c r="S390" i="16"/>
  <c r="E400" i="16"/>
  <c r="P405" i="16"/>
  <c r="H415" i="16"/>
  <c r="S420" i="16"/>
  <c r="E430" i="16"/>
  <c r="P435" i="16"/>
  <c r="H445" i="16"/>
  <c r="S450" i="16"/>
  <c r="E460" i="16"/>
  <c r="P465" i="16"/>
  <c r="H475" i="16"/>
  <c r="U325" i="16"/>
  <c r="G335" i="16"/>
  <c r="R340" i="16"/>
  <c r="D350" i="16"/>
  <c r="U355" i="16"/>
  <c r="G365" i="16"/>
  <c r="R370" i="16"/>
  <c r="D380" i="16"/>
  <c r="U385" i="16"/>
  <c r="G395" i="16"/>
  <c r="R400" i="16"/>
  <c r="D410" i="16"/>
  <c r="U415" i="16"/>
  <c r="G425" i="16"/>
  <c r="R430" i="16"/>
  <c r="D440" i="16"/>
  <c r="U445" i="16"/>
  <c r="G455" i="16"/>
  <c r="R460" i="16"/>
  <c r="D470" i="16"/>
  <c r="U475" i="16"/>
  <c r="P7" i="15"/>
  <c r="F97" i="15"/>
  <c r="Q102" i="15"/>
  <c r="I112" i="15"/>
  <c r="T117" i="15"/>
  <c r="F127" i="15"/>
  <c r="Q132" i="15"/>
  <c r="I142" i="15"/>
  <c r="T147" i="15"/>
  <c r="F157" i="15"/>
  <c r="T92" i="15"/>
  <c r="F102" i="15"/>
  <c r="Q107" i="15"/>
  <c r="I117" i="15"/>
  <c r="T122" i="15"/>
  <c r="F132" i="15"/>
  <c r="Q137" i="15"/>
  <c r="I147" i="15"/>
  <c r="T152" i="15"/>
  <c r="Q92" i="15"/>
  <c r="I102" i="15"/>
  <c r="T107" i="15"/>
  <c r="F117" i="15"/>
  <c r="Q122" i="15"/>
  <c r="I132" i="15"/>
  <c r="T137" i="15"/>
  <c r="F147" i="15"/>
  <c r="Q152" i="15"/>
  <c r="F306" i="15"/>
  <c r="AA261" i="15"/>
  <c r="M241" i="15"/>
  <c r="F216" i="15"/>
  <c r="AA171" i="15"/>
  <c r="T142" i="15"/>
  <c r="K301" i="14"/>
  <c r="S261" i="14"/>
  <c r="J7" i="13"/>
  <c r="F465" i="13"/>
  <c r="AA420" i="13"/>
  <c r="F375" i="13"/>
  <c r="G375" i="13"/>
  <c r="R380" i="13"/>
  <c r="D390" i="13"/>
  <c r="U395" i="13"/>
  <c r="G405" i="13"/>
  <c r="R410" i="13"/>
  <c r="D420" i="13"/>
  <c r="U425" i="13"/>
  <c r="G435" i="13"/>
  <c r="R440" i="13"/>
  <c r="D450" i="13"/>
  <c r="U455" i="13"/>
  <c r="G465" i="13"/>
  <c r="R470" i="13"/>
  <c r="I370" i="13"/>
  <c r="T375" i="13"/>
  <c r="F385" i="13"/>
  <c r="Q390" i="13"/>
  <c r="I400" i="13"/>
  <c r="T405" i="13"/>
  <c r="F415" i="13"/>
  <c r="Q420" i="13"/>
  <c r="I430" i="13"/>
  <c r="T435" i="13"/>
  <c r="F445" i="13"/>
  <c r="Q450" i="13"/>
  <c r="I460" i="13"/>
  <c r="T465" i="13"/>
  <c r="F475" i="13"/>
  <c r="O375" i="13"/>
  <c r="Z380" i="13"/>
  <c r="L390" i="13"/>
  <c r="W395" i="13"/>
  <c r="O405" i="13"/>
  <c r="Z410" i="13"/>
  <c r="L420" i="13"/>
  <c r="W425" i="13"/>
  <c r="O435" i="13"/>
  <c r="Z440" i="13"/>
  <c r="L450" i="13"/>
  <c r="W455" i="13"/>
  <c r="O465" i="13"/>
  <c r="Z470" i="13"/>
  <c r="D375" i="13"/>
  <c r="U380" i="13"/>
  <c r="G390" i="13"/>
  <c r="R395" i="13"/>
  <c r="D405" i="13"/>
  <c r="U410" i="13"/>
  <c r="G420" i="13"/>
  <c r="R425" i="13"/>
  <c r="D435" i="13"/>
  <c r="U440" i="13"/>
  <c r="G450" i="13"/>
  <c r="R455" i="13"/>
  <c r="D465" i="13"/>
  <c r="U470" i="13"/>
  <c r="E166" i="13"/>
  <c r="P171" i="13"/>
  <c r="H181" i="13"/>
  <c r="S186" i="13"/>
  <c r="E196" i="13"/>
  <c r="P201" i="13"/>
  <c r="H211" i="13"/>
  <c r="S216" i="13"/>
  <c r="E226" i="13"/>
  <c r="P231" i="13"/>
  <c r="H241" i="13"/>
  <c r="S246" i="13"/>
  <c r="E256" i="13"/>
  <c r="P261" i="13"/>
  <c r="H271" i="13"/>
  <c r="S276" i="13"/>
  <c r="E286" i="13"/>
  <c r="P291" i="13"/>
  <c r="H301" i="13"/>
  <c r="S306" i="13"/>
  <c r="E316" i="13"/>
  <c r="R166" i="13"/>
  <c r="D176" i="13"/>
  <c r="U181" i="13"/>
  <c r="G191" i="13"/>
  <c r="R196" i="13"/>
  <c r="D206" i="13"/>
  <c r="U211" i="13"/>
  <c r="G221" i="13"/>
  <c r="R226" i="13"/>
  <c r="D236" i="13"/>
  <c r="U241" i="13"/>
  <c r="G251" i="13"/>
  <c r="R256" i="13"/>
  <c r="D266" i="13"/>
  <c r="U271" i="13"/>
  <c r="G281" i="13"/>
  <c r="R286" i="13"/>
  <c r="D296" i="13"/>
  <c r="U301" i="13"/>
  <c r="G311" i="13"/>
  <c r="R316" i="13"/>
  <c r="F171" i="13"/>
  <c r="Q176" i="13"/>
  <c r="I186" i="13"/>
  <c r="T191" i="13"/>
  <c r="F201" i="13"/>
  <c r="Q206" i="13"/>
  <c r="I216" i="13"/>
  <c r="T221" i="13"/>
  <c r="F231" i="13"/>
  <c r="Q236" i="13"/>
  <c r="I246" i="13"/>
  <c r="T251" i="13"/>
  <c r="F261" i="13"/>
  <c r="Q266" i="13"/>
  <c r="I276" i="13"/>
  <c r="T281" i="13"/>
  <c r="F291" i="13"/>
  <c r="Q296" i="13"/>
  <c r="I306" i="13"/>
  <c r="T311" i="13"/>
  <c r="H166" i="13"/>
  <c r="S171" i="13"/>
  <c r="E181" i="13"/>
  <c r="P186" i="13"/>
  <c r="H196" i="13"/>
  <c r="S201" i="13"/>
  <c r="E211" i="13"/>
  <c r="P216" i="13"/>
  <c r="H226" i="13"/>
  <c r="S231" i="13"/>
  <c r="E241" i="13"/>
  <c r="P246" i="13"/>
  <c r="H256" i="13"/>
  <c r="S261" i="13"/>
  <c r="E271" i="13"/>
  <c r="P276" i="13"/>
  <c r="H286" i="13"/>
  <c r="S291" i="13"/>
  <c r="E301" i="13"/>
  <c r="P306" i="13"/>
  <c r="H316" i="13"/>
  <c r="U166" i="13"/>
  <c r="G176" i="13"/>
  <c r="R181" i="13"/>
  <c r="D191" i="13"/>
  <c r="U196" i="13"/>
  <c r="G206" i="13"/>
  <c r="R211" i="13"/>
  <c r="D221" i="13"/>
  <c r="U226" i="13"/>
  <c r="G236" i="13"/>
  <c r="R241" i="13"/>
  <c r="D251" i="13"/>
  <c r="U256" i="13"/>
  <c r="G266" i="13"/>
  <c r="R271" i="13"/>
  <c r="D281" i="13"/>
  <c r="U286" i="13"/>
  <c r="G296" i="13"/>
  <c r="R301" i="13"/>
  <c r="D311" i="13"/>
  <c r="U316" i="13"/>
  <c r="AA614" i="12"/>
  <c r="M594" i="12"/>
  <c r="F569" i="12"/>
  <c r="AA524" i="12"/>
  <c r="M504" i="12"/>
  <c r="R37" i="11"/>
  <c r="S37" i="11"/>
  <c r="E47" i="11"/>
  <c r="P52" i="11"/>
  <c r="H62" i="11"/>
  <c r="S67" i="11"/>
  <c r="E77" i="11"/>
  <c r="P82" i="11"/>
  <c r="H92" i="11"/>
  <c r="S97" i="11"/>
  <c r="E107" i="11"/>
  <c r="P112" i="11"/>
  <c r="H122" i="11"/>
  <c r="S127" i="11"/>
  <c r="E137" i="11"/>
  <c r="P142" i="11"/>
  <c r="H152" i="11"/>
  <c r="S157" i="11"/>
  <c r="H42" i="11"/>
  <c r="S47" i="11"/>
  <c r="E57" i="11"/>
  <c r="P62" i="11"/>
  <c r="H72" i="11"/>
  <c r="S77" i="11"/>
  <c r="E87" i="11"/>
  <c r="P92" i="11"/>
  <c r="H102" i="11"/>
  <c r="S107" i="11"/>
  <c r="E117" i="11"/>
  <c r="P122" i="11"/>
  <c r="H132" i="11"/>
  <c r="S137" i="11"/>
  <c r="E147" i="11"/>
  <c r="P152" i="11"/>
  <c r="W325" i="11"/>
  <c r="O335" i="11"/>
  <c r="Z340" i="11"/>
  <c r="L350" i="11"/>
  <c r="W355" i="11"/>
  <c r="O365" i="11"/>
  <c r="Z370" i="11"/>
  <c r="L380" i="11"/>
  <c r="W385" i="11"/>
  <c r="O395" i="11"/>
  <c r="Z400" i="11"/>
  <c r="L410" i="11"/>
  <c r="W415" i="11"/>
  <c r="O425" i="11"/>
  <c r="Z430" i="11"/>
  <c r="L440" i="11"/>
  <c r="W445" i="11"/>
  <c r="O455" i="11"/>
  <c r="Z460" i="11"/>
  <c r="L470" i="11"/>
  <c r="W475" i="11"/>
  <c r="K330" i="11"/>
  <c r="V335" i="11"/>
  <c r="N345" i="11"/>
  <c r="Y350" i="11"/>
  <c r="K360" i="11"/>
  <c r="V365" i="11"/>
  <c r="N375" i="11"/>
  <c r="Y380" i="11"/>
  <c r="K390" i="11"/>
  <c r="V395" i="11"/>
  <c r="N405" i="11"/>
  <c r="Y410" i="11"/>
  <c r="K420" i="11"/>
  <c r="V425" i="11"/>
  <c r="N435" i="11"/>
  <c r="Y440" i="11"/>
  <c r="K450" i="11"/>
  <c r="V455" i="11"/>
  <c r="N465" i="11"/>
  <c r="Y470" i="11"/>
  <c r="M325" i="11"/>
  <c r="X330" i="11"/>
  <c r="J340" i="11"/>
  <c r="AA345" i="11"/>
  <c r="M355" i="11"/>
  <c r="X360" i="11"/>
  <c r="J370" i="11"/>
  <c r="AA375" i="11"/>
  <c r="M385" i="11"/>
  <c r="X390" i="11"/>
  <c r="J400" i="11"/>
  <c r="AA405" i="11"/>
  <c r="M415" i="11"/>
  <c r="X420" i="11"/>
  <c r="J430" i="11"/>
  <c r="AA435" i="11"/>
  <c r="M445" i="11"/>
  <c r="X450" i="11"/>
  <c r="J460" i="11"/>
  <c r="AA465" i="11"/>
  <c r="M475" i="11"/>
  <c r="Z325" i="11"/>
  <c r="L335" i="11"/>
  <c r="W340" i="11"/>
  <c r="O350" i="11"/>
  <c r="Z355" i="11"/>
  <c r="L365" i="11"/>
  <c r="W370" i="11"/>
  <c r="O380" i="11"/>
  <c r="Z385" i="11"/>
  <c r="L395" i="11"/>
  <c r="W400" i="11"/>
  <c r="O410" i="11"/>
  <c r="Z415" i="11"/>
  <c r="L425" i="11"/>
  <c r="W430" i="11"/>
  <c r="O440" i="11"/>
  <c r="Z445" i="11"/>
  <c r="L455" i="11"/>
  <c r="W460" i="11"/>
  <c r="O470" i="11"/>
  <c r="Z475" i="11"/>
  <c r="N330" i="11"/>
  <c r="Y335" i="11"/>
  <c r="K345" i="11"/>
  <c r="V350" i="11"/>
  <c r="N360" i="11"/>
  <c r="Y365" i="11"/>
  <c r="K375" i="11"/>
  <c r="V380" i="11"/>
  <c r="N390" i="11"/>
  <c r="Y395" i="11"/>
  <c r="K405" i="11"/>
  <c r="V410" i="11"/>
  <c r="N420" i="11"/>
  <c r="Y425" i="11"/>
  <c r="K435" i="11"/>
  <c r="V440" i="11"/>
  <c r="N450" i="11"/>
  <c r="Y455" i="11"/>
  <c r="K465" i="11"/>
  <c r="V470" i="11"/>
  <c r="O32" i="11"/>
  <c r="L465" i="11"/>
  <c r="E440" i="11"/>
  <c r="Z395" i="11"/>
  <c r="E350" i="11"/>
  <c r="R127" i="11"/>
  <c r="AA188" i="8"/>
  <c r="X98" i="8"/>
  <c r="AA80" i="8"/>
  <c r="H188" i="8"/>
  <c r="P176" i="8"/>
  <c r="K170" i="8"/>
  <c r="S158" i="8"/>
  <c r="N152" i="8"/>
  <c r="V140" i="8"/>
  <c r="Q134" i="8"/>
  <c r="Y122" i="8"/>
  <c r="T116" i="8"/>
  <c r="E98" i="8"/>
  <c r="H80" i="8"/>
  <c r="P68" i="8"/>
  <c r="K62" i="8"/>
  <c r="V7" i="16"/>
  <c r="R47" i="16"/>
  <c r="H37" i="16"/>
  <c r="U32" i="16"/>
  <c r="E22" i="16"/>
  <c r="R17" i="16"/>
  <c r="H7" i="16"/>
  <c r="D514" i="16"/>
  <c r="Q509" i="16"/>
  <c r="G499" i="16"/>
  <c r="T494" i="16"/>
  <c r="H529" i="16"/>
  <c r="S534" i="16"/>
  <c r="E544" i="16"/>
  <c r="P549" i="16"/>
  <c r="H559" i="16"/>
  <c r="S564" i="16"/>
  <c r="E574" i="16"/>
  <c r="P579" i="16"/>
  <c r="H589" i="16"/>
  <c r="S594" i="16"/>
  <c r="E604" i="16"/>
  <c r="P609" i="16"/>
  <c r="H619" i="16"/>
  <c r="S624" i="16"/>
  <c r="E634" i="16"/>
  <c r="U529" i="16"/>
  <c r="G539" i="16"/>
  <c r="R544" i="16"/>
  <c r="D554" i="16"/>
  <c r="U559" i="16"/>
  <c r="G569" i="16"/>
  <c r="R574" i="16"/>
  <c r="D584" i="16"/>
  <c r="U589" i="16"/>
  <c r="G599" i="16"/>
  <c r="R604" i="16"/>
  <c r="D614" i="16"/>
  <c r="U619" i="16"/>
  <c r="G629" i="16"/>
  <c r="R634" i="16"/>
  <c r="I534" i="16"/>
  <c r="T539" i="16"/>
  <c r="F549" i="16"/>
  <c r="Q554" i="16"/>
  <c r="I564" i="16"/>
  <c r="T569" i="16"/>
  <c r="F579" i="16"/>
  <c r="Q584" i="16"/>
  <c r="I594" i="16"/>
  <c r="T599" i="16"/>
  <c r="F609" i="16"/>
  <c r="Q614" i="16"/>
  <c r="I624" i="16"/>
  <c r="T629" i="16"/>
  <c r="D534" i="16"/>
  <c r="U539" i="16"/>
  <c r="G549" i="16"/>
  <c r="R554" i="16"/>
  <c r="D564" i="16"/>
  <c r="U569" i="16"/>
  <c r="G579" i="16"/>
  <c r="R584" i="16"/>
  <c r="D594" i="16"/>
  <c r="U599" i="16"/>
  <c r="G609" i="16"/>
  <c r="R614" i="16"/>
  <c r="D624" i="16"/>
  <c r="U629" i="16"/>
  <c r="F529" i="16"/>
  <c r="Q534" i="16"/>
  <c r="I544" i="16"/>
  <c r="T549" i="16"/>
  <c r="F559" i="16"/>
  <c r="Q564" i="16"/>
  <c r="I574" i="16"/>
  <c r="T579" i="16"/>
  <c r="F589" i="16"/>
  <c r="Q594" i="16"/>
  <c r="I604" i="16"/>
  <c r="T609" i="16"/>
  <c r="F619" i="16"/>
  <c r="Q624" i="16"/>
  <c r="I634" i="16"/>
  <c r="X316" i="16"/>
  <c r="N306" i="16"/>
  <c r="AA301" i="16"/>
  <c r="K291" i="16"/>
  <c r="X286" i="16"/>
  <c r="AA271" i="16"/>
  <c r="K261" i="16"/>
  <c r="X256" i="16"/>
  <c r="AA241" i="16"/>
  <c r="X226" i="16"/>
  <c r="AA211" i="16"/>
  <c r="K201" i="16"/>
  <c r="X196" i="16"/>
  <c r="N186" i="16"/>
  <c r="AA181" i="16"/>
  <c r="K171" i="16"/>
  <c r="X166" i="16"/>
  <c r="K325" i="16"/>
  <c r="V330" i="16"/>
  <c r="N340" i="16"/>
  <c r="Y345" i="16"/>
  <c r="K355" i="16"/>
  <c r="V360" i="16"/>
  <c r="N370" i="16"/>
  <c r="Y375" i="16"/>
  <c r="K385" i="16"/>
  <c r="V390" i="16"/>
  <c r="N400" i="16"/>
  <c r="Y405" i="16"/>
  <c r="K415" i="16"/>
  <c r="V420" i="16"/>
  <c r="N430" i="16"/>
  <c r="Y435" i="16"/>
  <c r="K445" i="16"/>
  <c r="V450" i="16"/>
  <c r="N460" i="16"/>
  <c r="Y465" i="16"/>
  <c r="K475" i="16"/>
  <c r="X325" i="16"/>
  <c r="J335" i="16"/>
  <c r="AA340" i="16"/>
  <c r="M350" i="16"/>
  <c r="X355" i="16"/>
  <c r="J365" i="16"/>
  <c r="AA370" i="16"/>
  <c r="M380" i="16"/>
  <c r="X385" i="16"/>
  <c r="J395" i="16"/>
  <c r="AA400" i="16"/>
  <c r="M410" i="16"/>
  <c r="X415" i="16"/>
  <c r="J425" i="16"/>
  <c r="AA430" i="16"/>
  <c r="M440" i="16"/>
  <c r="X445" i="16"/>
  <c r="J455" i="16"/>
  <c r="AA460" i="16"/>
  <c r="M470" i="16"/>
  <c r="X475" i="16"/>
  <c r="L330" i="16"/>
  <c r="W335" i="16"/>
  <c r="O345" i="16"/>
  <c r="Z350" i="16"/>
  <c r="L360" i="16"/>
  <c r="W365" i="16"/>
  <c r="O375" i="16"/>
  <c r="Z380" i="16"/>
  <c r="L390" i="16"/>
  <c r="W395" i="16"/>
  <c r="O405" i="16"/>
  <c r="Z410" i="16"/>
  <c r="L420" i="16"/>
  <c r="W425" i="16"/>
  <c r="O435" i="16"/>
  <c r="Z440" i="16"/>
  <c r="L450" i="16"/>
  <c r="W455" i="16"/>
  <c r="O465" i="16"/>
  <c r="Z470" i="16"/>
  <c r="N325" i="16"/>
  <c r="Y330" i="16"/>
  <c r="K340" i="16"/>
  <c r="V345" i="16"/>
  <c r="N355" i="16"/>
  <c r="Y360" i="16"/>
  <c r="K370" i="16"/>
  <c r="V375" i="16"/>
  <c r="N385" i="16"/>
  <c r="Y390" i="16"/>
  <c r="K400" i="16"/>
  <c r="V405" i="16"/>
  <c r="N415" i="16"/>
  <c r="Y420" i="16"/>
  <c r="K430" i="16"/>
  <c r="V435" i="16"/>
  <c r="N445" i="16"/>
  <c r="Y450" i="16"/>
  <c r="K460" i="16"/>
  <c r="V465" i="16"/>
  <c r="N475" i="16"/>
  <c r="AA325" i="16"/>
  <c r="M335" i="16"/>
  <c r="X340" i="16"/>
  <c r="J350" i="16"/>
  <c r="AA355" i="16"/>
  <c r="M365" i="16"/>
  <c r="X370" i="16"/>
  <c r="J380" i="16"/>
  <c r="AA385" i="16"/>
  <c r="M395" i="16"/>
  <c r="X400" i="16"/>
  <c r="J410" i="16"/>
  <c r="AA415" i="16"/>
  <c r="M425" i="16"/>
  <c r="X430" i="16"/>
  <c r="J440" i="16"/>
  <c r="AA445" i="16"/>
  <c r="M455" i="16"/>
  <c r="X460" i="16"/>
  <c r="J470" i="16"/>
  <c r="AA475" i="16"/>
  <c r="J7" i="15"/>
  <c r="L97" i="15"/>
  <c r="W102" i="15"/>
  <c r="O112" i="15"/>
  <c r="Z117" i="15"/>
  <c r="L127" i="15"/>
  <c r="W132" i="15"/>
  <c r="O142" i="15"/>
  <c r="Z147" i="15"/>
  <c r="L157" i="15"/>
  <c r="Z92" i="15"/>
  <c r="L102" i="15"/>
  <c r="W107" i="15"/>
  <c r="O117" i="15"/>
  <c r="Z122" i="15"/>
  <c r="L132" i="15"/>
  <c r="W137" i="15"/>
  <c r="O147" i="15"/>
  <c r="Z152" i="15"/>
  <c r="O92" i="15"/>
  <c r="Z97" i="15"/>
  <c r="L107" i="15"/>
  <c r="W112" i="15"/>
  <c r="O122" i="15"/>
  <c r="Z127" i="15"/>
  <c r="L137" i="15"/>
  <c r="W142" i="15"/>
  <c r="O152" i="15"/>
  <c r="Z157" i="15"/>
  <c r="O97" i="15"/>
  <c r="Z102" i="15"/>
  <c r="L112" i="15"/>
  <c r="W117" i="15"/>
  <c r="O127" i="15"/>
  <c r="Z132" i="15"/>
  <c r="L142" i="15"/>
  <c r="W147" i="15"/>
  <c r="O157" i="15"/>
  <c r="W92" i="15"/>
  <c r="O102" i="15"/>
  <c r="Z107" i="15"/>
  <c r="L117" i="15"/>
  <c r="W122" i="15"/>
  <c r="O132" i="15"/>
  <c r="Z137" i="15"/>
  <c r="L147" i="15"/>
  <c r="W152" i="15"/>
  <c r="T236" i="15"/>
  <c r="AA137" i="15"/>
  <c r="M117" i="15"/>
  <c r="T256" i="14"/>
  <c r="M236" i="14"/>
  <c r="W629" i="13"/>
  <c r="L624" i="13"/>
  <c r="Z614" i="13"/>
  <c r="O609" i="13"/>
  <c r="W599" i="13"/>
  <c r="L594" i="13"/>
  <c r="Z584" i="13"/>
  <c r="O579" i="13"/>
  <c r="W569" i="13"/>
  <c r="L564" i="13"/>
  <c r="Z554" i="13"/>
  <c r="O549" i="13"/>
  <c r="W539" i="13"/>
  <c r="L534" i="13"/>
  <c r="Z524" i="13"/>
  <c r="O519" i="13"/>
  <c r="W509" i="13"/>
  <c r="L504" i="13"/>
  <c r="Z494" i="13"/>
  <c r="O489" i="13"/>
  <c r="T395" i="13"/>
  <c r="Z365" i="13"/>
  <c r="M375" i="13"/>
  <c r="X380" i="13"/>
  <c r="J390" i="13"/>
  <c r="AA395" i="13"/>
  <c r="M405" i="13"/>
  <c r="X410" i="13"/>
  <c r="J420" i="13"/>
  <c r="AA425" i="13"/>
  <c r="M435" i="13"/>
  <c r="X440" i="13"/>
  <c r="J450" i="13"/>
  <c r="AA455" i="13"/>
  <c r="M465" i="13"/>
  <c r="X470" i="13"/>
  <c r="O370" i="13"/>
  <c r="Z375" i="13"/>
  <c r="L385" i="13"/>
  <c r="W390" i="13"/>
  <c r="O400" i="13"/>
  <c r="Z405" i="13"/>
  <c r="L415" i="13"/>
  <c r="W420" i="13"/>
  <c r="O430" i="13"/>
  <c r="Z435" i="13"/>
  <c r="L445" i="13"/>
  <c r="W450" i="13"/>
  <c r="O460" i="13"/>
  <c r="Z465" i="13"/>
  <c r="L475" i="13"/>
  <c r="U375" i="13"/>
  <c r="G385" i="13"/>
  <c r="R390" i="13"/>
  <c r="D400" i="13"/>
  <c r="U405" i="13"/>
  <c r="G415" i="13"/>
  <c r="R420" i="13"/>
  <c r="D430" i="13"/>
  <c r="U435" i="13"/>
  <c r="G445" i="13"/>
  <c r="R450" i="13"/>
  <c r="D460" i="13"/>
  <c r="U465" i="13"/>
  <c r="G475" i="13"/>
  <c r="J375" i="13"/>
  <c r="AA380" i="13"/>
  <c r="M390" i="13"/>
  <c r="X395" i="13"/>
  <c r="J405" i="13"/>
  <c r="AA410" i="13"/>
  <c r="M420" i="13"/>
  <c r="X425" i="13"/>
  <c r="J435" i="13"/>
  <c r="AA440" i="13"/>
  <c r="M450" i="13"/>
  <c r="X455" i="13"/>
  <c r="J465" i="13"/>
  <c r="AA470" i="13"/>
  <c r="L370" i="13"/>
  <c r="W375" i="13"/>
  <c r="O385" i="13"/>
  <c r="Z390" i="13"/>
  <c r="L400" i="13"/>
  <c r="W405" i="13"/>
  <c r="O415" i="13"/>
  <c r="Z420" i="13"/>
  <c r="L430" i="13"/>
  <c r="W435" i="13"/>
  <c r="O445" i="13"/>
  <c r="Z450" i="13"/>
  <c r="L460" i="13"/>
  <c r="W465" i="13"/>
  <c r="O475" i="13"/>
  <c r="K166" i="13"/>
  <c r="V171" i="13"/>
  <c r="N181" i="13"/>
  <c r="Y186" i="13"/>
  <c r="K196" i="13"/>
  <c r="V201" i="13"/>
  <c r="N211" i="13"/>
  <c r="Y216" i="13"/>
  <c r="K226" i="13"/>
  <c r="V231" i="13"/>
  <c r="N241" i="13"/>
  <c r="Y246" i="13"/>
  <c r="K256" i="13"/>
  <c r="V261" i="13"/>
  <c r="N271" i="13"/>
  <c r="Y276" i="13"/>
  <c r="K286" i="13"/>
  <c r="V291" i="13"/>
  <c r="N301" i="13"/>
  <c r="Y306" i="13"/>
  <c r="K316" i="13"/>
  <c r="X166" i="13"/>
  <c r="J176" i="13"/>
  <c r="AA181" i="13"/>
  <c r="M191" i="13"/>
  <c r="X196" i="13"/>
  <c r="J206" i="13"/>
  <c r="AA211" i="13"/>
  <c r="M221" i="13"/>
  <c r="X226" i="13"/>
  <c r="J236" i="13"/>
  <c r="AA241" i="13"/>
  <c r="M251" i="13"/>
  <c r="X256" i="13"/>
  <c r="J266" i="13"/>
  <c r="AA271" i="13"/>
  <c r="M281" i="13"/>
  <c r="X286" i="13"/>
  <c r="J296" i="13"/>
  <c r="AA301" i="13"/>
  <c r="M311" i="13"/>
  <c r="X316" i="13"/>
  <c r="L171" i="13"/>
  <c r="W176" i="13"/>
  <c r="O186" i="13"/>
  <c r="Z191" i="13"/>
  <c r="L201" i="13"/>
  <c r="W206" i="13"/>
  <c r="O216" i="13"/>
  <c r="Z221" i="13"/>
  <c r="L231" i="13"/>
  <c r="W236" i="13"/>
  <c r="O246" i="13"/>
  <c r="Z251" i="13"/>
  <c r="L261" i="13"/>
  <c r="W266" i="13"/>
  <c r="O276" i="13"/>
  <c r="Z281" i="13"/>
  <c r="L291" i="13"/>
  <c r="W296" i="13"/>
  <c r="O306" i="13"/>
  <c r="Z311" i="13"/>
  <c r="N166" i="13"/>
  <c r="Y171" i="13"/>
  <c r="K181" i="13"/>
  <c r="V186" i="13"/>
  <c r="N196" i="13"/>
  <c r="Y201" i="13"/>
  <c r="K211" i="13"/>
  <c r="V216" i="13"/>
  <c r="N226" i="13"/>
  <c r="Y231" i="13"/>
  <c r="K241" i="13"/>
  <c r="V246" i="13"/>
  <c r="N256" i="13"/>
  <c r="Y261" i="13"/>
  <c r="K271" i="13"/>
  <c r="V276" i="13"/>
  <c r="N286" i="13"/>
  <c r="Y291" i="13"/>
  <c r="K301" i="13"/>
  <c r="V306" i="13"/>
  <c r="N316" i="13"/>
  <c r="AA166" i="13"/>
  <c r="M176" i="13"/>
  <c r="X181" i="13"/>
  <c r="J191" i="13"/>
  <c r="AA196" i="13"/>
  <c r="M206" i="13"/>
  <c r="X211" i="13"/>
  <c r="J221" i="13"/>
  <c r="AA226" i="13"/>
  <c r="M236" i="13"/>
  <c r="X241" i="13"/>
  <c r="J251" i="13"/>
  <c r="AA256" i="13"/>
  <c r="M266" i="13"/>
  <c r="X271" i="13"/>
  <c r="J281" i="13"/>
  <c r="AA286" i="13"/>
  <c r="M296" i="13"/>
  <c r="X301" i="13"/>
  <c r="J311" i="13"/>
  <c r="AA316" i="13"/>
  <c r="T589" i="12"/>
  <c r="T499" i="12"/>
  <c r="P7" i="12"/>
  <c r="Y37" i="11"/>
  <c r="K47" i="11"/>
  <c r="V52" i="11"/>
  <c r="N62" i="11"/>
  <c r="Y67" i="11"/>
  <c r="K77" i="11"/>
  <c r="V82" i="11"/>
  <c r="N92" i="11"/>
  <c r="Y97" i="11"/>
  <c r="K107" i="11"/>
  <c r="V112" i="11"/>
  <c r="N122" i="11"/>
  <c r="Y127" i="11"/>
  <c r="K137" i="11"/>
  <c r="V142" i="11"/>
  <c r="N152" i="11"/>
  <c r="Y157" i="11"/>
  <c r="N42" i="11"/>
  <c r="Y47" i="11"/>
  <c r="K57" i="11"/>
  <c r="V62" i="11"/>
  <c r="N72" i="11"/>
  <c r="Y77" i="11"/>
  <c r="K87" i="11"/>
  <c r="V92" i="11"/>
  <c r="N102" i="11"/>
  <c r="Y107" i="11"/>
  <c r="K117" i="11"/>
  <c r="V122" i="11"/>
  <c r="N132" i="11"/>
  <c r="Y137" i="11"/>
  <c r="K147" i="11"/>
  <c r="V152" i="11"/>
  <c r="O42" i="11"/>
  <c r="Z47" i="11"/>
  <c r="L57" i="11"/>
  <c r="W62" i="11"/>
  <c r="O72" i="11"/>
  <c r="Z77" i="11"/>
  <c r="L87" i="11"/>
  <c r="W92" i="11"/>
  <c r="O102" i="11"/>
  <c r="Z107" i="11"/>
  <c r="L117" i="11"/>
  <c r="W122" i="11"/>
  <c r="O132" i="11"/>
  <c r="Z137" i="11"/>
  <c r="L147" i="11"/>
  <c r="W152" i="11"/>
  <c r="K37" i="11"/>
  <c r="V42" i="11"/>
  <c r="N52" i="11"/>
  <c r="Y57" i="11"/>
  <c r="K67" i="11"/>
  <c r="V72" i="11"/>
  <c r="N82" i="11"/>
  <c r="Y87" i="11"/>
  <c r="K97" i="11"/>
  <c r="V102" i="11"/>
  <c r="N112" i="11"/>
  <c r="Y117" i="11"/>
  <c r="K127" i="11"/>
  <c r="V132" i="11"/>
  <c r="N142" i="11"/>
  <c r="Y147" i="11"/>
  <c r="K157" i="11"/>
  <c r="F37" i="11"/>
  <c r="D330" i="11"/>
  <c r="U335" i="11"/>
  <c r="G345" i="11"/>
  <c r="R350" i="11"/>
  <c r="D360" i="11"/>
  <c r="U365" i="11"/>
  <c r="G375" i="11"/>
  <c r="R380" i="11"/>
  <c r="D390" i="11"/>
  <c r="U395" i="11"/>
  <c r="G405" i="11"/>
  <c r="R410" i="11"/>
  <c r="D420" i="11"/>
  <c r="U425" i="11"/>
  <c r="G435" i="11"/>
  <c r="R440" i="11"/>
  <c r="D450" i="11"/>
  <c r="U455" i="11"/>
  <c r="G465" i="11"/>
  <c r="R470" i="11"/>
  <c r="F325" i="11"/>
  <c r="Q330" i="11"/>
  <c r="I340" i="11"/>
  <c r="T345" i="11"/>
  <c r="F355" i="11"/>
  <c r="Q360" i="11"/>
  <c r="I370" i="11"/>
  <c r="T375" i="11"/>
  <c r="F385" i="11"/>
  <c r="Q390" i="11"/>
  <c r="I400" i="11"/>
  <c r="T405" i="11"/>
  <c r="F415" i="11"/>
  <c r="Q420" i="11"/>
  <c r="I430" i="11"/>
  <c r="T435" i="11"/>
  <c r="F445" i="11"/>
  <c r="Q450" i="11"/>
  <c r="I460" i="11"/>
  <c r="T465" i="11"/>
  <c r="F475" i="11"/>
  <c r="S325" i="11"/>
  <c r="E335" i="11"/>
  <c r="P340" i="11"/>
  <c r="H350" i="11"/>
  <c r="S355" i="11"/>
  <c r="E365" i="11"/>
  <c r="P370" i="11"/>
  <c r="H380" i="11"/>
  <c r="S385" i="11"/>
  <c r="E395" i="11"/>
  <c r="P400" i="11"/>
  <c r="H410" i="11"/>
  <c r="S415" i="11"/>
  <c r="E425" i="11"/>
  <c r="P430" i="11"/>
  <c r="H440" i="11"/>
  <c r="S445" i="11"/>
  <c r="E455" i="11"/>
  <c r="P460" i="11"/>
  <c r="H470" i="11"/>
  <c r="S475" i="11"/>
  <c r="G330" i="11"/>
  <c r="R335" i="11"/>
  <c r="D345" i="11"/>
  <c r="U350" i="11"/>
  <c r="G360" i="11"/>
  <c r="R365" i="11"/>
  <c r="D375" i="11"/>
  <c r="U380" i="11"/>
  <c r="G390" i="11"/>
  <c r="R395" i="11"/>
  <c r="D405" i="11"/>
  <c r="U410" i="11"/>
  <c r="G420" i="11"/>
  <c r="R425" i="11"/>
  <c r="D435" i="11"/>
  <c r="U440" i="11"/>
  <c r="G450" i="11"/>
  <c r="R455" i="11"/>
  <c r="D465" i="11"/>
  <c r="U470" i="11"/>
  <c r="I325" i="11"/>
  <c r="T330" i="11"/>
  <c r="F340" i="11"/>
  <c r="Q345" i="11"/>
  <c r="I355" i="11"/>
  <c r="T360" i="11"/>
  <c r="F370" i="11"/>
  <c r="Q375" i="11"/>
  <c r="I385" i="11"/>
  <c r="T390" i="11"/>
  <c r="F400" i="11"/>
  <c r="Q405" i="11"/>
  <c r="I415" i="11"/>
  <c r="T420" i="11"/>
  <c r="F430" i="11"/>
  <c r="Q435" i="11"/>
  <c r="I445" i="11"/>
  <c r="T450" i="11"/>
  <c r="F460" i="11"/>
  <c r="Q465" i="11"/>
  <c r="I475" i="11"/>
  <c r="S460" i="11"/>
  <c r="S370" i="11"/>
  <c r="L37" i="11"/>
  <c r="I188" i="8"/>
  <c r="L170" i="8"/>
  <c r="O152" i="8"/>
  <c r="R134" i="8"/>
  <c r="U116" i="8"/>
  <c r="F98" i="8"/>
  <c r="I80" i="8"/>
  <c r="L62" i="8"/>
  <c r="V176" i="8"/>
  <c r="Y158" i="8"/>
  <c r="D140" i="8"/>
  <c r="G122" i="8"/>
  <c r="J104" i="8"/>
  <c r="M86" i="8"/>
  <c r="V68" i="8"/>
  <c r="V50" i="8"/>
  <c r="W44" i="8"/>
  <c r="X38" i="8"/>
  <c r="Y32" i="8"/>
  <c r="Z26" i="8"/>
  <c r="AA20" i="8"/>
  <c r="V14" i="8"/>
  <c r="W8" i="8"/>
  <c r="M164" i="8"/>
  <c r="E157" i="16"/>
  <c r="S529" i="16"/>
  <c r="AA519" i="16"/>
  <c r="K509" i="16"/>
  <c r="X504" i="16"/>
  <c r="N494" i="16"/>
  <c r="AA489" i="16"/>
  <c r="N529" i="16"/>
  <c r="Y534" i="16"/>
  <c r="K544" i="16"/>
  <c r="V549" i="16"/>
  <c r="N559" i="16"/>
  <c r="Y564" i="16"/>
  <c r="K574" i="16"/>
  <c r="V579" i="16"/>
  <c r="N589" i="16"/>
  <c r="Y594" i="16"/>
  <c r="K604" i="16"/>
  <c r="V609" i="16"/>
  <c r="N619" i="16"/>
  <c r="Y624" i="16"/>
  <c r="K634" i="16"/>
  <c r="AA529" i="16"/>
  <c r="M539" i="16"/>
  <c r="X544" i="16"/>
  <c r="J554" i="16"/>
  <c r="AA559" i="16"/>
  <c r="M569" i="16"/>
  <c r="X574" i="16"/>
  <c r="J584" i="16"/>
  <c r="AA589" i="16"/>
  <c r="M599" i="16"/>
  <c r="X604" i="16"/>
  <c r="J614" i="16"/>
  <c r="AA619" i="16"/>
  <c r="M629" i="16"/>
  <c r="X634" i="16"/>
  <c r="O534" i="16"/>
  <c r="Z539" i="16"/>
  <c r="L549" i="16"/>
  <c r="W554" i="16"/>
  <c r="O564" i="16"/>
  <c r="Z569" i="16"/>
  <c r="L579" i="16"/>
  <c r="W584" i="16"/>
  <c r="O594" i="16"/>
  <c r="Z599" i="16"/>
  <c r="L609" i="16"/>
  <c r="W614" i="16"/>
  <c r="O624" i="16"/>
  <c r="Z629" i="16"/>
  <c r="J534" i="16"/>
  <c r="AA539" i="16"/>
  <c r="M549" i="16"/>
  <c r="X554" i="16"/>
  <c r="J564" i="16"/>
  <c r="AA569" i="16"/>
  <c r="M579" i="16"/>
  <c r="X584" i="16"/>
  <c r="J594" i="16"/>
  <c r="AA599" i="16"/>
  <c r="M609" i="16"/>
  <c r="X614" i="16"/>
  <c r="J624" i="16"/>
  <c r="AA629" i="16"/>
  <c r="L529" i="16"/>
  <c r="W534" i="16"/>
  <c r="O544" i="16"/>
  <c r="Z549" i="16"/>
  <c r="L559" i="16"/>
  <c r="W564" i="16"/>
  <c r="O574" i="16"/>
  <c r="Z579" i="16"/>
  <c r="L589" i="16"/>
  <c r="W594" i="16"/>
  <c r="O604" i="16"/>
  <c r="Z609" i="16"/>
  <c r="L619" i="16"/>
  <c r="W624" i="16"/>
  <c r="O634" i="16"/>
  <c r="R316" i="16"/>
  <c r="H306" i="16"/>
  <c r="U301" i="16"/>
  <c r="E291" i="16"/>
  <c r="R286" i="16"/>
  <c r="U271" i="16"/>
  <c r="E261" i="16"/>
  <c r="R256" i="16"/>
  <c r="U241" i="16"/>
  <c r="E231" i="16"/>
  <c r="R226" i="16"/>
  <c r="U211" i="16"/>
  <c r="E201" i="16"/>
  <c r="R196" i="16"/>
  <c r="H186" i="16"/>
  <c r="U181" i="16"/>
  <c r="E171" i="16"/>
  <c r="R166" i="16"/>
  <c r="U147" i="16"/>
  <c r="E137" i="16"/>
  <c r="R132" i="16"/>
  <c r="H122" i="16"/>
  <c r="U117" i="16"/>
  <c r="E107" i="16"/>
  <c r="R102" i="16"/>
  <c r="H92" i="16"/>
  <c r="U87" i="16"/>
  <c r="E77" i="16"/>
  <c r="R72" i="16"/>
  <c r="H62" i="16"/>
  <c r="U57" i="16"/>
  <c r="R42" i="16"/>
  <c r="H32" i="16"/>
  <c r="U27" i="16"/>
  <c r="E17" i="16"/>
  <c r="R12" i="16"/>
  <c r="Q325" i="16"/>
  <c r="I335" i="16"/>
  <c r="T340" i="16"/>
  <c r="F350" i="16"/>
  <c r="Q355" i="16"/>
  <c r="I365" i="16"/>
  <c r="T370" i="16"/>
  <c r="F380" i="16"/>
  <c r="Q385" i="16"/>
  <c r="I395" i="16"/>
  <c r="T400" i="16"/>
  <c r="F410" i="16"/>
  <c r="Q415" i="16"/>
  <c r="I425" i="16"/>
  <c r="T430" i="16"/>
  <c r="F440" i="16"/>
  <c r="Q445" i="16"/>
  <c r="I455" i="16"/>
  <c r="T460" i="16"/>
  <c r="F470" i="16"/>
  <c r="Q475" i="16"/>
  <c r="E330" i="16"/>
  <c r="P335" i="16"/>
  <c r="H345" i="16"/>
  <c r="S350" i="16"/>
  <c r="E360" i="16"/>
  <c r="P365" i="16"/>
  <c r="H375" i="16"/>
  <c r="S380" i="16"/>
  <c r="E390" i="16"/>
  <c r="P395" i="16"/>
  <c r="H405" i="16"/>
  <c r="S410" i="16"/>
  <c r="E420" i="16"/>
  <c r="P425" i="16"/>
  <c r="H435" i="16"/>
  <c r="S440" i="16"/>
  <c r="E450" i="16"/>
  <c r="P455" i="16"/>
  <c r="H465" i="16"/>
  <c r="S470" i="16"/>
  <c r="G325" i="16"/>
  <c r="R330" i="16"/>
  <c r="D340" i="16"/>
  <c r="U345" i="16"/>
  <c r="G355" i="16"/>
  <c r="R360" i="16"/>
  <c r="D370" i="16"/>
  <c r="U375" i="16"/>
  <c r="G385" i="16"/>
  <c r="R390" i="16"/>
  <c r="D400" i="16"/>
  <c r="U405" i="16"/>
  <c r="G415" i="16"/>
  <c r="R420" i="16"/>
  <c r="D430" i="16"/>
  <c r="U435" i="16"/>
  <c r="G445" i="16"/>
  <c r="R450" i="16"/>
  <c r="D460" i="16"/>
  <c r="U465" i="16"/>
  <c r="G475" i="16"/>
  <c r="T325" i="16"/>
  <c r="F335" i="16"/>
  <c r="Q340" i="16"/>
  <c r="I350" i="16"/>
  <c r="T355" i="16"/>
  <c r="F365" i="16"/>
  <c r="Q370" i="16"/>
  <c r="I380" i="16"/>
  <c r="T385" i="16"/>
  <c r="F395" i="16"/>
  <c r="Q400" i="16"/>
  <c r="I410" i="16"/>
  <c r="T415" i="16"/>
  <c r="F425" i="16"/>
  <c r="Q430" i="16"/>
  <c r="I440" i="16"/>
  <c r="T445" i="16"/>
  <c r="F455" i="16"/>
  <c r="Q460" i="16"/>
  <c r="I470" i="16"/>
  <c r="T475" i="16"/>
  <c r="H330" i="16"/>
  <c r="S335" i="16"/>
  <c r="E345" i="16"/>
  <c r="P350" i="16"/>
  <c r="H360" i="16"/>
  <c r="S365" i="16"/>
  <c r="E375" i="16"/>
  <c r="P380" i="16"/>
  <c r="H390" i="16"/>
  <c r="S395" i="16"/>
  <c r="E405" i="16"/>
  <c r="P410" i="16"/>
  <c r="H420" i="16"/>
  <c r="S425" i="16"/>
  <c r="E435" i="16"/>
  <c r="P440" i="16"/>
  <c r="H450" i="16"/>
  <c r="S455" i="16"/>
  <c r="E465" i="16"/>
  <c r="P470" i="16"/>
  <c r="J82" i="15"/>
  <c r="W77" i="15"/>
  <c r="M67" i="15"/>
  <c r="Z62" i="15"/>
  <c r="J52" i="15"/>
  <c r="W47" i="15"/>
  <c r="M37" i="15"/>
  <c r="Z32" i="15"/>
  <c r="J22" i="15"/>
  <c r="W17" i="15"/>
  <c r="M7" i="15"/>
  <c r="T87" i="15"/>
  <c r="D77" i="15"/>
  <c r="Q72" i="15"/>
  <c r="G62" i="15"/>
  <c r="T57" i="15"/>
  <c r="D47" i="15"/>
  <c r="Q42" i="15"/>
  <c r="G32" i="15"/>
  <c r="T27" i="15"/>
  <c r="D17" i="15"/>
  <c r="Q12" i="15"/>
  <c r="F166" i="15"/>
  <c r="Q171" i="15"/>
  <c r="I181" i="15"/>
  <c r="T186" i="15"/>
  <c r="F196" i="15"/>
  <c r="Q201" i="15"/>
  <c r="I211" i="15"/>
  <c r="T216" i="15"/>
  <c r="F226" i="15"/>
  <c r="Q231" i="15"/>
  <c r="I241" i="15"/>
  <c r="T246" i="15"/>
  <c r="F256" i="15"/>
  <c r="Q261" i="15"/>
  <c r="I271" i="15"/>
  <c r="T276" i="15"/>
  <c r="F286" i="15"/>
  <c r="Q291" i="15"/>
  <c r="I301" i="15"/>
  <c r="T306" i="15"/>
  <c r="F316" i="15"/>
  <c r="I166" i="15"/>
  <c r="T171" i="15"/>
  <c r="F181" i="15"/>
  <c r="Q186" i="15"/>
  <c r="I196" i="15"/>
  <c r="T201" i="15"/>
  <c r="F211" i="15"/>
  <c r="Q216" i="15"/>
  <c r="I226" i="15"/>
  <c r="T231" i="15"/>
  <c r="F241" i="15"/>
  <c r="Q246" i="15"/>
  <c r="I256" i="15"/>
  <c r="T261" i="15"/>
  <c r="F271" i="15"/>
  <c r="Q276" i="15"/>
  <c r="I286" i="15"/>
  <c r="T291" i="15"/>
  <c r="F301" i="15"/>
  <c r="Q306" i="15"/>
  <c r="I316" i="15"/>
  <c r="G87" i="15"/>
  <c r="T82" i="15"/>
  <c r="D72" i="15"/>
  <c r="Q67" i="15"/>
  <c r="G57" i="15"/>
  <c r="T52" i="15"/>
  <c r="D42" i="15"/>
  <c r="Q37" i="15"/>
  <c r="G27" i="15"/>
  <c r="T22" i="15"/>
  <c r="D12" i="15"/>
  <c r="L87" i="15"/>
  <c r="Y82" i="15"/>
  <c r="O72" i="15"/>
  <c r="V67" i="15"/>
  <c r="L57" i="15"/>
  <c r="Y52" i="15"/>
  <c r="O42" i="15"/>
  <c r="V37" i="15"/>
  <c r="L27" i="15"/>
  <c r="Y22" i="15"/>
  <c r="O12" i="15"/>
  <c r="G92" i="15"/>
  <c r="R97" i="15"/>
  <c r="D107" i="15"/>
  <c r="U112" i="15"/>
  <c r="G122" i="15"/>
  <c r="R127" i="15"/>
  <c r="D137" i="15"/>
  <c r="U142" i="15"/>
  <c r="G152" i="15"/>
  <c r="R157" i="15"/>
  <c r="G97" i="15"/>
  <c r="R102" i="15"/>
  <c r="D112" i="15"/>
  <c r="U117" i="15"/>
  <c r="G127" i="15"/>
  <c r="R132" i="15"/>
  <c r="D142" i="15"/>
  <c r="U147" i="15"/>
  <c r="G157" i="15"/>
  <c r="U92" i="15"/>
  <c r="G102" i="15"/>
  <c r="R107" i="15"/>
  <c r="D117" i="15"/>
  <c r="U122" i="15"/>
  <c r="G132" i="15"/>
  <c r="R137" i="15"/>
  <c r="D147" i="15"/>
  <c r="U152" i="15"/>
  <c r="D92" i="15"/>
  <c r="U97" i="15"/>
  <c r="G107" i="15"/>
  <c r="R112" i="15"/>
  <c r="D122" i="15"/>
  <c r="U127" i="15"/>
  <c r="G137" i="15"/>
  <c r="R142" i="15"/>
  <c r="D152" i="15"/>
  <c r="U157" i="15"/>
  <c r="D97" i="15"/>
  <c r="U102" i="15"/>
  <c r="G112" i="15"/>
  <c r="R117" i="15"/>
  <c r="D127" i="15"/>
  <c r="U132" i="15"/>
  <c r="G142" i="15"/>
  <c r="R147" i="15"/>
  <c r="D157" i="15"/>
  <c r="M301" i="15"/>
  <c r="F276" i="15"/>
  <c r="AA231" i="15"/>
  <c r="M211" i="15"/>
  <c r="F186" i="15"/>
  <c r="T112" i="15"/>
  <c r="K87" i="15"/>
  <c r="X82" i="15"/>
  <c r="AA67" i="15"/>
  <c r="K57" i="15"/>
  <c r="X52" i="15"/>
  <c r="N42" i="15"/>
  <c r="AA37" i="15"/>
  <c r="X22" i="15"/>
  <c r="N12" i="15"/>
  <c r="AA7" i="15"/>
  <c r="X236" i="14"/>
  <c r="M226" i="14"/>
  <c r="Z221" i="14"/>
  <c r="J211" i="14"/>
  <c r="W206" i="14"/>
  <c r="M196" i="14"/>
  <c r="Z191" i="14"/>
  <c r="J181" i="14"/>
  <c r="W176" i="14"/>
  <c r="M166" i="14"/>
  <c r="T157" i="14"/>
  <c r="D147" i="14"/>
  <c r="Q142" i="14"/>
  <c r="G132" i="14"/>
  <c r="T127" i="14"/>
  <c r="D117" i="14"/>
  <c r="Q112" i="14"/>
  <c r="G102" i="14"/>
  <c r="T97" i="14"/>
  <c r="D87" i="14"/>
  <c r="Q82" i="14"/>
  <c r="G72" i="14"/>
  <c r="T67" i="14"/>
  <c r="D57" i="14"/>
  <c r="Q52" i="14"/>
  <c r="G42" i="14"/>
  <c r="T37" i="14"/>
  <c r="D27" i="14"/>
  <c r="Q22" i="14"/>
  <c r="G12" i="14"/>
  <c r="T7" i="14"/>
  <c r="F226" i="14"/>
  <c r="S221" i="14"/>
  <c r="I211" i="14"/>
  <c r="P206" i="14"/>
  <c r="F196" i="14"/>
  <c r="S191" i="14"/>
  <c r="I181" i="14"/>
  <c r="P176" i="14"/>
  <c r="F166" i="14"/>
  <c r="S157" i="14"/>
  <c r="I147" i="14"/>
  <c r="P142" i="14"/>
  <c r="F132" i="14"/>
  <c r="S127" i="14"/>
  <c r="I117" i="14"/>
  <c r="P112" i="14"/>
  <c r="F102" i="14"/>
  <c r="S97" i="14"/>
  <c r="I87" i="14"/>
  <c r="P82" i="14"/>
  <c r="F72" i="14"/>
  <c r="S67" i="14"/>
  <c r="I57" i="14"/>
  <c r="P52" i="14"/>
  <c r="F42" i="14"/>
  <c r="S37" i="14"/>
  <c r="I27" i="14"/>
  <c r="P22" i="14"/>
  <c r="F12" i="14"/>
  <c r="S7" i="14"/>
  <c r="E226" i="14"/>
  <c r="R221" i="14"/>
  <c r="H211" i="14"/>
  <c r="U206" i="14"/>
  <c r="E196" i="14"/>
  <c r="R191" i="14"/>
  <c r="H181" i="14"/>
  <c r="U176" i="14"/>
  <c r="E166" i="14"/>
  <c r="R157" i="14"/>
  <c r="H147" i="14"/>
  <c r="U142" i="14"/>
  <c r="E132" i="14"/>
  <c r="R127" i="14"/>
  <c r="H117" i="14"/>
  <c r="U112" i="14"/>
  <c r="E102" i="14"/>
  <c r="R97" i="14"/>
  <c r="H87" i="14"/>
  <c r="U82" i="14"/>
  <c r="E72" i="14"/>
  <c r="R67" i="14"/>
  <c r="H57" i="14"/>
  <c r="U52" i="14"/>
  <c r="E42" i="14"/>
  <c r="R37" i="14"/>
  <c r="H27" i="14"/>
  <c r="U22" i="14"/>
  <c r="E12" i="14"/>
  <c r="R7" i="14"/>
  <c r="I231" i="14"/>
  <c r="P226" i="14"/>
  <c r="F216" i="14"/>
  <c r="S211" i="14"/>
  <c r="I201" i="14"/>
  <c r="P196" i="14"/>
  <c r="F186" i="14"/>
  <c r="S181" i="14"/>
  <c r="I171" i="14"/>
  <c r="P166" i="14"/>
  <c r="E246" i="14"/>
  <c r="P251" i="14"/>
  <c r="H261" i="14"/>
  <c r="S266" i="14"/>
  <c r="E276" i="14"/>
  <c r="P281" i="14"/>
  <c r="H291" i="14"/>
  <c r="S296" i="14"/>
  <c r="E306" i="14"/>
  <c r="P311" i="14"/>
  <c r="Z236" i="14"/>
  <c r="L246" i="14"/>
  <c r="W251" i="14"/>
  <c r="O261" i="14"/>
  <c r="Z266" i="14"/>
  <c r="L276" i="14"/>
  <c r="W281" i="14"/>
  <c r="O291" i="14"/>
  <c r="Z296" i="14"/>
  <c r="L306" i="14"/>
  <c r="W311" i="14"/>
  <c r="N241" i="14"/>
  <c r="Y246" i="14"/>
  <c r="K256" i="14"/>
  <c r="V261" i="14"/>
  <c r="N271" i="14"/>
  <c r="Y276" i="14"/>
  <c r="K286" i="14"/>
  <c r="V291" i="14"/>
  <c r="N301" i="14"/>
  <c r="Y306" i="14"/>
  <c r="K316" i="14"/>
  <c r="AA241" i="14"/>
  <c r="M251" i="14"/>
  <c r="X256" i="14"/>
  <c r="J266" i="14"/>
  <c r="AA271" i="14"/>
  <c r="M281" i="14"/>
  <c r="X286" i="14"/>
  <c r="J296" i="14"/>
  <c r="AA301" i="14"/>
  <c r="M311" i="14"/>
  <c r="X316" i="14"/>
  <c r="K157" i="14"/>
  <c r="X152" i="14"/>
  <c r="N142" i="14"/>
  <c r="AA137" i="14"/>
  <c r="K127" i="14"/>
  <c r="X122" i="14"/>
  <c r="N112" i="14"/>
  <c r="AA107" i="14"/>
  <c r="K97" i="14"/>
  <c r="X92" i="14"/>
  <c r="N82" i="14"/>
  <c r="AA77" i="14"/>
  <c r="K67" i="14"/>
  <c r="X62" i="14"/>
  <c r="N52" i="14"/>
  <c r="AA47" i="14"/>
  <c r="K37" i="14"/>
  <c r="X32" i="14"/>
  <c r="N22" i="14"/>
  <c r="AA17" i="14"/>
  <c r="K7" i="14"/>
  <c r="L296" i="14"/>
  <c r="O281" i="14"/>
  <c r="U251" i="14"/>
  <c r="T231" i="14"/>
  <c r="D221" i="14"/>
  <c r="Q216" i="14"/>
  <c r="G206" i="14"/>
  <c r="T201" i="14"/>
  <c r="D191" i="14"/>
  <c r="Q186" i="14"/>
  <c r="T171" i="14"/>
  <c r="Q152" i="14"/>
  <c r="G142" i="14"/>
  <c r="T137" i="14"/>
  <c r="Q122" i="14"/>
  <c r="G112" i="14"/>
  <c r="T107" i="14"/>
  <c r="D97" i="14"/>
  <c r="Q92" i="14"/>
  <c r="G82" i="14"/>
  <c r="T77" i="14"/>
  <c r="D67" i="14"/>
  <c r="Q62" i="14"/>
  <c r="G52" i="14"/>
  <c r="T47" i="14"/>
  <c r="D37" i="14"/>
  <c r="Q32" i="14"/>
  <c r="G22" i="14"/>
  <c r="T17" i="14"/>
  <c r="J7" i="14"/>
  <c r="Q629" i="13"/>
  <c r="F624" i="13"/>
  <c r="T614" i="13"/>
  <c r="I609" i="13"/>
  <c r="Q599" i="13"/>
  <c r="F594" i="13"/>
  <c r="T584" i="13"/>
  <c r="I579" i="13"/>
  <c r="Q569" i="13"/>
  <c r="F564" i="13"/>
  <c r="T554" i="13"/>
  <c r="I549" i="13"/>
  <c r="Q539" i="13"/>
  <c r="F534" i="13"/>
  <c r="T524" i="13"/>
  <c r="I519" i="13"/>
  <c r="Q509" i="13"/>
  <c r="F504" i="13"/>
  <c r="T494" i="13"/>
  <c r="I489" i="13"/>
  <c r="K370" i="13"/>
  <c r="AA365" i="13"/>
  <c r="K355" i="13"/>
  <c r="X350" i="13"/>
  <c r="N340" i="13"/>
  <c r="AA335" i="13"/>
  <c r="K325" i="13"/>
  <c r="M157" i="13"/>
  <c r="Z152" i="13"/>
  <c r="J142" i="13"/>
  <c r="W137" i="13"/>
  <c r="M127" i="13"/>
  <c r="Z122" i="13"/>
  <c r="J112" i="13"/>
  <c r="W107" i="13"/>
  <c r="M97" i="13"/>
  <c r="Z92" i="13"/>
  <c r="J82" i="13"/>
  <c r="W77" i="13"/>
  <c r="M67" i="13"/>
  <c r="Z62" i="13"/>
  <c r="J52" i="13"/>
  <c r="W47" i="13"/>
  <c r="M37" i="13"/>
  <c r="Z32" i="13"/>
  <c r="J22" i="13"/>
  <c r="W17" i="13"/>
  <c r="M7" i="13"/>
  <c r="M460" i="13"/>
  <c r="F435" i="13"/>
  <c r="AA390" i="13"/>
  <c r="Q370" i="13"/>
  <c r="T365" i="13"/>
  <c r="H370" i="13"/>
  <c r="S375" i="13"/>
  <c r="E385" i="13"/>
  <c r="P390" i="13"/>
  <c r="H400" i="13"/>
  <c r="S405" i="13"/>
  <c r="E415" i="13"/>
  <c r="P420" i="13"/>
  <c r="H430" i="13"/>
  <c r="S435" i="13"/>
  <c r="E445" i="13"/>
  <c r="P450" i="13"/>
  <c r="H460" i="13"/>
  <c r="S465" i="13"/>
  <c r="E475" i="13"/>
  <c r="U370" i="13"/>
  <c r="G380" i="13"/>
  <c r="R385" i="13"/>
  <c r="D395" i="13"/>
  <c r="U400" i="13"/>
  <c r="G410" i="13"/>
  <c r="R415" i="13"/>
  <c r="D425" i="13"/>
  <c r="U430" i="13"/>
  <c r="G440" i="13"/>
  <c r="R445" i="13"/>
  <c r="D455" i="13"/>
  <c r="U460" i="13"/>
  <c r="G470" i="13"/>
  <c r="R475" i="13"/>
  <c r="AA375" i="13"/>
  <c r="M385" i="13"/>
  <c r="X390" i="13"/>
  <c r="J400" i="13"/>
  <c r="AA405" i="13"/>
  <c r="M415" i="13"/>
  <c r="X420" i="13"/>
  <c r="J430" i="13"/>
  <c r="AA435" i="13"/>
  <c r="M445" i="13"/>
  <c r="X450" i="13"/>
  <c r="J460" i="13"/>
  <c r="AA465" i="13"/>
  <c r="M475" i="13"/>
  <c r="P375" i="13"/>
  <c r="H385" i="13"/>
  <c r="S390" i="13"/>
  <c r="E400" i="13"/>
  <c r="P405" i="13"/>
  <c r="H415" i="13"/>
  <c r="S420" i="13"/>
  <c r="E430" i="13"/>
  <c r="P435" i="13"/>
  <c r="H445" i="13"/>
  <c r="S450" i="13"/>
  <c r="E460" i="13"/>
  <c r="P465" i="13"/>
  <c r="H475" i="13"/>
  <c r="R370" i="13"/>
  <c r="D380" i="13"/>
  <c r="U385" i="13"/>
  <c r="G395" i="13"/>
  <c r="R400" i="13"/>
  <c r="D410" i="13"/>
  <c r="U415" i="13"/>
  <c r="G425" i="13"/>
  <c r="R430" i="13"/>
  <c r="D440" i="13"/>
  <c r="U445" i="13"/>
  <c r="G455" i="13"/>
  <c r="R460" i="13"/>
  <c r="D470" i="13"/>
  <c r="U475" i="13"/>
  <c r="G316" i="12"/>
  <c r="N157" i="12"/>
  <c r="Q166" i="13"/>
  <c r="I176" i="13"/>
  <c r="T181" i="13"/>
  <c r="F191" i="13"/>
  <c r="Q196" i="13"/>
  <c r="I206" i="13"/>
  <c r="T211" i="13"/>
  <c r="F221" i="13"/>
  <c r="Q226" i="13"/>
  <c r="I236" i="13"/>
  <c r="T241" i="13"/>
  <c r="F251" i="13"/>
  <c r="Q256" i="13"/>
  <c r="I266" i="13"/>
  <c r="T271" i="13"/>
  <c r="F281" i="13"/>
  <c r="Q286" i="13"/>
  <c r="I296" i="13"/>
  <c r="T301" i="13"/>
  <c r="F311" i="13"/>
  <c r="Q316" i="13"/>
  <c r="E171" i="13"/>
  <c r="P176" i="13"/>
  <c r="H186" i="13"/>
  <c r="S191" i="13"/>
  <c r="E201" i="13"/>
  <c r="P206" i="13"/>
  <c r="H216" i="13"/>
  <c r="S221" i="13"/>
  <c r="E231" i="13"/>
  <c r="P236" i="13"/>
  <c r="H246" i="13"/>
  <c r="S251" i="13"/>
  <c r="E261" i="13"/>
  <c r="P266" i="13"/>
  <c r="H276" i="13"/>
  <c r="S281" i="13"/>
  <c r="E291" i="13"/>
  <c r="P296" i="13"/>
  <c r="H306" i="13"/>
  <c r="S311" i="13"/>
  <c r="G166" i="13"/>
  <c r="R171" i="13"/>
  <c r="D181" i="13"/>
  <c r="U186" i="13"/>
  <c r="G196" i="13"/>
  <c r="R201" i="13"/>
  <c r="D211" i="13"/>
  <c r="U216" i="13"/>
  <c r="G226" i="13"/>
  <c r="R231" i="13"/>
  <c r="D241" i="13"/>
  <c r="U246" i="13"/>
  <c r="G256" i="13"/>
  <c r="R261" i="13"/>
  <c r="D271" i="13"/>
  <c r="U276" i="13"/>
  <c r="G286" i="13"/>
  <c r="R291" i="13"/>
  <c r="D301" i="13"/>
  <c r="U306" i="13"/>
  <c r="G316" i="13"/>
  <c r="T166" i="13"/>
  <c r="F176" i="13"/>
  <c r="Q181" i="13"/>
  <c r="I191" i="13"/>
  <c r="T196" i="13"/>
  <c r="F206" i="13"/>
  <c r="Q211" i="13"/>
  <c r="I221" i="13"/>
  <c r="T226" i="13"/>
  <c r="F236" i="13"/>
  <c r="Q241" i="13"/>
  <c r="I251" i="13"/>
  <c r="T256" i="13"/>
  <c r="F266" i="13"/>
  <c r="Q271" i="13"/>
  <c r="I281" i="13"/>
  <c r="T286" i="13"/>
  <c r="F296" i="13"/>
  <c r="Q301" i="13"/>
  <c r="I311" i="13"/>
  <c r="T316" i="13"/>
  <c r="H171" i="13"/>
  <c r="S176" i="13"/>
  <c r="E186" i="13"/>
  <c r="P191" i="13"/>
  <c r="H201" i="13"/>
  <c r="S206" i="13"/>
  <c r="E216" i="13"/>
  <c r="P221" i="13"/>
  <c r="H231" i="13"/>
  <c r="S236" i="13"/>
  <c r="E246" i="13"/>
  <c r="P251" i="13"/>
  <c r="H261" i="13"/>
  <c r="S266" i="13"/>
  <c r="E276" i="13"/>
  <c r="P281" i="13"/>
  <c r="H291" i="13"/>
  <c r="S296" i="13"/>
  <c r="E306" i="13"/>
  <c r="P311" i="13"/>
  <c r="Y147" i="12"/>
  <c r="O137" i="12"/>
  <c r="V132" i="12"/>
  <c r="L122" i="12"/>
  <c r="Y117" i="12"/>
  <c r="O107" i="12"/>
  <c r="V102" i="12"/>
  <c r="L92" i="12"/>
  <c r="Y87" i="12"/>
  <c r="O77" i="12"/>
  <c r="V72" i="12"/>
  <c r="L62" i="12"/>
  <c r="Y57" i="12"/>
  <c r="O47" i="12"/>
  <c r="V42" i="12"/>
  <c r="L32" i="12"/>
  <c r="Y27" i="12"/>
  <c r="O17" i="12"/>
  <c r="V12" i="12"/>
  <c r="F629" i="12"/>
  <c r="AA584" i="12"/>
  <c r="M564" i="12"/>
  <c r="F539" i="12"/>
  <c r="AA494" i="12"/>
  <c r="R489" i="12"/>
  <c r="H475" i="12"/>
  <c r="U470" i="12"/>
  <c r="E460" i="12"/>
  <c r="R455" i="12"/>
  <c r="H445" i="12"/>
  <c r="U440" i="12"/>
  <c r="E430" i="12"/>
  <c r="R425" i="12"/>
  <c r="U410" i="12"/>
  <c r="R395" i="12"/>
  <c r="H385" i="12"/>
  <c r="U380" i="12"/>
  <c r="E370" i="12"/>
  <c r="R365" i="12"/>
  <c r="H355" i="12"/>
  <c r="U350" i="12"/>
  <c r="E340" i="12"/>
  <c r="R335" i="12"/>
  <c r="H325" i="12"/>
  <c r="U316" i="12"/>
  <c r="E306" i="12"/>
  <c r="R301" i="12"/>
  <c r="H291" i="12"/>
  <c r="U286" i="12"/>
  <c r="E276" i="12"/>
  <c r="R271" i="12"/>
  <c r="H261" i="12"/>
  <c r="U256" i="12"/>
  <c r="E246" i="12"/>
  <c r="R241" i="12"/>
  <c r="H231" i="12"/>
  <c r="U226" i="12"/>
  <c r="R211" i="12"/>
  <c r="H201" i="12"/>
  <c r="U196" i="12"/>
  <c r="E186" i="12"/>
  <c r="R181" i="12"/>
  <c r="H171" i="12"/>
  <c r="U166" i="12"/>
  <c r="E152" i="12"/>
  <c r="R147" i="12"/>
  <c r="U132" i="12"/>
  <c r="E122" i="12"/>
  <c r="R117" i="12"/>
  <c r="H107" i="12"/>
  <c r="U102" i="12"/>
  <c r="E92" i="12"/>
  <c r="R87" i="12"/>
  <c r="H77" i="12"/>
  <c r="U72" i="12"/>
  <c r="E62" i="12"/>
  <c r="R57" i="12"/>
  <c r="H47" i="12"/>
  <c r="U42" i="12"/>
  <c r="R27" i="12"/>
  <c r="U12" i="12"/>
  <c r="J7" i="12"/>
  <c r="L32" i="11"/>
  <c r="Y27" i="11"/>
  <c r="O17" i="11"/>
  <c r="V12" i="11"/>
  <c r="L629" i="10"/>
  <c r="Y624" i="10"/>
  <c r="O614" i="10"/>
  <c r="V609" i="10"/>
  <c r="L599" i="10"/>
  <c r="Y594" i="10"/>
  <c r="O584" i="10"/>
  <c r="V579" i="10"/>
  <c r="L569" i="10"/>
  <c r="Y564" i="10"/>
  <c r="O554" i="10"/>
  <c r="V549" i="10"/>
  <c r="L539" i="10"/>
  <c r="Y534" i="10"/>
  <c r="O524" i="10"/>
  <c r="V519" i="10"/>
  <c r="L509" i="10"/>
  <c r="Y504" i="10"/>
  <c r="O494" i="10"/>
  <c r="V489" i="10"/>
  <c r="F475" i="10"/>
  <c r="S470" i="10"/>
  <c r="I460" i="10"/>
  <c r="P455" i="10"/>
  <c r="F445" i="10"/>
  <c r="S440" i="10"/>
  <c r="I430" i="10"/>
  <c r="P425" i="10"/>
  <c r="F415" i="10"/>
  <c r="S410" i="10"/>
  <c r="I400" i="10"/>
  <c r="P395" i="10"/>
  <c r="F385" i="10"/>
  <c r="S380" i="10"/>
  <c r="I370" i="10"/>
  <c r="P365" i="10"/>
  <c r="F355" i="10"/>
  <c r="S350" i="10"/>
  <c r="I340" i="10"/>
  <c r="P335" i="10"/>
  <c r="F325" i="10"/>
  <c r="M316" i="10"/>
  <c r="Z311" i="10"/>
  <c r="J301" i="10"/>
  <c r="W296" i="10"/>
  <c r="M286" i="10"/>
  <c r="Z281" i="10"/>
  <c r="J271" i="10"/>
  <c r="W266" i="10"/>
  <c r="M256" i="10"/>
  <c r="Z251" i="10"/>
  <c r="J241" i="10"/>
  <c r="W236" i="10"/>
  <c r="M226" i="10"/>
  <c r="Z221" i="10"/>
  <c r="J211" i="10"/>
  <c r="W206" i="10"/>
  <c r="M196" i="10"/>
  <c r="Z191" i="10"/>
  <c r="J181" i="10"/>
  <c r="W176" i="10"/>
  <c r="M166" i="10"/>
  <c r="T157" i="10"/>
  <c r="D147" i="10"/>
  <c r="Q142" i="10"/>
  <c r="G132" i="10"/>
  <c r="T127" i="10"/>
  <c r="D117" i="10"/>
  <c r="Q112" i="10"/>
  <c r="G102" i="10"/>
  <c r="T97" i="10"/>
  <c r="D87" i="10"/>
  <c r="Q82" i="10"/>
  <c r="G72" i="10"/>
  <c r="T67" i="10"/>
  <c r="D57" i="10"/>
  <c r="Q52" i="10"/>
  <c r="G42" i="10"/>
  <c r="T37" i="10"/>
  <c r="D27" i="10"/>
  <c r="Q22" i="10"/>
  <c r="G12" i="10"/>
  <c r="T7" i="10"/>
  <c r="K32" i="11"/>
  <c r="X27" i="11"/>
  <c r="N17" i="11"/>
  <c r="AA12" i="11"/>
  <c r="V7" i="11"/>
  <c r="F42" i="11"/>
  <c r="Q47" i="11"/>
  <c r="I57" i="11"/>
  <c r="T62" i="11"/>
  <c r="F72" i="11"/>
  <c r="Q77" i="11"/>
  <c r="I87" i="11"/>
  <c r="T92" i="11"/>
  <c r="F102" i="11"/>
  <c r="Q107" i="11"/>
  <c r="I117" i="11"/>
  <c r="T122" i="11"/>
  <c r="F132" i="11"/>
  <c r="Q137" i="11"/>
  <c r="I147" i="11"/>
  <c r="T152" i="11"/>
  <c r="H37" i="11"/>
  <c r="S42" i="11"/>
  <c r="E52" i="11"/>
  <c r="P57" i="11"/>
  <c r="H67" i="11"/>
  <c r="S72" i="11"/>
  <c r="E82" i="11"/>
  <c r="P87" i="11"/>
  <c r="H97" i="11"/>
  <c r="S102" i="11"/>
  <c r="E112" i="11"/>
  <c r="P117" i="11"/>
  <c r="H127" i="11"/>
  <c r="S132" i="11"/>
  <c r="E142" i="11"/>
  <c r="P147" i="11"/>
  <c r="H157" i="11"/>
  <c r="T42" i="11"/>
  <c r="F52" i="11"/>
  <c r="Q57" i="11"/>
  <c r="I67" i="11"/>
  <c r="T72" i="11"/>
  <c r="F82" i="11"/>
  <c r="Q87" i="11"/>
  <c r="I97" i="11"/>
  <c r="T102" i="11"/>
  <c r="F112" i="11"/>
  <c r="Q117" i="11"/>
  <c r="I127" i="11"/>
  <c r="T132" i="11"/>
  <c r="F142" i="11"/>
  <c r="Q147" i="11"/>
  <c r="I157" i="11"/>
  <c r="U42" i="11"/>
  <c r="G52" i="11"/>
  <c r="R57" i="11"/>
  <c r="D67" i="11"/>
  <c r="U72" i="11"/>
  <c r="G82" i="11"/>
  <c r="R87" i="11"/>
  <c r="D97" i="11"/>
  <c r="U102" i="11"/>
  <c r="G112" i="11"/>
  <c r="R117" i="11"/>
  <c r="D127" i="11"/>
  <c r="U132" i="11"/>
  <c r="G142" i="11"/>
  <c r="R147" i="11"/>
  <c r="D157" i="11"/>
  <c r="Q37" i="11"/>
  <c r="I47" i="11"/>
  <c r="T52" i="11"/>
  <c r="F62" i="11"/>
  <c r="Q67" i="11"/>
  <c r="I77" i="11"/>
  <c r="T82" i="11"/>
  <c r="F92" i="11"/>
  <c r="Q97" i="11"/>
  <c r="I107" i="11"/>
  <c r="T112" i="11"/>
  <c r="F122" i="11"/>
  <c r="Q127" i="11"/>
  <c r="I137" i="11"/>
  <c r="T142" i="11"/>
  <c r="F152" i="11"/>
  <c r="Q157" i="11"/>
  <c r="V634" i="10"/>
  <c r="L624" i="10"/>
  <c r="Y619" i="10"/>
  <c r="O609" i="10"/>
  <c r="V604" i="10"/>
  <c r="L594" i="10"/>
  <c r="Y589" i="10"/>
  <c r="O579" i="10"/>
  <c r="V574" i="10"/>
  <c r="L564" i="10"/>
  <c r="Y559" i="10"/>
  <c r="O549" i="10"/>
  <c r="V544" i="10"/>
  <c r="L534" i="10"/>
  <c r="Y529" i="10"/>
  <c r="O519" i="10"/>
  <c r="V514" i="10"/>
  <c r="L504" i="10"/>
  <c r="Y499" i="10"/>
  <c r="O489" i="10"/>
  <c r="V484" i="10"/>
  <c r="F470" i="10"/>
  <c r="S465" i="10"/>
  <c r="I455" i="10"/>
  <c r="P450" i="10"/>
  <c r="F440" i="10"/>
  <c r="S435" i="10"/>
  <c r="I425" i="10"/>
  <c r="P420" i="10"/>
  <c r="F410" i="10"/>
  <c r="S405" i="10"/>
  <c r="I395" i="10"/>
  <c r="P390" i="10"/>
  <c r="F380" i="10"/>
  <c r="S375" i="10"/>
  <c r="I365" i="10"/>
  <c r="P360" i="10"/>
  <c r="F350" i="10"/>
  <c r="S345" i="10"/>
  <c r="I335" i="10"/>
  <c r="P330" i="10"/>
  <c r="F316" i="10"/>
  <c r="S311" i="10"/>
  <c r="I301" i="10"/>
  <c r="P296" i="10"/>
  <c r="F286" i="10"/>
  <c r="S281" i="10"/>
  <c r="I271" i="10"/>
  <c r="P266" i="10"/>
  <c r="F256" i="10"/>
  <c r="S251" i="10"/>
  <c r="I241" i="10"/>
  <c r="P236" i="10"/>
  <c r="F226" i="10"/>
  <c r="S221" i="10"/>
  <c r="I211" i="10"/>
  <c r="P206" i="10"/>
  <c r="F196" i="10"/>
  <c r="S191" i="10"/>
  <c r="I181" i="10"/>
  <c r="P176" i="10"/>
  <c r="F166" i="10"/>
  <c r="S157" i="10"/>
  <c r="I147" i="10"/>
  <c r="P142" i="10"/>
  <c r="F132" i="10"/>
  <c r="S127" i="10"/>
  <c r="I117" i="10"/>
  <c r="P112" i="10"/>
  <c r="F102" i="10"/>
  <c r="S97" i="10"/>
  <c r="I87" i="10"/>
  <c r="P82" i="10"/>
  <c r="F72" i="10"/>
  <c r="S67" i="10"/>
  <c r="I57" i="10"/>
  <c r="P52" i="10"/>
  <c r="F42" i="10"/>
  <c r="S37" i="10"/>
  <c r="I27" i="10"/>
  <c r="P22" i="10"/>
  <c r="F12" i="10"/>
  <c r="S7" i="10"/>
  <c r="J32" i="11"/>
  <c r="W27" i="11"/>
  <c r="M17" i="11"/>
  <c r="Z12" i="11"/>
  <c r="U634" i="10"/>
  <c r="E624" i="10"/>
  <c r="R619" i="10"/>
  <c r="H609" i="10"/>
  <c r="U604" i="10"/>
  <c r="E594" i="10"/>
  <c r="R589" i="10"/>
  <c r="H579" i="10"/>
  <c r="U574" i="10"/>
  <c r="E564" i="10"/>
  <c r="R559" i="10"/>
  <c r="H549" i="10"/>
  <c r="U544" i="10"/>
  <c r="E534" i="10"/>
  <c r="R529" i="10"/>
  <c r="H519" i="10"/>
  <c r="U514" i="10"/>
  <c r="E504" i="10"/>
  <c r="R499" i="10"/>
  <c r="H489" i="10"/>
  <c r="U484" i="10"/>
  <c r="E470" i="10"/>
  <c r="R465" i="10"/>
  <c r="H455" i="10"/>
  <c r="U450" i="10"/>
  <c r="E440" i="10"/>
  <c r="R435" i="10"/>
  <c r="H425" i="10"/>
  <c r="U420" i="10"/>
  <c r="E410" i="10"/>
  <c r="R405" i="10"/>
  <c r="H395" i="10"/>
  <c r="U390" i="10"/>
  <c r="E380" i="10"/>
  <c r="R375" i="10"/>
  <c r="H365" i="10"/>
  <c r="U360" i="10"/>
  <c r="E350" i="10"/>
  <c r="R345" i="10"/>
  <c r="H335" i="10"/>
  <c r="U330" i="10"/>
  <c r="L311" i="10"/>
  <c r="Y306" i="10"/>
  <c r="O296" i="10"/>
  <c r="V291" i="10"/>
  <c r="L281" i="10"/>
  <c r="Y276" i="10"/>
  <c r="O266" i="10"/>
  <c r="V261" i="10"/>
  <c r="L251" i="10"/>
  <c r="Y246" i="10"/>
  <c r="O236" i="10"/>
  <c r="V231" i="10"/>
  <c r="L221" i="10"/>
  <c r="Y216" i="10"/>
  <c r="O206" i="10"/>
  <c r="V201" i="10"/>
  <c r="L191" i="10"/>
  <c r="Y186" i="10"/>
  <c r="O176" i="10"/>
  <c r="V171" i="10"/>
  <c r="L157" i="10"/>
  <c r="Y152" i="10"/>
  <c r="O142" i="10"/>
  <c r="V137" i="10"/>
  <c r="L127" i="10"/>
  <c r="Y122" i="10"/>
  <c r="O112" i="10"/>
  <c r="V107" i="10"/>
  <c r="L97" i="10"/>
  <c r="Y92" i="10"/>
  <c r="O82" i="10"/>
  <c r="V77" i="10"/>
  <c r="L67" i="10"/>
  <c r="Y62" i="10"/>
  <c r="O52" i="10"/>
  <c r="V47" i="10"/>
  <c r="L37" i="10"/>
  <c r="Y32" i="10"/>
  <c r="O22" i="10"/>
  <c r="V17" i="10"/>
  <c r="L7" i="10"/>
  <c r="J330" i="11"/>
  <c r="AA335" i="11"/>
  <c r="M345" i="11"/>
  <c r="X350" i="11"/>
  <c r="J360" i="11"/>
  <c r="AA365" i="11"/>
  <c r="M375" i="11"/>
  <c r="X380" i="11"/>
  <c r="J390" i="11"/>
  <c r="AA395" i="11"/>
  <c r="M405" i="11"/>
  <c r="X410" i="11"/>
  <c r="J420" i="11"/>
  <c r="AA425" i="11"/>
  <c r="M435" i="11"/>
  <c r="X440" i="11"/>
  <c r="J450" i="11"/>
  <c r="AA455" i="11"/>
  <c r="M465" i="11"/>
  <c r="X470" i="11"/>
  <c r="L325" i="11"/>
  <c r="W330" i="11"/>
  <c r="O340" i="11"/>
  <c r="Z345" i="11"/>
  <c r="L355" i="11"/>
  <c r="W360" i="11"/>
  <c r="O370" i="11"/>
  <c r="Z375" i="11"/>
  <c r="L385" i="11"/>
  <c r="W390" i="11"/>
  <c r="O400" i="11"/>
  <c r="Z405" i="11"/>
  <c r="L415" i="11"/>
  <c r="W420" i="11"/>
  <c r="O430" i="11"/>
  <c r="Z435" i="11"/>
  <c r="L445" i="11"/>
  <c r="W450" i="11"/>
  <c r="O460" i="11"/>
  <c r="Z465" i="11"/>
  <c r="L475" i="11"/>
  <c r="Y325" i="11"/>
  <c r="K335" i="11"/>
  <c r="V340" i="11"/>
  <c r="N350" i="11"/>
  <c r="Y355" i="11"/>
  <c r="K365" i="11"/>
  <c r="V370" i="11"/>
  <c r="N380" i="11"/>
  <c r="Y385" i="11"/>
  <c r="K395" i="11"/>
  <c r="V400" i="11"/>
  <c r="N410" i="11"/>
  <c r="Y415" i="11"/>
  <c r="K425" i="11"/>
  <c r="V430" i="11"/>
  <c r="N440" i="11"/>
  <c r="Y445" i="11"/>
  <c r="K455" i="11"/>
  <c r="V460" i="11"/>
  <c r="N470" i="11"/>
  <c r="Y475" i="11"/>
  <c r="M330" i="11"/>
  <c r="X335" i="11"/>
  <c r="J345" i="11"/>
  <c r="AA350" i="11"/>
  <c r="M360" i="11"/>
  <c r="X365" i="11"/>
  <c r="J375" i="11"/>
  <c r="AA380" i="11"/>
  <c r="M390" i="11"/>
  <c r="X395" i="11"/>
  <c r="J405" i="11"/>
  <c r="AA410" i="11"/>
  <c r="M420" i="11"/>
  <c r="X425" i="11"/>
  <c r="J435" i="11"/>
  <c r="AA440" i="11"/>
  <c r="M450" i="11"/>
  <c r="X455" i="11"/>
  <c r="J465" i="11"/>
  <c r="AA470" i="11"/>
  <c r="O325" i="11"/>
  <c r="Z330" i="11"/>
  <c r="L340" i="11"/>
  <c r="W345" i="11"/>
  <c r="O355" i="11"/>
  <c r="Z360" i="11"/>
  <c r="L370" i="11"/>
  <c r="W375" i="11"/>
  <c r="O385" i="11"/>
  <c r="Z390" i="11"/>
  <c r="L400" i="11"/>
  <c r="W405" i="11"/>
  <c r="O415" i="11"/>
  <c r="Z420" i="11"/>
  <c r="L430" i="11"/>
  <c r="W435" i="11"/>
  <c r="O445" i="11"/>
  <c r="Z450" i="11"/>
  <c r="L460" i="11"/>
  <c r="W465" i="11"/>
  <c r="O475" i="11"/>
  <c r="J27" i="11"/>
  <c r="W22" i="11"/>
  <c r="M12" i="11"/>
  <c r="Z7" i="11"/>
  <c r="O629" i="10"/>
  <c r="V624" i="10"/>
  <c r="L614" i="10"/>
  <c r="Y609" i="10"/>
  <c r="O599" i="10"/>
  <c r="V594" i="10"/>
  <c r="L584" i="10"/>
  <c r="Y579" i="10"/>
  <c r="O569" i="10"/>
  <c r="V564" i="10"/>
  <c r="L554" i="10"/>
  <c r="Y549" i="10"/>
  <c r="O539" i="10"/>
  <c r="V534" i="10"/>
  <c r="L524" i="10"/>
  <c r="Y519" i="10"/>
  <c r="O509" i="10"/>
  <c r="V504" i="10"/>
  <c r="L494" i="10"/>
  <c r="Y489" i="10"/>
  <c r="O475" i="10"/>
  <c r="V470" i="10"/>
  <c r="L460" i="10"/>
  <c r="Y455" i="10"/>
  <c r="O445" i="10"/>
  <c r="V440" i="10"/>
  <c r="L430" i="10"/>
  <c r="Y425" i="10"/>
  <c r="O415" i="10"/>
  <c r="V410" i="10"/>
  <c r="L400" i="10"/>
  <c r="Y395" i="10"/>
  <c r="O385" i="10"/>
  <c r="V380" i="10"/>
  <c r="L370" i="10"/>
  <c r="Y365" i="10"/>
  <c r="O355" i="10"/>
  <c r="V350" i="10"/>
  <c r="L340" i="10"/>
  <c r="Y335" i="10"/>
  <c r="O325" i="10"/>
  <c r="V316" i="10"/>
  <c r="L306" i="10"/>
  <c r="Y301" i="10"/>
  <c r="O291" i="10"/>
  <c r="V286" i="10"/>
  <c r="L276" i="10"/>
  <c r="Y271" i="10"/>
  <c r="O261" i="10"/>
  <c r="V256" i="10"/>
  <c r="L246" i="10"/>
  <c r="Y241" i="10"/>
  <c r="O231" i="10"/>
  <c r="V226" i="10"/>
  <c r="L216" i="10"/>
  <c r="Y211" i="10"/>
  <c r="O201" i="10"/>
  <c r="V196" i="10"/>
  <c r="L186" i="10"/>
  <c r="Y181" i="10"/>
  <c r="O171" i="10"/>
  <c r="V166" i="10"/>
  <c r="F152" i="10"/>
  <c r="S147" i="10"/>
  <c r="I137" i="10"/>
  <c r="P132" i="10"/>
  <c r="F122" i="10"/>
  <c r="S117" i="10"/>
  <c r="I107" i="10"/>
  <c r="P102" i="10"/>
  <c r="F92" i="10"/>
  <c r="S87" i="10"/>
  <c r="I77" i="10"/>
  <c r="P72" i="10"/>
  <c r="F62" i="10"/>
  <c r="S57" i="10"/>
  <c r="I47" i="10"/>
  <c r="P42" i="10"/>
  <c r="F32" i="10"/>
  <c r="S27" i="10"/>
  <c r="I17" i="10"/>
  <c r="P12" i="10"/>
  <c r="Z455" i="11"/>
  <c r="L435" i="11"/>
  <c r="E410" i="11"/>
  <c r="Z365" i="11"/>
  <c r="R97" i="11"/>
  <c r="H32" i="11"/>
  <c r="U27" i="11"/>
  <c r="E17" i="11"/>
  <c r="R12" i="11"/>
  <c r="G634" i="10"/>
  <c r="T629" i="10"/>
  <c r="D619" i="10"/>
  <c r="Q614" i="10"/>
  <c r="G604" i="10"/>
  <c r="T599" i="10"/>
  <c r="D589" i="10"/>
  <c r="Q584" i="10"/>
  <c r="G574" i="10"/>
  <c r="T569" i="10"/>
  <c r="D559" i="10"/>
  <c r="Q554" i="10"/>
  <c r="G544" i="10"/>
  <c r="T539" i="10"/>
  <c r="D529" i="10"/>
  <c r="Q524" i="10"/>
  <c r="G514" i="10"/>
  <c r="T509" i="10"/>
  <c r="D499" i="10"/>
  <c r="Q494" i="10"/>
  <c r="G484" i="10"/>
  <c r="T475" i="10"/>
  <c r="D465" i="10"/>
  <c r="Q460" i="10"/>
  <c r="G450" i="10"/>
  <c r="T445" i="10"/>
  <c r="D435" i="10"/>
  <c r="Q430" i="10"/>
  <c r="G420" i="10"/>
  <c r="T415" i="10"/>
  <c r="D405" i="10"/>
  <c r="Q400" i="10"/>
  <c r="G390" i="10"/>
  <c r="T385" i="10"/>
  <c r="D375" i="10"/>
  <c r="Q370" i="10"/>
  <c r="G360" i="10"/>
  <c r="T355" i="10"/>
  <c r="D345" i="10"/>
  <c r="Q340" i="10"/>
  <c r="G330" i="10"/>
  <c r="T325" i="10"/>
  <c r="D311" i="10"/>
  <c r="Q306" i="10"/>
  <c r="G296" i="10"/>
  <c r="T291" i="10"/>
  <c r="D281" i="10"/>
  <c r="Q276" i="10"/>
  <c r="G266" i="10"/>
  <c r="T261" i="10"/>
  <c r="D251" i="10"/>
  <c r="Q246" i="10"/>
  <c r="G236" i="10"/>
  <c r="T231" i="10"/>
  <c r="D221" i="10"/>
  <c r="Q216" i="10"/>
  <c r="G206" i="10"/>
  <c r="T201" i="10"/>
  <c r="D191" i="10"/>
  <c r="Q186" i="10"/>
  <c r="G176" i="10"/>
  <c r="T171" i="10"/>
  <c r="D157" i="10"/>
  <c r="Q152" i="10"/>
  <c r="G142" i="10"/>
  <c r="T137" i="10"/>
  <c r="D127" i="10"/>
  <c r="Q122" i="10"/>
  <c r="G112" i="10"/>
  <c r="T107" i="10"/>
  <c r="D97" i="10"/>
  <c r="Q92" i="10"/>
  <c r="G82" i="10"/>
  <c r="T77" i="10"/>
  <c r="D67" i="10"/>
  <c r="Q62" i="10"/>
  <c r="G52" i="10"/>
  <c r="T47" i="10"/>
  <c r="D37" i="10"/>
  <c r="Q32" i="10"/>
  <c r="G22" i="10"/>
  <c r="T17" i="10"/>
  <c r="I629" i="7"/>
  <c r="P624" i="7"/>
  <c r="F614" i="7"/>
  <c r="S609" i="7"/>
  <c r="I599" i="7"/>
  <c r="P594" i="7"/>
  <c r="F584" i="7"/>
  <c r="S579" i="7"/>
  <c r="I569" i="7"/>
  <c r="P564" i="7"/>
  <c r="F554" i="7"/>
  <c r="S549" i="7"/>
  <c r="I539" i="7"/>
  <c r="P534" i="7"/>
  <c r="F524" i="7"/>
  <c r="S519" i="7"/>
  <c r="I509" i="7"/>
  <c r="P504" i="7"/>
  <c r="F494" i="7"/>
  <c r="S489" i="7"/>
  <c r="L306" i="7"/>
  <c r="Y301" i="7"/>
  <c r="O291" i="7"/>
  <c r="V286" i="7"/>
  <c r="L276" i="7"/>
  <c r="Y271" i="7"/>
  <c r="O261" i="7"/>
  <c r="V256" i="7"/>
  <c r="L246" i="7"/>
  <c r="Y241" i="7"/>
  <c r="O231" i="7"/>
  <c r="V226" i="7"/>
  <c r="L216" i="7"/>
  <c r="Y211" i="7"/>
  <c r="O201" i="7"/>
  <c r="V196" i="7"/>
  <c r="L186" i="7"/>
  <c r="Y181" i="7"/>
  <c r="O171" i="7"/>
  <c r="V166" i="7"/>
  <c r="M147" i="7"/>
  <c r="Z142" i="7"/>
  <c r="J132" i="7"/>
  <c r="W127" i="7"/>
  <c r="M117" i="7"/>
  <c r="Z112" i="7"/>
  <c r="J102" i="7"/>
  <c r="W97" i="7"/>
  <c r="M87" i="7"/>
  <c r="Z82" i="7"/>
  <c r="J72" i="7"/>
  <c r="W67" i="7"/>
  <c r="M57" i="7"/>
  <c r="Z52" i="7"/>
  <c r="J42" i="7"/>
  <c r="W37" i="7"/>
  <c r="M27" i="7"/>
  <c r="Z22" i="7"/>
  <c r="J12" i="7"/>
  <c r="W7" i="7"/>
  <c r="G634" i="7"/>
  <c r="T629" i="7"/>
  <c r="D619" i="7"/>
  <c r="Q614" i="7"/>
  <c r="G604" i="7"/>
  <c r="T599" i="7"/>
  <c r="D589" i="7"/>
  <c r="Q584" i="7"/>
  <c r="G574" i="7"/>
  <c r="T569" i="7"/>
  <c r="D559" i="7"/>
  <c r="Q554" i="7"/>
  <c r="G544" i="7"/>
  <c r="T539" i="7"/>
  <c r="D529" i="7"/>
  <c r="Q524" i="7"/>
  <c r="G514" i="7"/>
  <c r="T509" i="7"/>
  <c r="D499" i="7"/>
  <c r="Q494" i="7"/>
  <c r="G484" i="7"/>
  <c r="I316" i="7"/>
  <c r="P311" i="7"/>
  <c r="F301" i="7"/>
  <c r="S296" i="7"/>
  <c r="I286" i="7"/>
  <c r="P281" i="7"/>
  <c r="F271" i="7"/>
  <c r="S266" i="7"/>
  <c r="I256" i="7"/>
  <c r="P251" i="7"/>
  <c r="F241" i="7"/>
  <c r="S236" i="7"/>
  <c r="I226" i="7"/>
  <c r="P221" i="7"/>
  <c r="F211" i="7"/>
  <c r="S206" i="7"/>
  <c r="I196" i="7"/>
  <c r="P191" i="7"/>
  <c r="F181" i="7"/>
  <c r="S176" i="7"/>
  <c r="I166" i="7"/>
  <c r="P157" i="7"/>
  <c r="F147" i="7"/>
  <c r="S142" i="7"/>
  <c r="I132" i="7"/>
  <c r="P127" i="7"/>
  <c r="F117" i="7"/>
  <c r="S112" i="7"/>
  <c r="I102" i="7"/>
  <c r="P97" i="7"/>
  <c r="F87" i="7"/>
  <c r="S82" i="7"/>
  <c r="I72" i="7"/>
  <c r="P67" i="7"/>
  <c r="F57" i="7"/>
  <c r="S52" i="7"/>
  <c r="I42" i="7"/>
  <c r="P37" i="7"/>
  <c r="F27" i="7"/>
  <c r="S22" i="7"/>
  <c r="I12" i="7"/>
  <c r="J7" i="7"/>
  <c r="W176" i="8"/>
  <c r="Z158" i="8"/>
  <c r="W68" i="8"/>
  <c r="F634" i="7"/>
  <c r="S629" i="7"/>
  <c r="I619" i="7"/>
  <c r="P614" i="7"/>
  <c r="F604" i="7"/>
  <c r="S599" i="7"/>
  <c r="I589" i="7"/>
  <c r="P584" i="7"/>
  <c r="F574" i="7"/>
  <c r="S569" i="7"/>
  <c r="I559" i="7"/>
  <c r="P554" i="7"/>
  <c r="F544" i="7"/>
  <c r="S539" i="7"/>
  <c r="I529" i="7"/>
  <c r="P524" i="7"/>
  <c r="F514" i="7"/>
  <c r="S509" i="7"/>
  <c r="I499" i="7"/>
  <c r="P494" i="7"/>
  <c r="F484" i="7"/>
  <c r="H316" i="7"/>
  <c r="U311" i="7"/>
  <c r="E301" i="7"/>
  <c r="R296" i="7"/>
  <c r="H286" i="7"/>
  <c r="U281" i="7"/>
  <c r="E271" i="7"/>
  <c r="R266" i="7"/>
  <c r="H256" i="7"/>
  <c r="U251" i="7"/>
  <c r="E241" i="7"/>
  <c r="R236" i="7"/>
  <c r="H226" i="7"/>
  <c r="U221" i="7"/>
  <c r="E211" i="7"/>
  <c r="R206" i="7"/>
  <c r="H196" i="7"/>
  <c r="U191" i="7"/>
  <c r="E181" i="7"/>
  <c r="R176" i="7"/>
  <c r="H166" i="7"/>
  <c r="U157" i="7"/>
  <c r="E147" i="7"/>
  <c r="R142" i="7"/>
  <c r="H132" i="7"/>
  <c r="U127" i="7"/>
  <c r="E117" i="7"/>
  <c r="R112" i="7"/>
  <c r="H102" i="7"/>
  <c r="U97" i="7"/>
  <c r="E87" i="7"/>
  <c r="R82" i="7"/>
  <c r="H72" i="7"/>
  <c r="U67" i="7"/>
  <c r="X92" i="8"/>
  <c r="U27" i="17"/>
  <c r="E17" i="17"/>
  <c r="R12" i="17"/>
  <c r="R524" i="16"/>
  <c r="H514" i="16"/>
  <c r="U509" i="16"/>
  <c r="E499" i="16"/>
  <c r="K311" i="16"/>
  <c r="X306" i="16"/>
  <c r="N296" i="16"/>
  <c r="AA291" i="16"/>
  <c r="K281" i="16"/>
  <c r="X276" i="16"/>
  <c r="N266" i="16"/>
  <c r="AA261" i="16"/>
  <c r="K251" i="16"/>
  <c r="X246" i="16"/>
  <c r="N236" i="16"/>
  <c r="AA231" i="16"/>
  <c r="K221" i="16"/>
  <c r="X216" i="16"/>
  <c r="N206" i="16"/>
  <c r="AA201" i="16"/>
  <c r="K191" i="16"/>
  <c r="X186" i="16"/>
  <c r="N176" i="16"/>
  <c r="AA171" i="16"/>
  <c r="L152" i="16"/>
  <c r="Y147" i="16"/>
  <c r="O137" i="16"/>
  <c r="V132" i="16"/>
  <c r="L122" i="16"/>
  <c r="Y117" i="16"/>
  <c r="O107" i="16"/>
  <c r="V102" i="16"/>
  <c r="L92" i="16"/>
  <c r="Y87" i="16"/>
  <c r="O77" i="16"/>
  <c r="V72" i="16"/>
  <c r="L62" i="16"/>
  <c r="Y57" i="16"/>
  <c r="O47" i="16"/>
  <c r="V42" i="16"/>
  <c r="L32" i="16"/>
  <c r="Y27" i="16"/>
  <c r="O17" i="16"/>
  <c r="V12" i="16"/>
  <c r="F519" i="16"/>
  <c r="D311" i="16"/>
  <c r="Q306" i="16"/>
  <c r="G296" i="16"/>
  <c r="T291" i="16"/>
  <c r="D281" i="16"/>
  <c r="Q276" i="16"/>
  <c r="G266" i="16"/>
  <c r="T261" i="16"/>
  <c r="D251" i="16"/>
  <c r="Q246" i="16"/>
  <c r="G236" i="16"/>
  <c r="T231" i="16"/>
  <c r="D221" i="16"/>
  <c r="Q216" i="16"/>
  <c r="G206" i="16"/>
  <c r="T201" i="16"/>
  <c r="D191" i="16"/>
  <c r="Q186" i="16"/>
  <c r="G176" i="16"/>
  <c r="T171" i="16"/>
  <c r="D157" i="16"/>
  <c r="Q152" i="16"/>
  <c r="G142" i="16"/>
  <c r="T137" i="16"/>
  <c r="D127" i="16"/>
  <c r="Q122" i="16"/>
  <c r="G112" i="16"/>
  <c r="T107" i="16"/>
  <c r="D97" i="16"/>
  <c r="Q92" i="16"/>
  <c r="G82" i="16"/>
  <c r="T77" i="16"/>
  <c r="D67" i="16"/>
  <c r="Q62" i="16"/>
  <c r="G52" i="16"/>
  <c r="T47" i="16"/>
  <c r="D37" i="16"/>
  <c r="Q32" i="16"/>
  <c r="G22" i="16"/>
  <c r="T17" i="16"/>
  <c r="J7" i="16"/>
  <c r="J524" i="16"/>
  <c r="W519" i="16"/>
  <c r="M509" i="16"/>
  <c r="Z504" i="16"/>
  <c r="O311" i="16"/>
  <c r="V306" i="16"/>
  <c r="L296" i="16"/>
  <c r="Y291" i="16"/>
  <c r="O281" i="16"/>
  <c r="V276" i="16"/>
  <c r="L266" i="16"/>
  <c r="Y261" i="16"/>
  <c r="O251" i="16"/>
  <c r="V246" i="16"/>
  <c r="L236" i="16"/>
  <c r="Y231" i="16"/>
  <c r="O221" i="16"/>
  <c r="V216" i="16"/>
  <c r="L206" i="16"/>
  <c r="Y201" i="16"/>
  <c r="O191" i="16"/>
  <c r="V186" i="16"/>
  <c r="L176" i="16"/>
  <c r="Y171" i="16"/>
  <c r="O157" i="16"/>
  <c r="V152" i="16"/>
  <c r="L142" i="16"/>
  <c r="Y137" i="16"/>
  <c r="O127" i="16"/>
  <c r="V122" i="16"/>
  <c r="L112" i="16"/>
  <c r="Y107" i="16"/>
  <c r="O97" i="16"/>
  <c r="V92" i="16"/>
  <c r="L82" i="16"/>
  <c r="Y77" i="16"/>
  <c r="O67" i="16"/>
  <c r="V62" i="16"/>
  <c r="L52" i="16"/>
  <c r="Y47" i="16"/>
  <c r="O37" i="16"/>
  <c r="V32" i="16"/>
  <c r="L22" i="16"/>
  <c r="Y17" i="16"/>
  <c r="O7" i="16"/>
  <c r="D519" i="16"/>
  <c r="Q514" i="16"/>
  <c r="S316" i="16"/>
  <c r="I306" i="16"/>
  <c r="P301" i="16"/>
  <c r="F291" i="16"/>
  <c r="S286" i="16"/>
  <c r="I276" i="16"/>
  <c r="P271" i="16"/>
  <c r="F261" i="16"/>
  <c r="S256" i="16"/>
  <c r="I246" i="16"/>
  <c r="P241" i="16"/>
  <c r="F231" i="16"/>
  <c r="S226" i="16"/>
  <c r="I216" i="16"/>
  <c r="P211" i="16"/>
  <c r="F201" i="16"/>
  <c r="S196" i="16"/>
  <c r="I186" i="16"/>
  <c r="P181" i="16"/>
  <c r="F171" i="16"/>
  <c r="S166" i="16"/>
  <c r="I152" i="16"/>
  <c r="P147" i="16"/>
  <c r="F137" i="16"/>
  <c r="S132" i="16"/>
  <c r="I122" i="16"/>
  <c r="P117" i="16"/>
  <c r="F107" i="16"/>
  <c r="S102" i="16"/>
  <c r="I92" i="16"/>
  <c r="P87" i="16"/>
  <c r="F77" i="16"/>
  <c r="S72" i="16"/>
  <c r="I62" i="16"/>
  <c r="P57" i="16"/>
  <c r="F47" i="16"/>
  <c r="S42" i="16"/>
  <c r="I32" i="16"/>
  <c r="P27" i="16"/>
  <c r="F17" i="16"/>
  <c r="S12" i="16"/>
  <c r="H524" i="16"/>
  <c r="U519" i="16"/>
  <c r="E509" i="16"/>
  <c r="R504" i="16"/>
  <c r="H494" i="16"/>
  <c r="U489" i="16"/>
  <c r="T529" i="16"/>
  <c r="F539" i="16"/>
  <c r="Q544" i="16"/>
  <c r="I554" i="16"/>
  <c r="T559" i="16"/>
  <c r="F569" i="16"/>
  <c r="Q574" i="16"/>
  <c r="I584" i="16"/>
  <c r="T589" i="16"/>
  <c r="F599" i="16"/>
  <c r="Q604" i="16"/>
  <c r="I614" i="16"/>
  <c r="T619" i="16"/>
  <c r="F629" i="16"/>
  <c r="Q634" i="16"/>
  <c r="H534" i="16"/>
  <c r="S539" i="16"/>
  <c r="E549" i="16"/>
  <c r="P554" i="16"/>
  <c r="H564" i="16"/>
  <c r="S569" i="16"/>
  <c r="E579" i="16"/>
  <c r="P584" i="16"/>
  <c r="H594" i="16"/>
  <c r="S599" i="16"/>
  <c r="E609" i="16"/>
  <c r="P614" i="16"/>
  <c r="H624" i="16"/>
  <c r="S629" i="16"/>
  <c r="D529" i="16"/>
  <c r="U534" i="16"/>
  <c r="G544" i="16"/>
  <c r="R549" i="16"/>
  <c r="D559" i="16"/>
  <c r="U564" i="16"/>
  <c r="G574" i="16"/>
  <c r="R579" i="16"/>
  <c r="D589" i="16"/>
  <c r="U594" i="16"/>
  <c r="G604" i="16"/>
  <c r="R609" i="16"/>
  <c r="D619" i="16"/>
  <c r="U624" i="16"/>
  <c r="G634" i="16"/>
  <c r="P534" i="16"/>
  <c r="H544" i="16"/>
  <c r="S549" i="16"/>
  <c r="E559" i="16"/>
  <c r="P564" i="16"/>
  <c r="H574" i="16"/>
  <c r="S579" i="16"/>
  <c r="E589" i="16"/>
  <c r="P594" i="16"/>
  <c r="H604" i="16"/>
  <c r="S609" i="16"/>
  <c r="E619" i="16"/>
  <c r="P624" i="16"/>
  <c r="H634" i="16"/>
  <c r="R529" i="16"/>
  <c r="D539" i="16"/>
  <c r="U544" i="16"/>
  <c r="G554" i="16"/>
  <c r="R559" i="16"/>
  <c r="D569" i="16"/>
  <c r="U574" i="16"/>
  <c r="G584" i="16"/>
  <c r="R589" i="16"/>
  <c r="D599" i="16"/>
  <c r="U604" i="16"/>
  <c r="G614" i="16"/>
  <c r="R619" i="16"/>
  <c r="D629" i="16"/>
  <c r="U634" i="16"/>
  <c r="L316" i="16"/>
  <c r="Y311" i="16"/>
  <c r="O301" i="16"/>
  <c r="V296" i="16"/>
  <c r="L286" i="16"/>
  <c r="Y281" i="16"/>
  <c r="O271" i="16"/>
  <c r="V266" i="16"/>
  <c r="L256" i="16"/>
  <c r="Y251" i="16"/>
  <c r="O241" i="16"/>
  <c r="V236" i="16"/>
  <c r="L226" i="16"/>
  <c r="Y221" i="16"/>
  <c r="O211" i="16"/>
  <c r="V206" i="16"/>
  <c r="L196" i="16"/>
  <c r="Y191" i="16"/>
  <c r="O181" i="16"/>
  <c r="V176" i="16"/>
  <c r="L166" i="16"/>
  <c r="Y157" i="16"/>
  <c r="O147" i="16"/>
  <c r="V142" i="16"/>
  <c r="L132" i="16"/>
  <c r="Y127" i="16"/>
  <c r="O117" i="16"/>
  <c r="V112" i="16"/>
  <c r="L102" i="16"/>
  <c r="Y97" i="16"/>
  <c r="O87" i="16"/>
  <c r="V82" i="16"/>
  <c r="L72" i="16"/>
  <c r="Y67" i="16"/>
  <c r="O57" i="16"/>
  <c r="V52" i="16"/>
  <c r="L42" i="16"/>
  <c r="Y37" i="16"/>
  <c r="O27" i="16"/>
  <c r="V22" i="16"/>
  <c r="L12" i="16"/>
  <c r="Y7" i="16"/>
  <c r="W325" i="16"/>
  <c r="O335" i="16"/>
  <c r="Z340" i="16"/>
  <c r="L350" i="16"/>
  <c r="W355" i="16"/>
  <c r="O365" i="16"/>
  <c r="Z370" i="16"/>
  <c r="L380" i="16"/>
  <c r="W385" i="16"/>
  <c r="O395" i="16"/>
  <c r="Z400" i="16"/>
  <c r="L410" i="16"/>
  <c r="W415" i="16"/>
  <c r="O425" i="16"/>
  <c r="Z430" i="16"/>
  <c r="L440" i="16"/>
  <c r="W445" i="16"/>
  <c r="O455" i="16"/>
  <c r="Z460" i="16"/>
  <c r="L470" i="16"/>
  <c r="W475" i="16"/>
  <c r="K330" i="16"/>
  <c r="V335" i="16"/>
  <c r="N345" i="16"/>
  <c r="Y350" i="16"/>
  <c r="K360" i="16"/>
  <c r="V365" i="16"/>
  <c r="N375" i="16"/>
  <c r="Y380" i="16"/>
  <c r="K390" i="16"/>
  <c r="V395" i="16"/>
  <c r="N405" i="16"/>
  <c r="Y410" i="16"/>
  <c r="K420" i="16"/>
  <c r="V425" i="16"/>
  <c r="N435" i="16"/>
  <c r="Y440" i="16"/>
  <c r="K450" i="16"/>
  <c r="V455" i="16"/>
  <c r="N465" i="16"/>
  <c r="Y470" i="16"/>
  <c r="M325" i="16"/>
  <c r="X330" i="16"/>
  <c r="J340" i="16"/>
  <c r="AA345" i="16"/>
  <c r="M355" i="16"/>
  <c r="X360" i="16"/>
  <c r="J370" i="16"/>
  <c r="AA375" i="16"/>
  <c r="M385" i="16"/>
  <c r="X390" i="16"/>
  <c r="J400" i="16"/>
  <c r="AA405" i="16"/>
  <c r="M415" i="16"/>
  <c r="X420" i="16"/>
  <c r="J430" i="16"/>
  <c r="AA435" i="16"/>
  <c r="M445" i="16"/>
  <c r="X450" i="16"/>
  <c r="J460" i="16"/>
  <c r="AA465" i="16"/>
  <c r="M475" i="16"/>
  <c r="Z325" i="16"/>
  <c r="L335" i="16"/>
  <c r="W340" i="16"/>
  <c r="O350" i="16"/>
  <c r="Z355" i="16"/>
  <c r="L365" i="16"/>
  <c r="W370" i="16"/>
  <c r="O380" i="16"/>
  <c r="Z385" i="16"/>
  <c r="L395" i="16"/>
  <c r="W400" i="16"/>
  <c r="O410" i="16"/>
  <c r="Z415" i="16"/>
  <c r="L425" i="16"/>
  <c r="W430" i="16"/>
  <c r="O440" i="16"/>
  <c r="Z445" i="16"/>
  <c r="L455" i="16"/>
  <c r="W460" i="16"/>
  <c r="O470" i="16"/>
  <c r="Z475" i="16"/>
  <c r="N330" i="16"/>
  <c r="Y335" i="16"/>
  <c r="K345" i="16"/>
  <c r="V350" i="16"/>
  <c r="N360" i="16"/>
  <c r="Y365" i="16"/>
  <c r="K375" i="16"/>
  <c r="V380" i="16"/>
  <c r="N390" i="16"/>
  <c r="Y395" i="16"/>
  <c r="K405" i="16"/>
  <c r="V410" i="16"/>
  <c r="N420" i="16"/>
  <c r="Y425" i="16"/>
  <c r="K435" i="16"/>
  <c r="V440" i="16"/>
  <c r="N450" i="16"/>
  <c r="Y455" i="16"/>
  <c r="K465" i="16"/>
  <c r="V470" i="16"/>
  <c r="D82" i="15"/>
  <c r="Q77" i="15"/>
  <c r="G67" i="15"/>
  <c r="T62" i="15"/>
  <c r="D52" i="15"/>
  <c r="Q47" i="15"/>
  <c r="G37" i="15"/>
  <c r="T32" i="15"/>
  <c r="D22" i="15"/>
  <c r="Q17" i="15"/>
  <c r="G7" i="15"/>
  <c r="N87" i="15"/>
  <c r="AA82" i="15"/>
  <c r="K72" i="15"/>
  <c r="X67" i="15"/>
  <c r="N57" i="15"/>
  <c r="AA52" i="15"/>
  <c r="K42" i="15"/>
  <c r="X37" i="15"/>
  <c r="N27" i="15"/>
  <c r="AA22" i="15"/>
  <c r="K12" i="15"/>
  <c r="X7" i="15"/>
  <c r="Y166" i="15"/>
  <c r="K176" i="15"/>
  <c r="V181" i="15"/>
  <c r="N191" i="15"/>
  <c r="Y196" i="15"/>
  <c r="K206" i="15"/>
  <c r="V211" i="15"/>
  <c r="N221" i="15"/>
  <c r="Y226" i="15"/>
  <c r="K236" i="15"/>
  <c r="V241" i="15"/>
  <c r="N251" i="15"/>
  <c r="Y256" i="15"/>
  <c r="K266" i="15"/>
  <c r="V271" i="15"/>
  <c r="N281" i="15"/>
  <c r="Y286" i="15"/>
  <c r="K296" i="15"/>
  <c r="V301" i="15"/>
  <c r="N311" i="15"/>
  <c r="Y316" i="15"/>
  <c r="N82" i="15"/>
  <c r="AA77" i="15"/>
  <c r="K67" i="15"/>
  <c r="X62" i="15"/>
  <c r="N52" i="15"/>
  <c r="AA47" i="15"/>
  <c r="K37" i="15"/>
  <c r="X32" i="15"/>
  <c r="N22" i="15"/>
  <c r="AA17" i="15"/>
  <c r="F87" i="15"/>
  <c r="S82" i="15"/>
  <c r="I72" i="15"/>
  <c r="P67" i="15"/>
  <c r="F57" i="15"/>
  <c r="S52" i="15"/>
  <c r="I42" i="15"/>
  <c r="P37" i="15"/>
  <c r="F27" i="15"/>
  <c r="S22" i="15"/>
  <c r="I12" i="15"/>
  <c r="M92" i="15"/>
  <c r="X97" i="15"/>
  <c r="J107" i="15"/>
  <c r="AA112" i="15"/>
  <c r="M122" i="15"/>
  <c r="X127" i="15"/>
  <c r="J137" i="15"/>
  <c r="AA142" i="15"/>
  <c r="M152" i="15"/>
  <c r="X157" i="15"/>
  <c r="M97" i="15"/>
  <c r="X102" i="15"/>
  <c r="J112" i="15"/>
  <c r="AA117" i="15"/>
  <c r="M127" i="15"/>
  <c r="X132" i="15"/>
  <c r="J142" i="15"/>
  <c r="AA147" i="15"/>
  <c r="M157" i="15"/>
  <c r="AA92" i="15"/>
  <c r="M102" i="15"/>
  <c r="X107" i="15"/>
  <c r="J117" i="15"/>
  <c r="AA122" i="15"/>
  <c r="M132" i="15"/>
  <c r="X137" i="15"/>
  <c r="J147" i="15"/>
  <c r="AA152" i="15"/>
  <c r="J92" i="15"/>
  <c r="AA97" i="15"/>
  <c r="M107" i="15"/>
  <c r="X112" i="15"/>
  <c r="J122" i="15"/>
  <c r="AA127" i="15"/>
  <c r="M137" i="15"/>
  <c r="X142" i="15"/>
  <c r="J152" i="15"/>
  <c r="AA157" i="15"/>
  <c r="J97" i="15"/>
  <c r="AA102" i="15"/>
  <c r="M112" i="15"/>
  <c r="X117" i="15"/>
  <c r="J127" i="15"/>
  <c r="AA132" i="15"/>
  <c r="M142" i="15"/>
  <c r="X147" i="15"/>
  <c r="J157" i="15"/>
  <c r="T296" i="15"/>
  <c r="T206" i="15"/>
  <c r="AA107" i="15"/>
  <c r="E87" i="15"/>
  <c r="R82" i="15"/>
  <c r="H72" i="15"/>
  <c r="U67" i="15"/>
  <c r="E57" i="15"/>
  <c r="R52" i="15"/>
  <c r="H42" i="15"/>
  <c r="U37" i="15"/>
  <c r="E27" i="15"/>
  <c r="R22" i="15"/>
  <c r="H12" i="15"/>
  <c r="U7" i="15"/>
  <c r="G226" i="14"/>
  <c r="T221" i="14"/>
  <c r="D211" i="14"/>
  <c r="Q206" i="14"/>
  <c r="G196" i="14"/>
  <c r="T191" i="14"/>
  <c r="D181" i="14"/>
  <c r="Q176" i="14"/>
  <c r="G166" i="14"/>
  <c r="N157" i="14"/>
  <c r="AA152" i="14"/>
  <c r="K142" i="14"/>
  <c r="X137" i="14"/>
  <c r="N127" i="14"/>
  <c r="AA122" i="14"/>
  <c r="K112" i="14"/>
  <c r="X107" i="14"/>
  <c r="N97" i="14"/>
  <c r="AA92" i="14"/>
  <c r="K82" i="14"/>
  <c r="X77" i="14"/>
  <c r="N67" i="14"/>
  <c r="AA62" i="14"/>
  <c r="K52" i="14"/>
  <c r="X47" i="14"/>
  <c r="N37" i="14"/>
  <c r="AA32" i="14"/>
  <c r="K22" i="14"/>
  <c r="X17" i="14"/>
  <c r="N7" i="14"/>
  <c r="W231" i="14"/>
  <c r="M221" i="14"/>
  <c r="Z216" i="14"/>
  <c r="J206" i="14"/>
  <c r="W201" i="14"/>
  <c r="M191" i="14"/>
  <c r="Z186" i="14"/>
  <c r="J176" i="14"/>
  <c r="W171" i="14"/>
  <c r="M157" i="14"/>
  <c r="Z152" i="14"/>
  <c r="J142" i="14"/>
  <c r="W137" i="14"/>
  <c r="M127" i="14"/>
  <c r="Z122" i="14"/>
  <c r="J112" i="14"/>
  <c r="W107" i="14"/>
  <c r="M97" i="14"/>
  <c r="Z92" i="14"/>
  <c r="J82" i="14"/>
  <c r="W77" i="14"/>
  <c r="M67" i="14"/>
  <c r="Z62" i="14"/>
  <c r="J52" i="14"/>
  <c r="W47" i="14"/>
  <c r="M37" i="14"/>
  <c r="Z32" i="14"/>
  <c r="J22" i="14"/>
  <c r="W17" i="14"/>
  <c r="M7" i="14"/>
  <c r="T316" i="14"/>
  <c r="V231" i="14"/>
  <c r="L221" i="14"/>
  <c r="Y216" i="14"/>
  <c r="O206" i="14"/>
  <c r="V201" i="14"/>
  <c r="L191" i="14"/>
  <c r="Y186" i="14"/>
  <c r="O176" i="14"/>
  <c r="V171" i="14"/>
  <c r="L157" i="14"/>
  <c r="Y152" i="14"/>
  <c r="O142" i="14"/>
  <c r="V137" i="14"/>
  <c r="L127" i="14"/>
  <c r="Y122" i="14"/>
  <c r="O112" i="14"/>
  <c r="V107" i="14"/>
  <c r="L97" i="14"/>
  <c r="Y92" i="14"/>
  <c r="O82" i="14"/>
  <c r="V77" i="14"/>
  <c r="L67" i="14"/>
  <c r="Y62" i="14"/>
  <c r="O52" i="14"/>
  <c r="V47" i="14"/>
  <c r="L37" i="14"/>
  <c r="Y32" i="14"/>
  <c r="O22" i="14"/>
  <c r="V17" i="14"/>
  <c r="L7" i="14"/>
  <c r="J226" i="14"/>
  <c r="W221" i="14"/>
  <c r="M211" i="14"/>
  <c r="Z206" i="14"/>
  <c r="J196" i="14"/>
  <c r="W191" i="14"/>
  <c r="M181" i="14"/>
  <c r="Z176" i="14"/>
  <c r="J166" i="14"/>
  <c r="G241" i="14"/>
  <c r="R246" i="14"/>
  <c r="D256" i="14"/>
  <c r="U261" i="14"/>
  <c r="G271" i="14"/>
  <c r="R276" i="14"/>
  <c r="D286" i="14"/>
  <c r="U291" i="14"/>
  <c r="G301" i="14"/>
  <c r="R306" i="14"/>
  <c r="D316" i="14"/>
  <c r="T241" i="14"/>
  <c r="F251" i="14"/>
  <c r="Q256" i="14"/>
  <c r="I266" i="14"/>
  <c r="T271" i="14"/>
  <c r="F281" i="14"/>
  <c r="Q286" i="14"/>
  <c r="I296" i="14"/>
  <c r="T301" i="14"/>
  <c r="F311" i="14"/>
  <c r="Q316" i="14"/>
  <c r="H246" i="14"/>
  <c r="S251" i="14"/>
  <c r="E261" i="14"/>
  <c r="P266" i="14"/>
  <c r="H276" i="14"/>
  <c r="S281" i="14"/>
  <c r="E291" i="14"/>
  <c r="P296" i="14"/>
  <c r="H306" i="14"/>
  <c r="S311" i="14"/>
  <c r="W236" i="14"/>
  <c r="O246" i="14"/>
  <c r="Z251" i="14"/>
  <c r="L261" i="14"/>
  <c r="W266" i="14"/>
  <c r="O276" i="14"/>
  <c r="Z281" i="14"/>
  <c r="L291" i="14"/>
  <c r="W296" i="14"/>
  <c r="O306" i="14"/>
  <c r="Z311" i="14"/>
  <c r="E157" i="14"/>
  <c r="R152" i="14"/>
  <c r="H142" i="14"/>
  <c r="U137" i="14"/>
  <c r="E127" i="14"/>
  <c r="R122" i="14"/>
  <c r="H112" i="14"/>
  <c r="U107" i="14"/>
  <c r="E97" i="14"/>
  <c r="R92" i="14"/>
  <c r="H82" i="14"/>
  <c r="U77" i="14"/>
  <c r="E67" i="14"/>
  <c r="R62" i="14"/>
  <c r="H52" i="14"/>
  <c r="U47" i="14"/>
  <c r="E37" i="14"/>
  <c r="R32" i="14"/>
  <c r="H22" i="14"/>
  <c r="U17" i="14"/>
  <c r="E7" i="14"/>
  <c r="P276" i="14"/>
  <c r="V246" i="14"/>
  <c r="N231" i="14"/>
  <c r="AA226" i="14"/>
  <c r="K216" i="14"/>
  <c r="X211" i="14"/>
  <c r="N201" i="14"/>
  <c r="AA196" i="14"/>
  <c r="K186" i="14"/>
  <c r="X181" i="14"/>
  <c r="N171" i="14"/>
  <c r="AA166" i="14"/>
  <c r="K152" i="14"/>
  <c r="X147" i="14"/>
  <c r="N137" i="14"/>
  <c r="AA132" i="14"/>
  <c r="K122" i="14"/>
  <c r="X117" i="14"/>
  <c r="N107" i="14"/>
  <c r="AA102" i="14"/>
  <c r="K92" i="14"/>
  <c r="X87" i="14"/>
  <c r="N77" i="14"/>
  <c r="AA72" i="14"/>
  <c r="K62" i="14"/>
  <c r="X57" i="14"/>
  <c r="N47" i="14"/>
  <c r="AA42" i="14"/>
  <c r="K32" i="14"/>
  <c r="X27" i="14"/>
  <c r="N17" i="14"/>
  <c r="AA12" i="14"/>
  <c r="M360" i="13"/>
  <c r="Z355" i="13"/>
  <c r="J345" i="13"/>
  <c r="W340" i="13"/>
  <c r="M330" i="13"/>
  <c r="Z325" i="13"/>
  <c r="P157" i="13"/>
  <c r="F147" i="13"/>
  <c r="S142" i="13"/>
  <c r="I132" i="13"/>
  <c r="P127" i="13"/>
  <c r="F117" i="13"/>
  <c r="S112" i="13"/>
  <c r="I102" i="13"/>
  <c r="P97" i="13"/>
  <c r="F87" i="13"/>
  <c r="S82" i="13"/>
  <c r="I72" i="13"/>
  <c r="P67" i="13"/>
  <c r="F57" i="13"/>
  <c r="S52" i="13"/>
  <c r="I42" i="13"/>
  <c r="P37" i="13"/>
  <c r="F27" i="13"/>
  <c r="S22" i="13"/>
  <c r="I12" i="13"/>
  <c r="E365" i="13"/>
  <c r="R360" i="13"/>
  <c r="H350" i="13"/>
  <c r="U345" i="13"/>
  <c r="E335" i="13"/>
  <c r="R330" i="13"/>
  <c r="D152" i="13"/>
  <c r="Q147" i="13"/>
  <c r="G137" i="13"/>
  <c r="T132" i="13"/>
  <c r="D122" i="13"/>
  <c r="Q117" i="13"/>
  <c r="G107" i="13"/>
  <c r="T102" i="13"/>
  <c r="D92" i="13"/>
  <c r="Q87" i="13"/>
  <c r="G77" i="13"/>
  <c r="T72" i="13"/>
  <c r="D62" i="13"/>
  <c r="Q57" i="13"/>
  <c r="G47" i="13"/>
  <c r="T42" i="13"/>
  <c r="D32" i="13"/>
  <c r="Q27" i="13"/>
  <c r="G17" i="13"/>
  <c r="T12" i="13"/>
  <c r="E360" i="13"/>
  <c r="R355" i="13"/>
  <c r="H345" i="13"/>
  <c r="U340" i="13"/>
  <c r="E330" i="13"/>
  <c r="R325" i="13"/>
  <c r="T157" i="13"/>
  <c r="D147" i="13"/>
  <c r="Q142" i="13"/>
  <c r="G132" i="13"/>
  <c r="T127" i="13"/>
  <c r="D117" i="13"/>
  <c r="Q112" i="13"/>
  <c r="G102" i="13"/>
  <c r="T97" i="13"/>
  <c r="D87" i="13"/>
  <c r="Q82" i="13"/>
  <c r="G72" i="13"/>
  <c r="T67" i="13"/>
  <c r="D57" i="13"/>
  <c r="Q52" i="13"/>
  <c r="G42" i="13"/>
  <c r="T37" i="13"/>
  <c r="D27" i="13"/>
  <c r="Q22" i="13"/>
  <c r="G12" i="13"/>
  <c r="T7" i="13"/>
  <c r="U365" i="13"/>
  <c r="E355" i="13"/>
  <c r="R350" i="13"/>
  <c r="H340" i="13"/>
  <c r="U335" i="13"/>
  <c r="E325" i="13"/>
  <c r="G157" i="13"/>
  <c r="T152" i="13"/>
  <c r="D142" i="13"/>
  <c r="Q137" i="13"/>
  <c r="G127" i="13"/>
  <c r="T122" i="13"/>
  <c r="D112" i="13"/>
  <c r="Q107" i="13"/>
  <c r="G97" i="13"/>
  <c r="T92" i="13"/>
  <c r="D82" i="13"/>
  <c r="Q77" i="13"/>
  <c r="G67" i="13"/>
  <c r="T62" i="13"/>
  <c r="D52" i="13"/>
  <c r="Q47" i="13"/>
  <c r="G37" i="13"/>
  <c r="T32" i="13"/>
  <c r="D22" i="13"/>
  <c r="Q17" i="13"/>
  <c r="G7" i="13"/>
  <c r="T455" i="13"/>
  <c r="E370" i="13"/>
  <c r="AA360" i="13"/>
  <c r="K350" i="13"/>
  <c r="X345" i="13"/>
  <c r="N335" i="13"/>
  <c r="AA330" i="13"/>
  <c r="N370" i="13"/>
  <c r="Y375" i="13"/>
  <c r="K385" i="13"/>
  <c r="V390" i="13"/>
  <c r="N400" i="13"/>
  <c r="Y405" i="13"/>
  <c r="K415" i="13"/>
  <c r="V420" i="13"/>
  <c r="N430" i="13"/>
  <c r="Y435" i="13"/>
  <c r="K445" i="13"/>
  <c r="V450" i="13"/>
  <c r="N460" i="13"/>
  <c r="Y465" i="13"/>
  <c r="K475" i="13"/>
  <c r="AA370" i="13"/>
  <c r="M380" i="13"/>
  <c r="X385" i="13"/>
  <c r="J395" i="13"/>
  <c r="AA400" i="13"/>
  <c r="M410" i="13"/>
  <c r="X415" i="13"/>
  <c r="J425" i="13"/>
  <c r="AA430" i="13"/>
  <c r="M440" i="13"/>
  <c r="X445" i="13"/>
  <c r="J455" i="13"/>
  <c r="AA460" i="13"/>
  <c r="M470" i="13"/>
  <c r="X475" i="13"/>
  <c r="H380" i="13"/>
  <c r="S385" i="13"/>
  <c r="E395" i="13"/>
  <c r="P400" i="13"/>
  <c r="H410" i="13"/>
  <c r="S415" i="13"/>
  <c r="E425" i="13"/>
  <c r="P430" i="13"/>
  <c r="H440" i="13"/>
  <c r="S445" i="13"/>
  <c r="E455" i="13"/>
  <c r="P460" i="13"/>
  <c r="H470" i="13"/>
  <c r="S475" i="13"/>
  <c r="V375" i="13"/>
  <c r="N385" i="13"/>
  <c r="Y390" i="13"/>
  <c r="K400" i="13"/>
  <c r="V405" i="13"/>
  <c r="N415" i="13"/>
  <c r="Y420" i="13"/>
  <c r="K430" i="13"/>
  <c r="V435" i="13"/>
  <c r="N445" i="13"/>
  <c r="Y450" i="13"/>
  <c r="K460" i="13"/>
  <c r="V465" i="13"/>
  <c r="N475" i="13"/>
  <c r="X370" i="13"/>
  <c r="J380" i="13"/>
  <c r="AA385" i="13"/>
  <c r="M395" i="13"/>
  <c r="X400" i="13"/>
  <c r="J410" i="13"/>
  <c r="AA415" i="13"/>
  <c r="M425" i="13"/>
  <c r="X430" i="13"/>
  <c r="J440" i="13"/>
  <c r="AA445" i="13"/>
  <c r="M455" i="13"/>
  <c r="X460" i="13"/>
  <c r="J470" i="13"/>
  <c r="AA475" i="13"/>
  <c r="F157" i="13"/>
  <c r="S152" i="13"/>
  <c r="I142" i="13"/>
  <c r="P137" i="13"/>
  <c r="F127" i="13"/>
  <c r="S122" i="13"/>
  <c r="I112" i="13"/>
  <c r="P107" i="13"/>
  <c r="F97" i="13"/>
  <c r="S92" i="13"/>
  <c r="I82" i="13"/>
  <c r="P77" i="13"/>
  <c r="F67" i="13"/>
  <c r="S62" i="13"/>
  <c r="I52" i="13"/>
  <c r="P47" i="13"/>
  <c r="F37" i="13"/>
  <c r="S32" i="13"/>
  <c r="I22" i="13"/>
  <c r="P17" i="13"/>
  <c r="F7" i="13"/>
  <c r="J489" i="12"/>
  <c r="W484" i="12"/>
  <c r="G470" i="12"/>
  <c r="T465" i="12"/>
  <c r="D455" i="12"/>
  <c r="Q450" i="12"/>
  <c r="G440" i="12"/>
  <c r="T435" i="12"/>
  <c r="D425" i="12"/>
  <c r="Q420" i="12"/>
  <c r="G410" i="12"/>
  <c r="T405" i="12"/>
  <c r="D395" i="12"/>
  <c r="Q390" i="12"/>
  <c r="G380" i="12"/>
  <c r="T375" i="12"/>
  <c r="D365" i="12"/>
  <c r="Q360" i="12"/>
  <c r="G350" i="12"/>
  <c r="T345" i="12"/>
  <c r="D335" i="12"/>
  <c r="Q330" i="12"/>
  <c r="N311" i="12"/>
  <c r="AA306" i="12"/>
  <c r="K296" i="12"/>
  <c r="X291" i="12"/>
  <c r="N281" i="12"/>
  <c r="AA276" i="12"/>
  <c r="K266" i="12"/>
  <c r="X261" i="12"/>
  <c r="N251" i="12"/>
  <c r="AA246" i="12"/>
  <c r="K236" i="12"/>
  <c r="X231" i="12"/>
  <c r="N221" i="12"/>
  <c r="AA216" i="12"/>
  <c r="K206" i="12"/>
  <c r="X201" i="12"/>
  <c r="N191" i="12"/>
  <c r="AA186" i="12"/>
  <c r="K176" i="12"/>
  <c r="X171" i="12"/>
  <c r="H157" i="12"/>
  <c r="U152" i="12"/>
  <c r="E142" i="12"/>
  <c r="R137" i="12"/>
  <c r="H127" i="12"/>
  <c r="U122" i="12"/>
  <c r="E112" i="12"/>
  <c r="R107" i="12"/>
  <c r="H97" i="12"/>
  <c r="U92" i="12"/>
  <c r="E82" i="12"/>
  <c r="R77" i="12"/>
  <c r="H67" i="12"/>
  <c r="U62" i="12"/>
  <c r="E52" i="12"/>
  <c r="R47" i="12"/>
  <c r="H37" i="12"/>
  <c r="U32" i="12"/>
  <c r="E22" i="12"/>
  <c r="R17" i="12"/>
  <c r="H7" i="12"/>
  <c r="W166" i="13"/>
  <c r="O176" i="13"/>
  <c r="Z181" i="13"/>
  <c r="L191" i="13"/>
  <c r="W196" i="13"/>
  <c r="O206" i="13"/>
  <c r="Z211" i="13"/>
  <c r="L221" i="13"/>
  <c r="W226" i="13"/>
  <c r="O236" i="13"/>
  <c r="Z241" i="13"/>
  <c r="L251" i="13"/>
  <c r="W256" i="13"/>
  <c r="O266" i="13"/>
  <c r="Z271" i="13"/>
  <c r="L281" i="13"/>
  <c r="W286" i="13"/>
  <c r="O296" i="13"/>
  <c r="Z301" i="13"/>
  <c r="L311" i="13"/>
  <c r="W316" i="13"/>
  <c r="K171" i="13"/>
  <c r="V176" i="13"/>
  <c r="N186" i="13"/>
  <c r="Y191" i="13"/>
  <c r="K201" i="13"/>
  <c r="V206" i="13"/>
  <c r="N216" i="13"/>
  <c r="Y221" i="13"/>
  <c r="K231" i="13"/>
  <c r="V236" i="13"/>
  <c r="N246" i="13"/>
  <c r="Y251" i="13"/>
  <c r="K261" i="13"/>
  <c r="V266" i="13"/>
  <c r="N276" i="13"/>
  <c r="Y281" i="13"/>
  <c r="K291" i="13"/>
  <c r="V296" i="13"/>
  <c r="N306" i="13"/>
  <c r="Y311" i="13"/>
  <c r="M166" i="13"/>
  <c r="X171" i="13"/>
  <c r="J181" i="13"/>
  <c r="AA186" i="13"/>
  <c r="M196" i="13"/>
  <c r="X201" i="13"/>
  <c r="J211" i="13"/>
  <c r="AA216" i="13"/>
  <c r="M226" i="13"/>
  <c r="X231" i="13"/>
  <c r="J241" i="13"/>
  <c r="AA246" i="13"/>
  <c r="M256" i="13"/>
  <c r="X261" i="13"/>
  <c r="J271" i="13"/>
  <c r="AA276" i="13"/>
  <c r="M286" i="13"/>
  <c r="X291" i="13"/>
  <c r="J301" i="13"/>
  <c r="AA306" i="13"/>
  <c r="M316" i="13"/>
  <c r="Z166" i="13"/>
  <c r="L176" i="13"/>
  <c r="W181" i="13"/>
  <c r="O191" i="13"/>
  <c r="Z196" i="13"/>
  <c r="L206" i="13"/>
  <c r="W211" i="13"/>
  <c r="O221" i="13"/>
  <c r="Z226" i="13"/>
  <c r="L236" i="13"/>
  <c r="W241" i="13"/>
  <c r="O251" i="13"/>
  <c r="Z256" i="13"/>
  <c r="L266" i="13"/>
  <c r="W271" i="13"/>
  <c r="O281" i="13"/>
  <c r="Z286" i="13"/>
  <c r="L296" i="13"/>
  <c r="W301" i="13"/>
  <c r="O311" i="13"/>
  <c r="Z316" i="13"/>
  <c r="N171" i="13"/>
  <c r="Y176" i="13"/>
  <c r="K186" i="13"/>
  <c r="V191" i="13"/>
  <c r="N201" i="13"/>
  <c r="Y206" i="13"/>
  <c r="K216" i="13"/>
  <c r="V221" i="13"/>
  <c r="N231" i="13"/>
  <c r="Y236" i="13"/>
  <c r="K246" i="13"/>
  <c r="V251" i="13"/>
  <c r="N261" i="13"/>
  <c r="Y266" i="13"/>
  <c r="K276" i="13"/>
  <c r="V281" i="13"/>
  <c r="N291" i="13"/>
  <c r="Y296" i="13"/>
  <c r="K306" i="13"/>
  <c r="V311" i="13"/>
  <c r="U489" i="12"/>
  <c r="W475" i="12"/>
  <c r="M465" i="12"/>
  <c r="Z460" i="12"/>
  <c r="J450" i="12"/>
  <c r="W445" i="12"/>
  <c r="M435" i="12"/>
  <c r="Z430" i="12"/>
  <c r="J420" i="12"/>
  <c r="W415" i="12"/>
  <c r="M405" i="12"/>
  <c r="Z400" i="12"/>
  <c r="J390" i="12"/>
  <c r="W385" i="12"/>
  <c r="M375" i="12"/>
  <c r="Z370" i="12"/>
  <c r="J360" i="12"/>
  <c r="W355" i="12"/>
  <c r="M345" i="12"/>
  <c r="Z340" i="12"/>
  <c r="J330" i="12"/>
  <c r="W325" i="12"/>
  <c r="M311" i="12"/>
  <c r="Z306" i="12"/>
  <c r="J296" i="12"/>
  <c r="W291" i="12"/>
  <c r="M281" i="12"/>
  <c r="Z276" i="12"/>
  <c r="J266" i="12"/>
  <c r="W261" i="12"/>
  <c r="M251" i="12"/>
  <c r="Z246" i="12"/>
  <c r="J236" i="12"/>
  <c r="W231" i="12"/>
  <c r="M221" i="12"/>
  <c r="Z216" i="12"/>
  <c r="J206" i="12"/>
  <c r="W201" i="12"/>
  <c r="M191" i="12"/>
  <c r="Z186" i="12"/>
  <c r="J176" i="12"/>
  <c r="W171" i="12"/>
  <c r="M157" i="12"/>
  <c r="Z152" i="12"/>
  <c r="J142" i="12"/>
  <c r="W137" i="12"/>
  <c r="M127" i="12"/>
  <c r="Z122" i="12"/>
  <c r="J112" i="12"/>
  <c r="W107" i="12"/>
  <c r="M97" i="12"/>
  <c r="Z92" i="12"/>
  <c r="J82" i="12"/>
  <c r="W77" i="12"/>
  <c r="M67" i="12"/>
  <c r="Z62" i="12"/>
  <c r="J52" i="12"/>
  <c r="W47" i="12"/>
  <c r="M37" i="12"/>
  <c r="Z32" i="12"/>
  <c r="J22" i="12"/>
  <c r="W17" i="12"/>
  <c r="M7" i="12"/>
  <c r="T489" i="12"/>
  <c r="D475" i="12"/>
  <c r="Q470" i="12"/>
  <c r="G460" i="12"/>
  <c r="T455" i="12"/>
  <c r="D445" i="12"/>
  <c r="Q440" i="12"/>
  <c r="G430" i="12"/>
  <c r="T425" i="12"/>
  <c r="D415" i="12"/>
  <c r="Q410" i="12"/>
  <c r="G400" i="12"/>
  <c r="T395" i="12"/>
  <c r="D385" i="12"/>
  <c r="Q380" i="12"/>
  <c r="G370" i="12"/>
  <c r="T365" i="12"/>
  <c r="D355" i="12"/>
  <c r="Q350" i="12"/>
  <c r="G340" i="12"/>
  <c r="T335" i="12"/>
  <c r="K316" i="12"/>
  <c r="X311" i="12"/>
  <c r="N301" i="12"/>
  <c r="AA296" i="12"/>
  <c r="K286" i="12"/>
  <c r="X281" i="12"/>
  <c r="N271" i="12"/>
  <c r="AA266" i="12"/>
  <c r="K256" i="12"/>
  <c r="X251" i="12"/>
  <c r="N241" i="12"/>
  <c r="AA236" i="12"/>
  <c r="K226" i="12"/>
  <c r="X221" i="12"/>
  <c r="N211" i="12"/>
  <c r="AA206" i="12"/>
  <c r="K196" i="12"/>
  <c r="X191" i="12"/>
  <c r="N181" i="12"/>
  <c r="AA176" i="12"/>
  <c r="K166" i="12"/>
  <c r="X157" i="12"/>
  <c r="N147" i="12"/>
  <c r="AA142" i="12"/>
  <c r="K132" i="12"/>
  <c r="X127" i="12"/>
  <c r="N117" i="12"/>
  <c r="AA112" i="12"/>
  <c r="K102" i="12"/>
  <c r="X97" i="12"/>
  <c r="N87" i="12"/>
  <c r="AA82" i="12"/>
  <c r="K72" i="12"/>
  <c r="X67" i="12"/>
  <c r="N57" i="12"/>
  <c r="AA52" i="12"/>
  <c r="K42" i="12"/>
  <c r="X37" i="12"/>
  <c r="N27" i="12"/>
  <c r="AA22" i="12"/>
  <c r="K12" i="12"/>
  <c r="X7" i="12"/>
  <c r="Y489" i="12"/>
  <c r="O475" i="12"/>
  <c r="V470" i="12"/>
  <c r="L460" i="12"/>
  <c r="Y455" i="12"/>
  <c r="O445" i="12"/>
  <c r="V440" i="12"/>
  <c r="L430" i="12"/>
  <c r="Y425" i="12"/>
  <c r="O415" i="12"/>
  <c r="V410" i="12"/>
  <c r="L400" i="12"/>
  <c r="Y395" i="12"/>
  <c r="O385" i="12"/>
  <c r="V380" i="12"/>
  <c r="L370" i="12"/>
  <c r="Y365" i="12"/>
  <c r="O355" i="12"/>
  <c r="V350" i="12"/>
  <c r="L340" i="12"/>
  <c r="Y335" i="12"/>
  <c r="O325" i="12"/>
  <c r="V316" i="12"/>
  <c r="L306" i="12"/>
  <c r="Y301" i="12"/>
  <c r="O291" i="12"/>
  <c r="V286" i="12"/>
  <c r="L276" i="12"/>
  <c r="Y271" i="12"/>
  <c r="O261" i="12"/>
  <c r="V256" i="12"/>
  <c r="L246" i="12"/>
  <c r="Y241" i="12"/>
  <c r="O231" i="12"/>
  <c r="V226" i="12"/>
  <c r="L216" i="12"/>
  <c r="Y211" i="12"/>
  <c r="O201" i="12"/>
  <c r="V196" i="12"/>
  <c r="L186" i="12"/>
  <c r="Y181" i="12"/>
  <c r="O171" i="12"/>
  <c r="V166" i="12"/>
  <c r="F152" i="12"/>
  <c r="S147" i="12"/>
  <c r="I137" i="12"/>
  <c r="P132" i="12"/>
  <c r="F122" i="12"/>
  <c r="S117" i="12"/>
  <c r="I107" i="12"/>
  <c r="P102" i="12"/>
  <c r="F92" i="12"/>
  <c r="S87" i="12"/>
  <c r="I77" i="12"/>
  <c r="P72" i="12"/>
  <c r="F62" i="12"/>
  <c r="S57" i="12"/>
  <c r="I47" i="12"/>
  <c r="P42" i="12"/>
  <c r="F32" i="12"/>
  <c r="S27" i="12"/>
  <c r="I17" i="12"/>
  <c r="P12" i="12"/>
  <c r="T559" i="12"/>
  <c r="L489" i="12"/>
  <c r="Y484" i="12"/>
  <c r="O470" i="12"/>
  <c r="V465" i="12"/>
  <c r="L455" i="12"/>
  <c r="Y450" i="12"/>
  <c r="O440" i="12"/>
  <c r="V435" i="12"/>
  <c r="L425" i="12"/>
  <c r="Y420" i="12"/>
  <c r="O410" i="12"/>
  <c r="V405" i="12"/>
  <c r="L395" i="12"/>
  <c r="Y390" i="12"/>
  <c r="O380" i="12"/>
  <c r="V375" i="12"/>
  <c r="L365" i="12"/>
  <c r="Y360" i="12"/>
  <c r="O350" i="12"/>
  <c r="V345" i="12"/>
  <c r="L335" i="12"/>
  <c r="Y330" i="12"/>
  <c r="O316" i="12"/>
  <c r="V311" i="12"/>
  <c r="L301" i="12"/>
  <c r="Y296" i="12"/>
  <c r="O286" i="12"/>
  <c r="V281" i="12"/>
  <c r="L271" i="12"/>
  <c r="Y266" i="12"/>
  <c r="O256" i="12"/>
  <c r="V251" i="12"/>
  <c r="L241" i="12"/>
  <c r="Y236" i="12"/>
  <c r="O226" i="12"/>
  <c r="V221" i="12"/>
  <c r="L211" i="12"/>
  <c r="Y206" i="12"/>
  <c r="O196" i="12"/>
  <c r="V191" i="12"/>
  <c r="L181" i="12"/>
  <c r="Y176" i="12"/>
  <c r="O166" i="12"/>
  <c r="V157" i="12"/>
  <c r="L147" i="12"/>
  <c r="Y142" i="12"/>
  <c r="O132" i="12"/>
  <c r="V127" i="12"/>
  <c r="L117" i="12"/>
  <c r="Y112" i="12"/>
  <c r="O102" i="12"/>
  <c r="V97" i="12"/>
  <c r="L87" i="12"/>
  <c r="Y82" i="12"/>
  <c r="O72" i="12"/>
  <c r="V67" i="12"/>
  <c r="L57" i="12"/>
  <c r="Y52" i="12"/>
  <c r="O42" i="12"/>
  <c r="V37" i="12"/>
  <c r="L27" i="12"/>
  <c r="Y22" i="12"/>
  <c r="O12" i="12"/>
  <c r="V634" i="11"/>
  <c r="K629" i="11"/>
  <c r="Y619" i="11"/>
  <c r="N614" i="11"/>
  <c r="V604" i="11"/>
  <c r="K599" i="11"/>
  <c r="Y589" i="11"/>
  <c r="N584" i="11"/>
  <c r="V574" i="11"/>
  <c r="K569" i="11"/>
  <c r="Y559" i="11"/>
  <c r="N554" i="11"/>
  <c r="V544" i="11"/>
  <c r="K539" i="11"/>
  <c r="Y529" i="11"/>
  <c r="N524" i="11"/>
  <c r="V514" i="11"/>
  <c r="K509" i="11"/>
  <c r="Y499" i="11"/>
  <c r="N494" i="11"/>
  <c r="V484" i="11"/>
  <c r="F166" i="11"/>
  <c r="F32" i="11"/>
  <c r="S27" i="11"/>
  <c r="I17" i="11"/>
  <c r="P12" i="11"/>
  <c r="F629" i="10"/>
  <c r="S624" i="10"/>
  <c r="I614" i="10"/>
  <c r="P609" i="10"/>
  <c r="F599" i="10"/>
  <c r="S594" i="10"/>
  <c r="I584" i="10"/>
  <c r="P579" i="10"/>
  <c r="F569" i="10"/>
  <c r="S564" i="10"/>
  <c r="I554" i="10"/>
  <c r="P549" i="10"/>
  <c r="F539" i="10"/>
  <c r="S534" i="10"/>
  <c r="I524" i="10"/>
  <c r="P519" i="10"/>
  <c r="F509" i="10"/>
  <c r="S504" i="10"/>
  <c r="I494" i="10"/>
  <c r="P489" i="10"/>
  <c r="M470" i="10"/>
  <c r="Z465" i="10"/>
  <c r="J455" i="10"/>
  <c r="W450" i="10"/>
  <c r="M440" i="10"/>
  <c r="Z435" i="10"/>
  <c r="J425" i="10"/>
  <c r="W420" i="10"/>
  <c r="M410" i="10"/>
  <c r="Z405" i="10"/>
  <c r="J395" i="10"/>
  <c r="W390" i="10"/>
  <c r="M380" i="10"/>
  <c r="Z375" i="10"/>
  <c r="J365" i="10"/>
  <c r="W360" i="10"/>
  <c r="M350" i="10"/>
  <c r="Z345" i="10"/>
  <c r="J335" i="10"/>
  <c r="W330" i="10"/>
  <c r="G316" i="10"/>
  <c r="T311" i="10"/>
  <c r="D301" i="10"/>
  <c r="Q296" i="10"/>
  <c r="G286" i="10"/>
  <c r="T281" i="10"/>
  <c r="D271" i="10"/>
  <c r="Q266" i="10"/>
  <c r="G256" i="10"/>
  <c r="T251" i="10"/>
  <c r="D241" i="10"/>
  <c r="Q236" i="10"/>
  <c r="G226" i="10"/>
  <c r="T221" i="10"/>
  <c r="D211" i="10"/>
  <c r="Q206" i="10"/>
  <c r="G196" i="10"/>
  <c r="T191" i="10"/>
  <c r="D181" i="10"/>
  <c r="Q176" i="10"/>
  <c r="G166" i="10"/>
  <c r="N157" i="10"/>
  <c r="AA152" i="10"/>
  <c r="K142" i="10"/>
  <c r="X137" i="10"/>
  <c r="N127" i="10"/>
  <c r="AA122" i="10"/>
  <c r="K112" i="10"/>
  <c r="X107" i="10"/>
  <c r="N97" i="10"/>
  <c r="AA92" i="10"/>
  <c r="K82" i="10"/>
  <c r="X77" i="10"/>
  <c r="N67" i="10"/>
  <c r="AA62" i="10"/>
  <c r="K52" i="10"/>
  <c r="X47" i="10"/>
  <c r="N37" i="10"/>
  <c r="AA32" i="10"/>
  <c r="K22" i="10"/>
  <c r="X17" i="10"/>
  <c r="N7" i="10"/>
  <c r="E32" i="11"/>
  <c r="R27" i="11"/>
  <c r="H17" i="11"/>
  <c r="U12" i="11"/>
  <c r="P7" i="11"/>
  <c r="L42" i="11"/>
  <c r="W47" i="11"/>
  <c r="O57" i="11"/>
  <c r="Z62" i="11"/>
  <c r="L72" i="11"/>
  <c r="W77" i="11"/>
  <c r="O87" i="11"/>
  <c r="Z92" i="11"/>
  <c r="L102" i="11"/>
  <c r="W107" i="11"/>
  <c r="O117" i="11"/>
  <c r="Z122" i="11"/>
  <c r="L132" i="11"/>
  <c r="W137" i="11"/>
  <c r="O147" i="11"/>
  <c r="Z152" i="11"/>
  <c r="N37" i="11"/>
  <c r="Y42" i="11"/>
  <c r="K52" i="11"/>
  <c r="V57" i="11"/>
  <c r="N67" i="11"/>
  <c r="Y72" i="11"/>
  <c r="K82" i="11"/>
  <c r="V87" i="11"/>
  <c r="N97" i="11"/>
  <c r="Y102" i="11"/>
  <c r="K112" i="11"/>
  <c r="V117" i="11"/>
  <c r="N127" i="11"/>
  <c r="Y132" i="11"/>
  <c r="K142" i="11"/>
  <c r="V147" i="11"/>
  <c r="N157" i="11"/>
  <c r="Z42" i="11"/>
  <c r="L52" i="11"/>
  <c r="W57" i="11"/>
  <c r="O67" i="11"/>
  <c r="Z72" i="11"/>
  <c r="L82" i="11"/>
  <c r="W87" i="11"/>
  <c r="O97" i="11"/>
  <c r="Z102" i="11"/>
  <c r="L112" i="11"/>
  <c r="W117" i="11"/>
  <c r="O127" i="11"/>
  <c r="Z132" i="11"/>
  <c r="L142" i="11"/>
  <c r="W147" i="11"/>
  <c r="O157" i="11"/>
  <c r="AA42" i="11"/>
  <c r="M52" i="11"/>
  <c r="X57" i="11"/>
  <c r="J67" i="11"/>
  <c r="AA72" i="11"/>
  <c r="M82" i="11"/>
  <c r="X87" i="11"/>
  <c r="J97" i="11"/>
  <c r="AA102" i="11"/>
  <c r="M112" i="11"/>
  <c r="X117" i="11"/>
  <c r="J127" i="11"/>
  <c r="AA132" i="11"/>
  <c r="M142" i="11"/>
  <c r="X147" i="11"/>
  <c r="J157" i="11"/>
  <c r="W37" i="11"/>
  <c r="O47" i="11"/>
  <c r="Z52" i="11"/>
  <c r="L62" i="11"/>
  <c r="W67" i="11"/>
  <c r="O77" i="11"/>
  <c r="Z82" i="11"/>
  <c r="L92" i="11"/>
  <c r="W97" i="11"/>
  <c r="O107" i="11"/>
  <c r="Z112" i="11"/>
  <c r="L122" i="11"/>
  <c r="W127" i="11"/>
  <c r="O137" i="11"/>
  <c r="Z142" i="11"/>
  <c r="L152" i="11"/>
  <c r="W157" i="11"/>
  <c r="P634" i="10"/>
  <c r="F624" i="10"/>
  <c r="S619" i="10"/>
  <c r="I609" i="10"/>
  <c r="P604" i="10"/>
  <c r="F594" i="10"/>
  <c r="S589" i="10"/>
  <c r="I579" i="10"/>
  <c r="P574" i="10"/>
  <c r="F564" i="10"/>
  <c r="S559" i="10"/>
  <c r="I549" i="10"/>
  <c r="P544" i="10"/>
  <c r="F534" i="10"/>
  <c r="S529" i="10"/>
  <c r="I519" i="10"/>
  <c r="P514" i="10"/>
  <c r="F504" i="10"/>
  <c r="S499" i="10"/>
  <c r="I489" i="10"/>
  <c r="P484" i="10"/>
  <c r="W475" i="10"/>
  <c r="M465" i="10"/>
  <c r="Z460" i="10"/>
  <c r="J450" i="10"/>
  <c r="W445" i="10"/>
  <c r="M435" i="10"/>
  <c r="Z430" i="10"/>
  <c r="J420" i="10"/>
  <c r="W415" i="10"/>
  <c r="M405" i="10"/>
  <c r="Z400" i="10"/>
  <c r="J390" i="10"/>
  <c r="W385" i="10"/>
  <c r="M375" i="10"/>
  <c r="Z370" i="10"/>
  <c r="J360" i="10"/>
  <c r="W355" i="10"/>
  <c r="M345" i="10"/>
  <c r="Z340" i="10"/>
  <c r="J330" i="10"/>
  <c r="W325" i="10"/>
  <c r="M311" i="10"/>
  <c r="Z306" i="10"/>
  <c r="J296" i="10"/>
  <c r="W291" i="10"/>
  <c r="M281" i="10"/>
  <c r="Z276" i="10"/>
  <c r="J266" i="10"/>
  <c r="W261" i="10"/>
  <c r="M251" i="10"/>
  <c r="Z246" i="10"/>
  <c r="J236" i="10"/>
  <c r="W231" i="10"/>
  <c r="M221" i="10"/>
  <c r="Z216" i="10"/>
  <c r="J206" i="10"/>
  <c r="W201" i="10"/>
  <c r="M191" i="10"/>
  <c r="Z186" i="10"/>
  <c r="J176" i="10"/>
  <c r="W171" i="10"/>
  <c r="M157" i="10"/>
  <c r="Z152" i="10"/>
  <c r="J142" i="10"/>
  <c r="W137" i="10"/>
  <c r="M127" i="10"/>
  <c r="Z122" i="10"/>
  <c r="J112" i="10"/>
  <c r="W107" i="10"/>
  <c r="M97" i="10"/>
  <c r="Z92" i="10"/>
  <c r="J82" i="10"/>
  <c r="W77" i="10"/>
  <c r="M67" i="10"/>
  <c r="Z62" i="10"/>
  <c r="J52" i="10"/>
  <c r="W47" i="10"/>
  <c r="M37" i="10"/>
  <c r="Z32" i="10"/>
  <c r="J22" i="10"/>
  <c r="W17" i="10"/>
  <c r="M7" i="10"/>
  <c r="D32" i="11"/>
  <c r="Q27" i="11"/>
  <c r="G17" i="11"/>
  <c r="T12" i="11"/>
  <c r="O634" i="10"/>
  <c r="V629" i="10"/>
  <c r="L619" i="10"/>
  <c r="Y614" i="10"/>
  <c r="O604" i="10"/>
  <c r="V599" i="10"/>
  <c r="L589" i="10"/>
  <c r="Y584" i="10"/>
  <c r="O574" i="10"/>
  <c r="V569" i="10"/>
  <c r="L559" i="10"/>
  <c r="Y554" i="10"/>
  <c r="O544" i="10"/>
  <c r="V539" i="10"/>
  <c r="L529" i="10"/>
  <c r="Y524" i="10"/>
  <c r="O514" i="10"/>
  <c r="V509" i="10"/>
  <c r="L499" i="10"/>
  <c r="Y494" i="10"/>
  <c r="O484" i="10"/>
  <c r="V475" i="10"/>
  <c r="L465" i="10"/>
  <c r="Y460" i="10"/>
  <c r="O450" i="10"/>
  <c r="V445" i="10"/>
  <c r="L435" i="10"/>
  <c r="Y430" i="10"/>
  <c r="O420" i="10"/>
  <c r="V415" i="10"/>
  <c r="L405" i="10"/>
  <c r="Y400" i="10"/>
  <c r="O390" i="10"/>
  <c r="V385" i="10"/>
  <c r="L375" i="10"/>
  <c r="Y370" i="10"/>
  <c r="O360" i="10"/>
  <c r="V355" i="10"/>
  <c r="L345" i="10"/>
  <c r="Y340" i="10"/>
  <c r="O330" i="10"/>
  <c r="V325" i="10"/>
  <c r="F311" i="10"/>
  <c r="S306" i="10"/>
  <c r="I296" i="10"/>
  <c r="P291" i="10"/>
  <c r="F281" i="10"/>
  <c r="S276" i="10"/>
  <c r="I266" i="10"/>
  <c r="P261" i="10"/>
  <c r="F251" i="10"/>
  <c r="S246" i="10"/>
  <c r="I236" i="10"/>
  <c r="P231" i="10"/>
  <c r="F221" i="10"/>
  <c r="S216" i="10"/>
  <c r="I206" i="10"/>
  <c r="P201" i="10"/>
  <c r="F191" i="10"/>
  <c r="S186" i="10"/>
  <c r="I176" i="10"/>
  <c r="P171" i="10"/>
  <c r="F157" i="10"/>
  <c r="S152" i="10"/>
  <c r="I142" i="10"/>
  <c r="P137" i="10"/>
  <c r="F127" i="10"/>
  <c r="S122" i="10"/>
  <c r="I112" i="10"/>
  <c r="P107" i="10"/>
  <c r="F97" i="10"/>
  <c r="S92" i="10"/>
  <c r="I82" i="10"/>
  <c r="P77" i="10"/>
  <c r="F67" i="10"/>
  <c r="S62" i="10"/>
  <c r="I52" i="10"/>
  <c r="P47" i="10"/>
  <c r="F37" i="10"/>
  <c r="S32" i="10"/>
  <c r="I22" i="10"/>
  <c r="P17" i="10"/>
  <c r="F7" i="10"/>
  <c r="E325" i="11"/>
  <c r="P330" i="11"/>
  <c r="H340" i="11"/>
  <c r="S345" i="11"/>
  <c r="E355" i="11"/>
  <c r="P360" i="11"/>
  <c r="H370" i="11"/>
  <c r="S375" i="11"/>
  <c r="E385" i="11"/>
  <c r="P390" i="11"/>
  <c r="H400" i="11"/>
  <c r="S405" i="11"/>
  <c r="E415" i="11"/>
  <c r="P420" i="11"/>
  <c r="H430" i="11"/>
  <c r="S435" i="11"/>
  <c r="E445" i="11"/>
  <c r="P450" i="11"/>
  <c r="H460" i="11"/>
  <c r="S465" i="11"/>
  <c r="E475" i="11"/>
  <c r="R325" i="11"/>
  <c r="D335" i="11"/>
  <c r="U340" i="11"/>
  <c r="G350" i="11"/>
  <c r="R355" i="11"/>
  <c r="D365" i="11"/>
  <c r="U370" i="11"/>
  <c r="G380" i="11"/>
  <c r="R385" i="11"/>
  <c r="D395" i="11"/>
  <c r="U400" i="11"/>
  <c r="G410" i="11"/>
  <c r="R415" i="11"/>
  <c r="D425" i="11"/>
  <c r="U430" i="11"/>
  <c r="G440" i="11"/>
  <c r="R445" i="11"/>
  <c r="D455" i="11"/>
  <c r="U460" i="11"/>
  <c r="G470" i="11"/>
  <c r="R475" i="11"/>
  <c r="F330" i="11"/>
  <c r="Q335" i="11"/>
  <c r="I345" i="11"/>
  <c r="T350" i="11"/>
  <c r="F360" i="11"/>
  <c r="Q365" i="11"/>
  <c r="I375" i="11"/>
  <c r="T380" i="11"/>
  <c r="F390" i="11"/>
  <c r="Q395" i="11"/>
  <c r="I405" i="11"/>
  <c r="T410" i="11"/>
  <c r="F420" i="11"/>
  <c r="Q425" i="11"/>
  <c r="I435" i="11"/>
  <c r="T440" i="11"/>
  <c r="F450" i="11"/>
  <c r="Q455" i="11"/>
  <c r="I465" i="11"/>
  <c r="T470" i="11"/>
  <c r="H325" i="11"/>
  <c r="S330" i="11"/>
  <c r="E340" i="11"/>
  <c r="P345" i="11"/>
  <c r="H355" i="11"/>
  <c r="S360" i="11"/>
  <c r="E370" i="11"/>
  <c r="P375" i="11"/>
  <c r="H385" i="11"/>
  <c r="S390" i="11"/>
  <c r="E400" i="11"/>
  <c r="P405" i="11"/>
  <c r="H415" i="11"/>
  <c r="S420" i="11"/>
  <c r="E430" i="11"/>
  <c r="P435" i="11"/>
  <c r="H445" i="11"/>
  <c r="S450" i="11"/>
  <c r="E460" i="11"/>
  <c r="P465" i="11"/>
  <c r="H475" i="11"/>
  <c r="U325" i="11"/>
  <c r="G335" i="11"/>
  <c r="R340" i="11"/>
  <c r="D350" i="11"/>
  <c r="U355" i="11"/>
  <c r="G365" i="11"/>
  <c r="R370" i="11"/>
  <c r="D380" i="11"/>
  <c r="U385" i="11"/>
  <c r="G395" i="11"/>
  <c r="R400" i="11"/>
  <c r="D410" i="11"/>
  <c r="U415" i="11"/>
  <c r="G425" i="11"/>
  <c r="R430" i="11"/>
  <c r="D440" i="11"/>
  <c r="U445" i="11"/>
  <c r="G455" i="11"/>
  <c r="R460" i="11"/>
  <c r="D470" i="11"/>
  <c r="U475" i="11"/>
  <c r="D27" i="11"/>
  <c r="Q22" i="11"/>
  <c r="G12" i="11"/>
  <c r="T7" i="11"/>
  <c r="I629" i="10"/>
  <c r="P624" i="10"/>
  <c r="F614" i="10"/>
  <c r="S609" i="10"/>
  <c r="I599" i="10"/>
  <c r="P594" i="10"/>
  <c r="F584" i="10"/>
  <c r="S579" i="10"/>
  <c r="I569" i="10"/>
  <c r="P564" i="10"/>
  <c r="F554" i="10"/>
  <c r="S549" i="10"/>
  <c r="I539" i="10"/>
  <c r="P534" i="10"/>
  <c r="F524" i="10"/>
  <c r="S519" i="10"/>
  <c r="I509" i="10"/>
  <c r="P504" i="10"/>
  <c r="F494" i="10"/>
  <c r="S489" i="10"/>
  <c r="I475" i="10"/>
  <c r="P470" i="10"/>
  <c r="F460" i="10"/>
  <c r="S455" i="10"/>
  <c r="I445" i="10"/>
  <c r="P440" i="10"/>
  <c r="F430" i="10"/>
  <c r="S425" i="10"/>
  <c r="I415" i="10"/>
  <c r="P410" i="10"/>
  <c r="F400" i="10"/>
  <c r="S395" i="10"/>
  <c r="I385" i="10"/>
  <c r="P380" i="10"/>
  <c r="F370" i="10"/>
  <c r="S365" i="10"/>
  <c r="I355" i="10"/>
  <c r="P350" i="10"/>
  <c r="F340" i="10"/>
  <c r="S335" i="10"/>
  <c r="I325" i="10"/>
  <c r="P316" i="10"/>
  <c r="F306" i="10"/>
  <c r="S301" i="10"/>
  <c r="I291" i="10"/>
  <c r="P286" i="10"/>
  <c r="F276" i="10"/>
  <c r="S271" i="10"/>
  <c r="I261" i="10"/>
  <c r="P256" i="10"/>
  <c r="F246" i="10"/>
  <c r="S241" i="10"/>
  <c r="I231" i="10"/>
  <c r="P226" i="10"/>
  <c r="F216" i="10"/>
  <c r="S211" i="10"/>
  <c r="I201" i="10"/>
  <c r="P196" i="10"/>
  <c r="F186" i="10"/>
  <c r="S181" i="10"/>
  <c r="I171" i="10"/>
  <c r="P166" i="10"/>
  <c r="W157" i="10"/>
  <c r="M147" i="10"/>
  <c r="Z142" i="10"/>
  <c r="J132" i="10"/>
  <c r="W127" i="10"/>
  <c r="M117" i="10"/>
  <c r="Z112" i="10"/>
  <c r="J102" i="10"/>
  <c r="W97" i="10"/>
  <c r="M87" i="10"/>
  <c r="Z82" i="10"/>
  <c r="J72" i="10"/>
  <c r="W67" i="10"/>
  <c r="M57" i="10"/>
  <c r="Z52" i="10"/>
  <c r="J42" i="10"/>
  <c r="W37" i="10"/>
  <c r="M27" i="10"/>
  <c r="Z22" i="10"/>
  <c r="J12" i="10"/>
  <c r="W7" i="10"/>
  <c r="S430" i="11"/>
  <c r="S340" i="11"/>
  <c r="K72" i="11"/>
  <c r="O27" i="11"/>
  <c r="V22" i="11"/>
  <c r="L12" i="11"/>
  <c r="Y7" i="11"/>
  <c r="N629" i="10"/>
  <c r="AA624" i="10"/>
  <c r="K614" i="10"/>
  <c r="X609" i="10"/>
  <c r="N599" i="10"/>
  <c r="AA594" i="10"/>
  <c r="K584" i="10"/>
  <c r="X579" i="10"/>
  <c r="N569" i="10"/>
  <c r="AA564" i="10"/>
  <c r="K554" i="10"/>
  <c r="X549" i="10"/>
  <c r="N539" i="10"/>
  <c r="AA534" i="10"/>
  <c r="K524" i="10"/>
  <c r="X519" i="10"/>
  <c r="N509" i="10"/>
  <c r="AA504" i="10"/>
  <c r="K494" i="10"/>
  <c r="X489" i="10"/>
  <c r="N475" i="10"/>
  <c r="AA470" i="10"/>
  <c r="K460" i="10"/>
  <c r="X455" i="10"/>
  <c r="N445" i="10"/>
  <c r="AA440" i="10"/>
  <c r="K430" i="10"/>
  <c r="X425" i="10"/>
  <c r="N415" i="10"/>
  <c r="AA410" i="10"/>
  <c r="K400" i="10"/>
  <c r="X395" i="10"/>
  <c r="N385" i="10"/>
  <c r="AA380" i="10"/>
  <c r="K370" i="10"/>
  <c r="X365" i="10"/>
  <c r="N355" i="10"/>
  <c r="AA350" i="10"/>
  <c r="K340" i="10"/>
  <c r="X335" i="10"/>
  <c r="N325" i="10"/>
  <c r="AA316" i="10"/>
  <c r="K306" i="10"/>
  <c r="X301" i="10"/>
  <c r="N291" i="10"/>
  <c r="AA286" i="10"/>
  <c r="K276" i="10"/>
  <c r="X271" i="10"/>
  <c r="N261" i="10"/>
  <c r="AA256" i="10"/>
  <c r="K246" i="10"/>
  <c r="X241" i="10"/>
  <c r="N231" i="10"/>
  <c r="AA226" i="10"/>
  <c r="K216" i="10"/>
  <c r="X211" i="10"/>
  <c r="N201" i="10"/>
  <c r="AA196" i="10"/>
  <c r="K186" i="10"/>
  <c r="X181" i="10"/>
  <c r="N171" i="10"/>
  <c r="AA166" i="10"/>
  <c r="K152" i="10"/>
  <c r="X147" i="10"/>
  <c r="N137" i="10"/>
  <c r="AA132" i="10"/>
  <c r="K122" i="10"/>
  <c r="X117" i="10"/>
  <c r="N107" i="10"/>
  <c r="AA102" i="10"/>
  <c r="K92" i="10"/>
  <c r="X87" i="10"/>
  <c r="N77" i="10"/>
  <c r="AA72" i="10"/>
  <c r="K62" i="10"/>
  <c r="X57" i="10"/>
  <c r="N47" i="10"/>
  <c r="AA42" i="10"/>
  <c r="K32" i="10"/>
  <c r="X27" i="10"/>
  <c r="N17" i="10"/>
  <c r="AA12" i="10"/>
  <c r="Y50" i="8"/>
  <c r="Z44" i="8"/>
  <c r="AA38" i="8"/>
  <c r="V32" i="8"/>
  <c r="W26" i="8"/>
  <c r="X20" i="8"/>
  <c r="Y14" i="8"/>
  <c r="Z8" i="8"/>
  <c r="J624" i="7"/>
  <c r="W619" i="7"/>
  <c r="M609" i="7"/>
  <c r="Z604" i="7"/>
  <c r="J594" i="7"/>
  <c r="W589" i="7"/>
  <c r="M579" i="7"/>
  <c r="Z574" i="7"/>
  <c r="J564" i="7"/>
  <c r="W559" i="7"/>
  <c r="M549" i="7"/>
  <c r="Z544" i="7"/>
  <c r="J534" i="7"/>
  <c r="W529" i="7"/>
  <c r="M519" i="7"/>
  <c r="Z514" i="7"/>
  <c r="J504" i="7"/>
  <c r="W499" i="7"/>
  <c r="M489" i="7"/>
  <c r="Z484" i="7"/>
  <c r="P316" i="7"/>
  <c r="F306" i="7"/>
  <c r="S301" i="7"/>
  <c r="I291" i="7"/>
  <c r="P286" i="7"/>
  <c r="F276" i="7"/>
  <c r="S271" i="7"/>
  <c r="I261" i="7"/>
  <c r="P256" i="7"/>
  <c r="F246" i="7"/>
  <c r="S241" i="7"/>
  <c r="I231" i="7"/>
  <c r="P226" i="7"/>
  <c r="F216" i="7"/>
  <c r="S211" i="7"/>
  <c r="I201" i="7"/>
  <c r="P196" i="7"/>
  <c r="F186" i="7"/>
  <c r="S181" i="7"/>
  <c r="I171" i="7"/>
  <c r="P166" i="7"/>
  <c r="Q157" i="7"/>
  <c r="G147" i="7"/>
  <c r="T142" i="7"/>
  <c r="D132" i="7"/>
  <c r="Q127" i="7"/>
  <c r="G117" i="7"/>
  <c r="T112" i="7"/>
  <c r="D102" i="7"/>
  <c r="Q97" i="7"/>
  <c r="G87" i="7"/>
  <c r="T82" i="7"/>
  <c r="D72" i="7"/>
  <c r="Q67" i="7"/>
  <c r="G57" i="7"/>
  <c r="T52" i="7"/>
  <c r="D42" i="7"/>
  <c r="Q37" i="7"/>
  <c r="G27" i="7"/>
  <c r="T22" i="7"/>
  <c r="D12" i="7"/>
  <c r="Q7" i="7"/>
  <c r="X50" i="8"/>
  <c r="Y44" i="8"/>
  <c r="Z38" i="8"/>
  <c r="AA32" i="8"/>
  <c r="V26" i="8"/>
  <c r="W20" i="8"/>
  <c r="X14" i="8"/>
  <c r="Y8" i="8"/>
  <c r="N629" i="7"/>
  <c r="AA624" i="7"/>
  <c r="K614" i="7"/>
  <c r="X609" i="7"/>
  <c r="N599" i="7"/>
  <c r="AA594" i="7"/>
  <c r="K584" i="7"/>
  <c r="X579" i="7"/>
  <c r="N569" i="7"/>
  <c r="AA564" i="7"/>
  <c r="K554" i="7"/>
  <c r="X549" i="7"/>
  <c r="N539" i="7"/>
  <c r="AA534" i="7"/>
  <c r="K524" i="7"/>
  <c r="X519" i="7"/>
  <c r="N509" i="7"/>
  <c r="AA504" i="7"/>
  <c r="K494" i="7"/>
  <c r="X489" i="7"/>
  <c r="J311" i="7"/>
  <c r="W306" i="7"/>
  <c r="M296" i="7"/>
  <c r="Z291" i="7"/>
  <c r="J281" i="7"/>
  <c r="W276" i="7"/>
  <c r="M266" i="7"/>
  <c r="Z261" i="7"/>
  <c r="J251" i="7"/>
  <c r="W246" i="7"/>
  <c r="M236" i="7"/>
  <c r="Z231" i="7"/>
  <c r="J221" i="7"/>
  <c r="W216" i="7"/>
  <c r="M206" i="7"/>
  <c r="Z201" i="7"/>
  <c r="J191" i="7"/>
  <c r="W186" i="7"/>
  <c r="M176" i="7"/>
  <c r="Z171" i="7"/>
  <c r="J157" i="7"/>
  <c r="W152" i="7"/>
  <c r="M142" i="7"/>
  <c r="Z137" i="7"/>
  <c r="J127" i="7"/>
  <c r="W122" i="7"/>
  <c r="M112" i="7"/>
  <c r="Z107" i="7"/>
  <c r="J97" i="7"/>
  <c r="W92" i="7"/>
  <c r="M82" i="7"/>
  <c r="Z77" i="7"/>
  <c r="J67" i="7"/>
  <c r="W62" i="7"/>
  <c r="M52" i="7"/>
  <c r="Z47" i="7"/>
  <c r="J37" i="7"/>
  <c r="W32" i="7"/>
  <c r="M22" i="7"/>
  <c r="Z17" i="7"/>
  <c r="E176" i="8"/>
  <c r="H158" i="8"/>
  <c r="K140" i="8"/>
  <c r="N122" i="8"/>
  <c r="Q104" i="8"/>
  <c r="T86" i="8"/>
  <c r="E68" i="8"/>
  <c r="W50" i="8"/>
  <c r="X44" i="8"/>
  <c r="Y38" i="8"/>
  <c r="Z32" i="8"/>
  <c r="AA26" i="8"/>
  <c r="V20" i="8"/>
  <c r="W14" i="8"/>
  <c r="X8" i="8"/>
  <c r="M629" i="7"/>
  <c r="Z624" i="7"/>
  <c r="J614" i="7"/>
  <c r="W609" i="7"/>
  <c r="M599" i="7"/>
  <c r="Z594" i="7"/>
  <c r="J584" i="7"/>
  <c r="W579" i="7"/>
  <c r="M569" i="7"/>
  <c r="Z564" i="7"/>
  <c r="J554" i="7"/>
  <c r="W549" i="7"/>
  <c r="M539" i="7"/>
  <c r="Z534" i="7"/>
  <c r="J524" i="7"/>
  <c r="W519" i="7"/>
  <c r="M509" i="7"/>
  <c r="Z504" i="7"/>
  <c r="J494" i="7"/>
  <c r="W489" i="7"/>
  <c r="O311" i="7"/>
  <c r="V306" i="7"/>
  <c r="L296" i="7"/>
  <c r="Y291" i="7"/>
  <c r="O281" i="7"/>
  <c r="V276" i="7"/>
  <c r="L266" i="7"/>
  <c r="Y261" i="7"/>
  <c r="O251" i="7"/>
  <c r="V246" i="7"/>
  <c r="L236" i="7"/>
  <c r="Y231" i="7"/>
  <c r="O221" i="7"/>
  <c r="V216" i="7"/>
  <c r="L206" i="7"/>
  <c r="Y201" i="7"/>
  <c r="O191" i="7"/>
  <c r="V186" i="7"/>
  <c r="L176" i="7"/>
  <c r="Y171" i="7"/>
  <c r="O157" i="7"/>
  <c r="V152" i="7"/>
  <c r="L142" i="7"/>
  <c r="Y137" i="7"/>
  <c r="O127" i="7"/>
  <c r="V122" i="7"/>
  <c r="L112" i="7"/>
  <c r="Y107" i="7"/>
  <c r="O97" i="7"/>
  <c r="V92" i="7"/>
  <c r="L82" i="7"/>
  <c r="Y77" i="7"/>
  <c r="O67" i="7"/>
  <c r="V62" i="7"/>
  <c r="L52" i="7"/>
  <c r="Y47" i="7"/>
  <c r="O37" i="7"/>
  <c r="V32" i="7"/>
  <c r="L22" i="7"/>
  <c r="Y17" i="7"/>
  <c r="O7" i="7"/>
  <c r="L164" i="8"/>
  <c r="O146" i="8"/>
  <c r="F92" i="8"/>
  <c r="I74" i="8"/>
  <c r="O27" i="17"/>
  <c r="V22" i="17"/>
  <c r="L12" i="17"/>
  <c r="Y7" i="17"/>
  <c r="L524" i="16"/>
  <c r="Y519" i="16"/>
  <c r="O509" i="16"/>
  <c r="V504" i="16"/>
  <c r="E311" i="16"/>
  <c r="R306" i="16"/>
  <c r="H296" i="16"/>
  <c r="U291" i="16"/>
  <c r="E281" i="16"/>
  <c r="R276" i="16"/>
  <c r="H266" i="16"/>
  <c r="U261" i="16"/>
  <c r="E251" i="16"/>
  <c r="R246" i="16"/>
  <c r="H236" i="16"/>
  <c r="U231" i="16"/>
  <c r="E221" i="16"/>
  <c r="R216" i="16"/>
  <c r="H206" i="16"/>
  <c r="U201" i="16"/>
  <c r="E191" i="16"/>
  <c r="R186" i="16"/>
  <c r="H176" i="16"/>
  <c r="U171" i="16"/>
  <c r="F152" i="16"/>
  <c r="S147" i="16"/>
  <c r="I137" i="16"/>
  <c r="P132" i="16"/>
  <c r="F122" i="16"/>
  <c r="S117" i="16"/>
  <c r="I107" i="16"/>
  <c r="P102" i="16"/>
  <c r="F92" i="16"/>
  <c r="S87" i="16"/>
  <c r="I77" i="16"/>
  <c r="P72" i="16"/>
  <c r="F62" i="16"/>
  <c r="S57" i="16"/>
  <c r="I47" i="16"/>
  <c r="P42" i="16"/>
  <c r="F32" i="16"/>
  <c r="S27" i="16"/>
  <c r="I17" i="16"/>
  <c r="P12" i="16"/>
  <c r="AA316" i="16"/>
  <c r="K306" i="16"/>
  <c r="X301" i="16"/>
  <c r="N291" i="16"/>
  <c r="AA286" i="16"/>
  <c r="K276" i="16"/>
  <c r="X271" i="16"/>
  <c r="N261" i="16"/>
  <c r="AA256" i="16"/>
  <c r="K246" i="16"/>
  <c r="X241" i="16"/>
  <c r="N231" i="16"/>
  <c r="AA226" i="16"/>
  <c r="K216" i="16"/>
  <c r="X211" i="16"/>
  <c r="N201" i="16"/>
  <c r="AA196" i="16"/>
  <c r="K186" i="16"/>
  <c r="X181" i="16"/>
  <c r="N171" i="16"/>
  <c r="AA166" i="16"/>
  <c r="K152" i="16"/>
  <c r="X147" i="16"/>
  <c r="N137" i="16"/>
  <c r="AA132" i="16"/>
  <c r="K122" i="16"/>
  <c r="X117" i="16"/>
  <c r="N107" i="16"/>
  <c r="AA102" i="16"/>
  <c r="K92" i="16"/>
  <c r="X87" i="16"/>
  <c r="N77" i="16"/>
  <c r="AA72" i="16"/>
  <c r="K62" i="16"/>
  <c r="X57" i="16"/>
  <c r="N47" i="16"/>
  <c r="AA42" i="16"/>
  <c r="K32" i="16"/>
  <c r="X27" i="16"/>
  <c r="N17" i="16"/>
  <c r="AA12" i="16"/>
  <c r="D524" i="16"/>
  <c r="Q519" i="16"/>
  <c r="G509" i="16"/>
  <c r="T504" i="16"/>
  <c r="I311" i="16"/>
  <c r="P306" i="16"/>
  <c r="F296" i="16"/>
  <c r="S291" i="16"/>
  <c r="I281" i="16"/>
  <c r="P276" i="16"/>
  <c r="F266" i="16"/>
  <c r="S261" i="16"/>
  <c r="I251" i="16"/>
  <c r="P246" i="16"/>
  <c r="F236" i="16"/>
  <c r="S231" i="16"/>
  <c r="I221" i="16"/>
  <c r="P216" i="16"/>
  <c r="F206" i="16"/>
  <c r="S201" i="16"/>
  <c r="I191" i="16"/>
  <c r="P186" i="16"/>
  <c r="F176" i="16"/>
  <c r="S171" i="16"/>
  <c r="I157" i="16"/>
  <c r="P152" i="16"/>
  <c r="F142" i="16"/>
  <c r="S137" i="16"/>
  <c r="I127" i="16"/>
  <c r="P122" i="16"/>
  <c r="F112" i="16"/>
  <c r="S107" i="16"/>
  <c r="I97" i="16"/>
  <c r="P92" i="16"/>
  <c r="F82" i="16"/>
  <c r="S77" i="16"/>
  <c r="I67" i="16"/>
  <c r="P62" i="16"/>
  <c r="F52" i="16"/>
  <c r="S47" i="16"/>
  <c r="I37" i="16"/>
  <c r="P32" i="16"/>
  <c r="F22" i="16"/>
  <c r="S17" i="16"/>
  <c r="I7" i="16"/>
  <c r="AA524" i="16"/>
  <c r="K514" i="16"/>
  <c r="M316" i="16"/>
  <c r="Z311" i="16"/>
  <c r="J301" i="16"/>
  <c r="W296" i="16"/>
  <c r="M286" i="16"/>
  <c r="Z281" i="16"/>
  <c r="J271" i="16"/>
  <c r="W266" i="16"/>
  <c r="M256" i="16"/>
  <c r="Z251" i="16"/>
  <c r="J241" i="16"/>
  <c r="W236" i="16"/>
  <c r="M226" i="16"/>
  <c r="Z221" i="16"/>
  <c r="J211" i="16"/>
  <c r="W206" i="16"/>
  <c r="M196" i="16"/>
  <c r="Z191" i="16"/>
  <c r="J181" i="16"/>
  <c r="W176" i="16"/>
  <c r="M166" i="16"/>
  <c r="Z157" i="16"/>
  <c r="J147" i="16"/>
  <c r="W142" i="16"/>
  <c r="M132" i="16"/>
  <c r="Z127" i="16"/>
  <c r="J117" i="16"/>
  <c r="W112" i="16"/>
  <c r="M102" i="16"/>
  <c r="Z97" i="16"/>
  <c r="J87" i="16"/>
  <c r="W82" i="16"/>
  <c r="M72" i="16"/>
  <c r="Z67" i="16"/>
  <c r="J57" i="16"/>
  <c r="W52" i="16"/>
  <c r="M42" i="16"/>
  <c r="Z37" i="16"/>
  <c r="J27" i="16"/>
  <c r="W22" i="16"/>
  <c r="M12" i="16"/>
  <c r="Z7" i="16"/>
  <c r="O519" i="16"/>
  <c r="V514" i="16"/>
  <c r="L504" i="16"/>
  <c r="Y499" i="16"/>
  <c r="O489" i="16"/>
  <c r="V484" i="16"/>
  <c r="Z529" i="16"/>
  <c r="L539" i="16"/>
  <c r="W544" i="16"/>
  <c r="O554" i="16"/>
  <c r="Z559" i="16"/>
  <c r="L569" i="16"/>
  <c r="W574" i="16"/>
  <c r="O584" i="16"/>
  <c r="Z589" i="16"/>
  <c r="L599" i="16"/>
  <c r="W604" i="16"/>
  <c r="O614" i="16"/>
  <c r="Z619" i="16"/>
  <c r="L629" i="16"/>
  <c r="W634" i="16"/>
  <c r="N534" i="16"/>
  <c r="Y539" i="16"/>
  <c r="K549" i="16"/>
  <c r="V554" i="16"/>
  <c r="N564" i="16"/>
  <c r="Y569" i="16"/>
  <c r="K579" i="16"/>
  <c r="V584" i="16"/>
  <c r="N594" i="16"/>
  <c r="Y599" i="16"/>
  <c r="K609" i="16"/>
  <c r="V614" i="16"/>
  <c r="N624" i="16"/>
  <c r="Y629" i="16"/>
  <c r="J529" i="16"/>
  <c r="AA534" i="16"/>
  <c r="M544" i="16"/>
  <c r="X549" i="16"/>
  <c r="J559" i="16"/>
  <c r="AA564" i="16"/>
  <c r="M574" i="16"/>
  <c r="X579" i="16"/>
  <c r="J589" i="16"/>
  <c r="AA594" i="16"/>
  <c r="M604" i="16"/>
  <c r="X609" i="16"/>
  <c r="J619" i="16"/>
  <c r="AA624" i="16"/>
  <c r="M634" i="16"/>
  <c r="V534" i="16"/>
  <c r="N544" i="16"/>
  <c r="Y549" i="16"/>
  <c r="K559" i="16"/>
  <c r="V564" i="16"/>
  <c r="N574" i="16"/>
  <c r="Y579" i="16"/>
  <c r="K589" i="16"/>
  <c r="V594" i="16"/>
  <c r="N604" i="16"/>
  <c r="Y609" i="16"/>
  <c r="K619" i="16"/>
  <c r="V624" i="16"/>
  <c r="N634" i="16"/>
  <c r="X529" i="16"/>
  <c r="J539" i="16"/>
  <c r="AA544" i="16"/>
  <c r="M554" i="16"/>
  <c r="X559" i="16"/>
  <c r="J569" i="16"/>
  <c r="AA574" i="16"/>
  <c r="M584" i="16"/>
  <c r="X589" i="16"/>
  <c r="J599" i="16"/>
  <c r="AA604" i="16"/>
  <c r="M614" i="16"/>
  <c r="X619" i="16"/>
  <c r="J629" i="16"/>
  <c r="AA634" i="16"/>
  <c r="F316" i="16"/>
  <c r="S311" i="16"/>
  <c r="I301" i="16"/>
  <c r="P296" i="16"/>
  <c r="F286" i="16"/>
  <c r="S281" i="16"/>
  <c r="I271" i="16"/>
  <c r="P266" i="16"/>
  <c r="F256" i="16"/>
  <c r="S251" i="16"/>
  <c r="I241" i="16"/>
  <c r="P236" i="16"/>
  <c r="F226" i="16"/>
  <c r="S221" i="16"/>
  <c r="I211" i="16"/>
  <c r="P206" i="16"/>
  <c r="F196" i="16"/>
  <c r="S191" i="16"/>
  <c r="I181" i="16"/>
  <c r="P176" i="16"/>
  <c r="F166" i="16"/>
  <c r="S157" i="16"/>
  <c r="I147" i="16"/>
  <c r="P142" i="16"/>
  <c r="F132" i="16"/>
  <c r="S127" i="16"/>
  <c r="I117" i="16"/>
  <c r="P112" i="16"/>
  <c r="F102" i="16"/>
  <c r="S97" i="16"/>
  <c r="I87" i="16"/>
  <c r="P82" i="16"/>
  <c r="F72" i="16"/>
  <c r="S67" i="16"/>
  <c r="I57" i="16"/>
  <c r="P52" i="16"/>
  <c r="F42" i="16"/>
  <c r="S37" i="16"/>
  <c r="I27" i="16"/>
  <c r="P22" i="16"/>
  <c r="F12" i="16"/>
  <c r="S7" i="16"/>
  <c r="D330" i="16"/>
  <c r="U335" i="16"/>
  <c r="G345" i="16"/>
  <c r="R350" i="16"/>
  <c r="D360" i="16"/>
  <c r="U365" i="16"/>
  <c r="G375" i="16"/>
  <c r="R380" i="16"/>
  <c r="D390" i="16"/>
  <c r="U395" i="16"/>
  <c r="G405" i="16"/>
  <c r="R410" i="16"/>
  <c r="D420" i="16"/>
  <c r="U425" i="16"/>
  <c r="G435" i="16"/>
  <c r="R440" i="16"/>
  <c r="D450" i="16"/>
  <c r="U455" i="16"/>
  <c r="G465" i="16"/>
  <c r="R470" i="16"/>
  <c r="F325" i="16"/>
  <c r="Q330" i="16"/>
  <c r="I340" i="16"/>
  <c r="T345" i="16"/>
  <c r="F355" i="16"/>
  <c r="Q360" i="16"/>
  <c r="I370" i="16"/>
  <c r="T375" i="16"/>
  <c r="F385" i="16"/>
  <c r="Q390" i="16"/>
  <c r="I400" i="16"/>
  <c r="T405" i="16"/>
  <c r="F415" i="16"/>
  <c r="Q420" i="16"/>
  <c r="I430" i="16"/>
  <c r="T435" i="16"/>
  <c r="F445" i="16"/>
  <c r="Q450" i="16"/>
  <c r="I460" i="16"/>
  <c r="T465" i="16"/>
  <c r="F475" i="16"/>
  <c r="S325" i="16"/>
  <c r="E335" i="16"/>
  <c r="P340" i="16"/>
  <c r="H350" i="16"/>
  <c r="S355" i="16"/>
  <c r="E365" i="16"/>
  <c r="P370" i="16"/>
  <c r="H380" i="16"/>
  <c r="S385" i="16"/>
  <c r="E395" i="16"/>
  <c r="P400" i="16"/>
  <c r="H410" i="16"/>
  <c r="S415" i="16"/>
  <c r="E425" i="16"/>
  <c r="P430" i="16"/>
  <c r="H440" i="16"/>
  <c r="S445" i="16"/>
  <c r="E455" i="16"/>
  <c r="P460" i="16"/>
  <c r="H470" i="16"/>
  <c r="S475" i="16"/>
  <c r="G330" i="16"/>
  <c r="R335" i="16"/>
  <c r="D345" i="16"/>
  <c r="U350" i="16"/>
  <c r="G360" i="16"/>
  <c r="R365" i="16"/>
  <c r="D375" i="16"/>
  <c r="U380" i="16"/>
  <c r="G390" i="16"/>
  <c r="R395" i="16"/>
  <c r="D405" i="16"/>
  <c r="U410" i="16"/>
  <c r="G420" i="16"/>
  <c r="R425" i="16"/>
  <c r="D435" i="16"/>
  <c r="U440" i="16"/>
  <c r="G450" i="16"/>
  <c r="R455" i="16"/>
  <c r="D465" i="16"/>
  <c r="U470" i="16"/>
  <c r="I325" i="16"/>
  <c r="T330" i="16"/>
  <c r="F340" i="16"/>
  <c r="Q345" i="16"/>
  <c r="I355" i="16"/>
  <c r="T360" i="16"/>
  <c r="F370" i="16"/>
  <c r="Q375" i="16"/>
  <c r="I385" i="16"/>
  <c r="T390" i="16"/>
  <c r="F400" i="16"/>
  <c r="Q405" i="16"/>
  <c r="I415" i="16"/>
  <c r="T420" i="16"/>
  <c r="F430" i="16"/>
  <c r="Q435" i="16"/>
  <c r="I445" i="16"/>
  <c r="T450" i="16"/>
  <c r="F460" i="16"/>
  <c r="Q465" i="16"/>
  <c r="I475" i="16"/>
  <c r="AA87" i="15"/>
  <c r="K77" i="15"/>
  <c r="X72" i="15"/>
  <c r="N62" i="15"/>
  <c r="AA57" i="15"/>
  <c r="K47" i="15"/>
  <c r="X42" i="15"/>
  <c r="N32" i="15"/>
  <c r="AA27" i="15"/>
  <c r="K17" i="15"/>
  <c r="X12" i="15"/>
  <c r="H87" i="15"/>
  <c r="U82" i="15"/>
  <c r="E72" i="15"/>
  <c r="R67" i="15"/>
  <c r="H57" i="15"/>
  <c r="U52" i="15"/>
  <c r="E42" i="15"/>
  <c r="R37" i="15"/>
  <c r="H27" i="15"/>
  <c r="U22" i="15"/>
  <c r="E12" i="15"/>
  <c r="R7" i="15"/>
  <c r="H82" i="15"/>
  <c r="U77" i="15"/>
  <c r="E67" i="15"/>
  <c r="R62" i="15"/>
  <c r="H52" i="15"/>
  <c r="U47" i="15"/>
  <c r="E37" i="15"/>
  <c r="R32" i="15"/>
  <c r="H22" i="15"/>
  <c r="U17" i="15"/>
  <c r="M82" i="15"/>
  <c r="Z77" i="15"/>
  <c r="J67" i="15"/>
  <c r="W62" i="15"/>
  <c r="M52" i="15"/>
  <c r="Z47" i="15"/>
  <c r="J37" i="15"/>
  <c r="W32" i="15"/>
  <c r="M22" i="15"/>
  <c r="Z17" i="15"/>
  <c r="S92" i="15"/>
  <c r="E102" i="15"/>
  <c r="P107" i="15"/>
  <c r="H117" i="15"/>
  <c r="S122" i="15"/>
  <c r="E132" i="15"/>
  <c r="P137" i="15"/>
  <c r="H147" i="15"/>
  <c r="S152" i="15"/>
  <c r="H92" i="15"/>
  <c r="S97" i="15"/>
  <c r="E107" i="15"/>
  <c r="P112" i="15"/>
  <c r="H122" i="15"/>
  <c r="S127" i="15"/>
  <c r="E137" i="15"/>
  <c r="P142" i="15"/>
  <c r="H152" i="15"/>
  <c r="S157" i="15"/>
  <c r="H97" i="15"/>
  <c r="S102" i="15"/>
  <c r="E112" i="15"/>
  <c r="P117" i="15"/>
  <c r="H127" i="15"/>
  <c r="S132" i="15"/>
  <c r="E142" i="15"/>
  <c r="P147" i="15"/>
  <c r="H157" i="15"/>
  <c r="P92" i="15"/>
  <c r="H102" i="15"/>
  <c r="S107" i="15"/>
  <c r="E117" i="15"/>
  <c r="P122" i="15"/>
  <c r="H132" i="15"/>
  <c r="S137" i="15"/>
  <c r="E147" i="15"/>
  <c r="P152" i="15"/>
  <c r="E92" i="15"/>
  <c r="P97" i="15"/>
  <c r="H107" i="15"/>
  <c r="S112" i="15"/>
  <c r="E122" i="15"/>
  <c r="P127" i="15"/>
  <c r="H137" i="15"/>
  <c r="S142" i="15"/>
  <c r="E152" i="15"/>
  <c r="P157" i="15"/>
  <c r="AA291" i="15"/>
  <c r="M271" i="15"/>
  <c r="F246" i="15"/>
  <c r="AA201" i="15"/>
  <c r="M181" i="15"/>
  <c r="L82" i="15"/>
  <c r="Y77" i="15"/>
  <c r="O67" i="15"/>
  <c r="V62" i="15"/>
  <c r="L52" i="15"/>
  <c r="Y47" i="15"/>
  <c r="O37" i="15"/>
  <c r="V32" i="15"/>
  <c r="L22" i="15"/>
  <c r="Y17" i="15"/>
  <c r="O7" i="15"/>
  <c r="X231" i="14"/>
  <c r="N221" i="14"/>
  <c r="AA216" i="14"/>
  <c r="K206" i="14"/>
  <c r="X201" i="14"/>
  <c r="N191" i="14"/>
  <c r="AA186" i="14"/>
  <c r="K176" i="14"/>
  <c r="X171" i="14"/>
  <c r="H157" i="14"/>
  <c r="U152" i="14"/>
  <c r="E142" i="14"/>
  <c r="R137" i="14"/>
  <c r="H127" i="14"/>
  <c r="U122" i="14"/>
  <c r="E112" i="14"/>
  <c r="R107" i="14"/>
  <c r="H97" i="14"/>
  <c r="U92" i="14"/>
  <c r="E82" i="14"/>
  <c r="R77" i="14"/>
  <c r="H67" i="14"/>
  <c r="U62" i="14"/>
  <c r="E52" i="14"/>
  <c r="R47" i="14"/>
  <c r="H37" i="14"/>
  <c r="U32" i="14"/>
  <c r="E22" i="14"/>
  <c r="R17" i="14"/>
  <c r="H7" i="14"/>
  <c r="Q231" i="14"/>
  <c r="G221" i="14"/>
  <c r="T216" i="14"/>
  <c r="D206" i="14"/>
  <c r="Q201" i="14"/>
  <c r="G191" i="14"/>
  <c r="T186" i="14"/>
  <c r="D176" i="14"/>
  <c r="Q171" i="14"/>
  <c r="G157" i="14"/>
  <c r="T152" i="14"/>
  <c r="D142" i="14"/>
  <c r="Q137" i="14"/>
  <c r="G127" i="14"/>
  <c r="T122" i="14"/>
  <c r="D112" i="14"/>
  <c r="Q107" i="14"/>
  <c r="G97" i="14"/>
  <c r="T92" i="14"/>
  <c r="D82" i="14"/>
  <c r="Q77" i="14"/>
  <c r="G67" i="14"/>
  <c r="T62" i="14"/>
  <c r="D52" i="14"/>
  <c r="Q47" i="14"/>
  <c r="G37" i="14"/>
  <c r="T32" i="14"/>
  <c r="D22" i="14"/>
  <c r="Q17" i="14"/>
  <c r="G7" i="14"/>
  <c r="P231" i="14"/>
  <c r="F221" i="14"/>
  <c r="S216" i="14"/>
  <c r="I206" i="14"/>
  <c r="P201" i="14"/>
  <c r="F191" i="14"/>
  <c r="S186" i="14"/>
  <c r="I176" i="14"/>
  <c r="P171" i="14"/>
  <c r="F157" i="14"/>
  <c r="S152" i="14"/>
  <c r="I142" i="14"/>
  <c r="P137" i="14"/>
  <c r="F127" i="14"/>
  <c r="S122" i="14"/>
  <c r="I112" i="14"/>
  <c r="P107" i="14"/>
  <c r="F97" i="14"/>
  <c r="S92" i="14"/>
  <c r="I82" i="14"/>
  <c r="P77" i="14"/>
  <c r="F67" i="14"/>
  <c r="S62" i="14"/>
  <c r="I52" i="14"/>
  <c r="P47" i="14"/>
  <c r="F37" i="14"/>
  <c r="S32" i="14"/>
  <c r="I22" i="14"/>
  <c r="P17" i="14"/>
  <c r="F7" i="14"/>
  <c r="D226" i="14"/>
  <c r="Q221" i="14"/>
  <c r="G211" i="14"/>
  <c r="T206" i="14"/>
  <c r="D196" i="14"/>
  <c r="Q191" i="14"/>
  <c r="G181" i="14"/>
  <c r="T176" i="14"/>
  <c r="D241" i="14"/>
  <c r="U246" i="14"/>
  <c r="G256" i="14"/>
  <c r="R261" i="14"/>
  <c r="D271" i="14"/>
  <c r="U276" i="14"/>
  <c r="G286" i="14"/>
  <c r="R291" i="14"/>
  <c r="D301" i="14"/>
  <c r="U306" i="14"/>
  <c r="G316" i="14"/>
  <c r="L152" i="14"/>
  <c r="Y147" i="14"/>
  <c r="O137" i="14"/>
  <c r="V132" i="14"/>
  <c r="L122" i="14"/>
  <c r="Y117" i="14"/>
  <c r="O107" i="14"/>
  <c r="V102" i="14"/>
  <c r="L92" i="14"/>
  <c r="Y87" i="14"/>
  <c r="O77" i="14"/>
  <c r="V72" i="14"/>
  <c r="L62" i="14"/>
  <c r="Y57" i="14"/>
  <c r="O47" i="14"/>
  <c r="V42" i="14"/>
  <c r="L32" i="14"/>
  <c r="Y27" i="14"/>
  <c r="O17" i="14"/>
  <c r="V12" i="14"/>
  <c r="M291" i="14"/>
  <c r="W241" i="14"/>
  <c r="H231" i="14"/>
  <c r="U226" i="14"/>
  <c r="E216" i="14"/>
  <c r="R211" i="14"/>
  <c r="H201" i="14"/>
  <c r="U196" i="14"/>
  <c r="E186" i="14"/>
  <c r="R181" i="14"/>
  <c r="H171" i="14"/>
  <c r="U166" i="14"/>
  <c r="E152" i="14"/>
  <c r="R147" i="14"/>
  <c r="H137" i="14"/>
  <c r="U132" i="14"/>
  <c r="E122" i="14"/>
  <c r="R117" i="14"/>
  <c r="H107" i="14"/>
  <c r="U102" i="14"/>
  <c r="E92" i="14"/>
  <c r="R87" i="14"/>
  <c r="H77" i="14"/>
  <c r="U72" i="14"/>
  <c r="E62" i="14"/>
  <c r="R57" i="14"/>
  <c r="H47" i="14"/>
  <c r="U42" i="14"/>
  <c r="E32" i="14"/>
  <c r="R27" i="14"/>
  <c r="H17" i="14"/>
  <c r="U12" i="14"/>
  <c r="G360" i="13"/>
  <c r="T355" i="13"/>
  <c r="D345" i="13"/>
  <c r="Q340" i="13"/>
  <c r="G330" i="13"/>
  <c r="T325" i="13"/>
  <c r="J157" i="13"/>
  <c r="W152" i="13"/>
  <c r="M142" i="13"/>
  <c r="Z137" i="13"/>
  <c r="J127" i="13"/>
  <c r="W122" i="13"/>
  <c r="M112" i="13"/>
  <c r="Z107" i="13"/>
  <c r="J97" i="13"/>
  <c r="W92" i="13"/>
  <c r="M82" i="13"/>
  <c r="Z77" i="13"/>
  <c r="J67" i="13"/>
  <c r="W62" i="13"/>
  <c r="M52" i="13"/>
  <c r="Z47" i="13"/>
  <c r="J37" i="13"/>
  <c r="W32" i="13"/>
  <c r="M22" i="13"/>
  <c r="Z17" i="13"/>
  <c r="V7" i="13"/>
  <c r="I450" i="13"/>
  <c r="X405" i="13"/>
  <c r="L360" i="13"/>
  <c r="Y355" i="13"/>
  <c r="O345" i="13"/>
  <c r="V340" i="13"/>
  <c r="L330" i="13"/>
  <c r="Y325" i="13"/>
  <c r="AA157" i="13"/>
  <c r="K147" i="13"/>
  <c r="X142" i="13"/>
  <c r="N132" i="13"/>
  <c r="AA127" i="13"/>
  <c r="K117" i="13"/>
  <c r="X112" i="13"/>
  <c r="N102" i="13"/>
  <c r="AA97" i="13"/>
  <c r="K87" i="13"/>
  <c r="X82" i="13"/>
  <c r="N72" i="13"/>
  <c r="AA67" i="13"/>
  <c r="K57" i="13"/>
  <c r="X52" i="13"/>
  <c r="N42" i="13"/>
  <c r="AA37" i="13"/>
  <c r="K27" i="13"/>
  <c r="X22" i="13"/>
  <c r="N12" i="13"/>
  <c r="AA7" i="13"/>
  <c r="L355" i="13"/>
  <c r="Y350" i="13"/>
  <c r="O340" i="13"/>
  <c r="V335" i="13"/>
  <c r="L325" i="13"/>
  <c r="N157" i="13"/>
  <c r="AA152" i="13"/>
  <c r="K142" i="13"/>
  <c r="X137" i="13"/>
  <c r="N127" i="13"/>
  <c r="AA122" i="13"/>
  <c r="K112" i="13"/>
  <c r="X107" i="13"/>
  <c r="N97" i="13"/>
  <c r="AA92" i="13"/>
  <c r="K82" i="13"/>
  <c r="X77" i="13"/>
  <c r="N67" i="13"/>
  <c r="AA62" i="13"/>
  <c r="K52" i="13"/>
  <c r="X47" i="13"/>
  <c r="N37" i="13"/>
  <c r="AA32" i="13"/>
  <c r="K22" i="13"/>
  <c r="X17" i="13"/>
  <c r="N7" i="13"/>
  <c r="O365" i="13"/>
  <c r="V360" i="13"/>
  <c r="L350" i="13"/>
  <c r="Y345" i="13"/>
  <c r="O335" i="13"/>
  <c r="V330" i="13"/>
  <c r="N152" i="13"/>
  <c r="AA147" i="13"/>
  <c r="K137" i="13"/>
  <c r="X132" i="13"/>
  <c r="N122" i="13"/>
  <c r="AA117" i="13"/>
  <c r="K107" i="13"/>
  <c r="X102" i="13"/>
  <c r="N92" i="13"/>
  <c r="AA87" i="13"/>
  <c r="K77" i="13"/>
  <c r="X72" i="13"/>
  <c r="N62" i="13"/>
  <c r="AA57" i="13"/>
  <c r="K47" i="13"/>
  <c r="X42" i="13"/>
  <c r="N32" i="13"/>
  <c r="AA27" i="13"/>
  <c r="K17" i="13"/>
  <c r="X12" i="13"/>
  <c r="AA450" i="13"/>
  <c r="M430" i="13"/>
  <c r="F405" i="13"/>
  <c r="H365" i="13"/>
  <c r="U360" i="13"/>
  <c r="E350" i="13"/>
  <c r="R345" i="13"/>
  <c r="H335" i="13"/>
  <c r="U330" i="13"/>
  <c r="T370" i="13"/>
  <c r="F380" i="13"/>
  <c r="Q385" i="13"/>
  <c r="I395" i="13"/>
  <c r="T400" i="13"/>
  <c r="F410" i="13"/>
  <c r="Q415" i="13"/>
  <c r="I425" i="13"/>
  <c r="T430" i="13"/>
  <c r="F440" i="13"/>
  <c r="Q445" i="13"/>
  <c r="I455" i="13"/>
  <c r="T460" i="13"/>
  <c r="F470" i="13"/>
  <c r="Q475" i="13"/>
  <c r="H375" i="13"/>
  <c r="S380" i="13"/>
  <c r="E390" i="13"/>
  <c r="P395" i="13"/>
  <c r="H405" i="13"/>
  <c r="S410" i="13"/>
  <c r="E420" i="13"/>
  <c r="P425" i="13"/>
  <c r="H435" i="13"/>
  <c r="S440" i="13"/>
  <c r="E450" i="13"/>
  <c r="P455" i="13"/>
  <c r="H465" i="13"/>
  <c r="S470" i="13"/>
  <c r="N380" i="13"/>
  <c r="Y385" i="13"/>
  <c r="K395" i="13"/>
  <c r="V400" i="13"/>
  <c r="N410" i="13"/>
  <c r="Y415" i="13"/>
  <c r="K425" i="13"/>
  <c r="V430" i="13"/>
  <c r="N440" i="13"/>
  <c r="Y445" i="13"/>
  <c r="K455" i="13"/>
  <c r="V460" i="13"/>
  <c r="N470" i="13"/>
  <c r="Y475" i="13"/>
  <c r="I380" i="13"/>
  <c r="T385" i="13"/>
  <c r="F395" i="13"/>
  <c r="Q400" i="13"/>
  <c r="I410" i="13"/>
  <c r="T415" i="13"/>
  <c r="F425" i="13"/>
  <c r="Q430" i="13"/>
  <c r="I440" i="13"/>
  <c r="T445" i="13"/>
  <c r="F455" i="13"/>
  <c r="Q460" i="13"/>
  <c r="I470" i="13"/>
  <c r="T475" i="13"/>
  <c r="E375" i="13"/>
  <c r="P380" i="13"/>
  <c r="H390" i="13"/>
  <c r="S395" i="13"/>
  <c r="E405" i="13"/>
  <c r="P410" i="13"/>
  <c r="H420" i="13"/>
  <c r="S425" i="13"/>
  <c r="E435" i="13"/>
  <c r="P440" i="13"/>
  <c r="H450" i="13"/>
  <c r="S455" i="13"/>
  <c r="E465" i="13"/>
  <c r="P470" i="13"/>
  <c r="M152" i="13"/>
  <c r="Z147" i="13"/>
  <c r="J137" i="13"/>
  <c r="W132" i="13"/>
  <c r="M122" i="13"/>
  <c r="Z117" i="13"/>
  <c r="J107" i="13"/>
  <c r="W102" i="13"/>
  <c r="M92" i="13"/>
  <c r="Z87" i="13"/>
  <c r="J77" i="13"/>
  <c r="W72" i="13"/>
  <c r="M62" i="13"/>
  <c r="Z57" i="13"/>
  <c r="J47" i="13"/>
  <c r="W42" i="13"/>
  <c r="M32" i="13"/>
  <c r="Z27" i="13"/>
  <c r="J17" i="13"/>
  <c r="W12" i="13"/>
  <c r="D489" i="12"/>
  <c r="Q484" i="12"/>
  <c r="N465" i="12"/>
  <c r="AA460" i="12"/>
  <c r="K450" i="12"/>
  <c r="X445" i="12"/>
  <c r="N435" i="12"/>
  <c r="AA430" i="12"/>
  <c r="K420" i="12"/>
  <c r="X415" i="12"/>
  <c r="N405" i="12"/>
  <c r="AA400" i="12"/>
  <c r="K390" i="12"/>
  <c r="X385" i="12"/>
  <c r="N375" i="12"/>
  <c r="AA370" i="12"/>
  <c r="K360" i="12"/>
  <c r="X355" i="12"/>
  <c r="N345" i="12"/>
  <c r="AA340" i="12"/>
  <c r="K330" i="12"/>
  <c r="X325" i="12"/>
  <c r="H311" i="12"/>
  <c r="U306" i="12"/>
  <c r="E296" i="12"/>
  <c r="R291" i="12"/>
  <c r="H281" i="12"/>
  <c r="U276" i="12"/>
  <c r="E266" i="12"/>
  <c r="R261" i="12"/>
  <c r="H251" i="12"/>
  <c r="U246" i="12"/>
  <c r="E236" i="12"/>
  <c r="R231" i="12"/>
  <c r="H221" i="12"/>
  <c r="U216" i="12"/>
  <c r="E206" i="12"/>
  <c r="R201" i="12"/>
  <c r="H191" i="12"/>
  <c r="U186" i="12"/>
  <c r="E176" i="12"/>
  <c r="R171" i="12"/>
  <c r="O152" i="12"/>
  <c r="V147" i="12"/>
  <c r="L137" i="12"/>
  <c r="Y132" i="12"/>
  <c r="O122" i="12"/>
  <c r="V117" i="12"/>
  <c r="L107" i="12"/>
  <c r="Y102" i="12"/>
  <c r="O92" i="12"/>
  <c r="V87" i="12"/>
  <c r="L77" i="12"/>
  <c r="Y72" i="12"/>
  <c r="O62" i="12"/>
  <c r="V57" i="12"/>
  <c r="L47" i="12"/>
  <c r="Y42" i="12"/>
  <c r="O32" i="12"/>
  <c r="V27" i="12"/>
  <c r="L17" i="12"/>
  <c r="Y12" i="12"/>
  <c r="D171" i="13"/>
  <c r="U176" i="13"/>
  <c r="G186" i="13"/>
  <c r="R191" i="13"/>
  <c r="D201" i="13"/>
  <c r="U206" i="13"/>
  <c r="G216" i="13"/>
  <c r="R221" i="13"/>
  <c r="D231" i="13"/>
  <c r="U236" i="13"/>
  <c r="G246" i="13"/>
  <c r="R251" i="13"/>
  <c r="D261" i="13"/>
  <c r="U266" i="13"/>
  <c r="G276" i="13"/>
  <c r="R281" i="13"/>
  <c r="D291" i="13"/>
  <c r="U296" i="13"/>
  <c r="G306" i="13"/>
  <c r="R311" i="13"/>
  <c r="F166" i="13"/>
  <c r="Q171" i="13"/>
  <c r="I181" i="13"/>
  <c r="T186" i="13"/>
  <c r="F196" i="13"/>
  <c r="Q201" i="13"/>
  <c r="I211" i="13"/>
  <c r="T216" i="13"/>
  <c r="F226" i="13"/>
  <c r="Q231" i="13"/>
  <c r="I241" i="13"/>
  <c r="T246" i="13"/>
  <c r="F256" i="13"/>
  <c r="Q261" i="13"/>
  <c r="I271" i="13"/>
  <c r="T276" i="13"/>
  <c r="F286" i="13"/>
  <c r="Q291" i="13"/>
  <c r="I301" i="13"/>
  <c r="T306" i="13"/>
  <c r="F316" i="13"/>
  <c r="S166" i="13"/>
  <c r="E176" i="13"/>
  <c r="P181" i="13"/>
  <c r="H191" i="13"/>
  <c r="S196" i="13"/>
  <c r="E206" i="13"/>
  <c r="P211" i="13"/>
  <c r="H221" i="13"/>
  <c r="S226" i="13"/>
  <c r="E236" i="13"/>
  <c r="P241" i="13"/>
  <c r="H251" i="13"/>
  <c r="S256" i="13"/>
  <c r="E266" i="13"/>
  <c r="P271" i="13"/>
  <c r="H281" i="13"/>
  <c r="S286" i="13"/>
  <c r="E296" i="13"/>
  <c r="P301" i="13"/>
  <c r="H311" i="13"/>
  <c r="S316" i="13"/>
  <c r="G171" i="13"/>
  <c r="R176" i="13"/>
  <c r="D186" i="13"/>
  <c r="U191" i="13"/>
  <c r="G201" i="13"/>
  <c r="R206" i="13"/>
  <c r="D216" i="13"/>
  <c r="U221" i="13"/>
  <c r="G231" i="13"/>
  <c r="R236" i="13"/>
  <c r="D246" i="13"/>
  <c r="U251" i="13"/>
  <c r="G261" i="13"/>
  <c r="R266" i="13"/>
  <c r="D276" i="13"/>
  <c r="U281" i="13"/>
  <c r="G291" i="13"/>
  <c r="R296" i="13"/>
  <c r="D306" i="13"/>
  <c r="U311" i="13"/>
  <c r="I166" i="13"/>
  <c r="T171" i="13"/>
  <c r="F181" i="13"/>
  <c r="Q186" i="13"/>
  <c r="I196" i="13"/>
  <c r="T201" i="13"/>
  <c r="F211" i="13"/>
  <c r="Q216" i="13"/>
  <c r="I226" i="13"/>
  <c r="T231" i="13"/>
  <c r="F241" i="13"/>
  <c r="Q246" i="13"/>
  <c r="I256" i="13"/>
  <c r="T261" i="13"/>
  <c r="F271" i="13"/>
  <c r="Q276" i="13"/>
  <c r="I286" i="13"/>
  <c r="T291" i="13"/>
  <c r="F301" i="13"/>
  <c r="Q306" i="13"/>
  <c r="I316" i="13"/>
  <c r="O489" i="12"/>
  <c r="V484" i="12"/>
  <c r="Q475" i="12"/>
  <c r="G465" i="12"/>
  <c r="T460" i="12"/>
  <c r="D450" i="12"/>
  <c r="Q445" i="12"/>
  <c r="G435" i="12"/>
  <c r="T430" i="12"/>
  <c r="D420" i="12"/>
  <c r="Q415" i="12"/>
  <c r="G405" i="12"/>
  <c r="T400" i="12"/>
  <c r="D390" i="12"/>
  <c r="Q385" i="12"/>
  <c r="G375" i="12"/>
  <c r="T370" i="12"/>
  <c r="D360" i="12"/>
  <c r="Q355" i="12"/>
  <c r="G345" i="12"/>
  <c r="T340" i="12"/>
  <c r="D330" i="12"/>
  <c r="Q325" i="12"/>
  <c r="G311" i="12"/>
  <c r="T306" i="12"/>
  <c r="D296" i="12"/>
  <c r="Q291" i="12"/>
  <c r="G281" i="12"/>
  <c r="T276" i="12"/>
  <c r="D266" i="12"/>
  <c r="Q261" i="12"/>
  <c r="G251" i="12"/>
  <c r="T246" i="12"/>
  <c r="D236" i="12"/>
  <c r="Q231" i="12"/>
  <c r="G221" i="12"/>
  <c r="T216" i="12"/>
  <c r="D206" i="12"/>
  <c r="Q201" i="12"/>
  <c r="G191" i="12"/>
  <c r="T186" i="12"/>
  <c r="D176" i="12"/>
  <c r="Q171" i="12"/>
  <c r="G157" i="12"/>
  <c r="T152" i="12"/>
  <c r="D142" i="12"/>
  <c r="Q137" i="12"/>
  <c r="G127" i="12"/>
  <c r="T122" i="12"/>
  <c r="D112" i="12"/>
  <c r="Q107" i="12"/>
  <c r="G97" i="12"/>
  <c r="T92" i="12"/>
  <c r="D82" i="12"/>
  <c r="Q77" i="12"/>
  <c r="G67" i="12"/>
  <c r="T62" i="12"/>
  <c r="D52" i="12"/>
  <c r="Q47" i="12"/>
  <c r="G37" i="12"/>
  <c r="T32" i="12"/>
  <c r="D22" i="12"/>
  <c r="Q17" i="12"/>
  <c r="G7" i="12"/>
  <c r="N489" i="12"/>
  <c r="AA484" i="12"/>
  <c r="K470" i="12"/>
  <c r="X465" i="12"/>
  <c r="N455" i="12"/>
  <c r="AA450" i="12"/>
  <c r="K440" i="12"/>
  <c r="X435" i="12"/>
  <c r="N425" i="12"/>
  <c r="AA420" i="12"/>
  <c r="K410" i="12"/>
  <c r="X405" i="12"/>
  <c r="N395" i="12"/>
  <c r="AA390" i="12"/>
  <c r="K380" i="12"/>
  <c r="X375" i="12"/>
  <c r="N365" i="12"/>
  <c r="AA360" i="12"/>
  <c r="K350" i="12"/>
  <c r="X345" i="12"/>
  <c r="N335" i="12"/>
  <c r="AA330" i="12"/>
  <c r="E316" i="12"/>
  <c r="R311" i="12"/>
  <c r="H301" i="12"/>
  <c r="U296" i="12"/>
  <c r="E286" i="12"/>
  <c r="R281" i="12"/>
  <c r="H271" i="12"/>
  <c r="U266" i="12"/>
  <c r="E256" i="12"/>
  <c r="R251" i="12"/>
  <c r="H241" i="12"/>
  <c r="U236" i="12"/>
  <c r="E226" i="12"/>
  <c r="R221" i="12"/>
  <c r="H211" i="12"/>
  <c r="U206" i="12"/>
  <c r="E196" i="12"/>
  <c r="R191" i="12"/>
  <c r="H181" i="12"/>
  <c r="U176" i="12"/>
  <c r="E166" i="12"/>
  <c r="R157" i="12"/>
  <c r="H147" i="12"/>
  <c r="U142" i="12"/>
  <c r="E132" i="12"/>
  <c r="R127" i="12"/>
  <c r="H117" i="12"/>
  <c r="U112" i="12"/>
  <c r="E102" i="12"/>
  <c r="R97" i="12"/>
  <c r="H87" i="12"/>
  <c r="U82" i="12"/>
  <c r="E72" i="12"/>
  <c r="R67" i="12"/>
  <c r="H57" i="12"/>
  <c r="U52" i="12"/>
  <c r="E42" i="12"/>
  <c r="R37" i="12"/>
  <c r="H27" i="12"/>
  <c r="U22" i="12"/>
  <c r="E12" i="12"/>
  <c r="R7" i="12"/>
  <c r="S489" i="12"/>
  <c r="I475" i="12"/>
  <c r="P470" i="12"/>
  <c r="F460" i="12"/>
  <c r="S455" i="12"/>
  <c r="I445" i="12"/>
  <c r="P440" i="12"/>
  <c r="F430" i="12"/>
  <c r="S425" i="12"/>
  <c r="I415" i="12"/>
  <c r="P410" i="12"/>
  <c r="F400" i="12"/>
  <c r="S395" i="12"/>
  <c r="I385" i="12"/>
  <c r="P380" i="12"/>
  <c r="F370" i="12"/>
  <c r="S365" i="12"/>
  <c r="I355" i="12"/>
  <c r="P350" i="12"/>
  <c r="F340" i="12"/>
  <c r="S335" i="12"/>
  <c r="I325" i="12"/>
  <c r="P316" i="12"/>
  <c r="F306" i="12"/>
  <c r="S301" i="12"/>
  <c r="I291" i="12"/>
  <c r="P286" i="12"/>
  <c r="F276" i="12"/>
  <c r="S271" i="12"/>
  <c r="I261" i="12"/>
  <c r="P256" i="12"/>
  <c r="F246" i="12"/>
  <c r="S241" i="12"/>
  <c r="I231" i="12"/>
  <c r="P226" i="12"/>
  <c r="F216" i="12"/>
  <c r="S211" i="12"/>
  <c r="I201" i="12"/>
  <c r="P196" i="12"/>
  <c r="F186" i="12"/>
  <c r="S181" i="12"/>
  <c r="I171" i="12"/>
  <c r="P166" i="12"/>
  <c r="W157" i="12"/>
  <c r="M147" i="12"/>
  <c r="Z142" i="12"/>
  <c r="J132" i="12"/>
  <c r="W127" i="12"/>
  <c r="M117" i="12"/>
  <c r="Z112" i="12"/>
  <c r="J102" i="12"/>
  <c r="W97" i="12"/>
  <c r="M87" i="12"/>
  <c r="Z82" i="12"/>
  <c r="J72" i="12"/>
  <c r="W67" i="12"/>
  <c r="M57" i="12"/>
  <c r="Z52" i="12"/>
  <c r="J42" i="12"/>
  <c r="W37" i="12"/>
  <c r="M27" i="12"/>
  <c r="Z22" i="12"/>
  <c r="J12" i="12"/>
  <c r="W7" i="12"/>
  <c r="M624" i="12"/>
  <c r="F599" i="12"/>
  <c r="AA554" i="12"/>
  <c r="M534" i="12"/>
  <c r="F509" i="12"/>
  <c r="F489" i="12"/>
  <c r="S484" i="12"/>
  <c r="I470" i="12"/>
  <c r="P465" i="12"/>
  <c r="F455" i="12"/>
  <c r="S450" i="12"/>
  <c r="I440" i="12"/>
  <c r="P435" i="12"/>
  <c r="F425" i="12"/>
  <c r="S420" i="12"/>
  <c r="I410" i="12"/>
  <c r="P405" i="12"/>
  <c r="F395" i="12"/>
  <c r="S390" i="12"/>
  <c r="I380" i="12"/>
  <c r="P375" i="12"/>
  <c r="F365" i="12"/>
  <c r="S360" i="12"/>
  <c r="I350" i="12"/>
  <c r="P345" i="12"/>
  <c r="F335" i="12"/>
  <c r="S330" i="12"/>
  <c r="I316" i="12"/>
  <c r="P311" i="12"/>
  <c r="F301" i="12"/>
  <c r="S296" i="12"/>
  <c r="I286" i="12"/>
  <c r="P281" i="12"/>
  <c r="F271" i="12"/>
  <c r="S266" i="12"/>
  <c r="I256" i="12"/>
  <c r="P251" i="12"/>
  <c r="F241" i="12"/>
  <c r="S236" i="12"/>
  <c r="I226" i="12"/>
  <c r="P221" i="12"/>
  <c r="F211" i="12"/>
  <c r="S206" i="12"/>
  <c r="I196" i="12"/>
  <c r="P191" i="12"/>
  <c r="F181" i="12"/>
  <c r="S176" i="12"/>
  <c r="I166" i="12"/>
  <c r="P157" i="12"/>
  <c r="F147" i="12"/>
  <c r="S142" i="12"/>
  <c r="I132" i="12"/>
  <c r="P127" i="12"/>
  <c r="F117" i="12"/>
  <c r="S112" i="12"/>
  <c r="I102" i="12"/>
  <c r="P97" i="12"/>
  <c r="F87" i="12"/>
  <c r="S82" i="12"/>
  <c r="I72" i="12"/>
  <c r="P67" i="12"/>
  <c r="F57" i="12"/>
  <c r="S52" i="12"/>
  <c r="I42" i="12"/>
  <c r="P37" i="12"/>
  <c r="F27" i="12"/>
  <c r="S22" i="12"/>
  <c r="I12" i="12"/>
  <c r="P634" i="11"/>
  <c r="E629" i="11"/>
  <c r="S619" i="11"/>
  <c r="H614" i="11"/>
  <c r="P604" i="11"/>
  <c r="E599" i="11"/>
  <c r="S589" i="11"/>
  <c r="H584" i="11"/>
  <c r="P574" i="11"/>
  <c r="E569" i="11"/>
  <c r="S559" i="11"/>
  <c r="H554" i="11"/>
  <c r="P544" i="11"/>
  <c r="E539" i="11"/>
  <c r="S529" i="11"/>
  <c r="H524" i="11"/>
  <c r="P514" i="11"/>
  <c r="E509" i="11"/>
  <c r="S499" i="11"/>
  <c r="H494" i="11"/>
  <c r="P484" i="11"/>
  <c r="Y311" i="11"/>
  <c r="N306" i="11"/>
  <c r="V296" i="11"/>
  <c r="K291" i="11"/>
  <c r="Y281" i="11"/>
  <c r="N276" i="11"/>
  <c r="V266" i="11"/>
  <c r="K261" i="11"/>
  <c r="Y251" i="11"/>
  <c r="N246" i="11"/>
  <c r="V236" i="11"/>
  <c r="K231" i="11"/>
  <c r="Y221" i="11"/>
  <c r="N216" i="11"/>
  <c r="V206" i="11"/>
  <c r="K201" i="11"/>
  <c r="Y191" i="11"/>
  <c r="N186" i="11"/>
  <c r="V176" i="11"/>
  <c r="K171" i="11"/>
  <c r="M27" i="11"/>
  <c r="Z22" i="11"/>
  <c r="J12" i="11"/>
  <c r="W7" i="11"/>
  <c r="M624" i="10"/>
  <c r="Z619" i="10"/>
  <c r="J609" i="10"/>
  <c r="W604" i="10"/>
  <c r="M594" i="10"/>
  <c r="Z589" i="10"/>
  <c r="J579" i="10"/>
  <c r="W574" i="10"/>
  <c r="M564" i="10"/>
  <c r="Z559" i="10"/>
  <c r="J549" i="10"/>
  <c r="W544" i="10"/>
  <c r="M534" i="10"/>
  <c r="Z529" i="10"/>
  <c r="J519" i="10"/>
  <c r="W514" i="10"/>
  <c r="M504" i="10"/>
  <c r="Z499" i="10"/>
  <c r="J489" i="10"/>
  <c r="W484" i="10"/>
  <c r="G470" i="10"/>
  <c r="T465" i="10"/>
  <c r="D455" i="10"/>
  <c r="Q450" i="10"/>
  <c r="G440" i="10"/>
  <c r="T435" i="10"/>
  <c r="D425" i="10"/>
  <c r="Q420" i="10"/>
  <c r="G410" i="10"/>
  <c r="T405" i="10"/>
  <c r="D395" i="10"/>
  <c r="Q390" i="10"/>
  <c r="G380" i="10"/>
  <c r="T375" i="10"/>
  <c r="D365" i="10"/>
  <c r="Q360" i="10"/>
  <c r="G350" i="10"/>
  <c r="T345" i="10"/>
  <c r="D335" i="10"/>
  <c r="Q330" i="10"/>
  <c r="N311" i="10"/>
  <c r="AA306" i="10"/>
  <c r="K296" i="10"/>
  <c r="X291" i="10"/>
  <c r="N281" i="10"/>
  <c r="AA276" i="10"/>
  <c r="K266" i="10"/>
  <c r="X261" i="10"/>
  <c r="N251" i="10"/>
  <c r="AA246" i="10"/>
  <c r="K236" i="10"/>
  <c r="X231" i="10"/>
  <c r="N221" i="10"/>
  <c r="AA216" i="10"/>
  <c r="K206" i="10"/>
  <c r="X201" i="10"/>
  <c r="N191" i="10"/>
  <c r="AA186" i="10"/>
  <c r="K176" i="10"/>
  <c r="X171" i="10"/>
  <c r="H157" i="10"/>
  <c r="U152" i="10"/>
  <c r="E142" i="10"/>
  <c r="R137" i="10"/>
  <c r="H127" i="10"/>
  <c r="U122" i="10"/>
  <c r="E112" i="10"/>
  <c r="R107" i="10"/>
  <c r="H97" i="10"/>
  <c r="U92" i="10"/>
  <c r="E82" i="10"/>
  <c r="R77" i="10"/>
  <c r="H67" i="10"/>
  <c r="U62" i="10"/>
  <c r="E52" i="10"/>
  <c r="R47" i="10"/>
  <c r="H37" i="10"/>
  <c r="U32" i="10"/>
  <c r="E22" i="10"/>
  <c r="R17" i="10"/>
  <c r="H7" i="10"/>
  <c r="L27" i="11"/>
  <c r="Y22" i="11"/>
  <c r="O12" i="11"/>
  <c r="J7" i="11"/>
  <c r="R42" i="11"/>
  <c r="D52" i="11"/>
  <c r="U57" i="11"/>
  <c r="G67" i="11"/>
  <c r="R72" i="11"/>
  <c r="D82" i="11"/>
  <c r="U87" i="11"/>
  <c r="G97" i="11"/>
  <c r="R102" i="11"/>
  <c r="D112" i="11"/>
  <c r="U117" i="11"/>
  <c r="G127" i="11"/>
  <c r="R132" i="11"/>
  <c r="D142" i="11"/>
  <c r="U147" i="11"/>
  <c r="G157" i="11"/>
  <c r="T37" i="11"/>
  <c r="F47" i="11"/>
  <c r="Q52" i="11"/>
  <c r="I62" i="11"/>
  <c r="T67" i="11"/>
  <c r="F77" i="11"/>
  <c r="Q82" i="11"/>
  <c r="I92" i="11"/>
  <c r="T97" i="11"/>
  <c r="F107" i="11"/>
  <c r="Q112" i="11"/>
  <c r="I122" i="11"/>
  <c r="T127" i="11"/>
  <c r="F137" i="11"/>
  <c r="Q142" i="11"/>
  <c r="I152" i="11"/>
  <c r="T157" i="11"/>
  <c r="G47" i="11"/>
  <c r="R52" i="11"/>
  <c r="D62" i="11"/>
  <c r="U67" i="11"/>
  <c r="G77" i="11"/>
  <c r="R82" i="11"/>
  <c r="D92" i="11"/>
  <c r="U97" i="11"/>
  <c r="G107" i="11"/>
  <c r="R112" i="11"/>
  <c r="D122" i="11"/>
  <c r="U127" i="11"/>
  <c r="G137" i="11"/>
  <c r="R142" i="11"/>
  <c r="D152" i="11"/>
  <c r="U157" i="11"/>
  <c r="H47" i="11"/>
  <c r="S52" i="11"/>
  <c r="E62" i="11"/>
  <c r="P67" i="11"/>
  <c r="H77" i="11"/>
  <c r="S82" i="11"/>
  <c r="E92" i="11"/>
  <c r="P97" i="11"/>
  <c r="H107" i="11"/>
  <c r="S112" i="11"/>
  <c r="E122" i="11"/>
  <c r="P127" i="11"/>
  <c r="H137" i="11"/>
  <c r="S142" i="11"/>
  <c r="E152" i="11"/>
  <c r="P157" i="11"/>
  <c r="D42" i="11"/>
  <c r="U47" i="11"/>
  <c r="G57" i="11"/>
  <c r="R62" i="11"/>
  <c r="D72" i="11"/>
  <c r="U77" i="11"/>
  <c r="G87" i="11"/>
  <c r="R92" i="11"/>
  <c r="D102" i="11"/>
  <c r="U107" i="11"/>
  <c r="G117" i="11"/>
  <c r="R122" i="11"/>
  <c r="D132" i="11"/>
  <c r="U137" i="11"/>
  <c r="G147" i="11"/>
  <c r="R152" i="11"/>
  <c r="J634" i="10"/>
  <c r="W629" i="10"/>
  <c r="M619" i="10"/>
  <c r="Z614" i="10"/>
  <c r="J604" i="10"/>
  <c r="W599" i="10"/>
  <c r="M589" i="10"/>
  <c r="Z584" i="10"/>
  <c r="J574" i="10"/>
  <c r="W569" i="10"/>
  <c r="M559" i="10"/>
  <c r="Z554" i="10"/>
  <c r="J544" i="10"/>
  <c r="W539" i="10"/>
  <c r="M529" i="10"/>
  <c r="Z524" i="10"/>
  <c r="J514" i="10"/>
  <c r="W509" i="10"/>
  <c r="M499" i="10"/>
  <c r="Z494" i="10"/>
  <c r="J484" i="10"/>
  <c r="Q475" i="10"/>
  <c r="G465" i="10"/>
  <c r="T460" i="10"/>
  <c r="D450" i="10"/>
  <c r="Q445" i="10"/>
  <c r="G435" i="10"/>
  <c r="T430" i="10"/>
  <c r="D420" i="10"/>
  <c r="Q415" i="10"/>
  <c r="G405" i="10"/>
  <c r="T400" i="10"/>
  <c r="D390" i="10"/>
  <c r="Q385" i="10"/>
  <c r="G375" i="10"/>
  <c r="T370" i="10"/>
  <c r="D360" i="10"/>
  <c r="Q355" i="10"/>
  <c r="G345" i="10"/>
  <c r="T340" i="10"/>
  <c r="D330" i="10"/>
  <c r="Q325" i="10"/>
  <c r="G311" i="10"/>
  <c r="T306" i="10"/>
  <c r="D296" i="10"/>
  <c r="Q291" i="10"/>
  <c r="G281" i="10"/>
  <c r="T276" i="10"/>
  <c r="D266" i="10"/>
  <c r="Q261" i="10"/>
  <c r="G251" i="10"/>
  <c r="T246" i="10"/>
  <c r="D236" i="10"/>
  <c r="Q231" i="10"/>
  <c r="G221" i="10"/>
  <c r="T216" i="10"/>
  <c r="D206" i="10"/>
  <c r="Q201" i="10"/>
  <c r="G191" i="10"/>
  <c r="T186" i="10"/>
  <c r="D176" i="10"/>
  <c r="Q171" i="10"/>
  <c r="G157" i="10"/>
  <c r="T152" i="10"/>
  <c r="D142" i="10"/>
  <c r="Q137" i="10"/>
  <c r="G127" i="10"/>
  <c r="T122" i="10"/>
  <c r="D112" i="10"/>
  <c r="Q107" i="10"/>
  <c r="G97" i="10"/>
  <c r="T92" i="10"/>
  <c r="D82" i="10"/>
  <c r="Q77" i="10"/>
  <c r="G67" i="10"/>
  <c r="T62" i="10"/>
  <c r="D52" i="10"/>
  <c r="Q47" i="10"/>
  <c r="G37" i="10"/>
  <c r="T32" i="10"/>
  <c r="D22" i="10"/>
  <c r="Q17" i="10"/>
  <c r="G7" i="10"/>
  <c r="K27" i="11"/>
  <c r="X22" i="11"/>
  <c r="N12" i="11"/>
  <c r="AA7" i="11"/>
  <c r="I634" i="10"/>
  <c r="P629" i="10"/>
  <c r="F619" i="10"/>
  <c r="S614" i="10"/>
  <c r="I604" i="10"/>
  <c r="P599" i="10"/>
  <c r="F589" i="10"/>
  <c r="S584" i="10"/>
  <c r="I574" i="10"/>
  <c r="P569" i="10"/>
  <c r="F559" i="10"/>
  <c r="S554" i="10"/>
  <c r="I544" i="10"/>
  <c r="P539" i="10"/>
  <c r="F529" i="10"/>
  <c r="S524" i="10"/>
  <c r="I514" i="10"/>
  <c r="P509" i="10"/>
  <c r="F499" i="10"/>
  <c r="S494" i="10"/>
  <c r="I484" i="10"/>
  <c r="P475" i="10"/>
  <c r="F465" i="10"/>
  <c r="S460" i="10"/>
  <c r="I450" i="10"/>
  <c r="P445" i="10"/>
  <c r="F435" i="10"/>
  <c r="S430" i="10"/>
  <c r="I420" i="10"/>
  <c r="P415" i="10"/>
  <c r="F405" i="10"/>
  <c r="S400" i="10"/>
  <c r="I390" i="10"/>
  <c r="P385" i="10"/>
  <c r="F375" i="10"/>
  <c r="S370" i="10"/>
  <c r="I360" i="10"/>
  <c r="P355" i="10"/>
  <c r="F345" i="10"/>
  <c r="S340" i="10"/>
  <c r="I330" i="10"/>
  <c r="P325" i="10"/>
  <c r="W316" i="10"/>
  <c r="M306" i="10"/>
  <c r="Z301" i="10"/>
  <c r="J291" i="10"/>
  <c r="W286" i="10"/>
  <c r="M276" i="10"/>
  <c r="Z271" i="10"/>
  <c r="J261" i="10"/>
  <c r="W256" i="10"/>
  <c r="M246" i="10"/>
  <c r="Z241" i="10"/>
  <c r="J231" i="10"/>
  <c r="W226" i="10"/>
  <c r="M216" i="10"/>
  <c r="Z211" i="10"/>
  <c r="J201" i="10"/>
  <c r="W196" i="10"/>
  <c r="M186" i="10"/>
  <c r="Z181" i="10"/>
  <c r="J171" i="10"/>
  <c r="W166" i="10"/>
  <c r="M152" i="10"/>
  <c r="Z147" i="10"/>
  <c r="J137" i="10"/>
  <c r="W132" i="10"/>
  <c r="M122" i="10"/>
  <c r="Z117" i="10"/>
  <c r="J107" i="10"/>
  <c r="W102" i="10"/>
  <c r="M92" i="10"/>
  <c r="Z87" i="10"/>
  <c r="J77" i="10"/>
  <c r="W72" i="10"/>
  <c r="M62" i="10"/>
  <c r="Z57" i="10"/>
  <c r="J47" i="10"/>
  <c r="W42" i="10"/>
  <c r="M32" i="10"/>
  <c r="Z27" i="10"/>
  <c r="J17" i="10"/>
  <c r="W12" i="10"/>
  <c r="K325" i="11"/>
  <c r="V330" i="11"/>
  <c r="N340" i="11"/>
  <c r="Y345" i="11"/>
  <c r="K355" i="11"/>
  <c r="V360" i="11"/>
  <c r="N370" i="11"/>
  <c r="Y375" i="11"/>
  <c r="K385" i="11"/>
  <c r="V390" i="11"/>
  <c r="N400" i="11"/>
  <c r="Y405" i="11"/>
  <c r="K415" i="11"/>
  <c r="V420" i="11"/>
  <c r="N430" i="11"/>
  <c r="Y435" i="11"/>
  <c r="K445" i="11"/>
  <c r="V450" i="11"/>
  <c r="N460" i="11"/>
  <c r="Y465" i="11"/>
  <c r="K475" i="11"/>
  <c r="X325" i="11"/>
  <c r="J335" i="11"/>
  <c r="AA340" i="11"/>
  <c r="M350" i="11"/>
  <c r="X355" i="11"/>
  <c r="J365" i="11"/>
  <c r="AA370" i="11"/>
  <c r="M380" i="11"/>
  <c r="X385" i="11"/>
  <c r="J395" i="11"/>
  <c r="AA400" i="11"/>
  <c r="M410" i="11"/>
  <c r="X415" i="11"/>
  <c r="J425" i="11"/>
  <c r="AA430" i="11"/>
  <c r="M440" i="11"/>
  <c r="X445" i="11"/>
  <c r="J455" i="11"/>
  <c r="AA460" i="11"/>
  <c r="M470" i="11"/>
  <c r="X475" i="11"/>
  <c r="L330" i="11"/>
  <c r="W335" i="11"/>
  <c r="O345" i="11"/>
  <c r="Z350" i="11"/>
  <c r="L360" i="11"/>
  <c r="W365" i="11"/>
  <c r="O375" i="11"/>
  <c r="Z380" i="11"/>
  <c r="L390" i="11"/>
  <c r="W395" i="11"/>
  <c r="O405" i="11"/>
  <c r="Z410" i="11"/>
  <c r="L420" i="11"/>
  <c r="W425" i="11"/>
  <c r="O435" i="11"/>
  <c r="Z440" i="11"/>
  <c r="L450" i="11"/>
  <c r="W455" i="11"/>
  <c r="O465" i="11"/>
  <c r="Z470" i="11"/>
  <c r="N325" i="11"/>
  <c r="Y330" i="11"/>
  <c r="K340" i="11"/>
  <c r="V345" i="11"/>
  <c r="N355" i="11"/>
  <c r="Y360" i="11"/>
  <c r="K370" i="11"/>
  <c r="V375" i="11"/>
  <c r="N385" i="11"/>
  <c r="Y390" i="11"/>
  <c r="K400" i="11"/>
  <c r="V405" i="11"/>
  <c r="N415" i="11"/>
  <c r="Y420" i="11"/>
  <c r="K430" i="11"/>
  <c r="V435" i="11"/>
  <c r="N445" i="11"/>
  <c r="Y450" i="11"/>
  <c r="K460" i="11"/>
  <c r="V465" i="11"/>
  <c r="N475" i="11"/>
  <c r="AA325" i="11"/>
  <c r="M335" i="11"/>
  <c r="X340" i="11"/>
  <c r="J350" i="11"/>
  <c r="AA355" i="11"/>
  <c r="M365" i="11"/>
  <c r="X370" i="11"/>
  <c r="J380" i="11"/>
  <c r="AA385" i="11"/>
  <c r="M395" i="11"/>
  <c r="X400" i="11"/>
  <c r="J410" i="11"/>
  <c r="AA415" i="11"/>
  <c r="M425" i="11"/>
  <c r="X430" i="11"/>
  <c r="J440" i="11"/>
  <c r="AA445" i="11"/>
  <c r="M455" i="11"/>
  <c r="X460" i="11"/>
  <c r="J470" i="11"/>
  <c r="AA475" i="11"/>
  <c r="AA37" i="11"/>
  <c r="AA32" i="11"/>
  <c r="K22" i="11"/>
  <c r="X17" i="11"/>
  <c r="N7" i="11"/>
  <c r="Z634" i="10"/>
  <c r="J624" i="10"/>
  <c r="W619" i="10"/>
  <c r="M609" i="10"/>
  <c r="Z604" i="10"/>
  <c r="J594" i="10"/>
  <c r="W589" i="10"/>
  <c r="M579" i="10"/>
  <c r="Z574" i="10"/>
  <c r="J564" i="10"/>
  <c r="W559" i="10"/>
  <c r="M549" i="10"/>
  <c r="Z544" i="10"/>
  <c r="J534" i="10"/>
  <c r="W529" i="10"/>
  <c r="M519" i="10"/>
  <c r="Z514" i="10"/>
  <c r="J504" i="10"/>
  <c r="W499" i="10"/>
  <c r="M489" i="10"/>
  <c r="Z484" i="10"/>
  <c r="J470" i="10"/>
  <c r="W465" i="10"/>
  <c r="M455" i="10"/>
  <c r="Z450" i="10"/>
  <c r="J440" i="10"/>
  <c r="W435" i="10"/>
  <c r="M425" i="10"/>
  <c r="Z420" i="10"/>
  <c r="J410" i="10"/>
  <c r="W405" i="10"/>
  <c r="M395" i="10"/>
  <c r="Z390" i="10"/>
  <c r="J380" i="10"/>
  <c r="W375" i="10"/>
  <c r="M365" i="10"/>
  <c r="Z360" i="10"/>
  <c r="J350" i="10"/>
  <c r="W345" i="10"/>
  <c r="M335" i="10"/>
  <c r="Z330" i="10"/>
  <c r="J316" i="10"/>
  <c r="W311" i="10"/>
  <c r="M301" i="10"/>
  <c r="Z296" i="10"/>
  <c r="J286" i="10"/>
  <c r="W281" i="10"/>
  <c r="M271" i="10"/>
  <c r="Z266" i="10"/>
  <c r="J256" i="10"/>
  <c r="W251" i="10"/>
  <c r="M241" i="10"/>
  <c r="Z236" i="10"/>
  <c r="J226" i="10"/>
  <c r="W221" i="10"/>
  <c r="M211" i="10"/>
  <c r="Z206" i="10"/>
  <c r="J196" i="10"/>
  <c r="W191" i="10"/>
  <c r="M181" i="10"/>
  <c r="Z176" i="10"/>
  <c r="J166" i="10"/>
  <c r="Q157" i="10"/>
  <c r="G147" i="10"/>
  <c r="T142" i="10"/>
  <c r="D132" i="10"/>
  <c r="Q127" i="10"/>
  <c r="G117" i="10"/>
  <c r="T112" i="10"/>
  <c r="D102" i="10"/>
  <c r="Q97" i="10"/>
  <c r="G87" i="10"/>
  <c r="T82" i="10"/>
  <c r="D72" i="10"/>
  <c r="Q67" i="10"/>
  <c r="G57" i="10"/>
  <c r="T52" i="10"/>
  <c r="D42" i="10"/>
  <c r="Q37" i="10"/>
  <c r="G27" i="10"/>
  <c r="T22" i="10"/>
  <c r="D12" i="10"/>
  <c r="Q7" i="10"/>
  <c r="Z425" i="11"/>
  <c r="E380" i="11"/>
  <c r="Z335" i="11"/>
  <c r="R157" i="11"/>
  <c r="R67" i="11"/>
  <c r="I27" i="11"/>
  <c r="P22" i="11"/>
  <c r="F12" i="11"/>
  <c r="S7" i="11"/>
  <c r="H629" i="10"/>
  <c r="U624" i="10"/>
  <c r="E614" i="10"/>
  <c r="R609" i="10"/>
  <c r="H599" i="10"/>
  <c r="U594" i="10"/>
  <c r="E584" i="10"/>
  <c r="R579" i="10"/>
  <c r="H569" i="10"/>
  <c r="U564" i="10"/>
  <c r="E554" i="10"/>
  <c r="R549" i="10"/>
  <c r="H539" i="10"/>
  <c r="U534" i="10"/>
  <c r="E524" i="10"/>
  <c r="R519" i="10"/>
  <c r="H509" i="10"/>
  <c r="U504" i="10"/>
  <c r="E494" i="10"/>
  <c r="R489" i="10"/>
  <c r="H475" i="10"/>
  <c r="U470" i="10"/>
  <c r="E460" i="10"/>
  <c r="R455" i="10"/>
  <c r="H445" i="10"/>
  <c r="U440" i="10"/>
  <c r="E430" i="10"/>
  <c r="R425" i="10"/>
  <c r="H415" i="10"/>
  <c r="U410" i="10"/>
  <c r="E400" i="10"/>
  <c r="R395" i="10"/>
  <c r="H385" i="10"/>
  <c r="U380" i="10"/>
  <c r="E370" i="10"/>
  <c r="R365" i="10"/>
  <c r="H355" i="10"/>
  <c r="U350" i="10"/>
  <c r="E340" i="10"/>
  <c r="R335" i="10"/>
  <c r="H325" i="10"/>
  <c r="U316" i="10"/>
  <c r="E306" i="10"/>
  <c r="R301" i="10"/>
  <c r="H291" i="10"/>
  <c r="U286" i="10"/>
  <c r="E276" i="10"/>
  <c r="R271" i="10"/>
  <c r="H261" i="10"/>
  <c r="U256" i="10"/>
  <c r="E246" i="10"/>
  <c r="R241" i="10"/>
  <c r="H231" i="10"/>
  <c r="U226" i="10"/>
  <c r="E216" i="10"/>
  <c r="R211" i="10"/>
  <c r="H201" i="10"/>
  <c r="U196" i="10"/>
  <c r="E186" i="10"/>
  <c r="R181" i="10"/>
  <c r="H171" i="10"/>
  <c r="U166" i="10"/>
  <c r="E152" i="10"/>
  <c r="R147" i="10"/>
  <c r="H137" i="10"/>
  <c r="U132" i="10"/>
  <c r="E122" i="10"/>
  <c r="R117" i="10"/>
  <c r="H107" i="10"/>
  <c r="U102" i="10"/>
  <c r="E92" i="10"/>
  <c r="R87" i="10"/>
  <c r="H77" i="10"/>
  <c r="U72" i="10"/>
  <c r="E62" i="10"/>
  <c r="R57" i="10"/>
  <c r="H47" i="10"/>
  <c r="U42" i="10"/>
  <c r="E32" i="10"/>
  <c r="R27" i="10"/>
  <c r="H17" i="10"/>
  <c r="U12" i="10"/>
  <c r="V7" i="10"/>
  <c r="S50" i="8"/>
  <c r="T44" i="8"/>
  <c r="U38" i="8"/>
  <c r="P32" i="8"/>
  <c r="Q26" i="8"/>
  <c r="R20" i="8"/>
  <c r="S14" i="8"/>
  <c r="T8" i="8"/>
  <c r="T634" i="7"/>
  <c r="D624" i="7"/>
  <c r="Q619" i="7"/>
  <c r="G609" i="7"/>
  <c r="T604" i="7"/>
  <c r="D594" i="7"/>
  <c r="Q589" i="7"/>
  <c r="G579" i="7"/>
  <c r="T574" i="7"/>
  <c r="D564" i="7"/>
  <c r="Q559" i="7"/>
  <c r="G549" i="7"/>
  <c r="T544" i="7"/>
  <c r="D534" i="7"/>
  <c r="Q529" i="7"/>
  <c r="G519" i="7"/>
  <c r="T514" i="7"/>
  <c r="D504" i="7"/>
  <c r="Q499" i="7"/>
  <c r="G489" i="7"/>
  <c r="T484" i="7"/>
  <c r="J316" i="7"/>
  <c r="W311" i="7"/>
  <c r="M301" i="7"/>
  <c r="Z296" i="7"/>
  <c r="J286" i="7"/>
  <c r="W281" i="7"/>
  <c r="M271" i="7"/>
  <c r="Z266" i="7"/>
  <c r="J256" i="7"/>
  <c r="W251" i="7"/>
  <c r="M241" i="7"/>
  <c r="Z236" i="7"/>
  <c r="J226" i="7"/>
  <c r="W221" i="7"/>
  <c r="M211" i="7"/>
  <c r="Z206" i="7"/>
  <c r="J196" i="7"/>
  <c r="W191" i="7"/>
  <c r="M181" i="7"/>
  <c r="Z176" i="7"/>
  <c r="J166" i="7"/>
  <c r="K157" i="7"/>
  <c r="X152" i="7"/>
  <c r="N142" i="7"/>
  <c r="AA137" i="7"/>
  <c r="K127" i="7"/>
  <c r="X122" i="7"/>
  <c r="N112" i="7"/>
  <c r="AA107" i="7"/>
  <c r="K97" i="7"/>
  <c r="X92" i="7"/>
  <c r="N82" i="7"/>
  <c r="AA77" i="7"/>
  <c r="K67" i="7"/>
  <c r="X62" i="7"/>
  <c r="N52" i="7"/>
  <c r="AA47" i="7"/>
  <c r="K37" i="7"/>
  <c r="X32" i="7"/>
  <c r="N22" i="7"/>
  <c r="AA17" i="7"/>
  <c r="K7" i="7"/>
  <c r="R50" i="8"/>
  <c r="S44" i="8"/>
  <c r="T38" i="8"/>
  <c r="U32" i="8"/>
  <c r="P26" i="8"/>
  <c r="Q20" i="8"/>
  <c r="R14" i="8"/>
  <c r="S8" i="8"/>
  <c r="H629" i="7"/>
  <c r="U624" i="7"/>
  <c r="E614" i="7"/>
  <c r="R609" i="7"/>
  <c r="H599" i="7"/>
  <c r="U594" i="7"/>
  <c r="E584" i="7"/>
  <c r="R579" i="7"/>
  <c r="H569" i="7"/>
  <c r="U564" i="7"/>
  <c r="E554" i="7"/>
  <c r="R549" i="7"/>
  <c r="H539" i="7"/>
  <c r="U534" i="7"/>
  <c r="E524" i="7"/>
  <c r="R519" i="7"/>
  <c r="H509" i="7"/>
  <c r="U504" i="7"/>
  <c r="E494" i="7"/>
  <c r="R489" i="7"/>
  <c r="D311" i="7"/>
  <c r="Q306" i="7"/>
  <c r="G296" i="7"/>
  <c r="T291" i="7"/>
  <c r="D281" i="7"/>
  <c r="Q276" i="7"/>
  <c r="G266" i="7"/>
  <c r="T261" i="7"/>
  <c r="D251" i="7"/>
  <c r="Q246" i="7"/>
  <c r="G236" i="7"/>
  <c r="T231" i="7"/>
  <c r="D221" i="7"/>
  <c r="Q216" i="7"/>
  <c r="G206" i="7"/>
  <c r="T201" i="7"/>
  <c r="D191" i="7"/>
  <c r="Q186" i="7"/>
  <c r="G176" i="7"/>
  <c r="T171" i="7"/>
  <c r="D157" i="7"/>
  <c r="Q152" i="7"/>
  <c r="G142" i="7"/>
  <c r="T137" i="7"/>
  <c r="D127" i="7"/>
  <c r="Q122" i="7"/>
  <c r="G112" i="7"/>
  <c r="T107" i="7"/>
  <c r="D97" i="7"/>
  <c r="Q92" i="7"/>
  <c r="G82" i="7"/>
  <c r="T77" i="7"/>
  <c r="D67" i="7"/>
  <c r="Q62" i="7"/>
  <c r="G52" i="7"/>
  <c r="T47" i="7"/>
  <c r="D37" i="7"/>
  <c r="Q32" i="7"/>
  <c r="G22" i="7"/>
  <c r="T17" i="7"/>
  <c r="V146" i="8"/>
  <c r="Y128" i="8"/>
  <c r="Q50" i="8"/>
  <c r="R44" i="8"/>
  <c r="S38" i="8"/>
  <c r="T32" i="8"/>
  <c r="U26" i="8"/>
  <c r="P20" i="8"/>
  <c r="Q14" i="8"/>
  <c r="R8" i="8"/>
  <c r="G629" i="7"/>
  <c r="T624" i="7"/>
  <c r="D614" i="7"/>
  <c r="Q609" i="7"/>
  <c r="G599" i="7"/>
  <c r="T594" i="7"/>
  <c r="D584" i="7"/>
  <c r="Q579" i="7"/>
  <c r="G569" i="7"/>
  <c r="T564" i="7"/>
  <c r="D554" i="7"/>
  <c r="Q549" i="7"/>
  <c r="G539" i="7"/>
  <c r="T534" i="7"/>
  <c r="D524" i="7"/>
  <c r="Q519" i="7"/>
  <c r="G509" i="7"/>
  <c r="T504" i="7"/>
  <c r="D494" i="7"/>
  <c r="Q489" i="7"/>
  <c r="I311" i="7"/>
  <c r="P306" i="7"/>
  <c r="F296" i="7"/>
  <c r="S291" i="7"/>
  <c r="I281" i="7"/>
  <c r="P276" i="7"/>
  <c r="F266" i="7"/>
  <c r="S261" i="7"/>
  <c r="I251" i="7"/>
  <c r="P246" i="7"/>
  <c r="F236" i="7"/>
  <c r="S231" i="7"/>
  <c r="I221" i="7"/>
  <c r="P216" i="7"/>
  <c r="F206" i="7"/>
  <c r="S201" i="7"/>
  <c r="I191" i="7"/>
  <c r="P186" i="7"/>
  <c r="F176" i="7"/>
  <c r="S171" i="7"/>
  <c r="I157" i="7"/>
  <c r="P152" i="7"/>
  <c r="F142" i="7"/>
  <c r="S137" i="7"/>
  <c r="I127" i="7"/>
  <c r="P122" i="7"/>
  <c r="F112" i="7"/>
  <c r="S107" i="7"/>
  <c r="I97" i="7"/>
  <c r="P92" i="7"/>
  <c r="F82" i="7"/>
  <c r="S77" i="7"/>
  <c r="I67" i="7"/>
  <c r="P62" i="7"/>
  <c r="F52" i="7"/>
  <c r="S47" i="7"/>
  <c r="I37" i="7"/>
  <c r="P32" i="7"/>
  <c r="F22" i="7"/>
  <c r="S17" i="7"/>
  <c r="I7" i="7"/>
  <c r="T188" i="8"/>
  <c r="O182" i="8"/>
  <c r="W170" i="8"/>
  <c r="R164" i="8"/>
  <c r="Z152" i="8"/>
  <c r="U146" i="8"/>
  <c r="F128" i="8"/>
  <c r="I110" i="8"/>
  <c r="Q98" i="8"/>
  <c r="L92" i="8"/>
  <c r="T80" i="8"/>
  <c r="O74" i="8"/>
  <c r="W62" i="8"/>
  <c r="R56" i="8"/>
  <c r="D50" i="8"/>
  <c r="E44" i="8"/>
  <c r="F38" i="8"/>
  <c r="G32" i="8"/>
  <c r="H26" i="8"/>
  <c r="I20" i="8"/>
  <c r="D14" i="8"/>
  <c r="E8" i="8"/>
  <c r="Q634" i="7"/>
  <c r="G624" i="7"/>
  <c r="T619" i="7"/>
  <c r="D609" i="7"/>
  <c r="Q604" i="7"/>
  <c r="G594" i="7"/>
  <c r="T589" i="7"/>
  <c r="D579" i="7"/>
  <c r="Q574" i="7"/>
  <c r="G564" i="7"/>
  <c r="T559" i="7"/>
  <c r="D549" i="7"/>
  <c r="Q544" i="7"/>
  <c r="G534" i="7"/>
  <c r="T529" i="7"/>
  <c r="D519" i="7"/>
  <c r="Q514" i="7"/>
  <c r="G504" i="7"/>
  <c r="T499" i="7"/>
  <c r="D489" i="7"/>
  <c r="Q484" i="7"/>
  <c r="S316" i="7"/>
  <c r="I306" i="7"/>
  <c r="P301" i="7"/>
  <c r="W529" i="16"/>
  <c r="U524" i="16"/>
  <c r="G534" i="16"/>
  <c r="R539" i="16"/>
  <c r="D549" i="16"/>
  <c r="U554" i="16"/>
  <c r="G564" i="16"/>
  <c r="R569" i="16"/>
  <c r="D579" i="16"/>
  <c r="U584" i="16"/>
  <c r="G594" i="16"/>
  <c r="R599" i="16"/>
  <c r="D609" i="16"/>
  <c r="U614" i="16"/>
  <c r="G624" i="16"/>
  <c r="R629" i="16"/>
  <c r="I529" i="16"/>
  <c r="T534" i="16"/>
  <c r="F544" i="16"/>
  <c r="Q549" i="16"/>
  <c r="I559" i="16"/>
  <c r="T564" i="16"/>
  <c r="F574" i="16"/>
  <c r="Q579" i="16"/>
  <c r="I589" i="16"/>
  <c r="T594" i="16"/>
  <c r="F604" i="16"/>
  <c r="Q609" i="16"/>
  <c r="I619" i="16"/>
  <c r="T624" i="16"/>
  <c r="F634" i="16"/>
  <c r="P529" i="16"/>
  <c r="H539" i="16"/>
  <c r="S544" i="16"/>
  <c r="E554" i="16"/>
  <c r="P559" i="16"/>
  <c r="H569" i="16"/>
  <c r="S574" i="16"/>
  <c r="E584" i="16"/>
  <c r="P589" i="16"/>
  <c r="H599" i="16"/>
  <c r="S604" i="16"/>
  <c r="E614" i="16"/>
  <c r="P619" i="16"/>
  <c r="H629" i="16"/>
  <c r="S634" i="16"/>
  <c r="I539" i="16"/>
  <c r="T544" i="16"/>
  <c r="F554" i="16"/>
  <c r="Q559" i="16"/>
  <c r="I569" i="16"/>
  <c r="T574" i="16"/>
  <c r="F584" i="16"/>
  <c r="Q589" i="16"/>
  <c r="I599" i="16"/>
  <c r="T604" i="16"/>
  <c r="F614" i="16"/>
  <c r="Q619" i="16"/>
  <c r="I629" i="16"/>
  <c r="T634" i="16"/>
  <c r="E534" i="16"/>
  <c r="P539" i="16"/>
  <c r="H549" i="16"/>
  <c r="S554" i="16"/>
  <c r="E564" i="16"/>
  <c r="P569" i="16"/>
  <c r="H579" i="16"/>
  <c r="S584" i="16"/>
  <c r="E594" i="16"/>
  <c r="P599" i="16"/>
  <c r="H609" i="16"/>
  <c r="S614" i="16"/>
  <c r="E624" i="16"/>
  <c r="P629" i="16"/>
  <c r="J330" i="16"/>
  <c r="AA335" i="16"/>
  <c r="M345" i="16"/>
  <c r="X350" i="16"/>
  <c r="J360" i="16"/>
  <c r="AA365" i="16"/>
  <c r="M375" i="16"/>
  <c r="X380" i="16"/>
  <c r="J390" i="16"/>
  <c r="AA395" i="16"/>
  <c r="M405" i="16"/>
  <c r="X410" i="16"/>
  <c r="J420" i="16"/>
  <c r="AA425" i="16"/>
  <c r="M435" i="16"/>
  <c r="X440" i="16"/>
  <c r="J450" i="16"/>
  <c r="AA455" i="16"/>
  <c r="M465" i="16"/>
  <c r="X470" i="16"/>
  <c r="L325" i="16"/>
  <c r="W330" i="16"/>
  <c r="O340" i="16"/>
  <c r="Z345" i="16"/>
  <c r="L355" i="16"/>
  <c r="W360" i="16"/>
  <c r="O370" i="16"/>
  <c r="Z375" i="16"/>
  <c r="L385" i="16"/>
  <c r="W390" i="16"/>
  <c r="O400" i="16"/>
  <c r="Z405" i="16"/>
  <c r="L415" i="16"/>
  <c r="W420" i="16"/>
  <c r="O430" i="16"/>
  <c r="Z435" i="16"/>
  <c r="L445" i="16"/>
  <c r="W450" i="16"/>
  <c r="O460" i="16"/>
  <c r="Z465" i="16"/>
  <c r="L475" i="16"/>
  <c r="Y325" i="16"/>
  <c r="K335" i="16"/>
  <c r="V340" i="16"/>
  <c r="N350" i="16"/>
  <c r="Y355" i="16"/>
  <c r="K365" i="16"/>
  <c r="V370" i="16"/>
  <c r="N380" i="16"/>
  <c r="Y385" i="16"/>
  <c r="K395" i="16"/>
  <c r="V400" i="16"/>
  <c r="N410" i="16"/>
  <c r="Y415" i="16"/>
  <c r="K425" i="16"/>
  <c r="V430" i="16"/>
  <c r="N440" i="16"/>
  <c r="Y445" i="16"/>
  <c r="K455" i="16"/>
  <c r="V460" i="16"/>
  <c r="N470" i="16"/>
  <c r="Y475" i="16"/>
  <c r="M330" i="16"/>
  <c r="X335" i="16"/>
  <c r="J345" i="16"/>
  <c r="AA350" i="16"/>
  <c r="M360" i="16"/>
  <c r="X365" i="16"/>
  <c r="J375" i="16"/>
  <c r="AA380" i="16"/>
  <c r="M390" i="16"/>
  <c r="X395" i="16"/>
  <c r="J405" i="16"/>
  <c r="AA410" i="16"/>
  <c r="M420" i="16"/>
  <c r="X425" i="16"/>
  <c r="J435" i="16"/>
  <c r="AA440" i="16"/>
  <c r="M450" i="16"/>
  <c r="X455" i="16"/>
  <c r="J465" i="16"/>
  <c r="AA470" i="16"/>
  <c r="O325" i="16"/>
  <c r="Z330" i="16"/>
  <c r="L340" i="16"/>
  <c r="W345" i="16"/>
  <c r="O355" i="16"/>
  <c r="Z360" i="16"/>
  <c r="L370" i="16"/>
  <c r="W375" i="16"/>
  <c r="O385" i="16"/>
  <c r="Z390" i="16"/>
  <c r="L400" i="16"/>
  <c r="W405" i="16"/>
  <c r="O415" i="16"/>
  <c r="Z420" i="16"/>
  <c r="L430" i="16"/>
  <c r="W435" i="16"/>
  <c r="O445" i="16"/>
  <c r="Z450" i="16"/>
  <c r="L460" i="16"/>
  <c r="W465" i="16"/>
  <c r="O475" i="16"/>
  <c r="N92" i="15"/>
  <c r="Y97" i="15"/>
  <c r="K107" i="15"/>
  <c r="V112" i="15"/>
  <c r="N122" i="15"/>
  <c r="Y127" i="15"/>
  <c r="K137" i="15"/>
  <c r="V142" i="15"/>
  <c r="N152" i="15"/>
  <c r="Y157" i="15"/>
  <c r="N97" i="15"/>
  <c r="Y102" i="15"/>
  <c r="K112" i="15"/>
  <c r="V117" i="15"/>
  <c r="N127" i="15"/>
  <c r="Y132" i="15"/>
  <c r="K142" i="15"/>
  <c r="V147" i="15"/>
  <c r="N157" i="15"/>
  <c r="V92" i="15"/>
  <c r="N102" i="15"/>
  <c r="Y107" i="15"/>
  <c r="K117" i="15"/>
  <c r="V122" i="15"/>
  <c r="N132" i="15"/>
  <c r="Y137" i="15"/>
  <c r="K147" i="15"/>
  <c r="V152" i="15"/>
  <c r="K92" i="15"/>
  <c r="V97" i="15"/>
  <c r="N107" i="15"/>
  <c r="Y112" i="15"/>
  <c r="K122" i="15"/>
  <c r="V127" i="15"/>
  <c r="N137" i="15"/>
  <c r="Y142" i="15"/>
  <c r="K152" i="15"/>
  <c r="V157" i="15"/>
  <c r="T266" i="15"/>
  <c r="T176" i="15"/>
  <c r="M147" i="15"/>
  <c r="F122" i="15"/>
  <c r="R266" i="14"/>
  <c r="P7" i="13"/>
  <c r="P365" i="13"/>
  <c r="T425" i="13"/>
  <c r="Z370" i="13"/>
  <c r="L380" i="13"/>
  <c r="W385" i="13"/>
  <c r="O395" i="13"/>
  <c r="Z400" i="13"/>
  <c r="L410" i="13"/>
  <c r="W415" i="13"/>
  <c r="O425" i="13"/>
  <c r="Z430" i="13"/>
  <c r="L440" i="13"/>
  <c r="W445" i="13"/>
  <c r="O455" i="13"/>
  <c r="Z460" i="13"/>
  <c r="L470" i="13"/>
  <c r="W475" i="13"/>
  <c r="N375" i="13"/>
  <c r="Y380" i="13"/>
  <c r="K390" i="13"/>
  <c r="V395" i="13"/>
  <c r="N405" i="13"/>
  <c r="Y410" i="13"/>
  <c r="K420" i="13"/>
  <c r="V425" i="13"/>
  <c r="N435" i="13"/>
  <c r="Y440" i="13"/>
  <c r="K450" i="13"/>
  <c r="V455" i="13"/>
  <c r="N465" i="13"/>
  <c r="Y470" i="13"/>
  <c r="I375" i="13"/>
  <c r="T380" i="13"/>
  <c r="F390" i="13"/>
  <c r="Q395" i="13"/>
  <c r="I405" i="13"/>
  <c r="T410" i="13"/>
  <c r="F420" i="13"/>
  <c r="Q425" i="13"/>
  <c r="I435" i="13"/>
  <c r="T440" i="13"/>
  <c r="F450" i="13"/>
  <c r="Q455" i="13"/>
  <c r="I465" i="13"/>
  <c r="T470" i="13"/>
  <c r="W370" i="13"/>
  <c r="O380" i="13"/>
  <c r="Z385" i="13"/>
  <c r="L395" i="13"/>
  <c r="W400" i="13"/>
  <c r="O410" i="13"/>
  <c r="Z415" i="13"/>
  <c r="L425" i="13"/>
  <c r="W430" i="13"/>
  <c r="O440" i="13"/>
  <c r="Z445" i="13"/>
  <c r="L455" i="13"/>
  <c r="W460" i="13"/>
  <c r="O470" i="13"/>
  <c r="Z475" i="13"/>
  <c r="K375" i="13"/>
  <c r="V380" i="13"/>
  <c r="N390" i="13"/>
  <c r="Y395" i="13"/>
  <c r="K405" i="13"/>
  <c r="V410" i="13"/>
  <c r="N420" i="13"/>
  <c r="Y425" i="13"/>
  <c r="K435" i="13"/>
  <c r="V440" i="13"/>
  <c r="N450" i="13"/>
  <c r="Y455" i="13"/>
  <c r="K465" i="13"/>
  <c r="V470" i="13"/>
  <c r="L166" i="13"/>
  <c r="W171" i="13"/>
  <c r="O181" i="13"/>
  <c r="Z186" i="13"/>
  <c r="L196" i="13"/>
  <c r="W201" i="13"/>
  <c r="O211" i="13"/>
  <c r="Z216" i="13"/>
  <c r="L226" i="13"/>
  <c r="W231" i="13"/>
  <c r="O241" i="13"/>
  <c r="Z246" i="13"/>
  <c r="L256" i="13"/>
  <c r="W261" i="13"/>
  <c r="O271" i="13"/>
  <c r="Z276" i="13"/>
  <c r="L286" i="13"/>
  <c r="W291" i="13"/>
  <c r="O301" i="13"/>
  <c r="Z306" i="13"/>
  <c r="L316" i="13"/>
  <c r="Y166" i="13"/>
  <c r="K176" i="13"/>
  <c r="V181" i="13"/>
  <c r="N191" i="13"/>
  <c r="Y196" i="13"/>
  <c r="K206" i="13"/>
  <c r="V211" i="13"/>
  <c r="N221" i="13"/>
  <c r="Y226" i="13"/>
  <c r="K236" i="13"/>
  <c r="V241" i="13"/>
  <c r="N251" i="13"/>
  <c r="Y256" i="13"/>
  <c r="K266" i="13"/>
  <c r="V271" i="13"/>
  <c r="N281" i="13"/>
  <c r="Y286" i="13"/>
  <c r="K296" i="13"/>
  <c r="V301" i="13"/>
  <c r="N311" i="13"/>
  <c r="Y316" i="13"/>
  <c r="M171" i="13"/>
  <c r="X176" i="13"/>
  <c r="J186" i="13"/>
  <c r="AA191" i="13"/>
  <c r="M201" i="13"/>
  <c r="X206" i="13"/>
  <c r="J216" i="13"/>
  <c r="AA221" i="13"/>
  <c r="M231" i="13"/>
  <c r="X236" i="13"/>
  <c r="J246" i="13"/>
  <c r="AA251" i="13"/>
  <c r="M261" i="13"/>
  <c r="X266" i="13"/>
  <c r="J276" i="13"/>
  <c r="AA281" i="13"/>
  <c r="M291" i="13"/>
  <c r="X296" i="13"/>
  <c r="J306" i="13"/>
  <c r="AA311" i="13"/>
  <c r="O166" i="13"/>
  <c r="Z171" i="13"/>
  <c r="L181" i="13"/>
  <c r="W186" i="13"/>
  <c r="O196" i="13"/>
  <c r="Z201" i="13"/>
  <c r="L211" i="13"/>
  <c r="W216" i="13"/>
  <c r="O226" i="13"/>
  <c r="Z231" i="13"/>
  <c r="L241" i="13"/>
  <c r="W246" i="13"/>
  <c r="O256" i="13"/>
  <c r="Z261" i="13"/>
  <c r="L271" i="13"/>
  <c r="W276" i="13"/>
  <c r="O286" i="13"/>
  <c r="Z291" i="13"/>
  <c r="L301" i="13"/>
  <c r="W306" i="13"/>
  <c r="O316" i="13"/>
  <c r="T619" i="12"/>
  <c r="T529" i="12"/>
  <c r="Z37" i="11"/>
  <c r="L47" i="11"/>
  <c r="W52" i="11"/>
  <c r="O62" i="11"/>
  <c r="Z67" i="11"/>
  <c r="L77" i="11"/>
  <c r="W82" i="11"/>
  <c r="O92" i="11"/>
  <c r="Z97" i="11"/>
  <c r="L107" i="11"/>
  <c r="W112" i="11"/>
  <c r="O122" i="11"/>
  <c r="Z127" i="11"/>
  <c r="L137" i="11"/>
  <c r="W142" i="11"/>
  <c r="O152" i="11"/>
  <c r="Z157" i="11"/>
  <c r="M47" i="11"/>
  <c r="X52" i="11"/>
  <c r="J62" i="11"/>
  <c r="AA67" i="11"/>
  <c r="M77" i="11"/>
  <c r="X82" i="11"/>
  <c r="J92" i="11"/>
  <c r="AA97" i="11"/>
  <c r="M107" i="11"/>
  <c r="X112" i="11"/>
  <c r="J122" i="11"/>
  <c r="AA127" i="11"/>
  <c r="M137" i="11"/>
  <c r="X142" i="11"/>
  <c r="J152" i="11"/>
  <c r="AA157" i="11"/>
  <c r="Q325" i="11"/>
  <c r="I335" i="11"/>
  <c r="T340" i="11"/>
  <c r="F350" i="11"/>
  <c r="Q355" i="11"/>
  <c r="I365" i="11"/>
  <c r="T370" i="11"/>
  <c r="F380" i="11"/>
  <c r="Q385" i="11"/>
  <c r="I395" i="11"/>
  <c r="T400" i="11"/>
  <c r="F410" i="11"/>
  <c r="Q415" i="11"/>
  <c r="I425" i="11"/>
  <c r="T430" i="11"/>
  <c r="F440" i="11"/>
  <c r="Q445" i="11"/>
  <c r="I455" i="11"/>
  <c r="T460" i="11"/>
  <c r="F470" i="11"/>
  <c r="Q475" i="11"/>
  <c r="E330" i="11"/>
  <c r="P335" i="11"/>
  <c r="H345" i="11"/>
  <c r="S350" i="11"/>
  <c r="E360" i="11"/>
  <c r="P365" i="11"/>
  <c r="H375" i="11"/>
  <c r="S380" i="11"/>
  <c r="E390" i="11"/>
  <c r="P395" i="11"/>
  <c r="H405" i="11"/>
  <c r="S410" i="11"/>
  <c r="E420" i="11"/>
  <c r="P425" i="11"/>
  <c r="H435" i="11"/>
  <c r="S440" i="11"/>
  <c r="E450" i="11"/>
  <c r="P455" i="11"/>
  <c r="H465" i="11"/>
  <c r="S470" i="11"/>
  <c r="G325" i="11"/>
  <c r="R330" i="11"/>
  <c r="D340" i="11"/>
  <c r="U345" i="11"/>
  <c r="G355" i="11"/>
  <c r="R360" i="11"/>
  <c r="D370" i="11"/>
  <c r="U375" i="11"/>
  <c r="G385" i="11"/>
  <c r="R390" i="11"/>
  <c r="D400" i="11"/>
  <c r="U405" i="11"/>
  <c r="G415" i="11"/>
  <c r="R420" i="11"/>
  <c r="D430" i="11"/>
  <c r="U435" i="11"/>
  <c r="G445" i="11"/>
  <c r="R450" i="11"/>
  <c r="D460" i="11"/>
  <c r="U465" i="11"/>
  <c r="G475" i="11"/>
  <c r="T325" i="11"/>
  <c r="F335" i="11"/>
  <c r="Q340" i="11"/>
  <c r="I350" i="11"/>
  <c r="T355" i="11"/>
  <c r="F365" i="11"/>
  <c r="Q370" i="11"/>
  <c r="I380" i="11"/>
  <c r="T385" i="11"/>
  <c r="F395" i="11"/>
  <c r="Q400" i="11"/>
  <c r="I410" i="11"/>
  <c r="T415" i="11"/>
  <c r="F425" i="11"/>
  <c r="Q430" i="11"/>
  <c r="I440" i="11"/>
  <c r="T445" i="11"/>
  <c r="F455" i="11"/>
  <c r="Q460" i="11"/>
  <c r="I470" i="11"/>
  <c r="T475" i="11"/>
  <c r="H330" i="11"/>
  <c r="S335" i="11"/>
  <c r="E345" i="11"/>
  <c r="P350" i="11"/>
  <c r="H360" i="11"/>
  <c r="S365" i="11"/>
  <c r="E375" i="11"/>
  <c r="P380" i="11"/>
  <c r="H390" i="11"/>
  <c r="S395" i="11"/>
  <c r="E405" i="11"/>
  <c r="P410" i="11"/>
  <c r="H420" i="11"/>
  <c r="S425" i="11"/>
  <c r="E435" i="11"/>
  <c r="P440" i="11"/>
  <c r="H450" i="11"/>
  <c r="S455" i="11"/>
  <c r="E465" i="11"/>
  <c r="P470" i="11"/>
  <c r="O37" i="11"/>
  <c r="U32" i="11"/>
  <c r="S400" i="11"/>
  <c r="Z32" i="11"/>
  <c r="P182" i="8"/>
  <c r="S164" i="8"/>
  <c r="D146" i="8"/>
  <c r="G128" i="8"/>
  <c r="J110" i="8"/>
  <c r="M92" i="8"/>
  <c r="P74" i="8"/>
  <c r="S56" i="8"/>
  <c r="Z188" i="8"/>
  <c r="E170" i="8"/>
  <c r="H152" i="8"/>
  <c r="K134" i="8"/>
  <c r="N116" i="8"/>
  <c r="W98" i="8"/>
  <c r="Z80" i="8"/>
  <c r="E62" i="8"/>
  <c r="E57" i="7"/>
  <c r="R52" i="7"/>
  <c r="H42" i="7"/>
  <c r="U37" i="7"/>
  <c r="E27" i="7"/>
  <c r="R22" i="7"/>
  <c r="H12" i="7"/>
  <c r="U7" i="7"/>
  <c r="I182" i="8"/>
  <c r="X128" i="8"/>
  <c r="AA110" i="8"/>
  <c r="L56" i="8"/>
  <c r="J50" i="8"/>
  <c r="K44" i="8"/>
  <c r="L38" i="8"/>
  <c r="M32" i="8"/>
  <c r="N26" i="8"/>
  <c r="O20" i="8"/>
  <c r="J14" i="8"/>
  <c r="K8" i="8"/>
  <c r="W634" i="7"/>
  <c r="M624" i="7"/>
  <c r="Z619" i="7"/>
  <c r="J609" i="7"/>
  <c r="W604" i="7"/>
  <c r="M594" i="7"/>
  <c r="Z589" i="7"/>
  <c r="J579" i="7"/>
  <c r="W574" i="7"/>
  <c r="M564" i="7"/>
  <c r="Z559" i="7"/>
  <c r="J549" i="7"/>
  <c r="W544" i="7"/>
  <c r="M534" i="7"/>
  <c r="Z529" i="7"/>
  <c r="J519" i="7"/>
  <c r="W514" i="7"/>
  <c r="M504" i="7"/>
  <c r="Z499" i="7"/>
  <c r="J489" i="7"/>
  <c r="W484" i="7"/>
  <c r="Y316" i="7"/>
  <c r="O306" i="7"/>
  <c r="V301" i="7"/>
  <c r="L291" i="7"/>
  <c r="Y286" i="7"/>
  <c r="O276" i="7"/>
  <c r="V271" i="7"/>
  <c r="L261" i="7"/>
  <c r="Y256" i="7"/>
  <c r="O246" i="7"/>
  <c r="V241" i="7"/>
  <c r="L231" i="7"/>
  <c r="Y226" i="7"/>
  <c r="O216" i="7"/>
  <c r="V211" i="7"/>
  <c r="L201" i="7"/>
  <c r="Y196" i="7"/>
  <c r="O186" i="7"/>
  <c r="V181" i="7"/>
  <c r="L171" i="7"/>
  <c r="Y166" i="7"/>
  <c r="O152" i="7"/>
  <c r="V147" i="7"/>
  <c r="L137" i="7"/>
  <c r="Y132" i="7"/>
  <c r="O122" i="7"/>
  <c r="V117" i="7"/>
  <c r="L107" i="7"/>
  <c r="Y102" i="7"/>
  <c r="O92" i="7"/>
  <c r="V87" i="7"/>
  <c r="L77" i="7"/>
  <c r="Y72" i="7"/>
  <c r="O62" i="7"/>
  <c r="V57" i="7"/>
  <c r="L47" i="7"/>
  <c r="Y42" i="7"/>
  <c r="O32" i="7"/>
  <c r="V27" i="7"/>
  <c r="L17" i="7"/>
  <c r="Y12" i="7"/>
  <c r="X170" i="8"/>
  <c r="AA152" i="8"/>
  <c r="X62" i="8"/>
  <c r="J8" i="8"/>
  <c r="M62" i="8"/>
  <c r="X68" i="8"/>
  <c r="J80" i="8"/>
  <c r="AA86" i="8"/>
  <c r="M98" i="8"/>
  <c r="X104" i="8"/>
  <c r="J116" i="8"/>
  <c r="AA122" i="8"/>
  <c r="M134" i="8"/>
  <c r="X140" i="8"/>
  <c r="J152" i="8"/>
  <c r="AA158" i="8"/>
  <c r="M170" i="8"/>
  <c r="X176" i="8"/>
  <c r="J188" i="8"/>
  <c r="AA56" i="8"/>
  <c r="M68" i="8"/>
  <c r="X74" i="8"/>
  <c r="J86" i="8"/>
  <c r="AA92" i="8"/>
  <c r="M104" i="8"/>
  <c r="X110" i="8"/>
  <c r="J122" i="8"/>
  <c r="AA128" i="8"/>
  <c r="M140" i="8"/>
  <c r="X146" i="8"/>
  <c r="J158" i="8"/>
  <c r="AA164" i="8"/>
  <c r="M176" i="8"/>
  <c r="X182" i="8"/>
  <c r="J56" i="8"/>
  <c r="AA62" i="8"/>
  <c r="M74" i="8"/>
  <c r="X80" i="8"/>
  <c r="J92" i="8"/>
  <c r="AA98" i="8"/>
  <c r="M110" i="8"/>
  <c r="X116" i="8"/>
  <c r="J128" i="8"/>
  <c r="AA134" i="8"/>
  <c r="M146" i="8"/>
  <c r="X152" i="8"/>
  <c r="J164" i="8"/>
  <c r="AA170" i="8"/>
  <c r="M182" i="8"/>
  <c r="X188" i="8"/>
  <c r="P62" i="8"/>
  <c r="H74" i="8"/>
  <c r="S80" i="8"/>
  <c r="E92" i="8"/>
  <c r="P98" i="8"/>
  <c r="H110" i="8"/>
  <c r="S116" i="8"/>
  <c r="E128" i="8"/>
  <c r="P134" i="8"/>
  <c r="H146" i="8"/>
  <c r="S152" i="8"/>
  <c r="E164" i="8"/>
  <c r="P170" i="8"/>
  <c r="H182" i="8"/>
  <c r="S188" i="8"/>
  <c r="V634" i="7"/>
  <c r="L624" i="7"/>
  <c r="Y619" i="7"/>
  <c r="O609" i="7"/>
  <c r="V604" i="7"/>
  <c r="L594" i="7"/>
  <c r="Y589" i="7"/>
  <c r="O579" i="7"/>
  <c r="V574" i="7"/>
  <c r="L564" i="7"/>
  <c r="Y559" i="7"/>
  <c r="O549" i="7"/>
  <c r="V544" i="7"/>
  <c r="L534" i="7"/>
  <c r="Y529" i="7"/>
  <c r="O519" i="7"/>
  <c r="V514" i="7"/>
  <c r="L504" i="7"/>
  <c r="Y499" i="7"/>
  <c r="O489" i="7"/>
  <c r="V484" i="7"/>
  <c r="R316" i="7"/>
  <c r="H306" i="7"/>
  <c r="U301" i="7"/>
  <c r="E291" i="7"/>
  <c r="R286" i="7"/>
  <c r="H276" i="7"/>
  <c r="U271" i="7"/>
  <c r="E261" i="7"/>
  <c r="R256" i="7"/>
  <c r="H246" i="7"/>
  <c r="U241" i="7"/>
  <c r="E231" i="7"/>
  <c r="R226" i="7"/>
  <c r="H216" i="7"/>
  <c r="U211" i="7"/>
  <c r="E201" i="7"/>
  <c r="R196" i="7"/>
  <c r="H186" i="7"/>
  <c r="U181" i="7"/>
  <c r="E171" i="7"/>
  <c r="R166" i="7"/>
  <c r="H152" i="7"/>
  <c r="U147" i="7"/>
  <c r="E137" i="7"/>
  <c r="R132" i="7"/>
  <c r="H122" i="7"/>
  <c r="U117" i="7"/>
  <c r="E107" i="7"/>
  <c r="R102" i="7"/>
  <c r="H92" i="7"/>
  <c r="U87" i="7"/>
  <c r="E77" i="7"/>
  <c r="R72" i="7"/>
  <c r="H62" i="7"/>
  <c r="U57" i="7"/>
  <c r="E47" i="7"/>
  <c r="R42" i="7"/>
  <c r="H32" i="7"/>
  <c r="U27" i="7"/>
  <c r="E17" i="7"/>
  <c r="R12" i="7"/>
  <c r="W296" i="6"/>
  <c r="M286" i="6"/>
  <c r="Z281" i="6"/>
  <c r="J271" i="6"/>
  <c r="W266" i="6"/>
  <c r="M256" i="6"/>
  <c r="Z251" i="6"/>
  <c r="J241" i="6"/>
  <c r="W236" i="6"/>
  <c r="M226" i="6"/>
  <c r="Z221" i="6"/>
  <c r="J211" i="6"/>
  <c r="W206" i="6"/>
  <c r="M196" i="6"/>
  <c r="Z191" i="6"/>
  <c r="J181" i="6"/>
  <c r="W176" i="6"/>
  <c r="M166" i="6"/>
  <c r="T157" i="6"/>
  <c r="D147" i="6"/>
  <c r="Q142" i="6"/>
  <c r="G132" i="6"/>
  <c r="T127" i="6"/>
  <c r="D117" i="6"/>
  <c r="Q112" i="6"/>
  <c r="G102" i="6"/>
  <c r="T97" i="6"/>
  <c r="D87" i="6"/>
  <c r="Q82" i="6"/>
  <c r="G72" i="6"/>
  <c r="T67" i="6"/>
  <c r="D57" i="6"/>
  <c r="Q52" i="6"/>
  <c r="G42" i="6"/>
  <c r="T37" i="6"/>
  <c r="D27" i="6"/>
  <c r="Q22" i="6"/>
  <c r="G12" i="6"/>
  <c r="T7" i="6"/>
  <c r="K301" i="6"/>
  <c r="P296" i="6"/>
  <c r="F286" i="6"/>
  <c r="S281" i="6"/>
  <c r="I271" i="6"/>
  <c r="P266" i="6"/>
  <c r="F256" i="6"/>
  <c r="S251" i="6"/>
  <c r="I241" i="6"/>
  <c r="P236" i="6"/>
  <c r="F226" i="6"/>
  <c r="S221" i="6"/>
  <c r="I211" i="6"/>
  <c r="P206" i="6"/>
  <c r="F196" i="6"/>
  <c r="S191" i="6"/>
  <c r="I181" i="6"/>
  <c r="P176" i="6"/>
  <c r="F166" i="6"/>
  <c r="S157" i="6"/>
  <c r="I147" i="6"/>
  <c r="P142" i="6"/>
  <c r="F132" i="6"/>
  <c r="S127" i="6"/>
  <c r="I117" i="6"/>
  <c r="P112" i="6"/>
  <c r="F102" i="6"/>
  <c r="S97" i="6"/>
  <c r="I87" i="6"/>
  <c r="P82" i="6"/>
  <c r="F72" i="6"/>
  <c r="S67" i="6"/>
  <c r="I57" i="6"/>
  <c r="P52" i="6"/>
  <c r="F42" i="6"/>
  <c r="S37" i="6"/>
  <c r="I27" i="6"/>
  <c r="P22" i="6"/>
  <c r="F12" i="6"/>
  <c r="S7" i="6"/>
  <c r="E58" i="5"/>
  <c r="E86" i="5"/>
  <c r="I296" i="6"/>
  <c r="P291" i="6"/>
  <c r="F281" i="6"/>
  <c r="S276" i="6"/>
  <c r="I266" i="6"/>
  <c r="P261" i="6"/>
  <c r="F251" i="6"/>
  <c r="S246" i="6"/>
  <c r="I236" i="6"/>
  <c r="P231" i="6"/>
  <c r="F221" i="6"/>
  <c r="S216" i="6"/>
  <c r="I206" i="6"/>
  <c r="P201" i="6"/>
  <c r="F191" i="6"/>
  <c r="S186" i="6"/>
  <c r="I176" i="6"/>
  <c r="P171" i="6"/>
  <c r="F157" i="6"/>
  <c r="S152" i="6"/>
  <c r="I142" i="6"/>
  <c r="F291" i="7"/>
  <c r="S286" i="7"/>
  <c r="I276" i="7"/>
  <c r="P271" i="7"/>
  <c r="F261" i="7"/>
  <c r="S256" i="7"/>
  <c r="I246" i="7"/>
  <c r="P241" i="7"/>
  <c r="F231" i="7"/>
  <c r="S226" i="7"/>
  <c r="I216" i="7"/>
  <c r="P211" i="7"/>
  <c r="F201" i="7"/>
  <c r="S196" i="7"/>
  <c r="I186" i="7"/>
  <c r="P181" i="7"/>
  <c r="F171" i="7"/>
  <c r="S166" i="7"/>
  <c r="I152" i="7"/>
  <c r="P147" i="7"/>
  <c r="F137" i="7"/>
  <c r="S132" i="7"/>
  <c r="I122" i="7"/>
  <c r="P117" i="7"/>
  <c r="F107" i="7"/>
  <c r="S102" i="7"/>
  <c r="I92" i="7"/>
  <c r="P87" i="7"/>
  <c r="F77" i="7"/>
  <c r="S72" i="7"/>
  <c r="I62" i="7"/>
  <c r="P57" i="7"/>
  <c r="F47" i="7"/>
  <c r="S42" i="7"/>
  <c r="I32" i="7"/>
  <c r="P27" i="7"/>
  <c r="F17" i="7"/>
  <c r="S12" i="7"/>
  <c r="U188" i="8"/>
  <c r="F170" i="8"/>
  <c r="I152" i="8"/>
  <c r="L134" i="8"/>
  <c r="O116" i="8"/>
  <c r="R98" i="8"/>
  <c r="U80" i="8"/>
  <c r="F62" i="8"/>
  <c r="H56" i="8"/>
  <c r="S62" i="8"/>
  <c r="E74" i="8"/>
  <c r="P80" i="8"/>
  <c r="H92" i="8"/>
  <c r="S98" i="8"/>
  <c r="E110" i="8"/>
  <c r="P116" i="8"/>
  <c r="H128" i="8"/>
  <c r="S134" i="8"/>
  <c r="E146" i="8"/>
  <c r="P152" i="8"/>
  <c r="H164" i="8"/>
  <c r="S170" i="8"/>
  <c r="E182" i="8"/>
  <c r="P188" i="8"/>
  <c r="H62" i="8"/>
  <c r="S68" i="8"/>
  <c r="E80" i="8"/>
  <c r="P86" i="8"/>
  <c r="H98" i="8"/>
  <c r="S104" i="8"/>
  <c r="E116" i="8"/>
  <c r="P122" i="8"/>
  <c r="H134" i="8"/>
  <c r="S140" i="8"/>
  <c r="E152" i="8"/>
  <c r="P158" i="8"/>
  <c r="H170" i="8"/>
  <c r="S176" i="8"/>
  <c r="E188" i="8"/>
  <c r="P56" i="8"/>
  <c r="H68" i="8"/>
  <c r="S74" i="8"/>
  <c r="E86" i="8"/>
  <c r="P92" i="8"/>
  <c r="H104" i="8"/>
  <c r="S110" i="8"/>
  <c r="E122" i="8"/>
  <c r="P128" i="8"/>
  <c r="H140" i="8"/>
  <c r="S146" i="8"/>
  <c r="E158" i="8"/>
  <c r="P164" i="8"/>
  <c r="H176" i="8"/>
  <c r="S182" i="8"/>
  <c r="K56" i="8"/>
  <c r="V62" i="8"/>
  <c r="N74" i="8"/>
  <c r="Y80" i="8"/>
  <c r="K92" i="8"/>
  <c r="V98" i="8"/>
  <c r="N110" i="8"/>
  <c r="Y116" i="8"/>
  <c r="K128" i="8"/>
  <c r="V134" i="8"/>
  <c r="N146" i="8"/>
  <c r="Y152" i="8"/>
  <c r="K164" i="8"/>
  <c r="V170" i="8"/>
  <c r="N182" i="8"/>
  <c r="Y188" i="8"/>
  <c r="G20" i="4"/>
  <c r="F20" i="4"/>
  <c r="E20" i="4"/>
  <c r="G80" i="5"/>
  <c r="G52" i="5"/>
  <c r="Z281" i="7"/>
  <c r="J271" i="7"/>
  <c r="W266" i="7"/>
  <c r="M256" i="7"/>
  <c r="Z251" i="7"/>
  <c r="J241" i="7"/>
  <c r="W236" i="7"/>
  <c r="M226" i="7"/>
  <c r="Z221" i="7"/>
  <c r="J211" i="7"/>
  <c r="W206" i="7"/>
  <c r="M196" i="7"/>
  <c r="Z191" i="7"/>
  <c r="J181" i="7"/>
  <c r="W176" i="7"/>
  <c r="M166" i="7"/>
  <c r="Z157" i="7"/>
  <c r="J147" i="7"/>
  <c r="W142" i="7"/>
  <c r="M132" i="7"/>
  <c r="Z127" i="7"/>
  <c r="J117" i="7"/>
  <c r="W112" i="7"/>
  <c r="M102" i="7"/>
  <c r="Z97" i="7"/>
  <c r="J87" i="7"/>
  <c r="W82" i="7"/>
  <c r="M72" i="7"/>
  <c r="Z67" i="7"/>
  <c r="J57" i="7"/>
  <c r="W52" i="7"/>
  <c r="M42" i="7"/>
  <c r="Z37" i="7"/>
  <c r="J27" i="7"/>
  <c r="W22" i="7"/>
  <c r="M12" i="7"/>
  <c r="Z7" i="7"/>
  <c r="W140" i="8"/>
  <c r="Z122" i="8"/>
  <c r="AA50" i="8"/>
  <c r="V44" i="8"/>
  <c r="W38" i="8"/>
  <c r="X32" i="8"/>
  <c r="Y26" i="8"/>
  <c r="Z20" i="8"/>
  <c r="AA14" i="8"/>
  <c r="N56" i="8"/>
  <c r="Y62" i="8"/>
  <c r="K74" i="8"/>
  <c r="V80" i="8"/>
  <c r="N92" i="8"/>
  <c r="Y98" i="8"/>
  <c r="K110" i="8"/>
  <c r="V116" i="8"/>
  <c r="N128" i="8"/>
  <c r="Y134" i="8"/>
  <c r="K146" i="8"/>
  <c r="V152" i="8"/>
  <c r="N164" i="8"/>
  <c r="Y170" i="8"/>
  <c r="K182" i="8"/>
  <c r="V188" i="8"/>
  <c r="N62" i="8"/>
  <c r="Y68" i="8"/>
  <c r="K80" i="8"/>
  <c r="V86" i="8"/>
  <c r="N98" i="8"/>
  <c r="Y104" i="8"/>
  <c r="K116" i="8"/>
  <c r="V122" i="8"/>
  <c r="N134" i="8"/>
  <c r="Y140" i="8"/>
  <c r="K152" i="8"/>
  <c r="V158" i="8"/>
  <c r="N170" i="8"/>
  <c r="Y176" i="8"/>
  <c r="K188" i="8"/>
  <c r="V56" i="8"/>
  <c r="N68" i="8"/>
  <c r="Y74" i="8"/>
  <c r="K86" i="8"/>
  <c r="V92" i="8"/>
  <c r="N104" i="8"/>
  <c r="Y110" i="8"/>
  <c r="K122" i="8"/>
  <c r="V128" i="8"/>
  <c r="N140" i="8"/>
  <c r="Y146" i="8"/>
  <c r="K158" i="8"/>
  <c r="V164" i="8"/>
  <c r="N176" i="8"/>
  <c r="Y182" i="8"/>
  <c r="Q56" i="8"/>
  <c r="I68" i="8"/>
  <c r="T74" i="8"/>
  <c r="F86" i="8"/>
  <c r="Q92" i="8"/>
  <c r="I104" i="8"/>
  <c r="T110" i="8"/>
  <c r="F122" i="8"/>
  <c r="Q128" i="8"/>
  <c r="I140" i="8"/>
  <c r="T146" i="8"/>
  <c r="F158" i="8"/>
  <c r="Q164" i="8"/>
  <c r="I176" i="8"/>
  <c r="T182" i="8"/>
  <c r="Q176" i="8"/>
  <c r="T158" i="8"/>
  <c r="E140" i="8"/>
  <c r="H122" i="8"/>
  <c r="K104" i="8"/>
  <c r="N86" i="8"/>
  <c r="Q68" i="8"/>
  <c r="T56" i="8"/>
  <c r="F68" i="8"/>
  <c r="Q74" i="8"/>
  <c r="I86" i="8"/>
  <c r="T92" i="8"/>
  <c r="F104" i="8"/>
  <c r="Q110" i="8"/>
  <c r="I122" i="8"/>
  <c r="T128" i="8"/>
  <c r="F140" i="8"/>
  <c r="Q146" i="8"/>
  <c r="I158" i="8"/>
  <c r="T164" i="8"/>
  <c r="F176" i="8"/>
  <c r="Q182" i="8"/>
  <c r="I56" i="8"/>
  <c r="T62" i="8"/>
  <c r="F74" i="8"/>
  <c r="Q80" i="8"/>
  <c r="I92" i="8"/>
  <c r="T98" i="8"/>
  <c r="F110" i="8"/>
  <c r="Q116" i="8"/>
  <c r="I128" i="8"/>
  <c r="T134" i="8"/>
  <c r="F146" i="8"/>
  <c r="Q152" i="8"/>
  <c r="I164" i="8"/>
  <c r="T170" i="8"/>
  <c r="F182" i="8"/>
  <c r="Q188" i="8"/>
  <c r="I62" i="8"/>
  <c r="T68" i="8"/>
  <c r="F80" i="8"/>
  <c r="Q86" i="8"/>
  <c r="I98" i="8"/>
  <c r="T104" i="8"/>
  <c r="F116" i="8"/>
  <c r="Q122" i="8"/>
  <c r="I134" i="8"/>
  <c r="T140" i="8"/>
  <c r="F152" i="8"/>
  <c r="Q158" i="8"/>
  <c r="I170" i="8"/>
  <c r="T176" i="8"/>
  <c r="F188" i="8"/>
  <c r="E70" i="5"/>
  <c r="E13" i="5"/>
  <c r="E42" i="5"/>
  <c r="F12" i="4"/>
  <c r="V110" i="8"/>
  <c r="Y92" i="8"/>
  <c r="D62" i="8"/>
  <c r="U68" i="8"/>
  <c r="G80" i="8"/>
  <c r="R86" i="8"/>
  <c r="D98" i="8"/>
  <c r="U104" i="8"/>
  <c r="G116" i="8"/>
  <c r="R122" i="8"/>
  <c r="D134" i="8"/>
  <c r="U140" i="8"/>
  <c r="G152" i="8"/>
  <c r="R158" i="8"/>
  <c r="D170" i="8"/>
  <c r="U176" i="8"/>
  <c r="G188" i="8"/>
  <c r="E19" i="3"/>
  <c r="G19" i="3"/>
  <c r="F19" i="3"/>
  <c r="W325" i="7"/>
  <c r="O335" i="7"/>
  <c r="Z340" i="7"/>
  <c r="L350" i="7"/>
  <c r="W355" i="7"/>
  <c r="O365" i="7"/>
  <c r="Z370" i="7"/>
  <c r="AA182" i="8"/>
  <c r="D176" i="8"/>
  <c r="G158" i="8"/>
  <c r="J140" i="8"/>
  <c r="R128" i="8"/>
  <c r="M122" i="8"/>
  <c r="U110" i="8"/>
  <c r="P104" i="8"/>
  <c r="S86" i="8"/>
  <c r="AA74" i="8"/>
  <c r="D68" i="8"/>
  <c r="P50" i="8"/>
  <c r="Q44" i="8"/>
  <c r="R38" i="8"/>
  <c r="S32" i="8"/>
  <c r="T26" i="8"/>
  <c r="U20" i="8"/>
  <c r="P14" i="8"/>
  <c r="Q8" i="8"/>
  <c r="F629" i="7"/>
  <c r="S624" i="7"/>
  <c r="I614" i="7"/>
  <c r="P609" i="7"/>
  <c r="F599" i="7"/>
  <c r="S594" i="7"/>
  <c r="I584" i="7"/>
  <c r="P579" i="7"/>
  <c r="F569" i="7"/>
  <c r="S564" i="7"/>
  <c r="I554" i="7"/>
  <c r="P549" i="7"/>
  <c r="F539" i="7"/>
  <c r="S534" i="7"/>
  <c r="I524" i="7"/>
  <c r="P519" i="7"/>
  <c r="F509" i="7"/>
  <c r="S504" i="7"/>
  <c r="I494" i="7"/>
  <c r="P489" i="7"/>
  <c r="H311" i="7"/>
  <c r="U306" i="7"/>
  <c r="E296" i="7"/>
  <c r="R291" i="7"/>
  <c r="H281" i="7"/>
  <c r="U276" i="7"/>
  <c r="E266" i="7"/>
  <c r="R261" i="7"/>
  <c r="H251" i="7"/>
  <c r="U246" i="7"/>
  <c r="E236" i="7"/>
  <c r="R231" i="7"/>
  <c r="H221" i="7"/>
  <c r="U216" i="7"/>
  <c r="E206" i="7"/>
  <c r="R201" i="7"/>
  <c r="H191" i="7"/>
  <c r="U186" i="7"/>
  <c r="E176" i="7"/>
  <c r="R171" i="7"/>
  <c r="H157" i="7"/>
  <c r="U152" i="7"/>
  <c r="E142" i="7"/>
  <c r="R137" i="7"/>
  <c r="H127" i="7"/>
  <c r="U122" i="7"/>
  <c r="E112" i="7"/>
  <c r="R107" i="7"/>
  <c r="H97" i="7"/>
  <c r="U92" i="7"/>
  <c r="E82" i="7"/>
  <c r="R77" i="7"/>
  <c r="H67" i="7"/>
  <c r="U62" i="7"/>
  <c r="E52" i="7"/>
  <c r="R47" i="7"/>
  <c r="H37" i="7"/>
  <c r="U32" i="7"/>
  <c r="E22" i="7"/>
  <c r="R17" i="7"/>
  <c r="H7" i="7"/>
  <c r="J182" i="8"/>
  <c r="P146" i="8"/>
  <c r="S128" i="8"/>
  <c r="D110" i="8"/>
  <c r="G92" i="8"/>
  <c r="J74" i="8"/>
  <c r="M56" i="8"/>
  <c r="I50" i="8"/>
  <c r="D44" i="8"/>
  <c r="E38" i="8"/>
  <c r="F32" i="8"/>
  <c r="G26" i="8"/>
  <c r="H20" i="8"/>
  <c r="I14" i="8"/>
  <c r="P8" i="8"/>
  <c r="G62" i="8"/>
  <c r="R68" i="8"/>
  <c r="D80" i="8"/>
  <c r="U86" i="8"/>
  <c r="G98" i="8"/>
  <c r="R104" i="8"/>
  <c r="D116" i="8"/>
  <c r="U122" i="8"/>
  <c r="G134" i="8"/>
  <c r="R140" i="8"/>
  <c r="D152" i="8"/>
  <c r="U158" i="8"/>
  <c r="G170" i="8"/>
  <c r="R176" i="8"/>
  <c r="D188" i="8"/>
  <c r="U56" i="8"/>
  <c r="G68" i="8"/>
  <c r="R74" i="8"/>
  <c r="D86" i="8"/>
  <c r="U92" i="8"/>
  <c r="G104" i="8"/>
  <c r="R110" i="8"/>
  <c r="D122" i="8"/>
  <c r="U128" i="8"/>
  <c r="G140" i="8"/>
  <c r="R146" i="8"/>
  <c r="D158" i="8"/>
  <c r="U164" i="8"/>
  <c r="G176" i="8"/>
  <c r="R182" i="8"/>
  <c r="D56" i="8"/>
  <c r="U62" i="8"/>
  <c r="G74" i="8"/>
  <c r="R80" i="8"/>
  <c r="D92" i="8"/>
  <c r="U98" i="8"/>
  <c r="G110" i="8"/>
  <c r="R116" i="8"/>
  <c r="D128" i="8"/>
  <c r="U134" i="8"/>
  <c r="G146" i="8"/>
  <c r="R152" i="8"/>
  <c r="D164" i="8"/>
  <c r="U170" i="8"/>
  <c r="G182" i="8"/>
  <c r="R188" i="8"/>
  <c r="J62" i="8"/>
  <c r="AA68" i="8"/>
  <c r="M80" i="8"/>
  <c r="X86" i="8"/>
  <c r="J98" i="8"/>
  <c r="AA104" i="8"/>
  <c r="M116" i="8"/>
  <c r="X122" i="8"/>
  <c r="J134" i="8"/>
  <c r="AA140" i="8"/>
  <c r="M152" i="8"/>
  <c r="X158" i="8"/>
  <c r="J170" i="8"/>
  <c r="AA176" i="8"/>
  <c r="M188" i="8"/>
  <c r="E629" i="7"/>
  <c r="R624" i="7"/>
  <c r="H614" i="7"/>
  <c r="U609" i="7"/>
  <c r="E599" i="7"/>
  <c r="R594" i="7"/>
  <c r="H584" i="7"/>
  <c r="U579" i="7"/>
  <c r="E569" i="7"/>
  <c r="R564" i="7"/>
  <c r="H554" i="7"/>
  <c r="U549" i="7"/>
  <c r="E539" i="7"/>
  <c r="R534" i="7"/>
  <c r="H524" i="7"/>
  <c r="U519" i="7"/>
  <c r="E509" i="7"/>
  <c r="R504" i="7"/>
  <c r="H494" i="7"/>
  <c r="U489" i="7"/>
  <c r="X316" i="7"/>
  <c r="N306" i="7"/>
  <c r="AA301" i="7"/>
  <c r="K291" i="7"/>
  <c r="X286" i="7"/>
  <c r="N276" i="7"/>
  <c r="AA271" i="7"/>
  <c r="K261" i="7"/>
  <c r="X256" i="7"/>
  <c r="N246" i="7"/>
  <c r="AA241" i="7"/>
  <c r="K231" i="7"/>
  <c r="X226" i="7"/>
  <c r="N216" i="7"/>
  <c r="AA211" i="7"/>
  <c r="K201" i="7"/>
  <c r="X196" i="7"/>
  <c r="N186" i="7"/>
  <c r="AA181" i="7"/>
  <c r="K171" i="7"/>
  <c r="X166" i="7"/>
  <c r="N152" i="7"/>
  <c r="AA147" i="7"/>
  <c r="K137" i="7"/>
  <c r="X132" i="7"/>
  <c r="N122" i="7"/>
  <c r="AA117" i="7"/>
  <c r="K107" i="7"/>
  <c r="X102" i="7"/>
  <c r="N92" i="7"/>
  <c r="AA87" i="7"/>
  <c r="K77" i="7"/>
  <c r="X72" i="7"/>
  <c r="N62" i="7"/>
  <c r="AA57" i="7"/>
  <c r="K47" i="7"/>
  <c r="X42" i="7"/>
  <c r="N32" i="7"/>
  <c r="AA27" i="7"/>
  <c r="K17" i="7"/>
  <c r="X12" i="7"/>
  <c r="F291" i="6"/>
  <c r="S286" i="6"/>
  <c r="I276" i="6"/>
  <c r="P271" i="6"/>
  <c r="F261" i="6"/>
  <c r="S256" i="6"/>
  <c r="I246" i="6"/>
  <c r="P241" i="6"/>
  <c r="F231" i="6"/>
  <c r="S226" i="6"/>
  <c r="I216" i="6"/>
  <c r="P211" i="6"/>
  <c r="F201" i="6"/>
  <c r="S196" i="6"/>
  <c r="I186" i="6"/>
  <c r="P181" i="6"/>
  <c r="F171" i="6"/>
  <c r="S166" i="6"/>
  <c r="J147" i="6"/>
  <c r="W142" i="6"/>
  <c r="M132" i="6"/>
  <c r="Z127" i="6"/>
  <c r="J117" i="6"/>
  <c r="W112" i="6"/>
  <c r="M102" i="6"/>
  <c r="Z97" i="6"/>
  <c r="J87" i="6"/>
  <c r="W82" i="6"/>
  <c r="M72" i="6"/>
  <c r="Z67" i="6"/>
  <c r="J57" i="6"/>
  <c r="W52" i="6"/>
  <c r="M42" i="6"/>
  <c r="Z37" i="6"/>
  <c r="J27" i="6"/>
  <c r="W22" i="6"/>
  <c r="M12" i="6"/>
  <c r="Z7" i="6"/>
  <c r="F42" i="5"/>
  <c r="F70" i="5"/>
  <c r="F13" i="5"/>
  <c r="V296" i="6"/>
  <c r="L286" i="6"/>
  <c r="Y281" i="6"/>
  <c r="O271" i="6"/>
  <c r="V266" i="6"/>
  <c r="L256" i="6"/>
  <c r="Y251" i="6"/>
  <c r="O241" i="6"/>
  <c r="V236" i="6"/>
  <c r="L226" i="6"/>
  <c r="Y221" i="6"/>
  <c r="O211" i="6"/>
  <c r="V206" i="6"/>
  <c r="L196" i="6"/>
  <c r="Y191" i="6"/>
  <c r="O181" i="6"/>
  <c r="V176" i="6"/>
  <c r="L166" i="6"/>
  <c r="Y157" i="6"/>
  <c r="O147" i="6"/>
  <c r="V142" i="6"/>
  <c r="L132" i="6"/>
  <c r="Y127" i="6"/>
  <c r="O117" i="6"/>
  <c r="V112" i="6"/>
  <c r="L102" i="6"/>
  <c r="Y97" i="6"/>
  <c r="O87" i="6"/>
  <c r="V82" i="6"/>
  <c r="L72" i="6"/>
  <c r="Y67" i="6"/>
  <c r="O57" i="6"/>
  <c r="V52" i="6"/>
  <c r="L42" i="6"/>
  <c r="Y37" i="6"/>
  <c r="O27" i="6"/>
  <c r="V22" i="6"/>
  <c r="L12" i="6"/>
  <c r="Y7" i="6"/>
  <c r="O296" i="6"/>
  <c r="V291" i="6"/>
  <c r="L281" i="6"/>
  <c r="Y276" i="6"/>
  <c r="O266" i="6"/>
  <c r="V261" i="6"/>
  <c r="L251" i="6"/>
  <c r="Y246" i="6"/>
  <c r="O236" i="6"/>
  <c r="V231" i="6"/>
  <c r="L221" i="6"/>
  <c r="Y216" i="6"/>
  <c r="O206" i="6"/>
  <c r="V201" i="6"/>
  <c r="L191" i="6"/>
  <c r="Y186" i="6"/>
  <c r="O176" i="6"/>
  <c r="V171" i="6"/>
  <c r="L157" i="6"/>
  <c r="Y152" i="6"/>
  <c r="O142" i="6"/>
  <c r="V137" i="6"/>
  <c r="L127" i="6"/>
  <c r="Y122" i="6"/>
  <c r="O112" i="6"/>
  <c r="V107" i="6"/>
  <c r="L97" i="6"/>
  <c r="Y92" i="6"/>
  <c r="O82" i="6"/>
  <c r="V77" i="6"/>
  <c r="L67" i="6"/>
  <c r="Y62" i="6"/>
  <c r="O52" i="6"/>
  <c r="V47" i="6"/>
  <c r="L37" i="6"/>
  <c r="Y32" i="6"/>
  <c r="O22" i="6"/>
  <c r="V17" i="6"/>
  <c r="L7" i="6"/>
  <c r="P137" i="6"/>
  <c r="F127" i="6"/>
  <c r="S122" i="6"/>
  <c r="I112" i="6"/>
  <c r="P107" i="6"/>
  <c r="F97" i="6"/>
  <c r="S92" i="6"/>
  <c r="I82" i="6"/>
  <c r="P77" i="6"/>
  <c r="F67" i="6"/>
  <c r="S62" i="6"/>
  <c r="I52" i="6"/>
  <c r="P47" i="6"/>
  <c r="F37" i="6"/>
  <c r="S32" i="6"/>
  <c r="I22" i="6"/>
  <c r="P17" i="6"/>
  <c r="F7" i="6"/>
  <c r="F80" i="5"/>
  <c r="F52" i="5"/>
  <c r="D330" i="7"/>
  <c r="U335" i="7"/>
  <c r="G345" i="7"/>
  <c r="R350" i="7"/>
  <c r="D360" i="7"/>
  <c r="U365" i="7"/>
  <c r="G375" i="7"/>
  <c r="R380" i="7"/>
  <c r="D390" i="7"/>
  <c r="U395" i="7"/>
  <c r="G405" i="7"/>
  <c r="R410" i="7"/>
  <c r="D420" i="7"/>
  <c r="U425" i="7"/>
  <c r="G435" i="7"/>
  <c r="R440" i="7"/>
  <c r="D450" i="7"/>
  <c r="U455" i="7"/>
  <c r="G465" i="7"/>
  <c r="R470" i="7"/>
  <c r="F325" i="7"/>
  <c r="Q330" i="7"/>
  <c r="I340" i="7"/>
  <c r="T345" i="7"/>
  <c r="F355" i="7"/>
  <c r="Q360" i="7"/>
  <c r="I370" i="7"/>
  <c r="T375" i="7"/>
  <c r="F385" i="7"/>
  <c r="Q390" i="7"/>
  <c r="I400" i="7"/>
  <c r="T405" i="7"/>
  <c r="F415" i="7"/>
  <c r="Q420" i="7"/>
  <c r="I430" i="7"/>
  <c r="T435" i="7"/>
  <c r="F445" i="7"/>
  <c r="Q450" i="7"/>
  <c r="I460" i="7"/>
  <c r="T465" i="7"/>
  <c r="F475" i="7"/>
  <c r="S325" i="7"/>
  <c r="E335" i="7"/>
  <c r="P340" i="7"/>
  <c r="H350" i="7"/>
  <c r="S355" i="7"/>
  <c r="E365" i="7"/>
  <c r="P370" i="7"/>
  <c r="H380" i="7"/>
  <c r="S385" i="7"/>
  <c r="E395" i="7"/>
  <c r="P400" i="7"/>
  <c r="H410" i="7"/>
  <c r="S415" i="7"/>
  <c r="E425" i="7"/>
  <c r="P430" i="7"/>
  <c r="H440" i="7"/>
  <c r="S445" i="7"/>
  <c r="E455" i="7"/>
  <c r="P460" i="7"/>
  <c r="H470" i="7"/>
  <c r="S475" i="7"/>
  <c r="G330" i="7"/>
  <c r="R335" i="7"/>
  <c r="D345" i="7"/>
  <c r="U350" i="7"/>
  <c r="G360" i="7"/>
  <c r="R365" i="7"/>
  <c r="D375" i="7"/>
  <c r="U380" i="7"/>
  <c r="G390" i="7"/>
  <c r="R395" i="7"/>
  <c r="D405" i="7"/>
  <c r="U410" i="7"/>
  <c r="G420" i="7"/>
  <c r="R425" i="7"/>
  <c r="D435" i="7"/>
  <c r="U440" i="7"/>
  <c r="G450" i="7"/>
  <c r="R455" i="7"/>
  <c r="D465" i="7"/>
  <c r="U470" i="7"/>
  <c r="I325" i="7"/>
  <c r="T330" i="7"/>
  <c r="F340" i="7"/>
  <c r="Q345" i="7"/>
  <c r="I355" i="7"/>
  <c r="T360" i="7"/>
  <c r="F370" i="7"/>
  <c r="Q375" i="7"/>
  <c r="I385" i="7"/>
  <c r="T390" i="7"/>
  <c r="F400" i="7"/>
  <c r="Q405" i="7"/>
  <c r="I415" i="7"/>
  <c r="T420" i="7"/>
  <c r="F430" i="7"/>
  <c r="Q435" i="7"/>
  <c r="I445" i="7"/>
  <c r="T450" i="7"/>
  <c r="F460" i="7"/>
  <c r="Q465" i="7"/>
  <c r="I475" i="7"/>
  <c r="O291" i="6"/>
  <c r="V286" i="6"/>
  <c r="L276" i="6"/>
  <c r="Y271" i="6"/>
  <c r="O261" i="6"/>
  <c r="V256" i="6"/>
  <c r="L246" i="6"/>
  <c r="Y241" i="6"/>
  <c r="O231" i="6"/>
  <c r="V226" i="6"/>
  <c r="L216" i="6"/>
  <c r="Y211" i="6"/>
  <c r="O201" i="6"/>
  <c r="V196" i="6"/>
  <c r="L186" i="6"/>
  <c r="Y181" i="6"/>
  <c r="O171" i="6"/>
  <c r="V166" i="6"/>
  <c r="F152" i="6"/>
  <c r="S147" i="6"/>
  <c r="I137" i="6"/>
  <c r="P132" i="6"/>
  <c r="F122" i="6"/>
  <c r="S117" i="6"/>
  <c r="I107" i="6"/>
  <c r="P102" i="6"/>
  <c r="F92" i="6"/>
  <c r="S87" i="6"/>
  <c r="I77" i="6"/>
  <c r="P72" i="6"/>
  <c r="F62" i="6"/>
  <c r="S57" i="6"/>
  <c r="I47" i="6"/>
  <c r="P42" i="6"/>
  <c r="F32" i="6"/>
  <c r="S27" i="6"/>
  <c r="I17" i="6"/>
  <c r="P12" i="6"/>
  <c r="G8" i="2"/>
  <c r="G7" i="2" s="1"/>
  <c r="F8" i="2"/>
  <c r="F7" i="2" s="1"/>
  <c r="D7" i="2"/>
  <c r="E8" i="2"/>
  <c r="E7" i="2" s="1"/>
  <c r="D22" i="3"/>
  <c r="F17" i="3"/>
  <c r="E17" i="3"/>
  <c r="G12" i="3"/>
  <c r="G11" i="3" s="1"/>
  <c r="G33" i="3" s="1"/>
  <c r="G17" i="3"/>
  <c r="D17" i="3"/>
  <c r="F12" i="3"/>
  <c r="F11" i="3" s="1"/>
  <c r="F33" i="3" s="1"/>
  <c r="D11" i="3"/>
  <c r="D33" i="3" s="1"/>
  <c r="G22" i="3"/>
  <c r="E12" i="3"/>
  <c r="E11" i="3" s="1"/>
  <c r="E33" i="3" s="1"/>
  <c r="F22" i="3"/>
  <c r="E22" i="3"/>
  <c r="J330" i="7"/>
  <c r="AA335" i="7"/>
  <c r="M345" i="7"/>
  <c r="X350" i="7"/>
  <c r="J360" i="7"/>
  <c r="AA365" i="7"/>
  <c r="M375" i="7"/>
  <c r="X380" i="7"/>
  <c r="J390" i="7"/>
  <c r="AA395" i="7"/>
  <c r="M405" i="7"/>
  <c r="X410" i="7"/>
  <c r="J420" i="7"/>
  <c r="AA425" i="7"/>
  <c r="M435" i="7"/>
  <c r="X440" i="7"/>
  <c r="J450" i="7"/>
  <c r="AA455" i="7"/>
  <c r="M465" i="7"/>
  <c r="X470" i="7"/>
  <c r="L325" i="7"/>
  <c r="W330" i="7"/>
  <c r="O340" i="7"/>
  <c r="Z345" i="7"/>
  <c r="L355" i="7"/>
  <c r="W360" i="7"/>
  <c r="O370" i="7"/>
  <c r="Z375" i="7"/>
  <c r="L385" i="7"/>
  <c r="W390" i="7"/>
  <c r="O400" i="7"/>
  <c r="Z405" i="7"/>
  <c r="L415" i="7"/>
  <c r="W420" i="7"/>
  <c r="O430" i="7"/>
  <c r="Z435" i="7"/>
  <c r="L445" i="7"/>
  <c r="W450" i="7"/>
  <c r="O460" i="7"/>
  <c r="Z465" i="7"/>
  <c r="L475" i="7"/>
  <c r="Y325" i="7"/>
  <c r="K335" i="7"/>
  <c r="V340" i="7"/>
  <c r="N350" i="7"/>
  <c r="Y355" i="7"/>
  <c r="K365" i="7"/>
  <c r="V370" i="7"/>
  <c r="N380" i="7"/>
  <c r="Y385" i="7"/>
  <c r="K395" i="7"/>
  <c r="V400" i="7"/>
  <c r="N410" i="7"/>
  <c r="Y415" i="7"/>
  <c r="K425" i="7"/>
  <c r="V430" i="7"/>
  <c r="N440" i="7"/>
  <c r="Y445" i="7"/>
  <c r="K455" i="7"/>
  <c r="V460" i="7"/>
  <c r="N470" i="7"/>
  <c r="Y475" i="7"/>
  <c r="M330" i="7"/>
  <c r="X335" i="7"/>
  <c r="J345" i="7"/>
  <c r="AA350" i="7"/>
  <c r="M360" i="7"/>
  <c r="X365" i="7"/>
  <c r="J375" i="7"/>
  <c r="AA380" i="7"/>
  <c r="M390" i="7"/>
  <c r="X395" i="7"/>
  <c r="J405" i="7"/>
  <c r="AA410" i="7"/>
  <c r="M420" i="7"/>
  <c r="X425" i="7"/>
  <c r="J435" i="7"/>
  <c r="AA440" i="7"/>
  <c r="M450" i="7"/>
  <c r="X455" i="7"/>
  <c r="J465" i="7"/>
  <c r="AA470" i="7"/>
  <c r="O325" i="7"/>
  <c r="Z330" i="7"/>
  <c r="L340" i="7"/>
  <c r="W345" i="7"/>
  <c r="O355" i="7"/>
  <c r="Z360" i="7"/>
  <c r="L370" i="7"/>
  <c r="W375" i="7"/>
  <c r="O385" i="7"/>
  <c r="Z390" i="7"/>
  <c r="L400" i="7"/>
  <c r="W405" i="7"/>
  <c r="O415" i="7"/>
  <c r="Z420" i="7"/>
  <c r="L430" i="7"/>
  <c r="W435" i="7"/>
  <c r="O445" i="7"/>
  <c r="Z450" i="7"/>
  <c r="L460" i="7"/>
  <c r="W465" i="7"/>
  <c r="O475" i="7"/>
  <c r="I291" i="6"/>
  <c r="P286" i="6"/>
  <c r="F276" i="6"/>
  <c r="S271" i="6"/>
  <c r="I261" i="6"/>
  <c r="P256" i="6"/>
  <c r="F246" i="6"/>
  <c r="S241" i="6"/>
  <c r="I231" i="6"/>
  <c r="P226" i="6"/>
  <c r="F216" i="6"/>
  <c r="S211" i="6"/>
  <c r="I201" i="6"/>
  <c r="P196" i="6"/>
  <c r="F186" i="6"/>
  <c r="S181" i="6"/>
  <c r="I171" i="6"/>
  <c r="P166" i="6"/>
  <c r="W157" i="6"/>
  <c r="M147" i="6"/>
  <c r="Z142" i="6"/>
  <c r="J132" i="6"/>
  <c r="W127" i="6"/>
  <c r="M117" i="6"/>
  <c r="Z112" i="6"/>
  <c r="J102" i="6"/>
  <c r="W97" i="6"/>
  <c r="M87" i="6"/>
  <c r="Z82" i="6"/>
  <c r="J72" i="6"/>
  <c r="W67" i="6"/>
  <c r="M57" i="6"/>
  <c r="Z52" i="6"/>
  <c r="J42" i="6"/>
  <c r="W37" i="6"/>
  <c r="M27" i="6"/>
  <c r="Z22" i="6"/>
  <c r="J12" i="6"/>
  <c r="W7" i="6"/>
  <c r="E325" i="7"/>
  <c r="P330" i="7"/>
  <c r="H340" i="7"/>
  <c r="S345" i="7"/>
  <c r="E355" i="7"/>
  <c r="P360" i="7"/>
  <c r="H370" i="7"/>
  <c r="S375" i="7"/>
  <c r="E385" i="7"/>
  <c r="P390" i="7"/>
  <c r="H400" i="7"/>
  <c r="S405" i="7"/>
  <c r="E415" i="7"/>
  <c r="P420" i="7"/>
  <c r="H430" i="7"/>
  <c r="S435" i="7"/>
  <c r="E445" i="7"/>
  <c r="P450" i="7"/>
  <c r="H460" i="7"/>
  <c r="S465" i="7"/>
  <c r="E475" i="7"/>
  <c r="R325" i="7"/>
  <c r="D335" i="7"/>
  <c r="U340" i="7"/>
  <c r="G350" i="7"/>
  <c r="R355" i="7"/>
  <c r="D365" i="7"/>
  <c r="U370" i="7"/>
  <c r="G380" i="7"/>
  <c r="R385" i="7"/>
  <c r="D395" i="7"/>
  <c r="U400" i="7"/>
  <c r="G410" i="7"/>
  <c r="R415" i="7"/>
  <c r="D425" i="7"/>
  <c r="U430" i="7"/>
  <c r="G440" i="7"/>
  <c r="R445" i="7"/>
  <c r="D455" i="7"/>
  <c r="U460" i="7"/>
  <c r="G470" i="7"/>
  <c r="R475" i="7"/>
  <c r="F330" i="7"/>
  <c r="Q335" i="7"/>
  <c r="I345" i="7"/>
  <c r="T350" i="7"/>
  <c r="F360" i="7"/>
  <c r="Q365" i="7"/>
  <c r="I375" i="7"/>
  <c r="T380" i="7"/>
  <c r="F390" i="7"/>
  <c r="Q395" i="7"/>
  <c r="I405" i="7"/>
  <c r="T410" i="7"/>
  <c r="F420" i="7"/>
  <c r="Q425" i="7"/>
  <c r="I435" i="7"/>
  <c r="T440" i="7"/>
  <c r="F450" i="7"/>
  <c r="Q455" i="7"/>
  <c r="I465" i="7"/>
  <c r="T470" i="7"/>
  <c r="H325" i="7"/>
  <c r="S330" i="7"/>
  <c r="E340" i="7"/>
  <c r="P345" i="7"/>
  <c r="H355" i="7"/>
  <c r="S360" i="7"/>
  <c r="E370" i="7"/>
  <c r="P375" i="7"/>
  <c r="H385" i="7"/>
  <c r="S390" i="7"/>
  <c r="E400" i="7"/>
  <c r="P405" i="7"/>
  <c r="H415" i="7"/>
  <c r="S420" i="7"/>
  <c r="E430" i="7"/>
  <c r="P435" i="7"/>
  <c r="H445" i="7"/>
  <c r="S450" i="7"/>
  <c r="E460" i="7"/>
  <c r="P465" i="7"/>
  <c r="H475" i="7"/>
  <c r="U325" i="7"/>
  <c r="G335" i="7"/>
  <c r="R340" i="7"/>
  <c r="D350" i="7"/>
  <c r="U355" i="7"/>
  <c r="G365" i="7"/>
  <c r="R370" i="7"/>
  <c r="D380" i="7"/>
  <c r="U385" i="7"/>
  <c r="G395" i="7"/>
  <c r="R400" i="7"/>
  <c r="D410" i="7"/>
  <c r="U415" i="7"/>
  <c r="G425" i="7"/>
  <c r="R430" i="7"/>
  <c r="D440" i="7"/>
  <c r="U445" i="7"/>
  <c r="G455" i="7"/>
  <c r="R460" i="7"/>
  <c r="D470" i="7"/>
  <c r="U475" i="7"/>
  <c r="Z296" i="6"/>
  <c r="J286" i="6"/>
  <c r="W281" i="6"/>
  <c r="M271" i="6"/>
  <c r="Z266" i="6"/>
  <c r="J256" i="6"/>
  <c r="W251" i="6"/>
  <c r="M241" i="6"/>
  <c r="Z236" i="6"/>
  <c r="J226" i="6"/>
  <c r="W221" i="6"/>
  <c r="M211" i="6"/>
  <c r="Z206" i="6"/>
  <c r="J196" i="6"/>
  <c r="W191" i="6"/>
  <c r="M181" i="6"/>
  <c r="Z176" i="6"/>
  <c r="J166" i="6"/>
  <c r="Q157" i="6"/>
  <c r="G147" i="6"/>
  <c r="T142" i="6"/>
  <c r="D132" i="6"/>
  <c r="Q127" i="6"/>
  <c r="G117" i="6"/>
  <c r="T112" i="6"/>
  <c r="D102" i="6"/>
  <c r="Q97" i="6"/>
  <c r="G87" i="6"/>
  <c r="T82" i="6"/>
  <c r="D72" i="6"/>
  <c r="Q67" i="6"/>
  <c r="G57" i="6"/>
  <c r="T52" i="6"/>
  <c r="D42" i="6"/>
  <c r="Q37" i="6"/>
  <c r="G27" i="6"/>
  <c r="T22" i="6"/>
  <c r="D12" i="6"/>
  <c r="Q7" i="6"/>
  <c r="G91" i="5"/>
  <c r="G63" i="5"/>
  <c r="K325" i="7"/>
  <c r="V330" i="7"/>
  <c r="N340" i="7"/>
  <c r="Y345" i="7"/>
  <c r="K355" i="7"/>
  <c r="V360" i="7"/>
  <c r="N370" i="7"/>
  <c r="Y375" i="7"/>
  <c r="K385" i="7"/>
  <c r="V390" i="7"/>
  <c r="N400" i="7"/>
  <c r="Y405" i="7"/>
  <c r="K415" i="7"/>
  <c r="V420" i="7"/>
  <c r="N430" i="7"/>
  <c r="Y435" i="7"/>
  <c r="K445" i="7"/>
  <c r="V450" i="7"/>
  <c r="N460" i="7"/>
  <c r="Y465" i="7"/>
  <c r="K475" i="7"/>
  <c r="X325" i="7"/>
  <c r="J335" i="7"/>
  <c r="AA340" i="7"/>
  <c r="M350" i="7"/>
  <c r="X355" i="7"/>
  <c r="J365" i="7"/>
  <c r="AA370" i="7"/>
  <c r="M380" i="7"/>
  <c r="X385" i="7"/>
  <c r="J395" i="7"/>
  <c r="AA400" i="7"/>
  <c r="M410" i="7"/>
  <c r="X415" i="7"/>
  <c r="J425" i="7"/>
  <c r="AA430" i="7"/>
  <c r="M440" i="7"/>
  <c r="X445" i="7"/>
  <c r="J455" i="7"/>
  <c r="AA460" i="7"/>
  <c r="M470" i="7"/>
  <c r="X475" i="7"/>
  <c r="L330" i="7"/>
  <c r="W335" i="7"/>
  <c r="O345" i="7"/>
  <c r="Z350" i="7"/>
  <c r="L360" i="7"/>
  <c r="W365" i="7"/>
  <c r="O375" i="7"/>
  <c r="Z380" i="7"/>
  <c r="L390" i="7"/>
  <c r="W395" i="7"/>
  <c r="O405" i="7"/>
  <c r="Z410" i="7"/>
  <c r="L420" i="7"/>
  <c r="W425" i="7"/>
  <c r="O435" i="7"/>
  <c r="Z440" i="7"/>
  <c r="L450" i="7"/>
  <c r="W455" i="7"/>
  <c r="O465" i="7"/>
  <c r="Z470" i="7"/>
  <c r="N325" i="7"/>
  <c r="Y330" i="7"/>
  <c r="K340" i="7"/>
  <c r="V345" i="7"/>
  <c r="N355" i="7"/>
  <c r="Y360" i="7"/>
  <c r="K370" i="7"/>
  <c r="V375" i="7"/>
  <c r="N385" i="7"/>
  <c r="Y390" i="7"/>
  <c r="K400" i="7"/>
  <c r="V405" i="7"/>
  <c r="N415" i="7"/>
  <c r="Y420" i="7"/>
  <c r="K430" i="7"/>
  <c r="V435" i="7"/>
  <c r="N445" i="7"/>
  <c r="Y450" i="7"/>
  <c r="K460" i="7"/>
  <c r="V465" i="7"/>
  <c r="N475" i="7"/>
  <c r="AA325" i="7"/>
  <c r="M335" i="7"/>
  <c r="X340" i="7"/>
  <c r="J350" i="7"/>
  <c r="AA355" i="7"/>
  <c r="M365" i="7"/>
  <c r="X370" i="7"/>
  <c r="J380" i="7"/>
  <c r="AA385" i="7"/>
  <c r="M395" i="7"/>
  <c r="X400" i="7"/>
  <c r="J410" i="7"/>
  <c r="AA415" i="7"/>
  <c r="M425" i="7"/>
  <c r="X430" i="7"/>
  <c r="J440" i="7"/>
  <c r="AA445" i="7"/>
  <c r="M455" i="7"/>
  <c r="X460" i="7"/>
  <c r="J470" i="7"/>
  <c r="AA475" i="7"/>
  <c r="T296" i="6"/>
  <c r="D286" i="6"/>
  <c r="Q281" i="6"/>
  <c r="G271" i="6"/>
  <c r="T266" i="6"/>
  <c r="D256" i="6"/>
  <c r="Q251" i="6"/>
  <c r="G241" i="6"/>
  <c r="T236" i="6"/>
  <c r="D226" i="6"/>
  <c r="Q221" i="6"/>
  <c r="G211" i="6"/>
  <c r="T206" i="6"/>
  <c r="D196" i="6"/>
  <c r="Q191" i="6"/>
  <c r="G181" i="6"/>
  <c r="T176" i="6"/>
  <c r="K157" i="6"/>
  <c r="X152" i="6"/>
  <c r="N142" i="6"/>
  <c r="AA137" i="6"/>
  <c r="K127" i="6"/>
  <c r="X122" i="6"/>
  <c r="N112" i="6"/>
  <c r="AA107" i="6"/>
  <c r="K97" i="6"/>
  <c r="X92" i="6"/>
  <c r="N82" i="6"/>
  <c r="AA77" i="6"/>
  <c r="K67" i="6"/>
  <c r="X62" i="6"/>
  <c r="N52" i="6"/>
  <c r="AA47" i="6"/>
  <c r="K37" i="6"/>
  <c r="X32" i="6"/>
  <c r="N22" i="6"/>
  <c r="AA17" i="6"/>
  <c r="K7" i="6"/>
  <c r="G75" i="5"/>
  <c r="G47" i="5"/>
  <c r="O311" i="6"/>
  <c r="H291" i="6"/>
  <c r="U286" i="6"/>
  <c r="Q325" i="7"/>
  <c r="I335" i="7"/>
  <c r="T340" i="7"/>
  <c r="F350" i="7"/>
  <c r="Q355" i="7"/>
  <c r="I365" i="7"/>
  <c r="T370" i="7"/>
  <c r="F380" i="7"/>
  <c r="Q385" i="7"/>
  <c r="I395" i="7"/>
  <c r="T400" i="7"/>
  <c r="F410" i="7"/>
  <c r="Q415" i="7"/>
  <c r="I425" i="7"/>
  <c r="T430" i="7"/>
  <c r="F440" i="7"/>
  <c r="Q445" i="7"/>
  <c r="I455" i="7"/>
  <c r="T460" i="7"/>
  <c r="F470" i="7"/>
  <c r="Q475" i="7"/>
  <c r="E330" i="7"/>
  <c r="P335" i="7"/>
  <c r="H345" i="7"/>
  <c r="S350" i="7"/>
  <c r="E360" i="7"/>
  <c r="P365" i="7"/>
  <c r="H375" i="7"/>
  <c r="S380" i="7"/>
  <c r="E390" i="7"/>
  <c r="P395" i="7"/>
  <c r="H405" i="7"/>
  <c r="S410" i="7"/>
  <c r="E420" i="7"/>
  <c r="P425" i="7"/>
  <c r="H435" i="7"/>
  <c r="S440" i="7"/>
  <c r="E450" i="7"/>
  <c r="P455" i="7"/>
  <c r="H465" i="7"/>
  <c r="S470" i="7"/>
  <c r="G325" i="7"/>
  <c r="R330" i="7"/>
  <c r="D340" i="7"/>
  <c r="U345" i="7"/>
  <c r="G355" i="7"/>
  <c r="R360" i="7"/>
  <c r="D370" i="7"/>
  <c r="U375" i="7"/>
  <c r="G385" i="7"/>
  <c r="R390" i="7"/>
  <c r="D400" i="7"/>
  <c r="U405" i="7"/>
  <c r="G415" i="7"/>
  <c r="R420" i="7"/>
  <c r="D430" i="7"/>
  <c r="U435" i="7"/>
  <c r="G445" i="7"/>
  <c r="R450" i="7"/>
  <c r="D460" i="7"/>
  <c r="U465" i="7"/>
  <c r="G475" i="7"/>
  <c r="T325" i="7"/>
  <c r="F335" i="7"/>
  <c r="Q340" i="7"/>
  <c r="I350" i="7"/>
  <c r="T355" i="7"/>
  <c r="F365" i="7"/>
  <c r="Q370" i="7"/>
  <c r="I380" i="7"/>
  <c r="T385" i="7"/>
  <c r="F395" i="7"/>
  <c r="Q400" i="7"/>
  <c r="I410" i="7"/>
  <c r="T415" i="7"/>
  <c r="F425" i="7"/>
  <c r="Q430" i="7"/>
  <c r="I440" i="7"/>
  <c r="T445" i="7"/>
  <c r="F455" i="7"/>
  <c r="Q460" i="7"/>
  <c r="I470" i="7"/>
  <c r="T475" i="7"/>
  <c r="H330" i="7"/>
  <c r="S335" i="7"/>
  <c r="E345" i="7"/>
  <c r="P350" i="7"/>
  <c r="H360" i="7"/>
  <c r="S365" i="7"/>
  <c r="E375" i="7"/>
  <c r="P380" i="7"/>
  <c r="H390" i="7"/>
  <c r="S395" i="7"/>
  <c r="E405" i="7"/>
  <c r="P410" i="7"/>
  <c r="H420" i="7"/>
  <c r="S425" i="7"/>
  <c r="E435" i="7"/>
  <c r="P440" i="7"/>
  <c r="H450" i="7"/>
  <c r="S455" i="7"/>
  <c r="E465" i="7"/>
  <c r="P470" i="7"/>
  <c r="P306" i="6"/>
  <c r="L380" i="7"/>
  <c r="W385" i="7"/>
  <c r="O395" i="7"/>
  <c r="Z400" i="7"/>
  <c r="L410" i="7"/>
  <c r="W415" i="7"/>
  <c r="O425" i="7"/>
  <c r="Z430" i="7"/>
  <c r="L440" i="7"/>
  <c r="W445" i="7"/>
  <c r="O455" i="7"/>
  <c r="Z460" i="7"/>
  <c r="L470" i="7"/>
  <c r="W475" i="7"/>
  <c r="K330" i="7"/>
  <c r="V335" i="7"/>
  <c r="N345" i="7"/>
  <c r="Y350" i="7"/>
  <c r="K360" i="7"/>
  <c r="V365" i="7"/>
  <c r="N375" i="7"/>
  <c r="Y380" i="7"/>
  <c r="K390" i="7"/>
  <c r="V395" i="7"/>
  <c r="N405" i="7"/>
  <c r="Y410" i="7"/>
  <c r="K420" i="7"/>
  <c r="V425" i="7"/>
  <c r="N435" i="7"/>
  <c r="Y440" i="7"/>
  <c r="K450" i="7"/>
  <c r="V455" i="7"/>
  <c r="N465" i="7"/>
  <c r="Y470" i="7"/>
  <c r="M325" i="7"/>
  <c r="X330" i="7"/>
  <c r="J340" i="7"/>
  <c r="AA345" i="7"/>
  <c r="M355" i="7"/>
  <c r="X360" i="7"/>
  <c r="J370" i="7"/>
  <c r="AA375" i="7"/>
  <c r="M385" i="7"/>
  <c r="X390" i="7"/>
  <c r="J400" i="7"/>
  <c r="AA405" i="7"/>
  <c r="M415" i="7"/>
  <c r="X420" i="7"/>
  <c r="J430" i="7"/>
  <c r="AA435" i="7"/>
  <c r="M445" i="7"/>
  <c r="X450" i="7"/>
  <c r="J460" i="7"/>
  <c r="AA465" i="7"/>
  <c r="M475" i="7"/>
  <c r="Z325" i="7"/>
  <c r="L335" i="7"/>
  <c r="W340" i="7"/>
  <c r="O350" i="7"/>
  <c r="Z355" i="7"/>
  <c r="L365" i="7"/>
  <c r="W370" i="7"/>
  <c r="O380" i="7"/>
  <c r="Z385" i="7"/>
  <c r="L395" i="7"/>
  <c r="W400" i="7"/>
  <c r="O410" i="7"/>
  <c r="Z415" i="7"/>
  <c r="L425" i="7"/>
  <c r="W430" i="7"/>
  <c r="O440" i="7"/>
  <c r="Z445" i="7"/>
  <c r="L455" i="7"/>
  <c r="W460" i="7"/>
  <c r="O470" i="7"/>
  <c r="Z475" i="7"/>
  <c r="N330" i="7"/>
  <c r="Y335" i="7"/>
  <c r="K345" i="7"/>
  <c r="V350" i="7"/>
  <c r="N360" i="7"/>
  <c r="Y365" i="7"/>
  <c r="K375" i="7"/>
  <c r="V380" i="7"/>
  <c r="N390" i="7"/>
  <c r="Y395" i="7"/>
  <c r="K405" i="7"/>
  <c r="V410" i="7"/>
  <c r="N420" i="7"/>
  <c r="Y425" i="7"/>
  <c r="K435" i="7"/>
  <c r="V440" i="7"/>
  <c r="N450" i="7"/>
  <c r="Y455" i="7"/>
  <c r="K465" i="7"/>
  <c r="V470" i="7"/>
  <c r="W301" i="6"/>
  <c r="E80" i="5"/>
  <c r="E52" i="5"/>
  <c r="N291" i="6"/>
  <c r="AA286" i="6"/>
  <c r="K276" i="6"/>
  <c r="X271" i="6"/>
  <c r="N261" i="6"/>
  <c r="AA256" i="6"/>
  <c r="K246" i="6"/>
  <c r="X241" i="6"/>
  <c r="N231" i="6"/>
  <c r="AA226" i="6"/>
  <c r="K216" i="6"/>
  <c r="X211" i="6"/>
  <c r="N201" i="6"/>
  <c r="AA196" i="6"/>
  <c r="K186" i="6"/>
  <c r="X181" i="6"/>
  <c r="N171" i="6"/>
  <c r="AA166" i="6"/>
  <c r="K152" i="6"/>
  <c r="X147" i="6"/>
  <c r="N137" i="6"/>
  <c r="AA132" i="6"/>
  <c r="K122" i="6"/>
  <c r="X117" i="6"/>
  <c r="N107" i="6"/>
  <c r="AA102" i="6"/>
  <c r="K92" i="6"/>
  <c r="X87" i="6"/>
  <c r="N77" i="6"/>
  <c r="AA72" i="6"/>
  <c r="K62" i="6"/>
  <c r="X57" i="6"/>
  <c r="N47" i="6"/>
  <c r="AA42" i="6"/>
  <c r="K32" i="6"/>
  <c r="X27" i="6"/>
  <c r="N17" i="6"/>
  <c r="AA12" i="6"/>
  <c r="D57" i="5"/>
  <c r="G24" i="3"/>
  <c r="F24" i="3"/>
  <c r="E24" i="3"/>
  <c r="E276" i="6"/>
  <c r="R271" i="6"/>
  <c r="H261" i="6"/>
  <c r="U256" i="6"/>
  <c r="E246" i="6"/>
  <c r="R241" i="6"/>
  <c r="H231" i="6"/>
  <c r="U226" i="6"/>
  <c r="E216" i="6"/>
  <c r="R211" i="6"/>
  <c r="H201" i="6"/>
  <c r="U196" i="6"/>
  <c r="E186" i="6"/>
  <c r="R181" i="6"/>
  <c r="H171" i="6"/>
  <c r="U166" i="6"/>
  <c r="E152" i="6"/>
  <c r="R147" i="6"/>
  <c r="H137" i="6"/>
  <c r="U132" i="6"/>
  <c r="E122" i="6"/>
  <c r="R117" i="6"/>
  <c r="H107" i="6"/>
  <c r="U102" i="6"/>
  <c r="E92" i="6"/>
  <c r="R87" i="6"/>
  <c r="H77" i="6"/>
  <c r="U72" i="6"/>
  <c r="E62" i="6"/>
  <c r="R57" i="6"/>
  <c r="H47" i="6"/>
  <c r="U42" i="6"/>
  <c r="E32" i="6"/>
  <c r="R27" i="6"/>
  <c r="H17" i="6"/>
  <c r="U12" i="6"/>
  <c r="V7" i="6"/>
  <c r="D23" i="3"/>
  <c r="D13" i="4"/>
  <c r="D18" i="3"/>
  <c r="F93" i="5"/>
  <c r="F90" i="5" s="1"/>
  <c r="F77" i="5"/>
  <c r="F74" i="5" s="1"/>
  <c r="F60" i="5"/>
  <c r="F57" i="5" s="1"/>
  <c r="F44" i="5"/>
  <c r="F26" i="5"/>
  <c r="F23" i="5" s="1"/>
  <c r="F88" i="5"/>
  <c r="F85" i="5" s="1"/>
  <c r="F72" i="5"/>
  <c r="F54" i="5"/>
  <c r="F37" i="5"/>
  <c r="F34" i="5" s="1"/>
  <c r="F21" i="5"/>
  <c r="F18" i="5" s="1"/>
  <c r="F82" i="5"/>
  <c r="F65" i="5"/>
  <c r="F62" i="5" s="1"/>
  <c r="F49" i="5"/>
  <c r="F46" i="5" s="1"/>
  <c r="F32" i="5"/>
  <c r="F29" i="5" s="1"/>
  <c r="G44" i="5"/>
  <c r="G41" i="5" s="1"/>
  <c r="G88" i="5"/>
  <c r="G85" i="5" s="1"/>
  <c r="G72" i="5"/>
  <c r="G69" i="5" s="1"/>
  <c r="G54" i="5"/>
  <c r="G37" i="5"/>
  <c r="G34" i="5" s="1"/>
  <c r="G21" i="5"/>
  <c r="G18" i="5" s="1"/>
  <c r="G60" i="5"/>
  <c r="G57" i="5" s="1"/>
  <c r="G26" i="5"/>
  <c r="G23" i="5" s="1"/>
  <c r="G82" i="5"/>
  <c r="G65" i="5"/>
  <c r="G49" i="5"/>
  <c r="G32" i="5"/>
  <c r="G29" i="5" s="1"/>
  <c r="G93" i="5"/>
  <c r="G77" i="5"/>
  <c r="E49" i="5"/>
  <c r="E46" i="5" s="1"/>
  <c r="E93" i="5"/>
  <c r="E90" i="5" s="1"/>
  <c r="E77" i="5"/>
  <c r="E74" i="5" s="1"/>
  <c r="E60" i="5"/>
  <c r="E44" i="5"/>
  <c r="E26" i="5"/>
  <c r="E23" i="5" s="1"/>
  <c r="E82" i="5"/>
  <c r="E65" i="5"/>
  <c r="E62" i="5" s="1"/>
  <c r="E88" i="5"/>
  <c r="E72" i="5"/>
  <c r="E54" i="5"/>
  <c r="E37" i="5"/>
  <c r="E34" i="5" s="1"/>
  <c r="E21" i="5"/>
  <c r="E18" i="5" s="1"/>
  <c r="E32" i="5"/>
  <c r="E29" i="5" s="1"/>
  <c r="V281" i="6"/>
  <c r="L271" i="6"/>
  <c r="Y266" i="6"/>
  <c r="O256" i="6"/>
  <c r="V251" i="6"/>
  <c r="L241" i="6"/>
  <c r="Y236" i="6"/>
  <c r="O226" i="6"/>
  <c r="V221" i="6"/>
  <c r="L211" i="6"/>
  <c r="Y206" i="6"/>
  <c r="O196" i="6"/>
  <c r="V191" i="6"/>
  <c r="L181" i="6"/>
  <c r="Y176" i="6"/>
  <c r="O166" i="6"/>
  <c r="V157" i="6"/>
  <c r="L147" i="6"/>
  <c r="Y142" i="6"/>
  <c r="O132" i="6"/>
  <c r="V127" i="6"/>
  <c r="L117" i="6"/>
  <c r="Y112" i="6"/>
  <c r="O102" i="6"/>
  <c r="V97" i="6"/>
  <c r="L87" i="6"/>
  <c r="Y82" i="6"/>
  <c r="O72" i="6"/>
  <c r="V67" i="6"/>
  <c r="L57" i="6"/>
  <c r="Y52" i="6"/>
  <c r="O42" i="6"/>
  <c r="V37" i="6"/>
  <c r="L27" i="6"/>
  <c r="Y22" i="6"/>
  <c r="O12" i="6"/>
  <c r="P7" i="6"/>
  <c r="E23" i="3"/>
  <c r="E13" i="4"/>
  <c r="E11" i="4" s="1"/>
  <c r="E36" i="4" s="1"/>
  <c r="I37" i="4" s="1"/>
  <c r="E18" i="3"/>
  <c r="J7" i="6"/>
  <c r="D74" i="5"/>
  <c r="D41" i="5"/>
  <c r="F23" i="3"/>
  <c r="F13" i="4"/>
  <c r="F18" i="3"/>
  <c r="G13" i="4"/>
  <c r="G18" i="3"/>
  <c r="G23" i="3"/>
  <c r="G296" i="6"/>
  <c r="T291" i="6"/>
  <c r="D281" i="6"/>
  <c r="Q276" i="6"/>
  <c r="G266" i="6"/>
  <c r="T261" i="6"/>
  <c r="D251" i="6"/>
  <c r="Q246" i="6"/>
  <c r="G236" i="6"/>
  <c r="T231" i="6"/>
  <c r="D221" i="6"/>
  <c r="Q216" i="6"/>
  <c r="G206" i="6"/>
  <c r="T201" i="6"/>
  <c r="D191" i="6"/>
  <c r="Q186" i="6"/>
  <c r="G176" i="6"/>
  <c r="T171" i="6"/>
  <c r="D157" i="6"/>
  <c r="Q152" i="6"/>
  <c r="G142" i="6"/>
  <c r="T137" i="6"/>
  <c r="D127" i="6"/>
  <c r="Q122" i="6"/>
  <c r="G112" i="6"/>
  <c r="T107" i="6"/>
  <c r="D97" i="6"/>
  <c r="Q92" i="6"/>
  <c r="G82" i="6"/>
  <c r="T77" i="6"/>
  <c r="D67" i="6"/>
  <c r="Q62" i="6"/>
  <c r="G52" i="6"/>
  <c r="T47" i="6"/>
  <c r="D37" i="6"/>
  <c r="Q32" i="6"/>
  <c r="G22" i="6"/>
  <c r="T17" i="6"/>
  <c r="E51" i="5" l="1"/>
  <c r="G62" i="5"/>
  <c r="E21" i="3"/>
  <c r="E36" i="3" s="1"/>
  <c r="D16" i="3"/>
  <c r="D35" i="3" s="1"/>
  <c r="G74" i="5"/>
  <c r="F21" i="3"/>
  <c r="F36" i="3" s="1"/>
  <c r="G16" i="3"/>
  <c r="G35" i="3" s="1"/>
  <c r="E69" i="5"/>
  <c r="G51" i="5"/>
  <c r="G25" i="4"/>
  <c r="G23" i="4" s="1"/>
  <c r="G39" i="4" s="1"/>
  <c r="I51" i="4" s="1"/>
  <c r="G19" i="4"/>
  <c r="G17" i="4" s="1"/>
  <c r="G38" i="4" s="1"/>
  <c r="I47" i="4" s="1"/>
  <c r="D25" i="4"/>
  <c r="D23" i="4" s="1"/>
  <c r="D39" i="4" s="1"/>
  <c r="I48" i="4" s="1"/>
  <c r="D19" i="4"/>
  <c r="D17" i="4" s="1"/>
  <c r="D38" i="4" s="1"/>
  <c r="I44" i="4" s="1"/>
  <c r="D11" i="4"/>
  <c r="D36" i="4" s="1"/>
  <c r="I36" i="4" s="1"/>
  <c r="E79" i="5"/>
  <c r="G90" i="5"/>
  <c r="F51" i="5"/>
  <c r="G79" i="5"/>
  <c r="G21" i="3"/>
  <c r="G36" i="3" s="1"/>
  <c r="E16" i="3"/>
  <c r="E35" i="3" s="1"/>
  <c r="E85" i="5"/>
  <c r="F25" i="4"/>
  <c r="F23" i="4" s="1"/>
  <c r="F39" i="4" s="1"/>
  <c r="I50" i="4" s="1"/>
  <c r="F19" i="4"/>
  <c r="F17" i="4" s="1"/>
  <c r="F38" i="4" s="1"/>
  <c r="I46" i="4" s="1"/>
  <c r="E25" i="4"/>
  <c r="E23" i="4" s="1"/>
  <c r="E39" i="4" s="1"/>
  <c r="I49" i="4" s="1"/>
  <c r="E19" i="4"/>
  <c r="E17" i="4" s="1"/>
  <c r="E38" i="4" s="1"/>
  <c r="I45" i="4" s="1"/>
  <c r="F16" i="3"/>
  <c r="F35" i="3" s="1"/>
  <c r="F79" i="5"/>
  <c r="F69" i="5"/>
  <c r="G12" i="4"/>
  <c r="G11" i="4" s="1"/>
  <c r="G36" i="4" s="1"/>
  <c r="I39" i="4" s="1"/>
  <c r="F11" i="4"/>
  <c r="F36" i="4" s="1"/>
  <c r="I38" i="4" s="1"/>
  <c r="E57" i="5"/>
  <c r="G46" i="5"/>
  <c r="D21" i="3"/>
  <c r="D36" i="3" s="1"/>
  <c r="F41" i="5"/>
  <c r="E41" i="5"/>
</calcChain>
</file>

<file path=xl/sharedStrings.xml><?xml version="1.0" encoding="utf-8"?>
<sst xmlns="http://schemas.openxmlformats.org/spreadsheetml/2006/main" count="25874" uniqueCount="3166">
  <si>
    <t>Составляющие расчета средневзешенной нерегулируемой цены на электрическую энергию (мощность),
используемой для расчета предельного уровня неругулируемой цены для первой ценовой категории</t>
  </si>
  <si>
    <t>№, п/п</t>
  </si>
  <si>
    <t>Составляющие расчета</t>
  </si>
  <si>
    <t>Ед. Изм.</t>
  </si>
  <si>
    <t>Величина</t>
  </si>
  <si>
    <t>1.</t>
  </si>
  <si>
    <t>Средневзвешенная нерегулируемая цена на электрическую энергии на оптовом рынке</t>
  </si>
  <si>
    <t>руб / МВтч</t>
  </si>
  <si>
    <t>2.</t>
  </si>
  <si>
    <t>Средневзвешенная нерегулируемая цена на мощность на оптовом рынке</t>
  </si>
  <si>
    <t>руб / МВт</t>
  </si>
  <si>
    <t>3.</t>
  </si>
  <si>
    <t>Коэффициент оплаты мощности потребителями (покупателями), осуществляющими расчеты по первой ценовой категории</t>
  </si>
  <si>
    <t>-</t>
  </si>
  <si>
    <t>4.</t>
  </si>
  <si>
    <t>Объем фактического пикового потребления гарантирующего поставщика на оптовом рынке</t>
  </si>
  <si>
    <t>МВт</t>
  </si>
  <si>
    <t>5.</t>
  </si>
  <si>
    <t>Величина мощности, соответствующей покупке электрической энергии гарантирующим поставщиком у производителей розничного рынка</t>
  </si>
  <si>
    <t>6.</t>
  </si>
  <si>
    <t>Сумма величин мощности, оплачиваемой на розничном рынке потребителями (покупателями),осуществляющими расчеты по второй-шестой ценовым категориям, в т.ч.:</t>
  </si>
  <si>
    <t>6.1.</t>
  </si>
  <si>
    <t xml:space="preserve"> - по второй ценовой категории</t>
  </si>
  <si>
    <t>6.2.</t>
  </si>
  <si>
    <t xml:space="preserve"> - по третьей ценовой категории</t>
  </si>
  <si>
    <t>6.3.</t>
  </si>
  <si>
    <t xml:space="preserve"> - по четвертой ценовой категории</t>
  </si>
  <si>
    <t>6.4.</t>
  </si>
  <si>
    <t xml:space="preserve"> - по пятой ценовой категории</t>
  </si>
  <si>
    <t>6.5.</t>
  </si>
  <si>
    <t xml:space="preserve"> - по шестой ценовой категории</t>
  </si>
  <si>
    <t>7.</t>
  </si>
  <si>
    <t>Объем потребления мощности населением и приравнеными к нему категориями потребителей, равный установленным значениям в утвержденном сводном прогнозном балансе производства и поставок электрической энергии (мощности) в рамках Единой энергетической системы России</t>
  </si>
  <si>
    <t>8.</t>
  </si>
  <si>
    <t>Объем потребления электрической энергии потребителями (покупателями), осуществляющими расчеты по второй ценовой категории, в т.ч.</t>
  </si>
  <si>
    <t>МВтч</t>
  </si>
  <si>
    <t>8.1.</t>
  </si>
  <si>
    <t>Для трех зон суток</t>
  </si>
  <si>
    <t>8.1.1.</t>
  </si>
  <si>
    <t xml:space="preserve"> - по ночной зоне суток</t>
  </si>
  <si>
    <t>8.1.2.</t>
  </si>
  <si>
    <t xml:space="preserve"> - по полупиковой зоне суток</t>
  </si>
  <si>
    <t>8.1.3.</t>
  </si>
  <si>
    <t xml:space="preserve"> - по пиковой зоне суток</t>
  </si>
  <si>
    <t>8.2.</t>
  </si>
  <si>
    <t>Для двух зон суток</t>
  </si>
  <si>
    <t>8.2.1.</t>
  </si>
  <si>
    <t>8.2.2.</t>
  </si>
  <si>
    <t>9.</t>
  </si>
  <si>
    <t>Фактический объем потребления электрической энергии гарантирующего поставщика на оптовом рынке</t>
  </si>
  <si>
    <t>10.</t>
  </si>
  <si>
    <t>Объем покупки электрической энергии гарантирующим поставщиком у производителей розничного рынка</t>
  </si>
  <si>
    <t>11.</t>
  </si>
  <si>
    <t>Сумма объемов потребления элеткрической энергии потребителями (покупателями), осуществляющими расчеты по второй-шестой ценовым категориям, в т.ч.:</t>
  </si>
  <si>
    <t>11.1.</t>
  </si>
  <si>
    <t>11.2.</t>
  </si>
  <si>
    <t>11.3.</t>
  </si>
  <si>
    <t>11.4.</t>
  </si>
  <si>
    <t>11.5.</t>
  </si>
  <si>
    <t>12.</t>
  </si>
  <si>
    <t>Объем потребления элеткрической энергии населением и приравненными к нему категориями потребителей, равный установленным значениям в утвержденном сводном прогнозном балансе производства и поставок электрической энергии (мощности) в рамках Единой энергетической системы России</t>
  </si>
  <si>
    <t>13.</t>
  </si>
  <si>
    <t xml:space="preserve"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                                                                                                                                                                                                        </t>
  </si>
  <si>
    <t>*-порядок определения и применения гарантирующими поставщиками нерегулируемых цен на электрическую энергию (мощность) установлен постановлением Правительства Российской Федерации от 04.05.2012 №442 и постановлением Правительства Российской Федерации от 29.12.2011 №1179</t>
  </si>
  <si>
    <t>№ п/п</t>
  </si>
  <si>
    <t>Группа потребителей</t>
  </si>
  <si>
    <t>Единица измерения</t>
  </si>
  <si>
    <t>Предельный уровень нерегулируемых цен</t>
  </si>
  <si>
    <t>Диапазоны напряжения</t>
  </si>
  <si>
    <t>ВН</t>
  </si>
  <si>
    <t>СН-I</t>
  </si>
  <si>
    <t>CH-II</t>
  </si>
  <si>
    <t>HH</t>
  </si>
  <si>
    <t>Электросетевые организации, приобретающие электроэнергию на цели компенсации технологического расхода (потерь) электрической энергии</t>
  </si>
  <si>
    <t>1.1.1.</t>
  </si>
  <si>
    <t>для фактических объемов, не превышающих утвержденные объемы потерь по балансу ФАС России</t>
  </si>
  <si>
    <t>руб./кВт.ч</t>
  </si>
  <si>
    <t>1.1.1.1.</t>
  </si>
  <si>
    <t xml:space="preserve"> -средневзвешенная стоимость э/э (м)</t>
  </si>
  <si>
    <t>руб./МВт.ч</t>
  </si>
  <si>
    <t>1.1.1.2.</t>
  </si>
  <si>
    <t xml:space="preserve"> -сбытовая надбавка ГП</t>
  </si>
  <si>
    <t>1.1.1.3.</t>
  </si>
  <si>
    <t xml:space="preserve"> -инфраструктурные платежи</t>
  </si>
  <si>
    <t>Все цены указаны без учета НДС.</t>
  </si>
  <si>
    <t>1. Первая ценовая категория
(для объемов покупки электрической энергии (мощности), учет которых осуществляется в целом за расчетный период)
для покупателей, в отношении которых осуществляется покупка электрической энергии (мощности) на оптовом рынке</t>
  </si>
  <si>
    <t>Прочие потребители</t>
  </si>
  <si>
    <t>1.1.</t>
  </si>
  <si>
    <t>Потребители, рассчитывающиеся по договорам энергоснабжения</t>
  </si>
  <si>
    <t>Предельный уровень нерегулируемых цен для подгруппы потребителей с максимальной мощностью энергопринимающих устройств до 670  кВт</t>
  </si>
  <si>
    <t xml:space="preserve"> -услуги по передаче</t>
  </si>
  <si>
    <t>1.1.1.4.</t>
  </si>
  <si>
    <t>1.1.2.</t>
  </si>
  <si>
    <t>Предельный уровень нерегулируемых цен для подгруппы потребителей с максимальной мощностью энергопринимающих устройств от 670 кВт до 10 МВт</t>
  </si>
  <si>
    <t>1.1.2.1.</t>
  </si>
  <si>
    <t>1.1.2.2.</t>
  </si>
  <si>
    <t>1.1.2.3.</t>
  </si>
  <si>
    <t>1.1.2.4.</t>
  </si>
  <si>
    <t>1.1.3.</t>
  </si>
  <si>
    <t>Предельный уровень нерегулируемых цен для подгруппы потребителей с максимальной мощностью энергопринимающих устройств не менее 10 МВт</t>
  </si>
  <si>
    <t>1.1.3.1.</t>
  </si>
  <si>
    <t>1.1.3.2.</t>
  </si>
  <si>
    <t>1.1.3.3.</t>
  </si>
  <si>
    <t>1.1.3.4.</t>
  </si>
  <si>
    <t>до 670  кВт</t>
  </si>
  <si>
    <t>от 670 кВт до 10 МВт</t>
  </si>
  <si>
    <t>не менее 10 МВт</t>
  </si>
  <si>
    <t>1. Первая ценовая категория
(для объемов покупки электрической энергии (мощности), учет которых осуществляется в целом за расчетный период)
для покупателей, в отношении которых осуществляется покупка электрической энергии (мощности) на розничном рынке</t>
  </si>
  <si>
    <t xml:space="preserve"> -сбытовая надбавка МЭС</t>
  </si>
  <si>
    <t>1.1.1.5.</t>
  </si>
  <si>
    <t>1.1.2.5.</t>
  </si>
  <si>
    <t>1.1.3.5.</t>
  </si>
  <si>
    <t>2. Вторая ценовая категория
(для объемов покупки электрической энергии (мощности), учет которых осуществляется
 по зонам суток расчетного периода)</t>
  </si>
  <si>
    <t>2.1.</t>
  </si>
  <si>
    <t>2.1.1.</t>
  </si>
  <si>
    <t>Предельный уровень нерегулируемых цен для подгруппы потребителей 
с максимальной мощностью энергопринимающих устройств до 670 кВт</t>
  </si>
  <si>
    <t>2.1.1.1.</t>
  </si>
  <si>
    <t>Предельный уровень нерегулируемых цен для трех зон суток</t>
  </si>
  <si>
    <t>2.1.1.1.1.</t>
  </si>
  <si>
    <t>ночная зона</t>
  </si>
  <si>
    <t>2.1.1.1.1.1.</t>
  </si>
  <si>
    <t>2.1.1.1.1.2.</t>
  </si>
  <si>
    <t>2.1.1.1.1.3.</t>
  </si>
  <si>
    <t>2.1.1.1.1.4.</t>
  </si>
  <si>
    <t>2.1.1.1.2.</t>
  </si>
  <si>
    <t>полупиковая зона</t>
  </si>
  <si>
    <t>2.1.1.1.2.1.</t>
  </si>
  <si>
    <t>2.1.1.1.2.2.</t>
  </si>
  <si>
    <t>2.1.1.1.2.3.</t>
  </si>
  <si>
    <t>2.1.1.1.2.4.</t>
  </si>
  <si>
    <t>2.1.1.1.3.</t>
  </si>
  <si>
    <t>пиковая зона</t>
  </si>
  <si>
    <t>2.1.1.1.3.1.</t>
  </si>
  <si>
    <t>2.1.1.1.3.2.</t>
  </si>
  <si>
    <t>2.1.1.1.3.3.</t>
  </si>
  <si>
    <t>2.1.1.1.3.4.</t>
  </si>
  <si>
    <t>2.1.1.2.</t>
  </si>
  <si>
    <t>Предельный уровень нерегулируемых цен для двух зон суток</t>
  </si>
  <si>
    <t>2.1.1.2.1.</t>
  </si>
  <si>
    <t>2.1.1.2.1.1.</t>
  </si>
  <si>
    <t>2.1.1.2.1.2.</t>
  </si>
  <si>
    <t>2.1.1.2.1.3.</t>
  </si>
  <si>
    <t>2.1.1.2.1.4.</t>
  </si>
  <si>
    <t>2.1.1.2.2.</t>
  </si>
  <si>
    <t>дневная зона</t>
  </si>
  <si>
    <t>2.1.1.2.2.1.</t>
  </si>
  <si>
    <t>2.1.1.2.2.2.</t>
  </si>
  <si>
    <t>2.1.1.2.2.3.</t>
  </si>
  <si>
    <t>2.1.1.2.2.4.</t>
  </si>
  <si>
    <t>2.1.2.</t>
  </si>
  <si>
    <t>Предельный уровень нерегулируемых цен для подгруппы потребителей 
с максимальной мощностью энергопринимающих устройств от 670 кВт до 10 МВт</t>
  </si>
  <si>
    <t>2.1.2.1.</t>
  </si>
  <si>
    <t>2.1.2.1.1.</t>
  </si>
  <si>
    <t>2.1.2.1.1.1.</t>
  </si>
  <si>
    <t>2.1.2.1.1.2.</t>
  </si>
  <si>
    <t>2.1.2.1.1.3.</t>
  </si>
  <si>
    <t>2.1.2.1.1.4.</t>
  </si>
  <si>
    <t>2.1.2.1.2.</t>
  </si>
  <si>
    <t>2.1.2.1.2.1.</t>
  </si>
  <si>
    <t>2.1.2.1.2.2.</t>
  </si>
  <si>
    <t>2.1.2.1.2.3.</t>
  </si>
  <si>
    <t>2.1.2.1.2.4.</t>
  </si>
  <si>
    <t>2.1.2.1.3.</t>
  </si>
  <si>
    <t>2.1.2.1.3.1.</t>
  </si>
  <si>
    <t>2.1.2.1.3.2.</t>
  </si>
  <si>
    <t>2.1.2.1.3.3.</t>
  </si>
  <si>
    <t>2.1.2.1.3.4.</t>
  </si>
  <si>
    <t>2.1.2.2.</t>
  </si>
  <si>
    <t>2.1.2.2.1.</t>
  </si>
  <si>
    <t>2.1.2.2.1.1.</t>
  </si>
  <si>
    <t>2.1.2.2.1.2.</t>
  </si>
  <si>
    <t>2.1.2.2.1.3.</t>
  </si>
  <si>
    <t>2.1.2.2.1.4.</t>
  </si>
  <si>
    <t>2.1.2.2.2.</t>
  </si>
  <si>
    <t>2.1.2.2.2.1.</t>
  </si>
  <si>
    <t>2.1.2.2.2.2.</t>
  </si>
  <si>
    <t>2.1.2.2.2.3.</t>
  </si>
  <si>
    <t>2.1.2.2.2.4.</t>
  </si>
  <si>
    <t>2.1.3.</t>
  </si>
  <si>
    <t>Предельный уровень нерегулируемых цен для подгруппы потребителей 
с максимальной мощностью энергопринимающих устройств не менее 10 МВт</t>
  </si>
  <si>
    <t>2.1.3.1.</t>
  </si>
  <si>
    <t>2.1.3.1.1.</t>
  </si>
  <si>
    <t>2.1.3.1.1.1.</t>
  </si>
  <si>
    <t>2.1.3.1.1.2.</t>
  </si>
  <si>
    <t>2.1.3.1.1.3.</t>
  </si>
  <si>
    <t>2.1.3.1.1.4.</t>
  </si>
  <si>
    <t>2.1.3.1.2.</t>
  </si>
  <si>
    <t>2.1.3.1.2.1.</t>
  </si>
  <si>
    <t>2.1.3.1.2.2.</t>
  </si>
  <si>
    <t>2.1.3.1.2.3.</t>
  </si>
  <si>
    <t>2.1.3.1.2.4.</t>
  </si>
  <si>
    <t>2.1.3.1.3.</t>
  </si>
  <si>
    <t>2.1.3.1.3.1.</t>
  </si>
  <si>
    <t>2.1.3.1.3.2.</t>
  </si>
  <si>
    <t>2.1.3.1.3.3.</t>
  </si>
  <si>
    <t>2.1.3.1.3.4.</t>
  </si>
  <si>
    <t>2.1.3.2.</t>
  </si>
  <si>
    <t>2.1.3.2.1.</t>
  </si>
  <si>
    <t>2.1.3.2.1.1.</t>
  </si>
  <si>
    <t>2.1.3.2.1.2.</t>
  </si>
  <si>
    <t>2.1.3.2.1.3.</t>
  </si>
  <si>
    <t>2.1.3.2.1.4.</t>
  </si>
  <si>
    <t>2.1.3.2.2.</t>
  </si>
  <si>
    <t>2.1.3.2.2.1.</t>
  </si>
  <si>
    <t>2.1.3.2.2.2.</t>
  </si>
  <si>
    <t>2.1.3.2.2.3.</t>
  </si>
  <si>
    <t>2.1.3.2.2.4.</t>
  </si>
  <si>
    <t>3. Третья ценовая категория
(для объемов покупки электрической энергии (мощности), в отношении которых в расчетном периоде осуществляется почасовой учёт,
и стоимость услуг по передаче электрической энергии (мощности) определяется по цене услуг в одноставочном исчислении)</t>
  </si>
  <si>
    <t>Прочие потребители, подгруппа "максимальная мощность энергопринимающих устройств до 670  кВт"</t>
  </si>
  <si>
    <t>Ставка, применяемая к фактическому почасовому объему покупки электрической энергии, отпущенному на уровне напряжения ВН</t>
  </si>
  <si>
    <t>Дата</t>
  </si>
  <si>
    <t>Единица Измерения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</si>
  <si>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</si>
  <si>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</si>
  <si>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</si>
  <si>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</si>
  <si>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</si>
  <si>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</si>
  <si>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</si>
  <si>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</si>
  <si>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</si>
  <si>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</si>
  <si>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</si>
  <si>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</si>
  <si>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</si>
  <si>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</si>
  <si>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</si>
  <si>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</si>
  <si>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</si>
  <si>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</si>
  <si>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</si>
  <si>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</si>
  <si>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</si>
  <si>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</si>
  <si>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</si>
  <si>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</si>
  <si>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3.1.1.</t>
  </si>
  <si>
    <t>3.1.1.1.</t>
  </si>
  <si>
    <t xml:space="preserve"> -средневзвешенная стоимость э/э</t>
  </si>
  <si>
    <t>3.1.1.2.</t>
  </si>
  <si>
    <t>3.1.1.3.</t>
  </si>
  <si>
    <t>3.1.1.4.</t>
  </si>
  <si>
    <t>3.1.2.</t>
  </si>
  <si>
    <t>3.1.2.1.</t>
  </si>
  <si>
    <t>3.1.2.2.</t>
  </si>
  <si>
    <t>3.1.2.3.</t>
  </si>
  <si>
    <t>3.1.2.4.</t>
  </si>
  <si>
    <t>3.1.3.</t>
  </si>
  <si>
    <t>3.1.3.1.</t>
  </si>
  <si>
    <t>3.1.3.2.</t>
  </si>
  <si>
    <t>3.1.3.3.</t>
  </si>
  <si>
    <t>3.1.3.4.</t>
  </si>
  <si>
    <t>3.1.4.</t>
  </si>
  <si>
    <t>3.1.4.1.</t>
  </si>
  <si>
    <t>3.1.4.2.</t>
  </si>
  <si>
    <t>3.1.4.3.</t>
  </si>
  <si>
    <t>3.1.4.4.</t>
  </si>
  <si>
    <t>3.1.5.</t>
  </si>
  <si>
    <t>3.1.5.1.</t>
  </si>
  <si>
    <t>3.1.5.2.</t>
  </si>
  <si>
    <t>3.1.5.3.</t>
  </si>
  <si>
    <t>3.1.5.4.</t>
  </si>
  <si>
    <t>3.1.6.</t>
  </si>
  <si>
    <t>3.1.6.1.</t>
  </si>
  <si>
    <t>3.1.6.2.</t>
  </si>
  <si>
    <t>3.1.6.3.</t>
  </si>
  <si>
    <t>3.1.6.4.</t>
  </si>
  <si>
    <t>3.1.7.</t>
  </si>
  <si>
    <t>3.1.7.1.</t>
  </si>
  <si>
    <t>3.1.7.2.</t>
  </si>
  <si>
    <t>3.1.7.3.</t>
  </si>
  <si>
    <t>3.1.7.4.</t>
  </si>
  <si>
    <t>3.1.8.</t>
  </si>
  <si>
    <t>3.1.8.1.</t>
  </si>
  <si>
    <t>3.1.8.2.</t>
  </si>
  <si>
    <t>3.1.8.3.</t>
  </si>
  <si>
    <t>3.1.8.4.</t>
  </si>
  <si>
    <t>3.1.9.</t>
  </si>
  <si>
    <t>3.1.9.1.</t>
  </si>
  <si>
    <t>3.1.9.2.</t>
  </si>
  <si>
    <t>3.1.9.3.</t>
  </si>
  <si>
    <t>3.1.9.4.</t>
  </si>
  <si>
    <t>3.1.10.</t>
  </si>
  <si>
    <t>3.1.10.1.</t>
  </si>
  <si>
    <t>3.1.10.2.</t>
  </si>
  <si>
    <t>3.1.10.3.</t>
  </si>
  <si>
    <t>3.1.10.4.</t>
  </si>
  <si>
    <t>3.1.11.</t>
  </si>
  <si>
    <t>3.1.11.1.</t>
  </si>
  <si>
    <t>3.1.11.2.</t>
  </si>
  <si>
    <t>3.1.11.3.</t>
  </si>
  <si>
    <t>3.1.11.4.</t>
  </si>
  <si>
    <t>3.1.12.</t>
  </si>
  <si>
    <t>3.1.12.1.</t>
  </si>
  <si>
    <t>3.1.12.2.</t>
  </si>
  <si>
    <t>3.1.12.3.</t>
  </si>
  <si>
    <t>3.1.12.4.</t>
  </si>
  <si>
    <t>3.1.13.</t>
  </si>
  <si>
    <t>3.1.13.1.</t>
  </si>
  <si>
    <t>3.1.13.2.</t>
  </si>
  <si>
    <t>3.1.13.3.</t>
  </si>
  <si>
    <t>3.1.13.4.</t>
  </si>
  <si>
    <t>3.1.14.</t>
  </si>
  <si>
    <t>3.1.14.1.</t>
  </si>
  <si>
    <t>3.1.14.2.</t>
  </si>
  <si>
    <t>3.1.14.3.</t>
  </si>
  <si>
    <t>3.1.14.4.</t>
  </si>
  <si>
    <t>3.1.15.</t>
  </si>
  <si>
    <t>3.1.15.1.</t>
  </si>
  <si>
    <t>3.1.15.2.</t>
  </si>
  <si>
    <t>3.1.15.3.</t>
  </si>
  <si>
    <t>3.1.15.4.</t>
  </si>
  <si>
    <t>3.1.16.</t>
  </si>
  <si>
    <t>3.1.16.1.</t>
  </si>
  <si>
    <t>3.1.16.2.</t>
  </si>
  <si>
    <t>3.1.16.3.</t>
  </si>
  <si>
    <t>3.1.16.4.</t>
  </si>
  <si>
    <t>3.1.17.</t>
  </si>
  <si>
    <t>3.1.17.1.</t>
  </si>
  <si>
    <t>3.1.17.2.</t>
  </si>
  <si>
    <t>3.1.17.3.</t>
  </si>
  <si>
    <t>3.1.17.4.</t>
  </si>
  <si>
    <t>3.1.18.</t>
  </si>
  <si>
    <t>3.1.18.1.</t>
  </si>
  <si>
    <t>3.1.18.2.</t>
  </si>
  <si>
    <t>3.1.18.3.</t>
  </si>
  <si>
    <t>3.1.18.4.</t>
  </si>
  <si>
    <t>3.1.19.</t>
  </si>
  <si>
    <t>3.1.19.1.</t>
  </si>
  <si>
    <t>3.1.19.2.</t>
  </si>
  <si>
    <t>3.1.19.3.</t>
  </si>
  <si>
    <t>3.1.19.4.</t>
  </si>
  <si>
    <t>3.1.20.</t>
  </si>
  <si>
    <t>3.1.20.1.</t>
  </si>
  <si>
    <t>3.1.20.2.</t>
  </si>
  <si>
    <t>3.1.20.3.</t>
  </si>
  <si>
    <t>3.1.20.4.</t>
  </si>
  <si>
    <t>3.1.21.</t>
  </si>
  <si>
    <t>3.1.21.1.</t>
  </si>
  <si>
    <t>3.1.21.2.</t>
  </si>
  <si>
    <t>3.1.21.3.</t>
  </si>
  <si>
    <t>3.1.21.4.</t>
  </si>
  <si>
    <t>3.1.22.</t>
  </si>
  <si>
    <t>3.1.22.1.</t>
  </si>
  <si>
    <t>3.1.22.2.</t>
  </si>
  <si>
    <t>3.1.22.3.</t>
  </si>
  <si>
    <t>3.1.22.4.</t>
  </si>
  <si>
    <t>3.1.23.</t>
  </si>
  <si>
    <t>3.1.23.1.</t>
  </si>
  <si>
    <t>3.1.23.2.</t>
  </si>
  <si>
    <t>3.1.23.3.</t>
  </si>
  <si>
    <t>3.1.23.4.</t>
  </si>
  <si>
    <t>3.1.24.</t>
  </si>
  <si>
    <t>3.1.24.1.</t>
  </si>
  <si>
    <t>3.1.24.2.</t>
  </si>
  <si>
    <t>3.1.24.3.</t>
  </si>
  <si>
    <t>3.1.24.4.</t>
  </si>
  <si>
    <t>3.1.25.</t>
  </si>
  <si>
    <t>3.1.25.1.</t>
  </si>
  <si>
    <t>3.1.25.2.</t>
  </si>
  <si>
    <t>3.1.25.3.</t>
  </si>
  <si>
    <t>3.1.25.4.</t>
  </si>
  <si>
    <t>3.1.26.</t>
  </si>
  <si>
    <t>3.1.26.1.</t>
  </si>
  <si>
    <t>3.1.26.2.</t>
  </si>
  <si>
    <t>3.1.26.3.</t>
  </si>
  <si>
    <t>3.1.26.4.</t>
  </si>
  <si>
    <t>3.1.27.</t>
  </si>
  <si>
    <t>3.1.27.1.</t>
  </si>
  <si>
    <t>3.1.27.2.</t>
  </si>
  <si>
    <t>3.1.27.3.</t>
  </si>
  <si>
    <t>3.1.27.4.</t>
  </si>
  <si>
    <t>3.1.28.</t>
  </si>
  <si>
    <t>3.1.28.1.</t>
  </si>
  <si>
    <t>3.1.28.2.</t>
  </si>
  <si>
    <t>3.1.28.3.</t>
  </si>
  <si>
    <t>3.1.28.4.</t>
  </si>
  <si>
    <t>3.1.29.</t>
  </si>
  <si>
    <t>3.1.29.1.</t>
  </si>
  <si>
    <t>3.1.29.2.</t>
  </si>
  <si>
    <t>3.1.29.3.</t>
  </si>
  <si>
    <t>3.1.29.4.</t>
  </si>
  <si>
    <t>3.1.30.</t>
  </si>
  <si>
    <t>3.1.30.1.</t>
  </si>
  <si>
    <t>3.1.30.2.</t>
  </si>
  <si>
    <t>3.1.30.3.</t>
  </si>
  <si>
    <t>3.1.30.4.</t>
  </si>
  <si>
    <t>3.1.31.</t>
  </si>
  <si>
    <t>3.1.31.1.</t>
  </si>
  <si>
    <t>3.1.31.2.</t>
  </si>
  <si>
    <t>3.1.31.3.</t>
  </si>
  <si>
    <t>3.1.31.4.</t>
  </si>
  <si>
    <t xml:space="preserve"> </t>
  </si>
  <si>
    <t>Ставка, применяемая к фактическому почасовому объему покупки электрической энергии, отпущенному на уровне напряжения СН-1</t>
  </si>
  <si>
    <t>3.2.1.</t>
  </si>
  <si>
    <t>3.2.1.1.</t>
  </si>
  <si>
    <t>3.2.1.2.</t>
  </si>
  <si>
    <t>3.2.1.3.</t>
  </si>
  <si>
    <t>3.2.1.4.</t>
  </si>
  <si>
    <t>3.2.2.</t>
  </si>
  <si>
    <t>3.2.2.1.</t>
  </si>
  <si>
    <t>3.2.2.2.</t>
  </si>
  <si>
    <t>3.2.2.3.</t>
  </si>
  <si>
    <t>3.2.2.4.</t>
  </si>
  <si>
    <t>3.2.3.</t>
  </si>
  <si>
    <t>3.2.3.1.</t>
  </si>
  <si>
    <t>3.2.3.2.</t>
  </si>
  <si>
    <t>3.2.3.3.</t>
  </si>
  <si>
    <t>3.2.3.4.</t>
  </si>
  <si>
    <t>3.2.4.</t>
  </si>
  <si>
    <t>3.2.4.1.</t>
  </si>
  <si>
    <t>3.2.4.2.</t>
  </si>
  <si>
    <t>3.2.4.3.</t>
  </si>
  <si>
    <t>3.2.4.4.</t>
  </si>
  <si>
    <t>3.2.5.</t>
  </si>
  <si>
    <t>3.2.5.1.</t>
  </si>
  <si>
    <t>3.2.5.2.</t>
  </si>
  <si>
    <t>3.2.5.3.</t>
  </si>
  <si>
    <t>3.2.5.4.</t>
  </si>
  <si>
    <t>3.2.6.</t>
  </si>
  <si>
    <t>3.2.6.1.</t>
  </si>
  <si>
    <t>3.2.6.2.</t>
  </si>
  <si>
    <t>3.2.6.3.</t>
  </si>
  <si>
    <t>3.2.6.4.</t>
  </si>
  <si>
    <t>3.2.7.</t>
  </si>
  <si>
    <t>3.2.7.1.</t>
  </si>
  <si>
    <t>3.2.7.2.</t>
  </si>
  <si>
    <t>3.2.7.3.</t>
  </si>
  <si>
    <t>3.2.7.4.</t>
  </si>
  <si>
    <t>3.2.8.</t>
  </si>
  <si>
    <t>3.2.8.1.</t>
  </si>
  <si>
    <t>3.2.8.2.</t>
  </si>
  <si>
    <t>3.2.8.3.</t>
  </si>
  <si>
    <t>3.2.8.4.</t>
  </si>
  <si>
    <t>3.2.9.</t>
  </si>
  <si>
    <t>3.2.9.1.</t>
  </si>
  <si>
    <t>3.2.9.2.</t>
  </si>
  <si>
    <t>3.2.9.3.</t>
  </si>
  <si>
    <t>3.2.9.4.</t>
  </si>
  <si>
    <t>3.2.10.</t>
  </si>
  <si>
    <t>3.2.10.1.</t>
  </si>
  <si>
    <t>3.2.10.2.</t>
  </si>
  <si>
    <t>3.2.10.3.</t>
  </si>
  <si>
    <t>3.2.10.4.</t>
  </si>
  <si>
    <t>3.2.11.</t>
  </si>
  <si>
    <t>3.2.11.1.</t>
  </si>
  <si>
    <t>3.2.11.2.</t>
  </si>
  <si>
    <t>3.2.11.3.</t>
  </si>
  <si>
    <t>3.2.11.4.</t>
  </si>
  <si>
    <t>3.2.12.</t>
  </si>
  <si>
    <t>3.2.12.1.</t>
  </si>
  <si>
    <t>3.2.12.2.</t>
  </si>
  <si>
    <t>3.2.12.3.</t>
  </si>
  <si>
    <t>3.2.12.4.</t>
  </si>
  <si>
    <t>3.2.13.</t>
  </si>
  <si>
    <t>3.2.13.1.</t>
  </si>
  <si>
    <t>3.2.13.2.</t>
  </si>
  <si>
    <t>3.2.13.3.</t>
  </si>
  <si>
    <t>3.2.13.4.</t>
  </si>
  <si>
    <t>3.2.14.</t>
  </si>
  <si>
    <t>3.2.14.1.</t>
  </si>
  <si>
    <t>3.2.14.2.</t>
  </si>
  <si>
    <t>3.2.14.3.</t>
  </si>
  <si>
    <t>3.2.14.4.</t>
  </si>
  <si>
    <t>3.2.15.</t>
  </si>
  <si>
    <t>3.2.15.1.</t>
  </si>
  <si>
    <t>3.2.15.2.</t>
  </si>
  <si>
    <t>3.2.15.3.</t>
  </si>
  <si>
    <t>3.2.15.4.</t>
  </si>
  <si>
    <t>3.2.16.</t>
  </si>
  <si>
    <t>3.2.16.1.</t>
  </si>
  <si>
    <t>3.2.16.2.</t>
  </si>
  <si>
    <t>3.2.16.3.</t>
  </si>
  <si>
    <t>3.2.16.4.</t>
  </si>
  <si>
    <t>3.2.17.</t>
  </si>
  <si>
    <t>3.2.17.1.</t>
  </si>
  <si>
    <t>3.2.17.2.</t>
  </si>
  <si>
    <t>3.2.17.3.</t>
  </si>
  <si>
    <t>3.2.17.4.</t>
  </si>
  <si>
    <t>3.2.18.</t>
  </si>
  <si>
    <t>3.2.18.1.</t>
  </si>
  <si>
    <t>3.2.18.2.</t>
  </si>
  <si>
    <t>3.2.18.3.</t>
  </si>
  <si>
    <t>3.2.18.4.</t>
  </si>
  <si>
    <t>3.2.19.</t>
  </si>
  <si>
    <t>3.2.19.1.</t>
  </si>
  <si>
    <t>3.2.19.2.</t>
  </si>
  <si>
    <t>3.2.19.3.</t>
  </si>
  <si>
    <t>3.2.19.4.</t>
  </si>
  <si>
    <t>3.2.20.</t>
  </si>
  <si>
    <t>3.2.20.1.</t>
  </si>
  <si>
    <t>3.2.20.2.</t>
  </si>
  <si>
    <t>3.2.20.3.</t>
  </si>
  <si>
    <t>3.2.20.4.</t>
  </si>
  <si>
    <t>3.2.21.</t>
  </si>
  <si>
    <t>3.2.21.1.</t>
  </si>
  <si>
    <t>3.2.21.2.</t>
  </si>
  <si>
    <t>3.2.21.3.</t>
  </si>
  <si>
    <t>3.2.21.4.</t>
  </si>
  <si>
    <t>3.2.22.</t>
  </si>
  <si>
    <t>3.2.22.1.</t>
  </si>
  <si>
    <t>3.2.22.2.</t>
  </si>
  <si>
    <t>3.2.22.3.</t>
  </si>
  <si>
    <t>3.2.22.4.</t>
  </si>
  <si>
    <t>3.2.23.</t>
  </si>
  <si>
    <t>3.2.23.1.</t>
  </si>
  <si>
    <t>3.2.23.2.</t>
  </si>
  <si>
    <t>3.2.23.3.</t>
  </si>
  <si>
    <t>3.2.23.4.</t>
  </si>
  <si>
    <t>3.2.24.</t>
  </si>
  <si>
    <t>3.2.24.1.</t>
  </si>
  <si>
    <t>3.2.24.2.</t>
  </si>
  <si>
    <t>3.2.24.3.</t>
  </si>
  <si>
    <t>3.2.24.4.</t>
  </si>
  <si>
    <t>3.2.25.</t>
  </si>
  <si>
    <t>3.2.25.1.</t>
  </si>
  <si>
    <t>3.2.25.2.</t>
  </si>
  <si>
    <t>3.2.25.3.</t>
  </si>
  <si>
    <t>3.2.25.4.</t>
  </si>
  <si>
    <t>3.2.26.</t>
  </si>
  <si>
    <t>3.2.26.1.</t>
  </si>
  <si>
    <t>3.2.26.2.</t>
  </si>
  <si>
    <t>3.2.26.3.</t>
  </si>
  <si>
    <t>3.2.26.4.</t>
  </si>
  <si>
    <t>3.2.27.</t>
  </si>
  <si>
    <t>3.2.27.1.</t>
  </si>
  <si>
    <t>3.2.27.2.</t>
  </si>
  <si>
    <t>3.2.27.3.</t>
  </si>
  <si>
    <t>3.2.27.4.</t>
  </si>
  <si>
    <t>3.2.28.</t>
  </si>
  <si>
    <t>3.2.28.1.</t>
  </si>
  <si>
    <t>3.2.28.2.</t>
  </si>
  <si>
    <t>3.2.28.3.</t>
  </si>
  <si>
    <t>3.2.28.4.</t>
  </si>
  <si>
    <t>3.2.29.</t>
  </si>
  <si>
    <t>3.2.29.1.</t>
  </si>
  <si>
    <t>3.2.29.2.</t>
  </si>
  <si>
    <t>3.2.29.3.</t>
  </si>
  <si>
    <t>3.2.29.4.</t>
  </si>
  <si>
    <t>3.2.30.</t>
  </si>
  <si>
    <t>3.2.30.1.</t>
  </si>
  <si>
    <t>3.2.30.2.</t>
  </si>
  <si>
    <t>3.2.30.3.</t>
  </si>
  <si>
    <t>3.2.30.4.</t>
  </si>
  <si>
    <t>3.2.31.</t>
  </si>
  <si>
    <t>3.2.31.1.</t>
  </si>
  <si>
    <t>3.2.31.2.</t>
  </si>
  <si>
    <t>3.2.31.3.</t>
  </si>
  <si>
    <t>3.2.31.4.</t>
  </si>
  <si>
    <t>Ставка, применяемая к фактическому почасовому объему покупки электрической энергии, отпущенному на уровне напряжения СН-2</t>
  </si>
  <si>
    <t>3.3.1.</t>
  </si>
  <si>
    <t>3.3.1.1.</t>
  </si>
  <si>
    <t>3.3.1.2.</t>
  </si>
  <si>
    <t>3.3.1.3.</t>
  </si>
  <si>
    <t>3.3.1.4.</t>
  </si>
  <si>
    <t>3.3.2.</t>
  </si>
  <si>
    <t>3.3.2.1.</t>
  </si>
  <si>
    <t>3.3.2.2.</t>
  </si>
  <si>
    <t>3.3.2.3.</t>
  </si>
  <si>
    <t>3.3.2.4.</t>
  </si>
  <si>
    <t>3.3.3.</t>
  </si>
  <si>
    <t>3.3.3.1.</t>
  </si>
  <si>
    <t>3.3.3.2.</t>
  </si>
  <si>
    <t>3.3.3.3.</t>
  </si>
  <si>
    <t>3.3.3.4.</t>
  </si>
  <si>
    <t>3.3.4.</t>
  </si>
  <si>
    <t>3.3.4.1.</t>
  </si>
  <si>
    <t>3.3.4.2.</t>
  </si>
  <si>
    <t>3.3.4.3.</t>
  </si>
  <si>
    <t>3.3.4.4.</t>
  </si>
  <si>
    <t>3.3.5.</t>
  </si>
  <si>
    <t>3.3.5.1.</t>
  </si>
  <si>
    <t>3.3.5.2.</t>
  </si>
  <si>
    <t>3.3.5.3.</t>
  </si>
  <si>
    <t>3.3.5.4.</t>
  </si>
  <si>
    <t>3.3.6.</t>
  </si>
  <si>
    <t>3.3.6.1.</t>
  </si>
  <si>
    <t>3.3.6.2.</t>
  </si>
  <si>
    <t>3.3.6.3.</t>
  </si>
  <si>
    <t>3.3.6.4.</t>
  </si>
  <si>
    <t>3.3.7.</t>
  </si>
  <si>
    <t>3.3.7.1.</t>
  </si>
  <si>
    <t>3.3.7.2.</t>
  </si>
  <si>
    <t>3.3.7.3.</t>
  </si>
  <si>
    <t>3.3.7.4.</t>
  </si>
  <si>
    <t>3.3.8.</t>
  </si>
  <si>
    <t>3.3.8.1.</t>
  </si>
  <si>
    <t>3.3.8.2.</t>
  </si>
  <si>
    <t>3.3.8.3.</t>
  </si>
  <si>
    <t>3.3.8.4.</t>
  </si>
  <si>
    <t>3.3.9.</t>
  </si>
  <si>
    <t>3.3.9.1.</t>
  </si>
  <si>
    <t>3.3.9.2.</t>
  </si>
  <si>
    <t>3.3.9.3.</t>
  </si>
  <si>
    <t>3.3.9.4.</t>
  </si>
  <si>
    <t>3.3.10.</t>
  </si>
  <si>
    <t>3.3.10.1.</t>
  </si>
  <si>
    <t>3.3.10.2.</t>
  </si>
  <si>
    <t>3.3.10.3.</t>
  </si>
  <si>
    <t>3.3.10.4.</t>
  </si>
  <si>
    <t>3.3.11.</t>
  </si>
  <si>
    <t>3.3.11.1.</t>
  </si>
  <si>
    <t>3.3.11.2.</t>
  </si>
  <si>
    <t>3.3.11.3.</t>
  </si>
  <si>
    <t>3.3.11.4.</t>
  </si>
  <si>
    <t>3.3.12.</t>
  </si>
  <si>
    <t>3.3.12.1.</t>
  </si>
  <si>
    <t>3.3.12.2.</t>
  </si>
  <si>
    <t>3.3.12.3.</t>
  </si>
  <si>
    <t>3.3.12.4.</t>
  </si>
  <si>
    <t>3.3.13.</t>
  </si>
  <si>
    <t>3.3.13.1.</t>
  </si>
  <si>
    <t>3.3.13.2.</t>
  </si>
  <si>
    <t>3.3.13.3.</t>
  </si>
  <si>
    <t>3.3.13.4.</t>
  </si>
  <si>
    <t>3.3.14.</t>
  </si>
  <si>
    <t>3.3.14.1.</t>
  </si>
  <si>
    <t>3.3.14.2.</t>
  </si>
  <si>
    <t>3.3.14.3.</t>
  </si>
  <si>
    <t>3.3.14.4.</t>
  </si>
  <si>
    <t>3.3.15.</t>
  </si>
  <si>
    <t>3.3.15.1.</t>
  </si>
  <si>
    <t>3.3.15.2.</t>
  </si>
  <si>
    <t>3.3.15.3.</t>
  </si>
  <si>
    <t>3.3.15.4.</t>
  </si>
  <si>
    <t>3.3.16.</t>
  </si>
  <si>
    <t>3.3.16.1.</t>
  </si>
  <si>
    <t>3.3.16.2.</t>
  </si>
  <si>
    <t>3.3.16.3.</t>
  </si>
  <si>
    <t>3.3.16.4.</t>
  </si>
  <si>
    <t>3.3.17.</t>
  </si>
  <si>
    <t>3.3.17.1.</t>
  </si>
  <si>
    <t>3.3.17.2.</t>
  </si>
  <si>
    <t>3.3.17.3.</t>
  </si>
  <si>
    <t>3.3.17.4.</t>
  </si>
  <si>
    <t>3.3.18.</t>
  </si>
  <si>
    <t>3.3.18.1.</t>
  </si>
  <si>
    <t>3.3.18.2.</t>
  </si>
  <si>
    <t>3.3.18.3.</t>
  </si>
  <si>
    <t>3.3.18.4.</t>
  </si>
  <si>
    <t>3.3.19.</t>
  </si>
  <si>
    <t>3.3.19.1.</t>
  </si>
  <si>
    <t>3.3.19.2.</t>
  </si>
  <si>
    <t>3.3.19.3.</t>
  </si>
  <si>
    <t>3.3.19.4.</t>
  </si>
  <si>
    <t>3.3.20.</t>
  </si>
  <si>
    <t>3.3.20.1.</t>
  </si>
  <si>
    <t>3.3.20.2.</t>
  </si>
  <si>
    <t>3.3.20.3.</t>
  </si>
  <si>
    <t>3.3.20.4.</t>
  </si>
  <si>
    <t>3.3.21.</t>
  </si>
  <si>
    <t>3.3.21.1.</t>
  </si>
  <si>
    <t>3.3.21.2.</t>
  </si>
  <si>
    <t>3.3.21.3.</t>
  </si>
  <si>
    <t>3.3.21.4.</t>
  </si>
  <si>
    <t>3.3.22.</t>
  </si>
  <si>
    <t>3.3.22.1.</t>
  </si>
  <si>
    <t>3.3.22.2.</t>
  </si>
  <si>
    <t>3.3.22.3.</t>
  </si>
  <si>
    <t>3.3.22.4.</t>
  </si>
  <si>
    <t>3.3.23.</t>
  </si>
  <si>
    <t>3.3.23.1.</t>
  </si>
  <si>
    <t>3.3.23.2.</t>
  </si>
  <si>
    <t>3.3.23.3.</t>
  </si>
  <si>
    <t>3.3.23.4.</t>
  </si>
  <si>
    <t>3.3.24.</t>
  </si>
  <si>
    <t>3.3.24.1.</t>
  </si>
  <si>
    <t>3.3.24.2.</t>
  </si>
  <si>
    <t>3.3.24.3.</t>
  </si>
  <si>
    <t>3.3.24.4.</t>
  </si>
  <si>
    <t>3.3.25.</t>
  </si>
  <si>
    <t>3.3.25.1.</t>
  </si>
  <si>
    <t>3.3.25.2.</t>
  </si>
  <si>
    <t>3.3.25.3.</t>
  </si>
  <si>
    <t>3.3.25.4.</t>
  </si>
  <si>
    <t>3.3.26.</t>
  </si>
  <si>
    <t>3.3.26.1.</t>
  </si>
  <si>
    <t>3.3.26.2.</t>
  </si>
  <si>
    <t>3.3.26.3.</t>
  </si>
  <si>
    <t>3.3.26.4.</t>
  </si>
  <si>
    <t>3.3.27.</t>
  </si>
  <si>
    <t>3.3.27.1.</t>
  </si>
  <si>
    <t>3.3.27.2.</t>
  </si>
  <si>
    <t>3.3.27.3.</t>
  </si>
  <si>
    <t>3.3.27.4.</t>
  </si>
  <si>
    <t>3.3.28.</t>
  </si>
  <si>
    <t>3.3.28.1.</t>
  </si>
  <si>
    <t>3.3.28.2.</t>
  </si>
  <si>
    <t>3.3.28.3.</t>
  </si>
  <si>
    <t>3.3.28.4.</t>
  </si>
  <si>
    <t>3.3.29.</t>
  </si>
  <si>
    <t>3.3.29.1.</t>
  </si>
  <si>
    <t>3.3.29.2.</t>
  </si>
  <si>
    <t>3.3.29.3.</t>
  </si>
  <si>
    <t>3.3.29.4.</t>
  </si>
  <si>
    <t>3.3.30.</t>
  </si>
  <si>
    <t>3.3.30.1.</t>
  </si>
  <si>
    <t>3.3.30.2.</t>
  </si>
  <si>
    <t>3.3.30.3.</t>
  </si>
  <si>
    <t>3.3.30.4.</t>
  </si>
  <si>
    <t>3.3.31.</t>
  </si>
  <si>
    <t>3.3.31.1.</t>
  </si>
  <si>
    <t>3.3.31.2.</t>
  </si>
  <si>
    <t>3.3.31.3.</t>
  </si>
  <si>
    <t>3.3.31.4.</t>
  </si>
  <si>
    <t>Ставка, применяемая к фактическому почасовому объему покупки электрической энергии, отпущенному на уровне напряжения НН</t>
  </si>
  <si>
    <t>3.4.1.</t>
  </si>
  <si>
    <t>3.4.1.1.</t>
  </si>
  <si>
    <t>3.4.1.2.</t>
  </si>
  <si>
    <t>3.4.1.3.</t>
  </si>
  <si>
    <t>3.4.1.4.</t>
  </si>
  <si>
    <t>3.4.2.</t>
  </si>
  <si>
    <t>3.4.2.1.</t>
  </si>
  <si>
    <t>3.4.2.2.</t>
  </si>
  <si>
    <t>3.4.2.3.</t>
  </si>
  <si>
    <t>3.4.2.4.</t>
  </si>
  <si>
    <t>3.4.3.</t>
  </si>
  <si>
    <t>3.4.3.1.</t>
  </si>
  <si>
    <t>3.4.3.2.</t>
  </si>
  <si>
    <t>3.4.3.3.</t>
  </si>
  <si>
    <t>3.4.3.4.</t>
  </si>
  <si>
    <t>3.4.4.</t>
  </si>
  <si>
    <t>3.4.4.1.</t>
  </si>
  <si>
    <t>3.4.4.2.</t>
  </si>
  <si>
    <t>3.4.4.3.</t>
  </si>
  <si>
    <t>3.4.4.4.</t>
  </si>
  <si>
    <t>3.4.5.</t>
  </si>
  <si>
    <t>3.4.5.1.</t>
  </si>
  <si>
    <t>3.4.5.2.</t>
  </si>
  <si>
    <t>3.4.5.3.</t>
  </si>
  <si>
    <t>3.4.5.4.</t>
  </si>
  <si>
    <t>3.4.6.</t>
  </si>
  <si>
    <t>3.4.6.1.</t>
  </si>
  <si>
    <t>3.4.6.2.</t>
  </si>
  <si>
    <t>3.4.6.3.</t>
  </si>
  <si>
    <t>3.4.6.4.</t>
  </si>
  <si>
    <t>3.4.7.</t>
  </si>
  <si>
    <t>3.4.7.1.</t>
  </si>
  <si>
    <t>3.4.7.2.</t>
  </si>
  <si>
    <t>3.4.7.3.</t>
  </si>
  <si>
    <t>3.4.7.4.</t>
  </si>
  <si>
    <t>3.4.8.</t>
  </si>
  <si>
    <t>3.4.8.1.</t>
  </si>
  <si>
    <t>3.4.8.2.</t>
  </si>
  <si>
    <t>3.4.8.3.</t>
  </si>
  <si>
    <t>3.4.8.4.</t>
  </si>
  <si>
    <t>3.4.9.</t>
  </si>
  <si>
    <t>3.4.9.1.</t>
  </si>
  <si>
    <t>3.4.9.2.</t>
  </si>
  <si>
    <t>3.4.9.3.</t>
  </si>
  <si>
    <t>3.4.9.4.</t>
  </si>
  <si>
    <t>3.4.10.</t>
  </si>
  <si>
    <t>3.4.10.1.</t>
  </si>
  <si>
    <t>3.4.10.2.</t>
  </si>
  <si>
    <t>3.4.10.3.</t>
  </si>
  <si>
    <t>3.4.10.4.</t>
  </si>
  <si>
    <t>3.4.11.</t>
  </si>
  <si>
    <t>3.4.11.1.</t>
  </si>
  <si>
    <t>3.4.11.2.</t>
  </si>
  <si>
    <t>3.4.11.3.</t>
  </si>
  <si>
    <t>3.4.11.4.</t>
  </si>
  <si>
    <t>3.4.12.</t>
  </si>
  <si>
    <t>3.4.12.1.</t>
  </si>
  <si>
    <t>3.4.12.2.</t>
  </si>
  <si>
    <t>3.4.12.3.</t>
  </si>
  <si>
    <t>3.4.12.4.</t>
  </si>
  <si>
    <t>3.4.13.</t>
  </si>
  <si>
    <t>3.4.13.1.</t>
  </si>
  <si>
    <t>3.4.13.2.</t>
  </si>
  <si>
    <t>3.4.13.3.</t>
  </si>
  <si>
    <t>3.4.13.4.</t>
  </si>
  <si>
    <t>3.4.14.</t>
  </si>
  <si>
    <t>3.4.14.1.</t>
  </si>
  <si>
    <t>3.4.14.2.</t>
  </si>
  <si>
    <t>3.4.14.3.</t>
  </si>
  <si>
    <t>3.4.14.4.</t>
  </si>
  <si>
    <t>3.4.15.</t>
  </si>
  <si>
    <t>3.4.15.1.</t>
  </si>
  <si>
    <t>3.4.15.2.</t>
  </si>
  <si>
    <t>3.4.15.3.</t>
  </si>
  <si>
    <t>3.4.15.4.</t>
  </si>
  <si>
    <t>3.4.16.</t>
  </si>
  <si>
    <t>3.4.16.1.</t>
  </si>
  <si>
    <t>3.4.16.2.</t>
  </si>
  <si>
    <t>3.4.16.3.</t>
  </si>
  <si>
    <t>3.4.16.4.</t>
  </si>
  <si>
    <t>3.4.17.</t>
  </si>
  <si>
    <t>3.4.17.1.</t>
  </si>
  <si>
    <t>3.4.17.2.</t>
  </si>
  <si>
    <t>3.4.17.3.</t>
  </si>
  <si>
    <t>3.4.17.4.</t>
  </si>
  <si>
    <t>3.4.18.</t>
  </si>
  <si>
    <t>3.4.18.1.</t>
  </si>
  <si>
    <t>3.4.18.2.</t>
  </si>
  <si>
    <t>3.4.18.3.</t>
  </si>
  <si>
    <t>3.4.18.4.</t>
  </si>
  <si>
    <t>3.4.19.</t>
  </si>
  <si>
    <t>3.4.19.1.</t>
  </si>
  <si>
    <t>3.4.19.2.</t>
  </si>
  <si>
    <t>3.4.19.3.</t>
  </si>
  <si>
    <t>3.4.19.4.</t>
  </si>
  <si>
    <t>3.4.20.</t>
  </si>
  <si>
    <t>3.4.20.1.</t>
  </si>
  <si>
    <t>3.4.20.2.</t>
  </si>
  <si>
    <t>3.4.20.3.</t>
  </si>
  <si>
    <t>3.4.20.4.</t>
  </si>
  <si>
    <t>3.4.21.</t>
  </si>
  <si>
    <t>3.4.21.1.</t>
  </si>
  <si>
    <t>3.4.21.2.</t>
  </si>
  <si>
    <t>3.4.21.3.</t>
  </si>
  <si>
    <t>3.4.21.4.</t>
  </si>
  <si>
    <t>3.4.22.</t>
  </si>
  <si>
    <t>3.4.22.1.</t>
  </si>
  <si>
    <t>3.4.22.2.</t>
  </si>
  <si>
    <t>3.4.22.3.</t>
  </si>
  <si>
    <t>3.4.22.4.</t>
  </si>
  <si>
    <t>3.4.23.</t>
  </si>
  <si>
    <t>3.4.23.1.</t>
  </si>
  <si>
    <t>3.4.23.2.</t>
  </si>
  <si>
    <t>3.4.23.3.</t>
  </si>
  <si>
    <t>3.4.23.4.</t>
  </si>
  <si>
    <t>3.4.24.</t>
  </si>
  <si>
    <t>3.4.24.1.</t>
  </si>
  <si>
    <t>3.4.24.2.</t>
  </si>
  <si>
    <t>3.4.24.3.</t>
  </si>
  <si>
    <t>3.4.24.4.</t>
  </si>
  <si>
    <t>3.4.25.</t>
  </si>
  <si>
    <t>3.4.25.1.</t>
  </si>
  <si>
    <t>3.4.25.2.</t>
  </si>
  <si>
    <t>3.4.25.3.</t>
  </si>
  <si>
    <t>3.4.25.4.</t>
  </si>
  <si>
    <t>3.4.26.</t>
  </si>
  <si>
    <t>3.4.26.1.</t>
  </si>
  <si>
    <t>3.4.26.2.</t>
  </si>
  <si>
    <t>3.4.26.3.</t>
  </si>
  <si>
    <t>3.4.26.4.</t>
  </si>
  <si>
    <t>3.4.27.</t>
  </si>
  <si>
    <t>3.4.27.1.</t>
  </si>
  <si>
    <t>3.4.27.2.</t>
  </si>
  <si>
    <t>3.4.27.3.</t>
  </si>
  <si>
    <t>3.4.27.4.</t>
  </si>
  <si>
    <t>3.4.28.</t>
  </si>
  <si>
    <t>3.4.28.1.</t>
  </si>
  <si>
    <t>3.4.28.2.</t>
  </si>
  <si>
    <t>3.4.28.3.</t>
  </si>
  <si>
    <t>3.4.28.4.</t>
  </si>
  <si>
    <t>3.4.29.</t>
  </si>
  <si>
    <t>3.4.29.1.</t>
  </si>
  <si>
    <t>3.4.29.2.</t>
  </si>
  <si>
    <t>3.4.29.3.</t>
  </si>
  <si>
    <t>3.4.29.4.</t>
  </si>
  <si>
    <t>3.4.30.</t>
  </si>
  <si>
    <t>3.4.30.1.</t>
  </si>
  <si>
    <t>3.4.30.2.</t>
  </si>
  <si>
    <t>3.4.30.3.</t>
  </si>
  <si>
    <t>3.4.30.4.</t>
  </si>
  <si>
    <t>3.4.31.</t>
  </si>
  <si>
    <t>3.4.31.1.</t>
  </si>
  <si>
    <t>3.4.31.2.</t>
  </si>
  <si>
    <t>3.4.31.3.</t>
  </si>
  <si>
    <t>3.4.31.4.</t>
  </si>
  <si>
    <t>Ставка за мощность предельного уровня нерегулируемой цены</t>
  </si>
  <si>
    <t>3.5.1.</t>
  </si>
  <si>
    <t>Ставка за мощность</t>
  </si>
  <si>
    <t>руб./МВт</t>
  </si>
  <si>
    <t>СН-II</t>
  </si>
  <si>
    <t>НН</t>
  </si>
  <si>
    <t>3.5.1.1.</t>
  </si>
  <si>
    <t xml:space="preserve"> -средневзвешенная стоимость м</t>
  </si>
  <si>
    <t>Прочие потребители, подгруппа "максимальная мощность энергопринимающих устройств от 670 кВт до 10 МВт"</t>
  </si>
  <si>
    <t>3. Третья ценовая категория
(для объемов покупки электрической энергии (мощности) на розничном рынке, в отношении которых в расчетном периоде осуществляется почасовой учёт,
и стоимость услуг по передаче электрической энергии (мощности) определяется по цене услуг в одноставочном исчислении)</t>
  </si>
  <si>
    <t>1.4.</t>
  </si>
  <si>
    <t xml:space="preserve"> -сбытовая надбавка ГП МЭС </t>
  </si>
  <si>
    <t>1.5.</t>
  </si>
  <si>
    <t xml:space="preserve"> -сбытовая надбавка ГП  </t>
  </si>
  <si>
    <t>2.2.</t>
  </si>
  <si>
    <t>2.3.</t>
  </si>
  <si>
    <t>2.4.</t>
  </si>
  <si>
    <t xml:space="preserve"> -сбытовая надбавка ГП МЭС</t>
  </si>
  <si>
    <t>2.5.</t>
  </si>
  <si>
    <t>3.1.</t>
  </si>
  <si>
    <t>3.2.</t>
  </si>
  <si>
    <t>3.3.</t>
  </si>
  <si>
    <t>3.4.</t>
  </si>
  <si>
    <t>3.5.</t>
  </si>
  <si>
    <t>4.1.</t>
  </si>
  <si>
    <t>.4.2.</t>
  </si>
  <si>
    <t>4.3.</t>
  </si>
  <si>
    <t>4.4.</t>
  </si>
  <si>
    <t>4.5.</t>
  </si>
  <si>
    <t>5.1.</t>
  </si>
  <si>
    <t>5.2.</t>
  </si>
  <si>
    <t>5.3.</t>
  </si>
  <si>
    <t>5.4.</t>
  </si>
  <si>
    <t>5.5.</t>
  </si>
  <si>
    <t>7.1.</t>
  </si>
  <si>
    <t>7.2.</t>
  </si>
  <si>
    <t>7.3.</t>
  </si>
  <si>
    <t>7.4.</t>
  </si>
  <si>
    <t>7.5.</t>
  </si>
  <si>
    <t>8.3.</t>
  </si>
  <si>
    <t>8.4.</t>
  </si>
  <si>
    <t>8.5.</t>
  </si>
  <si>
    <t>9.1.</t>
  </si>
  <si>
    <t>9.2.</t>
  </si>
  <si>
    <t>9.3.</t>
  </si>
  <si>
    <t>9.4.</t>
  </si>
  <si>
    <t>9.5.</t>
  </si>
  <si>
    <t>10.1.</t>
  </si>
  <si>
    <t>10.2.</t>
  </si>
  <si>
    <t>10.3.</t>
  </si>
  <si>
    <t>10.4.</t>
  </si>
  <si>
    <t>10.5.</t>
  </si>
  <si>
    <t>12.1.</t>
  </si>
  <si>
    <t>12.2.</t>
  </si>
  <si>
    <t>12.3.</t>
  </si>
  <si>
    <t>12.4.</t>
  </si>
  <si>
    <t>12.5.</t>
  </si>
  <si>
    <t>13.1.</t>
  </si>
  <si>
    <t>13.2.</t>
  </si>
  <si>
    <t>13.3.</t>
  </si>
  <si>
    <t>13.4.</t>
  </si>
  <si>
    <t>13.5.</t>
  </si>
  <si>
    <t>14.</t>
  </si>
  <si>
    <t>14.1.</t>
  </si>
  <si>
    <t>14.2.</t>
  </si>
  <si>
    <t>14.3.</t>
  </si>
  <si>
    <t>14.4.</t>
  </si>
  <si>
    <t>14.5.</t>
  </si>
  <si>
    <t>15.</t>
  </si>
  <si>
    <t>15.1.</t>
  </si>
  <si>
    <t>15.2.</t>
  </si>
  <si>
    <t>15.3.</t>
  </si>
  <si>
    <t>15.4.</t>
  </si>
  <si>
    <t>15.5.</t>
  </si>
  <si>
    <t>16.</t>
  </si>
  <si>
    <t>16.1.</t>
  </si>
  <si>
    <t>16.2.</t>
  </si>
  <si>
    <t>16.3.</t>
  </si>
  <si>
    <t>16.4.</t>
  </si>
  <si>
    <t>16.5.</t>
  </si>
  <si>
    <t>17.</t>
  </si>
  <si>
    <t>17.1.</t>
  </si>
  <si>
    <t>17.2.</t>
  </si>
  <si>
    <t>17.3.</t>
  </si>
  <si>
    <t>17.4.</t>
  </si>
  <si>
    <t>17.5.</t>
  </si>
  <si>
    <t>18.</t>
  </si>
  <si>
    <t>18.1.</t>
  </si>
  <si>
    <t>18.2.</t>
  </si>
  <si>
    <t>18.3.</t>
  </si>
  <si>
    <t>18.4.</t>
  </si>
  <si>
    <t>18.5.</t>
  </si>
  <si>
    <t>19.</t>
  </si>
  <si>
    <t>19.1.</t>
  </si>
  <si>
    <t>19.2.</t>
  </si>
  <si>
    <t>19.3.</t>
  </si>
  <si>
    <t>19.4.</t>
  </si>
  <si>
    <t>19.5.</t>
  </si>
  <si>
    <t>20.</t>
  </si>
  <si>
    <t>20.1.</t>
  </si>
  <si>
    <t>20.2.</t>
  </si>
  <si>
    <t>20.3.</t>
  </si>
  <si>
    <t>20.4.</t>
  </si>
  <si>
    <t>20.5.</t>
  </si>
  <si>
    <t>21.</t>
  </si>
  <si>
    <t>21.1.</t>
  </si>
  <si>
    <t>21.2.</t>
  </si>
  <si>
    <t>21.3.</t>
  </si>
  <si>
    <t>21.4.</t>
  </si>
  <si>
    <t>21.5.</t>
  </si>
  <si>
    <t>22.</t>
  </si>
  <si>
    <t>22.1.</t>
  </si>
  <si>
    <t>22.2.</t>
  </si>
  <si>
    <t>22.3.</t>
  </si>
  <si>
    <t>22.4.</t>
  </si>
  <si>
    <t>22.5.</t>
  </si>
  <si>
    <t>23.</t>
  </si>
  <si>
    <t>23.1.</t>
  </si>
  <si>
    <t>23.2.</t>
  </si>
  <si>
    <t>23.3.</t>
  </si>
  <si>
    <t>23.4.</t>
  </si>
  <si>
    <t>23.5.</t>
  </si>
  <si>
    <t>24.</t>
  </si>
  <si>
    <t>24.1.</t>
  </si>
  <si>
    <t>24.2.</t>
  </si>
  <si>
    <t>24.3.</t>
  </si>
  <si>
    <t>24.4.</t>
  </si>
  <si>
    <t>24.5.</t>
  </si>
  <si>
    <t>25.</t>
  </si>
  <si>
    <t>25.1.</t>
  </si>
  <si>
    <t>25.2.</t>
  </si>
  <si>
    <t>25.3.</t>
  </si>
  <si>
    <t>25.4.</t>
  </si>
  <si>
    <t>25.5.</t>
  </si>
  <si>
    <t>26.</t>
  </si>
  <si>
    <t>26.1.</t>
  </si>
  <si>
    <t>26.2.</t>
  </si>
  <si>
    <t>26.3.</t>
  </si>
  <si>
    <t>26.4.</t>
  </si>
  <si>
    <t>26.5.</t>
  </si>
  <si>
    <t>27.</t>
  </si>
  <si>
    <t>27.1.</t>
  </si>
  <si>
    <t>27.2.</t>
  </si>
  <si>
    <t>27.3.</t>
  </si>
  <si>
    <t>27.4.</t>
  </si>
  <si>
    <t>27.5.</t>
  </si>
  <si>
    <t>28.</t>
  </si>
  <si>
    <t>28.1.</t>
  </si>
  <si>
    <t>28.2.</t>
  </si>
  <si>
    <t>28.3.</t>
  </si>
  <si>
    <t>28.4.</t>
  </si>
  <si>
    <t>28.5.</t>
  </si>
  <si>
    <t>29.</t>
  </si>
  <si>
    <t>29.1.</t>
  </si>
  <si>
    <t>29.2.</t>
  </si>
  <si>
    <t>29.3.</t>
  </si>
  <si>
    <t>29.4.</t>
  </si>
  <si>
    <t>29.5.</t>
  </si>
  <si>
    <t>30.</t>
  </si>
  <si>
    <t>30.1.</t>
  </si>
  <si>
    <t>30.2.</t>
  </si>
  <si>
    <t>30.3.</t>
  </si>
  <si>
    <t>30.4.</t>
  </si>
  <si>
    <t>30.5.</t>
  </si>
  <si>
    <t>31.</t>
  </si>
  <si>
    <t>31.1.</t>
  </si>
  <si>
    <t>31.2.</t>
  </si>
  <si>
    <t>31.3.</t>
  </si>
  <si>
    <t>31.4.</t>
  </si>
  <si>
    <t>31.5.</t>
  </si>
  <si>
    <t>Прочие потребители, подгруппа "максимальная мощность энергопринимающих устройств не менее 10 МВт"</t>
  </si>
  <si>
    <t>4. Четвертая ценовая категория
(для объемов покупки электрической энергии (мощности), в отношении которых в расчетном периоде осуществляется почасовой учёт,
и стоимость услуг по передаче электрической энергии (мощности) определяется по цене услуг в двухставочном исчислении)</t>
  </si>
  <si>
    <t>4.1.1.</t>
  </si>
  <si>
    <t>4.1.1.1.</t>
  </si>
  <si>
    <t>4.1.1.2.</t>
  </si>
  <si>
    <t>4.1.1.3.</t>
  </si>
  <si>
    <t>4.1.1.4.</t>
  </si>
  <si>
    <t>4.1.2.</t>
  </si>
  <si>
    <t>4.1.2.1.</t>
  </si>
  <si>
    <t>4.1.2.2.</t>
  </si>
  <si>
    <t>4.1.2.3.</t>
  </si>
  <si>
    <t>4.1.2.4.</t>
  </si>
  <si>
    <t>4.1.3.</t>
  </si>
  <si>
    <t>4.1.3.1.</t>
  </si>
  <si>
    <t>4.1.3.2.</t>
  </si>
  <si>
    <t>4.1.3.3.</t>
  </si>
  <si>
    <t>4.1.3.4.</t>
  </si>
  <si>
    <t>4.1.4.</t>
  </si>
  <si>
    <t>4.1.4.1.</t>
  </si>
  <si>
    <t>4.1.4.2.</t>
  </si>
  <si>
    <t>4.1.4.3.</t>
  </si>
  <si>
    <t>4.1.4.4.</t>
  </si>
  <si>
    <t>4.1.5.</t>
  </si>
  <si>
    <t>4.1.5.1.</t>
  </si>
  <si>
    <t>4.1.5.2.</t>
  </si>
  <si>
    <t>4.1.5.3.</t>
  </si>
  <si>
    <t>4.1.5.4.</t>
  </si>
  <si>
    <t>4.1.6.</t>
  </si>
  <si>
    <t>4.1.6.1.</t>
  </si>
  <si>
    <t>4.1.6.2.</t>
  </si>
  <si>
    <t>4.1.6.3.</t>
  </si>
  <si>
    <t>4.1.6.4.</t>
  </si>
  <si>
    <t>4.1.7.</t>
  </si>
  <si>
    <t>4.1.7.1.</t>
  </si>
  <si>
    <t>4.1.7.2.</t>
  </si>
  <si>
    <t>4.1.7.3.</t>
  </si>
  <si>
    <t>4.1.7.4.</t>
  </si>
  <si>
    <t>4.1.8.</t>
  </si>
  <si>
    <t>4.1.8.1.</t>
  </si>
  <si>
    <t>4.1.8.2.</t>
  </si>
  <si>
    <t>4.1.8.3.</t>
  </si>
  <si>
    <t>4.1.8.4.</t>
  </si>
  <si>
    <t>4.1.9.</t>
  </si>
  <si>
    <t>4.1.9.1.</t>
  </si>
  <si>
    <t>4.1.9.2.</t>
  </si>
  <si>
    <t>4.1.9.3.</t>
  </si>
  <si>
    <t>4.1.9.4.</t>
  </si>
  <si>
    <t>4.1.10.</t>
  </si>
  <si>
    <t>4.1.10.1.</t>
  </si>
  <si>
    <t>4.1.10.2.</t>
  </si>
  <si>
    <t>4.1.10.3.</t>
  </si>
  <si>
    <t>4.1.10.4.</t>
  </si>
  <si>
    <t>4.1.11.</t>
  </si>
  <si>
    <t>4.1.11.1.</t>
  </si>
  <si>
    <t>4.1.11.2.</t>
  </si>
  <si>
    <t>4.1.11.3.</t>
  </si>
  <si>
    <t>4.1.11.4.</t>
  </si>
  <si>
    <t>4.1.12.</t>
  </si>
  <si>
    <t>4.1.12.1.</t>
  </si>
  <si>
    <t>4.1.12.2.</t>
  </si>
  <si>
    <t>4.1.12.3.</t>
  </si>
  <si>
    <t>4.1.12.4.</t>
  </si>
  <si>
    <t>4.1.13.</t>
  </si>
  <si>
    <t>4.1.13.1.</t>
  </si>
  <si>
    <t>4.1.13.2.</t>
  </si>
  <si>
    <t>4.1.13.3.</t>
  </si>
  <si>
    <t>4.1.13.4.</t>
  </si>
  <si>
    <t>4.1.14.</t>
  </si>
  <si>
    <t>4.1.14.1.</t>
  </si>
  <si>
    <t>4.1.14.2.</t>
  </si>
  <si>
    <t>4.1.14.3.</t>
  </si>
  <si>
    <t>4.1.14.4.</t>
  </si>
  <si>
    <t>4.1.15.</t>
  </si>
  <si>
    <t>4.1.15.1.</t>
  </si>
  <si>
    <t>4.1.15.2.</t>
  </si>
  <si>
    <t>4.1.15.3.</t>
  </si>
  <si>
    <t>4.1.15.4.</t>
  </si>
  <si>
    <t>4.1.16.</t>
  </si>
  <si>
    <t>4.1.16.1.</t>
  </si>
  <si>
    <t>4.1.16.2.</t>
  </si>
  <si>
    <t>4.1.16.3.</t>
  </si>
  <si>
    <t>4.1.16.4.</t>
  </si>
  <si>
    <t>4.1.17.</t>
  </si>
  <si>
    <t>4.1.17.1.</t>
  </si>
  <si>
    <t>4.1.17.2.</t>
  </si>
  <si>
    <t>4.1.17.3.</t>
  </si>
  <si>
    <t>4.1.17.4.</t>
  </si>
  <si>
    <t>4.1.18.</t>
  </si>
  <si>
    <t>4.1.18.1.</t>
  </si>
  <si>
    <t>4.1.18.2.</t>
  </si>
  <si>
    <t>4.1.18.3.</t>
  </si>
  <si>
    <t>4.1.18.4.</t>
  </si>
  <si>
    <t>4.1.19.</t>
  </si>
  <si>
    <t>4.1.19.1.</t>
  </si>
  <si>
    <t>4.1.19.2.</t>
  </si>
  <si>
    <t>4.1.19.3.</t>
  </si>
  <si>
    <t>4.1.19.4.</t>
  </si>
  <si>
    <t>4.1.20.</t>
  </si>
  <si>
    <t>4.1.20.1.</t>
  </si>
  <si>
    <t>4.1.20.2.</t>
  </si>
  <si>
    <t>4.1.20.3.</t>
  </si>
  <si>
    <t>4.1.20.4.</t>
  </si>
  <si>
    <t>4.1.21.</t>
  </si>
  <si>
    <t>4.1.21.1.</t>
  </si>
  <si>
    <t>4.1.21.2.</t>
  </si>
  <si>
    <t>4.1.21.3.</t>
  </si>
  <si>
    <t>4.1.21.4.</t>
  </si>
  <si>
    <t>4.1.22.</t>
  </si>
  <si>
    <t>4.1.22.1.</t>
  </si>
  <si>
    <t>4.1.22.2.</t>
  </si>
  <si>
    <t>4.1.22.3.</t>
  </si>
  <si>
    <t>4.1.22.4.</t>
  </si>
  <si>
    <t>4.1.23.</t>
  </si>
  <si>
    <t>4.1.23.1.</t>
  </si>
  <si>
    <t>4.1.23.2.</t>
  </si>
  <si>
    <t>4.1.23.3.</t>
  </si>
  <si>
    <t>4.1.23.4.</t>
  </si>
  <si>
    <t>4.1.24.</t>
  </si>
  <si>
    <t>4.1.24.1.</t>
  </si>
  <si>
    <t>4.1.24.2.</t>
  </si>
  <si>
    <t>4.1.24.3.</t>
  </si>
  <si>
    <t>4.1.24.4.</t>
  </si>
  <si>
    <t>4.1.25.</t>
  </si>
  <si>
    <t>4.1.25.1.</t>
  </si>
  <si>
    <t>4.1.25.2.</t>
  </si>
  <si>
    <t>4.1.25.3.</t>
  </si>
  <si>
    <t>4.1.25.4.</t>
  </si>
  <si>
    <t>4.1.26.</t>
  </si>
  <si>
    <t>4.1.26.1.</t>
  </si>
  <si>
    <t>4.1.26.2.</t>
  </si>
  <si>
    <t>4.1.26.3.</t>
  </si>
  <si>
    <t>4.1.26.4.</t>
  </si>
  <si>
    <t>4.1.27.</t>
  </si>
  <si>
    <t>4.1.27.1.</t>
  </si>
  <si>
    <t>4.1.27.2.</t>
  </si>
  <si>
    <t>4.1.27.3.</t>
  </si>
  <si>
    <t>4.1.27.4.</t>
  </si>
  <si>
    <t>4.1.28.</t>
  </si>
  <si>
    <t>4.1.28.1.</t>
  </si>
  <si>
    <t>4.1.28.2.</t>
  </si>
  <si>
    <t>4.1.28.3.</t>
  </si>
  <si>
    <t>4.1.28.4.</t>
  </si>
  <si>
    <t>4.1.29.</t>
  </si>
  <si>
    <t>4.1.29.1.</t>
  </si>
  <si>
    <t>4.1.29.2.</t>
  </si>
  <si>
    <t>4.1.29.3.</t>
  </si>
  <si>
    <t>4.1.29.4.</t>
  </si>
  <si>
    <t>4.1.30.</t>
  </si>
  <si>
    <t>4.1.30.1.</t>
  </si>
  <si>
    <t>4.1.30.2.</t>
  </si>
  <si>
    <t>4.1.30.3.</t>
  </si>
  <si>
    <t>4.1.30.4.</t>
  </si>
  <si>
    <t>4.1.31.</t>
  </si>
  <si>
    <t>4.1.31.1.</t>
  </si>
  <si>
    <t>4.1.31.2.</t>
  </si>
  <si>
    <t>4.1.31.3.</t>
  </si>
  <si>
    <t>4.1.31.4.</t>
  </si>
  <si>
    <t>4.2.1.</t>
  </si>
  <si>
    <t>4.2.1.1.</t>
  </si>
  <si>
    <t>4.2.1.2.</t>
  </si>
  <si>
    <t>4.2.1.3.</t>
  </si>
  <si>
    <t>4.2.1.4.</t>
  </si>
  <si>
    <t>4.2.2.</t>
  </si>
  <si>
    <t>4.2.2.1.</t>
  </si>
  <si>
    <t>4.2.2.2.</t>
  </si>
  <si>
    <t>4.2.2.3.</t>
  </si>
  <si>
    <t>4.2.2.4.</t>
  </si>
  <si>
    <t>4.2.3.</t>
  </si>
  <si>
    <t>4.2.3.1.</t>
  </si>
  <si>
    <t>4.2.3.2.</t>
  </si>
  <si>
    <t>4.2.3.3.</t>
  </si>
  <si>
    <t>4.2.3.4.</t>
  </si>
  <si>
    <t>4.2.4.</t>
  </si>
  <si>
    <t>4.2.4.1.</t>
  </si>
  <si>
    <t>4.2.4.2.</t>
  </si>
  <si>
    <t>4.2.4.3.</t>
  </si>
  <si>
    <t>4.2.4.4.</t>
  </si>
  <si>
    <t>4.2.5.</t>
  </si>
  <si>
    <t>4.2.5.1.</t>
  </si>
  <si>
    <t>4.2.5.2.</t>
  </si>
  <si>
    <t>4.2.5.3.</t>
  </si>
  <si>
    <t>4.2.5.4.</t>
  </si>
  <si>
    <t>4.2.6.</t>
  </si>
  <si>
    <t>4.2.6.1.</t>
  </si>
  <si>
    <t>4.2.6.2.</t>
  </si>
  <si>
    <t>4.2.6.3.</t>
  </si>
  <si>
    <t>4.2.6.4.</t>
  </si>
  <si>
    <t>4.2.7.</t>
  </si>
  <si>
    <t>4.2.7.1.</t>
  </si>
  <si>
    <t>4.2.7.2.</t>
  </si>
  <si>
    <t>4.2.7.3.</t>
  </si>
  <si>
    <t>4.2.7.4.</t>
  </si>
  <si>
    <t>4.2.8.</t>
  </si>
  <si>
    <t>4.2.8.1.</t>
  </si>
  <si>
    <t>4.2.8.2.</t>
  </si>
  <si>
    <t>4.2.8.3.</t>
  </si>
  <si>
    <t>4.2.8.4.</t>
  </si>
  <si>
    <t>4.2.9.</t>
  </si>
  <si>
    <t>4.2.9.1.</t>
  </si>
  <si>
    <t>4.2.9.2.</t>
  </si>
  <si>
    <t>4.2.9.3.</t>
  </si>
  <si>
    <t>4.2.9.4.</t>
  </si>
  <si>
    <t>4.2.10.</t>
  </si>
  <si>
    <t>4.2.10.1.</t>
  </si>
  <si>
    <t>4.2.10.2.</t>
  </si>
  <si>
    <t>4.2.10.3.</t>
  </si>
  <si>
    <t>4.2.10.4.</t>
  </si>
  <si>
    <t>4.2.11.</t>
  </si>
  <si>
    <t>4.2.11.1.</t>
  </si>
  <si>
    <t>4.2.11.2.</t>
  </si>
  <si>
    <t>4.2.11.3.</t>
  </si>
  <si>
    <t>4.2.11.4.</t>
  </si>
  <si>
    <t>4.2.12.</t>
  </si>
  <si>
    <t>4.2.12.1.</t>
  </si>
  <si>
    <t>4.2.12.2.</t>
  </si>
  <si>
    <t>4.2.12.3.</t>
  </si>
  <si>
    <t>4.2.12.4.</t>
  </si>
  <si>
    <t>4.2.13.</t>
  </si>
  <si>
    <t>4.2.13.1.</t>
  </si>
  <si>
    <t>4.2.13.2.</t>
  </si>
  <si>
    <t>4.2.13.3.</t>
  </si>
  <si>
    <t>4.2.13.4.</t>
  </si>
  <si>
    <t>4.2.14.</t>
  </si>
  <si>
    <t>4.2.14.1.</t>
  </si>
  <si>
    <t>4.2.14.2.</t>
  </si>
  <si>
    <t>4.2.14.3.</t>
  </si>
  <si>
    <t>4.2.14.4.</t>
  </si>
  <si>
    <t>4.2.15.</t>
  </si>
  <si>
    <t>4.2.15.1.</t>
  </si>
  <si>
    <t>4.2.15.2.</t>
  </si>
  <si>
    <t>4.2.15.3.</t>
  </si>
  <si>
    <t>4.2.15.4.</t>
  </si>
  <si>
    <t>4.2.16.</t>
  </si>
  <si>
    <t>4.2.16.1.</t>
  </si>
  <si>
    <t>4.2.16.2.</t>
  </si>
  <si>
    <t>4.2.16.3.</t>
  </si>
  <si>
    <t>4.2.16.4.</t>
  </si>
  <si>
    <t>4.2.17.</t>
  </si>
  <si>
    <t>4.2.17.1.</t>
  </si>
  <si>
    <t>4.2.17.2.</t>
  </si>
  <si>
    <t>4.2.17.3.</t>
  </si>
  <si>
    <t>4.2.17.4.</t>
  </si>
  <si>
    <t>4.2.18.</t>
  </si>
  <si>
    <t>4.2.18.1.</t>
  </si>
  <si>
    <t>4.2.18.2.</t>
  </si>
  <si>
    <t>4.2.18.3.</t>
  </si>
  <si>
    <t>4.2.18.4.</t>
  </si>
  <si>
    <t>4.2.19.</t>
  </si>
  <si>
    <t>4.2.19.1.</t>
  </si>
  <si>
    <t>4.2.19.2.</t>
  </si>
  <si>
    <t>4.2.19.3.</t>
  </si>
  <si>
    <t>4.2.19.4.</t>
  </si>
  <si>
    <t>4.2.20.</t>
  </si>
  <si>
    <t>4.2.20.1.</t>
  </si>
  <si>
    <t>4.2.20.2.</t>
  </si>
  <si>
    <t>4.2.20.3.</t>
  </si>
  <si>
    <t>4.2.20.4.</t>
  </si>
  <si>
    <t>4.2.21.</t>
  </si>
  <si>
    <t>4.2.21.1.</t>
  </si>
  <si>
    <t>4.2.21.2.</t>
  </si>
  <si>
    <t>4.2.21.3.</t>
  </si>
  <si>
    <t>4.2.21.4.</t>
  </si>
  <si>
    <t>4.2.22.</t>
  </si>
  <si>
    <t>4.2.22.1.</t>
  </si>
  <si>
    <t>4.2.22.2.</t>
  </si>
  <si>
    <t>4.2.22.3.</t>
  </si>
  <si>
    <t>4.2.22.4.</t>
  </si>
  <si>
    <t>4.2.23.</t>
  </si>
  <si>
    <t>4.2.23.1.</t>
  </si>
  <si>
    <t>4.2.23.2.</t>
  </si>
  <si>
    <t>4.2.23.3.</t>
  </si>
  <si>
    <t>4.2.23.4.</t>
  </si>
  <si>
    <t>4.2.24.</t>
  </si>
  <si>
    <t>4.2.24.1.</t>
  </si>
  <si>
    <t>4.2.24.2.</t>
  </si>
  <si>
    <t>4.2.24.3.</t>
  </si>
  <si>
    <t>4.2.24.4.</t>
  </si>
  <si>
    <t>4.2.25.</t>
  </si>
  <si>
    <t>4.2.25.1.</t>
  </si>
  <si>
    <t>4.2.25.2.</t>
  </si>
  <si>
    <t>4.2.25.3.</t>
  </si>
  <si>
    <t>4.2.25.4.</t>
  </si>
  <si>
    <t>4.2.26.</t>
  </si>
  <si>
    <t>4.2.26.1.</t>
  </si>
  <si>
    <t>4.2.26.2.</t>
  </si>
  <si>
    <t>4.2.26.3.</t>
  </si>
  <si>
    <t>4.2.26.4.</t>
  </si>
  <si>
    <t>4.2.27.</t>
  </si>
  <si>
    <t>4.2.27.1.</t>
  </si>
  <si>
    <t>4.2.27.2.</t>
  </si>
  <si>
    <t>4.2.27.3.</t>
  </si>
  <si>
    <t>4.2.27.4.</t>
  </si>
  <si>
    <t>4.2.28.</t>
  </si>
  <si>
    <t>4.2.28.1.</t>
  </si>
  <si>
    <t>4.2.28.2.</t>
  </si>
  <si>
    <t>4.2.28.3.</t>
  </si>
  <si>
    <t>4.2.28.4.</t>
  </si>
  <si>
    <t>4.2.29.</t>
  </si>
  <si>
    <t>4.2.29.1.</t>
  </si>
  <si>
    <t>4.2.29.2.</t>
  </si>
  <si>
    <t>4.2.29.3.</t>
  </si>
  <si>
    <t>4.2.29.4.</t>
  </si>
  <si>
    <t>4.2.30.</t>
  </si>
  <si>
    <t>4.2.30.1.</t>
  </si>
  <si>
    <t>4.2.30.2.</t>
  </si>
  <si>
    <t>4.2.30.3.</t>
  </si>
  <si>
    <t>4.2.30.4.</t>
  </si>
  <si>
    <t>4.2.31.</t>
  </si>
  <si>
    <t>4.2.31.1.</t>
  </si>
  <si>
    <t>4.2.31.2.</t>
  </si>
  <si>
    <t>4.2.31.3.</t>
  </si>
  <si>
    <t>4.2.31.4.</t>
  </si>
  <si>
    <t>4.3.1.</t>
  </si>
  <si>
    <t>4.3.1.1.</t>
  </si>
  <si>
    <t>4.3.1.2.</t>
  </si>
  <si>
    <t>4.3.1.3.</t>
  </si>
  <si>
    <t>4.3.1.4.</t>
  </si>
  <si>
    <t>4.3.2.</t>
  </si>
  <si>
    <t>4.3.2.1.</t>
  </si>
  <si>
    <t>4.3.2.2.</t>
  </si>
  <si>
    <t>4.3.2.3.</t>
  </si>
  <si>
    <t>4.3.2.4.</t>
  </si>
  <si>
    <t>4.3.3.</t>
  </si>
  <si>
    <t>4.3.3.1.</t>
  </si>
  <si>
    <t>4.3.3.2.</t>
  </si>
  <si>
    <t>4.3.3.3.</t>
  </si>
  <si>
    <t>4.3.3.4.</t>
  </si>
  <si>
    <t>4.3.4.</t>
  </si>
  <si>
    <t>4.3.4.1.</t>
  </si>
  <si>
    <t>4.3.4.2.</t>
  </si>
  <si>
    <t>4.3.4.3.</t>
  </si>
  <si>
    <t>4.3.4.4.</t>
  </si>
  <si>
    <t>4.3.5.</t>
  </si>
  <si>
    <t>4.3.5.1.</t>
  </si>
  <si>
    <t>4.3.5.2.</t>
  </si>
  <si>
    <t>4.3.5.3.</t>
  </si>
  <si>
    <t>4.3.5.4.</t>
  </si>
  <si>
    <t>4.3.6.</t>
  </si>
  <si>
    <t>4.3.6.1.</t>
  </si>
  <si>
    <t>4.3.6.2.</t>
  </si>
  <si>
    <t>4.3.6.3.</t>
  </si>
  <si>
    <t>4.3.6.4.</t>
  </si>
  <si>
    <t>4.3.7.</t>
  </si>
  <si>
    <t>4.3.7.1.</t>
  </si>
  <si>
    <t>4.3.7.2.</t>
  </si>
  <si>
    <t>4.3.7.3.</t>
  </si>
  <si>
    <t>4.3.7.4.</t>
  </si>
  <si>
    <t>4.3.8.</t>
  </si>
  <si>
    <t>4.3.8.1.</t>
  </si>
  <si>
    <t>4.3.8.2.</t>
  </si>
  <si>
    <t>4.3.8.3.</t>
  </si>
  <si>
    <t>4.3.8.4.</t>
  </si>
  <si>
    <t>4.3.9.</t>
  </si>
  <si>
    <t>4.3.9.1.</t>
  </si>
  <si>
    <t>4.3.9.2.</t>
  </si>
  <si>
    <t>4.3.9.3.</t>
  </si>
  <si>
    <t>4.3.9.4.</t>
  </si>
  <si>
    <t>4.3.10.</t>
  </si>
  <si>
    <t>4.3.10.1.</t>
  </si>
  <si>
    <t>4.3.10.2.</t>
  </si>
  <si>
    <t>4.3.10.3.</t>
  </si>
  <si>
    <t>4.3.10.4.</t>
  </si>
  <si>
    <t>4.3.11.</t>
  </si>
  <si>
    <t>4.3.11.1.</t>
  </si>
  <si>
    <t>4.3.11.2.</t>
  </si>
  <si>
    <t>4.3.11.3.</t>
  </si>
  <si>
    <t>4.3.11.4.</t>
  </si>
  <si>
    <t>4.3.12.</t>
  </si>
  <si>
    <t>4.3.12.1.</t>
  </si>
  <si>
    <t>4.3.12.2.</t>
  </si>
  <si>
    <t>4.3.12.3.</t>
  </si>
  <si>
    <t>4.3.12.4.</t>
  </si>
  <si>
    <t>4.3.13.</t>
  </si>
  <si>
    <t>4.3.13.1.</t>
  </si>
  <si>
    <t>4.3.13.2.</t>
  </si>
  <si>
    <t>4.3.13.3.</t>
  </si>
  <si>
    <t>4.3.13.4.</t>
  </si>
  <si>
    <t>4.3.14.</t>
  </si>
  <si>
    <t>4.3.14.1.</t>
  </si>
  <si>
    <t>4.3.14.2.</t>
  </si>
  <si>
    <t>4.3.14.3.</t>
  </si>
  <si>
    <t>4.3.14.4.</t>
  </si>
  <si>
    <t>4.3.15.</t>
  </si>
  <si>
    <t>4.3.15.1.</t>
  </si>
  <si>
    <t>4.3.15.2.</t>
  </si>
  <si>
    <t>4.3.15.3.</t>
  </si>
  <si>
    <t>4.3.15.4.</t>
  </si>
  <si>
    <t>4.3.16.</t>
  </si>
  <si>
    <t>4.3.16.1.</t>
  </si>
  <si>
    <t>4.3.16.2.</t>
  </si>
  <si>
    <t>4.3.16.3.</t>
  </si>
  <si>
    <t>4.3.16.4.</t>
  </si>
  <si>
    <t>4.3.17.</t>
  </si>
  <si>
    <t>4.3.17.1.</t>
  </si>
  <si>
    <t>4.3.17.2.</t>
  </si>
  <si>
    <t>4.3.17.3.</t>
  </si>
  <si>
    <t>4.3.17.4.</t>
  </si>
  <si>
    <t>4.3.18.</t>
  </si>
  <si>
    <t>4.3.18.1.</t>
  </si>
  <si>
    <t>4.3.18.2.</t>
  </si>
  <si>
    <t>4.3.18.3.</t>
  </si>
  <si>
    <t>4.3.18.4.</t>
  </si>
  <si>
    <t>4.3.19.</t>
  </si>
  <si>
    <t>4.3.19.1.</t>
  </si>
  <si>
    <t>4.3.19.2.</t>
  </si>
  <si>
    <t>4.3.19.3.</t>
  </si>
  <si>
    <t>4.3.19.4.</t>
  </si>
  <si>
    <t>4.3.20.</t>
  </si>
  <si>
    <t>4.3.20.1.</t>
  </si>
  <si>
    <t>4.3.20.2.</t>
  </si>
  <si>
    <t>4.3.20.3.</t>
  </si>
  <si>
    <t>4.3.20.4.</t>
  </si>
  <si>
    <t>4.3.21.</t>
  </si>
  <si>
    <t>4.3.21.1.</t>
  </si>
  <si>
    <t>4.3.21.2.</t>
  </si>
  <si>
    <t>4.3.21.3.</t>
  </si>
  <si>
    <t>4.3.21.4.</t>
  </si>
  <si>
    <t>4.3.22.</t>
  </si>
  <si>
    <t>4.3.22.1.</t>
  </si>
  <si>
    <t>4.3.22.2.</t>
  </si>
  <si>
    <t>4.3.22.3.</t>
  </si>
  <si>
    <t>4.3.22.4.</t>
  </si>
  <si>
    <t>4.3.23.</t>
  </si>
  <si>
    <t>4.3.23.1.</t>
  </si>
  <si>
    <t>4.3.23.2.</t>
  </si>
  <si>
    <t>4.3.23.3.</t>
  </si>
  <si>
    <t>4.3.23.4.</t>
  </si>
  <si>
    <t>4.3.24.</t>
  </si>
  <si>
    <t>4.3.24.1.</t>
  </si>
  <si>
    <t>4.3.24.2.</t>
  </si>
  <si>
    <t>4.3.24.3.</t>
  </si>
  <si>
    <t>4.3.24.4.</t>
  </si>
  <si>
    <t>4.3.25.</t>
  </si>
  <si>
    <t>4.3.25.1.</t>
  </si>
  <si>
    <t>4.3.25.2.</t>
  </si>
  <si>
    <t>4.3.25.3.</t>
  </si>
  <si>
    <t>4.3.25.4.</t>
  </si>
  <si>
    <t>4.3.26.</t>
  </si>
  <si>
    <t>4.3.26.1.</t>
  </si>
  <si>
    <t>4.3.26.2.</t>
  </si>
  <si>
    <t>4.3.26.3.</t>
  </si>
  <si>
    <t>4.3.26.4.</t>
  </si>
  <si>
    <t>4.3.27.</t>
  </si>
  <si>
    <t>4.3.27.1.</t>
  </si>
  <si>
    <t>4.3.27.2.</t>
  </si>
  <si>
    <t>4.3.27.3.</t>
  </si>
  <si>
    <t>4.3.27.4.</t>
  </si>
  <si>
    <t>4.3.28.</t>
  </si>
  <si>
    <t>4.3.28.1.</t>
  </si>
  <si>
    <t>4.3.28.2.</t>
  </si>
  <si>
    <t>4.3.28.3.</t>
  </si>
  <si>
    <t>4.3.28.4.</t>
  </si>
  <si>
    <t>4.3.29.</t>
  </si>
  <si>
    <t>4.3.29.1.</t>
  </si>
  <si>
    <t>4.3.29.2.</t>
  </si>
  <si>
    <t>4.3.29.3.</t>
  </si>
  <si>
    <t>4.3.29.4.</t>
  </si>
  <si>
    <t>4.3.30.</t>
  </si>
  <si>
    <t>4.3.30.1.</t>
  </si>
  <si>
    <t>4.3.30.2.</t>
  </si>
  <si>
    <t>4.3.30.3.</t>
  </si>
  <si>
    <t>4.3.30.4.</t>
  </si>
  <si>
    <t>4.3.31.</t>
  </si>
  <si>
    <t>4.3.31.1.</t>
  </si>
  <si>
    <t>4.3.31.2.</t>
  </si>
  <si>
    <t>4.3.31.3.</t>
  </si>
  <si>
    <t>4.3.31.4.</t>
  </si>
  <si>
    <t>4.4.1.</t>
  </si>
  <si>
    <t>4.4.1.1.</t>
  </si>
  <si>
    <t>4.4.1.2.</t>
  </si>
  <si>
    <t>4.4.1.3.</t>
  </si>
  <si>
    <t>4.4.1.4.</t>
  </si>
  <si>
    <t>4.4.2.</t>
  </si>
  <si>
    <t>4.4.2.1.</t>
  </si>
  <si>
    <t>4.4.2.2.</t>
  </si>
  <si>
    <t>4.4.2.3.</t>
  </si>
  <si>
    <t>4.4.2.4.</t>
  </si>
  <si>
    <t>4.4.3.</t>
  </si>
  <si>
    <t>4.4.3.1.</t>
  </si>
  <si>
    <t>4.4.3.2.</t>
  </si>
  <si>
    <t>4.4.3.3.</t>
  </si>
  <si>
    <t>4.4.3.4.</t>
  </si>
  <si>
    <t>4.4.4.</t>
  </si>
  <si>
    <t>4.4.4.1.</t>
  </si>
  <si>
    <t>4.4.4.2.</t>
  </si>
  <si>
    <t>4.4.4.3.</t>
  </si>
  <si>
    <t>4.4.4.4.</t>
  </si>
  <si>
    <t>4.4.5.</t>
  </si>
  <si>
    <t>4.4.5.1.</t>
  </si>
  <si>
    <t>4.4.5.2.</t>
  </si>
  <si>
    <t>4.4.5.3.</t>
  </si>
  <si>
    <t>4.4.5.4.</t>
  </si>
  <si>
    <t>4.4.6.</t>
  </si>
  <si>
    <t>4.4.6.1.</t>
  </si>
  <si>
    <t>4.4.6.2.</t>
  </si>
  <si>
    <t>4.4.6.3.</t>
  </si>
  <si>
    <t>4.4.6.4.</t>
  </si>
  <si>
    <t>4.4.7.</t>
  </si>
  <si>
    <t>4.4.7.1.</t>
  </si>
  <si>
    <t>4.4.7.2.</t>
  </si>
  <si>
    <t>4.4.7.3.</t>
  </si>
  <si>
    <t>4.4.7.4.</t>
  </si>
  <si>
    <t>4.4.8.</t>
  </si>
  <si>
    <t>4.4.8.1.</t>
  </si>
  <si>
    <t>4.4.8.2.</t>
  </si>
  <si>
    <t>4.4.8.3.</t>
  </si>
  <si>
    <t>4.4.8.4.</t>
  </si>
  <si>
    <t>4.4.9.</t>
  </si>
  <si>
    <t>4.4.9.1.</t>
  </si>
  <si>
    <t>4.4.9.2.</t>
  </si>
  <si>
    <t>4.4.9.3.</t>
  </si>
  <si>
    <t>4.4.9.4.</t>
  </si>
  <si>
    <t>4.4.10.</t>
  </si>
  <si>
    <t>4.4.10.1.</t>
  </si>
  <si>
    <t>4.4.10.2.</t>
  </si>
  <si>
    <t>4.4.10.3.</t>
  </si>
  <si>
    <t>4.4.10.4.</t>
  </si>
  <si>
    <t>4.4.11.</t>
  </si>
  <si>
    <t>4.4.11.1.</t>
  </si>
  <si>
    <t>4.4.11.2.</t>
  </si>
  <si>
    <t>4.4.11.3.</t>
  </si>
  <si>
    <t>4.4.11.4.</t>
  </si>
  <si>
    <t>4.4.12.</t>
  </si>
  <si>
    <t>4.4.12.1.</t>
  </si>
  <si>
    <t>4.4.12.2.</t>
  </si>
  <si>
    <t>4.4.12.3.</t>
  </si>
  <si>
    <t>4.4.12.4.</t>
  </si>
  <si>
    <t>4.4.13.</t>
  </si>
  <si>
    <t>4.4.13.1.</t>
  </si>
  <si>
    <t>4.4.13.2.</t>
  </si>
  <si>
    <t>4.4.13.3.</t>
  </si>
  <si>
    <t>4.4.13.4.</t>
  </si>
  <si>
    <t>4.4.14.</t>
  </si>
  <si>
    <t>4.4.14.1.</t>
  </si>
  <si>
    <t>4.4.14.2.</t>
  </si>
  <si>
    <t>4.4.14.3.</t>
  </si>
  <si>
    <t>4.4.14.4.</t>
  </si>
  <si>
    <t>4.4.15.</t>
  </si>
  <si>
    <t>4.4.15.1.</t>
  </si>
  <si>
    <t>4.4.15.2.</t>
  </si>
  <si>
    <t>4.4.15.3.</t>
  </si>
  <si>
    <t>4.4.15.4.</t>
  </si>
  <si>
    <t>4.4.16.</t>
  </si>
  <si>
    <t>4.4.16.1.</t>
  </si>
  <si>
    <t>4.4.16.2.</t>
  </si>
  <si>
    <t>4.4.16.3.</t>
  </si>
  <si>
    <t>4.4.16.4.</t>
  </si>
  <si>
    <t>4.4.17.</t>
  </si>
  <si>
    <t>4.4.17.1.</t>
  </si>
  <si>
    <t>4.4.17.2.</t>
  </si>
  <si>
    <t>4.4.17.3.</t>
  </si>
  <si>
    <t>4.4.17.4.</t>
  </si>
  <si>
    <t>4.4.18.</t>
  </si>
  <si>
    <t>4.4.18.1.</t>
  </si>
  <si>
    <t>4.4.18.2.</t>
  </si>
  <si>
    <t>4.4.18.3.</t>
  </si>
  <si>
    <t>4.4.18.4.</t>
  </si>
  <si>
    <t>4.4.19.</t>
  </si>
  <si>
    <t>4.4.19.1.</t>
  </si>
  <si>
    <t>4.4.19.2.</t>
  </si>
  <si>
    <t>4.4.19.3.</t>
  </si>
  <si>
    <t>4.4.19.4.</t>
  </si>
  <si>
    <t>4.4.20.</t>
  </si>
  <si>
    <t>4.4.20.1.</t>
  </si>
  <si>
    <t>4.4.20.2.</t>
  </si>
  <si>
    <t>4.4.20.3.</t>
  </si>
  <si>
    <t>4.4.20.4.</t>
  </si>
  <si>
    <t>4.4.21.</t>
  </si>
  <si>
    <t>4.4.21.1.</t>
  </si>
  <si>
    <t>4.4.21.2.</t>
  </si>
  <si>
    <t>4.4.21.3.</t>
  </si>
  <si>
    <t>4.4.21.4.</t>
  </si>
  <si>
    <t>4.4.22.</t>
  </si>
  <si>
    <t>4.4.22.1.</t>
  </si>
  <si>
    <t>4.4.22.2.</t>
  </si>
  <si>
    <t>4.4.22.3.</t>
  </si>
  <si>
    <t>4.4.22.4.</t>
  </si>
  <si>
    <t>4.4.23.</t>
  </si>
  <si>
    <t>4.4.23.1.</t>
  </si>
  <si>
    <t>4.4.23.2.</t>
  </si>
  <si>
    <t>4.4.23.3.</t>
  </si>
  <si>
    <t>4.4.23.4.</t>
  </si>
  <si>
    <t>4.4.24.</t>
  </si>
  <si>
    <t>4.4.24.1.</t>
  </si>
  <si>
    <t>4.4.24.2.</t>
  </si>
  <si>
    <t>4.4.24.3.</t>
  </si>
  <si>
    <t>4.4.24.4.</t>
  </si>
  <si>
    <t>4.4.25.</t>
  </si>
  <si>
    <t>4.4.25.1.</t>
  </si>
  <si>
    <t>4.4.25.2.</t>
  </si>
  <si>
    <t>4.4.25.3.</t>
  </si>
  <si>
    <t>4.4.25.4.</t>
  </si>
  <si>
    <t>4.4.26.</t>
  </si>
  <si>
    <t>4.4.26.1.</t>
  </si>
  <si>
    <t>4.4.26.2.</t>
  </si>
  <si>
    <t>4.4.26.3.</t>
  </si>
  <si>
    <t>4.4.26.4.</t>
  </si>
  <si>
    <t>4.4.27.</t>
  </si>
  <si>
    <t>4.4.27.1.</t>
  </si>
  <si>
    <t>4.4.27.2.</t>
  </si>
  <si>
    <t>4.4.27.3.</t>
  </si>
  <si>
    <t>4.4.27.4.</t>
  </si>
  <si>
    <t>4.4.28.</t>
  </si>
  <si>
    <t>4.4.28.1.</t>
  </si>
  <si>
    <t>4.4.28.2.</t>
  </si>
  <si>
    <t>4.4.28.3.</t>
  </si>
  <si>
    <t>4.4.28.4.</t>
  </si>
  <si>
    <t>4.4.29.</t>
  </si>
  <si>
    <t>4.4.29.1.</t>
  </si>
  <si>
    <t>4.4.29.2.</t>
  </si>
  <si>
    <t>4.4.29.3.</t>
  </si>
  <si>
    <t>4.4.29.4.</t>
  </si>
  <si>
    <t>4.4.30.</t>
  </si>
  <si>
    <t>4.4.30.1.</t>
  </si>
  <si>
    <t>4.4.30.2.</t>
  </si>
  <si>
    <t>4.4.30.3.</t>
  </si>
  <si>
    <t>4.4.30.4.</t>
  </si>
  <si>
    <t>4.4.31.</t>
  </si>
  <si>
    <t>4.4.31.1.</t>
  </si>
  <si>
    <t>4.4.31.2.</t>
  </si>
  <si>
    <t>4.4.31.3.</t>
  </si>
  <si>
    <t>4.4.31.4.</t>
  </si>
  <si>
    <t>4.5.1.</t>
  </si>
  <si>
    <t>4.5.1.1.</t>
  </si>
  <si>
    <t>4.5.1.2.</t>
  </si>
  <si>
    <t>5. Пятая ценовая категория
(для объемов покупки электрической энергии (мощности), в отношении которых в расчетном периоде осуществляется почасовое планирование и учёт,
и стоимость услуг по передаче электрической энергии (мощности) определяется по цене услуг в одноставочном исчислении)</t>
  </si>
  <si>
    <t>5.1.1.</t>
  </si>
  <si>
    <t>5.1.1.1.</t>
  </si>
  <si>
    <t>5.1.1.2.</t>
  </si>
  <si>
    <t>5.1.1.3.</t>
  </si>
  <si>
    <t>5.1.1.4.</t>
  </si>
  <si>
    <t>5.1.2.</t>
  </si>
  <si>
    <t>5.1.2.1.</t>
  </si>
  <si>
    <t>5.1.2.2.</t>
  </si>
  <si>
    <t>5.1.2.3.</t>
  </si>
  <si>
    <t>5.1.2.4.</t>
  </si>
  <si>
    <t>5.1.3.</t>
  </si>
  <si>
    <t>5.1.3.1.</t>
  </si>
  <si>
    <t>5.1.3.2.</t>
  </si>
  <si>
    <t>5.1.3.3.</t>
  </si>
  <si>
    <t>5.1.3.4.</t>
  </si>
  <si>
    <t>5.1.4.</t>
  </si>
  <si>
    <t>5.1.4.1.</t>
  </si>
  <si>
    <t>5.1.4.2.</t>
  </si>
  <si>
    <t>5.1.4.3.</t>
  </si>
  <si>
    <t>5.1.4.4.</t>
  </si>
  <si>
    <t>5.1.5.</t>
  </si>
  <si>
    <t>5.1.5.1.</t>
  </si>
  <si>
    <t>5.1.5.2.</t>
  </si>
  <si>
    <t>5.1.5.3.</t>
  </si>
  <si>
    <t>5.1.5.4.</t>
  </si>
  <si>
    <t>5.1.6.</t>
  </si>
  <si>
    <t>5.1.6.1.</t>
  </si>
  <si>
    <t>5.1.6.2.</t>
  </si>
  <si>
    <t>5.1.6.3.</t>
  </si>
  <si>
    <t>5.1.6.4.</t>
  </si>
  <si>
    <t>5.1.7.</t>
  </si>
  <si>
    <t>5.1.7.1.</t>
  </si>
  <si>
    <t>5.1.7.2.</t>
  </si>
  <si>
    <t>5.1.7.3.</t>
  </si>
  <si>
    <t>5.1.7.4.</t>
  </si>
  <si>
    <t>5.1.8.</t>
  </si>
  <si>
    <t>5.1.8.1.</t>
  </si>
  <si>
    <t>5.1.8.2.</t>
  </si>
  <si>
    <t>5.1.8.3.</t>
  </si>
  <si>
    <t>5.1.8.4.</t>
  </si>
  <si>
    <t>5.1.9.</t>
  </si>
  <si>
    <t>5.1.9.1.</t>
  </si>
  <si>
    <t>5.1.9.2.</t>
  </si>
  <si>
    <t>5.1.9.3.</t>
  </si>
  <si>
    <t>5.1.9.4.</t>
  </si>
  <si>
    <t>5.1.10.</t>
  </si>
  <si>
    <t>5.1.10.1.</t>
  </si>
  <si>
    <t>5.1.10.2.</t>
  </si>
  <si>
    <t>5.1.10.3.</t>
  </si>
  <si>
    <t>5.1.10.4.</t>
  </si>
  <si>
    <t>5.1.11.</t>
  </si>
  <si>
    <t>5.1.11.1.</t>
  </si>
  <si>
    <t>5.1.11.2.</t>
  </si>
  <si>
    <t>5.1.11.3.</t>
  </si>
  <si>
    <t>5.1.11.4.</t>
  </si>
  <si>
    <t>5.1.12.</t>
  </si>
  <si>
    <t>5.1.12.1.</t>
  </si>
  <si>
    <t>5.1.12.2.</t>
  </si>
  <si>
    <t>5.1.12.3.</t>
  </si>
  <si>
    <t>5.1.12.4.</t>
  </si>
  <si>
    <t>5.1.13.</t>
  </si>
  <si>
    <t>5.1.13.1.</t>
  </si>
  <si>
    <t>5.1.13.2.</t>
  </si>
  <si>
    <t>5.1.13.3.</t>
  </si>
  <si>
    <t>5.1.13.4.</t>
  </si>
  <si>
    <t>5.1.14.</t>
  </si>
  <si>
    <t>5.1.14.1.</t>
  </si>
  <si>
    <t>5.1.14.2.</t>
  </si>
  <si>
    <t>5.1.14.3.</t>
  </si>
  <si>
    <t>5.1.14.4.</t>
  </si>
  <si>
    <t>5.1.15.</t>
  </si>
  <si>
    <t>5.1.15.1.</t>
  </si>
  <si>
    <t>5.1.15.2.</t>
  </si>
  <si>
    <t>5.1.15.3.</t>
  </si>
  <si>
    <t>5.1.15.4.</t>
  </si>
  <si>
    <t>5.1.16.</t>
  </si>
  <si>
    <t>5.1.16.1.</t>
  </si>
  <si>
    <t>5.1.16.2.</t>
  </si>
  <si>
    <t>5.1.16.3.</t>
  </si>
  <si>
    <t>5.1.16.4.</t>
  </si>
  <si>
    <t>5.1.17.</t>
  </si>
  <si>
    <t>5.1.17.1.</t>
  </si>
  <si>
    <t>5.1.17.2.</t>
  </si>
  <si>
    <t>5.1.17.3.</t>
  </si>
  <si>
    <t>5.1.17.4.</t>
  </si>
  <si>
    <t>5.1.18.</t>
  </si>
  <si>
    <t>5.1.18.1.</t>
  </si>
  <si>
    <t>5.1.18.2.</t>
  </si>
  <si>
    <t>5.1.18.3.</t>
  </si>
  <si>
    <t>5.1.18.4.</t>
  </si>
  <si>
    <t>5.1.19.</t>
  </si>
  <si>
    <t>5.1.19.1.</t>
  </si>
  <si>
    <t>5.1.19.2.</t>
  </si>
  <si>
    <t>5.1.19.3.</t>
  </si>
  <si>
    <t>5.1.19.4.</t>
  </si>
  <si>
    <t>5.1.20.</t>
  </si>
  <si>
    <t>5.1.20.1.</t>
  </si>
  <si>
    <t>5.1.20.2.</t>
  </si>
  <si>
    <t>5.1.20.3.</t>
  </si>
  <si>
    <t>5.1.20.4.</t>
  </si>
  <si>
    <t>5.1.21.</t>
  </si>
  <si>
    <t>5.1.21.1.</t>
  </si>
  <si>
    <t>5.1.21.2.</t>
  </si>
  <si>
    <t>5.1.21.3.</t>
  </si>
  <si>
    <t>5.1.21.4.</t>
  </si>
  <si>
    <t>5.1.22.</t>
  </si>
  <si>
    <t>5.1.22.1.</t>
  </si>
  <si>
    <t>5.1.22.2.</t>
  </si>
  <si>
    <t>5.1.22.3.</t>
  </si>
  <si>
    <t>5.1.22.4.</t>
  </si>
  <si>
    <t>5.1.23.</t>
  </si>
  <si>
    <t>5.1.23.1.</t>
  </si>
  <si>
    <t>5.1.23.2.</t>
  </si>
  <si>
    <t>5.1.23.3.</t>
  </si>
  <si>
    <t>5.1.23.4.</t>
  </si>
  <si>
    <t>5.1.24.</t>
  </si>
  <si>
    <t>5.1.24.1.</t>
  </si>
  <si>
    <t>5.1.24.2.</t>
  </si>
  <si>
    <t>5.1.24.3.</t>
  </si>
  <si>
    <t>5.1.24.4.</t>
  </si>
  <si>
    <t>5.1.25.</t>
  </si>
  <si>
    <t>5.1.25.1.</t>
  </si>
  <si>
    <t>5.1.25.2.</t>
  </si>
  <si>
    <t>5.1.25.3.</t>
  </si>
  <si>
    <t>5.1.25.4.</t>
  </si>
  <si>
    <t>5.1.26.</t>
  </si>
  <si>
    <t>5.1.26.1.</t>
  </si>
  <si>
    <t>5.1.26.2.</t>
  </si>
  <si>
    <t>5.1.26.3.</t>
  </si>
  <si>
    <t>5.1.26.4.</t>
  </si>
  <si>
    <t>5.1.27.</t>
  </si>
  <si>
    <t>5.1.27.1.</t>
  </si>
  <si>
    <t>5.1.27.2.</t>
  </si>
  <si>
    <t>5.1.27.3.</t>
  </si>
  <si>
    <t>5.1.27.4.</t>
  </si>
  <si>
    <t>5.1.28.</t>
  </si>
  <si>
    <t>5.1.28.1.</t>
  </si>
  <si>
    <t>5.1.28.2.</t>
  </si>
  <si>
    <t>5.1.28.3.</t>
  </si>
  <si>
    <t>5.1.28.4.</t>
  </si>
  <si>
    <t>5.1.29.</t>
  </si>
  <si>
    <t>5.1.29.1.</t>
  </si>
  <si>
    <t>5.1.29.2.</t>
  </si>
  <si>
    <t>5.1.29.3.</t>
  </si>
  <si>
    <t>5.1.29.4.</t>
  </si>
  <si>
    <t>5.1.30.</t>
  </si>
  <si>
    <t>5.1.30.1.</t>
  </si>
  <si>
    <t>5.1.30.2.</t>
  </si>
  <si>
    <t>5.1.30.3.</t>
  </si>
  <si>
    <t>5.1.30.4.</t>
  </si>
  <si>
    <t>5.1.31.</t>
  </si>
  <si>
    <t>5.1.31.1.</t>
  </si>
  <si>
    <t>5.1.31.2.</t>
  </si>
  <si>
    <t>5.1.31.3.</t>
  </si>
  <si>
    <t>5.1.31.4.</t>
  </si>
  <si>
    <t>5.2.1.</t>
  </si>
  <si>
    <t>5.2.1.1.</t>
  </si>
  <si>
    <t>5.2.1.2.</t>
  </si>
  <si>
    <t>5.2.1.3.</t>
  </si>
  <si>
    <t>5.2.1.4.</t>
  </si>
  <si>
    <t>5.2.2.</t>
  </si>
  <si>
    <t>5.2.2.1.</t>
  </si>
  <si>
    <t>5.2.2.2.</t>
  </si>
  <si>
    <t>5.2.2.3.</t>
  </si>
  <si>
    <t>5.2.2.4.</t>
  </si>
  <si>
    <t>5.2.3.</t>
  </si>
  <si>
    <t>5.2.3.1.</t>
  </si>
  <si>
    <t>5.2.3.2.</t>
  </si>
  <si>
    <t>5.2.3.3.</t>
  </si>
  <si>
    <t>5.2.3.4.</t>
  </si>
  <si>
    <t>5.2.4.</t>
  </si>
  <si>
    <t>5.2.4.1.</t>
  </si>
  <si>
    <t>5.2.4.2.</t>
  </si>
  <si>
    <t>5.2.4.3.</t>
  </si>
  <si>
    <t>5.2.4.4.</t>
  </si>
  <si>
    <t>5.2.5.</t>
  </si>
  <si>
    <t>5.2.5.1.</t>
  </si>
  <si>
    <t>5.2.5.2.</t>
  </si>
  <si>
    <t>5.2.5.3.</t>
  </si>
  <si>
    <t>5.2.5.4.</t>
  </si>
  <si>
    <t>5.2.6.</t>
  </si>
  <si>
    <t>5.2.6.1.</t>
  </si>
  <si>
    <t>5.2.6.2.</t>
  </si>
  <si>
    <t>5.2.6.3.</t>
  </si>
  <si>
    <t>5.2.6.4.</t>
  </si>
  <si>
    <t>5.2.7.</t>
  </si>
  <si>
    <t>5.2.7.1.</t>
  </si>
  <si>
    <t>5.2.7.2.</t>
  </si>
  <si>
    <t>5.2.7.3.</t>
  </si>
  <si>
    <t>5.2.7.4.</t>
  </si>
  <si>
    <t>5.2.8.</t>
  </si>
  <si>
    <t>5.2.8.1.</t>
  </si>
  <si>
    <t>5.2.8.2.</t>
  </si>
  <si>
    <t>5.2.8.3.</t>
  </si>
  <si>
    <t>5.2.8.4.</t>
  </si>
  <si>
    <t>5.2.9.</t>
  </si>
  <si>
    <t>5.2.9.1.</t>
  </si>
  <si>
    <t>5.2.9.2.</t>
  </si>
  <si>
    <t>5.2.9.3.</t>
  </si>
  <si>
    <t>5.2.9.4.</t>
  </si>
  <si>
    <t>5.2.10.</t>
  </si>
  <si>
    <t>5.2.10.1.</t>
  </si>
  <si>
    <t>5.2.10.2.</t>
  </si>
  <si>
    <t>5.2.10.3.</t>
  </si>
  <si>
    <t>5.2.10.4.</t>
  </si>
  <si>
    <t>5.2.11.</t>
  </si>
  <si>
    <t>5.2.11.1.</t>
  </si>
  <si>
    <t>5.2.11.2.</t>
  </si>
  <si>
    <t>5.2.11.3.</t>
  </si>
  <si>
    <t>5.2.11.4.</t>
  </si>
  <si>
    <t>5.2.12.</t>
  </si>
  <si>
    <t>5.2.12.1.</t>
  </si>
  <si>
    <t>5.2.12.2.</t>
  </si>
  <si>
    <t>5.2.12.3.</t>
  </si>
  <si>
    <t>5.2.12.4.</t>
  </si>
  <si>
    <t>5.2.13.</t>
  </si>
  <si>
    <t>5.2.13.1.</t>
  </si>
  <si>
    <t>5.2.13.2.</t>
  </si>
  <si>
    <t>5.2.13.3.</t>
  </si>
  <si>
    <t>5.2.13.4.</t>
  </si>
  <si>
    <t>5.2.14.</t>
  </si>
  <si>
    <t>5.2.14.1.</t>
  </si>
  <si>
    <t>5.2.14.2.</t>
  </si>
  <si>
    <t>5.2.14.3.</t>
  </si>
  <si>
    <t>5.2.14.4.</t>
  </si>
  <si>
    <t>5.2.15.</t>
  </si>
  <si>
    <t>5.2.15.1.</t>
  </si>
  <si>
    <t>5.2.15.2.</t>
  </si>
  <si>
    <t>5.2.15.3.</t>
  </si>
  <si>
    <t>5.2.15.4.</t>
  </si>
  <si>
    <t>5.2.16.</t>
  </si>
  <si>
    <t>5.2.16.1.</t>
  </si>
  <si>
    <t>5.2.16.2.</t>
  </si>
  <si>
    <t>5.2.16.3.</t>
  </si>
  <si>
    <t>5.2.16.4.</t>
  </si>
  <si>
    <t>5.2.17.</t>
  </si>
  <si>
    <t>5.2.17.1.</t>
  </si>
  <si>
    <t>5.2.17.2.</t>
  </si>
  <si>
    <t>5.2.17.3.</t>
  </si>
  <si>
    <t>5.2.17.4.</t>
  </si>
  <si>
    <t>5.2.18.</t>
  </si>
  <si>
    <t>5.2.18.1.</t>
  </si>
  <si>
    <t>5.2.18.2.</t>
  </si>
  <si>
    <t>5.2.18.3.</t>
  </si>
  <si>
    <t>5.2.18.4.</t>
  </si>
  <si>
    <t>5.2.19.</t>
  </si>
  <si>
    <t>5.2.19.1.</t>
  </si>
  <si>
    <t>5.2.19.2.</t>
  </si>
  <si>
    <t>5.2.19.3.</t>
  </si>
  <si>
    <t>5.2.19.4.</t>
  </si>
  <si>
    <t>5.2.20.</t>
  </si>
  <si>
    <t>5.2.20.1.</t>
  </si>
  <si>
    <t>5.2.20.2.</t>
  </si>
  <si>
    <t>5.2.20.3.</t>
  </si>
  <si>
    <t>5.2.20.4.</t>
  </si>
  <si>
    <t>5.2.21.</t>
  </si>
  <si>
    <t>5.2.21.1.</t>
  </si>
  <si>
    <t>5.2.21.2.</t>
  </si>
  <si>
    <t>5.2.21.3.</t>
  </si>
  <si>
    <t>5.2.21.4.</t>
  </si>
  <si>
    <t>5.2.22.</t>
  </si>
  <si>
    <t>5.2.22.1.</t>
  </si>
  <si>
    <t>5.2.22.2.</t>
  </si>
  <si>
    <t>5.2.22.3.</t>
  </si>
  <si>
    <t>5.2.22.4.</t>
  </si>
  <si>
    <t>5.2.23.</t>
  </si>
  <si>
    <t>5.2.23.1.</t>
  </si>
  <si>
    <t>5.2.23.2.</t>
  </si>
  <si>
    <t>5.2.23.3.</t>
  </si>
  <si>
    <t>5.2.23.4.</t>
  </si>
  <si>
    <t>5.2.24.</t>
  </si>
  <si>
    <t>5.2.24.1.</t>
  </si>
  <si>
    <t>5.2.24.2.</t>
  </si>
  <si>
    <t>5.2.24.3.</t>
  </si>
  <si>
    <t>5.2.24.4.</t>
  </si>
  <si>
    <t>5.2.25.</t>
  </si>
  <si>
    <t>5.2.25.1.</t>
  </si>
  <si>
    <t>5.2.25.2.</t>
  </si>
  <si>
    <t>5.2.25.3.</t>
  </si>
  <si>
    <t>5.2.25.4.</t>
  </si>
  <si>
    <t>5.2.26.</t>
  </si>
  <si>
    <t>5.2.26.1.</t>
  </si>
  <si>
    <t>5.2.26.2.</t>
  </si>
  <si>
    <t>5.2.26.3.</t>
  </si>
  <si>
    <t>5.2.26.4.</t>
  </si>
  <si>
    <t>5.2.27.</t>
  </si>
  <si>
    <t>5.2.27.1.</t>
  </si>
  <si>
    <t>5.2.27.2.</t>
  </si>
  <si>
    <t>5.2.27.3.</t>
  </si>
  <si>
    <t>5.2.27.4.</t>
  </si>
  <si>
    <t>5.2.28.</t>
  </si>
  <si>
    <t>5.2.28.1.</t>
  </si>
  <si>
    <t>5.2.28.2.</t>
  </si>
  <si>
    <t>5.2.28.3.</t>
  </si>
  <si>
    <t>5.2.28.4.</t>
  </si>
  <si>
    <t>5.2.29.</t>
  </si>
  <si>
    <t>5.2.29.1.</t>
  </si>
  <si>
    <t>5.2.29.2.</t>
  </si>
  <si>
    <t>5.2.29.3.</t>
  </si>
  <si>
    <t>5.2.29.4.</t>
  </si>
  <si>
    <t>5.2.30.</t>
  </si>
  <si>
    <t>5.2.30.1.</t>
  </si>
  <si>
    <t>5.2.30.2.</t>
  </si>
  <si>
    <t>5.2.30.3.</t>
  </si>
  <si>
    <t>5.2.30.4.</t>
  </si>
  <si>
    <t>5.2.31.</t>
  </si>
  <si>
    <t>5.2.31.1.</t>
  </si>
  <si>
    <t>5.2.31.2.</t>
  </si>
  <si>
    <t>5.2.31.3.</t>
  </si>
  <si>
    <t>5.2.31.4.</t>
  </si>
  <si>
    <t>5.3.1.</t>
  </si>
  <si>
    <t>5.3.1.1.</t>
  </si>
  <si>
    <t>5.3.1.2.</t>
  </si>
  <si>
    <t>5.3.1.3.</t>
  </si>
  <si>
    <t>5.3.1.4.</t>
  </si>
  <si>
    <t>5.3.2.</t>
  </si>
  <si>
    <t>5.3.2.1.</t>
  </si>
  <si>
    <t>5.3.2.2.</t>
  </si>
  <si>
    <t>5.3.2.3.</t>
  </si>
  <si>
    <t>5.3.2.4.</t>
  </si>
  <si>
    <t>5.3.3.</t>
  </si>
  <si>
    <t>5.3.3.1.</t>
  </si>
  <si>
    <t>5.3.3.2.</t>
  </si>
  <si>
    <t>5.3.3.3.</t>
  </si>
  <si>
    <t>5.3.3.4.</t>
  </si>
  <si>
    <t>5.3.4.</t>
  </si>
  <si>
    <t>5.3.4.1.</t>
  </si>
  <si>
    <t>5.3.4.2.</t>
  </si>
  <si>
    <t>5.3.4.3.</t>
  </si>
  <si>
    <t>5.3.4.4.</t>
  </si>
  <si>
    <t>5.3.5.</t>
  </si>
  <si>
    <t>5.3.5.1.</t>
  </si>
  <si>
    <t>5.3.5.2.</t>
  </si>
  <si>
    <t>5.3.5.3.</t>
  </si>
  <si>
    <t>5.3.5.4.</t>
  </si>
  <si>
    <t>5.3.6.</t>
  </si>
  <si>
    <t>5.3.6.1.</t>
  </si>
  <si>
    <t>5.3.6.2.</t>
  </si>
  <si>
    <t>5.3.6.3.</t>
  </si>
  <si>
    <t>5.3.6.4.</t>
  </si>
  <si>
    <t>5.3.7.</t>
  </si>
  <si>
    <t>5.3.7.1.</t>
  </si>
  <si>
    <t>5.3.7.2.</t>
  </si>
  <si>
    <t>5.3.7.3.</t>
  </si>
  <si>
    <t>5.3.7.4.</t>
  </si>
  <si>
    <t>5.3.8.</t>
  </si>
  <si>
    <t>5.3.8.1.</t>
  </si>
  <si>
    <t>5.3.8.2.</t>
  </si>
  <si>
    <t>5.3.8.3.</t>
  </si>
  <si>
    <t>5.3.8.4.</t>
  </si>
  <si>
    <t>5.3.9.</t>
  </si>
  <si>
    <t>5.3.9.1.</t>
  </si>
  <si>
    <t>5.3.9.2.</t>
  </si>
  <si>
    <t>5.3.9.3.</t>
  </si>
  <si>
    <t>5.3.9.4.</t>
  </si>
  <si>
    <t>5.3.10.</t>
  </si>
  <si>
    <t>5.3.10.1.</t>
  </si>
  <si>
    <t>5.3.10.2.</t>
  </si>
  <si>
    <t>5.3.10.3.</t>
  </si>
  <si>
    <t>5.3.10.4.</t>
  </si>
  <si>
    <t>5.3.11.</t>
  </si>
  <si>
    <t>5.3.11.1.</t>
  </si>
  <si>
    <t>5.3.11.2.</t>
  </si>
  <si>
    <t>5.3.11.3.</t>
  </si>
  <si>
    <t>5.3.11.4.</t>
  </si>
  <si>
    <t>5.3.12.</t>
  </si>
  <si>
    <t>5.3.12.1.</t>
  </si>
  <si>
    <t>5.3.12.2.</t>
  </si>
  <si>
    <t>5.3.12.3.</t>
  </si>
  <si>
    <t>5.3.12.4.</t>
  </si>
  <si>
    <t>5.3.13.</t>
  </si>
  <si>
    <t>5.3.13.1.</t>
  </si>
  <si>
    <t>5.3.13.2.</t>
  </si>
  <si>
    <t>5.3.13.3.</t>
  </si>
  <si>
    <t>5.3.13.4.</t>
  </si>
  <si>
    <t>5.3.14.</t>
  </si>
  <si>
    <t>5.3.14.1.</t>
  </si>
  <si>
    <t>5.3.14.2.</t>
  </si>
  <si>
    <t>5.3.14.3.</t>
  </si>
  <si>
    <t>5.3.14.4.</t>
  </si>
  <si>
    <t>5.3.15.</t>
  </si>
  <si>
    <t>5.3.15.1.</t>
  </si>
  <si>
    <t>5.3.15.2.</t>
  </si>
  <si>
    <t>5.3.15.3.</t>
  </si>
  <si>
    <t>5.3.15.4.</t>
  </si>
  <si>
    <t>5.3.16.</t>
  </si>
  <si>
    <t>5.3.16.1.</t>
  </si>
  <si>
    <t>5.3.16.2.</t>
  </si>
  <si>
    <t>5.3.16.3.</t>
  </si>
  <si>
    <t>5.3.16.4.</t>
  </si>
  <si>
    <t>5.3.17.</t>
  </si>
  <si>
    <t>5.3.17.1.</t>
  </si>
  <si>
    <t>5.3.17.2.</t>
  </si>
  <si>
    <t>5.3.17.3.</t>
  </si>
  <si>
    <t>5.3.17.4.</t>
  </si>
  <si>
    <t>5.3.18.</t>
  </si>
  <si>
    <t>5.3.18.1.</t>
  </si>
  <si>
    <t>5.3.18.2.</t>
  </si>
  <si>
    <t>5.3.18.3.</t>
  </si>
  <si>
    <t>5.3.18.4.</t>
  </si>
  <si>
    <t>5.3.19.</t>
  </si>
  <si>
    <t>5.3.19.1.</t>
  </si>
  <si>
    <t>5.3.19.2.</t>
  </si>
  <si>
    <t>5.3.19.3.</t>
  </si>
  <si>
    <t>5.3.19.4.</t>
  </si>
  <si>
    <t>5.3.20.</t>
  </si>
  <si>
    <t>5.3.20.1.</t>
  </si>
  <si>
    <t>5.3.20.2.</t>
  </si>
  <si>
    <t>5.3.20.3.</t>
  </si>
  <si>
    <t>5.3.20.4.</t>
  </si>
  <si>
    <t>5.3.21.</t>
  </si>
  <si>
    <t>5.3.21.1.</t>
  </si>
  <si>
    <t>5.3.21.2.</t>
  </si>
  <si>
    <t>5.3.21.3.</t>
  </si>
  <si>
    <t>5.3.21.4.</t>
  </si>
  <si>
    <t>5.3.22.</t>
  </si>
  <si>
    <t>5.3.22.1.</t>
  </si>
  <si>
    <t>5.3.22.2.</t>
  </si>
  <si>
    <t>5.3.22.3.</t>
  </si>
  <si>
    <t>5.3.22.4.</t>
  </si>
  <si>
    <t>5.3.23.</t>
  </si>
  <si>
    <t>5.3.23.1.</t>
  </si>
  <si>
    <t>5.3.23.2.</t>
  </si>
  <si>
    <t>5.3.23.3.</t>
  </si>
  <si>
    <t>5.3.23.4.</t>
  </si>
  <si>
    <t>5.3.24.</t>
  </si>
  <si>
    <t>5.3.24.1.</t>
  </si>
  <si>
    <t>5.3.24.2.</t>
  </si>
  <si>
    <t>5.3.24.3.</t>
  </si>
  <si>
    <t>5.3.24.4.</t>
  </si>
  <si>
    <t>5.3.25.</t>
  </si>
  <si>
    <t>5.3.25.1.</t>
  </si>
  <si>
    <t>5.3.25.2.</t>
  </si>
  <si>
    <t>5.3.25.3.</t>
  </si>
  <si>
    <t>5.3.25.4.</t>
  </si>
  <si>
    <t>5.3.26.</t>
  </si>
  <si>
    <t>5.3.26.1.</t>
  </si>
  <si>
    <t>5.3.26.2.</t>
  </si>
  <si>
    <t>5.3.26.3.</t>
  </si>
  <si>
    <t>5.3.26.4.</t>
  </si>
  <si>
    <t>5.3.27.</t>
  </si>
  <si>
    <t>5.3.27.1.</t>
  </si>
  <si>
    <t>5.3.27.2.</t>
  </si>
  <si>
    <t>5.3.27.3.</t>
  </si>
  <si>
    <t>5.3.27.4.</t>
  </si>
  <si>
    <t>5.3.28.</t>
  </si>
  <si>
    <t>5.3.28.1.</t>
  </si>
  <si>
    <t>5.3.28.2.</t>
  </si>
  <si>
    <t>5.3.28.3.</t>
  </si>
  <si>
    <t>5.3.28.4.</t>
  </si>
  <si>
    <t>5.3.29.</t>
  </si>
  <si>
    <t>5.3.29.1.</t>
  </si>
  <si>
    <t>5.3.29.2.</t>
  </si>
  <si>
    <t>5.3.29.3.</t>
  </si>
  <si>
    <t>5.3.29.4.</t>
  </si>
  <si>
    <t>5.3.30.</t>
  </si>
  <si>
    <t>5.3.30.1.</t>
  </si>
  <si>
    <t>5.3.30.2.</t>
  </si>
  <si>
    <t>5.3.30.3.</t>
  </si>
  <si>
    <t>5.3.30.4.</t>
  </si>
  <si>
    <t>5.3.31.</t>
  </si>
  <si>
    <t>5.3.31.1.</t>
  </si>
  <si>
    <t>5.3.31.2.</t>
  </si>
  <si>
    <t>5.3.31.3.</t>
  </si>
  <si>
    <t>5.3.31.4.</t>
  </si>
  <si>
    <t>5.4.1.</t>
  </si>
  <si>
    <t>5.4.1.1.</t>
  </si>
  <si>
    <t>5.4.1.2.</t>
  </si>
  <si>
    <t>5.4.1.3.</t>
  </si>
  <si>
    <t>5.4.1.4.</t>
  </si>
  <si>
    <t>5.4.2.</t>
  </si>
  <si>
    <t>5.4.2.1.</t>
  </si>
  <si>
    <t>5.4.2.2.</t>
  </si>
  <si>
    <t>5.4.2.3.</t>
  </si>
  <si>
    <t>5.4.2.4.</t>
  </si>
  <si>
    <t>5.4.3.</t>
  </si>
  <si>
    <t>5.4.3.1.</t>
  </si>
  <si>
    <t>5.4.3.2.</t>
  </si>
  <si>
    <t>5.4.3.3.</t>
  </si>
  <si>
    <t>5.4.3.4.</t>
  </si>
  <si>
    <t>5.4.4.</t>
  </si>
  <si>
    <t>5.4.4.1.</t>
  </si>
  <si>
    <t>5.4.4.2.</t>
  </si>
  <si>
    <t>5.4.4.3.</t>
  </si>
  <si>
    <t>5.4.4.4.</t>
  </si>
  <si>
    <t>5.4.5.</t>
  </si>
  <si>
    <t>5.4.5.1.</t>
  </si>
  <si>
    <t>5.4.5.2.</t>
  </si>
  <si>
    <t>5.4.5.3.</t>
  </si>
  <si>
    <t>5.4.5.4.</t>
  </si>
  <si>
    <t>5.4.6.</t>
  </si>
  <si>
    <t>5.4.6.1.</t>
  </si>
  <si>
    <t>5.4.6.2.</t>
  </si>
  <si>
    <t>5.4.6.3.</t>
  </si>
  <si>
    <t>5.4.6.4.</t>
  </si>
  <si>
    <t>5.4.7.</t>
  </si>
  <si>
    <t>5.4.7.1.</t>
  </si>
  <si>
    <t>5.4.7.2.</t>
  </si>
  <si>
    <t>5.4.7.3.</t>
  </si>
  <si>
    <t>5.4.7.4.</t>
  </si>
  <si>
    <t>5.4.8.</t>
  </si>
  <si>
    <t>5.4.8.1.</t>
  </si>
  <si>
    <t>5.4.8.2.</t>
  </si>
  <si>
    <t>5.4.8.3.</t>
  </si>
  <si>
    <t>5.4.8.4.</t>
  </si>
  <si>
    <t>5.4.9.</t>
  </si>
  <si>
    <t>5.4.9.1.</t>
  </si>
  <si>
    <t>5.4.9.2.</t>
  </si>
  <si>
    <t>5.4.9.3.</t>
  </si>
  <si>
    <t>5.4.9.4.</t>
  </si>
  <si>
    <t>5.4.10.</t>
  </si>
  <si>
    <t>5.4.10.1.</t>
  </si>
  <si>
    <t>5.4.10.2.</t>
  </si>
  <si>
    <t>5.4.10.3.</t>
  </si>
  <si>
    <t>5.4.10.4.</t>
  </si>
  <si>
    <t>5.4.11.</t>
  </si>
  <si>
    <t>5.4.11.1.</t>
  </si>
  <si>
    <t>5.4.11.2.</t>
  </si>
  <si>
    <t>5.4.11.3.</t>
  </si>
  <si>
    <t>5.4.11.4.</t>
  </si>
  <si>
    <t>5.4.12.</t>
  </si>
  <si>
    <t>5.4.12.1.</t>
  </si>
  <si>
    <t>5.4.12.2.</t>
  </si>
  <si>
    <t>5.4.12.3.</t>
  </si>
  <si>
    <t>5.4.12.4.</t>
  </si>
  <si>
    <t>5.4.13.</t>
  </si>
  <si>
    <t>5.4.13.1.</t>
  </si>
  <si>
    <t>5.4.13.2.</t>
  </si>
  <si>
    <t>5.4.13.3.</t>
  </si>
  <si>
    <t>5.4.13.4.</t>
  </si>
  <si>
    <t>5.4.14.</t>
  </si>
  <si>
    <t>5.4.14.1.</t>
  </si>
  <si>
    <t>5.4.14.2.</t>
  </si>
  <si>
    <t>5.4.14.3.</t>
  </si>
  <si>
    <t>5.4.14.4.</t>
  </si>
  <si>
    <t>5.4.15.</t>
  </si>
  <si>
    <t>5.4.15.1.</t>
  </si>
  <si>
    <t>5.4.15.2.</t>
  </si>
  <si>
    <t>5.4.15.3.</t>
  </si>
  <si>
    <t>5.4.15.4.</t>
  </si>
  <si>
    <t>5.4.16.</t>
  </si>
  <si>
    <t>5.4.16.1.</t>
  </si>
  <si>
    <t>5.4.16.2.</t>
  </si>
  <si>
    <t>5.4.16.3.</t>
  </si>
  <si>
    <t>5.4.16.4.</t>
  </si>
  <si>
    <t>5.4.17.</t>
  </si>
  <si>
    <t>5.4.17.1.</t>
  </si>
  <si>
    <t>5.4.17.2.</t>
  </si>
  <si>
    <t>5.4.17.3.</t>
  </si>
  <si>
    <t>5.4.17.4.</t>
  </si>
  <si>
    <t>5.4.18.</t>
  </si>
  <si>
    <t>5.4.18.1.</t>
  </si>
  <si>
    <t>5.4.18.2.</t>
  </si>
  <si>
    <t>5.4.18.3.</t>
  </si>
  <si>
    <t>5.4.18.4.</t>
  </si>
  <si>
    <t>5.4.19.</t>
  </si>
  <si>
    <t>5.4.19.1.</t>
  </si>
  <si>
    <t>5.4.19.2.</t>
  </si>
  <si>
    <t>5.4.19.3.</t>
  </si>
  <si>
    <t>5.4.19.4.</t>
  </si>
  <si>
    <t>5.4.20.</t>
  </si>
  <si>
    <t>5.4.20.1.</t>
  </si>
  <si>
    <t>5.4.20.2.</t>
  </si>
  <si>
    <t>5.4.20.3.</t>
  </si>
  <si>
    <t>5.4.20.4.</t>
  </si>
  <si>
    <t>5.4.21.</t>
  </si>
  <si>
    <t>5.4.21.1.</t>
  </si>
  <si>
    <t>5.4.21.2.</t>
  </si>
  <si>
    <t>5.4.21.3.</t>
  </si>
  <si>
    <t>5.4.21.4.</t>
  </si>
  <si>
    <t>5.4.22.</t>
  </si>
  <si>
    <t>5.4.22.1.</t>
  </si>
  <si>
    <t>5.4.22.2.</t>
  </si>
  <si>
    <t>5.4.22.3.</t>
  </si>
  <si>
    <t>5.4.22.4.</t>
  </si>
  <si>
    <t>5.4.23.</t>
  </si>
  <si>
    <t>5.4.23.1.</t>
  </si>
  <si>
    <t>5.4.23.2.</t>
  </si>
  <si>
    <t>5.4.23.3.</t>
  </si>
  <si>
    <t>5.4.23.4.</t>
  </si>
  <si>
    <t>5.4.24.</t>
  </si>
  <si>
    <t>5.4.24.1.</t>
  </si>
  <si>
    <t>5.4.24.2.</t>
  </si>
  <si>
    <t>5.4.24.3.</t>
  </si>
  <si>
    <t>5.4.24.4.</t>
  </si>
  <si>
    <t>5.4.25.</t>
  </si>
  <si>
    <t>5.4.25.1.</t>
  </si>
  <si>
    <t>5.4.25.2.</t>
  </si>
  <si>
    <t>5.4.25.3.</t>
  </si>
  <si>
    <t>5.4.25.4.</t>
  </si>
  <si>
    <t>5.4.26.</t>
  </si>
  <si>
    <t>5.4.26.1.</t>
  </si>
  <si>
    <t>5.4.26.2.</t>
  </si>
  <si>
    <t>5.4.26.3.</t>
  </si>
  <si>
    <t>5.4.26.4.</t>
  </si>
  <si>
    <t>5.4.27.</t>
  </si>
  <si>
    <t>5.4.27.1.</t>
  </si>
  <si>
    <t>5.4.27.2.</t>
  </si>
  <si>
    <t>5.4.27.3.</t>
  </si>
  <si>
    <t>5.4.27.4.</t>
  </si>
  <si>
    <t>5.4.28.</t>
  </si>
  <si>
    <t>5.4.28.1.</t>
  </si>
  <si>
    <t>5.4.28.2.</t>
  </si>
  <si>
    <t>5.4.28.3.</t>
  </si>
  <si>
    <t>5.4.28.4.</t>
  </si>
  <si>
    <t>5.4.29.</t>
  </si>
  <si>
    <t>5.4.29.1.</t>
  </si>
  <si>
    <t>5.4.29.2.</t>
  </si>
  <si>
    <t>5.4.29.3.</t>
  </si>
  <si>
    <t>5.4.29.4.</t>
  </si>
  <si>
    <t>5.4.30.</t>
  </si>
  <si>
    <t>5.4.30.1.</t>
  </si>
  <si>
    <t>5.4.30.2.</t>
  </si>
  <si>
    <t>5.4.30.3.</t>
  </si>
  <si>
    <t>5.4.30.4.</t>
  </si>
  <si>
    <t>5.4.31.</t>
  </si>
  <si>
    <t>5.4.31.1.</t>
  </si>
  <si>
    <t>5.4.31.2.</t>
  </si>
  <si>
    <t>5.4.31.3.</t>
  </si>
  <si>
    <t>5.4.31.4.</t>
  </si>
  <si>
    <t>Ставка, применяемая к величине превышения фактического почасового объема покупки электрической энергии над соответствующим плановым почасовым объемом</t>
  </si>
  <si>
    <t>5.5.1.</t>
  </si>
  <si>
    <t>5.5.1.1.</t>
  </si>
  <si>
    <t>5.5.2.</t>
  </si>
  <si>
    <t>5.5.2.1.</t>
  </si>
  <si>
    <t>5.5.3.</t>
  </si>
  <si>
    <t>5.5.3.1.</t>
  </si>
  <si>
    <t>5.5.4.</t>
  </si>
  <si>
    <t>5.5.4.1.</t>
  </si>
  <si>
    <t>5.5.5.</t>
  </si>
  <si>
    <t>5.5.5.1.</t>
  </si>
  <si>
    <t>5.5.6.</t>
  </si>
  <si>
    <t>5.5.6.1.</t>
  </si>
  <si>
    <t>5.5.7.</t>
  </si>
  <si>
    <t>5.5.7.1.</t>
  </si>
  <si>
    <t>5.5.8.</t>
  </si>
  <si>
    <t>5.5.8.1.</t>
  </si>
  <si>
    <t>5.5.9.</t>
  </si>
  <si>
    <t>5.5.9.1.</t>
  </si>
  <si>
    <t>5.5.10.</t>
  </si>
  <si>
    <t>5.5.10.1.</t>
  </si>
  <si>
    <t>5.5.11.</t>
  </si>
  <si>
    <t>5.5.11.1.</t>
  </si>
  <si>
    <t>5.5.12.</t>
  </si>
  <si>
    <t>5.5.12.1.</t>
  </si>
  <si>
    <t>5.5.13.</t>
  </si>
  <si>
    <t>5.5.13.1.</t>
  </si>
  <si>
    <t>5.5.14.</t>
  </si>
  <si>
    <t>5.5.14.1.</t>
  </si>
  <si>
    <t>5.5.15.</t>
  </si>
  <si>
    <t>5.5.15.1.</t>
  </si>
  <si>
    <t>5.5.16.</t>
  </si>
  <si>
    <t>5.5.16.1.</t>
  </si>
  <si>
    <t>5.5.17.</t>
  </si>
  <si>
    <t>5.5.17.1.</t>
  </si>
  <si>
    <t>5.5.18.</t>
  </si>
  <si>
    <t>5.5.18.1.</t>
  </si>
  <si>
    <t>5.5.19.</t>
  </si>
  <si>
    <t>5.5.19.1.</t>
  </si>
  <si>
    <t>5.5.20.</t>
  </si>
  <si>
    <t>5.5.20.1.</t>
  </si>
  <si>
    <t>5.5.21.</t>
  </si>
  <si>
    <t>5.5.21.1.</t>
  </si>
  <si>
    <t>5.5.22.</t>
  </si>
  <si>
    <t>5.5.22.1.</t>
  </si>
  <si>
    <t>5.5.23.</t>
  </si>
  <si>
    <t>5.5.23.1.</t>
  </si>
  <si>
    <t>5.5.24.</t>
  </si>
  <si>
    <t>5.5.24.1.</t>
  </si>
  <si>
    <t>5.5.25.</t>
  </si>
  <si>
    <t>5.5.25.1.</t>
  </si>
  <si>
    <t>5.5.26.</t>
  </si>
  <si>
    <t>5.5.26.1.</t>
  </si>
  <si>
    <t>5.5.27.</t>
  </si>
  <si>
    <t>5.5.27.1.</t>
  </si>
  <si>
    <t>5.5.28.</t>
  </si>
  <si>
    <t>5.5.28.1.</t>
  </si>
  <si>
    <t>5.5.29.</t>
  </si>
  <si>
    <t>5.5.29.1.</t>
  </si>
  <si>
    <t>5.5.30.</t>
  </si>
  <si>
    <t>5.5.30.1.</t>
  </si>
  <si>
    <t>5.5.31.</t>
  </si>
  <si>
    <t>5.5.31.1.</t>
  </si>
  <si>
    <t>Ставка, применяемая к величине превышения планового почасового объема покупки электрической энергии над соответствующим фактическим почасовым объемом</t>
  </si>
  <si>
    <t>5.6.1.</t>
  </si>
  <si>
    <t>5.6.1.1.</t>
  </si>
  <si>
    <t>5.6.2.</t>
  </si>
  <si>
    <t>5.6.2.1.</t>
  </si>
  <si>
    <t>5.6.3.</t>
  </si>
  <si>
    <t>5.6.3.1.</t>
  </si>
  <si>
    <t>5.6.4.</t>
  </si>
  <si>
    <t>5.6.4.1.</t>
  </si>
  <si>
    <t>5.6.5.</t>
  </si>
  <si>
    <t>5.6.5.1.</t>
  </si>
  <si>
    <t>5.6.6.</t>
  </si>
  <si>
    <t>5.6.6.1.</t>
  </si>
  <si>
    <t>5.6.7.</t>
  </si>
  <si>
    <t>5.6.7.1.</t>
  </si>
  <si>
    <t>5.6.8.</t>
  </si>
  <si>
    <t>5.6.8.1.</t>
  </si>
  <si>
    <t>5.6.9.</t>
  </si>
  <si>
    <t>5.6.9.1.</t>
  </si>
  <si>
    <t>5.6.10.</t>
  </si>
  <si>
    <t>5.6.10.1.</t>
  </si>
  <si>
    <t>5.6.11.</t>
  </si>
  <si>
    <t>5.6.11.1.</t>
  </si>
  <si>
    <t>5.6.12.</t>
  </si>
  <si>
    <t>5.6.12.1.</t>
  </si>
  <si>
    <t>5.6.13.</t>
  </si>
  <si>
    <t>5.6.13.1.</t>
  </si>
  <si>
    <t>5.6.14.</t>
  </si>
  <si>
    <t>5.6.14.1.</t>
  </si>
  <si>
    <t>5.6.15.</t>
  </si>
  <si>
    <t>5.6.15.1.</t>
  </si>
  <si>
    <t>5.6.16.</t>
  </si>
  <si>
    <t>5.6.16.1.</t>
  </si>
  <si>
    <t>5.6.17.</t>
  </si>
  <si>
    <t>5.6.17.1.</t>
  </si>
  <si>
    <t>5.6.18.</t>
  </si>
  <si>
    <t>5.6.18.1.</t>
  </si>
  <si>
    <t>5.6.19.</t>
  </si>
  <si>
    <t>5.6.19.1.</t>
  </si>
  <si>
    <t>5.6.20.</t>
  </si>
  <si>
    <t>5.6.20.1.</t>
  </si>
  <si>
    <t>5.6.21.</t>
  </si>
  <si>
    <t>5.6.21.1.</t>
  </si>
  <si>
    <t>5.6.22.</t>
  </si>
  <si>
    <t>5.6.22.1.</t>
  </si>
  <si>
    <t>5.6.23.</t>
  </si>
  <si>
    <t>5.6.23.1.</t>
  </si>
  <si>
    <t>5.6.24.</t>
  </si>
  <si>
    <t>5.6.24.1.</t>
  </si>
  <si>
    <t>5.6.25.</t>
  </si>
  <si>
    <t>5.6.25.1.</t>
  </si>
  <si>
    <t>5.6.26.</t>
  </si>
  <si>
    <t>5.6.26.1.</t>
  </si>
  <si>
    <t>5.6.27.</t>
  </si>
  <si>
    <t>5.6.27.1.</t>
  </si>
  <si>
    <t>5.6.28.</t>
  </si>
  <si>
    <t>5.6.28.1.</t>
  </si>
  <si>
    <t>5.6.29.</t>
  </si>
  <si>
    <t>5.6.29.1.</t>
  </si>
  <si>
    <t>5.6.30.</t>
  </si>
  <si>
    <t>5.6.30.1.</t>
  </si>
  <si>
    <t>5.6.31.</t>
  </si>
  <si>
    <t>5.6.31.1.</t>
  </si>
  <si>
    <t>Ставка для учета разницы предварительных требований и обязательств по результатам кокурентного отбора</t>
  </si>
  <si>
    <t>Наименование</t>
  </si>
  <si>
    <t>Ставка</t>
  </si>
  <si>
    <t>5.7.1.</t>
  </si>
  <si>
    <t>Ставка, применяемая к сумме плановых почасовых объемов покупки электрической энергии в целом за расчетный период</t>
  </si>
  <si>
    <t>руб./кВт.ч.</t>
  </si>
  <si>
    <t>5.7.2.</t>
  </si>
  <si>
    <t>Ставка, применяемая к сумме абсолютных значений разностей фактических и плановых почасовых объемов покупки электрической энергии в целом за расчетный период</t>
  </si>
  <si>
    <t>5.8.1.</t>
  </si>
  <si>
    <t>5.8.1.1.</t>
  </si>
  <si>
    <t>6. Шестая ценовая категория
(для объемов покупки электрической энергии (мощности), в отношении которых в расчетном периоде осуществляется почасовое планирование и учёт,
и стоимость услуг по передаче электрической энергии (мощности) определяется по цене услуг в двухставочном исчислении)</t>
  </si>
  <si>
    <t>6.1.1.</t>
  </si>
  <si>
    <t>6.1.1.1.</t>
  </si>
  <si>
    <t>6.1.1.2.</t>
  </si>
  <si>
    <t>6.1.1.3.</t>
  </si>
  <si>
    <t>6.1.1.4.</t>
  </si>
  <si>
    <t>6.1.2.</t>
  </si>
  <si>
    <t>6.1.2.1.</t>
  </si>
  <si>
    <t>6.1.2.2.</t>
  </si>
  <si>
    <t>6.1.2.3.</t>
  </si>
  <si>
    <t>6.1.2.4.</t>
  </si>
  <si>
    <t>6.1.3.</t>
  </si>
  <si>
    <t>6.1.3.1.</t>
  </si>
  <si>
    <t>6.1.3.2.</t>
  </si>
  <si>
    <t>6.1.3.3.</t>
  </si>
  <si>
    <t>6.1.3.4.</t>
  </si>
  <si>
    <t>6.1.4.</t>
  </si>
  <si>
    <t>6.1.4.1.</t>
  </si>
  <si>
    <t>6.1.4.2.</t>
  </si>
  <si>
    <t>6.1.4.3.</t>
  </si>
  <si>
    <t>6.1.4.4.</t>
  </si>
  <si>
    <t>6.1.5.</t>
  </si>
  <si>
    <t>6.1.5.1.</t>
  </si>
  <si>
    <t>6.1.5.2.</t>
  </si>
  <si>
    <t>6.1.5.3.</t>
  </si>
  <si>
    <t>6.1.5.4.</t>
  </si>
  <si>
    <t>6.1.6.</t>
  </si>
  <si>
    <t>6.1.6.1.</t>
  </si>
  <si>
    <t>6.1.6.2.</t>
  </si>
  <si>
    <t>6.1.6.3.</t>
  </si>
  <si>
    <t>6.1.6.4.</t>
  </si>
  <si>
    <t>6.1.7.</t>
  </si>
  <si>
    <t>6.1.7.1.</t>
  </si>
  <si>
    <t>6.1.7.2.</t>
  </si>
  <si>
    <t>6.1.7.3.</t>
  </si>
  <si>
    <t>6.1.7.4.</t>
  </si>
  <si>
    <t>6.1.8.</t>
  </si>
  <si>
    <t>6.1.8.1.</t>
  </si>
  <si>
    <t>6.1.8.2.</t>
  </si>
  <si>
    <t>6.1.8.3.</t>
  </si>
  <si>
    <t>6.1.8.4.</t>
  </si>
  <si>
    <t>6.1.9.</t>
  </si>
  <si>
    <t>6.1.9.1.</t>
  </si>
  <si>
    <t>6.1.9.2.</t>
  </si>
  <si>
    <t>6.1.9.3.</t>
  </si>
  <si>
    <t>6.1.9.4.</t>
  </si>
  <si>
    <t>6.1.10.</t>
  </si>
  <si>
    <t>6.1.10.1.</t>
  </si>
  <si>
    <t>6.1.10.2.</t>
  </si>
  <si>
    <t>6.1.10.3.</t>
  </si>
  <si>
    <t>6.1.10.4.</t>
  </si>
  <si>
    <t>6.1.11.</t>
  </si>
  <si>
    <t>6.1.11.1.</t>
  </si>
  <si>
    <t>6.1.11.2.</t>
  </si>
  <si>
    <t>6.1.11.3.</t>
  </si>
  <si>
    <t>6.1.11.4.</t>
  </si>
  <si>
    <t>6.1.12.</t>
  </si>
  <si>
    <t>6.1.12.1.</t>
  </si>
  <si>
    <t>6.1.12.2.</t>
  </si>
  <si>
    <t>6.1.12.3.</t>
  </si>
  <si>
    <t>6.1.12.4.</t>
  </si>
  <si>
    <t>6.1.13.</t>
  </si>
  <si>
    <t>6.1.13.1.</t>
  </si>
  <si>
    <t>6.1.13.2.</t>
  </si>
  <si>
    <t>6.1.13.3.</t>
  </si>
  <si>
    <t>6.1.13.4.</t>
  </si>
  <si>
    <t>6.1.14.</t>
  </si>
  <si>
    <t>6.1.14.1.</t>
  </si>
  <si>
    <t>6.1.14.2.</t>
  </si>
  <si>
    <t>6.1.14.3.</t>
  </si>
  <si>
    <t>6.1.14.4.</t>
  </si>
  <si>
    <t>6.1.15.</t>
  </si>
  <si>
    <t>6.1.15.1.</t>
  </si>
  <si>
    <t>6.1.15.2.</t>
  </si>
  <si>
    <t>6.1.15.3.</t>
  </si>
  <si>
    <t>6.1.15.4.</t>
  </si>
  <si>
    <t>6.1.16.</t>
  </si>
  <si>
    <t>6.1.16.1.</t>
  </si>
  <si>
    <t>6.1.16.2.</t>
  </si>
  <si>
    <t>6.1.16.3.</t>
  </si>
  <si>
    <t>6.1.16.4.</t>
  </si>
  <si>
    <t>6.1.17.</t>
  </si>
  <si>
    <t>6.1.17.1.</t>
  </si>
  <si>
    <t>6.1.17.2.</t>
  </si>
  <si>
    <t>6.1.17.3.</t>
  </si>
  <si>
    <t>6.1.17.4.</t>
  </si>
  <si>
    <t>6.1.18.</t>
  </si>
  <si>
    <t>6.1.18.1.</t>
  </si>
  <si>
    <t>6.1.18.2.</t>
  </si>
  <si>
    <t>6.1.18.3.</t>
  </si>
  <si>
    <t>6.1.18.4.</t>
  </si>
  <si>
    <t>6.1.19.</t>
  </si>
  <si>
    <t>6.1.19.1.</t>
  </si>
  <si>
    <t>6.1.19.2.</t>
  </si>
  <si>
    <t>6.1.19.3.</t>
  </si>
  <si>
    <t>6.1.19.4.</t>
  </si>
  <si>
    <t>6.1.20.</t>
  </si>
  <si>
    <t>6.1.20.1.</t>
  </si>
  <si>
    <t>6.1.20.2.</t>
  </si>
  <si>
    <t>6.1.20.3.</t>
  </si>
  <si>
    <t>6.1.20.4.</t>
  </si>
  <si>
    <t>6.1.21.</t>
  </si>
  <si>
    <t>6.1.21.1.</t>
  </si>
  <si>
    <t>6.1.21.2.</t>
  </si>
  <si>
    <t>6.1.21.3.</t>
  </si>
  <si>
    <t>6.1.21.4.</t>
  </si>
  <si>
    <t>6.1.22.</t>
  </si>
  <si>
    <t>6.1.22.1.</t>
  </si>
  <si>
    <t>6.1.22.2.</t>
  </si>
  <si>
    <t>6.1.22.3.</t>
  </si>
  <si>
    <t>6.1.22.4.</t>
  </si>
  <si>
    <t>6.1.23.</t>
  </si>
  <si>
    <t>6.1.23.1.</t>
  </si>
  <si>
    <t>6.1.23.2.</t>
  </si>
  <si>
    <t>6.1.23.3.</t>
  </si>
  <si>
    <t>6.1.23.4.</t>
  </si>
  <si>
    <t>6.1.24.</t>
  </si>
  <si>
    <t>6.1.24.1.</t>
  </si>
  <si>
    <t>6.1.24.2.</t>
  </si>
  <si>
    <t>6.1.24.3.</t>
  </si>
  <si>
    <t>6.1.24.4.</t>
  </si>
  <si>
    <t>6.1.25.</t>
  </si>
  <si>
    <t>6.1.25.1.</t>
  </si>
  <si>
    <t>6.1.25.2.</t>
  </si>
  <si>
    <t>6.1.25.3.</t>
  </si>
  <si>
    <t>6.1.25.4.</t>
  </si>
  <si>
    <t>6.1.26.</t>
  </si>
  <si>
    <t>6.1.26.1.</t>
  </si>
  <si>
    <t>6.1.26.2.</t>
  </si>
  <si>
    <t>6.1.26.3.</t>
  </si>
  <si>
    <t>6.1.26.4.</t>
  </si>
  <si>
    <t>6.1.27.</t>
  </si>
  <si>
    <t>6.1.27.1.</t>
  </si>
  <si>
    <t>6.1.27.2.</t>
  </si>
  <si>
    <t>6.1.27.3.</t>
  </si>
  <si>
    <t>6.1.27.4.</t>
  </si>
  <si>
    <t>6.1.28.</t>
  </si>
  <si>
    <t>6.1.28.1.</t>
  </si>
  <si>
    <t>6.1.28.2.</t>
  </si>
  <si>
    <t>6.1.28.3.</t>
  </si>
  <si>
    <t>6.1.28.4.</t>
  </si>
  <si>
    <t>6.1.29.</t>
  </si>
  <si>
    <t>6.1.29.1.</t>
  </si>
  <si>
    <t>6.1.29.2.</t>
  </si>
  <si>
    <t>6.1.29.3.</t>
  </si>
  <si>
    <t>6.1.29.4.</t>
  </si>
  <si>
    <t>6.1.30.</t>
  </si>
  <si>
    <t>6.1.30.1.</t>
  </si>
  <si>
    <t>6.1.30.2.</t>
  </si>
  <si>
    <t>6.1.30.3.</t>
  </si>
  <si>
    <t>6.1.30.4.</t>
  </si>
  <si>
    <t>6.1.31.</t>
  </si>
  <si>
    <t>6.1.31.1.</t>
  </si>
  <si>
    <t>6.1.31.2.</t>
  </si>
  <si>
    <t>6.1.31.3.</t>
  </si>
  <si>
    <t>6.1.31.4.</t>
  </si>
  <si>
    <t>6.2.1.</t>
  </si>
  <si>
    <t>6.2.1.1.</t>
  </si>
  <si>
    <t>6.2.1.2.</t>
  </si>
  <si>
    <t>6.2.1.3.</t>
  </si>
  <si>
    <t>6.2.1.4.</t>
  </si>
  <si>
    <t>6.2.2.</t>
  </si>
  <si>
    <t>6.2.2.1.</t>
  </si>
  <si>
    <t>6.2.2.2.</t>
  </si>
  <si>
    <t>6.2.2.3.</t>
  </si>
  <si>
    <t>6.2.2.4.</t>
  </si>
  <si>
    <t>6.2.3.</t>
  </si>
  <si>
    <t>6.2.3.1.</t>
  </si>
  <si>
    <t>6.2.3.2.</t>
  </si>
  <si>
    <t>6.2.3.3.</t>
  </si>
  <si>
    <t>6.2.3.4.</t>
  </si>
  <si>
    <t>6.2.4.</t>
  </si>
  <si>
    <t>6.2.4.1.</t>
  </si>
  <si>
    <t>6.2.4.2.</t>
  </si>
  <si>
    <t>6.2.4.3.</t>
  </si>
  <si>
    <t>6.2.4.4.</t>
  </si>
  <si>
    <t>6.2.5.</t>
  </si>
  <si>
    <t>6.2.5.1.</t>
  </si>
  <si>
    <t>6.2.5.2.</t>
  </si>
  <si>
    <t>6.2.5.3.</t>
  </si>
  <si>
    <t>6.2.5.4.</t>
  </si>
  <si>
    <t>6.2.6.</t>
  </si>
  <si>
    <t>6.2.6.1.</t>
  </si>
  <si>
    <t>6.2.6.2.</t>
  </si>
  <si>
    <t>6.2.6.3.</t>
  </si>
  <si>
    <t>6.2.6.4.</t>
  </si>
  <si>
    <t>6.2.7.</t>
  </si>
  <si>
    <t>6.2.7.1.</t>
  </si>
  <si>
    <t>6.2.7.2.</t>
  </si>
  <si>
    <t>6.2.7.3.</t>
  </si>
  <si>
    <t>6.2.7.4.</t>
  </si>
  <si>
    <t>6.2.8.</t>
  </si>
  <si>
    <t>6.2.8.1.</t>
  </si>
  <si>
    <t>6.2.8.2.</t>
  </si>
  <si>
    <t>6.2.8.3.</t>
  </si>
  <si>
    <t>6.2.8.4.</t>
  </si>
  <si>
    <t>6.2.9.</t>
  </si>
  <si>
    <t>6.2.9.1.</t>
  </si>
  <si>
    <t>6.2.9.2.</t>
  </si>
  <si>
    <t>6.2.9.3.</t>
  </si>
  <si>
    <t>6.2.9.4.</t>
  </si>
  <si>
    <t>6.2.10.</t>
  </si>
  <si>
    <t>6.2.10.1.</t>
  </si>
  <si>
    <t>6.2.10.2.</t>
  </si>
  <si>
    <t>6.2.10.3.</t>
  </si>
  <si>
    <t>6.2.10.4.</t>
  </si>
  <si>
    <t>6.2.11.</t>
  </si>
  <si>
    <t>6.2.11.1.</t>
  </si>
  <si>
    <t>6.2.11.2.</t>
  </si>
  <si>
    <t>6.2.11.3.</t>
  </si>
  <si>
    <t>6.2.11.4.</t>
  </si>
  <si>
    <t>6.2.12.</t>
  </si>
  <si>
    <t>6.2.12.1.</t>
  </si>
  <si>
    <t>6.2.12.2.</t>
  </si>
  <si>
    <t>6.2.12.3.</t>
  </si>
  <si>
    <t>6.2.12.4.</t>
  </si>
  <si>
    <t>6.2.13.</t>
  </si>
  <si>
    <t>6.2.13.1.</t>
  </si>
  <si>
    <t>6.2.13.2.</t>
  </si>
  <si>
    <t>6.2.13.3.</t>
  </si>
  <si>
    <t>6.2.13.4.</t>
  </si>
  <si>
    <t>6.2.14.</t>
  </si>
  <si>
    <t>6.2.14.1.</t>
  </si>
  <si>
    <t>6.2.14.2.</t>
  </si>
  <si>
    <t>6.2.14.3.</t>
  </si>
  <si>
    <t>6.2.14.4.</t>
  </si>
  <si>
    <t>6.2.15.</t>
  </si>
  <si>
    <t>6.2.15.1.</t>
  </si>
  <si>
    <t>6.2.15.2.</t>
  </si>
  <si>
    <t>6.2.15.3.</t>
  </si>
  <si>
    <t>6.2.15.4.</t>
  </si>
  <si>
    <t>6.2.16.</t>
  </si>
  <si>
    <t>6.2.16.1.</t>
  </si>
  <si>
    <t>6.2.16.2.</t>
  </si>
  <si>
    <t>6.2.16.3.</t>
  </si>
  <si>
    <t>6.2.16.4.</t>
  </si>
  <si>
    <t>6.2.17.</t>
  </si>
  <si>
    <t>6.2.17.1.</t>
  </si>
  <si>
    <t>6.2.17.2.</t>
  </si>
  <si>
    <t>6.2.17.3.</t>
  </si>
  <si>
    <t>6.2.17.4.</t>
  </si>
  <si>
    <t>6.2.18.</t>
  </si>
  <si>
    <t>6.2.18.1.</t>
  </si>
  <si>
    <t>6.2.18.2.</t>
  </si>
  <si>
    <t>6.2.18.3.</t>
  </si>
  <si>
    <t>6.2.18.4.</t>
  </si>
  <si>
    <t>6.2.19.</t>
  </si>
  <si>
    <t>6.2.19.1.</t>
  </si>
  <si>
    <t>6.2.19.2.</t>
  </si>
  <si>
    <t>6.2.19.3.</t>
  </si>
  <si>
    <t>6.2.19.4.</t>
  </si>
  <si>
    <t>6.2.20.</t>
  </si>
  <si>
    <t>6.2.20.1.</t>
  </si>
  <si>
    <t>6.2.20.2.</t>
  </si>
  <si>
    <t>6.2.20.3.</t>
  </si>
  <si>
    <t>6.2.20.4.</t>
  </si>
  <si>
    <t>6.2.21.</t>
  </si>
  <si>
    <t>6.2.21.1.</t>
  </si>
  <si>
    <t>6.2.21.2.</t>
  </si>
  <si>
    <t>6.2.21.3.</t>
  </si>
  <si>
    <t>6.2.21.4.</t>
  </si>
  <si>
    <t>6.2.22.</t>
  </si>
  <si>
    <t>6.2.22.1.</t>
  </si>
  <si>
    <t>6.2.22.2.</t>
  </si>
  <si>
    <t>6.2.22.3.</t>
  </si>
  <si>
    <t>6.2.22.4.</t>
  </si>
  <si>
    <t>6.2.23.</t>
  </si>
  <si>
    <t>6.2.23.1.</t>
  </si>
  <si>
    <t>6.2.23.2.</t>
  </si>
  <si>
    <t>6.2.23.3.</t>
  </si>
  <si>
    <t>6.2.23.4.</t>
  </si>
  <si>
    <t>6.2.24.</t>
  </si>
  <si>
    <t>6.2.24.1.</t>
  </si>
  <si>
    <t>6.2.24.2.</t>
  </si>
  <si>
    <t>6.2.24.3.</t>
  </si>
  <si>
    <t>6.2.24.4.</t>
  </si>
  <si>
    <t>6.2.25.</t>
  </si>
  <si>
    <t>6.2.25.1.</t>
  </si>
  <si>
    <t>6.2.25.2.</t>
  </si>
  <si>
    <t>6.2.25.3.</t>
  </si>
  <si>
    <t>6.2.25.4.</t>
  </si>
  <si>
    <t>6.2.26.</t>
  </si>
  <si>
    <t>6.2.26.1.</t>
  </si>
  <si>
    <t>6.2.26.2.</t>
  </si>
  <si>
    <t>6.2.26.3.</t>
  </si>
  <si>
    <t>6.2.26.4.</t>
  </si>
  <si>
    <t>6.2.27.</t>
  </si>
  <si>
    <t>6.2.27.1.</t>
  </si>
  <si>
    <t>6.2.27.2.</t>
  </si>
  <si>
    <t>6.2.27.3.</t>
  </si>
  <si>
    <t>6.2.27.4.</t>
  </si>
  <si>
    <t>6.2.28.</t>
  </si>
  <si>
    <t>6.2.28.1.</t>
  </si>
  <si>
    <t>6.2.28.2.</t>
  </si>
  <si>
    <t>6.2.28.3.</t>
  </si>
  <si>
    <t>6.2.28.4.</t>
  </si>
  <si>
    <t>6.2.29.</t>
  </si>
  <si>
    <t>6.2.29.1.</t>
  </si>
  <si>
    <t>6.2.29.2.</t>
  </si>
  <si>
    <t>6.2.29.3.</t>
  </si>
  <si>
    <t>6.2.29.4.</t>
  </si>
  <si>
    <t>6.2.30.</t>
  </si>
  <si>
    <t>6.2.30.1.</t>
  </si>
  <si>
    <t>6.2.30.2.</t>
  </si>
  <si>
    <t>6.2.30.3.</t>
  </si>
  <si>
    <t>6.2.30.4.</t>
  </si>
  <si>
    <t>6.2.31.</t>
  </si>
  <si>
    <t>6.2.31.1.</t>
  </si>
  <si>
    <t>6.2.31.2.</t>
  </si>
  <si>
    <t>6.2.31.3.</t>
  </si>
  <si>
    <t>6.2.31.4.</t>
  </si>
  <si>
    <t>6.3.1.</t>
  </si>
  <si>
    <t>6.3.1.1.</t>
  </si>
  <si>
    <t>6.3.1.2.</t>
  </si>
  <si>
    <t>6.3.1.3.</t>
  </si>
  <si>
    <t>6.3.1.4.</t>
  </si>
  <si>
    <t>6.3.2.</t>
  </si>
  <si>
    <t>6.3.2.1.</t>
  </si>
  <si>
    <t>6.3.2.2.</t>
  </si>
  <si>
    <t>6.3.2.3.</t>
  </si>
  <si>
    <t>6.3.2.4.</t>
  </si>
  <si>
    <t>6.3.3.</t>
  </si>
  <si>
    <t>6.3.3.1.</t>
  </si>
  <si>
    <t>6.3.3.2.</t>
  </si>
  <si>
    <t>6.3.3.3.</t>
  </si>
  <si>
    <t>6.3.3.4.</t>
  </si>
  <si>
    <t>6.3.4.</t>
  </si>
  <si>
    <t>6.3.4.1.</t>
  </si>
  <si>
    <t>6.3.4.2.</t>
  </si>
  <si>
    <t>6.3.4.3.</t>
  </si>
  <si>
    <t>6.3.4.4.</t>
  </si>
  <si>
    <t>6.3.5.</t>
  </si>
  <si>
    <t>6.3.5.1.</t>
  </si>
  <si>
    <t>6.3.5.2.</t>
  </si>
  <si>
    <t>6.3.5.3.</t>
  </si>
  <si>
    <t>6.3.5.4.</t>
  </si>
  <si>
    <t>6.3.6.</t>
  </si>
  <si>
    <t>6.3.6.1.</t>
  </si>
  <si>
    <t>6.3.6.2.</t>
  </si>
  <si>
    <t>6.3.6.3.</t>
  </si>
  <si>
    <t>6.3.6.4.</t>
  </si>
  <si>
    <t>6.3.7.</t>
  </si>
  <si>
    <t>6.3.7.1.</t>
  </si>
  <si>
    <t>6.3.7.2.</t>
  </si>
  <si>
    <t>6.3.7.3.</t>
  </si>
  <si>
    <t>6.3.7.4.</t>
  </si>
  <si>
    <t>6.3.8.</t>
  </si>
  <si>
    <t>6.3.8.1.</t>
  </si>
  <si>
    <t>6.3.8.2.</t>
  </si>
  <si>
    <t>6.3.8.3.</t>
  </si>
  <si>
    <t>6.3.8.4.</t>
  </si>
  <si>
    <t>6.3.9.</t>
  </si>
  <si>
    <t>6.3.9.1.</t>
  </si>
  <si>
    <t>6.3.9.2.</t>
  </si>
  <si>
    <t>6.3.9.3.</t>
  </si>
  <si>
    <t>6.3.9.4.</t>
  </si>
  <si>
    <t>6.3.10.</t>
  </si>
  <si>
    <t>6.3.10.1.</t>
  </si>
  <si>
    <t>6.3.10.2.</t>
  </si>
  <si>
    <t>6.3.10.3.</t>
  </si>
  <si>
    <t>6.3.10.4.</t>
  </si>
  <si>
    <t>6.3.11.</t>
  </si>
  <si>
    <t>6.3.11.1.</t>
  </si>
  <si>
    <t>6.3.11.2.</t>
  </si>
  <si>
    <t>6.3.11.3.</t>
  </si>
  <si>
    <t>6.3.11.4.</t>
  </si>
  <si>
    <t>6.3.12.</t>
  </si>
  <si>
    <t>6.3.12.1.</t>
  </si>
  <si>
    <t>6.3.12.2.</t>
  </si>
  <si>
    <t>6.3.12.3.</t>
  </si>
  <si>
    <t>6.3.12.4.</t>
  </si>
  <si>
    <t>6.3.13.</t>
  </si>
  <si>
    <t>6.3.13.1.</t>
  </si>
  <si>
    <t>6.3.13.2.</t>
  </si>
  <si>
    <t>6.3.13.3.</t>
  </si>
  <si>
    <t>6.3.13.4.</t>
  </si>
  <si>
    <t>6.3.14.</t>
  </si>
  <si>
    <t>6.3.14.1.</t>
  </si>
  <si>
    <t>6.3.14.2.</t>
  </si>
  <si>
    <t>6.3.14.3.</t>
  </si>
  <si>
    <t>6.3.14.4.</t>
  </si>
  <si>
    <t>6.3.15.</t>
  </si>
  <si>
    <t>6.3.15.1.</t>
  </si>
  <si>
    <t>6.3.15.2.</t>
  </si>
  <si>
    <t>6.3.15.3.</t>
  </si>
  <si>
    <t>6.3.15.4.</t>
  </si>
  <si>
    <t>6.3.16.</t>
  </si>
  <si>
    <t>6.3.16.1.</t>
  </si>
  <si>
    <t>6.3.16.2.</t>
  </si>
  <si>
    <t>6.3.16.3.</t>
  </si>
  <si>
    <t>6.3.16.4.</t>
  </si>
  <si>
    <t>6.3.17.</t>
  </si>
  <si>
    <t>6.3.17.1.</t>
  </si>
  <si>
    <t>6.3.17.2.</t>
  </si>
  <si>
    <t>6.3.17.3.</t>
  </si>
  <si>
    <t>6.3.17.4.</t>
  </si>
  <si>
    <t>6.3.18.</t>
  </si>
  <si>
    <t>6.3.18.1.</t>
  </si>
  <si>
    <t>6.3.18.2.</t>
  </si>
  <si>
    <t>6.3.18.3.</t>
  </si>
  <si>
    <t>6.3.18.4.</t>
  </si>
  <si>
    <t>6.3.19.</t>
  </si>
  <si>
    <t>6.3.19.1.</t>
  </si>
  <si>
    <t>6.3.19.2.</t>
  </si>
  <si>
    <t>6.3.19.3.</t>
  </si>
  <si>
    <t>6.3.19.4.</t>
  </si>
  <si>
    <t>6.3.20.</t>
  </si>
  <si>
    <t>6.3.20.1.</t>
  </si>
  <si>
    <t>6.3.20.2.</t>
  </si>
  <si>
    <t>6.3.20.3.</t>
  </si>
  <si>
    <t>6.3.20.4.</t>
  </si>
  <si>
    <t>6.3.21.</t>
  </si>
  <si>
    <t>6.3.21.1.</t>
  </si>
  <si>
    <t>6.3.21.2.</t>
  </si>
  <si>
    <t>6.3.21.3.</t>
  </si>
  <si>
    <t>6.3.21.4.</t>
  </si>
  <si>
    <t>6.3.22.</t>
  </si>
  <si>
    <t>6.3.22.1.</t>
  </si>
  <si>
    <t>6.3.22.2.</t>
  </si>
  <si>
    <t>6.3.22.3.</t>
  </si>
  <si>
    <t>6.3.22.4.</t>
  </si>
  <si>
    <t>6.3.23.</t>
  </si>
  <si>
    <t>6.3.23.1.</t>
  </si>
  <si>
    <t>6.3.23.2.</t>
  </si>
  <si>
    <t>6.3.23.3.</t>
  </si>
  <si>
    <t>6.3.23.4.</t>
  </si>
  <si>
    <t>6.3.24.</t>
  </si>
  <si>
    <t>6.3.24.1.</t>
  </si>
  <si>
    <t>6.3.24.2.</t>
  </si>
  <si>
    <t>6.3.24.3.</t>
  </si>
  <si>
    <t>6.3.24.4.</t>
  </si>
  <si>
    <t>6.3.25.</t>
  </si>
  <si>
    <t>6.3.25.1.</t>
  </si>
  <si>
    <t>6.3.25.2.</t>
  </si>
  <si>
    <t>6.3.25.3.</t>
  </si>
  <si>
    <t>6.3.25.4.</t>
  </si>
  <si>
    <t>6.3.26.</t>
  </si>
  <si>
    <t>6.3.26.1.</t>
  </si>
  <si>
    <t>6.3.26.2.</t>
  </si>
  <si>
    <t>6.3.26.3.</t>
  </si>
  <si>
    <t>6.3.26.4.</t>
  </si>
  <si>
    <t>6.3.27.</t>
  </si>
  <si>
    <t>6.3.27.1.</t>
  </si>
  <si>
    <t>6.3.27.2.</t>
  </si>
  <si>
    <t>6.3.27.3.</t>
  </si>
  <si>
    <t>6.3.27.4.</t>
  </si>
  <si>
    <t>6.3.28.</t>
  </si>
  <si>
    <t>6.3.28.1.</t>
  </si>
  <si>
    <t>6.3.28.2.</t>
  </si>
  <si>
    <t>6.3.28.3.</t>
  </si>
  <si>
    <t>6.3.28.4.</t>
  </si>
  <si>
    <t>6.3.29.</t>
  </si>
  <si>
    <t>6.3.29.1.</t>
  </si>
  <si>
    <t>6.3.29.2.</t>
  </si>
  <si>
    <t>6.3.29.3.</t>
  </si>
  <si>
    <t>6.3.29.4.</t>
  </si>
  <si>
    <t>6.3.30.</t>
  </si>
  <si>
    <t>6.3.30.1.</t>
  </si>
  <si>
    <t>6.3.30.2.</t>
  </si>
  <si>
    <t>6.3.30.3.</t>
  </si>
  <si>
    <t>6.3.30.4.</t>
  </si>
  <si>
    <t>6.3.31.</t>
  </si>
  <si>
    <t>6.3.31.1.</t>
  </si>
  <si>
    <t>6.3.31.2.</t>
  </si>
  <si>
    <t>6.3.31.3.</t>
  </si>
  <si>
    <t>6.3.31.4.</t>
  </si>
  <si>
    <t>6.4.1.</t>
  </si>
  <si>
    <t>6.4.1.1.</t>
  </si>
  <si>
    <t>6.4.1.2.</t>
  </si>
  <si>
    <t>6.4.1.3.</t>
  </si>
  <si>
    <t>6.4.1.4.</t>
  </si>
  <si>
    <t>6.4.2.</t>
  </si>
  <si>
    <t>6.4.2.1.</t>
  </si>
  <si>
    <t>6.4.2.2.</t>
  </si>
  <si>
    <t>6.4.2.3.</t>
  </si>
  <si>
    <t>6.4.2.4.</t>
  </si>
  <si>
    <t>6.4.3.</t>
  </si>
  <si>
    <t>6.4.3.1.</t>
  </si>
  <si>
    <t>6.4.3.2.</t>
  </si>
  <si>
    <t>6.4.3.3.</t>
  </si>
  <si>
    <t>6.4.3.4.</t>
  </si>
  <si>
    <t>6.4.4.</t>
  </si>
  <si>
    <t>6.4.4.1.</t>
  </si>
  <si>
    <t>6.4.4.2.</t>
  </si>
  <si>
    <t>6.4.4.3.</t>
  </si>
  <si>
    <t>6.4.4.4.</t>
  </si>
  <si>
    <t>6.4.5.</t>
  </si>
  <si>
    <t>6.4.5.1.</t>
  </si>
  <si>
    <t>6.4.5.2.</t>
  </si>
  <si>
    <t>6.4.5.3.</t>
  </si>
  <si>
    <t>6.4.5.4.</t>
  </si>
  <si>
    <t>6.4.6.</t>
  </si>
  <si>
    <t>6.4.6.1.</t>
  </si>
  <si>
    <t>6.4.6.2.</t>
  </si>
  <si>
    <t>6.4.6.3.</t>
  </si>
  <si>
    <t>6.4.6.4.</t>
  </si>
  <si>
    <t>6.4.7.</t>
  </si>
  <si>
    <t>6.4.7.1.</t>
  </si>
  <si>
    <t>6.4.7.2.</t>
  </si>
  <si>
    <t>6.4.7.3.</t>
  </si>
  <si>
    <t>6.4.7.4.</t>
  </si>
  <si>
    <t>6.4.8.</t>
  </si>
  <si>
    <t>6.4.8.1.</t>
  </si>
  <si>
    <t>6.4.8.2.</t>
  </si>
  <si>
    <t>6.4.8.3.</t>
  </si>
  <si>
    <t>6.4.8.4.</t>
  </si>
  <si>
    <t>6.4.9.</t>
  </si>
  <si>
    <t>6.4.9.1.</t>
  </si>
  <si>
    <t>6.4.9.2.</t>
  </si>
  <si>
    <t>6.4.9.3.</t>
  </si>
  <si>
    <t>6.4.9.4.</t>
  </si>
  <si>
    <t>6.4.10.</t>
  </si>
  <si>
    <t>6.4.10.1.</t>
  </si>
  <si>
    <t>6.4.10.2.</t>
  </si>
  <si>
    <t>6.4.10.3.</t>
  </si>
  <si>
    <t>6.4.10.4.</t>
  </si>
  <si>
    <t>6.4.11.</t>
  </si>
  <si>
    <t>6.4.11.1.</t>
  </si>
  <si>
    <t>6.4.11.2.</t>
  </si>
  <si>
    <t>6.4.11.3.</t>
  </si>
  <si>
    <t>6.4.11.4.</t>
  </si>
  <si>
    <t>6.4.12.</t>
  </si>
  <si>
    <t>6.4.12.1.</t>
  </si>
  <si>
    <t>6.4.12.2.</t>
  </si>
  <si>
    <t>6.4.12.3.</t>
  </si>
  <si>
    <t>6.4.12.4.</t>
  </si>
  <si>
    <t>6.4.13.</t>
  </si>
  <si>
    <t>6.4.13.1.</t>
  </si>
  <si>
    <t>6.4.13.2.</t>
  </si>
  <si>
    <t>6.4.13.3.</t>
  </si>
  <si>
    <t>6.4.13.4.</t>
  </si>
  <si>
    <t>6.4.14.</t>
  </si>
  <si>
    <t>6.4.14.1.</t>
  </si>
  <si>
    <t>6.4.14.2.</t>
  </si>
  <si>
    <t>6.4.14.3.</t>
  </si>
  <si>
    <t>6.4.14.4.</t>
  </si>
  <si>
    <t>6.4.15.</t>
  </si>
  <si>
    <t>6.4.15.1.</t>
  </si>
  <si>
    <t>6.4.15.2.</t>
  </si>
  <si>
    <t>6.4.15.3.</t>
  </si>
  <si>
    <t>6.4.15.4.</t>
  </si>
  <si>
    <t>6.4.16.</t>
  </si>
  <si>
    <t>6.4.16.1.</t>
  </si>
  <si>
    <t>6.4.16.2.</t>
  </si>
  <si>
    <t>6.4.16.3.</t>
  </si>
  <si>
    <t>6.4.16.4.</t>
  </si>
  <si>
    <t>6.4.17.</t>
  </si>
  <si>
    <t>6.4.17.1.</t>
  </si>
  <si>
    <t>6.4.17.2.</t>
  </si>
  <si>
    <t>6.4.17.3.</t>
  </si>
  <si>
    <t>6.4.17.4.</t>
  </si>
  <si>
    <t>6.4.18.</t>
  </si>
  <si>
    <t>6.4.18.1.</t>
  </si>
  <si>
    <t>6.4.18.2.</t>
  </si>
  <si>
    <t>6.4.18.3.</t>
  </si>
  <si>
    <t>6.4.18.4.</t>
  </si>
  <si>
    <t>6.4.19.</t>
  </si>
  <si>
    <t>6.4.19.1.</t>
  </si>
  <si>
    <t>6.4.19.2.</t>
  </si>
  <si>
    <t>6.4.19.3.</t>
  </si>
  <si>
    <t>6.4.19.4.</t>
  </si>
  <si>
    <t>6.4.20.</t>
  </si>
  <si>
    <t>6.4.20.1.</t>
  </si>
  <si>
    <t>6.4.20.2.</t>
  </si>
  <si>
    <t>6.4.20.3.</t>
  </si>
  <si>
    <t>6.4.20.4.</t>
  </si>
  <si>
    <t>6.4.21.</t>
  </si>
  <si>
    <t>6.4.21.1.</t>
  </si>
  <si>
    <t>6.4.21.2.</t>
  </si>
  <si>
    <t>6.4.21.3.</t>
  </si>
  <si>
    <t>6.4.21.4.</t>
  </si>
  <si>
    <t>6.4.22.</t>
  </si>
  <si>
    <t>6.4.22.1.</t>
  </si>
  <si>
    <t>6.4.22.2.</t>
  </si>
  <si>
    <t>6.4.22.3.</t>
  </si>
  <si>
    <t>6.4.22.4.</t>
  </si>
  <si>
    <t>6.4.23.</t>
  </si>
  <si>
    <t>6.4.23.1.</t>
  </si>
  <si>
    <t>6.4.23.2.</t>
  </si>
  <si>
    <t>6.4.23.3.</t>
  </si>
  <si>
    <t>6.4.23.4.</t>
  </si>
  <si>
    <t>6.4.24.</t>
  </si>
  <si>
    <t>6.4.24.1.</t>
  </si>
  <si>
    <t>6.4.24.2.</t>
  </si>
  <si>
    <t>6.4.24.3.</t>
  </si>
  <si>
    <t>6.4.24.4.</t>
  </si>
  <si>
    <t>6.4.25.</t>
  </si>
  <si>
    <t>6.4.25.1.</t>
  </si>
  <si>
    <t>6.4.25.2.</t>
  </si>
  <si>
    <t>6.4.25.3.</t>
  </si>
  <si>
    <t>6.4.25.4.</t>
  </si>
  <si>
    <t>6.4.26.</t>
  </si>
  <si>
    <t>6.4.26.1.</t>
  </si>
  <si>
    <t>6.4.26.2.</t>
  </si>
  <si>
    <t>6.4.26.3.</t>
  </si>
  <si>
    <t>6.4.26.4.</t>
  </si>
  <si>
    <t>6.4.27.</t>
  </si>
  <si>
    <t>6.4.27.1.</t>
  </si>
  <si>
    <t>6.4.27.2.</t>
  </si>
  <si>
    <t>6.4.27.3.</t>
  </si>
  <si>
    <t>6.4.27.4.</t>
  </si>
  <si>
    <t>6.4.28.</t>
  </si>
  <si>
    <t>6.4.28.1.</t>
  </si>
  <si>
    <t>6.4.28.2.</t>
  </si>
  <si>
    <t>6.4.28.3.</t>
  </si>
  <si>
    <t>6.4.28.4.</t>
  </si>
  <si>
    <t>6.4.29.</t>
  </si>
  <si>
    <t>6.4.29.1.</t>
  </si>
  <si>
    <t>6.4.29.2.</t>
  </si>
  <si>
    <t>6.4.29.3.</t>
  </si>
  <si>
    <t>6.4.29.4.</t>
  </si>
  <si>
    <t>6.4.30.</t>
  </si>
  <si>
    <t>6.4.30.1.</t>
  </si>
  <si>
    <t>6.4.30.2.</t>
  </si>
  <si>
    <t>6.4.30.3.</t>
  </si>
  <si>
    <t>6.4.30.4.</t>
  </si>
  <si>
    <t>6.4.31.</t>
  </si>
  <si>
    <t>6.4.31.1.</t>
  </si>
  <si>
    <t>6.4.31.2.</t>
  </si>
  <si>
    <t>6.4.31.3.</t>
  </si>
  <si>
    <t>6.4.31.4.</t>
  </si>
  <si>
    <t>6.5.1.</t>
  </si>
  <si>
    <t>6.5.1.1.</t>
  </si>
  <si>
    <t>6.5.2.</t>
  </si>
  <si>
    <t>6.5.2.1.</t>
  </si>
  <si>
    <t>6.5.3.</t>
  </si>
  <si>
    <t>6.5.3.1.</t>
  </si>
  <si>
    <t>6.5.4.</t>
  </si>
  <si>
    <t>6.5.4.1.</t>
  </si>
  <si>
    <t>6.5.5.</t>
  </si>
  <si>
    <t>6.5.5.1.</t>
  </si>
  <si>
    <t>6.5.6.</t>
  </si>
  <si>
    <t>6.5.6.1.</t>
  </si>
  <si>
    <t>6.5.7.</t>
  </si>
  <si>
    <t>6.5.7.1.</t>
  </si>
  <si>
    <t>6.5.8.</t>
  </si>
  <si>
    <t>6.5.8.1.</t>
  </si>
  <si>
    <t>6.5.9.</t>
  </si>
  <si>
    <t>6.5.9.1.</t>
  </si>
  <si>
    <t>6.5.10.</t>
  </si>
  <si>
    <t>6.5.10.1.</t>
  </si>
  <si>
    <t>6.5.11.</t>
  </si>
  <si>
    <t>6.5.11.1.</t>
  </si>
  <si>
    <t>6.5.12.</t>
  </si>
  <si>
    <t>6.5.12.1.</t>
  </si>
  <si>
    <t>6.5.13.</t>
  </si>
  <si>
    <t>6.5.13.1.</t>
  </si>
  <si>
    <t>6.5.14.</t>
  </si>
  <si>
    <t>6.5.14.1.</t>
  </si>
  <si>
    <t>6.5.15.</t>
  </si>
  <si>
    <t>6.5.15.1.</t>
  </si>
  <si>
    <t>6.5.16.</t>
  </si>
  <si>
    <t>6.5.16.1.</t>
  </si>
  <si>
    <t>6.5.17.</t>
  </si>
  <si>
    <t>6.5.17.1.</t>
  </si>
  <si>
    <t>6.5.18.</t>
  </si>
  <si>
    <t>6.5.18.1.</t>
  </si>
  <si>
    <t>6.5.19.</t>
  </si>
  <si>
    <t>6.5.19.1.</t>
  </si>
  <si>
    <t>6.5.20.</t>
  </si>
  <si>
    <t>6.5.20.1.</t>
  </si>
  <si>
    <t>6.5.21.</t>
  </si>
  <si>
    <t>6.5.21.1.</t>
  </si>
  <si>
    <t>6.5.22.</t>
  </si>
  <si>
    <t>6.5.22.1.</t>
  </si>
  <si>
    <t>6.5.23.</t>
  </si>
  <si>
    <t>6.5.23.1.</t>
  </si>
  <si>
    <t>6.5.24.</t>
  </si>
  <si>
    <t>6.5.24.1.</t>
  </si>
  <si>
    <t>6.5.25.</t>
  </si>
  <si>
    <t>6.5.25.1.</t>
  </si>
  <si>
    <t>6.5.26.</t>
  </si>
  <si>
    <t>6.5.26.1.</t>
  </si>
  <si>
    <t>6.5.27.</t>
  </si>
  <si>
    <t>6.5.27.1.</t>
  </si>
  <si>
    <t>6.5.28.</t>
  </si>
  <si>
    <t>6.5.28.1.</t>
  </si>
  <si>
    <t>6.5.29.</t>
  </si>
  <si>
    <t>6.5.29.1.</t>
  </si>
  <si>
    <t>6.5.30.</t>
  </si>
  <si>
    <t>6.5.30.1.</t>
  </si>
  <si>
    <t>6.5.31.</t>
  </si>
  <si>
    <t>6.5.31.1.</t>
  </si>
  <si>
    <t>6.6.1.</t>
  </si>
  <si>
    <t>6.6.1.1.</t>
  </si>
  <si>
    <t>6.6.2.</t>
  </si>
  <si>
    <t>6.6.2.1.</t>
  </si>
  <si>
    <t>6.6.3.</t>
  </si>
  <si>
    <t>6.6.3.1.</t>
  </si>
  <si>
    <t>6.6.4.</t>
  </si>
  <si>
    <t>6.6.4.1.</t>
  </si>
  <si>
    <t>6.6.5.</t>
  </si>
  <si>
    <t>6.6.5.1.</t>
  </si>
  <si>
    <t>6.6.6.</t>
  </si>
  <si>
    <t>6.6.6.1.</t>
  </si>
  <si>
    <t>6.6.7.</t>
  </si>
  <si>
    <t>6.6.7.1.</t>
  </si>
  <si>
    <t>6.6.8.</t>
  </si>
  <si>
    <t>6.6.8.1.</t>
  </si>
  <si>
    <t>6.6.9.</t>
  </si>
  <si>
    <t>6.6.9.1.</t>
  </si>
  <si>
    <t>6.6.10.</t>
  </si>
  <si>
    <t>6.6.10.1.</t>
  </si>
  <si>
    <t>6.6.11.</t>
  </si>
  <si>
    <t>6.6.11.1.</t>
  </si>
  <si>
    <t>6.6.12.</t>
  </si>
  <si>
    <t>6.6.12.1.</t>
  </si>
  <si>
    <t>6.6.13.</t>
  </si>
  <si>
    <t>6.6.13.1.</t>
  </si>
  <si>
    <t>6.6.14.</t>
  </si>
  <si>
    <t>6.6.14.1.</t>
  </si>
  <si>
    <t>6.6.15.</t>
  </si>
  <si>
    <t>6.6.15.1.</t>
  </si>
  <si>
    <t>6.6.16.</t>
  </si>
  <si>
    <t>6.6.16.1.</t>
  </si>
  <si>
    <t>6.6.17.</t>
  </si>
  <si>
    <t>6.6.17.1.</t>
  </si>
  <si>
    <t>6.6.18.</t>
  </si>
  <si>
    <t>6.6.18.1.</t>
  </si>
  <si>
    <t>6.6.19.</t>
  </si>
  <si>
    <t>6.6.19.1.</t>
  </si>
  <si>
    <t>6.6.20.</t>
  </si>
  <si>
    <t>6.6.20.1.</t>
  </si>
  <si>
    <t>6.6.21.</t>
  </si>
  <si>
    <t>6.6.21.1.</t>
  </si>
  <si>
    <t>6.6.22.</t>
  </si>
  <si>
    <t>6.6.22.1.</t>
  </si>
  <si>
    <t>6.6.23.</t>
  </si>
  <si>
    <t>6.6.23.1.</t>
  </si>
  <si>
    <t>6.6.24.</t>
  </si>
  <si>
    <t>6.6.24.1.</t>
  </si>
  <si>
    <t>6.6.25.</t>
  </si>
  <si>
    <t>6.6.25.1.</t>
  </si>
  <si>
    <t>6.6.26.</t>
  </si>
  <si>
    <t>6.6.26.1.</t>
  </si>
  <si>
    <t>6.6.27.</t>
  </si>
  <si>
    <t>6.6.27.1.</t>
  </si>
  <si>
    <t>6.6.28.</t>
  </si>
  <si>
    <t>6.6.28.1.</t>
  </si>
  <si>
    <t>6.6.29.</t>
  </si>
  <si>
    <t>6.6.29.1.</t>
  </si>
  <si>
    <t>6.6.30.</t>
  </si>
  <si>
    <t>6.6.30.1.</t>
  </si>
  <si>
    <t>6.6.31.</t>
  </si>
  <si>
    <t>6.6.31.1.</t>
  </si>
  <si>
    <t>6.7.1.</t>
  </si>
  <si>
    <t>6.7.2.</t>
  </si>
  <si>
    <t>6.8.1.</t>
  </si>
  <si>
    <t>6.8.1.1.</t>
  </si>
  <si>
    <t>6.8.1.2.</t>
  </si>
  <si>
    <t>Размер сбытовой надбавки определен с учётом требований приказа № 451-ТР от 24.11.2022 Департамента экономической политики и развития города Москвы.</t>
  </si>
  <si>
    <t>08</t>
  </si>
  <si>
    <t>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</si>
</sst>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[$-419]mmmm\ yyyy;@"/>
    <numFmt numFmtId="165" formatCode="0.00000000"/>
    <numFmt numFmtId="166" formatCode="#,##0.000"/>
    <numFmt numFmtId="167" formatCode="0.0000"/>
    <numFmt numFmtId="168" formatCode="_-* #,##0.000\ _₽_-;\-* #,##0.000\ _₽_-;_-* &quot;-&quot;???\ _₽_-;_-@_-"/>
    <numFmt numFmtId="169" formatCode="#,##0.000000"/>
    <numFmt numFmtId="170" formatCode="#,##0.00000"/>
    <numFmt numFmtId="171" formatCode="0.000000"/>
  </numFmts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i/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Calibri"/>
      <family val="2"/>
      <scheme val="minor"/>
    </font>
    <font>
      <sz val="8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Calibri"/>
      <family val="2"/>
      <charset val="204"/>
      <scheme val="minor"/>
    </font>
    <font>
      <b/>
      <sz val="10"/>
      <name val="Calibri"/>
      <family val="2"/>
      <charset val="204"/>
    </font>
    <font>
      <sz val="10"/>
      <name val="Calibri"/>
      <family val="2"/>
      <charset val="204"/>
    </font>
    <font>
      <b/>
      <i/>
      <sz val="10"/>
      <name val="Calibri"/>
      <family val="2"/>
      <charset val="204"/>
    </font>
    <font>
      <i/>
      <sz val="10"/>
      <name val="Calibri"/>
      <family val="2"/>
      <charset val="204"/>
    </font>
    <font>
      <i/>
      <u/>
      <sz val="8"/>
      <name val="Calibri"/>
      <family val="2"/>
      <charset val="204"/>
      <scheme val="minor"/>
    </font>
    <font>
      <i/>
      <sz val="8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u/>
      <sz val="10"/>
      <name val="Calibri"/>
      <family val="2"/>
      <charset val="204"/>
    </font>
    <font>
      <b/>
      <sz val="10"/>
      <name val="Arial"/>
      <family val="2"/>
      <charset val="204"/>
    </font>
    <font>
      <b/>
      <u/>
      <sz val="11"/>
      <name val="Calibri"/>
      <family val="2"/>
      <charset val="204"/>
    </font>
    <font>
      <i/>
      <sz val="1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0" fontId="8" fillId="0" borderId="0"/>
    <xf numFmtId="0" fontId="11" fillId="0" borderId="0"/>
  </cellStyleXfs>
  <cellXfs count="206">
    <xf numFmtId="0" fontId="0" fillId="0" borderId="0" xfId="0"/>
    <xf numFmtId="0" fontId="4" fillId="0" borderId="0" xfId="0" applyFont="1"/>
    <xf numFmtId="0" fontId="4" fillId="0" borderId="0" xfId="0" applyFont="1" applyAlignment="1">
      <alignment wrapText="1"/>
    </xf>
    <xf numFmtId="0" fontId="6" fillId="0" borderId="2" xfId="0" applyFont="1" applyBorder="1" applyAlignment="1">
      <alignment horizontal="center"/>
    </xf>
    <xf numFmtId="0" fontId="6" fillId="0" borderId="2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2" xfId="0" applyFont="1" applyBorder="1" applyAlignment="1">
      <alignment horizontal="right" vertical="top"/>
    </xf>
    <xf numFmtId="0" fontId="7" fillId="0" borderId="2" xfId="0" applyFont="1" applyBorder="1" applyAlignment="1">
      <alignment horizontal="center" vertical="center"/>
    </xf>
    <xf numFmtId="4" fontId="4" fillId="0" borderId="2" xfId="0" applyNumberFormat="1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2" xfId="0" applyFont="1" applyBorder="1" applyAlignment="1">
      <alignment horizontal="center" vertical="center"/>
    </xf>
    <xf numFmtId="165" fontId="4" fillId="0" borderId="2" xfId="2" applyNumberFormat="1" applyFont="1" applyBorder="1" applyAlignment="1">
      <alignment horizontal="center" vertical="center"/>
    </xf>
    <xf numFmtId="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166" fontId="4" fillId="0" borderId="2" xfId="0" applyNumberFormat="1" applyFont="1" applyBorder="1" applyAlignment="1">
      <alignment horizontal="center" vertical="center"/>
    </xf>
    <xf numFmtId="0" fontId="4" fillId="0" borderId="0" xfId="0" applyFont="1" applyAlignment="1">
      <alignment horizontal="right" vertical="center"/>
    </xf>
    <xf numFmtId="16" fontId="4" fillId="0" borderId="2" xfId="0" applyNumberFormat="1" applyFont="1" applyBorder="1" applyAlignment="1">
      <alignment horizontal="right" vertical="top"/>
    </xf>
    <xf numFmtId="167" fontId="4" fillId="0" borderId="2" xfId="0" applyNumberFormat="1" applyFont="1" applyBorder="1" applyAlignment="1">
      <alignment horizontal="center" vertical="center"/>
    </xf>
    <xf numFmtId="43" fontId="4" fillId="0" borderId="0" xfId="1" applyFont="1"/>
    <xf numFmtId="168" fontId="4" fillId="0" borderId="0" xfId="0" applyNumberFormat="1" applyFont="1"/>
    <xf numFmtId="166" fontId="4" fillId="0" borderId="0" xfId="0" applyNumberFormat="1" applyFont="1"/>
    <xf numFmtId="166" fontId="4" fillId="0" borderId="0" xfId="0" applyNumberFormat="1" applyFont="1" applyAlignment="1">
      <alignment vertical="center"/>
    </xf>
    <xf numFmtId="3" fontId="4" fillId="0" borderId="2" xfId="0" applyNumberFormat="1" applyFont="1" applyBorder="1" applyAlignment="1">
      <alignment horizontal="center" vertical="center"/>
    </xf>
    <xf numFmtId="0" fontId="9" fillId="0" borderId="0" xfId="0" applyFont="1" applyAlignment="1">
      <alignment horizontal="left" vertical="center" indent="1"/>
    </xf>
    <xf numFmtId="0" fontId="11" fillId="0" borderId="0" xfId="3"/>
    <xf numFmtId="0" fontId="13" fillId="0" borderId="8" xfId="3" applyFont="1" applyBorder="1" applyAlignment="1">
      <alignment horizontal="center" vertical="center" wrapText="1"/>
    </xf>
    <xf numFmtId="0" fontId="13" fillId="0" borderId="2" xfId="3" applyFont="1" applyBorder="1" applyAlignment="1">
      <alignment horizontal="center" vertical="center" wrapText="1"/>
    </xf>
    <xf numFmtId="0" fontId="13" fillId="0" borderId="2" xfId="3" applyFont="1" applyBorder="1" applyAlignment="1">
      <alignment horizontal="center" vertical="center"/>
    </xf>
    <xf numFmtId="0" fontId="13" fillId="0" borderId="2" xfId="3" applyFont="1" applyBorder="1" applyAlignment="1">
      <alignment horizontal="center"/>
    </xf>
    <xf numFmtId="0" fontId="13" fillId="0" borderId="11" xfId="3" applyFont="1" applyBorder="1" applyAlignment="1">
      <alignment horizontal="center"/>
    </xf>
    <xf numFmtId="0" fontId="14" fillId="0" borderId="12" xfId="3" applyFont="1" applyBorder="1" applyAlignment="1">
      <alignment horizontal="center"/>
    </xf>
    <xf numFmtId="0" fontId="14" fillId="0" borderId="13" xfId="3" applyFont="1" applyBorder="1" applyAlignment="1">
      <alignment horizontal="center"/>
    </xf>
    <xf numFmtId="0" fontId="14" fillId="0" borderId="14" xfId="3" applyFont="1" applyBorder="1" applyAlignment="1">
      <alignment horizontal="center"/>
    </xf>
    <xf numFmtId="0" fontId="13" fillId="0" borderId="2" xfId="3" applyFont="1" applyBorder="1" applyAlignment="1">
      <alignment horizontal="right" vertical="center"/>
    </xf>
    <xf numFmtId="0" fontId="13" fillId="0" borderId="15" xfId="3" applyFont="1" applyBorder="1" applyAlignment="1">
      <alignment horizontal="right" vertical="center"/>
    </xf>
    <xf numFmtId="0" fontId="13" fillId="0" borderId="16" xfId="3" applyFont="1" applyBorder="1" applyAlignment="1">
      <alignment horizontal="center" vertical="center" wrapText="1"/>
    </xf>
    <xf numFmtId="0" fontId="15" fillId="0" borderId="16" xfId="3" applyFont="1" applyBorder="1" applyAlignment="1">
      <alignment horizontal="center" vertical="center"/>
    </xf>
    <xf numFmtId="169" fontId="13" fillId="0" borderId="16" xfId="3" applyNumberFormat="1" applyFont="1" applyBorder="1" applyAlignment="1">
      <alignment horizontal="center" vertical="center"/>
    </xf>
    <xf numFmtId="169" fontId="13" fillId="0" borderId="17" xfId="3" applyNumberFormat="1" applyFont="1" applyBorder="1" applyAlignment="1">
      <alignment horizontal="center" vertical="center"/>
    </xf>
    <xf numFmtId="169" fontId="11" fillId="0" borderId="0" xfId="3" applyNumberFormat="1"/>
    <xf numFmtId="169" fontId="0" fillId="0" borderId="0" xfId="0" applyNumberFormat="1"/>
    <xf numFmtId="0" fontId="14" fillId="0" borderId="10" xfId="3" applyFont="1" applyBorder="1" applyAlignment="1">
      <alignment horizontal="right"/>
    </xf>
    <xf numFmtId="0" fontId="14" fillId="0" borderId="2" xfId="3" applyFont="1" applyBorder="1"/>
    <xf numFmtId="0" fontId="16" fillId="0" borderId="2" xfId="3" applyFont="1" applyBorder="1" applyAlignment="1">
      <alignment horizontal="center"/>
    </xf>
    <xf numFmtId="4" fontId="14" fillId="0" borderId="2" xfId="3" applyNumberFormat="1" applyFont="1" applyBorder="1" applyAlignment="1">
      <alignment horizontal="center"/>
    </xf>
    <xf numFmtId="4" fontId="14" fillId="0" borderId="11" xfId="3" applyNumberFormat="1" applyFont="1" applyBorder="1" applyAlignment="1">
      <alignment horizontal="center"/>
    </xf>
    <xf numFmtId="4" fontId="0" fillId="0" borderId="0" xfId="0" applyNumberFormat="1"/>
    <xf numFmtId="0" fontId="14" fillId="0" borderId="18" xfId="3" applyFont="1" applyBorder="1" applyAlignment="1">
      <alignment horizontal="right"/>
    </xf>
    <xf numFmtId="0" fontId="14" fillId="0" borderId="19" xfId="3" applyFont="1" applyBorder="1"/>
    <xf numFmtId="0" fontId="16" fillId="0" borderId="19" xfId="3" applyFont="1" applyBorder="1" applyAlignment="1">
      <alignment horizontal="center"/>
    </xf>
    <xf numFmtId="4" fontId="14" fillId="0" borderId="19" xfId="3" applyNumberFormat="1" applyFont="1" applyBorder="1" applyAlignment="1">
      <alignment horizontal="center"/>
    </xf>
    <xf numFmtId="4" fontId="14" fillId="0" borderId="20" xfId="3" applyNumberFormat="1" applyFont="1" applyBorder="1" applyAlignment="1">
      <alignment horizontal="center"/>
    </xf>
    <xf numFmtId="0" fontId="12" fillId="0" borderId="0" xfId="3" applyFont="1"/>
    <xf numFmtId="0" fontId="12" fillId="0" borderId="0" xfId="3" applyFont="1" applyAlignment="1">
      <alignment horizontal="left"/>
    </xf>
    <xf numFmtId="0" fontId="17" fillId="0" borderId="0" xfId="3" applyFont="1" applyAlignment="1">
      <alignment horizontal="right"/>
    </xf>
    <xf numFmtId="0" fontId="18" fillId="0" borderId="0" xfId="3" applyFont="1" applyAlignment="1">
      <alignment horizontal="left"/>
    </xf>
    <xf numFmtId="14" fontId="18" fillId="0" borderId="0" xfId="3" applyNumberFormat="1" applyFont="1" applyAlignment="1">
      <alignment horizontal="left"/>
    </xf>
    <xf numFmtId="170" fontId="11" fillId="0" borderId="0" xfId="3" applyNumberFormat="1"/>
    <xf numFmtId="0" fontId="13" fillId="0" borderId="0" xfId="3" applyFont="1" applyAlignment="1">
      <alignment horizontal="center"/>
    </xf>
    <xf numFmtId="0" fontId="19" fillId="0" borderId="0" xfId="3" applyFont="1" applyAlignment="1">
      <alignment horizontal="center"/>
    </xf>
    <xf numFmtId="2" fontId="19" fillId="0" borderId="0" xfId="3" applyNumberFormat="1" applyFont="1" applyAlignment="1">
      <alignment horizontal="center"/>
    </xf>
    <xf numFmtId="4" fontId="19" fillId="0" borderId="0" xfId="3" applyNumberFormat="1" applyFont="1" applyAlignment="1">
      <alignment horizontal="center"/>
    </xf>
    <xf numFmtId="0" fontId="14" fillId="0" borderId="10" xfId="3" applyFont="1" applyBorder="1" applyAlignment="1">
      <alignment horizontal="center"/>
    </xf>
    <xf numFmtId="0" fontId="14" fillId="0" borderId="2" xfId="3" applyFont="1" applyBorder="1" applyAlignment="1">
      <alignment horizontal="center"/>
    </xf>
    <xf numFmtId="0" fontId="14" fillId="0" borderId="11" xfId="3" applyFont="1" applyBorder="1" applyAlignment="1">
      <alignment horizontal="center"/>
    </xf>
    <xf numFmtId="0" fontId="13" fillId="2" borderId="10" xfId="3" applyFont="1" applyFill="1" applyBorder="1" applyAlignment="1">
      <alignment horizontal="right"/>
    </xf>
    <xf numFmtId="0" fontId="13" fillId="3" borderId="12" xfId="3" applyFont="1" applyFill="1" applyBorder="1" applyAlignment="1">
      <alignment horizontal="right"/>
    </xf>
    <xf numFmtId="0" fontId="13" fillId="0" borderId="7" xfId="3" applyFont="1" applyBorder="1" applyAlignment="1">
      <alignment horizontal="right" vertical="center"/>
    </xf>
    <xf numFmtId="0" fontId="15" fillId="0" borderId="8" xfId="3" applyFont="1" applyBorder="1" applyAlignment="1">
      <alignment horizontal="center" vertical="center"/>
    </xf>
    <xf numFmtId="169" fontId="13" fillId="0" borderId="8" xfId="3" applyNumberFormat="1" applyFont="1" applyBorder="1" applyAlignment="1">
      <alignment horizontal="center" vertical="center"/>
    </xf>
    <xf numFmtId="169" fontId="13" fillId="0" borderId="9" xfId="3" applyNumberFormat="1" applyFont="1" applyBorder="1" applyAlignment="1">
      <alignment horizontal="center" vertical="center"/>
    </xf>
    <xf numFmtId="0" fontId="14" fillId="0" borderId="15" xfId="3" applyFont="1" applyBorder="1" applyAlignment="1">
      <alignment horizontal="right"/>
    </xf>
    <xf numFmtId="0" fontId="14" fillId="0" borderId="16" xfId="3" applyFont="1" applyBorder="1"/>
    <xf numFmtId="0" fontId="16" fillId="0" borderId="16" xfId="3" applyFont="1" applyBorder="1" applyAlignment="1">
      <alignment horizontal="center"/>
    </xf>
    <xf numFmtId="4" fontId="14" fillId="0" borderId="16" xfId="3" applyNumberFormat="1" applyFont="1" applyBorder="1" applyAlignment="1">
      <alignment horizontal="center"/>
    </xf>
    <xf numFmtId="4" fontId="14" fillId="0" borderId="17" xfId="3" applyNumberFormat="1" applyFont="1" applyBorder="1" applyAlignment="1">
      <alignment horizontal="center"/>
    </xf>
    <xf numFmtId="0" fontId="12" fillId="0" borderId="21" xfId="3" applyFont="1" applyBorder="1"/>
    <xf numFmtId="0" fontId="0" fillId="0" borderId="2" xfId="0" applyBorder="1"/>
    <xf numFmtId="0" fontId="11" fillId="0" borderId="2" xfId="3" applyBorder="1"/>
    <xf numFmtId="167" fontId="11" fillId="0" borderId="0" xfId="3" applyNumberFormat="1"/>
    <xf numFmtId="0" fontId="14" fillId="0" borderId="23" xfId="3" applyFont="1" applyBorder="1" applyAlignment="1">
      <alignment horizontal="right"/>
    </xf>
    <xf numFmtId="0" fontId="14" fillId="0" borderId="24" xfId="3" applyFont="1" applyBorder="1"/>
    <xf numFmtId="0" fontId="16" fillId="0" borderId="24" xfId="3" applyFont="1" applyBorder="1" applyAlignment="1">
      <alignment horizontal="center"/>
    </xf>
    <xf numFmtId="4" fontId="14" fillId="0" borderId="24" xfId="3" applyNumberFormat="1" applyFont="1" applyBorder="1" applyAlignment="1">
      <alignment horizontal="center"/>
    </xf>
    <xf numFmtId="4" fontId="14" fillId="0" borderId="25" xfId="3" applyNumberFormat="1" applyFont="1" applyBorder="1" applyAlignment="1">
      <alignment horizontal="center"/>
    </xf>
    <xf numFmtId="0" fontId="13" fillId="3" borderId="10" xfId="3" applyFont="1" applyFill="1" applyBorder="1" applyAlignment="1">
      <alignment horizontal="right"/>
    </xf>
    <xf numFmtId="0" fontId="13" fillId="4" borderId="10" xfId="3" applyFont="1" applyFill="1" applyBorder="1" applyAlignment="1">
      <alignment horizontal="right" vertical="center"/>
    </xf>
    <xf numFmtId="0" fontId="13" fillId="5" borderId="10" xfId="3" applyFont="1" applyFill="1" applyBorder="1" applyAlignment="1">
      <alignment horizontal="right" vertical="center" wrapText="1"/>
    </xf>
    <xf numFmtId="0" fontId="13" fillId="0" borderId="10" xfId="3" applyFont="1" applyBorder="1" applyAlignment="1">
      <alignment horizontal="right"/>
    </xf>
    <xf numFmtId="0" fontId="13" fillId="0" borderId="2" xfId="3" applyFont="1" applyBorder="1"/>
    <xf numFmtId="0" fontId="15" fillId="0" borderId="2" xfId="3" applyFont="1" applyBorder="1" applyAlignment="1">
      <alignment horizontal="center"/>
    </xf>
    <xf numFmtId="169" fontId="13" fillId="0" borderId="2" xfId="3" applyNumberFormat="1" applyFont="1" applyBorder="1" applyAlignment="1">
      <alignment horizontal="center"/>
    </xf>
    <xf numFmtId="169" fontId="13" fillId="0" borderId="11" xfId="3" applyNumberFormat="1" applyFont="1" applyBorder="1" applyAlignment="1">
      <alignment horizontal="center"/>
    </xf>
    <xf numFmtId="169" fontId="13" fillId="0" borderId="16" xfId="3" applyNumberFormat="1" applyFont="1" applyBorder="1" applyAlignment="1">
      <alignment horizontal="center"/>
    </xf>
    <xf numFmtId="169" fontId="13" fillId="0" borderId="17" xfId="3" applyNumberFormat="1" applyFont="1" applyBorder="1" applyAlignment="1">
      <alignment horizontal="center"/>
    </xf>
    <xf numFmtId="0" fontId="13" fillId="6" borderId="7" xfId="3" applyFont="1" applyFill="1" applyBorder="1" applyAlignment="1">
      <alignment horizontal="right"/>
    </xf>
    <xf numFmtId="0" fontId="13" fillId="4" borderId="30" xfId="3" applyFont="1" applyFill="1" applyBorder="1" applyAlignment="1">
      <alignment horizontal="right" vertical="center"/>
    </xf>
    <xf numFmtId="0" fontId="13" fillId="6" borderId="15" xfId="3" applyFont="1" applyFill="1" applyBorder="1" applyAlignment="1">
      <alignment horizontal="right" vertical="center" wrapText="1"/>
    </xf>
    <xf numFmtId="0" fontId="13" fillId="0" borderId="2" xfId="3" applyFont="1" applyBorder="1" applyAlignment="1">
      <alignment horizontal="right"/>
    </xf>
    <xf numFmtId="0" fontId="14" fillId="0" borderId="2" xfId="3" applyFont="1" applyBorder="1" applyAlignment="1">
      <alignment horizontal="right"/>
    </xf>
    <xf numFmtId="0" fontId="14" fillId="0" borderId="0" xfId="3" applyFont="1" applyAlignment="1">
      <alignment horizontal="right"/>
    </xf>
    <xf numFmtId="0" fontId="14" fillId="0" borderId="0" xfId="3" applyFont="1"/>
    <xf numFmtId="0" fontId="16" fillId="0" borderId="0" xfId="3" applyFont="1" applyAlignment="1">
      <alignment horizontal="center"/>
    </xf>
    <xf numFmtId="4" fontId="14" fillId="0" borderId="0" xfId="3" applyNumberFormat="1" applyFont="1" applyAlignment="1">
      <alignment horizontal="center"/>
    </xf>
    <xf numFmtId="0" fontId="13" fillId="0" borderId="0" xfId="3" applyFont="1" applyAlignment="1">
      <alignment horizontal="left"/>
    </xf>
    <xf numFmtId="4" fontId="13" fillId="0" borderId="2" xfId="3" applyNumberFormat="1" applyFont="1" applyBorder="1" applyAlignment="1">
      <alignment horizontal="center"/>
    </xf>
    <xf numFmtId="0" fontId="14" fillId="0" borderId="2" xfId="3" applyFont="1" applyBorder="1" applyAlignment="1">
      <alignment horizontal="right" vertical="center"/>
    </xf>
    <xf numFmtId="0" fontId="14" fillId="0" borderId="2" xfId="3" applyFont="1" applyBorder="1" applyAlignment="1">
      <alignment horizontal="center" vertical="center"/>
    </xf>
    <xf numFmtId="0" fontId="16" fillId="0" borderId="2" xfId="3" applyFont="1" applyBorder="1" applyAlignment="1">
      <alignment horizontal="center" vertical="center"/>
    </xf>
    <xf numFmtId="49" fontId="13" fillId="0" borderId="2" xfId="3" quotePrefix="1" applyNumberFormat="1" applyFont="1" applyBorder="1" applyAlignment="1">
      <alignment horizontal="center"/>
    </xf>
    <xf numFmtId="0" fontId="14" fillId="0" borderId="2" xfId="3" quotePrefix="1" applyFont="1" applyBorder="1" applyAlignment="1">
      <alignment horizontal="center"/>
    </xf>
    <xf numFmtId="166" fontId="14" fillId="0" borderId="2" xfId="3" applyNumberFormat="1" applyFont="1" applyBorder="1" applyAlignment="1">
      <alignment horizontal="center"/>
    </xf>
    <xf numFmtId="49" fontId="14" fillId="0" borderId="2" xfId="3" applyNumberFormat="1" applyFont="1" applyBorder="1" applyAlignment="1">
      <alignment horizontal="right"/>
    </xf>
    <xf numFmtId="2" fontId="14" fillId="0" borderId="2" xfId="3" applyNumberFormat="1" applyFont="1" applyBorder="1" applyAlignment="1">
      <alignment horizontal="right"/>
    </xf>
    <xf numFmtId="0" fontId="13" fillId="0" borderId="0" xfId="3" applyFont="1" applyAlignment="1">
      <alignment horizontal="center" vertical="center"/>
    </xf>
    <xf numFmtId="4" fontId="13" fillId="0" borderId="0" xfId="3" applyNumberFormat="1" applyFont="1" applyAlignment="1">
      <alignment horizontal="center"/>
    </xf>
    <xf numFmtId="0" fontId="12" fillId="0" borderId="2" xfId="3" applyFont="1" applyBorder="1" applyAlignment="1">
      <alignment horizontal="center"/>
    </xf>
    <xf numFmtId="0" fontId="19" fillId="0" borderId="0" xfId="3" applyFont="1"/>
    <xf numFmtId="0" fontId="23" fillId="0" borderId="2" xfId="3" applyFont="1" applyBorder="1" applyAlignment="1">
      <alignment horizontal="center"/>
    </xf>
    <xf numFmtId="171" fontId="19" fillId="0" borderId="2" xfId="3" applyNumberFormat="1" applyFont="1" applyBorder="1" applyAlignment="1">
      <alignment horizontal="center"/>
    </xf>
    <xf numFmtId="0" fontId="4" fillId="0" borderId="3" xfId="0" quotePrefix="1" applyFont="1" applyBorder="1" applyAlignment="1">
      <alignment horizontal="left"/>
    </xf>
    <xf numFmtId="0" fontId="4" fillId="0" borderId="4" xfId="0" quotePrefix="1" applyFont="1" applyBorder="1" applyAlignment="1">
      <alignment horizontal="left"/>
    </xf>
    <xf numFmtId="0" fontId="4" fillId="0" borderId="5" xfId="0" quotePrefix="1" applyFont="1" applyBorder="1" applyAlignment="1">
      <alignment horizontal="left"/>
    </xf>
    <xf numFmtId="0" fontId="4" fillId="0" borderId="3" xfId="0" applyFont="1" applyBorder="1" applyAlignment="1">
      <alignment horizontal="left" wrapText="1"/>
    </xf>
    <xf numFmtId="0" fontId="4" fillId="0" borderId="4" xfId="0" applyFont="1" applyBorder="1" applyAlignment="1">
      <alignment horizontal="left" wrapText="1"/>
    </xf>
    <xf numFmtId="0" fontId="4" fillId="0" borderId="5" xfId="0" applyFont="1" applyBorder="1" applyAlignment="1">
      <alignment horizontal="left" wrapText="1"/>
    </xf>
    <xf numFmtId="0" fontId="4" fillId="0" borderId="3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10" fillId="0" borderId="6" xfId="0" applyFont="1" applyBorder="1" applyAlignment="1">
      <alignment horizontal="left" wrapText="1"/>
    </xf>
    <xf numFmtId="0" fontId="10" fillId="0" borderId="0" xfId="0" applyFont="1" applyAlignment="1">
      <alignment horizontal="left" wrapText="1"/>
    </xf>
    <xf numFmtId="0" fontId="4" fillId="0" borderId="3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164" fontId="3" fillId="0" borderId="0" xfId="0" applyNumberFormat="1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13" fillId="2" borderId="2" xfId="3" applyFont="1" applyFill="1" applyBorder="1" applyAlignment="1">
      <alignment horizontal="center" wrapText="1"/>
    </xf>
    <xf numFmtId="0" fontId="12" fillId="0" borderId="21" xfId="3" applyFont="1" applyBorder="1" applyAlignment="1">
      <alignment horizontal="left" wrapText="1"/>
    </xf>
    <xf numFmtId="0" fontId="12" fillId="0" borderId="0" xfId="3" applyFont="1" applyAlignment="1">
      <alignment horizontal="left" vertical="top" wrapText="1"/>
    </xf>
    <xf numFmtId="164" fontId="12" fillId="0" borderId="0" xfId="3" applyNumberFormat="1" applyFont="1" applyAlignment="1">
      <alignment horizontal="left"/>
    </xf>
    <xf numFmtId="0" fontId="13" fillId="0" borderId="7" xfId="3" applyFont="1" applyBorder="1" applyAlignment="1">
      <alignment horizontal="center" vertical="center"/>
    </xf>
    <xf numFmtId="0" fontId="13" fillId="0" borderId="10" xfId="3" applyFont="1" applyBorder="1" applyAlignment="1">
      <alignment horizontal="center" vertical="center"/>
    </xf>
    <xf numFmtId="0" fontId="13" fillId="0" borderId="8" xfId="3" applyFont="1" applyBorder="1" applyAlignment="1">
      <alignment horizontal="center" vertical="center" wrapText="1"/>
    </xf>
    <xf numFmtId="0" fontId="13" fillId="0" borderId="2" xfId="3" applyFont="1" applyBorder="1" applyAlignment="1">
      <alignment horizontal="center" vertical="center" wrapText="1"/>
    </xf>
    <xf numFmtId="0" fontId="13" fillId="0" borderId="8" xfId="3" applyFont="1" applyBorder="1" applyAlignment="1">
      <alignment horizontal="center"/>
    </xf>
    <xf numFmtId="0" fontId="13" fillId="0" borderId="9" xfId="3" applyFont="1" applyBorder="1" applyAlignment="1">
      <alignment horizontal="center"/>
    </xf>
    <xf numFmtId="0" fontId="13" fillId="0" borderId="2" xfId="3" applyFont="1" applyBorder="1" applyAlignment="1">
      <alignment horizontal="center" vertical="center"/>
    </xf>
    <xf numFmtId="0" fontId="13" fillId="0" borderId="11" xfId="3" applyFont="1" applyBorder="1" applyAlignment="1">
      <alignment horizontal="center" vertical="center"/>
    </xf>
    <xf numFmtId="0" fontId="20" fillId="2" borderId="2" xfId="3" applyFont="1" applyFill="1" applyBorder="1" applyAlignment="1">
      <alignment horizontal="center"/>
    </xf>
    <xf numFmtId="0" fontId="20" fillId="2" borderId="11" xfId="3" applyFont="1" applyFill="1" applyBorder="1" applyAlignment="1">
      <alignment horizontal="center"/>
    </xf>
    <xf numFmtId="0" fontId="13" fillId="3" borderId="13" xfId="3" applyFont="1" applyFill="1" applyBorder="1" applyAlignment="1">
      <alignment horizontal="center"/>
    </xf>
    <xf numFmtId="0" fontId="13" fillId="3" borderId="14" xfId="3" applyFont="1" applyFill="1" applyBorder="1" applyAlignment="1">
      <alignment horizontal="center"/>
    </xf>
    <xf numFmtId="0" fontId="12" fillId="0" borderId="0" xfId="3" applyFont="1" applyAlignment="1">
      <alignment horizontal="center" vertical="center" wrapText="1"/>
    </xf>
    <xf numFmtId="0" fontId="12" fillId="0" borderId="22" xfId="3" applyFont="1" applyBorder="1" applyAlignment="1">
      <alignment horizontal="center" vertical="center" wrapText="1"/>
    </xf>
    <xf numFmtId="0" fontId="13" fillId="6" borderId="34" xfId="3" applyFont="1" applyFill="1" applyBorder="1" applyAlignment="1">
      <alignment horizontal="left" vertical="center" wrapText="1"/>
    </xf>
    <xf numFmtId="0" fontId="13" fillId="6" borderId="1" xfId="3" applyFont="1" applyFill="1" applyBorder="1" applyAlignment="1">
      <alignment horizontal="left" vertical="center" wrapText="1"/>
    </xf>
    <xf numFmtId="0" fontId="13" fillId="6" borderId="35" xfId="3" applyFont="1" applyFill="1" applyBorder="1" applyAlignment="1">
      <alignment horizontal="left" vertical="center" wrapText="1"/>
    </xf>
    <xf numFmtId="0" fontId="13" fillId="6" borderId="27" xfId="3" applyFont="1" applyFill="1" applyBorder="1" applyAlignment="1">
      <alignment horizontal="left"/>
    </xf>
    <xf numFmtId="0" fontId="13" fillId="6" borderId="28" xfId="3" applyFont="1" applyFill="1" applyBorder="1" applyAlignment="1">
      <alignment horizontal="left"/>
    </xf>
    <xf numFmtId="0" fontId="13" fillId="6" borderId="29" xfId="3" applyFont="1" applyFill="1" applyBorder="1" applyAlignment="1">
      <alignment horizontal="left"/>
    </xf>
    <xf numFmtId="0" fontId="13" fillId="4" borderId="31" xfId="3" applyFont="1" applyFill="1" applyBorder="1" applyAlignment="1">
      <alignment horizontal="center" vertical="center" wrapText="1"/>
    </xf>
    <xf numFmtId="0" fontId="13" fillId="4" borderId="32" xfId="3" applyFont="1" applyFill="1" applyBorder="1" applyAlignment="1">
      <alignment horizontal="center" vertical="center" wrapText="1"/>
    </xf>
    <xf numFmtId="0" fontId="13" fillId="4" borderId="33" xfId="3" applyFont="1" applyFill="1" applyBorder="1" applyAlignment="1">
      <alignment horizontal="center" vertical="center" wrapText="1"/>
    </xf>
    <xf numFmtId="0" fontId="13" fillId="3" borderId="2" xfId="3" applyFont="1" applyFill="1" applyBorder="1" applyAlignment="1">
      <alignment horizontal="center"/>
    </xf>
    <xf numFmtId="0" fontId="13" fillId="3" borderId="11" xfId="3" applyFont="1" applyFill="1" applyBorder="1" applyAlignment="1">
      <alignment horizontal="center"/>
    </xf>
    <xf numFmtId="0" fontId="13" fillId="4" borderId="3" xfId="3" applyFont="1" applyFill="1" applyBorder="1" applyAlignment="1">
      <alignment horizontal="center" vertical="center" wrapText="1"/>
    </xf>
    <xf numFmtId="0" fontId="13" fillId="4" borderId="4" xfId="3" applyFont="1" applyFill="1" applyBorder="1" applyAlignment="1">
      <alignment horizontal="center" vertical="center"/>
    </xf>
    <xf numFmtId="0" fontId="13" fillId="4" borderId="26" xfId="3" applyFont="1" applyFill="1" applyBorder="1" applyAlignment="1">
      <alignment horizontal="center" vertical="center"/>
    </xf>
    <xf numFmtId="0" fontId="13" fillId="6" borderId="3" xfId="3" applyFont="1" applyFill="1" applyBorder="1" applyAlignment="1">
      <alignment vertical="center" wrapText="1"/>
    </xf>
    <xf numFmtId="0" fontId="13" fillId="6" borderId="4" xfId="3" applyFont="1" applyFill="1" applyBorder="1" applyAlignment="1">
      <alignment vertical="center" wrapText="1"/>
    </xf>
    <xf numFmtId="0" fontId="13" fillId="6" borderId="26" xfId="3" applyFont="1" applyFill="1" applyBorder="1" applyAlignment="1">
      <alignment vertical="center" wrapText="1"/>
    </xf>
    <xf numFmtId="0" fontId="13" fillId="3" borderId="3" xfId="3" applyFont="1" applyFill="1" applyBorder="1" applyAlignment="1">
      <alignment horizontal="left"/>
    </xf>
    <xf numFmtId="0" fontId="13" fillId="3" borderId="4" xfId="3" applyFont="1" applyFill="1" applyBorder="1" applyAlignment="1">
      <alignment horizontal="left"/>
    </xf>
    <xf numFmtId="0" fontId="13" fillId="3" borderId="5" xfId="3" applyFont="1" applyFill="1" applyBorder="1" applyAlignment="1">
      <alignment horizontal="left"/>
    </xf>
    <xf numFmtId="0" fontId="13" fillId="0" borderId="13" xfId="3" applyFont="1" applyBorder="1" applyAlignment="1">
      <alignment horizontal="right" vertical="center"/>
    </xf>
    <xf numFmtId="0" fontId="13" fillId="0" borderId="16" xfId="3" applyFont="1" applyBorder="1" applyAlignment="1">
      <alignment horizontal="right" vertical="center"/>
    </xf>
    <xf numFmtId="0" fontId="13" fillId="0" borderId="13" xfId="3" applyFont="1" applyBorder="1" applyAlignment="1">
      <alignment horizontal="center" vertical="center"/>
    </xf>
    <xf numFmtId="0" fontId="13" fillId="0" borderId="16" xfId="3" applyFont="1" applyBorder="1" applyAlignment="1">
      <alignment horizontal="center" vertical="center"/>
    </xf>
    <xf numFmtId="0" fontId="15" fillId="0" borderId="13" xfId="3" applyFont="1" applyBorder="1" applyAlignment="1">
      <alignment horizontal="center" vertical="center"/>
    </xf>
    <xf numFmtId="0" fontId="15" fillId="0" borderId="16" xfId="3" applyFont="1" applyBorder="1" applyAlignment="1">
      <alignment horizontal="center" vertical="center"/>
    </xf>
    <xf numFmtId="0" fontId="12" fillId="0" borderId="0" xfId="3" applyFont="1" applyAlignment="1">
      <alignment horizontal="left" wrapText="1"/>
    </xf>
    <xf numFmtId="0" fontId="1" fillId="0" borderId="0" xfId="0" applyFont="1" applyAlignment="1">
      <alignment horizontal="left"/>
    </xf>
    <xf numFmtId="0" fontId="21" fillId="0" borderId="0" xfId="3" applyFont="1" applyAlignment="1">
      <alignment horizontal="left" vertical="top" wrapText="1"/>
    </xf>
    <xf numFmtId="0" fontId="21" fillId="0" borderId="0" xfId="3" applyFont="1" applyAlignment="1">
      <alignment horizontal="left" vertical="top"/>
    </xf>
    <xf numFmtId="0" fontId="21" fillId="0" borderId="1" xfId="3" applyFont="1" applyBorder="1" applyAlignment="1">
      <alignment horizontal="left" vertical="top"/>
    </xf>
    <xf numFmtId="0" fontId="22" fillId="2" borderId="3" xfId="3" applyFont="1" applyFill="1" applyBorder="1" applyAlignment="1">
      <alignment horizontal="left" wrapText="1"/>
    </xf>
    <xf numFmtId="0" fontId="22" fillId="2" borderId="4" xfId="3" applyFont="1" applyFill="1" applyBorder="1" applyAlignment="1">
      <alignment horizontal="left"/>
    </xf>
    <xf numFmtId="0" fontId="22" fillId="2" borderId="5" xfId="3" applyFont="1" applyFill="1" applyBorder="1" applyAlignment="1">
      <alignment horizontal="left"/>
    </xf>
    <xf numFmtId="0" fontId="21" fillId="0" borderId="1" xfId="3" applyFont="1" applyBorder="1" applyAlignment="1">
      <alignment horizontal="left" vertical="top" wrapText="1"/>
    </xf>
    <xf numFmtId="0" fontId="22" fillId="2" borderId="4" xfId="3" applyFont="1" applyFill="1" applyBorder="1" applyAlignment="1">
      <alignment horizontal="left" wrapText="1"/>
    </xf>
    <xf numFmtId="0" fontId="22" fillId="2" borderId="5" xfId="3" applyFont="1" applyFill="1" applyBorder="1" applyAlignment="1">
      <alignment horizontal="left" wrapText="1"/>
    </xf>
    <xf numFmtId="0" fontId="13" fillId="3" borderId="36" xfId="3" applyFont="1" applyFill="1" applyBorder="1" applyAlignment="1">
      <alignment horizontal="left"/>
    </xf>
    <xf numFmtId="0" fontId="13" fillId="3" borderId="6" xfId="3" applyFont="1" applyFill="1" applyBorder="1" applyAlignment="1">
      <alignment horizontal="left"/>
    </xf>
    <xf numFmtId="0" fontId="13" fillId="3" borderId="37" xfId="3" applyFont="1" applyFill="1" applyBorder="1" applyAlignment="1">
      <alignment horizontal="left"/>
    </xf>
    <xf numFmtId="0" fontId="12" fillId="0" borderId="3" xfId="3" applyFont="1" applyBorder="1" applyAlignment="1">
      <alignment horizontal="center"/>
    </xf>
    <xf numFmtId="0" fontId="12" fillId="0" borderId="4" xfId="3" applyFont="1" applyBorder="1" applyAlignment="1">
      <alignment horizontal="center"/>
    </xf>
    <xf numFmtId="0" fontId="12" fillId="0" borderId="5" xfId="3" applyFont="1" applyBorder="1" applyAlignment="1">
      <alignment horizontal="center"/>
    </xf>
    <xf numFmtId="0" fontId="19" fillId="0" borderId="3" xfId="3" applyFont="1" applyBorder="1" applyAlignment="1">
      <alignment horizontal="center"/>
    </xf>
    <xf numFmtId="0" fontId="19" fillId="0" borderId="4" xfId="3" applyFont="1" applyBorder="1" applyAlignment="1">
      <alignment horizontal="center"/>
    </xf>
    <xf numFmtId="0" fontId="19" fillId="0" borderId="5" xfId="3" applyFont="1" applyBorder="1" applyAlignment="1">
      <alignment horizontal="center"/>
    </xf>
    <xf numFmtId="0" fontId="12" fillId="0" borderId="2" xfId="3" applyFont="1" applyBorder="1" applyAlignment="1">
      <alignment horizontal="center"/>
    </xf>
    <xf numFmtId="0" fontId="19" fillId="0" borderId="2" xfId="3" applyFont="1" applyBorder="1" applyAlignment="1">
      <alignment horizontal="center"/>
    </xf>
  </cellXfs>
  <cellStyles count="4">
    <cellStyle name="Обычный" xfId="0" builtinId="0"/>
    <cellStyle name="Обычный 2" xfId="3" xr:uid="{D7C2253F-BF31-4DE8-B570-368E1F09EB7A}"/>
    <cellStyle name="Обычный 2 2" xfId="2" xr:uid="{CE8EE5FE-E956-4DB0-95CB-BB7EB5C862B0}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4D8D1-7411-4C99-B875-3EE33CE0AA78}">
  <sheetPr codeName="Лист2">
    <tabColor rgb="FFFFFF00"/>
  </sheetPr>
  <dimension ref="A1:S36"/>
  <sheetViews>
    <sheetView tabSelected="1" view="pageBreakPreview" zoomScale="90" zoomScaleNormal="100" zoomScaleSheetLayoutView="90" workbookViewId="0">
      <selection activeCell="N30" sqref="N30"/>
    </sheetView>
  </sheetViews>
  <sheetFormatPr defaultRowHeight="12.75" x14ac:dyDescent="0.2"/>
  <cols>
    <col min="1" max="1" width="6.42578125" style="1" bestFit="1" customWidth="1"/>
    <col min="2" max="2" width="9.140625" style="1" customWidth="1"/>
    <col min="3" max="12" width="9.140625" style="1"/>
    <col min="13" max="13" width="11" style="1" customWidth="1"/>
    <col min="14" max="14" width="11.5703125" style="1" customWidth="1"/>
    <col min="15" max="15" width="9.140625" style="1"/>
    <col min="16" max="16" width="9" style="1" bestFit="1" customWidth="1"/>
    <col min="17" max="17" width="10" style="1" bestFit="1" customWidth="1"/>
    <col min="18" max="18" width="13.5703125" style="1" bestFit="1" customWidth="1"/>
    <col min="19" max="16384" width="9.140625" style="1"/>
  </cols>
  <sheetData>
    <row r="1" spans="1:19" ht="15.75" x14ac:dyDescent="0.25">
      <c r="A1" s="134">
        <v>45139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">
        <f>MONTH(A1)</f>
        <v>8</v>
      </c>
    </row>
    <row r="2" spans="1:19" ht="21.75" customHeight="1" x14ac:dyDescent="0.2">
      <c r="A2" s="135" t="s">
        <v>0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2"/>
      <c r="P2" s="2"/>
      <c r="Q2" s="2"/>
      <c r="R2" s="2"/>
      <c r="S2" s="2"/>
    </row>
    <row r="3" spans="1:19" ht="21.75" customHeight="1" x14ac:dyDescent="0.2">
      <c r="A3" s="136"/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2"/>
      <c r="P3" s="2"/>
      <c r="Q3" s="2"/>
      <c r="R3" s="2"/>
      <c r="S3" s="2"/>
    </row>
    <row r="4" spans="1:19" x14ac:dyDescent="0.2">
      <c r="A4" s="3" t="s">
        <v>1</v>
      </c>
      <c r="B4" s="137" t="s">
        <v>2</v>
      </c>
      <c r="C4" s="138"/>
      <c r="D4" s="138"/>
      <c r="E4" s="138"/>
      <c r="F4" s="138"/>
      <c r="G4" s="138"/>
      <c r="H4" s="138"/>
      <c r="I4" s="138"/>
      <c r="J4" s="138"/>
      <c r="K4" s="138"/>
      <c r="L4" s="139"/>
      <c r="M4" s="4" t="s">
        <v>3</v>
      </c>
      <c r="N4" s="4" t="s">
        <v>4</v>
      </c>
      <c r="O4" s="2"/>
      <c r="P4" s="5"/>
      <c r="Q4" s="5"/>
      <c r="R4" s="5"/>
      <c r="S4" s="5"/>
    </row>
    <row r="5" spans="1:19" x14ac:dyDescent="0.2">
      <c r="A5" s="6" t="s">
        <v>5</v>
      </c>
      <c r="B5" s="131" t="s">
        <v>6</v>
      </c>
      <c r="C5" s="132"/>
      <c r="D5" s="132"/>
      <c r="E5" s="132"/>
      <c r="F5" s="132"/>
      <c r="G5" s="132"/>
      <c r="H5" s="132"/>
      <c r="I5" s="132"/>
      <c r="J5" s="132"/>
      <c r="K5" s="132"/>
      <c r="L5" s="133"/>
      <c r="M5" s="7" t="s">
        <v>7</v>
      </c>
      <c r="N5" s="8">
        <v>1831.52</v>
      </c>
      <c r="O5" s="9"/>
    </row>
    <row r="6" spans="1:19" x14ac:dyDescent="0.2">
      <c r="A6" s="6" t="s">
        <v>8</v>
      </c>
      <c r="B6" s="131" t="s">
        <v>9</v>
      </c>
      <c r="C6" s="132"/>
      <c r="D6" s="132"/>
      <c r="E6" s="132"/>
      <c r="F6" s="132"/>
      <c r="G6" s="132"/>
      <c r="H6" s="132"/>
      <c r="I6" s="132"/>
      <c r="J6" s="132"/>
      <c r="K6" s="132"/>
      <c r="L6" s="133"/>
      <c r="M6" s="7" t="s">
        <v>10</v>
      </c>
      <c r="N6" s="10">
        <v>778999.83</v>
      </c>
      <c r="O6" s="9"/>
    </row>
    <row r="7" spans="1:19" x14ac:dyDescent="0.2">
      <c r="A7" s="6" t="s">
        <v>11</v>
      </c>
      <c r="B7" s="126" t="s">
        <v>12</v>
      </c>
      <c r="C7" s="127"/>
      <c r="D7" s="127"/>
      <c r="E7" s="127"/>
      <c r="F7" s="127"/>
      <c r="G7" s="127"/>
      <c r="H7" s="127"/>
      <c r="I7" s="127"/>
      <c r="J7" s="127"/>
      <c r="K7" s="127"/>
      <c r="L7" s="128"/>
      <c r="M7" s="7" t="s">
        <v>13</v>
      </c>
      <c r="N7" s="11">
        <f>ROUND((MAX(N8+N9-(N10+N16),0))/((N25+N26-(N27+N33))),11)</f>
        <v>1.60271902E-3</v>
      </c>
      <c r="O7" s="9"/>
      <c r="P7" s="12"/>
      <c r="Q7" s="13"/>
    </row>
    <row r="8" spans="1:19" x14ac:dyDescent="0.2">
      <c r="A8" s="6" t="s">
        <v>14</v>
      </c>
      <c r="B8" s="131" t="s">
        <v>15</v>
      </c>
      <c r="C8" s="132"/>
      <c r="D8" s="132"/>
      <c r="E8" s="132"/>
      <c r="F8" s="132"/>
      <c r="G8" s="132"/>
      <c r="H8" s="132"/>
      <c r="I8" s="132"/>
      <c r="J8" s="132"/>
      <c r="K8" s="132"/>
      <c r="L8" s="133"/>
      <c r="M8" s="7" t="s">
        <v>16</v>
      </c>
      <c r="N8" s="14">
        <v>64.72</v>
      </c>
      <c r="O8" s="15"/>
      <c r="P8" s="13"/>
    </row>
    <row r="9" spans="1:19" ht="25.7" customHeight="1" x14ac:dyDescent="0.2">
      <c r="A9" s="6" t="s">
        <v>17</v>
      </c>
      <c r="B9" s="123" t="s">
        <v>18</v>
      </c>
      <c r="C9" s="124"/>
      <c r="D9" s="124"/>
      <c r="E9" s="124"/>
      <c r="F9" s="124"/>
      <c r="G9" s="124"/>
      <c r="H9" s="124"/>
      <c r="I9" s="124"/>
      <c r="J9" s="124"/>
      <c r="K9" s="124"/>
      <c r="L9" s="125"/>
      <c r="M9" s="7" t="s">
        <v>16</v>
      </c>
      <c r="N9" s="14">
        <v>0</v>
      </c>
      <c r="O9" s="9"/>
    </row>
    <row r="10" spans="1:19" ht="25.5" customHeight="1" x14ac:dyDescent="0.2">
      <c r="A10" s="6" t="s">
        <v>19</v>
      </c>
      <c r="B10" s="123" t="s">
        <v>20</v>
      </c>
      <c r="C10" s="124"/>
      <c r="D10" s="124"/>
      <c r="E10" s="124"/>
      <c r="F10" s="124"/>
      <c r="G10" s="124"/>
      <c r="H10" s="124"/>
      <c r="I10" s="124"/>
      <c r="J10" s="124"/>
      <c r="K10" s="124"/>
      <c r="L10" s="125"/>
      <c r="M10" s="7" t="s">
        <v>16</v>
      </c>
      <c r="N10" s="14">
        <f>SUM(N11:N15)</f>
        <v>63.531999999999996</v>
      </c>
      <c r="O10" s="9"/>
    </row>
    <row r="11" spans="1:19" x14ac:dyDescent="0.2">
      <c r="A11" s="16" t="s">
        <v>21</v>
      </c>
      <c r="B11" s="120" t="s">
        <v>22</v>
      </c>
      <c r="C11" s="121"/>
      <c r="D11" s="121"/>
      <c r="E11" s="121"/>
      <c r="F11" s="121"/>
      <c r="G11" s="121"/>
      <c r="H11" s="121"/>
      <c r="I11" s="121"/>
      <c r="J11" s="121"/>
      <c r="K11" s="121"/>
      <c r="L11" s="122"/>
      <c r="M11" s="7" t="s">
        <v>16</v>
      </c>
      <c r="N11" s="10">
        <v>0</v>
      </c>
      <c r="O11" s="9"/>
    </row>
    <row r="12" spans="1:19" x14ac:dyDescent="0.2">
      <c r="A12" s="6" t="s">
        <v>23</v>
      </c>
      <c r="B12" s="120" t="s">
        <v>24</v>
      </c>
      <c r="C12" s="121"/>
      <c r="D12" s="121"/>
      <c r="E12" s="121"/>
      <c r="F12" s="121"/>
      <c r="G12" s="121"/>
      <c r="H12" s="121"/>
      <c r="I12" s="121"/>
      <c r="J12" s="121"/>
      <c r="K12" s="121"/>
      <c r="L12" s="122"/>
      <c r="M12" s="7" t="s">
        <v>16</v>
      </c>
      <c r="N12" s="14">
        <v>63.530999999999999</v>
      </c>
      <c r="O12" s="9"/>
    </row>
    <row r="13" spans="1:19" x14ac:dyDescent="0.2">
      <c r="A13" s="6" t="s">
        <v>25</v>
      </c>
      <c r="B13" s="120" t="s">
        <v>26</v>
      </c>
      <c r="C13" s="121"/>
      <c r="D13" s="121"/>
      <c r="E13" s="121"/>
      <c r="F13" s="121"/>
      <c r="G13" s="121"/>
      <c r="H13" s="121"/>
      <c r="I13" s="121"/>
      <c r="J13" s="121"/>
      <c r="K13" s="121"/>
      <c r="L13" s="122"/>
      <c r="M13" s="7" t="s">
        <v>16</v>
      </c>
      <c r="N13" s="14">
        <v>1E-3</v>
      </c>
      <c r="O13" s="9"/>
    </row>
    <row r="14" spans="1:19" x14ac:dyDescent="0.2">
      <c r="A14" s="6" t="s">
        <v>27</v>
      </c>
      <c r="B14" s="120" t="s">
        <v>28</v>
      </c>
      <c r="C14" s="121"/>
      <c r="D14" s="121"/>
      <c r="E14" s="121"/>
      <c r="F14" s="121"/>
      <c r="G14" s="121"/>
      <c r="H14" s="121"/>
      <c r="I14" s="121"/>
      <c r="J14" s="121"/>
      <c r="K14" s="121"/>
      <c r="L14" s="122"/>
      <c r="M14" s="7" t="s">
        <v>16</v>
      </c>
      <c r="N14" s="10">
        <v>0</v>
      </c>
      <c r="O14" s="9"/>
    </row>
    <row r="15" spans="1:19" x14ac:dyDescent="0.2">
      <c r="A15" s="6" t="s">
        <v>29</v>
      </c>
      <c r="B15" s="120" t="s">
        <v>30</v>
      </c>
      <c r="C15" s="121"/>
      <c r="D15" s="121"/>
      <c r="E15" s="121"/>
      <c r="F15" s="121"/>
      <c r="G15" s="121"/>
      <c r="H15" s="121"/>
      <c r="I15" s="121"/>
      <c r="J15" s="121"/>
      <c r="K15" s="121"/>
      <c r="L15" s="122"/>
      <c r="M15" s="7" t="s">
        <v>16</v>
      </c>
      <c r="N15" s="10">
        <v>0</v>
      </c>
      <c r="O15" s="9"/>
    </row>
    <row r="16" spans="1:19" ht="38.25" customHeight="1" x14ac:dyDescent="0.2">
      <c r="A16" s="6" t="s">
        <v>31</v>
      </c>
      <c r="B16" s="123" t="s">
        <v>32</v>
      </c>
      <c r="C16" s="124"/>
      <c r="D16" s="124"/>
      <c r="E16" s="124"/>
      <c r="F16" s="124"/>
      <c r="G16" s="124"/>
      <c r="H16" s="124"/>
      <c r="I16" s="124"/>
      <c r="J16" s="124"/>
      <c r="K16" s="124"/>
      <c r="L16" s="125"/>
      <c r="M16" s="7" t="s">
        <v>16</v>
      </c>
      <c r="N16" s="17">
        <v>3.4099999999999998E-2</v>
      </c>
      <c r="O16" s="9"/>
    </row>
    <row r="17" spans="1:18" ht="25.5" customHeight="1" x14ac:dyDescent="0.2">
      <c r="A17" s="6" t="s">
        <v>33</v>
      </c>
      <c r="B17" s="123" t="s">
        <v>34</v>
      </c>
      <c r="C17" s="124"/>
      <c r="D17" s="124"/>
      <c r="E17" s="124"/>
      <c r="F17" s="124"/>
      <c r="G17" s="124"/>
      <c r="H17" s="124"/>
      <c r="I17" s="124"/>
      <c r="J17" s="124"/>
      <c r="K17" s="124"/>
      <c r="L17" s="125"/>
      <c r="M17" s="7" t="s">
        <v>35</v>
      </c>
      <c r="N17" s="10">
        <v>0</v>
      </c>
      <c r="O17" s="9"/>
    </row>
    <row r="18" spans="1:18" x14ac:dyDescent="0.2">
      <c r="A18" s="6" t="s">
        <v>36</v>
      </c>
      <c r="B18" s="131" t="s">
        <v>37</v>
      </c>
      <c r="C18" s="132"/>
      <c r="D18" s="132"/>
      <c r="E18" s="132"/>
      <c r="F18" s="132"/>
      <c r="G18" s="132"/>
      <c r="H18" s="132"/>
      <c r="I18" s="132"/>
      <c r="J18" s="132"/>
      <c r="K18" s="132"/>
      <c r="L18" s="133"/>
      <c r="M18" s="7" t="s">
        <v>35</v>
      </c>
      <c r="N18" s="10">
        <v>0</v>
      </c>
      <c r="O18" s="9"/>
    </row>
    <row r="19" spans="1:18" x14ac:dyDescent="0.2">
      <c r="A19" s="6" t="s">
        <v>38</v>
      </c>
      <c r="B19" s="120" t="s">
        <v>39</v>
      </c>
      <c r="C19" s="121"/>
      <c r="D19" s="121"/>
      <c r="E19" s="121"/>
      <c r="F19" s="121"/>
      <c r="G19" s="121"/>
      <c r="H19" s="121"/>
      <c r="I19" s="121"/>
      <c r="J19" s="121"/>
      <c r="K19" s="121"/>
      <c r="L19" s="122"/>
      <c r="M19" s="7" t="s">
        <v>35</v>
      </c>
      <c r="N19" s="10">
        <v>0</v>
      </c>
      <c r="O19" s="9"/>
    </row>
    <row r="20" spans="1:18" x14ac:dyDescent="0.2">
      <c r="A20" s="6" t="s">
        <v>40</v>
      </c>
      <c r="B20" s="120" t="s">
        <v>41</v>
      </c>
      <c r="C20" s="121"/>
      <c r="D20" s="121"/>
      <c r="E20" s="121"/>
      <c r="F20" s="121"/>
      <c r="G20" s="121"/>
      <c r="H20" s="121"/>
      <c r="I20" s="121"/>
      <c r="J20" s="121"/>
      <c r="K20" s="121"/>
      <c r="L20" s="122"/>
      <c r="M20" s="7" t="s">
        <v>35</v>
      </c>
      <c r="N20" s="10">
        <v>0</v>
      </c>
      <c r="O20" s="9"/>
    </row>
    <row r="21" spans="1:18" x14ac:dyDescent="0.2">
      <c r="A21" s="6" t="s">
        <v>42</v>
      </c>
      <c r="B21" s="120" t="s">
        <v>43</v>
      </c>
      <c r="C21" s="121"/>
      <c r="D21" s="121"/>
      <c r="E21" s="121"/>
      <c r="F21" s="121"/>
      <c r="G21" s="121"/>
      <c r="H21" s="121"/>
      <c r="I21" s="121"/>
      <c r="J21" s="121"/>
      <c r="K21" s="121"/>
      <c r="L21" s="122"/>
      <c r="M21" s="7" t="s">
        <v>35</v>
      </c>
      <c r="N21" s="10">
        <v>0</v>
      </c>
      <c r="O21" s="9"/>
    </row>
    <row r="22" spans="1:18" x14ac:dyDescent="0.2">
      <c r="A22" s="6" t="s">
        <v>44</v>
      </c>
      <c r="B22" s="131" t="s">
        <v>45</v>
      </c>
      <c r="C22" s="132"/>
      <c r="D22" s="132"/>
      <c r="E22" s="132"/>
      <c r="F22" s="132"/>
      <c r="G22" s="132"/>
      <c r="H22" s="132"/>
      <c r="I22" s="132"/>
      <c r="J22" s="132"/>
      <c r="K22" s="132"/>
      <c r="L22" s="133"/>
      <c r="M22" s="7" t="s">
        <v>35</v>
      </c>
      <c r="N22" s="10">
        <v>0</v>
      </c>
      <c r="O22" s="9"/>
    </row>
    <row r="23" spans="1:18" x14ac:dyDescent="0.2">
      <c r="A23" s="6" t="s">
        <v>46</v>
      </c>
      <c r="B23" s="120" t="s">
        <v>39</v>
      </c>
      <c r="C23" s="121"/>
      <c r="D23" s="121"/>
      <c r="E23" s="121"/>
      <c r="F23" s="121"/>
      <c r="G23" s="121"/>
      <c r="H23" s="121"/>
      <c r="I23" s="121"/>
      <c r="J23" s="121"/>
      <c r="K23" s="121"/>
      <c r="L23" s="122"/>
      <c r="M23" s="7" t="s">
        <v>35</v>
      </c>
      <c r="N23" s="10">
        <v>0</v>
      </c>
      <c r="O23" s="9"/>
      <c r="R23" s="18"/>
    </row>
    <row r="24" spans="1:18" x14ac:dyDescent="0.2">
      <c r="A24" s="6" t="s">
        <v>47</v>
      </c>
      <c r="B24" s="120" t="s">
        <v>43</v>
      </c>
      <c r="C24" s="121"/>
      <c r="D24" s="121"/>
      <c r="E24" s="121"/>
      <c r="F24" s="121"/>
      <c r="G24" s="121"/>
      <c r="H24" s="121"/>
      <c r="I24" s="121"/>
      <c r="J24" s="121"/>
      <c r="K24" s="121"/>
      <c r="L24" s="122"/>
      <c r="M24" s="7" t="s">
        <v>35</v>
      </c>
      <c r="N24" s="10">
        <v>0</v>
      </c>
      <c r="O24" s="9"/>
      <c r="R24" s="19"/>
    </row>
    <row r="25" spans="1:18" x14ac:dyDescent="0.2">
      <c r="A25" s="6" t="s">
        <v>48</v>
      </c>
      <c r="B25" s="131" t="s">
        <v>49</v>
      </c>
      <c r="C25" s="132"/>
      <c r="D25" s="132"/>
      <c r="E25" s="132"/>
      <c r="F25" s="132"/>
      <c r="G25" s="132"/>
      <c r="H25" s="132"/>
      <c r="I25" s="132"/>
      <c r="J25" s="132"/>
      <c r="K25" s="132"/>
      <c r="L25" s="133"/>
      <c r="M25" s="7" t="s">
        <v>35</v>
      </c>
      <c r="N25" s="14">
        <v>40102.495000000003</v>
      </c>
      <c r="O25" s="9"/>
      <c r="P25" s="20"/>
    </row>
    <row r="26" spans="1:18" x14ac:dyDescent="0.2">
      <c r="A26" s="6" t="s">
        <v>50</v>
      </c>
      <c r="B26" s="131" t="s">
        <v>51</v>
      </c>
      <c r="C26" s="132"/>
      <c r="D26" s="132"/>
      <c r="E26" s="132"/>
      <c r="F26" s="132"/>
      <c r="G26" s="132"/>
      <c r="H26" s="132"/>
      <c r="I26" s="132"/>
      <c r="J26" s="132"/>
      <c r="K26" s="132"/>
      <c r="L26" s="133"/>
      <c r="M26" s="7" t="s">
        <v>35</v>
      </c>
      <c r="N26" s="10">
        <v>0</v>
      </c>
      <c r="O26" s="9"/>
    </row>
    <row r="27" spans="1:18" ht="25.5" customHeight="1" x14ac:dyDescent="0.2">
      <c r="A27" s="6" t="s">
        <v>52</v>
      </c>
      <c r="B27" s="123" t="s">
        <v>53</v>
      </c>
      <c r="C27" s="124"/>
      <c r="D27" s="124"/>
      <c r="E27" s="124"/>
      <c r="F27" s="124"/>
      <c r="G27" s="124"/>
      <c r="H27" s="124"/>
      <c r="I27" s="124"/>
      <c r="J27" s="124"/>
      <c r="K27" s="124"/>
      <c r="L27" s="125"/>
      <c r="M27" s="7" t="s">
        <v>35</v>
      </c>
      <c r="N27" s="14">
        <f>SUM(N28:N32)</f>
        <v>39365.431000000004</v>
      </c>
      <c r="O27" s="21"/>
    </row>
    <row r="28" spans="1:18" x14ac:dyDescent="0.2">
      <c r="A28" s="6" t="s">
        <v>54</v>
      </c>
      <c r="B28" s="120" t="s">
        <v>22</v>
      </c>
      <c r="C28" s="121"/>
      <c r="D28" s="121"/>
      <c r="E28" s="121"/>
      <c r="F28" s="121"/>
      <c r="G28" s="121"/>
      <c r="H28" s="121"/>
      <c r="I28" s="121"/>
      <c r="J28" s="121"/>
      <c r="K28" s="121"/>
      <c r="L28" s="122"/>
      <c r="M28" s="7" t="s">
        <v>35</v>
      </c>
      <c r="N28" s="22">
        <v>0</v>
      </c>
      <c r="O28" s="9"/>
    </row>
    <row r="29" spans="1:18" x14ac:dyDescent="0.2">
      <c r="A29" s="6" t="s">
        <v>55</v>
      </c>
      <c r="B29" s="120" t="s">
        <v>24</v>
      </c>
      <c r="C29" s="121"/>
      <c r="D29" s="121"/>
      <c r="E29" s="121"/>
      <c r="F29" s="121"/>
      <c r="G29" s="121"/>
      <c r="H29" s="121"/>
      <c r="I29" s="121"/>
      <c r="J29" s="121"/>
      <c r="K29" s="121"/>
      <c r="L29" s="122"/>
      <c r="M29" s="7" t="s">
        <v>35</v>
      </c>
      <c r="N29" s="14">
        <v>39364.614000000001</v>
      </c>
      <c r="O29" s="9"/>
      <c r="P29" s="20"/>
    </row>
    <row r="30" spans="1:18" x14ac:dyDescent="0.2">
      <c r="A30" s="6" t="s">
        <v>56</v>
      </c>
      <c r="B30" s="120" t="s">
        <v>26</v>
      </c>
      <c r="C30" s="121"/>
      <c r="D30" s="121"/>
      <c r="E30" s="121"/>
      <c r="F30" s="121"/>
      <c r="G30" s="121"/>
      <c r="H30" s="121"/>
      <c r="I30" s="121"/>
      <c r="J30" s="121"/>
      <c r="K30" s="121"/>
      <c r="L30" s="122"/>
      <c r="M30" s="7" t="s">
        <v>35</v>
      </c>
      <c r="N30" s="14">
        <v>0.81699999999999995</v>
      </c>
      <c r="O30" s="9"/>
    </row>
    <row r="31" spans="1:18" x14ac:dyDescent="0.2">
      <c r="A31" s="6" t="s">
        <v>57</v>
      </c>
      <c r="B31" s="120" t="s">
        <v>28</v>
      </c>
      <c r="C31" s="121"/>
      <c r="D31" s="121"/>
      <c r="E31" s="121"/>
      <c r="F31" s="121"/>
      <c r="G31" s="121"/>
      <c r="H31" s="121"/>
      <c r="I31" s="121"/>
      <c r="J31" s="121"/>
      <c r="K31" s="121"/>
      <c r="L31" s="122"/>
      <c r="M31" s="7" t="s">
        <v>35</v>
      </c>
      <c r="N31" s="10">
        <v>0</v>
      </c>
      <c r="O31" s="9"/>
    </row>
    <row r="32" spans="1:18" x14ac:dyDescent="0.2">
      <c r="A32" s="6" t="s">
        <v>58</v>
      </c>
      <c r="B32" s="120" t="s">
        <v>30</v>
      </c>
      <c r="C32" s="121"/>
      <c r="D32" s="121"/>
      <c r="E32" s="121"/>
      <c r="F32" s="121"/>
      <c r="G32" s="121"/>
      <c r="H32" s="121"/>
      <c r="I32" s="121"/>
      <c r="J32" s="121"/>
      <c r="K32" s="121"/>
      <c r="L32" s="122"/>
      <c r="M32" s="7" t="s">
        <v>35</v>
      </c>
      <c r="N32" s="10">
        <v>0</v>
      </c>
      <c r="O32" s="9"/>
    </row>
    <row r="33" spans="1:15" ht="38.25" customHeight="1" x14ac:dyDescent="0.2">
      <c r="A33" s="6" t="s">
        <v>59</v>
      </c>
      <c r="B33" s="123" t="s">
        <v>60</v>
      </c>
      <c r="C33" s="124"/>
      <c r="D33" s="124"/>
      <c r="E33" s="124"/>
      <c r="F33" s="124"/>
      <c r="G33" s="124"/>
      <c r="H33" s="124"/>
      <c r="I33" s="124"/>
      <c r="J33" s="124"/>
      <c r="K33" s="124"/>
      <c r="L33" s="125"/>
      <c r="M33" s="7" t="s">
        <v>35</v>
      </c>
      <c r="N33" s="17">
        <v>17.100000000000001</v>
      </c>
      <c r="O33" s="9"/>
    </row>
    <row r="34" spans="1:15" ht="26.25" customHeight="1" x14ac:dyDescent="0.2">
      <c r="A34" s="6" t="s">
        <v>61</v>
      </c>
      <c r="B34" s="126" t="s">
        <v>62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8"/>
      <c r="M34" s="7" t="s">
        <v>7</v>
      </c>
      <c r="N34" s="17">
        <v>0</v>
      </c>
      <c r="O34" s="23"/>
    </row>
    <row r="35" spans="1:15" ht="12.75" customHeight="1" x14ac:dyDescent="0.2">
      <c r="A35" s="129" t="s">
        <v>63</v>
      </c>
      <c r="B35" s="129"/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</row>
    <row r="36" spans="1:15" x14ac:dyDescent="0.2">
      <c r="A36" s="130"/>
      <c r="B36" s="130"/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0"/>
    </row>
  </sheetData>
  <mergeCells count="34">
    <mergeCell ref="B13:L13"/>
    <mergeCell ref="A1:N1"/>
    <mergeCell ref="A2:N3"/>
    <mergeCell ref="B4:L4"/>
    <mergeCell ref="B5:L5"/>
    <mergeCell ref="B6:L6"/>
    <mergeCell ref="B7:L7"/>
    <mergeCell ref="B8:L8"/>
    <mergeCell ref="B9:L9"/>
    <mergeCell ref="B10:L10"/>
    <mergeCell ref="B11:L11"/>
    <mergeCell ref="B12:L12"/>
    <mergeCell ref="B25:L25"/>
    <mergeCell ref="B14:L14"/>
    <mergeCell ref="B15:L15"/>
    <mergeCell ref="B16:L16"/>
    <mergeCell ref="B17:L17"/>
    <mergeCell ref="B18:L18"/>
    <mergeCell ref="B19:L19"/>
    <mergeCell ref="B20:L20"/>
    <mergeCell ref="B21:L21"/>
    <mergeCell ref="B22:L22"/>
    <mergeCell ref="B23:L23"/>
    <mergeCell ref="B24:L24"/>
    <mergeCell ref="B32:L32"/>
    <mergeCell ref="B33:L33"/>
    <mergeCell ref="B34:L34"/>
    <mergeCell ref="A35:N36"/>
    <mergeCell ref="B26:L26"/>
    <mergeCell ref="B27:L27"/>
    <mergeCell ref="B28:L28"/>
    <mergeCell ref="B29:L29"/>
    <mergeCell ref="B30:L30"/>
    <mergeCell ref="B31:L31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  <headerFooter>
    <oddFooter>Страница  &amp;P из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EC08C-ECDE-42F7-99F4-F8943CB6495A}">
  <sheetPr codeName="Лист11">
    <tabColor theme="5" tint="0.59999389629810485"/>
    <pageSetUpPr fitToPage="1"/>
  </sheetPr>
  <dimension ref="A1:AA664"/>
  <sheetViews>
    <sheetView view="pageBreakPreview" zoomScale="75" zoomScaleNormal="100" zoomScaleSheetLayoutView="75" workbookViewId="0">
      <pane ySplit="4" topLeftCell="A5" activePane="bottomLeft" state="frozen"/>
      <selection activeCell="N30" sqref="N30"/>
      <selection pane="bottomLeft" activeCell="D7" sqref="D7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ht="12.75" customHeight="1" x14ac:dyDescent="0.2">
      <c r="A1" s="186" t="s">
        <v>1032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</row>
    <row r="2" spans="1:27" x14ac:dyDescent="0.2">
      <c r="A2" s="186"/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</row>
    <row r="3" spans="1:27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</row>
    <row r="4" spans="1:27" ht="15" customHeight="1" x14ac:dyDescent="0.25">
      <c r="A4" s="189" t="s">
        <v>208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4"/>
    </row>
    <row r="5" spans="1:27" x14ac:dyDescent="0.2">
      <c r="A5" s="175" t="s">
        <v>209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27" customHeight="1" x14ac:dyDescent="0.2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x14ac:dyDescent="0.2">
      <c r="A7" s="98" t="s">
        <v>1033</v>
      </c>
      <c r="B7" s="28" t="str">
        <f>"01"&amp;"."&amp;$B$663&amp;"."&amp;$B$664</f>
        <v>01.08.2023</v>
      </c>
      <c r="C7" s="90" t="s">
        <v>76</v>
      </c>
      <c r="D7" s="91">
        <f>ROUND(((D8+D9+D11+D10)/1000),5)</f>
        <v>1.48403</v>
      </c>
      <c r="E7" s="91">
        <f>ROUND(((E8+E9+E11+E10)/1000),5)</f>
        <v>1.28511</v>
      </c>
      <c r="F7" s="91">
        <f>ROUND(((F8+F9+F11+F10)/1000),5)</f>
        <v>1.1650100000000001</v>
      </c>
      <c r="G7" s="91">
        <f t="shared" ref="G7:AA7" si="0">ROUND(((G8+G9+G11+G10)/1000),5)</f>
        <v>1.1481699999999999</v>
      </c>
      <c r="H7" s="91">
        <f t="shared" si="0"/>
        <v>0.44402000000000003</v>
      </c>
      <c r="I7" s="91">
        <f t="shared" si="0"/>
        <v>1.1396599999999999</v>
      </c>
      <c r="J7" s="91">
        <f t="shared" si="0"/>
        <v>1.4240299999999999</v>
      </c>
      <c r="K7" s="91">
        <f t="shared" si="0"/>
        <v>1.89632</v>
      </c>
      <c r="L7" s="91">
        <f t="shared" si="0"/>
        <v>2.2606799999999998</v>
      </c>
      <c r="M7" s="91">
        <f t="shared" si="0"/>
        <v>2.5743399999999999</v>
      </c>
      <c r="N7" s="91">
        <f t="shared" si="0"/>
        <v>2.6541600000000001</v>
      </c>
      <c r="O7" s="91">
        <f t="shared" si="0"/>
        <v>2.6585000000000001</v>
      </c>
      <c r="P7" s="91">
        <f t="shared" si="0"/>
        <v>2.6517900000000001</v>
      </c>
      <c r="Q7" s="91">
        <f t="shared" si="0"/>
        <v>2.6763499999999998</v>
      </c>
      <c r="R7" s="91">
        <f t="shared" si="0"/>
        <v>2.5419999999999998</v>
      </c>
      <c r="S7" s="91">
        <f t="shared" si="0"/>
        <v>2.5477099999999999</v>
      </c>
      <c r="T7" s="91">
        <f t="shared" si="0"/>
        <v>2.5572699999999999</v>
      </c>
      <c r="U7" s="91">
        <f t="shared" si="0"/>
        <v>2.5479099999999999</v>
      </c>
      <c r="V7" s="91">
        <f t="shared" si="0"/>
        <v>2.5329799999999998</v>
      </c>
      <c r="W7" s="91">
        <f t="shared" si="0"/>
        <v>2.5003299999999999</v>
      </c>
      <c r="X7" s="91">
        <f t="shared" si="0"/>
        <v>2.46685</v>
      </c>
      <c r="Y7" s="91">
        <f t="shared" si="0"/>
        <v>2.4240900000000001</v>
      </c>
      <c r="Z7" s="91">
        <f t="shared" si="0"/>
        <v>2.2326899999999998</v>
      </c>
      <c r="AA7" s="91">
        <f t="shared" si="0"/>
        <v>1.8543700000000001</v>
      </c>
    </row>
    <row r="8" spans="1:27" ht="12.75" hidden="1" customHeight="1" outlineLevel="1" x14ac:dyDescent="0.2">
      <c r="A8" s="99" t="s">
        <v>1034</v>
      </c>
      <c r="B8" s="63" t="s">
        <v>238</v>
      </c>
      <c r="C8" s="43" t="s">
        <v>79</v>
      </c>
      <c r="D8" s="44">
        <v>1083.24</v>
      </c>
      <c r="E8" s="44">
        <v>884.32</v>
      </c>
      <c r="F8" s="44">
        <v>764.22</v>
      </c>
      <c r="G8" s="44">
        <v>747.38</v>
      </c>
      <c r="H8" s="44">
        <v>43.23</v>
      </c>
      <c r="I8" s="44">
        <v>738.87</v>
      </c>
      <c r="J8" s="44">
        <v>1023.24</v>
      </c>
      <c r="K8" s="44">
        <v>1495.53</v>
      </c>
      <c r="L8" s="44">
        <v>1859.89</v>
      </c>
      <c r="M8" s="44">
        <v>2173.5500000000002</v>
      </c>
      <c r="N8" s="44">
        <v>2253.37</v>
      </c>
      <c r="O8" s="44">
        <v>2257.71</v>
      </c>
      <c r="P8" s="44">
        <v>2251</v>
      </c>
      <c r="Q8" s="44">
        <v>2275.56</v>
      </c>
      <c r="R8" s="44">
        <v>2141.21</v>
      </c>
      <c r="S8" s="44">
        <v>2146.92</v>
      </c>
      <c r="T8" s="44">
        <v>2156.48</v>
      </c>
      <c r="U8" s="44">
        <v>2147.12</v>
      </c>
      <c r="V8" s="44">
        <v>2132.19</v>
      </c>
      <c r="W8" s="44">
        <v>2099.54</v>
      </c>
      <c r="X8" s="44">
        <v>2066.06</v>
      </c>
      <c r="Y8" s="44">
        <v>2023.3</v>
      </c>
      <c r="Z8" s="44">
        <v>1831.9</v>
      </c>
      <c r="AA8" s="44">
        <v>1453.58</v>
      </c>
    </row>
    <row r="9" spans="1:27" ht="12.75" hidden="1" customHeight="1" outlineLevel="1" x14ac:dyDescent="0.2">
      <c r="A9" s="99" t="s">
        <v>1035</v>
      </c>
      <c r="B9" s="63" t="s">
        <v>90</v>
      </c>
      <c r="C9" s="43" t="s">
        <v>79</v>
      </c>
      <c r="D9" s="44">
        <v>66.180000000000007</v>
      </c>
      <c r="E9" s="44">
        <f>$D$9</f>
        <v>66.180000000000007</v>
      </c>
      <c r="F9" s="44">
        <f t="shared" ref="F9:AA9" si="1">$D$9</f>
        <v>66.180000000000007</v>
      </c>
      <c r="G9" s="44">
        <f t="shared" si="1"/>
        <v>66.180000000000007</v>
      </c>
      <c r="H9" s="44">
        <f t="shared" si="1"/>
        <v>66.180000000000007</v>
      </c>
      <c r="I9" s="44">
        <f t="shared" si="1"/>
        <v>66.180000000000007</v>
      </c>
      <c r="J9" s="44">
        <f t="shared" si="1"/>
        <v>66.180000000000007</v>
      </c>
      <c r="K9" s="44">
        <f t="shared" si="1"/>
        <v>66.180000000000007</v>
      </c>
      <c r="L9" s="44">
        <f t="shared" si="1"/>
        <v>66.180000000000007</v>
      </c>
      <c r="M9" s="44">
        <f t="shared" si="1"/>
        <v>66.180000000000007</v>
      </c>
      <c r="N9" s="44">
        <f t="shared" si="1"/>
        <v>66.180000000000007</v>
      </c>
      <c r="O9" s="44">
        <f t="shared" si="1"/>
        <v>66.180000000000007</v>
      </c>
      <c r="P9" s="44">
        <f t="shared" si="1"/>
        <v>66.180000000000007</v>
      </c>
      <c r="Q9" s="44">
        <f t="shared" si="1"/>
        <v>66.180000000000007</v>
      </c>
      <c r="R9" s="44">
        <f t="shared" si="1"/>
        <v>66.180000000000007</v>
      </c>
      <c r="S9" s="44">
        <f t="shared" si="1"/>
        <v>66.180000000000007</v>
      </c>
      <c r="T9" s="44">
        <f t="shared" si="1"/>
        <v>66.180000000000007</v>
      </c>
      <c r="U9" s="44">
        <f t="shared" si="1"/>
        <v>66.180000000000007</v>
      </c>
      <c r="V9" s="44">
        <f t="shared" si="1"/>
        <v>66.180000000000007</v>
      </c>
      <c r="W9" s="44">
        <f t="shared" si="1"/>
        <v>66.180000000000007</v>
      </c>
      <c r="X9" s="44">
        <f t="shared" si="1"/>
        <v>66.180000000000007</v>
      </c>
      <c r="Y9" s="44">
        <f t="shared" si="1"/>
        <v>66.180000000000007</v>
      </c>
      <c r="Z9" s="44">
        <f t="shared" si="1"/>
        <v>66.180000000000007</v>
      </c>
      <c r="AA9" s="44">
        <f t="shared" si="1"/>
        <v>66.180000000000007</v>
      </c>
    </row>
    <row r="10" spans="1:27" ht="12.75" hidden="1" customHeight="1" outlineLevel="1" x14ac:dyDescent="0.2">
      <c r="A10" s="99" t="s">
        <v>1036</v>
      </c>
      <c r="B10" s="63" t="s">
        <v>83</v>
      </c>
      <c r="C10" s="43" t="s">
        <v>79</v>
      </c>
      <c r="D10" s="44">
        <v>3.92</v>
      </c>
      <c r="E10" s="44">
        <v>3.92</v>
      </c>
      <c r="F10" s="44">
        <v>3.92</v>
      </c>
      <c r="G10" s="44">
        <v>3.92</v>
      </c>
      <c r="H10" s="44">
        <v>3.92</v>
      </c>
      <c r="I10" s="44">
        <v>3.92</v>
      </c>
      <c r="J10" s="44">
        <v>3.92</v>
      </c>
      <c r="K10" s="44">
        <v>3.92</v>
      </c>
      <c r="L10" s="44">
        <v>3.92</v>
      </c>
      <c r="M10" s="44">
        <v>3.92</v>
      </c>
      <c r="N10" s="44">
        <v>3.92</v>
      </c>
      <c r="O10" s="44">
        <v>3.92</v>
      </c>
      <c r="P10" s="44">
        <v>3.92</v>
      </c>
      <c r="Q10" s="44">
        <v>3.92</v>
      </c>
      <c r="R10" s="44">
        <v>3.92</v>
      </c>
      <c r="S10" s="44">
        <v>3.92</v>
      </c>
      <c r="T10" s="44">
        <v>3.92</v>
      </c>
      <c r="U10" s="44">
        <v>3.92</v>
      </c>
      <c r="V10" s="44">
        <v>3.92</v>
      </c>
      <c r="W10" s="44">
        <v>3.92</v>
      </c>
      <c r="X10" s="44">
        <v>3.92</v>
      </c>
      <c r="Y10" s="44">
        <v>3.92</v>
      </c>
      <c r="Z10" s="44">
        <v>3.92</v>
      </c>
      <c r="AA10" s="44">
        <v>3.92</v>
      </c>
    </row>
    <row r="11" spans="1:27" ht="12.75" hidden="1" customHeight="1" outlineLevel="1" x14ac:dyDescent="0.2">
      <c r="A11" s="99" t="s">
        <v>1037</v>
      </c>
      <c r="B11" s="63" t="s">
        <v>81</v>
      </c>
      <c r="C11" s="43" t="s">
        <v>79</v>
      </c>
      <c r="D11" s="44">
        <v>330.69</v>
      </c>
      <c r="E11" s="44">
        <f>$D$11</f>
        <v>330.69</v>
      </c>
      <c r="F11" s="44">
        <f t="shared" ref="F11:AA11" si="2">$D$11</f>
        <v>330.69</v>
      </c>
      <c r="G11" s="44">
        <f t="shared" si="2"/>
        <v>330.69</v>
      </c>
      <c r="H11" s="44">
        <f t="shared" si="2"/>
        <v>330.69</v>
      </c>
      <c r="I11" s="44">
        <f t="shared" si="2"/>
        <v>330.69</v>
      </c>
      <c r="J11" s="44">
        <f t="shared" si="2"/>
        <v>330.69</v>
      </c>
      <c r="K11" s="44">
        <f t="shared" si="2"/>
        <v>330.69</v>
      </c>
      <c r="L11" s="44">
        <f t="shared" si="2"/>
        <v>330.69</v>
      </c>
      <c r="M11" s="44">
        <f t="shared" si="2"/>
        <v>330.69</v>
      </c>
      <c r="N11" s="44">
        <f t="shared" si="2"/>
        <v>330.69</v>
      </c>
      <c r="O11" s="44">
        <f t="shared" si="2"/>
        <v>330.69</v>
      </c>
      <c r="P11" s="44">
        <f t="shared" si="2"/>
        <v>330.69</v>
      </c>
      <c r="Q11" s="44">
        <f t="shared" si="2"/>
        <v>330.69</v>
      </c>
      <c r="R11" s="44">
        <f t="shared" si="2"/>
        <v>330.69</v>
      </c>
      <c r="S11" s="44">
        <f t="shared" si="2"/>
        <v>330.69</v>
      </c>
      <c r="T11" s="44">
        <f t="shared" si="2"/>
        <v>330.69</v>
      </c>
      <c r="U11" s="44">
        <f t="shared" si="2"/>
        <v>330.69</v>
      </c>
      <c r="V11" s="44">
        <f t="shared" si="2"/>
        <v>330.69</v>
      </c>
      <c r="W11" s="44">
        <f t="shared" si="2"/>
        <v>330.69</v>
      </c>
      <c r="X11" s="44">
        <f t="shared" si="2"/>
        <v>330.69</v>
      </c>
      <c r="Y11" s="44">
        <f t="shared" si="2"/>
        <v>330.69</v>
      </c>
      <c r="Z11" s="44">
        <f t="shared" si="2"/>
        <v>330.69</v>
      </c>
      <c r="AA11" s="44">
        <f t="shared" si="2"/>
        <v>330.69</v>
      </c>
    </row>
    <row r="12" spans="1:27" collapsed="1" x14ac:dyDescent="0.2">
      <c r="A12" s="98" t="s">
        <v>1038</v>
      </c>
      <c r="B12" s="28" t="str">
        <f>"02"&amp;"."&amp;$B$663&amp;"."&amp;$B$664</f>
        <v>02.08.2023</v>
      </c>
      <c r="C12" s="90" t="s">
        <v>76</v>
      </c>
      <c r="D12" s="91">
        <f>ROUND(((D13+D14+D16+D15)/1000),5)</f>
        <v>1.5850500000000001</v>
      </c>
      <c r="E12" s="91">
        <f>ROUND(((E13+E14+E16+E15)/1000),5)</f>
        <v>1.3833500000000001</v>
      </c>
      <c r="F12" s="91">
        <f>ROUND(((F13+F14+F16+F15)/1000),5)</f>
        <v>1.27816</v>
      </c>
      <c r="G12" s="91">
        <f t="shared" ref="G12:AA12" si="3">ROUND(((G13+G14+G16+G15)/1000),5)</f>
        <v>1.23573</v>
      </c>
      <c r="H12" s="91">
        <f t="shared" si="3"/>
        <v>1.2180299999999999</v>
      </c>
      <c r="I12" s="91">
        <f t="shared" si="3"/>
        <v>1.31453</v>
      </c>
      <c r="J12" s="91">
        <f t="shared" si="3"/>
        <v>1.5231300000000001</v>
      </c>
      <c r="K12" s="91">
        <f t="shared" si="3"/>
        <v>1.87029</v>
      </c>
      <c r="L12" s="91">
        <f t="shared" si="3"/>
        <v>2.1195300000000001</v>
      </c>
      <c r="M12" s="91">
        <f t="shared" si="3"/>
        <v>2.4273500000000001</v>
      </c>
      <c r="N12" s="91">
        <f t="shared" si="3"/>
        <v>2.4968400000000002</v>
      </c>
      <c r="O12" s="91">
        <f t="shared" si="3"/>
        <v>2.49891</v>
      </c>
      <c r="P12" s="91">
        <f t="shared" si="3"/>
        <v>2.4943300000000002</v>
      </c>
      <c r="Q12" s="91">
        <f t="shared" si="3"/>
        <v>2.5186999999999999</v>
      </c>
      <c r="R12" s="91">
        <f t="shared" si="3"/>
        <v>2.5774900000000001</v>
      </c>
      <c r="S12" s="91">
        <f t="shared" si="3"/>
        <v>2.5765600000000002</v>
      </c>
      <c r="T12" s="91">
        <f t="shared" si="3"/>
        <v>2.5626600000000002</v>
      </c>
      <c r="U12" s="91">
        <f t="shared" si="3"/>
        <v>2.50244</v>
      </c>
      <c r="V12" s="91">
        <f t="shared" si="3"/>
        <v>2.4916900000000002</v>
      </c>
      <c r="W12" s="91">
        <f t="shared" si="3"/>
        <v>2.4287299999999998</v>
      </c>
      <c r="X12" s="91">
        <f t="shared" si="3"/>
        <v>2.4152300000000002</v>
      </c>
      <c r="Y12" s="91">
        <f t="shared" si="3"/>
        <v>2.3885200000000002</v>
      </c>
      <c r="Z12" s="91">
        <f t="shared" si="3"/>
        <v>2.19536</v>
      </c>
      <c r="AA12" s="91">
        <f t="shared" si="3"/>
        <v>1.91848</v>
      </c>
    </row>
    <row r="13" spans="1:27" ht="12.75" hidden="1" customHeight="1" outlineLevel="1" x14ac:dyDescent="0.2">
      <c r="A13" s="99" t="s">
        <v>1039</v>
      </c>
      <c r="B13" s="63" t="s">
        <v>238</v>
      </c>
      <c r="C13" s="43" t="s">
        <v>79</v>
      </c>
      <c r="D13" s="44">
        <v>1184.26</v>
      </c>
      <c r="E13" s="44">
        <v>982.56</v>
      </c>
      <c r="F13" s="44">
        <v>877.37</v>
      </c>
      <c r="G13" s="44">
        <v>834.94</v>
      </c>
      <c r="H13" s="44">
        <v>817.24</v>
      </c>
      <c r="I13" s="44">
        <v>913.74</v>
      </c>
      <c r="J13" s="44">
        <v>1122.3399999999999</v>
      </c>
      <c r="K13" s="44">
        <v>1469.5</v>
      </c>
      <c r="L13" s="44">
        <v>1718.74</v>
      </c>
      <c r="M13" s="44">
        <v>2026.56</v>
      </c>
      <c r="N13" s="44">
        <v>2096.0500000000002</v>
      </c>
      <c r="O13" s="44">
        <v>2098.12</v>
      </c>
      <c r="P13" s="44">
        <v>2093.54</v>
      </c>
      <c r="Q13" s="44">
        <v>2117.91</v>
      </c>
      <c r="R13" s="44">
        <v>2176.6999999999998</v>
      </c>
      <c r="S13" s="44">
        <v>2175.77</v>
      </c>
      <c r="T13" s="44">
        <v>2161.87</v>
      </c>
      <c r="U13" s="44">
        <v>2101.65</v>
      </c>
      <c r="V13" s="44">
        <v>2090.9</v>
      </c>
      <c r="W13" s="44">
        <v>2027.94</v>
      </c>
      <c r="X13" s="44">
        <v>2014.44</v>
      </c>
      <c r="Y13" s="44">
        <v>1987.73</v>
      </c>
      <c r="Z13" s="44">
        <v>1794.57</v>
      </c>
      <c r="AA13" s="44">
        <v>1517.69</v>
      </c>
    </row>
    <row r="14" spans="1:27" ht="12.75" hidden="1" customHeight="1" outlineLevel="1" x14ac:dyDescent="0.2">
      <c r="A14" s="99" t="s">
        <v>1040</v>
      </c>
      <c r="B14" s="63" t="s">
        <v>90</v>
      </c>
      <c r="C14" s="43" t="s">
        <v>79</v>
      </c>
      <c r="D14" s="44">
        <f t="shared" ref="D14:AA14" si="4">$D$9</f>
        <v>66.180000000000007</v>
      </c>
      <c r="E14" s="44">
        <f t="shared" si="4"/>
        <v>66.180000000000007</v>
      </c>
      <c r="F14" s="44">
        <f t="shared" si="4"/>
        <v>66.180000000000007</v>
      </c>
      <c r="G14" s="44">
        <f t="shared" si="4"/>
        <v>66.180000000000007</v>
      </c>
      <c r="H14" s="44">
        <f t="shared" si="4"/>
        <v>66.180000000000007</v>
      </c>
      <c r="I14" s="44">
        <f t="shared" si="4"/>
        <v>66.180000000000007</v>
      </c>
      <c r="J14" s="44">
        <f t="shared" si="4"/>
        <v>66.180000000000007</v>
      </c>
      <c r="K14" s="44">
        <f t="shared" si="4"/>
        <v>66.180000000000007</v>
      </c>
      <c r="L14" s="44">
        <f t="shared" si="4"/>
        <v>66.180000000000007</v>
      </c>
      <c r="M14" s="44">
        <f t="shared" si="4"/>
        <v>66.180000000000007</v>
      </c>
      <c r="N14" s="44">
        <f t="shared" si="4"/>
        <v>66.180000000000007</v>
      </c>
      <c r="O14" s="44">
        <f t="shared" si="4"/>
        <v>66.180000000000007</v>
      </c>
      <c r="P14" s="44">
        <f t="shared" si="4"/>
        <v>66.180000000000007</v>
      </c>
      <c r="Q14" s="44">
        <f t="shared" si="4"/>
        <v>66.180000000000007</v>
      </c>
      <c r="R14" s="44">
        <f t="shared" si="4"/>
        <v>66.180000000000007</v>
      </c>
      <c r="S14" s="44">
        <f t="shared" si="4"/>
        <v>66.180000000000007</v>
      </c>
      <c r="T14" s="44">
        <f t="shared" si="4"/>
        <v>66.180000000000007</v>
      </c>
      <c r="U14" s="44">
        <f t="shared" si="4"/>
        <v>66.180000000000007</v>
      </c>
      <c r="V14" s="44">
        <f t="shared" si="4"/>
        <v>66.180000000000007</v>
      </c>
      <c r="W14" s="44">
        <f t="shared" si="4"/>
        <v>66.180000000000007</v>
      </c>
      <c r="X14" s="44">
        <f t="shared" si="4"/>
        <v>66.180000000000007</v>
      </c>
      <c r="Y14" s="44">
        <f t="shared" si="4"/>
        <v>66.180000000000007</v>
      </c>
      <c r="Z14" s="44">
        <f t="shared" si="4"/>
        <v>66.180000000000007</v>
      </c>
      <c r="AA14" s="44">
        <f t="shared" si="4"/>
        <v>66.180000000000007</v>
      </c>
    </row>
    <row r="15" spans="1:27" ht="12.75" hidden="1" customHeight="1" outlineLevel="1" x14ac:dyDescent="0.2">
      <c r="A15" s="99" t="s">
        <v>1041</v>
      </c>
      <c r="B15" s="63" t="s">
        <v>83</v>
      </c>
      <c r="C15" s="43" t="s">
        <v>79</v>
      </c>
      <c r="D15" s="44">
        <v>3.92</v>
      </c>
      <c r="E15" s="44">
        <v>3.92</v>
      </c>
      <c r="F15" s="44">
        <v>3.92</v>
      </c>
      <c r="G15" s="44">
        <v>3.92</v>
      </c>
      <c r="H15" s="44">
        <v>3.92</v>
      </c>
      <c r="I15" s="44">
        <v>3.92</v>
      </c>
      <c r="J15" s="44">
        <v>3.92</v>
      </c>
      <c r="K15" s="44">
        <v>3.92</v>
      </c>
      <c r="L15" s="44">
        <v>3.92</v>
      </c>
      <c r="M15" s="44">
        <v>3.92</v>
      </c>
      <c r="N15" s="44">
        <v>3.92</v>
      </c>
      <c r="O15" s="44">
        <v>3.92</v>
      </c>
      <c r="P15" s="44">
        <v>3.92</v>
      </c>
      <c r="Q15" s="44">
        <v>3.92</v>
      </c>
      <c r="R15" s="44">
        <v>3.92</v>
      </c>
      <c r="S15" s="44">
        <v>3.92</v>
      </c>
      <c r="T15" s="44">
        <v>3.92</v>
      </c>
      <c r="U15" s="44">
        <v>3.92</v>
      </c>
      <c r="V15" s="44">
        <v>3.92</v>
      </c>
      <c r="W15" s="44">
        <v>3.92</v>
      </c>
      <c r="X15" s="44">
        <v>3.92</v>
      </c>
      <c r="Y15" s="44">
        <v>3.92</v>
      </c>
      <c r="Z15" s="44">
        <v>3.92</v>
      </c>
      <c r="AA15" s="44">
        <v>3.92</v>
      </c>
    </row>
    <row r="16" spans="1:27" ht="12.75" hidden="1" customHeight="1" outlineLevel="1" x14ac:dyDescent="0.2">
      <c r="A16" s="99" t="s">
        <v>1042</v>
      </c>
      <c r="B16" s="63" t="s">
        <v>81</v>
      </c>
      <c r="C16" s="43" t="s">
        <v>79</v>
      </c>
      <c r="D16" s="44">
        <f>$D$11</f>
        <v>330.69</v>
      </c>
      <c r="E16" s="44">
        <f t="shared" ref="E16:AA16" si="5">$D$11</f>
        <v>330.69</v>
      </c>
      <c r="F16" s="44">
        <f t="shared" si="5"/>
        <v>330.69</v>
      </c>
      <c r="G16" s="44">
        <f t="shared" si="5"/>
        <v>330.69</v>
      </c>
      <c r="H16" s="44">
        <f t="shared" si="5"/>
        <v>330.69</v>
      </c>
      <c r="I16" s="44">
        <f t="shared" si="5"/>
        <v>330.69</v>
      </c>
      <c r="J16" s="44">
        <f t="shared" si="5"/>
        <v>330.69</v>
      </c>
      <c r="K16" s="44">
        <f t="shared" si="5"/>
        <v>330.69</v>
      </c>
      <c r="L16" s="44">
        <f t="shared" si="5"/>
        <v>330.69</v>
      </c>
      <c r="M16" s="44">
        <f t="shared" si="5"/>
        <v>330.69</v>
      </c>
      <c r="N16" s="44">
        <f t="shared" si="5"/>
        <v>330.69</v>
      </c>
      <c r="O16" s="44">
        <f t="shared" si="5"/>
        <v>330.69</v>
      </c>
      <c r="P16" s="44">
        <f t="shared" si="5"/>
        <v>330.69</v>
      </c>
      <c r="Q16" s="44">
        <f t="shared" si="5"/>
        <v>330.69</v>
      </c>
      <c r="R16" s="44">
        <f t="shared" si="5"/>
        <v>330.69</v>
      </c>
      <c r="S16" s="44">
        <f t="shared" si="5"/>
        <v>330.69</v>
      </c>
      <c r="T16" s="44">
        <f t="shared" si="5"/>
        <v>330.69</v>
      </c>
      <c r="U16" s="44">
        <f t="shared" si="5"/>
        <v>330.69</v>
      </c>
      <c r="V16" s="44">
        <f t="shared" si="5"/>
        <v>330.69</v>
      </c>
      <c r="W16" s="44">
        <f t="shared" si="5"/>
        <v>330.69</v>
      </c>
      <c r="X16" s="44">
        <f t="shared" si="5"/>
        <v>330.69</v>
      </c>
      <c r="Y16" s="44">
        <f t="shared" si="5"/>
        <v>330.69</v>
      </c>
      <c r="Z16" s="44">
        <f t="shared" si="5"/>
        <v>330.69</v>
      </c>
      <c r="AA16" s="44">
        <f t="shared" si="5"/>
        <v>330.69</v>
      </c>
    </row>
    <row r="17" spans="1:27" ht="12.75" customHeight="1" collapsed="1" x14ac:dyDescent="0.2">
      <c r="A17" s="98" t="s">
        <v>1043</v>
      </c>
      <c r="B17" s="28" t="str">
        <f>"03"&amp;"."&amp;$B$663&amp;"."&amp;$B$664</f>
        <v>03.08.2023</v>
      </c>
      <c r="C17" s="90" t="s">
        <v>76</v>
      </c>
      <c r="D17" s="91">
        <f>ROUND(((D18+D19+D21+D20)/1000),5)</f>
        <v>1.66374</v>
      </c>
      <c r="E17" s="91">
        <f>ROUND(((E18+E19+E21+E20)/1000),5)</f>
        <v>1.47159</v>
      </c>
      <c r="F17" s="91">
        <f>ROUND(((F18+F19+F21+F20)/1000),5)</f>
        <v>1.33172</v>
      </c>
      <c r="G17" s="91">
        <f t="shared" ref="G17:AA17" si="6">ROUND(((G18+G19+G21+G20)/1000),5)</f>
        <v>1.2823899999999999</v>
      </c>
      <c r="H17" s="91">
        <f t="shared" si="6"/>
        <v>1.25675</v>
      </c>
      <c r="I17" s="91">
        <f t="shared" si="6"/>
        <v>1.39191</v>
      </c>
      <c r="J17" s="91">
        <f t="shared" si="6"/>
        <v>1.64062</v>
      </c>
      <c r="K17" s="91">
        <f t="shared" si="6"/>
        <v>1.9138299999999999</v>
      </c>
      <c r="L17" s="91">
        <f t="shared" si="6"/>
        <v>2.2160199999999999</v>
      </c>
      <c r="M17" s="91">
        <f t="shared" si="6"/>
        <v>2.7307299999999999</v>
      </c>
      <c r="N17" s="91">
        <f t="shared" si="6"/>
        <v>2.9074800000000001</v>
      </c>
      <c r="O17" s="91">
        <f t="shared" si="6"/>
        <v>2.9419599999999999</v>
      </c>
      <c r="P17" s="91">
        <f t="shared" si="6"/>
        <v>2.9461499999999998</v>
      </c>
      <c r="Q17" s="91">
        <f t="shared" si="6"/>
        <v>2.9653399999999999</v>
      </c>
      <c r="R17" s="91">
        <f t="shared" si="6"/>
        <v>2.8768400000000001</v>
      </c>
      <c r="S17" s="91">
        <f t="shared" si="6"/>
        <v>2.8634300000000001</v>
      </c>
      <c r="T17" s="91">
        <f t="shared" si="6"/>
        <v>2.8119499999999999</v>
      </c>
      <c r="U17" s="91">
        <f t="shared" si="6"/>
        <v>2.6821700000000002</v>
      </c>
      <c r="V17" s="91">
        <f t="shared" si="6"/>
        <v>2.5778099999999999</v>
      </c>
      <c r="W17" s="91">
        <f t="shared" si="6"/>
        <v>2.52935</v>
      </c>
      <c r="X17" s="91">
        <f t="shared" si="6"/>
        <v>2.51912</v>
      </c>
      <c r="Y17" s="91">
        <f t="shared" si="6"/>
        <v>2.5050400000000002</v>
      </c>
      <c r="Z17" s="91">
        <f t="shared" si="6"/>
        <v>2.3584999999999998</v>
      </c>
      <c r="AA17" s="91">
        <f t="shared" si="6"/>
        <v>1.9588699999999999</v>
      </c>
    </row>
    <row r="18" spans="1:27" ht="12.75" hidden="1" customHeight="1" outlineLevel="1" x14ac:dyDescent="0.2">
      <c r="A18" s="99" t="s">
        <v>1044</v>
      </c>
      <c r="B18" s="63" t="s">
        <v>238</v>
      </c>
      <c r="C18" s="43" t="s">
        <v>79</v>
      </c>
      <c r="D18" s="44">
        <v>1262.95</v>
      </c>
      <c r="E18" s="44">
        <v>1070.8</v>
      </c>
      <c r="F18" s="44">
        <v>930.93</v>
      </c>
      <c r="G18" s="44">
        <v>881.6</v>
      </c>
      <c r="H18" s="44">
        <v>855.96</v>
      </c>
      <c r="I18" s="44">
        <v>991.12</v>
      </c>
      <c r="J18" s="44">
        <v>1239.83</v>
      </c>
      <c r="K18" s="44">
        <v>1513.04</v>
      </c>
      <c r="L18" s="44">
        <v>1815.23</v>
      </c>
      <c r="M18" s="44">
        <v>2329.94</v>
      </c>
      <c r="N18" s="44">
        <v>2506.69</v>
      </c>
      <c r="O18" s="44">
        <v>2541.17</v>
      </c>
      <c r="P18" s="44">
        <v>2545.36</v>
      </c>
      <c r="Q18" s="44">
        <v>2564.5500000000002</v>
      </c>
      <c r="R18" s="44">
        <v>2476.0500000000002</v>
      </c>
      <c r="S18" s="44">
        <v>2462.64</v>
      </c>
      <c r="T18" s="44">
        <v>2411.16</v>
      </c>
      <c r="U18" s="44">
        <v>2281.38</v>
      </c>
      <c r="V18" s="44">
        <v>2177.02</v>
      </c>
      <c r="W18" s="44">
        <v>2128.56</v>
      </c>
      <c r="X18" s="44">
        <v>2118.33</v>
      </c>
      <c r="Y18" s="44">
        <v>2104.25</v>
      </c>
      <c r="Z18" s="44">
        <v>1957.71</v>
      </c>
      <c r="AA18" s="44">
        <v>1558.08</v>
      </c>
    </row>
    <row r="19" spans="1:27" ht="12.75" hidden="1" customHeight="1" outlineLevel="1" x14ac:dyDescent="0.2">
      <c r="A19" s="99" t="s">
        <v>1045</v>
      </c>
      <c r="B19" s="63" t="s">
        <v>90</v>
      </c>
      <c r="C19" s="43" t="s">
        <v>79</v>
      </c>
      <c r="D19" s="44">
        <f t="shared" ref="D19:AA19" si="7">$D$9</f>
        <v>66.180000000000007</v>
      </c>
      <c r="E19" s="44">
        <f t="shared" si="7"/>
        <v>66.180000000000007</v>
      </c>
      <c r="F19" s="44">
        <f t="shared" si="7"/>
        <v>66.180000000000007</v>
      </c>
      <c r="G19" s="44">
        <f t="shared" si="7"/>
        <v>66.180000000000007</v>
      </c>
      <c r="H19" s="44">
        <f t="shared" si="7"/>
        <v>66.180000000000007</v>
      </c>
      <c r="I19" s="44">
        <f t="shared" si="7"/>
        <v>66.180000000000007</v>
      </c>
      <c r="J19" s="44">
        <f t="shared" si="7"/>
        <v>66.180000000000007</v>
      </c>
      <c r="K19" s="44">
        <f t="shared" si="7"/>
        <v>66.180000000000007</v>
      </c>
      <c r="L19" s="44">
        <f t="shared" si="7"/>
        <v>66.180000000000007</v>
      </c>
      <c r="M19" s="44">
        <f t="shared" si="7"/>
        <v>66.180000000000007</v>
      </c>
      <c r="N19" s="44">
        <f t="shared" si="7"/>
        <v>66.180000000000007</v>
      </c>
      <c r="O19" s="44">
        <f t="shared" si="7"/>
        <v>66.180000000000007</v>
      </c>
      <c r="P19" s="44">
        <f t="shared" si="7"/>
        <v>66.180000000000007</v>
      </c>
      <c r="Q19" s="44">
        <f t="shared" si="7"/>
        <v>66.180000000000007</v>
      </c>
      <c r="R19" s="44">
        <f t="shared" si="7"/>
        <v>66.180000000000007</v>
      </c>
      <c r="S19" s="44">
        <f t="shared" si="7"/>
        <v>66.180000000000007</v>
      </c>
      <c r="T19" s="44">
        <f t="shared" si="7"/>
        <v>66.180000000000007</v>
      </c>
      <c r="U19" s="44">
        <f t="shared" si="7"/>
        <v>66.180000000000007</v>
      </c>
      <c r="V19" s="44">
        <f t="shared" si="7"/>
        <v>66.180000000000007</v>
      </c>
      <c r="W19" s="44">
        <f t="shared" si="7"/>
        <v>66.180000000000007</v>
      </c>
      <c r="X19" s="44">
        <f t="shared" si="7"/>
        <v>66.180000000000007</v>
      </c>
      <c r="Y19" s="44">
        <f t="shared" si="7"/>
        <v>66.180000000000007</v>
      </c>
      <c r="Z19" s="44">
        <f t="shared" si="7"/>
        <v>66.180000000000007</v>
      </c>
      <c r="AA19" s="44">
        <f t="shared" si="7"/>
        <v>66.180000000000007</v>
      </c>
    </row>
    <row r="20" spans="1:27" ht="12.75" hidden="1" customHeight="1" outlineLevel="1" x14ac:dyDescent="0.2">
      <c r="A20" s="99" t="s">
        <v>1046</v>
      </c>
      <c r="B20" s="63" t="s">
        <v>83</v>
      </c>
      <c r="C20" s="43" t="s">
        <v>79</v>
      </c>
      <c r="D20" s="44">
        <v>3.92</v>
      </c>
      <c r="E20" s="44">
        <v>3.92</v>
      </c>
      <c r="F20" s="44">
        <v>3.92</v>
      </c>
      <c r="G20" s="44">
        <v>3.92</v>
      </c>
      <c r="H20" s="44">
        <v>3.92</v>
      </c>
      <c r="I20" s="44">
        <v>3.92</v>
      </c>
      <c r="J20" s="44">
        <v>3.92</v>
      </c>
      <c r="K20" s="44">
        <v>3.92</v>
      </c>
      <c r="L20" s="44">
        <v>3.92</v>
      </c>
      <c r="M20" s="44">
        <v>3.92</v>
      </c>
      <c r="N20" s="44">
        <v>3.92</v>
      </c>
      <c r="O20" s="44">
        <v>3.92</v>
      </c>
      <c r="P20" s="44">
        <v>3.92</v>
      </c>
      <c r="Q20" s="44">
        <v>3.92</v>
      </c>
      <c r="R20" s="44">
        <v>3.92</v>
      </c>
      <c r="S20" s="44">
        <v>3.92</v>
      </c>
      <c r="T20" s="44">
        <v>3.92</v>
      </c>
      <c r="U20" s="44">
        <v>3.92</v>
      </c>
      <c r="V20" s="44">
        <v>3.92</v>
      </c>
      <c r="W20" s="44">
        <v>3.92</v>
      </c>
      <c r="X20" s="44">
        <v>3.92</v>
      </c>
      <c r="Y20" s="44">
        <v>3.92</v>
      </c>
      <c r="Z20" s="44">
        <v>3.92</v>
      </c>
      <c r="AA20" s="44">
        <v>3.92</v>
      </c>
    </row>
    <row r="21" spans="1:27" ht="12.75" hidden="1" customHeight="1" outlineLevel="1" x14ac:dyDescent="0.2">
      <c r="A21" s="99" t="s">
        <v>1047</v>
      </c>
      <c r="B21" s="63" t="s">
        <v>81</v>
      </c>
      <c r="C21" s="43" t="s">
        <v>79</v>
      </c>
      <c r="D21" s="44">
        <f>$D$11</f>
        <v>330.69</v>
      </c>
      <c r="E21" s="44">
        <f t="shared" ref="E21:AA21" si="8">$D$11</f>
        <v>330.69</v>
      </c>
      <c r="F21" s="44">
        <f t="shared" si="8"/>
        <v>330.69</v>
      </c>
      <c r="G21" s="44">
        <f t="shared" si="8"/>
        <v>330.69</v>
      </c>
      <c r="H21" s="44">
        <f t="shared" si="8"/>
        <v>330.69</v>
      </c>
      <c r="I21" s="44">
        <f t="shared" si="8"/>
        <v>330.69</v>
      </c>
      <c r="J21" s="44">
        <f t="shared" si="8"/>
        <v>330.69</v>
      </c>
      <c r="K21" s="44">
        <f t="shared" si="8"/>
        <v>330.69</v>
      </c>
      <c r="L21" s="44">
        <f t="shared" si="8"/>
        <v>330.69</v>
      </c>
      <c r="M21" s="44">
        <f t="shared" si="8"/>
        <v>330.69</v>
      </c>
      <c r="N21" s="44">
        <f t="shared" si="8"/>
        <v>330.69</v>
      </c>
      <c r="O21" s="44">
        <f t="shared" si="8"/>
        <v>330.69</v>
      </c>
      <c r="P21" s="44">
        <f t="shared" si="8"/>
        <v>330.69</v>
      </c>
      <c r="Q21" s="44">
        <f t="shared" si="8"/>
        <v>330.69</v>
      </c>
      <c r="R21" s="44">
        <f t="shared" si="8"/>
        <v>330.69</v>
      </c>
      <c r="S21" s="44">
        <f t="shared" si="8"/>
        <v>330.69</v>
      </c>
      <c r="T21" s="44">
        <f t="shared" si="8"/>
        <v>330.69</v>
      </c>
      <c r="U21" s="44">
        <f t="shared" si="8"/>
        <v>330.69</v>
      </c>
      <c r="V21" s="44">
        <f t="shared" si="8"/>
        <v>330.69</v>
      </c>
      <c r="W21" s="44">
        <f t="shared" si="8"/>
        <v>330.69</v>
      </c>
      <c r="X21" s="44">
        <f t="shared" si="8"/>
        <v>330.69</v>
      </c>
      <c r="Y21" s="44">
        <f t="shared" si="8"/>
        <v>330.69</v>
      </c>
      <c r="Z21" s="44">
        <f t="shared" si="8"/>
        <v>330.69</v>
      </c>
      <c r="AA21" s="44">
        <f t="shared" si="8"/>
        <v>330.69</v>
      </c>
    </row>
    <row r="22" spans="1:27" ht="12.75" customHeight="1" collapsed="1" x14ac:dyDescent="0.2">
      <c r="A22" s="98" t="s">
        <v>1048</v>
      </c>
      <c r="B22" s="28" t="str">
        <f>"04"&amp;"."&amp;$B$663&amp;"."&amp;$B$664</f>
        <v>04.08.2023</v>
      </c>
      <c r="C22" s="90" t="s">
        <v>76</v>
      </c>
      <c r="D22" s="91">
        <f>ROUND(((D23+D24+D26+D25)/1000),5)</f>
        <v>1.72312</v>
      </c>
      <c r="E22" s="91">
        <f>ROUND(((E23+E24+E26+E25)/1000),5)</f>
        <v>1.48102</v>
      </c>
      <c r="F22" s="91">
        <f>ROUND(((F23+F24+F26+F25)/1000),5)</f>
        <v>1.3281000000000001</v>
      </c>
      <c r="G22" s="91">
        <f t="shared" ref="G22:AA22" si="9">ROUND(((G23+G24+G26+G25)/1000),5)</f>
        <v>1.26397</v>
      </c>
      <c r="H22" s="91">
        <f t="shared" si="9"/>
        <v>1.23804</v>
      </c>
      <c r="I22" s="91">
        <f t="shared" si="9"/>
        <v>1.32741</v>
      </c>
      <c r="J22" s="91">
        <f t="shared" si="9"/>
        <v>1.5475300000000001</v>
      </c>
      <c r="K22" s="91">
        <f t="shared" si="9"/>
        <v>1.95902</v>
      </c>
      <c r="L22" s="91">
        <f t="shared" si="9"/>
        <v>2.2691300000000001</v>
      </c>
      <c r="M22" s="91">
        <f t="shared" si="9"/>
        <v>2.7242899999999999</v>
      </c>
      <c r="N22" s="91">
        <f t="shared" si="9"/>
        <v>2.9080300000000001</v>
      </c>
      <c r="O22" s="91">
        <f t="shared" si="9"/>
        <v>2.9469400000000001</v>
      </c>
      <c r="P22" s="91">
        <f t="shared" si="9"/>
        <v>2.9158400000000002</v>
      </c>
      <c r="Q22" s="91">
        <f t="shared" si="9"/>
        <v>3.0092599999999998</v>
      </c>
      <c r="R22" s="91">
        <f t="shared" si="9"/>
        <v>3.41113</v>
      </c>
      <c r="S22" s="91">
        <f t="shared" si="9"/>
        <v>3.4417900000000001</v>
      </c>
      <c r="T22" s="91">
        <f t="shared" si="9"/>
        <v>3.4297300000000002</v>
      </c>
      <c r="U22" s="91">
        <f t="shared" si="9"/>
        <v>2.9791500000000002</v>
      </c>
      <c r="V22" s="91">
        <f t="shared" si="9"/>
        <v>2.8936899999999999</v>
      </c>
      <c r="W22" s="91">
        <f t="shared" si="9"/>
        <v>2.8515199999999998</v>
      </c>
      <c r="X22" s="91">
        <f t="shared" si="9"/>
        <v>2.7132700000000001</v>
      </c>
      <c r="Y22" s="91">
        <f t="shared" si="9"/>
        <v>2.5556899999999998</v>
      </c>
      <c r="Z22" s="91">
        <f t="shared" si="9"/>
        <v>2.2663199999999999</v>
      </c>
      <c r="AA22" s="91">
        <f t="shared" si="9"/>
        <v>1.95539</v>
      </c>
    </row>
    <row r="23" spans="1:27" ht="12.75" hidden="1" customHeight="1" outlineLevel="1" x14ac:dyDescent="0.2">
      <c r="A23" s="99" t="s">
        <v>1049</v>
      </c>
      <c r="B23" s="63" t="s">
        <v>238</v>
      </c>
      <c r="C23" s="43" t="s">
        <v>79</v>
      </c>
      <c r="D23" s="44">
        <v>1322.33</v>
      </c>
      <c r="E23" s="44">
        <v>1080.23</v>
      </c>
      <c r="F23" s="44">
        <v>927.31</v>
      </c>
      <c r="G23" s="44">
        <v>863.18</v>
      </c>
      <c r="H23" s="44">
        <v>837.25</v>
      </c>
      <c r="I23" s="44">
        <v>926.62</v>
      </c>
      <c r="J23" s="44">
        <v>1146.74</v>
      </c>
      <c r="K23" s="44">
        <v>1558.23</v>
      </c>
      <c r="L23" s="44">
        <v>1868.34</v>
      </c>
      <c r="M23" s="44">
        <v>2323.5</v>
      </c>
      <c r="N23" s="44">
        <v>2507.2399999999998</v>
      </c>
      <c r="O23" s="44">
        <v>2546.15</v>
      </c>
      <c r="P23" s="44">
        <v>2515.0500000000002</v>
      </c>
      <c r="Q23" s="44">
        <v>2608.4699999999998</v>
      </c>
      <c r="R23" s="44">
        <v>3010.34</v>
      </c>
      <c r="S23" s="44">
        <v>3041</v>
      </c>
      <c r="T23" s="44">
        <v>3028.94</v>
      </c>
      <c r="U23" s="44">
        <v>2578.36</v>
      </c>
      <c r="V23" s="44">
        <v>2492.9</v>
      </c>
      <c r="W23" s="44">
        <v>2450.73</v>
      </c>
      <c r="X23" s="44">
        <v>2312.48</v>
      </c>
      <c r="Y23" s="44">
        <v>2154.9</v>
      </c>
      <c r="Z23" s="44">
        <v>1865.53</v>
      </c>
      <c r="AA23" s="44">
        <v>1554.6</v>
      </c>
    </row>
    <row r="24" spans="1:27" ht="12.75" hidden="1" customHeight="1" outlineLevel="1" x14ac:dyDescent="0.2">
      <c r="A24" s="99" t="s">
        <v>1050</v>
      </c>
      <c r="B24" s="63" t="s">
        <v>90</v>
      </c>
      <c r="C24" s="43" t="s">
        <v>79</v>
      </c>
      <c r="D24" s="44">
        <f t="shared" ref="D24:AA24" si="10">$D$9</f>
        <v>66.180000000000007</v>
      </c>
      <c r="E24" s="44">
        <f t="shared" si="10"/>
        <v>66.180000000000007</v>
      </c>
      <c r="F24" s="44">
        <f t="shared" si="10"/>
        <v>66.180000000000007</v>
      </c>
      <c r="G24" s="44">
        <f t="shared" si="10"/>
        <v>66.180000000000007</v>
      </c>
      <c r="H24" s="44">
        <f t="shared" si="10"/>
        <v>66.180000000000007</v>
      </c>
      <c r="I24" s="44">
        <f t="shared" si="10"/>
        <v>66.180000000000007</v>
      </c>
      <c r="J24" s="44">
        <f t="shared" si="10"/>
        <v>66.180000000000007</v>
      </c>
      <c r="K24" s="44">
        <f t="shared" si="10"/>
        <v>66.180000000000007</v>
      </c>
      <c r="L24" s="44">
        <f t="shared" si="10"/>
        <v>66.180000000000007</v>
      </c>
      <c r="M24" s="44">
        <f t="shared" si="10"/>
        <v>66.180000000000007</v>
      </c>
      <c r="N24" s="44">
        <f t="shared" si="10"/>
        <v>66.180000000000007</v>
      </c>
      <c r="O24" s="44">
        <f t="shared" si="10"/>
        <v>66.180000000000007</v>
      </c>
      <c r="P24" s="44">
        <f t="shared" si="10"/>
        <v>66.180000000000007</v>
      </c>
      <c r="Q24" s="44">
        <f t="shared" si="10"/>
        <v>66.180000000000007</v>
      </c>
      <c r="R24" s="44">
        <f t="shared" si="10"/>
        <v>66.180000000000007</v>
      </c>
      <c r="S24" s="44">
        <f t="shared" si="10"/>
        <v>66.180000000000007</v>
      </c>
      <c r="T24" s="44">
        <f t="shared" si="10"/>
        <v>66.180000000000007</v>
      </c>
      <c r="U24" s="44">
        <f t="shared" si="10"/>
        <v>66.180000000000007</v>
      </c>
      <c r="V24" s="44">
        <f t="shared" si="10"/>
        <v>66.180000000000007</v>
      </c>
      <c r="W24" s="44">
        <f t="shared" si="10"/>
        <v>66.180000000000007</v>
      </c>
      <c r="X24" s="44">
        <f t="shared" si="10"/>
        <v>66.180000000000007</v>
      </c>
      <c r="Y24" s="44">
        <f t="shared" si="10"/>
        <v>66.180000000000007</v>
      </c>
      <c r="Z24" s="44">
        <f t="shared" si="10"/>
        <v>66.180000000000007</v>
      </c>
      <c r="AA24" s="44">
        <f t="shared" si="10"/>
        <v>66.180000000000007</v>
      </c>
    </row>
    <row r="25" spans="1:27" ht="12.75" hidden="1" customHeight="1" outlineLevel="1" x14ac:dyDescent="0.2">
      <c r="A25" s="99" t="s">
        <v>1051</v>
      </c>
      <c r="B25" s="63" t="s">
        <v>83</v>
      </c>
      <c r="C25" s="43" t="s">
        <v>79</v>
      </c>
      <c r="D25" s="44">
        <v>3.92</v>
      </c>
      <c r="E25" s="44">
        <v>3.92</v>
      </c>
      <c r="F25" s="44">
        <v>3.92</v>
      </c>
      <c r="G25" s="44">
        <v>3.92</v>
      </c>
      <c r="H25" s="44">
        <v>3.92</v>
      </c>
      <c r="I25" s="44">
        <v>3.92</v>
      </c>
      <c r="J25" s="44">
        <v>3.92</v>
      </c>
      <c r="K25" s="44">
        <v>3.92</v>
      </c>
      <c r="L25" s="44">
        <v>3.92</v>
      </c>
      <c r="M25" s="44">
        <v>3.92</v>
      </c>
      <c r="N25" s="44">
        <v>3.92</v>
      </c>
      <c r="O25" s="44">
        <v>3.92</v>
      </c>
      <c r="P25" s="44">
        <v>3.92</v>
      </c>
      <c r="Q25" s="44">
        <v>3.92</v>
      </c>
      <c r="R25" s="44">
        <v>3.92</v>
      </c>
      <c r="S25" s="44">
        <v>3.92</v>
      </c>
      <c r="T25" s="44">
        <v>3.92</v>
      </c>
      <c r="U25" s="44">
        <v>3.92</v>
      </c>
      <c r="V25" s="44">
        <v>3.92</v>
      </c>
      <c r="W25" s="44">
        <v>3.92</v>
      </c>
      <c r="X25" s="44">
        <v>3.92</v>
      </c>
      <c r="Y25" s="44">
        <v>3.92</v>
      </c>
      <c r="Z25" s="44">
        <v>3.92</v>
      </c>
      <c r="AA25" s="44">
        <v>3.92</v>
      </c>
    </row>
    <row r="26" spans="1:27" ht="12.75" hidden="1" customHeight="1" outlineLevel="1" x14ac:dyDescent="0.2">
      <c r="A26" s="99" t="s">
        <v>1052</v>
      </c>
      <c r="B26" s="63" t="s">
        <v>81</v>
      </c>
      <c r="C26" s="43" t="s">
        <v>79</v>
      </c>
      <c r="D26" s="44">
        <f>$D$11</f>
        <v>330.69</v>
      </c>
      <c r="E26" s="44">
        <f t="shared" ref="E26:AA26" si="11">$D$11</f>
        <v>330.69</v>
      </c>
      <c r="F26" s="44">
        <f t="shared" si="11"/>
        <v>330.69</v>
      </c>
      <c r="G26" s="44">
        <f t="shared" si="11"/>
        <v>330.69</v>
      </c>
      <c r="H26" s="44">
        <f t="shared" si="11"/>
        <v>330.69</v>
      </c>
      <c r="I26" s="44">
        <f t="shared" si="11"/>
        <v>330.69</v>
      </c>
      <c r="J26" s="44">
        <f t="shared" si="11"/>
        <v>330.69</v>
      </c>
      <c r="K26" s="44">
        <f t="shared" si="11"/>
        <v>330.69</v>
      </c>
      <c r="L26" s="44">
        <f t="shared" si="11"/>
        <v>330.69</v>
      </c>
      <c r="M26" s="44">
        <f t="shared" si="11"/>
        <v>330.69</v>
      </c>
      <c r="N26" s="44">
        <f t="shared" si="11"/>
        <v>330.69</v>
      </c>
      <c r="O26" s="44">
        <f t="shared" si="11"/>
        <v>330.69</v>
      </c>
      <c r="P26" s="44">
        <f t="shared" si="11"/>
        <v>330.69</v>
      </c>
      <c r="Q26" s="44">
        <f t="shared" si="11"/>
        <v>330.69</v>
      </c>
      <c r="R26" s="44">
        <f t="shared" si="11"/>
        <v>330.69</v>
      </c>
      <c r="S26" s="44">
        <f t="shared" si="11"/>
        <v>330.69</v>
      </c>
      <c r="T26" s="44">
        <f t="shared" si="11"/>
        <v>330.69</v>
      </c>
      <c r="U26" s="44">
        <f t="shared" si="11"/>
        <v>330.69</v>
      </c>
      <c r="V26" s="44">
        <f t="shared" si="11"/>
        <v>330.69</v>
      </c>
      <c r="W26" s="44">
        <f t="shared" si="11"/>
        <v>330.69</v>
      </c>
      <c r="X26" s="44">
        <f t="shared" si="11"/>
        <v>330.69</v>
      </c>
      <c r="Y26" s="44">
        <f t="shared" si="11"/>
        <v>330.69</v>
      </c>
      <c r="Z26" s="44">
        <f t="shared" si="11"/>
        <v>330.69</v>
      </c>
      <c r="AA26" s="44">
        <f t="shared" si="11"/>
        <v>330.69</v>
      </c>
    </row>
    <row r="27" spans="1:27" ht="12.75" customHeight="1" collapsed="1" x14ac:dyDescent="0.2">
      <c r="A27" s="98" t="s">
        <v>1053</v>
      </c>
      <c r="B27" s="28" t="str">
        <f>"05"&amp;"."&amp;$B$663&amp;"."&amp;$B$664</f>
        <v>05.08.2023</v>
      </c>
      <c r="C27" s="90" t="s">
        <v>76</v>
      </c>
      <c r="D27" s="91">
        <f>ROUND(((D28+D29+D31+D30)/1000),5)</f>
        <v>1.75206</v>
      </c>
      <c r="E27" s="91">
        <f>ROUND(((E28+E29+E31+E30)/1000),5)</f>
        <v>1.5444</v>
      </c>
      <c r="F27" s="91">
        <f>ROUND(((F28+F29+F31+F30)/1000),5)</f>
        <v>1.41225</v>
      </c>
      <c r="G27" s="91">
        <f t="shared" ref="G27:AA27" si="12">ROUND(((G28+G29+G31+G30)/1000),5)</f>
        <v>1.3401799999999999</v>
      </c>
      <c r="H27" s="91">
        <f t="shared" si="12"/>
        <v>1.29173</v>
      </c>
      <c r="I27" s="91">
        <f t="shared" si="12"/>
        <v>1.2956099999999999</v>
      </c>
      <c r="J27" s="91">
        <f t="shared" si="12"/>
        <v>1.29243</v>
      </c>
      <c r="K27" s="91">
        <f t="shared" si="12"/>
        <v>1.71953</v>
      </c>
      <c r="L27" s="91">
        <f t="shared" si="12"/>
        <v>2.0230000000000001</v>
      </c>
      <c r="M27" s="91">
        <f t="shared" si="12"/>
        <v>2.23082</v>
      </c>
      <c r="N27" s="91">
        <f t="shared" si="12"/>
        <v>2.4097200000000001</v>
      </c>
      <c r="O27" s="91">
        <f t="shared" si="12"/>
        <v>2.4611999999999998</v>
      </c>
      <c r="P27" s="91">
        <f t="shared" si="12"/>
        <v>2.43757</v>
      </c>
      <c r="Q27" s="91">
        <f t="shared" si="12"/>
        <v>2.3151700000000002</v>
      </c>
      <c r="R27" s="91">
        <f t="shared" si="12"/>
        <v>2.1930999999999998</v>
      </c>
      <c r="S27" s="91">
        <f t="shared" si="12"/>
        <v>2.4699599999999999</v>
      </c>
      <c r="T27" s="91">
        <f t="shared" si="12"/>
        <v>2.4411800000000001</v>
      </c>
      <c r="U27" s="91">
        <f t="shared" si="12"/>
        <v>2.2027000000000001</v>
      </c>
      <c r="V27" s="91">
        <f t="shared" si="12"/>
        <v>2.32795</v>
      </c>
      <c r="W27" s="91">
        <f t="shared" si="12"/>
        <v>2.3095599999999998</v>
      </c>
      <c r="X27" s="91">
        <f t="shared" si="12"/>
        <v>2.26918</v>
      </c>
      <c r="Y27" s="91">
        <f t="shared" si="12"/>
        <v>2.2982200000000002</v>
      </c>
      <c r="Z27" s="91">
        <f t="shared" si="12"/>
        <v>2.1647500000000002</v>
      </c>
      <c r="AA27" s="91">
        <f t="shared" si="12"/>
        <v>1.92797</v>
      </c>
    </row>
    <row r="28" spans="1:27" ht="12.75" hidden="1" customHeight="1" outlineLevel="1" x14ac:dyDescent="0.2">
      <c r="A28" s="99" t="s">
        <v>1054</v>
      </c>
      <c r="B28" s="63" t="s">
        <v>238</v>
      </c>
      <c r="C28" s="43" t="s">
        <v>79</v>
      </c>
      <c r="D28" s="44">
        <v>1351.27</v>
      </c>
      <c r="E28" s="44">
        <v>1143.6099999999999</v>
      </c>
      <c r="F28" s="44">
        <v>1011.46</v>
      </c>
      <c r="G28" s="44">
        <v>939.39</v>
      </c>
      <c r="H28" s="44">
        <v>890.94</v>
      </c>
      <c r="I28" s="44">
        <v>894.82</v>
      </c>
      <c r="J28" s="44">
        <v>891.64</v>
      </c>
      <c r="K28" s="44">
        <v>1318.74</v>
      </c>
      <c r="L28" s="44">
        <v>1622.21</v>
      </c>
      <c r="M28" s="44">
        <v>1830.03</v>
      </c>
      <c r="N28" s="44">
        <v>2008.93</v>
      </c>
      <c r="O28" s="44">
        <v>2060.41</v>
      </c>
      <c r="P28" s="44">
        <v>2036.78</v>
      </c>
      <c r="Q28" s="44">
        <v>1914.38</v>
      </c>
      <c r="R28" s="44">
        <v>1792.31</v>
      </c>
      <c r="S28" s="44">
        <v>2069.17</v>
      </c>
      <c r="T28" s="44">
        <v>2040.39</v>
      </c>
      <c r="U28" s="44">
        <v>1801.91</v>
      </c>
      <c r="V28" s="44">
        <v>1927.16</v>
      </c>
      <c r="W28" s="44">
        <v>1908.77</v>
      </c>
      <c r="X28" s="44">
        <v>1868.39</v>
      </c>
      <c r="Y28" s="44">
        <v>1897.43</v>
      </c>
      <c r="Z28" s="44">
        <v>1763.96</v>
      </c>
      <c r="AA28" s="44">
        <v>1527.18</v>
      </c>
    </row>
    <row r="29" spans="1:27" ht="12.75" hidden="1" customHeight="1" outlineLevel="1" x14ac:dyDescent="0.2">
      <c r="A29" s="99" t="s">
        <v>1055</v>
      </c>
      <c r="B29" s="63" t="s">
        <v>90</v>
      </c>
      <c r="C29" s="43" t="s">
        <v>79</v>
      </c>
      <c r="D29" s="44">
        <f t="shared" ref="D29:AA29" si="13">$D$9</f>
        <v>66.180000000000007</v>
      </c>
      <c r="E29" s="44">
        <f t="shared" si="13"/>
        <v>66.180000000000007</v>
      </c>
      <c r="F29" s="44">
        <f t="shared" si="13"/>
        <v>66.180000000000007</v>
      </c>
      <c r="G29" s="44">
        <f t="shared" si="13"/>
        <v>66.180000000000007</v>
      </c>
      <c r="H29" s="44">
        <f t="shared" si="13"/>
        <v>66.180000000000007</v>
      </c>
      <c r="I29" s="44">
        <f t="shared" si="13"/>
        <v>66.180000000000007</v>
      </c>
      <c r="J29" s="44">
        <f t="shared" si="13"/>
        <v>66.180000000000007</v>
      </c>
      <c r="K29" s="44">
        <f t="shared" si="13"/>
        <v>66.180000000000007</v>
      </c>
      <c r="L29" s="44">
        <f t="shared" si="13"/>
        <v>66.180000000000007</v>
      </c>
      <c r="M29" s="44">
        <f t="shared" si="13"/>
        <v>66.180000000000007</v>
      </c>
      <c r="N29" s="44">
        <f t="shared" si="13"/>
        <v>66.180000000000007</v>
      </c>
      <c r="O29" s="44">
        <f t="shared" si="13"/>
        <v>66.180000000000007</v>
      </c>
      <c r="P29" s="44">
        <f t="shared" si="13"/>
        <v>66.180000000000007</v>
      </c>
      <c r="Q29" s="44">
        <f t="shared" si="13"/>
        <v>66.180000000000007</v>
      </c>
      <c r="R29" s="44">
        <f t="shared" si="13"/>
        <v>66.180000000000007</v>
      </c>
      <c r="S29" s="44">
        <f t="shared" si="13"/>
        <v>66.180000000000007</v>
      </c>
      <c r="T29" s="44">
        <f t="shared" si="13"/>
        <v>66.180000000000007</v>
      </c>
      <c r="U29" s="44">
        <f t="shared" si="13"/>
        <v>66.180000000000007</v>
      </c>
      <c r="V29" s="44">
        <f t="shared" si="13"/>
        <v>66.180000000000007</v>
      </c>
      <c r="W29" s="44">
        <f t="shared" si="13"/>
        <v>66.180000000000007</v>
      </c>
      <c r="X29" s="44">
        <f t="shared" si="13"/>
        <v>66.180000000000007</v>
      </c>
      <c r="Y29" s="44">
        <f t="shared" si="13"/>
        <v>66.180000000000007</v>
      </c>
      <c r="Z29" s="44">
        <f t="shared" si="13"/>
        <v>66.180000000000007</v>
      </c>
      <c r="AA29" s="44">
        <f t="shared" si="13"/>
        <v>66.180000000000007</v>
      </c>
    </row>
    <row r="30" spans="1:27" ht="12.75" hidden="1" customHeight="1" outlineLevel="1" x14ac:dyDescent="0.2">
      <c r="A30" s="99" t="s">
        <v>1056</v>
      </c>
      <c r="B30" s="63" t="s">
        <v>83</v>
      </c>
      <c r="C30" s="43" t="s">
        <v>79</v>
      </c>
      <c r="D30" s="44">
        <v>3.92</v>
      </c>
      <c r="E30" s="44">
        <v>3.92</v>
      </c>
      <c r="F30" s="44">
        <v>3.92</v>
      </c>
      <c r="G30" s="44">
        <v>3.92</v>
      </c>
      <c r="H30" s="44">
        <v>3.92</v>
      </c>
      <c r="I30" s="44">
        <v>3.92</v>
      </c>
      <c r="J30" s="44">
        <v>3.92</v>
      </c>
      <c r="K30" s="44">
        <v>3.92</v>
      </c>
      <c r="L30" s="44">
        <v>3.92</v>
      </c>
      <c r="M30" s="44">
        <v>3.92</v>
      </c>
      <c r="N30" s="44">
        <v>3.92</v>
      </c>
      <c r="O30" s="44">
        <v>3.92</v>
      </c>
      <c r="P30" s="44">
        <v>3.92</v>
      </c>
      <c r="Q30" s="44">
        <v>3.92</v>
      </c>
      <c r="R30" s="44">
        <v>3.92</v>
      </c>
      <c r="S30" s="44">
        <v>3.92</v>
      </c>
      <c r="T30" s="44">
        <v>3.92</v>
      </c>
      <c r="U30" s="44">
        <v>3.92</v>
      </c>
      <c r="V30" s="44">
        <v>3.92</v>
      </c>
      <c r="W30" s="44">
        <v>3.92</v>
      </c>
      <c r="X30" s="44">
        <v>3.92</v>
      </c>
      <c r="Y30" s="44">
        <v>3.92</v>
      </c>
      <c r="Z30" s="44">
        <v>3.92</v>
      </c>
      <c r="AA30" s="44">
        <v>3.92</v>
      </c>
    </row>
    <row r="31" spans="1:27" ht="12.75" hidden="1" customHeight="1" outlineLevel="1" x14ac:dyDescent="0.2">
      <c r="A31" s="99" t="s">
        <v>1057</v>
      </c>
      <c r="B31" s="63" t="s">
        <v>81</v>
      </c>
      <c r="C31" s="43" t="s">
        <v>79</v>
      </c>
      <c r="D31" s="44">
        <f>$D$11</f>
        <v>330.69</v>
      </c>
      <c r="E31" s="44">
        <f t="shared" ref="E31:AA31" si="14">$D$11</f>
        <v>330.69</v>
      </c>
      <c r="F31" s="44">
        <f t="shared" si="14"/>
        <v>330.69</v>
      </c>
      <c r="G31" s="44">
        <f t="shared" si="14"/>
        <v>330.69</v>
      </c>
      <c r="H31" s="44">
        <f t="shared" si="14"/>
        <v>330.69</v>
      </c>
      <c r="I31" s="44">
        <f t="shared" si="14"/>
        <v>330.69</v>
      </c>
      <c r="J31" s="44">
        <f t="shared" si="14"/>
        <v>330.69</v>
      </c>
      <c r="K31" s="44">
        <f t="shared" si="14"/>
        <v>330.69</v>
      </c>
      <c r="L31" s="44">
        <f t="shared" si="14"/>
        <v>330.69</v>
      </c>
      <c r="M31" s="44">
        <f t="shared" si="14"/>
        <v>330.69</v>
      </c>
      <c r="N31" s="44">
        <f t="shared" si="14"/>
        <v>330.69</v>
      </c>
      <c r="O31" s="44">
        <f t="shared" si="14"/>
        <v>330.69</v>
      </c>
      <c r="P31" s="44">
        <f t="shared" si="14"/>
        <v>330.69</v>
      </c>
      <c r="Q31" s="44">
        <f t="shared" si="14"/>
        <v>330.69</v>
      </c>
      <c r="R31" s="44">
        <f t="shared" si="14"/>
        <v>330.69</v>
      </c>
      <c r="S31" s="44">
        <f t="shared" si="14"/>
        <v>330.69</v>
      </c>
      <c r="T31" s="44">
        <f t="shared" si="14"/>
        <v>330.69</v>
      </c>
      <c r="U31" s="44">
        <f t="shared" si="14"/>
        <v>330.69</v>
      </c>
      <c r="V31" s="44">
        <f t="shared" si="14"/>
        <v>330.69</v>
      </c>
      <c r="W31" s="44">
        <f t="shared" si="14"/>
        <v>330.69</v>
      </c>
      <c r="X31" s="44">
        <f t="shared" si="14"/>
        <v>330.69</v>
      </c>
      <c r="Y31" s="44">
        <f t="shared" si="14"/>
        <v>330.69</v>
      </c>
      <c r="Z31" s="44">
        <f t="shared" si="14"/>
        <v>330.69</v>
      </c>
      <c r="AA31" s="44">
        <f t="shared" si="14"/>
        <v>330.69</v>
      </c>
    </row>
    <row r="32" spans="1:27" ht="12.75" customHeight="1" collapsed="1" x14ac:dyDescent="0.2">
      <c r="A32" s="98" t="s">
        <v>1058</v>
      </c>
      <c r="B32" s="28" t="str">
        <f>"06"&amp;"."&amp;$B$663&amp;"."&amp;$B$664</f>
        <v>06.08.2023</v>
      </c>
      <c r="C32" s="90" t="s">
        <v>76</v>
      </c>
      <c r="D32" s="91">
        <f>ROUND(((D33+D34+D36+D35)/1000),5)</f>
        <v>1.80122</v>
      </c>
      <c r="E32" s="91">
        <f>ROUND(((E33+E34+E36+E35)/1000),5)</f>
        <v>1.5029399999999999</v>
      </c>
      <c r="F32" s="91">
        <f>ROUND(((F33+F34+F36+F35)/1000),5)</f>
        <v>1.3794999999999999</v>
      </c>
      <c r="G32" s="91">
        <f t="shared" ref="G32:AA32" si="15">ROUND(((G33+G34+G36+G35)/1000),5)</f>
        <v>1.31264</v>
      </c>
      <c r="H32" s="91">
        <f t="shared" si="15"/>
        <v>1.25614</v>
      </c>
      <c r="I32" s="91">
        <f t="shared" si="15"/>
        <v>1.2275499999999999</v>
      </c>
      <c r="J32" s="91">
        <f t="shared" si="15"/>
        <v>1.23102</v>
      </c>
      <c r="K32" s="91">
        <f t="shared" si="15"/>
        <v>1.53287</v>
      </c>
      <c r="L32" s="91">
        <f t="shared" si="15"/>
        <v>1.9831300000000001</v>
      </c>
      <c r="M32" s="91">
        <f t="shared" si="15"/>
        <v>2.2304300000000001</v>
      </c>
      <c r="N32" s="91">
        <f t="shared" si="15"/>
        <v>2.36083</v>
      </c>
      <c r="O32" s="91">
        <f t="shared" si="15"/>
        <v>2.3974799999999998</v>
      </c>
      <c r="P32" s="91">
        <f t="shared" si="15"/>
        <v>2.4507699999999999</v>
      </c>
      <c r="Q32" s="91">
        <f t="shared" si="15"/>
        <v>2.4628299999999999</v>
      </c>
      <c r="R32" s="91">
        <f t="shared" si="15"/>
        <v>2.4898500000000001</v>
      </c>
      <c r="S32" s="91">
        <f t="shared" si="15"/>
        <v>2.4599600000000001</v>
      </c>
      <c r="T32" s="91">
        <f t="shared" si="15"/>
        <v>2.4174199999999999</v>
      </c>
      <c r="U32" s="91">
        <f t="shared" si="15"/>
        <v>2.72831</v>
      </c>
      <c r="V32" s="91">
        <f t="shared" si="15"/>
        <v>2.6765300000000001</v>
      </c>
      <c r="W32" s="91">
        <f t="shared" si="15"/>
        <v>2.6307299999999998</v>
      </c>
      <c r="X32" s="91">
        <f t="shared" si="15"/>
        <v>2.6332900000000001</v>
      </c>
      <c r="Y32" s="91">
        <f t="shared" si="15"/>
        <v>2.6267100000000001</v>
      </c>
      <c r="Z32" s="91">
        <f t="shared" si="15"/>
        <v>2.20885</v>
      </c>
      <c r="AA32" s="91">
        <f t="shared" si="15"/>
        <v>1.9609700000000001</v>
      </c>
    </row>
    <row r="33" spans="1:27" ht="12.75" hidden="1" customHeight="1" outlineLevel="1" x14ac:dyDescent="0.2">
      <c r="A33" s="99" t="s">
        <v>1059</v>
      </c>
      <c r="B33" s="63" t="s">
        <v>238</v>
      </c>
      <c r="C33" s="43" t="s">
        <v>79</v>
      </c>
      <c r="D33" s="44">
        <v>1400.43</v>
      </c>
      <c r="E33" s="44">
        <v>1102.1500000000001</v>
      </c>
      <c r="F33" s="44">
        <v>978.71</v>
      </c>
      <c r="G33" s="44">
        <v>911.85</v>
      </c>
      <c r="H33" s="44">
        <v>855.35</v>
      </c>
      <c r="I33" s="44">
        <v>826.76</v>
      </c>
      <c r="J33" s="44">
        <v>830.23</v>
      </c>
      <c r="K33" s="44">
        <v>1132.08</v>
      </c>
      <c r="L33" s="44">
        <v>1582.34</v>
      </c>
      <c r="M33" s="44">
        <v>1829.64</v>
      </c>
      <c r="N33" s="44">
        <v>1960.04</v>
      </c>
      <c r="O33" s="44">
        <v>1996.69</v>
      </c>
      <c r="P33" s="44">
        <v>2049.98</v>
      </c>
      <c r="Q33" s="44">
        <v>2062.04</v>
      </c>
      <c r="R33" s="44">
        <v>2089.06</v>
      </c>
      <c r="S33" s="44">
        <v>2059.17</v>
      </c>
      <c r="T33" s="44">
        <v>2016.63</v>
      </c>
      <c r="U33" s="44">
        <v>2327.52</v>
      </c>
      <c r="V33" s="44">
        <v>2275.7399999999998</v>
      </c>
      <c r="W33" s="44">
        <v>2229.94</v>
      </c>
      <c r="X33" s="44">
        <v>2232.5</v>
      </c>
      <c r="Y33" s="44">
        <v>2225.92</v>
      </c>
      <c r="Z33" s="44">
        <v>1808.06</v>
      </c>
      <c r="AA33" s="44">
        <v>1560.18</v>
      </c>
    </row>
    <row r="34" spans="1:27" ht="12.75" hidden="1" customHeight="1" outlineLevel="1" x14ac:dyDescent="0.2">
      <c r="A34" s="99" t="s">
        <v>1060</v>
      </c>
      <c r="B34" s="63" t="s">
        <v>90</v>
      </c>
      <c r="C34" s="43" t="s">
        <v>79</v>
      </c>
      <c r="D34" s="44">
        <f t="shared" ref="D34:AA34" si="16">$D$9</f>
        <v>66.180000000000007</v>
      </c>
      <c r="E34" s="44">
        <f t="shared" si="16"/>
        <v>66.180000000000007</v>
      </c>
      <c r="F34" s="44">
        <f t="shared" si="16"/>
        <v>66.180000000000007</v>
      </c>
      <c r="G34" s="44">
        <f t="shared" si="16"/>
        <v>66.180000000000007</v>
      </c>
      <c r="H34" s="44">
        <f t="shared" si="16"/>
        <v>66.180000000000007</v>
      </c>
      <c r="I34" s="44">
        <f t="shared" si="16"/>
        <v>66.180000000000007</v>
      </c>
      <c r="J34" s="44">
        <f t="shared" si="16"/>
        <v>66.180000000000007</v>
      </c>
      <c r="K34" s="44">
        <f t="shared" si="16"/>
        <v>66.180000000000007</v>
      </c>
      <c r="L34" s="44">
        <f t="shared" si="16"/>
        <v>66.180000000000007</v>
      </c>
      <c r="M34" s="44">
        <f t="shared" si="16"/>
        <v>66.180000000000007</v>
      </c>
      <c r="N34" s="44">
        <f t="shared" si="16"/>
        <v>66.180000000000007</v>
      </c>
      <c r="O34" s="44">
        <f t="shared" si="16"/>
        <v>66.180000000000007</v>
      </c>
      <c r="P34" s="44">
        <f t="shared" si="16"/>
        <v>66.180000000000007</v>
      </c>
      <c r="Q34" s="44">
        <f t="shared" si="16"/>
        <v>66.180000000000007</v>
      </c>
      <c r="R34" s="44">
        <f t="shared" si="16"/>
        <v>66.180000000000007</v>
      </c>
      <c r="S34" s="44">
        <f t="shared" si="16"/>
        <v>66.180000000000007</v>
      </c>
      <c r="T34" s="44">
        <f t="shared" si="16"/>
        <v>66.180000000000007</v>
      </c>
      <c r="U34" s="44">
        <f t="shared" si="16"/>
        <v>66.180000000000007</v>
      </c>
      <c r="V34" s="44">
        <f t="shared" si="16"/>
        <v>66.180000000000007</v>
      </c>
      <c r="W34" s="44">
        <f t="shared" si="16"/>
        <v>66.180000000000007</v>
      </c>
      <c r="X34" s="44">
        <f t="shared" si="16"/>
        <v>66.180000000000007</v>
      </c>
      <c r="Y34" s="44">
        <f t="shared" si="16"/>
        <v>66.180000000000007</v>
      </c>
      <c r="Z34" s="44">
        <f t="shared" si="16"/>
        <v>66.180000000000007</v>
      </c>
      <c r="AA34" s="44">
        <f t="shared" si="16"/>
        <v>66.180000000000007</v>
      </c>
    </row>
    <row r="35" spans="1:27" ht="12.75" hidden="1" customHeight="1" outlineLevel="1" x14ac:dyDescent="0.2">
      <c r="A35" s="99" t="s">
        <v>1061</v>
      </c>
      <c r="B35" s="63" t="s">
        <v>83</v>
      </c>
      <c r="C35" s="43" t="s">
        <v>79</v>
      </c>
      <c r="D35" s="44">
        <v>3.92</v>
      </c>
      <c r="E35" s="44">
        <v>3.92</v>
      </c>
      <c r="F35" s="44">
        <v>3.92</v>
      </c>
      <c r="G35" s="44">
        <v>3.92</v>
      </c>
      <c r="H35" s="44">
        <v>3.92</v>
      </c>
      <c r="I35" s="44">
        <v>3.92</v>
      </c>
      <c r="J35" s="44">
        <v>3.92</v>
      </c>
      <c r="K35" s="44">
        <v>3.92</v>
      </c>
      <c r="L35" s="44">
        <v>3.92</v>
      </c>
      <c r="M35" s="44">
        <v>3.92</v>
      </c>
      <c r="N35" s="44">
        <v>3.92</v>
      </c>
      <c r="O35" s="44">
        <v>3.92</v>
      </c>
      <c r="P35" s="44">
        <v>3.92</v>
      </c>
      <c r="Q35" s="44">
        <v>3.92</v>
      </c>
      <c r="R35" s="44">
        <v>3.92</v>
      </c>
      <c r="S35" s="44">
        <v>3.92</v>
      </c>
      <c r="T35" s="44">
        <v>3.92</v>
      </c>
      <c r="U35" s="44">
        <v>3.92</v>
      </c>
      <c r="V35" s="44">
        <v>3.92</v>
      </c>
      <c r="W35" s="44">
        <v>3.92</v>
      </c>
      <c r="X35" s="44">
        <v>3.92</v>
      </c>
      <c r="Y35" s="44">
        <v>3.92</v>
      </c>
      <c r="Z35" s="44">
        <v>3.92</v>
      </c>
      <c r="AA35" s="44">
        <v>3.92</v>
      </c>
    </row>
    <row r="36" spans="1:27" ht="12.75" hidden="1" customHeight="1" outlineLevel="1" x14ac:dyDescent="0.2">
      <c r="A36" s="99" t="s">
        <v>1062</v>
      </c>
      <c r="B36" s="63" t="s">
        <v>81</v>
      </c>
      <c r="C36" s="43" t="s">
        <v>79</v>
      </c>
      <c r="D36" s="44">
        <f>$D$11</f>
        <v>330.69</v>
      </c>
      <c r="E36" s="44">
        <f t="shared" ref="E36:AA36" si="17">$D$11</f>
        <v>330.69</v>
      </c>
      <c r="F36" s="44">
        <f t="shared" si="17"/>
        <v>330.69</v>
      </c>
      <c r="G36" s="44">
        <f t="shared" si="17"/>
        <v>330.69</v>
      </c>
      <c r="H36" s="44">
        <f t="shared" si="17"/>
        <v>330.69</v>
      </c>
      <c r="I36" s="44">
        <f t="shared" si="17"/>
        <v>330.69</v>
      </c>
      <c r="J36" s="44">
        <f t="shared" si="17"/>
        <v>330.69</v>
      </c>
      <c r="K36" s="44">
        <f t="shared" si="17"/>
        <v>330.69</v>
      </c>
      <c r="L36" s="44">
        <f t="shared" si="17"/>
        <v>330.69</v>
      </c>
      <c r="M36" s="44">
        <f t="shared" si="17"/>
        <v>330.69</v>
      </c>
      <c r="N36" s="44">
        <f t="shared" si="17"/>
        <v>330.69</v>
      </c>
      <c r="O36" s="44">
        <f t="shared" si="17"/>
        <v>330.69</v>
      </c>
      <c r="P36" s="44">
        <f t="shared" si="17"/>
        <v>330.69</v>
      </c>
      <c r="Q36" s="44">
        <f t="shared" si="17"/>
        <v>330.69</v>
      </c>
      <c r="R36" s="44">
        <f t="shared" si="17"/>
        <v>330.69</v>
      </c>
      <c r="S36" s="44">
        <f t="shared" si="17"/>
        <v>330.69</v>
      </c>
      <c r="T36" s="44">
        <f t="shared" si="17"/>
        <v>330.69</v>
      </c>
      <c r="U36" s="44">
        <f t="shared" si="17"/>
        <v>330.69</v>
      </c>
      <c r="V36" s="44">
        <f t="shared" si="17"/>
        <v>330.69</v>
      </c>
      <c r="W36" s="44">
        <f t="shared" si="17"/>
        <v>330.69</v>
      </c>
      <c r="X36" s="44">
        <f t="shared" si="17"/>
        <v>330.69</v>
      </c>
      <c r="Y36" s="44">
        <f t="shared" si="17"/>
        <v>330.69</v>
      </c>
      <c r="Z36" s="44">
        <f t="shared" si="17"/>
        <v>330.69</v>
      </c>
      <c r="AA36" s="44">
        <f t="shared" si="17"/>
        <v>330.69</v>
      </c>
    </row>
    <row r="37" spans="1:27" ht="12.75" customHeight="1" collapsed="1" x14ac:dyDescent="0.2">
      <c r="A37" s="98" t="s">
        <v>1063</v>
      </c>
      <c r="B37" s="28" t="str">
        <f>"07"&amp;"."&amp;$B$663&amp;"."&amp;$B$664</f>
        <v>07.08.2023</v>
      </c>
      <c r="C37" s="90" t="s">
        <v>76</v>
      </c>
      <c r="D37" s="91">
        <f>ROUND(((D38+D39+D41+D40)/1000),5)</f>
        <v>1.7236899999999999</v>
      </c>
      <c r="E37" s="91">
        <f>ROUND(((E38+E39+E41+E40)/1000),5)</f>
        <v>1.4543699999999999</v>
      </c>
      <c r="F37" s="91">
        <f>ROUND(((F38+F39+F41+F40)/1000),5)</f>
        <v>1.3444400000000001</v>
      </c>
      <c r="G37" s="91">
        <f t="shared" ref="G37:AA37" si="18">ROUND(((G38+G39+G41+G40)/1000),5)</f>
        <v>1.2968500000000001</v>
      </c>
      <c r="H37" s="91">
        <f t="shared" si="18"/>
        <v>1.2609399999999999</v>
      </c>
      <c r="I37" s="91">
        <f t="shared" si="18"/>
        <v>1.3242700000000001</v>
      </c>
      <c r="J37" s="91">
        <f t="shared" si="18"/>
        <v>1.58769</v>
      </c>
      <c r="K37" s="91">
        <f t="shared" si="18"/>
        <v>1.94754</v>
      </c>
      <c r="L37" s="91">
        <f t="shared" si="18"/>
        <v>2.30809</v>
      </c>
      <c r="M37" s="91">
        <f t="shared" si="18"/>
        <v>2.3747699999999998</v>
      </c>
      <c r="N37" s="91">
        <f t="shared" si="18"/>
        <v>2.5910500000000001</v>
      </c>
      <c r="O37" s="91">
        <f t="shared" si="18"/>
        <v>2.5854300000000001</v>
      </c>
      <c r="P37" s="91">
        <f t="shared" si="18"/>
        <v>2.5778599999999998</v>
      </c>
      <c r="Q37" s="91">
        <f t="shared" si="18"/>
        <v>2.4480400000000002</v>
      </c>
      <c r="R37" s="91">
        <f t="shared" si="18"/>
        <v>2.5018500000000001</v>
      </c>
      <c r="S37" s="91">
        <f t="shared" si="18"/>
        <v>2.4279000000000002</v>
      </c>
      <c r="T37" s="91">
        <f t="shared" si="18"/>
        <v>2.6486100000000001</v>
      </c>
      <c r="U37" s="91">
        <f t="shared" si="18"/>
        <v>2.3875199999999999</v>
      </c>
      <c r="V37" s="91">
        <f t="shared" si="18"/>
        <v>2.3506399999999998</v>
      </c>
      <c r="W37" s="91">
        <f t="shared" si="18"/>
        <v>2.32877</v>
      </c>
      <c r="X37" s="91">
        <f t="shared" si="18"/>
        <v>2.3318300000000001</v>
      </c>
      <c r="Y37" s="91">
        <f t="shared" si="18"/>
        <v>2.3187799999999998</v>
      </c>
      <c r="Z37" s="91">
        <f t="shared" si="18"/>
        <v>2.3593899999999999</v>
      </c>
      <c r="AA37" s="91">
        <f t="shared" si="18"/>
        <v>1.9589000000000001</v>
      </c>
    </row>
    <row r="38" spans="1:27" ht="12.75" hidden="1" customHeight="1" outlineLevel="1" x14ac:dyDescent="0.2">
      <c r="A38" s="99" t="s">
        <v>1064</v>
      </c>
      <c r="B38" s="63" t="s">
        <v>238</v>
      </c>
      <c r="C38" s="43" t="s">
        <v>79</v>
      </c>
      <c r="D38" s="44">
        <v>1322.9</v>
      </c>
      <c r="E38" s="44">
        <v>1053.58</v>
      </c>
      <c r="F38" s="44">
        <v>943.65</v>
      </c>
      <c r="G38" s="44">
        <v>896.06</v>
      </c>
      <c r="H38" s="44">
        <v>860.15</v>
      </c>
      <c r="I38" s="44">
        <v>923.48</v>
      </c>
      <c r="J38" s="44">
        <v>1186.9000000000001</v>
      </c>
      <c r="K38" s="44">
        <v>1546.75</v>
      </c>
      <c r="L38" s="44">
        <v>1907.3</v>
      </c>
      <c r="M38" s="44">
        <v>1973.98</v>
      </c>
      <c r="N38" s="44">
        <v>2190.2600000000002</v>
      </c>
      <c r="O38" s="44">
        <v>2184.64</v>
      </c>
      <c r="P38" s="44">
        <v>2177.0700000000002</v>
      </c>
      <c r="Q38" s="44">
        <v>2047.25</v>
      </c>
      <c r="R38" s="44">
        <v>2101.06</v>
      </c>
      <c r="S38" s="44">
        <v>2027.11</v>
      </c>
      <c r="T38" s="44">
        <v>2247.8200000000002</v>
      </c>
      <c r="U38" s="44">
        <v>1986.73</v>
      </c>
      <c r="V38" s="44">
        <v>1949.85</v>
      </c>
      <c r="W38" s="44">
        <v>1927.98</v>
      </c>
      <c r="X38" s="44">
        <v>1931.04</v>
      </c>
      <c r="Y38" s="44">
        <v>1917.99</v>
      </c>
      <c r="Z38" s="44">
        <v>1958.6</v>
      </c>
      <c r="AA38" s="44">
        <v>1558.11</v>
      </c>
    </row>
    <row r="39" spans="1:27" ht="12.75" hidden="1" customHeight="1" outlineLevel="1" x14ac:dyDescent="0.2">
      <c r="A39" s="99" t="s">
        <v>1065</v>
      </c>
      <c r="B39" s="63" t="s">
        <v>90</v>
      </c>
      <c r="C39" s="43" t="s">
        <v>79</v>
      </c>
      <c r="D39" s="44">
        <f t="shared" ref="D39:AA39" si="19">$D$9</f>
        <v>66.180000000000007</v>
      </c>
      <c r="E39" s="44">
        <f t="shared" si="19"/>
        <v>66.180000000000007</v>
      </c>
      <c r="F39" s="44">
        <f t="shared" si="19"/>
        <v>66.180000000000007</v>
      </c>
      <c r="G39" s="44">
        <f t="shared" si="19"/>
        <v>66.180000000000007</v>
      </c>
      <c r="H39" s="44">
        <f t="shared" si="19"/>
        <v>66.180000000000007</v>
      </c>
      <c r="I39" s="44">
        <f t="shared" si="19"/>
        <v>66.180000000000007</v>
      </c>
      <c r="J39" s="44">
        <f t="shared" si="19"/>
        <v>66.180000000000007</v>
      </c>
      <c r="K39" s="44">
        <f t="shared" si="19"/>
        <v>66.180000000000007</v>
      </c>
      <c r="L39" s="44">
        <f t="shared" si="19"/>
        <v>66.180000000000007</v>
      </c>
      <c r="M39" s="44">
        <f t="shared" si="19"/>
        <v>66.180000000000007</v>
      </c>
      <c r="N39" s="44">
        <f t="shared" si="19"/>
        <v>66.180000000000007</v>
      </c>
      <c r="O39" s="44">
        <f t="shared" si="19"/>
        <v>66.180000000000007</v>
      </c>
      <c r="P39" s="44">
        <f t="shared" si="19"/>
        <v>66.180000000000007</v>
      </c>
      <c r="Q39" s="44">
        <f t="shared" si="19"/>
        <v>66.180000000000007</v>
      </c>
      <c r="R39" s="44">
        <f t="shared" si="19"/>
        <v>66.180000000000007</v>
      </c>
      <c r="S39" s="44">
        <f t="shared" si="19"/>
        <v>66.180000000000007</v>
      </c>
      <c r="T39" s="44">
        <f t="shared" si="19"/>
        <v>66.180000000000007</v>
      </c>
      <c r="U39" s="44">
        <f t="shared" si="19"/>
        <v>66.180000000000007</v>
      </c>
      <c r="V39" s="44">
        <f t="shared" si="19"/>
        <v>66.180000000000007</v>
      </c>
      <c r="W39" s="44">
        <f t="shared" si="19"/>
        <v>66.180000000000007</v>
      </c>
      <c r="X39" s="44">
        <f t="shared" si="19"/>
        <v>66.180000000000007</v>
      </c>
      <c r="Y39" s="44">
        <f t="shared" si="19"/>
        <v>66.180000000000007</v>
      </c>
      <c r="Z39" s="44">
        <f t="shared" si="19"/>
        <v>66.180000000000007</v>
      </c>
      <c r="AA39" s="44">
        <f t="shared" si="19"/>
        <v>66.180000000000007</v>
      </c>
    </row>
    <row r="40" spans="1:27" ht="12.75" hidden="1" customHeight="1" outlineLevel="1" x14ac:dyDescent="0.2">
      <c r="A40" s="99" t="s">
        <v>1066</v>
      </c>
      <c r="B40" s="63" t="s">
        <v>83</v>
      </c>
      <c r="C40" s="43" t="s">
        <v>79</v>
      </c>
      <c r="D40" s="44">
        <v>3.92</v>
      </c>
      <c r="E40" s="44">
        <v>3.92</v>
      </c>
      <c r="F40" s="44">
        <v>3.92</v>
      </c>
      <c r="G40" s="44">
        <v>3.92</v>
      </c>
      <c r="H40" s="44">
        <v>3.92</v>
      </c>
      <c r="I40" s="44">
        <v>3.92</v>
      </c>
      <c r="J40" s="44">
        <v>3.92</v>
      </c>
      <c r="K40" s="44">
        <v>3.92</v>
      </c>
      <c r="L40" s="44">
        <v>3.92</v>
      </c>
      <c r="M40" s="44">
        <v>3.92</v>
      </c>
      <c r="N40" s="44">
        <v>3.92</v>
      </c>
      <c r="O40" s="44">
        <v>3.92</v>
      </c>
      <c r="P40" s="44">
        <v>3.92</v>
      </c>
      <c r="Q40" s="44">
        <v>3.92</v>
      </c>
      <c r="R40" s="44">
        <v>3.92</v>
      </c>
      <c r="S40" s="44">
        <v>3.92</v>
      </c>
      <c r="T40" s="44">
        <v>3.92</v>
      </c>
      <c r="U40" s="44">
        <v>3.92</v>
      </c>
      <c r="V40" s="44">
        <v>3.92</v>
      </c>
      <c r="W40" s="44">
        <v>3.92</v>
      </c>
      <c r="X40" s="44">
        <v>3.92</v>
      </c>
      <c r="Y40" s="44">
        <v>3.92</v>
      </c>
      <c r="Z40" s="44">
        <v>3.92</v>
      </c>
      <c r="AA40" s="44">
        <v>3.92</v>
      </c>
    </row>
    <row r="41" spans="1:27" ht="12.75" hidden="1" customHeight="1" outlineLevel="1" x14ac:dyDescent="0.2">
      <c r="A41" s="99" t="s">
        <v>1067</v>
      </c>
      <c r="B41" s="63" t="s">
        <v>81</v>
      </c>
      <c r="C41" s="43" t="s">
        <v>79</v>
      </c>
      <c r="D41" s="44">
        <f>$D$11</f>
        <v>330.69</v>
      </c>
      <c r="E41" s="44">
        <f t="shared" ref="E41:AA41" si="20">$D$11</f>
        <v>330.69</v>
      </c>
      <c r="F41" s="44">
        <f t="shared" si="20"/>
        <v>330.69</v>
      </c>
      <c r="G41" s="44">
        <f t="shared" si="20"/>
        <v>330.69</v>
      </c>
      <c r="H41" s="44">
        <f t="shared" si="20"/>
        <v>330.69</v>
      </c>
      <c r="I41" s="44">
        <f t="shared" si="20"/>
        <v>330.69</v>
      </c>
      <c r="J41" s="44">
        <f t="shared" si="20"/>
        <v>330.69</v>
      </c>
      <c r="K41" s="44">
        <f t="shared" si="20"/>
        <v>330.69</v>
      </c>
      <c r="L41" s="44">
        <f t="shared" si="20"/>
        <v>330.69</v>
      </c>
      <c r="M41" s="44">
        <f t="shared" si="20"/>
        <v>330.69</v>
      </c>
      <c r="N41" s="44">
        <f t="shared" si="20"/>
        <v>330.69</v>
      </c>
      <c r="O41" s="44">
        <f t="shared" si="20"/>
        <v>330.69</v>
      </c>
      <c r="P41" s="44">
        <f t="shared" si="20"/>
        <v>330.69</v>
      </c>
      <c r="Q41" s="44">
        <f t="shared" si="20"/>
        <v>330.69</v>
      </c>
      <c r="R41" s="44">
        <f t="shared" si="20"/>
        <v>330.69</v>
      </c>
      <c r="S41" s="44">
        <f t="shared" si="20"/>
        <v>330.69</v>
      </c>
      <c r="T41" s="44">
        <f t="shared" si="20"/>
        <v>330.69</v>
      </c>
      <c r="U41" s="44">
        <f t="shared" si="20"/>
        <v>330.69</v>
      </c>
      <c r="V41" s="44">
        <f t="shared" si="20"/>
        <v>330.69</v>
      </c>
      <c r="W41" s="44">
        <f t="shared" si="20"/>
        <v>330.69</v>
      </c>
      <c r="X41" s="44">
        <f t="shared" si="20"/>
        <v>330.69</v>
      </c>
      <c r="Y41" s="44">
        <f t="shared" si="20"/>
        <v>330.69</v>
      </c>
      <c r="Z41" s="44">
        <f t="shared" si="20"/>
        <v>330.69</v>
      </c>
      <c r="AA41" s="44">
        <f t="shared" si="20"/>
        <v>330.69</v>
      </c>
    </row>
    <row r="42" spans="1:27" ht="12.75" customHeight="1" collapsed="1" x14ac:dyDescent="0.2">
      <c r="A42" s="98" t="s">
        <v>1068</v>
      </c>
      <c r="B42" s="28" t="str">
        <f>"08"&amp;"."&amp;$B$663&amp;"."&amp;$B$664</f>
        <v>08.08.2023</v>
      </c>
      <c r="C42" s="90" t="s">
        <v>76</v>
      </c>
      <c r="D42" s="91">
        <f>ROUND(((D43+D44+D46+D45)/1000),5)</f>
        <v>1.64028</v>
      </c>
      <c r="E42" s="91">
        <f>ROUND(((E43+E44+E46+E45)/1000),5)</f>
        <v>1.44939</v>
      </c>
      <c r="F42" s="91">
        <f>ROUND(((F43+F44+F46+F45)/1000),5)</f>
        <v>1.3256399999999999</v>
      </c>
      <c r="G42" s="91">
        <f t="shared" ref="G42:AA42" si="21">ROUND(((G43+G44+G46+G45)/1000),5)</f>
        <v>1.2806</v>
      </c>
      <c r="H42" s="91">
        <f t="shared" si="21"/>
        <v>1.2463200000000001</v>
      </c>
      <c r="I42" s="91">
        <f t="shared" si="21"/>
        <v>1.3129299999999999</v>
      </c>
      <c r="J42" s="91">
        <f t="shared" si="21"/>
        <v>1.55385</v>
      </c>
      <c r="K42" s="91">
        <f t="shared" si="21"/>
        <v>1.9345399999999999</v>
      </c>
      <c r="L42" s="91">
        <f t="shared" si="21"/>
        <v>2.2084800000000002</v>
      </c>
      <c r="M42" s="91">
        <f t="shared" si="21"/>
        <v>2.3688899999999999</v>
      </c>
      <c r="N42" s="91">
        <f t="shared" si="21"/>
        <v>2.5013899999999998</v>
      </c>
      <c r="O42" s="91">
        <f t="shared" si="21"/>
        <v>2.5567500000000001</v>
      </c>
      <c r="P42" s="91">
        <f t="shared" si="21"/>
        <v>2.5581200000000002</v>
      </c>
      <c r="Q42" s="91">
        <f t="shared" si="21"/>
        <v>2.5878999999999999</v>
      </c>
      <c r="R42" s="91">
        <f t="shared" si="21"/>
        <v>2.6234099999999998</v>
      </c>
      <c r="S42" s="91">
        <f t="shared" si="21"/>
        <v>2.4307799999999999</v>
      </c>
      <c r="T42" s="91">
        <f t="shared" si="21"/>
        <v>2.5021100000000001</v>
      </c>
      <c r="U42" s="91">
        <f t="shared" si="21"/>
        <v>2.4552100000000001</v>
      </c>
      <c r="V42" s="91">
        <f t="shared" si="21"/>
        <v>2.41655</v>
      </c>
      <c r="W42" s="91">
        <f t="shared" si="21"/>
        <v>2.3492500000000001</v>
      </c>
      <c r="X42" s="91">
        <f t="shared" si="21"/>
        <v>2.3258800000000002</v>
      </c>
      <c r="Y42" s="91">
        <f t="shared" si="21"/>
        <v>2.2839700000000001</v>
      </c>
      <c r="Z42" s="91">
        <f t="shared" si="21"/>
        <v>2.1855199999999999</v>
      </c>
      <c r="AA42" s="91">
        <f t="shared" si="21"/>
        <v>1.9368799999999999</v>
      </c>
    </row>
    <row r="43" spans="1:27" ht="12.75" hidden="1" customHeight="1" outlineLevel="1" x14ac:dyDescent="0.2">
      <c r="A43" s="99" t="s">
        <v>1069</v>
      </c>
      <c r="B43" s="63" t="s">
        <v>238</v>
      </c>
      <c r="C43" s="43" t="s">
        <v>79</v>
      </c>
      <c r="D43" s="44">
        <v>1239.49</v>
      </c>
      <c r="E43" s="44">
        <v>1048.5999999999999</v>
      </c>
      <c r="F43" s="44">
        <v>924.85</v>
      </c>
      <c r="G43" s="44">
        <v>879.81</v>
      </c>
      <c r="H43" s="44">
        <v>845.53</v>
      </c>
      <c r="I43" s="44">
        <v>912.14</v>
      </c>
      <c r="J43" s="44">
        <v>1153.06</v>
      </c>
      <c r="K43" s="44">
        <v>1533.75</v>
      </c>
      <c r="L43" s="44">
        <v>1807.69</v>
      </c>
      <c r="M43" s="44">
        <v>1968.1</v>
      </c>
      <c r="N43" s="44">
        <v>2100.6</v>
      </c>
      <c r="O43" s="44">
        <v>2155.96</v>
      </c>
      <c r="P43" s="44">
        <v>2157.33</v>
      </c>
      <c r="Q43" s="44">
        <v>2187.11</v>
      </c>
      <c r="R43" s="44">
        <v>2222.62</v>
      </c>
      <c r="S43" s="44">
        <v>2029.99</v>
      </c>
      <c r="T43" s="44">
        <v>2101.3200000000002</v>
      </c>
      <c r="U43" s="44">
        <v>2054.42</v>
      </c>
      <c r="V43" s="44">
        <v>2015.76</v>
      </c>
      <c r="W43" s="44">
        <v>1948.46</v>
      </c>
      <c r="X43" s="44">
        <v>1925.09</v>
      </c>
      <c r="Y43" s="44">
        <v>1883.18</v>
      </c>
      <c r="Z43" s="44">
        <v>1784.73</v>
      </c>
      <c r="AA43" s="44">
        <v>1536.09</v>
      </c>
    </row>
    <row r="44" spans="1:27" ht="12.75" hidden="1" customHeight="1" outlineLevel="1" x14ac:dyDescent="0.2">
      <c r="A44" s="99" t="s">
        <v>1070</v>
      </c>
      <c r="B44" s="63" t="s">
        <v>90</v>
      </c>
      <c r="C44" s="43" t="s">
        <v>79</v>
      </c>
      <c r="D44" s="44">
        <f t="shared" ref="D44:AA44" si="22">$D$9</f>
        <v>66.180000000000007</v>
      </c>
      <c r="E44" s="44">
        <f t="shared" si="22"/>
        <v>66.180000000000007</v>
      </c>
      <c r="F44" s="44">
        <f t="shared" si="22"/>
        <v>66.180000000000007</v>
      </c>
      <c r="G44" s="44">
        <f t="shared" si="22"/>
        <v>66.180000000000007</v>
      </c>
      <c r="H44" s="44">
        <f t="shared" si="22"/>
        <v>66.180000000000007</v>
      </c>
      <c r="I44" s="44">
        <f t="shared" si="22"/>
        <v>66.180000000000007</v>
      </c>
      <c r="J44" s="44">
        <f t="shared" si="22"/>
        <v>66.180000000000007</v>
      </c>
      <c r="K44" s="44">
        <f t="shared" si="22"/>
        <v>66.180000000000007</v>
      </c>
      <c r="L44" s="44">
        <f t="shared" si="22"/>
        <v>66.180000000000007</v>
      </c>
      <c r="M44" s="44">
        <f t="shared" si="22"/>
        <v>66.180000000000007</v>
      </c>
      <c r="N44" s="44">
        <f t="shared" si="22"/>
        <v>66.180000000000007</v>
      </c>
      <c r="O44" s="44">
        <f t="shared" si="22"/>
        <v>66.180000000000007</v>
      </c>
      <c r="P44" s="44">
        <f t="shared" si="22"/>
        <v>66.180000000000007</v>
      </c>
      <c r="Q44" s="44">
        <f t="shared" si="22"/>
        <v>66.180000000000007</v>
      </c>
      <c r="R44" s="44">
        <f t="shared" si="22"/>
        <v>66.180000000000007</v>
      </c>
      <c r="S44" s="44">
        <f t="shared" si="22"/>
        <v>66.180000000000007</v>
      </c>
      <c r="T44" s="44">
        <f t="shared" si="22"/>
        <v>66.180000000000007</v>
      </c>
      <c r="U44" s="44">
        <f t="shared" si="22"/>
        <v>66.180000000000007</v>
      </c>
      <c r="V44" s="44">
        <f t="shared" si="22"/>
        <v>66.180000000000007</v>
      </c>
      <c r="W44" s="44">
        <f t="shared" si="22"/>
        <v>66.180000000000007</v>
      </c>
      <c r="X44" s="44">
        <f t="shared" si="22"/>
        <v>66.180000000000007</v>
      </c>
      <c r="Y44" s="44">
        <f t="shared" si="22"/>
        <v>66.180000000000007</v>
      </c>
      <c r="Z44" s="44">
        <f t="shared" si="22"/>
        <v>66.180000000000007</v>
      </c>
      <c r="AA44" s="44">
        <f t="shared" si="22"/>
        <v>66.180000000000007</v>
      </c>
    </row>
    <row r="45" spans="1:27" ht="12.75" hidden="1" customHeight="1" outlineLevel="1" x14ac:dyDescent="0.2">
      <c r="A45" s="99" t="s">
        <v>1071</v>
      </c>
      <c r="B45" s="63" t="s">
        <v>83</v>
      </c>
      <c r="C45" s="43" t="s">
        <v>79</v>
      </c>
      <c r="D45" s="44">
        <v>3.92</v>
      </c>
      <c r="E45" s="44">
        <v>3.92</v>
      </c>
      <c r="F45" s="44">
        <v>3.92</v>
      </c>
      <c r="G45" s="44">
        <v>3.92</v>
      </c>
      <c r="H45" s="44">
        <v>3.92</v>
      </c>
      <c r="I45" s="44">
        <v>3.92</v>
      </c>
      <c r="J45" s="44">
        <v>3.92</v>
      </c>
      <c r="K45" s="44">
        <v>3.92</v>
      </c>
      <c r="L45" s="44">
        <v>3.92</v>
      </c>
      <c r="M45" s="44">
        <v>3.92</v>
      </c>
      <c r="N45" s="44">
        <v>3.92</v>
      </c>
      <c r="O45" s="44">
        <v>3.92</v>
      </c>
      <c r="P45" s="44">
        <v>3.92</v>
      </c>
      <c r="Q45" s="44">
        <v>3.92</v>
      </c>
      <c r="R45" s="44">
        <v>3.92</v>
      </c>
      <c r="S45" s="44">
        <v>3.92</v>
      </c>
      <c r="T45" s="44">
        <v>3.92</v>
      </c>
      <c r="U45" s="44">
        <v>3.92</v>
      </c>
      <c r="V45" s="44">
        <v>3.92</v>
      </c>
      <c r="W45" s="44">
        <v>3.92</v>
      </c>
      <c r="X45" s="44">
        <v>3.92</v>
      </c>
      <c r="Y45" s="44">
        <v>3.92</v>
      </c>
      <c r="Z45" s="44">
        <v>3.92</v>
      </c>
      <c r="AA45" s="44">
        <v>3.92</v>
      </c>
    </row>
    <row r="46" spans="1:27" ht="12.75" hidden="1" customHeight="1" outlineLevel="1" x14ac:dyDescent="0.2">
      <c r="A46" s="99" t="s">
        <v>1072</v>
      </c>
      <c r="B46" s="63" t="s">
        <v>81</v>
      </c>
      <c r="C46" s="43" t="s">
        <v>79</v>
      </c>
      <c r="D46" s="44">
        <f>$D$11</f>
        <v>330.69</v>
      </c>
      <c r="E46" s="44">
        <f t="shared" ref="E46:AA46" si="23">$D$11</f>
        <v>330.69</v>
      </c>
      <c r="F46" s="44">
        <f t="shared" si="23"/>
        <v>330.69</v>
      </c>
      <c r="G46" s="44">
        <f t="shared" si="23"/>
        <v>330.69</v>
      </c>
      <c r="H46" s="44">
        <f t="shared" si="23"/>
        <v>330.69</v>
      </c>
      <c r="I46" s="44">
        <f t="shared" si="23"/>
        <v>330.69</v>
      </c>
      <c r="J46" s="44">
        <f t="shared" si="23"/>
        <v>330.69</v>
      </c>
      <c r="K46" s="44">
        <f t="shared" si="23"/>
        <v>330.69</v>
      </c>
      <c r="L46" s="44">
        <f t="shared" si="23"/>
        <v>330.69</v>
      </c>
      <c r="M46" s="44">
        <f t="shared" si="23"/>
        <v>330.69</v>
      </c>
      <c r="N46" s="44">
        <f t="shared" si="23"/>
        <v>330.69</v>
      </c>
      <c r="O46" s="44">
        <f t="shared" si="23"/>
        <v>330.69</v>
      </c>
      <c r="P46" s="44">
        <f t="shared" si="23"/>
        <v>330.69</v>
      </c>
      <c r="Q46" s="44">
        <f t="shared" si="23"/>
        <v>330.69</v>
      </c>
      <c r="R46" s="44">
        <f t="shared" si="23"/>
        <v>330.69</v>
      </c>
      <c r="S46" s="44">
        <f t="shared" si="23"/>
        <v>330.69</v>
      </c>
      <c r="T46" s="44">
        <f t="shared" si="23"/>
        <v>330.69</v>
      </c>
      <c r="U46" s="44">
        <f t="shared" si="23"/>
        <v>330.69</v>
      </c>
      <c r="V46" s="44">
        <f t="shared" si="23"/>
        <v>330.69</v>
      </c>
      <c r="W46" s="44">
        <f t="shared" si="23"/>
        <v>330.69</v>
      </c>
      <c r="X46" s="44">
        <f t="shared" si="23"/>
        <v>330.69</v>
      </c>
      <c r="Y46" s="44">
        <f t="shared" si="23"/>
        <v>330.69</v>
      </c>
      <c r="Z46" s="44">
        <f t="shared" si="23"/>
        <v>330.69</v>
      </c>
      <c r="AA46" s="44">
        <f t="shared" si="23"/>
        <v>330.69</v>
      </c>
    </row>
    <row r="47" spans="1:27" ht="12.75" customHeight="1" collapsed="1" x14ac:dyDescent="0.2">
      <c r="A47" s="98" t="s">
        <v>1073</v>
      </c>
      <c r="B47" s="28" t="str">
        <f>"09"&amp;"."&amp;$B$663&amp;"."&amp;$B$664</f>
        <v>09.08.2023</v>
      </c>
      <c r="C47" s="90" t="s">
        <v>76</v>
      </c>
      <c r="D47" s="91">
        <f>ROUND(((D48+D49+D51+D50)/1000),5)</f>
        <v>1.66564</v>
      </c>
      <c r="E47" s="91">
        <f>ROUND(((E48+E49+E51+E50)/1000),5)</f>
        <v>1.47143</v>
      </c>
      <c r="F47" s="91">
        <f>ROUND(((F48+F49+F51+F50)/1000),5)</f>
        <v>1.3471500000000001</v>
      </c>
      <c r="G47" s="91">
        <f t="shared" ref="G47:AA47" si="24">ROUND(((G48+G49+G51+G50)/1000),5)</f>
        <v>1.2935300000000001</v>
      </c>
      <c r="H47" s="91">
        <f t="shared" si="24"/>
        <v>1.27352</v>
      </c>
      <c r="I47" s="91">
        <f t="shared" si="24"/>
        <v>1.33464</v>
      </c>
      <c r="J47" s="91">
        <f t="shared" si="24"/>
        <v>1.5718700000000001</v>
      </c>
      <c r="K47" s="91">
        <f t="shared" si="24"/>
        <v>1.88046</v>
      </c>
      <c r="L47" s="91">
        <f t="shared" si="24"/>
        <v>2.1937000000000002</v>
      </c>
      <c r="M47" s="91">
        <f t="shared" si="24"/>
        <v>2.42015</v>
      </c>
      <c r="N47" s="91">
        <f t="shared" si="24"/>
        <v>2.4773800000000001</v>
      </c>
      <c r="O47" s="91">
        <f t="shared" si="24"/>
        <v>2.5130599999999998</v>
      </c>
      <c r="P47" s="91">
        <f t="shared" si="24"/>
        <v>2.4979800000000001</v>
      </c>
      <c r="Q47" s="91">
        <f t="shared" si="24"/>
        <v>2.4835099999999999</v>
      </c>
      <c r="R47" s="91">
        <f t="shared" si="24"/>
        <v>2.5015000000000001</v>
      </c>
      <c r="S47" s="91">
        <f t="shared" si="24"/>
        <v>2.5434199999999998</v>
      </c>
      <c r="T47" s="91">
        <f t="shared" si="24"/>
        <v>2.56053</v>
      </c>
      <c r="U47" s="91">
        <f t="shared" si="24"/>
        <v>2.4818799999999999</v>
      </c>
      <c r="V47" s="91">
        <f t="shared" si="24"/>
        <v>2.3941300000000001</v>
      </c>
      <c r="W47" s="91">
        <f t="shared" si="24"/>
        <v>2.3134199999999998</v>
      </c>
      <c r="X47" s="91">
        <f t="shared" si="24"/>
        <v>2.2825600000000001</v>
      </c>
      <c r="Y47" s="91">
        <f t="shared" si="24"/>
        <v>2.3770500000000001</v>
      </c>
      <c r="Z47" s="91">
        <f t="shared" si="24"/>
        <v>2.15591</v>
      </c>
      <c r="AA47" s="91">
        <f t="shared" si="24"/>
        <v>1.88242</v>
      </c>
    </row>
    <row r="48" spans="1:27" ht="12.75" hidden="1" customHeight="1" outlineLevel="1" x14ac:dyDescent="0.2">
      <c r="A48" s="99" t="s">
        <v>1074</v>
      </c>
      <c r="B48" s="63" t="s">
        <v>238</v>
      </c>
      <c r="C48" s="43" t="s">
        <v>79</v>
      </c>
      <c r="D48" s="44">
        <v>1264.8499999999999</v>
      </c>
      <c r="E48" s="44">
        <v>1070.6400000000001</v>
      </c>
      <c r="F48" s="44">
        <v>946.36</v>
      </c>
      <c r="G48" s="44">
        <v>892.74</v>
      </c>
      <c r="H48" s="44">
        <v>872.73</v>
      </c>
      <c r="I48" s="44">
        <v>933.85</v>
      </c>
      <c r="J48" s="44">
        <v>1171.08</v>
      </c>
      <c r="K48" s="44">
        <v>1479.67</v>
      </c>
      <c r="L48" s="44">
        <v>1792.91</v>
      </c>
      <c r="M48" s="44">
        <v>2019.36</v>
      </c>
      <c r="N48" s="44">
        <v>2076.59</v>
      </c>
      <c r="O48" s="44">
        <v>2112.27</v>
      </c>
      <c r="P48" s="44">
        <v>2097.19</v>
      </c>
      <c r="Q48" s="44">
        <v>2082.7199999999998</v>
      </c>
      <c r="R48" s="44">
        <v>2100.71</v>
      </c>
      <c r="S48" s="44">
        <v>2142.63</v>
      </c>
      <c r="T48" s="44">
        <v>2159.7399999999998</v>
      </c>
      <c r="U48" s="44">
        <v>2081.09</v>
      </c>
      <c r="V48" s="44">
        <v>1993.34</v>
      </c>
      <c r="W48" s="44">
        <v>1912.63</v>
      </c>
      <c r="X48" s="44">
        <v>1881.77</v>
      </c>
      <c r="Y48" s="44">
        <v>1976.26</v>
      </c>
      <c r="Z48" s="44">
        <v>1755.12</v>
      </c>
      <c r="AA48" s="44">
        <v>1481.63</v>
      </c>
    </row>
    <row r="49" spans="1:27" ht="12.75" hidden="1" customHeight="1" outlineLevel="1" x14ac:dyDescent="0.2">
      <c r="A49" s="99" t="s">
        <v>1075</v>
      </c>
      <c r="B49" s="63" t="s">
        <v>90</v>
      </c>
      <c r="C49" s="43" t="s">
        <v>79</v>
      </c>
      <c r="D49" s="44">
        <f t="shared" ref="D49:AA49" si="25">$D$9</f>
        <v>66.180000000000007</v>
      </c>
      <c r="E49" s="44">
        <f t="shared" si="25"/>
        <v>66.180000000000007</v>
      </c>
      <c r="F49" s="44">
        <f t="shared" si="25"/>
        <v>66.180000000000007</v>
      </c>
      <c r="G49" s="44">
        <f t="shared" si="25"/>
        <v>66.180000000000007</v>
      </c>
      <c r="H49" s="44">
        <f t="shared" si="25"/>
        <v>66.180000000000007</v>
      </c>
      <c r="I49" s="44">
        <f t="shared" si="25"/>
        <v>66.180000000000007</v>
      </c>
      <c r="J49" s="44">
        <f t="shared" si="25"/>
        <v>66.180000000000007</v>
      </c>
      <c r="K49" s="44">
        <f t="shared" si="25"/>
        <v>66.180000000000007</v>
      </c>
      <c r="L49" s="44">
        <f t="shared" si="25"/>
        <v>66.180000000000007</v>
      </c>
      <c r="M49" s="44">
        <f t="shared" si="25"/>
        <v>66.180000000000007</v>
      </c>
      <c r="N49" s="44">
        <f t="shared" si="25"/>
        <v>66.180000000000007</v>
      </c>
      <c r="O49" s="44">
        <f t="shared" si="25"/>
        <v>66.180000000000007</v>
      </c>
      <c r="P49" s="44">
        <f t="shared" si="25"/>
        <v>66.180000000000007</v>
      </c>
      <c r="Q49" s="44">
        <f t="shared" si="25"/>
        <v>66.180000000000007</v>
      </c>
      <c r="R49" s="44">
        <f t="shared" si="25"/>
        <v>66.180000000000007</v>
      </c>
      <c r="S49" s="44">
        <f t="shared" si="25"/>
        <v>66.180000000000007</v>
      </c>
      <c r="T49" s="44">
        <f t="shared" si="25"/>
        <v>66.180000000000007</v>
      </c>
      <c r="U49" s="44">
        <f t="shared" si="25"/>
        <v>66.180000000000007</v>
      </c>
      <c r="V49" s="44">
        <f t="shared" si="25"/>
        <v>66.180000000000007</v>
      </c>
      <c r="W49" s="44">
        <f t="shared" si="25"/>
        <v>66.180000000000007</v>
      </c>
      <c r="X49" s="44">
        <f t="shared" si="25"/>
        <v>66.180000000000007</v>
      </c>
      <c r="Y49" s="44">
        <f t="shared" si="25"/>
        <v>66.180000000000007</v>
      </c>
      <c r="Z49" s="44">
        <f t="shared" si="25"/>
        <v>66.180000000000007</v>
      </c>
      <c r="AA49" s="44">
        <f t="shared" si="25"/>
        <v>66.180000000000007</v>
      </c>
    </row>
    <row r="50" spans="1:27" ht="12.75" hidden="1" customHeight="1" outlineLevel="1" x14ac:dyDescent="0.2">
      <c r="A50" s="99" t="s">
        <v>1076</v>
      </c>
      <c r="B50" s="63" t="s">
        <v>83</v>
      </c>
      <c r="C50" s="43" t="s">
        <v>79</v>
      </c>
      <c r="D50" s="44">
        <v>3.92</v>
      </c>
      <c r="E50" s="44">
        <v>3.92</v>
      </c>
      <c r="F50" s="44">
        <v>3.92</v>
      </c>
      <c r="G50" s="44">
        <v>3.92</v>
      </c>
      <c r="H50" s="44">
        <v>3.92</v>
      </c>
      <c r="I50" s="44">
        <v>3.92</v>
      </c>
      <c r="J50" s="44">
        <v>3.92</v>
      </c>
      <c r="K50" s="44">
        <v>3.92</v>
      </c>
      <c r="L50" s="44">
        <v>3.92</v>
      </c>
      <c r="M50" s="44">
        <v>3.92</v>
      </c>
      <c r="N50" s="44">
        <v>3.92</v>
      </c>
      <c r="O50" s="44">
        <v>3.92</v>
      </c>
      <c r="P50" s="44">
        <v>3.92</v>
      </c>
      <c r="Q50" s="44">
        <v>3.92</v>
      </c>
      <c r="R50" s="44">
        <v>3.92</v>
      </c>
      <c r="S50" s="44">
        <v>3.92</v>
      </c>
      <c r="T50" s="44">
        <v>3.92</v>
      </c>
      <c r="U50" s="44">
        <v>3.92</v>
      </c>
      <c r="V50" s="44">
        <v>3.92</v>
      </c>
      <c r="W50" s="44">
        <v>3.92</v>
      </c>
      <c r="X50" s="44">
        <v>3.92</v>
      </c>
      <c r="Y50" s="44">
        <v>3.92</v>
      </c>
      <c r="Z50" s="44">
        <v>3.92</v>
      </c>
      <c r="AA50" s="44">
        <v>3.92</v>
      </c>
    </row>
    <row r="51" spans="1:27" ht="12.75" hidden="1" customHeight="1" outlineLevel="1" x14ac:dyDescent="0.2">
      <c r="A51" s="99" t="s">
        <v>1077</v>
      </c>
      <c r="B51" s="63" t="s">
        <v>81</v>
      </c>
      <c r="C51" s="43" t="s">
        <v>79</v>
      </c>
      <c r="D51" s="44">
        <f>$D$11</f>
        <v>330.69</v>
      </c>
      <c r="E51" s="44">
        <f t="shared" ref="E51:AA51" si="26">$D$11</f>
        <v>330.69</v>
      </c>
      <c r="F51" s="44">
        <f t="shared" si="26"/>
        <v>330.69</v>
      </c>
      <c r="G51" s="44">
        <f t="shared" si="26"/>
        <v>330.69</v>
      </c>
      <c r="H51" s="44">
        <f t="shared" si="26"/>
        <v>330.69</v>
      </c>
      <c r="I51" s="44">
        <f t="shared" si="26"/>
        <v>330.69</v>
      </c>
      <c r="J51" s="44">
        <f t="shared" si="26"/>
        <v>330.69</v>
      </c>
      <c r="K51" s="44">
        <f t="shared" si="26"/>
        <v>330.69</v>
      </c>
      <c r="L51" s="44">
        <f t="shared" si="26"/>
        <v>330.69</v>
      </c>
      <c r="M51" s="44">
        <f t="shared" si="26"/>
        <v>330.69</v>
      </c>
      <c r="N51" s="44">
        <f t="shared" si="26"/>
        <v>330.69</v>
      </c>
      <c r="O51" s="44">
        <f t="shared" si="26"/>
        <v>330.69</v>
      </c>
      <c r="P51" s="44">
        <f t="shared" si="26"/>
        <v>330.69</v>
      </c>
      <c r="Q51" s="44">
        <f t="shared" si="26"/>
        <v>330.69</v>
      </c>
      <c r="R51" s="44">
        <f t="shared" si="26"/>
        <v>330.69</v>
      </c>
      <c r="S51" s="44">
        <f t="shared" si="26"/>
        <v>330.69</v>
      </c>
      <c r="T51" s="44">
        <f t="shared" si="26"/>
        <v>330.69</v>
      </c>
      <c r="U51" s="44">
        <f t="shared" si="26"/>
        <v>330.69</v>
      </c>
      <c r="V51" s="44">
        <f t="shared" si="26"/>
        <v>330.69</v>
      </c>
      <c r="W51" s="44">
        <f t="shared" si="26"/>
        <v>330.69</v>
      </c>
      <c r="X51" s="44">
        <f t="shared" si="26"/>
        <v>330.69</v>
      </c>
      <c r="Y51" s="44">
        <f t="shared" si="26"/>
        <v>330.69</v>
      </c>
      <c r="Z51" s="44">
        <f t="shared" si="26"/>
        <v>330.69</v>
      </c>
      <c r="AA51" s="44">
        <f t="shared" si="26"/>
        <v>330.69</v>
      </c>
    </row>
    <row r="52" spans="1:27" ht="12.75" customHeight="1" collapsed="1" x14ac:dyDescent="0.2">
      <c r="A52" s="98" t="s">
        <v>1078</v>
      </c>
      <c r="B52" s="28" t="str">
        <f>"10"&amp;"."&amp;$B$663&amp;"."&amp;$B$664</f>
        <v>10.08.2023</v>
      </c>
      <c r="C52" s="90" t="s">
        <v>76</v>
      </c>
      <c r="D52" s="91">
        <f>ROUND(((D53+D54+D56+D55)/1000),5)</f>
        <v>1.70919</v>
      </c>
      <c r="E52" s="91">
        <f>ROUND(((E53+E54+E56+E55)/1000),5)</f>
        <v>1.4702</v>
      </c>
      <c r="F52" s="91">
        <f>ROUND(((F53+F54+F56+F55)/1000),5)</f>
        <v>1.3496900000000001</v>
      </c>
      <c r="G52" s="91">
        <f t="shared" ref="G52:AA52" si="27">ROUND(((G53+G54+G56+G55)/1000),5)</f>
        <v>1.29749</v>
      </c>
      <c r="H52" s="91">
        <f t="shared" si="27"/>
        <v>1.2683199999999999</v>
      </c>
      <c r="I52" s="91">
        <f t="shared" si="27"/>
        <v>1.3636299999999999</v>
      </c>
      <c r="J52" s="91">
        <f t="shared" si="27"/>
        <v>1.5308900000000001</v>
      </c>
      <c r="K52" s="91">
        <f t="shared" si="27"/>
        <v>1.8758300000000001</v>
      </c>
      <c r="L52" s="91">
        <f t="shared" si="27"/>
        <v>2.1577999999999999</v>
      </c>
      <c r="M52" s="91">
        <f t="shared" si="27"/>
        <v>2.3036500000000002</v>
      </c>
      <c r="N52" s="91">
        <f t="shared" si="27"/>
        <v>2.4110900000000002</v>
      </c>
      <c r="O52" s="91">
        <f t="shared" si="27"/>
        <v>2.4151199999999999</v>
      </c>
      <c r="P52" s="91">
        <f t="shared" si="27"/>
        <v>2.3984899999999998</v>
      </c>
      <c r="Q52" s="91">
        <f t="shared" si="27"/>
        <v>2.4212799999999999</v>
      </c>
      <c r="R52" s="91">
        <f t="shared" si="27"/>
        <v>2.4720599999999999</v>
      </c>
      <c r="S52" s="91">
        <f t="shared" si="27"/>
        <v>2.4851299999999998</v>
      </c>
      <c r="T52" s="91">
        <f t="shared" si="27"/>
        <v>2.4694199999999999</v>
      </c>
      <c r="U52" s="91">
        <f t="shared" si="27"/>
        <v>2.4475799999999999</v>
      </c>
      <c r="V52" s="91">
        <f t="shared" si="27"/>
        <v>2.4269799999999999</v>
      </c>
      <c r="W52" s="91">
        <f t="shared" si="27"/>
        <v>2.3104900000000002</v>
      </c>
      <c r="X52" s="91">
        <f t="shared" si="27"/>
        <v>2.29061</v>
      </c>
      <c r="Y52" s="91">
        <f t="shared" si="27"/>
        <v>2.2340300000000002</v>
      </c>
      <c r="Z52" s="91">
        <f t="shared" si="27"/>
        <v>2.0675500000000002</v>
      </c>
      <c r="AA52" s="91">
        <f t="shared" si="27"/>
        <v>1.8090200000000001</v>
      </c>
    </row>
    <row r="53" spans="1:27" ht="12.75" hidden="1" customHeight="1" outlineLevel="1" x14ac:dyDescent="0.2">
      <c r="A53" s="99" t="s">
        <v>1079</v>
      </c>
      <c r="B53" s="63" t="s">
        <v>238</v>
      </c>
      <c r="C53" s="43" t="s">
        <v>79</v>
      </c>
      <c r="D53" s="44">
        <v>1308.4000000000001</v>
      </c>
      <c r="E53" s="44">
        <v>1069.4100000000001</v>
      </c>
      <c r="F53" s="44">
        <v>948.9</v>
      </c>
      <c r="G53" s="44">
        <v>896.7</v>
      </c>
      <c r="H53" s="44">
        <v>867.53</v>
      </c>
      <c r="I53" s="44">
        <v>962.84</v>
      </c>
      <c r="J53" s="44">
        <v>1130.0999999999999</v>
      </c>
      <c r="K53" s="44">
        <v>1475.04</v>
      </c>
      <c r="L53" s="44">
        <v>1757.01</v>
      </c>
      <c r="M53" s="44">
        <v>1902.86</v>
      </c>
      <c r="N53" s="44">
        <v>2010.3</v>
      </c>
      <c r="O53" s="44">
        <v>2014.33</v>
      </c>
      <c r="P53" s="44">
        <v>1997.7</v>
      </c>
      <c r="Q53" s="44">
        <v>2020.49</v>
      </c>
      <c r="R53" s="44">
        <v>2071.27</v>
      </c>
      <c r="S53" s="44">
        <v>2084.34</v>
      </c>
      <c r="T53" s="44">
        <v>2068.63</v>
      </c>
      <c r="U53" s="44">
        <v>2046.79</v>
      </c>
      <c r="V53" s="44">
        <v>2026.19</v>
      </c>
      <c r="W53" s="44">
        <v>1909.7</v>
      </c>
      <c r="X53" s="44">
        <v>1889.82</v>
      </c>
      <c r="Y53" s="44">
        <v>1833.24</v>
      </c>
      <c r="Z53" s="44">
        <v>1666.76</v>
      </c>
      <c r="AA53" s="44">
        <v>1408.23</v>
      </c>
    </row>
    <row r="54" spans="1:27" ht="12.75" hidden="1" customHeight="1" outlineLevel="1" x14ac:dyDescent="0.2">
      <c r="A54" s="99" t="s">
        <v>1080</v>
      </c>
      <c r="B54" s="63" t="s">
        <v>90</v>
      </c>
      <c r="C54" s="43" t="s">
        <v>79</v>
      </c>
      <c r="D54" s="44">
        <f t="shared" ref="D54:AA54" si="28">$D$9</f>
        <v>66.180000000000007</v>
      </c>
      <c r="E54" s="44">
        <f t="shared" si="28"/>
        <v>66.180000000000007</v>
      </c>
      <c r="F54" s="44">
        <f t="shared" si="28"/>
        <v>66.180000000000007</v>
      </c>
      <c r="G54" s="44">
        <f t="shared" si="28"/>
        <v>66.180000000000007</v>
      </c>
      <c r="H54" s="44">
        <f t="shared" si="28"/>
        <v>66.180000000000007</v>
      </c>
      <c r="I54" s="44">
        <f t="shared" si="28"/>
        <v>66.180000000000007</v>
      </c>
      <c r="J54" s="44">
        <f t="shared" si="28"/>
        <v>66.180000000000007</v>
      </c>
      <c r="K54" s="44">
        <f t="shared" si="28"/>
        <v>66.180000000000007</v>
      </c>
      <c r="L54" s="44">
        <f t="shared" si="28"/>
        <v>66.180000000000007</v>
      </c>
      <c r="M54" s="44">
        <f t="shared" si="28"/>
        <v>66.180000000000007</v>
      </c>
      <c r="N54" s="44">
        <f t="shared" si="28"/>
        <v>66.180000000000007</v>
      </c>
      <c r="O54" s="44">
        <f t="shared" si="28"/>
        <v>66.180000000000007</v>
      </c>
      <c r="P54" s="44">
        <f t="shared" si="28"/>
        <v>66.180000000000007</v>
      </c>
      <c r="Q54" s="44">
        <f t="shared" si="28"/>
        <v>66.180000000000007</v>
      </c>
      <c r="R54" s="44">
        <f t="shared" si="28"/>
        <v>66.180000000000007</v>
      </c>
      <c r="S54" s="44">
        <f t="shared" si="28"/>
        <v>66.180000000000007</v>
      </c>
      <c r="T54" s="44">
        <f t="shared" si="28"/>
        <v>66.180000000000007</v>
      </c>
      <c r="U54" s="44">
        <f t="shared" si="28"/>
        <v>66.180000000000007</v>
      </c>
      <c r="V54" s="44">
        <f t="shared" si="28"/>
        <v>66.180000000000007</v>
      </c>
      <c r="W54" s="44">
        <f t="shared" si="28"/>
        <v>66.180000000000007</v>
      </c>
      <c r="X54" s="44">
        <f t="shared" si="28"/>
        <v>66.180000000000007</v>
      </c>
      <c r="Y54" s="44">
        <f t="shared" si="28"/>
        <v>66.180000000000007</v>
      </c>
      <c r="Z54" s="44">
        <f t="shared" si="28"/>
        <v>66.180000000000007</v>
      </c>
      <c r="AA54" s="44">
        <f t="shared" si="28"/>
        <v>66.180000000000007</v>
      </c>
    </row>
    <row r="55" spans="1:27" ht="12.75" hidden="1" customHeight="1" outlineLevel="1" x14ac:dyDescent="0.2">
      <c r="A55" s="99" t="s">
        <v>1081</v>
      </c>
      <c r="B55" s="63" t="s">
        <v>83</v>
      </c>
      <c r="C55" s="43" t="s">
        <v>79</v>
      </c>
      <c r="D55" s="44">
        <v>3.92</v>
      </c>
      <c r="E55" s="44">
        <v>3.92</v>
      </c>
      <c r="F55" s="44">
        <v>3.92</v>
      </c>
      <c r="G55" s="44">
        <v>3.92</v>
      </c>
      <c r="H55" s="44">
        <v>3.92</v>
      </c>
      <c r="I55" s="44">
        <v>3.92</v>
      </c>
      <c r="J55" s="44">
        <v>3.92</v>
      </c>
      <c r="K55" s="44">
        <v>3.92</v>
      </c>
      <c r="L55" s="44">
        <v>3.92</v>
      </c>
      <c r="M55" s="44">
        <v>3.92</v>
      </c>
      <c r="N55" s="44">
        <v>3.92</v>
      </c>
      <c r="O55" s="44">
        <v>3.92</v>
      </c>
      <c r="P55" s="44">
        <v>3.92</v>
      </c>
      <c r="Q55" s="44">
        <v>3.92</v>
      </c>
      <c r="R55" s="44">
        <v>3.92</v>
      </c>
      <c r="S55" s="44">
        <v>3.92</v>
      </c>
      <c r="T55" s="44">
        <v>3.92</v>
      </c>
      <c r="U55" s="44">
        <v>3.92</v>
      </c>
      <c r="V55" s="44">
        <v>3.92</v>
      </c>
      <c r="W55" s="44">
        <v>3.92</v>
      </c>
      <c r="X55" s="44">
        <v>3.92</v>
      </c>
      <c r="Y55" s="44">
        <v>3.92</v>
      </c>
      <c r="Z55" s="44">
        <v>3.92</v>
      </c>
      <c r="AA55" s="44">
        <v>3.92</v>
      </c>
    </row>
    <row r="56" spans="1:27" ht="12.75" hidden="1" customHeight="1" outlineLevel="1" x14ac:dyDescent="0.2">
      <c r="A56" s="99" t="s">
        <v>1082</v>
      </c>
      <c r="B56" s="63" t="s">
        <v>81</v>
      </c>
      <c r="C56" s="43" t="s">
        <v>79</v>
      </c>
      <c r="D56" s="44">
        <f>$D$11</f>
        <v>330.69</v>
      </c>
      <c r="E56" s="44">
        <f t="shared" ref="E56:AA56" si="29">$D$11</f>
        <v>330.69</v>
      </c>
      <c r="F56" s="44">
        <f t="shared" si="29"/>
        <v>330.69</v>
      </c>
      <c r="G56" s="44">
        <f t="shared" si="29"/>
        <v>330.69</v>
      </c>
      <c r="H56" s="44">
        <f t="shared" si="29"/>
        <v>330.69</v>
      </c>
      <c r="I56" s="44">
        <f t="shared" si="29"/>
        <v>330.69</v>
      </c>
      <c r="J56" s="44">
        <f t="shared" si="29"/>
        <v>330.69</v>
      </c>
      <c r="K56" s="44">
        <f t="shared" si="29"/>
        <v>330.69</v>
      </c>
      <c r="L56" s="44">
        <f t="shared" si="29"/>
        <v>330.69</v>
      </c>
      <c r="M56" s="44">
        <f t="shared" si="29"/>
        <v>330.69</v>
      </c>
      <c r="N56" s="44">
        <f t="shared" si="29"/>
        <v>330.69</v>
      </c>
      <c r="O56" s="44">
        <f t="shared" si="29"/>
        <v>330.69</v>
      </c>
      <c r="P56" s="44">
        <f t="shared" si="29"/>
        <v>330.69</v>
      </c>
      <c r="Q56" s="44">
        <f t="shared" si="29"/>
        <v>330.69</v>
      </c>
      <c r="R56" s="44">
        <f t="shared" si="29"/>
        <v>330.69</v>
      </c>
      <c r="S56" s="44">
        <f t="shared" si="29"/>
        <v>330.69</v>
      </c>
      <c r="T56" s="44">
        <f t="shared" si="29"/>
        <v>330.69</v>
      </c>
      <c r="U56" s="44">
        <f t="shared" si="29"/>
        <v>330.69</v>
      </c>
      <c r="V56" s="44">
        <f t="shared" si="29"/>
        <v>330.69</v>
      </c>
      <c r="W56" s="44">
        <f t="shared" si="29"/>
        <v>330.69</v>
      </c>
      <c r="X56" s="44">
        <f t="shared" si="29"/>
        <v>330.69</v>
      </c>
      <c r="Y56" s="44">
        <f t="shared" si="29"/>
        <v>330.69</v>
      </c>
      <c r="Z56" s="44">
        <f t="shared" si="29"/>
        <v>330.69</v>
      </c>
      <c r="AA56" s="44">
        <f t="shared" si="29"/>
        <v>330.69</v>
      </c>
    </row>
    <row r="57" spans="1:27" ht="12.75" customHeight="1" collapsed="1" x14ac:dyDescent="0.2">
      <c r="A57" s="98" t="s">
        <v>1083</v>
      </c>
      <c r="B57" s="28" t="str">
        <f>"11"&amp;"."&amp;$B$663&amp;"."&amp;$B$664</f>
        <v>11.08.2023</v>
      </c>
      <c r="C57" s="90" t="s">
        <v>76</v>
      </c>
      <c r="D57" s="91">
        <f>ROUND(((D58+D59+D61+D60)/1000),5)</f>
        <v>1.55297</v>
      </c>
      <c r="E57" s="91">
        <f>ROUND(((E58+E59+E61+E60)/1000),5)</f>
        <v>1.33691</v>
      </c>
      <c r="F57" s="91">
        <f>ROUND(((F58+F59+F61+F60)/1000),5)</f>
        <v>1.2452799999999999</v>
      </c>
      <c r="G57" s="91">
        <f t="shared" ref="G57:AA57" si="30">ROUND(((G58+G59+G61+G60)/1000),5)</f>
        <v>1.1991000000000001</v>
      </c>
      <c r="H57" s="91">
        <f t="shared" si="30"/>
        <v>0.44829999999999998</v>
      </c>
      <c r="I57" s="91">
        <f t="shared" si="30"/>
        <v>1.2107000000000001</v>
      </c>
      <c r="J57" s="91">
        <f t="shared" si="30"/>
        <v>1.35212</v>
      </c>
      <c r="K57" s="91">
        <f t="shared" si="30"/>
        <v>1.83229</v>
      </c>
      <c r="L57" s="91">
        <f t="shared" si="30"/>
        <v>2.09795</v>
      </c>
      <c r="M57" s="91">
        <f t="shared" si="30"/>
        <v>2.3163800000000001</v>
      </c>
      <c r="N57" s="91">
        <f t="shared" si="30"/>
        <v>2.3826000000000001</v>
      </c>
      <c r="O57" s="91">
        <f t="shared" si="30"/>
        <v>2.3715600000000001</v>
      </c>
      <c r="P57" s="91">
        <f t="shared" si="30"/>
        <v>2.3982700000000001</v>
      </c>
      <c r="Q57" s="91">
        <f t="shared" si="30"/>
        <v>2.4664899999999998</v>
      </c>
      <c r="R57" s="91">
        <f t="shared" si="30"/>
        <v>2.5471300000000001</v>
      </c>
      <c r="S57" s="91">
        <f t="shared" si="30"/>
        <v>2.5199199999999999</v>
      </c>
      <c r="T57" s="91">
        <f t="shared" si="30"/>
        <v>2.5244499999999999</v>
      </c>
      <c r="U57" s="91">
        <f t="shared" si="30"/>
        <v>2.5185399999999998</v>
      </c>
      <c r="V57" s="91">
        <f t="shared" si="30"/>
        <v>2.4934599999999998</v>
      </c>
      <c r="W57" s="91">
        <f t="shared" si="30"/>
        <v>2.48184</v>
      </c>
      <c r="X57" s="91">
        <f t="shared" si="30"/>
        <v>2.4977499999999999</v>
      </c>
      <c r="Y57" s="91">
        <f t="shared" si="30"/>
        <v>2.48719</v>
      </c>
      <c r="Z57" s="91">
        <f t="shared" si="30"/>
        <v>2.2577600000000002</v>
      </c>
      <c r="AA57" s="91">
        <f t="shared" si="30"/>
        <v>1.9078900000000001</v>
      </c>
    </row>
    <row r="58" spans="1:27" ht="12.75" hidden="1" customHeight="1" outlineLevel="1" x14ac:dyDescent="0.2">
      <c r="A58" s="99" t="s">
        <v>1084</v>
      </c>
      <c r="B58" s="63" t="s">
        <v>238</v>
      </c>
      <c r="C58" s="43" t="s">
        <v>79</v>
      </c>
      <c r="D58" s="44">
        <v>1152.18</v>
      </c>
      <c r="E58" s="44">
        <v>936.12</v>
      </c>
      <c r="F58" s="44">
        <v>844.49</v>
      </c>
      <c r="G58" s="44">
        <v>798.31</v>
      </c>
      <c r="H58" s="44">
        <v>47.51</v>
      </c>
      <c r="I58" s="44">
        <v>809.91</v>
      </c>
      <c r="J58" s="44">
        <v>951.33</v>
      </c>
      <c r="K58" s="44">
        <v>1431.5</v>
      </c>
      <c r="L58" s="44">
        <v>1697.16</v>
      </c>
      <c r="M58" s="44">
        <v>1915.59</v>
      </c>
      <c r="N58" s="44">
        <v>1981.81</v>
      </c>
      <c r="O58" s="44">
        <v>1970.77</v>
      </c>
      <c r="P58" s="44">
        <v>1997.48</v>
      </c>
      <c r="Q58" s="44">
        <v>2065.6999999999998</v>
      </c>
      <c r="R58" s="44">
        <v>2146.34</v>
      </c>
      <c r="S58" s="44">
        <v>2119.13</v>
      </c>
      <c r="T58" s="44">
        <v>2123.66</v>
      </c>
      <c r="U58" s="44">
        <v>2117.75</v>
      </c>
      <c r="V58" s="44">
        <v>2092.67</v>
      </c>
      <c r="W58" s="44">
        <v>2081.0500000000002</v>
      </c>
      <c r="X58" s="44">
        <v>2096.96</v>
      </c>
      <c r="Y58" s="44">
        <v>2086.4</v>
      </c>
      <c r="Z58" s="44">
        <v>1856.97</v>
      </c>
      <c r="AA58" s="44">
        <v>1507.1</v>
      </c>
    </row>
    <row r="59" spans="1:27" ht="12.75" hidden="1" customHeight="1" outlineLevel="1" x14ac:dyDescent="0.2">
      <c r="A59" s="99" t="s">
        <v>1085</v>
      </c>
      <c r="B59" s="63" t="s">
        <v>90</v>
      </c>
      <c r="C59" s="43" t="s">
        <v>79</v>
      </c>
      <c r="D59" s="44">
        <f t="shared" ref="D59:AA59" si="31">$D$9</f>
        <v>66.180000000000007</v>
      </c>
      <c r="E59" s="44">
        <f t="shared" si="31"/>
        <v>66.180000000000007</v>
      </c>
      <c r="F59" s="44">
        <f t="shared" si="31"/>
        <v>66.180000000000007</v>
      </c>
      <c r="G59" s="44">
        <f t="shared" si="31"/>
        <v>66.180000000000007</v>
      </c>
      <c r="H59" s="44">
        <f t="shared" si="31"/>
        <v>66.180000000000007</v>
      </c>
      <c r="I59" s="44">
        <f t="shared" si="31"/>
        <v>66.180000000000007</v>
      </c>
      <c r="J59" s="44">
        <f t="shared" si="31"/>
        <v>66.180000000000007</v>
      </c>
      <c r="K59" s="44">
        <f t="shared" si="31"/>
        <v>66.180000000000007</v>
      </c>
      <c r="L59" s="44">
        <f t="shared" si="31"/>
        <v>66.180000000000007</v>
      </c>
      <c r="M59" s="44">
        <f t="shared" si="31"/>
        <v>66.180000000000007</v>
      </c>
      <c r="N59" s="44">
        <f t="shared" si="31"/>
        <v>66.180000000000007</v>
      </c>
      <c r="O59" s="44">
        <f t="shared" si="31"/>
        <v>66.180000000000007</v>
      </c>
      <c r="P59" s="44">
        <f t="shared" si="31"/>
        <v>66.180000000000007</v>
      </c>
      <c r="Q59" s="44">
        <f t="shared" si="31"/>
        <v>66.180000000000007</v>
      </c>
      <c r="R59" s="44">
        <f t="shared" si="31"/>
        <v>66.180000000000007</v>
      </c>
      <c r="S59" s="44">
        <f t="shared" si="31"/>
        <v>66.180000000000007</v>
      </c>
      <c r="T59" s="44">
        <f t="shared" si="31"/>
        <v>66.180000000000007</v>
      </c>
      <c r="U59" s="44">
        <f t="shared" si="31"/>
        <v>66.180000000000007</v>
      </c>
      <c r="V59" s="44">
        <f t="shared" si="31"/>
        <v>66.180000000000007</v>
      </c>
      <c r="W59" s="44">
        <f t="shared" si="31"/>
        <v>66.180000000000007</v>
      </c>
      <c r="X59" s="44">
        <f t="shared" si="31"/>
        <v>66.180000000000007</v>
      </c>
      <c r="Y59" s="44">
        <f t="shared" si="31"/>
        <v>66.180000000000007</v>
      </c>
      <c r="Z59" s="44">
        <f t="shared" si="31"/>
        <v>66.180000000000007</v>
      </c>
      <c r="AA59" s="44">
        <f t="shared" si="31"/>
        <v>66.180000000000007</v>
      </c>
    </row>
    <row r="60" spans="1:27" ht="12.75" hidden="1" customHeight="1" outlineLevel="1" x14ac:dyDescent="0.2">
      <c r="A60" s="99" t="s">
        <v>1086</v>
      </c>
      <c r="B60" s="63" t="s">
        <v>83</v>
      </c>
      <c r="C60" s="43" t="s">
        <v>79</v>
      </c>
      <c r="D60" s="44">
        <v>3.92</v>
      </c>
      <c r="E60" s="44">
        <v>3.92</v>
      </c>
      <c r="F60" s="44">
        <v>3.92</v>
      </c>
      <c r="G60" s="44">
        <v>3.92</v>
      </c>
      <c r="H60" s="44">
        <v>3.92</v>
      </c>
      <c r="I60" s="44">
        <v>3.92</v>
      </c>
      <c r="J60" s="44">
        <v>3.92</v>
      </c>
      <c r="K60" s="44">
        <v>3.92</v>
      </c>
      <c r="L60" s="44">
        <v>3.92</v>
      </c>
      <c r="M60" s="44">
        <v>3.92</v>
      </c>
      <c r="N60" s="44">
        <v>3.92</v>
      </c>
      <c r="O60" s="44">
        <v>3.92</v>
      </c>
      <c r="P60" s="44">
        <v>3.92</v>
      </c>
      <c r="Q60" s="44">
        <v>3.92</v>
      </c>
      <c r="R60" s="44">
        <v>3.92</v>
      </c>
      <c r="S60" s="44">
        <v>3.92</v>
      </c>
      <c r="T60" s="44">
        <v>3.92</v>
      </c>
      <c r="U60" s="44">
        <v>3.92</v>
      </c>
      <c r="V60" s="44">
        <v>3.92</v>
      </c>
      <c r="W60" s="44">
        <v>3.92</v>
      </c>
      <c r="X60" s="44">
        <v>3.92</v>
      </c>
      <c r="Y60" s="44">
        <v>3.92</v>
      </c>
      <c r="Z60" s="44">
        <v>3.92</v>
      </c>
      <c r="AA60" s="44">
        <v>3.92</v>
      </c>
    </row>
    <row r="61" spans="1:27" ht="12.75" hidden="1" customHeight="1" outlineLevel="1" x14ac:dyDescent="0.2">
      <c r="A61" s="99" t="s">
        <v>1087</v>
      </c>
      <c r="B61" s="63" t="s">
        <v>81</v>
      </c>
      <c r="C61" s="43" t="s">
        <v>79</v>
      </c>
      <c r="D61" s="44">
        <f>$D$11</f>
        <v>330.69</v>
      </c>
      <c r="E61" s="44">
        <f t="shared" ref="E61:AA61" si="32">$D$11</f>
        <v>330.69</v>
      </c>
      <c r="F61" s="44">
        <f t="shared" si="32"/>
        <v>330.69</v>
      </c>
      <c r="G61" s="44">
        <f t="shared" si="32"/>
        <v>330.69</v>
      </c>
      <c r="H61" s="44">
        <f t="shared" si="32"/>
        <v>330.69</v>
      </c>
      <c r="I61" s="44">
        <f t="shared" si="32"/>
        <v>330.69</v>
      </c>
      <c r="J61" s="44">
        <f t="shared" si="32"/>
        <v>330.69</v>
      </c>
      <c r="K61" s="44">
        <f t="shared" si="32"/>
        <v>330.69</v>
      </c>
      <c r="L61" s="44">
        <f t="shared" si="32"/>
        <v>330.69</v>
      </c>
      <c r="M61" s="44">
        <f t="shared" si="32"/>
        <v>330.69</v>
      </c>
      <c r="N61" s="44">
        <f t="shared" si="32"/>
        <v>330.69</v>
      </c>
      <c r="O61" s="44">
        <f t="shared" si="32"/>
        <v>330.69</v>
      </c>
      <c r="P61" s="44">
        <f t="shared" si="32"/>
        <v>330.69</v>
      </c>
      <c r="Q61" s="44">
        <f t="shared" si="32"/>
        <v>330.69</v>
      </c>
      <c r="R61" s="44">
        <f t="shared" si="32"/>
        <v>330.69</v>
      </c>
      <c r="S61" s="44">
        <f t="shared" si="32"/>
        <v>330.69</v>
      </c>
      <c r="T61" s="44">
        <f t="shared" si="32"/>
        <v>330.69</v>
      </c>
      <c r="U61" s="44">
        <f t="shared" si="32"/>
        <v>330.69</v>
      </c>
      <c r="V61" s="44">
        <f t="shared" si="32"/>
        <v>330.69</v>
      </c>
      <c r="W61" s="44">
        <f t="shared" si="32"/>
        <v>330.69</v>
      </c>
      <c r="X61" s="44">
        <f t="shared" si="32"/>
        <v>330.69</v>
      </c>
      <c r="Y61" s="44">
        <f t="shared" si="32"/>
        <v>330.69</v>
      </c>
      <c r="Z61" s="44">
        <f t="shared" si="32"/>
        <v>330.69</v>
      </c>
      <c r="AA61" s="44">
        <f t="shared" si="32"/>
        <v>330.69</v>
      </c>
    </row>
    <row r="62" spans="1:27" ht="12.75" customHeight="1" collapsed="1" x14ac:dyDescent="0.2">
      <c r="A62" s="98" t="s">
        <v>1088</v>
      </c>
      <c r="B62" s="28" t="str">
        <f>"12"&amp;"."&amp;$B$663&amp;"."&amp;$B$664</f>
        <v>12.08.2023</v>
      </c>
      <c r="C62" s="90" t="s">
        <v>76</v>
      </c>
      <c r="D62" s="91">
        <f>ROUND(((D63+D64+D66+D65)/1000),5)</f>
        <v>1.7827999999999999</v>
      </c>
      <c r="E62" s="91">
        <f>ROUND(((E63+E64+E66+E65)/1000),5)</f>
        <v>1.70549</v>
      </c>
      <c r="F62" s="91">
        <f>ROUND(((F63+F64+F66+F65)/1000),5)</f>
        <v>1.5197700000000001</v>
      </c>
      <c r="G62" s="91">
        <f t="shared" ref="G62:AA62" si="33">ROUND(((G63+G64+G66+G65)/1000),5)</f>
        <v>1.41665</v>
      </c>
      <c r="H62" s="91">
        <f t="shared" si="33"/>
        <v>1.3753899999999999</v>
      </c>
      <c r="I62" s="91">
        <f t="shared" si="33"/>
        <v>1.3970100000000001</v>
      </c>
      <c r="J62" s="91">
        <f t="shared" si="33"/>
        <v>1.47237</v>
      </c>
      <c r="K62" s="91">
        <f t="shared" si="33"/>
        <v>1.7835000000000001</v>
      </c>
      <c r="L62" s="91">
        <f t="shared" si="33"/>
        <v>2.13971</v>
      </c>
      <c r="M62" s="91">
        <f t="shared" si="33"/>
        <v>2.4158499999999998</v>
      </c>
      <c r="N62" s="91">
        <f t="shared" si="33"/>
        <v>2.4808699999999999</v>
      </c>
      <c r="O62" s="91">
        <f t="shared" si="33"/>
        <v>2.4948399999999999</v>
      </c>
      <c r="P62" s="91">
        <f t="shared" si="33"/>
        <v>2.49593</v>
      </c>
      <c r="Q62" s="91">
        <f t="shared" si="33"/>
        <v>2.5148999999999999</v>
      </c>
      <c r="R62" s="91">
        <f t="shared" si="33"/>
        <v>2.51111</v>
      </c>
      <c r="S62" s="91">
        <f t="shared" si="33"/>
        <v>2.4980199999999999</v>
      </c>
      <c r="T62" s="91">
        <f t="shared" si="33"/>
        <v>2.4440499999999998</v>
      </c>
      <c r="U62" s="91">
        <f t="shared" si="33"/>
        <v>2.3297400000000001</v>
      </c>
      <c r="V62" s="91">
        <f t="shared" si="33"/>
        <v>2.2978999999999998</v>
      </c>
      <c r="W62" s="91">
        <f t="shared" si="33"/>
        <v>2.1876600000000002</v>
      </c>
      <c r="X62" s="91">
        <f t="shared" si="33"/>
        <v>2.1871200000000002</v>
      </c>
      <c r="Y62" s="91">
        <f t="shared" si="33"/>
        <v>2.22336</v>
      </c>
      <c r="Z62" s="91">
        <f t="shared" si="33"/>
        <v>2.1501700000000001</v>
      </c>
      <c r="AA62" s="91">
        <f t="shared" si="33"/>
        <v>1.88805</v>
      </c>
    </row>
    <row r="63" spans="1:27" ht="12.75" hidden="1" customHeight="1" outlineLevel="1" x14ac:dyDescent="0.2">
      <c r="A63" s="99" t="s">
        <v>1089</v>
      </c>
      <c r="B63" s="63" t="s">
        <v>238</v>
      </c>
      <c r="C63" s="43" t="s">
        <v>79</v>
      </c>
      <c r="D63" s="44">
        <v>1382.01</v>
      </c>
      <c r="E63" s="44">
        <v>1304.7</v>
      </c>
      <c r="F63" s="44">
        <v>1118.98</v>
      </c>
      <c r="G63" s="44">
        <v>1015.86</v>
      </c>
      <c r="H63" s="44">
        <v>974.6</v>
      </c>
      <c r="I63" s="44">
        <v>996.22</v>
      </c>
      <c r="J63" s="44">
        <v>1071.58</v>
      </c>
      <c r="K63" s="44">
        <v>1382.71</v>
      </c>
      <c r="L63" s="44">
        <v>1738.92</v>
      </c>
      <c r="M63" s="44">
        <v>2015.06</v>
      </c>
      <c r="N63" s="44">
        <v>2080.08</v>
      </c>
      <c r="O63" s="44">
        <v>2094.0500000000002</v>
      </c>
      <c r="P63" s="44">
        <v>2095.14</v>
      </c>
      <c r="Q63" s="44">
        <v>2114.11</v>
      </c>
      <c r="R63" s="44">
        <v>2110.3200000000002</v>
      </c>
      <c r="S63" s="44">
        <v>2097.23</v>
      </c>
      <c r="T63" s="44">
        <v>2043.26</v>
      </c>
      <c r="U63" s="44">
        <v>1928.95</v>
      </c>
      <c r="V63" s="44">
        <v>1897.11</v>
      </c>
      <c r="W63" s="44">
        <v>1786.87</v>
      </c>
      <c r="X63" s="44">
        <v>1786.33</v>
      </c>
      <c r="Y63" s="44">
        <v>1822.57</v>
      </c>
      <c r="Z63" s="44">
        <v>1749.38</v>
      </c>
      <c r="AA63" s="44">
        <v>1487.26</v>
      </c>
    </row>
    <row r="64" spans="1:27" ht="12.75" hidden="1" customHeight="1" outlineLevel="1" x14ac:dyDescent="0.2">
      <c r="A64" s="99" t="s">
        <v>1090</v>
      </c>
      <c r="B64" s="63" t="s">
        <v>90</v>
      </c>
      <c r="C64" s="43" t="s">
        <v>79</v>
      </c>
      <c r="D64" s="44">
        <f t="shared" ref="D64:AA64" si="34">$D$9</f>
        <v>66.180000000000007</v>
      </c>
      <c r="E64" s="44">
        <f t="shared" si="34"/>
        <v>66.180000000000007</v>
      </c>
      <c r="F64" s="44">
        <f t="shared" si="34"/>
        <v>66.180000000000007</v>
      </c>
      <c r="G64" s="44">
        <f t="shared" si="34"/>
        <v>66.180000000000007</v>
      </c>
      <c r="H64" s="44">
        <f t="shared" si="34"/>
        <v>66.180000000000007</v>
      </c>
      <c r="I64" s="44">
        <f t="shared" si="34"/>
        <v>66.180000000000007</v>
      </c>
      <c r="J64" s="44">
        <f t="shared" si="34"/>
        <v>66.180000000000007</v>
      </c>
      <c r="K64" s="44">
        <f t="shared" si="34"/>
        <v>66.180000000000007</v>
      </c>
      <c r="L64" s="44">
        <f t="shared" si="34"/>
        <v>66.180000000000007</v>
      </c>
      <c r="M64" s="44">
        <f t="shared" si="34"/>
        <v>66.180000000000007</v>
      </c>
      <c r="N64" s="44">
        <f t="shared" si="34"/>
        <v>66.180000000000007</v>
      </c>
      <c r="O64" s="44">
        <f t="shared" si="34"/>
        <v>66.180000000000007</v>
      </c>
      <c r="P64" s="44">
        <f t="shared" si="34"/>
        <v>66.180000000000007</v>
      </c>
      <c r="Q64" s="44">
        <f t="shared" si="34"/>
        <v>66.180000000000007</v>
      </c>
      <c r="R64" s="44">
        <f t="shared" si="34"/>
        <v>66.180000000000007</v>
      </c>
      <c r="S64" s="44">
        <f t="shared" si="34"/>
        <v>66.180000000000007</v>
      </c>
      <c r="T64" s="44">
        <f t="shared" si="34"/>
        <v>66.180000000000007</v>
      </c>
      <c r="U64" s="44">
        <f t="shared" si="34"/>
        <v>66.180000000000007</v>
      </c>
      <c r="V64" s="44">
        <f t="shared" si="34"/>
        <v>66.180000000000007</v>
      </c>
      <c r="W64" s="44">
        <f t="shared" si="34"/>
        <v>66.180000000000007</v>
      </c>
      <c r="X64" s="44">
        <f t="shared" si="34"/>
        <v>66.180000000000007</v>
      </c>
      <c r="Y64" s="44">
        <f t="shared" si="34"/>
        <v>66.180000000000007</v>
      </c>
      <c r="Z64" s="44">
        <f t="shared" si="34"/>
        <v>66.180000000000007</v>
      </c>
      <c r="AA64" s="44">
        <f t="shared" si="34"/>
        <v>66.180000000000007</v>
      </c>
    </row>
    <row r="65" spans="1:27" ht="12.75" hidden="1" customHeight="1" outlineLevel="1" x14ac:dyDescent="0.2">
      <c r="A65" s="99" t="s">
        <v>1091</v>
      </c>
      <c r="B65" s="63" t="s">
        <v>83</v>
      </c>
      <c r="C65" s="43" t="s">
        <v>79</v>
      </c>
      <c r="D65" s="44">
        <v>3.92</v>
      </c>
      <c r="E65" s="44">
        <v>3.92</v>
      </c>
      <c r="F65" s="44">
        <v>3.92</v>
      </c>
      <c r="G65" s="44">
        <v>3.92</v>
      </c>
      <c r="H65" s="44">
        <v>3.92</v>
      </c>
      <c r="I65" s="44">
        <v>3.92</v>
      </c>
      <c r="J65" s="44">
        <v>3.92</v>
      </c>
      <c r="K65" s="44">
        <v>3.92</v>
      </c>
      <c r="L65" s="44">
        <v>3.92</v>
      </c>
      <c r="M65" s="44">
        <v>3.92</v>
      </c>
      <c r="N65" s="44">
        <v>3.92</v>
      </c>
      <c r="O65" s="44">
        <v>3.92</v>
      </c>
      <c r="P65" s="44">
        <v>3.92</v>
      </c>
      <c r="Q65" s="44">
        <v>3.92</v>
      </c>
      <c r="R65" s="44">
        <v>3.92</v>
      </c>
      <c r="S65" s="44">
        <v>3.92</v>
      </c>
      <c r="T65" s="44">
        <v>3.92</v>
      </c>
      <c r="U65" s="44">
        <v>3.92</v>
      </c>
      <c r="V65" s="44">
        <v>3.92</v>
      </c>
      <c r="W65" s="44">
        <v>3.92</v>
      </c>
      <c r="X65" s="44">
        <v>3.92</v>
      </c>
      <c r="Y65" s="44">
        <v>3.92</v>
      </c>
      <c r="Z65" s="44">
        <v>3.92</v>
      </c>
      <c r="AA65" s="44">
        <v>3.92</v>
      </c>
    </row>
    <row r="66" spans="1:27" ht="12.75" hidden="1" customHeight="1" outlineLevel="1" x14ac:dyDescent="0.2">
      <c r="A66" s="99" t="s">
        <v>1092</v>
      </c>
      <c r="B66" s="63" t="s">
        <v>81</v>
      </c>
      <c r="C66" s="43" t="s">
        <v>79</v>
      </c>
      <c r="D66" s="44">
        <f>$D$11</f>
        <v>330.69</v>
      </c>
      <c r="E66" s="44">
        <f t="shared" ref="E66:AA66" si="35">$D$11</f>
        <v>330.69</v>
      </c>
      <c r="F66" s="44">
        <f t="shared" si="35"/>
        <v>330.69</v>
      </c>
      <c r="G66" s="44">
        <f t="shared" si="35"/>
        <v>330.69</v>
      </c>
      <c r="H66" s="44">
        <f t="shared" si="35"/>
        <v>330.69</v>
      </c>
      <c r="I66" s="44">
        <f t="shared" si="35"/>
        <v>330.69</v>
      </c>
      <c r="J66" s="44">
        <f t="shared" si="35"/>
        <v>330.69</v>
      </c>
      <c r="K66" s="44">
        <f t="shared" si="35"/>
        <v>330.69</v>
      </c>
      <c r="L66" s="44">
        <f t="shared" si="35"/>
        <v>330.69</v>
      </c>
      <c r="M66" s="44">
        <f t="shared" si="35"/>
        <v>330.69</v>
      </c>
      <c r="N66" s="44">
        <f t="shared" si="35"/>
        <v>330.69</v>
      </c>
      <c r="O66" s="44">
        <f t="shared" si="35"/>
        <v>330.69</v>
      </c>
      <c r="P66" s="44">
        <f t="shared" si="35"/>
        <v>330.69</v>
      </c>
      <c r="Q66" s="44">
        <f t="shared" si="35"/>
        <v>330.69</v>
      </c>
      <c r="R66" s="44">
        <f t="shared" si="35"/>
        <v>330.69</v>
      </c>
      <c r="S66" s="44">
        <f t="shared" si="35"/>
        <v>330.69</v>
      </c>
      <c r="T66" s="44">
        <f t="shared" si="35"/>
        <v>330.69</v>
      </c>
      <c r="U66" s="44">
        <f t="shared" si="35"/>
        <v>330.69</v>
      </c>
      <c r="V66" s="44">
        <f t="shared" si="35"/>
        <v>330.69</v>
      </c>
      <c r="W66" s="44">
        <f t="shared" si="35"/>
        <v>330.69</v>
      </c>
      <c r="X66" s="44">
        <f t="shared" si="35"/>
        <v>330.69</v>
      </c>
      <c r="Y66" s="44">
        <f t="shared" si="35"/>
        <v>330.69</v>
      </c>
      <c r="Z66" s="44">
        <f t="shared" si="35"/>
        <v>330.69</v>
      </c>
      <c r="AA66" s="44">
        <f t="shared" si="35"/>
        <v>330.69</v>
      </c>
    </row>
    <row r="67" spans="1:27" ht="12.75" customHeight="1" collapsed="1" x14ac:dyDescent="0.2">
      <c r="A67" s="98" t="s">
        <v>1093</v>
      </c>
      <c r="B67" s="28" t="str">
        <f>"13"&amp;"."&amp;$B$663&amp;"."&amp;$B$664</f>
        <v>13.08.2023</v>
      </c>
      <c r="C67" s="90" t="s">
        <v>76</v>
      </c>
      <c r="D67" s="91">
        <f>ROUND(((D68+D69+D71+D70)/1000),5)</f>
        <v>1.7523200000000001</v>
      </c>
      <c r="E67" s="91">
        <f>ROUND(((E68+E69+E71+E70)/1000),5)</f>
        <v>1.5882000000000001</v>
      </c>
      <c r="F67" s="91">
        <f>ROUND(((F68+F69+F71+F70)/1000),5)</f>
        <v>1.43225</v>
      </c>
      <c r="G67" s="91">
        <f t="shared" ref="G67:AA67" si="36">ROUND(((G68+G69+G71+G70)/1000),5)</f>
        <v>1.3578699999999999</v>
      </c>
      <c r="H67" s="91">
        <f t="shared" si="36"/>
        <v>1.3016700000000001</v>
      </c>
      <c r="I67" s="91">
        <f t="shared" si="36"/>
        <v>1.2927900000000001</v>
      </c>
      <c r="J67" s="91">
        <f t="shared" si="36"/>
        <v>1.2466999999999999</v>
      </c>
      <c r="K67" s="91">
        <f t="shared" si="36"/>
        <v>1.4820199999999999</v>
      </c>
      <c r="L67" s="91">
        <f t="shared" si="36"/>
        <v>1.9006099999999999</v>
      </c>
      <c r="M67" s="91">
        <f t="shared" si="36"/>
        <v>2.1556500000000001</v>
      </c>
      <c r="N67" s="91">
        <f t="shared" si="36"/>
        <v>2.3101600000000002</v>
      </c>
      <c r="O67" s="91">
        <f t="shared" si="36"/>
        <v>2.3109299999999999</v>
      </c>
      <c r="P67" s="91">
        <f t="shared" si="36"/>
        <v>2.3210999999999999</v>
      </c>
      <c r="Q67" s="91">
        <f t="shared" si="36"/>
        <v>2.3661099999999999</v>
      </c>
      <c r="R67" s="91">
        <f t="shared" si="36"/>
        <v>2.4176700000000002</v>
      </c>
      <c r="S67" s="91">
        <f t="shared" si="36"/>
        <v>2.4177900000000001</v>
      </c>
      <c r="T67" s="91">
        <f t="shared" si="36"/>
        <v>2.3750200000000001</v>
      </c>
      <c r="U67" s="91">
        <f t="shared" si="36"/>
        <v>2.29949</v>
      </c>
      <c r="V67" s="91">
        <f t="shared" si="36"/>
        <v>2.2894000000000001</v>
      </c>
      <c r="W67" s="91">
        <f t="shared" si="36"/>
        <v>2.2468400000000002</v>
      </c>
      <c r="X67" s="91">
        <f t="shared" si="36"/>
        <v>2.24993</v>
      </c>
      <c r="Y67" s="91">
        <f t="shared" si="36"/>
        <v>2.2079900000000001</v>
      </c>
      <c r="Z67" s="91">
        <f t="shared" si="36"/>
        <v>2.1373799999999998</v>
      </c>
      <c r="AA67" s="91">
        <f t="shared" si="36"/>
        <v>1.8855599999999999</v>
      </c>
    </row>
    <row r="68" spans="1:27" ht="12.75" hidden="1" customHeight="1" outlineLevel="1" x14ac:dyDescent="0.2">
      <c r="A68" s="99" t="s">
        <v>1094</v>
      </c>
      <c r="B68" s="63" t="s">
        <v>238</v>
      </c>
      <c r="C68" s="43" t="s">
        <v>79</v>
      </c>
      <c r="D68" s="44">
        <v>1351.53</v>
      </c>
      <c r="E68" s="44">
        <v>1187.4100000000001</v>
      </c>
      <c r="F68" s="44">
        <v>1031.46</v>
      </c>
      <c r="G68" s="44">
        <v>957.08</v>
      </c>
      <c r="H68" s="44">
        <v>900.88</v>
      </c>
      <c r="I68" s="44">
        <v>892</v>
      </c>
      <c r="J68" s="44">
        <v>845.91</v>
      </c>
      <c r="K68" s="44">
        <v>1081.23</v>
      </c>
      <c r="L68" s="44">
        <v>1499.82</v>
      </c>
      <c r="M68" s="44">
        <v>1754.86</v>
      </c>
      <c r="N68" s="44">
        <v>1909.37</v>
      </c>
      <c r="O68" s="44">
        <v>1910.14</v>
      </c>
      <c r="P68" s="44">
        <v>1920.31</v>
      </c>
      <c r="Q68" s="44">
        <v>1965.32</v>
      </c>
      <c r="R68" s="44">
        <v>2016.88</v>
      </c>
      <c r="S68" s="44">
        <v>2017</v>
      </c>
      <c r="T68" s="44">
        <v>1974.23</v>
      </c>
      <c r="U68" s="44">
        <v>1898.7</v>
      </c>
      <c r="V68" s="44">
        <v>1888.61</v>
      </c>
      <c r="W68" s="44">
        <v>1846.05</v>
      </c>
      <c r="X68" s="44">
        <v>1849.14</v>
      </c>
      <c r="Y68" s="44">
        <v>1807.2</v>
      </c>
      <c r="Z68" s="44">
        <v>1736.59</v>
      </c>
      <c r="AA68" s="44">
        <v>1484.77</v>
      </c>
    </row>
    <row r="69" spans="1:27" ht="12.75" hidden="1" customHeight="1" outlineLevel="1" x14ac:dyDescent="0.2">
      <c r="A69" s="99" t="s">
        <v>1095</v>
      </c>
      <c r="B69" s="63" t="s">
        <v>90</v>
      </c>
      <c r="C69" s="43" t="s">
        <v>79</v>
      </c>
      <c r="D69" s="44">
        <f t="shared" ref="D69:AA69" si="37">$D$9</f>
        <v>66.180000000000007</v>
      </c>
      <c r="E69" s="44">
        <f t="shared" si="37"/>
        <v>66.180000000000007</v>
      </c>
      <c r="F69" s="44">
        <f t="shared" si="37"/>
        <v>66.180000000000007</v>
      </c>
      <c r="G69" s="44">
        <f t="shared" si="37"/>
        <v>66.180000000000007</v>
      </c>
      <c r="H69" s="44">
        <f t="shared" si="37"/>
        <v>66.180000000000007</v>
      </c>
      <c r="I69" s="44">
        <f t="shared" si="37"/>
        <v>66.180000000000007</v>
      </c>
      <c r="J69" s="44">
        <f t="shared" si="37"/>
        <v>66.180000000000007</v>
      </c>
      <c r="K69" s="44">
        <f t="shared" si="37"/>
        <v>66.180000000000007</v>
      </c>
      <c r="L69" s="44">
        <f t="shared" si="37"/>
        <v>66.180000000000007</v>
      </c>
      <c r="M69" s="44">
        <f t="shared" si="37"/>
        <v>66.180000000000007</v>
      </c>
      <c r="N69" s="44">
        <f t="shared" si="37"/>
        <v>66.180000000000007</v>
      </c>
      <c r="O69" s="44">
        <f t="shared" si="37"/>
        <v>66.180000000000007</v>
      </c>
      <c r="P69" s="44">
        <f t="shared" si="37"/>
        <v>66.180000000000007</v>
      </c>
      <c r="Q69" s="44">
        <f t="shared" si="37"/>
        <v>66.180000000000007</v>
      </c>
      <c r="R69" s="44">
        <f t="shared" si="37"/>
        <v>66.180000000000007</v>
      </c>
      <c r="S69" s="44">
        <f t="shared" si="37"/>
        <v>66.180000000000007</v>
      </c>
      <c r="T69" s="44">
        <f t="shared" si="37"/>
        <v>66.180000000000007</v>
      </c>
      <c r="U69" s="44">
        <f t="shared" si="37"/>
        <v>66.180000000000007</v>
      </c>
      <c r="V69" s="44">
        <f t="shared" si="37"/>
        <v>66.180000000000007</v>
      </c>
      <c r="W69" s="44">
        <f t="shared" si="37"/>
        <v>66.180000000000007</v>
      </c>
      <c r="X69" s="44">
        <f t="shared" si="37"/>
        <v>66.180000000000007</v>
      </c>
      <c r="Y69" s="44">
        <f t="shared" si="37"/>
        <v>66.180000000000007</v>
      </c>
      <c r="Z69" s="44">
        <f t="shared" si="37"/>
        <v>66.180000000000007</v>
      </c>
      <c r="AA69" s="44">
        <f t="shared" si="37"/>
        <v>66.180000000000007</v>
      </c>
    </row>
    <row r="70" spans="1:27" ht="12.75" hidden="1" customHeight="1" outlineLevel="1" x14ac:dyDescent="0.2">
      <c r="A70" s="99" t="s">
        <v>1096</v>
      </c>
      <c r="B70" s="63" t="s">
        <v>83</v>
      </c>
      <c r="C70" s="43" t="s">
        <v>79</v>
      </c>
      <c r="D70" s="44">
        <v>3.92</v>
      </c>
      <c r="E70" s="44">
        <v>3.92</v>
      </c>
      <c r="F70" s="44">
        <v>3.92</v>
      </c>
      <c r="G70" s="44">
        <v>3.92</v>
      </c>
      <c r="H70" s="44">
        <v>3.92</v>
      </c>
      <c r="I70" s="44">
        <v>3.92</v>
      </c>
      <c r="J70" s="44">
        <v>3.92</v>
      </c>
      <c r="K70" s="44">
        <v>3.92</v>
      </c>
      <c r="L70" s="44">
        <v>3.92</v>
      </c>
      <c r="M70" s="44">
        <v>3.92</v>
      </c>
      <c r="N70" s="44">
        <v>3.92</v>
      </c>
      <c r="O70" s="44">
        <v>3.92</v>
      </c>
      <c r="P70" s="44">
        <v>3.92</v>
      </c>
      <c r="Q70" s="44">
        <v>3.92</v>
      </c>
      <c r="R70" s="44">
        <v>3.92</v>
      </c>
      <c r="S70" s="44">
        <v>3.92</v>
      </c>
      <c r="T70" s="44">
        <v>3.92</v>
      </c>
      <c r="U70" s="44">
        <v>3.92</v>
      </c>
      <c r="V70" s="44">
        <v>3.92</v>
      </c>
      <c r="W70" s="44">
        <v>3.92</v>
      </c>
      <c r="X70" s="44">
        <v>3.92</v>
      </c>
      <c r="Y70" s="44">
        <v>3.92</v>
      </c>
      <c r="Z70" s="44">
        <v>3.92</v>
      </c>
      <c r="AA70" s="44">
        <v>3.92</v>
      </c>
    </row>
    <row r="71" spans="1:27" ht="12.75" hidden="1" customHeight="1" outlineLevel="1" x14ac:dyDescent="0.2">
      <c r="A71" s="99" t="s">
        <v>1097</v>
      </c>
      <c r="B71" s="63" t="s">
        <v>81</v>
      </c>
      <c r="C71" s="43" t="s">
        <v>79</v>
      </c>
      <c r="D71" s="44">
        <f>$D$11</f>
        <v>330.69</v>
      </c>
      <c r="E71" s="44">
        <f t="shared" ref="E71:AA71" si="38">$D$11</f>
        <v>330.69</v>
      </c>
      <c r="F71" s="44">
        <f t="shared" si="38"/>
        <v>330.69</v>
      </c>
      <c r="G71" s="44">
        <f t="shared" si="38"/>
        <v>330.69</v>
      </c>
      <c r="H71" s="44">
        <f t="shared" si="38"/>
        <v>330.69</v>
      </c>
      <c r="I71" s="44">
        <f t="shared" si="38"/>
        <v>330.69</v>
      </c>
      <c r="J71" s="44">
        <f t="shared" si="38"/>
        <v>330.69</v>
      </c>
      <c r="K71" s="44">
        <f t="shared" si="38"/>
        <v>330.69</v>
      </c>
      <c r="L71" s="44">
        <f t="shared" si="38"/>
        <v>330.69</v>
      </c>
      <c r="M71" s="44">
        <f t="shared" si="38"/>
        <v>330.69</v>
      </c>
      <c r="N71" s="44">
        <f t="shared" si="38"/>
        <v>330.69</v>
      </c>
      <c r="O71" s="44">
        <f t="shared" si="38"/>
        <v>330.69</v>
      </c>
      <c r="P71" s="44">
        <f t="shared" si="38"/>
        <v>330.69</v>
      </c>
      <c r="Q71" s="44">
        <f t="shared" si="38"/>
        <v>330.69</v>
      </c>
      <c r="R71" s="44">
        <f t="shared" si="38"/>
        <v>330.69</v>
      </c>
      <c r="S71" s="44">
        <f t="shared" si="38"/>
        <v>330.69</v>
      </c>
      <c r="T71" s="44">
        <f t="shared" si="38"/>
        <v>330.69</v>
      </c>
      <c r="U71" s="44">
        <f t="shared" si="38"/>
        <v>330.69</v>
      </c>
      <c r="V71" s="44">
        <f t="shared" si="38"/>
        <v>330.69</v>
      </c>
      <c r="W71" s="44">
        <f t="shared" si="38"/>
        <v>330.69</v>
      </c>
      <c r="X71" s="44">
        <f t="shared" si="38"/>
        <v>330.69</v>
      </c>
      <c r="Y71" s="44">
        <f t="shared" si="38"/>
        <v>330.69</v>
      </c>
      <c r="Z71" s="44">
        <f t="shared" si="38"/>
        <v>330.69</v>
      </c>
      <c r="AA71" s="44">
        <f t="shared" si="38"/>
        <v>330.69</v>
      </c>
    </row>
    <row r="72" spans="1:27" ht="12.75" customHeight="1" collapsed="1" x14ac:dyDescent="0.2">
      <c r="A72" s="98" t="s">
        <v>1098</v>
      </c>
      <c r="B72" s="28" t="str">
        <f>"14"&amp;"."&amp;$B$663&amp;"."&amp;$B$664</f>
        <v>14.08.2023</v>
      </c>
      <c r="C72" s="90" t="s">
        <v>76</v>
      </c>
      <c r="D72" s="91">
        <f>ROUND(((D73+D74+D76+D75)/1000),5)</f>
        <v>1.68248</v>
      </c>
      <c r="E72" s="91">
        <f>ROUND(((E73+E74+E76+E75)/1000),5)</f>
        <v>1.5585199999999999</v>
      </c>
      <c r="F72" s="91">
        <f>ROUND(((F73+F74+F76+F75)/1000),5)</f>
        <v>1.4133899999999999</v>
      </c>
      <c r="G72" s="91">
        <f t="shared" ref="G72:AA72" si="39">ROUND(((G73+G74+G76+G75)/1000),5)</f>
        <v>1.34301</v>
      </c>
      <c r="H72" s="91">
        <f t="shared" si="39"/>
        <v>1.30779</v>
      </c>
      <c r="I72" s="91">
        <f t="shared" si="39"/>
        <v>1.4132</v>
      </c>
      <c r="J72" s="91">
        <f t="shared" si="39"/>
        <v>1.5328900000000001</v>
      </c>
      <c r="K72" s="91">
        <f t="shared" si="39"/>
        <v>1.88059</v>
      </c>
      <c r="L72" s="91">
        <f t="shared" si="39"/>
        <v>2.16682</v>
      </c>
      <c r="M72" s="91">
        <f t="shared" si="39"/>
        <v>2.3196300000000001</v>
      </c>
      <c r="N72" s="91">
        <f t="shared" si="39"/>
        <v>2.4324400000000002</v>
      </c>
      <c r="O72" s="91">
        <f t="shared" si="39"/>
        <v>2.4637699999999998</v>
      </c>
      <c r="P72" s="91">
        <f t="shared" si="39"/>
        <v>2.4597899999999999</v>
      </c>
      <c r="Q72" s="91">
        <f t="shared" si="39"/>
        <v>2.5092699999999999</v>
      </c>
      <c r="R72" s="91">
        <f t="shared" si="39"/>
        <v>2.5864500000000001</v>
      </c>
      <c r="S72" s="91">
        <f t="shared" si="39"/>
        <v>2.58005</v>
      </c>
      <c r="T72" s="91">
        <f t="shared" si="39"/>
        <v>2.5512899999999998</v>
      </c>
      <c r="U72" s="91">
        <f t="shared" si="39"/>
        <v>2.4903499999999998</v>
      </c>
      <c r="V72" s="91">
        <f t="shared" si="39"/>
        <v>2.4499</v>
      </c>
      <c r="W72" s="91">
        <f t="shared" si="39"/>
        <v>2.3120099999999999</v>
      </c>
      <c r="X72" s="91">
        <f t="shared" si="39"/>
        <v>2.3039399999999999</v>
      </c>
      <c r="Y72" s="91">
        <f t="shared" si="39"/>
        <v>2.27197</v>
      </c>
      <c r="Z72" s="91">
        <f t="shared" si="39"/>
        <v>2.0842399999999999</v>
      </c>
      <c r="AA72" s="91">
        <f t="shared" si="39"/>
        <v>1.7531399999999999</v>
      </c>
    </row>
    <row r="73" spans="1:27" ht="12.75" hidden="1" customHeight="1" outlineLevel="1" x14ac:dyDescent="0.2">
      <c r="A73" s="99" t="s">
        <v>1099</v>
      </c>
      <c r="B73" s="63" t="s">
        <v>238</v>
      </c>
      <c r="C73" s="43" t="s">
        <v>79</v>
      </c>
      <c r="D73" s="44">
        <v>1281.69</v>
      </c>
      <c r="E73" s="44">
        <v>1157.73</v>
      </c>
      <c r="F73" s="44">
        <v>1012.6</v>
      </c>
      <c r="G73" s="44">
        <v>942.22</v>
      </c>
      <c r="H73" s="44">
        <v>907</v>
      </c>
      <c r="I73" s="44">
        <v>1012.41</v>
      </c>
      <c r="J73" s="44">
        <v>1132.0999999999999</v>
      </c>
      <c r="K73" s="44">
        <v>1479.8</v>
      </c>
      <c r="L73" s="44">
        <v>1766.03</v>
      </c>
      <c r="M73" s="44">
        <v>1918.84</v>
      </c>
      <c r="N73" s="44">
        <v>2031.65</v>
      </c>
      <c r="O73" s="44">
        <v>2062.98</v>
      </c>
      <c r="P73" s="44">
        <v>2059</v>
      </c>
      <c r="Q73" s="44">
        <v>2108.48</v>
      </c>
      <c r="R73" s="44">
        <v>2185.66</v>
      </c>
      <c r="S73" s="44">
        <v>2179.2600000000002</v>
      </c>
      <c r="T73" s="44">
        <v>2150.5</v>
      </c>
      <c r="U73" s="44">
        <v>2089.56</v>
      </c>
      <c r="V73" s="44">
        <v>2049.11</v>
      </c>
      <c r="W73" s="44">
        <v>1911.22</v>
      </c>
      <c r="X73" s="44">
        <v>1903.15</v>
      </c>
      <c r="Y73" s="44">
        <v>1871.18</v>
      </c>
      <c r="Z73" s="44">
        <v>1683.45</v>
      </c>
      <c r="AA73" s="44">
        <v>1352.35</v>
      </c>
    </row>
    <row r="74" spans="1:27" ht="12.75" hidden="1" customHeight="1" outlineLevel="1" x14ac:dyDescent="0.2">
      <c r="A74" s="99" t="s">
        <v>1100</v>
      </c>
      <c r="B74" s="63" t="s">
        <v>90</v>
      </c>
      <c r="C74" s="43" t="s">
        <v>79</v>
      </c>
      <c r="D74" s="44">
        <f t="shared" ref="D74:AA74" si="40">$D$9</f>
        <v>66.180000000000007</v>
      </c>
      <c r="E74" s="44">
        <f t="shared" si="40"/>
        <v>66.180000000000007</v>
      </c>
      <c r="F74" s="44">
        <f t="shared" si="40"/>
        <v>66.180000000000007</v>
      </c>
      <c r="G74" s="44">
        <f t="shared" si="40"/>
        <v>66.180000000000007</v>
      </c>
      <c r="H74" s="44">
        <f t="shared" si="40"/>
        <v>66.180000000000007</v>
      </c>
      <c r="I74" s="44">
        <f t="shared" si="40"/>
        <v>66.180000000000007</v>
      </c>
      <c r="J74" s="44">
        <f t="shared" si="40"/>
        <v>66.180000000000007</v>
      </c>
      <c r="K74" s="44">
        <f t="shared" si="40"/>
        <v>66.180000000000007</v>
      </c>
      <c r="L74" s="44">
        <f t="shared" si="40"/>
        <v>66.180000000000007</v>
      </c>
      <c r="M74" s="44">
        <f t="shared" si="40"/>
        <v>66.180000000000007</v>
      </c>
      <c r="N74" s="44">
        <f t="shared" si="40"/>
        <v>66.180000000000007</v>
      </c>
      <c r="O74" s="44">
        <f t="shared" si="40"/>
        <v>66.180000000000007</v>
      </c>
      <c r="P74" s="44">
        <f t="shared" si="40"/>
        <v>66.180000000000007</v>
      </c>
      <c r="Q74" s="44">
        <f t="shared" si="40"/>
        <v>66.180000000000007</v>
      </c>
      <c r="R74" s="44">
        <f t="shared" si="40"/>
        <v>66.180000000000007</v>
      </c>
      <c r="S74" s="44">
        <f t="shared" si="40"/>
        <v>66.180000000000007</v>
      </c>
      <c r="T74" s="44">
        <f t="shared" si="40"/>
        <v>66.180000000000007</v>
      </c>
      <c r="U74" s="44">
        <f t="shared" si="40"/>
        <v>66.180000000000007</v>
      </c>
      <c r="V74" s="44">
        <f t="shared" si="40"/>
        <v>66.180000000000007</v>
      </c>
      <c r="W74" s="44">
        <f t="shared" si="40"/>
        <v>66.180000000000007</v>
      </c>
      <c r="X74" s="44">
        <f t="shared" si="40"/>
        <v>66.180000000000007</v>
      </c>
      <c r="Y74" s="44">
        <f t="shared" si="40"/>
        <v>66.180000000000007</v>
      </c>
      <c r="Z74" s="44">
        <f t="shared" si="40"/>
        <v>66.180000000000007</v>
      </c>
      <c r="AA74" s="44">
        <f t="shared" si="40"/>
        <v>66.180000000000007</v>
      </c>
    </row>
    <row r="75" spans="1:27" ht="12.75" hidden="1" customHeight="1" outlineLevel="1" x14ac:dyDescent="0.2">
      <c r="A75" s="99" t="s">
        <v>1101</v>
      </c>
      <c r="B75" s="63" t="s">
        <v>83</v>
      </c>
      <c r="C75" s="43" t="s">
        <v>79</v>
      </c>
      <c r="D75" s="44">
        <v>3.92</v>
      </c>
      <c r="E75" s="44">
        <v>3.92</v>
      </c>
      <c r="F75" s="44">
        <v>3.92</v>
      </c>
      <c r="G75" s="44">
        <v>3.92</v>
      </c>
      <c r="H75" s="44">
        <v>3.92</v>
      </c>
      <c r="I75" s="44">
        <v>3.92</v>
      </c>
      <c r="J75" s="44">
        <v>3.92</v>
      </c>
      <c r="K75" s="44">
        <v>3.92</v>
      </c>
      <c r="L75" s="44">
        <v>3.92</v>
      </c>
      <c r="M75" s="44">
        <v>3.92</v>
      </c>
      <c r="N75" s="44">
        <v>3.92</v>
      </c>
      <c r="O75" s="44">
        <v>3.92</v>
      </c>
      <c r="P75" s="44">
        <v>3.92</v>
      </c>
      <c r="Q75" s="44">
        <v>3.92</v>
      </c>
      <c r="R75" s="44">
        <v>3.92</v>
      </c>
      <c r="S75" s="44">
        <v>3.92</v>
      </c>
      <c r="T75" s="44">
        <v>3.92</v>
      </c>
      <c r="U75" s="44">
        <v>3.92</v>
      </c>
      <c r="V75" s="44">
        <v>3.92</v>
      </c>
      <c r="W75" s="44">
        <v>3.92</v>
      </c>
      <c r="X75" s="44">
        <v>3.92</v>
      </c>
      <c r="Y75" s="44">
        <v>3.92</v>
      </c>
      <c r="Z75" s="44">
        <v>3.92</v>
      </c>
      <c r="AA75" s="44">
        <v>3.92</v>
      </c>
    </row>
    <row r="76" spans="1:27" ht="12.75" hidden="1" customHeight="1" outlineLevel="1" x14ac:dyDescent="0.2">
      <c r="A76" s="99" t="s">
        <v>1102</v>
      </c>
      <c r="B76" s="63" t="s">
        <v>81</v>
      </c>
      <c r="C76" s="43" t="s">
        <v>79</v>
      </c>
      <c r="D76" s="44">
        <f>$D$11</f>
        <v>330.69</v>
      </c>
      <c r="E76" s="44">
        <f t="shared" ref="E76:AA76" si="41">$D$11</f>
        <v>330.69</v>
      </c>
      <c r="F76" s="44">
        <f t="shared" si="41"/>
        <v>330.69</v>
      </c>
      <c r="G76" s="44">
        <f t="shared" si="41"/>
        <v>330.69</v>
      </c>
      <c r="H76" s="44">
        <f t="shared" si="41"/>
        <v>330.69</v>
      </c>
      <c r="I76" s="44">
        <f t="shared" si="41"/>
        <v>330.69</v>
      </c>
      <c r="J76" s="44">
        <f t="shared" si="41"/>
        <v>330.69</v>
      </c>
      <c r="K76" s="44">
        <f t="shared" si="41"/>
        <v>330.69</v>
      </c>
      <c r="L76" s="44">
        <f t="shared" si="41"/>
        <v>330.69</v>
      </c>
      <c r="M76" s="44">
        <f t="shared" si="41"/>
        <v>330.69</v>
      </c>
      <c r="N76" s="44">
        <f t="shared" si="41"/>
        <v>330.69</v>
      </c>
      <c r="O76" s="44">
        <f t="shared" si="41"/>
        <v>330.69</v>
      </c>
      <c r="P76" s="44">
        <f t="shared" si="41"/>
        <v>330.69</v>
      </c>
      <c r="Q76" s="44">
        <f t="shared" si="41"/>
        <v>330.69</v>
      </c>
      <c r="R76" s="44">
        <f t="shared" si="41"/>
        <v>330.69</v>
      </c>
      <c r="S76" s="44">
        <f t="shared" si="41"/>
        <v>330.69</v>
      </c>
      <c r="T76" s="44">
        <f t="shared" si="41"/>
        <v>330.69</v>
      </c>
      <c r="U76" s="44">
        <f t="shared" si="41"/>
        <v>330.69</v>
      </c>
      <c r="V76" s="44">
        <f t="shared" si="41"/>
        <v>330.69</v>
      </c>
      <c r="W76" s="44">
        <f t="shared" si="41"/>
        <v>330.69</v>
      </c>
      <c r="X76" s="44">
        <f t="shared" si="41"/>
        <v>330.69</v>
      </c>
      <c r="Y76" s="44">
        <f t="shared" si="41"/>
        <v>330.69</v>
      </c>
      <c r="Z76" s="44">
        <f t="shared" si="41"/>
        <v>330.69</v>
      </c>
      <c r="AA76" s="44">
        <f t="shared" si="41"/>
        <v>330.69</v>
      </c>
    </row>
    <row r="77" spans="1:27" ht="12.75" customHeight="1" collapsed="1" x14ac:dyDescent="0.2">
      <c r="A77" s="98" t="s">
        <v>1103</v>
      </c>
      <c r="B77" s="28" t="str">
        <f>"15"&amp;"."&amp;$B$663&amp;"."&amp;$B$664</f>
        <v>15.08.2023</v>
      </c>
      <c r="C77" s="90" t="s">
        <v>76</v>
      </c>
      <c r="D77" s="91">
        <f>ROUND(((D78+D79+D81+D80)/1000),5)</f>
        <v>1.4775400000000001</v>
      </c>
      <c r="E77" s="91">
        <f>ROUND(((E78+E79+E81+E80)/1000),5)</f>
        <v>1.3219099999999999</v>
      </c>
      <c r="F77" s="91">
        <f>ROUND(((F78+F79+F81+F80)/1000),5)</f>
        <v>1.2245200000000001</v>
      </c>
      <c r="G77" s="91">
        <f t="shared" ref="G77:AA77" si="42">ROUND(((G78+G79+G81+G80)/1000),5)</f>
        <v>0.44786999999999999</v>
      </c>
      <c r="H77" s="91">
        <f t="shared" si="42"/>
        <v>0.44406000000000001</v>
      </c>
      <c r="I77" s="91">
        <f t="shared" si="42"/>
        <v>1.1740900000000001</v>
      </c>
      <c r="J77" s="91">
        <f t="shared" si="42"/>
        <v>1.31935</v>
      </c>
      <c r="K77" s="91">
        <f t="shared" si="42"/>
        <v>1.75936</v>
      </c>
      <c r="L77" s="91">
        <f t="shared" si="42"/>
        <v>2.1313200000000001</v>
      </c>
      <c r="M77" s="91">
        <f t="shared" si="42"/>
        <v>2.4024100000000002</v>
      </c>
      <c r="N77" s="91">
        <f t="shared" si="42"/>
        <v>2.4991599999999998</v>
      </c>
      <c r="O77" s="91">
        <f t="shared" si="42"/>
        <v>2.4787699999999999</v>
      </c>
      <c r="P77" s="91">
        <f t="shared" si="42"/>
        <v>2.4851100000000002</v>
      </c>
      <c r="Q77" s="91">
        <f t="shared" si="42"/>
        <v>2.5118399999999999</v>
      </c>
      <c r="R77" s="91">
        <f t="shared" si="42"/>
        <v>2.6170200000000001</v>
      </c>
      <c r="S77" s="91">
        <f t="shared" si="42"/>
        <v>2.6564899999999998</v>
      </c>
      <c r="T77" s="91">
        <f t="shared" si="42"/>
        <v>2.63822</v>
      </c>
      <c r="U77" s="91">
        <f t="shared" si="42"/>
        <v>2.5210900000000001</v>
      </c>
      <c r="V77" s="91">
        <f t="shared" si="42"/>
        <v>2.4937299999999998</v>
      </c>
      <c r="W77" s="91">
        <f t="shared" si="42"/>
        <v>2.4398200000000001</v>
      </c>
      <c r="X77" s="91">
        <f t="shared" si="42"/>
        <v>2.4140199999999998</v>
      </c>
      <c r="Y77" s="91">
        <f t="shared" si="42"/>
        <v>2.2944</v>
      </c>
      <c r="Z77" s="91">
        <f t="shared" si="42"/>
        <v>2.1275599999999999</v>
      </c>
      <c r="AA77" s="91">
        <f t="shared" si="42"/>
        <v>1.7662899999999999</v>
      </c>
    </row>
    <row r="78" spans="1:27" ht="12.75" hidden="1" customHeight="1" outlineLevel="1" x14ac:dyDescent="0.2">
      <c r="A78" s="99" t="s">
        <v>1104</v>
      </c>
      <c r="B78" s="63" t="s">
        <v>238</v>
      </c>
      <c r="C78" s="43" t="s">
        <v>79</v>
      </c>
      <c r="D78" s="44">
        <v>1076.75</v>
      </c>
      <c r="E78" s="44">
        <v>921.12</v>
      </c>
      <c r="F78" s="44">
        <v>823.73</v>
      </c>
      <c r="G78" s="44">
        <v>47.08</v>
      </c>
      <c r="H78" s="44">
        <v>43.27</v>
      </c>
      <c r="I78" s="44">
        <v>773.3</v>
      </c>
      <c r="J78" s="44">
        <v>918.56</v>
      </c>
      <c r="K78" s="44">
        <v>1358.57</v>
      </c>
      <c r="L78" s="44">
        <v>1730.53</v>
      </c>
      <c r="M78" s="44">
        <v>2001.62</v>
      </c>
      <c r="N78" s="44">
        <v>2098.37</v>
      </c>
      <c r="O78" s="44">
        <v>2077.98</v>
      </c>
      <c r="P78" s="44">
        <v>2084.3200000000002</v>
      </c>
      <c r="Q78" s="44">
        <v>2111.0500000000002</v>
      </c>
      <c r="R78" s="44">
        <v>2216.23</v>
      </c>
      <c r="S78" s="44">
        <v>2255.6999999999998</v>
      </c>
      <c r="T78" s="44">
        <v>2237.4299999999998</v>
      </c>
      <c r="U78" s="44">
        <v>2120.3000000000002</v>
      </c>
      <c r="V78" s="44">
        <v>2092.94</v>
      </c>
      <c r="W78" s="44">
        <v>2039.03</v>
      </c>
      <c r="X78" s="44">
        <v>2013.23</v>
      </c>
      <c r="Y78" s="44">
        <v>1893.61</v>
      </c>
      <c r="Z78" s="44">
        <v>1726.77</v>
      </c>
      <c r="AA78" s="44">
        <v>1365.5</v>
      </c>
    </row>
    <row r="79" spans="1:27" ht="12.75" hidden="1" customHeight="1" outlineLevel="1" x14ac:dyDescent="0.2">
      <c r="A79" s="99" t="s">
        <v>1105</v>
      </c>
      <c r="B79" s="63" t="s">
        <v>90</v>
      </c>
      <c r="C79" s="43" t="s">
        <v>79</v>
      </c>
      <c r="D79" s="44">
        <f t="shared" ref="D79:AA79" si="43">$D$9</f>
        <v>66.180000000000007</v>
      </c>
      <c r="E79" s="44">
        <f t="shared" si="43"/>
        <v>66.180000000000007</v>
      </c>
      <c r="F79" s="44">
        <f t="shared" si="43"/>
        <v>66.180000000000007</v>
      </c>
      <c r="G79" s="44">
        <f t="shared" si="43"/>
        <v>66.180000000000007</v>
      </c>
      <c r="H79" s="44">
        <f t="shared" si="43"/>
        <v>66.180000000000007</v>
      </c>
      <c r="I79" s="44">
        <f t="shared" si="43"/>
        <v>66.180000000000007</v>
      </c>
      <c r="J79" s="44">
        <f t="shared" si="43"/>
        <v>66.180000000000007</v>
      </c>
      <c r="K79" s="44">
        <f t="shared" si="43"/>
        <v>66.180000000000007</v>
      </c>
      <c r="L79" s="44">
        <f t="shared" si="43"/>
        <v>66.180000000000007</v>
      </c>
      <c r="M79" s="44">
        <f t="shared" si="43"/>
        <v>66.180000000000007</v>
      </c>
      <c r="N79" s="44">
        <f t="shared" si="43"/>
        <v>66.180000000000007</v>
      </c>
      <c r="O79" s="44">
        <f t="shared" si="43"/>
        <v>66.180000000000007</v>
      </c>
      <c r="P79" s="44">
        <f t="shared" si="43"/>
        <v>66.180000000000007</v>
      </c>
      <c r="Q79" s="44">
        <f t="shared" si="43"/>
        <v>66.180000000000007</v>
      </c>
      <c r="R79" s="44">
        <f t="shared" si="43"/>
        <v>66.180000000000007</v>
      </c>
      <c r="S79" s="44">
        <f t="shared" si="43"/>
        <v>66.180000000000007</v>
      </c>
      <c r="T79" s="44">
        <f t="shared" si="43"/>
        <v>66.180000000000007</v>
      </c>
      <c r="U79" s="44">
        <f t="shared" si="43"/>
        <v>66.180000000000007</v>
      </c>
      <c r="V79" s="44">
        <f t="shared" si="43"/>
        <v>66.180000000000007</v>
      </c>
      <c r="W79" s="44">
        <f t="shared" si="43"/>
        <v>66.180000000000007</v>
      </c>
      <c r="X79" s="44">
        <f t="shared" si="43"/>
        <v>66.180000000000007</v>
      </c>
      <c r="Y79" s="44">
        <f t="shared" si="43"/>
        <v>66.180000000000007</v>
      </c>
      <c r="Z79" s="44">
        <f t="shared" si="43"/>
        <v>66.180000000000007</v>
      </c>
      <c r="AA79" s="44">
        <f t="shared" si="43"/>
        <v>66.180000000000007</v>
      </c>
    </row>
    <row r="80" spans="1:27" ht="12.75" hidden="1" customHeight="1" outlineLevel="1" x14ac:dyDescent="0.2">
      <c r="A80" s="99" t="s">
        <v>1106</v>
      </c>
      <c r="B80" s="63" t="s">
        <v>83</v>
      </c>
      <c r="C80" s="43" t="s">
        <v>79</v>
      </c>
      <c r="D80" s="44">
        <v>3.92</v>
      </c>
      <c r="E80" s="44">
        <v>3.92</v>
      </c>
      <c r="F80" s="44">
        <v>3.92</v>
      </c>
      <c r="G80" s="44">
        <v>3.92</v>
      </c>
      <c r="H80" s="44">
        <v>3.92</v>
      </c>
      <c r="I80" s="44">
        <v>3.92</v>
      </c>
      <c r="J80" s="44">
        <v>3.92</v>
      </c>
      <c r="K80" s="44">
        <v>3.92</v>
      </c>
      <c r="L80" s="44">
        <v>3.92</v>
      </c>
      <c r="M80" s="44">
        <v>3.92</v>
      </c>
      <c r="N80" s="44">
        <v>3.92</v>
      </c>
      <c r="O80" s="44">
        <v>3.92</v>
      </c>
      <c r="P80" s="44">
        <v>3.92</v>
      </c>
      <c r="Q80" s="44">
        <v>3.92</v>
      </c>
      <c r="R80" s="44">
        <v>3.92</v>
      </c>
      <c r="S80" s="44">
        <v>3.92</v>
      </c>
      <c r="T80" s="44">
        <v>3.92</v>
      </c>
      <c r="U80" s="44">
        <v>3.92</v>
      </c>
      <c r="V80" s="44">
        <v>3.92</v>
      </c>
      <c r="W80" s="44">
        <v>3.92</v>
      </c>
      <c r="X80" s="44">
        <v>3.92</v>
      </c>
      <c r="Y80" s="44">
        <v>3.92</v>
      </c>
      <c r="Z80" s="44">
        <v>3.92</v>
      </c>
      <c r="AA80" s="44">
        <v>3.92</v>
      </c>
    </row>
    <row r="81" spans="1:27" ht="12.75" hidden="1" customHeight="1" outlineLevel="1" x14ac:dyDescent="0.2">
      <c r="A81" s="99" t="s">
        <v>1107</v>
      </c>
      <c r="B81" s="63" t="s">
        <v>81</v>
      </c>
      <c r="C81" s="43" t="s">
        <v>79</v>
      </c>
      <c r="D81" s="44">
        <f>$D$11</f>
        <v>330.69</v>
      </c>
      <c r="E81" s="44">
        <f t="shared" ref="E81:AA81" si="44">$D$11</f>
        <v>330.69</v>
      </c>
      <c r="F81" s="44">
        <f t="shared" si="44"/>
        <v>330.69</v>
      </c>
      <c r="G81" s="44">
        <f t="shared" si="44"/>
        <v>330.69</v>
      </c>
      <c r="H81" s="44">
        <f t="shared" si="44"/>
        <v>330.69</v>
      </c>
      <c r="I81" s="44">
        <f t="shared" si="44"/>
        <v>330.69</v>
      </c>
      <c r="J81" s="44">
        <f t="shared" si="44"/>
        <v>330.69</v>
      </c>
      <c r="K81" s="44">
        <f t="shared" si="44"/>
        <v>330.69</v>
      </c>
      <c r="L81" s="44">
        <f t="shared" si="44"/>
        <v>330.69</v>
      </c>
      <c r="M81" s="44">
        <f t="shared" si="44"/>
        <v>330.69</v>
      </c>
      <c r="N81" s="44">
        <f t="shared" si="44"/>
        <v>330.69</v>
      </c>
      <c r="O81" s="44">
        <f t="shared" si="44"/>
        <v>330.69</v>
      </c>
      <c r="P81" s="44">
        <f t="shared" si="44"/>
        <v>330.69</v>
      </c>
      <c r="Q81" s="44">
        <f t="shared" si="44"/>
        <v>330.69</v>
      </c>
      <c r="R81" s="44">
        <f t="shared" si="44"/>
        <v>330.69</v>
      </c>
      <c r="S81" s="44">
        <f t="shared" si="44"/>
        <v>330.69</v>
      </c>
      <c r="T81" s="44">
        <f t="shared" si="44"/>
        <v>330.69</v>
      </c>
      <c r="U81" s="44">
        <f t="shared" si="44"/>
        <v>330.69</v>
      </c>
      <c r="V81" s="44">
        <f t="shared" si="44"/>
        <v>330.69</v>
      </c>
      <c r="W81" s="44">
        <f t="shared" si="44"/>
        <v>330.69</v>
      </c>
      <c r="X81" s="44">
        <f t="shared" si="44"/>
        <v>330.69</v>
      </c>
      <c r="Y81" s="44">
        <f t="shared" si="44"/>
        <v>330.69</v>
      </c>
      <c r="Z81" s="44">
        <f t="shared" si="44"/>
        <v>330.69</v>
      </c>
      <c r="AA81" s="44">
        <f t="shared" si="44"/>
        <v>330.69</v>
      </c>
    </row>
    <row r="82" spans="1:27" ht="12.75" customHeight="1" collapsed="1" x14ac:dyDescent="0.2">
      <c r="A82" s="98" t="s">
        <v>1108</v>
      </c>
      <c r="B82" s="28" t="str">
        <f>"16"&amp;"."&amp;$B$663&amp;"."&amp;$B$664</f>
        <v>16.08.2023</v>
      </c>
      <c r="C82" s="90" t="s">
        <v>76</v>
      </c>
      <c r="D82" s="91">
        <f>ROUND(((D83+D84+D86+D85)/1000),5)</f>
        <v>1.5328599999999999</v>
      </c>
      <c r="E82" s="91">
        <f>ROUND(((E83+E84+E86+E85)/1000),5)</f>
        <v>1.3077799999999999</v>
      </c>
      <c r="F82" s="91">
        <f>ROUND(((F83+F84+F86+F85)/1000),5)</f>
        <v>1.2372099999999999</v>
      </c>
      <c r="G82" s="91">
        <f t="shared" ref="G82:AA82" si="45">ROUND(((G83+G84+G86+G85)/1000),5)</f>
        <v>1.2058500000000001</v>
      </c>
      <c r="H82" s="91">
        <f t="shared" si="45"/>
        <v>1.1919599999999999</v>
      </c>
      <c r="I82" s="91">
        <f t="shared" si="45"/>
        <v>1.2205699999999999</v>
      </c>
      <c r="J82" s="91">
        <f t="shared" si="45"/>
        <v>1.4914700000000001</v>
      </c>
      <c r="K82" s="91">
        <f t="shared" si="45"/>
        <v>1.8811199999999999</v>
      </c>
      <c r="L82" s="91">
        <f t="shared" si="45"/>
        <v>2.1329199999999999</v>
      </c>
      <c r="M82" s="91">
        <f t="shared" si="45"/>
        <v>2.4178999999999999</v>
      </c>
      <c r="N82" s="91">
        <f t="shared" si="45"/>
        <v>2.7016900000000001</v>
      </c>
      <c r="O82" s="91">
        <f t="shared" si="45"/>
        <v>2.6310799999999999</v>
      </c>
      <c r="P82" s="91">
        <f t="shared" si="45"/>
        <v>2.5090599999999998</v>
      </c>
      <c r="Q82" s="91">
        <f t="shared" si="45"/>
        <v>2.79278</v>
      </c>
      <c r="R82" s="91">
        <f t="shared" si="45"/>
        <v>2.6279400000000002</v>
      </c>
      <c r="S82" s="91">
        <f t="shared" si="45"/>
        <v>2.6451600000000002</v>
      </c>
      <c r="T82" s="91">
        <f t="shared" si="45"/>
        <v>2.6241500000000002</v>
      </c>
      <c r="U82" s="91">
        <f t="shared" si="45"/>
        <v>2.5276100000000001</v>
      </c>
      <c r="V82" s="91">
        <f t="shared" si="45"/>
        <v>2.4944600000000001</v>
      </c>
      <c r="W82" s="91">
        <f t="shared" si="45"/>
        <v>2.4622799999999998</v>
      </c>
      <c r="X82" s="91">
        <f t="shared" si="45"/>
        <v>2.4557000000000002</v>
      </c>
      <c r="Y82" s="91">
        <f t="shared" si="45"/>
        <v>2.3113000000000001</v>
      </c>
      <c r="Z82" s="91">
        <f t="shared" si="45"/>
        <v>2.20444</v>
      </c>
      <c r="AA82" s="91">
        <f t="shared" si="45"/>
        <v>1.7849299999999999</v>
      </c>
    </row>
    <row r="83" spans="1:27" ht="12.75" hidden="1" customHeight="1" outlineLevel="1" x14ac:dyDescent="0.2">
      <c r="A83" s="99" t="s">
        <v>1109</v>
      </c>
      <c r="B83" s="63" t="s">
        <v>238</v>
      </c>
      <c r="C83" s="43" t="s">
        <v>79</v>
      </c>
      <c r="D83" s="44">
        <v>1132.07</v>
      </c>
      <c r="E83" s="44">
        <v>906.99</v>
      </c>
      <c r="F83" s="44">
        <v>836.42</v>
      </c>
      <c r="G83" s="44">
        <v>805.06</v>
      </c>
      <c r="H83" s="44">
        <v>791.17</v>
      </c>
      <c r="I83" s="44">
        <v>819.78</v>
      </c>
      <c r="J83" s="44">
        <v>1090.68</v>
      </c>
      <c r="K83" s="44">
        <v>1480.33</v>
      </c>
      <c r="L83" s="44">
        <v>1732.13</v>
      </c>
      <c r="M83" s="44">
        <v>2017.11</v>
      </c>
      <c r="N83" s="44">
        <v>2300.9</v>
      </c>
      <c r="O83" s="44">
        <v>2230.29</v>
      </c>
      <c r="P83" s="44">
        <v>2108.27</v>
      </c>
      <c r="Q83" s="44">
        <v>2391.9899999999998</v>
      </c>
      <c r="R83" s="44">
        <v>2227.15</v>
      </c>
      <c r="S83" s="44">
        <v>2244.37</v>
      </c>
      <c r="T83" s="44">
        <v>2223.36</v>
      </c>
      <c r="U83" s="44">
        <v>2126.8200000000002</v>
      </c>
      <c r="V83" s="44">
        <v>2093.67</v>
      </c>
      <c r="W83" s="44">
        <v>2061.4899999999998</v>
      </c>
      <c r="X83" s="44">
        <v>2054.91</v>
      </c>
      <c r="Y83" s="44">
        <v>1910.51</v>
      </c>
      <c r="Z83" s="44">
        <v>1803.65</v>
      </c>
      <c r="AA83" s="44">
        <v>1384.14</v>
      </c>
    </row>
    <row r="84" spans="1:27" ht="12.75" hidden="1" customHeight="1" outlineLevel="1" x14ac:dyDescent="0.2">
      <c r="A84" s="99" t="s">
        <v>1110</v>
      </c>
      <c r="B84" s="63" t="s">
        <v>90</v>
      </c>
      <c r="C84" s="43" t="s">
        <v>79</v>
      </c>
      <c r="D84" s="44">
        <f t="shared" ref="D84:AA84" si="46">$D$9</f>
        <v>66.180000000000007</v>
      </c>
      <c r="E84" s="44">
        <f t="shared" si="46"/>
        <v>66.180000000000007</v>
      </c>
      <c r="F84" s="44">
        <f t="shared" si="46"/>
        <v>66.180000000000007</v>
      </c>
      <c r="G84" s="44">
        <f t="shared" si="46"/>
        <v>66.180000000000007</v>
      </c>
      <c r="H84" s="44">
        <f t="shared" si="46"/>
        <v>66.180000000000007</v>
      </c>
      <c r="I84" s="44">
        <f t="shared" si="46"/>
        <v>66.180000000000007</v>
      </c>
      <c r="J84" s="44">
        <f t="shared" si="46"/>
        <v>66.180000000000007</v>
      </c>
      <c r="K84" s="44">
        <f t="shared" si="46"/>
        <v>66.180000000000007</v>
      </c>
      <c r="L84" s="44">
        <f t="shared" si="46"/>
        <v>66.180000000000007</v>
      </c>
      <c r="M84" s="44">
        <f t="shared" si="46"/>
        <v>66.180000000000007</v>
      </c>
      <c r="N84" s="44">
        <f t="shared" si="46"/>
        <v>66.180000000000007</v>
      </c>
      <c r="O84" s="44">
        <f t="shared" si="46"/>
        <v>66.180000000000007</v>
      </c>
      <c r="P84" s="44">
        <f t="shared" si="46"/>
        <v>66.180000000000007</v>
      </c>
      <c r="Q84" s="44">
        <f t="shared" si="46"/>
        <v>66.180000000000007</v>
      </c>
      <c r="R84" s="44">
        <f t="shared" si="46"/>
        <v>66.180000000000007</v>
      </c>
      <c r="S84" s="44">
        <f t="shared" si="46"/>
        <v>66.180000000000007</v>
      </c>
      <c r="T84" s="44">
        <f t="shared" si="46"/>
        <v>66.180000000000007</v>
      </c>
      <c r="U84" s="44">
        <f t="shared" si="46"/>
        <v>66.180000000000007</v>
      </c>
      <c r="V84" s="44">
        <f t="shared" si="46"/>
        <v>66.180000000000007</v>
      </c>
      <c r="W84" s="44">
        <f t="shared" si="46"/>
        <v>66.180000000000007</v>
      </c>
      <c r="X84" s="44">
        <f t="shared" si="46"/>
        <v>66.180000000000007</v>
      </c>
      <c r="Y84" s="44">
        <f t="shared" si="46"/>
        <v>66.180000000000007</v>
      </c>
      <c r="Z84" s="44">
        <f t="shared" si="46"/>
        <v>66.180000000000007</v>
      </c>
      <c r="AA84" s="44">
        <f t="shared" si="46"/>
        <v>66.180000000000007</v>
      </c>
    </row>
    <row r="85" spans="1:27" ht="12.75" hidden="1" customHeight="1" outlineLevel="1" x14ac:dyDescent="0.2">
      <c r="A85" s="99" t="s">
        <v>1111</v>
      </c>
      <c r="B85" s="63" t="s">
        <v>83</v>
      </c>
      <c r="C85" s="43" t="s">
        <v>79</v>
      </c>
      <c r="D85" s="44">
        <v>3.92</v>
      </c>
      <c r="E85" s="44">
        <v>3.92</v>
      </c>
      <c r="F85" s="44">
        <v>3.92</v>
      </c>
      <c r="G85" s="44">
        <v>3.92</v>
      </c>
      <c r="H85" s="44">
        <v>3.92</v>
      </c>
      <c r="I85" s="44">
        <v>3.92</v>
      </c>
      <c r="J85" s="44">
        <v>3.92</v>
      </c>
      <c r="K85" s="44">
        <v>3.92</v>
      </c>
      <c r="L85" s="44">
        <v>3.92</v>
      </c>
      <c r="M85" s="44">
        <v>3.92</v>
      </c>
      <c r="N85" s="44">
        <v>3.92</v>
      </c>
      <c r="O85" s="44">
        <v>3.92</v>
      </c>
      <c r="P85" s="44">
        <v>3.92</v>
      </c>
      <c r="Q85" s="44">
        <v>3.92</v>
      </c>
      <c r="R85" s="44">
        <v>3.92</v>
      </c>
      <c r="S85" s="44">
        <v>3.92</v>
      </c>
      <c r="T85" s="44">
        <v>3.92</v>
      </c>
      <c r="U85" s="44">
        <v>3.92</v>
      </c>
      <c r="V85" s="44">
        <v>3.92</v>
      </c>
      <c r="W85" s="44">
        <v>3.92</v>
      </c>
      <c r="X85" s="44">
        <v>3.92</v>
      </c>
      <c r="Y85" s="44">
        <v>3.92</v>
      </c>
      <c r="Z85" s="44">
        <v>3.92</v>
      </c>
      <c r="AA85" s="44">
        <v>3.92</v>
      </c>
    </row>
    <row r="86" spans="1:27" ht="12.75" hidden="1" customHeight="1" outlineLevel="1" x14ac:dyDescent="0.2">
      <c r="A86" s="99" t="s">
        <v>1112</v>
      </c>
      <c r="B86" s="63" t="s">
        <v>81</v>
      </c>
      <c r="C86" s="43" t="s">
        <v>79</v>
      </c>
      <c r="D86" s="44">
        <f>$D$11</f>
        <v>330.69</v>
      </c>
      <c r="E86" s="44">
        <f t="shared" ref="E86:AA86" si="47">$D$11</f>
        <v>330.69</v>
      </c>
      <c r="F86" s="44">
        <f t="shared" si="47"/>
        <v>330.69</v>
      </c>
      <c r="G86" s="44">
        <f t="shared" si="47"/>
        <v>330.69</v>
      </c>
      <c r="H86" s="44">
        <f t="shared" si="47"/>
        <v>330.69</v>
      </c>
      <c r="I86" s="44">
        <f t="shared" si="47"/>
        <v>330.69</v>
      </c>
      <c r="J86" s="44">
        <f t="shared" si="47"/>
        <v>330.69</v>
      </c>
      <c r="K86" s="44">
        <f t="shared" si="47"/>
        <v>330.69</v>
      </c>
      <c r="L86" s="44">
        <f t="shared" si="47"/>
        <v>330.69</v>
      </c>
      <c r="M86" s="44">
        <f t="shared" si="47"/>
        <v>330.69</v>
      </c>
      <c r="N86" s="44">
        <f t="shared" si="47"/>
        <v>330.69</v>
      </c>
      <c r="O86" s="44">
        <f t="shared" si="47"/>
        <v>330.69</v>
      </c>
      <c r="P86" s="44">
        <f t="shared" si="47"/>
        <v>330.69</v>
      </c>
      <c r="Q86" s="44">
        <f t="shared" si="47"/>
        <v>330.69</v>
      </c>
      <c r="R86" s="44">
        <f t="shared" si="47"/>
        <v>330.69</v>
      </c>
      <c r="S86" s="44">
        <f t="shared" si="47"/>
        <v>330.69</v>
      </c>
      <c r="T86" s="44">
        <f t="shared" si="47"/>
        <v>330.69</v>
      </c>
      <c r="U86" s="44">
        <f t="shared" si="47"/>
        <v>330.69</v>
      </c>
      <c r="V86" s="44">
        <f t="shared" si="47"/>
        <v>330.69</v>
      </c>
      <c r="W86" s="44">
        <f t="shared" si="47"/>
        <v>330.69</v>
      </c>
      <c r="X86" s="44">
        <f t="shared" si="47"/>
        <v>330.69</v>
      </c>
      <c r="Y86" s="44">
        <f t="shared" si="47"/>
        <v>330.69</v>
      </c>
      <c r="Z86" s="44">
        <f t="shared" si="47"/>
        <v>330.69</v>
      </c>
      <c r="AA86" s="44">
        <f t="shared" si="47"/>
        <v>330.69</v>
      </c>
    </row>
    <row r="87" spans="1:27" ht="12.75" customHeight="1" collapsed="1" x14ac:dyDescent="0.2">
      <c r="A87" s="98" t="s">
        <v>1113</v>
      </c>
      <c r="B87" s="28" t="str">
        <f>"17"&amp;"."&amp;$B$663&amp;"."&amp;$B$664</f>
        <v>17.08.2023</v>
      </c>
      <c r="C87" s="90" t="s">
        <v>76</v>
      </c>
      <c r="D87" s="91">
        <f>ROUND(((D88+D89+D91+D90)/1000),5)</f>
        <v>1.48926</v>
      </c>
      <c r="E87" s="91">
        <f>ROUND(((E88+E89+E91+E90)/1000),5)</f>
        <v>1.38347</v>
      </c>
      <c r="F87" s="91">
        <f>ROUND(((F88+F89+F91+F90)/1000),5)</f>
        <v>1.2966</v>
      </c>
      <c r="G87" s="91">
        <f t="shared" ref="G87:AA87" si="48">ROUND(((G88+G89+G91+G90)/1000),5)</f>
        <v>0.67096999999999996</v>
      </c>
      <c r="H87" s="91">
        <f t="shared" si="48"/>
        <v>0.65988999999999998</v>
      </c>
      <c r="I87" s="91">
        <f t="shared" si="48"/>
        <v>0.69625000000000004</v>
      </c>
      <c r="J87" s="91">
        <f t="shared" si="48"/>
        <v>1.4575199999999999</v>
      </c>
      <c r="K87" s="91">
        <f t="shared" si="48"/>
        <v>1.88496</v>
      </c>
      <c r="L87" s="91">
        <f t="shared" si="48"/>
        <v>2.1393</v>
      </c>
      <c r="M87" s="91">
        <f t="shared" si="48"/>
        <v>2.4463400000000002</v>
      </c>
      <c r="N87" s="91">
        <f t="shared" si="48"/>
        <v>2.4967199999999998</v>
      </c>
      <c r="O87" s="91">
        <f t="shared" si="48"/>
        <v>2.5046300000000001</v>
      </c>
      <c r="P87" s="91">
        <f t="shared" si="48"/>
        <v>2.5073099999999999</v>
      </c>
      <c r="Q87" s="91">
        <f t="shared" si="48"/>
        <v>2.5721500000000002</v>
      </c>
      <c r="R87" s="91">
        <f t="shared" si="48"/>
        <v>2.7532800000000002</v>
      </c>
      <c r="S87" s="91">
        <f t="shared" si="48"/>
        <v>2.7401499999999999</v>
      </c>
      <c r="T87" s="91">
        <f t="shared" si="48"/>
        <v>2.6518700000000002</v>
      </c>
      <c r="U87" s="91">
        <f t="shared" si="48"/>
        <v>2.5272700000000001</v>
      </c>
      <c r="V87" s="91">
        <f t="shared" si="48"/>
        <v>2.4669500000000002</v>
      </c>
      <c r="W87" s="91">
        <f t="shared" si="48"/>
        <v>2.3995099999999998</v>
      </c>
      <c r="X87" s="91">
        <f t="shared" si="48"/>
        <v>2.4124400000000001</v>
      </c>
      <c r="Y87" s="91">
        <f t="shared" si="48"/>
        <v>2.2823899999999999</v>
      </c>
      <c r="Z87" s="91">
        <f t="shared" si="48"/>
        <v>2.1113400000000002</v>
      </c>
      <c r="AA87" s="91">
        <f t="shared" si="48"/>
        <v>1.7141299999999999</v>
      </c>
    </row>
    <row r="88" spans="1:27" ht="12.75" hidden="1" customHeight="1" outlineLevel="1" x14ac:dyDescent="0.2">
      <c r="A88" s="99" t="s">
        <v>1114</v>
      </c>
      <c r="B88" s="63" t="s">
        <v>238</v>
      </c>
      <c r="C88" s="43" t="s">
        <v>79</v>
      </c>
      <c r="D88" s="44">
        <v>1088.47</v>
      </c>
      <c r="E88" s="44">
        <v>982.68</v>
      </c>
      <c r="F88" s="44">
        <v>895.81</v>
      </c>
      <c r="G88" s="44">
        <v>270.18</v>
      </c>
      <c r="H88" s="44">
        <v>259.10000000000002</v>
      </c>
      <c r="I88" s="44">
        <v>295.45999999999998</v>
      </c>
      <c r="J88" s="44">
        <v>1056.73</v>
      </c>
      <c r="K88" s="44">
        <v>1484.17</v>
      </c>
      <c r="L88" s="44">
        <v>1738.51</v>
      </c>
      <c r="M88" s="44">
        <v>2045.55</v>
      </c>
      <c r="N88" s="44">
        <v>2095.9299999999998</v>
      </c>
      <c r="O88" s="44">
        <v>2103.84</v>
      </c>
      <c r="P88" s="44">
        <v>2106.52</v>
      </c>
      <c r="Q88" s="44">
        <v>2171.36</v>
      </c>
      <c r="R88" s="44">
        <v>2352.4899999999998</v>
      </c>
      <c r="S88" s="44">
        <v>2339.36</v>
      </c>
      <c r="T88" s="44">
        <v>2251.08</v>
      </c>
      <c r="U88" s="44">
        <v>2126.48</v>
      </c>
      <c r="V88" s="44">
        <v>2066.16</v>
      </c>
      <c r="W88" s="44">
        <v>1998.72</v>
      </c>
      <c r="X88" s="44">
        <v>2011.65</v>
      </c>
      <c r="Y88" s="44">
        <v>1881.6</v>
      </c>
      <c r="Z88" s="44">
        <v>1710.55</v>
      </c>
      <c r="AA88" s="44">
        <v>1313.34</v>
      </c>
    </row>
    <row r="89" spans="1:27" ht="12.75" hidden="1" customHeight="1" outlineLevel="1" x14ac:dyDescent="0.2">
      <c r="A89" s="99" t="s">
        <v>1115</v>
      </c>
      <c r="B89" s="63" t="s">
        <v>90</v>
      </c>
      <c r="C89" s="43" t="s">
        <v>79</v>
      </c>
      <c r="D89" s="44">
        <f t="shared" ref="D89:AA89" si="49">$D$9</f>
        <v>66.180000000000007</v>
      </c>
      <c r="E89" s="44">
        <f t="shared" si="49"/>
        <v>66.180000000000007</v>
      </c>
      <c r="F89" s="44">
        <f t="shared" si="49"/>
        <v>66.180000000000007</v>
      </c>
      <c r="G89" s="44">
        <f t="shared" si="49"/>
        <v>66.180000000000007</v>
      </c>
      <c r="H89" s="44">
        <f t="shared" si="49"/>
        <v>66.180000000000007</v>
      </c>
      <c r="I89" s="44">
        <f t="shared" si="49"/>
        <v>66.180000000000007</v>
      </c>
      <c r="J89" s="44">
        <f t="shared" si="49"/>
        <v>66.180000000000007</v>
      </c>
      <c r="K89" s="44">
        <f t="shared" si="49"/>
        <v>66.180000000000007</v>
      </c>
      <c r="L89" s="44">
        <f t="shared" si="49"/>
        <v>66.180000000000007</v>
      </c>
      <c r="M89" s="44">
        <f t="shared" si="49"/>
        <v>66.180000000000007</v>
      </c>
      <c r="N89" s="44">
        <f t="shared" si="49"/>
        <v>66.180000000000007</v>
      </c>
      <c r="O89" s="44">
        <f t="shared" si="49"/>
        <v>66.180000000000007</v>
      </c>
      <c r="P89" s="44">
        <f t="shared" si="49"/>
        <v>66.180000000000007</v>
      </c>
      <c r="Q89" s="44">
        <f t="shared" si="49"/>
        <v>66.180000000000007</v>
      </c>
      <c r="R89" s="44">
        <f t="shared" si="49"/>
        <v>66.180000000000007</v>
      </c>
      <c r="S89" s="44">
        <f t="shared" si="49"/>
        <v>66.180000000000007</v>
      </c>
      <c r="T89" s="44">
        <f t="shared" si="49"/>
        <v>66.180000000000007</v>
      </c>
      <c r="U89" s="44">
        <f t="shared" si="49"/>
        <v>66.180000000000007</v>
      </c>
      <c r="V89" s="44">
        <f t="shared" si="49"/>
        <v>66.180000000000007</v>
      </c>
      <c r="W89" s="44">
        <f t="shared" si="49"/>
        <v>66.180000000000007</v>
      </c>
      <c r="X89" s="44">
        <f t="shared" si="49"/>
        <v>66.180000000000007</v>
      </c>
      <c r="Y89" s="44">
        <f t="shared" si="49"/>
        <v>66.180000000000007</v>
      </c>
      <c r="Z89" s="44">
        <f t="shared" si="49"/>
        <v>66.180000000000007</v>
      </c>
      <c r="AA89" s="44">
        <f t="shared" si="49"/>
        <v>66.180000000000007</v>
      </c>
    </row>
    <row r="90" spans="1:27" ht="12.75" hidden="1" customHeight="1" outlineLevel="1" x14ac:dyDescent="0.2">
      <c r="A90" s="99" t="s">
        <v>1116</v>
      </c>
      <c r="B90" s="63" t="s">
        <v>83</v>
      </c>
      <c r="C90" s="43" t="s">
        <v>79</v>
      </c>
      <c r="D90" s="44">
        <v>3.92</v>
      </c>
      <c r="E90" s="44">
        <v>3.92</v>
      </c>
      <c r="F90" s="44">
        <v>3.92</v>
      </c>
      <c r="G90" s="44">
        <v>3.92</v>
      </c>
      <c r="H90" s="44">
        <v>3.92</v>
      </c>
      <c r="I90" s="44">
        <v>3.92</v>
      </c>
      <c r="J90" s="44">
        <v>3.92</v>
      </c>
      <c r="K90" s="44">
        <v>3.92</v>
      </c>
      <c r="L90" s="44">
        <v>3.92</v>
      </c>
      <c r="M90" s="44">
        <v>3.92</v>
      </c>
      <c r="N90" s="44">
        <v>3.92</v>
      </c>
      <c r="O90" s="44">
        <v>3.92</v>
      </c>
      <c r="P90" s="44">
        <v>3.92</v>
      </c>
      <c r="Q90" s="44">
        <v>3.92</v>
      </c>
      <c r="R90" s="44">
        <v>3.92</v>
      </c>
      <c r="S90" s="44">
        <v>3.92</v>
      </c>
      <c r="T90" s="44">
        <v>3.92</v>
      </c>
      <c r="U90" s="44">
        <v>3.92</v>
      </c>
      <c r="V90" s="44">
        <v>3.92</v>
      </c>
      <c r="W90" s="44">
        <v>3.92</v>
      </c>
      <c r="X90" s="44">
        <v>3.92</v>
      </c>
      <c r="Y90" s="44">
        <v>3.92</v>
      </c>
      <c r="Z90" s="44">
        <v>3.92</v>
      </c>
      <c r="AA90" s="44">
        <v>3.92</v>
      </c>
    </row>
    <row r="91" spans="1:27" ht="12.75" hidden="1" customHeight="1" outlineLevel="1" x14ac:dyDescent="0.2">
      <c r="A91" s="99" t="s">
        <v>1117</v>
      </c>
      <c r="B91" s="63" t="s">
        <v>81</v>
      </c>
      <c r="C91" s="43" t="s">
        <v>79</v>
      </c>
      <c r="D91" s="44">
        <f>$D$11</f>
        <v>330.69</v>
      </c>
      <c r="E91" s="44">
        <f t="shared" ref="E91:AA91" si="50">$D$11</f>
        <v>330.69</v>
      </c>
      <c r="F91" s="44">
        <f t="shared" si="50"/>
        <v>330.69</v>
      </c>
      <c r="G91" s="44">
        <f t="shared" si="50"/>
        <v>330.69</v>
      </c>
      <c r="H91" s="44">
        <f t="shared" si="50"/>
        <v>330.69</v>
      </c>
      <c r="I91" s="44">
        <f t="shared" si="50"/>
        <v>330.69</v>
      </c>
      <c r="J91" s="44">
        <f t="shared" si="50"/>
        <v>330.69</v>
      </c>
      <c r="K91" s="44">
        <f t="shared" si="50"/>
        <v>330.69</v>
      </c>
      <c r="L91" s="44">
        <f t="shared" si="50"/>
        <v>330.69</v>
      </c>
      <c r="M91" s="44">
        <f t="shared" si="50"/>
        <v>330.69</v>
      </c>
      <c r="N91" s="44">
        <f t="shared" si="50"/>
        <v>330.69</v>
      </c>
      <c r="O91" s="44">
        <f t="shared" si="50"/>
        <v>330.69</v>
      </c>
      <c r="P91" s="44">
        <f t="shared" si="50"/>
        <v>330.69</v>
      </c>
      <c r="Q91" s="44">
        <f t="shared" si="50"/>
        <v>330.69</v>
      </c>
      <c r="R91" s="44">
        <f t="shared" si="50"/>
        <v>330.69</v>
      </c>
      <c r="S91" s="44">
        <f t="shared" si="50"/>
        <v>330.69</v>
      </c>
      <c r="T91" s="44">
        <f t="shared" si="50"/>
        <v>330.69</v>
      </c>
      <c r="U91" s="44">
        <f t="shared" si="50"/>
        <v>330.69</v>
      </c>
      <c r="V91" s="44">
        <f t="shared" si="50"/>
        <v>330.69</v>
      </c>
      <c r="W91" s="44">
        <f t="shared" si="50"/>
        <v>330.69</v>
      </c>
      <c r="X91" s="44">
        <f t="shared" si="50"/>
        <v>330.69</v>
      </c>
      <c r="Y91" s="44">
        <f t="shared" si="50"/>
        <v>330.69</v>
      </c>
      <c r="Z91" s="44">
        <f t="shared" si="50"/>
        <v>330.69</v>
      </c>
      <c r="AA91" s="44">
        <f t="shared" si="50"/>
        <v>330.69</v>
      </c>
    </row>
    <row r="92" spans="1:27" ht="12.75" customHeight="1" collapsed="1" x14ac:dyDescent="0.2">
      <c r="A92" s="98" t="s">
        <v>1118</v>
      </c>
      <c r="B92" s="28" t="str">
        <f>"18"&amp;"."&amp;$B$663&amp;"."&amp;$B$664</f>
        <v>18.08.2023</v>
      </c>
      <c r="C92" s="90" t="s">
        <v>76</v>
      </c>
      <c r="D92" s="91">
        <f>ROUND(((D93+D94+D96+D95)/1000),5)</f>
        <v>1.47977</v>
      </c>
      <c r="E92" s="91">
        <f>ROUND(((E93+E94+E96+E95)/1000),5)</f>
        <v>1.32158</v>
      </c>
      <c r="F92" s="91">
        <f>ROUND(((F93+F94+F96+F95)/1000),5)</f>
        <v>1.23336</v>
      </c>
      <c r="G92" s="91">
        <f t="shared" ref="G92:AA92" si="51">ROUND(((G93+G94+G96+G95)/1000),5)</f>
        <v>1.1924300000000001</v>
      </c>
      <c r="H92" s="91">
        <f t="shared" si="51"/>
        <v>1.1711199999999999</v>
      </c>
      <c r="I92" s="91">
        <f t="shared" si="51"/>
        <v>1.2098800000000001</v>
      </c>
      <c r="J92" s="91">
        <f t="shared" si="51"/>
        <v>1.4131100000000001</v>
      </c>
      <c r="K92" s="91">
        <f t="shared" si="51"/>
        <v>1.9680299999999999</v>
      </c>
      <c r="L92" s="91">
        <f t="shared" si="51"/>
        <v>2.2618100000000001</v>
      </c>
      <c r="M92" s="91">
        <f t="shared" si="51"/>
        <v>2.4939399999999998</v>
      </c>
      <c r="N92" s="91">
        <f t="shared" si="51"/>
        <v>2.5214099999999999</v>
      </c>
      <c r="O92" s="91">
        <f t="shared" si="51"/>
        <v>2.5640000000000001</v>
      </c>
      <c r="P92" s="91">
        <f t="shared" si="51"/>
        <v>2.5861100000000001</v>
      </c>
      <c r="Q92" s="91">
        <f t="shared" si="51"/>
        <v>2.6522299999999999</v>
      </c>
      <c r="R92" s="91">
        <f t="shared" si="51"/>
        <v>2.8442400000000001</v>
      </c>
      <c r="S92" s="91">
        <f t="shared" si="51"/>
        <v>2.8416999999999999</v>
      </c>
      <c r="T92" s="91">
        <f t="shared" si="51"/>
        <v>2.8693399999999998</v>
      </c>
      <c r="U92" s="91">
        <f t="shared" si="51"/>
        <v>2.7821799999999999</v>
      </c>
      <c r="V92" s="91">
        <f t="shared" si="51"/>
        <v>2.6387200000000002</v>
      </c>
      <c r="W92" s="91">
        <f t="shared" si="51"/>
        <v>2.5849899999999999</v>
      </c>
      <c r="X92" s="91">
        <f t="shared" si="51"/>
        <v>2.5106999999999999</v>
      </c>
      <c r="Y92" s="91">
        <f t="shared" si="51"/>
        <v>2.4699900000000001</v>
      </c>
      <c r="Z92" s="91">
        <f t="shared" si="51"/>
        <v>2.2614700000000001</v>
      </c>
      <c r="AA92" s="91">
        <f t="shared" si="51"/>
        <v>2.03559</v>
      </c>
    </row>
    <row r="93" spans="1:27" ht="12.75" hidden="1" customHeight="1" outlineLevel="1" x14ac:dyDescent="0.2">
      <c r="A93" s="99" t="s">
        <v>1119</v>
      </c>
      <c r="B93" s="63" t="s">
        <v>238</v>
      </c>
      <c r="C93" s="43" t="s">
        <v>79</v>
      </c>
      <c r="D93" s="44">
        <v>1078.98</v>
      </c>
      <c r="E93" s="44">
        <v>920.79</v>
      </c>
      <c r="F93" s="44">
        <v>832.57</v>
      </c>
      <c r="G93" s="44">
        <v>791.64</v>
      </c>
      <c r="H93" s="44">
        <v>770.33</v>
      </c>
      <c r="I93" s="44">
        <v>809.09</v>
      </c>
      <c r="J93" s="44">
        <v>1012.32</v>
      </c>
      <c r="K93" s="44">
        <v>1567.24</v>
      </c>
      <c r="L93" s="44">
        <v>1861.02</v>
      </c>
      <c r="M93" s="44">
        <v>2093.15</v>
      </c>
      <c r="N93" s="44">
        <v>2120.62</v>
      </c>
      <c r="O93" s="44">
        <v>2163.21</v>
      </c>
      <c r="P93" s="44">
        <v>2185.3200000000002</v>
      </c>
      <c r="Q93" s="44">
        <v>2251.44</v>
      </c>
      <c r="R93" s="44">
        <v>2443.4499999999998</v>
      </c>
      <c r="S93" s="44">
        <v>2440.91</v>
      </c>
      <c r="T93" s="44">
        <v>2468.5500000000002</v>
      </c>
      <c r="U93" s="44">
        <v>2381.39</v>
      </c>
      <c r="V93" s="44">
        <v>2237.9299999999998</v>
      </c>
      <c r="W93" s="44">
        <v>2184.1999999999998</v>
      </c>
      <c r="X93" s="44">
        <v>2109.91</v>
      </c>
      <c r="Y93" s="44">
        <v>2069.1999999999998</v>
      </c>
      <c r="Z93" s="44">
        <v>1860.68</v>
      </c>
      <c r="AA93" s="44">
        <v>1634.8</v>
      </c>
    </row>
    <row r="94" spans="1:27" ht="12.75" hidden="1" customHeight="1" outlineLevel="1" x14ac:dyDescent="0.2">
      <c r="A94" s="99" t="s">
        <v>1120</v>
      </c>
      <c r="B94" s="63" t="s">
        <v>90</v>
      </c>
      <c r="C94" s="43" t="s">
        <v>79</v>
      </c>
      <c r="D94" s="44">
        <f t="shared" ref="D94:AA94" si="52">$D$9</f>
        <v>66.180000000000007</v>
      </c>
      <c r="E94" s="44">
        <f t="shared" si="52"/>
        <v>66.180000000000007</v>
      </c>
      <c r="F94" s="44">
        <f t="shared" si="52"/>
        <v>66.180000000000007</v>
      </c>
      <c r="G94" s="44">
        <f t="shared" si="52"/>
        <v>66.180000000000007</v>
      </c>
      <c r="H94" s="44">
        <f t="shared" si="52"/>
        <v>66.180000000000007</v>
      </c>
      <c r="I94" s="44">
        <f t="shared" si="52"/>
        <v>66.180000000000007</v>
      </c>
      <c r="J94" s="44">
        <f t="shared" si="52"/>
        <v>66.180000000000007</v>
      </c>
      <c r="K94" s="44">
        <f t="shared" si="52"/>
        <v>66.180000000000007</v>
      </c>
      <c r="L94" s="44">
        <f t="shared" si="52"/>
        <v>66.180000000000007</v>
      </c>
      <c r="M94" s="44">
        <f t="shared" si="52"/>
        <v>66.180000000000007</v>
      </c>
      <c r="N94" s="44">
        <f t="shared" si="52"/>
        <v>66.180000000000007</v>
      </c>
      <c r="O94" s="44">
        <f t="shared" si="52"/>
        <v>66.180000000000007</v>
      </c>
      <c r="P94" s="44">
        <f t="shared" si="52"/>
        <v>66.180000000000007</v>
      </c>
      <c r="Q94" s="44">
        <f t="shared" si="52"/>
        <v>66.180000000000007</v>
      </c>
      <c r="R94" s="44">
        <f t="shared" si="52"/>
        <v>66.180000000000007</v>
      </c>
      <c r="S94" s="44">
        <f t="shared" si="52"/>
        <v>66.180000000000007</v>
      </c>
      <c r="T94" s="44">
        <f t="shared" si="52"/>
        <v>66.180000000000007</v>
      </c>
      <c r="U94" s="44">
        <f t="shared" si="52"/>
        <v>66.180000000000007</v>
      </c>
      <c r="V94" s="44">
        <f t="shared" si="52"/>
        <v>66.180000000000007</v>
      </c>
      <c r="W94" s="44">
        <f t="shared" si="52"/>
        <v>66.180000000000007</v>
      </c>
      <c r="X94" s="44">
        <f t="shared" si="52"/>
        <v>66.180000000000007</v>
      </c>
      <c r="Y94" s="44">
        <f t="shared" si="52"/>
        <v>66.180000000000007</v>
      </c>
      <c r="Z94" s="44">
        <f t="shared" si="52"/>
        <v>66.180000000000007</v>
      </c>
      <c r="AA94" s="44">
        <f t="shared" si="52"/>
        <v>66.180000000000007</v>
      </c>
    </row>
    <row r="95" spans="1:27" ht="12.75" hidden="1" customHeight="1" outlineLevel="1" x14ac:dyDescent="0.2">
      <c r="A95" s="99" t="s">
        <v>1121</v>
      </c>
      <c r="B95" s="63" t="s">
        <v>83</v>
      </c>
      <c r="C95" s="43" t="s">
        <v>79</v>
      </c>
      <c r="D95" s="44">
        <v>3.92</v>
      </c>
      <c r="E95" s="44">
        <v>3.92</v>
      </c>
      <c r="F95" s="44">
        <v>3.92</v>
      </c>
      <c r="G95" s="44">
        <v>3.92</v>
      </c>
      <c r="H95" s="44">
        <v>3.92</v>
      </c>
      <c r="I95" s="44">
        <v>3.92</v>
      </c>
      <c r="J95" s="44">
        <v>3.92</v>
      </c>
      <c r="K95" s="44">
        <v>3.92</v>
      </c>
      <c r="L95" s="44">
        <v>3.92</v>
      </c>
      <c r="M95" s="44">
        <v>3.92</v>
      </c>
      <c r="N95" s="44">
        <v>3.92</v>
      </c>
      <c r="O95" s="44">
        <v>3.92</v>
      </c>
      <c r="P95" s="44">
        <v>3.92</v>
      </c>
      <c r="Q95" s="44">
        <v>3.92</v>
      </c>
      <c r="R95" s="44">
        <v>3.92</v>
      </c>
      <c r="S95" s="44">
        <v>3.92</v>
      </c>
      <c r="T95" s="44">
        <v>3.92</v>
      </c>
      <c r="U95" s="44">
        <v>3.92</v>
      </c>
      <c r="V95" s="44">
        <v>3.92</v>
      </c>
      <c r="W95" s="44">
        <v>3.92</v>
      </c>
      <c r="X95" s="44">
        <v>3.92</v>
      </c>
      <c r="Y95" s="44">
        <v>3.92</v>
      </c>
      <c r="Z95" s="44">
        <v>3.92</v>
      </c>
      <c r="AA95" s="44">
        <v>3.92</v>
      </c>
    </row>
    <row r="96" spans="1:27" ht="12.75" hidden="1" customHeight="1" outlineLevel="1" x14ac:dyDescent="0.2">
      <c r="A96" s="99" t="s">
        <v>1122</v>
      </c>
      <c r="B96" s="63" t="s">
        <v>81</v>
      </c>
      <c r="C96" s="43" t="s">
        <v>79</v>
      </c>
      <c r="D96" s="44">
        <f>$D$11</f>
        <v>330.69</v>
      </c>
      <c r="E96" s="44">
        <f t="shared" ref="E96:AA96" si="53">$D$11</f>
        <v>330.69</v>
      </c>
      <c r="F96" s="44">
        <f t="shared" si="53"/>
        <v>330.69</v>
      </c>
      <c r="G96" s="44">
        <f t="shared" si="53"/>
        <v>330.69</v>
      </c>
      <c r="H96" s="44">
        <f t="shared" si="53"/>
        <v>330.69</v>
      </c>
      <c r="I96" s="44">
        <f t="shared" si="53"/>
        <v>330.69</v>
      </c>
      <c r="J96" s="44">
        <f t="shared" si="53"/>
        <v>330.69</v>
      </c>
      <c r="K96" s="44">
        <f t="shared" si="53"/>
        <v>330.69</v>
      </c>
      <c r="L96" s="44">
        <f t="shared" si="53"/>
        <v>330.69</v>
      </c>
      <c r="M96" s="44">
        <f t="shared" si="53"/>
        <v>330.69</v>
      </c>
      <c r="N96" s="44">
        <f t="shared" si="53"/>
        <v>330.69</v>
      </c>
      <c r="O96" s="44">
        <f t="shared" si="53"/>
        <v>330.69</v>
      </c>
      <c r="P96" s="44">
        <f t="shared" si="53"/>
        <v>330.69</v>
      </c>
      <c r="Q96" s="44">
        <f t="shared" si="53"/>
        <v>330.69</v>
      </c>
      <c r="R96" s="44">
        <f t="shared" si="53"/>
        <v>330.69</v>
      </c>
      <c r="S96" s="44">
        <f t="shared" si="53"/>
        <v>330.69</v>
      </c>
      <c r="T96" s="44">
        <f t="shared" si="53"/>
        <v>330.69</v>
      </c>
      <c r="U96" s="44">
        <f t="shared" si="53"/>
        <v>330.69</v>
      </c>
      <c r="V96" s="44">
        <f t="shared" si="53"/>
        <v>330.69</v>
      </c>
      <c r="W96" s="44">
        <f t="shared" si="53"/>
        <v>330.69</v>
      </c>
      <c r="X96" s="44">
        <f t="shared" si="53"/>
        <v>330.69</v>
      </c>
      <c r="Y96" s="44">
        <f t="shared" si="53"/>
        <v>330.69</v>
      </c>
      <c r="Z96" s="44">
        <f t="shared" si="53"/>
        <v>330.69</v>
      </c>
      <c r="AA96" s="44">
        <f t="shared" si="53"/>
        <v>330.69</v>
      </c>
    </row>
    <row r="97" spans="1:27" ht="12.75" customHeight="1" collapsed="1" x14ac:dyDescent="0.2">
      <c r="A97" s="98" t="s">
        <v>1123</v>
      </c>
      <c r="B97" s="28" t="str">
        <f>"19"&amp;"."&amp;$B$663&amp;"."&amp;$B$664</f>
        <v>19.08.2023</v>
      </c>
      <c r="C97" s="90" t="s">
        <v>76</v>
      </c>
      <c r="D97" s="91">
        <f>ROUND(((D98+D99+D101+D100)/1000),5)</f>
        <v>1.8399399999999999</v>
      </c>
      <c r="E97" s="91">
        <f>ROUND(((E98+E99+E101+E100)/1000),5)</f>
        <v>1.6642600000000001</v>
      </c>
      <c r="F97" s="91">
        <f>ROUND(((F98+F99+F101+F100)/1000),5)</f>
        <v>1.53938</v>
      </c>
      <c r="G97" s="91">
        <f t="shared" ref="G97:AA97" si="54">ROUND(((G98+G99+G101+G100)/1000),5)</f>
        <v>1.4133899999999999</v>
      </c>
      <c r="H97" s="91">
        <f t="shared" si="54"/>
        <v>1.3667</v>
      </c>
      <c r="I97" s="91">
        <f t="shared" si="54"/>
        <v>1.3457300000000001</v>
      </c>
      <c r="J97" s="91">
        <f t="shared" si="54"/>
        <v>1.3648400000000001</v>
      </c>
      <c r="K97" s="91">
        <f t="shared" si="54"/>
        <v>1.7442800000000001</v>
      </c>
      <c r="L97" s="91">
        <f t="shared" si="54"/>
        <v>2.0944400000000001</v>
      </c>
      <c r="M97" s="91">
        <f t="shared" si="54"/>
        <v>2.3119800000000001</v>
      </c>
      <c r="N97" s="91">
        <f t="shared" si="54"/>
        <v>2.4602400000000002</v>
      </c>
      <c r="O97" s="91">
        <f t="shared" si="54"/>
        <v>2.4762200000000001</v>
      </c>
      <c r="P97" s="91">
        <f t="shared" si="54"/>
        <v>2.47641</v>
      </c>
      <c r="Q97" s="91">
        <f t="shared" si="54"/>
        <v>2.4765299999999999</v>
      </c>
      <c r="R97" s="91">
        <f t="shared" si="54"/>
        <v>2.4817399999999998</v>
      </c>
      <c r="S97" s="91">
        <f t="shared" si="54"/>
        <v>2.47742</v>
      </c>
      <c r="T97" s="91">
        <f t="shared" si="54"/>
        <v>2.4055599999999999</v>
      </c>
      <c r="U97" s="91">
        <f t="shared" si="54"/>
        <v>2.3815400000000002</v>
      </c>
      <c r="V97" s="91">
        <f t="shared" si="54"/>
        <v>2.3573499999999998</v>
      </c>
      <c r="W97" s="91">
        <f t="shared" si="54"/>
        <v>2.3171499999999998</v>
      </c>
      <c r="X97" s="91">
        <f t="shared" si="54"/>
        <v>2.3216700000000001</v>
      </c>
      <c r="Y97" s="91">
        <f t="shared" si="54"/>
        <v>2.3311099999999998</v>
      </c>
      <c r="Z97" s="91">
        <f t="shared" si="54"/>
        <v>2.1501100000000002</v>
      </c>
      <c r="AA97" s="91">
        <f t="shared" si="54"/>
        <v>1.9909300000000001</v>
      </c>
    </row>
    <row r="98" spans="1:27" ht="12.75" hidden="1" customHeight="1" outlineLevel="1" x14ac:dyDescent="0.2">
      <c r="A98" s="99" t="s">
        <v>1124</v>
      </c>
      <c r="B98" s="63" t="s">
        <v>238</v>
      </c>
      <c r="C98" s="43" t="s">
        <v>79</v>
      </c>
      <c r="D98" s="44">
        <v>1439.15</v>
      </c>
      <c r="E98" s="44">
        <v>1263.47</v>
      </c>
      <c r="F98" s="44">
        <v>1138.5899999999999</v>
      </c>
      <c r="G98" s="44">
        <v>1012.6</v>
      </c>
      <c r="H98" s="44">
        <v>965.91</v>
      </c>
      <c r="I98" s="44">
        <v>944.94</v>
      </c>
      <c r="J98" s="44">
        <v>964.05</v>
      </c>
      <c r="K98" s="44">
        <v>1343.49</v>
      </c>
      <c r="L98" s="44">
        <v>1693.65</v>
      </c>
      <c r="M98" s="44">
        <v>1911.19</v>
      </c>
      <c r="N98" s="44">
        <v>2059.4499999999998</v>
      </c>
      <c r="O98" s="44">
        <v>2075.4299999999998</v>
      </c>
      <c r="P98" s="44">
        <v>2075.62</v>
      </c>
      <c r="Q98" s="44">
        <v>2075.7399999999998</v>
      </c>
      <c r="R98" s="44">
        <v>2080.9499999999998</v>
      </c>
      <c r="S98" s="44">
        <v>2076.63</v>
      </c>
      <c r="T98" s="44">
        <v>2004.77</v>
      </c>
      <c r="U98" s="44">
        <v>1980.75</v>
      </c>
      <c r="V98" s="44">
        <v>1956.56</v>
      </c>
      <c r="W98" s="44">
        <v>1916.36</v>
      </c>
      <c r="X98" s="44">
        <v>1920.88</v>
      </c>
      <c r="Y98" s="44">
        <v>1930.32</v>
      </c>
      <c r="Z98" s="44">
        <v>1749.32</v>
      </c>
      <c r="AA98" s="44">
        <v>1590.14</v>
      </c>
    </row>
    <row r="99" spans="1:27" ht="12.75" hidden="1" customHeight="1" outlineLevel="1" x14ac:dyDescent="0.2">
      <c r="A99" s="99" t="s">
        <v>1125</v>
      </c>
      <c r="B99" s="63" t="s">
        <v>90</v>
      </c>
      <c r="C99" s="43" t="s">
        <v>79</v>
      </c>
      <c r="D99" s="44">
        <f t="shared" ref="D99:AA99" si="55">$D$9</f>
        <v>66.180000000000007</v>
      </c>
      <c r="E99" s="44">
        <f t="shared" si="55"/>
        <v>66.180000000000007</v>
      </c>
      <c r="F99" s="44">
        <f t="shared" si="55"/>
        <v>66.180000000000007</v>
      </c>
      <c r="G99" s="44">
        <f t="shared" si="55"/>
        <v>66.180000000000007</v>
      </c>
      <c r="H99" s="44">
        <f t="shared" si="55"/>
        <v>66.180000000000007</v>
      </c>
      <c r="I99" s="44">
        <f t="shared" si="55"/>
        <v>66.180000000000007</v>
      </c>
      <c r="J99" s="44">
        <f t="shared" si="55"/>
        <v>66.180000000000007</v>
      </c>
      <c r="K99" s="44">
        <f t="shared" si="55"/>
        <v>66.180000000000007</v>
      </c>
      <c r="L99" s="44">
        <f t="shared" si="55"/>
        <v>66.180000000000007</v>
      </c>
      <c r="M99" s="44">
        <f t="shared" si="55"/>
        <v>66.180000000000007</v>
      </c>
      <c r="N99" s="44">
        <f t="shared" si="55"/>
        <v>66.180000000000007</v>
      </c>
      <c r="O99" s="44">
        <f t="shared" si="55"/>
        <v>66.180000000000007</v>
      </c>
      <c r="P99" s="44">
        <f t="shared" si="55"/>
        <v>66.180000000000007</v>
      </c>
      <c r="Q99" s="44">
        <f t="shared" si="55"/>
        <v>66.180000000000007</v>
      </c>
      <c r="R99" s="44">
        <f t="shared" si="55"/>
        <v>66.180000000000007</v>
      </c>
      <c r="S99" s="44">
        <f t="shared" si="55"/>
        <v>66.180000000000007</v>
      </c>
      <c r="T99" s="44">
        <f t="shared" si="55"/>
        <v>66.180000000000007</v>
      </c>
      <c r="U99" s="44">
        <f t="shared" si="55"/>
        <v>66.180000000000007</v>
      </c>
      <c r="V99" s="44">
        <f t="shared" si="55"/>
        <v>66.180000000000007</v>
      </c>
      <c r="W99" s="44">
        <f t="shared" si="55"/>
        <v>66.180000000000007</v>
      </c>
      <c r="X99" s="44">
        <f t="shared" si="55"/>
        <v>66.180000000000007</v>
      </c>
      <c r="Y99" s="44">
        <f t="shared" si="55"/>
        <v>66.180000000000007</v>
      </c>
      <c r="Z99" s="44">
        <f t="shared" si="55"/>
        <v>66.180000000000007</v>
      </c>
      <c r="AA99" s="44">
        <f t="shared" si="55"/>
        <v>66.180000000000007</v>
      </c>
    </row>
    <row r="100" spans="1:27" ht="12.75" hidden="1" customHeight="1" outlineLevel="1" x14ac:dyDescent="0.2">
      <c r="A100" s="99" t="s">
        <v>1126</v>
      </c>
      <c r="B100" s="63" t="s">
        <v>83</v>
      </c>
      <c r="C100" s="43" t="s">
        <v>79</v>
      </c>
      <c r="D100" s="44">
        <v>3.92</v>
      </c>
      <c r="E100" s="44">
        <v>3.92</v>
      </c>
      <c r="F100" s="44">
        <v>3.92</v>
      </c>
      <c r="G100" s="44">
        <v>3.92</v>
      </c>
      <c r="H100" s="44">
        <v>3.92</v>
      </c>
      <c r="I100" s="44">
        <v>3.92</v>
      </c>
      <c r="J100" s="44">
        <v>3.92</v>
      </c>
      <c r="K100" s="44">
        <v>3.92</v>
      </c>
      <c r="L100" s="44">
        <v>3.92</v>
      </c>
      <c r="M100" s="44">
        <v>3.92</v>
      </c>
      <c r="N100" s="44">
        <v>3.92</v>
      </c>
      <c r="O100" s="44">
        <v>3.92</v>
      </c>
      <c r="P100" s="44">
        <v>3.92</v>
      </c>
      <c r="Q100" s="44">
        <v>3.92</v>
      </c>
      <c r="R100" s="44">
        <v>3.92</v>
      </c>
      <c r="S100" s="44">
        <v>3.92</v>
      </c>
      <c r="T100" s="44">
        <v>3.92</v>
      </c>
      <c r="U100" s="44">
        <v>3.92</v>
      </c>
      <c r="V100" s="44">
        <v>3.92</v>
      </c>
      <c r="W100" s="44">
        <v>3.92</v>
      </c>
      <c r="X100" s="44">
        <v>3.92</v>
      </c>
      <c r="Y100" s="44">
        <v>3.92</v>
      </c>
      <c r="Z100" s="44">
        <v>3.92</v>
      </c>
      <c r="AA100" s="44">
        <v>3.92</v>
      </c>
    </row>
    <row r="101" spans="1:27" ht="12.75" hidden="1" customHeight="1" outlineLevel="1" x14ac:dyDescent="0.2">
      <c r="A101" s="99" t="s">
        <v>1127</v>
      </c>
      <c r="B101" s="63" t="s">
        <v>81</v>
      </c>
      <c r="C101" s="43" t="s">
        <v>79</v>
      </c>
      <c r="D101" s="44">
        <f>$D$11</f>
        <v>330.69</v>
      </c>
      <c r="E101" s="44">
        <f t="shared" ref="E101:AA101" si="56">$D$11</f>
        <v>330.69</v>
      </c>
      <c r="F101" s="44">
        <f t="shared" si="56"/>
        <v>330.69</v>
      </c>
      <c r="G101" s="44">
        <f t="shared" si="56"/>
        <v>330.69</v>
      </c>
      <c r="H101" s="44">
        <f t="shared" si="56"/>
        <v>330.69</v>
      </c>
      <c r="I101" s="44">
        <f t="shared" si="56"/>
        <v>330.69</v>
      </c>
      <c r="J101" s="44">
        <f t="shared" si="56"/>
        <v>330.69</v>
      </c>
      <c r="K101" s="44">
        <f t="shared" si="56"/>
        <v>330.69</v>
      </c>
      <c r="L101" s="44">
        <f t="shared" si="56"/>
        <v>330.69</v>
      </c>
      <c r="M101" s="44">
        <f t="shared" si="56"/>
        <v>330.69</v>
      </c>
      <c r="N101" s="44">
        <f t="shared" si="56"/>
        <v>330.69</v>
      </c>
      <c r="O101" s="44">
        <f t="shared" si="56"/>
        <v>330.69</v>
      </c>
      <c r="P101" s="44">
        <f t="shared" si="56"/>
        <v>330.69</v>
      </c>
      <c r="Q101" s="44">
        <f t="shared" si="56"/>
        <v>330.69</v>
      </c>
      <c r="R101" s="44">
        <f t="shared" si="56"/>
        <v>330.69</v>
      </c>
      <c r="S101" s="44">
        <f t="shared" si="56"/>
        <v>330.69</v>
      </c>
      <c r="T101" s="44">
        <f t="shared" si="56"/>
        <v>330.69</v>
      </c>
      <c r="U101" s="44">
        <f t="shared" si="56"/>
        <v>330.69</v>
      </c>
      <c r="V101" s="44">
        <f t="shared" si="56"/>
        <v>330.69</v>
      </c>
      <c r="W101" s="44">
        <f t="shared" si="56"/>
        <v>330.69</v>
      </c>
      <c r="X101" s="44">
        <f t="shared" si="56"/>
        <v>330.69</v>
      </c>
      <c r="Y101" s="44">
        <f t="shared" si="56"/>
        <v>330.69</v>
      </c>
      <c r="Z101" s="44">
        <f t="shared" si="56"/>
        <v>330.69</v>
      </c>
      <c r="AA101" s="44">
        <f t="shared" si="56"/>
        <v>330.69</v>
      </c>
    </row>
    <row r="102" spans="1:27" ht="12.75" customHeight="1" collapsed="1" x14ac:dyDescent="0.2">
      <c r="A102" s="98" t="s">
        <v>1128</v>
      </c>
      <c r="B102" s="28" t="str">
        <f>"20"&amp;"."&amp;$B$663&amp;"."&amp;$B$664</f>
        <v>20.08.2023</v>
      </c>
      <c r="C102" s="90" t="s">
        <v>76</v>
      </c>
      <c r="D102" s="91">
        <f>ROUND(((D103+D104+D106+D105)/1000),5)</f>
        <v>1.7291399999999999</v>
      </c>
      <c r="E102" s="91">
        <f>ROUND(((E103+E104+E106+E105)/1000),5)</f>
        <v>1.52525</v>
      </c>
      <c r="F102" s="91">
        <f>ROUND(((F103+F104+F106+F105)/1000),5)</f>
        <v>1.3979200000000001</v>
      </c>
      <c r="G102" s="91">
        <f t="shared" ref="G102:AA102" si="57">ROUND(((G103+G104+G106+G105)/1000),5)</f>
        <v>1.30582</v>
      </c>
      <c r="H102" s="91">
        <f t="shared" si="57"/>
        <v>1.2374499999999999</v>
      </c>
      <c r="I102" s="91">
        <f t="shared" si="57"/>
        <v>1.1959200000000001</v>
      </c>
      <c r="J102" s="91">
        <f t="shared" si="57"/>
        <v>1.2201</v>
      </c>
      <c r="K102" s="91">
        <f t="shared" si="57"/>
        <v>1.4832399999999999</v>
      </c>
      <c r="L102" s="91">
        <f t="shared" si="57"/>
        <v>2.0207199999999998</v>
      </c>
      <c r="M102" s="91">
        <f t="shared" si="57"/>
        <v>2.1514899999999999</v>
      </c>
      <c r="N102" s="91">
        <f t="shared" si="57"/>
        <v>2.3513999999999999</v>
      </c>
      <c r="O102" s="91">
        <f t="shared" si="57"/>
        <v>2.3888500000000001</v>
      </c>
      <c r="P102" s="91">
        <f t="shared" si="57"/>
        <v>2.44482</v>
      </c>
      <c r="Q102" s="91">
        <f t="shared" si="57"/>
        <v>2.4490500000000002</v>
      </c>
      <c r="R102" s="91">
        <f t="shared" si="57"/>
        <v>2.4574600000000002</v>
      </c>
      <c r="S102" s="91">
        <f t="shared" si="57"/>
        <v>2.4575999999999998</v>
      </c>
      <c r="T102" s="91">
        <f t="shared" si="57"/>
        <v>2.4248799999999999</v>
      </c>
      <c r="U102" s="91">
        <f t="shared" si="57"/>
        <v>2.2848899999999999</v>
      </c>
      <c r="V102" s="91">
        <f t="shared" si="57"/>
        <v>2.2667199999999998</v>
      </c>
      <c r="W102" s="91">
        <f t="shared" si="57"/>
        <v>2.2858999999999998</v>
      </c>
      <c r="X102" s="91">
        <f t="shared" si="57"/>
        <v>2.27969</v>
      </c>
      <c r="Y102" s="91">
        <f t="shared" si="57"/>
        <v>2.2505099999999998</v>
      </c>
      <c r="Z102" s="91">
        <f t="shared" si="57"/>
        <v>2.1585999999999999</v>
      </c>
      <c r="AA102" s="91">
        <f t="shared" si="57"/>
        <v>2.00346</v>
      </c>
    </row>
    <row r="103" spans="1:27" ht="12.75" hidden="1" customHeight="1" outlineLevel="1" x14ac:dyDescent="0.2">
      <c r="A103" s="99" t="s">
        <v>1129</v>
      </c>
      <c r="B103" s="63" t="s">
        <v>238</v>
      </c>
      <c r="C103" s="43" t="s">
        <v>79</v>
      </c>
      <c r="D103" s="44">
        <v>1328.35</v>
      </c>
      <c r="E103" s="44">
        <v>1124.46</v>
      </c>
      <c r="F103" s="44">
        <v>997.13</v>
      </c>
      <c r="G103" s="44">
        <v>905.03</v>
      </c>
      <c r="H103" s="44">
        <v>836.66</v>
      </c>
      <c r="I103" s="44">
        <v>795.13</v>
      </c>
      <c r="J103" s="44">
        <v>819.31</v>
      </c>
      <c r="K103" s="44">
        <v>1082.45</v>
      </c>
      <c r="L103" s="44">
        <v>1619.93</v>
      </c>
      <c r="M103" s="44">
        <v>1750.7</v>
      </c>
      <c r="N103" s="44">
        <v>1950.61</v>
      </c>
      <c r="O103" s="44">
        <v>1988.06</v>
      </c>
      <c r="P103" s="44">
        <v>2044.03</v>
      </c>
      <c r="Q103" s="44">
        <v>2048.2600000000002</v>
      </c>
      <c r="R103" s="44">
        <v>2056.67</v>
      </c>
      <c r="S103" s="44">
        <v>2056.81</v>
      </c>
      <c r="T103" s="44">
        <v>2024.09</v>
      </c>
      <c r="U103" s="44">
        <v>1884.1</v>
      </c>
      <c r="V103" s="44">
        <v>1865.93</v>
      </c>
      <c r="W103" s="44">
        <v>1885.11</v>
      </c>
      <c r="X103" s="44">
        <v>1878.9</v>
      </c>
      <c r="Y103" s="44">
        <v>1849.72</v>
      </c>
      <c r="Z103" s="44">
        <v>1757.81</v>
      </c>
      <c r="AA103" s="44">
        <v>1602.67</v>
      </c>
    </row>
    <row r="104" spans="1:27" ht="12.75" hidden="1" customHeight="1" outlineLevel="1" x14ac:dyDescent="0.2">
      <c r="A104" s="99" t="s">
        <v>1130</v>
      </c>
      <c r="B104" s="63" t="s">
        <v>90</v>
      </c>
      <c r="C104" s="43" t="s">
        <v>79</v>
      </c>
      <c r="D104" s="44">
        <f t="shared" ref="D104:AA104" si="58">$D$9</f>
        <v>66.180000000000007</v>
      </c>
      <c r="E104" s="44">
        <f t="shared" si="58"/>
        <v>66.180000000000007</v>
      </c>
      <c r="F104" s="44">
        <f t="shared" si="58"/>
        <v>66.180000000000007</v>
      </c>
      <c r="G104" s="44">
        <f t="shared" si="58"/>
        <v>66.180000000000007</v>
      </c>
      <c r="H104" s="44">
        <f t="shared" si="58"/>
        <v>66.180000000000007</v>
      </c>
      <c r="I104" s="44">
        <f t="shared" si="58"/>
        <v>66.180000000000007</v>
      </c>
      <c r="J104" s="44">
        <f t="shared" si="58"/>
        <v>66.180000000000007</v>
      </c>
      <c r="K104" s="44">
        <f t="shared" si="58"/>
        <v>66.180000000000007</v>
      </c>
      <c r="L104" s="44">
        <f t="shared" si="58"/>
        <v>66.180000000000007</v>
      </c>
      <c r="M104" s="44">
        <f t="shared" si="58"/>
        <v>66.180000000000007</v>
      </c>
      <c r="N104" s="44">
        <f t="shared" si="58"/>
        <v>66.180000000000007</v>
      </c>
      <c r="O104" s="44">
        <f t="shared" si="58"/>
        <v>66.180000000000007</v>
      </c>
      <c r="P104" s="44">
        <f t="shared" si="58"/>
        <v>66.180000000000007</v>
      </c>
      <c r="Q104" s="44">
        <f t="shared" si="58"/>
        <v>66.180000000000007</v>
      </c>
      <c r="R104" s="44">
        <f t="shared" si="58"/>
        <v>66.180000000000007</v>
      </c>
      <c r="S104" s="44">
        <f t="shared" si="58"/>
        <v>66.180000000000007</v>
      </c>
      <c r="T104" s="44">
        <f t="shared" si="58"/>
        <v>66.180000000000007</v>
      </c>
      <c r="U104" s="44">
        <f t="shared" si="58"/>
        <v>66.180000000000007</v>
      </c>
      <c r="V104" s="44">
        <f t="shared" si="58"/>
        <v>66.180000000000007</v>
      </c>
      <c r="W104" s="44">
        <f t="shared" si="58"/>
        <v>66.180000000000007</v>
      </c>
      <c r="X104" s="44">
        <f t="shared" si="58"/>
        <v>66.180000000000007</v>
      </c>
      <c r="Y104" s="44">
        <f t="shared" si="58"/>
        <v>66.180000000000007</v>
      </c>
      <c r="Z104" s="44">
        <f t="shared" si="58"/>
        <v>66.180000000000007</v>
      </c>
      <c r="AA104" s="44">
        <f t="shared" si="58"/>
        <v>66.180000000000007</v>
      </c>
    </row>
    <row r="105" spans="1:27" ht="12.75" hidden="1" customHeight="1" outlineLevel="1" x14ac:dyDescent="0.2">
      <c r="A105" s="99" t="s">
        <v>1131</v>
      </c>
      <c r="B105" s="63" t="s">
        <v>83</v>
      </c>
      <c r="C105" s="43" t="s">
        <v>79</v>
      </c>
      <c r="D105" s="44">
        <v>3.92</v>
      </c>
      <c r="E105" s="44">
        <v>3.92</v>
      </c>
      <c r="F105" s="44">
        <v>3.92</v>
      </c>
      <c r="G105" s="44">
        <v>3.92</v>
      </c>
      <c r="H105" s="44">
        <v>3.92</v>
      </c>
      <c r="I105" s="44">
        <v>3.92</v>
      </c>
      <c r="J105" s="44">
        <v>3.92</v>
      </c>
      <c r="K105" s="44">
        <v>3.92</v>
      </c>
      <c r="L105" s="44">
        <v>3.92</v>
      </c>
      <c r="M105" s="44">
        <v>3.92</v>
      </c>
      <c r="N105" s="44">
        <v>3.92</v>
      </c>
      <c r="O105" s="44">
        <v>3.92</v>
      </c>
      <c r="P105" s="44">
        <v>3.92</v>
      </c>
      <c r="Q105" s="44">
        <v>3.92</v>
      </c>
      <c r="R105" s="44">
        <v>3.92</v>
      </c>
      <c r="S105" s="44">
        <v>3.92</v>
      </c>
      <c r="T105" s="44">
        <v>3.92</v>
      </c>
      <c r="U105" s="44">
        <v>3.92</v>
      </c>
      <c r="V105" s="44">
        <v>3.92</v>
      </c>
      <c r="W105" s="44">
        <v>3.92</v>
      </c>
      <c r="X105" s="44">
        <v>3.92</v>
      </c>
      <c r="Y105" s="44">
        <v>3.92</v>
      </c>
      <c r="Z105" s="44">
        <v>3.92</v>
      </c>
      <c r="AA105" s="44">
        <v>3.92</v>
      </c>
    </row>
    <row r="106" spans="1:27" ht="12.75" hidden="1" customHeight="1" outlineLevel="1" x14ac:dyDescent="0.2">
      <c r="A106" s="99" t="s">
        <v>1132</v>
      </c>
      <c r="B106" s="63" t="s">
        <v>81</v>
      </c>
      <c r="C106" s="43" t="s">
        <v>79</v>
      </c>
      <c r="D106" s="44">
        <f>$D$11</f>
        <v>330.69</v>
      </c>
      <c r="E106" s="44">
        <f t="shared" ref="E106:AA106" si="59">$D$11</f>
        <v>330.69</v>
      </c>
      <c r="F106" s="44">
        <f t="shared" si="59"/>
        <v>330.69</v>
      </c>
      <c r="G106" s="44">
        <f t="shared" si="59"/>
        <v>330.69</v>
      </c>
      <c r="H106" s="44">
        <f t="shared" si="59"/>
        <v>330.69</v>
      </c>
      <c r="I106" s="44">
        <f t="shared" si="59"/>
        <v>330.69</v>
      </c>
      <c r="J106" s="44">
        <f t="shared" si="59"/>
        <v>330.69</v>
      </c>
      <c r="K106" s="44">
        <f t="shared" si="59"/>
        <v>330.69</v>
      </c>
      <c r="L106" s="44">
        <f t="shared" si="59"/>
        <v>330.69</v>
      </c>
      <c r="M106" s="44">
        <f t="shared" si="59"/>
        <v>330.69</v>
      </c>
      <c r="N106" s="44">
        <f t="shared" si="59"/>
        <v>330.69</v>
      </c>
      <c r="O106" s="44">
        <f t="shared" si="59"/>
        <v>330.69</v>
      </c>
      <c r="P106" s="44">
        <f t="shared" si="59"/>
        <v>330.69</v>
      </c>
      <c r="Q106" s="44">
        <f t="shared" si="59"/>
        <v>330.69</v>
      </c>
      <c r="R106" s="44">
        <f t="shared" si="59"/>
        <v>330.69</v>
      </c>
      <c r="S106" s="44">
        <f t="shared" si="59"/>
        <v>330.69</v>
      </c>
      <c r="T106" s="44">
        <f t="shared" si="59"/>
        <v>330.69</v>
      </c>
      <c r="U106" s="44">
        <f t="shared" si="59"/>
        <v>330.69</v>
      </c>
      <c r="V106" s="44">
        <f t="shared" si="59"/>
        <v>330.69</v>
      </c>
      <c r="W106" s="44">
        <f t="shared" si="59"/>
        <v>330.69</v>
      </c>
      <c r="X106" s="44">
        <f t="shared" si="59"/>
        <v>330.69</v>
      </c>
      <c r="Y106" s="44">
        <f t="shared" si="59"/>
        <v>330.69</v>
      </c>
      <c r="Z106" s="44">
        <f t="shared" si="59"/>
        <v>330.69</v>
      </c>
      <c r="AA106" s="44">
        <f t="shared" si="59"/>
        <v>330.69</v>
      </c>
    </row>
    <row r="107" spans="1:27" ht="12.75" customHeight="1" collapsed="1" x14ac:dyDescent="0.2">
      <c r="A107" s="98" t="s">
        <v>1133</v>
      </c>
      <c r="B107" s="28" t="str">
        <f>"21"&amp;"."&amp;$B$663&amp;"."&amp;$B$664</f>
        <v>21.08.2023</v>
      </c>
      <c r="C107" s="90" t="s">
        <v>76</v>
      </c>
      <c r="D107" s="91">
        <f>ROUND(((D108+D109+D111+D110)/1000),5)</f>
        <v>1.7549600000000001</v>
      </c>
      <c r="E107" s="91">
        <f>ROUND(((E108+E109+E111+E110)/1000),5)</f>
        <v>1.6177600000000001</v>
      </c>
      <c r="F107" s="91">
        <f>ROUND(((F108+F109+F111+F110)/1000),5)</f>
        <v>1.5147900000000001</v>
      </c>
      <c r="G107" s="91">
        <f t="shared" ref="G107:AA107" si="60">ROUND(((G108+G109+G111+G110)/1000),5)</f>
        <v>1.4540599999999999</v>
      </c>
      <c r="H107" s="91">
        <f t="shared" si="60"/>
        <v>1.4192199999999999</v>
      </c>
      <c r="I107" s="91">
        <f t="shared" si="60"/>
        <v>1.4876100000000001</v>
      </c>
      <c r="J107" s="91">
        <f t="shared" si="60"/>
        <v>1.6939599999999999</v>
      </c>
      <c r="K107" s="91">
        <f t="shared" si="60"/>
        <v>2.01885</v>
      </c>
      <c r="L107" s="91">
        <f t="shared" si="60"/>
        <v>2.41303</v>
      </c>
      <c r="M107" s="91">
        <f t="shared" si="60"/>
        <v>2.48732</v>
      </c>
      <c r="N107" s="91">
        <f t="shared" si="60"/>
        <v>2.5021900000000001</v>
      </c>
      <c r="O107" s="91">
        <f t="shared" si="60"/>
        <v>2.5352899999999998</v>
      </c>
      <c r="P107" s="91">
        <f t="shared" si="60"/>
        <v>2.5164</v>
      </c>
      <c r="Q107" s="91">
        <f t="shared" si="60"/>
        <v>2.5694499999999998</v>
      </c>
      <c r="R107" s="91">
        <f t="shared" si="60"/>
        <v>2.5912799999999998</v>
      </c>
      <c r="S107" s="91">
        <f t="shared" si="60"/>
        <v>2.6090300000000002</v>
      </c>
      <c r="T107" s="91">
        <f t="shared" si="60"/>
        <v>2.69638</v>
      </c>
      <c r="U107" s="91">
        <f t="shared" si="60"/>
        <v>2.5952199999999999</v>
      </c>
      <c r="V107" s="91">
        <f t="shared" si="60"/>
        <v>2.5020600000000002</v>
      </c>
      <c r="W107" s="91">
        <f t="shared" si="60"/>
        <v>2.4867300000000001</v>
      </c>
      <c r="X107" s="91">
        <f t="shared" si="60"/>
        <v>2.4860099999999998</v>
      </c>
      <c r="Y107" s="91">
        <f t="shared" si="60"/>
        <v>2.4519099999999998</v>
      </c>
      <c r="Z107" s="91">
        <f t="shared" si="60"/>
        <v>2.15117</v>
      </c>
      <c r="AA107" s="91">
        <f t="shared" si="60"/>
        <v>1.9979100000000001</v>
      </c>
    </row>
    <row r="108" spans="1:27" ht="12.75" hidden="1" customHeight="1" outlineLevel="1" x14ac:dyDescent="0.2">
      <c r="A108" s="99" t="s">
        <v>1134</v>
      </c>
      <c r="B108" s="63" t="s">
        <v>238</v>
      </c>
      <c r="C108" s="43" t="s">
        <v>79</v>
      </c>
      <c r="D108" s="44">
        <v>1354.17</v>
      </c>
      <c r="E108" s="44">
        <v>1216.97</v>
      </c>
      <c r="F108" s="44">
        <v>1114</v>
      </c>
      <c r="G108" s="44">
        <v>1053.27</v>
      </c>
      <c r="H108" s="44">
        <v>1018.43</v>
      </c>
      <c r="I108" s="44">
        <v>1086.82</v>
      </c>
      <c r="J108" s="44">
        <v>1293.17</v>
      </c>
      <c r="K108" s="44">
        <v>1618.06</v>
      </c>
      <c r="L108" s="44">
        <v>2012.24</v>
      </c>
      <c r="M108" s="44">
        <v>2086.5300000000002</v>
      </c>
      <c r="N108" s="44">
        <v>2101.4</v>
      </c>
      <c r="O108" s="44">
        <v>2134.5</v>
      </c>
      <c r="P108" s="44">
        <v>2115.61</v>
      </c>
      <c r="Q108" s="44">
        <v>2168.66</v>
      </c>
      <c r="R108" s="44">
        <v>2190.4899999999998</v>
      </c>
      <c r="S108" s="44">
        <v>2208.2399999999998</v>
      </c>
      <c r="T108" s="44">
        <v>2295.59</v>
      </c>
      <c r="U108" s="44">
        <v>2194.4299999999998</v>
      </c>
      <c r="V108" s="44">
        <v>2101.27</v>
      </c>
      <c r="W108" s="44">
        <v>2085.94</v>
      </c>
      <c r="X108" s="44">
        <v>2085.2199999999998</v>
      </c>
      <c r="Y108" s="44">
        <v>2051.12</v>
      </c>
      <c r="Z108" s="44">
        <v>1750.38</v>
      </c>
      <c r="AA108" s="44">
        <v>1597.12</v>
      </c>
    </row>
    <row r="109" spans="1:27" ht="12.75" hidden="1" customHeight="1" outlineLevel="1" x14ac:dyDescent="0.2">
      <c r="A109" s="99" t="s">
        <v>1135</v>
      </c>
      <c r="B109" s="63" t="s">
        <v>90</v>
      </c>
      <c r="C109" s="43" t="s">
        <v>79</v>
      </c>
      <c r="D109" s="44">
        <f t="shared" ref="D109:AA109" si="61">$D$9</f>
        <v>66.180000000000007</v>
      </c>
      <c r="E109" s="44">
        <f t="shared" si="61"/>
        <v>66.180000000000007</v>
      </c>
      <c r="F109" s="44">
        <f t="shared" si="61"/>
        <v>66.180000000000007</v>
      </c>
      <c r="G109" s="44">
        <f t="shared" si="61"/>
        <v>66.180000000000007</v>
      </c>
      <c r="H109" s="44">
        <f t="shared" si="61"/>
        <v>66.180000000000007</v>
      </c>
      <c r="I109" s="44">
        <f t="shared" si="61"/>
        <v>66.180000000000007</v>
      </c>
      <c r="J109" s="44">
        <f t="shared" si="61"/>
        <v>66.180000000000007</v>
      </c>
      <c r="K109" s="44">
        <f t="shared" si="61"/>
        <v>66.180000000000007</v>
      </c>
      <c r="L109" s="44">
        <f t="shared" si="61"/>
        <v>66.180000000000007</v>
      </c>
      <c r="M109" s="44">
        <f t="shared" si="61"/>
        <v>66.180000000000007</v>
      </c>
      <c r="N109" s="44">
        <f t="shared" si="61"/>
        <v>66.180000000000007</v>
      </c>
      <c r="O109" s="44">
        <f t="shared" si="61"/>
        <v>66.180000000000007</v>
      </c>
      <c r="P109" s="44">
        <f t="shared" si="61"/>
        <v>66.180000000000007</v>
      </c>
      <c r="Q109" s="44">
        <f t="shared" si="61"/>
        <v>66.180000000000007</v>
      </c>
      <c r="R109" s="44">
        <f t="shared" si="61"/>
        <v>66.180000000000007</v>
      </c>
      <c r="S109" s="44">
        <f t="shared" si="61"/>
        <v>66.180000000000007</v>
      </c>
      <c r="T109" s="44">
        <f t="shared" si="61"/>
        <v>66.180000000000007</v>
      </c>
      <c r="U109" s="44">
        <f t="shared" si="61"/>
        <v>66.180000000000007</v>
      </c>
      <c r="V109" s="44">
        <f t="shared" si="61"/>
        <v>66.180000000000007</v>
      </c>
      <c r="W109" s="44">
        <f t="shared" si="61"/>
        <v>66.180000000000007</v>
      </c>
      <c r="X109" s="44">
        <f t="shared" si="61"/>
        <v>66.180000000000007</v>
      </c>
      <c r="Y109" s="44">
        <f t="shared" si="61"/>
        <v>66.180000000000007</v>
      </c>
      <c r="Z109" s="44">
        <f t="shared" si="61"/>
        <v>66.180000000000007</v>
      </c>
      <c r="AA109" s="44">
        <f t="shared" si="61"/>
        <v>66.180000000000007</v>
      </c>
    </row>
    <row r="110" spans="1:27" ht="12.75" hidden="1" customHeight="1" outlineLevel="1" x14ac:dyDescent="0.2">
      <c r="A110" s="99" t="s">
        <v>1136</v>
      </c>
      <c r="B110" s="63" t="s">
        <v>83</v>
      </c>
      <c r="C110" s="43" t="s">
        <v>79</v>
      </c>
      <c r="D110" s="44">
        <v>3.92</v>
      </c>
      <c r="E110" s="44">
        <v>3.92</v>
      </c>
      <c r="F110" s="44">
        <v>3.92</v>
      </c>
      <c r="G110" s="44">
        <v>3.92</v>
      </c>
      <c r="H110" s="44">
        <v>3.92</v>
      </c>
      <c r="I110" s="44">
        <v>3.92</v>
      </c>
      <c r="J110" s="44">
        <v>3.92</v>
      </c>
      <c r="K110" s="44">
        <v>3.92</v>
      </c>
      <c r="L110" s="44">
        <v>3.92</v>
      </c>
      <c r="M110" s="44">
        <v>3.92</v>
      </c>
      <c r="N110" s="44">
        <v>3.92</v>
      </c>
      <c r="O110" s="44">
        <v>3.92</v>
      </c>
      <c r="P110" s="44">
        <v>3.92</v>
      </c>
      <c r="Q110" s="44">
        <v>3.92</v>
      </c>
      <c r="R110" s="44">
        <v>3.92</v>
      </c>
      <c r="S110" s="44">
        <v>3.92</v>
      </c>
      <c r="T110" s="44">
        <v>3.92</v>
      </c>
      <c r="U110" s="44">
        <v>3.92</v>
      </c>
      <c r="V110" s="44">
        <v>3.92</v>
      </c>
      <c r="W110" s="44">
        <v>3.92</v>
      </c>
      <c r="X110" s="44">
        <v>3.92</v>
      </c>
      <c r="Y110" s="44">
        <v>3.92</v>
      </c>
      <c r="Z110" s="44">
        <v>3.92</v>
      </c>
      <c r="AA110" s="44">
        <v>3.92</v>
      </c>
    </row>
    <row r="111" spans="1:27" ht="12.75" hidden="1" customHeight="1" outlineLevel="1" x14ac:dyDescent="0.2">
      <c r="A111" s="99" t="s">
        <v>1137</v>
      </c>
      <c r="B111" s="63" t="s">
        <v>81</v>
      </c>
      <c r="C111" s="43" t="s">
        <v>79</v>
      </c>
      <c r="D111" s="44">
        <f>$D$11</f>
        <v>330.69</v>
      </c>
      <c r="E111" s="44">
        <f t="shared" ref="E111:AA111" si="62">$D$11</f>
        <v>330.69</v>
      </c>
      <c r="F111" s="44">
        <f t="shared" si="62"/>
        <v>330.69</v>
      </c>
      <c r="G111" s="44">
        <f t="shared" si="62"/>
        <v>330.69</v>
      </c>
      <c r="H111" s="44">
        <f t="shared" si="62"/>
        <v>330.69</v>
      </c>
      <c r="I111" s="44">
        <f t="shared" si="62"/>
        <v>330.69</v>
      </c>
      <c r="J111" s="44">
        <f t="shared" si="62"/>
        <v>330.69</v>
      </c>
      <c r="K111" s="44">
        <f t="shared" si="62"/>
        <v>330.69</v>
      </c>
      <c r="L111" s="44">
        <f t="shared" si="62"/>
        <v>330.69</v>
      </c>
      <c r="M111" s="44">
        <f t="shared" si="62"/>
        <v>330.69</v>
      </c>
      <c r="N111" s="44">
        <f t="shared" si="62"/>
        <v>330.69</v>
      </c>
      <c r="O111" s="44">
        <f t="shared" si="62"/>
        <v>330.69</v>
      </c>
      <c r="P111" s="44">
        <f t="shared" si="62"/>
        <v>330.69</v>
      </c>
      <c r="Q111" s="44">
        <f t="shared" si="62"/>
        <v>330.69</v>
      </c>
      <c r="R111" s="44">
        <f t="shared" si="62"/>
        <v>330.69</v>
      </c>
      <c r="S111" s="44">
        <f t="shared" si="62"/>
        <v>330.69</v>
      </c>
      <c r="T111" s="44">
        <f t="shared" si="62"/>
        <v>330.69</v>
      </c>
      <c r="U111" s="44">
        <f t="shared" si="62"/>
        <v>330.69</v>
      </c>
      <c r="V111" s="44">
        <f t="shared" si="62"/>
        <v>330.69</v>
      </c>
      <c r="W111" s="44">
        <f t="shared" si="62"/>
        <v>330.69</v>
      </c>
      <c r="X111" s="44">
        <f t="shared" si="62"/>
        <v>330.69</v>
      </c>
      <c r="Y111" s="44">
        <f t="shared" si="62"/>
        <v>330.69</v>
      </c>
      <c r="Z111" s="44">
        <f t="shared" si="62"/>
        <v>330.69</v>
      </c>
      <c r="AA111" s="44">
        <f t="shared" si="62"/>
        <v>330.69</v>
      </c>
    </row>
    <row r="112" spans="1:27" ht="12.75" customHeight="1" collapsed="1" x14ac:dyDescent="0.2">
      <c r="A112" s="98" t="s">
        <v>1138</v>
      </c>
      <c r="B112" s="28" t="str">
        <f>"22"&amp;"."&amp;$B$663&amp;"."&amp;$B$664</f>
        <v>22.08.2023</v>
      </c>
      <c r="C112" s="90" t="s">
        <v>76</v>
      </c>
      <c r="D112" s="91">
        <f>ROUND(((D113+D114+D116+D115)/1000),5)</f>
        <v>1.6367400000000001</v>
      </c>
      <c r="E112" s="91">
        <f>ROUND(((E113+E114+E116+E115)/1000),5)</f>
        <v>1.48698</v>
      </c>
      <c r="F112" s="91">
        <f>ROUND(((F113+F114+F116+F115)/1000),5)</f>
        <v>1.34094</v>
      </c>
      <c r="G112" s="91">
        <f t="shared" ref="G112:AA112" si="63">ROUND(((G113+G114+G116+G115)/1000),5)</f>
        <v>1.2819499999999999</v>
      </c>
      <c r="H112" s="91">
        <f t="shared" si="63"/>
        <v>1.2991699999999999</v>
      </c>
      <c r="I112" s="91">
        <f t="shared" si="63"/>
        <v>1.42422</v>
      </c>
      <c r="J112" s="91">
        <f t="shared" si="63"/>
        <v>1.69987</v>
      </c>
      <c r="K112" s="91">
        <f t="shared" si="63"/>
        <v>1.8774</v>
      </c>
      <c r="L112" s="91">
        <f t="shared" si="63"/>
        <v>2.18607</v>
      </c>
      <c r="M112" s="91">
        <f t="shared" si="63"/>
        <v>2.4090199999999999</v>
      </c>
      <c r="N112" s="91">
        <f t="shared" si="63"/>
        <v>2.4705599999999999</v>
      </c>
      <c r="O112" s="91">
        <f t="shared" si="63"/>
        <v>2.4710000000000001</v>
      </c>
      <c r="P112" s="91">
        <f t="shared" si="63"/>
        <v>2.4696799999999999</v>
      </c>
      <c r="Q112" s="91">
        <f t="shared" si="63"/>
        <v>2.4827699999999999</v>
      </c>
      <c r="R112" s="91">
        <f t="shared" si="63"/>
        <v>2.5682499999999999</v>
      </c>
      <c r="S112" s="91">
        <f t="shared" si="63"/>
        <v>2.5912299999999999</v>
      </c>
      <c r="T112" s="91">
        <f t="shared" si="63"/>
        <v>2.5958399999999999</v>
      </c>
      <c r="U112" s="91">
        <f t="shared" si="63"/>
        <v>2.59409</v>
      </c>
      <c r="V112" s="91">
        <f t="shared" si="63"/>
        <v>2.4972699999999999</v>
      </c>
      <c r="W112" s="91">
        <f t="shared" si="63"/>
        <v>2.48841</v>
      </c>
      <c r="X112" s="91">
        <f t="shared" si="63"/>
        <v>2.4754499999999999</v>
      </c>
      <c r="Y112" s="91">
        <f t="shared" si="63"/>
        <v>2.3342999999999998</v>
      </c>
      <c r="Z112" s="91">
        <f t="shared" si="63"/>
        <v>2.1188600000000002</v>
      </c>
      <c r="AA112" s="91">
        <f t="shared" si="63"/>
        <v>1.87405</v>
      </c>
    </row>
    <row r="113" spans="1:27" ht="12.75" hidden="1" customHeight="1" outlineLevel="1" x14ac:dyDescent="0.2">
      <c r="A113" s="99" t="s">
        <v>1139</v>
      </c>
      <c r="B113" s="63" t="s">
        <v>238</v>
      </c>
      <c r="C113" s="43" t="s">
        <v>79</v>
      </c>
      <c r="D113" s="44">
        <v>1235.95</v>
      </c>
      <c r="E113" s="44">
        <v>1086.19</v>
      </c>
      <c r="F113" s="44">
        <v>940.15</v>
      </c>
      <c r="G113" s="44">
        <v>881.16</v>
      </c>
      <c r="H113" s="44">
        <v>898.38</v>
      </c>
      <c r="I113" s="44">
        <v>1023.43</v>
      </c>
      <c r="J113" s="44">
        <v>1299.08</v>
      </c>
      <c r="K113" s="44">
        <v>1476.61</v>
      </c>
      <c r="L113" s="44">
        <v>1785.28</v>
      </c>
      <c r="M113" s="44">
        <v>2008.23</v>
      </c>
      <c r="N113" s="44">
        <v>2069.77</v>
      </c>
      <c r="O113" s="44">
        <v>2070.21</v>
      </c>
      <c r="P113" s="44">
        <v>2068.89</v>
      </c>
      <c r="Q113" s="44">
        <v>2081.98</v>
      </c>
      <c r="R113" s="44">
        <v>2167.46</v>
      </c>
      <c r="S113" s="44">
        <v>2190.44</v>
      </c>
      <c r="T113" s="44">
        <v>2195.0500000000002</v>
      </c>
      <c r="U113" s="44">
        <v>2193.3000000000002</v>
      </c>
      <c r="V113" s="44">
        <v>2096.48</v>
      </c>
      <c r="W113" s="44">
        <v>2087.62</v>
      </c>
      <c r="X113" s="44">
        <v>2074.66</v>
      </c>
      <c r="Y113" s="44">
        <v>1933.51</v>
      </c>
      <c r="Z113" s="44">
        <v>1718.07</v>
      </c>
      <c r="AA113" s="44">
        <v>1473.26</v>
      </c>
    </row>
    <row r="114" spans="1:27" ht="12.75" hidden="1" customHeight="1" outlineLevel="1" x14ac:dyDescent="0.2">
      <c r="A114" s="99" t="s">
        <v>1140</v>
      </c>
      <c r="B114" s="63" t="s">
        <v>90</v>
      </c>
      <c r="C114" s="43" t="s">
        <v>79</v>
      </c>
      <c r="D114" s="44">
        <f t="shared" ref="D114:AA114" si="64">$D$9</f>
        <v>66.180000000000007</v>
      </c>
      <c r="E114" s="44">
        <f t="shared" si="64"/>
        <v>66.180000000000007</v>
      </c>
      <c r="F114" s="44">
        <f t="shared" si="64"/>
        <v>66.180000000000007</v>
      </c>
      <c r="G114" s="44">
        <f t="shared" si="64"/>
        <v>66.180000000000007</v>
      </c>
      <c r="H114" s="44">
        <f t="shared" si="64"/>
        <v>66.180000000000007</v>
      </c>
      <c r="I114" s="44">
        <f t="shared" si="64"/>
        <v>66.180000000000007</v>
      </c>
      <c r="J114" s="44">
        <f t="shared" si="64"/>
        <v>66.180000000000007</v>
      </c>
      <c r="K114" s="44">
        <f t="shared" si="64"/>
        <v>66.180000000000007</v>
      </c>
      <c r="L114" s="44">
        <f t="shared" si="64"/>
        <v>66.180000000000007</v>
      </c>
      <c r="M114" s="44">
        <f t="shared" si="64"/>
        <v>66.180000000000007</v>
      </c>
      <c r="N114" s="44">
        <f t="shared" si="64"/>
        <v>66.180000000000007</v>
      </c>
      <c r="O114" s="44">
        <f t="shared" si="64"/>
        <v>66.180000000000007</v>
      </c>
      <c r="P114" s="44">
        <f t="shared" si="64"/>
        <v>66.180000000000007</v>
      </c>
      <c r="Q114" s="44">
        <f t="shared" si="64"/>
        <v>66.180000000000007</v>
      </c>
      <c r="R114" s="44">
        <f t="shared" si="64"/>
        <v>66.180000000000007</v>
      </c>
      <c r="S114" s="44">
        <f t="shared" si="64"/>
        <v>66.180000000000007</v>
      </c>
      <c r="T114" s="44">
        <f t="shared" si="64"/>
        <v>66.180000000000007</v>
      </c>
      <c r="U114" s="44">
        <f t="shared" si="64"/>
        <v>66.180000000000007</v>
      </c>
      <c r="V114" s="44">
        <f t="shared" si="64"/>
        <v>66.180000000000007</v>
      </c>
      <c r="W114" s="44">
        <f t="shared" si="64"/>
        <v>66.180000000000007</v>
      </c>
      <c r="X114" s="44">
        <f t="shared" si="64"/>
        <v>66.180000000000007</v>
      </c>
      <c r="Y114" s="44">
        <f t="shared" si="64"/>
        <v>66.180000000000007</v>
      </c>
      <c r="Z114" s="44">
        <f t="shared" si="64"/>
        <v>66.180000000000007</v>
      </c>
      <c r="AA114" s="44">
        <f t="shared" si="64"/>
        <v>66.180000000000007</v>
      </c>
    </row>
    <row r="115" spans="1:27" ht="12.75" hidden="1" customHeight="1" outlineLevel="1" x14ac:dyDescent="0.2">
      <c r="A115" s="99" t="s">
        <v>1141</v>
      </c>
      <c r="B115" s="63" t="s">
        <v>83</v>
      </c>
      <c r="C115" s="43" t="s">
        <v>79</v>
      </c>
      <c r="D115" s="44">
        <v>3.92</v>
      </c>
      <c r="E115" s="44">
        <v>3.92</v>
      </c>
      <c r="F115" s="44">
        <v>3.92</v>
      </c>
      <c r="G115" s="44">
        <v>3.92</v>
      </c>
      <c r="H115" s="44">
        <v>3.92</v>
      </c>
      <c r="I115" s="44">
        <v>3.92</v>
      </c>
      <c r="J115" s="44">
        <v>3.92</v>
      </c>
      <c r="K115" s="44">
        <v>3.92</v>
      </c>
      <c r="L115" s="44">
        <v>3.92</v>
      </c>
      <c r="M115" s="44">
        <v>3.92</v>
      </c>
      <c r="N115" s="44">
        <v>3.92</v>
      </c>
      <c r="O115" s="44">
        <v>3.92</v>
      </c>
      <c r="P115" s="44">
        <v>3.92</v>
      </c>
      <c r="Q115" s="44">
        <v>3.92</v>
      </c>
      <c r="R115" s="44">
        <v>3.92</v>
      </c>
      <c r="S115" s="44">
        <v>3.92</v>
      </c>
      <c r="T115" s="44">
        <v>3.92</v>
      </c>
      <c r="U115" s="44">
        <v>3.92</v>
      </c>
      <c r="V115" s="44">
        <v>3.92</v>
      </c>
      <c r="W115" s="44">
        <v>3.92</v>
      </c>
      <c r="X115" s="44">
        <v>3.92</v>
      </c>
      <c r="Y115" s="44">
        <v>3.92</v>
      </c>
      <c r="Z115" s="44">
        <v>3.92</v>
      </c>
      <c r="AA115" s="44">
        <v>3.92</v>
      </c>
    </row>
    <row r="116" spans="1:27" ht="12.75" hidden="1" customHeight="1" outlineLevel="1" x14ac:dyDescent="0.2">
      <c r="A116" s="99" t="s">
        <v>1142</v>
      </c>
      <c r="B116" s="63" t="s">
        <v>81</v>
      </c>
      <c r="C116" s="43" t="s">
        <v>79</v>
      </c>
      <c r="D116" s="44">
        <f>$D$11</f>
        <v>330.69</v>
      </c>
      <c r="E116" s="44">
        <f t="shared" ref="E116:AA116" si="65">$D$11</f>
        <v>330.69</v>
      </c>
      <c r="F116" s="44">
        <f t="shared" si="65"/>
        <v>330.69</v>
      </c>
      <c r="G116" s="44">
        <f t="shared" si="65"/>
        <v>330.69</v>
      </c>
      <c r="H116" s="44">
        <f t="shared" si="65"/>
        <v>330.69</v>
      </c>
      <c r="I116" s="44">
        <f t="shared" si="65"/>
        <v>330.69</v>
      </c>
      <c r="J116" s="44">
        <f t="shared" si="65"/>
        <v>330.69</v>
      </c>
      <c r="K116" s="44">
        <f t="shared" si="65"/>
        <v>330.69</v>
      </c>
      <c r="L116" s="44">
        <f t="shared" si="65"/>
        <v>330.69</v>
      </c>
      <c r="M116" s="44">
        <f t="shared" si="65"/>
        <v>330.69</v>
      </c>
      <c r="N116" s="44">
        <f t="shared" si="65"/>
        <v>330.69</v>
      </c>
      <c r="O116" s="44">
        <f t="shared" si="65"/>
        <v>330.69</v>
      </c>
      <c r="P116" s="44">
        <f t="shared" si="65"/>
        <v>330.69</v>
      </c>
      <c r="Q116" s="44">
        <f t="shared" si="65"/>
        <v>330.69</v>
      </c>
      <c r="R116" s="44">
        <f t="shared" si="65"/>
        <v>330.69</v>
      </c>
      <c r="S116" s="44">
        <f t="shared" si="65"/>
        <v>330.69</v>
      </c>
      <c r="T116" s="44">
        <f t="shared" si="65"/>
        <v>330.69</v>
      </c>
      <c r="U116" s="44">
        <f t="shared" si="65"/>
        <v>330.69</v>
      </c>
      <c r="V116" s="44">
        <f t="shared" si="65"/>
        <v>330.69</v>
      </c>
      <c r="W116" s="44">
        <f t="shared" si="65"/>
        <v>330.69</v>
      </c>
      <c r="X116" s="44">
        <f t="shared" si="65"/>
        <v>330.69</v>
      </c>
      <c r="Y116" s="44">
        <f t="shared" si="65"/>
        <v>330.69</v>
      </c>
      <c r="Z116" s="44">
        <f t="shared" si="65"/>
        <v>330.69</v>
      </c>
      <c r="AA116" s="44">
        <f t="shared" si="65"/>
        <v>330.69</v>
      </c>
    </row>
    <row r="117" spans="1:27" ht="12.75" customHeight="1" collapsed="1" x14ac:dyDescent="0.2">
      <c r="A117" s="98" t="s">
        <v>1143</v>
      </c>
      <c r="B117" s="28" t="str">
        <f>"23"&amp;"."&amp;$B$663&amp;"."&amp;$B$664</f>
        <v>23.08.2023</v>
      </c>
      <c r="C117" s="90" t="s">
        <v>76</v>
      </c>
      <c r="D117" s="91">
        <f>ROUND(((D118+D119+D121+D120)/1000),5)</f>
        <v>1.6251100000000001</v>
      </c>
      <c r="E117" s="91">
        <f>ROUND(((E118+E119+E121+E120)/1000),5)</f>
        <v>1.35161</v>
      </c>
      <c r="F117" s="91">
        <f>ROUND(((F118+F119+F121+F120)/1000),5)</f>
        <v>1.2846900000000001</v>
      </c>
      <c r="G117" s="91">
        <f t="shared" ref="G117:AA117" si="66">ROUND(((G118+G119+G121+G120)/1000),5)</f>
        <v>1.2467600000000001</v>
      </c>
      <c r="H117" s="91">
        <f t="shared" si="66"/>
        <v>1.2444900000000001</v>
      </c>
      <c r="I117" s="91">
        <f t="shared" si="66"/>
        <v>0.64507000000000003</v>
      </c>
      <c r="J117" s="91">
        <f t="shared" si="66"/>
        <v>1.58768</v>
      </c>
      <c r="K117" s="91">
        <f t="shared" si="66"/>
        <v>1.93241</v>
      </c>
      <c r="L117" s="91">
        <f t="shared" si="66"/>
        <v>2.1516099999999998</v>
      </c>
      <c r="M117" s="91">
        <f t="shared" si="66"/>
        <v>2.4725799999999998</v>
      </c>
      <c r="N117" s="91">
        <f t="shared" si="66"/>
        <v>2.51681</v>
      </c>
      <c r="O117" s="91">
        <f t="shared" si="66"/>
        <v>2.5215399999999999</v>
      </c>
      <c r="P117" s="91">
        <f t="shared" si="66"/>
        <v>2.5088599999999999</v>
      </c>
      <c r="Q117" s="91">
        <f t="shared" si="66"/>
        <v>2.4721099999999998</v>
      </c>
      <c r="R117" s="91">
        <f t="shared" si="66"/>
        <v>2.5056500000000002</v>
      </c>
      <c r="S117" s="91">
        <f t="shared" si="66"/>
        <v>2.5056799999999999</v>
      </c>
      <c r="T117" s="91">
        <f t="shared" si="66"/>
        <v>2.4956499999999999</v>
      </c>
      <c r="U117" s="91">
        <f t="shared" si="66"/>
        <v>2.4824000000000002</v>
      </c>
      <c r="V117" s="91">
        <f t="shared" si="66"/>
        <v>2.4251399999999999</v>
      </c>
      <c r="W117" s="91">
        <f t="shared" si="66"/>
        <v>2.45384</v>
      </c>
      <c r="X117" s="91">
        <f t="shared" si="66"/>
        <v>2.3501599999999998</v>
      </c>
      <c r="Y117" s="91">
        <f t="shared" si="66"/>
        <v>2.2614800000000002</v>
      </c>
      <c r="Z117" s="91">
        <f t="shared" si="66"/>
        <v>2.14195</v>
      </c>
      <c r="AA117" s="91">
        <f t="shared" si="66"/>
        <v>1.8516600000000001</v>
      </c>
    </row>
    <row r="118" spans="1:27" ht="12.75" hidden="1" customHeight="1" outlineLevel="1" x14ac:dyDescent="0.2">
      <c r="A118" s="99" t="s">
        <v>1144</v>
      </c>
      <c r="B118" s="63" t="s">
        <v>238</v>
      </c>
      <c r="C118" s="43" t="s">
        <v>79</v>
      </c>
      <c r="D118" s="44">
        <v>1224.32</v>
      </c>
      <c r="E118" s="44">
        <v>950.82</v>
      </c>
      <c r="F118" s="44">
        <v>883.9</v>
      </c>
      <c r="G118" s="44">
        <v>845.97</v>
      </c>
      <c r="H118" s="44">
        <v>843.7</v>
      </c>
      <c r="I118" s="44">
        <v>244.28</v>
      </c>
      <c r="J118" s="44">
        <v>1186.8900000000001</v>
      </c>
      <c r="K118" s="44">
        <v>1531.62</v>
      </c>
      <c r="L118" s="44">
        <v>1750.82</v>
      </c>
      <c r="M118" s="44">
        <v>2071.79</v>
      </c>
      <c r="N118" s="44">
        <v>2116.02</v>
      </c>
      <c r="O118" s="44">
        <v>2120.75</v>
      </c>
      <c r="P118" s="44">
        <v>2108.0700000000002</v>
      </c>
      <c r="Q118" s="44">
        <v>2071.3200000000002</v>
      </c>
      <c r="R118" s="44">
        <v>2104.86</v>
      </c>
      <c r="S118" s="44">
        <v>2104.89</v>
      </c>
      <c r="T118" s="44">
        <v>2094.86</v>
      </c>
      <c r="U118" s="44">
        <v>2081.61</v>
      </c>
      <c r="V118" s="44">
        <v>2024.35</v>
      </c>
      <c r="W118" s="44">
        <v>2053.0500000000002</v>
      </c>
      <c r="X118" s="44">
        <v>1949.37</v>
      </c>
      <c r="Y118" s="44">
        <v>1860.69</v>
      </c>
      <c r="Z118" s="44">
        <v>1741.16</v>
      </c>
      <c r="AA118" s="44">
        <v>1450.87</v>
      </c>
    </row>
    <row r="119" spans="1:27" ht="12.75" hidden="1" customHeight="1" outlineLevel="1" x14ac:dyDescent="0.2">
      <c r="A119" s="99" t="s">
        <v>1145</v>
      </c>
      <c r="B119" s="63" t="s">
        <v>90</v>
      </c>
      <c r="C119" s="43" t="s">
        <v>79</v>
      </c>
      <c r="D119" s="44">
        <f t="shared" ref="D119:AA119" si="67">$D$9</f>
        <v>66.180000000000007</v>
      </c>
      <c r="E119" s="44">
        <f t="shared" si="67"/>
        <v>66.180000000000007</v>
      </c>
      <c r="F119" s="44">
        <f t="shared" si="67"/>
        <v>66.180000000000007</v>
      </c>
      <c r="G119" s="44">
        <f t="shared" si="67"/>
        <v>66.180000000000007</v>
      </c>
      <c r="H119" s="44">
        <f t="shared" si="67"/>
        <v>66.180000000000007</v>
      </c>
      <c r="I119" s="44">
        <f t="shared" si="67"/>
        <v>66.180000000000007</v>
      </c>
      <c r="J119" s="44">
        <f t="shared" si="67"/>
        <v>66.180000000000007</v>
      </c>
      <c r="K119" s="44">
        <f t="shared" si="67"/>
        <v>66.180000000000007</v>
      </c>
      <c r="L119" s="44">
        <f t="shared" si="67"/>
        <v>66.180000000000007</v>
      </c>
      <c r="M119" s="44">
        <f t="shared" si="67"/>
        <v>66.180000000000007</v>
      </c>
      <c r="N119" s="44">
        <f t="shared" si="67"/>
        <v>66.180000000000007</v>
      </c>
      <c r="O119" s="44">
        <f t="shared" si="67"/>
        <v>66.180000000000007</v>
      </c>
      <c r="P119" s="44">
        <f t="shared" si="67"/>
        <v>66.180000000000007</v>
      </c>
      <c r="Q119" s="44">
        <f t="shared" si="67"/>
        <v>66.180000000000007</v>
      </c>
      <c r="R119" s="44">
        <f t="shared" si="67"/>
        <v>66.180000000000007</v>
      </c>
      <c r="S119" s="44">
        <f t="shared" si="67"/>
        <v>66.180000000000007</v>
      </c>
      <c r="T119" s="44">
        <f t="shared" si="67"/>
        <v>66.180000000000007</v>
      </c>
      <c r="U119" s="44">
        <f t="shared" si="67"/>
        <v>66.180000000000007</v>
      </c>
      <c r="V119" s="44">
        <f t="shared" si="67"/>
        <v>66.180000000000007</v>
      </c>
      <c r="W119" s="44">
        <f t="shared" si="67"/>
        <v>66.180000000000007</v>
      </c>
      <c r="X119" s="44">
        <f t="shared" si="67"/>
        <v>66.180000000000007</v>
      </c>
      <c r="Y119" s="44">
        <f t="shared" si="67"/>
        <v>66.180000000000007</v>
      </c>
      <c r="Z119" s="44">
        <f t="shared" si="67"/>
        <v>66.180000000000007</v>
      </c>
      <c r="AA119" s="44">
        <f t="shared" si="67"/>
        <v>66.180000000000007</v>
      </c>
    </row>
    <row r="120" spans="1:27" ht="12.75" hidden="1" customHeight="1" outlineLevel="1" x14ac:dyDescent="0.2">
      <c r="A120" s="99" t="s">
        <v>1146</v>
      </c>
      <c r="B120" s="63" t="s">
        <v>83</v>
      </c>
      <c r="C120" s="43" t="s">
        <v>79</v>
      </c>
      <c r="D120" s="44">
        <v>3.92</v>
      </c>
      <c r="E120" s="44">
        <v>3.92</v>
      </c>
      <c r="F120" s="44">
        <v>3.92</v>
      </c>
      <c r="G120" s="44">
        <v>3.92</v>
      </c>
      <c r="H120" s="44">
        <v>3.92</v>
      </c>
      <c r="I120" s="44">
        <v>3.92</v>
      </c>
      <c r="J120" s="44">
        <v>3.92</v>
      </c>
      <c r="K120" s="44">
        <v>3.92</v>
      </c>
      <c r="L120" s="44">
        <v>3.92</v>
      </c>
      <c r="M120" s="44">
        <v>3.92</v>
      </c>
      <c r="N120" s="44">
        <v>3.92</v>
      </c>
      <c r="O120" s="44">
        <v>3.92</v>
      </c>
      <c r="P120" s="44">
        <v>3.92</v>
      </c>
      <c r="Q120" s="44">
        <v>3.92</v>
      </c>
      <c r="R120" s="44">
        <v>3.92</v>
      </c>
      <c r="S120" s="44">
        <v>3.92</v>
      </c>
      <c r="T120" s="44">
        <v>3.92</v>
      </c>
      <c r="U120" s="44">
        <v>3.92</v>
      </c>
      <c r="V120" s="44">
        <v>3.92</v>
      </c>
      <c r="W120" s="44">
        <v>3.92</v>
      </c>
      <c r="X120" s="44">
        <v>3.92</v>
      </c>
      <c r="Y120" s="44">
        <v>3.92</v>
      </c>
      <c r="Z120" s="44">
        <v>3.92</v>
      </c>
      <c r="AA120" s="44">
        <v>3.92</v>
      </c>
    </row>
    <row r="121" spans="1:27" ht="12.75" hidden="1" customHeight="1" outlineLevel="1" x14ac:dyDescent="0.2">
      <c r="A121" s="99" t="s">
        <v>1147</v>
      </c>
      <c r="B121" s="63" t="s">
        <v>81</v>
      </c>
      <c r="C121" s="43" t="s">
        <v>79</v>
      </c>
      <c r="D121" s="44">
        <f>$D$11</f>
        <v>330.69</v>
      </c>
      <c r="E121" s="44">
        <f t="shared" ref="E121:AA121" si="68">$D$11</f>
        <v>330.69</v>
      </c>
      <c r="F121" s="44">
        <f t="shared" si="68"/>
        <v>330.69</v>
      </c>
      <c r="G121" s="44">
        <f t="shared" si="68"/>
        <v>330.69</v>
      </c>
      <c r="H121" s="44">
        <f t="shared" si="68"/>
        <v>330.69</v>
      </c>
      <c r="I121" s="44">
        <f t="shared" si="68"/>
        <v>330.69</v>
      </c>
      <c r="J121" s="44">
        <f t="shared" si="68"/>
        <v>330.69</v>
      </c>
      <c r="K121" s="44">
        <f t="shared" si="68"/>
        <v>330.69</v>
      </c>
      <c r="L121" s="44">
        <f t="shared" si="68"/>
        <v>330.69</v>
      </c>
      <c r="M121" s="44">
        <f t="shared" si="68"/>
        <v>330.69</v>
      </c>
      <c r="N121" s="44">
        <f t="shared" si="68"/>
        <v>330.69</v>
      </c>
      <c r="O121" s="44">
        <f t="shared" si="68"/>
        <v>330.69</v>
      </c>
      <c r="P121" s="44">
        <f t="shared" si="68"/>
        <v>330.69</v>
      </c>
      <c r="Q121" s="44">
        <f t="shared" si="68"/>
        <v>330.69</v>
      </c>
      <c r="R121" s="44">
        <f t="shared" si="68"/>
        <v>330.69</v>
      </c>
      <c r="S121" s="44">
        <f t="shared" si="68"/>
        <v>330.69</v>
      </c>
      <c r="T121" s="44">
        <f t="shared" si="68"/>
        <v>330.69</v>
      </c>
      <c r="U121" s="44">
        <f t="shared" si="68"/>
        <v>330.69</v>
      </c>
      <c r="V121" s="44">
        <f t="shared" si="68"/>
        <v>330.69</v>
      </c>
      <c r="W121" s="44">
        <f t="shared" si="68"/>
        <v>330.69</v>
      </c>
      <c r="X121" s="44">
        <f t="shared" si="68"/>
        <v>330.69</v>
      </c>
      <c r="Y121" s="44">
        <f t="shared" si="68"/>
        <v>330.69</v>
      </c>
      <c r="Z121" s="44">
        <f t="shared" si="68"/>
        <v>330.69</v>
      </c>
      <c r="AA121" s="44">
        <f t="shared" si="68"/>
        <v>330.69</v>
      </c>
    </row>
    <row r="122" spans="1:27" ht="12.75" customHeight="1" collapsed="1" x14ac:dyDescent="0.2">
      <c r="A122" s="98" t="s">
        <v>1148</v>
      </c>
      <c r="B122" s="28" t="str">
        <f>"24"&amp;"."&amp;$B$663&amp;"."&amp;$B$664</f>
        <v>24.08.2023</v>
      </c>
      <c r="C122" s="90" t="s">
        <v>76</v>
      </c>
      <c r="D122" s="91">
        <f>ROUND(((D123+D124+D126+D125)/1000),5)</f>
        <v>1.61056</v>
      </c>
      <c r="E122" s="91">
        <f>ROUND(((E123+E124+E126+E125)/1000),5)</f>
        <v>1.36795</v>
      </c>
      <c r="F122" s="91">
        <f>ROUND(((F123+F124+F126+F125)/1000),5)</f>
        <v>1.2647600000000001</v>
      </c>
      <c r="G122" s="91">
        <f t="shared" ref="G122:AA122" si="69">ROUND(((G123+G124+G126+G125)/1000),5)</f>
        <v>0.61163999999999996</v>
      </c>
      <c r="H122" s="91">
        <f t="shared" si="69"/>
        <v>0.62014000000000002</v>
      </c>
      <c r="I122" s="91">
        <f t="shared" si="69"/>
        <v>1.3667499999999999</v>
      </c>
      <c r="J122" s="91">
        <f t="shared" si="69"/>
        <v>1.6572100000000001</v>
      </c>
      <c r="K122" s="91">
        <f t="shared" si="69"/>
        <v>1.9820800000000001</v>
      </c>
      <c r="L122" s="91">
        <f t="shared" si="69"/>
        <v>2.1838700000000002</v>
      </c>
      <c r="M122" s="91">
        <f t="shared" si="69"/>
        <v>2.2881900000000002</v>
      </c>
      <c r="N122" s="91">
        <f t="shared" si="69"/>
        <v>2.3460999999999999</v>
      </c>
      <c r="O122" s="91">
        <f t="shared" si="69"/>
        <v>2.3357800000000002</v>
      </c>
      <c r="P122" s="91">
        <f t="shared" si="69"/>
        <v>2.31779</v>
      </c>
      <c r="Q122" s="91">
        <f t="shared" si="69"/>
        <v>2.3512499999999998</v>
      </c>
      <c r="R122" s="91">
        <f t="shared" si="69"/>
        <v>2.4423499999999998</v>
      </c>
      <c r="S122" s="91">
        <f t="shared" si="69"/>
        <v>2.4463599999999999</v>
      </c>
      <c r="T122" s="91">
        <f t="shared" si="69"/>
        <v>2.4415499999999999</v>
      </c>
      <c r="U122" s="91">
        <f t="shared" si="69"/>
        <v>2.3384499999999999</v>
      </c>
      <c r="V122" s="91">
        <f t="shared" si="69"/>
        <v>2.3393700000000002</v>
      </c>
      <c r="W122" s="91">
        <f t="shared" si="69"/>
        <v>2.3786499999999999</v>
      </c>
      <c r="X122" s="91">
        <f t="shared" si="69"/>
        <v>2.4080900000000001</v>
      </c>
      <c r="Y122" s="91">
        <f t="shared" si="69"/>
        <v>2.3054000000000001</v>
      </c>
      <c r="Z122" s="91">
        <f t="shared" si="69"/>
        <v>2.18729</v>
      </c>
      <c r="AA122" s="91">
        <f t="shared" si="69"/>
        <v>1.92021</v>
      </c>
    </row>
    <row r="123" spans="1:27" ht="12.75" hidden="1" customHeight="1" outlineLevel="1" x14ac:dyDescent="0.2">
      <c r="A123" s="99" t="s">
        <v>1149</v>
      </c>
      <c r="B123" s="63" t="s">
        <v>238</v>
      </c>
      <c r="C123" s="43" t="s">
        <v>79</v>
      </c>
      <c r="D123" s="44">
        <v>1209.77</v>
      </c>
      <c r="E123" s="44">
        <v>967.16</v>
      </c>
      <c r="F123" s="44">
        <v>863.97</v>
      </c>
      <c r="G123" s="44">
        <v>210.85</v>
      </c>
      <c r="H123" s="44">
        <v>219.35</v>
      </c>
      <c r="I123" s="44">
        <v>965.96</v>
      </c>
      <c r="J123" s="44">
        <v>1256.42</v>
      </c>
      <c r="K123" s="44">
        <v>1581.29</v>
      </c>
      <c r="L123" s="44">
        <v>1783.08</v>
      </c>
      <c r="M123" s="44">
        <v>1887.4</v>
      </c>
      <c r="N123" s="44">
        <v>1945.31</v>
      </c>
      <c r="O123" s="44">
        <v>1934.99</v>
      </c>
      <c r="P123" s="44">
        <v>1917</v>
      </c>
      <c r="Q123" s="44">
        <v>1950.46</v>
      </c>
      <c r="R123" s="44">
        <v>2041.56</v>
      </c>
      <c r="S123" s="44">
        <v>2045.57</v>
      </c>
      <c r="T123" s="44">
        <v>2040.76</v>
      </c>
      <c r="U123" s="44">
        <v>1937.66</v>
      </c>
      <c r="V123" s="44">
        <v>1938.58</v>
      </c>
      <c r="W123" s="44">
        <v>1977.86</v>
      </c>
      <c r="X123" s="44">
        <v>2007.3</v>
      </c>
      <c r="Y123" s="44">
        <v>1904.61</v>
      </c>
      <c r="Z123" s="44">
        <v>1786.5</v>
      </c>
      <c r="AA123" s="44">
        <v>1519.42</v>
      </c>
    </row>
    <row r="124" spans="1:27" ht="12.75" hidden="1" customHeight="1" outlineLevel="1" x14ac:dyDescent="0.2">
      <c r="A124" s="99" t="s">
        <v>1150</v>
      </c>
      <c r="B124" s="63" t="s">
        <v>90</v>
      </c>
      <c r="C124" s="43" t="s">
        <v>79</v>
      </c>
      <c r="D124" s="44">
        <f t="shared" ref="D124:AA124" si="70">$D$9</f>
        <v>66.180000000000007</v>
      </c>
      <c r="E124" s="44">
        <f t="shared" si="70"/>
        <v>66.180000000000007</v>
      </c>
      <c r="F124" s="44">
        <f t="shared" si="70"/>
        <v>66.180000000000007</v>
      </c>
      <c r="G124" s="44">
        <f t="shared" si="70"/>
        <v>66.180000000000007</v>
      </c>
      <c r="H124" s="44">
        <f t="shared" si="70"/>
        <v>66.180000000000007</v>
      </c>
      <c r="I124" s="44">
        <f t="shared" si="70"/>
        <v>66.180000000000007</v>
      </c>
      <c r="J124" s="44">
        <f t="shared" si="70"/>
        <v>66.180000000000007</v>
      </c>
      <c r="K124" s="44">
        <f t="shared" si="70"/>
        <v>66.180000000000007</v>
      </c>
      <c r="L124" s="44">
        <f t="shared" si="70"/>
        <v>66.180000000000007</v>
      </c>
      <c r="M124" s="44">
        <f t="shared" si="70"/>
        <v>66.180000000000007</v>
      </c>
      <c r="N124" s="44">
        <f t="shared" si="70"/>
        <v>66.180000000000007</v>
      </c>
      <c r="O124" s="44">
        <f t="shared" si="70"/>
        <v>66.180000000000007</v>
      </c>
      <c r="P124" s="44">
        <f t="shared" si="70"/>
        <v>66.180000000000007</v>
      </c>
      <c r="Q124" s="44">
        <f t="shared" si="70"/>
        <v>66.180000000000007</v>
      </c>
      <c r="R124" s="44">
        <f t="shared" si="70"/>
        <v>66.180000000000007</v>
      </c>
      <c r="S124" s="44">
        <f t="shared" si="70"/>
        <v>66.180000000000007</v>
      </c>
      <c r="T124" s="44">
        <f t="shared" si="70"/>
        <v>66.180000000000007</v>
      </c>
      <c r="U124" s="44">
        <f t="shared" si="70"/>
        <v>66.180000000000007</v>
      </c>
      <c r="V124" s="44">
        <f t="shared" si="70"/>
        <v>66.180000000000007</v>
      </c>
      <c r="W124" s="44">
        <f t="shared" si="70"/>
        <v>66.180000000000007</v>
      </c>
      <c r="X124" s="44">
        <f t="shared" si="70"/>
        <v>66.180000000000007</v>
      </c>
      <c r="Y124" s="44">
        <f t="shared" si="70"/>
        <v>66.180000000000007</v>
      </c>
      <c r="Z124" s="44">
        <f t="shared" si="70"/>
        <v>66.180000000000007</v>
      </c>
      <c r="AA124" s="44">
        <f t="shared" si="70"/>
        <v>66.180000000000007</v>
      </c>
    </row>
    <row r="125" spans="1:27" ht="12.75" hidden="1" customHeight="1" outlineLevel="1" x14ac:dyDescent="0.2">
      <c r="A125" s="99" t="s">
        <v>1151</v>
      </c>
      <c r="B125" s="63" t="s">
        <v>83</v>
      </c>
      <c r="C125" s="43" t="s">
        <v>79</v>
      </c>
      <c r="D125" s="44">
        <v>3.92</v>
      </c>
      <c r="E125" s="44">
        <v>3.92</v>
      </c>
      <c r="F125" s="44">
        <v>3.92</v>
      </c>
      <c r="G125" s="44">
        <v>3.92</v>
      </c>
      <c r="H125" s="44">
        <v>3.92</v>
      </c>
      <c r="I125" s="44">
        <v>3.92</v>
      </c>
      <c r="J125" s="44">
        <v>3.92</v>
      </c>
      <c r="K125" s="44">
        <v>3.92</v>
      </c>
      <c r="L125" s="44">
        <v>3.92</v>
      </c>
      <c r="M125" s="44">
        <v>3.92</v>
      </c>
      <c r="N125" s="44">
        <v>3.92</v>
      </c>
      <c r="O125" s="44">
        <v>3.92</v>
      </c>
      <c r="P125" s="44">
        <v>3.92</v>
      </c>
      <c r="Q125" s="44">
        <v>3.92</v>
      </c>
      <c r="R125" s="44">
        <v>3.92</v>
      </c>
      <c r="S125" s="44">
        <v>3.92</v>
      </c>
      <c r="T125" s="44">
        <v>3.92</v>
      </c>
      <c r="U125" s="44">
        <v>3.92</v>
      </c>
      <c r="V125" s="44">
        <v>3.92</v>
      </c>
      <c r="W125" s="44">
        <v>3.92</v>
      </c>
      <c r="X125" s="44">
        <v>3.92</v>
      </c>
      <c r="Y125" s="44">
        <v>3.92</v>
      </c>
      <c r="Z125" s="44">
        <v>3.92</v>
      </c>
      <c r="AA125" s="44">
        <v>3.92</v>
      </c>
    </row>
    <row r="126" spans="1:27" ht="12.75" hidden="1" customHeight="1" outlineLevel="1" x14ac:dyDescent="0.2">
      <c r="A126" s="99" t="s">
        <v>1152</v>
      </c>
      <c r="B126" s="63" t="s">
        <v>81</v>
      </c>
      <c r="C126" s="43" t="s">
        <v>79</v>
      </c>
      <c r="D126" s="44">
        <f>$D$11</f>
        <v>330.69</v>
      </c>
      <c r="E126" s="44">
        <f t="shared" ref="E126:AA126" si="71">$D$11</f>
        <v>330.69</v>
      </c>
      <c r="F126" s="44">
        <f t="shared" si="71"/>
        <v>330.69</v>
      </c>
      <c r="G126" s="44">
        <f t="shared" si="71"/>
        <v>330.69</v>
      </c>
      <c r="H126" s="44">
        <f t="shared" si="71"/>
        <v>330.69</v>
      </c>
      <c r="I126" s="44">
        <f t="shared" si="71"/>
        <v>330.69</v>
      </c>
      <c r="J126" s="44">
        <f t="shared" si="71"/>
        <v>330.69</v>
      </c>
      <c r="K126" s="44">
        <f t="shared" si="71"/>
        <v>330.69</v>
      </c>
      <c r="L126" s="44">
        <f t="shared" si="71"/>
        <v>330.69</v>
      </c>
      <c r="M126" s="44">
        <f t="shared" si="71"/>
        <v>330.69</v>
      </c>
      <c r="N126" s="44">
        <f t="shared" si="71"/>
        <v>330.69</v>
      </c>
      <c r="O126" s="44">
        <f t="shared" si="71"/>
        <v>330.69</v>
      </c>
      <c r="P126" s="44">
        <f t="shared" si="71"/>
        <v>330.69</v>
      </c>
      <c r="Q126" s="44">
        <f t="shared" si="71"/>
        <v>330.69</v>
      </c>
      <c r="R126" s="44">
        <f t="shared" si="71"/>
        <v>330.69</v>
      </c>
      <c r="S126" s="44">
        <f t="shared" si="71"/>
        <v>330.69</v>
      </c>
      <c r="T126" s="44">
        <f t="shared" si="71"/>
        <v>330.69</v>
      </c>
      <c r="U126" s="44">
        <f t="shared" si="71"/>
        <v>330.69</v>
      </c>
      <c r="V126" s="44">
        <f t="shared" si="71"/>
        <v>330.69</v>
      </c>
      <c r="W126" s="44">
        <f t="shared" si="71"/>
        <v>330.69</v>
      </c>
      <c r="X126" s="44">
        <f t="shared" si="71"/>
        <v>330.69</v>
      </c>
      <c r="Y126" s="44">
        <f t="shared" si="71"/>
        <v>330.69</v>
      </c>
      <c r="Z126" s="44">
        <f t="shared" si="71"/>
        <v>330.69</v>
      </c>
      <c r="AA126" s="44">
        <f t="shared" si="71"/>
        <v>330.69</v>
      </c>
    </row>
    <row r="127" spans="1:27" ht="12.75" customHeight="1" collapsed="1" x14ac:dyDescent="0.2">
      <c r="A127" s="98" t="s">
        <v>1153</v>
      </c>
      <c r="B127" s="28" t="str">
        <f>"25"&amp;"."&amp;$B$663&amp;"."&amp;$B$664</f>
        <v>25.08.2023</v>
      </c>
      <c r="C127" s="90" t="s">
        <v>76</v>
      </c>
      <c r="D127" s="91">
        <f>ROUND(((D128+D129+D131+D130)/1000),5)</f>
        <v>1.6847799999999999</v>
      </c>
      <c r="E127" s="91">
        <f>ROUND(((E128+E129+E131+E130)/1000),5)</f>
        <v>1.4730799999999999</v>
      </c>
      <c r="F127" s="91">
        <f>ROUND(((F128+F129+F131+F130)/1000),5)</f>
        <v>1.3510200000000001</v>
      </c>
      <c r="G127" s="91">
        <f t="shared" ref="G127:AA127" si="72">ROUND(((G128+G129+G131+G130)/1000),5)</f>
        <v>0.61885999999999997</v>
      </c>
      <c r="H127" s="91">
        <f t="shared" si="72"/>
        <v>0.63521000000000005</v>
      </c>
      <c r="I127" s="91">
        <f t="shared" si="72"/>
        <v>0.66983000000000004</v>
      </c>
      <c r="J127" s="91">
        <f t="shared" si="72"/>
        <v>1.71495</v>
      </c>
      <c r="K127" s="91">
        <f t="shared" si="72"/>
        <v>1.99593</v>
      </c>
      <c r="L127" s="91">
        <f t="shared" si="72"/>
        <v>2.1673499999999999</v>
      </c>
      <c r="M127" s="91">
        <f t="shared" si="72"/>
        <v>2.3553700000000002</v>
      </c>
      <c r="N127" s="91">
        <f t="shared" si="72"/>
        <v>2.4027400000000001</v>
      </c>
      <c r="O127" s="91">
        <f t="shared" si="72"/>
        <v>2.3791799999999999</v>
      </c>
      <c r="P127" s="91">
        <f t="shared" si="72"/>
        <v>2.3466300000000002</v>
      </c>
      <c r="Q127" s="91">
        <f t="shared" si="72"/>
        <v>2.3589500000000001</v>
      </c>
      <c r="R127" s="91">
        <f t="shared" si="72"/>
        <v>2.4450099999999999</v>
      </c>
      <c r="S127" s="91">
        <f t="shared" si="72"/>
        <v>2.44278</v>
      </c>
      <c r="T127" s="91">
        <f t="shared" si="72"/>
        <v>2.4109699999999998</v>
      </c>
      <c r="U127" s="91">
        <f t="shared" si="72"/>
        <v>2.40293</v>
      </c>
      <c r="V127" s="91">
        <f t="shared" si="72"/>
        <v>2.3999700000000002</v>
      </c>
      <c r="W127" s="91">
        <f t="shared" si="72"/>
        <v>2.4400900000000001</v>
      </c>
      <c r="X127" s="91">
        <f t="shared" si="72"/>
        <v>2.4423699999999999</v>
      </c>
      <c r="Y127" s="91">
        <f t="shared" si="72"/>
        <v>2.3687200000000002</v>
      </c>
      <c r="Z127" s="91">
        <f t="shared" si="72"/>
        <v>2.1635900000000001</v>
      </c>
      <c r="AA127" s="91">
        <f t="shared" si="72"/>
        <v>1.9496100000000001</v>
      </c>
    </row>
    <row r="128" spans="1:27" ht="12.75" hidden="1" customHeight="1" outlineLevel="1" x14ac:dyDescent="0.2">
      <c r="A128" s="99" t="s">
        <v>1154</v>
      </c>
      <c r="B128" s="63" t="s">
        <v>238</v>
      </c>
      <c r="C128" s="43" t="s">
        <v>79</v>
      </c>
      <c r="D128" s="44">
        <v>1283.99</v>
      </c>
      <c r="E128" s="44">
        <v>1072.29</v>
      </c>
      <c r="F128" s="44">
        <v>950.23</v>
      </c>
      <c r="G128" s="44">
        <v>218.07</v>
      </c>
      <c r="H128" s="44">
        <v>234.42</v>
      </c>
      <c r="I128" s="44">
        <v>269.04000000000002</v>
      </c>
      <c r="J128" s="44">
        <v>1314.16</v>
      </c>
      <c r="K128" s="44">
        <v>1595.14</v>
      </c>
      <c r="L128" s="44">
        <v>1766.56</v>
      </c>
      <c r="M128" s="44">
        <v>1954.58</v>
      </c>
      <c r="N128" s="44">
        <v>2001.95</v>
      </c>
      <c r="O128" s="44">
        <v>1978.39</v>
      </c>
      <c r="P128" s="44">
        <v>1945.84</v>
      </c>
      <c r="Q128" s="44">
        <v>1958.16</v>
      </c>
      <c r="R128" s="44">
        <v>2044.22</v>
      </c>
      <c r="S128" s="44">
        <v>2041.99</v>
      </c>
      <c r="T128" s="44">
        <v>2010.18</v>
      </c>
      <c r="U128" s="44">
        <v>2002.14</v>
      </c>
      <c r="V128" s="44">
        <v>1999.18</v>
      </c>
      <c r="W128" s="44">
        <v>2039.3</v>
      </c>
      <c r="X128" s="44">
        <v>2041.58</v>
      </c>
      <c r="Y128" s="44">
        <v>1967.93</v>
      </c>
      <c r="Z128" s="44">
        <v>1762.8</v>
      </c>
      <c r="AA128" s="44">
        <v>1548.82</v>
      </c>
    </row>
    <row r="129" spans="1:27" ht="12.75" hidden="1" customHeight="1" outlineLevel="1" x14ac:dyDescent="0.2">
      <c r="A129" s="99" t="s">
        <v>1155</v>
      </c>
      <c r="B129" s="63" t="s">
        <v>90</v>
      </c>
      <c r="C129" s="43" t="s">
        <v>79</v>
      </c>
      <c r="D129" s="44">
        <f t="shared" ref="D129:AA129" si="73">$D$9</f>
        <v>66.180000000000007</v>
      </c>
      <c r="E129" s="44">
        <f t="shared" si="73"/>
        <v>66.180000000000007</v>
      </c>
      <c r="F129" s="44">
        <f t="shared" si="73"/>
        <v>66.180000000000007</v>
      </c>
      <c r="G129" s="44">
        <f t="shared" si="73"/>
        <v>66.180000000000007</v>
      </c>
      <c r="H129" s="44">
        <f t="shared" si="73"/>
        <v>66.180000000000007</v>
      </c>
      <c r="I129" s="44">
        <f t="shared" si="73"/>
        <v>66.180000000000007</v>
      </c>
      <c r="J129" s="44">
        <f t="shared" si="73"/>
        <v>66.180000000000007</v>
      </c>
      <c r="K129" s="44">
        <f t="shared" si="73"/>
        <v>66.180000000000007</v>
      </c>
      <c r="L129" s="44">
        <f t="shared" si="73"/>
        <v>66.180000000000007</v>
      </c>
      <c r="M129" s="44">
        <f t="shared" si="73"/>
        <v>66.180000000000007</v>
      </c>
      <c r="N129" s="44">
        <f t="shared" si="73"/>
        <v>66.180000000000007</v>
      </c>
      <c r="O129" s="44">
        <f t="shared" si="73"/>
        <v>66.180000000000007</v>
      </c>
      <c r="P129" s="44">
        <f t="shared" si="73"/>
        <v>66.180000000000007</v>
      </c>
      <c r="Q129" s="44">
        <f t="shared" si="73"/>
        <v>66.180000000000007</v>
      </c>
      <c r="R129" s="44">
        <f t="shared" si="73"/>
        <v>66.180000000000007</v>
      </c>
      <c r="S129" s="44">
        <f t="shared" si="73"/>
        <v>66.180000000000007</v>
      </c>
      <c r="T129" s="44">
        <f t="shared" si="73"/>
        <v>66.180000000000007</v>
      </c>
      <c r="U129" s="44">
        <f t="shared" si="73"/>
        <v>66.180000000000007</v>
      </c>
      <c r="V129" s="44">
        <f t="shared" si="73"/>
        <v>66.180000000000007</v>
      </c>
      <c r="W129" s="44">
        <f t="shared" si="73"/>
        <v>66.180000000000007</v>
      </c>
      <c r="X129" s="44">
        <f t="shared" si="73"/>
        <v>66.180000000000007</v>
      </c>
      <c r="Y129" s="44">
        <f t="shared" si="73"/>
        <v>66.180000000000007</v>
      </c>
      <c r="Z129" s="44">
        <f t="shared" si="73"/>
        <v>66.180000000000007</v>
      </c>
      <c r="AA129" s="44">
        <f t="shared" si="73"/>
        <v>66.180000000000007</v>
      </c>
    </row>
    <row r="130" spans="1:27" ht="12.75" hidden="1" customHeight="1" outlineLevel="1" x14ac:dyDescent="0.2">
      <c r="A130" s="99" t="s">
        <v>1156</v>
      </c>
      <c r="B130" s="63" t="s">
        <v>83</v>
      </c>
      <c r="C130" s="43" t="s">
        <v>79</v>
      </c>
      <c r="D130" s="44">
        <v>3.92</v>
      </c>
      <c r="E130" s="44">
        <v>3.92</v>
      </c>
      <c r="F130" s="44">
        <v>3.92</v>
      </c>
      <c r="G130" s="44">
        <v>3.92</v>
      </c>
      <c r="H130" s="44">
        <v>3.92</v>
      </c>
      <c r="I130" s="44">
        <v>3.92</v>
      </c>
      <c r="J130" s="44">
        <v>3.92</v>
      </c>
      <c r="K130" s="44">
        <v>3.92</v>
      </c>
      <c r="L130" s="44">
        <v>3.92</v>
      </c>
      <c r="M130" s="44">
        <v>3.92</v>
      </c>
      <c r="N130" s="44">
        <v>3.92</v>
      </c>
      <c r="O130" s="44">
        <v>3.92</v>
      </c>
      <c r="P130" s="44">
        <v>3.92</v>
      </c>
      <c r="Q130" s="44">
        <v>3.92</v>
      </c>
      <c r="R130" s="44">
        <v>3.92</v>
      </c>
      <c r="S130" s="44">
        <v>3.92</v>
      </c>
      <c r="T130" s="44">
        <v>3.92</v>
      </c>
      <c r="U130" s="44">
        <v>3.92</v>
      </c>
      <c r="V130" s="44">
        <v>3.92</v>
      </c>
      <c r="W130" s="44">
        <v>3.92</v>
      </c>
      <c r="X130" s="44">
        <v>3.92</v>
      </c>
      <c r="Y130" s="44">
        <v>3.92</v>
      </c>
      <c r="Z130" s="44">
        <v>3.92</v>
      </c>
      <c r="AA130" s="44">
        <v>3.92</v>
      </c>
    </row>
    <row r="131" spans="1:27" ht="12.75" hidden="1" customHeight="1" outlineLevel="1" x14ac:dyDescent="0.2">
      <c r="A131" s="99" t="s">
        <v>1157</v>
      </c>
      <c r="B131" s="63" t="s">
        <v>81</v>
      </c>
      <c r="C131" s="43" t="s">
        <v>79</v>
      </c>
      <c r="D131" s="44">
        <f>$D$11</f>
        <v>330.69</v>
      </c>
      <c r="E131" s="44">
        <f t="shared" ref="E131:AA131" si="74">$D$11</f>
        <v>330.69</v>
      </c>
      <c r="F131" s="44">
        <f t="shared" si="74"/>
        <v>330.69</v>
      </c>
      <c r="G131" s="44">
        <f t="shared" si="74"/>
        <v>330.69</v>
      </c>
      <c r="H131" s="44">
        <f t="shared" si="74"/>
        <v>330.69</v>
      </c>
      <c r="I131" s="44">
        <f t="shared" si="74"/>
        <v>330.69</v>
      </c>
      <c r="J131" s="44">
        <f t="shared" si="74"/>
        <v>330.69</v>
      </c>
      <c r="K131" s="44">
        <f t="shared" si="74"/>
        <v>330.69</v>
      </c>
      <c r="L131" s="44">
        <f t="shared" si="74"/>
        <v>330.69</v>
      </c>
      <c r="M131" s="44">
        <f t="shared" si="74"/>
        <v>330.69</v>
      </c>
      <c r="N131" s="44">
        <f t="shared" si="74"/>
        <v>330.69</v>
      </c>
      <c r="O131" s="44">
        <f t="shared" si="74"/>
        <v>330.69</v>
      </c>
      <c r="P131" s="44">
        <f t="shared" si="74"/>
        <v>330.69</v>
      </c>
      <c r="Q131" s="44">
        <f t="shared" si="74"/>
        <v>330.69</v>
      </c>
      <c r="R131" s="44">
        <f t="shared" si="74"/>
        <v>330.69</v>
      </c>
      <c r="S131" s="44">
        <f t="shared" si="74"/>
        <v>330.69</v>
      </c>
      <c r="T131" s="44">
        <f t="shared" si="74"/>
        <v>330.69</v>
      </c>
      <c r="U131" s="44">
        <f t="shared" si="74"/>
        <v>330.69</v>
      </c>
      <c r="V131" s="44">
        <f t="shared" si="74"/>
        <v>330.69</v>
      </c>
      <c r="W131" s="44">
        <f t="shared" si="74"/>
        <v>330.69</v>
      </c>
      <c r="X131" s="44">
        <f t="shared" si="74"/>
        <v>330.69</v>
      </c>
      <c r="Y131" s="44">
        <f t="shared" si="74"/>
        <v>330.69</v>
      </c>
      <c r="Z131" s="44">
        <f t="shared" si="74"/>
        <v>330.69</v>
      </c>
      <c r="AA131" s="44">
        <f t="shared" si="74"/>
        <v>330.69</v>
      </c>
    </row>
    <row r="132" spans="1:27" ht="12.75" customHeight="1" collapsed="1" x14ac:dyDescent="0.2">
      <c r="A132" s="98" t="s">
        <v>1158</v>
      </c>
      <c r="B132" s="28" t="str">
        <f>"26"&amp;"."&amp;$B$663&amp;"."&amp;$B$664</f>
        <v>26.08.2023</v>
      </c>
      <c r="C132" s="90" t="s">
        <v>76</v>
      </c>
      <c r="D132" s="91">
        <f>ROUND(((D133+D134+D136+D135)/1000),5)</f>
        <v>1.81254</v>
      </c>
      <c r="E132" s="91">
        <f>ROUND(((E133+E134+E136+E135)/1000),5)</f>
        <v>1.72902</v>
      </c>
      <c r="F132" s="91">
        <f>ROUND(((F133+F134+F136+F135)/1000),5)</f>
        <v>1.6019099999999999</v>
      </c>
      <c r="G132" s="91">
        <f t="shared" ref="G132:AA132" si="75">ROUND(((G133+G134+G136+G135)/1000),5)</f>
        <v>1.56637</v>
      </c>
      <c r="H132" s="91">
        <f t="shared" si="75"/>
        <v>1.56518</v>
      </c>
      <c r="I132" s="91">
        <f t="shared" si="75"/>
        <v>1.58382</v>
      </c>
      <c r="J132" s="91">
        <f t="shared" si="75"/>
        <v>1.6858900000000001</v>
      </c>
      <c r="K132" s="91">
        <f t="shared" si="75"/>
        <v>1.88195</v>
      </c>
      <c r="L132" s="91">
        <f t="shared" si="75"/>
        <v>2.17435</v>
      </c>
      <c r="M132" s="91">
        <f t="shared" si="75"/>
        <v>2.4207900000000002</v>
      </c>
      <c r="N132" s="91">
        <f t="shared" si="75"/>
        <v>2.48163</v>
      </c>
      <c r="O132" s="91">
        <f t="shared" si="75"/>
        <v>2.4907599999999999</v>
      </c>
      <c r="P132" s="91">
        <f t="shared" si="75"/>
        <v>2.48584</v>
      </c>
      <c r="Q132" s="91">
        <f t="shared" si="75"/>
        <v>2.5035699999999999</v>
      </c>
      <c r="R132" s="91">
        <f t="shared" si="75"/>
        <v>2.5007000000000001</v>
      </c>
      <c r="S132" s="91">
        <f t="shared" si="75"/>
        <v>2.4923600000000001</v>
      </c>
      <c r="T132" s="91">
        <f t="shared" si="75"/>
        <v>2.4163299999999999</v>
      </c>
      <c r="U132" s="91">
        <f t="shared" si="75"/>
        <v>2.3330600000000001</v>
      </c>
      <c r="V132" s="91">
        <f t="shared" si="75"/>
        <v>2.33087</v>
      </c>
      <c r="W132" s="91">
        <f t="shared" si="75"/>
        <v>2.4037099999999998</v>
      </c>
      <c r="X132" s="91">
        <f t="shared" si="75"/>
        <v>2.3499300000000001</v>
      </c>
      <c r="Y132" s="91">
        <f t="shared" si="75"/>
        <v>2.1666699999999999</v>
      </c>
      <c r="Z132" s="91">
        <f t="shared" si="75"/>
        <v>2.0917599999999998</v>
      </c>
      <c r="AA132" s="91">
        <f t="shared" si="75"/>
        <v>1.8802700000000001</v>
      </c>
    </row>
    <row r="133" spans="1:27" ht="12.75" hidden="1" customHeight="1" outlineLevel="1" x14ac:dyDescent="0.2">
      <c r="A133" s="99" t="s">
        <v>1159</v>
      </c>
      <c r="B133" s="63" t="s">
        <v>238</v>
      </c>
      <c r="C133" s="43" t="s">
        <v>79</v>
      </c>
      <c r="D133" s="44">
        <v>1411.75</v>
      </c>
      <c r="E133" s="44">
        <v>1328.23</v>
      </c>
      <c r="F133" s="44">
        <v>1201.1199999999999</v>
      </c>
      <c r="G133" s="44">
        <v>1165.58</v>
      </c>
      <c r="H133" s="44">
        <v>1164.3900000000001</v>
      </c>
      <c r="I133" s="44">
        <v>1183.03</v>
      </c>
      <c r="J133" s="44">
        <v>1285.0999999999999</v>
      </c>
      <c r="K133" s="44">
        <v>1481.16</v>
      </c>
      <c r="L133" s="44">
        <v>1773.56</v>
      </c>
      <c r="M133" s="44">
        <v>2020</v>
      </c>
      <c r="N133" s="44">
        <v>2080.84</v>
      </c>
      <c r="O133" s="44">
        <v>2089.9699999999998</v>
      </c>
      <c r="P133" s="44">
        <v>2085.0500000000002</v>
      </c>
      <c r="Q133" s="44">
        <v>2102.7800000000002</v>
      </c>
      <c r="R133" s="44">
        <v>2099.91</v>
      </c>
      <c r="S133" s="44">
        <v>2091.5700000000002</v>
      </c>
      <c r="T133" s="44">
        <v>2015.54</v>
      </c>
      <c r="U133" s="44">
        <v>1932.27</v>
      </c>
      <c r="V133" s="44">
        <v>1930.08</v>
      </c>
      <c r="W133" s="44">
        <v>2002.92</v>
      </c>
      <c r="X133" s="44">
        <v>1949.14</v>
      </c>
      <c r="Y133" s="44">
        <v>1765.88</v>
      </c>
      <c r="Z133" s="44">
        <v>1690.97</v>
      </c>
      <c r="AA133" s="44">
        <v>1479.48</v>
      </c>
    </row>
    <row r="134" spans="1:27" ht="12.75" hidden="1" customHeight="1" outlineLevel="1" x14ac:dyDescent="0.2">
      <c r="A134" s="99" t="s">
        <v>1160</v>
      </c>
      <c r="B134" s="63" t="s">
        <v>90</v>
      </c>
      <c r="C134" s="43" t="s">
        <v>79</v>
      </c>
      <c r="D134" s="44">
        <f t="shared" ref="D134:AA134" si="76">$D$9</f>
        <v>66.180000000000007</v>
      </c>
      <c r="E134" s="44">
        <f t="shared" si="76"/>
        <v>66.180000000000007</v>
      </c>
      <c r="F134" s="44">
        <f t="shared" si="76"/>
        <v>66.180000000000007</v>
      </c>
      <c r="G134" s="44">
        <f t="shared" si="76"/>
        <v>66.180000000000007</v>
      </c>
      <c r="H134" s="44">
        <f t="shared" si="76"/>
        <v>66.180000000000007</v>
      </c>
      <c r="I134" s="44">
        <f t="shared" si="76"/>
        <v>66.180000000000007</v>
      </c>
      <c r="J134" s="44">
        <f t="shared" si="76"/>
        <v>66.180000000000007</v>
      </c>
      <c r="K134" s="44">
        <f t="shared" si="76"/>
        <v>66.180000000000007</v>
      </c>
      <c r="L134" s="44">
        <f t="shared" si="76"/>
        <v>66.180000000000007</v>
      </c>
      <c r="M134" s="44">
        <f t="shared" si="76"/>
        <v>66.180000000000007</v>
      </c>
      <c r="N134" s="44">
        <f t="shared" si="76"/>
        <v>66.180000000000007</v>
      </c>
      <c r="O134" s="44">
        <f t="shared" si="76"/>
        <v>66.180000000000007</v>
      </c>
      <c r="P134" s="44">
        <f t="shared" si="76"/>
        <v>66.180000000000007</v>
      </c>
      <c r="Q134" s="44">
        <f t="shared" si="76"/>
        <v>66.180000000000007</v>
      </c>
      <c r="R134" s="44">
        <f t="shared" si="76"/>
        <v>66.180000000000007</v>
      </c>
      <c r="S134" s="44">
        <f t="shared" si="76"/>
        <v>66.180000000000007</v>
      </c>
      <c r="T134" s="44">
        <f t="shared" si="76"/>
        <v>66.180000000000007</v>
      </c>
      <c r="U134" s="44">
        <f t="shared" si="76"/>
        <v>66.180000000000007</v>
      </c>
      <c r="V134" s="44">
        <f t="shared" si="76"/>
        <v>66.180000000000007</v>
      </c>
      <c r="W134" s="44">
        <f t="shared" si="76"/>
        <v>66.180000000000007</v>
      </c>
      <c r="X134" s="44">
        <f t="shared" si="76"/>
        <v>66.180000000000007</v>
      </c>
      <c r="Y134" s="44">
        <f t="shared" si="76"/>
        <v>66.180000000000007</v>
      </c>
      <c r="Z134" s="44">
        <f t="shared" si="76"/>
        <v>66.180000000000007</v>
      </c>
      <c r="AA134" s="44">
        <f t="shared" si="76"/>
        <v>66.180000000000007</v>
      </c>
    </row>
    <row r="135" spans="1:27" ht="12.75" hidden="1" customHeight="1" outlineLevel="1" x14ac:dyDescent="0.2">
      <c r="A135" s="99" t="s">
        <v>1161</v>
      </c>
      <c r="B135" s="63" t="s">
        <v>83</v>
      </c>
      <c r="C135" s="43" t="s">
        <v>79</v>
      </c>
      <c r="D135" s="44">
        <v>3.92</v>
      </c>
      <c r="E135" s="44">
        <v>3.92</v>
      </c>
      <c r="F135" s="44">
        <v>3.92</v>
      </c>
      <c r="G135" s="44">
        <v>3.92</v>
      </c>
      <c r="H135" s="44">
        <v>3.92</v>
      </c>
      <c r="I135" s="44">
        <v>3.92</v>
      </c>
      <c r="J135" s="44">
        <v>3.92</v>
      </c>
      <c r="K135" s="44">
        <v>3.92</v>
      </c>
      <c r="L135" s="44">
        <v>3.92</v>
      </c>
      <c r="M135" s="44">
        <v>3.92</v>
      </c>
      <c r="N135" s="44">
        <v>3.92</v>
      </c>
      <c r="O135" s="44">
        <v>3.92</v>
      </c>
      <c r="P135" s="44">
        <v>3.92</v>
      </c>
      <c r="Q135" s="44">
        <v>3.92</v>
      </c>
      <c r="R135" s="44">
        <v>3.92</v>
      </c>
      <c r="S135" s="44">
        <v>3.92</v>
      </c>
      <c r="T135" s="44">
        <v>3.92</v>
      </c>
      <c r="U135" s="44">
        <v>3.92</v>
      </c>
      <c r="V135" s="44">
        <v>3.92</v>
      </c>
      <c r="W135" s="44">
        <v>3.92</v>
      </c>
      <c r="X135" s="44">
        <v>3.92</v>
      </c>
      <c r="Y135" s="44">
        <v>3.92</v>
      </c>
      <c r="Z135" s="44">
        <v>3.92</v>
      </c>
      <c r="AA135" s="44">
        <v>3.92</v>
      </c>
    </row>
    <row r="136" spans="1:27" ht="12.75" hidden="1" customHeight="1" outlineLevel="1" x14ac:dyDescent="0.2">
      <c r="A136" s="99" t="s">
        <v>1162</v>
      </c>
      <c r="B136" s="63" t="s">
        <v>81</v>
      </c>
      <c r="C136" s="43" t="s">
        <v>79</v>
      </c>
      <c r="D136" s="44">
        <f>$D$11</f>
        <v>330.69</v>
      </c>
      <c r="E136" s="44">
        <f t="shared" ref="E136:AA136" si="77">$D$11</f>
        <v>330.69</v>
      </c>
      <c r="F136" s="44">
        <f t="shared" si="77"/>
        <v>330.69</v>
      </c>
      <c r="G136" s="44">
        <f t="shared" si="77"/>
        <v>330.69</v>
      </c>
      <c r="H136" s="44">
        <f t="shared" si="77"/>
        <v>330.69</v>
      </c>
      <c r="I136" s="44">
        <f t="shared" si="77"/>
        <v>330.69</v>
      </c>
      <c r="J136" s="44">
        <f t="shared" si="77"/>
        <v>330.69</v>
      </c>
      <c r="K136" s="44">
        <f t="shared" si="77"/>
        <v>330.69</v>
      </c>
      <c r="L136" s="44">
        <f t="shared" si="77"/>
        <v>330.69</v>
      </c>
      <c r="M136" s="44">
        <f t="shared" si="77"/>
        <v>330.69</v>
      </c>
      <c r="N136" s="44">
        <f t="shared" si="77"/>
        <v>330.69</v>
      </c>
      <c r="O136" s="44">
        <f t="shared" si="77"/>
        <v>330.69</v>
      </c>
      <c r="P136" s="44">
        <f t="shared" si="77"/>
        <v>330.69</v>
      </c>
      <c r="Q136" s="44">
        <f t="shared" si="77"/>
        <v>330.69</v>
      </c>
      <c r="R136" s="44">
        <f t="shared" si="77"/>
        <v>330.69</v>
      </c>
      <c r="S136" s="44">
        <f t="shared" si="77"/>
        <v>330.69</v>
      </c>
      <c r="T136" s="44">
        <f t="shared" si="77"/>
        <v>330.69</v>
      </c>
      <c r="U136" s="44">
        <f t="shared" si="77"/>
        <v>330.69</v>
      </c>
      <c r="V136" s="44">
        <f t="shared" si="77"/>
        <v>330.69</v>
      </c>
      <c r="W136" s="44">
        <f t="shared" si="77"/>
        <v>330.69</v>
      </c>
      <c r="X136" s="44">
        <f t="shared" si="77"/>
        <v>330.69</v>
      </c>
      <c r="Y136" s="44">
        <f t="shared" si="77"/>
        <v>330.69</v>
      </c>
      <c r="Z136" s="44">
        <f t="shared" si="77"/>
        <v>330.69</v>
      </c>
      <c r="AA136" s="44">
        <f t="shared" si="77"/>
        <v>330.69</v>
      </c>
    </row>
    <row r="137" spans="1:27" ht="12.75" customHeight="1" collapsed="1" x14ac:dyDescent="0.2">
      <c r="A137" s="98" t="s">
        <v>1163</v>
      </c>
      <c r="B137" s="28" t="str">
        <f>"27"&amp;"."&amp;$B$663&amp;"."&amp;$B$664</f>
        <v>27.08.2023</v>
      </c>
      <c r="C137" s="90" t="s">
        <v>76</v>
      </c>
      <c r="D137" s="91">
        <f>ROUND(((D138+D139+D141+D140)/1000),5)</f>
        <v>1.74135</v>
      </c>
      <c r="E137" s="91">
        <f>ROUND(((E138+E139+E141+E140)/1000),5)</f>
        <v>1.6294900000000001</v>
      </c>
      <c r="F137" s="91">
        <f>ROUND(((F138+F139+F141+F140)/1000),5)</f>
        <v>1.5686</v>
      </c>
      <c r="G137" s="91">
        <f t="shared" ref="G137:AA137" si="78">ROUND(((G138+G139+G141+G140)/1000),5)</f>
        <v>1.52579</v>
      </c>
      <c r="H137" s="91">
        <f t="shared" si="78"/>
        <v>1.49942</v>
      </c>
      <c r="I137" s="91">
        <f t="shared" si="78"/>
        <v>1.47817</v>
      </c>
      <c r="J137" s="91">
        <f t="shared" si="78"/>
        <v>1.4664999999999999</v>
      </c>
      <c r="K137" s="91">
        <f t="shared" si="78"/>
        <v>1.6962999999999999</v>
      </c>
      <c r="L137" s="91">
        <f t="shared" si="78"/>
        <v>1.9782200000000001</v>
      </c>
      <c r="M137" s="91">
        <f t="shared" si="78"/>
        <v>2.1692999999999998</v>
      </c>
      <c r="N137" s="91">
        <f t="shared" si="78"/>
        <v>2.2797299999999998</v>
      </c>
      <c r="O137" s="91">
        <f t="shared" si="78"/>
        <v>2.3144200000000001</v>
      </c>
      <c r="P137" s="91">
        <f t="shared" si="78"/>
        <v>2.3136899999999998</v>
      </c>
      <c r="Q137" s="91">
        <f t="shared" si="78"/>
        <v>2.32219</v>
      </c>
      <c r="R137" s="91">
        <f t="shared" si="78"/>
        <v>2.3234400000000002</v>
      </c>
      <c r="S137" s="91">
        <f t="shared" si="78"/>
        <v>2.31534</v>
      </c>
      <c r="T137" s="91">
        <f t="shared" si="78"/>
        <v>2.2774200000000002</v>
      </c>
      <c r="U137" s="91">
        <f t="shared" si="78"/>
        <v>2.2216100000000001</v>
      </c>
      <c r="V137" s="91">
        <f t="shared" si="78"/>
        <v>2.2131699999999999</v>
      </c>
      <c r="W137" s="91">
        <f t="shared" si="78"/>
        <v>2.2545299999999999</v>
      </c>
      <c r="X137" s="91">
        <f t="shared" si="78"/>
        <v>2.2694100000000001</v>
      </c>
      <c r="Y137" s="91">
        <f t="shared" si="78"/>
        <v>2.1618599999999999</v>
      </c>
      <c r="Z137" s="91">
        <f t="shared" si="78"/>
        <v>2.10568</v>
      </c>
      <c r="AA137" s="91">
        <f t="shared" si="78"/>
        <v>1.84571</v>
      </c>
    </row>
    <row r="138" spans="1:27" ht="12.75" hidden="1" customHeight="1" outlineLevel="1" x14ac:dyDescent="0.2">
      <c r="A138" s="99" t="s">
        <v>1164</v>
      </c>
      <c r="B138" s="63" t="s">
        <v>238</v>
      </c>
      <c r="C138" s="43" t="s">
        <v>79</v>
      </c>
      <c r="D138" s="44">
        <v>1340.56</v>
      </c>
      <c r="E138" s="44">
        <v>1228.7</v>
      </c>
      <c r="F138" s="44">
        <v>1167.81</v>
      </c>
      <c r="G138" s="44">
        <v>1125</v>
      </c>
      <c r="H138" s="44">
        <v>1098.6300000000001</v>
      </c>
      <c r="I138" s="44">
        <v>1077.3800000000001</v>
      </c>
      <c r="J138" s="44">
        <v>1065.71</v>
      </c>
      <c r="K138" s="44">
        <v>1295.51</v>
      </c>
      <c r="L138" s="44">
        <v>1577.43</v>
      </c>
      <c r="M138" s="44">
        <v>1768.51</v>
      </c>
      <c r="N138" s="44">
        <v>1878.94</v>
      </c>
      <c r="O138" s="44">
        <v>1913.63</v>
      </c>
      <c r="P138" s="44">
        <v>1912.9</v>
      </c>
      <c r="Q138" s="44">
        <v>1921.4</v>
      </c>
      <c r="R138" s="44">
        <v>1922.65</v>
      </c>
      <c r="S138" s="44">
        <v>1914.55</v>
      </c>
      <c r="T138" s="44">
        <v>1876.63</v>
      </c>
      <c r="U138" s="44">
        <v>1820.82</v>
      </c>
      <c r="V138" s="44">
        <v>1812.38</v>
      </c>
      <c r="W138" s="44">
        <v>1853.74</v>
      </c>
      <c r="X138" s="44">
        <v>1868.62</v>
      </c>
      <c r="Y138" s="44">
        <v>1761.07</v>
      </c>
      <c r="Z138" s="44">
        <v>1704.89</v>
      </c>
      <c r="AA138" s="44">
        <v>1444.92</v>
      </c>
    </row>
    <row r="139" spans="1:27" ht="12.75" hidden="1" customHeight="1" outlineLevel="1" x14ac:dyDescent="0.2">
      <c r="A139" s="99" t="s">
        <v>1165</v>
      </c>
      <c r="B139" s="63" t="s">
        <v>90</v>
      </c>
      <c r="C139" s="43" t="s">
        <v>79</v>
      </c>
      <c r="D139" s="44">
        <f t="shared" ref="D139:AA139" si="79">$D$9</f>
        <v>66.180000000000007</v>
      </c>
      <c r="E139" s="44">
        <f t="shared" si="79"/>
        <v>66.180000000000007</v>
      </c>
      <c r="F139" s="44">
        <f t="shared" si="79"/>
        <v>66.180000000000007</v>
      </c>
      <c r="G139" s="44">
        <f t="shared" si="79"/>
        <v>66.180000000000007</v>
      </c>
      <c r="H139" s="44">
        <f t="shared" si="79"/>
        <v>66.180000000000007</v>
      </c>
      <c r="I139" s="44">
        <f t="shared" si="79"/>
        <v>66.180000000000007</v>
      </c>
      <c r="J139" s="44">
        <f t="shared" si="79"/>
        <v>66.180000000000007</v>
      </c>
      <c r="K139" s="44">
        <f t="shared" si="79"/>
        <v>66.180000000000007</v>
      </c>
      <c r="L139" s="44">
        <f t="shared" si="79"/>
        <v>66.180000000000007</v>
      </c>
      <c r="M139" s="44">
        <f t="shared" si="79"/>
        <v>66.180000000000007</v>
      </c>
      <c r="N139" s="44">
        <f t="shared" si="79"/>
        <v>66.180000000000007</v>
      </c>
      <c r="O139" s="44">
        <f t="shared" si="79"/>
        <v>66.180000000000007</v>
      </c>
      <c r="P139" s="44">
        <f t="shared" si="79"/>
        <v>66.180000000000007</v>
      </c>
      <c r="Q139" s="44">
        <f t="shared" si="79"/>
        <v>66.180000000000007</v>
      </c>
      <c r="R139" s="44">
        <f t="shared" si="79"/>
        <v>66.180000000000007</v>
      </c>
      <c r="S139" s="44">
        <f t="shared" si="79"/>
        <v>66.180000000000007</v>
      </c>
      <c r="T139" s="44">
        <f t="shared" si="79"/>
        <v>66.180000000000007</v>
      </c>
      <c r="U139" s="44">
        <f t="shared" si="79"/>
        <v>66.180000000000007</v>
      </c>
      <c r="V139" s="44">
        <f t="shared" si="79"/>
        <v>66.180000000000007</v>
      </c>
      <c r="W139" s="44">
        <f t="shared" si="79"/>
        <v>66.180000000000007</v>
      </c>
      <c r="X139" s="44">
        <f t="shared" si="79"/>
        <v>66.180000000000007</v>
      </c>
      <c r="Y139" s="44">
        <f t="shared" si="79"/>
        <v>66.180000000000007</v>
      </c>
      <c r="Z139" s="44">
        <f t="shared" si="79"/>
        <v>66.180000000000007</v>
      </c>
      <c r="AA139" s="44">
        <f t="shared" si="79"/>
        <v>66.180000000000007</v>
      </c>
    </row>
    <row r="140" spans="1:27" ht="12.75" hidden="1" customHeight="1" outlineLevel="1" x14ac:dyDescent="0.2">
      <c r="A140" s="99" t="s">
        <v>1166</v>
      </c>
      <c r="B140" s="63" t="s">
        <v>83</v>
      </c>
      <c r="C140" s="43" t="s">
        <v>79</v>
      </c>
      <c r="D140" s="44">
        <v>3.92</v>
      </c>
      <c r="E140" s="44">
        <v>3.92</v>
      </c>
      <c r="F140" s="44">
        <v>3.92</v>
      </c>
      <c r="G140" s="44">
        <v>3.92</v>
      </c>
      <c r="H140" s="44">
        <v>3.92</v>
      </c>
      <c r="I140" s="44">
        <v>3.92</v>
      </c>
      <c r="J140" s="44">
        <v>3.92</v>
      </c>
      <c r="K140" s="44">
        <v>3.92</v>
      </c>
      <c r="L140" s="44">
        <v>3.92</v>
      </c>
      <c r="M140" s="44">
        <v>3.92</v>
      </c>
      <c r="N140" s="44">
        <v>3.92</v>
      </c>
      <c r="O140" s="44">
        <v>3.92</v>
      </c>
      <c r="P140" s="44">
        <v>3.92</v>
      </c>
      <c r="Q140" s="44">
        <v>3.92</v>
      </c>
      <c r="R140" s="44">
        <v>3.92</v>
      </c>
      <c r="S140" s="44">
        <v>3.92</v>
      </c>
      <c r="T140" s="44">
        <v>3.92</v>
      </c>
      <c r="U140" s="44">
        <v>3.92</v>
      </c>
      <c r="V140" s="44">
        <v>3.92</v>
      </c>
      <c r="W140" s="44">
        <v>3.92</v>
      </c>
      <c r="X140" s="44">
        <v>3.92</v>
      </c>
      <c r="Y140" s="44">
        <v>3.92</v>
      </c>
      <c r="Z140" s="44">
        <v>3.92</v>
      </c>
      <c r="AA140" s="44">
        <v>3.92</v>
      </c>
    </row>
    <row r="141" spans="1:27" ht="12.75" hidden="1" customHeight="1" outlineLevel="1" x14ac:dyDescent="0.2">
      <c r="A141" s="99" t="s">
        <v>1167</v>
      </c>
      <c r="B141" s="63" t="s">
        <v>81</v>
      </c>
      <c r="C141" s="43" t="s">
        <v>79</v>
      </c>
      <c r="D141" s="44">
        <f>$D$11</f>
        <v>330.69</v>
      </c>
      <c r="E141" s="44">
        <f t="shared" ref="E141:AA141" si="80">$D$11</f>
        <v>330.69</v>
      </c>
      <c r="F141" s="44">
        <f t="shared" si="80"/>
        <v>330.69</v>
      </c>
      <c r="G141" s="44">
        <f t="shared" si="80"/>
        <v>330.69</v>
      </c>
      <c r="H141" s="44">
        <f t="shared" si="80"/>
        <v>330.69</v>
      </c>
      <c r="I141" s="44">
        <f t="shared" si="80"/>
        <v>330.69</v>
      </c>
      <c r="J141" s="44">
        <f t="shared" si="80"/>
        <v>330.69</v>
      </c>
      <c r="K141" s="44">
        <f t="shared" si="80"/>
        <v>330.69</v>
      </c>
      <c r="L141" s="44">
        <f t="shared" si="80"/>
        <v>330.69</v>
      </c>
      <c r="M141" s="44">
        <f t="shared" si="80"/>
        <v>330.69</v>
      </c>
      <c r="N141" s="44">
        <f t="shared" si="80"/>
        <v>330.69</v>
      </c>
      <c r="O141" s="44">
        <f t="shared" si="80"/>
        <v>330.69</v>
      </c>
      <c r="P141" s="44">
        <f t="shared" si="80"/>
        <v>330.69</v>
      </c>
      <c r="Q141" s="44">
        <f t="shared" si="80"/>
        <v>330.69</v>
      </c>
      <c r="R141" s="44">
        <f t="shared" si="80"/>
        <v>330.69</v>
      </c>
      <c r="S141" s="44">
        <f t="shared" si="80"/>
        <v>330.69</v>
      </c>
      <c r="T141" s="44">
        <f t="shared" si="80"/>
        <v>330.69</v>
      </c>
      <c r="U141" s="44">
        <f t="shared" si="80"/>
        <v>330.69</v>
      </c>
      <c r="V141" s="44">
        <f t="shared" si="80"/>
        <v>330.69</v>
      </c>
      <c r="W141" s="44">
        <f t="shared" si="80"/>
        <v>330.69</v>
      </c>
      <c r="X141" s="44">
        <f t="shared" si="80"/>
        <v>330.69</v>
      </c>
      <c r="Y141" s="44">
        <f t="shared" si="80"/>
        <v>330.69</v>
      </c>
      <c r="Z141" s="44">
        <f t="shared" si="80"/>
        <v>330.69</v>
      </c>
      <c r="AA141" s="44">
        <f t="shared" si="80"/>
        <v>330.69</v>
      </c>
    </row>
    <row r="142" spans="1:27" ht="12.75" customHeight="1" collapsed="1" x14ac:dyDescent="0.2">
      <c r="A142" s="98" t="s">
        <v>1168</v>
      </c>
      <c r="B142" s="28" t="str">
        <f>"28"&amp;"."&amp;$B$663&amp;"."&amp;$B$664</f>
        <v>28.08.2023</v>
      </c>
      <c r="C142" s="90" t="s">
        <v>76</v>
      </c>
      <c r="D142" s="91">
        <f>ROUND(((D143+D144+D146+D145)/1000),5)</f>
        <v>1.70953</v>
      </c>
      <c r="E142" s="91">
        <f>ROUND(((E143+E144+E146+E145)/1000),5)</f>
        <v>1.56786</v>
      </c>
      <c r="F142" s="91">
        <f>ROUND(((F143+F144+F146+F145)/1000),5)</f>
        <v>1.49766</v>
      </c>
      <c r="G142" s="91">
        <f t="shared" ref="G142:AA142" si="81">ROUND(((G143+G144+G146+G145)/1000),5)</f>
        <v>1.43469</v>
      </c>
      <c r="H142" s="91">
        <f t="shared" si="81"/>
        <v>1.47906</v>
      </c>
      <c r="I142" s="91">
        <f t="shared" si="81"/>
        <v>1.5690900000000001</v>
      </c>
      <c r="J142" s="91">
        <f t="shared" si="81"/>
        <v>1.74441</v>
      </c>
      <c r="K142" s="91">
        <f t="shared" si="81"/>
        <v>2.0248200000000001</v>
      </c>
      <c r="L142" s="91">
        <f t="shared" si="81"/>
        <v>2.3058900000000002</v>
      </c>
      <c r="M142" s="91">
        <f t="shared" si="81"/>
        <v>2.4180000000000001</v>
      </c>
      <c r="N142" s="91">
        <f t="shared" si="81"/>
        <v>2.4322300000000001</v>
      </c>
      <c r="O142" s="91">
        <f t="shared" si="81"/>
        <v>2.4329499999999999</v>
      </c>
      <c r="P142" s="91">
        <f t="shared" si="81"/>
        <v>2.4237000000000002</v>
      </c>
      <c r="Q142" s="91">
        <f t="shared" si="81"/>
        <v>2.4791300000000001</v>
      </c>
      <c r="R142" s="91">
        <f t="shared" si="81"/>
        <v>2.5726800000000001</v>
      </c>
      <c r="S142" s="91">
        <f t="shared" si="81"/>
        <v>2.5646300000000002</v>
      </c>
      <c r="T142" s="91">
        <f t="shared" si="81"/>
        <v>2.5823399999999999</v>
      </c>
      <c r="U142" s="91">
        <f t="shared" si="81"/>
        <v>2.44217</v>
      </c>
      <c r="V142" s="91">
        <f t="shared" si="81"/>
        <v>2.4351699999999998</v>
      </c>
      <c r="W142" s="91">
        <f t="shared" si="81"/>
        <v>2.4426899999999998</v>
      </c>
      <c r="X142" s="91">
        <f t="shared" si="81"/>
        <v>2.4184399999999999</v>
      </c>
      <c r="Y142" s="91">
        <f t="shared" si="81"/>
        <v>2.3343500000000001</v>
      </c>
      <c r="Z142" s="91">
        <f t="shared" si="81"/>
        <v>2.1010599999999999</v>
      </c>
      <c r="AA142" s="91">
        <f t="shared" si="81"/>
        <v>1.8567800000000001</v>
      </c>
    </row>
    <row r="143" spans="1:27" ht="12.75" hidden="1" customHeight="1" outlineLevel="1" x14ac:dyDescent="0.2">
      <c r="A143" s="99" t="s">
        <v>1169</v>
      </c>
      <c r="B143" s="63" t="s">
        <v>238</v>
      </c>
      <c r="C143" s="43" t="s">
        <v>79</v>
      </c>
      <c r="D143" s="44">
        <v>1308.74</v>
      </c>
      <c r="E143" s="44">
        <v>1167.07</v>
      </c>
      <c r="F143" s="44">
        <v>1096.8699999999999</v>
      </c>
      <c r="G143" s="44">
        <v>1033.9000000000001</v>
      </c>
      <c r="H143" s="44">
        <v>1078.27</v>
      </c>
      <c r="I143" s="44">
        <v>1168.3</v>
      </c>
      <c r="J143" s="44">
        <v>1343.62</v>
      </c>
      <c r="K143" s="44">
        <v>1624.03</v>
      </c>
      <c r="L143" s="44">
        <v>1905.1</v>
      </c>
      <c r="M143" s="44">
        <v>2017.21</v>
      </c>
      <c r="N143" s="44">
        <v>2031.44</v>
      </c>
      <c r="O143" s="44">
        <v>2032.16</v>
      </c>
      <c r="P143" s="44">
        <v>2022.91</v>
      </c>
      <c r="Q143" s="44">
        <v>2078.34</v>
      </c>
      <c r="R143" s="44">
        <v>2171.89</v>
      </c>
      <c r="S143" s="44">
        <v>2163.84</v>
      </c>
      <c r="T143" s="44">
        <v>2181.5500000000002</v>
      </c>
      <c r="U143" s="44">
        <v>2041.38</v>
      </c>
      <c r="V143" s="44">
        <v>2034.38</v>
      </c>
      <c r="W143" s="44">
        <v>2041.9</v>
      </c>
      <c r="X143" s="44">
        <v>2017.65</v>
      </c>
      <c r="Y143" s="44">
        <v>1933.56</v>
      </c>
      <c r="Z143" s="44">
        <v>1700.27</v>
      </c>
      <c r="AA143" s="44">
        <v>1455.99</v>
      </c>
    </row>
    <row r="144" spans="1:27" ht="12.75" hidden="1" customHeight="1" outlineLevel="1" x14ac:dyDescent="0.2">
      <c r="A144" s="99" t="s">
        <v>1170</v>
      </c>
      <c r="B144" s="63" t="s">
        <v>90</v>
      </c>
      <c r="C144" s="43" t="s">
        <v>79</v>
      </c>
      <c r="D144" s="44">
        <f t="shared" ref="D144:AA144" si="82">$D$9</f>
        <v>66.180000000000007</v>
      </c>
      <c r="E144" s="44">
        <f t="shared" si="82"/>
        <v>66.180000000000007</v>
      </c>
      <c r="F144" s="44">
        <f t="shared" si="82"/>
        <v>66.180000000000007</v>
      </c>
      <c r="G144" s="44">
        <f t="shared" si="82"/>
        <v>66.180000000000007</v>
      </c>
      <c r="H144" s="44">
        <f t="shared" si="82"/>
        <v>66.180000000000007</v>
      </c>
      <c r="I144" s="44">
        <f t="shared" si="82"/>
        <v>66.180000000000007</v>
      </c>
      <c r="J144" s="44">
        <f t="shared" si="82"/>
        <v>66.180000000000007</v>
      </c>
      <c r="K144" s="44">
        <f t="shared" si="82"/>
        <v>66.180000000000007</v>
      </c>
      <c r="L144" s="44">
        <f t="shared" si="82"/>
        <v>66.180000000000007</v>
      </c>
      <c r="M144" s="44">
        <f t="shared" si="82"/>
        <v>66.180000000000007</v>
      </c>
      <c r="N144" s="44">
        <f t="shared" si="82"/>
        <v>66.180000000000007</v>
      </c>
      <c r="O144" s="44">
        <f t="shared" si="82"/>
        <v>66.180000000000007</v>
      </c>
      <c r="P144" s="44">
        <f t="shared" si="82"/>
        <v>66.180000000000007</v>
      </c>
      <c r="Q144" s="44">
        <f t="shared" si="82"/>
        <v>66.180000000000007</v>
      </c>
      <c r="R144" s="44">
        <f t="shared" si="82"/>
        <v>66.180000000000007</v>
      </c>
      <c r="S144" s="44">
        <f t="shared" si="82"/>
        <v>66.180000000000007</v>
      </c>
      <c r="T144" s="44">
        <f t="shared" si="82"/>
        <v>66.180000000000007</v>
      </c>
      <c r="U144" s="44">
        <f t="shared" si="82"/>
        <v>66.180000000000007</v>
      </c>
      <c r="V144" s="44">
        <f t="shared" si="82"/>
        <v>66.180000000000007</v>
      </c>
      <c r="W144" s="44">
        <f t="shared" si="82"/>
        <v>66.180000000000007</v>
      </c>
      <c r="X144" s="44">
        <f t="shared" si="82"/>
        <v>66.180000000000007</v>
      </c>
      <c r="Y144" s="44">
        <f t="shared" si="82"/>
        <v>66.180000000000007</v>
      </c>
      <c r="Z144" s="44">
        <f t="shared" si="82"/>
        <v>66.180000000000007</v>
      </c>
      <c r="AA144" s="44">
        <f t="shared" si="82"/>
        <v>66.180000000000007</v>
      </c>
    </row>
    <row r="145" spans="1:27" ht="12.75" hidden="1" customHeight="1" outlineLevel="1" x14ac:dyDescent="0.2">
      <c r="A145" s="99" t="s">
        <v>1171</v>
      </c>
      <c r="B145" s="63" t="s">
        <v>83</v>
      </c>
      <c r="C145" s="43" t="s">
        <v>79</v>
      </c>
      <c r="D145" s="44">
        <v>3.92</v>
      </c>
      <c r="E145" s="44">
        <v>3.92</v>
      </c>
      <c r="F145" s="44">
        <v>3.92</v>
      </c>
      <c r="G145" s="44">
        <v>3.92</v>
      </c>
      <c r="H145" s="44">
        <v>3.92</v>
      </c>
      <c r="I145" s="44">
        <v>3.92</v>
      </c>
      <c r="J145" s="44">
        <v>3.92</v>
      </c>
      <c r="K145" s="44">
        <v>3.92</v>
      </c>
      <c r="L145" s="44">
        <v>3.92</v>
      </c>
      <c r="M145" s="44">
        <v>3.92</v>
      </c>
      <c r="N145" s="44">
        <v>3.92</v>
      </c>
      <c r="O145" s="44">
        <v>3.92</v>
      </c>
      <c r="P145" s="44">
        <v>3.92</v>
      </c>
      <c r="Q145" s="44">
        <v>3.92</v>
      </c>
      <c r="R145" s="44">
        <v>3.92</v>
      </c>
      <c r="S145" s="44">
        <v>3.92</v>
      </c>
      <c r="T145" s="44">
        <v>3.92</v>
      </c>
      <c r="U145" s="44">
        <v>3.92</v>
      </c>
      <c r="V145" s="44">
        <v>3.92</v>
      </c>
      <c r="W145" s="44">
        <v>3.92</v>
      </c>
      <c r="X145" s="44">
        <v>3.92</v>
      </c>
      <c r="Y145" s="44">
        <v>3.92</v>
      </c>
      <c r="Z145" s="44">
        <v>3.92</v>
      </c>
      <c r="AA145" s="44">
        <v>3.92</v>
      </c>
    </row>
    <row r="146" spans="1:27" ht="12.75" hidden="1" customHeight="1" outlineLevel="1" x14ac:dyDescent="0.2">
      <c r="A146" s="99" t="s">
        <v>1172</v>
      </c>
      <c r="B146" s="63" t="s">
        <v>81</v>
      </c>
      <c r="C146" s="43" t="s">
        <v>79</v>
      </c>
      <c r="D146" s="44">
        <f>$D$11</f>
        <v>330.69</v>
      </c>
      <c r="E146" s="44">
        <f t="shared" ref="E146:AA146" si="83">$D$11</f>
        <v>330.69</v>
      </c>
      <c r="F146" s="44">
        <f t="shared" si="83"/>
        <v>330.69</v>
      </c>
      <c r="G146" s="44">
        <f t="shared" si="83"/>
        <v>330.69</v>
      </c>
      <c r="H146" s="44">
        <f t="shared" si="83"/>
        <v>330.69</v>
      </c>
      <c r="I146" s="44">
        <f t="shared" si="83"/>
        <v>330.69</v>
      </c>
      <c r="J146" s="44">
        <f t="shared" si="83"/>
        <v>330.69</v>
      </c>
      <c r="K146" s="44">
        <f t="shared" si="83"/>
        <v>330.69</v>
      </c>
      <c r="L146" s="44">
        <f t="shared" si="83"/>
        <v>330.69</v>
      </c>
      <c r="M146" s="44">
        <f t="shared" si="83"/>
        <v>330.69</v>
      </c>
      <c r="N146" s="44">
        <f t="shared" si="83"/>
        <v>330.69</v>
      </c>
      <c r="O146" s="44">
        <f t="shared" si="83"/>
        <v>330.69</v>
      </c>
      <c r="P146" s="44">
        <f t="shared" si="83"/>
        <v>330.69</v>
      </c>
      <c r="Q146" s="44">
        <f t="shared" si="83"/>
        <v>330.69</v>
      </c>
      <c r="R146" s="44">
        <f t="shared" si="83"/>
        <v>330.69</v>
      </c>
      <c r="S146" s="44">
        <f t="shared" si="83"/>
        <v>330.69</v>
      </c>
      <c r="T146" s="44">
        <f t="shared" si="83"/>
        <v>330.69</v>
      </c>
      <c r="U146" s="44">
        <f t="shared" si="83"/>
        <v>330.69</v>
      </c>
      <c r="V146" s="44">
        <f t="shared" si="83"/>
        <v>330.69</v>
      </c>
      <c r="W146" s="44">
        <f t="shared" si="83"/>
        <v>330.69</v>
      </c>
      <c r="X146" s="44">
        <f t="shared" si="83"/>
        <v>330.69</v>
      </c>
      <c r="Y146" s="44">
        <f t="shared" si="83"/>
        <v>330.69</v>
      </c>
      <c r="Z146" s="44">
        <f t="shared" si="83"/>
        <v>330.69</v>
      </c>
      <c r="AA146" s="44">
        <f t="shared" si="83"/>
        <v>330.69</v>
      </c>
    </row>
    <row r="147" spans="1:27" ht="12.75" customHeight="1" collapsed="1" x14ac:dyDescent="0.2">
      <c r="A147" s="98" t="s">
        <v>1173</v>
      </c>
      <c r="B147" s="28" t="str">
        <f>"29"&amp;"."&amp;$B$663&amp;"."&amp;$B$664</f>
        <v>29.08.2023</v>
      </c>
      <c r="C147" s="90" t="s">
        <v>76</v>
      </c>
      <c r="D147" s="91">
        <f>ROUND(((D148+D149+D151+D150)/1000),5)</f>
        <v>1.7244900000000001</v>
      </c>
      <c r="E147" s="91">
        <f>ROUND(((E148+E149+E151+E150)/1000),5)</f>
        <v>1.58687</v>
      </c>
      <c r="F147" s="91">
        <f>ROUND(((F148+F149+F151+F150)/1000),5)</f>
        <v>1.4693000000000001</v>
      </c>
      <c r="G147" s="91">
        <f t="shared" ref="G147:AA147" si="84">ROUND(((G148+G149+G151+G150)/1000),5)</f>
        <v>1.4715400000000001</v>
      </c>
      <c r="H147" s="91">
        <f t="shared" si="84"/>
        <v>1.54322</v>
      </c>
      <c r="I147" s="91">
        <f t="shared" si="84"/>
        <v>1.67513</v>
      </c>
      <c r="J147" s="91">
        <f t="shared" si="84"/>
        <v>1.7615400000000001</v>
      </c>
      <c r="K147" s="91">
        <f t="shared" si="84"/>
        <v>2.0217800000000001</v>
      </c>
      <c r="L147" s="91">
        <f t="shared" si="84"/>
        <v>2.3810600000000002</v>
      </c>
      <c r="M147" s="91">
        <f t="shared" si="84"/>
        <v>2.4460799999999998</v>
      </c>
      <c r="N147" s="91">
        <f t="shared" si="84"/>
        <v>2.48543</v>
      </c>
      <c r="O147" s="91">
        <f t="shared" si="84"/>
        <v>2.4634900000000002</v>
      </c>
      <c r="P147" s="91">
        <f t="shared" si="84"/>
        <v>2.4542600000000001</v>
      </c>
      <c r="Q147" s="91">
        <f t="shared" si="84"/>
        <v>2.4728500000000002</v>
      </c>
      <c r="R147" s="91">
        <f t="shared" si="84"/>
        <v>2.5197400000000001</v>
      </c>
      <c r="S147" s="91">
        <f t="shared" si="84"/>
        <v>2.5198299999999998</v>
      </c>
      <c r="T147" s="91">
        <f t="shared" si="84"/>
        <v>2.5100699999999998</v>
      </c>
      <c r="U147" s="91">
        <f t="shared" si="84"/>
        <v>2.4924400000000002</v>
      </c>
      <c r="V147" s="91">
        <f t="shared" si="84"/>
        <v>2.4703599999999999</v>
      </c>
      <c r="W147" s="91">
        <f t="shared" si="84"/>
        <v>2.50129</v>
      </c>
      <c r="X147" s="91">
        <f t="shared" si="84"/>
        <v>2.50705</v>
      </c>
      <c r="Y147" s="91">
        <f t="shared" si="84"/>
        <v>2.4465599999999998</v>
      </c>
      <c r="Z147" s="91">
        <f t="shared" si="84"/>
        <v>2.09659</v>
      </c>
      <c r="AA147" s="91">
        <f t="shared" si="84"/>
        <v>1.89236</v>
      </c>
    </row>
    <row r="148" spans="1:27" ht="12.75" hidden="1" customHeight="1" outlineLevel="1" x14ac:dyDescent="0.2">
      <c r="A148" s="99" t="s">
        <v>1174</v>
      </c>
      <c r="B148" s="63" t="s">
        <v>238</v>
      </c>
      <c r="C148" s="43" t="s">
        <v>79</v>
      </c>
      <c r="D148" s="44">
        <v>1323.7</v>
      </c>
      <c r="E148" s="44">
        <v>1186.08</v>
      </c>
      <c r="F148" s="44">
        <v>1068.51</v>
      </c>
      <c r="G148" s="44">
        <v>1070.75</v>
      </c>
      <c r="H148" s="44">
        <v>1142.43</v>
      </c>
      <c r="I148" s="44">
        <v>1274.3399999999999</v>
      </c>
      <c r="J148" s="44">
        <v>1360.75</v>
      </c>
      <c r="K148" s="44">
        <v>1620.99</v>
      </c>
      <c r="L148" s="44">
        <v>1980.27</v>
      </c>
      <c r="M148" s="44">
        <v>2045.29</v>
      </c>
      <c r="N148" s="44">
        <v>2084.64</v>
      </c>
      <c r="O148" s="44">
        <v>2062.6999999999998</v>
      </c>
      <c r="P148" s="44">
        <v>2053.4699999999998</v>
      </c>
      <c r="Q148" s="44">
        <v>2072.06</v>
      </c>
      <c r="R148" s="44">
        <v>2118.9499999999998</v>
      </c>
      <c r="S148" s="44">
        <v>2119.04</v>
      </c>
      <c r="T148" s="44">
        <v>2109.2800000000002</v>
      </c>
      <c r="U148" s="44">
        <v>2091.65</v>
      </c>
      <c r="V148" s="44">
        <v>2069.5700000000002</v>
      </c>
      <c r="W148" s="44">
        <v>2100.5</v>
      </c>
      <c r="X148" s="44">
        <v>2106.2600000000002</v>
      </c>
      <c r="Y148" s="44">
        <v>2045.77</v>
      </c>
      <c r="Z148" s="44">
        <v>1695.8</v>
      </c>
      <c r="AA148" s="44">
        <v>1491.57</v>
      </c>
    </row>
    <row r="149" spans="1:27" ht="12.75" hidden="1" customHeight="1" outlineLevel="1" x14ac:dyDescent="0.2">
      <c r="A149" s="99" t="s">
        <v>1175</v>
      </c>
      <c r="B149" s="63" t="s">
        <v>90</v>
      </c>
      <c r="C149" s="43" t="s">
        <v>79</v>
      </c>
      <c r="D149" s="44">
        <f t="shared" ref="D149:AA149" si="85">$D$9</f>
        <v>66.180000000000007</v>
      </c>
      <c r="E149" s="44">
        <f t="shared" si="85"/>
        <v>66.180000000000007</v>
      </c>
      <c r="F149" s="44">
        <f t="shared" si="85"/>
        <v>66.180000000000007</v>
      </c>
      <c r="G149" s="44">
        <f t="shared" si="85"/>
        <v>66.180000000000007</v>
      </c>
      <c r="H149" s="44">
        <f t="shared" si="85"/>
        <v>66.180000000000007</v>
      </c>
      <c r="I149" s="44">
        <f t="shared" si="85"/>
        <v>66.180000000000007</v>
      </c>
      <c r="J149" s="44">
        <f t="shared" si="85"/>
        <v>66.180000000000007</v>
      </c>
      <c r="K149" s="44">
        <f t="shared" si="85"/>
        <v>66.180000000000007</v>
      </c>
      <c r="L149" s="44">
        <f t="shared" si="85"/>
        <v>66.180000000000007</v>
      </c>
      <c r="M149" s="44">
        <f t="shared" si="85"/>
        <v>66.180000000000007</v>
      </c>
      <c r="N149" s="44">
        <f t="shared" si="85"/>
        <v>66.180000000000007</v>
      </c>
      <c r="O149" s="44">
        <f t="shared" si="85"/>
        <v>66.180000000000007</v>
      </c>
      <c r="P149" s="44">
        <f t="shared" si="85"/>
        <v>66.180000000000007</v>
      </c>
      <c r="Q149" s="44">
        <f t="shared" si="85"/>
        <v>66.180000000000007</v>
      </c>
      <c r="R149" s="44">
        <f t="shared" si="85"/>
        <v>66.180000000000007</v>
      </c>
      <c r="S149" s="44">
        <f t="shared" si="85"/>
        <v>66.180000000000007</v>
      </c>
      <c r="T149" s="44">
        <f t="shared" si="85"/>
        <v>66.180000000000007</v>
      </c>
      <c r="U149" s="44">
        <f t="shared" si="85"/>
        <v>66.180000000000007</v>
      </c>
      <c r="V149" s="44">
        <f t="shared" si="85"/>
        <v>66.180000000000007</v>
      </c>
      <c r="W149" s="44">
        <f t="shared" si="85"/>
        <v>66.180000000000007</v>
      </c>
      <c r="X149" s="44">
        <f t="shared" si="85"/>
        <v>66.180000000000007</v>
      </c>
      <c r="Y149" s="44">
        <f t="shared" si="85"/>
        <v>66.180000000000007</v>
      </c>
      <c r="Z149" s="44">
        <f t="shared" si="85"/>
        <v>66.180000000000007</v>
      </c>
      <c r="AA149" s="44">
        <f t="shared" si="85"/>
        <v>66.180000000000007</v>
      </c>
    </row>
    <row r="150" spans="1:27" ht="12.75" hidden="1" customHeight="1" outlineLevel="1" x14ac:dyDescent="0.2">
      <c r="A150" s="99" t="s">
        <v>1176</v>
      </c>
      <c r="B150" s="63" t="s">
        <v>83</v>
      </c>
      <c r="C150" s="43" t="s">
        <v>79</v>
      </c>
      <c r="D150" s="44">
        <v>3.92</v>
      </c>
      <c r="E150" s="44">
        <v>3.92</v>
      </c>
      <c r="F150" s="44">
        <v>3.92</v>
      </c>
      <c r="G150" s="44">
        <v>3.92</v>
      </c>
      <c r="H150" s="44">
        <v>3.92</v>
      </c>
      <c r="I150" s="44">
        <v>3.92</v>
      </c>
      <c r="J150" s="44">
        <v>3.92</v>
      </c>
      <c r="K150" s="44">
        <v>3.92</v>
      </c>
      <c r="L150" s="44">
        <v>3.92</v>
      </c>
      <c r="M150" s="44">
        <v>3.92</v>
      </c>
      <c r="N150" s="44">
        <v>3.92</v>
      </c>
      <c r="O150" s="44">
        <v>3.92</v>
      </c>
      <c r="P150" s="44">
        <v>3.92</v>
      </c>
      <c r="Q150" s="44">
        <v>3.92</v>
      </c>
      <c r="R150" s="44">
        <v>3.92</v>
      </c>
      <c r="S150" s="44">
        <v>3.92</v>
      </c>
      <c r="T150" s="44">
        <v>3.92</v>
      </c>
      <c r="U150" s="44">
        <v>3.92</v>
      </c>
      <c r="V150" s="44">
        <v>3.92</v>
      </c>
      <c r="W150" s="44">
        <v>3.92</v>
      </c>
      <c r="X150" s="44">
        <v>3.92</v>
      </c>
      <c r="Y150" s="44">
        <v>3.92</v>
      </c>
      <c r="Z150" s="44">
        <v>3.92</v>
      </c>
      <c r="AA150" s="44">
        <v>3.92</v>
      </c>
    </row>
    <row r="151" spans="1:27" ht="12.75" hidden="1" customHeight="1" outlineLevel="1" x14ac:dyDescent="0.2">
      <c r="A151" s="99" t="s">
        <v>1177</v>
      </c>
      <c r="B151" s="63" t="s">
        <v>81</v>
      </c>
      <c r="C151" s="43" t="s">
        <v>79</v>
      </c>
      <c r="D151" s="44">
        <f>$D$11</f>
        <v>330.69</v>
      </c>
      <c r="E151" s="44">
        <f t="shared" ref="E151:AA151" si="86">$D$11</f>
        <v>330.69</v>
      </c>
      <c r="F151" s="44">
        <f t="shared" si="86"/>
        <v>330.69</v>
      </c>
      <c r="G151" s="44">
        <f t="shared" si="86"/>
        <v>330.69</v>
      </c>
      <c r="H151" s="44">
        <f t="shared" si="86"/>
        <v>330.69</v>
      </c>
      <c r="I151" s="44">
        <f t="shared" si="86"/>
        <v>330.69</v>
      </c>
      <c r="J151" s="44">
        <f t="shared" si="86"/>
        <v>330.69</v>
      </c>
      <c r="K151" s="44">
        <f t="shared" si="86"/>
        <v>330.69</v>
      </c>
      <c r="L151" s="44">
        <f t="shared" si="86"/>
        <v>330.69</v>
      </c>
      <c r="M151" s="44">
        <f t="shared" si="86"/>
        <v>330.69</v>
      </c>
      <c r="N151" s="44">
        <f t="shared" si="86"/>
        <v>330.69</v>
      </c>
      <c r="O151" s="44">
        <f t="shared" si="86"/>
        <v>330.69</v>
      </c>
      <c r="P151" s="44">
        <f t="shared" si="86"/>
        <v>330.69</v>
      </c>
      <c r="Q151" s="44">
        <f t="shared" si="86"/>
        <v>330.69</v>
      </c>
      <c r="R151" s="44">
        <f t="shared" si="86"/>
        <v>330.69</v>
      </c>
      <c r="S151" s="44">
        <f t="shared" si="86"/>
        <v>330.69</v>
      </c>
      <c r="T151" s="44">
        <f t="shared" si="86"/>
        <v>330.69</v>
      </c>
      <c r="U151" s="44">
        <f t="shared" si="86"/>
        <v>330.69</v>
      </c>
      <c r="V151" s="44">
        <f t="shared" si="86"/>
        <v>330.69</v>
      </c>
      <c r="W151" s="44">
        <f t="shared" si="86"/>
        <v>330.69</v>
      </c>
      <c r="X151" s="44">
        <f t="shared" si="86"/>
        <v>330.69</v>
      </c>
      <c r="Y151" s="44">
        <f t="shared" si="86"/>
        <v>330.69</v>
      </c>
      <c r="Z151" s="44">
        <f t="shared" si="86"/>
        <v>330.69</v>
      </c>
      <c r="AA151" s="44">
        <f t="shared" si="86"/>
        <v>330.69</v>
      </c>
    </row>
    <row r="152" spans="1:27" ht="12.75" customHeight="1" collapsed="1" x14ac:dyDescent="0.2">
      <c r="A152" s="98" t="s">
        <v>1178</v>
      </c>
      <c r="B152" s="28" t="str">
        <f>"30"&amp;"."&amp;$B$663&amp;"."&amp;$B$664</f>
        <v>30.08.2023</v>
      </c>
      <c r="C152" s="90" t="s">
        <v>76</v>
      </c>
      <c r="D152" s="91">
        <f>ROUND(((D153+D154+D156+D155)/1000),5)</f>
        <v>1.88161</v>
      </c>
      <c r="E152" s="91">
        <f>ROUND(((E153+E154+E156+E155)/1000),5)</f>
        <v>1.7557100000000001</v>
      </c>
      <c r="F152" s="91">
        <f>ROUND(((F153+F154+F156+F155)/1000),5)</f>
        <v>1.70225</v>
      </c>
      <c r="G152" s="91">
        <f t="shared" ref="G152:AA152" si="87">ROUND(((G153+G154+G156+G155)/1000),5)</f>
        <v>1.69282</v>
      </c>
      <c r="H152" s="91">
        <f t="shared" si="87"/>
        <v>1.7000900000000001</v>
      </c>
      <c r="I152" s="91">
        <f t="shared" si="87"/>
        <v>1.76085</v>
      </c>
      <c r="J152" s="91">
        <f t="shared" si="87"/>
        <v>1.88188</v>
      </c>
      <c r="K152" s="91">
        <f t="shared" si="87"/>
        <v>2.0996100000000002</v>
      </c>
      <c r="L152" s="91">
        <f t="shared" si="87"/>
        <v>2.4118499999999998</v>
      </c>
      <c r="M152" s="91">
        <f t="shared" si="87"/>
        <v>2.4876800000000001</v>
      </c>
      <c r="N152" s="91">
        <f t="shared" si="87"/>
        <v>2.5352399999999999</v>
      </c>
      <c r="O152" s="91">
        <f t="shared" si="87"/>
        <v>2.5156800000000001</v>
      </c>
      <c r="P152" s="91">
        <f t="shared" si="87"/>
        <v>2.5140699999999998</v>
      </c>
      <c r="Q152" s="91">
        <f t="shared" si="87"/>
        <v>2.5280800000000001</v>
      </c>
      <c r="R152" s="91">
        <f t="shared" si="87"/>
        <v>2.62032</v>
      </c>
      <c r="S152" s="91">
        <f t="shared" si="87"/>
        <v>2.62087</v>
      </c>
      <c r="T152" s="91">
        <f t="shared" si="87"/>
        <v>2.60703</v>
      </c>
      <c r="U152" s="91">
        <f t="shared" si="87"/>
        <v>2.5885400000000001</v>
      </c>
      <c r="V152" s="91">
        <f t="shared" si="87"/>
        <v>2.5588899999999999</v>
      </c>
      <c r="W152" s="91">
        <f t="shared" si="87"/>
        <v>2.5946500000000001</v>
      </c>
      <c r="X152" s="91">
        <f t="shared" si="87"/>
        <v>2.57192</v>
      </c>
      <c r="Y152" s="91">
        <f t="shared" si="87"/>
        <v>2.4438599999999999</v>
      </c>
      <c r="Z152" s="91">
        <f t="shared" si="87"/>
        <v>2.1957</v>
      </c>
      <c r="AA152" s="91">
        <f t="shared" si="87"/>
        <v>2.0045600000000001</v>
      </c>
    </row>
    <row r="153" spans="1:27" ht="12.75" hidden="1" customHeight="1" outlineLevel="1" x14ac:dyDescent="0.2">
      <c r="A153" s="99" t="s">
        <v>1179</v>
      </c>
      <c r="B153" s="63" t="s">
        <v>238</v>
      </c>
      <c r="C153" s="43" t="s">
        <v>79</v>
      </c>
      <c r="D153" s="44">
        <v>1480.82</v>
      </c>
      <c r="E153" s="44">
        <v>1354.92</v>
      </c>
      <c r="F153" s="44">
        <v>1301.46</v>
      </c>
      <c r="G153" s="44">
        <v>1292.03</v>
      </c>
      <c r="H153" s="44">
        <v>1299.3</v>
      </c>
      <c r="I153" s="44">
        <v>1360.06</v>
      </c>
      <c r="J153" s="44">
        <v>1481.09</v>
      </c>
      <c r="K153" s="44">
        <v>1698.82</v>
      </c>
      <c r="L153" s="44">
        <v>2011.06</v>
      </c>
      <c r="M153" s="44">
        <v>2086.89</v>
      </c>
      <c r="N153" s="44">
        <v>2134.4499999999998</v>
      </c>
      <c r="O153" s="44">
        <v>2114.89</v>
      </c>
      <c r="P153" s="44">
        <v>2113.2800000000002</v>
      </c>
      <c r="Q153" s="44">
        <v>2127.29</v>
      </c>
      <c r="R153" s="44">
        <v>2219.5300000000002</v>
      </c>
      <c r="S153" s="44">
        <v>2220.08</v>
      </c>
      <c r="T153" s="44">
        <v>2206.2399999999998</v>
      </c>
      <c r="U153" s="44">
        <v>2187.75</v>
      </c>
      <c r="V153" s="44">
        <v>2158.1</v>
      </c>
      <c r="W153" s="44">
        <v>2193.86</v>
      </c>
      <c r="X153" s="44">
        <v>2171.13</v>
      </c>
      <c r="Y153" s="44">
        <v>2043.07</v>
      </c>
      <c r="Z153" s="44">
        <v>1794.91</v>
      </c>
      <c r="AA153" s="44">
        <v>1603.77</v>
      </c>
    </row>
    <row r="154" spans="1:27" ht="12.75" hidden="1" customHeight="1" outlineLevel="1" x14ac:dyDescent="0.2">
      <c r="A154" s="99" t="s">
        <v>1180</v>
      </c>
      <c r="B154" s="63" t="s">
        <v>90</v>
      </c>
      <c r="C154" s="43" t="s">
        <v>79</v>
      </c>
      <c r="D154" s="44">
        <f t="shared" ref="D154:AA154" si="88">$D$9</f>
        <v>66.180000000000007</v>
      </c>
      <c r="E154" s="44">
        <f t="shared" si="88"/>
        <v>66.180000000000007</v>
      </c>
      <c r="F154" s="44">
        <f t="shared" si="88"/>
        <v>66.180000000000007</v>
      </c>
      <c r="G154" s="44">
        <f t="shared" si="88"/>
        <v>66.180000000000007</v>
      </c>
      <c r="H154" s="44">
        <f t="shared" si="88"/>
        <v>66.180000000000007</v>
      </c>
      <c r="I154" s="44">
        <f t="shared" si="88"/>
        <v>66.180000000000007</v>
      </c>
      <c r="J154" s="44">
        <f t="shared" si="88"/>
        <v>66.180000000000007</v>
      </c>
      <c r="K154" s="44">
        <f t="shared" si="88"/>
        <v>66.180000000000007</v>
      </c>
      <c r="L154" s="44">
        <f t="shared" si="88"/>
        <v>66.180000000000007</v>
      </c>
      <c r="M154" s="44">
        <f t="shared" si="88"/>
        <v>66.180000000000007</v>
      </c>
      <c r="N154" s="44">
        <f t="shared" si="88"/>
        <v>66.180000000000007</v>
      </c>
      <c r="O154" s="44">
        <f t="shared" si="88"/>
        <v>66.180000000000007</v>
      </c>
      <c r="P154" s="44">
        <f t="shared" si="88"/>
        <v>66.180000000000007</v>
      </c>
      <c r="Q154" s="44">
        <f t="shared" si="88"/>
        <v>66.180000000000007</v>
      </c>
      <c r="R154" s="44">
        <f t="shared" si="88"/>
        <v>66.180000000000007</v>
      </c>
      <c r="S154" s="44">
        <f t="shared" si="88"/>
        <v>66.180000000000007</v>
      </c>
      <c r="T154" s="44">
        <f t="shared" si="88"/>
        <v>66.180000000000007</v>
      </c>
      <c r="U154" s="44">
        <f t="shared" si="88"/>
        <v>66.180000000000007</v>
      </c>
      <c r="V154" s="44">
        <f t="shared" si="88"/>
        <v>66.180000000000007</v>
      </c>
      <c r="W154" s="44">
        <f t="shared" si="88"/>
        <v>66.180000000000007</v>
      </c>
      <c r="X154" s="44">
        <f t="shared" si="88"/>
        <v>66.180000000000007</v>
      </c>
      <c r="Y154" s="44">
        <f t="shared" si="88"/>
        <v>66.180000000000007</v>
      </c>
      <c r="Z154" s="44">
        <f t="shared" si="88"/>
        <v>66.180000000000007</v>
      </c>
      <c r="AA154" s="44">
        <f t="shared" si="88"/>
        <v>66.180000000000007</v>
      </c>
    </row>
    <row r="155" spans="1:27" ht="12.75" hidden="1" customHeight="1" outlineLevel="1" x14ac:dyDescent="0.2">
      <c r="A155" s="99" t="s">
        <v>1181</v>
      </c>
      <c r="B155" s="63" t="s">
        <v>83</v>
      </c>
      <c r="C155" s="43" t="s">
        <v>79</v>
      </c>
      <c r="D155" s="44">
        <v>3.92</v>
      </c>
      <c r="E155" s="44">
        <v>3.92</v>
      </c>
      <c r="F155" s="44">
        <v>3.92</v>
      </c>
      <c r="G155" s="44">
        <v>3.92</v>
      </c>
      <c r="H155" s="44">
        <v>3.92</v>
      </c>
      <c r="I155" s="44">
        <v>3.92</v>
      </c>
      <c r="J155" s="44">
        <v>3.92</v>
      </c>
      <c r="K155" s="44">
        <v>3.92</v>
      </c>
      <c r="L155" s="44">
        <v>3.92</v>
      </c>
      <c r="M155" s="44">
        <v>3.92</v>
      </c>
      <c r="N155" s="44">
        <v>3.92</v>
      </c>
      <c r="O155" s="44">
        <v>3.92</v>
      </c>
      <c r="P155" s="44">
        <v>3.92</v>
      </c>
      <c r="Q155" s="44">
        <v>3.92</v>
      </c>
      <c r="R155" s="44">
        <v>3.92</v>
      </c>
      <c r="S155" s="44">
        <v>3.92</v>
      </c>
      <c r="T155" s="44">
        <v>3.92</v>
      </c>
      <c r="U155" s="44">
        <v>3.92</v>
      </c>
      <c r="V155" s="44">
        <v>3.92</v>
      </c>
      <c r="W155" s="44">
        <v>3.92</v>
      </c>
      <c r="X155" s="44">
        <v>3.92</v>
      </c>
      <c r="Y155" s="44">
        <v>3.92</v>
      </c>
      <c r="Z155" s="44">
        <v>3.92</v>
      </c>
      <c r="AA155" s="44">
        <v>3.92</v>
      </c>
    </row>
    <row r="156" spans="1:27" ht="12.75" hidden="1" customHeight="1" outlineLevel="1" x14ac:dyDescent="0.2">
      <c r="A156" s="99" t="s">
        <v>1182</v>
      </c>
      <c r="B156" s="63" t="s">
        <v>81</v>
      </c>
      <c r="C156" s="43" t="s">
        <v>79</v>
      </c>
      <c r="D156" s="44">
        <f>$D$11</f>
        <v>330.69</v>
      </c>
      <c r="E156" s="44">
        <f t="shared" ref="E156:AA156" si="89">$D$11</f>
        <v>330.69</v>
      </c>
      <c r="F156" s="44">
        <f t="shared" si="89"/>
        <v>330.69</v>
      </c>
      <c r="G156" s="44">
        <f t="shared" si="89"/>
        <v>330.69</v>
      </c>
      <c r="H156" s="44">
        <f t="shared" si="89"/>
        <v>330.69</v>
      </c>
      <c r="I156" s="44">
        <f t="shared" si="89"/>
        <v>330.69</v>
      </c>
      <c r="J156" s="44">
        <f t="shared" si="89"/>
        <v>330.69</v>
      </c>
      <c r="K156" s="44">
        <f t="shared" si="89"/>
        <v>330.69</v>
      </c>
      <c r="L156" s="44">
        <f t="shared" si="89"/>
        <v>330.69</v>
      </c>
      <c r="M156" s="44">
        <f t="shared" si="89"/>
        <v>330.69</v>
      </c>
      <c r="N156" s="44">
        <f t="shared" si="89"/>
        <v>330.69</v>
      </c>
      <c r="O156" s="44">
        <f t="shared" si="89"/>
        <v>330.69</v>
      </c>
      <c r="P156" s="44">
        <f t="shared" si="89"/>
        <v>330.69</v>
      </c>
      <c r="Q156" s="44">
        <f t="shared" si="89"/>
        <v>330.69</v>
      </c>
      <c r="R156" s="44">
        <f t="shared" si="89"/>
        <v>330.69</v>
      </c>
      <c r="S156" s="44">
        <f t="shared" si="89"/>
        <v>330.69</v>
      </c>
      <c r="T156" s="44">
        <f t="shared" si="89"/>
        <v>330.69</v>
      </c>
      <c r="U156" s="44">
        <f t="shared" si="89"/>
        <v>330.69</v>
      </c>
      <c r="V156" s="44">
        <f t="shared" si="89"/>
        <v>330.69</v>
      </c>
      <c r="W156" s="44">
        <f t="shared" si="89"/>
        <v>330.69</v>
      </c>
      <c r="X156" s="44">
        <f t="shared" si="89"/>
        <v>330.69</v>
      </c>
      <c r="Y156" s="44">
        <f t="shared" si="89"/>
        <v>330.69</v>
      </c>
      <c r="Z156" s="44">
        <f t="shared" si="89"/>
        <v>330.69</v>
      </c>
      <c r="AA156" s="44">
        <f t="shared" si="89"/>
        <v>330.69</v>
      </c>
    </row>
    <row r="157" spans="1:27" ht="12.75" customHeight="1" collapsed="1" x14ac:dyDescent="0.2">
      <c r="A157" s="98" t="s">
        <v>1183</v>
      </c>
      <c r="B157" s="28" t="str">
        <f>"31"&amp;"."&amp;$B$663&amp;"."&amp;$B$664</f>
        <v>31.08.2023</v>
      </c>
      <c r="C157" s="90" t="s">
        <v>76</v>
      </c>
      <c r="D157" s="91">
        <f>ROUND(((D158+D159+D161+D160)/1000),5)</f>
        <v>1.69658</v>
      </c>
      <c r="E157" s="91">
        <f>ROUND(((E158+E159+E161+E160)/1000),5)</f>
        <v>1.58782</v>
      </c>
      <c r="F157" s="91">
        <f>ROUND(((F158+F159+F161+F160)/1000),5)</f>
        <v>1.5031600000000001</v>
      </c>
      <c r="G157" s="91">
        <f t="shared" ref="G157:AA157" si="90">ROUND(((G158+G159+G161+G160)/1000),5)</f>
        <v>1.48549</v>
      </c>
      <c r="H157" s="91">
        <f t="shared" si="90"/>
        <v>1.5275799999999999</v>
      </c>
      <c r="I157" s="91">
        <f t="shared" si="90"/>
        <v>1.65269</v>
      </c>
      <c r="J157" s="91">
        <f t="shared" si="90"/>
        <v>1.8001499999999999</v>
      </c>
      <c r="K157" s="91">
        <f t="shared" si="90"/>
        <v>2.0623300000000002</v>
      </c>
      <c r="L157" s="91">
        <f t="shared" si="90"/>
        <v>2.2953100000000002</v>
      </c>
      <c r="M157" s="91">
        <f t="shared" si="90"/>
        <v>2.4147099999999999</v>
      </c>
      <c r="N157" s="91">
        <f t="shared" si="90"/>
        <v>2.6073900000000001</v>
      </c>
      <c r="O157" s="91">
        <f t="shared" si="90"/>
        <v>2.4546199999999998</v>
      </c>
      <c r="P157" s="91">
        <f t="shared" si="90"/>
        <v>2.3962400000000001</v>
      </c>
      <c r="Q157" s="91">
        <f t="shared" si="90"/>
        <v>2.4266100000000002</v>
      </c>
      <c r="R157" s="91">
        <f t="shared" si="90"/>
        <v>2.5640000000000001</v>
      </c>
      <c r="S157" s="91">
        <f t="shared" si="90"/>
        <v>2.55261</v>
      </c>
      <c r="T157" s="91">
        <f t="shared" si="90"/>
        <v>2.5354100000000002</v>
      </c>
      <c r="U157" s="91">
        <f t="shared" si="90"/>
        <v>2.50841</v>
      </c>
      <c r="V157" s="91">
        <f t="shared" si="90"/>
        <v>2.5125000000000002</v>
      </c>
      <c r="W157" s="91">
        <f t="shared" si="90"/>
        <v>2.5135900000000002</v>
      </c>
      <c r="X157" s="91">
        <f t="shared" si="90"/>
        <v>2.5612900000000001</v>
      </c>
      <c r="Y157" s="91">
        <f t="shared" si="90"/>
        <v>2.4685899999999998</v>
      </c>
      <c r="Z157" s="91">
        <f t="shared" si="90"/>
        <v>2.1799300000000001</v>
      </c>
      <c r="AA157" s="91">
        <f t="shared" si="90"/>
        <v>1.97746</v>
      </c>
    </row>
    <row r="158" spans="1:27" ht="12.75" hidden="1" customHeight="1" outlineLevel="1" x14ac:dyDescent="0.2">
      <c r="A158" s="99" t="s">
        <v>1184</v>
      </c>
      <c r="B158" s="63" t="s">
        <v>238</v>
      </c>
      <c r="C158" s="43" t="s">
        <v>79</v>
      </c>
      <c r="D158" s="44">
        <v>1295.79</v>
      </c>
      <c r="E158" s="44">
        <v>1187.03</v>
      </c>
      <c r="F158" s="44">
        <v>1102.3699999999999</v>
      </c>
      <c r="G158" s="44">
        <v>1084.7</v>
      </c>
      <c r="H158" s="44">
        <v>1126.79</v>
      </c>
      <c r="I158" s="44">
        <v>1251.9000000000001</v>
      </c>
      <c r="J158" s="44">
        <v>1399.36</v>
      </c>
      <c r="K158" s="44">
        <v>1661.54</v>
      </c>
      <c r="L158" s="44">
        <v>1894.52</v>
      </c>
      <c r="M158" s="44">
        <v>2013.92</v>
      </c>
      <c r="N158" s="44">
        <v>2206.6</v>
      </c>
      <c r="O158" s="44">
        <v>2053.83</v>
      </c>
      <c r="P158" s="44">
        <v>1995.45</v>
      </c>
      <c r="Q158" s="44">
        <v>2025.82</v>
      </c>
      <c r="R158" s="44">
        <v>2163.21</v>
      </c>
      <c r="S158" s="44">
        <v>2151.8200000000002</v>
      </c>
      <c r="T158" s="44">
        <v>2134.62</v>
      </c>
      <c r="U158" s="44">
        <v>2107.62</v>
      </c>
      <c r="V158" s="44">
        <v>2111.71</v>
      </c>
      <c r="W158" s="44">
        <v>2112.8000000000002</v>
      </c>
      <c r="X158" s="44">
        <v>2160.5</v>
      </c>
      <c r="Y158" s="44">
        <v>2067.8000000000002</v>
      </c>
      <c r="Z158" s="44">
        <v>1779.14</v>
      </c>
      <c r="AA158" s="44">
        <v>1576.67</v>
      </c>
    </row>
    <row r="159" spans="1:27" ht="12.75" hidden="1" customHeight="1" outlineLevel="1" x14ac:dyDescent="0.2">
      <c r="A159" s="99" t="s">
        <v>1185</v>
      </c>
      <c r="B159" s="63" t="s">
        <v>90</v>
      </c>
      <c r="C159" s="43" t="s">
        <v>79</v>
      </c>
      <c r="D159" s="44">
        <f t="shared" ref="D159:AA159" si="91">$D$9</f>
        <v>66.180000000000007</v>
      </c>
      <c r="E159" s="44">
        <f t="shared" si="91"/>
        <v>66.180000000000007</v>
      </c>
      <c r="F159" s="44">
        <f t="shared" si="91"/>
        <v>66.180000000000007</v>
      </c>
      <c r="G159" s="44">
        <f t="shared" si="91"/>
        <v>66.180000000000007</v>
      </c>
      <c r="H159" s="44">
        <f t="shared" si="91"/>
        <v>66.180000000000007</v>
      </c>
      <c r="I159" s="44">
        <f t="shared" si="91"/>
        <v>66.180000000000007</v>
      </c>
      <c r="J159" s="44">
        <f t="shared" si="91"/>
        <v>66.180000000000007</v>
      </c>
      <c r="K159" s="44">
        <f t="shared" si="91"/>
        <v>66.180000000000007</v>
      </c>
      <c r="L159" s="44">
        <f t="shared" si="91"/>
        <v>66.180000000000007</v>
      </c>
      <c r="M159" s="44">
        <f t="shared" si="91"/>
        <v>66.180000000000007</v>
      </c>
      <c r="N159" s="44">
        <f t="shared" si="91"/>
        <v>66.180000000000007</v>
      </c>
      <c r="O159" s="44">
        <f t="shared" si="91"/>
        <v>66.180000000000007</v>
      </c>
      <c r="P159" s="44">
        <f t="shared" si="91"/>
        <v>66.180000000000007</v>
      </c>
      <c r="Q159" s="44">
        <f t="shared" si="91"/>
        <v>66.180000000000007</v>
      </c>
      <c r="R159" s="44">
        <f t="shared" si="91"/>
        <v>66.180000000000007</v>
      </c>
      <c r="S159" s="44">
        <f t="shared" si="91"/>
        <v>66.180000000000007</v>
      </c>
      <c r="T159" s="44">
        <f t="shared" si="91"/>
        <v>66.180000000000007</v>
      </c>
      <c r="U159" s="44">
        <f t="shared" si="91"/>
        <v>66.180000000000007</v>
      </c>
      <c r="V159" s="44">
        <f t="shared" si="91"/>
        <v>66.180000000000007</v>
      </c>
      <c r="W159" s="44">
        <f t="shared" si="91"/>
        <v>66.180000000000007</v>
      </c>
      <c r="X159" s="44">
        <f t="shared" si="91"/>
        <v>66.180000000000007</v>
      </c>
      <c r="Y159" s="44">
        <f t="shared" si="91"/>
        <v>66.180000000000007</v>
      </c>
      <c r="Z159" s="44">
        <f t="shared" si="91"/>
        <v>66.180000000000007</v>
      </c>
      <c r="AA159" s="44">
        <f t="shared" si="91"/>
        <v>66.180000000000007</v>
      </c>
    </row>
    <row r="160" spans="1:27" ht="12.75" hidden="1" customHeight="1" outlineLevel="1" x14ac:dyDescent="0.2">
      <c r="A160" s="99" t="s">
        <v>1186</v>
      </c>
      <c r="B160" s="63" t="s">
        <v>83</v>
      </c>
      <c r="C160" s="43" t="s">
        <v>79</v>
      </c>
      <c r="D160" s="44">
        <v>3.92</v>
      </c>
      <c r="E160" s="44">
        <v>3.92</v>
      </c>
      <c r="F160" s="44">
        <v>3.92</v>
      </c>
      <c r="G160" s="44">
        <v>3.92</v>
      </c>
      <c r="H160" s="44">
        <v>3.92</v>
      </c>
      <c r="I160" s="44">
        <v>3.92</v>
      </c>
      <c r="J160" s="44">
        <v>3.92</v>
      </c>
      <c r="K160" s="44">
        <v>3.92</v>
      </c>
      <c r="L160" s="44">
        <v>3.92</v>
      </c>
      <c r="M160" s="44">
        <v>3.92</v>
      </c>
      <c r="N160" s="44">
        <v>3.92</v>
      </c>
      <c r="O160" s="44">
        <v>3.92</v>
      </c>
      <c r="P160" s="44">
        <v>3.92</v>
      </c>
      <c r="Q160" s="44">
        <v>3.92</v>
      </c>
      <c r="R160" s="44">
        <v>3.92</v>
      </c>
      <c r="S160" s="44">
        <v>3.92</v>
      </c>
      <c r="T160" s="44">
        <v>3.92</v>
      </c>
      <c r="U160" s="44">
        <v>3.92</v>
      </c>
      <c r="V160" s="44">
        <v>3.92</v>
      </c>
      <c r="W160" s="44">
        <v>3.92</v>
      </c>
      <c r="X160" s="44">
        <v>3.92</v>
      </c>
      <c r="Y160" s="44">
        <v>3.92</v>
      </c>
      <c r="Z160" s="44">
        <v>3.92</v>
      </c>
      <c r="AA160" s="44">
        <v>3.92</v>
      </c>
    </row>
    <row r="161" spans="1:27" ht="12.75" hidden="1" customHeight="1" outlineLevel="1" x14ac:dyDescent="0.2">
      <c r="A161" s="99" t="s">
        <v>1187</v>
      </c>
      <c r="B161" s="63" t="s">
        <v>81</v>
      </c>
      <c r="C161" s="43" t="s">
        <v>79</v>
      </c>
      <c r="D161" s="44">
        <f>$D$11</f>
        <v>330.69</v>
      </c>
      <c r="E161" s="44">
        <f t="shared" ref="E161:AA161" si="92">$D$11</f>
        <v>330.69</v>
      </c>
      <c r="F161" s="44">
        <f t="shared" si="92"/>
        <v>330.69</v>
      </c>
      <c r="G161" s="44">
        <f t="shared" si="92"/>
        <v>330.69</v>
      </c>
      <c r="H161" s="44">
        <f t="shared" si="92"/>
        <v>330.69</v>
      </c>
      <c r="I161" s="44">
        <f t="shared" si="92"/>
        <v>330.69</v>
      </c>
      <c r="J161" s="44">
        <f t="shared" si="92"/>
        <v>330.69</v>
      </c>
      <c r="K161" s="44">
        <f t="shared" si="92"/>
        <v>330.69</v>
      </c>
      <c r="L161" s="44">
        <f t="shared" si="92"/>
        <v>330.69</v>
      </c>
      <c r="M161" s="44">
        <f t="shared" si="92"/>
        <v>330.69</v>
      </c>
      <c r="N161" s="44">
        <f t="shared" si="92"/>
        <v>330.69</v>
      </c>
      <c r="O161" s="44">
        <f t="shared" si="92"/>
        <v>330.69</v>
      </c>
      <c r="P161" s="44">
        <f t="shared" si="92"/>
        <v>330.69</v>
      </c>
      <c r="Q161" s="44">
        <f t="shared" si="92"/>
        <v>330.69</v>
      </c>
      <c r="R161" s="44">
        <f t="shared" si="92"/>
        <v>330.69</v>
      </c>
      <c r="S161" s="44">
        <f t="shared" si="92"/>
        <v>330.69</v>
      </c>
      <c r="T161" s="44">
        <f t="shared" si="92"/>
        <v>330.69</v>
      </c>
      <c r="U161" s="44">
        <f t="shared" si="92"/>
        <v>330.69</v>
      </c>
      <c r="V161" s="44">
        <f t="shared" si="92"/>
        <v>330.69</v>
      </c>
      <c r="W161" s="44">
        <f t="shared" si="92"/>
        <v>330.69</v>
      </c>
      <c r="X161" s="44">
        <f t="shared" si="92"/>
        <v>330.69</v>
      </c>
      <c r="Y161" s="44">
        <f t="shared" si="92"/>
        <v>330.69</v>
      </c>
      <c r="Z161" s="44">
        <f t="shared" si="92"/>
        <v>330.69</v>
      </c>
      <c r="AA161" s="44">
        <f t="shared" si="92"/>
        <v>330.69</v>
      </c>
    </row>
    <row r="162" spans="1:27" ht="12.75" customHeight="1" collapsed="1" x14ac:dyDescent="0.2">
      <c r="A162" s="100"/>
      <c r="B162" s="101" t="s">
        <v>392</v>
      </c>
      <c r="C162" s="102"/>
      <c r="D162" s="103"/>
      <c r="E162" s="103"/>
      <c r="F162" s="103"/>
      <c r="G162" s="103"/>
      <c r="I162" s="39"/>
    </row>
    <row r="163" spans="1:27" ht="12.75" customHeight="1" x14ac:dyDescent="0.2">
      <c r="A163" s="100"/>
      <c r="B163" s="101" t="s">
        <v>392</v>
      </c>
      <c r="C163" s="102"/>
      <c r="D163" s="103"/>
      <c r="E163" s="103"/>
      <c r="F163" s="103"/>
      <c r="G163" s="103"/>
      <c r="I163" s="39"/>
    </row>
    <row r="164" spans="1:27" x14ac:dyDescent="0.2">
      <c r="A164" s="175" t="s">
        <v>393</v>
      </c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7"/>
    </row>
    <row r="165" spans="1:27" ht="27" customHeight="1" x14ac:dyDescent="0.2">
      <c r="A165" s="26" t="s">
        <v>64</v>
      </c>
      <c r="B165" s="27" t="s">
        <v>210</v>
      </c>
      <c r="C165" s="26" t="s">
        <v>211</v>
      </c>
      <c r="D165" s="27" t="s">
        <v>212</v>
      </c>
      <c r="E165" s="27" t="s">
        <v>213</v>
      </c>
      <c r="F165" s="27" t="s">
        <v>214</v>
      </c>
      <c r="G165" s="27" t="s">
        <v>215</v>
      </c>
      <c r="H165" s="27" t="s">
        <v>216</v>
      </c>
      <c r="I165" s="27" t="s">
        <v>217</v>
      </c>
      <c r="J165" s="27" t="s">
        <v>218</v>
      </c>
      <c r="K165" s="27" t="s">
        <v>219</v>
      </c>
      <c r="L165" s="27" t="s">
        <v>220</v>
      </c>
      <c r="M165" s="27" t="s">
        <v>221</v>
      </c>
      <c r="N165" s="27" t="s">
        <v>222</v>
      </c>
      <c r="O165" s="27" t="s">
        <v>223</v>
      </c>
      <c r="P165" s="27" t="s">
        <v>224</v>
      </c>
      <c r="Q165" s="27" t="s">
        <v>225</v>
      </c>
      <c r="R165" s="27" t="s">
        <v>226</v>
      </c>
      <c r="S165" s="27" t="s">
        <v>227</v>
      </c>
      <c r="T165" s="27" t="s">
        <v>228</v>
      </c>
      <c r="U165" s="27" t="s">
        <v>229</v>
      </c>
      <c r="V165" s="27" t="s">
        <v>230</v>
      </c>
      <c r="W165" s="27" t="s">
        <v>231</v>
      </c>
      <c r="X165" s="27" t="s">
        <v>232</v>
      </c>
      <c r="Y165" s="27" t="s">
        <v>233</v>
      </c>
      <c r="Z165" s="27" t="s">
        <v>234</v>
      </c>
      <c r="AA165" s="27" t="s">
        <v>235</v>
      </c>
    </row>
    <row r="166" spans="1:27" x14ac:dyDescent="0.2">
      <c r="A166" s="98" t="s">
        <v>1188</v>
      </c>
      <c r="B166" s="28" t="str">
        <f>"01"&amp;"."&amp;$B$663&amp;"."&amp;$B$664</f>
        <v>01.08.2023</v>
      </c>
      <c r="C166" s="90" t="s">
        <v>76</v>
      </c>
      <c r="D166" s="91">
        <f>ROUND(((D167+D168+D170+D169)/1000),5)</f>
        <v>1.5309699999999999</v>
      </c>
      <c r="E166" s="91">
        <f>ROUND(((E167+E168+E170+E169)/1000),5)</f>
        <v>1.33205</v>
      </c>
      <c r="F166" s="91">
        <f>ROUND(((F167+F168+F170+F169)/1000),5)</f>
        <v>1.2119500000000001</v>
      </c>
      <c r="G166" s="91">
        <f t="shared" ref="G166:AA166" si="93">ROUND(((G167+G168+G170+G169)/1000),5)</f>
        <v>1.1951099999999999</v>
      </c>
      <c r="H166" s="91">
        <f t="shared" si="93"/>
        <v>0.49096000000000001</v>
      </c>
      <c r="I166" s="91">
        <f t="shared" si="93"/>
        <v>1.1866000000000001</v>
      </c>
      <c r="J166" s="91">
        <f t="shared" si="93"/>
        <v>1.4709700000000001</v>
      </c>
      <c r="K166" s="91">
        <f t="shared" si="93"/>
        <v>1.94326</v>
      </c>
      <c r="L166" s="91">
        <f t="shared" si="93"/>
        <v>2.30762</v>
      </c>
      <c r="M166" s="91">
        <f t="shared" si="93"/>
        <v>2.6212800000000001</v>
      </c>
      <c r="N166" s="91">
        <f t="shared" si="93"/>
        <v>2.7010999999999998</v>
      </c>
      <c r="O166" s="91">
        <f t="shared" si="93"/>
        <v>2.7054399999999998</v>
      </c>
      <c r="P166" s="91">
        <f t="shared" si="93"/>
        <v>2.6987299999999999</v>
      </c>
      <c r="Q166" s="91">
        <f t="shared" si="93"/>
        <v>2.72329</v>
      </c>
      <c r="R166" s="91">
        <f t="shared" si="93"/>
        <v>2.58894</v>
      </c>
      <c r="S166" s="91">
        <f t="shared" si="93"/>
        <v>2.5946500000000001</v>
      </c>
      <c r="T166" s="91">
        <f t="shared" si="93"/>
        <v>2.6042100000000001</v>
      </c>
      <c r="U166" s="91">
        <f t="shared" si="93"/>
        <v>2.5948500000000001</v>
      </c>
      <c r="V166" s="91">
        <f t="shared" si="93"/>
        <v>2.57992</v>
      </c>
      <c r="W166" s="91">
        <f t="shared" si="93"/>
        <v>2.5472700000000001</v>
      </c>
      <c r="X166" s="91">
        <f t="shared" si="93"/>
        <v>2.5137900000000002</v>
      </c>
      <c r="Y166" s="91">
        <f t="shared" si="93"/>
        <v>2.4710299999999998</v>
      </c>
      <c r="Z166" s="91">
        <f t="shared" si="93"/>
        <v>2.27963</v>
      </c>
      <c r="AA166" s="91">
        <f t="shared" si="93"/>
        <v>1.9013100000000001</v>
      </c>
    </row>
    <row r="167" spans="1:27" ht="12.75" hidden="1" customHeight="1" outlineLevel="1" x14ac:dyDescent="0.2">
      <c r="A167" s="99" t="s">
        <v>1189</v>
      </c>
      <c r="B167" s="63" t="s">
        <v>238</v>
      </c>
      <c r="C167" s="43" t="s">
        <v>79</v>
      </c>
      <c r="D167" s="44">
        <v>1083.24</v>
      </c>
      <c r="E167" s="44">
        <v>884.32</v>
      </c>
      <c r="F167" s="44">
        <v>764.22</v>
      </c>
      <c r="G167" s="44">
        <v>747.38</v>
      </c>
      <c r="H167" s="44">
        <v>43.23</v>
      </c>
      <c r="I167" s="44">
        <v>738.87</v>
      </c>
      <c r="J167" s="44">
        <v>1023.24</v>
      </c>
      <c r="K167" s="44">
        <v>1495.53</v>
      </c>
      <c r="L167" s="44">
        <v>1859.89</v>
      </c>
      <c r="M167" s="44">
        <v>2173.5500000000002</v>
      </c>
      <c r="N167" s="44">
        <v>2253.37</v>
      </c>
      <c r="O167" s="44">
        <v>2257.71</v>
      </c>
      <c r="P167" s="44">
        <v>2251</v>
      </c>
      <c r="Q167" s="44">
        <v>2275.56</v>
      </c>
      <c r="R167" s="44">
        <v>2141.21</v>
      </c>
      <c r="S167" s="44">
        <v>2146.92</v>
      </c>
      <c r="T167" s="44">
        <v>2156.48</v>
      </c>
      <c r="U167" s="44">
        <v>2147.12</v>
      </c>
      <c r="V167" s="44">
        <v>2132.19</v>
      </c>
      <c r="W167" s="44">
        <v>2099.54</v>
      </c>
      <c r="X167" s="44">
        <v>2066.06</v>
      </c>
      <c r="Y167" s="44">
        <v>2023.3</v>
      </c>
      <c r="Z167" s="44">
        <v>1831.9</v>
      </c>
      <c r="AA167" s="44">
        <v>1453.58</v>
      </c>
    </row>
    <row r="168" spans="1:27" ht="12.75" hidden="1" customHeight="1" outlineLevel="1" x14ac:dyDescent="0.2">
      <c r="A168" s="99" t="s">
        <v>1190</v>
      </c>
      <c r="B168" s="63" t="s">
        <v>90</v>
      </c>
      <c r="C168" s="43" t="s">
        <v>79</v>
      </c>
      <c r="D168" s="44">
        <v>113.12</v>
      </c>
      <c r="E168" s="44">
        <f>$D$168</f>
        <v>113.12</v>
      </c>
      <c r="F168" s="44">
        <f t="shared" ref="F168:AA168" si="94">$D$168</f>
        <v>113.12</v>
      </c>
      <c r="G168" s="44">
        <f t="shared" si="94"/>
        <v>113.12</v>
      </c>
      <c r="H168" s="44">
        <f t="shared" si="94"/>
        <v>113.12</v>
      </c>
      <c r="I168" s="44">
        <f t="shared" si="94"/>
        <v>113.12</v>
      </c>
      <c r="J168" s="44">
        <f t="shared" si="94"/>
        <v>113.12</v>
      </c>
      <c r="K168" s="44">
        <f t="shared" si="94"/>
        <v>113.12</v>
      </c>
      <c r="L168" s="44">
        <f t="shared" si="94"/>
        <v>113.12</v>
      </c>
      <c r="M168" s="44">
        <f t="shared" si="94"/>
        <v>113.12</v>
      </c>
      <c r="N168" s="44">
        <f t="shared" si="94"/>
        <v>113.12</v>
      </c>
      <c r="O168" s="44">
        <f t="shared" si="94"/>
        <v>113.12</v>
      </c>
      <c r="P168" s="44">
        <f t="shared" si="94"/>
        <v>113.12</v>
      </c>
      <c r="Q168" s="44">
        <f t="shared" si="94"/>
        <v>113.12</v>
      </c>
      <c r="R168" s="44">
        <f t="shared" si="94"/>
        <v>113.12</v>
      </c>
      <c r="S168" s="44">
        <f t="shared" si="94"/>
        <v>113.12</v>
      </c>
      <c r="T168" s="44">
        <f t="shared" si="94"/>
        <v>113.12</v>
      </c>
      <c r="U168" s="44">
        <f t="shared" si="94"/>
        <v>113.12</v>
      </c>
      <c r="V168" s="44">
        <f t="shared" si="94"/>
        <v>113.12</v>
      </c>
      <c r="W168" s="44">
        <f t="shared" si="94"/>
        <v>113.12</v>
      </c>
      <c r="X168" s="44">
        <f t="shared" si="94"/>
        <v>113.12</v>
      </c>
      <c r="Y168" s="44">
        <f t="shared" si="94"/>
        <v>113.12</v>
      </c>
      <c r="Z168" s="44">
        <f t="shared" si="94"/>
        <v>113.12</v>
      </c>
      <c r="AA168" s="44">
        <f t="shared" si="94"/>
        <v>113.12</v>
      </c>
    </row>
    <row r="169" spans="1:27" ht="12.75" hidden="1" customHeight="1" outlineLevel="1" x14ac:dyDescent="0.2">
      <c r="A169" s="99" t="s">
        <v>1191</v>
      </c>
      <c r="B169" s="63" t="s">
        <v>83</v>
      </c>
      <c r="C169" s="43" t="s">
        <v>79</v>
      </c>
      <c r="D169" s="44">
        <v>3.92</v>
      </c>
      <c r="E169" s="44">
        <v>3.92</v>
      </c>
      <c r="F169" s="44">
        <v>3.92</v>
      </c>
      <c r="G169" s="44">
        <v>3.92</v>
      </c>
      <c r="H169" s="44">
        <v>3.92</v>
      </c>
      <c r="I169" s="44">
        <v>3.92</v>
      </c>
      <c r="J169" s="44">
        <v>3.92</v>
      </c>
      <c r="K169" s="44">
        <v>3.92</v>
      </c>
      <c r="L169" s="44">
        <v>3.92</v>
      </c>
      <c r="M169" s="44">
        <v>3.92</v>
      </c>
      <c r="N169" s="44">
        <v>3.92</v>
      </c>
      <c r="O169" s="44">
        <v>3.92</v>
      </c>
      <c r="P169" s="44">
        <v>3.92</v>
      </c>
      <c r="Q169" s="44">
        <v>3.92</v>
      </c>
      <c r="R169" s="44">
        <v>3.92</v>
      </c>
      <c r="S169" s="44">
        <v>3.92</v>
      </c>
      <c r="T169" s="44">
        <v>3.92</v>
      </c>
      <c r="U169" s="44">
        <v>3.92</v>
      </c>
      <c r="V169" s="44">
        <v>3.92</v>
      </c>
      <c r="W169" s="44">
        <v>3.92</v>
      </c>
      <c r="X169" s="44">
        <v>3.92</v>
      </c>
      <c r="Y169" s="44">
        <v>3.92</v>
      </c>
      <c r="Z169" s="44">
        <v>3.92</v>
      </c>
      <c r="AA169" s="44">
        <v>3.92</v>
      </c>
    </row>
    <row r="170" spans="1:27" ht="12.75" hidden="1" customHeight="1" outlineLevel="1" x14ac:dyDescent="0.2">
      <c r="A170" s="99" t="s">
        <v>1192</v>
      </c>
      <c r="B170" s="63" t="s">
        <v>81</v>
      </c>
      <c r="C170" s="43" t="s">
        <v>79</v>
      </c>
      <c r="D170" s="44">
        <f>$D$11</f>
        <v>330.69</v>
      </c>
      <c r="E170" s="44">
        <f t="shared" ref="E170:AA170" si="95">$D$11</f>
        <v>330.69</v>
      </c>
      <c r="F170" s="44">
        <f t="shared" si="95"/>
        <v>330.69</v>
      </c>
      <c r="G170" s="44">
        <f t="shared" si="95"/>
        <v>330.69</v>
      </c>
      <c r="H170" s="44">
        <f t="shared" si="95"/>
        <v>330.69</v>
      </c>
      <c r="I170" s="44">
        <f t="shared" si="95"/>
        <v>330.69</v>
      </c>
      <c r="J170" s="44">
        <f t="shared" si="95"/>
        <v>330.69</v>
      </c>
      <c r="K170" s="44">
        <f t="shared" si="95"/>
        <v>330.69</v>
      </c>
      <c r="L170" s="44">
        <f t="shared" si="95"/>
        <v>330.69</v>
      </c>
      <c r="M170" s="44">
        <f t="shared" si="95"/>
        <v>330.69</v>
      </c>
      <c r="N170" s="44">
        <f t="shared" si="95"/>
        <v>330.69</v>
      </c>
      <c r="O170" s="44">
        <f t="shared" si="95"/>
        <v>330.69</v>
      </c>
      <c r="P170" s="44">
        <f t="shared" si="95"/>
        <v>330.69</v>
      </c>
      <c r="Q170" s="44">
        <f t="shared" si="95"/>
        <v>330.69</v>
      </c>
      <c r="R170" s="44">
        <f t="shared" si="95"/>
        <v>330.69</v>
      </c>
      <c r="S170" s="44">
        <f t="shared" si="95"/>
        <v>330.69</v>
      </c>
      <c r="T170" s="44">
        <f t="shared" si="95"/>
        <v>330.69</v>
      </c>
      <c r="U170" s="44">
        <f t="shared" si="95"/>
        <v>330.69</v>
      </c>
      <c r="V170" s="44">
        <f t="shared" si="95"/>
        <v>330.69</v>
      </c>
      <c r="W170" s="44">
        <f t="shared" si="95"/>
        <v>330.69</v>
      </c>
      <c r="X170" s="44">
        <f t="shared" si="95"/>
        <v>330.69</v>
      </c>
      <c r="Y170" s="44">
        <f t="shared" si="95"/>
        <v>330.69</v>
      </c>
      <c r="Z170" s="44">
        <f t="shared" si="95"/>
        <v>330.69</v>
      </c>
      <c r="AA170" s="44">
        <f t="shared" si="95"/>
        <v>330.69</v>
      </c>
    </row>
    <row r="171" spans="1:27" collapsed="1" x14ac:dyDescent="0.2">
      <c r="A171" s="98" t="s">
        <v>1193</v>
      </c>
      <c r="B171" s="28" t="str">
        <f>"02"&amp;"."&amp;$B$663&amp;"."&amp;$B$664</f>
        <v>02.08.2023</v>
      </c>
      <c r="C171" s="90" t="s">
        <v>76</v>
      </c>
      <c r="D171" s="91">
        <f>ROUND(((D172+D173+D175+D174)/1000),5)</f>
        <v>1.6319900000000001</v>
      </c>
      <c r="E171" s="91">
        <f>ROUND(((E172+E173+E175+E174)/1000),5)</f>
        <v>1.4302900000000001</v>
      </c>
      <c r="F171" s="91">
        <f>ROUND(((F172+F173+F175+F174)/1000),5)</f>
        <v>1.3250999999999999</v>
      </c>
      <c r="G171" s="91">
        <f t="shared" ref="G171:AA171" si="96">ROUND(((G172+G173+G175+G174)/1000),5)</f>
        <v>1.28267</v>
      </c>
      <c r="H171" s="91">
        <f t="shared" si="96"/>
        <v>1.2649699999999999</v>
      </c>
      <c r="I171" s="91">
        <f t="shared" si="96"/>
        <v>1.36147</v>
      </c>
      <c r="J171" s="91">
        <f t="shared" si="96"/>
        <v>1.5700700000000001</v>
      </c>
      <c r="K171" s="91">
        <f t="shared" si="96"/>
        <v>1.91723</v>
      </c>
      <c r="L171" s="91">
        <f t="shared" si="96"/>
        <v>2.1664699999999999</v>
      </c>
      <c r="M171" s="91">
        <f t="shared" si="96"/>
        <v>2.4742899999999999</v>
      </c>
      <c r="N171" s="91">
        <f t="shared" si="96"/>
        <v>2.5437799999999999</v>
      </c>
      <c r="O171" s="91">
        <f t="shared" si="96"/>
        <v>2.5458500000000002</v>
      </c>
      <c r="P171" s="91">
        <f t="shared" si="96"/>
        <v>2.5412699999999999</v>
      </c>
      <c r="Q171" s="91">
        <f t="shared" si="96"/>
        <v>2.5656400000000001</v>
      </c>
      <c r="R171" s="91">
        <f t="shared" si="96"/>
        <v>2.6244299999999998</v>
      </c>
      <c r="S171" s="91">
        <f t="shared" si="96"/>
        <v>2.6234999999999999</v>
      </c>
      <c r="T171" s="91">
        <f t="shared" si="96"/>
        <v>2.6095999999999999</v>
      </c>
      <c r="U171" s="91">
        <f t="shared" si="96"/>
        <v>2.5493800000000002</v>
      </c>
      <c r="V171" s="91">
        <f t="shared" si="96"/>
        <v>2.5386299999999999</v>
      </c>
      <c r="W171" s="91">
        <f t="shared" si="96"/>
        <v>2.47567</v>
      </c>
      <c r="X171" s="91">
        <f t="shared" si="96"/>
        <v>2.46217</v>
      </c>
      <c r="Y171" s="91">
        <f t="shared" si="96"/>
        <v>2.43546</v>
      </c>
      <c r="Z171" s="91">
        <f t="shared" si="96"/>
        <v>2.2423000000000002</v>
      </c>
      <c r="AA171" s="91">
        <f t="shared" si="96"/>
        <v>1.9654199999999999</v>
      </c>
    </row>
    <row r="172" spans="1:27" ht="12.75" hidden="1" customHeight="1" outlineLevel="1" x14ac:dyDescent="0.2">
      <c r="A172" s="99" t="s">
        <v>1194</v>
      </c>
      <c r="B172" s="63" t="s">
        <v>238</v>
      </c>
      <c r="C172" s="43" t="s">
        <v>79</v>
      </c>
      <c r="D172" s="44">
        <v>1184.26</v>
      </c>
      <c r="E172" s="44">
        <v>982.56</v>
      </c>
      <c r="F172" s="44">
        <v>877.37</v>
      </c>
      <c r="G172" s="44">
        <v>834.94</v>
      </c>
      <c r="H172" s="44">
        <v>817.24</v>
      </c>
      <c r="I172" s="44">
        <v>913.74</v>
      </c>
      <c r="J172" s="44">
        <v>1122.3399999999999</v>
      </c>
      <c r="K172" s="44">
        <v>1469.5</v>
      </c>
      <c r="L172" s="44">
        <v>1718.74</v>
      </c>
      <c r="M172" s="44">
        <v>2026.56</v>
      </c>
      <c r="N172" s="44">
        <v>2096.0500000000002</v>
      </c>
      <c r="O172" s="44">
        <v>2098.12</v>
      </c>
      <c r="P172" s="44">
        <v>2093.54</v>
      </c>
      <c r="Q172" s="44">
        <v>2117.91</v>
      </c>
      <c r="R172" s="44">
        <v>2176.6999999999998</v>
      </c>
      <c r="S172" s="44">
        <v>2175.77</v>
      </c>
      <c r="T172" s="44">
        <v>2161.87</v>
      </c>
      <c r="U172" s="44">
        <v>2101.65</v>
      </c>
      <c r="V172" s="44">
        <v>2090.9</v>
      </c>
      <c r="W172" s="44">
        <v>2027.94</v>
      </c>
      <c r="X172" s="44">
        <v>2014.44</v>
      </c>
      <c r="Y172" s="44">
        <v>1987.73</v>
      </c>
      <c r="Z172" s="44">
        <v>1794.57</v>
      </c>
      <c r="AA172" s="44">
        <v>1517.69</v>
      </c>
    </row>
    <row r="173" spans="1:27" ht="12.75" hidden="1" customHeight="1" outlineLevel="1" x14ac:dyDescent="0.2">
      <c r="A173" s="99" t="s">
        <v>1195</v>
      </c>
      <c r="B173" s="63" t="s">
        <v>90</v>
      </c>
      <c r="C173" s="43" t="s">
        <v>79</v>
      </c>
      <c r="D173" s="44">
        <f>$D$168</f>
        <v>113.12</v>
      </c>
      <c r="E173" s="44">
        <f>$D$168</f>
        <v>113.12</v>
      </c>
      <c r="F173" s="44">
        <f t="shared" ref="F173:AA173" si="97">$D$168</f>
        <v>113.12</v>
      </c>
      <c r="G173" s="44">
        <f t="shared" si="97"/>
        <v>113.12</v>
      </c>
      <c r="H173" s="44">
        <f t="shared" si="97"/>
        <v>113.12</v>
      </c>
      <c r="I173" s="44">
        <f t="shared" si="97"/>
        <v>113.12</v>
      </c>
      <c r="J173" s="44">
        <f t="shared" si="97"/>
        <v>113.12</v>
      </c>
      <c r="K173" s="44">
        <f t="shared" si="97"/>
        <v>113.12</v>
      </c>
      <c r="L173" s="44">
        <f t="shared" si="97"/>
        <v>113.12</v>
      </c>
      <c r="M173" s="44">
        <f t="shared" si="97"/>
        <v>113.12</v>
      </c>
      <c r="N173" s="44">
        <f t="shared" si="97"/>
        <v>113.12</v>
      </c>
      <c r="O173" s="44">
        <f t="shared" si="97"/>
        <v>113.12</v>
      </c>
      <c r="P173" s="44">
        <f t="shared" si="97"/>
        <v>113.12</v>
      </c>
      <c r="Q173" s="44">
        <f t="shared" si="97"/>
        <v>113.12</v>
      </c>
      <c r="R173" s="44">
        <f t="shared" si="97"/>
        <v>113.12</v>
      </c>
      <c r="S173" s="44">
        <f t="shared" si="97"/>
        <v>113.12</v>
      </c>
      <c r="T173" s="44">
        <f t="shared" si="97"/>
        <v>113.12</v>
      </c>
      <c r="U173" s="44">
        <f t="shared" si="97"/>
        <v>113.12</v>
      </c>
      <c r="V173" s="44">
        <f t="shared" si="97"/>
        <v>113.12</v>
      </c>
      <c r="W173" s="44">
        <f t="shared" si="97"/>
        <v>113.12</v>
      </c>
      <c r="X173" s="44">
        <f t="shared" si="97"/>
        <v>113.12</v>
      </c>
      <c r="Y173" s="44">
        <f t="shared" si="97"/>
        <v>113.12</v>
      </c>
      <c r="Z173" s="44">
        <f t="shared" si="97"/>
        <v>113.12</v>
      </c>
      <c r="AA173" s="44">
        <f t="shared" si="97"/>
        <v>113.12</v>
      </c>
    </row>
    <row r="174" spans="1:27" ht="12.75" hidden="1" customHeight="1" outlineLevel="1" x14ac:dyDescent="0.2">
      <c r="A174" s="99" t="s">
        <v>1196</v>
      </c>
      <c r="B174" s="63" t="s">
        <v>83</v>
      </c>
      <c r="C174" s="43" t="s">
        <v>79</v>
      </c>
      <c r="D174" s="44">
        <v>3.92</v>
      </c>
      <c r="E174" s="44">
        <v>3.92</v>
      </c>
      <c r="F174" s="44">
        <v>3.92</v>
      </c>
      <c r="G174" s="44">
        <v>3.92</v>
      </c>
      <c r="H174" s="44">
        <v>3.92</v>
      </c>
      <c r="I174" s="44">
        <v>3.92</v>
      </c>
      <c r="J174" s="44">
        <v>3.92</v>
      </c>
      <c r="K174" s="44">
        <v>3.92</v>
      </c>
      <c r="L174" s="44">
        <v>3.92</v>
      </c>
      <c r="M174" s="44">
        <v>3.92</v>
      </c>
      <c r="N174" s="44">
        <v>3.92</v>
      </c>
      <c r="O174" s="44">
        <v>3.92</v>
      </c>
      <c r="P174" s="44">
        <v>3.92</v>
      </c>
      <c r="Q174" s="44">
        <v>3.92</v>
      </c>
      <c r="R174" s="44">
        <v>3.92</v>
      </c>
      <c r="S174" s="44">
        <v>3.92</v>
      </c>
      <c r="T174" s="44">
        <v>3.92</v>
      </c>
      <c r="U174" s="44">
        <v>3.92</v>
      </c>
      <c r="V174" s="44">
        <v>3.92</v>
      </c>
      <c r="W174" s="44">
        <v>3.92</v>
      </c>
      <c r="X174" s="44">
        <v>3.92</v>
      </c>
      <c r="Y174" s="44">
        <v>3.92</v>
      </c>
      <c r="Z174" s="44">
        <v>3.92</v>
      </c>
      <c r="AA174" s="44">
        <v>3.92</v>
      </c>
    </row>
    <row r="175" spans="1:27" ht="12.75" hidden="1" customHeight="1" outlineLevel="1" x14ac:dyDescent="0.2">
      <c r="A175" s="99" t="s">
        <v>1197</v>
      </c>
      <c r="B175" s="63" t="s">
        <v>81</v>
      </c>
      <c r="C175" s="43" t="s">
        <v>79</v>
      </c>
      <c r="D175" s="44">
        <f>$D$11</f>
        <v>330.69</v>
      </c>
      <c r="E175" s="44">
        <f t="shared" ref="E175:AA175" si="98">$D$11</f>
        <v>330.69</v>
      </c>
      <c r="F175" s="44">
        <f t="shared" si="98"/>
        <v>330.69</v>
      </c>
      <c r="G175" s="44">
        <f t="shared" si="98"/>
        <v>330.69</v>
      </c>
      <c r="H175" s="44">
        <f t="shared" si="98"/>
        <v>330.69</v>
      </c>
      <c r="I175" s="44">
        <f t="shared" si="98"/>
        <v>330.69</v>
      </c>
      <c r="J175" s="44">
        <f t="shared" si="98"/>
        <v>330.69</v>
      </c>
      <c r="K175" s="44">
        <f t="shared" si="98"/>
        <v>330.69</v>
      </c>
      <c r="L175" s="44">
        <f t="shared" si="98"/>
        <v>330.69</v>
      </c>
      <c r="M175" s="44">
        <f t="shared" si="98"/>
        <v>330.69</v>
      </c>
      <c r="N175" s="44">
        <f t="shared" si="98"/>
        <v>330.69</v>
      </c>
      <c r="O175" s="44">
        <f t="shared" si="98"/>
        <v>330.69</v>
      </c>
      <c r="P175" s="44">
        <f t="shared" si="98"/>
        <v>330.69</v>
      </c>
      <c r="Q175" s="44">
        <f t="shared" si="98"/>
        <v>330.69</v>
      </c>
      <c r="R175" s="44">
        <f t="shared" si="98"/>
        <v>330.69</v>
      </c>
      <c r="S175" s="44">
        <f t="shared" si="98"/>
        <v>330.69</v>
      </c>
      <c r="T175" s="44">
        <f t="shared" si="98"/>
        <v>330.69</v>
      </c>
      <c r="U175" s="44">
        <f t="shared" si="98"/>
        <v>330.69</v>
      </c>
      <c r="V175" s="44">
        <f t="shared" si="98"/>
        <v>330.69</v>
      </c>
      <c r="W175" s="44">
        <f t="shared" si="98"/>
        <v>330.69</v>
      </c>
      <c r="X175" s="44">
        <f t="shared" si="98"/>
        <v>330.69</v>
      </c>
      <c r="Y175" s="44">
        <f t="shared" si="98"/>
        <v>330.69</v>
      </c>
      <c r="Z175" s="44">
        <f t="shared" si="98"/>
        <v>330.69</v>
      </c>
      <c r="AA175" s="44">
        <f t="shared" si="98"/>
        <v>330.69</v>
      </c>
    </row>
    <row r="176" spans="1:27" ht="12.75" customHeight="1" collapsed="1" x14ac:dyDescent="0.2">
      <c r="A176" s="98" t="s">
        <v>1198</v>
      </c>
      <c r="B176" s="28" t="str">
        <f>"03"&amp;"."&amp;$B$663&amp;"."&amp;$B$664</f>
        <v>03.08.2023</v>
      </c>
      <c r="C176" s="90" t="s">
        <v>76</v>
      </c>
      <c r="D176" s="91">
        <f>ROUND(((D177+D178+D180+D179)/1000),5)</f>
        <v>1.71068</v>
      </c>
      <c r="E176" s="91">
        <f>ROUND(((E177+E178+E180+E179)/1000),5)</f>
        <v>1.5185299999999999</v>
      </c>
      <c r="F176" s="91">
        <f>ROUND(((F177+F178+F180+F179)/1000),5)</f>
        <v>1.37866</v>
      </c>
      <c r="G176" s="91">
        <f t="shared" ref="G176:AA176" si="99">ROUND(((G177+G178+G180+G179)/1000),5)</f>
        <v>1.3293299999999999</v>
      </c>
      <c r="H176" s="91">
        <f t="shared" si="99"/>
        <v>1.30369</v>
      </c>
      <c r="I176" s="91">
        <f t="shared" si="99"/>
        <v>1.43885</v>
      </c>
      <c r="J176" s="91">
        <f t="shared" si="99"/>
        <v>1.6875599999999999</v>
      </c>
      <c r="K176" s="91">
        <f t="shared" si="99"/>
        <v>1.9607699999999999</v>
      </c>
      <c r="L176" s="91">
        <f t="shared" si="99"/>
        <v>2.2629600000000001</v>
      </c>
      <c r="M176" s="91">
        <f t="shared" si="99"/>
        <v>2.7776700000000001</v>
      </c>
      <c r="N176" s="91">
        <f t="shared" si="99"/>
        <v>2.9544199999999998</v>
      </c>
      <c r="O176" s="91">
        <f t="shared" si="99"/>
        <v>2.9889000000000001</v>
      </c>
      <c r="P176" s="91">
        <f t="shared" si="99"/>
        <v>2.99309</v>
      </c>
      <c r="Q176" s="91">
        <f t="shared" si="99"/>
        <v>3.0122800000000001</v>
      </c>
      <c r="R176" s="91">
        <f t="shared" si="99"/>
        <v>2.9237799999999998</v>
      </c>
      <c r="S176" s="91">
        <f t="shared" si="99"/>
        <v>2.9103699999999999</v>
      </c>
      <c r="T176" s="91">
        <f t="shared" si="99"/>
        <v>2.8588900000000002</v>
      </c>
      <c r="U176" s="91">
        <f t="shared" si="99"/>
        <v>2.7291099999999999</v>
      </c>
      <c r="V176" s="91">
        <f t="shared" si="99"/>
        <v>2.6247500000000001</v>
      </c>
      <c r="W176" s="91">
        <f t="shared" si="99"/>
        <v>2.5762900000000002</v>
      </c>
      <c r="X176" s="91">
        <f t="shared" si="99"/>
        <v>2.5660599999999998</v>
      </c>
      <c r="Y176" s="91">
        <f t="shared" si="99"/>
        <v>2.5519799999999999</v>
      </c>
      <c r="Z176" s="91">
        <f t="shared" si="99"/>
        <v>2.40544</v>
      </c>
      <c r="AA176" s="91">
        <f t="shared" si="99"/>
        <v>2.0058099999999999</v>
      </c>
    </row>
    <row r="177" spans="1:27" ht="12.75" hidden="1" customHeight="1" outlineLevel="1" x14ac:dyDescent="0.2">
      <c r="A177" s="99" t="s">
        <v>1199</v>
      </c>
      <c r="B177" s="63" t="s">
        <v>238</v>
      </c>
      <c r="C177" s="43" t="s">
        <v>79</v>
      </c>
      <c r="D177" s="44">
        <v>1262.95</v>
      </c>
      <c r="E177" s="44">
        <v>1070.8</v>
      </c>
      <c r="F177" s="44">
        <v>930.93</v>
      </c>
      <c r="G177" s="44">
        <v>881.6</v>
      </c>
      <c r="H177" s="44">
        <v>855.96</v>
      </c>
      <c r="I177" s="44">
        <v>991.12</v>
      </c>
      <c r="J177" s="44">
        <v>1239.83</v>
      </c>
      <c r="K177" s="44">
        <v>1513.04</v>
      </c>
      <c r="L177" s="44">
        <v>1815.23</v>
      </c>
      <c r="M177" s="44">
        <v>2329.94</v>
      </c>
      <c r="N177" s="44">
        <v>2506.69</v>
      </c>
      <c r="O177" s="44">
        <v>2541.17</v>
      </c>
      <c r="P177" s="44">
        <v>2545.36</v>
      </c>
      <c r="Q177" s="44">
        <v>2564.5500000000002</v>
      </c>
      <c r="R177" s="44">
        <v>2476.0500000000002</v>
      </c>
      <c r="S177" s="44">
        <v>2462.64</v>
      </c>
      <c r="T177" s="44">
        <v>2411.16</v>
      </c>
      <c r="U177" s="44">
        <v>2281.38</v>
      </c>
      <c r="V177" s="44">
        <v>2177.02</v>
      </c>
      <c r="W177" s="44">
        <v>2128.56</v>
      </c>
      <c r="X177" s="44">
        <v>2118.33</v>
      </c>
      <c r="Y177" s="44">
        <v>2104.25</v>
      </c>
      <c r="Z177" s="44">
        <v>1957.71</v>
      </c>
      <c r="AA177" s="44">
        <v>1558.08</v>
      </c>
    </row>
    <row r="178" spans="1:27" ht="12.75" hidden="1" customHeight="1" outlineLevel="1" x14ac:dyDescent="0.2">
      <c r="A178" s="99" t="s">
        <v>1200</v>
      </c>
      <c r="B178" s="63" t="s">
        <v>90</v>
      </c>
      <c r="C178" s="43" t="s">
        <v>79</v>
      </c>
      <c r="D178" s="44">
        <f>$D$168</f>
        <v>113.12</v>
      </c>
      <c r="E178" s="44">
        <f>$D$168</f>
        <v>113.12</v>
      </c>
      <c r="F178" s="44">
        <f t="shared" ref="F178:AA178" si="100">$D$168</f>
        <v>113.12</v>
      </c>
      <c r="G178" s="44">
        <f t="shared" si="100"/>
        <v>113.12</v>
      </c>
      <c r="H178" s="44">
        <f t="shared" si="100"/>
        <v>113.12</v>
      </c>
      <c r="I178" s="44">
        <f t="shared" si="100"/>
        <v>113.12</v>
      </c>
      <c r="J178" s="44">
        <f t="shared" si="100"/>
        <v>113.12</v>
      </c>
      <c r="K178" s="44">
        <f t="shared" si="100"/>
        <v>113.12</v>
      </c>
      <c r="L178" s="44">
        <f t="shared" si="100"/>
        <v>113.12</v>
      </c>
      <c r="M178" s="44">
        <f t="shared" si="100"/>
        <v>113.12</v>
      </c>
      <c r="N178" s="44">
        <f t="shared" si="100"/>
        <v>113.12</v>
      </c>
      <c r="O178" s="44">
        <f t="shared" si="100"/>
        <v>113.12</v>
      </c>
      <c r="P178" s="44">
        <f t="shared" si="100"/>
        <v>113.12</v>
      </c>
      <c r="Q178" s="44">
        <f t="shared" si="100"/>
        <v>113.12</v>
      </c>
      <c r="R178" s="44">
        <f t="shared" si="100"/>
        <v>113.12</v>
      </c>
      <c r="S178" s="44">
        <f t="shared" si="100"/>
        <v>113.12</v>
      </c>
      <c r="T178" s="44">
        <f t="shared" si="100"/>
        <v>113.12</v>
      </c>
      <c r="U178" s="44">
        <f t="shared" si="100"/>
        <v>113.12</v>
      </c>
      <c r="V178" s="44">
        <f t="shared" si="100"/>
        <v>113.12</v>
      </c>
      <c r="W178" s="44">
        <f t="shared" si="100"/>
        <v>113.12</v>
      </c>
      <c r="X178" s="44">
        <f t="shared" si="100"/>
        <v>113.12</v>
      </c>
      <c r="Y178" s="44">
        <f t="shared" si="100"/>
        <v>113.12</v>
      </c>
      <c r="Z178" s="44">
        <f t="shared" si="100"/>
        <v>113.12</v>
      </c>
      <c r="AA178" s="44">
        <f t="shared" si="100"/>
        <v>113.12</v>
      </c>
    </row>
    <row r="179" spans="1:27" ht="12.75" hidden="1" customHeight="1" outlineLevel="1" x14ac:dyDescent="0.2">
      <c r="A179" s="99" t="s">
        <v>1201</v>
      </c>
      <c r="B179" s="63" t="s">
        <v>83</v>
      </c>
      <c r="C179" s="43" t="s">
        <v>79</v>
      </c>
      <c r="D179" s="44">
        <v>3.92</v>
      </c>
      <c r="E179" s="44">
        <v>3.92</v>
      </c>
      <c r="F179" s="44">
        <v>3.92</v>
      </c>
      <c r="G179" s="44">
        <v>3.92</v>
      </c>
      <c r="H179" s="44">
        <v>3.92</v>
      </c>
      <c r="I179" s="44">
        <v>3.92</v>
      </c>
      <c r="J179" s="44">
        <v>3.92</v>
      </c>
      <c r="K179" s="44">
        <v>3.92</v>
      </c>
      <c r="L179" s="44">
        <v>3.92</v>
      </c>
      <c r="M179" s="44">
        <v>3.92</v>
      </c>
      <c r="N179" s="44">
        <v>3.92</v>
      </c>
      <c r="O179" s="44">
        <v>3.92</v>
      </c>
      <c r="P179" s="44">
        <v>3.92</v>
      </c>
      <c r="Q179" s="44">
        <v>3.92</v>
      </c>
      <c r="R179" s="44">
        <v>3.92</v>
      </c>
      <c r="S179" s="44">
        <v>3.92</v>
      </c>
      <c r="T179" s="44">
        <v>3.92</v>
      </c>
      <c r="U179" s="44">
        <v>3.92</v>
      </c>
      <c r="V179" s="44">
        <v>3.92</v>
      </c>
      <c r="W179" s="44">
        <v>3.92</v>
      </c>
      <c r="X179" s="44">
        <v>3.92</v>
      </c>
      <c r="Y179" s="44">
        <v>3.92</v>
      </c>
      <c r="Z179" s="44">
        <v>3.92</v>
      </c>
      <c r="AA179" s="44">
        <v>3.92</v>
      </c>
    </row>
    <row r="180" spans="1:27" ht="12.75" hidden="1" customHeight="1" outlineLevel="1" x14ac:dyDescent="0.2">
      <c r="A180" s="99" t="s">
        <v>1202</v>
      </c>
      <c r="B180" s="63" t="s">
        <v>81</v>
      </c>
      <c r="C180" s="43" t="s">
        <v>79</v>
      </c>
      <c r="D180" s="44">
        <f>$D$11</f>
        <v>330.69</v>
      </c>
      <c r="E180" s="44">
        <f t="shared" ref="E180:AA180" si="101">$D$11</f>
        <v>330.69</v>
      </c>
      <c r="F180" s="44">
        <f t="shared" si="101"/>
        <v>330.69</v>
      </c>
      <c r="G180" s="44">
        <f t="shared" si="101"/>
        <v>330.69</v>
      </c>
      <c r="H180" s="44">
        <f t="shared" si="101"/>
        <v>330.69</v>
      </c>
      <c r="I180" s="44">
        <f t="shared" si="101"/>
        <v>330.69</v>
      </c>
      <c r="J180" s="44">
        <f t="shared" si="101"/>
        <v>330.69</v>
      </c>
      <c r="K180" s="44">
        <f t="shared" si="101"/>
        <v>330.69</v>
      </c>
      <c r="L180" s="44">
        <f t="shared" si="101"/>
        <v>330.69</v>
      </c>
      <c r="M180" s="44">
        <f t="shared" si="101"/>
        <v>330.69</v>
      </c>
      <c r="N180" s="44">
        <f t="shared" si="101"/>
        <v>330.69</v>
      </c>
      <c r="O180" s="44">
        <f t="shared" si="101"/>
        <v>330.69</v>
      </c>
      <c r="P180" s="44">
        <f t="shared" si="101"/>
        <v>330.69</v>
      </c>
      <c r="Q180" s="44">
        <f t="shared" si="101"/>
        <v>330.69</v>
      </c>
      <c r="R180" s="44">
        <f t="shared" si="101"/>
        <v>330.69</v>
      </c>
      <c r="S180" s="44">
        <f t="shared" si="101"/>
        <v>330.69</v>
      </c>
      <c r="T180" s="44">
        <f t="shared" si="101"/>
        <v>330.69</v>
      </c>
      <c r="U180" s="44">
        <f t="shared" si="101"/>
        <v>330.69</v>
      </c>
      <c r="V180" s="44">
        <f t="shared" si="101"/>
        <v>330.69</v>
      </c>
      <c r="W180" s="44">
        <f t="shared" si="101"/>
        <v>330.69</v>
      </c>
      <c r="X180" s="44">
        <f t="shared" si="101"/>
        <v>330.69</v>
      </c>
      <c r="Y180" s="44">
        <f t="shared" si="101"/>
        <v>330.69</v>
      </c>
      <c r="Z180" s="44">
        <f t="shared" si="101"/>
        <v>330.69</v>
      </c>
      <c r="AA180" s="44">
        <f t="shared" si="101"/>
        <v>330.69</v>
      </c>
    </row>
    <row r="181" spans="1:27" ht="12.75" customHeight="1" collapsed="1" x14ac:dyDescent="0.2">
      <c r="A181" s="98" t="s">
        <v>1203</v>
      </c>
      <c r="B181" s="28" t="str">
        <f>"04"&amp;"."&amp;$B$663&amp;"."&amp;$B$664</f>
        <v>04.08.2023</v>
      </c>
      <c r="C181" s="90" t="s">
        <v>76</v>
      </c>
      <c r="D181" s="91">
        <f>ROUND(((D182+D183+D185+D184)/1000),5)</f>
        <v>1.77006</v>
      </c>
      <c r="E181" s="91">
        <f>ROUND(((E182+E183+E185+E184)/1000),5)</f>
        <v>1.52796</v>
      </c>
      <c r="F181" s="91">
        <f>ROUND(((F182+F183+F185+F184)/1000),5)</f>
        <v>1.37504</v>
      </c>
      <c r="G181" s="91">
        <f t="shared" ref="G181:AA181" si="102">ROUND(((G182+G183+G185+G184)/1000),5)</f>
        <v>1.31091</v>
      </c>
      <c r="H181" s="91">
        <f t="shared" si="102"/>
        <v>1.28498</v>
      </c>
      <c r="I181" s="91">
        <f t="shared" si="102"/>
        <v>1.37435</v>
      </c>
      <c r="J181" s="91">
        <f t="shared" si="102"/>
        <v>1.5944700000000001</v>
      </c>
      <c r="K181" s="91">
        <f t="shared" si="102"/>
        <v>2.00596</v>
      </c>
      <c r="L181" s="91">
        <f t="shared" si="102"/>
        <v>2.3160699999999999</v>
      </c>
      <c r="M181" s="91">
        <f t="shared" si="102"/>
        <v>2.7712300000000001</v>
      </c>
      <c r="N181" s="91">
        <f t="shared" si="102"/>
        <v>2.9549699999999999</v>
      </c>
      <c r="O181" s="91">
        <f t="shared" si="102"/>
        <v>2.9938799999999999</v>
      </c>
      <c r="P181" s="91">
        <f t="shared" si="102"/>
        <v>2.96278</v>
      </c>
      <c r="Q181" s="91">
        <f t="shared" si="102"/>
        <v>3.0562</v>
      </c>
      <c r="R181" s="91">
        <f t="shared" si="102"/>
        <v>3.4580700000000002</v>
      </c>
      <c r="S181" s="91">
        <f t="shared" si="102"/>
        <v>3.4887299999999999</v>
      </c>
      <c r="T181" s="91">
        <f t="shared" si="102"/>
        <v>3.4766699999999999</v>
      </c>
      <c r="U181" s="91">
        <f t="shared" si="102"/>
        <v>3.0260899999999999</v>
      </c>
      <c r="V181" s="91">
        <f t="shared" si="102"/>
        <v>2.9406300000000001</v>
      </c>
      <c r="W181" s="91">
        <f t="shared" si="102"/>
        <v>2.89846</v>
      </c>
      <c r="X181" s="91">
        <f t="shared" si="102"/>
        <v>2.7602099999999998</v>
      </c>
      <c r="Y181" s="91">
        <f t="shared" si="102"/>
        <v>2.60263</v>
      </c>
      <c r="Z181" s="91">
        <f t="shared" si="102"/>
        <v>2.3132600000000001</v>
      </c>
      <c r="AA181" s="91">
        <f t="shared" si="102"/>
        <v>2.0023300000000002</v>
      </c>
    </row>
    <row r="182" spans="1:27" ht="12.75" hidden="1" customHeight="1" outlineLevel="1" x14ac:dyDescent="0.2">
      <c r="A182" s="99" t="s">
        <v>1204</v>
      </c>
      <c r="B182" s="63" t="s">
        <v>238</v>
      </c>
      <c r="C182" s="43" t="s">
        <v>79</v>
      </c>
      <c r="D182" s="44">
        <v>1322.33</v>
      </c>
      <c r="E182" s="44">
        <v>1080.23</v>
      </c>
      <c r="F182" s="44">
        <v>927.31</v>
      </c>
      <c r="G182" s="44">
        <v>863.18</v>
      </c>
      <c r="H182" s="44">
        <v>837.25</v>
      </c>
      <c r="I182" s="44">
        <v>926.62</v>
      </c>
      <c r="J182" s="44">
        <v>1146.74</v>
      </c>
      <c r="K182" s="44">
        <v>1558.23</v>
      </c>
      <c r="L182" s="44">
        <v>1868.34</v>
      </c>
      <c r="M182" s="44">
        <v>2323.5</v>
      </c>
      <c r="N182" s="44">
        <v>2507.2399999999998</v>
      </c>
      <c r="O182" s="44">
        <v>2546.15</v>
      </c>
      <c r="P182" s="44">
        <v>2515.0500000000002</v>
      </c>
      <c r="Q182" s="44">
        <v>2608.4699999999998</v>
      </c>
      <c r="R182" s="44">
        <v>3010.34</v>
      </c>
      <c r="S182" s="44">
        <v>3041</v>
      </c>
      <c r="T182" s="44">
        <v>3028.94</v>
      </c>
      <c r="U182" s="44">
        <v>2578.36</v>
      </c>
      <c r="V182" s="44">
        <v>2492.9</v>
      </c>
      <c r="W182" s="44">
        <v>2450.73</v>
      </c>
      <c r="X182" s="44">
        <v>2312.48</v>
      </c>
      <c r="Y182" s="44">
        <v>2154.9</v>
      </c>
      <c r="Z182" s="44">
        <v>1865.53</v>
      </c>
      <c r="AA182" s="44">
        <v>1554.6</v>
      </c>
    </row>
    <row r="183" spans="1:27" ht="12.75" hidden="1" customHeight="1" outlineLevel="1" x14ac:dyDescent="0.2">
      <c r="A183" s="99" t="s">
        <v>1205</v>
      </c>
      <c r="B183" s="63" t="s">
        <v>90</v>
      </c>
      <c r="C183" s="43" t="s">
        <v>79</v>
      </c>
      <c r="D183" s="44">
        <f>$D$168</f>
        <v>113.12</v>
      </c>
      <c r="E183" s="44">
        <f>$D$168</f>
        <v>113.12</v>
      </c>
      <c r="F183" s="44">
        <f t="shared" ref="F183:AA183" si="103">$D$168</f>
        <v>113.12</v>
      </c>
      <c r="G183" s="44">
        <f t="shared" si="103"/>
        <v>113.12</v>
      </c>
      <c r="H183" s="44">
        <f t="shared" si="103"/>
        <v>113.12</v>
      </c>
      <c r="I183" s="44">
        <f t="shared" si="103"/>
        <v>113.12</v>
      </c>
      <c r="J183" s="44">
        <f t="shared" si="103"/>
        <v>113.12</v>
      </c>
      <c r="K183" s="44">
        <f t="shared" si="103"/>
        <v>113.12</v>
      </c>
      <c r="L183" s="44">
        <f t="shared" si="103"/>
        <v>113.12</v>
      </c>
      <c r="M183" s="44">
        <f t="shared" si="103"/>
        <v>113.12</v>
      </c>
      <c r="N183" s="44">
        <f t="shared" si="103"/>
        <v>113.12</v>
      </c>
      <c r="O183" s="44">
        <f t="shared" si="103"/>
        <v>113.12</v>
      </c>
      <c r="P183" s="44">
        <f t="shared" si="103"/>
        <v>113.12</v>
      </c>
      <c r="Q183" s="44">
        <f t="shared" si="103"/>
        <v>113.12</v>
      </c>
      <c r="R183" s="44">
        <f t="shared" si="103"/>
        <v>113.12</v>
      </c>
      <c r="S183" s="44">
        <f t="shared" si="103"/>
        <v>113.12</v>
      </c>
      <c r="T183" s="44">
        <f t="shared" si="103"/>
        <v>113.12</v>
      </c>
      <c r="U183" s="44">
        <f t="shared" si="103"/>
        <v>113.12</v>
      </c>
      <c r="V183" s="44">
        <f t="shared" si="103"/>
        <v>113.12</v>
      </c>
      <c r="W183" s="44">
        <f t="shared" si="103"/>
        <v>113.12</v>
      </c>
      <c r="X183" s="44">
        <f t="shared" si="103"/>
        <v>113.12</v>
      </c>
      <c r="Y183" s="44">
        <f t="shared" si="103"/>
        <v>113.12</v>
      </c>
      <c r="Z183" s="44">
        <f t="shared" si="103"/>
        <v>113.12</v>
      </c>
      <c r="AA183" s="44">
        <f t="shared" si="103"/>
        <v>113.12</v>
      </c>
    </row>
    <row r="184" spans="1:27" ht="12.75" hidden="1" customHeight="1" outlineLevel="1" x14ac:dyDescent="0.2">
      <c r="A184" s="99" t="s">
        <v>1206</v>
      </c>
      <c r="B184" s="63" t="s">
        <v>83</v>
      </c>
      <c r="C184" s="43" t="s">
        <v>79</v>
      </c>
      <c r="D184" s="44">
        <v>3.92</v>
      </c>
      <c r="E184" s="44">
        <v>3.92</v>
      </c>
      <c r="F184" s="44">
        <v>3.92</v>
      </c>
      <c r="G184" s="44">
        <v>3.92</v>
      </c>
      <c r="H184" s="44">
        <v>3.92</v>
      </c>
      <c r="I184" s="44">
        <v>3.92</v>
      </c>
      <c r="J184" s="44">
        <v>3.92</v>
      </c>
      <c r="K184" s="44">
        <v>3.92</v>
      </c>
      <c r="L184" s="44">
        <v>3.92</v>
      </c>
      <c r="M184" s="44">
        <v>3.92</v>
      </c>
      <c r="N184" s="44">
        <v>3.92</v>
      </c>
      <c r="O184" s="44">
        <v>3.92</v>
      </c>
      <c r="P184" s="44">
        <v>3.92</v>
      </c>
      <c r="Q184" s="44">
        <v>3.92</v>
      </c>
      <c r="R184" s="44">
        <v>3.92</v>
      </c>
      <c r="S184" s="44">
        <v>3.92</v>
      </c>
      <c r="T184" s="44">
        <v>3.92</v>
      </c>
      <c r="U184" s="44">
        <v>3.92</v>
      </c>
      <c r="V184" s="44">
        <v>3.92</v>
      </c>
      <c r="W184" s="44">
        <v>3.92</v>
      </c>
      <c r="X184" s="44">
        <v>3.92</v>
      </c>
      <c r="Y184" s="44">
        <v>3.92</v>
      </c>
      <c r="Z184" s="44">
        <v>3.92</v>
      </c>
      <c r="AA184" s="44">
        <v>3.92</v>
      </c>
    </row>
    <row r="185" spans="1:27" ht="12.75" hidden="1" customHeight="1" outlineLevel="1" x14ac:dyDescent="0.2">
      <c r="A185" s="99" t="s">
        <v>1207</v>
      </c>
      <c r="B185" s="63" t="s">
        <v>81</v>
      </c>
      <c r="C185" s="43" t="s">
        <v>79</v>
      </c>
      <c r="D185" s="44">
        <f>$D$11</f>
        <v>330.69</v>
      </c>
      <c r="E185" s="44">
        <f t="shared" ref="E185:AA185" si="104">$D$11</f>
        <v>330.69</v>
      </c>
      <c r="F185" s="44">
        <f t="shared" si="104"/>
        <v>330.69</v>
      </c>
      <c r="G185" s="44">
        <f t="shared" si="104"/>
        <v>330.69</v>
      </c>
      <c r="H185" s="44">
        <f t="shared" si="104"/>
        <v>330.69</v>
      </c>
      <c r="I185" s="44">
        <f t="shared" si="104"/>
        <v>330.69</v>
      </c>
      <c r="J185" s="44">
        <f t="shared" si="104"/>
        <v>330.69</v>
      </c>
      <c r="K185" s="44">
        <f t="shared" si="104"/>
        <v>330.69</v>
      </c>
      <c r="L185" s="44">
        <f t="shared" si="104"/>
        <v>330.69</v>
      </c>
      <c r="M185" s="44">
        <f t="shared" si="104"/>
        <v>330.69</v>
      </c>
      <c r="N185" s="44">
        <f t="shared" si="104"/>
        <v>330.69</v>
      </c>
      <c r="O185" s="44">
        <f t="shared" si="104"/>
        <v>330.69</v>
      </c>
      <c r="P185" s="44">
        <f t="shared" si="104"/>
        <v>330.69</v>
      </c>
      <c r="Q185" s="44">
        <f t="shared" si="104"/>
        <v>330.69</v>
      </c>
      <c r="R185" s="44">
        <f t="shared" si="104"/>
        <v>330.69</v>
      </c>
      <c r="S185" s="44">
        <f t="shared" si="104"/>
        <v>330.69</v>
      </c>
      <c r="T185" s="44">
        <f t="shared" si="104"/>
        <v>330.69</v>
      </c>
      <c r="U185" s="44">
        <f t="shared" si="104"/>
        <v>330.69</v>
      </c>
      <c r="V185" s="44">
        <f t="shared" si="104"/>
        <v>330.69</v>
      </c>
      <c r="W185" s="44">
        <f t="shared" si="104"/>
        <v>330.69</v>
      </c>
      <c r="X185" s="44">
        <f t="shared" si="104"/>
        <v>330.69</v>
      </c>
      <c r="Y185" s="44">
        <f t="shared" si="104"/>
        <v>330.69</v>
      </c>
      <c r="Z185" s="44">
        <f t="shared" si="104"/>
        <v>330.69</v>
      </c>
      <c r="AA185" s="44">
        <f t="shared" si="104"/>
        <v>330.69</v>
      </c>
    </row>
    <row r="186" spans="1:27" ht="12.75" customHeight="1" collapsed="1" x14ac:dyDescent="0.2">
      <c r="A186" s="98" t="s">
        <v>1208</v>
      </c>
      <c r="B186" s="28" t="str">
        <f>"05"&amp;"."&amp;$B$663&amp;"."&amp;$B$664</f>
        <v>05.08.2023</v>
      </c>
      <c r="C186" s="90" t="s">
        <v>76</v>
      </c>
      <c r="D186" s="91">
        <f>ROUND(((D187+D188+D190+D189)/1000),5)</f>
        <v>1.7989999999999999</v>
      </c>
      <c r="E186" s="91">
        <f>ROUND(((E187+E188+E190+E189)/1000),5)</f>
        <v>1.59134</v>
      </c>
      <c r="F186" s="91">
        <f>ROUND(((F187+F188+F190+F189)/1000),5)</f>
        <v>1.45919</v>
      </c>
      <c r="G186" s="91">
        <f t="shared" ref="G186:AA186" si="105">ROUND(((G187+G188+G190+G189)/1000),5)</f>
        <v>1.3871199999999999</v>
      </c>
      <c r="H186" s="91">
        <f t="shared" si="105"/>
        <v>1.33867</v>
      </c>
      <c r="I186" s="91">
        <f t="shared" si="105"/>
        <v>1.3425499999999999</v>
      </c>
      <c r="J186" s="91">
        <f t="shared" si="105"/>
        <v>1.3393699999999999</v>
      </c>
      <c r="K186" s="91">
        <f t="shared" si="105"/>
        <v>1.76647</v>
      </c>
      <c r="L186" s="91">
        <f t="shared" si="105"/>
        <v>2.0699399999999999</v>
      </c>
      <c r="M186" s="91">
        <f t="shared" si="105"/>
        <v>2.2777599999999998</v>
      </c>
      <c r="N186" s="91">
        <f t="shared" si="105"/>
        <v>2.4566599999999998</v>
      </c>
      <c r="O186" s="91">
        <f t="shared" si="105"/>
        <v>2.50814</v>
      </c>
      <c r="P186" s="91">
        <f t="shared" si="105"/>
        <v>2.4845100000000002</v>
      </c>
      <c r="Q186" s="91">
        <f t="shared" si="105"/>
        <v>2.3621099999999999</v>
      </c>
      <c r="R186" s="91">
        <f t="shared" si="105"/>
        <v>2.24004</v>
      </c>
      <c r="S186" s="91">
        <f t="shared" si="105"/>
        <v>2.5169000000000001</v>
      </c>
      <c r="T186" s="91">
        <f t="shared" si="105"/>
        <v>2.4881199999999999</v>
      </c>
      <c r="U186" s="91">
        <f t="shared" si="105"/>
        <v>2.2496399999999999</v>
      </c>
      <c r="V186" s="91">
        <f t="shared" si="105"/>
        <v>2.3748900000000002</v>
      </c>
      <c r="W186" s="91">
        <f t="shared" si="105"/>
        <v>2.3565</v>
      </c>
      <c r="X186" s="91">
        <f t="shared" si="105"/>
        <v>2.3161200000000002</v>
      </c>
      <c r="Y186" s="91">
        <f t="shared" si="105"/>
        <v>2.3451599999999999</v>
      </c>
      <c r="Z186" s="91">
        <f t="shared" si="105"/>
        <v>2.2116899999999999</v>
      </c>
      <c r="AA186" s="91">
        <f t="shared" si="105"/>
        <v>1.9749099999999999</v>
      </c>
    </row>
    <row r="187" spans="1:27" ht="12.75" hidden="1" customHeight="1" outlineLevel="1" x14ac:dyDescent="0.2">
      <c r="A187" s="99" t="s">
        <v>1209</v>
      </c>
      <c r="B187" s="63" t="s">
        <v>238</v>
      </c>
      <c r="C187" s="43" t="s">
        <v>79</v>
      </c>
      <c r="D187" s="44">
        <v>1351.27</v>
      </c>
      <c r="E187" s="44">
        <v>1143.6099999999999</v>
      </c>
      <c r="F187" s="44">
        <v>1011.46</v>
      </c>
      <c r="G187" s="44">
        <v>939.39</v>
      </c>
      <c r="H187" s="44">
        <v>890.94</v>
      </c>
      <c r="I187" s="44">
        <v>894.82</v>
      </c>
      <c r="J187" s="44">
        <v>891.64</v>
      </c>
      <c r="K187" s="44">
        <v>1318.74</v>
      </c>
      <c r="L187" s="44">
        <v>1622.21</v>
      </c>
      <c r="M187" s="44">
        <v>1830.03</v>
      </c>
      <c r="N187" s="44">
        <v>2008.93</v>
      </c>
      <c r="O187" s="44">
        <v>2060.41</v>
      </c>
      <c r="P187" s="44">
        <v>2036.78</v>
      </c>
      <c r="Q187" s="44">
        <v>1914.38</v>
      </c>
      <c r="R187" s="44">
        <v>1792.31</v>
      </c>
      <c r="S187" s="44">
        <v>2069.17</v>
      </c>
      <c r="T187" s="44">
        <v>2040.39</v>
      </c>
      <c r="U187" s="44">
        <v>1801.91</v>
      </c>
      <c r="V187" s="44">
        <v>1927.16</v>
      </c>
      <c r="W187" s="44">
        <v>1908.77</v>
      </c>
      <c r="X187" s="44">
        <v>1868.39</v>
      </c>
      <c r="Y187" s="44">
        <v>1897.43</v>
      </c>
      <c r="Z187" s="44">
        <v>1763.96</v>
      </c>
      <c r="AA187" s="44">
        <v>1527.18</v>
      </c>
    </row>
    <row r="188" spans="1:27" ht="12.75" hidden="1" customHeight="1" outlineLevel="1" x14ac:dyDescent="0.2">
      <c r="A188" s="99" t="s">
        <v>1210</v>
      </c>
      <c r="B188" s="63" t="s">
        <v>90</v>
      </c>
      <c r="C188" s="43" t="s">
        <v>79</v>
      </c>
      <c r="D188" s="44">
        <f>$D$168</f>
        <v>113.12</v>
      </c>
      <c r="E188" s="44">
        <f>$D$168</f>
        <v>113.12</v>
      </c>
      <c r="F188" s="44">
        <f t="shared" ref="F188:AA188" si="106">$D$168</f>
        <v>113.12</v>
      </c>
      <c r="G188" s="44">
        <f t="shared" si="106"/>
        <v>113.12</v>
      </c>
      <c r="H188" s="44">
        <f t="shared" si="106"/>
        <v>113.12</v>
      </c>
      <c r="I188" s="44">
        <f t="shared" si="106"/>
        <v>113.12</v>
      </c>
      <c r="J188" s="44">
        <f t="shared" si="106"/>
        <v>113.12</v>
      </c>
      <c r="K188" s="44">
        <f t="shared" si="106"/>
        <v>113.12</v>
      </c>
      <c r="L188" s="44">
        <f t="shared" si="106"/>
        <v>113.12</v>
      </c>
      <c r="M188" s="44">
        <f t="shared" si="106"/>
        <v>113.12</v>
      </c>
      <c r="N188" s="44">
        <f t="shared" si="106"/>
        <v>113.12</v>
      </c>
      <c r="O188" s="44">
        <f t="shared" si="106"/>
        <v>113.12</v>
      </c>
      <c r="P188" s="44">
        <f t="shared" si="106"/>
        <v>113.12</v>
      </c>
      <c r="Q188" s="44">
        <f t="shared" si="106"/>
        <v>113.12</v>
      </c>
      <c r="R188" s="44">
        <f t="shared" si="106"/>
        <v>113.12</v>
      </c>
      <c r="S188" s="44">
        <f t="shared" si="106"/>
        <v>113.12</v>
      </c>
      <c r="T188" s="44">
        <f t="shared" si="106"/>
        <v>113.12</v>
      </c>
      <c r="U188" s="44">
        <f t="shared" si="106"/>
        <v>113.12</v>
      </c>
      <c r="V188" s="44">
        <f t="shared" si="106"/>
        <v>113.12</v>
      </c>
      <c r="W188" s="44">
        <f t="shared" si="106"/>
        <v>113.12</v>
      </c>
      <c r="X188" s="44">
        <f t="shared" si="106"/>
        <v>113.12</v>
      </c>
      <c r="Y188" s="44">
        <f t="shared" si="106"/>
        <v>113.12</v>
      </c>
      <c r="Z188" s="44">
        <f t="shared" si="106"/>
        <v>113.12</v>
      </c>
      <c r="AA188" s="44">
        <f t="shared" si="106"/>
        <v>113.12</v>
      </c>
    </row>
    <row r="189" spans="1:27" ht="12.75" hidden="1" customHeight="1" outlineLevel="1" x14ac:dyDescent="0.2">
      <c r="A189" s="99" t="s">
        <v>1211</v>
      </c>
      <c r="B189" s="63" t="s">
        <v>83</v>
      </c>
      <c r="C189" s="43" t="s">
        <v>79</v>
      </c>
      <c r="D189" s="44">
        <v>3.92</v>
      </c>
      <c r="E189" s="44">
        <v>3.92</v>
      </c>
      <c r="F189" s="44">
        <v>3.92</v>
      </c>
      <c r="G189" s="44">
        <v>3.92</v>
      </c>
      <c r="H189" s="44">
        <v>3.92</v>
      </c>
      <c r="I189" s="44">
        <v>3.92</v>
      </c>
      <c r="J189" s="44">
        <v>3.92</v>
      </c>
      <c r="K189" s="44">
        <v>3.92</v>
      </c>
      <c r="L189" s="44">
        <v>3.92</v>
      </c>
      <c r="M189" s="44">
        <v>3.92</v>
      </c>
      <c r="N189" s="44">
        <v>3.92</v>
      </c>
      <c r="O189" s="44">
        <v>3.92</v>
      </c>
      <c r="P189" s="44">
        <v>3.92</v>
      </c>
      <c r="Q189" s="44">
        <v>3.92</v>
      </c>
      <c r="R189" s="44">
        <v>3.92</v>
      </c>
      <c r="S189" s="44">
        <v>3.92</v>
      </c>
      <c r="T189" s="44">
        <v>3.92</v>
      </c>
      <c r="U189" s="44">
        <v>3.92</v>
      </c>
      <c r="V189" s="44">
        <v>3.92</v>
      </c>
      <c r="W189" s="44">
        <v>3.92</v>
      </c>
      <c r="X189" s="44">
        <v>3.92</v>
      </c>
      <c r="Y189" s="44">
        <v>3.92</v>
      </c>
      <c r="Z189" s="44">
        <v>3.92</v>
      </c>
      <c r="AA189" s="44">
        <v>3.92</v>
      </c>
    </row>
    <row r="190" spans="1:27" ht="12.75" hidden="1" customHeight="1" outlineLevel="1" x14ac:dyDescent="0.2">
      <c r="A190" s="99" t="s">
        <v>1212</v>
      </c>
      <c r="B190" s="63" t="s">
        <v>81</v>
      </c>
      <c r="C190" s="43" t="s">
        <v>79</v>
      </c>
      <c r="D190" s="44">
        <f>$D$11</f>
        <v>330.69</v>
      </c>
      <c r="E190" s="44">
        <f t="shared" ref="E190:AA190" si="107">$D$11</f>
        <v>330.69</v>
      </c>
      <c r="F190" s="44">
        <f t="shared" si="107"/>
        <v>330.69</v>
      </c>
      <c r="G190" s="44">
        <f t="shared" si="107"/>
        <v>330.69</v>
      </c>
      <c r="H190" s="44">
        <f t="shared" si="107"/>
        <v>330.69</v>
      </c>
      <c r="I190" s="44">
        <f t="shared" si="107"/>
        <v>330.69</v>
      </c>
      <c r="J190" s="44">
        <f t="shared" si="107"/>
        <v>330.69</v>
      </c>
      <c r="K190" s="44">
        <f t="shared" si="107"/>
        <v>330.69</v>
      </c>
      <c r="L190" s="44">
        <f t="shared" si="107"/>
        <v>330.69</v>
      </c>
      <c r="M190" s="44">
        <f t="shared" si="107"/>
        <v>330.69</v>
      </c>
      <c r="N190" s="44">
        <f t="shared" si="107"/>
        <v>330.69</v>
      </c>
      <c r="O190" s="44">
        <f t="shared" si="107"/>
        <v>330.69</v>
      </c>
      <c r="P190" s="44">
        <f t="shared" si="107"/>
        <v>330.69</v>
      </c>
      <c r="Q190" s="44">
        <f t="shared" si="107"/>
        <v>330.69</v>
      </c>
      <c r="R190" s="44">
        <f t="shared" si="107"/>
        <v>330.69</v>
      </c>
      <c r="S190" s="44">
        <f t="shared" si="107"/>
        <v>330.69</v>
      </c>
      <c r="T190" s="44">
        <f t="shared" si="107"/>
        <v>330.69</v>
      </c>
      <c r="U190" s="44">
        <f t="shared" si="107"/>
        <v>330.69</v>
      </c>
      <c r="V190" s="44">
        <f t="shared" si="107"/>
        <v>330.69</v>
      </c>
      <c r="W190" s="44">
        <f t="shared" si="107"/>
        <v>330.69</v>
      </c>
      <c r="X190" s="44">
        <f t="shared" si="107"/>
        <v>330.69</v>
      </c>
      <c r="Y190" s="44">
        <f t="shared" si="107"/>
        <v>330.69</v>
      </c>
      <c r="Z190" s="44">
        <f t="shared" si="107"/>
        <v>330.69</v>
      </c>
      <c r="AA190" s="44">
        <f t="shared" si="107"/>
        <v>330.69</v>
      </c>
    </row>
    <row r="191" spans="1:27" ht="12.75" customHeight="1" collapsed="1" x14ac:dyDescent="0.2">
      <c r="A191" s="98" t="s">
        <v>1213</v>
      </c>
      <c r="B191" s="28" t="str">
        <f>"06"&amp;"."&amp;$B$663&amp;"."&amp;$B$664</f>
        <v>06.08.2023</v>
      </c>
      <c r="C191" s="90" t="s">
        <v>76</v>
      </c>
      <c r="D191" s="91">
        <f>ROUND(((D192+D193+D195+D194)/1000),5)</f>
        <v>1.84816</v>
      </c>
      <c r="E191" s="91">
        <f>ROUND(((E192+E193+E195+E194)/1000),5)</f>
        <v>1.5498799999999999</v>
      </c>
      <c r="F191" s="91">
        <f>ROUND(((F192+F193+F195+F194)/1000),5)</f>
        <v>1.4264399999999999</v>
      </c>
      <c r="G191" s="91">
        <f t="shared" ref="G191:AA191" si="108">ROUND(((G192+G193+G195+G194)/1000),5)</f>
        <v>1.35958</v>
      </c>
      <c r="H191" s="91">
        <f t="shared" si="108"/>
        <v>1.30308</v>
      </c>
      <c r="I191" s="91">
        <f t="shared" si="108"/>
        <v>1.2744899999999999</v>
      </c>
      <c r="J191" s="91">
        <f t="shared" si="108"/>
        <v>1.27796</v>
      </c>
      <c r="K191" s="91">
        <f t="shared" si="108"/>
        <v>1.5798099999999999</v>
      </c>
      <c r="L191" s="91">
        <f t="shared" si="108"/>
        <v>2.0300699999999998</v>
      </c>
      <c r="M191" s="91">
        <f t="shared" si="108"/>
        <v>2.2773699999999999</v>
      </c>
      <c r="N191" s="91">
        <f t="shared" si="108"/>
        <v>2.4077700000000002</v>
      </c>
      <c r="O191" s="91">
        <f t="shared" si="108"/>
        <v>2.44442</v>
      </c>
      <c r="P191" s="91">
        <f t="shared" si="108"/>
        <v>2.4977100000000001</v>
      </c>
      <c r="Q191" s="91">
        <f t="shared" si="108"/>
        <v>2.5097700000000001</v>
      </c>
      <c r="R191" s="91">
        <f t="shared" si="108"/>
        <v>2.5367899999999999</v>
      </c>
      <c r="S191" s="91">
        <f t="shared" si="108"/>
        <v>2.5068999999999999</v>
      </c>
      <c r="T191" s="91">
        <f t="shared" si="108"/>
        <v>2.4643600000000001</v>
      </c>
      <c r="U191" s="91">
        <f t="shared" si="108"/>
        <v>2.7752500000000002</v>
      </c>
      <c r="V191" s="91">
        <f t="shared" si="108"/>
        <v>2.7234699999999998</v>
      </c>
      <c r="W191" s="91">
        <f t="shared" si="108"/>
        <v>2.67767</v>
      </c>
      <c r="X191" s="91">
        <f t="shared" si="108"/>
        <v>2.6802299999999999</v>
      </c>
      <c r="Y191" s="91">
        <f t="shared" si="108"/>
        <v>2.6736499999999999</v>
      </c>
      <c r="Z191" s="91">
        <f t="shared" si="108"/>
        <v>2.2557900000000002</v>
      </c>
      <c r="AA191" s="91">
        <f t="shared" si="108"/>
        <v>2.0079099999999999</v>
      </c>
    </row>
    <row r="192" spans="1:27" ht="12.75" hidden="1" customHeight="1" outlineLevel="1" x14ac:dyDescent="0.2">
      <c r="A192" s="99" t="s">
        <v>1214</v>
      </c>
      <c r="B192" s="63" t="s">
        <v>238</v>
      </c>
      <c r="C192" s="43" t="s">
        <v>79</v>
      </c>
      <c r="D192" s="44">
        <v>1400.43</v>
      </c>
      <c r="E192" s="44">
        <v>1102.1500000000001</v>
      </c>
      <c r="F192" s="44">
        <v>978.71</v>
      </c>
      <c r="G192" s="44">
        <v>911.85</v>
      </c>
      <c r="H192" s="44">
        <v>855.35</v>
      </c>
      <c r="I192" s="44">
        <v>826.76</v>
      </c>
      <c r="J192" s="44">
        <v>830.23</v>
      </c>
      <c r="K192" s="44">
        <v>1132.08</v>
      </c>
      <c r="L192" s="44">
        <v>1582.34</v>
      </c>
      <c r="M192" s="44">
        <v>1829.64</v>
      </c>
      <c r="N192" s="44">
        <v>1960.04</v>
      </c>
      <c r="O192" s="44">
        <v>1996.69</v>
      </c>
      <c r="P192" s="44">
        <v>2049.98</v>
      </c>
      <c r="Q192" s="44">
        <v>2062.04</v>
      </c>
      <c r="R192" s="44">
        <v>2089.06</v>
      </c>
      <c r="S192" s="44">
        <v>2059.17</v>
      </c>
      <c r="T192" s="44">
        <v>2016.63</v>
      </c>
      <c r="U192" s="44">
        <v>2327.52</v>
      </c>
      <c r="V192" s="44">
        <v>2275.7399999999998</v>
      </c>
      <c r="W192" s="44">
        <v>2229.94</v>
      </c>
      <c r="X192" s="44">
        <v>2232.5</v>
      </c>
      <c r="Y192" s="44">
        <v>2225.92</v>
      </c>
      <c r="Z192" s="44">
        <v>1808.06</v>
      </c>
      <c r="AA192" s="44">
        <v>1560.18</v>
      </c>
    </row>
    <row r="193" spans="1:27" ht="12.75" hidden="1" customHeight="1" outlineLevel="1" x14ac:dyDescent="0.2">
      <c r="A193" s="99" t="s">
        <v>1215</v>
      </c>
      <c r="B193" s="63" t="s">
        <v>90</v>
      </c>
      <c r="C193" s="43" t="s">
        <v>79</v>
      </c>
      <c r="D193" s="44">
        <f>$D$168</f>
        <v>113.12</v>
      </c>
      <c r="E193" s="44">
        <f>$D$168</f>
        <v>113.12</v>
      </c>
      <c r="F193" s="44">
        <f t="shared" ref="F193:AA193" si="109">$D$168</f>
        <v>113.12</v>
      </c>
      <c r="G193" s="44">
        <f t="shared" si="109"/>
        <v>113.12</v>
      </c>
      <c r="H193" s="44">
        <f t="shared" si="109"/>
        <v>113.12</v>
      </c>
      <c r="I193" s="44">
        <f t="shared" si="109"/>
        <v>113.12</v>
      </c>
      <c r="J193" s="44">
        <f t="shared" si="109"/>
        <v>113.12</v>
      </c>
      <c r="K193" s="44">
        <f t="shared" si="109"/>
        <v>113.12</v>
      </c>
      <c r="L193" s="44">
        <f t="shared" si="109"/>
        <v>113.12</v>
      </c>
      <c r="M193" s="44">
        <f t="shared" si="109"/>
        <v>113.12</v>
      </c>
      <c r="N193" s="44">
        <f t="shared" si="109"/>
        <v>113.12</v>
      </c>
      <c r="O193" s="44">
        <f t="shared" si="109"/>
        <v>113.12</v>
      </c>
      <c r="P193" s="44">
        <f t="shared" si="109"/>
        <v>113.12</v>
      </c>
      <c r="Q193" s="44">
        <f t="shared" si="109"/>
        <v>113.12</v>
      </c>
      <c r="R193" s="44">
        <f t="shared" si="109"/>
        <v>113.12</v>
      </c>
      <c r="S193" s="44">
        <f t="shared" si="109"/>
        <v>113.12</v>
      </c>
      <c r="T193" s="44">
        <f t="shared" si="109"/>
        <v>113.12</v>
      </c>
      <c r="U193" s="44">
        <f t="shared" si="109"/>
        <v>113.12</v>
      </c>
      <c r="V193" s="44">
        <f t="shared" si="109"/>
        <v>113.12</v>
      </c>
      <c r="W193" s="44">
        <f t="shared" si="109"/>
        <v>113.12</v>
      </c>
      <c r="X193" s="44">
        <f t="shared" si="109"/>
        <v>113.12</v>
      </c>
      <c r="Y193" s="44">
        <f t="shared" si="109"/>
        <v>113.12</v>
      </c>
      <c r="Z193" s="44">
        <f t="shared" si="109"/>
        <v>113.12</v>
      </c>
      <c r="AA193" s="44">
        <f t="shared" si="109"/>
        <v>113.12</v>
      </c>
    </row>
    <row r="194" spans="1:27" ht="12.75" hidden="1" customHeight="1" outlineLevel="1" x14ac:dyDescent="0.2">
      <c r="A194" s="99" t="s">
        <v>1216</v>
      </c>
      <c r="B194" s="63" t="s">
        <v>83</v>
      </c>
      <c r="C194" s="43" t="s">
        <v>79</v>
      </c>
      <c r="D194" s="44">
        <v>3.92</v>
      </c>
      <c r="E194" s="44">
        <v>3.92</v>
      </c>
      <c r="F194" s="44">
        <v>3.92</v>
      </c>
      <c r="G194" s="44">
        <v>3.92</v>
      </c>
      <c r="H194" s="44">
        <v>3.92</v>
      </c>
      <c r="I194" s="44">
        <v>3.92</v>
      </c>
      <c r="J194" s="44">
        <v>3.92</v>
      </c>
      <c r="K194" s="44">
        <v>3.92</v>
      </c>
      <c r="L194" s="44">
        <v>3.92</v>
      </c>
      <c r="M194" s="44">
        <v>3.92</v>
      </c>
      <c r="N194" s="44">
        <v>3.92</v>
      </c>
      <c r="O194" s="44">
        <v>3.92</v>
      </c>
      <c r="P194" s="44">
        <v>3.92</v>
      </c>
      <c r="Q194" s="44">
        <v>3.92</v>
      </c>
      <c r="R194" s="44">
        <v>3.92</v>
      </c>
      <c r="S194" s="44">
        <v>3.92</v>
      </c>
      <c r="T194" s="44">
        <v>3.92</v>
      </c>
      <c r="U194" s="44">
        <v>3.92</v>
      </c>
      <c r="V194" s="44">
        <v>3.92</v>
      </c>
      <c r="W194" s="44">
        <v>3.92</v>
      </c>
      <c r="X194" s="44">
        <v>3.92</v>
      </c>
      <c r="Y194" s="44">
        <v>3.92</v>
      </c>
      <c r="Z194" s="44">
        <v>3.92</v>
      </c>
      <c r="AA194" s="44">
        <v>3.92</v>
      </c>
    </row>
    <row r="195" spans="1:27" ht="12.75" hidden="1" customHeight="1" outlineLevel="1" x14ac:dyDescent="0.2">
      <c r="A195" s="99" t="s">
        <v>1217</v>
      </c>
      <c r="B195" s="63" t="s">
        <v>81</v>
      </c>
      <c r="C195" s="43" t="s">
        <v>79</v>
      </c>
      <c r="D195" s="44">
        <f>$D$11</f>
        <v>330.69</v>
      </c>
      <c r="E195" s="44">
        <f t="shared" ref="E195:AA195" si="110">$D$11</f>
        <v>330.69</v>
      </c>
      <c r="F195" s="44">
        <f t="shared" si="110"/>
        <v>330.69</v>
      </c>
      <c r="G195" s="44">
        <f t="shared" si="110"/>
        <v>330.69</v>
      </c>
      <c r="H195" s="44">
        <f t="shared" si="110"/>
        <v>330.69</v>
      </c>
      <c r="I195" s="44">
        <f t="shared" si="110"/>
        <v>330.69</v>
      </c>
      <c r="J195" s="44">
        <f t="shared" si="110"/>
        <v>330.69</v>
      </c>
      <c r="K195" s="44">
        <f t="shared" si="110"/>
        <v>330.69</v>
      </c>
      <c r="L195" s="44">
        <f t="shared" si="110"/>
        <v>330.69</v>
      </c>
      <c r="M195" s="44">
        <f t="shared" si="110"/>
        <v>330.69</v>
      </c>
      <c r="N195" s="44">
        <f t="shared" si="110"/>
        <v>330.69</v>
      </c>
      <c r="O195" s="44">
        <f t="shared" si="110"/>
        <v>330.69</v>
      </c>
      <c r="P195" s="44">
        <f t="shared" si="110"/>
        <v>330.69</v>
      </c>
      <c r="Q195" s="44">
        <f t="shared" si="110"/>
        <v>330.69</v>
      </c>
      <c r="R195" s="44">
        <f t="shared" si="110"/>
        <v>330.69</v>
      </c>
      <c r="S195" s="44">
        <f t="shared" si="110"/>
        <v>330.69</v>
      </c>
      <c r="T195" s="44">
        <f t="shared" si="110"/>
        <v>330.69</v>
      </c>
      <c r="U195" s="44">
        <f t="shared" si="110"/>
        <v>330.69</v>
      </c>
      <c r="V195" s="44">
        <f t="shared" si="110"/>
        <v>330.69</v>
      </c>
      <c r="W195" s="44">
        <f t="shared" si="110"/>
        <v>330.69</v>
      </c>
      <c r="X195" s="44">
        <f t="shared" si="110"/>
        <v>330.69</v>
      </c>
      <c r="Y195" s="44">
        <f t="shared" si="110"/>
        <v>330.69</v>
      </c>
      <c r="Z195" s="44">
        <f t="shared" si="110"/>
        <v>330.69</v>
      </c>
      <c r="AA195" s="44">
        <f t="shared" si="110"/>
        <v>330.69</v>
      </c>
    </row>
    <row r="196" spans="1:27" ht="12.75" customHeight="1" collapsed="1" x14ac:dyDescent="0.2">
      <c r="A196" s="98" t="s">
        <v>1218</v>
      </c>
      <c r="B196" s="28" t="str">
        <f>"07"&amp;"."&amp;$B$663&amp;"."&amp;$B$664</f>
        <v>07.08.2023</v>
      </c>
      <c r="C196" s="90" t="s">
        <v>76</v>
      </c>
      <c r="D196" s="91">
        <f>ROUND(((D197+D198+D200+D199)/1000),5)</f>
        <v>1.7706299999999999</v>
      </c>
      <c r="E196" s="91">
        <f>ROUND(((E197+E198+E200+E199)/1000),5)</f>
        <v>1.5013099999999999</v>
      </c>
      <c r="F196" s="91">
        <f>ROUND(((F197+F198+F200+F199)/1000),5)</f>
        <v>1.3913800000000001</v>
      </c>
      <c r="G196" s="91">
        <f t="shared" ref="G196:AA196" si="111">ROUND(((G197+G198+G200+G199)/1000),5)</f>
        <v>1.34379</v>
      </c>
      <c r="H196" s="91">
        <f t="shared" si="111"/>
        <v>1.3078799999999999</v>
      </c>
      <c r="I196" s="91">
        <f t="shared" si="111"/>
        <v>1.37121</v>
      </c>
      <c r="J196" s="91">
        <f t="shared" si="111"/>
        <v>1.63463</v>
      </c>
      <c r="K196" s="91">
        <f t="shared" si="111"/>
        <v>1.99448</v>
      </c>
      <c r="L196" s="91">
        <f t="shared" si="111"/>
        <v>2.3550300000000002</v>
      </c>
      <c r="M196" s="91">
        <f t="shared" si="111"/>
        <v>2.42171</v>
      </c>
      <c r="N196" s="91">
        <f t="shared" si="111"/>
        <v>2.6379899999999998</v>
      </c>
      <c r="O196" s="91">
        <f t="shared" si="111"/>
        <v>2.6323699999999999</v>
      </c>
      <c r="P196" s="91">
        <f t="shared" si="111"/>
        <v>2.6248</v>
      </c>
      <c r="Q196" s="91">
        <f t="shared" si="111"/>
        <v>2.49498</v>
      </c>
      <c r="R196" s="91">
        <f t="shared" si="111"/>
        <v>2.5487899999999999</v>
      </c>
      <c r="S196" s="91">
        <f t="shared" si="111"/>
        <v>2.4748399999999999</v>
      </c>
      <c r="T196" s="91">
        <f t="shared" si="111"/>
        <v>2.6955499999999999</v>
      </c>
      <c r="U196" s="91">
        <f t="shared" si="111"/>
        <v>2.4344600000000001</v>
      </c>
      <c r="V196" s="91">
        <f t="shared" si="111"/>
        <v>2.39758</v>
      </c>
      <c r="W196" s="91">
        <f t="shared" si="111"/>
        <v>2.3757100000000002</v>
      </c>
      <c r="X196" s="91">
        <f t="shared" si="111"/>
        <v>2.3787699999999998</v>
      </c>
      <c r="Y196" s="91">
        <f t="shared" si="111"/>
        <v>2.36572</v>
      </c>
      <c r="Z196" s="91">
        <f t="shared" si="111"/>
        <v>2.4063300000000001</v>
      </c>
      <c r="AA196" s="91">
        <f t="shared" si="111"/>
        <v>2.0058400000000001</v>
      </c>
    </row>
    <row r="197" spans="1:27" ht="12.75" hidden="1" customHeight="1" outlineLevel="1" x14ac:dyDescent="0.2">
      <c r="A197" s="99" t="s">
        <v>1219</v>
      </c>
      <c r="B197" s="63" t="s">
        <v>238</v>
      </c>
      <c r="C197" s="43" t="s">
        <v>79</v>
      </c>
      <c r="D197" s="44">
        <v>1322.9</v>
      </c>
      <c r="E197" s="44">
        <v>1053.58</v>
      </c>
      <c r="F197" s="44">
        <v>943.65</v>
      </c>
      <c r="G197" s="44">
        <v>896.06</v>
      </c>
      <c r="H197" s="44">
        <v>860.15</v>
      </c>
      <c r="I197" s="44">
        <v>923.48</v>
      </c>
      <c r="J197" s="44">
        <v>1186.9000000000001</v>
      </c>
      <c r="K197" s="44">
        <v>1546.75</v>
      </c>
      <c r="L197" s="44">
        <v>1907.3</v>
      </c>
      <c r="M197" s="44">
        <v>1973.98</v>
      </c>
      <c r="N197" s="44">
        <v>2190.2600000000002</v>
      </c>
      <c r="O197" s="44">
        <v>2184.64</v>
      </c>
      <c r="P197" s="44">
        <v>2177.0700000000002</v>
      </c>
      <c r="Q197" s="44">
        <v>2047.25</v>
      </c>
      <c r="R197" s="44">
        <v>2101.06</v>
      </c>
      <c r="S197" s="44">
        <v>2027.11</v>
      </c>
      <c r="T197" s="44">
        <v>2247.8200000000002</v>
      </c>
      <c r="U197" s="44">
        <v>1986.73</v>
      </c>
      <c r="V197" s="44">
        <v>1949.85</v>
      </c>
      <c r="W197" s="44">
        <v>1927.98</v>
      </c>
      <c r="X197" s="44">
        <v>1931.04</v>
      </c>
      <c r="Y197" s="44">
        <v>1917.99</v>
      </c>
      <c r="Z197" s="44">
        <v>1958.6</v>
      </c>
      <c r="AA197" s="44">
        <v>1558.11</v>
      </c>
    </row>
    <row r="198" spans="1:27" ht="12.75" hidden="1" customHeight="1" outlineLevel="1" x14ac:dyDescent="0.2">
      <c r="A198" s="99" t="s">
        <v>1220</v>
      </c>
      <c r="B198" s="63" t="s">
        <v>90</v>
      </c>
      <c r="C198" s="43" t="s">
        <v>79</v>
      </c>
      <c r="D198" s="44">
        <f>$D$168</f>
        <v>113.12</v>
      </c>
      <c r="E198" s="44">
        <f>$D$168</f>
        <v>113.12</v>
      </c>
      <c r="F198" s="44">
        <f t="shared" ref="F198:AA198" si="112">$D$168</f>
        <v>113.12</v>
      </c>
      <c r="G198" s="44">
        <f t="shared" si="112"/>
        <v>113.12</v>
      </c>
      <c r="H198" s="44">
        <f t="shared" si="112"/>
        <v>113.12</v>
      </c>
      <c r="I198" s="44">
        <f t="shared" si="112"/>
        <v>113.12</v>
      </c>
      <c r="J198" s="44">
        <f t="shared" si="112"/>
        <v>113.12</v>
      </c>
      <c r="K198" s="44">
        <f t="shared" si="112"/>
        <v>113.12</v>
      </c>
      <c r="L198" s="44">
        <f t="shared" si="112"/>
        <v>113.12</v>
      </c>
      <c r="M198" s="44">
        <f t="shared" si="112"/>
        <v>113.12</v>
      </c>
      <c r="N198" s="44">
        <f t="shared" si="112"/>
        <v>113.12</v>
      </c>
      <c r="O198" s="44">
        <f t="shared" si="112"/>
        <v>113.12</v>
      </c>
      <c r="P198" s="44">
        <f t="shared" si="112"/>
        <v>113.12</v>
      </c>
      <c r="Q198" s="44">
        <f t="shared" si="112"/>
        <v>113.12</v>
      </c>
      <c r="R198" s="44">
        <f t="shared" si="112"/>
        <v>113.12</v>
      </c>
      <c r="S198" s="44">
        <f t="shared" si="112"/>
        <v>113.12</v>
      </c>
      <c r="T198" s="44">
        <f t="shared" si="112"/>
        <v>113.12</v>
      </c>
      <c r="U198" s="44">
        <f t="shared" si="112"/>
        <v>113.12</v>
      </c>
      <c r="V198" s="44">
        <f t="shared" si="112"/>
        <v>113.12</v>
      </c>
      <c r="W198" s="44">
        <f t="shared" si="112"/>
        <v>113.12</v>
      </c>
      <c r="X198" s="44">
        <f t="shared" si="112"/>
        <v>113.12</v>
      </c>
      <c r="Y198" s="44">
        <f t="shared" si="112"/>
        <v>113.12</v>
      </c>
      <c r="Z198" s="44">
        <f t="shared" si="112"/>
        <v>113.12</v>
      </c>
      <c r="AA198" s="44">
        <f t="shared" si="112"/>
        <v>113.12</v>
      </c>
    </row>
    <row r="199" spans="1:27" ht="12.75" hidden="1" customHeight="1" outlineLevel="1" x14ac:dyDescent="0.2">
      <c r="A199" s="99" t="s">
        <v>1221</v>
      </c>
      <c r="B199" s="63" t="s">
        <v>83</v>
      </c>
      <c r="C199" s="43" t="s">
        <v>79</v>
      </c>
      <c r="D199" s="44">
        <v>3.92</v>
      </c>
      <c r="E199" s="44">
        <v>3.92</v>
      </c>
      <c r="F199" s="44">
        <v>3.92</v>
      </c>
      <c r="G199" s="44">
        <v>3.92</v>
      </c>
      <c r="H199" s="44">
        <v>3.92</v>
      </c>
      <c r="I199" s="44">
        <v>3.92</v>
      </c>
      <c r="J199" s="44">
        <v>3.92</v>
      </c>
      <c r="K199" s="44">
        <v>3.92</v>
      </c>
      <c r="L199" s="44">
        <v>3.92</v>
      </c>
      <c r="M199" s="44">
        <v>3.92</v>
      </c>
      <c r="N199" s="44">
        <v>3.92</v>
      </c>
      <c r="O199" s="44">
        <v>3.92</v>
      </c>
      <c r="P199" s="44">
        <v>3.92</v>
      </c>
      <c r="Q199" s="44">
        <v>3.92</v>
      </c>
      <c r="R199" s="44">
        <v>3.92</v>
      </c>
      <c r="S199" s="44">
        <v>3.92</v>
      </c>
      <c r="T199" s="44">
        <v>3.92</v>
      </c>
      <c r="U199" s="44">
        <v>3.92</v>
      </c>
      <c r="V199" s="44">
        <v>3.92</v>
      </c>
      <c r="W199" s="44">
        <v>3.92</v>
      </c>
      <c r="X199" s="44">
        <v>3.92</v>
      </c>
      <c r="Y199" s="44">
        <v>3.92</v>
      </c>
      <c r="Z199" s="44">
        <v>3.92</v>
      </c>
      <c r="AA199" s="44">
        <v>3.92</v>
      </c>
    </row>
    <row r="200" spans="1:27" ht="12.75" hidden="1" customHeight="1" outlineLevel="1" x14ac:dyDescent="0.2">
      <c r="A200" s="99" t="s">
        <v>1222</v>
      </c>
      <c r="B200" s="63" t="s">
        <v>81</v>
      </c>
      <c r="C200" s="43" t="s">
        <v>79</v>
      </c>
      <c r="D200" s="44">
        <f>$D$11</f>
        <v>330.69</v>
      </c>
      <c r="E200" s="44">
        <f t="shared" ref="E200:AA200" si="113">$D$11</f>
        <v>330.69</v>
      </c>
      <c r="F200" s="44">
        <f t="shared" si="113"/>
        <v>330.69</v>
      </c>
      <c r="G200" s="44">
        <f t="shared" si="113"/>
        <v>330.69</v>
      </c>
      <c r="H200" s="44">
        <f t="shared" si="113"/>
        <v>330.69</v>
      </c>
      <c r="I200" s="44">
        <f t="shared" si="113"/>
        <v>330.69</v>
      </c>
      <c r="J200" s="44">
        <f t="shared" si="113"/>
        <v>330.69</v>
      </c>
      <c r="K200" s="44">
        <f t="shared" si="113"/>
        <v>330.69</v>
      </c>
      <c r="L200" s="44">
        <f t="shared" si="113"/>
        <v>330.69</v>
      </c>
      <c r="M200" s="44">
        <f t="shared" si="113"/>
        <v>330.69</v>
      </c>
      <c r="N200" s="44">
        <f t="shared" si="113"/>
        <v>330.69</v>
      </c>
      <c r="O200" s="44">
        <f t="shared" si="113"/>
        <v>330.69</v>
      </c>
      <c r="P200" s="44">
        <f t="shared" si="113"/>
        <v>330.69</v>
      </c>
      <c r="Q200" s="44">
        <f t="shared" si="113"/>
        <v>330.69</v>
      </c>
      <c r="R200" s="44">
        <f t="shared" si="113"/>
        <v>330.69</v>
      </c>
      <c r="S200" s="44">
        <f t="shared" si="113"/>
        <v>330.69</v>
      </c>
      <c r="T200" s="44">
        <f t="shared" si="113"/>
        <v>330.69</v>
      </c>
      <c r="U200" s="44">
        <f t="shared" si="113"/>
        <v>330.69</v>
      </c>
      <c r="V200" s="44">
        <f t="shared" si="113"/>
        <v>330.69</v>
      </c>
      <c r="W200" s="44">
        <f t="shared" si="113"/>
        <v>330.69</v>
      </c>
      <c r="X200" s="44">
        <f t="shared" si="113"/>
        <v>330.69</v>
      </c>
      <c r="Y200" s="44">
        <f t="shared" si="113"/>
        <v>330.69</v>
      </c>
      <c r="Z200" s="44">
        <f t="shared" si="113"/>
        <v>330.69</v>
      </c>
      <c r="AA200" s="44">
        <f t="shared" si="113"/>
        <v>330.69</v>
      </c>
    </row>
    <row r="201" spans="1:27" ht="12.75" customHeight="1" collapsed="1" x14ac:dyDescent="0.2">
      <c r="A201" s="98" t="s">
        <v>1223</v>
      </c>
      <c r="B201" s="28" t="str">
        <f>"08"&amp;"."&amp;$B$663&amp;"."&amp;$B$664</f>
        <v>08.08.2023</v>
      </c>
      <c r="C201" s="90" t="s">
        <v>76</v>
      </c>
      <c r="D201" s="91">
        <f>ROUND(((D202+D203+D205+D204)/1000),5)</f>
        <v>1.6872199999999999</v>
      </c>
      <c r="E201" s="91">
        <f>ROUND(((E202+E203+E205+E204)/1000),5)</f>
        <v>1.4963299999999999</v>
      </c>
      <c r="F201" s="91">
        <f>ROUND(((F202+F203+F205+F204)/1000),5)</f>
        <v>1.3725799999999999</v>
      </c>
      <c r="G201" s="91">
        <f t="shared" ref="G201:AA201" si="114">ROUND(((G202+G203+G205+G204)/1000),5)</f>
        <v>1.3275399999999999</v>
      </c>
      <c r="H201" s="91">
        <f t="shared" si="114"/>
        <v>1.2932600000000001</v>
      </c>
      <c r="I201" s="91">
        <f t="shared" si="114"/>
        <v>1.3598699999999999</v>
      </c>
      <c r="J201" s="91">
        <f t="shared" si="114"/>
        <v>1.6007899999999999</v>
      </c>
      <c r="K201" s="91">
        <f t="shared" si="114"/>
        <v>1.9814799999999999</v>
      </c>
      <c r="L201" s="91">
        <f t="shared" si="114"/>
        <v>2.25542</v>
      </c>
      <c r="M201" s="91">
        <f t="shared" si="114"/>
        <v>2.4158300000000001</v>
      </c>
      <c r="N201" s="91">
        <f t="shared" si="114"/>
        <v>2.54833</v>
      </c>
      <c r="O201" s="91">
        <f t="shared" si="114"/>
        <v>2.6036899999999998</v>
      </c>
      <c r="P201" s="91">
        <f t="shared" si="114"/>
        <v>2.6050599999999999</v>
      </c>
      <c r="Q201" s="91">
        <f t="shared" si="114"/>
        <v>2.6348400000000001</v>
      </c>
      <c r="R201" s="91">
        <f t="shared" si="114"/>
        <v>2.67035</v>
      </c>
      <c r="S201" s="91">
        <f t="shared" si="114"/>
        <v>2.4777200000000001</v>
      </c>
      <c r="T201" s="91">
        <f t="shared" si="114"/>
        <v>2.5490499999999998</v>
      </c>
      <c r="U201" s="91">
        <f t="shared" si="114"/>
        <v>2.5021499999999999</v>
      </c>
      <c r="V201" s="91">
        <f t="shared" si="114"/>
        <v>2.4634900000000002</v>
      </c>
      <c r="W201" s="91">
        <f t="shared" si="114"/>
        <v>2.3961899999999998</v>
      </c>
      <c r="X201" s="91">
        <f t="shared" si="114"/>
        <v>2.3728199999999999</v>
      </c>
      <c r="Y201" s="91">
        <f t="shared" si="114"/>
        <v>2.3309099999999998</v>
      </c>
      <c r="Z201" s="91">
        <f t="shared" si="114"/>
        <v>2.2324600000000001</v>
      </c>
      <c r="AA201" s="91">
        <f t="shared" si="114"/>
        <v>1.9838199999999999</v>
      </c>
    </row>
    <row r="202" spans="1:27" ht="12.75" hidden="1" customHeight="1" outlineLevel="1" x14ac:dyDescent="0.2">
      <c r="A202" s="99" t="s">
        <v>1224</v>
      </c>
      <c r="B202" s="63" t="s">
        <v>238</v>
      </c>
      <c r="C202" s="43" t="s">
        <v>79</v>
      </c>
      <c r="D202" s="44">
        <v>1239.49</v>
      </c>
      <c r="E202" s="44">
        <v>1048.5999999999999</v>
      </c>
      <c r="F202" s="44">
        <v>924.85</v>
      </c>
      <c r="G202" s="44">
        <v>879.81</v>
      </c>
      <c r="H202" s="44">
        <v>845.53</v>
      </c>
      <c r="I202" s="44">
        <v>912.14</v>
      </c>
      <c r="J202" s="44">
        <v>1153.06</v>
      </c>
      <c r="K202" s="44">
        <v>1533.75</v>
      </c>
      <c r="L202" s="44">
        <v>1807.69</v>
      </c>
      <c r="M202" s="44">
        <v>1968.1</v>
      </c>
      <c r="N202" s="44">
        <v>2100.6</v>
      </c>
      <c r="O202" s="44">
        <v>2155.96</v>
      </c>
      <c r="P202" s="44">
        <v>2157.33</v>
      </c>
      <c r="Q202" s="44">
        <v>2187.11</v>
      </c>
      <c r="R202" s="44">
        <v>2222.62</v>
      </c>
      <c r="S202" s="44">
        <v>2029.99</v>
      </c>
      <c r="T202" s="44">
        <v>2101.3200000000002</v>
      </c>
      <c r="U202" s="44">
        <v>2054.42</v>
      </c>
      <c r="V202" s="44">
        <v>2015.76</v>
      </c>
      <c r="W202" s="44">
        <v>1948.46</v>
      </c>
      <c r="X202" s="44">
        <v>1925.09</v>
      </c>
      <c r="Y202" s="44">
        <v>1883.18</v>
      </c>
      <c r="Z202" s="44">
        <v>1784.73</v>
      </c>
      <c r="AA202" s="44">
        <v>1536.09</v>
      </c>
    </row>
    <row r="203" spans="1:27" ht="12.75" hidden="1" customHeight="1" outlineLevel="1" x14ac:dyDescent="0.2">
      <c r="A203" s="99" t="s">
        <v>1225</v>
      </c>
      <c r="B203" s="63" t="s">
        <v>90</v>
      </c>
      <c r="C203" s="43" t="s">
        <v>79</v>
      </c>
      <c r="D203" s="44">
        <f>$D$168</f>
        <v>113.12</v>
      </c>
      <c r="E203" s="44">
        <f>$D$168</f>
        <v>113.12</v>
      </c>
      <c r="F203" s="44">
        <f t="shared" ref="F203:AA203" si="115">$D$168</f>
        <v>113.12</v>
      </c>
      <c r="G203" s="44">
        <f t="shared" si="115"/>
        <v>113.12</v>
      </c>
      <c r="H203" s="44">
        <f t="shared" si="115"/>
        <v>113.12</v>
      </c>
      <c r="I203" s="44">
        <f t="shared" si="115"/>
        <v>113.12</v>
      </c>
      <c r="J203" s="44">
        <f t="shared" si="115"/>
        <v>113.12</v>
      </c>
      <c r="K203" s="44">
        <f t="shared" si="115"/>
        <v>113.12</v>
      </c>
      <c r="L203" s="44">
        <f t="shared" si="115"/>
        <v>113.12</v>
      </c>
      <c r="M203" s="44">
        <f t="shared" si="115"/>
        <v>113.12</v>
      </c>
      <c r="N203" s="44">
        <f t="shared" si="115"/>
        <v>113.12</v>
      </c>
      <c r="O203" s="44">
        <f t="shared" si="115"/>
        <v>113.12</v>
      </c>
      <c r="P203" s="44">
        <f t="shared" si="115"/>
        <v>113.12</v>
      </c>
      <c r="Q203" s="44">
        <f t="shared" si="115"/>
        <v>113.12</v>
      </c>
      <c r="R203" s="44">
        <f t="shared" si="115"/>
        <v>113.12</v>
      </c>
      <c r="S203" s="44">
        <f t="shared" si="115"/>
        <v>113.12</v>
      </c>
      <c r="T203" s="44">
        <f t="shared" si="115"/>
        <v>113.12</v>
      </c>
      <c r="U203" s="44">
        <f t="shared" si="115"/>
        <v>113.12</v>
      </c>
      <c r="V203" s="44">
        <f t="shared" si="115"/>
        <v>113.12</v>
      </c>
      <c r="W203" s="44">
        <f t="shared" si="115"/>
        <v>113.12</v>
      </c>
      <c r="X203" s="44">
        <f t="shared" si="115"/>
        <v>113.12</v>
      </c>
      <c r="Y203" s="44">
        <f t="shared" si="115"/>
        <v>113.12</v>
      </c>
      <c r="Z203" s="44">
        <f t="shared" si="115"/>
        <v>113.12</v>
      </c>
      <c r="AA203" s="44">
        <f t="shared" si="115"/>
        <v>113.12</v>
      </c>
    </row>
    <row r="204" spans="1:27" ht="12.75" hidden="1" customHeight="1" outlineLevel="1" x14ac:dyDescent="0.2">
      <c r="A204" s="99" t="s">
        <v>1226</v>
      </c>
      <c r="B204" s="63" t="s">
        <v>83</v>
      </c>
      <c r="C204" s="43" t="s">
        <v>79</v>
      </c>
      <c r="D204" s="44">
        <v>3.92</v>
      </c>
      <c r="E204" s="44">
        <v>3.92</v>
      </c>
      <c r="F204" s="44">
        <v>3.92</v>
      </c>
      <c r="G204" s="44">
        <v>3.92</v>
      </c>
      <c r="H204" s="44">
        <v>3.92</v>
      </c>
      <c r="I204" s="44">
        <v>3.92</v>
      </c>
      <c r="J204" s="44">
        <v>3.92</v>
      </c>
      <c r="K204" s="44">
        <v>3.92</v>
      </c>
      <c r="L204" s="44">
        <v>3.92</v>
      </c>
      <c r="M204" s="44">
        <v>3.92</v>
      </c>
      <c r="N204" s="44">
        <v>3.92</v>
      </c>
      <c r="O204" s="44">
        <v>3.92</v>
      </c>
      <c r="P204" s="44">
        <v>3.92</v>
      </c>
      <c r="Q204" s="44">
        <v>3.92</v>
      </c>
      <c r="R204" s="44">
        <v>3.92</v>
      </c>
      <c r="S204" s="44">
        <v>3.92</v>
      </c>
      <c r="T204" s="44">
        <v>3.92</v>
      </c>
      <c r="U204" s="44">
        <v>3.92</v>
      </c>
      <c r="V204" s="44">
        <v>3.92</v>
      </c>
      <c r="W204" s="44">
        <v>3.92</v>
      </c>
      <c r="X204" s="44">
        <v>3.92</v>
      </c>
      <c r="Y204" s="44">
        <v>3.92</v>
      </c>
      <c r="Z204" s="44">
        <v>3.92</v>
      </c>
      <c r="AA204" s="44">
        <v>3.92</v>
      </c>
    </row>
    <row r="205" spans="1:27" ht="12.75" hidden="1" customHeight="1" outlineLevel="1" x14ac:dyDescent="0.2">
      <c r="A205" s="99" t="s">
        <v>1227</v>
      </c>
      <c r="B205" s="63" t="s">
        <v>81</v>
      </c>
      <c r="C205" s="43" t="s">
        <v>79</v>
      </c>
      <c r="D205" s="44">
        <f>$D$11</f>
        <v>330.69</v>
      </c>
      <c r="E205" s="44">
        <f t="shared" ref="E205:AA205" si="116">$D$11</f>
        <v>330.69</v>
      </c>
      <c r="F205" s="44">
        <f t="shared" si="116"/>
        <v>330.69</v>
      </c>
      <c r="G205" s="44">
        <f t="shared" si="116"/>
        <v>330.69</v>
      </c>
      <c r="H205" s="44">
        <f t="shared" si="116"/>
        <v>330.69</v>
      </c>
      <c r="I205" s="44">
        <f t="shared" si="116"/>
        <v>330.69</v>
      </c>
      <c r="J205" s="44">
        <f t="shared" si="116"/>
        <v>330.69</v>
      </c>
      <c r="K205" s="44">
        <f t="shared" si="116"/>
        <v>330.69</v>
      </c>
      <c r="L205" s="44">
        <f t="shared" si="116"/>
        <v>330.69</v>
      </c>
      <c r="M205" s="44">
        <f t="shared" si="116"/>
        <v>330.69</v>
      </c>
      <c r="N205" s="44">
        <f t="shared" si="116"/>
        <v>330.69</v>
      </c>
      <c r="O205" s="44">
        <f t="shared" si="116"/>
        <v>330.69</v>
      </c>
      <c r="P205" s="44">
        <f t="shared" si="116"/>
        <v>330.69</v>
      </c>
      <c r="Q205" s="44">
        <f t="shared" si="116"/>
        <v>330.69</v>
      </c>
      <c r="R205" s="44">
        <f t="shared" si="116"/>
        <v>330.69</v>
      </c>
      <c r="S205" s="44">
        <f t="shared" si="116"/>
        <v>330.69</v>
      </c>
      <c r="T205" s="44">
        <f t="shared" si="116"/>
        <v>330.69</v>
      </c>
      <c r="U205" s="44">
        <f t="shared" si="116"/>
        <v>330.69</v>
      </c>
      <c r="V205" s="44">
        <f t="shared" si="116"/>
        <v>330.69</v>
      </c>
      <c r="W205" s="44">
        <f t="shared" si="116"/>
        <v>330.69</v>
      </c>
      <c r="X205" s="44">
        <f t="shared" si="116"/>
        <v>330.69</v>
      </c>
      <c r="Y205" s="44">
        <f t="shared" si="116"/>
        <v>330.69</v>
      </c>
      <c r="Z205" s="44">
        <f t="shared" si="116"/>
        <v>330.69</v>
      </c>
      <c r="AA205" s="44">
        <f t="shared" si="116"/>
        <v>330.69</v>
      </c>
    </row>
    <row r="206" spans="1:27" ht="12.75" customHeight="1" collapsed="1" x14ac:dyDescent="0.2">
      <c r="A206" s="98" t="s">
        <v>1228</v>
      </c>
      <c r="B206" s="28" t="str">
        <f>"09"&amp;"."&amp;$B$663&amp;"."&amp;$B$664</f>
        <v>09.08.2023</v>
      </c>
      <c r="C206" s="90" t="s">
        <v>76</v>
      </c>
      <c r="D206" s="91">
        <f>ROUND(((D207+D208+D210+D209)/1000),5)</f>
        <v>1.71258</v>
      </c>
      <c r="E206" s="91">
        <f>ROUND(((E207+E208+E210+E209)/1000),5)</f>
        <v>1.51837</v>
      </c>
      <c r="F206" s="91">
        <f>ROUND(((F207+F208+F210+F209)/1000),5)</f>
        <v>1.3940900000000001</v>
      </c>
      <c r="G206" s="91">
        <f t="shared" ref="G206:AA206" si="117">ROUND(((G207+G208+G210+G209)/1000),5)</f>
        <v>1.3404700000000001</v>
      </c>
      <c r="H206" s="91">
        <f t="shared" si="117"/>
        <v>1.32046</v>
      </c>
      <c r="I206" s="91">
        <f t="shared" si="117"/>
        <v>1.38158</v>
      </c>
      <c r="J206" s="91">
        <f t="shared" si="117"/>
        <v>1.6188100000000001</v>
      </c>
      <c r="K206" s="91">
        <f t="shared" si="117"/>
        <v>1.9274</v>
      </c>
      <c r="L206" s="91">
        <f t="shared" si="117"/>
        <v>2.24064</v>
      </c>
      <c r="M206" s="91">
        <f t="shared" si="117"/>
        <v>2.4670899999999998</v>
      </c>
      <c r="N206" s="91">
        <f t="shared" si="117"/>
        <v>2.5243199999999999</v>
      </c>
      <c r="O206" s="91">
        <f t="shared" si="117"/>
        <v>2.56</v>
      </c>
      <c r="P206" s="91">
        <f t="shared" si="117"/>
        <v>2.5449199999999998</v>
      </c>
      <c r="Q206" s="91">
        <f t="shared" si="117"/>
        <v>2.5304500000000001</v>
      </c>
      <c r="R206" s="91">
        <f t="shared" si="117"/>
        <v>2.5484399999999998</v>
      </c>
      <c r="S206" s="91">
        <f t="shared" si="117"/>
        <v>2.59036</v>
      </c>
      <c r="T206" s="91">
        <f t="shared" si="117"/>
        <v>2.6074700000000002</v>
      </c>
      <c r="U206" s="91">
        <f t="shared" si="117"/>
        <v>2.5288200000000001</v>
      </c>
      <c r="V206" s="91">
        <f t="shared" si="117"/>
        <v>2.4410699999999999</v>
      </c>
      <c r="W206" s="91">
        <f t="shared" si="117"/>
        <v>2.36036</v>
      </c>
      <c r="X206" s="91">
        <f t="shared" si="117"/>
        <v>2.3294999999999999</v>
      </c>
      <c r="Y206" s="91">
        <f t="shared" si="117"/>
        <v>2.4239899999999999</v>
      </c>
      <c r="Z206" s="91">
        <f t="shared" si="117"/>
        <v>2.2028500000000002</v>
      </c>
      <c r="AA206" s="91">
        <f t="shared" si="117"/>
        <v>1.92936</v>
      </c>
    </row>
    <row r="207" spans="1:27" ht="12.75" hidden="1" customHeight="1" outlineLevel="1" x14ac:dyDescent="0.2">
      <c r="A207" s="99" t="s">
        <v>1229</v>
      </c>
      <c r="B207" s="63" t="s">
        <v>238</v>
      </c>
      <c r="C207" s="43" t="s">
        <v>79</v>
      </c>
      <c r="D207" s="44">
        <v>1264.8499999999999</v>
      </c>
      <c r="E207" s="44">
        <v>1070.6400000000001</v>
      </c>
      <c r="F207" s="44">
        <v>946.36</v>
      </c>
      <c r="G207" s="44">
        <v>892.74</v>
      </c>
      <c r="H207" s="44">
        <v>872.73</v>
      </c>
      <c r="I207" s="44">
        <v>933.85</v>
      </c>
      <c r="J207" s="44">
        <v>1171.08</v>
      </c>
      <c r="K207" s="44">
        <v>1479.67</v>
      </c>
      <c r="L207" s="44">
        <v>1792.91</v>
      </c>
      <c r="M207" s="44">
        <v>2019.36</v>
      </c>
      <c r="N207" s="44">
        <v>2076.59</v>
      </c>
      <c r="O207" s="44">
        <v>2112.27</v>
      </c>
      <c r="P207" s="44">
        <v>2097.19</v>
      </c>
      <c r="Q207" s="44">
        <v>2082.7199999999998</v>
      </c>
      <c r="R207" s="44">
        <v>2100.71</v>
      </c>
      <c r="S207" s="44">
        <v>2142.63</v>
      </c>
      <c r="T207" s="44">
        <v>2159.7399999999998</v>
      </c>
      <c r="U207" s="44">
        <v>2081.09</v>
      </c>
      <c r="V207" s="44">
        <v>1993.34</v>
      </c>
      <c r="W207" s="44">
        <v>1912.63</v>
      </c>
      <c r="X207" s="44">
        <v>1881.77</v>
      </c>
      <c r="Y207" s="44">
        <v>1976.26</v>
      </c>
      <c r="Z207" s="44">
        <v>1755.12</v>
      </c>
      <c r="AA207" s="44">
        <v>1481.63</v>
      </c>
    </row>
    <row r="208" spans="1:27" ht="12.75" hidden="1" customHeight="1" outlineLevel="1" x14ac:dyDescent="0.2">
      <c r="A208" s="99" t="s">
        <v>1230</v>
      </c>
      <c r="B208" s="63" t="s">
        <v>90</v>
      </c>
      <c r="C208" s="43" t="s">
        <v>79</v>
      </c>
      <c r="D208" s="44">
        <f>$D$168</f>
        <v>113.12</v>
      </c>
      <c r="E208" s="44">
        <f>$D$168</f>
        <v>113.12</v>
      </c>
      <c r="F208" s="44">
        <f t="shared" ref="F208:AA208" si="118">$D$168</f>
        <v>113.12</v>
      </c>
      <c r="G208" s="44">
        <f t="shared" si="118"/>
        <v>113.12</v>
      </c>
      <c r="H208" s="44">
        <f t="shared" si="118"/>
        <v>113.12</v>
      </c>
      <c r="I208" s="44">
        <f t="shared" si="118"/>
        <v>113.12</v>
      </c>
      <c r="J208" s="44">
        <f t="shared" si="118"/>
        <v>113.12</v>
      </c>
      <c r="K208" s="44">
        <f t="shared" si="118"/>
        <v>113.12</v>
      </c>
      <c r="L208" s="44">
        <f t="shared" si="118"/>
        <v>113.12</v>
      </c>
      <c r="M208" s="44">
        <f t="shared" si="118"/>
        <v>113.12</v>
      </c>
      <c r="N208" s="44">
        <f t="shared" si="118"/>
        <v>113.12</v>
      </c>
      <c r="O208" s="44">
        <f t="shared" si="118"/>
        <v>113.12</v>
      </c>
      <c r="P208" s="44">
        <f t="shared" si="118"/>
        <v>113.12</v>
      </c>
      <c r="Q208" s="44">
        <f t="shared" si="118"/>
        <v>113.12</v>
      </c>
      <c r="R208" s="44">
        <f t="shared" si="118"/>
        <v>113.12</v>
      </c>
      <c r="S208" s="44">
        <f t="shared" si="118"/>
        <v>113.12</v>
      </c>
      <c r="T208" s="44">
        <f t="shared" si="118"/>
        <v>113.12</v>
      </c>
      <c r="U208" s="44">
        <f t="shared" si="118"/>
        <v>113.12</v>
      </c>
      <c r="V208" s="44">
        <f t="shared" si="118"/>
        <v>113.12</v>
      </c>
      <c r="W208" s="44">
        <f t="shared" si="118"/>
        <v>113.12</v>
      </c>
      <c r="X208" s="44">
        <f t="shared" si="118"/>
        <v>113.12</v>
      </c>
      <c r="Y208" s="44">
        <f t="shared" si="118"/>
        <v>113.12</v>
      </c>
      <c r="Z208" s="44">
        <f t="shared" si="118"/>
        <v>113.12</v>
      </c>
      <c r="AA208" s="44">
        <f t="shared" si="118"/>
        <v>113.12</v>
      </c>
    </row>
    <row r="209" spans="1:27" ht="12.75" hidden="1" customHeight="1" outlineLevel="1" x14ac:dyDescent="0.2">
      <c r="A209" s="99" t="s">
        <v>1231</v>
      </c>
      <c r="B209" s="63" t="s">
        <v>83</v>
      </c>
      <c r="C209" s="43" t="s">
        <v>79</v>
      </c>
      <c r="D209" s="44">
        <v>3.92</v>
      </c>
      <c r="E209" s="44">
        <v>3.92</v>
      </c>
      <c r="F209" s="44">
        <v>3.92</v>
      </c>
      <c r="G209" s="44">
        <v>3.92</v>
      </c>
      <c r="H209" s="44">
        <v>3.92</v>
      </c>
      <c r="I209" s="44">
        <v>3.92</v>
      </c>
      <c r="J209" s="44">
        <v>3.92</v>
      </c>
      <c r="K209" s="44">
        <v>3.92</v>
      </c>
      <c r="L209" s="44">
        <v>3.92</v>
      </c>
      <c r="M209" s="44">
        <v>3.92</v>
      </c>
      <c r="N209" s="44">
        <v>3.92</v>
      </c>
      <c r="O209" s="44">
        <v>3.92</v>
      </c>
      <c r="P209" s="44">
        <v>3.92</v>
      </c>
      <c r="Q209" s="44">
        <v>3.92</v>
      </c>
      <c r="R209" s="44">
        <v>3.92</v>
      </c>
      <c r="S209" s="44">
        <v>3.92</v>
      </c>
      <c r="T209" s="44">
        <v>3.92</v>
      </c>
      <c r="U209" s="44">
        <v>3.92</v>
      </c>
      <c r="V209" s="44">
        <v>3.92</v>
      </c>
      <c r="W209" s="44">
        <v>3.92</v>
      </c>
      <c r="X209" s="44">
        <v>3.92</v>
      </c>
      <c r="Y209" s="44">
        <v>3.92</v>
      </c>
      <c r="Z209" s="44">
        <v>3.92</v>
      </c>
      <c r="AA209" s="44">
        <v>3.92</v>
      </c>
    </row>
    <row r="210" spans="1:27" ht="12.75" hidden="1" customHeight="1" outlineLevel="1" x14ac:dyDescent="0.2">
      <c r="A210" s="99" t="s">
        <v>1232</v>
      </c>
      <c r="B210" s="63" t="s">
        <v>81</v>
      </c>
      <c r="C210" s="43" t="s">
        <v>79</v>
      </c>
      <c r="D210" s="44">
        <f>$D$11</f>
        <v>330.69</v>
      </c>
      <c r="E210" s="44">
        <f t="shared" ref="E210:AA210" si="119">$D$11</f>
        <v>330.69</v>
      </c>
      <c r="F210" s="44">
        <f t="shared" si="119"/>
        <v>330.69</v>
      </c>
      <c r="G210" s="44">
        <f t="shared" si="119"/>
        <v>330.69</v>
      </c>
      <c r="H210" s="44">
        <f t="shared" si="119"/>
        <v>330.69</v>
      </c>
      <c r="I210" s="44">
        <f t="shared" si="119"/>
        <v>330.69</v>
      </c>
      <c r="J210" s="44">
        <f t="shared" si="119"/>
        <v>330.69</v>
      </c>
      <c r="K210" s="44">
        <f t="shared" si="119"/>
        <v>330.69</v>
      </c>
      <c r="L210" s="44">
        <f t="shared" si="119"/>
        <v>330.69</v>
      </c>
      <c r="M210" s="44">
        <f t="shared" si="119"/>
        <v>330.69</v>
      </c>
      <c r="N210" s="44">
        <f t="shared" si="119"/>
        <v>330.69</v>
      </c>
      <c r="O210" s="44">
        <f t="shared" si="119"/>
        <v>330.69</v>
      </c>
      <c r="P210" s="44">
        <f t="shared" si="119"/>
        <v>330.69</v>
      </c>
      <c r="Q210" s="44">
        <f t="shared" si="119"/>
        <v>330.69</v>
      </c>
      <c r="R210" s="44">
        <f t="shared" si="119"/>
        <v>330.69</v>
      </c>
      <c r="S210" s="44">
        <f t="shared" si="119"/>
        <v>330.69</v>
      </c>
      <c r="T210" s="44">
        <f t="shared" si="119"/>
        <v>330.69</v>
      </c>
      <c r="U210" s="44">
        <f t="shared" si="119"/>
        <v>330.69</v>
      </c>
      <c r="V210" s="44">
        <f t="shared" si="119"/>
        <v>330.69</v>
      </c>
      <c r="W210" s="44">
        <f t="shared" si="119"/>
        <v>330.69</v>
      </c>
      <c r="X210" s="44">
        <f t="shared" si="119"/>
        <v>330.69</v>
      </c>
      <c r="Y210" s="44">
        <f t="shared" si="119"/>
        <v>330.69</v>
      </c>
      <c r="Z210" s="44">
        <f t="shared" si="119"/>
        <v>330.69</v>
      </c>
      <c r="AA210" s="44">
        <f t="shared" si="119"/>
        <v>330.69</v>
      </c>
    </row>
    <row r="211" spans="1:27" ht="12.75" customHeight="1" collapsed="1" x14ac:dyDescent="0.2">
      <c r="A211" s="98" t="s">
        <v>1233</v>
      </c>
      <c r="B211" s="28" t="str">
        <f>"10"&amp;"."&amp;$B$663&amp;"."&amp;$B$664</f>
        <v>10.08.2023</v>
      </c>
      <c r="C211" s="90" t="s">
        <v>76</v>
      </c>
      <c r="D211" s="91">
        <f>ROUND(((D212+D213+D215+D214)/1000),5)</f>
        <v>1.75613</v>
      </c>
      <c r="E211" s="91">
        <f>ROUND(((E212+E213+E215+E214)/1000),5)</f>
        <v>1.5171399999999999</v>
      </c>
      <c r="F211" s="91">
        <f>ROUND(((F212+F213+F215+F214)/1000),5)</f>
        <v>1.39663</v>
      </c>
      <c r="G211" s="91">
        <f t="shared" ref="G211:AA211" si="120">ROUND(((G212+G213+G215+G214)/1000),5)</f>
        <v>1.34443</v>
      </c>
      <c r="H211" s="91">
        <f t="shared" si="120"/>
        <v>1.3152600000000001</v>
      </c>
      <c r="I211" s="91">
        <f t="shared" si="120"/>
        <v>1.4105700000000001</v>
      </c>
      <c r="J211" s="91">
        <f t="shared" si="120"/>
        <v>1.5778300000000001</v>
      </c>
      <c r="K211" s="91">
        <f t="shared" si="120"/>
        <v>1.9227700000000001</v>
      </c>
      <c r="L211" s="91">
        <f t="shared" si="120"/>
        <v>2.2047400000000001</v>
      </c>
      <c r="M211" s="91">
        <f t="shared" si="120"/>
        <v>2.35059</v>
      </c>
      <c r="N211" s="91">
        <f t="shared" si="120"/>
        <v>2.4580299999999999</v>
      </c>
      <c r="O211" s="91">
        <f t="shared" si="120"/>
        <v>2.4620600000000001</v>
      </c>
      <c r="P211" s="91">
        <f t="shared" si="120"/>
        <v>2.44543</v>
      </c>
      <c r="Q211" s="91">
        <f t="shared" si="120"/>
        <v>2.4682200000000001</v>
      </c>
      <c r="R211" s="91">
        <f t="shared" si="120"/>
        <v>2.5190000000000001</v>
      </c>
      <c r="S211" s="91">
        <f t="shared" si="120"/>
        <v>2.53207</v>
      </c>
      <c r="T211" s="91">
        <f t="shared" si="120"/>
        <v>2.5163600000000002</v>
      </c>
      <c r="U211" s="91">
        <f t="shared" si="120"/>
        <v>2.4945200000000001</v>
      </c>
      <c r="V211" s="91">
        <f t="shared" si="120"/>
        <v>2.4739200000000001</v>
      </c>
      <c r="W211" s="91">
        <f t="shared" si="120"/>
        <v>2.3574299999999999</v>
      </c>
      <c r="X211" s="91">
        <f t="shared" si="120"/>
        <v>2.3375499999999998</v>
      </c>
      <c r="Y211" s="91">
        <f t="shared" si="120"/>
        <v>2.2809699999999999</v>
      </c>
      <c r="Z211" s="91">
        <f t="shared" si="120"/>
        <v>2.11449</v>
      </c>
      <c r="AA211" s="91">
        <f t="shared" si="120"/>
        <v>1.8559600000000001</v>
      </c>
    </row>
    <row r="212" spans="1:27" ht="12.75" hidden="1" customHeight="1" outlineLevel="1" x14ac:dyDescent="0.2">
      <c r="A212" s="99" t="s">
        <v>1234</v>
      </c>
      <c r="B212" s="63" t="s">
        <v>238</v>
      </c>
      <c r="C212" s="43" t="s">
        <v>79</v>
      </c>
      <c r="D212" s="44">
        <v>1308.4000000000001</v>
      </c>
      <c r="E212" s="44">
        <v>1069.4100000000001</v>
      </c>
      <c r="F212" s="44">
        <v>948.9</v>
      </c>
      <c r="G212" s="44">
        <v>896.7</v>
      </c>
      <c r="H212" s="44">
        <v>867.53</v>
      </c>
      <c r="I212" s="44">
        <v>962.84</v>
      </c>
      <c r="J212" s="44">
        <v>1130.0999999999999</v>
      </c>
      <c r="K212" s="44">
        <v>1475.04</v>
      </c>
      <c r="L212" s="44">
        <v>1757.01</v>
      </c>
      <c r="M212" s="44">
        <v>1902.86</v>
      </c>
      <c r="N212" s="44">
        <v>2010.3</v>
      </c>
      <c r="O212" s="44">
        <v>2014.33</v>
      </c>
      <c r="P212" s="44">
        <v>1997.7</v>
      </c>
      <c r="Q212" s="44">
        <v>2020.49</v>
      </c>
      <c r="R212" s="44">
        <v>2071.27</v>
      </c>
      <c r="S212" s="44">
        <v>2084.34</v>
      </c>
      <c r="T212" s="44">
        <v>2068.63</v>
      </c>
      <c r="U212" s="44">
        <v>2046.79</v>
      </c>
      <c r="V212" s="44">
        <v>2026.19</v>
      </c>
      <c r="W212" s="44">
        <v>1909.7</v>
      </c>
      <c r="X212" s="44">
        <v>1889.82</v>
      </c>
      <c r="Y212" s="44">
        <v>1833.24</v>
      </c>
      <c r="Z212" s="44">
        <v>1666.76</v>
      </c>
      <c r="AA212" s="44">
        <v>1408.23</v>
      </c>
    </row>
    <row r="213" spans="1:27" ht="12.75" hidden="1" customHeight="1" outlineLevel="1" x14ac:dyDescent="0.2">
      <c r="A213" s="99" t="s">
        <v>1235</v>
      </c>
      <c r="B213" s="63" t="s">
        <v>90</v>
      </c>
      <c r="C213" s="43" t="s">
        <v>79</v>
      </c>
      <c r="D213" s="44">
        <f>$D$168</f>
        <v>113.12</v>
      </c>
      <c r="E213" s="44">
        <f>$D$168</f>
        <v>113.12</v>
      </c>
      <c r="F213" s="44">
        <f t="shared" ref="F213:AA213" si="121">$D$168</f>
        <v>113.12</v>
      </c>
      <c r="G213" s="44">
        <f t="shared" si="121"/>
        <v>113.12</v>
      </c>
      <c r="H213" s="44">
        <f t="shared" si="121"/>
        <v>113.12</v>
      </c>
      <c r="I213" s="44">
        <f t="shared" si="121"/>
        <v>113.12</v>
      </c>
      <c r="J213" s="44">
        <f t="shared" si="121"/>
        <v>113.12</v>
      </c>
      <c r="K213" s="44">
        <f t="shared" si="121"/>
        <v>113.12</v>
      </c>
      <c r="L213" s="44">
        <f t="shared" si="121"/>
        <v>113.12</v>
      </c>
      <c r="M213" s="44">
        <f t="shared" si="121"/>
        <v>113.12</v>
      </c>
      <c r="N213" s="44">
        <f t="shared" si="121"/>
        <v>113.12</v>
      </c>
      <c r="O213" s="44">
        <f t="shared" si="121"/>
        <v>113.12</v>
      </c>
      <c r="P213" s="44">
        <f t="shared" si="121"/>
        <v>113.12</v>
      </c>
      <c r="Q213" s="44">
        <f t="shared" si="121"/>
        <v>113.12</v>
      </c>
      <c r="R213" s="44">
        <f t="shared" si="121"/>
        <v>113.12</v>
      </c>
      <c r="S213" s="44">
        <f t="shared" si="121"/>
        <v>113.12</v>
      </c>
      <c r="T213" s="44">
        <f t="shared" si="121"/>
        <v>113.12</v>
      </c>
      <c r="U213" s="44">
        <f t="shared" si="121"/>
        <v>113.12</v>
      </c>
      <c r="V213" s="44">
        <f t="shared" si="121"/>
        <v>113.12</v>
      </c>
      <c r="W213" s="44">
        <f t="shared" si="121"/>
        <v>113.12</v>
      </c>
      <c r="X213" s="44">
        <f t="shared" si="121"/>
        <v>113.12</v>
      </c>
      <c r="Y213" s="44">
        <f t="shared" si="121"/>
        <v>113.12</v>
      </c>
      <c r="Z213" s="44">
        <f t="shared" si="121"/>
        <v>113.12</v>
      </c>
      <c r="AA213" s="44">
        <f t="shared" si="121"/>
        <v>113.12</v>
      </c>
    </row>
    <row r="214" spans="1:27" ht="12.75" hidden="1" customHeight="1" outlineLevel="1" x14ac:dyDescent="0.2">
      <c r="A214" s="99" t="s">
        <v>1236</v>
      </c>
      <c r="B214" s="63" t="s">
        <v>83</v>
      </c>
      <c r="C214" s="43" t="s">
        <v>79</v>
      </c>
      <c r="D214" s="44">
        <v>3.92</v>
      </c>
      <c r="E214" s="44">
        <v>3.92</v>
      </c>
      <c r="F214" s="44">
        <v>3.92</v>
      </c>
      <c r="G214" s="44">
        <v>3.92</v>
      </c>
      <c r="H214" s="44">
        <v>3.92</v>
      </c>
      <c r="I214" s="44">
        <v>3.92</v>
      </c>
      <c r="J214" s="44">
        <v>3.92</v>
      </c>
      <c r="K214" s="44">
        <v>3.92</v>
      </c>
      <c r="L214" s="44">
        <v>3.92</v>
      </c>
      <c r="M214" s="44">
        <v>3.92</v>
      </c>
      <c r="N214" s="44">
        <v>3.92</v>
      </c>
      <c r="O214" s="44">
        <v>3.92</v>
      </c>
      <c r="P214" s="44">
        <v>3.92</v>
      </c>
      <c r="Q214" s="44">
        <v>3.92</v>
      </c>
      <c r="R214" s="44">
        <v>3.92</v>
      </c>
      <c r="S214" s="44">
        <v>3.92</v>
      </c>
      <c r="T214" s="44">
        <v>3.92</v>
      </c>
      <c r="U214" s="44">
        <v>3.92</v>
      </c>
      <c r="V214" s="44">
        <v>3.92</v>
      </c>
      <c r="W214" s="44">
        <v>3.92</v>
      </c>
      <c r="X214" s="44">
        <v>3.92</v>
      </c>
      <c r="Y214" s="44">
        <v>3.92</v>
      </c>
      <c r="Z214" s="44">
        <v>3.92</v>
      </c>
      <c r="AA214" s="44">
        <v>3.92</v>
      </c>
    </row>
    <row r="215" spans="1:27" ht="12.75" hidden="1" customHeight="1" outlineLevel="1" x14ac:dyDescent="0.2">
      <c r="A215" s="99" t="s">
        <v>1237</v>
      </c>
      <c r="B215" s="63" t="s">
        <v>81</v>
      </c>
      <c r="C215" s="43" t="s">
        <v>79</v>
      </c>
      <c r="D215" s="44">
        <f>$D$11</f>
        <v>330.69</v>
      </c>
      <c r="E215" s="44">
        <f t="shared" ref="E215:AA215" si="122">$D$11</f>
        <v>330.69</v>
      </c>
      <c r="F215" s="44">
        <f t="shared" si="122"/>
        <v>330.69</v>
      </c>
      <c r="G215" s="44">
        <f t="shared" si="122"/>
        <v>330.69</v>
      </c>
      <c r="H215" s="44">
        <f t="shared" si="122"/>
        <v>330.69</v>
      </c>
      <c r="I215" s="44">
        <f t="shared" si="122"/>
        <v>330.69</v>
      </c>
      <c r="J215" s="44">
        <f t="shared" si="122"/>
        <v>330.69</v>
      </c>
      <c r="K215" s="44">
        <f t="shared" si="122"/>
        <v>330.69</v>
      </c>
      <c r="L215" s="44">
        <f t="shared" si="122"/>
        <v>330.69</v>
      </c>
      <c r="M215" s="44">
        <f t="shared" si="122"/>
        <v>330.69</v>
      </c>
      <c r="N215" s="44">
        <f t="shared" si="122"/>
        <v>330.69</v>
      </c>
      <c r="O215" s="44">
        <f t="shared" si="122"/>
        <v>330.69</v>
      </c>
      <c r="P215" s="44">
        <f t="shared" si="122"/>
        <v>330.69</v>
      </c>
      <c r="Q215" s="44">
        <f t="shared" si="122"/>
        <v>330.69</v>
      </c>
      <c r="R215" s="44">
        <f t="shared" si="122"/>
        <v>330.69</v>
      </c>
      <c r="S215" s="44">
        <f t="shared" si="122"/>
        <v>330.69</v>
      </c>
      <c r="T215" s="44">
        <f t="shared" si="122"/>
        <v>330.69</v>
      </c>
      <c r="U215" s="44">
        <f t="shared" si="122"/>
        <v>330.69</v>
      </c>
      <c r="V215" s="44">
        <f t="shared" si="122"/>
        <v>330.69</v>
      </c>
      <c r="W215" s="44">
        <f t="shared" si="122"/>
        <v>330.69</v>
      </c>
      <c r="X215" s="44">
        <f t="shared" si="122"/>
        <v>330.69</v>
      </c>
      <c r="Y215" s="44">
        <f t="shared" si="122"/>
        <v>330.69</v>
      </c>
      <c r="Z215" s="44">
        <f t="shared" si="122"/>
        <v>330.69</v>
      </c>
      <c r="AA215" s="44">
        <f t="shared" si="122"/>
        <v>330.69</v>
      </c>
    </row>
    <row r="216" spans="1:27" ht="12.75" customHeight="1" collapsed="1" x14ac:dyDescent="0.2">
      <c r="A216" s="98" t="s">
        <v>1238</v>
      </c>
      <c r="B216" s="28" t="str">
        <f>"11"&amp;"."&amp;$B$663&amp;"."&amp;$B$664</f>
        <v>11.08.2023</v>
      </c>
      <c r="C216" s="90" t="s">
        <v>76</v>
      </c>
      <c r="D216" s="91">
        <f>ROUND(((D217+D218+D220+D219)/1000),5)</f>
        <v>1.5999099999999999</v>
      </c>
      <c r="E216" s="91">
        <f>ROUND(((E217+E218+E220+E219)/1000),5)</f>
        <v>1.38385</v>
      </c>
      <c r="F216" s="91">
        <f>ROUND(((F217+F218+F220+F219)/1000),5)</f>
        <v>1.2922199999999999</v>
      </c>
      <c r="G216" s="91">
        <f t="shared" ref="G216:AA216" si="123">ROUND(((G217+G218+G220+G219)/1000),5)</f>
        <v>1.24604</v>
      </c>
      <c r="H216" s="91">
        <f t="shared" si="123"/>
        <v>0.49524000000000001</v>
      </c>
      <c r="I216" s="91">
        <f t="shared" si="123"/>
        <v>1.2576400000000001</v>
      </c>
      <c r="J216" s="91">
        <f t="shared" si="123"/>
        <v>1.39906</v>
      </c>
      <c r="K216" s="91">
        <f t="shared" si="123"/>
        <v>1.87923</v>
      </c>
      <c r="L216" s="91">
        <f t="shared" si="123"/>
        <v>2.1448900000000002</v>
      </c>
      <c r="M216" s="91">
        <f t="shared" si="123"/>
        <v>2.3633199999999999</v>
      </c>
      <c r="N216" s="91">
        <f t="shared" si="123"/>
        <v>2.4295399999999998</v>
      </c>
      <c r="O216" s="91">
        <f t="shared" si="123"/>
        <v>2.4184999999999999</v>
      </c>
      <c r="P216" s="91">
        <f t="shared" si="123"/>
        <v>2.4452099999999999</v>
      </c>
      <c r="Q216" s="91">
        <f t="shared" si="123"/>
        <v>2.5134300000000001</v>
      </c>
      <c r="R216" s="91">
        <f t="shared" si="123"/>
        <v>2.5940699999999999</v>
      </c>
      <c r="S216" s="91">
        <f t="shared" si="123"/>
        <v>2.5668600000000001</v>
      </c>
      <c r="T216" s="91">
        <f t="shared" si="123"/>
        <v>2.5713900000000001</v>
      </c>
      <c r="U216" s="91">
        <f t="shared" si="123"/>
        <v>2.56548</v>
      </c>
      <c r="V216" s="91">
        <f t="shared" si="123"/>
        <v>2.5404</v>
      </c>
      <c r="W216" s="91">
        <f t="shared" si="123"/>
        <v>2.5287799999999998</v>
      </c>
      <c r="X216" s="91">
        <f t="shared" si="123"/>
        <v>2.5446900000000001</v>
      </c>
      <c r="Y216" s="91">
        <f t="shared" si="123"/>
        <v>2.5341300000000002</v>
      </c>
      <c r="Z216" s="91">
        <f t="shared" si="123"/>
        <v>2.3047</v>
      </c>
      <c r="AA216" s="91">
        <f t="shared" si="123"/>
        <v>1.9548300000000001</v>
      </c>
    </row>
    <row r="217" spans="1:27" ht="12.75" hidden="1" customHeight="1" outlineLevel="1" x14ac:dyDescent="0.2">
      <c r="A217" s="99" t="s">
        <v>1239</v>
      </c>
      <c r="B217" s="63" t="s">
        <v>238</v>
      </c>
      <c r="C217" s="43" t="s">
        <v>79</v>
      </c>
      <c r="D217" s="44">
        <v>1152.18</v>
      </c>
      <c r="E217" s="44">
        <v>936.12</v>
      </c>
      <c r="F217" s="44">
        <v>844.49</v>
      </c>
      <c r="G217" s="44">
        <v>798.31</v>
      </c>
      <c r="H217" s="44">
        <v>47.51</v>
      </c>
      <c r="I217" s="44">
        <v>809.91</v>
      </c>
      <c r="J217" s="44">
        <v>951.33</v>
      </c>
      <c r="K217" s="44">
        <v>1431.5</v>
      </c>
      <c r="L217" s="44">
        <v>1697.16</v>
      </c>
      <c r="M217" s="44">
        <v>1915.59</v>
      </c>
      <c r="N217" s="44">
        <v>1981.81</v>
      </c>
      <c r="O217" s="44">
        <v>1970.77</v>
      </c>
      <c r="P217" s="44">
        <v>1997.48</v>
      </c>
      <c r="Q217" s="44">
        <v>2065.6999999999998</v>
      </c>
      <c r="R217" s="44">
        <v>2146.34</v>
      </c>
      <c r="S217" s="44">
        <v>2119.13</v>
      </c>
      <c r="T217" s="44">
        <v>2123.66</v>
      </c>
      <c r="U217" s="44">
        <v>2117.75</v>
      </c>
      <c r="V217" s="44">
        <v>2092.67</v>
      </c>
      <c r="W217" s="44">
        <v>2081.0500000000002</v>
      </c>
      <c r="X217" s="44">
        <v>2096.96</v>
      </c>
      <c r="Y217" s="44">
        <v>2086.4</v>
      </c>
      <c r="Z217" s="44">
        <v>1856.97</v>
      </c>
      <c r="AA217" s="44">
        <v>1507.1</v>
      </c>
    </row>
    <row r="218" spans="1:27" ht="12.75" hidden="1" customHeight="1" outlineLevel="1" x14ac:dyDescent="0.2">
      <c r="A218" s="99" t="s">
        <v>1240</v>
      </c>
      <c r="B218" s="63" t="s">
        <v>90</v>
      </c>
      <c r="C218" s="43" t="s">
        <v>79</v>
      </c>
      <c r="D218" s="44">
        <f>$D$168</f>
        <v>113.12</v>
      </c>
      <c r="E218" s="44">
        <f>$D$168</f>
        <v>113.12</v>
      </c>
      <c r="F218" s="44">
        <f t="shared" ref="F218:AA218" si="124">$D$168</f>
        <v>113.12</v>
      </c>
      <c r="G218" s="44">
        <f t="shared" si="124"/>
        <v>113.12</v>
      </c>
      <c r="H218" s="44">
        <f t="shared" si="124"/>
        <v>113.12</v>
      </c>
      <c r="I218" s="44">
        <f t="shared" si="124"/>
        <v>113.12</v>
      </c>
      <c r="J218" s="44">
        <f t="shared" si="124"/>
        <v>113.12</v>
      </c>
      <c r="K218" s="44">
        <f t="shared" si="124"/>
        <v>113.12</v>
      </c>
      <c r="L218" s="44">
        <f t="shared" si="124"/>
        <v>113.12</v>
      </c>
      <c r="M218" s="44">
        <f t="shared" si="124"/>
        <v>113.12</v>
      </c>
      <c r="N218" s="44">
        <f t="shared" si="124"/>
        <v>113.12</v>
      </c>
      <c r="O218" s="44">
        <f t="shared" si="124"/>
        <v>113.12</v>
      </c>
      <c r="P218" s="44">
        <f t="shared" si="124"/>
        <v>113.12</v>
      </c>
      <c r="Q218" s="44">
        <f t="shared" si="124"/>
        <v>113.12</v>
      </c>
      <c r="R218" s="44">
        <f t="shared" si="124"/>
        <v>113.12</v>
      </c>
      <c r="S218" s="44">
        <f t="shared" si="124"/>
        <v>113.12</v>
      </c>
      <c r="T218" s="44">
        <f t="shared" si="124"/>
        <v>113.12</v>
      </c>
      <c r="U218" s="44">
        <f t="shared" si="124"/>
        <v>113.12</v>
      </c>
      <c r="V218" s="44">
        <f t="shared" si="124"/>
        <v>113.12</v>
      </c>
      <c r="W218" s="44">
        <f t="shared" si="124"/>
        <v>113.12</v>
      </c>
      <c r="X218" s="44">
        <f t="shared" si="124"/>
        <v>113.12</v>
      </c>
      <c r="Y218" s="44">
        <f t="shared" si="124"/>
        <v>113.12</v>
      </c>
      <c r="Z218" s="44">
        <f t="shared" si="124"/>
        <v>113.12</v>
      </c>
      <c r="AA218" s="44">
        <f t="shared" si="124"/>
        <v>113.12</v>
      </c>
    </row>
    <row r="219" spans="1:27" ht="12.75" hidden="1" customHeight="1" outlineLevel="1" x14ac:dyDescent="0.2">
      <c r="A219" s="99" t="s">
        <v>1241</v>
      </c>
      <c r="B219" s="63" t="s">
        <v>83</v>
      </c>
      <c r="C219" s="43" t="s">
        <v>79</v>
      </c>
      <c r="D219" s="44">
        <v>3.92</v>
      </c>
      <c r="E219" s="44">
        <v>3.92</v>
      </c>
      <c r="F219" s="44">
        <v>3.92</v>
      </c>
      <c r="G219" s="44">
        <v>3.92</v>
      </c>
      <c r="H219" s="44">
        <v>3.92</v>
      </c>
      <c r="I219" s="44">
        <v>3.92</v>
      </c>
      <c r="J219" s="44">
        <v>3.92</v>
      </c>
      <c r="K219" s="44">
        <v>3.92</v>
      </c>
      <c r="L219" s="44">
        <v>3.92</v>
      </c>
      <c r="M219" s="44">
        <v>3.92</v>
      </c>
      <c r="N219" s="44">
        <v>3.92</v>
      </c>
      <c r="O219" s="44">
        <v>3.92</v>
      </c>
      <c r="P219" s="44">
        <v>3.92</v>
      </c>
      <c r="Q219" s="44">
        <v>3.92</v>
      </c>
      <c r="R219" s="44">
        <v>3.92</v>
      </c>
      <c r="S219" s="44">
        <v>3.92</v>
      </c>
      <c r="T219" s="44">
        <v>3.92</v>
      </c>
      <c r="U219" s="44">
        <v>3.92</v>
      </c>
      <c r="V219" s="44">
        <v>3.92</v>
      </c>
      <c r="W219" s="44">
        <v>3.92</v>
      </c>
      <c r="X219" s="44">
        <v>3.92</v>
      </c>
      <c r="Y219" s="44">
        <v>3.92</v>
      </c>
      <c r="Z219" s="44">
        <v>3.92</v>
      </c>
      <c r="AA219" s="44">
        <v>3.92</v>
      </c>
    </row>
    <row r="220" spans="1:27" ht="12.75" hidden="1" customHeight="1" outlineLevel="1" x14ac:dyDescent="0.2">
      <c r="A220" s="99" t="s">
        <v>1242</v>
      </c>
      <c r="B220" s="63" t="s">
        <v>81</v>
      </c>
      <c r="C220" s="43" t="s">
        <v>79</v>
      </c>
      <c r="D220" s="44">
        <f>$D$11</f>
        <v>330.69</v>
      </c>
      <c r="E220" s="44">
        <f t="shared" ref="E220:AA220" si="125">$D$11</f>
        <v>330.69</v>
      </c>
      <c r="F220" s="44">
        <f t="shared" si="125"/>
        <v>330.69</v>
      </c>
      <c r="G220" s="44">
        <f t="shared" si="125"/>
        <v>330.69</v>
      </c>
      <c r="H220" s="44">
        <f t="shared" si="125"/>
        <v>330.69</v>
      </c>
      <c r="I220" s="44">
        <f t="shared" si="125"/>
        <v>330.69</v>
      </c>
      <c r="J220" s="44">
        <f t="shared" si="125"/>
        <v>330.69</v>
      </c>
      <c r="K220" s="44">
        <f t="shared" si="125"/>
        <v>330.69</v>
      </c>
      <c r="L220" s="44">
        <f t="shared" si="125"/>
        <v>330.69</v>
      </c>
      <c r="M220" s="44">
        <f t="shared" si="125"/>
        <v>330.69</v>
      </c>
      <c r="N220" s="44">
        <f t="shared" si="125"/>
        <v>330.69</v>
      </c>
      <c r="O220" s="44">
        <f t="shared" si="125"/>
        <v>330.69</v>
      </c>
      <c r="P220" s="44">
        <f t="shared" si="125"/>
        <v>330.69</v>
      </c>
      <c r="Q220" s="44">
        <f t="shared" si="125"/>
        <v>330.69</v>
      </c>
      <c r="R220" s="44">
        <f t="shared" si="125"/>
        <v>330.69</v>
      </c>
      <c r="S220" s="44">
        <f t="shared" si="125"/>
        <v>330.69</v>
      </c>
      <c r="T220" s="44">
        <f t="shared" si="125"/>
        <v>330.69</v>
      </c>
      <c r="U220" s="44">
        <f t="shared" si="125"/>
        <v>330.69</v>
      </c>
      <c r="V220" s="44">
        <f t="shared" si="125"/>
        <v>330.69</v>
      </c>
      <c r="W220" s="44">
        <f t="shared" si="125"/>
        <v>330.69</v>
      </c>
      <c r="X220" s="44">
        <f t="shared" si="125"/>
        <v>330.69</v>
      </c>
      <c r="Y220" s="44">
        <f t="shared" si="125"/>
        <v>330.69</v>
      </c>
      <c r="Z220" s="44">
        <f t="shared" si="125"/>
        <v>330.69</v>
      </c>
      <c r="AA220" s="44">
        <f t="shared" si="125"/>
        <v>330.69</v>
      </c>
    </row>
    <row r="221" spans="1:27" ht="12.75" customHeight="1" collapsed="1" x14ac:dyDescent="0.2">
      <c r="A221" s="98" t="s">
        <v>1243</v>
      </c>
      <c r="B221" s="28" t="str">
        <f>"12"&amp;"."&amp;$B$663&amp;"."&amp;$B$664</f>
        <v>12.08.2023</v>
      </c>
      <c r="C221" s="90" t="s">
        <v>76</v>
      </c>
      <c r="D221" s="91">
        <f>ROUND(((D222+D223+D225+D224)/1000),5)</f>
        <v>1.8297399999999999</v>
      </c>
      <c r="E221" s="91">
        <f>ROUND(((E222+E223+E225+E224)/1000),5)</f>
        <v>1.7524299999999999</v>
      </c>
      <c r="F221" s="91">
        <f>ROUND(((F222+F223+F225+F224)/1000),5)</f>
        <v>1.56671</v>
      </c>
      <c r="G221" s="91">
        <f t="shared" ref="G221:AA221" si="126">ROUND(((G222+G223+G225+G224)/1000),5)</f>
        <v>1.4635899999999999</v>
      </c>
      <c r="H221" s="91">
        <f t="shared" si="126"/>
        <v>1.4223300000000001</v>
      </c>
      <c r="I221" s="91">
        <f t="shared" si="126"/>
        <v>1.4439500000000001</v>
      </c>
      <c r="J221" s="91">
        <f t="shared" si="126"/>
        <v>1.5193099999999999</v>
      </c>
      <c r="K221" s="91">
        <f t="shared" si="126"/>
        <v>1.8304400000000001</v>
      </c>
      <c r="L221" s="91">
        <f t="shared" si="126"/>
        <v>2.1866500000000002</v>
      </c>
      <c r="M221" s="91">
        <f t="shared" si="126"/>
        <v>2.46279</v>
      </c>
      <c r="N221" s="91">
        <f t="shared" si="126"/>
        <v>2.5278100000000001</v>
      </c>
      <c r="O221" s="91">
        <f t="shared" si="126"/>
        <v>2.5417800000000002</v>
      </c>
      <c r="P221" s="91">
        <f t="shared" si="126"/>
        <v>2.5428700000000002</v>
      </c>
      <c r="Q221" s="91">
        <f t="shared" si="126"/>
        <v>2.5618400000000001</v>
      </c>
      <c r="R221" s="91">
        <f t="shared" si="126"/>
        <v>2.5580500000000002</v>
      </c>
      <c r="S221" s="91">
        <f t="shared" si="126"/>
        <v>2.5449600000000001</v>
      </c>
      <c r="T221" s="91">
        <f t="shared" si="126"/>
        <v>2.49099</v>
      </c>
      <c r="U221" s="91">
        <f t="shared" si="126"/>
        <v>2.3766799999999999</v>
      </c>
      <c r="V221" s="91">
        <f t="shared" si="126"/>
        <v>2.34484</v>
      </c>
      <c r="W221" s="91">
        <f t="shared" si="126"/>
        <v>2.2345999999999999</v>
      </c>
      <c r="X221" s="91">
        <f t="shared" si="126"/>
        <v>2.2340599999999999</v>
      </c>
      <c r="Y221" s="91">
        <f t="shared" si="126"/>
        <v>2.2703000000000002</v>
      </c>
      <c r="Z221" s="91">
        <f t="shared" si="126"/>
        <v>2.1971099999999999</v>
      </c>
      <c r="AA221" s="91">
        <f t="shared" si="126"/>
        <v>1.93499</v>
      </c>
    </row>
    <row r="222" spans="1:27" ht="12.75" hidden="1" customHeight="1" outlineLevel="1" x14ac:dyDescent="0.2">
      <c r="A222" s="99" t="s">
        <v>1244</v>
      </c>
      <c r="B222" s="63" t="s">
        <v>238</v>
      </c>
      <c r="C222" s="43" t="s">
        <v>79</v>
      </c>
      <c r="D222" s="44">
        <v>1382.01</v>
      </c>
      <c r="E222" s="44">
        <v>1304.7</v>
      </c>
      <c r="F222" s="44">
        <v>1118.98</v>
      </c>
      <c r="G222" s="44">
        <v>1015.86</v>
      </c>
      <c r="H222" s="44">
        <v>974.6</v>
      </c>
      <c r="I222" s="44">
        <v>996.22</v>
      </c>
      <c r="J222" s="44">
        <v>1071.58</v>
      </c>
      <c r="K222" s="44">
        <v>1382.71</v>
      </c>
      <c r="L222" s="44">
        <v>1738.92</v>
      </c>
      <c r="M222" s="44">
        <v>2015.06</v>
      </c>
      <c r="N222" s="44">
        <v>2080.08</v>
      </c>
      <c r="O222" s="44">
        <v>2094.0500000000002</v>
      </c>
      <c r="P222" s="44">
        <v>2095.14</v>
      </c>
      <c r="Q222" s="44">
        <v>2114.11</v>
      </c>
      <c r="R222" s="44">
        <v>2110.3200000000002</v>
      </c>
      <c r="S222" s="44">
        <v>2097.23</v>
      </c>
      <c r="T222" s="44">
        <v>2043.26</v>
      </c>
      <c r="U222" s="44">
        <v>1928.95</v>
      </c>
      <c r="V222" s="44">
        <v>1897.11</v>
      </c>
      <c r="W222" s="44">
        <v>1786.87</v>
      </c>
      <c r="X222" s="44">
        <v>1786.33</v>
      </c>
      <c r="Y222" s="44">
        <v>1822.57</v>
      </c>
      <c r="Z222" s="44">
        <v>1749.38</v>
      </c>
      <c r="AA222" s="44">
        <v>1487.26</v>
      </c>
    </row>
    <row r="223" spans="1:27" ht="12.75" hidden="1" customHeight="1" outlineLevel="1" x14ac:dyDescent="0.2">
      <c r="A223" s="99" t="s">
        <v>1245</v>
      </c>
      <c r="B223" s="63" t="s">
        <v>90</v>
      </c>
      <c r="C223" s="43" t="s">
        <v>79</v>
      </c>
      <c r="D223" s="44">
        <f>$D$168</f>
        <v>113.12</v>
      </c>
      <c r="E223" s="44">
        <f>$D$168</f>
        <v>113.12</v>
      </c>
      <c r="F223" s="44">
        <f t="shared" ref="F223:AA223" si="127">$D$168</f>
        <v>113.12</v>
      </c>
      <c r="G223" s="44">
        <f t="shared" si="127"/>
        <v>113.12</v>
      </c>
      <c r="H223" s="44">
        <f t="shared" si="127"/>
        <v>113.12</v>
      </c>
      <c r="I223" s="44">
        <f t="shared" si="127"/>
        <v>113.12</v>
      </c>
      <c r="J223" s="44">
        <f t="shared" si="127"/>
        <v>113.12</v>
      </c>
      <c r="K223" s="44">
        <f t="shared" si="127"/>
        <v>113.12</v>
      </c>
      <c r="L223" s="44">
        <f t="shared" si="127"/>
        <v>113.12</v>
      </c>
      <c r="M223" s="44">
        <f t="shared" si="127"/>
        <v>113.12</v>
      </c>
      <c r="N223" s="44">
        <f t="shared" si="127"/>
        <v>113.12</v>
      </c>
      <c r="O223" s="44">
        <f t="shared" si="127"/>
        <v>113.12</v>
      </c>
      <c r="P223" s="44">
        <f t="shared" si="127"/>
        <v>113.12</v>
      </c>
      <c r="Q223" s="44">
        <f t="shared" si="127"/>
        <v>113.12</v>
      </c>
      <c r="R223" s="44">
        <f t="shared" si="127"/>
        <v>113.12</v>
      </c>
      <c r="S223" s="44">
        <f t="shared" si="127"/>
        <v>113.12</v>
      </c>
      <c r="T223" s="44">
        <f t="shared" si="127"/>
        <v>113.12</v>
      </c>
      <c r="U223" s="44">
        <f t="shared" si="127"/>
        <v>113.12</v>
      </c>
      <c r="V223" s="44">
        <f t="shared" si="127"/>
        <v>113.12</v>
      </c>
      <c r="W223" s="44">
        <f t="shared" si="127"/>
        <v>113.12</v>
      </c>
      <c r="X223" s="44">
        <f t="shared" si="127"/>
        <v>113.12</v>
      </c>
      <c r="Y223" s="44">
        <f t="shared" si="127"/>
        <v>113.12</v>
      </c>
      <c r="Z223" s="44">
        <f t="shared" si="127"/>
        <v>113.12</v>
      </c>
      <c r="AA223" s="44">
        <f t="shared" si="127"/>
        <v>113.12</v>
      </c>
    </row>
    <row r="224" spans="1:27" ht="12.75" hidden="1" customHeight="1" outlineLevel="1" x14ac:dyDescent="0.2">
      <c r="A224" s="99" t="s">
        <v>1246</v>
      </c>
      <c r="B224" s="63" t="s">
        <v>83</v>
      </c>
      <c r="C224" s="43" t="s">
        <v>79</v>
      </c>
      <c r="D224" s="44">
        <v>3.92</v>
      </c>
      <c r="E224" s="44">
        <v>3.92</v>
      </c>
      <c r="F224" s="44">
        <v>3.92</v>
      </c>
      <c r="G224" s="44">
        <v>3.92</v>
      </c>
      <c r="H224" s="44">
        <v>3.92</v>
      </c>
      <c r="I224" s="44">
        <v>3.92</v>
      </c>
      <c r="J224" s="44">
        <v>3.92</v>
      </c>
      <c r="K224" s="44">
        <v>3.92</v>
      </c>
      <c r="L224" s="44">
        <v>3.92</v>
      </c>
      <c r="M224" s="44">
        <v>3.92</v>
      </c>
      <c r="N224" s="44">
        <v>3.92</v>
      </c>
      <c r="O224" s="44">
        <v>3.92</v>
      </c>
      <c r="P224" s="44">
        <v>3.92</v>
      </c>
      <c r="Q224" s="44">
        <v>3.92</v>
      </c>
      <c r="R224" s="44">
        <v>3.92</v>
      </c>
      <c r="S224" s="44">
        <v>3.92</v>
      </c>
      <c r="T224" s="44">
        <v>3.92</v>
      </c>
      <c r="U224" s="44">
        <v>3.92</v>
      </c>
      <c r="V224" s="44">
        <v>3.92</v>
      </c>
      <c r="W224" s="44">
        <v>3.92</v>
      </c>
      <c r="X224" s="44">
        <v>3.92</v>
      </c>
      <c r="Y224" s="44">
        <v>3.92</v>
      </c>
      <c r="Z224" s="44">
        <v>3.92</v>
      </c>
      <c r="AA224" s="44">
        <v>3.92</v>
      </c>
    </row>
    <row r="225" spans="1:27" ht="12.75" hidden="1" customHeight="1" outlineLevel="1" x14ac:dyDescent="0.2">
      <c r="A225" s="99" t="s">
        <v>1247</v>
      </c>
      <c r="B225" s="63" t="s">
        <v>81</v>
      </c>
      <c r="C225" s="43" t="s">
        <v>79</v>
      </c>
      <c r="D225" s="44">
        <f>$D$11</f>
        <v>330.69</v>
      </c>
      <c r="E225" s="44">
        <f t="shared" ref="E225:AA225" si="128">$D$11</f>
        <v>330.69</v>
      </c>
      <c r="F225" s="44">
        <f t="shared" si="128"/>
        <v>330.69</v>
      </c>
      <c r="G225" s="44">
        <f t="shared" si="128"/>
        <v>330.69</v>
      </c>
      <c r="H225" s="44">
        <f t="shared" si="128"/>
        <v>330.69</v>
      </c>
      <c r="I225" s="44">
        <f t="shared" si="128"/>
        <v>330.69</v>
      </c>
      <c r="J225" s="44">
        <f t="shared" si="128"/>
        <v>330.69</v>
      </c>
      <c r="K225" s="44">
        <f t="shared" si="128"/>
        <v>330.69</v>
      </c>
      <c r="L225" s="44">
        <f t="shared" si="128"/>
        <v>330.69</v>
      </c>
      <c r="M225" s="44">
        <f t="shared" si="128"/>
        <v>330.69</v>
      </c>
      <c r="N225" s="44">
        <f t="shared" si="128"/>
        <v>330.69</v>
      </c>
      <c r="O225" s="44">
        <f t="shared" si="128"/>
        <v>330.69</v>
      </c>
      <c r="P225" s="44">
        <f t="shared" si="128"/>
        <v>330.69</v>
      </c>
      <c r="Q225" s="44">
        <f t="shared" si="128"/>
        <v>330.69</v>
      </c>
      <c r="R225" s="44">
        <f t="shared" si="128"/>
        <v>330.69</v>
      </c>
      <c r="S225" s="44">
        <f t="shared" si="128"/>
        <v>330.69</v>
      </c>
      <c r="T225" s="44">
        <f t="shared" si="128"/>
        <v>330.69</v>
      </c>
      <c r="U225" s="44">
        <f t="shared" si="128"/>
        <v>330.69</v>
      </c>
      <c r="V225" s="44">
        <f t="shared" si="128"/>
        <v>330.69</v>
      </c>
      <c r="W225" s="44">
        <f t="shared" si="128"/>
        <v>330.69</v>
      </c>
      <c r="X225" s="44">
        <f t="shared" si="128"/>
        <v>330.69</v>
      </c>
      <c r="Y225" s="44">
        <f t="shared" si="128"/>
        <v>330.69</v>
      </c>
      <c r="Z225" s="44">
        <f t="shared" si="128"/>
        <v>330.69</v>
      </c>
      <c r="AA225" s="44">
        <f t="shared" si="128"/>
        <v>330.69</v>
      </c>
    </row>
    <row r="226" spans="1:27" ht="12.75" customHeight="1" collapsed="1" x14ac:dyDescent="0.2">
      <c r="A226" s="98" t="s">
        <v>1248</v>
      </c>
      <c r="B226" s="28" t="str">
        <f>"13"&amp;"."&amp;$B$663&amp;"."&amp;$B$664</f>
        <v>13.08.2023</v>
      </c>
      <c r="C226" s="90" t="s">
        <v>76</v>
      </c>
      <c r="D226" s="91">
        <f>ROUND(((D227+D228+D230+D229)/1000),5)</f>
        <v>1.7992600000000001</v>
      </c>
      <c r="E226" s="91">
        <f>ROUND(((E227+E228+E230+E229)/1000),5)</f>
        <v>1.63514</v>
      </c>
      <c r="F226" s="91">
        <f>ROUND(((F227+F228+F230+F229)/1000),5)</f>
        <v>1.47919</v>
      </c>
      <c r="G226" s="91">
        <f t="shared" ref="G226:AA226" si="129">ROUND(((G227+G228+G230+G229)/1000),5)</f>
        <v>1.4048099999999999</v>
      </c>
      <c r="H226" s="91">
        <f t="shared" si="129"/>
        <v>1.3486100000000001</v>
      </c>
      <c r="I226" s="91">
        <f t="shared" si="129"/>
        <v>1.3397300000000001</v>
      </c>
      <c r="J226" s="91">
        <f t="shared" si="129"/>
        <v>1.2936399999999999</v>
      </c>
      <c r="K226" s="91">
        <f t="shared" si="129"/>
        <v>1.5289600000000001</v>
      </c>
      <c r="L226" s="91">
        <f t="shared" si="129"/>
        <v>1.9475499999999999</v>
      </c>
      <c r="M226" s="91">
        <f t="shared" si="129"/>
        <v>2.2025899999999998</v>
      </c>
      <c r="N226" s="91">
        <f t="shared" si="129"/>
        <v>2.3571</v>
      </c>
      <c r="O226" s="91">
        <f t="shared" si="129"/>
        <v>2.3578700000000001</v>
      </c>
      <c r="P226" s="91">
        <f t="shared" si="129"/>
        <v>2.3680400000000001</v>
      </c>
      <c r="Q226" s="91">
        <f t="shared" si="129"/>
        <v>2.4130500000000001</v>
      </c>
      <c r="R226" s="91">
        <f t="shared" si="129"/>
        <v>2.46461</v>
      </c>
      <c r="S226" s="91">
        <f t="shared" si="129"/>
        <v>2.4647299999999999</v>
      </c>
      <c r="T226" s="91">
        <f t="shared" si="129"/>
        <v>2.4219599999999999</v>
      </c>
      <c r="U226" s="91">
        <f t="shared" si="129"/>
        <v>2.3464299999999998</v>
      </c>
      <c r="V226" s="91">
        <f t="shared" si="129"/>
        <v>2.3363399999999999</v>
      </c>
      <c r="W226" s="91">
        <f t="shared" si="129"/>
        <v>2.2937799999999999</v>
      </c>
      <c r="X226" s="91">
        <f t="shared" si="129"/>
        <v>2.2968700000000002</v>
      </c>
      <c r="Y226" s="91">
        <f t="shared" si="129"/>
        <v>2.2549299999999999</v>
      </c>
      <c r="Z226" s="91">
        <f t="shared" si="129"/>
        <v>2.18432</v>
      </c>
      <c r="AA226" s="91">
        <f t="shared" si="129"/>
        <v>1.9325000000000001</v>
      </c>
    </row>
    <row r="227" spans="1:27" ht="12.75" hidden="1" customHeight="1" outlineLevel="1" x14ac:dyDescent="0.2">
      <c r="A227" s="99" t="s">
        <v>1249</v>
      </c>
      <c r="B227" s="63" t="s">
        <v>238</v>
      </c>
      <c r="C227" s="43" t="s">
        <v>79</v>
      </c>
      <c r="D227" s="44">
        <v>1351.53</v>
      </c>
      <c r="E227" s="44">
        <v>1187.4100000000001</v>
      </c>
      <c r="F227" s="44">
        <v>1031.46</v>
      </c>
      <c r="G227" s="44">
        <v>957.08</v>
      </c>
      <c r="H227" s="44">
        <v>900.88</v>
      </c>
      <c r="I227" s="44">
        <v>892</v>
      </c>
      <c r="J227" s="44">
        <v>845.91</v>
      </c>
      <c r="K227" s="44">
        <v>1081.23</v>
      </c>
      <c r="L227" s="44">
        <v>1499.82</v>
      </c>
      <c r="M227" s="44">
        <v>1754.86</v>
      </c>
      <c r="N227" s="44">
        <v>1909.37</v>
      </c>
      <c r="O227" s="44">
        <v>1910.14</v>
      </c>
      <c r="P227" s="44">
        <v>1920.31</v>
      </c>
      <c r="Q227" s="44">
        <v>1965.32</v>
      </c>
      <c r="R227" s="44">
        <v>2016.88</v>
      </c>
      <c r="S227" s="44">
        <v>2017</v>
      </c>
      <c r="T227" s="44">
        <v>1974.23</v>
      </c>
      <c r="U227" s="44">
        <v>1898.7</v>
      </c>
      <c r="V227" s="44">
        <v>1888.61</v>
      </c>
      <c r="W227" s="44">
        <v>1846.05</v>
      </c>
      <c r="X227" s="44">
        <v>1849.14</v>
      </c>
      <c r="Y227" s="44">
        <v>1807.2</v>
      </c>
      <c r="Z227" s="44">
        <v>1736.59</v>
      </c>
      <c r="AA227" s="44">
        <v>1484.77</v>
      </c>
    </row>
    <row r="228" spans="1:27" ht="12.75" hidden="1" customHeight="1" outlineLevel="1" x14ac:dyDescent="0.2">
      <c r="A228" s="99" t="s">
        <v>1250</v>
      </c>
      <c r="B228" s="63" t="s">
        <v>90</v>
      </c>
      <c r="C228" s="43" t="s">
        <v>79</v>
      </c>
      <c r="D228" s="44">
        <f>$D$168</f>
        <v>113.12</v>
      </c>
      <c r="E228" s="44">
        <f>$D$168</f>
        <v>113.12</v>
      </c>
      <c r="F228" s="44">
        <f t="shared" ref="F228:AA228" si="130">$D$168</f>
        <v>113.12</v>
      </c>
      <c r="G228" s="44">
        <f t="shared" si="130"/>
        <v>113.12</v>
      </c>
      <c r="H228" s="44">
        <f t="shared" si="130"/>
        <v>113.12</v>
      </c>
      <c r="I228" s="44">
        <f t="shared" si="130"/>
        <v>113.12</v>
      </c>
      <c r="J228" s="44">
        <f t="shared" si="130"/>
        <v>113.12</v>
      </c>
      <c r="K228" s="44">
        <f t="shared" si="130"/>
        <v>113.12</v>
      </c>
      <c r="L228" s="44">
        <f t="shared" si="130"/>
        <v>113.12</v>
      </c>
      <c r="M228" s="44">
        <f t="shared" si="130"/>
        <v>113.12</v>
      </c>
      <c r="N228" s="44">
        <f t="shared" si="130"/>
        <v>113.12</v>
      </c>
      <c r="O228" s="44">
        <f t="shared" si="130"/>
        <v>113.12</v>
      </c>
      <c r="P228" s="44">
        <f t="shared" si="130"/>
        <v>113.12</v>
      </c>
      <c r="Q228" s="44">
        <f t="shared" si="130"/>
        <v>113.12</v>
      </c>
      <c r="R228" s="44">
        <f t="shared" si="130"/>
        <v>113.12</v>
      </c>
      <c r="S228" s="44">
        <f t="shared" si="130"/>
        <v>113.12</v>
      </c>
      <c r="T228" s="44">
        <f t="shared" si="130"/>
        <v>113.12</v>
      </c>
      <c r="U228" s="44">
        <f t="shared" si="130"/>
        <v>113.12</v>
      </c>
      <c r="V228" s="44">
        <f t="shared" si="130"/>
        <v>113.12</v>
      </c>
      <c r="W228" s="44">
        <f t="shared" si="130"/>
        <v>113.12</v>
      </c>
      <c r="X228" s="44">
        <f t="shared" si="130"/>
        <v>113.12</v>
      </c>
      <c r="Y228" s="44">
        <f t="shared" si="130"/>
        <v>113.12</v>
      </c>
      <c r="Z228" s="44">
        <f t="shared" si="130"/>
        <v>113.12</v>
      </c>
      <c r="AA228" s="44">
        <f t="shared" si="130"/>
        <v>113.12</v>
      </c>
    </row>
    <row r="229" spans="1:27" ht="12.75" hidden="1" customHeight="1" outlineLevel="1" x14ac:dyDescent="0.2">
      <c r="A229" s="99" t="s">
        <v>1251</v>
      </c>
      <c r="B229" s="63" t="s">
        <v>83</v>
      </c>
      <c r="C229" s="43" t="s">
        <v>79</v>
      </c>
      <c r="D229" s="44">
        <v>3.92</v>
      </c>
      <c r="E229" s="44">
        <v>3.92</v>
      </c>
      <c r="F229" s="44">
        <v>3.92</v>
      </c>
      <c r="G229" s="44">
        <v>3.92</v>
      </c>
      <c r="H229" s="44">
        <v>3.92</v>
      </c>
      <c r="I229" s="44">
        <v>3.92</v>
      </c>
      <c r="J229" s="44">
        <v>3.92</v>
      </c>
      <c r="K229" s="44">
        <v>3.92</v>
      </c>
      <c r="L229" s="44">
        <v>3.92</v>
      </c>
      <c r="M229" s="44">
        <v>3.92</v>
      </c>
      <c r="N229" s="44">
        <v>3.92</v>
      </c>
      <c r="O229" s="44">
        <v>3.92</v>
      </c>
      <c r="P229" s="44">
        <v>3.92</v>
      </c>
      <c r="Q229" s="44">
        <v>3.92</v>
      </c>
      <c r="R229" s="44">
        <v>3.92</v>
      </c>
      <c r="S229" s="44">
        <v>3.92</v>
      </c>
      <c r="T229" s="44">
        <v>3.92</v>
      </c>
      <c r="U229" s="44">
        <v>3.92</v>
      </c>
      <c r="V229" s="44">
        <v>3.92</v>
      </c>
      <c r="W229" s="44">
        <v>3.92</v>
      </c>
      <c r="X229" s="44">
        <v>3.92</v>
      </c>
      <c r="Y229" s="44">
        <v>3.92</v>
      </c>
      <c r="Z229" s="44">
        <v>3.92</v>
      </c>
      <c r="AA229" s="44">
        <v>3.92</v>
      </c>
    </row>
    <row r="230" spans="1:27" ht="12.75" hidden="1" customHeight="1" outlineLevel="1" x14ac:dyDescent="0.2">
      <c r="A230" s="99" t="s">
        <v>1252</v>
      </c>
      <c r="B230" s="63" t="s">
        <v>81</v>
      </c>
      <c r="C230" s="43" t="s">
        <v>79</v>
      </c>
      <c r="D230" s="44">
        <f>$D$11</f>
        <v>330.69</v>
      </c>
      <c r="E230" s="44">
        <f t="shared" ref="E230:AA230" si="131">$D$11</f>
        <v>330.69</v>
      </c>
      <c r="F230" s="44">
        <f t="shared" si="131"/>
        <v>330.69</v>
      </c>
      <c r="G230" s="44">
        <f t="shared" si="131"/>
        <v>330.69</v>
      </c>
      <c r="H230" s="44">
        <f t="shared" si="131"/>
        <v>330.69</v>
      </c>
      <c r="I230" s="44">
        <f t="shared" si="131"/>
        <v>330.69</v>
      </c>
      <c r="J230" s="44">
        <f t="shared" si="131"/>
        <v>330.69</v>
      </c>
      <c r="K230" s="44">
        <f t="shared" si="131"/>
        <v>330.69</v>
      </c>
      <c r="L230" s="44">
        <f t="shared" si="131"/>
        <v>330.69</v>
      </c>
      <c r="M230" s="44">
        <f t="shared" si="131"/>
        <v>330.69</v>
      </c>
      <c r="N230" s="44">
        <f t="shared" si="131"/>
        <v>330.69</v>
      </c>
      <c r="O230" s="44">
        <f t="shared" si="131"/>
        <v>330.69</v>
      </c>
      <c r="P230" s="44">
        <f t="shared" si="131"/>
        <v>330.69</v>
      </c>
      <c r="Q230" s="44">
        <f t="shared" si="131"/>
        <v>330.69</v>
      </c>
      <c r="R230" s="44">
        <f t="shared" si="131"/>
        <v>330.69</v>
      </c>
      <c r="S230" s="44">
        <f t="shared" si="131"/>
        <v>330.69</v>
      </c>
      <c r="T230" s="44">
        <f t="shared" si="131"/>
        <v>330.69</v>
      </c>
      <c r="U230" s="44">
        <f t="shared" si="131"/>
        <v>330.69</v>
      </c>
      <c r="V230" s="44">
        <f t="shared" si="131"/>
        <v>330.69</v>
      </c>
      <c r="W230" s="44">
        <f t="shared" si="131"/>
        <v>330.69</v>
      </c>
      <c r="X230" s="44">
        <f t="shared" si="131"/>
        <v>330.69</v>
      </c>
      <c r="Y230" s="44">
        <f t="shared" si="131"/>
        <v>330.69</v>
      </c>
      <c r="Z230" s="44">
        <f t="shared" si="131"/>
        <v>330.69</v>
      </c>
      <c r="AA230" s="44">
        <f t="shared" si="131"/>
        <v>330.69</v>
      </c>
    </row>
    <row r="231" spans="1:27" ht="12.75" customHeight="1" collapsed="1" x14ac:dyDescent="0.2">
      <c r="A231" s="98" t="s">
        <v>1253</v>
      </c>
      <c r="B231" s="28" t="str">
        <f>"14"&amp;"."&amp;$B$663&amp;"."&amp;$B$664</f>
        <v>14.08.2023</v>
      </c>
      <c r="C231" s="90" t="s">
        <v>76</v>
      </c>
      <c r="D231" s="91">
        <f>ROUND(((D232+D233+D235+D234)/1000),5)</f>
        <v>1.72942</v>
      </c>
      <c r="E231" s="91">
        <f>ROUND(((E232+E233+E235+E234)/1000),5)</f>
        <v>1.6054600000000001</v>
      </c>
      <c r="F231" s="91">
        <f>ROUND(((F232+F233+F235+F234)/1000),5)</f>
        <v>1.4603299999999999</v>
      </c>
      <c r="G231" s="91">
        <f t="shared" ref="G231:AA231" si="132">ROUND(((G232+G233+G235+G234)/1000),5)</f>
        <v>1.38995</v>
      </c>
      <c r="H231" s="91">
        <f t="shared" si="132"/>
        <v>1.35473</v>
      </c>
      <c r="I231" s="91">
        <f t="shared" si="132"/>
        <v>1.46014</v>
      </c>
      <c r="J231" s="91">
        <f t="shared" si="132"/>
        <v>1.5798300000000001</v>
      </c>
      <c r="K231" s="91">
        <f t="shared" si="132"/>
        <v>1.92753</v>
      </c>
      <c r="L231" s="91">
        <f t="shared" si="132"/>
        <v>2.2137600000000002</v>
      </c>
      <c r="M231" s="91">
        <f t="shared" si="132"/>
        <v>2.3665699999999998</v>
      </c>
      <c r="N231" s="91">
        <f t="shared" si="132"/>
        <v>2.4793799999999999</v>
      </c>
      <c r="O231" s="91">
        <f t="shared" si="132"/>
        <v>2.51071</v>
      </c>
      <c r="P231" s="91">
        <f t="shared" si="132"/>
        <v>2.5067300000000001</v>
      </c>
      <c r="Q231" s="91">
        <f t="shared" si="132"/>
        <v>2.5562100000000001</v>
      </c>
      <c r="R231" s="91">
        <f t="shared" si="132"/>
        <v>2.6333899999999999</v>
      </c>
      <c r="S231" s="91">
        <f t="shared" si="132"/>
        <v>2.6269900000000002</v>
      </c>
      <c r="T231" s="91">
        <f t="shared" si="132"/>
        <v>2.59823</v>
      </c>
      <c r="U231" s="91">
        <f t="shared" si="132"/>
        <v>2.53729</v>
      </c>
      <c r="V231" s="91">
        <f t="shared" si="132"/>
        <v>2.4968400000000002</v>
      </c>
      <c r="W231" s="91">
        <f t="shared" si="132"/>
        <v>2.3589500000000001</v>
      </c>
      <c r="X231" s="91">
        <f t="shared" si="132"/>
        <v>2.3508800000000001</v>
      </c>
      <c r="Y231" s="91">
        <f t="shared" si="132"/>
        <v>2.3189099999999998</v>
      </c>
      <c r="Z231" s="91">
        <f t="shared" si="132"/>
        <v>2.1311800000000001</v>
      </c>
      <c r="AA231" s="91">
        <f t="shared" si="132"/>
        <v>1.8000799999999999</v>
      </c>
    </row>
    <row r="232" spans="1:27" ht="12.75" hidden="1" customHeight="1" outlineLevel="1" x14ac:dyDescent="0.2">
      <c r="A232" s="99" t="s">
        <v>1254</v>
      </c>
      <c r="B232" s="63" t="s">
        <v>238</v>
      </c>
      <c r="C232" s="43" t="s">
        <v>79</v>
      </c>
      <c r="D232" s="44">
        <v>1281.69</v>
      </c>
      <c r="E232" s="44">
        <v>1157.73</v>
      </c>
      <c r="F232" s="44">
        <v>1012.6</v>
      </c>
      <c r="G232" s="44">
        <v>942.22</v>
      </c>
      <c r="H232" s="44">
        <v>907</v>
      </c>
      <c r="I232" s="44">
        <v>1012.41</v>
      </c>
      <c r="J232" s="44">
        <v>1132.0999999999999</v>
      </c>
      <c r="K232" s="44">
        <v>1479.8</v>
      </c>
      <c r="L232" s="44">
        <v>1766.03</v>
      </c>
      <c r="M232" s="44">
        <v>1918.84</v>
      </c>
      <c r="N232" s="44">
        <v>2031.65</v>
      </c>
      <c r="O232" s="44">
        <v>2062.98</v>
      </c>
      <c r="P232" s="44">
        <v>2059</v>
      </c>
      <c r="Q232" s="44">
        <v>2108.48</v>
      </c>
      <c r="R232" s="44">
        <v>2185.66</v>
      </c>
      <c r="S232" s="44">
        <v>2179.2600000000002</v>
      </c>
      <c r="T232" s="44">
        <v>2150.5</v>
      </c>
      <c r="U232" s="44">
        <v>2089.56</v>
      </c>
      <c r="V232" s="44">
        <v>2049.11</v>
      </c>
      <c r="W232" s="44">
        <v>1911.22</v>
      </c>
      <c r="X232" s="44">
        <v>1903.15</v>
      </c>
      <c r="Y232" s="44">
        <v>1871.18</v>
      </c>
      <c r="Z232" s="44">
        <v>1683.45</v>
      </c>
      <c r="AA232" s="44">
        <v>1352.35</v>
      </c>
    </row>
    <row r="233" spans="1:27" ht="12.75" hidden="1" customHeight="1" outlineLevel="1" x14ac:dyDescent="0.2">
      <c r="A233" s="99" t="s">
        <v>1255</v>
      </c>
      <c r="B233" s="63" t="s">
        <v>90</v>
      </c>
      <c r="C233" s="43" t="s">
        <v>79</v>
      </c>
      <c r="D233" s="44">
        <f>$D$168</f>
        <v>113.12</v>
      </c>
      <c r="E233" s="44">
        <f>$D$168</f>
        <v>113.12</v>
      </c>
      <c r="F233" s="44">
        <f t="shared" ref="F233:AA233" si="133">$D$168</f>
        <v>113.12</v>
      </c>
      <c r="G233" s="44">
        <f t="shared" si="133"/>
        <v>113.12</v>
      </c>
      <c r="H233" s="44">
        <f t="shared" si="133"/>
        <v>113.12</v>
      </c>
      <c r="I233" s="44">
        <f t="shared" si="133"/>
        <v>113.12</v>
      </c>
      <c r="J233" s="44">
        <f t="shared" si="133"/>
        <v>113.12</v>
      </c>
      <c r="K233" s="44">
        <f t="shared" si="133"/>
        <v>113.12</v>
      </c>
      <c r="L233" s="44">
        <f t="shared" si="133"/>
        <v>113.12</v>
      </c>
      <c r="M233" s="44">
        <f t="shared" si="133"/>
        <v>113.12</v>
      </c>
      <c r="N233" s="44">
        <f t="shared" si="133"/>
        <v>113.12</v>
      </c>
      <c r="O233" s="44">
        <f t="shared" si="133"/>
        <v>113.12</v>
      </c>
      <c r="P233" s="44">
        <f t="shared" si="133"/>
        <v>113.12</v>
      </c>
      <c r="Q233" s="44">
        <f t="shared" si="133"/>
        <v>113.12</v>
      </c>
      <c r="R233" s="44">
        <f t="shared" si="133"/>
        <v>113.12</v>
      </c>
      <c r="S233" s="44">
        <f t="shared" si="133"/>
        <v>113.12</v>
      </c>
      <c r="T233" s="44">
        <f t="shared" si="133"/>
        <v>113.12</v>
      </c>
      <c r="U233" s="44">
        <f t="shared" si="133"/>
        <v>113.12</v>
      </c>
      <c r="V233" s="44">
        <f t="shared" si="133"/>
        <v>113.12</v>
      </c>
      <c r="W233" s="44">
        <f t="shared" si="133"/>
        <v>113.12</v>
      </c>
      <c r="X233" s="44">
        <f t="shared" si="133"/>
        <v>113.12</v>
      </c>
      <c r="Y233" s="44">
        <f t="shared" si="133"/>
        <v>113.12</v>
      </c>
      <c r="Z233" s="44">
        <f t="shared" si="133"/>
        <v>113.12</v>
      </c>
      <c r="AA233" s="44">
        <f t="shared" si="133"/>
        <v>113.12</v>
      </c>
    </row>
    <row r="234" spans="1:27" ht="12.75" hidden="1" customHeight="1" outlineLevel="1" x14ac:dyDescent="0.2">
      <c r="A234" s="99" t="s">
        <v>1256</v>
      </c>
      <c r="B234" s="63" t="s">
        <v>83</v>
      </c>
      <c r="C234" s="43" t="s">
        <v>79</v>
      </c>
      <c r="D234" s="44">
        <v>3.92</v>
      </c>
      <c r="E234" s="44">
        <v>3.92</v>
      </c>
      <c r="F234" s="44">
        <v>3.92</v>
      </c>
      <c r="G234" s="44">
        <v>3.92</v>
      </c>
      <c r="H234" s="44">
        <v>3.92</v>
      </c>
      <c r="I234" s="44">
        <v>3.92</v>
      </c>
      <c r="J234" s="44">
        <v>3.92</v>
      </c>
      <c r="K234" s="44">
        <v>3.92</v>
      </c>
      <c r="L234" s="44">
        <v>3.92</v>
      </c>
      <c r="M234" s="44">
        <v>3.92</v>
      </c>
      <c r="N234" s="44">
        <v>3.92</v>
      </c>
      <c r="O234" s="44">
        <v>3.92</v>
      </c>
      <c r="P234" s="44">
        <v>3.92</v>
      </c>
      <c r="Q234" s="44">
        <v>3.92</v>
      </c>
      <c r="R234" s="44">
        <v>3.92</v>
      </c>
      <c r="S234" s="44">
        <v>3.92</v>
      </c>
      <c r="T234" s="44">
        <v>3.92</v>
      </c>
      <c r="U234" s="44">
        <v>3.92</v>
      </c>
      <c r="V234" s="44">
        <v>3.92</v>
      </c>
      <c r="W234" s="44">
        <v>3.92</v>
      </c>
      <c r="X234" s="44">
        <v>3.92</v>
      </c>
      <c r="Y234" s="44">
        <v>3.92</v>
      </c>
      <c r="Z234" s="44">
        <v>3.92</v>
      </c>
      <c r="AA234" s="44">
        <v>3.92</v>
      </c>
    </row>
    <row r="235" spans="1:27" ht="12.75" hidden="1" customHeight="1" outlineLevel="1" x14ac:dyDescent="0.2">
      <c r="A235" s="99" t="s">
        <v>1257</v>
      </c>
      <c r="B235" s="63" t="s">
        <v>81</v>
      </c>
      <c r="C235" s="43" t="s">
        <v>79</v>
      </c>
      <c r="D235" s="44">
        <f>$D$11</f>
        <v>330.69</v>
      </c>
      <c r="E235" s="44">
        <f t="shared" ref="E235:AA235" si="134">$D$11</f>
        <v>330.69</v>
      </c>
      <c r="F235" s="44">
        <f t="shared" si="134"/>
        <v>330.69</v>
      </c>
      <c r="G235" s="44">
        <f t="shared" si="134"/>
        <v>330.69</v>
      </c>
      <c r="H235" s="44">
        <f t="shared" si="134"/>
        <v>330.69</v>
      </c>
      <c r="I235" s="44">
        <f t="shared" si="134"/>
        <v>330.69</v>
      </c>
      <c r="J235" s="44">
        <f t="shared" si="134"/>
        <v>330.69</v>
      </c>
      <c r="K235" s="44">
        <f t="shared" si="134"/>
        <v>330.69</v>
      </c>
      <c r="L235" s="44">
        <f t="shared" si="134"/>
        <v>330.69</v>
      </c>
      <c r="M235" s="44">
        <f t="shared" si="134"/>
        <v>330.69</v>
      </c>
      <c r="N235" s="44">
        <f t="shared" si="134"/>
        <v>330.69</v>
      </c>
      <c r="O235" s="44">
        <f t="shared" si="134"/>
        <v>330.69</v>
      </c>
      <c r="P235" s="44">
        <f t="shared" si="134"/>
        <v>330.69</v>
      </c>
      <c r="Q235" s="44">
        <f t="shared" si="134"/>
        <v>330.69</v>
      </c>
      <c r="R235" s="44">
        <f t="shared" si="134"/>
        <v>330.69</v>
      </c>
      <c r="S235" s="44">
        <f t="shared" si="134"/>
        <v>330.69</v>
      </c>
      <c r="T235" s="44">
        <f t="shared" si="134"/>
        <v>330.69</v>
      </c>
      <c r="U235" s="44">
        <f t="shared" si="134"/>
        <v>330.69</v>
      </c>
      <c r="V235" s="44">
        <f t="shared" si="134"/>
        <v>330.69</v>
      </c>
      <c r="W235" s="44">
        <f t="shared" si="134"/>
        <v>330.69</v>
      </c>
      <c r="X235" s="44">
        <f t="shared" si="134"/>
        <v>330.69</v>
      </c>
      <c r="Y235" s="44">
        <f t="shared" si="134"/>
        <v>330.69</v>
      </c>
      <c r="Z235" s="44">
        <f t="shared" si="134"/>
        <v>330.69</v>
      </c>
      <c r="AA235" s="44">
        <f t="shared" si="134"/>
        <v>330.69</v>
      </c>
    </row>
    <row r="236" spans="1:27" ht="12.75" customHeight="1" collapsed="1" x14ac:dyDescent="0.2">
      <c r="A236" s="98" t="s">
        <v>1258</v>
      </c>
      <c r="B236" s="28" t="str">
        <f>"15"&amp;"."&amp;$B$663&amp;"."&amp;$B$664</f>
        <v>15.08.2023</v>
      </c>
      <c r="C236" s="90" t="s">
        <v>76</v>
      </c>
      <c r="D236" s="91">
        <f>ROUND(((D237+D238+D240+D239)/1000),5)</f>
        <v>1.5244800000000001</v>
      </c>
      <c r="E236" s="91">
        <f>ROUND(((E237+E238+E240+E239)/1000),5)</f>
        <v>1.3688499999999999</v>
      </c>
      <c r="F236" s="91">
        <f>ROUND(((F237+F238+F240+F239)/1000),5)</f>
        <v>1.27146</v>
      </c>
      <c r="G236" s="91">
        <f t="shared" ref="G236:AA236" si="135">ROUND(((G237+G238+G240+G239)/1000),5)</f>
        <v>0.49481000000000003</v>
      </c>
      <c r="H236" s="91">
        <f t="shared" si="135"/>
        <v>0.49099999999999999</v>
      </c>
      <c r="I236" s="91">
        <f t="shared" si="135"/>
        <v>1.2210300000000001</v>
      </c>
      <c r="J236" s="91">
        <f t="shared" si="135"/>
        <v>1.36629</v>
      </c>
      <c r="K236" s="91">
        <f t="shared" si="135"/>
        <v>1.8063</v>
      </c>
      <c r="L236" s="91">
        <f t="shared" si="135"/>
        <v>2.1782599999999999</v>
      </c>
      <c r="M236" s="91">
        <f t="shared" si="135"/>
        <v>2.4493499999999999</v>
      </c>
      <c r="N236" s="91">
        <f t="shared" si="135"/>
        <v>2.5461</v>
      </c>
      <c r="O236" s="91">
        <f t="shared" si="135"/>
        <v>2.5257100000000001</v>
      </c>
      <c r="P236" s="91">
        <f t="shared" si="135"/>
        <v>2.5320499999999999</v>
      </c>
      <c r="Q236" s="91">
        <f t="shared" si="135"/>
        <v>2.5587800000000001</v>
      </c>
      <c r="R236" s="91">
        <f t="shared" si="135"/>
        <v>2.6639599999999999</v>
      </c>
      <c r="S236" s="91">
        <f t="shared" si="135"/>
        <v>2.70343</v>
      </c>
      <c r="T236" s="91">
        <f t="shared" si="135"/>
        <v>2.6851600000000002</v>
      </c>
      <c r="U236" s="91">
        <f t="shared" si="135"/>
        <v>2.5680299999999998</v>
      </c>
      <c r="V236" s="91">
        <f t="shared" si="135"/>
        <v>2.54067</v>
      </c>
      <c r="W236" s="91">
        <f t="shared" si="135"/>
        <v>2.4867599999999999</v>
      </c>
      <c r="X236" s="91">
        <f t="shared" si="135"/>
        <v>2.46096</v>
      </c>
      <c r="Y236" s="91">
        <f t="shared" si="135"/>
        <v>2.3413400000000002</v>
      </c>
      <c r="Z236" s="91">
        <f t="shared" si="135"/>
        <v>2.1745000000000001</v>
      </c>
      <c r="AA236" s="91">
        <f t="shared" si="135"/>
        <v>1.8132299999999999</v>
      </c>
    </row>
    <row r="237" spans="1:27" ht="12.75" hidden="1" customHeight="1" outlineLevel="1" x14ac:dyDescent="0.2">
      <c r="A237" s="99" t="s">
        <v>1259</v>
      </c>
      <c r="B237" s="63" t="s">
        <v>238</v>
      </c>
      <c r="C237" s="43" t="s">
        <v>79</v>
      </c>
      <c r="D237" s="44">
        <v>1076.75</v>
      </c>
      <c r="E237" s="44">
        <v>921.12</v>
      </c>
      <c r="F237" s="44">
        <v>823.73</v>
      </c>
      <c r="G237" s="44">
        <v>47.08</v>
      </c>
      <c r="H237" s="44">
        <v>43.27</v>
      </c>
      <c r="I237" s="44">
        <v>773.3</v>
      </c>
      <c r="J237" s="44">
        <v>918.56</v>
      </c>
      <c r="K237" s="44">
        <v>1358.57</v>
      </c>
      <c r="L237" s="44">
        <v>1730.53</v>
      </c>
      <c r="M237" s="44">
        <v>2001.62</v>
      </c>
      <c r="N237" s="44">
        <v>2098.37</v>
      </c>
      <c r="O237" s="44">
        <v>2077.98</v>
      </c>
      <c r="P237" s="44">
        <v>2084.3200000000002</v>
      </c>
      <c r="Q237" s="44">
        <v>2111.0500000000002</v>
      </c>
      <c r="R237" s="44">
        <v>2216.23</v>
      </c>
      <c r="S237" s="44">
        <v>2255.6999999999998</v>
      </c>
      <c r="T237" s="44">
        <v>2237.4299999999998</v>
      </c>
      <c r="U237" s="44">
        <v>2120.3000000000002</v>
      </c>
      <c r="V237" s="44">
        <v>2092.94</v>
      </c>
      <c r="W237" s="44">
        <v>2039.03</v>
      </c>
      <c r="X237" s="44">
        <v>2013.23</v>
      </c>
      <c r="Y237" s="44">
        <v>1893.61</v>
      </c>
      <c r="Z237" s="44">
        <v>1726.77</v>
      </c>
      <c r="AA237" s="44">
        <v>1365.5</v>
      </c>
    </row>
    <row r="238" spans="1:27" ht="12.75" hidden="1" customHeight="1" outlineLevel="1" x14ac:dyDescent="0.2">
      <c r="A238" s="99" t="s">
        <v>1260</v>
      </c>
      <c r="B238" s="63" t="s">
        <v>90</v>
      </c>
      <c r="C238" s="43" t="s">
        <v>79</v>
      </c>
      <c r="D238" s="44">
        <f>$D$168</f>
        <v>113.12</v>
      </c>
      <c r="E238" s="44">
        <f>$D$168</f>
        <v>113.12</v>
      </c>
      <c r="F238" s="44">
        <f t="shared" ref="F238:AA238" si="136">$D$168</f>
        <v>113.12</v>
      </c>
      <c r="G238" s="44">
        <f t="shared" si="136"/>
        <v>113.12</v>
      </c>
      <c r="H238" s="44">
        <f t="shared" si="136"/>
        <v>113.12</v>
      </c>
      <c r="I238" s="44">
        <f t="shared" si="136"/>
        <v>113.12</v>
      </c>
      <c r="J238" s="44">
        <f t="shared" si="136"/>
        <v>113.12</v>
      </c>
      <c r="K238" s="44">
        <f t="shared" si="136"/>
        <v>113.12</v>
      </c>
      <c r="L238" s="44">
        <f t="shared" si="136"/>
        <v>113.12</v>
      </c>
      <c r="M238" s="44">
        <f t="shared" si="136"/>
        <v>113.12</v>
      </c>
      <c r="N238" s="44">
        <f t="shared" si="136"/>
        <v>113.12</v>
      </c>
      <c r="O238" s="44">
        <f t="shared" si="136"/>
        <v>113.12</v>
      </c>
      <c r="P238" s="44">
        <f t="shared" si="136"/>
        <v>113.12</v>
      </c>
      <c r="Q238" s="44">
        <f t="shared" si="136"/>
        <v>113.12</v>
      </c>
      <c r="R238" s="44">
        <f t="shared" si="136"/>
        <v>113.12</v>
      </c>
      <c r="S238" s="44">
        <f t="shared" si="136"/>
        <v>113.12</v>
      </c>
      <c r="T238" s="44">
        <f t="shared" si="136"/>
        <v>113.12</v>
      </c>
      <c r="U238" s="44">
        <f t="shared" si="136"/>
        <v>113.12</v>
      </c>
      <c r="V238" s="44">
        <f t="shared" si="136"/>
        <v>113.12</v>
      </c>
      <c r="W238" s="44">
        <f t="shared" si="136"/>
        <v>113.12</v>
      </c>
      <c r="X238" s="44">
        <f t="shared" si="136"/>
        <v>113.12</v>
      </c>
      <c r="Y238" s="44">
        <f t="shared" si="136"/>
        <v>113.12</v>
      </c>
      <c r="Z238" s="44">
        <f t="shared" si="136"/>
        <v>113.12</v>
      </c>
      <c r="AA238" s="44">
        <f t="shared" si="136"/>
        <v>113.12</v>
      </c>
    </row>
    <row r="239" spans="1:27" ht="12.75" hidden="1" customHeight="1" outlineLevel="1" x14ac:dyDescent="0.2">
      <c r="A239" s="99" t="s">
        <v>1261</v>
      </c>
      <c r="B239" s="63" t="s">
        <v>83</v>
      </c>
      <c r="C239" s="43" t="s">
        <v>79</v>
      </c>
      <c r="D239" s="44">
        <v>3.92</v>
      </c>
      <c r="E239" s="44">
        <v>3.92</v>
      </c>
      <c r="F239" s="44">
        <v>3.92</v>
      </c>
      <c r="G239" s="44">
        <v>3.92</v>
      </c>
      <c r="H239" s="44">
        <v>3.92</v>
      </c>
      <c r="I239" s="44">
        <v>3.92</v>
      </c>
      <c r="J239" s="44">
        <v>3.92</v>
      </c>
      <c r="K239" s="44">
        <v>3.92</v>
      </c>
      <c r="L239" s="44">
        <v>3.92</v>
      </c>
      <c r="M239" s="44">
        <v>3.92</v>
      </c>
      <c r="N239" s="44">
        <v>3.92</v>
      </c>
      <c r="O239" s="44">
        <v>3.92</v>
      </c>
      <c r="P239" s="44">
        <v>3.92</v>
      </c>
      <c r="Q239" s="44">
        <v>3.92</v>
      </c>
      <c r="R239" s="44">
        <v>3.92</v>
      </c>
      <c r="S239" s="44">
        <v>3.92</v>
      </c>
      <c r="T239" s="44">
        <v>3.92</v>
      </c>
      <c r="U239" s="44">
        <v>3.92</v>
      </c>
      <c r="V239" s="44">
        <v>3.92</v>
      </c>
      <c r="W239" s="44">
        <v>3.92</v>
      </c>
      <c r="X239" s="44">
        <v>3.92</v>
      </c>
      <c r="Y239" s="44">
        <v>3.92</v>
      </c>
      <c r="Z239" s="44">
        <v>3.92</v>
      </c>
      <c r="AA239" s="44">
        <v>3.92</v>
      </c>
    </row>
    <row r="240" spans="1:27" ht="12.75" hidden="1" customHeight="1" outlineLevel="1" x14ac:dyDescent="0.2">
      <c r="A240" s="99" t="s">
        <v>1262</v>
      </c>
      <c r="B240" s="63" t="s">
        <v>81</v>
      </c>
      <c r="C240" s="43" t="s">
        <v>79</v>
      </c>
      <c r="D240" s="44">
        <f>$D$11</f>
        <v>330.69</v>
      </c>
      <c r="E240" s="44">
        <f t="shared" ref="E240:AA240" si="137">$D$11</f>
        <v>330.69</v>
      </c>
      <c r="F240" s="44">
        <f t="shared" si="137"/>
        <v>330.69</v>
      </c>
      <c r="G240" s="44">
        <f t="shared" si="137"/>
        <v>330.69</v>
      </c>
      <c r="H240" s="44">
        <f t="shared" si="137"/>
        <v>330.69</v>
      </c>
      <c r="I240" s="44">
        <f t="shared" si="137"/>
        <v>330.69</v>
      </c>
      <c r="J240" s="44">
        <f t="shared" si="137"/>
        <v>330.69</v>
      </c>
      <c r="K240" s="44">
        <f t="shared" si="137"/>
        <v>330.69</v>
      </c>
      <c r="L240" s="44">
        <f t="shared" si="137"/>
        <v>330.69</v>
      </c>
      <c r="M240" s="44">
        <f t="shared" si="137"/>
        <v>330.69</v>
      </c>
      <c r="N240" s="44">
        <f t="shared" si="137"/>
        <v>330.69</v>
      </c>
      <c r="O240" s="44">
        <f t="shared" si="137"/>
        <v>330.69</v>
      </c>
      <c r="P240" s="44">
        <f t="shared" si="137"/>
        <v>330.69</v>
      </c>
      <c r="Q240" s="44">
        <f t="shared" si="137"/>
        <v>330.69</v>
      </c>
      <c r="R240" s="44">
        <f t="shared" si="137"/>
        <v>330.69</v>
      </c>
      <c r="S240" s="44">
        <f t="shared" si="137"/>
        <v>330.69</v>
      </c>
      <c r="T240" s="44">
        <f t="shared" si="137"/>
        <v>330.69</v>
      </c>
      <c r="U240" s="44">
        <f t="shared" si="137"/>
        <v>330.69</v>
      </c>
      <c r="V240" s="44">
        <f t="shared" si="137"/>
        <v>330.69</v>
      </c>
      <c r="W240" s="44">
        <f t="shared" si="137"/>
        <v>330.69</v>
      </c>
      <c r="X240" s="44">
        <f t="shared" si="137"/>
        <v>330.69</v>
      </c>
      <c r="Y240" s="44">
        <f t="shared" si="137"/>
        <v>330.69</v>
      </c>
      <c r="Z240" s="44">
        <f t="shared" si="137"/>
        <v>330.69</v>
      </c>
      <c r="AA240" s="44">
        <f t="shared" si="137"/>
        <v>330.69</v>
      </c>
    </row>
    <row r="241" spans="1:27" ht="12.75" customHeight="1" collapsed="1" x14ac:dyDescent="0.2">
      <c r="A241" s="98" t="s">
        <v>1263</v>
      </c>
      <c r="B241" s="28" t="str">
        <f>"16"&amp;"."&amp;$B$663&amp;"."&amp;$B$664</f>
        <v>16.08.2023</v>
      </c>
      <c r="C241" s="90" t="s">
        <v>76</v>
      </c>
      <c r="D241" s="91">
        <f>ROUND(((D242+D243+D245+D244)/1000),5)</f>
        <v>1.5798000000000001</v>
      </c>
      <c r="E241" s="91">
        <f>ROUND(((E242+E243+E245+E244)/1000),5)</f>
        <v>1.3547199999999999</v>
      </c>
      <c r="F241" s="91">
        <f>ROUND(((F242+F243+F245+F244)/1000),5)</f>
        <v>1.2841499999999999</v>
      </c>
      <c r="G241" s="91">
        <f t="shared" ref="G241:AA241" si="138">ROUND(((G242+G243+G245+G244)/1000),5)</f>
        <v>1.2527900000000001</v>
      </c>
      <c r="H241" s="91">
        <f t="shared" si="138"/>
        <v>1.2388999999999999</v>
      </c>
      <c r="I241" s="91">
        <f t="shared" si="138"/>
        <v>1.2675099999999999</v>
      </c>
      <c r="J241" s="91">
        <f t="shared" si="138"/>
        <v>1.5384100000000001</v>
      </c>
      <c r="K241" s="91">
        <f t="shared" si="138"/>
        <v>1.9280600000000001</v>
      </c>
      <c r="L241" s="91">
        <f t="shared" si="138"/>
        <v>2.1798600000000001</v>
      </c>
      <c r="M241" s="91">
        <f t="shared" si="138"/>
        <v>2.4648400000000001</v>
      </c>
      <c r="N241" s="91">
        <f t="shared" si="138"/>
        <v>2.7486299999999999</v>
      </c>
      <c r="O241" s="91">
        <f t="shared" si="138"/>
        <v>2.6780200000000001</v>
      </c>
      <c r="P241" s="91">
        <f t="shared" si="138"/>
        <v>2.556</v>
      </c>
      <c r="Q241" s="91">
        <f t="shared" si="138"/>
        <v>2.8397199999999998</v>
      </c>
      <c r="R241" s="91">
        <f t="shared" si="138"/>
        <v>2.6748799999999999</v>
      </c>
      <c r="S241" s="91">
        <f t="shared" si="138"/>
        <v>2.6920999999999999</v>
      </c>
      <c r="T241" s="91">
        <f t="shared" si="138"/>
        <v>2.67109</v>
      </c>
      <c r="U241" s="91">
        <f t="shared" si="138"/>
        <v>2.5745499999999999</v>
      </c>
      <c r="V241" s="91">
        <f t="shared" si="138"/>
        <v>2.5413999999999999</v>
      </c>
      <c r="W241" s="91">
        <f t="shared" si="138"/>
        <v>2.50922</v>
      </c>
      <c r="X241" s="91">
        <f t="shared" si="138"/>
        <v>2.50264</v>
      </c>
      <c r="Y241" s="91">
        <f t="shared" si="138"/>
        <v>2.3582399999999999</v>
      </c>
      <c r="Z241" s="91">
        <f t="shared" si="138"/>
        <v>2.2513800000000002</v>
      </c>
      <c r="AA241" s="91">
        <f t="shared" si="138"/>
        <v>1.8318700000000001</v>
      </c>
    </row>
    <row r="242" spans="1:27" ht="12.75" hidden="1" customHeight="1" outlineLevel="1" x14ac:dyDescent="0.2">
      <c r="A242" s="99" t="s">
        <v>1264</v>
      </c>
      <c r="B242" s="63" t="s">
        <v>238</v>
      </c>
      <c r="C242" s="43" t="s">
        <v>79</v>
      </c>
      <c r="D242" s="44">
        <v>1132.07</v>
      </c>
      <c r="E242" s="44">
        <v>906.99</v>
      </c>
      <c r="F242" s="44">
        <v>836.42</v>
      </c>
      <c r="G242" s="44">
        <v>805.06</v>
      </c>
      <c r="H242" s="44">
        <v>791.17</v>
      </c>
      <c r="I242" s="44">
        <v>819.78</v>
      </c>
      <c r="J242" s="44">
        <v>1090.68</v>
      </c>
      <c r="K242" s="44">
        <v>1480.33</v>
      </c>
      <c r="L242" s="44">
        <v>1732.13</v>
      </c>
      <c r="M242" s="44">
        <v>2017.11</v>
      </c>
      <c r="N242" s="44">
        <v>2300.9</v>
      </c>
      <c r="O242" s="44">
        <v>2230.29</v>
      </c>
      <c r="P242" s="44">
        <v>2108.27</v>
      </c>
      <c r="Q242" s="44">
        <v>2391.9899999999998</v>
      </c>
      <c r="R242" s="44">
        <v>2227.15</v>
      </c>
      <c r="S242" s="44">
        <v>2244.37</v>
      </c>
      <c r="T242" s="44">
        <v>2223.36</v>
      </c>
      <c r="U242" s="44">
        <v>2126.8200000000002</v>
      </c>
      <c r="V242" s="44">
        <v>2093.67</v>
      </c>
      <c r="W242" s="44">
        <v>2061.4899999999998</v>
      </c>
      <c r="X242" s="44">
        <v>2054.91</v>
      </c>
      <c r="Y242" s="44">
        <v>1910.51</v>
      </c>
      <c r="Z242" s="44">
        <v>1803.65</v>
      </c>
      <c r="AA242" s="44">
        <v>1384.14</v>
      </c>
    </row>
    <row r="243" spans="1:27" ht="12.75" hidden="1" customHeight="1" outlineLevel="1" x14ac:dyDescent="0.2">
      <c r="A243" s="99" t="s">
        <v>1265</v>
      </c>
      <c r="B243" s="63" t="s">
        <v>90</v>
      </c>
      <c r="C243" s="43" t="s">
        <v>79</v>
      </c>
      <c r="D243" s="44">
        <f>$D$168</f>
        <v>113.12</v>
      </c>
      <c r="E243" s="44">
        <f>$D$168</f>
        <v>113.12</v>
      </c>
      <c r="F243" s="44">
        <f t="shared" ref="F243:AA243" si="139">$D$168</f>
        <v>113.12</v>
      </c>
      <c r="G243" s="44">
        <f t="shared" si="139"/>
        <v>113.12</v>
      </c>
      <c r="H243" s="44">
        <f t="shared" si="139"/>
        <v>113.12</v>
      </c>
      <c r="I243" s="44">
        <f t="shared" si="139"/>
        <v>113.12</v>
      </c>
      <c r="J243" s="44">
        <f t="shared" si="139"/>
        <v>113.12</v>
      </c>
      <c r="K243" s="44">
        <f t="shared" si="139"/>
        <v>113.12</v>
      </c>
      <c r="L243" s="44">
        <f t="shared" si="139"/>
        <v>113.12</v>
      </c>
      <c r="M243" s="44">
        <f t="shared" si="139"/>
        <v>113.12</v>
      </c>
      <c r="N243" s="44">
        <f t="shared" si="139"/>
        <v>113.12</v>
      </c>
      <c r="O243" s="44">
        <f t="shared" si="139"/>
        <v>113.12</v>
      </c>
      <c r="P243" s="44">
        <f t="shared" si="139"/>
        <v>113.12</v>
      </c>
      <c r="Q243" s="44">
        <f t="shared" si="139"/>
        <v>113.12</v>
      </c>
      <c r="R243" s="44">
        <f t="shared" si="139"/>
        <v>113.12</v>
      </c>
      <c r="S243" s="44">
        <f t="shared" si="139"/>
        <v>113.12</v>
      </c>
      <c r="T243" s="44">
        <f t="shared" si="139"/>
        <v>113.12</v>
      </c>
      <c r="U243" s="44">
        <f t="shared" si="139"/>
        <v>113.12</v>
      </c>
      <c r="V243" s="44">
        <f t="shared" si="139"/>
        <v>113.12</v>
      </c>
      <c r="W243" s="44">
        <f t="shared" si="139"/>
        <v>113.12</v>
      </c>
      <c r="X243" s="44">
        <f t="shared" si="139"/>
        <v>113.12</v>
      </c>
      <c r="Y243" s="44">
        <f t="shared" si="139"/>
        <v>113.12</v>
      </c>
      <c r="Z243" s="44">
        <f t="shared" si="139"/>
        <v>113.12</v>
      </c>
      <c r="AA243" s="44">
        <f t="shared" si="139"/>
        <v>113.12</v>
      </c>
    </row>
    <row r="244" spans="1:27" ht="12.75" hidden="1" customHeight="1" outlineLevel="1" x14ac:dyDescent="0.2">
      <c r="A244" s="99" t="s">
        <v>1266</v>
      </c>
      <c r="B244" s="63" t="s">
        <v>83</v>
      </c>
      <c r="C244" s="43" t="s">
        <v>79</v>
      </c>
      <c r="D244" s="44">
        <v>3.92</v>
      </c>
      <c r="E244" s="44">
        <v>3.92</v>
      </c>
      <c r="F244" s="44">
        <v>3.92</v>
      </c>
      <c r="G244" s="44">
        <v>3.92</v>
      </c>
      <c r="H244" s="44">
        <v>3.92</v>
      </c>
      <c r="I244" s="44">
        <v>3.92</v>
      </c>
      <c r="J244" s="44">
        <v>3.92</v>
      </c>
      <c r="K244" s="44">
        <v>3.92</v>
      </c>
      <c r="L244" s="44">
        <v>3.92</v>
      </c>
      <c r="M244" s="44">
        <v>3.92</v>
      </c>
      <c r="N244" s="44">
        <v>3.92</v>
      </c>
      <c r="O244" s="44">
        <v>3.92</v>
      </c>
      <c r="P244" s="44">
        <v>3.92</v>
      </c>
      <c r="Q244" s="44">
        <v>3.92</v>
      </c>
      <c r="R244" s="44">
        <v>3.92</v>
      </c>
      <c r="S244" s="44">
        <v>3.92</v>
      </c>
      <c r="T244" s="44">
        <v>3.92</v>
      </c>
      <c r="U244" s="44">
        <v>3.92</v>
      </c>
      <c r="V244" s="44">
        <v>3.92</v>
      </c>
      <c r="W244" s="44">
        <v>3.92</v>
      </c>
      <c r="X244" s="44">
        <v>3.92</v>
      </c>
      <c r="Y244" s="44">
        <v>3.92</v>
      </c>
      <c r="Z244" s="44">
        <v>3.92</v>
      </c>
      <c r="AA244" s="44">
        <v>3.92</v>
      </c>
    </row>
    <row r="245" spans="1:27" ht="12.75" hidden="1" customHeight="1" outlineLevel="1" x14ac:dyDescent="0.2">
      <c r="A245" s="99" t="s">
        <v>1267</v>
      </c>
      <c r="B245" s="63" t="s">
        <v>81</v>
      </c>
      <c r="C245" s="43" t="s">
        <v>79</v>
      </c>
      <c r="D245" s="44">
        <f>$D$11</f>
        <v>330.69</v>
      </c>
      <c r="E245" s="44">
        <f t="shared" ref="E245:AA245" si="140">$D$11</f>
        <v>330.69</v>
      </c>
      <c r="F245" s="44">
        <f t="shared" si="140"/>
        <v>330.69</v>
      </c>
      <c r="G245" s="44">
        <f t="shared" si="140"/>
        <v>330.69</v>
      </c>
      <c r="H245" s="44">
        <f t="shared" si="140"/>
        <v>330.69</v>
      </c>
      <c r="I245" s="44">
        <f t="shared" si="140"/>
        <v>330.69</v>
      </c>
      <c r="J245" s="44">
        <f t="shared" si="140"/>
        <v>330.69</v>
      </c>
      <c r="K245" s="44">
        <f t="shared" si="140"/>
        <v>330.69</v>
      </c>
      <c r="L245" s="44">
        <f t="shared" si="140"/>
        <v>330.69</v>
      </c>
      <c r="M245" s="44">
        <f t="shared" si="140"/>
        <v>330.69</v>
      </c>
      <c r="N245" s="44">
        <f t="shared" si="140"/>
        <v>330.69</v>
      </c>
      <c r="O245" s="44">
        <f t="shared" si="140"/>
        <v>330.69</v>
      </c>
      <c r="P245" s="44">
        <f t="shared" si="140"/>
        <v>330.69</v>
      </c>
      <c r="Q245" s="44">
        <f t="shared" si="140"/>
        <v>330.69</v>
      </c>
      <c r="R245" s="44">
        <f t="shared" si="140"/>
        <v>330.69</v>
      </c>
      <c r="S245" s="44">
        <f t="shared" si="140"/>
        <v>330.69</v>
      </c>
      <c r="T245" s="44">
        <f t="shared" si="140"/>
        <v>330.69</v>
      </c>
      <c r="U245" s="44">
        <f t="shared" si="140"/>
        <v>330.69</v>
      </c>
      <c r="V245" s="44">
        <f t="shared" si="140"/>
        <v>330.69</v>
      </c>
      <c r="W245" s="44">
        <f t="shared" si="140"/>
        <v>330.69</v>
      </c>
      <c r="X245" s="44">
        <f t="shared" si="140"/>
        <v>330.69</v>
      </c>
      <c r="Y245" s="44">
        <f t="shared" si="140"/>
        <v>330.69</v>
      </c>
      <c r="Z245" s="44">
        <f t="shared" si="140"/>
        <v>330.69</v>
      </c>
      <c r="AA245" s="44">
        <f t="shared" si="140"/>
        <v>330.69</v>
      </c>
    </row>
    <row r="246" spans="1:27" ht="12.75" customHeight="1" collapsed="1" x14ac:dyDescent="0.2">
      <c r="A246" s="98" t="s">
        <v>1268</v>
      </c>
      <c r="B246" s="28" t="str">
        <f>"17"&amp;"."&amp;$B$663&amp;"."&amp;$B$664</f>
        <v>17.08.2023</v>
      </c>
      <c r="C246" s="90" t="s">
        <v>76</v>
      </c>
      <c r="D246" s="91">
        <f>ROUND(((D247+D248+D250+D249)/1000),5)</f>
        <v>1.5362</v>
      </c>
      <c r="E246" s="91">
        <f>ROUND(((E247+E248+E250+E249)/1000),5)</f>
        <v>1.43041</v>
      </c>
      <c r="F246" s="91">
        <f>ROUND(((F247+F248+F250+F249)/1000),5)</f>
        <v>1.34354</v>
      </c>
      <c r="G246" s="91">
        <f t="shared" ref="G246:AA246" si="141">ROUND(((G247+G248+G250+G249)/1000),5)</f>
        <v>0.71791000000000005</v>
      </c>
      <c r="H246" s="91">
        <f t="shared" si="141"/>
        <v>0.70682999999999996</v>
      </c>
      <c r="I246" s="91">
        <f t="shared" si="141"/>
        <v>0.74319000000000002</v>
      </c>
      <c r="J246" s="91">
        <f t="shared" si="141"/>
        <v>1.5044599999999999</v>
      </c>
      <c r="K246" s="91">
        <f t="shared" si="141"/>
        <v>1.9319</v>
      </c>
      <c r="L246" s="91">
        <f t="shared" si="141"/>
        <v>2.1862400000000002</v>
      </c>
      <c r="M246" s="91">
        <f t="shared" si="141"/>
        <v>2.4932799999999999</v>
      </c>
      <c r="N246" s="91">
        <f t="shared" si="141"/>
        <v>2.54366</v>
      </c>
      <c r="O246" s="91">
        <f t="shared" si="141"/>
        <v>2.5515699999999999</v>
      </c>
      <c r="P246" s="91">
        <f t="shared" si="141"/>
        <v>2.5542500000000001</v>
      </c>
      <c r="Q246" s="91">
        <f t="shared" si="141"/>
        <v>2.6190899999999999</v>
      </c>
      <c r="R246" s="91">
        <f t="shared" si="141"/>
        <v>2.8002199999999999</v>
      </c>
      <c r="S246" s="91">
        <f t="shared" si="141"/>
        <v>2.7870900000000001</v>
      </c>
      <c r="T246" s="91">
        <f t="shared" si="141"/>
        <v>2.6988099999999999</v>
      </c>
      <c r="U246" s="91">
        <f t="shared" si="141"/>
        <v>2.5742099999999999</v>
      </c>
      <c r="V246" s="91">
        <f t="shared" si="141"/>
        <v>2.51389</v>
      </c>
      <c r="W246" s="91">
        <f t="shared" si="141"/>
        <v>2.44645</v>
      </c>
      <c r="X246" s="91">
        <f t="shared" si="141"/>
        <v>2.4593799999999999</v>
      </c>
      <c r="Y246" s="91">
        <f t="shared" si="141"/>
        <v>2.3293300000000001</v>
      </c>
      <c r="Z246" s="91">
        <f t="shared" si="141"/>
        <v>2.15828</v>
      </c>
      <c r="AA246" s="91">
        <f t="shared" si="141"/>
        <v>1.7610699999999999</v>
      </c>
    </row>
    <row r="247" spans="1:27" ht="12.75" hidden="1" customHeight="1" outlineLevel="1" x14ac:dyDescent="0.2">
      <c r="A247" s="99" t="s">
        <v>1269</v>
      </c>
      <c r="B247" s="63" t="s">
        <v>238</v>
      </c>
      <c r="C247" s="43" t="s">
        <v>79</v>
      </c>
      <c r="D247" s="44">
        <v>1088.47</v>
      </c>
      <c r="E247" s="44">
        <v>982.68</v>
      </c>
      <c r="F247" s="44">
        <v>895.81</v>
      </c>
      <c r="G247" s="44">
        <v>270.18</v>
      </c>
      <c r="H247" s="44">
        <v>259.10000000000002</v>
      </c>
      <c r="I247" s="44">
        <v>295.45999999999998</v>
      </c>
      <c r="J247" s="44">
        <v>1056.73</v>
      </c>
      <c r="K247" s="44">
        <v>1484.17</v>
      </c>
      <c r="L247" s="44">
        <v>1738.51</v>
      </c>
      <c r="M247" s="44">
        <v>2045.55</v>
      </c>
      <c r="N247" s="44">
        <v>2095.9299999999998</v>
      </c>
      <c r="O247" s="44">
        <v>2103.84</v>
      </c>
      <c r="P247" s="44">
        <v>2106.52</v>
      </c>
      <c r="Q247" s="44">
        <v>2171.36</v>
      </c>
      <c r="R247" s="44">
        <v>2352.4899999999998</v>
      </c>
      <c r="S247" s="44">
        <v>2339.36</v>
      </c>
      <c r="T247" s="44">
        <v>2251.08</v>
      </c>
      <c r="U247" s="44">
        <v>2126.48</v>
      </c>
      <c r="V247" s="44">
        <v>2066.16</v>
      </c>
      <c r="W247" s="44">
        <v>1998.72</v>
      </c>
      <c r="X247" s="44">
        <v>2011.65</v>
      </c>
      <c r="Y247" s="44">
        <v>1881.6</v>
      </c>
      <c r="Z247" s="44">
        <v>1710.55</v>
      </c>
      <c r="AA247" s="44">
        <v>1313.34</v>
      </c>
    </row>
    <row r="248" spans="1:27" ht="12.75" hidden="1" customHeight="1" outlineLevel="1" x14ac:dyDescent="0.2">
      <c r="A248" s="99" t="s">
        <v>1270</v>
      </c>
      <c r="B248" s="63" t="s">
        <v>90</v>
      </c>
      <c r="C248" s="43" t="s">
        <v>79</v>
      </c>
      <c r="D248" s="44">
        <f>$D$168</f>
        <v>113.12</v>
      </c>
      <c r="E248" s="44">
        <f>$D$168</f>
        <v>113.12</v>
      </c>
      <c r="F248" s="44">
        <f t="shared" ref="F248:AA248" si="142">$D$168</f>
        <v>113.12</v>
      </c>
      <c r="G248" s="44">
        <f t="shared" si="142"/>
        <v>113.12</v>
      </c>
      <c r="H248" s="44">
        <f t="shared" si="142"/>
        <v>113.12</v>
      </c>
      <c r="I248" s="44">
        <f t="shared" si="142"/>
        <v>113.12</v>
      </c>
      <c r="J248" s="44">
        <f t="shared" si="142"/>
        <v>113.12</v>
      </c>
      <c r="K248" s="44">
        <f t="shared" si="142"/>
        <v>113.12</v>
      </c>
      <c r="L248" s="44">
        <f t="shared" si="142"/>
        <v>113.12</v>
      </c>
      <c r="M248" s="44">
        <f t="shared" si="142"/>
        <v>113.12</v>
      </c>
      <c r="N248" s="44">
        <f t="shared" si="142"/>
        <v>113.12</v>
      </c>
      <c r="O248" s="44">
        <f t="shared" si="142"/>
        <v>113.12</v>
      </c>
      <c r="P248" s="44">
        <f t="shared" si="142"/>
        <v>113.12</v>
      </c>
      <c r="Q248" s="44">
        <f t="shared" si="142"/>
        <v>113.12</v>
      </c>
      <c r="R248" s="44">
        <f t="shared" si="142"/>
        <v>113.12</v>
      </c>
      <c r="S248" s="44">
        <f t="shared" si="142"/>
        <v>113.12</v>
      </c>
      <c r="T248" s="44">
        <f t="shared" si="142"/>
        <v>113.12</v>
      </c>
      <c r="U248" s="44">
        <f t="shared" si="142"/>
        <v>113.12</v>
      </c>
      <c r="V248" s="44">
        <f t="shared" si="142"/>
        <v>113.12</v>
      </c>
      <c r="W248" s="44">
        <f t="shared" si="142"/>
        <v>113.12</v>
      </c>
      <c r="X248" s="44">
        <f t="shared" si="142"/>
        <v>113.12</v>
      </c>
      <c r="Y248" s="44">
        <f t="shared" si="142"/>
        <v>113.12</v>
      </c>
      <c r="Z248" s="44">
        <f t="shared" si="142"/>
        <v>113.12</v>
      </c>
      <c r="AA248" s="44">
        <f t="shared" si="142"/>
        <v>113.12</v>
      </c>
    </row>
    <row r="249" spans="1:27" ht="12.75" hidden="1" customHeight="1" outlineLevel="1" x14ac:dyDescent="0.2">
      <c r="A249" s="99" t="s">
        <v>1271</v>
      </c>
      <c r="B249" s="63" t="s">
        <v>83</v>
      </c>
      <c r="C249" s="43" t="s">
        <v>79</v>
      </c>
      <c r="D249" s="44">
        <v>3.92</v>
      </c>
      <c r="E249" s="44">
        <v>3.92</v>
      </c>
      <c r="F249" s="44">
        <v>3.92</v>
      </c>
      <c r="G249" s="44">
        <v>3.92</v>
      </c>
      <c r="H249" s="44">
        <v>3.92</v>
      </c>
      <c r="I249" s="44">
        <v>3.92</v>
      </c>
      <c r="J249" s="44">
        <v>3.92</v>
      </c>
      <c r="K249" s="44">
        <v>3.92</v>
      </c>
      <c r="L249" s="44">
        <v>3.92</v>
      </c>
      <c r="M249" s="44">
        <v>3.92</v>
      </c>
      <c r="N249" s="44">
        <v>3.92</v>
      </c>
      <c r="O249" s="44">
        <v>3.92</v>
      </c>
      <c r="P249" s="44">
        <v>3.92</v>
      </c>
      <c r="Q249" s="44">
        <v>3.92</v>
      </c>
      <c r="R249" s="44">
        <v>3.92</v>
      </c>
      <c r="S249" s="44">
        <v>3.92</v>
      </c>
      <c r="T249" s="44">
        <v>3.92</v>
      </c>
      <c r="U249" s="44">
        <v>3.92</v>
      </c>
      <c r="V249" s="44">
        <v>3.92</v>
      </c>
      <c r="W249" s="44">
        <v>3.92</v>
      </c>
      <c r="X249" s="44">
        <v>3.92</v>
      </c>
      <c r="Y249" s="44">
        <v>3.92</v>
      </c>
      <c r="Z249" s="44">
        <v>3.92</v>
      </c>
      <c r="AA249" s="44">
        <v>3.92</v>
      </c>
    </row>
    <row r="250" spans="1:27" ht="12.75" hidden="1" customHeight="1" outlineLevel="1" x14ac:dyDescent="0.2">
      <c r="A250" s="99" t="s">
        <v>1272</v>
      </c>
      <c r="B250" s="63" t="s">
        <v>81</v>
      </c>
      <c r="C250" s="43" t="s">
        <v>79</v>
      </c>
      <c r="D250" s="44">
        <f>$D$11</f>
        <v>330.69</v>
      </c>
      <c r="E250" s="44">
        <f t="shared" ref="E250:AA250" si="143">$D$11</f>
        <v>330.69</v>
      </c>
      <c r="F250" s="44">
        <f t="shared" si="143"/>
        <v>330.69</v>
      </c>
      <c r="G250" s="44">
        <f t="shared" si="143"/>
        <v>330.69</v>
      </c>
      <c r="H250" s="44">
        <f t="shared" si="143"/>
        <v>330.69</v>
      </c>
      <c r="I250" s="44">
        <f t="shared" si="143"/>
        <v>330.69</v>
      </c>
      <c r="J250" s="44">
        <f t="shared" si="143"/>
        <v>330.69</v>
      </c>
      <c r="K250" s="44">
        <f t="shared" si="143"/>
        <v>330.69</v>
      </c>
      <c r="L250" s="44">
        <f t="shared" si="143"/>
        <v>330.69</v>
      </c>
      <c r="M250" s="44">
        <f t="shared" si="143"/>
        <v>330.69</v>
      </c>
      <c r="N250" s="44">
        <f t="shared" si="143"/>
        <v>330.69</v>
      </c>
      <c r="O250" s="44">
        <f t="shared" si="143"/>
        <v>330.69</v>
      </c>
      <c r="P250" s="44">
        <f t="shared" si="143"/>
        <v>330.69</v>
      </c>
      <c r="Q250" s="44">
        <f t="shared" si="143"/>
        <v>330.69</v>
      </c>
      <c r="R250" s="44">
        <f t="shared" si="143"/>
        <v>330.69</v>
      </c>
      <c r="S250" s="44">
        <f t="shared" si="143"/>
        <v>330.69</v>
      </c>
      <c r="T250" s="44">
        <f t="shared" si="143"/>
        <v>330.69</v>
      </c>
      <c r="U250" s="44">
        <f t="shared" si="143"/>
        <v>330.69</v>
      </c>
      <c r="V250" s="44">
        <f t="shared" si="143"/>
        <v>330.69</v>
      </c>
      <c r="W250" s="44">
        <f t="shared" si="143"/>
        <v>330.69</v>
      </c>
      <c r="X250" s="44">
        <f t="shared" si="143"/>
        <v>330.69</v>
      </c>
      <c r="Y250" s="44">
        <f t="shared" si="143"/>
        <v>330.69</v>
      </c>
      <c r="Z250" s="44">
        <f t="shared" si="143"/>
        <v>330.69</v>
      </c>
      <c r="AA250" s="44">
        <f t="shared" si="143"/>
        <v>330.69</v>
      </c>
    </row>
    <row r="251" spans="1:27" ht="12.75" customHeight="1" collapsed="1" x14ac:dyDescent="0.2">
      <c r="A251" s="98" t="s">
        <v>1273</v>
      </c>
      <c r="B251" s="28" t="str">
        <f>"18"&amp;"."&amp;$B$663&amp;"."&amp;$B$664</f>
        <v>18.08.2023</v>
      </c>
      <c r="C251" s="90" t="s">
        <v>76</v>
      </c>
      <c r="D251" s="91">
        <f>ROUND(((D252+D253+D255+D254)/1000),5)</f>
        <v>1.52671</v>
      </c>
      <c r="E251" s="91">
        <f>ROUND(((E252+E253+E255+E254)/1000),5)</f>
        <v>1.36852</v>
      </c>
      <c r="F251" s="91">
        <f>ROUND(((F252+F253+F255+F254)/1000),5)</f>
        <v>1.2803</v>
      </c>
      <c r="G251" s="91">
        <f t="shared" ref="G251:AA251" si="144">ROUND(((G252+G253+G255+G254)/1000),5)</f>
        <v>1.2393700000000001</v>
      </c>
      <c r="H251" s="91">
        <f t="shared" si="144"/>
        <v>1.2180599999999999</v>
      </c>
      <c r="I251" s="91">
        <f t="shared" si="144"/>
        <v>1.25682</v>
      </c>
      <c r="J251" s="91">
        <f t="shared" si="144"/>
        <v>1.4600500000000001</v>
      </c>
      <c r="K251" s="91">
        <f t="shared" si="144"/>
        <v>2.0149699999999999</v>
      </c>
      <c r="L251" s="91">
        <f t="shared" si="144"/>
        <v>2.3087499999999999</v>
      </c>
      <c r="M251" s="91">
        <f t="shared" si="144"/>
        <v>2.54088</v>
      </c>
      <c r="N251" s="91">
        <f t="shared" si="144"/>
        <v>2.5683500000000001</v>
      </c>
      <c r="O251" s="91">
        <f t="shared" si="144"/>
        <v>2.6109399999999998</v>
      </c>
      <c r="P251" s="91">
        <f t="shared" si="144"/>
        <v>2.6330499999999999</v>
      </c>
      <c r="Q251" s="91">
        <f t="shared" si="144"/>
        <v>2.6991700000000001</v>
      </c>
      <c r="R251" s="91">
        <f t="shared" si="144"/>
        <v>2.8911799999999999</v>
      </c>
      <c r="S251" s="91">
        <f t="shared" si="144"/>
        <v>2.8886400000000001</v>
      </c>
      <c r="T251" s="91">
        <f t="shared" si="144"/>
        <v>2.91628</v>
      </c>
      <c r="U251" s="91">
        <f t="shared" si="144"/>
        <v>2.8291200000000001</v>
      </c>
      <c r="V251" s="91">
        <f t="shared" si="144"/>
        <v>2.6856599999999999</v>
      </c>
      <c r="W251" s="91">
        <f t="shared" si="144"/>
        <v>2.6319300000000001</v>
      </c>
      <c r="X251" s="91">
        <f t="shared" si="144"/>
        <v>2.5576400000000001</v>
      </c>
      <c r="Y251" s="91">
        <f t="shared" si="144"/>
        <v>2.5169299999999999</v>
      </c>
      <c r="Z251" s="91">
        <f t="shared" si="144"/>
        <v>2.3084099999999999</v>
      </c>
      <c r="AA251" s="91">
        <f t="shared" si="144"/>
        <v>2.0825300000000002</v>
      </c>
    </row>
    <row r="252" spans="1:27" ht="12.75" hidden="1" customHeight="1" outlineLevel="1" x14ac:dyDescent="0.2">
      <c r="A252" s="99" t="s">
        <v>1274</v>
      </c>
      <c r="B252" s="63" t="s">
        <v>238</v>
      </c>
      <c r="C252" s="43" t="s">
        <v>79</v>
      </c>
      <c r="D252" s="44">
        <v>1078.98</v>
      </c>
      <c r="E252" s="44">
        <v>920.79</v>
      </c>
      <c r="F252" s="44">
        <v>832.57</v>
      </c>
      <c r="G252" s="44">
        <v>791.64</v>
      </c>
      <c r="H252" s="44">
        <v>770.33</v>
      </c>
      <c r="I252" s="44">
        <v>809.09</v>
      </c>
      <c r="J252" s="44">
        <v>1012.32</v>
      </c>
      <c r="K252" s="44">
        <v>1567.24</v>
      </c>
      <c r="L252" s="44">
        <v>1861.02</v>
      </c>
      <c r="M252" s="44">
        <v>2093.15</v>
      </c>
      <c r="N252" s="44">
        <v>2120.62</v>
      </c>
      <c r="O252" s="44">
        <v>2163.21</v>
      </c>
      <c r="P252" s="44">
        <v>2185.3200000000002</v>
      </c>
      <c r="Q252" s="44">
        <v>2251.44</v>
      </c>
      <c r="R252" s="44">
        <v>2443.4499999999998</v>
      </c>
      <c r="S252" s="44">
        <v>2440.91</v>
      </c>
      <c r="T252" s="44">
        <v>2468.5500000000002</v>
      </c>
      <c r="U252" s="44">
        <v>2381.39</v>
      </c>
      <c r="V252" s="44">
        <v>2237.9299999999998</v>
      </c>
      <c r="W252" s="44">
        <v>2184.1999999999998</v>
      </c>
      <c r="X252" s="44">
        <v>2109.91</v>
      </c>
      <c r="Y252" s="44">
        <v>2069.1999999999998</v>
      </c>
      <c r="Z252" s="44">
        <v>1860.68</v>
      </c>
      <c r="AA252" s="44">
        <v>1634.8</v>
      </c>
    </row>
    <row r="253" spans="1:27" ht="12.75" hidden="1" customHeight="1" outlineLevel="1" x14ac:dyDescent="0.2">
      <c r="A253" s="99" t="s">
        <v>1275</v>
      </c>
      <c r="B253" s="63" t="s">
        <v>90</v>
      </c>
      <c r="C253" s="43" t="s">
        <v>79</v>
      </c>
      <c r="D253" s="44">
        <f>$D$168</f>
        <v>113.12</v>
      </c>
      <c r="E253" s="44">
        <f>$D$168</f>
        <v>113.12</v>
      </c>
      <c r="F253" s="44">
        <f t="shared" ref="F253:AA253" si="145">$D$168</f>
        <v>113.12</v>
      </c>
      <c r="G253" s="44">
        <f t="shared" si="145"/>
        <v>113.12</v>
      </c>
      <c r="H253" s="44">
        <f t="shared" si="145"/>
        <v>113.12</v>
      </c>
      <c r="I253" s="44">
        <f t="shared" si="145"/>
        <v>113.12</v>
      </c>
      <c r="J253" s="44">
        <f t="shared" si="145"/>
        <v>113.12</v>
      </c>
      <c r="K253" s="44">
        <f t="shared" si="145"/>
        <v>113.12</v>
      </c>
      <c r="L253" s="44">
        <f t="shared" si="145"/>
        <v>113.12</v>
      </c>
      <c r="M253" s="44">
        <f t="shared" si="145"/>
        <v>113.12</v>
      </c>
      <c r="N253" s="44">
        <f t="shared" si="145"/>
        <v>113.12</v>
      </c>
      <c r="O253" s="44">
        <f t="shared" si="145"/>
        <v>113.12</v>
      </c>
      <c r="P253" s="44">
        <f t="shared" si="145"/>
        <v>113.12</v>
      </c>
      <c r="Q253" s="44">
        <f t="shared" si="145"/>
        <v>113.12</v>
      </c>
      <c r="R253" s="44">
        <f t="shared" si="145"/>
        <v>113.12</v>
      </c>
      <c r="S253" s="44">
        <f t="shared" si="145"/>
        <v>113.12</v>
      </c>
      <c r="T253" s="44">
        <f t="shared" si="145"/>
        <v>113.12</v>
      </c>
      <c r="U253" s="44">
        <f t="shared" si="145"/>
        <v>113.12</v>
      </c>
      <c r="V253" s="44">
        <f t="shared" si="145"/>
        <v>113.12</v>
      </c>
      <c r="W253" s="44">
        <f t="shared" si="145"/>
        <v>113.12</v>
      </c>
      <c r="X253" s="44">
        <f t="shared" si="145"/>
        <v>113.12</v>
      </c>
      <c r="Y253" s="44">
        <f t="shared" si="145"/>
        <v>113.12</v>
      </c>
      <c r="Z253" s="44">
        <f t="shared" si="145"/>
        <v>113.12</v>
      </c>
      <c r="AA253" s="44">
        <f t="shared" si="145"/>
        <v>113.12</v>
      </c>
    </row>
    <row r="254" spans="1:27" ht="12.75" hidden="1" customHeight="1" outlineLevel="1" x14ac:dyDescent="0.2">
      <c r="A254" s="99" t="s">
        <v>1276</v>
      </c>
      <c r="B254" s="63" t="s">
        <v>83</v>
      </c>
      <c r="C254" s="43" t="s">
        <v>79</v>
      </c>
      <c r="D254" s="44">
        <v>3.92</v>
      </c>
      <c r="E254" s="44">
        <v>3.92</v>
      </c>
      <c r="F254" s="44">
        <v>3.92</v>
      </c>
      <c r="G254" s="44">
        <v>3.92</v>
      </c>
      <c r="H254" s="44">
        <v>3.92</v>
      </c>
      <c r="I254" s="44">
        <v>3.92</v>
      </c>
      <c r="J254" s="44">
        <v>3.92</v>
      </c>
      <c r="K254" s="44">
        <v>3.92</v>
      </c>
      <c r="L254" s="44">
        <v>3.92</v>
      </c>
      <c r="M254" s="44">
        <v>3.92</v>
      </c>
      <c r="N254" s="44">
        <v>3.92</v>
      </c>
      <c r="O254" s="44">
        <v>3.92</v>
      </c>
      <c r="P254" s="44">
        <v>3.92</v>
      </c>
      <c r="Q254" s="44">
        <v>3.92</v>
      </c>
      <c r="R254" s="44">
        <v>3.92</v>
      </c>
      <c r="S254" s="44">
        <v>3.92</v>
      </c>
      <c r="T254" s="44">
        <v>3.92</v>
      </c>
      <c r="U254" s="44">
        <v>3.92</v>
      </c>
      <c r="V254" s="44">
        <v>3.92</v>
      </c>
      <c r="W254" s="44">
        <v>3.92</v>
      </c>
      <c r="X254" s="44">
        <v>3.92</v>
      </c>
      <c r="Y254" s="44">
        <v>3.92</v>
      </c>
      <c r="Z254" s="44">
        <v>3.92</v>
      </c>
      <c r="AA254" s="44">
        <v>3.92</v>
      </c>
    </row>
    <row r="255" spans="1:27" ht="12.75" hidden="1" customHeight="1" outlineLevel="1" x14ac:dyDescent="0.2">
      <c r="A255" s="99" t="s">
        <v>1277</v>
      </c>
      <c r="B255" s="63" t="s">
        <v>81</v>
      </c>
      <c r="C255" s="43" t="s">
        <v>79</v>
      </c>
      <c r="D255" s="44">
        <f>$D$11</f>
        <v>330.69</v>
      </c>
      <c r="E255" s="44">
        <f t="shared" ref="E255:AA255" si="146">$D$11</f>
        <v>330.69</v>
      </c>
      <c r="F255" s="44">
        <f t="shared" si="146"/>
        <v>330.69</v>
      </c>
      <c r="G255" s="44">
        <f t="shared" si="146"/>
        <v>330.69</v>
      </c>
      <c r="H255" s="44">
        <f t="shared" si="146"/>
        <v>330.69</v>
      </c>
      <c r="I255" s="44">
        <f t="shared" si="146"/>
        <v>330.69</v>
      </c>
      <c r="J255" s="44">
        <f t="shared" si="146"/>
        <v>330.69</v>
      </c>
      <c r="K255" s="44">
        <f t="shared" si="146"/>
        <v>330.69</v>
      </c>
      <c r="L255" s="44">
        <f t="shared" si="146"/>
        <v>330.69</v>
      </c>
      <c r="M255" s="44">
        <f t="shared" si="146"/>
        <v>330.69</v>
      </c>
      <c r="N255" s="44">
        <f t="shared" si="146"/>
        <v>330.69</v>
      </c>
      <c r="O255" s="44">
        <f t="shared" si="146"/>
        <v>330.69</v>
      </c>
      <c r="P255" s="44">
        <f t="shared" si="146"/>
        <v>330.69</v>
      </c>
      <c r="Q255" s="44">
        <f t="shared" si="146"/>
        <v>330.69</v>
      </c>
      <c r="R255" s="44">
        <f t="shared" si="146"/>
        <v>330.69</v>
      </c>
      <c r="S255" s="44">
        <f t="shared" si="146"/>
        <v>330.69</v>
      </c>
      <c r="T255" s="44">
        <f t="shared" si="146"/>
        <v>330.69</v>
      </c>
      <c r="U255" s="44">
        <f t="shared" si="146"/>
        <v>330.69</v>
      </c>
      <c r="V255" s="44">
        <f t="shared" si="146"/>
        <v>330.69</v>
      </c>
      <c r="W255" s="44">
        <f t="shared" si="146"/>
        <v>330.69</v>
      </c>
      <c r="X255" s="44">
        <f t="shared" si="146"/>
        <v>330.69</v>
      </c>
      <c r="Y255" s="44">
        <f t="shared" si="146"/>
        <v>330.69</v>
      </c>
      <c r="Z255" s="44">
        <f t="shared" si="146"/>
        <v>330.69</v>
      </c>
      <c r="AA255" s="44">
        <f t="shared" si="146"/>
        <v>330.69</v>
      </c>
    </row>
    <row r="256" spans="1:27" ht="12.75" customHeight="1" collapsed="1" x14ac:dyDescent="0.2">
      <c r="A256" s="98" t="s">
        <v>1278</v>
      </c>
      <c r="B256" s="28" t="str">
        <f>"19"&amp;"."&amp;$B$663&amp;"."&amp;$B$664</f>
        <v>19.08.2023</v>
      </c>
      <c r="C256" s="90" t="s">
        <v>76</v>
      </c>
      <c r="D256" s="91">
        <f>ROUND(((D257+D258+D260+D259)/1000),5)</f>
        <v>1.8868799999999999</v>
      </c>
      <c r="E256" s="91">
        <f>ROUND(((E257+E258+E260+E259)/1000),5)</f>
        <v>1.7112000000000001</v>
      </c>
      <c r="F256" s="91">
        <f>ROUND(((F257+F258+F260+F259)/1000),5)</f>
        <v>1.58632</v>
      </c>
      <c r="G256" s="91">
        <f t="shared" ref="G256:AA256" si="147">ROUND(((G257+G258+G260+G259)/1000),5)</f>
        <v>1.4603299999999999</v>
      </c>
      <c r="H256" s="91">
        <f t="shared" si="147"/>
        <v>1.41364</v>
      </c>
      <c r="I256" s="91">
        <f t="shared" si="147"/>
        <v>1.3926700000000001</v>
      </c>
      <c r="J256" s="91">
        <f t="shared" si="147"/>
        <v>1.41178</v>
      </c>
      <c r="K256" s="91">
        <f t="shared" si="147"/>
        <v>1.79122</v>
      </c>
      <c r="L256" s="91">
        <f t="shared" si="147"/>
        <v>2.1413799999999998</v>
      </c>
      <c r="M256" s="91">
        <f t="shared" si="147"/>
        <v>2.3589199999999999</v>
      </c>
      <c r="N256" s="91">
        <f t="shared" si="147"/>
        <v>2.50718</v>
      </c>
      <c r="O256" s="91">
        <f t="shared" si="147"/>
        <v>2.5231599999999998</v>
      </c>
      <c r="P256" s="91">
        <f t="shared" si="147"/>
        <v>2.5233500000000002</v>
      </c>
      <c r="Q256" s="91">
        <f t="shared" si="147"/>
        <v>2.5234700000000001</v>
      </c>
      <c r="R256" s="91">
        <f t="shared" si="147"/>
        <v>2.52868</v>
      </c>
      <c r="S256" s="91">
        <f t="shared" si="147"/>
        <v>2.5243600000000002</v>
      </c>
      <c r="T256" s="91">
        <f t="shared" si="147"/>
        <v>2.4525000000000001</v>
      </c>
      <c r="U256" s="91">
        <f t="shared" si="147"/>
        <v>2.42848</v>
      </c>
      <c r="V256" s="91">
        <f t="shared" si="147"/>
        <v>2.40429</v>
      </c>
      <c r="W256" s="91">
        <f t="shared" si="147"/>
        <v>2.36409</v>
      </c>
      <c r="X256" s="91">
        <f t="shared" si="147"/>
        <v>2.3686099999999999</v>
      </c>
      <c r="Y256" s="91">
        <f t="shared" si="147"/>
        <v>2.37805</v>
      </c>
      <c r="Z256" s="91">
        <f t="shared" si="147"/>
        <v>2.1970499999999999</v>
      </c>
      <c r="AA256" s="91">
        <f t="shared" si="147"/>
        <v>2.0378699999999998</v>
      </c>
    </row>
    <row r="257" spans="1:27" ht="12.75" hidden="1" customHeight="1" outlineLevel="1" x14ac:dyDescent="0.2">
      <c r="A257" s="99" t="s">
        <v>1279</v>
      </c>
      <c r="B257" s="63" t="s">
        <v>238</v>
      </c>
      <c r="C257" s="43" t="s">
        <v>79</v>
      </c>
      <c r="D257" s="44">
        <v>1439.15</v>
      </c>
      <c r="E257" s="44">
        <v>1263.47</v>
      </c>
      <c r="F257" s="44">
        <v>1138.5899999999999</v>
      </c>
      <c r="G257" s="44">
        <v>1012.6</v>
      </c>
      <c r="H257" s="44">
        <v>965.91</v>
      </c>
      <c r="I257" s="44">
        <v>944.94</v>
      </c>
      <c r="J257" s="44">
        <v>964.05</v>
      </c>
      <c r="K257" s="44">
        <v>1343.49</v>
      </c>
      <c r="L257" s="44">
        <v>1693.65</v>
      </c>
      <c r="M257" s="44">
        <v>1911.19</v>
      </c>
      <c r="N257" s="44">
        <v>2059.4499999999998</v>
      </c>
      <c r="O257" s="44">
        <v>2075.4299999999998</v>
      </c>
      <c r="P257" s="44">
        <v>2075.62</v>
      </c>
      <c r="Q257" s="44">
        <v>2075.7399999999998</v>
      </c>
      <c r="R257" s="44">
        <v>2080.9499999999998</v>
      </c>
      <c r="S257" s="44">
        <v>2076.63</v>
      </c>
      <c r="T257" s="44">
        <v>2004.77</v>
      </c>
      <c r="U257" s="44">
        <v>1980.75</v>
      </c>
      <c r="V257" s="44">
        <v>1956.56</v>
      </c>
      <c r="W257" s="44">
        <v>1916.36</v>
      </c>
      <c r="X257" s="44">
        <v>1920.88</v>
      </c>
      <c r="Y257" s="44">
        <v>1930.32</v>
      </c>
      <c r="Z257" s="44">
        <v>1749.32</v>
      </c>
      <c r="AA257" s="44">
        <v>1590.14</v>
      </c>
    </row>
    <row r="258" spans="1:27" ht="12.75" hidden="1" customHeight="1" outlineLevel="1" x14ac:dyDescent="0.2">
      <c r="A258" s="99" t="s">
        <v>1280</v>
      </c>
      <c r="B258" s="63" t="s">
        <v>90</v>
      </c>
      <c r="C258" s="43" t="s">
        <v>79</v>
      </c>
      <c r="D258" s="44">
        <f>$D$168</f>
        <v>113.12</v>
      </c>
      <c r="E258" s="44">
        <f>$D$168</f>
        <v>113.12</v>
      </c>
      <c r="F258" s="44">
        <f t="shared" ref="F258:AA258" si="148">$D$168</f>
        <v>113.12</v>
      </c>
      <c r="G258" s="44">
        <f t="shared" si="148"/>
        <v>113.12</v>
      </c>
      <c r="H258" s="44">
        <f t="shared" si="148"/>
        <v>113.12</v>
      </c>
      <c r="I258" s="44">
        <f t="shared" si="148"/>
        <v>113.12</v>
      </c>
      <c r="J258" s="44">
        <f t="shared" si="148"/>
        <v>113.12</v>
      </c>
      <c r="K258" s="44">
        <f t="shared" si="148"/>
        <v>113.12</v>
      </c>
      <c r="L258" s="44">
        <f t="shared" si="148"/>
        <v>113.12</v>
      </c>
      <c r="M258" s="44">
        <f t="shared" si="148"/>
        <v>113.12</v>
      </c>
      <c r="N258" s="44">
        <f t="shared" si="148"/>
        <v>113.12</v>
      </c>
      <c r="O258" s="44">
        <f t="shared" si="148"/>
        <v>113.12</v>
      </c>
      <c r="P258" s="44">
        <f t="shared" si="148"/>
        <v>113.12</v>
      </c>
      <c r="Q258" s="44">
        <f t="shared" si="148"/>
        <v>113.12</v>
      </c>
      <c r="R258" s="44">
        <f t="shared" si="148"/>
        <v>113.12</v>
      </c>
      <c r="S258" s="44">
        <f t="shared" si="148"/>
        <v>113.12</v>
      </c>
      <c r="T258" s="44">
        <f t="shared" si="148"/>
        <v>113.12</v>
      </c>
      <c r="U258" s="44">
        <f t="shared" si="148"/>
        <v>113.12</v>
      </c>
      <c r="V258" s="44">
        <f t="shared" si="148"/>
        <v>113.12</v>
      </c>
      <c r="W258" s="44">
        <f t="shared" si="148"/>
        <v>113.12</v>
      </c>
      <c r="X258" s="44">
        <f t="shared" si="148"/>
        <v>113.12</v>
      </c>
      <c r="Y258" s="44">
        <f t="shared" si="148"/>
        <v>113.12</v>
      </c>
      <c r="Z258" s="44">
        <f t="shared" si="148"/>
        <v>113.12</v>
      </c>
      <c r="AA258" s="44">
        <f t="shared" si="148"/>
        <v>113.12</v>
      </c>
    </row>
    <row r="259" spans="1:27" ht="12.75" hidden="1" customHeight="1" outlineLevel="1" x14ac:dyDescent="0.2">
      <c r="A259" s="99" t="s">
        <v>1281</v>
      </c>
      <c r="B259" s="63" t="s">
        <v>83</v>
      </c>
      <c r="C259" s="43" t="s">
        <v>79</v>
      </c>
      <c r="D259" s="44">
        <v>3.92</v>
      </c>
      <c r="E259" s="44">
        <v>3.92</v>
      </c>
      <c r="F259" s="44">
        <v>3.92</v>
      </c>
      <c r="G259" s="44">
        <v>3.92</v>
      </c>
      <c r="H259" s="44">
        <v>3.92</v>
      </c>
      <c r="I259" s="44">
        <v>3.92</v>
      </c>
      <c r="J259" s="44">
        <v>3.92</v>
      </c>
      <c r="K259" s="44">
        <v>3.92</v>
      </c>
      <c r="L259" s="44">
        <v>3.92</v>
      </c>
      <c r="M259" s="44">
        <v>3.92</v>
      </c>
      <c r="N259" s="44">
        <v>3.92</v>
      </c>
      <c r="O259" s="44">
        <v>3.92</v>
      </c>
      <c r="P259" s="44">
        <v>3.92</v>
      </c>
      <c r="Q259" s="44">
        <v>3.92</v>
      </c>
      <c r="R259" s="44">
        <v>3.92</v>
      </c>
      <c r="S259" s="44">
        <v>3.92</v>
      </c>
      <c r="T259" s="44">
        <v>3.92</v>
      </c>
      <c r="U259" s="44">
        <v>3.92</v>
      </c>
      <c r="V259" s="44">
        <v>3.92</v>
      </c>
      <c r="W259" s="44">
        <v>3.92</v>
      </c>
      <c r="X259" s="44">
        <v>3.92</v>
      </c>
      <c r="Y259" s="44">
        <v>3.92</v>
      </c>
      <c r="Z259" s="44">
        <v>3.92</v>
      </c>
      <c r="AA259" s="44">
        <v>3.92</v>
      </c>
    </row>
    <row r="260" spans="1:27" ht="12.75" hidden="1" customHeight="1" outlineLevel="1" x14ac:dyDescent="0.2">
      <c r="A260" s="99" t="s">
        <v>1282</v>
      </c>
      <c r="B260" s="63" t="s">
        <v>81</v>
      </c>
      <c r="C260" s="43" t="s">
        <v>79</v>
      </c>
      <c r="D260" s="44">
        <f>$D$11</f>
        <v>330.69</v>
      </c>
      <c r="E260" s="44">
        <f t="shared" ref="E260:AA260" si="149">$D$11</f>
        <v>330.69</v>
      </c>
      <c r="F260" s="44">
        <f t="shared" si="149"/>
        <v>330.69</v>
      </c>
      <c r="G260" s="44">
        <f t="shared" si="149"/>
        <v>330.69</v>
      </c>
      <c r="H260" s="44">
        <f t="shared" si="149"/>
        <v>330.69</v>
      </c>
      <c r="I260" s="44">
        <f t="shared" si="149"/>
        <v>330.69</v>
      </c>
      <c r="J260" s="44">
        <f t="shared" si="149"/>
        <v>330.69</v>
      </c>
      <c r="K260" s="44">
        <f t="shared" si="149"/>
        <v>330.69</v>
      </c>
      <c r="L260" s="44">
        <f t="shared" si="149"/>
        <v>330.69</v>
      </c>
      <c r="M260" s="44">
        <f t="shared" si="149"/>
        <v>330.69</v>
      </c>
      <c r="N260" s="44">
        <f t="shared" si="149"/>
        <v>330.69</v>
      </c>
      <c r="O260" s="44">
        <f t="shared" si="149"/>
        <v>330.69</v>
      </c>
      <c r="P260" s="44">
        <f t="shared" si="149"/>
        <v>330.69</v>
      </c>
      <c r="Q260" s="44">
        <f t="shared" si="149"/>
        <v>330.69</v>
      </c>
      <c r="R260" s="44">
        <f t="shared" si="149"/>
        <v>330.69</v>
      </c>
      <c r="S260" s="44">
        <f t="shared" si="149"/>
        <v>330.69</v>
      </c>
      <c r="T260" s="44">
        <f t="shared" si="149"/>
        <v>330.69</v>
      </c>
      <c r="U260" s="44">
        <f t="shared" si="149"/>
        <v>330.69</v>
      </c>
      <c r="V260" s="44">
        <f t="shared" si="149"/>
        <v>330.69</v>
      </c>
      <c r="W260" s="44">
        <f t="shared" si="149"/>
        <v>330.69</v>
      </c>
      <c r="X260" s="44">
        <f t="shared" si="149"/>
        <v>330.69</v>
      </c>
      <c r="Y260" s="44">
        <f t="shared" si="149"/>
        <v>330.69</v>
      </c>
      <c r="Z260" s="44">
        <f t="shared" si="149"/>
        <v>330.69</v>
      </c>
      <c r="AA260" s="44">
        <f t="shared" si="149"/>
        <v>330.69</v>
      </c>
    </row>
    <row r="261" spans="1:27" ht="12.75" customHeight="1" collapsed="1" x14ac:dyDescent="0.2">
      <c r="A261" s="98" t="s">
        <v>1283</v>
      </c>
      <c r="B261" s="28" t="str">
        <f>"20"&amp;"."&amp;$B$663&amp;"."&amp;$B$664</f>
        <v>20.08.2023</v>
      </c>
      <c r="C261" s="90" t="s">
        <v>76</v>
      </c>
      <c r="D261" s="91">
        <f>ROUND(((D262+D263+D265+D264)/1000),5)</f>
        <v>1.7760800000000001</v>
      </c>
      <c r="E261" s="91">
        <f>ROUND(((E262+E263+E265+E264)/1000),5)</f>
        <v>1.57219</v>
      </c>
      <c r="F261" s="91">
        <f>ROUND(((F262+F263+F265+F264)/1000),5)</f>
        <v>1.44486</v>
      </c>
      <c r="G261" s="91">
        <f t="shared" ref="G261:AA261" si="150">ROUND(((G262+G263+G265+G264)/1000),5)</f>
        <v>1.35276</v>
      </c>
      <c r="H261" s="91">
        <f t="shared" si="150"/>
        <v>1.2843899999999999</v>
      </c>
      <c r="I261" s="91">
        <f t="shared" si="150"/>
        <v>1.2428600000000001</v>
      </c>
      <c r="J261" s="91">
        <f t="shared" si="150"/>
        <v>1.2670399999999999</v>
      </c>
      <c r="K261" s="91">
        <f t="shared" si="150"/>
        <v>1.5301800000000001</v>
      </c>
      <c r="L261" s="91">
        <f t="shared" si="150"/>
        <v>2.0676600000000001</v>
      </c>
      <c r="M261" s="91">
        <f t="shared" si="150"/>
        <v>2.1984300000000001</v>
      </c>
      <c r="N261" s="91">
        <f t="shared" si="150"/>
        <v>2.3983400000000001</v>
      </c>
      <c r="O261" s="91">
        <f t="shared" si="150"/>
        <v>2.4357899999999999</v>
      </c>
      <c r="P261" s="91">
        <f t="shared" si="150"/>
        <v>2.4917600000000002</v>
      </c>
      <c r="Q261" s="91">
        <f t="shared" si="150"/>
        <v>2.4959899999999999</v>
      </c>
      <c r="R261" s="91">
        <f t="shared" si="150"/>
        <v>2.5044</v>
      </c>
      <c r="S261" s="91">
        <f t="shared" si="150"/>
        <v>2.50454</v>
      </c>
      <c r="T261" s="91">
        <f t="shared" si="150"/>
        <v>2.4718200000000001</v>
      </c>
      <c r="U261" s="91">
        <f t="shared" si="150"/>
        <v>2.3318300000000001</v>
      </c>
      <c r="V261" s="91">
        <f t="shared" si="150"/>
        <v>2.31366</v>
      </c>
      <c r="W261" s="91">
        <f t="shared" si="150"/>
        <v>2.33284</v>
      </c>
      <c r="X261" s="91">
        <f t="shared" si="150"/>
        <v>2.3266300000000002</v>
      </c>
      <c r="Y261" s="91">
        <f t="shared" si="150"/>
        <v>2.29745</v>
      </c>
      <c r="Z261" s="91">
        <f t="shared" si="150"/>
        <v>2.2055400000000001</v>
      </c>
      <c r="AA261" s="91">
        <f t="shared" si="150"/>
        <v>2.0503999999999998</v>
      </c>
    </row>
    <row r="262" spans="1:27" ht="12.75" hidden="1" customHeight="1" outlineLevel="1" x14ac:dyDescent="0.2">
      <c r="A262" s="99" t="s">
        <v>1284</v>
      </c>
      <c r="B262" s="63" t="s">
        <v>238</v>
      </c>
      <c r="C262" s="43" t="s">
        <v>79</v>
      </c>
      <c r="D262" s="44">
        <v>1328.35</v>
      </c>
      <c r="E262" s="44">
        <v>1124.46</v>
      </c>
      <c r="F262" s="44">
        <v>997.13</v>
      </c>
      <c r="G262" s="44">
        <v>905.03</v>
      </c>
      <c r="H262" s="44">
        <v>836.66</v>
      </c>
      <c r="I262" s="44">
        <v>795.13</v>
      </c>
      <c r="J262" s="44">
        <v>819.31</v>
      </c>
      <c r="K262" s="44">
        <v>1082.45</v>
      </c>
      <c r="L262" s="44">
        <v>1619.93</v>
      </c>
      <c r="M262" s="44">
        <v>1750.7</v>
      </c>
      <c r="N262" s="44">
        <v>1950.61</v>
      </c>
      <c r="O262" s="44">
        <v>1988.06</v>
      </c>
      <c r="P262" s="44">
        <v>2044.03</v>
      </c>
      <c r="Q262" s="44">
        <v>2048.2600000000002</v>
      </c>
      <c r="R262" s="44">
        <v>2056.67</v>
      </c>
      <c r="S262" s="44">
        <v>2056.81</v>
      </c>
      <c r="T262" s="44">
        <v>2024.09</v>
      </c>
      <c r="U262" s="44">
        <v>1884.1</v>
      </c>
      <c r="V262" s="44">
        <v>1865.93</v>
      </c>
      <c r="W262" s="44">
        <v>1885.11</v>
      </c>
      <c r="X262" s="44">
        <v>1878.9</v>
      </c>
      <c r="Y262" s="44">
        <v>1849.72</v>
      </c>
      <c r="Z262" s="44">
        <v>1757.81</v>
      </c>
      <c r="AA262" s="44">
        <v>1602.67</v>
      </c>
    </row>
    <row r="263" spans="1:27" ht="12.75" hidden="1" customHeight="1" outlineLevel="1" x14ac:dyDescent="0.2">
      <c r="A263" s="99" t="s">
        <v>1285</v>
      </c>
      <c r="B263" s="63" t="s">
        <v>90</v>
      </c>
      <c r="C263" s="43" t="s">
        <v>79</v>
      </c>
      <c r="D263" s="44">
        <f>$D$168</f>
        <v>113.12</v>
      </c>
      <c r="E263" s="44">
        <f>$D$168</f>
        <v>113.12</v>
      </c>
      <c r="F263" s="44">
        <f t="shared" ref="F263:AA263" si="151">$D$168</f>
        <v>113.12</v>
      </c>
      <c r="G263" s="44">
        <f t="shared" si="151"/>
        <v>113.12</v>
      </c>
      <c r="H263" s="44">
        <f t="shared" si="151"/>
        <v>113.12</v>
      </c>
      <c r="I263" s="44">
        <f t="shared" si="151"/>
        <v>113.12</v>
      </c>
      <c r="J263" s="44">
        <f t="shared" si="151"/>
        <v>113.12</v>
      </c>
      <c r="K263" s="44">
        <f t="shared" si="151"/>
        <v>113.12</v>
      </c>
      <c r="L263" s="44">
        <f t="shared" si="151"/>
        <v>113.12</v>
      </c>
      <c r="M263" s="44">
        <f t="shared" si="151"/>
        <v>113.12</v>
      </c>
      <c r="N263" s="44">
        <f t="shared" si="151"/>
        <v>113.12</v>
      </c>
      <c r="O263" s="44">
        <f t="shared" si="151"/>
        <v>113.12</v>
      </c>
      <c r="P263" s="44">
        <f t="shared" si="151"/>
        <v>113.12</v>
      </c>
      <c r="Q263" s="44">
        <f t="shared" si="151"/>
        <v>113.12</v>
      </c>
      <c r="R263" s="44">
        <f t="shared" si="151"/>
        <v>113.12</v>
      </c>
      <c r="S263" s="44">
        <f t="shared" si="151"/>
        <v>113.12</v>
      </c>
      <c r="T263" s="44">
        <f t="shared" si="151"/>
        <v>113.12</v>
      </c>
      <c r="U263" s="44">
        <f t="shared" si="151"/>
        <v>113.12</v>
      </c>
      <c r="V263" s="44">
        <f t="shared" si="151"/>
        <v>113.12</v>
      </c>
      <c r="W263" s="44">
        <f t="shared" si="151"/>
        <v>113.12</v>
      </c>
      <c r="X263" s="44">
        <f t="shared" si="151"/>
        <v>113.12</v>
      </c>
      <c r="Y263" s="44">
        <f t="shared" si="151"/>
        <v>113.12</v>
      </c>
      <c r="Z263" s="44">
        <f t="shared" si="151"/>
        <v>113.12</v>
      </c>
      <c r="AA263" s="44">
        <f t="shared" si="151"/>
        <v>113.12</v>
      </c>
    </row>
    <row r="264" spans="1:27" ht="12.75" hidden="1" customHeight="1" outlineLevel="1" x14ac:dyDescent="0.2">
      <c r="A264" s="99" t="s">
        <v>1286</v>
      </c>
      <c r="B264" s="63" t="s">
        <v>83</v>
      </c>
      <c r="C264" s="43" t="s">
        <v>79</v>
      </c>
      <c r="D264" s="44">
        <v>3.92</v>
      </c>
      <c r="E264" s="44">
        <v>3.92</v>
      </c>
      <c r="F264" s="44">
        <v>3.92</v>
      </c>
      <c r="G264" s="44">
        <v>3.92</v>
      </c>
      <c r="H264" s="44">
        <v>3.92</v>
      </c>
      <c r="I264" s="44">
        <v>3.92</v>
      </c>
      <c r="J264" s="44">
        <v>3.92</v>
      </c>
      <c r="K264" s="44">
        <v>3.92</v>
      </c>
      <c r="L264" s="44">
        <v>3.92</v>
      </c>
      <c r="M264" s="44">
        <v>3.92</v>
      </c>
      <c r="N264" s="44">
        <v>3.92</v>
      </c>
      <c r="O264" s="44">
        <v>3.92</v>
      </c>
      <c r="P264" s="44">
        <v>3.92</v>
      </c>
      <c r="Q264" s="44">
        <v>3.92</v>
      </c>
      <c r="R264" s="44">
        <v>3.92</v>
      </c>
      <c r="S264" s="44">
        <v>3.92</v>
      </c>
      <c r="T264" s="44">
        <v>3.92</v>
      </c>
      <c r="U264" s="44">
        <v>3.92</v>
      </c>
      <c r="V264" s="44">
        <v>3.92</v>
      </c>
      <c r="W264" s="44">
        <v>3.92</v>
      </c>
      <c r="X264" s="44">
        <v>3.92</v>
      </c>
      <c r="Y264" s="44">
        <v>3.92</v>
      </c>
      <c r="Z264" s="44">
        <v>3.92</v>
      </c>
      <c r="AA264" s="44">
        <v>3.92</v>
      </c>
    </row>
    <row r="265" spans="1:27" ht="12.75" hidden="1" customHeight="1" outlineLevel="1" x14ac:dyDescent="0.2">
      <c r="A265" s="99" t="s">
        <v>1287</v>
      </c>
      <c r="B265" s="63" t="s">
        <v>81</v>
      </c>
      <c r="C265" s="43" t="s">
        <v>79</v>
      </c>
      <c r="D265" s="44">
        <f>$D$11</f>
        <v>330.69</v>
      </c>
      <c r="E265" s="44">
        <f t="shared" ref="E265:AA265" si="152">$D$11</f>
        <v>330.69</v>
      </c>
      <c r="F265" s="44">
        <f t="shared" si="152"/>
        <v>330.69</v>
      </c>
      <c r="G265" s="44">
        <f t="shared" si="152"/>
        <v>330.69</v>
      </c>
      <c r="H265" s="44">
        <f t="shared" si="152"/>
        <v>330.69</v>
      </c>
      <c r="I265" s="44">
        <f t="shared" si="152"/>
        <v>330.69</v>
      </c>
      <c r="J265" s="44">
        <f t="shared" si="152"/>
        <v>330.69</v>
      </c>
      <c r="K265" s="44">
        <f t="shared" si="152"/>
        <v>330.69</v>
      </c>
      <c r="L265" s="44">
        <f t="shared" si="152"/>
        <v>330.69</v>
      </c>
      <c r="M265" s="44">
        <f t="shared" si="152"/>
        <v>330.69</v>
      </c>
      <c r="N265" s="44">
        <f t="shared" si="152"/>
        <v>330.69</v>
      </c>
      <c r="O265" s="44">
        <f t="shared" si="152"/>
        <v>330.69</v>
      </c>
      <c r="P265" s="44">
        <f t="shared" si="152"/>
        <v>330.69</v>
      </c>
      <c r="Q265" s="44">
        <f t="shared" si="152"/>
        <v>330.69</v>
      </c>
      <c r="R265" s="44">
        <f t="shared" si="152"/>
        <v>330.69</v>
      </c>
      <c r="S265" s="44">
        <f t="shared" si="152"/>
        <v>330.69</v>
      </c>
      <c r="T265" s="44">
        <f t="shared" si="152"/>
        <v>330.69</v>
      </c>
      <c r="U265" s="44">
        <f t="shared" si="152"/>
        <v>330.69</v>
      </c>
      <c r="V265" s="44">
        <f t="shared" si="152"/>
        <v>330.69</v>
      </c>
      <c r="W265" s="44">
        <f t="shared" si="152"/>
        <v>330.69</v>
      </c>
      <c r="X265" s="44">
        <f t="shared" si="152"/>
        <v>330.69</v>
      </c>
      <c r="Y265" s="44">
        <f t="shared" si="152"/>
        <v>330.69</v>
      </c>
      <c r="Z265" s="44">
        <f t="shared" si="152"/>
        <v>330.69</v>
      </c>
      <c r="AA265" s="44">
        <f t="shared" si="152"/>
        <v>330.69</v>
      </c>
    </row>
    <row r="266" spans="1:27" ht="12.75" customHeight="1" collapsed="1" x14ac:dyDescent="0.2">
      <c r="A266" s="98" t="s">
        <v>1288</v>
      </c>
      <c r="B266" s="28" t="str">
        <f>"21"&amp;"."&amp;$B$663&amp;"."&amp;$B$664</f>
        <v>21.08.2023</v>
      </c>
      <c r="C266" s="90" t="s">
        <v>76</v>
      </c>
      <c r="D266" s="91">
        <f>ROUND(((D267+D268+D270+D269)/1000),5)</f>
        <v>1.8019000000000001</v>
      </c>
      <c r="E266" s="91">
        <f>ROUND(((E267+E268+E270+E269)/1000),5)</f>
        <v>1.6647000000000001</v>
      </c>
      <c r="F266" s="91">
        <f>ROUND(((F267+F268+F270+F269)/1000),5)</f>
        <v>1.5617300000000001</v>
      </c>
      <c r="G266" s="91">
        <f t="shared" ref="G266:AA266" si="153">ROUND(((G267+G268+G270+G269)/1000),5)</f>
        <v>1.5009999999999999</v>
      </c>
      <c r="H266" s="91">
        <f t="shared" si="153"/>
        <v>1.4661599999999999</v>
      </c>
      <c r="I266" s="91">
        <f t="shared" si="153"/>
        <v>1.5345500000000001</v>
      </c>
      <c r="J266" s="91">
        <f t="shared" si="153"/>
        <v>1.7408999999999999</v>
      </c>
      <c r="K266" s="91">
        <f t="shared" si="153"/>
        <v>2.0657899999999998</v>
      </c>
      <c r="L266" s="91">
        <f t="shared" si="153"/>
        <v>2.4599700000000002</v>
      </c>
      <c r="M266" s="91">
        <f t="shared" si="153"/>
        <v>2.5342600000000002</v>
      </c>
      <c r="N266" s="91">
        <f t="shared" si="153"/>
        <v>2.5491299999999999</v>
      </c>
      <c r="O266" s="91">
        <f t="shared" si="153"/>
        <v>2.58223</v>
      </c>
      <c r="P266" s="91">
        <f t="shared" si="153"/>
        <v>2.5633400000000002</v>
      </c>
      <c r="Q266" s="91">
        <f t="shared" si="153"/>
        <v>2.61639</v>
      </c>
      <c r="R266" s="91">
        <f t="shared" si="153"/>
        <v>2.63822</v>
      </c>
      <c r="S266" s="91">
        <f t="shared" si="153"/>
        <v>2.6559699999999999</v>
      </c>
      <c r="T266" s="91">
        <f t="shared" si="153"/>
        <v>2.7433200000000002</v>
      </c>
      <c r="U266" s="91">
        <f t="shared" si="153"/>
        <v>2.6421600000000001</v>
      </c>
      <c r="V266" s="91">
        <f t="shared" si="153"/>
        <v>2.5489999999999999</v>
      </c>
      <c r="W266" s="91">
        <f t="shared" si="153"/>
        <v>2.5336699999999999</v>
      </c>
      <c r="X266" s="91">
        <f t="shared" si="153"/>
        <v>2.53295</v>
      </c>
      <c r="Y266" s="91">
        <f t="shared" si="153"/>
        <v>2.49885</v>
      </c>
      <c r="Z266" s="91">
        <f t="shared" si="153"/>
        <v>2.1981099999999998</v>
      </c>
      <c r="AA266" s="91">
        <f t="shared" si="153"/>
        <v>2.0448499999999998</v>
      </c>
    </row>
    <row r="267" spans="1:27" ht="12.75" hidden="1" customHeight="1" outlineLevel="1" x14ac:dyDescent="0.2">
      <c r="A267" s="99" t="s">
        <v>1289</v>
      </c>
      <c r="B267" s="63" t="s">
        <v>238</v>
      </c>
      <c r="C267" s="43" t="s">
        <v>79</v>
      </c>
      <c r="D267" s="44">
        <v>1354.17</v>
      </c>
      <c r="E267" s="44">
        <v>1216.97</v>
      </c>
      <c r="F267" s="44">
        <v>1114</v>
      </c>
      <c r="G267" s="44">
        <v>1053.27</v>
      </c>
      <c r="H267" s="44">
        <v>1018.43</v>
      </c>
      <c r="I267" s="44">
        <v>1086.82</v>
      </c>
      <c r="J267" s="44">
        <v>1293.17</v>
      </c>
      <c r="K267" s="44">
        <v>1618.06</v>
      </c>
      <c r="L267" s="44">
        <v>2012.24</v>
      </c>
      <c r="M267" s="44">
        <v>2086.5300000000002</v>
      </c>
      <c r="N267" s="44">
        <v>2101.4</v>
      </c>
      <c r="O267" s="44">
        <v>2134.5</v>
      </c>
      <c r="P267" s="44">
        <v>2115.61</v>
      </c>
      <c r="Q267" s="44">
        <v>2168.66</v>
      </c>
      <c r="R267" s="44">
        <v>2190.4899999999998</v>
      </c>
      <c r="S267" s="44">
        <v>2208.2399999999998</v>
      </c>
      <c r="T267" s="44">
        <v>2295.59</v>
      </c>
      <c r="U267" s="44">
        <v>2194.4299999999998</v>
      </c>
      <c r="V267" s="44">
        <v>2101.27</v>
      </c>
      <c r="W267" s="44">
        <v>2085.94</v>
      </c>
      <c r="X267" s="44">
        <v>2085.2199999999998</v>
      </c>
      <c r="Y267" s="44">
        <v>2051.12</v>
      </c>
      <c r="Z267" s="44">
        <v>1750.38</v>
      </c>
      <c r="AA267" s="44">
        <v>1597.12</v>
      </c>
    </row>
    <row r="268" spans="1:27" ht="12.75" hidden="1" customHeight="1" outlineLevel="1" x14ac:dyDescent="0.2">
      <c r="A268" s="99" t="s">
        <v>1290</v>
      </c>
      <c r="B268" s="63" t="s">
        <v>90</v>
      </c>
      <c r="C268" s="43" t="s">
        <v>79</v>
      </c>
      <c r="D268" s="44">
        <f>$D$168</f>
        <v>113.12</v>
      </c>
      <c r="E268" s="44">
        <f>$D$168</f>
        <v>113.12</v>
      </c>
      <c r="F268" s="44">
        <f t="shared" ref="F268:AA268" si="154">$D$168</f>
        <v>113.12</v>
      </c>
      <c r="G268" s="44">
        <f t="shared" si="154"/>
        <v>113.12</v>
      </c>
      <c r="H268" s="44">
        <f t="shared" si="154"/>
        <v>113.12</v>
      </c>
      <c r="I268" s="44">
        <f t="shared" si="154"/>
        <v>113.12</v>
      </c>
      <c r="J268" s="44">
        <f t="shared" si="154"/>
        <v>113.12</v>
      </c>
      <c r="K268" s="44">
        <f t="shared" si="154"/>
        <v>113.12</v>
      </c>
      <c r="L268" s="44">
        <f t="shared" si="154"/>
        <v>113.12</v>
      </c>
      <c r="M268" s="44">
        <f t="shared" si="154"/>
        <v>113.12</v>
      </c>
      <c r="N268" s="44">
        <f t="shared" si="154"/>
        <v>113.12</v>
      </c>
      <c r="O268" s="44">
        <f t="shared" si="154"/>
        <v>113.12</v>
      </c>
      <c r="P268" s="44">
        <f t="shared" si="154"/>
        <v>113.12</v>
      </c>
      <c r="Q268" s="44">
        <f t="shared" si="154"/>
        <v>113.12</v>
      </c>
      <c r="R268" s="44">
        <f t="shared" si="154"/>
        <v>113.12</v>
      </c>
      <c r="S268" s="44">
        <f t="shared" si="154"/>
        <v>113.12</v>
      </c>
      <c r="T268" s="44">
        <f t="shared" si="154"/>
        <v>113.12</v>
      </c>
      <c r="U268" s="44">
        <f t="shared" si="154"/>
        <v>113.12</v>
      </c>
      <c r="V268" s="44">
        <f t="shared" si="154"/>
        <v>113.12</v>
      </c>
      <c r="W268" s="44">
        <f t="shared" si="154"/>
        <v>113.12</v>
      </c>
      <c r="X268" s="44">
        <f t="shared" si="154"/>
        <v>113.12</v>
      </c>
      <c r="Y268" s="44">
        <f t="shared" si="154"/>
        <v>113.12</v>
      </c>
      <c r="Z268" s="44">
        <f t="shared" si="154"/>
        <v>113.12</v>
      </c>
      <c r="AA268" s="44">
        <f t="shared" si="154"/>
        <v>113.12</v>
      </c>
    </row>
    <row r="269" spans="1:27" ht="12.75" hidden="1" customHeight="1" outlineLevel="1" x14ac:dyDescent="0.2">
      <c r="A269" s="99" t="s">
        <v>1291</v>
      </c>
      <c r="B269" s="63" t="s">
        <v>83</v>
      </c>
      <c r="C269" s="43" t="s">
        <v>79</v>
      </c>
      <c r="D269" s="44">
        <v>3.92</v>
      </c>
      <c r="E269" s="44">
        <v>3.92</v>
      </c>
      <c r="F269" s="44">
        <v>3.92</v>
      </c>
      <c r="G269" s="44">
        <v>3.92</v>
      </c>
      <c r="H269" s="44">
        <v>3.92</v>
      </c>
      <c r="I269" s="44">
        <v>3.92</v>
      </c>
      <c r="J269" s="44">
        <v>3.92</v>
      </c>
      <c r="K269" s="44">
        <v>3.92</v>
      </c>
      <c r="L269" s="44">
        <v>3.92</v>
      </c>
      <c r="M269" s="44">
        <v>3.92</v>
      </c>
      <c r="N269" s="44">
        <v>3.92</v>
      </c>
      <c r="O269" s="44">
        <v>3.92</v>
      </c>
      <c r="P269" s="44">
        <v>3.92</v>
      </c>
      <c r="Q269" s="44">
        <v>3.92</v>
      </c>
      <c r="R269" s="44">
        <v>3.92</v>
      </c>
      <c r="S269" s="44">
        <v>3.92</v>
      </c>
      <c r="T269" s="44">
        <v>3.92</v>
      </c>
      <c r="U269" s="44">
        <v>3.92</v>
      </c>
      <c r="V269" s="44">
        <v>3.92</v>
      </c>
      <c r="W269" s="44">
        <v>3.92</v>
      </c>
      <c r="X269" s="44">
        <v>3.92</v>
      </c>
      <c r="Y269" s="44">
        <v>3.92</v>
      </c>
      <c r="Z269" s="44">
        <v>3.92</v>
      </c>
      <c r="AA269" s="44">
        <v>3.92</v>
      </c>
    </row>
    <row r="270" spans="1:27" ht="12.75" hidden="1" customHeight="1" outlineLevel="1" x14ac:dyDescent="0.2">
      <c r="A270" s="99" t="s">
        <v>1292</v>
      </c>
      <c r="B270" s="63" t="s">
        <v>81</v>
      </c>
      <c r="C270" s="43" t="s">
        <v>79</v>
      </c>
      <c r="D270" s="44">
        <f>$D$11</f>
        <v>330.69</v>
      </c>
      <c r="E270" s="44">
        <f t="shared" ref="E270:AA270" si="155">$D$11</f>
        <v>330.69</v>
      </c>
      <c r="F270" s="44">
        <f t="shared" si="155"/>
        <v>330.69</v>
      </c>
      <c r="G270" s="44">
        <f t="shared" si="155"/>
        <v>330.69</v>
      </c>
      <c r="H270" s="44">
        <f t="shared" si="155"/>
        <v>330.69</v>
      </c>
      <c r="I270" s="44">
        <f t="shared" si="155"/>
        <v>330.69</v>
      </c>
      <c r="J270" s="44">
        <f t="shared" si="155"/>
        <v>330.69</v>
      </c>
      <c r="K270" s="44">
        <f t="shared" si="155"/>
        <v>330.69</v>
      </c>
      <c r="L270" s="44">
        <f t="shared" si="155"/>
        <v>330.69</v>
      </c>
      <c r="M270" s="44">
        <f t="shared" si="155"/>
        <v>330.69</v>
      </c>
      <c r="N270" s="44">
        <f t="shared" si="155"/>
        <v>330.69</v>
      </c>
      <c r="O270" s="44">
        <f t="shared" si="155"/>
        <v>330.69</v>
      </c>
      <c r="P270" s="44">
        <f t="shared" si="155"/>
        <v>330.69</v>
      </c>
      <c r="Q270" s="44">
        <f t="shared" si="155"/>
        <v>330.69</v>
      </c>
      <c r="R270" s="44">
        <f t="shared" si="155"/>
        <v>330.69</v>
      </c>
      <c r="S270" s="44">
        <f t="shared" si="155"/>
        <v>330.69</v>
      </c>
      <c r="T270" s="44">
        <f t="shared" si="155"/>
        <v>330.69</v>
      </c>
      <c r="U270" s="44">
        <f t="shared" si="155"/>
        <v>330.69</v>
      </c>
      <c r="V270" s="44">
        <f t="shared" si="155"/>
        <v>330.69</v>
      </c>
      <c r="W270" s="44">
        <f t="shared" si="155"/>
        <v>330.69</v>
      </c>
      <c r="X270" s="44">
        <f t="shared" si="155"/>
        <v>330.69</v>
      </c>
      <c r="Y270" s="44">
        <f t="shared" si="155"/>
        <v>330.69</v>
      </c>
      <c r="Z270" s="44">
        <f t="shared" si="155"/>
        <v>330.69</v>
      </c>
      <c r="AA270" s="44">
        <f t="shared" si="155"/>
        <v>330.69</v>
      </c>
    </row>
    <row r="271" spans="1:27" ht="12.75" customHeight="1" collapsed="1" x14ac:dyDescent="0.2">
      <c r="A271" s="98" t="s">
        <v>1293</v>
      </c>
      <c r="B271" s="28" t="str">
        <f>"22"&amp;"."&amp;$B$663&amp;"."&amp;$B$664</f>
        <v>22.08.2023</v>
      </c>
      <c r="C271" s="90" t="s">
        <v>76</v>
      </c>
      <c r="D271" s="91">
        <f>ROUND(((D272+D273+D275+D274)/1000),5)</f>
        <v>1.6836800000000001</v>
      </c>
      <c r="E271" s="91">
        <f>ROUND(((E272+E273+E275+E274)/1000),5)</f>
        <v>1.53392</v>
      </c>
      <c r="F271" s="91">
        <f>ROUND(((F272+F273+F275+F274)/1000),5)</f>
        <v>1.38788</v>
      </c>
      <c r="G271" s="91">
        <f t="shared" ref="G271:AA271" si="156">ROUND(((G272+G273+G275+G274)/1000),5)</f>
        <v>1.3288899999999999</v>
      </c>
      <c r="H271" s="91">
        <f t="shared" si="156"/>
        <v>1.3461099999999999</v>
      </c>
      <c r="I271" s="91">
        <f t="shared" si="156"/>
        <v>1.47116</v>
      </c>
      <c r="J271" s="91">
        <f t="shared" si="156"/>
        <v>1.74681</v>
      </c>
      <c r="K271" s="91">
        <f t="shared" si="156"/>
        <v>1.9243399999999999</v>
      </c>
      <c r="L271" s="91">
        <f t="shared" si="156"/>
        <v>2.2330100000000002</v>
      </c>
      <c r="M271" s="91">
        <f t="shared" si="156"/>
        <v>2.4559600000000001</v>
      </c>
      <c r="N271" s="91">
        <f t="shared" si="156"/>
        <v>2.5175000000000001</v>
      </c>
      <c r="O271" s="91">
        <f t="shared" si="156"/>
        <v>2.5179399999999998</v>
      </c>
      <c r="P271" s="91">
        <f t="shared" si="156"/>
        <v>2.5166200000000001</v>
      </c>
      <c r="Q271" s="91">
        <f t="shared" si="156"/>
        <v>2.5297100000000001</v>
      </c>
      <c r="R271" s="91">
        <f t="shared" si="156"/>
        <v>2.6151900000000001</v>
      </c>
      <c r="S271" s="91">
        <f t="shared" si="156"/>
        <v>2.6381700000000001</v>
      </c>
      <c r="T271" s="91">
        <f t="shared" si="156"/>
        <v>2.6427800000000001</v>
      </c>
      <c r="U271" s="91">
        <f t="shared" si="156"/>
        <v>2.6410300000000002</v>
      </c>
      <c r="V271" s="91">
        <f t="shared" si="156"/>
        <v>2.5442100000000001</v>
      </c>
      <c r="W271" s="91">
        <f t="shared" si="156"/>
        <v>2.5353500000000002</v>
      </c>
      <c r="X271" s="91">
        <f t="shared" si="156"/>
        <v>2.5223900000000001</v>
      </c>
      <c r="Y271" s="91">
        <f t="shared" si="156"/>
        <v>2.38124</v>
      </c>
      <c r="Z271" s="91">
        <f t="shared" si="156"/>
        <v>2.1657999999999999</v>
      </c>
      <c r="AA271" s="91">
        <f t="shared" si="156"/>
        <v>1.92099</v>
      </c>
    </row>
    <row r="272" spans="1:27" ht="12.75" hidden="1" customHeight="1" outlineLevel="1" x14ac:dyDescent="0.2">
      <c r="A272" s="99" t="s">
        <v>1294</v>
      </c>
      <c r="B272" s="63" t="s">
        <v>238</v>
      </c>
      <c r="C272" s="43" t="s">
        <v>79</v>
      </c>
      <c r="D272" s="44">
        <v>1235.95</v>
      </c>
      <c r="E272" s="44">
        <v>1086.19</v>
      </c>
      <c r="F272" s="44">
        <v>940.15</v>
      </c>
      <c r="G272" s="44">
        <v>881.16</v>
      </c>
      <c r="H272" s="44">
        <v>898.38</v>
      </c>
      <c r="I272" s="44">
        <v>1023.43</v>
      </c>
      <c r="J272" s="44">
        <v>1299.08</v>
      </c>
      <c r="K272" s="44">
        <v>1476.61</v>
      </c>
      <c r="L272" s="44">
        <v>1785.28</v>
      </c>
      <c r="M272" s="44">
        <v>2008.23</v>
      </c>
      <c r="N272" s="44">
        <v>2069.77</v>
      </c>
      <c r="O272" s="44">
        <v>2070.21</v>
      </c>
      <c r="P272" s="44">
        <v>2068.89</v>
      </c>
      <c r="Q272" s="44">
        <v>2081.98</v>
      </c>
      <c r="R272" s="44">
        <v>2167.46</v>
      </c>
      <c r="S272" s="44">
        <v>2190.44</v>
      </c>
      <c r="T272" s="44">
        <v>2195.0500000000002</v>
      </c>
      <c r="U272" s="44">
        <v>2193.3000000000002</v>
      </c>
      <c r="V272" s="44">
        <v>2096.48</v>
      </c>
      <c r="W272" s="44">
        <v>2087.62</v>
      </c>
      <c r="X272" s="44">
        <v>2074.66</v>
      </c>
      <c r="Y272" s="44">
        <v>1933.51</v>
      </c>
      <c r="Z272" s="44">
        <v>1718.07</v>
      </c>
      <c r="AA272" s="44">
        <v>1473.26</v>
      </c>
    </row>
    <row r="273" spans="1:27" ht="12.75" hidden="1" customHeight="1" outlineLevel="1" x14ac:dyDescent="0.2">
      <c r="A273" s="99" t="s">
        <v>1295</v>
      </c>
      <c r="B273" s="63" t="s">
        <v>90</v>
      </c>
      <c r="C273" s="43" t="s">
        <v>79</v>
      </c>
      <c r="D273" s="44">
        <f>$D$168</f>
        <v>113.12</v>
      </c>
      <c r="E273" s="44">
        <f>$D$168</f>
        <v>113.12</v>
      </c>
      <c r="F273" s="44">
        <f t="shared" ref="F273:AA273" si="157">$D$168</f>
        <v>113.12</v>
      </c>
      <c r="G273" s="44">
        <f t="shared" si="157"/>
        <v>113.12</v>
      </c>
      <c r="H273" s="44">
        <f t="shared" si="157"/>
        <v>113.12</v>
      </c>
      <c r="I273" s="44">
        <f t="shared" si="157"/>
        <v>113.12</v>
      </c>
      <c r="J273" s="44">
        <f t="shared" si="157"/>
        <v>113.12</v>
      </c>
      <c r="K273" s="44">
        <f t="shared" si="157"/>
        <v>113.12</v>
      </c>
      <c r="L273" s="44">
        <f t="shared" si="157"/>
        <v>113.12</v>
      </c>
      <c r="M273" s="44">
        <f t="shared" si="157"/>
        <v>113.12</v>
      </c>
      <c r="N273" s="44">
        <f t="shared" si="157"/>
        <v>113.12</v>
      </c>
      <c r="O273" s="44">
        <f t="shared" si="157"/>
        <v>113.12</v>
      </c>
      <c r="P273" s="44">
        <f t="shared" si="157"/>
        <v>113.12</v>
      </c>
      <c r="Q273" s="44">
        <f t="shared" si="157"/>
        <v>113.12</v>
      </c>
      <c r="R273" s="44">
        <f t="shared" si="157"/>
        <v>113.12</v>
      </c>
      <c r="S273" s="44">
        <f t="shared" si="157"/>
        <v>113.12</v>
      </c>
      <c r="T273" s="44">
        <f t="shared" si="157"/>
        <v>113.12</v>
      </c>
      <c r="U273" s="44">
        <f t="shared" si="157"/>
        <v>113.12</v>
      </c>
      <c r="V273" s="44">
        <f t="shared" si="157"/>
        <v>113.12</v>
      </c>
      <c r="W273" s="44">
        <f t="shared" si="157"/>
        <v>113.12</v>
      </c>
      <c r="X273" s="44">
        <f t="shared" si="157"/>
        <v>113.12</v>
      </c>
      <c r="Y273" s="44">
        <f t="shared" si="157"/>
        <v>113.12</v>
      </c>
      <c r="Z273" s="44">
        <f t="shared" si="157"/>
        <v>113.12</v>
      </c>
      <c r="AA273" s="44">
        <f t="shared" si="157"/>
        <v>113.12</v>
      </c>
    </row>
    <row r="274" spans="1:27" ht="12.75" hidden="1" customHeight="1" outlineLevel="1" x14ac:dyDescent="0.2">
      <c r="A274" s="99" t="s">
        <v>1296</v>
      </c>
      <c r="B274" s="63" t="s">
        <v>83</v>
      </c>
      <c r="C274" s="43" t="s">
        <v>79</v>
      </c>
      <c r="D274" s="44">
        <v>3.92</v>
      </c>
      <c r="E274" s="44">
        <v>3.92</v>
      </c>
      <c r="F274" s="44">
        <v>3.92</v>
      </c>
      <c r="G274" s="44">
        <v>3.92</v>
      </c>
      <c r="H274" s="44">
        <v>3.92</v>
      </c>
      <c r="I274" s="44">
        <v>3.92</v>
      </c>
      <c r="J274" s="44">
        <v>3.92</v>
      </c>
      <c r="K274" s="44">
        <v>3.92</v>
      </c>
      <c r="L274" s="44">
        <v>3.92</v>
      </c>
      <c r="M274" s="44">
        <v>3.92</v>
      </c>
      <c r="N274" s="44">
        <v>3.92</v>
      </c>
      <c r="O274" s="44">
        <v>3.92</v>
      </c>
      <c r="P274" s="44">
        <v>3.92</v>
      </c>
      <c r="Q274" s="44">
        <v>3.92</v>
      </c>
      <c r="R274" s="44">
        <v>3.92</v>
      </c>
      <c r="S274" s="44">
        <v>3.92</v>
      </c>
      <c r="T274" s="44">
        <v>3.92</v>
      </c>
      <c r="U274" s="44">
        <v>3.92</v>
      </c>
      <c r="V274" s="44">
        <v>3.92</v>
      </c>
      <c r="W274" s="44">
        <v>3.92</v>
      </c>
      <c r="X274" s="44">
        <v>3.92</v>
      </c>
      <c r="Y274" s="44">
        <v>3.92</v>
      </c>
      <c r="Z274" s="44">
        <v>3.92</v>
      </c>
      <c r="AA274" s="44">
        <v>3.92</v>
      </c>
    </row>
    <row r="275" spans="1:27" ht="12.75" hidden="1" customHeight="1" outlineLevel="1" x14ac:dyDescent="0.2">
      <c r="A275" s="99" t="s">
        <v>1297</v>
      </c>
      <c r="B275" s="63" t="s">
        <v>81</v>
      </c>
      <c r="C275" s="43" t="s">
        <v>79</v>
      </c>
      <c r="D275" s="44">
        <f>$D$11</f>
        <v>330.69</v>
      </c>
      <c r="E275" s="44">
        <f t="shared" ref="E275:AA275" si="158">$D$11</f>
        <v>330.69</v>
      </c>
      <c r="F275" s="44">
        <f t="shared" si="158"/>
        <v>330.69</v>
      </c>
      <c r="G275" s="44">
        <f t="shared" si="158"/>
        <v>330.69</v>
      </c>
      <c r="H275" s="44">
        <f t="shared" si="158"/>
        <v>330.69</v>
      </c>
      <c r="I275" s="44">
        <f t="shared" si="158"/>
        <v>330.69</v>
      </c>
      <c r="J275" s="44">
        <f t="shared" si="158"/>
        <v>330.69</v>
      </c>
      <c r="K275" s="44">
        <f t="shared" si="158"/>
        <v>330.69</v>
      </c>
      <c r="L275" s="44">
        <f t="shared" si="158"/>
        <v>330.69</v>
      </c>
      <c r="M275" s="44">
        <f t="shared" si="158"/>
        <v>330.69</v>
      </c>
      <c r="N275" s="44">
        <f t="shared" si="158"/>
        <v>330.69</v>
      </c>
      <c r="O275" s="44">
        <f t="shared" si="158"/>
        <v>330.69</v>
      </c>
      <c r="P275" s="44">
        <f t="shared" si="158"/>
        <v>330.69</v>
      </c>
      <c r="Q275" s="44">
        <f t="shared" si="158"/>
        <v>330.69</v>
      </c>
      <c r="R275" s="44">
        <f t="shared" si="158"/>
        <v>330.69</v>
      </c>
      <c r="S275" s="44">
        <f t="shared" si="158"/>
        <v>330.69</v>
      </c>
      <c r="T275" s="44">
        <f t="shared" si="158"/>
        <v>330.69</v>
      </c>
      <c r="U275" s="44">
        <f t="shared" si="158"/>
        <v>330.69</v>
      </c>
      <c r="V275" s="44">
        <f t="shared" si="158"/>
        <v>330.69</v>
      </c>
      <c r="W275" s="44">
        <f t="shared" si="158"/>
        <v>330.69</v>
      </c>
      <c r="X275" s="44">
        <f t="shared" si="158"/>
        <v>330.69</v>
      </c>
      <c r="Y275" s="44">
        <f t="shared" si="158"/>
        <v>330.69</v>
      </c>
      <c r="Z275" s="44">
        <f t="shared" si="158"/>
        <v>330.69</v>
      </c>
      <c r="AA275" s="44">
        <f t="shared" si="158"/>
        <v>330.69</v>
      </c>
    </row>
    <row r="276" spans="1:27" ht="12.75" customHeight="1" collapsed="1" x14ac:dyDescent="0.2">
      <c r="A276" s="98" t="s">
        <v>1298</v>
      </c>
      <c r="B276" s="28" t="str">
        <f>"23"&amp;"."&amp;$B$663&amp;"."&amp;$B$664</f>
        <v>23.08.2023</v>
      </c>
      <c r="C276" s="90" t="s">
        <v>76</v>
      </c>
      <c r="D276" s="91">
        <f>ROUND(((D277+D278+D280+D279)/1000),5)</f>
        <v>1.67205</v>
      </c>
      <c r="E276" s="91">
        <f>ROUND(((E277+E278+E280+E279)/1000),5)</f>
        <v>1.39855</v>
      </c>
      <c r="F276" s="91">
        <f>ROUND(((F277+F278+F280+F279)/1000),5)</f>
        <v>1.3316300000000001</v>
      </c>
      <c r="G276" s="91">
        <f t="shared" ref="G276:AA276" si="159">ROUND(((G277+G278+G280+G279)/1000),5)</f>
        <v>1.2937000000000001</v>
      </c>
      <c r="H276" s="91">
        <f t="shared" si="159"/>
        <v>1.2914300000000001</v>
      </c>
      <c r="I276" s="91">
        <f t="shared" si="159"/>
        <v>0.69201000000000001</v>
      </c>
      <c r="J276" s="91">
        <f t="shared" si="159"/>
        <v>1.63462</v>
      </c>
      <c r="K276" s="91">
        <f t="shared" si="159"/>
        <v>1.9793499999999999</v>
      </c>
      <c r="L276" s="91">
        <f t="shared" si="159"/>
        <v>2.19855</v>
      </c>
      <c r="M276" s="91">
        <f t="shared" si="159"/>
        <v>2.51952</v>
      </c>
      <c r="N276" s="91">
        <f t="shared" si="159"/>
        <v>2.5637500000000002</v>
      </c>
      <c r="O276" s="91">
        <f t="shared" si="159"/>
        <v>2.5684800000000001</v>
      </c>
      <c r="P276" s="91">
        <f t="shared" si="159"/>
        <v>2.5558000000000001</v>
      </c>
      <c r="Q276" s="91">
        <f t="shared" si="159"/>
        <v>2.51905</v>
      </c>
      <c r="R276" s="91">
        <f t="shared" si="159"/>
        <v>2.5525899999999999</v>
      </c>
      <c r="S276" s="91">
        <f t="shared" si="159"/>
        <v>2.5526200000000001</v>
      </c>
      <c r="T276" s="91">
        <f t="shared" si="159"/>
        <v>2.5425900000000001</v>
      </c>
      <c r="U276" s="91">
        <f t="shared" si="159"/>
        <v>2.5293399999999999</v>
      </c>
      <c r="V276" s="91">
        <f t="shared" si="159"/>
        <v>2.4720800000000001</v>
      </c>
      <c r="W276" s="91">
        <f t="shared" si="159"/>
        <v>2.5007799999999998</v>
      </c>
      <c r="X276" s="91">
        <f t="shared" si="159"/>
        <v>2.3971</v>
      </c>
      <c r="Y276" s="91">
        <f t="shared" si="159"/>
        <v>2.3084199999999999</v>
      </c>
      <c r="Z276" s="91">
        <f t="shared" si="159"/>
        <v>2.1888899999999998</v>
      </c>
      <c r="AA276" s="91">
        <f t="shared" si="159"/>
        <v>1.8986000000000001</v>
      </c>
    </row>
    <row r="277" spans="1:27" ht="12.75" hidden="1" customHeight="1" outlineLevel="1" x14ac:dyDescent="0.2">
      <c r="A277" s="99" t="s">
        <v>1299</v>
      </c>
      <c r="B277" s="63" t="s">
        <v>238</v>
      </c>
      <c r="C277" s="43" t="s">
        <v>79</v>
      </c>
      <c r="D277" s="44">
        <v>1224.32</v>
      </c>
      <c r="E277" s="44">
        <v>950.82</v>
      </c>
      <c r="F277" s="44">
        <v>883.9</v>
      </c>
      <c r="G277" s="44">
        <v>845.97</v>
      </c>
      <c r="H277" s="44">
        <v>843.7</v>
      </c>
      <c r="I277" s="44">
        <v>244.28</v>
      </c>
      <c r="J277" s="44">
        <v>1186.8900000000001</v>
      </c>
      <c r="K277" s="44">
        <v>1531.62</v>
      </c>
      <c r="L277" s="44">
        <v>1750.82</v>
      </c>
      <c r="M277" s="44">
        <v>2071.79</v>
      </c>
      <c r="N277" s="44">
        <v>2116.02</v>
      </c>
      <c r="O277" s="44">
        <v>2120.75</v>
      </c>
      <c r="P277" s="44">
        <v>2108.0700000000002</v>
      </c>
      <c r="Q277" s="44">
        <v>2071.3200000000002</v>
      </c>
      <c r="R277" s="44">
        <v>2104.86</v>
      </c>
      <c r="S277" s="44">
        <v>2104.89</v>
      </c>
      <c r="T277" s="44">
        <v>2094.86</v>
      </c>
      <c r="U277" s="44">
        <v>2081.61</v>
      </c>
      <c r="V277" s="44">
        <v>2024.35</v>
      </c>
      <c r="W277" s="44">
        <v>2053.0500000000002</v>
      </c>
      <c r="X277" s="44">
        <v>1949.37</v>
      </c>
      <c r="Y277" s="44">
        <v>1860.69</v>
      </c>
      <c r="Z277" s="44">
        <v>1741.16</v>
      </c>
      <c r="AA277" s="44">
        <v>1450.87</v>
      </c>
    </row>
    <row r="278" spans="1:27" ht="12.75" hidden="1" customHeight="1" outlineLevel="1" x14ac:dyDescent="0.2">
      <c r="A278" s="99" t="s">
        <v>1300</v>
      </c>
      <c r="B278" s="63" t="s">
        <v>90</v>
      </c>
      <c r="C278" s="43" t="s">
        <v>79</v>
      </c>
      <c r="D278" s="44">
        <f>$D$168</f>
        <v>113.12</v>
      </c>
      <c r="E278" s="44">
        <f>$D$168</f>
        <v>113.12</v>
      </c>
      <c r="F278" s="44">
        <f t="shared" ref="F278:AA278" si="160">$D$168</f>
        <v>113.12</v>
      </c>
      <c r="G278" s="44">
        <f t="shared" si="160"/>
        <v>113.12</v>
      </c>
      <c r="H278" s="44">
        <f t="shared" si="160"/>
        <v>113.12</v>
      </c>
      <c r="I278" s="44">
        <f t="shared" si="160"/>
        <v>113.12</v>
      </c>
      <c r="J278" s="44">
        <f t="shared" si="160"/>
        <v>113.12</v>
      </c>
      <c r="K278" s="44">
        <f t="shared" si="160"/>
        <v>113.12</v>
      </c>
      <c r="L278" s="44">
        <f t="shared" si="160"/>
        <v>113.12</v>
      </c>
      <c r="M278" s="44">
        <f t="shared" si="160"/>
        <v>113.12</v>
      </c>
      <c r="N278" s="44">
        <f t="shared" si="160"/>
        <v>113.12</v>
      </c>
      <c r="O278" s="44">
        <f t="shared" si="160"/>
        <v>113.12</v>
      </c>
      <c r="P278" s="44">
        <f t="shared" si="160"/>
        <v>113.12</v>
      </c>
      <c r="Q278" s="44">
        <f t="shared" si="160"/>
        <v>113.12</v>
      </c>
      <c r="R278" s="44">
        <f t="shared" si="160"/>
        <v>113.12</v>
      </c>
      <c r="S278" s="44">
        <f t="shared" si="160"/>
        <v>113.12</v>
      </c>
      <c r="T278" s="44">
        <f t="shared" si="160"/>
        <v>113.12</v>
      </c>
      <c r="U278" s="44">
        <f t="shared" si="160"/>
        <v>113.12</v>
      </c>
      <c r="V278" s="44">
        <f t="shared" si="160"/>
        <v>113.12</v>
      </c>
      <c r="W278" s="44">
        <f t="shared" si="160"/>
        <v>113.12</v>
      </c>
      <c r="X278" s="44">
        <f t="shared" si="160"/>
        <v>113.12</v>
      </c>
      <c r="Y278" s="44">
        <f t="shared" si="160"/>
        <v>113.12</v>
      </c>
      <c r="Z278" s="44">
        <f t="shared" si="160"/>
        <v>113.12</v>
      </c>
      <c r="AA278" s="44">
        <f t="shared" si="160"/>
        <v>113.12</v>
      </c>
    </row>
    <row r="279" spans="1:27" ht="12.75" hidden="1" customHeight="1" outlineLevel="1" x14ac:dyDescent="0.2">
      <c r="A279" s="99" t="s">
        <v>1301</v>
      </c>
      <c r="B279" s="63" t="s">
        <v>83</v>
      </c>
      <c r="C279" s="43" t="s">
        <v>79</v>
      </c>
      <c r="D279" s="44">
        <v>3.92</v>
      </c>
      <c r="E279" s="44">
        <v>3.92</v>
      </c>
      <c r="F279" s="44">
        <v>3.92</v>
      </c>
      <c r="G279" s="44">
        <v>3.92</v>
      </c>
      <c r="H279" s="44">
        <v>3.92</v>
      </c>
      <c r="I279" s="44">
        <v>3.92</v>
      </c>
      <c r="J279" s="44">
        <v>3.92</v>
      </c>
      <c r="K279" s="44">
        <v>3.92</v>
      </c>
      <c r="L279" s="44">
        <v>3.92</v>
      </c>
      <c r="M279" s="44">
        <v>3.92</v>
      </c>
      <c r="N279" s="44">
        <v>3.92</v>
      </c>
      <c r="O279" s="44">
        <v>3.92</v>
      </c>
      <c r="P279" s="44">
        <v>3.92</v>
      </c>
      <c r="Q279" s="44">
        <v>3.92</v>
      </c>
      <c r="R279" s="44">
        <v>3.92</v>
      </c>
      <c r="S279" s="44">
        <v>3.92</v>
      </c>
      <c r="T279" s="44">
        <v>3.92</v>
      </c>
      <c r="U279" s="44">
        <v>3.92</v>
      </c>
      <c r="V279" s="44">
        <v>3.92</v>
      </c>
      <c r="W279" s="44">
        <v>3.92</v>
      </c>
      <c r="X279" s="44">
        <v>3.92</v>
      </c>
      <c r="Y279" s="44">
        <v>3.92</v>
      </c>
      <c r="Z279" s="44">
        <v>3.92</v>
      </c>
      <c r="AA279" s="44">
        <v>3.92</v>
      </c>
    </row>
    <row r="280" spans="1:27" ht="12.75" hidden="1" customHeight="1" outlineLevel="1" x14ac:dyDescent="0.2">
      <c r="A280" s="99" t="s">
        <v>1302</v>
      </c>
      <c r="B280" s="63" t="s">
        <v>81</v>
      </c>
      <c r="C280" s="43" t="s">
        <v>79</v>
      </c>
      <c r="D280" s="44">
        <f>$D$11</f>
        <v>330.69</v>
      </c>
      <c r="E280" s="44">
        <f t="shared" ref="E280:AA280" si="161">$D$11</f>
        <v>330.69</v>
      </c>
      <c r="F280" s="44">
        <f t="shared" si="161"/>
        <v>330.69</v>
      </c>
      <c r="G280" s="44">
        <f t="shared" si="161"/>
        <v>330.69</v>
      </c>
      <c r="H280" s="44">
        <f t="shared" si="161"/>
        <v>330.69</v>
      </c>
      <c r="I280" s="44">
        <f t="shared" si="161"/>
        <v>330.69</v>
      </c>
      <c r="J280" s="44">
        <f t="shared" si="161"/>
        <v>330.69</v>
      </c>
      <c r="K280" s="44">
        <f t="shared" si="161"/>
        <v>330.69</v>
      </c>
      <c r="L280" s="44">
        <f t="shared" si="161"/>
        <v>330.69</v>
      </c>
      <c r="M280" s="44">
        <f t="shared" si="161"/>
        <v>330.69</v>
      </c>
      <c r="N280" s="44">
        <f t="shared" si="161"/>
        <v>330.69</v>
      </c>
      <c r="O280" s="44">
        <f t="shared" si="161"/>
        <v>330.69</v>
      </c>
      <c r="P280" s="44">
        <f t="shared" si="161"/>
        <v>330.69</v>
      </c>
      <c r="Q280" s="44">
        <f t="shared" si="161"/>
        <v>330.69</v>
      </c>
      <c r="R280" s="44">
        <f t="shared" si="161"/>
        <v>330.69</v>
      </c>
      <c r="S280" s="44">
        <f t="shared" si="161"/>
        <v>330.69</v>
      </c>
      <c r="T280" s="44">
        <f t="shared" si="161"/>
        <v>330.69</v>
      </c>
      <c r="U280" s="44">
        <f t="shared" si="161"/>
        <v>330.69</v>
      </c>
      <c r="V280" s="44">
        <f t="shared" si="161"/>
        <v>330.69</v>
      </c>
      <c r="W280" s="44">
        <f t="shared" si="161"/>
        <v>330.69</v>
      </c>
      <c r="X280" s="44">
        <f t="shared" si="161"/>
        <v>330.69</v>
      </c>
      <c r="Y280" s="44">
        <f t="shared" si="161"/>
        <v>330.69</v>
      </c>
      <c r="Z280" s="44">
        <f t="shared" si="161"/>
        <v>330.69</v>
      </c>
      <c r="AA280" s="44">
        <f t="shared" si="161"/>
        <v>330.69</v>
      </c>
    </row>
    <row r="281" spans="1:27" ht="12.75" customHeight="1" collapsed="1" x14ac:dyDescent="0.2">
      <c r="A281" s="98" t="s">
        <v>1303</v>
      </c>
      <c r="B281" s="28" t="str">
        <f>"24"&amp;"."&amp;$B$663&amp;"."&amp;$B$664</f>
        <v>24.08.2023</v>
      </c>
      <c r="C281" s="90" t="s">
        <v>76</v>
      </c>
      <c r="D281" s="91">
        <f>ROUND(((D282+D283+D285+D284)/1000),5)</f>
        <v>1.6575</v>
      </c>
      <c r="E281" s="91">
        <f>ROUND(((E282+E283+E285+E284)/1000),5)</f>
        <v>1.41489</v>
      </c>
      <c r="F281" s="91">
        <f>ROUND(((F282+F283+F285+F284)/1000),5)</f>
        <v>1.3117000000000001</v>
      </c>
      <c r="G281" s="91">
        <f t="shared" ref="G281:AA281" si="162">ROUND(((G282+G283+G285+G284)/1000),5)</f>
        <v>0.65858000000000005</v>
      </c>
      <c r="H281" s="91">
        <f t="shared" si="162"/>
        <v>0.66708000000000001</v>
      </c>
      <c r="I281" s="91">
        <f t="shared" si="162"/>
        <v>1.4136899999999999</v>
      </c>
      <c r="J281" s="91">
        <f t="shared" si="162"/>
        <v>1.7041500000000001</v>
      </c>
      <c r="K281" s="91">
        <f t="shared" si="162"/>
        <v>2.02902</v>
      </c>
      <c r="L281" s="91">
        <f t="shared" si="162"/>
        <v>2.23081</v>
      </c>
      <c r="M281" s="91">
        <f t="shared" si="162"/>
        <v>2.3351299999999999</v>
      </c>
      <c r="N281" s="91">
        <f t="shared" si="162"/>
        <v>2.3930400000000001</v>
      </c>
      <c r="O281" s="91">
        <f t="shared" si="162"/>
        <v>2.3827199999999999</v>
      </c>
      <c r="P281" s="91">
        <f t="shared" si="162"/>
        <v>2.3647300000000002</v>
      </c>
      <c r="Q281" s="91">
        <f t="shared" si="162"/>
        <v>2.39819</v>
      </c>
      <c r="R281" s="91">
        <f t="shared" si="162"/>
        <v>2.48929</v>
      </c>
      <c r="S281" s="91">
        <f t="shared" si="162"/>
        <v>2.4933000000000001</v>
      </c>
      <c r="T281" s="91">
        <f t="shared" si="162"/>
        <v>2.4884900000000001</v>
      </c>
      <c r="U281" s="91">
        <f t="shared" si="162"/>
        <v>2.3853900000000001</v>
      </c>
      <c r="V281" s="91">
        <f t="shared" si="162"/>
        <v>2.3863099999999999</v>
      </c>
      <c r="W281" s="91">
        <f t="shared" si="162"/>
        <v>2.4255900000000001</v>
      </c>
      <c r="X281" s="91">
        <f t="shared" si="162"/>
        <v>2.4550299999999998</v>
      </c>
      <c r="Y281" s="91">
        <f t="shared" si="162"/>
        <v>2.3523399999999999</v>
      </c>
      <c r="Z281" s="91">
        <f t="shared" si="162"/>
        <v>2.2342300000000002</v>
      </c>
      <c r="AA281" s="91">
        <f t="shared" si="162"/>
        <v>1.96715</v>
      </c>
    </row>
    <row r="282" spans="1:27" ht="12.75" hidden="1" customHeight="1" outlineLevel="1" x14ac:dyDescent="0.2">
      <c r="A282" s="99" t="s">
        <v>1304</v>
      </c>
      <c r="B282" s="63" t="s">
        <v>238</v>
      </c>
      <c r="C282" s="43" t="s">
        <v>79</v>
      </c>
      <c r="D282" s="44">
        <v>1209.77</v>
      </c>
      <c r="E282" s="44">
        <v>967.16</v>
      </c>
      <c r="F282" s="44">
        <v>863.97</v>
      </c>
      <c r="G282" s="44">
        <v>210.85</v>
      </c>
      <c r="H282" s="44">
        <v>219.35</v>
      </c>
      <c r="I282" s="44">
        <v>965.96</v>
      </c>
      <c r="J282" s="44">
        <v>1256.42</v>
      </c>
      <c r="K282" s="44">
        <v>1581.29</v>
      </c>
      <c r="L282" s="44">
        <v>1783.08</v>
      </c>
      <c r="M282" s="44">
        <v>1887.4</v>
      </c>
      <c r="N282" s="44">
        <v>1945.31</v>
      </c>
      <c r="O282" s="44">
        <v>1934.99</v>
      </c>
      <c r="P282" s="44">
        <v>1917</v>
      </c>
      <c r="Q282" s="44">
        <v>1950.46</v>
      </c>
      <c r="R282" s="44">
        <v>2041.56</v>
      </c>
      <c r="S282" s="44">
        <v>2045.57</v>
      </c>
      <c r="T282" s="44">
        <v>2040.76</v>
      </c>
      <c r="U282" s="44">
        <v>1937.66</v>
      </c>
      <c r="V282" s="44">
        <v>1938.58</v>
      </c>
      <c r="W282" s="44">
        <v>1977.86</v>
      </c>
      <c r="X282" s="44">
        <v>2007.3</v>
      </c>
      <c r="Y282" s="44">
        <v>1904.61</v>
      </c>
      <c r="Z282" s="44">
        <v>1786.5</v>
      </c>
      <c r="AA282" s="44">
        <v>1519.42</v>
      </c>
    </row>
    <row r="283" spans="1:27" ht="12.75" hidden="1" customHeight="1" outlineLevel="1" x14ac:dyDescent="0.2">
      <c r="A283" s="99" t="s">
        <v>1305</v>
      </c>
      <c r="B283" s="63" t="s">
        <v>90</v>
      </c>
      <c r="C283" s="43" t="s">
        <v>79</v>
      </c>
      <c r="D283" s="44">
        <f>$D$168</f>
        <v>113.12</v>
      </c>
      <c r="E283" s="44">
        <f>$D$168</f>
        <v>113.12</v>
      </c>
      <c r="F283" s="44">
        <f t="shared" ref="F283:AA283" si="163">$D$168</f>
        <v>113.12</v>
      </c>
      <c r="G283" s="44">
        <f t="shared" si="163"/>
        <v>113.12</v>
      </c>
      <c r="H283" s="44">
        <f t="shared" si="163"/>
        <v>113.12</v>
      </c>
      <c r="I283" s="44">
        <f t="shared" si="163"/>
        <v>113.12</v>
      </c>
      <c r="J283" s="44">
        <f t="shared" si="163"/>
        <v>113.12</v>
      </c>
      <c r="K283" s="44">
        <f t="shared" si="163"/>
        <v>113.12</v>
      </c>
      <c r="L283" s="44">
        <f t="shared" si="163"/>
        <v>113.12</v>
      </c>
      <c r="M283" s="44">
        <f t="shared" si="163"/>
        <v>113.12</v>
      </c>
      <c r="N283" s="44">
        <f t="shared" si="163"/>
        <v>113.12</v>
      </c>
      <c r="O283" s="44">
        <f t="shared" si="163"/>
        <v>113.12</v>
      </c>
      <c r="P283" s="44">
        <f t="shared" si="163"/>
        <v>113.12</v>
      </c>
      <c r="Q283" s="44">
        <f t="shared" si="163"/>
        <v>113.12</v>
      </c>
      <c r="R283" s="44">
        <f t="shared" si="163"/>
        <v>113.12</v>
      </c>
      <c r="S283" s="44">
        <f t="shared" si="163"/>
        <v>113.12</v>
      </c>
      <c r="T283" s="44">
        <f t="shared" si="163"/>
        <v>113.12</v>
      </c>
      <c r="U283" s="44">
        <f t="shared" si="163"/>
        <v>113.12</v>
      </c>
      <c r="V283" s="44">
        <f t="shared" si="163"/>
        <v>113.12</v>
      </c>
      <c r="W283" s="44">
        <f t="shared" si="163"/>
        <v>113.12</v>
      </c>
      <c r="X283" s="44">
        <f t="shared" si="163"/>
        <v>113.12</v>
      </c>
      <c r="Y283" s="44">
        <f t="shared" si="163"/>
        <v>113.12</v>
      </c>
      <c r="Z283" s="44">
        <f t="shared" si="163"/>
        <v>113.12</v>
      </c>
      <c r="AA283" s="44">
        <f t="shared" si="163"/>
        <v>113.12</v>
      </c>
    </row>
    <row r="284" spans="1:27" ht="12.75" hidden="1" customHeight="1" outlineLevel="1" x14ac:dyDescent="0.2">
      <c r="A284" s="99" t="s">
        <v>1306</v>
      </c>
      <c r="B284" s="63" t="s">
        <v>83</v>
      </c>
      <c r="C284" s="43" t="s">
        <v>79</v>
      </c>
      <c r="D284" s="44">
        <v>3.92</v>
      </c>
      <c r="E284" s="44">
        <v>3.92</v>
      </c>
      <c r="F284" s="44">
        <v>3.92</v>
      </c>
      <c r="G284" s="44">
        <v>3.92</v>
      </c>
      <c r="H284" s="44">
        <v>3.92</v>
      </c>
      <c r="I284" s="44">
        <v>3.92</v>
      </c>
      <c r="J284" s="44">
        <v>3.92</v>
      </c>
      <c r="K284" s="44">
        <v>3.92</v>
      </c>
      <c r="L284" s="44">
        <v>3.92</v>
      </c>
      <c r="M284" s="44">
        <v>3.92</v>
      </c>
      <c r="N284" s="44">
        <v>3.92</v>
      </c>
      <c r="O284" s="44">
        <v>3.92</v>
      </c>
      <c r="P284" s="44">
        <v>3.92</v>
      </c>
      <c r="Q284" s="44">
        <v>3.92</v>
      </c>
      <c r="R284" s="44">
        <v>3.92</v>
      </c>
      <c r="S284" s="44">
        <v>3.92</v>
      </c>
      <c r="T284" s="44">
        <v>3.92</v>
      </c>
      <c r="U284" s="44">
        <v>3.92</v>
      </c>
      <c r="V284" s="44">
        <v>3.92</v>
      </c>
      <c r="W284" s="44">
        <v>3.92</v>
      </c>
      <c r="X284" s="44">
        <v>3.92</v>
      </c>
      <c r="Y284" s="44">
        <v>3.92</v>
      </c>
      <c r="Z284" s="44">
        <v>3.92</v>
      </c>
      <c r="AA284" s="44">
        <v>3.92</v>
      </c>
    </row>
    <row r="285" spans="1:27" ht="12.75" hidden="1" customHeight="1" outlineLevel="1" x14ac:dyDescent="0.2">
      <c r="A285" s="99" t="s">
        <v>1307</v>
      </c>
      <c r="B285" s="63" t="s">
        <v>81</v>
      </c>
      <c r="C285" s="43" t="s">
        <v>79</v>
      </c>
      <c r="D285" s="44">
        <f>$D$11</f>
        <v>330.69</v>
      </c>
      <c r="E285" s="44">
        <f t="shared" ref="E285:AA285" si="164">$D$11</f>
        <v>330.69</v>
      </c>
      <c r="F285" s="44">
        <f t="shared" si="164"/>
        <v>330.69</v>
      </c>
      <c r="G285" s="44">
        <f t="shared" si="164"/>
        <v>330.69</v>
      </c>
      <c r="H285" s="44">
        <f t="shared" si="164"/>
        <v>330.69</v>
      </c>
      <c r="I285" s="44">
        <f t="shared" si="164"/>
        <v>330.69</v>
      </c>
      <c r="J285" s="44">
        <f t="shared" si="164"/>
        <v>330.69</v>
      </c>
      <c r="K285" s="44">
        <f t="shared" si="164"/>
        <v>330.69</v>
      </c>
      <c r="L285" s="44">
        <f t="shared" si="164"/>
        <v>330.69</v>
      </c>
      <c r="M285" s="44">
        <f t="shared" si="164"/>
        <v>330.69</v>
      </c>
      <c r="N285" s="44">
        <f t="shared" si="164"/>
        <v>330.69</v>
      </c>
      <c r="O285" s="44">
        <f t="shared" si="164"/>
        <v>330.69</v>
      </c>
      <c r="P285" s="44">
        <f t="shared" si="164"/>
        <v>330.69</v>
      </c>
      <c r="Q285" s="44">
        <f t="shared" si="164"/>
        <v>330.69</v>
      </c>
      <c r="R285" s="44">
        <f t="shared" si="164"/>
        <v>330.69</v>
      </c>
      <c r="S285" s="44">
        <f t="shared" si="164"/>
        <v>330.69</v>
      </c>
      <c r="T285" s="44">
        <f t="shared" si="164"/>
        <v>330.69</v>
      </c>
      <c r="U285" s="44">
        <f t="shared" si="164"/>
        <v>330.69</v>
      </c>
      <c r="V285" s="44">
        <f t="shared" si="164"/>
        <v>330.69</v>
      </c>
      <c r="W285" s="44">
        <f t="shared" si="164"/>
        <v>330.69</v>
      </c>
      <c r="X285" s="44">
        <f t="shared" si="164"/>
        <v>330.69</v>
      </c>
      <c r="Y285" s="44">
        <f t="shared" si="164"/>
        <v>330.69</v>
      </c>
      <c r="Z285" s="44">
        <f t="shared" si="164"/>
        <v>330.69</v>
      </c>
      <c r="AA285" s="44">
        <f t="shared" si="164"/>
        <v>330.69</v>
      </c>
    </row>
    <row r="286" spans="1:27" ht="12.75" customHeight="1" collapsed="1" x14ac:dyDescent="0.2">
      <c r="A286" s="98" t="s">
        <v>1308</v>
      </c>
      <c r="B286" s="28" t="str">
        <f>"25"&amp;"."&amp;$B$663&amp;"."&amp;$B$664</f>
        <v>25.08.2023</v>
      </c>
      <c r="C286" s="90" t="s">
        <v>76</v>
      </c>
      <c r="D286" s="91">
        <f>ROUND(((D287+D288+D290+D289)/1000),5)</f>
        <v>1.7317199999999999</v>
      </c>
      <c r="E286" s="91">
        <f>ROUND(((E287+E288+E290+E289)/1000),5)</f>
        <v>1.5200199999999999</v>
      </c>
      <c r="F286" s="91">
        <f>ROUND(((F287+F288+F290+F289)/1000),5)</f>
        <v>1.3979600000000001</v>
      </c>
      <c r="G286" s="91">
        <f t="shared" ref="G286:AA286" si="165">ROUND(((G287+G288+G290+G289)/1000),5)</f>
        <v>0.66579999999999995</v>
      </c>
      <c r="H286" s="91">
        <f t="shared" si="165"/>
        <v>0.68215000000000003</v>
      </c>
      <c r="I286" s="91">
        <f t="shared" si="165"/>
        <v>0.71677000000000002</v>
      </c>
      <c r="J286" s="91">
        <f t="shared" si="165"/>
        <v>1.76189</v>
      </c>
      <c r="K286" s="91">
        <f t="shared" si="165"/>
        <v>2.0428700000000002</v>
      </c>
      <c r="L286" s="91">
        <f t="shared" si="165"/>
        <v>2.2142900000000001</v>
      </c>
      <c r="M286" s="91">
        <f t="shared" si="165"/>
        <v>2.4023099999999999</v>
      </c>
      <c r="N286" s="91">
        <f t="shared" si="165"/>
        <v>2.4496799999999999</v>
      </c>
      <c r="O286" s="91">
        <f t="shared" si="165"/>
        <v>2.4261200000000001</v>
      </c>
      <c r="P286" s="91">
        <f t="shared" si="165"/>
        <v>2.39357</v>
      </c>
      <c r="Q286" s="91">
        <f t="shared" si="165"/>
        <v>2.4058899999999999</v>
      </c>
      <c r="R286" s="91">
        <f t="shared" si="165"/>
        <v>2.4919500000000001</v>
      </c>
      <c r="S286" s="91">
        <f t="shared" si="165"/>
        <v>2.4897200000000002</v>
      </c>
      <c r="T286" s="91">
        <f t="shared" si="165"/>
        <v>2.45791</v>
      </c>
      <c r="U286" s="91">
        <f t="shared" si="165"/>
        <v>2.4498700000000002</v>
      </c>
      <c r="V286" s="91">
        <f t="shared" si="165"/>
        <v>2.4469099999999999</v>
      </c>
      <c r="W286" s="91">
        <f t="shared" si="165"/>
        <v>2.4870299999999999</v>
      </c>
      <c r="X286" s="91">
        <f t="shared" si="165"/>
        <v>2.4893100000000001</v>
      </c>
      <c r="Y286" s="91">
        <f t="shared" si="165"/>
        <v>2.4156599999999999</v>
      </c>
      <c r="Z286" s="91">
        <f t="shared" si="165"/>
        <v>2.2105299999999999</v>
      </c>
      <c r="AA286" s="91">
        <f t="shared" si="165"/>
        <v>1.99655</v>
      </c>
    </row>
    <row r="287" spans="1:27" ht="12.75" hidden="1" customHeight="1" outlineLevel="1" x14ac:dyDescent="0.2">
      <c r="A287" s="99" t="s">
        <v>1309</v>
      </c>
      <c r="B287" s="63" t="s">
        <v>238</v>
      </c>
      <c r="C287" s="43" t="s">
        <v>79</v>
      </c>
      <c r="D287" s="44">
        <v>1283.99</v>
      </c>
      <c r="E287" s="44">
        <v>1072.29</v>
      </c>
      <c r="F287" s="44">
        <v>950.23</v>
      </c>
      <c r="G287" s="44">
        <v>218.07</v>
      </c>
      <c r="H287" s="44">
        <v>234.42</v>
      </c>
      <c r="I287" s="44">
        <v>269.04000000000002</v>
      </c>
      <c r="J287" s="44">
        <v>1314.16</v>
      </c>
      <c r="K287" s="44">
        <v>1595.14</v>
      </c>
      <c r="L287" s="44">
        <v>1766.56</v>
      </c>
      <c r="M287" s="44">
        <v>1954.58</v>
      </c>
      <c r="N287" s="44">
        <v>2001.95</v>
      </c>
      <c r="O287" s="44">
        <v>1978.39</v>
      </c>
      <c r="P287" s="44">
        <v>1945.84</v>
      </c>
      <c r="Q287" s="44">
        <v>1958.16</v>
      </c>
      <c r="R287" s="44">
        <v>2044.22</v>
      </c>
      <c r="S287" s="44">
        <v>2041.99</v>
      </c>
      <c r="T287" s="44">
        <v>2010.18</v>
      </c>
      <c r="U287" s="44">
        <v>2002.14</v>
      </c>
      <c r="V287" s="44">
        <v>1999.18</v>
      </c>
      <c r="W287" s="44">
        <v>2039.3</v>
      </c>
      <c r="X287" s="44">
        <v>2041.58</v>
      </c>
      <c r="Y287" s="44">
        <v>1967.93</v>
      </c>
      <c r="Z287" s="44">
        <v>1762.8</v>
      </c>
      <c r="AA287" s="44">
        <v>1548.82</v>
      </c>
    </row>
    <row r="288" spans="1:27" ht="12.75" hidden="1" customHeight="1" outlineLevel="1" x14ac:dyDescent="0.2">
      <c r="A288" s="99" t="s">
        <v>1310</v>
      </c>
      <c r="B288" s="63" t="s">
        <v>90</v>
      </c>
      <c r="C288" s="43" t="s">
        <v>79</v>
      </c>
      <c r="D288" s="44">
        <f>$D$168</f>
        <v>113.12</v>
      </c>
      <c r="E288" s="44">
        <f>$D$168</f>
        <v>113.12</v>
      </c>
      <c r="F288" s="44">
        <f t="shared" ref="F288:AA288" si="166">$D$168</f>
        <v>113.12</v>
      </c>
      <c r="G288" s="44">
        <f t="shared" si="166"/>
        <v>113.12</v>
      </c>
      <c r="H288" s="44">
        <f t="shared" si="166"/>
        <v>113.12</v>
      </c>
      <c r="I288" s="44">
        <f t="shared" si="166"/>
        <v>113.12</v>
      </c>
      <c r="J288" s="44">
        <f t="shared" si="166"/>
        <v>113.12</v>
      </c>
      <c r="K288" s="44">
        <f t="shared" si="166"/>
        <v>113.12</v>
      </c>
      <c r="L288" s="44">
        <f t="shared" si="166"/>
        <v>113.12</v>
      </c>
      <c r="M288" s="44">
        <f t="shared" si="166"/>
        <v>113.12</v>
      </c>
      <c r="N288" s="44">
        <f t="shared" si="166"/>
        <v>113.12</v>
      </c>
      <c r="O288" s="44">
        <f t="shared" si="166"/>
        <v>113.12</v>
      </c>
      <c r="P288" s="44">
        <f t="shared" si="166"/>
        <v>113.12</v>
      </c>
      <c r="Q288" s="44">
        <f t="shared" si="166"/>
        <v>113.12</v>
      </c>
      <c r="R288" s="44">
        <f t="shared" si="166"/>
        <v>113.12</v>
      </c>
      <c r="S288" s="44">
        <f t="shared" si="166"/>
        <v>113.12</v>
      </c>
      <c r="T288" s="44">
        <f t="shared" si="166"/>
        <v>113.12</v>
      </c>
      <c r="U288" s="44">
        <f t="shared" si="166"/>
        <v>113.12</v>
      </c>
      <c r="V288" s="44">
        <f t="shared" si="166"/>
        <v>113.12</v>
      </c>
      <c r="W288" s="44">
        <f t="shared" si="166"/>
        <v>113.12</v>
      </c>
      <c r="X288" s="44">
        <f t="shared" si="166"/>
        <v>113.12</v>
      </c>
      <c r="Y288" s="44">
        <f t="shared" si="166"/>
        <v>113.12</v>
      </c>
      <c r="Z288" s="44">
        <f t="shared" si="166"/>
        <v>113.12</v>
      </c>
      <c r="AA288" s="44">
        <f t="shared" si="166"/>
        <v>113.12</v>
      </c>
    </row>
    <row r="289" spans="1:27" ht="12.75" hidden="1" customHeight="1" outlineLevel="1" x14ac:dyDescent="0.2">
      <c r="A289" s="99" t="s">
        <v>1311</v>
      </c>
      <c r="B289" s="63" t="s">
        <v>83</v>
      </c>
      <c r="C289" s="43" t="s">
        <v>79</v>
      </c>
      <c r="D289" s="44">
        <v>3.92</v>
      </c>
      <c r="E289" s="44">
        <v>3.92</v>
      </c>
      <c r="F289" s="44">
        <v>3.92</v>
      </c>
      <c r="G289" s="44">
        <v>3.92</v>
      </c>
      <c r="H289" s="44">
        <v>3.92</v>
      </c>
      <c r="I289" s="44">
        <v>3.92</v>
      </c>
      <c r="J289" s="44">
        <v>3.92</v>
      </c>
      <c r="K289" s="44">
        <v>3.92</v>
      </c>
      <c r="L289" s="44">
        <v>3.92</v>
      </c>
      <c r="M289" s="44">
        <v>3.92</v>
      </c>
      <c r="N289" s="44">
        <v>3.92</v>
      </c>
      <c r="O289" s="44">
        <v>3.92</v>
      </c>
      <c r="P289" s="44">
        <v>3.92</v>
      </c>
      <c r="Q289" s="44">
        <v>3.92</v>
      </c>
      <c r="R289" s="44">
        <v>3.92</v>
      </c>
      <c r="S289" s="44">
        <v>3.92</v>
      </c>
      <c r="T289" s="44">
        <v>3.92</v>
      </c>
      <c r="U289" s="44">
        <v>3.92</v>
      </c>
      <c r="V289" s="44">
        <v>3.92</v>
      </c>
      <c r="W289" s="44">
        <v>3.92</v>
      </c>
      <c r="X289" s="44">
        <v>3.92</v>
      </c>
      <c r="Y289" s="44">
        <v>3.92</v>
      </c>
      <c r="Z289" s="44">
        <v>3.92</v>
      </c>
      <c r="AA289" s="44">
        <v>3.92</v>
      </c>
    </row>
    <row r="290" spans="1:27" ht="12.75" hidden="1" customHeight="1" outlineLevel="1" x14ac:dyDescent="0.2">
      <c r="A290" s="99" t="s">
        <v>1312</v>
      </c>
      <c r="B290" s="63" t="s">
        <v>81</v>
      </c>
      <c r="C290" s="43" t="s">
        <v>79</v>
      </c>
      <c r="D290" s="44">
        <f>$D$11</f>
        <v>330.69</v>
      </c>
      <c r="E290" s="44">
        <f t="shared" ref="E290:AA290" si="167">$D$11</f>
        <v>330.69</v>
      </c>
      <c r="F290" s="44">
        <f t="shared" si="167"/>
        <v>330.69</v>
      </c>
      <c r="G290" s="44">
        <f t="shared" si="167"/>
        <v>330.69</v>
      </c>
      <c r="H290" s="44">
        <f t="shared" si="167"/>
        <v>330.69</v>
      </c>
      <c r="I290" s="44">
        <f t="shared" si="167"/>
        <v>330.69</v>
      </c>
      <c r="J290" s="44">
        <f t="shared" si="167"/>
        <v>330.69</v>
      </c>
      <c r="K290" s="44">
        <f t="shared" si="167"/>
        <v>330.69</v>
      </c>
      <c r="L290" s="44">
        <f t="shared" si="167"/>
        <v>330.69</v>
      </c>
      <c r="M290" s="44">
        <f t="shared" si="167"/>
        <v>330.69</v>
      </c>
      <c r="N290" s="44">
        <f t="shared" si="167"/>
        <v>330.69</v>
      </c>
      <c r="O290" s="44">
        <f t="shared" si="167"/>
        <v>330.69</v>
      </c>
      <c r="P290" s="44">
        <f t="shared" si="167"/>
        <v>330.69</v>
      </c>
      <c r="Q290" s="44">
        <f t="shared" si="167"/>
        <v>330.69</v>
      </c>
      <c r="R290" s="44">
        <f t="shared" si="167"/>
        <v>330.69</v>
      </c>
      <c r="S290" s="44">
        <f t="shared" si="167"/>
        <v>330.69</v>
      </c>
      <c r="T290" s="44">
        <f t="shared" si="167"/>
        <v>330.69</v>
      </c>
      <c r="U290" s="44">
        <f t="shared" si="167"/>
        <v>330.69</v>
      </c>
      <c r="V290" s="44">
        <f t="shared" si="167"/>
        <v>330.69</v>
      </c>
      <c r="W290" s="44">
        <f t="shared" si="167"/>
        <v>330.69</v>
      </c>
      <c r="X290" s="44">
        <f t="shared" si="167"/>
        <v>330.69</v>
      </c>
      <c r="Y290" s="44">
        <f t="shared" si="167"/>
        <v>330.69</v>
      </c>
      <c r="Z290" s="44">
        <f t="shared" si="167"/>
        <v>330.69</v>
      </c>
      <c r="AA290" s="44">
        <f t="shared" si="167"/>
        <v>330.69</v>
      </c>
    </row>
    <row r="291" spans="1:27" ht="12.75" customHeight="1" collapsed="1" x14ac:dyDescent="0.2">
      <c r="A291" s="98" t="s">
        <v>1313</v>
      </c>
      <c r="B291" s="28" t="str">
        <f>"26"&amp;"."&amp;$B$663&amp;"."&amp;$B$664</f>
        <v>26.08.2023</v>
      </c>
      <c r="C291" s="90" t="s">
        <v>76</v>
      </c>
      <c r="D291" s="91">
        <f>ROUND(((D292+D293+D295+D294)/1000),5)</f>
        <v>1.85948</v>
      </c>
      <c r="E291" s="91">
        <f>ROUND(((E292+E293+E295+E294)/1000),5)</f>
        <v>1.77596</v>
      </c>
      <c r="F291" s="91">
        <f>ROUND(((F292+F293+F295+F294)/1000),5)</f>
        <v>1.6488499999999999</v>
      </c>
      <c r="G291" s="91">
        <f t="shared" ref="G291:AA291" si="168">ROUND(((G292+G293+G295+G294)/1000),5)</f>
        <v>1.61331</v>
      </c>
      <c r="H291" s="91">
        <f t="shared" si="168"/>
        <v>1.61212</v>
      </c>
      <c r="I291" s="91">
        <f t="shared" si="168"/>
        <v>1.63076</v>
      </c>
      <c r="J291" s="91">
        <f t="shared" si="168"/>
        <v>1.7328300000000001</v>
      </c>
      <c r="K291" s="91">
        <f t="shared" si="168"/>
        <v>1.92889</v>
      </c>
      <c r="L291" s="91">
        <f t="shared" si="168"/>
        <v>2.2212900000000002</v>
      </c>
      <c r="M291" s="91">
        <f t="shared" si="168"/>
        <v>2.46773</v>
      </c>
      <c r="N291" s="91">
        <f t="shared" si="168"/>
        <v>2.5285700000000002</v>
      </c>
      <c r="O291" s="91">
        <f t="shared" si="168"/>
        <v>2.5377000000000001</v>
      </c>
      <c r="P291" s="91">
        <f t="shared" si="168"/>
        <v>2.5327799999999998</v>
      </c>
      <c r="Q291" s="91">
        <f t="shared" si="168"/>
        <v>2.5505100000000001</v>
      </c>
      <c r="R291" s="91">
        <f t="shared" si="168"/>
        <v>2.5476399999999999</v>
      </c>
      <c r="S291" s="91">
        <f t="shared" si="168"/>
        <v>2.5392999999999999</v>
      </c>
      <c r="T291" s="91">
        <f t="shared" si="168"/>
        <v>2.4632700000000001</v>
      </c>
      <c r="U291" s="91">
        <f t="shared" si="168"/>
        <v>2.38</v>
      </c>
      <c r="V291" s="91">
        <f t="shared" si="168"/>
        <v>2.3778100000000002</v>
      </c>
      <c r="W291" s="91">
        <f t="shared" si="168"/>
        <v>2.45065</v>
      </c>
      <c r="X291" s="91">
        <f t="shared" si="168"/>
        <v>2.3968699999999998</v>
      </c>
      <c r="Y291" s="91">
        <f t="shared" si="168"/>
        <v>2.2136100000000001</v>
      </c>
      <c r="Z291" s="91">
        <f t="shared" si="168"/>
        <v>2.1387</v>
      </c>
      <c r="AA291" s="91">
        <f t="shared" si="168"/>
        <v>1.9272100000000001</v>
      </c>
    </row>
    <row r="292" spans="1:27" ht="12.75" hidden="1" customHeight="1" outlineLevel="1" x14ac:dyDescent="0.2">
      <c r="A292" s="99" t="s">
        <v>1314</v>
      </c>
      <c r="B292" s="63" t="s">
        <v>238</v>
      </c>
      <c r="C292" s="43" t="s">
        <v>79</v>
      </c>
      <c r="D292" s="44">
        <v>1411.75</v>
      </c>
      <c r="E292" s="44">
        <v>1328.23</v>
      </c>
      <c r="F292" s="44">
        <v>1201.1199999999999</v>
      </c>
      <c r="G292" s="44">
        <v>1165.58</v>
      </c>
      <c r="H292" s="44">
        <v>1164.3900000000001</v>
      </c>
      <c r="I292" s="44">
        <v>1183.03</v>
      </c>
      <c r="J292" s="44">
        <v>1285.0999999999999</v>
      </c>
      <c r="K292" s="44">
        <v>1481.16</v>
      </c>
      <c r="L292" s="44">
        <v>1773.56</v>
      </c>
      <c r="M292" s="44">
        <v>2020</v>
      </c>
      <c r="N292" s="44">
        <v>2080.84</v>
      </c>
      <c r="O292" s="44">
        <v>2089.9699999999998</v>
      </c>
      <c r="P292" s="44">
        <v>2085.0500000000002</v>
      </c>
      <c r="Q292" s="44">
        <v>2102.7800000000002</v>
      </c>
      <c r="R292" s="44">
        <v>2099.91</v>
      </c>
      <c r="S292" s="44">
        <v>2091.5700000000002</v>
      </c>
      <c r="T292" s="44">
        <v>2015.54</v>
      </c>
      <c r="U292" s="44">
        <v>1932.27</v>
      </c>
      <c r="V292" s="44">
        <v>1930.08</v>
      </c>
      <c r="W292" s="44">
        <v>2002.92</v>
      </c>
      <c r="X292" s="44">
        <v>1949.14</v>
      </c>
      <c r="Y292" s="44">
        <v>1765.88</v>
      </c>
      <c r="Z292" s="44">
        <v>1690.97</v>
      </c>
      <c r="AA292" s="44">
        <v>1479.48</v>
      </c>
    </row>
    <row r="293" spans="1:27" ht="12.75" hidden="1" customHeight="1" outlineLevel="1" x14ac:dyDescent="0.2">
      <c r="A293" s="99" t="s">
        <v>1315</v>
      </c>
      <c r="B293" s="63" t="s">
        <v>90</v>
      </c>
      <c r="C293" s="43" t="s">
        <v>79</v>
      </c>
      <c r="D293" s="44">
        <f>$D$168</f>
        <v>113.12</v>
      </c>
      <c r="E293" s="44">
        <f>$D$168</f>
        <v>113.12</v>
      </c>
      <c r="F293" s="44">
        <f t="shared" ref="F293:AA293" si="169">$D$168</f>
        <v>113.12</v>
      </c>
      <c r="G293" s="44">
        <f t="shared" si="169"/>
        <v>113.12</v>
      </c>
      <c r="H293" s="44">
        <f t="shared" si="169"/>
        <v>113.12</v>
      </c>
      <c r="I293" s="44">
        <f t="shared" si="169"/>
        <v>113.12</v>
      </c>
      <c r="J293" s="44">
        <f t="shared" si="169"/>
        <v>113.12</v>
      </c>
      <c r="K293" s="44">
        <f t="shared" si="169"/>
        <v>113.12</v>
      </c>
      <c r="L293" s="44">
        <f t="shared" si="169"/>
        <v>113.12</v>
      </c>
      <c r="M293" s="44">
        <f t="shared" si="169"/>
        <v>113.12</v>
      </c>
      <c r="N293" s="44">
        <f t="shared" si="169"/>
        <v>113.12</v>
      </c>
      <c r="O293" s="44">
        <f t="shared" si="169"/>
        <v>113.12</v>
      </c>
      <c r="P293" s="44">
        <f t="shared" si="169"/>
        <v>113.12</v>
      </c>
      <c r="Q293" s="44">
        <f t="shared" si="169"/>
        <v>113.12</v>
      </c>
      <c r="R293" s="44">
        <f t="shared" si="169"/>
        <v>113.12</v>
      </c>
      <c r="S293" s="44">
        <f t="shared" si="169"/>
        <v>113.12</v>
      </c>
      <c r="T293" s="44">
        <f t="shared" si="169"/>
        <v>113.12</v>
      </c>
      <c r="U293" s="44">
        <f t="shared" si="169"/>
        <v>113.12</v>
      </c>
      <c r="V293" s="44">
        <f t="shared" si="169"/>
        <v>113.12</v>
      </c>
      <c r="W293" s="44">
        <f t="shared" si="169"/>
        <v>113.12</v>
      </c>
      <c r="X293" s="44">
        <f t="shared" si="169"/>
        <v>113.12</v>
      </c>
      <c r="Y293" s="44">
        <f t="shared" si="169"/>
        <v>113.12</v>
      </c>
      <c r="Z293" s="44">
        <f t="shared" si="169"/>
        <v>113.12</v>
      </c>
      <c r="AA293" s="44">
        <f t="shared" si="169"/>
        <v>113.12</v>
      </c>
    </row>
    <row r="294" spans="1:27" ht="12.75" hidden="1" customHeight="1" outlineLevel="1" x14ac:dyDescent="0.2">
      <c r="A294" s="99" t="s">
        <v>1316</v>
      </c>
      <c r="B294" s="63" t="s">
        <v>83</v>
      </c>
      <c r="C294" s="43" t="s">
        <v>79</v>
      </c>
      <c r="D294" s="44">
        <v>3.92</v>
      </c>
      <c r="E294" s="44">
        <v>3.92</v>
      </c>
      <c r="F294" s="44">
        <v>3.92</v>
      </c>
      <c r="G294" s="44">
        <v>3.92</v>
      </c>
      <c r="H294" s="44">
        <v>3.92</v>
      </c>
      <c r="I294" s="44">
        <v>3.92</v>
      </c>
      <c r="J294" s="44">
        <v>3.92</v>
      </c>
      <c r="K294" s="44">
        <v>3.92</v>
      </c>
      <c r="L294" s="44">
        <v>3.92</v>
      </c>
      <c r="M294" s="44">
        <v>3.92</v>
      </c>
      <c r="N294" s="44">
        <v>3.92</v>
      </c>
      <c r="O294" s="44">
        <v>3.92</v>
      </c>
      <c r="P294" s="44">
        <v>3.92</v>
      </c>
      <c r="Q294" s="44">
        <v>3.92</v>
      </c>
      <c r="R294" s="44">
        <v>3.92</v>
      </c>
      <c r="S294" s="44">
        <v>3.92</v>
      </c>
      <c r="T294" s="44">
        <v>3.92</v>
      </c>
      <c r="U294" s="44">
        <v>3.92</v>
      </c>
      <c r="V294" s="44">
        <v>3.92</v>
      </c>
      <c r="W294" s="44">
        <v>3.92</v>
      </c>
      <c r="X294" s="44">
        <v>3.92</v>
      </c>
      <c r="Y294" s="44">
        <v>3.92</v>
      </c>
      <c r="Z294" s="44">
        <v>3.92</v>
      </c>
      <c r="AA294" s="44">
        <v>3.92</v>
      </c>
    </row>
    <row r="295" spans="1:27" ht="12.75" hidden="1" customHeight="1" outlineLevel="1" x14ac:dyDescent="0.2">
      <c r="A295" s="99" t="s">
        <v>1317</v>
      </c>
      <c r="B295" s="63" t="s">
        <v>81</v>
      </c>
      <c r="C295" s="43" t="s">
        <v>79</v>
      </c>
      <c r="D295" s="44">
        <f>$D$11</f>
        <v>330.69</v>
      </c>
      <c r="E295" s="44">
        <f t="shared" ref="E295:AA295" si="170">$D$11</f>
        <v>330.69</v>
      </c>
      <c r="F295" s="44">
        <f t="shared" si="170"/>
        <v>330.69</v>
      </c>
      <c r="G295" s="44">
        <f t="shared" si="170"/>
        <v>330.69</v>
      </c>
      <c r="H295" s="44">
        <f t="shared" si="170"/>
        <v>330.69</v>
      </c>
      <c r="I295" s="44">
        <f t="shared" si="170"/>
        <v>330.69</v>
      </c>
      <c r="J295" s="44">
        <f t="shared" si="170"/>
        <v>330.69</v>
      </c>
      <c r="K295" s="44">
        <f t="shared" si="170"/>
        <v>330.69</v>
      </c>
      <c r="L295" s="44">
        <f t="shared" si="170"/>
        <v>330.69</v>
      </c>
      <c r="M295" s="44">
        <f t="shared" si="170"/>
        <v>330.69</v>
      </c>
      <c r="N295" s="44">
        <f t="shared" si="170"/>
        <v>330.69</v>
      </c>
      <c r="O295" s="44">
        <f t="shared" si="170"/>
        <v>330.69</v>
      </c>
      <c r="P295" s="44">
        <f t="shared" si="170"/>
        <v>330.69</v>
      </c>
      <c r="Q295" s="44">
        <f t="shared" si="170"/>
        <v>330.69</v>
      </c>
      <c r="R295" s="44">
        <f t="shared" si="170"/>
        <v>330.69</v>
      </c>
      <c r="S295" s="44">
        <f t="shared" si="170"/>
        <v>330.69</v>
      </c>
      <c r="T295" s="44">
        <f t="shared" si="170"/>
        <v>330.69</v>
      </c>
      <c r="U295" s="44">
        <f t="shared" si="170"/>
        <v>330.69</v>
      </c>
      <c r="V295" s="44">
        <f t="shared" si="170"/>
        <v>330.69</v>
      </c>
      <c r="W295" s="44">
        <f t="shared" si="170"/>
        <v>330.69</v>
      </c>
      <c r="X295" s="44">
        <f t="shared" si="170"/>
        <v>330.69</v>
      </c>
      <c r="Y295" s="44">
        <f t="shared" si="170"/>
        <v>330.69</v>
      </c>
      <c r="Z295" s="44">
        <f t="shared" si="170"/>
        <v>330.69</v>
      </c>
      <c r="AA295" s="44">
        <f t="shared" si="170"/>
        <v>330.69</v>
      </c>
    </row>
    <row r="296" spans="1:27" ht="12.75" customHeight="1" collapsed="1" x14ac:dyDescent="0.2">
      <c r="A296" s="98" t="s">
        <v>1318</v>
      </c>
      <c r="B296" s="28" t="str">
        <f>"27"&amp;"."&amp;$B$663&amp;"."&amp;$B$664</f>
        <v>27.08.2023</v>
      </c>
      <c r="C296" s="90" t="s">
        <v>76</v>
      </c>
      <c r="D296" s="91">
        <f>ROUND(((D297+D298+D300+D299)/1000),5)</f>
        <v>1.7882899999999999</v>
      </c>
      <c r="E296" s="91">
        <f>ROUND(((E297+E298+E300+E299)/1000),5)</f>
        <v>1.6764300000000001</v>
      </c>
      <c r="F296" s="91">
        <f>ROUND(((F297+F298+F300+F299)/1000),5)</f>
        <v>1.61554</v>
      </c>
      <c r="G296" s="91">
        <f t="shared" ref="G296:AA296" si="171">ROUND(((G297+G298+G300+G299)/1000),5)</f>
        <v>1.57273</v>
      </c>
      <c r="H296" s="91">
        <f t="shared" si="171"/>
        <v>1.54636</v>
      </c>
      <c r="I296" s="91">
        <f t="shared" si="171"/>
        <v>1.52511</v>
      </c>
      <c r="J296" s="91">
        <f t="shared" si="171"/>
        <v>1.5134399999999999</v>
      </c>
      <c r="K296" s="91">
        <f t="shared" si="171"/>
        <v>1.7432399999999999</v>
      </c>
      <c r="L296" s="91">
        <f t="shared" si="171"/>
        <v>2.0251600000000001</v>
      </c>
      <c r="M296" s="91">
        <f t="shared" si="171"/>
        <v>2.21624</v>
      </c>
      <c r="N296" s="91">
        <f t="shared" si="171"/>
        <v>2.32667</v>
      </c>
      <c r="O296" s="91">
        <f t="shared" si="171"/>
        <v>2.3613599999999999</v>
      </c>
      <c r="P296" s="91">
        <f t="shared" si="171"/>
        <v>2.36063</v>
      </c>
      <c r="Q296" s="91">
        <f t="shared" si="171"/>
        <v>2.3691300000000002</v>
      </c>
      <c r="R296" s="91">
        <f t="shared" si="171"/>
        <v>2.3703799999999999</v>
      </c>
      <c r="S296" s="91">
        <f t="shared" si="171"/>
        <v>2.3622800000000002</v>
      </c>
      <c r="T296" s="91">
        <f t="shared" si="171"/>
        <v>2.32436</v>
      </c>
      <c r="U296" s="91">
        <f t="shared" si="171"/>
        <v>2.2685499999999998</v>
      </c>
      <c r="V296" s="91">
        <f t="shared" si="171"/>
        <v>2.2601100000000001</v>
      </c>
      <c r="W296" s="91">
        <f t="shared" si="171"/>
        <v>2.3014700000000001</v>
      </c>
      <c r="X296" s="91">
        <f t="shared" si="171"/>
        <v>2.3163499999999999</v>
      </c>
      <c r="Y296" s="91">
        <f t="shared" si="171"/>
        <v>2.2088000000000001</v>
      </c>
      <c r="Z296" s="91">
        <f t="shared" si="171"/>
        <v>2.1526200000000002</v>
      </c>
      <c r="AA296" s="91">
        <f t="shared" si="171"/>
        <v>1.8926499999999999</v>
      </c>
    </row>
    <row r="297" spans="1:27" ht="12.75" hidden="1" customHeight="1" outlineLevel="1" x14ac:dyDescent="0.2">
      <c r="A297" s="99" t="s">
        <v>1319</v>
      </c>
      <c r="B297" s="63" t="s">
        <v>238</v>
      </c>
      <c r="C297" s="43" t="s">
        <v>79</v>
      </c>
      <c r="D297" s="44">
        <v>1340.56</v>
      </c>
      <c r="E297" s="44">
        <v>1228.7</v>
      </c>
      <c r="F297" s="44">
        <v>1167.81</v>
      </c>
      <c r="G297" s="44">
        <v>1125</v>
      </c>
      <c r="H297" s="44">
        <v>1098.6300000000001</v>
      </c>
      <c r="I297" s="44">
        <v>1077.3800000000001</v>
      </c>
      <c r="J297" s="44">
        <v>1065.71</v>
      </c>
      <c r="K297" s="44">
        <v>1295.51</v>
      </c>
      <c r="L297" s="44">
        <v>1577.43</v>
      </c>
      <c r="M297" s="44">
        <v>1768.51</v>
      </c>
      <c r="N297" s="44">
        <v>1878.94</v>
      </c>
      <c r="O297" s="44">
        <v>1913.63</v>
      </c>
      <c r="P297" s="44">
        <v>1912.9</v>
      </c>
      <c r="Q297" s="44">
        <v>1921.4</v>
      </c>
      <c r="R297" s="44">
        <v>1922.65</v>
      </c>
      <c r="S297" s="44">
        <v>1914.55</v>
      </c>
      <c r="T297" s="44">
        <v>1876.63</v>
      </c>
      <c r="U297" s="44">
        <v>1820.82</v>
      </c>
      <c r="V297" s="44">
        <v>1812.38</v>
      </c>
      <c r="W297" s="44">
        <v>1853.74</v>
      </c>
      <c r="X297" s="44">
        <v>1868.62</v>
      </c>
      <c r="Y297" s="44">
        <v>1761.07</v>
      </c>
      <c r="Z297" s="44">
        <v>1704.89</v>
      </c>
      <c r="AA297" s="44">
        <v>1444.92</v>
      </c>
    </row>
    <row r="298" spans="1:27" ht="12.75" hidden="1" customHeight="1" outlineLevel="1" x14ac:dyDescent="0.2">
      <c r="A298" s="99" t="s">
        <v>1320</v>
      </c>
      <c r="B298" s="63" t="s">
        <v>90</v>
      </c>
      <c r="C298" s="43" t="s">
        <v>79</v>
      </c>
      <c r="D298" s="44">
        <f>$D$168</f>
        <v>113.12</v>
      </c>
      <c r="E298" s="44">
        <f>$D$168</f>
        <v>113.12</v>
      </c>
      <c r="F298" s="44">
        <f t="shared" ref="F298:AA298" si="172">$D$168</f>
        <v>113.12</v>
      </c>
      <c r="G298" s="44">
        <f t="shared" si="172"/>
        <v>113.12</v>
      </c>
      <c r="H298" s="44">
        <f t="shared" si="172"/>
        <v>113.12</v>
      </c>
      <c r="I298" s="44">
        <f t="shared" si="172"/>
        <v>113.12</v>
      </c>
      <c r="J298" s="44">
        <f t="shared" si="172"/>
        <v>113.12</v>
      </c>
      <c r="K298" s="44">
        <f t="shared" si="172"/>
        <v>113.12</v>
      </c>
      <c r="L298" s="44">
        <f t="shared" si="172"/>
        <v>113.12</v>
      </c>
      <c r="M298" s="44">
        <f t="shared" si="172"/>
        <v>113.12</v>
      </c>
      <c r="N298" s="44">
        <f t="shared" si="172"/>
        <v>113.12</v>
      </c>
      <c r="O298" s="44">
        <f t="shared" si="172"/>
        <v>113.12</v>
      </c>
      <c r="P298" s="44">
        <f t="shared" si="172"/>
        <v>113.12</v>
      </c>
      <c r="Q298" s="44">
        <f t="shared" si="172"/>
        <v>113.12</v>
      </c>
      <c r="R298" s="44">
        <f t="shared" si="172"/>
        <v>113.12</v>
      </c>
      <c r="S298" s="44">
        <f t="shared" si="172"/>
        <v>113.12</v>
      </c>
      <c r="T298" s="44">
        <f t="shared" si="172"/>
        <v>113.12</v>
      </c>
      <c r="U298" s="44">
        <f t="shared" si="172"/>
        <v>113.12</v>
      </c>
      <c r="V298" s="44">
        <f t="shared" si="172"/>
        <v>113.12</v>
      </c>
      <c r="W298" s="44">
        <f t="shared" si="172"/>
        <v>113.12</v>
      </c>
      <c r="X298" s="44">
        <f t="shared" si="172"/>
        <v>113.12</v>
      </c>
      <c r="Y298" s="44">
        <f t="shared" si="172"/>
        <v>113.12</v>
      </c>
      <c r="Z298" s="44">
        <f t="shared" si="172"/>
        <v>113.12</v>
      </c>
      <c r="AA298" s="44">
        <f t="shared" si="172"/>
        <v>113.12</v>
      </c>
    </row>
    <row r="299" spans="1:27" ht="12.75" hidden="1" customHeight="1" outlineLevel="1" x14ac:dyDescent="0.2">
      <c r="A299" s="99" t="s">
        <v>1321</v>
      </c>
      <c r="B299" s="63" t="s">
        <v>83</v>
      </c>
      <c r="C299" s="43" t="s">
        <v>79</v>
      </c>
      <c r="D299" s="44">
        <v>3.92</v>
      </c>
      <c r="E299" s="44">
        <v>3.92</v>
      </c>
      <c r="F299" s="44">
        <v>3.92</v>
      </c>
      <c r="G299" s="44">
        <v>3.92</v>
      </c>
      <c r="H299" s="44">
        <v>3.92</v>
      </c>
      <c r="I299" s="44">
        <v>3.92</v>
      </c>
      <c r="J299" s="44">
        <v>3.92</v>
      </c>
      <c r="K299" s="44">
        <v>3.92</v>
      </c>
      <c r="L299" s="44">
        <v>3.92</v>
      </c>
      <c r="M299" s="44">
        <v>3.92</v>
      </c>
      <c r="N299" s="44">
        <v>3.92</v>
      </c>
      <c r="O299" s="44">
        <v>3.92</v>
      </c>
      <c r="P299" s="44">
        <v>3.92</v>
      </c>
      <c r="Q299" s="44">
        <v>3.92</v>
      </c>
      <c r="R299" s="44">
        <v>3.92</v>
      </c>
      <c r="S299" s="44">
        <v>3.92</v>
      </c>
      <c r="T299" s="44">
        <v>3.92</v>
      </c>
      <c r="U299" s="44">
        <v>3.92</v>
      </c>
      <c r="V299" s="44">
        <v>3.92</v>
      </c>
      <c r="W299" s="44">
        <v>3.92</v>
      </c>
      <c r="X299" s="44">
        <v>3.92</v>
      </c>
      <c r="Y299" s="44">
        <v>3.92</v>
      </c>
      <c r="Z299" s="44">
        <v>3.92</v>
      </c>
      <c r="AA299" s="44">
        <v>3.92</v>
      </c>
    </row>
    <row r="300" spans="1:27" ht="12.75" hidden="1" customHeight="1" outlineLevel="1" x14ac:dyDescent="0.2">
      <c r="A300" s="99" t="s">
        <v>1322</v>
      </c>
      <c r="B300" s="63" t="s">
        <v>81</v>
      </c>
      <c r="C300" s="43" t="s">
        <v>79</v>
      </c>
      <c r="D300" s="44">
        <f>$D$11</f>
        <v>330.69</v>
      </c>
      <c r="E300" s="44">
        <f t="shared" ref="E300:AA300" si="173">$D$11</f>
        <v>330.69</v>
      </c>
      <c r="F300" s="44">
        <f t="shared" si="173"/>
        <v>330.69</v>
      </c>
      <c r="G300" s="44">
        <f t="shared" si="173"/>
        <v>330.69</v>
      </c>
      <c r="H300" s="44">
        <f t="shared" si="173"/>
        <v>330.69</v>
      </c>
      <c r="I300" s="44">
        <f t="shared" si="173"/>
        <v>330.69</v>
      </c>
      <c r="J300" s="44">
        <f t="shared" si="173"/>
        <v>330.69</v>
      </c>
      <c r="K300" s="44">
        <f t="shared" si="173"/>
        <v>330.69</v>
      </c>
      <c r="L300" s="44">
        <f t="shared" si="173"/>
        <v>330.69</v>
      </c>
      <c r="M300" s="44">
        <f t="shared" si="173"/>
        <v>330.69</v>
      </c>
      <c r="N300" s="44">
        <f t="shared" si="173"/>
        <v>330.69</v>
      </c>
      <c r="O300" s="44">
        <f t="shared" si="173"/>
        <v>330.69</v>
      </c>
      <c r="P300" s="44">
        <f t="shared" si="173"/>
        <v>330.69</v>
      </c>
      <c r="Q300" s="44">
        <f t="shared" si="173"/>
        <v>330.69</v>
      </c>
      <c r="R300" s="44">
        <f t="shared" si="173"/>
        <v>330.69</v>
      </c>
      <c r="S300" s="44">
        <f t="shared" si="173"/>
        <v>330.69</v>
      </c>
      <c r="T300" s="44">
        <f t="shared" si="173"/>
        <v>330.69</v>
      </c>
      <c r="U300" s="44">
        <f t="shared" si="173"/>
        <v>330.69</v>
      </c>
      <c r="V300" s="44">
        <f t="shared" si="173"/>
        <v>330.69</v>
      </c>
      <c r="W300" s="44">
        <f t="shared" si="173"/>
        <v>330.69</v>
      </c>
      <c r="X300" s="44">
        <f t="shared" si="173"/>
        <v>330.69</v>
      </c>
      <c r="Y300" s="44">
        <f t="shared" si="173"/>
        <v>330.69</v>
      </c>
      <c r="Z300" s="44">
        <f t="shared" si="173"/>
        <v>330.69</v>
      </c>
      <c r="AA300" s="44">
        <f t="shared" si="173"/>
        <v>330.69</v>
      </c>
    </row>
    <row r="301" spans="1:27" ht="12.75" customHeight="1" collapsed="1" x14ac:dyDescent="0.2">
      <c r="A301" s="98" t="s">
        <v>1323</v>
      </c>
      <c r="B301" s="28" t="str">
        <f>"28"&amp;"."&amp;$B$663&amp;"."&amp;$B$664</f>
        <v>28.08.2023</v>
      </c>
      <c r="C301" s="90" t="s">
        <v>76</v>
      </c>
      <c r="D301" s="91">
        <f>ROUND(((D302+D303+D305+D304)/1000),5)</f>
        <v>1.75647</v>
      </c>
      <c r="E301" s="91">
        <f>ROUND(((E302+E303+E305+E304)/1000),5)</f>
        <v>1.6148</v>
      </c>
      <c r="F301" s="91">
        <f>ROUND(((F302+F303+F305+F304)/1000),5)</f>
        <v>1.5446</v>
      </c>
      <c r="G301" s="91">
        <f t="shared" ref="G301:AA301" si="174">ROUND(((G302+G303+G305+G304)/1000),5)</f>
        <v>1.48163</v>
      </c>
      <c r="H301" s="91">
        <f t="shared" si="174"/>
        <v>1.526</v>
      </c>
      <c r="I301" s="91">
        <f t="shared" si="174"/>
        <v>1.6160300000000001</v>
      </c>
      <c r="J301" s="91">
        <f t="shared" si="174"/>
        <v>1.79135</v>
      </c>
      <c r="K301" s="91">
        <f t="shared" si="174"/>
        <v>2.0717599999999998</v>
      </c>
      <c r="L301" s="91">
        <f t="shared" si="174"/>
        <v>2.35283</v>
      </c>
      <c r="M301" s="91">
        <f t="shared" si="174"/>
        <v>2.4649399999999999</v>
      </c>
      <c r="N301" s="91">
        <f t="shared" si="174"/>
        <v>2.4791699999999999</v>
      </c>
      <c r="O301" s="91">
        <f t="shared" si="174"/>
        <v>2.4798900000000001</v>
      </c>
      <c r="P301" s="91">
        <f t="shared" si="174"/>
        <v>2.4706399999999999</v>
      </c>
      <c r="Q301" s="91">
        <f t="shared" si="174"/>
        <v>2.5260699999999998</v>
      </c>
      <c r="R301" s="91">
        <f t="shared" si="174"/>
        <v>2.6196199999999998</v>
      </c>
      <c r="S301" s="91">
        <f t="shared" si="174"/>
        <v>2.6115699999999999</v>
      </c>
      <c r="T301" s="91">
        <f t="shared" si="174"/>
        <v>2.6292800000000001</v>
      </c>
      <c r="U301" s="91">
        <f t="shared" si="174"/>
        <v>2.4891100000000002</v>
      </c>
      <c r="V301" s="91">
        <f t="shared" si="174"/>
        <v>2.48211</v>
      </c>
      <c r="W301" s="91">
        <f t="shared" si="174"/>
        <v>2.48963</v>
      </c>
      <c r="X301" s="91">
        <f t="shared" si="174"/>
        <v>2.4653800000000001</v>
      </c>
      <c r="Y301" s="91">
        <f t="shared" si="174"/>
        <v>2.3812899999999999</v>
      </c>
      <c r="Z301" s="91">
        <f t="shared" si="174"/>
        <v>2.1480000000000001</v>
      </c>
      <c r="AA301" s="91">
        <f t="shared" si="174"/>
        <v>1.9037200000000001</v>
      </c>
    </row>
    <row r="302" spans="1:27" ht="12.75" hidden="1" customHeight="1" outlineLevel="1" x14ac:dyDescent="0.2">
      <c r="A302" s="99" t="s">
        <v>1324</v>
      </c>
      <c r="B302" s="63" t="s">
        <v>238</v>
      </c>
      <c r="C302" s="43" t="s">
        <v>79</v>
      </c>
      <c r="D302" s="44">
        <v>1308.74</v>
      </c>
      <c r="E302" s="44">
        <v>1167.07</v>
      </c>
      <c r="F302" s="44">
        <v>1096.8699999999999</v>
      </c>
      <c r="G302" s="44">
        <v>1033.9000000000001</v>
      </c>
      <c r="H302" s="44">
        <v>1078.27</v>
      </c>
      <c r="I302" s="44">
        <v>1168.3</v>
      </c>
      <c r="J302" s="44">
        <v>1343.62</v>
      </c>
      <c r="K302" s="44">
        <v>1624.03</v>
      </c>
      <c r="L302" s="44">
        <v>1905.1</v>
      </c>
      <c r="M302" s="44">
        <v>2017.21</v>
      </c>
      <c r="N302" s="44">
        <v>2031.44</v>
      </c>
      <c r="O302" s="44">
        <v>2032.16</v>
      </c>
      <c r="P302" s="44">
        <v>2022.91</v>
      </c>
      <c r="Q302" s="44">
        <v>2078.34</v>
      </c>
      <c r="R302" s="44">
        <v>2171.89</v>
      </c>
      <c r="S302" s="44">
        <v>2163.84</v>
      </c>
      <c r="T302" s="44">
        <v>2181.5500000000002</v>
      </c>
      <c r="U302" s="44">
        <v>2041.38</v>
      </c>
      <c r="V302" s="44">
        <v>2034.38</v>
      </c>
      <c r="W302" s="44">
        <v>2041.9</v>
      </c>
      <c r="X302" s="44">
        <v>2017.65</v>
      </c>
      <c r="Y302" s="44">
        <v>1933.56</v>
      </c>
      <c r="Z302" s="44">
        <v>1700.27</v>
      </c>
      <c r="AA302" s="44">
        <v>1455.99</v>
      </c>
    </row>
    <row r="303" spans="1:27" ht="12.75" hidden="1" customHeight="1" outlineLevel="1" x14ac:dyDescent="0.2">
      <c r="A303" s="99" t="s">
        <v>1325</v>
      </c>
      <c r="B303" s="63" t="s">
        <v>90</v>
      </c>
      <c r="C303" s="43" t="s">
        <v>79</v>
      </c>
      <c r="D303" s="44">
        <f>$D$168</f>
        <v>113.12</v>
      </c>
      <c r="E303" s="44">
        <f>$D$168</f>
        <v>113.12</v>
      </c>
      <c r="F303" s="44">
        <f t="shared" ref="F303:AA303" si="175">$D$168</f>
        <v>113.12</v>
      </c>
      <c r="G303" s="44">
        <f t="shared" si="175"/>
        <v>113.12</v>
      </c>
      <c r="H303" s="44">
        <f t="shared" si="175"/>
        <v>113.12</v>
      </c>
      <c r="I303" s="44">
        <f t="shared" si="175"/>
        <v>113.12</v>
      </c>
      <c r="J303" s="44">
        <f t="shared" si="175"/>
        <v>113.12</v>
      </c>
      <c r="K303" s="44">
        <f t="shared" si="175"/>
        <v>113.12</v>
      </c>
      <c r="L303" s="44">
        <f t="shared" si="175"/>
        <v>113.12</v>
      </c>
      <c r="M303" s="44">
        <f t="shared" si="175"/>
        <v>113.12</v>
      </c>
      <c r="N303" s="44">
        <f t="shared" si="175"/>
        <v>113.12</v>
      </c>
      <c r="O303" s="44">
        <f t="shared" si="175"/>
        <v>113.12</v>
      </c>
      <c r="P303" s="44">
        <f t="shared" si="175"/>
        <v>113.12</v>
      </c>
      <c r="Q303" s="44">
        <f t="shared" si="175"/>
        <v>113.12</v>
      </c>
      <c r="R303" s="44">
        <f t="shared" si="175"/>
        <v>113.12</v>
      </c>
      <c r="S303" s="44">
        <f t="shared" si="175"/>
        <v>113.12</v>
      </c>
      <c r="T303" s="44">
        <f t="shared" si="175"/>
        <v>113.12</v>
      </c>
      <c r="U303" s="44">
        <f t="shared" si="175"/>
        <v>113.12</v>
      </c>
      <c r="V303" s="44">
        <f t="shared" si="175"/>
        <v>113.12</v>
      </c>
      <c r="W303" s="44">
        <f t="shared" si="175"/>
        <v>113.12</v>
      </c>
      <c r="X303" s="44">
        <f t="shared" si="175"/>
        <v>113.12</v>
      </c>
      <c r="Y303" s="44">
        <f t="shared" si="175"/>
        <v>113.12</v>
      </c>
      <c r="Z303" s="44">
        <f t="shared" si="175"/>
        <v>113.12</v>
      </c>
      <c r="AA303" s="44">
        <f t="shared" si="175"/>
        <v>113.12</v>
      </c>
    </row>
    <row r="304" spans="1:27" ht="12.75" hidden="1" customHeight="1" outlineLevel="1" x14ac:dyDescent="0.2">
      <c r="A304" s="99" t="s">
        <v>1326</v>
      </c>
      <c r="B304" s="63" t="s">
        <v>83</v>
      </c>
      <c r="C304" s="43" t="s">
        <v>79</v>
      </c>
      <c r="D304" s="44">
        <v>3.92</v>
      </c>
      <c r="E304" s="44">
        <v>3.92</v>
      </c>
      <c r="F304" s="44">
        <v>3.92</v>
      </c>
      <c r="G304" s="44">
        <v>3.92</v>
      </c>
      <c r="H304" s="44">
        <v>3.92</v>
      </c>
      <c r="I304" s="44">
        <v>3.92</v>
      </c>
      <c r="J304" s="44">
        <v>3.92</v>
      </c>
      <c r="K304" s="44">
        <v>3.92</v>
      </c>
      <c r="L304" s="44">
        <v>3.92</v>
      </c>
      <c r="M304" s="44">
        <v>3.92</v>
      </c>
      <c r="N304" s="44">
        <v>3.92</v>
      </c>
      <c r="O304" s="44">
        <v>3.92</v>
      </c>
      <c r="P304" s="44">
        <v>3.92</v>
      </c>
      <c r="Q304" s="44">
        <v>3.92</v>
      </c>
      <c r="R304" s="44">
        <v>3.92</v>
      </c>
      <c r="S304" s="44">
        <v>3.92</v>
      </c>
      <c r="T304" s="44">
        <v>3.92</v>
      </c>
      <c r="U304" s="44">
        <v>3.92</v>
      </c>
      <c r="V304" s="44">
        <v>3.92</v>
      </c>
      <c r="W304" s="44">
        <v>3.92</v>
      </c>
      <c r="X304" s="44">
        <v>3.92</v>
      </c>
      <c r="Y304" s="44">
        <v>3.92</v>
      </c>
      <c r="Z304" s="44">
        <v>3.92</v>
      </c>
      <c r="AA304" s="44">
        <v>3.92</v>
      </c>
    </row>
    <row r="305" spans="1:27" ht="12.75" hidden="1" customHeight="1" outlineLevel="1" x14ac:dyDescent="0.2">
      <c r="A305" s="99" t="s">
        <v>1327</v>
      </c>
      <c r="B305" s="63" t="s">
        <v>81</v>
      </c>
      <c r="C305" s="43" t="s">
        <v>79</v>
      </c>
      <c r="D305" s="44">
        <f>$D$11</f>
        <v>330.69</v>
      </c>
      <c r="E305" s="44">
        <f t="shared" ref="E305:AA305" si="176">$D$11</f>
        <v>330.69</v>
      </c>
      <c r="F305" s="44">
        <f t="shared" si="176"/>
        <v>330.69</v>
      </c>
      <c r="G305" s="44">
        <f t="shared" si="176"/>
        <v>330.69</v>
      </c>
      <c r="H305" s="44">
        <f t="shared" si="176"/>
        <v>330.69</v>
      </c>
      <c r="I305" s="44">
        <f t="shared" si="176"/>
        <v>330.69</v>
      </c>
      <c r="J305" s="44">
        <f t="shared" si="176"/>
        <v>330.69</v>
      </c>
      <c r="K305" s="44">
        <f t="shared" si="176"/>
        <v>330.69</v>
      </c>
      <c r="L305" s="44">
        <f t="shared" si="176"/>
        <v>330.69</v>
      </c>
      <c r="M305" s="44">
        <f t="shared" si="176"/>
        <v>330.69</v>
      </c>
      <c r="N305" s="44">
        <f t="shared" si="176"/>
        <v>330.69</v>
      </c>
      <c r="O305" s="44">
        <f t="shared" si="176"/>
        <v>330.69</v>
      </c>
      <c r="P305" s="44">
        <f t="shared" si="176"/>
        <v>330.69</v>
      </c>
      <c r="Q305" s="44">
        <f t="shared" si="176"/>
        <v>330.69</v>
      </c>
      <c r="R305" s="44">
        <f t="shared" si="176"/>
        <v>330.69</v>
      </c>
      <c r="S305" s="44">
        <f t="shared" si="176"/>
        <v>330.69</v>
      </c>
      <c r="T305" s="44">
        <f t="shared" si="176"/>
        <v>330.69</v>
      </c>
      <c r="U305" s="44">
        <f t="shared" si="176"/>
        <v>330.69</v>
      </c>
      <c r="V305" s="44">
        <f t="shared" si="176"/>
        <v>330.69</v>
      </c>
      <c r="W305" s="44">
        <f t="shared" si="176"/>
        <v>330.69</v>
      </c>
      <c r="X305" s="44">
        <f t="shared" si="176"/>
        <v>330.69</v>
      </c>
      <c r="Y305" s="44">
        <f t="shared" si="176"/>
        <v>330.69</v>
      </c>
      <c r="Z305" s="44">
        <f t="shared" si="176"/>
        <v>330.69</v>
      </c>
      <c r="AA305" s="44">
        <f t="shared" si="176"/>
        <v>330.69</v>
      </c>
    </row>
    <row r="306" spans="1:27" ht="12.75" customHeight="1" collapsed="1" x14ac:dyDescent="0.2">
      <c r="A306" s="98" t="s">
        <v>1328</v>
      </c>
      <c r="B306" s="28" t="str">
        <f>"29"&amp;"."&amp;$B$663&amp;"."&amp;$B$664</f>
        <v>29.08.2023</v>
      </c>
      <c r="C306" s="90" t="s">
        <v>76</v>
      </c>
      <c r="D306" s="91">
        <f>ROUND(((D307+D308+D310+D309)/1000),5)</f>
        <v>1.7714300000000001</v>
      </c>
      <c r="E306" s="91">
        <f>ROUND(((E307+E308+E310+E309)/1000),5)</f>
        <v>1.63381</v>
      </c>
      <c r="F306" s="91">
        <f>ROUND(((F307+F308+F310+F309)/1000),5)</f>
        <v>1.51624</v>
      </c>
      <c r="G306" s="91">
        <f t="shared" ref="G306:AA306" si="177">ROUND(((G307+G308+G310+G309)/1000),5)</f>
        <v>1.5184800000000001</v>
      </c>
      <c r="H306" s="91">
        <f t="shared" si="177"/>
        <v>1.59016</v>
      </c>
      <c r="I306" s="91">
        <f t="shared" si="177"/>
        <v>1.72207</v>
      </c>
      <c r="J306" s="91">
        <f t="shared" si="177"/>
        <v>1.8084800000000001</v>
      </c>
      <c r="K306" s="91">
        <f t="shared" si="177"/>
        <v>2.0687199999999999</v>
      </c>
      <c r="L306" s="91">
        <f t="shared" si="177"/>
        <v>2.4279999999999999</v>
      </c>
      <c r="M306" s="91">
        <f t="shared" si="177"/>
        <v>2.49302</v>
      </c>
      <c r="N306" s="91">
        <f t="shared" si="177"/>
        <v>2.5323699999999998</v>
      </c>
      <c r="O306" s="91">
        <f t="shared" si="177"/>
        <v>2.5104299999999999</v>
      </c>
      <c r="P306" s="91">
        <f t="shared" si="177"/>
        <v>2.5011999999999999</v>
      </c>
      <c r="Q306" s="91">
        <f t="shared" si="177"/>
        <v>2.51979</v>
      </c>
      <c r="R306" s="91">
        <f t="shared" si="177"/>
        <v>2.5666799999999999</v>
      </c>
      <c r="S306" s="91">
        <f t="shared" si="177"/>
        <v>2.56677</v>
      </c>
      <c r="T306" s="91">
        <f t="shared" si="177"/>
        <v>2.55701</v>
      </c>
      <c r="U306" s="91">
        <f t="shared" si="177"/>
        <v>2.53938</v>
      </c>
      <c r="V306" s="91">
        <f t="shared" si="177"/>
        <v>2.5173000000000001</v>
      </c>
      <c r="W306" s="91">
        <f t="shared" si="177"/>
        <v>2.5482300000000002</v>
      </c>
      <c r="X306" s="91">
        <f t="shared" si="177"/>
        <v>2.5539900000000002</v>
      </c>
      <c r="Y306" s="91">
        <f t="shared" si="177"/>
        <v>2.4935</v>
      </c>
      <c r="Z306" s="91">
        <f t="shared" si="177"/>
        <v>2.1435300000000002</v>
      </c>
      <c r="AA306" s="91">
        <f t="shared" si="177"/>
        <v>1.9393</v>
      </c>
    </row>
    <row r="307" spans="1:27" ht="12.75" hidden="1" customHeight="1" outlineLevel="1" x14ac:dyDescent="0.2">
      <c r="A307" s="99" t="s">
        <v>1329</v>
      </c>
      <c r="B307" s="63" t="s">
        <v>238</v>
      </c>
      <c r="C307" s="43" t="s">
        <v>79</v>
      </c>
      <c r="D307" s="44">
        <v>1323.7</v>
      </c>
      <c r="E307" s="44">
        <v>1186.08</v>
      </c>
      <c r="F307" s="44">
        <v>1068.51</v>
      </c>
      <c r="G307" s="44">
        <v>1070.75</v>
      </c>
      <c r="H307" s="44">
        <v>1142.43</v>
      </c>
      <c r="I307" s="44">
        <v>1274.3399999999999</v>
      </c>
      <c r="J307" s="44">
        <v>1360.75</v>
      </c>
      <c r="K307" s="44">
        <v>1620.99</v>
      </c>
      <c r="L307" s="44">
        <v>1980.27</v>
      </c>
      <c r="M307" s="44">
        <v>2045.29</v>
      </c>
      <c r="N307" s="44">
        <v>2084.64</v>
      </c>
      <c r="O307" s="44">
        <v>2062.6999999999998</v>
      </c>
      <c r="P307" s="44">
        <v>2053.4699999999998</v>
      </c>
      <c r="Q307" s="44">
        <v>2072.06</v>
      </c>
      <c r="R307" s="44">
        <v>2118.9499999999998</v>
      </c>
      <c r="S307" s="44">
        <v>2119.04</v>
      </c>
      <c r="T307" s="44">
        <v>2109.2800000000002</v>
      </c>
      <c r="U307" s="44">
        <v>2091.65</v>
      </c>
      <c r="V307" s="44">
        <v>2069.5700000000002</v>
      </c>
      <c r="W307" s="44">
        <v>2100.5</v>
      </c>
      <c r="X307" s="44">
        <v>2106.2600000000002</v>
      </c>
      <c r="Y307" s="44">
        <v>2045.77</v>
      </c>
      <c r="Z307" s="44">
        <v>1695.8</v>
      </c>
      <c r="AA307" s="44">
        <v>1491.57</v>
      </c>
    </row>
    <row r="308" spans="1:27" ht="12.75" hidden="1" customHeight="1" outlineLevel="1" x14ac:dyDescent="0.2">
      <c r="A308" s="99" t="s">
        <v>1330</v>
      </c>
      <c r="B308" s="63" t="s">
        <v>90</v>
      </c>
      <c r="C308" s="43" t="s">
        <v>79</v>
      </c>
      <c r="D308" s="44">
        <f>$D$168</f>
        <v>113.12</v>
      </c>
      <c r="E308" s="44">
        <f>$D$168</f>
        <v>113.12</v>
      </c>
      <c r="F308" s="44">
        <f t="shared" ref="F308:AA308" si="178">$D$168</f>
        <v>113.12</v>
      </c>
      <c r="G308" s="44">
        <f t="shared" si="178"/>
        <v>113.12</v>
      </c>
      <c r="H308" s="44">
        <f t="shared" si="178"/>
        <v>113.12</v>
      </c>
      <c r="I308" s="44">
        <f t="shared" si="178"/>
        <v>113.12</v>
      </c>
      <c r="J308" s="44">
        <f t="shared" si="178"/>
        <v>113.12</v>
      </c>
      <c r="K308" s="44">
        <f t="shared" si="178"/>
        <v>113.12</v>
      </c>
      <c r="L308" s="44">
        <f t="shared" si="178"/>
        <v>113.12</v>
      </c>
      <c r="M308" s="44">
        <f t="shared" si="178"/>
        <v>113.12</v>
      </c>
      <c r="N308" s="44">
        <f t="shared" si="178"/>
        <v>113.12</v>
      </c>
      <c r="O308" s="44">
        <f t="shared" si="178"/>
        <v>113.12</v>
      </c>
      <c r="P308" s="44">
        <f t="shared" si="178"/>
        <v>113.12</v>
      </c>
      <c r="Q308" s="44">
        <f t="shared" si="178"/>
        <v>113.12</v>
      </c>
      <c r="R308" s="44">
        <f t="shared" si="178"/>
        <v>113.12</v>
      </c>
      <c r="S308" s="44">
        <f t="shared" si="178"/>
        <v>113.12</v>
      </c>
      <c r="T308" s="44">
        <f t="shared" si="178"/>
        <v>113.12</v>
      </c>
      <c r="U308" s="44">
        <f t="shared" si="178"/>
        <v>113.12</v>
      </c>
      <c r="V308" s="44">
        <f t="shared" si="178"/>
        <v>113.12</v>
      </c>
      <c r="W308" s="44">
        <f t="shared" si="178"/>
        <v>113.12</v>
      </c>
      <c r="X308" s="44">
        <f t="shared" si="178"/>
        <v>113.12</v>
      </c>
      <c r="Y308" s="44">
        <f t="shared" si="178"/>
        <v>113.12</v>
      </c>
      <c r="Z308" s="44">
        <f t="shared" si="178"/>
        <v>113.12</v>
      </c>
      <c r="AA308" s="44">
        <f t="shared" si="178"/>
        <v>113.12</v>
      </c>
    </row>
    <row r="309" spans="1:27" ht="12.75" hidden="1" customHeight="1" outlineLevel="1" x14ac:dyDescent="0.2">
      <c r="A309" s="99" t="s">
        <v>1331</v>
      </c>
      <c r="B309" s="63" t="s">
        <v>83</v>
      </c>
      <c r="C309" s="43" t="s">
        <v>79</v>
      </c>
      <c r="D309" s="44">
        <v>3.92</v>
      </c>
      <c r="E309" s="44">
        <v>3.92</v>
      </c>
      <c r="F309" s="44">
        <v>3.92</v>
      </c>
      <c r="G309" s="44">
        <v>3.92</v>
      </c>
      <c r="H309" s="44">
        <v>3.92</v>
      </c>
      <c r="I309" s="44">
        <v>3.92</v>
      </c>
      <c r="J309" s="44">
        <v>3.92</v>
      </c>
      <c r="K309" s="44">
        <v>3.92</v>
      </c>
      <c r="L309" s="44">
        <v>3.92</v>
      </c>
      <c r="M309" s="44">
        <v>3.92</v>
      </c>
      <c r="N309" s="44">
        <v>3.92</v>
      </c>
      <c r="O309" s="44">
        <v>3.92</v>
      </c>
      <c r="P309" s="44">
        <v>3.92</v>
      </c>
      <c r="Q309" s="44">
        <v>3.92</v>
      </c>
      <c r="R309" s="44">
        <v>3.92</v>
      </c>
      <c r="S309" s="44">
        <v>3.92</v>
      </c>
      <c r="T309" s="44">
        <v>3.92</v>
      </c>
      <c r="U309" s="44">
        <v>3.92</v>
      </c>
      <c r="V309" s="44">
        <v>3.92</v>
      </c>
      <c r="W309" s="44">
        <v>3.92</v>
      </c>
      <c r="X309" s="44">
        <v>3.92</v>
      </c>
      <c r="Y309" s="44">
        <v>3.92</v>
      </c>
      <c r="Z309" s="44">
        <v>3.92</v>
      </c>
      <c r="AA309" s="44">
        <v>3.92</v>
      </c>
    </row>
    <row r="310" spans="1:27" ht="12.75" hidden="1" customHeight="1" outlineLevel="1" x14ac:dyDescent="0.2">
      <c r="A310" s="99" t="s">
        <v>1332</v>
      </c>
      <c r="B310" s="63" t="s">
        <v>81</v>
      </c>
      <c r="C310" s="43" t="s">
        <v>79</v>
      </c>
      <c r="D310" s="44">
        <f>$D$11</f>
        <v>330.69</v>
      </c>
      <c r="E310" s="44">
        <f t="shared" ref="E310:AA310" si="179">$D$11</f>
        <v>330.69</v>
      </c>
      <c r="F310" s="44">
        <f t="shared" si="179"/>
        <v>330.69</v>
      </c>
      <c r="G310" s="44">
        <f t="shared" si="179"/>
        <v>330.69</v>
      </c>
      <c r="H310" s="44">
        <f t="shared" si="179"/>
        <v>330.69</v>
      </c>
      <c r="I310" s="44">
        <f t="shared" si="179"/>
        <v>330.69</v>
      </c>
      <c r="J310" s="44">
        <f t="shared" si="179"/>
        <v>330.69</v>
      </c>
      <c r="K310" s="44">
        <f t="shared" si="179"/>
        <v>330.69</v>
      </c>
      <c r="L310" s="44">
        <f t="shared" si="179"/>
        <v>330.69</v>
      </c>
      <c r="M310" s="44">
        <f t="shared" si="179"/>
        <v>330.69</v>
      </c>
      <c r="N310" s="44">
        <f t="shared" si="179"/>
        <v>330.69</v>
      </c>
      <c r="O310" s="44">
        <f t="shared" si="179"/>
        <v>330.69</v>
      </c>
      <c r="P310" s="44">
        <f t="shared" si="179"/>
        <v>330.69</v>
      </c>
      <c r="Q310" s="44">
        <f t="shared" si="179"/>
        <v>330.69</v>
      </c>
      <c r="R310" s="44">
        <f t="shared" si="179"/>
        <v>330.69</v>
      </c>
      <c r="S310" s="44">
        <f t="shared" si="179"/>
        <v>330.69</v>
      </c>
      <c r="T310" s="44">
        <f t="shared" si="179"/>
        <v>330.69</v>
      </c>
      <c r="U310" s="44">
        <f t="shared" si="179"/>
        <v>330.69</v>
      </c>
      <c r="V310" s="44">
        <f t="shared" si="179"/>
        <v>330.69</v>
      </c>
      <c r="W310" s="44">
        <f t="shared" si="179"/>
        <v>330.69</v>
      </c>
      <c r="X310" s="44">
        <f t="shared" si="179"/>
        <v>330.69</v>
      </c>
      <c r="Y310" s="44">
        <f t="shared" si="179"/>
        <v>330.69</v>
      </c>
      <c r="Z310" s="44">
        <f t="shared" si="179"/>
        <v>330.69</v>
      </c>
      <c r="AA310" s="44">
        <f t="shared" si="179"/>
        <v>330.69</v>
      </c>
    </row>
    <row r="311" spans="1:27" ht="12.75" customHeight="1" collapsed="1" x14ac:dyDescent="0.2">
      <c r="A311" s="98" t="s">
        <v>1333</v>
      </c>
      <c r="B311" s="28" t="str">
        <f>"30"&amp;"."&amp;$B$663&amp;"."&amp;$B$664</f>
        <v>30.08.2023</v>
      </c>
      <c r="C311" s="90" t="s">
        <v>76</v>
      </c>
      <c r="D311" s="91">
        <f>ROUND(((D312+D313+D315+D314)/1000),5)</f>
        <v>1.92855</v>
      </c>
      <c r="E311" s="91">
        <f>ROUND(((E312+E313+E315+E314)/1000),5)</f>
        <v>1.8026500000000001</v>
      </c>
      <c r="F311" s="91">
        <f>ROUND(((F312+F313+F315+F314)/1000),5)</f>
        <v>1.74919</v>
      </c>
      <c r="G311" s="91">
        <f t="shared" ref="G311:AA311" si="180">ROUND(((G312+G313+G315+G314)/1000),5)</f>
        <v>1.73976</v>
      </c>
      <c r="H311" s="91">
        <f t="shared" si="180"/>
        <v>1.7470300000000001</v>
      </c>
      <c r="I311" s="91">
        <f t="shared" si="180"/>
        <v>1.80779</v>
      </c>
      <c r="J311" s="91">
        <f t="shared" si="180"/>
        <v>1.92882</v>
      </c>
      <c r="K311" s="91">
        <f t="shared" si="180"/>
        <v>2.14655</v>
      </c>
      <c r="L311" s="91">
        <f t="shared" si="180"/>
        <v>2.45879</v>
      </c>
      <c r="M311" s="91">
        <f t="shared" si="180"/>
        <v>2.5346199999999999</v>
      </c>
      <c r="N311" s="91">
        <f t="shared" si="180"/>
        <v>2.5821800000000001</v>
      </c>
      <c r="O311" s="91">
        <f t="shared" si="180"/>
        <v>2.5626199999999999</v>
      </c>
      <c r="P311" s="91">
        <f t="shared" si="180"/>
        <v>2.56101</v>
      </c>
      <c r="Q311" s="91">
        <f t="shared" si="180"/>
        <v>2.5750199999999999</v>
      </c>
      <c r="R311" s="91">
        <f t="shared" si="180"/>
        <v>2.6672600000000002</v>
      </c>
      <c r="S311" s="91">
        <f t="shared" si="180"/>
        <v>2.6678099999999998</v>
      </c>
      <c r="T311" s="91">
        <f t="shared" si="180"/>
        <v>2.6539700000000002</v>
      </c>
      <c r="U311" s="91">
        <f t="shared" si="180"/>
        <v>2.6354799999999998</v>
      </c>
      <c r="V311" s="91">
        <f t="shared" si="180"/>
        <v>2.6058300000000001</v>
      </c>
      <c r="W311" s="91">
        <f t="shared" si="180"/>
        <v>2.6415899999999999</v>
      </c>
      <c r="X311" s="91">
        <f t="shared" si="180"/>
        <v>2.6188600000000002</v>
      </c>
      <c r="Y311" s="91">
        <f t="shared" si="180"/>
        <v>2.4908000000000001</v>
      </c>
      <c r="Z311" s="91">
        <f t="shared" si="180"/>
        <v>2.2426400000000002</v>
      </c>
      <c r="AA311" s="91">
        <f t="shared" si="180"/>
        <v>2.0514999999999999</v>
      </c>
    </row>
    <row r="312" spans="1:27" ht="12.75" hidden="1" customHeight="1" outlineLevel="1" x14ac:dyDescent="0.2">
      <c r="A312" s="99" t="s">
        <v>1334</v>
      </c>
      <c r="B312" s="63" t="s">
        <v>238</v>
      </c>
      <c r="C312" s="43" t="s">
        <v>79</v>
      </c>
      <c r="D312" s="44">
        <v>1480.82</v>
      </c>
      <c r="E312" s="44">
        <v>1354.92</v>
      </c>
      <c r="F312" s="44">
        <v>1301.46</v>
      </c>
      <c r="G312" s="44">
        <v>1292.03</v>
      </c>
      <c r="H312" s="44">
        <v>1299.3</v>
      </c>
      <c r="I312" s="44">
        <v>1360.06</v>
      </c>
      <c r="J312" s="44">
        <v>1481.09</v>
      </c>
      <c r="K312" s="44">
        <v>1698.82</v>
      </c>
      <c r="L312" s="44">
        <v>2011.06</v>
      </c>
      <c r="M312" s="44">
        <v>2086.89</v>
      </c>
      <c r="N312" s="44">
        <v>2134.4499999999998</v>
      </c>
      <c r="O312" s="44">
        <v>2114.89</v>
      </c>
      <c r="P312" s="44">
        <v>2113.2800000000002</v>
      </c>
      <c r="Q312" s="44">
        <v>2127.29</v>
      </c>
      <c r="R312" s="44">
        <v>2219.5300000000002</v>
      </c>
      <c r="S312" s="44">
        <v>2220.08</v>
      </c>
      <c r="T312" s="44">
        <v>2206.2399999999998</v>
      </c>
      <c r="U312" s="44">
        <v>2187.75</v>
      </c>
      <c r="V312" s="44">
        <v>2158.1</v>
      </c>
      <c r="W312" s="44">
        <v>2193.86</v>
      </c>
      <c r="X312" s="44">
        <v>2171.13</v>
      </c>
      <c r="Y312" s="44">
        <v>2043.07</v>
      </c>
      <c r="Z312" s="44">
        <v>1794.91</v>
      </c>
      <c r="AA312" s="44">
        <v>1603.77</v>
      </c>
    </row>
    <row r="313" spans="1:27" ht="12.75" hidden="1" customHeight="1" outlineLevel="1" x14ac:dyDescent="0.2">
      <c r="A313" s="99" t="s">
        <v>1335</v>
      </c>
      <c r="B313" s="63" t="s">
        <v>90</v>
      </c>
      <c r="C313" s="43" t="s">
        <v>79</v>
      </c>
      <c r="D313" s="44">
        <f>$D$168</f>
        <v>113.12</v>
      </c>
      <c r="E313" s="44">
        <f>$D$168</f>
        <v>113.12</v>
      </c>
      <c r="F313" s="44">
        <f t="shared" ref="F313:AA313" si="181">$D$168</f>
        <v>113.12</v>
      </c>
      <c r="G313" s="44">
        <f t="shared" si="181"/>
        <v>113.12</v>
      </c>
      <c r="H313" s="44">
        <f t="shared" si="181"/>
        <v>113.12</v>
      </c>
      <c r="I313" s="44">
        <f t="shared" si="181"/>
        <v>113.12</v>
      </c>
      <c r="J313" s="44">
        <f t="shared" si="181"/>
        <v>113.12</v>
      </c>
      <c r="K313" s="44">
        <f t="shared" si="181"/>
        <v>113.12</v>
      </c>
      <c r="L313" s="44">
        <f t="shared" si="181"/>
        <v>113.12</v>
      </c>
      <c r="M313" s="44">
        <f t="shared" si="181"/>
        <v>113.12</v>
      </c>
      <c r="N313" s="44">
        <f t="shared" si="181"/>
        <v>113.12</v>
      </c>
      <c r="O313" s="44">
        <f t="shared" si="181"/>
        <v>113.12</v>
      </c>
      <c r="P313" s="44">
        <f t="shared" si="181"/>
        <v>113.12</v>
      </c>
      <c r="Q313" s="44">
        <f t="shared" si="181"/>
        <v>113.12</v>
      </c>
      <c r="R313" s="44">
        <f t="shared" si="181"/>
        <v>113.12</v>
      </c>
      <c r="S313" s="44">
        <f t="shared" si="181"/>
        <v>113.12</v>
      </c>
      <c r="T313" s="44">
        <f t="shared" si="181"/>
        <v>113.12</v>
      </c>
      <c r="U313" s="44">
        <f t="shared" si="181"/>
        <v>113.12</v>
      </c>
      <c r="V313" s="44">
        <f t="shared" si="181"/>
        <v>113.12</v>
      </c>
      <c r="W313" s="44">
        <f t="shared" si="181"/>
        <v>113.12</v>
      </c>
      <c r="X313" s="44">
        <f t="shared" si="181"/>
        <v>113.12</v>
      </c>
      <c r="Y313" s="44">
        <f t="shared" si="181"/>
        <v>113.12</v>
      </c>
      <c r="Z313" s="44">
        <f t="shared" si="181"/>
        <v>113.12</v>
      </c>
      <c r="AA313" s="44">
        <f t="shared" si="181"/>
        <v>113.12</v>
      </c>
    </row>
    <row r="314" spans="1:27" ht="12.75" hidden="1" customHeight="1" outlineLevel="1" x14ac:dyDescent="0.2">
      <c r="A314" s="99" t="s">
        <v>1336</v>
      </c>
      <c r="B314" s="63" t="s">
        <v>83</v>
      </c>
      <c r="C314" s="43" t="s">
        <v>79</v>
      </c>
      <c r="D314" s="44">
        <v>3.92</v>
      </c>
      <c r="E314" s="44">
        <v>3.92</v>
      </c>
      <c r="F314" s="44">
        <v>3.92</v>
      </c>
      <c r="G314" s="44">
        <v>3.92</v>
      </c>
      <c r="H314" s="44">
        <v>3.92</v>
      </c>
      <c r="I314" s="44">
        <v>3.92</v>
      </c>
      <c r="J314" s="44">
        <v>3.92</v>
      </c>
      <c r="K314" s="44">
        <v>3.92</v>
      </c>
      <c r="L314" s="44">
        <v>3.92</v>
      </c>
      <c r="M314" s="44">
        <v>3.92</v>
      </c>
      <c r="N314" s="44">
        <v>3.92</v>
      </c>
      <c r="O314" s="44">
        <v>3.92</v>
      </c>
      <c r="P314" s="44">
        <v>3.92</v>
      </c>
      <c r="Q314" s="44">
        <v>3.92</v>
      </c>
      <c r="R314" s="44">
        <v>3.92</v>
      </c>
      <c r="S314" s="44">
        <v>3.92</v>
      </c>
      <c r="T314" s="44">
        <v>3.92</v>
      </c>
      <c r="U314" s="44">
        <v>3.92</v>
      </c>
      <c r="V314" s="44">
        <v>3.92</v>
      </c>
      <c r="W314" s="44">
        <v>3.92</v>
      </c>
      <c r="X314" s="44">
        <v>3.92</v>
      </c>
      <c r="Y314" s="44">
        <v>3.92</v>
      </c>
      <c r="Z314" s="44">
        <v>3.92</v>
      </c>
      <c r="AA314" s="44">
        <v>3.92</v>
      </c>
    </row>
    <row r="315" spans="1:27" ht="12.75" hidden="1" customHeight="1" outlineLevel="1" x14ac:dyDescent="0.2">
      <c r="A315" s="99" t="s">
        <v>1337</v>
      </c>
      <c r="B315" s="63" t="s">
        <v>81</v>
      </c>
      <c r="C315" s="43" t="s">
        <v>79</v>
      </c>
      <c r="D315" s="44">
        <f>$D$11</f>
        <v>330.69</v>
      </c>
      <c r="E315" s="44">
        <f t="shared" ref="E315:AA315" si="182">$D$11</f>
        <v>330.69</v>
      </c>
      <c r="F315" s="44">
        <f t="shared" si="182"/>
        <v>330.69</v>
      </c>
      <c r="G315" s="44">
        <f t="shared" si="182"/>
        <v>330.69</v>
      </c>
      <c r="H315" s="44">
        <f t="shared" si="182"/>
        <v>330.69</v>
      </c>
      <c r="I315" s="44">
        <f t="shared" si="182"/>
        <v>330.69</v>
      </c>
      <c r="J315" s="44">
        <f t="shared" si="182"/>
        <v>330.69</v>
      </c>
      <c r="K315" s="44">
        <f t="shared" si="182"/>
        <v>330.69</v>
      </c>
      <c r="L315" s="44">
        <f t="shared" si="182"/>
        <v>330.69</v>
      </c>
      <c r="M315" s="44">
        <f t="shared" si="182"/>
        <v>330.69</v>
      </c>
      <c r="N315" s="44">
        <f t="shared" si="182"/>
        <v>330.69</v>
      </c>
      <c r="O315" s="44">
        <f t="shared" si="182"/>
        <v>330.69</v>
      </c>
      <c r="P315" s="44">
        <f t="shared" si="182"/>
        <v>330.69</v>
      </c>
      <c r="Q315" s="44">
        <f t="shared" si="182"/>
        <v>330.69</v>
      </c>
      <c r="R315" s="44">
        <f t="shared" si="182"/>
        <v>330.69</v>
      </c>
      <c r="S315" s="44">
        <f t="shared" si="182"/>
        <v>330.69</v>
      </c>
      <c r="T315" s="44">
        <f t="shared" si="182"/>
        <v>330.69</v>
      </c>
      <c r="U315" s="44">
        <f t="shared" si="182"/>
        <v>330.69</v>
      </c>
      <c r="V315" s="44">
        <f t="shared" si="182"/>
        <v>330.69</v>
      </c>
      <c r="W315" s="44">
        <f t="shared" si="182"/>
        <v>330.69</v>
      </c>
      <c r="X315" s="44">
        <f t="shared" si="182"/>
        <v>330.69</v>
      </c>
      <c r="Y315" s="44">
        <f t="shared" si="182"/>
        <v>330.69</v>
      </c>
      <c r="Z315" s="44">
        <f t="shared" si="182"/>
        <v>330.69</v>
      </c>
      <c r="AA315" s="44">
        <f t="shared" si="182"/>
        <v>330.69</v>
      </c>
    </row>
    <row r="316" spans="1:27" ht="12.75" customHeight="1" collapsed="1" x14ac:dyDescent="0.2">
      <c r="A316" s="98" t="s">
        <v>1338</v>
      </c>
      <c r="B316" s="28" t="str">
        <f>"31"&amp;"."&amp;$B$663&amp;"."&amp;$B$664</f>
        <v>31.08.2023</v>
      </c>
      <c r="C316" s="90" t="s">
        <v>76</v>
      </c>
      <c r="D316" s="91">
        <f>ROUND(((D317+D318+D320+D319)/1000),5)</f>
        <v>1.74352</v>
      </c>
      <c r="E316" s="91">
        <f>ROUND(((E317+E318+E320+E319)/1000),5)</f>
        <v>1.63476</v>
      </c>
      <c r="F316" s="91">
        <f>ROUND(((F317+F318+F320+F319)/1000),5)</f>
        <v>1.5501</v>
      </c>
      <c r="G316" s="91">
        <f t="shared" ref="G316:AA316" si="183">ROUND(((G317+G318+G320+G319)/1000),5)</f>
        <v>1.53243</v>
      </c>
      <c r="H316" s="91">
        <f t="shared" si="183"/>
        <v>1.5745199999999999</v>
      </c>
      <c r="I316" s="91">
        <f t="shared" si="183"/>
        <v>1.69963</v>
      </c>
      <c r="J316" s="91">
        <f t="shared" si="183"/>
        <v>1.8470899999999999</v>
      </c>
      <c r="K316" s="91">
        <f t="shared" si="183"/>
        <v>2.10927</v>
      </c>
      <c r="L316" s="91">
        <f t="shared" si="183"/>
        <v>2.3422499999999999</v>
      </c>
      <c r="M316" s="91">
        <f t="shared" si="183"/>
        <v>2.4616500000000001</v>
      </c>
      <c r="N316" s="91">
        <f t="shared" si="183"/>
        <v>2.6543299999999999</v>
      </c>
      <c r="O316" s="91">
        <f t="shared" si="183"/>
        <v>2.50156</v>
      </c>
      <c r="P316" s="91">
        <f t="shared" si="183"/>
        <v>2.4431799999999999</v>
      </c>
      <c r="Q316" s="91">
        <f t="shared" si="183"/>
        <v>2.4735499999999999</v>
      </c>
      <c r="R316" s="91">
        <f t="shared" si="183"/>
        <v>2.6109399999999998</v>
      </c>
      <c r="S316" s="91">
        <f t="shared" si="183"/>
        <v>2.5995499999999998</v>
      </c>
      <c r="T316" s="91">
        <f t="shared" si="183"/>
        <v>2.5823499999999999</v>
      </c>
      <c r="U316" s="91">
        <f t="shared" si="183"/>
        <v>2.5553499999999998</v>
      </c>
      <c r="V316" s="91">
        <f t="shared" si="183"/>
        <v>2.5594399999999999</v>
      </c>
      <c r="W316" s="91">
        <f t="shared" si="183"/>
        <v>2.56053</v>
      </c>
      <c r="X316" s="91">
        <f t="shared" si="183"/>
        <v>2.6082299999999998</v>
      </c>
      <c r="Y316" s="91">
        <f t="shared" si="183"/>
        <v>2.51553</v>
      </c>
      <c r="Z316" s="91">
        <f t="shared" si="183"/>
        <v>2.2268699999999999</v>
      </c>
      <c r="AA316" s="91">
        <f t="shared" si="183"/>
        <v>2.0244</v>
      </c>
    </row>
    <row r="317" spans="1:27" ht="12.75" hidden="1" customHeight="1" outlineLevel="1" x14ac:dyDescent="0.2">
      <c r="A317" s="99" t="s">
        <v>1339</v>
      </c>
      <c r="B317" s="63" t="s">
        <v>238</v>
      </c>
      <c r="C317" s="43" t="s">
        <v>79</v>
      </c>
      <c r="D317" s="44">
        <v>1295.79</v>
      </c>
      <c r="E317" s="44">
        <v>1187.03</v>
      </c>
      <c r="F317" s="44">
        <v>1102.3699999999999</v>
      </c>
      <c r="G317" s="44">
        <v>1084.7</v>
      </c>
      <c r="H317" s="44">
        <v>1126.79</v>
      </c>
      <c r="I317" s="44">
        <v>1251.9000000000001</v>
      </c>
      <c r="J317" s="44">
        <v>1399.36</v>
      </c>
      <c r="K317" s="44">
        <v>1661.54</v>
      </c>
      <c r="L317" s="44">
        <v>1894.52</v>
      </c>
      <c r="M317" s="44">
        <v>2013.92</v>
      </c>
      <c r="N317" s="44">
        <v>2206.6</v>
      </c>
      <c r="O317" s="44">
        <v>2053.83</v>
      </c>
      <c r="P317" s="44">
        <v>1995.45</v>
      </c>
      <c r="Q317" s="44">
        <v>2025.82</v>
      </c>
      <c r="R317" s="44">
        <v>2163.21</v>
      </c>
      <c r="S317" s="44">
        <v>2151.8200000000002</v>
      </c>
      <c r="T317" s="44">
        <v>2134.62</v>
      </c>
      <c r="U317" s="44">
        <v>2107.62</v>
      </c>
      <c r="V317" s="44">
        <v>2111.71</v>
      </c>
      <c r="W317" s="44">
        <v>2112.8000000000002</v>
      </c>
      <c r="X317" s="44">
        <v>2160.5</v>
      </c>
      <c r="Y317" s="44">
        <v>2067.8000000000002</v>
      </c>
      <c r="Z317" s="44">
        <v>1779.14</v>
      </c>
      <c r="AA317" s="44">
        <v>1576.67</v>
      </c>
    </row>
    <row r="318" spans="1:27" ht="12.75" hidden="1" customHeight="1" outlineLevel="1" x14ac:dyDescent="0.2">
      <c r="A318" s="99" t="s">
        <v>1340</v>
      </c>
      <c r="B318" s="63" t="s">
        <v>90</v>
      </c>
      <c r="C318" s="43" t="s">
        <v>79</v>
      </c>
      <c r="D318" s="44">
        <f>$D$168</f>
        <v>113.12</v>
      </c>
      <c r="E318" s="44">
        <f>$D$168</f>
        <v>113.12</v>
      </c>
      <c r="F318" s="44">
        <f t="shared" ref="F318:AA318" si="184">$D$168</f>
        <v>113.12</v>
      </c>
      <c r="G318" s="44">
        <f t="shared" si="184"/>
        <v>113.12</v>
      </c>
      <c r="H318" s="44">
        <f t="shared" si="184"/>
        <v>113.12</v>
      </c>
      <c r="I318" s="44">
        <f t="shared" si="184"/>
        <v>113.12</v>
      </c>
      <c r="J318" s="44">
        <f t="shared" si="184"/>
        <v>113.12</v>
      </c>
      <c r="K318" s="44">
        <f t="shared" si="184"/>
        <v>113.12</v>
      </c>
      <c r="L318" s="44">
        <f t="shared" si="184"/>
        <v>113.12</v>
      </c>
      <c r="M318" s="44">
        <f t="shared" si="184"/>
        <v>113.12</v>
      </c>
      <c r="N318" s="44">
        <f t="shared" si="184"/>
        <v>113.12</v>
      </c>
      <c r="O318" s="44">
        <f t="shared" si="184"/>
        <v>113.12</v>
      </c>
      <c r="P318" s="44">
        <f t="shared" si="184"/>
        <v>113.12</v>
      </c>
      <c r="Q318" s="44">
        <f t="shared" si="184"/>
        <v>113.12</v>
      </c>
      <c r="R318" s="44">
        <f t="shared" si="184"/>
        <v>113.12</v>
      </c>
      <c r="S318" s="44">
        <f t="shared" si="184"/>
        <v>113.12</v>
      </c>
      <c r="T318" s="44">
        <f t="shared" si="184"/>
        <v>113.12</v>
      </c>
      <c r="U318" s="44">
        <f t="shared" si="184"/>
        <v>113.12</v>
      </c>
      <c r="V318" s="44">
        <f t="shared" si="184"/>
        <v>113.12</v>
      </c>
      <c r="W318" s="44">
        <f t="shared" si="184"/>
        <v>113.12</v>
      </c>
      <c r="X318" s="44">
        <f t="shared" si="184"/>
        <v>113.12</v>
      </c>
      <c r="Y318" s="44">
        <f t="shared" si="184"/>
        <v>113.12</v>
      </c>
      <c r="Z318" s="44">
        <f t="shared" si="184"/>
        <v>113.12</v>
      </c>
      <c r="AA318" s="44">
        <f t="shared" si="184"/>
        <v>113.12</v>
      </c>
    </row>
    <row r="319" spans="1:27" ht="12.75" hidden="1" customHeight="1" outlineLevel="1" x14ac:dyDescent="0.2">
      <c r="A319" s="99" t="s">
        <v>1341</v>
      </c>
      <c r="B319" s="63" t="s">
        <v>83</v>
      </c>
      <c r="C319" s="43" t="s">
        <v>79</v>
      </c>
      <c r="D319" s="44">
        <v>3.92</v>
      </c>
      <c r="E319" s="44">
        <v>3.92</v>
      </c>
      <c r="F319" s="44">
        <v>3.92</v>
      </c>
      <c r="G319" s="44">
        <v>3.92</v>
      </c>
      <c r="H319" s="44">
        <v>3.92</v>
      </c>
      <c r="I319" s="44">
        <v>3.92</v>
      </c>
      <c r="J319" s="44">
        <v>3.92</v>
      </c>
      <c r="K319" s="44">
        <v>3.92</v>
      </c>
      <c r="L319" s="44">
        <v>3.92</v>
      </c>
      <c r="M319" s="44">
        <v>3.92</v>
      </c>
      <c r="N319" s="44">
        <v>3.92</v>
      </c>
      <c r="O319" s="44">
        <v>3.92</v>
      </c>
      <c r="P319" s="44">
        <v>3.92</v>
      </c>
      <c r="Q319" s="44">
        <v>3.92</v>
      </c>
      <c r="R319" s="44">
        <v>3.92</v>
      </c>
      <c r="S319" s="44">
        <v>3.92</v>
      </c>
      <c r="T319" s="44">
        <v>3.92</v>
      </c>
      <c r="U319" s="44">
        <v>3.92</v>
      </c>
      <c r="V319" s="44">
        <v>3.92</v>
      </c>
      <c r="W319" s="44">
        <v>3.92</v>
      </c>
      <c r="X319" s="44">
        <v>3.92</v>
      </c>
      <c r="Y319" s="44">
        <v>3.92</v>
      </c>
      <c r="Z319" s="44">
        <v>3.92</v>
      </c>
      <c r="AA319" s="44">
        <v>3.92</v>
      </c>
    </row>
    <row r="320" spans="1:27" ht="12.75" hidden="1" customHeight="1" outlineLevel="1" x14ac:dyDescent="0.2">
      <c r="A320" s="99" t="s">
        <v>1342</v>
      </c>
      <c r="B320" s="63" t="s">
        <v>81</v>
      </c>
      <c r="C320" s="43" t="s">
        <v>79</v>
      </c>
      <c r="D320" s="44">
        <f>$D$11</f>
        <v>330.69</v>
      </c>
      <c r="E320" s="44">
        <f t="shared" ref="E320:AA320" si="185">$D$11</f>
        <v>330.69</v>
      </c>
      <c r="F320" s="44">
        <f t="shared" si="185"/>
        <v>330.69</v>
      </c>
      <c r="G320" s="44">
        <f t="shared" si="185"/>
        <v>330.69</v>
      </c>
      <c r="H320" s="44">
        <f t="shared" si="185"/>
        <v>330.69</v>
      </c>
      <c r="I320" s="44">
        <f t="shared" si="185"/>
        <v>330.69</v>
      </c>
      <c r="J320" s="44">
        <f t="shared" si="185"/>
        <v>330.69</v>
      </c>
      <c r="K320" s="44">
        <f t="shared" si="185"/>
        <v>330.69</v>
      </c>
      <c r="L320" s="44">
        <f t="shared" si="185"/>
        <v>330.69</v>
      </c>
      <c r="M320" s="44">
        <f t="shared" si="185"/>
        <v>330.69</v>
      </c>
      <c r="N320" s="44">
        <f t="shared" si="185"/>
        <v>330.69</v>
      </c>
      <c r="O320" s="44">
        <f t="shared" si="185"/>
        <v>330.69</v>
      </c>
      <c r="P320" s="44">
        <f t="shared" si="185"/>
        <v>330.69</v>
      </c>
      <c r="Q320" s="44">
        <f t="shared" si="185"/>
        <v>330.69</v>
      </c>
      <c r="R320" s="44">
        <f t="shared" si="185"/>
        <v>330.69</v>
      </c>
      <c r="S320" s="44">
        <f t="shared" si="185"/>
        <v>330.69</v>
      </c>
      <c r="T320" s="44">
        <f t="shared" si="185"/>
        <v>330.69</v>
      </c>
      <c r="U320" s="44">
        <f t="shared" si="185"/>
        <v>330.69</v>
      </c>
      <c r="V320" s="44">
        <f t="shared" si="185"/>
        <v>330.69</v>
      </c>
      <c r="W320" s="44">
        <f t="shared" si="185"/>
        <v>330.69</v>
      </c>
      <c r="X320" s="44">
        <f t="shared" si="185"/>
        <v>330.69</v>
      </c>
      <c r="Y320" s="44">
        <f t="shared" si="185"/>
        <v>330.69</v>
      </c>
      <c r="Z320" s="44">
        <f t="shared" si="185"/>
        <v>330.69</v>
      </c>
      <c r="AA320" s="44">
        <f t="shared" si="185"/>
        <v>330.69</v>
      </c>
    </row>
    <row r="321" spans="1:27" ht="12.75" customHeight="1" collapsed="1" x14ac:dyDescent="0.2">
      <c r="A321" s="100"/>
      <c r="B321" s="101" t="s">
        <v>392</v>
      </c>
      <c r="C321" s="102"/>
      <c r="D321" s="103"/>
      <c r="E321" s="103"/>
      <c r="F321" s="103"/>
      <c r="G321" s="103"/>
      <c r="I321" s="39"/>
    </row>
    <row r="322" spans="1:27" ht="12.75" customHeight="1" x14ac:dyDescent="0.2">
      <c r="A322" s="100"/>
      <c r="B322" s="101" t="s">
        <v>392</v>
      </c>
      <c r="C322" s="102"/>
      <c r="D322" s="103"/>
      <c r="E322" s="103"/>
      <c r="F322" s="103"/>
      <c r="G322" s="103"/>
      <c r="I322" s="39"/>
    </row>
    <row r="323" spans="1:27" ht="12.75" customHeight="1" x14ac:dyDescent="0.2">
      <c r="A323" s="175" t="s">
        <v>549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7"/>
    </row>
    <row r="324" spans="1:27" ht="25.5" x14ac:dyDescent="0.2">
      <c r="A324" s="26" t="s">
        <v>64</v>
      </c>
      <c r="B324" s="27" t="s">
        <v>210</v>
      </c>
      <c r="C324" s="26" t="s">
        <v>211</v>
      </c>
      <c r="D324" s="27" t="s">
        <v>212</v>
      </c>
      <c r="E324" s="27" t="s">
        <v>213</v>
      </c>
      <c r="F324" s="27" t="s">
        <v>214</v>
      </c>
      <c r="G324" s="27" t="s">
        <v>215</v>
      </c>
      <c r="H324" s="27" t="s">
        <v>216</v>
      </c>
      <c r="I324" s="27" t="s">
        <v>217</v>
      </c>
      <c r="J324" s="27" t="s">
        <v>218</v>
      </c>
      <c r="K324" s="27" t="s">
        <v>219</v>
      </c>
      <c r="L324" s="27" t="s">
        <v>220</v>
      </c>
      <c r="M324" s="27" t="s">
        <v>221</v>
      </c>
      <c r="N324" s="27" t="s">
        <v>222</v>
      </c>
      <c r="O324" s="27" t="s">
        <v>223</v>
      </c>
      <c r="P324" s="27" t="s">
        <v>224</v>
      </c>
      <c r="Q324" s="27" t="s">
        <v>225</v>
      </c>
      <c r="R324" s="27" t="s">
        <v>226</v>
      </c>
      <c r="S324" s="27" t="s">
        <v>227</v>
      </c>
      <c r="T324" s="27" t="s">
        <v>228</v>
      </c>
      <c r="U324" s="27" t="s">
        <v>229</v>
      </c>
      <c r="V324" s="27" t="s">
        <v>230</v>
      </c>
      <c r="W324" s="27" t="s">
        <v>231</v>
      </c>
      <c r="X324" s="27" t="s">
        <v>232</v>
      </c>
      <c r="Y324" s="27" t="s">
        <v>233</v>
      </c>
      <c r="Z324" s="27" t="s">
        <v>234</v>
      </c>
      <c r="AA324" s="27" t="s">
        <v>235</v>
      </c>
    </row>
    <row r="325" spans="1:27" ht="12.75" customHeight="1" x14ac:dyDescent="0.2">
      <c r="A325" s="98" t="s">
        <v>1343</v>
      </c>
      <c r="B325" s="28" t="str">
        <f>"01"&amp;"."&amp;$B$663&amp;"."&amp;$B$664</f>
        <v>01.08.2023</v>
      </c>
      <c r="C325" s="90" t="s">
        <v>76</v>
      </c>
      <c r="D325" s="91">
        <f>ROUND(((D326+D327+D329+D328)/1000),5)</f>
        <v>1.6348800000000001</v>
      </c>
      <c r="E325" s="91">
        <f>ROUND(((E326+E327+E329+E328)/1000),5)</f>
        <v>1.4359599999999999</v>
      </c>
      <c r="F325" s="91">
        <f>ROUND(((F326+F327+F329+F328)/1000),5)</f>
        <v>1.31586</v>
      </c>
      <c r="G325" s="91">
        <f t="shared" ref="G325:AA325" si="186">ROUND(((G326+G327+G329+G328)/1000),5)</f>
        <v>1.2990200000000001</v>
      </c>
      <c r="H325" s="91">
        <f t="shared" si="186"/>
        <v>0.59487000000000001</v>
      </c>
      <c r="I325" s="91">
        <f t="shared" si="186"/>
        <v>1.29051</v>
      </c>
      <c r="J325" s="91">
        <f t="shared" si="186"/>
        <v>1.5748800000000001</v>
      </c>
      <c r="K325" s="91">
        <f t="shared" si="186"/>
        <v>2.0471699999999999</v>
      </c>
      <c r="L325" s="91">
        <f t="shared" si="186"/>
        <v>2.41153</v>
      </c>
      <c r="M325" s="91">
        <f t="shared" si="186"/>
        <v>2.72519</v>
      </c>
      <c r="N325" s="91">
        <f t="shared" si="186"/>
        <v>2.8050099999999998</v>
      </c>
      <c r="O325" s="91">
        <f t="shared" si="186"/>
        <v>2.8093499999999998</v>
      </c>
      <c r="P325" s="91">
        <f t="shared" si="186"/>
        <v>2.8026399999999998</v>
      </c>
      <c r="Q325" s="91">
        <f t="shared" si="186"/>
        <v>2.8271999999999999</v>
      </c>
      <c r="R325" s="91">
        <f t="shared" si="186"/>
        <v>2.69285</v>
      </c>
      <c r="S325" s="91">
        <f t="shared" si="186"/>
        <v>2.6985600000000001</v>
      </c>
      <c r="T325" s="91">
        <f t="shared" si="186"/>
        <v>2.7081200000000001</v>
      </c>
      <c r="U325" s="91">
        <f t="shared" si="186"/>
        <v>2.69876</v>
      </c>
      <c r="V325" s="91">
        <f t="shared" si="186"/>
        <v>2.6838299999999999</v>
      </c>
      <c r="W325" s="91">
        <f t="shared" si="186"/>
        <v>2.6511800000000001</v>
      </c>
      <c r="X325" s="91">
        <f t="shared" si="186"/>
        <v>2.6177000000000001</v>
      </c>
      <c r="Y325" s="91">
        <f t="shared" si="186"/>
        <v>2.5749399999999998</v>
      </c>
      <c r="Z325" s="91">
        <f t="shared" si="186"/>
        <v>2.38354</v>
      </c>
      <c r="AA325" s="91">
        <f t="shared" si="186"/>
        <v>2.00522</v>
      </c>
    </row>
    <row r="326" spans="1:27" ht="12.75" hidden="1" customHeight="1" outlineLevel="1" x14ac:dyDescent="0.2">
      <c r="A326" s="99" t="s">
        <v>1344</v>
      </c>
      <c r="B326" s="63" t="s">
        <v>238</v>
      </c>
      <c r="C326" s="43" t="s">
        <v>79</v>
      </c>
      <c r="D326" s="44">
        <v>1083.24</v>
      </c>
      <c r="E326" s="44">
        <v>884.32</v>
      </c>
      <c r="F326" s="44">
        <v>764.22</v>
      </c>
      <c r="G326" s="44">
        <v>747.38</v>
      </c>
      <c r="H326" s="44">
        <v>43.23</v>
      </c>
      <c r="I326" s="44">
        <v>738.87</v>
      </c>
      <c r="J326" s="44">
        <v>1023.24</v>
      </c>
      <c r="K326" s="44">
        <v>1495.53</v>
      </c>
      <c r="L326" s="44">
        <v>1859.89</v>
      </c>
      <c r="M326" s="44">
        <v>2173.5500000000002</v>
      </c>
      <c r="N326" s="44">
        <v>2253.37</v>
      </c>
      <c r="O326" s="44">
        <v>2257.71</v>
      </c>
      <c r="P326" s="44">
        <v>2251</v>
      </c>
      <c r="Q326" s="44">
        <v>2275.56</v>
      </c>
      <c r="R326" s="44">
        <v>2141.21</v>
      </c>
      <c r="S326" s="44">
        <v>2146.92</v>
      </c>
      <c r="T326" s="44">
        <v>2156.48</v>
      </c>
      <c r="U326" s="44">
        <v>2147.12</v>
      </c>
      <c r="V326" s="44">
        <v>2132.19</v>
      </c>
      <c r="W326" s="44">
        <v>2099.54</v>
      </c>
      <c r="X326" s="44">
        <v>2066.06</v>
      </c>
      <c r="Y326" s="44">
        <v>2023.3</v>
      </c>
      <c r="Z326" s="44">
        <v>1831.9</v>
      </c>
      <c r="AA326" s="44">
        <v>1453.58</v>
      </c>
    </row>
    <row r="327" spans="1:27" ht="12.75" hidden="1" customHeight="1" outlineLevel="1" x14ac:dyDescent="0.2">
      <c r="A327" s="99" t="s">
        <v>1345</v>
      </c>
      <c r="B327" s="63" t="s">
        <v>90</v>
      </c>
      <c r="C327" s="43" t="s">
        <v>79</v>
      </c>
      <c r="D327" s="44">
        <v>217.03</v>
      </c>
      <c r="E327" s="44">
        <f>$D$327</f>
        <v>217.03</v>
      </c>
      <c r="F327" s="44">
        <f t="shared" ref="F327:AA327" si="187">$D$327</f>
        <v>217.03</v>
      </c>
      <c r="G327" s="44">
        <f t="shared" si="187"/>
        <v>217.03</v>
      </c>
      <c r="H327" s="44">
        <f t="shared" si="187"/>
        <v>217.03</v>
      </c>
      <c r="I327" s="44">
        <f t="shared" si="187"/>
        <v>217.03</v>
      </c>
      <c r="J327" s="44">
        <f t="shared" si="187"/>
        <v>217.03</v>
      </c>
      <c r="K327" s="44">
        <f t="shared" si="187"/>
        <v>217.03</v>
      </c>
      <c r="L327" s="44">
        <f t="shared" si="187"/>
        <v>217.03</v>
      </c>
      <c r="M327" s="44">
        <f t="shared" si="187"/>
        <v>217.03</v>
      </c>
      <c r="N327" s="44">
        <f t="shared" si="187"/>
        <v>217.03</v>
      </c>
      <c r="O327" s="44">
        <f t="shared" si="187"/>
        <v>217.03</v>
      </c>
      <c r="P327" s="44">
        <f t="shared" si="187"/>
        <v>217.03</v>
      </c>
      <c r="Q327" s="44">
        <f t="shared" si="187"/>
        <v>217.03</v>
      </c>
      <c r="R327" s="44">
        <f t="shared" si="187"/>
        <v>217.03</v>
      </c>
      <c r="S327" s="44">
        <f t="shared" si="187"/>
        <v>217.03</v>
      </c>
      <c r="T327" s="44">
        <f t="shared" si="187"/>
        <v>217.03</v>
      </c>
      <c r="U327" s="44">
        <f t="shared" si="187"/>
        <v>217.03</v>
      </c>
      <c r="V327" s="44">
        <f t="shared" si="187"/>
        <v>217.03</v>
      </c>
      <c r="W327" s="44">
        <f t="shared" si="187"/>
        <v>217.03</v>
      </c>
      <c r="X327" s="44">
        <f t="shared" si="187"/>
        <v>217.03</v>
      </c>
      <c r="Y327" s="44">
        <f t="shared" si="187"/>
        <v>217.03</v>
      </c>
      <c r="Z327" s="44">
        <f t="shared" si="187"/>
        <v>217.03</v>
      </c>
      <c r="AA327" s="44">
        <f t="shared" si="187"/>
        <v>217.03</v>
      </c>
    </row>
    <row r="328" spans="1:27" ht="12.75" hidden="1" customHeight="1" outlineLevel="1" x14ac:dyDescent="0.2">
      <c r="A328" s="99" t="s">
        <v>1346</v>
      </c>
      <c r="B328" s="63" t="s">
        <v>83</v>
      </c>
      <c r="C328" s="43" t="s">
        <v>79</v>
      </c>
      <c r="D328" s="44">
        <v>3.92</v>
      </c>
      <c r="E328" s="44">
        <v>3.92</v>
      </c>
      <c r="F328" s="44">
        <v>3.92</v>
      </c>
      <c r="G328" s="44">
        <v>3.92</v>
      </c>
      <c r="H328" s="44">
        <v>3.92</v>
      </c>
      <c r="I328" s="44">
        <v>3.92</v>
      </c>
      <c r="J328" s="44">
        <v>3.92</v>
      </c>
      <c r="K328" s="44">
        <v>3.92</v>
      </c>
      <c r="L328" s="44">
        <v>3.92</v>
      </c>
      <c r="M328" s="44">
        <v>3.92</v>
      </c>
      <c r="N328" s="44">
        <v>3.92</v>
      </c>
      <c r="O328" s="44">
        <v>3.92</v>
      </c>
      <c r="P328" s="44">
        <v>3.92</v>
      </c>
      <c r="Q328" s="44">
        <v>3.92</v>
      </c>
      <c r="R328" s="44">
        <v>3.92</v>
      </c>
      <c r="S328" s="44">
        <v>3.92</v>
      </c>
      <c r="T328" s="44">
        <v>3.92</v>
      </c>
      <c r="U328" s="44">
        <v>3.92</v>
      </c>
      <c r="V328" s="44">
        <v>3.92</v>
      </c>
      <c r="W328" s="44">
        <v>3.92</v>
      </c>
      <c r="X328" s="44">
        <v>3.92</v>
      </c>
      <c r="Y328" s="44">
        <v>3.92</v>
      </c>
      <c r="Z328" s="44">
        <v>3.92</v>
      </c>
      <c r="AA328" s="44">
        <v>3.92</v>
      </c>
    </row>
    <row r="329" spans="1:27" ht="12.75" hidden="1" customHeight="1" outlineLevel="1" x14ac:dyDescent="0.2">
      <c r="A329" s="99" t="s">
        <v>1347</v>
      </c>
      <c r="B329" s="63" t="s">
        <v>81</v>
      </c>
      <c r="C329" s="43" t="s">
        <v>79</v>
      </c>
      <c r="D329" s="44">
        <f>$D$11</f>
        <v>330.69</v>
      </c>
      <c r="E329" s="44">
        <f t="shared" ref="E329:AA329" si="188">$D$11</f>
        <v>330.69</v>
      </c>
      <c r="F329" s="44">
        <f t="shared" si="188"/>
        <v>330.69</v>
      </c>
      <c r="G329" s="44">
        <f t="shared" si="188"/>
        <v>330.69</v>
      </c>
      <c r="H329" s="44">
        <f t="shared" si="188"/>
        <v>330.69</v>
      </c>
      <c r="I329" s="44">
        <f t="shared" si="188"/>
        <v>330.69</v>
      </c>
      <c r="J329" s="44">
        <f t="shared" si="188"/>
        <v>330.69</v>
      </c>
      <c r="K329" s="44">
        <f t="shared" si="188"/>
        <v>330.69</v>
      </c>
      <c r="L329" s="44">
        <f t="shared" si="188"/>
        <v>330.69</v>
      </c>
      <c r="M329" s="44">
        <f t="shared" si="188"/>
        <v>330.69</v>
      </c>
      <c r="N329" s="44">
        <f t="shared" si="188"/>
        <v>330.69</v>
      </c>
      <c r="O329" s="44">
        <f t="shared" si="188"/>
        <v>330.69</v>
      </c>
      <c r="P329" s="44">
        <f t="shared" si="188"/>
        <v>330.69</v>
      </c>
      <c r="Q329" s="44">
        <f t="shared" si="188"/>
        <v>330.69</v>
      </c>
      <c r="R329" s="44">
        <f t="shared" si="188"/>
        <v>330.69</v>
      </c>
      <c r="S329" s="44">
        <f t="shared" si="188"/>
        <v>330.69</v>
      </c>
      <c r="T329" s="44">
        <f t="shared" si="188"/>
        <v>330.69</v>
      </c>
      <c r="U329" s="44">
        <f t="shared" si="188"/>
        <v>330.69</v>
      </c>
      <c r="V329" s="44">
        <f t="shared" si="188"/>
        <v>330.69</v>
      </c>
      <c r="W329" s="44">
        <f t="shared" si="188"/>
        <v>330.69</v>
      </c>
      <c r="X329" s="44">
        <f t="shared" si="188"/>
        <v>330.69</v>
      </c>
      <c r="Y329" s="44">
        <f t="shared" si="188"/>
        <v>330.69</v>
      </c>
      <c r="Z329" s="44">
        <f t="shared" si="188"/>
        <v>330.69</v>
      </c>
      <c r="AA329" s="44">
        <f t="shared" si="188"/>
        <v>330.69</v>
      </c>
    </row>
    <row r="330" spans="1:27" ht="12.75" customHeight="1" collapsed="1" x14ac:dyDescent="0.2">
      <c r="A330" s="98" t="s">
        <v>1348</v>
      </c>
      <c r="B330" s="28" t="str">
        <f>"02"&amp;"."&amp;$B$663&amp;"."&amp;$B$664</f>
        <v>02.08.2023</v>
      </c>
      <c r="C330" s="90" t="s">
        <v>76</v>
      </c>
      <c r="D330" s="91">
        <f>ROUND(((D331+D332+D334+D333)/1000),5)</f>
        <v>1.7359</v>
      </c>
      <c r="E330" s="91">
        <f>ROUND(((E331+E332+E334+E333)/1000),5)</f>
        <v>1.5342</v>
      </c>
      <c r="F330" s="91">
        <f>ROUND(((F331+F332+F334+F333)/1000),5)</f>
        <v>1.4290099999999999</v>
      </c>
      <c r="G330" s="91">
        <f t="shared" ref="G330:AA330" si="189">ROUND(((G331+G332+G334+G333)/1000),5)</f>
        <v>1.3865799999999999</v>
      </c>
      <c r="H330" s="91">
        <f t="shared" si="189"/>
        <v>1.3688800000000001</v>
      </c>
      <c r="I330" s="91">
        <f t="shared" si="189"/>
        <v>1.4653799999999999</v>
      </c>
      <c r="J330" s="91">
        <f t="shared" si="189"/>
        <v>1.67398</v>
      </c>
      <c r="K330" s="91">
        <f t="shared" si="189"/>
        <v>2.0211399999999999</v>
      </c>
      <c r="L330" s="91">
        <f t="shared" si="189"/>
        <v>2.2703799999999998</v>
      </c>
      <c r="M330" s="91">
        <f t="shared" si="189"/>
        <v>2.5781999999999998</v>
      </c>
      <c r="N330" s="91">
        <f t="shared" si="189"/>
        <v>2.6476899999999999</v>
      </c>
      <c r="O330" s="91">
        <f t="shared" si="189"/>
        <v>2.6497600000000001</v>
      </c>
      <c r="P330" s="91">
        <f t="shared" si="189"/>
        <v>2.6451799999999999</v>
      </c>
      <c r="Q330" s="91">
        <f t="shared" si="189"/>
        <v>2.6695500000000001</v>
      </c>
      <c r="R330" s="91">
        <f t="shared" si="189"/>
        <v>2.7283400000000002</v>
      </c>
      <c r="S330" s="91">
        <f t="shared" si="189"/>
        <v>2.7274099999999999</v>
      </c>
      <c r="T330" s="91">
        <f t="shared" si="189"/>
        <v>2.7135099999999999</v>
      </c>
      <c r="U330" s="91">
        <f t="shared" si="189"/>
        <v>2.6532900000000001</v>
      </c>
      <c r="V330" s="91">
        <f t="shared" si="189"/>
        <v>2.6425399999999999</v>
      </c>
      <c r="W330" s="91">
        <f t="shared" si="189"/>
        <v>2.57958</v>
      </c>
      <c r="X330" s="91">
        <f t="shared" si="189"/>
        <v>2.5660799999999999</v>
      </c>
      <c r="Y330" s="91">
        <f t="shared" si="189"/>
        <v>2.5393699999999999</v>
      </c>
      <c r="Z330" s="91">
        <f t="shared" si="189"/>
        <v>2.3462100000000001</v>
      </c>
      <c r="AA330" s="91">
        <f t="shared" si="189"/>
        <v>2.0693299999999999</v>
      </c>
    </row>
    <row r="331" spans="1:27" ht="12.75" hidden="1" customHeight="1" outlineLevel="1" x14ac:dyDescent="0.2">
      <c r="A331" s="99" t="s">
        <v>1349</v>
      </c>
      <c r="B331" s="63" t="s">
        <v>238</v>
      </c>
      <c r="C331" s="43" t="s">
        <v>79</v>
      </c>
      <c r="D331" s="44">
        <v>1184.26</v>
      </c>
      <c r="E331" s="44">
        <v>982.56</v>
      </c>
      <c r="F331" s="44">
        <v>877.37</v>
      </c>
      <c r="G331" s="44">
        <v>834.94</v>
      </c>
      <c r="H331" s="44">
        <v>817.24</v>
      </c>
      <c r="I331" s="44">
        <v>913.74</v>
      </c>
      <c r="J331" s="44">
        <v>1122.3399999999999</v>
      </c>
      <c r="K331" s="44">
        <v>1469.5</v>
      </c>
      <c r="L331" s="44">
        <v>1718.74</v>
      </c>
      <c r="M331" s="44">
        <v>2026.56</v>
      </c>
      <c r="N331" s="44">
        <v>2096.0500000000002</v>
      </c>
      <c r="O331" s="44">
        <v>2098.12</v>
      </c>
      <c r="P331" s="44">
        <v>2093.54</v>
      </c>
      <c r="Q331" s="44">
        <v>2117.91</v>
      </c>
      <c r="R331" s="44">
        <v>2176.6999999999998</v>
      </c>
      <c r="S331" s="44">
        <v>2175.77</v>
      </c>
      <c r="T331" s="44">
        <v>2161.87</v>
      </c>
      <c r="U331" s="44">
        <v>2101.65</v>
      </c>
      <c r="V331" s="44">
        <v>2090.9</v>
      </c>
      <c r="W331" s="44">
        <v>2027.94</v>
      </c>
      <c r="X331" s="44">
        <v>2014.44</v>
      </c>
      <c r="Y331" s="44">
        <v>1987.73</v>
      </c>
      <c r="Z331" s="44">
        <v>1794.57</v>
      </c>
      <c r="AA331" s="44">
        <v>1517.69</v>
      </c>
    </row>
    <row r="332" spans="1:27" ht="12.75" hidden="1" customHeight="1" outlineLevel="1" x14ac:dyDescent="0.2">
      <c r="A332" s="99" t="s">
        <v>1350</v>
      </c>
      <c r="B332" s="63" t="s">
        <v>90</v>
      </c>
      <c r="C332" s="43" t="s">
        <v>79</v>
      </c>
      <c r="D332" s="44">
        <f>$D$327</f>
        <v>217.03</v>
      </c>
      <c r="E332" s="44">
        <f t="shared" ref="E332:AA332" si="190">$D$327</f>
        <v>217.03</v>
      </c>
      <c r="F332" s="44">
        <f t="shared" si="190"/>
        <v>217.03</v>
      </c>
      <c r="G332" s="44">
        <f t="shared" si="190"/>
        <v>217.03</v>
      </c>
      <c r="H332" s="44">
        <f t="shared" si="190"/>
        <v>217.03</v>
      </c>
      <c r="I332" s="44">
        <f t="shared" si="190"/>
        <v>217.03</v>
      </c>
      <c r="J332" s="44">
        <f t="shared" si="190"/>
        <v>217.03</v>
      </c>
      <c r="K332" s="44">
        <f t="shared" si="190"/>
        <v>217.03</v>
      </c>
      <c r="L332" s="44">
        <f t="shared" si="190"/>
        <v>217.03</v>
      </c>
      <c r="M332" s="44">
        <f t="shared" si="190"/>
        <v>217.03</v>
      </c>
      <c r="N332" s="44">
        <f t="shared" si="190"/>
        <v>217.03</v>
      </c>
      <c r="O332" s="44">
        <f t="shared" si="190"/>
        <v>217.03</v>
      </c>
      <c r="P332" s="44">
        <f t="shared" si="190"/>
        <v>217.03</v>
      </c>
      <c r="Q332" s="44">
        <f t="shared" si="190"/>
        <v>217.03</v>
      </c>
      <c r="R332" s="44">
        <f t="shared" si="190"/>
        <v>217.03</v>
      </c>
      <c r="S332" s="44">
        <f t="shared" si="190"/>
        <v>217.03</v>
      </c>
      <c r="T332" s="44">
        <f t="shared" si="190"/>
        <v>217.03</v>
      </c>
      <c r="U332" s="44">
        <f t="shared" si="190"/>
        <v>217.03</v>
      </c>
      <c r="V332" s="44">
        <f t="shared" si="190"/>
        <v>217.03</v>
      </c>
      <c r="W332" s="44">
        <f t="shared" si="190"/>
        <v>217.03</v>
      </c>
      <c r="X332" s="44">
        <f t="shared" si="190"/>
        <v>217.03</v>
      </c>
      <c r="Y332" s="44">
        <f t="shared" si="190"/>
        <v>217.03</v>
      </c>
      <c r="Z332" s="44">
        <f t="shared" si="190"/>
        <v>217.03</v>
      </c>
      <c r="AA332" s="44">
        <f t="shared" si="190"/>
        <v>217.03</v>
      </c>
    </row>
    <row r="333" spans="1:27" ht="12.75" hidden="1" customHeight="1" outlineLevel="1" x14ac:dyDescent="0.2">
      <c r="A333" s="99" t="s">
        <v>1351</v>
      </c>
      <c r="B333" s="63" t="s">
        <v>83</v>
      </c>
      <c r="C333" s="43" t="s">
        <v>79</v>
      </c>
      <c r="D333" s="44">
        <v>3.92</v>
      </c>
      <c r="E333" s="44">
        <v>3.92</v>
      </c>
      <c r="F333" s="44">
        <v>3.92</v>
      </c>
      <c r="G333" s="44">
        <v>3.92</v>
      </c>
      <c r="H333" s="44">
        <v>3.92</v>
      </c>
      <c r="I333" s="44">
        <v>3.92</v>
      </c>
      <c r="J333" s="44">
        <v>3.92</v>
      </c>
      <c r="K333" s="44">
        <v>3.92</v>
      </c>
      <c r="L333" s="44">
        <v>3.92</v>
      </c>
      <c r="M333" s="44">
        <v>3.92</v>
      </c>
      <c r="N333" s="44">
        <v>3.92</v>
      </c>
      <c r="O333" s="44">
        <v>3.92</v>
      </c>
      <c r="P333" s="44">
        <v>3.92</v>
      </c>
      <c r="Q333" s="44">
        <v>3.92</v>
      </c>
      <c r="R333" s="44">
        <v>3.92</v>
      </c>
      <c r="S333" s="44">
        <v>3.92</v>
      </c>
      <c r="T333" s="44">
        <v>3.92</v>
      </c>
      <c r="U333" s="44">
        <v>3.92</v>
      </c>
      <c r="V333" s="44">
        <v>3.92</v>
      </c>
      <c r="W333" s="44">
        <v>3.92</v>
      </c>
      <c r="X333" s="44">
        <v>3.92</v>
      </c>
      <c r="Y333" s="44">
        <v>3.92</v>
      </c>
      <c r="Z333" s="44">
        <v>3.92</v>
      </c>
      <c r="AA333" s="44">
        <v>3.92</v>
      </c>
    </row>
    <row r="334" spans="1:27" ht="12.75" hidden="1" customHeight="1" outlineLevel="1" x14ac:dyDescent="0.2">
      <c r="A334" s="99" t="s">
        <v>1352</v>
      </c>
      <c r="B334" s="63" t="s">
        <v>81</v>
      </c>
      <c r="C334" s="43" t="s">
        <v>79</v>
      </c>
      <c r="D334" s="44">
        <f>$D$11</f>
        <v>330.69</v>
      </c>
      <c r="E334" s="44">
        <f t="shared" ref="E334:AA334" si="191">$D$11</f>
        <v>330.69</v>
      </c>
      <c r="F334" s="44">
        <f t="shared" si="191"/>
        <v>330.69</v>
      </c>
      <c r="G334" s="44">
        <f t="shared" si="191"/>
        <v>330.69</v>
      </c>
      <c r="H334" s="44">
        <f t="shared" si="191"/>
        <v>330.69</v>
      </c>
      <c r="I334" s="44">
        <f t="shared" si="191"/>
        <v>330.69</v>
      </c>
      <c r="J334" s="44">
        <f t="shared" si="191"/>
        <v>330.69</v>
      </c>
      <c r="K334" s="44">
        <f t="shared" si="191"/>
        <v>330.69</v>
      </c>
      <c r="L334" s="44">
        <f t="shared" si="191"/>
        <v>330.69</v>
      </c>
      <c r="M334" s="44">
        <f t="shared" si="191"/>
        <v>330.69</v>
      </c>
      <c r="N334" s="44">
        <f t="shared" si="191"/>
        <v>330.69</v>
      </c>
      <c r="O334" s="44">
        <f t="shared" si="191"/>
        <v>330.69</v>
      </c>
      <c r="P334" s="44">
        <f t="shared" si="191"/>
        <v>330.69</v>
      </c>
      <c r="Q334" s="44">
        <f t="shared" si="191"/>
        <v>330.69</v>
      </c>
      <c r="R334" s="44">
        <f t="shared" si="191"/>
        <v>330.69</v>
      </c>
      <c r="S334" s="44">
        <f t="shared" si="191"/>
        <v>330.69</v>
      </c>
      <c r="T334" s="44">
        <f t="shared" si="191"/>
        <v>330.69</v>
      </c>
      <c r="U334" s="44">
        <f t="shared" si="191"/>
        <v>330.69</v>
      </c>
      <c r="V334" s="44">
        <f t="shared" si="191"/>
        <v>330.69</v>
      </c>
      <c r="W334" s="44">
        <f t="shared" si="191"/>
        <v>330.69</v>
      </c>
      <c r="X334" s="44">
        <f t="shared" si="191"/>
        <v>330.69</v>
      </c>
      <c r="Y334" s="44">
        <f t="shared" si="191"/>
        <v>330.69</v>
      </c>
      <c r="Z334" s="44">
        <f t="shared" si="191"/>
        <v>330.69</v>
      </c>
      <c r="AA334" s="44">
        <f t="shared" si="191"/>
        <v>330.69</v>
      </c>
    </row>
    <row r="335" spans="1:27" ht="12.75" customHeight="1" collapsed="1" x14ac:dyDescent="0.2">
      <c r="A335" s="98" t="s">
        <v>1353</v>
      </c>
      <c r="B335" s="28" t="str">
        <f>"03"&amp;"."&amp;$B$663&amp;"."&amp;$B$664</f>
        <v>03.08.2023</v>
      </c>
      <c r="C335" s="90" t="s">
        <v>76</v>
      </c>
      <c r="D335" s="91">
        <f>ROUND(((D336+D337+D339+D338)/1000),5)</f>
        <v>1.8145899999999999</v>
      </c>
      <c r="E335" s="91">
        <f>ROUND(((E336+E337+E339+E338)/1000),5)</f>
        <v>1.6224400000000001</v>
      </c>
      <c r="F335" s="91">
        <f>ROUND(((F336+F337+F339+F338)/1000),5)</f>
        <v>1.4825699999999999</v>
      </c>
      <c r="G335" s="91">
        <f t="shared" ref="G335:AA335" si="192">ROUND(((G336+G337+G339+G338)/1000),5)</f>
        <v>1.4332400000000001</v>
      </c>
      <c r="H335" s="91">
        <f t="shared" si="192"/>
        <v>1.4076</v>
      </c>
      <c r="I335" s="91">
        <f t="shared" si="192"/>
        <v>1.5427599999999999</v>
      </c>
      <c r="J335" s="91">
        <f t="shared" si="192"/>
        <v>1.7914699999999999</v>
      </c>
      <c r="K335" s="91">
        <f t="shared" si="192"/>
        <v>2.0646800000000001</v>
      </c>
      <c r="L335" s="91">
        <f t="shared" si="192"/>
        <v>2.36687</v>
      </c>
      <c r="M335" s="91">
        <f t="shared" si="192"/>
        <v>2.88158</v>
      </c>
      <c r="N335" s="91">
        <f t="shared" si="192"/>
        <v>3.0583300000000002</v>
      </c>
      <c r="O335" s="91">
        <f t="shared" si="192"/>
        <v>3.0928100000000001</v>
      </c>
      <c r="P335" s="91">
        <f t="shared" si="192"/>
        <v>3.097</v>
      </c>
      <c r="Q335" s="91">
        <f t="shared" si="192"/>
        <v>3.11619</v>
      </c>
      <c r="R335" s="91">
        <f t="shared" si="192"/>
        <v>3.0276900000000002</v>
      </c>
      <c r="S335" s="91">
        <f t="shared" si="192"/>
        <v>3.0142799999999998</v>
      </c>
      <c r="T335" s="91">
        <f t="shared" si="192"/>
        <v>2.9628000000000001</v>
      </c>
      <c r="U335" s="91">
        <f t="shared" si="192"/>
        <v>2.8330199999999999</v>
      </c>
      <c r="V335" s="91">
        <f t="shared" si="192"/>
        <v>2.7286600000000001</v>
      </c>
      <c r="W335" s="91">
        <f t="shared" si="192"/>
        <v>2.6802000000000001</v>
      </c>
      <c r="X335" s="91">
        <f t="shared" si="192"/>
        <v>2.6699700000000002</v>
      </c>
      <c r="Y335" s="91">
        <f t="shared" si="192"/>
        <v>2.6558899999999999</v>
      </c>
      <c r="Z335" s="91">
        <f t="shared" si="192"/>
        <v>2.50935</v>
      </c>
      <c r="AA335" s="91">
        <f t="shared" si="192"/>
        <v>2.1097199999999998</v>
      </c>
    </row>
    <row r="336" spans="1:27" ht="12.75" hidden="1" customHeight="1" outlineLevel="1" x14ac:dyDescent="0.2">
      <c r="A336" s="99" t="s">
        <v>1354</v>
      </c>
      <c r="B336" s="63" t="s">
        <v>238</v>
      </c>
      <c r="C336" s="43" t="s">
        <v>79</v>
      </c>
      <c r="D336" s="44">
        <v>1262.95</v>
      </c>
      <c r="E336" s="44">
        <v>1070.8</v>
      </c>
      <c r="F336" s="44">
        <v>930.93</v>
      </c>
      <c r="G336" s="44">
        <v>881.6</v>
      </c>
      <c r="H336" s="44">
        <v>855.96</v>
      </c>
      <c r="I336" s="44">
        <v>991.12</v>
      </c>
      <c r="J336" s="44">
        <v>1239.83</v>
      </c>
      <c r="K336" s="44">
        <v>1513.04</v>
      </c>
      <c r="L336" s="44">
        <v>1815.23</v>
      </c>
      <c r="M336" s="44">
        <v>2329.94</v>
      </c>
      <c r="N336" s="44">
        <v>2506.69</v>
      </c>
      <c r="O336" s="44">
        <v>2541.17</v>
      </c>
      <c r="P336" s="44">
        <v>2545.36</v>
      </c>
      <c r="Q336" s="44">
        <v>2564.5500000000002</v>
      </c>
      <c r="R336" s="44">
        <v>2476.0500000000002</v>
      </c>
      <c r="S336" s="44">
        <v>2462.64</v>
      </c>
      <c r="T336" s="44">
        <v>2411.16</v>
      </c>
      <c r="U336" s="44">
        <v>2281.38</v>
      </c>
      <c r="V336" s="44">
        <v>2177.02</v>
      </c>
      <c r="W336" s="44">
        <v>2128.56</v>
      </c>
      <c r="X336" s="44">
        <v>2118.33</v>
      </c>
      <c r="Y336" s="44">
        <v>2104.25</v>
      </c>
      <c r="Z336" s="44">
        <v>1957.71</v>
      </c>
      <c r="AA336" s="44">
        <v>1558.08</v>
      </c>
    </row>
    <row r="337" spans="1:27" ht="12.75" hidden="1" customHeight="1" outlineLevel="1" x14ac:dyDescent="0.2">
      <c r="A337" s="99" t="s">
        <v>1355</v>
      </c>
      <c r="B337" s="63" t="s">
        <v>90</v>
      </c>
      <c r="C337" s="43" t="s">
        <v>79</v>
      </c>
      <c r="D337" s="44">
        <f>$D$327</f>
        <v>217.03</v>
      </c>
      <c r="E337" s="44">
        <f t="shared" ref="E337:AA337" si="193">$D$327</f>
        <v>217.03</v>
      </c>
      <c r="F337" s="44">
        <f t="shared" si="193"/>
        <v>217.03</v>
      </c>
      <c r="G337" s="44">
        <f t="shared" si="193"/>
        <v>217.03</v>
      </c>
      <c r="H337" s="44">
        <f t="shared" si="193"/>
        <v>217.03</v>
      </c>
      <c r="I337" s="44">
        <f t="shared" si="193"/>
        <v>217.03</v>
      </c>
      <c r="J337" s="44">
        <f t="shared" si="193"/>
        <v>217.03</v>
      </c>
      <c r="K337" s="44">
        <f t="shared" si="193"/>
        <v>217.03</v>
      </c>
      <c r="L337" s="44">
        <f t="shared" si="193"/>
        <v>217.03</v>
      </c>
      <c r="M337" s="44">
        <f t="shared" si="193"/>
        <v>217.03</v>
      </c>
      <c r="N337" s="44">
        <f t="shared" si="193"/>
        <v>217.03</v>
      </c>
      <c r="O337" s="44">
        <f t="shared" si="193"/>
        <v>217.03</v>
      </c>
      <c r="P337" s="44">
        <f t="shared" si="193"/>
        <v>217.03</v>
      </c>
      <c r="Q337" s="44">
        <f t="shared" si="193"/>
        <v>217.03</v>
      </c>
      <c r="R337" s="44">
        <f t="shared" si="193"/>
        <v>217.03</v>
      </c>
      <c r="S337" s="44">
        <f t="shared" si="193"/>
        <v>217.03</v>
      </c>
      <c r="T337" s="44">
        <f t="shared" si="193"/>
        <v>217.03</v>
      </c>
      <c r="U337" s="44">
        <f t="shared" si="193"/>
        <v>217.03</v>
      </c>
      <c r="V337" s="44">
        <f t="shared" si="193"/>
        <v>217.03</v>
      </c>
      <c r="W337" s="44">
        <f t="shared" si="193"/>
        <v>217.03</v>
      </c>
      <c r="X337" s="44">
        <f t="shared" si="193"/>
        <v>217.03</v>
      </c>
      <c r="Y337" s="44">
        <f t="shared" si="193"/>
        <v>217.03</v>
      </c>
      <c r="Z337" s="44">
        <f t="shared" si="193"/>
        <v>217.03</v>
      </c>
      <c r="AA337" s="44">
        <f t="shared" si="193"/>
        <v>217.03</v>
      </c>
    </row>
    <row r="338" spans="1:27" ht="12.75" hidden="1" customHeight="1" outlineLevel="1" x14ac:dyDescent="0.2">
      <c r="A338" s="99" t="s">
        <v>1356</v>
      </c>
      <c r="B338" s="63" t="s">
        <v>83</v>
      </c>
      <c r="C338" s="43" t="s">
        <v>79</v>
      </c>
      <c r="D338" s="44">
        <v>3.92</v>
      </c>
      <c r="E338" s="44">
        <v>3.92</v>
      </c>
      <c r="F338" s="44">
        <v>3.92</v>
      </c>
      <c r="G338" s="44">
        <v>3.92</v>
      </c>
      <c r="H338" s="44">
        <v>3.92</v>
      </c>
      <c r="I338" s="44">
        <v>3.92</v>
      </c>
      <c r="J338" s="44">
        <v>3.92</v>
      </c>
      <c r="K338" s="44">
        <v>3.92</v>
      </c>
      <c r="L338" s="44">
        <v>3.92</v>
      </c>
      <c r="M338" s="44">
        <v>3.92</v>
      </c>
      <c r="N338" s="44">
        <v>3.92</v>
      </c>
      <c r="O338" s="44">
        <v>3.92</v>
      </c>
      <c r="P338" s="44">
        <v>3.92</v>
      </c>
      <c r="Q338" s="44">
        <v>3.92</v>
      </c>
      <c r="R338" s="44">
        <v>3.92</v>
      </c>
      <c r="S338" s="44">
        <v>3.92</v>
      </c>
      <c r="T338" s="44">
        <v>3.92</v>
      </c>
      <c r="U338" s="44">
        <v>3.92</v>
      </c>
      <c r="V338" s="44">
        <v>3.92</v>
      </c>
      <c r="W338" s="44">
        <v>3.92</v>
      </c>
      <c r="X338" s="44">
        <v>3.92</v>
      </c>
      <c r="Y338" s="44">
        <v>3.92</v>
      </c>
      <c r="Z338" s="44">
        <v>3.92</v>
      </c>
      <c r="AA338" s="44">
        <v>3.92</v>
      </c>
    </row>
    <row r="339" spans="1:27" ht="12.75" hidden="1" customHeight="1" outlineLevel="1" x14ac:dyDescent="0.2">
      <c r="A339" s="99" t="s">
        <v>1357</v>
      </c>
      <c r="B339" s="63" t="s">
        <v>81</v>
      </c>
      <c r="C339" s="43" t="s">
        <v>79</v>
      </c>
      <c r="D339" s="44">
        <f>$D$11</f>
        <v>330.69</v>
      </c>
      <c r="E339" s="44">
        <f t="shared" ref="E339:AA339" si="194">$D$11</f>
        <v>330.69</v>
      </c>
      <c r="F339" s="44">
        <f t="shared" si="194"/>
        <v>330.69</v>
      </c>
      <c r="G339" s="44">
        <f t="shared" si="194"/>
        <v>330.69</v>
      </c>
      <c r="H339" s="44">
        <f t="shared" si="194"/>
        <v>330.69</v>
      </c>
      <c r="I339" s="44">
        <f t="shared" si="194"/>
        <v>330.69</v>
      </c>
      <c r="J339" s="44">
        <f t="shared" si="194"/>
        <v>330.69</v>
      </c>
      <c r="K339" s="44">
        <f t="shared" si="194"/>
        <v>330.69</v>
      </c>
      <c r="L339" s="44">
        <f t="shared" si="194"/>
        <v>330.69</v>
      </c>
      <c r="M339" s="44">
        <f t="shared" si="194"/>
        <v>330.69</v>
      </c>
      <c r="N339" s="44">
        <f t="shared" si="194"/>
        <v>330.69</v>
      </c>
      <c r="O339" s="44">
        <f t="shared" si="194"/>
        <v>330.69</v>
      </c>
      <c r="P339" s="44">
        <f t="shared" si="194"/>
        <v>330.69</v>
      </c>
      <c r="Q339" s="44">
        <f t="shared" si="194"/>
        <v>330.69</v>
      </c>
      <c r="R339" s="44">
        <f t="shared" si="194"/>
        <v>330.69</v>
      </c>
      <c r="S339" s="44">
        <f t="shared" si="194"/>
        <v>330.69</v>
      </c>
      <c r="T339" s="44">
        <f t="shared" si="194"/>
        <v>330.69</v>
      </c>
      <c r="U339" s="44">
        <f t="shared" si="194"/>
        <v>330.69</v>
      </c>
      <c r="V339" s="44">
        <f t="shared" si="194"/>
        <v>330.69</v>
      </c>
      <c r="W339" s="44">
        <f t="shared" si="194"/>
        <v>330.69</v>
      </c>
      <c r="X339" s="44">
        <f t="shared" si="194"/>
        <v>330.69</v>
      </c>
      <c r="Y339" s="44">
        <f t="shared" si="194"/>
        <v>330.69</v>
      </c>
      <c r="Z339" s="44">
        <f t="shared" si="194"/>
        <v>330.69</v>
      </c>
      <c r="AA339" s="44">
        <f t="shared" si="194"/>
        <v>330.69</v>
      </c>
    </row>
    <row r="340" spans="1:27" ht="12.75" customHeight="1" collapsed="1" x14ac:dyDescent="0.2">
      <c r="A340" s="98" t="s">
        <v>1358</v>
      </c>
      <c r="B340" s="28" t="str">
        <f>"04"&amp;"."&amp;$B$663&amp;"."&amp;$B$664</f>
        <v>04.08.2023</v>
      </c>
      <c r="C340" s="90" t="s">
        <v>76</v>
      </c>
      <c r="D340" s="91">
        <f>ROUND(((D341+D342+D344+D343)/1000),5)</f>
        <v>1.8739699999999999</v>
      </c>
      <c r="E340" s="91">
        <f>ROUND(((E341+E342+E344+E343)/1000),5)</f>
        <v>1.6318699999999999</v>
      </c>
      <c r="F340" s="91">
        <f>ROUND(((F341+F342+F344+F343)/1000),5)</f>
        <v>1.47895</v>
      </c>
      <c r="G340" s="91">
        <f t="shared" ref="G340:AA340" si="195">ROUND(((G341+G342+G344+G343)/1000),5)</f>
        <v>1.41482</v>
      </c>
      <c r="H340" s="91">
        <f t="shared" si="195"/>
        <v>1.38889</v>
      </c>
      <c r="I340" s="91">
        <f t="shared" si="195"/>
        <v>1.4782599999999999</v>
      </c>
      <c r="J340" s="91">
        <f t="shared" si="195"/>
        <v>1.69838</v>
      </c>
      <c r="K340" s="91">
        <f t="shared" si="195"/>
        <v>2.1098699999999999</v>
      </c>
      <c r="L340" s="91">
        <f t="shared" si="195"/>
        <v>2.4199799999999998</v>
      </c>
      <c r="M340" s="91">
        <f t="shared" si="195"/>
        <v>2.87514</v>
      </c>
      <c r="N340" s="91">
        <f t="shared" si="195"/>
        <v>3.0588799999999998</v>
      </c>
      <c r="O340" s="91">
        <f t="shared" si="195"/>
        <v>3.0977899999999998</v>
      </c>
      <c r="P340" s="91">
        <f t="shared" si="195"/>
        <v>3.0666899999999999</v>
      </c>
      <c r="Q340" s="91">
        <f t="shared" si="195"/>
        <v>3.16011</v>
      </c>
      <c r="R340" s="91">
        <f t="shared" si="195"/>
        <v>3.5619800000000001</v>
      </c>
      <c r="S340" s="91">
        <f t="shared" si="195"/>
        <v>3.5926399999999998</v>
      </c>
      <c r="T340" s="91">
        <f t="shared" si="195"/>
        <v>3.5805799999999999</v>
      </c>
      <c r="U340" s="91">
        <f t="shared" si="195"/>
        <v>3.13</v>
      </c>
      <c r="V340" s="91">
        <f t="shared" si="195"/>
        <v>3.04454</v>
      </c>
      <c r="W340" s="91">
        <f t="shared" si="195"/>
        <v>3.00237</v>
      </c>
      <c r="X340" s="91">
        <f t="shared" si="195"/>
        <v>2.8641200000000002</v>
      </c>
      <c r="Y340" s="91">
        <f t="shared" si="195"/>
        <v>2.7065399999999999</v>
      </c>
      <c r="Z340" s="91">
        <f t="shared" si="195"/>
        <v>2.41717</v>
      </c>
      <c r="AA340" s="91">
        <f t="shared" si="195"/>
        <v>2.1062400000000001</v>
      </c>
    </row>
    <row r="341" spans="1:27" ht="12.75" hidden="1" customHeight="1" outlineLevel="1" x14ac:dyDescent="0.2">
      <c r="A341" s="99" t="s">
        <v>1359</v>
      </c>
      <c r="B341" s="63" t="s">
        <v>238</v>
      </c>
      <c r="C341" s="43" t="s">
        <v>79</v>
      </c>
      <c r="D341" s="44">
        <v>1322.33</v>
      </c>
      <c r="E341" s="44">
        <v>1080.23</v>
      </c>
      <c r="F341" s="44">
        <v>927.31</v>
      </c>
      <c r="G341" s="44">
        <v>863.18</v>
      </c>
      <c r="H341" s="44">
        <v>837.25</v>
      </c>
      <c r="I341" s="44">
        <v>926.62</v>
      </c>
      <c r="J341" s="44">
        <v>1146.74</v>
      </c>
      <c r="K341" s="44">
        <v>1558.23</v>
      </c>
      <c r="L341" s="44">
        <v>1868.34</v>
      </c>
      <c r="M341" s="44">
        <v>2323.5</v>
      </c>
      <c r="N341" s="44">
        <v>2507.2399999999998</v>
      </c>
      <c r="O341" s="44">
        <v>2546.15</v>
      </c>
      <c r="P341" s="44">
        <v>2515.0500000000002</v>
      </c>
      <c r="Q341" s="44">
        <v>2608.4699999999998</v>
      </c>
      <c r="R341" s="44">
        <v>3010.34</v>
      </c>
      <c r="S341" s="44">
        <v>3041</v>
      </c>
      <c r="T341" s="44">
        <v>3028.94</v>
      </c>
      <c r="U341" s="44">
        <v>2578.36</v>
      </c>
      <c r="V341" s="44">
        <v>2492.9</v>
      </c>
      <c r="W341" s="44">
        <v>2450.73</v>
      </c>
      <c r="X341" s="44">
        <v>2312.48</v>
      </c>
      <c r="Y341" s="44">
        <v>2154.9</v>
      </c>
      <c r="Z341" s="44">
        <v>1865.53</v>
      </c>
      <c r="AA341" s="44">
        <v>1554.6</v>
      </c>
    </row>
    <row r="342" spans="1:27" ht="12.75" hidden="1" customHeight="1" outlineLevel="1" x14ac:dyDescent="0.2">
      <c r="A342" s="99" t="s">
        <v>1360</v>
      </c>
      <c r="B342" s="63" t="s">
        <v>90</v>
      </c>
      <c r="C342" s="43" t="s">
        <v>79</v>
      </c>
      <c r="D342" s="44">
        <f>$D$327</f>
        <v>217.03</v>
      </c>
      <c r="E342" s="44">
        <f t="shared" ref="E342:AA342" si="196">$D$327</f>
        <v>217.03</v>
      </c>
      <c r="F342" s="44">
        <f t="shared" si="196"/>
        <v>217.03</v>
      </c>
      <c r="G342" s="44">
        <f t="shared" si="196"/>
        <v>217.03</v>
      </c>
      <c r="H342" s="44">
        <f t="shared" si="196"/>
        <v>217.03</v>
      </c>
      <c r="I342" s="44">
        <f t="shared" si="196"/>
        <v>217.03</v>
      </c>
      <c r="J342" s="44">
        <f t="shared" si="196"/>
        <v>217.03</v>
      </c>
      <c r="K342" s="44">
        <f t="shared" si="196"/>
        <v>217.03</v>
      </c>
      <c r="L342" s="44">
        <f t="shared" si="196"/>
        <v>217.03</v>
      </c>
      <c r="M342" s="44">
        <f t="shared" si="196"/>
        <v>217.03</v>
      </c>
      <c r="N342" s="44">
        <f t="shared" si="196"/>
        <v>217.03</v>
      </c>
      <c r="O342" s="44">
        <f t="shared" si="196"/>
        <v>217.03</v>
      </c>
      <c r="P342" s="44">
        <f t="shared" si="196"/>
        <v>217.03</v>
      </c>
      <c r="Q342" s="44">
        <f t="shared" si="196"/>
        <v>217.03</v>
      </c>
      <c r="R342" s="44">
        <f t="shared" si="196"/>
        <v>217.03</v>
      </c>
      <c r="S342" s="44">
        <f t="shared" si="196"/>
        <v>217.03</v>
      </c>
      <c r="T342" s="44">
        <f t="shared" si="196"/>
        <v>217.03</v>
      </c>
      <c r="U342" s="44">
        <f t="shared" si="196"/>
        <v>217.03</v>
      </c>
      <c r="V342" s="44">
        <f t="shared" si="196"/>
        <v>217.03</v>
      </c>
      <c r="W342" s="44">
        <f t="shared" si="196"/>
        <v>217.03</v>
      </c>
      <c r="X342" s="44">
        <f t="shared" si="196"/>
        <v>217.03</v>
      </c>
      <c r="Y342" s="44">
        <f t="shared" si="196"/>
        <v>217.03</v>
      </c>
      <c r="Z342" s="44">
        <f t="shared" si="196"/>
        <v>217.03</v>
      </c>
      <c r="AA342" s="44">
        <f t="shared" si="196"/>
        <v>217.03</v>
      </c>
    </row>
    <row r="343" spans="1:27" ht="12.75" hidden="1" customHeight="1" outlineLevel="1" x14ac:dyDescent="0.2">
      <c r="A343" s="99" t="s">
        <v>1361</v>
      </c>
      <c r="B343" s="63" t="s">
        <v>83</v>
      </c>
      <c r="C343" s="43" t="s">
        <v>79</v>
      </c>
      <c r="D343" s="44">
        <v>3.92</v>
      </c>
      <c r="E343" s="44">
        <v>3.92</v>
      </c>
      <c r="F343" s="44">
        <v>3.92</v>
      </c>
      <c r="G343" s="44">
        <v>3.92</v>
      </c>
      <c r="H343" s="44">
        <v>3.92</v>
      </c>
      <c r="I343" s="44">
        <v>3.92</v>
      </c>
      <c r="J343" s="44">
        <v>3.92</v>
      </c>
      <c r="K343" s="44">
        <v>3.92</v>
      </c>
      <c r="L343" s="44">
        <v>3.92</v>
      </c>
      <c r="M343" s="44">
        <v>3.92</v>
      </c>
      <c r="N343" s="44">
        <v>3.92</v>
      </c>
      <c r="O343" s="44">
        <v>3.92</v>
      </c>
      <c r="P343" s="44">
        <v>3.92</v>
      </c>
      <c r="Q343" s="44">
        <v>3.92</v>
      </c>
      <c r="R343" s="44">
        <v>3.92</v>
      </c>
      <c r="S343" s="44">
        <v>3.92</v>
      </c>
      <c r="T343" s="44">
        <v>3.92</v>
      </c>
      <c r="U343" s="44">
        <v>3.92</v>
      </c>
      <c r="V343" s="44">
        <v>3.92</v>
      </c>
      <c r="W343" s="44">
        <v>3.92</v>
      </c>
      <c r="X343" s="44">
        <v>3.92</v>
      </c>
      <c r="Y343" s="44">
        <v>3.92</v>
      </c>
      <c r="Z343" s="44">
        <v>3.92</v>
      </c>
      <c r="AA343" s="44">
        <v>3.92</v>
      </c>
    </row>
    <row r="344" spans="1:27" ht="12.75" hidden="1" customHeight="1" outlineLevel="1" x14ac:dyDescent="0.2">
      <c r="A344" s="99" t="s">
        <v>1362</v>
      </c>
      <c r="B344" s="63" t="s">
        <v>81</v>
      </c>
      <c r="C344" s="43" t="s">
        <v>79</v>
      </c>
      <c r="D344" s="44">
        <f>$D$11</f>
        <v>330.69</v>
      </c>
      <c r="E344" s="44">
        <f t="shared" ref="E344:AA344" si="197">$D$11</f>
        <v>330.69</v>
      </c>
      <c r="F344" s="44">
        <f t="shared" si="197"/>
        <v>330.69</v>
      </c>
      <c r="G344" s="44">
        <f t="shared" si="197"/>
        <v>330.69</v>
      </c>
      <c r="H344" s="44">
        <f t="shared" si="197"/>
        <v>330.69</v>
      </c>
      <c r="I344" s="44">
        <f t="shared" si="197"/>
        <v>330.69</v>
      </c>
      <c r="J344" s="44">
        <f t="shared" si="197"/>
        <v>330.69</v>
      </c>
      <c r="K344" s="44">
        <f t="shared" si="197"/>
        <v>330.69</v>
      </c>
      <c r="L344" s="44">
        <f t="shared" si="197"/>
        <v>330.69</v>
      </c>
      <c r="M344" s="44">
        <f t="shared" si="197"/>
        <v>330.69</v>
      </c>
      <c r="N344" s="44">
        <f t="shared" si="197"/>
        <v>330.69</v>
      </c>
      <c r="O344" s="44">
        <f t="shared" si="197"/>
        <v>330.69</v>
      </c>
      <c r="P344" s="44">
        <f t="shared" si="197"/>
        <v>330.69</v>
      </c>
      <c r="Q344" s="44">
        <f t="shared" si="197"/>
        <v>330.69</v>
      </c>
      <c r="R344" s="44">
        <f t="shared" si="197"/>
        <v>330.69</v>
      </c>
      <c r="S344" s="44">
        <f t="shared" si="197"/>
        <v>330.69</v>
      </c>
      <c r="T344" s="44">
        <f t="shared" si="197"/>
        <v>330.69</v>
      </c>
      <c r="U344" s="44">
        <f t="shared" si="197"/>
        <v>330.69</v>
      </c>
      <c r="V344" s="44">
        <f t="shared" si="197"/>
        <v>330.69</v>
      </c>
      <c r="W344" s="44">
        <f t="shared" si="197"/>
        <v>330.69</v>
      </c>
      <c r="X344" s="44">
        <f t="shared" si="197"/>
        <v>330.69</v>
      </c>
      <c r="Y344" s="44">
        <f t="shared" si="197"/>
        <v>330.69</v>
      </c>
      <c r="Z344" s="44">
        <f t="shared" si="197"/>
        <v>330.69</v>
      </c>
      <c r="AA344" s="44">
        <f t="shared" si="197"/>
        <v>330.69</v>
      </c>
    </row>
    <row r="345" spans="1:27" ht="12.75" customHeight="1" collapsed="1" x14ac:dyDescent="0.2">
      <c r="A345" s="98" t="s">
        <v>1363</v>
      </c>
      <c r="B345" s="28" t="str">
        <f>"05"&amp;"."&amp;$B$663&amp;"."&amp;$B$664</f>
        <v>05.08.2023</v>
      </c>
      <c r="C345" s="90" t="s">
        <v>76</v>
      </c>
      <c r="D345" s="91">
        <f>ROUND(((D346+D347+D349+D348)/1000),5)</f>
        <v>1.9029100000000001</v>
      </c>
      <c r="E345" s="91">
        <f>ROUND(((E346+E347+E349+E348)/1000),5)</f>
        <v>1.6952499999999999</v>
      </c>
      <c r="F345" s="91">
        <f>ROUND(((F346+F347+F349+F348)/1000),5)</f>
        <v>1.5630999999999999</v>
      </c>
      <c r="G345" s="91">
        <f t="shared" ref="G345:AA345" si="198">ROUND(((G346+G347+G349+G348)/1000),5)</f>
        <v>1.4910300000000001</v>
      </c>
      <c r="H345" s="91">
        <f t="shared" si="198"/>
        <v>1.44258</v>
      </c>
      <c r="I345" s="91">
        <f t="shared" si="198"/>
        <v>1.4464600000000001</v>
      </c>
      <c r="J345" s="91">
        <f t="shared" si="198"/>
        <v>1.4432799999999999</v>
      </c>
      <c r="K345" s="91">
        <f t="shared" si="198"/>
        <v>1.8703799999999999</v>
      </c>
      <c r="L345" s="91">
        <f t="shared" si="198"/>
        <v>2.1738499999999998</v>
      </c>
      <c r="M345" s="91">
        <f t="shared" si="198"/>
        <v>2.3816700000000002</v>
      </c>
      <c r="N345" s="91">
        <f t="shared" si="198"/>
        <v>2.5605699999999998</v>
      </c>
      <c r="O345" s="91">
        <f t="shared" si="198"/>
        <v>2.61205</v>
      </c>
      <c r="P345" s="91">
        <f t="shared" si="198"/>
        <v>2.5884200000000002</v>
      </c>
      <c r="Q345" s="91">
        <f t="shared" si="198"/>
        <v>2.4660199999999999</v>
      </c>
      <c r="R345" s="91">
        <f t="shared" si="198"/>
        <v>2.34395</v>
      </c>
      <c r="S345" s="91">
        <f t="shared" si="198"/>
        <v>2.6208100000000001</v>
      </c>
      <c r="T345" s="91">
        <f t="shared" si="198"/>
        <v>2.5920299999999998</v>
      </c>
      <c r="U345" s="91">
        <f t="shared" si="198"/>
        <v>2.3535499999999998</v>
      </c>
      <c r="V345" s="91">
        <f t="shared" si="198"/>
        <v>2.4788000000000001</v>
      </c>
      <c r="W345" s="91">
        <f t="shared" si="198"/>
        <v>2.46041</v>
      </c>
      <c r="X345" s="91">
        <f t="shared" si="198"/>
        <v>2.4200300000000001</v>
      </c>
      <c r="Y345" s="91">
        <f t="shared" si="198"/>
        <v>2.4490699999999999</v>
      </c>
      <c r="Z345" s="91">
        <f t="shared" si="198"/>
        <v>2.3155999999999999</v>
      </c>
      <c r="AA345" s="91">
        <f t="shared" si="198"/>
        <v>2.0788199999999999</v>
      </c>
    </row>
    <row r="346" spans="1:27" ht="12.75" hidden="1" customHeight="1" outlineLevel="1" x14ac:dyDescent="0.2">
      <c r="A346" s="99" t="s">
        <v>1364</v>
      </c>
      <c r="B346" s="63" t="s">
        <v>238</v>
      </c>
      <c r="C346" s="43" t="s">
        <v>79</v>
      </c>
      <c r="D346" s="44">
        <v>1351.27</v>
      </c>
      <c r="E346" s="44">
        <v>1143.6099999999999</v>
      </c>
      <c r="F346" s="44">
        <v>1011.46</v>
      </c>
      <c r="G346" s="44">
        <v>939.39</v>
      </c>
      <c r="H346" s="44">
        <v>890.94</v>
      </c>
      <c r="I346" s="44">
        <v>894.82</v>
      </c>
      <c r="J346" s="44">
        <v>891.64</v>
      </c>
      <c r="K346" s="44">
        <v>1318.74</v>
      </c>
      <c r="L346" s="44">
        <v>1622.21</v>
      </c>
      <c r="M346" s="44">
        <v>1830.03</v>
      </c>
      <c r="N346" s="44">
        <v>2008.93</v>
      </c>
      <c r="O346" s="44">
        <v>2060.41</v>
      </c>
      <c r="P346" s="44">
        <v>2036.78</v>
      </c>
      <c r="Q346" s="44">
        <v>1914.38</v>
      </c>
      <c r="R346" s="44">
        <v>1792.31</v>
      </c>
      <c r="S346" s="44">
        <v>2069.17</v>
      </c>
      <c r="T346" s="44">
        <v>2040.39</v>
      </c>
      <c r="U346" s="44">
        <v>1801.91</v>
      </c>
      <c r="V346" s="44">
        <v>1927.16</v>
      </c>
      <c r="W346" s="44">
        <v>1908.77</v>
      </c>
      <c r="X346" s="44">
        <v>1868.39</v>
      </c>
      <c r="Y346" s="44">
        <v>1897.43</v>
      </c>
      <c r="Z346" s="44">
        <v>1763.96</v>
      </c>
      <c r="AA346" s="44">
        <v>1527.18</v>
      </c>
    </row>
    <row r="347" spans="1:27" ht="12.75" hidden="1" customHeight="1" outlineLevel="1" x14ac:dyDescent="0.2">
      <c r="A347" s="99" t="s">
        <v>1365</v>
      </c>
      <c r="B347" s="63" t="s">
        <v>90</v>
      </c>
      <c r="C347" s="43" t="s">
        <v>79</v>
      </c>
      <c r="D347" s="44">
        <f>$D$327</f>
        <v>217.03</v>
      </c>
      <c r="E347" s="44">
        <f t="shared" ref="E347:AA347" si="199">$D$327</f>
        <v>217.03</v>
      </c>
      <c r="F347" s="44">
        <f t="shared" si="199"/>
        <v>217.03</v>
      </c>
      <c r="G347" s="44">
        <f t="shared" si="199"/>
        <v>217.03</v>
      </c>
      <c r="H347" s="44">
        <f t="shared" si="199"/>
        <v>217.03</v>
      </c>
      <c r="I347" s="44">
        <f t="shared" si="199"/>
        <v>217.03</v>
      </c>
      <c r="J347" s="44">
        <f t="shared" si="199"/>
        <v>217.03</v>
      </c>
      <c r="K347" s="44">
        <f t="shared" si="199"/>
        <v>217.03</v>
      </c>
      <c r="L347" s="44">
        <f t="shared" si="199"/>
        <v>217.03</v>
      </c>
      <c r="M347" s="44">
        <f t="shared" si="199"/>
        <v>217.03</v>
      </c>
      <c r="N347" s="44">
        <f t="shared" si="199"/>
        <v>217.03</v>
      </c>
      <c r="O347" s="44">
        <f t="shared" si="199"/>
        <v>217.03</v>
      </c>
      <c r="P347" s="44">
        <f t="shared" si="199"/>
        <v>217.03</v>
      </c>
      <c r="Q347" s="44">
        <f t="shared" si="199"/>
        <v>217.03</v>
      </c>
      <c r="R347" s="44">
        <f t="shared" si="199"/>
        <v>217.03</v>
      </c>
      <c r="S347" s="44">
        <f t="shared" si="199"/>
        <v>217.03</v>
      </c>
      <c r="T347" s="44">
        <f t="shared" si="199"/>
        <v>217.03</v>
      </c>
      <c r="U347" s="44">
        <f t="shared" si="199"/>
        <v>217.03</v>
      </c>
      <c r="V347" s="44">
        <f t="shared" si="199"/>
        <v>217.03</v>
      </c>
      <c r="W347" s="44">
        <f t="shared" si="199"/>
        <v>217.03</v>
      </c>
      <c r="X347" s="44">
        <f t="shared" si="199"/>
        <v>217.03</v>
      </c>
      <c r="Y347" s="44">
        <f t="shared" si="199"/>
        <v>217.03</v>
      </c>
      <c r="Z347" s="44">
        <f t="shared" si="199"/>
        <v>217.03</v>
      </c>
      <c r="AA347" s="44">
        <f t="shared" si="199"/>
        <v>217.03</v>
      </c>
    </row>
    <row r="348" spans="1:27" ht="12.75" hidden="1" customHeight="1" outlineLevel="1" x14ac:dyDescent="0.2">
      <c r="A348" s="99" t="s">
        <v>1366</v>
      </c>
      <c r="B348" s="63" t="s">
        <v>83</v>
      </c>
      <c r="C348" s="43" t="s">
        <v>79</v>
      </c>
      <c r="D348" s="44">
        <v>3.92</v>
      </c>
      <c r="E348" s="44">
        <v>3.92</v>
      </c>
      <c r="F348" s="44">
        <v>3.92</v>
      </c>
      <c r="G348" s="44">
        <v>3.92</v>
      </c>
      <c r="H348" s="44">
        <v>3.92</v>
      </c>
      <c r="I348" s="44">
        <v>3.92</v>
      </c>
      <c r="J348" s="44">
        <v>3.92</v>
      </c>
      <c r="K348" s="44">
        <v>3.92</v>
      </c>
      <c r="L348" s="44">
        <v>3.92</v>
      </c>
      <c r="M348" s="44">
        <v>3.92</v>
      </c>
      <c r="N348" s="44">
        <v>3.92</v>
      </c>
      <c r="O348" s="44">
        <v>3.92</v>
      </c>
      <c r="P348" s="44">
        <v>3.92</v>
      </c>
      <c r="Q348" s="44">
        <v>3.92</v>
      </c>
      <c r="R348" s="44">
        <v>3.92</v>
      </c>
      <c r="S348" s="44">
        <v>3.92</v>
      </c>
      <c r="T348" s="44">
        <v>3.92</v>
      </c>
      <c r="U348" s="44">
        <v>3.92</v>
      </c>
      <c r="V348" s="44">
        <v>3.92</v>
      </c>
      <c r="W348" s="44">
        <v>3.92</v>
      </c>
      <c r="X348" s="44">
        <v>3.92</v>
      </c>
      <c r="Y348" s="44">
        <v>3.92</v>
      </c>
      <c r="Z348" s="44">
        <v>3.92</v>
      </c>
      <c r="AA348" s="44">
        <v>3.92</v>
      </c>
    </row>
    <row r="349" spans="1:27" ht="12.75" hidden="1" customHeight="1" outlineLevel="1" x14ac:dyDescent="0.2">
      <c r="A349" s="99" t="s">
        <v>1367</v>
      </c>
      <c r="B349" s="63" t="s">
        <v>81</v>
      </c>
      <c r="C349" s="43" t="s">
        <v>79</v>
      </c>
      <c r="D349" s="44">
        <f>$D$11</f>
        <v>330.69</v>
      </c>
      <c r="E349" s="44">
        <f t="shared" ref="E349:AA349" si="200">$D$11</f>
        <v>330.69</v>
      </c>
      <c r="F349" s="44">
        <f t="shared" si="200"/>
        <v>330.69</v>
      </c>
      <c r="G349" s="44">
        <f t="shared" si="200"/>
        <v>330.69</v>
      </c>
      <c r="H349" s="44">
        <f t="shared" si="200"/>
        <v>330.69</v>
      </c>
      <c r="I349" s="44">
        <f t="shared" si="200"/>
        <v>330.69</v>
      </c>
      <c r="J349" s="44">
        <f t="shared" si="200"/>
        <v>330.69</v>
      </c>
      <c r="K349" s="44">
        <f t="shared" si="200"/>
        <v>330.69</v>
      </c>
      <c r="L349" s="44">
        <f t="shared" si="200"/>
        <v>330.69</v>
      </c>
      <c r="M349" s="44">
        <f t="shared" si="200"/>
        <v>330.69</v>
      </c>
      <c r="N349" s="44">
        <f t="shared" si="200"/>
        <v>330.69</v>
      </c>
      <c r="O349" s="44">
        <f t="shared" si="200"/>
        <v>330.69</v>
      </c>
      <c r="P349" s="44">
        <f t="shared" si="200"/>
        <v>330.69</v>
      </c>
      <c r="Q349" s="44">
        <f t="shared" si="200"/>
        <v>330.69</v>
      </c>
      <c r="R349" s="44">
        <f t="shared" si="200"/>
        <v>330.69</v>
      </c>
      <c r="S349" s="44">
        <f t="shared" si="200"/>
        <v>330.69</v>
      </c>
      <c r="T349" s="44">
        <f t="shared" si="200"/>
        <v>330.69</v>
      </c>
      <c r="U349" s="44">
        <f t="shared" si="200"/>
        <v>330.69</v>
      </c>
      <c r="V349" s="44">
        <f t="shared" si="200"/>
        <v>330.69</v>
      </c>
      <c r="W349" s="44">
        <f t="shared" si="200"/>
        <v>330.69</v>
      </c>
      <c r="X349" s="44">
        <f t="shared" si="200"/>
        <v>330.69</v>
      </c>
      <c r="Y349" s="44">
        <f t="shared" si="200"/>
        <v>330.69</v>
      </c>
      <c r="Z349" s="44">
        <f t="shared" si="200"/>
        <v>330.69</v>
      </c>
      <c r="AA349" s="44">
        <f t="shared" si="200"/>
        <v>330.69</v>
      </c>
    </row>
    <row r="350" spans="1:27" ht="12.75" customHeight="1" collapsed="1" x14ac:dyDescent="0.2">
      <c r="A350" s="98" t="s">
        <v>1368</v>
      </c>
      <c r="B350" s="28" t="str">
        <f>"06"&amp;"."&amp;$B$663&amp;"."&amp;$B$664</f>
        <v>06.08.2023</v>
      </c>
      <c r="C350" s="90" t="s">
        <v>76</v>
      </c>
      <c r="D350" s="91">
        <f>ROUND(((D351+D352+D354+D353)/1000),5)</f>
        <v>1.95207</v>
      </c>
      <c r="E350" s="91">
        <f>ROUND(((E351+E352+E354+E353)/1000),5)</f>
        <v>1.6537900000000001</v>
      </c>
      <c r="F350" s="91">
        <f>ROUND(((F351+F352+F354+F353)/1000),5)</f>
        <v>1.5303500000000001</v>
      </c>
      <c r="G350" s="91">
        <f t="shared" ref="G350:AA350" si="201">ROUND(((G351+G352+G354+G353)/1000),5)</f>
        <v>1.46349</v>
      </c>
      <c r="H350" s="91">
        <f t="shared" si="201"/>
        <v>1.40699</v>
      </c>
      <c r="I350" s="91">
        <f t="shared" si="201"/>
        <v>1.3784000000000001</v>
      </c>
      <c r="J350" s="91">
        <f t="shared" si="201"/>
        <v>1.3818699999999999</v>
      </c>
      <c r="K350" s="91">
        <f t="shared" si="201"/>
        <v>1.6837200000000001</v>
      </c>
      <c r="L350" s="91">
        <f t="shared" si="201"/>
        <v>2.1339800000000002</v>
      </c>
      <c r="M350" s="91">
        <f t="shared" si="201"/>
        <v>2.3812799999999998</v>
      </c>
      <c r="N350" s="91">
        <f t="shared" si="201"/>
        <v>2.5116800000000001</v>
      </c>
      <c r="O350" s="91">
        <f t="shared" si="201"/>
        <v>2.54833</v>
      </c>
      <c r="P350" s="91">
        <f t="shared" si="201"/>
        <v>2.60162</v>
      </c>
      <c r="Q350" s="91">
        <f t="shared" si="201"/>
        <v>2.61368</v>
      </c>
      <c r="R350" s="91">
        <f t="shared" si="201"/>
        <v>2.6406999999999998</v>
      </c>
      <c r="S350" s="91">
        <f t="shared" si="201"/>
        <v>2.6108099999999999</v>
      </c>
      <c r="T350" s="91">
        <f t="shared" si="201"/>
        <v>2.5682700000000001</v>
      </c>
      <c r="U350" s="91">
        <f t="shared" si="201"/>
        <v>2.8791600000000002</v>
      </c>
      <c r="V350" s="91">
        <f t="shared" si="201"/>
        <v>2.8273799999999998</v>
      </c>
      <c r="W350" s="91">
        <f t="shared" si="201"/>
        <v>2.7815799999999999</v>
      </c>
      <c r="X350" s="91">
        <f t="shared" si="201"/>
        <v>2.7841399999999998</v>
      </c>
      <c r="Y350" s="91">
        <f t="shared" si="201"/>
        <v>2.7775599999999998</v>
      </c>
      <c r="Z350" s="91">
        <f t="shared" si="201"/>
        <v>2.3597000000000001</v>
      </c>
      <c r="AA350" s="91">
        <f t="shared" si="201"/>
        <v>2.1118199999999998</v>
      </c>
    </row>
    <row r="351" spans="1:27" ht="12.75" hidden="1" customHeight="1" outlineLevel="1" x14ac:dyDescent="0.2">
      <c r="A351" s="99" t="s">
        <v>1369</v>
      </c>
      <c r="B351" s="63" t="s">
        <v>238</v>
      </c>
      <c r="C351" s="43" t="s">
        <v>79</v>
      </c>
      <c r="D351" s="44">
        <v>1400.43</v>
      </c>
      <c r="E351" s="44">
        <v>1102.1500000000001</v>
      </c>
      <c r="F351" s="44">
        <v>978.71</v>
      </c>
      <c r="G351" s="44">
        <v>911.85</v>
      </c>
      <c r="H351" s="44">
        <v>855.35</v>
      </c>
      <c r="I351" s="44">
        <v>826.76</v>
      </c>
      <c r="J351" s="44">
        <v>830.23</v>
      </c>
      <c r="K351" s="44">
        <v>1132.08</v>
      </c>
      <c r="L351" s="44">
        <v>1582.34</v>
      </c>
      <c r="M351" s="44">
        <v>1829.64</v>
      </c>
      <c r="N351" s="44">
        <v>1960.04</v>
      </c>
      <c r="O351" s="44">
        <v>1996.69</v>
      </c>
      <c r="P351" s="44">
        <v>2049.98</v>
      </c>
      <c r="Q351" s="44">
        <v>2062.04</v>
      </c>
      <c r="R351" s="44">
        <v>2089.06</v>
      </c>
      <c r="S351" s="44">
        <v>2059.17</v>
      </c>
      <c r="T351" s="44">
        <v>2016.63</v>
      </c>
      <c r="U351" s="44">
        <v>2327.52</v>
      </c>
      <c r="V351" s="44">
        <v>2275.7399999999998</v>
      </c>
      <c r="W351" s="44">
        <v>2229.94</v>
      </c>
      <c r="X351" s="44">
        <v>2232.5</v>
      </c>
      <c r="Y351" s="44">
        <v>2225.92</v>
      </c>
      <c r="Z351" s="44">
        <v>1808.06</v>
      </c>
      <c r="AA351" s="44">
        <v>1560.18</v>
      </c>
    </row>
    <row r="352" spans="1:27" ht="12.75" hidden="1" customHeight="1" outlineLevel="1" x14ac:dyDescent="0.2">
      <c r="A352" s="99" t="s">
        <v>1370</v>
      </c>
      <c r="B352" s="63" t="s">
        <v>90</v>
      </c>
      <c r="C352" s="43" t="s">
        <v>79</v>
      </c>
      <c r="D352" s="44">
        <f>$D$327</f>
        <v>217.03</v>
      </c>
      <c r="E352" s="44">
        <f t="shared" ref="E352:AA352" si="202">$D$327</f>
        <v>217.03</v>
      </c>
      <c r="F352" s="44">
        <f t="shared" si="202"/>
        <v>217.03</v>
      </c>
      <c r="G352" s="44">
        <f t="shared" si="202"/>
        <v>217.03</v>
      </c>
      <c r="H352" s="44">
        <f t="shared" si="202"/>
        <v>217.03</v>
      </c>
      <c r="I352" s="44">
        <f t="shared" si="202"/>
        <v>217.03</v>
      </c>
      <c r="J352" s="44">
        <f t="shared" si="202"/>
        <v>217.03</v>
      </c>
      <c r="K352" s="44">
        <f t="shared" si="202"/>
        <v>217.03</v>
      </c>
      <c r="L352" s="44">
        <f t="shared" si="202"/>
        <v>217.03</v>
      </c>
      <c r="M352" s="44">
        <f t="shared" si="202"/>
        <v>217.03</v>
      </c>
      <c r="N352" s="44">
        <f t="shared" si="202"/>
        <v>217.03</v>
      </c>
      <c r="O352" s="44">
        <f t="shared" si="202"/>
        <v>217.03</v>
      </c>
      <c r="P352" s="44">
        <f t="shared" si="202"/>
        <v>217.03</v>
      </c>
      <c r="Q352" s="44">
        <f t="shared" si="202"/>
        <v>217.03</v>
      </c>
      <c r="R352" s="44">
        <f t="shared" si="202"/>
        <v>217.03</v>
      </c>
      <c r="S352" s="44">
        <f t="shared" si="202"/>
        <v>217.03</v>
      </c>
      <c r="T352" s="44">
        <f t="shared" si="202"/>
        <v>217.03</v>
      </c>
      <c r="U352" s="44">
        <f t="shared" si="202"/>
        <v>217.03</v>
      </c>
      <c r="V352" s="44">
        <f t="shared" si="202"/>
        <v>217.03</v>
      </c>
      <c r="W352" s="44">
        <f t="shared" si="202"/>
        <v>217.03</v>
      </c>
      <c r="X352" s="44">
        <f t="shared" si="202"/>
        <v>217.03</v>
      </c>
      <c r="Y352" s="44">
        <f t="shared" si="202"/>
        <v>217.03</v>
      </c>
      <c r="Z352" s="44">
        <f t="shared" si="202"/>
        <v>217.03</v>
      </c>
      <c r="AA352" s="44">
        <f t="shared" si="202"/>
        <v>217.03</v>
      </c>
    </row>
    <row r="353" spans="1:27" ht="12.75" hidden="1" customHeight="1" outlineLevel="1" x14ac:dyDescent="0.2">
      <c r="A353" s="99" t="s">
        <v>1371</v>
      </c>
      <c r="B353" s="63" t="s">
        <v>83</v>
      </c>
      <c r="C353" s="43" t="s">
        <v>79</v>
      </c>
      <c r="D353" s="44">
        <v>3.92</v>
      </c>
      <c r="E353" s="44">
        <v>3.92</v>
      </c>
      <c r="F353" s="44">
        <v>3.92</v>
      </c>
      <c r="G353" s="44">
        <v>3.92</v>
      </c>
      <c r="H353" s="44">
        <v>3.92</v>
      </c>
      <c r="I353" s="44">
        <v>3.92</v>
      </c>
      <c r="J353" s="44">
        <v>3.92</v>
      </c>
      <c r="K353" s="44">
        <v>3.92</v>
      </c>
      <c r="L353" s="44">
        <v>3.92</v>
      </c>
      <c r="M353" s="44">
        <v>3.92</v>
      </c>
      <c r="N353" s="44">
        <v>3.92</v>
      </c>
      <c r="O353" s="44">
        <v>3.92</v>
      </c>
      <c r="P353" s="44">
        <v>3.92</v>
      </c>
      <c r="Q353" s="44">
        <v>3.92</v>
      </c>
      <c r="R353" s="44">
        <v>3.92</v>
      </c>
      <c r="S353" s="44">
        <v>3.92</v>
      </c>
      <c r="T353" s="44">
        <v>3.92</v>
      </c>
      <c r="U353" s="44">
        <v>3.92</v>
      </c>
      <c r="V353" s="44">
        <v>3.92</v>
      </c>
      <c r="W353" s="44">
        <v>3.92</v>
      </c>
      <c r="X353" s="44">
        <v>3.92</v>
      </c>
      <c r="Y353" s="44">
        <v>3.92</v>
      </c>
      <c r="Z353" s="44">
        <v>3.92</v>
      </c>
      <c r="AA353" s="44">
        <v>3.92</v>
      </c>
    </row>
    <row r="354" spans="1:27" ht="12.75" hidden="1" customHeight="1" outlineLevel="1" x14ac:dyDescent="0.2">
      <c r="A354" s="99" t="s">
        <v>1372</v>
      </c>
      <c r="B354" s="63" t="s">
        <v>81</v>
      </c>
      <c r="C354" s="43" t="s">
        <v>79</v>
      </c>
      <c r="D354" s="44">
        <f>$D$11</f>
        <v>330.69</v>
      </c>
      <c r="E354" s="44">
        <f t="shared" ref="E354:AA354" si="203">$D$11</f>
        <v>330.69</v>
      </c>
      <c r="F354" s="44">
        <f t="shared" si="203"/>
        <v>330.69</v>
      </c>
      <c r="G354" s="44">
        <f t="shared" si="203"/>
        <v>330.69</v>
      </c>
      <c r="H354" s="44">
        <f t="shared" si="203"/>
        <v>330.69</v>
      </c>
      <c r="I354" s="44">
        <f t="shared" si="203"/>
        <v>330.69</v>
      </c>
      <c r="J354" s="44">
        <f t="shared" si="203"/>
        <v>330.69</v>
      </c>
      <c r="K354" s="44">
        <f t="shared" si="203"/>
        <v>330.69</v>
      </c>
      <c r="L354" s="44">
        <f t="shared" si="203"/>
        <v>330.69</v>
      </c>
      <c r="M354" s="44">
        <f t="shared" si="203"/>
        <v>330.69</v>
      </c>
      <c r="N354" s="44">
        <f t="shared" si="203"/>
        <v>330.69</v>
      </c>
      <c r="O354" s="44">
        <f t="shared" si="203"/>
        <v>330.69</v>
      </c>
      <c r="P354" s="44">
        <f t="shared" si="203"/>
        <v>330.69</v>
      </c>
      <c r="Q354" s="44">
        <f t="shared" si="203"/>
        <v>330.69</v>
      </c>
      <c r="R354" s="44">
        <f t="shared" si="203"/>
        <v>330.69</v>
      </c>
      <c r="S354" s="44">
        <f t="shared" si="203"/>
        <v>330.69</v>
      </c>
      <c r="T354" s="44">
        <f t="shared" si="203"/>
        <v>330.69</v>
      </c>
      <c r="U354" s="44">
        <f t="shared" si="203"/>
        <v>330.69</v>
      </c>
      <c r="V354" s="44">
        <f t="shared" si="203"/>
        <v>330.69</v>
      </c>
      <c r="W354" s="44">
        <f t="shared" si="203"/>
        <v>330.69</v>
      </c>
      <c r="X354" s="44">
        <f t="shared" si="203"/>
        <v>330.69</v>
      </c>
      <c r="Y354" s="44">
        <f t="shared" si="203"/>
        <v>330.69</v>
      </c>
      <c r="Z354" s="44">
        <f t="shared" si="203"/>
        <v>330.69</v>
      </c>
      <c r="AA354" s="44">
        <f t="shared" si="203"/>
        <v>330.69</v>
      </c>
    </row>
    <row r="355" spans="1:27" ht="12.75" customHeight="1" collapsed="1" x14ac:dyDescent="0.2">
      <c r="A355" s="98" t="s">
        <v>1373</v>
      </c>
      <c r="B355" s="28" t="str">
        <f>"07"&amp;"."&amp;$B$663&amp;"."&amp;$B$664</f>
        <v>07.08.2023</v>
      </c>
      <c r="C355" s="90" t="s">
        <v>76</v>
      </c>
      <c r="D355" s="91">
        <f>ROUND(((D356+D357+D359+D358)/1000),5)</f>
        <v>1.8745400000000001</v>
      </c>
      <c r="E355" s="91">
        <f>ROUND(((E356+E357+E359+E358)/1000),5)</f>
        <v>1.6052200000000001</v>
      </c>
      <c r="F355" s="91">
        <f>ROUND(((F356+F357+F359+F358)/1000),5)</f>
        <v>1.49529</v>
      </c>
      <c r="G355" s="91">
        <f t="shared" ref="G355:AA355" si="204">ROUND(((G356+G357+G359+G358)/1000),5)</f>
        <v>1.4477</v>
      </c>
      <c r="H355" s="91">
        <f t="shared" si="204"/>
        <v>1.4117900000000001</v>
      </c>
      <c r="I355" s="91">
        <f t="shared" si="204"/>
        <v>1.47512</v>
      </c>
      <c r="J355" s="91">
        <f t="shared" si="204"/>
        <v>1.73854</v>
      </c>
      <c r="K355" s="91">
        <f t="shared" si="204"/>
        <v>2.0983900000000002</v>
      </c>
      <c r="L355" s="91">
        <f t="shared" si="204"/>
        <v>2.4589400000000001</v>
      </c>
      <c r="M355" s="91">
        <f t="shared" si="204"/>
        <v>2.52562</v>
      </c>
      <c r="N355" s="91">
        <f t="shared" si="204"/>
        <v>2.7418999999999998</v>
      </c>
      <c r="O355" s="91">
        <f t="shared" si="204"/>
        <v>2.7362799999999998</v>
      </c>
      <c r="P355" s="91">
        <f t="shared" si="204"/>
        <v>2.72871</v>
      </c>
      <c r="Q355" s="91">
        <f t="shared" si="204"/>
        <v>2.5988899999999999</v>
      </c>
      <c r="R355" s="91">
        <f t="shared" si="204"/>
        <v>2.6526999999999998</v>
      </c>
      <c r="S355" s="91">
        <f t="shared" si="204"/>
        <v>2.5787499999999999</v>
      </c>
      <c r="T355" s="91">
        <f t="shared" si="204"/>
        <v>2.7994599999999998</v>
      </c>
      <c r="U355" s="91">
        <f t="shared" si="204"/>
        <v>2.53837</v>
      </c>
      <c r="V355" s="91">
        <f t="shared" si="204"/>
        <v>2.50149</v>
      </c>
      <c r="W355" s="91">
        <f t="shared" si="204"/>
        <v>2.4796200000000002</v>
      </c>
      <c r="X355" s="91">
        <f t="shared" si="204"/>
        <v>2.4826800000000002</v>
      </c>
      <c r="Y355" s="91">
        <f t="shared" si="204"/>
        <v>2.46963</v>
      </c>
      <c r="Z355" s="91">
        <f t="shared" si="204"/>
        <v>2.51024</v>
      </c>
      <c r="AA355" s="91">
        <f t="shared" si="204"/>
        <v>2.10975</v>
      </c>
    </row>
    <row r="356" spans="1:27" ht="12.75" hidden="1" customHeight="1" outlineLevel="1" x14ac:dyDescent="0.2">
      <c r="A356" s="99" t="s">
        <v>1374</v>
      </c>
      <c r="B356" s="63" t="s">
        <v>238</v>
      </c>
      <c r="C356" s="43" t="s">
        <v>79</v>
      </c>
      <c r="D356" s="44">
        <v>1322.9</v>
      </c>
      <c r="E356" s="44">
        <v>1053.58</v>
      </c>
      <c r="F356" s="44">
        <v>943.65</v>
      </c>
      <c r="G356" s="44">
        <v>896.06</v>
      </c>
      <c r="H356" s="44">
        <v>860.15</v>
      </c>
      <c r="I356" s="44">
        <v>923.48</v>
      </c>
      <c r="J356" s="44">
        <v>1186.9000000000001</v>
      </c>
      <c r="K356" s="44">
        <v>1546.75</v>
      </c>
      <c r="L356" s="44">
        <v>1907.3</v>
      </c>
      <c r="M356" s="44">
        <v>1973.98</v>
      </c>
      <c r="N356" s="44">
        <v>2190.2600000000002</v>
      </c>
      <c r="O356" s="44">
        <v>2184.64</v>
      </c>
      <c r="P356" s="44">
        <v>2177.0700000000002</v>
      </c>
      <c r="Q356" s="44">
        <v>2047.25</v>
      </c>
      <c r="R356" s="44">
        <v>2101.06</v>
      </c>
      <c r="S356" s="44">
        <v>2027.11</v>
      </c>
      <c r="T356" s="44">
        <v>2247.8200000000002</v>
      </c>
      <c r="U356" s="44">
        <v>1986.73</v>
      </c>
      <c r="V356" s="44">
        <v>1949.85</v>
      </c>
      <c r="W356" s="44">
        <v>1927.98</v>
      </c>
      <c r="X356" s="44">
        <v>1931.04</v>
      </c>
      <c r="Y356" s="44">
        <v>1917.99</v>
      </c>
      <c r="Z356" s="44">
        <v>1958.6</v>
      </c>
      <c r="AA356" s="44">
        <v>1558.11</v>
      </c>
    </row>
    <row r="357" spans="1:27" ht="12.75" hidden="1" customHeight="1" outlineLevel="1" x14ac:dyDescent="0.2">
      <c r="A357" s="99" t="s">
        <v>1375</v>
      </c>
      <c r="B357" s="63" t="s">
        <v>90</v>
      </c>
      <c r="C357" s="43" t="s">
        <v>79</v>
      </c>
      <c r="D357" s="44">
        <f>$D$327</f>
        <v>217.03</v>
      </c>
      <c r="E357" s="44">
        <f t="shared" ref="E357:AA357" si="205">$D$327</f>
        <v>217.03</v>
      </c>
      <c r="F357" s="44">
        <f t="shared" si="205"/>
        <v>217.03</v>
      </c>
      <c r="G357" s="44">
        <f t="shared" si="205"/>
        <v>217.03</v>
      </c>
      <c r="H357" s="44">
        <f t="shared" si="205"/>
        <v>217.03</v>
      </c>
      <c r="I357" s="44">
        <f t="shared" si="205"/>
        <v>217.03</v>
      </c>
      <c r="J357" s="44">
        <f t="shared" si="205"/>
        <v>217.03</v>
      </c>
      <c r="K357" s="44">
        <f t="shared" si="205"/>
        <v>217.03</v>
      </c>
      <c r="L357" s="44">
        <f t="shared" si="205"/>
        <v>217.03</v>
      </c>
      <c r="M357" s="44">
        <f t="shared" si="205"/>
        <v>217.03</v>
      </c>
      <c r="N357" s="44">
        <f t="shared" si="205"/>
        <v>217.03</v>
      </c>
      <c r="O357" s="44">
        <f t="shared" si="205"/>
        <v>217.03</v>
      </c>
      <c r="P357" s="44">
        <f t="shared" si="205"/>
        <v>217.03</v>
      </c>
      <c r="Q357" s="44">
        <f t="shared" si="205"/>
        <v>217.03</v>
      </c>
      <c r="R357" s="44">
        <f t="shared" si="205"/>
        <v>217.03</v>
      </c>
      <c r="S357" s="44">
        <f t="shared" si="205"/>
        <v>217.03</v>
      </c>
      <c r="T357" s="44">
        <f t="shared" si="205"/>
        <v>217.03</v>
      </c>
      <c r="U357" s="44">
        <f t="shared" si="205"/>
        <v>217.03</v>
      </c>
      <c r="V357" s="44">
        <f t="shared" si="205"/>
        <v>217.03</v>
      </c>
      <c r="W357" s="44">
        <f t="shared" si="205"/>
        <v>217.03</v>
      </c>
      <c r="X357" s="44">
        <f t="shared" si="205"/>
        <v>217.03</v>
      </c>
      <c r="Y357" s="44">
        <f t="shared" si="205"/>
        <v>217.03</v>
      </c>
      <c r="Z357" s="44">
        <f t="shared" si="205"/>
        <v>217.03</v>
      </c>
      <c r="AA357" s="44">
        <f t="shared" si="205"/>
        <v>217.03</v>
      </c>
    </row>
    <row r="358" spans="1:27" ht="12.75" hidden="1" customHeight="1" outlineLevel="1" x14ac:dyDescent="0.2">
      <c r="A358" s="99" t="s">
        <v>1376</v>
      </c>
      <c r="B358" s="63" t="s">
        <v>83</v>
      </c>
      <c r="C358" s="43" t="s">
        <v>79</v>
      </c>
      <c r="D358" s="44">
        <v>3.92</v>
      </c>
      <c r="E358" s="44">
        <v>3.92</v>
      </c>
      <c r="F358" s="44">
        <v>3.92</v>
      </c>
      <c r="G358" s="44">
        <v>3.92</v>
      </c>
      <c r="H358" s="44">
        <v>3.92</v>
      </c>
      <c r="I358" s="44">
        <v>3.92</v>
      </c>
      <c r="J358" s="44">
        <v>3.92</v>
      </c>
      <c r="K358" s="44">
        <v>3.92</v>
      </c>
      <c r="L358" s="44">
        <v>3.92</v>
      </c>
      <c r="M358" s="44">
        <v>3.92</v>
      </c>
      <c r="N358" s="44">
        <v>3.92</v>
      </c>
      <c r="O358" s="44">
        <v>3.92</v>
      </c>
      <c r="P358" s="44">
        <v>3.92</v>
      </c>
      <c r="Q358" s="44">
        <v>3.92</v>
      </c>
      <c r="R358" s="44">
        <v>3.92</v>
      </c>
      <c r="S358" s="44">
        <v>3.92</v>
      </c>
      <c r="T358" s="44">
        <v>3.92</v>
      </c>
      <c r="U358" s="44">
        <v>3.92</v>
      </c>
      <c r="V358" s="44">
        <v>3.92</v>
      </c>
      <c r="W358" s="44">
        <v>3.92</v>
      </c>
      <c r="X358" s="44">
        <v>3.92</v>
      </c>
      <c r="Y358" s="44">
        <v>3.92</v>
      </c>
      <c r="Z358" s="44">
        <v>3.92</v>
      </c>
      <c r="AA358" s="44">
        <v>3.92</v>
      </c>
    </row>
    <row r="359" spans="1:27" ht="12.75" hidden="1" customHeight="1" outlineLevel="1" x14ac:dyDescent="0.2">
      <c r="A359" s="99" t="s">
        <v>1377</v>
      </c>
      <c r="B359" s="63" t="s">
        <v>81</v>
      </c>
      <c r="C359" s="43" t="s">
        <v>79</v>
      </c>
      <c r="D359" s="44">
        <f>$D$11</f>
        <v>330.69</v>
      </c>
      <c r="E359" s="44">
        <f t="shared" ref="E359:AA359" si="206">$D$11</f>
        <v>330.69</v>
      </c>
      <c r="F359" s="44">
        <f t="shared" si="206"/>
        <v>330.69</v>
      </c>
      <c r="G359" s="44">
        <f t="shared" si="206"/>
        <v>330.69</v>
      </c>
      <c r="H359" s="44">
        <f t="shared" si="206"/>
        <v>330.69</v>
      </c>
      <c r="I359" s="44">
        <f t="shared" si="206"/>
        <v>330.69</v>
      </c>
      <c r="J359" s="44">
        <f t="shared" si="206"/>
        <v>330.69</v>
      </c>
      <c r="K359" s="44">
        <f t="shared" si="206"/>
        <v>330.69</v>
      </c>
      <c r="L359" s="44">
        <f t="shared" si="206"/>
        <v>330.69</v>
      </c>
      <c r="M359" s="44">
        <f t="shared" si="206"/>
        <v>330.69</v>
      </c>
      <c r="N359" s="44">
        <f t="shared" si="206"/>
        <v>330.69</v>
      </c>
      <c r="O359" s="44">
        <f t="shared" si="206"/>
        <v>330.69</v>
      </c>
      <c r="P359" s="44">
        <f t="shared" si="206"/>
        <v>330.69</v>
      </c>
      <c r="Q359" s="44">
        <f t="shared" si="206"/>
        <v>330.69</v>
      </c>
      <c r="R359" s="44">
        <f t="shared" si="206"/>
        <v>330.69</v>
      </c>
      <c r="S359" s="44">
        <f t="shared" si="206"/>
        <v>330.69</v>
      </c>
      <c r="T359" s="44">
        <f t="shared" si="206"/>
        <v>330.69</v>
      </c>
      <c r="U359" s="44">
        <f t="shared" si="206"/>
        <v>330.69</v>
      </c>
      <c r="V359" s="44">
        <f t="shared" si="206"/>
        <v>330.69</v>
      </c>
      <c r="W359" s="44">
        <f t="shared" si="206"/>
        <v>330.69</v>
      </c>
      <c r="X359" s="44">
        <f t="shared" si="206"/>
        <v>330.69</v>
      </c>
      <c r="Y359" s="44">
        <f t="shared" si="206"/>
        <v>330.69</v>
      </c>
      <c r="Z359" s="44">
        <f t="shared" si="206"/>
        <v>330.69</v>
      </c>
      <c r="AA359" s="44">
        <f t="shared" si="206"/>
        <v>330.69</v>
      </c>
    </row>
    <row r="360" spans="1:27" ht="12.75" customHeight="1" collapsed="1" x14ac:dyDescent="0.2">
      <c r="A360" s="98" t="s">
        <v>1378</v>
      </c>
      <c r="B360" s="28" t="str">
        <f>"08"&amp;"."&amp;$B$663&amp;"."&amp;$B$664</f>
        <v>08.08.2023</v>
      </c>
      <c r="C360" s="90" t="s">
        <v>76</v>
      </c>
      <c r="D360" s="91">
        <f>ROUND(((D361+D362+D364+D363)/1000),5)</f>
        <v>1.7911300000000001</v>
      </c>
      <c r="E360" s="91">
        <f>ROUND(((E361+E362+E364+E363)/1000),5)</f>
        <v>1.6002400000000001</v>
      </c>
      <c r="F360" s="91">
        <f>ROUND(((F361+F362+F364+F363)/1000),5)</f>
        <v>1.4764900000000001</v>
      </c>
      <c r="G360" s="91">
        <f t="shared" ref="G360:AA360" si="207">ROUND(((G361+G362+G364+G363)/1000),5)</f>
        <v>1.4314499999999999</v>
      </c>
      <c r="H360" s="91">
        <f t="shared" si="207"/>
        <v>1.39717</v>
      </c>
      <c r="I360" s="91">
        <f t="shared" si="207"/>
        <v>1.4637800000000001</v>
      </c>
      <c r="J360" s="91">
        <f t="shared" si="207"/>
        <v>1.7047000000000001</v>
      </c>
      <c r="K360" s="91">
        <f t="shared" si="207"/>
        <v>2.0853899999999999</v>
      </c>
      <c r="L360" s="91">
        <f t="shared" si="207"/>
        <v>2.3593299999999999</v>
      </c>
      <c r="M360" s="91">
        <f t="shared" si="207"/>
        <v>2.5197400000000001</v>
      </c>
      <c r="N360" s="91">
        <f t="shared" si="207"/>
        <v>2.6522399999999999</v>
      </c>
      <c r="O360" s="91">
        <f t="shared" si="207"/>
        <v>2.7075999999999998</v>
      </c>
      <c r="P360" s="91">
        <f t="shared" si="207"/>
        <v>2.7089699999999999</v>
      </c>
      <c r="Q360" s="91">
        <f t="shared" si="207"/>
        <v>2.73875</v>
      </c>
      <c r="R360" s="91">
        <f t="shared" si="207"/>
        <v>2.7742599999999999</v>
      </c>
      <c r="S360" s="91">
        <f t="shared" si="207"/>
        <v>2.5816300000000001</v>
      </c>
      <c r="T360" s="91">
        <f t="shared" si="207"/>
        <v>2.6529600000000002</v>
      </c>
      <c r="U360" s="91">
        <f t="shared" si="207"/>
        <v>2.6060599999999998</v>
      </c>
      <c r="V360" s="91">
        <f t="shared" si="207"/>
        <v>2.5674000000000001</v>
      </c>
      <c r="W360" s="91">
        <f t="shared" si="207"/>
        <v>2.5001000000000002</v>
      </c>
      <c r="X360" s="91">
        <f t="shared" si="207"/>
        <v>2.4767299999999999</v>
      </c>
      <c r="Y360" s="91">
        <f t="shared" si="207"/>
        <v>2.4348200000000002</v>
      </c>
      <c r="Z360" s="91">
        <f t="shared" si="207"/>
        <v>2.3363700000000001</v>
      </c>
      <c r="AA360" s="91">
        <f t="shared" si="207"/>
        <v>2.0877300000000001</v>
      </c>
    </row>
    <row r="361" spans="1:27" ht="12.75" hidden="1" customHeight="1" outlineLevel="1" x14ac:dyDescent="0.2">
      <c r="A361" s="99" t="s">
        <v>1379</v>
      </c>
      <c r="B361" s="63" t="s">
        <v>238</v>
      </c>
      <c r="C361" s="43" t="s">
        <v>79</v>
      </c>
      <c r="D361" s="44">
        <v>1239.49</v>
      </c>
      <c r="E361" s="44">
        <v>1048.5999999999999</v>
      </c>
      <c r="F361" s="44">
        <v>924.85</v>
      </c>
      <c r="G361" s="44">
        <v>879.81</v>
      </c>
      <c r="H361" s="44">
        <v>845.53</v>
      </c>
      <c r="I361" s="44">
        <v>912.14</v>
      </c>
      <c r="J361" s="44">
        <v>1153.06</v>
      </c>
      <c r="K361" s="44">
        <v>1533.75</v>
      </c>
      <c r="L361" s="44">
        <v>1807.69</v>
      </c>
      <c r="M361" s="44">
        <v>1968.1</v>
      </c>
      <c r="N361" s="44">
        <v>2100.6</v>
      </c>
      <c r="O361" s="44">
        <v>2155.96</v>
      </c>
      <c r="P361" s="44">
        <v>2157.33</v>
      </c>
      <c r="Q361" s="44">
        <v>2187.11</v>
      </c>
      <c r="R361" s="44">
        <v>2222.62</v>
      </c>
      <c r="S361" s="44">
        <v>2029.99</v>
      </c>
      <c r="T361" s="44">
        <v>2101.3200000000002</v>
      </c>
      <c r="U361" s="44">
        <v>2054.42</v>
      </c>
      <c r="V361" s="44">
        <v>2015.76</v>
      </c>
      <c r="W361" s="44">
        <v>1948.46</v>
      </c>
      <c r="X361" s="44">
        <v>1925.09</v>
      </c>
      <c r="Y361" s="44">
        <v>1883.18</v>
      </c>
      <c r="Z361" s="44">
        <v>1784.73</v>
      </c>
      <c r="AA361" s="44">
        <v>1536.09</v>
      </c>
    </row>
    <row r="362" spans="1:27" ht="12.75" hidden="1" customHeight="1" outlineLevel="1" x14ac:dyDescent="0.2">
      <c r="A362" s="99" t="s">
        <v>1380</v>
      </c>
      <c r="B362" s="63" t="s">
        <v>90</v>
      </c>
      <c r="C362" s="43" t="s">
        <v>79</v>
      </c>
      <c r="D362" s="44">
        <f>$D$327</f>
        <v>217.03</v>
      </c>
      <c r="E362" s="44">
        <f t="shared" ref="E362:AA362" si="208">$D$327</f>
        <v>217.03</v>
      </c>
      <c r="F362" s="44">
        <f t="shared" si="208"/>
        <v>217.03</v>
      </c>
      <c r="G362" s="44">
        <f t="shared" si="208"/>
        <v>217.03</v>
      </c>
      <c r="H362" s="44">
        <f t="shared" si="208"/>
        <v>217.03</v>
      </c>
      <c r="I362" s="44">
        <f t="shared" si="208"/>
        <v>217.03</v>
      </c>
      <c r="J362" s="44">
        <f t="shared" si="208"/>
        <v>217.03</v>
      </c>
      <c r="K362" s="44">
        <f t="shared" si="208"/>
        <v>217.03</v>
      </c>
      <c r="L362" s="44">
        <f t="shared" si="208"/>
        <v>217.03</v>
      </c>
      <c r="M362" s="44">
        <f t="shared" si="208"/>
        <v>217.03</v>
      </c>
      <c r="N362" s="44">
        <f t="shared" si="208"/>
        <v>217.03</v>
      </c>
      <c r="O362" s="44">
        <f t="shared" si="208"/>
        <v>217.03</v>
      </c>
      <c r="P362" s="44">
        <f t="shared" si="208"/>
        <v>217.03</v>
      </c>
      <c r="Q362" s="44">
        <f t="shared" si="208"/>
        <v>217.03</v>
      </c>
      <c r="R362" s="44">
        <f t="shared" si="208"/>
        <v>217.03</v>
      </c>
      <c r="S362" s="44">
        <f t="shared" si="208"/>
        <v>217.03</v>
      </c>
      <c r="T362" s="44">
        <f t="shared" si="208"/>
        <v>217.03</v>
      </c>
      <c r="U362" s="44">
        <f t="shared" si="208"/>
        <v>217.03</v>
      </c>
      <c r="V362" s="44">
        <f t="shared" si="208"/>
        <v>217.03</v>
      </c>
      <c r="W362" s="44">
        <f t="shared" si="208"/>
        <v>217.03</v>
      </c>
      <c r="X362" s="44">
        <f t="shared" si="208"/>
        <v>217.03</v>
      </c>
      <c r="Y362" s="44">
        <f t="shared" si="208"/>
        <v>217.03</v>
      </c>
      <c r="Z362" s="44">
        <f t="shared" si="208"/>
        <v>217.03</v>
      </c>
      <c r="AA362" s="44">
        <f t="shared" si="208"/>
        <v>217.03</v>
      </c>
    </row>
    <row r="363" spans="1:27" ht="12.75" hidden="1" customHeight="1" outlineLevel="1" x14ac:dyDescent="0.2">
      <c r="A363" s="99" t="s">
        <v>1381</v>
      </c>
      <c r="B363" s="63" t="s">
        <v>83</v>
      </c>
      <c r="C363" s="43" t="s">
        <v>79</v>
      </c>
      <c r="D363" s="44">
        <v>3.92</v>
      </c>
      <c r="E363" s="44">
        <v>3.92</v>
      </c>
      <c r="F363" s="44">
        <v>3.92</v>
      </c>
      <c r="G363" s="44">
        <v>3.92</v>
      </c>
      <c r="H363" s="44">
        <v>3.92</v>
      </c>
      <c r="I363" s="44">
        <v>3.92</v>
      </c>
      <c r="J363" s="44">
        <v>3.92</v>
      </c>
      <c r="K363" s="44">
        <v>3.92</v>
      </c>
      <c r="L363" s="44">
        <v>3.92</v>
      </c>
      <c r="M363" s="44">
        <v>3.92</v>
      </c>
      <c r="N363" s="44">
        <v>3.92</v>
      </c>
      <c r="O363" s="44">
        <v>3.92</v>
      </c>
      <c r="P363" s="44">
        <v>3.92</v>
      </c>
      <c r="Q363" s="44">
        <v>3.92</v>
      </c>
      <c r="R363" s="44">
        <v>3.92</v>
      </c>
      <c r="S363" s="44">
        <v>3.92</v>
      </c>
      <c r="T363" s="44">
        <v>3.92</v>
      </c>
      <c r="U363" s="44">
        <v>3.92</v>
      </c>
      <c r="V363" s="44">
        <v>3.92</v>
      </c>
      <c r="W363" s="44">
        <v>3.92</v>
      </c>
      <c r="X363" s="44">
        <v>3.92</v>
      </c>
      <c r="Y363" s="44">
        <v>3.92</v>
      </c>
      <c r="Z363" s="44">
        <v>3.92</v>
      </c>
      <c r="AA363" s="44">
        <v>3.92</v>
      </c>
    </row>
    <row r="364" spans="1:27" ht="12.75" hidden="1" customHeight="1" outlineLevel="1" x14ac:dyDescent="0.2">
      <c r="A364" s="99" t="s">
        <v>1382</v>
      </c>
      <c r="B364" s="63" t="s">
        <v>81</v>
      </c>
      <c r="C364" s="43" t="s">
        <v>79</v>
      </c>
      <c r="D364" s="44">
        <f>$D$11</f>
        <v>330.69</v>
      </c>
      <c r="E364" s="44">
        <f t="shared" ref="E364:AA364" si="209">$D$11</f>
        <v>330.69</v>
      </c>
      <c r="F364" s="44">
        <f t="shared" si="209"/>
        <v>330.69</v>
      </c>
      <c r="G364" s="44">
        <f t="shared" si="209"/>
        <v>330.69</v>
      </c>
      <c r="H364" s="44">
        <f t="shared" si="209"/>
        <v>330.69</v>
      </c>
      <c r="I364" s="44">
        <f t="shared" si="209"/>
        <v>330.69</v>
      </c>
      <c r="J364" s="44">
        <f t="shared" si="209"/>
        <v>330.69</v>
      </c>
      <c r="K364" s="44">
        <f t="shared" si="209"/>
        <v>330.69</v>
      </c>
      <c r="L364" s="44">
        <f t="shared" si="209"/>
        <v>330.69</v>
      </c>
      <c r="M364" s="44">
        <f t="shared" si="209"/>
        <v>330.69</v>
      </c>
      <c r="N364" s="44">
        <f t="shared" si="209"/>
        <v>330.69</v>
      </c>
      <c r="O364" s="44">
        <f t="shared" si="209"/>
        <v>330.69</v>
      </c>
      <c r="P364" s="44">
        <f t="shared" si="209"/>
        <v>330.69</v>
      </c>
      <c r="Q364" s="44">
        <f t="shared" si="209"/>
        <v>330.69</v>
      </c>
      <c r="R364" s="44">
        <f t="shared" si="209"/>
        <v>330.69</v>
      </c>
      <c r="S364" s="44">
        <f t="shared" si="209"/>
        <v>330.69</v>
      </c>
      <c r="T364" s="44">
        <f t="shared" si="209"/>
        <v>330.69</v>
      </c>
      <c r="U364" s="44">
        <f t="shared" si="209"/>
        <v>330.69</v>
      </c>
      <c r="V364" s="44">
        <f t="shared" si="209"/>
        <v>330.69</v>
      </c>
      <c r="W364" s="44">
        <f t="shared" si="209"/>
        <v>330.69</v>
      </c>
      <c r="X364" s="44">
        <f t="shared" si="209"/>
        <v>330.69</v>
      </c>
      <c r="Y364" s="44">
        <f t="shared" si="209"/>
        <v>330.69</v>
      </c>
      <c r="Z364" s="44">
        <f t="shared" si="209"/>
        <v>330.69</v>
      </c>
      <c r="AA364" s="44">
        <f t="shared" si="209"/>
        <v>330.69</v>
      </c>
    </row>
    <row r="365" spans="1:27" ht="12.75" customHeight="1" collapsed="1" x14ac:dyDescent="0.2">
      <c r="A365" s="98" t="s">
        <v>1383</v>
      </c>
      <c r="B365" s="28" t="str">
        <f>"09"&amp;"."&amp;$B$663&amp;"."&amp;$B$664</f>
        <v>09.08.2023</v>
      </c>
      <c r="C365" s="90" t="s">
        <v>76</v>
      </c>
      <c r="D365" s="91">
        <f>ROUND(((D366+D367+D369+D368)/1000),5)</f>
        <v>1.8164899999999999</v>
      </c>
      <c r="E365" s="91">
        <f>ROUND(((E366+E367+E369+E368)/1000),5)</f>
        <v>1.6222799999999999</v>
      </c>
      <c r="F365" s="91">
        <f>ROUND(((F366+F367+F369+F368)/1000),5)</f>
        <v>1.498</v>
      </c>
      <c r="G365" s="91">
        <f t="shared" ref="G365:AA365" si="210">ROUND(((G366+G367+G369+G368)/1000),5)</f>
        <v>1.44438</v>
      </c>
      <c r="H365" s="91">
        <f t="shared" si="210"/>
        <v>1.4243699999999999</v>
      </c>
      <c r="I365" s="91">
        <f t="shared" si="210"/>
        <v>1.48549</v>
      </c>
      <c r="J365" s="91">
        <f t="shared" si="210"/>
        <v>1.72272</v>
      </c>
      <c r="K365" s="91">
        <f t="shared" si="210"/>
        <v>2.0313099999999999</v>
      </c>
      <c r="L365" s="91">
        <f t="shared" si="210"/>
        <v>2.3445499999999999</v>
      </c>
      <c r="M365" s="91">
        <f t="shared" si="210"/>
        <v>2.5710000000000002</v>
      </c>
      <c r="N365" s="91">
        <f t="shared" si="210"/>
        <v>2.6282299999999998</v>
      </c>
      <c r="O365" s="91">
        <f t="shared" si="210"/>
        <v>2.66391</v>
      </c>
      <c r="P365" s="91">
        <f t="shared" si="210"/>
        <v>2.6488299999999998</v>
      </c>
      <c r="Q365" s="91">
        <f t="shared" si="210"/>
        <v>2.63436</v>
      </c>
      <c r="R365" s="91">
        <f t="shared" si="210"/>
        <v>2.6523500000000002</v>
      </c>
      <c r="S365" s="91">
        <f t="shared" si="210"/>
        <v>2.6942699999999999</v>
      </c>
      <c r="T365" s="91">
        <f t="shared" si="210"/>
        <v>2.7113800000000001</v>
      </c>
      <c r="U365" s="91">
        <f t="shared" si="210"/>
        <v>2.63273</v>
      </c>
      <c r="V365" s="91">
        <f t="shared" si="210"/>
        <v>2.5449799999999998</v>
      </c>
      <c r="W365" s="91">
        <f t="shared" si="210"/>
        <v>2.46427</v>
      </c>
      <c r="X365" s="91">
        <f t="shared" si="210"/>
        <v>2.4334099999999999</v>
      </c>
      <c r="Y365" s="91">
        <f t="shared" si="210"/>
        <v>2.5278999999999998</v>
      </c>
      <c r="Z365" s="91">
        <f t="shared" si="210"/>
        <v>2.3067600000000001</v>
      </c>
      <c r="AA365" s="91">
        <f t="shared" si="210"/>
        <v>2.0332699999999999</v>
      </c>
    </row>
    <row r="366" spans="1:27" ht="12.75" hidden="1" customHeight="1" outlineLevel="1" x14ac:dyDescent="0.2">
      <c r="A366" s="99" t="s">
        <v>1384</v>
      </c>
      <c r="B366" s="63" t="s">
        <v>238</v>
      </c>
      <c r="C366" s="43" t="s">
        <v>79</v>
      </c>
      <c r="D366" s="44">
        <v>1264.8499999999999</v>
      </c>
      <c r="E366" s="44">
        <v>1070.6400000000001</v>
      </c>
      <c r="F366" s="44">
        <v>946.36</v>
      </c>
      <c r="G366" s="44">
        <v>892.74</v>
      </c>
      <c r="H366" s="44">
        <v>872.73</v>
      </c>
      <c r="I366" s="44">
        <v>933.85</v>
      </c>
      <c r="J366" s="44">
        <v>1171.08</v>
      </c>
      <c r="K366" s="44">
        <v>1479.67</v>
      </c>
      <c r="L366" s="44">
        <v>1792.91</v>
      </c>
      <c r="M366" s="44">
        <v>2019.36</v>
      </c>
      <c r="N366" s="44">
        <v>2076.59</v>
      </c>
      <c r="O366" s="44">
        <v>2112.27</v>
      </c>
      <c r="P366" s="44">
        <v>2097.19</v>
      </c>
      <c r="Q366" s="44">
        <v>2082.7199999999998</v>
      </c>
      <c r="R366" s="44">
        <v>2100.71</v>
      </c>
      <c r="S366" s="44">
        <v>2142.63</v>
      </c>
      <c r="T366" s="44">
        <v>2159.7399999999998</v>
      </c>
      <c r="U366" s="44">
        <v>2081.09</v>
      </c>
      <c r="V366" s="44">
        <v>1993.34</v>
      </c>
      <c r="W366" s="44">
        <v>1912.63</v>
      </c>
      <c r="X366" s="44">
        <v>1881.77</v>
      </c>
      <c r="Y366" s="44">
        <v>1976.26</v>
      </c>
      <c r="Z366" s="44">
        <v>1755.12</v>
      </c>
      <c r="AA366" s="44">
        <v>1481.63</v>
      </c>
    </row>
    <row r="367" spans="1:27" ht="12.75" hidden="1" customHeight="1" outlineLevel="1" x14ac:dyDescent="0.2">
      <c r="A367" s="99" t="s">
        <v>1385</v>
      </c>
      <c r="B367" s="63" t="s">
        <v>90</v>
      </c>
      <c r="C367" s="43" t="s">
        <v>79</v>
      </c>
      <c r="D367" s="44">
        <f>$D$327</f>
        <v>217.03</v>
      </c>
      <c r="E367" s="44">
        <f t="shared" ref="E367:AA367" si="211">$D$327</f>
        <v>217.03</v>
      </c>
      <c r="F367" s="44">
        <f t="shared" si="211"/>
        <v>217.03</v>
      </c>
      <c r="G367" s="44">
        <f t="shared" si="211"/>
        <v>217.03</v>
      </c>
      <c r="H367" s="44">
        <f t="shared" si="211"/>
        <v>217.03</v>
      </c>
      <c r="I367" s="44">
        <f t="shared" si="211"/>
        <v>217.03</v>
      </c>
      <c r="J367" s="44">
        <f t="shared" si="211"/>
        <v>217.03</v>
      </c>
      <c r="K367" s="44">
        <f t="shared" si="211"/>
        <v>217.03</v>
      </c>
      <c r="L367" s="44">
        <f t="shared" si="211"/>
        <v>217.03</v>
      </c>
      <c r="M367" s="44">
        <f t="shared" si="211"/>
        <v>217.03</v>
      </c>
      <c r="N367" s="44">
        <f t="shared" si="211"/>
        <v>217.03</v>
      </c>
      <c r="O367" s="44">
        <f t="shared" si="211"/>
        <v>217.03</v>
      </c>
      <c r="P367" s="44">
        <f t="shared" si="211"/>
        <v>217.03</v>
      </c>
      <c r="Q367" s="44">
        <f t="shared" si="211"/>
        <v>217.03</v>
      </c>
      <c r="R367" s="44">
        <f t="shared" si="211"/>
        <v>217.03</v>
      </c>
      <c r="S367" s="44">
        <f t="shared" si="211"/>
        <v>217.03</v>
      </c>
      <c r="T367" s="44">
        <f t="shared" si="211"/>
        <v>217.03</v>
      </c>
      <c r="U367" s="44">
        <f t="shared" si="211"/>
        <v>217.03</v>
      </c>
      <c r="V367" s="44">
        <f t="shared" si="211"/>
        <v>217.03</v>
      </c>
      <c r="W367" s="44">
        <f t="shared" si="211"/>
        <v>217.03</v>
      </c>
      <c r="X367" s="44">
        <f t="shared" si="211"/>
        <v>217.03</v>
      </c>
      <c r="Y367" s="44">
        <f t="shared" si="211"/>
        <v>217.03</v>
      </c>
      <c r="Z367" s="44">
        <f t="shared" si="211"/>
        <v>217.03</v>
      </c>
      <c r="AA367" s="44">
        <f t="shared" si="211"/>
        <v>217.03</v>
      </c>
    </row>
    <row r="368" spans="1:27" ht="12.75" hidden="1" customHeight="1" outlineLevel="1" x14ac:dyDescent="0.2">
      <c r="A368" s="99" t="s">
        <v>1386</v>
      </c>
      <c r="B368" s="63" t="s">
        <v>83</v>
      </c>
      <c r="C368" s="43" t="s">
        <v>79</v>
      </c>
      <c r="D368" s="44">
        <v>3.92</v>
      </c>
      <c r="E368" s="44">
        <v>3.92</v>
      </c>
      <c r="F368" s="44">
        <v>3.92</v>
      </c>
      <c r="G368" s="44">
        <v>3.92</v>
      </c>
      <c r="H368" s="44">
        <v>3.92</v>
      </c>
      <c r="I368" s="44">
        <v>3.92</v>
      </c>
      <c r="J368" s="44">
        <v>3.92</v>
      </c>
      <c r="K368" s="44">
        <v>3.92</v>
      </c>
      <c r="L368" s="44">
        <v>3.92</v>
      </c>
      <c r="M368" s="44">
        <v>3.92</v>
      </c>
      <c r="N368" s="44">
        <v>3.92</v>
      </c>
      <c r="O368" s="44">
        <v>3.92</v>
      </c>
      <c r="P368" s="44">
        <v>3.92</v>
      </c>
      <c r="Q368" s="44">
        <v>3.92</v>
      </c>
      <c r="R368" s="44">
        <v>3.92</v>
      </c>
      <c r="S368" s="44">
        <v>3.92</v>
      </c>
      <c r="T368" s="44">
        <v>3.92</v>
      </c>
      <c r="U368" s="44">
        <v>3.92</v>
      </c>
      <c r="V368" s="44">
        <v>3.92</v>
      </c>
      <c r="W368" s="44">
        <v>3.92</v>
      </c>
      <c r="X368" s="44">
        <v>3.92</v>
      </c>
      <c r="Y368" s="44">
        <v>3.92</v>
      </c>
      <c r="Z368" s="44">
        <v>3.92</v>
      </c>
      <c r="AA368" s="44">
        <v>3.92</v>
      </c>
    </row>
    <row r="369" spans="1:27" ht="12.75" hidden="1" customHeight="1" outlineLevel="1" x14ac:dyDescent="0.2">
      <c r="A369" s="99" t="s">
        <v>1387</v>
      </c>
      <c r="B369" s="63" t="s">
        <v>81</v>
      </c>
      <c r="C369" s="43" t="s">
        <v>79</v>
      </c>
      <c r="D369" s="44">
        <f>$D$11</f>
        <v>330.69</v>
      </c>
      <c r="E369" s="44">
        <f t="shared" ref="E369:AA369" si="212">$D$11</f>
        <v>330.69</v>
      </c>
      <c r="F369" s="44">
        <f t="shared" si="212"/>
        <v>330.69</v>
      </c>
      <c r="G369" s="44">
        <f t="shared" si="212"/>
        <v>330.69</v>
      </c>
      <c r="H369" s="44">
        <f t="shared" si="212"/>
        <v>330.69</v>
      </c>
      <c r="I369" s="44">
        <f t="shared" si="212"/>
        <v>330.69</v>
      </c>
      <c r="J369" s="44">
        <f t="shared" si="212"/>
        <v>330.69</v>
      </c>
      <c r="K369" s="44">
        <f t="shared" si="212"/>
        <v>330.69</v>
      </c>
      <c r="L369" s="44">
        <f t="shared" si="212"/>
        <v>330.69</v>
      </c>
      <c r="M369" s="44">
        <f t="shared" si="212"/>
        <v>330.69</v>
      </c>
      <c r="N369" s="44">
        <f t="shared" si="212"/>
        <v>330.69</v>
      </c>
      <c r="O369" s="44">
        <f t="shared" si="212"/>
        <v>330.69</v>
      </c>
      <c r="P369" s="44">
        <f t="shared" si="212"/>
        <v>330.69</v>
      </c>
      <c r="Q369" s="44">
        <f t="shared" si="212"/>
        <v>330.69</v>
      </c>
      <c r="R369" s="44">
        <f t="shared" si="212"/>
        <v>330.69</v>
      </c>
      <c r="S369" s="44">
        <f t="shared" si="212"/>
        <v>330.69</v>
      </c>
      <c r="T369" s="44">
        <f t="shared" si="212"/>
        <v>330.69</v>
      </c>
      <c r="U369" s="44">
        <f t="shared" si="212"/>
        <v>330.69</v>
      </c>
      <c r="V369" s="44">
        <f t="shared" si="212"/>
        <v>330.69</v>
      </c>
      <c r="W369" s="44">
        <f t="shared" si="212"/>
        <v>330.69</v>
      </c>
      <c r="X369" s="44">
        <f t="shared" si="212"/>
        <v>330.69</v>
      </c>
      <c r="Y369" s="44">
        <f t="shared" si="212"/>
        <v>330.69</v>
      </c>
      <c r="Z369" s="44">
        <f t="shared" si="212"/>
        <v>330.69</v>
      </c>
      <c r="AA369" s="44">
        <f t="shared" si="212"/>
        <v>330.69</v>
      </c>
    </row>
    <row r="370" spans="1:27" ht="12.75" customHeight="1" collapsed="1" x14ac:dyDescent="0.2">
      <c r="A370" s="98" t="s">
        <v>1388</v>
      </c>
      <c r="B370" s="28" t="str">
        <f>"10"&amp;"."&amp;$B$663&amp;"."&amp;$B$664</f>
        <v>10.08.2023</v>
      </c>
      <c r="C370" s="90" t="s">
        <v>76</v>
      </c>
      <c r="D370" s="91">
        <f>ROUND(((D371+D372+D374+D373)/1000),5)</f>
        <v>1.8600399999999999</v>
      </c>
      <c r="E370" s="91">
        <f>ROUND(((E371+E372+E374+E373)/1000),5)</f>
        <v>1.6210500000000001</v>
      </c>
      <c r="F370" s="91">
        <f>ROUND(((F371+F372+F374+F373)/1000),5)</f>
        <v>1.50054</v>
      </c>
      <c r="G370" s="91">
        <f t="shared" ref="G370:AA370" si="213">ROUND(((G371+G372+G374+G373)/1000),5)</f>
        <v>1.44834</v>
      </c>
      <c r="H370" s="91">
        <f t="shared" si="213"/>
        <v>1.41917</v>
      </c>
      <c r="I370" s="91">
        <f t="shared" si="213"/>
        <v>1.51448</v>
      </c>
      <c r="J370" s="91">
        <f t="shared" si="213"/>
        <v>1.68174</v>
      </c>
      <c r="K370" s="91">
        <f t="shared" si="213"/>
        <v>2.0266799999999998</v>
      </c>
      <c r="L370" s="91">
        <f t="shared" si="213"/>
        <v>2.3086500000000001</v>
      </c>
      <c r="M370" s="91">
        <f t="shared" si="213"/>
        <v>2.4544999999999999</v>
      </c>
      <c r="N370" s="91">
        <f t="shared" si="213"/>
        <v>2.5619399999999999</v>
      </c>
      <c r="O370" s="91">
        <f t="shared" si="213"/>
        <v>2.5659700000000001</v>
      </c>
      <c r="P370" s="91">
        <f t="shared" si="213"/>
        <v>2.5493399999999999</v>
      </c>
      <c r="Q370" s="91">
        <f t="shared" si="213"/>
        <v>2.57213</v>
      </c>
      <c r="R370" s="91">
        <f t="shared" si="213"/>
        <v>2.6229100000000001</v>
      </c>
      <c r="S370" s="91">
        <f t="shared" si="213"/>
        <v>2.63598</v>
      </c>
      <c r="T370" s="91">
        <f t="shared" si="213"/>
        <v>2.6202700000000001</v>
      </c>
      <c r="U370" s="91">
        <f t="shared" si="213"/>
        <v>2.59843</v>
      </c>
      <c r="V370" s="91">
        <f t="shared" si="213"/>
        <v>2.5778300000000001</v>
      </c>
      <c r="W370" s="91">
        <f t="shared" si="213"/>
        <v>2.4613399999999999</v>
      </c>
      <c r="X370" s="91">
        <f t="shared" si="213"/>
        <v>2.4414600000000002</v>
      </c>
      <c r="Y370" s="91">
        <f t="shared" si="213"/>
        <v>2.3848799999999999</v>
      </c>
      <c r="Z370" s="91">
        <f t="shared" si="213"/>
        <v>2.2183999999999999</v>
      </c>
      <c r="AA370" s="91">
        <f t="shared" si="213"/>
        <v>1.95987</v>
      </c>
    </row>
    <row r="371" spans="1:27" ht="12.75" hidden="1" customHeight="1" outlineLevel="1" x14ac:dyDescent="0.2">
      <c r="A371" s="99" t="s">
        <v>1389</v>
      </c>
      <c r="B371" s="63" t="s">
        <v>238</v>
      </c>
      <c r="C371" s="43" t="s">
        <v>79</v>
      </c>
      <c r="D371" s="44">
        <v>1308.4000000000001</v>
      </c>
      <c r="E371" s="44">
        <v>1069.4100000000001</v>
      </c>
      <c r="F371" s="44">
        <v>948.9</v>
      </c>
      <c r="G371" s="44">
        <v>896.7</v>
      </c>
      <c r="H371" s="44">
        <v>867.53</v>
      </c>
      <c r="I371" s="44">
        <v>962.84</v>
      </c>
      <c r="J371" s="44">
        <v>1130.0999999999999</v>
      </c>
      <c r="K371" s="44">
        <v>1475.04</v>
      </c>
      <c r="L371" s="44">
        <v>1757.01</v>
      </c>
      <c r="M371" s="44">
        <v>1902.86</v>
      </c>
      <c r="N371" s="44">
        <v>2010.3</v>
      </c>
      <c r="O371" s="44">
        <v>2014.33</v>
      </c>
      <c r="P371" s="44">
        <v>1997.7</v>
      </c>
      <c r="Q371" s="44">
        <v>2020.49</v>
      </c>
      <c r="R371" s="44">
        <v>2071.27</v>
      </c>
      <c r="S371" s="44">
        <v>2084.34</v>
      </c>
      <c r="T371" s="44">
        <v>2068.63</v>
      </c>
      <c r="U371" s="44">
        <v>2046.79</v>
      </c>
      <c r="V371" s="44">
        <v>2026.19</v>
      </c>
      <c r="W371" s="44">
        <v>1909.7</v>
      </c>
      <c r="X371" s="44">
        <v>1889.82</v>
      </c>
      <c r="Y371" s="44">
        <v>1833.24</v>
      </c>
      <c r="Z371" s="44">
        <v>1666.76</v>
      </c>
      <c r="AA371" s="44">
        <v>1408.23</v>
      </c>
    </row>
    <row r="372" spans="1:27" ht="12.75" hidden="1" customHeight="1" outlineLevel="1" x14ac:dyDescent="0.2">
      <c r="A372" s="99" t="s">
        <v>1390</v>
      </c>
      <c r="B372" s="63" t="s">
        <v>90</v>
      </c>
      <c r="C372" s="43" t="s">
        <v>79</v>
      </c>
      <c r="D372" s="44">
        <f>$D$327</f>
        <v>217.03</v>
      </c>
      <c r="E372" s="44">
        <f t="shared" ref="E372:AA372" si="214">$D$327</f>
        <v>217.03</v>
      </c>
      <c r="F372" s="44">
        <f t="shared" si="214"/>
        <v>217.03</v>
      </c>
      <c r="G372" s="44">
        <f t="shared" si="214"/>
        <v>217.03</v>
      </c>
      <c r="H372" s="44">
        <f t="shared" si="214"/>
        <v>217.03</v>
      </c>
      <c r="I372" s="44">
        <f t="shared" si="214"/>
        <v>217.03</v>
      </c>
      <c r="J372" s="44">
        <f t="shared" si="214"/>
        <v>217.03</v>
      </c>
      <c r="K372" s="44">
        <f t="shared" si="214"/>
        <v>217.03</v>
      </c>
      <c r="L372" s="44">
        <f t="shared" si="214"/>
        <v>217.03</v>
      </c>
      <c r="M372" s="44">
        <f t="shared" si="214"/>
        <v>217.03</v>
      </c>
      <c r="N372" s="44">
        <f t="shared" si="214"/>
        <v>217.03</v>
      </c>
      <c r="O372" s="44">
        <f t="shared" si="214"/>
        <v>217.03</v>
      </c>
      <c r="P372" s="44">
        <f t="shared" si="214"/>
        <v>217.03</v>
      </c>
      <c r="Q372" s="44">
        <f t="shared" si="214"/>
        <v>217.03</v>
      </c>
      <c r="R372" s="44">
        <f t="shared" si="214"/>
        <v>217.03</v>
      </c>
      <c r="S372" s="44">
        <f t="shared" si="214"/>
        <v>217.03</v>
      </c>
      <c r="T372" s="44">
        <f t="shared" si="214"/>
        <v>217.03</v>
      </c>
      <c r="U372" s="44">
        <f t="shared" si="214"/>
        <v>217.03</v>
      </c>
      <c r="V372" s="44">
        <f t="shared" si="214"/>
        <v>217.03</v>
      </c>
      <c r="W372" s="44">
        <f t="shared" si="214"/>
        <v>217.03</v>
      </c>
      <c r="X372" s="44">
        <f t="shared" si="214"/>
        <v>217.03</v>
      </c>
      <c r="Y372" s="44">
        <f t="shared" si="214"/>
        <v>217.03</v>
      </c>
      <c r="Z372" s="44">
        <f t="shared" si="214"/>
        <v>217.03</v>
      </c>
      <c r="AA372" s="44">
        <f t="shared" si="214"/>
        <v>217.03</v>
      </c>
    </row>
    <row r="373" spans="1:27" ht="12.75" hidden="1" customHeight="1" outlineLevel="1" x14ac:dyDescent="0.2">
      <c r="A373" s="99" t="s">
        <v>1391</v>
      </c>
      <c r="B373" s="63" t="s">
        <v>83</v>
      </c>
      <c r="C373" s="43" t="s">
        <v>79</v>
      </c>
      <c r="D373" s="44">
        <v>3.92</v>
      </c>
      <c r="E373" s="44">
        <v>3.92</v>
      </c>
      <c r="F373" s="44">
        <v>3.92</v>
      </c>
      <c r="G373" s="44">
        <v>3.92</v>
      </c>
      <c r="H373" s="44">
        <v>3.92</v>
      </c>
      <c r="I373" s="44">
        <v>3.92</v>
      </c>
      <c r="J373" s="44">
        <v>3.92</v>
      </c>
      <c r="K373" s="44">
        <v>3.92</v>
      </c>
      <c r="L373" s="44">
        <v>3.92</v>
      </c>
      <c r="M373" s="44">
        <v>3.92</v>
      </c>
      <c r="N373" s="44">
        <v>3.92</v>
      </c>
      <c r="O373" s="44">
        <v>3.92</v>
      </c>
      <c r="P373" s="44">
        <v>3.92</v>
      </c>
      <c r="Q373" s="44">
        <v>3.92</v>
      </c>
      <c r="R373" s="44">
        <v>3.92</v>
      </c>
      <c r="S373" s="44">
        <v>3.92</v>
      </c>
      <c r="T373" s="44">
        <v>3.92</v>
      </c>
      <c r="U373" s="44">
        <v>3.92</v>
      </c>
      <c r="V373" s="44">
        <v>3.92</v>
      </c>
      <c r="W373" s="44">
        <v>3.92</v>
      </c>
      <c r="X373" s="44">
        <v>3.92</v>
      </c>
      <c r="Y373" s="44">
        <v>3.92</v>
      </c>
      <c r="Z373" s="44">
        <v>3.92</v>
      </c>
      <c r="AA373" s="44">
        <v>3.92</v>
      </c>
    </row>
    <row r="374" spans="1:27" ht="12.75" hidden="1" customHeight="1" outlineLevel="1" x14ac:dyDescent="0.2">
      <c r="A374" s="99" t="s">
        <v>1392</v>
      </c>
      <c r="B374" s="63" t="s">
        <v>81</v>
      </c>
      <c r="C374" s="43" t="s">
        <v>79</v>
      </c>
      <c r="D374" s="44">
        <f>$D$11</f>
        <v>330.69</v>
      </c>
      <c r="E374" s="44">
        <f t="shared" ref="E374:AA374" si="215">$D$11</f>
        <v>330.69</v>
      </c>
      <c r="F374" s="44">
        <f t="shared" si="215"/>
        <v>330.69</v>
      </c>
      <c r="G374" s="44">
        <f t="shared" si="215"/>
        <v>330.69</v>
      </c>
      <c r="H374" s="44">
        <f t="shared" si="215"/>
        <v>330.69</v>
      </c>
      <c r="I374" s="44">
        <f t="shared" si="215"/>
        <v>330.69</v>
      </c>
      <c r="J374" s="44">
        <f t="shared" si="215"/>
        <v>330.69</v>
      </c>
      <c r="K374" s="44">
        <f t="shared" si="215"/>
        <v>330.69</v>
      </c>
      <c r="L374" s="44">
        <f t="shared" si="215"/>
        <v>330.69</v>
      </c>
      <c r="M374" s="44">
        <f t="shared" si="215"/>
        <v>330.69</v>
      </c>
      <c r="N374" s="44">
        <f t="shared" si="215"/>
        <v>330.69</v>
      </c>
      <c r="O374" s="44">
        <f t="shared" si="215"/>
        <v>330.69</v>
      </c>
      <c r="P374" s="44">
        <f t="shared" si="215"/>
        <v>330.69</v>
      </c>
      <c r="Q374" s="44">
        <f t="shared" si="215"/>
        <v>330.69</v>
      </c>
      <c r="R374" s="44">
        <f t="shared" si="215"/>
        <v>330.69</v>
      </c>
      <c r="S374" s="44">
        <f t="shared" si="215"/>
        <v>330.69</v>
      </c>
      <c r="T374" s="44">
        <f t="shared" si="215"/>
        <v>330.69</v>
      </c>
      <c r="U374" s="44">
        <f t="shared" si="215"/>
        <v>330.69</v>
      </c>
      <c r="V374" s="44">
        <f t="shared" si="215"/>
        <v>330.69</v>
      </c>
      <c r="W374" s="44">
        <f t="shared" si="215"/>
        <v>330.69</v>
      </c>
      <c r="X374" s="44">
        <f t="shared" si="215"/>
        <v>330.69</v>
      </c>
      <c r="Y374" s="44">
        <f t="shared" si="215"/>
        <v>330.69</v>
      </c>
      <c r="Z374" s="44">
        <f t="shared" si="215"/>
        <v>330.69</v>
      </c>
      <c r="AA374" s="44">
        <f t="shared" si="215"/>
        <v>330.69</v>
      </c>
    </row>
    <row r="375" spans="1:27" ht="12.75" customHeight="1" collapsed="1" x14ac:dyDescent="0.2">
      <c r="A375" s="98" t="s">
        <v>1393</v>
      </c>
      <c r="B375" s="28" t="str">
        <f>"11"&amp;"."&amp;$B$663&amp;"."&amp;$B$664</f>
        <v>11.08.2023</v>
      </c>
      <c r="C375" s="90" t="s">
        <v>76</v>
      </c>
      <c r="D375" s="91">
        <f>ROUND(((D376+D377+D379+D378)/1000),5)</f>
        <v>1.7038199999999999</v>
      </c>
      <c r="E375" s="91">
        <f>ROUND(((E376+E377+E379+E378)/1000),5)</f>
        <v>1.48776</v>
      </c>
      <c r="F375" s="91">
        <f>ROUND(((F376+F377+F379+F378)/1000),5)</f>
        <v>1.3961300000000001</v>
      </c>
      <c r="G375" s="91">
        <f t="shared" ref="G375:AA375" si="216">ROUND(((G376+G377+G379+G378)/1000),5)</f>
        <v>1.34995</v>
      </c>
      <c r="H375" s="91">
        <f t="shared" si="216"/>
        <v>0.59914999999999996</v>
      </c>
      <c r="I375" s="91">
        <f t="shared" si="216"/>
        <v>1.36155</v>
      </c>
      <c r="J375" s="91">
        <f t="shared" si="216"/>
        <v>1.5029699999999999</v>
      </c>
      <c r="K375" s="91">
        <f t="shared" si="216"/>
        <v>1.9831399999999999</v>
      </c>
      <c r="L375" s="91">
        <f t="shared" si="216"/>
        <v>2.2488000000000001</v>
      </c>
      <c r="M375" s="91">
        <f t="shared" si="216"/>
        <v>2.4672299999999998</v>
      </c>
      <c r="N375" s="91">
        <f t="shared" si="216"/>
        <v>2.5334500000000002</v>
      </c>
      <c r="O375" s="91">
        <f t="shared" si="216"/>
        <v>2.5224099999999998</v>
      </c>
      <c r="P375" s="91">
        <f t="shared" si="216"/>
        <v>2.5491199999999998</v>
      </c>
      <c r="Q375" s="91">
        <f t="shared" si="216"/>
        <v>2.61734</v>
      </c>
      <c r="R375" s="91">
        <f t="shared" si="216"/>
        <v>2.6979799999999998</v>
      </c>
      <c r="S375" s="91">
        <f t="shared" si="216"/>
        <v>2.6707700000000001</v>
      </c>
      <c r="T375" s="91">
        <f t="shared" si="216"/>
        <v>2.6753</v>
      </c>
      <c r="U375" s="91">
        <f t="shared" si="216"/>
        <v>2.6693899999999999</v>
      </c>
      <c r="V375" s="91">
        <f t="shared" si="216"/>
        <v>2.6443099999999999</v>
      </c>
      <c r="W375" s="91">
        <f t="shared" si="216"/>
        <v>2.6326900000000002</v>
      </c>
      <c r="X375" s="91">
        <f t="shared" si="216"/>
        <v>2.6486000000000001</v>
      </c>
      <c r="Y375" s="91">
        <f t="shared" si="216"/>
        <v>2.6380400000000002</v>
      </c>
      <c r="Z375" s="91">
        <f t="shared" si="216"/>
        <v>2.4086099999999999</v>
      </c>
      <c r="AA375" s="91">
        <f t="shared" si="216"/>
        <v>2.0587399999999998</v>
      </c>
    </row>
    <row r="376" spans="1:27" ht="12.75" hidden="1" customHeight="1" outlineLevel="1" x14ac:dyDescent="0.2">
      <c r="A376" s="99" t="s">
        <v>1394</v>
      </c>
      <c r="B376" s="63" t="s">
        <v>238</v>
      </c>
      <c r="C376" s="43" t="s">
        <v>79</v>
      </c>
      <c r="D376" s="44">
        <v>1152.18</v>
      </c>
      <c r="E376" s="44">
        <v>936.12</v>
      </c>
      <c r="F376" s="44">
        <v>844.49</v>
      </c>
      <c r="G376" s="44">
        <v>798.31</v>
      </c>
      <c r="H376" s="44">
        <v>47.51</v>
      </c>
      <c r="I376" s="44">
        <v>809.91</v>
      </c>
      <c r="J376" s="44">
        <v>951.33</v>
      </c>
      <c r="K376" s="44">
        <v>1431.5</v>
      </c>
      <c r="L376" s="44">
        <v>1697.16</v>
      </c>
      <c r="M376" s="44">
        <v>1915.59</v>
      </c>
      <c r="N376" s="44">
        <v>1981.81</v>
      </c>
      <c r="O376" s="44">
        <v>1970.77</v>
      </c>
      <c r="P376" s="44">
        <v>1997.48</v>
      </c>
      <c r="Q376" s="44">
        <v>2065.6999999999998</v>
      </c>
      <c r="R376" s="44">
        <v>2146.34</v>
      </c>
      <c r="S376" s="44">
        <v>2119.13</v>
      </c>
      <c r="T376" s="44">
        <v>2123.66</v>
      </c>
      <c r="U376" s="44">
        <v>2117.75</v>
      </c>
      <c r="V376" s="44">
        <v>2092.67</v>
      </c>
      <c r="W376" s="44">
        <v>2081.0500000000002</v>
      </c>
      <c r="X376" s="44">
        <v>2096.96</v>
      </c>
      <c r="Y376" s="44">
        <v>2086.4</v>
      </c>
      <c r="Z376" s="44">
        <v>1856.97</v>
      </c>
      <c r="AA376" s="44">
        <v>1507.1</v>
      </c>
    </row>
    <row r="377" spans="1:27" ht="12.75" hidden="1" customHeight="1" outlineLevel="1" x14ac:dyDescent="0.2">
      <c r="A377" s="99" t="s">
        <v>1395</v>
      </c>
      <c r="B377" s="63" t="s">
        <v>90</v>
      </c>
      <c r="C377" s="43" t="s">
        <v>79</v>
      </c>
      <c r="D377" s="44">
        <f>$D$327</f>
        <v>217.03</v>
      </c>
      <c r="E377" s="44">
        <f t="shared" ref="E377:AA377" si="217">$D$327</f>
        <v>217.03</v>
      </c>
      <c r="F377" s="44">
        <f t="shared" si="217"/>
        <v>217.03</v>
      </c>
      <c r="G377" s="44">
        <f t="shared" si="217"/>
        <v>217.03</v>
      </c>
      <c r="H377" s="44">
        <f t="shared" si="217"/>
        <v>217.03</v>
      </c>
      <c r="I377" s="44">
        <f t="shared" si="217"/>
        <v>217.03</v>
      </c>
      <c r="J377" s="44">
        <f t="shared" si="217"/>
        <v>217.03</v>
      </c>
      <c r="K377" s="44">
        <f t="shared" si="217"/>
        <v>217.03</v>
      </c>
      <c r="L377" s="44">
        <f t="shared" si="217"/>
        <v>217.03</v>
      </c>
      <c r="M377" s="44">
        <f t="shared" si="217"/>
        <v>217.03</v>
      </c>
      <c r="N377" s="44">
        <f t="shared" si="217"/>
        <v>217.03</v>
      </c>
      <c r="O377" s="44">
        <f t="shared" si="217"/>
        <v>217.03</v>
      </c>
      <c r="P377" s="44">
        <f t="shared" si="217"/>
        <v>217.03</v>
      </c>
      <c r="Q377" s="44">
        <f t="shared" si="217"/>
        <v>217.03</v>
      </c>
      <c r="R377" s="44">
        <f t="shared" si="217"/>
        <v>217.03</v>
      </c>
      <c r="S377" s="44">
        <f t="shared" si="217"/>
        <v>217.03</v>
      </c>
      <c r="T377" s="44">
        <f t="shared" si="217"/>
        <v>217.03</v>
      </c>
      <c r="U377" s="44">
        <f t="shared" si="217"/>
        <v>217.03</v>
      </c>
      <c r="V377" s="44">
        <f t="shared" si="217"/>
        <v>217.03</v>
      </c>
      <c r="W377" s="44">
        <f t="shared" si="217"/>
        <v>217.03</v>
      </c>
      <c r="X377" s="44">
        <f t="shared" si="217"/>
        <v>217.03</v>
      </c>
      <c r="Y377" s="44">
        <f t="shared" si="217"/>
        <v>217.03</v>
      </c>
      <c r="Z377" s="44">
        <f t="shared" si="217"/>
        <v>217.03</v>
      </c>
      <c r="AA377" s="44">
        <f t="shared" si="217"/>
        <v>217.03</v>
      </c>
    </row>
    <row r="378" spans="1:27" ht="12.75" hidden="1" customHeight="1" outlineLevel="1" x14ac:dyDescent="0.2">
      <c r="A378" s="99" t="s">
        <v>1396</v>
      </c>
      <c r="B378" s="63" t="s">
        <v>83</v>
      </c>
      <c r="C378" s="43" t="s">
        <v>79</v>
      </c>
      <c r="D378" s="44">
        <v>3.92</v>
      </c>
      <c r="E378" s="44">
        <v>3.92</v>
      </c>
      <c r="F378" s="44">
        <v>3.92</v>
      </c>
      <c r="G378" s="44">
        <v>3.92</v>
      </c>
      <c r="H378" s="44">
        <v>3.92</v>
      </c>
      <c r="I378" s="44">
        <v>3.92</v>
      </c>
      <c r="J378" s="44">
        <v>3.92</v>
      </c>
      <c r="K378" s="44">
        <v>3.92</v>
      </c>
      <c r="L378" s="44">
        <v>3.92</v>
      </c>
      <c r="M378" s="44">
        <v>3.92</v>
      </c>
      <c r="N378" s="44">
        <v>3.92</v>
      </c>
      <c r="O378" s="44">
        <v>3.92</v>
      </c>
      <c r="P378" s="44">
        <v>3.92</v>
      </c>
      <c r="Q378" s="44">
        <v>3.92</v>
      </c>
      <c r="R378" s="44">
        <v>3.92</v>
      </c>
      <c r="S378" s="44">
        <v>3.92</v>
      </c>
      <c r="T378" s="44">
        <v>3.92</v>
      </c>
      <c r="U378" s="44">
        <v>3.92</v>
      </c>
      <c r="V378" s="44">
        <v>3.92</v>
      </c>
      <c r="W378" s="44">
        <v>3.92</v>
      </c>
      <c r="X378" s="44">
        <v>3.92</v>
      </c>
      <c r="Y378" s="44">
        <v>3.92</v>
      </c>
      <c r="Z378" s="44">
        <v>3.92</v>
      </c>
      <c r="AA378" s="44">
        <v>3.92</v>
      </c>
    </row>
    <row r="379" spans="1:27" ht="12.75" hidden="1" customHeight="1" outlineLevel="1" x14ac:dyDescent="0.2">
      <c r="A379" s="99" t="s">
        <v>1397</v>
      </c>
      <c r="B379" s="63" t="s">
        <v>81</v>
      </c>
      <c r="C379" s="43" t="s">
        <v>79</v>
      </c>
      <c r="D379" s="44">
        <f>$D$11</f>
        <v>330.69</v>
      </c>
      <c r="E379" s="44">
        <f t="shared" ref="E379:AA379" si="218">$D$11</f>
        <v>330.69</v>
      </c>
      <c r="F379" s="44">
        <f t="shared" si="218"/>
        <v>330.69</v>
      </c>
      <c r="G379" s="44">
        <f t="shared" si="218"/>
        <v>330.69</v>
      </c>
      <c r="H379" s="44">
        <f t="shared" si="218"/>
        <v>330.69</v>
      </c>
      <c r="I379" s="44">
        <f t="shared" si="218"/>
        <v>330.69</v>
      </c>
      <c r="J379" s="44">
        <f t="shared" si="218"/>
        <v>330.69</v>
      </c>
      <c r="K379" s="44">
        <f t="shared" si="218"/>
        <v>330.69</v>
      </c>
      <c r="L379" s="44">
        <f t="shared" si="218"/>
        <v>330.69</v>
      </c>
      <c r="M379" s="44">
        <f t="shared" si="218"/>
        <v>330.69</v>
      </c>
      <c r="N379" s="44">
        <f t="shared" si="218"/>
        <v>330.69</v>
      </c>
      <c r="O379" s="44">
        <f t="shared" si="218"/>
        <v>330.69</v>
      </c>
      <c r="P379" s="44">
        <f t="shared" si="218"/>
        <v>330.69</v>
      </c>
      <c r="Q379" s="44">
        <f t="shared" si="218"/>
        <v>330.69</v>
      </c>
      <c r="R379" s="44">
        <f t="shared" si="218"/>
        <v>330.69</v>
      </c>
      <c r="S379" s="44">
        <f t="shared" si="218"/>
        <v>330.69</v>
      </c>
      <c r="T379" s="44">
        <f t="shared" si="218"/>
        <v>330.69</v>
      </c>
      <c r="U379" s="44">
        <f t="shared" si="218"/>
        <v>330.69</v>
      </c>
      <c r="V379" s="44">
        <f t="shared" si="218"/>
        <v>330.69</v>
      </c>
      <c r="W379" s="44">
        <f t="shared" si="218"/>
        <v>330.69</v>
      </c>
      <c r="X379" s="44">
        <f t="shared" si="218"/>
        <v>330.69</v>
      </c>
      <c r="Y379" s="44">
        <f t="shared" si="218"/>
        <v>330.69</v>
      </c>
      <c r="Z379" s="44">
        <f t="shared" si="218"/>
        <v>330.69</v>
      </c>
      <c r="AA379" s="44">
        <f t="shared" si="218"/>
        <v>330.69</v>
      </c>
    </row>
    <row r="380" spans="1:27" ht="12.75" customHeight="1" collapsed="1" x14ac:dyDescent="0.2">
      <c r="A380" s="98" t="s">
        <v>1398</v>
      </c>
      <c r="B380" s="28" t="str">
        <f>"12"&amp;"."&amp;$B$663&amp;"."&amp;$B$664</f>
        <v>12.08.2023</v>
      </c>
      <c r="C380" s="90" t="s">
        <v>76</v>
      </c>
      <c r="D380" s="91">
        <f>ROUND(((D381+D382+D384+D383)/1000),5)</f>
        <v>1.9336500000000001</v>
      </c>
      <c r="E380" s="91">
        <f>ROUND(((E381+E382+E384+E383)/1000),5)</f>
        <v>1.8563400000000001</v>
      </c>
      <c r="F380" s="91">
        <f>ROUND(((F381+F382+F384+F383)/1000),5)</f>
        <v>1.67062</v>
      </c>
      <c r="G380" s="91">
        <f t="shared" ref="G380:AA380" si="219">ROUND(((G381+G382+G384+G383)/1000),5)</f>
        <v>1.5674999999999999</v>
      </c>
      <c r="H380" s="91">
        <f t="shared" si="219"/>
        <v>1.52624</v>
      </c>
      <c r="I380" s="91">
        <f t="shared" si="219"/>
        <v>1.54786</v>
      </c>
      <c r="J380" s="91">
        <f t="shared" si="219"/>
        <v>1.6232200000000001</v>
      </c>
      <c r="K380" s="91">
        <f t="shared" si="219"/>
        <v>1.93435</v>
      </c>
      <c r="L380" s="91">
        <f t="shared" si="219"/>
        <v>2.2905600000000002</v>
      </c>
      <c r="M380" s="91">
        <f t="shared" si="219"/>
        <v>2.5667</v>
      </c>
      <c r="N380" s="91">
        <f t="shared" si="219"/>
        <v>2.6317200000000001</v>
      </c>
      <c r="O380" s="91">
        <f t="shared" si="219"/>
        <v>2.6456900000000001</v>
      </c>
      <c r="P380" s="91">
        <f t="shared" si="219"/>
        <v>2.6467800000000001</v>
      </c>
      <c r="Q380" s="91">
        <f t="shared" si="219"/>
        <v>2.6657500000000001</v>
      </c>
      <c r="R380" s="91">
        <f t="shared" si="219"/>
        <v>2.6619600000000001</v>
      </c>
      <c r="S380" s="91">
        <f t="shared" si="219"/>
        <v>2.6488700000000001</v>
      </c>
      <c r="T380" s="91">
        <f t="shared" si="219"/>
        <v>2.5949</v>
      </c>
      <c r="U380" s="91">
        <f t="shared" si="219"/>
        <v>2.4805899999999999</v>
      </c>
      <c r="V380" s="91">
        <f t="shared" si="219"/>
        <v>2.44875</v>
      </c>
      <c r="W380" s="91">
        <f t="shared" si="219"/>
        <v>2.3385099999999999</v>
      </c>
      <c r="X380" s="91">
        <f t="shared" si="219"/>
        <v>2.3379699999999999</v>
      </c>
      <c r="Y380" s="91">
        <f t="shared" si="219"/>
        <v>2.3742100000000002</v>
      </c>
      <c r="Z380" s="91">
        <f t="shared" si="219"/>
        <v>2.3010199999999998</v>
      </c>
      <c r="AA380" s="91">
        <f t="shared" si="219"/>
        <v>2.0388999999999999</v>
      </c>
    </row>
    <row r="381" spans="1:27" ht="12.75" hidden="1" customHeight="1" outlineLevel="1" x14ac:dyDescent="0.2">
      <c r="A381" s="99" t="s">
        <v>1399</v>
      </c>
      <c r="B381" s="63" t="s">
        <v>238</v>
      </c>
      <c r="C381" s="43" t="s">
        <v>79</v>
      </c>
      <c r="D381" s="44">
        <v>1382.01</v>
      </c>
      <c r="E381" s="44">
        <v>1304.7</v>
      </c>
      <c r="F381" s="44">
        <v>1118.98</v>
      </c>
      <c r="G381" s="44">
        <v>1015.86</v>
      </c>
      <c r="H381" s="44">
        <v>974.6</v>
      </c>
      <c r="I381" s="44">
        <v>996.22</v>
      </c>
      <c r="J381" s="44">
        <v>1071.58</v>
      </c>
      <c r="K381" s="44">
        <v>1382.71</v>
      </c>
      <c r="L381" s="44">
        <v>1738.92</v>
      </c>
      <c r="M381" s="44">
        <v>2015.06</v>
      </c>
      <c r="N381" s="44">
        <v>2080.08</v>
      </c>
      <c r="O381" s="44">
        <v>2094.0500000000002</v>
      </c>
      <c r="P381" s="44">
        <v>2095.14</v>
      </c>
      <c r="Q381" s="44">
        <v>2114.11</v>
      </c>
      <c r="R381" s="44">
        <v>2110.3200000000002</v>
      </c>
      <c r="S381" s="44">
        <v>2097.23</v>
      </c>
      <c r="T381" s="44">
        <v>2043.26</v>
      </c>
      <c r="U381" s="44">
        <v>1928.95</v>
      </c>
      <c r="V381" s="44">
        <v>1897.11</v>
      </c>
      <c r="W381" s="44">
        <v>1786.87</v>
      </c>
      <c r="X381" s="44">
        <v>1786.33</v>
      </c>
      <c r="Y381" s="44">
        <v>1822.57</v>
      </c>
      <c r="Z381" s="44">
        <v>1749.38</v>
      </c>
      <c r="AA381" s="44">
        <v>1487.26</v>
      </c>
    </row>
    <row r="382" spans="1:27" ht="12.75" hidden="1" customHeight="1" outlineLevel="1" x14ac:dyDescent="0.2">
      <c r="A382" s="99" t="s">
        <v>1400</v>
      </c>
      <c r="B382" s="63" t="s">
        <v>90</v>
      </c>
      <c r="C382" s="43" t="s">
        <v>79</v>
      </c>
      <c r="D382" s="44">
        <f>$D$327</f>
        <v>217.03</v>
      </c>
      <c r="E382" s="44">
        <f t="shared" ref="E382:AA382" si="220">$D$327</f>
        <v>217.03</v>
      </c>
      <c r="F382" s="44">
        <f t="shared" si="220"/>
        <v>217.03</v>
      </c>
      <c r="G382" s="44">
        <f t="shared" si="220"/>
        <v>217.03</v>
      </c>
      <c r="H382" s="44">
        <f t="shared" si="220"/>
        <v>217.03</v>
      </c>
      <c r="I382" s="44">
        <f t="shared" si="220"/>
        <v>217.03</v>
      </c>
      <c r="J382" s="44">
        <f t="shared" si="220"/>
        <v>217.03</v>
      </c>
      <c r="K382" s="44">
        <f t="shared" si="220"/>
        <v>217.03</v>
      </c>
      <c r="L382" s="44">
        <f t="shared" si="220"/>
        <v>217.03</v>
      </c>
      <c r="M382" s="44">
        <f t="shared" si="220"/>
        <v>217.03</v>
      </c>
      <c r="N382" s="44">
        <f t="shared" si="220"/>
        <v>217.03</v>
      </c>
      <c r="O382" s="44">
        <f t="shared" si="220"/>
        <v>217.03</v>
      </c>
      <c r="P382" s="44">
        <f t="shared" si="220"/>
        <v>217.03</v>
      </c>
      <c r="Q382" s="44">
        <f t="shared" si="220"/>
        <v>217.03</v>
      </c>
      <c r="R382" s="44">
        <f t="shared" si="220"/>
        <v>217.03</v>
      </c>
      <c r="S382" s="44">
        <f t="shared" si="220"/>
        <v>217.03</v>
      </c>
      <c r="T382" s="44">
        <f t="shared" si="220"/>
        <v>217.03</v>
      </c>
      <c r="U382" s="44">
        <f t="shared" si="220"/>
        <v>217.03</v>
      </c>
      <c r="V382" s="44">
        <f t="shared" si="220"/>
        <v>217.03</v>
      </c>
      <c r="W382" s="44">
        <f t="shared" si="220"/>
        <v>217.03</v>
      </c>
      <c r="X382" s="44">
        <f t="shared" si="220"/>
        <v>217.03</v>
      </c>
      <c r="Y382" s="44">
        <f t="shared" si="220"/>
        <v>217.03</v>
      </c>
      <c r="Z382" s="44">
        <f t="shared" si="220"/>
        <v>217.03</v>
      </c>
      <c r="AA382" s="44">
        <f t="shared" si="220"/>
        <v>217.03</v>
      </c>
    </row>
    <row r="383" spans="1:27" ht="12.75" hidden="1" customHeight="1" outlineLevel="1" x14ac:dyDescent="0.2">
      <c r="A383" s="99" t="s">
        <v>1401</v>
      </c>
      <c r="B383" s="63" t="s">
        <v>83</v>
      </c>
      <c r="C383" s="43" t="s">
        <v>79</v>
      </c>
      <c r="D383" s="44">
        <v>3.92</v>
      </c>
      <c r="E383" s="44">
        <v>3.92</v>
      </c>
      <c r="F383" s="44">
        <v>3.92</v>
      </c>
      <c r="G383" s="44">
        <v>3.92</v>
      </c>
      <c r="H383" s="44">
        <v>3.92</v>
      </c>
      <c r="I383" s="44">
        <v>3.92</v>
      </c>
      <c r="J383" s="44">
        <v>3.92</v>
      </c>
      <c r="K383" s="44">
        <v>3.92</v>
      </c>
      <c r="L383" s="44">
        <v>3.92</v>
      </c>
      <c r="M383" s="44">
        <v>3.92</v>
      </c>
      <c r="N383" s="44">
        <v>3.92</v>
      </c>
      <c r="O383" s="44">
        <v>3.92</v>
      </c>
      <c r="P383" s="44">
        <v>3.92</v>
      </c>
      <c r="Q383" s="44">
        <v>3.92</v>
      </c>
      <c r="R383" s="44">
        <v>3.92</v>
      </c>
      <c r="S383" s="44">
        <v>3.92</v>
      </c>
      <c r="T383" s="44">
        <v>3.92</v>
      </c>
      <c r="U383" s="44">
        <v>3.92</v>
      </c>
      <c r="V383" s="44">
        <v>3.92</v>
      </c>
      <c r="W383" s="44">
        <v>3.92</v>
      </c>
      <c r="X383" s="44">
        <v>3.92</v>
      </c>
      <c r="Y383" s="44">
        <v>3.92</v>
      </c>
      <c r="Z383" s="44">
        <v>3.92</v>
      </c>
      <c r="AA383" s="44">
        <v>3.92</v>
      </c>
    </row>
    <row r="384" spans="1:27" ht="12.75" hidden="1" customHeight="1" outlineLevel="1" x14ac:dyDescent="0.2">
      <c r="A384" s="99" t="s">
        <v>1402</v>
      </c>
      <c r="B384" s="63" t="s">
        <v>81</v>
      </c>
      <c r="C384" s="43" t="s">
        <v>79</v>
      </c>
      <c r="D384" s="44">
        <f>$D$11</f>
        <v>330.69</v>
      </c>
      <c r="E384" s="44">
        <f t="shared" ref="E384:AA384" si="221">$D$11</f>
        <v>330.69</v>
      </c>
      <c r="F384" s="44">
        <f t="shared" si="221"/>
        <v>330.69</v>
      </c>
      <c r="G384" s="44">
        <f t="shared" si="221"/>
        <v>330.69</v>
      </c>
      <c r="H384" s="44">
        <f t="shared" si="221"/>
        <v>330.69</v>
      </c>
      <c r="I384" s="44">
        <f t="shared" si="221"/>
        <v>330.69</v>
      </c>
      <c r="J384" s="44">
        <f t="shared" si="221"/>
        <v>330.69</v>
      </c>
      <c r="K384" s="44">
        <f t="shared" si="221"/>
        <v>330.69</v>
      </c>
      <c r="L384" s="44">
        <f t="shared" si="221"/>
        <v>330.69</v>
      </c>
      <c r="M384" s="44">
        <f t="shared" si="221"/>
        <v>330.69</v>
      </c>
      <c r="N384" s="44">
        <f t="shared" si="221"/>
        <v>330.69</v>
      </c>
      <c r="O384" s="44">
        <f t="shared" si="221"/>
        <v>330.69</v>
      </c>
      <c r="P384" s="44">
        <f t="shared" si="221"/>
        <v>330.69</v>
      </c>
      <c r="Q384" s="44">
        <f t="shared" si="221"/>
        <v>330.69</v>
      </c>
      <c r="R384" s="44">
        <f t="shared" si="221"/>
        <v>330.69</v>
      </c>
      <c r="S384" s="44">
        <f t="shared" si="221"/>
        <v>330.69</v>
      </c>
      <c r="T384" s="44">
        <f t="shared" si="221"/>
        <v>330.69</v>
      </c>
      <c r="U384" s="44">
        <f t="shared" si="221"/>
        <v>330.69</v>
      </c>
      <c r="V384" s="44">
        <f t="shared" si="221"/>
        <v>330.69</v>
      </c>
      <c r="W384" s="44">
        <f t="shared" si="221"/>
        <v>330.69</v>
      </c>
      <c r="X384" s="44">
        <f t="shared" si="221"/>
        <v>330.69</v>
      </c>
      <c r="Y384" s="44">
        <f t="shared" si="221"/>
        <v>330.69</v>
      </c>
      <c r="Z384" s="44">
        <f t="shared" si="221"/>
        <v>330.69</v>
      </c>
      <c r="AA384" s="44">
        <f t="shared" si="221"/>
        <v>330.69</v>
      </c>
    </row>
    <row r="385" spans="1:27" ht="12.75" customHeight="1" collapsed="1" x14ac:dyDescent="0.2">
      <c r="A385" s="98" t="s">
        <v>1403</v>
      </c>
      <c r="B385" s="28" t="str">
        <f>"13"&amp;"."&amp;$B$663&amp;"."&amp;$B$664</f>
        <v>13.08.2023</v>
      </c>
      <c r="C385" s="90" t="s">
        <v>76</v>
      </c>
      <c r="D385" s="91">
        <f>ROUND(((D386+D387+D389+D388)/1000),5)</f>
        <v>1.90317</v>
      </c>
      <c r="E385" s="91">
        <f>ROUND(((E386+E387+E389+E388)/1000),5)</f>
        <v>1.73905</v>
      </c>
      <c r="F385" s="91">
        <f>ROUND(((F386+F387+F389+F388)/1000),5)</f>
        <v>1.5831</v>
      </c>
      <c r="G385" s="91">
        <f t="shared" ref="G385:AA385" si="222">ROUND(((G386+G387+G389+G388)/1000),5)</f>
        <v>1.5087200000000001</v>
      </c>
      <c r="H385" s="91">
        <f t="shared" si="222"/>
        <v>1.45252</v>
      </c>
      <c r="I385" s="91">
        <f t="shared" si="222"/>
        <v>1.44364</v>
      </c>
      <c r="J385" s="91">
        <f t="shared" si="222"/>
        <v>1.3975500000000001</v>
      </c>
      <c r="K385" s="91">
        <f t="shared" si="222"/>
        <v>1.63287</v>
      </c>
      <c r="L385" s="91">
        <f t="shared" si="222"/>
        <v>2.0514600000000001</v>
      </c>
      <c r="M385" s="91">
        <f t="shared" si="222"/>
        <v>2.3065000000000002</v>
      </c>
      <c r="N385" s="91">
        <f t="shared" si="222"/>
        <v>2.4610099999999999</v>
      </c>
      <c r="O385" s="91">
        <f t="shared" si="222"/>
        <v>2.4617800000000001</v>
      </c>
      <c r="P385" s="91">
        <f t="shared" si="222"/>
        <v>2.4719500000000001</v>
      </c>
      <c r="Q385" s="91">
        <f t="shared" si="222"/>
        <v>2.5169600000000001</v>
      </c>
      <c r="R385" s="91">
        <f t="shared" si="222"/>
        <v>2.5685199999999999</v>
      </c>
      <c r="S385" s="91">
        <f t="shared" si="222"/>
        <v>2.5686399999999998</v>
      </c>
      <c r="T385" s="91">
        <f t="shared" si="222"/>
        <v>2.5258699999999998</v>
      </c>
      <c r="U385" s="91">
        <f t="shared" si="222"/>
        <v>2.4503400000000002</v>
      </c>
      <c r="V385" s="91">
        <f t="shared" si="222"/>
        <v>2.4402499999999998</v>
      </c>
      <c r="W385" s="91">
        <f t="shared" si="222"/>
        <v>2.3976899999999999</v>
      </c>
      <c r="X385" s="91">
        <f t="shared" si="222"/>
        <v>2.4007800000000001</v>
      </c>
      <c r="Y385" s="91">
        <f t="shared" si="222"/>
        <v>2.3588399999999998</v>
      </c>
      <c r="Z385" s="91">
        <f t="shared" si="222"/>
        <v>2.28823</v>
      </c>
      <c r="AA385" s="91">
        <f t="shared" si="222"/>
        <v>2.0364100000000001</v>
      </c>
    </row>
    <row r="386" spans="1:27" ht="12.75" hidden="1" customHeight="1" outlineLevel="1" x14ac:dyDescent="0.2">
      <c r="A386" s="99" t="s">
        <v>1404</v>
      </c>
      <c r="B386" s="63" t="s">
        <v>238</v>
      </c>
      <c r="C386" s="43" t="s">
        <v>79</v>
      </c>
      <c r="D386" s="44">
        <v>1351.53</v>
      </c>
      <c r="E386" s="44">
        <v>1187.4100000000001</v>
      </c>
      <c r="F386" s="44">
        <v>1031.46</v>
      </c>
      <c r="G386" s="44">
        <v>957.08</v>
      </c>
      <c r="H386" s="44">
        <v>900.88</v>
      </c>
      <c r="I386" s="44">
        <v>892</v>
      </c>
      <c r="J386" s="44">
        <v>845.91</v>
      </c>
      <c r="K386" s="44">
        <v>1081.23</v>
      </c>
      <c r="L386" s="44">
        <v>1499.82</v>
      </c>
      <c r="M386" s="44">
        <v>1754.86</v>
      </c>
      <c r="N386" s="44">
        <v>1909.37</v>
      </c>
      <c r="O386" s="44">
        <v>1910.14</v>
      </c>
      <c r="P386" s="44">
        <v>1920.31</v>
      </c>
      <c r="Q386" s="44">
        <v>1965.32</v>
      </c>
      <c r="R386" s="44">
        <v>2016.88</v>
      </c>
      <c r="S386" s="44">
        <v>2017</v>
      </c>
      <c r="T386" s="44">
        <v>1974.23</v>
      </c>
      <c r="U386" s="44">
        <v>1898.7</v>
      </c>
      <c r="V386" s="44">
        <v>1888.61</v>
      </c>
      <c r="W386" s="44">
        <v>1846.05</v>
      </c>
      <c r="X386" s="44">
        <v>1849.14</v>
      </c>
      <c r="Y386" s="44">
        <v>1807.2</v>
      </c>
      <c r="Z386" s="44">
        <v>1736.59</v>
      </c>
      <c r="AA386" s="44">
        <v>1484.77</v>
      </c>
    </row>
    <row r="387" spans="1:27" ht="12.75" hidden="1" customHeight="1" outlineLevel="1" x14ac:dyDescent="0.2">
      <c r="A387" s="99" t="s">
        <v>1405</v>
      </c>
      <c r="B387" s="63" t="s">
        <v>90</v>
      </c>
      <c r="C387" s="43" t="s">
        <v>79</v>
      </c>
      <c r="D387" s="44">
        <f>$D$327</f>
        <v>217.03</v>
      </c>
      <c r="E387" s="44">
        <f t="shared" ref="E387:AA387" si="223">$D$327</f>
        <v>217.03</v>
      </c>
      <c r="F387" s="44">
        <f t="shared" si="223"/>
        <v>217.03</v>
      </c>
      <c r="G387" s="44">
        <f t="shared" si="223"/>
        <v>217.03</v>
      </c>
      <c r="H387" s="44">
        <f t="shared" si="223"/>
        <v>217.03</v>
      </c>
      <c r="I387" s="44">
        <f t="shared" si="223"/>
        <v>217.03</v>
      </c>
      <c r="J387" s="44">
        <f t="shared" si="223"/>
        <v>217.03</v>
      </c>
      <c r="K387" s="44">
        <f t="shared" si="223"/>
        <v>217.03</v>
      </c>
      <c r="L387" s="44">
        <f t="shared" si="223"/>
        <v>217.03</v>
      </c>
      <c r="M387" s="44">
        <f t="shared" si="223"/>
        <v>217.03</v>
      </c>
      <c r="N387" s="44">
        <f t="shared" si="223"/>
        <v>217.03</v>
      </c>
      <c r="O387" s="44">
        <f t="shared" si="223"/>
        <v>217.03</v>
      </c>
      <c r="P387" s="44">
        <f t="shared" si="223"/>
        <v>217.03</v>
      </c>
      <c r="Q387" s="44">
        <f t="shared" si="223"/>
        <v>217.03</v>
      </c>
      <c r="R387" s="44">
        <f t="shared" si="223"/>
        <v>217.03</v>
      </c>
      <c r="S387" s="44">
        <f t="shared" si="223"/>
        <v>217.03</v>
      </c>
      <c r="T387" s="44">
        <f t="shared" si="223"/>
        <v>217.03</v>
      </c>
      <c r="U387" s="44">
        <f t="shared" si="223"/>
        <v>217.03</v>
      </c>
      <c r="V387" s="44">
        <f t="shared" si="223"/>
        <v>217.03</v>
      </c>
      <c r="W387" s="44">
        <f t="shared" si="223"/>
        <v>217.03</v>
      </c>
      <c r="X387" s="44">
        <f t="shared" si="223"/>
        <v>217.03</v>
      </c>
      <c r="Y387" s="44">
        <f t="shared" si="223"/>
        <v>217.03</v>
      </c>
      <c r="Z387" s="44">
        <f t="shared" si="223"/>
        <v>217.03</v>
      </c>
      <c r="AA387" s="44">
        <f t="shared" si="223"/>
        <v>217.03</v>
      </c>
    </row>
    <row r="388" spans="1:27" ht="12.75" hidden="1" customHeight="1" outlineLevel="1" x14ac:dyDescent="0.2">
      <c r="A388" s="99" t="s">
        <v>1406</v>
      </c>
      <c r="B388" s="63" t="s">
        <v>83</v>
      </c>
      <c r="C388" s="43" t="s">
        <v>79</v>
      </c>
      <c r="D388" s="44">
        <v>3.92</v>
      </c>
      <c r="E388" s="44">
        <v>3.92</v>
      </c>
      <c r="F388" s="44">
        <v>3.92</v>
      </c>
      <c r="G388" s="44">
        <v>3.92</v>
      </c>
      <c r="H388" s="44">
        <v>3.92</v>
      </c>
      <c r="I388" s="44">
        <v>3.92</v>
      </c>
      <c r="J388" s="44">
        <v>3.92</v>
      </c>
      <c r="K388" s="44">
        <v>3.92</v>
      </c>
      <c r="L388" s="44">
        <v>3.92</v>
      </c>
      <c r="M388" s="44">
        <v>3.92</v>
      </c>
      <c r="N388" s="44">
        <v>3.92</v>
      </c>
      <c r="O388" s="44">
        <v>3.92</v>
      </c>
      <c r="P388" s="44">
        <v>3.92</v>
      </c>
      <c r="Q388" s="44">
        <v>3.92</v>
      </c>
      <c r="R388" s="44">
        <v>3.92</v>
      </c>
      <c r="S388" s="44">
        <v>3.92</v>
      </c>
      <c r="T388" s="44">
        <v>3.92</v>
      </c>
      <c r="U388" s="44">
        <v>3.92</v>
      </c>
      <c r="V388" s="44">
        <v>3.92</v>
      </c>
      <c r="W388" s="44">
        <v>3.92</v>
      </c>
      <c r="X388" s="44">
        <v>3.92</v>
      </c>
      <c r="Y388" s="44">
        <v>3.92</v>
      </c>
      <c r="Z388" s="44">
        <v>3.92</v>
      </c>
      <c r="AA388" s="44">
        <v>3.92</v>
      </c>
    </row>
    <row r="389" spans="1:27" ht="12.75" hidden="1" customHeight="1" outlineLevel="1" x14ac:dyDescent="0.2">
      <c r="A389" s="99" t="s">
        <v>1407</v>
      </c>
      <c r="B389" s="63" t="s">
        <v>81</v>
      </c>
      <c r="C389" s="43" t="s">
        <v>79</v>
      </c>
      <c r="D389" s="44">
        <f>$D$11</f>
        <v>330.69</v>
      </c>
      <c r="E389" s="44">
        <f t="shared" ref="E389:AA389" si="224">$D$11</f>
        <v>330.69</v>
      </c>
      <c r="F389" s="44">
        <f t="shared" si="224"/>
        <v>330.69</v>
      </c>
      <c r="G389" s="44">
        <f t="shared" si="224"/>
        <v>330.69</v>
      </c>
      <c r="H389" s="44">
        <f t="shared" si="224"/>
        <v>330.69</v>
      </c>
      <c r="I389" s="44">
        <f t="shared" si="224"/>
        <v>330.69</v>
      </c>
      <c r="J389" s="44">
        <f t="shared" si="224"/>
        <v>330.69</v>
      </c>
      <c r="K389" s="44">
        <f t="shared" si="224"/>
        <v>330.69</v>
      </c>
      <c r="L389" s="44">
        <f t="shared" si="224"/>
        <v>330.69</v>
      </c>
      <c r="M389" s="44">
        <f t="shared" si="224"/>
        <v>330.69</v>
      </c>
      <c r="N389" s="44">
        <f t="shared" si="224"/>
        <v>330.69</v>
      </c>
      <c r="O389" s="44">
        <f t="shared" si="224"/>
        <v>330.69</v>
      </c>
      <c r="P389" s="44">
        <f t="shared" si="224"/>
        <v>330.69</v>
      </c>
      <c r="Q389" s="44">
        <f t="shared" si="224"/>
        <v>330.69</v>
      </c>
      <c r="R389" s="44">
        <f t="shared" si="224"/>
        <v>330.69</v>
      </c>
      <c r="S389" s="44">
        <f t="shared" si="224"/>
        <v>330.69</v>
      </c>
      <c r="T389" s="44">
        <f t="shared" si="224"/>
        <v>330.69</v>
      </c>
      <c r="U389" s="44">
        <f t="shared" si="224"/>
        <v>330.69</v>
      </c>
      <c r="V389" s="44">
        <f t="shared" si="224"/>
        <v>330.69</v>
      </c>
      <c r="W389" s="44">
        <f t="shared" si="224"/>
        <v>330.69</v>
      </c>
      <c r="X389" s="44">
        <f t="shared" si="224"/>
        <v>330.69</v>
      </c>
      <c r="Y389" s="44">
        <f t="shared" si="224"/>
        <v>330.69</v>
      </c>
      <c r="Z389" s="44">
        <f t="shared" si="224"/>
        <v>330.69</v>
      </c>
      <c r="AA389" s="44">
        <f t="shared" si="224"/>
        <v>330.69</v>
      </c>
    </row>
    <row r="390" spans="1:27" ht="12.75" customHeight="1" collapsed="1" x14ac:dyDescent="0.2">
      <c r="A390" s="98" t="s">
        <v>1408</v>
      </c>
      <c r="B390" s="28" t="str">
        <f>"14"&amp;"."&amp;$B$663&amp;"."&amp;$B$664</f>
        <v>14.08.2023</v>
      </c>
      <c r="C390" s="90" t="s">
        <v>76</v>
      </c>
      <c r="D390" s="91">
        <f>ROUND(((D391+D392+D394+D393)/1000),5)</f>
        <v>1.8333299999999999</v>
      </c>
      <c r="E390" s="91">
        <f>ROUND(((E391+E392+E394+E393)/1000),5)</f>
        <v>1.7093700000000001</v>
      </c>
      <c r="F390" s="91">
        <f>ROUND(((F391+F392+F394+F393)/1000),5)</f>
        <v>1.5642400000000001</v>
      </c>
      <c r="G390" s="91">
        <f t="shared" ref="G390:AA390" si="225">ROUND(((G391+G392+G394+G393)/1000),5)</f>
        <v>1.49386</v>
      </c>
      <c r="H390" s="91">
        <f t="shared" si="225"/>
        <v>1.4586399999999999</v>
      </c>
      <c r="I390" s="91">
        <f t="shared" si="225"/>
        <v>1.5640499999999999</v>
      </c>
      <c r="J390" s="91">
        <f t="shared" si="225"/>
        <v>1.68374</v>
      </c>
      <c r="K390" s="91">
        <f t="shared" si="225"/>
        <v>2.0314399999999999</v>
      </c>
      <c r="L390" s="91">
        <f t="shared" si="225"/>
        <v>2.3176700000000001</v>
      </c>
      <c r="M390" s="91">
        <f t="shared" si="225"/>
        <v>2.4704799999999998</v>
      </c>
      <c r="N390" s="91">
        <f t="shared" si="225"/>
        <v>2.5832899999999999</v>
      </c>
      <c r="O390" s="91">
        <f t="shared" si="225"/>
        <v>2.6146199999999999</v>
      </c>
      <c r="P390" s="91">
        <f t="shared" si="225"/>
        <v>2.6106400000000001</v>
      </c>
      <c r="Q390" s="91">
        <f t="shared" si="225"/>
        <v>2.66012</v>
      </c>
      <c r="R390" s="91">
        <f t="shared" si="225"/>
        <v>2.7372999999999998</v>
      </c>
      <c r="S390" s="91">
        <f t="shared" si="225"/>
        <v>2.7309000000000001</v>
      </c>
      <c r="T390" s="91">
        <f t="shared" si="225"/>
        <v>2.70214</v>
      </c>
      <c r="U390" s="91">
        <f t="shared" si="225"/>
        <v>2.6412</v>
      </c>
      <c r="V390" s="91">
        <f t="shared" si="225"/>
        <v>2.6007500000000001</v>
      </c>
      <c r="W390" s="91">
        <f t="shared" si="225"/>
        <v>2.46286</v>
      </c>
      <c r="X390" s="91">
        <f t="shared" si="225"/>
        <v>2.45479</v>
      </c>
      <c r="Y390" s="91">
        <f t="shared" si="225"/>
        <v>2.4228200000000002</v>
      </c>
      <c r="Z390" s="91">
        <f t="shared" si="225"/>
        <v>2.23509</v>
      </c>
      <c r="AA390" s="91">
        <f t="shared" si="225"/>
        <v>1.9039900000000001</v>
      </c>
    </row>
    <row r="391" spans="1:27" ht="12.75" hidden="1" customHeight="1" outlineLevel="1" x14ac:dyDescent="0.2">
      <c r="A391" s="99" t="s">
        <v>1409</v>
      </c>
      <c r="B391" s="63" t="s">
        <v>238</v>
      </c>
      <c r="C391" s="43" t="s">
        <v>79</v>
      </c>
      <c r="D391" s="44">
        <v>1281.69</v>
      </c>
      <c r="E391" s="44">
        <v>1157.73</v>
      </c>
      <c r="F391" s="44">
        <v>1012.6</v>
      </c>
      <c r="G391" s="44">
        <v>942.22</v>
      </c>
      <c r="H391" s="44">
        <v>907</v>
      </c>
      <c r="I391" s="44">
        <v>1012.41</v>
      </c>
      <c r="J391" s="44">
        <v>1132.0999999999999</v>
      </c>
      <c r="K391" s="44">
        <v>1479.8</v>
      </c>
      <c r="L391" s="44">
        <v>1766.03</v>
      </c>
      <c r="M391" s="44">
        <v>1918.84</v>
      </c>
      <c r="N391" s="44">
        <v>2031.65</v>
      </c>
      <c r="O391" s="44">
        <v>2062.98</v>
      </c>
      <c r="P391" s="44">
        <v>2059</v>
      </c>
      <c r="Q391" s="44">
        <v>2108.48</v>
      </c>
      <c r="R391" s="44">
        <v>2185.66</v>
      </c>
      <c r="S391" s="44">
        <v>2179.2600000000002</v>
      </c>
      <c r="T391" s="44">
        <v>2150.5</v>
      </c>
      <c r="U391" s="44">
        <v>2089.56</v>
      </c>
      <c r="V391" s="44">
        <v>2049.11</v>
      </c>
      <c r="W391" s="44">
        <v>1911.22</v>
      </c>
      <c r="X391" s="44">
        <v>1903.15</v>
      </c>
      <c r="Y391" s="44">
        <v>1871.18</v>
      </c>
      <c r="Z391" s="44">
        <v>1683.45</v>
      </c>
      <c r="AA391" s="44">
        <v>1352.35</v>
      </c>
    </row>
    <row r="392" spans="1:27" ht="12.75" hidden="1" customHeight="1" outlineLevel="1" x14ac:dyDescent="0.2">
      <c r="A392" s="99" t="s">
        <v>1410</v>
      </c>
      <c r="B392" s="63" t="s">
        <v>90</v>
      </c>
      <c r="C392" s="43" t="s">
        <v>79</v>
      </c>
      <c r="D392" s="44">
        <f>$D$327</f>
        <v>217.03</v>
      </c>
      <c r="E392" s="44">
        <f t="shared" ref="E392:AA392" si="226">$D$327</f>
        <v>217.03</v>
      </c>
      <c r="F392" s="44">
        <f t="shared" si="226"/>
        <v>217.03</v>
      </c>
      <c r="G392" s="44">
        <f t="shared" si="226"/>
        <v>217.03</v>
      </c>
      <c r="H392" s="44">
        <f t="shared" si="226"/>
        <v>217.03</v>
      </c>
      <c r="I392" s="44">
        <f t="shared" si="226"/>
        <v>217.03</v>
      </c>
      <c r="J392" s="44">
        <f t="shared" si="226"/>
        <v>217.03</v>
      </c>
      <c r="K392" s="44">
        <f t="shared" si="226"/>
        <v>217.03</v>
      </c>
      <c r="L392" s="44">
        <f t="shared" si="226"/>
        <v>217.03</v>
      </c>
      <c r="M392" s="44">
        <f t="shared" si="226"/>
        <v>217.03</v>
      </c>
      <c r="N392" s="44">
        <f t="shared" si="226"/>
        <v>217.03</v>
      </c>
      <c r="O392" s="44">
        <f t="shared" si="226"/>
        <v>217.03</v>
      </c>
      <c r="P392" s="44">
        <f t="shared" si="226"/>
        <v>217.03</v>
      </c>
      <c r="Q392" s="44">
        <f t="shared" si="226"/>
        <v>217.03</v>
      </c>
      <c r="R392" s="44">
        <f t="shared" si="226"/>
        <v>217.03</v>
      </c>
      <c r="S392" s="44">
        <f t="shared" si="226"/>
        <v>217.03</v>
      </c>
      <c r="T392" s="44">
        <f t="shared" si="226"/>
        <v>217.03</v>
      </c>
      <c r="U392" s="44">
        <f t="shared" si="226"/>
        <v>217.03</v>
      </c>
      <c r="V392" s="44">
        <f t="shared" si="226"/>
        <v>217.03</v>
      </c>
      <c r="W392" s="44">
        <f t="shared" si="226"/>
        <v>217.03</v>
      </c>
      <c r="X392" s="44">
        <f t="shared" si="226"/>
        <v>217.03</v>
      </c>
      <c r="Y392" s="44">
        <f t="shared" si="226"/>
        <v>217.03</v>
      </c>
      <c r="Z392" s="44">
        <f t="shared" si="226"/>
        <v>217.03</v>
      </c>
      <c r="AA392" s="44">
        <f t="shared" si="226"/>
        <v>217.03</v>
      </c>
    </row>
    <row r="393" spans="1:27" ht="12.75" hidden="1" customHeight="1" outlineLevel="1" x14ac:dyDescent="0.2">
      <c r="A393" s="99" t="s">
        <v>1411</v>
      </c>
      <c r="B393" s="63" t="s">
        <v>83</v>
      </c>
      <c r="C393" s="43" t="s">
        <v>79</v>
      </c>
      <c r="D393" s="44">
        <v>3.92</v>
      </c>
      <c r="E393" s="44">
        <v>3.92</v>
      </c>
      <c r="F393" s="44">
        <v>3.92</v>
      </c>
      <c r="G393" s="44">
        <v>3.92</v>
      </c>
      <c r="H393" s="44">
        <v>3.92</v>
      </c>
      <c r="I393" s="44">
        <v>3.92</v>
      </c>
      <c r="J393" s="44">
        <v>3.92</v>
      </c>
      <c r="K393" s="44">
        <v>3.92</v>
      </c>
      <c r="L393" s="44">
        <v>3.92</v>
      </c>
      <c r="M393" s="44">
        <v>3.92</v>
      </c>
      <c r="N393" s="44">
        <v>3.92</v>
      </c>
      <c r="O393" s="44">
        <v>3.92</v>
      </c>
      <c r="P393" s="44">
        <v>3.92</v>
      </c>
      <c r="Q393" s="44">
        <v>3.92</v>
      </c>
      <c r="R393" s="44">
        <v>3.92</v>
      </c>
      <c r="S393" s="44">
        <v>3.92</v>
      </c>
      <c r="T393" s="44">
        <v>3.92</v>
      </c>
      <c r="U393" s="44">
        <v>3.92</v>
      </c>
      <c r="V393" s="44">
        <v>3.92</v>
      </c>
      <c r="W393" s="44">
        <v>3.92</v>
      </c>
      <c r="X393" s="44">
        <v>3.92</v>
      </c>
      <c r="Y393" s="44">
        <v>3.92</v>
      </c>
      <c r="Z393" s="44">
        <v>3.92</v>
      </c>
      <c r="AA393" s="44">
        <v>3.92</v>
      </c>
    </row>
    <row r="394" spans="1:27" ht="12.75" hidden="1" customHeight="1" outlineLevel="1" x14ac:dyDescent="0.2">
      <c r="A394" s="99" t="s">
        <v>1412</v>
      </c>
      <c r="B394" s="63" t="s">
        <v>81</v>
      </c>
      <c r="C394" s="43" t="s">
        <v>79</v>
      </c>
      <c r="D394" s="44">
        <f>$D$11</f>
        <v>330.69</v>
      </c>
      <c r="E394" s="44">
        <f t="shared" ref="E394:AA394" si="227">$D$11</f>
        <v>330.69</v>
      </c>
      <c r="F394" s="44">
        <f t="shared" si="227"/>
        <v>330.69</v>
      </c>
      <c r="G394" s="44">
        <f t="shared" si="227"/>
        <v>330.69</v>
      </c>
      <c r="H394" s="44">
        <f t="shared" si="227"/>
        <v>330.69</v>
      </c>
      <c r="I394" s="44">
        <f t="shared" si="227"/>
        <v>330.69</v>
      </c>
      <c r="J394" s="44">
        <f t="shared" si="227"/>
        <v>330.69</v>
      </c>
      <c r="K394" s="44">
        <f t="shared" si="227"/>
        <v>330.69</v>
      </c>
      <c r="L394" s="44">
        <f t="shared" si="227"/>
        <v>330.69</v>
      </c>
      <c r="M394" s="44">
        <f t="shared" si="227"/>
        <v>330.69</v>
      </c>
      <c r="N394" s="44">
        <f t="shared" si="227"/>
        <v>330.69</v>
      </c>
      <c r="O394" s="44">
        <f t="shared" si="227"/>
        <v>330.69</v>
      </c>
      <c r="P394" s="44">
        <f t="shared" si="227"/>
        <v>330.69</v>
      </c>
      <c r="Q394" s="44">
        <f t="shared" si="227"/>
        <v>330.69</v>
      </c>
      <c r="R394" s="44">
        <f t="shared" si="227"/>
        <v>330.69</v>
      </c>
      <c r="S394" s="44">
        <f t="shared" si="227"/>
        <v>330.69</v>
      </c>
      <c r="T394" s="44">
        <f t="shared" si="227"/>
        <v>330.69</v>
      </c>
      <c r="U394" s="44">
        <f t="shared" si="227"/>
        <v>330.69</v>
      </c>
      <c r="V394" s="44">
        <f t="shared" si="227"/>
        <v>330.69</v>
      </c>
      <c r="W394" s="44">
        <f t="shared" si="227"/>
        <v>330.69</v>
      </c>
      <c r="X394" s="44">
        <f t="shared" si="227"/>
        <v>330.69</v>
      </c>
      <c r="Y394" s="44">
        <f t="shared" si="227"/>
        <v>330.69</v>
      </c>
      <c r="Z394" s="44">
        <f t="shared" si="227"/>
        <v>330.69</v>
      </c>
      <c r="AA394" s="44">
        <f t="shared" si="227"/>
        <v>330.69</v>
      </c>
    </row>
    <row r="395" spans="1:27" ht="12.75" customHeight="1" collapsed="1" x14ac:dyDescent="0.2">
      <c r="A395" s="98" t="s">
        <v>1413</v>
      </c>
      <c r="B395" s="28" t="str">
        <f>"15"&amp;"."&amp;$B$663&amp;"."&amp;$B$664</f>
        <v>15.08.2023</v>
      </c>
      <c r="C395" s="90" t="s">
        <v>76</v>
      </c>
      <c r="D395" s="91">
        <f>ROUND(((D396+D397+D399+D398)/1000),5)</f>
        <v>1.62839</v>
      </c>
      <c r="E395" s="91">
        <f>ROUND(((E396+E397+E399+E398)/1000),5)</f>
        <v>1.4727600000000001</v>
      </c>
      <c r="F395" s="91">
        <f>ROUND(((F396+F397+F399+F398)/1000),5)</f>
        <v>1.37537</v>
      </c>
      <c r="G395" s="91">
        <f t="shared" ref="G395:AA395" si="228">ROUND(((G396+G397+G399+G398)/1000),5)</f>
        <v>0.59872000000000003</v>
      </c>
      <c r="H395" s="91">
        <f t="shared" si="228"/>
        <v>0.59491000000000005</v>
      </c>
      <c r="I395" s="91">
        <f t="shared" si="228"/>
        <v>1.32494</v>
      </c>
      <c r="J395" s="91">
        <f t="shared" si="228"/>
        <v>1.4702</v>
      </c>
      <c r="K395" s="91">
        <f t="shared" si="228"/>
        <v>1.91021</v>
      </c>
      <c r="L395" s="91">
        <f t="shared" si="228"/>
        <v>2.2821699999999998</v>
      </c>
      <c r="M395" s="91">
        <f t="shared" si="228"/>
        <v>2.5532599999999999</v>
      </c>
      <c r="N395" s="91">
        <f t="shared" si="228"/>
        <v>2.65001</v>
      </c>
      <c r="O395" s="91">
        <f t="shared" si="228"/>
        <v>2.6296200000000001</v>
      </c>
      <c r="P395" s="91">
        <f t="shared" si="228"/>
        <v>2.6359599999999999</v>
      </c>
      <c r="Q395" s="91">
        <f t="shared" si="228"/>
        <v>2.66269</v>
      </c>
      <c r="R395" s="91">
        <f t="shared" si="228"/>
        <v>2.7678699999999998</v>
      </c>
      <c r="S395" s="91">
        <f t="shared" si="228"/>
        <v>2.8073399999999999</v>
      </c>
      <c r="T395" s="91">
        <f t="shared" si="228"/>
        <v>2.7890700000000002</v>
      </c>
      <c r="U395" s="91">
        <f t="shared" si="228"/>
        <v>2.6719400000000002</v>
      </c>
      <c r="V395" s="91">
        <f t="shared" si="228"/>
        <v>2.6445799999999999</v>
      </c>
      <c r="W395" s="91">
        <f t="shared" si="228"/>
        <v>2.5906699999999998</v>
      </c>
      <c r="X395" s="91">
        <f t="shared" si="228"/>
        <v>2.56487</v>
      </c>
      <c r="Y395" s="91">
        <f t="shared" si="228"/>
        <v>2.4452500000000001</v>
      </c>
      <c r="Z395" s="91">
        <f t="shared" si="228"/>
        <v>2.27841</v>
      </c>
      <c r="AA395" s="91">
        <f t="shared" si="228"/>
        <v>1.9171400000000001</v>
      </c>
    </row>
    <row r="396" spans="1:27" ht="12.75" hidden="1" customHeight="1" outlineLevel="1" x14ac:dyDescent="0.2">
      <c r="A396" s="99" t="s">
        <v>1414</v>
      </c>
      <c r="B396" s="63" t="s">
        <v>238</v>
      </c>
      <c r="C396" s="43" t="s">
        <v>79</v>
      </c>
      <c r="D396" s="44">
        <v>1076.75</v>
      </c>
      <c r="E396" s="44">
        <v>921.12</v>
      </c>
      <c r="F396" s="44">
        <v>823.73</v>
      </c>
      <c r="G396" s="44">
        <v>47.08</v>
      </c>
      <c r="H396" s="44">
        <v>43.27</v>
      </c>
      <c r="I396" s="44">
        <v>773.3</v>
      </c>
      <c r="J396" s="44">
        <v>918.56</v>
      </c>
      <c r="K396" s="44">
        <v>1358.57</v>
      </c>
      <c r="L396" s="44">
        <v>1730.53</v>
      </c>
      <c r="M396" s="44">
        <v>2001.62</v>
      </c>
      <c r="N396" s="44">
        <v>2098.37</v>
      </c>
      <c r="O396" s="44">
        <v>2077.98</v>
      </c>
      <c r="P396" s="44">
        <v>2084.3200000000002</v>
      </c>
      <c r="Q396" s="44">
        <v>2111.0500000000002</v>
      </c>
      <c r="R396" s="44">
        <v>2216.23</v>
      </c>
      <c r="S396" s="44">
        <v>2255.6999999999998</v>
      </c>
      <c r="T396" s="44">
        <v>2237.4299999999998</v>
      </c>
      <c r="U396" s="44">
        <v>2120.3000000000002</v>
      </c>
      <c r="V396" s="44">
        <v>2092.94</v>
      </c>
      <c r="W396" s="44">
        <v>2039.03</v>
      </c>
      <c r="X396" s="44">
        <v>2013.23</v>
      </c>
      <c r="Y396" s="44">
        <v>1893.61</v>
      </c>
      <c r="Z396" s="44">
        <v>1726.77</v>
      </c>
      <c r="AA396" s="44">
        <v>1365.5</v>
      </c>
    </row>
    <row r="397" spans="1:27" ht="12.75" hidden="1" customHeight="1" outlineLevel="1" x14ac:dyDescent="0.2">
      <c r="A397" s="99" t="s">
        <v>1415</v>
      </c>
      <c r="B397" s="63" t="s">
        <v>90</v>
      </c>
      <c r="C397" s="43" t="s">
        <v>79</v>
      </c>
      <c r="D397" s="44">
        <f>$D$327</f>
        <v>217.03</v>
      </c>
      <c r="E397" s="44">
        <f t="shared" ref="E397:AA397" si="229">$D$327</f>
        <v>217.03</v>
      </c>
      <c r="F397" s="44">
        <f t="shared" si="229"/>
        <v>217.03</v>
      </c>
      <c r="G397" s="44">
        <f t="shared" si="229"/>
        <v>217.03</v>
      </c>
      <c r="H397" s="44">
        <f t="shared" si="229"/>
        <v>217.03</v>
      </c>
      <c r="I397" s="44">
        <f t="shared" si="229"/>
        <v>217.03</v>
      </c>
      <c r="J397" s="44">
        <f t="shared" si="229"/>
        <v>217.03</v>
      </c>
      <c r="K397" s="44">
        <f t="shared" si="229"/>
        <v>217.03</v>
      </c>
      <c r="L397" s="44">
        <f t="shared" si="229"/>
        <v>217.03</v>
      </c>
      <c r="M397" s="44">
        <f t="shared" si="229"/>
        <v>217.03</v>
      </c>
      <c r="N397" s="44">
        <f t="shared" si="229"/>
        <v>217.03</v>
      </c>
      <c r="O397" s="44">
        <f t="shared" si="229"/>
        <v>217.03</v>
      </c>
      <c r="P397" s="44">
        <f t="shared" si="229"/>
        <v>217.03</v>
      </c>
      <c r="Q397" s="44">
        <f t="shared" si="229"/>
        <v>217.03</v>
      </c>
      <c r="R397" s="44">
        <f t="shared" si="229"/>
        <v>217.03</v>
      </c>
      <c r="S397" s="44">
        <f t="shared" si="229"/>
        <v>217.03</v>
      </c>
      <c r="T397" s="44">
        <f t="shared" si="229"/>
        <v>217.03</v>
      </c>
      <c r="U397" s="44">
        <f t="shared" si="229"/>
        <v>217.03</v>
      </c>
      <c r="V397" s="44">
        <f t="shared" si="229"/>
        <v>217.03</v>
      </c>
      <c r="W397" s="44">
        <f t="shared" si="229"/>
        <v>217.03</v>
      </c>
      <c r="X397" s="44">
        <f t="shared" si="229"/>
        <v>217.03</v>
      </c>
      <c r="Y397" s="44">
        <f t="shared" si="229"/>
        <v>217.03</v>
      </c>
      <c r="Z397" s="44">
        <f t="shared" si="229"/>
        <v>217.03</v>
      </c>
      <c r="AA397" s="44">
        <f t="shared" si="229"/>
        <v>217.03</v>
      </c>
    </row>
    <row r="398" spans="1:27" ht="12.75" hidden="1" customHeight="1" outlineLevel="1" x14ac:dyDescent="0.2">
      <c r="A398" s="99" t="s">
        <v>1416</v>
      </c>
      <c r="B398" s="63" t="s">
        <v>83</v>
      </c>
      <c r="C398" s="43" t="s">
        <v>79</v>
      </c>
      <c r="D398" s="44">
        <v>3.92</v>
      </c>
      <c r="E398" s="44">
        <v>3.92</v>
      </c>
      <c r="F398" s="44">
        <v>3.92</v>
      </c>
      <c r="G398" s="44">
        <v>3.92</v>
      </c>
      <c r="H398" s="44">
        <v>3.92</v>
      </c>
      <c r="I398" s="44">
        <v>3.92</v>
      </c>
      <c r="J398" s="44">
        <v>3.92</v>
      </c>
      <c r="K398" s="44">
        <v>3.92</v>
      </c>
      <c r="L398" s="44">
        <v>3.92</v>
      </c>
      <c r="M398" s="44">
        <v>3.92</v>
      </c>
      <c r="N398" s="44">
        <v>3.92</v>
      </c>
      <c r="O398" s="44">
        <v>3.92</v>
      </c>
      <c r="P398" s="44">
        <v>3.92</v>
      </c>
      <c r="Q398" s="44">
        <v>3.92</v>
      </c>
      <c r="R398" s="44">
        <v>3.92</v>
      </c>
      <c r="S398" s="44">
        <v>3.92</v>
      </c>
      <c r="T398" s="44">
        <v>3.92</v>
      </c>
      <c r="U398" s="44">
        <v>3.92</v>
      </c>
      <c r="V398" s="44">
        <v>3.92</v>
      </c>
      <c r="W398" s="44">
        <v>3.92</v>
      </c>
      <c r="X398" s="44">
        <v>3.92</v>
      </c>
      <c r="Y398" s="44">
        <v>3.92</v>
      </c>
      <c r="Z398" s="44">
        <v>3.92</v>
      </c>
      <c r="AA398" s="44">
        <v>3.92</v>
      </c>
    </row>
    <row r="399" spans="1:27" ht="12.75" hidden="1" customHeight="1" outlineLevel="1" x14ac:dyDescent="0.2">
      <c r="A399" s="99" t="s">
        <v>1417</v>
      </c>
      <c r="B399" s="63" t="s">
        <v>81</v>
      </c>
      <c r="C399" s="43" t="s">
        <v>79</v>
      </c>
      <c r="D399" s="44">
        <f>$D$11</f>
        <v>330.69</v>
      </c>
      <c r="E399" s="44">
        <f t="shared" ref="E399:AA399" si="230">$D$11</f>
        <v>330.69</v>
      </c>
      <c r="F399" s="44">
        <f t="shared" si="230"/>
        <v>330.69</v>
      </c>
      <c r="G399" s="44">
        <f t="shared" si="230"/>
        <v>330.69</v>
      </c>
      <c r="H399" s="44">
        <f t="shared" si="230"/>
        <v>330.69</v>
      </c>
      <c r="I399" s="44">
        <f t="shared" si="230"/>
        <v>330.69</v>
      </c>
      <c r="J399" s="44">
        <f t="shared" si="230"/>
        <v>330.69</v>
      </c>
      <c r="K399" s="44">
        <f t="shared" si="230"/>
        <v>330.69</v>
      </c>
      <c r="L399" s="44">
        <f t="shared" si="230"/>
        <v>330.69</v>
      </c>
      <c r="M399" s="44">
        <f t="shared" si="230"/>
        <v>330.69</v>
      </c>
      <c r="N399" s="44">
        <f t="shared" si="230"/>
        <v>330.69</v>
      </c>
      <c r="O399" s="44">
        <f t="shared" si="230"/>
        <v>330.69</v>
      </c>
      <c r="P399" s="44">
        <f t="shared" si="230"/>
        <v>330.69</v>
      </c>
      <c r="Q399" s="44">
        <f t="shared" si="230"/>
        <v>330.69</v>
      </c>
      <c r="R399" s="44">
        <f t="shared" si="230"/>
        <v>330.69</v>
      </c>
      <c r="S399" s="44">
        <f t="shared" si="230"/>
        <v>330.69</v>
      </c>
      <c r="T399" s="44">
        <f t="shared" si="230"/>
        <v>330.69</v>
      </c>
      <c r="U399" s="44">
        <f t="shared" si="230"/>
        <v>330.69</v>
      </c>
      <c r="V399" s="44">
        <f t="shared" si="230"/>
        <v>330.69</v>
      </c>
      <c r="W399" s="44">
        <f t="shared" si="230"/>
        <v>330.69</v>
      </c>
      <c r="X399" s="44">
        <f t="shared" si="230"/>
        <v>330.69</v>
      </c>
      <c r="Y399" s="44">
        <f t="shared" si="230"/>
        <v>330.69</v>
      </c>
      <c r="Z399" s="44">
        <f t="shared" si="230"/>
        <v>330.69</v>
      </c>
      <c r="AA399" s="44">
        <f t="shared" si="230"/>
        <v>330.69</v>
      </c>
    </row>
    <row r="400" spans="1:27" ht="12.75" customHeight="1" collapsed="1" x14ac:dyDescent="0.2">
      <c r="A400" s="98" t="s">
        <v>1418</v>
      </c>
      <c r="B400" s="28" t="str">
        <f>"16"&amp;"."&amp;$B$663&amp;"."&amp;$B$664</f>
        <v>16.08.2023</v>
      </c>
      <c r="C400" s="90" t="s">
        <v>76</v>
      </c>
      <c r="D400" s="91">
        <f>ROUND(((D401+D402+D404+D403)/1000),5)</f>
        <v>1.68371</v>
      </c>
      <c r="E400" s="91">
        <f>ROUND(((E401+E402+E404+E403)/1000),5)</f>
        <v>1.4586300000000001</v>
      </c>
      <c r="F400" s="91">
        <f>ROUND(((F401+F402+F404+F403)/1000),5)</f>
        <v>1.3880600000000001</v>
      </c>
      <c r="G400" s="91">
        <f t="shared" ref="G400:AA400" si="231">ROUND(((G401+G402+G404+G403)/1000),5)</f>
        <v>1.3567</v>
      </c>
      <c r="H400" s="91">
        <f t="shared" si="231"/>
        <v>1.3428100000000001</v>
      </c>
      <c r="I400" s="91">
        <f t="shared" si="231"/>
        <v>1.3714200000000001</v>
      </c>
      <c r="J400" s="91">
        <f t="shared" si="231"/>
        <v>1.64232</v>
      </c>
      <c r="K400" s="91">
        <f t="shared" si="231"/>
        <v>2.0319699999999998</v>
      </c>
      <c r="L400" s="91">
        <f t="shared" si="231"/>
        <v>2.2837700000000001</v>
      </c>
      <c r="M400" s="91">
        <f t="shared" si="231"/>
        <v>2.5687500000000001</v>
      </c>
      <c r="N400" s="91">
        <f t="shared" si="231"/>
        <v>2.8525399999999999</v>
      </c>
      <c r="O400" s="91">
        <f t="shared" si="231"/>
        <v>2.78193</v>
      </c>
      <c r="P400" s="91">
        <f t="shared" si="231"/>
        <v>2.65991</v>
      </c>
      <c r="Q400" s="91">
        <f t="shared" si="231"/>
        <v>2.9436300000000002</v>
      </c>
      <c r="R400" s="91">
        <f t="shared" si="231"/>
        <v>2.7787899999999999</v>
      </c>
      <c r="S400" s="91">
        <f t="shared" si="231"/>
        <v>2.7960099999999999</v>
      </c>
      <c r="T400" s="91">
        <f t="shared" si="231"/>
        <v>2.7749999999999999</v>
      </c>
      <c r="U400" s="91">
        <f t="shared" si="231"/>
        <v>2.6784599999999998</v>
      </c>
      <c r="V400" s="91">
        <f t="shared" si="231"/>
        <v>2.6453099999999998</v>
      </c>
      <c r="W400" s="91">
        <f t="shared" si="231"/>
        <v>2.61313</v>
      </c>
      <c r="X400" s="91">
        <f t="shared" si="231"/>
        <v>2.6065499999999999</v>
      </c>
      <c r="Y400" s="91">
        <f t="shared" si="231"/>
        <v>2.4621499999999998</v>
      </c>
      <c r="Z400" s="91">
        <f t="shared" si="231"/>
        <v>2.3552900000000001</v>
      </c>
      <c r="AA400" s="91">
        <f t="shared" si="231"/>
        <v>1.9357800000000001</v>
      </c>
    </row>
    <row r="401" spans="1:27" ht="12.75" hidden="1" customHeight="1" outlineLevel="1" x14ac:dyDescent="0.2">
      <c r="A401" s="99" t="s">
        <v>1419</v>
      </c>
      <c r="B401" s="63" t="s">
        <v>238</v>
      </c>
      <c r="C401" s="43" t="s">
        <v>79</v>
      </c>
      <c r="D401" s="44">
        <v>1132.07</v>
      </c>
      <c r="E401" s="44">
        <v>906.99</v>
      </c>
      <c r="F401" s="44">
        <v>836.42</v>
      </c>
      <c r="G401" s="44">
        <v>805.06</v>
      </c>
      <c r="H401" s="44">
        <v>791.17</v>
      </c>
      <c r="I401" s="44">
        <v>819.78</v>
      </c>
      <c r="J401" s="44">
        <v>1090.68</v>
      </c>
      <c r="K401" s="44">
        <v>1480.33</v>
      </c>
      <c r="L401" s="44">
        <v>1732.13</v>
      </c>
      <c r="M401" s="44">
        <v>2017.11</v>
      </c>
      <c r="N401" s="44">
        <v>2300.9</v>
      </c>
      <c r="O401" s="44">
        <v>2230.29</v>
      </c>
      <c r="P401" s="44">
        <v>2108.27</v>
      </c>
      <c r="Q401" s="44">
        <v>2391.9899999999998</v>
      </c>
      <c r="R401" s="44">
        <v>2227.15</v>
      </c>
      <c r="S401" s="44">
        <v>2244.37</v>
      </c>
      <c r="T401" s="44">
        <v>2223.36</v>
      </c>
      <c r="U401" s="44">
        <v>2126.8200000000002</v>
      </c>
      <c r="V401" s="44">
        <v>2093.67</v>
      </c>
      <c r="W401" s="44">
        <v>2061.4899999999998</v>
      </c>
      <c r="X401" s="44">
        <v>2054.91</v>
      </c>
      <c r="Y401" s="44">
        <v>1910.51</v>
      </c>
      <c r="Z401" s="44">
        <v>1803.65</v>
      </c>
      <c r="AA401" s="44">
        <v>1384.14</v>
      </c>
    </row>
    <row r="402" spans="1:27" ht="12.75" hidden="1" customHeight="1" outlineLevel="1" x14ac:dyDescent="0.2">
      <c r="A402" s="99" t="s">
        <v>1420</v>
      </c>
      <c r="B402" s="63" t="s">
        <v>90</v>
      </c>
      <c r="C402" s="43" t="s">
        <v>79</v>
      </c>
      <c r="D402" s="44">
        <f>$D$327</f>
        <v>217.03</v>
      </c>
      <c r="E402" s="44">
        <f t="shared" ref="E402:AA402" si="232">$D$327</f>
        <v>217.03</v>
      </c>
      <c r="F402" s="44">
        <f t="shared" si="232"/>
        <v>217.03</v>
      </c>
      <c r="G402" s="44">
        <f t="shared" si="232"/>
        <v>217.03</v>
      </c>
      <c r="H402" s="44">
        <f t="shared" si="232"/>
        <v>217.03</v>
      </c>
      <c r="I402" s="44">
        <f t="shared" si="232"/>
        <v>217.03</v>
      </c>
      <c r="J402" s="44">
        <f t="shared" si="232"/>
        <v>217.03</v>
      </c>
      <c r="K402" s="44">
        <f t="shared" si="232"/>
        <v>217.03</v>
      </c>
      <c r="L402" s="44">
        <f t="shared" si="232"/>
        <v>217.03</v>
      </c>
      <c r="M402" s="44">
        <f t="shared" si="232"/>
        <v>217.03</v>
      </c>
      <c r="N402" s="44">
        <f t="shared" si="232"/>
        <v>217.03</v>
      </c>
      <c r="O402" s="44">
        <f t="shared" si="232"/>
        <v>217.03</v>
      </c>
      <c r="P402" s="44">
        <f t="shared" si="232"/>
        <v>217.03</v>
      </c>
      <c r="Q402" s="44">
        <f t="shared" si="232"/>
        <v>217.03</v>
      </c>
      <c r="R402" s="44">
        <f t="shared" si="232"/>
        <v>217.03</v>
      </c>
      <c r="S402" s="44">
        <f t="shared" si="232"/>
        <v>217.03</v>
      </c>
      <c r="T402" s="44">
        <f t="shared" si="232"/>
        <v>217.03</v>
      </c>
      <c r="U402" s="44">
        <f t="shared" si="232"/>
        <v>217.03</v>
      </c>
      <c r="V402" s="44">
        <f t="shared" si="232"/>
        <v>217.03</v>
      </c>
      <c r="W402" s="44">
        <f t="shared" si="232"/>
        <v>217.03</v>
      </c>
      <c r="X402" s="44">
        <f t="shared" si="232"/>
        <v>217.03</v>
      </c>
      <c r="Y402" s="44">
        <f t="shared" si="232"/>
        <v>217.03</v>
      </c>
      <c r="Z402" s="44">
        <f t="shared" si="232"/>
        <v>217.03</v>
      </c>
      <c r="AA402" s="44">
        <f t="shared" si="232"/>
        <v>217.03</v>
      </c>
    </row>
    <row r="403" spans="1:27" ht="12.75" hidden="1" customHeight="1" outlineLevel="1" x14ac:dyDescent="0.2">
      <c r="A403" s="99" t="s">
        <v>1421</v>
      </c>
      <c r="B403" s="63" t="s">
        <v>83</v>
      </c>
      <c r="C403" s="43" t="s">
        <v>79</v>
      </c>
      <c r="D403" s="44">
        <v>3.92</v>
      </c>
      <c r="E403" s="44">
        <v>3.92</v>
      </c>
      <c r="F403" s="44">
        <v>3.92</v>
      </c>
      <c r="G403" s="44">
        <v>3.92</v>
      </c>
      <c r="H403" s="44">
        <v>3.92</v>
      </c>
      <c r="I403" s="44">
        <v>3.92</v>
      </c>
      <c r="J403" s="44">
        <v>3.92</v>
      </c>
      <c r="K403" s="44">
        <v>3.92</v>
      </c>
      <c r="L403" s="44">
        <v>3.92</v>
      </c>
      <c r="M403" s="44">
        <v>3.92</v>
      </c>
      <c r="N403" s="44">
        <v>3.92</v>
      </c>
      <c r="O403" s="44">
        <v>3.92</v>
      </c>
      <c r="P403" s="44">
        <v>3.92</v>
      </c>
      <c r="Q403" s="44">
        <v>3.92</v>
      </c>
      <c r="R403" s="44">
        <v>3.92</v>
      </c>
      <c r="S403" s="44">
        <v>3.92</v>
      </c>
      <c r="T403" s="44">
        <v>3.92</v>
      </c>
      <c r="U403" s="44">
        <v>3.92</v>
      </c>
      <c r="V403" s="44">
        <v>3.92</v>
      </c>
      <c r="W403" s="44">
        <v>3.92</v>
      </c>
      <c r="X403" s="44">
        <v>3.92</v>
      </c>
      <c r="Y403" s="44">
        <v>3.92</v>
      </c>
      <c r="Z403" s="44">
        <v>3.92</v>
      </c>
      <c r="AA403" s="44">
        <v>3.92</v>
      </c>
    </row>
    <row r="404" spans="1:27" ht="12.75" hidden="1" customHeight="1" outlineLevel="1" x14ac:dyDescent="0.2">
      <c r="A404" s="99" t="s">
        <v>1422</v>
      </c>
      <c r="B404" s="63" t="s">
        <v>81</v>
      </c>
      <c r="C404" s="43" t="s">
        <v>79</v>
      </c>
      <c r="D404" s="44">
        <f>$D$11</f>
        <v>330.69</v>
      </c>
      <c r="E404" s="44">
        <f t="shared" ref="E404:AA404" si="233">$D$11</f>
        <v>330.69</v>
      </c>
      <c r="F404" s="44">
        <f t="shared" si="233"/>
        <v>330.69</v>
      </c>
      <c r="G404" s="44">
        <f t="shared" si="233"/>
        <v>330.69</v>
      </c>
      <c r="H404" s="44">
        <f t="shared" si="233"/>
        <v>330.69</v>
      </c>
      <c r="I404" s="44">
        <f t="shared" si="233"/>
        <v>330.69</v>
      </c>
      <c r="J404" s="44">
        <f t="shared" si="233"/>
        <v>330.69</v>
      </c>
      <c r="K404" s="44">
        <f t="shared" si="233"/>
        <v>330.69</v>
      </c>
      <c r="L404" s="44">
        <f t="shared" si="233"/>
        <v>330.69</v>
      </c>
      <c r="M404" s="44">
        <f t="shared" si="233"/>
        <v>330.69</v>
      </c>
      <c r="N404" s="44">
        <f t="shared" si="233"/>
        <v>330.69</v>
      </c>
      <c r="O404" s="44">
        <f t="shared" si="233"/>
        <v>330.69</v>
      </c>
      <c r="P404" s="44">
        <f t="shared" si="233"/>
        <v>330.69</v>
      </c>
      <c r="Q404" s="44">
        <f t="shared" si="233"/>
        <v>330.69</v>
      </c>
      <c r="R404" s="44">
        <f t="shared" si="233"/>
        <v>330.69</v>
      </c>
      <c r="S404" s="44">
        <f t="shared" si="233"/>
        <v>330.69</v>
      </c>
      <c r="T404" s="44">
        <f t="shared" si="233"/>
        <v>330.69</v>
      </c>
      <c r="U404" s="44">
        <f t="shared" si="233"/>
        <v>330.69</v>
      </c>
      <c r="V404" s="44">
        <f t="shared" si="233"/>
        <v>330.69</v>
      </c>
      <c r="W404" s="44">
        <f t="shared" si="233"/>
        <v>330.69</v>
      </c>
      <c r="X404" s="44">
        <f t="shared" si="233"/>
        <v>330.69</v>
      </c>
      <c r="Y404" s="44">
        <f t="shared" si="233"/>
        <v>330.69</v>
      </c>
      <c r="Z404" s="44">
        <f t="shared" si="233"/>
        <v>330.69</v>
      </c>
      <c r="AA404" s="44">
        <f t="shared" si="233"/>
        <v>330.69</v>
      </c>
    </row>
    <row r="405" spans="1:27" ht="12.75" customHeight="1" collapsed="1" x14ac:dyDescent="0.2">
      <c r="A405" s="98" t="s">
        <v>1423</v>
      </c>
      <c r="B405" s="28" t="str">
        <f>"17"&amp;"."&amp;$B$663&amp;"."&amp;$B$664</f>
        <v>17.08.2023</v>
      </c>
      <c r="C405" s="90" t="s">
        <v>76</v>
      </c>
      <c r="D405" s="91">
        <f>ROUND(((D406+D407+D409+D408)/1000),5)</f>
        <v>1.64011</v>
      </c>
      <c r="E405" s="91">
        <f>ROUND(((E406+E407+E409+E408)/1000),5)</f>
        <v>1.5343199999999999</v>
      </c>
      <c r="F405" s="91">
        <f>ROUND(((F406+F407+F409+F408)/1000),5)</f>
        <v>1.4474499999999999</v>
      </c>
      <c r="G405" s="91">
        <f t="shared" ref="G405:AA405" si="234">ROUND(((G406+G407+G409+G408)/1000),5)</f>
        <v>0.82181999999999999</v>
      </c>
      <c r="H405" s="91">
        <f t="shared" si="234"/>
        <v>0.81074000000000002</v>
      </c>
      <c r="I405" s="91">
        <f t="shared" si="234"/>
        <v>0.84709999999999996</v>
      </c>
      <c r="J405" s="91">
        <f t="shared" si="234"/>
        <v>1.6083700000000001</v>
      </c>
      <c r="K405" s="91">
        <f t="shared" si="234"/>
        <v>2.0358100000000001</v>
      </c>
      <c r="L405" s="91">
        <f t="shared" si="234"/>
        <v>2.2901500000000001</v>
      </c>
      <c r="M405" s="91">
        <f t="shared" si="234"/>
        <v>2.5971899999999999</v>
      </c>
      <c r="N405" s="91">
        <f t="shared" si="234"/>
        <v>2.64757</v>
      </c>
      <c r="O405" s="91">
        <f t="shared" si="234"/>
        <v>2.6554799999999998</v>
      </c>
      <c r="P405" s="91">
        <f t="shared" si="234"/>
        <v>2.6581600000000001</v>
      </c>
      <c r="Q405" s="91">
        <f t="shared" si="234"/>
        <v>2.7229999999999999</v>
      </c>
      <c r="R405" s="91">
        <f t="shared" si="234"/>
        <v>2.9041299999999999</v>
      </c>
      <c r="S405" s="91">
        <f t="shared" si="234"/>
        <v>2.891</v>
      </c>
      <c r="T405" s="91">
        <f t="shared" si="234"/>
        <v>2.8027199999999999</v>
      </c>
      <c r="U405" s="91">
        <f t="shared" si="234"/>
        <v>2.6781199999999998</v>
      </c>
      <c r="V405" s="91">
        <f t="shared" si="234"/>
        <v>2.6177999999999999</v>
      </c>
      <c r="W405" s="91">
        <f t="shared" si="234"/>
        <v>2.55036</v>
      </c>
      <c r="X405" s="91">
        <f t="shared" si="234"/>
        <v>2.5632899999999998</v>
      </c>
      <c r="Y405" s="91">
        <f t="shared" si="234"/>
        <v>2.4332400000000001</v>
      </c>
      <c r="Z405" s="91">
        <f t="shared" si="234"/>
        <v>2.2621899999999999</v>
      </c>
      <c r="AA405" s="91">
        <f t="shared" si="234"/>
        <v>1.8649800000000001</v>
      </c>
    </row>
    <row r="406" spans="1:27" ht="12.75" hidden="1" customHeight="1" outlineLevel="1" x14ac:dyDescent="0.2">
      <c r="A406" s="99" t="s">
        <v>1424</v>
      </c>
      <c r="B406" s="63" t="s">
        <v>238</v>
      </c>
      <c r="C406" s="43" t="s">
        <v>79</v>
      </c>
      <c r="D406" s="44">
        <v>1088.47</v>
      </c>
      <c r="E406" s="44">
        <v>982.68</v>
      </c>
      <c r="F406" s="44">
        <v>895.81</v>
      </c>
      <c r="G406" s="44">
        <v>270.18</v>
      </c>
      <c r="H406" s="44">
        <v>259.10000000000002</v>
      </c>
      <c r="I406" s="44">
        <v>295.45999999999998</v>
      </c>
      <c r="J406" s="44">
        <v>1056.73</v>
      </c>
      <c r="K406" s="44">
        <v>1484.17</v>
      </c>
      <c r="L406" s="44">
        <v>1738.51</v>
      </c>
      <c r="M406" s="44">
        <v>2045.55</v>
      </c>
      <c r="N406" s="44">
        <v>2095.9299999999998</v>
      </c>
      <c r="O406" s="44">
        <v>2103.84</v>
      </c>
      <c r="P406" s="44">
        <v>2106.52</v>
      </c>
      <c r="Q406" s="44">
        <v>2171.36</v>
      </c>
      <c r="R406" s="44">
        <v>2352.4899999999998</v>
      </c>
      <c r="S406" s="44">
        <v>2339.36</v>
      </c>
      <c r="T406" s="44">
        <v>2251.08</v>
      </c>
      <c r="U406" s="44">
        <v>2126.48</v>
      </c>
      <c r="V406" s="44">
        <v>2066.16</v>
      </c>
      <c r="W406" s="44">
        <v>1998.72</v>
      </c>
      <c r="X406" s="44">
        <v>2011.65</v>
      </c>
      <c r="Y406" s="44">
        <v>1881.6</v>
      </c>
      <c r="Z406" s="44">
        <v>1710.55</v>
      </c>
      <c r="AA406" s="44">
        <v>1313.34</v>
      </c>
    </row>
    <row r="407" spans="1:27" ht="12.75" hidden="1" customHeight="1" outlineLevel="1" x14ac:dyDescent="0.2">
      <c r="A407" s="99" t="s">
        <v>1425</v>
      </c>
      <c r="B407" s="63" t="s">
        <v>90</v>
      </c>
      <c r="C407" s="43" t="s">
        <v>79</v>
      </c>
      <c r="D407" s="44">
        <f>$D$327</f>
        <v>217.03</v>
      </c>
      <c r="E407" s="44">
        <f t="shared" ref="E407:AA407" si="235">$D$327</f>
        <v>217.03</v>
      </c>
      <c r="F407" s="44">
        <f t="shared" si="235"/>
        <v>217.03</v>
      </c>
      <c r="G407" s="44">
        <f t="shared" si="235"/>
        <v>217.03</v>
      </c>
      <c r="H407" s="44">
        <f t="shared" si="235"/>
        <v>217.03</v>
      </c>
      <c r="I407" s="44">
        <f t="shared" si="235"/>
        <v>217.03</v>
      </c>
      <c r="J407" s="44">
        <f t="shared" si="235"/>
        <v>217.03</v>
      </c>
      <c r="K407" s="44">
        <f t="shared" si="235"/>
        <v>217.03</v>
      </c>
      <c r="L407" s="44">
        <f t="shared" si="235"/>
        <v>217.03</v>
      </c>
      <c r="M407" s="44">
        <f t="shared" si="235"/>
        <v>217.03</v>
      </c>
      <c r="N407" s="44">
        <f t="shared" si="235"/>
        <v>217.03</v>
      </c>
      <c r="O407" s="44">
        <f t="shared" si="235"/>
        <v>217.03</v>
      </c>
      <c r="P407" s="44">
        <f t="shared" si="235"/>
        <v>217.03</v>
      </c>
      <c r="Q407" s="44">
        <f t="shared" si="235"/>
        <v>217.03</v>
      </c>
      <c r="R407" s="44">
        <f t="shared" si="235"/>
        <v>217.03</v>
      </c>
      <c r="S407" s="44">
        <f t="shared" si="235"/>
        <v>217.03</v>
      </c>
      <c r="T407" s="44">
        <f t="shared" si="235"/>
        <v>217.03</v>
      </c>
      <c r="U407" s="44">
        <f t="shared" si="235"/>
        <v>217.03</v>
      </c>
      <c r="V407" s="44">
        <f t="shared" si="235"/>
        <v>217.03</v>
      </c>
      <c r="W407" s="44">
        <f t="shared" si="235"/>
        <v>217.03</v>
      </c>
      <c r="X407" s="44">
        <f t="shared" si="235"/>
        <v>217.03</v>
      </c>
      <c r="Y407" s="44">
        <f t="shared" si="235"/>
        <v>217.03</v>
      </c>
      <c r="Z407" s="44">
        <f t="shared" si="235"/>
        <v>217.03</v>
      </c>
      <c r="AA407" s="44">
        <f t="shared" si="235"/>
        <v>217.03</v>
      </c>
    </row>
    <row r="408" spans="1:27" ht="12.75" hidden="1" customHeight="1" outlineLevel="1" x14ac:dyDescent="0.2">
      <c r="A408" s="99" t="s">
        <v>1426</v>
      </c>
      <c r="B408" s="63" t="s">
        <v>83</v>
      </c>
      <c r="C408" s="43" t="s">
        <v>79</v>
      </c>
      <c r="D408" s="44">
        <v>3.92</v>
      </c>
      <c r="E408" s="44">
        <v>3.92</v>
      </c>
      <c r="F408" s="44">
        <v>3.92</v>
      </c>
      <c r="G408" s="44">
        <v>3.92</v>
      </c>
      <c r="H408" s="44">
        <v>3.92</v>
      </c>
      <c r="I408" s="44">
        <v>3.92</v>
      </c>
      <c r="J408" s="44">
        <v>3.92</v>
      </c>
      <c r="K408" s="44">
        <v>3.92</v>
      </c>
      <c r="L408" s="44">
        <v>3.92</v>
      </c>
      <c r="M408" s="44">
        <v>3.92</v>
      </c>
      <c r="N408" s="44">
        <v>3.92</v>
      </c>
      <c r="O408" s="44">
        <v>3.92</v>
      </c>
      <c r="P408" s="44">
        <v>3.92</v>
      </c>
      <c r="Q408" s="44">
        <v>3.92</v>
      </c>
      <c r="R408" s="44">
        <v>3.92</v>
      </c>
      <c r="S408" s="44">
        <v>3.92</v>
      </c>
      <c r="T408" s="44">
        <v>3.92</v>
      </c>
      <c r="U408" s="44">
        <v>3.92</v>
      </c>
      <c r="V408" s="44">
        <v>3.92</v>
      </c>
      <c r="W408" s="44">
        <v>3.92</v>
      </c>
      <c r="X408" s="44">
        <v>3.92</v>
      </c>
      <c r="Y408" s="44">
        <v>3.92</v>
      </c>
      <c r="Z408" s="44">
        <v>3.92</v>
      </c>
      <c r="AA408" s="44">
        <v>3.92</v>
      </c>
    </row>
    <row r="409" spans="1:27" ht="12.75" hidden="1" customHeight="1" outlineLevel="1" x14ac:dyDescent="0.2">
      <c r="A409" s="99" t="s">
        <v>1427</v>
      </c>
      <c r="B409" s="63" t="s">
        <v>81</v>
      </c>
      <c r="C409" s="43" t="s">
        <v>79</v>
      </c>
      <c r="D409" s="44">
        <f>$D$11</f>
        <v>330.69</v>
      </c>
      <c r="E409" s="44">
        <f t="shared" ref="E409:AA409" si="236">$D$11</f>
        <v>330.69</v>
      </c>
      <c r="F409" s="44">
        <f t="shared" si="236"/>
        <v>330.69</v>
      </c>
      <c r="G409" s="44">
        <f t="shared" si="236"/>
        <v>330.69</v>
      </c>
      <c r="H409" s="44">
        <f t="shared" si="236"/>
        <v>330.69</v>
      </c>
      <c r="I409" s="44">
        <f t="shared" si="236"/>
        <v>330.69</v>
      </c>
      <c r="J409" s="44">
        <f t="shared" si="236"/>
        <v>330.69</v>
      </c>
      <c r="K409" s="44">
        <f t="shared" si="236"/>
        <v>330.69</v>
      </c>
      <c r="L409" s="44">
        <f t="shared" si="236"/>
        <v>330.69</v>
      </c>
      <c r="M409" s="44">
        <f t="shared" si="236"/>
        <v>330.69</v>
      </c>
      <c r="N409" s="44">
        <f t="shared" si="236"/>
        <v>330.69</v>
      </c>
      <c r="O409" s="44">
        <f t="shared" si="236"/>
        <v>330.69</v>
      </c>
      <c r="P409" s="44">
        <f t="shared" si="236"/>
        <v>330.69</v>
      </c>
      <c r="Q409" s="44">
        <f t="shared" si="236"/>
        <v>330.69</v>
      </c>
      <c r="R409" s="44">
        <f t="shared" si="236"/>
        <v>330.69</v>
      </c>
      <c r="S409" s="44">
        <f t="shared" si="236"/>
        <v>330.69</v>
      </c>
      <c r="T409" s="44">
        <f t="shared" si="236"/>
        <v>330.69</v>
      </c>
      <c r="U409" s="44">
        <f t="shared" si="236"/>
        <v>330.69</v>
      </c>
      <c r="V409" s="44">
        <f t="shared" si="236"/>
        <v>330.69</v>
      </c>
      <c r="W409" s="44">
        <f t="shared" si="236"/>
        <v>330.69</v>
      </c>
      <c r="X409" s="44">
        <f t="shared" si="236"/>
        <v>330.69</v>
      </c>
      <c r="Y409" s="44">
        <f t="shared" si="236"/>
        <v>330.69</v>
      </c>
      <c r="Z409" s="44">
        <f t="shared" si="236"/>
        <v>330.69</v>
      </c>
      <c r="AA409" s="44">
        <f t="shared" si="236"/>
        <v>330.69</v>
      </c>
    </row>
    <row r="410" spans="1:27" ht="12.75" customHeight="1" collapsed="1" x14ac:dyDescent="0.2">
      <c r="A410" s="98" t="s">
        <v>1428</v>
      </c>
      <c r="B410" s="28" t="str">
        <f>"18"&amp;"."&amp;$B$663&amp;"."&amp;$B$664</f>
        <v>18.08.2023</v>
      </c>
      <c r="C410" s="90" t="s">
        <v>76</v>
      </c>
      <c r="D410" s="91">
        <f>ROUND(((D411+D412+D414+D413)/1000),5)</f>
        <v>1.63062</v>
      </c>
      <c r="E410" s="91">
        <f>ROUND(((E411+E412+E414+E413)/1000),5)</f>
        <v>1.4724299999999999</v>
      </c>
      <c r="F410" s="91">
        <f>ROUND(((F411+F412+F414+F413)/1000),5)</f>
        <v>1.3842099999999999</v>
      </c>
      <c r="G410" s="91">
        <f t="shared" ref="G410:AA410" si="237">ROUND(((G411+G412+G414+G413)/1000),5)</f>
        <v>1.34328</v>
      </c>
      <c r="H410" s="91">
        <f t="shared" si="237"/>
        <v>1.3219700000000001</v>
      </c>
      <c r="I410" s="91">
        <f t="shared" si="237"/>
        <v>1.36073</v>
      </c>
      <c r="J410" s="91">
        <f t="shared" si="237"/>
        <v>1.56396</v>
      </c>
      <c r="K410" s="91">
        <f t="shared" si="237"/>
        <v>2.1188799999999999</v>
      </c>
      <c r="L410" s="91">
        <f t="shared" si="237"/>
        <v>2.4126599999999998</v>
      </c>
      <c r="M410" s="91">
        <f t="shared" si="237"/>
        <v>2.64479</v>
      </c>
      <c r="N410" s="91">
        <f t="shared" si="237"/>
        <v>2.6722600000000001</v>
      </c>
      <c r="O410" s="91">
        <f t="shared" si="237"/>
        <v>2.7148500000000002</v>
      </c>
      <c r="P410" s="91">
        <f t="shared" si="237"/>
        <v>2.7369599999999998</v>
      </c>
      <c r="Q410" s="91">
        <f t="shared" si="237"/>
        <v>2.80308</v>
      </c>
      <c r="R410" s="91">
        <f t="shared" si="237"/>
        <v>2.9950899999999998</v>
      </c>
      <c r="S410" s="91">
        <f t="shared" si="237"/>
        <v>2.99255</v>
      </c>
      <c r="T410" s="91">
        <f t="shared" si="237"/>
        <v>3.0201899999999999</v>
      </c>
      <c r="U410" s="91">
        <f t="shared" si="237"/>
        <v>2.93303</v>
      </c>
      <c r="V410" s="91">
        <f t="shared" si="237"/>
        <v>2.7895699999999999</v>
      </c>
      <c r="W410" s="91">
        <f t="shared" si="237"/>
        <v>2.73584</v>
      </c>
      <c r="X410" s="91">
        <f t="shared" si="237"/>
        <v>2.6615500000000001</v>
      </c>
      <c r="Y410" s="91">
        <f t="shared" si="237"/>
        <v>2.6208399999999998</v>
      </c>
      <c r="Z410" s="91">
        <f t="shared" si="237"/>
        <v>2.4123199999999998</v>
      </c>
      <c r="AA410" s="91">
        <f t="shared" si="237"/>
        <v>2.1864400000000002</v>
      </c>
    </row>
    <row r="411" spans="1:27" ht="12.75" hidden="1" customHeight="1" outlineLevel="1" x14ac:dyDescent="0.2">
      <c r="A411" s="99" t="s">
        <v>1429</v>
      </c>
      <c r="B411" s="63" t="s">
        <v>238</v>
      </c>
      <c r="C411" s="43" t="s">
        <v>79</v>
      </c>
      <c r="D411" s="44">
        <v>1078.98</v>
      </c>
      <c r="E411" s="44">
        <v>920.79</v>
      </c>
      <c r="F411" s="44">
        <v>832.57</v>
      </c>
      <c r="G411" s="44">
        <v>791.64</v>
      </c>
      <c r="H411" s="44">
        <v>770.33</v>
      </c>
      <c r="I411" s="44">
        <v>809.09</v>
      </c>
      <c r="J411" s="44">
        <v>1012.32</v>
      </c>
      <c r="K411" s="44">
        <v>1567.24</v>
      </c>
      <c r="L411" s="44">
        <v>1861.02</v>
      </c>
      <c r="M411" s="44">
        <v>2093.15</v>
      </c>
      <c r="N411" s="44">
        <v>2120.62</v>
      </c>
      <c r="O411" s="44">
        <v>2163.21</v>
      </c>
      <c r="P411" s="44">
        <v>2185.3200000000002</v>
      </c>
      <c r="Q411" s="44">
        <v>2251.44</v>
      </c>
      <c r="R411" s="44">
        <v>2443.4499999999998</v>
      </c>
      <c r="S411" s="44">
        <v>2440.91</v>
      </c>
      <c r="T411" s="44">
        <v>2468.5500000000002</v>
      </c>
      <c r="U411" s="44">
        <v>2381.39</v>
      </c>
      <c r="V411" s="44">
        <v>2237.9299999999998</v>
      </c>
      <c r="W411" s="44">
        <v>2184.1999999999998</v>
      </c>
      <c r="X411" s="44">
        <v>2109.91</v>
      </c>
      <c r="Y411" s="44">
        <v>2069.1999999999998</v>
      </c>
      <c r="Z411" s="44">
        <v>1860.68</v>
      </c>
      <c r="AA411" s="44">
        <v>1634.8</v>
      </c>
    </row>
    <row r="412" spans="1:27" ht="12.75" hidden="1" customHeight="1" outlineLevel="1" x14ac:dyDescent="0.2">
      <c r="A412" s="99" t="s">
        <v>1430</v>
      </c>
      <c r="B412" s="63" t="s">
        <v>90</v>
      </c>
      <c r="C412" s="43" t="s">
        <v>79</v>
      </c>
      <c r="D412" s="44">
        <f>$D$327</f>
        <v>217.03</v>
      </c>
      <c r="E412" s="44">
        <f t="shared" ref="E412:AA412" si="238">$D$327</f>
        <v>217.03</v>
      </c>
      <c r="F412" s="44">
        <f t="shared" si="238"/>
        <v>217.03</v>
      </c>
      <c r="G412" s="44">
        <f t="shared" si="238"/>
        <v>217.03</v>
      </c>
      <c r="H412" s="44">
        <f t="shared" si="238"/>
        <v>217.03</v>
      </c>
      <c r="I412" s="44">
        <f t="shared" si="238"/>
        <v>217.03</v>
      </c>
      <c r="J412" s="44">
        <f t="shared" si="238"/>
        <v>217.03</v>
      </c>
      <c r="K412" s="44">
        <f t="shared" si="238"/>
        <v>217.03</v>
      </c>
      <c r="L412" s="44">
        <f t="shared" si="238"/>
        <v>217.03</v>
      </c>
      <c r="M412" s="44">
        <f t="shared" si="238"/>
        <v>217.03</v>
      </c>
      <c r="N412" s="44">
        <f t="shared" si="238"/>
        <v>217.03</v>
      </c>
      <c r="O412" s="44">
        <f t="shared" si="238"/>
        <v>217.03</v>
      </c>
      <c r="P412" s="44">
        <f t="shared" si="238"/>
        <v>217.03</v>
      </c>
      <c r="Q412" s="44">
        <f t="shared" si="238"/>
        <v>217.03</v>
      </c>
      <c r="R412" s="44">
        <f t="shared" si="238"/>
        <v>217.03</v>
      </c>
      <c r="S412" s="44">
        <f t="shared" si="238"/>
        <v>217.03</v>
      </c>
      <c r="T412" s="44">
        <f t="shared" si="238"/>
        <v>217.03</v>
      </c>
      <c r="U412" s="44">
        <f t="shared" si="238"/>
        <v>217.03</v>
      </c>
      <c r="V412" s="44">
        <f t="shared" si="238"/>
        <v>217.03</v>
      </c>
      <c r="W412" s="44">
        <f t="shared" si="238"/>
        <v>217.03</v>
      </c>
      <c r="X412" s="44">
        <f t="shared" si="238"/>
        <v>217.03</v>
      </c>
      <c r="Y412" s="44">
        <f t="shared" si="238"/>
        <v>217.03</v>
      </c>
      <c r="Z412" s="44">
        <f t="shared" si="238"/>
        <v>217.03</v>
      </c>
      <c r="AA412" s="44">
        <f t="shared" si="238"/>
        <v>217.03</v>
      </c>
    </row>
    <row r="413" spans="1:27" ht="12.75" hidden="1" customHeight="1" outlineLevel="1" x14ac:dyDescent="0.2">
      <c r="A413" s="99" t="s">
        <v>1431</v>
      </c>
      <c r="B413" s="63" t="s">
        <v>83</v>
      </c>
      <c r="C413" s="43" t="s">
        <v>79</v>
      </c>
      <c r="D413" s="44">
        <v>3.92</v>
      </c>
      <c r="E413" s="44">
        <v>3.92</v>
      </c>
      <c r="F413" s="44">
        <v>3.92</v>
      </c>
      <c r="G413" s="44">
        <v>3.92</v>
      </c>
      <c r="H413" s="44">
        <v>3.92</v>
      </c>
      <c r="I413" s="44">
        <v>3.92</v>
      </c>
      <c r="J413" s="44">
        <v>3.92</v>
      </c>
      <c r="K413" s="44">
        <v>3.92</v>
      </c>
      <c r="L413" s="44">
        <v>3.92</v>
      </c>
      <c r="M413" s="44">
        <v>3.92</v>
      </c>
      <c r="N413" s="44">
        <v>3.92</v>
      </c>
      <c r="O413" s="44">
        <v>3.92</v>
      </c>
      <c r="P413" s="44">
        <v>3.92</v>
      </c>
      <c r="Q413" s="44">
        <v>3.92</v>
      </c>
      <c r="R413" s="44">
        <v>3.92</v>
      </c>
      <c r="S413" s="44">
        <v>3.92</v>
      </c>
      <c r="T413" s="44">
        <v>3.92</v>
      </c>
      <c r="U413" s="44">
        <v>3.92</v>
      </c>
      <c r="V413" s="44">
        <v>3.92</v>
      </c>
      <c r="W413" s="44">
        <v>3.92</v>
      </c>
      <c r="X413" s="44">
        <v>3.92</v>
      </c>
      <c r="Y413" s="44">
        <v>3.92</v>
      </c>
      <c r="Z413" s="44">
        <v>3.92</v>
      </c>
      <c r="AA413" s="44">
        <v>3.92</v>
      </c>
    </row>
    <row r="414" spans="1:27" ht="12.75" hidden="1" customHeight="1" outlineLevel="1" x14ac:dyDescent="0.2">
      <c r="A414" s="99" t="s">
        <v>1432</v>
      </c>
      <c r="B414" s="63" t="s">
        <v>81</v>
      </c>
      <c r="C414" s="43" t="s">
        <v>79</v>
      </c>
      <c r="D414" s="44">
        <f>$D$11</f>
        <v>330.69</v>
      </c>
      <c r="E414" s="44">
        <f t="shared" ref="E414:AA414" si="239">$D$11</f>
        <v>330.69</v>
      </c>
      <c r="F414" s="44">
        <f t="shared" si="239"/>
        <v>330.69</v>
      </c>
      <c r="G414" s="44">
        <f t="shared" si="239"/>
        <v>330.69</v>
      </c>
      <c r="H414" s="44">
        <f t="shared" si="239"/>
        <v>330.69</v>
      </c>
      <c r="I414" s="44">
        <f t="shared" si="239"/>
        <v>330.69</v>
      </c>
      <c r="J414" s="44">
        <f t="shared" si="239"/>
        <v>330.69</v>
      </c>
      <c r="K414" s="44">
        <f t="shared" si="239"/>
        <v>330.69</v>
      </c>
      <c r="L414" s="44">
        <f t="shared" si="239"/>
        <v>330.69</v>
      </c>
      <c r="M414" s="44">
        <f t="shared" si="239"/>
        <v>330.69</v>
      </c>
      <c r="N414" s="44">
        <f t="shared" si="239"/>
        <v>330.69</v>
      </c>
      <c r="O414" s="44">
        <f t="shared" si="239"/>
        <v>330.69</v>
      </c>
      <c r="P414" s="44">
        <f t="shared" si="239"/>
        <v>330.69</v>
      </c>
      <c r="Q414" s="44">
        <f t="shared" si="239"/>
        <v>330.69</v>
      </c>
      <c r="R414" s="44">
        <f t="shared" si="239"/>
        <v>330.69</v>
      </c>
      <c r="S414" s="44">
        <f t="shared" si="239"/>
        <v>330.69</v>
      </c>
      <c r="T414" s="44">
        <f t="shared" si="239"/>
        <v>330.69</v>
      </c>
      <c r="U414" s="44">
        <f t="shared" si="239"/>
        <v>330.69</v>
      </c>
      <c r="V414" s="44">
        <f t="shared" si="239"/>
        <v>330.69</v>
      </c>
      <c r="W414" s="44">
        <f t="shared" si="239"/>
        <v>330.69</v>
      </c>
      <c r="X414" s="44">
        <f t="shared" si="239"/>
        <v>330.69</v>
      </c>
      <c r="Y414" s="44">
        <f t="shared" si="239"/>
        <v>330.69</v>
      </c>
      <c r="Z414" s="44">
        <f t="shared" si="239"/>
        <v>330.69</v>
      </c>
      <c r="AA414" s="44">
        <f t="shared" si="239"/>
        <v>330.69</v>
      </c>
    </row>
    <row r="415" spans="1:27" ht="12.75" customHeight="1" collapsed="1" x14ac:dyDescent="0.2">
      <c r="A415" s="98" t="s">
        <v>1433</v>
      </c>
      <c r="B415" s="28" t="str">
        <f>"19"&amp;"."&amp;$B$663&amp;"."&amp;$B$664</f>
        <v>19.08.2023</v>
      </c>
      <c r="C415" s="90" t="s">
        <v>76</v>
      </c>
      <c r="D415" s="91">
        <f>ROUND(((D416+D417+D419+D418)/1000),5)</f>
        <v>1.9907900000000001</v>
      </c>
      <c r="E415" s="91">
        <f>ROUND(((E416+E417+E419+E418)/1000),5)</f>
        <v>1.81511</v>
      </c>
      <c r="F415" s="91">
        <f>ROUND(((F416+F417+F419+F418)/1000),5)</f>
        <v>1.6902299999999999</v>
      </c>
      <c r="G415" s="91">
        <f t="shared" ref="G415:AA415" si="240">ROUND(((G416+G417+G419+G418)/1000),5)</f>
        <v>1.5642400000000001</v>
      </c>
      <c r="H415" s="91">
        <f t="shared" si="240"/>
        <v>1.51755</v>
      </c>
      <c r="I415" s="91">
        <f t="shared" si="240"/>
        <v>1.49658</v>
      </c>
      <c r="J415" s="91">
        <f t="shared" si="240"/>
        <v>1.51569</v>
      </c>
      <c r="K415" s="91">
        <f t="shared" si="240"/>
        <v>1.89513</v>
      </c>
      <c r="L415" s="91">
        <f t="shared" si="240"/>
        <v>2.2452899999999998</v>
      </c>
      <c r="M415" s="91">
        <f t="shared" si="240"/>
        <v>2.4628299999999999</v>
      </c>
      <c r="N415" s="91">
        <f t="shared" si="240"/>
        <v>2.6110899999999999</v>
      </c>
      <c r="O415" s="91">
        <f t="shared" si="240"/>
        <v>2.6270699999999998</v>
      </c>
      <c r="P415" s="91">
        <f t="shared" si="240"/>
        <v>2.6272600000000002</v>
      </c>
      <c r="Q415" s="91">
        <f t="shared" si="240"/>
        <v>2.62738</v>
      </c>
      <c r="R415" s="91">
        <f t="shared" si="240"/>
        <v>2.63259</v>
      </c>
      <c r="S415" s="91">
        <f t="shared" si="240"/>
        <v>2.6282700000000001</v>
      </c>
      <c r="T415" s="91">
        <f t="shared" si="240"/>
        <v>2.5564100000000001</v>
      </c>
      <c r="U415" s="91">
        <f t="shared" si="240"/>
        <v>2.5323899999999999</v>
      </c>
      <c r="V415" s="91">
        <f t="shared" si="240"/>
        <v>2.5082</v>
      </c>
      <c r="W415" s="91">
        <f t="shared" si="240"/>
        <v>2.468</v>
      </c>
      <c r="X415" s="91">
        <f t="shared" si="240"/>
        <v>2.4725199999999998</v>
      </c>
      <c r="Y415" s="91">
        <f t="shared" si="240"/>
        <v>2.4819599999999999</v>
      </c>
      <c r="Z415" s="91">
        <f t="shared" si="240"/>
        <v>2.3009599999999999</v>
      </c>
      <c r="AA415" s="91">
        <f t="shared" si="240"/>
        <v>2.1417799999999998</v>
      </c>
    </row>
    <row r="416" spans="1:27" ht="12.75" hidden="1" customHeight="1" outlineLevel="1" x14ac:dyDescent="0.2">
      <c r="A416" s="99" t="s">
        <v>1434</v>
      </c>
      <c r="B416" s="63" t="s">
        <v>238</v>
      </c>
      <c r="C416" s="43" t="s">
        <v>79</v>
      </c>
      <c r="D416" s="44">
        <v>1439.15</v>
      </c>
      <c r="E416" s="44">
        <v>1263.47</v>
      </c>
      <c r="F416" s="44">
        <v>1138.5899999999999</v>
      </c>
      <c r="G416" s="44">
        <v>1012.6</v>
      </c>
      <c r="H416" s="44">
        <v>965.91</v>
      </c>
      <c r="I416" s="44">
        <v>944.94</v>
      </c>
      <c r="J416" s="44">
        <v>964.05</v>
      </c>
      <c r="K416" s="44">
        <v>1343.49</v>
      </c>
      <c r="L416" s="44">
        <v>1693.65</v>
      </c>
      <c r="M416" s="44">
        <v>1911.19</v>
      </c>
      <c r="N416" s="44">
        <v>2059.4499999999998</v>
      </c>
      <c r="O416" s="44">
        <v>2075.4299999999998</v>
      </c>
      <c r="P416" s="44">
        <v>2075.62</v>
      </c>
      <c r="Q416" s="44">
        <v>2075.7399999999998</v>
      </c>
      <c r="R416" s="44">
        <v>2080.9499999999998</v>
      </c>
      <c r="S416" s="44">
        <v>2076.63</v>
      </c>
      <c r="T416" s="44">
        <v>2004.77</v>
      </c>
      <c r="U416" s="44">
        <v>1980.75</v>
      </c>
      <c r="V416" s="44">
        <v>1956.56</v>
      </c>
      <c r="W416" s="44">
        <v>1916.36</v>
      </c>
      <c r="X416" s="44">
        <v>1920.88</v>
      </c>
      <c r="Y416" s="44">
        <v>1930.32</v>
      </c>
      <c r="Z416" s="44">
        <v>1749.32</v>
      </c>
      <c r="AA416" s="44">
        <v>1590.14</v>
      </c>
    </row>
    <row r="417" spans="1:27" ht="12.75" hidden="1" customHeight="1" outlineLevel="1" x14ac:dyDescent="0.2">
      <c r="A417" s="99" t="s">
        <v>1435</v>
      </c>
      <c r="B417" s="63" t="s">
        <v>90</v>
      </c>
      <c r="C417" s="43" t="s">
        <v>79</v>
      </c>
      <c r="D417" s="44">
        <f>$D$327</f>
        <v>217.03</v>
      </c>
      <c r="E417" s="44">
        <f t="shared" ref="E417:AA417" si="241">$D$327</f>
        <v>217.03</v>
      </c>
      <c r="F417" s="44">
        <f t="shared" si="241"/>
        <v>217.03</v>
      </c>
      <c r="G417" s="44">
        <f t="shared" si="241"/>
        <v>217.03</v>
      </c>
      <c r="H417" s="44">
        <f t="shared" si="241"/>
        <v>217.03</v>
      </c>
      <c r="I417" s="44">
        <f t="shared" si="241"/>
        <v>217.03</v>
      </c>
      <c r="J417" s="44">
        <f t="shared" si="241"/>
        <v>217.03</v>
      </c>
      <c r="K417" s="44">
        <f t="shared" si="241"/>
        <v>217.03</v>
      </c>
      <c r="L417" s="44">
        <f t="shared" si="241"/>
        <v>217.03</v>
      </c>
      <c r="M417" s="44">
        <f t="shared" si="241"/>
        <v>217.03</v>
      </c>
      <c r="N417" s="44">
        <f t="shared" si="241"/>
        <v>217.03</v>
      </c>
      <c r="O417" s="44">
        <f t="shared" si="241"/>
        <v>217.03</v>
      </c>
      <c r="P417" s="44">
        <f t="shared" si="241"/>
        <v>217.03</v>
      </c>
      <c r="Q417" s="44">
        <f t="shared" si="241"/>
        <v>217.03</v>
      </c>
      <c r="R417" s="44">
        <f t="shared" si="241"/>
        <v>217.03</v>
      </c>
      <c r="S417" s="44">
        <f t="shared" si="241"/>
        <v>217.03</v>
      </c>
      <c r="T417" s="44">
        <f t="shared" si="241"/>
        <v>217.03</v>
      </c>
      <c r="U417" s="44">
        <f t="shared" si="241"/>
        <v>217.03</v>
      </c>
      <c r="V417" s="44">
        <f t="shared" si="241"/>
        <v>217.03</v>
      </c>
      <c r="W417" s="44">
        <f t="shared" si="241"/>
        <v>217.03</v>
      </c>
      <c r="X417" s="44">
        <f t="shared" si="241"/>
        <v>217.03</v>
      </c>
      <c r="Y417" s="44">
        <f t="shared" si="241"/>
        <v>217.03</v>
      </c>
      <c r="Z417" s="44">
        <f t="shared" si="241"/>
        <v>217.03</v>
      </c>
      <c r="AA417" s="44">
        <f t="shared" si="241"/>
        <v>217.03</v>
      </c>
    </row>
    <row r="418" spans="1:27" ht="12.75" hidden="1" customHeight="1" outlineLevel="1" x14ac:dyDescent="0.2">
      <c r="A418" s="99" t="s">
        <v>1436</v>
      </c>
      <c r="B418" s="63" t="s">
        <v>83</v>
      </c>
      <c r="C418" s="43" t="s">
        <v>79</v>
      </c>
      <c r="D418" s="111">
        <v>3.92</v>
      </c>
      <c r="E418" s="111">
        <v>3.92</v>
      </c>
      <c r="F418" s="111">
        <v>3.92</v>
      </c>
      <c r="G418" s="111">
        <v>3.92</v>
      </c>
      <c r="H418" s="111">
        <v>3.92</v>
      </c>
      <c r="I418" s="111">
        <v>3.92</v>
      </c>
      <c r="J418" s="111">
        <v>3.92</v>
      </c>
      <c r="K418" s="111">
        <v>3.92</v>
      </c>
      <c r="L418" s="111">
        <v>3.92</v>
      </c>
      <c r="M418" s="111">
        <v>3.92</v>
      </c>
      <c r="N418" s="111">
        <v>3.92</v>
      </c>
      <c r="O418" s="111">
        <v>3.92</v>
      </c>
      <c r="P418" s="111">
        <v>3.92</v>
      </c>
      <c r="Q418" s="111">
        <v>3.92</v>
      </c>
      <c r="R418" s="111">
        <v>3.92</v>
      </c>
      <c r="S418" s="111">
        <v>3.92</v>
      </c>
      <c r="T418" s="111">
        <v>3.92</v>
      </c>
      <c r="U418" s="111">
        <v>3.92</v>
      </c>
      <c r="V418" s="111">
        <v>3.92</v>
      </c>
      <c r="W418" s="111">
        <v>3.92</v>
      </c>
      <c r="X418" s="111">
        <v>3.92</v>
      </c>
      <c r="Y418" s="111">
        <v>3.92</v>
      </c>
      <c r="Z418" s="111">
        <v>3.92</v>
      </c>
      <c r="AA418" s="111">
        <v>3.92</v>
      </c>
    </row>
    <row r="419" spans="1:27" ht="12.75" hidden="1" customHeight="1" outlineLevel="1" x14ac:dyDescent="0.2">
      <c r="A419" s="99" t="s">
        <v>1437</v>
      </c>
      <c r="B419" s="63" t="s">
        <v>81</v>
      </c>
      <c r="C419" s="43" t="s">
        <v>79</v>
      </c>
      <c r="D419" s="44">
        <f>$D$11</f>
        <v>330.69</v>
      </c>
      <c r="E419" s="44">
        <f t="shared" ref="E419:AA419" si="242">$D$11</f>
        <v>330.69</v>
      </c>
      <c r="F419" s="44">
        <f t="shared" si="242"/>
        <v>330.69</v>
      </c>
      <c r="G419" s="44">
        <f t="shared" si="242"/>
        <v>330.69</v>
      </c>
      <c r="H419" s="44">
        <f t="shared" si="242"/>
        <v>330.69</v>
      </c>
      <c r="I419" s="44">
        <f t="shared" si="242"/>
        <v>330.69</v>
      </c>
      <c r="J419" s="44">
        <f t="shared" si="242"/>
        <v>330.69</v>
      </c>
      <c r="K419" s="44">
        <f t="shared" si="242"/>
        <v>330.69</v>
      </c>
      <c r="L419" s="44">
        <f t="shared" si="242"/>
        <v>330.69</v>
      </c>
      <c r="M419" s="44">
        <f t="shared" si="242"/>
        <v>330.69</v>
      </c>
      <c r="N419" s="44">
        <f t="shared" si="242"/>
        <v>330.69</v>
      </c>
      <c r="O419" s="44">
        <f t="shared" si="242"/>
        <v>330.69</v>
      </c>
      <c r="P419" s="44">
        <f t="shared" si="242"/>
        <v>330.69</v>
      </c>
      <c r="Q419" s="44">
        <f t="shared" si="242"/>
        <v>330.69</v>
      </c>
      <c r="R419" s="44">
        <f t="shared" si="242"/>
        <v>330.69</v>
      </c>
      <c r="S419" s="44">
        <f t="shared" si="242"/>
        <v>330.69</v>
      </c>
      <c r="T419" s="44">
        <f t="shared" si="242"/>
        <v>330.69</v>
      </c>
      <c r="U419" s="44">
        <f t="shared" si="242"/>
        <v>330.69</v>
      </c>
      <c r="V419" s="44">
        <f t="shared" si="242"/>
        <v>330.69</v>
      </c>
      <c r="W419" s="44">
        <f t="shared" si="242"/>
        <v>330.69</v>
      </c>
      <c r="X419" s="44">
        <f t="shared" si="242"/>
        <v>330.69</v>
      </c>
      <c r="Y419" s="44">
        <f t="shared" si="242"/>
        <v>330.69</v>
      </c>
      <c r="Z419" s="44">
        <f t="shared" si="242"/>
        <v>330.69</v>
      </c>
      <c r="AA419" s="44">
        <f t="shared" si="242"/>
        <v>330.69</v>
      </c>
    </row>
    <row r="420" spans="1:27" ht="12.75" customHeight="1" collapsed="1" x14ac:dyDescent="0.2">
      <c r="A420" s="98" t="s">
        <v>1438</v>
      </c>
      <c r="B420" s="28" t="str">
        <f>"20"&amp;"."&amp;$B$663&amp;"."&amp;$B$664</f>
        <v>20.08.2023</v>
      </c>
      <c r="C420" s="90" t="s">
        <v>76</v>
      </c>
      <c r="D420" s="91">
        <f>ROUND(((D421+D422+D424+D423)/1000),5)</f>
        <v>1.87999</v>
      </c>
      <c r="E420" s="91">
        <f>ROUND(((E421+E422+E424+E423)/1000),5)</f>
        <v>1.6760999999999999</v>
      </c>
      <c r="F420" s="91">
        <f>ROUND(((F421+F422+F424+F423)/1000),5)</f>
        <v>1.54877</v>
      </c>
      <c r="G420" s="91">
        <f t="shared" ref="G420:AA420" si="243">ROUND(((G421+G422+G424+G423)/1000),5)</f>
        <v>1.4566699999999999</v>
      </c>
      <c r="H420" s="91">
        <f t="shared" si="243"/>
        <v>1.3883000000000001</v>
      </c>
      <c r="I420" s="91">
        <f t="shared" si="243"/>
        <v>1.34677</v>
      </c>
      <c r="J420" s="91">
        <f t="shared" si="243"/>
        <v>1.3709499999999999</v>
      </c>
      <c r="K420" s="91">
        <f t="shared" si="243"/>
        <v>1.63409</v>
      </c>
      <c r="L420" s="91">
        <f t="shared" si="243"/>
        <v>2.17157</v>
      </c>
      <c r="M420" s="91">
        <f t="shared" si="243"/>
        <v>2.3023400000000001</v>
      </c>
      <c r="N420" s="91">
        <f t="shared" si="243"/>
        <v>2.5022500000000001</v>
      </c>
      <c r="O420" s="91">
        <f t="shared" si="243"/>
        <v>2.5396999999999998</v>
      </c>
      <c r="P420" s="91">
        <f t="shared" si="243"/>
        <v>2.5956700000000001</v>
      </c>
      <c r="Q420" s="91">
        <f t="shared" si="243"/>
        <v>2.5998999999999999</v>
      </c>
      <c r="R420" s="91">
        <f t="shared" si="243"/>
        <v>2.6083099999999999</v>
      </c>
      <c r="S420" s="91">
        <f t="shared" si="243"/>
        <v>2.6084499999999999</v>
      </c>
      <c r="T420" s="91">
        <f t="shared" si="243"/>
        <v>2.5757300000000001</v>
      </c>
      <c r="U420" s="91">
        <f t="shared" si="243"/>
        <v>2.43574</v>
      </c>
      <c r="V420" s="91">
        <f t="shared" si="243"/>
        <v>2.41757</v>
      </c>
      <c r="W420" s="91">
        <f t="shared" si="243"/>
        <v>2.43675</v>
      </c>
      <c r="X420" s="91">
        <f t="shared" si="243"/>
        <v>2.4305400000000001</v>
      </c>
      <c r="Y420" s="91">
        <f t="shared" si="243"/>
        <v>2.4013599999999999</v>
      </c>
      <c r="Z420" s="91">
        <f t="shared" si="243"/>
        <v>2.30945</v>
      </c>
      <c r="AA420" s="91">
        <f t="shared" si="243"/>
        <v>2.1543100000000002</v>
      </c>
    </row>
    <row r="421" spans="1:27" ht="12.75" hidden="1" customHeight="1" outlineLevel="1" x14ac:dyDescent="0.2">
      <c r="A421" s="99" t="s">
        <v>1439</v>
      </c>
      <c r="B421" s="63" t="s">
        <v>238</v>
      </c>
      <c r="C421" s="43" t="s">
        <v>79</v>
      </c>
      <c r="D421" s="44">
        <v>1328.35</v>
      </c>
      <c r="E421" s="44">
        <v>1124.46</v>
      </c>
      <c r="F421" s="44">
        <v>997.13</v>
      </c>
      <c r="G421" s="44">
        <v>905.03</v>
      </c>
      <c r="H421" s="44">
        <v>836.66</v>
      </c>
      <c r="I421" s="44">
        <v>795.13</v>
      </c>
      <c r="J421" s="44">
        <v>819.31</v>
      </c>
      <c r="K421" s="44">
        <v>1082.45</v>
      </c>
      <c r="L421" s="44">
        <v>1619.93</v>
      </c>
      <c r="M421" s="44">
        <v>1750.7</v>
      </c>
      <c r="N421" s="44">
        <v>1950.61</v>
      </c>
      <c r="O421" s="44">
        <v>1988.06</v>
      </c>
      <c r="P421" s="44">
        <v>2044.03</v>
      </c>
      <c r="Q421" s="44">
        <v>2048.2600000000002</v>
      </c>
      <c r="R421" s="44">
        <v>2056.67</v>
      </c>
      <c r="S421" s="44">
        <v>2056.81</v>
      </c>
      <c r="T421" s="44">
        <v>2024.09</v>
      </c>
      <c r="U421" s="44">
        <v>1884.1</v>
      </c>
      <c r="V421" s="44">
        <v>1865.93</v>
      </c>
      <c r="W421" s="44">
        <v>1885.11</v>
      </c>
      <c r="X421" s="44">
        <v>1878.9</v>
      </c>
      <c r="Y421" s="44">
        <v>1849.72</v>
      </c>
      <c r="Z421" s="44">
        <v>1757.81</v>
      </c>
      <c r="AA421" s="44">
        <v>1602.67</v>
      </c>
    </row>
    <row r="422" spans="1:27" ht="12.75" hidden="1" customHeight="1" outlineLevel="1" x14ac:dyDescent="0.2">
      <c r="A422" s="99" t="s">
        <v>1440</v>
      </c>
      <c r="B422" s="63" t="s">
        <v>90</v>
      </c>
      <c r="C422" s="43" t="s">
        <v>79</v>
      </c>
      <c r="D422" s="44">
        <f>$D$327</f>
        <v>217.03</v>
      </c>
      <c r="E422" s="44">
        <f t="shared" ref="E422:AA422" si="244">$D$327</f>
        <v>217.03</v>
      </c>
      <c r="F422" s="44">
        <f t="shared" si="244"/>
        <v>217.03</v>
      </c>
      <c r="G422" s="44">
        <f t="shared" si="244"/>
        <v>217.03</v>
      </c>
      <c r="H422" s="44">
        <f t="shared" si="244"/>
        <v>217.03</v>
      </c>
      <c r="I422" s="44">
        <f t="shared" si="244"/>
        <v>217.03</v>
      </c>
      <c r="J422" s="44">
        <f t="shared" si="244"/>
        <v>217.03</v>
      </c>
      <c r="K422" s="44">
        <f t="shared" si="244"/>
        <v>217.03</v>
      </c>
      <c r="L422" s="44">
        <f t="shared" si="244"/>
        <v>217.03</v>
      </c>
      <c r="M422" s="44">
        <f t="shared" si="244"/>
        <v>217.03</v>
      </c>
      <c r="N422" s="44">
        <f t="shared" si="244"/>
        <v>217.03</v>
      </c>
      <c r="O422" s="44">
        <f t="shared" si="244"/>
        <v>217.03</v>
      </c>
      <c r="P422" s="44">
        <f t="shared" si="244"/>
        <v>217.03</v>
      </c>
      <c r="Q422" s="44">
        <f t="shared" si="244"/>
        <v>217.03</v>
      </c>
      <c r="R422" s="44">
        <f t="shared" si="244"/>
        <v>217.03</v>
      </c>
      <c r="S422" s="44">
        <f t="shared" si="244"/>
        <v>217.03</v>
      </c>
      <c r="T422" s="44">
        <f t="shared" si="244"/>
        <v>217.03</v>
      </c>
      <c r="U422" s="44">
        <f t="shared" si="244"/>
        <v>217.03</v>
      </c>
      <c r="V422" s="44">
        <f t="shared" si="244"/>
        <v>217.03</v>
      </c>
      <c r="W422" s="44">
        <f t="shared" si="244"/>
        <v>217.03</v>
      </c>
      <c r="X422" s="44">
        <f t="shared" si="244"/>
        <v>217.03</v>
      </c>
      <c r="Y422" s="44">
        <f t="shared" si="244"/>
        <v>217.03</v>
      </c>
      <c r="Z422" s="44">
        <f t="shared" si="244"/>
        <v>217.03</v>
      </c>
      <c r="AA422" s="44">
        <f t="shared" si="244"/>
        <v>217.03</v>
      </c>
    </row>
    <row r="423" spans="1:27" ht="12.75" hidden="1" customHeight="1" outlineLevel="1" x14ac:dyDescent="0.2">
      <c r="A423" s="99" t="s">
        <v>1441</v>
      </c>
      <c r="B423" s="63" t="s">
        <v>83</v>
      </c>
      <c r="C423" s="43" t="s">
        <v>79</v>
      </c>
      <c r="D423" s="44">
        <v>3.92</v>
      </c>
      <c r="E423" s="44">
        <v>3.92</v>
      </c>
      <c r="F423" s="44">
        <v>3.92</v>
      </c>
      <c r="G423" s="44">
        <v>3.92</v>
      </c>
      <c r="H423" s="44">
        <v>3.92</v>
      </c>
      <c r="I423" s="44">
        <v>3.92</v>
      </c>
      <c r="J423" s="44">
        <v>3.92</v>
      </c>
      <c r="K423" s="44">
        <v>3.92</v>
      </c>
      <c r="L423" s="44">
        <v>3.92</v>
      </c>
      <c r="M423" s="44">
        <v>3.92</v>
      </c>
      <c r="N423" s="44">
        <v>3.92</v>
      </c>
      <c r="O423" s="44">
        <v>3.92</v>
      </c>
      <c r="P423" s="44">
        <v>3.92</v>
      </c>
      <c r="Q423" s="44">
        <v>3.92</v>
      </c>
      <c r="R423" s="44">
        <v>3.92</v>
      </c>
      <c r="S423" s="44">
        <v>3.92</v>
      </c>
      <c r="T423" s="44">
        <v>3.92</v>
      </c>
      <c r="U423" s="44">
        <v>3.92</v>
      </c>
      <c r="V423" s="44">
        <v>3.92</v>
      </c>
      <c r="W423" s="44">
        <v>3.92</v>
      </c>
      <c r="X423" s="44">
        <v>3.92</v>
      </c>
      <c r="Y423" s="44">
        <v>3.92</v>
      </c>
      <c r="Z423" s="44">
        <v>3.92</v>
      </c>
      <c r="AA423" s="44">
        <v>3.92</v>
      </c>
    </row>
    <row r="424" spans="1:27" ht="12.75" hidden="1" customHeight="1" outlineLevel="1" x14ac:dyDescent="0.2">
      <c r="A424" s="99" t="s">
        <v>1442</v>
      </c>
      <c r="B424" s="63" t="s">
        <v>81</v>
      </c>
      <c r="C424" s="43" t="s">
        <v>79</v>
      </c>
      <c r="D424" s="44">
        <f>$D$11</f>
        <v>330.69</v>
      </c>
      <c r="E424" s="44">
        <f t="shared" ref="E424:AA424" si="245">$D$11</f>
        <v>330.69</v>
      </c>
      <c r="F424" s="44">
        <f t="shared" si="245"/>
        <v>330.69</v>
      </c>
      <c r="G424" s="44">
        <f t="shared" si="245"/>
        <v>330.69</v>
      </c>
      <c r="H424" s="44">
        <f t="shared" si="245"/>
        <v>330.69</v>
      </c>
      <c r="I424" s="44">
        <f t="shared" si="245"/>
        <v>330.69</v>
      </c>
      <c r="J424" s="44">
        <f t="shared" si="245"/>
        <v>330.69</v>
      </c>
      <c r="K424" s="44">
        <f t="shared" si="245"/>
        <v>330.69</v>
      </c>
      <c r="L424" s="44">
        <f t="shared" si="245"/>
        <v>330.69</v>
      </c>
      <c r="M424" s="44">
        <f t="shared" si="245"/>
        <v>330.69</v>
      </c>
      <c r="N424" s="44">
        <f t="shared" si="245"/>
        <v>330.69</v>
      </c>
      <c r="O424" s="44">
        <f t="shared" si="245"/>
        <v>330.69</v>
      </c>
      <c r="P424" s="44">
        <f t="shared" si="245"/>
        <v>330.69</v>
      </c>
      <c r="Q424" s="44">
        <f t="shared" si="245"/>
        <v>330.69</v>
      </c>
      <c r="R424" s="44">
        <f t="shared" si="245"/>
        <v>330.69</v>
      </c>
      <c r="S424" s="44">
        <f t="shared" si="245"/>
        <v>330.69</v>
      </c>
      <c r="T424" s="44">
        <f t="shared" si="245"/>
        <v>330.69</v>
      </c>
      <c r="U424" s="44">
        <f t="shared" si="245"/>
        <v>330.69</v>
      </c>
      <c r="V424" s="44">
        <f t="shared" si="245"/>
        <v>330.69</v>
      </c>
      <c r="W424" s="44">
        <f t="shared" si="245"/>
        <v>330.69</v>
      </c>
      <c r="X424" s="44">
        <f t="shared" si="245"/>
        <v>330.69</v>
      </c>
      <c r="Y424" s="44">
        <f t="shared" si="245"/>
        <v>330.69</v>
      </c>
      <c r="Z424" s="44">
        <f t="shared" si="245"/>
        <v>330.69</v>
      </c>
      <c r="AA424" s="44">
        <f t="shared" si="245"/>
        <v>330.69</v>
      </c>
    </row>
    <row r="425" spans="1:27" ht="12.75" customHeight="1" collapsed="1" x14ac:dyDescent="0.2">
      <c r="A425" s="98" t="s">
        <v>1443</v>
      </c>
      <c r="B425" s="28" t="str">
        <f>"21"&amp;"."&amp;$B$663&amp;"."&amp;$B$664</f>
        <v>21.08.2023</v>
      </c>
      <c r="C425" s="90" t="s">
        <v>76</v>
      </c>
      <c r="D425" s="91">
        <f>ROUND(((D426+D427+D429+D428)/1000),5)</f>
        <v>1.90581</v>
      </c>
      <c r="E425" s="91">
        <f>ROUND(((E426+E427+E429+E428)/1000),5)</f>
        <v>1.76861</v>
      </c>
      <c r="F425" s="91">
        <f>ROUND(((F426+F427+F429+F428)/1000),5)</f>
        <v>1.66564</v>
      </c>
      <c r="G425" s="91">
        <f t="shared" ref="G425:AA425" si="246">ROUND(((G426+G427+G429+G428)/1000),5)</f>
        <v>1.6049100000000001</v>
      </c>
      <c r="H425" s="91">
        <f t="shared" si="246"/>
        <v>1.5700700000000001</v>
      </c>
      <c r="I425" s="91">
        <f t="shared" si="246"/>
        <v>1.63846</v>
      </c>
      <c r="J425" s="91">
        <f t="shared" si="246"/>
        <v>1.8448100000000001</v>
      </c>
      <c r="K425" s="91">
        <f t="shared" si="246"/>
        <v>2.1697000000000002</v>
      </c>
      <c r="L425" s="91">
        <f t="shared" si="246"/>
        <v>2.5638800000000002</v>
      </c>
      <c r="M425" s="91">
        <f t="shared" si="246"/>
        <v>2.6381700000000001</v>
      </c>
      <c r="N425" s="91">
        <f t="shared" si="246"/>
        <v>2.6530399999999998</v>
      </c>
      <c r="O425" s="91">
        <f t="shared" si="246"/>
        <v>2.68614</v>
      </c>
      <c r="P425" s="91">
        <f t="shared" si="246"/>
        <v>2.6672500000000001</v>
      </c>
      <c r="Q425" s="91">
        <f t="shared" si="246"/>
        <v>2.7202999999999999</v>
      </c>
      <c r="R425" s="91">
        <f t="shared" si="246"/>
        <v>2.74213</v>
      </c>
      <c r="S425" s="91">
        <f t="shared" si="246"/>
        <v>2.7598799999999999</v>
      </c>
      <c r="T425" s="91">
        <f t="shared" si="246"/>
        <v>2.8472300000000001</v>
      </c>
      <c r="U425" s="91">
        <f t="shared" si="246"/>
        <v>2.74607</v>
      </c>
      <c r="V425" s="91">
        <f t="shared" si="246"/>
        <v>2.6529099999999999</v>
      </c>
      <c r="W425" s="91">
        <f t="shared" si="246"/>
        <v>2.6375799999999998</v>
      </c>
      <c r="X425" s="91">
        <f t="shared" si="246"/>
        <v>2.63686</v>
      </c>
      <c r="Y425" s="91">
        <f t="shared" si="246"/>
        <v>2.60276</v>
      </c>
      <c r="Z425" s="91">
        <f t="shared" si="246"/>
        <v>2.3020200000000002</v>
      </c>
      <c r="AA425" s="91">
        <f t="shared" si="246"/>
        <v>2.1487599999999998</v>
      </c>
    </row>
    <row r="426" spans="1:27" ht="12.75" hidden="1" customHeight="1" outlineLevel="1" x14ac:dyDescent="0.2">
      <c r="A426" s="99" t="s">
        <v>1444</v>
      </c>
      <c r="B426" s="63" t="s">
        <v>238</v>
      </c>
      <c r="C426" s="43" t="s">
        <v>79</v>
      </c>
      <c r="D426" s="44">
        <v>1354.17</v>
      </c>
      <c r="E426" s="44">
        <v>1216.97</v>
      </c>
      <c r="F426" s="44">
        <v>1114</v>
      </c>
      <c r="G426" s="44">
        <v>1053.27</v>
      </c>
      <c r="H426" s="44">
        <v>1018.43</v>
      </c>
      <c r="I426" s="44">
        <v>1086.82</v>
      </c>
      <c r="J426" s="44">
        <v>1293.17</v>
      </c>
      <c r="K426" s="44">
        <v>1618.06</v>
      </c>
      <c r="L426" s="44">
        <v>2012.24</v>
      </c>
      <c r="M426" s="44">
        <v>2086.5300000000002</v>
      </c>
      <c r="N426" s="44">
        <v>2101.4</v>
      </c>
      <c r="O426" s="44">
        <v>2134.5</v>
      </c>
      <c r="P426" s="44">
        <v>2115.61</v>
      </c>
      <c r="Q426" s="44">
        <v>2168.66</v>
      </c>
      <c r="R426" s="44">
        <v>2190.4899999999998</v>
      </c>
      <c r="S426" s="44">
        <v>2208.2399999999998</v>
      </c>
      <c r="T426" s="44">
        <v>2295.59</v>
      </c>
      <c r="U426" s="44">
        <v>2194.4299999999998</v>
      </c>
      <c r="V426" s="44">
        <v>2101.27</v>
      </c>
      <c r="W426" s="44">
        <v>2085.94</v>
      </c>
      <c r="X426" s="44">
        <v>2085.2199999999998</v>
      </c>
      <c r="Y426" s="44">
        <v>2051.12</v>
      </c>
      <c r="Z426" s="44">
        <v>1750.38</v>
      </c>
      <c r="AA426" s="44">
        <v>1597.12</v>
      </c>
    </row>
    <row r="427" spans="1:27" ht="12.75" hidden="1" customHeight="1" outlineLevel="1" x14ac:dyDescent="0.2">
      <c r="A427" s="99" t="s">
        <v>1445</v>
      </c>
      <c r="B427" s="63" t="s">
        <v>90</v>
      </c>
      <c r="C427" s="43" t="s">
        <v>79</v>
      </c>
      <c r="D427" s="44">
        <f>$D$327</f>
        <v>217.03</v>
      </c>
      <c r="E427" s="44">
        <f t="shared" ref="E427:AA427" si="247">$D$327</f>
        <v>217.03</v>
      </c>
      <c r="F427" s="44">
        <f t="shared" si="247"/>
        <v>217.03</v>
      </c>
      <c r="G427" s="44">
        <f t="shared" si="247"/>
        <v>217.03</v>
      </c>
      <c r="H427" s="44">
        <f t="shared" si="247"/>
        <v>217.03</v>
      </c>
      <c r="I427" s="44">
        <f t="shared" si="247"/>
        <v>217.03</v>
      </c>
      <c r="J427" s="44">
        <f t="shared" si="247"/>
        <v>217.03</v>
      </c>
      <c r="K427" s="44">
        <f t="shared" si="247"/>
        <v>217.03</v>
      </c>
      <c r="L427" s="44">
        <f t="shared" si="247"/>
        <v>217.03</v>
      </c>
      <c r="M427" s="44">
        <f t="shared" si="247"/>
        <v>217.03</v>
      </c>
      <c r="N427" s="44">
        <f t="shared" si="247"/>
        <v>217.03</v>
      </c>
      <c r="O427" s="44">
        <f t="shared" si="247"/>
        <v>217.03</v>
      </c>
      <c r="P427" s="44">
        <f t="shared" si="247"/>
        <v>217.03</v>
      </c>
      <c r="Q427" s="44">
        <f t="shared" si="247"/>
        <v>217.03</v>
      </c>
      <c r="R427" s="44">
        <f t="shared" si="247"/>
        <v>217.03</v>
      </c>
      <c r="S427" s="44">
        <f t="shared" si="247"/>
        <v>217.03</v>
      </c>
      <c r="T427" s="44">
        <f t="shared" si="247"/>
        <v>217.03</v>
      </c>
      <c r="U427" s="44">
        <f t="shared" si="247"/>
        <v>217.03</v>
      </c>
      <c r="V427" s="44">
        <f t="shared" si="247"/>
        <v>217.03</v>
      </c>
      <c r="W427" s="44">
        <f t="shared" si="247"/>
        <v>217.03</v>
      </c>
      <c r="X427" s="44">
        <f t="shared" si="247"/>
        <v>217.03</v>
      </c>
      <c r="Y427" s="44">
        <f t="shared" si="247"/>
        <v>217.03</v>
      </c>
      <c r="Z427" s="44">
        <f t="shared" si="247"/>
        <v>217.03</v>
      </c>
      <c r="AA427" s="44">
        <f t="shared" si="247"/>
        <v>217.03</v>
      </c>
    </row>
    <row r="428" spans="1:27" ht="12.75" hidden="1" customHeight="1" outlineLevel="1" x14ac:dyDescent="0.2">
      <c r="A428" s="99" t="s">
        <v>1446</v>
      </c>
      <c r="B428" s="63" t="s">
        <v>83</v>
      </c>
      <c r="C428" s="43" t="s">
        <v>79</v>
      </c>
      <c r="D428" s="44">
        <v>3.92</v>
      </c>
      <c r="E428" s="44">
        <v>3.92</v>
      </c>
      <c r="F428" s="44">
        <v>3.92</v>
      </c>
      <c r="G428" s="44">
        <v>3.92</v>
      </c>
      <c r="H428" s="44">
        <v>3.92</v>
      </c>
      <c r="I428" s="44">
        <v>3.92</v>
      </c>
      <c r="J428" s="44">
        <v>3.92</v>
      </c>
      <c r="K428" s="44">
        <v>3.92</v>
      </c>
      <c r="L428" s="44">
        <v>3.92</v>
      </c>
      <c r="M428" s="44">
        <v>3.92</v>
      </c>
      <c r="N428" s="44">
        <v>3.92</v>
      </c>
      <c r="O428" s="44">
        <v>3.92</v>
      </c>
      <c r="P428" s="44">
        <v>3.92</v>
      </c>
      <c r="Q428" s="44">
        <v>3.92</v>
      </c>
      <c r="R428" s="44">
        <v>3.92</v>
      </c>
      <c r="S428" s="44">
        <v>3.92</v>
      </c>
      <c r="T428" s="44">
        <v>3.92</v>
      </c>
      <c r="U428" s="44">
        <v>3.92</v>
      </c>
      <c r="V428" s="44">
        <v>3.92</v>
      </c>
      <c r="W428" s="44">
        <v>3.92</v>
      </c>
      <c r="X428" s="44">
        <v>3.92</v>
      </c>
      <c r="Y428" s="44">
        <v>3.92</v>
      </c>
      <c r="Z428" s="44">
        <v>3.92</v>
      </c>
      <c r="AA428" s="44">
        <v>3.92</v>
      </c>
    </row>
    <row r="429" spans="1:27" ht="12.75" hidden="1" customHeight="1" outlineLevel="1" x14ac:dyDescent="0.2">
      <c r="A429" s="99" t="s">
        <v>1447</v>
      </c>
      <c r="B429" s="63" t="s">
        <v>81</v>
      </c>
      <c r="C429" s="43" t="s">
        <v>79</v>
      </c>
      <c r="D429" s="44">
        <f>$D$11</f>
        <v>330.69</v>
      </c>
      <c r="E429" s="44">
        <f t="shared" ref="E429:AA429" si="248">$D$11</f>
        <v>330.69</v>
      </c>
      <c r="F429" s="44">
        <f t="shared" si="248"/>
        <v>330.69</v>
      </c>
      <c r="G429" s="44">
        <f t="shared" si="248"/>
        <v>330.69</v>
      </c>
      <c r="H429" s="44">
        <f t="shared" si="248"/>
        <v>330.69</v>
      </c>
      <c r="I429" s="44">
        <f t="shared" si="248"/>
        <v>330.69</v>
      </c>
      <c r="J429" s="44">
        <f t="shared" si="248"/>
        <v>330.69</v>
      </c>
      <c r="K429" s="44">
        <f t="shared" si="248"/>
        <v>330.69</v>
      </c>
      <c r="L429" s="44">
        <f t="shared" si="248"/>
        <v>330.69</v>
      </c>
      <c r="M429" s="44">
        <f t="shared" si="248"/>
        <v>330.69</v>
      </c>
      <c r="N429" s="44">
        <f t="shared" si="248"/>
        <v>330.69</v>
      </c>
      <c r="O429" s="44">
        <f t="shared" si="248"/>
        <v>330.69</v>
      </c>
      <c r="P429" s="44">
        <f t="shared" si="248"/>
        <v>330.69</v>
      </c>
      <c r="Q429" s="44">
        <f t="shared" si="248"/>
        <v>330.69</v>
      </c>
      <c r="R429" s="44">
        <f t="shared" si="248"/>
        <v>330.69</v>
      </c>
      <c r="S429" s="44">
        <f t="shared" si="248"/>
        <v>330.69</v>
      </c>
      <c r="T429" s="44">
        <f t="shared" si="248"/>
        <v>330.69</v>
      </c>
      <c r="U429" s="44">
        <f t="shared" si="248"/>
        <v>330.69</v>
      </c>
      <c r="V429" s="44">
        <f t="shared" si="248"/>
        <v>330.69</v>
      </c>
      <c r="W429" s="44">
        <f t="shared" si="248"/>
        <v>330.69</v>
      </c>
      <c r="X429" s="44">
        <f t="shared" si="248"/>
        <v>330.69</v>
      </c>
      <c r="Y429" s="44">
        <f t="shared" si="248"/>
        <v>330.69</v>
      </c>
      <c r="Z429" s="44">
        <f t="shared" si="248"/>
        <v>330.69</v>
      </c>
      <c r="AA429" s="44">
        <f t="shared" si="248"/>
        <v>330.69</v>
      </c>
    </row>
    <row r="430" spans="1:27" ht="12.75" customHeight="1" collapsed="1" x14ac:dyDescent="0.2">
      <c r="A430" s="98" t="s">
        <v>1448</v>
      </c>
      <c r="B430" s="28" t="str">
        <f>"22"&amp;"."&amp;$B$663&amp;"."&amp;$B$664</f>
        <v>22.08.2023</v>
      </c>
      <c r="C430" s="90" t="s">
        <v>76</v>
      </c>
      <c r="D430" s="91">
        <f>ROUND(((D431+D432+D434+D433)/1000),5)</f>
        <v>1.78759</v>
      </c>
      <c r="E430" s="91">
        <f>ROUND(((E431+E432+E434+E433)/1000),5)</f>
        <v>1.6378299999999999</v>
      </c>
      <c r="F430" s="91">
        <f>ROUND(((F431+F432+F434+F433)/1000),5)</f>
        <v>1.4917899999999999</v>
      </c>
      <c r="G430" s="91">
        <f t="shared" ref="G430:AA430" si="249">ROUND(((G431+G432+G434+G433)/1000),5)</f>
        <v>1.4328000000000001</v>
      </c>
      <c r="H430" s="91">
        <f t="shared" si="249"/>
        <v>1.4500200000000001</v>
      </c>
      <c r="I430" s="91">
        <f t="shared" si="249"/>
        <v>1.57507</v>
      </c>
      <c r="J430" s="91">
        <f t="shared" si="249"/>
        <v>1.8507199999999999</v>
      </c>
      <c r="K430" s="91">
        <f t="shared" si="249"/>
        <v>2.0282499999999999</v>
      </c>
      <c r="L430" s="91">
        <f t="shared" si="249"/>
        <v>2.3369200000000001</v>
      </c>
      <c r="M430" s="91">
        <f t="shared" si="249"/>
        <v>2.5598700000000001</v>
      </c>
      <c r="N430" s="91">
        <f t="shared" si="249"/>
        <v>2.62141</v>
      </c>
      <c r="O430" s="91">
        <f t="shared" si="249"/>
        <v>2.6218499999999998</v>
      </c>
      <c r="P430" s="91">
        <f t="shared" si="249"/>
        <v>2.62053</v>
      </c>
      <c r="Q430" s="91">
        <f t="shared" si="249"/>
        <v>2.6336200000000001</v>
      </c>
      <c r="R430" s="91">
        <f t="shared" si="249"/>
        <v>2.7191000000000001</v>
      </c>
      <c r="S430" s="91">
        <f t="shared" si="249"/>
        <v>2.7420800000000001</v>
      </c>
      <c r="T430" s="91">
        <f t="shared" si="249"/>
        <v>2.7466900000000001</v>
      </c>
      <c r="U430" s="91">
        <f t="shared" si="249"/>
        <v>2.7449400000000002</v>
      </c>
      <c r="V430" s="91">
        <f t="shared" si="249"/>
        <v>2.64812</v>
      </c>
      <c r="W430" s="91">
        <f t="shared" si="249"/>
        <v>2.6392600000000002</v>
      </c>
      <c r="X430" s="91">
        <f t="shared" si="249"/>
        <v>2.6263000000000001</v>
      </c>
      <c r="Y430" s="91">
        <f t="shared" si="249"/>
        <v>2.48515</v>
      </c>
      <c r="Z430" s="91">
        <f t="shared" si="249"/>
        <v>2.2697099999999999</v>
      </c>
      <c r="AA430" s="91">
        <f t="shared" si="249"/>
        <v>2.0249000000000001</v>
      </c>
    </row>
    <row r="431" spans="1:27" ht="12.75" hidden="1" customHeight="1" outlineLevel="1" x14ac:dyDescent="0.2">
      <c r="A431" s="99" t="s">
        <v>1449</v>
      </c>
      <c r="B431" s="63" t="s">
        <v>238</v>
      </c>
      <c r="C431" s="43" t="s">
        <v>79</v>
      </c>
      <c r="D431" s="44">
        <v>1235.95</v>
      </c>
      <c r="E431" s="44">
        <v>1086.19</v>
      </c>
      <c r="F431" s="44">
        <v>940.15</v>
      </c>
      <c r="G431" s="44">
        <v>881.16</v>
      </c>
      <c r="H431" s="44">
        <v>898.38</v>
      </c>
      <c r="I431" s="44">
        <v>1023.43</v>
      </c>
      <c r="J431" s="44">
        <v>1299.08</v>
      </c>
      <c r="K431" s="44">
        <v>1476.61</v>
      </c>
      <c r="L431" s="44">
        <v>1785.28</v>
      </c>
      <c r="M431" s="44">
        <v>2008.23</v>
      </c>
      <c r="N431" s="44">
        <v>2069.77</v>
      </c>
      <c r="O431" s="44">
        <v>2070.21</v>
      </c>
      <c r="P431" s="44">
        <v>2068.89</v>
      </c>
      <c r="Q431" s="44">
        <v>2081.98</v>
      </c>
      <c r="R431" s="44">
        <v>2167.46</v>
      </c>
      <c r="S431" s="44">
        <v>2190.44</v>
      </c>
      <c r="T431" s="44">
        <v>2195.0500000000002</v>
      </c>
      <c r="U431" s="44">
        <v>2193.3000000000002</v>
      </c>
      <c r="V431" s="44">
        <v>2096.48</v>
      </c>
      <c r="W431" s="44">
        <v>2087.62</v>
      </c>
      <c r="X431" s="44">
        <v>2074.66</v>
      </c>
      <c r="Y431" s="44">
        <v>1933.51</v>
      </c>
      <c r="Z431" s="44">
        <v>1718.07</v>
      </c>
      <c r="AA431" s="44">
        <v>1473.26</v>
      </c>
    </row>
    <row r="432" spans="1:27" ht="12.75" hidden="1" customHeight="1" outlineLevel="1" x14ac:dyDescent="0.2">
      <c r="A432" s="99" t="s">
        <v>1450</v>
      </c>
      <c r="B432" s="63" t="s">
        <v>90</v>
      </c>
      <c r="C432" s="43" t="s">
        <v>79</v>
      </c>
      <c r="D432" s="44">
        <f>$D$327</f>
        <v>217.03</v>
      </c>
      <c r="E432" s="44">
        <f t="shared" ref="E432:AA432" si="250">$D$327</f>
        <v>217.03</v>
      </c>
      <c r="F432" s="44">
        <f t="shared" si="250"/>
        <v>217.03</v>
      </c>
      <c r="G432" s="44">
        <f t="shared" si="250"/>
        <v>217.03</v>
      </c>
      <c r="H432" s="44">
        <f t="shared" si="250"/>
        <v>217.03</v>
      </c>
      <c r="I432" s="44">
        <f t="shared" si="250"/>
        <v>217.03</v>
      </c>
      <c r="J432" s="44">
        <f t="shared" si="250"/>
        <v>217.03</v>
      </c>
      <c r="K432" s="44">
        <f t="shared" si="250"/>
        <v>217.03</v>
      </c>
      <c r="L432" s="44">
        <f t="shared" si="250"/>
        <v>217.03</v>
      </c>
      <c r="M432" s="44">
        <f t="shared" si="250"/>
        <v>217.03</v>
      </c>
      <c r="N432" s="44">
        <f t="shared" si="250"/>
        <v>217.03</v>
      </c>
      <c r="O432" s="44">
        <f t="shared" si="250"/>
        <v>217.03</v>
      </c>
      <c r="P432" s="44">
        <f t="shared" si="250"/>
        <v>217.03</v>
      </c>
      <c r="Q432" s="44">
        <f t="shared" si="250"/>
        <v>217.03</v>
      </c>
      <c r="R432" s="44">
        <f t="shared" si="250"/>
        <v>217.03</v>
      </c>
      <c r="S432" s="44">
        <f t="shared" si="250"/>
        <v>217.03</v>
      </c>
      <c r="T432" s="44">
        <f t="shared" si="250"/>
        <v>217.03</v>
      </c>
      <c r="U432" s="44">
        <f t="shared" si="250"/>
        <v>217.03</v>
      </c>
      <c r="V432" s="44">
        <f t="shared" si="250"/>
        <v>217.03</v>
      </c>
      <c r="W432" s="44">
        <f t="shared" si="250"/>
        <v>217.03</v>
      </c>
      <c r="X432" s="44">
        <f t="shared" si="250"/>
        <v>217.03</v>
      </c>
      <c r="Y432" s="44">
        <f t="shared" si="250"/>
        <v>217.03</v>
      </c>
      <c r="Z432" s="44">
        <f t="shared" si="250"/>
        <v>217.03</v>
      </c>
      <c r="AA432" s="44">
        <f t="shared" si="250"/>
        <v>217.03</v>
      </c>
    </row>
    <row r="433" spans="1:27" ht="12.75" hidden="1" customHeight="1" outlineLevel="1" x14ac:dyDescent="0.2">
      <c r="A433" s="99" t="s">
        <v>1451</v>
      </c>
      <c r="B433" s="63" t="s">
        <v>83</v>
      </c>
      <c r="C433" s="43" t="s">
        <v>79</v>
      </c>
      <c r="D433" s="44">
        <v>3.92</v>
      </c>
      <c r="E433" s="44">
        <v>3.92</v>
      </c>
      <c r="F433" s="44">
        <v>3.92</v>
      </c>
      <c r="G433" s="44">
        <v>3.92</v>
      </c>
      <c r="H433" s="44">
        <v>3.92</v>
      </c>
      <c r="I433" s="44">
        <v>3.92</v>
      </c>
      <c r="J433" s="44">
        <v>3.92</v>
      </c>
      <c r="K433" s="44">
        <v>3.92</v>
      </c>
      <c r="L433" s="44">
        <v>3.92</v>
      </c>
      <c r="M433" s="44">
        <v>3.92</v>
      </c>
      <c r="N433" s="44">
        <v>3.92</v>
      </c>
      <c r="O433" s="44">
        <v>3.92</v>
      </c>
      <c r="P433" s="44">
        <v>3.92</v>
      </c>
      <c r="Q433" s="44">
        <v>3.92</v>
      </c>
      <c r="R433" s="44">
        <v>3.92</v>
      </c>
      <c r="S433" s="44">
        <v>3.92</v>
      </c>
      <c r="T433" s="44">
        <v>3.92</v>
      </c>
      <c r="U433" s="44">
        <v>3.92</v>
      </c>
      <c r="V433" s="44">
        <v>3.92</v>
      </c>
      <c r="W433" s="44">
        <v>3.92</v>
      </c>
      <c r="X433" s="44">
        <v>3.92</v>
      </c>
      <c r="Y433" s="44">
        <v>3.92</v>
      </c>
      <c r="Z433" s="44">
        <v>3.92</v>
      </c>
      <c r="AA433" s="44">
        <v>3.92</v>
      </c>
    </row>
    <row r="434" spans="1:27" ht="12.75" hidden="1" customHeight="1" outlineLevel="1" x14ac:dyDescent="0.2">
      <c r="A434" s="99" t="s">
        <v>1452</v>
      </c>
      <c r="B434" s="63" t="s">
        <v>81</v>
      </c>
      <c r="C434" s="43" t="s">
        <v>79</v>
      </c>
      <c r="D434" s="44">
        <f>$D$11</f>
        <v>330.69</v>
      </c>
      <c r="E434" s="44">
        <f t="shared" ref="E434:AA434" si="251">$D$11</f>
        <v>330.69</v>
      </c>
      <c r="F434" s="44">
        <f t="shared" si="251"/>
        <v>330.69</v>
      </c>
      <c r="G434" s="44">
        <f t="shared" si="251"/>
        <v>330.69</v>
      </c>
      <c r="H434" s="44">
        <f t="shared" si="251"/>
        <v>330.69</v>
      </c>
      <c r="I434" s="44">
        <f t="shared" si="251"/>
        <v>330.69</v>
      </c>
      <c r="J434" s="44">
        <f t="shared" si="251"/>
        <v>330.69</v>
      </c>
      <c r="K434" s="44">
        <f t="shared" si="251"/>
        <v>330.69</v>
      </c>
      <c r="L434" s="44">
        <f t="shared" si="251"/>
        <v>330.69</v>
      </c>
      <c r="M434" s="44">
        <f t="shared" si="251"/>
        <v>330.69</v>
      </c>
      <c r="N434" s="44">
        <f t="shared" si="251"/>
        <v>330.69</v>
      </c>
      <c r="O434" s="44">
        <f t="shared" si="251"/>
        <v>330.69</v>
      </c>
      <c r="P434" s="44">
        <f t="shared" si="251"/>
        <v>330.69</v>
      </c>
      <c r="Q434" s="44">
        <f t="shared" si="251"/>
        <v>330.69</v>
      </c>
      <c r="R434" s="44">
        <f t="shared" si="251"/>
        <v>330.69</v>
      </c>
      <c r="S434" s="44">
        <f t="shared" si="251"/>
        <v>330.69</v>
      </c>
      <c r="T434" s="44">
        <f t="shared" si="251"/>
        <v>330.69</v>
      </c>
      <c r="U434" s="44">
        <f t="shared" si="251"/>
        <v>330.69</v>
      </c>
      <c r="V434" s="44">
        <f t="shared" si="251"/>
        <v>330.69</v>
      </c>
      <c r="W434" s="44">
        <f t="shared" si="251"/>
        <v>330.69</v>
      </c>
      <c r="X434" s="44">
        <f t="shared" si="251"/>
        <v>330.69</v>
      </c>
      <c r="Y434" s="44">
        <f t="shared" si="251"/>
        <v>330.69</v>
      </c>
      <c r="Z434" s="44">
        <f t="shared" si="251"/>
        <v>330.69</v>
      </c>
      <c r="AA434" s="44">
        <f t="shared" si="251"/>
        <v>330.69</v>
      </c>
    </row>
    <row r="435" spans="1:27" ht="12.75" customHeight="1" collapsed="1" x14ac:dyDescent="0.2">
      <c r="A435" s="98" t="s">
        <v>1453</v>
      </c>
      <c r="B435" s="28" t="str">
        <f>"23"&amp;"."&amp;$B$663&amp;"."&amp;$B$664</f>
        <v>23.08.2023</v>
      </c>
      <c r="C435" s="90" t="s">
        <v>76</v>
      </c>
      <c r="D435" s="91">
        <f>ROUND(((D436+D437+D439+D438)/1000),5)</f>
        <v>1.77596</v>
      </c>
      <c r="E435" s="91">
        <f>ROUND(((E436+E437+E439+E438)/1000),5)</f>
        <v>1.5024599999999999</v>
      </c>
      <c r="F435" s="91">
        <f>ROUND(((F436+F437+F439+F438)/1000),5)</f>
        <v>1.43554</v>
      </c>
      <c r="G435" s="91">
        <f t="shared" ref="G435:AA435" si="252">ROUND(((G436+G437+G439+G438)/1000),5)</f>
        <v>1.39761</v>
      </c>
      <c r="H435" s="91">
        <f t="shared" si="252"/>
        <v>1.39534</v>
      </c>
      <c r="I435" s="91">
        <f t="shared" si="252"/>
        <v>0.79591999999999996</v>
      </c>
      <c r="J435" s="91">
        <f t="shared" si="252"/>
        <v>1.7385299999999999</v>
      </c>
      <c r="K435" s="91">
        <f t="shared" si="252"/>
        <v>2.0832600000000001</v>
      </c>
      <c r="L435" s="91">
        <f t="shared" si="252"/>
        <v>2.30246</v>
      </c>
      <c r="M435" s="91">
        <f t="shared" si="252"/>
        <v>2.6234299999999999</v>
      </c>
      <c r="N435" s="91">
        <f t="shared" si="252"/>
        <v>2.6676600000000001</v>
      </c>
      <c r="O435" s="91">
        <f t="shared" si="252"/>
        <v>2.67239</v>
      </c>
      <c r="P435" s="91">
        <f t="shared" si="252"/>
        <v>2.65971</v>
      </c>
      <c r="Q435" s="91">
        <f t="shared" si="252"/>
        <v>2.62296</v>
      </c>
      <c r="R435" s="91">
        <f t="shared" si="252"/>
        <v>2.6564999999999999</v>
      </c>
      <c r="S435" s="91">
        <f t="shared" si="252"/>
        <v>2.6565300000000001</v>
      </c>
      <c r="T435" s="91">
        <f t="shared" si="252"/>
        <v>2.6465000000000001</v>
      </c>
      <c r="U435" s="91">
        <f t="shared" si="252"/>
        <v>2.6332499999999999</v>
      </c>
      <c r="V435" s="91">
        <f t="shared" si="252"/>
        <v>2.57599</v>
      </c>
      <c r="W435" s="91">
        <f t="shared" si="252"/>
        <v>2.6046900000000002</v>
      </c>
      <c r="X435" s="91">
        <f t="shared" si="252"/>
        <v>2.50101</v>
      </c>
      <c r="Y435" s="91">
        <f t="shared" si="252"/>
        <v>2.4123299999999999</v>
      </c>
      <c r="Z435" s="91">
        <f t="shared" si="252"/>
        <v>2.2928000000000002</v>
      </c>
      <c r="AA435" s="91">
        <f t="shared" si="252"/>
        <v>2.00251</v>
      </c>
    </row>
    <row r="436" spans="1:27" ht="12.75" hidden="1" customHeight="1" outlineLevel="1" x14ac:dyDescent="0.2">
      <c r="A436" s="99" t="s">
        <v>1454</v>
      </c>
      <c r="B436" s="63" t="s">
        <v>238</v>
      </c>
      <c r="C436" s="43" t="s">
        <v>79</v>
      </c>
      <c r="D436" s="44">
        <v>1224.32</v>
      </c>
      <c r="E436" s="44">
        <v>950.82</v>
      </c>
      <c r="F436" s="44">
        <v>883.9</v>
      </c>
      <c r="G436" s="44">
        <v>845.97</v>
      </c>
      <c r="H436" s="44">
        <v>843.7</v>
      </c>
      <c r="I436" s="44">
        <v>244.28</v>
      </c>
      <c r="J436" s="44">
        <v>1186.8900000000001</v>
      </c>
      <c r="K436" s="44">
        <v>1531.62</v>
      </c>
      <c r="L436" s="44">
        <v>1750.82</v>
      </c>
      <c r="M436" s="44">
        <v>2071.79</v>
      </c>
      <c r="N436" s="44">
        <v>2116.02</v>
      </c>
      <c r="O436" s="44">
        <v>2120.75</v>
      </c>
      <c r="P436" s="44">
        <v>2108.0700000000002</v>
      </c>
      <c r="Q436" s="44">
        <v>2071.3200000000002</v>
      </c>
      <c r="R436" s="44">
        <v>2104.86</v>
      </c>
      <c r="S436" s="44">
        <v>2104.89</v>
      </c>
      <c r="T436" s="44">
        <v>2094.86</v>
      </c>
      <c r="U436" s="44">
        <v>2081.61</v>
      </c>
      <c r="V436" s="44">
        <v>2024.35</v>
      </c>
      <c r="W436" s="44">
        <v>2053.0500000000002</v>
      </c>
      <c r="X436" s="44">
        <v>1949.37</v>
      </c>
      <c r="Y436" s="44">
        <v>1860.69</v>
      </c>
      <c r="Z436" s="44">
        <v>1741.16</v>
      </c>
      <c r="AA436" s="44">
        <v>1450.87</v>
      </c>
    </row>
    <row r="437" spans="1:27" ht="12.75" hidden="1" customHeight="1" outlineLevel="1" x14ac:dyDescent="0.2">
      <c r="A437" s="99" t="s">
        <v>1455</v>
      </c>
      <c r="B437" s="63" t="s">
        <v>90</v>
      </c>
      <c r="C437" s="43" t="s">
        <v>79</v>
      </c>
      <c r="D437" s="44">
        <f>$D$327</f>
        <v>217.03</v>
      </c>
      <c r="E437" s="44">
        <f t="shared" ref="E437:AA437" si="253">$D$327</f>
        <v>217.03</v>
      </c>
      <c r="F437" s="44">
        <f t="shared" si="253"/>
        <v>217.03</v>
      </c>
      <c r="G437" s="44">
        <f t="shared" si="253"/>
        <v>217.03</v>
      </c>
      <c r="H437" s="44">
        <f t="shared" si="253"/>
        <v>217.03</v>
      </c>
      <c r="I437" s="44">
        <f t="shared" si="253"/>
        <v>217.03</v>
      </c>
      <c r="J437" s="44">
        <f t="shared" si="253"/>
        <v>217.03</v>
      </c>
      <c r="K437" s="44">
        <f t="shared" si="253"/>
        <v>217.03</v>
      </c>
      <c r="L437" s="44">
        <f t="shared" si="253"/>
        <v>217.03</v>
      </c>
      <c r="M437" s="44">
        <f t="shared" si="253"/>
        <v>217.03</v>
      </c>
      <c r="N437" s="44">
        <f t="shared" si="253"/>
        <v>217.03</v>
      </c>
      <c r="O437" s="44">
        <f t="shared" si="253"/>
        <v>217.03</v>
      </c>
      <c r="P437" s="44">
        <f t="shared" si="253"/>
        <v>217.03</v>
      </c>
      <c r="Q437" s="44">
        <f t="shared" si="253"/>
        <v>217.03</v>
      </c>
      <c r="R437" s="44">
        <f t="shared" si="253"/>
        <v>217.03</v>
      </c>
      <c r="S437" s="44">
        <f t="shared" si="253"/>
        <v>217.03</v>
      </c>
      <c r="T437" s="44">
        <f t="shared" si="253"/>
        <v>217.03</v>
      </c>
      <c r="U437" s="44">
        <f t="shared" si="253"/>
        <v>217.03</v>
      </c>
      <c r="V437" s="44">
        <f t="shared" si="253"/>
        <v>217.03</v>
      </c>
      <c r="W437" s="44">
        <f t="shared" si="253"/>
        <v>217.03</v>
      </c>
      <c r="X437" s="44">
        <f t="shared" si="253"/>
        <v>217.03</v>
      </c>
      <c r="Y437" s="44">
        <f t="shared" si="253"/>
        <v>217.03</v>
      </c>
      <c r="Z437" s="44">
        <f t="shared" si="253"/>
        <v>217.03</v>
      </c>
      <c r="AA437" s="44">
        <f t="shared" si="253"/>
        <v>217.03</v>
      </c>
    </row>
    <row r="438" spans="1:27" ht="12.75" hidden="1" customHeight="1" outlineLevel="1" x14ac:dyDescent="0.2">
      <c r="A438" s="99" t="s">
        <v>1456</v>
      </c>
      <c r="B438" s="63" t="s">
        <v>83</v>
      </c>
      <c r="C438" s="43" t="s">
        <v>79</v>
      </c>
      <c r="D438" s="44">
        <v>3.92</v>
      </c>
      <c r="E438" s="44">
        <v>3.92</v>
      </c>
      <c r="F438" s="44">
        <v>3.92</v>
      </c>
      <c r="G438" s="44">
        <v>3.92</v>
      </c>
      <c r="H438" s="44">
        <v>3.92</v>
      </c>
      <c r="I438" s="44">
        <v>3.92</v>
      </c>
      <c r="J438" s="44">
        <v>3.92</v>
      </c>
      <c r="K438" s="44">
        <v>3.92</v>
      </c>
      <c r="L438" s="44">
        <v>3.92</v>
      </c>
      <c r="M438" s="44">
        <v>3.92</v>
      </c>
      <c r="N438" s="44">
        <v>3.92</v>
      </c>
      <c r="O438" s="44">
        <v>3.92</v>
      </c>
      <c r="P438" s="44">
        <v>3.92</v>
      </c>
      <c r="Q438" s="44">
        <v>3.92</v>
      </c>
      <c r="R438" s="44">
        <v>3.92</v>
      </c>
      <c r="S438" s="44">
        <v>3.92</v>
      </c>
      <c r="T438" s="44">
        <v>3.92</v>
      </c>
      <c r="U438" s="44">
        <v>3.92</v>
      </c>
      <c r="V438" s="44">
        <v>3.92</v>
      </c>
      <c r="W438" s="44">
        <v>3.92</v>
      </c>
      <c r="X438" s="44">
        <v>3.92</v>
      </c>
      <c r="Y438" s="44">
        <v>3.92</v>
      </c>
      <c r="Z438" s="44">
        <v>3.92</v>
      </c>
      <c r="AA438" s="44">
        <v>3.92</v>
      </c>
    </row>
    <row r="439" spans="1:27" ht="12.75" hidden="1" customHeight="1" outlineLevel="1" x14ac:dyDescent="0.2">
      <c r="A439" s="99" t="s">
        <v>1457</v>
      </c>
      <c r="B439" s="63" t="s">
        <v>81</v>
      </c>
      <c r="C439" s="43" t="s">
        <v>79</v>
      </c>
      <c r="D439" s="44">
        <f>$D$11</f>
        <v>330.69</v>
      </c>
      <c r="E439" s="44">
        <f t="shared" ref="E439:AA439" si="254">$D$11</f>
        <v>330.69</v>
      </c>
      <c r="F439" s="44">
        <f t="shared" si="254"/>
        <v>330.69</v>
      </c>
      <c r="G439" s="44">
        <f t="shared" si="254"/>
        <v>330.69</v>
      </c>
      <c r="H439" s="44">
        <f t="shared" si="254"/>
        <v>330.69</v>
      </c>
      <c r="I439" s="44">
        <f t="shared" si="254"/>
        <v>330.69</v>
      </c>
      <c r="J439" s="44">
        <f t="shared" si="254"/>
        <v>330.69</v>
      </c>
      <c r="K439" s="44">
        <f t="shared" si="254"/>
        <v>330.69</v>
      </c>
      <c r="L439" s="44">
        <f t="shared" si="254"/>
        <v>330.69</v>
      </c>
      <c r="M439" s="44">
        <f t="shared" si="254"/>
        <v>330.69</v>
      </c>
      <c r="N439" s="44">
        <f t="shared" si="254"/>
        <v>330.69</v>
      </c>
      <c r="O439" s="44">
        <f t="shared" si="254"/>
        <v>330.69</v>
      </c>
      <c r="P439" s="44">
        <f t="shared" si="254"/>
        <v>330.69</v>
      </c>
      <c r="Q439" s="44">
        <f t="shared" si="254"/>
        <v>330.69</v>
      </c>
      <c r="R439" s="44">
        <f t="shared" si="254"/>
        <v>330.69</v>
      </c>
      <c r="S439" s="44">
        <f t="shared" si="254"/>
        <v>330.69</v>
      </c>
      <c r="T439" s="44">
        <f t="shared" si="254"/>
        <v>330.69</v>
      </c>
      <c r="U439" s="44">
        <f t="shared" si="254"/>
        <v>330.69</v>
      </c>
      <c r="V439" s="44">
        <f t="shared" si="254"/>
        <v>330.69</v>
      </c>
      <c r="W439" s="44">
        <f t="shared" si="254"/>
        <v>330.69</v>
      </c>
      <c r="X439" s="44">
        <f t="shared" si="254"/>
        <v>330.69</v>
      </c>
      <c r="Y439" s="44">
        <f t="shared" si="254"/>
        <v>330.69</v>
      </c>
      <c r="Z439" s="44">
        <f t="shared" si="254"/>
        <v>330.69</v>
      </c>
      <c r="AA439" s="44">
        <f t="shared" si="254"/>
        <v>330.69</v>
      </c>
    </row>
    <row r="440" spans="1:27" ht="12.75" customHeight="1" collapsed="1" x14ac:dyDescent="0.2">
      <c r="A440" s="98" t="s">
        <v>1458</v>
      </c>
      <c r="B440" s="28" t="str">
        <f>"24"&amp;"."&amp;$B$663&amp;"."&amp;$B$664</f>
        <v>24.08.2023</v>
      </c>
      <c r="C440" s="90" t="s">
        <v>76</v>
      </c>
      <c r="D440" s="91">
        <f>ROUND(((D441+D442+D444+D443)/1000),5)</f>
        <v>1.7614099999999999</v>
      </c>
      <c r="E440" s="91">
        <f>ROUND(((E441+E442+E444+E443)/1000),5)</f>
        <v>1.5187999999999999</v>
      </c>
      <c r="F440" s="91">
        <f>ROUND(((F441+F442+F444+F443)/1000),5)</f>
        <v>1.41561</v>
      </c>
      <c r="G440" s="91">
        <f t="shared" ref="G440:AA440" si="255">ROUND(((G441+G442+G444+G443)/1000),5)</f>
        <v>0.76249</v>
      </c>
      <c r="H440" s="91">
        <f t="shared" si="255"/>
        <v>0.77098999999999995</v>
      </c>
      <c r="I440" s="91">
        <f t="shared" si="255"/>
        <v>1.5176000000000001</v>
      </c>
      <c r="J440" s="91">
        <f t="shared" si="255"/>
        <v>1.80806</v>
      </c>
      <c r="K440" s="91">
        <f t="shared" si="255"/>
        <v>2.13293</v>
      </c>
      <c r="L440" s="91">
        <f t="shared" si="255"/>
        <v>2.3347199999999999</v>
      </c>
      <c r="M440" s="91">
        <f t="shared" si="255"/>
        <v>2.4390399999999999</v>
      </c>
      <c r="N440" s="91">
        <f t="shared" si="255"/>
        <v>2.49695</v>
      </c>
      <c r="O440" s="91">
        <f t="shared" si="255"/>
        <v>2.4866299999999999</v>
      </c>
      <c r="P440" s="91">
        <f t="shared" si="255"/>
        <v>2.4686400000000002</v>
      </c>
      <c r="Q440" s="91">
        <f t="shared" si="255"/>
        <v>2.5021</v>
      </c>
      <c r="R440" s="91">
        <f t="shared" si="255"/>
        <v>2.5931999999999999</v>
      </c>
      <c r="S440" s="91">
        <f t="shared" si="255"/>
        <v>2.59721</v>
      </c>
      <c r="T440" s="91">
        <f t="shared" si="255"/>
        <v>2.5924</v>
      </c>
      <c r="U440" s="91">
        <f t="shared" si="255"/>
        <v>2.4893000000000001</v>
      </c>
      <c r="V440" s="91">
        <f t="shared" si="255"/>
        <v>2.4902199999999999</v>
      </c>
      <c r="W440" s="91">
        <f t="shared" si="255"/>
        <v>2.5295000000000001</v>
      </c>
      <c r="X440" s="91">
        <f t="shared" si="255"/>
        <v>2.5589400000000002</v>
      </c>
      <c r="Y440" s="91">
        <f t="shared" si="255"/>
        <v>2.4562499999999998</v>
      </c>
      <c r="Z440" s="91">
        <f t="shared" si="255"/>
        <v>2.3381400000000001</v>
      </c>
      <c r="AA440" s="91">
        <f t="shared" si="255"/>
        <v>2.0710600000000001</v>
      </c>
    </row>
    <row r="441" spans="1:27" ht="12.75" hidden="1" customHeight="1" outlineLevel="1" x14ac:dyDescent="0.2">
      <c r="A441" s="99" t="s">
        <v>1459</v>
      </c>
      <c r="B441" s="63" t="s">
        <v>238</v>
      </c>
      <c r="C441" s="43" t="s">
        <v>79</v>
      </c>
      <c r="D441" s="44">
        <v>1209.77</v>
      </c>
      <c r="E441" s="44">
        <v>967.16</v>
      </c>
      <c r="F441" s="44">
        <v>863.97</v>
      </c>
      <c r="G441" s="44">
        <v>210.85</v>
      </c>
      <c r="H441" s="44">
        <v>219.35</v>
      </c>
      <c r="I441" s="44">
        <v>965.96</v>
      </c>
      <c r="J441" s="44">
        <v>1256.42</v>
      </c>
      <c r="K441" s="44">
        <v>1581.29</v>
      </c>
      <c r="L441" s="44">
        <v>1783.08</v>
      </c>
      <c r="M441" s="44">
        <v>1887.4</v>
      </c>
      <c r="N441" s="44">
        <v>1945.31</v>
      </c>
      <c r="O441" s="44">
        <v>1934.99</v>
      </c>
      <c r="P441" s="44">
        <v>1917</v>
      </c>
      <c r="Q441" s="44">
        <v>1950.46</v>
      </c>
      <c r="R441" s="44">
        <v>2041.56</v>
      </c>
      <c r="S441" s="44">
        <v>2045.57</v>
      </c>
      <c r="T441" s="44">
        <v>2040.76</v>
      </c>
      <c r="U441" s="44">
        <v>1937.66</v>
      </c>
      <c r="V441" s="44">
        <v>1938.58</v>
      </c>
      <c r="W441" s="44">
        <v>1977.86</v>
      </c>
      <c r="X441" s="44">
        <v>2007.3</v>
      </c>
      <c r="Y441" s="44">
        <v>1904.61</v>
      </c>
      <c r="Z441" s="44">
        <v>1786.5</v>
      </c>
      <c r="AA441" s="44">
        <v>1519.42</v>
      </c>
    </row>
    <row r="442" spans="1:27" ht="12.75" hidden="1" customHeight="1" outlineLevel="1" x14ac:dyDescent="0.2">
      <c r="A442" s="99" t="s">
        <v>1460</v>
      </c>
      <c r="B442" s="63" t="s">
        <v>90</v>
      </c>
      <c r="C442" s="43" t="s">
        <v>79</v>
      </c>
      <c r="D442" s="44">
        <f>$D$327</f>
        <v>217.03</v>
      </c>
      <c r="E442" s="44">
        <f t="shared" ref="E442:AA442" si="256">$D$327</f>
        <v>217.03</v>
      </c>
      <c r="F442" s="44">
        <f t="shared" si="256"/>
        <v>217.03</v>
      </c>
      <c r="G442" s="44">
        <f t="shared" si="256"/>
        <v>217.03</v>
      </c>
      <c r="H442" s="44">
        <f t="shared" si="256"/>
        <v>217.03</v>
      </c>
      <c r="I442" s="44">
        <f t="shared" si="256"/>
        <v>217.03</v>
      </c>
      <c r="J442" s="44">
        <f t="shared" si="256"/>
        <v>217.03</v>
      </c>
      <c r="K442" s="44">
        <f t="shared" si="256"/>
        <v>217.03</v>
      </c>
      <c r="L442" s="44">
        <f t="shared" si="256"/>
        <v>217.03</v>
      </c>
      <c r="M442" s="44">
        <f t="shared" si="256"/>
        <v>217.03</v>
      </c>
      <c r="N442" s="44">
        <f t="shared" si="256"/>
        <v>217.03</v>
      </c>
      <c r="O442" s="44">
        <f t="shared" si="256"/>
        <v>217.03</v>
      </c>
      <c r="P442" s="44">
        <f t="shared" si="256"/>
        <v>217.03</v>
      </c>
      <c r="Q442" s="44">
        <f t="shared" si="256"/>
        <v>217.03</v>
      </c>
      <c r="R442" s="44">
        <f t="shared" si="256"/>
        <v>217.03</v>
      </c>
      <c r="S442" s="44">
        <f t="shared" si="256"/>
        <v>217.03</v>
      </c>
      <c r="T442" s="44">
        <f t="shared" si="256"/>
        <v>217.03</v>
      </c>
      <c r="U442" s="44">
        <f t="shared" si="256"/>
        <v>217.03</v>
      </c>
      <c r="V442" s="44">
        <f t="shared" si="256"/>
        <v>217.03</v>
      </c>
      <c r="W442" s="44">
        <f t="shared" si="256"/>
        <v>217.03</v>
      </c>
      <c r="X442" s="44">
        <f t="shared" si="256"/>
        <v>217.03</v>
      </c>
      <c r="Y442" s="44">
        <f t="shared" si="256"/>
        <v>217.03</v>
      </c>
      <c r="Z442" s="44">
        <f t="shared" si="256"/>
        <v>217.03</v>
      </c>
      <c r="AA442" s="44">
        <f t="shared" si="256"/>
        <v>217.03</v>
      </c>
    </row>
    <row r="443" spans="1:27" ht="12.75" hidden="1" customHeight="1" outlineLevel="1" x14ac:dyDescent="0.2">
      <c r="A443" s="99" t="s">
        <v>1461</v>
      </c>
      <c r="B443" s="63" t="s">
        <v>83</v>
      </c>
      <c r="C443" s="43" t="s">
        <v>79</v>
      </c>
      <c r="D443" s="44">
        <v>3.92</v>
      </c>
      <c r="E443" s="44">
        <v>3.92</v>
      </c>
      <c r="F443" s="44">
        <v>3.92</v>
      </c>
      <c r="G443" s="44">
        <v>3.92</v>
      </c>
      <c r="H443" s="44">
        <v>3.92</v>
      </c>
      <c r="I443" s="44">
        <v>3.92</v>
      </c>
      <c r="J443" s="44">
        <v>3.92</v>
      </c>
      <c r="K443" s="44">
        <v>3.92</v>
      </c>
      <c r="L443" s="44">
        <v>3.92</v>
      </c>
      <c r="M443" s="44">
        <v>3.92</v>
      </c>
      <c r="N443" s="44">
        <v>3.92</v>
      </c>
      <c r="O443" s="44">
        <v>3.92</v>
      </c>
      <c r="P443" s="44">
        <v>3.92</v>
      </c>
      <c r="Q443" s="44">
        <v>3.92</v>
      </c>
      <c r="R443" s="44">
        <v>3.92</v>
      </c>
      <c r="S443" s="44">
        <v>3.92</v>
      </c>
      <c r="T443" s="44">
        <v>3.92</v>
      </c>
      <c r="U443" s="44">
        <v>3.92</v>
      </c>
      <c r="V443" s="44">
        <v>3.92</v>
      </c>
      <c r="W443" s="44">
        <v>3.92</v>
      </c>
      <c r="X443" s="44">
        <v>3.92</v>
      </c>
      <c r="Y443" s="44">
        <v>3.92</v>
      </c>
      <c r="Z443" s="44">
        <v>3.92</v>
      </c>
      <c r="AA443" s="44">
        <v>3.92</v>
      </c>
    </row>
    <row r="444" spans="1:27" ht="12.75" hidden="1" customHeight="1" outlineLevel="1" x14ac:dyDescent="0.2">
      <c r="A444" s="99" t="s">
        <v>1462</v>
      </c>
      <c r="B444" s="63" t="s">
        <v>81</v>
      </c>
      <c r="C444" s="43" t="s">
        <v>79</v>
      </c>
      <c r="D444" s="44">
        <f>$D$11</f>
        <v>330.69</v>
      </c>
      <c r="E444" s="44">
        <f t="shared" ref="E444:AA444" si="257">$D$11</f>
        <v>330.69</v>
      </c>
      <c r="F444" s="44">
        <f t="shared" si="257"/>
        <v>330.69</v>
      </c>
      <c r="G444" s="44">
        <f t="shared" si="257"/>
        <v>330.69</v>
      </c>
      <c r="H444" s="44">
        <f t="shared" si="257"/>
        <v>330.69</v>
      </c>
      <c r="I444" s="44">
        <f t="shared" si="257"/>
        <v>330.69</v>
      </c>
      <c r="J444" s="44">
        <f t="shared" si="257"/>
        <v>330.69</v>
      </c>
      <c r="K444" s="44">
        <f t="shared" si="257"/>
        <v>330.69</v>
      </c>
      <c r="L444" s="44">
        <f t="shared" si="257"/>
        <v>330.69</v>
      </c>
      <c r="M444" s="44">
        <f t="shared" si="257"/>
        <v>330.69</v>
      </c>
      <c r="N444" s="44">
        <f t="shared" si="257"/>
        <v>330.69</v>
      </c>
      <c r="O444" s="44">
        <f t="shared" si="257"/>
        <v>330.69</v>
      </c>
      <c r="P444" s="44">
        <f t="shared" si="257"/>
        <v>330.69</v>
      </c>
      <c r="Q444" s="44">
        <f t="shared" si="257"/>
        <v>330.69</v>
      </c>
      <c r="R444" s="44">
        <f t="shared" si="257"/>
        <v>330.69</v>
      </c>
      <c r="S444" s="44">
        <f t="shared" si="257"/>
        <v>330.69</v>
      </c>
      <c r="T444" s="44">
        <f t="shared" si="257"/>
        <v>330.69</v>
      </c>
      <c r="U444" s="44">
        <f t="shared" si="257"/>
        <v>330.69</v>
      </c>
      <c r="V444" s="44">
        <f t="shared" si="257"/>
        <v>330.69</v>
      </c>
      <c r="W444" s="44">
        <f t="shared" si="257"/>
        <v>330.69</v>
      </c>
      <c r="X444" s="44">
        <f t="shared" si="257"/>
        <v>330.69</v>
      </c>
      <c r="Y444" s="44">
        <f t="shared" si="257"/>
        <v>330.69</v>
      </c>
      <c r="Z444" s="44">
        <f t="shared" si="257"/>
        <v>330.69</v>
      </c>
      <c r="AA444" s="44">
        <f t="shared" si="257"/>
        <v>330.69</v>
      </c>
    </row>
    <row r="445" spans="1:27" collapsed="1" x14ac:dyDescent="0.2">
      <c r="A445" s="98" t="s">
        <v>1463</v>
      </c>
      <c r="B445" s="28" t="str">
        <f>"25"&amp;"."&amp;$B$663&amp;"."&amp;$B$664</f>
        <v>25.08.2023</v>
      </c>
      <c r="C445" s="90" t="s">
        <v>76</v>
      </c>
      <c r="D445" s="91">
        <f>ROUND(((D446+D447+D449+D448)/1000),5)</f>
        <v>1.8356300000000001</v>
      </c>
      <c r="E445" s="91">
        <f>ROUND(((E446+E447+E449+E448)/1000),5)</f>
        <v>1.6239300000000001</v>
      </c>
      <c r="F445" s="91">
        <f>ROUND(((F446+F447+F449+F448)/1000),5)</f>
        <v>1.50187</v>
      </c>
      <c r="G445" s="91">
        <f t="shared" ref="G445:AA445" si="258">ROUND(((G446+G447+G449+G448)/1000),5)</f>
        <v>0.76971000000000001</v>
      </c>
      <c r="H445" s="91">
        <f t="shared" si="258"/>
        <v>0.78605999999999998</v>
      </c>
      <c r="I445" s="91">
        <f t="shared" si="258"/>
        <v>0.82067999999999997</v>
      </c>
      <c r="J445" s="91">
        <f t="shared" si="258"/>
        <v>1.8657999999999999</v>
      </c>
      <c r="K445" s="91">
        <f t="shared" si="258"/>
        <v>2.1467800000000001</v>
      </c>
      <c r="L445" s="91">
        <f t="shared" si="258"/>
        <v>2.3182</v>
      </c>
      <c r="M445" s="91">
        <f t="shared" si="258"/>
        <v>2.5062199999999999</v>
      </c>
      <c r="N445" s="91">
        <f t="shared" si="258"/>
        <v>2.5535899999999998</v>
      </c>
      <c r="O445" s="91">
        <f t="shared" si="258"/>
        <v>2.53003</v>
      </c>
      <c r="P445" s="91">
        <f t="shared" si="258"/>
        <v>2.4974799999999999</v>
      </c>
      <c r="Q445" s="91">
        <f t="shared" si="258"/>
        <v>2.5097999999999998</v>
      </c>
      <c r="R445" s="91">
        <f t="shared" si="258"/>
        <v>2.5958600000000001</v>
      </c>
      <c r="S445" s="91">
        <f t="shared" si="258"/>
        <v>2.5936300000000001</v>
      </c>
      <c r="T445" s="91">
        <f t="shared" si="258"/>
        <v>2.56182</v>
      </c>
      <c r="U445" s="91">
        <f t="shared" si="258"/>
        <v>2.5537800000000002</v>
      </c>
      <c r="V445" s="91">
        <f t="shared" si="258"/>
        <v>2.5508199999999999</v>
      </c>
      <c r="W445" s="91">
        <f t="shared" si="258"/>
        <v>2.5909399999999998</v>
      </c>
      <c r="X445" s="91">
        <f t="shared" si="258"/>
        <v>2.5932200000000001</v>
      </c>
      <c r="Y445" s="91">
        <f t="shared" si="258"/>
        <v>2.5195699999999999</v>
      </c>
      <c r="Z445" s="91">
        <f t="shared" si="258"/>
        <v>2.3144399999999998</v>
      </c>
      <c r="AA445" s="91">
        <f t="shared" si="258"/>
        <v>2.10046</v>
      </c>
    </row>
    <row r="446" spans="1:27" ht="12.75" hidden="1" customHeight="1" outlineLevel="1" x14ac:dyDescent="0.2">
      <c r="A446" s="99" t="s">
        <v>1464</v>
      </c>
      <c r="B446" s="63" t="s">
        <v>238</v>
      </c>
      <c r="C446" s="43" t="s">
        <v>79</v>
      </c>
      <c r="D446" s="44">
        <v>1283.99</v>
      </c>
      <c r="E446" s="44">
        <v>1072.29</v>
      </c>
      <c r="F446" s="44">
        <v>950.23</v>
      </c>
      <c r="G446" s="44">
        <v>218.07</v>
      </c>
      <c r="H446" s="44">
        <v>234.42</v>
      </c>
      <c r="I446" s="44">
        <v>269.04000000000002</v>
      </c>
      <c r="J446" s="44">
        <v>1314.16</v>
      </c>
      <c r="K446" s="44">
        <v>1595.14</v>
      </c>
      <c r="L446" s="44">
        <v>1766.56</v>
      </c>
      <c r="M446" s="44">
        <v>1954.58</v>
      </c>
      <c r="N446" s="44">
        <v>2001.95</v>
      </c>
      <c r="O446" s="44">
        <v>1978.39</v>
      </c>
      <c r="P446" s="44">
        <v>1945.84</v>
      </c>
      <c r="Q446" s="44">
        <v>1958.16</v>
      </c>
      <c r="R446" s="44">
        <v>2044.22</v>
      </c>
      <c r="S446" s="44">
        <v>2041.99</v>
      </c>
      <c r="T446" s="44">
        <v>2010.18</v>
      </c>
      <c r="U446" s="44">
        <v>2002.14</v>
      </c>
      <c r="V446" s="44">
        <v>1999.18</v>
      </c>
      <c r="W446" s="44">
        <v>2039.3</v>
      </c>
      <c r="X446" s="44">
        <v>2041.58</v>
      </c>
      <c r="Y446" s="44">
        <v>1967.93</v>
      </c>
      <c r="Z446" s="44">
        <v>1762.8</v>
      </c>
      <c r="AA446" s="44">
        <v>1548.82</v>
      </c>
    </row>
    <row r="447" spans="1:27" ht="12.75" hidden="1" customHeight="1" outlineLevel="1" x14ac:dyDescent="0.2">
      <c r="A447" s="99" t="s">
        <v>1465</v>
      </c>
      <c r="B447" s="63" t="s">
        <v>90</v>
      </c>
      <c r="C447" s="43" t="s">
        <v>79</v>
      </c>
      <c r="D447" s="44">
        <f>$D$327</f>
        <v>217.03</v>
      </c>
      <c r="E447" s="44">
        <f t="shared" ref="E447:AA447" si="259">$D$327</f>
        <v>217.03</v>
      </c>
      <c r="F447" s="44">
        <f t="shared" si="259"/>
        <v>217.03</v>
      </c>
      <c r="G447" s="44">
        <f t="shared" si="259"/>
        <v>217.03</v>
      </c>
      <c r="H447" s="44">
        <f t="shared" si="259"/>
        <v>217.03</v>
      </c>
      <c r="I447" s="44">
        <f t="shared" si="259"/>
        <v>217.03</v>
      </c>
      <c r="J447" s="44">
        <f t="shared" si="259"/>
        <v>217.03</v>
      </c>
      <c r="K447" s="44">
        <f t="shared" si="259"/>
        <v>217.03</v>
      </c>
      <c r="L447" s="44">
        <f t="shared" si="259"/>
        <v>217.03</v>
      </c>
      <c r="M447" s="44">
        <f t="shared" si="259"/>
        <v>217.03</v>
      </c>
      <c r="N447" s="44">
        <f t="shared" si="259"/>
        <v>217.03</v>
      </c>
      <c r="O447" s="44">
        <f t="shared" si="259"/>
        <v>217.03</v>
      </c>
      <c r="P447" s="44">
        <f t="shared" si="259"/>
        <v>217.03</v>
      </c>
      <c r="Q447" s="44">
        <f t="shared" si="259"/>
        <v>217.03</v>
      </c>
      <c r="R447" s="44">
        <f t="shared" si="259"/>
        <v>217.03</v>
      </c>
      <c r="S447" s="44">
        <f t="shared" si="259"/>
        <v>217.03</v>
      </c>
      <c r="T447" s="44">
        <f t="shared" si="259"/>
        <v>217.03</v>
      </c>
      <c r="U447" s="44">
        <f t="shared" si="259"/>
        <v>217.03</v>
      </c>
      <c r="V447" s="44">
        <f t="shared" si="259"/>
        <v>217.03</v>
      </c>
      <c r="W447" s="44">
        <f t="shared" si="259"/>
        <v>217.03</v>
      </c>
      <c r="X447" s="44">
        <f t="shared" si="259"/>
        <v>217.03</v>
      </c>
      <c r="Y447" s="44">
        <f t="shared" si="259"/>
        <v>217.03</v>
      </c>
      <c r="Z447" s="44">
        <f t="shared" si="259"/>
        <v>217.03</v>
      </c>
      <c r="AA447" s="44">
        <f t="shared" si="259"/>
        <v>217.03</v>
      </c>
    </row>
    <row r="448" spans="1:27" ht="12.75" hidden="1" customHeight="1" outlineLevel="1" x14ac:dyDescent="0.2">
      <c r="A448" s="99" t="s">
        <v>1466</v>
      </c>
      <c r="B448" s="63" t="s">
        <v>83</v>
      </c>
      <c r="C448" s="43" t="s">
        <v>79</v>
      </c>
      <c r="D448" s="44">
        <v>3.92</v>
      </c>
      <c r="E448" s="44">
        <v>3.92</v>
      </c>
      <c r="F448" s="44">
        <v>3.92</v>
      </c>
      <c r="G448" s="44">
        <v>3.92</v>
      </c>
      <c r="H448" s="44">
        <v>3.92</v>
      </c>
      <c r="I448" s="44">
        <v>3.92</v>
      </c>
      <c r="J448" s="44">
        <v>3.92</v>
      </c>
      <c r="K448" s="44">
        <v>3.92</v>
      </c>
      <c r="L448" s="44">
        <v>3.92</v>
      </c>
      <c r="M448" s="44">
        <v>3.92</v>
      </c>
      <c r="N448" s="44">
        <v>3.92</v>
      </c>
      <c r="O448" s="44">
        <v>3.92</v>
      </c>
      <c r="P448" s="44">
        <v>3.92</v>
      </c>
      <c r="Q448" s="44">
        <v>3.92</v>
      </c>
      <c r="R448" s="44">
        <v>3.92</v>
      </c>
      <c r="S448" s="44">
        <v>3.92</v>
      </c>
      <c r="T448" s="44">
        <v>3.92</v>
      </c>
      <c r="U448" s="44">
        <v>3.92</v>
      </c>
      <c r="V448" s="44">
        <v>3.92</v>
      </c>
      <c r="W448" s="44">
        <v>3.92</v>
      </c>
      <c r="X448" s="44">
        <v>3.92</v>
      </c>
      <c r="Y448" s="44">
        <v>3.92</v>
      </c>
      <c r="Z448" s="44">
        <v>3.92</v>
      </c>
      <c r="AA448" s="44">
        <v>3.92</v>
      </c>
    </row>
    <row r="449" spans="1:27" ht="12.75" hidden="1" customHeight="1" outlineLevel="1" x14ac:dyDescent="0.2">
      <c r="A449" s="99" t="s">
        <v>1467</v>
      </c>
      <c r="B449" s="63" t="s">
        <v>81</v>
      </c>
      <c r="C449" s="43" t="s">
        <v>79</v>
      </c>
      <c r="D449" s="44">
        <f>$D$11</f>
        <v>330.69</v>
      </c>
      <c r="E449" s="44">
        <f t="shared" ref="E449:AA449" si="260">$D$11</f>
        <v>330.69</v>
      </c>
      <c r="F449" s="44">
        <f t="shared" si="260"/>
        <v>330.69</v>
      </c>
      <c r="G449" s="44">
        <f t="shared" si="260"/>
        <v>330.69</v>
      </c>
      <c r="H449" s="44">
        <f t="shared" si="260"/>
        <v>330.69</v>
      </c>
      <c r="I449" s="44">
        <f t="shared" si="260"/>
        <v>330.69</v>
      </c>
      <c r="J449" s="44">
        <f t="shared" si="260"/>
        <v>330.69</v>
      </c>
      <c r="K449" s="44">
        <f t="shared" si="260"/>
        <v>330.69</v>
      </c>
      <c r="L449" s="44">
        <f t="shared" si="260"/>
        <v>330.69</v>
      </c>
      <c r="M449" s="44">
        <f t="shared" si="260"/>
        <v>330.69</v>
      </c>
      <c r="N449" s="44">
        <f t="shared" si="260"/>
        <v>330.69</v>
      </c>
      <c r="O449" s="44">
        <f t="shared" si="260"/>
        <v>330.69</v>
      </c>
      <c r="P449" s="44">
        <f t="shared" si="260"/>
        <v>330.69</v>
      </c>
      <c r="Q449" s="44">
        <f t="shared" si="260"/>
        <v>330.69</v>
      </c>
      <c r="R449" s="44">
        <f t="shared" si="260"/>
        <v>330.69</v>
      </c>
      <c r="S449" s="44">
        <f t="shared" si="260"/>
        <v>330.69</v>
      </c>
      <c r="T449" s="44">
        <f t="shared" si="260"/>
        <v>330.69</v>
      </c>
      <c r="U449" s="44">
        <f t="shared" si="260"/>
        <v>330.69</v>
      </c>
      <c r="V449" s="44">
        <f t="shared" si="260"/>
        <v>330.69</v>
      </c>
      <c r="W449" s="44">
        <f t="shared" si="260"/>
        <v>330.69</v>
      </c>
      <c r="X449" s="44">
        <f t="shared" si="260"/>
        <v>330.69</v>
      </c>
      <c r="Y449" s="44">
        <f t="shared" si="260"/>
        <v>330.69</v>
      </c>
      <c r="Z449" s="44">
        <f t="shared" si="260"/>
        <v>330.69</v>
      </c>
      <c r="AA449" s="44">
        <f t="shared" si="260"/>
        <v>330.69</v>
      </c>
    </row>
    <row r="450" spans="1:27" collapsed="1" x14ac:dyDescent="0.2">
      <c r="A450" s="98" t="s">
        <v>1468</v>
      </c>
      <c r="B450" s="28" t="str">
        <f>"26"&amp;"."&amp;$B$663&amp;"."&amp;$B$664</f>
        <v>26.08.2023</v>
      </c>
      <c r="C450" s="90" t="s">
        <v>76</v>
      </c>
      <c r="D450" s="91">
        <f>ROUND(((D451+D452+D454+D453)/1000),5)</f>
        <v>1.96339</v>
      </c>
      <c r="E450" s="91">
        <f>ROUND(((E451+E452+E454+E453)/1000),5)</f>
        <v>1.8798699999999999</v>
      </c>
      <c r="F450" s="91">
        <f>ROUND(((F451+F452+F454+F453)/1000),5)</f>
        <v>1.7527600000000001</v>
      </c>
      <c r="G450" s="91">
        <f t="shared" ref="G450:AA450" si="261">ROUND(((G451+G452+G454+G453)/1000),5)</f>
        <v>1.71722</v>
      </c>
      <c r="H450" s="91">
        <f t="shared" si="261"/>
        <v>1.7160299999999999</v>
      </c>
      <c r="I450" s="91">
        <f t="shared" si="261"/>
        <v>1.7346699999999999</v>
      </c>
      <c r="J450" s="91">
        <f t="shared" si="261"/>
        <v>1.83674</v>
      </c>
      <c r="K450" s="91">
        <f t="shared" si="261"/>
        <v>2.0327999999999999</v>
      </c>
      <c r="L450" s="91">
        <f t="shared" si="261"/>
        <v>2.3252000000000002</v>
      </c>
      <c r="M450" s="91">
        <f t="shared" si="261"/>
        <v>2.5716399999999999</v>
      </c>
      <c r="N450" s="91">
        <f t="shared" si="261"/>
        <v>2.6324800000000002</v>
      </c>
      <c r="O450" s="91">
        <f t="shared" si="261"/>
        <v>2.64161</v>
      </c>
      <c r="P450" s="91">
        <f t="shared" si="261"/>
        <v>2.6366900000000002</v>
      </c>
      <c r="Q450" s="91">
        <f t="shared" si="261"/>
        <v>2.65442</v>
      </c>
      <c r="R450" s="91">
        <f t="shared" si="261"/>
        <v>2.6515499999999999</v>
      </c>
      <c r="S450" s="91">
        <f t="shared" si="261"/>
        <v>2.6432099999999998</v>
      </c>
      <c r="T450" s="91">
        <f t="shared" si="261"/>
        <v>2.56718</v>
      </c>
      <c r="U450" s="91">
        <f t="shared" si="261"/>
        <v>2.4839099999999998</v>
      </c>
      <c r="V450" s="91">
        <f t="shared" si="261"/>
        <v>2.4817200000000001</v>
      </c>
      <c r="W450" s="91">
        <f t="shared" si="261"/>
        <v>2.5545599999999999</v>
      </c>
      <c r="X450" s="91">
        <f t="shared" si="261"/>
        <v>2.5007799999999998</v>
      </c>
      <c r="Y450" s="91">
        <f t="shared" si="261"/>
        <v>2.31752</v>
      </c>
      <c r="Z450" s="91">
        <f t="shared" si="261"/>
        <v>2.24261</v>
      </c>
      <c r="AA450" s="91">
        <f t="shared" si="261"/>
        <v>2.03112</v>
      </c>
    </row>
    <row r="451" spans="1:27" ht="12.75" hidden="1" customHeight="1" outlineLevel="1" x14ac:dyDescent="0.2">
      <c r="A451" s="99" t="s">
        <v>1469</v>
      </c>
      <c r="B451" s="63" t="s">
        <v>238</v>
      </c>
      <c r="C451" s="43" t="s">
        <v>79</v>
      </c>
      <c r="D451" s="44">
        <v>1411.75</v>
      </c>
      <c r="E451" s="44">
        <v>1328.23</v>
      </c>
      <c r="F451" s="44">
        <v>1201.1199999999999</v>
      </c>
      <c r="G451" s="44">
        <v>1165.58</v>
      </c>
      <c r="H451" s="44">
        <v>1164.3900000000001</v>
      </c>
      <c r="I451" s="44">
        <v>1183.03</v>
      </c>
      <c r="J451" s="44">
        <v>1285.0999999999999</v>
      </c>
      <c r="K451" s="44">
        <v>1481.16</v>
      </c>
      <c r="L451" s="44">
        <v>1773.56</v>
      </c>
      <c r="M451" s="44">
        <v>2020</v>
      </c>
      <c r="N451" s="44">
        <v>2080.84</v>
      </c>
      <c r="O451" s="44">
        <v>2089.9699999999998</v>
      </c>
      <c r="P451" s="44">
        <v>2085.0500000000002</v>
      </c>
      <c r="Q451" s="44">
        <v>2102.7800000000002</v>
      </c>
      <c r="R451" s="44">
        <v>2099.91</v>
      </c>
      <c r="S451" s="44">
        <v>2091.5700000000002</v>
      </c>
      <c r="T451" s="44">
        <v>2015.54</v>
      </c>
      <c r="U451" s="44">
        <v>1932.27</v>
      </c>
      <c r="V451" s="44">
        <v>1930.08</v>
      </c>
      <c r="W451" s="44">
        <v>2002.92</v>
      </c>
      <c r="X451" s="44">
        <v>1949.14</v>
      </c>
      <c r="Y451" s="44">
        <v>1765.88</v>
      </c>
      <c r="Z451" s="44">
        <v>1690.97</v>
      </c>
      <c r="AA451" s="44">
        <v>1479.48</v>
      </c>
    </row>
    <row r="452" spans="1:27" ht="12.75" hidden="1" customHeight="1" outlineLevel="1" x14ac:dyDescent="0.2">
      <c r="A452" s="99" t="s">
        <v>1470</v>
      </c>
      <c r="B452" s="63" t="s">
        <v>90</v>
      </c>
      <c r="C452" s="43" t="s">
        <v>79</v>
      </c>
      <c r="D452" s="44">
        <f>$D$327</f>
        <v>217.03</v>
      </c>
      <c r="E452" s="44">
        <f t="shared" ref="E452:AA452" si="262">$D$327</f>
        <v>217.03</v>
      </c>
      <c r="F452" s="44">
        <f t="shared" si="262"/>
        <v>217.03</v>
      </c>
      <c r="G452" s="44">
        <f t="shared" si="262"/>
        <v>217.03</v>
      </c>
      <c r="H452" s="44">
        <f t="shared" si="262"/>
        <v>217.03</v>
      </c>
      <c r="I452" s="44">
        <f t="shared" si="262"/>
        <v>217.03</v>
      </c>
      <c r="J452" s="44">
        <f t="shared" si="262"/>
        <v>217.03</v>
      </c>
      <c r="K452" s="44">
        <f t="shared" si="262"/>
        <v>217.03</v>
      </c>
      <c r="L452" s="44">
        <f t="shared" si="262"/>
        <v>217.03</v>
      </c>
      <c r="M452" s="44">
        <f t="shared" si="262"/>
        <v>217.03</v>
      </c>
      <c r="N452" s="44">
        <f t="shared" si="262"/>
        <v>217.03</v>
      </c>
      <c r="O452" s="44">
        <f t="shared" si="262"/>
        <v>217.03</v>
      </c>
      <c r="P452" s="44">
        <f t="shared" si="262"/>
        <v>217.03</v>
      </c>
      <c r="Q452" s="44">
        <f t="shared" si="262"/>
        <v>217.03</v>
      </c>
      <c r="R452" s="44">
        <f t="shared" si="262"/>
        <v>217.03</v>
      </c>
      <c r="S452" s="44">
        <f t="shared" si="262"/>
        <v>217.03</v>
      </c>
      <c r="T452" s="44">
        <f t="shared" si="262"/>
        <v>217.03</v>
      </c>
      <c r="U452" s="44">
        <f t="shared" si="262"/>
        <v>217.03</v>
      </c>
      <c r="V452" s="44">
        <f t="shared" si="262"/>
        <v>217.03</v>
      </c>
      <c r="W452" s="44">
        <f t="shared" si="262"/>
        <v>217.03</v>
      </c>
      <c r="X452" s="44">
        <f t="shared" si="262"/>
        <v>217.03</v>
      </c>
      <c r="Y452" s="44">
        <f t="shared" si="262"/>
        <v>217.03</v>
      </c>
      <c r="Z452" s="44">
        <f t="shared" si="262"/>
        <v>217.03</v>
      </c>
      <c r="AA452" s="44">
        <f t="shared" si="262"/>
        <v>217.03</v>
      </c>
    </row>
    <row r="453" spans="1:27" ht="12.75" hidden="1" customHeight="1" outlineLevel="1" x14ac:dyDescent="0.2">
      <c r="A453" s="99" t="s">
        <v>1471</v>
      </c>
      <c r="B453" s="63" t="s">
        <v>83</v>
      </c>
      <c r="C453" s="43" t="s">
        <v>79</v>
      </c>
      <c r="D453" s="44">
        <v>3.92</v>
      </c>
      <c r="E453" s="44">
        <v>3.92</v>
      </c>
      <c r="F453" s="44">
        <v>3.92</v>
      </c>
      <c r="G453" s="44">
        <v>3.92</v>
      </c>
      <c r="H453" s="44">
        <v>3.92</v>
      </c>
      <c r="I453" s="44">
        <v>3.92</v>
      </c>
      <c r="J453" s="44">
        <v>3.92</v>
      </c>
      <c r="K453" s="44">
        <v>3.92</v>
      </c>
      <c r="L453" s="44">
        <v>3.92</v>
      </c>
      <c r="M453" s="44">
        <v>3.92</v>
      </c>
      <c r="N453" s="44">
        <v>3.92</v>
      </c>
      <c r="O453" s="44">
        <v>3.92</v>
      </c>
      <c r="P453" s="44">
        <v>3.92</v>
      </c>
      <c r="Q453" s="44">
        <v>3.92</v>
      </c>
      <c r="R453" s="44">
        <v>3.92</v>
      </c>
      <c r="S453" s="44">
        <v>3.92</v>
      </c>
      <c r="T453" s="44">
        <v>3.92</v>
      </c>
      <c r="U453" s="44">
        <v>3.92</v>
      </c>
      <c r="V453" s="44">
        <v>3.92</v>
      </c>
      <c r="W453" s="44">
        <v>3.92</v>
      </c>
      <c r="X453" s="44">
        <v>3.92</v>
      </c>
      <c r="Y453" s="44">
        <v>3.92</v>
      </c>
      <c r="Z453" s="44">
        <v>3.92</v>
      </c>
      <c r="AA453" s="44">
        <v>3.92</v>
      </c>
    </row>
    <row r="454" spans="1:27" ht="12.75" hidden="1" customHeight="1" outlineLevel="1" x14ac:dyDescent="0.2">
      <c r="A454" s="99" t="s">
        <v>1472</v>
      </c>
      <c r="B454" s="63" t="s">
        <v>81</v>
      </c>
      <c r="C454" s="43" t="s">
        <v>79</v>
      </c>
      <c r="D454" s="44">
        <f>$D$11</f>
        <v>330.69</v>
      </c>
      <c r="E454" s="44">
        <f t="shared" ref="E454:AA454" si="263">$D$11</f>
        <v>330.69</v>
      </c>
      <c r="F454" s="44">
        <f t="shared" si="263"/>
        <v>330.69</v>
      </c>
      <c r="G454" s="44">
        <f t="shared" si="263"/>
        <v>330.69</v>
      </c>
      <c r="H454" s="44">
        <f t="shared" si="263"/>
        <v>330.69</v>
      </c>
      <c r="I454" s="44">
        <f t="shared" si="263"/>
        <v>330.69</v>
      </c>
      <c r="J454" s="44">
        <f t="shared" si="263"/>
        <v>330.69</v>
      </c>
      <c r="K454" s="44">
        <f t="shared" si="263"/>
        <v>330.69</v>
      </c>
      <c r="L454" s="44">
        <f t="shared" si="263"/>
        <v>330.69</v>
      </c>
      <c r="M454" s="44">
        <f t="shared" si="263"/>
        <v>330.69</v>
      </c>
      <c r="N454" s="44">
        <f t="shared" si="263"/>
        <v>330.69</v>
      </c>
      <c r="O454" s="44">
        <f t="shared" si="263"/>
        <v>330.69</v>
      </c>
      <c r="P454" s="44">
        <f t="shared" si="263"/>
        <v>330.69</v>
      </c>
      <c r="Q454" s="44">
        <f t="shared" si="263"/>
        <v>330.69</v>
      </c>
      <c r="R454" s="44">
        <f t="shared" si="263"/>
        <v>330.69</v>
      </c>
      <c r="S454" s="44">
        <f t="shared" si="263"/>
        <v>330.69</v>
      </c>
      <c r="T454" s="44">
        <f t="shared" si="263"/>
        <v>330.69</v>
      </c>
      <c r="U454" s="44">
        <f t="shared" si="263"/>
        <v>330.69</v>
      </c>
      <c r="V454" s="44">
        <f t="shared" si="263"/>
        <v>330.69</v>
      </c>
      <c r="W454" s="44">
        <f t="shared" si="263"/>
        <v>330.69</v>
      </c>
      <c r="X454" s="44">
        <f t="shared" si="263"/>
        <v>330.69</v>
      </c>
      <c r="Y454" s="44">
        <f t="shared" si="263"/>
        <v>330.69</v>
      </c>
      <c r="Z454" s="44">
        <f t="shared" si="263"/>
        <v>330.69</v>
      </c>
      <c r="AA454" s="44">
        <f t="shared" si="263"/>
        <v>330.69</v>
      </c>
    </row>
    <row r="455" spans="1:27" collapsed="1" x14ac:dyDescent="0.2">
      <c r="A455" s="98" t="s">
        <v>1473</v>
      </c>
      <c r="B455" s="28" t="str">
        <f>"27"&amp;"."&amp;$B$663&amp;"."&amp;$B$664</f>
        <v>27.08.2023</v>
      </c>
      <c r="C455" s="90" t="s">
        <v>76</v>
      </c>
      <c r="D455" s="91">
        <f>ROUND(((D456+D457+D459+D458)/1000),5)</f>
        <v>1.8922000000000001</v>
      </c>
      <c r="E455" s="91">
        <f>ROUND(((E456+E457+E459+E458)/1000),5)</f>
        <v>1.78034</v>
      </c>
      <c r="F455" s="91">
        <f>ROUND(((F456+F457+F459+F458)/1000),5)</f>
        <v>1.7194499999999999</v>
      </c>
      <c r="G455" s="91">
        <f t="shared" ref="G455:AA455" si="264">ROUND(((G456+G457+G459+G458)/1000),5)</f>
        <v>1.6766399999999999</v>
      </c>
      <c r="H455" s="91">
        <f t="shared" si="264"/>
        <v>1.6502699999999999</v>
      </c>
      <c r="I455" s="91">
        <f t="shared" si="264"/>
        <v>1.6290199999999999</v>
      </c>
      <c r="J455" s="91">
        <f t="shared" si="264"/>
        <v>1.6173500000000001</v>
      </c>
      <c r="K455" s="91">
        <f t="shared" si="264"/>
        <v>1.8471500000000001</v>
      </c>
      <c r="L455" s="91">
        <f t="shared" si="264"/>
        <v>2.12907</v>
      </c>
      <c r="M455" s="91">
        <f t="shared" si="264"/>
        <v>2.3201499999999999</v>
      </c>
      <c r="N455" s="91">
        <f t="shared" si="264"/>
        <v>2.43058</v>
      </c>
      <c r="O455" s="91">
        <f t="shared" si="264"/>
        <v>2.4652699999999999</v>
      </c>
      <c r="P455" s="91">
        <f t="shared" si="264"/>
        <v>2.46454</v>
      </c>
      <c r="Q455" s="91">
        <f t="shared" si="264"/>
        <v>2.4730400000000001</v>
      </c>
      <c r="R455" s="91">
        <f t="shared" si="264"/>
        <v>2.4742899999999999</v>
      </c>
      <c r="S455" s="91">
        <f t="shared" si="264"/>
        <v>2.4661900000000001</v>
      </c>
      <c r="T455" s="91">
        <f t="shared" si="264"/>
        <v>2.4282699999999999</v>
      </c>
      <c r="U455" s="91">
        <f t="shared" si="264"/>
        <v>2.3724599999999998</v>
      </c>
      <c r="V455" s="91">
        <f t="shared" si="264"/>
        <v>2.36402</v>
      </c>
      <c r="W455" s="91">
        <f t="shared" si="264"/>
        <v>2.4053800000000001</v>
      </c>
      <c r="X455" s="91">
        <f t="shared" si="264"/>
        <v>2.4202599999999999</v>
      </c>
      <c r="Y455" s="91">
        <f t="shared" si="264"/>
        <v>2.31271</v>
      </c>
      <c r="Z455" s="91">
        <f t="shared" si="264"/>
        <v>2.2565300000000001</v>
      </c>
      <c r="AA455" s="91">
        <f t="shared" si="264"/>
        <v>1.9965599999999999</v>
      </c>
    </row>
    <row r="456" spans="1:27" ht="12.75" hidden="1" customHeight="1" outlineLevel="1" x14ac:dyDescent="0.2">
      <c r="A456" s="99" t="s">
        <v>1474</v>
      </c>
      <c r="B456" s="63" t="s">
        <v>238</v>
      </c>
      <c r="C456" s="43" t="s">
        <v>79</v>
      </c>
      <c r="D456" s="44">
        <v>1340.56</v>
      </c>
      <c r="E456" s="44">
        <v>1228.7</v>
      </c>
      <c r="F456" s="44">
        <v>1167.81</v>
      </c>
      <c r="G456" s="44">
        <v>1125</v>
      </c>
      <c r="H456" s="44">
        <v>1098.6300000000001</v>
      </c>
      <c r="I456" s="44">
        <v>1077.3800000000001</v>
      </c>
      <c r="J456" s="44">
        <v>1065.71</v>
      </c>
      <c r="K456" s="44">
        <v>1295.51</v>
      </c>
      <c r="L456" s="44">
        <v>1577.43</v>
      </c>
      <c r="M456" s="44">
        <v>1768.51</v>
      </c>
      <c r="N456" s="44">
        <v>1878.94</v>
      </c>
      <c r="O456" s="44">
        <v>1913.63</v>
      </c>
      <c r="P456" s="44">
        <v>1912.9</v>
      </c>
      <c r="Q456" s="44">
        <v>1921.4</v>
      </c>
      <c r="R456" s="44">
        <v>1922.65</v>
      </c>
      <c r="S456" s="44">
        <v>1914.55</v>
      </c>
      <c r="T456" s="44">
        <v>1876.63</v>
      </c>
      <c r="U456" s="44">
        <v>1820.82</v>
      </c>
      <c r="V456" s="44">
        <v>1812.38</v>
      </c>
      <c r="W456" s="44">
        <v>1853.74</v>
      </c>
      <c r="X456" s="44">
        <v>1868.62</v>
      </c>
      <c r="Y456" s="44">
        <v>1761.07</v>
      </c>
      <c r="Z456" s="44">
        <v>1704.89</v>
      </c>
      <c r="AA456" s="44">
        <v>1444.92</v>
      </c>
    </row>
    <row r="457" spans="1:27" ht="12.75" hidden="1" customHeight="1" outlineLevel="1" x14ac:dyDescent="0.2">
      <c r="A457" s="99" t="s">
        <v>1475</v>
      </c>
      <c r="B457" s="63" t="s">
        <v>90</v>
      </c>
      <c r="C457" s="43" t="s">
        <v>79</v>
      </c>
      <c r="D457" s="44">
        <f>$D$327</f>
        <v>217.03</v>
      </c>
      <c r="E457" s="44">
        <f t="shared" ref="E457:AA457" si="265">$D$327</f>
        <v>217.03</v>
      </c>
      <c r="F457" s="44">
        <f t="shared" si="265"/>
        <v>217.03</v>
      </c>
      <c r="G457" s="44">
        <f t="shared" si="265"/>
        <v>217.03</v>
      </c>
      <c r="H457" s="44">
        <f t="shared" si="265"/>
        <v>217.03</v>
      </c>
      <c r="I457" s="44">
        <f t="shared" si="265"/>
        <v>217.03</v>
      </c>
      <c r="J457" s="44">
        <f t="shared" si="265"/>
        <v>217.03</v>
      </c>
      <c r="K457" s="44">
        <f t="shared" si="265"/>
        <v>217.03</v>
      </c>
      <c r="L457" s="44">
        <f t="shared" si="265"/>
        <v>217.03</v>
      </c>
      <c r="M457" s="44">
        <f t="shared" si="265"/>
        <v>217.03</v>
      </c>
      <c r="N457" s="44">
        <f t="shared" si="265"/>
        <v>217.03</v>
      </c>
      <c r="O457" s="44">
        <f t="shared" si="265"/>
        <v>217.03</v>
      </c>
      <c r="P457" s="44">
        <f t="shared" si="265"/>
        <v>217.03</v>
      </c>
      <c r="Q457" s="44">
        <f t="shared" si="265"/>
        <v>217.03</v>
      </c>
      <c r="R457" s="44">
        <f t="shared" si="265"/>
        <v>217.03</v>
      </c>
      <c r="S457" s="44">
        <f t="shared" si="265"/>
        <v>217.03</v>
      </c>
      <c r="T457" s="44">
        <f t="shared" si="265"/>
        <v>217.03</v>
      </c>
      <c r="U457" s="44">
        <f t="shared" si="265"/>
        <v>217.03</v>
      </c>
      <c r="V457" s="44">
        <f t="shared" si="265"/>
        <v>217.03</v>
      </c>
      <c r="W457" s="44">
        <f t="shared" si="265"/>
        <v>217.03</v>
      </c>
      <c r="X457" s="44">
        <f t="shared" si="265"/>
        <v>217.03</v>
      </c>
      <c r="Y457" s="44">
        <f t="shared" si="265"/>
        <v>217.03</v>
      </c>
      <c r="Z457" s="44">
        <f t="shared" si="265"/>
        <v>217.03</v>
      </c>
      <c r="AA457" s="44">
        <f t="shared" si="265"/>
        <v>217.03</v>
      </c>
    </row>
    <row r="458" spans="1:27" ht="12.75" hidden="1" customHeight="1" outlineLevel="1" x14ac:dyDescent="0.2">
      <c r="A458" s="99" t="s">
        <v>1476</v>
      </c>
      <c r="B458" s="63" t="s">
        <v>83</v>
      </c>
      <c r="C458" s="43" t="s">
        <v>79</v>
      </c>
      <c r="D458" s="44">
        <v>3.92</v>
      </c>
      <c r="E458" s="44">
        <v>3.92</v>
      </c>
      <c r="F458" s="44">
        <v>3.92</v>
      </c>
      <c r="G458" s="44">
        <v>3.92</v>
      </c>
      <c r="H458" s="44">
        <v>3.92</v>
      </c>
      <c r="I458" s="44">
        <v>3.92</v>
      </c>
      <c r="J458" s="44">
        <v>3.92</v>
      </c>
      <c r="K458" s="44">
        <v>3.92</v>
      </c>
      <c r="L458" s="44">
        <v>3.92</v>
      </c>
      <c r="M458" s="44">
        <v>3.92</v>
      </c>
      <c r="N458" s="44">
        <v>3.92</v>
      </c>
      <c r="O458" s="44">
        <v>3.92</v>
      </c>
      <c r="P458" s="44">
        <v>3.92</v>
      </c>
      <c r="Q458" s="44">
        <v>3.92</v>
      </c>
      <c r="R458" s="44">
        <v>3.92</v>
      </c>
      <c r="S458" s="44">
        <v>3.92</v>
      </c>
      <c r="T458" s="44">
        <v>3.92</v>
      </c>
      <c r="U458" s="44">
        <v>3.92</v>
      </c>
      <c r="V458" s="44">
        <v>3.92</v>
      </c>
      <c r="W458" s="44">
        <v>3.92</v>
      </c>
      <c r="X458" s="44">
        <v>3.92</v>
      </c>
      <c r="Y458" s="44">
        <v>3.92</v>
      </c>
      <c r="Z458" s="44">
        <v>3.92</v>
      </c>
      <c r="AA458" s="44">
        <v>3.92</v>
      </c>
    </row>
    <row r="459" spans="1:27" ht="12.75" hidden="1" customHeight="1" outlineLevel="1" x14ac:dyDescent="0.2">
      <c r="A459" s="99" t="s">
        <v>1477</v>
      </c>
      <c r="B459" s="63" t="s">
        <v>81</v>
      </c>
      <c r="C459" s="43" t="s">
        <v>79</v>
      </c>
      <c r="D459" s="44">
        <f>$D$11</f>
        <v>330.69</v>
      </c>
      <c r="E459" s="44">
        <f t="shared" ref="E459:AA459" si="266">$D$11</f>
        <v>330.69</v>
      </c>
      <c r="F459" s="44">
        <f t="shared" si="266"/>
        <v>330.69</v>
      </c>
      <c r="G459" s="44">
        <f t="shared" si="266"/>
        <v>330.69</v>
      </c>
      <c r="H459" s="44">
        <f t="shared" si="266"/>
        <v>330.69</v>
      </c>
      <c r="I459" s="44">
        <f t="shared" si="266"/>
        <v>330.69</v>
      </c>
      <c r="J459" s="44">
        <f t="shared" si="266"/>
        <v>330.69</v>
      </c>
      <c r="K459" s="44">
        <f t="shared" si="266"/>
        <v>330.69</v>
      </c>
      <c r="L459" s="44">
        <f t="shared" si="266"/>
        <v>330.69</v>
      </c>
      <c r="M459" s="44">
        <f t="shared" si="266"/>
        <v>330.69</v>
      </c>
      <c r="N459" s="44">
        <f t="shared" si="266"/>
        <v>330.69</v>
      </c>
      <c r="O459" s="44">
        <f t="shared" si="266"/>
        <v>330.69</v>
      </c>
      <c r="P459" s="44">
        <f t="shared" si="266"/>
        <v>330.69</v>
      </c>
      <c r="Q459" s="44">
        <f t="shared" si="266"/>
        <v>330.69</v>
      </c>
      <c r="R459" s="44">
        <f t="shared" si="266"/>
        <v>330.69</v>
      </c>
      <c r="S459" s="44">
        <f t="shared" si="266"/>
        <v>330.69</v>
      </c>
      <c r="T459" s="44">
        <f t="shared" si="266"/>
        <v>330.69</v>
      </c>
      <c r="U459" s="44">
        <f t="shared" si="266"/>
        <v>330.69</v>
      </c>
      <c r="V459" s="44">
        <f t="shared" si="266"/>
        <v>330.69</v>
      </c>
      <c r="W459" s="44">
        <f t="shared" si="266"/>
        <v>330.69</v>
      </c>
      <c r="X459" s="44">
        <f t="shared" si="266"/>
        <v>330.69</v>
      </c>
      <c r="Y459" s="44">
        <f t="shared" si="266"/>
        <v>330.69</v>
      </c>
      <c r="Z459" s="44">
        <f t="shared" si="266"/>
        <v>330.69</v>
      </c>
      <c r="AA459" s="44">
        <f t="shared" si="266"/>
        <v>330.69</v>
      </c>
    </row>
    <row r="460" spans="1:27" collapsed="1" x14ac:dyDescent="0.2">
      <c r="A460" s="98" t="s">
        <v>1478</v>
      </c>
      <c r="B460" s="28" t="str">
        <f>"28"&amp;"."&amp;$B$663&amp;"."&amp;$B$664</f>
        <v>28.08.2023</v>
      </c>
      <c r="C460" s="90" t="s">
        <v>76</v>
      </c>
      <c r="D460" s="91">
        <f>ROUND(((D461+D462+D464+D463)/1000),5)</f>
        <v>1.8603799999999999</v>
      </c>
      <c r="E460" s="91">
        <f>ROUND(((E461+E462+E464+E463)/1000),5)</f>
        <v>1.71871</v>
      </c>
      <c r="F460" s="91">
        <f>ROUND(((F461+F462+F464+F463)/1000),5)</f>
        <v>1.6485099999999999</v>
      </c>
      <c r="G460" s="91">
        <f t="shared" ref="G460:AA460" si="267">ROUND(((G461+G462+G464+G463)/1000),5)</f>
        <v>1.5855399999999999</v>
      </c>
      <c r="H460" s="91">
        <f t="shared" si="267"/>
        <v>1.62991</v>
      </c>
      <c r="I460" s="91">
        <f t="shared" si="267"/>
        <v>1.71994</v>
      </c>
      <c r="J460" s="91">
        <f t="shared" si="267"/>
        <v>1.8952599999999999</v>
      </c>
      <c r="K460" s="91">
        <f t="shared" si="267"/>
        <v>2.1756700000000002</v>
      </c>
      <c r="L460" s="91">
        <f t="shared" si="267"/>
        <v>2.4567399999999999</v>
      </c>
      <c r="M460" s="91">
        <f t="shared" si="267"/>
        <v>2.5688499999999999</v>
      </c>
      <c r="N460" s="91">
        <f t="shared" si="267"/>
        <v>2.5830799999999998</v>
      </c>
      <c r="O460" s="91">
        <f t="shared" si="267"/>
        <v>2.5838000000000001</v>
      </c>
      <c r="P460" s="91">
        <f t="shared" si="267"/>
        <v>2.5745499999999999</v>
      </c>
      <c r="Q460" s="91">
        <f t="shared" si="267"/>
        <v>2.6299800000000002</v>
      </c>
      <c r="R460" s="91">
        <f t="shared" si="267"/>
        <v>2.7235299999999998</v>
      </c>
      <c r="S460" s="91">
        <f t="shared" si="267"/>
        <v>2.7154799999999999</v>
      </c>
      <c r="T460" s="91">
        <f t="shared" si="267"/>
        <v>2.73319</v>
      </c>
      <c r="U460" s="91">
        <f t="shared" si="267"/>
        <v>2.5930200000000001</v>
      </c>
      <c r="V460" s="91">
        <f t="shared" si="267"/>
        <v>2.58602</v>
      </c>
      <c r="W460" s="91">
        <f t="shared" si="267"/>
        <v>2.59354</v>
      </c>
      <c r="X460" s="91">
        <f t="shared" si="267"/>
        <v>2.5692900000000001</v>
      </c>
      <c r="Y460" s="91">
        <f t="shared" si="267"/>
        <v>2.4851999999999999</v>
      </c>
      <c r="Z460" s="91">
        <f t="shared" si="267"/>
        <v>2.2519100000000001</v>
      </c>
      <c r="AA460" s="91">
        <f t="shared" si="267"/>
        <v>2.0076299999999998</v>
      </c>
    </row>
    <row r="461" spans="1:27" ht="12.75" hidden="1" customHeight="1" outlineLevel="1" x14ac:dyDescent="0.2">
      <c r="A461" s="99" t="s">
        <v>1479</v>
      </c>
      <c r="B461" s="63" t="s">
        <v>238</v>
      </c>
      <c r="C461" s="43" t="s">
        <v>79</v>
      </c>
      <c r="D461" s="44">
        <v>1308.74</v>
      </c>
      <c r="E461" s="44">
        <v>1167.07</v>
      </c>
      <c r="F461" s="44">
        <v>1096.8699999999999</v>
      </c>
      <c r="G461" s="44">
        <v>1033.9000000000001</v>
      </c>
      <c r="H461" s="44">
        <v>1078.27</v>
      </c>
      <c r="I461" s="44">
        <v>1168.3</v>
      </c>
      <c r="J461" s="44">
        <v>1343.62</v>
      </c>
      <c r="K461" s="44">
        <v>1624.03</v>
      </c>
      <c r="L461" s="44">
        <v>1905.1</v>
      </c>
      <c r="M461" s="44">
        <v>2017.21</v>
      </c>
      <c r="N461" s="44">
        <v>2031.44</v>
      </c>
      <c r="O461" s="44">
        <v>2032.16</v>
      </c>
      <c r="P461" s="44">
        <v>2022.91</v>
      </c>
      <c r="Q461" s="44">
        <v>2078.34</v>
      </c>
      <c r="R461" s="44">
        <v>2171.89</v>
      </c>
      <c r="S461" s="44">
        <v>2163.84</v>
      </c>
      <c r="T461" s="44">
        <v>2181.5500000000002</v>
      </c>
      <c r="U461" s="44">
        <v>2041.38</v>
      </c>
      <c r="V461" s="44">
        <v>2034.38</v>
      </c>
      <c r="W461" s="44">
        <v>2041.9</v>
      </c>
      <c r="X461" s="44">
        <v>2017.65</v>
      </c>
      <c r="Y461" s="44">
        <v>1933.56</v>
      </c>
      <c r="Z461" s="44">
        <v>1700.27</v>
      </c>
      <c r="AA461" s="44">
        <v>1455.99</v>
      </c>
    </row>
    <row r="462" spans="1:27" ht="12.75" hidden="1" customHeight="1" outlineLevel="1" x14ac:dyDescent="0.2">
      <c r="A462" s="99" t="s">
        <v>1480</v>
      </c>
      <c r="B462" s="63" t="s">
        <v>90</v>
      </c>
      <c r="C462" s="43" t="s">
        <v>79</v>
      </c>
      <c r="D462" s="44">
        <f>$D$327</f>
        <v>217.03</v>
      </c>
      <c r="E462" s="44">
        <f t="shared" ref="E462:AA462" si="268">$D$327</f>
        <v>217.03</v>
      </c>
      <c r="F462" s="44">
        <f t="shared" si="268"/>
        <v>217.03</v>
      </c>
      <c r="G462" s="44">
        <f t="shared" si="268"/>
        <v>217.03</v>
      </c>
      <c r="H462" s="44">
        <f t="shared" si="268"/>
        <v>217.03</v>
      </c>
      <c r="I462" s="44">
        <f t="shared" si="268"/>
        <v>217.03</v>
      </c>
      <c r="J462" s="44">
        <f t="shared" si="268"/>
        <v>217.03</v>
      </c>
      <c r="K462" s="44">
        <f t="shared" si="268"/>
        <v>217.03</v>
      </c>
      <c r="L462" s="44">
        <f t="shared" si="268"/>
        <v>217.03</v>
      </c>
      <c r="M462" s="44">
        <f t="shared" si="268"/>
        <v>217.03</v>
      </c>
      <c r="N462" s="44">
        <f t="shared" si="268"/>
        <v>217.03</v>
      </c>
      <c r="O462" s="44">
        <f t="shared" si="268"/>
        <v>217.03</v>
      </c>
      <c r="P462" s="44">
        <f t="shared" si="268"/>
        <v>217.03</v>
      </c>
      <c r="Q462" s="44">
        <f t="shared" si="268"/>
        <v>217.03</v>
      </c>
      <c r="R462" s="44">
        <f t="shared" si="268"/>
        <v>217.03</v>
      </c>
      <c r="S462" s="44">
        <f t="shared" si="268"/>
        <v>217.03</v>
      </c>
      <c r="T462" s="44">
        <f t="shared" si="268"/>
        <v>217.03</v>
      </c>
      <c r="U462" s="44">
        <f t="shared" si="268"/>
        <v>217.03</v>
      </c>
      <c r="V462" s="44">
        <f t="shared" si="268"/>
        <v>217.03</v>
      </c>
      <c r="W462" s="44">
        <f t="shared" si="268"/>
        <v>217.03</v>
      </c>
      <c r="X462" s="44">
        <f t="shared" si="268"/>
        <v>217.03</v>
      </c>
      <c r="Y462" s="44">
        <f t="shared" si="268"/>
        <v>217.03</v>
      </c>
      <c r="Z462" s="44">
        <f t="shared" si="268"/>
        <v>217.03</v>
      </c>
      <c r="AA462" s="44">
        <f t="shared" si="268"/>
        <v>217.03</v>
      </c>
    </row>
    <row r="463" spans="1:27" ht="12.75" hidden="1" customHeight="1" outlineLevel="1" x14ac:dyDescent="0.2">
      <c r="A463" s="99" t="s">
        <v>1481</v>
      </c>
      <c r="B463" s="63" t="s">
        <v>83</v>
      </c>
      <c r="C463" s="43" t="s">
        <v>79</v>
      </c>
      <c r="D463" s="44">
        <v>3.92</v>
      </c>
      <c r="E463" s="44">
        <v>3.92</v>
      </c>
      <c r="F463" s="44">
        <v>3.92</v>
      </c>
      <c r="G463" s="44">
        <v>3.92</v>
      </c>
      <c r="H463" s="44">
        <v>3.92</v>
      </c>
      <c r="I463" s="44">
        <v>3.92</v>
      </c>
      <c r="J463" s="44">
        <v>3.92</v>
      </c>
      <c r="K463" s="44">
        <v>3.92</v>
      </c>
      <c r="L463" s="44">
        <v>3.92</v>
      </c>
      <c r="M463" s="44">
        <v>3.92</v>
      </c>
      <c r="N463" s="44">
        <v>3.92</v>
      </c>
      <c r="O463" s="44">
        <v>3.92</v>
      </c>
      <c r="P463" s="44">
        <v>3.92</v>
      </c>
      <c r="Q463" s="44">
        <v>3.92</v>
      </c>
      <c r="R463" s="44">
        <v>3.92</v>
      </c>
      <c r="S463" s="44">
        <v>3.92</v>
      </c>
      <c r="T463" s="44">
        <v>3.92</v>
      </c>
      <c r="U463" s="44">
        <v>3.92</v>
      </c>
      <c r="V463" s="44">
        <v>3.92</v>
      </c>
      <c r="W463" s="44">
        <v>3.92</v>
      </c>
      <c r="X463" s="44">
        <v>3.92</v>
      </c>
      <c r="Y463" s="44">
        <v>3.92</v>
      </c>
      <c r="Z463" s="44">
        <v>3.92</v>
      </c>
      <c r="AA463" s="44">
        <v>3.92</v>
      </c>
    </row>
    <row r="464" spans="1:27" ht="12.75" hidden="1" customHeight="1" outlineLevel="1" x14ac:dyDescent="0.2">
      <c r="A464" s="99" t="s">
        <v>1482</v>
      </c>
      <c r="B464" s="63" t="s">
        <v>81</v>
      </c>
      <c r="C464" s="43" t="s">
        <v>79</v>
      </c>
      <c r="D464" s="44">
        <f>$D$11</f>
        <v>330.69</v>
      </c>
      <c r="E464" s="44">
        <f t="shared" ref="E464:AA464" si="269">$D$11</f>
        <v>330.69</v>
      </c>
      <c r="F464" s="44">
        <f t="shared" si="269"/>
        <v>330.69</v>
      </c>
      <c r="G464" s="44">
        <f t="shared" si="269"/>
        <v>330.69</v>
      </c>
      <c r="H464" s="44">
        <f t="shared" si="269"/>
        <v>330.69</v>
      </c>
      <c r="I464" s="44">
        <f t="shared" si="269"/>
        <v>330.69</v>
      </c>
      <c r="J464" s="44">
        <f t="shared" si="269"/>
        <v>330.69</v>
      </c>
      <c r="K464" s="44">
        <f t="shared" si="269"/>
        <v>330.69</v>
      </c>
      <c r="L464" s="44">
        <f t="shared" si="269"/>
        <v>330.69</v>
      </c>
      <c r="M464" s="44">
        <f t="shared" si="269"/>
        <v>330.69</v>
      </c>
      <c r="N464" s="44">
        <f t="shared" si="269"/>
        <v>330.69</v>
      </c>
      <c r="O464" s="44">
        <f t="shared" si="269"/>
        <v>330.69</v>
      </c>
      <c r="P464" s="44">
        <f t="shared" si="269"/>
        <v>330.69</v>
      </c>
      <c r="Q464" s="44">
        <f t="shared" si="269"/>
        <v>330.69</v>
      </c>
      <c r="R464" s="44">
        <f t="shared" si="269"/>
        <v>330.69</v>
      </c>
      <c r="S464" s="44">
        <f t="shared" si="269"/>
        <v>330.69</v>
      </c>
      <c r="T464" s="44">
        <f t="shared" si="269"/>
        <v>330.69</v>
      </c>
      <c r="U464" s="44">
        <f t="shared" si="269"/>
        <v>330.69</v>
      </c>
      <c r="V464" s="44">
        <f t="shared" si="269"/>
        <v>330.69</v>
      </c>
      <c r="W464" s="44">
        <f t="shared" si="269"/>
        <v>330.69</v>
      </c>
      <c r="X464" s="44">
        <f t="shared" si="269"/>
        <v>330.69</v>
      </c>
      <c r="Y464" s="44">
        <f t="shared" si="269"/>
        <v>330.69</v>
      </c>
      <c r="Z464" s="44">
        <f t="shared" si="269"/>
        <v>330.69</v>
      </c>
      <c r="AA464" s="44">
        <f t="shared" si="269"/>
        <v>330.69</v>
      </c>
    </row>
    <row r="465" spans="1:27" collapsed="1" x14ac:dyDescent="0.2">
      <c r="A465" s="98" t="s">
        <v>1483</v>
      </c>
      <c r="B465" s="28" t="str">
        <f>"29"&amp;"."&amp;$B$663&amp;"."&amp;$B$664</f>
        <v>29.08.2023</v>
      </c>
      <c r="C465" s="90" t="s">
        <v>76</v>
      </c>
      <c r="D465" s="91">
        <f>ROUND(((D466+D467+D469+D468)/1000),5)</f>
        <v>1.87534</v>
      </c>
      <c r="E465" s="91">
        <f>ROUND(((E466+E467+E469+E468)/1000),5)</f>
        <v>1.7377199999999999</v>
      </c>
      <c r="F465" s="91">
        <f>ROUND(((F466+F467+F469+F468)/1000),5)</f>
        <v>1.62015</v>
      </c>
      <c r="G465" s="91">
        <f t="shared" ref="G465:AA465" si="270">ROUND(((G466+G467+G469+G468)/1000),5)</f>
        <v>1.62239</v>
      </c>
      <c r="H465" s="91">
        <f t="shared" si="270"/>
        <v>1.69407</v>
      </c>
      <c r="I465" s="91">
        <f t="shared" si="270"/>
        <v>1.8259799999999999</v>
      </c>
      <c r="J465" s="91">
        <f t="shared" si="270"/>
        <v>1.91239</v>
      </c>
      <c r="K465" s="91">
        <f t="shared" si="270"/>
        <v>2.1726299999999998</v>
      </c>
      <c r="L465" s="91">
        <f t="shared" si="270"/>
        <v>2.5319099999999999</v>
      </c>
      <c r="M465" s="91">
        <f t="shared" si="270"/>
        <v>2.59693</v>
      </c>
      <c r="N465" s="91">
        <f t="shared" si="270"/>
        <v>2.6362800000000002</v>
      </c>
      <c r="O465" s="91">
        <f t="shared" si="270"/>
        <v>2.6143399999999999</v>
      </c>
      <c r="P465" s="91">
        <f t="shared" si="270"/>
        <v>2.6051099999999998</v>
      </c>
      <c r="Q465" s="91">
        <f t="shared" si="270"/>
        <v>2.6236999999999999</v>
      </c>
      <c r="R465" s="91">
        <f t="shared" si="270"/>
        <v>2.6705899999999998</v>
      </c>
      <c r="S465" s="91">
        <f t="shared" si="270"/>
        <v>2.6706799999999999</v>
      </c>
      <c r="T465" s="91">
        <f t="shared" si="270"/>
        <v>2.66092</v>
      </c>
      <c r="U465" s="91">
        <f t="shared" si="270"/>
        <v>2.6432899999999999</v>
      </c>
      <c r="V465" s="91">
        <f t="shared" si="270"/>
        <v>2.62121</v>
      </c>
      <c r="W465" s="91">
        <f t="shared" si="270"/>
        <v>2.6521400000000002</v>
      </c>
      <c r="X465" s="91">
        <f t="shared" si="270"/>
        <v>2.6579000000000002</v>
      </c>
      <c r="Y465" s="91">
        <f t="shared" si="270"/>
        <v>2.59741</v>
      </c>
      <c r="Z465" s="91">
        <f t="shared" si="270"/>
        <v>2.2474400000000001</v>
      </c>
      <c r="AA465" s="91">
        <f t="shared" si="270"/>
        <v>2.0432100000000002</v>
      </c>
    </row>
    <row r="466" spans="1:27" ht="12.75" hidden="1" customHeight="1" outlineLevel="1" x14ac:dyDescent="0.2">
      <c r="A466" s="99" t="s">
        <v>1484</v>
      </c>
      <c r="B466" s="63" t="s">
        <v>238</v>
      </c>
      <c r="C466" s="43" t="s">
        <v>79</v>
      </c>
      <c r="D466" s="44">
        <v>1323.7</v>
      </c>
      <c r="E466" s="44">
        <v>1186.08</v>
      </c>
      <c r="F466" s="44">
        <v>1068.51</v>
      </c>
      <c r="G466" s="44">
        <v>1070.75</v>
      </c>
      <c r="H466" s="44">
        <v>1142.43</v>
      </c>
      <c r="I466" s="44">
        <v>1274.3399999999999</v>
      </c>
      <c r="J466" s="44">
        <v>1360.75</v>
      </c>
      <c r="K466" s="44">
        <v>1620.99</v>
      </c>
      <c r="L466" s="44">
        <v>1980.27</v>
      </c>
      <c r="M466" s="44">
        <v>2045.29</v>
      </c>
      <c r="N466" s="44">
        <v>2084.64</v>
      </c>
      <c r="O466" s="44">
        <v>2062.6999999999998</v>
      </c>
      <c r="P466" s="44">
        <v>2053.4699999999998</v>
      </c>
      <c r="Q466" s="44">
        <v>2072.06</v>
      </c>
      <c r="R466" s="44">
        <v>2118.9499999999998</v>
      </c>
      <c r="S466" s="44">
        <v>2119.04</v>
      </c>
      <c r="T466" s="44">
        <v>2109.2800000000002</v>
      </c>
      <c r="U466" s="44">
        <v>2091.65</v>
      </c>
      <c r="V466" s="44">
        <v>2069.5700000000002</v>
      </c>
      <c r="W466" s="44">
        <v>2100.5</v>
      </c>
      <c r="X466" s="44">
        <v>2106.2600000000002</v>
      </c>
      <c r="Y466" s="44">
        <v>2045.77</v>
      </c>
      <c r="Z466" s="44">
        <v>1695.8</v>
      </c>
      <c r="AA466" s="44">
        <v>1491.57</v>
      </c>
    </row>
    <row r="467" spans="1:27" ht="12.75" hidden="1" customHeight="1" outlineLevel="1" x14ac:dyDescent="0.2">
      <c r="A467" s="99" t="s">
        <v>1485</v>
      </c>
      <c r="B467" s="63" t="s">
        <v>90</v>
      </c>
      <c r="C467" s="43" t="s">
        <v>79</v>
      </c>
      <c r="D467" s="44">
        <f>$D$327</f>
        <v>217.03</v>
      </c>
      <c r="E467" s="44">
        <f t="shared" ref="E467:AA467" si="271">$D$327</f>
        <v>217.03</v>
      </c>
      <c r="F467" s="44">
        <f t="shared" si="271"/>
        <v>217.03</v>
      </c>
      <c r="G467" s="44">
        <f t="shared" si="271"/>
        <v>217.03</v>
      </c>
      <c r="H467" s="44">
        <f t="shared" si="271"/>
        <v>217.03</v>
      </c>
      <c r="I467" s="44">
        <f t="shared" si="271"/>
        <v>217.03</v>
      </c>
      <c r="J467" s="44">
        <f t="shared" si="271"/>
        <v>217.03</v>
      </c>
      <c r="K467" s="44">
        <f t="shared" si="271"/>
        <v>217.03</v>
      </c>
      <c r="L467" s="44">
        <f t="shared" si="271"/>
        <v>217.03</v>
      </c>
      <c r="M467" s="44">
        <f t="shared" si="271"/>
        <v>217.03</v>
      </c>
      <c r="N467" s="44">
        <f t="shared" si="271"/>
        <v>217.03</v>
      </c>
      <c r="O467" s="44">
        <f t="shared" si="271"/>
        <v>217.03</v>
      </c>
      <c r="P467" s="44">
        <f t="shared" si="271"/>
        <v>217.03</v>
      </c>
      <c r="Q467" s="44">
        <f t="shared" si="271"/>
        <v>217.03</v>
      </c>
      <c r="R467" s="44">
        <f t="shared" si="271"/>
        <v>217.03</v>
      </c>
      <c r="S467" s="44">
        <f t="shared" si="271"/>
        <v>217.03</v>
      </c>
      <c r="T467" s="44">
        <f t="shared" si="271"/>
        <v>217.03</v>
      </c>
      <c r="U467" s="44">
        <f t="shared" si="271"/>
        <v>217.03</v>
      </c>
      <c r="V467" s="44">
        <f t="shared" si="271"/>
        <v>217.03</v>
      </c>
      <c r="W467" s="44">
        <f t="shared" si="271"/>
        <v>217.03</v>
      </c>
      <c r="X467" s="44">
        <f t="shared" si="271"/>
        <v>217.03</v>
      </c>
      <c r="Y467" s="44">
        <f t="shared" si="271"/>
        <v>217.03</v>
      </c>
      <c r="Z467" s="44">
        <f t="shared" si="271"/>
        <v>217.03</v>
      </c>
      <c r="AA467" s="44">
        <f t="shared" si="271"/>
        <v>217.03</v>
      </c>
    </row>
    <row r="468" spans="1:27" ht="12.75" hidden="1" customHeight="1" outlineLevel="1" x14ac:dyDescent="0.2">
      <c r="A468" s="99" t="s">
        <v>1486</v>
      </c>
      <c r="B468" s="63" t="s">
        <v>83</v>
      </c>
      <c r="C468" s="43" t="s">
        <v>79</v>
      </c>
      <c r="D468" s="44">
        <v>3.92</v>
      </c>
      <c r="E468" s="44">
        <v>3.92</v>
      </c>
      <c r="F468" s="44">
        <v>3.92</v>
      </c>
      <c r="G468" s="44">
        <v>3.92</v>
      </c>
      <c r="H468" s="44">
        <v>3.92</v>
      </c>
      <c r="I468" s="44">
        <v>3.92</v>
      </c>
      <c r="J468" s="44">
        <v>3.92</v>
      </c>
      <c r="K468" s="44">
        <v>3.92</v>
      </c>
      <c r="L468" s="44">
        <v>3.92</v>
      </c>
      <c r="M468" s="44">
        <v>3.92</v>
      </c>
      <c r="N468" s="44">
        <v>3.92</v>
      </c>
      <c r="O468" s="44">
        <v>3.92</v>
      </c>
      <c r="P468" s="44">
        <v>3.92</v>
      </c>
      <c r="Q468" s="44">
        <v>3.92</v>
      </c>
      <c r="R468" s="44">
        <v>3.92</v>
      </c>
      <c r="S468" s="44">
        <v>3.92</v>
      </c>
      <c r="T468" s="44">
        <v>3.92</v>
      </c>
      <c r="U468" s="44">
        <v>3.92</v>
      </c>
      <c r="V468" s="44">
        <v>3.92</v>
      </c>
      <c r="W468" s="44">
        <v>3.92</v>
      </c>
      <c r="X468" s="44">
        <v>3.92</v>
      </c>
      <c r="Y468" s="44">
        <v>3.92</v>
      </c>
      <c r="Z468" s="44">
        <v>3.92</v>
      </c>
      <c r="AA468" s="44">
        <v>3.92</v>
      </c>
    </row>
    <row r="469" spans="1:27" ht="12.75" hidden="1" customHeight="1" outlineLevel="1" x14ac:dyDescent="0.2">
      <c r="A469" s="99" t="s">
        <v>1487</v>
      </c>
      <c r="B469" s="63" t="s">
        <v>81</v>
      </c>
      <c r="C469" s="43" t="s">
        <v>79</v>
      </c>
      <c r="D469" s="44">
        <f>$D$11</f>
        <v>330.69</v>
      </c>
      <c r="E469" s="44">
        <f t="shared" ref="E469:AA469" si="272">$D$11</f>
        <v>330.69</v>
      </c>
      <c r="F469" s="44">
        <f t="shared" si="272"/>
        <v>330.69</v>
      </c>
      <c r="G469" s="44">
        <f t="shared" si="272"/>
        <v>330.69</v>
      </c>
      <c r="H469" s="44">
        <f t="shared" si="272"/>
        <v>330.69</v>
      </c>
      <c r="I469" s="44">
        <f t="shared" si="272"/>
        <v>330.69</v>
      </c>
      <c r="J469" s="44">
        <f t="shared" si="272"/>
        <v>330.69</v>
      </c>
      <c r="K469" s="44">
        <f t="shared" si="272"/>
        <v>330.69</v>
      </c>
      <c r="L469" s="44">
        <f t="shared" si="272"/>
        <v>330.69</v>
      </c>
      <c r="M469" s="44">
        <f t="shared" si="272"/>
        <v>330.69</v>
      </c>
      <c r="N469" s="44">
        <f t="shared" si="272"/>
        <v>330.69</v>
      </c>
      <c r="O469" s="44">
        <f t="shared" si="272"/>
        <v>330.69</v>
      </c>
      <c r="P469" s="44">
        <f t="shared" si="272"/>
        <v>330.69</v>
      </c>
      <c r="Q469" s="44">
        <f t="shared" si="272"/>
        <v>330.69</v>
      </c>
      <c r="R469" s="44">
        <f t="shared" si="272"/>
        <v>330.69</v>
      </c>
      <c r="S469" s="44">
        <f t="shared" si="272"/>
        <v>330.69</v>
      </c>
      <c r="T469" s="44">
        <f t="shared" si="272"/>
        <v>330.69</v>
      </c>
      <c r="U469" s="44">
        <f t="shared" si="272"/>
        <v>330.69</v>
      </c>
      <c r="V469" s="44">
        <f t="shared" si="272"/>
        <v>330.69</v>
      </c>
      <c r="W469" s="44">
        <f t="shared" si="272"/>
        <v>330.69</v>
      </c>
      <c r="X469" s="44">
        <f t="shared" si="272"/>
        <v>330.69</v>
      </c>
      <c r="Y469" s="44">
        <f t="shared" si="272"/>
        <v>330.69</v>
      </c>
      <c r="Z469" s="44">
        <f t="shared" si="272"/>
        <v>330.69</v>
      </c>
      <c r="AA469" s="44">
        <f t="shared" si="272"/>
        <v>330.69</v>
      </c>
    </row>
    <row r="470" spans="1:27" collapsed="1" x14ac:dyDescent="0.2">
      <c r="A470" s="98" t="s">
        <v>1488</v>
      </c>
      <c r="B470" s="28" t="str">
        <f>"30"&amp;"."&amp;$B$663&amp;"."&amp;$B$664</f>
        <v>30.08.2023</v>
      </c>
      <c r="C470" s="90" t="s">
        <v>76</v>
      </c>
      <c r="D470" s="91">
        <f>ROUND(((D471+D472+D474+D473)/1000),5)</f>
        <v>2.0324599999999999</v>
      </c>
      <c r="E470" s="91">
        <f>ROUND(((E471+E472+E474+E473)/1000),5)</f>
        <v>1.90656</v>
      </c>
      <c r="F470" s="91">
        <f>ROUND(((F471+F472+F474+F473)/1000),5)</f>
        <v>1.8531</v>
      </c>
      <c r="G470" s="91">
        <f t="shared" ref="G470:AA470" si="273">ROUND(((G471+G472+G474+G473)/1000),5)</f>
        <v>1.8436699999999999</v>
      </c>
      <c r="H470" s="91">
        <f t="shared" si="273"/>
        <v>1.85094</v>
      </c>
      <c r="I470" s="91">
        <f t="shared" si="273"/>
        <v>1.9117</v>
      </c>
      <c r="J470" s="91">
        <f t="shared" si="273"/>
        <v>2.0327299999999999</v>
      </c>
      <c r="K470" s="91">
        <f t="shared" si="273"/>
        <v>2.2504599999999999</v>
      </c>
      <c r="L470" s="91">
        <f t="shared" si="273"/>
        <v>2.5627</v>
      </c>
      <c r="M470" s="91">
        <f t="shared" si="273"/>
        <v>2.6385299999999998</v>
      </c>
      <c r="N470" s="91">
        <f t="shared" si="273"/>
        <v>2.6860900000000001</v>
      </c>
      <c r="O470" s="91">
        <f t="shared" si="273"/>
        <v>2.6665299999999998</v>
      </c>
      <c r="P470" s="91">
        <f t="shared" si="273"/>
        <v>2.66492</v>
      </c>
      <c r="Q470" s="91">
        <f t="shared" si="273"/>
        <v>2.6789299999999998</v>
      </c>
      <c r="R470" s="91">
        <f t="shared" si="273"/>
        <v>2.7711700000000001</v>
      </c>
      <c r="S470" s="91">
        <f t="shared" si="273"/>
        <v>2.7717200000000002</v>
      </c>
      <c r="T470" s="91">
        <f t="shared" si="273"/>
        <v>2.7578800000000001</v>
      </c>
      <c r="U470" s="91">
        <f t="shared" si="273"/>
        <v>2.7393900000000002</v>
      </c>
      <c r="V470" s="91">
        <f t="shared" si="273"/>
        <v>2.70974</v>
      </c>
      <c r="W470" s="91">
        <f t="shared" si="273"/>
        <v>2.7454999999999998</v>
      </c>
      <c r="X470" s="91">
        <f t="shared" si="273"/>
        <v>2.7227700000000001</v>
      </c>
      <c r="Y470" s="91">
        <f t="shared" si="273"/>
        <v>2.5947100000000001</v>
      </c>
      <c r="Z470" s="91">
        <f t="shared" si="273"/>
        <v>2.3465500000000001</v>
      </c>
      <c r="AA470" s="91">
        <f t="shared" si="273"/>
        <v>2.1554099999999998</v>
      </c>
    </row>
    <row r="471" spans="1:27" ht="12.75" hidden="1" customHeight="1" outlineLevel="1" x14ac:dyDescent="0.2">
      <c r="A471" s="99" t="s">
        <v>1489</v>
      </c>
      <c r="B471" s="63" t="s">
        <v>238</v>
      </c>
      <c r="C471" s="43" t="s">
        <v>79</v>
      </c>
      <c r="D471" s="44">
        <v>1480.82</v>
      </c>
      <c r="E471" s="44">
        <v>1354.92</v>
      </c>
      <c r="F471" s="44">
        <v>1301.46</v>
      </c>
      <c r="G471" s="44">
        <v>1292.03</v>
      </c>
      <c r="H471" s="44">
        <v>1299.3</v>
      </c>
      <c r="I471" s="44">
        <v>1360.06</v>
      </c>
      <c r="J471" s="44">
        <v>1481.09</v>
      </c>
      <c r="K471" s="44">
        <v>1698.82</v>
      </c>
      <c r="L471" s="44">
        <v>2011.06</v>
      </c>
      <c r="M471" s="44">
        <v>2086.89</v>
      </c>
      <c r="N471" s="44">
        <v>2134.4499999999998</v>
      </c>
      <c r="O471" s="44">
        <v>2114.89</v>
      </c>
      <c r="P471" s="44">
        <v>2113.2800000000002</v>
      </c>
      <c r="Q471" s="44">
        <v>2127.29</v>
      </c>
      <c r="R471" s="44">
        <v>2219.5300000000002</v>
      </c>
      <c r="S471" s="44">
        <v>2220.08</v>
      </c>
      <c r="T471" s="44">
        <v>2206.2399999999998</v>
      </c>
      <c r="U471" s="44">
        <v>2187.75</v>
      </c>
      <c r="V471" s="44">
        <v>2158.1</v>
      </c>
      <c r="W471" s="44">
        <v>2193.86</v>
      </c>
      <c r="X471" s="44">
        <v>2171.13</v>
      </c>
      <c r="Y471" s="44">
        <v>2043.07</v>
      </c>
      <c r="Z471" s="44">
        <v>1794.91</v>
      </c>
      <c r="AA471" s="44">
        <v>1603.77</v>
      </c>
    </row>
    <row r="472" spans="1:27" ht="12.75" hidden="1" customHeight="1" outlineLevel="1" x14ac:dyDescent="0.2">
      <c r="A472" s="99" t="s">
        <v>1490</v>
      </c>
      <c r="B472" s="63" t="s">
        <v>90</v>
      </c>
      <c r="C472" s="43" t="s">
        <v>79</v>
      </c>
      <c r="D472" s="44">
        <f>$D$327</f>
        <v>217.03</v>
      </c>
      <c r="E472" s="44">
        <f t="shared" ref="E472:AA472" si="274">$D$327</f>
        <v>217.03</v>
      </c>
      <c r="F472" s="44">
        <f t="shared" si="274"/>
        <v>217.03</v>
      </c>
      <c r="G472" s="44">
        <f t="shared" si="274"/>
        <v>217.03</v>
      </c>
      <c r="H472" s="44">
        <f t="shared" si="274"/>
        <v>217.03</v>
      </c>
      <c r="I472" s="44">
        <f t="shared" si="274"/>
        <v>217.03</v>
      </c>
      <c r="J472" s="44">
        <f t="shared" si="274"/>
        <v>217.03</v>
      </c>
      <c r="K472" s="44">
        <f t="shared" si="274"/>
        <v>217.03</v>
      </c>
      <c r="L472" s="44">
        <f t="shared" si="274"/>
        <v>217.03</v>
      </c>
      <c r="M472" s="44">
        <f t="shared" si="274"/>
        <v>217.03</v>
      </c>
      <c r="N472" s="44">
        <f t="shared" si="274"/>
        <v>217.03</v>
      </c>
      <c r="O472" s="44">
        <f t="shared" si="274"/>
        <v>217.03</v>
      </c>
      <c r="P472" s="44">
        <f t="shared" si="274"/>
        <v>217.03</v>
      </c>
      <c r="Q472" s="44">
        <f t="shared" si="274"/>
        <v>217.03</v>
      </c>
      <c r="R472" s="44">
        <f t="shared" si="274"/>
        <v>217.03</v>
      </c>
      <c r="S472" s="44">
        <f t="shared" si="274"/>
        <v>217.03</v>
      </c>
      <c r="T472" s="44">
        <f t="shared" si="274"/>
        <v>217.03</v>
      </c>
      <c r="U472" s="44">
        <f t="shared" si="274"/>
        <v>217.03</v>
      </c>
      <c r="V472" s="44">
        <f t="shared" si="274"/>
        <v>217.03</v>
      </c>
      <c r="W472" s="44">
        <f t="shared" si="274"/>
        <v>217.03</v>
      </c>
      <c r="X472" s="44">
        <f t="shared" si="274"/>
        <v>217.03</v>
      </c>
      <c r="Y472" s="44">
        <f t="shared" si="274"/>
        <v>217.03</v>
      </c>
      <c r="Z472" s="44">
        <f t="shared" si="274"/>
        <v>217.03</v>
      </c>
      <c r="AA472" s="44">
        <f t="shared" si="274"/>
        <v>217.03</v>
      </c>
    </row>
    <row r="473" spans="1:27" ht="12.75" hidden="1" customHeight="1" outlineLevel="1" x14ac:dyDescent="0.2">
      <c r="A473" s="99" t="s">
        <v>1491</v>
      </c>
      <c r="B473" s="63" t="s">
        <v>83</v>
      </c>
      <c r="C473" s="43" t="s">
        <v>79</v>
      </c>
      <c r="D473" s="44">
        <v>3.92</v>
      </c>
      <c r="E473" s="44">
        <v>3.92</v>
      </c>
      <c r="F473" s="44">
        <v>3.92</v>
      </c>
      <c r="G473" s="44">
        <v>3.92</v>
      </c>
      <c r="H473" s="44">
        <v>3.92</v>
      </c>
      <c r="I473" s="44">
        <v>3.92</v>
      </c>
      <c r="J473" s="44">
        <v>3.92</v>
      </c>
      <c r="K473" s="44">
        <v>3.92</v>
      </c>
      <c r="L473" s="44">
        <v>3.92</v>
      </c>
      <c r="M473" s="44">
        <v>3.92</v>
      </c>
      <c r="N473" s="44">
        <v>3.92</v>
      </c>
      <c r="O473" s="44">
        <v>3.92</v>
      </c>
      <c r="P473" s="44">
        <v>3.92</v>
      </c>
      <c r="Q473" s="44">
        <v>3.92</v>
      </c>
      <c r="R473" s="44">
        <v>3.92</v>
      </c>
      <c r="S473" s="44">
        <v>3.92</v>
      </c>
      <c r="T473" s="44">
        <v>3.92</v>
      </c>
      <c r="U473" s="44">
        <v>3.92</v>
      </c>
      <c r="V473" s="44">
        <v>3.92</v>
      </c>
      <c r="W473" s="44">
        <v>3.92</v>
      </c>
      <c r="X473" s="44">
        <v>3.92</v>
      </c>
      <c r="Y473" s="44">
        <v>3.92</v>
      </c>
      <c r="Z473" s="44">
        <v>3.92</v>
      </c>
      <c r="AA473" s="44">
        <v>3.92</v>
      </c>
    </row>
    <row r="474" spans="1:27" ht="12.75" hidden="1" customHeight="1" outlineLevel="1" x14ac:dyDescent="0.2">
      <c r="A474" s="99" t="s">
        <v>1492</v>
      </c>
      <c r="B474" s="63" t="s">
        <v>81</v>
      </c>
      <c r="C474" s="43" t="s">
        <v>79</v>
      </c>
      <c r="D474" s="44">
        <f>$D$11</f>
        <v>330.69</v>
      </c>
      <c r="E474" s="44">
        <f t="shared" ref="E474:AA474" si="275">$D$11</f>
        <v>330.69</v>
      </c>
      <c r="F474" s="44">
        <f t="shared" si="275"/>
        <v>330.69</v>
      </c>
      <c r="G474" s="44">
        <f t="shared" si="275"/>
        <v>330.69</v>
      </c>
      <c r="H474" s="44">
        <f t="shared" si="275"/>
        <v>330.69</v>
      </c>
      <c r="I474" s="44">
        <f t="shared" si="275"/>
        <v>330.69</v>
      </c>
      <c r="J474" s="44">
        <f t="shared" si="275"/>
        <v>330.69</v>
      </c>
      <c r="K474" s="44">
        <f t="shared" si="275"/>
        <v>330.69</v>
      </c>
      <c r="L474" s="44">
        <f t="shared" si="275"/>
        <v>330.69</v>
      </c>
      <c r="M474" s="44">
        <f t="shared" si="275"/>
        <v>330.69</v>
      </c>
      <c r="N474" s="44">
        <f t="shared" si="275"/>
        <v>330.69</v>
      </c>
      <c r="O474" s="44">
        <f t="shared" si="275"/>
        <v>330.69</v>
      </c>
      <c r="P474" s="44">
        <f t="shared" si="275"/>
        <v>330.69</v>
      </c>
      <c r="Q474" s="44">
        <f t="shared" si="275"/>
        <v>330.69</v>
      </c>
      <c r="R474" s="44">
        <f t="shared" si="275"/>
        <v>330.69</v>
      </c>
      <c r="S474" s="44">
        <f t="shared" si="275"/>
        <v>330.69</v>
      </c>
      <c r="T474" s="44">
        <f t="shared" si="275"/>
        <v>330.69</v>
      </c>
      <c r="U474" s="44">
        <f t="shared" si="275"/>
        <v>330.69</v>
      </c>
      <c r="V474" s="44">
        <f t="shared" si="275"/>
        <v>330.69</v>
      </c>
      <c r="W474" s="44">
        <f t="shared" si="275"/>
        <v>330.69</v>
      </c>
      <c r="X474" s="44">
        <f t="shared" si="275"/>
        <v>330.69</v>
      </c>
      <c r="Y474" s="44">
        <f t="shared" si="275"/>
        <v>330.69</v>
      </c>
      <c r="Z474" s="44">
        <f t="shared" si="275"/>
        <v>330.69</v>
      </c>
      <c r="AA474" s="44">
        <f t="shared" si="275"/>
        <v>330.69</v>
      </c>
    </row>
    <row r="475" spans="1:27" collapsed="1" x14ac:dyDescent="0.2">
      <c r="A475" s="98" t="s">
        <v>1493</v>
      </c>
      <c r="B475" s="28" t="str">
        <f>"31"&amp;"."&amp;$B$663&amp;"."&amp;$B$664</f>
        <v>31.08.2023</v>
      </c>
      <c r="C475" s="90" t="s">
        <v>76</v>
      </c>
      <c r="D475" s="91">
        <f>ROUND(((D476+D477+D479+D478)/1000),5)</f>
        <v>1.8474299999999999</v>
      </c>
      <c r="E475" s="91">
        <f>ROUND(((E476+E477+E479+E478)/1000),5)</f>
        <v>1.7386699999999999</v>
      </c>
      <c r="F475" s="91">
        <f>ROUND(((F476+F477+F479+F478)/1000),5)</f>
        <v>1.65401</v>
      </c>
      <c r="G475" s="91">
        <f t="shared" ref="G475:AA475" si="276">ROUND(((G476+G477+G479+G478)/1000),5)</f>
        <v>1.6363399999999999</v>
      </c>
      <c r="H475" s="91">
        <f t="shared" si="276"/>
        <v>1.6784300000000001</v>
      </c>
      <c r="I475" s="91">
        <f t="shared" si="276"/>
        <v>1.8035399999999999</v>
      </c>
      <c r="J475" s="91">
        <f t="shared" si="276"/>
        <v>1.9510000000000001</v>
      </c>
      <c r="K475" s="91">
        <f t="shared" si="276"/>
        <v>2.2131799999999999</v>
      </c>
      <c r="L475" s="91">
        <f t="shared" si="276"/>
        <v>2.4461599999999999</v>
      </c>
      <c r="M475" s="91">
        <f t="shared" si="276"/>
        <v>2.5655600000000001</v>
      </c>
      <c r="N475" s="91">
        <f t="shared" si="276"/>
        <v>2.7582399999999998</v>
      </c>
      <c r="O475" s="91">
        <f t="shared" si="276"/>
        <v>2.60547</v>
      </c>
      <c r="P475" s="91">
        <f t="shared" si="276"/>
        <v>2.5470899999999999</v>
      </c>
      <c r="Q475" s="91">
        <f t="shared" si="276"/>
        <v>2.5774599999999999</v>
      </c>
      <c r="R475" s="91">
        <f t="shared" si="276"/>
        <v>2.7148500000000002</v>
      </c>
      <c r="S475" s="91">
        <f t="shared" si="276"/>
        <v>2.7034600000000002</v>
      </c>
      <c r="T475" s="91">
        <f t="shared" si="276"/>
        <v>2.6862599999999999</v>
      </c>
      <c r="U475" s="91">
        <f t="shared" si="276"/>
        <v>2.6592600000000002</v>
      </c>
      <c r="V475" s="91">
        <f t="shared" si="276"/>
        <v>2.6633499999999999</v>
      </c>
      <c r="W475" s="91">
        <f t="shared" si="276"/>
        <v>2.6644399999999999</v>
      </c>
      <c r="X475" s="91">
        <f t="shared" si="276"/>
        <v>2.7121400000000002</v>
      </c>
      <c r="Y475" s="91">
        <f t="shared" si="276"/>
        <v>2.61944</v>
      </c>
      <c r="Z475" s="91">
        <f t="shared" si="276"/>
        <v>2.3307799999999999</v>
      </c>
      <c r="AA475" s="91">
        <f t="shared" si="276"/>
        <v>2.1283099999999999</v>
      </c>
    </row>
    <row r="476" spans="1:27" ht="12.75" hidden="1" customHeight="1" outlineLevel="1" x14ac:dyDescent="0.2">
      <c r="A476" s="99" t="s">
        <v>1494</v>
      </c>
      <c r="B476" s="63" t="s">
        <v>238</v>
      </c>
      <c r="C476" s="43" t="s">
        <v>79</v>
      </c>
      <c r="D476" s="44">
        <v>1295.79</v>
      </c>
      <c r="E476" s="44">
        <v>1187.03</v>
      </c>
      <c r="F476" s="44">
        <v>1102.3699999999999</v>
      </c>
      <c r="G476" s="44">
        <v>1084.7</v>
      </c>
      <c r="H476" s="44">
        <v>1126.79</v>
      </c>
      <c r="I476" s="44">
        <v>1251.9000000000001</v>
      </c>
      <c r="J476" s="44">
        <v>1399.36</v>
      </c>
      <c r="K476" s="44">
        <v>1661.54</v>
      </c>
      <c r="L476" s="44">
        <v>1894.52</v>
      </c>
      <c r="M476" s="44">
        <v>2013.92</v>
      </c>
      <c r="N476" s="44">
        <v>2206.6</v>
      </c>
      <c r="O476" s="44">
        <v>2053.83</v>
      </c>
      <c r="P476" s="44">
        <v>1995.45</v>
      </c>
      <c r="Q476" s="44">
        <v>2025.82</v>
      </c>
      <c r="R476" s="44">
        <v>2163.21</v>
      </c>
      <c r="S476" s="44">
        <v>2151.8200000000002</v>
      </c>
      <c r="T476" s="44">
        <v>2134.62</v>
      </c>
      <c r="U476" s="44">
        <v>2107.62</v>
      </c>
      <c r="V476" s="44">
        <v>2111.71</v>
      </c>
      <c r="W476" s="44">
        <v>2112.8000000000002</v>
      </c>
      <c r="X476" s="44">
        <v>2160.5</v>
      </c>
      <c r="Y476" s="44">
        <v>2067.8000000000002</v>
      </c>
      <c r="Z476" s="44">
        <v>1779.14</v>
      </c>
      <c r="AA476" s="44">
        <v>1576.67</v>
      </c>
    </row>
    <row r="477" spans="1:27" ht="12.75" hidden="1" customHeight="1" outlineLevel="1" x14ac:dyDescent="0.2">
      <c r="A477" s="99" t="s">
        <v>1495</v>
      </c>
      <c r="B477" s="63" t="s">
        <v>90</v>
      </c>
      <c r="C477" s="43" t="s">
        <v>79</v>
      </c>
      <c r="D477" s="44">
        <f>$D$327</f>
        <v>217.03</v>
      </c>
      <c r="E477" s="44">
        <f t="shared" ref="E477:AA477" si="277">$D$327</f>
        <v>217.03</v>
      </c>
      <c r="F477" s="44">
        <f t="shared" si="277"/>
        <v>217.03</v>
      </c>
      <c r="G477" s="44">
        <f t="shared" si="277"/>
        <v>217.03</v>
      </c>
      <c r="H477" s="44">
        <f t="shared" si="277"/>
        <v>217.03</v>
      </c>
      <c r="I477" s="44">
        <f t="shared" si="277"/>
        <v>217.03</v>
      </c>
      <c r="J477" s="44">
        <f t="shared" si="277"/>
        <v>217.03</v>
      </c>
      <c r="K477" s="44">
        <f t="shared" si="277"/>
        <v>217.03</v>
      </c>
      <c r="L477" s="44">
        <f t="shared" si="277"/>
        <v>217.03</v>
      </c>
      <c r="M477" s="44">
        <f t="shared" si="277"/>
        <v>217.03</v>
      </c>
      <c r="N477" s="44">
        <f t="shared" si="277"/>
        <v>217.03</v>
      </c>
      <c r="O477" s="44">
        <f t="shared" si="277"/>
        <v>217.03</v>
      </c>
      <c r="P477" s="44">
        <f t="shared" si="277"/>
        <v>217.03</v>
      </c>
      <c r="Q477" s="44">
        <f t="shared" si="277"/>
        <v>217.03</v>
      </c>
      <c r="R477" s="44">
        <f t="shared" si="277"/>
        <v>217.03</v>
      </c>
      <c r="S477" s="44">
        <f t="shared" si="277"/>
        <v>217.03</v>
      </c>
      <c r="T477" s="44">
        <f t="shared" si="277"/>
        <v>217.03</v>
      </c>
      <c r="U477" s="44">
        <f t="shared" si="277"/>
        <v>217.03</v>
      </c>
      <c r="V477" s="44">
        <f t="shared" si="277"/>
        <v>217.03</v>
      </c>
      <c r="W477" s="44">
        <f t="shared" si="277"/>
        <v>217.03</v>
      </c>
      <c r="X477" s="44">
        <f t="shared" si="277"/>
        <v>217.03</v>
      </c>
      <c r="Y477" s="44">
        <f t="shared" si="277"/>
        <v>217.03</v>
      </c>
      <c r="Z477" s="44">
        <f t="shared" si="277"/>
        <v>217.03</v>
      </c>
      <c r="AA477" s="44">
        <f t="shared" si="277"/>
        <v>217.03</v>
      </c>
    </row>
    <row r="478" spans="1:27" ht="12.75" hidden="1" customHeight="1" outlineLevel="1" x14ac:dyDescent="0.2">
      <c r="A478" s="99" t="s">
        <v>1496</v>
      </c>
      <c r="B478" s="63" t="s">
        <v>83</v>
      </c>
      <c r="C478" s="43" t="s">
        <v>79</v>
      </c>
      <c r="D478" s="44">
        <v>3.92</v>
      </c>
      <c r="E478" s="44">
        <v>3.92</v>
      </c>
      <c r="F478" s="44">
        <v>3.92</v>
      </c>
      <c r="G478" s="44">
        <v>3.92</v>
      </c>
      <c r="H478" s="44">
        <v>3.92</v>
      </c>
      <c r="I478" s="44">
        <v>3.92</v>
      </c>
      <c r="J478" s="44">
        <v>3.92</v>
      </c>
      <c r="K478" s="44">
        <v>3.92</v>
      </c>
      <c r="L478" s="44">
        <v>3.92</v>
      </c>
      <c r="M478" s="44">
        <v>3.92</v>
      </c>
      <c r="N478" s="44">
        <v>3.92</v>
      </c>
      <c r="O478" s="44">
        <v>3.92</v>
      </c>
      <c r="P478" s="44">
        <v>3.92</v>
      </c>
      <c r="Q478" s="44">
        <v>3.92</v>
      </c>
      <c r="R478" s="44">
        <v>3.92</v>
      </c>
      <c r="S478" s="44">
        <v>3.92</v>
      </c>
      <c r="T478" s="44">
        <v>3.92</v>
      </c>
      <c r="U478" s="44">
        <v>3.92</v>
      </c>
      <c r="V478" s="44">
        <v>3.92</v>
      </c>
      <c r="W478" s="44">
        <v>3.92</v>
      </c>
      <c r="X478" s="44">
        <v>3.92</v>
      </c>
      <c r="Y478" s="44">
        <v>3.92</v>
      </c>
      <c r="Z478" s="44">
        <v>3.92</v>
      </c>
      <c r="AA478" s="44">
        <v>3.92</v>
      </c>
    </row>
    <row r="479" spans="1:27" ht="12.75" hidden="1" customHeight="1" outlineLevel="1" x14ac:dyDescent="0.2">
      <c r="A479" s="99" t="s">
        <v>1497</v>
      </c>
      <c r="B479" s="63" t="s">
        <v>81</v>
      </c>
      <c r="C479" s="43" t="s">
        <v>79</v>
      </c>
      <c r="D479" s="44">
        <f>$D$11</f>
        <v>330.69</v>
      </c>
      <c r="E479" s="44">
        <f t="shared" ref="E479:AA479" si="278">$D$11</f>
        <v>330.69</v>
      </c>
      <c r="F479" s="44">
        <f t="shared" si="278"/>
        <v>330.69</v>
      </c>
      <c r="G479" s="44">
        <f t="shared" si="278"/>
        <v>330.69</v>
      </c>
      <c r="H479" s="44">
        <f t="shared" si="278"/>
        <v>330.69</v>
      </c>
      <c r="I479" s="44">
        <f t="shared" si="278"/>
        <v>330.69</v>
      </c>
      <c r="J479" s="44">
        <f t="shared" si="278"/>
        <v>330.69</v>
      </c>
      <c r="K479" s="44">
        <f t="shared" si="278"/>
        <v>330.69</v>
      </c>
      <c r="L479" s="44">
        <f t="shared" si="278"/>
        <v>330.69</v>
      </c>
      <c r="M479" s="44">
        <f t="shared" si="278"/>
        <v>330.69</v>
      </c>
      <c r="N479" s="44">
        <f t="shared" si="278"/>
        <v>330.69</v>
      </c>
      <c r="O479" s="44">
        <f t="shared" si="278"/>
        <v>330.69</v>
      </c>
      <c r="P479" s="44">
        <f t="shared" si="278"/>
        <v>330.69</v>
      </c>
      <c r="Q479" s="44">
        <f t="shared" si="278"/>
        <v>330.69</v>
      </c>
      <c r="R479" s="44">
        <f t="shared" si="278"/>
        <v>330.69</v>
      </c>
      <c r="S479" s="44">
        <f t="shared" si="278"/>
        <v>330.69</v>
      </c>
      <c r="T479" s="44">
        <f t="shared" si="278"/>
        <v>330.69</v>
      </c>
      <c r="U479" s="44">
        <f t="shared" si="278"/>
        <v>330.69</v>
      </c>
      <c r="V479" s="44">
        <f t="shared" si="278"/>
        <v>330.69</v>
      </c>
      <c r="W479" s="44">
        <f t="shared" si="278"/>
        <v>330.69</v>
      </c>
      <c r="X479" s="44">
        <f t="shared" si="278"/>
        <v>330.69</v>
      </c>
      <c r="Y479" s="44">
        <f t="shared" si="278"/>
        <v>330.69</v>
      </c>
      <c r="Z479" s="44">
        <f t="shared" si="278"/>
        <v>330.69</v>
      </c>
      <c r="AA479" s="44">
        <f t="shared" si="278"/>
        <v>330.69</v>
      </c>
    </row>
    <row r="480" spans="1:27" collapsed="1" x14ac:dyDescent="0.2">
      <c r="B480" s="101" t="s">
        <v>392</v>
      </c>
    </row>
    <row r="481" spans="1:27" x14ac:dyDescent="0.2">
      <c r="B481" s="101" t="s">
        <v>392</v>
      </c>
    </row>
    <row r="482" spans="1:27" x14ac:dyDescent="0.2">
      <c r="A482" s="175" t="s">
        <v>705</v>
      </c>
      <c r="B482" s="176"/>
      <c r="C482" s="176"/>
      <c r="D482" s="176"/>
      <c r="E482" s="176"/>
      <c r="F482" s="1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7"/>
    </row>
    <row r="483" spans="1:27" ht="25.5" x14ac:dyDescent="0.2">
      <c r="A483" s="26" t="s">
        <v>64</v>
      </c>
      <c r="B483" s="27" t="s">
        <v>210</v>
      </c>
      <c r="C483" s="26" t="s">
        <v>211</v>
      </c>
      <c r="D483" s="27" t="s">
        <v>212</v>
      </c>
      <c r="E483" s="27" t="s">
        <v>213</v>
      </c>
      <c r="F483" s="27" t="s">
        <v>214</v>
      </c>
      <c r="G483" s="27" t="s">
        <v>215</v>
      </c>
      <c r="H483" s="27" t="s">
        <v>216</v>
      </c>
      <c r="I483" s="27" t="s">
        <v>217</v>
      </c>
      <c r="J483" s="27" t="s">
        <v>218</v>
      </c>
      <c r="K483" s="27" t="s">
        <v>219</v>
      </c>
      <c r="L483" s="27" t="s">
        <v>220</v>
      </c>
      <c r="M483" s="27" t="s">
        <v>221</v>
      </c>
      <c r="N483" s="27" t="s">
        <v>222</v>
      </c>
      <c r="O483" s="27" t="s">
        <v>223</v>
      </c>
      <c r="P483" s="27" t="s">
        <v>224</v>
      </c>
      <c r="Q483" s="27" t="s">
        <v>225</v>
      </c>
      <c r="R483" s="27" t="s">
        <v>226</v>
      </c>
      <c r="S483" s="27" t="s">
        <v>227</v>
      </c>
      <c r="T483" s="27" t="s">
        <v>228</v>
      </c>
      <c r="U483" s="27" t="s">
        <v>229</v>
      </c>
      <c r="V483" s="27" t="s">
        <v>230</v>
      </c>
      <c r="W483" s="27" t="s">
        <v>231</v>
      </c>
      <c r="X483" s="27" t="s">
        <v>232</v>
      </c>
      <c r="Y483" s="27" t="s">
        <v>233</v>
      </c>
      <c r="Z483" s="27" t="s">
        <v>234</v>
      </c>
      <c r="AA483" s="27" t="s">
        <v>235</v>
      </c>
    </row>
    <row r="484" spans="1:27" x14ac:dyDescent="0.2">
      <c r="A484" s="98" t="s">
        <v>1498</v>
      </c>
      <c r="B484" s="28" t="str">
        <f>"01"&amp;"."&amp;$B$663&amp;"."&amp;$B$664</f>
        <v>01.08.2023</v>
      </c>
      <c r="C484" s="90" t="s">
        <v>76</v>
      </c>
      <c r="D484" s="91">
        <f>ROUND(((D485+D486+D488+D487)/1000),5)</f>
        <v>1.8520300000000001</v>
      </c>
      <c r="E484" s="91">
        <f>ROUND(((E485+E486+E488+E487)/1000),5)</f>
        <v>1.6531100000000001</v>
      </c>
      <c r="F484" s="91">
        <f>ROUND(((F485+F486+F488+F487)/1000),5)</f>
        <v>1.53301</v>
      </c>
      <c r="G484" s="91">
        <f t="shared" ref="G484:AA484" si="279">ROUND(((G485+G486+G488+G487)/1000),5)</f>
        <v>1.51617</v>
      </c>
      <c r="H484" s="91">
        <f t="shared" si="279"/>
        <v>0.81201999999999996</v>
      </c>
      <c r="I484" s="91">
        <f t="shared" si="279"/>
        <v>1.50766</v>
      </c>
      <c r="J484" s="91">
        <f t="shared" si="279"/>
        <v>1.79203</v>
      </c>
      <c r="K484" s="91">
        <f t="shared" si="279"/>
        <v>2.2643200000000001</v>
      </c>
      <c r="L484" s="91">
        <f t="shared" si="279"/>
        <v>2.6286800000000001</v>
      </c>
      <c r="M484" s="91">
        <f t="shared" si="279"/>
        <v>2.9423400000000002</v>
      </c>
      <c r="N484" s="91">
        <f t="shared" si="279"/>
        <v>3.02216</v>
      </c>
      <c r="O484" s="91">
        <f t="shared" si="279"/>
        <v>3.0265</v>
      </c>
      <c r="P484" s="91">
        <f t="shared" si="279"/>
        <v>3.01979</v>
      </c>
      <c r="Q484" s="91">
        <f t="shared" si="279"/>
        <v>3.0443500000000001</v>
      </c>
      <c r="R484" s="91">
        <f t="shared" si="279"/>
        <v>2.91</v>
      </c>
      <c r="S484" s="91">
        <f t="shared" si="279"/>
        <v>2.9157099999999998</v>
      </c>
      <c r="T484" s="91">
        <f t="shared" si="279"/>
        <v>2.9252699999999998</v>
      </c>
      <c r="U484" s="91">
        <f t="shared" si="279"/>
        <v>2.9159099999999998</v>
      </c>
      <c r="V484" s="91">
        <f t="shared" si="279"/>
        <v>2.9009800000000001</v>
      </c>
      <c r="W484" s="91">
        <f t="shared" si="279"/>
        <v>2.8683299999999998</v>
      </c>
      <c r="X484" s="91">
        <f t="shared" si="279"/>
        <v>2.8348499999999999</v>
      </c>
      <c r="Y484" s="91">
        <f t="shared" si="279"/>
        <v>2.79209</v>
      </c>
      <c r="Z484" s="91">
        <f t="shared" si="279"/>
        <v>2.6006900000000002</v>
      </c>
      <c r="AA484" s="91">
        <f t="shared" si="279"/>
        <v>2.2223700000000002</v>
      </c>
    </row>
    <row r="485" spans="1:27" ht="12.75" hidden="1" customHeight="1" outlineLevel="1" x14ac:dyDescent="0.2">
      <c r="A485" s="99" t="s">
        <v>1499</v>
      </c>
      <c r="B485" s="63" t="s">
        <v>238</v>
      </c>
      <c r="C485" s="43" t="s">
        <v>79</v>
      </c>
      <c r="D485" s="44">
        <v>1083.24</v>
      </c>
      <c r="E485" s="44">
        <v>884.32</v>
      </c>
      <c r="F485" s="44">
        <v>764.22</v>
      </c>
      <c r="G485" s="44">
        <v>747.38</v>
      </c>
      <c r="H485" s="44">
        <v>43.23</v>
      </c>
      <c r="I485" s="44">
        <v>738.87</v>
      </c>
      <c r="J485" s="44">
        <v>1023.24</v>
      </c>
      <c r="K485" s="44">
        <v>1495.53</v>
      </c>
      <c r="L485" s="44">
        <v>1859.89</v>
      </c>
      <c r="M485" s="44">
        <v>2173.5500000000002</v>
      </c>
      <c r="N485" s="44">
        <v>2253.37</v>
      </c>
      <c r="O485" s="44">
        <v>2257.71</v>
      </c>
      <c r="P485" s="44">
        <v>2251</v>
      </c>
      <c r="Q485" s="44">
        <v>2275.56</v>
      </c>
      <c r="R485" s="44">
        <v>2141.21</v>
      </c>
      <c r="S485" s="44">
        <v>2146.92</v>
      </c>
      <c r="T485" s="44">
        <v>2156.48</v>
      </c>
      <c r="U485" s="44">
        <v>2147.12</v>
      </c>
      <c r="V485" s="44">
        <v>2132.19</v>
      </c>
      <c r="W485" s="44">
        <v>2099.54</v>
      </c>
      <c r="X485" s="44">
        <v>2066.06</v>
      </c>
      <c r="Y485" s="44">
        <v>2023.3</v>
      </c>
      <c r="Z485" s="44">
        <v>1831.9</v>
      </c>
      <c r="AA485" s="44">
        <v>1453.58</v>
      </c>
    </row>
    <row r="486" spans="1:27" ht="12.75" hidden="1" customHeight="1" outlineLevel="1" x14ac:dyDescent="0.2">
      <c r="A486" s="99" t="s">
        <v>1500</v>
      </c>
      <c r="B486" s="63" t="s">
        <v>90</v>
      </c>
      <c r="C486" s="43" t="s">
        <v>79</v>
      </c>
      <c r="D486" s="44">
        <v>434.18</v>
      </c>
      <c r="E486" s="44">
        <f>$D$486</f>
        <v>434.18</v>
      </c>
      <c r="F486" s="44">
        <f t="shared" ref="F486:AA486" si="280">$D$486</f>
        <v>434.18</v>
      </c>
      <c r="G486" s="44">
        <f t="shared" si="280"/>
        <v>434.18</v>
      </c>
      <c r="H486" s="44">
        <f t="shared" si="280"/>
        <v>434.18</v>
      </c>
      <c r="I486" s="44">
        <f t="shared" si="280"/>
        <v>434.18</v>
      </c>
      <c r="J486" s="44">
        <f t="shared" si="280"/>
        <v>434.18</v>
      </c>
      <c r="K486" s="44">
        <f t="shared" si="280"/>
        <v>434.18</v>
      </c>
      <c r="L486" s="44">
        <f t="shared" si="280"/>
        <v>434.18</v>
      </c>
      <c r="M486" s="44">
        <f t="shared" si="280"/>
        <v>434.18</v>
      </c>
      <c r="N486" s="44">
        <f t="shared" si="280"/>
        <v>434.18</v>
      </c>
      <c r="O486" s="44">
        <f t="shared" si="280"/>
        <v>434.18</v>
      </c>
      <c r="P486" s="44">
        <f t="shared" si="280"/>
        <v>434.18</v>
      </c>
      <c r="Q486" s="44">
        <f t="shared" si="280"/>
        <v>434.18</v>
      </c>
      <c r="R486" s="44">
        <f t="shared" si="280"/>
        <v>434.18</v>
      </c>
      <c r="S486" s="44">
        <f t="shared" si="280"/>
        <v>434.18</v>
      </c>
      <c r="T486" s="44">
        <f t="shared" si="280"/>
        <v>434.18</v>
      </c>
      <c r="U486" s="44">
        <f t="shared" si="280"/>
        <v>434.18</v>
      </c>
      <c r="V486" s="44">
        <f t="shared" si="280"/>
        <v>434.18</v>
      </c>
      <c r="W486" s="44">
        <f t="shared" si="280"/>
        <v>434.18</v>
      </c>
      <c r="X486" s="44">
        <f t="shared" si="280"/>
        <v>434.18</v>
      </c>
      <c r="Y486" s="44">
        <f t="shared" si="280"/>
        <v>434.18</v>
      </c>
      <c r="Z486" s="44">
        <f t="shared" si="280"/>
        <v>434.18</v>
      </c>
      <c r="AA486" s="44">
        <f t="shared" si="280"/>
        <v>434.18</v>
      </c>
    </row>
    <row r="487" spans="1:27" ht="12.75" hidden="1" customHeight="1" outlineLevel="1" x14ac:dyDescent="0.2">
      <c r="A487" s="99" t="s">
        <v>1501</v>
      </c>
      <c r="B487" s="63" t="s">
        <v>83</v>
      </c>
      <c r="C487" s="43" t="s">
        <v>79</v>
      </c>
      <c r="D487" s="44">
        <v>3.92</v>
      </c>
      <c r="E487" s="44">
        <v>3.92</v>
      </c>
      <c r="F487" s="44">
        <v>3.92</v>
      </c>
      <c r="G487" s="44">
        <v>3.92</v>
      </c>
      <c r="H487" s="44">
        <v>3.92</v>
      </c>
      <c r="I487" s="44">
        <v>3.92</v>
      </c>
      <c r="J487" s="44">
        <v>3.92</v>
      </c>
      <c r="K487" s="44">
        <v>3.92</v>
      </c>
      <c r="L487" s="44">
        <v>3.92</v>
      </c>
      <c r="M487" s="44">
        <v>3.92</v>
      </c>
      <c r="N487" s="44">
        <v>3.92</v>
      </c>
      <c r="O487" s="44">
        <v>3.92</v>
      </c>
      <c r="P487" s="44">
        <v>3.92</v>
      </c>
      <c r="Q487" s="44">
        <v>3.92</v>
      </c>
      <c r="R487" s="44">
        <v>3.92</v>
      </c>
      <c r="S487" s="44">
        <v>3.92</v>
      </c>
      <c r="T487" s="44">
        <v>3.92</v>
      </c>
      <c r="U487" s="44">
        <v>3.92</v>
      </c>
      <c r="V487" s="44">
        <v>3.92</v>
      </c>
      <c r="W487" s="44">
        <v>3.92</v>
      </c>
      <c r="X487" s="44">
        <v>3.92</v>
      </c>
      <c r="Y487" s="44">
        <v>3.92</v>
      </c>
      <c r="Z487" s="44">
        <v>3.92</v>
      </c>
      <c r="AA487" s="44">
        <v>3.92</v>
      </c>
    </row>
    <row r="488" spans="1:27" ht="12.75" hidden="1" customHeight="1" outlineLevel="1" x14ac:dyDescent="0.2">
      <c r="A488" s="99" t="s">
        <v>1502</v>
      </c>
      <c r="B488" s="63" t="s">
        <v>81</v>
      </c>
      <c r="C488" s="43" t="s">
        <v>79</v>
      </c>
      <c r="D488" s="44">
        <f>$D$11</f>
        <v>330.69</v>
      </c>
      <c r="E488" s="44">
        <f t="shared" ref="E488:AA488" si="281">$D$11</f>
        <v>330.69</v>
      </c>
      <c r="F488" s="44">
        <f t="shared" si="281"/>
        <v>330.69</v>
      </c>
      <c r="G488" s="44">
        <f t="shared" si="281"/>
        <v>330.69</v>
      </c>
      <c r="H488" s="44">
        <f t="shared" si="281"/>
        <v>330.69</v>
      </c>
      <c r="I488" s="44">
        <f t="shared" si="281"/>
        <v>330.69</v>
      </c>
      <c r="J488" s="44">
        <f t="shared" si="281"/>
        <v>330.69</v>
      </c>
      <c r="K488" s="44">
        <f t="shared" si="281"/>
        <v>330.69</v>
      </c>
      <c r="L488" s="44">
        <f t="shared" si="281"/>
        <v>330.69</v>
      </c>
      <c r="M488" s="44">
        <f t="shared" si="281"/>
        <v>330.69</v>
      </c>
      <c r="N488" s="44">
        <f t="shared" si="281"/>
        <v>330.69</v>
      </c>
      <c r="O488" s="44">
        <f t="shared" si="281"/>
        <v>330.69</v>
      </c>
      <c r="P488" s="44">
        <f t="shared" si="281"/>
        <v>330.69</v>
      </c>
      <c r="Q488" s="44">
        <f t="shared" si="281"/>
        <v>330.69</v>
      </c>
      <c r="R488" s="44">
        <f t="shared" si="281"/>
        <v>330.69</v>
      </c>
      <c r="S488" s="44">
        <f t="shared" si="281"/>
        <v>330.69</v>
      </c>
      <c r="T488" s="44">
        <f t="shared" si="281"/>
        <v>330.69</v>
      </c>
      <c r="U488" s="44">
        <f t="shared" si="281"/>
        <v>330.69</v>
      </c>
      <c r="V488" s="44">
        <f t="shared" si="281"/>
        <v>330.69</v>
      </c>
      <c r="W488" s="44">
        <f t="shared" si="281"/>
        <v>330.69</v>
      </c>
      <c r="X488" s="44">
        <f t="shared" si="281"/>
        <v>330.69</v>
      </c>
      <c r="Y488" s="44">
        <f t="shared" si="281"/>
        <v>330.69</v>
      </c>
      <c r="Z488" s="44">
        <f t="shared" si="281"/>
        <v>330.69</v>
      </c>
      <c r="AA488" s="44">
        <f t="shared" si="281"/>
        <v>330.69</v>
      </c>
    </row>
    <row r="489" spans="1:27" collapsed="1" x14ac:dyDescent="0.2">
      <c r="A489" s="98" t="s">
        <v>1503</v>
      </c>
      <c r="B489" s="28" t="str">
        <f>"02"&amp;"."&amp;$B$663&amp;"."&amp;$B$664</f>
        <v>02.08.2023</v>
      </c>
      <c r="C489" s="90" t="s">
        <v>76</v>
      </c>
      <c r="D489" s="91">
        <f>ROUND(((D490+D491+D493+D492)/1000),5)</f>
        <v>1.95305</v>
      </c>
      <c r="E489" s="91">
        <f>ROUND(((E490+E491+E493+E492)/1000),5)</f>
        <v>1.75135</v>
      </c>
      <c r="F489" s="91">
        <f>ROUND(((F490+F491+F493+F492)/1000),5)</f>
        <v>1.6461600000000001</v>
      </c>
      <c r="G489" s="91">
        <f t="shared" ref="G489:AA489" si="282">ROUND(((G490+G491+G493+G492)/1000),5)</f>
        <v>1.6037300000000001</v>
      </c>
      <c r="H489" s="91">
        <f t="shared" si="282"/>
        <v>1.5860300000000001</v>
      </c>
      <c r="I489" s="91">
        <f t="shared" si="282"/>
        <v>1.6825300000000001</v>
      </c>
      <c r="J489" s="91">
        <f t="shared" si="282"/>
        <v>1.89113</v>
      </c>
      <c r="K489" s="91">
        <f t="shared" si="282"/>
        <v>2.2382900000000001</v>
      </c>
      <c r="L489" s="91">
        <f t="shared" si="282"/>
        <v>2.48753</v>
      </c>
      <c r="M489" s="91">
        <f t="shared" si="282"/>
        <v>2.79535</v>
      </c>
      <c r="N489" s="91">
        <f t="shared" si="282"/>
        <v>2.8648400000000001</v>
      </c>
      <c r="O489" s="91">
        <f t="shared" si="282"/>
        <v>2.8669099999999998</v>
      </c>
      <c r="P489" s="91">
        <f t="shared" si="282"/>
        <v>2.86233</v>
      </c>
      <c r="Q489" s="91">
        <f t="shared" si="282"/>
        <v>2.8866999999999998</v>
      </c>
      <c r="R489" s="91">
        <f t="shared" si="282"/>
        <v>2.9454899999999999</v>
      </c>
      <c r="S489" s="91">
        <f t="shared" si="282"/>
        <v>2.9445600000000001</v>
      </c>
      <c r="T489" s="91">
        <f t="shared" si="282"/>
        <v>2.93066</v>
      </c>
      <c r="U489" s="91">
        <f t="shared" si="282"/>
        <v>2.8704399999999999</v>
      </c>
      <c r="V489" s="91">
        <f t="shared" si="282"/>
        <v>2.8596900000000001</v>
      </c>
      <c r="W489" s="91">
        <f t="shared" si="282"/>
        <v>2.7967300000000002</v>
      </c>
      <c r="X489" s="91">
        <f t="shared" si="282"/>
        <v>2.7832300000000001</v>
      </c>
      <c r="Y489" s="91">
        <f t="shared" si="282"/>
        <v>2.7565200000000001</v>
      </c>
      <c r="Z489" s="91">
        <f t="shared" si="282"/>
        <v>2.5633599999999999</v>
      </c>
      <c r="AA489" s="91">
        <f t="shared" si="282"/>
        <v>2.2864800000000001</v>
      </c>
    </row>
    <row r="490" spans="1:27" ht="12.75" hidden="1" customHeight="1" outlineLevel="1" x14ac:dyDescent="0.2">
      <c r="A490" s="99" t="s">
        <v>1504</v>
      </c>
      <c r="B490" s="63" t="s">
        <v>238</v>
      </c>
      <c r="C490" s="43" t="s">
        <v>79</v>
      </c>
      <c r="D490" s="44">
        <v>1184.26</v>
      </c>
      <c r="E490" s="44">
        <v>982.56</v>
      </c>
      <c r="F490" s="44">
        <v>877.37</v>
      </c>
      <c r="G490" s="44">
        <v>834.94</v>
      </c>
      <c r="H490" s="44">
        <v>817.24</v>
      </c>
      <c r="I490" s="44">
        <v>913.74</v>
      </c>
      <c r="J490" s="44">
        <v>1122.3399999999999</v>
      </c>
      <c r="K490" s="44">
        <v>1469.5</v>
      </c>
      <c r="L490" s="44">
        <v>1718.74</v>
      </c>
      <c r="M490" s="44">
        <v>2026.56</v>
      </c>
      <c r="N490" s="44">
        <v>2096.0500000000002</v>
      </c>
      <c r="O490" s="44">
        <v>2098.12</v>
      </c>
      <c r="P490" s="44">
        <v>2093.54</v>
      </c>
      <c r="Q490" s="44">
        <v>2117.91</v>
      </c>
      <c r="R490" s="44">
        <v>2176.6999999999998</v>
      </c>
      <c r="S490" s="44">
        <v>2175.77</v>
      </c>
      <c r="T490" s="44">
        <v>2161.87</v>
      </c>
      <c r="U490" s="44">
        <v>2101.65</v>
      </c>
      <c r="V490" s="44">
        <v>2090.9</v>
      </c>
      <c r="W490" s="44">
        <v>2027.94</v>
      </c>
      <c r="X490" s="44">
        <v>2014.44</v>
      </c>
      <c r="Y490" s="44">
        <v>1987.73</v>
      </c>
      <c r="Z490" s="44">
        <v>1794.57</v>
      </c>
      <c r="AA490" s="44">
        <v>1517.69</v>
      </c>
    </row>
    <row r="491" spans="1:27" ht="12.75" hidden="1" customHeight="1" outlineLevel="1" x14ac:dyDescent="0.2">
      <c r="A491" s="99" t="s">
        <v>1505</v>
      </c>
      <c r="B491" s="63" t="s">
        <v>90</v>
      </c>
      <c r="C491" s="43" t="s">
        <v>79</v>
      </c>
      <c r="D491" s="44">
        <f>$D$486</f>
        <v>434.18</v>
      </c>
      <c r="E491" s="44">
        <f t="shared" ref="E491:AA491" si="283">$D$486</f>
        <v>434.18</v>
      </c>
      <c r="F491" s="44">
        <f t="shared" si="283"/>
        <v>434.18</v>
      </c>
      <c r="G491" s="44">
        <f t="shared" si="283"/>
        <v>434.18</v>
      </c>
      <c r="H491" s="44">
        <f t="shared" si="283"/>
        <v>434.18</v>
      </c>
      <c r="I491" s="44">
        <f t="shared" si="283"/>
        <v>434.18</v>
      </c>
      <c r="J491" s="44">
        <f t="shared" si="283"/>
        <v>434.18</v>
      </c>
      <c r="K491" s="44">
        <f t="shared" si="283"/>
        <v>434.18</v>
      </c>
      <c r="L491" s="44">
        <f t="shared" si="283"/>
        <v>434.18</v>
      </c>
      <c r="M491" s="44">
        <f t="shared" si="283"/>
        <v>434.18</v>
      </c>
      <c r="N491" s="44">
        <f t="shared" si="283"/>
        <v>434.18</v>
      </c>
      <c r="O491" s="44">
        <f t="shared" si="283"/>
        <v>434.18</v>
      </c>
      <c r="P491" s="44">
        <f t="shared" si="283"/>
        <v>434.18</v>
      </c>
      <c r="Q491" s="44">
        <f t="shared" si="283"/>
        <v>434.18</v>
      </c>
      <c r="R491" s="44">
        <f t="shared" si="283"/>
        <v>434.18</v>
      </c>
      <c r="S491" s="44">
        <f t="shared" si="283"/>
        <v>434.18</v>
      </c>
      <c r="T491" s="44">
        <f t="shared" si="283"/>
        <v>434.18</v>
      </c>
      <c r="U491" s="44">
        <f t="shared" si="283"/>
        <v>434.18</v>
      </c>
      <c r="V491" s="44">
        <f t="shared" si="283"/>
        <v>434.18</v>
      </c>
      <c r="W491" s="44">
        <f t="shared" si="283"/>
        <v>434.18</v>
      </c>
      <c r="X491" s="44">
        <f t="shared" si="283"/>
        <v>434.18</v>
      </c>
      <c r="Y491" s="44">
        <f t="shared" si="283"/>
        <v>434.18</v>
      </c>
      <c r="Z491" s="44">
        <f t="shared" si="283"/>
        <v>434.18</v>
      </c>
      <c r="AA491" s="44">
        <f t="shared" si="283"/>
        <v>434.18</v>
      </c>
    </row>
    <row r="492" spans="1:27" ht="12.75" hidden="1" customHeight="1" outlineLevel="1" x14ac:dyDescent="0.2">
      <c r="A492" s="99" t="s">
        <v>1506</v>
      </c>
      <c r="B492" s="63" t="s">
        <v>83</v>
      </c>
      <c r="C492" s="43" t="s">
        <v>79</v>
      </c>
      <c r="D492" s="44">
        <v>3.92</v>
      </c>
      <c r="E492" s="44">
        <v>3.92</v>
      </c>
      <c r="F492" s="44">
        <v>3.92</v>
      </c>
      <c r="G492" s="44">
        <v>3.92</v>
      </c>
      <c r="H492" s="44">
        <v>3.92</v>
      </c>
      <c r="I492" s="44">
        <v>3.92</v>
      </c>
      <c r="J492" s="44">
        <v>3.92</v>
      </c>
      <c r="K492" s="44">
        <v>3.92</v>
      </c>
      <c r="L492" s="44">
        <v>3.92</v>
      </c>
      <c r="M492" s="44">
        <v>3.92</v>
      </c>
      <c r="N492" s="44">
        <v>3.92</v>
      </c>
      <c r="O492" s="44">
        <v>3.92</v>
      </c>
      <c r="P492" s="44">
        <v>3.92</v>
      </c>
      <c r="Q492" s="44">
        <v>3.92</v>
      </c>
      <c r="R492" s="44">
        <v>3.92</v>
      </c>
      <c r="S492" s="44">
        <v>3.92</v>
      </c>
      <c r="T492" s="44">
        <v>3.92</v>
      </c>
      <c r="U492" s="44">
        <v>3.92</v>
      </c>
      <c r="V492" s="44">
        <v>3.92</v>
      </c>
      <c r="W492" s="44">
        <v>3.92</v>
      </c>
      <c r="X492" s="44">
        <v>3.92</v>
      </c>
      <c r="Y492" s="44">
        <v>3.92</v>
      </c>
      <c r="Z492" s="44">
        <v>3.92</v>
      </c>
      <c r="AA492" s="44">
        <v>3.92</v>
      </c>
    </row>
    <row r="493" spans="1:27" ht="12.75" hidden="1" customHeight="1" outlineLevel="1" x14ac:dyDescent="0.2">
      <c r="A493" s="99" t="s">
        <v>1507</v>
      </c>
      <c r="B493" s="63" t="s">
        <v>81</v>
      </c>
      <c r="C493" s="43" t="s">
        <v>79</v>
      </c>
      <c r="D493" s="44">
        <f>$D$11</f>
        <v>330.69</v>
      </c>
      <c r="E493" s="44">
        <f t="shared" ref="E493:AA493" si="284">$D$11</f>
        <v>330.69</v>
      </c>
      <c r="F493" s="44">
        <f t="shared" si="284"/>
        <v>330.69</v>
      </c>
      <c r="G493" s="44">
        <f t="shared" si="284"/>
        <v>330.69</v>
      </c>
      <c r="H493" s="44">
        <f t="shared" si="284"/>
        <v>330.69</v>
      </c>
      <c r="I493" s="44">
        <f t="shared" si="284"/>
        <v>330.69</v>
      </c>
      <c r="J493" s="44">
        <f t="shared" si="284"/>
        <v>330.69</v>
      </c>
      <c r="K493" s="44">
        <f t="shared" si="284"/>
        <v>330.69</v>
      </c>
      <c r="L493" s="44">
        <f t="shared" si="284"/>
        <v>330.69</v>
      </c>
      <c r="M493" s="44">
        <f t="shared" si="284"/>
        <v>330.69</v>
      </c>
      <c r="N493" s="44">
        <f t="shared" si="284"/>
        <v>330.69</v>
      </c>
      <c r="O493" s="44">
        <f t="shared" si="284"/>
        <v>330.69</v>
      </c>
      <c r="P493" s="44">
        <f t="shared" si="284"/>
        <v>330.69</v>
      </c>
      <c r="Q493" s="44">
        <f t="shared" si="284"/>
        <v>330.69</v>
      </c>
      <c r="R493" s="44">
        <f t="shared" si="284"/>
        <v>330.69</v>
      </c>
      <c r="S493" s="44">
        <f t="shared" si="284"/>
        <v>330.69</v>
      </c>
      <c r="T493" s="44">
        <f t="shared" si="284"/>
        <v>330.69</v>
      </c>
      <c r="U493" s="44">
        <f t="shared" si="284"/>
        <v>330.69</v>
      </c>
      <c r="V493" s="44">
        <f t="shared" si="284"/>
        <v>330.69</v>
      </c>
      <c r="W493" s="44">
        <f t="shared" si="284"/>
        <v>330.69</v>
      </c>
      <c r="X493" s="44">
        <f t="shared" si="284"/>
        <v>330.69</v>
      </c>
      <c r="Y493" s="44">
        <f t="shared" si="284"/>
        <v>330.69</v>
      </c>
      <c r="Z493" s="44">
        <f t="shared" si="284"/>
        <v>330.69</v>
      </c>
      <c r="AA493" s="44">
        <f t="shared" si="284"/>
        <v>330.69</v>
      </c>
    </row>
    <row r="494" spans="1:27" collapsed="1" x14ac:dyDescent="0.2">
      <c r="A494" s="98" t="s">
        <v>1508</v>
      </c>
      <c r="B494" s="28" t="str">
        <f>"03"&amp;"."&amp;$B$663&amp;"."&amp;$B$664</f>
        <v>03.08.2023</v>
      </c>
      <c r="C494" s="90" t="s">
        <v>76</v>
      </c>
      <c r="D494" s="91">
        <f>ROUND(((D495+D496+D498+D497)/1000),5)</f>
        <v>2.0317400000000001</v>
      </c>
      <c r="E494" s="91">
        <f>ROUND(((E495+E496+E498+E497)/1000),5)</f>
        <v>1.8395900000000001</v>
      </c>
      <c r="F494" s="91">
        <f>ROUND(((F495+F496+F498+F497)/1000),5)</f>
        <v>1.6997199999999999</v>
      </c>
      <c r="G494" s="91">
        <f t="shared" ref="G494:AA494" si="285">ROUND(((G495+G496+G498+G497)/1000),5)</f>
        <v>1.65039</v>
      </c>
      <c r="H494" s="91">
        <f t="shared" si="285"/>
        <v>1.6247499999999999</v>
      </c>
      <c r="I494" s="91">
        <f t="shared" si="285"/>
        <v>1.7599100000000001</v>
      </c>
      <c r="J494" s="91">
        <f t="shared" si="285"/>
        <v>2.0086200000000001</v>
      </c>
      <c r="K494" s="91">
        <f t="shared" si="285"/>
        <v>2.2818299999999998</v>
      </c>
      <c r="L494" s="91">
        <f t="shared" si="285"/>
        <v>2.5840200000000002</v>
      </c>
      <c r="M494" s="91">
        <f t="shared" si="285"/>
        <v>3.0987300000000002</v>
      </c>
      <c r="N494" s="91">
        <f t="shared" si="285"/>
        <v>3.2754799999999999</v>
      </c>
      <c r="O494" s="91">
        <f t="shared" si="285"/>
        <v>3.3099599999999998</v>
      </c>
      <c r="P494" s="91">
        <f t="shared" si="285"/>
        <v>3.3141500000000002</v>
      </c>
      <c r="Q494" s="91">
        <f t="shared" si="285"/>
        <v>3.3333400000000002</v>
      </c>
      <c r="R494" s="91">
        <f t="shared" si="285"/>
        <v>3.2448399999999999</v>
      </c>
      <c r="S494" s="91">
        <f t="shared" si="285"/>
        <v>3.23143</v>
      </c>
      <c r="T494" s="91">
        <f t="shared" si="285"/>
        <v>3.1799499999999998</v>
      </c>
      <c r="U494" s="91">
        <f t="shared" si="285"/>
        <v>3.05017</v>
      </c>
      <c r="V494" s="91">
        <f t="shared" si="285"/>
        <v>2.9458099999999998</v>
      </c>
      <c r="W494" s="91">
        <f t="shared" si="285"/>
        <v>2.8973499999999999</v>
      </c>
      <c r="X494" s="91">
        <f t="shared" si="285"/>
        <v>2.8871199999999999</v>
      </c>
      <c r="Y494" s="91">
        <f t="shared" si="285"/>
        <v>2.87304</v>
      </c>
      <c r="Z494" s="91">
        <f t="shared" si="285"/>
        <v>2.7265000000000001</v>
      </c>
      <c r="AA494" s="91">
        <f t="shared" si="285"/>
        <v>2.32687</v>
      </c>
    </row>
    <row r="495" spans="1:27" ht="12.75" hidden="1" customHeight="1" outlineLevel="1" x14ac:dyDescent="0.2">
      <c r="A495" s="99" t="s">
        <v>1509</v>
      </c>
      <c r="B495" s="63" t="s">
        <v>238</v>
      </c>
      <c r="C495" s="43" t="s">
        <v>79</v>
      </c>
      <c r="D495" s="44">
        <v>1262.95</v>
      </c>
      <c r="E495" s="44">
        <v>1070.8</v>
      </c>
      <c r="F495" s="44">
        <v>930.93</v>
      </c>
      <c r="G495" s="44">
        <v>881.6</v>
      </c>
      <c r="H495" s="44">
        <v>855.96</v>
      </c>
      <c r="I495" s="44">
        <v>991.12</v>
      </c>
      <c r="J495" s="44">
        <v>1239.83</v>
      </c>
      <c r="K495" s="44">
        <v>1513.04</v>
      </c>
      <c r="L495" s="44">
        <v>1815.23</v>
      </c>
      <c r="M495" s="44">
        <v>2329.94</v>
      </c>
      <c r="N495" s="44">
        <v>2506.69</v>
      </c>
      <c r="O495" s="44">
        <v>2541.17</v>
      </c>
      <c r="P495" s="44">
        <v>2545.36</v>
      </c>
      <c r="Q495" s="44">
        <v>2564.5500000000002</v>
      </c>
      <c r="R495" s="44">
        <v>2476.0500000000002</v>
      </c>
      <c r="S495" s="44">
        <v>2462.64</v>
      </c>
      <c r="T495" s="44">
        <v>2411.16</v>
      </c>
      <c r="U495" s="44">
        <v>2281.38</v>
      </c>
      <c r="V495" s="44">
        <v>2177.02</v>
      </c>
      <c r="W495" s="44">
        <v>2128.56</v>
      </c>
      <c r="X495" s="44">
        <v>2118.33</v>
      </c>
      <c r="Y495" s="44">
        <v>2104.25</v>
      </c>
      <c r="Z495" s="44">
        <v>1957.71</v>
      </c>
      <c r="AA495" s="44">
        <v>1558.08</v>
      </c>
    </row>
    <row r="496" spans="1:27" ht="12.75" hidden="1" customHeight="1" outlineLevel="1" x14ac:dyDescent="0.2">
      <c r="A496" s="99" t="s">
        <v>1510</v>
      </c>
      <c r="B496" s="63" t="s">
        <v>90</v>
      </c>
      <c r="C496" s="43" t="s">
        <v>79</v>
      </c>
      <c r="D496" s="44">
        <f>$D$486</f>
        <v>434.18</v>
      </c>
      <c r="E496" s="44">
        <f t="shared" ref="E496:AA496" si="286">$D$486</f>
        <v>434.18</v>
      </c>
      <c r="F496" s="44">
        <f t="shared" si="286"/>
        <v>434.18</v>
      </c>
      <c r="G496" s="44">
        <f t="shared" si="286"/>
        <v>434.18</v>
      </c>
      <c r="H496" s="44">
        <f t="shared" si="286"/>
        <v>434.18</v>
      </c>
      <c r="I496" s="44">
        <f t="shared" si="286"/>
        <v>434.18</v>
      </c>
      <c r="J496" s="44">
        <f t="shared" si="286"/>
        <v>434.18</v>
      </c>
      <c r="K496" s="44">
        <f t="shared" si="286"/>
        <v>434.18</v>
      </c>
      <c r="L496" s="44">
        <f t="shared" si="286"/>
        <v>434.18</v>
      </c>
      <c r="M496" s="44">
        <f t="shared" si="286"/>
        <v>434.18</v>
      </c>
      <c r="N496" s="44">
        <f t="shared" si="286"/>
        <v>434.18</v>
      </c>
      <c r="O496" s="44">
        <f t="shared" si="286"/>
        <v>434.18</v>
      </c>
      <c r="P496" s="44">
        <f t="shared" si="286"/>
        <v>434.18</v>
      </c>
      <c r="Q496" s="44">
        <f t="shared" si="286"/>
        <v>434.18</v>
      </c>
      <c r="R496" s="44">
        <f t="shared" si="286"/>
        <v>434.18</v>
      </c>
      <c r="S496" s="44">
        <f t="shared" si="286"/>
        <v>434.18</v>
      </c>
      <c r="T496" s="44">
        <f t="shared" si="286"/>
        <v>434.18</v>
      </c>
      <c r="U496" s="44">
        <f t="shared" si="286"/>
        <v>434.18</v>
      </c>
      <c r="V496" s="44">
        <f t="shared" si="286"/>
        <v>434.18</v>
      </c>
      <c r="W496" s="44">
        <f t="shared" si="286"/>
        <v>434.18</v>
      </c>
      <c r="X496" s="44">
        <f t="shared" si="286"/>
        <v>434.18</v>
      </c>
      <c r="Y496" s="44">
        <f t="shared" si="286"/>
        <v>434.18</v>
      </c>
      <c r="Z496" s="44">
        <f t="shared" si="286"/>
        <v>434.18</v>
      </c>
      <c r="AA496" s="44">
        <f t="shared" si="286"/>
        <v>434.18</v>
      </c>
    </row>
    <row r="497" spans="1:27" ht="12.75" hidden="1" customHeight="1" outlineLevel="1" x14ac:dyDescent="0.2">
      <c r="A497" s="99" t="s">
        <v>1511</v>
      </c>
      <c r="B497" s="63" t="s">
        <v>83</v>
      </c>
      <c r="C497" s="43" t="s">
        <v>79</v>
      </c>
      <c r="D497" s="44">
        <v>3.92</v>
      </c>
      <c r="E497" s="44">
        <v>3.92</v>
      </c>
      <c r="F497" s="44">
        <v>3.92</v>
      </c>
      <c r="G497" s="44">
        <v>3.92</v>
      </c>
      <c r="H497" s="44">
        <v>3.92</v>
      </c>
      <c r="I497" s="44">
        <v>3.92</v>
      </c>
      <c r="J497" s="44">
        <v>3.92</v>
      </c>
      <c r="K497" s="44">
        <v>3.92</v>
      </c>
      <c r="L497" s="44">
        <v>3.92</v>
      </c>
      <c r="M497" s="44">
        <v>3.92</v>
      </c>
      <c r="N497" s="44">
        <v>3.92</v>
      </c>
      <c r="O497" s="44">
        <v>3.92</v>
      </c>
      <c r="P497" s="44">
        <v>3.92</v>
      </c>
      <c r="Q497" s="44">
        <v>3.92</v>
      </c>
      <c r="R497" s="44">
        <v>3.92</v>
      </c>
      <c r="S497" s="44">
        <v>3.92</v>
      </c>
      <c r="T497" s="44">
        <v>3.92</v>
      </c>
      <c r="U497" s="44">
        <v>3.92</v>
      </c>
      <c r="V497" s="44">
        <v>3.92</v>
      </c>
      <c r="W497" s="44">
        <v>3.92</v>
      </c>
      <c r="X497" s="44">
        <v>3.92</v>
      </c>
      <c r="Y497" s="44">
        <v>3.92</v>
      </c>
      <c r="Z497" s="44">
        <v>3.92</v>
      </c>
      <c r="AA497" s="44">
        <v>3.92</v>
      </c>
    </row>
    <row r="498" spans="1:27" ht="12.75" hidden="1" customHeight="1" outlineLevel="1" x14ac:dyDescent="0.2">
      <c r="A498" s="99" t="s">
        <v>1512</v>
      </c>
      <c r="B498" s="63" t="s">
        <v>81</v>
      </c>
      <c r="C498" s="43" t="s">
        <v>79</v>
      </c>
      <c r="D498" s="44">
        <f>$D$11</f>
        <v>330.69</v>
      </c>
      <c r="E498" s="44">
        <f t="shared" ref="E498:AA498" si="287">$D$11</f>
        <v>330.69</v>
      </c>
      <c r="F498" s="44">
        <f t="shared" si="287"/>
        <v>330.69</v>
      </c>
      <c r="G498" s="44">
        <f t="shared" si="287"/>
        <v>330.69</v>
      </c>
      <c r="H498" s="44">
        <f t="shared" si="287"/>
        <v>330.69</v>
      </c>
      <c r="I498" s="44">
        <f t="shared" si="287"/>
        <v>330.69</v>
      </c>
      <c r="J498" s="44">
        <f t="shared" si="287"/>
        <v>330.69</v>
      </c>
      <c r="K498" s="44">
        <f t="shared" si="287"/>
        <v>330.69</v>
      </c>
      <c r="L498" s="44">
        <f t="shared" si="287"/>
        <v>330.69</v>
      </c>
      <c r="M498" s="44">
        <f t="shared" si="287"/>
        <v>330.69</v>
      </c>
      <c r="N498" s="44">
        <f t="shared" si="287"/>
        <v>330.69</v>
      </c>
      <c r="O498" s="44">
        <f t="shared" si="287"/>
        <v>330.69</v>
      </c>
      <c r="P498" s="44">
        <f t="shared" si="287"/>
        <v>330.69</v>
      </c>
      <c r="Q498" s="44">
        <f t="shared" si="287"/>
        <v>330.69</v>
      </c>
      <c r="R498" s="44">
        <f t="shared" si="287"/>
        <v>330.69</v>
      </c>
      <c r="S498" s="44">
        <f t="shared" si="287"/>
        <v>330.69</v>
      </c>
      <c r="T498" s="44">
        <f t="shared" si="287"/>
        <v>330.69</v>
      </c>
      <c r="U498" s="44">
        <f t="shared" si="287"/>
        <v>330.69</v>
      </c>
      <c r="V498" s="44">
        <f t="shared" si="287"/>
        <v>330.69</v>
      </c>
      <c r="W498" s="44">
        <f t="shared" si="287"/>
        <v>330.69</v>
      </c>
      <c r="X498" s="44">
        <f t="shared" si="287"/>
        <v>330.69</v>
      </c>
      <c r="Y498" s="44">
        <f t="shared" si="287"/>
        <v>330.69</v>
      </c>
      <c r="Z498" s="44">
        <f t="shared" si="287"/>
        <v>330.69</v>
      </c>
      <c r="AA498" s="44">
        <f t="shared" si="287"/>
        <v>330.69</v>
      </c>
    </row>
    <row r="499" spans="1:27" collapsed="1" x14ac:dyDescent="0.2">
      <c r="A499" s="98" t="s">
        <v>1513</v>
      </c>
      <c r="B499" s="28" t="str">
        <f>"04"&amp;"."&amp;$B$663&amp;"."&amp;$B$664</f>
        <v>04.08.2023</v>
      </c>
      <c r="C499" s="90" t="s">
        <v>76</v>
      </c>
      <c r="D499" s="91">
        <f>ROUND(((D500+D501+D503+D502)/1000),5)</f>
        <v>2.0911200000000001</v>
      </c>
      <c r="E499" s="91">
        <f>ROUND(((E500+E501+E503+E502)/1000),5)</f>
        <v>1.8490200000000001</v>
      </c>
      <c r="F499" s="91">
        <f>ROUND(((F500+F501+F503+F502)/1000),5)</f>
        <v>1.6960999999999999</v>
      </c>
      <c r="G499" s="91">
        <f t="shared" ref="G499:AA499" si="288">ROUND(((G500+G501+G503+G502)/1000),5)</f>
        <v>1.6319699999999999</v>
      </c>
      <c r="H499" s="91">
        <f t="shared" si="288"/>
        <v>1.6060399999999999</v>
      </c>
      <c r="I499" s="91">
        <f t="shared" si="288"/>
        <v>1.6954100000000001</v>
      </c>
      <c r="J499" s="91">
        <f t="shared" si="288"/>
        <v>1.91553</v>
      </c>
      <c r="K499" s="91">
        <f t="shared" si="288"/>
        <v>2.3270200000000001</v>
      </c>
      <c r="L499" s="91">
        <f t="shared" si="288"/>
        <v>2.63713</v>
      </c>
      <c r="M499" s="91">
        <f t="shared" si="288"/>
        <v>3.0922900000000002</v>
      </c>
      <c r="N499" s="91">
        <f t="shared" si="288"/>
        <v>3.27603</v>
      </c>
      <c r="O499" s="91">
        <f t="shared" si="288"/>
        <v>3.31494</v>
      </c>
      <c r="P499" s="91">
        <f t="shared" si="288"/>
        <v>3.2838400000000001</v>
      </c>
      <c r="Q499" s="91">
        <f t="shared" si="288"/>
        <v>3.3772600000000002</v>
      </c>
      <c r="R499" s="91">
        <f t="shared" si="288"/>
        <v>3.7791299999999999</v>
      </c>
      <c r="S499" s="91">
        <f t="shared" si="288"/>
        <v>3.80979</v>
      </c>
      <c r="T499" s="91">
        <f t="shared" si="288"/>
        <v>3.7977300000000001</v>
      </c>
      <c r="U499" s="91">
        <f t="shared" si="288"/>
        <v>3.3471500000000001</v>
      </c>
      <c r="V499" s="91">
        <f t="shared" si="288"/>
        <v>3.2616900000000002</v>
      </c>
      <c r="W499" s="91">
        <f t="shared" si="288"/>
        <v>3.2195200000000002</v>
      </c>
      <c r="X499" s="91">
        <f t="shared" si="288"/>
        <v>3.08127</v>
      </c>
      <c r="Y499" s="91">
        <f t="shared" si="288"/>
        <v>2.9236900000000001</v>
      </c>
      <c r="Z499" s="91">
        <f t="shared" si="288"/>
        <v>2.6343200000000002</v>
      </c>
      <c r="AA499" s="91">
        <f t="shared" si="288"/>
        <v>2.3233899999999998</v>
      </c>
    </row>
    <row r="500" spans="1:27" ht="12.75" hidden="1" customHeight="1" outlineLevel="1" x14ac:dyDescent="0.2">
      <c r="A500" s="99" t="s">
        <v>1514</v>
      </c>
      <c r="B500" s="63" t="s">
        <v>238</v>
      </c>
      <c r="C500" s="43" t="s">
        <v>79</v>
      </c>
      <c r="D500" s="44">
        <v>1322.33</v>
      </c>
      <c r="E500" s="44">
        <v>1080.23</v>
      </c>
      <c r="F500" s="44">
        <v>927.31</v>
      </c>
      <c r="G500" s="44">
        <v>863.18</v>
      </c>
      <c r="H500" s="44">
        <v>837.25</v>
      </c>
      <c r="I500" s="44">
        <v>926.62</v>
      </c>
      <c r="J500" s="44">
        <v>1146.74</v>
      </c>
      <c r="K500" s="44">
        <v>1558.23</v>
      </c>
      <c r="L500" s="44">
        <v>1868.34</v>
      </c>
      <c r="M500" s="44">
        <v>2323.5</v>
      </c>
      <c r="N500" s="44">
        <v>2507.2399999999998</v>
      </c>
      <c r="O500" s="44">
        <v>2546.15</v>
      </c>
      <c r="P500" s="44">
        <v>2515.0500000000002</v>
      </c>
      <c r="Q500" s="44">
        <v>2608.4699999999998</v>
      </c>
      <c r="R500" s="44">
        <v>3010.34</v>
      </c>
      <c r="S500" s="44">
        <v>3041</v>
      </c>
      <c r="T500" s="44">
        <v>3028.94</v>
      </c>
      <c r="U500" s="44">
        <v>2578.36</v>
      </c>
      <c r="V500" s="44">
        <v>2492.9</v>
      </c>
      <c r="W500" s="44">
        <v>2450.73</v>
      </c>
      <c r="X500" s="44">
        <v>2312.48</v>
      </c>
      <c r="Y500" s="44">
        <v>2154.9</v>
      </c>
      <c r="Z500" s="44">
        <v>1865.53</v>
      </c>
      <c r="AA500" s="44">
        <v>1554.6</v>
      </c>
    </row>
    <row r="501" spans="1:27" ht="12.75" hidden="1" customHeight="1" outlineLevel="1" x14ac:dyDescent="0.2">
      <c r="A501" s="99" t="s">
        <v>1515</v>
      </c>
      <c r="B501" s="63" t="s">
        <v>90</v>
      </c>
      <c r="C501" s="43" t="s">
        <v>79</v>
      </c>
      <c r="D501" s="44">
        <f>$D$486</f>
        <v>434.18</v>
      </c>
      <c r="E501" s="44">
        <f t="shared" ref="E501:AA501" si="289">$D$486</f>
        <v>434.18</v>
      </c>
      <c r="F501" s="44">
        <f t="shared" si="289"/>
        <v>434.18</v>
      </c>
      <c r="G501" s="44">
        <f t="shared" si="289"/>
        <v>434.18</v>
      </c>
      <c r="H501" s="44">
        <f t="shared" si="289"/>
        <v>434.18</v>
      </c>
      <c r="I501" s="44">
        <f t="shared" si="289"/>
        <v>434.18</v>
      </c>
      <c r="J501" s="44">
        <f t="shared" si="289"/>
        <v>434.18</v>
      </c>
      <c r="K501" s="44">
        <f t="shared" si="289"/>
        <v>434.18</v>
      </c>
      <c r="L501" s="44">
        <f t="shared" si="289"/>
        <v>434.18</v>
      </c>
      <c r="M501" s="44">
        <f t="shared" si="289"/>
        <v>434.18</v>
      </c>
      <c r="N501" s="44">
        <f t="shared" si="289"/>
        <v>434.18</v>
      </c>
      <c r="O501" s="44">
        <f t="shared" si="289"/>
        <v>434.18</v>
      </c>
      <c r="P501" s="44">
        <f t="shared" si="289"/>
        <v>434.18</v>
      </c>
      <c r="Q501" s="44">
        <f t="shared" si="289"/>
        <v>434.18</v>
      </c>
      <c r="R501" s="44">
        <f t="shared" si="289"/>
        <v>434.18</v>
      </c>
      <c r="S501" s="44">
        <f t="shared" si="289"/>
        <v>434.18</v>
      </c>
      <c r="T501" s="44">
        <f t="shared" si="289"/>
        <v>434.18</v>
      </c>
      <c r="U501" s="44">
        <f t="shared" si="289"/>
        <v>434.18</v>
      </c>
      <c r="V501" s="44">
        <f t="shared" si="289"/>
        <v>434.18</v>
      </c>
      <c r="W501" s="44">
        <f t="shared" si="289"/>
        <v>434.18</v>
      </c>
      <c r="X501" s="44">
        <f t="shared" si="289"/>
        <v>434.18</v>
      </c>
      <c r="Y501" s="44">
        <f t="shared" si="289"/>
        <v>434.18</v>
      </c>
      <c r="Z501" s="44">
        <f t="shared" si="289"/>
        <v>434.18</v>
      </c>
      <c r="AA501" s="44">
        <f t="shared" si="289"/>
        <v>434.18</v>
      </c>
    </row>
    <row r="502" spans="1:27" ht="12.75" hidden="1" customHeight="1" outlineLevel="1" x14ac:dyDescent="0.2">
      <c r="A502" s="99" t="s">
        <v>1516</v>
      </c>
      <c r="B502" s="63" t="s">
        <v>83</v>
      </c>
      <c r="C502" s="43" t="s">
        <v>79</v>
      </c>
      <c r="D502" s="44">
        <v>3.92</v>
      </c>
      <c r="E502" s="44">
        <v>3.92</v>
      </c>
      <c r="F502" s="44">
        <v>3.92</v>
      </c>
      <c r="G502" s="44">
        <v>3.92</v>
      </c>
      <c r="H502" s="44">
        <v>3.92</v>
      </c>
      <c r="I502" s="44">
        <v>3.92</v>
      </c>
      <c r="J502" s="44">
        <v>3.92</v>
      </c>
      <c r="K502" s="44">
        <v>3.92</v>
      </c>
      <c r="L502" s="44">
        <v>3.92</v>
      </c>
      <c r="M502" s="44">
        <v>3.92</v>
      </c>
      <c r="N502" s="44">
        <v>3.92</v>
      </c>
      <c r="O502" s="44">
        <v>3.92</v>
      </c>
      <c r="P502" s="44">
        <v>3.92</v>
      </c>
      <c r="Q502" s="44">
        <v>3.92</v>
      </c>
      <c r="R502" s="44">
        <v>3.92</v>
      </c>
      <c r="S502" s="44">
        <v>3.92</v>
      </c>
      <c r="T502" s="44">
        <v>3.92</v>
      </c>
      <c r="U502" s="44">
        <v>3.92</v>
      </c>
      <c r="V502" s="44">
        <v>3.92</v>
      </c>
      <c r="W502" s="44">
        <v>3.92</v>
      </c>
      <c r="X502" s="44">
        <v>3.92</v>
      </c>
      <c r="Y502" s="44">
        <v>3.92</v>
      </c>
      <c r="Z502" s="44">
        <v>3.92</v>
      </c>
      <c r="AA502" s="44">
        <v>3.92</v>
      </c>
    </row>
    <row r="503" spans="1:27" ht="12.75" hidden="1" customHeight="1" outlineLevel="1" x14ac:dyDescent="0.2">
      <c r="A503" s="99" t="s">
        <v>1517</v>
      </c>
      <c r="B503" s="63" t="s">
        <v>81</v>
      </c>
      <c r="C503" s="43" t="s">
        <v>79</v>
      </c>
      <c r="D503" s="44">
        <f>$D$11</f>
        <v>330.69</v>
      </c>
      <c r="E503" s="44">
        <f t="shared" ref="E503:AA503" si="290">$D$11</f>
        <v>330.69</v>
      </c>
      <c r="F503" s="44">
        <f t="shared" si="290"/>
        <v>330.69</v>
      </c>
      <c r="G503" s="44">
        <f t="shared" si="290"/>
        <v>330.69</v>
      </c>
      <c r="H503" s="44">
        <f t="shared" si="290"/>
        <v>330.69</v>
      </c>
      <c r="I503" s="44">
        <f t="shared" si="290"/>
        <v>330.69</v>
      </c>
      <c r="J503" s="44">
        <f t="shared" si="290"/>
        <v>330.69</v>
      </c>
      <c r="K503" s="44">
        <f t="shared" si="290"/>
        <v>330.69</v>
      </c>
      <c r="L503" s="44">
        <f t="shared" si="290"/>
        <v>330.69</v>
      </c>
      <c r="M503" s="44">
        <f t="shared" si="290"/>
        <v>330.69</v>
      </c>
      <c r="N503" s="44">
        <f t="shared" si="290"/>
        <v>330.69</v>
      </c>
      <c r="O503" s="44">
        <f t="shared" si="290"/>
        <v>330.69</v>
      </c>
      <c r="P503" s="44">
        <f t="shared" si="290"/>
        <v>330.69</v>
      </c>
      <c r="Q503" s="44">
        <f t="shared" si="290"/>
        <v>330.69</v>
      </c>
      <c r="R503" s="44">
        <f t="shared" si="290"/>
        <v>330.69</v>
      </c>
      <c r="S503" s="44">
        <f t="shared" si="290"/>
        <v>330.69</v>
      </c>
      <c r="T503" s="44">
        <f t="shared" si="290"/>
        <v>330.69</v>
      </c>
      <c r="U503" s="44">
        <f t="shared" si="290"/>
        <v>330.69</v>
      </c>
      <c r="V503" s="44">
        <f t="shared" si="290"/>
        <v>330.69</v>
      </c>
      <c r="W503" s="44">
        <f t="shared" si="290"/>
        <v>330.69</v>
      </c>
      <c r="X503" s="44">
        <f t="shared" si="290"/>
        <v>330.69</v>
      </c>
      <c r="Y503" s="44">
        <f t="shared" si="290"/>
        <v>330.69</v>
      </c>
      <c r="Z503" s="44">
        <f t="shared" si="290"/>
        <v>330.69</v>
      </c>
      <c r="AA503" s="44">
        <f t="shared" si="290"/>
        <v>330.69</v>
      </c>
    </row>
    <row r="504" spans="1:27" collapsed="1" x14ac:dyDescent="0.2">
      <c r="A504" s="98" t="s">
        <v>1518</v>
      </c>
      <c r="B504" s="28" t="str">
        <f>"05"&amp;"."&amp;$B$663&amp;"."&amp;$B$664</f>
        <v>05.08.2023</v>
      </c>
      <c r="C504" s="90" t="s">
        <v>76</v>
      </c>
      <c r="D504" s="91">
        <f>ROUND(((D505+D506+D508+D507)/1000),5)</f>
        <v>2.1200600000000001</v>
      </c>
      <c r="E504" s="91">
        <f>ROUND(((E505+E506+E508+E507)/1000),5)</f>
        <v>1.9124000000000001</v>
      </c>
      <c r="F504" s="91">
        <f>ROUND(((F505+F506+F508+F507)/1000),5)</f>
        <v>1.7802500000000001</v>
      </c>
      <c r="G504" s="91">
        <f t="shared" ref="G504:AA504" si="291">ROUND(((G505+G506+G508+G507)/1000),5)</f>
        <v>1.70818</v>
      </c>
      <c r="H504" s="91">
        <f t="shared" si="291"/>
        <v>1.6597299999999999</v>
      </c>
      <c r="I504" s="91">
        <f t="shared" si="291"/>
        <v>1.66361</v>
      </c>
      <c r="J504" s="91">
        <f t="shared" si="291"/>
        <v>1.6604300000000001</v>
      </c>
      <c r="K504" s="91">
        <f t="shared" si="291"/>
        <v>2.0875300000000001</v>
      </c>
      <c r="L504" s="91">
        <f t="shared" si="291"/>
        <v>2.391</v>
      </c>
      <c r="M504" s="91">
        <f t="shared" si="291"/>
        <v>2.5988199999999999</v>
      </c>
      <c r="N504" s="91">
        <f t="shared" si="291"/>
        <v>2.77772</v>
      </c>
      <c r="O504" s="91">
        <f t="shared" si="291"/>
        <v>2.8292000000000002</v>
      </c>
      <c r="P504" s="91">
        <f t="shared" si="291"/>
        <v>2.8055699999999999</v>
      </c>
      <c r="Q504" s="91">
        <f t="shared" si="291"/>
        <v>2.6831700000000001</v>
      </c>
      <c r="R504" s="91">
        <f t="shared" si="291"/>
        <v>2.5611000000000002</v>
      </c>
      <c r="S504" s="91">
        <f t="shared" si="291"/>
        <v>2.8379599999999998</v>
      </c>
      <c r="T504" s="91">
        <f t="shared" si="291"/>
        <v>2.80918</v>
      </c>
      <c r="U504" s="91">
        <f t="shared" si="291"/>
        <v>2.5707</v>
      </c>
      <c r="V504" s="91">
        <f t="shared" si="291"/>
        <v>2.6959499999999998</v>
      </c>
      <c r="W504" s="91">
        <f t="shared" si="291"/>
        <v>2.6775600000000002</v>
      </c>
      <c r="X504" s="91">
        <f t="shared" si="291"/>
        <v>2.6371799999999999</v>
      </c>
      <c r="Y504" s="91">
        <f t="shared" si="291"/>
        <v>2.66622</v>
      </c>
      <c r="Z504" s="91">
        <f t="shared" si="291"/>
        <v>2.5327500000000001</v>
      </c>
      <c r="AA504" s="91">
        <f t="shared" si="291"/>
        <v>2.2959700000000001</v>
      </c>
    </row>
    <row r="505" spans="1:27" ht="12.75" hidden="1" customHeight="1" outlineLevel="1" x14ac:dyDescent="0.2">
      <c r="A505" s="99" t="s">
        <v>1519</v>
      </c>
      <c r="B505" s="63" t="s">
        <v>238</v>
      </c>
      <c r="C505" s="43" t="s">
        <v>79</v>
      </c>
      <c r="D505" s="44">
        <v>1351.27</v>
      </c>
      <c r="E505" s="44">
        <v>1143.6099999999999</v>
      </c>
      <c r="F505" s="44">
        <v>1011.46</v>
      </c>
      <c r="G505" s="44">
        <v>939.39</v>
      </c>
      <c r="H505" s="44">
        <v>890.94</v>
      </c>
      <c r="I505" s="44">
        <v>894.82</v>
      </c>
      <c r="J505" s="44">
        <v>891.64</v>
      </c>
      <c r="K505" s="44">
        <v>1318.74</v>
      </c>
      <c r="L505" s="44">
        <v>1622.21</v>
      </c>
      <c r="M505" s="44">
        <v>1830.03</v>
      </c>
      <c r="N505" s="44">
        <v>2008.93</v>
      </c>
      <c r="O505" s="44">
        <v>2060.41</v>
      </c>
      <c r="P505" s="44">
        <v>2036.78</v>
      </c>
      <c r="Q505" s="44">
        <v>1914.38</v>
      </c>
      <c r="R505" s="44">
        <v>1792.31</v>
      </c>
      <c r="S505" s="44">
        <v>2069.17</v>
      </c>
      <c r="T505" s="44">
        <v>2040.39</v>
      </c>
      <c r="U505" s="44">
        <v>1801.91</v>
      </c>
      <c r="V505" s="44">
        <v>1927.16</v>
      </c>
      <c r="W505" s="44">
        <v>1908.77</v>
      </c>
      <c r="X505" s="44">
        <v>1868.39</v>
      </c>
      <c r="Y505" s="44">
        <v>1897.43</v>
      </c>
      <c r="Z505" s="44">
        <v>1763.96</v>
      </c>
      <c r="AA505" s="44">
        <v>1527.18</v>
      </c>
    </row>
    <row r="506" spans="1:27" ht="12.75" hidden="1" customHeight="1" outlineLevel="1" x14ac:dyDescent="0.2">
      <c r="A506" s="99" t="s">
        <v>1520</v>
      </c>
      <c r="B506" s="63" t="s">
        <v>90</v>
      </c>
      <c r="C506" s="43" t="s">
        <v>79</v>
      </c>
      <c r="D506" s="44">
        <f>$D$486</f>
        <v>434.18</v>
      </c>
      <c r="E506" s="44">
        <f t="shared" ref="E506:AA506" si="292">$D$486</f>
        <v>434.18</v>
      </c>
      <c r="F506" s="44">
        <f t="shared" si="292"/>
        <v>434.18</v>
      </c>
      <c r="G506" s="44">
        <f t="shared" si="292"/>
        <v>434.18</v>
      </c>
      <c r="H506" s="44">
        <f t="shared" si="292"/>
        <v>434.18</v>
      </c>
      <c r="I506" s="44">
        <f t="shared" si="292"/>
        <v>434.18</v>
      </c>
      <c r="J506" s="44">
        <f t="shared" si="292"/>
        <v>434.18</v>
      </c>
      <c r="K506" s="44">
        <f t="shared" si="292"/>
        <v>434.18</v>
      </c>
      <c r="L506" s="44">
        <f t="shared" si="292"/>
        <v>434.18</v>
      </c>
      <c r="M506" s="44">
        <f t="shared" si="292"/>
        <v>434.18</v>
      </c>
      <c r="N506" s="44">
        <f t="shared" si="292"/>
        <v>434.18</v>
      </c>
      <c r="O506" s="44">
        <f t="shared" si="292"/>
        <v>434.18</v>
      </c>
      <c r="P506" s="44">
        <f t="shared" si="292"/>
        <v>434.18</v>
      </c>
      <c r="Q506" s="44">
        <f t="shared" si="292"/>
        <v>434.18</v>
      </c>
      <c r="R506" s="44">
        <f t="shared" si="292"/>
        <v>434.18</v>
      </c>
      <c r="S506" s="44">
        <f t="shared" si="292"/>
        <v>434.18</v>
      </c>
      <c r="T506" s="44">
        <f t="shared" si="292"/>
        <v>434.18</v>
      </c>
      <c r="U506" s="44">
        <f t="shared" si="292"/>
        <v>434.18</v>
      </c>
      <c r="V506" s="44">
        <f t="shared" si="292"/>
        <v>434.18</v>
      </c>
      <c r="W506" s="44">
        <f t="shared" si="292"/>
        <v>434.18</v>
      </c>
      <c r="X506" s="44">
        <f t="shared" si="292"/>
        <v>434.18</v>
      </c>
      <c r="Y506" s="44">
        <f t="shared" si="292"/>
        <v>434.18</v>
      </c>
      <c r="Z506" s="44">
        <f t="shared" si="292"/>
        <v>434.18</v>
      </c>
      <c r="AA506" s="44">
        <f t="shared" si="292"/>
        <v>434.18</v>
      </c>
    </row>
    <row r="507" spans="1:27" ht="12.75" hidden="1" customHeight="1" outlineLevel="1" x14ac:dyDescent="0.2">
      <c r="A507" s="99" t="s">
        <v>1521</v>
      </c>
      <c r="B507" s="63" t="s">
        <v>83</v>
      </c>
      <c r="C507" s="43" t="s">
        <v>79</v>
      </c>
      <c r="D507" s="44">
        <v>3.92</v>
      </c>
      <c r="E507" s="44">
        <v>3.92</v>
      </c>
      <c r="F507" s="44">
        <v>3.92</v>
      </c>
      <c r="G507" s="44">
        <v>3.92</v>
      </c>
      <c r="H507" s="44">
        <v>3.92</v>
      </c>
      <c r="I507" s="44">
        <v>3.92</v>
      </c>
      <c r="J507" s="44">
        <v>3.92</v>
      </c>
      <c r="K507" s="44">
        <v>3.92</v>
      </c>
      <c r="L507" s="44">
        <v>3.92</v>
      </c>
      <c r="M507" s="44">
        <v>3.92</v>
      </c>
      <c r="N507" s="44">
        <v>3.92</v>
      </c>
      <c r="O507" s="44">
        <v>3.92</v>
      </c>
      <c r="P507" s="44">
        <v>3.92</v>
      </c>
      <c r="Q507" s="44">
        <v>3.92</v>
      </c>
      <c r="R507" s="44">
        <v>3.92</v>
      </c>
      <c r="S507" s="44">
        <v>3.92</v>
      </c>
      <c r="T507" s="44">
        <v>3.92</v>
      </c>
      <c r="U507" s="44">
        <v>3.92</v>
      </c>
      <c r="V507" s="44">
        <v>3.92</v>
      </c>
      <c r="W507" s="44">
        <v>3.92</v>
      </c>
      <c r="X507" s="44">
        <v>3.92</v>
      </c>
      <c r="Y507" s="44">
        <v>3.92</v>
      </c>
      <c r="Z507" s="44">
        <v>3.92</v>
      </c>
      <c r="AA507" s="44">
        <v>3.92</v>
      </c>
    </row>
    <row r="508" spans="1:27" ht="12.75" hidden="1" customHeight="1" outlineLevel="1" x14ac:dyDescent="0.2">
      <c r="A508" s="99" t="s">
        <v>1522</v>
      </c>
      <c r="B508" s="63" t="s">
        <v>81</v>
      </c>
      <c r="C508" s="43" t="s">
        <v>79</v>
      </c>
      <c r="D508" s="44">
        <f>$D$11</f>
        <v>330.69</v>
      </c>
      <c r="E508" s="44">
        <f t="shared" ref="E508:AA508" si="293">$D$11</f>
        <v>330.69</v>
      </c>
      <c r="F508" s="44">
        <f t="shared" si="293"/>
        <v>330.69</v>
      </c>
      <c r="G508" s="44">
        <f t="shared" si="293"/>
        <v>330.69</v>
      </c>
      <c r="H508" s="44">
        <f t="shared" si="293"/>
        <v>330.69</v>
      </c>
      <c r="I508" s="44">
        <f t="shared" si="293"/>
        <v>330.69</v>
      </c>
      <c r="J508" s="44">
        <f t="shared" si="293"/>
        <v>330.69</v>
      </c>
      <c r="K508" s="44">
        <f t="shared" si="293"/>
        <v>330.69</v>
      </c>
      <c r="L508" s="44">
        <f t="shared" si="293"/>
        <v>330.69</v>
      </c>
      <c r="M508" s="44">
        <f t="shared" si="293"/>
        <v>330.69</v>
      </c>
      <c r="N508" s="44">
        <f t="shared" si="293"/>
        <v>330.69</v>
      </c>
      <c r="O508" s="44">
        <f t="shared" si="293"/>
        <v>330.69</v>
      </c>
      <c r="P508" s="44">
        <f t="shared" si="293"/>
        <v>330.69</v>
      </c>
      <c r="Q508" s="44">
        <f t="shared" si="293"/>
        <v>330.69</v>
      </c>
      <c r="R508" s="44">
        <f t="shared" si="293"/>
        <v>330.69</v>
      </c>
      <c r="S508" s="44">
        <f t="shared" si="293"/>
        <v>330.69</v>
      </c>
      <c r="T508" s="44">
        <f t="shared" si="293"/>
        <v>330.69</v>
      </c>
      <c r="U508" s="44">
        <f t="shared" si="293"/>
        <v>330.69</v>
      </c>
      <c r="V508" s="44">
        <f t="shared" si="293"/>
        <v>330.69</v>
      </c>
      <c r="W508" s="44">
        <f t="shared" si="293"/>
        <v>330.69</v>
      </c>
      <c r="X508" s="44">
        <f t="shared" si="293"/>
        <v>330.69</v>
      </c>
      <c r="Y508" s="44">
        <f t="shared" si="293"/>
        <v>330.69</v>
      </c>
      <c r="Z508" s="44">
        <f t="shared" si="293"/>
        <v>330.69</v>
      </c>
      <c r="AA508" s="44">
        <f t="shared" si="293"/>
        <v>330.69</v>
      </c>
    </row>
    <row r="509" spans="1:27" collapsed="1" x14ac:dyDescent="0.2">
      <c r="A509" s="98" t="s">
        <v>1523</v>
      </c>
      <c r="B509" s="28" t="str">
        <f>"06"&amp;"."&amp;$B$663&amp;"."&amp;$B$664</f>
        <v>06.08.2023</v>
      </c>
      <c r="C509" s="90" t="s">
        <v>76</v>
      </c>
      <c r="D509" s="91">
        <f>ROUND(((D510+D511+D513+D512)/1000),5)</f>
        <v>2.1692200000000001</v>
      </c>
      <c r="E509" s="91">
        <f>ROUND(((E510+E511+E513+E512)/1000),5)</f>
        <v>1.87094</v>
      </c>
      <c r="F509" s="91">
        <f>ROUND(((F510+F511+F513+F512)/1000),5)</f>
        <v>1.7475000000000001</v>
      </c>
      <c r="G509" s="91">
        <f t="shared" ref="G509:AA509" si="294">ROUND(((G510+G511+G513+G512)/1000),5)</f>
        <v>1.6806399999999999</v>
      </c>
      <c r="H509" s="91">
        <f t="shared" si="294"/>
        <v>1.6241399999999999</v>
      </c>
      <c r="I509" s="91">
        <f t="shared" si="294"/>
        <v>1.59555</v>
      </c>
      <c r="J509" s="91">
        <f t="shared" si="294"/>
        <v>1.5990200000000001</v>
      </c>
      <c r="K509" s="91">
        <f t="shared" si="294"/>
        <v>1.9008700000000001</v>
      </c>
      <c r="L509" s="91">
        <f t="shared" si="294"/>
        <v>2.3511299999999999</v>
      </c>
      <c r="M509" s="91">
        <f t="shared" si="294"/>
        <v>2.59843</v>
      </c>
      <c r="N509" s="91">
        <f t="shared" si="294"/>
        <v>2.7288299999999999</v>
      </c>
      <c r="O509" s="91">
        <f t="shared" si="294"/>
        <v>2.7654800000000002</v>
      </c>
      <c r="P509" s="91">
        <f t="shared" si="294"/>
        <v>2.8187700000000002</v>
      </c>
      <c r="Q509" s="91">
        <f t="shared" si="294"/>
        <v>2.8308300000000002</v>
      </c>
      <c r="R509" s="91">
        <f t="shared" si="294"/>
        <v>2.85785</v>
      </c>
      <c r="S509" s="91">
        <f t="shared" si="294"/>
        <v>2.82796</v>
      </c>
      <c r="T509" s="91">
        <f t="shared" si="294"/>
        <v>2.7854199999999998</v>
      </c>
      <c r="U509" s="91">
        <f t="shared" si="294"/>
        <v>3.0963099999999999</v>
      </c>
      <c r="V509" s="91">
        <f t="shared" si="294"/>
        <v>3.04453</v>
      </c>
      <c r="W509" s="91">
        <f t="shared" si="294"/>
        <v>2.9987300000000001</v>
      </c>
      <c r="X509" s="91">
        <f t="shared" si="294"/>
        <v>3.00129</v>
      </c>
      <c r="Y509" s="91">
        <f t="shared" si="294"/>
        <v>2.99471</v>
      </c>
      <c r="Z509" s="91">
        <f t="shared" si="294"/>
        <v>2.5768499999999999</v>
      </c>
      <c r="AA509" s="91">
        <f t="shared" si="294"/>
        <v>2.32897</v>
      </c>
    </row>
    <row r="510" spans="1:27" ht="12.75" hidden="1" customHeight="1" outlineLevel="1" x14ac:dyDescent="0.2">
      <c r="A510" s="99" t="s">
        <v>1524</v>
      </c>
      <c r="B510" s="63" t="s">
        <v>238</v>
      </c>
      <c r="C510" s="43" t="s">
        <v>79</v>
      </c>
      <c r="D510" s="44">
        <v>1400.43</v>
      </c>
      <c r="E510" s="44">
        <v>1102.1500000000001</v>
      </c>
      <c r="F510" s="44">
        <v>978.71</v>
      </c>
      <c r="G510" s="44">
        <v>911.85</v>
      </c>
      <c r="H510" s="44">
        <v>855.35</v>
      </c>
      <c r="I510" s="44">
        <v>826.76</v>
      </c>
      <c r="J510" s="44">
        <v>830.23</v>
      </c>
      <c r="K510" s="44">
        <v>1132.08</v>
      </c>
      <c r="L510" s="44">
        <v>1582.34</v>
      </c>
      <c r="M510" s="44">
        <v>1829.64</v>
      </c>
      <c r="N510" s="44">
        <v>1960.04</v>
      </c>
      <c r="O510" s="44">
        <v>1996.69</v>
      </c>
      <c r="P510" s="44">
        <v>2049.98</v>
      </c>
      <c r="Q510" s="44">
        <v>2062.04</v>
      </c>
      <c r="R510" s="44">
        <v>2089.06</v>
      </c>
      <c r="S510" s="44">
        <v>2059.17</v>
      </c>
      <c r="T510" s="44">
        <v>2016.63</v>
      </c>
      <c r="U510" s="44">
        <v>2327.52</v>
      </c>
      <c r="V510" s="44">
        <v>2275.7399999999998</v>
      </c>
      <c r="W510" s="44">
        <v>2229.94</v>
      </c>
      <c r="X510" s="44">
        <v>2232.5</v>
      </c>
      <c r="Y510" s="44">
        <v>2225.92</v>
      </c>
      <c r="Z510" s="44">
        <v>1808.06</v>
      </c>
      <c r="AA510" s="44">
        <v>1560.18</v>
      </c>
    </row>
    <row r="511" spans="1:27" ht="12.75" hidden="1" customHeight="1" outlineLevel="1" x14ac:dyDescent="0.2">
      <c r="A511" s="99" t="s">
        <v>1525</v>
      </c>
      <c r="B511" s="63" t="s">
        <v>90</v>
      </c>
      <c r="C511" s="43" t="s">
        <v>79</v>
      </c>
      <c r="D511" s="44">
        <f>$D$486</f>
        <v>434.18</v>
      </c>
      <c r="E511" s="44">
        <f t="shared" ref="E511:AA511" si="295">$D$486</f>
        <v>434.18</v>
      </c>
      <c r="F511" s="44">
        <f t="shared" si="295"/>
        <v>434.18</v>
      </c>
      <c r="G511" s="44">
        <f t="shared" si="295"/>
        <v>434.18</v>
      </c>
      <c r="H511" s="44">
        <f t="shared" si="295"/>
        <v>434.18</v>
      </c>
      <c r="I511" s="44">
        <f t="shared" si="295"/>
        <v>434.18</v>
      </c>
      <c r="J511" s="44">
        <f t="shared" si="295"/>
        <v>434.18</v>
      </c>
      <c r="K511" s="44">
        <f t="shared" si="295"/>
        <v>434.18</v>
      </c>
      <c r="L511" s="44">
        <f t="shared" si="295"/>
        <v>434.18</v>
      </c>
      <c r="M511" s="44">
        <f t="shared" si="295"/>
        <v>434.18</v>
      </c>
      <c r="N511" s="44">
        <f t="shared" si="295"/>
        <v>434.18</v>
      </c>
      <c r="O511" s="44">
        <f t="shared" si="295"/>
        <v>434.18</v>
      </c>
      <c r="P511" s="44">
        <f t="shared" si="295"/>
        <v>434.18</v>
      </c>
      <c r="Q511" s="44">
        <f t="shared" si="295"/>
        <v>434.18</v>
      </c>
      <c r="R511" s="44">
        <f t="shared" si="295"/>
        <v>434.18</v>
      </c>
      <c r="S511" s="44">
        <f t="shared" si="295"/>
        <v>434.18</v>
      </c>
      <c r="T511" s="44">
        <f t="shared" si="295"/>
        <v>434.18</v>
      </c>
      <c r="U511" s="44">
        <f t="shared" si="295"/>
        <v>434.18</v>
      </c>
      <c r="V511" s="44">
        <f t="shared" si="295"/>
        <v>434.18</v>
      </c>
      <c r="W511" s="44">
        <f t="shared" si="295"/>
        <v>434.18</v>
      </c>
      <c r="X511" s="44">
        <f t="shared" si="295"/>
        <v>434.18</v>
      </c>
      <c r="Y511" s="44">
        <f t="shared" si="295"/>
        <v>434.18</v>
      </c>
      <c r="Z511" s="44">
        <f t="shared" si="295"/>
        <v>434.18</v>
      </c>
      <c r="AA511" s="44">
        <f t="shared" si="295"/>
        <v>434.18</v>
      </c>
    </row>
    <row r="512" spans="1:27" ht="12.75" hidden="1" customHeight="1" outlineLevel="1" x14ac:dyDescent="0.2">
      <c r="A512" s="99" t="s">
        <v>1526</v>
      </c>
      <c r="B512" s="63" t="s">
        <v>83</v>
      </c>
      <c r="C512" s="43" t="s">
        <v>79</v>
      </c>
      <c r="D512" s="44">
        <v>3.92</v>
      </c>
      <c r="E512" s="44">
        <v>3.92</v>
      </c>
      <c r="F512" s="44">
        <v>3.92</v>
      </c>
      <c r="G512" s="44">
        <v>3.92</v>
      </c>
      <c r="H512" s="44">
        <v>3.92</v>
      </c>
      <c r="I512" s="44">
        <v>3.92</v>
      </c>
      <c r="J512" s="44">
        <v>3.92</v>
      </c>
      <c r="K512" s="44">
        <v>3.92</v>
      </c>
      <c r="L512" s="44">
        <v>3.92</v>
      </c>
      <c r="M512" s="44">
        <v>3.92</v>
      </c>
      <c r="N512" s="44">
        <v>3.92</v>
      </c>
      <c r="O512" s="44">
        <v>3.92</v>
      </c>
      <c r="P512" s="44">
        <v>3.92</v>
      </c>
      <c r="Q512" s="44">
        <v>3.92</v>
      </c>
      <c r="R512" s="44">
        <v>3.92</v>
      </c>
      <c r="S512" s="44">
        <v>3.92</v>
      </c>
      <c r="T512" s="44">
        <v>3.92</v>
      </c>
      <c r="U512" s="44">
        <v>3.92</v>
      </c>
      <c r="V512" s="44">
        <v>3.92</v>
      </c>
      <c r="W512" s="44">
        <v>3.92</v>
      </c>
      <c r="X512" s="44">
        <v>3.92</v>
      </c>
      <c r="Y512" s="44">
        <v>3.92</v>
      </c>
      <c r="Z512" s="44">
        <v>3.92</v>
      </c>
      <c r="AA512" s="44">
        <v>3.92</v>
      </c>
    </row>
    <row r="513" spans="1:27" ht="12.75" hidden="1" customHeight="1" outlineLevel="1" x14ac:dyDescent="0.2">
      <c r="A513" s="99" t="s">
        <v>1527</v>
      </c>
      <c r="B513" s="63" t="s">
        <v>81</v>
      </c>
      <c r="C513" s="43" t="s">
        <v>79</v>
      </c>
      <c r="D513" s="44">
        <f>$D$11</f>
        <v>330.69</v>
      </c>
      <c r="E513" s="44">
        <f t="shared" ref="E513:AA513" si="296">$D$11</f>
        <v>330.69</v>
      </c>
      <c r="F513" s="44">
        <f t="shared" si="296"/>
        <v>330.69</v>
      </c>
      <c r="G513" s="44">
        <f t="shared" si="296"/>
        <v>330.69</v>
      </c>
      <c r="H513" s="44">
        <f t="shared" si="296"/>
        <v>330.69</v>
      </c>
      <c r="I513" s="44">
        <f t="shared" si="296"/>
        <v>330.69</v>
      </c>
      <c r="J513" s="44">
        <f t="shared" si="296"/>
        <v>330.69</v>
      </c>
      <c r="K513" s="44">
        <f t="shared" si="296"/>
        <v>330.69</v>
      </c>
      <c r="L513" s="44">
        <f t="shared" si="296"/>
        <v>330.69</v>
      </c>
      <c r="M513" s="44">
        <f t="shared" si="296"/>
        <v>330.69</v>
      </c>
      <c r="N513" s="44">
        <f t="shared" si="296"/>
        <v>330.69</v>
      </c>
      <c r="O513" s="44">
        <f t="shared" si="296"/>
        <v>330.69</v>
      </c>
      <c r="P513" s="44">
        <f t="shared" si="296"/>
        <v>330.69</v>
      </c>
      <c r="Q513" s="44">
        <f t="shared" si="296"/>
        <v>330.69</v>
      </c>
      <c r="R513" s="44">
        <f t="shared" si="296"/>
        <v>330.69</v>
      </c>
      <c r="S513" s="44">
        <f t="shared" si="296"/>
        <v>330.69</v>
      </c>
      <c r="T513" s="44">
        <f t="shared" si="296"/>
        <v>330.69</v>
      </c>
      <c r="U513" s="44">
        <f t="shared" si="296"/>
        <v>330.69</v>
      </c>
      <c r="V513" s="44">
        <f t="shared" si="296"/>
        <v>330.69</v>
      </c>
      <c r="W513" s="44">
        <f t="shared" si="296"/>
        <v>330.69</v>
      </c>
      <c r="X513" s="44">
        <f t="shared" si="296"/>
        <v>330.69</v>
      </c>
      <c r="Y513" s="44">
        <f t="shared" si="296"/>
        <v>330.69</v>
      </c>
      <c r="Z513" s="44">
        <f t="shared" si="296"/>
        <v>330.69</v>
      </c>
      <c r="AA513" s="44">
        <f t="shared" si="296"/>
        <v>330.69</v>
      </c>
    </row>
    <row r="514" spans="1:27" collapsed="1" x14ac:dyDescent="0.2">
      <c r="A514" s="98" t="s">
        <v>1528</v>
      </c>
      <c r="B514" s="28" t="str">
        <f>"07"&amp;"."&amp;$B$663&amp;"."&amp;$B$664</f>
        <v>07.08.2023</v>
      </c>
      <c r="C514" s="90" t="s">
        <v>76</v>
      </c>
      <c r="D514" s="91">
        <f>ROUND(((D515+D516+D518+D517)/1000),5)</f>
        <v>2.0916899999999998</v>
      </c>
      <c r="E514" s="91">
        <f>ROUND(((E515+E516+E518+E517)/1000),5)</f>
        <v>1.82237</v>
      </c>
      <c r="F514" s="91">
        <f>ROUND(((F515+F516+F518+F517)/1000),5)</f>
        <v>1.71244</v>
      </c>
      <c r="G514" s="91">
        <f t="shared" ref="G514:AA514" si="297">ROUND(((G515+G516+G518+G517)/1000),5)</f>
        <v>1.6648499999999999</v>
      </c>
      <c r="H514" s="91">
        <f t="shared" si="297"/>
        <v>1.6289400000000001</v>
      </c>
      <c r="I514" s="91">
        <f t="shared" si="297"/>
        <v>1.6922699999999999</v>
      </c>
      <c r="J514" s="91">
        <f t="shared" si="297"/>
        <v>1.9556899999999999</v>
      </c>
      <c r="K514" s="91">
        <f t="shared" si="297"/>
        <v>2.3155399999999999</v>
      </c>
      <c r="L514" s="91">
        <f t="shared" si="297"/>
        <v>2.6760899999999999</v>
      </c>
      <c r="M514" s="91">
        <f t="shared" si="297"/>
        <v>2.7427700000000002</v>
      </c>
      <c r="N514" s="91">
        <f t="shared" si="297"/>
        <v>2.95905</v>
      </c>
      <c r="O514" s="91">
        <f t="shared" si="297"/>
        <v>2.95343</v>
      </c>
      <c r="P514" s="91">
        <f t="shared" si="297"/>
        <v>2.9458600000000001</v>
      </c>
      <c r="Q514" s="91">
        <f t="shared" si="297"/>
        <v>2.8160400000000001</v>
      </c>
      <c r="R514" s="91">
        <f t="shared" si="297"/>
        <v>2.86985</v>
      </c>
      <c r="S514" s="91">
        <f t="shared" si="297"/>
        <v>2.7959000000000001</v>
      </c>
      <c r="T514" s="91">
        <f t="shared" si="297"/>
        <v>3.01661</v>
      </c>
      <c r="U514" s="91">
        <f t="shared" si="297"/>
        <v>2.7555200000000002</v>
      </c>
      <c r="V514" s="91">
        <f t="shared" si="297"/>
        <v>2.7186400000000002</v>
      </c>
      <c r="W514" s="91">
        <f t="shared" si="297"/>
        <v>2.6967699999999999</v>
      </c>
      <c r="X514" s="91">
        <f t="shared" si="297"/>
        <v>2.69983</v>
      </c>
      <c r="Y514" s="91">
        <f t="shared" si="297"/>
        <v>2.6867800000000002</v>
      </c>
      <c r="Z514" s="91">
        <f t="shared" si="297"/>
        <v>2.7273900000000002</v>
      </c>
      <c r="AA514" s="91">
        <f t="shared" si="297"/>
        <v>2.3269000000000002</v>
      </c>
    </row>
    <row r="515" spans="1:27" ht="12.75" hidden="1" customHeight="1" outlineLevel="1" x14ac:dyDescent="0.2">
      <c r="A515" s="99" t="s">
        <v>1529</v>
      </c>
      <c r="B515" s="63" t="s">
        <v>238</v>
      </c>
      <c r="C515" s="43" t="s">
        <v>79</v>
      </c>
      <c r="D515" s="44">
        <v>1322.9</v>
      </c>
      <c r="E515" s="44">
        <v>1053.58</v>
      </c>
      <c r="F515" s="44">
        <v>943.65</v>
      </c>
      <c r="G515" s="44">
        <v>896.06</v>
      </c>
      <c r="H515" s="44">
        <v>860.15</v>
      </c>
      <c r="I515" s="44">
        <v>923.48</v>
      </c>
      <c r="J515" s="44">
        <v>1186.9000000000001</v>
      </c>
      <c r="K515" s="44">
        <v>1546.75</v>
      </c>
      <c r="L515" s="44">
        <v>1907.3</v>
      </c>
      <c r="M515" s="44">
        <v>1973.98</v>
      </c>
      <c r="N515" s="44">
        <v>2190.2600000000002</v>
      </c>
      <c r="O515" s="44">
        <v>2184.64</v>
      </c>
      <c r="P515" s="44">
        <v>2177.0700000000002</v>
      </c>
      <c r="Q515" s="44">
        <v>2047.25</v>
      </c>
      <c r="R515" s="44">
        <v>2101.06</v>
      </c>
      <c r="S515" s="44">
        <v>2027.11</v>
      </c>
      <c r="T515" s="44">
        <v>2247.8200000000002</v>
      </c>
      <c r="U515" s="44">
        <v>1986.73</v>
      </c>
      <c r="V515" s="44">
        <v>1949.85</v>
      </c>
      <c r="W515" s="44">
        <v>1927.98</v>
      </c>
      <c r="X515" s="44">
        <v>1931.04</v>
      </c>
      <c r="Y515" s="44">
        <v>1917.99</v>
      </c>
      <c r="Z515" s="44">
        <v>1958.6</v>
      </c>
      <c r="AA515" s="44">
        <v>1558.11</v>
      </c>
    </row>
    <row r="516" spans="1:27" ht="12.75" hidden="1" customHeight="1" outlineLevel="1" x14ac:dyDescent="0.2">
      <c r="A516" s="99" t="s">
        <v>1530</v>
      </c>
      <c r="B516" s="63" t="s">
        <v>90</v>
      </c>
      <c r="C516" s="43" t="s">
        <v>79</v>
      </c>
      <c r="D516" s="44">
        <f>$D$486</f>
        <v>434.18</v>
      </c>
      <c r="E516" s="44">
        <f t="shared" ref="E516:AA516" si="298">$D$486</f>
        <v>434.18</v>
      </c>
      <c r="F516" s="44">
        <f t="shared" si="298"/>
        <v>434.18</v>
      </c>
      <c r="G516" s="44">
        <f t="shared" si="298"/>
        <v>434.18</v>
      </c>
      <c r="H516" s="44">
        <f t="shared" si="298"/>
        <v>434.18</v>
      </c>
      <c r="I516" s="44">
        <f t="shared" si="298"/>
        <v>434.18</v>
      </c>
      <c r="J516" s="44">
        <f t="shared" si="298"/>
        <v>434.18</v>
      </c>
      <c r="K516" s="44">
        <f t="shared" si="298"/>
        <v>434.18</v>
      </c>
      <c r="L516" s="44">
        <f t="shared" si="298"/>
        <v>434.18</v>
      </c>
      <c r="M516" s="44">
        <f t="shared" si="298"/>
        <v>434.18</v>
      </c>
      <c r="N516" s="44">
        <f t="shared" si="298"/>
        <v>434.18</v>
      </c>
      <c r="O516" s="44">
        <f t="shared" si="298"/>
        <v>434.18</v>
      </c>
      <c r="P516" s="44">
        <f t="shared" si="298"/>
        <v>434.18</v>
      </c>
      <c r="Q516" s="44">
        <f t="shared" si="298"/>
        <v>434.18</v>
      </c>
      <c r="R516" s="44">
        <f t="shared" si="298"/>
        <v>434.18</v>
      </c>
      <c r="S516" s="44">
        <f t="shared" si="298"/>
        <v>434.18</v>
      </c>
      <c r="T516" s="44">
        <f t="shared" si="298"/>
        <v>434.18</v>
      </c>
      <c r="U516" s="44">
        <f t="shared" si="298"/>
        <v>434.18</v>
      </c>
      <c r="V516" s="44">
        <f t="shared" si="298"/>
        <v>434.18</v>
      </c>
      <c r="W516" s="44">
        <f t="shared" si="298"/>
        <v>434.18</v>
      </c>
      <c r="X516" s="44">
        <f t="shared" si="298"/>
        <v>434.18</v>
      </c>
      <c r="Y516" s="44">
        <f t="shared" si="298"/>
        <v>434.18</v>
      </c>
      <c r="Z516" s="44">
        <f t="shared" si="298"/>
        <v>434.18</v>
      </c>
      <c r="AA516" s="44">
        <f t="shared" si="298"/>
        <v>434.18</v>
      </c>
    </row>
    <row r="517" spans="1:27" ht="12.75" hidden="1" customHeight="1" outlineLevel="1" x14ac:dyDescent="0.2">
      <c r="A517" s="99" t="s">
        <v>1531</v>
      </c>
      <c r="B517" s="63" t="s">
        <v>83</v>
      </c>
      <c r="C517" s="43" t="s">
        <v>79</v>
      </c>
      <c r="D517" s="44">
        <v>3.92</v>
      </c>
      <c r="E517" s="44">
        <v>3.92</v>
      </c>
      <c r="F517" s="44">
        <v>3.92</v>
      </c>
      <c r="G517" s="44">
        <v>3.92</v>
      </c>
      <c r="H517" s="44">
        <v>3.92</v>
      </c>
      <c r="I517" s="44">
        <v>3.92</v>
      </c>
      <c r="J517" s="44">
        <v>3.92</v>
      </c>
      <c r="K517" s="44">
        <v>3.92</v>
      </c>
      <c r="L517" s="44">
        <v>3.92</v>
      </c>
      <c r="M517" s="44">
        <v>3.92</v>
      </c>
      <c r="N517" s="44">
        <v>3.92</v>
      </c>
      <c r="O517" s="44">
        <v>3.92</v>
      </c>
      <c r="P517" s="44">
        <v>3.92</v>
      </c>
      <c r="Q517" s="44">
        <v>3.92</v>
      </c>
      <c r="R517" s="44">
        <v>3.92</v>
      </c>
      <c r="S517" s="44">
        <v>3.92</v>
      </c>
      <c r="T517" s="44">
        <v>3.92</v>
      </c>
      <c r="U517" s="44">
        <v>3.92</v>
      </c>
      <c r="V517" s="44">
        <v>3.92</v>
      </c>
      <c r="W517" s="44">
        <v>3.92</v>
      </c>
      <c r="X517" s="44">
        <v>3.92</v>
      </c>
      <c r="Y517" s="44">
        <v>3.92</v>
      </c>
      <c r="Z517" s="44">
        <v>3.92</v>
      </c>
      <c r="AA517" s="44">
        <v>3.92</v>
      </c>
    </row>
    <row r="518" spans="1:27" ht="12.75" hidden="1" customHeight="1" outlineLevel="1" x14ac:dyDescent="0.2">
      <c r="A518" s="99" t="s">
        <v>1532</v>
      </c>
      <c r="B518" s="63" t="s">
        <v>81</v>
      </c>
      <c r="C518" s="43" t="s">
        <v>79</v>
      </c>
      <c r="D518" s="44">
        <f>$D$11</f>
        <v>330.69</v>
      </c>
      <c r="E518" s="44">
        <f t="shared" ref="E518:AA518" si="299">$D$11</f>
        <v>330.69</v>
      </c>
      <c r="F518" s="44">
        <f t="shared" si="299"/>
        <v>330.69</v>
      </c>
      <c r="G518" s="44">
        <f t="shared" si="299"/>
        <v>330.69</v>
      </c>
      <c r="H518" s="44">
        <f t="shared" si="299"/>
        <v>330.69</v>
      </c>
      <c r="I518" s="44">
        <f t="shared" si="299"/>
        <v>330.69</v>
      </c>
      <c r="J518" s="44">
        <f t="shared" si="299"/>
        <v>330.69</v>
      </c>
      <c r="K518" s="44">
        <f t="shared" si="299"/>
        <v>330.69</v>
      </c>
      <c r="L518" s="44">
        <f t="shared" si="299"/>
        <v>330.69</v>
      </c>
      <c r="M518" s="44">
        <f t="shared" si="299"/>
        <v>330.69</v>
      </c>
      <c r="N518" s="44">
        <f t="shared" si="299"/>
        <v>330.69</v>
      </c>
      <c r="O518" s="44">
        <f t="shared" si="299"/>
        <v>330.69</v>
      </c>
      <c r="P518" s="44">
        <f t="shared" si="299"/>
        <v>330.69</v>
      </c>
      <c r="Q518" s="44">
        <f t="shared" si="299"/>
        <v>330.69</v>
      </c>
      <c r="R518" s="44">
        <f t="shared" si="299"/>
        <v>330.69</v>
      </c>
      <c r="S518" s="44">
        <f t="shared" si="299"/>
        <v>330.69</v>
      </c>
      <c r="T518" s="44">
        <f t="shared" si="299"/>
        <v>330.69</v>
      </c>
      <c r="U518" s="44">
        <f t="shared" si="299"/>
        <v>330.69</v>
      </c>
      <c r="V518" s="44">
        <f t="shared" si="299"/>
        <v>330.69</v>
      </c>
      <c r="W518" s="44">
        <f t="shared" si="299"/>
        <v>330.69</v>
      </c>
      <c r="X518" s="44">
        <f t="shared" si="299"/>
        <v>330.69</v>
      </c>
      <c r="Y518" s="44">
        <f t="shared" si="299"/>
        <v>330.69</v>
      </c>
      <c r="Z518" s="44">
        <f t="shared" si="299"/>
        <v>330.69</v>
      </c>
      <c r="AA518" s="44">
        <f t="shared" si="299"/>
        <v>330.69</v>
      </c>
    </row>
    <row r="519" spans="1:27" collapsed="1" x14ac:dyDescent="0.2">
      <c r="A519" s="98" t="s">
        <v>1533</v>
      </c>
      <c r="B519" s="28" t="str">
        <f>"08"&amp;"."&amp;$B$663&amp;"."&amp;$B$664</f>
        <v>08.08.2023</v>
      </c>
      <c r="C519" s="90" t="s">
        <v>76</v>
      </c>
      <c r="D519" s="91">
        <f>ROUND(((D520+D521+D523+D522)/1000),5)</f>
        <v>2.0082800000000001</v>
      </c>
      <c r="E519" s="91">
        <f>ROUND(((E520+E521+E523+E522)/1000),5)</f>
        <v>1.8173900000000001</v>
      </c>
      <c r="F519" s="91">
        <f>ROUND(((F520+F521+F523+F522)/1000),5)</f>
        <v>1.69364</v>
      </c>
      <c r="G519" s="91">
        <f t="shared" ref="G519:AA519" si="300">ROUND(((G520+G521+G523+G522)/1000),5)</f>
        <v>1.6486000000000001</v>
      </c>
      <c r="H519" s="91">
        <f t="shared" si="300"/>
        <v>1.61432</v>
      </c>
      <c r="I519" s="91">
        <f t="shared" si="300"/>
        <v>1.68093</v>
      </c>
      <c r="J519" s="91">
        <f t="shared" si="300"/>
        <v>1.9218500000000001</v>
      </c>
      <c r="K519" s="91">
        <f t="shared" si="300"/>
        <v>2.30254</v>
      </c>
      <c r="L519" s="91">
        <f t="shared" si="300"/>
        <v>2.5764800000000001</v>
      </c>
      <c r="M519" s="91">
        <f t="shared" si="300"/>
        <v>2.7368899999999998</v>
      </c>
      <c r="N519" s="91">
        <f t="shared" si="300"/>
        <v>2.8693900000000001</v>
      </c>
      <c r="O519" s="91">
        <f t="shared" si="300"/>
        <v>2.92475</v>
      </c>
      <c r="P519" s="91">
        <f t="shared" si="300"/>
        <v>2.9261200000000001</v>
      </c>
      <c r="Q519" s="91">
        <f t="shared" si="300"/>
        <v>2.9559000000000002</v>
      </c>
      <c r="R519" s="91">
        <f t="shared" si="300"/>
        <v>2.9914100000000001</v>
      </c>
      <c r="S519" s="91">
        <f t="shared" si="300"/>
        <v>2.7987799999999998</v>
      </c>
      <c r="T519" s="91">
        <f t="shared" si="300"/>
        <v>2.8701099999999999</v>
      </c>
      <c r="U519" s="91">
        <f t="shared" si="300"/>
        <v>2.82321</v>
      </c>
      <c r="V519" s="91">
        <f t="shared" si="300"/>
        <v>2.7845499999999999</v>
      </c>
      <c r="W519" s="91">
        <f t="shared" si="300"/>
        <v>2.7172499999999999</v>
      </c>
      <c r="X519" s="91">
        <f t="shared" si="300"/>
        <v>2.6938800000000001</v>
      </c>
      <c r="Y519" s="91">
        <f t="shared" si="300"/>
        <v>2.6519699999999999</v>
      </c>
      <c r="Z519" s="91">
        <f t="shared" si="300"/>
        <v>2.5535199999999998</v>
      </c>
      <c r="AA519" s="91">
        <f t="shared" si="300"/>
        <v>2.3048799999999998</v>
      </c>
    </row>
    <row r="520" spans="1:27" ht="12.75" hidden="1" customHeight="1" outlineLevel="1" x14ac:dyDescent="0.2">
      <c r="A520" s="99" t="s">
        <v>1534</v>
      </c>
      <c r="B520" s="63" t="s">
        <v>238</v>
      </c>
      <c r="C520" s="43" t="s">
        <v>79</v>
      </c>
      <c r="D520" s="44">
        <v>1239.49</v>
      </c>
      <c r="E520" s="44">
        <v>1048.5999999999999</v>
      </c>
      <c r="F520" s="44">
        <v>924.85</v>
      </c>
      <c r="G520" s="44">
        <v>879.81</v>
      </c>
      <c r="H520" s="44">
        <v>845.53</v>
      </c>
      <c r="I520" s="44">
        <v>912.14</v>
      </c>
      <c r="J520" s="44">
        <v>1153.06</v>
      </c>
      <c r="K520" s="44">
        <v>1533.75</v>
      </c>
      <c r="L520" s="44">
        <v>1807.69</v>
      </c>
      <c r="M520" s="44">
        <v>1968.1</v>
      </c>
      <c r="N520" s="44">
        <v>2100.6</v>
      </c>
      <c r="O520" s="44">
        <v>2155.96</v>
      </c>
      <c r="P520" s="44">
        <v>2157.33</v>
      </c>
      <c r="Q520" s="44">
        <v>2187.11</v>
      </c>
      <c r="R520" s="44">
        <v>2222.62</v>
      </c>
      <c r="S520" s="44">
        <v>2029.99</v>
      </c>
      <c r="T520" s="44">
        <v>2101.3200000000002</v>
      </c>
      <c r="U520" s="44">
        <v>2054.42</v>
      </c>
      <c r="V520" s="44">
        <v>2015.76</v>
      </c>
      <c r="W520" s="44">
        <v>1948.46</v>
      </c>
      <c r="X520" s="44">
        <v>1925.09</v>
      </c>
      <c r="Y520" s="44">
        <v>1883.18</v>
      </c>
      <c r="Z520" s="44">
        <v>1784.73</v>
      </c>
      <c r="AA520" s="44">
        <v>1536.09</v>
      </c>
    </row>
    <row r="521" spans="1:27" ht="12.75" hidden="1" customHeight="1" outlineLevel="1" x14ac:dyDescent="0.2">
      <c r="A521" s="99" t="s">
        <v>1535</v>
      </c>
      <c r="B521" s="63" t="s">
        <v>90</v>
      </c>
      <c r="C521" s="43" t="s">
        <v>79</v>
      </c>
      <c r="D521" s="44">
        <f>$D$486</f>
        <v>434.18</v>
      </c>
      <c r="E521" s="44">
        <f t="shared" ref="E521:AA521" si="301">$D$486</f>
        <v>434.18</v>
      </c>
      <c r="F521" s="44">
        <f t="shared" si="301"/>
        <v>434.18</v>
      </c>
      <c r="G521" s="44">
        <f t="shared" si="301"/>
        <v>434.18</v>
      </c>
      <c r="H521" s="44">
        <f t="shared" si="301"/>
        <v>434.18</v>
      </c>
      <c r="I521" s="44">
        <f t="shared" si="301"/>
        <v>434.18</v>
      </c>
      <c r="J521" s="44">
        <f t="shared" si="301"/>
        <v>434.18</v>
      </c>
      <c r="K521" s="44">
        <f t="shared" si="301"/>
        <v>434.18</v>
      </c>
      <c r="L521" s="44">
        <f t="shared" si="301"/>
        <v>434.18</v>
      </c>
      <c r="M521" s="44">
        <f t="shared" si="301"/>
        <v>434.18</v>
      </c>
      <c r="N521" s="44">
        <f t="shared" si="301"/>
        <v>434.18</v>
      </c>
      <c r="O521" s="44">
        <f t="shared" si="301"/>
        <v>434.18</v>
      </c>
      <c r="P521" s="44">
        <f t="shared" si="301"/>
        <v>434.18</v>
      </c>
      <c r="Q521" s="44">
        <f t="shared" si="301"/>
        <v>434.18</v>
      </c>
      <c r="R521" s="44">
        <f t="shared" si="301"/>
        <v>434.18</v>
      </c>
      <c r="S521" s="44">
        <f t="shared" si="301"/>
        <v>434.18</v>
      </c>
      <c r="T521" s="44">
        <f t="shared" si="301"/>
        <v>434.18</v>
      </c>
      <c r="U521" s="44">
        <f t="shared" si="301"/>
        <v>434.18</v>
      </c>
      <c r="V521" s="44">
        <f t="shared" si="301"/>
        <v>434.18</v>
      </c>
      <c r="W521" s="44">
        <f t="shared" si="301"/>
        <v>434.18</v>
      </c>
      <c r="X521" s="44">
        <f t="shared" si="301"/>
        <v>434.18</v>
      </c>
      <c r="Y521" s="44">
        <f t="shared" si="301"/>
        <v>434.18</v>
      </c>
      <c r="Z521" s="44">
        <f t="shared" si="301"/>
        <v>434.18</v>
      </c>
      <c r="AA521" s="44">
        <f t="shared" si="301"/>
        <v>434.18</v>
      </c>
    </row>
    <row r="522" spans="1:27" ht="12.75" hidden="1" customHeight="1" outlineLevel="1" x14ac:dyDescent="0.2">
      <c r="A522" s="99" t="s">
        <v>1536</v>
      </c>
      <c r="B522" s="63" t="s">
        <v>83</v>
      </c>
      <c r="C522" s="43" t="s">
        <v>79</v>
      </c>
      <c r="D522" s="44">
        <v>3.92</v>
      </c>
      <c r="E522" s="44">
        <v>3.92</v>
      </c>
      <c r="F522" s="44">
        <v>3.92</v>
      </c>
      <c r="G522" s="44">
        <v>3.92</v>
      </c>
      <c r="H522" s="44">
        <v>3.92</v>
      </c>
      <c r="I522" s="44">
        <v>3.92</v>
      </c>
      <c r="J522" s="44">
        <v>3.92</v>
      </c>
      <c r="K522" s="44">
        <v>3.92</v>
      </c>
      <c r="L522" s="44">
        <v>3.92</v>
      </c>
      <c r="M522" s="44">
        <v>3.92</v>
      </c>
      <c r="N522" s="44">
        <v>3.92</v>
      </c>
      <c r="O522" s="44">
        <v>3.92</v>
      </c>
      <c r="P522" s="44">
        <v>3.92</v>
      </c>
      <c r="Q522" s="44">
        <v>3.92</v>
      </c>
      <c r="R522" s="44">
        <v>3.92</v>
      </c>
      <c r="S522" s="44">
        <v>3.92</v>
      </c>
      <c r="T522" s="44">
        <v>3.92</v>
      </c>
      <c r="U522" s="44">
        <v>3.92</v>
      </c>
      <c r="V522" s="44">
        <v>3.92</v>
      </c>
      <c r="W522" s="44">
        <v>3.92</v>
      </c>
      <c r="X522" s="44">
        <v>3.92</v>
      </c>
      <c r="Y522" s="44">
        <v>3.92</v>
      </c>
      <c r="Z522" s="44">
        <v>3.92</v>
      </c>
      <c r="AA522" s="44">
        <v>3.92</v>
      </c>
    </row>
    <row r="523" spans="1:27" ht="12.75" hidden="1" customHeight="1" outlineLevel="1" x14ac:dyDescent="0.2">
      <c r="A523" s="99" t="s">
        <v>1537</v>
      </c>
      <c r="B523" s="63" t="s">
        <v>81</v>
      </c>
      <c r="C523" s="43" t="s">
        <v>79</v>
      </c>
      <c r="D523" s="44">
        <f>$D$11</f>
        <v>330.69</v>
      </c>
      <c r="E523" s="44">
        <f t="shared" ref="E523:AA523" si="302">$D$11</f>
        <v>330.69</v>
      </c>
      <c r="F523" s="44">
        <f t="shared" si="302"/>
        <v>330.69</v>
      </c>
      <c r="G523" s="44">
        <f t="shared" si="302"/>
        <v>330.69</v>
      </c>
      <c r="H523" s="44">
        <f t="shared" si="302"/>
        <v>330.69</v>
      </c>
      <c r="I523" s="44">
        <f t="shared" si="302"/>
        <v>330.69</v>
      </c>
      <c r="J523" s="44">
        <f t="shared" si="302"/>
        <v>330.69</v>
      </c>
      <c r="K523" s="44">
        <f t="shared" si="302"/>
        <v>330.69</v>
      </c>
      <c r="L523" s="44">
        <f t="shared" si="302"/>
        <v>330.69</v>
      </c>
      <c r="M523" s="44">
        <f t="shared" si="302"/>
        <v>330.69</v>
      </c>
      <c r="N523" s="44">
        <f t="shared" si="302"/>
        <v>330.69</v>
      </c>
      <c r="O523" s="44">
        <f t="shared" si="302"/>
        <v>330.69</v>
      </c>
      <c r="P523" s="44">
        <f t="shared" si="302"/>
        <v>330.69</v>
      </c>
      <c r="Q523" s="44">
        <f t="shared" si="302"/>
        <v>330.69</v>
      </c>
      <c r="R523" s="44">
        <f t="shared" si="302"/>
        <v>330.69</v>
      </c>
      <c r="S523" s="44">
        <f t="shared" si="302"/>
        <v>330.69</v>
      </c>
      <c r="T523" s="44">
        <f t="shared" si="302"/>
        <v>330.69</v>
      </c>
      <c r="U523" s="44">
        <f t="shared" si="302"/>
        <v>330.69</v>
      </c>
      <c r="V523" s="44">
        <f t="shared" si="302"/>
        <v>330.69</v>
      </c>
      <c r="W523" s="44">
        <f t="shared" si="302"/>
        <v>330.69</v>
      </c>
      <c r="X523" s="44">
        <f t="shared" si="302"/>
        <v>330.69</v>
      </c>
      <c r="Y523" s="44">
        <f t="shared" si="302"/>
        <v>330.69</v>
      </c>
      <c r="Z523" s="44">
        <f t="shared" si="302"/>
        <v>330.69</v>
      </c>
      <c r="AA523" s="44">
        <f t="shared" si="302"/>
        <v>330.69</v>
      </c>
    </row>
    <row r="524" spans="1:27" collapsed="1" x14ac:dyDescent="0.2">
      <c r="A524" s="98" t="s">
        <v>1538</v>
      </c>
      <c r="B524" s="28" t="str">
        <f>"09"&amp;"."&amp;$B$663&amp;"."&amp;$B$664</f>
        <v>09.08.2023</v>
      </c>
      <c r="C524" s="90" t="s">
        <v>76</v>
      </c>
      <c r="D524" s="91">
        <f>ROUND(((D525+D526+D528+D527)/1000),5)</f>
        <v>2.0336400000000001</v>
      </c>
      <c r="E524" s="91">
        <f>ROUND(((E525+E526+E528+E527)/1000),5)</f>
        <v>1.8394299999999999</v>
      </c>
      <c r="F524" s="91">
        <f>ROUND(((F525+F526+F528+F527)/1000),5)</f>
        <v>1.71515</v>
      </c>
      <c r="G524" s="91">
        <f t="shared" ref="G524:AA524" si="303">ROUND(((G525+G526+G528+G527)/1000),5)</f>
        <v>1.66153</v>
      </c>
      <c r="H524" s="91">
        <f t="shared" si="303"/>
        <v>1.6415200000000001</v>
      </c>
      <c r="I524" s="91">
        <f t="shared" si="303"/>
        <v>1.7026399999999999</v>
      </c>
      <c r="J524" s="91">
        <f t="shared" si="303"/>
        <v>1.93987</v>
      </c>
      <c r="K524" s="91">
        <f t="shared" si="303"/>
        <v>2.2484600000000001</v>
      </c>
      <c r="L524" s="91">
        <f t="shared" si="303"/>
        <v>2.5617000000000001</v>
      </c>
      <c r="M524" s="91">
        <f t="shared" si="303"/>
        <v>2.7881499999999999</v>
      </c>
      <c r="N524" s="91">
        <f t="shared" si="303"/>
        <v>2.84538</v>
      </c>
      <c r="O524" s="91">
        <f t="shared" si="303"/>
        <v>2.8810600000000002</v>
      </c>
      <c r="P524" s="91">
        <f t="shared" si="303"/>
        <v>2.86598</v>
      </c>
      <c r="Q524" s="91">
        <f t="shared" si="303"/>
        <v>2.8515100000000002</v>
      </c>
      <c r="R524" s="91">
        <f t="shared" si="303"/>
        <v>2.8694999999999999</v>
      </c>
      <c r="S524" s="91">
        <f t="shared" si="303"/>
        <v>2.9114200000000001</v>
      </c>
      <c r="T524" s="91">
        <f t="shared" si="303"/>
        <v>2.9285299999999999</v>
      </c>
      <c r="U524" s="91">
        <f t="shared" si="303"/>
        <v>2.8498800000000002</v>
      </c>
      <c r="V524" s="91">
        <f t="shared" si="303"/>
        <v>2.76213</v>
      </c>
      <c r="W524" s="91">
        <f t="shared" si="303"/>
        <v>2.6814200000000001</v>
      </c>
      <c r="X524" s="91">
        <f t="shared" si="303"/>
        <v>2.65056</v>
      </c>
      <c r="Y524" s="91">
        <f t="shared" si="303"/>
        <v>2.74505</v>
      </c>
      <c r="Z524" s="91">
        <f t="shared" si="303"/>
        <v>2.5239099999999999</v>
      </c>
      <c r="AA524" s="91">
        <f t="shared" si="303"/>
        <v>2.2504200000000001</v>
      </c>
    </row>
    <row r="525" spans="1:27" ht="12.75" hidden="1" customHeight="1" outlineLevel="1" x14ac:dyDescent="0.2">
      <c r="A525" s="99" t="s">
        <v>1539</v>
      </c>
      <c r="B525" s="63" t="s">
        <v>238</v>
      </c>
      <c r="C525" s="43" t="s">
        <v>79</v>
      </c>
      <c r="D525" s="44">
        <v>1264.8499999999999</v>
      </c>
      <c r="E525" s="44">
        <v>1070.6400000000001</v>
      </c>
      <c r="F525" s="44">
        <v>946.36</v>
      </c>
      <c r="G525" s="44">
        <v>892.74</v>
      </c>
      <c r="H525" s="44">
        <v>872.73</v>
      </c>
      <c r="I525" s="44">
        <v>933.85</v>
      </c>
      <c r="J525" s="44">
        <v>1171.08</v>
      </c>
      <c r="K525" s="44">
        <v>1479.67</v>
      </c>
      <c r="L525" s="44">
        <v>1792.91</v>
      </c>
      <c r="M525" s="44">
        <v>2019.36</v>
      </c>
      <c r="N525" s="44">
        <v>2076.59</v>
      </c>
      <c r="O525" s="44">
        <v>2112.27</v>
      </c>
      <c r="P525" s="44">
        <v>2097.19</v>
      </c>
      <c r="Q525" s="44">
        <v>2082.7199999999998</v>
      </c>
      <c r="R525" s="44">
        <v>2100.71</v>
      </c>
      <c r="S525" s="44">
        <v>2142.63</v>
      </c>
      <c r="T525" s="44">
        <v>2159.7399999999998</v>
      </c>
      <c r="U525" s="44">
        <v>2081.09</v>
      </c>
      <c r="V525" s="44">
        <v>1993.34</v>
      </c>
      <c r="W525" s="44">
        <v>1912.63</v>
      </c>
      <c r="X525" s="44">
        <v>1881.77</v>
      </c>
      <c r="Y525" s="44">
        <v>1976.26</v>
      </c>
      <c r="Z525" s="44">
        <v>1755.12</v>
      </c>
      <c r="AA525" s="44">
        <v>1481.63</v>
      </c>
    </row>
    <row r="526" spans="1:27" ht="12.75" hidden="1" customHeight="1" outlineLevel="1" x14ac:dyDescent="0.2">
      <c r="A526" s="99" t="s">
        <v>1540</v>
      </c>
      <c r="B526" s="63" t="s">
        <v>90</v>
      </c>
      <c r="C526" s="43" t="s">
        <v>79</v>
      </c>
      <c r="D526" s="44">
        <f>$D$486</f>
        <v>434.18</v>
      </c>
      <c r="E526" s="44">
        <f t="shared" ref="E526:AA526" si="304">$D$486</f>
        <v>434.18</v>
      </c>
      <c r="F526" s="44">
        <f t="shared" si="304"/>
        <v>434.18</v>
      </c>
      <c r="G526" s="44">
        <f t="shared" si="304"/>
        <v>434.18</v>
      </c>
      <c r="H526" s="44">
        <f t="shared" si="304"/>
        <v>434.18</v>
      </c>
      <c r="I526" s="44">
        <f t="shared" si="304"/>
        <v>434.18</v>
      </c>
      <c r="J526" s="44">
        <f t="shared" si="304"/>
        <v>434.18</v>
      </c>
      <c r="K526" s="44">
        <f t="shared" si="304"/>
        <v>434.18</v>
      </c>
      <c r="L526" s="44">
        <f t="shared" si="304"/>
        <v>434.18</v>
      </c>
      <c r="M526" s="44">
        <f t="shared" si="304"/>
        <v>434.18</v>
      </c>
      <c r="N526" s="44">
        <f t="shared" si="304"/>
        <v>434.18</v>
      </c>
      <c r="O526" s="44">
        <f t="shared" si="304"/>
        <v>434.18</v>
      </c>
      <c r="P526" s="44">
        <f t="shared" si="304"/>
        <v>434.18</v>
      </c>
      <c r="Q526" s="44">
        <f t="shared" si="304"/>
        <v>434.18</v>
      </c>
      <c r="R526" s="44">
        <f t="shared" si="304"/>
        <v>434.18</v>
      </c>
      <c r="S526" s="44">
        <f t="shared" si="304"/>
        <v>434.18</v>
      </c>
      <c r="T526" s="44">
        <f t="shared" si="304"/>
        <v>434.18</v>
      </c>
      <c r="U526" s="44">
        <f t="shared" si="304"/>
        <v>434.18</v>
      </c>
      <c r="V526" s="44">
        <f t="shared" si="304"/>
        <v>434.18</v>
      </c>
      <c r="W526" s="44">
        <f t="shared" si="304"/>
        <v>434.18</v>
      </c>
      <c r="X526" s="44">
        <f t="shared" si="304"/>
        <v>434.18</v>
      </c>
      <c r="Y526" s="44">
        <f t="shared" si="304"/>
        <v>434.18</v>
      </c>
      <c r="Z526" s="44">
        <f t="shared" si="304"/>
        <v>434.18</v>
      </c>
      <c r="AA526" s="44">
        <f t="shared" si="304"/>
        <v>434.18</v>
      </c>
    </row>
    <row r="527" spans="1:27" ht="12.75" hidden="1" customHeight="1" outlineLevel="1" x14ac:dyDescent="0.2">
      <c r="A527" s="99" t="s">
        <v>1541</v>
      </c>
      <c r="B527" s="63" t="s">
        <v>83</v>
      </c>
      <c r="C527" s="43" t="s">
        <v>79</v>
      </c>
      <c r="D527" s="44">
        <v>3.92</v>
      </c>
      <c r="E527" s="44">
        <v>3.92</v>
      </c>
      <c r="F527" s="44">
        <v>3.92</v>
      </c>
      <c r="G527" s="44">
        <v>3.92</v>
      </c>
      <c r="H527" s="44">
        <v>3.92</v>
      </c>
      <c r="I527" s="44">
        <v>3.92</v>
      </c>
      <c r="J527" s="44">
        <v>3.92</v>
      </c>
      <c r="K527" s="44">
        <v>3.92</v>
      </c>
      <c r="L527" s="44">
        <v>3.92</v>
      </c>
      <c r="M527" s="44">
        <v>3.92</v>
      </c>
      <c r="N527" s="44">
        <v>3.92</v>
      </c>
      <c r="O527" s="44">
        <v>3.92</v>
      </c>
      <c r="P527" s="44">
        <v>3.92</v>
      </c>
      <c r="Q527" s="44">
        <v>3.92</v>
      </c>
      <c r="R527" s="44">
        <v>3.92</v>
      </c>
      <c r="S527" s="44">
        <v>3.92</v>
      </c>
      <c r="T527" s="44">
        <v>3.92</v>
      </c>
      <c r="U527" s="44">
        <v>3.92</v>
      </c>
      <c r="V527" s="44">
        <v>3.92</v>
      </c>
      <c r="W527" s="44">
        <v>3.92</v>
      </c>
      <c r="X527" s="44">
        <v>3.92</v>
      </c>
      <c r="Y527" s="44">
        <v>3.92</v>
      </c>
      <c r="Z527" s="44">
        <v>3.92</v>
      </c>
      <c r="AA527" s="44">
        <v>3.92</v>
      </c>
    </row>
    <row r="528" spans="1:27" ht="12.75" hidden="1" customHeight="1" outlineLevel="1" x14ac:dyDescent="0.2">
      <c r="A528" s="99" t="s">
        <v>1542</v>
      </c>
      <c r="B528" s="63" t="s">
        <v>81</v>
      </c>
      <c r="C528" s="43" t="s">
        <v>79</v>
      </c>
      <c r="D528" s="44">
        <f>$D$11</f>
        <v>330.69</v>
      </c>
      <c r="E528" s="44">
        <f t="shared" ref="E528:AA528" si="305">$D$11</f>
        <v>330.69</v>
      </c>
      <c r="F528" s="44">
        <f t="shared" si="305"/>
        <v>330.69</v>
      </c>
      <c r="G528" s="44">
        <f t="shared" si="305"/>
        <v>330.69</v>
      </c>
      <c r="H528" s="44">
        <f t="shared" si="305"/>
        <v>330.69</v>
      </c>
      <c r="I528" s="44">
        <f t="shared" si="305"/>
        <v>330.69</v>
      </c>
      <c r="J528" s="44">
        <f t="shared" si="305"/>
        <v>330.69</v>
      </c>
      <c r="K528" s="44">
        <f t="shared" si="305"/>
        <v>330.69</v>
      </c>
      <c r="L528" s="44">
        <f t="shared" si="305"/>
        <v>330.69</v>
      </c>
      <c r="M528" s="44">
        <f t="shared" si="305"/>
        <v>330.69</v>
      </c>
      <c r="N528" s="44">
        <f t="shared" si="305"/>
        <v>330.69</v>
      </c>
      <c r="O528" s="44">
        <f t="shared" si="305"/>
        <v>330.69</v>
      </c>
      <c r="P528" s="44">
        <f t="shared" si="305"/>
        <v>330.69</v>
      </c>
      <c r="Q528" s="44">
        <f t="shared" si="305"/>
        <v>330.69</v>
      </c>
      <c r="R528" s="44">
        <f t="shared" si="305"/>
        <v>330.69</v>
      </c>
      <c r="S528" s="44">
        <f t="shared" si="305"/>
        <v>330.69</v>
      </c>
      <c r="T528" s="44">
        <f t="shared" si="305"/>
        <v>330.69</v>
      </c>
      <c r="U528" s="44">
        <f t="shared" si="305"/>
        <v>330.69</v>
      </c>
      <c r="V528" s="44">
        <f t="shared" si="305"/>
        <v>330.69</v>
      </c>
      <c r="W528" s="44">
        <f t="shared" si="305"/>
        <v>330.69</v>
      </c>
      <c r="X528" s="44">
        <f t="shared" si="305"/>
        <v>330.69</v>
      </c>
      <c r="Y528" s="44">
        <f t="shared" si="305"/>
        <v>330.69</v>
      </c>
      <c r="Z528" s="44">
        <f t="shared" si="305"/>
        <v>330.69</v>
      </c>
      <c r="AA528" s="44">
        <f t="shared" si="305"/>
        <v>330.69</v>
      </c>
    </row>
    <row r="529" spans="1:27" collapsed="1" x14ac:dyDescent="0.2">
      <c r="A529" s="98" t="s">
        <v>1543</v>
      </c>
      <c r="B529" s="28" t="str">
        <f>"10"&amp;"."&amp;$B$663&amp;"."&amp;$B$664</f>
        <v>10.08.2023</v>
      </c>
      <c r="C529" s="90" t="s">
        <v>76</v>
      </c>
      <c r="D529" s="91">
        <f>ROUND(((D530+D531+D533+D532)/1000),5)</f>
        <v>2.0771899999999999</v>
      </c>
      <c r="E529" s="91">
        <f>ROUND(((E530+E531+E533+E532)/1000),5)</f>
        <v>1.8382000000000001</v>
      </c>
      <c r="F529" s="91">
        <f>ROUND(((F530+F531+F533+F532)/1000),5)</f>
        <v>1.7176899999999999</v>
      </c>
      <c r="G529" s="91">
        <f t="shared" ref="G529:AA529" si="306">ROUND(((G530+G531+G533+G532)/1000),5)</f>
        <v>1.6654899999999999</v>
      </c>
      <c r="H529" s="91">
        <f t="shared" si="306"/>
        <v>1.63632</v>
      </c>
      <c r="I529" s="91">
        <f t="shared" si="306"/>
        <v>1.73163</v>
      </c>
      <c r="J529" s="91">
        <f t="shared" si="306"/>
        <v>1.89889</v>
      </c>
      <c r="K529" s="91">
        <f t="shared" si="306"/>
        <v>2.24383</v>
      </c>
      <c r="L529" s="91">
        <f t="shared" si="306"/>
        <v>2.5257999999999998</v>
      </c>
      <c r="M529" s="91">
        <f t="shared" si="306"/>
        <v>2.6716500000000001</v>
      </c>
      <c r="N529" s="91">
        <f t="shared" si="306"/>
        <v>2.7790900000000001</v>
      </c>
      <c r="O529" s="91">
        <f t="shared" si="306"/>
        <v>2.7831199999999998</v>
      </c>
      <c r="P529" s="91">
        <f t="shared" si="306"/>
        <v>2.7664900000000001</v>
      </c>
      <c r="Q529" s="91">
        <f t="shared" si="306"/>
        <v>2.7892800000000002</v>
      </c>
      <c r="R529" s="91">
        <f t="shared" si="306"/>
        <v>2.8400599999999998</v>
      </c>
      <c r="S529" s="91">
        <f t="shared" si="306"/>
        <v>2.8531300000000002</v>
      </c>
      <c r="T529" s="91">
        <f t="shared" si="306"/>
        <v>2.8374199999999998</v>
      </c>
      <c r="U529" s="91">
        <f t="shared" si="306"/>
        <v>2.8155800000000002</v>
      </c>
      <c r="V529" s="91">
        <f t="shared" si="306"/>
        <v>2.7949799999999998</v>
      </c>
      <c r="W529" s="91">
        <f t="shared" si="306"/>
        <v>2.67849</v>
      </c>
      <c r="X529" s="91">
        <f t="shared" si="306"/>
        <v>2.6586099999999999</v>
      </c>
      <c r="Y529" s="91">
        <f t="shared" si="306"/>
        <v>2.6020300000000001</v>
      </c>
      <c r="Z529" s="91">
        <f t="shared" si="306"/>
        <v>2.4355500000000001</v>
      </c>
      <c r="AA529" s="91">
        <f t="shared" si="306"/>
        <v>2.1770200000000002</v>
      </c>
    </row>
    <row r="530" spans="1:27" ht="12.75" hidden="1" customHeight="1" outlineLevel="1" x14ac:dyDescent="0.2">
      <c r="A530" s="99" t="s">
        <v>1544</v>
      </c>
      <c r="B530" s="63" t="s">
        <v>238</v>
      </c>
      <c r="C530" s="43" t="s">
        <v>79</v>
      </c>
      <c r="D530" s="44">
        <v>1308.4000000000001</v>
      </c>
      <c r="E530" s="44">
        <v>1069.4100000000001</v>
      </c>
      <c r="F530" s="44">
        <v>948.9</v>
      </c>
      <c r="G530" s="44">
        <v>896.7</v>
      </c>
      <c r="H530" s="44">
        <v>867.53</v>
      </c>
      <c r="I530" s="44">
        <v>962.84</v>
      </c>
      <c r="J530" s="44">
        <v>1130.0999999999999</v>
      </c>
      <c r="K530" s="44">
        <v>1475.04</v>
      </c>
      <c r="L530" s="44">
        <v>1757.01</v>
      </c>
      <c r="M530" s="44">
        <v>1902.86</v>
      </c>
      <c r="N530" s="44">
        <v>2010.3</v>
      </c>
      <c r="O530" s="44">
        <v>2014.33</v>
      </c>
      <c r="P530" s="44">
        <v>1997.7</v>
      </c>
      <c r="Q530" s="44">
        <v>2020.49</v>
      </c>
      <c r="R530" s="44">
        <v>2071.27</v>
      </c>
      <c r="S530" s="44">
        <v>2084.34</v>
      </c>
      <c r="T530" s="44">
        <v>2068.63</v>
      </c>
      <c r="U530" s="44">
        <v>2046.79</v>
      </c>
      <c r="V530" s="44">
        <v>2026.19</v>
      </c>
      <c r="W530" s="44">
        <v>1909.7</v>
      </c>
      <c r="X530" s="44">
        <v>1889.82</v>
      </c>
      <c r="Y530" s="44">
        <v>1833.24</v>
      </c>
      <c r="Z530" s="44">
        <v>1666.76</v>
      </c>
      <c r="AA530" s="44">
        <v>1408.23</v>
      </c>
    </row>
    <row r="531" spans="1:27" ht="12.75" hidden="1" customHeight="1" outlineLevel="1" x14ac:dyDescent="0.2">
      <c r="A531" s="99" t="s">
        <v>1545</v>
      </c>
      <c r="B531" s="63" t="s">
        <v>90</v>
      </c>
      <c r="C531" s="43" t="s">
        <v>79</v>
      </c>
      <c r="D531" s="44">
        <f>$D$486</f>
        <v>434.18</v>
      </c>
      <c r="E531" s="44">
        <f t="shared" ref="E531:AA531" si="307">$D$486</f>
        <v>434.18</v>
      </c>
      <c r="F531" s="44">
        <f t="shared" si="307"/>
        <v>434.18</v>
      </c>
      <c r="G531" s="44">
        <f t="shared" si="307"/>
        <v>434.18</v>
      </c>
      <c r="H531" s="44">
        <f t="shared" si="307"/>
        <v>434.18</v>
      </c>
      <c r="I531" s="44">
        <f t="shared" si="307"/>
        <v>434.18</v>
      </c>
      <c r="J531" s="44">
        <f t="shared" si="307"/>
        <v>434.18</v>
      </c>
      <c r="K531" s="44">
        <f t="shared" si="307"/>
        <v>434.18</v>
      </c>
      <c r="L531" s="44">
        <f t="shared" si="307"/>
        <v>434.18</v>
      </c>
      <c r="M531" s="44">
        <f t="shared" si="307"/>
        <v>434.18</v>
      </c>
      <c r="N531" s="44">
        <f t="shared" si="307"/>
        <v>434.18</v>
      </c>
      <c r="O531" s="44">
        <f t="shared" si="307"/>
        <v>434.18</v>
      </c>
      <c r="P531" s="44">
        <f t="shared" si="307"/>
        <v>434.18</v>
      </c>
      <c r="Q531" s="44">
        <f t="shared" si="307"/>
        <v>434.18</v>
      </c>
      <c r="R531" s="44">
        <f t="shared" si="307"/>
        <v>434.18</v>
      </c>
      <c r="S531" s="44">
        <f t="shared" si="307"/>
        <v>434.18</v>
      </c>
      <c r="T531" s="44">
        <f t="shared" si="307"/>
        <v>434.18</v>
      </c>
      <c r="U531" s="44">
        <f t="shared" si="307"/>
        <v>434.18</v>
      </c>
      <c r="V531" s="44">
        <f t="shared" si="307"/>
        <v>434.18</v>
      </c>
      <c r="W531" s="44">
        <f t="shared" si="307"/>
        <v>434.18</v>
      </c>
      <c r="X531" s="44">
        <f t="shared" si="307"/>
        <v>434.18</v>
      </c>
      <c r="Y531" s="44">
        <f t="shared" si="307"/>
        <v>434.18</v>
      </c>
      <c r="Z531" s="44">
        <f t="shared" si="307"/>
        <v>434.18</v>
      </c>
      <c r="AA531" s="44">
        <f t="shared" si="307"/>
        <v>434.18</v>
      </c>
    </row>
    <row r="532" spans="1:27" ht="12.75" hidden="1" customHeight="1" outlineLevel="1" x14ac:dyDescent="0.2">
      <c r="A532" s="99" t="s">
        <v>1546</v>
      </c>
      <c r="B532" s="63" t="s">
        <v>83</v>
      </c>
      <c r="C532" s="43" t="s">
        <v>79</v>
      </c>
      <c r="D532" s="44">
        <v>3.92</v>
      </c>
      <c r="E532" s="44">
        <v>3.92</v>
      </c>
      <c r="F532" s="44">
        <v>3.92</v>
      </c>
      <c r="G532" s="44">
        <v>3.92</v>
      </c>
      <c r="H532" s="44">
        <v>3.92</v>
      </c>
      <c r="I532" s="44">
        <v>3.92</v>
      </c>
      <c r="J532" s="44">
        <v>3.92</v>
      </c>
      <c r="K532" s="44">
        <v>3.92</v>
      </c>
      <c r="L532" s="44">
        <v>3.92</v>
      </c>
      <c r="M532" s="44">
        <v>3.92</v>
      </c>
      <c r="N532" s="44">
        <v>3.92</v>
      </c>
      <c r="O532" s="44">
        <v>3.92</v>
      </c>
      <c r="P532" s="44">
        <v>3.92</v>
      </c>
      <c r="Q532" s="44">
        <v>3.92</v>
      </c>
      <c r="R532" s="44">
        <v>3.92</v>
      </c>
      <c r="S532" s="44">
        <v>3.92</v>
      </c>
      <c r="T532" s="44">
        <v>3.92</v>
      </c>
      <c r="U532" s="44">
        <v>3.92</v>
      </c>
      <c r="V532" s="44">
        <v>3.92</v>
      </c>
      <c r="W532" s="44">
        <v>3.92</v>
      </c>
      <c r="X532" s="44">
        <v>3.92</v>
      </c>
      <c r="Y532" s="44">
        <v>3.92</v>
      </c>
      <c r="Z532" s="44">
        <v>3.92</v>
      </c>
      <c r="AA532" s="44">
        <v>3.92</v>
      </c>
    </row>
    <row r="533" spans="1:27" ht="12.75" hidden="1" customHeight="1" outlineLevel="1" x14ac:dyDescent="0.2">
      <c r="A533" s="99" t="s">
        <v>1547</v>
      </c>
      <c r="B533" s="63" t="s">
        <v>81</v>
      </c>
      <c r="C533" s="43" t="s">
        <v>79</v>
      </c>
      <c r="D533" s="44">
        <f>$D$11</f>
        <v>330.69</v>
      </c>
      <c r="E533" s="44">
        <f t="shared" ref="E533:AA533" si="308">$D$11</f>
        <v>330.69</v>
      </c>
      <c r="F533" s="44">
        <f t="shared" si="308"/>
        <v>330.69</v>
      </c>
      <c r="G533" s="44">
        <f t="shared" si="308"/>
        <v>330.69</v>
      </c>
      <c r="H533" s="44">
        <f t="shared" si="308"/>
        <v>330.69</v>
      </c>
      <c r="I533" s="44">
        <f t="shared" si="308"/>
        <v>330.69</v>
      </c>
      <c r="J533" s="44">
        <f t="shared" si="308"/>
        <v>330.69</v>
      </c>
      <c r="K533" s="44">
        <f t="shared" si="308"/>
        <v>330.69</v>
      </c>
      <c r="L533" s="44">
        <f t="shared" si="308"/>
        <v>330.69</v>
      </c>
      <c r="M533" s="44">
        <f t="shared" si="308"/>
        <v>330.69</v>
      </c>
      <c r="N533" s="44">
        <f t="shared" si="308"/>
        <v>330.69</v>
      </c>
      <c r="O533" s="44">
        <f t="shared" si="308"/>
        <v>330.69</v>
      </c>
      <c r="P533" s="44">
        <f t="shared" si="308"/>
        <v>330.69</v>
      </c>
      <c r="Q533" s="44">
        <f t="shared" si="308"/>
        <v>330.69</v>
      </c>
      <c r="R533" s="44">
        <f t="shared" si="308"/>
        <v>330.69</v>
      </c>
      <c r="S533" s="44">
        <f t="shared" si="308"/>
        <v>330.69</v>
      </c>
      <c r="T533" s="44">
        <f t="shared" si="308"/>
        <v>330.69</v>
      </c>
      <c r="U533" s="44">
        <f t="shared" si="308"/>
        <v>330.69</v>
      </c>
      <c r="V533" s="44">
        <f t="shared" si="308"/>
        <v>330.69</v>
      </c>
      <c r="W533" s="44">
        <f t="shared" si="308"/>
        <v>330.69</v>
      </c>
      <c r="X533" s="44">
        <f t="shared" si="308"/>
        <v>330.69</v>
      </c>
      <c r="Y533" s="44">
        <f t="shared" si="308"/>
        <v>330.69</v>
      </c>
      <c r="Z533" s="44">
        <f t="shared" si="308"/>
        <v>330.69</v>
      </c>
      <c r="AA533" s="44">
        <f t="shared" si="308"/>
        <v>330.69</v>
      </c>
    </row>
    <row r="534" spans="1:27" collapsed="1" x14ac:dyDescent="0.2">
      <c r="A534" s="98" t="s">
        <v>1548</v>
      </c>
      <c r="B534" s="28" t="str">
        <f>"11"&amp;"."&amp;$B$663&amp;"."&amp;$B$664</f>
        <v>11.08.2023</v>
      </c>
      <c r="C534" s="90" t="s">
        <v>76</v>
      </c>
      <c r="D534" s="91">
        <f>ROUND(((D535+D536+D538+D537)/1000),5)</f>
        <v>1.9209700000000001</v>
      </c>
      <c r="E534" s="91">
        <f>ROUND(((E535+E536+E538+E537)/1000),5)</f>
        <v>1.7049099999999999</v>
      </c>
      <c r="F534" s="91">
        <f>ROUND(((F535+F536+F538+F537)/1000),5)</f>
        <v>1.61328</v>
      </c>
      <c r="G534" s="91">
        <f t="shared" ref="G534:AA534" si="309">ROUND(((G535+G536+G538+G537)/1000),5)</f>
        <v>1.5670999999999999</v>
      </c>
      <c r="H534" s="91">
        <f t="shared" si="309"/>
        <v>0.81630000000000003</v>
      </c>
      <c r="I534" s="91">
        <f t="shared" si="309"/>
        <v>1.5787</v>
      </c>
      <c r="J534" s="91">
        <f t="shared" si="309"/>
        <v>1.7201200000000001</v>
      </c>
      <c r="K534" s="91">
        <f t="shared" si="309"/>
        <v>2.2002899999999999</v>
      </c>
      <c r="L534" s="91">
        <f t="shared" si="309"/>
        <v>2.4659499999999999</v>
      </c>
      <c r="M534" s="91">
        <f t="shared" si="309"/>
        <v>2.68438</v>
      </c>
      <c r="N534" s="91">
        <f t="shared" si="309"/>
        <v>2.7505999999999999</v>
      </c>
      <c r="O534" s="91">
        <f t="shared" si="309"/>
        <v>2.73956</v>
      </c>
      <c r="P534" s="91">
        <f t="shared" si="309"/>
        <v>2.76627</v>
      </c>
      <c r="Q534" s="91">
        <f t="shared" si="309"/>
        <v>2.8344900000000002</v>
      </c>
      <c r="R534" s="91">
        <f t="shared" si="309"/>
        <v>2.91513</v>
      </c>
      <c r="S534" s="91">
        <f t="shared" si="309"/>
        <v>2.8879199999999998</v>
      </c>
      <c r="T534" s="91">
        <f t="shared" si="309"/>
        <v>2.8924500000000002</v>
      </c>
      <c r="U534" s="91">
        <f t="shared" si="309"/>
        <v>2.8865400000000001</v>
      </c>
      <c r="V534" s="91">
        <f t="shared" si="309"/>
        <v>2.8614600000000001</v>
      </c>
      <c r="W534" s="91">
        <f t="shared" si="309"/>
        <v>2.8498399999999999</v>
      </c>
      <c r="X534" s="91">
        <f t="shared" si="309"/>
        <v>2.8657499999999998</v>
      </c>
      <c r="Y534" s="91">
        <f t="shared" si="309"/>
        <v>2.8551899999999999</v>
      </c>
      <c r="Z534" s="91">
        <f t="shared" si="309"/>
        <v>2.6257600000000001</v>
      </c>
      <c r="AA534" s="91">
        <f t="shared" si="309"/>
        <v>2.27589</v>
      </c>
    </row>
    <row r="535" spans="1:27" ht="12.75" hidden="1" customHeight="1" outlineLevel="1" x14ac:dyDescent="0.2">
      <c r="A535" s="99" t="s">
        <v>1549</v>
      </c>
      <c r="B535" s="63" t="s">
        <v>238</v>
      </c>
      <c r="C535" s="43" t="s">
        <v>79</v>
      </c>
      <c r="D535" s="44">
        <v>1152.18</v>
      </c>
      <c r="E535" s="44">
        <v>936.12</v>
      </c>
      <c r="F535" s="44">
        <v>844.49</v>
      </c>
      <c r="G535" s="44">
        <v>798.31</v>
      </c>
      <c r="H535" s="44">
        <v>47.51</v>
      </c>
      <c r="I535" s="44">
        <v>809.91</v>
      </c>
      <c r="J535" s="44">
        <v>951.33</v>
      </c>
      <c r="K535" s="44">
        <v>1431.5</v>
      </c>
      <c r="L535" s="44">
        <v>1697.16</v>
      </c>
      <c r="M535" s="44">
        <v>1915.59</v>
      </c>
      <c r="N535" s="44">
        <v>1981.81</v>
      </c>
      <c r="O535" s="44">
        <v>1970.77</v>
      </c>
      <c r="P535" s="44">
        <v>1997.48</v>
      </c>
      <c r="Q535" s="44">
        <v>2065.6999999999998</v>
      </c>
      <c r="R535" s="44">
        <v>2146.34</v>
      </c>
      <c r="S535" s="44">
        <v>2119.13</v>
      </c>
      <c r="T535" s="44">
        <v>2123.66</v>
      </c>
      <c r="U535" s="44">
        <v>2117.75</v>
      </c>
      <c r="V535" s="44">
        <v>2092.67</v>
      </c>
      <c r="W535" s="44">
        <v>2081.0500000000002</v>
      </c>
      <c r="X535" s="44">
        <v>2096.96</v>
      </c>
      <c r="Y535" s="44">
        <v>2086.4</v>
      </c>
      <c r="Z535" s="44">
        <v>1856.97</v>
      </c>
      <c r="AA535" s="44">
        <v>1507.1</v>
      </c>
    </row>
    <row r="536" spans="1:27" ht="12.75" hidden="1" customHeight="1" outlineLevel="1" x14ac:dyDescent="0.2">
      <c r="A536" s="99" t="s">
        <v>1550</v>
      </c>
      <c r="B536" s="63" t="s">
        <v>90</v>
      </c>
      <c r="C536" s="43" t="s">
        <v>79</v>
      </c>
      <c r="D536" s="44">
        <f>$D$486</f>
        <v>434.18</v>
      </c>
      <c r="E536" s="44">
        <f t="shared" ref="E536:AA536" si="310">$D$486</f>
        <v>434.18</v>
      </c>
      <c r="F536" s="44">
        <f t="shared" si="310"/>
        <v>434.18</v>
      </c>
      <c r="G536" s="44">
        <f t="shared" si="310"/>
        <v>434.18</v>
      </c>
      <c r="H536" s="44">
        <f t="shared" si="310"/>
        <v>434.18</v>
      </c>
      <c r="I536" s="44">
        <f t="shared" si="310"/>
        <v>434.18</v>
      </c>
      <c r="J536" s="44">
        <f t="shared" si="310"/>
        <v>434.18</v>
      </c>
      <c r="K536" s="44">
        <f t="shared" si="310"/>
        <v>434.18</v>
      </c>
      <c r="L536" s="44">
        <f t="shared" si="310"/>
        <v>434.18</v>
      </c>
      <c r="M536" s="44">
        <f t="shared" si="310"/>
        <v>434.18</v>
      </c>
      <c r="N536" s="44">
        <f t="shared" si="310"/>
        <v>434.18</v>
      </c>
      <c r="O536" s="44">
        <f t="shared" si="310"/>
        <v>434.18</v>
      </c>
      <c r="P536" s="44">
        <f t="shared" si="310"/>
        <v>434.18</v>
      </c>
      <c r="Q536" s="44">
        <f t="shared" si="310"/>
        <v>434.18</v>
      </c>
      <c r="R536" s="44">
        <f t="shared" si="310"/>
        <v>434.18</v>
      </c>
      <c r="S536" s="44">
        <f t="shared" si="310"/>
        <v>434.18</v>
      </c>
      <c r="T536" s="44">
        <f t="shared" si="310"/>
        <v>434.18</v>
      </c>
      <c r="U536" s="44">
        <f t="shared" si="310"/>
        <v>434.18</v>
      </c>
      <c r="V536" s="44">
        <f t="shared" si="310"/>
        <v>434.18</v>
      </c>
      <c r="W536" s="44">
        <f t="shared" si="310"/>
        <v>434.18</v>
      </c>
      <c r="X536" s="44">
        <f t="shared" si="310"/>
        <v>434.18</v>
      </c>
      <c r="Y536" s="44">
        <f t="shared" si="310"/>
        <v>434.18</v>
      </c>
      <c r="Z536" s="44">
        <f t="shared" si="310"/>
        <v>434.18</v>
      </c>
      <c r="AA536" s="44">
        <f t="shared" si="310"/>
        <v>434.18</v>
      </c>
    </row>
    <row r="537" spans="1:27" ht="12.75" hidden="1" customHeight="1" outlineLevel="1" x14ac:dyDescent="0.2">
      <c r="A537" s="99" t="s">
        <v>1551</v>
      </c>
      <c r="B537" s="63" t="s">
        <v>83</v>
      </c>
      <c r="C537" s="43" t="s">
        <v>79</v>
      </c>
      <c r="D537" s="44">
        <v>3.92</v>
      </c>
      <c r="E537" s="44">
        <v>3.92</v>
      </c>
      <c r="F537" s="44">
        <v>3.92</v>
      </c>
      <c r="G537" s="44">
        <v>3.92</v>
      </c>
      <c r="H537" s="44">
        <v>3.92</v>
      </c>
      <c r="I537" s="44">
        <v>3.92</v>
      </c>
      <c r="J537" s="44">
        <v>3.92</v>
      </c>
      <c r="K537" s="44">
        <v>3.92</v>
      </c>
      <c r="L537" s="44">
        <v>3.92</v>
      </c>
      <c r="M537" s="44">
        <v>3.92</v>
      </c>
      <c r="N537" s="44">
        <v>3.92</v>
      </c>
      <c r="O537" s="44">
        <v>3.92</v>
      </c>
      <c r="P537" s="44">
        <v>3.92</v>
      </c>
      <c r="Q537" s="44">
        <v>3.92</v>
      </c>
      <c r="R537" s="44">
        <v>3.92</v>
      </c>
      <c r="S537" s="44">
        <v>3.92</v>
      </c>
      <c r="T537" s="44">
        <v>3.92</v>
      </c>
      <c r="U537" s="44">
        <v>3.92</v>
      </c>
      <c r="V537" s="44">
        <v>3.92</v>
      </c>
      <c r="W537" s="44">
        <v>3.92</v>
      </c>
      <c r="X537" s="44">
        <v>3.92</v>
      </c>
      <c r="Y537" s="44">
        <v>3.92</v>
      </c>
      <c r="Z537" s="44">
        <v>3.92</v>
      </c>
      <c r="AA537" s="44">
        <v>3.92</v>
      </c>
    </row>
    <row r="538" spans="1:27" ht="12.75" hidden="1" customHeight="1" outlineLevel="1" x14ac:dyDescent="0.2">
      <c r="A538" s="99" t="s">
        <v>1552</v>
      </c>
      <c r="B538" s="63" t="s">
        <v>81</v>
      </c>
      <c r="C538" s="43" t="s">
        <v>79</v>
      </c>
      <c r="D538" s="44">
        <f>$D$11</f>
        <v>330.69</v>
      </c>
      <c r="E538" s="44">
        <f t="shared" ref="E538:AA538" si="311">$D$11</f>
        <v>330.69</v>
      </c>
      <c r="F538" s="44">
        <f t="shared" si="311"/>
        <v>330.69</v>
      </c>
      <c r="G538" s="44">
        <f t="shared" si="311"/>
        <v>330.69</v>
      </c>
      <c r="H538" s="44">
        <f t="shared" si="311"/>
        <v>330.69</v>
      </c>
      <c r="I538" s="44">
        <f t="shared" si="311"/>
        <v>330.69</v>
      </c>
      <c r="J538" s="44">
        <f t="shared" si="311"/>
        <v>330.69</v>
      </c>
      <c r="K538" s="44">
        <f t="shared" si="311"/>
        <v>330.69</v>
      </c>
      <c r="L538" s="44">
        <f t="shared" si="311"/>
        <v>330.69</v>
      </c>
      <c r="M538" s="44">
        <f t="shared" si="311"/>
        <v>330.69</v>
      </c>
      <c r="N538" s="44">
        <f t="shared" si="311"/>
        <v>330.69</v>
      </c>
      <c r="O538" s="44">
        <f t="shared" si="311"/>
        <v>330.69</v>
      </c>
      <c r="P538" s="44">
        <f t="shared" si="311"/>
        <v>330.69</v>
      </c>
      <c r="Q538" s="44">
        <f t="shared" si="311"/>
        <v>330.69</v>
      </c>
      <c r="R538" s="44">
        <f t="shared" si="311"/>
        <v>330.69</v>
      </c>
      <c r="S538" s="44">
        <f t="shared" si="311"/>
        <v>330.69</v>
      </c>
      <c r="T538" s="44">
        <f t="shared" si="311"/>
        <v>330.69</v>
      </c>
      <c r="U538" s="44">
        <f t="shared" si="311"/>
        <v>330.69</v>
      </c>
      <c r="V538" s="44">
        <f t="shared" si="311"/>
        <v>330.69</v>
      </c>
      <c r="W538" s="44">
        <f t="shared" si="311"/>
        <v>330.69</v>
      </c>
      <c r="X538" s="44">
        <f t="shared" si="311"/>
        <v>330.69</v>
      </c>
      <c r="Y538" s="44">
        <f t="shared" si="311"/>
        <v>330.69</v>
      </c>
      <c r="Z538" s="44">
        <f t="shared" si="311"/>
        <v>330.69</v>
      </c>
      <c r="AA538" s="44">
        <f t="shared" si="311"/>
        <v>330.69</v>
      </c>
    </row>
    <row r="539" spans="1:27" collapsed="1" x14ac:dyDescent="0.2">
      <c r="A539" s="98" t="s">
        <v>1553</v>
      </c>
      <c r="B539" s="28" t="str">
        <f>"12"&amp;"."&amp;$B$663&amp;"."&amp;$B$664</f>
        <v>12.08.2023</v>
      </c>
      <c r="C539" s="90" t="s">
        <v>76</v>
      </c>
      <c r="D539" s="91">
        <f>ROUND(((D540+D541+D543+D542)/1000),5)</f>
        <v>2.1507999999999998</v>
      </c>
      <c r="E539" s="91">
        <f>ROUND(((E540+E541+E543+E542)/1000),5)</f>
        <v>2.0734900000000001</v>
      </c>
      <c r="F539" s="91">
        <f>ROUND(((F540+F541+F543+F542)/1000),5)</f>
        <v>1.8877699999999999</v>
      </c>
      <c r="G539" s="91">
        <f t="shared" ref="G539:AA539" si="312">ROUND(((G540+G541+G543+G542)/1000),5)</f>
        <v>1.7846500000000001</v>
      </c>
      <c r="H539" s="91">
        <f t="shared" si="312"/>
        <v>1.74339</v>
      </c>
      <c r="I539" s="91">
        <f t="shared" si="312"/>
        <v>1.76501</v>
      </c>
      <c r="J539" s="91">
        <f t="shared" si="312"/>
        <v>1.8403700000000001</v>
      </c>
      <c r="K539" s="91">
        <f t="shared" si="312"/>
        <v>2.1515</v>
      </c>
      <c r="L539" s="91">
        <f t="shared" si="312"/>
        <v>2.5077099999999999</v>
      </c>
      <c r="M539" s="91">
        <f t="shared" si="312"/>
        <v>2.7838500000000002</v>
      </c>
      <c r="N539" s="91">
        <f t="shared" si="312"/>
        <v>2.8488699999999998</v>
      </c>
      <c r="O539" s="91">
        <f t="shared" si="312"/>
        <v>2.8628399999999998</v>
      </c>
      <c r="P539" s="91">
        <f t="shared" si="312"/>
        <v>2.8639299999999999</v>
      </c>
      <c r="Q539" s="91">
        <f t="shared" si="312"/>
        <v>2.8828999999999998</v>
      </c>
      <c r="R539" s="91">
        <f t="shared" si="312"/>
        <v>2.8791099999999998</v>
      </c>
      <c r="S539" s="91">
        <f t="shared" si="312"/>
        <v>2.8660199999999998</v>
      </c>
      <c r="T539" s="91">
        <f t="shared" si="312"/>
        <v>2.8120500000000002</v>
      </c>
      <c r="U539" s="91">
        <f t="shared" si="312"/>
        <v>2.69774</v>
      </c>
      <c r="V539" s="91">
        <f t="shared" si="312"/>
        <v>2.6659000000000002</v>
      </c>
      <c r="W539" s="91">
        <f t="shared" si="312"/>
        <v>2.55566</v>
      </c>
      <c r="X539" s="91">
        <f t="shared" si="312"/>
        <v>2.5551200000000001</v>
      </c>
      <c r="Y539" s="91">
        <f t="shared" si="312"/>
        <v>2.5913599999999999</v>
      </c>
      <c r="Z539" s="91">
        <f t="shared" si="312"/>
        <v>2.51817</v>
      </c>
      <c r="AA539" s="91">
        <f t="shared" si="312"/>
        <v>2.2560500000000001</v>
      </c>
    </row>
    <row r="540" spans="1:27" ht="12.75" hidden="1" customHeight="1" outlineLevel="1" x14ac:dyDescent="0.2">
      <c r="A540" s="99" t="s">
        <v>1554</v>
      </c>
      <c r="B540" s="63" t="s">
        <v>238</v>
      </c>
      <c r="C540" s="43" t="s">
        <v>79</v>
      </c>
      <c r="D540" s="44">
        <v>1382.01</v>
      </c>
      <c r="E540" s="44">
        <v>1304.7</v>
      </c>
      <c r="F540" s="44">
        <v>1118.98</v>
      </c>
      <c r="G540" s="44">
        <v>1015.86</v>
      </c>
      <c r="H540" s="44">
        <v>974.6</v>
      </c>
      <c r="I540" s="44">
        <v>996.22</v>
      </c>
      <c r="J540" s="44">
        <v>1071.58</v>
      </c>
      <c r="K540" s="44">
        <v>1382.71</v>
      </c>
      <c r="L540" s="44">
        <v>1738.92</v>
      </c>
      <c r="M540" s="44">
        <v>2015.06</v>
      </c>
      <c r="N540" s="44">
        <v>2080.08</v>
      </c>
      <c r="O540" s="44">
        <v>2094.0500000000002</v>
      </c>
      <c r="P540" s="44">
        <v>2095.14</v>
      </c>
      <c r="Q540" s="44">
        <v>2114.11</v>
      </c>
      <c r="R540" s="44">
        <v>2110.3200000000002</v>
      </c>
      <c r="S540" s="44">
        <v>2097.23</v>
      </c>
      <c r="T540" s="44">
        <v>2043.26</v>
      </c>
      <c r="U540" s="44">
        <v>1928.95</v>
      </c>
      <c r="V540" s="44">
        <v>1897.11</v>
      </c>
      <c r="W540" s="44">
        <v>1786.87</v>
      </c>
      <c r="X540" s="44">
        <v>1786.33</v>
      </c>
      <c r="Y540" s="44">
        <v>1822.57</v>
      </c>
      <c r="Z540" s="44">
        <v>1749.38</v>
      </c>
      <c r="AA540" s="44">
        <v>1487.26</v>
      </c>
    </row>
    <row r="541" spans="1:27" ht="12.75" hidden="1" customHeight="1" outlineLevel="1" x14ac:dyDescent="0.2">
      <c r="A541" s="99" t="s">
        <v>1555</v>
      </c>
      <c r="B541" s="63" t="s">
        <v>90</v>
      </c>
      <c r="C541" s="43" t="s">
        <v>79</v>
      </c>
      <c r="D541" s="44">
        <f>$D$486</f>
        <v>434.18</v>
      </c>
      <c r="E541" s="44">
        <f t="shared" ref="E541:AA541" si="313">$D$486</f>
        <v>434.18</v>
      </c>
      <c r="F541" s="44">
        <f t="shared" si="313"/>
        <v>434.18</v>
      </c>
      <c r="G541" s="44">
        <f t="shared" si="313"/>
        <v>434.18</v>
      </c>
      <c r="H541" s="44">
        <f t="shared" si="313"/>
        <v>434.18</v>
      </c>
      <c r="I541" s="44">
        <f t="shared" si="313"/>
        <v>434.18</v>
      </c>
      <c r="J541" s="44">
        <f t="shared" si="313"/>
        <v>434.18</v>
      </c>
      <c r="K541" s="44">
        <f t="shared" si="313"/>
        <v>434.18</v>
      </c>
      <c r="L541" s="44">
        <f t="shared" si="313"/>
        <v>434.18</v>
      </c>
      <c r="M541" s="44">
        <f t="shared" si="313"/>
        <v>434.18</v>
      </c>
      <c r="N541" s="44">
        <f t="shared" si="313"/>
        <v>434.18</v>
      </c>
      <c r="O541" s="44">
        <f t="shared" si="313"/>
        <v>434.18</v>
      </c>
      <c r="P541" s="44">
        <f t="shared" si="313"/>
        <v>434.18</v>
      </c>
      <c r="Q541" s="44">
        <f t="shared" si="313"/>
        <v>434.18</v>
      </c>
      <c r="R541" s="44">
        <f t="shared" si="313"/>
        <v>434.18</v>
      </c>
      <c r="S541" s="44">
        <f t="shared" si="313"/>
        <v>434.18</v>
      </c>
      <c r="T541" s="44">
        <f t="shared" si="313"/>
        <v>434.18</v>
      </c>
      <c r="U541" s="44">
        <f t="shared" si="313"/>
        <v>434.18</v>
      </c>
      <c r="V541" s="44">
        <f t="shared" si="313"/>
        <v>434.18</v>
      </c>
      <c r="W541" s="44">
        <f t="shared" si="313"/>
        <v>434.18</v>
      </c>
      <c r="X541" s="44">
        <f t="shared" si="313"/>
        <v>434.18</v>
      </c>
      <c r="Y541" s="44">
        <f t="shared" si="313"/>
        <v>434.18</v>
      </c>
      <c r="Z541" s="44">
        <f t="shared" si="313"/>
        <v>434.18</v>
      </c>
      <c r="AA541" s="44">
        <f t="shared" si="313"/>
        <v>434.18</v>
      </c>
    </row>
    <row r="542" spans="1:27" ht="12.75" hidden="1" customHeight="1" outlineLevel="1" x14ac:dyDescent="0.2">
      <c r="A542" s="99" t="s">
        <v>1556</v>
      </c>
      <c r="B542" s="63" t="s">
        <v>83</v>
      </c>
      <c r="C542" s="43" t="s">
        <v>79</v>
      </c>
      <c r="D542" s="44">
        <v>3.92</v>
      </c>
      <c r="E542" s="44">
        <v>3.92</v>
      </c>
      <c r="F542" s="44">
        <v>3.92</v>
      </c>
      <c r="G542" s="44">
        <v>3.92</v>
      </c>
      <c r="H542" s="44">
        <v>3.92</v>
      </c>
      <c r="I542" s="44">
        <v>3.92</v>
      </c>
      <c r="J542" s="44">
        <v>3.92</v>
      </c>
      <c r="K542" s="44">
        <v>3.92</v>
      </c>
      <c r="L542" s="44">
        <v>3.92</v>
      </c>
      <c r="M542" s="44">
        <v>3.92</v>
      </c>
      <c r="N542" s="44">
        <v>3.92</v>
      </c>
      <c r="O542" s="44">
        <v>3.92</v>
      </c>
      <c r="P542" s="44">
        <v>3.92</v>
      </c>
      <c r="Q542" s="44">
        <v>3.92</v>
      </c>
      <c r="R542" s="44">
        <v>3.92</v>
      </c>
      <c r="S542" s="44">
        <v>3.92</v>
      </c>
      <c r="T542" s="44">
        <v>3.92</v>
      </c>
      <c r="U542" s="44">
        <v>3.92</v>
      </c>
      <c r="V542" s="44">
        <v>3.92</v>
      </c>
      <c r="W542" s="44">
        <v>3.92</v>
      </c>
      <c r="X542" s="44">
        <v>3.92</v>
      </c>
      <c r="Y542" s="44">
        <v>3.92</v>
      </c>
      <c r="Z542" s="44">
        <v>3.92</v>
      </c>
      <c r="AA542" s="44">
        <v>3.92</v>
      </c>
    </row>
    <row r="543" spans="1:27" ht="12.75" hidden="1" customHeight="1" outlineLevel="1" x14ac:dyDescent="0.2">
      <c r="A543" s="99" t="s">
        <v>1557</v>
      </c>
      <c r="B543" s="63" t="s">
        <v>81</v>
      </c>
      <c r="C543" s="43" t="s">
        <v>79</v>
      </c>
      <c r="D543" s="44">
        <f>$D$11</f>
        <v>330.69</v>
      </c>
      <c r="E543" s="44">
        <f t="shared" ref="E543:AA543" si="314">$D$11</f>
        <v>330.69</v>
      </c>
      <c r="F543" s="44">
        <f t="shared" si="314"/>
        <v>330.69</v>
      </c>
      <c r="G543" s="44">
        <f t="shared" si="314"/>
        <v>330.69</v>
      </c>
      <c r="H543" s="44">
        <f t="shared" si="314"/>
        <v>330.69</v>
      </c>
      <c r="I543" s="44">
        <f t="shared" si="314"/>
        <v>330.69</v>
      </c>
      <c r="J543" s="44">
        <f t="shared" si="314"/>
        <v>330.69</v>
      </c>
      <c r="K543" s="44">
        <f t="shared" si="314"/>
        <v>330.69</v>
      </c>
      <c r="L543" s="44">
        <f t="shared" si="314"/>
        <v>330.69</v>
      </c>
      <c r="M543" s="44">
        <f t="shared" si="314"/>
        <v>330.69</v>
      </c>
      <c r="N543" s="44">
        <f t="shared" si="314"/>
        <v>330.69</v>
      </c>
      <c r="O543" s="44">
        <f t="shared" si="314"/>
        <v>330.69</v>
      </c>
      <c r="P543" s="44">
        <f t="shared" si="314"/>
        <v>330.69</v>
      </c>
      <c r="Q543" s="44">
        <f t="shared" si="314"/>
        <v>330.69</v>
      </c>
      <c r="R543" s="44">
        <f t="shared" si="314"/>
        <v>330.69</v>
      </c>
      <c r="S543" s="44">
        <f t="shared" si="314"/>
        <v>330.69</v>
      </c>
      <c r="T543" s="44">
        <f t="shared" si="314"/>
        <v>330.69</v>
      </c>
      <c r="U543" s="44">
        <f t="shared" si="314"/>
        <v>330.69</v>
      </c>
      <c r="V543" s="44">
        <f t="shared" si="314"/>
        <v>330.69</v>
      </c>
      <c r="W543" s="44">
        <f t="shared" si="314"/>
        <v>330.69</v>
      </c>
      <c r="X543" s="44">
        <f t="shared" si="314"/>
        <v>330.69</v>
      </c>
      <c r="Y543" s="44">
        <f t="shared" si="314"/>
        <v>330.69</v>
      </c>
      <c r="Z543" s="44">
        <f t="shared" si="314"/>
        <v>330.69</v>
      </c>
      <c r="AA543" s="44">
        <f t="shared" si="314"/>
        <v>330.69</v>
      </c>
    </row>
    <row r="544" spans="1:27" collapsed="1" x14ac:dyDescent="0.2">
      <c r="A544" s="98" t="s">
        <v>1558</v>
      </c>
      <c r="B544" s="28" t="str">
        <f>"13"&amp;"."&amp;$B$663&amp;"."&amp;$B$664</f>
        <v>13.08.2023</v>
      </c>
      <c r="C544" s="90" t="s">
        <v>76</v>
      </c>
      <c r="D544" s="91">
        <f>ROUND(((D545+D546+D548+D547)/1000),5)</f>
        <v>2.12032</v>
      </c>
      <c r="E544" s="91">
        <f>ROUND(((E545+E546+E548+E547)/1000),5)</f>
        <v>1.9561999999999999</v>
      </c>
      <c r="F544" s="91">
        <f>ROUND(((F545+F546+F548+F547)/1000),5)</f>
        <v>1.8002499999999999</v>
      </c>
      <c r="G544" s="91">
        <f t="shared" ref="G544:AA544" si="315">ROUND(((G545+G546+G548+G547)/1000),5)</f>
        <v>1.72587</v>
      </c>
      <c r="H544" s="91">
        <f t="shared" si="315"/>
        <v>1.66967</v>
      </c>
      <c r="I544" s="91">
        <f t="shared" si="315"/>
        <v>1.66079</v>
      </c>
      <c r="J544" s="91">
        <f t="shared" si="315"/>
        <v>1.6147</v>
      </c>
      <c r="K544" s="91">
        <f t="shared" si="315"/>
        <v>1.85002</v>
      </c>
      <c r="L544" s="91">
        <f t="shared" si="315"/>
        <v>2.2686099999999998</v>
      </c>
      <c r="M544" s="91">
        <f t="shared" si="315"/>
        <v>2.5236499999999999</v>
      </c>
      <c r="N544" s="91">
        <f t="shared" si="315"/>
        <v>2.6781600000000001</v>
      </c>
      <c r="O544" s="91">
        <f t="shared" si="315"/>
        <v>2.6789299999999998</v>
      </c>
      <c r="P544" s="91">
        <f t="shared" si="315"/>
        <v>2.6890999999999998</v>
      </c>
      <c r="Q544" s="91">
        <f t="shared" si="315"/>
        <v>2.7341099999999998</v>
      </c>
      <c r="R544" s="91">
        <f t="shared" si="315"/>
        <v>2.7856700000000001</v>
      </c>
      <c r="S544" s="91">
        <f t="shared" si="315"/>
        <v>2.78579</v>
      </c>
      <c r="T544" s="91">
        <f t="shared" si="315"/>
        <v>2.74302</v>
      </c>
      <c r="U544" s="91">
        <f t="shared" si="315"/>
        <v>2.6674899999999999</v>
      </c>
      <c r="V544" s="91">
        <f t="shared" si="315"/>
        <v>2.6574</v>
      </c>
      <c r="W544" s="91">
        <f t="shared" si="315"/>
        <v>2.6148400000000001</v>
      </c>
      <c r="X544" s="91">
        <f t="shared" si="315"/>
        <v>2.6179299999999999</v>
      </c>
      <c r="Y544" s="91">
        <f t="shared" si="315"/>
        <v>2.57599</v>
      </c>
      <c r="Z544" s="91">
        <f t="shared" si="315"/>
        <v>2.5053800000000002</v>
      </c>
      <c r="AA544" s="91">
        <f t="shared" si="315"/>
        <v>2.2535599999999998</v>
      </c>
    </row>
    <row r="545" spans="1:27" ht="12.75" hidden="1" customHeight="1" outlineLevel="1" x14ac:dyDescent="0.2">
      <c r="A545" s="99" t="s">
        <v>1559</v>
      </c>
      <c r="B545" s="63" t="s">
        <v>238</v>
      </c>
      <c r="C545" s="43" t="s">
        <v>79</v>
      </c>
      <c r="D545" s="44">
        <v>1351.53</v>
      </c>
      <c r="E545" s="44">
        <v>1187.4100000000001</v>
      </c>
      <c r="F545" s="44">
        <v>1031.46</v>
      </c>
      <c r="G545" s="44">
        <v>957.08</v>
      </c>
      <c r="H545" s="44">
        <v>900.88</v>
      </c>
      <c r="I545" s="44">
        <v>892</v>
      </c>
      <c r="J545" s="44">
        <v>845.91</v>
      </c>
      <c r="K545" s="44">
        <v>1081.23</v>
      </c>
      <c r="L545" s="44">
        <v>1499.82</v>
      </c>
      <c r="M545" s="44">
        <v>1754.86</v>
      </c>
      <c r="N545" s="44">
        <v>1909.37</v>
      </c>
      <c r="O545" s="44">
        <v>1910.14</v>
      </c>
      <c r="P545" s="44">
        <v>1920.31</v>
      </c>
      <c r="Q545" s="44">
        <v>1965.32</v>
      </c>
      <c r="R545" s="44">
        <v>2016.88</v>
      </c>
      <c r="S545" s="44">
        <v>2017</v>
      </c>
      <c r="T545" s="44">
        <v>1974.23</v>
      </c>
      <c r="U545" s="44">
        <v>1898.7</v>
      </c>
      <c r="V545" s="44">
        <v>1888.61</v>
      </c>
      <c r="W545" s="44">
        <v>1846.05</v>
      </c>
      <c r="X545" s="44">
        <v>1849.14</v>
      </c>
      <c r="Y545" s="44">
        <v>1807.2</v>
      </c>
      <c r="Z545" s="44">
        <v>1736.59</v>
      </c>
      <c r="AA545" s="44">
        <v>1484.77</v>
      </c>
    </row>
    <row r="546" spans="1:27" ht="12.75" hidden="1" customHeight="1" outlineLevel="1" x14ac:dyDescent="0.2">
      <c r="A546" s="99" t="s">
        <v>1560</v>
      </c>
      <c r="B546" s="63" t="s">
        <v>90</v>
      </c>
      <c r="C546" s="43" t="s">
        <v>79</v>
      </c>
      <c r="D546" s="44">
        <f>$D$486</f>
        <v>434.18</v>
      </c>
      <c r="E546" s="44">
        <f t="shared" ref="E546:AA546" si="316">$D$486</f>
        <v>434.18</v>
      </c>
      <c r="F546" s="44">
        <f t="shared" si="316"/>
        <v>434.18</v>
      </c>
      <c r="G546" s="44">
        <f t="shared" si="316"/>
        <v>434.18</v>
      </c>
      <c r="H546" s="44">
        <f t="shared" si="316"/>
        <v>434.18</v>
      </c>
      <c r="I546" s="44">
        <f t="shared" si="316"/>
        <v>434.18</v>
      </c>
      <c r="J546" s="44">
        <f t="shared" si="316"/>
        <v>434.18</v>
      </c>
      <c r="K546" s="44">
        <f t="shared" si="316"/>
        <v>434.18</v>
      </c>
      <c r="L546" s="44">
        <f t="shared" si="316"/>
        <v>434.18</v>
      </c>
      <c r="M546" s="44">
        <f t="shared" si="316"/>
        <v>434.18</v>
      </c>
      <c r="N546" s="44">
        <f t="shared" si="316"/>
        <v>434.18</v>
      </c>
      <c r="O546" s="44">
        <f t="shared" si="316"/>
        <v>434.18</v>
      </c>
      <c r="P546" s="44">
        <f t="shared" si="316"/>
        <v>434.18</v>
      </c>
      <c r="Q546" s="44">
        <f t="shared" si="316"/>
        <v>434.18</v>
      </c>
      <c r="R546" s="44">
        <f t="shared" si="316"/>
        <v>434.18</v>
      </c>
      <c r="S546" s="44">
        <f t="shared" si="316"/>
        <v>434.18</v>
      </c>
      <c r="T546" s="44">
        <f t="shared" si="316"/>
        <v>434.18</v>
      </c>
      <c r="U546" s="44">
        <f t="shared" si="316"/>
        <v>434.18</v>
      </c>
      <c r="V546" s="44">
        <f t="shared" si="316"/>
        <v>434.18</v>
      </c>
      <c r="W546" s="44">
        <f t="shared" si="316"/>
        <v>434.18</v>
      </c>
      <c r="X546" s="44">
        <f t="shared" si="316"/>
        <v>434.18</v>
      </c>
      <c r="Y546" s="44">
        <f t="shared" si="316"/>
        <v>434.18</v>
      </c>
      <c r="Z546" s="44">
        <f t="shared" si="316"/>
        <v>434.18</v>
      </c>
      <c r="AA546" s="44">
        <f t="shared" si="316"/>
        <v>434.18</v>
      </c>
    </row>
    <row r="547" spans="1:27" ht="12.75" hidden="1" customHeight="1" outlineLevel="1" x14ac:dyDescent="0.2">
      <c r="A547" s="99" t="s">
        <v>1561</v>
      </c>
      <c r="B547" s="63" t="s">
        <v>83</v>
      </c>
      <c r="C547" s="43" t="s">
        <v>79</v>
      </c>
      <c r="D547" s="44">
        <v>3.92</v>
      </c>
      <c r="E547" s="44">
        <v>3.92</v>
      </c>
      <c r="F547" s="44">
        <v>3.92</v>
      </c>
      <c r="G547" s="44">
        <v>3.92</v>
      </c>
      <c r="H547" s="44">
        <v>3.92</v>
      </c>
      <c r="I547" s="44">
        <v>3.92</v>
      </c>
      <c r="J547" s="44">
        <v>3.92</v>
      </c>
      <c r="K547" s="44">
        <v>3.92</v>
      </c>
      <c r="L547" s="44">
        <v>3.92</v>
      </c>
      <c r="M547" s="44">
        <v>3.92</v>
      </c>
      <c r="N547" s="44">
        <v>3.92</v>
      </c>
      <c r="O547" s="44">
        <v>3.92</v>
      </c>
      <c r="P547" s="44">
        <v>3.92</v>
      </c>
      <c r="Q547" s="44">
        <v>3.92</v>
      </c>
      <c r="R547" s="44">
        <v>3.92</v>
      </c>
      <c r="S547" s="44">
        <v>3.92</v>
      </c>
      <c r="T547" s="44">
        <v>3.92</v>
      </c>
      <c r="U547" s="44">
        <v>3.92</v>
      </c>
      <c r="V547" s="44">
        <v>3.92</v>
      </c>
      <c r="W547" s="44">
        <v>3.92</v>
      </c>
      <c r="X547" s="44">
        <v>3.92</v>
      </c>
      <c r="Y547" s="44">
        <v>3.92</v>
      </c>
      <c r="Z547" s="44">
        <v>3.92</v>
      </c>
      <c r="AA547" s="44">
        <v>3.92</v>
      </c>
    </row>
    <row r="548" spans="1:27" ht="12.75" hidden="1" customHeight="1" outlineLevel="1" x14ac:dyDescent="0.2">
      <c r="A548" s="99" t="s">
        <v>1562</v>
      </c>
      <c r="B548" s="63" t="s">
        <v>81</v>
      </c>
      <c r="C548" s="43" t="s">
        <v>79</v>
      </c>
      <c r="D548" s="44">
        <f>$D$11</f>
        <v>330.69</v>
      </c>
      <c r="E548" s="44">
        <f t="shared" ref="E548:AA548" si="317">$D$11</f>
        <v>330.69</v>
      </c>
      <c r="F548" s="44">
        <f t="shared" si="317"/>
        <v>330.69</v>
      </c>
      <c r="G548" s="44">
        <f t="shared" si="317"/>
        <v>330.69</v>
      </c>
      <c r="H548" s="44">
        <f t="shared" si="317"/>
        <v>330.69</v>
      </c>
      <c r="I548" s="44">
        <f t="shared" si="317"/>
        <v>330.69</v>
      </c>
      <c r="J548" s="44">
        <f t="shared" si="317"/>
        <v>330.69</v>
      </c>
      <c r="K548" s="44">
        <f t="shared" si="317"/>
        <v>330.69</v>
      </c>
      <c r="L548" s="44">
        <f t="shared" si="317"/>
        <v>330.69</v>
      </c>
      <c r="M548" s="44">
        <f t="shared" si="317"/>
        <v>330.69</v>
      </c>
      <c r="N548" s="44">
        <f t="shared" si="317"/>
        <v>330.69</v>
      </c>
      <c r="O548" s="44">
        <f t="shared" si="317"/>
        <v>330.69</v>
      </c>
      <c r="P548" s="44">
        <f t="shared" si="317"/>
        <v>330.69</v>
      </c>
      <c r="Q548" s="44">
        <f t="shared" si="317"/>
        <v>330.69</v>
      </c>
      <c r="R548" s="44">
        <f t="shared" si="317"/>
        <v>330.69</v>
      </c>
      <c r="S548" s="44">
        <f t="shared" si="317"/>
        <v>330.69</v>
      </c>
      <c r="T548" s="44">
        <f t="shared" si="317"/>
        <v>330.69</v>
      </c>
      <c r="U548" s="44">
        <f t="shared" si="317"/>
        <v>330.69</v>
      </c>
      <c r="V548" s="44">
        <f t="shared" si="317"/>
        <v>330.69</v>
      </c>
      <c r="W548" s="44">
        <f t="shared" si="317"/>
        <v>330.69</v>
      </c>
      <c r="X548" s="44">
        <f t="shared" si="317"/>
        <v>330.69</v>
      </c>
      <c r="Y548" s="44">
        <f t="shared" si="317"/>
        <v>330.69</v>
      </c>
      <c r="Z548" s="44">
        <f t="shared" si="317"/>
        <v>330.69</v>
      </c>
      <c r="AA548" s="44">
        <f t="shared" si="317"/>
        <v>330.69</v>
      </c>
    </row>
    <row r="549" spans="1:27" collapsed="1" x14ac:dyDescent="0.2">
      <c r="A549" s="98" t="s">
        <v>1563</v>
      </c>
      <c r="B549" s="28" t="str">
        <f>"14"&amp;"."&amp;$B$663&amp;"."&amp;$B$664</f>
        <v>14.08.2023</v>
      </c>
      <c r="C549" s="90" t="s">
        <v>76</v>
      </c>
      <c r="D549" s="91">
        <f>ROUND(((D550+D551+D553+D552)/1000),5)</f>
        <v>2.0504799999999999</v>
      </c>
      <c r="E549" s="91">
        <f>ROUND(((E550+E551+E553+E552)/1000),5)</f>
        <v>1.92652</v>
      </c>
      <c r="F549" s="91">
        <f>ROUND(((F550+F551+F553+F552)/1000),5)</f>
        <v>1.78139</v>
      </c>
      <c r="G549" s="91">
        <f t="shared" ref="G549:AA549" si="318">ROUND(((G550+G551+G553+G552)/1000),5)</f>
        <v>1.7110099999999999</v>
      </c>
      <c r="H549" s="91">
        <f t="shared" si="318"/>
        <v>1.6757899999999999</v>
      </c>
      <c r="I549" s="91">
        <f t="shared" si="318"/>
        <v>1.7811999999999999</v>
      </c>
      <c r="J549" s="91">
        <f t="shared" si="318"/>
        <v>1.90089</v>
      </c>
      <c r="K549" s="91">
        <f t="shared" si="318"/>
        <v>2.2485900000000001</v>
      </c>
      <c r="L549" s="91">
        <f t="shared" si="318"/>
        <v>2.5348199999999999</v>
      </c>
      <c r="M549" s="91">
        <f t="shared" si="318"/>
        <v>2.68763</v>
      </c>
      <c r="N549" s="91">
        <f t="shared" si="318"/>
        <v>2.80044</v>
      </c>
      <c r="O549" s="91">
        <f t="shared" si="318"/>
        <v>2.8317700000000001</v>
      </c>
      <c r="P549" s="91">
        <f t="shared" si="318"/>
        <v>2.8277899999999998</v>
      </c>
      <c r="Q549" s="91">
        <f t="shared" si="318"/>
        <v>2.8772700000000002</v>
      </c>
      <c r="R549" s="91">
        <f t="shared" si="318"/>
        <v>2.95445</v>
      </c>
      <c r="S549" s="91">
        <f t="shared" si="318"/>
        <v>2.9480499999999998</v>
      </c>
      <c r="T549" s="91">
        <f t="shared" si="318"/>
        <v>2.9192900000000002</v>
      </c>
      <c r="U549" s="91">
        <f t="shared" si="318"/>
        <v>2.8583500000000002</v>
      </c>
      <c r="V549" s="91">
        <f t="shared" si="318"/>
        <v>2.8178999999999998</v>
      </c>
      <c r="W549" s="91">
        <f t="shared" si="318"/>
        <v>2.6800099999999998</v>
      </c>
      <c r="X549" s="91">
        <f t="shared" si="318"/>
        <v>2.6719400000000002</v>
      </c>
      <c r="Y549" s="91">
        <f t="shared" si="318"/>
        <v>2.6399699999999999</v>
      </c>
      <c r="Z549" s="91">
        <f t="shared" si="318"/>
        <v>2.4522400000000002</v>
      </c>
      <c r="AA549" s="91">
        <f t="shared" si="318"/>
        <v>2.12114</v>
      </c>
    </row>
    <row r="550" spans="1:27" ht="12.75" hidden="1" customHeight="1" outlineLevel="1" x14ac:dyDescent="0.2">
      <c r="A550" s="99" t="s">
        <v>1564</v>
      </c>
      <c r="B550" s="63" t="s">
        <v>238</v>
      </c>
      <c r="C550" s="43" t="s">
        <v>79</v>
      </c>
      <c r="D550" s="44">
        <v>1281.69</v>
      </c>
      <c r="E550" s="44">
        <v>1157.73</v>
      </c>
      <c r="F550" s="44">
        <v>1012.6</v>
      </c>
      <c r="G550" s="44">
        <v>942.22</v>
      </c>
      <c r="H550" s="44">
        <v>907</v>
      </c>
      <c r="I550" s="44">
        <v>1012.41</v>
      </c>
      <c r="J550" s="44">
        <v>1132.0999999999999</v>
      </c>
      <c r="K550" s="44">
        <v>1479.8</v>
      </c>
      <c r="L550" s="44">
        <v>1766.03</v>
      </c>
      <c r="M550" s="44">
        <v>1918.84</v>
      </c>
      <c r="N550" s="44">
        <v>2031.65</v>
      </c>
      <c r="O550" s="44">
        <v>2062.98</v>
      </c>
      <c r="P550" s="44">
        <v>2059</v>
      </c>
      <c r="Q550" s="44">
        <v>2108.48</v>
      </c>
      <c r="R550" s="44">
        <v>2185.66</v>
      </c>
      <c r="S550" s="44">
        <v>2179.2600000000002</v>
      </c>
      <c r="T550" s="44">
        <v>2150.5</v>
      </c>
      <c r="U550" s="44">
        <v>2089.56</v>
      </c>
      <c r="V550" s="44">
        <v>2049.11</v>
      </c>
      <c r="W550" s="44">
        <v>1911.22</v>
      </c>
      <c r="X550" s="44">
        <v>1903.15</v>
      </c>
      <c r="Y550" s="44">
        <v>1871.18</v>
      </c>
      <c r="Z550" s="44">
        <v>1683.45</v>
      </c>
      <c r="AA550" s="44">
        <v>1352.35</v>
      </c>
    </row>
    <row r="551" spans="1:27" ht="12.75" hidden="1" customHeight="1" outlineLevel="1" x14ac:dyDescent="0.2">
      <c r="A551" s="99" t="s">
        <v>1565</v>
      </c>
      <c r="B551" s="63" t="s">
        <v>90</v>
      </c>
      <c r="C551" s="43" t="s">
        <v>79</v>
      </c>
      <c r="D551" s="44">
        <f>$D$486</f>
        <v>434.18</v>
      </c>
      <c r="E551" s="44">
        <f t="shared" ref="E551:AA551" si="319">$D$486</f>
        <v>434.18</v>
      </c>
      <c r="F551" s="44">
        <f t="shared" si="319"/>
        <v>434.18</v>
      </c>
      <c r="G551" s="44">
        <f t="shared" si="319"/>
        <v>434.18</v>
      </c>
      <c r="H551" s="44">
        <f t="shared" si="319"/>
        <v>434.18</v>
      </c>
      <c r="I551" s="44">
        <f t="shared" si="319"/>
        <v>434.18</v>
      </c>
      <c r="J551" s="44">
        <f t="shared" si="319"/>
        <v>434.18</v>
      </c>
      <c r="K551" s="44">
        <f t="shared" si="319"/>
        <v>434.18</v>
      </c>
      <c r="L551" s="44">
        <f t="shared" si="319"/>
        <v>434.18</v>
      </c>
      <c r="M551" s="44">
        <f t="shared" si="319"/>
        <v>434.18</v>
      </c>
      <c r="N551" s="44">
        <f t="shared" si="319"/>
        <v>434.18</v>
      </c>
      <c r="O551" s="44">
        <f t="shared" si="319"/>
        <v>434.18</v>
      </c>
      <c r="P551" s="44">
        <f t="shared" si="319"/>
        <v>434.18</v>
      </c>
      <c r="Q551" s="44">
        <f t="shared" si="319"/>
        <v>434.18</v>
      </c>
      <c r="R551" s="44">
        <f t="shared" si="319"/>
        <v>434.18</v>
      </c>
      <c r="S551" s="44">
        <f t="shared" si="319"/>
        <v>434.18</v>
      </c>
      <c r="T551" s="44">
        <f t="shared" si="319"/>
        <v>434.18</v>
      </c>
      <c r="U551" s="44">
        <f t="shared" si="319"/>
        <v>434.18</v>
      </c>
      <c r="V551" s="44">
        <f t="shared" si="319"/>
        <v>434.18</v>
      </c>
      <c r="W551" s="44">
        <f t="shared" si="319"/>
        <v>434.18</v>
      </c>
      <c r="X551" s="44">
        <f t="shared" si="319"/>
        <v>434.18</v>
      </c>
      <c r="Y551" s="44">
        <f t="shared" si="319"/>
        <v>434.18</v>
      </c>
      <c r="Z551" s="44">
        <f t="shared" si="319"/>
        <v>434.18</v>
      </c>
      <c r="AA551" s="44">
        <f t="shared" si="319"/>
        <v>434.18</v>
      </c>
    </row>
    <row r="552" spans="1:27" ht="12.75" hidden="1" customHeight="1" outlineLevel="1" x14ac:dyDescent="0.2">
      <c r="A552" s="99" t="s">
        <v>1566</v>
      </c>
      <c r="B552" s="63" t="s">
        <v>83</v>
      </c>
      <c r="C552" s="43" t="s">
        <v>79</v>
      </c>
      <c r="D552" s="44">
        <v>3.92</v>
      </c>
      <c r="E552" s="44">
        <v>3.92</v>
      </c>
      <c r="F552" s="44">
        <v>3.92</v>
      </c>
      <c r="G552" s="44">
        <v>3.92</v>
      </c>
      <c r="H552" s="44">
        <v>3.92</v>
      </c>
      <c r="I552" s="44">
        <v>3.92</v>
      </c>
      <c r="J552" s="44">
        <v>3.92</v>
      </c>
      <c r="K552" s="44">
        <v>3.92</v>
      </c>
      <c r="L552" s="44">
        <v>3.92</v>
      </c>
      <c r="M552" s="44">
        <v>3.92</v>
      </c>
      <c r="N552" s="44">
        <v>3.92</v>
      </c>
      <c r="O552" s="44">
        <v>3.92</v>
      </c>
      <c r="P552" s="44">
        <v>3.92</v>
      </c>
      <c r="Q552" s="44">
        <v>3.92</v>
      </c>
      <c r="R552" s="44">
        <v>3.92</v>
      </c>
      <c r="S552" s="44">
        <v>3.92</v>
      </c>
      <c r="T552" s="44">
        <v>3.92</v>
      </c>
      <c r="U552" s="44">
        <v>3.92</v>
      </c>
      <c r="V552" s="44">
        <v>3.92</v>
      </c>
      <c r="W552" s="44">
        <v>3.92</v>
      </c>
      <c r="X552" s="44">
        <v>3.92</v>
      </c>
      <c r="Y552" s="44">
        <v>3.92</v>
      </c>
      <c r="Z552" s="44">
        <v>3.92</v>
      </c>
      <c r="AA552" s="44">
        <v>3.92</v>
      </c>
    </row>
    <row r="553" spans="1:27" ht="12.75" hidden="1" customHeight="1" outlineLevel="1" x14ac:dyDescent="0.2">
      <c r="A553" s="99" t="s">
        <v>1567</v>
      </c>
      <c r="B553" s="63" t="s">
        <v>81</v>
      </c>
      <c r="C553" s="43" t="s">
        <v>79</v>
      </c>
      <c r="D553" s="44">
        <f>$D$11</f>
        <v>330.69</v>
      </c>
      <c r="E553" s="44">
        <f t="shared" ref="E553:AA553" si="320">$D$11</f>
        <v>330.69</v>
      </c>
      <c r="F553" s="44">
        <f t="shared" si="320"/>
        <v>330.69</v>
      </c>
      <c r="G553" s="44">
        <f t="shared" si="320"/>
        <v>330.69</v>
      </c>
      <c r="H553" s="44">
        <f t="shared" si="320"/>
        <v>330.69</v>
      </c>
      <c r="I553" s="44">
        <f t="shared" si="320"/>
        <v>330.69</v>
      </c>
      <c r="J553" s="44">
        <f t="shared" si="320"/>
        <v>330.69</v>
      </c>
      <c r="K553" s="44">
        <f t="shared" si="320"/>
        <v>330.69</v>
      </c>
      <c r="L553" s="44">
        <f t="shared" si="320"/>
        <v>330.69</v>
      </c>
      <c r="M553" s="44">
        <f t="shared" si="320"/>
        <v>330.69</v>
      </c>
      <c r="N553" s="44">
        <f t="shared" si="320"/>
        <v>330.69</v>
      </c>
      <c r="O553" s="44">
        <f t="shared" si="320"/>
        <v>330.69</v>
      </c>
      <c r="P553" s="44">
        <f t="shared" si="320"/>
        <v>330.69</v>
      </c>
      <c r="Q553" s="44">
        <f t="shared" si="320"/>
        <v>330.69</v>
      </c>
      <c r="R553" s="44">
        <f t="shared" si="320"/>
        <v>330.69</v>
      </c>
      <c r="S553" s="44">
        <f t="shared" si="320"/>
        <v>330.69</v>
      </c>
      <c r="T553" s="44">
        <f t="shared" si="320"/>
        <v>330.69</v>
      </c>
      <c r="U553" s="44">
        <f t="shared" si="320"/>
        <v>330.69</v>
      </c>
      <c r="V553" s="44">
        <f t="shared" si="320"/>
        <v>330.69</v>
      </c>
      <c r="W553" s="44">
        <f t="shared" si="320"/>
        <v>330.69</v>
      </c>
      <c r="X553" s="44">
        <f t="shared" si="320"/>
        <v>330.69</v>
      </c>
      <c r="Y553" s="44">
        <f t="shared" si="320"/>
        <v>330.69</v>
      </c>
      <c r="Z553" s="44">
        <f t="shared" si="320"/>
        <v>330.69</v>
      </c>
      <c r="AA553" s="44">
        <f t="shared" si="320"/>
        <v>330.69</v>
      </c>
    </row>
    <row r="554" spans="1:27" collapsed="1" x14ac:dyDescent="0.2">
      <c r="A554" s="98" t="s">
        <v>1568</v>
      </c>
      <c r="B554" s="28" t="str">
        <f>"15"&amp;"."&amp;$B$663&amp;"."&amp;$B$664</f>
        <v>15.08.2023</v>
      </c>
      <c r="C554" s="90" t="s">
        <v>76</v>
      </c>
      <c r="D554" s="91">
        <f>ROUND(((D555+D556+D558+D557)/1000),5)</f>
        <v>1.84554</v>
      </c>
      <c r="E554" s="91">
        <f>ROUND(((E555+E556+E558+E557)/1000),5)</f>
        <v>1.68991</v>
      </c>
      <c r="F554" s="91">
        <f>ROUND(((F555+F556+F558+F557)/1000),5)</f>
        <v>1.5925199999999999</v>
      </c>
      <c r="G554" s="91">
        <f t="shared" ref="G554:AA554" si="321">ROUND(((G555+G556+G558+G557)/1000),5)</f>
        <v>0.81586999999999998</v>
      </c>
      <c r="H554" s="91">
        <f t="shared" si="321"/>
        <v>0.81206</v>
      </c>
      <c r="I554" s="91">
        <f t="shared" si="321"/>
        <v>1.54209</v>
      </c>
      <c r="J554" s="91">
        <f t="shared" si="321"/>
        <v>1.6873499999999999</v>
      </c>
      <c r="K554" s="91">
        <f t="shared" si="321"/>
        <v>2.1273599999999999</v>
      </c>
      <c r="L554" s="91">
        <f t="shared" si="321"/>
        <v>2.49932</v>
      </c>
      <c r="M554" s="91">
        <f t="shared" si="321"/>
        <v>2.77041</v>
      </c>
      <c r="N554" s="91">
        <f t="shared" si="321"/>
        <v>2.8671600000000002</v>
      </c>
      <c r="O554" s="91">
        <f t="shared" si="321"/>
        <v>2.8467699999999998</v>
      </c>
      <c r="P554" s="91">
        <f t="shared" si="321"/>
        <v>2.85311</v>
      </c>
      <c r="Q554" s="91">
        <f t="shared" si="321"/>
        <v>2.8798400000000002</v>
      </c>
      <c r="R554" s="91">
        <f t="shared" si="321"/>
        <v>2.98502</v>
      </c>
      <c r="S554" s="91">
        <f t="shared" si="321"/>
        <v>3.0244900000000001</v>
      </c>
      <c r="T554" s="91">
        <f t="shared" si="321"/>
        <v>3.0062199999999999</v>
      </c>
      <c r="U554" s="91">
        <f t="shared" si="321"/>
        <v>2.8890899999999999</v>
      </c>
      <c r="V554" s="91">
        <f t="shared" si="321"/>
        <v>2.8617300000000001</v>
      </c>
      <c r="W554" s="91">
        <f t="shared" si="321"/>
        <v>2.80782</v>
      </c>
      <c r="X554" s="91">
        <f t="shared" si="321"/>
        <v>2.7820200000000002</v>
      </c>
      <c r="Y554" s="91">
        <f t="shared" si="321"/>
        <v>2.6623999999999999</v>
      </c>
      <c r="Z554" s="91">
        <f t="shared" si="321"/>
        <v>2.4955599999999998</v>
      </c>
      <c r="AA554" s="91">
        <f t="shared" si="321"/>
        <v>2.13429</v>
      </c>
    </row>
    <row r="555" spans="1:27" ht="12.75" hidden="1" customHeight="1" outlineLevel="1" x14ac:dyDescent="0.2">
      <c r="A555" s="99" t="s">
        <v>1569</v>
      </c>
      <c r="B555" s="63" t="s">
        <v>238</v>
      </c>
      <c r="C555" s="43" t="s">
        <v>79</v>
      </c>
      <c r="D555" s="44">
        <v>1076.75</v>
      </c>
      <c r="E555" s="44">
        <v>921.12</v>
      </c>
      <c r="F555" s="44">
        <v>823.73</v>
      </c>
      <c r="G555" s="44">
        <v>47.08</v>
      </c>
      <c r="H555" s="44">
        <v>43.27</v>
      </c>
      <c r="I555" s="44">
        <v>773.3</v>
      </c>
      <c r="J555" s="44">
        <v>918.56</v>
      </c>
      <c r="K555" s="44">
        <v>1358.57</v>
      </c>
      <c r="L555" s="44">
        <v>1730.53</v>
      </c>
      <c r="M555" s="44">
        <v>2001.62</v>
      </c>
      <c r="N555" s="44">
        <v>2098.37</v>
      </c>
      <c r="O555" s="44">
        <v>2077.98</v>
      </c>
      <c r="P555" s="44">
        <v>2084.3200000000002</v>
      </c>
      <c r="Q555" s="44">
        <v>2111.0500000000002</v>
      </c>
      <c r="R555" s="44">
        <v>2216.23</v>
      </c>
      <c r="S555" s="44">
        <v>2255.6999999999998</v>
      </c>
      <c r="T555" s="44">
        <v>2237.4299999999998</v>
      </c>
      <c r="U555" s="44">
        <v>2120.3000000000002</v>
      </c>
      <c r="V555" s="44">
        <v>2092.94</v>
      </c>
      <c r="W555" s="44">
        <v>2039.03</v>
      </c>
      <c r="X555" s="44">
        <v>2013.23</v>
      </c>
      <c r="Y555" s="44">
        <v>1893.61</v>
      </c>
      <c r="Z555" s="44">
        <v>1726.77</v>
      </c>
      <c r="AA555" s="44">
        <v>1365.5</v>
      </c>
    </row>
    <row r="556" spans="1:27" ht="12.75" hidden="1" customHeight="1" outlineLevel="1" x14ac:dyDescent="0.2">
      <c r="A556" s="99" t="s">
        <v>1570</v>
      </c>
      <c r="B556" s="63" t="s">
        <v>90</v>
      </c>
      <c r="C556" s="43" t="s">
        <v>79</v>
      </c>
      <c r="D556" s="44">
        <f>$D$486</f>
        <v>434.18</v>
      </c>
      <c r="E556" s="44">
        <f t="shared" ref="E556:AA556" si="322">$D$486</f>
        <v>434.18</v>
      </c>
      <c r="F556" s="44">
        <f t="shared" si="322"/>
        <v>434.18</v>
      </c>
      <c r="G556" s="44">
        <f t="shared" si="322"/>
        <v>434.18</v>
      </c>
      <c r="H556" s="44">
        <f t="shared" si="322"/>
        <v>434.18</v>
      </c>
      <c r="I556" s="44">
        <f t="shared" si="322"/>
        <v>434.18</v>
      </c>
      <c r="J556" s="44">
        <f t="shared" si="322"/>
        <v>434.18</v>
      </c>
      <c r="K556" s="44">
        <f t="shared" si="322"/>
        <v>434.18</v>
      </c>
      <c r="L556" s="44">
        <f t="shared" si="322"/>
        <v>434.18</v>
      </c>
      <c r="M556" s="44">
        <f t="shared" si="322"/>
        <v>434.18</v>
      </c>
      <c r="N556" s="44">
        <f t="shared" si="322"/>
        <v>434.18</v>
      </c>
      <c r="O556" s="44">
        <f t="shared" si="322"/>
        <v>434.18</v>
      </c>
      <c r="P556" s="44">
        <f t="shared" si="322"/>
        <v>434.18</v>
      </c>
      <c r="Q556" s="44">
        <f t="shared" si="322"/>
        <v>434.18</v>
      </c>
      <c r="R556" s="44">
        <f t="shared" si="322"/>
        <v>434.18</v>
      </c>
      <c r="S556" s="44">
        <f t="shared" si="322"/>
        <v>434.18</v>
      </c>
      <c r="T556" s="44">
        <f t="shared" si="322"/>
        <v>434.18</v>
      </c>
      <c r="U556" s="44">
        <f t="shared" si="322"/>
        <v>434.18</v>
      </c>
      <c r="V556" s="44">
        <f t="shared" si="322"/>
        <v>434.18</v>
      </c>
      <c r="W556" s="44">
        <f t="shared" si="322"/>
        <v>434.18</v>
      </c>
      <c r="X556" s="44">
        <f t="shared" si="322"/>
        <v>434.18</v>
      </c>
      <c r="Y556" s="44">
        <f t="shared" si="322"/>
        <v>434.18</v>
      </c>
      <c r="Z556" s="44">
        <f t="shared" si="322"/>
        <v>434.18</v>
      </c>
      <c r="AA556" s="44">
        <f t="shared" si="322"/>
        <v>434.18</v>
      </c>
    </row>
    <row r="557" spans="1:27" ht="12.75" hidden="1" customHeight="1" outlineLevel="1" x14ac:dyDescent="0.2">
      <c r="A557" s="99" t="s">
        <v>1571</v>
      </c>
      <c r="B557" s="63" t="s">
        <v>83</v>
      </c>
      <c r="C557" s="43" t="s">
        <v>79</v>
      </c>
      <c r="D557" s="44">
        <v>3.92</v>
      </c>
      <c r="E557" s="44">
        <v>3.92</v>
      </c>
      <c r="F557" s="44">
        <v>3.92</v>
      </c>
      <c r="G557" s="44">
        <v>3.92</v>
      </c>
      <c r="H557" s="44">
        <v>3.92</v>
      </c>
      <c r="I557" s="44">
        <v>3.92</v>
      </c>
      <c r="J557" s="44">
        <v>3.92</v>
      </c>
      <c r="K557" s="44">
        <v>3.92</v>
      </c>
      <c r="L557" s="44">
        <v>3.92</v>
      </c>
      <c r="M557" s="44">
        <v>3.92</v>
      </c>
      <c r="N557" s="44">
        <v>3.92</v>
      </c>
      <c r="O557" s="44">
        <v>3.92</v>
      </c>
      <c r="P557" s="44">
        <v>3.92</v>
      </c>
      <c r="Q557" s="44">
        <v>3.92</v>
      </c>
      <c r="R557" s="44">
        <v>3.92</v>
      </c>
      <c r="S557" s="44">
        <v>3.92</v>
      </c>
      <c r="T557" s="44">
        <v>3.92</v>
      </c>
      <c r="U557" s="44">
        <v>3.92</v>
      </c>
      <c r="V557" s="44">
        <v>3.92</v>
      </c>
      <c r="W557" s="44">
        <v>3.92</v>
      </c>
      <c r="X557" s="44">
        <v>3.92</v>
      </c>
      <c r="Y557" s="44">
        <v>3.92</v>
      </c>
      <c r="Z557" s="44">
        <v>3.92</v>
      </c>
      <c r="AA557" s="44">
        <v>3.92</v>
      </c>
    </row>
    <row r="558" spans="1:27" ht="12.75" hidden="1" customHeight="1" outlineLevel="1" x14ac:dyDescent="0.2">
      <c r="A558" s="99" t="s">
        <v>1572</v>
      </c>
      <c r="B558" s="63" t="s">
        <v>81</v>
      </c>
      <c r="C558" s="43" t="s">
        <v>79</v>
      </c>
      <c r="D558" s="44">
        <f>$D$11</f>
        <v>330.69</v>
      </c>
      <c r="E558" s="44">
        <f t="shared" ref="E558:AA558" si="323">$D$11</f>
        <v>330.69</v>
      </c>
      <c r="F558" s="44">
        <f t="shared" si="323"/>
        <v>330.69</v>
      </c>
      <c r="G558" s="44">
        <f t="shared" si="323"/>
        <v>330.69</v>
      </c>
      <c r="H558" s="44">
        <f t="shared" si="323"/>
        <v>330.69</v>
      </c>
      <c r="I558" s="44">
        <f t="shared" si="323"/>
        <v>330.69</v>
      </c>
      <c r="J558" s="44">
        <f t="shared" si="323"/>
        <v>330.69</v>
      </c>
      <c r="K558" s="44">
        <f t="shared" si="323"/>
        <v>330.69</v>
      </c>
      <c r="L558" s="44">
        <f t="shared" si="323"/>
        <v>330.69</v>
      </c>
      <c r="M558" s="44">
        <f t="shared" si="323"/>
        <v>330.69</v>
      </c>
      <c r="N558" s="44">
        <f t="shared" si="323"/>
        <v>330.69</v>
      </c>
      <c r="O558" s="44">
        <f t="shared" si="323"/>
        <v>330.69</v>
      </c>
      <c r="P558" s="44">
        <f t="shared" si="323"/>
        <v>330.69</v>
      </c>
      <c r="Q558" s="44">
        <f t="shared" si="323"/>
        <v>330.69</v>
      </c>
      <c r="R558" s="44">
        <f t="shared" si="323"/>
        <v>330.69</v>
      </c>
      <c r="S558" s="44">
        <f t="shared" si="323"/>
        <v>330.69</v>
      </c>
      <c r="T558" s="44">
        <f t="shared" si="323"/>
        <v>330.69</v>
      </c>
      <c r="U558" s="44">
        <f t="shared" si="323"/>
        <v>330.69</v>
      </c>
      <c r="V558" s="44">
        <f t="shared" si="323"/>
        <v>330.69</v>
      </c>
      <c r="W558" s="44">
        <f t="shared" si="323"/>
        <v>330.69</v>
      </c>
      <c r="X558" s="44">
        <f t="shared" si="323"/>
        <v>330.69</v>
      </c>
      <c r="Y558" s="44">
        <f t="shared" si="323"/>
        <v>330.69</v>
      </c>
      <c r="Z558" s="44">
        <f t="shared" si="323"/>
        <v>330.69</v>
      </c>
      <c r="AA558" s="44">
        <f t="shared" si="323"/>
        <v>330.69</v>
      </c>
    </row>
    <row r="559" spans="1:27" collapsed="1" x14ac:dyDescent="0.2">
      <c r="A559" s="98" t="s">
        <v>1573</v>
      </c>
      <c r="B559" s="28" t="str">
        <f>"16"&amp;"."&amp;$B$663&amp;"."&amp;$B$664</f>
        <v>16.08.2023</v>
      </c>
      <c r="C559" s="90" t="s">
        <v>76</v>
      </c>
      <c r="D559" s="91">
        <f>ROUND(((D560+D561+D563+D562)/1000),5)</f>
        <v>1.90086</v>
      </c>
      <c r="E559" s="91">
        <f>ROUND(((E560+E561+E563+E562)/1000),5)</f>
        <v>1.67578</v>
      </c>
      <c r="F559" s="91">
        <f>ROUND(((F560+F561+F563+F562)/1000),5)</f>
        <v>1.60521</v>
      </c>
      <c r="G559" s="91">
        <f t="shared" ref="G559:AA559" si="324">ROUND(((G560+G561+G563+G562)/1000),5)</f>
        <v>1.57385</v>
      </c>
      <c r="H559" s="91">
        <f t="shared" si="324"/>
        <v>1.55996</v>
      </c>
      <c r="I559" s="91">
        <f t="shared" si="324"/>
        <v>1.58857</v>
      </c>
      <c r="J559" s="91">
        <f t="shared" si="324"/>
        <v>1.85947</v>
      </c>
      <c r="K559" s="91">
        <f t="shared" si="324"/>
        <v>2.24912</v>
      </c>
      <c r="L559" s="91">
        <f t="shared" si="324"/>
        <v>2.5009199999999998</v>
      </c>
      <c r="M559" s="91">
        <f t="shared" si="324"/>
        <v>2.7858999999999998</v>
      </c>
      <c r="N559" s="91">
        <f t="shared" si="324"/>
        <v>3.06969</v>
      </c>
      <c r="O559" s="91">
        <f t="shared" si="324"/>
        <v>2.9990800000000002</v>
      </c>
      <c r="P559" s="91">
        <f t="shared" si="324"/>
        <v>2.8770600000000002</v>
      </c>
      <c r="Q559" s="91">
        <f t="shared" si="324"/>
        <v>3.1607799999999999</v>
      </c>
      <c r="R559" s="91">
        <f t="shared" si="324"/>
        <v>2.99594</v>
      </c>
      <c r="S559" s="91">
        <f t="shared" si="324"/>
        <v>3.0131600000000001</v>
      </c>
      <c r="T559" s="91">
        <f t="shared" si="324"/>
        <v>2.9921500000000001</v>
      </c>
      <c r="U559" s="91">
        <f t="shared" si="324"/>
        <v>2.89561</v>
      </c>
      <c r="V559" s="91">
        <f t="shared" si="324"/>
        <v>2.86246</v>
      </c>
      <c r="W559" s="91">
        <f t="shared" si="324"/>
        <v>2.8302800000000001</v>
      </c>
      <c r="X559" s="91">
        <f t="shared" si="324"/>
        <v>2.8237000000000001</v>
      </c>
      <c r="Y559" s="91">
        <f t="shared" si="324"/>
        <v>2.6793</v>
      </c>
      <c r="Z559" s="91">
        <f t="shared" si="324"/>
        <v>2.5724399999999998</v>
      </c>
      <c r="AA559" s="91">
        <f t="shared" si="324"/>
        <v>2.15293</v>
      </c>
    </row>
    <row r="560" spans="1:27" ht="12.75" hidden="1" customHeight="1" outlineLevel="1" x14ac:dyDescent="0.2">
      <c r="A560" s="99" t="s">
        <v>1574</v>
      </c>
      <c r="B560" s="63" t="s">
        <v>238</v>
      </c>
      <c r="C560" s="43" t="s">
        <v>79</v>
      </c>
      <c r="D560" s="44">
        <v>1132.07</v>
      </c>
      <c r="E560" s="44">
        <v>906.99</v>
      </c>
      <c r="F560" s="44">
        <v>836.42</v>
      </c>
      <c r="G560" s="44">
        <v>805.06</v>
      </c>
      <c r="H560" s="44">
        <v>791.17</v>
      </c>
      <c r="I560" s="44">
        <v>819.78</v>
      </c>
      <c r="J560" s="44">
        <v>1090.68</v>
      </c>
      <c r="K560" s="44">
        <v>1480.33</v>
      </c>
      <c r="L560" s="44">
        <v>1732.13</v>
      </c>
      <c r="M560" s="44">
        <v>2017.11</v>
      </c>
      <c r="N560" s="44">
        <v>2300.9</v>
      </c>
      <c r="O560" s="44">
        <v>2230.29</v>
      </c>
      <c r="P560" s="44">
        <v>2108.27</v>
      </c>
      <c r="Q560" s="44">
        <v>2391.9899999999998</v>
      </c>
      <c r="R560" s="44">
        <v>2227.15</v>
      </c>
      <c r="S560" s="44">
        <v>2244.37</v>
      </c>
      <c r="T560" s="44">
        <v>2223.36</v>
      </c>
      <c r="U560" s="44">
        <v>2126.8200000000002</v>
      </c>
      <c r="V560" s="44">
        <v>2093.67</v>
      </c>
      <c r="W560" s="44">
        <v>2061.4899999999998</v>
      </c>
      <c r="X560" s="44">
        <v>2054.91</v>
      </c>
      <c r="Y560" s="44">
        <v>1910.51</v>
      </c>
      <c r="Z560" s="44">
        <v>1803.65</v>
      </c>
      <c r="AA560" s="44">
        <v>1384.14</v>
      </c>
    </row>
    <row r="561" spans="1:27" ht="12.75" hidden="1" customHeight="1" outlineLevel="1" x14ac:dyDescent="0.2">
      <c r="A561" s="99" t="s">
        <v>1575</v>
      </c>
      <c r="B561" s="63" t="s">
        <v>90</v>
      </c>
      <c r="C561" s="43" t="s">
        <v>79</v>
      </c>
      <c r="D561" s="44">
        <f>$D$486</f>
        <v>434.18</v>
      </c>
      <c r="E561" s="44">
        <f t="shared" ref="E561:AA561" si="325">$D$486</f>
        <v>434.18</v>
      </c>
      <c r="F561" s="44">
        <f t="shared" si="325"/>
        <v>434.18</v>
      </c>
      <c r="G561" s="44">
        <f t="shared" si="325"/>
        <v>434.18</v>
      </c>
      <c r="H561" s="44">
        <f t="shared" si="325"/>
        <v>434.18</v>
      </c>
      <c r="I561" s="44">
        <f t="shared" si="325"/>
        <v>434.18</v>
      </c>
      <c r="J561" s="44">
        <f t="shared" si="325"/>
        <v>434.18</v>
      </c>
      <c r="K561" s="44">
        <f t="shared" si="325"/>
        <v>434.18</v>
      </c>
      <c r="L561" s="44">
        <f t="shared" si="325"/>
        <v>434.18</v>
      </c>
      <c r="M561" s="44">
        <f t="shared" si="325"/>
        <v>434.18</v>
      </c>
      <c r="N561" s="44">
        <f t="shared" si="325"/>
        <v>434.18</v>
      </c>
      <c r="O561" s="44">
        <f t="shared" si="325"/>
        <v>434.18</v>
      </c>
      <c r="P561" s="44">
        <f t="shared" si="325"/>
        <v>434.18</v>
      </c>
      <c r="Q561" s="44">
        <f t="shared" si="325"/>
        <v>434.18</v>
      </c>
      <c r="R561" s="44">
        <f t="shared" si="325"/>
        <v>434.18</v>
      </c>
      <c r="S561" s="44">
        <f t="shared" si="325"/>
        <v>434.18</v>
      </c>
      <c r="T561" s="44">
        <f t="shared" si="325"/>
        <v>434.18</v>
      </c>
      <c r="U561" s="44">
        <f t="shared" si="325"/>
        <v>434.18</v>
      </c>
      <c r="V561" s="44">
        <f t="shared" si="325"/>
        <v>434.18</v>
      </c>
      <c r="W561" s="44">
        <f t="shared" si="325"/>
        <v>434.18</v>
      </c>
      <c r="X561" s="44">
        <f t="shared" si="325"/>
        <v>434.18</v>
      </c>
      <c r="Y561" s="44">
        <f t="shared" si="325"/>
        <v>434.18</v>
      </c>
      <c r="Z561" s="44">
        <f t="shared" si="325"/>
        <v>434.18</v>
      </c>
      <c r="AA561" s="44">
        <f t="shared" si="325"/>
        <v>434.18</v>
      </c>
    </row>
    <row r="562" spans="1:27" ht="12.75" hidden="1" customHeight="1" outlineLevel="1" x14ac:dyDescent="0.2">
      <c r="A562" s="99" t="s">
        <v>1576</v>
      </c>
      <c r="B562" s="63" t="s">
        <v>83</v>
      </c>
      <c r="C562" s="43" t="s">
        <v>79</v>
      </c>
      <c r="D562" s="44">
        <v>3.92</v>
      </c>
      <c r="E562" s="44">
        <v>3.92</v>
      </c>
      <c r="F562" s="44">
        <v>3.92</v>
      </c>
      <c r="G562" s="44">
        <v>3.92</v>
      </c>
      <c r="H562" s="44">
        <v>3.92</v>
      </c>
      <c r="I562" s="44">
        <v>3.92</v>
      </c>
      <c r="J562" s="44">
        <v>3.92</v>
      </c>
      <c r="K562" s="44">
        <v>3.92</v>
      </c>
      <c r="L562" s="44">
        <v>3.92</v>
      </c>
      <c r="M562" s="44">
        <v>3.92</v>
      </c>
      <c r="N562" s="44">
        <v>3.92</v>
      </c>
      <c r="O562" s="44">
        <v>3.92</v>
      </c>
      <c r="P562" s="44">
        <v>3.92</v>
      </c>
      <c r="Q562" s="44">
        <v>3.92</v>
      </c>
      <c r="R562" s="44">
        <v>3.92</v>
      </c>
      <c r="S562" s="44">
        <v>3.92</v>
      </c>
      <c r="T562" s="44">
        <v>3.92</v>
      </c>
      <c r="U562" s="44">
        <v>3.92</v>
      </c>
      <c r="V562" s="44">
        <v>3.92</v>
      </c>
      <c r="W562" s="44">
        <v>3.92</v>
      </c>
      <c r="X562" s="44">
        <v>3.92</v>
      </c>
      <c r="Y562" s="44">
        <v>3.92</v>
      </c>
      <c r="Z562" s="44">
        <v>3.92</v>
      </c>
      <c r="AA562" s="44">
        <v>3.92</v>
      </c>
    </row>
    <row r="563" spans="1:27" ht="12.75" hidden="1" customHeight="1" outlineLevel="1" x14ac:dyDescent="0.2">
      <c r="A563" s="99" t="s">
        <v>1577</v>
      </c>
      <c r="B563" s="63" t="s">
        <v>81</v>
      </c>
      <c r="C563" s="43" t="s">
        <v>79</v>
      </c>
      <c r="D563" s="44">
        <f>$D$11</f>
        <v>330.69</v>
      </c>
      <c r="E563" s="44">
        <f t="shared" ref="E563:AA563" si="326">$D$11</f>
        <v>330.69</v>
      </c>
      <c r="F563" s="44">
        <f t="shared" si="326"/>
        <v>330.69</v>
      </c>
      <c r="G563" s="44">
        <f t="shared" si="326"/>
        <v>330.69</v>
      </c>
      <c r="H563" s="44">
        <f t="shared" si="326"/>
        <v>330.69</v>
      </c>
      <c r="I563" s="44">
        <f t="shared" si="326"/>
        <v>330.69</v>
      </c>
      <c r="J563" s="44">
        <f t="shared" si="326"/>
        <v>330.69</v>
      </c>
      <c r="K563" s="44">
        <f t="shared" si="326"/>
        <v>330.69</v>
      </c>
      <c r="L563" s="44">
        <f t="shared" si="326"/>
        <v>330.69</v>
      </c>
      <c r="M563" s="44">
        <f t="shared" si="326"/>
        <v>330.69</v>
      </c>
      <c r="N563" s="44">
        <f t="shared" si="326"/>
        <v>330.69</v>
      </c>
      <c r="O563" s="44">
        <f t="shared" si="326"/>
        <v>330.69</v>
      </c>
      <c r="P563" s="44">
        <f t="shared" si="326"/>
        <v>330.69</v>
      </c>
      <c r="Q563" s="44">
        <f t="shared" si="326"/>
        <v>330.69</v>
      </c>
      <c r="R563" s="44">
        <f t="shared" si="326"/>
        <v>330.69</v>
      </c>
      <c r="S563" s="44">
        <f t="shared" si="326"/>
        <v>330.69</v>
      </c>
      <c r="T563" s="44">
        <f t="shared" si="326"/>
        <v>330.69</v>
      </c>
      <c r="U563" s="44">
        <f t="shared" si="326"/>
        <v>330.69</v>
      </c>
      <c r="V563" s="44">
        <f t="shared" si="326"/>
        <v>330.69</v>
      </c>
      <c r="W563" s="44">
        <f t="shared" si="326"/>
        <v>330.69</v>
      </c>
      <c r="X563" s="44">
        <f t="shared" si="326"/>
        <v>330.69</v>
      </c>
      <c r="Y563" s="44">
        <f t="shared" si="326"/>
        <v>330.69</v>
      </c>
      <c r="Z563" s="44">
        <f t="shared" si="326"/>
        <v>330.69</v>
      </c>
      <c r="AA563" s="44">
        <f t="shared" si="326"/>
        <v>330.69</v>
      </c>
    </row>
    <row r="564" spans="1:27" collapsed="1" x14ac:dyDescent="0.2">
      <c r="A564" s="98" t="s">
        <v>1578</v>
      </c>
      <c r="B564" s="28" t="str">
        <f>"17"&amp;"."&amp;$B$663&amp;"."&amp;$B$664</f>
        <v>17.08.2023</v>
      </c>
      <c r="C564" s="90" t="s">
        <v>76</v>
      </c>
      <c r="D564" s="91">
        <f>ROUND(((D565+D566+D568+D567)/1000),5)</f>
        <v>1.8572599999999999</v>
      </c>
      <c r="E564" s="91">
        <f>ROUND(((E565+E566+E568+E567)/1000),5)</f>
        <v>1.7514700000000001</v>
      </c>
      <c r="F564" s="91">
        <f>ROUND(((F565+F566+F568+F567)/1000),5)</f>
        <v>1.6646000000000001</v>
      </c>
      <c r="G564" s="91">
        <f t="shared" ref="G564:AA564" si="327">ROUND(((G565+G566+G568+G567)/1000),5)</f>
        <v>1.0389699999999999</v>
      </c>
      <c r="H564" s="91">
        <f t="shared" si="327"/>
        <v>1.02789</v>
      </c>
      <c r="I564" s="91">
        <f t="shared" si="327"/>
        <v>1.0642499999999999</v>
      </c>
      <c r="J564" s="91">
        <f t="shared" si="327"/>
        <v>1.82552</v>
      </c>
      <c r="K564" s="91">
        <f t="shared" si="327"/>
        <v>2.2529599999999999</v>
      </c>
      <c r="L564" s="91">
        <f t="shared" si="327"/>
        <v>2.5072999999999999</v>
      </c>
      <c r="M564" s="91">
        <f t="shared" si="327"/>
        <v>2.8143400000000001</v>
      </c>
      <c r="N564" s="91">
        <f t="shared" si="327"/>
        <v>2.8647200000000002</v>
      </c>
      <c r="O564" s="91">
        <f t="shared" si="327"/>
        <v>2.87263</v>
      </c>
      <c r="P564" s="91">
        <f t="shared" si="327"/>
        <v>2.8753099999999998</v>
      </c>
      <c r="Q564" s="91">
        <f t="shared" si="327"/>
        <v>2.94015</v>
      </c>
      <c r="R564" s="91">
        <f t="shared" si="327"/>
        <v>3.1212800000000001</v>
      </c>
      <c r="S564" s="91">
        <f t="shared" si="327"/>
        <v>3.1081500000000002</v>
      </c>
      <c r="T564" s="91">
        <f t="shared" si="327"/>
        <v>3.0198700000000001</v>
      </c>
      <c r="U564" s="91">
        <f t="shared" si="327"/>
        <v>2.89527</v>
      </c>
      <c r="V564" s="91">
        <f t="shared" si="327"/>
        <v>2.8349500000000001</v>
      </c>
      <c r="W564" s="91">
        <f t="shared" si="327"/>
        <v>2.7675100000000001</v>
      </c>
      <c r="X564" s="91">
        <f t="shared" si="327"/>
        <v>2.78044</v>
      </c>
      <c r="Y564" s="91">
        <f t="shared" si="327"/>
        <v>2.6503899999999998</v>
      </c>
      <c r="Z564" s="91">
        <f t="shared" si="327"/>
        <v>2.4793400000000001</v>
      </c>
      <c r="AA564" s="91">
        <f t="shared" si="327"/>
        <v>2.0821299999999998</v>
      </c>
    </row>
    <row r="565" spans="1:27" ht="12.75" hidden="1" customHeight="1" outlineLevel="1" x14ac:dyDescent="0.2">
      <c r="A565" s="99" t="s">
        <v>1579</v>
      </c>
      <c r="B565" s="63" t="s">
        <v>238</v>
      </c>
      <c r="C565" s="43" t="s">
        <v>79</v>
      </c>
      <c r="D565" s="44">
        <v>1088.47</v>
      </c>
      <c r="E565" s="44">
        <v>982.68</v>
      </c>
      <c r="F565" s="44">
        <v>895.81</v>
      </c>
      <c r="G565" s="44">
        <v>270.18</v>
      </c>
      <c r="H565" s="44">
        <v>259.10000000000002</v>
      </c>
      <c r="I565" s="44">
        <v>295.45999999999998</v>
      </c>
      <c r="J565" s="44">
        <v>1056.73</v>
      </c>
      <c r="K565" s="44">
        <v>1484.17</v>
      </c>
      <c r="L565" s="44">
        <v>1738.51</v>
      </c>
      <c r="M565" s="44">
        <v>2045.55</v>
      </c>
      <c r="N565" s="44">
        <v>2095.9299999999998</v>
      </c>
      <c r="O565" s="44">
        <v>2103.84</v>
      </c>
      <c r="P565" s="44">
        <v>2106.52</v>
      </c>
      <c r="Q565" s="44">
        <v>2171.36</v>
      </c>
      <c r="R565" s="44">
        <v>2352.4899999999998</v>
      </c>
      <c r="S565" s="44">
        <v>2339.36</v>
      </c>
      <c r="T565" s="44">
        <v>2251.08</v>
      </c>
      <c r="U565" s="44">
        <v>2126.48</v>
      </c>
      <c r="V565" s="44">
        <v>2066.16</v>
      </c>
      <c r="W565" s="44">
        <v>1998.72</v>
      </c>
      <c r="X565" s="44">
        <v>2011.65</v>
      </c>
      <c r="Y565" s="44">
        <v>1881.6</v>
      </c>
      <c r="Z565" s="44">
        <v>1710.55</v>
      </c>
      <c r="AA565" s="44">
        <v>1313.34</v>
      </c>
    </row>
    <row r="566" spans="1:27" ht="12.75" hidden="1" customHeight="1" outlineLevel="1" x14ac:dyDescent="0.2">
      <c r="A566" s="99" t="s">
        <v>1580</v>
      </c>
      <c r="B566" s="63" t="s">
        <v>90</v>
      </c>
      <c r="C566" s="43" t="s">
        <v>79</v>
      </c>
      <c r="D566" s="44">
        <f>$D$486</f>
        <v>434.18</v>
      </c>
      <c r="E566" s="44">
        <f t="shared" ref="E566:AA566" si="328">$D$486</f>
        <v>434.18</v>
      </c>
      <c r="F566" s="44">
        <f t="shared" si="328"/>
        <v>434.18</v>
      </c>
      <c r="G566" s="44">
        <f t="shared" si="328"/>
        <v>434.18</v>
      </c>
      <c r="H566" s="44">
        <f t="shared" si="328"/>
        <v>434.18</v>
      </c>
      <c r="I566" s="44">
        <f t="shared" si="328"/>
        <v>434.18</v>
      </c>
      <c r="J566" s="44">
        <f t="shared" si="328"/>
        <v>434.18</v>
      </c>
      <c r="K566" s="44">
        <f t="shared" si="328"/>
        <v>434.18</v>
      </c>
      <c r="L566" s="44">
        <f t="shared" si="328"/>
        <v>434.18</v>
      </c>
      <c r="M566" s="44">
        <f t="shared" si="328"/>
        <v>434.18</v>
      </c>
      <c r="N566" s="44">
        <f t="shared" si="328"/>
        <v>434.18</v>
      </c>
      <c r="O566" s="44">
        <f t="shared" si="328"/>
        <v>434.18</v>
      </c>
      <c r="P566" s="44">
        <f t="shared" si="328"/>
        <v>434.18</v>
      </c>
      <c r="Q566" s="44">
        <f t="shared" si="328"/>
        <v>434.18</v>
      </c>
      <c r="R566" s="44">
        <f t="shared" si="328"/>
        <v>434.18</v>
      </c>
      <c r="S566" s="44">
        <f t="shared" si="328"/>
        <v>434.18</v>
      </c>
      <c r="T566" s="44">
        <f t="shared" si="328"/>
        <v>434.18</v>
      </c>
      <c r="U566" s="44">
        <f t="shared" si="328"/>
        <v>434.18</v>
      </c>
      <c r="V566" s="44">
        <f t="shared" si="328"/>
        <v>434.18</v>
      </c>
      <c r="W566" s="44">
        <f t="shared" si="328"/>
        <v>434.18</v>
      </c>
      <c r="X566" s="44">
        <f t="shared" si="328"/>
        <v>434.18</v>
      </c>
      <c r="Y566" s="44">
        <f t="shared" si="328"/>
        <v>434.18</v>
      </c>
      <c r="Z566" s="44">
        <f t="shared" si="328"/>
        <v>434.18</v>
      </c>
      <c r="AA566" s="44">
        <f t="shared" si="328"/>
        <v>434.18</v>
      </c>
    </row>
    <row r="567" spans="1:27" ht="12.75" hidden="1" customHeight="1" outlineLevel="1" x14ac:dyDescent="0.2">
      <c r="A567" s="99" t="s">
        <v>1581</v>
      </c>
      <c r="B567" s="63" t="s">
        <v>83</v>
      </c>
      <c r="C567" s="43" t="s">
        <v>79</v>
      </c>
      <c r="D567" s="44">
        <v>3.92</v>
      </c>
      <c r="E567" s="44">
        <v>3.92</v>
      </c>
      <c r="F567" s="44">
        <v>3.92</v>
      </c>
      <c r="G567" s="44">
        <v>3.92</v>
      </c>
      <c r="H567" s="44">
        <v>3.92</v>
      </c>
      <c r="I567" s="44">
        <v>3.92</v>
      </c>
      <c r="J567" s="44">
        <v>3.92</v>
      </c>
      <c r="K567" s="44">
        <v>3.92</v>
      </c>
      <c r="L567" s="44">
        <v>3.92</v>
      </c>
      <c r="M567" s="44">
        <v>3.92</v>
      </c>
      <c r="N567" s="44">
        <v>3.92</v>
      </c>
      <c r="O567" s="44">
        <v>3.92</v>
      </c>
      <c r="P567" s="44">
        <v>3.92</v>
      </c>
      <c r="Q567" s="44">
        <v>3.92</v>
      </c>
      <c r="R567" s="44">
        <v>3.92</v>
      </c>
      <c r="S567" s="44">
        <v>3.92</v>
      </c>
      <c r="T567" s="44">
        <v>3.92</v>
      </c>
      <c r="U567" s="44">
        <v>3.92</v>
      </c>
      <c r="V567" s="44">
        <v>3.92</v>
      </c>
      <c r="W567" s="44">
        <v>3.92</v>
      </c>
      <c r="X567" s="44">
        <v>3.92</v>
      </c>
      <c r="Y567" s="44">
        <v>3.92</v>
      </c>
      <c r="Z567" s="44">
        <v>3.92</v>
      </c>
      <c r="AA567" s="44">
        <v>3.92</v>
      </c>
    </row>
    <row r="568" spans="1:27" ht="12.75" hidden="1" customHeight="1" outlineLevel="1" x14ac:dyDescent="0.2">
      <c r="A568" s="99" t="s">
        <v>1582</v>
      </c>
      <c r="B568" s="63" t="s">
        <v>81</v>
      </c>
      <c r="C568" s="43" t="s">
        <v>79</v>
      </c>
      <c r="D568" s="44">
        <f>$D$11</f>
        <v>330.69</v>
      </c>
      <c r="E568" s="44">
        <f t="shared" ref="E568:AA568" si="329">$D$11</f>
        <v>330.69</v>
      </c>
      <c r="F568" s="44">
        <f t="shared" si="329"/>
        <v>330.69</v>
      </c>
      <c r="G568" s="44">
        <f t="shared" si="329"/>
        <v>330.69</v>
      </c>
      <c r="H568" s="44">
        <f t="shared" si="329"/>
        <v>330.69</v>
      </c>
      <c r="I568" s="44">
        <f t="shared" si="329"/>
        <v>330.69</v>
      </c>
      <c r="J568" s="44">
        <f t="shared" si="329"/>
        <v>330.69</v>
      </c>
      <c r="K568" s="44">
        <f t="shared" si="329"/>
        <v>330.69</v>
      </c>
      <c r="L568" s="44">
        <f t="shared" si="329"/>
        <v>330.69</v>
      </c>
      <c r="M568" s="44">
        <f t="shared" si="329"/>
        <v>330.69</v>
      </c>
      <c r="N568" s="44">
        <f t="shared" si="329"/>
        <v>330.69</v>
      </c>
      <c r="O568" s="44">
        <f t="shared" si="329"/>
        <v>330.69</v>
      </c>
      <c r="P568" s="44">
        <f t="shared" si="329"/>
        <v>330.69</v>
      </c>
      <c r="Q568" s="44">
        <f t="shared" si="329"/>
        <v>330.69</v>
      </c>
      <c r="R568" s="44">
        <f t="shared" si="329"/>
        <v>330.69</v>
      </c>
      <c r="S568" s="44">
        <f t="shared" si="329"/>
        <v>330.69</v>
      </c>
      <c r="T568" s="44">
        <f t="shared" si="329"/>
        <v>330.69</v>
      </c>
      <c r="U568" s="44">
        <f t="shared" si="329"/>
        <v>330.69</v>
      </c>
      <c r="V568" s="44">
        <f t="shared" si="329"/>
        <v>330.69</v>
      </c>
      <c r="W568" s="44">
        <f t="shared" si="329"/>
        <v>330.69</v>
      </c>
      <c r="X568" s="44">
        <f t="shared" si="329"/>
        <v>330.69</v>
      </c>
      <c r="Y568" s="44">
        <f t="shared" si="329"/>
        <v>330.69</v>
      </c>
      <c r="Z568" s="44">
        <f t="shared" si="329"/>
        <v>330.69</v>
      </c>
      <c r="AA568" s="44">
        <f t="shared" si="329"/>
        <v>330.69</v>
      </c>
    </row>
    <row r="569" spans="1:27" collapsed="1" x14ac:dyDescent="0.2">
      <c r="A569" s="98" t="s">
        <v>1583</v>
      </c>
      <c r="B569" s="28" t="str">
        <f>"18"&amp;"."&amp;$B$663&amp;"."&amp;$B$664</f>
        <v>18.08.2023</v>
      </c>
      <c r="C569" s="90" t="s">
        <v>76</v>
      </c>
      <c r="D569" s="91">
        <f>ROUND(((D570+D571+D573+D572)/1000),5)</f>
        <v>1.8477699999999999</v>
      </c>
      <c r="E569" s="91">
        <f>ROUND(((E570+E571+E573+E572)/1000),5)</f>
        <v>1.6895800000000001</v>
      </c>
      <c r="F569" s="91">
        <f>ROUND(((F570+F571+F573+F572)/1000),5)</f>
        <v>1.6013599999999999</v>
      </c>
      <c r="G569" s="91">
        <f t="shared" ref="G569:AA569" si="330">ROUND(((G570+G571+G573+G572)/1000),5)</f>
        <v>1.56043</v>
      </c>
      <c r="H569" s="91">
        <f t="shared" si="330"/>
        <v>1.53912</v>
      </c>
      <c r="I569" s="91">
        <f t="shared" si="330"/>
        <v>1.5778799999999999</v>
      </c>
      <c r="J569" s="91">
        <f t="shared" si="330"/>
        <v>1.78111</v>
      </c>
      <c r="K569" s="91">
        <f t="shared" si="330"/>
        <v>2.3360300000000001</v>
      </c>
      <c r="L569" s="91">
        <f t="shared" si="330"/>
        <v>2.62981</v>
      </c>
      <c r="M569" s="91">
        <f t="shared" si="330"/>
        <v>2.8619400000000002</v>
      </c>
      <c r="N569" s="91">
        <f t="shared" si="330"/>
        <v>2.8894099999999998</v>
      </c>
      <c r="O569" s="91">
        <f t="shared" si="330"/>
        <v>2.9319999999999999</v>
      </c>
      <c r="P569" s="91">
        <f t="shared" si="330"/>
        <v>2.95411</v>
      </c>
      <c r="Q569" s="91">
        <f t="shared" si="330"/>
        <v>3.0202300000000002</v>
      </c>
      <c r="R569" s="91">
        <f t="shared" si="330"/>
        <v>3.21224</v>
      </c>
      <c r="S569" s="91">
        <f t="shared" si="330"/>
        <v>3.2097000000000002</v>
      </c>
      <c r="T569" s="91">
        <f t="shared" si="330"/>
        <v>3.2373400000000001</v>
      </c>
      <c r="U569" s="91">
        <f t="shared" si="330"/>
        <v>3.1501800000000002</v>
      </c>
      <c r="V569" s="91">
        <f t="shared" si="330"/>
        <v>3.0067200000000001</v>
      </c>
      <c r="W569" s="91">
        <f t="shared" si="330"/>
        <v>2.9529899999999998</v>
      </c>
      <c r="X569" s="91">
        <f t="shared" si="330"/>
        <v>2.8786999999999998</v>
      </c>
      <c r="Y569" s="91">
        <f t="shared" si="330"/>
        <v>2.83799</v>
      </c>
      <c r="Z569" s="91">
        <f t="shared" si="330"/>
        <v>2.62947</v>
      </c>
      <c r="AA569" s="91">
        <f t="shared" si="330"/>
        <v>2.4035899999999999</v>
      </c>
    </row>
    <row r="570" spans="1:27" ht="12.75" hidden="1" customHeight="1" outlineLevel="1" x14ac:dyDescent="0.2">
      <c r="A570" s="99" t="s">
        <v>1584</v>
      </c>
      <c r="B570" s="63" t="s">
        <v>238</v>
      </c>
      <c r="C570" s="43" t="s">
        <v>79</v>
      </c>
      <c r="D570" s="44">
        <v>1078.98</v>
      </c>
      <c r="E570" s="44">
        <v>920.79</v>
      </c>
      <c r="F570" s="44">
        <v>832.57</v>
      </c>
      <c r="G570" s="44">
        <v>791.64</v>
      </c>
      <c r="H570" s="44">
        <v>770.33</v>
      </c>
      <c r="I570" s="44">
        <v>809.09</v>
      </c>
      <c r="J570" s="44">
        <v>1012.32</v>
      </c>
      <c r="K570" s="44">
        <v>1567.24</v>
      </c>
      <c r="L570" s="44">
        <v>1861.02</v>
      </c>
      <c r="M570" s="44">
        <v>2093.15</v>
      </c>
      <c r="N570" s="44">
        <v>2120.62</v>
      </c>
      <c r="O570" s="44">
        <v>2163.21</v>
      </c>
      <c r="P570" s="44">
        <v>2185.3200000000002</v>
      </c>
      <c r="Q570" s="44">
        <v>2251.44</v>
      </c>
      <c r="R570" s="44">
        <v>2443.4499999999998</v>
      </c>
      <c r="S570" s="44">
        <v>2440.91</v>
      </c>
      <c r="T570" s="44">
        <v>2468.5500000000002</v>
      </c>
      <c r="U570" s="44">
        <v>2381.39</v>
      </c>
      <c r="V570" s="44">
        <v>2237.9299999999998</v>
      </c>
      <c r="W570" s="44">
        <v>2184.1999999999998</v>
      </c>
      <c r="X570" s="44">
        <v>2109.91</v>
      </c>
      <c r="Y570" s="44">
        <v>2069.1999999999998</v>
      </c>
      <c r="Z570" s="44">
        <v>1860.68</v>
      </c>
      <c r="AA570" s="44">
        <v>1634.8</v>
      </c>
    </row>
    <row r="571" spans="1:27" ht="12.75" hidden="1" customHeight="1" outlineLevel="1" x14ac:dyDescent="0.2">
      <c r="A571" s="99" t="s">
        <v>1585</v>
      </c>
      <c r="B571" s="63" t="s">
        <v>90</v>
      </c>
      <c r="C571" s="43" t="s">
        <v>79</v>
      </c>
      <c r="D571" s="44">
        <f>$D$486</f>
        <v>434.18</v>
      </c>
      <c r="E571" s="44">
        <f t="shared" ref="E571:AA571" si="331">$D$486</f>
        <v>434.18</v>
      </c>
      <c r="F571" s="44">
        <f t="shared" si="331"/>
        <v>434.18</v>
      </c>
      <c r="G571" s="44">
        <f t="shared" si="331"/>
        <v>434.18</v>
      </c>
      <c r="H571" s="44">
        <f t="shared" si="331"/>
        <v>434.18</v>
      </c>
      <c r="I571" s="44">
        <f t="shared" si="331"/>
        <v>434.18</v>
      </c>
      <c r="J571" s="44">
        <f t="shared" si="331"/>
        <v>434.18</v>
      </c>
      <c r="K571" s="44">
        <f t="shared" si="331"/>
        <v>434.18</v>
      </c>
      <c r="L571" s="44">
        <f t="shared" si="331"/>
        <v>434.18</v>
      </c>
      <c r="M571" s="44">
        <f t="shared" si="331"/>
        <v>434.18</v>
      </c>
      <c r="N571" s="44">
        <f t="shared" si="331"/>
        <v>434.18</v>
      </c>
      <c r="O571" s="44">
        <f t="shared" si="331"/>
        <v>434.18</v>
      </c>
      <c r="P571" s="44">
        <f t="shared" si="331"/>
        <v>434.18</v>
      </c>
      <c r="Q571" s="44">
        <f t="shared" si="331"/>
        <v>434.18</v>
      </c>
      <c r="R571" s="44">
        <f t="shared" si="331"/>
        <v>434.18</v>
      </c>
      <c r="S571" s="44">
        <f t="shared" si="331"/>
        <v>434.18</v>
      </c>
      <c r="T571" s="44">
        <f t="shared" si="331"/>
        <v>434.18</v>
      </c>
      <c r="U571" s="44">
        <f t="shared" si="331"/>
        <v>434.18</v>
      </c>
      <c r="V571" s="44">
        <f t="shared" si="331"/>
        <v>434.18</v>
      </c>
      <c r="W571" s="44">
        <f t="shared" si="331"/>
        <v>434.18</v>
      </c>
      <c r="X571" s="44">
        <f t="shared" si="331"/>
        <v>434.18</v>
      </c>
      <c r="Y571" s="44">
        <f t="shared" si="331"/>
        <v>434.18</v>
      </c>
      <c r="Z571" s="44">
        <f t="shared" si="331"/>
        <v>434.18</v>
      </c>
      <c r="AA571" s="44">
        <f t="shared" si="331"/>
        <v>434.18</v>
      </c>
    </row>
    <row r="572" spans="1:27" ht="12.75" hidden="1" customHeight="1" outlineLevel="1" x14ac:dyDescent="0.2">
      <c r="A572" s="99" t="s">
        <v>1586</v>
      </c>
      <c r="B572" s="63" t="s">
        <v>83</v>
      </c>
      <c r="C572" s="43" t="s">
        <v>79</v>
      </c>
      <c r="D572" s="44">
        <v>3.92</v>
      </c>
      <c r="E572" s="44">
        <v>3.92</v>
      </c>
      <c r="F572" s="44">
        <v>3.92</v>
      </c>
      <c r="G572" s="44">
        <v>3.92</v>
      </c>
      <c r="H572" s="44">
        <v>3.92</v>
      </c>
      <c r="I572" s="44">
        <v>3.92</v>
      </c>
      <c r="J572" s="44">
        <v>3.92</v>
      </c>
      <c r="K572" s="44">
        <v>3.92</v>
      </c>
      <c r="L572" s="44">
        <v>3.92</v>
      </c>
      <c r="M572" s="44">
        <v>3.92</v>
      </c>
      <c r="N572" s="44">
        <v>3.92</v>
      </c>
      <c r="O572" s="44">
        <v>3.92</v>
      </c>
      <c r="P572" s="44">
        <v>3.92</v>
      </c>
      <c r="Q572" s="44">
        <v>3.92</v>
      </c>
      <c r="R572" s="44">
        <v>3.92</v>
      </c>
      <c r="S572" s="44">
        <v>3.92</v>
      </c>
      <c r="T572" s="44">
        <v>3.92</v>
      </c>
      <c r="U572" s="44">
        <v>3.92</v>
      </c>
      <c r="V572" s="44">
        <v>3.92</v>
      </c>
      <c r="W572" s="44">
        <v>3.92</v>
      </c>
      <c r="X572" s="44">
        <v>3.92</v>
      </c>
      <c r="Y572" s="44">
        <v>3.92</v>
      </c>
      <c r="Z572" s="44">
        <v>3.92</v>
      </c>
      <c r="AA572" s="44">
        <v>3.92</v>
      </c>
    </row>
    <row r="573" spans="1:27" ht="12.75" hidden="1" customHeight="1" outlineLevel="1" x14ac:dyDescent="0.2">
      <c r="A573" s="99" t="s">
        <v>1587</v>
      </c>
      <c r="B573" s="63" t="s">
        <v>81</v>
      </c>
      <c r="C573" s="43" t="s">
        <v>79</v>
      </c>
      <c r="D573" s="44">
        <f>$D$11</f>
        <v>330.69</v>
      </c>
      <c r="E573" s="44">
        <f t="shared" ref="E573:AA573" si="332">$D$11</f>
        <v>330.69</v>
      </c>
      <c r="F573" s="44">
        <f t="shared" si="332"/>
        <v>330.69</v>
      </c>
      <c r="G573" s="44">
        <f t="shared" si="332"/>
        <v>330.69</v>
      </c>
      <c r="H573" s="44">
        <f t="shared" si="332"/>
        <v>330.69</v>
      </c>
      <c r="I573" s="44">
        <f t="shared" si="332"/>
        <v>330.69</v>
      </c>
      <c r="J573" s="44">
        <f t="shared" si="332"/>
        <v>330.69</v>
      </c>
      <c r="K573" s="44">
        <f t="shared" si="332"/>
        <v>330.69</v>
      </c>
      <c r="L573" s="44">
        <f t="shared" si="332"/>
        <v>330.69</v>
      </c>
      <c r="M573" s="44">
        <f t="shared" si="332"/>
        <v>330.69</v>
      </c>
      <c r="N573" s="44">
        <f t="shared" si="332"/>
        <v>330.69</v>
      </c>
      <c r="O573" s="44">
        <f t="shared" si="332"/>
        <v>330.69</v>
      </c>
      <c r="P573" s="44">
        <f t="shared" si="332"/>
        <v>330.69</v>
      </c>
      <c r="Q573" s="44">
        <f t="shared" si="332"/>
        <v>330.69</v>
      </c>
      <c r="R573" s="44">
        <f t="shared" si="332"/>
        <v>330.69</v>
      </c>
      <c r="S573" s="44">
        <f t="shared" si="332"/>
        <v>330.69</v>
      </c>
      <c r="T573" s="44">
        <f t="shared" si="332"/>
        <v>330.69</v>
      </c>
      <c r="U573" s="44">
        <f t="shared" si="332"/>
        <v>330.69</v>
      </c>
      <c r="V573" s="44">
        <f t="shared" si="332"/>
        <v>330.69</v>
      </c>
      <c r="W573" s="44">
        <f t="shared" si="332"/>
        <v>330.69</v>
      </c>
      <c r="X573" s="44">
        <f t="shared" si="332"/>
        <v>330.69</v>
      </c>
      <c r="Y573" s="44">
        <f t="shared" si="332"/>
        <v>330.69</v>
      </c>
      <c r="Z573" s="44">
        <f t="shared" si="332"/>
        <v>330.69</v>
      </c>
      <c r="AA573" s="44">
        <f t="shared" si="332"/>
        <v>330.69</v>
      </c>
    </row>
    <row r="574" spans="1:27" collapsed="1" x14ac:dyDescent="0.2">
      <c r="A574" s="98" t="s">
        <v>1588</v>
      </c>
      <c r="B574" s="28" t="str">
        <f>"19"&amp;"."&amp;$B$663&amp;"."&amp;$B$664</f>
        <v>19.08.2023</v>
      </c>
      <c r="C574" s="90" t="s">
        <v>76</v>
      </c>
      <c r="D574" s="91">
        <f>ROUND(((D575+D576+D578+D577)/1000),5)</f>
        <v>2.2079399999999998</v>
      </c>
      <c r="E574" s="91">
        <f>ROUND(((E575+E576+E578+E577)/1000),5)</f>
        <v>2.03226</v>
      </c>
      <c r="F574" s="91">
        <f>ROUND(((F575+F576+F578+F577)/1000),5)</f>
        <v>1.9073800000000001</v>
      </c>
      <c r="G574" s="91">
        <f t="shared" ref="G574:AA574" si="333">ROUND(((G575+G576+G578+G577)/1000),5)</f>
        <v>1.78139</v>
      </c>
      <c r="H574" s="91">
        <f t="shared" si="333"/>
        <v>1.7346999999999999</v>
      </c>
      <c r="I574" s="91">
        <f t="shared" si="333"/>
        <v>1.71373</v>
      </c>
      <c r="J574" s="91">
        <f t="shared" si="333"/>
        <v>1.7328399999999999</v>
      </c>
      <c r="K574" s="91">
        <f t="shared" si="333"/>
        <v>2.1122800000000002</v>
      </c>
      <c r="L574" s="91">
        <f t="shared" si="333"/>
        <v>2.46244</v>
      </c>
      <c r="M574" s="91">
        <f t="shared" si="333"/>
        <v>2.67998</v>
      </c>
      <c r="N574" s="91">
        <f t="shared" si="333"/>
        <v>2.8282400000000001</v>
      </c>
      <c r="O574" s="91">
        <f t="shared" si="333"/>
        <v>2.84422</v>
      </c>
      <c r="P574" s="91">
        <f t="shared" si="333"/>
        <v>2.8444099999999999</v>
      </c>
      <c r="Q574" s="91">
        <f t="shared" si="333"/>
        <v>2.8445299999999998</v>
      </c>
      <c r="R574" s="91">
        <f t="shared" si="333"/>
        <v>2.8497400000000002</v>
      </c>
      <c r="S574" s="91">
        <f t="shared" si="333"/>
        <v>2.8454199999999998</v>
      </c>
      <c r="T574" s="91">
        <f t="shared" si="333"/>
        <v>2.7735599999999998</v>
      </c>
      <c r="U574" s="91">
        <f t="shared" si="333"/>
        <v>2.7495400000000001</v>
      </c>
      <c r="V574" s="91">
        <f t="shared" si="333"/>
        <v>2.7253500000000002</v>
      </c>
      <c r="W574" s="91">
        <f t="shared" si="333"/>
        <v>2.6851500000000001</v>
      </c>
      <c r="X574" s="91">
        <f t="shared" si="333"/>
        <v>2.68967</v>
      </c>
      <c r="Y574" s="91">
        <f t="shared" si="333"/>
        <v>2.6991100000000001</v>
      </c>
      <c r="Z574" s="91">
        <f t="shared" si="333"/>
        <v>2.5181100000000001</v>
      </c>
      <c r="AA574" s="91">
        <f t="shared" si="333"/>
        <v>2.35893</v>
      </c>
    </row>
    <row r="575" spans="1:27" ht="12.75" hidden="1" customHeight="1" outlineLevel="1" x14ac:dyDescent="0.2">
      <c r="A575" s="99" t="s">
        <v>1589</v>
      </c>
      <c r="B575" s="63" t="s">
        <v>238</v>
      </c>
      <c r="C575" s="43" t="s">
        <v>79</v>
      </c>
      <c r="D575" s="44">
        <v>1439.15</v>
      </c>
      <c r="E575" s="44">
        <v>1263.47</v>
      </c>
      <c r="F575" s="44">
        <v>1138.5899999999999</v>
      </c>
      <c r="G575" s="44">
        <v>1012.6</v>
      </c>
      <c r="H575" s="44">
        <v>965.91</v>
      </c>
      <c r="I575" s="44">
        <v>944.94</v>
      </c>
      <c r="J575" s="44">
        <v>964.05</v>
      </c>
      <c r="K575" s="44">
        <v>1343.49</v>
      </c>
      <c r="L575" s="44">
        <v>1693.65</v>
      </c>
      <c r="M575" s="44">
        <v>1911.19</v>
      </c>
      <c r="N575" s="44">
        <v>2059.4499999999998</v>
      </c>
      <c r="O575" s="44">
        <v>2075.4299999999998</v>
      </c>
      <c r="P575" s="44">
        <v>2075.62</v>
      </c>
      <c r="Q575" s="44">
        <v>2075.7399999999998</v>
      </c>
      <c r="R575" s="44">
        <v>2080.9499999999998</v>
      </c>
      <c r="S575" s="44">
        <v>2076.63</v>
      </c>
      <c r="T575" s="44">
        <v>2004.77</v>
      </c>
      <c r="U575" s="44">
        <v>1980.75</v>
      </c>
      <c r="V575" s="44">
        <v>1956.56</v>
      </c>
      <c r="W575" s="44">
        <v>1916.36</v>
      </c>
      <c r="X575" s="44">
        <v>1920.88</v>
      </c>
      <c r="Y575" s="44">
        <v>1930.32</v>
      </c>
      <c r="Z575" s="44">
        <v>1749.32</v>
      </c>
      <c r="AA575" s="44">
        <v>1590.14</v>
      </c>
    </row>
    <row r="576" spans="1:27" ht="12.75" hidden="1" customHeight="1" outlineLevel="1" x14ac:dyDescent="0.2">
      <c r="A576" s="99" t="s">
        <v>1590</v>
      </c>
      <c r="B576" s="63" t="s">
        <v>90</v>
      </c>
      <c r="C576" s="43" t="s">
        <v>79</v>
      </c>
      <c r="D576" s="44">
        <f>$D$486</f>
        <v>434.18</v>
      </c>
      <c r="E576" s="44">
        <f t="shared" ref="E576:AA576" si="334">$D$486</f>
        <v>434.18</v>
      </c>
      <c r="F576" s="44">
        <f t="shared" si="334"/>
        <v>434.18</v>
      </c>
      <c r="G576" s="44">
        <f t="shared" si="334"/>
        <v>434.18</v>
      </c>
      <c r="H576" s="44">
        <f t="shared" si="334"/>
        <v>434.18</v>
      </c>
      <c r="I576" s="44">
        <f t="shared" si="334"/>
        <v>434.18</v>
      </c>
      <c r="J576" s="44">
        <f t="shared" si="334"/>
        <v>434.18</v>
      </c>
      <c r="K576" s="44">
        <f t="shared" si="334"/>
        <v>434.18</v>
      </c>
      <c r="L576" s="44">
        <f t="shared" si="334"/>
        <v>434.18</v>
      </c>
      <c r="M576" s="44">
        <f t="shared" si="334"/>
        <v>434.18</v>
      </c>
      <c r="N576" s="44">
        <f t="shared" si="334"/>
        <v>434.18</v>
      </c>
      <c r="O576" s="44">
        <f t="shared" si="334"/>
        <v>434.18</v>
      </c>
      <c r="P576" s="44">
        <f t="shared" si="334"/>
        <v>434.18</v>
      </c>
      <c r="Q576" s="44">
        <f t="shared" si="334"/>
        <v>434.18</v>
      </c>
      <c r="R576" s="44">
        <f t="shared" si="334"/>
        <v>434.18</v>
      </c>
      <c r="S576" s="44">
        <f t="shared" si="334"/>
        <v>434.18</v>
      </c>
      <c r="T576" s="44">
        <f t="shared" si="334"/>
        <v>434.18</v>
      </c>
      <c r="U576" s="44">
        <f t="shared" si="334"/>
        <v>434.18</v>
      </c>
      <c r="V576" s="44">
        <f t="shared" si="334"/>
        <v>434.18</v>
      </c>
      <c r="W576" s="44">
        <f t="shared" si="334"/>
        <v>434.18</v>
      </c>
      <c r="X576" s="44">
        <f t="shared" si="334"/>
        <v>434.18</v>
      </c>
      <c r="Y576" s="44">
        <f t="shared" si="334"/>
        <v>434.18</v>
      </c>
      <c r="Z576" s="44">
        <f t="shared" si="334"/>
        <v>434.18</v>
      </c>
      <c r="AA576" s="44">
        <f t="shared" si="334"/>
        <v>434.18</v>
      </c>
    </row>
    <row r="577" spans="1:27" ht="12.75" hidden="1" customHeight="1" outlineLevel="1" x14ac:dyDescent="0.2">
      <c r="A577" s="99" t="s">
        <v>1591</v>
      </c>
      <c r="B577" s="63" t="s">
        <v>83</v>
      </c>
      <c r="C577" s="43" t="s">
        <v>79</v>
      </c>
      <c r="D577" s="44">
        <v>3.92</v>
      </c>
      <c r="E577" s="44">
        <v>3.92</v>
      </c>
      <c r="F577" s="44">
        <v>3.92</v>
      </c>
      <c r="G577" s="44">
        <v>3.92</v>
      </c>
      <c r="H577" s="44">
        <v>3.92</v>
      </c>
      <c r="I577" s="44">
        <v>3.92</v>
      </c>
      <c r="J577" s="44">
        <v>3.92</v>
      </c>
      <c r="K577" s="44">
        <v>3.92</v>
      </c>
      <c r="L577" s="44">
        <v>3.92</v>
      </c>
      <c r="M577" s="44">
        <v>3.92</v>
      </c>
      <c r="N577" s="44">
        <v>3.92</v>
      </c>
      <c r="O577" s="44">
        <v>3.92</v>
      </c>
      <c r="P577" s="44">
        <v>3.92</v>
      </c>
      <c r="Q577" s="44">
        <v>3.92</v>
      </c>
      <c r="R577" s="44">
        <v>3.92</v>
      </c>
      <c r="S577" s="44">
        <v>3.92</v>
      </c>
      <c r="T577" s="44">
        <v>3.92</v>
      </c>
      <c r="U577" s="44">
        <v>3.92</v>
      </c>
      <c r="V577" s="44">
        <v>3.92</v>
      </c>
      <c r="W577" s="44">
        <v>3.92</v>
      </c>
      <c r="X577" s="44">
        <v>3.92</v>
      </c>
      <c r="Y577" s="44">
        <v>3.92</v>
      </c>
      <c r="Z577" s="44">
        <v>3.92</v>
      </c>
      <c r="AA577" s="44">
        <v>3.92</v>
      </c>
    </row>
    <row r="578" spans="1:27" ht="12.75" hidden="1" customHeight="1" outlineLevel="1" x14ac:dyDescent="0.2">
      <c r="A578" s="99" t="s">
        <v>1592</v>
      </c>
      <c r="B578" s="63" t="s">
        <v>81</v>
      </c>
      <c r="C578" s="43" t="s">
        <v>79</v>
      </c>
      <c r="D578" s="44">
        <f>$D$11</f>
        <v>330.69</v>
      </c>
      <c r="E578" s="44">
        <f t="shared" ref="E578:AA578" si="335">$D$11</f>
        <v>330.69</v>
      </c>
      <c r="F578" s="44">
        <f t="shared" si="335"/>
        <v>330.69</v>
      </c>
      <c r="G578" s="44">
        <f t="shared" si="335"/>
        <v>330.69</v>
      </c>
      <c r="H578" s="44">
        <f t="shared" si="335"/>
        <v>330.69</v>
      </c>
      <c r="I578" s="44">
        <f t="shared" si="335"/>
        <v>330.69</v>
      </c>
      <c r="J578" s="44">
        <f t="shared" si="335"/>
        <v>330.69</v>
      </c>
      <c r="K578" s="44">
        <f t="shared" si="335"/>
        <v>330.69</v>
      </c>
      <c r="L578" s="44">
        <f t="shared" si="335"/>
        <v>330.69</v>
      </c>
      <c r="M578" s="44">
        <f t="shared" si="335"/>
        <v>330.69</v>
      </c>
      <c r="N578" s="44">
        <f t="shared" si="335"/>
        <v>330.69</v>
      </c>
      <c r="O578" s="44">
        <f t="shared" si="335"/>
        <v>330.69</v>
      </c>
      <c r="P578" s="44">
        <f t="shared" si="335"/>
        <v>330.69</v>
      </c>
      <c r="Q578" s="44">
        <f t="shared" si="335"/>
        <v>330.69</v>
      </c>
      <c r="R578" s="44">
        <f t="shared" si="335"/>
        <v>330.69</v>
      </c>
      <c r="S578" s="44">
        <f t="shared" si="335"/>
        <v>330.69</v>
      </c>
      <c r="T578" s="44">
        <f t="shared" si="335"/>
        <v>330.69</v>
      </c>
      <c r="U578" s="44">
        <f t="shared" si="335"/>
        <v>330.69</v>
      </c>
      <c r="V578" s="44">
        <f t="shared" si="335"/>
        <v>330.69</v>
      </c>
      <c r="W578" s="44">
        <f t="shared" si="335"/>
        <v>330.69</v>
      </c>
      <c r="X578" s="44">
        <f t="shared" si="335"/>
        <v>330.69</v>
      </c>
      <c r="Y578" s="44">
        <f t="shared" si="335"/>
        <v>330.69</v>
      </c>
      <c r="Z578" s="44">
        <f t="shared" si="335"/>
        <v>330.69</v>
      </c>
      <c r="AA578" s="44">
        <f t="shared" si="335"/>
        <v>330.69</v>
      </c>
    </row>
    <row r="579" spans="1:27" collapsed="1" x14ac:dyDescent="0.2">
      <c r="A579" s="98" t="s">
        <v>1593</v>
      </c>
      <c r="B579" s="28" t="str">
        <f>"20"&amp;"."&amp;$B$663&amp;"."&amp;$B$664</f>
        <v>20.08.2023</v>
      </c>
      <c r="C579" s="90" t="s">
        <v>76</v>
      </c>
      <c r="D579" s="91">
        <f>ROUND(((D580+D581+D583+D582)/1000),5)</f>
        <v>2.09714</v>
      </c>
      <c r="E579" s="91">
        <f>ROUND(((E580+E581+E583+E582)/1000),5)</f>
        <v>1.8932500000000001</v>
      </c>
      <c r="F579" s="91">
        <f>ROUND(((F580+F581+F583+F582)/1000),5)</f>
        <v>1.7659199999999999</v>
      </c>
      <c r="G579" s="91">
        <f t="shared" ref="G579:AA579" si="336">ROUND(((G580+G581+G583+G582)/1000),5)</f>
        <v>1.6738200000000001</v>
      </c>
      <c r="H579" s="91">
        <f t="shared" si="336"/>
        <v>1.60545</v>
      </c>
      <c r="I579" s="91">
        <f t="shared" si="336"/>
        <v>1.56392</v>
      </c>
      <c r="J579" s="91">
        <f t="shared" si="336"/>
        <v>1.5881000000000001</v>
      </c>
      <c r="K579" s="91">
        <f t="shared" si="336"/>
        <v>1.85124</v>
      </c>
      <c r="L579" s="91">
        <f t="shared" si="336"/>
        <v>2.3887200000000002</v>
      </c>
      <c r="M579" s="91">
        <f t="shared" si="336"/>
        <v>2.5194899999999998</v>
      </c>
      <c r="N579" s="91">
        <f t="shared" si="336"/>
        <v>2.7193999999999998</v>
      </c>
      <c r="O579" s="91">
        <f t="shared" si="336"/>
        <v>2.75685</v>
      </c>
      <c r="P579" s="91">
        <f t="shared" si="336"/>
        <v>2.8128199999999999</v>
      </c>
      <c r="Q579" s="91">
        <f t="shared" si="336"/>
        <v>2.8170500000000001</v>
      </c>
      <c r="R579" s="91">
        <f t="shared" si="336"/>
        <v>2.8254600000000001</v>
      </c>
      <c r="S579" s="91">
        <f t="shared" si="336"/>
        <v>2.8256000000000001</v>
      </c>
      <c r="T579" s="91">
        <f t="shared" si="336"/>
        <v>2.7928799999999998</v>
      </c>
      <c r="U579" s="91">
        <f t="shared" si="336"/>
        <v>2.6528900000000002</v>
      </c>
      <c r="V579" s="91">
        <f t="shared" si="336"/>
        <v>2.6347200000000002</v>
      </c>
      <c r="W579" s="91">
        <f t="shared" si="336"/>
        <v>2.6539000000000001</v>
      </c>
      <c r="X579" s="91">
        <f t="shared" si="336"/>
        <v>2.6476899999999999</v>
      </c>
      <c r="Y579" s="91">
        <f t="shared" si="336"/>
        <v>2.6185100000000001</v>
      </c>
      <c r="Z579" s="91">
        <f t="shared" si="336"/>
        <v>2.5266000000000002</v>
      </c>
      <c r="AA579" s="91">
        <f t="shared" si="336"/>
        <v>2.3714599999999999</v>
      </c>
    </row>
    <row r="580" spans="1:27" ht="12.75" hidden="1" customHeight="1" outlineLevel="1" x14ac:dyDescent="0.2">
      <c r="A580" s="99" t="s">
        <v>1594</v>
      </c>
      <c r="B580" s="63" t="s">
        <v>238</v>
      </c>
      <c r="C580" s="43" t="s">
        <v>79</v>
      </c>
      <c r="D580" s="44">
        <v>1328.35</v>
      </c>
      <c r="E580" s="44">
        <v>1124.46</v>
      </c>
      <c r="F580" s="44">
        <v>997.13</v>
      </c>
      <c r="G580" s="44">
        <v>905.03</v>
      </c>
      <c r="H580" s="44">
        <v>836.66</v>
      </c>
      <c r="I580" s="44">
        <v>795.13</v>
      </c>
      <c r="J580" s="44">
        <v>819.31</v>
      </c>
      <c r="K580" s="44">
        <v>1082.45</v>
      </c>
      <c r="L580" s="44">
        <v>1619.93</v>
      </c>
      <c r="M580" s="44">
        <v>1750.7</v>
      </c>
      <c r="N580" s="44">
        <v>1950.61</v>
      </c>
      <c r="O580" s="44">
        <v>1988.06</v>
      </c>
      <c r="P580" s="44">
        <v>2044.03</v>
      </c>
      <c r="Q580" s="44">
        <v>2048.2600000000002</v>
      </c>
      <c r="R580" s="44">
        <v>2056.67</v>
      </c>
      <c r="S580" s="44">
        <v>2056.81</v>
      </c>
      <c r="T580" s="44">
        <v>2024.09</v>
      </c>
      <c r="U580" s="44">
        <v>1884.1</v>
      </c>
      <c r="V580" s="44">
        <v>1865.93</v>
      </c>
      <c r="W580" s="44">
        <v>1885.11</v>
      </c>
      <c r="X580" s="44">
        <v>1878.9</v>
      </c>
      <c r="Y580" s="44">
        <v>1849.72</v>
      </c>
      <c r="Z580" s="44">
        <v>1757.81</v>
      </c>
      <c r="AA580" s="44">
        <v>1602.67</v>
      </c>
    </row>
    <row r="581" spans="1:27" ht="12.75" hidden="1" customHeight="1" outlineLevel="1" x14ac:dyDescent="0.2">
      <c r="A581" s="99" t="s">
        <v>1595</v>
      </c>
      <c r="B581" s="63" t="s">
        <v>90</v>
      </c>
      <c r="C581" s="43" t="s">
        <v>79</v>
      </c>
      <c r="D581" s="44">
        <f>$D$486</f>
        <v>434.18</v>
      </c>
      <c r="E581" s="44">
        <f t="shared" ref="E581:AA581" si="337">$D$486</f>
        <v>434.18</v>
      </c>
      <c r="F581" s="44">
        <f t="shared" si="337"/>
        <v>434.18</v>
      </c>
      <c r="G581" s="44">
        <f t="shared" si="337"/>
        <v>434.18</v>
      </c>
      <c r="H581" s="44">
        <f t="shared" si="337"/>
        <v>434.18</v>
      </c>
      <c r="I581" s="44">
        <f t="shared" si="337"/>
        <v>434.18</v>
      </c>
      <c r="J581" s="44">
        <f t="shared" si="337"/>
        <v>434.18</v>
      </c>
      <c r="K581" s="44">
        <f t="shared" si="337"/>
        <v>434.18</v>
      </c>
      <c r="L581" s="44">
        <f t="shared" si="337"/>
        <v>434.18</v>
      </c>
      <c r="M581" s="44">
        <f t="shared" si="337"/>
        <v>434.18</v>
      </c>
      <c r="N581" s="44">
        <f t="shared" si="337"/>
        <v>434.18</v>
      </c>
      <c r="O581" s="44">
        <f t="shared" si="337"/>
        <v>434.18</v>
      </c>
      <c r="P581" s="44">
        <f t="shared" si="337"/>
        <v>434.18</v>
      </c>
      <c r="Q581" s="44">
        <f t="shared" si="337"/>
        <v>434.18</v>
      </c>
      <c r="R581" s="44">
        <f t="shared" si="337"/>
        <v>434.18</v>
      </c>
      <c r="S581" s="44">
        <f t="shared" si="337"/>
        <v>434.18</v>
      </c>
      <c r="T581" s="44">
        <f t="shared" si="337"/>
        <v>434.18</v>
      </c>
      <c r="U581" s="44">
        <f t="shared" si="337"/>
        <v>434.18</v>
      </c>
      <c r="V581" s="44">
        <f t="shared" si="337"/>
        <v>434.18</v>
      </c>
      <c r="W581" s="44">
        <f t="shared" si="337"/>
        <v>434.18</v>
      </c>
      <c r="X581" s="44">
        <f t="shared" si="337"/>
        <v>434.18</v>
      </c>
      <c r="Y581" s="44">
        <f t="shared" si="337"/>
        <v>434.18</v>
      </c>
      <c r="Z581" s="44">
        <f t="shared" si="337"/>
        <v>434.18</v>
      </c>
      <c r="AA581" s="44">
        <f t="shared" si="337"/>
        <v>434.18</v>
      </c>
    </row>
    <row r="582" spans="1:27" ht="12.75" hidden="1" customHeight="1" outlineLevel="1" x14ac:dyDescent="0.2">
      <c r="A582" s="99" t="s">
        <v>1596</v>
      </c>
      <c r="B582" s="63" t="s">
        <v>83</v>
      </c>
      <c r="C582" s="43" t="s">
        <v>79</v>
      </c>
      <c r="D582" s="44">
        <v>3.92</v>
      </c>
      <c r="E582" s="44">
        <v>3.92</v>
      </c>
      <c r="F582" s="44">
        <v>3.92</v>
      </c>
      <c r="G582" s="44">
        <v>3.92</v>
      </c>
      <c r="H582" s="44">
        <v>3.92</v>
      </c>
      <c r="I582" s="44">
        <v>3.92</v>
      </c>
      <c r="J582" s="44">
        <v>3.92</v>
      </c>
      <c r="K582" s="44">
        <v>3.92</v>
      </c>
      <c r="L582" s="44">
        <v>3.92</v>
      </c>
      <c r="M582" s="44">
        <v>3.92</v>
      </c>
      <c r="N582" s="44">
        <v>3.92</v>
      </c>
      <c r="O582" s="44">
        <v>3.92</v>
      </c>
      <c r="P582" s="44">
        <v>3.92</v>
      </c>
      <c r="Q582" s="44">
        <v>3.92</v>
      </c>
      <c r="R582" s="44">
        <v>3.92</v>
      </c>
      <c r="S582" s="44">
        <v>3.92</v>
      </c>
      <c r="T582" s="44">
        <v>3.92</v>
      </c>
      <c r="U582" s="44">
        <v>3.92</v>
      </c>
      <c r="V582" s="44">
        <v>3.92</v>
      </c>
      <c r="W582" s="44">
        <v>3.92</v>
      </c>
      <c r="X582" s="44">
        <v>3.92</v>
      </c>
      <c r="Y582" s="44">
        <v>3.92</v>
      </c>
      <c r="Z582" s="44">
        <v>3.92</v>
      </c>
      <c r="AA582" s="44">
        <v>3.92</v>
      </c>
    </row>
    <row r="583" spans="1:27" ht="12.75" hidden="1" customHeight="1" outlineLevel="1" x14ac:dyDescent="0.2">
      <c r="A583" s="99" t="s">
        <v>1597</v>
      </c>
      <c r="B583" s="63" t="s">
        <v>81</v>
      </c>
      <c r="C583" s="43" t="s">
        <v>79</v>
      </c>
      <c r="D583" s="44">
        <f>$D$11</f>
        <v>330.69</v>
      </c>
      <c r="E583" s="44">
        <f t="shared" ref="E583:AA583" si="338">$D$11</f>
        <v>330.69</v>
      </c>
      <c r="F583" s="44">
        <f t="shared" si="338"/>
        <v>330.69</v>
      </c>
      <c r="G583" s="44">
        <f t="shared" si="338"/>
        <v>330.69</v>
      </c>
      <c r="H583" s="44">
        <f t="shared" si="338"/>
        <v>330.69</v>
      </c>
      <c r="I583" s="44">
        <f t="shared" si="338"/>
        <v>330.69</v>
      </c>
      <c r="J583" s="44">
        <f t="shared" si="338"/>
        <v>330.69</v>
      </c>
      <c r="K583" s="44">
        <f t="shared" si="338"/>
        <v>330.69</v>
      </c>
      <c r="L583" s="44">
        <f t="shared" si="338"/>
        <v>330.69</v>
      </c>
      <c r="M583" s="44">
        <f t="shared" si="338"/>
        <v>330.69</v>
      </c>
      <c r="N583" s="44">
        <f t="shared" si="338"/>
        <v>330.69</v>
      </c>
      <c r="O583" s="44">
        <f t="shared" si="338"/>
        <v>330.69</v>
      </c>
      <c r="P583" s="44">
        <f t="shared" si="338"/>
        <v>330.69</v>
      </c>
      <c r="Q583" s="44">
        <f t="shared" si="338"/>
        <v>330.69</v>
      </c>
      <c r="R583" s="44">
        <f t="shared" si="338"/>
        <v>330.69</v>
      </c>
      <c r="S583" s="44">
        <f t="shared" si="338"/>
        <v>330.69</v>
      </c>
      <c r="T583" s="44">
        <f t="shared" si="338"/>
        <v>330.69</v>
      </c>
      <c r="U583" s="44">
        <f t="shared" si="338"/>
        <v>330.69</v>
      </c>
      <c r="V583" s="44">
        <f t="shared" si="338"/>
        <v>330.69</v>
      </c>
      <c r="W583" s="44">
        <f t="shared" si="338"/>
        <v>330.69</v>
      </c>
      <c r="X583" s="44">
        <f t="shared" si="338"/>
        <v>330.69</v>
      </c>
      <c r="Y583" s="44">
        <f t="shared" si="338"/>
        <v>330.69</v>
      </c>
      <c r="Z583" s="44">
        <f t="shared" si="338"/>
        <v>330.69</v>
      </c>
      <c r="AA583" s="44">
        <f t="shared" si="338"/>
        <v>330.69</v>
      </c>
    </row>
    <row r="584" spans="1:27" collapsed="1" x14ac:dyDescent="0.2">
      <c r="A584" s="98" t="s">
        <v>1598</v>
      </c>
      <c r="B584" s="28" t="str">
        <f>"21"&amp;"."&amp;$B$663&amp;"."&amp;$B$664</f>
        <v>21.08.2023</v>
      </c>
      <c r="C584" s="90" t="s">
        <v>76</v>
      </c>
      <c r="D584" s="91">
        <f>ROUND(((D585+D586+D588+D587)/1000),5)</f>
        <v>2.12296</v>
      </c>
      <c r="E584" s="91">
        <f>ROUND(((E585+E586+E588+E587)/1000),5)</f>
        <v>1.98576</v>
      </c>
      <c r="F584" s="91">
        <f>ROUND(((F585+F586+F588+F587)/1000),5)</f>
        <v>1.88279</v>
      </c>
      <c r="G584" s="91">
        <f t="shared" ref="G584:AA584" si="339">ROUND(((G585+G586+G588+G587)/1000),5)</f>
        <v>1.82206</v>
      </c>
      <c r="H584" s="91">
        <f t="shared" si="339"/>
        <v>1.78722</v>
      </c>
      <c r="I584" s="91">
        <f t="shared" si="339"/>
        <v>1.85561</v>
      </c>
      <c r="J584" s="91">
        <f t="shared" si="339"/>
        <v>2.06196</v>
      </c>
      <c r="K584" s="91">
        <f t="shared" si="339"/>
        <v>2.3868499999999999</v>
      </c>
      <c r="L584" s="91">
        <f t="shared" si="339"/>
        <v>2.7810299999999999</v>
      </c>
      <c r="M584" s="91">
        <f t="shared" si="339"/>
        <v>2.8553199999999999</v>
      </c>
      <c r="N584" s="91">
        <f t="shared" si="339"/>
        <v>2.87019</v>
      </c>
      <c r="O584" s="91">
        <f t="shared" si="339"/>
        <v>2.9032900000000001</v>
      </c>
      <c r="P584" s="91">
        <f t="shared" si="339"/>
        <v>2.8843999999999999</v>
      </c>
      <c r="Q584" s="91">
        <f t="shared" si="339"/>
        <v>2.9374500000000001</v>
      </c>
      <c r="R584" s="91">
        <f t="shared" si="339"/>
        <v>2.9592800000000001</v>
      </c>
      <c r="S584" s="91">
        <f t="shared" si="339"/>
        <v>2.9770300000000001</v>
      </c>
      <c r="T584" s="91">
        <f t="shared" si="339"/>
        <v>3.0643799999999999</v>
      </c>
      <c r="U584" s="91">
        <f t="shared" si="339"/>
        <v>2.9632200000000002</v>
      </c>
      <c r="V584" s="91">
        <f t="shared" si="339"/>
        <v>2.8700600000000001</v>
      </c>
      <c r="W584" s="91">
        <f t="shared" si="339"/>
        <v>2.85473</v>
      </c>
      <c r="X584" s="91">
        <f t="shared" si="339"/>
        <v>2.8540100000000002</v>
      </c>
      <c r="Y584" s="91">
        <f t="shared" si="339"/>
        <v>2.8199100000000001</v>
      </c>
      <c r="Z584" s="91">
        <f t="shared" si="339"/>
        <v>2.5191699999999999</v>
      </c>
      <c r="AA584" s="91">
        <f t="shared" si="339"/>
        <v>2.36591</v>
      </c>
    </row>
    <row r="585" spans="1:27" ht="12.75" hidden="1" customHeight="1" outlineLevel="1" x14ac:dyDescent="0.2">
      <c r="A585" s="99" t="s">
        <v>1599</v>
      </c>
      <c r="B585" s="63" t="s">
        <v>238</v>
      </c>
      <c r="C585" s="43" t="s">
        <v>79</v>
      </c>
      <c r="D585" s="44">
        <v>1354.17</v>
      </c>
      <c r="E585" s="44">
        <v>1216.97</v>
      </c>
      <c r="F585" s="44">
        <v>1114</v>
      </c>
      <c r="G585" s="44">
        <v>1053.27</v>
      </c>
      <c r="H585" s="44">
        <v>1018.43</v>
      </c>
      <c r="I585" s="44">
        <v>1086.82</v>
      </c>
      <c r="J585" s="44">
        <v>1293.17</v>
      </c>
      <c r="K585" s="44">
        <v>1618.06</v>
      </c>
      <c r="L585" s="44">
        <v>2012.24</v>
      </c>
      <c r="M585" s="44">
        <v>2086.5300000000002</v>
      </c>
      <c r="N585" s="44">
        <v>2101.4</v>
      </c>
      <c r="O585" s="44">
        <v>2134.5</v>
      </c>
      <c r="P585" s="44">
        <v>2115.61</v>
      </c>
      <c r="Q585" s="44">
        <v>2168.66</v>
      </c>
      <c r="R585" s="44">
        <v>2190.4899999999998</v>
      </c>
      <c r="S585" s="44">
        <v>2208.2399999999998</v>
      </c>
      <c r="T585" s="44">
        <v>2295.59</v>
      </c>
      <c r="U585" s="44">
        <v>2194.4299999999998</v>
      </c>
      <c r="V585" s="44">
        <v>2101.27</v>
      </c>
      <c r="W585" s="44">
        <v>2085.94</v>
      </c>
      <c r="X585" s="44">
        <v>2085.2199999999998</v>
      </c>
      <c r="Y585" s="44">
        <v>2051.12</v>
      </c>
      <c r="Z585" s="44">
        <v>1750.38</v>
      </c>
      <c r="AA585" s="44">
        <v>1597.12</v>
      </c>
    </row>
    <row r="586" spans="1:27" ht="12.75" hidden="1" customHeight="1" outlineLevel="1" x14ac:dyDescent="0.2">
      <c r="A586" s="99" t="s">
        <v>1600</v>
      </c>
      <c r="B586" s="63" t="s">
        <v>90</v>
      </c>
      <c r="C586" s="43" t="s">
        <v>79</v>
      </c>
      <c r="D586" s="44">
        <f>$D$486</f>
        <v>434.18</v>
      </c>
      <c r="E586" s="44">
        <f t="shared" ref="E586:AA586" si="340">$D$486</f>
        <v>434.18</v>
      </c>
      <c r="F586" s="44">
        <f t="shared" si="340"/>
        <v>434.18</v>
      </c>
      <c r="G586" s="44">
        <f t="shared" si="340"/>
        <v>434.18</v>
      </c>
      <c r="H586" s="44">
        <f t="shared" si="340"/>
        <v>434.18</v>
      </c>
      <c r="I586" s="44">
        <f t="shared" si="340"/>
        <v>434.18</v>
      </c>
      <c r="J586" s="44">
        <f t="shared" si="340"/>
        <v>434.18</v>
      </c>
      <c r="K586" s="44">
        <f t="shared" si="340"/>
        <v>434.18</v>
      </c>
      <c r="L586" s="44">
        <f t="shared" si="340"/>
        <v>434.18</v>
      </c>
      <c r="M586" s="44">
        <f t="shared" si="340"/>
        <v>434.18</v>
      </c>
      <c r="N586" s="44">
        <f t="shared" si="340"/>
        <v>434.18</v>
      </c>
      <c r="O586" s="44">
        <f t="shared" si="340"/>
        <v>434.18</v>
      </c>
      <c r="P586" s="44">
        <f t="shared" si="340"/>
        <v>434.18</v>
      </c>
      <c r="Q586" s="44">
        <f t="shared" si="340"/>
        <v>434.18</v>
      </c>
      <c r="R586" s="44">
        <f t="shared" si="340"/>
        <v>434.18</v>
      </c>
      <c r="S586" s="44">
        <f t="shared" si="340"/>
        <v>434.18</v>
      </c>
      <c r="T586" s="44">
        <f t="shared" si="340"/>
        <v>434.18</v>
      </c>
      <c r="U586" s="44">
        <f t="shared" si="340"/>
        <v>434.18</v>
      </c>
      <c r="V586" s="44">
        <f t="shared" si="340"/>
        <v>434.18</v>
      </c>
      <c r="W586" s="44">
        <f t="shared" si="340"/>
        <v>434.18</v>
      </c>
      <c r="X586" s="44">
        <f t="shared" si="340"/>
        <v>434.18</v>
      </c>
      <c r="Y586" s="44">
        <f t="shared" si="340"/>
        <v>434.18</v>
      </c>
      <c r="Z586" s="44">
        <f t="shared" si="340"/>
        <v>434.18</v>
      </c>
      <c r="AA586" s="44">
        <f t="shared" si="340"/>
        <v>434.18</v>
      </c>
    </row>
    <row r="587" spans="1:27" ht="12.75" hidden="1" customHeight="1" outlineLevel="1" x14ac:dyDescent="0.2">
      <c r="A587" s="99" t="s">
        <v>1601</v>
      </c>
      <c r="B587" s="63" t="s">
        <v>83</v>
      </c>
      <c r="C587" s="43" t="s">
        <v>79</v>
      </c>
      <c r="D587" s="44">
        <v>3.92</v>
      </c>
      <c r="E587" s="44">
        <v>3.92</v>
      </c>
      <c r="F587" s="44">
        <v>3.92</v>
      </c>
      <c r="G587" s="44">
        <v>3.92</v>
      </c>
      <c r="H587" s="44">
        <v>3.92</v>
      </c>
      <c r="I587" s="44">
        <v>3.92</v>
      </c>
      <c r="J587" s="44">
        <v>3.92</v>
      </c>
      <c r="K587" s="44">
        <v>3.92</v>
      </c>
      <c r="L587" s="44">
        <v>3.92</v>
      </c>
      <c r="M587" s="44">
        <v>3.92</v>
      </c>
      <c r="N587" s="44">
        <v>3.92</v>
      </c>
      <c r="O587" s="44">
        <v>3.92</v>
      </c>
      <c r="P587" s="44">
        <v>3.92</v>
      </c>
      <c r="Q587" s="44">
        <v>3.92</v>
      </c>
      <c r="R587" s="44">
        <v>3.92</v>
      </c>
      <c r="S587" s="44">
        <v>3.92</v>
      </c>
      <c r="T587" s="44">
        <v>3.92</v>
      </c>
      <c r="U587" s="44">
        <v>3.92</v>
      </c>
      <c r="V587" s="44">
        <v>3.92</v>
      </c>
      <c r="W587" s="44">
        <v>3.92</v>
      </c>
      <c r="X587" s="44">
        <v>3.92</v>
      </c>
      <c r="Y587" s="44">
        <v>3.92</v>
      </c>
      <c r="Z587" s="44">
        <v>3.92</v>
      </c>
      <c r="AA587" s="44">
        <v>3.92</v>
      </c>
    </row>
    <row r="588" spans="1:27" ht="12.75" hidden="1" customHeight="1" outlineLevel="1" x14ac:dyDescent="0.2">
      <c r="A588" s="99" t="s">
        <v>1602</v>
      </c>
      <c r="B588" s="63" t="s">
        <v>81</v>
      </c>
      <c r="C588" s="43" t="s">
        <v>79</v>
      </c>
      <c r="D588" s="44">
        <f>$D$11</f>
        <v>330.69</v>
      </c>
      <c r="E588" s="44">
        <f t="shared" ref="E588:AA588" si="341">$D$11</f>
        <v>330.69</v>
      </c>
      <c r="F588" s="44">
        <f t="shared" si="341"/>
        <v>330.69</v>
      </c>
      <c r="G588" s="44">
        <f t="shared" si="341"/>
        <v>330.69</v>
      </c>
      <c r="H588" s="44">
        <f t="shared" si="341"/>
        <v>330.69</v>
      </c>
      <c r="I588" s="44">
        <f t="shared" si="341"/>
        <v>330.69</v>
      </c>
      <c r="J588" s="44">
        <f t="shared" si="341"/>
        <v>330.69</v>
      </c>
      <c r="K588" s="44">
        <f t="shared" si="341"/>
        <v>330.69</v>
      </c>
      <c r="L588" s="44">
        <f t="shared" si="341"/>
        <v>330.69</v>
      </c>
      <c r="M588" s="44">
        <f t="shared" si="341"/>
        <v>330.69</v>
      </c>
      <c r="N588" s="44">
        <f t="shared" si="341"/>
        <v>330.69</v>
      </c>
      <c r="O588" s="44">
        <f t="shared" si="341"/>
        <v>330.69</v>
      </c>
      <c r="P588" s="44">
        <f t="shared" si="341"/>
        <v>330.69</v>
      </c>
      <c r="Q588" s="44">
        <f t="shared" si="341"/>
        <v>330.69</v>
      </c>
      <c r="R588" s="44">
        <f t="shared" si="341"/>
        <v>330.69</v>
      </c>
      <c r="S588" s="44">
        <f t="shared" si="341"/>
        <v>330.69</v>
      </c>
      <c r="T588" s="44">
        <f t="shared" si="341"/>
        <v>330.69</v>
      </c>
      <c r="U588" s="44">
        <f t="shared" si="341"/>
        <v>330.69</v>
      </c>
      <c r="V588" s="44">
        <f t="shared" si="341"/>
        <v>330.69</v>
      </c>
      <c r="W588" s="44">
        <f t="shared" si="341"/>
        <v>330.69</v>
      </c>
      <c r="X588" s="44">
        <f t="shared" si="341"/>
        <v>330.69</v>
      </c>
      <c r="Y588" s="44">
        <f t="shared" si="341"/>
        <v>330.69</v>
      </c>
      <c r="Z588" s="44">
        <f t="shared" si="341"/>
        <v>330.69</v>
      </c>
      <c r="AA588" s="44">
        <f t="shared" si="341"/>
        <v>330.69</v>
      </c>
    </row>
    <row r="589" spans="1:27" collapsed="1" x14ac:dyDescent="0.2">
      <c r="A589" s="98" t="s">
        <v>1603</v>
      </c>
      <c r="B589" s="28" t="str">
        <f>"22"&amp;"."&amp;$B$663&amp;"."&amp;$B$664</f>
        <v>22.08.2023</v>
      </c>
      <c r="C589" s="90" t="s">
        <v>76</v>
      </c>
      <c r="D589" s="91">
        <f>ROUND(((D590+D591+D593+D592)/1000),5)</f>
        <v>2.00474</v>
      </c>
      <c r="E589" s="91">
        <f>ROUND(((E590+E591+E593+E592)/1000),5)</f>
        <v>1.8549800000000001</v>
      </c>
      <c r="F589" s="91">
        <f>ROUND(((F590+F591+F593+F592)/1000),5)</f>
        <v>1.7089399999999999</v>
      </c>
      <c r="G589" s="91">
        <f t="shared" ref="G589:AA589" si="342">ROUND(((G590+G591+G593+G592)/1000),5)</f>
        <v>1.64995</v>
      </c>
      <c r="H589" s="91">
        <f t="shared" si="342"/>
        <v>1.66717</v>
      </c>
      <c r="I589" s="91">
        <f t="shared" si="342"/>
        <v>1.7922199999999999</v>
      </c>
      <c r="J589" s="91">
        <f t="shared" si="342"/>
        <v>2.0678700000000001</v>
      </c>
      <c r="K589" s="91">
        <f t="shared" si="342"/>
        <v>2.2454000000000001</v>
      </c>
      <c r="L589" s="91">
        <f t="shared" si="342"/>
        <v>2.5540699999999998</v>
      </c>
      <c r="M589" s="91">
        <f t="shared" si="342"/>
        <v>2.7770199999999998</v>
      </c>
      <c r="N589" s="91">
        <f t="shared" si="342"/>
        <v>2.8385600000000002</v>
      </c>
      <c r="O589" s="91">
        <f t="shared" si="342"/>
        <v>2.839</v>
      </c>
      <c r="P589" s="91">
        <f t="shared" si="342"/>
        <v>2.8376800000000002</v>
      </c>
      <c r="Q589" s="91">
        <f t="shared" si="342"/>
        <v>2.8507699999999998</v>
      </c>
      <c r="R589" s="91">
        <f t="shared" si="342"/>
        <v>2.9362499999999998</v>
      </c>
      <c r="S589" s="91">
        <f t="shared" si="342"/>
        <v>2.9592299999999998</v>
      </c>
      <c r="T589" s="91">
        <f t="shared" si="342"/>
        <v>2.9638399999999998</v>
      </c>
      <c r="U589" s="91">
        <f t="shared" si="342"/>
        <v>2.9620899999999999</v>
      </c>
      <c r="V589" s="91">
        <f t="shared" si="342"/>
        <v>2.8652700000000002</v>
      </c>
      <c r="W589" s="91">
        <f t="shared" si="342"/>
        <v>2.8564099999999999</v>
      </c>
      <c r="X589" s="91">
        <f t="shared" si="342"/>
        <v>2.8434499999999998</v>
      </c>
      <c r="Y589" s="91">
        <f t="shared" si="342"/>
        <v>2.7023000000000001</v>
      </c>
      <c r="Z589" s="91">
        <f t="shared" si="342"/>
        <v>2.4868600000000001</v>
      </c>
      <c r="AA589" s="91">
        <f t="shared" si="342"/>
        <v>2.2420499999999999</v>
      </c>
    </row>
    <row r="590" spans="1:27" ht="12.75" hidden="1" customHeight="1" outlineLevel="1" x14ac:dyDescent="0.2">
      <c r="A590" s="99" t="s">
        <v>1604</v>
      </c>
      <c r="B590" s="63" t="s">
        <v>238</v>
      </c>
      <c r="C590" s="43" t="s">
        <v>79</v>
      </c>
      <c r="D590" s="44">
        <v>1235.95</v>
      </c>
      <c r="E590" s="44">
        <v>1086.19</v>
      </c>
      <c r="F590" s="44">
        <v>940.15</v>
      </c>
      <c r="G590" s="44">
        <v>881.16</v>
      </c>
      <c r="H590" s="44">
        <v>898.38</v>
      </c>
      <c r="I590" s="44">
        <v>1023.43</v>
      </c>
      <c r="J590" s="44">
        <v>1299.08</v>
      </c>
      <c r="K590" s="44">
        <v>1476.61</v>
      </c>
      <c r="L590" s="44">
        <v>1785.28</v>
      </c>
      <c r="M590" s="44">
        <v>2008.23</v>
      </c>
      <c r="N590" s="44">
        <v>2069.77</v>
      </c>
      <c r="O590" s="44">
        <v>2070.21</v>
      </c>
      <c r="P590" s="44">
        <v>2068.89</v>
      </c>
      <c r="Q590" s="44">
        <v>2081.98</v>
      </c>
      <c r="R590" s="44">
        <v>2167.46</v>
      </c>
      <c r="S590" s="44">
        <v>2190.44</v>
      </c>
      <c r="T590" s="44">
        <v>2195.0500000000002</v>
      </c>
      <c r="U590" s="44">
        <v>2193.3000000000002</v>
      </c>
      <c r="V590" s="44">
        <v>2096.48</v>
      </c>
      <c r="W590" s="44">
        <v>2087.62</v>
      </c>
      <c r="X590" s="44">
        <v>2074.66</v>
      </c>
      <c r="Y590" s="44">
        <v>1933.51</v>
      </c>
      <c r="Z590" s="44">
        <v>1718.07</v>
      </c>
      <c r="AA590" s="44">
        <v>1473.26</v>
      </c>
    </row>
    <row r="591" spans="1:27" ht="12.75" hidden="1" customHeight="1" outlineLevel="1" x14ac:dyDescent="0.2">
      <c r="A591" s="99" t="s">
        <v>1605</v>
      </c>
      <c r="B591" s="63" t="s">
        <v>90</v>
      </c>
      <c r="C591" s="43" t="s">
        <v>79</v>
      </c>
      <c r="D591" s="44">
        <f>$D$486</f>
        <v>434.18</v>
      </c>
      <c r="E591" s="44">
        <f t="shared" ref="E591:AA591" si="343">$D$486</f>
        <v>434.18</v>
      </c>
      <c r="F591" s="44">
        <f t="shared" si="343"/>
        <v>434.18</v>
      </c>
      <c r="G591" s="44">
        <f t="shared" si="343"/>
        <v>434.18</v>
      </c>
      <c r="H591" s="44">
        <f t="shared" si="343"/>
        <v>434.18</v>
      </c>
      <c r="I591" s="44">
        <f t="shared" si="343"/>
        <v>434.18</v>
      </c>
      <c r="J591" s="44">
        <f t="shared" si="343"/>
        <v>434.18</v>
      </c>
      <c r="K591" s="44">
        <f t="shared" si="343"/>
        <v>434.18</v>
      </c>
      <c r="L591" s="44">
        <f t="shared" si="343"/>
        <v>434.18</v>
      </c>
      <c r="M591" s="44">
        <f t="shared" si="343"/>
        <v>434.18</v>
      </c>
      <c r="N591" s="44">
        <f t="shared" si="343"/>
        <v>434.18</v>
      </c>
      <c r="O591" s="44">
        <f t="shared" si="343"/>
        <v>434.18</v>
      </c>
      <c r="P591" s="44">
        <f t="shared" si="343"/>
        <v>434.18</v>
      </c>
      <c r="Q591" s="44">
        <f t="shared" si="343"/>
        <v>434.18</v>
      </c>
      <c r="R591" s="44">
        <f t="shared" si="343"/>
        <v>434.18</v>
      </c>
      <c r="S591" s="44">
        <f t="shared" si="343"/>
        <v>434.18</v>
      </c>
      <c r="T591" s="44">
        <f t="shared" si="343"/>
        <v>434.18</v>
      </c>
      <c r="U591" s="44">
        <f t="shared" si="343"/>
        <v>434.18</v>
      </c>
      <c r="V591" s="44">
        <f t="shared" si="343"/>
        <v>434.18</v>
      </c>
      <c r="W591" s="44">
        <f t="shared" si="343"/>
        <v>434.18</v>
      </c>
      <c r="X591" s="44">
        <f t="shared" si="343"/>
        <v>434.18</v>
      </c>
      <c r="Y591" s="44">
        <f t="shared" si="343"/>
        <v>434.18</v>
      </c>
      <c r="Z591" s="44">
        <f t="shared" si="343"/>
        <v>434.18</v>
      </c>
      <c r="AA591" s="44">
        <f t="shared" si="343"/>
        <v>434.18</v>
      </c>
    </row>
    <row r="592" spans="1:27" ht="12.75" hidden="1" customHeight="1" outlineLevel="1" x14ac:dyDescent="0.2">
      <c r="A592" s="99" t="s">
        <v>1606</v>
      </c>
      <c r="B592" s="63" t="s">
        <v>83</v>
      </c>
      <c r="C592" s="43" t="s">
        <v>79</v>
      </c>
      <c r="D592" s="44">
        <v>3.92</v>
      </c>
      <c r="E592" s="44">
        <v>3.92</v>
      </c>
      <c r="F592" s="44">
        <v>3.92</v>
      </c>
      <c r="G592" s="44">
        <v>3.92</v>
      </c>
      <c r="H592" s="44">
        <v>3.92</v>
      </c>
      <c r="I592" s="44">
        <v>3.92</v>
      </c>
      <c r="J592" s="44">
        <v>3.92</v>
      </c>
      <c r="K592" s="44">
        <v>3.92</v>
      </c>
      <c r="L592" s="44">
        <v>3.92</v>
      </c>
      <c r="M592" s="44">
        <v>3.92</v>
      </c>
      <c r="N592" s="44">
        <v>3.92</v>
      </c>
      <c r="O592" s="44">
        <v>3.92</v>
      </c>
      <c r="P592" s="44">
        <v>3.92</v>
      </c>
      <c r="Q592" s="44">
        <v>3.92</v>
      </c>
      <c r="R592" s="44">
        <v>3.92</v>
      </c>
      <c r="S592" s="44">
        <v>3.92</v>
      </c>
      <c r="T592" s="44">
        <v>3.92</v>
      </c>
      <c r="U592" s="44">
        <v>3.92</v>
      </c>
      <c r="V592" s="44">
        <v>3.92</v>
      </c>
      <c r="W592" s="44">
        <v>3.92</v>
      </c>
      <c r="X592" s="44">
        <v>3.92</v>
      </c>
      <c r="Y592" s="44">
        <v>3.92</v>
      </c>
      <c r="Z592" s="44">
        <v>3.92</v>
      </c>
      <c r="AA592" s="44">
        <v>3.92</v>
      </c>
    </row>
    <row r="593" spans="1:27" ht="12.75" hidden="1" customHeight="1" outlineLevel="1" x14ac:dyDescent="0.2">
      <c r="A593" s="99" t="s">
        <v>1607</v>
      </c>
      <c r="B593" s="63" t="s">
        <v>81</v>
      </c>
      <c r="C593" s="43" t="s">
        <v>79</v>
      </c>
      <c r="D593" s="44">
        <f>$D$11</f>
        <v>330.69</v>
      </c>
      <c r="E593" s="44">
        <f t="shared" ref="E593:AA593" si="344">$D$11</f>
        <v>330.69</v>
      </c>
      <c r="F593" s="44">
        <f t="shared" si="344"/>
        <v>330.69</v>
      </c>
      <c r="G593" s="44">
        <f t="shared" si="344"/>
        <v>330.69</v>
      </c>
      <c r="H593" s="44">
        <f t="shared" si="344"/>
        <v>330.69</v>
      </c>
      <c r="I593" s="44">
        <f t="shared" si="344"/>
        <v>330.69</v>
      </c>
      <c r="J593" s="44">
        <f t="shared" si="344"/>
        <v>330.69</v>
      </c>
      <c r="K593" s="44">
        <f t="shared" si="344"/>
        <v>330.69</v>
      </c>
      <c r="L593" s="44">
        <f t="shared" si="344"/>
        <v>330.69</v>
      </c>
      <c r="M593" s="44">
        <f t="shared" si="344"/>
        <v>330.69</v>
      </c>
      <c r="N593" s="44">
        <f t="shared" si="344"/>
        <v>330.69</v>
      </c>
      <c r="O593" s="44">
        <f t="shared" si="344"/>
        <v>330.69</v>
      </c>
      <c r="P593" s="44">
        <f t="shared" si="344"/>
        <v>330.69</v>
      </c>
      <c r="Q593" s="44">
        <f t="shared" si="344"/>
        <v>330.69</v>
      </c>
      <c r="R593" s="44">
        <f t="shared" si="344"/>
        <v>330.69</v>
      </c>
      <c r="S593" s="44">
        <f t="shared" si="344"/>
        <v>330.69</v>
      </c>
      <c r="T593" s="44">
        <f t="shared" si="344"/>
        <v>330.69</v>
      </c>
      <c r="U593" s="44">
        <f t="shared" si="344"/>
        <v>330.69</v>
      </c>
      <c r="V593" s="44">
        <f t="shared" si="344"/>
        <v>330.69</v>
      </c>
      <c r="W593" s="44">
        <f t="shared" si="344"/>
        <v>330.69</v>
      </c>
      <c r="X593" s="44">
        <f t="shared" si="344"/>
        <v>330.69</v>
      </c>
      <c r="Y593" s="44">
        <f t="shared" si="344"/>
        <v>330.69</v>
      </c>
      <c r="Z593" s="44">
        <f t="shared" si="344"/>
        <v>330.69</v>
      </c>
      <c r="AA593" s="44">
        <f t="shared" si="344"/>
        <v>330.69</v>
      </c>
    </row>
    <row r="594" spans="1:27" collapsed="1" x14ac:dyDescent="0.2">
      <c r="A594" s="98" t="s">
        <v>1608</v>
      </c>
      <c r="B594" s="28" t="str">
        <f>"23"&amp;"."&amp;$B$663&amp;"."&amp;$B$664</f>
        <v>23.08.2023</v>
      </c>
      <c r="C594" s="90" t="s">
        <v>76</v>
      </c>
      <c r="D594" s="91">
        <f>ROUND(((D595+D596+D598+D597)/1000),5)</f>
        <v>1.9931099999999999</v>
      </c>
      <c r="E594" s="91">
        <f>ROUND(((E595+E596+E598+E597)/1000),5)</f>
        <v>1.7196100000000001</v>
      </c>
      <c r="F594" s="91">
        <f>ROUND(((F595+F596+F598+F597)/1000),5)</f>
        <v>1.65269</v>
      </c>
      <c r="G594" s="91">
        <f t="shared" ref="G594:AA594" si="345">ROUND(((G595+G596+G598+G597)/1000),5)</f>
        <v>1.61476</v>
      </c>
      <c r="H594" s="91">
        <f t="shared" si="345"/>
        <v>1.61249</v>
      </c>
      <c r="I594" s="91">
        <f t="shared" si="345"/>
        <v>1.0130699999999999</v>
      </c>
      <c r="J594" s="91">
        <f t="shared" si="345"/>
        <v>1.9556800000000001</v>
      </c>
      <c r="K594" s="91">
        <f t="shared" si="345"/>
        <v>2.3004099999999998</v>
      </c>
      <c r="L594" s="91">
        <f t="shared" si="345"/>
        <v>2.5196100000000001</v>
      </c>
      <c r="M594" s="91">
        <f t="shared" si="345"/>
        <v>2.8405800000000001</v>
      </c>
      <c r="N594" s="91">
        <f t="shared" si="345"/>
        <v>2.8848099999999999</v>
      </c>
      <c r="O594" s="91">
        <f t="shared" si="345"/>
        <v>2.8895400000000002</v>
      </c>
      <c r="P594" s="91">
        <f t="shared" si="345"/>
        <v>2.8768600000000002</v>
      </c>
      <c r="Q594" s="91">
        <f t="shared" si="345"/>
        <v>2.8401100000000001</v>
      </c>
      <c r="R594" s="91">
        <f t="shared" si="345"/>
        <v>2.87365</v>
      </c>
      <c r="S594" s="91">
        <f t="shared" si="345"/>
        <v>2.8736799999999998</v>
      </c>
      <c r="T594" s="91">
        <f t="shared" si="345"/>
        <v>2.8636499999999998</v>
      </c>
      <c r="U594" s="91">
        <f t="shared" si="345"/>
        <v>2.8504</v>
      </c>
      <c r="V594" s="91">
        <f t="shared" si="345"/>
        <v>2.7931400000000002</v>
      </c>
      <c r="W594" s="91">
        <f t="shared" si="345"/>
        <v>2.8218399999999999</v>
      </c>
      <c r="X594" s="91">
        <f t="shared" si="345"/>
        <v>2.7181600000000001</v>
      </c>
      <c r="Y594" s="91">
        <f t="shared" si="345"/>
        <v>2.62948</v>
      </c>
      <c r="Z594" s="91">
        <f t="shared" si="345"/>
        <v>2.5099499999999999</v>
      </c>
      <c r="AA594" s="91">
        <f t="shared" si="345"/>
        <v>2.2196600000000002</v>
      </c>
    </row>
    <row r="595" spans="1:27" ht="12.75" hidden="1" customHeight="1" outlineLevel="1" x14ac:dyDescent="0.2">
      <c r="A595" s="99" t="s">
        <v>1609</v>
      </c>
      <c r="B595" s="63" t="s">
        <v>238</v>
      </c>
      <c r="C595" s="43" t="s">
        <v>79</v>
      </c>
      <c r="D595" s="44">
        <v>1224.32</v>
      </c>
      <c r="E595" s="44">
        <v>950.82</v>
      </c>
      <c r="F595" s="44">
        <v>883.9</v>
      </c>
      <c r="G595" s="44">
        <v>845.97</v>
      </c>
      <c r="H595" s="44">
        <v>843.7</v>
      </c>
      <c r="I595" s="44">
        <v>244.28</v>
      </c>
      <c r="J595" s="44">
        <v>1186.8900000000001</v>
      </c>
      <c r="K595" s="44">
        <v>1531.62</v>
      </c>
      <c r="L595" s="44">
        <v>1750.82</v>
      </c>
      <c r="M595" s="44">
        <v>2071.79</v>
      </c>
      <c r="N595" s="44">
        <v>2116.02</v>
      </c>
      <c r="O595" s="44">
        <v>2120.75</v>
      </c>
      <c r="P595" s="44">
        <v>2108.0700000000002</v>
      </c>
      <c r="Q595" s="44">
        <v>2071.3200000000002</v>
      </c>
      <c r="R595" s="44">
        <v>2104.86</v>
      </c>
      <c r="S595" s="44">
        <v>2104.89</v>
      </c>
      <c r="T595" s="44">
        <v>2094.86</v>
      </c>
      <c r="U595" s="44">
        <v>2081.61</v>
      </c>
      <c r="V595" s="44">
        <v>2024.35</v>
      </c>
      <c r="W595" s="44">
        <v>2053.0500000000002</v>
      </c>
      <c r="X595" s="44">
        <v>1949.37</v>
      </c>
      <c r="Y595" s="44">
        <v>1860.69</v>
      </c>
      <c r="Z595" s="44">
        <v>1741.16</v>
      </c>
      <c r="AA595" s="44">
        <v>1450.87</v>
      </c>
    </row>
    <row r="596" spans="1:27" ht="12.75" hidden="1" customHeight="1" outlineLevel="1" x14ac:dyDescent="0.2">
      <c r="A596" s="99" t="s">
        <v>1610</v>
      </c>
      <c r="B596" s="63" t="s">
        <v>90</v>
      </c>
      <c r="C596" s="43" t="s">
        <v>79</v>
      </c>
      <c r="D596" s="44">
        <f>$D$486</f>
        <v>434.18</v>
      </c>
      <c r="E596" s="44">
        <f t="shared" ref="E596:AA596" si="346">$D$486</f>
        <v>434.18</v>
      </c>
      <c r="F596" s="44">
        <f t="shared" si="346"/>
        <v>434.18</v>
      </c>
      <c r="G596" s="44">
        <f t="shared" si="346"/>
        <v>434.18</v>
      </c>
      <c r="H596" s="44">
        <f t="shared" si="346"/>
        <v>434.18</v>
      </c>
      <c r="I596" s="44">
        <f t="shared" si="346"/>
        <v>434.18</v>
      </c>
      <c r="J596" s="44">
        <f t="shared" si="346"/>
        <v>434.18</v>
      </c>
      <c r="K596" s="44">
        <f t="shared" si="346"/>
        <v>434.18</v>
      </c>
      <c r="L596" s="44">
        <f t="shared" si="346"/>
        <v>434.18</v>
      </c>
      <c r="M596" s="44">
        <f t="shared" si="346"/>
        <v>434.18</v>
      </c>
      <c r="N596" s="44">
        <f t="shared" si="346"/>
        <v>434.18</v>
      </c>
      <c r="O596" s="44">
        <f t="shared" si="346"/>
        <v>434.18</v>
      </c>
      <c r="P596" s="44">
        <f t="shared" si="346"/>
        <v>434.18</v>
      </c>
      <c r="Q596" s="44">
        <f t="shared" si="346"/>
        <v>434.18</v>
      </c>
      <c r="R596" s="44">
        <f t="shared" si="346"/>
        <v>434.18</v>
      </c>
      <c r="S596" s="44">
        <f t="shared" si="346"/>
        <v>434.18</v>
      </c>
      <c r="T596" s="44">
        <f t="shared" si="346"/>
        <v>434.18</v>
      </c>
      <c r="U596" s="44">
        <f t="shared" si="346"/>
        <v>434.18</v>
      </c>
      <c r="V596" s="44">
        <f t="shared" si="346"/>
        <v>434.18</v>
      </c>
      <c r="W596" s="44">
        <f t="shared" si="346"/>
        <v>434.18</v>
      </c>
      <c r="X596" s="44">
        <f t="shared" si="346"/>
        <v>434.18</v>
      </c>
      <c r="Y596" s="44">
        <f t="shared" si="346"/>
        <v>434.18</v>
      </c>
      <c r="Z596" s="44">
        <f t="shared" si="346"/>
        <v>434.18</v>
      </c>
      <c r="AA596" s="44">
        <f t="shared" si="346"/>
        <v>434.18</v>
      </c>
    </row>
    <row r="597" spans="1:27" ht="12.75" hidden="1" customHeight="1" outlineLevel="1" x14ac:dyDescent="0.2">
      <c r="A597" s="99" t="s">
        <v>1611</v>
      </c>
      <c r="B597" s="63" t="s">
        <v>83</v>
      </c>
      <c r="C597" s="43" t="s">
        <v>79</v>
      </c>
      <c r="D597" s="44">
        <v>3.92</v>
      </c>
      <c r="E597" s="44">
        <v>3.92</v>
      </c>
      <c r="F597" s="44">
        <v>3.92</v>
      </c>
      <c r="G597" s="44">
        <v>3.92</v>
      </c>
      <c r="H597" s="44">
        <v>3.92</v>
      </c>
      <c r="I597" s="44">
        <v>3.92</v>
      </c>
      <c r="J597" s="44">
        <v>3.92</v>
      </c>
      <c r="K597" s="44">
        <v>3.92</v>
      </c>
      <c r="L597" s="44">
        <v>3.92</v>
      </c>
      <c r="M597" s="44">
        <v>3.92</v>
      </c>
      <c r="N597" s="44">
        <v>3.92</v>
      </c>
      <c r="O597" s="44">
        <v>3.92</v>
      </c>
      <c r="P597" s="44">
        <v>3.92</v>
      </c>
      <c r="Q597" s="44">
        <v>3.92</v>
      </c>
      <c r="R597" s="44">
        <v>3.92</v>
      </c>
      <c r="S597" s="44">
        <v>3.92</v>
      </c>
      <c r="T597" s="44">
        <v>3.92</v>
      </c>
      <c r="U597" s="44">
        <v>3.92</v>
      </c>
      <c r="V597" s="44">
        <v>3.92</v>
      </c>
      <c r="W597" s="44">
        <v>3.92</v>
      </c>
      <c r="X597" s="44">
        <v>3.92</v>
      </c>
      <c r="Y597" s="44">
        <v>3.92</v>
      </c>
      <c r="Z597" s="44">
        <v>3.92</v>
      </c>
      <c r="AA597" s="44">
        <v>3.92</v>
      </c>
    </row>
    <row r="598" spans="1:27" ht="12.75" hidden="1" customHeight="1" outlineLevel="1" x14ac:dyDescent="0.2">
      <c r="A598" s="99" t="s">
        <v>1612</v>
      </c>
      <c r="B598" s="63" t="s">
        <v>81</v>
      </c>
      <c r="C598" s="43" t="s">
        <v>79</v>
      </c>
      <c r="D598" s="44">
        <f>$D$11</f>
        <v>330.69</v>
      </c>
      <c r="E598" s="44">
        <f t="shared" ref="E598:AA598" si="347">$D$11</f>
        <v>330.69</v>
      </c>
      <c r="F598" s="44">
        <f t="shared" si="347"/>
        <v>330.69</v>
      </c>
      <c r="G598" s="44">
        <f t="shared" si="347"/>
        <v>330.69</v>
      </c>
      <c r="H598" s="44">
        <f t="shared" si="347"/>
        <v>330.69</v>
      </c>
      <c r="I598" s="44">
        <f t="shared" si="347"/>
        <v>330.69</v>
      </c>
      <c r="J598" s="44">
        <f t="shared" si="347"/>
        <v>330.69</v>
      </c>
      <c r="K598" s="44">
        <f t="shared" si="347"/>
        <v>330.69</v>
      </c>
      <c r="L598" s="44">
        <f t="shared" si="347"/>
        <v>330.69</v>
      </c>
      <c r="M598" s="44">
        <f t="shared" si="347"/>
        <v>330.69</v>
      </c>
      <c r="N598" s="44">
        <f t="shared" si="347"/>
        <v>330.69</v>
      </c>
      <c r="O598" s="44">
        <f t="shared" si="347"/>
        <v>330.69</v>
      </c>
      <c r="P598" s="44">
        <f t="shared" si="347"/>
        <v>330.69</v>
      </c>
      <c r="Q598" s="44">
        <f t="shared" si="347"/>
        <v>330.69</v>
      </c>
      <c r="R598" s="44">
        <f t="shared" si="347"/>
        <v>330.69</v>
      </c>
      <c r="S598" s="44">
        <f t="shared" si="347"/>
        <v>330.69</v>
      </c>
      <c r="T598" s="44">
        <f t="shared" si="347"/>
        <v>330.69</v>
      </c>
      <c r="U598" s="44">
        <f t="shared" si="347"/>
        <v>330.69</v>
      </c>
      <c r="V598" s="44">
        <f t="shared" si="347"/>
        <v>330.69</v>
      </c>
      <c r="W598" s="44">
        <f t="shared" si="347"/>
        <v>330.69</v>
      </c>
      <c r="X598" s="44">
        <f t="shared" si="347"/>
        <v>330.69</v>
      </c>
      <c r="Y598" s="44">
        <f t="shared" si="347"/>
        <v>330.69</v>
      </c>
      <c r="Z598" s="44">
        <f t="shared" si="347"/>
        <v>330.69</v>
      </c>
      <c r="AA598" s="44">
        <f t="shared" si="347"/>
        <v>330.69</v>
      </c>
    </row>
    <row r="599" spans="1:27" collapsed="1" x14ac:dyDescent="0.2">
      <c r="A599" s="98" t="s">
        <v>1613</v>
      </c>
      <c r="B599" s="28" t="str">
        <f>"24"&amp;"."&amp;$B$663&amp;"."&amp;$B$664</f>
        <v>24.08.2023</v>
      </c>
      <c r="C599" s="90" t="s">
        <v>76</v>
      </c>
      <c r="D599" s="91">
        <f>ROUND(((D600+D601+D603+D602)/1000),5)</f>
        <v>1.9785600000000001</v>
      </c>
      <c r="E599" s="91">
        <f>ROUND(((E600+E601+E603+E602)/1000),5)</f>
        <v>1.7359500000000001</v>
      </c>
      <c r="F599" s="91">
        <f>ROUND(((F600+F601+F603+F602)/1000),5)</f>
        <v>1.63276</v>
      </c>
      <c r="G599" s="91">
        <f t="shared" ref="G599:AA599" si="348">ROUND(((G600+G601+G603+G602)/1000),5)</f>
        <v>0.97963999999999996</v>
      </c>
      <c r="H599" s="91">
        <f t="shared" si="348"/>
        <v>0.98814000000000002</v>
      </c>
      <c r="I599" s="91">
        <f t="shared" si="348"/>
        <v>1.73475</v>
      </c>
      <c r="J599" s="91">
        <f t="shared" si="348"/>
        <v>2.02521</v>
      </c>
      <c r="K599" s="91">
        <f t="shared" si="348"/>
        <v>2.3500800000000002</v>
      </c>
      <c r="L599" s="91">
        <f t="shared" si="348"/>
        <v>2.5518700000000001</v>
      </c>
      <c r="M599" s="91">
        <f t="shared" si="348"/>
        <v>2.6561900000000001</v>
      </c>
      <c r="N599" s="91">
        <f t="shared" si="348"/>
        <v>2.7141000000000002</v>
      </c>
      <c r="O599" s="91">
        <f t="shared" si="348"/>
        <v>2.7037800000000001</v>
      </c>
      <c r="P599" s="91">
        <f t="shared" si="348"/>
        <v>2.6857899999999999</v>
      </c>
      <c r="Q599" s="91">
        <f t="shared" si="348"/>
        <v>2.7192500000000002</v>
      </c>
      <c r="R599" s="91">
        <f t="shared" si="348"/>
        <v>2.8103500000000001</v>
      </c>
      <c r="S599" s="91">
        <f t="shared" si="348"/>
        <v>2.8143600000000002</v>
      </c>
      <c r="T599" s="91">
        <f t="shared" si="348"/>
        <v>2.8095500000000002</v>
      </c>
      <c r="U599" s="91">
        <f t="shared" si="348"/>
        <v>2.7064499999999998</v>
      </c>
      <c r="V599" s="91">
        <f t="shared" si="348"/>
        <v>2.7073700000000001</v>
      </c>
      <c r="W599" s="91">
        <f t="shared" si="348"/>
        <v>2.7466499999999998</v>
      </c>
      <c r="X599" s="91">
        <f t="shared" si="348"/>
        <v>2.7760899999999999</v>
      </c>
      <c r="Y599" s="91">
        <f t="shared" si="348"/>
        <v>2.6734</v>
      </c>
      <c r="Z599" s="91">
        <f t="shared" si="348"/>
        <v>2.5552899999999998</v>
      </c>
      <c r="AA599" s="91">
        <f t="shared" si="348"/>
        <v>2.2882099999999999</v>
      </c>
    </row>
    <row r="600" spans="1:27" ht="12.75" hidden="1" customHeight="1" outlineLevel="1" x14ac:dyDescent="0.2">
      <c r="A600" s="99" t="s">
        <v>1614</v>
      </c>
      <c r="B600" s="63" t="s">
        <v>238</v>
      </c>
      <c r="C600" s="43" t="s">
        <v>79</v>
      </c>
      <c r="D600" s="44">
        <v>1209.77</v>
      </c>
      <c r="E600" s="44">
        <v>967.16</v>
      </c>
      <c r="F600" s="44">
        <v>863.97</v>
      </c>
      <c r="G600" s="44">
        <v>210.85</v>
      </c>
      <c r="H600" s="44">
        <v>219.35</v>
      </c>
      <c r="I600" s="44">
        <v>965.96</v>
      </c>
      <c r="J600" s="44">
        <v>1256.42</v>
      </c>
      <c r="K600" s="44">
        <v>1581.29</v>
      </c>
      <c r="L600" s="44">
        <v>1783.08</v>
      </c>
      <c r="M600" s="44">
        <v>1887.4</v>
      </c>
      <c r="N600" s="44">
        <v>1945.31</v>
      </c>
      <c r="O600" s="44">
        <v>1934.99</v>
      </c>
      <c r="P600" s="44">
        <v>1917</v>
      </c>
      <c r="Q600" s="44">
        <v>1950.46</v>
      </c>
      <c r="R600" s="44">
        <v>2041.56</v>
      </c>
      <c r="S600" s="44">
        <v>2045.57</v>
      </c>
      <c r="T600" s="44">
        <v>2040.76</v>
      </c>
      <c r="U600" s="44">
        <v>1937.66</v>
      </c>
      <c r="V600" s="44">
        <v>1938.58</v>
      </c>
      <c r="W600" s="44">
        <v>1977.86</v>
      </c>
      <c r="X600" s="44">
        <v>2007.3</v>
      </c>
      <c r="Y600" s="44">
        <v>1904.61</v>
      </c>
      <c r="Z600" s="44">
        <v>1786.5</v>
      </c>
      <c r="AA600" s="44">
        <v>1519.42</v>
      </c>
    </row>
    <row r="601" spans="1:27" ht="12.75" hidden="1" customHeight="1" outlineLevel="1" x14ac:dyDescent="0.2">
      <c r="A601" s="99" t="s">
        <v>1615</v>
      </c>
      <c r="B601" s="63" t="s">
        <v>90</v>
      </c>
      <c r="C601" s="43" t="s">
        <v>79</v>
      </c>
      <c r="D601" s="44">
        <f>$D$486</f>
        <v>434.18</v>
      </c>
      <c r="E601" s="44">
        <f t="shared" ref="E601:AA601" si="349">$D$486</f>
        <v>434.18</v>
      </c>
      <c r="F601" s="44">
        <f t="shared" si="349"/>
        <v>434.18</v>
      </c>
      <c r="G601" s="44">
        <f t="shared" si="349"/>
        <v>434.18</v>
      </c>
      <c r="H601" s="44">
        <f t="shared" si="349"/>
        <v>434.18</v>
      </c>
      <c r="I601" s="44">
        <f t="shared" si="349"/>
        <v>434.18</v>
      </c>
      <c r="J601" s="44">
        <f t="shared" si="349"/>
        <v>434.18</v>
      </c>
      <c r="K601" s="44">
        <f t="shared" si="349"/>
        <v>434.18</v>
      </c>
      <c r="L601" s="44">
        <f t="shared" si="349"/>
        <v>434.18</v>
      </c>
      <c r="M601" s="44">
        <f t="shared" si="349"/>
        <v>434.18</v>
      </c>
      <c r="N601" s="44">
        <f t="shared" si="349"/>
        <v>434.18</v>
      </c>
      <c r="O601" s="44">
        <f t="shared" si="349"/>
        <v>434.18</v>
      </c>
      <c r="P601" s="44">
        <f t="shared" si="349"/>
        <v>434.18</v>
      </c>
      <c r="Q601" s="44">
        <f t="shared" si="349"/>
        <v>434.18</v>
      </c>
      <c r="R601" s="44">
        <f t="shared" si="349"/>
        <v>434.18</v>
      </c>
      <c r="S601" s="44">
        <f t="shared" si="349"/>
        <v>434.18</v>
      </c>
      <c r="T601" s="44">
        <f t="shared" si="349"/>
        <v>434.18</v>
      </c>
      <c r="U601" s="44">
        <f t="shared" si="349"/>
        <v>434.18</v>
      </c>
      <c r="V601" s="44">
        <f t="shared" si="349"/>
        <v>434.18</v>
      </c>
      <c r="W601" s="44">
        <f t="shared" si="349"/>
        <v>434.18</v>
      </c>
      <c r="X601" s="44">
        <f t="shared" si="349"/>
        <v>434.18</v>
      </c>
      <c r="Y601" s="44">
        <f t="shared" si="349"/>
        <v>434.18</v>
      </c>
      <c r="Z601" s="44">
        <f t="shared" si="349"/>
        <v>434.18</v>
      </c>
      <c r="AA601" s="44">
        <f t="shared" si="349"/>
        <v>434.18</v>
      </c>
    </row>
    <row r="602" spans="1:27" ht="12.75" hidden="1" customHeight="1" outlineLevel="1" x14ac:dyDescent="0.2">
      <c r="A602" s="99" t="s">
        <v>1616</v>
      </c>
      <c r="B602" s="63" t="s">
        <v>83</v>
      </c>
      <c r="C602" s="43" t="s">
        <v>79</v>
      </c>
      <c r="D602" s="44">
        <v>3.92</v>
      </c>
      <c r="E602" s="44">
        <v>3.92</v>
      </c>
      <c r="F602" s="44">
        <v>3.92</v>
      </c>
      <c r="G602" s="44">
        <v>3.92</v>
      </c>
      <c r="H602" s="44">
        <v>3.92</v>
      </c>
      <c r="I602" s="44">
        <v>3.92</v>
      </c>
      <c r="J602" s="44">
        <v>3.92</v>
      </c>
      <c r="K602" s="44">
        <v>3.92</v>
      </c>
      <c r="L602" s="44">
        <v>3.92</v>
      </c>
      <c r="M602" s="44">
        <v>3.92</v>
      </c>
      <c r="N602" s="44">
        <v>3.92</v>
      </c>
      <c r="O602" s="44">
        <v>3.92</v>
      </c>
      <c r="P602" s="44">
        <v>3.92</v>
      </c>
      <c r="Q602" s="44">
        <v>3.92</v>
      </c>
      <c r="R602" s="44">
        <v>3.92</v>
      </c>
      <c r="S602" s="44">
        <v>3.92</v>
      </c>
      <c r="T602" s="44">
        <v>3.92</v>
      </c>
      <c r="U602" s="44">
        <v>3.92</v>
      </c>
      <c r="V602" s="44">
        <v>3.92</v>
      </c>
      <c r="W602" s="44">
        <v>3.92</v>
      </c>
      <c r="X602" s="44">
        <v>3.92</v>
      </c>
      <c r="Y602" s="44">
        <v>3.92</v>
      </c>
      <c r="Z602" s="44">
        <v>3.92</v>
      </c>
      <c r="AA602" s="44">
        <v>3.92</v>
      </c>
    </row>
    <row r="603" spans="1:27" ht="12.75" hidden="1" customHeight="1" outlineLevel="1" x14ac:dyDescent="0.2">
      <c r="A603" s="99" t="s">
        <v>1617</v>
      </c>
      <c r="B603" s="63" t="s">
        <v>81</v>
      </c>
      <c r="C603" s="43" t="s">
        <v>79</v>
      </c>
      <c r="D603" s="44">
        <f>$D$11</f>
        <v>330.69</v>
      </c>
      <c r="E603" s="44">
        <f t="shared" ref="E603:AA603" si="350">$D$11</f>
        <v>330.69</v>
      </c>
      <c r="F603" s="44">
        <f t="shared" si="350"/>
        <v>330.69</v>
      </c>
      <c r="G603" s="44">
        <f t="shared" si="350"/>
        <v>330.69</v>
      </c>
      <c r="H603" s="44">
        <f t="shared" si="350"/>
        <v>330.69</v>
      </c>
      <c r="I603" s="44">
        <f t="shared" si="350"/>
        <v>330.69</v>
      </c>
      <c r="J603" s="44">
        <f t="shared" si="350"/>
        <v>330.69</v>
      </c>
      <c r="K603" s="44">
        <f t="shared" si="350"/>
        <v>330.69</v>
      </c>
      <c r="L603" s="44">
        <f t="shared" si="350"/>
        <v>330.69</v>
      </c>
      <c r="M603" s="44">
        <f t="shared" si="350"/>
        <v>330.69</v>
      </c>
      <c r="N603" s="44">
        <f t="shared" si="350"/>
        <v>330.69</v>
      </c>
      <c r="O603" s="44">
        <f t="shared" si="350"/>
        <v>330.69</v>
      </c>
      <c r="P603" s="44">
        <f t="shared" si="350"/>
        <v>330.69</v>
      </c>
      <c r="Q603" s="44">
        <f t="shared" si="350"/>
        <v>330.69</v>
      </c>
      <c r="R603" s="44">
        <f t="shared" si="350"/>
        <v>330.69</v>
      </c>
      <c r="S603" s="44">
        <f t="shared" si="350"/>
        <v>330.69</v>
      </c>
      <c r="T603" s="44">
        <f t="shared" si="350"/>
        <v>330.69</v>
      </c>
      <c r="U603" s="44">
        <f t="shared" si="350"/>
        <v>330.69</v>
      </c>
      <c r="V603" s="44">
        <f t="shared" si="350"/>
        <v>330.69</v>
      </c>
      <c r="W603" s="44">
        <f t="shared" si="350"/>
        <v>330.69</v>
      </c>
      <c r="X603" s="44">
        <f t="shared" si="350"/>
        <v>330.69</v>
      </c>
      <c r="Y603" s="44">
        <f t="shared" si="350"/>
        <v>330.69</v>
      </c>
      <c r="Z603" s="44">
        <f t="shared" si="350"/>
        <v>330.69</v>
      </c>
      <c r="AA603" s="44">
        <f t="shared" si="350"/>
        <v>330.69</v>
      </c>
    </row>
    <row r="604" spans="1:27" collapsed="1" x14ac:dyDescent="0.2">
      <c r="A604" s="98" t="s">
        <v>1618</v>
      </c>
      <c r="B604" s="28" t="str">
        <f>"25"&amp;"."&amp;$B$663&amp;"."&amp;$B$664</f>
        <v>25.08.2023</v>
      </c>
      <c r="C604" s="90" t="s">
        <v>76</v>
      </c>
      <c r="D604" s="91">
        <f>ROUND(((D605+D606+D608+D607)/1000),5)</f>
        <v>2.0527799999999998</v>
      </c>
      <c r="E604" s="91">
        <f>ROUND(((E605+E606+E608+E607)/1000),5)</f>
        <v>1.84108</v>
      </c>
      <c r="F604" s="91">
        <f>ROUND(((F605+F606+F608+F607)/1000),5)</f>
        <v>1.71902</v>
      </c>
      <c r="G604" s="91">
        <f t="shared" ref="G604:AA604" si="351">ROUND(((G605+G606+G608+G607)/1000),5)</f>
        <v>0.98685999999999996</v>
      </c>
      <c r="H604" s="91">
        <f t="shared" si="351"/>
        <v>1.0032099999999999</v>
      </c>
      <c r="I604" s="91">
        <f t="shared" si="351"/>
        <v>1.03783</v>
      </c>
      <c r="J604" s="91">
        <f t="shared" si="351"/>
        <v>2.0829499999999999</v>
      </c>
      <c r="K604" s="91">
        <f t="shared" si="351"/>
        <v>2.3639299999999999</v>
      </c>
      <c r="L604" s="91">
        <f t="shared" si="351"/>
        <v>2.5353500000000002</v>
      </c>
      <c r="M604" s="91">
        <f t="shared" si="351"/>
        <v>2.7233700000000001</v>
      </c>
      <c r="N604" s="91">
        <f t="shared" si="351"/>
        <v>2.77074</v>
      </c>
      <c r="O604" s="91">
        <f t="shared" si="351"/>
        <v>2.7471800000000002</v>
      </c>
      <c r="P604" s="91">
        <f t="shared" si="351"/>
        <v>2.7146300000000001</v>
      </c>
      <c r="Q604" s="91">
        <f t="shared" si="351"/>
        <v>2.72695</v>
      </c>
      <c r="R604" s="91">
        <f t="shared" si="351"/>
        <v>2.8130099999999998</v>
      </c>
      <c r="S604" s="91">
        <f t="shared" si="351"/>
        <v>2.8107799999999998</v>
      </c>
      <c r="T604" s="91">
        <f t="shared" si="351"/>
        <v>2.7789700000000002</v>
      </c>
      <c r="U604" s="91">
        <f t="shared" si="351"/>
        <v>2.7709299999999999</v>
      </c>
      <c r="V604" s="91">
        <f t="shared" si="351"/>
        <v>2.76797</v>
      </c>
      <c r="W604" s="91">
        <f t="shared" si="351"/>
        <v>2.80809</v>
      </c>
      <c r="X604" s="91">
        <f t="shared" si="351"/>
        <v>2.8103699999999998</v>
      </c>
      <c r="Y604" s="91">
        <f t="shared" si="351"/>
        <v>2.73672</v>
      </c>
      <c r="Z604" s="91">
        <f t="shared" si="351"/>
        <v>2.53159</v>
      </c>
      <c r="AA604" s="91">
        <f t="shared" si="351"/>
        <v>2.3176100000000002</v>
      </c>
    </row>
    <row r="605" spans="1:27" ht="12.75" hidden="1" customHeight="1" outlineLevel="1" x14ac:dyDescent="0.2">
      <c r="A605" s="99" t="s">
        <v>1619</v>
      </c>
      <c r="B605" s="63" t="s">
        <v>238</v>
      </c>
      <c r="C605" s="43" t="s">
        <v>79</v>
      </c>
      <c r="D605" s="44">
        <v>1283.99</v>
      </c>
      <c r="E605" s="44">
        <v>1072.29</v>
      </c>
      <c r="F605" s="44">
        <v>950.23</v>
      </c>
      <c r="G605" s="44">
        <v>218.07</v>
      </c>
      <c r="H605" s="44">
        <v>234.42</v>
      </c>
      <c r="I605" s="44">
        <v>269.04000000000002</v>
      </c>
      <c r="J605" s="44">
        <v>1314.16</v>
      </c>
      <c r="K605" s="44">
        <v>1595.14</v>
      </c>
      <c r="L605" s="44">
        <v>1766.56</v>
      </c>
      <c r="M605" s="44">
        <v>1954.58</v>
      </c>
      <c r="N605" s="44">
        <v>2001.95</v>
      </c>
      <c r="O605" s="44">
        <v>1978.39</v>
      </c>
      <c r="P605" s="44">
        <v>1945.84</v>
      </c>
      <c r="Q605" s="44">
        <v>1958.16</v>
      </c>
      <c r="R605" s="44">
        <v>2044.22</v>
      </c>
      <c r="S605" s="44">
        <v>2041.99</v>
      </c>
      <c r="T605" s="44">
        <v>2010.18</v>
      </c>
      <c r="U605" s="44">
        <v>2002.14</v>
      </c>
      <c r="V605" s="44">
        <v>1999.18</v>
      </c>
      <c r="W605" s="44">
        <v>2039.3</v>
      </c>
      <c r="X605" s="44">
        <v>2041.58</v>
      </c>
      <c r="Y605" s="44">
        <v>1967.93</v>
      </c>
      <c r="Z605" s="44">
        <v>1762.8</v>
      </c>
      <c r="AA605" s="44">
        <v>1548.82</v>
      </c>
    </row>
    <row r="606" spans="1:27" ht="12.75" hidden="1" customHeight="1" outlineLevel="1" x14ac:dyDescent="0.2">
      <c r="A606" s="99" t="s">
        <v>1620</v>
      </c>
      <c r="B606" s="63" t="s">
        <v>90</v>
      </c>
      <c r="C606" s="43" t="s">
        <v>79</v>
      </c>
      <c r="D606" s="44">
        <f>$D$486</f>
        <v>434.18</v>
      </c>
      <c r="E606" s="44">
        <f t="shared" ref="E606:AA606" si="352">$D$486</f>
        <v>434.18</v>
      </c>
      <c r="F606" s="44">
        <f t="shared" si="352"/>
        <v>434.18</v>
      </c>
      <c r="G606" s="44">
        <f t="shared" si="352"/>
        <v>434.18</v>
      </c>
      <c r="H606" s="44">
        <f t="shared" si="352"/>
        <v>434.18</v>
      </c>
      <c r="I606" s="44">
        <f t="shared" si="352"/>
        <v>434.18</v>
      </c>
      <c r="J606" s="44">
        <f t="shared" si="352"/>
        <v>434.18</v>
      </c>
      <c r="K606" s="44">
        <f t="shared" si="352"/>
        <v>434.18</v>
      </c>
      <c r="L606" s="44">
        <f t="shared" si="352"/>
        <v>434.18</v>
      </c>
      <c r="M606" s="44">
        <f t="shared" si="352"/>
        <v>434.18</v>
      </c>
      <c r="N606" s="44">
        <f t="shared" si="352"/>
        <v>434.18</v>
      </c>
      <c r="O606" s="44">
        <f t="shared" si="352"/>
        <v>434.18</v>
      </c>
      <c r="P606" s="44">
        <f t="shared" si="352"/>
        <v>434.18</v>
      </c>
      <c r="Q606" s="44">
        <f t="shared" si="352"/>
        <v>434.18</v>
      </c>
      <c r="R606" s="44">
        <f t="shared" si="352"/>
        <v>434.18</v>
      </c>
      <c r="S606" s="44">
        <f t="shared" si="352"/>
        <v>434.18</v>
      </c>
      <c r="T606" s="44">
        <f t="shared" si="352"/>
        <v>434.18</v>
      </c>
      <c r="U606" s="44">
        <f t="shared" si="352"/>
        <v>434.18</v>
      </c>
      <c r="V606" s="44">
        <f t="shared" si="352"/>
        <v>434.18</v>
      </c>
      <c r="W606" s="44">
        <f t="shared" si="352"/>
        <v>434.18</v>
      </c>
      <c r="X606" s="44">
        <f t="shared" si="352"/>
        <v>434.18</v>
      </c>
      <c r="Y606" s="44">
        <f t="shared" si="352"/>
        <v>434.18</v>
      </c>
      <c r="Z606" s="44">
        <f t="shared" si="352"/>
        <v>434.18</v>
      </c>
      <c r="AA606" s="44">
        <f t="shared" si="352"/>
        <v>434.18</v>
      </c>
    </row>
    <row r="607" spans="1:27" ht="12.75" hidden="1" customHeight="1" outlineLevel="1" x14ac:dyDescent="0.2">
      <c r="A607" s="99" t="s">
        <v>1621</v>
      </c>
      <c r="B607" s="63" t="s">
        <v>83</v>
      </c>
      <c r="C607" s="43" t="s">
        <v>79</v>
      </c>
      <c r="D607" s="44">
        <v>3.92</v>
      </c>
      <c r="E607" s="44">
        <v>3.92</v>
      </c>
      <c r="F607" s="44">
        <v>3.92</v>
      </c>
      <c r="G607" s="44">
        <v>3.92</v>
      </c>
      <c r="H607" s="44">
        <v>3.92</v>
      </c>
      <c r="I607" s="44">
        <v>3.92</v>
      </c>
      <c r="J607" s="44">
        <v>3.92</v>
      </c>
      <c r="K607" s="44">
        <v>3.92</v>
      </c>
      <c r="L607" s="44">
        <v>3.92</v>
      </c>
      <c r="M607" s="44">
        <v>3.92</v>
      </c>
      <c r="N607" s="44">
        <v>3.92</v>
      </c>
      <c r="O607" s="44">
        <v>3.92</v>
      </c>
      <c r="P607" s="44">
        <v>3.92</v>
      </c>
      <c r="Q607" s="44">
        <v>3.92</v>
      </c>
      <c r="R607" s="44">
        <v>3.92</v>
      </c>
      <c r="S607" s="44">
        <v>3.92</v>
      </c>
      <c r="T607" s="44">
        <v>3.92</v>
      </c>
      <c r="U607" s="44">
        <v>3.92</v>
      </c>
      <c r="V607" s="44">
        <v>3.92</v>
      </c>
      <c r="W607" s="44">
        <v>3.92</v>
      </c>
      <c r="X607" s="44">
        <v>3.92</v>
      </c>
      <c r="Y607" s="44">
        <v>3.92</v>
      </c>
      <c r="Z607" s="44">
        <v>3.92</v>
      </c>
      <c r="AA607" s="44">
        <v>3.92</v>
      </c>
    </row>
    <row r="608" spans="1:27" ht="12.75" hidden="1" customHeight="1" outlineLevel="1" x14ac:dyDescent="0.2">
      <c r="A608" s="99" t="s">
        <v>1622</v>
      </c>
      <c r="B608" s="63" t="s">
        <v>81</v>
      </c>
      <c r="C608" s="43" t="s">
        <v>79</v>
      </c>
      <c r="D608" s="44">
        <f>$D$11</f>
        <v>330.69</v>
      </c>
      <c r="E608" s="44">
        <f t="shared" ref="E608:AA608" si="353">$D$11</f>
        <v>330.69</v>
      </c>
      <c r="F608" s="44">
        <f t="shared" si="353"/>
        <v>330.69</v>
      </c>
      <c r="G608" s="44">
        <f t="shared" si="353"/>
        <v>330.69</v>
      </c>
      <c r="H608" s="44">
        <f t="shared" si="353"/>
        <v>330.69</v>
      </c>
      <c r="I608" s="44">
        <f t="shared" si="353"/>
        <v>330.69</v>
      </c>
      <c r="J608" s="44">
        <f t="shared" si="353"/>
        <v>330.69</v>
      </c>
      <c r="K608" s="44">
        <f t="shared" si="353"/>
        <v>330.69</v>
      </c>
      <c r="L608" s="44">
        <f t="shared" si="353"/>
        <v>330.69</v>
      </c>
      <c r="M608" s="44">
        <f t="shared" si="353"/>
        <v>330.69</v>
      </c>
      <c r="N608" s="44">
        <f t="shared" si="353"/>
        <v>330.69</v>
      </c>
      <c r="O608" s="44">
        <f t="shared" si="353"/>
        <v>330.69</v>
      </c>
      <c r="P608" s="44">
        <f t="shared" si="353"/>
        <v>330.69</v>
      </c>
      <c r="Q608" s="44">
        <f t="shared" si="353"/>
        <v>330.69</v>
      </c>
      <c r="R608" s="44">
        <f t="shared" si="353"/>
        <v>330.69</v>
      </c>
      <c r="S608" s="44">
        <f t="shared" si="353"/>
        <v>330.69</v>
      </c>
      <c r="T608" s="44">
        <f t="shared" si="353"/>
        <v>330.69</v>
      </c>
      <c r="U608" s="44">
        <f t="shared" si="353"/>
        <v>330.69</v>
      </c>
      <c r="V608" s="44">
        <f t="shared" si="353"/>
        <v>330.69</v>
      </c>
      <c r="W608" s="44">
        <f t="shared" si="353"/>
        <v>330.69</v>
      </c>
      <c r="X608" s="44">
        <f t="shared" si="353"/>
        <v>330.69</v>
      </c>
      <c r="Y608" s="44">
        <f t="shared" si="353"/>
        <v>330.69</v>
      </c>
      <c r="Z608" s="44">
        <f t="shared" si="353"/>
        <v>330.69</v>
      </c>
      <c r="AA608" s="44">
        <f t="shared" si="353"/>
        <v>330.69</v>
      </c>
    </row>
    <row r="609" spans="1:27" collapsed="1" x14ac:dyDescent="0.2">
      <c r="A609" s="98" t="s">
        <v>1623</v>
      </c>
      <c r="B609" s="28" t="str">
        <f>"26"&amp;"."&amp;$B$663&amp;"."&amp;$B$664</f>
        <v>26.08.2023</v>
      </c>
      <c r="C609" s="90" t="s">
        <v>76</v>
      </c>
      <c r="D609" s="91">
        <f>ROUND(((D610+D611+D613+D612)/1000),5)</f>
        <v>2.1805400000000001</v>
      </c>
      <c r="E609" s="91">
        <f>ROUND(((E610+E611+E613+E612)/1000),5)</f>
        <v>2.0970200000000001</v>
      </c>
      <c r="F609" s="91">
        <f>ROUND(((F610+F611+F613+F612)/1000),5)</f>
        <v>1.96991</v>
      </c>
      <c r="G609" s="91">
        <f t="shared" ref="G609:AA609" si="354">ROUND(((G610+G611+G613+G612)/1000),5)</f>
        <v>1.9343699999999999</v>
      </c>
      <c r="H609" s="91">
        <f t="shared" si="354"/>
        <v>1.9331799999999999</v>
      </c>
      <c r="I609" s="91">
        <f t="shared" si="354"/>
        <v>1.9518200000000001</v>
      </c>
      <c r="J609" s="91">
        <f t="shared" si="354"/>
        <v>2.05389</v>
      </c>
      <c r="K609" s="91">
        <f t="shared" si="354"/>
        <v>2.2499500000000001</v>
      </c>
      <c r="L609" s="91">
        <f t="shared" si="354"/>
        <v>2.5423499999999999</v>
      </c>
      <c r="M609" s="91">
        <f t="shared" si="354"/>
        <v>2.7887900000000001</v>
      </c>
      <c r="N609" s="91">
        <f t="shared" si="354"/>
        <v>2.8496299999999999</v>
      </c>
      <c r="O609" s="91">
        <f t="shared" si="354"/>
        <v>2.8587600000000002</v>
      </c>
      <c r="P609" s="91">
        <f t="shared" si="354"/>
        <v>2.8538399999999999</v>
      </c>
      <c r="Q609" s="91">
        <f t="shared" si="354"/>
        <v>2.8715700000000002</v>
      </c>
      <c r="R609" s="91">
        <f t="shared" si="354"/>
        <v>2.8687</v>
      </c>
      <c r="S609" s="91">
        <f t="shared" si="354"/>
        <v>2.86036</v>
      </c>
      <c r="T609" s="91">
        <f t="shared" si="354"/>
        <v>2.7843300000000002</v>
      </c>
      <c r="U609" s="91">
        <f t="shared" si="354"/>
        <v>2.70106</v>
      </c>
      <c r="V609" s="91">
        <f t="shared" si="354"/>
        <v>2.6988699999999999</v>
      </c>
      <c r="W609" s="91">
        <f t="shared" si="354"/>
        <v>2.7717100000000001</v>
      </c>
      <c r="X609" s="91">
        <f t="shared" si="354"/>
        <v>2.71793</v>
      </c>
      <c r="Y609" s="91">
        <f t="shared" si="354"/>
        <v>2.5346700000000002</v>
      </c>
      <c r="Z609" s="91">
        <f t="shared" si="354"/>
        <v>2.4597600000000002</v>
      </c>
      <c r="AA609" s="91">
        <f t="shared" si="354"/>
        <v>2.2482700000000002</v>
      </c>
    </row>
    <row r="610" spans="1:27" ht="12.75" hidden="1" customHeight="1" outlineLevel="1" x14ac:dyDescent="0.2">
      <c r="A610" s="99" t="s">
        <v>1624</v>
      </c>
      <c r="B610" s="63" t="s">
        <v>238</v>
      </c>
      <c r="C610" s="43" t="s">
        <v>79</v>
      </c>
      <c r="D610" s="44">
        <v>1411.75</v>
      </c>
      <c r="E610" s="44">
        <v>1328.23</v>
      </c>
      <c r="F610" s="44">
        <v>1201.1199999999999</v>
      </c>
      <c r="G610" s="44">
        <v>1165.58</v>
      </c>
      <c r="H610" s="44">
        <v>1164.3900000000001</v>
      </c>
      <c r="I610" s="44">
        <v>1183.03</v>
      </c>
      <c r="J610" s="44">
        <v>1285.0999999999999</v>
      </c>
      <c r="K610" s="44">
        <v>1481.16</v>
      </c>
      <c r="L610" s="44">
        <v>1773.56</v>
      </c>
      <c r="M610" s="44">
        <v>2020</v>
      </c>
      <c r="N610" s="44">
        <v>2080.84</v>
      </c>
      <c r="O610" s="44">
        <v>2089.9699999999998</v>
      </c>
      <c r="P610" s="44">
        <v>2085.0500000000002</v>
      </c>
      <c r="Q610" s="44">
        <v>2102.7800000000002</v>
      </c>
      <c r="R610" s="44">
        <v>2099.91</v>
      </c>
      <c r="S610" s="44">
        <v>2091.5700000000002</v>
      </c>
      <c r="T610" s="44">
        <v>2015.54</v>
      </c>
      <c r="U610" s="44">
        <v>1932.27</v>
      </c>
      <c r="V610" s="44">
        <v>1930.08</v>
      </c>
      <c r="W610" s="44">
        <v>2002.92</v>
      </c>
      <c r="X610" s="44">
        <v>1949.14</v>
      </c>
      <c r="Y610" s="44">
        <v>1765.88</v>
      </c>
      <c r="Z610" s="44">
        <v>1690.97</v>
      </c>
      <c r="AA610" s="44">
        <v>1479.48</v>
      </c>
    </row>
    <row r="611" spans="1:27" ht="12.75" hidden="1" customHeight="1" outlineLevel="1" x14ac:dyDescent="0.2">
      <c r="A611" s="99" t="s">
        <v>1625</v>
      </c>
      <c r="B611" s="63" t="s">
        <v>90</v>
      </c>
      <c r="C611" s="43" t="s">
        <v>79</v>
      </c>
      <c r="D611" s="44">
        <f>$D$486</f>
        <v>434.18</v>
      </c>
      <c r="E611" s="44">
        <f t="shared" ref="E611:AA611" si="355">$D$486</f>
        <v>434.18</v>
      </c>
      <c r="F611" s="44">
        <f t="shared" si="355"/>
        <v>434.18</v>
      </c>
      <c r="G611" s="44">
        <f t="shared" si="355"/>
        <v>434.18</v>
      </c>
      <c r="H611" s="44">
        <f t="shared" si="355"/>
        <v>434.18</v>
      </c>
      <c r="I611" s="44">
        <f t="shared" si="355"/>
        <v>434.18</v>
      </c>
      <c r="J611" s="44">
        <f t="shared" si="355"/>
        <v>434.18</v>
      </c>
      <c r="K611" s="44">
        <f t="shared" si="355"/>
        <v>434.18</v>
      </c>
      <c r="L611" s="44">
        <f t="shared" si="355"/>
        <v>434.18</v>
      </c>
      <c r="M611" s="44">
        <f t="shared" si="355"/>
        <v>434.18</v>
      </c>
      <c r="N611" s="44">
        <f t="shared" si="355"/>
        <v>434.18</v>
      </c>
      <c r="O611" s="44">
        <f t="shared" si="355"/>
        <v>434.18</v>
      </c>
      <c r="P611" s="44">
        <f t="shared" si="355"/>
        <v>434.18</v>
      </c>
      <c r="Q611" s="44">
        <f t="shared" si="355"/>
        <v>434.18</v>
      </c>
      <c r="R611" s="44">
        <f t="shared" si="355"/>
        <v>434.18</v>
      </c>
      <c r="S611" s="44">
        <f t="shared" si="355"/>
        <v>434.18</v>
      </c>
      <c r="T611" s="44">
        <f t="shared" si="355"/>
        <v>434.18</v>
      </c>
      <c r="U611" s="44">
        <f t="shared" si="355"/>
        <v>434.18</v>
      </c>
      <c r="V611" s="44">
        <f t="shared" si="355"/>
        <v>434.18</v>
      </c>
      <c r="W611" s="44">
        <f t="shared" si="355"/>
        <v>434.18</v>
      </c>
      <c r="X611" s="44">
        <f t="shared" si="355"/>
        <v>434.18</v>
      </c>
      <c r="Y611" s="44">
        <f t="shared" si="355"/>
        <v>434.18</v>
      </c>
      <c r="Z611" s="44">
        <f t="shared" si="355"/>
        <v>434.18</v>
      </c>
      <c r="AA611" s="44">
        <f t="shared" si="355"/>
        <v>434.18</v>
      </c>
    </row>
    <row r="612" spans="1:27" ht="12.75" hidden="1" customHeight="1" outlineLevel="1" x14ac:dyDescent="0.2">
      <c r="A612" s="99" t="s">
        <v>1626</v>
      </c>
      <c r="B612" s="63" t="s">
        <v>83</v>
      </c>
      <c r="C612" s="43" t="s">
        <v>79</v>
      </c>
      <c r="D612" s="44">
        <v>3.92</v>
      </c>
      <c r="E612" s="44">
        <v>3.92</v>
      </c>
      <c r="F612" s="44">
        <v>3.92</v>
      </c>
      <c r="G612" s="44">
        <v>3.92</v>
      </c>
      <c r="H612" s="44">
        <v>3.92</v>
      </c>
      <c r="I612" s="44">
        <v>3.92</v>
      </c>
      <c r="J612" s="44">
        <v>3.92</v>
      </c>
      <c r="K612" s="44">
        <v>3.92</v>
      </c>
      <c r="L612" s="44">
        <v>3.92</v>
      </c>
      <c r="M612" s="44">
        <v>3.92</v>
      </c>
      <c r="N612" s="44">
        <v>3.92</v>
      </c>
      <c r="O612" s="44">
        <v>3.92</v>
      </c>
      <c r="P612" s="44">
        <v>3.92</v>
      </c>
      <c r="Q612" s="44">
        <v>3.92</v>
      </c>
      <c r="R612" s="44">
        <v>3.92</v>
      </c>
      <c r="S612" s="44">
        <v>3.92</v>
      </c>
      <c r="T612" s="44">
        <v>3.92</v>
      </c>
      <c r="U612" s="44">
        <v>3.92</v>
      </c>
      <c r="V612" s="44">
        <v>3.92</v>
      </c>
      <c r="W612" s="44">
        <v>3.92</v>
      </c>
      <c r="X612" s="44">
        <v>3.92</v>
      </c>
      <c r="Y612" s="44">
        <v>3.92</v>
      </c>
      <c r="Z612" s="44">
        <v>3.92</v>
      </c>
      <c r="AA612" s="44">
        <v>3.92</v>
      </c>
    </row>
    <row r="613" spans="1:27" ht="12.75" hidden="1" customHeight="1" outlineLevel="1" x14ac:dyDescent="0.2">
      <c r="A613" s="99" t="s">
        <v>1627</v>
      </c>
      <c r="B613" s="63" t="s">
        <v>81</v>
      </c>
      <c r="C613" s="43" t="s">
        <v>79</v>
      </c>
      <c r="D613" s="44">
        <f>$D$11</f>
        <v>330.69</v>
      </c>
      <c r="E613" s="44">
        <f t="shared" ref="E613:AA613" si="356">$D$11</f>
        <v>330.69</v>
      </c>
      <c r="F613" s="44">
        <f t="shared" si="356"/>
        <v>330.69</v>
      </c>
      <c r="G613" s="44">
        <f t="shared" si="356"/>
        <v>330.69</v>
      </c>
      <c r="H613" s="44">
        <f t="shared" si="356"/>
        <v>330.69</v>
      </c>
      <c r="I613" s="44">
        <f t="shared" si="356"/>
        <v>330.69</v>
      </c>
      <c r="J613" s="44">
        <f t="shared" si="356"/>
        <v>330.69</v>
      </c>
      <c r="K613" s="44">
        <f t="shared" si="356"/>
        <v>330.69</v>
      </c>
      <c r="L613" s="44">
        <f t="shared" si="356"/>
        <v>330.69</v>
      </c>
      <c r="M613" s="44">
        <f t="shared" si="356"/>
        <v>330.69</v>
      </c>
      <c r="N613" s="44">
        <f t="shared" si="356"/>
        <v>330.69</v>
      </c>
      <c r="O613" s="44">
        <f t="shared" si="356"/>
        <v>330.69</v>
      </c>
      <c r="P613" s="44">
        <f t="shared" si="356"/>
        <v>330.69</v>
      </c>
      <c r="Q613" s="44">
        <f t="shared" si="356"/>
        <v>330.69</v>
      </c>
      <c r="R613" s="44">
        <f t="shared" si="356"/>
        <v>330.69</v>
      </c>
      <c r="S613" s="44">
        <f t="shared" si="356"/>
        <v>330.69</v>
      </c>
      <c r="T613" s="44">
        <f t="shared" si="356"/>
        <v>330.69</v>
      </c>
      <c r="U613" s="44">
        <f t="shared" si="356"/>
        <v>330.69</v>
      </c>
      <c r="V613" s="44">
        <f t="shared" si="356"/>
        <v>330.69</v>
      </c>
      <c r="W613" s="44">
        <f t="shared" si="356"/>
        <v>330.69</v>
      </c>
      <c r="X613" s="44">
        <f t="shared" si="356"/>
        <v>330.69</v>
      </c>
      <c r="Y613" s="44">
        <f t="shared" si="356"/>
        <v>330.69</v>
      </c>
      <c r="Z613" s="44">
        <f t="shared" si="356"/>
        <v>330.69</v>
      </c>
      <c r="AA613" s="44">
        <f t="shared" si="356"/>
        <v>330.69</v>
      </c>
    </row>
    <row r="614" spans="1:27" collapsed="1" x14ac:dyDescent="0.2">
      <c r="A614" s="98" t="s">
        <v>1628</v>
      </c>
      <c r="B614" s="28" t="str">
        <f>"27"&amp;"."&amp;$B$663&amp;"."&amp;$B$664</f>
        <v>27.08.2023</v>
      </c>
      <c r="C614" s="90" t="s">
        <v>76</v>
      </c>
      <c r="D614" s="91">
        <f>ROUND(((D615+D616+D618+D617)/1000),5)</f>
        <v>2.1093500000000001</v>
      </c>
      <c r="E614" s="91">
        <f>ROUND(((E615+E616+E618+E617)/1000),5)</f>
        <v>1.99749</v>
      </c>
      <c r="F614" s="91">
        <f>ROUND(((F615+F616+F618+F617)/1000),5)</f>
        <v>1.9366000000000001</v>
      </c>
      <c r="G614" s="91">
        <f t="shared" ref="G614:AA614" si="357">ROUND(((G615+G616+G618+G617)/1000),5)</f>
        <v>1.8937900000000001</v>
      </c>
      <c r="H614" s="91">
        <f t="shared" si="357"/>
        <v>1.8674200000000001</v>
      </c>
      <c r="I614" s="91">
        <f t="shared" si="357"/>
        <v>1.8461700000000001</v>
      </c>
      <c r="J614" s="91">
        <f t="shared" si="357"/>
        <v>1.8345</v>
      </c>
      <c r="K614" s="91">
        <f t="shared" si="357"/>
        <v>2.0642999999999998</v>
      </c>
      <c r="L614" s="91">
        <f t="shared" si="357"/>
        <v>2.3462200000000002</v>
      </c>
      <c r="M614" s="91">
        <f t="shared" si="357"/>
        <v>2.5373000000000001</v>
      </c>
      <c r="N614" s="91">
        <f t="shared" si="357"/>
        <v>2.6477300000000001</v>
      </c>
      <c r="O614" s="91">
        <f t="shared" si="357"/>
        <v>2.68242</v>
      </c>
      <c r="P614" s="91">
        <f t="shared" si="357"/>
        <v>2.6816900000000001</v>
      </c>
      <c r="Q614" s="91">
        <f t="shared" si="357"/>
        <v>2.6901899999999999</v>
      </c>
      <c r="R614" s="91">
        <f t="shared" si="357"/>
        <v>2.6914400000000001</v>
      </c>
      <c r="S614" s="91">
        <f t="shared" si="357"/>
        <v>2.6833399999999998</v>
      </c>
      <c r="T614" s="91">
        <f t="shared" si="357"/>
        <v>2.6454200000000001</v>
      </c>
      <c r="U614" s="91">
        <f t="shared" si="357"/>
        <v>2.58961</v>
      </c>
      <c r="V614" s="91">
        <f t="shared" si="357"/>
        <v>2.5811700000000002</v>
      </c>
      <c r="W614" s="91">
        <f t="shared" si="357"/>
        <v>2.6225299999999998</v>
      </c>
      <c r="X614" s="91">
        <f t="shared" si="357"/>
        <v>2.63741</v>
      </c>
      <c r="Y614" s="91">
        <f t="shared" si="357"/>
        <v>2.5298600000000002</v>
      </c>
      <c r="Z614" s="91">
        <f t="shared" si="357"/>
        <v>2.4736799999999999</v>
      </c>
      <c r="AA614" s="91">
        <f t="shared" si="357"/>
        <v>2.2137099999999998</v>
      </c>
    </row>
    <row r="615" spans="1:27" ht="12.75" hidden="1" customHeight="1" outlineLevel="1" x14ac:dyDescent="0.2">
      <c r="A615" s="99" t="s">
        <v>1629</v>
      </c>
      <c r="B615" s="63" t="s">
        <v>238</v>
      </c>
      <c r="C615" s="43" t="s">
        <v>79</v>
      </c>
      <c r="D615" s="44">
        <v>1340.56</v>
      </c>
      <c r="E615" s="44">
        <v>1228.7</v>
      </c>
      <c r="F615" s="44">
        <v>1167.81</v>
      </c>
      <c r="G615" s="44">
        <v>1125</v>
      </c>
      <c r="H615" s="44">
        <v>1098.6300000000001</v>
      </c>
      <c r="I615" s="44">
        <v>1077.3800000000001</v>
      </c>
      <c r="J615" s="44">
        <v>1065.71</v>
      </c>
      <c r="K615" s="44">
        <v>1295.51</v>
      </c>
      <c r="L615" s="44">
        <v>1577.43</v>
      </c>
      <c r="M615" s="44">
        <v>1768.51</v>
      </c>
      <c r="N615" s="44">
        <v>1878.94</v>
      </c>
      <c r="O615" s="44">
        <v>1913.63</v>
      </c>
      <c r="P615" s="44">
        <v>1912.9</v>
      </c>
      <c r="Q615" s="44">
        <v>1921.4</v>
      </c>
      <c r="R615" s="44">
        <v>1922.65</v>
      </c>
      <c r="S615" s="44">
        <v>1914.55</v>
      </c>
      <c r="T615" s="44">
        <v>1876.63</v>
      </c>
      <c r="U615" s="44">
        <v>1820.82</v>
      </c>
      <c r="V615" s="44">
        <v>1812.38</v>
      </c>
      <c r="W615" s="44">
        <v>1853.74</v>
      </c>
      <c r="X615" s="44">
        <v>1868.62</v>
      </c>
      <c r="Y615" s="44">
        <v>1761.07</v>
      </c>
      <c r="Z615" s="44">
        <v>1704.89</v>
      </c>
      <c r="AA615" s="44">
        <v>1444.92</v>
      </c>
    </row>
    <row r="616" spans="1:27" ht="12.75" hidden="1" customHeight="1" outlineLevel="1" x14ac:dyDescent="0.2">
      <c r="A616" s="99" t="s">
        <v>1630</v>
      </c>
      <c r="B616" s="63" t="s">
        <v>90</v>
      </c>
      <c r="C616" s="43" t="s">
        <v>79</v>
      </c>
      <c r="D616" s="44">
        <f>$D$486</f>
        <v>434.18</v>
      </c>
      <c r="E616" s="44">
        <f t="shared" ref="E616:AA616" si="358">$D$486</f>
        <v>434.18</v>
      </c>
      <c r="F616" s="44">
        <f t="shared" si="358"/>
        <v>434.18</v>
      </c>
      <c r="G616" s="44">
        <f t="shared" si="358"/>
        <v>434.18</v>
      </c>
      <c r="H616" s="44">
        <f t="shared" si="358"/>
        <v>434.18</v>
      </c>
      <c r="I616" s="44">
        <f t="shared" si="358"/>
        <v>434.18</v>
      </c>
      <c r="J616" s="44">
        <f t="shared" si="358"/>
        <v>434.18</v>
      </c>
      <c r="K616" s="44">
        <f t="shared" si="358"/>
        <v>434.18</v>
      </c>
      <c r="L616" s="44">
        <f t="shared" si="358"/>
        <v>434.18</v>
      </c>
      <c r="M616" s="44">
        <f t="shared" si="358"/>
        <v>434.18</v>
      </c>
      <c r="N616" s="44">
        <f t="shared" si="358"/>
        <v>434.18</v>
      </c>
      <c r="O616" s="44">
        <f t="shared" si="358"/>
        <v>434.18</v>
      </c>
      <c r="P616" s="44">
        <f t="shared" si="358"/>
        <v>434.18</v>
      </c>
      <c r="Q616" s="44">
        <f t="shared" si="358"/>
        <v>434.18</v>
      </c>
      <c r="R616" s="44">
        <f t="shared" si="358"/>
        <v>434.18</v>
      </c>
      <c r="S616" s="44">
        <f t="shared" si="358"/>
        <v>434.18</v>
      </c>
      <c r="T616" s="44">
        <f t="shared" si="358"/>
        <v>434.18</v>
      </c>
      <c r="U616" s="44">
        <f t="shared" si="358"/>
        <v>434.18</v>
      </c>
      <c r="V616" s="44">
        <f t="shared" si="358"/>
        <v>434.18</v>
      </c>
      <c r="W616" s="44">
        <f t="shared" si="358"/>
        <v>434.18</v>
      </c>
      <c r="X616" s="44">
        <f t="shared" si="358"/>
        <v>434.18</v>
      </c>
      <c r="Y616" s="44">
        <f t="shared" si="358"/>
        <v>434.18</v>
      </c>
      <c r="Z616" s="44">
        <f t="shared" si="358"/>
        <v>434.18</v>
      </c>
      <c r="AA616" s="44">
        <f t="shared" si="358"/>
        <v>434.18</v>
      </c>
    </row>
    <row r="617" spans="1:27" ht="12.75" hidden="1" customHeight="1" outlineLevel="1" x14ac:dyDescent="0.2">
      <c r="A617" s="99" t="s">
        <v>1631</v>
      </c>
      <c r="B617" s="63" t="s">
        <v>83</v>
      </c>
      <c r="C617" s="43" t="s">
        <v>79</v>
      </c>
      <c r="D617" s="44">
        <v>3.92</v>
      </c>
      <c r="E617" s="44">
        <v>3.92</v>
      </c>
      <c r="F617" s="44">
        <v>3.92</v>
      </c>
      <c r="G617" s="44">
        <v>3.92</v>
      </c>
      <c r="H617" s="44">
        <v>3.92</v>
      </c>
      <c r="I617" s="44">
        <v>3.92</v>
      </c>
      <c r="J617" s="44">
        <v>3.92</v>
      </c>
      <c r="K617" s="44">
        <v>3.92</v>
      </c>
      <c r="L617" s="44">
        <v>3.92</v>
      </c>
      <c r="M617" s="44">
        <v>3.92</v>
      </c>
      <c r="N617" s="44">
        <v>3.92</v>
      </c>
      <c r="O617" s="44">
        <v>3.92</v>
      </c>
      <c r="P617" s="44">
        <v>3.92</v>
      </c>
      <c r="Q617" s="44">
        <v>3.92</v>
      </c>
      <c r="R617" s="44">
        <v>3.92</v>
      </c>
      <c r="S617" s="44">
        <v>3.92</v>
      </c>
      <c r="T617" s="44">
        <v>3.92</v>
      </c>
      <c r="U617" s="44">
        <v>3.92</v>
      </c>
      <c r="V617" s="44">
        <v>3.92</v>
      </c>
      <c r="W617" s="44">
        <v>3.92</v>
      </c>
      <c r="X617" s="44">
        <v>3.92</v>
      </c>
      <c r="Y617" s="44">
        <v>3.92</v>
      </c>
      <c r="Z617" s="44">
        <v>3.92</v>
      </c>
      <c r="AA617" s="44">
        <v>3.92</v>
      </c>
    </row>
    <row r="618" spans="1:27" ht="12.75" hidden="1" customHeight="1" outlineLevel="1" x14ac:dyDescent="0.2">
      <c r="A618" s="99" t="s">
        <v>1632</v>
      </c>
      <c r="B618" s="63" t="s">
        <v>81</v>
      </c>
      <c r="C618" s="43" t="s">
        <v>79</v>
      </c>
      <c r="D618" s="44">
        <f>$D$11</f>
        <v>330.69</v>
      </c>
      <c r="E618" s="44">
        <f t="shared" ref="E618:AA618" si="359">$D$11</f>
        <v>330.69</v>
      </c>
      <c r="F618" s="44">
        <f t="shared" si="359"/>
        <v>330.69</v>
      </c>
      <c r="G618" s="44">
        <f t="shared" si="359"/>
        <v>330.69</v>
      </c>
      <c r="H618" s="44">
        <f t="shared" si="359"/>
        <v>330.69</v>
      </c>
      <c r="I618" s="44">
        <f t="shared" si="359"/>
        <v>330.69</v>
      </c>
      <c r="J618" s="44">
        <f t="shared" si="359"/>
        <v>330.69</v>
      </c>
      <c r="K618" s="44">
        <f t="shared" si="359"/>
        <v>330.69</v>
      </c>
      <c r="L618" s="44">
        <f t="shared" si="359"/>
        <v>330.69</v>
      </c>
      <c r="M618" s="44">
        <f t="shared" si="359"/>
        <v>330.69</v>
      </c>
      <c r="N618" s="44">
        <f t="shared" si="359"/>
        <v>330.69</v>
      </c>
      <c r="O618" s="44">
        <f t="shared" si="359"/>
        <v>330.69</v>
      </c>
      <c r="P618" s="44">
        <f t="shared" si="359"/>
        <v>330.69</v>
      </c>
      <c r="Q618" s="44">
        <f t="shared" si="359"/>
        <v>330.69</v>
      </c>
      <c r="R618" s="44">
        <f t="shared" si="359"/>
        <v>330.69</v>
      </c>
      <c r="S618" s="44">
        <f t="shared" si="359"/>
        <v>330.69</v>
      </c>
      <c r="T618" s="44">
        <f t="shared" si="359"/>
        <v>330.69</v>
      </c>
      <c r="U618" s="44">
        <f t="shared" si="359"/>
        <v>330.69</v>
      </c>
      <c r="V618" s="44">
        <f t="shared" si="359"/>
        <v>330.69</v>
      </c>
      <c r="W618" s="44">
        <f t="shared" si="359"/>
        <v>330.69</v>
      </c>
      <c r="X618" s="44">
        <f t="shared" si="359"/>
        <v>330.69</v>
      </c>
      <c r="Y618" s="44">
        <f t="shared" si="359"/>
        <v>330.69</v>
      </c>
      <c r="Z618" s="44">
        <f t="shared" si="359"/>
        <v>330.69</v>
      </c>
      <c r="AA618" s="44">
        <f t="shared" si="359"/>
        <v>330.69</v>
      </c>
    </row>
    <row r="619" spans="1:27" collapsed="1" x14ac:dyDescent="0.2">
      <c r="A619" s="98" t="s">
        <v>1633</v>
      </c>
      <c r="B619" s="28" t="str">
        <f>"28"&amp;"."&amp;$B$663&amp;"."&amp;$B$664</f>
        <v>28.08.2023</v>
      </c>
      <c r="C619" s="90" t="s">
        <v>76</v>
      </c>
      <c r="D619" s="91">
        <f>ROUND(((D620+D621+D623+D622)/1000),5)</f>
        <v>2.0775299999999999</v>
      </c>
      <c r="E619" s="91">
        <f>ROUND(((E620+E621+E623+E622)/1000),5)</f>
        <v>1.9358599999999999</v>
      </c>
      <c r="F619" s="91">
        <f>ROUND(((F620+F621+F623+F622)/1000),5)</f>
        <v>1.8656600000000001</v>
      </c>
      <c r="G619" s="91">
        <f t="shared" ref="G619:AA619" si="360">ROUND(((G620+G621+G623+G622)/1000),5)</f>
        <v>1.8026899999999999</v>
      </c>
      <c r="H619" s="91">
        <f t="shared" si="360"/>
        <v>1.8470599999999999</v>
      </c>
      <c r="I619" s="91">
        <f t="shared" si="360"/>
        <v>1.93709</v>
      </c>
      <c r="J619" s="91">
        <f t="shared" si="360"/>
        <v>2.1124100000000001</v>
      </c>
      <c r="K619" s="91">
        <f t="shared" si="360"/>
        <v>2.3928199999999999</v>
      </c>
      <c r="L619" s="91">
        <f t="shared" si="360"/>
        <v>2.6738900000000001</v>
      </c>
      <c r="M619" s="91">
        <f t="shared" si="360"/>
        <v>2.786</v>
      </c>
      <c r="N619" s="91">
        <f t="shared" si="360"/>
        <v>2.80023</v>
      </c>
      <c r="O619" s="91">
        <f t="shared" si="360"/>
        <v>2.8009499999999998</v>
      </c>
      <c r="P619" s="91">
        <f t="shared" si="360"/>
        <v>2.7917000000000001</v>
      </c>
      <c r="Q619" s="91">
        <f t="shared" si="360"/>
        <v>2.8471299999999999</v>
      </c>
      <c r="R619" s="91">
        <f t="shared" si="360"/>
        <v>2.94068</v>
      </c>
      <c r="S619" s="91">
        <f t="shared" si="360"/>
        <v>2.9326300000000001</v>
      </c>
      <c r="T619" s="91">
        <f t="shared" si="360"/>
        <v>2.9503400000000002</v>
      </c>
      <c r="U619" s="91">
        <f t="shared" si="360"/>
        <v>2.8101699999999998</v>
      </c>
      <c r="V619" s="91">
        <f t="shared" si="360"/>
        <v>2.8031700000000002</v>
      </c>
      <c r="W619" s="91">
        <f t="shared" si="360"/>
        <v>2.8106900000000001</v>
      </c>
      <c r="X619" s="91">
        <f t="shared" si="360"/>
        <v>2.7864399999999998</v>
      </c>
      <c r="Y619" s="91">
        <f t="shared" si="360"/>
        <v>2.70235</v>
      </c>
      <c r="Z619" s="91">
        <f t="shared" si="360"/>
        <v>2.4690599999999998</v>
      </c>
      <c r="AA619" s="91">
        <f t="shared" si="360"/>
        <v>2.22478</v>
      </c>
    </row>
    <row r="620" spans="1:27" ht="12.75" hidden="1" customHeight="1" outlineLevel="1" x14ac:dyDescent="0.2">
      <c r="A620" s="99" t="s">
        <v>1634</v>
      </c>
      <c r="B620" s="63" t="s">
        <v>238</v>
      </c>
      <c r="C620" s="43" t="s">
        <v>79</v>
      </c>
      <c r="D620" s="44">
        <v>1308.74</v>
      </c>
      <c r="E620" s="44">
        <v>1167.07</v>
      </c>
      <c r="F620" s="44">
        <v>1096.8699999999999</v>
      </c>
      <c r="G620" s="44">
        <v>1033.9000000000001</v>
      </c>
      <c r="H620" s="44">
        <v>1078.27</v>
      </c>
      <c r="I620" s="44">
        <v>1168.3</v>
      </c>
      <c r="J620" s="44">
        <v>1343.62</v>
      </c>
      <c r="K620" s="44">
        <v>1624.03</v>
      </c>
      <c r="L620" s="44">
        <v>1905.1</v>
      </c>
      <c r="M620" s="44">
        <v>2017.21</v>
      </c>
      <c r="N620" s="44">
        <v>2031.44</v>
      </c>
      <c r="O620" s="44">
        <v>2032.16</v>
      </c>
      <c r="P620" s="44">
        <v>2022.91</v>
      </c>
      <c r="Q620" s="44">
        <v>2078.34</v>
      </c>
      <c r="R620" s="44">
        <v>2171.89</v>
      </c>
      <c r="S620" s="44">
        <v>2163.84</v>
      </c>
      <c r="T620" s="44">
        <v>2181.5500000000002</v>
      </c>
      <c r="U620" s="44">
        <v>2041.38</v>
      </c>
      <c r="V620" s="44">
        <v>2034.38</v>
      </c>
      <c r="W620" s="44">
        <v>2041.9</v>
      </c>
      <c r="X620" s="44">
        <v>2017.65</v>
      </c>
      <c r="Y620" s="44">
        <v>1933.56</v>
      </c>
      <c r="Z620" s="44">
        <v>1700.27</v>
      </c>
      <c r="AA620" s="44">
        <v>1455.99</v>
      </c>
    </row>
    <row r="621" spans="1:27" ht="12.75" hidden="1" customHeight="1" outlineLevel="1" x14ac:dyDescent="0.2">
      <c r="A621" s="99" t="s">
        <v>1635</v>
      </c>
      <c r="B621" s="63" t="s">
        <v>90</v>
      </c>
      <c r="C621" s="43" t="s">
        <v>79</v>
      </c>
      <c r="D621" s="44">
        <f>$D$486</f>
        <v>434.18</v>
      </c>
      <c r="E621" s="44">
        <f t="shared" ref="E621:AA621" si="361">$D$486</f>
        <v>434.18</v>
      </c>
      <c r="F621" s="44">
        <f t="shared" si="361"/>
        <v>434.18</v>
      </c>
      <c r="G621" s="44">
        <f t="shared" si="361"/>
        <v>434.18</v>
      </c>
      <c r="H621" s="44">
        <f t="shared" si="361"/>
        <v>434.18</v>
      </c>
      <c r="I621" s="44">
        <f t="shared" si="361"/>
        <v>434.18</v>
      </c>
      <c r="J621" s="44">
        <f t="shared" si="361"/>
        <v>434.18</v>
      </c>
      <c r="K621" s="44">
        <f t="shared" si="361"/>
        <v>434.18</v>
      </c>
      <c r="L621" s="44">
        <f t="shared" si="361"/>
        <v>434.18</v>
      </c>
      <c r="M621" s="44">
        <f t="shared" si="361"/>
        <v>434.18</v>
      </c>
      <c r="N621" s="44">
        <f t="shared" si="361"/>
        <v>434.18</v>
      </c>
      <c r="O621" s="44">
        <f t="shared" si="361"/>
        <v>434.18</v>
      </c>
      <c r="P621" s="44">
        <f t="shared" si="361"/>
        <v>434.18</v>
      </c>
      <c r="Q621" s="44">
        <f t="shared" si="361"/>
        <v>434.18</v>
      </c>
      <c r="R621" s="44">
        <f t="shared" si="361"/>
        <v>434.18</v>
      </c>
      <c r="S621" s="44">
        <f t="shared" si="361"/>
        <v>434.18</v>
      </c>
      <c r="T621" s="44">
        <f t="shared" si="361"/>
        <v>434.18</v>
      </c>
      <c r="U621" s="44">
        <f t="shared" si="361"/>
        <v>434.18</v>
      </c>
      <c r="V621" s="44">
        <f t="shared" si="361"/>
        <v>434.18</v>
      </c>
      <c r="W621" s="44">
        <f t="shared" si="361"/>
        <v>434.18</v>
      </c>
      <c r="X621" s="44">
        <f t="shared" si="361"/>
        <v>434.18</v>
      </c>
      <c r="Y621" s="44">
        <f t="shared" si="361"/>
        <v>434.18</v>
      </c>
      <c r="Z621" s="44">
        <f t="shared" si="361"/>
        <v>434.18</v>
      </c>
      <c r="AA621" s="44">
        <f t="shared" si="361"/>
        <v>434.18</v>
      </c>
    </row>
    <row r="622" spans="1:27" ht="12.75" hidden="1" customHeight="1" outlineLevel="1" x14ac:dyDescent="0.2">
      <c r="A622" s="99" t="s">
        <v>1636</v>
      </c>
      <c r="B622" s="63" t="s">
        <v>83</v>
      </c>
      <c r="C622" s="43" t="s">
        <v>79</v>
      </c>
      <c r="D622" s="44">
        <v>3.92</v>
      </c>
      <c r="E622" s="44">
        <v>3.92</v>
      </c>
      <c r="F622" s="44">
        <v>3.92</v>
      </c>
      <c r="G622" s="44">
        <v>3.92</v>
      </c>
      <c r="H622" s="44">
        <v>3.92</v>
      </c>
      <c r="I622" s="44">
        <v>3.92</v>
      </c>
      <c r="J622" s="44">
        <v>3.92</v>
      </c>
      <c r="K622" s="44">
        <v>3.92</v>
      </c>
      <c r="L622" s="44">
        <v>3.92</v>
      </c>
      <c r="M622" s="44">
        <v>3.92</v>
      </c>
      <c r="N622" s="44">
        <v>3.92</v>
      </c>
      <c r="O622" s="44">
        <v>3.92</v>
      </c>
      <c r="P622" s="44">
        <v>3.92</v>
      </c>
      <c r="Q622" s="44">
        <v>3.92</v>
      </c>
      <c r="R622" s="44">
        <v>3.92</v>
      </c>
      <c r="S622" s="44">
        <v>3.92</v>
      </c>
      <c r="T622" s="44">
        <v>3.92</v>
      </c>
      <c r="U622" s="44">
        <v>3.92</v>
      </c>
      <c r="V622" s="44">
        <v>3.92</v>
      </c>
      <c r="W622" s="44">
        <v>3.92</v>
      </c>
      <c r="X622" s="44">
        <v>3.92</v>
      </c>
      <c r="Y622" s="44">
        <v>3.92</v>
      </c>
      <c r="Z622" s="44">
        <v>3.92</v>
      </c>
      <c r="AA622" s="44">
        <v>3.92</v>
      </c>
    </row>
    <row r="623" spans="1:27" ht="12.75" hidden="1" customHeight="1" outlineLevel="1" x14ac:dyDescent="0.2">
      <c r="A623" s="99" t="s">
        <v>1637</v>
      </c>
      <c r="B623" s="63" t="s">
        <v>81</v>
      </c>
      <c r="C623" s="43" t="s">
        <v>79</v>
      </c>
      <c r="D623" s="44">
        <f>$D$11</f>
        <v>330.69</v>
      </c>
      <c r="E623" s="44">
        <f t="shared" ref="E623:AA623" si="362">$D$11</f>
        <v>330.69</v>
      </c>
      <c r="F623" s="44">
        <f t="shared" si="362"/>
        <v>330.69</v>
      </c>
      <c r="G623" s="44">
        <f t="shared" si="362"/>
        <v>330.69</v>
      </c>
      <c r="H623" s="44">
        <f t="shared" si="362"/>
        <v>330.69</v>
      </c>
      <c r="I623" s="44">
        <f t="shared" si="362"/>
        <v>330.69</v>
      </c>
      <c r="J623" s="44">
        <f t="shared" si="362"/>
        <v>330.69</v>
      </c>
      <c r="K623" s="44">
        <f t="shared" si="362"/>
        <v>330.69</v>
      </c>
      <c r="L623" s="44">
        <f t="shared" si="362"/>
        <v>330.69</v>
      </c>
      <c r="M623" s="44">
        <f t="shared" si="362"/>
        <v>330.69</v>
      </c>
      <c r="N623" s="44">
        <f t="shared" si="362"/>
        <v>330.69</v>
      </c>
      <c r="O623" s="44">
        <f t="shared" si="362"/>
        <v>330.69</v>
      </c>
      <c r="P623" s="44">
        <f t="shared" si="362"/>
        <v>330.69</v>
      </c>
      <c r="Q623" s="44">
        <f t="shared" si="362"/>
        <v>330.69</v>
      </c>
      <c r="R623" s="44">
        <f t="shared" si="362"/>
        <v>330.69</v>
      </c>
      <c r="S623" s="44">
        <f t="shared" si="362"/>
        <v>330.69</v>
      </c>
      <c r="T623" s="44">
        <f t="shared" si="362"/>
        <v>330.69</v>
      </c>
      <c r="U623" s="44">
        <f t="shared" si="362"/>
        <v>330.69</v>
      </c>
      <c r="V623" s="44">
        <f t="shared" si="362"/>
        <v>330.69</v>
      </c>
      <c r="W623" s="44">
        <f t="shared" si="362"/>
        <v>330.69</v>
      </c>
      <c r="X623" s="44">
        <f t="shared" si="362"/>
        <v>330.69</v>
      </c>
      <c r="Y623" s="44">
        <f t="shared" si="362"/>
        <v>330.69</v>
      </c>
      <c r="Z623" s="44">
        <f t="shared" si="362"/>
        <v>330.69</v>
      </c>
      <c r="AA623" s="44">
        <f t="shared" si="362"/>
        <v>330.69</v>
      </c>
    </row>
    <row r="624" spans="1:27" collapsed="1" x14ac:dyDescent="0.2">
      <c r="A624" s="98" t="s">
        <v>1638</v>
      </c>
      <c r="B624" s="28" t="str">
        <f>"29"&amp;"."&amp;$B$663&amp;"."&amp;$B$664</f>
        <v>29.08.2023</v>
      </c>
      <c r="C624" s="90" t="s">
        <v>76</v>
      </c>
      <c r="D624" s="91">
        <f>ROUND(((D625+D626+D628+D627)/1000),5)</f>
        <v>2.0924900000000002</v>
      </c>
      <c r="E624" s="91">
        <f>ROUND(((E625+E626+E628+E627)/1000),5)</f>
        <v>1.9548700000000001</v>
      </c>
      <c r="F624" s="91">
        <f>ROUND(((F625+F626+F628+F627)/1000),5)</f>
        <v>1.8372999999999999</v>
      </c>
      <c r="G624" s="91">
        <f t="shared" ref="G624:AA624" si="363">ROUND(((G625+G626+G628+G627)/1000),5)</f>
        <v>1.83954</v>
      </c>
      <c r="H624" s="91">
        <f t="shared" si="363"/>
        <v>1.9112199999999999</v>
      </c>
      <c r="I624" s="91">
        <f t="shared" si="363"/>
        <v>2.0431300000000001</v>
      </c>
      <c r="J624" s="91">
        <f t="shared" si="363"/>
        <v>2.12954</v>
      </c>
      <c r="K624" s="91">
        <f t="shared" si="363"/>
        <v>2.38978</v>
      </c>
      <c r="L624" s="91">
        <f t="shared" si="363"/>
        <v>2.7490600000000001</v>
      </c>
      <c r="M624" s="91">
        <f t="shared" si="363"/>
        <v>2.8140800000000001</v>
      </c>
      <c r="N624" s="91">
        <f t="shared" si="363"/>
        <v>2.8534299999999999</v>
      </c>
      <c r="O624" s="91">
        <f t="shared" si="363"/>
        <v>2.8314900000000001</v>
      </c>
      <c r="P624" s="91">
        <f t="shared" si="363"/>
        <v>2.82226</v>
      </c>
      <c r="Q624" s="91">
        <f t="shared" si="363"/>
        <v>2.8408500000000001</v>
      </c>
      <c r="R624" s="91">
        <f t="shared" si="363"/>
        <v>2.88774</v>
      </c>
      <c r="S624" s="91">
        <f t="shared" si="363"/>
        <v>2.8878300000000001</v>
      </c>
      <c r="T624" s="91">
        <f t="shared" si="363"/>
        <v>2.8780700000000001</v>
      </c>
      <c r="U624" s="91">
        <f t="shared" si="363"/>
        <v>2.8604400000000001</v>
      </c>
      <c r="V624" s="91">
        <f t="shared" si="363"/>
        <v>2.8383600000000002</v>
      </c>
      <c r="W624" s="91">
        <f t="shared" si="363"/>
        <v>2.8692899999999999</v>
      </c>
      <c r="X624" s="91">
        <f t="shared" si="363"/>
        <v>2.8750499999999999</v>
      </c>
      <c r="Y624" s="91">
        <f t="shared" si="363"/>
        <v>2.8145600000000002</v>
      </c>
      <c r="Z624" s="91">
        <f t="shared" si="363"/>
        <v>2.4645899999999998</v>
      </c>
      <c r="AA624" s="91">
        <f t="shared" si="363"/>
        <v>2.2603599999999999</v>
      </c>
    </row>
    <row r="625" spans="1:27" ht="12.75" hidden="1" customHeight="1" outlineLevel="1" x14ac:dyDescent="0.2">
      <c r="A625" s="99" t="s">
        <v>1639</v>
      </c>
      <c r="B625" s="63" t="s">
        <v>238</v>
      </c>
      <c r="C625" s="43" t="s">
        <v>79</v>
      </c>
      <c r="D625" s="44">
        <v>1323.7</v>
      </c>
      <c r="E625" s="44">
        <v>1186.08</v>
      </c>
      <c r="F625" s="44">
        <v>1068.51</v>
      </c>
      <c r="G625" s="44">
        <v>1070.75</v>
      </c>
      <c r="H625" s="44">
        <v>1142.43</v>
      </c>
      <c r="I625" s="44">
        <v>1274.3399999999999</v>
      </c>
      <c r="J625" s="44">
        <v>1360.75</v>
      </c>
      <c r="K625" s="44">
        <v>1620.99</v>
      </c>
      <c r="L625" s="44">
        <v>1980.27</v>
      </c>
      <c r="M625" s="44">
        <v>2045.29</v>
      </c>
      <c r="N625" s="44">
        <v>2084.64</v>
      </c>
      <c r="O625" s="44">
        <v>2062.6999999999998</v>
      </c>
      <c r="P625" s="44">
        <v>2053.4699999999998</v>
      </c>
      <c r="Q625" s="44">
        <v>2072.06</v>
      </c>
      <c r="R625" s="44">
        <v>2118.9499999999998</v>
      </c>
      <c r="S625" s="44">
        <v>2119.04</v>
      </c>
      <c r="T625" s="44">
        <v>2109.2800000000002</v>
      </c>
      <c r="U625" s="44">
        <v>2091.65</v>
      </c>
      <c r="V625" s="44">
        <v>2069.5700000000002</v>
      </c>
      <c r="W625" s="44">
        <v>2100.5</v>
      </c>
      <c r="X625" s="44">
        <v>2106.2600000000002</v>
      </c>
      <c r="Y625" s="44">
        <v>2045.77</v>
      </c>
      <c r="Z625" s="44">
        <v>1695.8</v>
      </c>
      <c r="AA625" s="44">
        <v>1491.57</v>
      </c>
    </row>
    <row r="626" spans="1:27" ht="12.75" hidden="1" customHeight="1" outlineLevel="1" x14ac:dyDescent="0.2">
      <c r="A626" s="99" t="s">
        <v>1640</v>
      </c>
      <c r="B626" s="63" t="s">
        <v>90</v>
      </c>
      <c r="C626" s="43" t="s">
        <v>79</v>
      </c>
      <c r="D626" s="44">
        <f>$D$486</f>
        <v>434.18</v>
      </c>
      <c r="E626" s="44">
        <f t="shared" ref="E626:AA626" si="364">$D$486</f>
        <v>434.18</v>
      </c>
      <c r="F626" s="44">
        <f t="shared" si="364"/>
        <v>434.18</v>
      </c>
      <c r="G626" s="44">
        <f t="shared" si="364"/>
        <v>434.18</v>
      </c>
      <c r="H626" s="44">
        <f t="shared" si="364"/>
        <v>434.18</v>
      </c>
      <c r="I626" s="44">
        <f t="shared" si="364"/>
        <v>434.18</v>
      </c>
      <c r="J626" s="44">
        <f t="shared" si="364"/>
        <v>434.18</v>
      </c>
      <c r="K626" s="44">
        <f t="shared" si="364"/>
        <v>434.18</v>
      </c>
      <c r="L626" s="44">
        <f t="shared" si="364"/>
        <v>434.18</v>
      </c>
      <c r="M626" s="44">
        <f t="shared" si="364"/>
        <v>434.18</v>
      </c>
      <c r="N626" s="44">
        <f t="shared" si="364"/>
        <v>434.18</v>
      </c>
      <c r="O626" s="44">
        <f t="shared" si="364"/>
        <v>434.18</v>
      </c>
      <c r="P626" s="44">
        <f t="shared" si="364"/>
        <v>434.18</v>
      </c>
      <c r="Q626" s="44">
        <f t="shared" si="364"/>
        <v>434.18</v>
      </c>
      <c r="R626" s="44">
        <f t="shared" si="364"/>
        <v>434.18</v>
      </c>
      <c r="S626" s="44">
        <f t="shared" si="364"/>
        <v>434.18</v>
      </c>
      <c r="T626" s="44">
        <f t="shared" si="364"/>
        <v>434.18</v>
      </c>
      <c r="U626" s="44">
        <f t="shared" si="364"/>
        <v>434.18</v>
      </c>
      <c r="V626" s="44">
        <f t="shared" si="364"/>
        <v>434.18</v>
      </c>
      <c r="W626" s="44">
        <f t="shared" si="364"/>
        <v>434.18</v>
      </c>
      <c r="X626" s="44">
        <f t="shared" si="364"/>
        <v>434.18</v>
      </c>
      <c r="Y626" s="44">
        <f t="shared" si="364"/>
        <v>434.18</v>
      </c>
      <c r="Z626" s="44">
        <f t="shared" si="364"/>
        <v>434.18</v>
      </c>
      <c r="AA626" s="44">
        <f t="shared" si="364"/>
        <v>434.18</v>
      </c>
    </row>
    <row r="627" spans="1:27" ht="12.75" hidden="1" customHeight="1" outlineLevel="1" x14ac:dyDescent="0.2">
      <c r="A627" s="99" t="s">
        <v>1641</v>
      </c>
      <c r="B627" s="63" t="s">
        <v>83</v>
      </c>
      <c r="C627" s="43" t="s">
        <v>79</v>
      </c>
      <c r="D627" s="44">
        <v>3.92</v>
      </c>
      <c r="E627" s="44">
        <v>3.92</v>
      </c>
      <c r="F627" s="44">
        <v>3.92</v>
      </c>
      <c r="G627" s="44">
        <v>3.92</v>
      </c>
      <c r="H627" s="44">
        <v>3.92</v>
      </c>
      <c r="I627" s="44">
        <v>3.92</v>
      </c>
      <c r="J627" s="44">
        <v>3.92</v>
      </c>
      <c r="K627" s="44">
        <v>3.92</v>
      </c>
      <c r="L627" s="44">
        <v>3.92</v>
      </c>
      <c r="M627" s="44">
        <v>3.92</v>
      </c>
      <c r="N627" s="44">
        <v>3.92</v>
      </c>
      <c r="O627" s="44">
        <v>3.92</v>
      </c>
      <c r="P627" s="44">
        <v>3.92</v>
      </c>
      <c r="Q627" s="44">
        <v>3.92</v>
      </c>
      <c r="R627" s="44">
        <v>3.92</v>
      </c>
      <c r="S627" s="44">
        <v>3.92</v>
      </c>
      <c r="T627" s="44">
        <v>3.92</v>
      </c>
      <c r="U627" s="44">
        <v>3.92</v>
      </c>
      <c r="V627" s="44">
        <v>3.92</v>
      </c>
      <c r="W627" s="44">
        <v>3.92</v>
      </c>
      <c r="X627" s="44">
        <v>3.92</v>
      </c>
      <c r="Y627" s="44">
        <v>3.92</v>
      </c>
      <c r="Z627" s="44">
        <v>3.92</v>
      </c>
      <c r="AA627" s="44">
        <v>3.92</v>
      </c>
    </row>
    <row r="628" spans="1:27" ht="12.75" hidden="1" customHeight="1" outlineLevel="1" x14ac:dyDescent="0.2">
      <c r="A628" s="99" t="s">
        <v>1642</v>
      </c>
      <c r="B628" s="63" t="s">
        <v>81</v>
      </c>
      <c r="C628" s="43" t="s">
        <v>79</v>
      </c>
      <c r="D628" s="44">
        <f>$D$11</f>
        <v>330.69</v>
      </c>
      <c r="E628" s="44">
        <f t="shared" ref="E628:AA628" si="365">$D$11</f>
        <v>330.69</v>
      </c>
      <c r="F628" s="44">
        <f t="shared" si="365"/>
        <v>330.69</v>
      </c>
      <c r="G628" s="44">
        <f t="shared" si="365"/>
        <v>330.69</v>
      </c>
      <c r="H628" s="44">
        <f t="shared" si="365"/>
        <v>330.69</v>
      </c>
      <c r="I628" s="44">
        <f t="shared" si="365"/>
        <v>330.69</v>
      </c>
      <c r="J628" s="44">
        <f t="shared" si="365"/>
        <v>330.69</v>
      </c>
      <c r="K628" s="44">
        <f t="shared" si="365"/>
        <v>330.69</v>
      </c>
      <c r="L628" s="44">
        <f t="shared" si="365"/>
        <v>330.69</v>
      </c>
      <c r="M628" s="44">
        <f t="shared" si="365"/>
        <v>330.69</v>
      </c>
      <c r="N628" s="44">
        <f t="shared" si="365"/>
        <v>330.69</v>
      </c>
      <c r="O628" s="44">
        <f t="shared" si="365"/>
        <v>330.69</v>
      </c>
      <c r="P628" s="44">
        <f t="shared" si="365"/>
        <v>330.69</v>
      </c>
      <c r="Q628" s="44">
        <f t="shared" si="365"/>
        <v>330.69</v>
      </c>
      <c r="R628" s="44">
        <f t="shared" si="365"/>
        <v>330.69</v>
      </c>
      <c r="S628" s="44">
        <f t="shared" si="365"/>
        <v>330.69</v>
      </c>
      <c r="T628" s="44">
        <f t="shared" si="365"/>
        <v>330.69</v>
      </c>
      <c r="U628" s="44">
        <f t="shared" si="365"/>
        <v>330.69</v>
      </c>
      <c r="V628" s="44">
        <f t="shared" si="365"/>
        <v>330.69</v>
      </c>
      <c r="W628" s="44">
        <f t="shared" si="365"/>
        <v>330.69</v>
      </c>
      <c r="X628" s="44">
        <f t="shared" si="365"/>
        <v>330.69</v>
      </c>
      <c r="Y628" s="44">
        <f t="shared" si="365"/>
        <v>330.69</v>
      </c>
      <c r="Z628" s="44">
        <f t="shared" si="365"/>
        <v>330.69</v>
      </c>
      <c r="AA628" s="44">
        <f t="shared" si="365"/>
        <v>330.69</v>
      </c>
    </row>
    <row r="629" spans="1:27" collapsed="1" x14ac:dyDescent="0.2">
      <c r="A629" s="98" t="s">
        <v>1643</v>
      </c>
      <c r="B629" s="28" t="str">
        <f>"30"&amp;"."&amp;$B$663&amp;"."&amp;$B$664</f>
        <v>30.08.2023</v>
      </c>
      <c r="C629" s="90" t="s">
        <v>76</v>
      </c>
      <c r="D629" s="91">
        <f>ROUND(((D630+D631+D633+D632)/1000),5)</f>
        <v>2.2496100000000001</v>
      </c>
      <c r="E629" s="91">
        <f>ROUND(((E630+E631+E633+E632)/1000),5)</f>
        <v>2.12371</v>
      </c>
      <c r="F629" s="91">
        <f>ROUND(((F630+F631+F633+F632)/1000),5)</f>
        <v>2.0702500000000001</v>
      </c>
      <c r="G629" s="91">
        <f t="shared" ref="G629:AA629" si="366">ROUND(((G630+G631+G633+G632)/1000),5)</f>
        <v>2.0608200000000001</v>
      </c>
      <c r="H629" s="91">
        <f t="shared" si="366"/>
        <v>2.0680900000000002</v>
      </c>
      <c r="I629" s="91">
        <f t="shared" si="366"/>
        <v>2.1288499999999999</v>
      </c>
      <c r="J629" s="91">
        <f t="shared" si="366"/>
        <v>2.2498800000000001</v>
      </c>
      <c r="K629" s="91">
        <f t="shared" si="366"/>
        <v>2.4676100000000001</v>
      </c>
      <c r="L629" s="91">
        <f t="shared" si="366"/>
        <v>2.7798500000000002</v>
      </c>
      <c r="M629" s="91">
        <f t="shared" si="366"/>
        <v>2.85568</v>
      </c>
      <c r="N629" s="91">
        <f t="shared" si="366"/>
        <v>2.9032399999999998</v>
      </c>
      <c r="O629" s="91">
        <f t="shared" si="366"/>
        <v>2.88368</v>
      </c>
      <c r="P629" s="91">
        <f t="shared" si="366"/>
        <v>2.8820700000000001</v>
      </c>
      <c r="Q629" s="91">
        <f t="shared" si="366"/>
        <v>2.89608</v>
      </c>
      <c r="R629" s="91">
        <f t="shared" si="366"/>
        <v>2.9883199999999999</v>
      </c>
      <c r="S629" s="91">
        <f t="shared" si="366"/>
        <v>2.9888699999999999</v>
      </c>
      <c r="T629" s="91">
        <f t="shared" si="366"/>
        <v>2.9750299999999998</v>
      </c>
      <c r="U629" s="91">
        <f t="shared" si="366"/>
        <v>2.9565399999999999</v>
      </c>
      <c r="V629" s="91">
        <f t="shared" si="366"/>
        <v>2.9268900000000002</v>
      </c>
      <c r="W629" s="91">
        <f t="shared" si="366"/>
        <v>2.96265</v>
      </c>
      <c r="X629" s="91">
        <f t="shared" si="366"/>
        <v>2.9399199999999999</v>
      </c>
      <c r="Y629" s="91">
        <f t="shared" si="366"/>
        <v>2.8118599999999998</v>
      </c>
      <c r="Z629" s="91">
        <f t="shared" si="366"/>
        <v>2.5636999999999999</v>
      </c>
      <c r="AA629" s="91">
        <f t="shared" si="366"/>
        <v>2.37256</v>
      </c>
    </row>
    <row r="630" spans="1:27" ht="12.75" hidden="1" customHeight="1" outlineLevel="1" x14ac:dyDescent="0.2">
      <c r="A630" s="99" t="s">
        <v>1644</v>
      </c>
      <c r="B630" s="63" t="s">
        <v>238</v>
      </c>
      <c r="C630" s="43" t="s">
        <v>79</v>
      </c>
      <c r="D630" s="44">
        <v>1480.82</v>
      </c>
      <c r="E630" s="44">
        <v>1354.92</v>
      </c>
      <c r="F630" s="44">
        <v>1301.46</v>
      </c>
      <c r="G630" s="44">
        <v>1292.03</v>
      </c>
      <c r="H630" s="44">
        <v>1299.3</v>
      </c>
      <c r="I630" s="44">
        <v>1360.06</v>
      </c>
      <c r="J630" s="44">
        <v>1481.09</v>
      </c>
      <c r="K630" s="44">
        <v>1698.82</v>
      </c>
      <c r="L630" s="44">
        <v>2011.06</v>
      </c>
      <c r="M630" s="44">
        <v>2086.89</v>
      </c>
      <c r="N630" s="44">
        <v>2134.4499999999998</v>
      </c>
      <c r="O630" s="44">
        <v>2114.89</v>
      </c>
      <c r="P630" s="44">
        <v>2113.2800000000002</v>
      </c>
      <c r="Q630" s="44">
        <v>2127.29</v>
      </c>
      <c r="R630" s="44">
        <v>2219.5300000000002</v>
      </c>
      <c r="S630" s="44">
        <v>2220.08</v>
      </c>
      <c r="T630" s="44">
        <v>2206.2399999999998</v>
      </c>
      <c r="U630" s="44">
        <v>2187.75</v>
      </c>
      <c r="V630" s="44">
        <v>2158.1</v>
      </c>
      <c r="W630" s="44">
        <v>2193.86</v>
      </c>
      <c r="X630" s="44">
        <v>2171.13</v>
      </c>
      <c r="Y630" s="44">
        <v>2043.07</v>
      </c>
      <c r="Z630" s="44">
        <v>1794.91</v>
      </c>
      <c r="AA630" s="44">
        <v>1603.77</v>
      </c>
    </row>
    <row r="631" spans="1:27" ht="12.75" hidden="1" customHeight="1" outlineLevel="1" x14ac:dyDescent="0.2">
      <c r="A631" s="99" t="s">
        <v>1645</v>
      </c>
      <c r="B631" s="63" t="s">
        <v>90</v>
      </c>
      <c r="C631" s="43" t="s">
        <v>79</v>
      </c>
      <c r="D631" s="44">
        <f>$D$486</f>
        <v>434.18</v>
      </c>
      <c r="E631" s="44">
        <f t="shared" ref="E631:AA631" si="367">$D$486</f>
        <v>434.18</v>
      </c>
      <c r="F631" s="44">
        <f t="shared" si="367"/>
        <v>434.18</v>
      </c>
      <c r="G631" s="44">
        <f t="shared" si="367"/>
        <v>434.18</v>
      </c>
      <c r="H631" s="44">
        <f t="shared" si="367"/>
        <v>434.18</v>
      </c>
      <c r="I631" s="44">
        <f t="shared" si="367"/>
        <v>434.18</v>
      </c>
      <c r="J631" s="44">
        <f t="shared" si="367"/>
        <v>434.18</v>
      </c>
      <c r="K631" s="44">
        <f t="shared" si="367"/>
        <v>434.18</v>
      </c>
      <c r="L631" s="44">
        <f t="shared" si="367"/>
        <v>434.18</v>
      </c>
      <c r="M631" s="44">
        <f t="shared" si="367"/>
        <v>434.18</v>
      </c>
      <c r="N631" s="44">
        <f t="shared" si="367"/>
        <v>434.18</v>
      </c>
      <c r="O631" s="44">
        <f t="shared" si="367"/>
        <v>434.18</v>
      </c>
      <c r="P631" s="44">
        <f t="shared" si="367"/>
        <v>434.18</v>
      </c>
      <c r="Q631" s="44">
        <f t="shared" si="367"/>
        <v>434.18</v>
      </c>
      <c r="R631" s="44">
        <f t="shared" si="367"/>
        <v>434.18</v>
      </c>
      <c r="S631" s="44">
        <f t="shared" si="367"/>
        <v>434.18</v>
      </c>
      <c r="T631" s="44">
        <f t="shared" si="367"/>
        <v>434.18</v>
      </c>
      <c r="U631" s="44">
        <f t="shared" si="367"/>
        <v>434.18</v>
      </c>
      <c r="V631" s="44">
        <f t="shared" si="367"/>
        <v>434.18</v>
      </c>
      <c r="W631" s="44">
        <f t="shared" si="367"/>
        <v>434.18</v>
      </c>
      <c r="X631" s="44">
        <f t="shared" si="367"/>
        <v>434.18</v>
      </c>
      <c r="Y631" s="44">
        <f t="shared" si="367"/>
        <v>434.18</v>
      </c>
      <c r="Z631" s="44">
        <f t="shared" si="367"/>
        <v>434.18</v>
      </c>
      <c r="AA631" s="44">
        <f t="shared" si="367"/>
        <v>434.18</v>
      </c>
    </row>
    <row r="632" spans="1:27" ht="12.75" hidden="1" customHeight="1" outlineLevel="1" x14ac:dyDescent="0.2">
      <c r="A632" s="99" t="s">
        <v>1646</v>
      </c>
      <c r="B632" s="63" t="s">
        <v>83</v>
      </c>
      <c r="C632" s="43" t="s">
        <v>79</v>
      </c>
      <c r="D632" s="44">
        <v>3.92</v>
      </c>
      <c r="E632" s="44">
        <v>3.92</v>
      </c>
      <c r="F632" s="44">
        <v>3.92</v>
      </c>
      <c r="G632" s="44">
        <v>3.92</v>
      </c>
      <c r="H632" s="44">
        <v>3.92</v>
      </c>
      <c r="I632" s="44">
        <v>3.92</v>
      </c>
      <c r="J632" s="44">
        <v>3.92</v>
      </c>
      <c r="K632" s="44">
        <v>3.92</v>
      </c>
      <c r="L632" s="44">
        <v>3.92</v>
      </c>
      <c r="M632" s="44">
        <v>3.92</v>
      </c>
      <c r="N632" s="44">
        <v>3.92</v>
      </c>
      <c r="O632" s="44">
        <v>3.92</v>
      </c>
      <c r="P632" s="44">
        <v>3.92</v>
      </c>
      <c r="Q632" s="44">
        <v>3.92</v>
      </c>
      <c r="R632" s="44">
        <v>3.92</v>
      </c>
      <c r="S632" s="44">
        <v>3.92</v>
      </c>
      <c r="T632" s="44">
        <v>3.92</v>
      </c>
      <c r="U632" s="44">
        <v>3.92</v>
      </c>
      <c r="V632" s="44">
        <v>3.92</v>
      </c>
      <c r="W632" s="44">
        <v>3.92</v>
      </c>
      <c r="X632" s="44">
        <v>3.92</v>
      </c>
      <c r="Y632" s="44">
        <v>3.92</v>
      </c>
      <c r="Z632" s="44">
        <v>3.92</v>
      </c>
      <c r="AA632" s="44">
        <v>3.92</v>
      </c>
    </row>
    <row r="633" spans="1:27" ht="12.75" hidden="1" customHeight="1" outlineLevel="1" x14ac:dyDescent="0.2">
      <c r="A633" s="99" t="s">
        <v>1647</v>
      </c>
      <c r="B633" s="63" t="s">
        <v>81</v>
      </c>
      <c r="C633" s="43" t="s">
        <v>79</v>
      </c>
      <c r="D633" s="44">
        <f>$D$11</f>
        <v>330.69</v>
      </c>
      <c r="E633" s="44">
        <f t="shared" ref="E633:AA633" si="368">$D$11</f>
        <v>330.69</v>
      </c>
      <c r="F633" s="44">
        <f t="shared" si="368"/>
        <v>330.69</v>
      </c>
      <c r="G633" s="44">
        <f t="shared" si="368"/>
        <v>330.69</v>
      </c>
      <c r="H633" s="44">
        <f t="shared" si="368"/>
        <v>330.69</v>
      </c>
      <c r="I633" s="44">
        <f t="shared" si="368"/>
        <v>330.69</v>
      </c>
      <c r="J633" s="44">
        <f t="shared" si="368"/>
        <v>330.69</v>
      </c>
      <c r="K633" s="44">
        <f t="shared" si="368"/>
        <v>330.69</v>
      </c>
      <c r="L633" s="44">
        <f t="shared" si="368"/>
        <v>330.69</v>
      </c>
      <c r="M633" s="44">
        <f t="shared" si="368"/>
        <v>330.69</v>
      </c>
      <c r="N633" s="44">
        <f t="shared" si="368"/>
        <v>330.69</v>
      </c>
      <c r="O633" s="44">
        <f t="shared" si="368"/>
        <v>330.69</v>
      </c>
      <c r="P633" s="44">
        <f t="shared" si="368"/>
        <v>330.69</v>
      </c>
      <c r="Q633" s="44">
        <f t="shared" si="368"/>
        <v>330.69</v>
      </c>
      <c r="R633" s="44">
        <f t="shared" si="368"/>
        <v>330.69</v>
      </c>
      <c r="S633" s="44">
        <f t="shared" si="368"/>
        <v>330.69</v>
      </c>
      <c r="T633" s="44">
        <f t="shared" si="368"/>
        <v>330.69</v>
      </c>
      <c r="U633" s="44">
        <f t="shared" si="368"/>
        <v>330.69</v>
      </c>
      <c r="V633" s="44">
        <f t="shared" si="368"/>
        <v>330.69</v>
      </c>
      <c r="W633" s="44">
        <f t="shared" si="368"/>
        <v>330.69</v>
      </c>
      <c r="X633" s="44">
        <f t="shared" si="368"/>
        <v>330.69</v>
      </c>
      <c r="Y633" s="44">
        <f t="shared" si="368"/>
        <v>330.69</v>
      </c>
      <c r="Z633" s="44">
        <f t="shared" si="368"/>
        <v>330.69</v>
      </c>
      <c r="AA633" s="44">
        <f t="shared" si="368"/>
        <v>330.69</v>
      </c>
    </row>
    <row r="634" spans="1:27" collapsed="1" x14ac:dyDescent="0.2">
      <c r="A634" s="98" t="s">
        <v>1648</v>
      </c>
      <c r="B634" s="28" t="str">
        <f>"31"&amp;"."&amp;$B$663&amp;"."&amp;$B$664</f>
        <v>31.08.2023</v>
      </c>
      <c r="C634" s="90" t="s">
        <v>76</v>
      </c>
      <c r="D634" s="91">
        <f>ROUND(((D635+D636+D638+D637)/1000),5)</f>
        <v>2.0645799999999999</v>
      </c>
      <c r="E634" s="91">
        <f>ROUND(((E635+E636+E638+E637)/1000),5)</f>
        <v>1.9558199999999999</v>
      </c>
      <c r="F634" s="91">
        <f>ROUND(((F635+F636+F638+F637)/1000),5)</f>
        <v>1.8711599999999999</v>
      </c>
      <c r="G634" s="91">
        <f t="shared" ref="G634:AA634" si="369">ROUND(((G635+G636+G638+G637)/1000),5)</f>
        <v>1.8534900000000001</v>
      </c>
      <c r="H634" s="91">
        <f t="shared" si="369"/>
        <v>1.89558</v>
      </c>
      <c r="I634" s="91">
        <f t="shared" si="369"/>
        <v>2.0206900000000001</v>
      </c>
      <c r="J634" s="91">
        <f t="shared" si="369"/>
        <v>2.1681499999999998</v>
      </c>
      <c r="K634" s="91">
        <f t="shared" si="369"/>
        <v>2.4303300000000001</v>
      </c>
      <c r="L634" s="91">
        <f t="shared" si="369"/>
        <v>2.6633100000000001</v>
      </c>
      <c r="M634" s="91">
        <f t="shared" si="369"/>
        <v>2.7827099999999998</v>
      </c>
      <c r="N634" s="91">
        <f t="shared" si="369"/>
        <v>2.97539</v>
      </c>
      <c r="O634" s="91">
        <f t="shared" si="369"/>
        <v>2.8226200000000001</v>
      </c>
      <c r="P634" s="91">
        <f t="shared" si="369"/>
        <v>2.76424</v>
      </c>
      <c r="Q634" s="91">
        <f t="shared" si="369"/>
        <v>2.79461</v>
      </c>
      <c r="R634" s="91">
        <f t="shared" si="369"/>
        <v>2.9319999999999999</v>
      </c>
      <c r="S634" s="91">
        <f t="shared" si="369"/>
        <v>2.9206099999999999</v>
      </c>
      <c r="T634" s="91">
        <f t="shared" si="369"/>
        <v>2.90341</v>
      </c>
      <c r="U634" s="91">
        <f t="shared" si="369"/>
        <v>2.8764099999999999</v>
      </c>
      <c r="V634" s="91">
        <f t="shared" si="369"/>
        <v>2.8805000000000001</v>
      </c>
      <c r="W634" s="91">
        <f t="shared" si="369"/>
        <v>2.8815900000000001</v>
      </c>
      <c r="X634" s="91">
        <f t="shared" si="369"/>
        <v>2.9292899999999999</v>
      </c>
      <c r="Y634" s="91">
        <f t="shared" si="369"/>
        <v>2.8365900000000002</v>
      </c>
      <c r="Z634" s="91">
        <f t="shared" si="369"/>
        <v>2.54793</v>
      </c>
      <c r="AA634" s="91">
        <f t="shared" si="369"/>
        <v>2.3454600000000001</v>
      </c>
    </row>
    <row r="635" spans="1:27" ht="12.75" hidden="1" customHeight="1" outlineLevel="1" x14ac:dyDescent="0.2">
      <c r="A635" s="99" t="s">
        <v>1649</v>
      </c>
      <c r="B635" s="63" t="s">
        <v>238</v>
      </c>
      <c r="C635" s="43" t="s">
        <v>79</v>
      </c>
      <c r="D635" s="44">
        <v>1295.79</v>
      </c>
      <c r="E635" s="44">
        <v>1187.03</v>
      </c>
      <c r="F635" s="44">
        <v>1102.3699999999999</v>
      </c>
      <c r="G635" s="44">
        <v>1084.7</v>
      </c>
      <c r="H635" s="44">
        <v>1126.79</v>
      </c>
      <c r="I635" s="44">
        <v>1251.9000000000001</v>
      </c>
      <c r="J635" s="44">
        <v>1399.36</v>
      </c>
      <c r="K635" s="44">
        <v>1661.54</v>
      </c>
      <c r="L635" s="44">
        <v>1894.52</v>
      </c>
      <c r="M635" s="44">
        <v>2013.92</v>
      </c>
      <c r="N635" s="44">
        <v>2206.6</v>
      </c>
      <c r="O635" s="44">
        <v>2053.83</v>
      </c>
      <c r="P635" s="44">
        <v>1995.45</v>
      </c>
      <c r="Q635" s="44">
        <v>2025.82</v>
      </c>
      <c r="R635" s="44">
        <v>2163.21</v>
      </c>
      <c r="S635" s="44">
        <v>2151.8200000000002</v>
      </c>
      <c r="T635" s="44">
        <v>2134.62</v>
      </c>
      <c r="U635" s="44">
        <v>2107.62</v>
      </c>
      <c r="V635" s="44">
        <v>2111.71</v>
      </c>
      <c r="W635" s="44">
        <v>2112.8000000000002</v>
      </c>
      <c r="X635" s="44">
        <v>2160.5</v>
      </c>
      <c r="Y635" s="44">
        <v>2067.8000000000002</v>
      </c>
      <c r="Z635" s="44">
        <v>1779.14</v>
      </c>
      <c r="AA635" s="44">
        <v>1576.67</v>
      </c>
    </row>
    <row r="636" spans="1:27" ht="12.75" hidden="1" customHeight="1" outlineLevel="1" x14ac:dyDescent="0.2">
      <c r="A636" s="99" t="s">
        <v>1650</v>
      </c>
      <c r="B636" s="63" t="s">
        <v>90</v>
      </c>
      <c r="C636" s="43" t="s">
        <v>79</v>
      </c>
      <c r="D636" s="44">
        <f>$D$486</f>
        <v>434.18</v>
      </c>
      <c r="E636" s="44">
        <f t="shared" ref="E636:AA636" si="370">$D$486</f>
        <v>434.18</v>
      </c>
      <c r="F636" s="44">
        <f t="shared" si="370"/>
        <v>434.18</v>
      </c>
      <c r="G636" s="44">
        <f t="shared" si="370"/>
        <v>434.18</v>
      </c>
      <c r="H636" s="44">
        <f t="shared" si="370"/>
        <v>434.18</v>
      </c>
      <c r="I636" s="44">
        <f t="shared" si="370"/>
        <v>434.18</v>
      </c>
      <c r="J636" s="44">
        <f t="shared" si="370"/>
        <v>434.18</v>
      </c>
      <c r="K636" s="44">
        <f t="shared" si="370"/>
        <v>434.18</v>
      </c>
      <c r="L636" s="44">
        <f t="shared" si="370"/>
        <v>434.18</v>
      </c>
      <c r="M636" s="44">
        <f t="shared" si="370"/>
        <v>434.18</v>
      </c>
      <c r="N636" s="44">
        <f t="shared" si="370"/>
        <v>434.18</v>
      </c>
      <c r="O636" s="44">
        <f t="shared" si="370"/>
        <v>434.18</v>
      </c>
      <c r="P636" s="44">
        <f t="shared" si="370"/>
        <v>434.18</v>
      </c>
      <c r="Q636" s="44">
        <f t="shared" si="370"/>
        <v>434.18</v>
      </c>
      <c r="R636" s="44">
        <f t="shared" si="370"/>
        <v>434.18</v>
      </c>
      <c r="S636" s="44">
        <f t="shared" si="370"/>
        <v>434.18</v>
      </c>
      <c r="T636" s="44">
        <f t="shared" si="370"/>
        <v>434.18</v>
      </c>
      <c r="U636" s="44">
        <f t="shared" si="370"/>
        <v>434.18</v>
      </c>
      <c r="V636" s="44">
        <f t="shared" si="370"/>
        <v>434.18</v>
      </c>
      <c r="W636" s="44">
        <f t="shared" si="370"/>
        <v>434.18</v>
      </c>
      <c r="X636" s="44">
        <f t="shared" si="370"/>
        <v>434.18</v>
      </c>
      <c r="Y636" s="44">
        <f t="shared" si="370"/>
        <v>434.18</v>
      </c>
      <c r="Z636" s="44">
        <f t="shared" si="370"/>
        <v>434.18</v>
      </c>
      <c r="AA636" s="44">
        <f t="shared" si="370"/>
        <v>434.18</v>
      </c>
    </row>
    <row r="637" spans="1:27" ht="12.75" hidden="1" customHeight="1" outlineLevel="1" x14ac:dyDescent="0.2">
      <c r="A637" s="99" t="s">
        <v>1651</v>
      </c>
      <c r="B637" s="63" t="s">
        <v>83</v>
      </c>
      <c r="C637" s="43" t="s">
        <v>79</v>
      </c>
      <c r="D637" s="44">
        <v>3.92</v>
      </c>
      <c r="E637" s="44">
        <v>3.92</v>
      </c>
      <c r="F637" s="44">
        <v>3.92</v>
      </c>
      <c r="G637" s="44">
        <v>3.92</v>
      </c>
      <c r="H637" s="44">
        <v>3.92</v>
      </c>
      <c r="I637" s="44">
        <v>3.92</v>
      </c>
      <c r="J637" s="44">
        <v>3.92</v>
      </c>
      <c r="K637" s="44">
        <v>3.92</v>
      </c>
      <c r="L637" s="44">
        <v>3.92</v>
      </c>
      <c r="M637" s="44">
        <v>3.92</v>
      </c>
      <c r="N637" s="44">
        <v>3.92</v>
      </c>
      <c r="O637" s="44">
        <v>3.92</v>
      </c>
      <c r="P637" s="44">
        <v>3.92</v>
      </c>
      <c r="Q637" s="44">
        <v>3.92</v>
      </c>
      <c r="R637" s="44">
        <v>3.92</v>
      </c>
      <c r="S637" s="44">
        <v>3.92</v>
      </c>
      <c r="T637" s="44">
        <v>3.92</v>
      </c>
      <c r="U637" s="44">
        <v>3.92</v>
      </c>
      <c r="V637" s="44">
        <v>3.92</v>
      </c>
      <c r="W637" s="44">
        <v>3.92</v>
      </c>
      <c r="X637" s="44">
        <v>3.92</v>
      </c>
      <c r="Y637" s="44">
        <v>3.92</v>
      </c>
      <c r="Z637" s="44">
        <v>3.92</v>
      </c>
      <c r="AA637" s="44">
        <v>3.92</v>
      </c>
    </row>
    <row r="638" spans="1:27" ht="12.75" hidden="1" customHeight="1" outlineLevel="1" x14ac:dyDescent="0.2">
      <c r="A638" s="99" t="s">
        <v>1652</v>
      </c>
      <c r="B638" s="63" t="s">
        <v>81</v>
      </c>
      <c r="C638" s="43" t="s">
        <v>79</v>
      </c>
      <c r="D638" s="44">
        <f>$D$11</f>
        <v>330.69</v>
      </c>
      <c r="E638" s="44">
        <f t="shared" ref="E638:AA638" si="371">$D$11</f>
        <v>330.69</v>
      </c>
      <c r="F638" s="44">
        <f t="shared" si="371"/>
        <v>330.69</v>
      </c>
      <c r="G638" s="44">
        <f t="shared" si="371"/>
        <v>330.69</v>
      </c>
      <c r="H638" s="44">
        <f t="shared" si="371"/>
        <v>330.69</v>
      </c>
      <c r="I638" s="44">
        <f t="shared" si="371"/>
        <v>330.69</v>
      </c>
      <c r="J638" s="44">
        <f t="shared" si="371"/>
        <v>330.69</v>
      </c>
      <c r="K638" s="44">
        <f t="shared" si="371"/>
        <v>330.69</v>
      </c>
      <c r="L638" s="44">
        <f t="shared" si="371"/>
        <v>330.69</v>
      </c>
      <c r="M638" s="44">
        <f t="shared" si="371"/>
        <v>330.69</v>
      </c>
      <c r="N638" s="44">
        <f t="shared" si="371"/>
        <v>330.69</v>
      </c>
      <c r="O638" s="44">
        <f t="shared" si="371"/>
        <v>330.69</v>
      </c>
      <c r="P638" s="44">
        <f t="shared" si="371"/>
        <v>330.69</v>
      </c>
      <c r="Q638" s="44">
        <f t="shared" si="371"/>
        <v>330.69</v>
      </c>
      <c r="R638" s="44">
        <f t="shared" si="371"/>
        <v>330.69</v>
      </c>
      <c r="S638" s="44">
        <f t="shared" si="371"/>
        <v>330.69</v>
      </c>
      <c r="T638" s="44">
        <f t="shared" si="371"/>
        <v>330.69</v>
      </c>
      <c r="U638" s="44">
        <f t="shared" si="371"/>
        <v>330.69</v>
      </c>
      <c r="V638" s="44">
        <f t="shared" si="371"/>
        <v>330.69</v>
      </c>
      <c r="W638" s="44">
        <f t="shared" si="371"/>
        <v>330.69</v>
      </c>
      <c r="X638" s="44">
        <f t="shared" si="371"/>
        <v>330.69</v>
      </c>
      <c r="Y638" s="44">
        <f t="shared" si="371"/>
        <v>330.69</v>
      </c>
      <c r="Z638" s="44">
        <f t="shared" si="371"/>
        <v>330.69</v>
      </c>
      <c r="AA638" s="44">
        <f t="shared" si="371"/>
        <v>330.69</v>
      </c>
    </row>
    <row r="639" spans="1:27" collapsed="1" x14ac:dyDescent="0.2">
      <c r="B639" s="101" t="s">
        <v>392</v>
      </c>
    </row>
    <row r="640" spans="1:27" x14ac:dyDescent="0.2">
      <c r="B640" s="101" t="s">
        <v>392</v>
      </c>
    </row>
    <row r="641" spans="1:27" x14ac:dyDescent="0.2">
      <c r="A641" s="175" t="s">
        <v>861</v>
      </c>
      <c r="B641" s="176"/>
      <c r="C641" s="176"/>
      <c r="D641" s="176"/>
      <c r="E641" s="176"/>
      <c r="F641" s="176"/>
      <c r="G641" s="176"/>
      <c r="H641" s="17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7"/>
    </row>
    <row r="642" spans="1:27" ht="15" customHeight="1" x14ac:dyDescent="0.2">
      <c r="A642" s="178" t="s">
        <v>1653</v>
      </c>
      <c r="B642" s="180" t="s">
        <v>863</v>
      </c>
      <c r="C642" s="182" t="s">
        <v>864</v>
      </c>
      <c r="D642" s="27" t="s">
        <v>69</v>
      </c>
      <c r="E642" s="27" t="s">
        <v>70</v>
      </c>
      <c r="F642" s="27" t="s">
        <v>865</v>
      </c>
      <c r="G642" s="27" t="s">
        <v>866</v>
      </c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4"/>
      <c r="Y642" s="104"/>
      <c r="Z642" s="104"/>
      <c r="AA642" s="104"/>
    </row>
    <row r="643" spans="1:27" hidden="1" x14ac:dyDescent="0.2">
      <c r="A643" s="179"/>
      <c r="B643" s="181"/>
      <c r="C643" s="183"/>
      <c r="D643" s="105"/>
      <c r="E643" s="105"/>
      <c r="F643" s="105"/>
      <c r="G643" s="105"/>
    </row>
    <row r="644" spans="1:27" ht="12.75" customHeight="1" x14ac:dyDescent="0.2">
      <c r="A644" s="106" t="s">
        <v>1654</v>
      </c>
      <c r="B644" s="107" t="s">
        <v>868</v>
      </c>
      <c r="C644" s="108" t="s">
        <v>864</v>
      </c>
      <c r="D644" s="105">
        <v>778999.83</v>
      </c>
      <c r="E644" s="105">
        <f>$D644</f>
        <v>778999.83</v>
      </c>
      <c r="F644" s="105">
        <f>$D644</f>
        <v>778999.83</v>
      </c>
      <c r="G644" s="105">
        <f>$D644</f>
        <v>778999.83</v>
      </c>
    </row>
    <row r="645" spans="1:27" ht="12.75" customHeight="1" x14ac:dyDescent="0.2">
      <c r="A645" s="106" t="s">
        <v>1655</v>
      </c>
      <c r="B645" s="107" t="s">
        <v>90</v>
      </c>
      <c r="C645" s="108" t="s">
        <v>864</v>
      </c>
      <c r="D645" s="105">
        <v>571820.46</v>
      </c>
      <c r="E645" s="105">
        <v>1008357.15</v>
      </c>
      <c r="F645" s="105">
        <v>1092208.6499999999</v>
      </c>
      <c r="G645" s="105">
        <v>1355806.62</v>
      </c>
    </row>
    <row r="648" spans="1:27" ht="12.75" customHeight="1" x14ac:dyDescent="0.25">
      <c r="A648" s="184" t="s">
        <v>84</v>
      </c>
      <c r="B648" s="184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1:27" ht="12.75" customHeight="1" x14ac:dyDescent="0.25">
      <c r="A649" s="185" t="s">
        <v>3163</v>
      </c>
      <c r="B649" s="185"/>
      <c r="C649" s="185"/>
      <c r="D649" s="185"/>
      <c r="E649" s="185"/>
      <c r="F649" s="185"/>
      <c r="G649" s="185"/>
      <c r="H649" s="185"/>
      <c r="I649" s="185"/>
      <c r="J649" s="185"/>
      <c r="K649" s="185"/>
      <c r="L649" s="185"/>
      <c r="M649" s="185"/>
      <c r="N649" s="185"/>
      <c r="O649" s="185"/>
      <c r="P649"/>
      <c r="Q649"/>
      <c r="R649"/>
      <c r="S649"/>
      <c r="T649"/>
      <c r="U649"/>
      <c r="V649"/>
      <c r="W649"/>
      <c r="X649"/>
      <c r="Y649"/>
      <c r="Z649"/>
      <c r="AA649"/>
    </row>
    <row r="651" spans="1:27" x14ac:dyDescent="0.2">
      <c r="A651" s="54"/>
      <c r="B651" s="55"/>
    </row>
    <row r="652" spans="1:27" x14ac:dyDescent="0.2">
      <c r="A652" s="54"/>
      <c r="B652" s="56"/>
    </row>
    <row r="663" spans="2:2" hidden="1" x14ac:dyDescent="0.2">
      <c r="B663" s="109" t="s">
        <v>3164</v>
      </c>
    </row>
    <row r="664" spans="2:2" hidden="1" x14ac:dyDescent="0.2">
      <c r="B664" s="110" t="s">
        <v>3165</v>
      </c>
    </row>
  </sheetData>
  <autoFilter ref="B6:C585" xr:uid="{00000000-0001-0000-0900-000000000000}"/>
  <mergeCells count="12">
    <mergeCell ref="A649:O649"/>
    <mergeCell ref="A1:AA3"/>
    <mergeCell ref="A4:AA4"/>
    <mergeCell ref="A5:AA5"/>
    <mergeCell ref="A164:AA164"/>
    <mergeCell ref="A323:AA323"/>
    <mergeCell ref="A482:AA482"/>
    <mergeCell ref="A641:AA641"/>
    <mergeCell ref="A642:A643"/>
    <mergeCell ref="B642:B643"/>
    <mergeCell ref="C642:C643"/>
    <mergeCell ref="A648:B648"/>
  </mergeCells>
  <pageMargins left="0.25" right="0.25" top="0.75" bottom="0.75" header="0.3" footer="0.3"/>
  <pageSetup paperSize="9" scale="41" fitToHeight="0" orientation="landscape" r:id="rId1"/>
  <colBreaks count="1" manualBreakCount="1">
    <brk id="12" max="648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62B88-54F9-4272-A144-0FD85196185F}">
  <sheetPr codeName="Лист12">
    <tabColor theme="5" tint="0.59999389629810485"/>
    <pageSetUpPr fitToPage="1"/>
  </sheetPr>
  <dimension ref="A1:AA664"/>
  <sheetViews>
    <sheetView view="pageBreakPreview" zoomScale="75" zoomScaleNormal="100" zoomScaleSheetLayoutView="75" workbookViewId="0">
      <pane ySplit="4" topLeftCell="A5" activePane="bottomLeft" state="frozen"/>
      <selection activeCell="N30" sqref="N30"/>
      <selection pane="bottomLeft" activeCell="D7" sqref="D7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ht="12.75" customHeight="1" x14ac:dyDescent="0.2">
      <c r="A1" s="186" t="s">
        <v>1032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</row>
    <row r="2" spans="1:27" x14ac:dyDescent="0.2">
      <c r="A2" s="186"/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</row>
    <row r="3" spans="1:27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</row>
    <row r="4" spans="1:27" ht="15" customHeight="1" x14ac:dyDescent="0.25">
      <c r="A4" s="189" t="s">
        <v>869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4"/>
    </row>
    <row r="5" spans="1:27" x14ac:dyDescent="0.2">
      <c r="A5" s="175" t="s">
        <v>209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27" customHeight="1" x14ac:dyDescent="0.2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x14ac:dyDescent="0.2">
      <c r="A7" s="98" t="s">
        <v>1033</v>
      </c>
      <c r="B7" s="28" t="str">
        <f>"01"&amp;"."&amp;$B$663&amp;"."&amp;$B$664</f>
        <v>01.08.2023</v>
      </c>
      <c r="C7" s="90" t="s">
        <v>76</v>
      </c>
      <c r="D7" s="91">
        <f>ROUND(((D8+D9+D11+D10)/1000),5)</f>
        <v>1.3696999999999999</v>
      </c>
      <c r="E7" s="91">
        <f>ROUND(((E8+E9+E11+E10)/1000),5)</f>
        <v>1.1707799999999999</v>
      </c>
      <c r="F7" s="91">
        <f>ROUND(((F8+F9+F11+F10)/1000),5)</f>
        <v>1.0506800000000001</v>
      </c>
      <c r="G7" s="91">
        <f t="shared" ref="G7:AA7" si="0">ROUND(((G8+G9+G11+G10)/1000),5)</f>
        <v>1.0338400000000001</v>
      </c>
      <c r="H7" s="91">
        <f t="shared" si="0"/>
        <v>0.32968999999999998</v>
      </c>
      <c r="I7" s="91">
        <f t="shared" si="0"/>
        <v>1.0253300000000001</v>
      </c>
      <c r="J7" s="91">
        <f t="shared" si="0"/>
        <v>1.3097000000000001</v>
      </c>
      <c r="K7" s="91">
        <f t="shared" si="0"/>
        <v>1.78199</v>
      </c>
      <c r="L7" s="91">
        <f t="shared" si="0"/>
        <v>2.14635</v>
      </c>
      <c r="M7" s="91">
        <f t="shared" si="0"/>
        <v>2.46001</v>
      </c>
      <c r="N7" s="91">
        <f t="shared" si="0"/>
        <v>2.5398299999999998</v>
      </c>
      <c r="O7" s="91">
        <f t="shared" si="0"/>
        <v>2.5441699999999998</v>
      </c>
      <c r="P7" s="91">
        <f t="shared" si="0"/>
        <v>2.5374599999999998</v>
      </c>
      <c r="Q7" s="91">
        <f t="shared" si="0"/>
        <v>2.56202</v>
      </c>
      <c r="R7" s="91">
        <f t="shared" si="0"/>
        <v>2.42767</v>
      </c>
      <c r="S7" s="91">
        <f t="shared" si="0"/>
        <v>2.4333800000000001</v>
      </c>
      <c r="T7" s="91">
        <f t="shared" si="0"/>
        <v>2.4429400000000001</v>
      </c>
      <c r="U7" s="91">
        <f t="shared" si="0"/>
        <v>2.4335800000000001</v>
      </c>
      <c r="V7" s="91">
        <f t="shared" si="0"/>
        <v>2.41865</v>
      </c>
      <c r="W7" s="91">
        <f t="shared" si="0"/>
        <v>2.3860000000000001</v>
      </c>
      <c r="X7" s="91">
        <f t="shared" si="0"/>
        <v>2.3525200000000002</v>
      </c>
      <c r="Y7" s="91">
        <f t="shared" si="0"/>
        <v>2.3097599999999998</v>
      </c>
      <c r="Z7" s="91">
        <f t="shared" si="0"/>
        <v>2.11836</v>
      </c>
      <c r="AA7" s="91">
        <f t="shared" si="0"/>
        <v>1.74004</v>
      </c>
    </row>
    <row r="8" spans="1:27" ht="12.75" hidden="1" customHeight="1" outlineLevel="1" x14ac:dyDescent="0.2">
      <c r="A8" s="99" t="s">
        <v>1034</v>
      </c>
      <c r="B8" s="63" t="s">
        <v>238</v>
      </c>
      <c r="C8" s="43" t="s">
        <v>79</v>
      </c>
      <c r="D8" s="44">
        <v>1083.24</v>
      </c>
      <c r="E8" s="44">
        <v>884.32</v>
      </c>
      <c r="F8" s="44">
        <v>764.22</v>
      </c>
      <c r="G8" s="44">
        <v>747.38</v>
      </c>
      <c r="H8" s="44">
        <v>43.23</v>
      </c>
      <c r="I8" s="44">
        <v>738.87</v>
      </c>
      <c r="J8" s="44">
        <v>1023.24</v>
      </c>
      <c r="K8" s="44">
        <v>1495.53</v>
      </c>
      <c r="L8" s="44">
        <v>1859.89</v>
      </c>
      <c r="M8" s="44">
        <v>2173.5500000000002</v>
      </c>
      <c r="N8" s="44">
        <v>2253.37</v>
      </c>
      <c r="O8" s="44">
        <v>2257.71</v>
      </c>
      <c r="P8" s="44">
        <v>2251</v>
      </c>
      <c r="Q8" s="44">
        <v>2275.56</v>
      </c>
      <c r="R8" s="44">
        <v>2141.21</v>
      </c>
      <c r="S8" s="44">
        <v>2146.92</v>
      </c>
      <c r="T8" s="44">
        <v>2156.48</v>
      </c>
      <c r="U8" s="44">
        <v>2147.12</v>
      </c>
      <c r="V8" s="44">
        <v>2132.19</v>
      </c>
      <c r="W8" s="44">
        <v>2099.54</v>
      </c>
      <c r="X8" s="44">
        <v>2066.06</v>
      </c>
      <c r="Y8" s="44">
        <v>2023.3</v>
      </c>
      <c r="Z8" s="44">
        <v>1831.9</v>
      </c>
      <c r="AA8" s="44">
        <v>1453.58</v>
      </c>
    </row>
    <row r="9" spans="1:27" ht="12.75" hidden="1" customHeight="1" outlineLevel="1" x14ac:dyDescent="0.2">
      <c r="A9" s="99" t="s">
        <v>1035</v>
      </c>
      <c r="B9" s="63" t="s">
        <v>90</v>
      </c>
      <c r="C9" s="43" t="s">
        <v>79</v>
      </c>
      <c r="D9" s="44">
        <v>66.180000000000007</v>
      </c>
      <c r="E9" s="44">
        <f>$D$9</f>
        <v>66.180000000000007</v>
      </c>
      <c r="F9" s="44">
        <f t="shared" ref="F9:AA9" si="1">$D$9</f>
        <v>66.180000000000007</v>
      </c>
      <c r="G9" s="44">
        <f t="shared" si="1"/>
        <v>66.180000000000007</v>
      </c>
      <c r="H9" s="44">
        <f t="shared" si="1"/>
        <v>66.180000000000007</v>
      </c>
      <c r="I9" s="44">
        <f t="shared" si="1"/>
        <v>66.180000000000007</v>
      </c>
      <c r="J9" s="44">
        <f t="shared" si="1"/>
        <v>66.180000000000007</v>
      </c>
      <c r="K9" s="44">
        <f t="shared" si="1"/>
        <v>66.180000000000007</v>
      </c>
      <c r="L9" s="44">
        <f t="shared" si="1"/>
        <v>66.180000000000007</v>
      </c>
      <c r="M9" s="44">
        <f t="shared" si="1"/>
        <v>66.180000000000007</v>
      </c>
      <c r="N9" s="44">
        <f t="shared" si="1"/>
        <v>66.180000000000007</v>
      </c>
      <c r="O9" s="44">
        <f t="shared" si="1"/>
        <v>66.180000000000007</v>
      </c>
      <c r="P9" s="44">
        <f t="shared" si="1"/>
        <v>66.180000000000007</v>
      </c>
      <c r="Q9" s="44">
        <f t="shared" si="1"/>
        <v>66.180000000000007</v>
      </c>
      <c r="R9" s="44">
        <f t="shared" si="1"/>
        <v>66.180000000000007</v>
      </c>
      <c r="S9" s="44">
        <f t="shared" si="1"/>
        <v>66.180000000000007</v>
      </c>
      <c r="T9" s="44">
        <f t="shared" si="1"/>
        <v>66.180000000000007</v>
      </c>
      <c r="U9" s="44">
        <f t="shared" si="1"/>
        <v>66.180000000000007</v>
      </c>
      <c r="V9" s="44">
        <f t="shared" si="1"/>
        <v>66.180000000000007</v>
      </c>
      <c r="W9" s="44">
        <f t="shared" si="1"/>
        <v>66.180000000000007</v>
      </c>
      <c r="X9" s="44">
        <f t="shared" si="1"/>
        <v>66.180000000000007</v>
      </c>
      <c r="Y9" s="44">
        <f t="shared" si="1"/>
        <v>66.180000000000007</v>
      </c>
      <c r="Z9" s="44">
        <f t="shared" si="1"/>
        <v>66.180000000000007</v>
      </c>
      <c r="AA9" s="44">
        <f t="shared" si="1"/>
        <v>66.180000000000007</v>
      </c>
    </row>
    <row r="10" spans="1:27" ht="12.75" hidden="1" customHeight="1" outlineLevel="1" x14ac:dyDescent="0.2">
      <c r="A10" s="99" t="s">
        <v>1036</v>
      </c>
      <c r="B10" s="63" t="s">
        <v>83</v>
      </c>
      <c r="C10" s="43" t="s">
        <v>79</v>
      </c>
      <c r="D10" s="44">
        <v>3.92</v>
      </c>
      <c r="E10" s="44">
        <v>3.92</v>
      </c>
      <c r="F10" s="44">
        <v>3.92</v>
      </c>
      <c r="G10" s="44">
        <v>3.92</v>
      </c>
      <c r="H10" s="44">
        <v>3.92</v>
      </c>
      <c r="I10" s="44">
        <v>3.92</v>
      </c>
      <c r="J10" s="44">
        <v>3.92</v>
      </c>
      <c r="K10" s="44">
        <v>3.92</v>
      </c>
      <c r="L10" s="44">
        <v>3.92</v>
      </c>
      <c r="M10" s="44">
        <v>3.92</v>
      </c>
      <c r="N10" s="44">
        <v>3.92</v>
      </c>
      <c r="O10" s="44">
        <v>3.92</v>
      </c>
      <c r="P10" s="44">
        <v>3.92</v>
      </c>
      <c r="Q10" s="44">
        <v>3.92</v>
      </c>
      <c r="R10" s="44">
        <v>3.92</v>
      </c>
      <c r="S10" s="44">
        <v>3.92</v>
      </c>
      <c r="T10" s="44">
        <v>3.92</v>
      </c>
      <c r="U10" s="44">
        <v>3.92</v>
      </c>
      <c r="V10" s="44">
        <v>3.92</v>
      </c>
      <c r="W10" s="44">
        <v>3.92</v>
      </c>
      <c r="X10" s="44">
        <v>3.92</v>
      </c>
      <c r="Y10" s="44">
        <v>3.92</v>
      </c>
      <c r="Z10" s="44">
        <v>3.92</v>
      </c>
      <c r="AA10" s="44">
        <v>3.92</v>
      </c>
    </row>
    <row r="11" spans="1:27" ht="12.75" hidden="1" customHeight="1" outlineLevel="1" x14ac:dyDescent="0.2">
      <c r="A11" s="99" t="s">
        <v>1037</v>
      </c>
      <c r="B11" s="63" t="s">
        <v>81</v>
      </c>
      <c r="C11" s="43" t="s">
        <v>79</v>
      </c>
      <c r="D11" s="44">
        <v>216.36</v>
      </c>
      <c r="E11" s="44">
        <f>$D$11</f>
        <v>216.36</v>
      </c>
      <c r="F11" s="44">
        <f t="shared" ref="F11:AA11" si="2">$D$11</f>
        <v>216.36</v>
      </c>
      <c r="G11" s="44">
        <f t="shared" si="2"/>
        <v>216.36</v>
      </c>
      <c r="H11" s="44">
        <f t="shared" si="2"/>
        <v>216.36</v>
      </c>
      <c r="I11" s="44">
        <f t="shared" si="2"/>
        <v>216.36</v>
      </c>
      <c r="J11" s="44">
        <f t="shared" si="2"/>
        <v>216.36</v>
      </c>
      <c r="K11" s="44">
        <f t="shared" si="2"/>
        <v>216.36</v>
      </c>
      <c r="L11" s="44">
        <f t="shared" si="2"/>
        <v>216.36</v>
      </c>
      <c r="M11" s="44">
        <f t="shared" si="2"/>
        <v>216.36</v>
      </c>
      <c r="N11" s="44">
        <f t="shared" si="2"/>
        <v>216.36</v>
      </c>
      <c r="O11" s="44">
        <f t="shared" si="2"/>
        <v>216.36</v>
      </c>
      <c r="P11" s="44">
        <f t="shared" si="2"/>
        <v>216.36</v>
      </c>
      <c r="Q11" s="44">
        <f t="shared" si="2"/>
        <v>216.36</v>
      </c>
      <c r="R11" s="44">
        <f t="shared" si="2"/>
        <v>216.36</v>
      </c>
      <c r="S11" s="44">
        <f t="shared" si="2"/>
        <v>216.36</v>
      </c>
      <c r="T11" s="44">
        <f t="shared" si="2"/>
        <v>216.36</v>
      </c>
      <c r="U11" s="44">
        <f t="shared" si="2"/>
        <v>216.36</v>
      </c>
      <c r="V11" s="44">
        <f t="shared" si="2"/>
        <v>216.36</v>
      </c>
      <c r="W11" s="44">
        <f t="shared" si="2"/>
        <v>216.36</v>
      </c>
      <c r="X11" s="44">
        <f t="shared" si="2"/>
        <v>216.36</v>
      </c>
      <c r="Y11" s="44">
        <f t="shared" si="2"/>
        <v>216.36</v>
      </c>
      <c r="Z11" s="44">
        <f t="shared" si="2"/>
        <v>216.36</v>
      </c>
      <c r="AA11" s="44">
        <f t="shared" si="2"/>
        <v>216.36</v>
      </c>
    </row>
    <row r="12" spans="1:27" collapsed="1" x14ac:dyDescent="0.2">
      <c r="A12" s="98" t="s">
        <v>1038</v>
      </c>
      <c r="B12" s="28" t="str">
        <f>"02"&amp;"."&amp;$B$663&amp;"."&amp;$B$664</f>
        <v>02.08.2023</v>
      </c>
      <c r="C12" s="90" t="s">
        <v>76</v>
      </c>
      <c r="D12" s="91">
        <f>ROUND(((D13+D14+D16+D15)/1000),5)</f>
        <v>1.47072</v>
      </c>
      <c r="E12" s="91">
        <f>ROUND(((E13+E14+E16+E15)/1000),5)</f>
        <v>1.26902</v>
      </c>
      <c r="F12" s="91">
        <f>ROUND(((F13+F14+F16+F15)/1000),5)</f>
        <v>1.1638299999999999</v>
      </c>
      <c r="G12" s="91">
        <f t="shared" ref="G12:AA12" si="3">ROUND(((G13+G14+G16+G15)/1000),5)</f>
        <v>1.1214</v>
      </c>
      <c r="H12" s="91">
        <f t="shared" si="3"/>
        <v>1.1036999999999999</v>
      </c>
      <c r="I12" s="91">
        <f t="shared" si="3"/>
        <v>1.2001999999999999</v>
      </c>
      <c r="J12" s="91">
        <f t="shared" si="3"/>
        <v>1.4088000000000001</v>
      </c>
      <c r="K12" s="91">
        <f t="shared" si="3"/>
        <v>1.75596</v>
      </c>
      <c r="L12" s="91">
        <f t="shared" si="3"/>
        <v>2.0051999999999999</v>
      </c>
      <c r="M12" s="91">
        <f t="shared" si="3"/>
        <v>2.3130199999999999</v>
      </c>
      <c r="N12" s="91">
        <f t="shared" si="3"/>
        <v>2.3825099999999999</v>
      </c>
      <c r="O12" s="91">
        <f t="shared" si="3"/>
        <v>2.3845800000000001</v>
      </c>
      <c r="P12" s="91">
        <f t="shared" si="3"/>
        <v>2.38</v>
      </c>
      <c r="Q12" s="91">
        <f t="shared" si="3"/>
        <v>2.4043700000000001</v>
      </c>
      <c r="R12" s="91">
        <f t="shared" si="3"/>
        <v>2.4631599999999998</v>
      </c>
      <c r="S12" s="91">
        <f t="shared" si="3"/>
        <v>2.4622299999999999</v>
      </c>
      <c r="T12" s="91">
        <f t="shared" si="3"/>
        <v>2.4483299999999999</v>
      </c>
      <c r="U12" s="91">
        <f t="shared" si="3"/>
        <v>2.3881100000000002</v>
      </c>
      <c r="V12" s="91">
        <f t="shared" si="3"/>
        <v>2.3773599999999999</v>
      </c>
      <c r="W12" s="91">
        <f t="shared" si="3"/>
        <v>2.3144</v>
      </c>
      <c r="X12" s="91">
        <f t="shared" si="3"/>
        <v>2.3008999999999999</v>
      </c>
      <c r="Y12" s="91">
        <f t="shared" si="3"/>
        <v>2.2741899999999999</v>
      </c>
      <c r="Z12" s="91">
        <f t="shared" si="3"/>
        <v>2.0810300000000002</v>
      </c>
      <c r="AA12" s="91">
        <f t="shared" si="3"/>
        <v>1.8041499999999999</v>
      </c>
    </row>
    <row r="13" spans="1:27" ht="12.75" hidden="1" customHeight="1" outlineLevel="1" x14ac:dyDescent="0.2">
      <c r="A13" s="99" t="s">
        <v>1039</v>
      </c>
      <c r="B13" s="63" t="s">
        <v>238</v>
      </c>
      <c r="C13" s="43" t="s">
        <v>79</v>
      </c>
      <c r="D13" s="44">
        <v>1184.26</v>
      </c>
      <c r="E13" s="44">
        <v>982.56</v>
      </c>
      <c r="F13" s="44">
        <v>877.37</v>
      </c>
      <c r="G13" s="44">
        <v>834.94</v>
      </c>
      <c r="H13" s="44">
        <v>817.24</v>
      </c>
      <c r="I13" s="44">
        <v>913.74</v>
      </c>
      <c r="J13" s="44">
        <v>1122.3399999999999</v>
      </c>
      <c r="K13" s="44">
        <v>1469.5</v>
      </c>
      <c r="L13" s="44">
        <v>1718.74</v>
      </c>
      <c r="M13" s="44">
        <v>2026.56</v>
      </c>
      <c r="N13" s="44">
        <v>2096.0500000000002</v>
      </c>
      <c r="O13" s="44">
        <v>2098.12</v>
      </c>
      <c r="P13" s="44">
        <v>2093.54</v>
      </c>
      <c r="Q13" s="44">
        <v>2117.91</v>
      </c>
      <c r="R13" s="44">
        <v>2176.6999999999998</v>
      </c>
      <c r="S13" s="44">
        <v>2175.77</v>
      </c>
      <c r="T13" s="44">
        <v>2161.87</v>
      </c>
      <c r="U13" s="44">
        <v>2101.65</v>
      </c>
      <c r="V13" s="44">
        <v>2090.9</v>
      </c>
      <c r="W13" s="44">
        <v>2027.94</v>
      </c>
      <c r="X13" s="44">
        <v>2014.44</v>
      </c>
      <c r="Y13" s="44">
        <v>1987.73</v>
      </c>
      <c r="Z13" s="44">
        <v>1794.57</v>
      </c>
      <c r="AA13" s="44">
        <v>1517.69</v>
      </c>
    </row>
    <row r="14" spans="1:27" ht="12.75" hidden="1" customHeight="1" outlineLevel="1" x14ac:dyDescent="0.2">
      <c r="A14" s="99" t="s">
        <v>1040</v>
      </c>
      <c r="B14" s="63" t="s">
        <v>90</v>
      </c>
      <c r="C14" s="43" t="s">
        <v>79</v>
      </c>
      <c r="D14" s="44">
        <f t="shared" ref="D14:AA14" si="4">$D$9</f>
        <v>66.180000000000007</v>
      </c>
      <c r="E14" s="44">
        <f t="shared" si="4"/>
        <v>66.180000000000007</v>
      </c>
      <c r="F14" s="44">
        <f t="shared" si="4"/>
        <v>66.180000000000007</v>
      </c>
      <c r="G14" s="44">
        <f t="shared" si="4"/>
        <v>66.180000000000007</v>
      </c>
      <c r="H14" s="44">
        <f t="shared" si="4"/>
        <v>66.180000000000007</v>
      </c>
      <c r="I14" s="44">
        <f t="shared" si="4"/>
        <v>66.180000000000007</v>
      </c>
      <c r="J14" s="44">
        <f t="shared" si="4"/>
        <v>66.180000000000007</v>
      </c>
      <c r="K14" s="44">
        <f t="shared" si="4"/>
        <v>66.180000000000007</v>
      </c>
      <c r="L14" s="44">
        <f t="shared" si="4"/>
        <v>66.180000000000007</v>
      </c>
      <c r="M14" s="44">
        <f t="shared" si="4"/>
        <v>66.180000000000007</v>
      </c>
      <c r="N14" s="44">
        <f t="shared" si="4"/>
        <v>66.180000000000007</v>
      </c>
      <c r="O14" s="44">
        <f t="shared" si="4"/>
        <v>66.180000000000007</v>
      </c>
      <c r="P14" s="44">
        <f t="shared" si="4"/>
        <v>66.180000000000007</v>
      </c>
      <c r="Q14" s="44">
        <f t="shared" si="4"/>
        <v>66.180000000000007</v>
      </c>
      <c r="R14" s="44">
        <f t="shared" si="4"/>
        <v>66.180000000000007</v>
      </c>
      <c r="S14" s="44">
        <f t="shared" si="4"/>
        <v>66.180000000000007</v>
      </c>
      <c r="T14" s="44">
        <f t="shared" si="4"/>
        <v>66.180000000000007</v>
      </c>
      <c r="U14" s="44">
        <f t="shared" si="4"/>
        <v>66.180000000000007</v>
      </c>
      <c r="V14" s="44">
        <f t="shared" si="4"/>
        <v>66.180000000000007</v>
      </c>
      <c r="W14" s="44">
        <f t="shared" si="4"/>
        <v>66.180000000000007</v>
      </c>
      <c r="X14" s="44">
        <f t="shared" si="4"/>
        <v>66.180000000000007</v>
      </c>
      <c r="Y14" s="44">
        <f t="shared" si="4"/>
        <v>66.180000000000007</v>
      </c>
      <c r="Z14" s="44">
        <f t="shared" si="4"/>
        <v>66.180000000000007</v>
      </c>
      <c r="AA14" s="44">
        <f t="shared" si="4"/>
        <v>66.180000000000007</v>
      </c>
    </row>
    <row r="15" spans="1:27" ht="12.75" hidden="1" customHeight="1" outlineLevel="1" x14ac:dyDescent="0.2">
      <c r="A15" s="99" t="s">
        <v>1041</v>
      </c>
      <c r="B15" s="63" t="s">
        <v>83</v>
      </c>
      <c r="C15" s="43" t="s">
        <v>79</v>
      </c>
      <c r="D15" s="44">
        <v>3.92</v>
      </c>
      <c r="E15" s="44">
        <v>3.92</v>
      </c>
      <c r="F15" s="44">
        <v>3.92</v>
      </c>
      <c r="G15" s="44">
        <v>3.92</v>
      </c>
      <c r="H15" s="44">
        <v>3.92</v>
      </c>
      <c r="I15" s="44">
        <v>3.92</v>
      </c>
      <c r="J15" s="44">
        <v>3.92</v>
      </c>
      <c r="K15" s="44">
        <v>3.92</v>
      </c>
      <c r="L15" s="44">
        <v>3.92</v>
      </c>
      <c r="M15" s="44">
        <v>3.92</v>
      </c>
      <c r="N15" s="44">
        <v>3.92</v>
      </c>
      <c r="O15" s="44">
        <v>3.92</v>
      </c>
      <c r="P15" s="44">
        <v>3.92</v>
      </c>
      <c r="Q15" s="44">
        <v>3.92</v>
      </c>
      <c r="R15" s="44">
        <v>3.92</v>
      </c>
      <c r="S15" s="44">
        <v>3.92</v>
      </c>
      <c r="T15" s="44">
        <v>3.92</v>
      </c>
      <c r="U15" s="44">
        <v>3.92</v>
      </c>
      <c r="V15" s="44">
        <v>3.92</v>
      </c>
      <c r="W15" s="44">
        <v>3.92</v>
      </c>
      <c r="X15" s="44">
        <v>3.92</v>
      </c>
      <c r="Y15" s="44">
        <v>3.92</v>
      </c>
      <c r="Z15" s="44">
        <v>3.92</v>
      </c>
      <c r="AA15" s="44">
        <v>3.92</v>
      </c>
    </row>
    <row r="16" spans="1:27" ht="12.75" hidden="1" customHeight="1" outlineLevel="1" x14ac:dyDescent="0.2">
      <c r="A16" s="99" t="s">
        <v>1042</v>
      </c>
      <c r="B16" s="63" t="s">
        <v>81</v>
      </c>
      <c r="C16" s="43" t="s">
        <v>79</v>
      </c>
      <c r="D16" s="44">
        <f>$D$11</f>
        <v>216.36</v>
      </c>
      <c r="E16" s="44">
        <f t="shared" ref="E16:AA16" si="5">$D$11</f>
        <v>216.36</v>
      </c>
      <c r="F16" s="44">
        <f t="shared" si="5"/>
        <v>216.36</v>
      </c>
      <c r="G16" s="44">
        <f t="shared" si="5"/>
        <v>216.36</v>
      </c>
      <c r="H16" s="44">
        <f t="shared" si="5"/>
        <v>216.36</v>
      </c>
      <c r="I16" s="44">
        <f t="shared" si="5"/>
        <v>216.36</v>
      </c>
      <c r="J16" s="44">
        <f t="shared" si="5"/>
        <v>216.36</v>
      </c>
      <c r="K16" s="44">
        <f t="shared" si="5"/>
        <v>216.36</v>
      </c>
      <c r="L16" s="44">
        <f t="shared" si="5"/>
        <v>216.36</v>
      </c>
      <c r="M16" s="44">
        <f t="shared" si="5"/>
        <v>216.36</v>
      </c>
      <c r="N16" s="44">
        <f t="shared" si="5"/>
        <v>216.36</v>
      </c>
      <c r="O16" s="44">
        <f t="shared" si="5"/>
        <v>216.36</v>
      </c>
      <c r="P16" s="44">
        <f t="shared" si="5"/>
        <v>216.36</v>
      </c>
      <c r="Q16" s="44">
        <f t="shared" si="5"/>
        <v>216.36</v>
      </c>
      <c r="R16" s="44">
        <f>$D$11</f>
        <v>216.36</v>
      </c>
      <c r="S16" s="44">
        <f t="shared" si="5"/>
        <v>216.36</v>
      </c>
      <c r="T16" s="44">
        <f t="shared" si="5"/>
        <v>216.36</v>
      </c>
      <c r="U16" s="44">
        <f t="shared" si="5"/>
        <v>216.36</v>
      </c>
      <c r="V16" s="44">
        <f t="shared" si="5"/>
        <v>216.36</v>
      </c>
      <c r="W16" s="44">
        <f t="shared" si="5"/>
        <v>216.36</v>
      </c>
      <c r="X16" s="44">
        <f t="shared" si="5"/>
        <v>216.36</v>
      </c>
      <c r="Y16" s="44">
        <f t="shared" si="5"/>
        <v>216.36</v>
      </c>
      <c r="Z16" s="44">
        <f t="shared" si="5"/>
        <v>216.36</v>
      </c>
      <c r="AA16" s="44">
        <f t="shared" si="5"/>
        <v>216.36</v>
      </c>
    </row>
    <row r="17" spans="1:27" ht="12.75" customHeight="1" collapsed="1" x14ac:dyDescent="0.2">
      <c r="A17" s="98" t="s">
        <v>1043</v>
      </c>
      <c r="B17" s="28" t="str">
        <f>"03"&amp;"."&amp;$B$663&amp;"."&amp;$B$664</f>
        <v>03.08.2023</v>
      </c>
      <c r="C17" s="90" t="s">
        <v>76</v>
      </c>
      <c r="D17" s="91">
        <f>ROUND(((D18+D19+D21+D20)/1000),5)</f>
        <v>1.54941</v>
      </c>
      <c r="E17" s="91">
        <f>ROUND(((E18+E19+E21+E20)/1000),5)</f>
        <v>1.3572599999999999</v>
      </c>
      <c r="F17" s="91">
        <f>ROUND(((F18+F19+F21+F20)/1000),5)</f>
        <v>1.21739</v>
      </c>
      <c r="G17" s="91">
        <f t="shared" ref="G17:AA17" si="6">ROUND(((G18+G19+G21+G20)/1000),5)</f>
        <v>1.1680600000000001</v>
      </c>
      <c r="H17" s="91">
        <f t="shared" si="6"/>
        <v>1.14242</v>
      </c>
      <c r="I17" s="91">
        <f t="shared" si="6"/>
        <v>1.2775799999999999</v>
      </c>
      <c r="J17" s="91">
        <f t="shared" si="6"/>
        <v>1.5262899999999999</v>
      </c>
      <c r="K17" s="91">
        <f t="shared" si="6"/>
        <v>1.7995000000000001</v>
      </c>
      <c r="L17" s="91">
        <f t="shared" si="6"/>
        <v>2.1016900000000001</v>
      </c>
      <c r="M17" s="91">
        <f t="shared" si="6"/>
        <v>2.6164000000000001</v>
      </c>
      <c r="N17" s="91">
        <f t="shared" si="6"/>
        <v>2.7931499999999998</v>
      </c>
      <c r="O17" s="91">
        <f t="shared" si="6"/>
        <v>2.8276300000000001</v>
      </c>
      <c r="P17" s="91">
        <f t="shared" si="6"/>
        <v>2.83182</v>
      </c>
      <c r="Q17" s="91">
        <f t="shared" si="6"/>
        <v>2.85101</v>
      </c>
      <c r="R17" s="91">
        <f t="shared" si="6"/>
        <v>2.7625099999999998</v>
      </c>
      <c r="S17" s="91">
        <f t="shared" si="6"/>
        <v>2.7490999999999999</v>
      </c>
      <c r="T17" s="91">
        <f t="shared" si="6"/>
        <v>2.6976200000000001</v>
      </c>
      <c r="U17" s="91">
        <f t="shared" si="6"/>
        <v>2.5678399999999999</v>
      </c>
      <c r="V17" s="91">
        <f t="shared" si="6"/>
        <v>2.4634800000000001</v>
      </c>
      <c r="W17" s="91">
        <f t="shared" si="6"/>
        <v>2.4150200000000002</v>
      </c>
      <c r="X17" s="91">
        <f t="shared" si="6"/>
        <v>2.4047900000000002</v>
      </c>
      <c r="Y17" s="91">
        <f t="shared" si="6"/>
        <v>2.3907099999999999</v>
      </c>
      <c r="Z17" s="91">
        <f t="shared" si="6"/>
        <v>2.24417</v>
      </c>
      <c r="AA17" s="91">
        <f t="shared" si="6"/>
        <v>1.8445400000000001</v>
      </c>
    </row>
    <row r="18" spans="1:27" ht="12.75" hidden="1" customHeight="1" outlineLevel="1" x14ac:dyDescent="0.2">
      <c r="A18" s="99" t="s">
        <v>1044</v>
      </c>
      <c r="B18" s="63" t="s">
        <v>238</v>
      </c>
      <c r="C18" s="43" t="s">
        <v>79</v>
      </c>
      <c r="D18" s="44">
        <v>1262.95</v>
      </c>
      <c r="E18" s="44">
        <v>1070.8</v>
      </c>
      <c r="F18" s="44">
        <v>930.93</v>
      </c>
      <c r="G18" s="44">
        <v>881.6</v>
      </c>
      <c r="H18" s="44">
        <v>855.96</v>
      </c>
      <c r="I18" s="44">
        <v>991.12</v>
      </c>
      <c r="J18" s="44">
        <v>1239.83</v>
      </c>
      <c r="K18" s="44">
        <v>1513.04</v>
      </c>
      <c r="L18" s="44">
        <v>1815.23</v>
      </c>
      <c r="M18" s="44">
        <v>2329.94</v>
      </c>
      <c r="N18" s="44">
        <v>2506.69</v>
      </c>
      <c r="O18" s="44">
        <v>2541.17</v>
      </c>
      <c r="P18" s="44">
        <v>2545.36</v>
      </c>
      <c r="Q18" s="44">
        <v>2564.5500000000002</v>
      </c>
      <c r="R18" s="44">
        <v>2476.0500000000002</v>
      </c>
      <c r="S18" s="44">
        <v>2462.64</v>
      </c>
      <c r="T18" s="44">
        <v>2411.16</v>
      </c>
      <c r="U18" s="44">
        <v>2281.38</v>
      </c>
      <c r="V18" s="44">
        <v>2177.02</v>
      </c>
      <c r="W18" s="44">
        <v>2128.56</v>
      </c>
      <c r="X18" s="44">
        <v>2118.33</v>
      </c>
      <c r="Y18" s="44">
        <v>2104.25</v>
      </c>
      <c r="Z18" s="44">
        <v>1957.71</v>
      </c>
      <c r="AA18" s="44">
        <v>1558.08</v>
      </c>
    </row>
    <row r="19" spans="1:27" ht="12.75" hidden="1" customHeight="1" outlineLevel="1" x14ac:dyDescent="0.2">
      <c r="A19" s="99" t="s">
        <v>1045</v>
      </c>
      <c r="B19" s="63" t="s">
        <v>90</v>
      </c>
      <c r="C19" s="43" t="s">
        <v>79</v>
      </c>
      <c r="D19" s="44">
        <f t="shared" ref="D19:AA19" si="7">$D$9</f>
        <v>66.180000000000007</v>
      </c>
      <c r="E19" s="44">
        <f t="shared" si="7"/>
        <v>66.180000000000007</v>
      </c>
      <c r="F19" s="44">
        <f t="shared" si="7"/>
        <v>66.180000000000007</v>
      </c>
      <c r="G19" s="44">
        <f t="shared" si="7"/>
        <v>66.180000000000007</v>
      </c>
      <c r="H19" s="44">
        <f t="shared" si="7"/>
        <v>66.180000000000007</v>
      </c>
      <c r="I19" s="44">
        <f t="shared" si="7"/>
        <v>66.180000000000007</v>
      </c>
      <c r="J19" s="44">
        <f t="shared" si="7"/>
        <v>66.180000000000007</v>
      </c>
      <c r="K19" s="44">
        <f t="shared" si="7"/>
        <v>66.180000000000007</v>
      </c>
      <c r="L19" s="44">
        <f t="shared" si="7"/>
        <v>66.180000000000007</v>
      </c>
      <c r="M19" s="44">
        <f t="shared" si="7"/>
        <v>66.180000000000007</v>
      </c>
      <c r="N19" s="44">
        <f t="shared" si="7"/>
        <v>66.180000000000007</v>
      </c>
      <c r="O19" s="44">
        <f t="shared" si="7"/>
        <v>66.180000000000007</v>
      </c>
      <c r="P19" s="44">
        <f t="shared" si="7"/>
        <v>66.180000000000007</v>
      </c>
      <c r="Q19" s="44">
        <f t="shared" si="7"/>
        <v>66.180000000000007</v>
      </c>
      <c r="R19" s="44">
        <f t="shared" si="7"/>
        <v>66.180000000000007</v>
      </c>
      <c r="S19" s="44">
        <f t="shared" si="7"/>
        <v>66.180000000000007</v>
      </c>
      <c r="T19" s="44">
        <f t="shared" si="7"/>
        <v>66.180000000000007</v>
      </c>
      <c r="U19" s="44">
        <f t="shared" si="7"/>
        <v>66.180000000000007</v>
      </c>
      <c r="V19" s="44">
        <f t="shared" si="7"/>
        <v>66.180000000000007</v>
      </c>
      <c r="W19" s="44">
        <f t="shared" si="7"/>
        <v>66.180000000000007</v>
      </c>
      <c r="X19" s="44">
        <f t="shared" si="7"/>
        <v>66.180000000000007</v>
      </c>
      <c r="Y19" s="44">
        <f t="shared" si="7"/>
        <v>66.180000000000007</v>
      </c>
      <c r="Z19" s="44">
        <f t="shared" si="7"/>
        <v>66.180000000000007</v>
      </c>
      <c r="AA19" s="44">
        <f t="shared" si="7"/>
        <v>66.180000000000007</v>
      </c>
    </row>
    <row r="20" spans="1:27" ht="12.75" hidden="1" customHeight="1" outlineLevel="1" x14ac:dyDescent="0.2">
      <c r="A20" s="99" t="s">
        <v>1046</v>
      </c>
      <c r="B20" s="63" t="s">
        <v>83</v>
      </c>
      <c r="C20" s="43" t="s">
        <v>79</v>
      </c>
      <c r="D20" s="44">
        <v>3.92</v>
      </c>
      <c r="E20" s="44">
        <v>3.92</v>
      </c>
      <c r="F20" s="44">
        <v>3.92</v>
      </c>
      <c r="G20" s="44">
        <v>3.92</v>
      </c>
      <c r="H20" s="44">
        <v>3.92</v>
      </c>
      <c r="I20" s="44">
        <v>3.92</v>
      </c>
      <c r="J20" s="44">
        <v>3.92</v>
      </c>
      <c r="K20" s="44">
        <v>3.92</v>
      </c>
      <c r="L20" s="44">
        <v>3.92</v>
      </c>
      <c r="M20" s="44">
        <v>3.92</v>
      </c>
      <c r="N20" s="44">
        <v>3.92</v>
      </c>
      <c r="O20" s="44">
        <v>3.92</v>
      </c>
      <c r="P20" s="44">
        <v>3.92</v>
      </c>
      <c r="Q20" s="44">
        <v>3.92</v>
      </c>
      <c r="R20" s="44">
        <v>3.92</v>
      </c>
      <c r="S20" s="44">
        <v>3.92</v>
      </c>
      <c r="T20" s="44">
        <v>3.92</v>
      </c>
      <c r="U20" s="44">
        <v>3.92</v>
      </c>
      <c r="V20" s="44">
        <v>3.92</v>
      </c>
      <c r="W20" s="44">
        <v>3.92</v>
      </c>
      <c r="X20" s="44">
        <v>3.92</v>
      </c>
      <c r="Y20" s="44">
        <v>3.92</v>
      </c>
      <c r="Z20" s="44">
        <v>3.92</v>
      </c>
      <c r="AA20" s="44">
        <v>3.92</v>
      </c>
    </row>
    <row r="21" spans="1:27" ht="12.75" hidden="1" customHeight="1" outlineLevel="1" x14ac:dyDescent="0.2">
      <c r="A21" s="99" t="s">
        <v>1047</v>
      </c>
      <c r="B21" s="63" t="s">
        <v>81</v>
      </c>
      <c r="C21" s="43" t="s">
        <v>79</v>
      </c>
      <c r="D21" s="44">
        <f>$D$11</f>
        <v>216.36</v>
      </c>
      <c r="E21" s="44">
        <f t="shared" ref="E21:AA21" si="8">$D$11</f>
        <v>216.36</v>
      </c>
      <c r="F21" s="44">
        <f t="shared" si="8"/>
        <v>216.36</v>
      </c>
      <c r="G21" s="44">
        <f t="shared" si="8"/>
        <v>216.36</v>
      </c>
      <c r="H21" s="44">
        <f t="shared" si="8"/>
        <v>216.36</v>
      </c>
      <c r="I21" s="44">
        <f t="shared" si="8"/>
        <v>216.36</v>
      </c>
      <c r="J21" s="44">
        <f t="shared" si="8"/>
        <v>216.36</v>
      </c>
      <c r="K21" s="44">
        <f t="shared" si="8"/>
        <v>216.36</v>
      </c>
      <c r="L21" s="44">
        <f t="shared" si="8"/>
        <v>216.36</v>
      </c>
      <c r="M21" s="44">
        <f t="shared" si="8"/>
        <v>216.36</v>
      </c>
      <c r="N21" s="44">
        <f t="shared" si="8"/>
        <v>216.36</v>
      </c>
      <c r="O21" s="44">
        <f t="shared" si="8"/>
        <v>216.36</v>
      </c>
      <c r="P21" s="44">
        <f t="shared" si="8"/>
        <v>216.36</v>
      </c>
      <c r="Q21" s="44">
        <f t="shared" si="8"/>
        <v>216.36</v>
      </c>
      <c r="R21" s="44">
        <f>$D$11</f>
        <v>216.36</v>
      </c>
      <c r="S21" s="44">
        <f t="shared" si="8"/>
        <v>216.36</v>
      </c>
      <c r="T21" s="44">
        <f t="shared" si="8"/>
        <v>216.36</v>
      </c>
      <c r="U21" s="44">
        <f t="shared" si="8"/>
        <v>216.36</v>
      </c>
      <c r="V21" s="44">
        <f t="shared" si="8"/>
        <v>216.36</v>
      </c>
      <c r="W21" s="44">
        <f t="shared" si="8"/>
        <v>216.36</v>
      </c>
      <c r="X21" s="44">
        <f t="shared" si="8"/>
        <v>216.36</v>
      </c>
      <c r="Y21" s="44">
        <f t="shared" si="8"/>
        <v>216.36</v>
      </c>
      <c r="Z21" s="44">
        <f t="shared" si="8"/>
        <v>216.36</v>
      </c>
      <c r="AA21" s="44">
        <f t="shared" si="8"/>
        <v>216.36</v>
      </c>
    </row>
    <row r="22" spans="1:27" ht="12.75" customHeight="1" collapsed="1" x14ac:dyDescent="0.2">
      <c r="A22" s="98" t="s">
        <v>1048</v>
      </c>
      <c r="B22" s="28" t="str">
        <f>"04"&amp;"."&amp;$B$663&amp;"."&amp;$B$664</f>
        <v>04.08.2023</v>
      </c>
      <c r="C22" s="90" t="s">
        <v>76</v>
      </c>
      <c r="D22" s="91">
        <f>ROUND(((D23+D24+D26+D25)/1000),5)</f>
        <v>1.6087899999999999</v>
      </c>
      <c r="E22" s="91">
        <f>ROUND(((E23+E24+E26+E25)/1000),5)</f>
        <v>1.36669</v>
      </c>
      <c r="F22" s="91">
        <f>ROUND(((F23+F24+F26+F25)/1000),5)</f>
        <v>1.21377</v>
      </c>
      <c r="G22" s="91">
        <f t="shared" ref="G22:AA22" si="9">ROUND(((G23+G24+G26+G25)/1000),5)</f>
        <v>1.14964</v>
      </c>
      <c r="H22" s="91">
        <f t="shared" si="9"/>
        <v>1.12371</v>
      </c>
      <c r="I22" s="91">
        <f t="shared" si="9"/>
        <v>1.2130799999999999</v>
      </c>
      <c r="J22" s="91">
        <f t="shared" si="9"/>
        <v>1.4332</v>
      </c>
      <c r="K22" s="91">
        <f t="shared" si="9"/>
        <v>1.8446899999999999</v>
      </c>
      <c r="L22" s="91">
        <f t="shared" si="9"/>
        <v>2.1547999999999998</v>
      </c>
      <c r="M22" s="91">
        <f t="shared" si="9"/>
        <v>2.6099600000000001</v>
      </c>
      <c r="N22" s="91">
        <f t="shared" si="9"/>
        <v>2.7936999999999999</v>
      </c>
      <c r="O22" s="91">
        <f t="shared" si="9"/>
        <v>2.8326099999999999</v>
      </c>
      <c r="P22" s="91">
        <f t="shared" si="9"/>
        <v>2.8015099999999999</v>
      </c>
      <c r="Q22" s="91">
        <f t="shared" si="9"/>
        <v>2.89493</v>
      </c>
      <c r="R22" s="91">
        <f t="shared" si="9"/>
        <v>3.2968000000000002</v>
      </c>
      <c r="S22" s="91">
        <f t="shared" si="9"/>
        <v>3.3274599999999999</v>
      </c>
      <c r="T22" s="91">
        <f t="shared" si="9"/>
        <v>3.3153999999999999</v>
      </c>
      <c r="U22" s="91">
        <f t="shared" si="9"/>
        <v>2.8648199999999999</v>
      </c>
      <c r="V22" s="91">
        <f t="shared" si="9"/>
        <v>2.7793600000000001</v>
      </c>
      <c r="W22" s="91">
        <f t="shared" si="9"/>
        <v>2.73719</v>
      </c>
      <c r="X22" s="91">
        <f t="shared" si="9"/>
        <v>2.5989399999999998</v>
      </c>
      <c r="Y22" s="91">
        <f t="shared" si="9"/>
        <v>2.44136</v>
      </c>
      <c r="Z22" s="91">
        <f t="shared" si="9"/>
        <v>2.1519900000000001</v>
      </c>
      <c r="AA22" s="91">
        <f t="shared" si="9"/>
        <v>1.8410599999999999</v>
      </c>
    </row>
    <row r="23" spans="1:27" ht="12.75" hidden="1" customHeight="1" outlineLevel="1" x14ac:dyDescent="0.2">
      <c r="A23" s="99" t="s">
        <v>1049</v>
      </c>
      <c r="B23" s="63" t="s">
        <v>238</v>
      </c>
      <c r="C23" s="43" t="s">
        <v>79</v>
      </c>
      <c r="D23" s="44">
        <v>1322.33</v>
      </c>
      <c r="E23" s="44">
        <v>1080.23</v>
      </c>
      <c r="F23" s="44">
        <v>927.31</v>
      </c>
      <c r="G23" s="44">
        <v>863.18</v>
      </c>
      <c r="H23" s="44">
        <v>837.25</v>
      </c>
      <c r="I23" s="44">
        <v>926.62</v>
      </c>
      <c r="J23" s="44">
        <v>1146.74</v>
      </c>
      <c r="K23" s="44">
        <v>1558.23</v>
      </c>
      <c r="L23" s="44">
        <v>1868.34</v>
      </c>
      <c r="M23" s="44">
        <v>2323.5</v>
      </c>
      <c r="N23" s="44">
        <v>2507.2399999999998</v>
      </c>
      <c r="O23" s="44">
        <v>2546.15</v>
      </c>
      <c r="P23" s="44">
        <v>2515.0500000000002</v>
      </c>
      <c r="Q23" s="44">
        <v>2608.4699999999998</v>
      </c>
      <c r="R23" s="44">
        <v>3010.34</v>
      </c>
      <c r="S23" s="44">
        <v>3041</v>
      </c>
      <c r="T23" s="44">
        <v>3028.94</v>
      </c>
      <c r="U23" s="44">
        <v>2578.36</v>
      </c>
      <c r="V23" s="44">
        <v>2492.9</v>
      </c>
      <c r="W23" s="44">
        <v>2450.73</v>
      </c>
      <c r="X23" s="44">
        <v>2312.48</v>
      </c>
      <c r="Y23" s="44">
        <v>2154.9</v>
      </c>
      <c r="Z23" s="44">
        <v>1865.53</v>
      </c>
      <c r="AA23" s="44">
        <v>1554.6</v>
      </c>
    </row>
    <row r="24" spans="1:27" ht="12.75" hidden="1" customHeight="1" outlineLevel="1" x14ac:dyDescent="0.2">
      <c r="A24" s="99" t="s">
        <v>1050</v>
      </c>
      <c r="B24" s="63" t="s">
        <v>90</v>
      </c>
      <c r="C24" s="43" t="s">
        <v>79</v>
      </c>
      <c r="D24" s="44">
        <f t="shared" ref="D24:AA24" si="10">$D$9</f>
        <v>66.180000000000007</v>
      </c>
      <c r="E24" s="44">
        <f t="shared" si="10"/>
        <v>66.180000000000007</v>
      </c>
      <c r="F24" s="44">
        <f t="shared" si="10"/>
        <v>66.180000000000007</v>
      </c>
      <c r="G24" s="44">
        <f t="shared" si="10"/>
        <v>66.180000000000007</v>
      </c>
      <c r="H24" s="44">
        <f t="shared" si="10"/>
        <v>66.180000000000007</v>
      </c>
      <c r="I24" s="44">
        <f t="shared" si="10"/>
        <v>66.180000000000007</v>
      </c>
      <c r="J24" s="44">
        <f t="shared" si="10"/>
        <v>66.180000000000007</v>
      </c>
      <c r="K24" s="44">
        <f t="shared" si="10"/>
        <v>66.180000000000007</v>
      </c>
      <c r="L24" s="44">
        <f t="shared" si="10"/>
        <v>66.180000000000007</v>
      </c>
      <c r="M24" s="44">
        <f t="shared" si="10"/>
        <v>66.180000000000007</v>
      </c>
      <c r="N24" s="44">
        <f t="shared" si="10"/>
        <v>66.180000000000007</v>
      </c>
      <c r="O24" s="44">
        <f t="shared" si="10"/>
        <v>66.180000000000007</v>
      </c>
      <c r="P24" s="44">
        <f t="shared" si="10"/>
        <v>66.180000000000007</v>
      </c>
      <c r="Q24" s="44">
        <f t="shared" si="10"/>
        <v>66.180000000000007</v>
      </c>
      <c r="R24" s="44">
        <f t="shared" si="10"/>
        <v>66.180000000000007</v>
      </c>
      <c r="S24" s="44">
        <f t="shared" si="10"/>
        <v>66.180000000000007</v>
      </c>
      <c r="T24" s="44">
        <f t="shared" si="10"/>
        <v>66.180000000000007</v>
      </c>
      <c r="U24" s="44">
        <f t="shared" si="10"/>
        <v>66.180000000000007</v>
      </c>
      <c r="V24" s="44">
        <f t="shared" si="10"/>
        <v>66.180000000000007</v>
      </c>
      <c r="W24" s="44">
        <f t="shared" si="10"/>
        <v>66.180000000000007</v>
      </c>
      <c r="X24" s="44">
        <f t="shared" si="10"/>
        <v>66.180000000000007</v>
      </c>
      <c r="Y24" s="44">
        <f t="shared" si="10"/>
        <v>66.180000000000007</v>
      </c>
      <c r="Z24" s="44">
        <f t="shared" si="10"/>
        <v>66.180000000000007</v>
      </c>
      <c r="AA24" s="44">
        <f t="shared" si="10"/>
        <v>66.180000000000007</v>
      </c>
    </row>
    <row r="25" spans="1:27" ht="12.75" hidden="1" customHeight="1" outlineLevel="1" x14ac:dyDescent="0.2">
      <c r="A25" s="99" t="s">
        <v>1051</v>
      </c>
      <c r="B25" s="63" t="s">
        <v>83</v>
      </c>
      <c r="C25" s="43" t="s">
        <v>79</v>
      </c>
      <c r="D25" s="44">
        <v>3.92</v>
      </c>
      <c r="E25" s="44">
        <v>3.92</v>
      </c>
      <c r="F25" s="44">
        <v>3.92</v>
      </c>
      <c r="G25" s="44">
        <v>3.92</v>
      </c>
      <c r="H25" s="44">
        <v>3.92</v>
      </c>
      <c r="I25" s="44">
        <v>3.92</v>
      </c>
      <c r="J25" s="44">
        <v>3.92</v>
      </c>
      <c r="K25" s="44">
        <v>3.92</v>
      </c>
      <c r="L25" s="44">
        <v>3.92</v>
      </c>
      <c r="M25" s="44">
        <v>3.92</v>
      </c>
      <c r="N25" s="44">
        <v>3.92</v>
      </c>
      <c r="O25" s="44">
        <v>3.92</v>
      </c>
      <c r="P25" s="44">
        <v>3.92</v>
      </c>
      <c r="Q25" s="44">
        <v>3.92</v>
      </c>
      <c r="R25" s="44">
        <v>3.92</v>
      </c>
      <c r="S25" s="44">
        <v>3.92</v>
      </c>
      <c r="T25" s="44">
        <v>3.92</v>
      </c>
      <c r="U25" s="44">
        <v>3.92</v>
      </c>
      <c r="V25" s="44">
        <v>3.92</v>
      </c>
      <c r="W25" s="44">
        <v>3.92</v>
      </c>
      <c r="X25" s="44">
        <v>3.92</v>
      </c>
      <c r="Y25" s="44">
        <v>3.92</v>
      </c>
      <c r="Z25" s="44">
        <v>3.92</v>
      </c>
      <c r="AA25" s="44">
        <v>3.92</v>
      </c>
    </row>
    <row r="26" spans="1:27" ht="12.75" hidden="1" customHeight="1" outlineLevel="1" x14ac:dyDescent="0.2">
      <c r="A26" s="99" t="s">
        <v>1052</v>
      </c>
      <c r="B26" s="63" t="s">
        <v>81</v>
      </c>
      <c r="C26" s="43" t="s">
        <v>79</v>
      </c>
      <c r="D26" s="44">
        <f>$D$11</f>
        <v>216.36</v>
      </c>
      <c r="E26" s="44">
        <f t="shared" ref="E26:AA26" si="11">$D$11</f>
        <v>216.36</v>
      </c>
      <c r="F26" s="44">
        <f t="shared" si="11"/>
        <v>216.36</v>
      </c>
      <c r="G26" s="44">
        <f t="shared" si="11"/>
        <v>216.36</v>
      </c>
      <c r="H26" s="44">
        <f t="shared" si="11"/>
        <v>216.36</v>
      </c>
      <c r="I26" s="44">
        <f t="shared" si="11"/>
        <v>216.36</v>
      </c>
      <c r="J26" s="44">
        <f t="shared" si="11"/>
        <v>216.36</v>
      </c>
      <c r="K26" s="44">
        <f t="shared" si="11"/>
        <v>216.36</v>
      </c>
      <c r="L26" s="44">
        <f t="shared" si="11"/>
        <v>216.36</v>
      </c>
      <c r="M26" s="44">
        <f t="shared" si="11"/>
        <v>216.36</v>
      </c>
      <c r="N26" s="44">
        <f t="shared" si="11"/>
        <v>216.36</v>
      </c>
      <c r="O26" s="44">
        <f t="shared" si="11"/>
        <v>216.36</v>
      </c>
      <c r="P26" s="44">
        <f t="shared" si="11"/>
        <v>216.36</v>
      </c>
      <c r="Q26" s="44">
        <f t="shared" si="11"/>
        <v>216.36</v>
      </c>
      <c r="R26" s="44">
        <f>$D$11</f>
        <v>216.36</v>
      </c>
      <c r="S26" s="44">
        <f t="shared" si="11"/>
        <v>216.36</v>
      </c>
      <c r="T26" s="44">
        <f t="shared" si="11"/>
        <v>216.36</v>
      </c>
      <c r="U26" s="44">
        <f t="shared" si="11"/>
        <v>216.36</v>
      </c>
      <c r="V26" s="44">
        <f t="shared" si="11"/>
        <v>216.36</v>
      </c>
      <c r="W26" s="44">
        <f t="shared" si="11"/>
        <v>216.36</v>
      </c>
      <c r="X26" s="44">
        <f t="shared" si="11"/>
        <v>216.36</v>
      </c>
      <c r="Y26" s="44">
        <f t="shared" si="11"/>
        <v>216.36</v>
      </c>
      <c r="Z26" s="44">
        <f t="shared" si="11"/>
        <v>216.36</v>
      </c>
      <c r="AA26" s="44">
        <f t="shared" si="11"/>
        <v>216.36</v>
      </c>
    </row>
    <row r="27" spans="1:27" ht="12.75" customHeight="1" collapsed="1" x14ac:dyDescent="0.2">
      <c r="A27" s="98" t="s">
        <v>1053</v>
      </c>
      <c r="B27" s="28" t="str">
        <f>"05"&amp;"."&amp;$B$663&amp;"."&amp;$B$664</f>
        <v>05.08.2023</v>
      </c>
      <c r="C27" s="90" t="s">
        <v>76</v>
      </c>
      <c r="D27" s="91">
        <f>ROUND(((D28+D29+D31+D30)/1000),5)</f>
        <v>1.6377299999999999</v>
      </c>
      <c r="E27" s="91">
        <f>ROUND(((E28+E29+E31+E30)/1000),5)</f>
        <v>1.43007</v>
      </c>
      <c r="F27" s="91">
        <f>ROUND(((F28+F29+F31+F30)/1000),5)</f>
        <v>1.29792</v>
      </c>
      <c r="G27" s="91">
        <f t="shared" ref="G27:AA27" si="12">ROUND(((G28+G29+G31+G30)/1000),5)</f>
        <v>1.2258500000000001</v>
      </c>
      <c r="H27" s="91">
        <f t="shared" si="12"/>
        <v>1.1774</v>
      </c>
      <c r="I27" s="91">
        <f t="shared" si="12"/>
        <v>1.1812800000000001</v>
      </c>
      <c r="J27" s="91">
        <f t="shared" si="12"/>
        <v>1.1780999999999999</v>
      </c>
      <c r="K27" s="91">
        <f t="shared" si="12"/>
        <v>1.6052</v>
      </c>
      <c r="L27" s="91">
        <f t="shared" si="12"/>
        <v>1.9086700000000001</v>
      </c>
      <c r="M27" s="91">
        <f t="shared" si="12"/>
        <v>2.1164900000000002</v>
      </c>
      <c r="N27" s="91">
        <f t="shared" si="12"/>
        <v>2.2953899999999998</v>
      </c>
      <c r="O27" s="91">
        <f t="shared" si="12"/>
        <v>2.34687</v>
      </c>
      <c r="P27" s="91">
        <f t="shared" si="12"/>
        <v>2.3232400000000002</v>
      </c>
      <c r="Q27" s="91">
        <f t="shared" si="12"/>
        <v>2.2008399999999999</v>
      </c>
      <c r="R27" s="91">
        <f t="shared" si="12"/>
        <v>2.07877</v>
      </c>
      <c r="S27" s="91">
        <f t="shared" si="12"/>
        <v>2.3556300000000001</v>
      </c>
      <c r="T27" s="91">
        <f t="shared" si="12"/>
        <v>2.3268499999999999</v>
      </c>
      <c r="U27" s="91">
        <f t="shared" si="12"/>
        <v>2.0883699999999998</v>
      </c>
      <c r="V27" s="91">
        <f t="shared" si="12"/>
        <v>2.2136200000000001</v>
      </c>
      <c r="W27" s="91">
        <f t="shared" si="12"/>
        <v>2.19523</v>
      </c>
      <c r="X27" s="91">
        <f t="shared" si="12"/>
        <v>2.1548500000000002</v>
      </c>
      <c r="Y27" s="91">
        <f t="shared" si="12"/>
        <v>2.1838899999999999</v>
      </c>
      <c r="Z27" s="91">
        <f t="shared" si="12"/>
        <v>2.0504199999999999</v>
      </c>
      <c r="AA27" s="91">
        <f t="shared" si="12"/>
        <v>1.8136399999999999</v>
      </c>
    </row>
    <row r="28" spans="1:27" ht="12.75" hidden="1" customHeight="1" outlineLevel="1" x14ac:dyDescent="0.2">
      <c r="A28" s="99" t="s">
        <v>1054</v>
      </c>
      <c r="B28" s="63" t="s">
        <v>238</v>
      </c>
      <c r="C28" s="43" t="s">
        <v>79</v>
      </c>
      <c r="D28" s="44">
        <v>1351.27</v>
      </c>
      <c r="E28" s="44">
        <v>1143.6099999999999</v>
      </c>
      <c r="F28" s="44">
        <v>1011.46</v>
      </c>
      <c r="G28" s="44">
        <v>939.39</v>
      </c>
      <c r="H28" s="44">
        <v>890.94</v>
      </c>
      <c r="I28" s="44">
        <v>894.82</v>
      </c>
      <c r="J28" s="44">
        <v>891.64</v>
      </c>
      <c r="K28" s="44">
        <v>1318.74</v>
      </c>
      <c r="L28" s="44">
        <v>1622.21</v>
      </c>
      <c r="M28" s="44">
        <v>1830.03</v>
      </c>
      <c r="N28" s="44">
        <v>2008.93</v>
      </c>
      <c r="O28" s="44">
        <v>2060.41</v>
      </c>
      <c r="P28" s="44">
        <v>2036.78</v>
      </c>
      <c r="Q28" s="44">
        <v>1914.38</v>
      </c>
      <c r="R28" s="44">
        <v>1792.31</v>
      </c>
      <c r="S28" s="44">
        <v>2069.17</v>
      </c>
      <c r="T28" s="44">
        <v>2040.39</v>
      </c>
      <c r="U28" s="44">
        <v>1801.91</v>
      </c>
      <c r="V28" s="44">
        <v>1927.16</v>
      </c>
      <c r="W28" s="44">
        <v>1908.77</v>
      </c>
      <c r="X28" s="44">
        <v>1868.39</v>
      </c>
      <c r="Y28" s="44">
        <v>1897.43</v>
      </c>
      <c r="Z28" s="44">
        <v>1763.96</v>
      </c>
      <c r="AA28" s="44">
        <v>1527.18</v>
      </c>
    </row>
    <row r="29" spans="1:27" ht="12.75" hidden="1" customHeight="1" outlineLevel="1" x14ac:dyDescent="0.2">
      <c r="A29" s="99" t="s">
        <v>1055</v>
      </c>
      <c r="B29" s="63" t="s">
        <v>90</v>
      </c>
      <c r="C29" s="43" t="s">
        <v>79</v>
      </c>
      <c r="D29" s="44">
        <f t="shared" ref="D29:AA29" si="13">$D$9</f>
        <v>66.180000000000007</v>
      </c>
      <c r="E29" s="44">
        <f t="shared" si="13"/>
        <v>66.180000000000007</v>
      </c>
      <c r="F29" s="44">
        <f t="shared" si="13"/>
        <v>66.180000000000007</v>
      </c>
      <c r="G29" s="44">
        <f t="shared" si="13"/>
        <v>66.180000000000007</v>
      </c>
      <c r="H29" s="44">
        <f t="shared" si="13"/>
        <v>66.180000000000007</v>
      </c>
      <c r="I29" s="44">
        <f t="shared" si="13"/>
        <v>66.180000000000007</v>
      </c>
      <c r="J29" s="44">
        <f t="shared" si="13"/>
        <v>66.180000000000007</v>
      </c>
      <c r="K29" s="44">
        <f t="shared" si="13"/>
        <v>66.180000000000007</v>
      </c>
      <c r="L29" s="44">
        <f t="shared" si="13"/>
        <v>66.180000000000007</v>
      </c>
      <c r="M29" s="44">
        <f t="shared" si="13"/>
        <v>66.180000000000007</v>
      </c>
      <c r="N29" s="44">
        <f t="shared" si="13"/>
        <v>66.180000000000007</v>
      </c>
      <c r="O29" s="44">
        <f t="shared" si="13"/>
        <v>66.180000000000007</v>
      </c>
      <c r="P29" s="44">
        <f t="shared" si="13"/>
        <v>66.180000000000007</v>
      </c>
      <c r="Q29" s="44">
        <f t="shared" si="13"/>
        <v>66.180000000000007</v>
      </c>
      <c r="R29" s="44">
        <f t="shared" si="13"/>
        <v>66.180000000000007</v>
      </c>
      <c r="S29" s="44">
        <f t="shared" si="13"/>
        <v>66.180000000000007</v>
      </c>
      <c r="T29" s="44">
        <f t="shared" si="13"/>
        <v>66.180000000000007</v>
      </c>
      <c r="U29" s="44">
        <f t="shared" si="13"/>
        <v>66.180000000000007</v>
      </c>
      <c r="V29" s="44">
        <f t="shared" si="13"/>
        <v>66.180000000000007</v>
      </c>
      <c r="W29" s="44">
        <f t="shared" si="13"/>
        <v>66.180000000000007</v>
      </c>
      <c r="X29" s="44">
        <f t="shared" si="13"/>
        <v>66.180000000000007</v>
      </c>
      <c r="Y29" s="44">
        <f t="shared" si="13"/>
        <v>66.180000000000007</v>
      </c>
      <c r="Z29" s="44">
        <f t="shared" si="13"/>
        <v>66.180000000000007</v>
      </c>
      <c r="AA29" s="44">
        <f t="shared" si="13"/>
        <v>66.180000000000007</v>
      </c>
    </row>
    <row r="30" spans="1:27" ht="12.75" hidden="1" customHeight="1" outlineLevel="1" x14ac:dyDescent="0.2">
      <c r="A30" s="99" t="s">
        <v>1056</v>
      </c>
      <c r="B30" s="63" t="s">
        <v>83</v>
      </c>
      <c r="C30" s="43" t="s">
        <v>79</v>
      </c>
      <c r="D30" s="44">
        <v>3.92</v>
      </c>
      <c r="E30" s="44">
        <v>3.92</v>
      </c>
      <c r="F30" s="44">
        <v>3.92</v>
      </c>
      <c r="G30" s="44">
        <v>3.92</v>
      </c>
      <c r="H30" s="44">
        <v>3.92</v>
      </c>
      <c r="I30" s="44">
        <v>3.92</v>
      </c>
      <c r="J30" s="44">
        <v>3.92</v>
      </c>
      <c r="K30" s="44">
        <v>3.92</v>
      </c>
      <c r="L30" s="44">
        <v>3.92</v>
      </c>
      <c r="M30" s="44">
        <v>3.92</v>
      </c>
      <c r="N30" s="44">
        <v>3.92</v>
      </c>
      <c r="O30" s="44">
        <v>3.92</v>
      </c>
      <c r="P30" s="44">
        <v>3.92</v>
      </c>
      <c r="Q30" s="44">
        <v>3.92</v>
      </c>
      <c r="R30" s="44">
        <v>3.92</v>
      </c>
      <c r="S30" s="44">
        <v>3.92</v>
      </c>
      <c r="T30" s="44">
        <v>3.92</v>
      </c>
      <c r="U30" s="44">
        <v>3.92</v>
      </c>
      <c r="V30" s="44">
        <v>3.92</v>
      </c>
      <c r="W30" s="44">
        <v>3.92</v>
      </c>
      <c r="X30" s="44">
        <v>3.92</v>
      </c>
      <c r="Y30" s="44">
        <v>3.92</v>
      </c>
      <c r="Z30" s="44">
        <v>3.92</v>
      </c>
      <c r="AA30" s="44">
        <v>3.92</v>
      </c>
    </row>
    <row r="31" spans="1:27" ht="12.75" hidden="1" customHeight="1" outlineLevel="1" x14ac:dyDescent="0.2">
      <c r="A31" s="99" t="s">
        <v>1057</v>
      </c>
      <c r="B31" s="63" t="s">
        <v>81</v>
      </c>
      <c r="C31" s="43" t="s">
        <v>79</v>
      </c>
      <c r="D31" s="44">
        <f>$D$11</f>
        <v>216.36</v>
      </c>
      <c r="E31" s="44">
        <f t="shared" ref="E31:AA31" si="14">$D$11</f>
        <v>216.36</v>
      </c>
      <c r="F31" s="44">
        <f t="shared" si="14"/>
        <v>216.36</v>
      </c>
      <c r="G31" s="44">
        <f t="shared" si="14"/>
        <v>216.36</v>
      </c>
      <c r="H31" s="44">
        <f t="shared" si="14"/>
        <v>216.36</v>
      </c>
      <c r="I31" s="44">
        <f t="shared" si="14"/>
        <v>216.36</v>
      </c>
      <c r="J31" s="44">
        <f t="shared" si="14"/>
        <v>216.36</v>
      </c>
      <c r="K31" s="44">
        <f t="shared" si="14"/>
        <v>216.36</v>
      </c>
      <c r="L31" s="44">
        <f t="shared" si="14"/>
        <v>216.36</v>
      </c>
      <c r="M31" s="44">
        <f t="shared" si="14"/>
        <v>216.36</v>
      </c>
      <c r="N31" s="44">
        <f t="shared" si="14"/>
        <v>216.36</v>
      </c>
      <c r="O31" s="44">
        <f t="shared" si="14"/>
        <v>216.36</v>
      </c>
      <c r="P31" s="44">
        <f t="shared" si="14"/>
        <v>216.36</v>
      </c>
      <c r="Q31" s="44">
        <f t="shared" si="14"/>
        <v>216.36</v>
      </c>
      <c r="R31" s="44">
        <f>$D$11</f>
        <v>216.36</v>
      </c>
      <c r="S31" s="44">
        <f t="shared" si="14"/>
        <v>216.36</v>
      </c>
      <c r="T31" s="44">
        <f t="shared" si="14"/>
        <v>216.36</v>
      </c>
      <c r="U31" s="44">
        <f t="shared" si="14"/>
        <v>216.36</v>
      </c>
      <c r="V31" s="44">
        <f t="shared" si="14"/>
        <v>216.36</v>
      </c>
      <c r="W31" s="44">
        <f t="shared" si="14"/>
        <v>216.36</v>
      </c>
      <c r="X31" s="44">
        <f t="shared" si="14"/>
        <v>216.36</v>
      </c>
      <c r="Y31" s="44">
        <f t="shared" si="14"/>
        <v>216.36</v>
      </c>
      <c r="Z31" s="44">
        <f t="shared" si="14"/>
        <v>216.36</v>
      </c>
      <c r="AA31" s="44">
        <f t="shared" si="14"/>
        <v>216.36</v>
      </c>
    </row>
    <row r="32" spans="1:27" ht="12.75" customHeight="1" collapsed="1" x14ac:dyDescent="0.2">
      <c r="A32" s="98" t="s">
        <v>1058</v>
      </c>
      <c r="B32" s="28" t="str">
        <f>"06"&amp;"."&amp;$B$663&amp;"."&amp;$B$664</f>
        <v>06.08.2023</v>
      </c>
      <c r="C32" s="90" t="s">
        <v>76</v>
      </c>
      <c r="D32" s="91">
        <f>ROUND(((D33+D34+D36+D35)/1000),5)</f>
        <v>1.68689</v>
      </c>
      <c r="E32" s="91">
        <f>ROUND(((E33+E34+E36+E35)/1000),5)</f>
        <v>1.3886099999999999</v>
      </c>
      <c r="F32" s="91">
        <f>ROUND(((F33+F34+F36+F35)/1000),5)</f>
        <v>1.2651699999999999</v>
      </c>
      <c r="G32" s="91">
        <f t="shared" ref="G32:AA32" si="15">ROUND(((G33+G34+G36+G35)/1000),5)</f>
        <v>1.19831</v>
      </c>
      <c r="H32" s="91">
        <f t="shared" si="15"/>
        <v>1.14181</v>
      </c>
      <c r="I32" s="91">
        <f t="shared" si="15"/>
        <v>1.1132200000000001</v>
      </c>
      <c r="J32" s="91">
        <f t="shared" si="15"/>
        <v>1.11669</v>
      </c>
      <c r="K32" s="91">
        <f t="shared" si="15"/>
        <v>1.4185399999999999</v>
      </c>
      <c r="L32" s="91">
        <f t="shared" si="15"/>
        <v>1.8688</v>
      </c>
      <c r="M32" s="91">
        <f t="shared" si="15"/>
        <v>2.1160999999999999</v>
      </c>
      <c r="N32" s="91">
        <f t="shared" si="15"/>
        <v>2.2465000000000002</v>
      </c>
      <c r="O32" s="91">
        <f t="shared" si="15"/>
        <v>2.28315</v>
      </c>
      <c r="P32" s="91">
        <f t="shared" si="15"/>
        <v>2.3364400000000001</v>
      </c>
      <c r="Q32" s="91">
        <f t="shared" si="15"/>
        <v>2.3485</v>
      </c>
      <c r="R32" s="91">
        <f t="shared" si="15"/>
        <v>2.3755199999999999</v>
      </c>
      <c r="S32" s="91">
        <f t="shared" si="15"/>
        <v>2.3456299999999999</v>
      </c>
      <c r="T32" s="91">
        <f t="shared" si="15"/>
        <v>2.3030900000000001</v>
      </c>
      <c r="U32" s="91">
        <f t="shared" si="15"/>
        <v>2.6139800000000002</v>
      </c>
      <c r="V32" s="91">
        <f t="shared" si="15"/>
        <v>2.5621999999999998</v>
      </c>
      <c r="W32" s="91">
        <f t="shared" si="15"/>
        <v>2.5164</v>
      </c>
      <c r="X32" s="91">
        <f t="shared" si="15"/>
        <v>2.5189599999999999</v>
      </c>
      <c r="Y32" s="91">
        <f t="shared" si="15"/>
        <v>2.5123799999999998</v>
      </c>
      <c r="Z32" s="91">
        <f t="shared" si="15"/>
        <v>2.0945200000000002</v>
      </c>
      <c r="AA32" s="91">
        <f t="shared" si="15"/>
        <v>1.8466400000000001</v>
      </c>
    </row>
    <row r="33" spans="1:27" ht="12.75" hidden="1" customHeight="1" outlineLevel="1" x14ac:dyDescent="0.2">
      <c r="A33" s="99" t="s">
        <v>1059</v>
      </c>
      <c r="B33" s="63" t="s">
        <v>238</v>
      </c>
      <c r="C33" s="43" t="s">
        <v>79</v>
      </c>
      <c r="D33" s="44">
        <v>1400.43</v>
      </c>
      <c r="E33" s="44">
        <v>1102.1500000000001</v>
      </c>
      <c r="F33" s="44">
        <v>978.71</v>
      </c>
      <c r="G33" s="44">
        <v>911.85</v>
      </c>
      <c r="H33" s="44">
        <v>855.35</v>
      </c>
      <c r="I33" s="44">
        <v>826.76</v>
      </c>
      <c r="J33" s="44">
        <v>830.23</v>
      </c>
      <c r="K33" s="44">
        <v>1132.08</v>
      </c>
      <c r="L33" s="44">
        <v>1582.34</v>
      </c>
      <c r="M33" s="44">
        <v>1829.64</v>
      </c>
      <c r="N33" s="44">
        <v>1960.04</v>
      </c>
      <c r="O33" s="44">
        <v>1996.69</v>
      </c>
      <c r="P33" s="44">
        <v>2049.98</v>
      </c>
      <c r="Q33" s="44">
        <v>2062.04</v>
      </c>
      <c r="R33" s="44">
        <v>2089.06</v>
      </c>
      <c r="S33" s="44">
        <v>2059.17</v>
      </c>
      <c r="T33" s="44">
        <v>2016.63</v>
      </c>
      <c r="U33" s="44">
        <v>2327.52</v>
      </c>
      <c r="V33" s="44">
        <v>2275.7399999999998</v>
      </c>
      <c r="W33" s="44">
        <v>2229.94</v>
      </c>
      <c r="X33" s="44">
        <v>2232.5</v>
      </c>
      <c r="Y33" s="44">
        <v>2225.92</v>
      </c>
      <c r="Z33" s="44">
        <v>1808.06</v>
      </c>
      <c r="AA33" s="44">
        <v>1560.18</v>
      </c>
    </row>
    <row r="34" spans="1:27" ht="12.75" hidden="1" customHeight="1" outlineLevel="1" x14ac:dyDescent="0.2">
      <c r="A34" s="99" t="s">
        <v>1060</v>
      </c>
      <c r="B34" s="63" t="s">
        <v>90</v>
      </c>
      <c r="C34" s="43" t="s">
        <v>79</v>
      </c>
      <c r="D34" s="44">
        <f t="shared" ref="D34:AA34" si="16">$D$9</f>
        <v>66.180000000000007</v>
      </c>
      <c r="E34" s="44">
        <f t="shared" si="16"/>
        <v>66.180000000000007</v>
      </c>
      <c r="F34" s="44">
        <f t="shared" si="16"/>
        <v>66.180000000000007</v>
      </c>
      <c r="G34" s="44">
        <f t="shared" si="16"/>
        <v>66.180000000000007</v>
      </c>
      <c r="H34" s="44">
        <f t="shared" si="16"/>
        <v>66.180000000000007</v>
      </c>
      <c r="I34" s="44">
        <f t="shared" si="16"/>
        <v>66.180000000000007</v>
      </c>
      <c r="J34" s="44">
        <f t="shared" si="16"/>
        <v>66.180000000000007</v>
      </c>
      <c r="K34" s="44">
        <f t="shared" si="16"/>
        <v>66.180000000000007</v>
      </c>
      <c r="L34" s="44">
        <f t="shared" si="16"/>
        <v>66.180000000000007</v>
      </c>
      <c r="M34" s="44">
        <f t="shared" si="16"/>
        <v>66.180000000000007</v>
      </c>
      <c r="N34" s="44">
        <f t="shared" si="16"/>
        <v>66.180000000000007</v>
      </c>
      <c r="O34" s="44">
        <f t="shared" si="16"/>
        <v>66.180000000000007</v>
      </c>
      <c r="P34" s="44">
        <f t="shared" si="16"/>
        <v>66.180000000000007</v>
      </c>
      <c r="Q34" s="44">
        <f t="shared" si="16"/>
        <v>66.180000000000007</v>
      </c>
      <c r="R34" s="44">
        <f t="shared" si="16"/>
        <v>66.180000000000007</v>
      </c>
      <c r="S34" s="44">
        <f t="shared" si="16"/>
        <v>66.180000000000007</v>
      </c>
      <c r="T34" s="44">
        <f t="shared" si="16"/>
        <v>66.180000000000007</v>
      </c>
      <c r="U34" s="44">
        <f t="shared" si="16"/>
        <v>66.180000000000007</v>
      </c>
      <c r="V34" s="44">
        <f t="shared" si="16"/>
        <v>66.180000000000007</v>
      </c>
      <c r="W34" s="44">
        <f t="shared" si="16"/>
        <v>66.180000000000007</v>
      </c>
      <c r="X34" s="44">
        <f t="shared" si="16"/>
        <v>66.180000000000007</v>
      </c>
      <c r="Y34" s="44">
        <f t="shared" si="16"/>
        <v>66.180000000000007</v>
      </c>
      <c r="Z34" s="44">
        <f t="shared" si="16"/>
        <v>66.180000000000007</v>
      </c>
      <c r="AA34" s="44">
        <f t="shared" si="16"/>
        <v>66.180000000000007</v>
      </c>
    </row>
    <row r="35" spans="1:27" ht="12.75" hidden="1" customHeight="1" outlineLevel="1" x14ac:dyDescent="0.2">
      <c r="A35" s="99" t="s">
        <v>1061</v>
      </c>
      <c r="B35" s="63" t="s">
        <v>83</v>
      </c>
      <c r="C35" s="43" t="s">
        <v>79</v>
      </c>
      <c r="D35" s="44">
        <v>3.92</v>
      </c>
      <c r="E35" s="44">
        <v>3.92</v>
      </c>
      <c r="F35" s="44">
        <v>3.92</v>
      </c>
      <c r="G35" s="44">
        <v>3.92</v>
      </c>
      <c r="H35" s="44">
        <v>3.92</v>
      </c>
      <c r="I35" s="44">
        <v>3.92</v>
      </c>
      <c r="J35" s="44">
        <v>3.92</v>
      </c>
      <c r="K35" s="44">
        <v>3.92</v>
      </c>
      <c r="L35" s="44">
        <v>3.92</v>
      </c>
      <c r="M35" s="44">
        <v>3.92</v>
      </c>
      <c r="N35" s="44">
        <v>3.92</v>
      </c>
      <c r="O35" s="44">
        <v>3.92</v>
      </c>
      <c r="P35" s="44">
        <v>3.92</v>
      </c>
      <c r="Q35" s="44">
        <v>3.92</v>
      </c>
      <c r="R35" s="44">
        <v>3.92</v>
      </c>
      <c r="S35" s="44">
        <v>3.92</v>
      </c>
      <c r="T35" s="44">
        <v>3.92</v>
      </c>
      <c r="U35" s="44">
        <v>3.92</v>
      </c>
      <c r="V35" s="44">
        <v>3.92</v>
      </c>
      <c r="W35" s="44">
        <v>3.92</v>
      </c>
      <c r="X35" s="44">
        <v>3.92</v>
      </c>
      <c r="Y35" s="44">
        <v>3.92</v>
      </c>
      <c r="Z35" s="44">
        <v>3.92</v>
      </c>
      <c r="AA35" s="44">
        <v>3.92</v>
      </c>
    </row>
    <row r="36" spans="1:27" ht="12.75" hidden="1" customHeight="1" outlineLevel="1" x14ac:dyDescent="0.2">
      <c r="A36" s="99" t="s">
        <v>1062</v>
      </c>
      <c r="B36" s="63" t="s">
        <v>81</v>
      </c>
      <c r="C36" s="43" t="s">
        <v>79</v>
      </c>
      <c r="D36" s="44">
        <f>$D$11</f>
        <v>216.36</v>
      </c>
      <c r="E36" s="44">
        <f t="shared" ref="E36:AA36" si="17">$D$11</f>
        <v>216.36</v>
      </c>
      <c r="F36" s="44">
        <f t="shared" si="17"/>
        <v>216.36</v>
      </c>
      <c r="G36" s="44">
        <f t="shared" si="17"/>
        <v>216.36</v>
      </c>
      <c r="H36" s="44">
        <f t="shared" si="17"/>
        <v>216.36</v>
      </c>
      <c r="I36" s="44">
        <f t="shared" si="17"/>
        <v>216.36</v>
      </c>
      <c r="J36" s="44">
        <f t="shared" si="17"/>
        <v>216.36</v>
      </c>
      <c r="K36" s="44">
        <f t="shared" si="17"/>
        <v>216.36</v>
      </c>
      <c r="L36" s="44">
        <f t="shared" si="17"/>
        <v>216.36</v>
      </c>
      <c r="M36" s="44">
        <f t="shared" si="17"/>
        <v>216.36</v>
      </c>
      <c r="N36" s="44">
        <f t="shared" si="17"/>
        <v>216.36</v>
      </c>
      <c r="O36" s="44">
        <f t="shared" si="17"/>
        <v>216.36</v>
      </c>
      <c r="P36" s="44">
        <f t="shared" si="17"/>
        <v>216.36</v>
      </c>
      <c r="Q36" s="44">
        <f t="shared" si="17"/>
        <v>216.36</v>
      </c>
      <c r="R36" s="44">
        <f>$D$11</f>
        <v>216.36</v>
      </c>
      <c r="S36" s="44">
        <f t="shared" si="17"/>
        <v>216.36</v>
      </c>
      <c r="T36" s="44">
        <f t="shared" si="17"/>
        <v>216.36</v>
      </c>
      <c r="U36" s="44">
        <f t="shared" si="17"/>
        <v>216.36</v>
      </c>
      <c r="V36" s="44">
        <f t="shared" si="17"/>
        <v>216.36</v>
      </c>
      <c r="W36" s="44">
        <f t="shared" si="17"/>
        <v>216.36</v>
      </c>
      <c r="X36" s="44">
        <f t="shared" si="17"/>
        <v>216.36</v>
      </c>
      <c r="Y36" s="44">
        <f t="shared" si="17"/>
        <v>216.36</v>
      </c>
      <c r="Z36" s="44">
        <f t="shared" si="17"/>
        <v>216.36</v>
      </c>
      <c r="AA36" s="44">
        <f t="shared" si="17"/>
        <v>216.36</v>
      </c>
    </row>
    <row r="37" spans="1:27" ht="12.75" customHeight="1" collapsed="1" x14ac:dyDescent="0.2">
      <c r="A37" s="98" t="s">
        <v>1063</v>
      </c>
      <c r="B37" s="28" t="str">
        <f>"07"&amp;"."&amp;$B$663&amp;"."&amp;$B$664</f>
        <v>07.08.2023</v>
      </c>
      <c r="C37" s="90" t="s">
        <v>76</v>
      </c>
      <c r="D37" s="91">
        <f>ROUND(((D38+D39+D41+D40)/1000),5)</f>
        <v>1.6093599999999999</v>
      </c>
      <c r="E37" s="91">
        <f>ROUND(((E38+E39+E41+E40)/1000),5)</f>
        <v>1.3400399999999999</v>
      </c>
      <c r="F37" s="91">
        <f>ROUND(((F38+F39+F41+F40)/1000),5)</f>
        <v>1.23011</v>
      </c>
      <c r="G37" s="91">
        <f t="shared" ref="G37:AA37" si="18">ROUND(((G38+G39+G41+G40)/1000),5)</f>
        <v>1.18252</v>
      </c>
      <c r="H37" s="91">
        <f t="shared" si="18"/>
        <v>1.1466099999999999</v>
      </c>
      <c r="I37" s="91">
        <f t="shared" si="18"/>
        <v>1.20994</v>
      </c>
      <c r="J37" s="91">
        <f t="shared" si="18"/>
        <v>1.47336</v>
      </c>
      <c r="K37" s="91">
        <f t="shared" si="18"/>
        <v>1.83321</v>
      </c>
      <c r="L37" s="91">
        <f t="shared" si="18"/>
        <v>2.1937600000000002</v>
      </c>
      <c r="M37" s="91">
        <f t="shared" si="18"/>
        <v>2.26044</v>
      </c>
      <c r="N37" s="91">
        <f t="shared" si="18"/>
        <v>2.4767199999999998</v>
      </c>
      <c r="O37" s="91">
        <f t="shared" si="18"/>
        <v>2.4710999999999999</v>
      </c>
      <c r="P37" s="91">
        <f t="shared" si="18"/>
        <v>2.46353</v>
      </c>
      <c r="Q37" s="91">
        <f t="shared" si="18"/>
        <v>2.33371</v>
      </c>
      <c r="R37" s="91">
        <f t="shared" si="18"/>
        <v>2.3875199999999999</v>
      </c>
      <c r="S37" s="91">
        <f t="shared" si="18"/>
        <v>2.3135699999999999</v>
      </c>
      <c r="T37" s="91">
        <f t="shared" si="18"/>
        <v>2.5342799999999999</v>
      </c>
      <c r="U37" s="91">
        <f t="shared" si="18"/>
        <v>2.27319</v>
      </c>
      <c r="V37" s="91">
        <f t="shared" si="18"/>
        <v>2.23631</v>
      </c>
      <c r="W37" s="91">
        <f t="shared" si="18"/>
        <v>2.2144400000000002</v>
      </c>
      <c r="X37" s="91">
        <f t="shared" si="18"/>
        <v>2.2174999999999998</v>
      </c>
      <c r="Y37" s="91">
        <f t="shared" si="18"/>
        <v>2.20445</v>
      </c>
      <c r="Z37" s="91">
        <f t="shared" si="18"/>
        <v>2.2450600000000001</v>
      </c>
      <c r="AA37" s="91">
        <f t="shared" si="18"/>
        <v>1.84457</v>
      </c>
    </row>
    <row r="38" spans="1:27" ht="12.75" hidden="1" customHeight="1" outlineLevel="1" x14ac:dyDescent="0.2">
      <c r="A38" s="99" t="s">
        <v>1064</v>
      </c>
      <c r="B38" s="63" t="s">
        <v>238</v>
      </c>
      <c r="C38" s="43" t="s">
        <v>79</v>
      </c>
      <c r="D38" s="44">
        <v>1322.9</v>
      </c>
      <c r="E38" s="44">
        <v>1053.58</v>
      </c>
      <c r="F38" s="44">
        <v>943.65</v>
      </c>
      <c r="G38" s="44">
        <v>896.06</v>
      </c>
      <c r="H38" s="44">
        <v>860.15</v>
      </c>
      <c r="I38" s="44">
        <v>923.48</v>
      </c>
      <c r="J38" s="44">
        <v>1186.9000000000001</v>
      </c>
      <c r="K38" s="44">
        <v>1546.75</v>
      </c>
      <c r="L38" s="44">
        <v>1907.3</v>
      </c>
      <c r="M38" s="44">
        <v>1973.98</v>
      </c>
      <c r="N38" s="44">
        <v>2190.2600000000002</v>
      </c>
      <c r="O38" s="44">
        <v>2184.64</v>
      </c>
      <c r="P38" s="44">
        <v>2177.0700000000002</v>
      </c>
      <c r="Q38" s="44">
        <v>2047.25</v>
      </c>
      <c r="R38" s="44">
        <v>2101.06</v>
      </c>
      <c r="S38" s="44">
        <v>2027.11</v>
      </c>
      <c r="T38" s="44">
        <v>2247.8200000000002</v>
      </c>
      <c r="U38" s="44">
        <v>1986.73</v>
      </c>
      <c r="V38" s="44">
        <v>1949.85</v>
      </c>
      <c r="W38" s="44">
        <v>1927.98</v>
      </c>
      <c r="X38" s="44">
        <v>1931.04</v>
      </c>
      <c r="Y38" s="44">
        <v>1917.99</v>
      </c>
      <c r="Z38" s="44">
        <v>1958.6</v>
      </c>
      <c r="AA38" s="44">
        <v>1558.11</v>
      </c>
    </row>
    <row r="39" spans="1:27" ht="12.75" hidden="1" customHeight="1" outlineLevel="1" x14ac:dyDescent="0.2">
      <c r="A39" s="99" t="s">
        <v>1065</v>
      </c>
      <c r="B39" s="63" t="s">
        <v>90</v>
      </c>
      <c r="C39" s="43" t="s">
        <v>79</v>
      </c>
      <c r="D39" s="44">
        <f t="shared" ref="D39:AA39" si="19">$D$9</f>
        <v>66.180000000000007</v>
      </c>
      <c r="E39" s="44">
        <f t="shared" si="19"/>
        <v>66.180000000000007</v>
      </c>
      <c r="F39" s="44">
        <f t="shared" si="19"/>
        <v>66.180000000000007</v>
      </c>
      <c r="G39" s="44">
        <f t="shared" si="19"/>
        <v>66.180000000000007</v>
      </c>
      <c r="H39" s="44">
        <f t="shared" si="19"/>
        <v>66.180000000000007</v>
      </c>
      <c r="I39" s="44">
        <f t="shared" si="19"/>
        <v>66.180000000000007</v>
      </c>
      <c r="J39" s="44">
        <f t="shared" si="19"/>
        <v>66.180000000000007</v>
      </c>
      <c r="K39" s="44">
        <f t="shared" si="19"/>
        <v>66.180000000000007</v>
      </c>
      <c r="L39" s="44">
        <f t="shared" si="19"/>
        <v>66.180000000000007</v>
      </c>
      <c r="M39" s="44">
        <f t="shared" si="19"/>
        <v>66.180000000000007</v>
      </c>
      <c r="N39" s="44">
        <f t="shared" si="19"/>
        <v>66.180000000000007</v>
      </c>
      <c r="O39" s="44">
        <f t="shared" si="19"/>
        <v>66.180000000000007</v>
      </c>
      <c r="P39" s="44">
        <f t="shared" si="19"/>
        <v>66.180000000000007</v>
      </c>
      <c r="Q39" s="44">
        <f t="shared" si="19"/>
        <v>66.180000000000007</v>
      </c>
      <c r="R39" s="44">
        <f t="shared" si="19"/>
        <v>66.180000000000007</v>
      </c>
      <c r="S39" s="44">
        <f t="shared" si="19"/>
        <v>66.180000000000007</v>
      </c>
      <c r="T39" s="44">
        <f t="shared" si="19"/>
        <v>66.180000000000007</v>
      </c>
      <c r="U39" s="44">
        <f t="shared" si="19"/>
        <v>66.180000000000007</v>
      </c>
      <c r="V39" s="44">
        <f t="shared" si="19"/>
        <v>66.180000000000007</v>
      </c>
      <c r="W39" s="44">
        <f t="shared" si="19"/>
        <v>66.180000000000007</v>
      </c>
      <c r="X39" s="44">
        <f t="shared" si="19"/>
        <v>66.180000000000007</v>
      </c>
      <c r="Y39" s="44">
        <f t="shared" si="19"/>
        <v>66.180000000000007</v>
      </c>
      <c r="Z39" s="44">
        <f t="shared" si="19"/>
        <v>66.180000000000007</v>
      </c>
      <c r="AA39" s="44">
        <f t="shared" si="19"/>
        <v>66.180000000000007</v>
      </c>
    </row>
    <row r="40" spans="1:27" ht="12.75" hidden="1" customHeight="1" outlineLevel="1" x14ac:dyDescent="0.2">
      <c r="A40" s="99" t="s">
        <v>1066</v>
      </c>
      <c r="B40" s="63" t="s">
        <v>83</v>
      </c>
      <c r="C40" s="43" t="s">
        <v>79</v>
      </c>
      <c r="D40" s="44">
        <v>3.92</v>
      </c>
      <c r="E40" s="44">
        <v>3.92</v>
      </c>
      <c r="F40" s="44">
        <v>3.92</v>
      </c>
      <c r="G40" s="44">
        <v>3.92</v>
      </c>
      <c r="H40" s="44">
        <v>3.92</v>
      </c>
      <c r="I40" s="44">
        <v>3.92</v>
      </c>
      <c r="J40" s="44">
        <v>3.92</v>
      </c>
      <c r="K40" s="44">
        <v>3.92</v>
      </c>
      <c r="L40" s="44">
        <v>3.92</v>
      </c>
      <c r="M40" s="44">
        <v>3.92</v>
      </c>
      <c r="N40" s="44">
        <v>3.92</v>
      </c>
      <c r="O40" s="44">
        <v>3.92</v>
      </c>
      <c r="P40" s="44">
        <v>3.92</v>
      </c>
      <c r="Q40" s="44">
        <v>3.92</v>
      </c>
      <c r="R40" s="44">
        <v>3.92</v>
      </c>
      <c r="S40" s="44">
        <v>3.92</v>
      </c>
      <c r="T40" s="44">
        <v>3.92</v>
      </c>
      <c r="U40" s="44">
        <v>3.92</v>
      </c>
      <c r="V40" s="44">
        <v>3.92</v>
      </c>
      <c r="W40" s="44">
        <v>3.92</v>
      </c>
      <c r="X40" s="44">
        <v>3.92</v>
      </c>
      <c r="Y40" s="44">
        <v>3.92</v>
      </c>
      <c r="Z40" s="44">
        <v>3.92</v>
      </c>
      <c r="AA40" s="44">
        <v>3.92</v>
      </c>
    </row>
    <row r="41" spans="1:27" ht="12.75" hidden="1" customHeight="1" outlineLevel="1" x14ac:dyDescent="0.2">
      <c r="A41" s="99" t="s">
        <v>1067</v>
      </c>
      <c r="B41" s="63" t="s">
        <v>81</v>
      </c>
      <c r="C41" s="43" t="s">
        <v>79</v>
      </c>
      <c r="D41" s="44">
        <f>$D$11</f>
        <v>216.36</v>
      </c>
      <c r="E41" s="44">
        <f t="shared" ref="E41:AA41" si="20">$D$11</f>
        <v>216.36</v>
      </c>
      <c r="F41" s="44">
        <f t="shared" si="20"/>
        <v>216.36</v>
      </c>
      <c r="G41" s="44">
        <f t="shared" si="20"/>
        <v>216.36</v>
      </c>
      <c r="H41" s="44">
        <f t="shared" si="20"/>
        <v>216.36</v>
      </c>
      <c r="I41" s="44">
        <f t="shared" si="20"/>
        <v>216.36</v>
      </c>
      <c r="J41" s="44">
        <f t="shared" si="20"/>
        <v>216.36</v>
      </c>
      <c r="K41" s="44">
        <f t="shared" si="20"/>
        <v>216.36</v>
      </c>
      <c r="L41" s="44">
        <f t="shared" si="20"/>
        <v>216.36</v>
      </c>
      <c r="M41" s="44">
        <f t="shared" si="20"/>
        <v>216.36</v>
      </c>
      <c r="N41" s="44">
        <f t="shared" si="20"/>
        <v>216.36</v>
      </c>
      <c r="O41" s="44">
        <f t="shared" si="20"/>
        <v>216.36</v>
      </c>
      <c r="P41" s="44">
        <f t="shared" si="20"/>
        <v>216.36</v>
      </c>
      <c r="Q41" s="44">
        <f t="shared" si="20"/>
        <v>216.36</v>
      </c>
      <c r="R41" s="44">
        <f>$D$11</f>
        <v>216.36</v>
      </c>
      <c r="S41" s="44">
        <f t="shared" si="20"/>
        <v>216.36</v>
      </c>
      <c r="T41" s="44">
        <f t="shared" si="20"/>
        <v>216.36</v>
      </c>
      <c r="U41" s="44">
        <f t="shared" si="20"/>
        <v>216.36</v>
      </c>
      <c r="V41" s="44">
        <f t="shared" si="20"/>
        <v>216.36</v>
      </c>
      <c r="W41" s="44">
        <f t="shared" si="20"/>
        <v>216.36</v>
      </c>
      <c r="X41" s="44">
        <f t="shared" si="20"/>
        <v>216.36</v>
      </c>
      <c r="Y41" s="44">
        <f t="shared" si="20"/>
        <v>216.36</v>
      </c>
      <c r="Z41" s="44">
        <f t="shared" si="20"/>
        <v>216.36</v>
      </c>
      <c r="AA41" s="44">
        <f t="shared" si="20"/>
        <v>216.36</v>
      </c>
    </row>
    <row r="42" spans="1:27" ht="12.75" customHeight="1" collapsed="1" x14ac:dyDescent="0.2">
      <c r="A42" s="98" t="s">
        <v>1068</v>
      </c>
      <c r="B42" s="28" t="str">
        <f>"08"&amp;"."&amp;$B$663&amp;"."&amp;$B$664</f>
        <v>08.08.2023</v>
      </c>
      <c r="C42" s="90" t="s">
        <v>76</v>
      </c>
      <c r="D42" s="91">
        <f>ROUND(((D43+D44+D46+D45)/1000),5)</f>
        <v>1.5259499999999999</v>
      </c>
      <c r="E42" s="91">
        <f>ROUND(((E43+E44+E46+E45)/1000),5)</f>
        <v>1.3350599999999999</v>
      </c>
      <c r="F42" s="91">
        <f>ROUND(((F43+F44+F46+F45)/1000),5)</f>
        <v>1.2113100000000001</v>
      </c>
      <c r="G42" s="91">
        <f t="shared" ref="G42:AA42" si="21">ROUND(((G43+G44+G46+G45)/1000),5)</f>
        <v>1.1662699999999999</v>
      </c>
      <c r="H42" s="91">
        <f t="shared" si="21"/>
        <v>1.1319900000000001</v>
      </c>
      <c r="I42" s="91">
        <f t="shared" si="21"/>
        <v>1.1986000000000001</v>
      </c>
      <c r="J42" s="91">
        <f t="shared" si="21"/>
        <v>1.4395199999999999</v>
      </c>
      <c r="K42" s="91">
        <f t="shared" si="21"/>
        <v>1.8202100000000001</v>
      </c>
      <c r="L42" s="91">
        <f t="shared" si="21"/>
        <v>2.09415</v>
      </c>
      <c r="M42" s="91">
        <f t="shared" si="21"/>
        <v>2.2545600000000001</v>
      </c>
      <c r="N42" s="91">
        <f t="shared" si="21"/>
        <v>2.38706</v>
      </c>
      <c r="O42" s="91">
        <f t="shared" si="21"/>
        <v>2.4424199999999998</v>
      </c>
      <c r="P42" s="91">
        <f t="shared" si="21"/>
        <v>2.4437899999999999</v>
      </c>
      <c r="Q42" s="91">
        <f t="shared" si="21"/>
        <v>2.47357</v>
      </c>
      <c r="R42" s="91">
        <f t="shared" si="21"/>
        <v>2.50908</v>
      </c>
      <c r="S42" s="91">
        <f t="shared" si="21"/>
        <v>2.3164500000000001</v>
      </c>
      <c r="T42" s="91">
        <f t="shared" si="21"/>
        <v>2.3877799999999998</v>
      </c>
      <c r="U42" s="91">
        <f t="shared" si="21"/>
        <v>2.3408799999999998</v>
      </c>
      <c r="V42" s="91">
        <f t="shared" si="21"/>
        <v>2.3022200000000002</v>
      </c>
      <c r="W42" s="91">
        <f t="shared" si="21"/>
        <v>2.2349199999999998</v>
      </c>
      <c r="X42" s="91">
        <f t="shared" si="21"/>
        <v>2.2115499999999999</v>
      </c>
      <c r="Y42" s="91">
        <f t="shared" si="21"/>
        <v>2.1696399999999998</v>
      </c>
      <c r="Z42" s="91">
        <f t="shared" si="21"/>
        <v>2.0711900000000001</v>
      </c>
      <c r="AA42" s="91">
        <f t="shared" si="21"/>
        <v>1.8225499999999999</v>
      </c>
    </row>
    <row r="43" spans="1:27" ht="12.75" hidden="1" customHeight="1" outlineLevel="1" x14ac:dyDescent="0.2">
      <c r="A43" s="99" t="s">
        <v>1069</v>
      </c>
      <c r="B43" s="63" t="s">
        <v>238</v>
      </c>
      <c r="C43" s="43" t="s">
        <v>79</v>
      </c>
      <c r="D43" s="44">
        <v>1239.49</v>
      </c>
      <c r="E43" s="44">
        <v>1048.5999999999999</v>
      </c>
      <c r="F43" s="44">
        <v>924.85</v>
      </c>
      <c r="G43" s="44">
        <v>879.81</v>
      </c>
      <c r="H43" s="44">
        <v>845.53</v>
      </c>
      <c r="I43" s="44">
        <v>912.14</v>
      </c>
      <c r="J43" s="44">
        <v>1153.06</v>
      </c>
      <c r="K43" s="44">
        <v>1533.75</v>
      </c>
      <c r="L43" s="44">
        <v>1807.69</v>
      </c>
      <c r="M43" s="44">
        <v>1968.1</v>
      </c>
      <c r="N43" s="44">
        <v>2100.6</v>
      </c>
      <c r="O43" s="44">
        <v>2155.96</v>
      </c>
      <c r="P43" s="44">
        <v>2157.33</v>
      </c>
      <c r="Q43" s="44">
        <v>2187.11</v>
      </c>
      <c r="R43" s="44">
        <v>2222.62</v>
      </c>
      <c r="S43" s="44">
        <v>2029.99</v>
      </c>
      <c r="T43" s="44">
        <v>2101.3200000000002</v>
      </c>
      <c r="U43" s="44">
        <v>2054.42</v>
      </c>
      <c r="V43" s="44">
        <v>2015.76</v>
      </c>
      <c r="W43" s="44">
        <v>1948.46</v>
      </c>
      <c r="X43" s="44">
        <v>1925.09</v>
      </c>
      <c r="Y43" s="44">
        <v>1883.18</v>
      </c>
      <c r="Z43" s="44">
        <v>1784.73</v>
      </c>
      <c r="AA43" s="44">
        <v>1536.09</v>
      </c>
    </row>
    <row r="44" spans="1:27" ht="12.75" hidden="1" customHeight="1" outlineLevel="1" x14ac:dyDescent="0.2">
      <c r="A44" s="99" t="s">
        <v>1070</v>
      </c>
      <c r="B44" s="63" t="s">
        <v>90</v>
      </c>
      <c r="C44" s="43" t="s">
        <v>79</v>
      </c>
      <c r="D44" s="44">
        <f t="shared" ref="D44:AA44" si="22">$D$9</f>
        <v>66.180000000000007</v>
      </c>
      <c r="E44" s="44">
        <f t="shared" si="22"/>
        <v>66.180000000000007</v>
      </c>
      <c r="F44" s="44">
        <f t="shared" si="22"/>
        <v>66.180000000000007</v>
      </c>
      <c r="G44" s="44">
        <f t="shared" si="22"/>
        <v>66.180000000000007</v>
      </c>
      <c r="H44" s="44">
        <f t="shared" si="22"/>
        <v>66.180000000000007</v>
      </c>
      <c r="I44" s="44">
        <f t="shared" si="22"/>
        <v>66.180000000000007</v>
      </c>
      <c r="J44" s="44">
        <f t="shared" si="22"/>
        <v>66.180000000000007</v>
      </c>
      <c r="K44" s="44">
        <f t="shared" si="22"/>
        <v>66.180000000000007</v>
      </c>
      <c r="L44" s="44">
        <f t="shared" si="22"/>
        <v>66.180000000000007</v>
      </c>
      <c r="M44" s="44">
        <f t="shared" si="22"/>
        <v>66.180000000000007</v>
      </c>
      <c r="N44" s="44">
        <f t="shared" si="22"/>
        <v>66.180000000000007</v>
      </c>
      <c r="O44" s="44">
        <f t="shared" si="22"/>
        <v>66.180000000000007</v>
      </c>
      <c r="P44" s="44">
        <f t="shared" si="22"/>
        <v>66.180000000000007</v>
      </c>
      <c r="Q44" s="44">
        <f t="shared" si="22"/>
        <v>66.180000000000007</v>
      </c>
      <c r="R44" s="44">
        <f t="shared" si="22"/>
        <v>66.180000000000007</v>
      </c>
      <c r="S44" s="44">
        <f t="shared" si="22"/>
        <v>66.180000000000007</v>
      </c>
      <c r="T44" s="44">
        <f t="shared" si="22"/>
        <v>66.180000000000007</v>
      </c>
      <c r="U44" s="44">
        <f t="shared" si="22"/>
        <v>66.180000000000007</v>
      </c>
      <c r="V44" s="44">
        <f t="shared" si="22"/>
        <v>66.180000000000007</v>
      </c>
      <c r="W44" s="44">
        <f t="shared" si="22"/>
        <v>66.180000000000007</v>
      </c>
      <c r="X44" s="44">
        <f t="shared" si="22"/>
        <v>66.180000000000007</v>
      </c>
      <c r="Y44" s="44">
        <f t="shared" si="22"/>
        <v>66.180000000000007</v>
      </c>
      <c r="Z44" s="44">
        <f t="shared" si="22"/>
        <v>66.180000000000007</v>
      </c>
      <c r="AA44" s="44">
        <f t="shared" si="22"/>
        <v>66.180000000000007</v>
      </c>
    </row>
    <row r="45" spans="1:27" ht="12.75" hidden="1" customHeight="1" outlineLevel="1" x14ac:dyDescent="0.2">
      <c r="A45" s="99" t="s">
        <v>1071</v>
      </c>
      <c r="B45" s="63" t="s">
        <v>83</v>
      </c>
      <c r="C45" s="43" t="s">
        <v>79</v>
      </c>
      <c r="D45" s="44">
        <v>3.92</v>
      </c>
      <c r="E45" s="44">
        <v>3.92</v>
      </c>
      <c r="F45" s="44">
        <v>3.92</v>
      </c>
      <c r="G45" s="44">
        <v>3.92</v>
      </c>
      <c r="H45" s="44">
        <v>3.92</v>
      </c>
      <c r="I45" s="44">
        <v>3.92</v>
      </c>
      <c r="J45" s="44">
        <v>3.92</v>
      </c>
      <c r="K45" s="44">
        <v>3.92</v>
      </c>
      <c r="L45" s="44">
        <v>3.92</v>
      </c>
      <c r="M45" s="44">
        <v>3.92</v>
      </c>
      <c r="N45" s="44">
        <v>3.92</v>
      </c>
      <c r="O45" s="44">
        <v>3.92</v>
      </c>
      <c r="P45" s="44">
        <v>3.92</v>
      </c>
      <c r="Q45" s="44">
        <v>3.92</v>
      </c>
      <c r="R45" s="44">
        <v>3.92</v>
      </c>
      <c r="S45" s="44">
        <v>3.92</v>
      </c>
      <c r="T45" s="44">
        <v>3.92</v>
      </c>
      <c r="U45" s="44">
        <v>3.92</v>
      </c>
      <c r="V45" s="44">
        <v>3.92</v>
      </c>
      <c r="W45" s="44">
        <v>3.92</v>
      </c>
      <c r="X45" s="44">
        <v>3.92</v>
      </c>
      <c r="Y45" s="44">
        <v>3.92</v>
      </c>
      <c r="Z45" s="44">
        <v>3.92</v>
      </c>
      <c r="AA45" s="44">
        <v>3.92</v>
      </c>
    </row>
    <row r="46" spans="1:27" ht="12.75" hidden="1" customHeight="1" outlineLevel="1" x14ac:dyDescent="0.2">
      <c r="A46" s="99" t="s">
        <v>1072</v>
      </c>
      <c r="B46" s="63" t="s">
        <v>81</v>
      </c>
      <c r="C46" s="43" t="s">
        <v>79</v>
      </c>
      <c r="D46" s="44">
        <f>$D$11</f>
        <v>216.36</v>
      </c>
      <c r="E46" s="44">
        <f t="shared" ref="E46:AA46" si="23">$D$11</f>
        <v>216.36</v>
      </c>
      <c r="F46" s="44">
        <f t="shared" si="23"/>
        <v>216.36</v>
      </c>
      <c r="G46" s="44">
        <f t="shared" si="23"/>
        <v>216.36</v>
      </c>
      <c r="H46" s="44">
        <f t="shared" si="23"/>
        <v>216.36</v>
      </c>
      <c r="I46" s="44">
        <f t="shared" si="23"/>
        <v>216.36</v>
      </c>
      <c r="J46" s="44">
        <f t="shared" si="23"/>
        <v>216.36</v>
      </c>
      <c r="K46" s="44">
        <f t="shared" si="23"/>
        <v>216.36</v>
      </c>
      <c r="L46" s="44">
        <f t="shared" si="23"/>
        <v>216.36</v>
      </c>
      <c r="M46" s="44">
        <f t="shared" si="23"/>
        <v>216.36</v>
      </c>
      <c r="N46" s="44">
        <f t="shared" si="23"/>
        <v>216.36</v>
      </c>
      <c r="O46" s="44">
        <f t="shared" si="23"/>
        <v>216.36</v>
      </c>
      <c r="P46" s="44">
        <f t="shared" si="23"/>
        <v>216.36</v>
      </c>
      <c r="Q46" s="44">
        <f t="shared" si="23"/>
        <v>216.36</v>
      </c>
      <c r="R46" s="44">
        <f>$D$11</f>
        <v>216.36</v>
      </c>
      <c r="S46" s="44">
        <f t="shared" si="23"/>
        <v>216.36</v>
      </c>
      <c r="T46" s="44">
        <f t="shared" si="23"/>
        <v>216.36</v>
      </c>
      <c r="U46" s="44">
        <f t="shared" si="23"/>
        <v>216.36</v>
      </c>
      <c r="V46" s="44">
        <f t="shared" si="23"/>
        <v>216.36</v>
      </c>
      <c r="W46" s="44">
        <f t="shared" si="23"/>
        <v>216.36</v>
      </c>
      <c r="X46" s="44">
        <f t="shared" si="23"/>
        <v>216.36</v>
      </c>
      <c r="Y46" s="44">
        <f t="shared" si="23"/>
        <v>216.36</v>
      </c>
      <c r="Z46" s="44">
        <f t="shared" si="23"/>
        <v>216.36</v>
      </c>
      <c r="AA46" s="44">
        <f t="shared" si="23"/>
        <v>216.36</v>
      </c>
    </row>
    <row r="47" spans="1:27" ht="12.75" customHeight="1" collapsed="1" x14ac:dyDescent="0.2">
      <c r="A47" s="98" t="s">
        <v>1073</v>
      </c>
      <c r="B47" s="28" t="str">
        <f>"09"&amp;"."&amp;$B$663&amp;"."&amp;$B$664</f>
        <v>09.08.2023</v>
      </c>
      <c r="C47" s="90" t="s">
        <v>76</v>
      </c>
      <c r="D47" s="91">
        <f>ROUND(((D48+D49+D51+D50)/1000),5)</f>
        <v>1.55131</v>
      </c>
      <c r="E47" s="91">
        <f>ROUND(((E48+E49+E51+E50)/1000),5)</f>
        <v>1.3571</v>
      </c>
      <c r="F47" s="91">
        <f>ROUND(((F48+F49+F51+F50)/1000),5)</f>
        <v>1.23282</v>
      </c>
      <c r="G47" s="91">
        <f t="shared" ref="G47:AA47" si="24">ROUND(((G48+G49+G51+G50)/1000),5)</f>
        <v>1.1792</v>
      </c>
      <c r="H47" s="91">
        <f t="shared" si="24"/>
        <v>1.1591899999999999</v>
      </c>
      <c r="I47" s="91">
        <f t="shared" si="24"/>
        <v>1.22031</v>
      </c>
      <c r="J47" s="91">
        <f t="shared" si="24"/>
        <v>1.4575400000000001</v>
      </c>
      <c r="K47" s="91">
        <f t="shared" si="24"/>
        <v>1.76613</v>
      </c>
      <c r="L47" s="91">
        <f t="shared" si="24"/>
        <v>2.0793699999999999</v>
      </c>
      <c r="M47" s="91">
        <f t="shared" si="24"/>
        <v>2.3058200000000002</v>
      </c>
      <c r="N47" s="91">
        <f t="shared" si="24"/>
        <v>2.3630499999999999</v>
      </c>
      <c r="O47" s="91">
        <f t="shared" si="24"/>
        <v>2.39873</v>
      </c>
      <c r="P47" s="91">
        <f t="shared" si="24"/>
        <v>2.3836499999999998</v>
      </c>
      <c r="Q47" s="91">
        <f t="shared" si="24"/>
        <v>2.3691800000000001</v>
      </c>
      <c r="R47" s="91">
        <f t="shared" si="24"/>
        <v>2.3871699999999998</v>
      </c>
      <c r="S47" s="91">
        <f t="shared" si="24"/>
        <v>2.42909</v>
      </c>
      <c r="T47" s="91">
        <f t="shared" si="24"/>
        <v>2.4462000000000002</v>
      </c>
      <c r="U47" s="91">
        <f t="shared" si="24"/>
        <v>2.36755</v>
      </c>
      <c r="V47" s="91">
        <f t="shared" si="24"/>
        <v>2.2797999999999998</v>
      </c>
      <c r="W47" s="91">
        <f t="shared" si="24"/>
        <v>2.19909</v>
      </c>
      <c r="X47" s="91">
        <f t="shared" si="24"/>
        <v>2.1682299999999999</v>
      </c>
      <c r="Y47" s="91">
        <f t="shared" si="24"/>
        <v>2.2627199999999998</v>
      </c>
      <c r="Z47" s="91">
        <f t="shared" si="24"/>
        <v>2.0415800000000002</v>
      </c>
      <c r="AA47" s="91">
        <f t="shared" si="24"/>
        <v>1.7680899999999999</v>
      </c>
    </row>
    <row r="48" spans="1:27" ht="12.75" hidden="1" customHeight="1" outlineLevel="1" x14ac:dyDescent="0.2">
      <c r="A48" s="99" t="s">
        <v>1074</v>
      </c>
      <c r="B48" s="63" t="s">
        <v>238</v>
      </c>
      <c r="C48" s="43" t="s">
        <v>79</v>
      </c>
      <c r="D48" s="44">
        <v>1264.8499999999999</v>
      </c>
      <c r="E48" s="44">
        <v>1070.6400000000001</v>
      </c>
      <c r="F48" s="44">
        <v>946.36</v>
      </c>
      <c r="G48" s="44">
        <v>892.74</v>
      </c>
      <c r="H48" s="44">
        <v>872.73</v>
      </c>
      <c r="I48" s="44">
        <v>933.85</v>
      </c>
      <c r="J48" s="44">
        <v>1171.08</v>
      </c>
      <c r="K48" s="44">
        <v>1479.67</v>
      </c>
      <c r="L48" s="44">
        <v>1792.91</v>
      </c>
      <c r="M48" s="44">
        <v>2019.36</v>
      </c>
      <c r="N48" s="44">
        <v>2076.59</v>
      </c>
      <c r="O48" s="44">
        <v>2112.27</v>
      </c>
      <c r="P48" s="44">
        <v>2097.19</v>
      </c>
      <c r="Q48" s="44">
        <v>2082.7199999999998</v>
      </c>
      <c r="R48" s="44">
        <v>2100.71</v>
      </c>
      <c r="S48" s="44">
        <v>2142.63</v>
      </c>
      <c r="T48" s="44">
        <v>2159.7399999999998</v>
      </c>
      <c r="U48" s="44">
        <v>2081.09</v>
      </c>
      <c r="V48" s="44">
        <v>1993.34</v>
      </c>
      <c r="W48" s="44">
        <v>1912.63</v>
      </c>
      <c r="X48" s="44">
        <v>1881.77</v>
      </c>
      <c r="Y48" s="44">
        <v>1976.26</v>
      </c>
      <c r="Z48" s="44">
        <v>1755.12</v>
      </c>
      <c r="AA48" s="44">
        <v>1481.63</v>
      </c>
    </row>
    <row r="49" spans="1:27" ht="12.75" hidden="1" customHeight="1" outlineLevel="1" x14ac:dyDescent="0.2">
      <c r="A49" s="99" t="s">
        <v>1075</v>
      </c>
      <c r="B49" s="63" t="s">
        <v>90</v>
      </c>
      <c r="C49" s="43" t="s">
        <v>79</v>
      </c>
      <c r="D49" s="44">
        <f t="shared" ref="D49:AA49" si="25">$D$9</f>
        <v>66.180000000000007</v>
      </c>
      <c r="E49" s="44">
        <f t="shared" si="25"/>
        <v>66.180000000000007</v>
      </c>
      <c r="F49" s="44">
        <f t="shared" si="25"/>
        <v>66.180000000000007</v>
      </c>
      <c r="G49" s="44">
        <f t="shared" si="25"/>
        <v>66.180000000000007</v>
      </c>
      <c r="H49" s="44">
        <f t="shared" si="25"/>
        <v>66.180000000000007</v>
      </c>
      <c r="I49" s="44">
        <f t="shared" si="25"/>
        <v>66.180000000000007</v>
      </c>
      <c r="J49" s="44">
        <f t="shared" si="25"/>
        <v>66.180000000000007</v>
      </c>
      <c r="K49" s="44">
        <f t="shared" si="25"/>
        <v>66.180000000000007</v>
      </c>
      <c r="L49" s="44">
        <f t="shared" si="25"/>
        <v>66.180000000000007</v>
      </c>
      <c r="M49" s="44">
        <f t="shared" si="25"/>
        <v>66.180000000000007</v>
      </c>
      <c r="N49" s="44">
        <f t="shared" si="25"/>
        <v>66.180000000000007</v>
      </c>
      <c r="O49" s="44">
        <f t="shared" si="25"/>
        <v>66.180000000000007</v>
      </c>
      <c r="P49" s="44">
        <f t="shared" si="25"/>
        <v>66.180000000000007</v>
      </c>
      <c r="Q49" s="44">
        <f t="shared" si="25"/>
        <v>66.180000000000007</v>
      </c>
      <c r="R49" s="44">
        <f t="shared" si="25"/>
        <v>66.180000000000007</v>
      </c>
      <c r="S49" s="44">
        <f t="shared" si="25"/>
        <v>66.180000000000007</v>
      </c>
      <c r="T49" s="44">
        <f t="shared" si="25"/>
        <v>66.180000000000007</v>
      </c>
      <c r="U49" s="44">
        <f t="shared" si="25"/>
        <v>66.180000000000007</v>
      </c>
      <c r="V49" s="44">
        <f t="shared" si="25"/>
        <v>66.180000000000007</v>
      </c>
      <c r="W49" s="44">
        <f t="shared" si="25"/>
        <v>66.180000000000007</v>
      </c>
      <c r="X49" s="44">
        <f t="shared" si="25"/>
        <v>66.180000000000007</v>
      </c>
      <c r="Y49" s="44">
        <f t="shared" si="25"/>
        <v>66.180000000000007</v>
      </c>
      <c r="Z49" s="44">
        <f t="shared" si="25"/>
        <v>66.180000000000007</v>
      </c>
      <c r="AA49" s="44">
        <f t="shared" si="25"/>
        <v>66.180000000000007</v>
      </c>
    </row>
    <row r="50" spans="1:27" ht="12.75" hidden="1" customHeight="1" outlineLevel="1" x14ac:dyDescent="0.2">
      <c r="A50" s="99" t="s">
        <v>1076</v>
      </c>
      <c r="B50" s="63" t="s">
        <v>83</v>
      </c>
      <c r="C50" s="43" t="s">
        <v>79</v>
      </c>
      <c r="D50" s="44">
        <v>3.92</v>
      </c>
      <c r="E50" s="44">
        <v>3.92</v>
      </c>
      <c r="F50" s="44">
        <v>3.92</v>
      </c>
      <c r="G50" s="44">
        <v>3.92</v>
      </c>
      <c r="H50" s="44">
        <v>3.92</v>
      </c>
      <c r="I50" s="44">
        <v>3.92</v>
      </c>
      <c r="J50" s="44">
        <v>3.92</v>
      </c>
      <c r="K50" s="44">
        <v>3.92</v>
      </c>
      <c r="L50" s="44">
        <v>3.92</v>
      </c>
      <c r="M50" s="44">
        <v>3.92</v>
      </c>
      <c r="N50" s="44">
        <v>3.92</v>
      </c>
      <c r="O50" s="44">
        <v>3.92</v>
      </c>
      <c r="P50" s="44">
        <v>3.92</v>
      </c>
      <c r="Q50" s="44">
        <v>3.92</v>
      </c>
      <c r="R50" s="44">
        <v>3.92</v>
      </c>
      <c r="S50" s="44">
        <v>3.92</v>
      </c>
      <c r="T50" s="44">
        <v>3.92</v>
      </c>
      <c r="U50" s="44">
        <v>3.92</v>
      </c>
      <c r="V50" s="44">
        <v>3.92</v>
      </c>
      <c r="W50" s="44">
        <v>3.92</v>
      </c>
      <c r="X50" s="44">
        <v>3.92</v>
      </c>
      <c r="Y50" s="44">
        <v>3.92</v>
      </c>
      <c r="Z50" s="44">
        <v>3.92</v>
      </c>
      <c r="AA50" s="44">
        <v>3.92</v>
      </c>
    </row>
    <row r="51" spans="1:27" ht="12.75" hidden="1" customHeight="1" outlineLevel="1" x14ac:dyDescent="0.2">
      <c r="A51" s="99" t="s">
        <v>1077</v>
      </c>
      <c r="B51" s="63" t="s">
        <v>81</v>
      </c>
      <c r="C51" s="43" t="s">
        <v>79</v>
      </c>
      <c r="D51" s="44">
        <f>$D$11</f>
        <v>216.36</v>
      </c>
      <c r="E51" s="44">
        <f t="shared" ref="E51:AA51" si="26">$D$11</f>
        <v>216.36</v>
      </c>
      <c r="F51" s="44">
        <f t="shared" si="26"/>
        <v>216.36</v>
      </c>
      <c r="G51" s="44">
        <f t="shared" si="26"/>
        <v>216.36</v>
      </c>
      <c r="H51" s="44">
        <f t="shared" si="26"/>
        <v>216.36</v>
      </c>
      <c r="I51" s="44">
        <f t="shared" si="26"/>
        <v>216.36</v>
      </c>
      <c r="J51" s="44">
        <f t="shared" si="26"/>
        <v>216.36</v>
      </c>
      <c r="K51" s="44">
        <f t="shared" si="26"/>
        <v>216.36</v>
      </c>
      <c r="L51" s="44">
        <f t="shared" si="26"/>
        <v>216.36</v>
      </c>
      <c r="M51" s="44">
        <f t="shared" si="26"/>
        <v>216.36</v>
      </c>
      <c r="N51" s="44">
        <f t="shared" si="26"/>
        <v>216.36</v>
      </c>
      <c r="O51" s="44">
        <f t="shared" si="26"/>
        <v>216.36</v>
      </c>
      <c r="P51" s="44">
        <f t="shared" si="26"/>
        <v>216.36</v>
      </c>
      <c r="Q51" s="44">
        <f t="shared" si="26"/>
        <v>216.36</v>
      </c>
      <c r="R51" s="44">
        <f>$D$11</f>
        <v>216.36</v>
      </c>
      <c r="S51" s="44">
        <f t="shared" si="26"/>
        <v>216.36</v>
      </c>
      <c r="T51" s="44">
        <f t="shared" si="26"/>
        <v>216.36</v>
      </c>
      <c r="U51" s="44">
        <f t="shared" si="26"/>
        <v>216.36</v>
      </c>
      <c r="V51" s="44">
        <f t="shared" si="26"/>
        <v>216.36</v>
      </c>
      <c r="W51" s="44">
        <f t="shared" si="26"/>
        <v>216.36</v>
      </c>
      <c r="X51" s="44">
        <f t="shared" si="26"/>
        <v>216.36</v>
      </c>
      <c r="Y51" s="44">
        <f t="shared" si="26"/>
        <v>216.36</v>
      </c>
      <c r="Z51" s="44">
        <f t="shared" si="26"/>
        <v>216.36</v>
      </c>
      <c r="AA51" s="44">
        <f t="shared" si="26"/>
        <v>216.36</v>
      </c>
    </row>
    <row r="52" spans="1:27" ht="12.75" customHeight="1" collapsed="1" x14ac:dyDescent="0.2">
      <c r="A52" s="98" t="s">
        <v>1078</v>
      </c>
      <c r="B52" s="28" t="str">
        <f>"10"&amp;"."&amp;$B$663&amp;"."&amp;$B$664</f>
        <v>10.08.2023</v>
      </c>
      <c r="C52" s="90" t="s">
        <v>76</v>
      </c>
      <c r="D52" s="91">
        <f>ROUND(((D53+D54+D56+D55)/1000),5)</f>
        <v>1.5948599999999999</v>
      </c>
      <c r="E52" s="91">
        <f>ROUND(((E53+E54+E56+E55)/1000),5)</f>
        <v>1.3558699999999999</v>
      </c>
      <c r="F52" s="91">
        <f>ROUND(((F53+F54+F56+F55)/1000),5)</f>
        <v>1.23536</v>
      </c>
      <c r="G52" s="91">
        <f t="shared" ref="G52:AA52" si="27">ROUND(((G53+G54+G56+G55)/1000),5)</f>
        <v>1.18316</v>
      </c>
      <c r="H52" s="91">
        <f t="shared" si="27"/>
        <v>1.1539900000000001</v>
      </c>
      <c r="I52" s="91">
        <f t="shared" si="27"/>
        <v>1.2493000000000001</v>
      </c>
      <c r="J52" s="91">
        <f t="shared" si="27"/>
        <v>1.41656</v>
      </c>
      <c r="K52" s="91">
        <f t="shared" si="27"/>
        <v>1.7615000000000001</v>
      </c>
      <c r="L52" s="91">
        <f t="shared" si="27"/>
        <v>2.0434700000000001</v>
      </c>
      <c r="M52" s="91">
        <f t="shared" si="27"/>
        <v>2.1893199999999999</v>
      </c>
      <c r="N52" s="91">
        <f t="shared" si="27"/>
        <v>2.2967599999999999</v>
      </c>
      <c r="O52" s="91">
        <f t="shared" si="27"/>
        <v>2.3007900000000001</v>
      </c>
      <c r="P52" s="91">
        <f t="shared" si="27"/>
        <v>2.28416</v>
      </c>
      <c r="Q52" s="91">
        <f t="shared" si="27"/>
        <v>2.3069500000000001</v>
      </c>
      <c r="R52" s="91">
        <f t="shared" si="27"/>
        <v>2.3577300000000001</v>
      </c>
      <c r="S52" s="91">
        <f t="shared" si="27"/>
        <v>2.3708</v>
      </c>
      <c r="T52" s="91">
        <f t="shared" si="27"/>
        <v>2.3550900000000001</v>
      </c>
      <c r="U52" s="91">
        <f t="shared" si="27"/>
        <v>2.33325</v>
      </c>
      <c r="V52" s="91">
        <f t="shared" si="27"/>
        <v>2.3126500000000001</v>
      </c>
      <c r="W52" s="91">
        <f t="shared" si="27"/>
        <v>2.1961599999999999</v>
      </c>
      <c r="X52" s="91">
        <f t="shared" si="27"/>
        <v>2.1762800000000002</v>
      </c>
      <c r="Y52" s="91">
        <f t="shared" si="27"/>
        <v>2.1196999999999999</v>
      </c>
      <c r="Z52" s="91">
        <f t="shared" si="27"/>
        <v>1.95322</v>
      </c>
      <c r="AA52" s="91">
        <f t="shared" si="27"/>
        <v>1.69469</v>
      </c>
    </row>
    <row r="53" spans="1:27" ht="12.75" hidden="1" customHeight="1" outlineLevel="1" x14ac:dyDescent="0.2">
      <c r="A53" s="99" t="s">
        <v>1079</v>
      </c>
      <c r="B53" s="63" t="s">
        <v>238</v>
      </c>
      <c r="C53" s="43" t="s">
        <v>79</v>
      </c>
      <c r="D53" s="44">
        <v>1308.4000000000001</v>
      </c>
      <c r="E53" s="44">
        <v>1069.4100000000001</v>
      </c>
      <c r="F53" s="44">
        <v>948.9</v>
      </c>
      <c r="G53" s="44">
        <v>896.7</v>
      </c>
      <c r="H53" s="44">
        <v>867.53</v>
      </c>
      <c r="I53" s="44">
        <v>962.84</v>
      </c>
      <c r="J53" s="44">
        <v>1130.0999999999999</v>
      </c>
      <c r="K53" s="44">
        <v>1475.04</v>
      </c>
      <c r="L53" s="44">
        <v>1757.01</v>
      </c>
      <c r="M53" s="44">
        <v>1902.86</v>
      </c>
      <c r="N53" s="44">
        <v>2010.3</v>
      </c>
      <c r="O53" s="44">
        <v>2014.33</v>
      </c>
      <c r="P53" s="44">
        <v>1997.7</v>
      </c>
      <c r="Q53" s="44">
        <v>2020.49</v>
      </c>
      <c r="R53" s="44">
        <v>2071.27</v>
      </c>
      <c r="S53" s="44">
        <v>2084.34</v>
      </c>
      <c r="T53" s="44">
        <v>2068.63</v>
      </c>
      <c r="U53" s="44">
        <v>2046.79</v>
      </c>
      <c r="V53" s="44">
        <v>2026.19</v>
      </c>
      <c r="W53" s="44">
        <v>1909.7</v>
      </c>
      <c r="X53" s="44">
        <v>1889.82</v>
      </c>
      <c r="Y53" s="44">
        <v>1833.24</v>
      </c>
      <c r="Z53" s="44">
        <v>1666.76</v>
      </c>
      <c r="AA53" s="44">
        <v>1408.23</v>
      </c>
    </row>
    <row r="54" spans="1:27" ht="12.75" hidden="1" customHeight="1" outlineLevel="1" x14ac:dyDescent="0.2">
      <c r="A54" s="99" t="s">
        <v>1080</v>
      </c>
      <c r="B54" s="63" t="s">
        <v>90</v>
      </c>
      <c r="C54" s="43" t="s">
        <v>79</v>
      </c>
      <c r="D54" s="44">
        <f t="shared" ref="D54:AA54" si="28">$D$9</f>
        <v>66.180000000000007</v>
      </c>
      <c r="E54" s="44">
        <f t="shared" si="28"/>
        <v>66.180000000000007</v>
      </c>
      <c r="F54" s="44">
        <f t="shared" si="28"/>
        <v>66.180000000000007</v>
      </c>
      <c r="G54" s="44">
        <f t="shared" si="28"/>
        <v>66.180000000000007</v>
      </c>
      <c r="H54" s="44">
        <f t="shared" si="28"/>
        <v>66.180000000000007</v>
      </c>
      <c r="I54" s="44">
        <f t="shared" si="28"/>
        <v>66.180000000000007</v>
      </c>
      <c r="J54" s="44">
        <f t="shared" si="28"/>
        <v>66.180000000000007</v>
      </c>
      <c r="K54" s="44">
        <f t="shared" si="28"/>
        <v>66.180000000000007</v>
      </c>
      <c r="L54" s="44">
        <f t="shared" si="28"/>
        <v>66.180000000000007</v>
      </c>
      <c r="M54" s="44">
        <f t="shared" si="28"/>
        <v>66.180000000000007</v>
      </c>
      <c r="N54" s="44">
        <f t="shared" si="28"/>
        <v>66.180000000000007</v>
      </c>
      <c r="O54" s="44">
        <f t="shared" si="28"/>
        <v>66.180000000000007</v>
      </c>
      <c r="P54" s="44">
        <f t="shared" si="28"/>
        <v>66.180000000000007</v>
      </c>
      <c r="Q54" s="44">
        <f t="shared" si="28"/>
        <v>66.180000000000007</v>
      </c>
      <c r="R54" s="44">
        <f t="shared" si="28"/>
        <v>66.180000000000007</v>
      </c>
      <c r="S54" s="44">
        <f t="shared" si="28"/>
        <v>66.180000000000007</v>
      </c>
      <c r="T54" s="44">
        <f t="shared" si="28"/>
        <v>66.180000000000007</v>
      </c>
      <c r="U54" s="44">
        <f t="shared" si="28"/>
        <v>66.180000000000007</v>
      </c>
      <c r="V54" s="44">
        <f t="shared" si="28"/>
        <v>66.180000000000007</v>
      </c>
      <c r="W54" s="44">
        <f t="shared" si="28"/>
        <v>66.180000000000007</v>
      </c>
      <c r="X54" s="44">
        <f t="shared" si="28"/>
        <v>66.180000000000007</v>
      </c>
      <c r="Y54" s="44">
        <f t="shared" si="28"/>
        <v>66.180000000000007</v>
      </c>
      <c r="Z54" s="44">
        <f t="shared" si="28"/>
        <v>66.180000000000007</v>
      </c>
      <c r="AA54" s="44">
        <f t="shared" si="28"/>
        <v>66.180000000000007</v>
      </c>
    </row>
    <row r="55" spans="1:27" ht="12.75" hidden="1" customHeight="1" outlineLevel="1" x14ac:dyDescent="0.2">
      <c r="A55" s="99" t="s">
        <v>1081</v>
      </c>
      <c r="B55" s="63" t="s">
        <v>83</v>
      </c>
      <c r="C55" s="43" t="s">
        <v>79</v>
      </c>
      <c r="D55" s="44">
        <v>3.92</v>
      </c>
      <c r="E55" s="44">
        <v>3.92</v>
      </c>
      <c r="F55" s="44">
        <v>3.92</v>
      </c>
      <c r="G55" s="44">
        <v>3.92</v>
      </c>
      <c r="H55" s="44">
        <v>3.92</v>
      </c>
      <c r="I55" s="44">
        <v>3.92</v>
      </c>
      <c r="J55" s="44">
        <v>3.92</v>
      </c>
      <c r="K55" s="44">
        <v>3.92</v>
      </c>
      <c r="L55" s="44">
        <v>3.92</v>
      </c>
      <c r="M55" s="44">
        <v>3.92</v>
      </c>
      <c r="N55" s="44">
        <v>3.92</v>
      </c>
      <c r="O55" s="44">
        <v>3.92</v>
      </c>
      <c r="P55" s="44">
        <v>3.92</v>
      </c>
      <c r="Q55" s="44">
        <v>3.92</v>
      </c>
      <c r="R55" s="44">
        <v>3.92</v>
      </c>
      <c r="S55" s="44">
        <v>3.92</v>
      </c>
      <c r="T55" s="44">
        <v>3.92</v>
      </c>
      <c r="U55" s="44">
        <v>3.92</v>
      </c>
      <c r="V55" s="44">
        <v>3.92</v>
      </c>
      <c r="W55" s="44">
        <v>3.92</v>
      </c>
      <c r="X55" s="44">
        <v>3.92</v>
      </c>
      <c r="Y55" s="44">
        <v>3.92</v>
      </c>
      <c r="Z55" s="44">
        <v>3.92</v>
      </c>
      <c r="AA55" s="44">
        <v>3.92</v>
      </c>
    </row>
    <row r="56" spans="1:27" ht="12.75" hidden="1" customHeight="1" outlineLevel="1" x14ac:dyDescent="0.2">
      <c r="A56" s="99" t="s">
        <v>1082</v>
      </c>
      <c r="B56" s="63" t="s">
        <v>81</v>
      </c>
      <c r="C56" s="43" t="s">
        <v>79</v>
      </c>
      <c r="D56" s="44">
        <f>$D$11</f>
        <v>216.36</v>
      </c>
      <c r="E56" s="44">
        <f t="shared" ref="E56:AA56" si="29">$D$11</f>
        <v>216.36</v>
      </c>
      <c r="F56" s="44">
        <f t="shared" si="29"/>
        <v>216.36</v>
      </c>
      <c r="G56" s="44">
        <f t="shared" si="29"/>
        <v>216.36</v>
      </c>
      <c r="H56" s="44">
        <f t="shared" si="29"/>
        <v>216.36</v>
      </c>
      <c r="I56" s="44">
        <f t="shared" si="29"/>
        <v>216.36</v>
      </c>
      <c r="J56" s="44">
        <f t="shared" si="29"/>
        <v>216.36</v>
      </c>
      <c r="K56" s="44">
        <f t="shared" si="29"/>
        <v>216.36</v>
      </c>
      <c r="L56" s="44">
        <f t="shared" si="29"/>
        <v>216.36</v>
      </c>
      <c r="M56" s="44">
        <f t="shared" si="29"/>
        <v>216.36</v>
      </c>
      <c r="N56" s="44">
        <f t="shared" si="29"/>
        <v>216.36</v>
      </c>
      <c r="O56" s="44">
        <f t="shared" si="29"/>
        <v>216.36</v>
      </c>
      <c r="P56" s="44">
        <f t="shared" si="29"/>
        <v>216.36</v>
      </c>
      <c r="Q56" s="44">
        <f t="shared" si="29"/>
        <v>216.36</v>
      </c>
      <c r="R56" s="44">
        <f>$D$11</f>
        <v>216.36</v>
      </c>
      <c r="S56" s="44">
        <f t="shared" si="29"/>
        <v>216.36</v>
      </c>
      <c r="T56" s="44">
        <f t="shared" si="29"/>
        <v>216.36</v>
      </c>
      <c r="U56" s="44">
        <f t="shared" si="29"/>
        <v>216.36</v>
      </c>
      <c r="V56" s="44">
        <f t="shared" si="29"/>
        <v>216.36</v>
      </c>
      <c r="W56" s="44">
        <f t="shared" si="29"/>
        <v>216.36</v>
      </c>
      <c r="X56" s="44">
        <f t="shared" si="29"/>
        <v>216.36</v>
      </c>
      <c r="Y56" s="44">
        <f t="shared" si="29"/>
        <v>216.36</v>
      </c>
      <c r="Z56" s="44">
        <f t="shared" si="29"/>
        <v>216.36</v>
      </c>
      <c r="AA56" s="44">
        <f t="shared" si="29"/>
        <v>216.36</v>
      </c>
    </row>
    <row r="57" spans="1:27" ht="12.75" customHeight="1" collapsed="1" x14ac:dyDescent="0.2">
      <c r="A57" s="98" t="s">
        <v>1083</v>
      </c>
      <c r="B57" s="28" t="str">
        <f>"11"&amp;"."&amp;$B$663&amp;"."&amp;$B$664</f>
        <v>11.08.2023</v>
      </c>
      <c r="C57" s="90" t="s">
        <v>76</v>
      </c>
      <c r="D57" s="91">
        <f>ROUND(((D58+D59+D61+D60)/1000),5)</f>
        <v>1.4386399999999999</v>
      </c>
      <c r="E57" s="91">
        <f>ROUND(((E58+E59+E61+E60)/1000),5)</f>
        <v>1.22258</v>
      </c>
      <c r="F57" s="91">
        <f>ROUND(((F58+F59+F61+F60)/1000),5)</f>
        <v>1.1309499999999999</v>
      </c>
      <c r="G57" s="91">
        <f t="shared" ref="G57:AA57" si="30">ROUND(((G58+G59+G61+G60)/1000),5)</f>
        <v>1.08477</v>
      </c>
      <c r="H57" s="91">
        <f t="shared" si="30"/>
        <v>0.33396999999999999</v>
      </c>
      <c r="I57" s="91">
        <f t="shared" si="30"/>
        <v>1.0963700000000001</v>
      </c>
      <c r="J57" s="91">
        <f t="shared" si="30"/>
        <v>1.2377899999999999</v>
      </c>
      <c r="K57" s="91">
        <f t="shared" si="30"/>
        <v>1.7179599999999999</v>
      </c>
      <c r="L57" s="91">
        <f t="shared" si="30"/>
        <v>1.9836199999999999</v>
      </c>
      <c r="M57" s="91">
        <f t="shared" si="30"/>
        <v>2.2020499999999998</v>
      </c>
      <c r="N57" s="91">
        <f t="shared" si="30"/>
        <v>2.2682699999999998</v>
      </c>
      <c r="O57" s="91">
        <f t="shared" si="30"/>
        <v>2.2572299999999998</v>
      </c>
      <c r="P57" s="91">
        <f t="shared" si="30"/>
        <v>2.2839399999999999</v>
      </c>
      <c r="Q57" s="91">
        <f t="shared" si="30"/>
        <v>2.35216</v>
      </c>
      <c r="R57" s="91">
        <f t="shared" si="30"/>
        <v>2.4327999999999999</v>
      </c>
      <c r="S57" s="91">
        <f t="shared" si="30"/>
        <v>2.4055900000000001</v>
      </c>
      <c r="T57" s="91">
        <f t="shared" si="30"/>
        <v>2.41012</v>
      </c>
      <c r="U57" s="91">
        <f t="shared" si="30"/>
        <v>2.40421</v>
      </c>
      <c r="V57" s="91">
        <f t="shared" si="30"/>
        <v>2.37913</v>
      </c>
      <c r="W57" s="91">
        <f t="shared" si="30"/>
        <v>2.3675099999999998</v>
      </c>
      <c r="X57" s="91">
        <f t="shared" si="30"/>
        <v>2.3834200000000001</v>
      </c>
      <c r="Y57" s="91">
        <f t="shared" si="30"/>
        <v>2.3728600000000002</v>
      </c>
      <c r="Z57" s="91">
        <f t="shared" si="30"/>
        <v>2.1434299999999999</v>
      </c>
      <c r="AA57" s="91">
        <f t="shared" si="30"/>
        <v>1.79356</v>
      </c>
    </row>
    <row r="58" spans="1:27" ht="12.75" hidden="1" customHeight="1" outlineLevel="1" x14ac:dyDescent="0.2">
      <c r="A58" s="99" t="s">
        <v>1084</v>
      </c>
      <c r="B58" s="63" t="s">
        <v>238</v>
      </c>
      <c r="C58" s="43" t="s">
        <v>79</v>
      </c>
      <c r="D58" s="44">
        <v>1152.18</v>
      </c>
      <c r="E58" s="44">
        <v>936.12</v>
      </c>
      <c r="F58" s="44">
        <v>844.49</v>
      </c>
      <c r="G58" s="44">
        <v>798.31</v>
      </c>
      <c r="H58" s="44">
        <v>47.51</v>
      </c>
      <c r="I58" s="44">
        <v>809.91</v>
      </c>
      <c r="J58" s="44">
        <v>951.33</v>
      </c>
      <c r="K58" s="44">
        <v>1431.5</v>
      </c>
      <c r="L58" s="44">
        <v>1697.16</v>
      </c>
      <c r="M58" s="44">
        <v>1915.59</v>
      </c>
      <c r="N58" s="44">
        <v>1981.81</v>
      </c>
      <c r="O58" s="44">
        <v>1970.77</v>
      </c>
      <c r="P58" s="44">
        <v>1997.48</v>
      </c>
      <c r="Q58" s="44">
        <v>2065.6999999999998</v>
      </c>
      <c r="R58" s="44">
        <v>2146.34</v>
      </c>
      <c r="S58" s="44">
        <v>2119.13</v>
      </c>
      <c r="T58" s="44">
        <v>2123.66</v>
      </c>
      <c r="U58" s="44">
        <v>2117.75</v>
      </c>
      <c r="V58" s="44">
        <v>2092.67</v>
      </c>
      <c r="W58" s="44">
        <v>2081.0500000000002</v>
      </c>
      <c r="X58" s="44">
        <v>2096.96</v>
      </c>
      <c r="Y58" s="44">
        <v>2086.4</v>
      </c>
      <c r="Z58" s="44">
        <v>1856.97</v>
      </c>
      <c r="AA58" s="44">
        <v>1507.1</v>
      </c>
    </row>
    <row r="59" spans="1:27" ht="12.75" hidden="1" customHeight="1" outlineLevel="1" x14ac:dyDescent="0.2">
      <c r="A59" s="99" t="s">
        <v>1085</v>
      </c>
      <c r="B59" s="63" t="s">
        <v>90</v>
      </c>
      <c r="C59" s="43" t="s">
        <v>79</v>
      </c>
      <c r="D59" s="44">
        <f t="shared" ref="D59:AA59" si="31">$D$9</f>
        <v>66.180000000000007</v>
      </c>
      <c r="E59" s="44">
        <f t="shared" si="31"/>
        <v>66.180000000000007</v>
      </c>
      <c r="F59" s="44">
        <f t="shared" si="31"/>
        <v>66.180000000000007</v>
      </c>
      <c r="G59" s="44">
        <f t="shared" si="31"/>
        <v>66.180000000000007</v>
      </c>
      <c r="H59" s="44">
        <f t="shared" si="31"/>
        <v>66.180000000000007</v>
      </c>
      <c r="I59" s="44">
        <f t="shared" si="31"/>
        <v>66.180000000000007</v>
      </c>
      <c r="J59" s="44">
        <f t="shared" si="31"/>
        <v>66.180000000000007</v>
      </c>
      <c r="K59" s="44">
        <f t="shared" si="31"/>
        <v>66.180000000000007</v>
      </c>
      <c r="L59" s="44">
        <f t="shared" si="31"/>
        <v>66.180000000000007</v>
      </c>
      <c r="M59" s="44">
        <f t="shared" si="31"/>
        <v>66.180000000000007</v>
      </c>
      <c r="N59" s="44">
        <f t="shared" si="31"/>
        <v>66.180000000000007</v>
      </c>
      <c r="O59" s="44">
        <f t="shared" si="31"/>
        <v>66.180000000000007</v>
      </c>
      <c r="P59" s="44">
        <f t="shared" si="31"/>
        <v>66.180000000000007</v>
      </c>
      <c r="Q59" s="44">
        <f t="shared" si="31"/>
        <v>66.180000000000007</v>
      </c>
      <c r="R59" s="44">
        <f t="shared" si="31"/>
        <v>66.180000000000007</v>
      </c>
      <c r="S59" s="44">
        <f t="shared" si="31"/>
        <v>66.180000000000007</v>
      </c>
      <c r="T59" s="44">
        <f t="shared" si="31"/>
        <v>66.180000000000007</v>
      </c>
      <c r="U59" s="44">
        <f t="shared" si="31"/>
        <v>66.180000000000007</v>
      </c>
      <c r="V59" s="44">
        <f t="shared" si="31"/>
        <v>66.180000000000007</v>
      </c>
      <c r="W59" s="44">
        <f t="shared" si="31"/>
        <v>66.180000000000007</v>
      </c>
      <c r="X59" s="44">
        <f t="shared" si="31"/>
        <v>66.180000000000007</v>
      </c>
      <c r="Y59" s="44">
        <f t="shared" si="31"/>
        <v>66.180000000000007</v>
      </c>
      <c r="Z59" s="44">
        <f t="shared" si="31"/>
        <v>66.180000000000007</v>
      </c>
      <c r="AA59" s="44">
        <f t="shared" si="31"/>
        <v>66.180000000000007</v>
      </c>
    </row>
    <row r="60" spans="1:27" ht="12.75" hidden="1" customHeight="1" outlineLevel="1" x14ac:dyDescent="0.2">
      <c r="A60" s="99" t="s">
        <v>1086</v>
      </c>
      <c r="B60" s="63" t="s">
        <v>83</v>
      </c>
      <c r="C60" s="43" t="s">
        <v>79</v>
      </c>
      <c r="D60" s="44">
        <v>3.92</v>
      </c>
      <c r="E60" s="44">
        <v>3.92</v>
      </c>
      <c r="F60" s="44">
        <v>3.92</v>
      </c>
      <c r="G60" s="44">
        <v>3.92</v>
      </c>
      <c r="H60" s="44">
        <v>3.92</v>
      </c>
      <c r="I60" s="44">
        <v>3.92</v>
      </c>
      <c r="J60" s="44">
        <v>3.92</v>
      </c>
      <c r="K60" s="44">
        <v>3.92</v>
      </c>
      <c r="L60" s="44">
        <v>3.92</v>
      </c>
      <c r="M60" s="44">
        <v>3.92</v>
      </c>
      <c r="N60" s="44">
        <v>3.92</v>
      </c>
      <c r="O60" s="44">
        <v>3.92</v>
      </c>
      <c r="P60" s="44">
        <v>3.92</v>
      </c>
      <c r="Q60" s="44">
        <v>3.92</v>
      </c>
      <c r="R60" s="44">
        <v>3.92</v>
      </c>
      <c r="S60" s="44">
        <v>3.92</v>
      </c>
      <c r="T60" s="44">
        <v>3.92</v>
      </c>
      <c r="U60" s="44">
        <v>3.92</v>
      </c>
      <c r="V60" s="44">
        <v>3.92</v>
      </c>
      <c r="W60" s="44">
        <v>3.92</v>
      </c>
      <c r="X60" s="44">
        <v>3.92</v>
      </c>
      <c r="Y60" s="44">
        <v>3.92</v>
      </c>
      <c r="Z60" s="44">
        <v>3.92</v>
      </c>
      <c r="AA60" s="44">
        <v>3.92</v>
      </c>
    </row>
    <row r="61" spans="1:27" ht="12.75" hidden="1" customHeight="1" outlineLevel="1" x14ac:dyDescent="0.2">
      <c r="A61" s="99" t="s">
        <v>1087</v>
      </c>
      <c r="B61" s="63" t="s">
        <v>81</v>
      </c>
      <c r="C61" s="43" t="s">
        <v>79</v>
      </c>
      <c r="D61" s="44">
        <f>$D$11</f>
        <v>216.36</v>
      </c>
      <c r="E61" s="44">
        <f t="shared" ref="E61:AA61" si="32">$D$11</f>
        <v>216.36</v>
      </c>
      <c r="F61" s="44">
        <f t="shared" si="32"/>
        <v>216.36</v>
      </c>
      <c r="G61" s="44">
        <f t="shared" si="32"/>
        <v>216.36</v>
      </c>
      <c r="H61" s="44">
        <f t="shared" si="32"/>
        <v>216.36</v>
      </c>
      <c r="I61" s="44">
        <f t="shared" si="32"/>
        <v>216.36</v>
      </c>
      <c r="J61" s="44">
        <f t="shared" si="32"/>
        <v>216.36</v>
      </c>
      <c r="K61" s="44">
        <f t="shared" si="32"/>
        <v>216.36</v>
      </c>
      <c r="L61" s="44">
        <f t="shared" si="32"/>
        <v>216.36</v>
      </c>
      <c r="M61" s="44">
        <f t="shared" si="32"/>
        <v>216.36</v>
      </c>
      <c r="N61" s="44">
        <f t="shared" si="32"/>
        <v>216.36</v>
      </c>
      <c r="O61" s="44">
        <f t="shared" si="32"/>
        <v>216.36</v>
      </c>
      <c r="P61" s="44">
        <f t="shared" si="32"/>
        <v>216.36</v>
      </c>
      <c r="Q61" s="44">
        <f t="shared" si="32"/>
        <v>216.36</v>
      </c>
      <c r="R61" s="44">
        <f>$D$11</f>
        <v>216.36</v>
      </c>
      <c r="S61" s="44">
        <f t="shared" si="32"/>
        <v>216.36</v>
      </c>
      <c r="T61" s="44">
        <f t="shared" si="32"/>
        <v>216.36</v>
      </c>
      <c r="U61" s="44">
        <f t="shared" si="32"/>
        <v>216.36</v>
      </c>
      <c r="V61" s="44">
        <f t="shared" si="32"/>
        <v>216.36</v>
      </c>
      <c r="W61" s="44">
        <f t="shared" si="32"/>
        <v>216.36</v>
      </c>
      <c r="X61" s="44">
        <f t="shared" si="32"/>
        <v>216.36</v>
      </c>
      <c r="Y61" s="44">
        <f t="shared" si="32"/>
        <v>216.36</v>
      </c>
      <c r="Z61" s="44">
        <f t="shared" si="32"/>
        <v>216.36</v>
      </c>
      <c r="AA61" s="44">
        <f t="shared" si="32"/>
        <v>216.36</v>
      </c>
    </row>
    <row r="62" spans="1:27" ht="12.75" customHeight="1" collapsed="1" x14ac:dyDescent="0.2">
      <c r="A62" s="98" t="s">
        <v>1088</v>
      </c>
      <c r="B62" s="28" t="str">
        <f>"12"&amp;"."&amp;$B$663&amp;"."&amp;$B$664</f>
        <v>12.08.2023</v>
      </c>
      <c r="C62" s="90" t="s">
        <v>76</v>
      </c>
      <c r="D62" s="91">
        <f>ROUND(((D63+D64+D66+D65)/1000),5)</f>
        <v>1.6684699999999999</v>
      </c>
      <c r="E62" s="91">
        <f>ROUND(((E63+E64+E66+E65)/1000),5)</f>
        <v>1.5911599999999999</v>
      </c>
      <c r="F62" s="91">
        <f>ROUND(((F63+F64+F66+F65)/1000),5)</f>
        <v>1.40544</v>
      </c>
      <c r="G62" s="91">
        <f t="shared" ref="G62:AA62" si="33">ROUND(((G63+G64+G66+G65)/1000),5)</f>
        <v>1.3023199999999999</v>
      </c>
      <c r="H62" s="91">
        <f t="shared" si="33"/>
        <v>1.2610600000000001</v>
      </c>
      <c r="I62" s="91">
        <f t="shared" si="33"/>
        <v>1.28268</v>
      </c>
      <c r="J62" s="91">
        <f t="shared" si="33"/>
        <v>1.3580399999999999</v>
      </c>
      <c r="K62" s="91">
        <f t="shared" si="33"/>
        <v>1.66917</v>
      </c>
      <c r="L62" s="91">
        <f t="shared" si="33"/>
        <v>2.0253800000000002</v>
      </c>
      <c r="M62" s="91">
        <f t="shared" si="33"/>
        <v>2.30152</v>
      </c>
      <c r="N62" s="91">
        <f t="shared" si="33"/>
        <v>2.3665400000000001</v>
      </c>
      <c r="O62" s="91">
        <f t="shared" si="33"/>
        <v>2.3805100000000001</v>
      </c>
      <c r="P62" s="91">
        <f t="shared" si="33"/>
        <v>2.3816000000000002</v>
      </c>
      <c r="Q62" s="91">
        <f t="shared" si="33"/>
        <v>2.4005700000000001</v>
      </c>
      <c r="R62" s="91">
        <f t="shared" si="33"/>
        <v>2.3967800000000001</v>
      </c>
      <c r="S62" s="91">
        <f t="shared" si="33"/>
        <v>2.3836900000000001</v>
      </c>
      <c r="T62" s="91">
        <f t="shared" si="33"/>
        <v>2.32972</v>
      </c>
      <c r="U62" s="91">
        <f t="shared" si="33"/>
        <v>2.2154099999999999</v>
      </c>
      <c r="V62" s="91">
        <f t="shared" si="33"/>
        <v>2.18357</v>
      </c>
      <c r="W62" s="91">
        <f t="shared" si="33"/>
        <v>2.0733299999999999</v>
      </c>
      <c r="X62" s="91">
        <f t="shared" si="33"/>
        <v>2.0727899999999999</v>
      </c>
      <c r="Y62" s="91">
        <f t="shared" si="33"/>
        <v>2.1090300000000002</v>
      </c>
      <c r="Z62" s="91">
        <f t="shared" si="33"/>
        <v>2.0358399999999999</v>
      </c>
      <c r="AA62" s="91">
        <f t="shared" si="33"/>
        <v>1.77372</v>
      </c>
    </row>
    <row r="63" spans="1:27" ht="12.75" hidden="1" customHeight="1" outlineLevel="1" x14ac:dyDescent="0.2">
      <c r="A63" s="99" t="s">
        <v>1089</v>
      </c>
      <c r="B63" s="63" t="s">
        <v>238</v>
      </c>
      <c r="C63" s="43" t="s">
        <v>79</v>
      </c>
      <c r="D63" s="44">
        <v>1382.01</v>
      </c>
      <c r="E63" s="44">
        <v>1304.7</v>
      </c>
      <c r="F63" s="44">
        <v>1118.98</v>
      </c>
      <c r="G63" s="44">
        <v>1015.86</v>
      </c>
      <c r="H63" s="44">
        <v>974.6</v>
      </c>
      <c r="I63" s="44">
        <v>996.22</v>
      </c>
      <c r="J63" s="44">
        <v>1071.58</v>
      </c>
      <c r="K63" s="44">
        <v>1382.71</v>
      </c>
      <c r="L63" s="44">
        <v>1738.92</v>
      </c>
      <c r="M63" s="44">
        <v>2015.06</v>
      </c>
      <c r="N63" s="44">
        <v>2080.08</v>
      </c>
      <c r="O63" s="44">
        <v>2094.0500000000002</v>
      </c>
      <c r="P63" s="44">
        <v>2095.14</v>
      </c>
      <c r="Q63" s="44">
        <v>2114.11</v>
      </c>
      <c r="R63" s="44">
        <v>2110.3200000000002</v>
      </c>
      <c r="S63" s="44">
        <v>2097.23</v>
      </c>
      <c r="T63" s="44">
        <v>2043.26</v>
      </c>
      <c r="U63" s="44">
        <v>1928.95</v>
      </c>
      <c r="V63" s="44">
        <v>1897.11</v>
      </c>
      <c r="W63" s="44">
        <v>1786.87</v>
      </c>
      <c r="X63" s="44">
        <v>1786.33</v>
      </c>
      <c r="Y63" s="44">
        <v>1822.57</v>
      </c>
      <c r="Z63" s="44">
        <v>1749.38</v>
      </c>
      <c r="AA63" s="44">
        <v>1487.26</v>
      </c>
    </row>
    <row r="64" spans="1:27" ht="12.75" hidden="1" customHeight="1" outlineLevel="1" x14ac:dyDescent="0.2">
      <c r="A64" s="99" t="s">
        <v>1090</v>
      </c>
      <c r="B64" s="63" t="s">
        <v>90</v>
      </c>
      <c r="C64" s="43" t="s">
        <v>79</v>
      </c>
      <c r="D64" s="44">
        <f t="shared" ref="D64:AA64" si="34">$D$9</f>
        <v>66.180000000000007</v>
      </c>
      <c r="E64" s="44">
        <f t="shared" si="34"/>
        <v>66.180000000000007</v>
      </c>
      <c r="F64" s="44">
        <f t="shared" si="34"/>
        <v>66.180000000000007</v>
      </c>
      <c r="G64" s="44">
        <f t="shared" si="34"/>
        <v>66.180000000000007</v>
      </c>
      <c r="H64" s="44">
        <f t="shared" si="34"/>
        <v>66.180000000000007</v>
      </c>
      <c r="I64" s="44">
        <f t="shared" si="34"/>
        <v>66.180000000000007</v>
      </c>
      <c r="J64" s="44">
        <f t="shared" si="34"/>
        <v>66.180000000000007</v>
      </c>
      <c r="K64" s="44">
        <f t="shared" si="34"/>
        <v>66.180000000000007</v>
      </c>
      <c r="L64" s="44">
        <f t="shared" si="34"/>
        <v>66.180000000000007</v>
      </c>
      <c r="M64" s="44">
        <f t="shared" si="34"/>
        <v>66.180000000000007</v>
      </c>
      <c r="N64" s="44">
        <f t="shared" si="34"/>
        <v>66.180000000000007</v>
      </c>
      <c r="O64" s="44">
        <f t="shared" si="34"/>
        <v>66.180000000000007</v>
      </c>
      <c r="P64" s="44">
        <f t="shared" si="34"/>
        <v>66.180000000000007</v>
      </c>
      <c r="Q64" s="44">
        <f t="shared" si="34"/>
        <v>66.180000000000007</v>
      </c>
      <c r="R64" s="44">
        <f t="shared" si="34"/>
        <v>66.180000000000007</v>
      </c>
      <c r="S64" s="44">
        <f t="shared" si="34"/>
        <v>66.180000000000007</v>
      </c>
      <c r="T64" s="44">
        <f t="shared" si="34"/>
        <v>66.180000000000007</v>
      </c>
      <c r="U64" s="44">
        <f t="shared" si="34"/>
        <v>66.180000000000007</v>
      </c>
      <c r="V64" s="44">
        <f t="shared" si="34"/>
        <v>66.180000000000007</v>
      </c>
      <c r="W64" s="44">
        <f t="shared" si="34"/>
        <v>66.180000000000007</v>
      </c>
      <c r="X64" s="44">
        <f t="shared" si="34"/>
        <v>66.180000000000007</v>
      </c>
      <c r="Y64" s="44">
        <f t="shared" si="34"/>
        <v>66.180000000000007</v>
      </c>
      <c r="Z64" s="44">
        <f t="shared" si="34"/>
        <v>66.180000000000007</v>
      </c>
      <c r="AA64" s="44">
        <f t="shared" si="34"/>
        <v>66.180000000000007</v>
      </c>
    </row>
    <row r="65" spans="1:27" ht="12.75" hidden="1" customHeight="1" outlineLevel="1" x14ac:dyDescent="0.2">
      <c r="A65" s="99" t="s">
        <v>1091</v>
      </c>
      <c r="B65" s="63" t="s">
        <v>83</v>
      </c>
      <c r="C65" s="43" t="s">
        <v>79</v>
      </c>
      <c r="D65" s="44">
        <v>3.92</v>
      </c>
      <c r="E65" s="44">
        <v>3.92</v>
      </c>
      <c r="F65" s="44">
        <v>3.92</v>
      </c>
      <c r="G65" s="44">
        <v>3.92</v>
      </c>
      <c r="H65" s="44">
        <v>3.92</v>
      </c>
      <c r="I65" s="44">
        <v>3.92</v>
      </c>
      <c r="J65" s="44">
        <v>3.92</v>
      </c>
      <c r="K65" s="44">
        <v>3.92</v>
      </c>
      <c r="L65" s="44">
        <v>3.92</v>
      </c>
      <c r="M65" s="44">
        <v>3.92</v>
      </c>
      <c r="N65" s="44">
        <v>3.92</v>
      </c>
      <c r="O65" s="44">
        <v>3.92</v>
      </c>
      <c r="P65" s="44">
        <v>3.92</v>
      </c>
      <c r="Q65" s="44">
        <v>3.92</v>
      </c>
      <c r="R65" s="44">
        <v>3.92</v>
      </c>
      <c r="S65" s="44">
        <v>3.92</v>
      </c>
      <c r="T65" s="44">
        <v>3.92</v>
      </c>
      <c r="U65" s="44">
        <v>3.92</v>
      </c>
      <c r="V65" s="44">
        <v>3.92</v>
      </c>
      <c r="W65" s="44">
        <v>3.92</v>
      </c>
      <c r="X65" s="44">
        <v>3.92</v>
      </c>
      <c r="Y65" s="44">
        <v>3.92</v>
      </c>
      <c r="Z65" s="44">
        <v>3.92</v>
      </c>
      <c r="AA65" s="44">
        <v>3.92</v>
      </c>
    </row>
    <row r="66" spans="1:27" ht="12.75" hidden="1" customHeight="1" outlineLevel="1" x14ac:dyDescent="0.2">
      <c r="A66" s="99" t="s">
        <v>1092</v>
      </c>
      <c r="B66" s="63" t="s">
        <v>81</v>
      </c>
      <c r="C66" s="43" t="s">
        <v>79</v>
      </c>
      <c r="D66" s="44">
        <f>$D$11</f>
        <v>216.36</v>
      </c>
      <c r="E66" s="44">
        <f t="shared" ref="E66:AA66" si="35">$D$11</f>
        <v>216.36</v>
      </c>
      <c r="F66" s="44">
        <f t="shared" si="35"/>
        <v>216.36</v>
      </c>
      <c r="G66" s="44">
        <f t="shared" si="35"/>
        <v>216.36</v>
      </c>
      <c r="H66" s="44">
        <f t="shared" si="35"/>
        <v>216.36</v>
      </c>
      <c r="I66" s="44">
        <f t="shared" si="35"/>
        <v>216.36</v>
      </c>
      <c r="J66" s="44">
        <f t="shared" si="35"/>
        <v>216.36</v>
      </c>
      <c r="K66" s="44">
        <f t="shared" si="35"/>
        <v>216.36</v>
      </c>
      <c r="L66" s="44">
        <f t="shared" si="35"/>
        <v>216.36</v>
      </c>
      <c r="M66" s="44">
        <f t="shared" si="35"/>
        <v>216.36</v>
      </c>
      <c r="N66" s="44">
        <f t="shared" si="35"/>
        <v>216.36</v>
      </c>
      <c r="O66" s="44">
        <f t="shared" si="35"/>
        <v>216.36</v>
      </c>
      <c r="P66" s="44">
        <f t="shared" si="35"/>
        <v>216.36</v>
      </c>
      <c r="Q66" s="44">
        <f t="shared" si="35"/>
        <v>216.36</v>
      </c>
      <c r="R66" s="44">
        <f>$D$11</f>
        <v>216.36</v>
      </c>
      <c r="S66" s="44">
        <f t="shared" si="35"/>
        <v>216.36</v>
      </c>
      <c r="T66" s="44">
        <f t="shared" si="35"/>
        <v>216.36</v>
      </c>
      <c r="U66" s="44">
        <f t="shared" si="35"/>
        <v>216.36</v>
      </c>
      <c r="V66" s="44">
        <f t="shared" si="35"/>
        <v>216.36</v>
      </c>
      <c r="W66" s="44">
        <f t="shared" si="35"/>
        <v>216.36</v>
      </c>
      <c r="X66" s="44">
        <f t="shared" si="35"/>
        <v>216.36</v>
      </c>
      <c r="Y66" s="44">
        <f t="shared" si="35"/>
        <v>216.36</v>
      </c>
      <c r="Z66" s="44">
        <f t="shared" si="35"/>
        <v>216.36</v>
      </c>
      <c r="AA66" s="44">
        <f t="shared" si="35"/>
        <v>216.36</v>
      </c>
    </row>
    <row r="67" spans="1:27" ht="12.75" customHeight="1" collapsed="1" x14ac:dyDescent="0.2">
      <c r="A67" s="98" t="s">
        <v>1093</v>
      </c>
      <c r="B67" s="28" t="str">
        <f>"13"&amp;"."&amp;$B$663&amp;"."&amp;$B$664</f>
        <v>13.08.2023</v>
      </c>
      <c r="C67" s="90" t="s">
        <v>76</v>
      </c>
      <c r="D67" s="91">
        <f>ROUND(((D68+D69+D71+D70)/1000),5)</f>
        <v>1.6379900000000001</v>
      </c>
      <c r="E67" s="91">
        <f>ROUND(((E68+E69+E71+E70)/1000),5)</f>
        <v>1.47387</v>
      </c>
      <c r="F67" s="91">
        <f>ROUND(((F68+F69+F71+F70)/1000),5)</f>
        <v>1.31792</v>
      </c>
      <c r="G67" s="91">
        <f t="shared" ref="G67:AA67" si="36">ROUND(((G68+G69+G71+G70)/1000),5)</f>
        <v>1.2435400000000001</v>
      </c>
      <c r="H67" s="91">
        <f t="shared" si="36"/>
        <v>1.1873400000000001</v>
      </c>
      <c r="I67" s="91">
        <f t="shared" si="36"/>
        <v>1.1784600000000001</v>
      </c>
      <c r="J67" s="91">
        <f t="shared" si="36"/>
        <v>1.1323700000000001</v>
      </c>
      <c r="K67" s="91">
        <f t="shared" si="36"/>
        <v>1.3676900000000001</v>
      </c>
      <c r="L67" s="91">
        <f t="shared" si="36"/>
        <v>1.7862800000000001</v>
      </c>
      <c r="M67" s="91">
        <f t="shared" si="36"/>
        <v>2.0413199999999998</v>
      </c>
      <c r="N67" s="91">
        <f t="shared" si="36"/>
        <v>2.1958299999999999</v>
      </c>
      <c r="O67" s="91">
        <f t="shared" si="36"/>
        <v>2.1966000000000001</v>
      </c>
      <c r="P67" s="91">
        <f t="shared" si="36"/>
        <v>2.2067700000000001</v>
      </c>
      <c r="Q67" s="91">
        <f t="shared" si="36"/>
        <v>2.2517800000000001</v>
      </c>
      <c r="R67" s="91">
        <f t="shared" si="36"/>
        <v>2.3033399999999999</v>
      </c>
      <c r="S67" s="91">
        <f t="shared" si="36"/>
        <v>2.3034599999999998</v>
      </c>
      <c r="T67" s="91">
        <f t="shared" si="36"/>
        <v>2.2606899999999999</v>
      </c>
      <c r="U67" s="91">
        <f t="shared" si="36"/>
        <v>2.1851600000000002</v>
      </c>
      <c r="V67" s="91">
        <f t="shared" si="36"/>
        <v>2.1750699999999998</v>
      </c>
      <c r="W67" s="91">
        <f t="shared" si="36"/>
        <v>2.1325099999999999</v>
      </c>
      <c r="X67" s="91">
        <f t="shared" si="36"/>
        <v>2.1356000000000002</v>
      </c>
      <c r="Y67" s="91">
        <f t="shared" si="36"/>
        <v>2.0936599999999999</v>
      </c>
      <c r="Z67" s="91">
        <f t="shared" si="36"/>
        <v>2.02305</v>
      </c>
      <c r="AA67" s="91">
        <f t="shared" si="36"/>
        <v>1.7712300000000001</v>
      </c>
    </row>
    <row r="68" spans="1:27" ht="12.75" hidden="1" customHeight="1" outlineLevel="1" x14ac:dyDescent="0.2">
      <c r="A68" s="99" t="s">
        <v>1094</v>
      </c>
      <c r="B68" s="63" t="s">
        <v>238</v>
      </c>
      <c r="C68" s="43" t="s">
        <v>79</v>
      </c>
      <c r="D68" s="44">
        <v>1351.53</v>
      </c>
      <c r="E68" s="44">
        <v>1187.4100000000001</v>
      </c>
      <c r="F68" s="44">
        <v>1031.46</v>
      </c>
      <c r="G68" s="44">
        <v>957.08</v>
      </c>
      <c r="H68" s="44">
        <v>900.88</v>
      </c>
      <c r="I68" s="44">
        <v>892</v>
      </c>
      <c r="J68" s="44">
        <v>845.91</v>
      </c>
      <c r="K68" s="44">
        <v>1081.23</v>
      </c>
      <c r="L68" s="44">
        <v>1499.82</v>
      </c>
      <c r="M68" s="44">
        <v>1754.86</v>
      </c>
      <c r="N68" s="44">
        <v>1909.37</v>
      </c>
      <c r="O68" s="44">
        <v>1910.14</v>
      </c>
      <c r="P68" s="44">
        <v>1920.31</v>
      </c>
      <c r="Q68" s="44">
        <v>1965.32</v>
      </c>
      <c r="R68" s="44">
        <v>2016.88</v>
      </c>
      <c r="S68" s="44">
        <v>2017</v>
      </c>
      <c r="T68" s="44">
        <v>1974.23</v>
      </c>
      <c r="U68" s="44">
        <v>1898.7</v>
      </c>
      <c r="V68" s="44">
        <v>1888.61</v>
      </c>
      <c r="W68" s="44">
        <v>1846.05</v>
      </c>
      <c r="X68" s="44">
        <v>1849.14</v>
      </c>
      <c r="Y68" s="44">
        <v>1807.2</v>
      </c>
      <c r="Z68" s="44">
        <v>1736.59</v>
      </c>
      <c r="AA68" s="44">
        <v>1484.77</v>
      </c>
    </row>
    <row r="69" spans="1:27" ht="12.75" hidden="1" customHeight="1" outlineLevel="1" x14ac:dyDescent="0.2">
      <c r="A69" s="99" t="s">
        <v>1095</v>
      </c>
      <c r="B69" s="63" t="s">
        <v>90</v>
      </c>
      <c r="C69" s="43" t="s">
        <v>79</v>
      </c>
      <c r="D69" s="44">
        <f t="shared" ref="D69:AA69" si="37">$D$9</f>
        <v>66.180000000000007</v>
      </c>
      <c r="E69" s="44">
        <f t="shared" si="37"/>
        <v>66.180000000000007</v>
      </c>
      <c r="F69" s="44">
        <f t="shared" si="37"/>
        <v>66.180000000000007</v>
      </c>
      <c r="G69" s="44">
        <f t="shared" si="37"/>
        <v>66.180000000000007</v>
      </c>
      <c r="H69" s="44">
        <f t="shared" si="37"/>
        <v>66.180000000000007</v>
      </c>
      <c r="I69" s="44">
        <f t="shared" si="37"/>
        <v>66.180000000000007</v>
      </c>
      <c r="J69" s="44">
        <f t="shared" si="37"/>
        <v>66.180000000000007</v>
      </c>
      <c r="K69" s="44">
        <f t="shared" si="37"/>
        <v>66.180000000000007</v>
      </c>
      <c r="L69" s="44">
        <f t="shared" si="37"/>
        <v>66.180000000000007</v>
      </c>
      <c r="M69" s="44">
        <f t="shared" si="37"/>
        <v>66.180000000000007</v>
      </c>
      <c r="N69" s="44">
        <f t="shared" si="37"/>
        <v>66.180000000000007</v>
      </c>
      <c r="O69" s="44">
        <f t="shared" si="37"/>
        <v>66.180000000000007</v>
      </c>
      <c r="P69" s="44">
        <f t="shared" si="37"/>
        <v>66.180000000000007</v>
      </c>
      <c r="Q69" s="44">
        <f t="shared" si="37"/>
        <v>66.180000000000007</v>
      </c>
      <c r="R69" s="44">
        <f t="shared" si="37"/>
        <v>66.180000000000007</v>
      </c>
      <c r="S69" s="44">
        <f t="shared" si="37"/>
        <v>66.180000000000007</v>
      </c>
      <c r="T69" s="44">
        <f t="shared" si="37"/>
        <v>66.180000000000007</v>
      </c>
      <c r="U69" s="44">
        <f t="shared" si="37"/>
        <v>66.180000000000007</v>
      </c>
      <c r="V69" s="44">
        <f t="shared" si="37"/>
        <v>66.180000000000007</v>
      </c>
      <c r="W69" s="44">
        <f t="shared" si="37"/>
        <v>66.180000000000007</v>
      </c>
      <c r="X69" s="44">
        <f t="shared" si="37"/>
        <v>66.180000000000007</v>
      </c>
      <c r="Y69" s="44">
        <f t="shared" si="37"/>
        <v>66.180000000000007</v>
      </c>
      <c r="Z69" s="44">
        <f t="shared" si="37"/>
        <v>66.180000000000007</v>
      </c>
      <c r="AA69" s="44">
        <f t="shared" si="37"/>
        <v>66.180000000000007</v>
      </c>
    </row>
    <row r="70" spans="1:27" ht="12.75" hidden="1" customHeight="1" outlineLevel="1" x14ac:dyDescent="0.2">
      <c r="A70" s="99" t="s">
        <v>1096</v>
      </c>
      <c r="B70" s="63" t="s">
        <v>83</v>
      </c>
      <c r="C70" s="43" t="s">
        <v>79</v>
      </c>
      <c r="D70" s="44">
        <v>3.92</v>
      </c>
      <c r="E70" s="44">
        <v>3.92</v>
      </c>
      <c r="F70" s="44">
        <v>3.92</v>
      </c>
      <c r="G70" s="44">
        <v>3.92</v>
      </c>
      <c r="H70" s="44">
        <v>3.92</v>
      </c>
      <c r="I70" s="44">
        <v>3.92</v>
      </c>
      <c r="J70" s="44">
        <v>3.92</v>
      </c>
      <c r="K70" s="44">
        <v>3.92</v>
      </c>
      <c r="L70" s="44">
        <v>3.92</v>
      </c>
      <c r="M70" s="44">
        <v>3.92</v>
      </c>
      <c r="N70" s="44">
        <v>3.92</v>
      </c>
      <c r="O70" s="44">
        <v>3.92</v>
      </c>
      <c r="P70" s="44">
        <v>3.92</v>
      </c>
      <c r="Q70" s="44">
        <v>3.92</v>
      </c>
      <c r="R70" s="44">
        <v>3.92</v>
      </c>
      <c r="S70" s="44">
        <v>3.92</v>
      </c>
      <c r="T70" s="44">
        <v>3.92</v>
      </c>
      <c r="U70" s="44">
        <v>3.92</v>
      </c>
      <c r="V70" s="44">
        <v>3.92</v>
      </c>
      <c r="W70" s="44">
        <v>3.92</v>
      </c>
      <c r="X70" s="44">
        <v>3.92</v>
      </c>
      <c r="Y70" s="44">
        <v>3.92</v>
      </c>
      <c r="Z70" s="44">
        <v>3.92</v>
      </c>
      <c r="AA70" s="44">
        <v>3.92</v>
      </c>
    </row>
    <row r="71" spans="1:27" ht="12.75" hidden="1" customHeight="1" outlineLevel="1" x14ac:dyDescent="0.2">
      <c r="A71" s="99" t="s">
        <v>1097</v>
      </c>
      <c r="B71" s="63" t="s">
        <v>81</v>
      </c>
      <c r="C71" s="43" t="s">
        <v>79</v>
      </c>
      <c r="D71" s="44">
        <f>$D$11</f>
        <v>216.36</v>
      </c>
      <c r="E71" s="44">
        <f t="shared" ref="E71:AA71" si="38">$D$11</f>
        <v>216.36</v>
      </c>
      <c r="F71" s="44">
        <f t="shared" si="38"/>
        <v>216.36</v>
      </c>
      <c r="G71" s="44">
        <f t="shared" si="38"/>
        <v>216.36</v>
      </c>
      <c r="H71" s="44">
        <f t="shared" si="38"/>
        <v>216.36</v>
      </c>
      <c r="I71" s="44">
        <f t="shared" si="38"/>
        <v>216.36</v>
      </c>
      <c r="J71" s="44">
        <f t="shared" si="38"/>
        <v>216.36</v>
      </c>
      <c r="K71" s="44">
        <f t="shared" si="38"/>
        <v>216.36</v>
      </c>
      <c r="L71" s="44">
        <f t="shared" si="38"/>
        <v>216.36</v>
      </c>
      <c r="M71" s="44">
        <f t="shared" si="38"/>
        <v>216.36</v>
      </c>
      <c r="N71" s="44">
        <f t="shared" si="38"/>
        <v>216.36</v>
      </c>
      <c r="O71" s="44">
        <f t="shared" si="38"/>
        <v>216.36</v>
      </c>
      <c r="P71" s="44">
        <f t="shared" si="38"/>
        <v>216.36</v>
      </c>
      <c r="Q71" s="44">
        <f t="shared" si="38"/>
        <v>216.36</v>
      </c>
      <c r="R71" s="44">
        <f>$D$11</f>
        <v>216.36</v>
      </c>
      <c r="S71" s="44">
        <f t="shared" si="38"/>
        <v>216.36</v>
      </c>
      <c r="T71" s="44">
        <f t="shared" si="38"/>
        <v>216.36</v>
      </c>
      <c r="U71" s="44">
        <f t="shared" si="38"/>
        <v>216.36</v>
      </c>
      <c r="V71" s="44">
        <f t="shared" si="38"/>
        <v>216.36</v>
      </c>
      <c r="W71" s="44">
        <f t="shared" si="38"/>
        <v>216.36</v>
      </c>
      <c r="X71" s="44">
        <f t="shared" si="38"/>
        <v>216.36</v>
      </c>
      <c r="Y71" s="44">
        <f t="shared" si="38"/>
        <v>216.36</v>
      </c>
      <c r="Z71" s="44">
        <f t="shared" si="38"/>
        <v>216.36</v>
      </c>
      <c r="AA71" s="44">
        <f t="shared" si="38"/>
        <v>216.36</v>
      </c>
    </row>
    <row r="72" spans="1:27" ht="12.75" customHeight="1" collapsed="1" x14ac:dyDescent="0.2">
      <c r="A72" s="98" t="s">
        <v>1098</v>
      </c>
      <c r="B72" s="28" t="str">
        <f>"14"&amp;"."&amp;$B$663&amp;"."&amp;$B$664</f>
        <v>14.08.2023</v>
      </c>
      <c r="C72" s="90" t="s">
        <v>76</v>
      </c>
      <c r="D72" s="91">
        <f>ROUND(((D73+D74+D76+D75)/1000),5)</f>
        <v>1.5681499999999999</v>
      </c>
      <c r="E72" s="91">
        <f>ROUND(((E73+E74+E76+E75)/1000),5)</f>
        <v>1.4441900000000001</v>
      </c>
      <c r="F72" s="91">
        <f>ROUND(((F73+F74+F76+F75)/1000),5)</f>
        <v>1.2990600000000001</v>
      </c>
      <c r="G72" s="91">
        <f t="shared" ref="G72:AA72" si="39">ROUND(((G73+G74+G76+G75)/1000),5)</f>
        <v>1.22868</v>
      </c>
      <c r="H72" s="91">
        <f t="shared" si="39"/>
        <v>1.19346</v>
      </c>
      <c r="I72" s="91">
        <f t="shared" si="39"/>
        <v>1.29887</v>
      </c>
      <c r="J72" s="91">
        <f t="shared" si="39"/>
        <v>1.41856</v>
      </c>
      <c r="K72" s="91">
        <f t="shared" si="39"/>
        <v>1.7662599999999999</v>
      </c>
      <c r="L72" s="91">
        <f t="shared" si="39"/>
        <v>2.0524900000000001</v>
      </c>
      <c r="M72" s="91">
        <f t="shared" si="39"/>
        <v>2.2052999999999998</v>
      </c>
      <c r="N72" s="91">
        <f t="shared" si="39"/>
        <v>2.3181099999999999</v>
      </c>
      <c r="O72" s="91">
        <f t="shared" si="39"/>
        <v>2.34944</v>
      </c>
      <c r="P72" s="91">
        <f t="shared" si="39"/>
        <v>2.3454600000000001</v>
      </c>
      <c r="Q72" s="91">
        <f t="shared" si="39"/>
        <v>2.3949400000000001</v>
      </c>
      <c r="R72" s="91">
        <f t="shared" si="39"/>
        <v>2.4721199999999999</v>
      </c>
      <c r="S72" s="91">
        <f t="shared" si="39"/>
        <v>2.4657200000000001</v>
      </c>
      <c r="T72" s="91">
        <f t="shared" si="39"/>
        <v>2.43696</v>
      </c>
      <c r="U72" s="91">
        <f t="shared" si="39"/>
        <v>2.37602</v>
      </c>
      <c r="V72" s="91">
        <f t="shared" si="39"/>
        <v>2.3355700000000001</v>
      </c>
      <c r="W72" s="91">
        <f t="shared" si="39"/>
        <v>2.1976800000000001</v>
      </c>
      <c r="X72" s="91">
        <f t="shared" si="39"/>
        <v>2.1896100000000001</v>
      </c>
      <c r="Y72" s="91">
        <f t="shared" si="39"/>
        <v>2.1576399999999998</v>
      </c>
      <c r="Z72" s="91">
        <f t="shared" si="39"/>
        <v>1.96991</v>
      </c>
      <c r="AA72" s="91">
        <f t="shared" si="39"/>
        <v>1.6388100000000001</v>
      </c>
    </row>
    <row r="73" spans="1:27" ht="12.75" hidden="1" customHeight="1" outlineLevel="1" x14ac:dyDescent="0.2">
      <c r="A73" s="99" t="s">
        <v>1099</v>
      </c>
      <c r="B73" s="63" t="s">
        <v>238</v>
      </c>
      <c r="C73" s="43" t="s">
        <v>79</v>
      </c>
      <c r="D73" s="44">
        <v>1281.69</v>
      </c>
      <c r="E73" s="44">
        <v>1157.73</v>
      </c>
      <c r="F73" s="44">
        <v>1012.6</v>
      </c>
      <c r="G73" s="44">
        <v>942.22</v>
      </c>
      <c r="H73" s="44">
        <v>907</v>
      </c>
      <c r="I73" s="44">
        <v>1012.41</v>
      </c>
      <c r="J73" s="44">
        <v>1132.0999999999999</v>
      </c>
      <c r="K73" s="44">
        <v>1479.8</v>
      </c>
      <c r="L73" s="44">
        <v>1766.03</v>
      </c>
      <c r="M73" s="44">
        <v>1918.84</v>
      </c>
      <c r="N73" s="44">
        <v>2031.65</v>
      </c>
      <c r="O73" s="44">
        <v>2062.98</v>
      </c>
      <c r="P73" s="44">
        <v>2059</v>
      </c>
      <c r="Q73" s="44">
        <v>2108.48</v>
      </c>
      <c r="R73" s="44">
        <v>2185.66</v>
      </c>
      <c r="S73" s="44">
        <v>2179.2600000000002</v>
      </c>
      <c r="T73" s="44">
        <v>2150.5</v>
      </c>
      <c r="U73" s="44">
        <v>2089.56</v>
      </c>
      <c r="V73" s="44">
        <v>2049.11</v>
      </c>
      <c r="W73" s="44">
        <v>1911.22</v>
      </c>
      <c r="X73" s="44">
        <v>1903.15</v>
      </c>
      <c r="Y73" s="44">
        <v>1871.18</v>
      </c>
      <c r="Z73" s="44">
        <v>1683.45</v>
      </c>
      <c r="AA73" s="44">
        <v>1352.35</v>
      </c>
    </row>
    <row r="74" spans="1:27" ht="12.75" hidden="1" customHeight="1" outlineLevel="1" x14ac:dyDescent="0.2">
      <c r="A74" s="99" t="s">
        <v>1100</v>
      </c>
      <c r="B74" s="63" t="s">
        <v>90</v>
      </c>
      <c r="C74" s="43" t="s">
        <v>79</v>
      </c>
      <c r="D74" s="44">
        <f t="shared" ref="D74:AA74" si="40">$D$9</f>
        <v>66.180000000000007</v>
      </c>
      <c r="E74" s="44">
        <f t="shared" si="40"/>
        <v>66.180000000000007</v>
      </c>
      <c r="F74" s="44">
        <f t="shared" si="40"/>
        <v>66.180000000000007</v>
      </c>
      <c r="G74" s="44">
        <f t="shared" si="40"/>
        <v>66.180000000000007</v>
      </c>
      <c r="H74" s="44">
        <f t="shared" si="40"/>
        <v>66.180000000000007</v>
      </c>
      <c r="I74" s="44">
        <f t="shared" si="40"/>
        <v>66.180000000000007</v>
      </c>
      <c r="J74" s="44">
        <f t="shared" si="40"/>
        <v>66.180000000000007</v>
      </c>
      <c r="K74" s="44">
        <f t="shared" si="40"/>
        <v>66.180000000000007</v>
      </c>
      <c r="L74" s="44">
        <f t="shared" si="40"/>
        <v>66.180000000000007</v>
      </c>
      <c r="M74" s="44">
        <f t="shared" si="40"/>
        <v>66.180000000000007</v>
      </c>
      <c r="N74" s="44">
        <f t="shared" si="40"/>
        <v>66.180000000000007</v>
      </c>
      <c r="O74" s="44">
        <f t="shared" si="40"/>
        <v>66.180000000000007</v>
      </c>
      <c r="P74" s="44">
        <f t="shared" si="40"/>
        <v>66.180000000000007</v>
      </c>
      <c r="Q74" s="44">
        <f t="shared" si="40"/>
        <v>66.180000000000007</v>
      </c>
      <c r="R74" s="44">
        <f t="shared" si="40"/>
        <v>66.180000000000007</v>
      </c>
      <c r="S74" s="44">
        <f t="shared" si="40"/>
        <v>66.180000000000007</v>
      </c>
      <c r="T74" s="44">
        <f t="shared" si="40"/>
        <v>66.180000000000007</v>
      </c>
      <c r="U74" s="44">
        <f t="shared" si="40"/>
        <v>66.180000000000007</v>
      </c>
      <c r="V74" s="44">
        <f t="shared" si="40"/>
        <v>66.180000000000007</v>
      </c>
      <c r="W74" s="44">
        <f t="shared" si="40"/>
        <v>66.180000000000007</v>
      </c>
      <c r="X74" s="44">
        <f t="shared" si="40"/>
        <v>66.180000000000007</v>
      </c>
      <c r="Y74" s="44">
        <f t="shared" si="40"/>
        <v>66.180000000000007</v>
      </c>
      <c r="Z74" s="44">
        <f t="shared" si="40"/>
        <v>66.180000000000007</v>
      </c>
      <c r="AA74" s="44">
        <f t="shared" si="40"/>
        <v>66.180000000000007</v>
      </c>
    </row>
    <row r="75" spans="1:27" ht="12.75" hidden="1" customHeight="1" outlineLevel="1" x14ac:dyDescent="0.2">
      <c r="A75" s="99" t="s">
        <v>1101</v>
      </c>
      <c r="B75" s="63" t="s">
        <v>83</v>
      </c>
      <c r="C75" s="43" t="s">
        <v>79</v>
      </c>
      <c r="D75" s="44">
        <v>3.92</v>
      </c>
      <c r="E75" s="44">
        <v>3.92</v>
      </c>
      <c r="F75" s="44">
        <v>3.92</v>
      </c>
      <c r="G75" s="44">
        <v>3.92</v>
      </c>
      <c r="H75" s="44">
        <v>3.92</v>
      </c>
      <c r="I75" s="44">
        <v>3.92</v>
      </c>
      <c r="J75" s="44">
        <v>3.92</v>
      </c>
      <c r="K75" s="44">
        <v>3.92</v>
      </c>
      <c r="L75" s="44">
        <v>3.92</v>
      </c>
      <c r="M75" s="44">
        <v>3.92</v>
      </c>
      <c r="N75" s="44">
        <v>3.92</v>
      </c>
      <c r="O75" s="44">
        <v>3.92</v>
      </c>
      <c r="P75" s="44">
        <v>3.92</v>
      </c>
      <c r="Q75" s="44">
        <v>3.92</v>
      </c>
      <c r="R75" s="44">
        <v>3.92</v>
      </c>
      <c r="S75" s="44">
        <v>3.92</v>
      </c>
      <c r="T75" s="44">
        <v>3.92</v>
      </c>
      <c r="U75" s="44">
        <v>3.92</v>
      </c>
      <c r="V75" s="44">
        <v>3.92</v>
      </c>
      <c r="W75" s="44">
        <v>3.92</v>
      </c>
      <c r="X75" s="44">
        <v>3.92</v>
      </c>
      <c r="Y75" s="44">
        <v>3.92</v>
      </c>
      <c r="Z75" s="44">
        <v>3.92</v>
      </c>
      <c r="AA75" s="44">
        <v>3.92</v>
      </c>
    </row>
    <row r="76" spans="1:27" ht="12.75" hidden="1" customHeight="1" outlineLevel="1" x14ac:dyDescent="0.2">
      <c r="A76" s="99" t="s">
        <v>1102</v>
      </c>
      <c r="B76" s="63" t="s">
        <v>81</v>
      </c>
      <c r="C76" s="43" t="s">
        <v>79</v>
      </c>
      <c r="D76" s="44">
        <f>$D$11</f>
        <v>216.36</v>
      </c>
      <c r="E76" s="44">
        <f t="shared" ref="E76:AA76" si="41">$D$11</f>
        <v>216.36</v>
      </c>
      <c r="F76" s="44">
        <f t="shared" si="41"/>
        <v>216.36</v>
      </c>
      <c r="G76" s="44">
        <f t="shared" si="41"/>
        <v>216.36</v>
      </c>
      <c r="H76" s="44">
        <f t="shared" si="41"/>
        <v>216.36</v>
      </c>
      <c r="I76" s="44">
        <f t="shared" si="41"/>
        <v>216.36</v>
      </c>
      <c r="J76" s="44">
        <f t="shared" si="41"/>
        <v>216.36</v>
      </c>
      <c r="K76" s="44">
        <f t="shared" si="41"/>
        <v>216.36</v>
      </c>
      <c r="L76" s="44">
        <f t="shared" si="41"/>
        <v>216.36</v>
      </c>
      <c r="M76" s="44">
        <f t="shared" si="41"/>
        <v>216.36</v>
      </c>
      <c r="N76" s="44">
        <f t="shared" si="41"/>
        <v>216.36</v>
      </c>
      <c r="O76" s="44">
        <f t="shared" si="41"/>
        <v>216.36</v>
      </c>
      <c r="P76" s="44">
        <f t="shared" si="41"/>
        <v>216.36</v>
      </c>
      <c r="Q76" s="44">
        <f t="shared" si="41"/>
        <v>216.36</v>
      </c>
      <c r="R76" s="44">
        <f>$D$11</f>
        <v>216.36</v>
      </c>
      <c r="S76" s="44">
        <f t="shared" si="41"/>
        <v>216.36</v>
      </c>
      <c r="T76" s="44">
        <f t="shared" si="41"/>
        <v>216.36</v>
      </c>
      <c r="U76" s="44">
        <f t="shared" si="41"/>
        <v>216.36</v>
      </c>
      <c r="V76" s="44">
        <f t="shared" si="41"/>
        <v>216.36</v>
      </c>
      <c r="W76" s="44">
        <f t="shared" si="41"/>
        <v>216.36</v>
      </c>
      <c r="X76" s="44">
        <f t="shared" si="41"/>
        <v>216.36</v>
      </c>
      <c r="Y76" s="44">
        <f t="shared" si="41"/>
        <v>216.36</v>
      </c>
      <c r="Z76" s="44">
        <f t="shared" si="41"/>
        <v>216.36</v>
      </c>
      <c r="AA76" s="44">
        <f t="shared" si="41"/>
        <v>216.36</v>
      </c>
    </row>
    <row r="77" spans="1:27" ht="12.75" customHeight="1" collapsed="1" x14ac:dyDescent="0.2">
      <c r="A77" s="98" t="s">
        <v>1103</v>
      </c>
      <c r="B77" s="28" t="str">
        <f>"15"&amp;"."&amp;$B$663&amp;"."&amp;$B$664</f>
        <v>15.08.2023</v>
      </c>
      <c r="C77" s="90" t="s">
        <v>76</v>
      </c>
      <c r="D77" s="91">
        <f>ROUND(((D78+D79+D81+D80)/1000),5)</f>
        <v>1.36321</v>
      </c>
      <c r="E77" s="91">
        <f>ROUND(((E78+E79+E81+E80)/1000),5)</f>
        <v>1.2075800000000001</v>
      </c>
      <c r="F77" s="91">
        <f>ROUND(((F78+F79+F81+F80)/1000),5)</f>
        <v>1.11019</v>
      </c>
      <c r="G77" s="91">
        <f t="shared" ref="G77:AA77" si="42">ROUND(((G78+G79+G81+G80)/1000),5)</f>
        <v>0.33354</v>
      </c>
      <c r="H77" s="91">
        <f t="shared" si="42"/>
        <v>0.32973000000000002</v>
      </c>
      <c r="I77" s="91">
        <f t="shared" si="42"/>
        <v>1.05976</v>
      </c>
      <c r="J77" s="91">
        <f t="shared" si="42"/>
        <v>1.20502</v>
      </c>
      <c r="K77" s="91">
        <f t="shared" si="42"/>
        <v>1.64503</v>
      </c>
      <c r="L77" s="91">
        <f t="shared" si="42"/>
        <v>2.0169899999999998</v>
      </c>
      <c r="M77" s="91">
        <f t="shared" si="42"/>
        <v>2.2880799999999999</v>
      </c>
      <c r="N77" s="91">
        <f t="shared" si="42"/>
        <v>2.38483</v>
      </c>
      <c r="O77" s="91">
        <f t="shared" si="42"/>
        <v>2.3644400000000001</v>
      </c>
      <c r="P77" s="91">
        <f t="shared" si="42"/>
        <v>2.3707799999999999</v>
      </c>
      <c r="Q77" s="91">
        <f t="shared" si="42"/>
        <v>2.39751</v>
      </c>
      <c r="R77" s="91">
        <f t="shared" si="42"/>
        <v>2.5026899999999999</v>
      </c>
      <c r="S77" s="91">
        <f t="shared" si="42"/>
        <v>2.54216</v>
      </c>
      <c r="T77" s="91">
        <f t="shared" si="42"/>
        <v>2.5238900000000002</v>
      </c>
      <c r="U77" s="91">
        <f t="shared" si="42"/>
        <v>2.4067599999999998</v>
      </c>
      <c r="V77" s="91">
        <f t="shared" si="42"/>
        <v>2.3794</v>
      </c>
      <c r="W77" s="91">
        <f t="shared" si="42"/>
        <v>2.3254899999999998</v>
      </c>
      <c r="X77" s="91">
        <f t="shared" si="42"/>
        <v>2.29969</v>
      </c>
      <c r="Y77" s="91">
        <f t="shared" si="42"/>
        <v>2.1800700000000002</v>
      </c>
      <c r="Z77" s="91">
        <f t="shared" si="42"/>
        <v>2.0132300000000001</v>
      </c>
      <c r="AA77" s="91">
        <f t="shared" si="42"/>
        <v>1.6519600000000001</v>
      </c>
    </row>
    <row r="78" spans="1:27" ht="12.75" hidden="1" customHeight="1" outlineLevel="1" x14ac:dyDescent="0.2">
      <c r="A78" s="99" t="s">
        <v>1104</v>
      </c>
      <c r="B78" s="63" t="s">
        <v>238</v>
      </c>
      <c r="C78" s="43" t="s">
        <v>79</v>
      </c>
      <c r="D78" s="44">
        <v>1076.75</v>
      </c>
      <c r="E78" s="44">
        <v>921.12</v>
      </c>
      <c r="F78" s="44">
        <v>823.73</v>
      </c>
      <c r="G78" s="44">
        <v>47.08</v>
      </c>
      <c r="H78" s="44">
        <v>43.27</v>
      </c>
      <c r="I78" s="44">
        <v>773.3</v>
      </c>
      <c r="J78" s="44">
        <v>918.56</v>
      </c>
      <c r="K78" s="44">
        <v>1358.57</v>
      </c>
      <c r="L78" s="44">
        <v>1730.53</v>
      </c>
      <c r="M78" s="44">
        <v>2001.62</v>
      </c>
      <c r="N78" s="44">
        <v>2098.37</v>
      </c>
      <c r="O78" s="44">
        <v>2077.98</v>
      </c>
      <c r="P78" s="44">
        <v>2084.3200000000002</v>
      </c>
      <c r="Q78" s="44">
        <v>2111.0500000000002</v>
      </c>
      <c r="R78" s="44">
        <v>2216.23</v>
      </c>
      <c r="S78" s="44">
        <v>2255.6999999999998</v>
      </c>
      <c r="T78" s="44">
        <v>2237.4299999999998</v>
      </c>
      <c r="U78" s="44">
        <v>2120.3000000000002</v>
      </c>
      <c r="V78" s="44">
        <v>2092.94</v>
      </c>
      <c r="W78" s="44">
        <v>2039.03</v>
      </c>
      <c r="X78" s="44">
        <v>2013.23</v>
      </c>
      <c r="Y78" s="44">
        <v>1893.61</v>
      </c>
      <c r="Z78" s="44">
        <v>1726.77</v>
      </c>
      <c r="AA78" s="44">
        <v>1365.5</v>
      </c>
    </row>
    <row r="79" spans="1:27" ht="12.75" hidden="1" customHeight="1" outlineLevel="1" x14ac:dyDescent="0.2">
      <c r="A79" s="99" t="s">
        <v>1105</v>
      </c>
      <c r="B79" s="63" t="s">
        <v>90</v>
      </c>
      <c r="C79" s="43" t="s">
        <v>79</v>
      </c>
      <c r="D79" s="44">
        <f t="shared" ref="D79:AA79" si="43">$D$9</f>
        <v>66.180000000000007</v>
      </c>
      <c r="E79" s="44">
        <f t="shared" si="43"/>
        <v>66.180000000000007</v>
      </c>
      <c r="F79" s="44">
        <f t="shared" si="43"/>
        <v>66.180000000000007</v>
      </c>
      <c r="G79" s="44">
        <f t="shared" si="43"/>
        <v>66.180000000000007</v>
      </c>
      <c r="H79" s="44">
        <f t="shared" si="43"/>
        <v>66.180000000000007</v>
      </c>
      <c r="I79" s="44">
        <f t="shared" si="43"/>
        <v>66.180000000000007</v>
      </c>
      <c r="J79" s="44">
        <f t="shared" si="43"/>
        <v>66.180000000000007</v>
      </c>
      <c r="K79" s="44">
        <f t="shared" si="43"/>
        <v>66.180000000000007</v>
      </c>
      <c r="L79" s="44">
        <f t="shared" si="43"/>
        <v>66.180000000000007</v>
      </c>
      <c r="M79" s="44">
        <f t="shared" si="43"/>
        <v>66.180000000000007</v>
      </c>
      <c r="N79" s="44">
        <f t="shared" si="43"/>
        <v>66.180000000000007</v>
      </c>
      <c r="O79" s="44">
        <f t="shared" si="43"/>
        <v>66.180000000000007</v>
      </c>
      <c r="P79" s="44">
        <f t="shared" si="43"/>
        <v>66.180000000000007</v>
      </c>
      <c r="Q79" s="44">
        <f t="shared" si="43"/>
        <v>66.180000000000007</v>
      </c>
      <c r="R79" s="44">
        <f t="shared" si="43"/>
        <v>66.180000000000007</v>
      </c>
      <c r="S79" s="44">
        <f t="shared" si="43"/>
        <v>66.180000000000007</v>
      </c>
      <c r="T79" s="44">
        <f t="shared" si="43"/>
        <v>66.180000000000007</v>
      </c>
      <c r="U79" s="44">
        <f t="shared" si="43"/>
        <v>66.180000000000007</v>
      </c>
      <c r="V79" s="44">
        <f t="shared" si="43"/>
        <v>66.180000000000007</v>
      </c>
      <c r="W79" s="44">
        <f t="shared" si="43"/>
        <v>66.180000000000007</v>
      </c>
      <c r="X79" s="44">
        <f t="shared" si="43"/>
        <v>66.180000000000007</v>
      </c>
      <c r="Y79" s="44">
        <f t="shared" si="43"/>
        <v>66.180000000000007</v>
      </c>
      <c r="Z79" s="44">
        <f t="shared" si="43"/>
        <v>66.180000000000007</v>
      </c>
      <c r="AA79" s="44">
        <f t="shared" si="43"/>
        <v>66.180000000000007</v>
      </c>
    </row>
    <row r="80" spans="1:27" ht="12.75" hidden="1" customHeight="1" outlineLevel="1" x14ac:dyDescent="0.2">
      <c r="A80" s="99" t="s">
        <v>1106</v>
      </c>
      <c r="B80" s="63" t="s">
        <v>83</v>
      </c>
      <c r="C80" s="43" t="s">
        <v>79</v>
      </c>
      <c r="D80" s="44">
        <v>3.92</v>
      </c>
      <c r="E80" s="44">
        <v>3.92</v>
      </c>
      <c r="F80" s="44">
        <v>3.92</v>
      </c>
      <c r="G80" s="44">
        <v>3.92</v>
      </c>
      <c r="H80" s="44">
        <v>3.92</v>
      </c>
      <c r="I80" s="44">
        <v>3.92</v>
      </c>
      <c r="J80" s="44">
        <v>3.92</v>
      </c>
      <c r="K80" s="44">
        <v>3.92</v>
      </c>
      <c r="L80" s="44">
        <v>3.92</v>
      </c>
      <c r="M80" s="44">
        <v>3.92</v>
      </c>
      <c r="N80" s="44">
        <v>3.92</v>
      </c>
      <c r="O80" s="44">
        <v>3.92</v>
      </c>
      <c r="P80" s="44">
        <v>3.92</v>
      </c>
      <c r="Q80" s="44">
        <v>3.92</v>
      </c>
      <c r="R80" s="44">
        <v>3.92</v>
      </c>
      <c r="S80" s="44">
        <v>3.92</v>
      </c>
      <c r="T80" s="44">
        <v>3.92</v>
      </c>
      <c r="U80" s="44">
        <v>3.92</v>
      </c>
      <c r="V80" s="44">
        <v>3.92</v>
      </c>
      <c r="W80" s="44">
        <v>3.92</v>
      </c>
      <c r="X80" s="44">
        <v>3.92</v>
      </c>
      <c r="Y80" s="44">
        <v>3.92</v>
      </c>
      <c r="Z80" s="44">
        <v>3.92</v>
      </c>
      <c r="AA80" s="44">
        <v>3.92</v>
      </c>
    </row>
    <row r="81" spans="1:27" ht="12.75" hidden="1" customHeight="1" outlineLevel="1" x14ac:dyDescent="0.2">
      <c r="A81" s="99" t="s">
        <v>1107</v>
      </c>
      <c r="B81" s="63" t="s">
        <v>81</v>
      </c>
      <c r="C81" s="43" t="s">
        <v>79</v>
      </c>
      <c r="D81" s="44">
        <f>$D$11</f>
        <v>216.36</v>
      </c>
      <c r="E81" s="44">
        <f t="shared" ref="E81:AA81" si="44">$D$11</f>
        <v>216.36</v>
      </c>
      <c r="F81" s="44">
        <f t="shared" si="44"/>
        <v>216.36</v>
      </c>
      <c r="G81" s="44">
        <f t="shared" si="44"/>
        <v>216.36</v>
      </c>
      <c r="H81" s="44">
        <f t="shared" si="44"/>
        <v>216.36</v>
      </c>
      <c r="I81" s="44">
        <f t="shared" si="44"/>
        <v>216.36</v>
      </c>
      <c r="J81" s="44">
        <f t="shared" si="44"/>
        <v>216.36</v>
      </c>
      <c r="K81" s="44">
        <f t="shared" si="44"/>
        <v>216.36</v>
      </c>
      <c r="L81" s="44">
        <f t="shared" si="44"/>
        <v>216.36</v>
      </c>
      <c r="M81" s="44">
        <f t="shared" si="44"/>
        <v>216.36</v>
      </c>
      <c r="N81" s="44">
        <f t="shared" si="44"/>
        <v>216.36</v>
      </c>
      <c r="O81" s="44">
        <f t="shared" si="44"/>
        <v>216.36</v>
      </c>
      <c r="P81" s="44">
        <f t="shared" si="44"/>
        <v>216.36</v>
      </c>
      <c r="Q81" s="44">
        <f t="shared" si="44"/>
        <v>216.36</v>
      </c>
      <c r="R81" s="44">
        <f>$D$11</f>
        <v>216.36</v>
      </c>
      <c r="S81" s="44">
        <f t="shared" si="44"/>
        <v>216.36</v>
      </c>
      <c r="T81" s="44">
        <f t="shared" si="44"/>
        <v>216.36</v>
      </c>
      <c r="U81" s="44">
        <f t="shared" si="44"/>
        <v>216.36</v>
      </c>
      <c r="V81" s="44">
        <f t="shared" si="44"/>
        <v>216.36</v>
      </c>
      <c r="W81" s="44">
        <f t="shared" si="44"/>
        <v>216.36</v>
      </c>
      <c r="X81" s="44">
        <f t="shared" si="44"/>
        <v>216.36</v>
      </c>
      <c r="Y81" s="44">
        <f t="shared" si="44"/>
        <v>216.36</v>
      </c>
      <c r="Z81" s="44">
        <f t="shared" si="44"/>
        <v>216.36</v>
      </c>
      <c r="AA81" s="44">
        <f t="shared" si="44"/>
        <v>216.36</v>
      </c>
    </row>
    <row r="82" spans="1:27" ht="12.75" customHeight="1" collapsed="1" x14ac:dyDescent="0.2">
      <c r="A82" s="98" t="s">
        <v>1108</v>
      </c>
      <c r="B82" s="28" t="str">
        <f>"16"&amp;"."&amp;$B$663&amp;"."&amp;$B$664</f>
        <v>16.08.2023</v>
      </c>
      <c r="C82" s="90" t="s">
        <v>76</v>
      </c>
      <c r="D82" s="91">
        <f>ROUND(((D83+D84+D86+D85)/1000),5)</f>
        <v>1.4185300000000001</v>
      </c>
      <c r="E82" s="91">
        <f>ROUND(((E83+E84+E86+E85)/1000),5)</f>
        <v>1.1934499999999999</v>
      </c>
      <c r="F82" s="91">
        <f>ROUND(((F83+F84+F86+F85)/1000),5)</f>
        <v>1.1228800000000001</v>
      </c>
      <c r="G82" s="91">
        <f t="shared" ref="G82:AA82" si="45">ROUND(((G83+G84+G86+G85)/1000),5)</f>
        <v>1.09152</v>
      </c>
      <c r="H82" s="91">
        <f t="shared" si="45"/>
        <v>1.0776300000000001</v>
      </c>
      <c r="I82" s="91">
        <f t="shared" si="45"/>
        <v>1.1062399999999999</v>
      </c>
      <c r="J82" s="91">
        <f t="shared" si="45"/>
        <v>1.37714</v>
      </c>
      <c r="K82" s="91">
        <f t="shared" si="45"/>
        <v>1.7667900000000001</v>
      </c>
      <c r="L82" s="91">
        <f t="shared" si="45"/>
        <v>2.0185900000000001</v>
      </c>
      <c r="M82" s="91">
        <f t="shared" si="45"/>
        <v>2.3035700000000001</v>
      </c>
      <c r="N82" s="91">
        <f t="shared" si="45"/>
        <v>2.5873599999999999</v>
      </c>
      <c r="O82" s="91">
        <f t="shared" si="45"/>
        <v>2.51675</v>
      </c>
      <c r="P82" s="91">
        <f t="shared" si="45"/>
        <v>2.39473</v>
      </c>
      <c r="Q82" s="91">
        <f t="shared" si="45"/>
        <v>2.6784500000000002</v>
      </c>
      <c r="R82" s="91">
        <f t="shared" si="45"/>
        <v>2.5136099999999999</v>
      </c>
      <c r="S82" s="91">
        <f t="shared" si="45"/>
        <v>2.5308299999999999</v>
      </c>
      <c r="T82" s="91">
        <f t="shared" si="45"/>
        <v>2.5098199999999999</v>
      </c>
      <c r="U82" s="91">
        <f t="shared" si="45"/>
        <v>2.4132799999999999</v>
      </c>
      <c r="V82" s="91">
        <f t="shared" si="45"/>
        <v>2.3801299999999999</v>
      </c>
      <c r="W82" s="91">
        <f t="shared" si="45"/>
        <v>2.34795</v>
      </c>
      <c r="X82" s="91">
        <f t="shared" si="45"/>
        <v>2.34137</v>
      </c>
      <c r="Y82" s="91">
        <f t="shared" si="45"/>
        <v>2.1969699999999999</v>
      </c>
      <c r="Z82" s="91">
        <f t="shared" si="45"/>
        <v>2.0901100000000001</v>
      </c>
      <c r="AA82" s="91">
        <f t="shared" si="45"/>
        <v>1.6706000000000001</v>
      </c>
    </row>
    <row r="83" spans="1:27" ht="12.75" hidden="1" customHeight="1" outlineLevel="1" x14ac:dyDescent="0.2">
      <c r="A83" s="99" t="s">
        <v>1109</v>
      </c>
      <c r="B83" s="63" t="s">
        <v>238</v>
      </c>
      <c r="C83" s="43" t="s">
        <v>79</v>
      </c>
      <c r="D83" s="44">
        <v>1132.07</v>
      </c>
      <c r="E83" s="44">
        <v>906.99</v>
      </c>
      <c r="F83" s="44">
        <v>836.42</v>
      </c>
      <c r="G83" s="44">
        <v>805.06</v>
      </c>
      <c r="H83" s="44">
        <v>791.17</v>
      </c>
      <c r="I83" s="44">
        <v>819.78</v>
      </c>
      <c r="J83" s="44">
        <v>1090.68</v>
      </c>
      <c r="K83" s="44">
        <v>1480.33</v>
      </c>
      <c r="L83" s="44">
        <v>1732.13</v>
      </c>
      <c r="M83" s="44">
        <v>2017.11</v>
      </c>
      <c r="N83" s="44">
        <v>2300.9</v>
      </c>
      <c r="O83" s="44">
        <v>2230.29</v>
      </c>
      <c r="P83" s="44">
        <v>2108.27</v>
      </c>
      <c r="Q83" s="44">
        <v>2391.9899999999998</v>
      </c>
      <c r="R83" s="44">
        <v>2227.15</v>
      </c>
      <c r="S83" s="44">
        <v>2244.37</v>
      </c>
      <c r="T83" s="44">
        <v>2223.36</v>
      </c>
      <c r="U83" s="44">
        <v>2126.8200000000002</v>
      </c>
      <c r="V83" s="44">
        <v>2093.67</v>
      </c>
      <c r="W83" s="44">
        <v>2061.4899999999998</v>
      </c>
      <c r="X83" s="44">
        <v>2054.91</v>
      </c>
      <c r="Y83" s="44">
        <v>1910.51</v>
      </c>
      <c r="Z83" s="44">
        <v>1803.65</v>
      </c>
      <c r="AA83" s="44">
        <v>1384.14</v>
      </c>
    </row>
    <row r="84" spans="1:27" ht="12.75" hidden="1" customHeight="1" outlineLevel="1" x14ac:dyDescent="0.2">
      <c r="A84" s="99" t="s">
        <v>1110</v>
      </c>
      <c r="B84" s="63" t="s">
        <v>90</v>
      </c>
      <c r="C84" s="43" t="s">
        <v>79</v>
      </c>
      <c r="D84" s="44">
        <f t="shared" ref="D84:AA84" si="46">$D$9</f>
        <v>66.180000000000007</v>
      </c>
      <c r="E84" s="44">
        <f t="shared" si="46"/>
        <v>66.180000000000007</v>
      </c>
      <c r="F84" s="44">
        <f t="shared" si="46"/>
        <v>66.180000000000007</v>
      </c>
      <c r="G84" s="44">
        <f t="shared" si="46"/>
        <v>66.180000000000007</v>
      </c>
      <c r="H84" s="44">
        <f t="shared" si="46"/>
        <v>66.180000000000007</v>
      </c>
      <c r="I84" s="44">
        <f t="shared" si="46"/>
        <v>66.180000000000007</v>
      </c>
      <c r="J84" s="44">
        <f t="shared" si="46"/>
        <v>66.180000000000007</v>
      </c>
      <c r="K84" s="44">
        <f t="shared" si="46"/>
        <v>66.180000000000007</v>
      </c>
      <c r="L84" s="44">
        <f t="shared" si="46"/>
        <v>66.180000000000007</v>
      </c>
      <c r="M84" s="44">
        <f t="shared" si="46"/>
        <v>66.180000000000007</v>
      </c>
      <c r="N84" s="44">
        <f t="shared" si="46"/>
        <v>66.180000000000007</v>
      </c>
      <c r="O84" s="44">
        <f t="shared" si="46"/>
        <v>66.180000000000007</v>
      </c>
      <c r="P84" s="44">
        <f t="shared" si="46"/>
        <v>66.180000000000007</v>
      </c>
      <c r="Q84" s="44">
        <f t="shared" si="46"/>
        <v>66.180000000000007</v>
      </c>
      <c r="R84" s="44">
        <f t="shared" si="46"/>
        <v>66.180000000000007</v>
      </c>
      <c r="S84" s="44">
        <f t="shared" si="46"/>
        <v>66.180000000000007</v>
      </c>
      <c r="T84" s="44">
        <f t="shared" si="46"/>
        <v>66.180000000000007</v>
      </c>
      <c r="U84" s="44">
        <f t="shared" si="46"/>
        <v>66.180000000000007</v>
      </c>
      <c r="V84" s="44">
        <f t="shared" si="46"/>
        <v>66.180000000000007</v>
      </c>
      <c r="W84" s="44">
        <f t="shared" si="46"/>
        <v>66.180000000000007</v>
      </c>
      <c r="X84" s="44">
        <f t="shared" si="46"/>
        <v>66.180000000000007</v>
      </c>
      <c r="Y84" s="44">
        <f t="shared" si="46"/>
        <v>66.180000000000007</v>
      </c>
      <c r="Z84" s="44">
        <f t="shared" si="46"/>
        <v>66.180000000000007</v>
      </c>
      <c r="AA84" s="44">
        <f t="shared" si="46"/>
        <v>66.180000000000007</v>
      </c>
    </row>
    <row r="85" spans="1:27" ht="12.75" hidden="1" customHeight="1" outlineLevel="1" x14ac:dyDescent="0.2">
      <c r="A85" s="99" t="s">
        <v>1111</v>
      </c>
      <c r="B85" s="63" t="s">
        <v>83</v>
      </c>
      <c r="C85" s="43" t="s">
        <v>79</v>
      </c>
      <c r="D85" s="44">
        <v>3.92</v>
      </c>
      <c r="E85" s="44">
        <v>3.92</v>
      </c>
      <c r="F85" s="44">
        <v>3.92</v>
      </c>
      <c r="G85" s="44">
        <v>3.92</v>
      </c>
      <c r="H85" s="44">
        <v>3.92</v>
      </c>
      <c r="I85" s="44">
        <v>3.92</v>
      </c>
      <c r="J85" s="44">
        <v>3.92</v>
      </c>
      <c r="K85" s="44">
        <v>3.92</v>
      </c>
      <c r="L85" s="44">
        <v>3.92</v>
      </c>
      <c r="M85" s="44">
        <v>3.92</v>
      </c>
      <c r="N85" s="44">
        <v>3.92</v>
      </c>
      <c r="O85" s="44">
        <v>3.92</v>
      </c>
      <c r="P85" s="44">
        <v>3.92</v>
      </c>
      <c r="Q85" s="44">
        <v>3.92</v>
      </c>
      <c r="R85" s="44">
        <v>3.92</v>
      </c>
      <c r="S85" s="44">
        <v>3.92</v>
      </c>
      <c r="T85" s="44">
        <v>3.92</v>
      </c>
      <c r="U85" s="44">
        <v>3.92</v>
      </c>
      <c r="V85" s="44">
        <v>3.92</v>
      </c>
      <c r="W85" s="44">
        <v>3.92</v>
      </c>
      <c r="X85" s="44">
        <v>3.92</v>
      </c>
      <c r="Y85" s="44">
        <v>3.92</v>
      </c>
      <c r="Z85" s="44">
        <v>3.92</v>
      </c>
      <c r="AA85" s="44">
        <v>3.92</v>
      </c>
    </row>
    <row r="86" spans="1:27" ht="12.75" hidden="1" customHeight="1" outlineLevel="1" x14ac:dyDescent="0.2">
      <c r="A86" s="99" t="s">
        <v>1112</v>
      </c>
      <c r="B86" s="63" t="s">
        <v>81</v>
      </c>
      <c r="C86" s="43" t="s">
        <v>79</v>
      </c>
      <c r="D86" s="44">
        <f>$D$11</f>
        <v>216.36</v>
      </c>
      <c r="E86" s="44">
        <f t="shared" ref="E86:AA86" si="47">$D$11</f>
        <v>216.36</v>
      </c>
      <c r="F86" s="44">
        <f t="shared" si="47"/>
        <v>216.36</v>
      </c>
      <c r="G86" s="44">
        <f t="shared" si="47"/>
        <v>216.36</v>
      </c>
      <c r="H86" s="44">
        <f t="shared" si="47"/>
        <v>216.36</v>
      </c>
      <c r="I86" s="44">
        <f t="shared" si="47"/>
        <v>216.36</v>
      </c>
      <c r="J86" s="44">
        <f t="shared" si="47"/>
        <v>216.36</v>
      </c>
      <c r="K86" s="44">
        <f t="shared" si="47"/>
        <v>216.36</v>
      </c>
      <c r="L86" s="44">
        <f t="shared" si="47"/>
        <v>216.36</v>
      </c>
      <c r="M86" s="44">
        <f t="shared" si="47"/>
        <v>216.36</v>
      </c>
      <c r="N86" s="44">
        <f t="shared" si="47"/>
        <v>216.36</v>
      </c>
      <c r="O86" s="44">
        <f t="shared" si="47"/>
        <v>216.36</v>
      </c>
      <c r="P86" s="44">
        <f t="shared" si="47"/>
        <v>216.36</v>
      </c>
      <c r="Q86" s="44">
        <f t="shared" si="47"/>
        <v>216.36</v>
      </c>
      <c r="R86" s="44">
        <f>$D$11</f>
        <v>216.36</v>
      </c>
      <c r="S86" s="44">
        <f t="shared" si="47"/>
        <v>216.36</v>
      </c>
      <c r="T86" s="44">
        <f t="shared" si="47"/>
        <v>216.36</v>
      </c>
      <c r="U86" s="44">
        <f t="shared" si="47"/>
        <v>216.36</v>
      </c>
      <c r="V86" s="44">
        <f t="shared" si="47"/>
        <v>216.36</v>
      </c>
      <c r="W86" s="44">
        <f t="shared" si="47"/>
        <v>216.36</v>
      </c>
      <c r="X86" s="44">
        <f t="shared" si="47"/>
        <v>216.36</v>
      </c>
      <c r="Y86" s="44">
        <f t="shared" si="47"/>
        <v>216.36</v>
      </c>
      <c r="Z86" s="44">
        <f t="shared" si="47"/>
        <v>216.36</v>
      </c>
      <c r="AA86" s="44">
        <f t="shared" si="47"/>
        <v>216.36</v>
      </c>
    </row>
    <row r="87" spans="1:27" ht="12.75" customHeight="1" collapsed="1" x14ac:dyDescent="0.2">
      <c r="A87" s="98" t="s">
        <v>1113</v>
      </c>
      <c r="B87" s="28" t="str">
        <f>"17"&amp;"."&amp;$B$663&amp;"."&amp;$B$664</f>
        <v>17.08.2023</v>
      </c>
      <c r="C87" s="90" t="s">
        <v>76</v>
      </c>
      <c r="D87" s="91">
        <f>ROUND(((D88+D89+D91+D90)/1000),5)</f>
        <v>1.37493</v>
      </c>
      <c r="E87" s="91">
        <f>ROUND(((E88+E89+E91+E90)/1000),5)</f>
        <v>1.2691399999999999</v>
      </c>
      <c r="F87" s="91">
        <f>ROUND(((F88+F89+F91+F90)/1000),5)</f>
        <v>1.1822699999999999</v>
      </c>
      <c r="G87" s="91">
        <f t="shared" ref="G87:AA87" si="48">ROUND(((G88+G89+G91+G90)/1000),5)</f>
        <v>0.55664000000000002</v>
      </c>
      <c r="H87" s="91">
        <f t="shared" si="48"/>
        <v>0.54556000000000004</v>
      </c>
      <c r="I87" s="91">
        <f t="shared" si="48"/>
        <v>0.58191999999999999</v>
      </c>
      <c r="J87" s="91">
        <f t="shared" si="48"/>
        <v>1.3431900000000001</v>
      </c>
      <c r="K87" s="91">
        <f t="shared" si="48"/>
        <v>1.7706299999999999</v>
      </c>
      <c r="L87" s="91">
        <f t="shared" si="48"/>
        <v>2.0249700000000002</v>
      </c>
      <c r="M87" s="91">
        <f t="shared" si="48"/>
        <v>2.3320099999999999</v>
      </c>
      <c r="N87" s="91">
        <f t="shared" si="48"/>
        <v>2.38239</v>
      </c>
      <c r="O87" s="91">
        <f t="shared" si="48"/>
        <v>2.3902999999999999</v>
      </c>
      <c r="P87" s="91">
        <f t="shared" si="48"/>
        <v>2.3929800000000001</v>
      </c>
      <c r="Q87" s="91">
        <f t="shared" si="48"/>
        <v>2.4578199999999999</v>
      </c>
      <c r="R87" s="91">
        <f t="shared" si="48"/>
        <v>2.6389499999999999</v>
      </c>
      <c r="S87" s="91">
        <f t="shared" si="48"/>
        <v>2.62582</v>
      </c>
      <c r="T87" s="91">
        <f t="shared" si="48"/>
        <v>2.5375399999999999</v>
      </c>
      <c r="U87" s="91">
        <f t="shared" si="48"/>
        <v>2.4129399999999999</v>
      </c>
      <c r="V87" s="91">
        <f t="shared" si="48"/>
        <v>2.3526199999999999</v>
      </c>
      <c r="W87" s="91">
        <f t="shared" si="48"/>
        <v>2.28518</v>
      </c>
      <c r="X87" s="91">
        <f t="shared" si="48"/>
        <v>2.2981099999999999</v>
      </c>
      <c r="Y87" s="91">
        <f t="shared" si="48"/>
        <v>2.1680600000000001</v>
      </c>
      <c r="Z87" s="91">
        <f t="shared" si="48"/>
        <v>1.99701</v>
      </c>
      <c r="AA87" s="91">
        <f t="shared" si="48"/>
        <v>1.5998000000000001</v>
      </c>
    </row>
    <row r="88" spans="1:27" ht="12.75" hidden="1" customHeight="1" outlineLevel="1" x14ac:dyDescent="0.2">
      <c r="A88" s="99" t="s">
        <v>1114</v>
      </c>
      <c r="B88" s="63" t="s">
        <v>238</v>
      </c>
      <c r="C88" s="43" t="s">
        <v>79</v>
      </c>
      <c r="D88" s="44">
        <v>1088.47</v>
      </c>
      <c r="E88" s="44">
        <v>982.68</v>
      </c>
      <c r="F88" s="44">
        <v>895.81</v>
      </c>
      <c r="G88" s="44">
        <v>270.18</v>
      </c>
      <c r="H88" s="44">
        <v>259.10000000000002</v>
      </c>
      <c r="I88" s="44">
        <v>295.45999999999998</v>
      </c>
      <c r="J88" s="44">
        <v>1056.73</v>
      </c>
      <c r="K88" s="44">
        <v>1484.17</v>
      </c>
      <c r="L88" s="44">
        <v>1738.51</v>
      </c>
      <c r="M88" s="44">
        <v>2045.55</v>
      </c>
      <c r="N88" s="44">
        <v>2095.9299999999998</v>
      </c>
      <c r="O88" s="44">
        <v>2103.84</v>
      </c>
      <c r="P88" s="44">
        <v>2106.52</v>
      </c>
      <c r="Q88" s="44">
        <v>2171.36</v>
      </c>
      <c r="R88" s="44">
        <v>2352.4899999999998</v>
      </c>
      <c r="S88" s="44">
        <v>2339.36</v>
      </c>
      <c r="T88" s="44">
        <v>2251.08</v>
      </c>
      <c r="U88" s="44">
        <v>2126.48</v>
      </c>
      <c r="V88" s="44">
        <v>2066.16</v>
      </c>
      <c r="W88" s="44">
        <v>1998.72</v>
      </c>
      <c r="X88" s="44">
        <v>2011.65</v>
      </c>
      <c r="Y88" s="44">
        <v>1881.6</v>
      </c>
      <c r="Z88" s="44">
        <v>1710.55</v>
      </c>
      <c r="AA88" s="44">
        <v>1313.34</v>
      </c>
    </row>
    <row r="89" spans="1:27" ht="12.75" hidden="1" customHeight="1" outlineLevel="1" x14ac:dyDescent="0.2">
      <c r="A89" s="99" t="s">
        <v>1115</v>
      </c>
      <c r="B89" s="63" t="s">
        <v>90</v>
      </c>
      <c r="C89" s="43" t="s">
        <v>79</v>
      </c>
      <c r="D89" s="44">
        <f t="shared" ref="D89:AA89" si="49">$D$9</f>
        <v>66.180000000000007</v>
      </c>
      <c r="E89" s="44">
        <f t="shared" si="49"/>
        <v>66.180000000000007</v>
      </c>
      <c r="F89" s="44">
        <f t="shared" si="49"/>
        <v>66.180000000000007</v>
      </c>
      <c r="G89" s="44">
        <f t="shared" si="49"/>
        <v>66.180000000000007</v>
      </c>
      <c r="H89" s="44">
        <f t="shared" si="49"/>
        <v>66.180000000000007</v>
      </c>
      <c r="I89" s="44">
        <f t="shared" si="49"/>
        <v>66.180000000000007</v>
      </c>
      <c r="J89" s="44">
        <f t="shared" si="49"/>
        <v>66.180000000000007</v>
      </c>
      <c r="K89" s="44">
        <f t="shared" si="49"/>
        <v>66.180000000000007</v>
      </c>
      <c r="L89" s="44">
        <f t="shared" si="49"/>
        <v>66.180000000000007</v>
      </c>
      <c r="M89" s="44">
        <f t="shared" si="49"/>
        <v>66.180000000000007</v>
      </c>
      <c r="N89" s="44">
        <f t="shared" si="49"/>
        <v>66.180000000000007</v>
      </c>
      <c r="O89" s="44">
        <f t="shared" si="49"/>
        <v>66.180000000000007</v>
      </c>
      <c r="P89" s="44">
        <f t="shared" si="49"/>
        <v>66.180000000000007</v>
      </c>
      <c r="Q89" s="44">
        <f t="shared" si="49"/>
        <v>66.180000000000007</v>
      </c>
      <c r="R89" s="44">
        <f t="shared" si="49"/>
        <v>66.180000000000007</v>
      </c>
      <c r="S89" s="44">
        <f t="shared" si="49"/>
        <v>66.180000000000007</v>
      </c>
      <c r="T89" s="44">
        <f t="shared" si="49"/>
        <v>66.180000000000007</v>
      </c>
      <c r="U89" s="44">
        <f t="shared" si="49"/>
        <v>66.180000000000007</v>
      </c>
      <c r="V89" s="44">
        <f t="shared" si="49"/>
        <v>66.180000000000007</v>
      </c>
      <c r="W89" s="44">
        <f t="shared" si="49"/>
        <v>66.180000000000007</v>
      </c>
      <c r="X89" s="44">
        <f t="shared" si="49"/>
        <v>66.180000000000007</v>
      </c>
      <c r="Y89" s="44">
        <f t="shared" si="49"/>
        <v>66.180000000000007</v>
      </c>
      <c r="Z89" s="44">
        <f t="shared" si="49"/>
        <v>66.180000000000007</v>
      </c>
      <c r="AA89" s="44">
        <f t="shared" si="49"/>
        <v>66.180000000000007</v>
      </c>
    </row>
    <row r="90" spans="1:27" ht="12.75" hidden="1" customHeight="1" outlineLevel="1" x14ac:dyDescent="0.2">
      <c r="A90" s="99" t="s">
        <v>1116</v>
      </c>
      <c r="B90" s="63" t="s">
        <v>83</v>
      </c>
      <c r="C90" s="43" t="s">
        <v>79</v>
      </c>
      <c r="D90" s="44">
        <v>3.92</v>
      </c>
      <c r="E90" s="44">
        <v>3.92</v>
      </c>
      <c r="F90" s="44">
        <v>3.92</v>
      </c>
      <c r="G90" s="44">
        <v>3.92</v>
      </c>
      <c r="H90" s="44">
        <v>3.92</v>
      </c>
      <c r="I90" s="44">
        <v>3.92</v>
      </c>
      <c r="J90" s="44">
        <v>3.92</v>
      </c>
      <c r="K90" s="44">
        <v>3.92</v>
      </c>
      <c r="L90" s="44">
        <v>3.92</v>
      </c>
      <c r="M90" s="44">
        <v>3.92</v>
      </c>
      <c r="N90" s="44">
        <v>3.92</v>
      </c>
      <c r="O90" s="44">
        <v>3.92</v>
      </c>
      <c r="P90" s="44">
        <v>3.92</v>
      </c>
      <c r="Q90" s="44">
        <v>3.92</v>
      </c>
      <c r="R90" s="44">
        <v>3.92</v>
      </c>
      <c r="S90" s="44">
        <v>3.92</v>
      </c>
      <c r="T90" s="44">
        <v>3.92</v>
      </c>
      <c r="U90" s="44">
        <v>3.92</v>
      </c>
      <c r="V90" s="44">
        <v>3.92</v>
      </c>
      <c r="W90" s="44">
        <v>3.92</v>
      </c>
      <c r="X90" s="44">
        <v>3.92</v>
      </c>
      <c r="Y90" s="44">
        <v>3.92</v>
      </c>
      <c r="Z90" s="44">
        <v>3.92</v>
      </c>
      <c r="AA90" s="44">
        <v>3.92</v>
      </c>
    </row>
    <row r="91" spans="1:27" ht="12.75" hidden="1" customHeight="1" outlineLevel="1" x14ac:dyDescent="0.2">
      <c r="A91" s="99" t="s">
        <v>1117</v>
      </c>
      <c r="B91" s="63" t="s">
        <v>81</v>
      </c>
      <c r="C91" s="43" t="s">
        <v>79</v>
      </c>
      <c r="D91" s="44">
        <f>$D$11</f>
        <v>216.36</v>
      </c>
      <c r="E91" s="44">
        <f t="shared" ref="E91:AA91" si="50">$D$11</f>
        <v>216.36</v>
      </c>
      <c r="F91" s="44">
        <f t="shared" si="50"/>
        <v>216.36</v>
      </c>
      <c r="G91" s="44">
        <f t="shared" si="50"/>
        <v>216.36</v>
      </c>
      <c r="H91" s="44">
        <f t="shared" si="50"/>
        <v>216.36</v>
      </c>
      <c r="I91" s="44">
        <f t="shared" si="50"/>
        <v>216.36</v>
      </c>
      <c r="J91" s="44">
        <f t="shared" si="50"/>
        <v>216.36</v>
      </c>
      <c r="K91" s="44">
        <f t="shared" si="50"/>
        <v>216.36</v>
      </c>
      <c r="L91" s="44">
        <f t="shared" si="50"/>
        <v>216.36</v>
      </c>
      <c r="M91" s="44">
        <f t="shared" si="50"/>
        <v>216.36</v>
      </c>
      <c r="N91" s="44">
        <f t="shared" si="50"/>
        <v>216.36</v>
      </c>
      <c r="O91" s="44">
        <f t="shared" si="50"/>
        <v>216.36</v>
      </c>
      <c r="P91" s="44">
        <f t="shared" si="50"/>
        <v>216.36</v>
      </c>
      <c r="Q91" s="44">
        <f t="shared" si="50"/>
        <v>216.36</v>
      </c>
      <c r="R91" s="44">
        <f>$D$11</f>
        <v>216.36</v>
      </c>
      <c r="S91" s="44">
        <f t="shared" si="50"/>
        <v>216.36</v>
      </c>
      <c r="T91" s="44">
        <f t="shared" si="50"/>
        <v>216.36</v>
      </c>
      <c r="U91" s="44">
        <f t="shared" si="50"/>
        <v>216.36</v>
      </c>
      <c r="V91" s="44">
        <f t="shared" si="50"/>
        <v>216.36</v>
      </c>
      <c r="W91" s="44">
        <f t="shared" si="50"/>
        <v>216.36</v>
      </c>
      <c r="X91" s="44">
        <f t="shared" si="50"/>
        <v>216.36</v>
      </c>
      <c r="Y91" s="44">
        <f t="shared" si="50"/>
        <v>216.36</v>
      </c>
      <c r="Z91" s="44">
        <f t="shared" si="50"/>
        <v>216.36</v>
      </c>
      <c r="AA91" s="44">
        <f t="shared" si="50"/>
        <v>216.36</v>
      </c>
    </row>
    <row r="92" spans="1:27" ht="12.75" customHeight="1" collapsed="1" x14ac:dyDescent="0.2">
      <c r="A92" s="98" t="s">
        <v>1118</v>
      </c>
      <c r="B92" s="28" t="str">
        <f>"18"&amp;"."&amp;$B$663&amp;"."&amp;$B$664</f>
        <v>18.08.2023</v>
      </c>
      <c r="C92" s="90" t="s">
        <v>76</v>
      </c>
      <c r="D92" s="91">
        <f>ROUND(((D93+D94+D96+D95)/1000),5)</f>
        <v>1.36544</v>
      </c>
      <c r="E92" s="91">
        <f>ROUND(((E93+E94+E96+E95)/1000),5)</f>
        <v>1.2072499999999999</v>
      </c>
      <c r="F92" s="91">
        <f>ROUND(((F93+F94+F96+F95)/1000),5)</f>
        <v>1.11903</v>
      </c>
      <c r="G92" s="91">
        <f t="shared" ref="G92:AA92" si="51">ROUND(((G93+G94+G96+G95)/1000),5)</f>
        <v>1.0781000000000001</v>
      </c>
      <c r="H92" s="91">
        <f t="shared" si="51"/>
        <v>1.0567899999999999</v>
      </c>
      <c r="I92" s="91">
        <f t="shared" si="51"/>
        <v>1.09555</v>
      </c>
      <c r="J92" s="91">
        <f t="shared" si="51"/>
        <v>1.29878</v>
      </c>
      <c r="K92" s="91">
        <f t="shared" si="51"/>
        <v>1.8536999999999999</v>
      </c>
      <c r="L92" s="91">
        <f t="shared" si="51"/>
        <v>2.1474799999999998</v>
      </c>
      <c r="M92" s="91">
        <f t="shared" si="51"/>
        <v>2.37961</v>
      </c>
      <c r="N92" s="91">
        <f t="shared" si="51"/>
        <v>2.4070800000000001</v>
      </c>
      <c r="O92" s="91">
        <f t="shared" si="51"/>
        <v>2.4496699999999998</v>
      </c>
      <c r="P92" s="91">
        <f t="shared" si="51"/>
        <v>2.4717799999999999</v>
      </c>
      <c r="Q92" s="91">
        <f t="shared" si="51"/>
        <v>2.5379</v>
      </c>
      <c r="R92" s="91">
        <f t="shared" si="51"/>
        <v>2.7299099999999998</v>
      </c>
      <c r="S92" s="91">
        <f t="shared" si="51"/>
        <v>2.7273700000000001</v>
      </c>
      <c r="T92" s="91">
        <f t="shared" si="51"/>
        <v>2.75501</v>
      </c>
      <c r="U92" s="91">
        <f t="shared" si="51"/>
        <v>2.6678500000000001</v>
      </c>
      <c r="V92" s="91">
        <f t="shared" si="51"/>
        <v>2.5243899999999999</v>
      </c>
      <c r="W92" s="91">
        <f t="shared" si="51"/>
        <v>2.4706600000000001</v>
      </c>
      <c r="X92" s="91">
        <f t="shared" si="51"/>
        <v>2.3963700000000001</v>
      </c>
      <c r="Y92" s="91">
        <f t="shared" si="51"/>
        <v>2.3556599999999999</v>
      </c>
      <c r="Z92" s="91">
        <f t="shared" si="51"/>
        <v>2.1471399999999998</v>
      </c>
      <c r="AA92" s="91">
        <f t="shared" si="51"/>
        <v>1.92126</v>
      </c>
    </row>
    <row r="93" spans="1:27" ht="12.75" hidden="1" customHeight="1" outlineLevel="1" x14ac:dyDescent="0.2">
      <c r="A93" s="99" t="s">
        <v>1119</v>
      </c>
      <c r="B93" s="63" t="s">
        <v>238</v>
      </c>
      <c r="C93" s="43" t="s">
        <v>79</v>
      </c>
      <c r="D93" s="44">
        <v>1078.98</v>
      </c>
      <c r="E93" s="44">
        <v>920.79</v>
      </c>
      <c r="F93" s="44">
        <v>832.57</v>
      </c>
      <c r="G93" s="44">
        <v>791.64</v>
      </c>
      <c r="H93" s="44">
        <v>770.33</v>
      </c>
      <c r="I93" s="44">
        <v>809.09</v>
      </c>
      <c r="J93" s="44">
        <v>1012.32</v>
      </c>
      <c r="K93" s="44">
        <v>1567.24</v>
      </c>
      <c r="L93" s="44">
        <v>1861.02</v>
      </c>
      <c r="M93" s="44">
        <v>2093.15</v>
      </c>
      <c r="N93" s="44">
        <v>2120.62</v>
      </c>
      <c r="O93" s="44">
        <v>2163.21</v>
      </c>
      <c r="P93" s="44">
        <v>2185.3200000000002</v>
      </c>
      <c r="Q93" s="44">
        <v>2251.44</v>
      </c>
      <c r="R93" s="44">
        <v>2443.4499999999998</v>
      </c>
      <c r="S93" s="44">
        <v>2440.91</v>
      </c>
      <c r="T93" s="44">
        <v>2468.5500000000002</v>
      </c>
      <c r="U93" s="44">
        <v>2381.39</v>
      </c>
      <c r="V93" s="44">
        <v>2237.9299999999998</v>
      </c>
      <c r="W93" s="44">
        <v>2184.1999999999998</v>
      </c>
      <c r="X93" s="44">
        <v>2109.91</v>
      </c>
      <c r="Y93" s="44">
        <v>2069.1999999999998</v>
      </c>
      <c r="Z93" s="44">
        <v>1860.68</v>
      </c>
      <c r="AA93" s="44">
        <v>1634.8</v>
      </c>
    </row>
    <row r="94" spans="1:27" ht="12.75" hidden="1" customHeight="1" outlineLevel="1" x14ac:dyDescent="0.2">
      <c r="A94" s="99" t="s">
        <v>1120</v>
      </c>
      <c r="B94" s="63" t="s">
        <v>90</v>
      </c>
      <c r="C94" s="43" t="s">
        <v>79</v>
      </c>
      <c r="D94" s="44">
        <f t="shared" ref="D94:AA94" si="52">$D$9</f>
        <v>66.180000000000007</v>
      </c>
      <c r="E94" s="44">
        <f t="shared" si="52"/>
        <v>66.180000000000007</v>
      </c>
      <c r="F94" s="44">
        <f t="shared" si="52"/>
        <v>66.180000000000007</v>
      </c>
      <c r="G94" s="44">
        <f t="shared" si="52"/>
        <v>66.180000000000007</v>
      </c>
      <c r="H94" s="44">
        <f t="shared" si="52"/>
        <v>66.180000000000007</v>
      </c>
      <c r="I94" s="44">
        <f t="shared" si="52"/>
        <v>66.180000000000007</v>
      </c>
      <c r="J94" s="44">
        <f t="shared" si="52"/>
        <v>66.180000000000007</v>
      </c>
      <c r="K94" s="44">
        <f t="shared" si="52"/>
        <v>66.180000000000007</v>
      </c>
      <c r="L94" s="44">
        <f t="shared" si="52"/>
        <v>66.180000000000007</v>
      </c>
      <c r="M94" s="44">
        <f t="shared" si="52"/>
        <v>66.180000000000007</v>
      </c>
      <c r="N94" s="44">
        <f t="shared" si="52"/>
        <v>66.180000000000007</v>
      </c>
      <c r="O94" s="44">
        <f t="shared" si="52"/>
        <v>66.180000000000007</v>
      </c>
      <c r="P94" s="44">
        <f t="shared" si="52"/>
        <v>66.180000000000007</v>
      </c>
      <c r="Q94" s="44">
        <f t="shared" si="52"/>
        <v>66.180000000000007</v>
      </c>
      <c r="R94" s="44">
        <f t="shared" si="52"/>
        <v>66.180000000000007</v>
      </c>
      <c r="S94" s="44">
        <f t="shared" si="52"/>
        <v>66.180000000000007</v>
      </c>
      <c r="T94" s="44">
        <f t="shared" si="52"/>
        <v>66.180000000000007</v>
      </c>
      <c r="U94" s="44">
        <f t="shared" si="52"/>
        <v>66.180000000000007</v>
      </c>
      <c r="V94" s="44">
        <f t="shared" si="52"/>
        <v>66.180000000000007</v>
      </c>
      <c r="W94" s="44">
        <f t="shared" si="52"/>
        <v>66.180000000000007</v>
      </c>
      <c r="X94" s="44">
        <f t="shared" si="52"/>
        <v>66.180000000000007</v>
      </c>
      <c r="Y94" s="44">
        <f t="shared" si="52"/>
        <v>66.180000000000007</v>
      </c>
      <c r="Z94" s="44">
        <f t="shared" si="52"/>
        <v>66.180000000000007</v>
      </c>
      <c r="AA94" s="44">
        <f t="shared" si="52"/>
        <v>66.180000000000007</v>
      </c>
    </row>
    <row r="95" spans="1:27" ht="12.75" hidden="1" customHeight="1" outlineLevel="1" x14ac:dyDescent="0.2">
      <c r="A95" s="99" t="s">
        <v>1121</v>
      </c>
      <c r="B95" s="63" t="s">
        <v>83</v>
      </c>
      <c r="C95" s="43" t="s">
        <v>79</v>
      </c>
      <c r="D95" s="44">
        <v>3.92</v>
      </c>
      <c r="E95" s="44">
        <v>3.92</v>
      </c>
      <c r="F95" s="44">
        <v>3.92</v>
      </c>
      <c r="G95" s="44">
        <v>3.92</v>
      </c>
      <c r="H95" s="44">
        <v>3.92</v>
      </c>
      <c r="I95" s="44">
        <v>3.92</v>
      </c>
      <c r="J95" s="44">
        <v>3.92</v>
      </c>
      <c r="K95" s="44">
        <v>3.92</v>
      </c>
      <c r="L95" s="44">
        <v>3.92</v>
      </c>
      <c r="M95" s="44">
        <v>3.92</v>
      </c>
      <c r="N95" s="44">
        <v>3.92</v>
      </c>
      <c r="O95" s="44">
        <v>3.92</v>
      </c>
      <c r="P95" s="44">
        <v>3.92</v>
      </c>
      <c r="Q95" s="44">
        <v>3.92</v>
      </c>
      <c r="R95" s="44">
        <v>3.92</v>
      </c>
      <c r="S95" s="44">
        <v>3.92</v>
      </c>
      <c r="T95" s="44">
        <v>3.92</v>
      </c>
      <c r="U95" s="44">
        <v>3.92</v>
      </c>
      <c r="V95" s="44">
        <v>3.92</v>
      </c>
      <c r="W95" s="44">
        <v>3.92</v>
      </c>
      <c r="X95" s="44">
        <v>3.92</v>
      </c>
      <c r="Y95" s="44">
        <v>3.92</v>
      </c>
      <c r="Z95" s="44">
        <v>3.92</v>
      </c>
      <c r="AA95" s="44">
        <v>3.92</v>
      </c>
    </row>
    <row r="96" spans="1:27" ht="12.75" hidden="1" customHeight="1" outlineLevel="1" x14ac:dyDescent="0.2">
      <c r="A96" s="99" t="s">
        <v>1122</v>
      </c>
      <c r="B96" s="63" t="s">
        <v>81</v>
      </c>
      <c r="C96" s="43" t="s">
        <v>79</v>
      </c>
      <c r="D96" s="44">
        <f>$D$11</f>
        <v>216.36</v>
      </c>
      <c r="E96" s="44">
        <f t="shared" ref="E96:AA96" si="53">$D$11</f>
        <v>216.36</v>
      </c>
      <c r="F96" s="44">
        <f t="shared" si="53"/>
        <v>216.36</v>
      </c>
      <c r="G96" s="44">
        <f t="shared" si="53"/>
        <v>216.36</v>
      </c>
      <c r="H96" s="44">
        <f t="shared" si="53"/>
        <v>216.36</v>
      </c>
      <c r="I96" s="44">
        <f t="shared" si="53"/>
        <v>216.36</v>
      </c>
      <c r="J96" s="44">
        <f t="shared" si="53"/>
        <v>216.36</v>
      </c>
      <c r="K96" s="44">
        <f t="shared" si="53"/>
        <v>216.36</v>
      </c>
      <c r="L96" s="44">
        <f t="shared" si="53"/>
        <v>216.36</v>
      </c>
      <c r="M96" s="44">
        <f t="shared" si="53"/>
        <v>216.36</v>
      </c>
      <c r="N96" s="44">
        <f t="shared" si="53"/>
        <v>216.36</v>
      </c>
      <c r="O96" s="44">
        <f t="shared" si="53"/>
        <v>216.36</v>
      </c>
      <c r="P96" s="44">
        <f t="shared" si="53"/>
        <v>216.36</v>
      </c>
      <c r="Q96" s="44">
        <f t="shared" si="53"/>
        <v>216.36</v>
      </c>
      <c r="R96" s="44">
        <f>$D$11</f>
        <v>216.36</v>
      </c>
      <c r="S96" s="44">
        <f t="shared" si="53"/>
        <v>216.36</v>
      </c>
      <c r="T96" s="44">
        <f t="shared" si="53"/>
        <v>216.36</v>
      </c>
      <c r="U96" s="44">
        <f t="shared" si="53"/>
        <v>216.36</v>
      </c>
      <c r="V96" s="44">
        <f t="shared" si="53"/>
        <v>216.36</v>
      </c>
      <c r="W96" s="44">
        <f t="shared" si="53"/>
        <v>216.36</v>
      </c>
      <c r="X96" s="44">
        <f t="shared" si="53"/>
        <v>216.36</v>
      </c>
      <c r="Y96" s="44">
        <f t="shared" si="53"/>
        <v>216.36</v>
      </c>
      <c r="Z96" s="44">
        <f t="shared" si="53"/>
        <v>216.36</v>
      </c>
      <c r="AA96" s="44">
        <f t="shared" si="53"/>
        <v>216.36</v>
      </c>
    </row>
    <row r="97" spans="1:27" ht="12.75" customHeight="1" collapsed="1" x14ac:dyDescent="0.2">
      <c r="A97" s="98" t="s">
        <v>1123</v>
      </c>
      <c r="B97" s="28" t="str">
        <f>"19"&amp;"."&amp;$B$663&amp;"."&amp;$B$664</f>
        <v>19.08.2023</v>
      </c>
      <c r="C97" s="90" t="s">
        <v>76</v>
      </c>
      <c r="D97" s="91">
        <f>ROUND(((D98+D99+D101+D100)/1000),5)</f>
        <v>1.7256100000000001</v>
      </c>
      <c r="E97" s="91">
        <f>ROUND(((E98+E99+E101+E100)/1000),5)</f>
        <v>1.54993</v>
      </c>
      <c r="F97" s="91">
        <f>ROUND(((F98+F99+F101+F100)/1000),5)</f>
        <v>1.4250499999999999</v>
      </c>
      <c r="G97" s="91">
        <f t="shared" ref="G97:AA97" si="54">ROUND(((G98+G99+G101+G100)/1000),5)</f>
        <v>1.2990600000000001</v>
      </c>
      <c r="H97" s="91">
        <f t="shared" si="54"/>
        <v>1.25237</v>
      </c>
      <c r="I97" s="91">
        <f t="shared" si="54"/>
        <v>1.2314000000000001</v>
      </c>
      <c r="J97" s="91">
        <f t="shared" si="54"/>
        <v>1.25051</v>
      </c>
      <c r="K97" s="91">
        <f t="shared" si="54"/>
        <v>1.62995</v>
      </c>
      <c r="L97" s="91">
        <f t="shared" si="54"/>
        <v>1.98011</v>
      </c>
      <c r="M97" s="91">
        <f t="shared" si="54"/>
        <v>2.1976499999999999</v>
      </c>
      <c r="N97" s="91">
        <f t="shared" si="54"/>
        <v>2.3459099999999999</v>
      </c>
      <c r="O97" s="91">
        <f t="shared" si="54"/>
        <v>2.3618899999999998</v>
      </c>
      <c r="P97" s="91">
        <f t="shared" si="54"/>
        <v>2.3620800000000002</v>
      </c>
      <c r="Q97" s="91">
        <f t="shared" si="54"/>
        <v>2.3622000000000001</v>
      </c>
      <c r="R97" s="91">
        <f t="shared" si="54"/>
        <v>2.36741</v>
      </c>
      <c r="S97" s="91">
        <f t="shared" si="54"/>
        <v>2.3630900000000001</v>
      </c>
      <c r="T97" s="91">
        <f t="shared" si="54"/>
        <v>2.2912300000000001</v>
      </c>
      <c r="U97" s="91">
        <f t="shared" si="54"/>
        <v>2.2672099999999999</v>
      </c>
      <c r="V97" s="91">
        <f t="shared" si="54"/>
        <v>2.24302</v>
      </c>
      <c r="W97" s="91">
        <f t="shared" si="54"/>
        <v>2.20282</v>
      </c>
      <c r="X97" s="91">
        <f t="shared" si="54"/>
        <v>2.2073399999999999</v>
      </c>
      <c r="Y97" s="91">
        <f t="shared" si="54"/>
        <v>2.21678</v>
      </c>
      <c r="Z97" s="91">
        <f t="shared" si="54"/>
        <v>2.0357799999999999</v>
      </c>
      <c r="AA97" s="91">
        <f t="shared" si="54"/>
        <v>1.8766</v>
      </c>
    </row>
    <row r="98" spans="1:27" ht="12.75" hidden="1" customHeight="1" outlineLevel="1" x14ac:dyDescent="0.2">
      <c r="A98" s="99" t="s">
        <v>1124</v>
      </c>
      <c r="B98" s="63" t="s">
        <v>238</v>
      </c>
      <c r="C98" s="43" t="s">
        <v>79</v>
      </c>
      <c r="D98" s="44">
        <v>1439.15</v>
      </c>
      <c r="E98" s="44">
        <v>1263.47</v>
      </c>
      <c r="F98" s="44">
        <v>1138.5899999999999</v>
      </c>
      <c r="G98" s="44">
        <v>1012.6</v>
      </c>
      <c r="H98" s="44">
        <v>965.91</v>
      </c>
      <c r="I98" s="44">
        <v>944.94</v>
      </c>
      <c r="J98" s="44">
        <v>964.05</v>
      </c>
      <c r="K98" s="44">
        <v>1343.49</v>
      </c>
      <c r="L98" s="44">
        <v>1693.65</v>
      </c>
      <c r="M98" s="44">
        <v>1911.19</v>
      </c>
      <c r="N98" s="44">
        <v>2059.4499999999998</v>
      </c>
      <c r="O98" s="44">
        <v>2075.4299999999998</v>
      </c>
      <c r="P98" s="44">
        <v>2075.62</v>
      </c>
      <c r="Q98" s="44">
        <v>2075.7399999999998</v>
      </c>
      <c r="R98" s="44">
        <v>2080.9499999999998</v>
      </c>
      <c r="S98" s="44">
        <v>2076.63</v>
      </c>
      <c r="T98" s="44">
        <v>2004.77</v>
      </c>
      <c r="U98" s="44">
        <v>1980.75</v>
      </c>
      <c r="V98" s="44">
        <v>1956.56</v>
      </c>
      <c r="W98" s="44">
        <v>1916.36</v>
      </c>
      <c r="X98" s="44">
        <v>1920.88</v>
      </c>
      <c r="Y98" s="44">
        <v>1930.32</v>
      </c>
      <c r="Z98" s="44">
        <v>1749.32</v>
      </c>
      <c r="AA98" s="44">
        <v>1590.14</v>
      </c>
    </row>
    <row r="99" spans="1:27" ht="12.75" hidden="1" customHeight="1" outlineLevel="1" x14ac:dyDescent="0.2">
      <c r="A99" s="99" t="s">
        <v>1125</v>
      </c>
      <c r="B99" s="63" t="s">
        <v>90</v>
      </c>
      <c r="C99" s="43" t="s">
        <v>79</v>
      </c>
      <c r="D99" s="44">
        <f t="shared" ref="D99:AA99" si="55">$D$9</f>
        <v>66.180000000000007</v>
      </c>
      <c r="E99" s="44">
        <f t="shared" si="55"/>
        <v>66.180000000000007</v>
      </c>
      <c r="F99" s="44">
        <f t="shared" si="55"/>
        <v>66.180000000000007</v>
      </c>
      <c r="G99" s="44">
        <f t="shared" si="55"/>
        <v>66.180000000000007</v>
      </c>
      <c r="H99" s="44">
        <f t="shared" si="55"/>
        <v>66.180000000000007</v>
      </c>
      <c r="I99" s="44">
        <f t="shared" si="55"/>
        <v>66.180000000000007</v>
      </c>
      <c r="J99" s="44">
        <f t="shared" si="55"/>
        <v>66.180000000000007</v>
      </c>
      <c r="K99" s="44">
        <f t="shared" si="55"/>
        <v>66.180000000000007</v>
      </c>
      <c r="L99" s="44">
        <f t="shared" si="55"/>
        <v>66.180000000000007</v>
      </c>
      <c r="M99" s="44">
        <f t="shared" si="55"/>
        <v>66.180000000000007</v>
      </c>
      <c r="N99" s="44">
        <f t="shared" si="55"/>
        <v>66.180000000000007</v>
      </c>
      <c r="O99" s="44">
        <f t="shared" si="55"/>
        <v>66.180000000000007</v>
      </c>
      <c r="P99" s="44">
        <f t="shared" si="55"/>
        <v>66.180000000000007</v>
      </c>
      <c r="Q99" s="44">
        <f t="shared" si="55"/>
        <v>66.180000000000007</v>
      </c>
      <c r="R99" s="44">
        <f t="shared" si="55"/>
        <v>66.180000000000007</v>
      </c>
      <c r="S99" s="44">
        <f t="shared" si="55"/>
        <v>66.180000000000007</v>
      </c>
      <c r="T99" s="44">
        <f t="shared" si="55"/>
        <v>66.180000000000007</v>
      </c>
      <c r="U99" s="44">
        <f t="shared" si="55"/>
        <v>66.180000000000007</v>
      </c>
      <c r="V99" s="44">
        <f t="shared" si="55"/>
        <v>66.180000000000007</v>
      </c>
      <c r="W99" s="44">
        <f t="shared" si="55"/>
        <v>66.180000000000007</v>
      </c>
      <c r="X99" s="44">
        <f t="shared" si="55"/>
        <v>66.180000000000007</v>
      </c>
      <c r="Y99" s="44">
        <f t="shared" si="55"/>
        <v>66.180000000000007</v>
      </c>
      <c r="Z99" s="44">
        <f t="shared" si="55"/>
        <v>66.180000000000007</v>
      </c>
      <c r="AA99" s="44">
        <f t="shared" si="55"/>
        <v>66.180000000000007</v>
      </c>
    </row>
    <row r="100" spans="1:27" ht="12.75" hidden="1" customHeight="1" outlineLevel="1" x14ac:dyDescent="0.2">
      <c r="A100" s="99" t="s">
        <v>1126</v>
      </c>
      <c r="B100" s="63" t="s">
        <v>83</v>
      </c>
      <c r="C100" s="43" t="s">
        <v>79</v>
      </c>
      <c r="D100" s="44">
        <v>3.92</v>
      </c>
      <c r="E100" s="44">
        <v>3.92</v>
      </c>
      <c r="F100" s="44">
        <v>3.92</v>
      </c>
      <c r="G100" s="44">
        <v>3.92</v>
      </c>
      <c r="H100" s="44">
        <v>3.92</v>
      </c>
      <c r="I100" s="44">
        <v>3.92</v>
      </c>
      <c r="J100" s="44">
        <v>3.92</v>
      </c>
      <c r="K100" s="44">
        <v>3.92</v>
      </c>
      <c r="L100" s="44">
        <v>3.92</v>
      </c>
      <c r="M100" s="44">
        <v>3.92</v>
      </c>
      <c r="N100" s="44">
        <v>3.92</v>
      </c>
      <c r="O100" s="44">
        <v>3.92</v>
      </c>
      <c r="P100" s="44">
        <v>3.92</v>
      </c>
      <c r="Q100" s="44">
        <v>3.92</v>
      </c>
      <c r="R100" s="44">
        <v>3.92</v>
      </c>
      <c r="S100" s="44">
        <v>3.92</v>
      </c>
      <c r="T100" s="44">
        <v>3.92</v>
      </c>
      <c r="U100" s="44">
        <v>3.92</v>
      </c>
      <c r="V100" s="44">
        <v>3.92</v>
      </c>
      <c r="W100" s="44">
        <v>3.92</v>
      </c>
      <c r="X100" s="44">
        <v>3.92</v>
      </c>
      <c r="Y100" s="44">
        <v>3.92</v>
      </c>
      <c r="Z100" s="44">
        <v>3.92</v>
      </c>
      <c r="AA100" s="44">
        <v>3.92</v>
      </c>
    </row>
    <row r="101" spans="1:27" ht="12.75" hidden="1" customHeight="1" outlineLevel="1" x14ac:dyDescent="0.2">
      <c r="A101" s="99" t="s">
        <v>1127</v>
      </c>
      <c r="B101" s="63" t="s">
        <v>81</v>
      </c>
      <c r="C101" s="43" t="s">
        <v>79</v>
      </c>
      <c r="D101" s="44">
        <f>$D$11</f>
        <v>216.36</v>
      </c>
      <c r="E101" s="44">
        <f t="shared" ref="E101:AA101" si="56">$D$11</f>
        <v>216.36</v>
      </c>
      <c r="F101" s="44">
        <f t="shared" si="56"/>
        <v>216.36</v>
      </c>
      <c r="G101" s="44">
        <f t="shared" si="56"/>
        <v>216.36</v>
      </c>
      <c r="H101" s="44">
        <f t="shared" si="56"/>
        <v>216.36</v>
      </c>
      <c r="I101" s="44">
        <f t="shared" si="56"/>
        <v>216.36</v>
      </c>
      <c r="J101" s="44">
        <f t="shared" si="56"/>
        <v>216.36</v>
      </c>
      <c r="K101" s="44">
        <f t="shared" si="56"/>
        <v>216.36</v>
      </c>
      <c r="L101" s="44">
        <f t="shared" si="56"/>
        <v>216.36</v>
      </c>
      <c r="M101" s="44">
        <f t="shared" si="56"/>
        <v>216.36</v>
      </c>
      <c r="N101" s="44">
        <f t="shared" si="56"/>
        <v>216.36</v>
      </c>
      <c r="O101" s="44">
        <f t="shared" si="56"/>
        <v>216.36</v>
      </c>
      <c r="P101" s="44">
        <f t="shared" si="56"/>
        <v>216.36</v>
      </c>
      <c r="Q101" s="44">
        <f t="shared" si="56"/>
        <v>216.36</v>
      </c>
      <c r="R101" s="44">
        <f>$D$11</f>
        <v>216.36</v>
      </c>
      <c r="S101" s="44">
        <f t="shared" si="56"/>
        <v>216.36</v>
      </c>
      <c r="T101" s="44">
        <f t="shared" si="56"/>
        <v>216.36</v>
      </c>
      <c r="U101" s="44">
        <f t="shared" si="56"/>
        <v>216.36</v>
      </c>
      <c r="V101" s="44">
        <f t="shared" si="56"/>
        <v>216.36</v>
      </c>
      <c r="W101" s="44">
        <f t="shared" si="56"/>
        <v>216.36</v>
      </c>
      <c r="X101" s="44">
        <f t="shared" si="56"/>
        <v>216.36</v>
      </c>
      <c r="Y101" s="44">
        <f t="shared" si="56"/>
        <v>216.36</v>
      </c>
      <c r="Z101" s="44">
        <f t="shared" si="56"/>
        <v>216.36</v>
      </c>
      <c r="AA101" s="44">
        <f t="shared" si="56"/>
        <v>216.36</v>
      </c>
    </row>
    <row r="102" spans="1:27" ht="12.75" customHeight="1" collapsed="1" x14ac:dyDescent="0.2">
      <c r="A102" s="98" t="s">
        <v>1128</v>
      </c>
      <c r="B102" s="28" t="str">
        <f>"20"&amp;"."&amp;$B$663&amp;"."&amp;$B$664</f>
        <v>20.08.2023</v>
      </c>
      <c r="C102" s="90" t="s">
        <v>76</v>
      </c>
      <c r="D102" s="91">
        <f>ROUND(((D103+D104+D106+D105)/1000),5)</f>
        <v>1.6148100000000001</v>
      </c>
      <c r="E102" s="91">
        <f>ROUND(((E103+E104+E106+E105)/1000),5)</f>
        <v>1.41092</v>
      </c>
      <c r="F102" s="91">
        <f>ROUND(((F103+F104+F106+F105)/1000),5)</f>
        <v>1.28359</v>
      </c>
      <c r="G102" s="91">
        <f t="shared" ref="G102:AA102" si="57">ROUND(((G103+G104+G106+G105)/1000),5)</f>
        <v>1.1914899999999999</v>
      </c>
      <c r="H102" s="91">
        <f t="shared" si="57"/>
        <v>1.1231199999999999</v>
      </c>
      <c r="I102" s="91">
        <f t="shared" si="57"/>
        <v>1.0815900000000001</v>
      </c>
      <c r="J102" s="91">
        <f t="shared" si="57"/>
        <v>1.1057699999999999</v>
      </c>
      <c r="K102" s="91">
        <f t="shared" si="57"/>
        <v>1.3689100000000001</v>
      </c>
      <c r="L102" s="91">
        <f t="shared" si="57"/>
        <v>1.90639</v>
      </c>
      <c r="M102" s="91">
        <f t="shared" si="57"/>
        <v>2.0371600000000001</v>
      </c>
      <c r="N102" s="91">
        <f t="shared" si="57"/>
        <v>2.2370700000000001</v>
      </c>
      <c r="O102" s="91">
        <f t="shared" si="57"/>
        <v>2.2745199999999999</v>
      </c>
      <c r="P102" s="91">
        <f t="shared" si="57"/>
        <v>2.3304900000000002</v>
      </c>
      <c r="Q102" s="91">
        <f t="shared" si="57"/>
        <v>2.3347199999999999</v>
      </c>
      <c r="R102" s="91">
        <f t="shared" si="57"/>
        <v>2.3431299999999999</v>
      </c>
      <c r="S102" s="91">
        <f t="shared" si="57"/>
        <v>2.34327</v>
      </c>
      <c r="T102" s="91">
        <f t="shared" si="57"/>
        <v>2.3105500000000001</v>
      </c>
      <c r="U102" s="91">
        <f t="shared" si="57"/>
        <v>2.17056</v>
      </c>
      <c r="V102" s="91">
        <f t="shared" si="57"/>
        <v>2.15239</v>
      </c>
      <c r="W102" s="91">
        <f t="shared" si="57"/>
        <v>2.17157</v>
      </c>
      <c r="X102" s="91">
        <f t="shared" si="57"/>
        <v>2.1653600000000002</v>
      </c>
      <c r="Y102" s="91">
        <f t="shared" si="57"/>
        <v>2.13618</v>
      </c>
      <c r="Z102" s="91">
        <f t="shared" si="57"/>
        <v>2.04427</v>
      </c>
      <c r="AA102" s="91">
        <f t="shared" si="57"/>
        <v>1.88913</v>
      </c>
    </row>
    <row r="103" spans="1:27" ht="12.75" hidden="1" customHeight="1" outlineLevel="1" x14ac:dyDescent="0.2">
      <c r="A103" s="99" t="s">
        <v>1129</v>
      </c>
      <c r="B103" s="63" t="s">
        <v>238</v>
      </c>
      <c r="C103" s="43" t="s">
        <v>79</v>
      </c>
      <c r="D103" s="44">
        <v>1328.35</v>
      </c>
      <c r="E103" s="44">
        <v>1124.46</v>
      </c>
      <c r="F103" s="44">
        <v>997.13</v>
      </c>
      <c r="G103" s="44">
        <v>905.03</v>
      </c>
      <c r="H103" s="44">
        <v>836.66</v>
      </c>
      <c r="I103" s="44">
        <v>795.13</v>
      </c>
      <c r="J103" s="44">
        <v>819.31</v>
      </c>
      <c r="K103" s="44">
        <v>1082.45</v>
      </c>
      <c r="L103" s="44">
        <v>1619.93</v>
      </c>
      <c r="M103" s="44">
        <v>1750.7</v>
      </c>
      <c r="N103" s="44">
        <v>1950.61</v>
      </c>
      <c r="O103" s="44">
        <v>1988.06</v>
      </c>
      <c r="P103" s="44">
        <v>2044.03</v>
      </c>
      <c r="Q103" s="44">
        <v>2048.2600000000002</v>
      </c>
      <c r="R103" s="44">
        <v>2056.67</v>
      </c>
      <c r="S103" s="44">
        <v>2056.81</v>
      </c>
      <c r="T103" s="44">
        <v>2024.09</v>
      </c>
      <c r="U103" s="44">
        <v>1884.1</v>
      </c>
      <c r="V103" s="44">
        <v>1865.93</v>
      </c>
      <c r="W103" s="44">
        <v>1885.11</v>
      </c>
      <c r="X103" s="44">
        <v>1878.9</v>
      </c>
      <c r="Y103" s="44">
        <v>1849.72</v>
      </c>
      <c r="Z103" s="44">
        <v>1757.81</v>
      </c>
      <c r="AA103" s="44">
        <v>1602.67</v>
      </c>
    </row>
    <row r="104" spans="1:27" ht="12.75" hidden="1" customHeight="1" outlineLevel="1" x14ac:dyDescent="0.2">
      <c r="A104" s="99" t="s">
        <v>1130</v>
      </c>
      <c r="B104" s="63" t="s">
        <v>90</v>
      </c>
      <c r="C104" s="43" t="s">
        <v>79</v>
      </c>
      <c r="D104" s="44">
        <f t="shared" ref="D104:AA104" si="58">$D$9</f>
        <v>66.180000000000007</v>
      </c>
      <c r="E104" s="44">
        <f t="shared" si="58"/>
        <v>66.180000000000007</v>
      </c>
      <c r="F104" s="44">
        <f t="shared" si="58"/>
        <v>66.180000000000007</v>
      </c>
      <c r="G104" s="44">
        <f t="shared" si="58"/>
        <v>66.180000000000007</v>
      </c>
      <c r="H104" s="44">
        <f t="shared" si="58"/>
        <v>66.180000000000007</v>
      </c>
      <c r="I104" s="44">
        <f t="shared" si="58"/>
        <v>66.180000000000007</v>
      </c>
      <c r="J104" s="44">
        <f t="shared" si="58"/>
        <v>66.180000000000007</v>
      </c>
      <c r="K104" s="44">
        <f t="shared" si="58"/>
        <v>66.180000000000007</v>
      </c>
      <c r="L104" s="44">
        <f t="shared" si="58"/>
        <v>66.180000000000007</v>
      </c>
      <c r="M104" s="44">
        <f t="shared" si="58"/>
        <v>66.180000000000007</v>
      </c>
      <c r="N104" s="44">
        <f t="shared" si="58"/>
        <v>66.180000000000007</v>
      </c>
      <c r="O104" s="44">
        <f t="shared" si="58"/>
        <v>66.180000000000007</v>
      </c>
      <c r="P104" s="44">
        <f t="shared" si="58"/>
        <v>66.180000000000007</v>
      </c>
      <c r="Q104" s="44">
        <f t="shared" si="58"/>
        <v>66.180000000000007</v>
      </c>
      <c r="R104" s="44">
        <f t="shared" si="58"/>
        <v>66.180000000000007</v>
      </c>
      <c r="S104" s="44">
        <f t="shared" si="58"/>
        <v>66.180000000000007</v>
      </c>
      <c r="T104" s="44">
        <f t="shared" si="58"/>
        <v>66.180000000000007</v>
      </c>
      <c r="U104" s="44">
        <f t="shared" si="58"/>
        <v>66.180000000000007</v>
      </c>
      <c r="V104" s="44">
        <f t="shared" si="58"/>
        <v>66.180000000000007</v>
      </c>
      <c r="W104" s="44">
        <f t="shared" si="58"/>
        <v>66.180000000000007</v>
      </c>
      <c r="X104" s="44">
        <f t="shared" si="58"/>
        <v>66.180000000000007</v>
      </c>
      <c r="Y104" s="44">
        <f t="shared" si="58"/>
        <v>66.180000000000007</v>
      </c>
      <c r="Z104" s="44">
        <f t="shared" si="58"/>
        <v>66.180000000000007</v>
      </c>
      <c r="AA104" s="44">
        <f t="shared" si="58"/>
        <v>66.180000000000007</v>
      </c>
    </row>
    <row r="105" spans="1:27" ht="12.75" hidden="1" customHeight="1" outlineLevel="1" x14ac:dyDescent="0.2">
      <c r="A105" s="99" t="s">
        <v>1131</v>
      </c>
      <c r="B105" s="63" t="s">
        <v>83</v>
      </c>
      <c r="C105" s="43" t="s">
        <v>79</v>
      </c>
      <c r="D105" s="44">
        <v>3.92</v>
      </c>
      <c r="E105" s="44">
        <v>3.92</v>
      </c>
      <c r="F105" s="44">
        <v>3.92</v>
      </c>
      <c r="G105" s="44">
        <v>3.92</v>
      </c>
      <c r="H105" s="44">
        <v>3.92</v>
      </c>
      <c r="I105" s="44">
        <v>3.92</v>
      </c>
      <c r="J105" s="44">
        <v>3.92</v>
      </c>
      <c r="K105" s="44">
        <v>3.92</v>
      </c>
      <c r="L105" s="44">
        <v>3.92</v>
      </c>
      <c r="M105" s="44">
        <v>3.92</v>
      </c>
      <c r="N105" s="44">
        <v>3.92</v>
      </c>
      <c r="O105" s="44">
        <v>3.92</v>
      </c>
      <c r="P105" s="44">
        <v>3.92</v>
      </c>
      <c r="Q105" s="44">
        <v>3.92</v>
      </c>
      <c r="R105" s="44">
        <v>3.92</v>
      </c>
      <c r="S105" s="44">
        <v>3.92</v>
      </c>
      <c r="T105" s="44">
        <v>3.92</v>
      </c>
      <c r="U105" s="44">
        <v>3.92</v>
      </c>
      <c r="V105" s="44">
        <v>3.92</v>
      </c>
      <c r="W105" s="44">
        <v>3.92</v>
      </c>
      <c r="X105" s="44">
        <v>3.92</v>
      </c>
      <c r="Y105" s="44">
        <v>3.92</v>
      </c>
      <c r="Z105" s="44">
        <v>3.92</v>
      </c>
      <c r="AA105" s="44">
        <v>3.92</v>
      </c>
    </row>
    <row r="106" spans="1:27" ht="12.75" hidden="1" customHeight="1" outlineLevel="1" x14ac:dyDescent="0.2">
      <c r="A106" s="99" t="s">
        <v>1132</v>
      </c>
      <c r="B106" s="63" t="s">
        <v>81</v>
      </c>
      <c r="C106" s="43" t="s">
        <v>79</v>
      </c>
      <c r="D106" s="44">
        <f>$D$11</f>
        <v>216.36</v>
      </c>
      <c r="E106" s="44">
        <f t="shared" ref="E106:AA106" si="59">$D$11</f>
        <v>216.36</v>
      </c>
      <c r="F106" s="44">
        <f t="shared" si="59"/>
        <v>216.36</v>
      </c>
      <c r="G106" s="44">
        <f t="shared" si="59"/>
        <v>216.36</v>
      </c>
      <c r="H106" s="44">
        <f t="shared" si="59"/>
        <v>216.36</v>
      </c>
      <c r="I106" s="44">
        <f t="shared" si="59"/>
        <v>216.36</v>
      </c>
      <c r="J106" s="44">
        <f t="shared" si="59"/>
        <v>216.36</v>
      </c>
      <c r="K106" s="44">
        <f t="shared" si="59"/>
        <v>216.36</v>
      </c>
      <c r="L106" s="44">
        <f t="shared" si="59"/>
        <v>216.36</v>
      </c>
      <c r="M106" s="44">
        <f t="shared" si="59"/>
        <v>216.36</v>
      </c>
      <c r="N106" s="44">
        <f t="shared" si="59"/>
        <v>216.36</v>
      </c>
      <c r="O106" s="44">
        <f t="shared" si="59"/>
        <v>216.36</v>
      </c>
      <c r="P106" s="44">
        <f t="shared" si="59"/>
        <v>216.36</v>
      </c>
      <c r="Q106" s="44">
        <f t="shared" si="59"/>
        <v>216.36</v>
      </c>
      <c r="R106" s="44">
        <f>$D$11</f>
        <v>216.36</v>
      </c>
      <c r="S106" s="44">
        <f t="shared" si="59"/>
        <v>216.36</v>
      </c>
      <c r="T106" s="44">
        <f t="shared" si="59"/>
        <v>216.36</v>
      </c>
      <c r="U106" s="44">
        <f t="shared" si="59"/>
        <v>216.36</v>
      </c>
      <c r="V106" s="44">
        <f t="shared" si="59"/>
        <v>216.36</v>
      </c>
      <c r="W106" s="44">
        <f t="shared" si="59"/>
        <v>216.36</v>
      </c>
      <c r="X106" s="44">
        <f t="shared" si="59"/>
        <v>216.36</v>
      </c>
      <c r="Y106" s="44">
        <f t="shared" si="59"/>
        <v>216.36</v>
      </c>
      <c r="Z106" s="44">
        <f t="shared" si="59"/>
        <v>216.36</v>
      </c>
      <c r="AA106" s="44">
        <f t="shared" si="59"/>
        <v>216.36</v>
      </c>
    </row>
    <row r="107" spans="1:27" ht="12.75" customHeight="1" collapsed="1" x14ac:dyDescent="0.2">
      <c r="A107" s="98" t="s">
        <v>1133</v>
      </c>
      <c r="B107" s="28" t="str">
        <f>"21"&amp;"."&amp;$B$663&amp;"."&amp;$B$664</f>
        <v>21.08.2023</v>
      </c>
      <c r="C107" s="90" t="s">
        <v>76</v>
      </c>
      <c r="D107" s="91">
        <f>ROUND(((D108+D109+D111+D110)/1000),5)</f>
        <v>1.64063</v>
      </c>
      <c r="E107" s="91">
        <f>ROUND(((E108+E109+E111+E110)/1000),5)</f>
        <v>1.50343</v>
      </c>
      <c r="F107" s="91">
        <f>ROUND(((F108+F109+F111+F110)/1000),5)</f>
        <v>1.40046</v>
      </c>
      <c r="G107" s="91">
        <f t="shared" ref="G107:AA107" si="60">ROUND(((G108+G109+G111+G110)/1000),5)</f>
        <v>1.3397300000000001</v>
      </c>
      <c r="H107" s="91">
        <f t="shared" si="60"/>
        <v>1.3048900000000001</v>
      </c>
      <c r="I107" s="91">
        <f t="shared" si="60"/>
        <v>1.3732800000000001</v>
      </c>
      <c r="J107" s="91">
        <f t="shared" si="60"/>
        <v>1.5796300000000001</v>
      </c>
      <c r="K107" s="91">
        <f t="shared" si="60"/>
        <v>1.90452</v>
      </c>
      <c r="L107" s="91">
        <f t="shared" si="60"/>
        <v>2.2987000000000002</v>
      </c>
      <c r="M107" s="91">
        <f t="shared" si="60"/>
        <v>2.3729900000000002</v>
      </c>
      <c r="N107" s="91">
        <f t="shared" si="60"/>
        <v>2.3878599999999999</v>
      </c>
      <c r="O107" s="91">
        <f t="shared" si="60"/>
        <v>2.42096</v>
      </c>
      <c r="P107" s="91">
        <f t="shared" si="60"/>
        <v>2.4020700000000001</v>
      </c>
      <c r="Q107" s="91">
        <f t="shared" si="60"/>
        <v>2.45512</v>
      </c>
      <c r="R107" s="91">
        <f t="shared" si="60"/>
        <v>2.47695</v>
      </c>
      <c r="S107" s="91">
        <f t="shared" si="60"/>
        <v>2.4946999999999999</v>
      </c>
      <c r="T107" s="91">
        <f t="shared" si="60"/>
        <v>2.5820500000000002</v>
      </c>
      <c r="U107" s="91">
        <f t="shared" si="60"/>
        <v>2.48089</v>
      </c>
      <c r="V107" s="91">
        <f t="shared" si="60"/>
        <v>2.3877299999999999</v>
      </c>
      <c r="W107" s="91">
        <f t="shared" si="60"/>
        <v>2.3723999999999998</v>
      </c>
      <c r="X107" s="91">
        <f t="shared" si="60"/>
        <v>2.37168</v>
      </c>
      <c r="Y107" s="91">
        <f t="shared" si="60"/>
        <v>2.33758</v>
      </c>
      <c r="Z107" s="91">
        <f t="shared" si="60"/>
        <v>2.0368400000000002</v>
      </c>
      <c r="AA107" s="91">
        <f t="shared" si="60"/>
        <v>1.88358</v>
      </c>
    </row>
    <row r="108" spans="1:27" ht="12.75" hidden="1" customHeight="1" outlineLevel="1" x14ac:dyDescent="0.2">
      <c r="A108" s="99" t="s">
        <v>1134</v>
      </c>
      <c r="B108" s="63" t="s">
        <v>238</v>
      </c>
      <c r="C108" s="43" t="s">
        <v>79</v>
      </c>
      <c r="D108" s="44">
        <v>1354.17</v>
      </c>
      <c r="E108" s="44">
        <v>1216.97</v>
      </c>
      <c r="F108" s="44">
        <v>1114</v>
      </c>
      <c r="G108" s="44">
        <v>1053.27</v>
      </c>
      <c r="H108" s="44">
        <v>1018.43</v>
      </c>
      <c r="I108" s="44">
        <v>1086.82</v>
      </c>
      <c r="J108" s="44">
        <v>1293.17</v>
      </c>
      <c r="K108" s="44">
        <v>1618.06</v>
      </c>
      <c r="L108" s="44">
        <v>2012.24</v>
      </c>
      <c r="M108" s="44">
        <v>2086.5300000000002</v>
      </c>
      <c r="N108" s="44">
        <v>2101.4</v>
      </c>
      <c r="O108" s="44">
        <v>2134.5</v>
      </c>
      <c r="P108" s="44">
        <v>2115.61</v>
      </c>
      <c r="Q108" s="44">
        <v>2168.66</v>
      </c>
      <c r="R108" s="44">
        <v>2190.4899999999998</v>
      </c>
      <c r="S108" s="44">
        <v>2208.2399999999998</v>
      </c>
      <c r="T108" s="44">
        <v>2295.59</v>
      </c>
      <c r="U108" s="44">
        <v>2194.4299999999998</v>
      </c>
      <c r="V108" s="44">
        <v>2101.27</v>
      </c>
      <c r="W108" s="44">
        <v>2085.94</v>
      </c>
      <c r="X108" s="44">
        <v>2085.2199999999998</v>
      </c>
      <c r="Y108" s="44">
        <v>2051.12</v>
      </c>
      <c r="Z108" s="44">
        <v>1750.38</v>
      </c>
      <c r="AA108" s="44">
        <v>1597.12</v>
      </c>
    </row>
    <row r="109" spans="1:27" ht="12.75" hidden="1" customHeight="1" outlineLevel="1" x14ac:dyDescent="0.2">
      <c r="A109" s="99" t="s">
        <v>1135</v>
      </c>
      <c r="B109" s="63" t="s">
        <v>90</v>
      </c>
      <c r="C109" s="43" t="s">
        <v>79</v>
      </c>
      <c r="D109" s="44">
        <f t="shared" ref="D109:AA109" si="61">$D$9</f>
        <v>66.180000000000007</v>
      </c>
      <c r="E109" s="44">
        <f t="shared" si="61"/>
        <v>66.180000000000007</v>
      </c>
      <c r="F109" s="44">
        <f t="shared" si="61"/>
        <v>66.180000000000007</v>
      </c>
      <c r="G109" s="44">
        <f t="shared" si="61"/>
        <v>66.180000000000007</v>
      </c>
      <c r="H109" s="44">
        <f t="shared" si="61"/>
        <v>66.180000000000007</v>
      </c>
      <c r="I109" s="44">
        <f t="shared" si="61"/>
        <v>66.180000000000007</v>
      </c>
      <c r="J109" s="44">
        <f t="shared" si="61"/>
        <v>66.180000000000007</v>
      </c>
      <c r="K109" s="44">
        <f t="shared" si="61"/>
        <v>66.180000000000007</v>
      </c>
      <c r="L109" s="44">
        <f t="shared" si="61"/>
        <v>66.180000000000007</v>
      </c>
      <c r="M109" s="44">
        <f t="shared" si="61"/>
        <v>66.180000000000007</v>
      </c>
      <c r="N109" s="44">
        <f t="shared" si="61"/>
        <v>66.180000000000007</v>
      </c>
      <c r="O109" s="44">
        <f t="shared" si="61"/>
        <v>66.180000000000007</v>
      </c>
      <c r="P109" s="44">
        <f t="shared" si="61"/>
        <v>66.180000000000007</v>
      </c>
      <c r="Q109" s="44">
        <f t="shared" si="61"/>
        <v>66.180000000000007</v>
      </c>
      <c r="R109" s="44">
        <f t="shared" si="61"/>
        <v>66.180000000000007</v>
      </c>
      <c r="S109" s="44">
        <f t="shared" si="61"/>
        <v>66.180000000000007</v>
      </c>
      <c r="T109" s="44">
        <f t="shared" si="61"/>
        <v>66.180000000000007</v>
      </c>
      <c r="U109" s="44">
        <f t="shared" si="61"/>
        <v>66.180000000000007</v>
      </c>
      <c r="V109" s="44">
        <f t="shared" si="61"/>
        <v>66.180000000000007</v>
      </c>
      <c r="W109" s="44">
        <f t="shared" si="61"/>
        <v>66.180000000000007</v>
      </c>
      <c r="X109" s="44">
        <f t="shared" si="61"/>
        <v>66.180000000000007</v>
      </c>
      <c r="Y109" s="44">
        <f t="shared" si="61"/>
        <v>66.180000000000007</v>
      </c>
      <c r="Z109" s="44">
        <f t="shared" si="61"/>
        <v>66.180000000000007</v>
      </c>
      <c r="AA109" s="44">
        <f t="shared" si="61"/>
        <v>66.180000000000007</v>
      </c>
    </row>
    <row r="110" spans="1:27" ht="12.75" hidden="1" customHeight="1" outlineLevel="1" x14ac:dyDescent="0.2">
      <c r="A110" s="99" t="s">
        <v>1136</v>
      </c>
      <c r="B110" s="63" t="s">
        <v>83</v>
      </c>
      <c r="C110" s="43" t="s">
        <v>79</v>
      </c>
      <c r="D110" s="44">
        <v>3.92</v>
      </c>
      <c r="E110" s="44">
        <v>3.92</v>
      </c>
      <c r="F110" s="44">
        <v>3.92</v>
      </c>
      <c r="G110" s="44">
        <v>3.92</v>
      </c>
      <c r="H110" s="44">
        <v>3.92</v>
      </c>
      <c r="I110" s="44">
        <v>3.92</v>
      </c>
      <c r="J110" s="44">
        <v>3.92</v>
      </c>
      <c r="K110" s="44">
        <v>3.92</v>
      </c>
      <c r="L110" s="44">
        <v>3.92</v>
      </c>
      <c r="M110" s="44">
        <v>3.92</v>
      </c>
      <c r="N110" s="44">
        <v>3.92</v>
      </c>
      <c r="O110" s="44">
        <v>3.92</v>
      </c>
      <c r="P110" s="44">
        <v>3.92</v>
      </c>
      <c r="Q110" s="44">
        <v>3.92</v>
      </c>
      <c r="R110" s="44">
        <v>3.92</v>
      </c>
      <c r="S110" s="44">
        <v>3.92</v>
      </c>
      <c r="T110" s="44">
        <v>3.92</v>
      </c>
      <c r="U110" s="44">
        <v>3.92</v>
      </c>
      <c r="V110" s="44">
        <v>3.92</v>
      </c>
      <c r="W110" s="44">
        <v>3.92</v>
      </c>
      <c r="X110" s="44">
        <v>3.92</v>
      </c>
      <c r="Y110" s="44">
        <v>3.92</v>
      </c>
      <c r="Z110" s="44">
        <v>3.92</v>
      </c>
      <c r="AA110" s="44">
        <v>3.92</v>
      </c>
    </row>
    <row r="111" spans="1:27" ht="12.75" hidden="1" customHeight="1" outlineLevel="1" x14ac:dyDescent="0.2">
      <c r="A111" s="99" t="s">
        <v>1137</v>
      </c>
      <c r="B111" s="63" t="s">
        <v>81</v>
      </c>
      <c r="C111" s="43" t="s">
        <v>79</v>
      </c>
      <c r="D111" s="44">
        <f>$D$11</f>
        <v>216.36</v>
      </c>
      <c r="E111" s="44">
        <f t="shared" ref="E111:AA111" si="62">$D$11</f>
        <v>216.36</v>
      </c>
      <c r="F111" s="44">
        <f t="shared" si="62"/>
        <v>216.36</v>
      </c>
      <c r="G111" s="44">
        <f t="shared" si="62"/>
        <v>216.36</v>
      </c>
      <c r="H111" s="44">
        <f t="shared" si="62"/>
        <v>216.36</v>
      </c>
      <c r="I111" s="44">
        <f t="shared" si="62"/>
        <v>216.36</v>
      </c>
      <c r="J111" s="44">
        <f t="shared" si="62"/>
        <v>216.36</v>
      </c>
      <c r="K111" s="44">
        <f t="shared" si="62"/>
        <v>216.36</v>
      </c>
      <c r="L111" s="44">
        <f t="shared" si="62"/>
        <v>216.36</v>
      </c>
      <c r="M111" s="44">
        <f t="shared" si="62"/>
        <v>216.36</v>
      </c>
      <c r="N111" s="44">
        <f t="shared" si="62"/>
        <v>216.36</v>
      </c>
      <c r="O111" s="44">
        <f t="shared" si="62"/>
        <v>216.36</v>
      </c>
      <c r="P111" s="44">
        <f t="shared" si="62"/>
        <v>216.36</v>
      </c>
      <c r="Q111" s="44">
        <f t="shared" si="62"/>
        <v>216.36</v>
      </c>
      <c r="R111" s="44">
        <f>$D$11</f>
        <v>216.36</v>
      </c>
      <c r="S111" s="44">
        <f t="shared" si="62"/>
        <v>216.36</v>
      </c>
      <c r="T111" s="44">
        <f t="shared" si="62"/>
        <v>216.36</v>
      </c>
      <c r="U111" s="44">
        <f t="shared" si="62"/>
        <v>216.36</v>
      </c>
      <c r="V111" s="44">
        <f t="shared" si="62"/>
        <v>216.36</v>
      </c>
      <c r="W111" s="44">
        <f t="shared" si="62"/>
        <v>216.36</v>
      </c>
      <c r="X111" s="44">
        <f t="shared" si="62"/>
        <v>216.36</v>
      </c>
      <c r="Y111" s="44">
        <f t="shared" si="62"/>
        <v>216.36</v>
      </c>
      <c r="Z111" s="44">
        <f t="shared" si="62"/>
        <v>216.36</v>
      </c>
      <c r="AA111" s="44">
        <f t="shared" si="62"/>
        <v>216.36</v>
      </c>
    </row>
    <row r="112" spans="1:27" ht="12.75" customHeight="1" collapsed="1" x14ac:dyDescent="0.2">
      <c r="A112" s="98" t="s">
        <v>1138</v>
      </c>
      <c r="B112" s="28" t="str">
        <f>"22"&amp;"."&amp;$B$663&amp;"."&amp;$B$664</f>
        <v>22.08.2023</v>
      </c>
      <c r="C112" s="90" t="s">
        <v>76</v>
      </c>
      <c r="D112" s="91">
        <f>ROUND(((D113+D114+D116+D115)/1000),5)</f>
        <v>1.52241</v>
      </c>
      <c r="E112" s="91">
        <f>ROUND(((E113+E114+E116+E115)/1000),5)</f>
        <v>1.3726499999999999</v>
      </c>
      <c r="F112" s="91">
        <f>ROUND(((F113+F114+F116+F115)/1000),5)</f>
        <v>1.22661</v>
      </c>
      <c r="G112" s="91">
        <f t="shared" ref="G112:AA112" si="63">ROUND(((G113+G114+G116+G115)/1000),5)</f>
        <v>1.1676200000000001</v>
      </c>
      <c r="H112" s="91">
        <f t="shared" si="63"/>
        <v>1.1848399999999999</v>
      </c>
      <c r="I112" s="91">
        <f t="shared" si="63"/>
        <v>1.30989</v>
      </c>
      <c r="J112" s="91">
        <f t="shared" si="63"/>
        <v>1.5855399999999999</v>
      </c>
      <c r="K112" s="91">
        <f t="shared" si="63"/>
        <v>1.7630699999999999</v>
      </c>
      <c r="L112" s="91">
        <f t="shared" si="63"/>
        <v>2.0717400000000001</v>
      </c>
      <c r="M112" s="91">
        <f t="shared" si="63"/>
        <v>2.2946900000000001</v>
      </c>
      <c r="N112" s="91">
        <f t="shared" si="63"/>
        <v>2.35623</v>
      </c>
      <c r="O112" s="91">
        <f t="shared" si="63"/>
        <v>2.3566699999999998</v>
      </c>
      <c r="P112" s="91">
        <f t="shared" si="63"/>
        <v>2.3553500000000001</v>
      </c>
      <c r="Q112" s="91">
        <f t="shared" si="63"/>
        <v>2.3684400000000001</v>
      </c>
      <c r="R112" s="91">
        <f t="shared" si="63"/>
        <v>2.4539200000000001</v>
      </c>
      <c r="S112" s="91">
        <f t="shared" si="63"/>
        <v>2.4769000000000001</v>
      </c>
      <c r="T112" s="91">
        <f t="shared" si="63"/>
        <v>2.4815100000000001</v>
      </c>
      <c r="U112" s="91">
        <f t="shared" si="63"/>
        <v>2.4797600000000002</v>
      </c>
      <c r="V112" s="91">
        <f t="shared" si="63"/>
        <v>2.3829400000000001</v>
      </c>
      <c r="W112" s="91">
        <f t="shared" si="63"/>
        <v>2.3740800000000002</v>
      </c>
      <c r="X112" s="91">
        <f t="shared" si="63"/>
        <v>2.3611200000000001</v>
      </c>
      <c r="Y112" s="91">
        <f t="shared" si="63"/>
        <v>2.21997</v>
      </c>
      <c r="Z112" s="91">
        <f t="shared" si="63"/>
        <v>2.0045299999999999</v>
      </c>
      <c r="AA112" s="91">
        <f t="shared" si="63"/>
        <v>1.75972</v>
      </c>
    </row>
    <row r="113" spans="1:27" ht="12.75" hidden="1" customHeight="1" outlineLevel="1" x14ac:dyDescent="0.2">
      <c r="A113" s="99" t="s">
        <v>1139</v>
      </c>
      <c r="B113" s="63" t="s">
        <v>238</v>
      </c>
      <c r="C113" s="43" t="s">
        <v>79</v>
      </c>
      <c r="D113" s="44">
        <v>1235.95</v>
      </c>
      <c r="E113" s="44">
        <v>1086.19</v>
      </c>
      <c r="F113" s="44">
        <v>940.15</v>
      </c>
      <c r="G113" s="44">
        <v>881.16</v>
      </c>
      <c r="H113" s="44">
        <v>898.38</v>
      </c>
      <c r="I113" s="44">
        <v>1023.43</v>
      </c>
      <c r="J113" s="44">
        <v>1299.08</v>
      </c>
      <c r="K113" s="44">
        <v>1476.61</v>
      </c>
      <c r="L113" s="44">
        <v>1785.28</v>
      </c>
      <c r="M113" s="44">
        <v>2008.23</v>
      </c>
      <c r="N113" s="44">
        <v>2069.77</v>
      </c>
      <c r="O113" s="44">
        <v>2070.21</v>
      </c>
      <c r="P113" s="44">
        <v>2068.89</v>
      </c>
      <c r="Q113" s="44">
        <v>2081.98</v>
      </c>
      <c r="R113" s="44">
        <v>2167.46</v>
      </c>
      <c r="S113" s="44">
        <v>2190.44</v>
      </c>
      <c r="T113" s="44">
        <v>2195.0500000000002</v>
      </c>
      <c r="U113" s="44">
        <v>2193.3000000000002</v>
      </c>
      <c r="V113" s="44">
        <v>2096.48</v>
      </c>
      <c r="W113" s="44">
        <v>2087.62</v>
      </c>
      <c r="X113" s="44">
        <v>2074.66</v>
      </c>
      <c r="Y113" s="44">
        <v>1933.51</v>
      </c>
      <c r="Z113" s="44">
        <v>1718.07</v>
      </c>
      <c r="AA113" s="44">
        <v>1473.26</v>
      </c>
    </row>
    <row r="114" spans="1:27" ht="12.75" hidden="1" customHeight="1" outlineLevel="1" x14ac:dyDescent="0.2">
      <c r="A114" s="99" t="s">
        <v>1140</v>
      </c>
      <c r="B114" s="63" t="s">
        <v>90</v>
      </c>
      <c r="C114" s="43" t="s">
        <v>79</v>
      </c>
      <c r="D114" s="44">
        <f t="shared" ref="D114:AA114" si="64">$D$9</f>
        <v>66.180000000000007</v>
      </c>
      <c r="E114" s="44">
        <f t="shared" si="64"/>
        <v>66.180000000000007</v>
      </c>
      <c r="F114" s="44">
        <f t="shared" si="64"/>
        <v>66.180000000000007</v>
      </c>
      <c r="G114" s="44">
        <f t="shared" si="64"/>
        <v>66.180000000000007</v>
      </c>
      <c r="H114" s="44">
        <f t="shared" si="64"/>
        <v>66.180000000000007</v>
      </c>
      <c r="I114" s="44">
        <f t="shared" si="64"/>
        <v>66.180000000000007</v>
      </c>
      <c r="J114" s="44">
        <f t="shared" si="64"/>
        <v>66.180000000000007</v>
      </c>
      <c r="K114" s="44">
        <f t="shared" si="64"/>
        <v>66.180000000000007</v>
      </c>
      <c r="L114" s="44">
        <f t="shared" si="64"/>
        <v>66.180000000000007</v>
      </c>
      <c r="M114" s="44">
        <f t="shared" si="64"/>
        <v>66.180000000000007</v>
      </c>
      <c r="N114" s="44">
        <f t="shared" si="64"/>
        <v>66.180000000000007</v>
      </c>
      <c r="O114" s="44">
        <f t="shared" si="64"/>
        <v>66.180000000000007</v>
      </c>
      <c r="P114" s="44">
        <f t="shared" si="64"/>
        <v>66.180000000000007</v>
      </c>
      <c r="Q114" s="44">
        <f t="shared" si="64"/>
        <v>66.180000000000007</v>
      </c>
      <c r="R114" s="44">
        <f t="shared" si="64"/>
        <v>66.180000000000007</v>
      </c>
      <c r="S114" s="44">
        <f t="shared" si="64"/>
        <v>66.180000000000007</v>
      </c>
      <c r="T114" s="44">
        <f t="shared" si="64"/>
        <v>66.180000000000007</v>
      </c>
      <c r="U114" s="44">
        <f t="shared" si="64"/>
        <v>66.180000000000007</v>
      </c>
      <c r="V114" s="44">
        <f t="shared" si="64"/>
        <v>66.180000000000007</v>
      </c>
      <c r="W114" s="44">
        <f t="shared" si="64"/>
        <v>66.180000000000007</v>
      </c>
      <c r="X114" s="44">
        <f t="shared" si="64"/>
        <v>66.180000000000007</v>
      </c>
      <c r="Y114" s="44">
        <f t="shared" si="64"/>
        <v>66.180000000000007</v>
      </c>
      <c r="Z114" s="44">
        <f t="shared" si="64"/>
        <v>66.180000000000007</v>
      </c>
      <c r="AA114" s="44">
        <f t="shared" si="64"/>
        <v>66.180000000000007</v>
      </c>
    </row>
    <row r="115" spans="1:27" ht="12.75" hidden="1" customHeight="1" outlineLevel="1" x14ac:dyDescent="0.2">
      <c r="A115" s="99" t="s">
        <v>1141</v>
      </c>
      <c r="B115" s="63" t="s">
        <v>83</v>
      </c>
      <c r="C115" s="43" t="s">
        <v>79</v>
      </c>
      <c r="D115" s="44">
        <v>3.92</v>
      </c>
      <c r="E115" s="44">
        <v>3.92</v>
      </c>
      <c r="F115" s="44">
        <v>3.92</v>
      </c>
      <c r="G115" s="44">
        <v>3.92</v>
      </c>
      <c r="H115" s="44">
        <v>3.92</v>
      </c>
      <c r="I115" s="44">
        <v>3.92</v>
      </c>
      <c r="J115" s="44">
        <v>3.92</v>
      </c>
      <c r="K115" s="44">
        <v>3.92</v>
      </c>
      <c r="L115" s="44">
        <v>3.92</v>
      </c>
      <c r="M115" s="44">
        <v>3.92</v>
      </c>
      <c r="N115" s="44">
        <v>3.92</v>
      </c>
      <c r="O115" s="44">
        <v>3.92</v>
      </c>
      <c r="P115" s="44">
        <v>3.92</v>
      </c>
      <c r="Q115" s="44">
        <v>3.92</v>
      </c>
      <c r="R115" s="44">
        <v>3.92</v>
      </c>
      <c r="S115" s="44">
        <v>3.92</v>
      </c>
      <c r="T115" s="44">
        <v>3.92</v>
      </c>
      <c r="U115" s="44">
        <v>3.92</v>
      </c>
      <c r="V115" s="44">
        <v>3.92</v>
      </c>
      <c r="W115" s="44">
        <v>3.92</v>
      </c>
      <c r="X115" s="44">
        <v>3.92</v>
      </c>
      <c r="Y115" s="44">
        <v>3.92</v>
      </c>
      <c r="Z115" s="44">
        <v>3.92</v>
      </c>
      <c r="AA115" s="44">
        <v>3.92</v>
      </c>
    </row>
    <row r="116" spans="1:27" ht="12.75" hidden="1" customHeight="1" outlineLevel="1" x14ac:dyDescent="0.2">
      <c r="A116" s="99" t="s">
        <v>1142</v>
      </c>
      <c r="B116" s="63" t="s">
        <v>81</v>
      </c>
      <c r="C116" s="43" t="s">
        <v>79</v>
      </c>
      <c r="D116" s="44">
        <f>$D$11</f>
        <v>216.36</v>
      </c>
      <c r="E116" s="44">
        <f t="shared" ref="E116:AA116" si="65">$D$11</f>
        <v>216.36</v>
      </c>
      <c r="F116" s="44">
        <f t="shared" si="65"/>
        <v>216.36</v>
      </c>
      <c r="G116" s="44">
        <f t="shared" si="65"/>
        <v>216.36</v>
      </c>
      <c r="H116" s="44">
        <f t="shared" si="65"/>
        <v>216.36</v>
      </c>
      <c r="I116" s="44">
        <f t="shared" si="65"/>
        <v>216.36</v>
      </c>
      <c r="J116" s="44">
        <f t="shared" si="65"/>
        <v>216.36</v>
      </c>
      <c r="K116" s="44">
        <f t="shared" si="65"/>
        <v>216.36</v>
      </c>
      <c r="L116" s="44">
        <f t="shared" si="65"/>
        <v>216.36</v>
      </c>
      <c r="M116" s="44">
        <f t="shared" si="65"/>
        <v>216.36</v>
      </c>
      <c r="N116" s="44">
        <f t="shared" si="65"/>
        <v>216.36</v>
      </c>
      <c r="O116" s="44">
        <f t="shared" si="65"/>
        <v>216.36</v>
      </c>
      <c r="P116" s="44">
        <f t="shared" si="65"/>
        <v>216.36</v>
      </c>
      <c r="Q116" s="44">
        <f t="shared" si="65"/>
        <v>216.36</v>
      </c>
      <c r="R116" s="44">
        <f>$D$11</f>
        <v>216.36</v>
      </c>
      <c r="S116" s="44">
        <f t="shared" si="65"/>
        <v>216.36</v>
      </c>
      <c r="T116" s="44">
        <f t="shared" si="65"/>
        <v>216.36</v>
      </c>
      <c r="U116" s="44">
        <f t="shared" si="65"/>
        <v>216.36</v>
      </c>
      <c r="V116" s="44">
        <f t="shared" si="65"/>
        <v>216.36</v>
      </c>
      <c r="W116" s="44">
        <f t="shared" si="65"/>
        <v>216.36</v>
      </c>
      <c r="X116" s="44">
        <f t="shared" si="65"/>
        <v>216.36</v>
      </c>
      <c r="Y116" s="44">
        <f t="shared" si="65"/>
        <v>216.36</v>
      </c>
      <c r="Z116" s="44">
        <f t="shared" si="65"/>
        <v>216.36</v>
      </c>
      <c r="AA116" s="44">
        <f t="shared" si="65"/>
        <v>216.36</v>
      </c>
    </row>
    <row r="117" spans="1:27" ht="12.75" customHeight="1" collapsed="1" x14ac:dyDescent="0.2">
      <c r="A117" s="98" t="s">
        <v>1143</v>
      </c>
      <c r="B117" s="28" t="str">
        <f>"23"&amp;"."&amp;$B$663&amp;"."&amp;$B$664</f>
        <v>23.08.2023</v>
      </c>
      <c r="C117" s="90" t="s">
        <v>76</v>
      </c>
      <c r="D117" s="91">
        <f>ROUND(((D118+D119+D121+D120)/1000),5)</f>
        <v>1.51078</v>
      </c>
      <c r="E117" s="91">
        <f>ROUND(((E118+E119+E121+E120)/1000),5)</f>
        <v>1.2372799999999999</v>
      </c>
      <c r="F117" s="91">
        <f>ROUND(((F118+F119+F121+F120)/1000),5)</f>
        <v>1.1703600000000001</v>
      </c>
      <c r="G117" s="91">
        <f t="shared" ref="G117:AA117" si="66">ROUND(((G118+G119+G121+G120)/1000),5)</f>
        <v>1.13243</v>
      </c>
      <c r="H117" s="91">
        <f t="shared" si="66"/>
        <v>1.1301600000000001</v>
      </c>
      <c r="I117" s="91">
        <f t="shared" si="66"/>
        <v>0.53073999999999999</v>
      </c>
      <c r="J117" s="91">
        <f t="shared" si="66"/>
        <v>1.4733499999999999</v>
      </c>
      <c r="K117" s="91">
        <f t="shared" si="66"/>
        <v>1.8180799999999999</v>
      </c>
      <c r="L117" s="91">
        <f t="shared" si="66"/>
        <v>2.03728</v>
      </c>
      <c r="M117" s="91">
        <f t="shared" si="66"/>
        <v>2.35825</v>
      </c>
      <c r="N117" s="91">
        <f t="shared" si="66"/>
        <v>2.4024800000000002</v>
      </c>
      <c r="O117" s="91">
        <f t="shared" si="66"/>
        <v>2.4072100000000001</v>
      </c>
      <c r="P117" s="91">
        <f t="shared" si="66"/>
        <v>2.39453</v>
      </c>
      <c r="Q117" s="91">
        <f t="shared" si="66"/>
        <v>2.35778</v>
      </c>
      <c r="R117" s="91">
        <f t="shared" si="66"/>
        <v>2.3913199999999999</v>
      </c>
      <c r="S117" s="91">
        <f t="shared" si="66"/>
        <v>2.3913500000000001</v>
      </c>
      <c r="T117" s="91">
        <f t="shared" si="66"/>
        <v>2.3813200000000001</v>
      </c>
      <c r="U117" s="91">
        <f t="shared" si="66"/>
        <v>2.3680699999999999</v>
      </c>
      <c r="V117" s="91">
        <f t="shared" si="66"/>
        <v>2.31081</v>
      </c>
      <c r="W117" s="91">
        <f t="shared" si="66"/>
        <v>2.3395100000000002</v>
      </c>
      <c r="X117" s="91">
        <f t="shared" si="66"/>
        <v>2.23583</v>
      </c>
      <c r="Y117" s="91">
        <f t="shared" si="66"/>
        <v>2.1471499999999999</v>
      </c>
      <c r="Z117" s="91">
        <f t="shared" si="66"/>
        <v>2.0276200000000002</v>
      </c>
      <c r="AA117" s="91">
        <f t="shared" si="66"/>
        <v>1.73733</v>
      </c>
    </row>
    <row r="118" spans="1:27" ht="12.75" hidden="1" customHeight="1" outlineLevel="1" x14ac:dyDescent="0.2">
      <c r="A118" s="99" t="s">
        <v>1144</v>
      </c>
      <c r="B118" s="63" t="s">
        <v>238</v>
      </c>
      <c r="C118" s="43" t="s">
        <v>79</v>
      </c>
      <c r="D118" s="44">
        <v>1224.32</v>
      </c>
      <c r="E118" s="44">
        <v>950.82</v>
      </c>
      <c r="F118" s="44">
        <v>883.9</v>
      </c>
      <c r="G118" s="44">
        <v>845.97</v>
      </c>
      <c r="H118" s="44">
        <v>843.7</v>
      </c>
      <c r="I118" s="44">
        <v>244.28</v>
      </c>
      <c r="J118" s="44">
        <v>1186.8900000000001</v>
      </c>
      <c r="K118" s="44">
        <v>1531.62</v>
      </c>
      <c r="L118" s="44">
        <v>1750.82</v>
      </c>
      <c r="M118" s="44">
        <v>2071.79</v>
      </c>
      <c r="N118" s="44">
        <v>2116.02</v>
      </c>
      <c r="O118" s="44">
        <v>2120.75</v>
      </c>
      <c r="P118" s="44">
        <v>2108.0700000000002</v>
      </c>
      <c r="Q118" s="44">
        <v>2071.3200000000002</v>
      </c>
      <c r="R118" s="44">
        <v>2104.86</v>
      </c>
      <c r="S118" s="44">
        <v>2104.89</v>
      </c>
      <c r="T118" s="44">
        <v>2094.86</v>
      </c>
      <c r="U118" s="44">
        <v>2081.61</v>
      </c>
      <c r="V118" s="44">
        <v>2024.35</v>
      </c>
      <c r="W118" s="44">
        <v>2053.0500000000002</v>
      </c>
      <c r="X118" s="44">
        <v>1949.37</v>
      </c>
      <c r="Y118" s="44">
        <v>1860.69</v>
      </c>
      <c r="Z118" s="44">
        <v>1741.16</v>
      </c>
      <c r="AA118" s="44">
        <v>1450.87</v>
      </c>
    </row>
    <row r="119" spans="1:27" ht="12.75" hidden="1" customHeight="1" outlineLevel="1" x14ac:dyDescent="0.2">
      <c r="A119" s="99" t="s">
        <v>1145</v>
      </c>
      <c r="B119" s="63" t="s">
        <v>90</v>
      </c>
      <c r="C119" s="43" t="s">
        <v>79</v>
      </c>
      <c r="D119" s="44">
        <f t="shared" ref="D119:AA119" si="67">$D$9</f>
        <v>66.180000000000007</v>
      </c>
      <c r="E119" s="44">
        <f t="shared" si="67"/>
        <v>66.180000000000007</v>
      </c>
      <c r="F119" s="44">
        <f t="shared" si="67"/>
        <v>66.180000000000007</v>
      </c>
      <c r="G119" s="44">
        <f t="shared" si="67"/>
        <v>66.180000000000007</v>
      </c>
      <c r="H119" s="44">
        <f t="shared" si="67"/>
        <v>66.180000000000007</v>
      </c>
      <c r="I119" s="44">
        <f t="shared" si="67"/>
        <v>66.180000000000007</v>
      </c>
      <c r="J119" s="44">
        <f t="shared" si="67"/>
        <v>66.180000000000007</v>
      </c>
      <c r="K119" s="44">
        <f t="shared" si="67"/>
        <v>66.180000000000007</v>
      </c>
      <c r="L119" s="44">
        <f t="shared" si="67"/>
        <v>66.180000000000007</v>
      </c>
      <c r="M119" s="44">
        <f t="shared" si="67"/>
        <v>66.180000000000007</v>
      </c>
      <c r="N119" s="44">
        <f t="shared" si="67"/>
        <v>66.180000000000007</v>
      </c>
      <c r="O119" s="44">
        <f t="shared" si="67"/>
        <v>66.180000000000007</v>
      </c>
      <c r="P119" s="44">
        <f t="shared" si="67"/>
        <v>66.180000000000007</v>
      </c>
      <c r="Q119" s="44">
        <f t="shared" si="67"/>
        <v>66.180000000000007</v>
      </c>
      <c r="R119" s="44">
        <f t="shared" si="67"/>
        <v>66.180000000000007</v>
      </c>
      <c r="S119" s="44">
        <f t="shared" si="67"/>
        <v>66.180000000000007</v>
      </c>
      <c r="T119" s="44">
        <f t="shared" si="67"/>
        <v>66.180000000000007</v>
      </c>
      <c r="U119" s="44">
        <f t="shared" si="67"/>
        <v>66.180000000000007</v>
      </c>
      <c r="V119" s="44">
        <f t="shared" si="67"/>
        <v>66.180000000000007</v>
      </c>
      <c r="W119" s="44">
        <f t="shared" si="67"/>
        <v>66.180000000000007</v>
      </c>
      <c r="X119" s="44">
        <f t="shared" si="67"/>
        <v>66.180000000000007</v>
      </c>
      <c r="Y119" s="44">
        <f t="shared" si="67"/>
        <v>66.180000000000007</v>
      </c>
      <c r="Z119" s="44">
        <f t="shared" si="67"/>
        <v>66.180000000000007</v>
      </c>
      <c r="AA119" s="44">
        <f t="shared" si="67"/>
        <v>66.180000000000007</v>
      </c>
    </row>
    <row r="120" spans="1:27" ht="12.75" hidden="1" customHeight="1" outlineLevel="1" x14ac:dyDescent="0.2">
      <c r="A120" s="99" t="s">
        <v>1146</v>
      </c>
      <c r="B120" s="63" t="s">
        <v>83</v>
      </c>
      <c r="C120" s="43" t="s">
        <v>79</v>
      </c>
      <c r="D120" s="44">
        <v>3.92</v>
      </c>
      <c r="E120" s="44">
        <v>3.92</v>
      </c>
      <c r="F120" s="44">
        <v>3.92</v>
      </c>
      <c r="G120" s="44">
        <v>3.92</v>
      </c>
      <c r="H120" s="44">
        <v>3.92</v>
      </c>
      <c r="I120" s="44">
        <v>3.92</v>
      </c>
      <c r="J120" s="44">
        <v>3.92</v>
      </c>
      <c r="K120" s="44">
        <v>3.92</v>
      </c>
      <c r="L120" s="44">
        <v>3.92</v>
      </c>
      <c r="M120" s="44">
        <v>3.92</v>
      </c>
      <c r="N120" s="44">
        <v>3.92</v>
      </c>
      <c r="O120" s="44">
        <v>3.92</v>
      </c>
      <c r="P120" s="44">
        <v>3.92</v>
      </c>
      <c r="Q120" s="44">
        <v>3.92</v>
      </c>
      <c r="R120" s="44">
        <v>3.92</v>
      </c>
      <c r="S120" s="44">
        <v>3.92</v>
      </c>
      <c r="T120" s="44">
        <v>3.92</v>
      </c>
      <c r="U120" s="44">
        <v>3.92</v>
      </c>
      <c r="V120" s="44">
        <v>3.92</v>
      </c>
      <c r="W120" s="44">
        <v>3.92</v>
      </c>
      <c r="X120" s="44">
        <v>3.92</v>
      </c>
      <c r="Y120" s="44">
        <v>3.92</v>
      </c>
      <c r="Z120" s="44">
        <v>3.92</v>
      </c>
      <c r="AA120" s="44">
        <v>3.92</v>
      </c>
    </row>
    <row r="121" spans="1:27" ht="12.75" hidden="1" customHeight="1" outlineLevel="1" x14ac:dyDescent="0.2">
      <c r="A121" s="99" t="s">
        <v>1147</v>
      </c>
      <c r="B121" s="63" t="s">
        <v>81</v>
      </c>
      <c r="C121" s="43" t="s">
        <v>79</v>
      </c>
      <c r="D121" s="44">
        <f>$D$11</f>
        <v>216.36</v>
      </c>
      <c r="E121" s="44">
        <f t="shared" ref="E121:AA121" si="68">$D$11</f>
        <v>216.36</v>
      </c>
      <c r="F121" s="44">
        <f t="shared" si="68"/>
        <v>216.36</v>
      </c>
      <c r="G121" s="44">
        <f t="shared" si="68"/>
        <v>216.36</v>
      </c>
      <c r="H121" s="44">
        <f t="shared" si="68"/>
        <v>216.36</v>
      </c>
      <c r="I121" s="44">
        <f t="shared" si="68"/>
        <v>216.36</v>
      </c>
      <c r="J121" s="44">
        <f t="shared" si="68"/>
        <v>216.36</v>
      </c>
      <c r="K121" s="44">
        <f t="shared" si="68"/>
        <v>216.36</v>
      </c>
      <c r="L121" s="44">
        <f t="shared" si="68"/>
        <v>216.36</v>
      </c>
      <c r="M121" s="44">
        <f t="shared" si="68"/>
        <v>216.36</v>
      </c>
      <c r="N121" s="44">
        <f t="shared" si="68"/>
        <v>216.36</v>
      </c>
      <c r="O121" s="44">
        <f t="shared" si="68"/>
        <v>216.36</v>
      </c>
      <c r="P121" s="44">
        <f t="shared" si="68"/>
        <v>216.36</v>
      </c>
      <c r="Q121" s="44">
        <f t="shared" si="68"/>
        <v>216.36</v>
      </c>
      <c r="R121" s="44">
        <f>$D$11</f>
        <v>216.36</v>
      </c>
      <c r="S121" s="44">
        <f t="shared" si="68"/>
        <v>216.36</v>
      </c>
      <c r="T121" s="44">
        <f t="shared" si="68"/>
        <v>216.36</v>
      </c>
      <c r="U121" s="44">
        <f t="shared" si="68"/>
        <v>216.36</v>
      </c>
      <c r="V121" s="44">
        <f t="shared" si="68"/>
        <v>216.36</v>
      </c>
      <c r="W121" s="44">
        <f t="shared" si="68"/>
        <v>216.36</v>
      </c>
      <c r="X121" s="44">
        <f t="shared" si="68"/>
        <v>216.36</v>
      </c>
      <c r="Y121" s="44">
        <f t="shared" si="68"/>
        <v>216.36</v>
      </c>
      <c r="Z121" s="44">
        <f t="shared" si="68"/>
        <v>216.36</v>
      </c>
      <c r="AA121" s="44">
        <f t="shared" si="68"/>
        <v>216.36</v>
      </c>
    </row>
    <row r="122" spans="1:27" ht="12.75" customHeight="1" collapsed="1" x14ac:dyDescent="0.2">
      <c r="A122" s="98" t="s">
        <v>1148</v>
      </c>
      <c r="B122" s="28" t="str">
        <f>"24"&amp;"."&amp;$B$663&amp;"."&amp;$B$664</f>
        <v>24.08.2023</v>
      </c>
      <c r="C122" s="90" t="s">
        <v>76</v>
      </c>
      <c r="D122" s="91">
        <f>ROUND(((D123+D124+D126+D125)/1000),5)</f>
        <v>1.4962299999999999</v>
      </c>
      <c r="E122" s="91">
        <f>ROUND(((E123+E124+E126+E125)/1000),5)</f>
        <v>1.25362</v>
      </c>
      <c r="F122" s="91">
        <f>ROUND(((F123+F124+F126+F125)/1000),5)</f>
        <v>1.1504300000000001</v>
      </c>
      <c r="G122" s="91">
        <f t="shared" ref="G122:AA122" si="69">ROUND(((G123+G124+G126+G125)/1000),5)</f>
        <v>0.49730999999999997</v>
      </c>
      <c r="H122" s="91">
        <f t="shared" si="69"/>
        <v>0.50580999999999998</v>
      </c>
      <c r="I122" s="91">
        <f t="shared" si="69"/>
        <v>1.2524200000000001</v>
      </c>
      <c r="J122" s="91">
        <f t="shared" si="69"/>
        <v>1.54288</v>
      </c>
      <c r="K122" s="91">
        <f t="shared" si="69"/>
        <v>1.86775</v>
      </c>
      <c r="L122" s="91">
        <f t="shared" si="69"/>
        <v>2.0695399999999999</v>
      </c>
      <c r="M122" s="91">
        <f t="shared" si="69"/>
        <v>2.1738599999999999</v>
      </c>
      <c r="N122" s="91">
        <f t="shared" si="69"/>
        <v>2.23177</v>
      </c>
      <c r="O122" s="91">
        <f t="shared" si="69"/>
        <v>2.2214499999999999</v>
      </c>
      <c r="P122" s="91">
        <f t="shared" si="69"/>
        <v>2.2034600000000002</v>
      </c>
      <c r="Q122" s="91">
        <f t="shared" si="69"/>
        <v>2.23692</v>
      </c>
      <c r="R122" s="91">
        <f t="shared" si="69"/>
        <v>2.32802</v>
      </c>
      <c r="S122" s="91">
        <f t="shared" si="69"/>
        <v>2.33203</v>
      </c>
      <c r="T122" s="91">
        <f t="shared" si="69"/>
        <v>2.3272200000000001</v>
      </c>
      <c r="U122" s="91">
        <f t="shared" si="69"/>
        <v>2.2241200000000001</v>
      </c>
      <c r="V122" s="91">
        <f t="shared" si="69"/>
        <v>2.2250399999999999</v>
      </c>
      <c r="W122" s="91">
        <f t="shared" si="69"/>
        <v>2.2643200000000001</v>
      </c>
      <c r="X122" s="91">
        <f t="shared" si="69"/>
        <v>2.2937599999999998</v>
      </c>
      <c r="Y122" s="91">
        <f t="shared" si="69"/>
        <v>2.1910699999999999</v>
      </c>
      <c r="Z122" s="91">
        <f t="shared" si="69"/>
        <v>2.0729600000000001</v>
      </c>
      <c r="AA122" s="91">
        <f t="shared" si="69"/>
        <v>1.8058799999999999</v>
      </c>
    </row>
    <row r="123" spans="1:27" ht="12.75" hidden="1" customHeight="1" outlineLevel="1" x14ac:dyDescent="0.2">
      <c r="A123" s="99" t="s">
        <v>1149</v>
      </c>
      <c r="B123" s="63" t="s">
        <v>238</v>
      </c>
      <c r="C123" s="43" t="s">
        <v>79</v>
      </c>
      <c r="D123" s="44">
        <v>1209.77</v>
      </c>
      <c r="E123" s="44">
        <v>967.16</v>
      </c>
      <c r="F123" s="44">
        <v>863.97</v>
      </c>
      <c r="G123" s="44">
        <v>210.85</v>
      </c>
      <c r="H123" s="44">
        <v>219.35</v>
      </c>
      <c r="I123" s="44">
        <v>965.96</v>
      </c>
      <c r="J123" s="44">
        <v>1256.42</v>
      </c>
      <c r="K123" s="44">
        <v>1581.29</v>
      </c>
      <c r="L123" s="44">
        <v>1783.08</v>
      </c>
      <c r="M123" s="44">
        <v>1887.4</v>
      </c>
      <c r="N123" s="44">
        <v>1945.31</v>
      </c>
      <c r="O123" s="44">
        <v>1934.99</v>
      </c>
      <c r="P123" s="44">
        <v>1917</v>
      </c>
      <c r="Q123" s="44">
        <v>1950.46</v>
      </c>
      <c r="R123" s="44">
        <v>2041.56</v>
      </c>
      <c r="S123" s="44">
        <v>2045.57</v>
      </c>
      <c r="T123" s="44">
        <v>2040.76</v>
      </c>
      <c r="U123" s="44">
        <v>1937.66</v>
      </c>
      <c r="V123" s="44">
        <v>1938.58</v>
      </c>
      <c r="W123" s="44">
        <v>1977.86</v>
      </c>
      <c r="X123" s="44">
        <v>2007.3</v>
      </c>
      <c r="Y123" s="44">
        <v>1904.61</v>
      </c>
      <c r="Z123" s="44">
        <v>1786.5</v>
      </c>
      <c r="AA123" s="44">
        <v>1519.42</v>
      </c>
    </row>
    <row r="124" spans="1:27" ht="12.75" hidden="1" customHeight="1" outlineLevel="1" x14ac:dyDescent="0.2">
      <c r="A124" s="99" t="s">
        <v>1150</v>
      </c>
      <c r="B124" s="63" t="s">
        <v>90</v>
      </c>
      <c r="C124" s="43" t="s">
        <v>79</v>
      </c>
      <c r="D124" s="44">
        <f t="shared" ref="D124:AA124" si="70">$D$9</f>
        <v>66.180000000000007</v>
      </c>
      <c r="E124" s="44">
        <f t="shared" si="70"/>
        <v>66.180000000000007</v>
      </c>
      <c r="F124" s="44">
        <f t="shared" si="70"/>
        <v>66.180000000000007</v>
      </c>
      <c r="G124" s="44">
        <f t="shared" si="70"/>
        <v>66.180000000000007</v>
      </c>
      <c r="H124" s="44">
        <f t="shared" si="70"/>
        <v>66.180000000000007</v>
      </c>
      <c r="I124" s="44">
        <f t="shared" si="70"/>
        <v>66.180000000000007</v>
      </c>
      <c r="J124" s="44">
        <f t="shared" si="70"/>
        <v>66.180000000000007</v>
      </c>
      <c r="K124" s="44">
        <f t="shared" si="70"/>
        <v>66.180000000000007</v>
      </c>
      <c r="L124" s="44">
        <f t="shared" si="70"/>
        <v>66.180000000000007</v>
      </c>
      <c r="M124" s="44">
        <f t="shared" si="70"/>
        <v>66.180000000000007</v>
      </c>
      <c r="N124" s="44">
        <f t="shared" si="70"/>
        <v>66.180000000000007</v>
      </c>
      <c r="O124" s="44">
        <f t="shared" si="70"/>
        <v>66.180000000000007</v>
      </c>
      <c r="P124" s="44">
        <f t="shared" si="70"/>
        <v>66.180000000000007</v>
      </c>
      <c r="Q124" s="44">
        <f t="shared" si="70"/>
        <v>66.180000000000007</v>
      </c>
      <c r="R124" s="44">
        <f t="shared" si="70"/>
        <v>66.180000000000007</v>
      </c>
      <c r="S124" s="44">
        <f t="shared" si="70"/>
        <v>66.180000000000007</v>
      </c>
      <c r="T124" s="44">
        <f t="shared" si="70"/>
        <v>66.180000000000007</v>
      </c>
      <c r="U124" s="44">
        <f t="shared" si="70"/>
        <v>66.180000000000007</v>
      </c>
      <c r="V124" s="44">
        <f t="shared" si="70"/>
        <v>66.180000000000007</v>
      </c>
      <c r="W124" s="44">
        <f t="shared" si="70"/>
        <v>66.180000000000007</v>
      </c>
      <c r="X124" s="44">
        <f t="shared" si="70"/>
        <v>66.180000000000007</v>
      </c>
      <c r="Y124" s="44">
        <f t="shared" si="70"/>
        <v>66.180000000000007</v>
      </c>
      <c r="Z124" s="44">
        <f t="shared" si="70"/>
        <v>66.180000000000007</v>
      </c>
      <c r="AA124" s="44">
        <f t="shared" si="70"/>
        <v>66.180000000000007</v>
      </c>
    </row>
    <row r="125" spans="1:27" ht="12.75" hidden="1" customHeight="1" outlineLevel="1" x14ac:dyDescent="0.2">
      <c r="A125" s="99" t="s">
        <v>1151</v>
      </c>
      <c r="B125" s="63" t="s">
        <v>83</v>
      </c>
      <c r="C125" s="43" t="s">
        <v>79</v>
      </c>
      <c r="D125" s="44">
        <v>3.92</v>
      </c>
      <c r="E125" s="44">
        <v>3.92</v>
      </c>
      <c r="F125" s="44">
        <v>3.92</v>
      </c>
      <c r="G125" s="44">
        <v>3.92</v>
      </c>
      <c r="H125" s="44">
        <v>3.92</v>
      </c>
      <c r="I125" s="44">
        <v>3.92</v>
      </c>
      <c r="J125" s="44">
        <v>3.92</v>
      </c>
      <c r="K125" s="44">
        <v>3.92</v>
      </c>
      <c r="L125" s="44">
        <v>3.92</v>
      </c>
      <c r="M125" s="44">
        <v>3.92</v>
      </c>
      <c r="N125" s="44">
        <v>3.92</v>
      </c>
      <c r="O125" s="44">
        <v>3.92</v>
      </c>
      <c r="P125" s="44">
        <v>3.92</v>
      </c>
      <c r="Q125" s="44">
        <v>3.92</v>
      </c>
      <c r="R125" s="44">
        <v>3.92</v>
      </c>
      <c r="S125" s="44">
        <v>3.92</v>
      </c>
      <c r="T125" s="44">
        <v>3.92</v>
      </c>
      <c r="U125" s="44">
        <v>3.92</v>
      </c>
      <c r="V125" s="44">
        <v>3.92</v>
      </c>
      <c r="W125" s="44">
        <v>3.92</v>
      </c>
      <c r="X125" s="44">
        <v>3.92</v>
      </c>
      <c r="Y125" s="44">
        <v>3.92</v>
      </c>
      <c r="Z125" s="44">
        <v>3.92</v>
      </c>
      <c r="AA125" s="44">
        <v>3.92</v>
      </c>
    </row>
    <row r="126" spans="1:27" ht="12.75" hidden="1" customHeight="1" outlineLevel="1" x14ac:dyDescent="0.2">
      <c r="A126" s="99" t="s">
        <v>1152</v>
      </c>
      <c r="B126" s="63" t="s">
        <v>81</v>
      </c>
      <c r="C126" s="43" t="s">
        <v>79</v>
      </c>
      <c r="D126" s="44">
        <f>$D$11</f>
        <v>216.36</v>
      </c>
      <c r="E126" s="44">
        <f t="shared" ref="E126:AA126" si="71">$D$11</f>
        <v>216.36</v>
      </c>
      <c r="F126" s="44">
        <f t="shared" si="71"/>
        <v>216.36</v>
      </c>
      <c r="G126" s="44">
        <f t="shared" si="71"/>
        <v>216.36</v>
      </c>
      <c r="H126" s="44">
        <f t="shared" si="71"/>
        <v>216.36</v>
      </c>
      <c r="I126" s="44">
        <f t="shared" si="71"/>
        <v>216.36</v>
      </c>
      <c r="J126" s="44">
        <f t="shared" si="71"/>
        <v>216.36</v>
      </c>
      <c r="K126" s="44">
        <f t="shared" si="71"/>
        <v>216.36</v>
      </c>
      <c r="L126" s="44">
        <f t="shared" si="71"/>
        <v>216.36</v>
      </c>
      <c r="M126" s="44">
        <f t="shared" si="71"/>
        <v>216.36</v>
      </c>
      <c r="N126" s="44">
        <f t="shared" si="71"/>
        <v>216.36</v>
      </c>
      <c r="O126" s="44">
        <f t="shared" si="71"/>
        <v>216.36</v>
      </c>
      <c r="P126" s="44">
        <f t="shared" si="71"/>
        <v>216.36</v>
      </c>
      <c r="Q126" s="44">
        <f t="shared" si="71"/>
        <v>216.36</v>
      </c>
      <c r="R126" s="44">
        <f>$D$11</f>
        <v>216.36</v>
      </c>
      <c r="S126" s="44">
        <f t="shared" si="71"/>
        <v>216.36</v>
      </c>
      <c r="T126" s="44">
        <f t="shared" si="71"/>
        <v>216.36</v>
      </c>
      <c r="U126" s="44">
        <f t="shared" si="71"/>
        <v>216.36</v>
      </c>
      <c r="V126" s="44">
        <f t="shared" si="71"/>
        <v>216.36</v>
      </c>
      <c r="W126" s="44">
        <f t="shared" si="71"/>
        <v>216.36</v>
      </c>
      <c r="X126" s="44">
        <f t="shared" si="71"/>
        <v>216.36</v>
      </c>
      <c r="Y126" s="44">
        <f t="shared" si="71"/>
        <v>216.36</v>
      </c>
      <c r="Z126" s="44">
        <f t="shared" si="71"/>
        <v>216.36</v>
      </c>
      <c r="AA126" s="44">
        <f t="shared" si="71"/>
        <v>216.36</v>
      </c>
    </row>
    <row r="127" spans="1:27" ht="12.75" customHeight="1" collapsed="1" x14ac:dyDescent="0.2">
      <c r="A127" s="98" t="s">
        <v>1153</v>
      </c>
      <c r="B127" s="28" t="str">
        <f>"25"&amp;"."&amp;$B$663&amp;"."&amp;$B$664</f>
        <v>25.08.2023</v>
      </c>
      <c r="C127" s="90" t="s">
        <v>76</v>
      </c>
      <c r="D127" s="91">
        <f>ROUND(((D128+D129+D131+D130)/1000),5)</f>
        <v>1.5704499999999999</v>
      </c>
      <c r="E127" s="91">
        <f>ROUND(((E128+E129+E131+E130)/1000),5)</f>
        <v>1.3587499999999999</v>
      </c>
      <c r="F127" s="91">
        <f>ROUND(((F128+F129+F131+F130)/1000),5)</f>
        <v>1.2366900000000001</v>
      </c>
      <c r="G127" s="91">
        <f t="shared" ref="G127:AA127" si="72">ROUND(((G128+G129+G131+G130)/1000),5)</f>
        <v>0.50453000000000003</v>
      </c>
      <c r="H127" s="91">
        <f t="shared" si="72"/>
        <v>0.52088000000000001</v>
      </c>
      <c r="I127" s="91">
        <f t="shared" si="72"/>
        <v>0.55549999999999999</v>
      </c>
      <c r="J127" s="91">
        <f t="shared" si="72"/>
        <v>1.6006199999999999</v>
      </c>
      <c r="K127" s="91">
        <f t="shared" si="72"/>
        <v>1.8815999999999999</v>
      </c>
      <c r="L127" s="91">
        <f t="shared" si="72"/>
        <v>2.0530200000000001</v>
      </c>
      <c r="M127" s="91">
        <f t="shared" si="72"/>
        <v>2.2410399999999999</v>
      </c>
      <c r="N127" s="91">
        <f t="shared" si="72"/>
        <v>2.2884099999999998</v>
      </c>
      <c r="O127" s="91">
        <f t="shared" si="72"/>
        <v>2.26485</v>
      </c>
      <c r="P127" s="91">
        <f t="shared" si="72"/>
        <v>2.2323</v>
      </c>
      <c r="Q127" s="91">
        <f t="shared" si="72"/>
        <v>2.2446199999999998</v>
      </c>
      <c r="R127" s="91">
        <f t="shared" si="72"/>
        <v>2.3306800000000001</v>
      </c>
      <c r="S127" s="91">
        <f t="shared" si="72"/>
        <v>2.3284500000000001</v>
      </c>
      <c r="T127" s="91">
        <f t="shared" si="72"/>
        <v>2.29664</v>
      </c>
      <c r="U127" s="91">
        <f t="shared" si="72"/>
        <v>2.2886000000000002</v>
      </c>
      <c r="V127" s="91">
        <f t="shared" si="72"/>
        <v>2.2856399999999999</v>
      </c>
      <c r="W127" s="91">
        <f t="shared" si="72"/>
        <v>2.3257599999999998</v>
      </c>
      <c r="X127" s="91">
        <f t="shared" si="72"/>
        <v>2.3280400000000001</v>
      </c>
      <c r="Y127" s="91">
        <f t="shared" si="72"/>
        <v>2.2543899999999999</v>
      </c>
      <c r="Z127" s="91">
        <f t="shared" si="72"/>
        <v>2.0492599999999999</v>
      </c>
      <c r="AA127" s="91">
        <f t="shared" si="72"/>
        <v>1.83528</v>
      </c>
    </row>
    <row r="128" spans="1:27" ht="12.75" hidden="1" customHeight="1" outlineLevel="1" x14ac:dyDescent="0.2">
      <c r="A128" s="99" t="s">
        <v>1154</v>
      </c>
      <c r="B128" s="63" t="s">
        <v>238</v>
      </c>
      <c r="C128" s="43" t="s">
        <v>79</v>
      </c>
      <c r="D128" s="44">
        <v>1283.99</v>
      </c>
      <c r="E128" s="44">
        <v>1072.29</v>
      </c>
      <c r="F128" s="44">
        <v>950.23</v>
      </c>
      <c r="G128" s="44">
        <v>218.07</v>
      </c>
      <c r="H128" s="44">
        <v>234.42</v>
      </c>
      <c r="I128" s="44">
        <v>269.04000000000002</v>
      </c>
      <c r="J128" s="44">
        <v>1314.16</v>
      </c>
      <c r="K128" s="44">
        <v>1595.14</v>
      </c>
      <c r="L128" s="44">
        <v>1766.56</v>
      </c>
      <c r="M128" s="44">
        <v>1954.58</v>
      </c>
      <c r="N128" s="44">
        <v>2001.95</v>
      </c>
      <c r="O128" s="44">
        <v>1978.39</v>
      </c>
      <c r="P128" s="44">
        <v>1945.84</v>
      </c>
      <c r="Q128" s="44">
        <v>1958.16</v>
      </c>
      <c r="R128" s="44">
        <v>2044.22</v>
      </c>
      <c r="S128" s="44">
        <v>2041.99</v>
      </c>
      <c r="T128" s="44">
        <v>2010.18</v>
      </c>
      <c r="U128" s="44">
        <v>2002.14</v>
      </c>
      <c r="V128" s="44">
        <v>1999.18</v>
      </c>
      <c r="W128" s="44">
        <v>2039.3</v>
      </c>
      <c r="X128" s="44">
        <v>2041.58</v>
      </c>
      <c r="Y128" s="44">
        <v>1967.93</v>
      </c>
      <c r="Z128" s="44">
        <v>1762.8</v>
      </c>
      <c r="AA128" s="44">
        <v>1548.82</v>
      </c>
    </row>
    <row r="129" spans="1:27" ht="12.75" hidden="1" customHeight="1" outlineLevel="1" x14ac:dyDescent="0.2">
      <c r="A129" s="99" t="s">
        <v>1155</v>
      </c>
      <c r="B129" s="63" t="s">
        <v>90</v>
      </c>
      <c r="C129" s="43" t="s">
        <v>79</v>
      </c>
      <c r="D129" s="44">
        <f t="shared" ref="D129:AA129" si="73">$D$9</f>
        <v>66.180000000000007</v>
      </c>
      <c r="E129" s="44">
        <f t="shared" si="73"/>
        <v>66.180000000000007</v>
      </c>
      <c r="F129" s="44">
        <f t="shared" si="73"/>
        <v>66.180000000000007</v>
      </c>
      <c r="G129" s="44">
        <f t="shared" si="73"/>
        <v>66.180000000000007</v>
      </c>
      <c r="H129" s="44">
        <f t="shared" si="73"/>
        <v>66.180000000000007</v>
      </c>
      <c r="I129" s="44">
        <f t="shared" si="73"/>
        <v>66.180000000000007</v>
      </c>
      <c r="J129" s="44">
        <f t="shared" si="73"/>
        <v>66.180000000000007</v>
      </c>
      <c r="K129" s="44">
        <f t="shared" si="73"/>
        <v>66.180000000000007</v>
      </c>
      <c r="L129" s="44">
        <f t="shared" si="73"/>
        <v>66.180000000000007</v>
      </c>
      <c r="M129" s="44">
        <f t="shared" si="73"/>
        <v>66.180000000000007</v>
      </c>
      <c r="N129" s="44">
        <f t="shared" si="73"/>
        <v>66.180000000000007</v>
      </c>
      <c r="O129" s="44">
        <f t="shared" si="73"/>
        <v>66.180000000000007</v>
      </c>
      <c r="P129" s="44">
        <f t="shared" si="73"/>
        <v>66.180000000000007</v>
      </c>
      <c r="Q129" s="44">
        <f t="shared" si="73"/>
        <v>66.180000000000007</v>
      </c>
      <c r="R129" s="44">
        <f t="shared" si="73"/>
        <v>66.180000000000007</v>
      </c>
      <c r="S129" s="44">
        <f t="shared" si="73"/>
        <v>66.180000000000007</v>
      </c>
      <c r="T129" s="44">
        <f t="shared" si="73"/>
        <v>66.180000000000007</v>
      </c>
      <c r="U129" s="44">
        <f t="shared" si="73"/>
        <v>66.180000000000007</v>
      </c>
      <c r="V129" s="44">
        <f t="shared" si="73"/>
        <v>66.180000000000007</v>
      </c>
      <c r="W129" s="44">
        <f t="shared" si="73"/>
        <v>66.180000000000007</v>
      </c>
      <c r="X129" s="44">
        <f t="shared" si="73"/>
        <v>66.180000000000007</v>
      </c>
      <c r="Y129" s="44">
        <f t="shared" si="73"/>
        <v>66.180000000000007</v>
      </c>
      <c r="Z129" s="44">
        <f t="shared" si="73"/>
        <v>66.180000000000007</v>
      </c>
      <c r="AA129" s="44">
        <f t="shared" si="73"/>
        <v>66.180000000000007</v>
      </c>
    </row>
    <row r="130" spans="1:27" ht="12.75" hidden="1" customHeight="1" outlineLevel="1" x14ac:dyDescent="0.2">
      <c r="A130" s="99" t="s">
        <v>1156</v>
      </c>
      <c r="B130" s="63" t="s">
        <v>83</v>
      </c>
      <c r="C130" s="43" t="s">
        <v>79</v>
      </c>
      <c r="D130" s="44">
        <v>3.92</v>
      </c>
      <c r="E130" s="44">
        <v>3.92</v>
      </c>
      <c r="F130" s="44">
        <v>3.92</v>
      </c>
      <c r="G130" s="44">
        <v>3.92</v>
      </c>
      <c r="H130" s="44">
        <v>3.92</v>
      </c>
      <c r="I130" s="44">
        <v>3.92</v>
      </c>
      <c r="J130" s="44">
        <v>3.92</v>
      </c>
      <c r="K130" s="44">
        <v>3.92</v>
      </c>
      <c r="L130" s="44">
        <v>3.92</v>
      </c>
      <c r="M130" s="44">
        <v>3.92</v>
      </c>
      <c r="N130" s="44">
        <v>3.92</v>
      </c>
      <c r="O130" s="44">
        <v>3.92</v>
      </c>
      <c r="P130" s="44">
        <v>3.92</v>
      </c>
      <c r="Q130" s="44">
        <v>3.92</v>
      </c>
      <c r="R130" s="44">
        <v>3.92</v>
      </c>
      <c r="S130" s="44">
        <v>3.92</v>
      </c>
      <c r="T130" s="44">
        <v>3.92</v>
      </c>
      <c r="U130" s="44">
        <v>3.92</v>
      </c>
      <c r="V130" s="44">
        <v>3.92</v>
      </c>
      <c r="W130" s="44">
        <v>3.92</v>
      </c>
      <c r="X130" s="44">
        <v>3.92</v>
      </c>
      <c r="Y130" s="44">
        <v>3.92</v>
      </c>
      <c r="Z130" s="44">
        <v>3.92</v>
      </c>
      <c r="AA130" s="44">
        <v>3.92</v>
      </c>
    </row>
    <row r="131" spans="1:27" ht="12.75" hidden="1" customHeight="1" outlineLevel="1" x14ac:dyDescent="0.2">
      <c r="A131" s="99" t="s">
        <v>1157</v>
      </c>
      <c r="B131" s="63" t="s">
        <v>81</v>
      </c>
      <c r="C131" s="43" t="s">
        <v>79</v>
      </c>
      <c r="D131" s="44">
        <f>$D$11</f>
        <v>216.36</v>
      </c>
      <c r="E131" s="44">
        <f t="shared" ref="E131:AA131" si="74">$D$11</f>
        <v>216.36</v>
      </c>
      <c r="F131" s="44">
        <f t="shared" si="74"/>
        <v>216.36</v>
      </c>
      <c r="G131" s="44">
        <f t="shared" si="74"/>
        <v>216.36</v>
      </c>
      <c r="H131" s="44">
        <f t="shared" si="74"/>
        <v>216.36</v>
      </c>
      <c r="I131" s="44">
        <f t="shared" si="74"/>
        <v>216.36</v>
      </c>
      <c r="J131" s="44">
        <f t="shared" si="74"/>
        <v>216.36</v>
      </c>
      <c r="K131" s="44">
        <f t="shared" si="74"/>
        <v>216.36</v>
      </c>
      <c r="L131" s="44">
        <f t="shared" si="74"/>
        <v>216.36</v>
      </c>
      <c r="M131" s="44">
        <f t="shared" si="74"/>
        <v>216.36</v>
      </c>
      <c r="N131" s="44">
        <f t="shared" si="74"/>
        <v>216.36</v>
      </c>
      <c r="O131" s="44">
        <f t="shared" si="74"/>
        <v>216.36</v>
      </c>
      <c r="P131" s="44">
        <f t="shared" si="74"/>
        <v>216.36</v>
      </c>
      <c r="Q131" s="44">
        <f t="shared" si="74"/>
        <v>216.36</v>
      </c>
      <c r="R131" s="44">
        <f>$D$11</f>
        <v>216.36</v>
      </c>
      <c r="S131" s="44">
        <f t="shared" si="74"/>
        <v>216.36</v>
      </c>
      <c r="T131" s="44">
        <f t="shared" si="74"/>
        <v>216.36</v>
      </c>
      <c r="U131" s="44">
        <f t="shared" si="74"/>
        <v>216.36</v>
      </c>
      <c r="V131" s="44">
        <f t="shared" si="74"/>
        <v>216.36</v>
      </c>
      <c r="W131" s="44">
        <f t="shared" si="74"/>
        <v>216.36</v>
      </c>
      <c r="X131" s="44">
        <f t="shared" si="74"/>
        <v>216.36</v>
      </c>
      <c r="Y131" s="44">
        <f t="shared" si="74"/>
        <v>216.36</v>
      </c>
      <c r="Z131" s="44">
        <f t="shared" si="74"/>
        <v>216.36</v>
      </c>
      <c r="AA131" s="44">
        <f t="shared" si="74"/>
        <v>216.36</v>
      </c>
    </row>
    <row r="132" spans="1:27" ht="12.75" customHeight="1" collapsed="1" x14ac:dyDescent="0.2">
      <c r="A132" s="98" t="s">
        <v>1158</v>
      </c>
      <c r="B132" s="28" t="str">
        <f>"26"&amp;"."&amp;$B$663&amp;"."&amp;$B$664</f>
        <v>26.08.2023</v>
      </c>
      <c r="C132" s="90" t="s">
        <v>76</v>
      </c>
      <c r="D132" s="91">
        <f>ROUND(((D133+D134+D136+D135)/1000),5)</f>
        <v>1.69821</v>
      </c>
      <c r="E132" s="91">
        <f>ROUND(((E133+E134+E136+E135)/1000),5)</f>
        <v>1.61469</v>
      </c>
      <c r="F132" s="91">
        <f>ROUND(((F133+F134+F136+F135)/1000),5)</f>
        <v>1.4875799999999999</v>
      </c>
      <c r="G132" s="91">
        <f t="shared" ref="G132:AA132" si="75">ROUND(((G133+G134+G136+G135)/1000),5)</f>
        <v>1.45204</v>
      </c>
      <c r="H132" s="91">
        <f t="shared" si="75"/>
        <v>1.45085</v>
      </c>
      <c r="I132" s="91">
        <f t="shared" si="75"/>
        <v>1.46949</v>
      </c>
      <c r="J132" s="91">
        <f t="shared" si="75"/>
        <v>1.5715600000000001</v>
      </c>
      <c r="K132" s="91">
        <f t="shared" si="75"/>
        <v>1.76762</v>
      </c>
      <c r="L132" s="91">
        <f t="shared" si="75"/>
        <v>2.0600200000000002</v>
      </c>
      <c r="M132" s="91">
        <f t="shared" si="75"/>
        <v>2.30646</v>
      </c>
      <c r="N132" s="91">
        <f t="shared" si="75"/>
        <v>2.3673000000000002</v>
      </c>
      <c r="O132" s="91">
        <f t="shared" si="75"/>
        <v>2.37643</v>
      </c>
      <c r="P132" s="91">
        <f t="shared" si="75"/>
        <v>2.3715099999999998</v>
      </c>
      <c r="Q132" s="91">
        <f t="shared" si="75"/>
        <v>2.38924</v>
      </c>
      <c r="R132" s="91">
        <f t="shared" si="75"/>
        <v>2.3863699999999999</v>
      </c>
      <c r="S132" s="91">
        <f t="shared" si="75"/>
        <v>2.3780299999999999</v>
      </c>
      <c r="T132" s="91">
        <f t="shared" si="75"/>
        <v>2.302</v>
      </c>
      <c r="U132" s="91">
        <f t="shared" si="75"/>
        <v>2.2187299999999999</v>
      </c>
      <c r="V132" s="91">
        <f t="shared" si="75"/>
        <v>2.2165400000000002</v>
      </c>
      <c r="W132" s="91">
        <f t="shared" si="75"/>
        <v>2.28938</v>
      </c>
      <c r="X132" s="91">
        <f t="shared" si="75"/>
        <v>2.2355999999999998</v>
      </c>
      <c r="Y132" s="91">
        <f t="shared" si="75"/>
        <v>2.0523400000000001</v>
      </c>
      <c r="Z132" s="91">
        <f t="shared" si="75"/>
        <v>1.97743</v>
      </c>
      <c r="AA132" s="91">
        <f t="shared" si="75"/>
        <v>1.7659400000000001</v>
      </c>
    </row>
    <row r="133" spans="1:27" ht="12.75" hidden="1" customHeight="1" outlineLevel="1" x14ac:dyDescent="0.2">
      <c r="A133" s="99" t="s">
        <v>1159</v>
      </c>
      <c r="B133" s="63" t="s">
        <v>238</v>
      </c>
      <c r="C133" s="43" t="s">
        <v>79</v>
      </c>
      <c r="D133" s="44">
        <v>1411.75</v>
      </c>
      <c r="E133" s="44">
        <v>1328.23</v>
      </c>
      <c r="F133" s="44">
        <v>1201.1199999999999</v>
      </c>
      <c r="G133" s="44">
        <v>1165.58</v>
      </c>
      <c r="H133" s="44">
        <v>1164.3900000000001</v>
      </c>
      <c r="I133" s="44">
        <v>1183.03</v>
      </c>
      <c r="J133" s="44">
        <v>1285.0999999999999</v>
      </c>
      <c r="K133" s="44">
        <v>1481.16</v>
      </c>
      <c r="L133" s="44">
        <v>1773.56</v>
      </c>
      <c r="M133" s="44">
        <v>2020</v>
      </c>
      <c r="N133" s="44">
        <v>2080.84</v>
      </c>
      <c r="O133" s="44">
        <v>2089.9699999999998</v>
      </c>
      <c r="P133" s="44">
        <v>2085.0500000000002</v>
      </c>
      <c r="Q133" s="44">
        <v>2102.7800000000002</v>
      </c>
      <c r="R133" s="44">
        <v>2099.91</v>
      </c>
      <c r="S133" s="44">
        <v>2091.5700000000002</v>
      </c>
      <c r="T133" s="44">
        <v>2015.54</v>
      </c>
      <c r="U133" s="44">
        <v>1932.27</v>
      </c>
      <c r="V133" s="44">
        <v>1930.08</v>
      </c>
      <c r="W133" s="44">
        <v>2002.92</v>
      </c>
      <c r="X133" s="44">
        <v>1949.14</v>
      </c>
      <c r="Y133" s="44">
        <v>1765.88</v>
      </c>
      <c r="Z133" s="44">
        <v>1690.97</v>
      </c>
      <c r="AA133" s="44">
        <v>1479.48</v>
      </c>
    </row>
    <row r="134" spans="1:27" ht="12.75" hidden="1" customHeight="1" outlineLevel="1" x14ac:dyDescent="0.2">
      <c r="A134" s="99" t="s">
        <v>1160</v>
      </c>
      <c r="B134" s="63" t="s">
        <v>90</v>
      </c>
      <c r="C134" s="43" t="s">
        <v>79</v>
      </c>
      <c r="D134" s="44">
        <f t="shared" ref="D134:AA134" si="76">$D$9</f>
        <v>66.180000000000007</v>
      </c>
      <c r="E134" s="44">
        <f t="shared" si="76"/>
        <v>66.180000000000007</v>
      </c>
      <c r="F134" s="44">
        <f t="shared" si="76"/>
        <v>66.180000000000007</v>
      </c>
      <c r="G134" s="44">
        <f t="shared" si="76"/>
        <v>66.180000000000007</v>
      </c>
      <c r="H134" s="44">
        <f t="shared" si="76"/>
        <v>66.180000000000007</v>
      </c>
      <c r="I134" s="44">
        <f t="shared" si="76"/>
        <v>66.180000000000007</v>
      </c>
      <c r="J134" s="44">
        <f t="shared" si="76"/>
        <v>66.180000000000007</v>
      </c>
      <c r="K134" s="44">
        <f t="shared" si="76"/>
        <v>66.180000000000007</v>
      </c>
      <c r="L134" s="44">
        <f t="shared" si="76"/>
        <v>66.180000000000007</v>
      </c>
      <c r="M134" s="44">
        <f t="shared" si="76"/>
        <v>66.180000000000007</v>
      </c>
      <c r="N134" s="44">
        <f t="shared" si="76"/>
        <v>66.180000000000007</v>
      </c>
      <c r="O134" s="44">
        <f t="shared" si="76"/>
        <v>66.180000000000007</v>
      </c>
      <c r="P134" s="44">
        <f t="shared" si="76"/>
        <v>66.180000000000007</v>
      </c>
      <c r="Q134" s="44">
        <f t="shared" si="76"/>
        <v>66.180000000000007</v>
      </c>
      <c r="R134" s="44">
        <f t="shared" si="76"/>
        <v>66.180000000000007</v>
      </c>
      <c r="S134" s="44">
        <f t="shared" si="76"/>
        <v>66.180000000000007</v>
      </c>
      <c r="T134" s="44">
        <f t="shared" si="76"/>
        <v>66.180000000000007</v>
      </c>
      <c r="U134" s="44">
        <f t="shared" si="76"/>
        <v>66.180000000000007</v>
      </c>
      <c r="V134" s="44">
        <f t="shared" si="76"/>
        <v>66.180000000000007</v>
      </c>
      <c r="W134" s="44">
        <f t="shared" si="76"/>
        <v>66.180000000000007</v>
      </c>
      <c r="X134" s="44">
        <f t="shared" si="76"/>
        <v>66.180000000000007</v>
      </c>
      <c r="Y134" s="44">
        <f t="shared" si="76"/>
        <v>66.180000000000007</v>
      </c>
      <c r="Z134" s="44">
        <f t="shared" si="76"/>
        <v>66.180000000000007</v>
      </c>
      <c r="AA134" s="44">
        <f t="shared" si="76"/>
        <v>66.180000000000007</v>
      </c>
    </row>
    <row r="135" spans="1:27" ht="12.75" hidden="1" customHeight="1" outlineLevel="1" x14ac:dyDescent="0.2">
      <c r="A135" s="99" t="s">
        <v>1161</v>
      </c>
      <c r="B135" s="63" t="s">
        <v>83</v>
      </c>
      <c r="C135" s="43" t="s">
        <v>79</v>
      </c>
      <c r="D135" s="44">
        <v>3.92</v>
      </c>
      <c r="E135" s="44">
        <v>3.92</v>
      </c>
      <c r="F135" s="44">
        <v>3.92</v>
      </c>
      <c r="G135" s="44">
        <v>3.92</v>
      </c>
      <c r="H135" s="44">
        <v>3.92</v>
      </c>
      <c r="I135" s="44">
        <v>3.92</v>
      </c>
      <c r="J135" s="44">
        <v>3.92</v>
      </c>
      <c r="K135" s="44">
        <v>3.92</v>
      </c>
      <c r="L135" s="44">
        <v>3.92</v>
      </c>
      <c r="M135" s="44">
        <v>3.92</v>
      </c>
      <c r="N135" s="44">
        <v>3.92</v>
      </c>
      <c r="O135" s="44">
        <v>3.92</v>
      </c>
      <c r="P135" s="44">
        <v>3.92</v>
      </c>
      <c r="Q135" s="44">
        <v>3.92</v>
      </c>
      <c r="R135" s="44">
        <v>3.92</v>
      </c>
      <c r="S135" s="44">
        <v>3.92</v>
      </c>
      <c r="T135" s="44">
        <v>3.92</v>
      </c>
      <c r="U135" s="44">
        <v>3.92</v>
      </c>
      <c r="V135" s="44">
        <v>3.92</v>
      </c>
      <c r="W135" s="44">
        <v>3.92</v>
      </c>
      <c r="X135" s="44">
        <v>3.92</v>
      </c>
      <c r="Y135" s="44">
        <v>3.92</v>
      </c>
      <c r="Z135" s="44">
        <v>3.92</v>
      </c>
      <c r="AA135" s="44">
        <v>3.92</v>
      </c>
    </row>
    <row r="136" spans="1:27" ht="12.75" hidden="1" customHeight="1" outlineLevel="1" x14ac:dyDescent="0.2">
      <c r="A136" s="99" t="s">
        <v>1162</v>
      </c>
      <c r="B136" s="63" t="s">
        <v>81</v>
      </c>
      <c r="C136" s="43" t="s">
        <v>79</v>
      </c>
      <c r="D136" s="44">
        <f>$D$11</f>
        <v>216.36</v>
      </c>
      <c r="E136" s="44">
        <f t="shared" ref="E136:AA136" si="77">$D$11</f>
        <v>216.36</v>
      </c>
      <c r="F136" s="44">
        <f t="shared" si="77"/>
        <v>216.36</v>
      </c>
      <c r="G136" s="44">
        <f t="shared" si="77"/>
        <v>216.36</v>
      </c>
      <c r="H136" s="44">
        <f t="shared" si="77"/>
        <v>216.36</v>
      </c>
      <c r="I136" s="44">
        <f t="shared" si="77"/>
        <v>216.36</v>
      </c>
      <c r="J136" s="44">
        <f t="shared" si="77"/>
        <v>216.36</v>
      </c>
      <c r="K136" s="44">
        <f t="shared" si="77"/>
        <v>216.36</v>
      </c>
      <c r="L136" s="44">
        <f t="shared" si="77"/>
        <v>216.36</v>
      </c>
      <c r="M136" s="44">
        <f t="shared" si="77"/>
        <v>216.36</v>
      </c>
      <c r="N136" s="44">
        <f t="shared" si="77"/>
        <v>216.36</v>
      </c>
      <c r="O136" s="44">
        <f t="shared" si="77"/>
        <v>216.36</v>
      </c>
      <c r="P136" s="44">
        <f t="shared" si="77"/>
        <v>216.36</v>
      </c>
      <c r="Q136" s="44">
        <f t="shared" si="77"/>
        <v>216.36</v>
      </c>
      <c r="R136" s="44">
        <f>$D$11</f>
        <v>216.36</v>
      </c>
      <c r="S136" s="44">
        <f t="shared" si="77"/>
        <v>216.36</v>
      </c>
      <c r="T136" s="44">
        <f t="shared" si="77"/>
        <v>216.36</v>
      </c>
      <c r="U136" s="44">
        <f t="shared" si="77"/>
        <v>216.36</v>
      </c>
      <c r="V136" s="44">
        <f t="shared" si="77"/>
        <v>216.36</v>
      </c>
      <c r="W136" s="44">
        <f t="shared" si="77"/>
        <v>216.36</v>
      </c>
      <c r="X136" s="44">
        <f t="shared" si="77"/>
        <v>216.36</v>
      </c>
      <c r="Y136" s="44">
        <f t="shared" si="77"/>
        <v>216.36</v>
      </c>
      <c r="Z136" s="44">
        <f t="shared" si="77"/>
        <v>216.36</v>
      </c>
      <c r="AA136" s="44">
        <f t="shared" si="77"/>
        <v>216.36</v>
      </c>
    </row>
    <row r="137" spans="1:27" ht="12.75" customHeight="1" collapsed="1" x14ac:dyDescent="0.2">
      <c r="A137" s="98" t="s">
        <v>1163</v>
      </c>
      <c r="B137" s="28" t="str">
        <f>"27"&amp;"."&amp;$B$663&amp;"."&amp;$B$664</f>
        <v>27.08.2023</v>
      </c>
      <c r="C137" s="90" t="s">
        <v>76</v>
      </c>
      <c r="D137" s="91">
        <f>ROUND(((D138+D139+D141+D140)/1000),5)</f>
        <v>1.6270199999999999</v>
      </c>
      <c r="E137" s="91">
        <f>ROUND(((E138+E139+E141+E140)/1000),5)</f>
        <v>1.5151600000000001</v>
      </c>
      <c r="F137" s="91">
        <f>ROUND(((F138+F139+F141+F140)/1000),5)</f>
        <v>1.45427</v>
      </c>
      <c r="G137" s="91">
        <f t="shared" ref="G137:AA137" si="78">ROUND(((G138+G139+G141+G140)/1000),5)</f>
        <v>1.4114599999999999</v>
      </c>
      <c r="H137" s="91">
        <f t="shared" si="78"/>
        <v>1.3850899999999999</v>
      </c>
      <c r="I137" s="91">
        <f t="shared" si="78"/>
        <v>1.3638399999999999</v>
      </c>
      <c r="J137" s="91">
        <f t="shared" si="78"/>
        <v>1.3521700000000001</v>
      </c>
      <c r="K137" s="91">
        <f t="shared" si="78"/>
        <v>1.5819700000000001</v>
      </c>
      <c r="L137" s="91">
        <f t="shared" si="78"/>
        <v>1.86389</v>
      </c>
      <c r="M137" s="91">
        <f t="shared" si="78"/>
        <v>2.05497</v>
      </c>
      <c r="N137" s="91">
        <f t="shared" si="78"/>
        <v>2.1654</v>
      </c>
      <c r="O137" s="91">
        <f t="shared" si="78"/>
        <v>2.2000899999999999</v>
      </c>
      <c r="P137" s="91">
        <f t="shared" si="78"/>
        <v>2.19936</v>
      </c>
      <c r="Q137" s="91">
        <f t="shared" si="78"/>
        <v>2.2078600000000002</v>
      </c>
      <c r="R137" s="91">
        <f t="shared" si="78"/>
        <v>2.2091099999999999</v>
      </c>
      <c r="S137" s="91">
        <f t="shared" si="78"/>
        <v>2.2010100000000001</v>
      </c>
      <c r="T137" s="91">
        <f t="shared" si="78"/>
        <v>2.16309</v>
      </c>
      <c r="U137" s="91">
        <f t="shared" si="78"/>
        <v>2.1072799999999998</v>
      </c>
      <c r="V137" s="91">
        <f t="shared" si="78"/>
        <v>2.09884</v>
      </c>
      <c r="W137" s="91">
        <f t="shared" si="78"/>
        <v>2.1402000000000001</v>
      </c>
      <c r="X137" s="91">
        <f t="shared" si="78"/>
        <v>2.1550799999999999</v>
      </c>
      <c r="Y137" s="91">
        <f t="shared" si="78"/>
        <v>2.0475300000000001</v>
      </c>
      <c r="Z137" s="91">
        <f t="shared" si="78"/>
        <v>1.99135</v>
      </c>
      <c r="AA137" s="91">
        <f t="shared" si="78"/>
        <v>1.7313799999999999</v>
      </c>
    </row>
    <row r="138" spans="1:27" ht="12.75" hidden="1" customHeight="1" outlineLevel="1" x14ac:dyDescent="0.2">
      <c r="A138" s="99" t="s">
        <v>1164</v>
      </c>
      <c r="B138" s="63" t="s">
        <v>238</v>
      </c>
      <c r="C138" s="43" t="s">
        <v>79</v>
      </c>
      <c r="D138" s="44">
        <v>1340.56</v>
      </c>
      <c r="E138" s="44">
        <v>1228.7</v>
      </c>
      <c r="F138" s="44">
        <v>1167.81</v>
      </c>
      <c r="G138" s="44">
        <v>1125</v>
      </c>
      <c r="H138" s="44">
        <v>1098.6300000000001</v>
      </c>
      <c r="I138" s="44">
        <v>1077.3800000000001</v>
      </c>
      <c r="J138" s="44">
        <v>1065.71</v>
      </c>
      <c r="K138" s="44">
        <v>1295.51</v>
      </c>
      <c r="L138" s="44">
        <v>1577.43</v>
      </c>
      <c r="M138" s="44">
        <v>1768.51</v>
      </c>
      <c r="N138" s="44">
        <v>1878.94</v>
      </c>
      <c r="O138" s="44">
        <v>1913.63</v>
      </c>
      <c r="P138" s="44">
        <v>1912.9</v>
      </c>
      <c r="Q138" s="44">
        <v>1921.4</v>
      </c>
      <c r="R138" s="44">
        <v>1922.65</v>
      </c>
      <c r="S138" s="44">
        <v>1914.55</v>
      </c>
      <c r="T138" s="44">
        <v>1876.63</v>
      </c>
      <c r="U138" s="44">
        <v>1820.82</v>
      </c>
      <c r="V138" s="44">
        <v>1812.38</v>
      </c>
      <c r="W138" s="44">
        <v>1853.74</v>
      </c>
      <c r="X138" s="44">
        <v>1868.62</v>
      </c>
      <c r="Y138" s="44">
        <v>1761.07</v>
      </c>
      <c r="Z138" s="44">
        <v>1704.89</v>
      </c>
      <c r="AA138" s="44">
        <v>1444.92</v>
      </c>
    </row>
    <row r="139" spans="1:27" ht="12.75" hidden="1" customHeight="1" outlineLevel="1" x14ac:dyDescent="0.2">
      <c r="A139" s="99" t="s">
        <v>1165</v>
      </c>
      <c r="B139" s="63" t="s">
        <v>90</v>
      </c>
      <c r="C139" s="43" t="s">
        <v>79</v>
      </c>
      <c r="D139" s="44">
        <f t="shared" ref="D139:AA139" si="79">$D$9</f>
        <v>66.180000000000007</v>
      </c>
      <c r="E139" s="44">
        <f t="shared" si="79"/>
        <v>66.180000000000007</v>
      </c>
      <c r="F139" s="44">
        <f t="shared" si="79"/>
        <v>66.180000000000007</v>
      </c>
      <c r="G139" s="44">
        <f t="shared" si="79"/>
        <v>66.180000000000007</v>
      </c>
      <c r="H139" s="44">
        <f t="shared" si="79"/>
        <v>66.180000000000007</v>
      </c>
      <c r="I139" s="44">
        <f t="shared" si="79"/>
        <v>66.180000000000007</v>
      </c>
      <c r="J139" s="44">
        <f t="shared" si="79"/>
        <v>66.180000000000007</v>
      </c>
      <c r="K139" s="44">
        <f t="shared" si="79"/>
        <v>66.180000000000007</v>
      </c>
      <c r="L139" s="44">
        <f t="shared" si="79"/>
        <v>66.180000000000007</v>
      </c>
      <c r="M139" s="44">
        <f t="shared" si="79"/>
        <v>66.180000000000007</v>
      </c>
      <c r="N139" s="44">
        <f t="shared" si="79"/>
        <v>66.180000000000007</v>
      </c>
      <c r="O139" s="44">
        <f t="shared" si="79"/>
        <v>66.180000000000007</v>
      </c>
      <c r="P139" s="44">
        <f t="shared" si="79"/>
        <v>66.180000000000007</v>
      </c>
      <c r="Q139" s="44">
        <f t="shared" si="79"/>
        <v>66.180000000000007</v>
      </c>
      <c r="R139" s="44">
        <f t="shared" si="79"/>
        <v>66.180000000000007</v>
      </c>
      <c r="S139" s="44">
        <f t="shared" si="79"/>
        <v>66.180000000000007</v>
      </c>
      <c r="T139" s="44">
        <f t="shared" si="79"/>
        <v>66.180000000000007</v>
      </c>
      <c r="U139" s="44">
        <f t="shared" si="79"/>
        <v>66.180000000000007</v>
      </c>
      <c r="V139" s="44">
        <f t="shared" si="79"/>
        <v>66.180000000000007</v>
      </c>
      <c r="W139" s="44">
        <f t="shared" si="79"/>
        <v>66.180000000000007</v>
      </c>
      <c r="X139" s="44">
        <f t="shared" si="79"/>
        <v>66.180000000000007</v>
      </c>
      <c r="Y139" s="44">
        <f t="shared" si="79"/>
        <v>66.180000000000007</v>
      </c>
      <c r="Z139" s="44">
        <f t="shared" si="79"/>
        <v>66.180000000000007</v>
      </c>
      <c r="AA139" s="44">
        <f t="shared" si="79"/>
        <v>66.180000000000007</v>
      </c>
    </row>
    <row r="140" spans="1:27" ht="12.75" hidden="1" customHeight="1" outlineLevel="1" x14ac:dyDescent="0.2">
      <c r="A140" s="99" t="s">
        <v>1166</v>
      </c>
      <c r="B140" s="63" t="s">
        <v>83</v>
      </c>
      <c r="C140" s="43" t="s">
        <v>79</v>
      </c>
      <c r="D140" s="44">
        <v>3.92</v>
      </c>
      <c r="E140" s="44">
        <v>3.92</v>
      </c>
      <c r="F140" s="44">
        <v>3.92</v>
      </c>
      <c r="G140" s="44">
        <v>3.92</v>
      </c>
      <c r="H140" s="44">
        <v>3.92</v>
      </c>
      <c r="I140" s="44">
        <v>3.92</v>
      </c>
      <c r="J140" s="44">
        <v>3.92</v>
      </c>
      <c r="K140" s="44">
        <v>3.92</v>
      </c>
      <c r="L140" s="44">
        <v>3.92</v>
      </c>
      <c r="M140" s="44">
        <v>3.92</v>
      </c>
      <c r="N140" s="44">
        <v>3.92</v>
      </c>
      <c r="O140" s="44">
        <v>3.92</v>
      </c>
      <c r="P140" s="44">
        <v>3.92</v>
      </c>
      <c r="Q140" s="44">
        <v>3.92</v>
      </c>
      <c r="R140" s="44">
        <v>3.92</v>
      </c>
      <c r="S140" s="44">
        <v>3.92</v>
      </c>
      <c r="T140" s="44">
        <v>3.92</v>
      </c>
      <c r="U140" s="44">
        <v>3.92</v>
      </c>
      <c r="V140" s="44">
        <v>3.92</v>
      </c>
      <c r="W140" s="44">
        <v>3.92</v>
      </c>
      <c r="X140" s="44">
        <v>3.92</v>
      </c>
      <c r="Y140" s="44">
        <v>3.92</v>
      </c>
      <c r="Z140" s="44">
        <v>3.92</v>
      </c>
      <c r="AA140" s="44">
        <v>3.92</v>
      </c>
    </row>
    <row r="141" spans="1:27" ht="12.75" hidden="1" customHeight="1" outlineLevel="1" x14ac:dyDescent="0.2">
      <c r="A141" s="99" t="s">
        <v>1167</v>
      </c>
      <c r="B141" s="63" t="s">
        <v>81</v>
      </c>
      <c r="C141" s="43" t="s">
        <v>79</v>
      </c>
      <c r="D141" s="44">
        <f>$D$11</f>
        <v>216.36</v>
      </c>
      <c r="E141" s="44">
        <f t="shared" ref="E141:AA141" si="80">$D$11</f>
        <v>216.36</v>
      </c>
      <c r="F141" s="44">
        <f t="shared" si="80"/>
        <v>216.36</v>
      </c>
      <c r="G141" s="44">
        <f t="shared" si="80"/>
        <v>216.36</v>
      </c>
      <c r="H141" s="44">
        <f t="shared" si="80"/>
        <v>216.36</v>
      </c>
      <c r="I141" s="44">
        <f t="shared" si="80"/>
        <v>216.36</v>
      </c>
      <c r="J141" s="44">
        <f t="shared" si="80"/>
        <v>216.36</v>
      </c>
      <c r="K141" s="44">
        <f t="shared" si="80"/>
        <v>216.36</v>
      </c>
      <c r="L141" s="44">
        <f t="shared" si="80"/>
        <v>216.36</v>
      </c>
      <c r="M141" s="44">
        <f t="shared" si="80"/>
        <v>216.36</v>
      </c>
      <c r="N141" s="44">
        <f t="shared" si="80"/>
        <v>216.36</v>
      </c>
      <c r="O141" s="44">
        <f t="shared" si="80"/>
        <v>216.36</v>
      </c>
      <c r="P141" s="44">
        <f t="shared" si="80"/>
        <v>216.36</v>
      </c>
      <c r="Q141" s="44">
        <f t="shared" si="80"/>
        <v>216.36</v>
      </c>
      <c r="R141" s="44">
        <f>$D$11</f>
        <v>216.36</v>
      </c>
      <c r="S141" s="44">
        <f t="shared" si="80"/>
        <v>216.36</v>
      </c>
      <c r="T141" s="44">
        <f t="shared" si="80"/>
        <v>216.36</v>
      </c>
      <c r="U141" s="44">
        <f t="shared" si="80"/>
        <v>216.36</v>
      </c>
      <c r="V141" s="44">
        <f t="shared" si="80"/>
        <v>216.36</v>
      </c>
      <c r="W141" s="44">
        <f t="shared" si="80"/>
        <v>216.36</v>
      </c>
      <c r="X141" s="44">
        <f t="shared" si="80"/>
        <v>216.36</v>
      </c>
      <c r="Y141" s="44">
        <f t="shared" si="80"/>
        <v>216.36</v>
      </c>
      <c r="Z141" s="44">
        <f t="shared" si="80"/>
        <v>216.36</v>
      </c>
      <c r="AA141" s="44">
        <f t="shared" si="80"/>
        <v>216.36</v>
      </c>
    </row>
    <row r="142" spans="1:27" ht="12.75" customHeight="1" collapsed="1" x14ac:dyDescent="0.2">
      <c r="A142" s="98" t="s">
        <v>1168</v>
      </c>
      <c r="B142" s="28" t="str">
        <f>"28"&amp;"."&amp;$B$663&amp;"."&amp;$B$664</f>
        <v>28.08.2023</v>
      </c>
      <c r="C142" s="90" t="s">
        <v>76</v>
      </c>
      <c r="D142" s="91">
        <f>ROUND(((D143+D144+D146+D145)/1000),5)</f>
        <v>1.5952</v>
      </c>
      <c r="E142" s="91">
        <f>ROUND(((E143+E144+E146+E145)/1000),5)</f>
        <v>1.45353</v>
      </c>
      <c r="F142" s="91">
        <f>ROUND(((F143+F144+F146+F145)/1000),5)</f>
        <v>1.3833299999999999</v>
      </c>
      <c r="G142" s="91">
        <f t="shared" ref="G142:AA142" si="81">ROUND(((G143+G144+G146+G145)/1000),5)</f>
        <v>1.32036</v>
      </c>
      <c r="H142" s="91">
        <f t="shared" si="81"/>
        <v>1.36473</v>
      </c>
      <c r="I142" s="91">
        <f t="shared" si="81"/>
        <v>1.4547600000000001</v>
      </c>
      <c r="J142" s="91">
        <f t="shared" si="81"/>
        <v>1.63008</v>
      </c>
      <c r="K142" s="91">
        <f t="shared" si="81"/>
        <v>1.91049</v>
      </c>
      <c r="L142" s="91">
        <f t="shared" si="81"/>
        <v>2.19156</v>
      </c>
      <c r="M142" s="91">
        <f t="shared" si="81"/>
        <v>2.3036699999999999</v>
      </c>
      <c r="N142" s="91">
        <f t="shared" si="81"/>
        <v>2.3178999999999998</v>
      </c>
      <c r="O142" s="91">
        <f t="shared" si="81"/>
        <v>2.3186200000000001</v>
      </c>
      <c r="P142" s="91">
        <f t="shared" si="81"/>
        <v>2.3093699999999999</v>
      </c>
      <c r="Q142" s="91">
        <f t="shared" si="81"/>
        <v>2.3647999999999998</v>
      </c>
      <c r="R142" s="91">
        <f t="shared" si="81"/>
        <v>2.4583499999999998</v>
      </c>
      <c r="S142" s="91">
        <f t="shared" si="81"/>
        <v>2.4502999999999999</v>
      </c>
      <c r="T142" s="91">
        <f t="shared" si="81"/>
        <v>2.46801</v>
      </c>
      <c r="U142" s="91">
        <f t="shared" si="81"/>
        <v>2.3278400000000001</v>
      </c>
      <c r="V142" s="91">
        <f t="shared" si="81"/>
        <v>2.32084</v>
      </c>
      <c r="W142" s="91">
        <f t="shared" si="81"/>
        <v>2.32836</v>
      </c>
      <c r="X142" s="91">
        <f t="shared" si="81"/>
        <v>2.3041100000000001</v>
      </c>
      <c r="Y142" s="91">
        <f t="shared" si="81"/>
        <v>2.2200199999999999</v>
      </c>
      <c r="Z142" s="91">
        <f t="shared" si="81"/>
        <v>1.9867300000000001</v>
      </c>
      <c r="AA142" s="91">
        <f t="shared" si="81"/>
        <v>1.7424500000000001</v>
      </c>
    </row>
    <row r="143" spans="1:27" ht="12.75" hidden="1" customHeight="1" outlineLevel="1" x14ac:dyDescent="0.2">
      <c r="A143" s="99" t="s">
        <v>1169</v>
      </c>
      <c r="B143" s="63" t="s">
        <v>238</v>
      </c>
      <c r="C143" s="43" t="s">
        <v>79</v>
      </c>
      <c r="D143" s="44">
        <v>1308.74</v>
      </c>
      <c r="E143" s="44">
        <v>1167.07</v>
      </c>
      <c r="F143" s="44">
        <v>1096.8699999999999</v>
      </c>
      <c r="G143" s="44">
        <v>1033.9000000000001</v>
      </c>
      <c r="H143" s="44">
        <v>1078.27</v>
      </c>
      <c r="I143" s="44">
        <v>1168.3</v>
      </c>
      <c r="J143" s="44">
        <v>1343.62</v>
      </c>
      <c r="K143" s="44">
        <v>1624.03</v>
      </c>
      <c r="L143" s="44">
        <v>1905.1</v>
      </c>
      <c r="M143" s="44">
        <v>2017.21</v>
      </c>
      <c r="N143" s="44">
        <v>2031.44</v>
      </c>
      <c r="O143" s="44">
        <v>2032.16</v>
      </c>
      <c r="P143" s="44">
        <v>2022.91</v>
      </c>
      <c r="Q143" s="44">
        <v>2078.34</v>
      </c>
      <c r="R143" s="44">
        <v>2171.89</v>
      </c>
      <c r="S143" s="44">
        <v>2163.84</v>
      </c>
      <c r="T143" s="44">
        <v>2181.5500000000002</v>
      </c>
      <c r="U143" s="44">
        <v>2041.38</v>
      </c>
      <c r="V143" s="44">
        <v>2034.38</v>
      </c>
      <c r="W143" s="44">
        <v>2041.9</v>
      </c>
      <c r="X143" s="44">
        <v>2017.65</v>
      </c>
      <c r="Y143" s="44">
        <v>1933.56</v>
      </c>
      <c r="Z143" s="44">
        <v>1700.27</v>
      </c>
      <c r="AA143" s="44">
        <v>1455.99</v>
      </c>
    </row>
    <row r="144" spans="1:27" ht="12.75" hidden="1" customHeight="1" outlineLevel="1" x14ac:dyDescent="0.2">
      <c r="A144" s="99" t="s">
        <v>1170</v>
      </c>
      <c r="B144" s="63" t="s">
        <v>90</v>
      </c>
      <c r="C144" s="43" t="s">
        <v>79</v>
      </c>
      <c r="D144" s="44">
        <f t="shared" ref="D144:AA144" si="82">$D$9</f>
        <v>66.180000000000007</v>
      </c>
      <c r="E144" s="44">
        <f t="shared" si="82"/>
        <v>66.180000000000007</v>
      </c>
      <c r="F144" s="44">
        <f t="shared" si="82"/>
        <v>66.180000000000007</v>
      </c>
      <c r="G144" s="44">
        <f t="shared" si="82"/>
        <v>66.180000000000007</v>
      </c>
      <c r="H144" s="44">
        <f t="shared" si="82"/>
        <v>66.180000000000007</v>
      </c>
      <c r="I144" s="44">
        <f t="shared" si="82"/>
        <v>66.180000000000007</v>
      </c>
      <c r="J144" s="44">
        <f t="shared" si="82"/>
        <v>66.180000000000007</v>
      </c>
      <c r="K144" s="44">
        <f t="shared" si="82"/>
        <v>66.180000000000007</v>
      </c>
      <c r="L144" s="44">
        <f t="shared" si="82"/>
        <v>66.180000000000007</v>
      </c>
      <c r="M144" s="44">
        <f t="shared" si="82"/>
        <v>66.180000000000007</v>
      </c>
      <c r="N144" s="44">
        <f t="shared" si="82"/>
        <v>66.180000000000007</v>
      </c>
      <c r="O144" s="44">
        <f t="shared" si="82"/>
        <v>66.180000000000007</v>
      </c>
      <c r="P144" s="44">
        <f t="shared" si="82"/>
        <v>66.180000000000007</v>
      </c>
      <c r="Q144" s="44">
        <f t="shared" si="82"/>
        <v>66.180000000000007</v>
      </c>
      <c r="R144" s="44">
        <f t="shared" si="82"/>
        <v>66.180000000000007</v>
      </c>
      <c r="S144" s="44">
        <f t="shared" si="82"/>
        <v>66.180000000000007</v>
      </c>
      <c r="T144" s="44">
        <f t="shared" si="82"/>
        <v>66.180000000000007</v>
      </c>
      <c r="U144" s="44">
        <f t="shared" si="82"/>
        <v>66.180000000000007</v>
      </c>
      <c r="V144" s="44">
        <f t="shared" si="82"/>
        <v>66.180000000000007</v>
      </c>
      <c r="W144" s="44">
        <f t="shared" si="82"/>
        <v>66.180000000000007</v>
      </c>
      <c r="X144" s="44">
        <f t="shared" si="82"/>
        <v>66.180000000000007</v>
      </c>
      <c r="Y144" s="44">
        <f t="shared" si="82"/>
        <v>66.180000000000007</v>
      </c>
      <c r="Z144" s="44">
        <f t="shared" si="82"/>
        <v>66.180000000000007</v>
      </c>
      <c r="AA144" s="44">
        <f t="shared" si="82"/>
        <v>66.180000000000007</v>
      </c>
    </row>
    <row r="145" spans="1:27" ht="12.75" hidden="1" customHeight="1" outlineLevel="1" x14ac:dyDescent="0.2">
      <c r="A145" s="99" t="s">
        <v>1171</v>
      </c>
      <c r="B145" s="63" t="s">
        <v>83</v>
      </c>
      <c r="C145" s="43" t="s">
        <v>79</v>
      </c>
      <c r="D145" s="44">
        <v>3.92</v>
      </c>
      <c r="E145" s="44">
        <v>3.92</v>
      </c>
      <c r="F145" s="44">
        <v>3.92</v>
      </c>
      <c r="G145" s="44">
        <v>3.92</v>
      </c>
      <c r="H145" s="44">
        <v>3.92</v>
      </c>
      <c r="I145" s="44">
        <v>3.92</v>
      </c>
      <c r="J145" s="44">
        <v>3.92</v>
      </c>
      <c r="K145" s="44">
        <v>3.92</v>
      </c>
      <c r="L145" s="44">
        <v>3.92</v>
      </c>
      <c r="M145" s="44">
        <v>3.92</v>
      </c>
      <c r="N145" s="44">
        <v>3.92</v>
      </c>
      <c r="O145" s="44">
        <v>3.92</v>
      </c>
      <c r="P145" s="44">
        <v>3.92</v>
      </c>
      <c r="Q145" s="44">
        <v>3.92</v>
      </c>
      <c r="R145" s="44">
        <v>3.92</v>
      </c>
      <c r="S145" s="44">
        <v>3.92</v>
      </c>
      <c r="T145" s="44">
        <v>3.92</v>
      </c>
      <c r="U145" s="44">
        <v>3.92</v>
      </c>
      <c r="V145" s="44">
        <v>3.92</v>
      </c>
      <c r="W145" s="44">
        <v>3.92</v>
      </c>
      <c r="X145" s="44">
        <v>3.92</v>
      </c>
      <c r="Y145" s="44">
        <v>3.92</v>
      </c>
      <c r="Z145" s="44">
        <v>3.92</v>
      </c>
      <c r="AA145" s="44">
        <v>3.92</v>
      </c>
    </row>
    <row r="146" spans="1:27" ht="12.75" hidden="1" customHeight="1" outlineLevel="1" x14ac:dyDescent="0.2">
      <c r="A146" s="99" t="s">
        <v>1172</v>
      </c>
      <c r="B146" s="63" t="s">
        <v>81</v>
      </c>
      <c r="C146" s="43" t="s">
        <v>79</v>
      </c>
      <c r="D146" s="44">
        <f>$D$11</f>
        <v>216.36</v>
      </c>
      <c r="E146" s="44">
        <f t="shared" ref="E146:AA146" si="83">$D$11</f>
        <v>216.36</v>
      </c>
      <c r="F146" s="44">
        <f t="shared" si="83"/>
        <v>216.36</v>
      </c>
      <c r="G146" s="44">
        <f t="shared" si="83"/>
        <v>216.36</v>
      </c>
      <c r="H146" s="44">
        <f t="shared" si="83"/>
        <v>216.36</v>
      </c>
      <c r="I146" s="44">
        <f t="shared" si="83"/>
        <v>216.36</v>
      </c>
      <c r="J146" s="44">
        <f t="shared" si="83"/>
        <v>216.36</v>
      </c>
      <c r="K146" s="44">
        <f t="shared" si="83"/>
        <v>216.36</v>
      </c>
      <c r="L146" s="44">
        <f t="shared" si="83"/>
        <v>216.36</v>
      </c>
      <c r="M146" s="44">
        <f t="shared" si="83"/>
        <v>216.36</v>
      </c>
      <c r="N146" s="44">
        <f t="shared" si="83"/>
        <v>216.36</v>
      </c>
      <c r="O146" s="44">
        <f t="shared" si="83"/>
        <v>216.36</v>
      </c>
      <c r="P146" s="44">
        <f t="shared" si="83"/>
        <v>216.36</v>
      </c>
      <c r="Q146" s="44">
        <f t="shared" si="83"/>
        <v>216.36</v>
      </c>
      <c r="R146" s="44">
        <f>$D$11</f>
        <v>216.36</v>
      </c>
      <c r="S146" s="44">
        <f t="shared" si="83"/>
        <v>216.36</v>
      </c>
      <c r="T146" s="44">
        <f t="shared" si="83"/>
        <v>216.36</v>
      </c>
      <c r="U146" s="44">
        <f t="shared" si="83"/>
        <v>216.36</v>
      </c>
      <c r="V146" s="44">
        <f t="shared" si="83"/>
        <v>216.36</v>
      </c>
      <c r="W146" s="44">
        <f t="shared" si="83"/>
        <v>216.36</v>
      </c>
      <c r="X146" s="44">
        <f t="shared" si="83"/>
        <v>216.36</v>
      </c>
      <c r="Y146" s="44">
        <f t="shared" si="83"/>
        <v>216.36</v>
      </c>
      <c r="Z146" s="44">
        <f t="shared" si="83"/>
        <v>216.36</v>
      </c>
      <c r="AA146" s="44">
        <f t="shared" si="83"/>
        <v>216.36</v>
      </c>
    </row>
    <row r="147" spans="1:27" ht="12.75" customHeight="1" collapsed="1" x14ac:dyDescent="0.2">
      <c r="A147" s="98" t="s">
        <v>1173</v>
      </c>
      <c r="B147" s="28" t="str">
        <f>"29"&amp;"."&amp;$B$663&amp;"."&amp;$B$664</f>
        <v>29.08.2023</v>
      </c>
      <c r="C147" s="90" t="s">
        <v>76</v>
      </c>
      <c r="D147" s="91">
        <f>ROUND(((D148+D149+D151+D150)/1000),5)</f>
        <v>1.61016</v>
      </c>
      <c r="E147" s="91">
        <f>ROUND(((E148+E149+E151+E150)/1000),5)</f>
        <v>1.47254</v>
      </c>
      <c r="F147" s="91">
        <f>ROUND(((F148+F149+F151+F150)/1000),5)</f>
        <v>1.35497</v>
      </c>
      <c r="G147" s="91">
        <f t="shared" ref="G147:AA147" si="84">ROUND(((G148+G149+G151+G150)/1000),5)</f>
        <v>1.35721</v>
      </c>
      <c r="H147" s="91">
        <f t="shared" si="84"/>
        <v>1.42889</v>
      </c>
      <c r="I147" s="91">
        <f t="shared" si="84"/>
        <v>1.5608</v>
      </c>
      <c r="J147" s="91">
        <f t="shared" si="84"/>
        <v>1.6472100000000001</v>
      </c>
      <c r="K147" s="91">
        <f t="shared" si="84"/>
        <v>1.9074500000000001</v>
      </c>
      <c r="L147" s="91">
        <f t="shared" si="84"/>
        <v>2.2667299999999999</v>
      </c>
      <c r="M147" s="91">
        <f t="shared" si="84"/>
        <v>2.33175</v>
      </c>
      <c r="N147" s="91">
        <f t="shared" si="84"/>
        <v>2.3711000000000002</v>
      </c>
      <c r="O147" s="91">
        <f t="shared" si="84"/>
        <v>2.3491599999999999</v>
      </c>
      <c r="P147" s="91">
        <f t="shared" si="84"/>
        <v>2.3399299999999998</v>
      </c>
      <c r="Q147" s="91">
        <f t="shared" si="84"/>
        <v>2.3585199999999999</v>
      </c>
      <c r="R147" s="91">
        <f t="shared" si="84"/>
        <v>2.4054099999999998</v>
      </c>
      <c r="S147" s="91">
        <f t="shared" si="84"/>
        <v>2.4055</v>
      </c>
      <c r="T147" s="91">
        <f t="shared" si="84"/>
        <v>2.39574</v>
      </c>
      <c r="U147" s="91">
        <f t="shared" si="84"/>
        <v>2.3781099999999999</v>
      </c>
      <c r="V147" s="91">
        <f t="shared" si="84"/>
        <v>2.3560300000000001</v>
      </c>
      <c r="W147" s="91">
        <f t="shared" si="84"/>
        <v>2.3869600000000002</v>
      </c>
      <c r="X147" s="91">
        <f t="shared" si="84"/>
        <v>2.3927200000000002</v>
      </c>
      <c r="Y147" s="91">
        <f t="shared" si="84"/>
        <v>2.33223</v>
      </c>
      <c r="Z147" s="91">
        <f t="shared" si="84"/>
        <v>1.9822599999999999</v>
      </c>
      <c r="AA147" s="91">
        <f t="shared" si="84"/>
        <v>1.77803</v>
      </c>
    </row>
    <row r="148" spans="1:27" ht="12.75" hidden="1" customHeight="1" outlineLevel="1" x14ac:dyDescent="0.2">
      <c r="A148" s="99" t="s">
        <v>1174</v>
      </c>
      <c r="B148" s="63" t="s">
        <v>238</v>
      </c>
      <c r="C148" s="43" t="s">
        <v>79</v>
      </c>
      <c r="D148" s="44">
        <v>1323.7</v>
      </c>
      <c r="E148" s="44">
        <v>1186.08</v>
      </c>
      <c r="F148" s="44">
        <v>1068.51</v>
      </c>
      <c r="G148" s="44">
        <v>1070.75</v>
      </c>
      <c r="H148" s="44">
        <v>1142.43</v>
      </c>
      <c r="I148" s="44">
        <v>1274.3399999999999</v>
      </c>
      <c r="J148" s="44">
        <v>1360.75</v>
      </c>
      <c r="K148" s="44">
        <v>1620.99</v>
      </c>
      <c r="L148" s="44">
        <v>1980.27</v>
      </c>
      <c r="M148" s="44">
        <v>2045.29</v>
      </c>
      <c r="N148" s="44">
        <v>2084.64</v>
      </c>
      <c r="O148" s="44">
        <v>2062.6999999999998</v>
      </c>
      <c r="P148" s="44">
        <v>2053.4699999999998</v>
      </c>
      <c r="Q148" s="44">
        <v>2072.06</v>
      </c>
      <c r="R148" s="44">
        <v>2118.9499999999998</v>
      </c>
      <c r="S148" s="44">
        <v>2119.04</v>
      </c>
      <c r="T148" s="44">
        <v>2109.2800000000002</v>
      </c>
      <c r="U148" s="44">
        <v>2091.65</v>
      </c>
      <c r="V148" s="44">
        <v>2069.5700000000002</v>
      </c>
      <c r="W148" s="44">
        <v>2100.5</v>
      </c>
      <c r="X148" s="44">
        <v>2106.2600000000002</v>
      </c>
      <c r="Y148" s="44">
        <v>2045.77</v>
      </c>
      <c r="Z148" s="44">
        <v>1695.8</v>
      </c>
      <c r="AA148" s="44">
        <v>1491.57</v>
      </c>
    </row>
    <row r="149" spans="1:27" ht="12.75" hidden="1" customHeight="1" outlineLevel="1" x14ac:dyDescent="0.2">
      <c r="A149" s="99" t="s">
        <v>1175</v>
      </c>
      <c r="B149" s="63" t="s">
        <v>90</v>
      </c>
      <c r="C149" s="43" t="s">
        <v>79</v>
      </c>
      <c r="D149" s="44">
        <f t="shared" ref="D149:AA149" si="85">$D$9</f>
        <v>66.180000000000007</v>
      </c>
      <c r="E149" s="44">
        <f t="shared" si="85"/>
        <v>66.180000000000007</v>
      </c>
      <c r="F149" s="44">
        <f t="shared" si="85"/>
        <v>66.180000000000007</v>
      </c>
      <c r="G149" s="44">
        <f t="shared" si="85"/>
        <v>66.180000000000007</v>
      </c>
      <c r="H149" s="44">
        <f t="shared" si="85"/>
        <v>66.180000000000007</v>
      </c>
      <c r="I149" s="44">
        <f t="shared" si="85"/>
        <v>66.180000000000007</v>
      </c>
      <c r="J149" s="44">
        <f t="shared" si="85"/>
        <v>66.180000000000007</v>
      </c>
      <c r="K149" s="44">
        <f t="shared" si="85"/>
        <v>66.180000000000007</v>
      </c>
      <c r="L149" s="44">
        <f t="shared" si="85"/>
        <v>66.180000000000007</v>
      </c>
      <c r="M149" s="44">
        <f t="shared" si="85"/>
        <v>66.180000000000007</v>
      </c>
      <c r="N149" s="44">
        <f t="shared" si="85"/>
        <v>66.180000000000007</v>
      </c>
      <c r="O149" s="44">
        <f t="shared" si="85"/>
        <v>66.180000000000007</v>
      </c>
      <c r="P149" s="44">
        <f t="shared" si="85"/>
        <v>66.180000000000007</v>
      </c>
      <c r="Q149" s="44">
        <f t="shared" si="85"/>
        <v>66.180000000000007</v>
      </c>
      <c r="R149" s="44">
        <f t="shared" si="85"/>
        <v>66.180000000000007</v>
      </c>
      <c r="S149" s="44">
        <f t="shared" si="85"/>
        <v>66.180000000000007</v>
      </c>
      <c r="T149" s="44">
        <f t="shared" si="85"/>
        <v>66.180000000000007</v>
      </c>
      <c r="U149" s="44">
        <f t="shared" si="85"/>
        <v>66.180000000000007</v>
      </c>
      <c r="V149" s="44">
        <f t="shared" si="85"/>
        <v>66.180000000000007</v>
      </c>
      <c r="W149" s="44">
        <f t="shared" si="85"/>
        <v>66.180000000000007</v>
      </c>
      <c r="X149" s="44">
        <f t="shared" si="85"/>
        <v>66.180000000000007</v>
      </c>
      <c r="Y149" s="44">
        <f t="shared" si="85"/>
        <v>66.180000000000007</v>
      </c>
      <c r="Z149" s="44">
        <f t="shared" si="85"/>
        <v>66.180000000000007</v>
      </c>
      <c r="AA149" s="44">
        <f t="shared" si="85"/>
        <v>66.180000000000007</v>
      </c>
    </row>
    <row r="150" spans="1:27" ht="12.75" hidden="1" customHeight="1" outlineLevel="1" x14ac:dyDescent="0.2">
      <c r="A150" s="99" t="s">
        <v>1176</v>
      </c>
      <c r="B150" s="63" t="s">
        <v>83</v>
      </c>
      <c r="C150" s="43" t="s">
        <v>79</v>
      </c>
      <c r="D150" s="44">
        <v>3.92</v>
      </c>
      <c r="E150" s="44">
        <v>3.92</v>
      </c>
      <c r="F150" s="44">
        <v>3.92</v>
      </c>
      <c r="G150" s="44">
        <v>3.92</v>
      </c>
      <c r="H150" s="44">
        <v>3.92</v>
      </c>
      <c r="I150" s="44">
        <v>3.92</v>
      </c>
      <c r="J150" s="44">
        <v>3.92</v>
      </c>
      <c r="K150" s="44">
        <v>3.92</v>
      </c>
      <c r="L150" s="44">
        <v>3.92</v>
      </c>
      <c r="M150" s="44">
        <v>3.92</v>
      </c>
      <c r="N150" s="44">
        <v>3.92</v>
      </c>
      <c r="O150" s="44">
        <v>3.92</v>
      </c>
      <c r="P150" s="44">
        <v>3.92</v>
      </c>
      <c r="Q150" s="44">
        <v>3.92</v>
      </c>
      <c r="R150" s="44">
        <v>3.92</v>
      </c>
      <c r="S150" s="44">
        <v>3.92</v>
      </c>
      <c r="T150" s="44">
        <v>3.92</v>
      </c>
      <c r="U150" s="44">
        <v>3.92</v>
      </c>
      <c r="V150" s="44">
        <v>3.92</v>
      </c>
      <c r="W150" s="44">
        <v>3.92</v>
      </c>
      <c r="X150" s="44">
        <v>3.92</v>
      </c>
      <c r="Y150" s="44">
        <v>3.92</v>
      </c>
      <c r="Z150" s="44">
        <v>3.92</v>
      </c>
      <c r="AA150" s="44">
        <v>3.92</v>
      </c>
    </row>
    <row r="151" spans="1:27" ht="12.75" hidden="1" customHeight="1" outlineLevel="1" x14ac:dyDescent="0.2">
      <c r="A151" s="99" t="s">
        <v>1177</v>
      </c>
      <c r="B151" s="63" t="s">
        <v>81</v>
      </c>
      <c r="C151" s="43" t="s">
        <v>79</v>
      </c>
      <c r="D151" s="44">
        <f>$D$11</f>
        <v>216.36</v>
      </c>
      <c r="E151" s="44">
        <f t="shared" ref="E151:AA151" si="86">$D$11</f>
        <v>216.36</v>
      </c>
      <c r="F151" s="44">
        <f t="shared" si="86"/>
        <v>216.36</v>
      </c>
      <c r="G151" s="44">
        <f t="shared" si="86"/>
        <v>216.36</v>
      </c>
      <c r="H151" s="44">
        <f t="shared" si="86"/>
        <v>216.36</v>
      </c>
      <c r="I151" s="44">
        <f t="shared" si="86"/>
        <v>216.36</v>
      </c>
      <c r="J151" s="44">
        <f t="shared" si="86"/>
        <v>216.36</v>
      </c>
      <c r="K151" s="44">
        <f t="shared" si="86"/>
        <v>216.36</v>
      </c>
      <c r="L151" s="44">
        <f t="shared" si="86"/>
        <v>216.36</v>
      </c>
      <c r="M151" s="44">
        <f t="shared" si="86"/>
        <v>216.36</v>
      </c>
      <c r="N151" s="44">
        <f t="shared" si="86"/>
        <v>216.36</v>
      </c>
      <c r="O151" s="44">
        <f t="shared" si="86"/>
        <v>216.36</v>
      </c>
      <c r="P151" s="44">
        <f t="shared" si="86"/>
        <v>216.36</v>
      </c>
      <c r="Q151" s="44">
        <f t="shared" si="86"/>
        <v>216.36</v>
      </c>
      <c r="R151" s="44">
        <f>$D$11</f>
        <v>216.36</v>
      </c>
      <c r="S151" s="44">
        <f t="shared" si="86"/>
        <v>216.36</v>
      </c>
      <c r="T151" s="44">
        <f t="shared" si="86"/>
        <v>216.36</v>
      </c>
      <c r="U151" s="44">
        <f t="shared" si="86"/>
        <v>216.36</v>
      </c>
      <c r="V151" s="44">
        <f t="shared" si="86"/>
        <v>216.36</v>
      </c>
      <c r="W151" s="44">
        <f t="shared" si="86"/>
        <v>216.36</v>
      </c>
      <c r="X151" s="44">
        <f t="shared" si="86"/>
        <v>216.36</v>
      </c>
      <c r="Y151" s="44">
        <f t="shared" si="86"/>
        <v>216.36</v>
      </c>
      <c r="Z151" s="44">
        <f t="shared" si="86"/>
        <v>216.36</v>
      </c>
      <c r="AA151" s="44">
        <f t="shared" si="86"/>
        <v>216.36</v>
      </c>
    </row>
    <row r="152" spans="1:27" ht="12.75" customHeight="1" collapsed="1" x14ac:dyDescent="0.2">
      <c r="A152" s="98" t="s">
        <v>1178</v>
      </c>
      <c r="B152" s="28" t="str">
        <f>"30"&amp;"."&amp;$B$663&amp;"."&amp;$B$664</f>
        <v>30.08.2023</v>
      </c>
      <c r="C152" s="90" t="s">
        <v>76</v>
      </c>
      <c r="D152" s="91">
        <f>ROUND(((D153+D154+D156+D155)/1000),5)</f>
        <v>1.76728</v>
      </c>
      <c r="E152" s="91">
        <f>ROUND(((E153+E154+E156+E155)/1000),5)</f>
        <v>1.6413800000000001</v>
      </c>
      <c r="F152" s="91">
        <f>ROUND(((F153+F154+F156+F155)/1000),5)</f>
        <v>1.58792</v>
      </c>
      <c r="G152" s="91">
        <f t="shared" ref="G152:AA152" si="87">ROUND(((G153+G154+G156+G155)/1000),5)</f>
        <v>1.5784899999999999</v>
      </c>
      <c r="H152" s="91">
        <f t="shared" si="87"/>
        <v>1.5857600000000001</v>
      </c>
      <c r="I152" s="91">
        <f t="shared" si="87"/>
        <v>1.64652</v>
      </c>
      <c r="J152" s="91">
        <f t="shared" si="87"/>
        <v>1.76755</v>
      </c>
      <c r="K152" s="91">
        <f t="shared" si="87"/>
        <v>1.9852799999999999</v>
      </c>
      <c r="L152" s="91">
        <f t="shared" si="87"/>
        <v>2.29752</v>
      </c>
      <c r="M152" s="91">
        <f t="shared" si="87"/>
        <v>2.3733499999999998</v>
      </c>
      <c r="N152" s="91">
        <f t="shared" si="87"/>
        <v>2.4209100000000001</v>
      </c>
      <c r="O152" s="91">
        <f t="shared" si="87"/>
        <v>2.4013499999999999</v>
      </c>
      <c r="P152" s="91">
        <f t="shared" si="87"/>
        <v>2.39974</v>
      </c>
      <c r="Q152" s="91">
        <f t="shared" si="87"/>
        <v>2.4137499999999998</v>
      </c>
      <c r="R152" s="91">
        <f t="shared" si="87"/>
        <v>2.5059900000000002</v>
      </c>
      <c r="S152" s="91">
        <f t="shared" si="87"/>
        <v>2.5065400000000002</v>
      </c>
      <c r="T152" s="91">
        <f t="shared" si="87"/>
        <v>2.4927000000000001</v>
      </c>
      <c r="U152" s="91">
        <f t="shared" si="87"/>
        <v>2.4742099999999998</v>
      </c>
      <c r="V152" s="91">
        <f t="shared" si="87"/>
        <v>2.4445600000000001</v>
      </c>
      <c r="W152" s="91">
        <f t="shared" si="87"/>
        <v>2.4803199999999999</v>
      </c>
      <c r="X152" s="91">
        <f t="shared" si="87"/>
        <v>2.4575900000000002</v>
      </c>
      <c r="Y152" s="91">
        <f t="shared" si="87"/>
        <v>2.3295300000000001</v>
      </c>
      <c r="Z152" s="91">
        <f t="shared" si="87"/>
        <v>2.0813700000000002</v>
      </c>
      <c r="AA152" s="91">
        <f t="shared" si="87"/>
        <v>1.8902300000000001</v>
      </c>
    </row>
    <row r="153" spans="1:27" ht="12.75" hidden="1" customHeight="1" outlineLevel="1" x14ac:dyDescent="0.2">
      <c r="A153" s="99" t="s">
        <v>1179</v>
      </c>
      <c r="B153" s="63" t="s">
        <v>238</v>
      </c>
      <c r="C153" s="43" t="s">
        <v>79</v>
      </c>
      <c r="D153" s="44">
        <v>1480.82</v>
      </c>
      <c r="E153" s="44">
        <v>1354.92</v>
      </c>
      <c r="F153" s="44">
        <v>1301.46</v>
      </c>
      <c r="G153" s="44">
        <v>1292.03</v>
      </c>
      <c r="H153" s="44">
        <v>1299.3</v>
      </c>
      <c r="I153" s="44">
        <v>1360.06</v>
      </c>
      <c r="J153" s="44">
        <v>1481.09</v>
      </c>
      <c r="K153" s="44">
        <v>1698.82</v>
      </c>
      <c r="L153" s="44">
        <v>2011.06</v>
      </c>
      <c r="M153" s="44">
        <v>2086.89</v>
      </c>
      <c r="N153" s="44">
        <v>2134.4499999999998</v>
      </c>
      <c r="O153" s="44">
        <v>2114.89</v>
      </c>
      <c r="P153" s="44">
        <v>2113.2800000000002</v>
      </c>
      <c r="Q153" s="44">
        <v>2127.29</v>
      </c>
      <c r="R153" s="44">
        <v>2219.5300000000002</v>
      </c>
      <c r="S153" s="44">
        <v>2220.08</v>
      </c>
      <c r="T153" s="44">
        <v>2206.2399999999998</v>
      </c>
      <c r="U153" s="44">
        <v>2187.75</v>
      </c>
      <c r="V153" s="44">
        <v>2158.1</v>
      </c>
      <c r="W153" s="44">
        <v>2193.86</v>
      </c>
      <c r="X153" s="44">
        <v>2171.13</v>
      </c>
      <c r="Y153" s="44">
        <v>2043.07</v>
      </c>
      <c r="Z153" s="44">
        <v>1794.91</v>
      </c>
      <c r="AA153" s="44">
        <v>1603.77</v>
      </c>
    </row>
    <row r="154" spans="1:27" ht="12.75" hidden="1" customHeight="1" outlineLevel="1" x14ac:dyDescent="0.2">
      <c r="A154" s="99" t="s">
        <v>1180</v>
      </c>
      <c r="B154" s="63" t="s">
        <v>90</v>
      </c>
      <c r="C154" s="43" t="s">
        <v>79</v>
      </c>
      <c r="D154" s="44">
        <f t="shared" ref="D154:AA154" si="88">$D$9</f>
        <v>66.180000000000007</v>
      </c>
      <c r="E154" s="44">
        <f t="shared" si="88"/>
        <v>66.180000000000007</v>
      </c>
      <c r="F154" s="44">
        <f t="shared" si="88"/>
        <v>66.180000000000007</v>
      </c>
      <c r="G154" s="44">
        <f t="shared" si="88"/>
        <v>66.180000000000007</v>
      </c>
      <c r="H154" s="44">
        <f t="shared" si="88"/>
        <v>66.180000000000007</v>
      </c>
      <c r="I154" s="44">
        <f t="shared" si="88"/>
        <v>66.180000000000007</v>
      </c>
      <c r="J154" s="44">
        <f t="shared" si="88"/>
        <v>66.180000000000007</v>
      </c>
      <c r="K154" s="44">
        <f t="shared" si="88"/>
        <v>66.180000000000007</v>
      </c>
      <c r="L154" s="44">
        <f t="shared" si="88"/>
        <v>66.180000000000007</v>
      </c>
      <c r="M154" s="44">
        <f t="shared" si="88"/>
        <v>66.180000000000007</v>
      </c>
      <c r="N154" s="44">
        <f t="shared" si="88"/>
        <v>66.180000000000007</v>
      </c>
      <c r="O154" s="44">
        <f t="shared" si="88"/>
        <v>66.180000000000007</v>
      </c>
      <c r="P154" s="44">
        <f t="shared" si="88"/>
        <v>66.180000000000007</v>
      </c>
      <c r="Q154" s="44">
        <f t="shared" si="88"/>
        <v>66.180000000000007</v>
      </c>
      <c r="R154" s="44">
        <f t="shared" si="88"/>
        <v>66.180000000000007</v>
      </c>
      <c r="S154" s="44">
        <f t="shared" si="88"/>
        <v>66.180000000000007</v>
      </c>
      <c r="T154" s="44">
        <f t="shared" si="88"/>
        <v>66.180000000000007</v>
      </c>
      <c r="U154" s="44">
        <f t="shared" si="88"/>
        <v>66.180000000000007</v>
      </c>
      <c r="V154" s="44">
        <f t="shared" si="88"/>
        <v>66.180000000000007</v>
      </c>
      <c r="W154" s="44">
        <f t="shared" si="88"/>
        <v>66.180000000000007</v>
      </c>
      <c r="X154" s="44">
        <f t="shared" si="88"/>
        <v>66.180000000000007</v>
      </c>
      <c r="Y154" s="44">
        <f t="shared" si="88"/>
        <v>66.180000000000007</v>
      </c>
      <c r="Z154" s="44">
        <f t="shared" si="88"/>
        <v>66.180000000000007</v>
      </c>
      <c r="AA154" s="44">
        <f t="shared" si="88"/>
        <v>66.180000000000007</v>
      </c>
    </row>
    <row r="155" spans="1:27" ht="12.75" hidden="1" customHeight="1" outlineLevel="1" x14ac:dyDescent="0.2">
      <c r="A155" s="99" t="s">
        <v>1181</v>
      </c>
      <c r="B155" s="63" t="s">
        <v>83</v>
      </c>
      <c r="C155" s="43" t="s">
        <v>79</v>
      </c>
      <c r="D155" s="44">
        <v>3.92</v>
      </c>
      <c r="E155" s="44">
        <v>3.92</v>
      </c>
      <c r="F155" s="44">
        <v>3.92</v>
      </c>
      <c r="G155" s="44">
        <v>3.92</v>
      </c>
      <c r="H155" s="44">
        <v>3.92</v>
      </c>
      <c r="I155" s="44">
        <v>3.92</v>
      </c>
      <c r="J155" s="44">
        <v>3.92</v>
      </c>
      <c r="K155" s="44">
        <v>3.92</v>
      </c>
      <c r="L155" s="44">
        <v>3.92</v>
      </c>
      <c r="M155" s="44">
        <v>3.92</v>
      </c>
      <c r="N155" s="44">
        <v>3.92</v>
      </c>
      <c r="O155" s="44">
        <v>3.92</v>
      </c>
      <c r="P155" s="44">
        <v>3.92</v>
      </c>
      <c r="Q155" s="44">
        <v>3.92</v>
      </c>
      <c r="R155" s="44">
        <v>3.92</v>
      </c>
      <c r="S155" s="44">
        <v>3.92</v>
      </c>
      <c r="T155" s="44">
        <v>3.92</v>
      </c>
      <c r="U155" s="44">
        <v>3.92</v>
      </c>
      <c r="V155" s="44">
        <v>3.92</v>
      </c>
      <c r="W155" s="44">
        <v>3.92</v>
      </c>
      <c r="X155" s="44">
        <v>3.92</v>
      </c>
      <c r="Y155" s="44">
        <v>3.92</v>
      </c>
      <c r="Z155" s="44">
        <v>3.92</v>
      </c>
      <c r="AA155" s="44">
        <v>3.92</v>
      </c>
    </row>
    <row r="156" spans="1:27" ht="12.75" hidden="1" customHeight="1" outlineLevel="1" x14ac:dyDescent="0.2">
      <c r="A156" s="99" t="s">
        <v>1182</v>
      </c>
      <c r="B156" s="63" t="s">
        <v>81</v>
      </c>
      <c r="C156" s="43" t="s">
        <v>79</v>
      </c>
      <c r="D156" s="44">
        <f>$D$11</f>
        <v>216.36</v>
      </c>
      <c r="E156" s="44">
        <f t="shared" ref="E156:AA156" si="89">$D$11</f>
        <v>216.36</v>
      </c>
      <c r="F156" s="44">
        <f t="shared" si="89"/>
        <v>216.36</v>
      </c>
      <c r="G156" s="44">
        <f t="shared" si="89"/>
        <v>216.36</v>
      </c>
      <c r="H156" s="44">
        <f t="shared" si="89"/>
        <v>216.36</v>
      </c>
      <c r="I156" s="44">
        <f t="shared" si="89"/>
        <v>216.36</v>
      </c>
      <c r="J156" s="44">
        <f t="shared" si="89"/>
        <v>216.36</v>
      </c>
      <c r="K156" s="44">
        <f t="shared" si="89"/>
        <v>216.36</v>
      </c>
      <c r="L156" s="44">
        <f t="shared" si="89"/>
        <v>216.36</v>
      </c>
      <c r="M156" s="44">
        <f t="shared" si="89"/>
        <v>216.36</v>
      </c>
      <c r="N156" s="44">
        <f t="shared" si="89"/>
        <v>216.36</v>
      </c>
      <c r="O156" s="44">
        <f t="shared" si="89"/>
        <v>216.36</v>
      </c>
      <c r="P156" s="44">
        <f t="shared" si="89"/>
        <v>216.36</v>
      </c>
      <c r="Q156" s="44">
        <f t="shared" si="89"/>
        <v>216.36</v>
      </c>
      <c r="R156" s="44">
        <f>$D$11</f>
        <v>216.36</v>
      </c>
      <c r="S156" s="44">
        <f t="shared" si="89"/>
        <v>216.36</v>
      </c>
      <c r="T156" s="44">
        <f t="shared" si="89"/>
        <v>216.36</v>
      </c>
      <c r="U156" s="44">
        <f t="shared" si="89"/>
        <v>216.36</v>
      </c>
      <c r="V156" s="44">
        <f t="shared" si="89"/>
        <v>216.36</v>
      </c>
      <c r="W156" s="44">
        <f t="shared" si="89"/>
        <v>216.36</v>
      </c>
      <c r="X156" s="44">
        <f t="shared" si="89"/>
        <v>216.36</v>
      </c>
      <c r="Y156" s="44">
        <f t="shared" si="89"/>
        <v>216.36</v>
      </c>
      <c r="Z156" s="44">
        <f t="shared" si="89"/>
        <v>216.36</v>
      </c>
      <c r="AA156" s="44">
        <f t="shared" si="89"/>
        <v>216.36</v>
      </c>
    </row>
    <row r="157" spans="1:27" ht="12.75" customHeight="1" collapsed="1" x14ac:dyDescent="0.2">
      <c r="A157" s="98" t="s">
        <v>1183</v>
      </c>
      <c r="B157" s="28" t="str">
        <f>"31"&amp;"."&amp;$B$663&amp;"."&amp;$B$664</f>
        <v>31.08.2023</v>
      </c>
      <c r="C157" s="90" t="s">
        <v>76</v>
      </c>
      <c r="D157" s="91">
        <f>ROUND(((D158+D159+D161+D160)/1000),5)</f>
        <v>1.5822499999999999</v>
      </c>
      <c r="E157" s="91">
        <f>ROUND(((E158+E159+E161+E160)/1000),5)</f>
        <v>1.47349</v>
      </c>
      <c r="F157" s="91">
        <f>ROUND(((F158+F159+F161+F160)/1000),5)</f>
        <v>1.38883</v>
      </c>
      <c r="G157" s="91">
        <f t="shared" ref="G157:AA157" si="90">ROUND(((G158+G159+G161+G160)/1000),5)</f>
        <v>1.3711599999999999</v>
      </c>
      <c r="H157" s="91">
        <f t="shared" si="90"/>
        <v>1.4132499999999999</v>
      </c>
      <c r="I157" s="91">
        <f t="shared" si="90"/>
        <v>1.5383599999999999</v>
      </c>
      <c r="J157" s="91">
        <f t="shared" si="90"/>
        <v>1.6858200000000001</v>
      </c>
      <c r="K157" s="91">
        <f t="shared" si="90"/>
        <v>1.948</v>
      </c>
      <c r="L157" s="91">
        <f t="shared" si="90"/>
        <v>2.1809799999999999</v>
      </c>
      <c r="M157" s="91">
        <f t="shared" si="90"/>
        <v>2.3003800000000001</v>
      </c>
      <c r="N157" s="91">
        <f t="shared" si="90"/>
        <v>2.4930599999999998</v>
      </c>
      <c r="O157" s="91">
        <f t="shared" si="90"/>
        <v>2.34029</v>
      </c>
      <c r="P157" s="91">
        <f t="shared" si="90"/>
        <v>2.2819099999999999</v>
      </c>
      <c r="Q157" s="91">
        <f t="shared" si="90"/>
        <v>2.3122799999999999</v>
      </c>
      <c r="R157" s="91">
        <f t="shared" si="90"/>
        <v>2.4496699999999998</v>
      </c>
      <c r="S157" s="91">
        <f t="shared" si="90"/>
        <v>2.4382799999999998</v>
      </c>
      <c r="T157" s="91">
        <f t="shared" si="90"/>
        <v>2.4210799999999999</v>
      </c>
      <c r="U157" s="91">
        <f t="shared" si="90"/>
        <v>2.3940800000000002</v>
      </c>
      <c r="V157" s="91">
        <f t="shared" si="90"/>
        <v>2.3981699999999999</v>
      </c>
      <c r="W157" s="91">
        <f t="shared" si="90"/>
        <v>2.3992599999999999</v>
      </c>
      <c r="X157" s="91">
        <f t="shared" si="90"/>
        <v>2.4469599999999998</v>
      </c>
      <c r="Y157" s="91">
        <f t="shared" si="90"/>
        <v>2.35426</v>
      </c>
      <c r="Z157" s="91">
        <f t="shared" si="90"/>
        <v>2.0655999999999999</v>
      </c>
      <c r="AA157" s="91">
        <f t="shared" si="90"/>
        <v>1.86313</v>
      </c>
    </row>
    <row r="158" spans="1:27" ht="12.75" hidden="1" customHeight="1" outlineLevel="1" x14ac:dyDescent="0.2">
      <c r="A158" s="99" t="s">
        <v>1184</v>
      </c>
      <c r="B158" s="63" t="s">
        <v>238</v>
      </c>
      <c r="C158" s="43" t="s">
        <v>79</v>
      </c>
      <c r="D158" s="44">
        <v>1295.79</v>
      </c>
      <c r="E158" s="44">
        <v>1187.03</v>
      </c>
      <c r="F158" s="44">
        <v>1102.3699999999999</v>
      </c>
      <c r="G158" s="44">
        <v>1084.7</v>
      </c>
      <c r="H158" s="44">
        <v>1126.79</v>
      </c>
      <c r="I158" s="44">
        <v>1251.9000000000001</v>
      </c>
      <c r="J158" s="44">
        <v>1399.36</v>
      </c>
      <c r="K158" s="44">
        <v>1661.54</v>
      </c>
      <c r="L158" s="44">
        <v>1894.52</v>
      </c>
      <c r="M158" s="44">
        <v>2013.92</v>
      </c>
      <c r="N158" s="44">
        <v>2206.6</v>
      </c>
      <c r="O158" s="44">
        <v>2053.83</v>
      </c>
      <c r="P158" s="44">
        <v>1995.45</v>
      </c>
      <c r="Q158" s="44">
        <v>2025.82</v>
      </c>
      <c r="R158" s="44">
        <v>2163.21</v>
      </c>
      <c r="S158" s="44">
        <v>2151.8200000000002</v>
      </c>
      <c r="T158" s="44">
        <v>2134.62</v>
      </c>
      <c r="U158" s="44">
        <v>2107.62</v>
      </c>
      <c r="V158" s="44">
        <v>2111.71</v>
      </c>
      <c r="W158" s="44">
        <v>2112.8000000000002</v>
      </c>
      <c r="X158" s="44">
        <v>2160.5</v>
      </c>
      <c r="Y158" s="44">
        <v>2067.8000000000002</v>
      </c>
      <c r="Z158" s="44">
        <v>1779.14</v>
      </c>
      <c r="AA158" s="44">
        <v>1576.67</v>
      </c>
    </row>
    <row r="159" spans="1:27" ht="12.75" hidden="1" customHeight="1" outlineLevel="1" x14ac:dyDescent="0.2">
      <c r="A159" s="99" t="s">
        <v>1185</v>
      </c>
      <c r="B159" s="63" t="s">
        <v>90</v>
      </c>
      <c r="C159" s="43" t="s">
        <v>79</v>
      </c>
      <c r="D159" s="44">
        <f t="shared" ref="D159:AA159" si="91">$D$9</f>
        <v>66.180000000000007</v>
      </c>
      <c r="E159" s="44">
        <f t="shared" si="91"/>
        <v>66.180000000000007</v>
      </c>
      <c r="F159" s="44">
        <f t="shared" si="91"/>
        <v>66.180000000000007</v>
      </c>
      <c r="G159" s="44">
        <f t="shared" si="91"/>
        <v>66.180000000000007</v>
      </c>
      <c r="H159" s="44">
        <f t="shared" si="91"/>
        <v>66.180000000000007</v>
      </c>
      <c r="I159" s="44">
        <f t="shared" si="91"/>
        <v>66.180000000000007</v>
      </c>
      <c r="J159" s="44">
        <f t="shared" si="91"/>
        <v>66.180000000000007</v>
      </c>
      <c r="K159" s="44">
        <f t="shared" si="91"/>
        <v>66.180000000000007</v>
      </c>
      <c r="L159" s="44">
        <f t="shared" si="91"/>
        <v>66.180000000000007</v>
      </c>
      <c r="M159" s="44">
        <f t="shared" si="91"/>
        <v>66.180000000000007</v>
      </c>
      <c r="N159" s="44">
        <f t="shared" si="91"/>
        <v>66.180000000000007</v>
      </c>
      <c r="O159" s="44">
        <f t="shared" si="91"/>
        <v>66.180000000000007</v>
      </c>
      <c r="P159" s="44">
        <f t="shared" si="91"/>
        <v>66.180000000000007</v>
      </c>
      <c r="Q159" s="44">
        <f t="shared" si="91"/>
        <v>66.180000000000007</v>
      </c>
      <c r="R159" s="44">
        <f t="shared" si="91"/>
        <v>66.180000000000007</v>
      </c>
      <c r="S159" s="44">
        <f t="shared" si="91"/>
        <v>66.180000000000007</v>
      </c>
      <c r="T159" s="44">
        <f t="shared" si="91"/>
        <v>66.180000000000007</v>
      </c>
      <c r="U159" s="44">
        <f t="shared" si="91"/>
        <v>66.180000000000007</v>
      </c>
      <c r="V159" s="44">
        <f t="shared" si="91"/>
        <v>66.180000000000007</v>
      </c>
      <c r="W159" s="44">
        <f t="shared" si="91"/>
        <v>66.180000000000007</v>
      </c>
      <c r="X159" s="44">
        <f t="shared" si="91"/>
        <v>66.180000000000007</v>
      </c>
      <c r="Y159" s="44">
        <f t="shared" si="91"/>
        <v>66.180000000000007</v>
      </c>
      <c r="Z159" s="44">
        <f t="shared" si="91"/>
        <v>66.180000000000007</v>
      </c>
      <c r="AA159" s="44">
        <f t="shared" si="91"/>
        <v>66.180000000000007</v>
      </c>
    </row>
    <row r="160" spans="1:27" ht="12.75" hidden="1" customHeight="1" outlineLevel="1" x14ac:dyDescent="0.2">
      <c r="A160" s="99" t="s">
        <v>1186</v>
      </c>
      <c r="B160" s="63" t="s">
        <v>83</v>
      </c>
      <c r="C160" s="43" t="s">
        <v>79</v>
      </c>
      <c r="D160" s="44">
        <v>3.92</v>
      </c>
      <c r="E160" s="44">
        <v>3.92</v>
      </c>
      <c r="F160" s="44">
        <v>3.92</v>
      </c>
      <c r="G160" s="44">
        <v>3.92</v>
      </c>
      <c r="H160" s="44">
        <v>3.92</v>
      </c>
      <c r="I160" s="44">
        <v>3.92</v>
      </c>
      <c r="J160" s="44">
        <v>3.92</v>
      </c>
      <c r="K160" s="44">
        <v>3.92</v>
      </c>
      <c r="L160" s="44">
        <v>3.92</v>
      </c>
      <c r="M160" s="44">
        <v>3.92</v>
      </c>
      <c r="N160" s="44">
        <v>3.92</v>
      </c>
      <c r="O160" s="44">
        <v>3.92</v>
      </c>
      <c r="P160" s="44">
        <v>3.92</v>
      </c>
      <c r="Q160" s="44">
        <v>3.92</v>
      </c>
      <c r="R160" s="44">
        <v>3.92</v>
      </c>
      <c r="S160" s="44">
        <v>3.92</v>
      </c>
      <c r="T160" s="44">
        <v>3.92</v>
      </c>
      <c r="U160" s="44">
        <v>3.92</v>
      </c>
      <c r="V160" s="44">
        <v>3.92</v>
      </c>
      <c r="W160" s="44">
        <v>3.92</v>
      </c>
      <c r="X160" s="44">
        <v>3.92</v>
      </c>
      <c r="Y160" s="44">
        <v>3.92</v>
      </c>
      <c r="Z160" s="44">
        <v>3.92</v>
      </c>
      <c r="AA160" s="44">
        <v>3.92</v>
      </c>
    </row>
    <row r="161" spans="1:27" ht="12.75" hidden="1" customHeight="1" outlineLevel="1" x14ac:dyDescent="0.2">
      <c r="A161" s="99" t="s">
        <v>1187</v>
      </c>
      <c r="B161" s="63" t="s">
        <v>81</v>
      </c>
      <c r="C161" s="43" t="s">
        <v>79</v>
      </c>
      <c r="D161" s="44">
        <f>$D$11</f>
        <v>216.36</v>
      </c>
      <c r="E161" s="44">
        <f t="shared" ref="E161:AA161" si="92">$D$11</f>
        <v>216.36</v>
      </c>
      <c r="F161" s="44">
        <f t="shared" si="92"/>
        <v>216.36</v>
      </c>
      <c r="G161" s="44">
        <f t="shared" si="92"/>
        <v>216.36</v>
      </c>
      <c r="H161" s="44">
        <f t="shared" si="92"/>
        <v>216.36</v>
      </c>
      <c r="I161" s="44">
        <f t="shared" si="92"/>
        <v>216.36</v>
      </c>
      <c r="J161" s="44">
        <f t="shared" si="92"/>
        <v>216.36</v>
      </c>
      <c r="K161" s="44">
        <f t="shared" si="92"/>
        <v>216.36</v>
      </c>
      <c r="L161" s="44">
        <f t="shared" si="92"/>
        <v>216.36</v>
      </c>
      <c r="M161" s="44">
        <f t="shared" si="92"/>
        <v>216.36</v>
      </c>
      <c r="N161" s="44">
        <f t="shared" si="92"/>
        <v>216.36</v>
      </c>
      <c r="O161" s="44">
        <f t="shared" si="92"/>
        <v>216.36</v>
      </c>
      <c r="P161" s="44">
        <f t="shared" si="92"/>
        <v>216.36</v>
      </c>
      <c r="Q161" s="44">
        <f t="shared" si="92"/>
        <v>216.36</v>
      </c>
      <c r="R161" s="44">
        <f>$D$11</f>
        <v>216.36</v>
      </c>
      <c r="S161" s="44">
        <f t="shared" si="92"/>
        <v>216.36</v>
      </c>
      <c r="T161" s="44">
        <f t="shared" si="92"/>
        <v>216.36</v>
      </c>
      <c r="U161" s="44">
        <f t="shared" si="92"/>
        <v>216.36</v>
      </c>
      <c r="V161" s="44">
        <f t="shared" si="92"/>
        <v>216.36</v>
      </c>
      <c r="W161" s="44">
        <f t="shared" si="92"/>
        <v>216.36</v>
      </c>
      <c r="X161" s="44">
        <f t="shared" si="92"/>
        <v>216.36</v>
      </c>
      <c r="Y161" s="44">
        <f t="shared" si="92"/>
        <v>216.36</v>
      </c>
      <c r="Z161" s="44">
        <f t="shared" si="92"/>
        <v>216.36</v>
      </c>
      <c r="AA161" s="44">
        <f t="shared" si="92"/>
        <v>216.36</v>
      </c>
    </row>
    <row r="162" spans="1:27" ht="12.75" customHeight="1" collapsed="1" x14ac:dyDescent="0.2">
      <c r="A162" s="100"/>
      <c r="B162" s="101" t="s">
        <v>392</v>
      </c>
      <c r="C162" s="102"/>
      <c r="D162" s="103"/>
      <c r="E162" s="103"/>
      <c r="F162" s="103"/>
      <c r="G162" s="103"/>
      <c r="I162" s="39"/>
    </row>
    <row r="163" spans="1:27" ht="12.75" customHeight="1" x14ac:dyDescent="0.2">
      <c r="A163" s="100"/>
      <c r="B163" s="101" t="s">
        <v>392</v>
      </c>
      <c r="C163" s="102"/>
      <c r="D163" s="103"/>
      <c r="E163" s="103"/>
      <c r="F163" s="103"/>
      <c r="G163" s="103"/>
      <c r="I163" s="39"/>
    </row>
    <row r="164" spans="1:27" x14ac:dyDescent="0.2">
      <c r="A164" s="175" t="s">
        <v>393</v>
      </c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7"/>
    </row>
    <row r="165" spans="1:27" ht="27" customHeight="1" x14ac:dyDescent="0.2">
      <c r="A165" s="26" t="s">
        <v>64</v>
      </c>
      <c r="B165" s="27" t="s">
        <v>210</v>
      </c>
      <c r="C165" s="26" t="s">
        <v>211</v>
      </c>
      <c r="D165" s="27" t="s">
        <v>212</v>
      </c>
      <c r="E165" s="27" t="s">
        <v>213</v>
      </c>
      <c r="F165" s="27" t="s">
        <v>214</v>
      </c>
      <c r="G165" s="27" t="s">
        <v>215</v>
      </c>
      <c r="H165" s="27" t="s">
        <v>216</v>
      </c>
      <c r="I165" s="27" t="s">
        <v>217</v>
      </c>
      <c r="J165" s="27" t="s">
        <v>218</v>
      </c>
      <c r="K165" s="27" t="s">
        <v>219</v>
      </c>
      <c r="L165" s="27" t="s">
        <v>220</v>
      </c>
      <c r="M165" s="27" t="s">
        <v>221</v>
      </c>
      <c r="N165" s="27" t="s">
        <v>222</v>
      </c>
      <c r="O165" s="27" t="s">
        <v>223</v>
      </c>
      <c r="P165" s="27" t="s">
        <v>224</v>
      </c>
      <c r="Q165" s="27" t="s">
        <v>225</v>
      </c>
      <c r="R165" s="27" t="s">
        <v>226</v>
      </c>
      <c r="S165" s="27" t="s">
        <v>227</v>
      </c>
      <c r="T165" s="27" t="s">
        <v>228</v>
      </c>
      <c r="U165" s="27" t="s">
        <v>229</v>
      </c>
      <c r="V165" s="27" t="s">
        <v>230</v>
      </c>
      <c r="W165" s="27" t="s">
        <v>231</v>
      </c>
      <c r="X165" s="27" t="s">
        <v>232</v>
      </c>
      <c r="Y165" s="27" t="s">
        <v>233</v>
      </c>
      <c r="Z165" s="27" t="s">
        <v>234</v>
      </c>
      <c r="AA165" s="27" t="s">
        <v>235</v>
      </c>
    </row>
    <row r="166" spans="1:27" x14ac:dyDescent="0.2">
      <c r="A166" s="98" t="s">
        <v>1188</v>
      </c>
      <c r="B166" s="28" t="str">
        <f>"01"&amp;"."&amp;$B$663&amp;"."&amp;$B$664</f>
        <v>01.08.2023</v>
      </c>
      <c r="C166" s="90" t="s">
        <v>76</v>
      </c>
      <c r="D166" s="91">
        <f>ROUND(((D167+D168+D170+D169)/1000),5)</f>
        <v>1.4166399999999999</v>
      </c>
      <c r="E166" s="91">
        <f>ROUND(((E167+E168+E170+E169)/1000),5)</f>
        <v>1.2177199999999999</v>
      </c>
      <c r="F166" s="91">
        <f>ROUND(((F167+F168+F170+F169)/1000),5)</f>
        <v>1.09762</v>
      </c>
      <c r="G166" s="91">
        <f t="shared" ref="G166:AA166" si="93">ROUND(((G167+G168+G170+G169)/1000),5)</f>
        <v>1.0807800000000001</v>
      </c>
      <c r="H166" s="91">
        <f t="shared" si="93"/>
        <v>0.37663000000000002</v>
      </c>
      <c r="I166" s="91">
        <f t="shared" si="93"/>
        <v>1.0722700000000001</v>
      </c>
      <c r="J166" s="91">
        <f t="shared" si="93"/>
        <v>1.3566400000000001</v>
      </c>
      <c r="K166" s="91">
        <f t="shared" si="93"/>
        <v>1.8289299999999999</v>
      </c>
      <c r="L166" s="91">
        <f t="shared" si="93"/>
        <v>2.1932900000000002</v>
      </c>
      <c r="M166" s="91">
        <f t="shared" si="93"/>
        <v>2.5069499999999998</v>
      </c>
      <c r="N166" s="91">
        <f t="shared" si="93"/>
        <v>2.58677</v>
      </c>
      <c r="O166" s="91">
        <f t="shared" si="93"/>
        <v>2.59111</v>
      </c>
      <c r="P166" s="91">
        <f t="shared" si="93"/>
        <v>2.5844</v>
      </c>
      <c r="Q166" s="91">
        <f t="shared" si="93"/>
        <v>2.6089600000000002</v>
      </c>
      <c r="R166" s="91">
        <f t="shared" si="93"/>
        <v>2.4746100000000002</v>
      </c>
      <c r="S166" s="91">
        <f t="shared" si="93"/>
        <v>2.4803199999999999</v>
      </c>
      <c r="T166" s="91">
        <f t="shared" si="93"/>
        <v>2.4898799999999999</v>
      </c>
      <c r="U166" s="91">
        <f t="shared" si="93"/>
        <v>2.4805199999999998</v>
      </c>
      <c r="V166" s="91">
        <f t="shared" si="93"/>
        <v>2.4655900000000002</v>
      </c>
      <c r="W166" s="91">
        <f t="shared" si="93"/>
        <v>2.4329399999999999</v>
      </c>
      <c r="X166" s="91">
        <f t="shared" si="93"/>
        <v>2.3994599999999999</v>
      </c>
      <c r="Y166" s="91">
        <f t="shared" si="93"/>
        <v>2.3567</v>
      </c>
      <c r="Z166" s="91">
        <f t="shared" si="93"/>
        <v>2.1652999999999998</v>
      </c>
      <c r="AA166" s="91">
        <f t="shared" si="93"/>
        <v>1.78698</v>
      </c>
    </row>
    <row r="167" spans="1:27" ht="12.75" hidden="1" customHeight="1" outlineLevel="1" x14ac:dyDescent="0.2">
      <c r="A167" s="99" t="s">
        <v>1189</v>
      </c>
      <c r="B167" s="63" t="s">
        <v>238</v>
      </c>
      <c r="C167" s="43" t="s">
        <v>79</v>
      </c>
      <c r="D167" s="44">
        <v>1083.24</v>
      </c>
      <c r="E167" s="44">
        <v>884.32</v>
      </c>
      <c r="F167" s="44">
        <v>764.22</v>
      </c>
      <c r="G167" s="44">
        <v>747.38</v>
      </c>
      <c r="H167" s="44">
        <v>43.23</v>
      </c>
      <c r="I167" s="44">
        <v>738.87</v>
      </c>
      <c r="J167" s="44">
        <v>1023.24</v>
      </c>
      <c r="K167" s="44">
        <v>1495.53</v>
      </c>
      <c r="L167" s="44">
        <v>1859.89</v>
      </c>
      <c r="M167" s="44">
        <v>2173.5500000000002</v>
      </c>
      <c r="N167" s="44">
        <v>2253.37</v>
      </c>
      <c r="O167" s="44">
        <v>2257.71</v>
      </c>
      <c r="P167" s="44">
        <v>2251</v>
      </c>
      <c r="Q167" s="44">
        <v>2275.56</v>
      </c>
      <c r="R167" s="44">
        <v>2141.21</v>
      </c>
      <c r="S167" s="44">
        <v>2146.92</v>
      </c>
      <c r="T167" s="44">
        <v>2156.48</v>
      </c>
      <c r="U167" s="44">
        <v>2147.12</v>
      </c>
      <c r="V167" s="44">
        <v>2132.19</v>
      </c>
      <c r="W167" s="44">
        <v>2099.54</v>
      </c>
      <c r="X167" s="44">
        <v>2066.06</v>
      </c>
      <c r="Y167" s="44">
        <v>2023.3</v>
      </c>
      <c r="Z167" s="44">
        <v>1831.9</v>
      </c>
      <c r="AA167" s="44">
        <v>1453.58</v>
      </c>
    </row>
    <row r="168" spans="1:27" ht="12.75" hidden="1" customHeight="1" outlineLevel="1" x14ac:dyDescent="0.2">
      <c r="A168" s="99" t="s">
        <v>1190</v>
      </c>
      <c r="B168" s="63" t="s">
        <v>90</v>
      </c>
      <c r="C168" s="43" t="s">
        <v>79</v>
      </c>
      <c r="D168" s="44">
        <v>113.12</v>
      </c>
      <c r="E168" s="44">
        <f>$D$168</f>
        <v>113.12</v>
      </c>
      <c r="F168" s="44">
        <f t="shared" ref="F168:AA168" si="94">$D$168</f>
        <v>113.12</v>
      </c>
      <c r="G168" s="44">
        <f t="shared" si="94"/>
        <v>113.12</v>
      </c>
      <c r="H168" s="44">
        <f t="shared" si="94"/>
        <v>113.12</v>
      </c>
      <c r="I168" s="44">
        <f t="shared" si="94"/>
        <v>113.12</v>
      </c>
      <c r="J168" s="44">
        <f t="shared" si="94"/>
        <v>113.12</v>
      </c>
      <c r="K168" s="44">
        <f t="shared" si="94"/>
        <v>113.12</v>
      </c>
      <c r="L168" s="44">
        <f t="shared" si="94"/>
        <v>113.12</v>
      </c>
      <c r="M168" s="44">
        <f t="shared" si="94"/>
        <v>113.12</v>
      </c>
      <c r="N168" s="44">
        <f t="shared" si="94"/>
        <v>113.12</v>
      </c>
      <c r="O168" s="44">
        <f t="shared" si="94"/>
        <v>113.12</v>
      </c>
      <c r="P168" s="44">
        <f t="shared" si="94"/>
        <v>113.12</v>
      </c>
      <c r="Q168" s="44">
        <f t="shared" si="94"/>
        <v>113.12</v>
      </c>
      <c r="R168" s="44">
        <f t="shared" si="94"/>
        <v>113.12</v>
      </c>
      <c r="S168" s="44">
        <f t="shared" si="94"/>
        <v>113.12</v>
      </c>
      <c r="T168" s="44">
        <f t="shared" si="94"/>
        <v>113.12</v>
      </c>
      <c r="U168" s="44">
        <f t="shared" si="94"/>
        <v>113.12</v>
      </c>
      <c r="V168" s="44">
        <f t="shared" si="94"/>
        <v>113.12</v>
      </c>
      <c r="W168" s="44">
        <f t="shared" si="94"/>
        <v>113.12</v>
      </c>
      <c r="X168" s="44">
        <f t="shared" si="94"/>
        <v>113.12</v>
      </c>
      <c r="Y168" s="44">
        <f t="shared" si="94"/>
        <v>113.12</v>
      </c>
      <c r="Z168" s="44">
        <f t="shared" si="94"/>
        <v>113.12</v>
      </c>
      <c r="AA168" s="44">
        <f t="shared" si="94"/>
        <v>113.12</v>
      </c>
    </row>
    <row r="169" spans="1:27" ht="12.75" hidden="1" customHeight="1" outlineLevel="1" x14ac:dyDescent="0.2">
      <c r="A169" s="99" t="s">
        <v>1191</v>
      </c>
      <c r="B169" s="63" t="s">
        <v>83</v>
      </c>
      <c r="C169" s="43" t="s">
        <v>79</v>
      </c>
      <c r="D169" s="44">
        <v>3.92</v>
      </c>
      <c r="E169" s="44">
        <v>3.92</v>
      </c>
      <c r="F169" s="44">
        <v>3.92</v>
      </c>
      <c r="G169" s="44">
        <v>3.92</v>
      </c>
      <c r="H169" s="44">
        <v>3.92</v>
      </c>
      <c r="I169" s="44">
        <v>3.92</v>
      </c>
      <c r="J169" s="44">
        <v>3.92</v>
      </c>
      <c r="K169" s="44">
        <v>3.92</v>
      </c>
      <c r="L169" s="44">
        <v>3.92</v>
      </c>
      <c r="M169" s="44">
        <v>3.92</v>
      </c>
      <c r="N169" s="44">
        <v>3.92</v>
      </c>
      <c r="O169" s="44">
        <v>3.92</v>
      </c>
      <c r="P169" s="44">
        <v>3.92</v>
      </c>
      <c r="Q169" s="44">
        <v>3.92</v>
      </c>
      <c r="R169" s="44">
        <v>3.92</v>
      </c>
      <c r="S169" s="44">
        <v>3.92</v>
      </c>
      <c r="T169" s="44">
        <v>3.92</v>
      </c>
      <c r="U169" s="44">
        <v>3.92</v>
      </c>
      <c r="V169" s="44">
        <v>3.92</v>
      </c>
      <c r="W169" s="44">
        <v>3.92</v>
      </c>
      <c r="X169" s="44">
        <v>3.92</v>
      </c>
      <c r="Y169" s="44">
        <v>3.92</v>
      </c>
      <c r="Z169" s="44">
        <v>3.92</v>
      </c>
      <c r="AA169" s="44">
        <v>3.92</v>
      </c>
    </row>
    <row r="170" spans="1:27" ht="12.75" hidden="1" customHeight="1" outlineLevel="1" x14ac:dyDescent="0.2">
      <c r="A170" s="99" t="s">
        <v>1192</v>
      </c>
      <c r="B170" s="63" t="s">
        <v>81</v>
      </c>
      <c r="C170" s="43" t="s">
        <v>79</v>
      </c>
      <c r="D170" s="44">
        <f>$D$11</f>
        <v>216.36</v>
      </c>
      <c r="E170" s="44">
        <f t="shared" ref="E170:AA170" si="95">$D$11</f>
        <v>216.36</v>
      </c>
      <c r="F170" s="44">
        <f t="shared" si="95"/>
        <v>216.36</v>
      </c>
      <c r="G170" s="44">
        <f t="shared" si="95"/>
        <v>216.36</v>
      </c>
      <c r="H170" s="44">
        <f t="shared" si="95"/>
        <v>216.36</v>
      </c>
      <c r="I170" s="44">
        <f t="shared" si="95"/>
        <v>216.36</v>
      </c>
      <c r="J170" s="44">
        <f t="shared" si="95"/>
        <v>216.36</v>
      </c>
      <c r="K170" s="44">
        <f t="shared" si="95"/>
        <v>216.36</v>
      </c>
      <c r="L170" s="44">
        <f t="shared" si="95"/>
        <v>216.36</v>
      </c>
      <c r="M170" s="44">
        <f t="shared" si="95"/>
        <v>216.36</v>
      </c>
      <c r="N170" s="44">
        <f t="shared" si="95"/>
        <v>216.36</v>
      </c>
      <c r="O170" s="44">
        <f t="shared" si="95"/>
        <v>216.36</v>
      </c>
      <c r="P170" s="44">
        <f t="shared" si="95"/>
        <v>216.36</v>
      </c>
      <c r="Q170" s="44">
        <f t="shared" si="95"/>
        <v>216.36</v>
      </c>
      <c r="R170" s="44">
        <f>$D$11</f>
        <v>216.36</v>
      </c>
      <c r="S170" s="44">
        <f t="shared" si="95"/>
        <v>216.36</v>
      </c>
      <c r="T170" s="44">
        <f t="shared" si="95"/>
        <v>216.36</v>
      </c>
      <c r="U170" s="44">
        <f t="shared" si="95"/>
        <v>216.36</v>
      </c>
      <c r="V170" s="44">
        <f t="shared" si="95"/>
        <v>216.36</v>
      </c>
      <c r="W170" s="44">
        <f t="shared" si="95"/>
        <v>216.36</v>
      </c>
      <c r="X170" s="44">
        <f t="shared" si="95"/>
        <v>216.36</v>
      </c>
      <c r="Y170" s="44">
        <f t="shared" si="95"/>
        <v>216.36</v>
      </c>
      <c r="Z170" s="44">
        <f t="shared" si="95"/>
        <v>216.36</v>
      </c>
      <c r="AA170" s="44">
        <f t="shared" si="95"/>
        <v>216.36</v>
      </c>
    </row>
    <row r="171" spans="1:27" collapsed="1" x14ac:dyDescent="0.2">
      <c r="A171" s="98" t="s">
        <v>1193</v>
      </c>
      <c r="B171" s="28" t="str">
        <f>"02"&amp;"."&amp;$B$663&amp;"."&amp;$B$664</f>
        <v>02.08.2023</v>
      </c>
      <c r="C171" s="90" t="s">
        <v>76</v>
      </c>
      <c r="D171" s="91">
        <f>ROUND(((D172+D173+D175+D174)/1000),5)</f>
        <v>1.51766</v>
      </c>
      <c r="E171" s="91">
        <f>ROUND(((E172+E173+E175+E174)/1000),5)</f>
        <v>1.31596</v>
      </c>
      <c r="F171" s="91">
        <f>ROUND(((F172+F173+F175+F174)/1000),5)</f>
        <v>1.2107699999999999</v>
      </c>
      <c r="G171" s="91">
        <f t="shared" ref="G171:AA171" si="96">ROUND(((G172+G173+G175+G174)/1000),5)</f>
        <v>1.1683399999999999</v>
      </c>
      <c r="H171" s="91">
        <f t="shared" si="96"/>
        <v>1.1506400000000001</v>
      </c>
      <c r="I171" s="91">
        <f t="shared" si="96"/>
        <v>1.2471399999999999</v>
      </c>
      <c r="J171" s="91">
        <f t="shared" si="96"/>
        <v>1.45574</v>
      </c>
      <c r="K171" s="91">
        <f t="shared" si="96"/>
        <v>1.8028999999999999</v>
      </c>
      <c r="L171" s="91">
        <f t="shared" si="96"/>
        <v>2.0521400000000001</v>
      </c>
      <c r="M171" s="91">
        <f t="shared" si="96"/>
        <v>2.3599600000000001</v>
      </c>
      <c r="N171" s="91">
        <f t="shared" si="96"/>
        <v>2.4294500000000001</v>
      </c>
      <c r="O171" s="91">
        <f t="shared" si="96"/>
        <v>2.4315199999999999</v>
      </c>
      <c r="P171" s="91">
        <f t="shared" si="96"/>
        <v>2.4269400000000001</v>
      </c>
      <c r="Q171" s="91">
        <f t="shared" si="96"/>
        <v>2.4513099999999999</v>
      </c>
      <c r="R171" s="91">
        <f t="shared" si="96"/>
        <v>2.5101</v>
      </c>
      <c r="S171" s="91">
        <f t="shared" si="96"/>
        <v>2.5091700000000001</v>
      </c>
      <c r="T171" s="91">
        <f t="shared" si="96"/>
        <v>2.4952700000000001</v>
      </c>
      <c r="U171" s="91">
        <f t="shared" si="96"/>
        <v>2.4350499999999999</v>
      </c>
      <c r="V171" s="91">
        <f t="shared" si="96"/>
        <v>2.4243000000000001</v>
      </c>
      <c r="W171" s="91">
        <f t="shared" si="96"/>
        <v>2.3613400000000002</v>
      </c>
      <c r="X171" s="91">
        <f t="shared" si="96"/>
        <v>2.3478400000000001</v>
      </c>
      <c r="Y171" s="91">
        <f t="shared" si="96"/>
        <v>2.3211300000000001</v>
      </c>
      <c r="Z171" s="91">
        <f t="shared" si="96"/>
        <v>2.1279699999999999</v>
      </c>
      <c r="AA171" s="91">
        <f t="shared" si="96"/>
        <v>1.8510899999999999</v>
      </c>
    </row>
    <row r="172" spans="1:27" ht="12.75" hidden="1" customHeight="1" outlineLevel="1" x14ac:dyDescent="0.2">
      <c r="A172" s="99" t="s">
        <v>1194</v>
      </c>
      <c r="B172" s="63" t="s">
        <v>238</v>
      </c>
      <c r="C172" s="43" t="s">
        <v>79</v>
      </c>
      <c r="D172" s="44">
        <v>1184.26</v>
      </c>
      <c r="E172" s="44">
        <v>982.56</v>
      </c>
      <c r="F172" s="44">
        <v>877.37</v>
      </c>
      <c r="G172" s="44">
        <v>834.94</v>
      </c>
      <c r="H172" s="44">
        <v>817.24</v>
      </c>
      <c r="I172" s="44">
        <v>913.74</v>
      </c>
      <c r="J172" s="44">
        <v>1122.3399999999999</v>
      </c>
      <c r="K172" s="44">
        <v>1469.5</v>
      </c>
      <c r="L172" s="44">
        <v>1718.74</v>
      </c>
      <c r="M172" s="44">
        <v>2026.56</v>
      </c>
      <c r="N172" s="44">
        <v>2096.0500000000002</v>
      </c>
      <c r="O172" s="44">
        <v>2098.12</v>
      </c>
      <c r="P172" s="44">
        <v>2093.54</v>
      </c>
      <c r="Q172" s="44">
        <v>2117.91</v>
      </c>
      <c r="R172" s="44">
        <v>2176.6999999999998</v>
      </c>
      <c r="S172" s="44">
        <v>2175.77</v>
      </c>
      <c r="T172" s="44">
        <v>2161.87</v>
      </c>
      <c r="U172" s="44">
        <v>2101.65</v>
      </c>
      <c r="V172" s="44">
        <v>2090.9</v>
      </c>
      <c r="W172" s="44">
        <v>2027.94</v>
      </c>
      <c r="X172" s="44">
        <v>2014.44</v>
      </c>
      <c r="Y172" s="44">
        <v>1987.73</v>
      </c>
      <c r="Z172" s="44">
        <v>1794.57</v>
      </c>
      <c r="AA172" s="44">
        <v>1517.69</v>
      </c>
    </row>
    <row r="173" spans="1:27" ht="12.75" hidden="1" customHeight="1" outlineLevel="1" x14ac:dyDescent="0.2">
      <c r="A173" s="99" t="s">
        <v>1195</v>
      </c>
      <c r="B173" s="63" t="s">
        <v>90</v>
      </c>
      <c r="C173" s="43" t="s">
        <v>79</v>
      </c>
      <c r="D173" s="44">
        <f>$D$168</f>
        <v>113.12</v>
      </c>
      <c r="E173" s="44">
        <f>$D$168</f>
        <v>113.12</v>
      </c>
      <c r="F173" s="44">
        <f t="shared" ref="F173:AA173" si="97">$D$168</f>
        <v>113.12</v>
      </c>
      <c r="G173" s="44">
        <f t="shared" si="97"/>
        <v>113.12</v>
      </c>
      <c r="H173" s="44">
        <f t="shared" si="97"/>
        <v>113.12</v>
      </c>
      <c r="I173" s="44">
        <f t="shared" si="97"/>
        <v>113.12</v>
      </c>
      <c r="J173" s="44">
        <f t="shared" si="97"/>
        <v>113.12</v>
      </c>
      <c r="K173" s="44">
        <f t="shared" si="97"/>
        <v>113.12</v>
      </c>
      <c r="L173" s="44">
        <f t="shared" si="97"/>
        <v>113.12</v>
      </c>
      <c r="M173" s="44">
        <f t="shared" si="97"/>
        <v>113.12</v>
      </c>
      <c r="N173" s="44">
        <f t="shared" si="97"/>
        <v>113.12</v>
      </c>
      <c r="O173" s="44">
        <f t="shared" si="97"/>
        <v>113.12</v>
      </c>
      <c r="P173" s="44">
        <f t="shared" si="97"/>
        <v>113.12</v>
      </c>
      <c r="Q173" s="44">
        <f t="shared" si="97"/>
        <v>113.12</v>
      </c>
      <c r="R173" s="44">
        <f t="shared" si="97"/>
        <v>113.12</v>
      </c>
      <c r="S173" s="44">
        <f t="shared" si="97"/>
        <v>113.12</v>
      </c>
      <c r="T173" s="44">
        <f t="shared" si="97"/>
        <v>113.12</v>
      </c>
      <c r="U173" s="44">
        <f t="shared" si="97"/>
        <v>113.12</v>
      </c>
      <c r="V173" s="44">
        <f t="shared" si="97"/>
        <v>113.12</v>
      </c>
      <c r="W173" s="44">
        <f t="shared" si="97"/>
        <v>113.12</v>
      </c>
      <c r="X173" s="44">
        <f t="shared" si="97"/>
        <v>113.12</v>
      </c>
      <c r="Y173" s="44">
        <f t="shared" si="97"/>
        <v>113.12</v>
      </c>
      <c r="Z173" s="44">
        <f t="shared" si="97"/>
        <v>113.12</v>
      </c>
      <c r="AA173" s="44">
        <f t="shared" si="97"/>
        <v>113.12</v>
      </c>
    </row>
    <row r="174" spans="1:27" ht="12.75" hidden="1" customHeight="1" outlineLevel="1" x14ac:dyDescent="0.2">
      <c r="A174" s="99" t="s">
        <v>1196</v>
      </c>
      <c r="B174" s="63" t="s">
        <v>83</v>
      </c>
      <c r="C174" s="43" t="s">
        <v>79</v>
      </c>
      <c r="D174" s="44">
        <v>3.92</v>
      </c>
      <c r="E174" s="44">
        <v>3.92</v>
      </c>
      <c r="F174" s="44">
        <v>3.92</v>
      </c>
      <c r="G174" s="44">
        <v>3.92</v>
      </c>
      <c r="H174" s="44">
        <v>3.92</v>
      </c>
      <c r="I174" s="44">
        <v>3.92</v>
      </c>
      <c r="J174" s="44">
        <v>3.92</v>
      </c>
      <c r="K174" s="44">
        <v>3.92</v>
      </c>
      <c r="L174" s="44">
        <v>3.92</v>
      </c>
      <c r="M174" s="44">
        <v>3.92</v>
      </c>
      <c r="N174" s="44">
        <v>3.92</v>
      </c>
      <c r="O174" s="44">
        <v>3.92</v>
      </c>
      <c r="P174" s="44">
        <v>3.92</v>
      </c>
      <c r="Q174" s="44">
        <v>3.92</v>
      </c>
      <c r="R174" s="44">
        <v>3.92</v>
      </c>
      <c r="S174" s="44">
        <v>3.92</v>
      </c>
      <c r="T174" s="44">
        <v>3.92</v>
      </c>
      <c r="U174" s="44">
        <v>3.92</v>
      </c>
      <c r="V174" s="44">
        <v>3.92</v>
      </c>
      <c r="W174" s="44">
        <v>3.92</v>
      </c>
      <c r="X174" s="44">
        <v>3.92</v>
      </c>
      <c r="Y174" s="44">
        <v>3.92</v>
      </c>
      <c r="Z174" s="44">
        <v>3.92</v>
      </c>
      <c r="AA174" s="44">
        <v>3.92</v>
      </c>
    </row>
    <row r="175" spans="1:27" ht="12.75" hidden="1" customHeight="1" outlineLevel="1" x14ac:dyDescent="0.2">
      <c r="A175" s="99" t="s">
        <v>1197</v>
      </c>
      <c r="B175" s="63" t="s">
        <v>81</v>
      </c>
      <c r="C175" s="43" t="s">
        <v>79</v>
      </c>
      <c r="D175" s="44">
        <f>$D$11</f>
        <v>216.36</v>
      </c>
      <c r="E175" s="44">
        <f t="shared" ref="E175:AA175" si="98">$D$11</f>
        <v>216.36</v>
      </c>
      <c r="F175" s="44">
        <f t="shared" si="98"/>
        <v>216.36</v>
      </c>
      <c r="G175" s="44">
        <f t="shared" si="98"/>
        <v>216.36</v>
      </c>
      <c r="H175" s="44">
        <f t="shared" si="98"/>
        <v>216.36</v>
      </c>
      <c r="I175" s="44">
        <f t="shared" si="98"/>
        <v>216.36</v>
      </c>
      <c r="J175" s="44">
        <f t="shared" si="98"/>
        <v>216.36</v>
      </c>
      <c r="K175" s="44">
        <f t="shared" si="98"/>
        <v>216.36</v>
      </c>
      <c r="L175" s="44">
        <f t="shared" si="98"/>
        <v>216.36</v>
      </c>
      <c r="M175" s="44">
        <f t="shared" si="98"/>
        <v>216.36</v>
      </c>
      <c r="N175" s="44">
        <f t="shared" si="98"/>
        <v>216.36</v>
      </c>
      <c r="O175" s="44">
        <f t="shared" si="98"/>
        <v>216.36</v>
      </c>
      <c r="P175" s="44">
        <f t="shared" si="98"/>
        <v>216.36</v>
      </c>
      <c r="Q175" s="44">
        <f t="shared" si="98"/>
        <v>216.36</v>
      </c>
      <c r="R175" s="44">
        <f>$D$11</f>
        <v>216.36</v>
      </c>
      <c r="S175" s="44">
        <f t="shared" si="98"/>
        <v>216.36</v>
      </c>
      <c r="T175" s="44">
        <f t="shared" si="98"/>
        <v>216.36</v>
      </c>
      <c r="U175" s="44">
        <f t="shared" si="98"/>
        <v>216.36</v>
      </c>
      <c r="V175" s="44">
        <f t="shared" si="98"/>
        <v>216.36</v>
      </c>
      <c r="W175" s="44">
        <f t="shared" si="98"/>
        <v>216.36</v>
      </c>
      <c r="X175" s="44">
        <f t="shared" si="98"/>
        <v>216.36</v>
      </c>
      <c r="Y175" s="44">
        <f t="shared" si="98"/>
        <v>216.36</v>
      </c>
      <c r="Z175" s="44">
        <f t="shared" si="98"/>
        <v>216.36</v>
      </c>
      <c r="AA175" s="44">
        <f t="shared" si="98"/>
        <v>216.36</v>
      </c>
    </row>
    <row r="176" spans="1:27" ht="12.75" customHeight="1" collapsed="1" x14ac:dyDescent="0.2">
      <c r="A176" s="98" t="s">
        <v>1198</v>
      </c>
      <c r="B176" s="28" t="str">
        <f>"03"&amp;"."&amp;$B$663&amp;"."&amp;$B$664</f>
        <v>03.08.2023</v>
      </c>
      <c r="C176" s="90" t="s">
        <v>76</v>
      </c>
      <c r="D176" s="91">
        <f>ROUND(((D177+D178+D180+D179)/1000),5)</f>
        <v>1.5963499999999999</v>
      </c>
      <c r="E176" s="91">
        <f>ROUND(((E177+E178+E180+E179)/1000),5)</f>
        <v>1.4041999999999999</v>
      </c>
      <c r="F176" s="91">
        <f>ROUND(((F177+F178+F180+F179)/1000),5)</f>
        <v>1.26433</v>
      </c>
      <c r="G176" s="91">
        <f t="shared" ref="G176:AA176" si="99">ROUND(((G177+G178+G180+G179)/1000),5)</f>
        <v>1.2150000000000001</v>
      </c>
      <c r="H176" s="91">
        <f t="shared" si="99"/>
        <v>1.18936</v>
      </c>
      <c r="I176" s="91">
        <f t="shared" si="99"/>
        <v>1.3245199999999999</v>
      </c>
      <c r="J176" s="91">
        <f t="shared" si="99"/>
        <v>1.5732299999999999</v>
      </c>
      <c r="K176" s="91">
        <f t="shared" si="99"/>
        <v>1.8464400000000001</v>
      </c>
      <c r="L176" s="91">
        <f t="shared" si="99"/>
        <v>2.1486299999999998</v>
      </c>
      <c r="M176" s="91">
        <f t="shared" si="99"/>
        <v>2.6633399999999998</v>
      </c>
      <c r="N176" s="91">
        <f t="shared" si="99"/>
        <v>2.84009</v>
      </c>
      <c r="O176" s="91">
        <f t="shared" si="99"/>
        <v>2.8745699999999998</v>
      </c>
      <c r="P176" s="91">
        <f t="shared" si="99"/>
        <v>2.8787600000000002</v>
      </c>
      <c r="Q176" s="91">
        <f t="shared" si="99"/>
        <v>2.8979499999999998</v>
      </c>
      <c r="R176" s="91">
        <f t="shared" si="99"/>
        <v>2.80945</v>
      </c>
      <c r="S176" s="91">
        <f t="shared" si="99"/>
        <v>2.7960400000000001</v>
      </c>
      <c r="T176" s="91">
        <f t="shared" si="99"/>
        <v>2.7445599999999999</v>
      </c>
      <c r="U176" s="91">
        <f t="shared" si="99"/>
        <v>2.6147800000000001</v>
      </c>
      <c r="V176" s="91">
        <f t="shared" si="99"/>
        <v>2.5104199999999999</v>
      </c>
      <c r="W176" s="91">
        <f t="shared" si="99"/>
        <v>2.4619599999999999</v>
      </c>
      <c r="X176" s="91">
        <f t="shared" si="99"/>
        <v>2.45173</v>
      </c>
      <c r="Y176" s="91">
        <f t="shared" si="99"/>
        <v>2.4376500000000001</v>
      </c>
      <c r="Z176" s="91">
        <f t="shared" si="99"/>
        <v>2.2911100000000002</v>
      </c>
      <c r="AA176" s="91">
        <f t="shared" si="99"/>
        <v>1.8914800000000001</v>
      </c>
    </row>
    <row r="177" spans="1:27" ht="12.75" hidden="1" customHeight="1" outlineLevel="1" x14ac:dyDescent="0.2">
      <c r="A177" s="99" t="s">
        <v>1199</v>
      </c>
      <c r="B177" s="63" t="s">
        <v>238</v>
      </c>
      <c r="C177" s="43" t="s">
        <v>79</v>
      </c>
      <c r="D177" s="44">
        <v>1262.95</v>
      </c>
      <c r="E177" s="44">
        <v>1070.8</v>
      </c>
      <c r="F177" s="44">
        <v>930.93</v>
      </c>
      <c r="G177" s="44">
        <v>881.6</v>
      </c>
      <c r="H177" s="44">
        <v>855.96</v>
      </c>
      <c r="I177" s="44">
        <v>991.12</v>
      </c>
      <c r="J177" s="44">
        <v>1239.83</v>
      </c>
      <c r="K177" s="44">
        <v>1513.04</v>
      </c>
      <c r="L177" s="44">
        <v>1815.23</v>
      </c>
      <c r="M177" s="44">
        <v>2329.94</v>
      </c>
      <c r="N177" s="44">
        <v>2506.69</v>
      </c>
      <c r="O177" s="44">
        <v>2541.17</v>
      </c>
      <c r="P177" s="44">
        <v>2545.36</v>
      </c>
      <c r="Q177" s="44">
        <v>2564.5500000000002</v>
      </c>
      <c r="R177" s="44">
        <v>2476.0500000000002</v>
      </c>
      <c r="S177" s="44">
        <v>2462.64</v>
      </c>
      <c r="T177" s="44">
        <v>2411.16</v>
      </c>
      <c r="U177" s="44">
        <v>2281.38</v>
      </c>
      <c r="V177" s="44">
        <v>2177.02</v>
      </c>
      <c r="W177" s="44">
        <v>2128.56</v>
      </c>
      <c r="X177" s="44">
        <v>2118.33</v>
      </c>
      <c r="Y177" s="44">
        <v>2104.25</v>
      </c>
      <c r="Z177" s="44">
        <v>1957.71</v>
      </c>
      <c r="AA177" s="44">
        <v>1558.08</v>
      </c>
    </row>
    <row r="178" spans="1:27" ht="12.75" hidden="1" customHeight="1" outlineLevel="1" x14ac:dyDescent="0.2">
      <c r="A178" s="99" t="s">
        <v>1200</v>
      </c>
      <c r="B178" s="63" t="s">
        <v>90</v>
      </c>
      <c r="C178" s="43" t="s">
        <v>79</v>
      </c>
      <c r="D178" s="44">
        <f>$D$168</f>
        <v>113.12</v>
      </c>
      <c r="E178" s="44">
        <f>$D$168</f>
        <v>113.12</v>
      </c>
      <c r="F178" s="44">
        <f t="shared" ref="F178:AA178" si="100">$D$168</f>
        <v>113.12</v>
      </c>
      <c r="G178" s="44">
        <f t="shared" si="100"/>
        <v>113.12</v>
      </c>
      <c r="H178" s="44">
        <f t="shared" si="100"/>
        <v>113.12</v>
      </c>
      <c r="I178" s="44">
        <f t="shared" si="100"/>
        <v>113.12</v>
      </c>
      <c r="J178" s="44">
        <f t="shared" si="100"/>
        <v>113.12</v>
      </c>
      <c r="K178" s="44">
        <f t="shared" si="100"/>
        <v>113.12</v>
      </c>
      <c r="L178" s="44">
        <f t="shared" si="100"/>
        <v>113.12</v>
      </c>
      <c r="M178" s="44">
        <f t="shared" si="100"/>
        <v>113.12</v>
      </c>
      <c r="N178" s="44">
        <f t="shared" si="100"/>
        <v>113.12</v>
      </c>
      <c r="O178" s="44">
        <f t="shared" si="100"/>
        <v>113.12</v>
      </c>
      <c r="P178" s="44">
        <f t="shared" si="100"/>
        <v>113.12</v>
      </c>
      <c r="Q178" s="44">
        <f t="shared" si="100"/>
        <v>113.12</v>
      </c>
      <c r="R178" s="44">
        <f t="shared" si="100"/>
        <v>113.12</v>
      </c>
      <c r="S178" s="44">
        <f t="shared" si="100"/>
        <v>113.12</v>
      </c>
      <c r="T178" s="44">
        <f t="shared" si="100"/>
        <v>113.12</v>
      </c>
      <c r="U178" s="44">
        <f t="shared" si="100"/>
        <v>113.12</v>
      </c>
      <c r="V178" s="44">
        <f t="shared" si="100"/>
        <v>113.12</v>
      </c>
      <c r="W178" s="44">
        <f t="shared" si="100"/>
        <v>113.12</v>
      </c>
      <c r="X178" s="44">
        <f t="shared" si="100"/>
        <v>113.12</v>
      </c>
      <c r="Y178" s="44">
        <f t="shared" si="100"/>
        <v>113.12</v>
      </c>
      <c r="Z178" s="44">
        <f t="shared" si="100"/>
        <v>113.12</v>
      </c>
      <c r="AA178" s="44">
        <f t="shared" si="100"/>
        <v>113.12</v>
      </c>
    </row>
    <row r="179" spans="1:27" ht="12.75" hidden="1" customHeight="1" outlineLevel="1" x14ac:dyDescent="0.2">
      <c r="A179" s="99" t="s">
        <v>1201</v>
      </c>
      <c r="B179" s="63" t="s">
        <v>83</v>
      </c>
      <c r="C179" s="43" t="s">
        <v>79</v>
      </c>
      <c r="D179" s="44">
        <v>3.92</v>
      </c>
      <c r="E179" s="44">
        <v>3.92</v>
      </c>
      <c r="F179" s="44">
        <v>3.92</v>
      </c>
      <c r="G179" s="44">
        <v>3.92</v>
      </c>
      <c r="H179" s="44">
        <v>3.92</v>
      </c>
      <c r="I179" s="44">
        <v>3.92</v>
      </c>
      <c r="J179" s="44">
        <v>3.92</v>
      </c>
      <c r="K179" s="44">
        <v>3.92</v>
      </c>
      <c r="L179" s="44">
        <v>3.92</v>
      </c>
      <c r="M179" s="44">
        <v>3.92</v>
      </c>
      <c r="N179" s="44">
        <v>3.92</v>
      </c>
      <c r="O179" s="44">
        <v>3.92</v>
      </c>
      <c r="P179" s="44">
        <v>3.92</v>
      </c>
      <c r="Q179" s="44">
        <v>3.92</v>
      </c>
      <c r="R179" s="44">
        <v>3.92</v>
      </c>
      <c r="S179" s="44">
        <v>3.92</v>
      </c>
      <c r="T179" s="44">
        <v>3.92</v>
      </c>
      <c r="U179" s="44">
        <v>3.92</v>
      </c>
      <c r="V179" s="44">
        <v>3.92</v>
      </c>
      <c r="W179" s="44">
        <v>3.92</v>
      </c>
      <c r="X179" s="44">
        <v>3.92</v>
      </c>
      <c r="Y179" s="44">
        <v>3.92</v>
      </c>
      <c r="Z179" s="44">
        <v>3.92</v>
      </c>
      <c r="AA179" s="44">
        <v>3.92</v>
      </c>
    </row>
    <row r="180" spans="1:27" ht="12.75" hidden="1" customHeight="1" outlineLevel="1" x14ac:dyDescent="0.2">
      <c r="A180" s="99" t="s">
        <v>1202</v>
      </c>
      <c r="B180" s="63" t="s">
        <v>81</v>
      </c>
      <c r="C180" s="43" t="s">
        <v>79</v>
      </c>
      <c r="D180" s="44">
        <f>$D$11</f>
        <v>216.36</v>
      </c>
      <c r="E180" s="44">
        <f t="shared" ref="E180:AA180" si="101">$D$11</f>
        <v>216.36</v>
      </c>
      <c r="F180" s="44">
        <f t="shared" si="101"/>
        <v>216.36</v>
      </c>
      <c r="G180" s="44">
        <f t="shared" si="101"/>
        <v>216.36</v>
      </c>
      <c r="H180" s="44">
        <f t="shared" si="101"/>
        <v>216.36</v>
      </c>
      <c r="I180" s="44">
        <f t="shared" si="101"/>
        <v>216.36</v>
      </c>
      <c r="J180" s="44">
        <f t="shared" si="101"/>
        <v>216.36</v>
      </c>
      <c r="K180" s="44">
        <f t="shared" si="101"/>
        <v>216.36</v>
      </c>
      <c r="L180" s="44">
        <f t="shared" si="101"/>
        <v>216.36</v>
      </c>
      <c r="M180" s="44">
        <f t="shared" si="101"/>
        <v>216.36</v>
      </c>
      <c r="N180" s="44">
        <f t="shared" si="101"/>
        <v>216.36</v>
      </c>
      <c r="O180" s="44">
        <f t="shared" si="101"/>
        <v>216.36</v>
      </c>
      <c r="P180" s="44">
        <f t="shared" si="101"/>
        <v>216.36</v>
      </c>
      <c r="Q180" s="44">
        <f t="shared" si="101"/>
        <v>216.36</v>
      </c>
      <c r="R180" s="44">
        <f>$D$11</f>
        <v>216.36</v>
      </c>
      <c r="S180" s="44">
        <f t="shared" si="101"/>
        <v>216.36</v>
      </c>
      <c r="T180" s="44">
        <f t="shared" si="101"/>
        <v>216.36</v>
      </c>
      <c r="U180" s="44">
        <f t="shared" si="101"/>
        <v>216.36</v>
      </c>
      <c r="V180" s="44">
        <f t="shared" si="101"/>
        <v>216.36</v>
      </c>
      <c r="W180" s="44">
        <f t="shared" si="101"/>
        <v>216.36</v>
      </c>
      <c r="X180" s="44">
        <f t="shared" si="101"/>
        <v>216.36</v>
      </c>
      <c r="Y180" s="44">
        <f t="shared" si="101"/>
        <v>216.36</v>
      </c>
      <c r="Z180" s="44">
        <f t="shared" si="101"/>
        <v>216.36</v>
      </c>
      <c r="AA180" s="44">
        <f t="shared" si="101"/>
        <v>216.36</v>
      </c>
    </row>
    <row r="181" spans="1:27" ht="12.75" customHeight="1" collapsed="1" x14ac:dyDescent="0.2">
      <c r="A181" s="98" t="s">
        <v>1203</v>
      </c>
      <c r="B181" s="28" t="str">
        <f>"04"&amp;"."&amp;$B$663&amp;"."&amp;$B$664</f>
        <v>04.08.2023</v>
      </c>
      <c r="C181" s="90" t="s">
        <v>76</v>
      </c>
      <c r="D181" s="91">
        <f>ROUND(((D182+D183+D185+D184)/1000),5)</f>
        <v>1.6557299999999999</v>
      </c>
      <c r="E181" s="91">
        <f>ROUND(((E182+E183+E185+E184)/1000),5)</f>
        <v>1.4136299999999999</v>
      </c>
      <c r="F181" s="91">
        <f>ROUND(((F182+F183+F185+F184)/1000),5)</f>
        <v>1.26071</v>
      </c>
      <c r="G181" s="91">
        <f t="shared" ref="G181:AA181" si="102">ROUND(((G182+G183+G185+G184)/1000),5)</f>
        <v>1.19658</v>
      </c>
      <c r="H181" s="91">
        <f t="shared" si="102"/>
        <v>1.17065</v>
      </c>
      <c r="I181" s="91">
        <f t="shared" si="102"/>
        <v>1.2600199999999999</v>
      </c>
      <c r="J181" s="91">
        <f t="shared" si="102"/>
        <v>1.48014</v>
      </c>
      <c r="K181" s="91">
        <f t="shared" si="102"/>
        <v>1.8916299999999999</v>
      </c>
      <c r="L181" s="91">
        <f t="shared" si="102"/>
        <v>2.20174</v>
      </c>
      <c r="M181" s="91">
        <f t="shared" si="102"/>
        <v>2.6568999999999998</v>
      </c>
      <c r="N181" s="91">
        <f t="shared" si="102"/>
        <v>2.8406400000000001</v>
      </c>
      <c r="O181" s="91">
        <f t="shared" si="102"/>
        <v>2.8795500000000001</v>
      </c>
      <c r="P181" s="91">
        <f t="shared" si="102"/>
        <v>2.8484500000000001</v>
      </c>
      <c r="Q181" s="91">
        <f t="shared" si="102"/>
        <v>2.9418700000000002</v>
      </c>
      <c r="R181" s="91">
        <f t="shared" si="102"/>
        <v>3.3437399999999999</v>
      </c>
      <c r="S181" s="91">
        <f t="shared" si="102"/>
        <v>3.3744000000000001</v>
      </c>
      <c r="T181" s="91">
        <f t="shared" si="102"/>
        <v>3.3623400000000001</v>
      </c>
      <c r="U181" s="91">
        <f t="shared" si="102"/>
        <v>2.9117600000000001</v>
      </c>
      <c r="V181" s="91">
        <f t="shared" si="102"/>
        <v>2.8262999999999998</v>
      </c>
      <c r="W181" s="91">
        <f t="shared" si="102"/>
        <v>2.7841300000000002</v>
      </c>
      <c r="X181" s="91">
        <f t="shared" si="102"/>
        <v>2.64588</v>
      </c>
      <c r="Y181" s="91">
        <f t="shared" si="102"/>
        <v>2.4883000000000002</v>
      </c>
      <c r="Z181" s="91">
        <f t="shared" si="102"/>
        <v>2.1989299999999998</v>
      </c>
      <c r="AA181" s="91">
        <f t="shared" si="102"/>
        <v>1.8879999999999999</v>
      </c>
    </row>
    <row r="182" spans="1:27" ht="12.75" hidden="1" customHeight="1" outlineLevel="1" x14ac:dyDescent="0.2">
      <c r="A182" s="99" t="s">
        <v>1204</v>
      </c>
      <c r="B182" s="63" t="s">
        <v>238</v>
      </c>
      <c r="C182" s="43" t="s">
        <v>79</v>
      </c>
      <c r="D182" s="44">
        <v>1322.33</v>
      </c>
      <c r="E182" s="44">
        <v>1080.23</v>
      </c>
      <c r="F182" s="44">
        <v>927.31</v>
      </c>
      <c r="G182" s="44">
        <v>863.18</v>
      </c>
      <c r="H182" s="44">
        <v>837.25</v>
      </c>
      <c r="I182" s="44">
        <v>926.62</v>
      </c>
      <c r="J182" s="44">
        <v>1146.74</v>
      </c>
      <c r="K182" s="44">
        <v>1558.23</v>
      </c>
      <c r="L182" s="44">
        <v>1868.34</v>
      </c>
      <c r="M182" s="44">
        <v>2323.5</v>
      </c>
      <c r="N182" s="44">
        <v>2507.2399999999998</v>
      </c>
      <c r="O182" s="44">
        <v>2546.15</v>
      </c>
      <c r="P182" s="44">
        <v>2515.0500000000002</v>
      </c>
      <c r="Q182" s="44">
        <v>2608.4699999999998</v>
      </c>
      <c r="R182" s="44">
        <v>3010.34</v>
      </c>
      <c r="S182" s="44">
        <v>3041</v>
      </c>
      <c r="T182" s="44">
        <v>3028.94</v>
      </c>
      <c r="U182" s="44">
        <v>2578.36</v>
      </c>
      <c r="V182" s="44">
        <v>2492.9</v>
      </c>
      <c r="W182" s="44">
        <v>2450.73</v>
      </c>
      <c r="X182" s="44">
        <v>2312.48</v>
      </c>
      <c r="Y182" s="44">
        <v>2154.9</v>
      </c>
      <c r="Z182" s="44">
        <v>1865.53</v>
      </c>
      <c r="AA182" s="44">
        <v>1554.6</v>
      </c>
    </row>
    <row r="183" spans="1:27" ht="12.75" hidden="1" customHeight="1" outlineLevel="1" x14ac:dyDescent="0.2">
      <c r="A183" s="99" t="s">
        <v>1205</v>
      </c>
      <c r="B183" s="63" t="s">
        <v>90</v>
      </c>
      <c r="C183" s="43" t="s">
        <v>79</v>
      </c>
      <c r="D183" s="44">
        <f>$D$168</f>
        <v>113.12</v>
      </c>
      <c r="E183" s="44">
        <f>$D$168</f>
        <v>113.12</v>
      </c>
      <c r="F183" s="44">
        <f t="shared" ref="F183:AA183" si="103">$D$168</f>
        <v>113.12</v>
      </c>
      <c r="G183" s="44">
        <f t="shared" si="103"/>
        <v>113.12</v>
      </c>
      <c r="H183" s="44">
        <f t="shared" si="103"/>
        <v>113.12</v>
      </c>
      <c r="I183" s="44">
        <f t="shared" si="103"/>
        <v>113.12</v>
      </c>
      <c r="J183" s="44">
        <f t="shared" si="103"/>
        <v>113.12</v>
      </c>
      <c r="K183" s="44">
        <f t="shared" si="103"/>
        <v>113.12</v>
      </c>
      <c r="L183" s="44">
        <f t="shared" si="103"/>
        <v>113.12</v>
      </c>
      <c r="M183" s="44">
        <f t="shared" si="103"/>
        <v>113.12</v>
      </c>
      <c r="N183" s="44">
        <f t="shared" si="103"/>
        <v>113.12</v>
      </c>
      <c r="O183" s="44">
        <f t="shared" si="103"/>
        <v>113.12</v>
      </c>
      <c r="P183" s="44">
        <f t="shared" si="103"/>
        <v>113.12</v>
      </c>
      <c r="Q183" s="44">
        <f t="shared" si="103"/>
        <v>113.12</v>
      </c>
      <c r="R183" s="44">
        <f t="shared" si="103"/>
        <v>113.12</v>
      </c>
      <c r="S183" s="44">
        <f t="shared" si="103"/>
        <v>113.12</v>
      </c>
      <c r="T183" s="44">
        <f t="shared" si="103"/>
        <v>113.12</v>
      </c>
      <c r="U183" s="44">
        <f t="shared" si="103"/>
        <v>113.12</v>
      </c>
      <c r="V183" s="44">
        <f t="shared" si="103"/>
        <v>113.12</v>
      </c>
      <c r="W183" s="44">
        <f t="shared" si="103"/>
        <v>113.12</v>
      </c>
      <c r="X183" s="44">
        <f t="shared" si="103"/>
        <v>113.12</v>
      </c>
      <c r="Y183" s="44">
        <f t="shared" si="103"/>
        <v>113.12</v>
      </c>
      <c r="Z183" s="44">
        <f t="shared" si="103"/>
        <v>113.12</v>
      </c>
      <c r="AA183" s="44">
        <f t="shared" si="103"/>
        <v>113.12</v>
      </c>
    </row>
    <row r="184" spans="1:27" ht="12.75" hidden="1" customHeight="1" outlineLevel="1" x14ac:dyDescent="0.2">
      <c r="A184" s="99" t="s">
        <v>1206</v>
      </c>
      <c r="B184" s="63" t="s">
        <v>83</v>
      </c>
      <c r="C184" s="43" t="s">
        <v>79</v>
      </c>
      <c r="D184" s="44">
        <v>3.92</v>
      </c>
      <c r="E184" s="44">
        <v>3.92</v>
      </c>
      <c r="F184" s="44">
        <v>3.92</v>
      </c>
      <c r="G184" s="44">
        <v>3.92</v>
      </c>
      <c r="H184" s="44">
        <v>3.92</v>
      </c>
      <c r="I184" s="44">
        <v>3.92</v>
      </c>
      <c r="J184" s="44">
        <v>3.92</v>
      </c>
      <c r="K184" s="44">
        <v>3.92</v>
      </c>
      <c r="L184" s="44">
        <v>3.92</v>
      </c>
      <c r="M184" s="44">
        <v>3.92</v>
      </c>
      <c r="N184" s="44">
        <v>3.92</v>
      </c>
      <c r="O184" s="44">
        <v>3.92</v>
      </c>
      <c r="P184" s="44">
        <v>3.92</v>
      </c>
      <c r="Q184" s="44">
        <v>3.92</v>
      </c>
      <c r="R184" s="44">
        <v>3.92</v>
      </c>
      <c r="S184" s="44">
        <v>3.92</v>
      </c>
      <c r="T184" s="44">
        <v>3.92</v>
      </c>
      <c r="U184" s="44">
        <v>3.92</v>
      </c>
      <c r="V184" s="44">
        <v>3.92</v>
      </c>
      <c r="W184" s="44">
        <v>3.92</v>
      </c>
      <c r="X184" s="44">
        <v>3.92</v>
      </c>
      <c r="Y184" s="44">
        <v>3.92</v>
      </c>
      <c r="Z184" s="44">
        <v>3.92</v>
      </c>
      <c r="AA184" s="44">
        <v>3.92</v>
      </c>
    </row>
    <row r="185" spans="1:27" ht="12.75" hidden="1" customHeight="1" outlineLevel="1" x14ac:dyDescent="0.2">
      <c r="A185" s="99" t="s">
        <v>1207</v>
      </c>
      <c r="B185" s="63" t="s">
        <v>81</v>
      </c>
      <c r="C185" s="43" t="s">
        <v>79</v>
      </c>
      <c r="D185" s="44">
        <f>$D$11</f>
        <v>216.36</v>
      </c>
      <c r="E185" s="44">
        <f t="shared" ref="E185:AA185" si="104">$D$11</f>
        <v>216.36</v>
      </c>
      <c r="F185" s="44">
        <f t="shared" si="104"/>
        <v>216.36</v>
      </c>
      <c r="G185" s="44">
        <f t="shared" si="104"/>
        <v>216.36</v>
      </c>
      <c r="H185" s="44">
        <f t="shared" si="104"/>
        <v>216.36</v>
      </c>
      <c r="I185" s="44">
        <f t="shared" si="104"/>
        <v>216.36</v>
      </c>
      <c r="J185" s="44">
        <f t="shared" si="104"/>
        <v>216.36</v>
      </c>
      <c r="K185" s="44">
        <f t="shared" si="104"/>
        <v>216.36</v>
      </c>
      <c r="L185" s="44">
        <f t="shared" si="104"/>
        <v>216.36</v>
      </c>
      <c r="M185" s="44">
        <f t="shared" si="104"/>
        <v>216.36</v>
      </c>
      <c r="N185" s="44">
        <f t="shared" si="104"/>
        <v>216.36</v>
      </c>
      <c r="O185" s="44">
        <f t="shared" si="104"/>
        <v>216.36</v>
      </c>
      <c r="P185" s="44">
        <f t="shared" si="104"/>
        <v>216.36</v>
      </c>
      <c r="Q185" s="44">
        <f t="shared" si="104"/>
        <v>216.36</v>
      </c>
      <c r="R185" s="44">
        <f>$D$11</f>
        <v>216.36</v>
      </c>
      <c r="S185" s="44">
        <f t="shared" si="104"/>
        <v>216.36</v>
      </c>
      <c r="T185" s="44">
        <f t="shared" si="104"/>
        <v>216.36</v>
      </c>
      <c r="U185" s="44">
        <f t="shared" si="104"/>
        <v>216.36</v>
      </c>
      <c r="V185" s="44">
        <f t="shared" si="104"/>
        <v>216.36</v>
      </c>
      <c r="W185" s="44">
        <f t="shared" si="104"/>
        <v>216.36</v>
      </c>
      <c r="X185" s="44">
        <f t="shared" si="104"/>
        <v>216.36</v>
      </c>
      <c r="Y185" s="44">
        <f t="shared" si="104"/>
        <v>216.36</v>
      </c>
      <c r="Z185" s="44">
        <f t="shared" si="104"/>
        <v>216.36</v>
      </c>
      <c r="AA185" s="44">
        <f t="shared" si="104"/>
        <v>216.36</v>
      </c>
    </row>
    <row r="186" spans="1:27" ht="12.75" customHeight="1" collapsed="1" x14ac:dyDescent="0.2">
      <c r="A186" s="98" t="s">
        <v>1208</v>
      </c>
      <c r="B186" s="28" t="str">
        <f>"05"&amp;"."&amp;$B$663&amp;"."&amp;$B$664</f>
        <v>05.08.2023</v>
      </c>
      <c r="C186" s="90" t="s">
        <v>76</v>
      </c>
      <c r="D186" s="91">
        <f>ROUND(((D187+D188+D190+D189)/1000),5)</f>
        <v>1.6846699999999999</v>
      </c>
      <c r="E186" s="91">
        <f>ROUND(((E187+E188+E190+E189)/1000),5)</f>
        <v>1.4770099999999999</v>
      </c>
      <c r="F186" s="91">
        <f>ROUND(((F187+F188+F190+F189)/1000),5)</f>
        <v>1.3448599999999999</v>
      </c>
      <c r="G186" s="91">
        <f t="shared" ref="G186:AA186" si="105">ROUND(((G187+G188+G190+G189)/1000),5)</f>
        <v>1.2727900000000001</v>
      </c>
      <c r="H186" s="91">
        <f t="shared" si="105"/>
        <v>1.22434</v>
      </c>
      <c r="I186" s="91">
        <f t="shared" si="105"/>
        <v>1.2282200000000001</v>
      </c>
      <c r="J186" s="91">
        <f t="shared" si="105"/>
        <v>1.2250399999999999</v>
      </c>
      <c r="K186" s="91">
        <f t="shared" si="105"/>
        <v>1.6521399999999999</v>
      </c>
      <c r="L186" s="91">
        <f t="shared" si="105"/>
        <v>1.9556100000000001</v>
      </c>
      <c r="M186" s="91">
        <f t="shared" si="105"/>
        <v>2.16343</v>
      </c>
      <c r="N186" s="91">
        <f t="shared" si="105"/>
        <v>2.34233</v>
      </c>
      <c r="O186" s="91">
        <f t="shared" si="105"/>
        <v>2.3938100000000002</v>
      </c>
      <c r="P186" s="91">
        <f t="shared" si="105"/>
        <v>2.37018</v>
      </c>
      <c r="Q186" s="91">
        <f t="shared" si="105"/>
        <v>2.2477800000000001</v>
      </c>
      <c r="R186" s="91">
        <f t="shared" si="105"/>
        <v>2.1257100000000002</v>
      </c>
      <c r="S186" s="91">
        <f t="shared" si="105"/>
        <v>2.4025699999999999</v>
      </c>
      <c r="T186" s="91">
        <f t="shared" si="105"/>
        <v>2.3737900000000001</v>
      </c>
      <c r="U186" s="91">
        <f t="shared" si="105"/>
        <v>2.13531</v>
      </c>
      <c r="V186" s="91">
        <f t="shared" si="105"/>
        <v>2.2605599999999999</v>
      </c>
      <c r="W186" s="91">
        <f t="shared" si="105"/>
        <v>2.2421700000000002</v>
      </c>
      <c r="X186" s="91">
        <f t="shared" si="105"/>
        <v>2.2017899999999999</v>
      </c>
      <c r="Y186" s="91">
        <f t="shared" si="105"/>
        <v>2.2308300000000001</v>
      </c>
      <c r="Z186" s="91">
        <f t="shared" si="105"/>
        <v>2.0973600000000001</v>
      </c>
      <c r="AA186" s="91">
        <f t="shared" si="105"/>
        <v>1.8605799999999999</v>
      </c>
    </row>
    <row r="187" spans="1:27" ht="12.75" hidden="1" customHeight="1" outlineLevel="1" x14ac:dyDescent="0.2">
      <c r="A187" s="99" t="s">
        <v>1209</v>
      </c>
      <c r="B187" s="63" t="s">
        <v>238</v>
      </c>
      <c r="C187" s="43" t="s">
        <v>79</v>
      </c>
      <c r="D187" s="44">
        <v>1351.27</v>
      </c>
      <c r="E187" s="44">
        <v>1143.6099999999999</v>
      </c>
      <c r="F187" s="44">
        <v>1011.46</v>
      </c>
      <c r="G187" s="44">
        <v>939.39</v>
      </c>
      <c r="H187" s="44">
        <v>890.94</v>
      </c>
      <c r="I187" s="44">
        <v>894.82</v>
      </c>
      <c r="J187" s="44">
        <v>891.64</v>
      </c>
      <c r="K187" s="44">
        <v>1318.74</v>
      </c>
      <c r="L187" s="44">
        <v>1622.21</v>
      </c>
      <c r="M187" s="44">
        <v>1830.03</v>
      </c>
      <c r="N187" s="44">
        <v>2008.93</v>
      </c>
      <c r="O187" s="44">
        <v>2060.41</v>
      </c>
      <c r="P187" s="44">
        <v>2036.78</v>
      </c>
      <c r="Q187" s="44">
        <v>1914.38</v>
      </c>
      <c r="R187" s="44">
        <v>1792.31</v>
      </c>
      <c r="S187" s="44">
        <v>2069.17</v>
      </c>
      <c r="T187" s="44">
        <v>2040.39</v>
      </c>
      <c r="U187" s="44">
        <v>1801.91</v>
      </c>
      <c r="V187" s="44">
        <v>1927.16</v>
      </c>
      <c r="W187" s="44">
        <v>1908.77</v>
      </c>
      <c r="X187" s="44">
        <v>1868.39</v>
      </c>
      <c r="Y187" s="44">
        <v>1897.43</v>
      </c>
      <c r="Z187" s="44">
        <v>1763.96</v>
      </c>
      <c r="AA187" s="44">
        <v>1527.18</v>
      </c>
    </row>
    <row r="188" spans="1:27" ht="12.75" hidden="1" customHeight="1" outlineLevel="1" x14ac:dyDescent="0.2">
      <c r="A188" s="99" t="s">
        <v>1210</v>
      </c>
      <c r="B188" s="63" t="s">
        <v>90</v>
      </c>
      <c r="C188" s="43" t="s">
        <v>79</v>
      </c>
      <c r="D188" s="44">
        <f>$D$168</f>
        <v>113.12</v>
      </c>
      <c r="E188" s="44">
        <f>$D$168</f>
        <v>113.12</v>
      </c>
      <c r="F188" s="44">
        <f t="shared" ref="F188:AA188" si="106">$D$168</f>
        <v>113.12</v>
      </c>
      <c r="G188" s="44">
        <f t="shared" si="106"/>
        <v>113.12</v>
      </c>
      <c r="H188" s="44">
        <f t="shared" si="106"/>
        <v>113.12</v>
      </c>
      <c r="I188" s="44">
        <f t="shared" si="106"/>
        <v>113.12</v>
      </c>
      <c r="J188" s="44">
        <f t="shared" si="106"/>
        <v>113.12</v>
      </c>
      <c r="K188" s="44">
        <f t="shared" si="106"/>
        <v>113.12</v>
      </c>
      <c r="L188" s="44">
        <f t="shared" si="106"/>
        <v>113.12</v>
      </c>
      <c r="M188" s="44">
        <f t="shared" si="106"/>
        <v>113.12</v>
      </c>
      <c r="N188" s="44">
        <f t="shared" si="106"/>
        <v>113.12</v>
      </c>
      <c r="O188" s="44">
        <f t="shared" si="106"/>
        <v>113.12</v>
      </c>
      <c r="P188" s="44">
        <f t="shared" si="106"/>
        <v>113.12</v>
      </c>
      <c r="Q188" s="44">
        <f t="shared" si="106"/>
        <v>113.12</v>
      </c>
      <c r="R188" s="44">
        <f t="shared" si="106"/>
        <v>113.12</v>
      </c>
      <c r="S188" s="44">
        <f t="shared" si="106"/>
        <v>113.12</v>
      </c>
      <c r="T188" s="44">
        <f t="shared" si="106"/>
        <v>113.12</v>
      </c>
      <c r="U188" s="44">
        <f t="shared" si="106"/>
        <v>113.12</v>
      </c>
      <c r="V188" s="44">
        <f t="shared" si="106"/>
        <v>113.12</v>
      </c>
      <c r="W188" s="44">
        <f t="shared" si="106"/>
        <v>113.12</v>
      </c>
      <c r="X188" s="44">
        <f t="shared" si="106"/>
        <v>113.12</v>
      </c>
      <c r="Y188" s="44">
        <f t="shared" si="106"/>
        <v>113.12</v>
      </c>
      <c r="Z188" s="44">
        <f t="shared" si="106"/>
        <v>113.12</v>
      </c>
      <c r="AA188" s="44">
        <f t="shared" si="106"/>
        <v>113.12</v>
      </c>
    </row>
    <row r="189" spans="1:27" ht="12.75" hidden="1" customHeight="1" outlineLevel="1" x14ac:dyDescent="0.2">
      <c r="A189" s="99" t="s">
        <v>1211</v>
      </c>
      <c r="B189" s="63" t="s">
        <v>83</v>
      </c>
      <c r="C189" s="43" t="s">
        <v>79</v>
      </c>
      <c r="D189" s="44">
        <v>3.92</v>
      </c>
      <c r="E189" s="44">
        <v>3.92</v>
      </c>
      <c r="F189" s="44">
        <v>3.92</v>
      </c>
      <c r="G189" s="44">
        <v>3.92</v>
      </c>
      <c r="H189" s="44">
        <v>3.92</v>
      </c>
      <c r="I189" s="44">
        <v>3.92</v>
      </c>
      <c r="J189" s="44">
        <v>3.92</v>
      </c>
      <c r="K189" s="44">
        <v>3.92</v>
      </c>
      <c r="L189" s="44">
        <v>3.92</v>
      </c>
      <c r="M189" s="44">
        <v>3.92</v>
      </c>
      <c r="N189" s="44">
        <v>3.92</v>
      </c>
      <c r="O189" s="44">
        <v>3.92</v>
      </c>
      <c r="P189" s="44">
        <v>3.92</v>
      </c>
      <c r="Q189" s="44">
        <v>3.92</v>
      </c>
      <c r="R189" s="44">
        <v>3.92</v>
      </c>
      <c r="S189" s="44">
        <v>3.92</v>
      </c>
      <c r="T189" s="44">
        <v>3.92</v>
      </c>
      <c r="U189" s="44">
        <v>3.92</v>
      </c>
      <c r="V189" s="44">
        <v>3.92</v>
      </c>
      <c r="W189" s="44">
        <v>3.92</v>
      </c>
      <c r="X189" s="44">
        <v>3.92</v>
      </c>
      <c r="Y189" s="44">
        <v>3.92</v>
      </c>
      <c r="Z189" s="44">
        <v>3.92</v>
      </c>
      <c r="AA189" s="44">
        <v>3.92</v>
      </c>
    </row>
    <row r="190" spans="1:27" ht="12.75" hidden="1" customHeight="1" outlineLevel="1" x14ac:dyDescent="0.2">
      <c r="A190" s="99" t="s">
        <v>1212</v>
      </c>
      <c r="B190" s="63" t="s">
        <v>81</v>
      </c>
      <c r="C190" s="43" t="s">
        <v>79</v>
      </c>
      <c r="D190" s="44">
        <f>$D$11</f>
        <v>216.36</v>
      </c>
      <c r="E190" s="44">
        <f t="shared" ref="E190:AA190" si="107">$D$11</f>
        <v>216.36</v>
      </c>
      <c r="F190" s="44">
        <f t="shared" si="107"/>
        <v>216.36</v>
      </c>
      <c r="G190" s="44">
        <f t="shared" si="107"/>
        <v>216.36</v>
      </c>
      <c r="H190" s="44">
        <f t="shared" si="107"/>
        <v>216.36</v>
      </c>
      <c r="I190" s="44">
        <f t="shared" si="107"/>
        <v>216.36</v>
      </c>
      <c r="J190" s="44">
        <f t="shared" si="107"/>
        <v>216.36</v>
      </c>
      <c r="K190" s="44">
        <f t="shared" si="107"/>
        <v>216.36</v>
      </c>
      <c r="L190" s="44">
        <f t="shared" si="107"/>
        <v>216.36</v>
      </c>
      <c r="M190" s="44">
        <f t="shared" si="107"/>
        <v>216.36</v>
      </c>
      <c r="N190" s="44">
        <f t="shared" si="107"/>
        <v>216.36</v>
      </c>
      <c r="O190" s="44">
        <f t="shared" si="107"/>
        <v>216.36</v>
      </c>
      <c r="P190" s="44">
        <f t="shared" si="107"/>
        <v>216.36</v>
      </c>
      <c r="Q190" s="44">
        <f t="shared" si="107"/>
        <v>216.36</v>
      </c>
      <c r="R190" s="44">
        <f>$D$11</f>
        <v>216.36</v>
      </c>
      <c r="S190" s="44">
        <f t="shared" si="107"/>
        <v>216.36</v>
      </c>
      <c r="T190" s="44">
        <f t="shared" si="107"/>
        <v>216.36</v>
      </c>
      <c r="U190" s="44">
        <f t="shared" si="107"/>
        <v>216.36</v>
      </c>
      <c r="V190" s="44">
        <f t="shared" si="107"/>
        <v>216.36</v>
      </c>
      <c r="W190" s="44">
        <f t="shared" si="107"/>
        <v>216.36</v>
      </c>
      <c r="X190" s="44">
        <f t="shared" si="107"/>
        <v>216.36</v>
      </c>
      <c r="Y190" s="44">
        <f t="shared" si="107"/>
        <v>216.36</v>
      </c>
      <c r="Z190" s="44">
        <f t="shared" si="107"/>
        <v>216.36</v>
      </c>
      <c r="AA190" s="44">
        <f t="shared" si="107"/>
        <v>216.36</v>
      </c>
    </row>
    <row r="191" spans="1:27" ht="12.75" customHeight="1" collapsed="1" x14ac:dyDescent="0.2">
      <c r="A191" s="98" t="s">
        <v>1213</v>
      </c>
      <c r="B191" s="28" t="str">
        <f>"06"&amp;"."&amp;$B$663&amp;"."&amp;$B$664</f>
        <v>06.08.2023</v>
      </c>
      <c r="C191" s="90" t="s">
        <v>76</v>
      </c>
      <c r="D191" s="91">
        <f>ROUND(((D192+D193+D195+D194)/1000),5)</f>
        <v>1.73383</v>
      </c>
      <c r="E191" s="91">
        <f>ROUND(((E192+E193+E195+E194)/1000),5)</f>
        <v>1.4355500000000001</v>
      </c>
      <c r="F191" s="91">
        <f>ROUND(((F192+F193+F195+F194)/1000),5)</f>
        <v>1.3121100000000001</v>
      </c>
      <c r="G191" s="91">
        <f t="shared" ref="G191:AA191" si="108">ROUND(((G192+G193+G195+G194)/1000),5)</f>
        <v>1.24525</v>
      </c>
      <c r="H191" s="91">
        <f t="shared" si="108"/>
        <v>1.18875</v>
      </c>
      <c r="I191" s="91">
        <f t="shared" si="108"/>
        <v>1.1601600000000001</v>
      </c>
      <c r="J191" s="91">
        <f t="shared" si="108"/>
        <v>1.1636299999999999</v>
      </c>
      <c r="K191" s="91">
        <f t="shared" si="108"/>
        <v>1.4654799999999999</v>
      </c>
      <c r="L191" s="91">
        <f t="shared" si="108"/>
        <v>1.91574</v>
      </c>
      <c r="M191" s="91">
        <f t="shared" si="108"/>
        <v>2.1630400000000001</v>
      </c>
      <c r="N191" s="91">
        <f t="shared" si="108"/>
        <v>2.2934399999999999</v>
      </c>
      <c r="O191" s="91">
        <f t="shared" si="108"/>
        <v>2.3300900000000002</v>
      </c>
      <c r="P191" s="91">
        <f t="shared" si="108"/>
        <v>2.3833799999999998</v>
      </c>
      <c r="Q191" s="91">
        <f t="shared" si="108"/>
        <v>2.3954399999999998</v>
      </c>
      <c r="R191" s="91">
        <f t="shared" si="108"/>
        <v>2.4224600000000001</v>
      </c>
      <c r="S191" s="91">
        <f t="shared" si="108"/>
        <v>2.3925700000000001</v>
      </c>
      <c r="T191" s="91">
        <f t="shared" si="108"/>
        <v>2.3500299999999998</v>
      </c>
      <c r="U191" s="91">
        <f t="shared" si="108"/>
        <v>2.66092</v>
      </c>
      <c r="V191" s="91">
        <f t="shared" si="108"/>
        <v>2.60914</v>
      </c>
      <c r="W191" s="91">
        <f t="shared" si="108"/>
        <v>2.5633400000000002</v>
      </c>
      <c r="X191" s="91">
        <f t="shared" si="108"/>
        <v>2.5659000000000001</v>
      </c>
      <c r="Y191" s="91">
        <f t="shared" si="108"/>
        <v>2.55932</v>
      </c>
      <c r="Z191" s="91">
        <f t="shared" si="108"/>
        <v>2.1414599999999999</v>
      </c>
      <c r="AA191" s="91">
        <f t="shared" si="108"/>
        <v>1.89358</v>
      </c>
    </row>
    <row r="192" spans="1:27" ht="12.75" hidden="1" customHeight="1" outlineLevel="1" x14ac:dyDescent="0.2">
      <c r="A192" s="99" t="s">
        <v>1214</v>
      </c>
      <c r="B192" s="63" t="s">
        <v>238</v>
      </c>
      <c r="C192" s="43" t="s">
        <v>79</v>
      </c>
      <c r="D192" s="44">
        <v>1400.43</v>
      </c>
      <c r="E192" s="44">
        <v>1102.1500000000001</v>
      </c>
      <c r="F192" s="44">
        <v>978.71</v>
      </c>
      <c r="G192" s="44">
        <v>911.85</v>
      </c>
      <c r="H192" s="44">
        <v>855.35</v>
      </c>
      <c r="I192" s="44">
        <v>826.76</v>
      </c>
      <c r="J192" s="44">
        <v>830.23</v>
      </c>
      <c r="K192" s="44">
        <v>1132.08</v>
      </c>
      <c r="L192" s="44">
        <v>1582.34</v>
      </c>
      <c r="M192" s="44">
        <v>1829.64</v>
      </c>
      <c r="N192" s="44">
        <v>1960.04</v>
      </c>
      <c r="O192" s="44">
        <v>1996.69</v>
      </c>
      <c r="P192" s="44">
        <v>2049.98</v>
      </c>
      <c r="Q192" s="44">
        <v>2062.04</v>
      </c>
      <c r="R192" s="44">
        <v>2089.06</v>
      </c>
      <c r="S192" s="44">
        <v>2059.17</v>
      </c>
      <c r="T192" s="44">
        <v>2016.63</v>
      </c>
      <c r="U192" s="44">
        <v>2327.52</v>
      </c>
      <c r="V192" s="44">
        <v>2275.7399999999998</v>
      </c>
      <c r="W192" s="44">
        <v>2229.94</v>
      </c>
      <c r="X192" s="44">
        <v>2232.5</v>
      </c>
      <c r="Y192" s="44">
        <v>2225.92</v>
      </c>
      <c r="Z192" s="44">
        <v>1808.06</v>
      </c>
      <c r="AA192" s="44">
        <v>1560.18</v>
      </c>
    </row>
    <row r="193" spans="1:27" ht="12.75" hidden="1" customHeight="1" outlineLevel="1" x14ac:dyDescent="0.2">
      <c r="A193" s="99" t="s">
        <v>1215</v>
      </c>
      <c r="B193" s="63" t="s">
        <v>90</v>
      </c>
      <c r="C193" s="43" t="s">
        <v>79</v>
      </c>
      <c r="D193" s="44">
        <f>$D$168</f>
        <v>113.12</v>
      </c>
      <c r="E193" s="44">
        <f>$D$168</f>
        <v>113.12</v>
      </c>
      <c r="F193" s="44">
        <f t="shared" ref="F193:AA193" si="109">$D$168</f>
        <v>113.12</v>
      </c>
      <c r="G193" s="44">
        <f t="shared" si="109"/>
        <v>113.12</v>
      </c>
      <c r="H193" s="44">
        <f t="shared" si="109"/>
        <v>113.12</v>
      </c>
      <c r="I193" s="44">
        <f t="shared" si="109"/>
        <v>113.12</v>
      </c>
      <c r="J193" s="44">
        <f t="shared" si="109"/>
        <v>113.12</v>
      </c>
      <c r="K193" s="44">
        <f t="shared" si="109"/>
        <v>113.12</v>
      </c>
      <c r="L193" s="44">
        <f t="shared" si="109"/>
        <v>113.12</v>
      </c>
      <c r="M193" s="44">
        <f t="shared" si="109"/>
        <v>113.12</v>
      </c>
      <c r="N193" s="44">
        <f t="shared" si="109"/>
        <v>113.12</v>
      </c>
      <c r="O193" s="44">
        <f t="shared" si="109"/>
        <v>113.12</v>
      </c>
      <c r="P193" s="44">
        <f t="shared" si="109"/>
        <v>113.12</v>
      </c>
      <c r="Q193" s="44">
        <f t="shared" si="109"/>
        <v>113.12</v>
      </c>
      <c r="R193" s="44">
        <f t="shared" si="109"/>
        <v>113.12</v>
      </c>
      <c r="S193" s="44">
        <f t="shared" si="109"/>
        <v>113.12</v>
      </c>
      <c r="T193" s="44">
        <f t="shared" si="109"/>
        <v>113.12</v>
      </c>
      <c r="U193" s="44">
        <f t="shared" si="109"/>
        <v>113.12</v>
      </c>
      <c r="V193" s="44">
        <f t="shared" si="109"/>
        <v>113.12</v>
      </c>
      <c r="W193" s="44">
        <f t="shared" si="109"/>
        <v>113.12</v>
      </c>
      <c r="X193" s="44">
        <f t="shared" si="109"/>
        <v>113.12</v>
      </c>
      <c r="Y193" s="44">
        <f t="shared" si="109"/>
        <v>113.12</v>
      </c>
      <c r="Z193" s="44">
        <f t="shared" si="109"/>
        <v>113.12</v>
      </c>
      <c r="AA193" s="44">
        <f t="shared" si="109"/>
        <v>113.12</v>
      </c>
    </row>
    <row r="194" spans="1:27" ht="12.75" hidden="1" customHeight="1" outlineLevel="1" x14ac:dyDescent="0.2">
      <c r="A194" s="99" t="s">
        <v>1216</v>
      </c>
      <c r="B194" s="63" t="s">
        <v>83</v>
      </c>
      <c r="C194" s="43" t="s">
        <v>79</v>
      </c>
      <c r="D194" s="44">
        <v>3.92</v>
      </c>
      <c r="E194" s="44">
        <v>3.92</v>
      </c>
      <c r="F194" s="44">
        <v>3.92</v>
      </c>
      <c r="G194" s="44">
        <v>3.92</v>
      </c>
      <c r="H194" s="44">
        <v>3.92</v>
      </c>
      <c r="I194" s="44">
        <v>3.92</v>
      </c>
      <c r="J194" s="44">
        <v>3.92</v>
      </c>
      <c r="K194" s="44">
        <v>3.92</v>
      </c>
      <c r="L194" s="44">
        <v>3.92</v>
      </c>
      <c r="M194" s="44">
        <v>3.92</v>
      </c>
      <c r="N194" s="44">
        <v>3.92</v>
      </c>
      <c r="O194" s="44">
        <v>3.92</v>
      </c>
      <c r="P194" s="44">
        <v>3.92</v>
      </c>
      <c r="Q194" s="44">
        <v>3.92</v>
      </c>
      <c r="R194" s="44">
        <v>3.92</v>
      </c>
      <c r="S194" s="44">
        <v>3.92</v>
      </c>
      <c r="T194" s="44">
        <v>3.92</v>
      </c>
      <c r="U194" s="44">
        <v>3.92</v>
      </c>
      <c r="V194" s="44">
        <v>3.92</v>
      </c>
      <c r="W194" s="44">
        <v>3.92</v>
      </c>
      <c r="X194" s="44">
        <v>3.92</v>
      </c>
      <c r="Y194" s="44">
        <v>3.92</v>
      </c>
      <c r="Z194" s="44">
        <v>3.92</v>
      </c>
      <c r="AA194" s="44">
        <v>3.92</v>
      </c>
    </row>
    <row r="195" spans="1:27" ht="12.75" hidden="1" customHeight="1" outlineLevel="1" x14ac:dyDescent="0.2">
      <c r="A195" s="99" t="s">
        <v>1217</v>
      </c>
      <c r="B195" s="63" t="s">
        <v>81</v>
      </c>
      <c r="C195" s="43" t="s">
        <v>79</v>
      </c>
      <c r="D195" s="44">
        <f>$D$11</f>
        <v>216.36</v>
      </c>
      <c r="E195" s="44">
        <f t="shared" ref="E195:AA195" si="110">$D$11</f>
        <v>216.36</v>
      </c>
      <c r="F195" s="44">
        <f t="shared" si="110"/>
        <v>216.36</v>
      </c>
      <c r="G195" s="44">
        <f t="shared" si="110"/>
        <v>216.36</v>
      </c>
      <c r="H195" s="44">
        <f t="shared" si="110"/>
        <v>216.36</v>
      </c>
      <c r="I195" s="44">
        <f t="shared" si="110"/>
        <v>216.36</v>
      </c>
      <c r="J195" s="44">
        <f t="shared" si="110"/>
        <v>216.36</v>
      </c>
      <c r="K195" s="44">
        <f t="shared" si="110"/>
        <v>216.36</v>
      </c>
      <c r="L195" s="44">
        <f t="shared" si="110"/>
        <v>216.36</v>
      </c>
      <c r="M195" s="44">
        <f t="shared" si="110"/>
        <v>216.36</v>
      </c>
      <c r="N195" s="44">
        <f t="shared" si="110"/>
        <v>216.36</v>
      </c>
      <c r="O195" s="44">
        <f t="shared" si="110"/>
        <v>216.36</v>
      </c>
      <c r="P195" s="44">
        <f t="shared" si="110"/>
        <v>216.36</v>
      </c>
      <c r="Q195" s="44">
        <f t="shared" si="110"/>
        <v>216.36</v>
      </c>
      <c r="R195" s="44">
        <f>$D$11</f>
        <v>216.36</v>
      </c>
      <c r="S195" s="44">
        <f t="shared" si="110"/>
        <v>216.36</v>
      </c>
      <c r="T195" s="44">
        <f t="shared" si="110"/>
        <v>216.36</v>
      </c>
      <c r="U195" s="44">
        <f t="shared" si="110"/>
        <v>216.36</v>
      </c>
      <c r="V195" s="44">
        <f t="shared" si="110"/>
        <v>216.36</v>
      </c>
      <c r="W195" s="44">
        <f t="shared" si="110"/>
        <v>216.36</v>
      </c>
      <c r="X195" s="44">
        <f t="shared" si="110"/>
        <v>216.36</v>
      </c>
      <c r="Y195" s="44">
        <f t="shared" si="110"/>
        <v>216.36</v>
      </c>
      <c r="Z195" s="44">
        <f t="shared" si="110"/>
        <v>216.36</v>
      </c>
      <c r="AA195" s="44">
        <f t="shared" si="110"/>
        <v>216.36</v>
      </c>
    </row>
    <row r="196" spans="1:27" ht="12.75" customHeight="1" collapsed="1" x14ac:dyDescent="0.2">
      <c r="A196" s="98" t="s">
        <v>1218</v>
      </c>
      <c r="B196" s="28" t="str">
        <f>"07"&amp;"."&amp;$B$663&amp;"."&amp;$B$664</f>
        <v>07.08.2023</v>
      </c>
      <c r="C196" s="90" t="s">
        <v>76</v>
      </c>
      <c r="D196" s="91">
        <f>ROUND(((D197+D198+D200+D199)/1000),5)</f>
        <v>1.6563000000000001</v>
      </c>
      <c r="E196" s="91">
        <f>ROUND(((E197+E198+E200+E199)/1000),5)</f>
        <v>1.3869800000000001</v>
      </c>
      <c r="F196" s="91">
        <f>ROUND(((F197+F198+F200+F199)/1000),5)</f>
        <v>1.27705</v>
      </c>
      <c r="G196" s="91">
        <f t="shared" ref="G196:AA196" si="111">ROUND(((G197+G198+G200+G199)/1000),5)</f>
        <v>1.22946</v>
      </c>
      <c r="H196" s="91">
        <f t="shared" si="111"/>
        <v>1.1935500000000001</v>
      </c>
      <c r="I196" s="91">
        <f t="shared" si="111"/>
        <v>1.25688</v>
      </c>
      <c r="J196" s="91">
        <f t="shared" si="111"/>
        <v>1.5203</v>
      </c>
      <c r="K196" s="91">
        <f t="shared" si="111"/>
        <v>1.88015</v>
      </c>
      <c r="L196" s="91">
        <f t="shared" si="111"/>
        <v>2.2406999999999999</v>
      </c>
      <c r="M196" s="91">
        <f t="shared" si="111"/>
        <v>2.3073800000000002</v>
      </c>
      <c r="N196" s="91">
        <f t="shared" si="111"/>
        <v>2.52366</v>
      </c>
      <c r="O196" s="91">
        <f t="shared" si="111"/>
        <v>2.5180400000000001</v>
      </c>
      <c r="P196" s="91">
        <f t="shared" si="111"/>
        <v>2.5104700000000002</v>
      </c>
      <c r="Q196" s="91">
        <f t="shared" si="111"/>
        <v>2.3806500000000002</v>
      </c>
      <c r="R196" s="91">
        <f t="shared" si="111"/>
        <v>2.4344600000000001</v>
      </c>
      <c r="S196" s="91">
        <f t="shared" si="111"/>
        <v>2.3605100000000001</v>
      </c>
      <c r="T196" s="91">
        <f t="shared" si="111"/>
        <v>2.5812200000000001</v>
      </c>
      <c r="U196" s="91">
        <f t="shared" si="111"/>
        <v>2.3201299999999998</v>
      </c>
      <c r="V196" s="91">
        <f t="shared" si="111"/>
        <v>2.2832499999999998</v>
      </c>
      <c r="W196" s="91">
        <f t="shared" si="111"/>
        <v>2.2613799999999999</v>
      </c>
      <c r="X196" s="91">
        <f t="shared" si="111"/>
        <v>2.26444</v>
      </c>
      <c r="Y196" s="91">
        <f t="shared" si="111"/>
        <v>2.2513899999999998</v>
      </c>
      <c r="Z196" s="91">
        <f t="shared" si="111"/>
        <v>2.2919999999999998</v>
      </c>
      <c r="AA196" s="91">
        <f t="shared" si="111"/>
        <v>1.89151</v>
      </c>
    </row>
    <row r="197" spans="1:27" ht="12.75" hidden="1" customHeight="1" outlineLevel="1" x14ac:dyDescent="0.2">
      <c r="A197" s="99" t="s">
        <v>1219</v>
      </c>
      <c r="B197" s="63" t="s">
        <v>238</v>
      </c>
      <c r="C197" s="43" t="s">
        <v>79</v>
      </c>
      <c r="D197" s="44">
        <v>1322.9</v>
      </c>
      <c r="E197" s="44">
        <v>1053.58</v>
      </c>
      <c r="F197" s="44">
        <v>943.65</v>
      </c>
      <c r="G197" s="44">
        <v>896.06</v>
      </c>
      <c r="H197" s="44">
        <v>860.15</v>
      </c>
      <c r="I197" s="44">
        <v>923.48</v>
      </c>
      <c r="J197" s="44">
        <v>1186.9000000000001</v>
      </c>
      <c r="K197" s="44">
        <v>1546.75</v>
      </c>
      <c r="L197" s="44">
        <v>1907.3</v>
      </c>
      <c r="M197" s="44">
        <v>1973.98</v>
      </c>
      <c r="N197" s="44">
        <v>2190.2600000000002</v>
      </c>
      <c r="O197" s="44">
        <v>2184.64</v>
      </c>
      <c r="P197" s="44">
        <v>2177.0700000000002</v>
      </c>
      <c r="Q197" s="44">
        <v>2047.25</v>
      </c>
      <c r="R197" s="44">
        <v>2101.06</v>
      </c>
      <c r="S197" s="44">
        <v>2027.11</v>
      </c>
      <c r="T197" s="44">
        <v>2247.8200000000002</v>
      </c>
      <c r="U197" s="44">
        <v>1986.73</v>
      </c>
      <c r="V197" s="44">
        <v>1949.85</v>
      </c>
      <c r="W197" s="44">
        <v>1927.98</v>
      </c>
      <c r="X197" s="44">
        <v>1931.04</v>
      </c>
      <c r="Y197" s="44">
        <v>1917.99</v>
      </c>
      <c r="Z197" s="44">
        <v>1958.6</v>
      </c>
      <c r="AA197" s="44">
        <v>1558.11</v>
      </c>
    </row>
    <row r="198" spans="1:27" ht="12.75" hidden="1" customHeight="1" outlineLevel="1" x14ac:dyDescent="0.2">
      <c r="A198" s="99" t="s">
        <v>1220</v>
      </c>
      <c r="B198" s="63" t="s">
        <v>90</v>
      </c>
      <c r="C198" s="43" t="s">
        <v>79</v>
      </c>
      <c r="D198" s="44">
        <f>$D$168</f>
        <v>113.12</v>
      </c>
      <c r="E198" s="44">
        <f>$D$168</f>
        <v>113.12</v>
      </c>
      <c r="F198" s="44">
        <f t="shared" ref="F198:AA198" si="112">$D$168</f>
        <v>113.12</v>
      </c>
      <c r="G198" s="44">
        <f t="shared" si="112"/>
        <v>113.12</v>
      </c>
      <c r="H198" s="44">
        <f t="shared" si="112"/>
        <v>113.12</v>
      </c>
      <c r="I198" s="44">
        <f t="shared" si="112"/>
        <v>113.12</v>
      </c>
      <c r="J198" s="44">
        <f t="shared" si="112"/>
        <v>113.12</v>
      </c>
      <c r="K198" s="44">
        <f t="shared" si="112"/>
        <v>113.12</v>
      </c>
      <c r="L198" s="44">
        <f t="shared" si="112"/>
        <v>113.12</v>
      </c>
      <c r="M198" s="44">
        <f t="shared" si="112"/>
        <v>113.12</v>
      </c>
      <c r="N198" s="44">
        <f t="shared" si="112"/>
        <v>113.12</v>
      </c>
      <c r="O198" s="44">
        <f t="shared" si="112"/>
        <v>113.12</v>
      </c>
      <c r="P198" s="44">
        <f t="shared" si="112"/>
        <v>113.12</v>
      </c>
      <c r="Q198" s="44">
        <f t="shared" si="112"/>
        <v>113.12</v>
      </c>
      <c r="R198" s="44">
        <f t="shared" si="112"/>
        <v>113.12</v>
      </c>
      <c r="S198" s="44">
        <f t="shared" si="112"/>
        <v>113.12</v>
      </c>
      <c r="T198" s="44">
        <f t="shared" si="112"/>
        <v>113.12</v>
      </c>
      <c r="U198" s="44">
        <f t="shared" si="112"/>
        <v>113.12</v>
      </c>
      <c r="V198" s="44">
        <f t="shared" si="112"/>
        <v>113.12</v>
      </c>
      <c r="W198" s="44">
        <f t="shared" si="112"/>
        <v>113.12</v>
      </c>
      <c r="X198" s="44">
        <f t="shared" si="112"/>
        <v>113.12</v>
      </c>
      <c r="Y198" s="44">
        <f t="shared" si="112"/>
        <v>113.12</v>
      </c>
      <c r="Z198" s="44">
        <f t="shared" si="112"/>
        <v>113.12</v>
      </c>
      <c r="AA198" s="44">
        <f t="shared" si="112"/>
        <v>113.12</v>
      </c>
    </row>
    <row r="199" spans="1:27" ht="12.75" hidden="1" customHeight="1" outlineLevel="1" x14ac:dyDescent="0.2">
      <c r="A199" s="99" t="s">
        <v>1221</v>
      </c>
      <c r="B199" s="63" t="s">
        <v>83</v>
      </c>
      <c r="C199" s="43" t="s">
        <v>79</v>
      </c>
      <c r="D199" s="44">
        <v>3.92</v>
      </c>
      <c r="E199" s="44">
        <v>3.92</v>
      </c>
      <c r="F199" s="44">
        <v>3.92</v>
      </c>
      <c r="G199" s="44">
        <v>3.92</v>
      </c>
      <c r="H199" s="44">
        <v>3.92</v>
      </c>
      <c r="I199" s="44">
        <v>3.92</v>
      </c>
      <c r="J199" s="44">
        <v>3.92</v>
      </c>
      <c r="K199" s="44">
        <v>3.92</v>
      </c>
      <c r="L199" s="44">
        <v>3.92</v>
      </c>
      <c r="M199" s="44">
        <v>3.92</v>
      </c>
      <c r="N199" s="44">
        <v>3.92</v>
      </c>
      <c r="O199" s="44">
        <v>3.92</v>
      </c>
      <c r="P199" s="44">
        <v>3.92</v>
      </c>
      <c r="Q199" s="44">
        <v>3.92</v>
      </c>
      <c r="R199" s="44">
        <v>3.92</v>
      </c>
      <c r="S199" s="44">
        <v>3.92</v>
      </c>
      <c r="T199" s="44">
        <v>3.92</v>
      </c>
      <c r="U199" s="44">
        <v>3.92</v>
      </c>
      <c r="V199" s="44">
        <v>3.92</v>
      </c>
      <c r="W199" s="44">
        <v>3.92</v>
      </c>
      <c r="X199" s="44">
        <v>3.92</v>
      </c>
      <c r="Y199" s="44">
        <v>3.92</v>
      </c>
      <c r="Z199" s="44">
        <v>3.92</v>
      </c>
      <c r="AA199" s="44">
        <v>3.92</v>
      </c>
    </row>
    <row r="200" spans="1:27" ht="12.75" hidden="1" customHeight="1" outlineLevel="1" x14ac:dyDescent="0.2">
      <c r="A200" s="99" t="s">
        <v>1222</v>
      </c>
      <c r="B200" s="63" t="s">
        <v>81</v>
      </c>
      <c r="C200" s="43" t="s">
        <v>79</v>
      </c>
      <c r="D200" s="44">
        <f>$D$11</f>
        <v>216.36</v>
      </c>
      <c r="E200" s="44">
        <f t="shared" ref="E200:AA200" si="113">$D$11</f>
        <v>216.36</v>
      </c>
      <c r="F200" s="44">
        <f t="shared" si="113"/>
        <v>216.36</v>
      </c>
      <c r="G200" s="44">
        <f t="shared" si="113"/>
        <v>216.36</v>
      </c>
      <c r="H200" s="44">
        <f t="shared" si="113"/>
        <v>216.36</v>
      </c>
      <c r="I200" s="44">
        <f t="shared" si="113"/>
        <v>216.36</v>
      </c>
      <c r="J200" s="44">
        <f t="shared" si="113"/>
        <v>216.36</v>
      </c>
      <c r="K200" s="44">
        <f t="shared" si="113"/>
        <v>216.36</v>
      </c>
      <c r="L200" s="44">
        <f t="shared" si="113"/>
        <v>216.36</v>
      </c>
      <c r="M200" s="44">
        <f t="shared" si="113"/>
        <v>216.36</v>
      </c>
      <c r="N200" s="44">
        <f t="shared" si="113"/>
        <v>216.36</v>
      </c>
      <c r="O200" s="44">
        <f t="shared" si="113"/>
        <v>216.36</v>
      </c>
      <c r="P200" s="44">
        <f t="shared" si="113"/>
        <v>216.36</v>
      </c>
      <c r="Q200" s="44">
        <f t="shared" si="113"/>
        <v>216.36</v>
      </c>
      <c r="R200" s="44">
        <f>$D$11</f>
        <v>216.36</v>
      </c>
      <c r="S200" s="44">
        <f t="shared" si="113"/>
        <v>216.36</v>
      </c>
      <c r="T200" s="44">
        <f t="shared" si="113"/>
        <v>216.36</v>
      </c>
      <c r="U200" s="44">
        <f t="shared" si="113"/>
        <v>216.36</v>
      </c>
      <c r="V200" s="44">
        <f t="shared" si="113"/>
        <v>216.36</v>
      </c>
      <c r="W200" s="44">
        <f t="shared" si="113"/>
        <v>216.36</v>
      </c>
      <c r="X200" s="44">
        <f t="shared" si="113"/>
        <v>216.36</v>
      </c>
      <c r="Y200" s="44">
        <f t="shared" si="113"/>
        <v>216.36</v>
      </c>
      <c r="Z200" s="44">
        <f t="shared" si="113"/>
        <v>216.36</v>
      </c>
      <c r="AA200" s="44">
        <f t="shared" si="113"/>
        <v>216.36</v>
      </c>
    </row>
    <row r="201" spans="1:27" ht="12.75" customHeight="1" collapsed="1" x14ac:dyDescent="0.2">
      <c r="A201" s="98" t="s">
        <v>1223</v>
      </c>
      <c r="B201" s="28" t="str">
        <f>"08"&amp;"."&amp;$B$663&amp;"."&amp;$B$664</f>
        <v>08.08.2023</v>
      </c>
      <c r="C201" s="90" t="s">
        <v>76</v>
      </c>
      <c r="D201" s="91">
        <f>ROUND(((D202+D203+D205+D204)/1000),5)</f>
        <v>1.5728899999999999</v>
      </c>
      <c r="E201" s="91">
        <f>ROUND(((E202+E203+E205+E204)/1000),5)</f>
        <v>1.3819999999999999</v>
      </c>
      <c r="F201" s="91">
        <f>ROUND(((F202+F203+F205+F204)/1000),5)</f>
        <v>1.2582500000000001</v>
      </c>
      <c r="G201" s="91">
        <f t="shared" ref="G201:AA201" si="114">ROUND(((G202+G203+G205+G204)/1000),5)</f>
        <v>1.2132099999999999</v>
      </c>
      <c r="H201" s="91">
        <f t="shared" si="114"/>
        <v>1.17893</v>
      </c>
      <c r="I201" s="91">
        <f t="shared" si="114"/>
        <v>1.2455400000000001</v>
      </c>
      <c r="J201" s="91">
        <f t="shared" si="114"/>
        <v>1.4864599999999999</v>
      </c>
      <c r="K201" s="91">
        <f t="shared" si="114"/>
        <v>1.8671500000000001</v>
      </c>
      <c r="L201" s="91">
        <f t="shared" si="114"/>
        <v>2.1410900000000002</v>
      </c>
      <c r="M201" s="91">
        <f t="shared" si="114"/>
        <v>2.3014999999999999</v>
      </c>
      <c r="N201" s="91">
        <f t="shared" si="114"/>
        <v>2.4340000000000002</v>
      </c>
      <c r="O201" s="91">
        <f t="shared" si="114"/>
        <v>2.48936</v>
      </c>
      <c r="P201" s="91">
        <f t="shared" si="114"/>
        <v>2.4907300000000001</v>
      </c>
      <c r="Q201" s="91">
        <f t="shared" si="114"/>
        <v>2.5205099999999998</v>
      </c>
      <c r="R201" s="91">
        <f t="shared" si="114"/>
        <v>2.5560200000000002</v>
      </c>
      <c r="S201" s="91">
        <f t="shared" si="114"/>
        <v>2.3633899999999999</v>
      </c>
      <c r="T201" s="91">
        <f t="shared" si="114"/>
        <v>2.43472</v>
      </c>
      <c r="U201" s="91">
        <f t="shared" si="114"/>
        <v>2.3878200000000001</v>
      </c>
      <c r="V201" s="91">
        <f t="shared" si="114"/>
        <v>2.3491599999999999</v>
      </c>
      <c r="W201" s="91">
        <f t="shared" si="114"/>
        <v>2.28186</v>
      </c>
      <c r="X201" s="91">
        <f t="shared" si="114"/>
        <v>2.2584900000000001</v>
      </c>
      <c r="Y201" s="91">
        <f t="shared" si="114"/>
        <v>2.21658</v>
      </c>
      <c r="Z201" s="91">
        <f t="shared" si="114"/>
        <v>2.1181299999999998</v>
      </c>
      <c r="AA201" s="91">
        <f t="shared" si="114"/>
        <v>1.8694900000000001</v>
      </c>
    </row>
    <row r="202" spans="1:27" ht="12.75" hidden="1" customHeight="1" outlineLevel="1" x14ac:dyDescent="0.2">
      <c r="A202" s="99" t="s">
        <v>1224</v>
      </c>
      <c r="B202" s="63" t="s">
        <v>238</v>
      </c>
      <c r="C202" s="43" t="s">
        <v>79</v>
      </c>
      <c r="D202" s="44">
        <v>1239.49</v>
      </c>
      <c r="E202" s="44">
        <v>1048.5999999999999</v>
      </c>
      <c r="F202" s="44">
        <v>924.85</v>
      </c>
      <c r="G202" s="44">
        <v>879.81</v>
      </c>
      <c r="H202" s="44">
        <v>845.53</v>
      </c>
      <c r="I202" s="44">
        <v>912.14</v>
      </c>
      <c r="J202" s="44">
        <v>1153.06</v>
      </c>
      <c r="K202" s="44">
        <v>1533.75</v>
      </c>
      <c r="L202" s="44">
        <v>1807.69</v>
      </c>
      <c r="M202" s="44">
        <v>1968.1</v>
      </c>
      <c r="N202" s="44">
        <v>2100.6</v>
      </c>
      <c r="O202" s="44">
        <v>2155.96</v>
      </c>
      <c r="P202" s="44">
        <v>2157.33</v>
      </c>
      <c r="Q202" s="44">
        <v>2187.11</v>
      </c>
      <c r="R202" s="44">
        <v>2222.62</v>
      </c>
      <c r="S202" s="44">
        <v>2029.99</v>
      </c>
      <c r="T202" s="44">
        <v>2101.3200000000002</v>
      </c>
      <c r="U202" s="44">
        <v>2054.42</v>
      </c>
      <c r="V202" s="44">
        <v>2015.76</v>
      </c>
      <c r="W202" s="44">
        <v>1948.46</v>
      </c>
      <c r="X202" s="44">
        <v>1925.09</v>
      </c>
      <c r="Y202" s="44">
        <v>1883.18</v>
      </c>
      <c r="Z202" s="44">
        <v>1784.73</v>
      </c>
      <c r="AA202" s="44">
        <v>1536.09</v>
      </c>
    </row>
    <row r="203" spans="1:27" ht="12.75" hidden="1" customHeight="1" outlineLevel="1" x14ac:dyDescent="0.2">
      <c r="A203" s="99" t="s">
        <v>1225</v>
      </c>
      <c r="B203" s="63" t="s">
        <v>90</v>
      </c>
      <c r="C203" s="43" t="s">
        <v>79</v>
      </c>
      <c r="D203" s="44">
        <f>$D$168</f>
        <v>113.12</v>
      </c>
      <c r="E203" s="44">
        <f>$D$168</f>
        <v>113.12</v>
      </c>
      <c r="F203" s="44">
        <f t="shared" ref="F203:AA203" si="115">$D$168</f>
        <v>113.12</v>
      </c>
      <c r="G203" s="44">
        <f t="shared" si="115"/>
        <v>113.12</v>
      </c>
      <c r="H203" s="44">
        <f t="shared" si="115"/>
        <v>113.12</v>
      </c>
      <c r="I203" s="44">
        <f t="shared" si="115"/>
        <v>113.12</v>
      </c>
      <c r="J203" s="44">
        <f t="shared" si="115"/>
        <v>113.12</v>
      </c>
      <c r="K203" s="44">
        <f t="shared" si="115"/>
        <v>113.12</v>
      </c>
      <c r="L203" s="44">
        <f t="shared" si="115"/>
        <v>113.12</v>
      </c>
      <c r="M203" s="44">
        <f t="shared" si="115"/>
        <v>113.12</v>
      </c>
      <c r="N203" s="44">
        <f t="shared" si="115"/>
        <v>113.12</v>
      </c>
      <c r="O203" s="44">
        <f t="shared" si="115"/>
        <v>113.12</v>
      </c>
      <c r="P203" s="44">
        <f t="shared" si="115"/>
        <v>113.12</v>
      </c>
      <c r="Q203" s="44">
        <f t="shared" si="115"/>
        <v>113.12</v>
      </c>
      <c r="R203" s="44">
        <f t="shared" si="115"/>
        <v>113.12</v>
      </c>
      <c r="S203" s="44">
        <f t="shared" si="115"/>
        <v>113.12</v>
      </c>
      <c r="T203" s="44">
        <f t="shared" si="115"/>
        <v>113.12</v>
      </c>
      <c r="U203" s="44">
        <f t="shared" si="115"/>
        <v>113.12</v>
      </c>
      <c r="V203" s="44">
        <f t="shared" si="115"/>
        <v>113.12</v>
      </c>
      <c r="W203" s="44">
        <f t="shared" si="115"/>
        <v>113.12</v>
      </c>
      <c r="X203" s="44">
        <f t="shared" si="115"/>
        <v>113.12</v>
      </c>
      <c r="Y203" s="44">
        <f t="shared" si="115"/>
        <v>113.12</v>
      </c>
      <c r="Z203" s="44">
        <f t="shared" si="115"/>
        <v>113.12</v>
      </c>
      <c r="AA203" s="44">
        <f t="shared" si="115"/>
        <v>113.12</v>
      </c>
    </row>
    <row r="204" spans="1:27" ht="12.75" hidden="1" customHeight="1" outlineLevel="1" x14ac:dyDescent="0.2">
      <c r="A204" s="99" t="s">
        <v>1226</v>
      </c>
      <c r="B204" s="63" t="s">
        <v>83</v>
      </c>
      <c r="C204" s="43" t="s">
        <v>79</v>
      </c>
      <c r="D204" s="44">
        <v>3.92</v>
      </c>
      <c r="E204" s="44">
        <v>3.92</v>
      </c>
      <c r="F204" s="44">
        <v>3.92</v>
      </c>
      <c r="G204" s="44">
        <v>3.92</v>
      </c>
      <c r="H204" s="44">
        <v>3.92</v>
      </c>
      <c r="I204" s="44">
        <v>3.92</v>
      </c>
      <c r="J204" s="44">
        <v>3.92</v>
      </c>
      <c r="K204" s="44">
        <v>3.92</v>
      </c>
      <c r="L204" s="44">
        <v>3.92</v>
      </c>
      <c r="M204" s="44">
        <v>3.92</v>
      </c>
      <c r="N204" s="44">
        <v>3.92</v>
      </c>
      <c r="O204" s="44">
        <v>3.92</v>
      </c>
      <c r="P204" s="44">
        <v>3.92</v>
      </c>
      <c r="Q204" s="44">
        <v>3.92</v>
      </c>
      <c r="R204" s="44">
        <v>3.92</v>
      </c>
      <c r="S204" s="44">
        <v>3.92</v>
      </c>
      <c r="T204" s="44">
        <v>3.92</v>
      </c>
      <c r="U204" s="44">
        <v>3.92</v>
      </c>
      <c r="V204" s="44">
        <v>3.92</v>
      </c>
      <c r="W204" s="44">
        <v>3.92</v>
      </c>
      <c r="X204" s="44">
        <v>3.92</v>
      </c>
      <c r="Y204" s="44">
        <v>3.92</v>
      </c>
      <c r="Z204" s="44">
        <v>3.92</v>
      </c>
      <c r="AA204" s="44">
        <v>3.92</v>
      </c>
    </row>
    <row r="205" spans="1:27" ht="12.75" hidden="1" customHeight="1" outlineLevel="1" x14ac:dyDescent="0.2">
      <c r="A205" s="99" t="s">
        <v>1227</v>
      </c>
      <c r="B205" s="63" t="s">
        <v>81</v>
      </c>
      <c r="C205" s="43" t="s">
        <v>79</v>
      </c>
      <c r="D205" s="44">
        <f>$D$11</f>
        <v>216.36</v>
      </c>
      <c r="E205" s="44">
        <f t="shared" ref="E205:AA205" si="116">$D$11</f>
        <v>216.36</v>
      </c>
      <c r="F205" s="44">
        <f t="shared" si="116"/>
        <v>216.36</v>
      </c>
      <c r="G205" s="44">
        <f t="shared" si="116"/>
        <v>216.36</v>
      </c>
      <c r="H205" s="44">
        <f t="shared" si="116"/>
        <v>216.36</v>
      </c>
      <c r="I205" s="44">
        <f t="shared" si="116"/>
        <v>216.36</v>
      </c>
      <c r="J205" s="44">
        <f t="shared" si="116"/>
        <v>216.36</v>
      </c>
      <c r="K205" s="44">
        <f t="shared" si="116"/>
        <v>216.36</v>
      </c>
      <c r="L205" s="44">
        <f t="shared" si="116"/>
        <v>216.36</v>
      </c>
      <c r="M205" s="44">
        <f t="shared" si="116"/>
        <v>216.36</v>
      </c>
      <c r="N205" s="44">
        <f t="shared" si="116"/>
        <v>216.36</v>
      </c>
      <c r="O205" s="44">
        <f t="shared" si="116"/>
        <v>216.36</v>
      </c>
      <c r="P205" s="44">
        <f t="shared" si="116"/>
        <v>216.36</v>
      </c>
      <c r="Q205" s="44">
        <f t="shared" si="116"/>
        <v>216.36</v>
      </c>
      <c r="R205" s="44">
        <f>$D$11</f>
        <v>216.36</v>
      </c>
      <c r="S205" s="44">
        <f t="shared" si="116"/>
        <v>216.36</v>
      </c>
      <c r="T205" s="44">
        <f t="shared" si="116"/>
        <v>216.36</v>
      </c>
      <c r="U205" s="44">
        <f t="shared" si="116"/>
        <v>216.36</v>
      </c>
      <c r="V205" s="44">
        <f t="shared" si="116"/>
        <v>216.36</v>
      </c>
      <c r="W205" s="44">
        <f t="shared" si="116"/>
        <v>216.36</v>
      </c>
      <c r="X205" s="44">
        <f t="shared" si="116"/>
        <v>216.36</v>
      </c>
      <c r="Y205" s="44">
        <f t="shared" si="116"/>
        <v>216.36</v>
      </c>
      <c r="Z205" s="44">
        <f t="shared" si="116"/>
        <v>216.36</v>
      </c>
      <c r="AA205" s="44">
        <f t="shared" si="116"/>
        <v>216.36</v>
      </c>
    </row>
    <row r="206" spans="1:27" ht="12.75" customHeight="1" collapsed="1" x14ac:dyDescent="0.2">
      <c r="A206" s="98" t="s">
        <v>1228</v>
      </c>
      <c r="B206" s="28" t="str">
        <f>"09"&amp;"."&amp;$B$663&amp;"."&amp;$B$664</f>
        <v>09.08.2023</v>
      </c>
      <c r="C206" s="90" t="s">
        <v>76</v>
      </c>
      <c r="D206" s="91">
        <f>ROUND(((D207+D208+D210+D209)/1000),5)</f>
        <v>1.5982499999999999</v>
      </c>
      <c r="E206" s="91">
        <f>ROUND(((E207+E208+E210+E209)/1000),5)</f>
        <v>1.40404</v>
      </c>
      <c r="F206" s="91">
        <f>ROUND(((F207+F208+F210+F209)/1000),5)</f>
        <v>1.27976</v>
      </c>
      <c r="G206" s="91">
        <f t="shared" ref="G206:AA206" si="117">ROUND(((G207+G208+G210+G209)/1000),5)</f>
        <v>1.22614</v>
      </c>
      <c r="H206" s="91">
        <f t="shared" si="117"/>
        <v>1.2061299999999999</v>
      </c>
      <c r="I206" s="91">
        <f t="shared" si="117"/>
        <v>1.26725</v>
      </c>
      <c r="J206" s="91">
        <f t="shared" si="117"/>
        <v>1.50448</v>
      </c>
      <c r="K206" s="91">
        <f t="shared" si="117"/>
        <v>1.81307</v>
      </c>
      <c r="L206" s="91">
        <f t="shared" si="117"/>
        <v>2.1263100000000001</v>
      </c>
      <c r="M206" s="91">
        <f t="shared" si="117"/>
        <v>2.35276</v>
      </c>
      <c r="N206" s="91">
        <f t="shared" si="117"/>
        <v>2.4099900000000001</v>
      </c>
      <c r="O206" s="91">
        <f t="shared" si="117"/>
        <v>2.4456699999999998</v>
      </c>
      <c r="P206" s="91">
        <f t="shared" si="117"/>
        <v>2.43059</v>
      </c>
      <c r="Q206" s="91">
        <f t="shared" si="117"/>
        <v>2.4161199999999998</v>
      </c>
      <c r="R206" s="91">
        <f t="shared" si="117"/>
        <v>2.43411</v>
      </c>
      <c r="S206" s="91">
        <f t="shared" si="117"/>
        <v>2.4760300000000002</v>
      </c>
      <c r="T206" s="91">
        <f t="shared" si="117"/>
        <v>2.4931399999999999</v>
      </c>
      <c r="U206" s="91">
        <f t="shared" si="117"/>
        <v>2.4144899999999998</v>
      </c>
      <c r="V206" s="91">
        <f t="shared" si="117"/>
        <v>2.32674</v>
      </c>
      <c r="W206" s="91">
        <f t="shared" si="117"/>
        <v>2.2460300000000002</v>
      </c>
      <c r="X206" s="91">
        <f t="shared" si="117"/>
        <v>2.2151700000000001</v>
      </c>
      <c r="Y206" s="91">
        <f t="shared" si="117"/>
        <v>2.30966</v>
      </c>
      <c r="Z206" s="91">
        <f t="shared" si="117"/>
        <v>2.0885199999999999</v>
      </c>
      <c r="AA206" s="91">
        <f t="shared" si="117"/>
        <v>1.8150299999999999</v>
      </c>
    </row>
    <row r="207" spans="1:27" ht="12.75" hidden="1" customHeight="1" outlineLevel="1" x14ac:dyDescent="0.2">
      <c r="A207" s="99" t="s">
        <v>1229</v>
      </c>
      <c r="B207" s="63" t="s">
        <v>238</v>
      </c>
      <c r="C207" s="43" t="s">
        <v>79</v>
      </c>
      <c r="D207" s="44">
        <v>1264.8499999999999</v>
      </c>
      <c r="E207" s="44">
        <v>1070.6400000000001</v>
      </c>
      <c r="F207" s="44">
        <v>946.36</v>
      </c>
      <c r="G207" s="44">
        <v>892.74</v>
      </c>
      <c r="H207" s="44">
        <v>872.73</v>
      </c>
      <c r="I207" s="44">
        <v>933.85</v>
      </c>
      <c r="J207" s="44">
        <v>1171.08</v>
      </c>
      <c r="K207" s="44">
        <v>1479.67</v>
      </c>
      <c r="L207" s="44">
        <v>1792.91</v>
      </c>
      <c r="M207" s="44">
        <v>2019.36</v>
      </c>
      <c r="N207" s="44">
        <v>2076.59</v>
      </c>
      <c r="O207" s="44">
        <v>2112.27</v>
      </c>
      <c r="P207" s="44">
        <v>2097.19</v>
      </c>
      <c r="Q207" s="44">
        <v>2082.7199999999998</v>
      </c>
      <c r="R207" s="44">
        <v>2100.71</v>
      </c>
      <c r="S207" s="44">
        <v>2142.63</v>
      </c>
      <c r="T207" s="44">
        <v>2159.7399999999998</v>
      </c>
      <c r="U207" s="44">
        <v>2081.09</v>
      </c>
      <c r="V207" s="44">
        <v>1993.34</v>
      </c>
      <c r="W207" s="44">
        <v>1912.63</v>
      </c>
      <c r="X207" s="44">
        <v>1881.77</v>
      </c>
      <c r="Y207" s="44">
        <v>1976.26</v>
      </c>
      <c r="Z207" s="44">
        <v>1755.12</v>
      </c>
      <c r="AA207" s="44">
        <v>1481.63</v>
      </c>
    </row>
    <row r="208" spans="1:27" ht="12.75" hidden="1" customHeight="1" outlineLevel="1" x14ac:dyDescent="0.2">
      <c r="A208" s="99" t="s">
        <v>1230</v>
      </c>
      <c r="B208" s="63" t="s">
        <v>90</v>
      </c>
      <c r="C208" s="43" t="s">
        <v>79</v>
      </c>
      <c r="D208" s="44">
        <f>$D$168</f>
        <v>113.12</v>
      </c>
      <c r="E208" s="44">
        <f>$D$168</f>
        <v>113.12</v>
      </c>
      <c r="F208" s="44">
        <f t="shared" ref="F208:AA208" si="118">$D$168</f>
        <v>113.12</v>
      </c>
      <c r="G208" s="44">
        <f t="shared" si="118"/>
        <v>113.12</v>
      </c>
      <c r="H208" s="44">
        <f t="shared" si="118"/>
        <v>113.12</v>
      </c>
      <c r="I208" s="44">
        <f t="shared" si="118"/>
        <v>113.12</v>
      </c>
      <c r="J208" s="44">
        <f t="shared" si="118"/>
        <v>113.12</v>
      </c>
      <c r="K208" s="44">
        <f t="shared" si="118"/>
        <v>113.12</v>
      </c>
      <c r="L208" s="44">
        <f t="shared" si="118"/>
        <v>113.12</v>
      </c>
      <c r="M208" s="44">
        <f t="shared" si="118"/>
        <v>113.12</v>
      </c>
      <c r="N208" s="44">
        <f t="shared" si="118"/>
        <v>113.12</v>
      </c>
      <c r="O208" s="44">
        <f t="shared" si="118"/>
        <v>113.12</v>
      </c>
      <c r="P208" s="44">
        <f t="shared" si="118"/>
        <v>113.12</v>
      </c>
      <c r="Q208" s="44">
        <f t="shared" si="118"/>
        <v>113.12</v>
      </c>
      <c r="R208" s="44">
        <f t="shared" si="118"/>
        <v>113.12</v>
      </c>
      <c r="S208" s="44">
        <f t="shared" si="118"/>
        <v>113.12</v>
      </c>
      <c r="T208" s="44">
        <f t="shared" si="118"/>
        <v>113.12</v>
      </c>
      <c r="U208" s="44">
        <f t="shared" si="118"/>
        <v>113.12</v>
      </c>
      <c r="V208" s="44">
        <f t="shared" si="118"/>
        <v>113.12</v>
      </c>
      <c r="W208" s="44">
        <f t="shared" si="118"/>
        <v>113.12</v>
      </c>
      <c r="X208" s="44">
        <f t="shared" si="118"/>
        <v>113.12</v>
      </c>
      <c r="Y208" s="44">
        <f t="shared" si="118"/>
        <v>113.12</v>
      </c>
      <c r="Z208" s="44">
        <f t="shared" si="118"/>
        <v>113.12</v>
      </c>
      <c r="AA208" s="44">
        <f t="shared" si="118"/>
        <v>113.12</v>
      </c>
    </row>
    <row r="209" spans="1:27" ht="12.75" hidden="1" customHeight="1" outlineLevel="1" x14ac:dyDescent="0.2">
      <c r="A209" s="99" t="s">
        <v>1231</v>
      </c>
      <c r="B209" s="63" t="s">
        <v>83</v>
      </c>
      <c r="C209" s="43" t="s">
        <v>79</v>
      </c>
      <c r="D209" s="44">
        <v>3.92</v>
      </c>
      <c r="E209" s="44">
        <v>3.92</v>
      </c>
      <c r="F209" s="44">
        <v>3.92</v>
      </c>
      <c r="G209" s="44">
        <v>3.92</v>
      </c>
      <c r="H209" s="44">
        <v>3.92</v>
      </c>
      <c r="I209" s="44">
        <v>3.92</v>
      </c>
      <c r="J209" s="44">
        <v>3.92</v>
      </c>
      <c r="K209" s="44">
        <v>3.92</v>
      </c>
      <c r="L209" s="44">
        <v>3.92</v>
      </c>
      <c r="M209" s="44">
        <v>3.92</v>
      </c>
      <c r="N209" s="44">
        <v>3.92</v>
      </c>
      <c r="O209" s="44">
        <v>3.92</v>
      </c>
      <c r="P209" s="44">
        <v>3.92</v>
      </c>
      <c r="Q209" s="44">
        <v>3.92</v>
      </c>
      <c r="R209" s="44">
        <v>3.92</v>
      </c>
      <c r="S209" s="44">
        <v>3.92</v>
      </c>
      <c r="T209" s="44">
        <v>3.92</v>
      </c>
      <c r="U209" s="44">
        <v>3.92</v>
      </c>
      <c r="V209" s="44">
        <v>3.92</v>
      </c>
      <c r="W209" s="44">
        <v>3.92</v>
      </c>
      <c r="X209" s="44">
        <v>3.92</v>
      </c>
      <c r="Y209" s="44">
        <v>3.92</v>
      </c>
      <c r="Z209" s="44">
        <v>3.92</v>
      </c>
      <c r="AA209" s="44">
        <v>3.92</v>
      </c>
    </row>
    <row r="210" spans="1:27" ht="12.75" hidden="1" customHeight="1" outlineLevel="1" x14ac:dyDescent="0.2">
      <c r="A210" s="99" t="s">
        <v>1232</v>
      </c>
      <c r="B210" s="63" t="s">
        <v>81</v>
      </c>
      <c r="C210" s="43" t="s">
        <v>79</v>
      </c>
      <c r="D210" s="44">
        <f>$D$11</f>
        <v>216.36</v>
      </c>
      <c r="E210" s="44">
        <f t="shared" ref="E210:AA210" si="119">$D$11</f>
        <v>216.36</v>
      </c>
      <c r="F210" s="44">
        <f t="shared" si="119"/>
        <v>216.36</v>
      </c>
      <c r="G210" s="44">
        <f t="shared" si="119"/>
        <v>216.36</v>
      </c>
      <c r="H210" s="44">
        <f t="shared" si="119"/>
        <v>216.36</v>
      </c>
      <c r="I210" s="44">
        <f t="shared" si="119"/>
        <v>216.36</v>
      </c>
      <c r="J210" s="44">
        <f t="shared" si="119"/>
        <v>216.36</v>
      </c>
      <c r="K210" s="44">
        <f t="shared" si="119"/>
        <v>216.36</v>
      </c>
      <c r="L210" s="44">
        <f t="shared" si="119"/>
        <v>216.36</v>
      </c>
      <c r="M210" s="44">
        <f t="shared" si="119"/>
        <v>216.36</v>
      </c>
      <c r="N210" s="44">
        <f t="shared" si="119"/>
        <v>216.36</v>
      </c>
      <c r="O210" s="44">
        <f t="shared" si="119"/>
        <v>216.36</v>
      </c>
      <c r="P210" s="44">
        <f t="shared" si="119"/>
        <v>216.36</v>
      </c>
      <c r="Q210" s="44">
        <f t="shared" si="119"/>
        <v>216.36</v>
      </c>
      <c r="R210" s="44">
        <f>$D$11</f>
        <v>216.36</v>
      </c>
      <c r="S210" s="44">
        <f t="shared" si="119"/>
        <v>216.36</v>
      </c>
      <c r="T210" s="44">
        <f t="shared" si="119"/>
        <v>216.36</v>
      </c>
      <c r="U210" s="44">
        <f t="shared" si="119"/>
        <v>216.36</v>
      </c>
      <c r="V210" s="44">
        <f t="shared" si="119"/>
        <v>216.36</v>
      </c>
      <c r="W210" s="44">
        <f t="shared" si="119"/>
        <v>216.36</v>
      </c>
      <c r="X210" s="44">
        <f t="shared" si="119"/>
        <v>216.36</v>
      </c>
      <c r="Y210" s="44">
        <f t="shared" si="119"/>
        <v>216.36</v>
      </c>
      <c r="Z210" s="44">
        <f t="shared" si="119"/>
        <v>216.36</v>
      </c>
      <c r="AA210" s="44">
        <f t="shared" si="119"/>
        <v>216.36</v>
      </c>
    </row>
    <row r="211" spans="1:27" ht="12.75" customHeight="1" collapsed="1" x14ac:dyDescent="0.2">
      <c r="A211" s="98" t="s">
        <v>1233</v>
      </c>
      <c r="B211" s="28" t="str">
        <f>"10"&amp;"."&amp;$B$663&amp;"."&amp;$B$664</f>
        <v>10.08.2023</v>
      </c>
      <c r="C211" s="90" t="s">
        <v>76</v>
      </c>
      <c r="D211" s="91">
        <f>ROUND(((D212+D213+D215+D214)/1000),5)</f>
        <v>1.6417999999999999</v>
      </c>
      <c r="E211" s="91">
        <f>ROUND(((E212+E213+E215+E214)/1000),5)</f>
        <v>1.4028099999999999</v>
      </c>
      <c r="F211" s="91">
        <f>ROUND(((F212+F213+F215+F214)/1000),5)</f>
        <v>1.2823</v>
      </c>
      <c r="G211" s="91">
        <f t="shared" ref="G211:AA211" si="120">ROUND(((G212+G213+G215+G214)/1000),5)</f>
        <v>1.2301</v>
      </c>
      <c r="H211" s="91">
        <f t="shared" si="120"/>
        <v>1.2009300000000001</v>
      </c>
      <c r="I211" s="91">
        <f t="shared" si="120"/>
        <v>1.2962400000000001</v>
      </c>
      <c r="J211" s="91">
        <f t="shared" si="120"/>
        <v>1.4635</v>
      </c>
      <c r="K211" s="91">
        <f t="shared" si="120"/>
        <v>1.80844</v>
      </c>
      <c r="L211" s="91">
        <f t="shared" si="120"/>
        <v>2.0904099999999999</v>
      </c>
      <c r="M211" s="91">
        <f t="shared" si="120"/>
        <v>2.2362600000000001</v>
      </c>
      <c r="N211" s="91">
        <f t="shared" si="120"/>
        <v>2.3437000000000001</v>
      </c>
      <c r="O211" s="91">
        <f t="shared" si="120"/>
        <v>2.3477299999999999</v>
      </c>
      <c r="P211" s="91">
        <f t="shared" si="120"/>
        <v>2.3311000000000002</v>
      </c>
      <c r="Q211" s="91">
        <f t="shared" si="120"/>
        <v>2.3538899999999998</v>
      </c>
      <c r="R211" s="91">
        <f t="shared" si="120"/>
        <v>2.4046699999999999</v>
      </c>
      <c r="S211" s="91">
        <f t="shared" si="120"/>
        <v>2.4177399999999998</v>
      </c>
      <c r="T211" s="91">
        <f t="shared" si="120"/>
        <v>2.4020299999999999</v>
      </c>
      <c r="U211" s="91">
        <f t="shared" si="120"/>
        <v>2.3801899999999998</v>
      </c>
      <c r="V211" s="91">
        <f t="shared" si="120"/>
        <v>2.3595899999999999</v>
      </c>
      <c r="W211" s="91">
        <f t="shared" si="120"/>
        <v>2.2431000000000001</v>
      </c>
      <c r="X211" s="91">
        <f t="shared" si="120"/>
        <v>2.22322</v>
      </c>
      <c r="Y211" s="91">
        <f t="shared" si="120"/>
        <v>2.1666400000000001</v>
      </c>
      <c r="Z211" s="91">
        <f t="shared" si="120"/>
        <v>2.0001600000000002</v>
      </c>
      <c r="AA211" s="91">
        <f t="shared" si="120"/>
        <v>1.74163</v>
      </c>
    </row>
    <row r="212" spans="1:27" ht="12.75" hidden="1" customHeight="1" outlineLevel="1" x14ac:dyDescent="0.2">
      <c r="A212" s="99" t="s">
        <v>1234</v>
      </c>
      <c r="B212" s="63" t="s">
        <v>238</v>
      </c>
      <c r="C212" s="43" t="s">
        <v>79</v>
      </c>
      <c r="D212" s="44">
        <v>1308.4000000000001</v>
      </c>
      <c r="E212" s="44">
        <v>1069.4100000000001</v>
      </c>
      <c r="F212" s="44">
        <v>948.9</v>
      </c>
      <c r="G212" s="44">
        <v>896.7</v>
      </c>
      <c r="H212" s="44">
        <v>867.53</v>
      </c>
      <c r="I212" s="44">
        <v>962.84</v>
      </c>
      <c r="J212" s="44">
        <v>1130.0999999999999</v>
      </c>
      <c r="K212" s="44">
        <v>1475.04</v>
      </c>
      <c r="L212" s="44">
        <v>1757.01</v>
      </c>
      <c r="M212" s="44">
        <v>1902.86</v>
      </c>
      <c r="N212" s="44">
        <v>2010.3</v>
      </c>
      <c r="O212" s="44">
        <v>2014.33</v>
      </c>
      <c r="P212" s="44">
        <v>1997.7</v>
      </c>
      <c r="Q212" s="44">
        <v>2020.49</v>
      </c>
      <c r="R212" s="44">
        <v>2071.27</v>
      </c>
      <c r="S212" s="44">
        <v>2084.34</v>
      </c>
      <c r="T212" s="44">
        <v>2068.63</v>
      </c>
      <c r="U212" s="44">
        <v>2046.79</v>
      </c>
      <c r="V212" s="44">
        <v>2026.19</v>
      </c>
      <c r="W212" s="44">
        <v>1909.7</v>
      </c>
      <c r="X212" s="44">
        <v>1889.82</v>
      </c>
      <c r="Y212" s="44">
        <v>1833.24</v>
      </c>
      <c r="Z212" s="44">
        <v>1666.76</v>
      </c>
      <c r="AA212" s="44">
        <v>1408.23</v>
      </c>
    </row>
    <row r="213" spans="1:27" ht="12.75" hidden="1" customHeight="1" outlineLevel="1" x14ac:dyDescent="0.2">
      <c r="A213" s="99" t="s">
        <v>1235</v>
      </c>
      <c r="B213" s="63" t="s">
        <v>90</v>
      </c>
      <c r="C213" s="43" t="s">
        <v>79</v>
      </c>
      <c r="D213" s="44">
        <f>$D$168</f>
        <v>113.12</v>
      </c>
      <c r="E213" s="44">
        <f>$D$168</f>
        <v>113.12</v>
      </c>
      <c r="F213" s="44">
        <f t="shared" ref="F213:AA213" si="121">$D$168</f>
        <v>113.12</v>
      </c>
      <c r="G213" s="44">
        <f t="shared" si="121"/>
        <v>113.12</v>
      </c>
      <c r="H213" s="44">
        <f t="shared" si="121"/>
        <v>113.12</v>
      </c>
      <c r="I213" s="44">
        <f t="shared" si="121"/>
        <v>113.12</v>
      </c>
      <c r="J213" s="44">
        <f t="shared" si="121"/>
        <v>113.12</v>
      </c>
      <c r="K213" s="44">
        <f t="shared" si="121"/>
        <v>113.12</v>
      </c>
      <c r="L213" s="44">
        <f t="shared" si="121"/>
        <v>113.12</v>
      </c>
      <c r="M213" s="44">
        <f t="shared" si="121"/>
        <v>113.12</v>
      </c>
      <c r="N213" s="44">
        <f t="shared" si="121"/>
        <v>113.12</v>
      </c>
      <c r="O213" s="44">
        <f t="shared" si="121"/>
        <v>113.12</v>
      </c>
      <c r="P213" s="44">
        <f t="shared" si="121"/>
        <v>113.12</v>
      </c>
      <c r="Q213" s="44">
        <f t="shared" si="121"/>
        <v>113.12</v>
      </c>
      <c r="R213" s="44">
        <f t="shared" si="121"/>
        <v>113.12</v>
      </c>
      <c r="S213" s="44">
        <f t="shared" si="121"/>
        <v>113.12</v>
      </c>
      <c r="T213" s="44">
        <f t="shared" si="121"/>
        <v>113.12</v>
      </c>
      <c r="U213" s="44">
        <f t="shared" si="121"/>
        <v>113.12</v>
      </c>
      <c r="V213" s="44">
        <f t="shared" si="121"/>
        <v>113.12</v>
      </c>
      <c r="W213" s="44">
        <f t="shared" si="121"/>
        <v>113.12</v>
      </c>
      <c r="X213" s="44">
        <f t="shared" si="121"/>
        <v>113.12</v>
      </c>
      <c r="Y213" s="44">
        <f t="shared" si="121"/>
        <v>113.12</v>
      </c>
      <c r="Z213" s="44">
        <f t="shared" si="121"/>
        <v>113.12</v>
      </c>
      <c r="AA213" s="44">
        <f t="shared" si="121"/>
        <v>113.12</v>
      </c>
    </row>
    <row r="214" spans="1:27" ht="12.75" hidden="1" customHeight="1" outlineLevel="1" x14ac:dyDescent="0.2">
      <c r="A214" s="99" t="s">
        <v>1236</v>
      </c>
      <c r="B214" s="63" t="s">
        <v>83</v>
      </c>
      <c r="C214" s="43" t="s">
        <v>79</v>
      </c>
      <c r="D214" s="44">
        <v>3.92</v>
      </c>
      <c r="E214" s="44">
        <v>3.92</v>
      </c>
      <c r="F214" s="44">
        <v>3.92</v>
      </c>
      <c r="G214" s="44">
        <v>3.92</v>
      </c>
      <c r="H214" s="44">
        <v>3.92</v>
      </c>
      <c r="I214" s="44">
        <v>3.92</v>
      </c>
      <c r="J214" s="44">
        <v>3.92</v>
      </c>
      <c r="K214" s="44">
        <v>3.92</v>
      </c>
      <c r="L214" s="44">
        <v>3.92</v>
      </c>
      <c r="M214" s="44">
        <v>3.92</v>
      </c>
      <c r="N214" s="44">
        <v>3.92</v>
      </c>
      <c r="O214" s="44">
        <v>3.92</v>
      </c>
      <c r="P214" s="44">
        <v>3.92</v>
      </c>
      <c r="Q214" s="44">
        <v>3.92</v>
      </c>
      <c r="R214" s="44">
        <v>3.92</v>
      </c>
      <c r="S214" s="44">
        <v>3.92</v>
      </c>
      <c r="T214" s="44">
        <v>3.92</v>
      </c>
      <c r="U214" s="44">
        <v>3.92</v>
      </c>
      <c r="V214" s="44">
        <v>3.92</v>
      </c>
      <c r="W214" s="44">
        <v>3.92</v>
      </c>
      <c r="X214" s="44">
        <v>3.92</v>
      </c>
      <c r="Y214" s="44">
        <v>3.92</v>
      </c>
      <c r="Z214" s="44">
        <v>3.92</v>
      </c>
      <c r="AA214" s="44">
        <v>3.92</v>
      </c>
    </row>
    <row r="215" spans="1:27" ht="12.75" hidden="1" customHeight="1" outlineLevel="1" x14ac:dyDescent="0.2">
      <c r="A215" s="99" t="s">
        <v>1237</v>
      </c>
      <c r="B215" s="63" t="s">
        <v>81</v>
      </c>
      <c r="C215" s="43" t="s">
        <v>79</v>
      </c>
      <c r="D215" s="44">
        <f>$D$11</f>
        <v>216.36</v>
      </c>
      <c r="E215" s="44">
        <f t="shared" ref="E215:AA215" si="122">$D$11</f>
        <v>216.36</v>
      </c>
      <c r="F215" s="44">
        <f t="shared" si="122"/>
        <v>216.36</v>
      </c>
      <c r="G215" s="44">
        <f t="shared" si="122"/>
        <v>216.36</v>
      </c>
      <c r="H215" s="44">
        <f t="shared" si="122"/>
        <v>216.36</v>
      </c>
      <c r="I215" s="44">
        <f t="shared" si="122"/>
        <v>216.36</v>
      </c>
      <c r="J215" s="44">
        <f t="shared" si="122"/>
        <v>216.36</v>
      </c>
      <c r="K215" s="44">
        <f t="shared" si="122"/>
        <v>216.36</v>
      </c>
      <c r="L215" s="44">
        <f t="shared" si="122"/>
        <v>216.36</v>
      </c>
      <c r="M215" s="44">
        <f t="shared" si="122"/>
        <v>216.36</v>
      </c>
      <c r="N215" s="44">
        <f t="shared" si="122"/>
        <v>216.36</v>
      </c>
      <c r="O215" s="44">
        <f t="shared" si="122"/>
        <v>216.36</v>
      </c>
      <c r="P215" s="44">
        <f t="shared" si="122"/>
        <v>216.36</v>
      </c>
      <c r="Q215" s="44">
        <f t="shared" si="122"/>
        <v>216.36</v>
      </c>
      <c r="R215" s="44">
        <f>$D$11</f>
        <v>216.36</v>
      </c>
      <c r="S215" s="44">
        <f t="shared" si="122"/>
        <v>216.36</v>
      </c>
      <c r="T215" s="44">
        <f t="shared" si="122"/>
        <v>216.36</v>
      </c>
      <c r="U215" s="44">
        <f t="shared" si="122"/>
        <v>216.36</v>
      </c>
      <c r="V215" s="44">
        <f t="shared" si="122"/>
        <v>216.36</v>
      </c>
      <c r="W215" s="44">
        <f t="shared" si="122"/>
        <v>216.36</v>
      </c>
      <c r="X215" s="44">
        <f t="shared" si="122"/>
        <v>216.36</v>
      </c>
      <c r="Y215" s="44">
        <f t="shared" si="122"/>
        <v>216.36</v>
      </c>
      <c r="Z215" s="44">
        <f t="shared" si="122"/>
        <v>216.36</v>
      </c>
      <c r="AA215" s="44">
        <f t="shared" si="122"/>
        <v>216.36</v>
      </c>
    </row>
    <row r="216" spans="1:27" ht="12.75" customHeight="1" collapsed="1" x14ac:dyDescent="0.2">
      <c r="A216" s="98" t="s">
        <v>1238</v>
      </c>
      <c r="B216" s="28" t="str">
        <f>"11"&amp;"."&amp;$B$663&amp;"."&amp;$B$664</f>
        <v>11.08.2023</v>
      </c>
      <c r="C216" s="90" t="s">
        <v>76</v>
      </c>
      <c r="D216" s="91">
        <f>ROUND(((D217+D218+D220+D219)/1000),5)</f>
        <v>1.4855799999999999</v>
      </c>
      <c r="E216" s="91">
        <f>ROUND(((E217+E218+E220+E219)/1000),5)</f>
        <v>1.26952</v>
      </c>
      <c r="F216" s="91">
        <f>ROUND(((F217+F218+F220+F219)/1000),5)</f>
        <v>1.1778900000000001</v>
      </c>
      <c r="G216" s="91">
        <f t="shared" ref="G216:AA216" si="123">ROUND(((G217+G218+G220+G219)/1000),5)</f>
        <v>1.13171</v>
      </c>
      <c r="H216" s="91">
        <f t="shared" si="123"/>
        <v>0.38091000000000003</v>
      </c>
      <c r="I216" s="91">
        <f t="shared" si="123"/>
        <v>1.14331</v>
      </c>
      <c r="J216" s="91">
        <f t="shared" si="123"/>
        <v>1.2847299999999999</v>
      </c>
      <c r="K216" s="91">
        <f t="shared" si="123"/>
        <v>1.7648999999999999</v>
      </c>
      <c r="L216" s="91">
        <f t="shared" si="123"/>
        <v>2.0305599999999999</v>
      </c>
      <c r="M216" s="91">
        <f t="shared" si="123"/>
        <v>2.24899</v>
      </c>
      <c r="N216" s="91">
        <f t="shared" si="123"/>
        <v>2.31521</v>
      </c>
      <c r="O216" s="91">
        <f t="shared" si="123"/>
        <v>2.3041700000000001</v>
      </c>
      <c r="P216" s="91">
        <f t="shared" si="123"/>
        <v>2.3308800000000001</v>
      </c>
      <c r="Q216" s="91">
        <f t="shared" si="123"/>
        <v>2.3990999999999998</v>
      </c>
      <c r="R216" s="91">
        <f t="shared" si="123"/>
        <v>2.4797400000000001</v>
      </c>
      <c r="S216" s="91">
        <f t="shared" si="123"/>
        <v>2.4525299999999999</v>
      </c>
      <c r="T216" s="91">
        <f t="shared" si="123"/>
        <v>2.4570599999999998</v>
      </c>
      <c r="U216" s="91">
        <f t="shared" si="123"/>
        <v>2.4511500000000002</v>
      </c>
      <c r="V216" s="91">
        <f t="shared" si="123"/>
        <v>2.4260700000000002</v>
      </c>
      <c r="W216" s="91">
        <f t="shared" si="123"/>
        <v>2.41445</v>
      </c>
      <c r="X216" s="91">
        <f t="shared" si="123"/>
        <v>2.4303599999999999</v>
      </c>
      <c r="Y216" s="91">
        <f t="shared" si="123"/>
        <v>2.4198</v>
      </c>
      <c r="Z216" s="91">
        <f t="shared" si="123"/>
        <v>2.1903700000000002</v>
      </c>
      <c r="AA216" s="91">
        <f t="shared" si="123"/>
        <v>1.8405</v>
      </c>
    </row>
    <row r="217" spans="1:27" ht="12.75" hidden="1" customHeight="1" outlineLevel="1" x14ac:dyDescent="0.2">
      <c r="A217" s="99" t="s">
        <v>1239</v>
      </c>
      <c r="B217" s="63" t="s">
        <v>238</v>
      </c>
      <c r="C217" s="43" t="s">
        <v>79</v>
      </c>
      <c r="D217" s="44">
        <v>1152.18</v>
      </c>
      <c r="E217" s="44">
        <v>936.12</v>
      </c>
      <c r="F217" s="44">
        <v>844.49</v>
      </c>
      <c r="G217" s="44">
        <v>798.31</v>
      </c>
      <c r="H217" s="44">
        <v>47.51</v>
      </c>
      <c r="I217" s="44">
        <v>809.91</v>
      </c>
      <c r="J217" s="44">
        <v>951.33</v>
      </c>
      <c r="K217" s="44">
        <v>1431.5</v>
      </c>
      <c r="L217" s="44">
        <v>1697.16</v>
      </c>
      <c r="M217" s="44">
        <v>1915.59</v>
      </c>
      <c r="N217" s="44">
        <v>1981.81</v>
      </c>
      <c r="O217" s="44">
        <v>1970.77</v>
      </c>
      <c r="P217" s="44">
        <v>1997.48</v>
      </c>
      <c r="Q217" s="44">
        <v>2065.6999999999998</v>
      </c>
      <c r="R217" s="44">
        <v>2146.34</v>
      </c>
      <c r="S217" s="44">
        <v>2119.13</v>
      </c>
      <c r="T217" s="44">
        <v>2123.66</v>
      </c>
      <c r="U217" s="44">
        <v>2117.75</v>
      </c>
      <c r="V217" s="44">
        <v>2092.67</v>
      </c>
      <c r="W217" s="44">
        <v>2081.0500000000002</v>
      </c>
      <c r="X217" s="44">
        <v>2096.96</v>
      </c>
      <c r="Y217" s="44">
        <v>2086.4</v>
      </c>
      <c r="Z217" s="44">
        <v>1856.97</v>
      </c>
      <c r="AA217" s="44">
        <v>1507.1</v>
      </c>
    </row>
    <row r="218" spans="1:27" ht="12.75" hidden="1" customHeight="1" outlineLevel="1" x14ac:dyDescent="0.2">
      <c r="A218" s="99" t="s">
        <v>1240</v>
      </c>
      <c r="B218" s="63" t="s">
        <v>90</v>
      </c>
      <c r="C218" s="43" t="s">
        <v>79</v>
      </c>
      <c r="D218" s="44">
        <f>$D$168</f>
        <v>113.12</v>
      </c>
      <c r="E218" s="44">
        <f>$D$168</f>
        <v>113.12</v>
      </c>
      <c r="F218" s="44">
        <f t="shared" ref="F218:AA218" si="124">$D$168</f>
        <v>113.12</v>
      </c>
      <c r="G218" s="44">
        <f t="shared" si="124"/>
        <v>113.12</v>
      </c>
      <c r="H218" s="44">
        <f t="shared" si="124"/>
        <v>113.12</v>
      </c>
      <c r="I218" s="44">
        <f t="shared" si="124"/>
        <v>113.12</v>
      </c>
      <c r="J218" s="44">
        <f t="shared" si="124"/>
        <v>113.12</v>
      </c>
      <c r="K218" s="44">
        <f t="shared" si="124"/>
        <v>113.12</v>
      </c>
      <c r="L218" s="44">
        <f t="shared" si="124"/>
        <v>113.12</v>
      </c>
      <c r="M218" s="44">
        <f t="shared" si="124"/>
        <v>113.12</v>
      </c>
      <c r="N218" s="44">
        <f t="shared" si="124"/>
        <v>113.12</v>
      </c>
      <c r="O218" s="44">
        <f t="shared" si="124"/>
        <v>113.12</v>
      </c>
      <c r="P218" s="44">
        <f t="shared" si="124"/>
        <v>113.12</v>
      </c>
      <c r="Q218" s="44">
        <f t="shared" si="124"/>
        <v>113.12</v>
      </c>
      <c r="R218" s="44">
        <f t="shared" si="124"/>
        <v>113.12</v>
      </c>
      <c r="S218" s="44">
        <f t="shared" si="124"/>
        <v>113.12</v>
      </c>
      <c r="T218" s="44">
        <f t="shared" si="124"/>
        <v>113.12</v>
      </c>
      <c r="U218" s="44">
        <f t="shared" si="124"/>
        <v>113.12</v>
      </c>
      <c r="V218" s="44">
        <f t="shared" si="124"/>
        <v>113.12</v>
      </c>
      <c r="W218" s="44">
        <f t="shared" si="124"/>
        <v>113.12</v>
      </c>
      <c r="X218" s="44">
        <f t="shared" si="124"/>
        <v>113.12</v>
      </c>
      <c r="Y218" s="44">
        <f t="shared" si="124"/>
        <v>113.12</v>
      </c>
      <c r="Z218" s="44">
        <f t="shared" si="124"/>
        <v>113.12</v>
      </c>
      <c r="AA218" s="44">
        <f t="shared" si="124"/>
        <v>113.12</v>
      </c>
    </row>
    <row r="219" spans="1:27" ht="12.75" hidden="1" customHeight="1" outlineLevel="1" x14ac:dyDescent="0.2">
      <c r="A219" s="99" t="s">
        <v>1241</v>
      </c>
      <c r="B219" s="63" t="s">
        <v>83</v>
      </c>
      <c r="C219" s="43" t="s">
        <v>79</v>
      </c>
      <c r="D219" s="44">
        <v>3.92</v>
      </c>
      <c r="E219" s="44">
        <v>3.92</v>
      </c>
      <c r="F219" s="44">
        <v>3.92</v>
      </c>
      <c r="G219" s="44">
        <v>3.92</v>
      </c>
      <c r="H219" s="44">
        <v>3.92</v>
      </c>
      <c r="I219" s="44">
        <v>3.92</v>
      </c>
      <c r="J219" s="44">
        <v>3.92</v>
      </c>
      <c r="K219" s="44">
        <v>3.92</v>
      </c>
      <c r="L219" s="44">
        <v>3.92</v>
      </c>
      <c r="M219" s="44">
        <v>3.92</v>
      </c>
      <c r="N219" s="44">
        <v>3.92</v>
      </c>
      <c r="O219" s="44">
        <v>3.92</v>
      </c>
      <c r="P219" s="44">
        <v>3.92</v>
      </c>
      <c r="Q219" s="44">
        <v>3.92</v>
      </c>
      <c r="R219" s="44">
        <v>3.92</v>
      </c>
      <c r="S219" s="44">
        <v>3.92</v>
      </c>
      <c r="T219" s="44">
        <v>3.92</v>
      </c>
      <c r="U219" s="44">
        <v>3.92</v>
      </c>
      <c r="V219" s="44">
        <v>3.92</v>
      </c>
      <c r="W219" s="44">
        <v>3.92</v>
      </c>
      <c r="X219" s="44">
        <v>3.92</v>
      </c>
      <c r="Y219" s="44">
        <v>3.92</v>
      </c>
      <c r="Z219" s="44">
        <v>3.92</v>
      </c>
      <c r="AA219" s="44">
        <v>3.92</v>
      </c>
    </row>
    <row r="220" spans="1:27" ht="12.75" hidden="1" customHeight="1" outlineLevel="1" x14ac:dyDescent="0.2">
      <c r="A220" s="99" t="s">
        <v>1242</v>
      </c>
      <c r="B220" s="63" t="s">
        <v>81</v>
      </c>
      <c r="C220" s="43" t="s">
        <v>79</v>
      </c>
      <c r="D220" s="44">
        <f>$D$11</f>
        <v>216.36</v>
      </c>
      <c r="E220" s="44">
        <f t="shared" ref="E220:AA220" si="125">$D$11</f>
        <v>216.36</v>
      </c>
      <c r="F220" s="44">
        <f t="shared" si="125"/>
        <v>216.36</v>
      </c>
      <c r="G220" s="44">
        <f t="shared" si="125"/>
        <v>216.36</v>
      </c>
      <c r="H220" s="44">
        <f t="shared" si="125"/>
        <v>216.36</v>
      </c>
      <c r="I220" s="44">
        <f t="shared" si="125"/>
        <v>216.36</v>
      </c>
      <c r="J220" s="44">
        <f t="shared" si="125"/>
        <v>216.36</v>
      </c>
      <c r="K220" s="44">
        <f t="shared" si="125"/>
        <v>216.36</v>
      </c>
      <c r="L220" s="44">
        <f t="shared" si="125"/>
        <v>216.36</v>
      </c>
      <c r="M220" s="44">
        <f t="shared" si="125"/>
        <v>216.36</v>
      </c>
      <c r="N220" s="44">
        <f t="shared" si="125"/>
        <v>216.36</v>
      </c>
      <c r="O220" s="44">
        <f t="shared" si="125"/>
        <v>216.36</v>
      </c>
      <c r="P220" s="44">
        <f t="shared" si="125"/>
        <v>216.36</v>
      </c>
      <c r="Q220" s="44">
        <f t="shared" si="125"/>
        <v>216.36</v>
      </c>
      <c r="R220" s="44">
        <f>$D$11</f>
        <v>216.36</v>
      </c>
      <c r="S220" s="44">
        <f t="shared" si="125"/>
        <v>216.36</v>
      </c>
      <c r="T220" s="44">
        <f t="shared" si="125"/>
        <v>216.36</v>
      </c>
      <c r="U220" s="44">
        <f t="shared" si="125"/>
        <v>216.36</v>
      </c>
      <c r="V220" s="44">
        <f t="shared" si="125"/>
        <v>216.36</v>
      </c>
      <c r="W220" s="44">
        <f t="shared" si="125"/>
        <v>216.36</v>
      </c>
      <c r="X220" s="44">
        <f t="shared" si="125"/>
        <v>216.36</v>
      </c>
      <c r="Y220" s="44">
        <f t="shared" si="125"/>
        <v>216.36</v>
      </c>
      <c r="Z220" s="44">
        <f t="shared" si="125"/>
        <v>216.36</v>
      </c>
      <c r="AA220" s="44">
        <f t="shared" si="125"/>
        <v>216.36</v>
      </c>
    </row>
    <row r="221" spans="1:27" ht="12.75" customHeight="1" collapsed="1" x14ac:dyDescent="0.2">
      <c r="A221" s="98" t="s">
        <v>1243</v>
      </c>
      <c r="B221" s="28" t="str">
        <f>"12"&amp;"."&amp;$B$663&amp;"."&amp;$B$664</f>
        <v>12.08.2023</v>
      </c>
      <c r="C221" s="90" t="s">
        <v>76</v>
      </c>
      <c r="D221" s="91">
        <f>ROUND(((D222+D223+D225+D224)/1000),5)</f>
        <v>1.7154100000000001</v>
      </c>
      <c r="E221" s="91">
        <f>ROUND(((E222+E223+E225+E224)/1000),5)</f>
        <v>1.6380999999999999</v>
      </c>
      <c r="F221" s="91">
        <f>ROUND(((F222+F223+F225+F224)/1000),5)</f>
        <v>1.45238</v>
      </c>
      <c r="G221" s="91">
        <f t="shared" ref="G221:AA221" si="126">ROUND(((G222+G223+G225+G224)/1000),5)</f>
        <v>1.3492599999999999</v>
      </c>
      <c r="H221" s="91">
        <f t="shared" si="126"/>
        <v>1.3080000000000001</v>
      </c>
      <c r="I221" s="91">
        <f t="shared" si="126"/>
        <v>1.32962</v>
      </c>
      <c r="J221" s="91">
        <f t="shared" si="126"/>
        <v>1.4049799999999999</v>
      </c>
      <c r="K221" s="91">
        <f t="shared" si="126"/>
        <v>1.71611</v>
      </c>
      <c r="L221" s="91">
        <f t="shared" si="126"/>
        <v>2.0723199999999999</v>
      </c>
      <c r="M221" s="91">
        <f t="shared" si="126"/>
        <v>2.3484600000000002</v>
      </c>
      <c r="N221" s="91">
        <f t="shared" si="126"/>
        <v>2.4134799999999998</v>
      </c>
      <c r="O221" s="91">
        <f t="shared" si="126"/>
        <v>2.4274499999999999</v>
      </c>
      <c r="P221" s="91">
        <f t="shared" si="126"/>
        <v>2.4285399999999999</v>
      </c>
      <c r="Q221" s="91">
        <f t="shared" si="126"/>
        <v>2.4475099999999999</v>
      </c>
      <c r="R221" s="91">
        <f t="shared" si="126"/>
        <v>2.4437199999999999</v>
      </c>
      <c r="S221" s="91">
        <f t="shared" si="126"/>
        <v>2.4306299999999998</v>
      </c>
      <c r="T221" s="91">
        <f t="shared" si="126"/>
        <v>2.3766600000000002</v>
      </c>
      <c r="U221" s="91">
        <f t="shared" si="126"/>
        <v>2.2623500000000001</v>
      </c>
      <c r="V221" s="91">
        <f t="shared" si="126"/>
        <v>2.2305100000000002</v>
      </c>
      <c r="W221" s="91">
        <f t="shared" si="126"/>
        <v>2.1202700000000001</v>
      </c>
      <c r="X221" s="91">
        <f t="shared" si="126"/>
        <v>2.1197300000000001</v>
      </c>
      <c r="Y221" s="91">
        <f t="shared" si="126"/>
        <v>2.1559699999999999</v>
      </c>
      <c r="Z221" s="91">
        <f t="shared" si="126"/>
        <v>2.0827800000000001</v>
      </c>
      <c r="AA221" s="91">
        <f t="shared" si="126"/>
        <v>1.8206599999999999</v>
      </c>
    </row>
    <row r="222" spans="1:27" ht="12.75" hidden="1" customHeight="1" outlineLevel="1" x14ac:dyDescent="0.2">
      <c r="A222" s="99" t="s">
        <v>1244</v>
      </c>
      <c r="B222" s="63" t="s">
        <v>238</v>
      </c>
      <c r="C222" s="43" t="s">
        <v>79</v>
      </c>
      <c r="D222" s="44">
        <v>1382.01</v>
      </c>
      <c r="E222" s="44">
        <v>1304.7</v>
      </c>
      <c r="F222" s="44">
        <v>1118.98</v>
      </c>
      <c r="G222" s="44">
        <v>1015.86</v>
      </c>
      <c r="H222" s="44">
        <v>974.6</v>
      </c>
      <c r="I222" s="44">
        <v>996.22</v>
      </c>
      <c r="J222" s="44">
        <v>1071.58</v>
      </c>
      <c r="K222" s="44">
        <v>1382.71</v>
      </c>
      <c r="L222" s="44">
        <v>1738.92</v>
      </c>
      <c r="M222" s="44">
        <v>2015.06</v>
      </c>
      <c r="N222" s="44">
        <v>2080.08</v>
      </c>
      <c r="O222" s="44">
        <v>2094.0500000000002</v>
      </c>
      <c r="P222" s="44">
        <v>2095.14</v>
      </c>
      <c r="Q222" s="44">
        <v>2114.11</v>
      </c>
      <c r="R222" s="44">
        <v>2110.3200000000002</v>
      </c>
      <c r="S222" s="44">
        <v>2097.23</v>
      </c>
      <c r="T222" s="44">
        <v>2043.26</v>
      </c>
      <c r="U222" s="44">
        <v>1928.95</v>
      </c>
      <c r="V222" s="44">
        <v>1897.11</v>
      </c>
      <c r="W222" s="44">
        <v>1786.87</v>
      </c>
      <c r="X222" s="44">
        <v>1786.33</v>
      </c>
      <c r="Y222" s="44">
        <v>1822.57</v>
      </c>
      <c r="Z222" s="44">
        <v>1749.38</v>
      </c>
      <c r="AA222" s="44">
        <v>1487.26</v>
      </c>
    </row>
    <row r="223" spans="1:27" ht="12.75" hidden="1" customHeight="1" outlineLevel="1" x14ac:dyDescent="0.2">
      <c r="A223" s="99" t="s">
        <v>1245</v>
      </c>
      <c r="B223" s="63" t="s">
        <v>90</v>
      </c>
      <c r="C223" s="43" t="s">
        <v>79</v>
      </c>
      <c r="D223" s="44">
        <f>$D$168</f>
        <v>113.12</v>
      </c>
      <c r="E223" s="44">
        <f>$D$168</f>
        <v>113.12</v>
      </c>
      <c r="F223" s="44">
        <f t="shared" ref="F223:AA223" si="127">$D$168</f>
        <v>113.12</v>
      </c>
      <c r="G223" s="44">
        <f t="shared" si="127"/>
        <v>113.12</v>
      </c>
      <c r="H223" s="44">
        <f t="shared" si="127"/>
        <v>113.12</v>
      </c>
      <c r="I223" s="44">
        <f t="shared" si="127"/>
        <v>113.12</v>
      </c>
      <c r="J223" s="44">
        <f t="shared" si="127"/>
        <v>113.12</v>
      </c>
      <c r="K223" s="44">
        <f t="shared" si="127"/>
        <v>113.12</v>
      </c>
      <c r="L223" s="44">
        <f t="shared" si="127"/>
        <v>113.12</v>
      </c>
      <c r="M223" s="44">
        <f t="shared" si="127"/>
        <v>113.12</v>
      </c>
      <c r="N223" s="44">
        <f t="shared" si="127"/>
        <v>113.12</v>
      </c>
      <c r="O223" s="44">
        <f t="shared" si="127"/>
        <v>113.12</v>
      </c>
      <c r="P223" s="44">
        <f t="shared" si="127"/>
        <v>113.12</v>
      </c>
      <c r="Q223" s="44">
        <f t="shared" si="127"/>
        <v>113.12</v>
      </c>
      <c r="R223" s="44">
        <f t="shared" si="127"/>
        <v>113.12</v>
      </c>
      <c r="S223" s="44">
        <f t="shared" si="127"/>
        <v>113.12</v>
      </c>
      <c r="T223" s="44">
        <f t="shared" si="127"/>
        <v>113.12</v>
      </c>
      <c r="U223" s="44">
        <f t="shared" si="127"/>
        <v>113.12</v>
      </c>
      <c r="V223" s="44">
        <f t="shared" si="127"/>
        <v>113.12</v>
      </c>
      <c r="W223" s="44">
        <f t="shared" si="127"/>
        <v>113.12</v>
      </c>
      <c r="X223" s="44">
        <f t="shared" si="127"/>
        <v>113.12</v>
      </c>
      <c r="Y223" s="44">
        <f t="shared" si="127"/>
        <v>113.12</v>
      </c>
      <c r="Z223" s="44">
        <f t="shared" si="127"/>
        <v>113.12</v>
      </c>
      <c r="AA223" s="44">
        <f t="shared" si="127"/>
        <v>113.12</v>
      </c>
    </row>
    <row r="224" spans="1:27" ht="12.75" hidden="1" customHeight="1" outlineLevel="1" x14ac:dyDescent="0.2">
      <c r="A224" s="99" t="s">
        <v>1246</v>
      </c>
      <c r="B224" s="63" t="s">
        <v>83</v>
      </c>
      <c r="C224" s="43" t="s">
        <v>79</v>
      </c>
      <c r="D224" s="44">
        <v>3.92</v>
      </c>
      <c r="E224" s="44">
        <v>3.92</v>
      </c>
      <c r="F224" s="44">
        <v>3.92</v>
      </c>
      <c r="G224" s="44">
        <v>3.92</v>
      </c>
      <c r="H224" s="44">
        <v>3.92</v>
      </c>
      <c r="I224" s="44">
        <v>3.92</v>
      </c>
      <c r="J224" s="44">
        <v>3.92</v>
      </c>
      <c r="K224" s="44">
        <v>3.92</v>
      </c>
      <c r="L224" s="44">
        <v>3.92</v>
      </c>
      <c r="M224" s="44">
        <v>3.92</v>
      </c>
      <c r="N224" s="44">
        <v>3.92</v>
      </c>
      <c r="O224" s="44">
        <v>3.92</v>
      </c>
      <c r="P224" s="44">
        <v>3.92</v>
      </c>
      <c r="Q224" s="44">
        <v>3.92</v>
      </c>
      <c r="R224" s="44">
        <v>3.92</v>
      </c>
      <c r="S224" s="44">
        <v>3.92</v>
      </c>
      <c r="T224" s="44">
        <v>3.92</v>
      </c>
      <c r="U224" s="44">
        <v>3.92</v>
      </c>
      <c r="V224" s="44">
        <v>3.92</v>
      </c>
      <c r="W224" s="44">
        <v>3.92</v>
      </c>
      <c r="X224" s="44">
        <v>3.92</v>
      </c>
      <c r="Y224" s="44">
        <v>3.92</v>
      </c>
      <c r="Z224" s="44">
        <v>3.92</v>
      </c>
      <c r="AA224" s="44">
        <v>3.92</v>
      </c>
    </row>
    <row r="225" spans="1:27" ht="12.75" hidden="1" customHeight="1" outlineLevel="1" x14ac:dyDescent="0.2">
      <c r="A225" s="99" t="s">
        <v>1247</v>
      </c>
      <c r="B225" s="63" t="s">
        <v>81</v>
      </c>
      <c r="C225" s="43" t="s">
        <v>79</v>
      </c>
      <c r="D225" s="44">
        <f>$D$11</f>
        <v>216.36</v>
      </c>
      <c r="E225" s="44">
        <f t="shared" ref="E225:AA225" si="128">$D$11</f>
        <v>216.36</v>
      </c>
      <c r="F225" s="44">
        <f t="shared" si="128"/>
        <v>216.36</v>
      </c>
      <c r="G225" s="44">
        <f t="shared" si="128"/>
        <v>216.36</v>
      </c>
      <c r="H225" s="44">
        <f t="shared" si="128"/>
        <v>216.36</v>
      </c>
      <c r="I225" s="44">
        <f t="shared" si="128"/>
        <v>216.36</v>
      </c>
      <c r="J225" s="44">
        <f t="shared" si="128"/>
        <v>216.36</v>
      </c>
      <c r="K225" s="44">
        <f t="shared" si="128"/>
        <v>216.36</v>
      </c>
      <c r="L225" s="44">
        <f t="shared" si="128"/>
        <v>216.36</v>
      </c>
      <c r="M225" s="44">
        <f t="shared" si="128"/>
        <v>216.36</v>
      </c>
      <c r="N225" s="44">
        <f t="shared" si="128"/>
        <v>216.36</v>
      </c>
      <c r="O225" s="44">
        <f t="shared" si="128"/>
        <v>216.36</v>
      </c>
      <c r="P225" s="44">
        <f t="shared" si="128"/>
        <v>216.36</v>
      </c>
      <c r="Q225" s="44">
        <f t="shared" si="128"/>
        <v>216.36</v>
      </c>
      <c r="R225" s="44">
        <f>$D$11</f>
        <v>216.36</v>
      </c>
      <c r="S225" s="44">
        <f t="shared" si="128"/>
        <v>216.36</v>
      </c>
      <c r="T225" s="44">
        <f t="shared" si="128"/>
        <v>216.36</v>
      </c>
      <c r="U225" s="44">
        <f t="shared" si="128"/>
        <v>216.36</v>
      </c>
      <c r="V225" s="44">
        <f t="shared" si="128"/>
        <v>216.36</v>
      </c>
      <c r="W225" s="44">
        <f t="shared" si="128"/>
        <v>216.36</v>
      </c>
      <c r="X225" s="44">
        <f t="shared" si="128"/>
        <v>216.36</v>
      </c>
      <c r="Y225" s="44">
        <f t="shared" si="128"/>
        <v>216.36</v>
      </c>
      <c r="Z225" s="44">
        <f t="shared" si="128"/>
        <v>216.36</v>
      </c>
      <c r="AA225" s="44">
        <f t="shared" si="128"/>
        <v>216.36</v>
      </c>
    </row>
    <row r="226" spans="1:27" ht="12.75" customHeight="1" collapsed="1" x14ac:dyDescent="0.2">
      <c r="A226" s="98" t="s">
        <v>1248</v>
      </c>
      <c r="B226" s="28" t="str">
        <f>"13"&amp;"."&amp;$B$663&amp;"."&amp;$B$664</f>
        <v>13.08.2023</v>
      </c>
      <c r="C226" s="90" t="s">
        <v>76</v>
      </c>
      <c r="D226" s="91">
        <f>ROUND(((D227+D228+D230+D229)/1000),5)</f>
        <v>1.68493</v>
      </c>
      <c r="E226" s="91">
        <f>ROUND(((E227+E228+E230+E229)/1000),5)</f>
        <v>1.52081</v>
      </c>
      <c r="F226" s="91">
        <f>ROUND(((F227+F228+F230+F229)/1000),5)</f>
        <v>1.36486</v>
      </c>
      <c r="G226" s="91">
        <f t="shared" ref="G226:AA226" si="129">ROUND(((G227+G228+G230+G229)/1000),5)</f>
        <v>1.2904800000000001</v>
      </c>
      <c r="H226" s="91">
        <f t="shared" si="129"/>
        <v>1.23428</v>
      </c>
      <c r="I226" s="91">
        <f t="shared" si="129"/>
        <v>1.2254</v>
      </c>
      <c r="J226" s="91">
        <f t="shared" si="129"/>
        <v>1.1793100000000001</v>
      </c>
      <c r="K226" s="91">
        <f t="shared" si="129"/>
        <v>1.4146300000000001</v>
      </c>
      <c r="L226" s="91">
        <f t="shared" si="129"/>
        <v>1.8332200000000001</v>
      </c>
      <c r="M226" s="91">
        <f t="shared" si="129"/>
        <v>2.08826</v>
      </c>
      <c r="N226" s="91">
        <f t="shared" si="129"/>
        <v>2.2427700000000002</v>
      </c>
      <c r="O226" s="91">
        <f t="shared" si="129"/>
        <v>2.2435399999999999</v>
      </c>
      <c r="P226" s="91">
        <f t="shared" si="129"/>
        <v>2.2537099999999999</v>
      </c>
      <c r="Q226" s="91">
        <f t="shared" si="129"/>
        <v>2.2987199999999999</v>
      </c>
      <c r="R226" s="91">
        <f t="shared" si="129"/>
        <v>2.3502800000000001</v>
      </c>
      <c r="S226" s="91">
        <f t="shared" si="129"/>
        <v>2.3504</v>
      </c>
      <c r="T226" s="91">
        <f t="shared" si="129"/>
        <v>2.3076300000000001</v>
      </c>
      <c r="U226" s="91">
        <f t="shared" si="129"/>
        <v>2.2321</v>
      </c>
      <c r="V226" s="91">
        <f t="shared" si="129"/>
        <v>2.22201</v>
      </c>
      <c r="W226" s="91">
        <f t="shared" si="129"/>
        <v>2.1794500000000001</v>
      </c>
      <c r="X226" s="91">
        <f t="shared" si="129"/>
        <v>2.1825399999999999</v>
      </c>
      <c r="Y226" s="91">
        <f t="shared" si="129"/>
        <v>2.1406000000000001</v>
      </c>
      <c r="Z226" s="91">
        <f t="shared" si="129"/>
        <v>2.0699900000000002</v>
      </c>
      <c r="AA226" s="91">
        <f t="shared" si="129"/>
        <v>1.8181700000000001</v>
      </c>
    </row>
    <row r="227" spans="1:27" ht="12.75" hidden="1" customHeight="1" outlineLevel="1" x14ac:dyDescent="0.2">
      <c r="A227" s="99" t="s">
        <v>1249</v>
      </c>
      <c r="B227" s="63" t="s">
        <v>238</v>
      </c>
      <c r="C227" s="43" t="s">
        <v>79</v>
      </c>
      <c r="D227" s="44">
        <v>1351.53</v>
      </c>
      <c r="E227" s="44">
        <v>1187.4100000000001</v>
      </c>
      <c r="F227" s="44">
        <v>1031.46</v>
      </c>
      <c r="G227" s="44">
        <v>957.08</v>
      </c>
      <c r="H227" s="44">
        <v>900.88</v>
      </c>
      <c r="I227" s="44">
        <v>892</v>
      </c>
      <c r="J227" s="44">
        <v>845.91</v>
      </c>
      <c r="K227" s="44">
        <v>1081.23</v>
      </c>
      <c r="L227" s="44">
        <v>1499.82</v>
      </c>
      <c r="M227" s="44">
        <v>1754.86</v>
      </c>
      <c r="N227" s="44">
        <v>1909.37</v>
      </c>
      <c r="O227" s="44">
        <v>1910.14</v>
      </c>
      <c r="P227" s="44">
        <v>1920.31</v>
      </c>
      <c r="Q227" s="44">
        <v>1965.32</v>
      </c>
      <c r="R227" s="44">
        <v>2016.88</v>
      </c>
      <c r="S227" s="44">
        <v>2017</v>
      </c>
      <c r="T227" s="44">
        <v>1974.23</v>
      </c>
      <c r="U227" s="44">
        <v>1898.7</v>
      </c>
      <c r="V227" s="44">
        <v>1888.61</v>
      </c>
      <c r="W227" s="44">
        <v>1846.05</v>
      </c>
      <c r="X227" s="44">
        <v>1849.14</v>
      </c>
      <c r="Y227" s="44">
        <v>1807.2</v>
      </c>
      <c r="Z227" s="44">
        <v>1736.59</v>
      </c>
      <c r="AA227" s="44">
        <v>1484.77</v>
      </c>
    </row>
    <row r="228" spans="1:27" ht="12.75" hidden="1" customHeight="1" outlineLevel="1" x14ac:dyDescent="0.2">
      <c r="A228" s="99" t="s">
        <v>1250</v>
      </c>
      <c r="B228" s="63" t="s">
        <v>90</v>
      </c>
      <c r="C228" s="43" t="s">
        <v>79</v>
      </c>
      <c r="D228" s="44">
        <f>$D$168</f>
        <v>113.12</v>
      </c>
      <c r="E228" s="44">
        <f>$D$168</f>
        <v>113.12</v>
      </c>
      <c r="F228" s="44">
        <f t="shared" ref="F228:AA228" si="130">$D$168</f>
        <v>113.12</v>
      </c>
      <c r="G228" s="44">
        <f t="shared" si="130"/>
        <v>113.12</v>
      </c>
      <c r="H228" s="44">
        <f t="shared" si="130"/>
        <v>113.12</v>
      </c>
      <c r="I228" s="44">
        <f t="shared" si="130"/>
        <v>113.12</v>
      </c>
      <c r="J228" s="44">
        <f t="shared" si="130"/>
        <v>113.12</v>
      </c>
      <c r="K228" s="44">
        <f t="shared" si="130"/>
        <v>113.12</v>
      </c>
      <c r="L228" s="44">
        <f t="shared" si="130"/>
        <v>113.12</v>
      </c>
      <c r="M228" s="44">
        <f t="shared" si="130"/>
        <v>113.12</v>
      </c>
      <c r="N228" s="44">
        <f t="shared" si="130"/>
        <v>113.12</v>
      </c>
      <c r="O228" s="44">
        <f t="shared" si="130"/>
        <v>113.12</v>
      </c>
      <c r="P228" s="44">
        <f t="shared" si="130"/>
        <v>113.12</v>
      </c>
      <c r="Q228" s="44">
        <f t="shared" si="130"/>
        <v>113.12</v>
      </c>
      <c r="R228" s="44">
        <f t="shared" si="130"/>
        <v>113.12</v>
      </c>
      <c r="S228" s="44">
        <f t="shared" si="130"/>
        <v>113.12</v>
      </c>
      <c r="T228" s="44">
        <f t="shared" si="130"/>
        <v>113.12</v>
      </c>
      <c r="U228" s="44">
        <f t="shared" si="130"/>
        <v>113.12</v>
      </c>
      <c r="V228" s="44">
        <f t="shared" si="130"/>
        <v>113.12</v>
      </c>
      <c r="W228" s="44">
        <f t="shared" si="130"/>
        <v>113.12</v>
      </c>
      <c r="X228" s="44">
        <f t="shared" si="130"/>
        <v>113.12</v>
      </c>
      <c r="Y228" s="44">
        <f t="shared" si="130"/>
        <v>113.12</v>
      </c>
      <c r="Z228" s="44">
        <f t="shared" si="130"/>
        <v>113.12</v>
      </c>
      <c r="AA228" s="44">
        <f t="shared" si="130"/>
        <v>113.12</v>
      </c>
    </row>
    <row r="229" spans="1:27" ht="12.75" hidden="1" customHeight="1" outlineLevel="1" x14ac:dyDescent="0.2">
      <c r="A229" s="99" t="s">
        <v>1251</v>
      </c>
      <c r="B229" s="63" t="s">
        <v>83</v>
      </c>
      <c r="C229" s="43" t="s">
        <v>79</v>
      </c>
      <c r="D229" s="44">
        <v>3.92</v>
      </c>
      <c r="E229" s="44">
        <v>3.92</v>
      </c>
      <c r="F229" s="44">
        <v>3.92</v>
      </c>
      <c r="G229" s="44">
        <v>3.92</v>
      </c>
      <c r="H229" s="44">
        <v>3.92</v>
      </c>
      <c r="I229" s="44">
        <v>3.92</v>
      </c>
      <c r="J229" s="44">
        <v>3.92</v>
      </c>
      <c r="K229" s="44">
        <v>3.92</v>
      </c>
      <c r="L229" s="44">
        <v>3.92</v>
      </c>
      <c r="M229" s="44">
        <v>3.92</v>
      </c>
      <c r="N229" s="44">
        <v>3.92</v>
      </c>
      <c r="O229" s="44">
        <v>3.92</v>
      </c>
      <c r="P229" s="44">
        <v>3.92</v>
      </c>
      <c r="Q229" s="44">
        <v>3.92</v>
      </c>
      <c r="R229" s="44">
        <v>3.92</v>
      </c>
      <c r="S229" s="44">
        <v>3.92</v>
      </c>
      <c r="T229" s="44">
        <v>3.92</v>
      </c>
      <c r="U229" s="44">
        <v>3.92</v>
      </c>
      <c r="V229" s="44">
        <v>3.92</v>
      </c>
      <c r="W229" s="44">
        <v>3.92</v>
      </c>
      <c r="X229" s="44">
        <v>3.92</v>
      </c>
      <c r="Y229" s="44">
        <v>3.92</v>
      </c>
      <c r="Z229" s="44">
        <v>3.92</v>
      </c>
      <c r="AA229" s="44">
        <v>3.92</v>
      </c>
    </row>
    <row r="230" spans="1:27" ht="12.75" hidden="1" customHeight="1" outlineLevel="1" x14ac:dyDescent="0.2">
      <c r="A230" s="99" t="s">
        <v>1252</v>
      </c>
      <c r="B230" s="63" t="s">
        <v>81</v>
      </c>
      <c r="C230" s="43" t="s">
        <v>79</v>
      </c>
      <c r="D230" s="44">
        <f>$D$11</f>
        <v>216.36</v>
      </c>
      <c r="E230" s="44">
        <f t="shared" ref="E230:AA230" si="131">$D$11</f>
        <v>216.36</v>
      </c>
      <c r="F230" s="44">
        <f t="shared" si="131"/>
        <v>216.36</v>
      </c>
      <c r="G230" s="44">
        <f t="shared" si="131"/>
        <v>216.36</v>
      </c>
      <c r="H230" s="44">
        <f t="shared" si="131"/>
        <v>216.36</v>
      </c>
      <c r="I230" s="44">
        <f t="shared" si="131"/>
        <v>216.36</v>
      </c>
      <c r="J230" s="44">
        <f t="shared" si="131"/>
        <v>216.36</v>
      </c>
      <c r="K230" s="44">
        <f t="shared" si="131"/>
        <v>216.36</v>
      </c>
      <c r="L230" s="44">
        <f t="shared" si="131"/>
        <v>216.36</v>
      </c>
      <c r="M230" s="44">
        <f t="shared" si="131"/>
        <v>216.36</v>
      </c>
      <c r="N230" s="44">
        <f t="shared" si="131"/>
        <v>216.36</v>
      </c>
      <c r="O230" s="44">
        <f t="shared" si="131"/>
        <v>216.36</v>
      </c>
      <c r="P230" s="44">
        <f t="shared" si="131"/>
        <v>216.36</v>
      </c>
      <c r="Q230" s="44">
        <f t="shared" si="131"/>
        <v>216.36</v>
      </c>
      <c r="R230" s="44">
        <f>$D$11</f>
        <v>216.36</v>
      </c>
      <c r="S230" s="44">
        <f t="shared" si="131"/>
        <v>216.36</v>
      </c>
      <c r="T230" s="44">
        <f t="shared" si="131"/>
        <v>216.36</v>
      </c>
      <c r="U230" s="44">
        <f t="shared" si="131"/>
        <v>216.36</v>
      </c>
      <c r="V230" s="44">
        <f t="shared" si="131"/>
        <v>216.36</v>
      </c>
      <c r="W230" s="44">
        <f t="shared" si="131"/>
        <v>216.36</v>
      </c>
      <c r="X230" s="44">
        <f t="shared" si="131"/>
        <v>216.36</v>
      </c>
      <c r="Y230" s="44">
        <f t="shared" si="131"/>
        <v>216.36</v>
      </c>
      <c r="Z230" s="44">
        <f t="shared" si="131"/>
        <v>216.36</v>
      </c>
      <c r="AA230" s="44">
        <f t="shared" si="131"/>
        <v>216.36</v>
      </c>
    </row>
    <row r="231" spans="1:27" ht="12.75" customHeight="1" collapsed="1" x14ac:dyDescent="0.2">
      <c r="A231" s="98" t="s">
        <v>1253</v>
      </c>
      <c r="B231" s="28" t="str">
        <f>"14"&amp;"."&amp;$B$663&amp;"."&amp;$B$664</f>
        <v>14.08.2023</v>
      </c>
      <c r="C231" s="90" t="s">
        <v>76</v>
      </c>
      <c r="D231" s="91">
        <f>ROUND(((D232+D233+D235+D234)/1000),5)</f>
        <v>1.6150899999999999</v>
      </c>
      <c r="E231" s="91">
        <f>ROUND(((E232+E233+E235+E234)/1000),5)</f>
        <v>1.4911300000000001</v>
      </c>
      <c r="F231" s="91">
        <f>ROUND(((F232+F233+F235+F234)/1000),5)</f>
        <v>1.3460000000000001</v>
      </c>
      <c r="G231" s="91">
        <f t="shared" ref="G231:AA231" si="132">ROUND(((G232+G233+G235+G234)/1000),5)</f>
        <v>1.27562</v>
      </c>
      <c r="H231" s="91">
        <f t="shared" si="132"/>
        <v>1.2403999999999999</v>
      </c>
      <c r="I231" s="91">
        <f t="shared" si="132"/>
        <v>1.34581</v>
      </c>
      <c r="J231" s="91">
        <f t="shared" si="132"/>
        <v>1.4655</v>
      </c>
      <c r="K231" s="91">
        <f t="shared" si="132"/>
        <v>1.8131999999999999</v>
      </c>
      <c r="L231" s="91">
        <f t="shared" si="132"/>
        <v>2.0994299999999999</v>
      </c>
      <c r="M231" s="91">
        <f t="shared" si="132"/>
        <v>2.25224</v>
      </c>
      <c r="N231" s="91">
        <f t="shared" si="132"/>
        <v>2.3650500000000001</v>
      </c>
      <c r="O231" s="91">
        <f t="shared" si="132"/>
        <v>2.3963800000000002</v>
      </c>
      <c r="P231" s="91">
        <f t="shared" si="132"/>
        <v>2.3923999999999999</v>
      </c>
      <c r="Q231" s="91">
        <f t="shared" si="132"/>
        <v>2.4418799999999998</v>
      </c>
      <c r="R231" s="91">
        <f t="shared" si="132"/>
        <v>2.5190600000000001</v>
      </c>
      <c r="S231" s="91">
        <f t="shared" si="132"/>
        <v>2.5126599999999999</v>
      </c>
      <c r="T231" s="91">
        <f t="shared" si="132"/>
        <v>2.4839000000000002</v>
      </c>
      <c r="U231" s="91">
        <f t="shared" si="132"/>
        <v>2.4229599999999998</v>
      </c>
      <c r="V231" s="91">
        <f t="shared" si="132"/>
        <v>2.3825099999999999</v>
      </c>
      <c r="W231" s="91">
        <f t="shared" si="132"/>
        <v>2.2446199999999998</v>
      </c>
      <c r="X231" s="91">
        <f t="shared" si="132"/>
        <v>2.2365499999999998</v>
      </c>
      <c r="Y231" s="91">
        <f t="shared" si="132"/>
        <v>2.20458</v>
      </c>
      <c r="Z231" s="91">
        <f t="shared" si="132"/>
        <v>2.0168499999999998</v>
      </c>
      <c r="AA231" s="91">
        <f t="shared" si="132"/>
        <v>1.6857500000000001</v>
      </c>
    </row>
    <row r="232" spans="1:27" ht="12.75" hidden="1" customHeight="1" outlineLevel="1" x14ac:dyDescent="0.2">
      <c r="A232" s="99" t="s">
        <v>1254</v>
      </c>
      <c r="B232" s="63" t="s">
        <v>238</v>
      </c>
      <c r="C232" s="43" t="s">
        <v>79</v>
      </c>
      <c r="D232" s="44">
        <v>1281.69</v>
      </c>
      <c r="E232" s="44">
        <v>1157.73</v>
      </c>
      <c r="F232" s="44">
        <v>1012.6</v>
      </c>
      <c r="G232" s="44">
        <v>942.22</v>
      </c>
      <c r="H232" s="44">
        <v>907</v>
      </c>
      <c r="I232" s="44">
        <v>1012.41</v>
      </c>
      <c r="J232" s="44">
        <v>1132.0999999999999</v>
      </c>
      <c r="K232" s="44">
        <v>1479.8</v>
      </c>
      <c r="L232" s="44">
        <v>1766.03</v>
      </c>
      <c r="M232" s="44">
        <v>1918.84</v>
      </c>
      <c r="N232" s="44">
        <v>2031.65</v>
      </c>
      <c r="O232" s="44">
        <v>2062.98</v>
      </c>
      <c r="P232" s="44">
        <v>2059</v>
      </c>
      <c r="Q232" s="44">
        <v>2108.48</v>
      </c>
      <c r="R232" s="44">
        <v>2185.66</v>
      </c>
      <c r="S232" s="44">
        <v>2179.2600000000002</v>
      </c>
      <c r="T232" s="44">
        <v>2150.5</v>
      </c>
      <c r="U232" s="44">
        <v>2089.56</v>
      </c>
      <c r="V232" s="44">
        <v>2049.11</v>
      </c>
      <c r="W232" s="44">
        <v>1911.22</v>
      </c>
      <c r="X232" s="44">
        <v>1903.15</v>
      </c>
      <c r="Y232" s="44">
        <v>1871.18</v>
      </c>
      <c r="Z232" s="44">
        <v>1683.45</v>
      </c>
      <c r="AA232" s="44">
        <v>1352.35</v>
      </c>
    </row>
    <row r="233" spans="1:27" ht="12.75" hidden="1" customHeight="1" outlineLevel="1" x14ac:dyDescent="0.2">
      <c r="A233" s="99" t="s">
        <v>1255</v>
      </c>
      <c r="B233" s="63" t="s">
        <v>90</v>
      </c>
      <c r="C233" s="43" t="s">
        <v>79</v>
      </c>
      <c r="D233" s="44">
        <f>$D$168</f>
        <v>113.12</v>
      </c>
      <c r="E233" s="44">
        <f>$D$168</f>
        <v>113.12</v>
      </c>
      <c r="F233" s="44">
        <f t="shared" ref="F233:AA233" si="133">$D$168</f>
        <v>113.12</v>
      </c>
      <c r="G233" s="44">
        <f t="shared" si="133"/>
        <v>113.12</v>
      </c>
      <c r="H233" s="44">
        <f t="shared" si="133"/>
        <v>113.12</v>
      </c>
      <c r="I233" s="44">
        <f t="shared" si="133"/>
        <v>113.12</v>
      </c>
      <c r="J233" s="44">
        <f t="shared" si="133"/>
        <v>113.12</v>
      </c>
      <c r="K233" s="44">
        <f t="shared" si="133"/>
        <v>113.12</v>
      </c>
      <c r="L233" s="44">
        <f t="shared" si="133"/>
        <v>113.12</v>
      </c>
      <c r="M233" s="44">
        <f t="shared" si="133"/>
        <v>113.12</v>
      </c>
      <c r="N233" s="44">
        <f t="shared" si="133"/>
        <v>113.12</v>
      </c>
      <c r="O233" s="44">
        <f t="shared" si="133"/>
        <v>113.12</v>
      </c>
      <c r="P233" s="44">
        <f t="shared" si="133"/>
        <v>113.12</v>
      </c>
      <c r="Q233" s="44">
        <f t="shared" si="133"/>
        <v>113.12</v>
      </c>
      <c r="R233" s="44">
        <f t="shared" si="133"/>
        <v>113.12</v>
      </c>
      <c r="S233" s="44">
        <f t="shared" si="133"/>
        <v>113.12</v>
      </c>
      <c r="T233" s="44">
        <f t="shared" si="133"/>
        <v>113.12</v>
      </c>
      <c r="U233" s="44">
        <f t="shared" si="133"/>
        <v>113.12</v>
      </c>
      <c r="V233" s="44">
        <f t="shared" si="133"/>
        <v>113.12</v>
      </c>
      <c r="W233" s="44">
        <f t="shared" si="133"/>
        <v>113.12</v>
      </c>
      <c r="X233" s="44">
        <f t="shared" si="133"/>
        <v>113.12</v>
      </c>
      <c r="Y233" s="44">
        <f t="shared" si="133"/>
        <v>113.12</v>
      </c>
      <c r="Z233" s="44">
        <f t="shared" si="133"/>
        <v>113.12</v>
      </c>
      <c r="AA233" s="44">
        <f t="shared" si="133"/>
        <v>113.12</v>
      </c>
    </row>
    <row r="234" spans="1:27" ht="12.75" hidden="1" customHeight="1" outlineLevel="1" x14ac:dyDescent="0.2">
      <c r="A234" s="99" t="s">
        <v>1256</v>
      </c>
      <c r="B234" s="63" t="s">
        <v>83</v>
      </c>
      <c r="C234" s="43" t="s">
        <v>79</v>
      </c>
      <c r="D234" s="44">
        <v>3.92</v>
      </c>
      <c r="E234" s="44">
        <v>3.92</v>
      </c>
      <c r="F234" s="44">
        <v>3.92</v>
      </c>
      <c r="G234" s="44">
        <v>3.92</v>
      </c>
      <c r="H234" s="44">
        <v>3.92</v>
      </c>
      <c r="I234" s="44">
        <v>3.92</v>
      </c>
      <c r="J234" s="44">
        <v>3.92</v>
      </c>
      <c r="K234" s="44">
        <v>3.92</v>
      </c>
      <c r="L234" s="44">
        <v>3.92</v>
      </c>
      <c r="M234" s="44">
        <v>3.92</v>
      </c>
      <c r="N234" s="44">
        <v>3.92</v>
      </c>
      <c r="O234" s="44">
        <v>3.92</v>
      </c>
      <c r="P234" s="44">
        <v>3.92</v>
      </c>
      <c r="Q234" s="44">
        <v>3.92</v>
      </c>
      <c r="R234" s="44">
        <v>3.92</v>
      </c>
      <c r="S234" s="44">
        <v>3.92</v>
      </c>
      <c r="T234" s="44">
        <v>3.92</v>
      </c>
      <c r="U234" s="44">
        <v>3.92</v>
      </c>
      <c r="V234" s="44">
        <v>3.92</v>
      </c>
      <c r="W234" s="44">
        <v>3.92</v>
      </c>
      <c r="X234" s="44">
        <v>3.92</v>
      </c>
      <c r="Y234" s="44">
        <v>3.92</v>
      </c>
      <c r="Z234" s="44">
        <v>3.92</v>
      </c>
      <c r="AA234" s="44">
        <v>3.92</v>
      </c>
    </row>
    <row r="235" spans="1:27" ht="12.75" hidden="1" customHeight="1" outlineLevel="1" x14ac:dyDescent="0.2">
      <c r="A235" s="99" t="s">
        <v>1257</v>
      </c>
      <c r="B235" s="63" t="s">
        <v>81</v>
      </c>
      <c r="C235" s="43" t="s">
        <v>79</v>
      </c>
      <c r="D235" s="44">
        <f>$D$11</f>
        <v>216.36</v>
      </c>
      <c r="E235" s="44">
        <f t="shared" ref="E235:AA235" si="134">$D$11</f>
        <v>216.36</v>
      </c>
      <c r="F235" s="44">
        <f t="shared" si="134"/>
        <v>216.36</v>
      </c>
      <c r="G235" s="44">
        <f t="shared" si="134"/>
        <v>216.36</v>
      </c>
      <c r="H235" s="44">
        <f t="shared" si="134"/>
        <v>216.36</v>
      </c>
      <c r="I235" s="44">
        <f t="shared" si="134"/>
        <v>216.36</v>
      </c>
      <c r="J235" s="44">
        <f t="shared" si="134"/>
        <v>216.36</v>
      </c>
      <c r="K235" s="44">
        <f t="shared" si="134"/>
        <v>216.36</v>
      </c>
      <c r="L235" s="44">
        <f t="shared" si="134"/>
        <v>216.36</v>
      </c>
      <c r="M235" s="44">
        <f t="shared" si="134"/>
        <v>216.36</v>
      </c>
      <c r="N235" s="44">
        <f t="shared" si="134"/>
        <v>216.36</v>
      </c>
      <c r="O235" s="44">
        <f t="shared" si="134"/>
        <v>216.36</v>
      </c>
      <c r="P235" s="44">
        <f t="shared" si="134"/>
        <v>216.36</v>
      </c>
      <c r="Q235" s="44">
        <f t="shared" si="134"/>
        <v>216.36</v>
      </c>
      <c r="R235" s="44">
        <f>$D$11</f>
        <v>216.36</v>
      </c>
      <c r="S235" s="44">
        <f t="shared" si="134"/>
        <v>216.36</v>
      </c>
      <c r="T235" s="44">
        <f t="shared" si="134"/>
        <v>216.36</v>
      </c>
      <c r="U235" s="44">
        <f t="shared" si="134"/>
        <v>216.36</v>
      </c>
      <c r="V235" s="44">
        <f t="shared" si="134"/>
        <v>216.36</v>
      </c>
      <c r="W235" s="44">
        <f t="shared" si="134"/>
        <v>216.36</v>
      </c>
      <c r="X235" s="44">
        <f t="shared" si="134"/>
        <v>216.36</v>
      </c>
      <c r="Y235" s="44">
        <f t="shared" si="134"/>
        <v>216.36</v>
      </c>
      <c r="Z235" s="44">
        <f t="shared" si="134"/>
        <v>216.36</v>
      </c>
      <c r="AA235" s="44">
        <f t="shared" si="134"/>
        <v>216.36</v>
      </c>
    </row>
    <row r="236" spans="1:27" ht="12.75" customHeight="1" collapsed="1" x14ac:dyDescent="0.2">
      <c r="A236" s="98" t="s">
        <v>1258</v>
      </c>
      <c r="B236" s="28" t="str">
        <f>"15"&amp;"."&amp;$B$663&amp;"."&amp;$B$664</f>
        <v>15.08.2023</v>
      </c>
      <c r="C236" s="90" t="s">
        <v>76</v>
      </c>
      <c r="D236" s="91">
        <f>ROUND(((D237+D238+D240+D239)/1000),5)</f>
        <v>1.41015</v>
      </c>
      <c r="E236" s="91">
        <f>ROUND(((E237+E238+E240+E239)/1000),5)</f>
        <v>1.2545200000000001</v>
      </c>
      <c r="F236" s="91">
        <f>ROUND(((F237+F238+F240+F239)/1000),5)</f>
        <v>1.15713</v>
      </c>
      <c r="G236" s="91">
        <f t="shared" ref="G236:AA236" si="135">ROUND(((G237+G238+G240+G239)/1000),5)</f>
        <v>0.38047999999999998</v>
      </c>
      <c r="H236" s="91">
        <f t="shared" si="135"/>
        <v>0.37667</v>
      </c>
      <c r="I236" s="91">
        <f t="shared" si="135"/>
        <v>1.1067</v>
      </c>
      <c r="J236" s="91">
        <f t="shared" si="135"/>
        <v>1.25196</v>
      </c>
      <c r="K236" s="91">
        <f t="shared" si="135"/>
        <v>1.69197</v>
      </c>
      <c r="L236" s="91">
        <f t="shared" si="135"/>
        <v>2.06393</v>
      </c>
      <c r="M236" s="91">
        <f t="shared" si="135"/>
        <v>2.3350200000000001</v>
      </c>
      <c r="N236" s="91">
        <f t="shared" si="135"/>
        <v>2.4317700000000002</v>
      </c>
      <c r="O236" s="91">
        <f t="shared" si="135"/>
        <v>2.4113799999999999</v>
      </c>
      <c r="P236" s="91">
        <f t="shared" si="135"/>
        <v>2.4177200000000001</v>
      </c>
      <c r="Q236" s="91">
        <f t="shared" si="135"/>
        <v>2.4444499999999998</v>
      </c>
      <c r="R236" s="91">
        <f t="shared" si="135"/>
        <v>2.5496300000000001</v>
      </c>
      <c r="S236" s="91">
        <f t="shared" si="135"/>
        <v>2.5891000000000002</v>
      </c>
      <c r="T236" s="91">
        <f t="shared" si="135"/>
        <v>2.5708299999999999</v>
      </c>
      <c r="U236" s="91">
        <f t="shared" si="135"/>
        <v>2.4537</v>
      </c>
      <c r="V236" s="91">
        <f t="shared" si="135"/>
        <v>2.4263400000000002</v>
      </c>
      <c r="W236" s="91">
        <f t="shared" si="135"/>
        <v>2.37243</v>
      </c>
      <c r="X236" s="91">
        <f t="shared" si="135"/>
        <v>2.3466300000000002</v>
      </c>
      <c r="Y236" s="91">
        <f t="shared" si="135"/>
        <v>2.2270099999999999</v>
      </c>
      <c r="Z236" s="91">
        <f t="shared" si="135"/>
        <v>2.0601699999999998</v>
      </c>
      <c r="AA236" s="91">
        <f t="shared" si="135"/>
        <v>1.6989000000000001</v>
      </c>
    </row>
    <row r="237" spans="1:27" ht="12.75" hidden="1" customHeight="1" outlineLevel="1" x14ac:dyDescent="0.2">
      <c r="A237" s="99" t="s">
        <v>1259</v>
      </c>
      <c r="B237" s="63" t="s">
        <v>238</v>
      </c>
      <c r="C237" s="43" t="s">
        <v>79</v>
      </c>
      <c r="D237" s="44">
        <v>1076.75</v>
      </c>
      <c r="E237" s="44">
        <v>921.12</v>
      </c>
      <c r="F237" s="44">
        <v>823.73</v>
      </c>
      <c r="G237" s="44">
        <v>47.08</v>
      </c>
      <c r="H237" s="44">
        <v>43.27</v>
      </c>
      <c r="I237" s="44">
        <v>773.3</v>
      </c>
      <c r="J237" s="44">
        <v>918.56</v>
      </c>
      <c r="K237" s="44">
        <v>1358.57</v>
      </c>
      <c r="L237" s="44">
        <v>1730.53</v>
      </c>
      <c r="M237" s="44">
        <v>2001.62</v>
      </c>
      <c r="N237" s="44">
        <v>2098.37</v>
      </c>
      <c r="O237" s="44">
        <v>2077.98</v>
      </c>
      <c r="P237" s="44">
        <v>2084.3200000000002</v>
      </c>
      <c r="Q237" s="44">
        <v>2111.0500000000002</v>
      </c>
      <c r="R237" s="44">
        <v>2216.23</v>
      </c>
      <c r="S237" s="44">
        <v>2255.6999999999998</v>
      </c>
      <c r="T237" s="44">
        <v>2237.4299999999998</v>
      </c>
      <c r="U237" s="44">
        <v>2120.3000000000002</v>
      </c>
      <c r="V237" s="44">
        <v>2092.94</v>
      </c>
      <c r="W237" s="44">
        <v>2039.03</v>
      </c>
      <c r="X237" s="44">
        <v>2013.23</v>
      </c>
      <c r="Y237" s="44">
        <v>1893.61</v>
      </c>
      <c r="Z237" s="44">
        <v>1726.77</v>
      </c>
      <c r="AA237" s="44">
        <v>1365.5</v>
      </c>
    </row>
    <row r="238" spans="1:27" ht="12.75" hidden="1" customHeight="1" outlineLevel="1" x14ac:dyDescent="0.2">
      <c r="A238" s="99" t="s">
        <v>1260</v>
      </c>
      <c r="B238" s="63" t="s">
        <v>90</v>
      </c>
      <c r="C238" s="43" t="s">
        <v>79</v>
      </c>
      <c r="D238" s="44">
        <f>$D$168</f>
        <v>113.12</v>
      </c>
      <c r="E238" s="44">
        <f>$D$168</f>
        <v>113.12</v>
      </c>
      <c r="F238" s="44">
        <f t="shared" ref="F238:AA238" si="136">$D$168</f>
        <v>113.12</v>
      </c>
      <c r="G238" s="44">
        <f t="shared" si="136"/>
        <v>113.12</v>
      </c>
      <c r="H238" s="44">
        <f t="shared" si="136"/>
        <v>113.12</v>
      </c>
      <c r="I238" s="44">
        <f t="shared" si="136"/>
        <v>113.12</v>
      </c>
      <c r="J238" s="44">
        <f t="shared" si="136"/>
        <v>113.12</v>
      </c>
      <c r="K238" s="44">
        <f t="shared" si="136"/>
        <v>113.12</v>
      </c>
      <c r="L238" s="44">
        <f t="shared" si="136"/>
        <v>113.12</v>
      </c>
      <c r="M238" s="44">
        <f t="shared" si="136"/>
        <v>113.12</v>
      </c>
      <c r="N238" s="44">
        <f t="shared" si="136"/>
        <v>113.12</v>
      </c>
      <c r="O238" s="44">
        <f t="shared" si="136"/>
        <v>113.12</v>
      </c>
      <c r="P238" s="44">
        <f t="shared" si="136"/>
        <v>113.12</v>
      </c>
      <c r="Q238" s="44">
        <f t="shared" si="136"/>
        <v>113.12</v>
      </c>
      <c r="R238" s="44">
        <f t="shared" si="136"/>
        <v>113.12</v>
      </c>
      <c r="S238" s="44">
        <f t="shared" si="136"/>
        <v>113.12</v>
      </c>
      <c r="T238" s="44">
        <f t="shared" si="136"/>
        <v>113.12</v>
      </c>
      <c r="U238" s="44">
        <f t="shared" si="136"/>
        <v>113.12</v>
      </c>
      <c r="V238" s="44">
        <f t="shared" si="136"/>
        <v>113.12</v>
      </c>
      <c r="W238" s="44">
        <f t="shared" si="136"/>
        <v>113.12</v>
      </c>
      <c r="X238" s="44">
        <f t="shared" si="136"/>
        <v>113.12</v>
      </c>
      <c r="Y238" s="44">
        <f t="shared" si="136"/>
        <v>113.12</v>
      </c>
      <c r="Z238" s="44">
        <f t="shared" si="136"/>
        <v>113.12</v>
      </c>
      <c r="AA238" s="44">
        <f t="shared" si="136"/>
        <v>113.12</v>
      </c>
    </row>
    <row r="239" spans="1:27" ht="12.75" hidden="1" customHeight="1" outlineLevel="1" x14ac:dyDescent="0.2">
      <c r="A239" s="99" t="s">
        <v>1261</v>
      </c>
      <c r="B239" s="63" t="s">
        <v>83</v>
      </c>
      <c r="C239" s="43" t="s">
        <v>79</v>
      </c>
      <c r="D239" s="44">
        <v>3.92</v>
      </c>
      <c r="E239" s="44">
        <v>3.92</v>
      </c>
      <c r="F239" s="44">
        <v>3.92</v>
      </c>
      <c r="G239" s="44">
        <v>3.92</v>
      </c>
      <c r="H239" s="44">
        <v>3.92</v>
      </c>
      <c r="I239" s="44">
        <v>3.92</v>
      </c>
      <c r="J239" s="44">
        <v>3.92</v>
      </c>
      <c r="K239" s="44">
        <v>3.92</v>
      </c>
      <c r="L239" s="44">
        <v>3.92</v>
      </c>
      <c r="M239" s="44">
        <v>3.92</v>
      </c>
      <c r="N239" s="44">
        <v>3.92</v>
      </c>
      <c r="O239" s="44">
        <v>3.92</v>
      </c>
      <c r="P239" s="44">
        <v>3.92</v>
      </c>
      <c r="Q239" s="44">
        <v>3.92</v>
      </c>
      <c r="R239" s="44">
        <v>3.92</v>
      </c>
      <c r="S239" s="44">
        <v>3.92</v>
      </c>
      <c r="T239" s="44">
        <v>3.92</v>
      </c>
      <c r="U239" s="44">
        <v>3.92</v>
      </c>
      <c r="V239" s="44">
        <v>3.92</v>
      </c>
      <c r="W239" s="44">
        <v>3.92</v>
      </c>
      <c r="X239" s="44">
        <v>3.92</v>
      </c>
      <c r="Y239" s="44">
        <v>3.92</v>
      </c>
      <c r="Z239" s="44">
        <v>3.92</v>
      </c>
      <c r="AA239" s="44">
        <v>3.92</v>
      </c>
    </row>
    <row r="240" spans="1:27" ht="12.75" hidden="1" customHeight="1" outlineLevel="1" x14ac:dyDescent="0.2">
      <c r="A240" s="99" t="s">
        <v>1262</v>
      </c>
      <c r="B240" s="63" t="s">
        <v>81</v>
      </c>
      <c r="C240" s="43" t="s">
        <v>79</v>
      </c>
      <c r="D240" s="44">
        <f>$D$11</f>
        <v>216.36</v>
      </c>
      <c r="E240" s="44">
        <f t="shared" ref="E240:AA240" si="137">$D$11</f>
        <v>216.36</v>
      </c>
      <c r="F240" s="44">
        <f t="shared" si="137"/>
        <v>216.36</v>
      </c>
      <c r="G240" s="44">
        <f t="shared" si="137"/>
        <v>216.36</v>
      </c>
      <c r="H240" s="44">
        <f t="shared" si="137"/>
        <v>216.36</v>
      </c>
      <c r="I240" s="44">
        <f t="shared" si="137"/>
        <v>216.36</v>
      </c>
      <c r="J240" s="44">
        <f t="shared" si="137"/>
        <v>216.36</v>
      </c>
      <c r="K240" s="44">
        <f t="shared" si="137"/>
        <v>216.36</v>
      </c>
      <c r="L240" s="44">
        <f t="shared" si="137"/>
        <v>216.36</v>
      </c>
      <c r="M240" s="44">
        <f t="shared" si="137"/>
        <v>216.36</v>
      </c>
      <c r="N240" s="44">
        <f t="shared" si="137"/>
        <v>216.36</v>
      </c>
      <c r="O240" s="44">
        <f t="shared" si="137"/>
        <v>216.36</v>
      </c>
      <c r="P240" s="44">
        <f t="shared" si="137"/>
        <v>216.36</v>
      </c>
      <c r="Q240" s="44">
        <f t="shared" si="137"/>
        <v>216.36</v>
      </c>
      <c r="R240" s="44">
        <f>$D$11</f>
        <v>216.36</v>
      </c>
      <c r="S240" s="44">
        <f t="shared" si="137"/>
        <v>216.36</v>
      </c>
      <c r="T240" s="44">
        <f t="shared" si="137"/>
        <v>216.36</v>
      </c>
      <c r="U240" s="44">
        <f t="shared" si="137"/>
        <v>216.36</v>
      </c>
      <c r="V240" s="44">
        <f t="shared" si="137"/>
        <v>216.36</v>
      </c>
      <c r="W240" s="44">
        <f t="shared" si="137"/>
        <v>216.36</v>
      </c>
      <c r="X240" s="44">
        <f t="shared" si="137"/>
        <v>216.36</v>
      </c>
      <c r="Y240" s="44">
        <f t="shared" si="137"/>
        <v>216.36</v>
      </c>
      <c r="Z240" s="44">
        <f t="shared" si="137"/>
        <v>216.36</v>
      </c>
      <c r="AA240" s="44">
        <f t="shared" si="137"/>
        <v>216.36</v>
      </c>
    </row>
    <row r="241" spans="1:27" ht="12.75" customHeight="1" collapsed="1" x14ac:dyDescent="0.2">
      <c r="A241" s="98" t="s">
        <v>1263</v>
      </c>
      <c r="B241" s="28" t="str">
        <f>"16"&amp;"."&amp;$B$663&amp;"."&amp;$B$664</f>
        <v>16.08.2023</v>
      </c>
      <c r="C241" s="90" t="s">
        <v>76</v>
      </c>
      <c r="D241" s="91">
        <f>ROUND(((D242+D243+D245+D244)/1000),5)</f>
        <v>1.4654700000000001</v>
      </c>
      <c r="E241" s="91">
        <f>ROUND(((E242+E243+E245+E244)/1000),5)</f>
        <v>1.2403900000000001</v>
      </c>
      <c r="F241" s="91">
        <f>ROUND(((F242+F243+F245+F244)/1000),5)</f>
        <v>1.1698200000000001</v>
      </c>
      <c r="G241" s="91">
        <f t="shared" ref="G241:AA241" si="138">ROUND(((G242+G243+G245+G244)/1000),5)</f>
        <v>1.13846</v>
      </c>
      <c r="H241" s="91">
        <f t="shared" si="138"/>
        <v>1.1245700000000001</v>
      </c>
      <c r="I241" s="91">
        <f t="shared" si="138"/>
        <v>1.1531800000000001</v>
      </c>
      <c r="J241" s="91">
        <f t="shared" si="138"/>
        <v>1.42408</v>
      </c>
      <c r="K241" s="91">
        <f t="shared" si="138"/>
        <v>1.8137300000000001</v>
      </c>
      <c r="L241" s="91">
        <f t="shared" si="138"/>
        <v>2.0655299999999999</v>
      </c>
      <c r="M241" s="91">
        <f t="shared" si="138"/>
        <v>2.3505099999999999</v>
      </c>
      <c r="N241" s="91">
        <f t="shared" si="138"/>
        <v>2.6343000000000001</v>
      </c>
      <c r="O241" s="91">
        <f t="shared" si="138"/>
        <v>2.5636899999999998</v>
      </c>
      <c r="P241" s="91">
        <f t="shared" si="138"/>
        <v>2.4416699999999998</v>
      </c>
      <c r="Q241" s="91">
        <f t="shared" si="138"/>
        <v>2.72539</v>
      </c>
      <c r="R241" s="91">
        <f t="shared" si="138"/>
        <v>2.5605500000000001</v>
      </c>
      <c r="S241" s="91">
        <f t="shared" si="138"/>
        <v>2.5777700000000001</v>
      </c>
      <c r="T241" s="91">
        <f t="shared" si="138"/>
        <v>2.5567600000000001</v>
      </c>
      <c r="U241" s="91">
        <f t="shared" si="138"/>
        <v>2.4602200000000001</v>
      </c>
      <c r="V241" s="91">
        <f t="shared" si="138"/>
        <v>2.4270700000000001</v>
      </c>
      <c r="W241" s="91">
        <f t="shared" si="138"/>
        <v>2.3948900000000002</v>
      </c>
      <c r="X241" s="91">
        <f t="shared" si="138"/>
        <v>2.3883100000000002</v>
      </c>
      <c r="Y241" s="91">
        <f t="shared" si="138"/>
        <v>2.2439100000000001</v>
      </c>
      <c r="Z241" s="91">
        <f t="shared" si="138"/>
        <v>2.1370499999999999</v>
      </c>
      <c r="AA241" s="91">
        <f t="shared" si="138"/>
        <v>1.7175400000000001</v>
      </c>
    </row>
    <row r="242" spans="1:27" ht="12.75" hidden="1" customHeight="1" outlineLevel="1" x14ac:dyDescent="0.2">
      <c r="A242" s="99" t="s">
        <v>1264</v>
      </c>
      <c r="B242" s="63" t="s">
        <v>238</v>
      </c>
      <c r="C242" s="43" t="s">
        <v>79</v>
      </c>
      <c r="D242" s="44">
        <v>1132.07</v>
      </c>
      <c r="E242" s="44">
        <v>906.99</v>
      </c>
      <c r="F242" s="44">
        <v>836.42</v>
      </c>
      <c r="G242" s="44">
        <v>805.06</v>
      </c>
      <c r="H242" s="44">
        <v>791.17</v>
      </c>
      <c r="I242" s="44">
        <v>819.78</v>
      </c>
      <c r="J242" s="44">
        <v>1090.68</v>
      </c>
      <c r="K242" s="44">
        <v>1480.33</v>
      </c>
      <c r="L242" s="44">
        <v>1732.13</v>
      </c>
      <c r="M242" s="44">
        <v>2017.11</v>
      </c>
      <c r="N242" s="44">
        <v>2300.9</v>
      </c>
      <c r="O242" s="44">
        <v>2230.29</v>
      </c>
      <c r="P242" s="44">
        <v>2108.27</v>
      </c>
      <c r="Q242" s="44">
        <v>2391.9899999999998</v>
      </c>
      <c r="R242" s="44">
        <v>2227.15</v>
      </c>
      <c r="S242" s="44">
        <v>2244.37</v>
      </c>
      <c r="T242" s="44">
        <v>2223.36</v>
      </c>
      <c r="U242" s="44">
        <v>2126.8200000000002</v>
      </c>
      <c r="V242" s="44">
        <v>2093.67</v>
      </c>
      <c r="W242" s="44">
        <v>2061.4899999999998</v>
      </c>
      <c r="X242" s="44">
        <v>2054.91</v>
      </c>
      <c r="Y242" s="44">
        <v>1910.51</v>
      </c>
      <c r="Z242" s="44">
        <v>1803.65</v>
      </c>
      <c r="AA242" s="44">
        <v>1384.14</v>
      </c>
    </row>
    <row r="243" spans="1:27" ht="12.75" hidden="1" customHeight="1" outlineLevel="1" x14ac:dyDescent="0.2">
      <c r="A243" s="99" t="s">
        <v>1265</v>
      </c>
      <c r="B243" s="63" t="s">
        <v>90</v>
      </c>
      <c r="C243" s="43" t="s">
        <v>79</v>
      </c>
      <c r="D243" s="44">
        <f>$D$168</f>
        <v>113.12</v>
      </c>
      <c r="E243" s="44">
        <f>$D$168</f>
        <v>113.12</v>
      </c>
      <c r="F243" s="44">
        <f t="shared" ref="F243:AA243" si="139">$D$168</f>
        <v>113.12</v>
      </c>
      <c r="G243" s="44">
        <f t="shared" si="139"/>
        <v>113.12</v>
      </c>
      <c r="H243" s="44">
        <f t="shared" si="139"/>
        <v>113.12</v>
      </c>
      <c r="I243" s="44">
        <f t="shared" si="139"/>
        <v>113.12</v>
      </c>
      <c r="J243" s="44">
        <f t="shared" si="139"/>
        <v>113.12</v>
      </c>
      <c r="K243" s="44">
        <f t="shared" si="139"/>
        <v>113.12</v>
      </c>
      <c r="L243" s="44">
        <f t="shared" si="139"/>
        <v>113.12</v>
      </c>
      <c r="M243" s="44">
        <f t="shared" si="139"/>
        <v>113.12</v>
      </c>
      <c r="N243" s="44">
        <f t="shared" si="139"/>
        <v>113.12</v>
      </c>
      <c r="O243" s="44">
        <f t="shared" si="139"/>
        <v>113.12</v>
      </c>
      <c r="P243" s="44">
        <f t="shared" si="139"/>
        <v>113.12</v>
      </c>
      <c r="Q243" s="44">
        <f t="shared" si="139"/>
        <v>113.12</v>
      </c>
      <c r="R243" s="44">
        <f t="shared" si="139"/>
        <v>113.12</v>
      </c>
      <c r="S243" s="44">
        <f t="shared" si="139"/>
        <v>113.12</v>
      </c>
      <c r="T243" s="44">
        <f t="shared" si="139"/>
        <v>113.12</v>
      </c>
      <c r="U243" s="44">
        <f t="shared" si="139"/>
        <v>113.12</v>
      </c>
      <c r="V243" s="44">
        <f t="shared" si="139"/>
        <v>113.12</v>
      </c>
      <c r="W243" s="44">
        <f t="shared" si="139"/>
        <v>113.12</v>
      </c>
      <c r="X243" s="44">
        <f t="shared" si="139"/>
        <v>113.12</v>
      </c>
      <c r="Y243" s="44">
        <f t="shared" si="139"/>
        <v>113.12</v>
      </c>
      <c r="Z243" s="44">
        <f t="shared" si="139"/>
        <v>113.12</v>
      </c>
      <c r="AA243" s="44">
        <f t="shared" si="139"/>
        <v>113.12</v>
      </c>
    </row>
    <row r="244" spans="1:27" ht="12.75" hidden="1" customHeight="1" outlineLevel="1" x14ac:dyDescent="0.2">
      <c r="A244" s="99" t="s">
        <v>1266</v>
      </c>
      <c r="B244" s="63" t="s">
        <v>83</v>
      </c>
      <c r="C244" s="43" t="s">
        <v>79</v>
      </c>
      <c r="D244" s="44">
        <v>3.92</v>
      </c>
      <c r="E244" s="44">
        <v>3.92</v>
      </c>
      <c r="F244" s="44">
        <v>3.92</v>
      </c>
      <c r="G244" s="44">
        <v>3.92</v>
      </c>
      <c r="H244" s="44">
        <v>3.92</v>
      </c>
      <c r="I244" s="44">
        <v>3.92</v>
      </c>
      <c r="J244" s="44">
        <v>3.92</v>
      </c>
      <c r="K244" s="44">
        <v>3.92</v>
      </c>
      <c r="L244" s="44">
        <v>3.92</v>
      </c>
      <c r="M244" s="44">
        <v>3.92</v>
      </c>
      <c r="N244" s="44">
        <v>3.92</v>
      </c>
      <c r="O244" s="44">
        <v>3.92</v>
      </c>
      <c r="P244" s="44">
        <v>3.92</v>
      </c>
      <c r="Q244" s="44">
        <v>3.92</v>
      </c>
      <c r="R244" s="44">
        <v>3.92</v>
      </c>
      <c r="S244" s="44">
        <v>3.92</v>
      </c>
      <c r="T244" s="44">
        <v>3.92</v>
      </c>
      <c r="U244" s="44">
        <v>3.92</v>
      </c>
      <c r="V244" s="44">
        <v>3.92</v>
      </c>
      <c r="W244" s="44">
        <v>3.92</v>
      </c>
      <c r="X244" s="44">
        <v>3.92</v>
      </c>
      <c r="Y244" s="44">
        <v>3.92</v>
      </c>
      <c r="Z244" s="44">
        <v>3.92</v>
      </c>
      <c r="AA244" s="44">
        <v>3.92</v>
      </c>
    </row>
    <row r="245" spans="1:27" ht="12.75" hidden="1" customHeight="1" outlineLevel="1" x14ac:dyDescent="0.2">
      <c r="A245" s="99" t="s">
        <v>1267</v>
      </c>
      <c r="B245" s="63" t="s">
        <v>81</v>
      </c>
      <c r="C245" s="43" t="s">
        <v>79</v>
      </c>
      <c r="D245" s="44">
        <f>$D$11</f>
        <v>216.36</v>
      </c>
      <c r="E245" s="44">
        <f t="shared" ref="E245:AA245" si="140">$D$11</f>
        <v>216.36</v>
      </c>
      <c r="F245" s="44">
        <f t="shared" si="140"/>
        <v>216.36</v>
      </c>
      <c r="G245" s="44">
        <f t="shared" si="140"/>
        <v>216.36</v>
      </c>
      <c r="H245" s="44">
        <f t="shared" si="140"/>
        <v>216.36</v>
      </c>
      <c r="I245" s="44">
        <f t="shared" si="140"/>
        <v>216.36</v>
      </c>
      <c r="J245" s="44">
        <f t="shared" si="140"/>
        <v>216.36</v>
      </c>
      <c r="K245" s="44">
        <f t="shared" si="140"/>
        <v>216.36</v>
      </c>
      <c r="L245" s="44">
        <f t="shared" si="140"/>
        <v>216.36</v>
      </c>
      <c r="M245" s="44">
        <f t="shared" si="140"/>
        <v>216.36</v>
      </c>
      <c r="N245" s="44">
        <f t="shared" si="140"/>
        <v>216.36</v>
      </c>
      <c r="O245" s="44">
        <f t="shared" si="140"/>
        <v>216.36</v>
      </c>
      <c r="P245" s="44">
        <f t="shared" si="140"/>
        <v>216.36</v>
      </c>
      <c r="Q245" s="44">
        <f t="shared" si="140"/>
        <v>216.36</v>
      </c>
      <c r="R245" s="44">
        <f>$D$11</f>
        <v>216.36</v>
      </c>
      <c r="S245" s="44">
        <f t="shared" si="140"/>
        <v>216.36</v>
      </c>
      <c r="T245" s="44">
        <f t="shared" si="140"/>
        <v>216.36</v>
      </c>
      <c r="U245" s="44">
        <f t="shared" si="140"/>
        <v>216.36</v>
      </c>
      <c r="V245" s="44">
        <f t="shared" si="140"/>
        <v>216.36</v>
      </c>
      <c r="W245" s="44">
        <f t="shared" si="140"/>
        <v>216.36</v>
      </c>
      <c r="X245" s="44">
        <f t="shared" si="140"/>
        <v>216.36</v>
      </c>
      <c r="Y245" s="44">
        <f t="shared" si="140"/>
        <v>216.36</v>
      </c>
      <c r="Z245" s="44">
        <f t="shared" si="140"/>
        <v>216.36</v>
      </c>
      <c r="AA245" s="44">
        <f t="shared" si="140"/>
        <v>216.36</v>
      </c>
    </row>
    <row r="246" spans="1:27" ht="12.75" customHeight="1" collapsed="1" x14ac:dyDescent="0.2">
      <c r="A246" s="98" t="s">
        <v>1268</v>
      </c>
      <c r="B246" s="28" t="str">
        <f>"17"&amp;"."&amp;$B$663&amp;"."&amp;$B$664</f>
        <v>17.08.2023</v>
      </c>
      <c r="C246" s="90" t="s">
        <v>76</v>
      </c>
      <c r="D246" s="91">
        <f>ROUND(((D247+D248+D250+D249)/1000),5)</f>
        <v>1.42187</v>
      </c>
      <c r="E246" s="91">
        <f>ROUND(((E247+E248+E250+E249)/1000),5)</f>
        <v>1.3160799999999999</v>
      </c>
      <c r="F246" s="91">
        <f>ROUND(((F247+F248+F250+F249)/1000),5)</f>
        <v>1.2292099999999999</v>
      </c>
      <c r="G246" s="91">
        <f t="shared" ref="G246:AA246" si="141">ROUND(((G247+G248+G250+G249)/1000),5)</f>
        <v>0.60358000000000001</v>
      </c>
      <c r="H246" s="91">
        <f t="shared" si="141"/>
        <v>0.59250000000000003</v>
      </c>
      <c r="I246" s="91">
        <f t="shared" si="141"/>
        <v>0.62885999999999997</v>
      </c>
      <c r="J246" s="91">
        <f t="shared" si="141"/>
        <v>1.3901300000000001</v>
      </c>
      <c r="K246" s="91">
        <f t="shared" si="141"/>
        <v>1.8175699999999999</v>
      </c>
      <c r="L246" s="91">
        <f t="shared" si="141"/>
        <v>2.0719099999999999</v>
      </c>
      <c r="M246" s="91">
        <f t="shared" si="141"/>
        <v>2.3789500000000001</v>
      </c>
      <c r="N246" s="91">
        <f t="shared" si="141"/>
        <v>2.4293300000000002</v>
      </c>
      <c r="O246" s="91">
        <f t="shared" si="141"/>
        <v>2.4372400000000001</v>
      </c>
      <c r="P246" s="91">
        <f t="shared" si="141"/>
        <v>2.4399199999999999</v>
      </c>
      <c r="Q246" s="91">
        <f t="shared" si="141"/>
        <v>2.5047600000000001</v>
      </c>
      <c r="R246" s="91">
        <f t="shared" si="141"/>
        <v>2.6858900000000001</v>
      </c>
      <c r="S246" s="91">
        <f t="shared" si="141"/>
        <v>2.6727599999999998</v>
      </c>
      <c r="T246" s="91">
        <f t="shared" si="141"/>
        <v>2.5844800000000001</v>
      </c>
      <c r="U246" s="91">
        <f t="shared" si="141"/>
        <v>2.4598800000000001</v>
      </c>
      <c r="V246" s="91">
        <f t="shared" si="141"/>
        <v>2.3995600000000001</v>
      </c>
      <c r="W246" s="91">
        <f t="shared" si="141"/>
        <v>2.3321200000000002</v>
      </c>
      <c r="X246" s="91">
        <f t="shared" si="141"/>
        <v>2.3450500000000001</v>
      </c>
      <c r="Y246" s="91">
        <f t="shared" si="141"/>
        <v>2.2149999999999999</v>
      </c>
      <c r="Z246" s="91">
        <f t="shared" si="141"/>
        <v>2.0439500000000002</v>
      </c>
      <c r="AA246" s="91">
        <f t="shared" si="141"/>
        <v>1.6467400000000001</v>
      </c>
    </row>
    <row r="247" spans="1:27" ht="12.75" hidden="1" customHeight="1" outlineLevel="1" x14ac:dyDescent="0.2">
      <c r="A247" s="99" t="s">
        <v>1269</v>
      </c>
      <c r="B247" s="63" t="s">
        <v>238</v>
      </c>
      <c r="C247" s="43" t="s">
        <v>79</v>
      </c>
      <c r="D247" s="44">
        <v>1088.47</v>
      </c>
      <c r="E247" s="44">
        <v>982.68</v>
      </c>
      <c r="F247" s="44">
        <v>895.81</v>
      </c>
      <c r="G247" s="44">
        <v>270.18</v>
      </c>
      <c r="H247" s="44">
        <v>259.10000000000002</v>
      </c>
      <c r="I247" s="44">
        <v>295.45999999999998</v>
      </c>
      <c r="J247" s="44">
        <v>1056.73</v>
      </c>
      <c r="K247" s="44">
        <v>1484.17</v>
      </c>
      <c r="L247" s="44">
        <v>1738.51</v>
      </c>
      <c r="M247" s="44">
        <v>2045.55</v>
      </c>
      <c r="N247" s="44">
        <v>2095.9299999999998</v>
      </c>
      <c r="O247" s="44">
        <v>2103.84</v>
      </c>
      <c r="P247" s="44">
        <v>2106.52</v>
      </c>
      <c r="Q247" s="44">
        <v>2171.36</v>
      </c>
      <c r="R247" s="44">
        <v>2352.4899999999998</v>
      </c>
      <c r="S247" s="44">
        <v>2339.36</v>
      </c>
      <c r="T247" s="44">
        <v>2251.08</v>
      </c>
      <c r="U247" s="44">
        <v>2126.48</v>
      </c>
      <c r="V247" s="44">
        <v>2066.16</v>
      </c>
      <c r="W247" s="44">
        <v>1998.72</v>
      </c>
      <c r="X247" s="44">
        <v>2011.65</v>
      </c>
      <c r="Y247" s="44">
        <v>1881.6</v>
      </c>
      <c r="Z247" s="44">
        <v>1710.55</v>
      </c>
      <c r="AA247" s="44">
        <v>1313.34</v>
      </c>
    </row>
    <row r="248" spans="1:27" ht="12.75" hidden="1" customHeight="1" outlineLevel="1" x14ac:dyDescent="0.2">
      <c r="A248" s="99" t="s">
        <v>1270</v>
      </c>
      <c r="B248" s="63" t="s">
        <v>90</v>
      </c>
      <c r="C248" s="43" t="s">
        <v>79</v>
      </c>
      <c r="D248" s="44">
        <f>$D$168</f>
        <v>113.12</v>
      </c>
      <c r="E248" s="44">
        <f>$D$168</f>
        <v>113.12</v>
      </c>
      <c r="F248" s="44">
        <f t="shared" ref="F248:AA248" si="142">$D$168</f>
        <v>113.12</v>
      </c>
      <c r="G248" s="44">
        <f t="shared" si="142"/>
        <v>113.12</v>
      </c>
      <c r="H248" s="44">
        <f t="shared" si="142"/>
        <v>113.12</v>
      </c>
      <c r="I248" s="44">
        <f t="shared" si="142"/>
        <v>113.12</v>
      </c>
      <c r="J248" s="44">
        <f t="shared" si="142"/>
        <v>113.12</v>
      </c>
      <c r="K248" s="44">
        <f t="shared" si="142"/>
        <v>113.12</v>
      </c>
      <c r="L248" s="44">
        <f t="shared" si="142"/>
        <v>113.12</v>
      </c>
      <c r="M248" s="44">
        <f t="shared" si="142"/>
        <v>113.12</v>
      </c>
      <c r="N248" s="44">
        <f t="shared" si="142"/>
        <v>113.12</v>
      </c>
      <c r="O248" s="44">
        <f t="shared" si="142"/>
        <v>113.12</v>
      </c>
      <c r="P248" s="44">
        <f t="shared" si="142"/>
        <v>113.12</v>
      </c>
      <c r="Q248" s="44">
        <f t="shared" si="142"/>
        <v>113.12</v>
      </c>
      <c r="R248" s="44">
        <f t="shared" si="142"/>
        <v>113.12</v>
      </c>
      <c r="S248" s="44">
        <f t="shared" si="142"/>
        <v>113.12</v>
      </c>
      <c r="T248" s="44">
        <f t="shared" si="142"/>
        <v>113.12</v>
      </c>
      <c r="U248" s="44">
        <f t="shared" si="142"/>
        <v>113.12</v>
      </c>
      <c r="V248" s="44">
        <f t="shared" si="142"/>
        <v>113.12</v>
      </c>
      <c r="W248" s="44">
        <f t="shared" si="142"/>
        <v>113.12</v>
      </c>
      <c r="X248" s="44">
        <f t="shared" si="142"/>
        <v>113.12</v>
      </c>
      <c r="Y248" s="44">
        <f t="shared" si="142"/>
        <v>113.12</v>
      </c>
      <c r="Z248" s="44">
        <f t="shared" si="142"/>
        <v>113.12</v>
      </c>
      <c r="AA248" s="44">
        <f t="shared" si="142"/>
        <v>113.12</v>
      </c>
    </row>
    <row r="249" spans="1:27" ht="12.75" hidden="1" customHeight="1" outlineLevel="1" x14ac:dyDescent="0.2">
      <c r="A249" s="99" t="s">
        <v>1271</v>
      </c>
      <c r="B249" s="63" t="s">
        <v>83</v>
      </c>
      <c r="C249" s="43" t="s">
        <v>79</v>
      </c>
      <c r="D249" s="44">
        <v>3.92</v>
      </c>
      <c r="E249" s="44">
        <v>3.92</v>
      </c>
      <c r="F249" s="44">
        <v>3.92</v>
      </c>
      <c r="G249" s="44">
        <v>3.92</v>
      </c>
      <c r="H249" s="44">
        <v>3.92</v>
      </c>
      <c r="I249" s="44">
        <v>3.92</v>
      </c>
      <c r="J249" s="44">
        <v>3.92</v>
      </c>
      <c r="K249" s="44">
        <v>3.92</v>
      </c>
      <c r="L249" s="44">
        <v>3.92</v>
      </c>
      <c r="M249" s="44">
        <v>3.92</v>
      </c>
      <c r="N249" s="44">
        <v>3.92</v>
      </c>
      <c r="O249" s="44">
        <v>3.92</v>
      </c>
      <c r="P249" s="44">
        <v>3.92</v>
      </c>
      <c r="Q249" s="44">
        <v>3.92</v>
      </c>
      <c r="R249" s="44">
        <v>3.92</v>
      </c>
      <c r="S249" s="44">
        <v>3.92</v>
      </c>
      <c r="T249" s="44">
        <v>3.92</v>
      </c>
      <c r="U249" s="44">
        <v>3.92</v>
      </c>
      <c r="V249" s="44">
        <v>3.92</v>
      </c>
      <c r="W249" s="44">
        <v>3.92</v>
      </c>
      <c r="X249" s="44">
        <v>3.92</v>
      </c>
      <c r="Y249" s="44">
        <v>3.92</v>
      </c>
      <c r="Z249" s="44">
        <v>3.92</v>
      </c>
      <c r="AA249" s="44">
        <v>3.92</v>
      </c>
    </row>
    <row r="250" spans="1:27" ht="12.75" hidden="1" customHeight="1" outlineLevel="1" x14ac:dyDescent="0.2">
      <c r="A250" s="99" t="s">
        <v>1272</v>
      </c>
      <c r="B250" s="63" t="s">
        <v>81</v>
      </c>
      <c r="C250" s="43" t="s">
        <v>79</v>
      </c>
      <c r="D250" s="44">
        <f>$D$11</f>
        <v>216.36</v>
      </c>
      <c r="E250" s="44">
        <f t="shared" ref="E250:AA250" si="143">$D$11</f>
        <v>216.36</v>
      </c>
      <c r="F250" s="44">
        <f t="shared" si="143"/>
        <v>216.36</v>
      </c>
      <c r="G250" s="44">
        <f t="shared" si="143"/>
        <v>216.36</v>
      </c>
      <c r="H250" s="44">
        <f t="shared" si="143"/>
        <v>216.36</v>
      </c>
      <c r="I250" s="44">
        <f t="shared" si="143"/>
        <v>216.36</v>
      </c>
      <c r="J250" s="44">
        <f t="shared" si="143"/>
        <v>216.36</v>
      </c>
      <c r="K250" s="44">
        <f t="shared" si="143"/>
        <v>216.36</v>
      </c>
      <c r="L250" s="44">
        <f t="shared" si="143"/>
        <v>216.36</v>
      </c>
      <c r="M250" s="44">
        <f t="shared" si="143"/>
        <v>216.36</v>
      </c>
      <c r="N250" s="44">
        <f t="shared" si="143"/>
        <v>216.36</v>
      </c>
      <c r="O250" s="44">
        <f t="shared" si="143"/>
        <v>216.36</v>
      </c>
      <c r="P250" s="44">
        <f t="shared" si="143"/>
        <v>216.36</v>
      </c>
      <c r="Q250" s="44">
        <f t="shared" si="143"/>
        <v>216.36</v>
      </c>
      <c r="R250" s="44">
        <f>$D$11</f>
        <v>216.36</v>
      </c>
      <c r="S250" s="44">
        <f t="shared" si="143"/>
        <v>216.36</v>
      </c>
      <c r="T250" s="44">
        <f t="shared" si="143"/>
        <v>216.36</v>
      </c>
      <c r="U250" s="44">
        <f t="shared" si="143"/>
        <v>216.36</v>
      </c>
      <c r="V250" s="44">
        <f t="shared" si="143"/>
        <v>216.36</v>
      </c>
      <c r="W250" s="44">
        <f t="shared" si="143"/>
        <v>216.36</v>
      </c>
      <c r="X250" s="44">
        <f t="shared" si="143"/>
        <v>216.36</v>
      </c>
      <c r="Y250" s="44">
        <f t="shared" si="143"/>
        <v>216.36</v>
      </c>
      <c r="Z250" s="44">
        <f t="shared" si="143"/>
        <v>216.36</v>
      </c>
      <c r="AA250" s="44">
        <f t="shared" si="143"/>
        <v>216.36</v>
      </c>
    </row>
    <row r="251" spans="1:27" ht="12.75" customHeight="1" collapsed="1" x14ac:dyDescent="0.2">
      <c r="A251" s="98" t="s">
        <v>1273</v>
      </c>
      <c r="B251" s="28" t="str">
        <f>"18"&amp;"."&amp;$B$663&amp;"."&amp;$B$664</f>
        <v>18.08.2023</v>
      </c>
      <c r="C251" s="90" t="s">
        <v>76</v>
      </c>
      <c r="D251" s="91">
        <f>ROUND(((D252+D253+D255+D254)/1000),5)</f>
        <v>1.41238</v>
      </c>
      <c r="E251" s="91">
        <f>ROUND(((E252+E253+E255+E254)/1000),5)</f>
        <v>1.2541899999999999</v>
      </c>
      <c r="F251" s="91">
        <f>ROUND(((F252+F253+F255+F254)/1000),5)</f>
        <v>1.16597</v>
      </c>
      <c r="G251" s="91">
        <f t="shared" ref="G251:AA251" si="144">ROUND(((G252+G253+G255+G254)/1000),5)</f>
        <v>1.12504</v>
      </c>
      <c r="H251" s="91">
        <f t="shared" si="144"/>
        <v>1.1037300000000001</v>
      </c>
      <c r="I251" s="91">
        <f t="shared" si="144"/>
        <v>1.14249</v>
      </c>
      <c r="J251" s="91">
        <f t="shared" si="144"/>
        <v>1.34572</v>
      </c>
      <c r="K251" s="91">
        <f t="shared" si="144"/>
        <v>1.9006400000000001</v>
      </c>
      <c r="L251" s="91">
        <f t="shared" si="144"/>
        <v>2.19442</v>
      </c>
      <c r="M251" s="91">
        <f t="shared" si="144"/>
        <v>2.4265500000000002</v>
      </c>
      <c r="N251" s="91">
        <f t="shared" si="144"/>
        <v>2.4540199999999999</v>
      </c>
      <c r="O251" s="91">
        <f t="shared" si="144"/>
        <v>2.49661</v>
      </c>
      <c r="P251" s="91">
        <f t="shared" si="144"/>
        <v>2.5187200000000001</v>
      </c>
      <c r="Q251" s="91">
        <f t="shared" si="144"/>
        <v>2.5848399999999998</v>
      </c>
      <c r="R251" s="91">
        <f t="shared" si="144"/>
        <v>2.77685</v>
      </c>
      <c r="S251" s="91">
        <f t="shared" si="144"/>
        <v>2.7743099999999998</v>
      </c>
      <c r="T251" s="91">
        <f t="shared" si="144"/>
        <v>2.8019500000000002</v>
      </c>
      <c r="U251" s="91">
        <f t="shared" si="144"/>
        <v>2.7147899999999998</v>
      </c>
      <c r="V251" s="91">
        <f t="shared" si="144"/>
        <v>2.5713300000000001</v>
      </c>
      <c r="W251" s="91">
        <f t="shared" si="144"/>
        <v>2.5175999999999998</v>
      </c>
      <c r="X251" s="91">
        <f t="shared" si="144"/>
        <v>2.4433099999999999</v>
      </c>
      <c r="Y251" s="91">
        <f t="shared" si="144"/>
        <v>2.4026000000000001</v>
      </c>
      <c r="Z251" s="91">
        <f t="shared" si="144"/>
        <v>2.19408</v>
      </c>
      <c r="AA251" s="91">
        <f t="shared" si="144"/>
        <v>1.9681999999999999</v>
      </c>
    </row>
    <row r="252" spans="1:27" ht="12.75" hidden="1" customHeight="1" outlineLevel="1" x14ac:dyDescent="0.2">
      <c r="A252" s="99" t="s">
        <v>1274</v>
      </c>
      <c r="B252" s="63" t="s">
        <v>238</v>
      </c>
      <c r="C252" s="43" t="s">
        <v>79</v>
      </c>
      <c r="D252" s="44">
        <v>1078.98</v>
      </c>
      <c r="E252" s="44">
        <v>920.79</v>
      </c>
      <c r="F252" s="44">
        <v>832.57</v>
      </c>
      <c r="G252" s="44">
        <v>791.64</v>
      </c>
      <c r="H252" s="44">
        <v>770.33</v>
      </c>
      <c r="I252" s="44">
        <v>809.09</v>
      </c>
      <c r="J252" s="44">
        <v>1012.32</v>
      </c>
      <c r="K252" s="44">
        <v>1567.24</v>
      </c>
      <c r="L252" s="44">
        <v>1861.02</v>
      </c>
      <c r="M252" s="44">
        <v>2093.15</v>
      </c>
      <c r="N252" s="44">
        <v>2120.62</v>
      </c>
      <c r="O252" s="44">
        <v>2163.21</v>
      </c>
      <c r="P252" s="44">
        <v>2185.3200000000002</v>
      </c>
      <c r="Q252" s="44">
        <v>2251.44</v>
      </c>
      <c r="R252" s="44">
        <v>2443.4499999999998</v>
      </c>
      <c r="S252" s="44">
        <v>2440.91</v>
      </c>
      <c r="T252" s="44">
        <v>2468.5500000000002</v>
      </c>
      <c r="U252" s="44">
        <v>2381.39</v>
      </c>
      <c r="V252" s="44">
        <v>2237.9299999999998</v>
      </c>
      <c r="W252" s="44">
        <v>2184.1999999999998</v>
      </c>
      <c r="X252" s="44">
        <v>2109.91</v>
      </c>
      <c r="Y252" s="44">
        <v>2069.1999999999998</v>
      </c>
      <c r="Z252" s="44">
        <v>1860.68</v>
      </c>
      <c r="AA252" s="44">
        <v>1634.8</v>
      </c>
    </row>
    <row r="253" spans="1:27" ht="12.75" hidden="1" customHeight="1" outlineLevel="1" x14ac:dyDescent="0.2">
      <c r="A253" s="99" t="s">
        <v>1275</v>
      </c>
      <c r="B253" s="63" t="s">
        <v>90</v>
      </c>
      <c r="C253" s="43" t="s">
        <v>79</v>
      </c>
      <c r="D253" s="44">
        <f>$D$168</f>
        <v>113.12</v>
      </c>
      <c r="E253" s="44">
        <f>$D$168</f>
        <v>113.12</v>
      </c>
      <c r="F253" s="44">
        <f t="shared" ref="F253:AA253" si="145">$D$168</f>
        <v>113.12</v>
      </c>
      <c r="G253" s="44">
        <f t="shared" si="145"/>
        <v>113.12</v>
      </c>
      <c r="H253" s="44">
        <f t="shared" si="145"/>
        <v>113.12</v>
      </c>
      <c r="I253" s="44">
        <f t="shared" si="145"/>
        <v>113.12</v>
      </c>
      <c r="J253" s="44">
        <f t="shared" si="145"/>
        <v>113.12</v>
      </c>
      <c r="K253" s="44">
        <f t="shared" si="145"/>
        <v>113.12</v>
      </c>
      <c r="L253" s="44">
        <f t="shared" si="145"/>
        <v>113.12</v>
      </c>
      <c r="M253" s="44">
        <f t="shared" si="145"/>
        <v>113.12</v>
      </c>
      <c r="N253" s="44">
        <f t="shared" si="145"/>
        <v>113.12</v>
      </c>
      <c r="O253" s="44">
        <f t="shared" si="145"/>
        <v>113.12</v>
      </c>
      <c r="P253" s="44">
        <f t="shared" si="145"/>
        <v>113.12</v>
      </c>
      <c r="Q253" s="44">
        <f t="shared" si="145"/>
        <v>113.12</v>
      </c>
      <c r="R253" s="44">
        <f t="shared" si="145"/>
        <v>113.12</v>
      </c>
      <c r="S253" s="44">
        <f t="shared" si="145"/>
        <v>113.12</v>
      </c>
      <c r="T253" s="44">
        <f t="shared" si="145"/>
        <v>113.12</v>
      </c>
      <c r="U253" s="44">
        <f t="shared" si="145"/>
        <v>113.12</v>
      </c>
      <c r="V253" s="44">
        <f t="shared" si="145"/>
        <v>113.12</v>
      </c>
      <c r="W253" s="44">
        <f t="shared" si="145"/>
        <v>113.12</v>
      </c>
      <c r="X253" s="44">
        <f t="shared" si="145"/>
        <v>113.12</v>
      </c>
      <c r="Y253" s="44">
        <f t="shared" si="145"/>
        <v>113.12</v>
      </c>
      <c r="Z253" s="44">
        <f t="shared" si="145"/>
        <v>113.12</v>
      </c>
      <c r="AA253" s="44">
        <f t="shared" si="145"/>
        <v>113.12</v>
      </c>
    </row>
    <row r="254" spans="1:27" ht="12.75" hidden="1" customHeight="1" outlineLevel="1" x14ac:dyDescent="0.2">
      <c r="A254" s="99" t="s">
        <v>1276</v>
      </c>
      <c r="B254" s="63" t="s">
        <v>83</v>
      </c>
      <c r="C254" s="43" t="s">
        <v>79</v>
      </c>
      <c r="D254" s="44">
        <v>3.92</v>
      </c>
      <c r="E254" s="44">
        <v>3.92</v>
      </c>
      <c r="F254" s="44">
        <v>3.92</v>
      </c>
      <c r="G254" s="44">
        <v>3.92</v>
      </c>
      <c r="H254" s="44">
        <v>3.92</v>
      </c>
      <c r="I254" s="44">
        <v>3.92</v>
      </c>
      <c r="J254" s="44">
        <v>3.92</v>
      </c>
      <c r="K254" s="44">
        <v>3.92</v>
      </c>
      <c r="L254" s="44">
        <v>3.92</v>
      </c>
      <c r="M254" s="44">
        <v>3.92</v>
      </c>
      <c r="N254" s="44">
        <v>3.92</v>
      </c>
      <c r="O254" s="44">
        <v>3.92</v>
      </c>
      <c r="P254" s="44">
        <v>3.92</v>
      </c>
      <c r="Q254" s="44">
        <v>3.92</v>
      </c>
      <c r="R254" s="44">
        <v>3.92</v>
      </c>
      <c r="S254" s="44">
        <v>3.92</v>
      </c>
      <c r="T254" s="44">
        <v>3.92</v>
      </c>
      <c r="U254" s="44">
        <v>3.92</v>
      </c>
      <c r="V254" s="44">
        <v>3.92</v>
      </c>
      <c r="W254" s="44">
        <v>3.92</v>
      </c>
      <c r="X254" s="44">
        <v>3.92</v>
      </c>
      <c r="Y254" s="44">
        <v>3.92</v>
      </c>
      <c r="Z254" s="44">
        <v>3.92</v>
      </c>
      <c r="AA254" s="44">
        <v>3.92</v>
      </c>
    </row>
    <row r="255" spans="1:27" ht="12.75" hidden="1" customHeight="1" outlineLevel="1" x14ac:dyDescent="0.2">
      <c r="A255" s="99" t="s">
        <v>1277</v>
      </c>
      <c r="B255" s="63" t="s">
        <v>81</v>
      </c>
      <c r="C255" s="43" t="s">
        <v>79</v>
      </c>
      <c r="D255" s="44">
        <f>$D$11</f>
        <v>216.36</v>
      </c>
      <c r="E255" s="44">
        <f t="shared" ref="E255:AA255" si="146">$D$11</f>
        <v>216.36</v>
      </c>
      <c r="F255" s="44">
        <f t="shared" si="146"/>
        <v>216.36</v>
      </c>
      <c r="G255" s="44">
        <f t="shared" si="146"/>
        <v>216.36</v>
      </c>
      <c r="H255" s="44">
        <f t="shared" si="146"/>
        <v>216.36</v>
      </c>
      <c r="I255" s="44">
        <f t="shared" si="146"/>
        <v>216.36</v>
      </c>
      <c r="J255" s="44">
        <f t="shared" si="146"/>
        <v>216.36</v>
      </c>
      <c r="K255" s="44">
        <f t="shared" si="146"/>
        <v>216.36</v>
      </c>
      <c r="L255" s="44">
        <f t="shared" si="146"/>
        <v>216.36</v>
      </c>
      <c r="M255" s="44">
        <f t="shared" si="146"/>
        <v>216.36</v>
      </c>
      <c r="N255" s="44">
        <f t="shared" si="146"/>
        <v>216.36</v>
      </c>
      <c r="O255" s="44">
        <f t="shared" si="146"/>
        <v>216.36</v>
      </c>
      <c r="P255" s="44">
        <f t="shared" si="146"/>
        <v>216.36</v>
      </c>
      <c r="Q255" s="44">
        <f t="shared" si="146"/>
        <v>216.36</v>
      </c>
      <c r="R255" s="44">
        <f>$D$11</f>
        <v>216.36</v>
      </c>
      <c r="S255" s="44">
        <f t="shared" si="146"/>
        <v>216.36</v>
      </c>
      <c r="T255" s="44">
        <f t="shared" si="146"/>
        <v>216.36</v>
      </c>
      <c r="U255" s="44">
        <f t="shared" si="146"/>
        <v>216.36</v>
      </c>
      <c r="V255" s="44">
        <f t="shared" si="146"/>
        <v>216.36</v>
      </c>
      <c r="W255" s="44">
        <f t="shared" si="146"/>
        <v>216.36</v>
      </c>
      <c r="X255" s="44">
        <f t="shared" si="146"/>
        <v>216.36</v>
      </c>
      <c r="Y255" s="44">
        <f t="shared" si="146"/>
        <v>216.36</v>
      </c>
      <c r="Z255" s="44">
        <f t="shared" si="146"/>
        <v>216.36</v>
      </c>
      <c r="AA255" s="44">
        <f t="shared" si="146"/>
        <v>216.36</v>
      </c>
    </row>
    <row r="256" spans="1:27" ht="12.75" customHeight="1" collapsed="1" x14ac:dyDescent="0.2">
      <c r="A256" s="98" t="s">
        <v>1278</v>
      </c>
      <c r="B256" s="28" t="str">
        <f>"19"&amp;"."&amp;$B$663&amp;"."&amp;$B$664</f>
        <v>19.08.2023</v>
      </c>
      <c r="C256" s="90" t="s">
        <v>76</v>
      </c>
      <c r="D256" s="91">
        <f>ROUND(((D257+D258+D260+D259)/1000),5)</f>
        <v>1.7725500000000001</v>
      </c>
      <c r="E256" s="91">
        <f>ROUND(((E257+E258+E260+E259)/1000),5)</f>
        <v>1.59687</v>
      </c>
      <c r="F256" s="91">
        <f>ROUND(((F257+F258+F260+F259)/1000),5)</f>
        <v>1.4719899999999999</v>
      </c>
      <c r="G256" s="91">
        <f t="shared" ref="G256:AA256" si="147">ROUND(((G257+G258+G260+G259)/1000),5)</f>
        <v>1.3460000000000001</v>
      </c>
      <c r="H256" s="91">
        <f t="shared" si="147"/>
        <v>1.29931</v>
      </c>
      <c r="I256" s="91">
        <f t="shared" si="147"/>
        <v>1.27834</v>
      </c>
      <c r="J256" s="91">
        <f t="shared" si="147"/>
        <v>1.29745</v>
      </c>
      <c r="K256" s="91">
        <f t="shared" si="147"/>
        <v>1.67689</v>
      </c>
      <c r="L256" s="91">
        <f t="shared" si="147"/>
        <v>2.02705</v>
      </c>
      <c r="M256" s="91">
        <f t="shared" si="147"/>
        <v>2.2445900000000001</v>
      </c>
      <c r="N256" s="91">
        <f t="shared" si="147"/>
        <v>2.3928500000000001</v>
      </c>
      <c r="O256" s="91">
        <f t="shared" si="147"/>
        <v>2.40883</v>
      </c>
      <c r="P256" s="91">
        <f t="shared" si="147"/>
        <v>2.4090199999999999</v>
      </c>
      <c r="Q256" s="91">
        <f t="shared" si="147"/>
        <v>2.4091399999999998</v>
      </c>
      <c r="R256" s="91">
        <f t="shared" si="147"/>
        <v>2.4143500000000002</v>
      </c>
      <c r="S256" s="91">
        <f t="shared" si="147"/>
        <v>2.4100299999999999</v>
      </c>
      <c r="T256" s="91">
        <f t="shared" si="147"/>
        <v>2.3381699999999999</v>
      </c>
      <c r="U256" s="91">
        <f t="shared" si="147"/>
        <v>2.3141500000000002</v>
      </c>
      <c r="V256" s="91">
        <f t="shared" si="147"/>
        <v>2.2899600000000002</v>
      </c>
      <c r="W256" s="91">
        <f t="shared" si="147"/>
        <v>2.2497600000000002</v>
      </c>
      <c r="X256" s="91">
        <f t="shared" si="147"/>
        <v>2.2542800000000001</v>
      </c>
      <c r="Y256" s="91">
        <f t="shared" si="147"/>
        <v>2.2637200000000002</v>
      </c>
      <c r="Z256" s="91">
        <f t="shared" si="147"/>
        <v>2.0827200000000001</v>
      </c>
      <c r="AA256" s="91">
        <f t="shared" si="147"/>
        <v>1.92354</v>
      </c>
    </row>
    <row r="257" spans="1:27" ht="12.75" hidden="1" customHeight="1" outlineLevel="1" x14ac:dyDescent="0.2">
      <c r="A257" s="99" t="s">
        <v>1279</v>
      </c>
      <c r="B257" s="63" t="s">
        <v>238</v>
      </c>
      <c r="C257" s="43" t="s">
        <v>79</v>
      </c>
      <c r="D257" s="44">
        <v>1439.15</v>
      </c>
      <c r="E257" s="44">
        <v>1263.47</v>
      </c>
      <c r="F257" s="44">
        <v>1138.5899999999999</v>
      </c>
      <c r="G257" s="44">
        <v>1012.6</v>
      </c>
      <c r="H257" s="44">
        <v>965.91</v>
      </c>
      <c r="I257" s="44">
        <v>944.94</v>
      </c>
      <c r="J257" s="44">
        <v>964.05</v>
      </c>
      <c r="K257" s="44">
        <v>1343.49</v>
      </c>
      <c r="L257" s="44">
        <v>1693.65</v>
      </c>
      <c r="M257" s="44">
        <v>1911.19</v>
      </c>
      <c r="N257" s="44">
        <v>2059.4499999999998</v>
      </c>
      <c r="O257" s="44">
        <v>2075.4299999999998</v>
      </c>
      <c r="P257" s="44">
        <v>2075.62</v>
      </c>
      <c r="Q257" s="44">
        <v>2075.7399999999998</v>
      </c>
      <c r="R257" s="44">
        <v>2080.9499999999998</v>
      </c>
      <c r="S257" s="44">
        <v>2076.63</v>
      </c>
      <c r="T257" s="44">
        <v>2004.77</v>
      </c>
      <c r="U257" s="44">
        <v>1980.75</v>
      </c>
      <c r="V257" s="44">
        <v>1956.56</v>
      </c>
      <c r="W257" s="44">
        <v>1916.36</v>
      </c>
      <c r="X257" s="44">
        <v>1920.88</v>
      </c>
      <c r="Y257" s="44">
        <v>1930.32</v>
      </c>
      <c r="Z257" s="44">
        <v>1749.32</v>
      </c>
      <c r="AA257" s="44">
        <v>1590.14</v>
      </c>
    </row>
    <row r="258" spans="1:27" ht="12.75" hidden="1" customHeight="1" outlineLevel="1" x14ac:dyDescent="0.2">
      <c r="A258" s="99" t="s">
        <v>1280</v>
      </c>
      <c r="B258" s="63" t="s">
        <v>90</v>
      </c>
      <c r="C258" s="43" t="s">
        <v>79</v>
      </c>
      <c r="D258" s="44">
        <f>$D$168</f>
        <v>113.12</v>
      </c>
      <c r="E258" s="44">
        <f>$D$168</f>
        <v>113.12</v>
      </c>
      <c r="F258" s="44">
        <f t="shared" ref="F258:AA258" si="148">$D$168</f>
        <v>113.12</v>
      </c>
      <c r="G258" s="44">
        <f t="shared" si="148"/>
        <v>113.12</v>
      </c>
      <c r="H258" s="44">
        <f t="shared" si="148"/>
        <v>113.12</v>
      </c>
      <c r="I258" s="44">
        <f t="shared" si="148"/>
        <v>113.12</v>
      </c>
      <c r="J258" s="44">
        <f t="shared" si="148"/>
        <v>113.12</v>
      </c>
      <c r="K258" s="44">
        <f t="shared" si="148"/>
        <v>113.12</v>
      </c>
      <c r="L258" s="44">
        <f t="shared" si="148"/>
        <v>113.12</v>
      </c>
      <c r="M258" s="44">
        <f t="shared" si="148"/>
        <v>113.12</v>
      </c>
      <c r="N258" s="44">
        <f t="shared" si="148"/>
        <v>113.12</v>
      </c>
      <c r="O258" s="44">
        <f t="shared" si="148"/>
        <v>113.12</v>
      </c>
      <c r="P258" s="44">
        <f t="shared" si="148"/>
        <v>113.12</v>
      </c>
      <c r="Q258" s="44">
        <f t="shared" si="148"/>
        <v>113.12</v>
      </c>
      <c r="R258" s="44">
        <f t="shared" si="148"/>
        <v>113.12</v>
      </c>
      <c r="S258" s="44">
        <f t="shared" si="148"/>
        <v>113.12</v>
      </c>
      <c r="T258" s="44">
        <f t="shared" si="148"/>
        <v>113.12</v>
      </c>
      <c r="U258" s="44">
        <f t="shared" si="148"/>
        <v>113.12</v>
      </c>
      <c r="V258" s="44">
        <f t="shared" si="148"/>
        <v>113.12</v>
      </c>
      <c r="W258" s="44">
        <f t="shared" si="148"/>
        <v>113.12</v>
      </c>
      <c r="X258" s="44">
        <f t="shared" si="148"/>
        <v>113.12</v>
      </c>
      <c r="Y258" s="44">
        <f t="shared" si="148"/>
        <v>113.12</v>
      </c>
      <c r="Z258" s="44">
        <f t="shared" si="148"/>
        <v>113.12</v>
      </c>
      <c r="AA258" s="44">
        <f t="shared" si="148"/>
        <v>113.12</v>
      </c>
    </row>
    <row r="259" spans="1:27" ht="12.75" hidden="1" customHeight="1" outlineLevel="1" x14ac:dyDescent="0.2">
      <c r="A259" s="99" t="s">
        <v>1281</v>
      </c>
      <c r="B259" s="63" t="s">
        <v>83</v>
      </c>
      <c r="C259" s="43" t="s">
        <v>79</v>
      </c>
      <c r="D259" s="44">
        <v>3.92</v>
      </c>
      <c r="E259" s="44">
        <v>3.92</v>
      </c>
      <c r="F259" s="44">
        <v>3.92</v>
      </c>
      <c r="G259" s="44">
        <v>3.92</v>
      </c>
      <c r="H259" s="44">
        <v>3.92</v>
      </c>
      <c r="I259" s="44">
        <v>3.92</v>
      </c>
      <c r="J259" s="44">
        <v>3.92</v>
      </c>
      <c r="K259" s="44">
        <v>3.92</v>
      </c>
      <c r="L259" s="44">
        <v>3.92</v>
      </c>
      <c r="M259" s="44">
        <v>3.92</v>
      </c>
      <c r="N259" s="44">
        <v>3.92</v>
      </c>
      <c r="O259" s="44">
        <v>3.92</v>
      </c>
      <c r="P259" s="44">
        <v>3.92</v>
      </c>
      <c r="Q259" s="44">
        <v>3.92</v>
      </c>
      <c r="R259" s="44">
        <v>3.92</v>
      </c>
      <c r="S259" s="44">
        <v>3.92</v>
      </c>
      <c r="T259" s="44">
        <v>3.92</v>
      </c>
      <c r="U259" s="44">
        <v>3.92</v>
      </c>
      <c r="V259" s="44">
        <v>3.92</v>
      </c>
      <c r="W259" s="44">
        <v>3.92</v>
      </c>
      <c r="X259" s="44">
        <v>3.92</v>
      </c>
      <c r="Y259" s="44">
        <v>3.92</v>
      </c>
      <c r="Z259" s="44">
        <v>3.92</v>
      </c>
      <c r="AA259" s="44">
        <v>3.92</v>
      </c>
    </row>
    <row r="260" spans="1:27" ht="12.75" hidden="1" customHeight="1" outlineLevel="1" x14ac:dyDescent="0.2">
      <c r="A260" s="99" t="s">
        <v>1282</v>
      </c>
      <c r="B260" s="63" t="s">
        <v>81</v>
      </c>
      <c r="C260" s="43" t="s">
        <v>79</v>
      </c>
      <c r="D260" s="44">
        <f>$D$11</f>
        <v>216.36</v>
      </c>
      <c r="E260" s="44">
        <f t="shared" ref="E260:AA260" si="149">$D$11</f>
        <v>216.36</v>
      </c>
      <c r="F260" s="44">
        <f t="shared" si="149"/>
        <v>216.36</v>
      </c>
      <c r="G260" s="44">
        <f t="shared" si="149"/>
        <v>216.36</v>
      </c>
      <c r="H260" s="44">
        <f t="shared" si="149"/>
        <v>216.36</v>
      </c>
      <c r="I260" s="44">
        <f t="shared" si="149"/>
        <v>216.36</v>
      </c>
      <c r="J260" s="44">
        <f t="shared" si="149"/>
        <v>216.36</v>
      </c>
      <c r="K260" s="44">
        <f t="shared" si="149"/>
        <v>216.36</v>
      </c>
      <c r="L260" s="44">
        <f t="shared" si="149"/>
        <v>216.36</v>
      </c>
      <c r="M260" s="44">
        <f t="shared" si="149"/>
        <v>216.36</v>
      </c>
      <c r="N260" s="44">
        <f t="shared" si="149"/>
        <v>216.36</v>
      </c>
      <c r="O260" s="44">
        <f t="shared" si="149"/>
        <v>216.36</v>
      </c>
      <c r="P260" s="44">
        <f t="shared" si="149"/>
        <v>216.36</v>
      </c>
      <c r="Q260" s="44">
        <f t="shared" si="149"/>
        <v>216.36</v>
      </c>
      <c r="R260" s="44">
        <f>$D$11</f>
        <v>216.36</v>
      </c>
      <c r="S260" s="44">
        <f t="shared" si="149"/>
        <v>216.36</v>
      </c>
      <c r="T260" s="44">
        <f t="shared" si="149"/>
        <v>216.36</v>
      </c>
      <c r="U260" s="44">
        <f t="shared" si="149"/>
        <v>216.36</v>
      </c>
      <c r="V260" s="44">
        <f t="shared" si="149"/>
        <v>216.36</v>
      </c>
      <c r="W260" s="44">
        <f t="shared" si="149"/>
        <v>216.36</v>
      </c>
      <c r="X260" s="44">
        <f t="shared" si="149"/>
        <v>216.36</v>
      </c>
      <c r="Y260" s="44">
        <f t="shared" si="149"/>
        <v>216.36</v>
      </c>
      <c r="Z260" s="44">
        <f t="shared" si="149"/>
        <v>216.36</v>
      </c>
      <c r="AA260" s="44">
        <f t="shared" si="149"/>
        <v>216.36</v>
      </c>
    </row>
    <row r="261" spans="1:27" ht="12.75" customHeight="1" collapsed="1" x14ac:dyDescent="0.2">
      <c r="A261" s="98" t="s">
        <v>1283</v>
      </c>
      <c r="B261" s="28" t="str">
        <f>"20"&amp;"."&amp;$B$663&amp;"."&amp;$B$664</f>
        <v>20.08.2023</v>
      </c>
      <c r="C261" s="90" t="s">
        <v>76</v>
      </c>
      <c r="D261" s="91">
        <f>ROUND(((D262+D263+D265+D264)/1000),5)</f>
        <v>1.6617500000000001</v>
      </c>
      <c r="E261" s="91">
        <f>ROUND(((E262+E263+E265+E264)/1000),5)</f>
        <v>1.4578599999999999</v>
      </c>
      <c r="F261" s="91">
        <f>ROUND(((F262+F263+F265+F264)/1000),5)</f>
        <v>1.33053</v>
      </c>
      <c r="G261" s="91">
        <f t="shared" ref="G261:AA261" si="150">ROUND(((G262+G263+G265+G264)/1000),5)</f>
        <v>1.2384299999999999</v>
      </c>
      <c r="H261" s="91">
        <f t="shared" si="150"/>
        <v>1.1700600000000001</v>
      </c>
      <c r="I261" s="91">
        <f t="shared" si="150"/>
        <v>1.12853</v>
      </c>
      <c r="J261" s="91">
        <f t="shared" si="150"/>
        <v>1.1527099999999999</v>
      </c>
      <c r="K261" s="91">
        <f t="shared" si="150"/>
        <v>1.4158500000000001</v>
      </c>
      <c r="L261" s="91">
        <f t="shared" si="150"/>
        <v>1.95333</v>
      </c>
      <c r="M261" s="91">
        <f t="shared" si="150"/>
        <v>2.0840999999999998</v>
      </c>
      <c r="N261" s="91">
        <f t="shared" si="150"/>
        <v>2.2840099999999999</v>
      </c>
      <c r="O261" s="91">
        <f t="shared" si="150"/>
        <v>2.3214600000000001</v>
      </c>
      <c r="P261" s="91">
        <f t="shared" si="150"/>
        <v>2.3774299999999999</v>
      </c>
      <c r="Q261" s="91">
        <f t="shared" si="150"/>
        <v>2.3816600000000001</v>
      </c>
      <c r="R261" s="91">
        <f t="shared" si="150"/>
        <v>2.3900700000000001</v>
      </c>
      <c r="S261" s="91">
        <f t="shared" si="150"/>
        <v>2.3902100000000002</v>
      </c>
      <c r="T261" s="91">
        <f t="shared" si="150"/>
        <v>2.3574899999999999</v>
      </c>
      <c r="U261" s="91">
        <f t="shared" si="150"/>
        <v>2.2174999999999998</v>
      </c>
      <c r="V261" s="91">
        <f t="shared" si="150"/>
        <v>2.1993299999999998</v>
      </c>
      <c r="W261" s="91">
        <f t="shared" si="150"/>
        <v>2.2185100000000002</v>
      </c>
      <c r="X261" s="91">
        <f t="shared" si="150"/>
        <v>2.2122999999999999</v>
      </c>
      <c r="Y261" s="91">
        <f t="shared" si="150"/>
        <v>2.1831200000000002</v>
      </c>
      <c r="Z261" s="91">
        <f t="shared" si="150"/>
        <v>2.0912099999999998</v>
      </c>
      <c r="AA261" s="91">
        <f t="shared" si="150"/>
        <v>1.93607</v>
      </c>
    </row>
    <row r="262" spans="1:27" ht="12.75" hidden="1" customHeight="1" outlineLevel="1" x14ac:dyDescent="0.2">
      <c r="A262" s="99" t="s">
        <v>1284</v>
      </c>
      <c r="B262" s="63" t="s">
        <v>238</v>
      </c>
      <c r="C262" s="43" t="s">
        <v>79</v>
      </c>
      <c r="D262" s="44">
        <v>1328.35</v>
      </c>
      <c r="E262" s="44">
        <v>1124.46</v>
      </c>
      <c r="F262" s="44">
        <v>997.13</v>
      </c>
      <c r="G262" s="44">
        <v>905.03</v>
      </c>
      <c r="H262" s="44">
        <v>836.66</v>
      </c>
      <c r="I262" s="44">
        <v>795.13</v>
      </c>
      <c r="J262" s="44">
        <v>819.31</v>
      </c>
      <c r="K262" s="44">
        <v>1082.45</v>
      </c>
      <c r="L262" s="44">
        <v>1619.93</v>
      </c>
      <c r="M262" s="44">
        <v>1750.7</v>
      </c>
      <c r="N262" s="44">
        <v>1950.61</v>
      </c>
      <c r="O262" s="44">
        <v>1988.06</v>
      </c>
      <c r="P262" s="44">
        <v>2044.03</v>
      </c>
      <c r="Q262" s="44">
        <v>2048.2600000000002</v>
      </c>
      <c r="R262" s="44">
        <v>2056.67</v>
      </c>
      <c r="S262" s="44">
        <v>2056.81</v>
      </c>
      <c r="T262" s="44">
        <v>2024.09</v>
      </c>
      <c r="U262" s="44">
        <v>1884.1</v>
      </c>
      <c r="V262" s="44">
        <v>1865.93</v>
      </c>
      <c r="W262" s="44">
        <v>1885.11</v>
      </c>
      <c r="X262" s="44">
        <v>1878.9</v>
      </c>
      <c r="Y262" s="44">
        <v>1849.72</v>
      </c>
      <c r="Z262" s="44">
        <v>1757.81</v>
      </c>
      <c r="AA262" s="44">
        <v>1602.67</v>
      </c>
    </row>
    <row r="263" spans="1:27" ht="12.75" hidden="1" customHeight="1" outlineLevel="1" x14ac:dyDescent="0.2">
      <c r="A263" s="99" t="s">
        <v>1285</v>
      </c>
      <c r="B263" s="63" t="s">
        <v>90</v>
      </c>
      <c r="C263" s="43" t="s">
        <v>79</v>
      </c>
      <c r="D263" s="44">
        <f>$D$168</f>
        <v>113.12</v>
      </c>
      <c r="E263" s="44">
        <f>$D$168</f>
        <v>113.12</v>
      </c>
      <c r="F263" s="44">
        <f t="shared" ref="F263:AA263" si="151">$D$168</f>
        <v>113.12</v>
      </c>
      <c r="G263" s="44">
        <f t="shared" si="151"/>
        <v>113.12</v>
      </c>
      <c r="H263" s="44">
        <f t="shared" si="151"/>
        <v>113.12</v>
      </c>
      <c r="I263" s="44">
        <f t="shared" si="151"/>
        <v>113.12</v>
      </c>
      <c r="J263" s="44">
        <f t="shared" si="151"/>
        <v>113.12</v>
      </c>
      <c r="K263" s="44">
        <f t="shared" si="151"/>
        <v>113.12</v>
      </c>
      <c r="L263" s="44">
        <f t="shared" si="151"/>
        <v>113.12</v>
      </c>
      <c r="M263" s="44">
        <f t="shared" si="151"/>
        <v>113.12</v>
      </c>
      <c r="N263" s="44">
        <f t="shared" si="151"/>
        <v>113.12</v>
      </c>
      <c r="O263" s="44">
        <f t="shared" si="151"/>
        <v>113.12</v>
      </c>
      <c r="P263" s="44">
        <f t="shared" si="151"/>
        <v>113.12</v>
      </c>
      <c r="Q263" s="44">
        <f t="shared" si="151"/>
        <v>113.12</v>
      </c>
      <c r="R263" s="44">
        <f t="shared" si="151"/>
        <v>113.12</v>
      </c>
      <c r="S263" s="44">
        <f t="shared" si="151"/>
        <v>113.12</v>
      </c>
      <c r="T263" s="44">
        <f t="shared" si="151"/>
        <v>113.12</v>
      </c>
      <c r="U263" s="44">
        <f t="shared" si="151"/>
        <v>113.12</v>
      </c>
      <c r="V263" s="44">
        <f t="shared" si="151"/>
        <v>113.12</v>
      </c>
      <c r="W263" s="44">
        <f t="shared" si="151"/>
        <v>113.12</v>
      </c>
      <c r="X263" s="44">
        <f t="shared" si="151"/>
        <v>113.12</v>
      </c>
      <c r="Y263" s="44">
        <f t="shared" si="151"/>
        <v>113.12</v>
      </c>
      <c r="Z263" s="44">
        <f t="shared" si="151"/>
        <v>113.12</v>
      </c>
      <c r="AA263" s="44">
        <f t="shared" si="151"/>
        <v>113.12</v>
      </c>
    </row>
    <row r="264" spans="1:27" ht="12.75" hidden="1" customHeight="1" outlineLevel="1" x14ac:dyDescent="0.2">
      <c r="A264" s="99" t="s">
        <v>1286</v>
      </c>
      <c r="B264" s="63" t="s">
        <v>83</v>
      </c>
      <c r="C264" s="43" t="s">
        <v>79</v>
      </c>
      <c r="D264" s="44">
        <v>3.92</v>
      </c>
      <c r="E264" s="44">
        <v>3.92</v>
      </c>
      <c r="F264" s="44">
        <v>3.92</v>
      </c>
      <c r="G264" s="44">
        <v>3.92</v>
      </c>
      <c r="H264" s="44">
        <v>3.92</v>
      </c>
      <c r="I264" s="44">
        <v>3.92</v>
      </c>
      <c r="J264" s="44">
        <v>3.92</v>
      </c>
      <c r="K264" s="44">
        <v>3.92</v>
      </c>
      <c r="L264" s="44">
        <v>3.92</v>
      </c>
      <c r="M264" s="44">
        <v>3.92</v>
      </c>
      <c r="N264" s="44">
        <v>3.92</v>
      </c>
      <c r="O264" s="44">
        <v>3.92</v>
      </c>
      <c r="P264" s="44">
        <v>3.92</v>
      </c>
      <c r="Q264" s="44">
        <v>3.92</v>
      </c>
      <c r="R264" s="44">
        <v>3.92</v>
      </c>
      <c r="S264" s="44">
        <v>3.92</v>
      </c>
      <c r="T264" s="44">
        <v>3.92</v>
      </c>
      <c r="U264" s="44">
        <v>3.92</v>
      </c>
      <c r="V264" s="44">
        <v>3.92</v>
      </c>
      <c r="W264" s="44">
        <v>3.92</v>
      </c>
      <c r="X264" s="44">
        <v>3.92</v>
      </c>
      <c r="Y264" s="44">
        <v>3.92</v>
      </c>
      <c r="Z264" s="44">
        <v>3.92</v>
      </c>
      <c r="AA264" s="44">
        <v>3.92</v>
      </c>
    </row>
    <row r="265" spans="1:27" ht="12.75" hidden="1" customHeight="1" outlineLevel="1" x14ac:dyDescent="0.2">
      <c r="A265" s="99" t="s">
        <v>1287</v>
      </c>
      <c r="B265" s="63" t="s">
        <v>81</v>
      </c>
      <c r="C265" s="43" t="s">
        <v>79</v>
      </c>
      <c r="D265" s="44">
        <f>$D$11</f>
        <v>216.36</v>
      </c>
      <c r="E265" s="44">
        <f t="shared" ref="E265:AA265" si="152">$D$11</f>
        <v>216.36</v>
      </c>
      <c r="F265" s="44">
        <f t="shared" si="152"/>
        <v>216.36</v>
      </c>
      <c r="G265" s="44">
        <f t="shared" si="152"/>
        <v>216.36</v>
      </c>
      <c r="H265" s="44">
        <f t="shared" si="152"/>
        <v>216.36</v>
      </c>
      <c r="I265" s="44">
        <f t="shared" si="152"/>
        <v>216.36</v>
      </c>
      <c r="J265" s="44">
        <f t="shared" si="152"/>
        <v>216.36</v>
      </c>
      <c r="K265" s="44">
        <f t="shared" si="152"/>
        <v>216.36</v>
      </c>
      <c r="L265" s="44">
        <f t="shared" si="152"/>
        <v>216.36</v>
      </c>
      <c r="M265" s="44">
        <f t="shared" si="152"/>
        <v>216.36</v>
      </c>
      <c r="N265" s="44">
        <f t="shared" si="152"/>
        <v>216.36</v>
      </c>
      <c r="O265" s="44">
        <f t="shared" si="152"/>
        <v>216.36</v>
      </c>
      <c r="P265" s="44">
        <f t="shared" si="152"/>
        <v>216.36</v>
      </c>
      <c r="Q265" s="44">
        <f t="shared" si="152"/>
        <v>216.36</v>
      </c>
      <c r="R265" s="44">
        <f>$D$11</f>
        <v>216.36</v>
      </c>
      <c r="S265" s="44">
        <f t="shared" si="152"/>
        <v>216.36</v>
      </c>
      <c r="T265" s="44">
        <f t="shared" si="152"/>
        <v>216.36</v>
      </c>
      <c r="U265" s="44">
        <f t="shared" si="152"/>
        <v>216.36</v>
      </c>
      <c r="V265" s="44">
        <f t="shared" si="152"/>
        <v>216.36</v>
      </c>
      <c r="W265" s="44">
        <f t="shared" si="152"/>
        <v>216.36</v>
      </c>
      <c r="X265" s="44">
        <f t="shared" si="152"/>
        <v>216.36</v>
      </c>
      <c r="Y265" s="44">
        <f t="shared" si="152"/>
        <v>216.36</v>
      </c>
      <c r="Z265" s="44">
        <f t="shared" si="152"/>
        <v>216.36</v>
      </c>
      <c r="AA265" s="44">
        <f t="shared" si="152"/>
        <v>216.36</v>
      </c>
    </row>
    <row r="266" spans="1:27" ht="12.75" customHeight="1" collapsed="1" x14ac:dyDescent="0.2">
      <c r="A266" s="98" t="s">
        <v>1288</v>
      </c>
      <c r="B266" s="28" t="str">
        <f>"21"&amp;"."&amp;$B$663&amp;"."&amp;$B$664</f>
        <v>21.08.2023</v>
      </c>
      <c r="C266" s="90" t="s">
        <v>76</v>
      </c>
      <c r="D266" s="91">
        <f>ROUND(((D267+D268+D270+D269)/1000),5)</f>
        <v>1.68757</v>
      </c>
      <c r="E266" s="91">
        <f>ROUND(((E267+E268+E270+E269)/1000),5)</f>
        <v>1.55037</v>
      </c>
      <c r="F266" s="91">
        <f>ROUND(((F267+F268+F270+F269)/1000),5)</f>
        <v>1.4474</v>
      </c>
      <c r="G266" s="91">
        <f t="shared" ref="G266:AA266" si="153">ROUND(((G267+G268+G270+G269)/1000),5)</f>
        <v>1.3866700000000001</v>
      </c>
      <c r="H266" s="91">
        <f t="shared" si="153"/>
        <v>1.3518300000000001</v>
      </c>
      <c r="I266" s="91">
        <f t="shared" si="153"/>
        <v>1.42022</v>
      </c>
      <c r="J266" s="91">
        <f t="shared" si="153"/>
        <v>1.6265700000000001</v>
      </c>
      <c r="K266" s="91">
        <f t="shared" si="153"/>
        <v>1.95146</v>
      </c>
      <c r="L266" s="91">
        <f t="shared" si="153"/>
        <v>2.3456399999999999</v>
      </c>
      <c r="M266" s="91">
        <f t="shared" si="153"/>
        <v>2.4199299999999999</v>
      </c>
      <c r="N266" s="91">
        <f t="shared" si="153"/>
        <v>2.4348000000000001</v>
      </c>
      <c r="O266" s="91">
        <f t="shared" si="153"/>
        <v>2.4679000000000002</v>
      </c>
      <c r="P266" s="91">
        <f t="shared" si="153"/>
        <v>2.4490099999999999</v>
      </c>
      <c r="Q266" s="91">
        <f t="shared" si="153"/>
        <v>2.5020600000000002</v>
      </c>
      <c r="R266" s="91">
        <f t="shared" si="153"/>
        <v>2.5238900000000002</v>
      </c>
      <c r="S266" s="91">
        <f t="shared" si="153"/>
        <v>2.5416400000000001</v>
      </c>
      <c r="T266" s="91">
        <f t="shared" si="153"/>
        <v>2.6289899999999999</v>
      </c>
      <c r="U266" s="91">
        <f t="shared" si="153"/>
        <v>2.5278299999999998</v>
      </c>
      <c r="V266" s="91">
        <f t="shared" si="153"/>
        <v>2.4346700000000001</v>
      </c>
      <c r="W266" s="91">
        <f t="shared" si="153"/>
        <v>2.41934</v>
      </c>
      <c r="X266" s="91">
        <f t="shared" si="153"/>
        <v>2.4186200000000002</v>
      </c>
      <c r="Y266" s="91">
        <f t="shared" si="153"/>
        <v>2.3845200000000002</v>
      </c>
      <c r="Z266" s="91">
        <f t="shared" si="153"/>
        <v>2.08378</v>
      </c>
      <c r="AA266" s="91">
        <f t="shared" si="153"/>
        <v>1.93052</v>
      </c>
    </row>
    <row r="267" spans="1:27" ht="12.75" hidden="1" customHeight="1" outlineLevel="1" x14ac:dyDescent="0.2">
      <c r="A267" s="99" t="s">
        <v>1289</v>
      </c>
      <c r="B267" s="63" t="s">
        <v>238</v>
      </c>
      <c r="C267" s="43" t="s">
        <v>79</v>
      </c>
      <c r="D267" s="44">
        <v>1354.17</v>
      </c>
      <c r="E267" s="44">
        <v>1216.97</v>
      </c>
      <c r="F267" s="44">
        <v>1114</v>
      </c>
      <c r="G267" s="44">
        <v>1053.27</v>
      </c>
      <c r="H267" s="44">
        <v>1018.43</v>
      </c>
      <c r="I267" s="44">
        <v>1086.82</v>
      </c>
      <c r="J267" s="44">
        <v>1293.17</v>
      </c>
      <c r="K267" s="44">
        <v>1618.06</v>
      </c>
      <c r="L267" s="44">
        <v>2012.24</v>
      </c>
      <c r="M267" s="44">
        <v>2086.5300000000002</v>
      </c>
      <c r="N267" s="44">
        <v>2101.4</v>
      </c>
      <c r="O267" s="44">
        <v>2134.5</v>
      </c>
      <c r="P267" s="44">
        <v>2115.61</v>
      </c>
      <c r="Q267" s="44">
        <v>2168.66</v>
      </c>
      <c r="R267" s="44">
        <v>2190.4899999999998</v>
      </c>
      <c r="S267" s="44">
        <v>2208.2399999999998</v>
      </c>
      <c r="T267" s="44">
        <v>2295.59</v>
      </c>
      <c r="U267" s="44">
        <v>2194.4299999999998</v>
      </c>
      <c r="V267" s="44">
        <v>2101.27</v>
      </c>
      <c r="W267" s="44">
        <v>2085.94</v>
      </c>
      <c r="X267" s="44">
        <v>2085.2199999999998</v>
      </c>
      <c r="Y267" s="44">
        <v>2051.12</v>
      </c>
      <c r="Z267" s="44">
        <v>1750.38</v>
      </c>
      <c r="AA267" s="44">
        <v>1597.12</v>
      </c>
    </row>
    <row r="268" spans="1:27" ht="12.75" hidden="1" customHeight="1" outlineLevel="1" x14ac:dyDescent="0.2">
      <c r="A268" s="99" t="s">
        <v>1290</v>
      </c>
      <c r="B268" s="63" t="s">
        <v>90</v>
      </c>
      <c r="C268" s="43" t="s">
        <v>79</v>
      </c>
      <c r="D268" s="44">
        <f>$D$168</f>
        <v>113.12</v>
      </c>
      <c r="E268" s="44">
        <f>$D$168</f>
        <v>113.12</v>
      </c>
      <c r="F268" s="44">
        <f t="shared" ref="F268:AA268" si="154">$D$168</f>
        <v>113.12</v>
      </c>
      <c r="G268" s="44">
        <f t="shared" si="154"/>
        <v>113.12</v>
      </c>
      <c r="H268" s="44">
        <f t="shared" si="154"/>
        <v>113.12</v>
      </c>
      <c r="I268" s="44">
        <f t="shared" si="154"/>
        <v>113.12</v>
      </c>
      <c r="J268" s="44">
        <f t="shared" si="154"/>
        <v>113.12</v>
      </c>
      <c r="K268" s="44">
        <f t="shared" si="154"/>
        <v>113.12</v>
      </c>
      <c r="L268" s="44">
        <f t="shared" si="154"/>
        <v>113.12</v>
      </c>
      <c r="M268" s="44">
        <f t="shared" si="154"/>
        <v>113.12</v>
      </c>
      <c r="N268" s="44">
        <f t="shared" si="154"/>
        <v>113.12</v>
      </c>
      <c r="O268" s="44">
        <f t="shared" si="154"/>
        <v>113.12</v>
      </c>
      <c r="P268" s="44">
        <f t="shared" si="154"/>
        <v>113.12</v>
      </c>
      <c r="Q268" s="44">
        <f t="shared" si="154"/>
        <v>113.12</v>
      </c>
      <c r="R268" s="44">
        <f t="shared" si="154"/>
        <v>113.12</v>
      </c>
      <c r="S268" s="44">
        <f t="shared" si="154"/>
        <v>113.12</v>
      </c>
      <c r="T268" s="44">
        <f t="shared" si="154"/>
        <v>113.12</v>
      </c>
      <c r="U268" s="44">
        <f t="shared" si="154"/>
        <v>113.12</v>
      </c>
      <c r="V268" s="44">
        <f t="shared" si="154"/>
        <v>113.12</v>
      </c>
      <c r="W268" s="44">
        <f t="shared" si="154"/>
        <v>113.12</v>
      </c>
      <c r="X268" s="44">
        <f t="shared" si="154"/>
        <v>113.12</v>
      </c>
      <c r="Y268" s="44">
        <f t="shared" si="154"/>
        <v>113.12</v>
      </c>
      <c r="Z268" s="44">
        <f t="shared" si="154"/>
        <v>113.12</v>
      </c>
      <c r="AA268" s="44">
        <f t="shared" si="154"/>
        <v>113.12</v>
      </c>
    </row>
    <row r="269" spans="1:27" ht="12.75" hidden="1" customHeight="1" outlineLevel="1" x14ac:dyDescent="0.2">
      <c r="A269" s="99" t="s">
        <v>1291</v>
      </c>
      <c r="B269" s="63" t="s">
        <v>83</v>
      </c>
      <c r="C269" s="43" t="s">
        <v>79</v>
      </c>
      <c r="D269" s="44">
        <v>3.92</v>
      </c>
      <c r="E269" s="44">
        <v>3.92</v>
      </c>
      <c r="F269" s="44">
        <v>3.92</v>
      </c>
      <c r="G269" s="44">
        <v>3.92</v>
      </c>
      <c r="H269" s="44">
        <v>3.92</v>
      </c>
      <c r="I269" s="44">
        <v>3.92</v>
      </c>
      <c r="J269" s="44">
        <v>3.92</v>
      </c>
      <c r="K269" s="44">
        <v>3.92</v>
      </c>
      <c r="L269" s="44">
        <v>3.92</v>
      </c>
      <c r="M269" s="44">
        <v>3.92</v>
      </c>
      <c r="N269" s="44">
        <v>3.92</v>
      </c>
      <c r="O269" s="44">
        <v>3.92</v>
      </c>
      <c r="P269" s="44">
        <v>3.92</v>
      </c>
      <c r="Q269" s="44">
        <v>3.92</v>
      </c>
      <c r="R269" s="44">
        <v>3.92</v>
      </c>
      <c r="S269" s="44">
        <v>3.92</v>
      </c>
      <c r="T269" s="44">
        <v>3.92</v>
      </c>
      <c r="U269" s="44">
        <v>3.92</v>
      </c>
      <c r="V269" s="44">
        <v>3.92</v>
      </c>
      <c r="W269" s="44">
        <v>3.92</v>
      </c>
      <c r="X269" s="44">
        <v>3.92</v>
      </c>
      <c r="Y269" s="44">
        <v>3.92</v>
      </c>
      <c r="Z269" s="44">
        <v>3.92</v>
      </c>
      <c r="AA269" s="44">
        <v>3.92</v>
      </c>
    </row>
    <row r="270" spans="1:27" ht="12.75" hidden="1" customHeight="1" outlineLevel="1" x14ac:dyDescent="0.2">
      <c r="A270" s="99" t="s">
        <v>1292</v>
      </c>
      <c r="B270" s="63" t="s">
        <v>81</v>
      </c>
      <c r="C270" s="43" t="s">
        <v>79</v>
      </c>
      <c r="D270" s="44">
        <f>$D$11</f>
        <v>216.36</v>
      </c>
      <c r="E270" s="44">
        <f t="shared" ref="E270:AA270" si="155">$D$11</f>
        <v>216.36</v>
      </c>
      <c r="F270" s="44">
        <f t="shared" si="155"/>
        <v>216.36</v>
      </c>
      <c r="G270" s="44">
        <f t="shared" si="155"/>
        <v>216.36</v>
      </c>
      <c r="H270" s="44">
        <f t="shared" si="155"/>
        <v>216.36</v>
      </c>
      <c r="I270" s="44">
        <f t="shared" si="155"/>
        <v>216.36</v>
      </c>
      <c r="J270" s="44">
        <f t="shared" si="155"/>
        <v>216.36</v>
      </c>
      <c r="K270" s="44">
        <f t="shared" si="155"/>
        <v>216.36</v>
      </c>
      <c r="L270" s="44">
        <f t="shared" si="155"/>
        <v>216.36</v>
      </c>
      <c r="M270" s="44">
        <f t="shared" si="155"/>
        <v>216.36</v>
      </c>
      <c r="N270" s="44">
        <f t="shared" si="155"/>
        <v>216.36</v>
      </c>
      <c r="O270" s="44">
        <f t="shared" si="155"/>
        <v>216.36</v>
      </c>
      <c r="P270" s="44">
        <f t="shared" si="155"/>
        <v>216.36</v>
      </c>
      <c r="Q270" s="44">
        <f t="shared" si="155"/>
        <v>216.36</v>
      </c>
      <c r="R270" s="44">
        <f>$D$11</f>
        <v>216.36</v>
      </c>
      <c r="S270" s="44">
        <f t="shared" si="155"/>
        <v>216.36</v>
      </c>
      <c r="T270" s="44">
        <f t="shared" si="155"/>
        <v>216.36</v>
      </c>
      <c r="U270" s="44">
        <f t="shared" si="155"/>
        <v>216.36</v>
      </c>
      <c r="V270" s="44">
        <f t="shared" si="155"/>
        <v>216.36</v>
      </c>
      <c r="W270" s="44">
        <f t="shared" si="155"/>
        <v>216.36</v>
      </c>
      <c r="X270" s="44">
        <f t="shared" si="155"/>
        <v>216.36</v>
      </c>
      <c r="Y270" s="44">
        <f t="shared" si="155"/>
        <v>216.36</v>
      </c>
      <c r="Z270" s="44">
        <f t="shared" si="155"/>
        <v>216.36</v>
      </c>
      <c r="AA270" s="44">
        <f t="shared" si="155"/>
        <v>216.36</v>
      </c>
    </row>
    <row r="271" spans="1:27" ht="12.75" customHeight="1" collapsed="1" x14ac:dyDescent="0.2">
      <c r="A271" s="98" t="s">
        <v>1293</v>
      </c>
      <c r="B271" s="28" t="str">
        <f>"22"&amp;"."&amp;$B$663&amp;"."&amp;$B$664</f>
        <v>22.08.2023</v>
      </c>
      <c r="C271" s="90" t="s">
        <v>76</v>
      </c>
      <c r="D271" s="91">
        <f>ROUND(((D272+D273+D275+D274)/1000),5)</f>
        <v>1.56935</v>
      </c>
      <c r="E271" s="91">
        <f>ROUND(((E272+E273+E275+E274)/1000),5)</f>
        <v>1.4195899999999999</v>
      </c>
      <c r="F271" s="91">
        <f>ROUND(((F272+F273+F275+F274)/1000),5)</f>
        <v>1.27355</v>
      </c>
      <c r="G271" s="91">
        <f t="shared" ref="G271:AA271" si="156">ROUND(((G272+G273+G275+G274)/1000),5)</f>
        <v>1.2145600000000001</v>
      </c>
      <c r="H271" s="91">
        <f t="shared" si="156"/>
        <v>1.2317800000000001</v>
      </c>
      <c r="I271" s="91">
        <f t="shared" si="156"/>
        <v>1.35683</v>
      </c>
      <c r="J271" s="91">
        <f t="shared" si="156"/>
        <v>1.6324799999999999</v>
      </c>
      <c r="K271" s="91">
        <f t="shared" si="156"/>
        <v>1.8100099999999999</v>
      </c>
      <c r="L271" s="91">
        <f t="shared" si="156"/>
        <v>2.1186799999999999</v>
      </c>
      <c r="M271" s="91">
        <f t="shared" si="156"/>
        <v>2.3416299999999999</v>
      </c>
      <c r="N271" s="91">
        <f t="shared" si="156"/>
        <v>2.4031699999999998</v>
      </c>
      <c r="O271" s="91">
        <f t="shared" si="156"/>
        <v>2.40361</v>
      </c>
      <c r="P271" s="91">
        <f t="shared" si="156"/>
        <v>2.4022899999999998</v>
      </c>
      <c r="Q271" s="91">
        <f t="shared" si="156"/>
        <v>2.4153799999999999</v>
      </c>
      <c r="R271" s="91">
        <f t="shared" si="156"/>
        <v>2.5008599999999999</v>
      </c>
      <c r="S271" s="91">
        <f t="shared" si="156"/>
        <v>2.5238399999999999</v>
      </c>
      <c r="T271" s="91">
        <f t="shared" si="156"/>
        <v>2.5284499999999999</v>
      </c>
      <c r="U271" s="91">
        <f t="shared" si="156"/>
        <v>2.5266999999999999</v>
      </c>
      <c r="V271" s="91">
        <f t="shared" si="156"/>
        <v>2.4298799999999998</v>
      </c>
      <c r="W271" s="91">
        <f t="shared" si="156"/>
        <v>2.4210199999999999</v>
      </c>
      <c r="X271" s="91">
        <f t="shared" si="156"/>
        <v>2.4080599999999999</v>
      </c>
      <c r="Y271" s="91">
        <f t="shared" si="156"/>
        <v>2.2669100000000002</v>
      </c>
      <c r="Z271" s="91">
        <f t="shared" si="156"/>
        <v>2.0514700000000001</v>
      </c>
      <c r="AA271" s="91">
        <f t="shared" si="156"/>
        <v>1.8066599999999999</v>
      </c>
    </row>
    <row r="272" spans="1:27" ht="12.75" hidden="1" customHeight="1" outlineLevel="1" x14ac:dyDescent="0.2">
      <c r="A272" s="99" t="s">
        <v>1294</v>
      </c>
      <c r="B272" s="63" t="s">
        <v>238</v>
      </c>
      <c r="C272" s="43" t="s">
        <v>79</v>
      </c>
      <c r="D272" s="44">
        <v>1235.95</v>
      </c>
      <c r="E272" s="44">
        <v>1086.19</v>
      </c>
      <c r="F272" s="44">
        <v>940.15</v>
      </c>
      <c r="G272" s="44">
        <v>881.16</v>
      </c>
      <c r="H272" s="44">
        <v>898.38</v>
      </c>
      <c r="I272" s="44">
        <v>1023.43</v>
      </c>
      <c r="J272" s="44">
        <v>1299.08</v>
      </c>
      <c r="K272" s="44">
        <v>1476.61</v>
      </c>
      <c r="L272" s="44">
        <v>1785.28</v>
      </c>
      <c r="M272" s="44">
        <v>2008.23</v>
      </c>
      <c r="N272" s="44">
        <v>2069.77</v>
      </c>
      <c r="O272" s="44">
        <v>2070.21</v>
      </c>
      <c r="P272" s="44">
        <v>2068.89</v>
      </c>
      <c r="Q272" s="44">
        <v>2081.98</v>
      </c>
      <c r="R272" s="44">
        <v>2167.46</v>
      </c>
      <c r="S272" s="44">
        <v>2190.44</v>
      </c>
      <c r="T272" s="44">
        <v>2195.0500000000002</v>
      </c>
      <c r="U272" s="44">
        <v>2193.3000000000002</v>
      </c>
      <c r="V272" s="44">
        <v>2096.48</v>
      </c>
      <c r="W272" s="44">
        <v>2087.62</v>
      </c>
      <c r="X272" s="44">
        <v>2074.66</v>
      </c>
      <c r="Y272" s="44">
        <v>1933.51</v>
      </c>
      <c r="Z272" s="44">
        <v>1718.07</v>
      </c>
      <c r="AA272" s="44">
        <v>1473.26</v>
      </c>
    </row>
    <row r="273" spans="1:27" ht="12.75" hidden="1" customHeight="1" outlineLevel="1" x14ac:dyDescent="0.2">
      <c r="A273" s="99" t="s">
        <v>1295</v>
      </c>
      <c r="B273" s="63" t="s">
        <v>90</v>
      </c>
      <c r="C273" s="43" t="s">
        <v>79</v>
      </c>
      <c r="D273" s="44">
        <f>$D$168</f>
        <v>113.12</v>
      </c>
      <c r="E273" s="44">
        <f>$D$168</f>
        <v>113.12</v>
      </c>
      <c r="F273" s="44">
        <f t="shared" ref="F273:AA273" si="157">$D$168</f>
        <v>113.12</v>
      </c>
      <c r="G273" s="44">
        <f t="shared" si="157"/>
        <v>113.12</v>
      </c>
      <c r="H273" s="44">
        <f t="shared" si="157"/>
        <v>113.12</v>
      </c>
      <c r="I273" s="44">
        <f t="shared" si="157"/>
        <v>113.12</v>
      </c>
      <c r="J273" s="44">
        <f t="shared" si="157"/>
        <v>113.12</v>
      </c>
      <c r="K273" s="44">
        <f t="shared" si="157"/>
        <v>113.12</v>
      </c>
      <c r="L273" s="44">
        <f t="shared" si="157"/>
        <v>113.12</v>
      </c>
      <c r="M273" s="44">
        <f t="shared" si="157"/>
        <v>113.12</v>
      </c>
      <c r="N273" s="44">
        <f t="shared" si="157"/>
        <v>113.12</v>
      </c>
      <c r="O273" s="44">
        <f t="shared" si="157"/>
        <v>113.12</v>
      </c>
      <c r="P273" s="44">
        <f t="shared" si="157"/>
        <v>113.12</v>
      </c>
      <c r="Q273" s="44">
        <f t="shared" si="157"/>
        <v>113.12</v>
      </c>
      <c r="R273" s="44">
        <f t="shared" si="157"/>
        <v>113.12</v>
      </c>
      <c r="S273" s="44">
        <f t="shared" si="157"/>
        <v>113.12</v>
      </c>
      <c r="T273" s="44">
        <f t="shared" si="157"/>
        <v>113.12</v>
      </c>
      <c r="U273" s="44">
        <f t="shared" si="157"/>
        <v>113.12</v>
      </c>
      <c r="V273" s="44">
        <f t="shared" si="157"/>
        <v>113.12</v>
      </c>
      <c r="W273" s="44">
        <f t="shared" si="157"/>
        <v>113.12</v>
      </c>
      <c r="X273" s="44">
        <f t="shared" si="157"/>
        <v>113.12</v>
      </c>
      <c r="Y273" s="44">
        <f t="shared" si="157"/>
        <v>113.12</v>
      </c>
      <c r="Z273" s="44">
        <f t="shared" si="157"/>
        <v>113.12</v>
      </c>
      <c r="AA273" s="44">
        <f t="shared" si="157"/>
        <v>113.12</v>
      </c>
    </row>
    <row r="274" spans="1:27" ht="12.75" hidden="1" customHeight="1" outlineLevel="1" x14ac:dyDescent="0.2">
      <c r="A274" s="99" t="s">
        <v>1296</v>
      </c>
      <c r="B274" s="63" t="s">
        <v>83</v>
      </c>
      <c r="C274" s="43" t="s">
        <v>79</v>
      </c>
      <c r="D274" s="44">
        <v>3.92</v>
      </c>
      <c r="E274" s="44">
        <v>3.92</v>
      </c>
      <c r="F274" s="44">
        <v>3.92</v>
      </c>
      <c r="G274" s="44">
        <v>3.92</v>
      </c>
      <c r="H274" s="44">
        <v>3.92</v>
      </c>
      <c r="I274" s="44">
        <v>3.92</v>
      </c>
      <c r="J274" s="44">
        <v>3.92</v>
      </c>
      <c r="K274" s="44">
        <v>3.92</v>
      </c>
      <c r="L274" s="44">
        <v>3.92</v>
      </c>
      <c r="M274" s="44">
        <v>3.92</v>
      </c>
      <c r="N274" s="44">
        <v>3.92</v>
      </c>
      <c r="O274" s="44">
        <v>3.92</v>
      </c>
      <c r="P274" s="44">
        <v>3.92</v>
      </c>
      <c r="Q274" s="44">
        <v>3.92</v>
      </c>
      <c r="R274" s="44">
        <v>3.92</v>
      </c>
      <c r="S274" s="44">
        <v>3.92</v>
      </c>
      <c r="T274" s="44">
        <v>3.92</v>
      </c>
      <c r="U274" s="44">
        <v>3.92</v>
      </c>
      <c r="V274" s="44">
        <v>3.92</v>
      </c>
      <c r="W274" s="44">
        <v>3.92</v>
      </c>
      <c r="X274" s="44">
        <v>3.92</v>
      </c>
      <c r="Y274" s="44">
        <v>3.92</v>
      </c>
      <c r="Z274" s="44">
        <v>3.92</v>
      </c>
      <c r="AA274" s="44">
        <v>3.92</v>
      </c>
    </row>
    <row r="275" spans="1:27" ht="12.75" hidden="1" customHeight="1" outlineLevel="1" x14ac:dyDescent="0.2">
      <c r="A275" s="99" t="s">
        <v>1297</v>
      </c>
      <c r="B275" s="63" t="s">
        <v>81</v>
      </c>
      <c r="C275" s="43" t="s">
        <v>79</v>
      </c>
      <c r="D275" s="44">
        <f>$D$11</f>
        <v>216.36</v>
      </c>
      <c r="E275" s="44">
        <f t="shared" ref="E275:AA275" si="158">$D$11</f>
        <v>216.36</v>
      </c>
      <c r="F275" s="44">
        <f t="shared" si="158"/>
        <v>216.36</v>
      </c>
      <c r="G275" s="44">
        <f t="shared" si="158"/>
        <v>216.36</v>
      </c>
      <c r="H275" s="44">
        <f t="shared" si="158"/>
        <v>216.36</v>
      </c>
      <c r="I275" s="44">
        <f t="shared" si="158"/>
        <v>216.36</v>
      </c>
      <c r="J275" s="44">
        <f t="shared" si="158"/>
        <v>216.36</v>
      </c>
      <c r="K275" s="44">
        <f t="shared" si="158"/>
        <v>216.36</v>
      </c>
      <c r="L275" s="44">
        <f t="shared" si="158"/>
        <v>216.36</v>
      </c>
      <c r="M275" s="44">
        <f t="shared" si="158"/>
        <v>216.36</v>
      </c>
      <c r="N275" s="44">
        <f t="shared" si="158"/>
        <v>216.36</v>
      </c>
      <c r="O275" s="44">
        <f t="shared" si="158"/>
        <v>216.36</v>
      </c>
      <c r="P275" s="44">
        <f t="shared" si="158"/>
        <v>216.36</v>
      </c>
      <c r="Q275" s="44">
        <f t="shared" si="158"/>
        <v>216.36</v>
      </c>
      <c r="R275" s="44">
        <f>$D$11</f>
        <v>216.36</v>
      </c>
      <c r="S275" s="44">
        <f t="shared" si="158"/>
        <v>216.36</v>
      </c>
      <c r="T275" s="44">
        <f t="shared" si="158"/>
        <v>216.36</v>
      </c>
      <c r="U275" s="44">
        <f t="shared" si="158"/>
        <v>216.36</v>
      </c>
      <c r="V275" s="44">
        <f t="shared" si="158"/>
        <v>216.36</v>
      </c>
      <c r="W275" s="44">
        <f t="shared" si="158"/>
        <v>216.36</v>
      </c>
      <c r="X275" s="44">
        <f t="shared" si="158"/>
        <v>216.36</v>
      </c>
      <c r="Y275" s="44">
        <f t="shared" si="158"/>
        <v>216.36</v>
      </c>
      <c r="Z275" s="44">
        <f t="shared" si="158"/>
        <v>216.36</v>
      </c>
      <c r="AA275" s="44">
        <f t="shared" si="158"/>
        <v>216.36</v>
      </c>
    </row>
    <row r="276" spans="1:27" ht="12.75" customHeight="1" collapsed="1" x14ac:dyDescent="0.2">
      <c r="A276" s="98" t="s">
        <v>1298</v>
      </c>
      <c r="B276" s="28" t="str">
        <f>"23"&amp;"."&amp;$B$663&amp;"."&amp;$B$664</f>
        <v>23.08.2023</v>
      </c>
      <c r="C276" s="90" t="s">
        <v>76</v>
      </c>
      <c r="D276" s="91">
        <f>ROUND(((D277+D278+D280+D279)/1000),5)</f>
        <v>1.55772</v>
      </c>
      <c r="E276" s="91">
        <f>ROUND(((E277+E278+E280+E279)/1000),5)</f>
        <v>1.2842199999999999</v>
      </c>
      <c r="F276" s="91">
        <f>ROUND(((F277+F278+F280+F279)/1000),5)</f>
        <v>1.2173</v>
      </c>
      <c r="G276" s="91">
        <f t="shared" ref="G276:AA276" si="159">ROUND(((G277+G278+G280+G279)/1000),5)</f>
        <v>1.17937</v>
      </c>
      <c r="H276" s="91">
        <f t="shared" si="159"/>
        <v>1.1771</v>
      </c>
      <c r="I276" s="91">
        <f t="shared" si="159"/>
        <v>0.57767999999999997</v>
      </c>
      <c r="J276" s="91">
        <f t="shared" si="159"/>
        <v>1.5202899999999999</v>
      </c>
      <c r="K276" s="91">
        <f t="shared" si="159"/>
        <v>1.8650199999999999</v>
      </c>
      <c r="L276" s="91">
        <f t="shared" si="159"/>
        <v>2.0842200000000002</v>
      </c>
      <c r="M276" s="91">
        <f t="shared" si="159"/>
        <v>2.4051900000000002</v>
      </c>
      <c r="N276" s="91">
        <f t="shared" si="159"/>
        <v>2.4494199999999999</v>
      </c>
      <c r="O276" s="91">
        <f t="shared" si="159"/>
        <v>2.4541499999999998</v>
      </c>
      <c r="P276" s="91">
        <f t="shared" si="159"/>
        <v>2.4414699999999998</v>
      </c>
      <c r="Q276" s="91">
        <f t="shared" si="159"/>
        <v>2.4047200000000002</v>
      </c>
      <c r="R276" s="91">
        <f t="shared" si="159"/>
        <v>2.4382600000000001</v>
      </c>
      <c r="S276" s="91">
        <f t="shared" si="159"/>
        <v>2.4382899999999998</v>
      </c>
      <c r="T276" s="91">
        <f t="shared" si="159"/>
        <v>2.4282599999999999</v>
      </c>
      <c r="U276" s="91">
        <f t="shared" si="159"/>
        <v>2.4150100000000001</v>
      </c>
      <c r="V276" s="91">
        <f t="shared" si="159"/>
        <v>2.3577499999999998</v>
      </c>
      <c r="W276" s="91">
        <f t="shared" si="159"/>
        <v>2.38645</v>
      </c>
      <c r="X276" s="91">
        <f t="shared" si="159"/>
        <v>2.2827700000000002</v>
      </c>
      <c r="Y276" s="91">
        <f t="shared" si="159"/>
        <v>2.1940900000000001</v>
      </c>
      <c r="Z276" s="91">
        <f t="shared" si="159"/>
        <v>2.07456</v>
      </c>
      <c r="AA276" s="91">
        <f t="shared" si="159"/>
        <v>1.78427</v>
      </c>
    </row>
    <row r="277" spans="1:27" ht="12.75" hidden="1" customHeight="1" outlineLevel="1" x14ac:dyDescent="0.2">
      <c r="A277" s="99" t="s">
        <v>1299</v>
      </c>
      <c r="B277" s="63" t="s">
        <v>238</v>
      </c>
      <c r="C277" s="43" t="s">
        <v>79</v>
      </c>
      <c r="D277" s="44">
        <v>1224.32</v>
      </c>
      <c r="E277" s="44">
        <v>950.82</v>
      </c>
      <c r="F277" s="44">
        <v>883.9</v>
      </c>
      <c r="G277" s="44">
        <v>845.97</v>
      </c>
      <c r="H277" s="44">
        <v>843.7</v>
      </c>
      <c r="I277" s="44">
        <v>244.28</v>
      </c>
      <c r="J277" s="44">
        <v>1186.8900000000001</v>
      </c>
      <c r="K277" s="44">
        <v>1531.62</v>
      </c>
      <c r="L277" s="44">
        <v>1750.82</v>
      </c>
      <c r="M277" s="44">
        <v>2071.79</v>
      </c>
      <c r="N277" s="44">
        <v>2116.02</v>
      </c>
      <c r="O277" s="44">
        <v>2120.75</v>
      </c>
      <c r="P277" s="44">
        <v>2108.0700000000002</v>
      </c>
      <c r="Q277" s="44">
        <v>2071.3200000000002</v>
      </c>
      <c r="R277" s="44">
        <v>2104.86</v>
      </c>
      <c r="S277" s="44">
        <v>2104.89</v>
      </c>
      <c r="T277" s="44">
        <v>2094.86</v>
      </c>
      <c r="U277" s="44">
        <v>2081.61</v>
      </c>
      <c r="V277" s="44">
        <v>2024.35</v>
      </c>
      <c r="W277" s="44">
        <v>2053.0500000000002</v>
      </c>
      <c r="X277" s="44">
        <v>1949.37</v>
      </c>
      <c r="Y277" s="44">
        <v>1860.69</v>
      </c>
      <c r="Z277" s="44">
        <v>1741.16</v>
      </c>
      <c r="AA277" s="44">
        <v>1450.87</v>
      </c>
    </row>
    <row r="278" spans="1:27" ht="12.75" hidden="1" customHeight="1" outlineLevel="1" x14ac:dyDescent="0.2">
      <c r="A278" s="99" t="s">
        <v>1300</v>
      </c>
      <c r="B278" s="63" t="s">
        <v>90</v>
      </c>
      <c r="C278" s="43" t="s">
        <v>79</v>
      </c>
      <c r="D278" s="44">
        <f>$D$168</f>
        <v>113.12</v>
      </c>
      <c r="E278" s="44">
        <f>$D$168</f>
        <v>113.12</v>
      </c>
      <c r="F278" s="44">
        <f t="shared" ref="F278:AA278" si="160">$D$168</f>
        <v>113.12</v>
      </c>
      <c r="G278" s="44">
        <f t="shared" si="160"/>
        <v>113.12</v>
      </c>
      <c r="H278" s="44">
        <f t="shared" si="160"/>
        <v>113.12</v>
      </c>
      <c r="I278" s="44">
        <f t="shared" si="160"/>
        <v>113.12</v>
      </c>
      <c r="J278" s="44">
        <f t="shared" si="160"/>
        <v>113.12</v>
      </c>
      <c r="K278" s="44">
        <f t="shared" si="160"/>
        <v>113.12</v>
      </c>
      <c r="L278" s="44">
        <f t="shared" si="160"/>
        <v>113.12</v>
      </c>
      <c r="M278" s="44">
        <f t="shared" si="160"/>
        <v>113.12</v>
      </c>
      <c r="N278" s="44">
        <f t="shared" si="160"/>
        <v>113.12</v>
      </c>
      <c r="O278" s="44">
        <f t="shared" si="160"/>
        <v>113.12</v>
      </c>
      <c r="P278" s="44">
        <f t="shared" si="160"/>
        <v>113.12</v>
      </c>
      <c r="Q278" s="44">
        <f t="shared" si="160"/>
        <v>113.12</v>
      </c>
      <c r="R278" s="44">
        <f t="shared" si="160"/>
        <v>113.12</v>
      </c>
      <c r="S278" s="44">
        <f t="shared" si="160"/>
        <v>113.12</v>
      </c>
      <c r="T278" s="44">
        <f t="shared" si="160"/>
        <v>113.12</v>
      </c>
      <c r="U278" s="44">
        <f t="shared" si="160"/>
        <v>113.12</v>
      </c>
      <c r="V278" s="44">
        <f t="shared" si="160"/>
        <v>113.12</v>
      </c>
      <c r="W278" s="44">
        <f t="shared" si="160"/>
        <v>113.12</v>
      </c>
      <c r="X278" s="44">
        <f t="shared" si="160"/>
        <v>113.12</v>
      </c>
      <c r="Y278" s="44">
        <f t="shared" si="160"/>
        <v>113.12</v>
      </c>
      <c r="Z278" s="44">
        <f t="shared" si="160"/>
        <v>113.12</v>
      </c>
      <c r="AA278" s="44">
        <f t="shared" si="160"/>
        <v>113.12</v>
      </c>
    </row>
    <row r="279" spans="1:27" ht="12.75" hidden="1" customHeight="1" outlineLevel="1" x14ac:dyDescent="0.2">
      <c r="A279" s="99" t="s">
        <v>1301</v>
      </c>
      <c r="B279" s="63" t="s">
        <v>83</v>
      </c>
      <c r="C279" s="43" t="s">
        <v>79</v>
      </c>
      <c r="D279" s="44">
        <v>3.92</v>
      </c>
      <c r="E279" s="44">
        <v>3.92</v>
      </c>
      <c r="F279" s="44">
        <v>3.92</v>
      </c>
      <c r="G279" s="44">
        <v>3.92</v>
      </c>
      <c r="H279" s="44">
        <v>3.92</v>
      </c>
      <c r="I279" s="44">
        <v>3.92</v>
      </c>
      <c r="J279" s="44">
        <v>3.92</v>
      </c>
      <c r="K279" s="44">
        <v>3.92</v>
      </c>
      <c r="L279" s="44">
        <v>3.92</v>
      </c>
      <c r="M279" s="44">
        <v>3.92</v>
      </c>
      <c r="N279" s="44">
        <v>3.92</v>
      </c>
      <c r="O279" s="44">
        <v>3.92</v>
      </c>
      <c r="P279" s="44">
        <v>3.92</v>
      </c>
      <c r="Q279" s="44">
        <v>3.92</v>
      </c>
      <c r="R279" s="44">
        <v>3.92</v>
      </c>
      <c r="S279" s="44">
        <v>3.92</v>
      </c>
      <c r="T279" s="44">
        <v>3.92</v>
      </c>
      <c r="U279" s="44">
        <v>3.92</v>
      </c>
      <c r="V279" s="44">
        <v>3.92</v>
      </c>
      <c r="W279" s="44">
        <v>3.92</v>
      </c>
      <c r="X279" s="44">
        <v>3.92</v>
      </c>
      <c r="Y279" s="44">
        <v>3.92</v>
      </c>
      <c r="Z279" s="44">
        <v>3.92</v>
      </c>
      <c r="AA279" s="44">
        <v>3.92</v>
      </c>
    </row>
    <row r="280" spans="1:27" ht="12.75" hidden="1" customHeight="1" outlineLevel="1" x14ac:dyDescent="0.2">
      <c r="A280" s="99" t="s">
        <v>1302</v>
      </c>
      <c r="B280" s="63" t="s">
        <v>81</v>
      </c>
      <c r="C280" s="43" t="s">
        <v>79</v>
      </c>
      <c r="D280" s="44">
        <f>$D$11</f>
        <v>216.36</v>
      </c>
      <c r="E280" s="44">
        <f t="shared" ref="E280:AA280" si="161">$D$11</f>
        <v>216.36</v>
      </c>
      <c r="F280" s="44">
        <f t="shared" si="161"/>
        <v>216.36</v>
      </c>
      <c r="G280" s="44">
        <f t="shared" si="161"/>
        <v>216.36</v>
      </c>
      <c r="H280" s="44">
        <f t="shared" si="161"/>
        <v>216.36</v>
      </c>
      <c r="I280" s="44">
        <f t="shared" si="161"/>
        <v>216.36</v>
      </c>
      <c r="J280" s="44">
        <f t="shared" si="161"/>
        <v>216.36</v>
      </c>
      <c r="K280" s="44">
        <f t="shared" si="161"/>
        <v>216.36</v>
      </c>
      <c r="L280" s="44">
        <f t="shared" si="161"/>
        <v>216.36</v>
      </c>
      <c r="M280" s="44">
        <f t="shared" si="161"/>
        <v>216.36</v>
      </c>
      <c r="N280" s="44">
        <f t="shared" si="161"/>
        <v>216.36</v>
      </c>
      <c r="O280" s="44">
        <f t="shared" si="161"/>
        <v>216.36</v>
      </c>
      <c r="P280" s="44">
        <f t="shared" si="161"/>
        <v>216.36</v>
      </c>
      <c r="Q280" s="44">
        <f t="shared" si="161"/>
        <v>216.36</v>
      </c>
      <c r="R280" s="44">
        <f>$D$11</f>
        <v>216.36</v>
      </c>
      <c r="S280" s="44">
        <f t="shared" si="161"/>
        <v>216.36</v>
      </c>
      <c r="T280" s="44">
        <f t="shared" si="161"/>
        <v>216.36</v>
      </c>
      <c r="U280" s="44">
        <f t="shared" si="161"/>
        <v>216.36</v>
      </c>
      <c r="V280" s="44">
        <f t="shared" si="161"/>
        <v>216.36</v>
      </c>
      <c r="W280" s="44">
        <f t="shared" si="161"/>
        <v>216.36</v>
      </c>
      <c r="X280" s="44">
        <f t="shared" si="161"/>
        <v>216.36</v>
      </c>
      <c r="Y280" s="44">
        <f t="shared" si="161"/>
        <v>216.36</v>
      </c>
      <c r="Z280" s="44">
        <f t="shared" si="161"/>
        <v>216.36</v>
      </c>
      <c r="AA280" s="44">
        <f t="shared" si="161"/>
        <v>216.36</v>
      </c>
    </row>
    <row r="281" spans="1:27" ht="12.75" customHeight="1" collapsed="1" x14ac:dyDescent="0.2">
      <c r="A281" s="98" t="s">
        <v>1303</v>
      </c>
      <c r="B281" s="28" t="str">
        <f>"24"&amp;"."&amp;$B$663&amp;"."&amp;$B$664</f>
        <v>24.08.2023</v>
      </c>
      <c r="C281" s="90" t="s">
        <v>76</v>
      </c>
      <c r="D281" s="91">
        <f>ROUND(((D282+D283+D285+D284)/1000),5)</f>
        <v>1.5431699999999999</v>
      </c>
      <c r="E281" s="91">
        <f>ROUND(((E282+E283+E285+E284)/1000),5)</f>
        <v>1.3005599999999999</v>
      </c>
      <c r="F281" s="91">
        <f>ROUND(((F282+F283+F285+F284)/1000),5)</f>
        <v>1.19737</v>
      </c>
      <c r="G281" s="91">
        <f t="shared" ref="G281:AA281" si="162">ROUND(((G282+G283+G285+G284)/1000),5)</f>
        <v>0.54425000000000001</v>
      </c>
      <c r="H281" s="91">
        <f t="shared" si="162"/>
        <v>0.55274999999999996</v>
      </c>
      <c r="I281" s="91">
        <f t="shared" si="162"/>
        <v>1.2993600000000001</v>
      </c>
      <c r="J281" s="91">
        <f t="shared" si="162"/>
        <v>1.58982</v>
      </c>
      <c r="K281" s="91">
        <f t="shared" si="162"/>
        <v>1.91469</v>
      </c>
      <c r="L281" s="91">
        <f t="shared" si="162"/>
        <v>2.1164800000000001</v>
      </c>
      <c r="M281" s="91">
        <f t="shared" si="162"/>
        <v>2.2208000000000001</v>
      </c>
      <c r="N281" s="91">
        <f t="shared" si="162"/>
        <v>2.2787099999999998</v>
      </c>
      <c r="O281" s="91">
        <f t="shared" si="162"/>
        <v>2.2683900000000001</v>
      </c>
      <c r="P281" s="91">
        <f t="shared" si="162"/>
        <v>2.2504</v>
      </c>
      <c r="Q281" s="91">
        <f t="shared" si="162"/>
        <v>2.2838599999999998</v>
      </c>
      <c r="R281" s="91">
        <f t="shared" si="162"/>
        <v>2.3749600000000002</v>
      </c>
      <c r="S281" s="91">
        <f t="shared" si="162"/>
        <v>2.3789699999999998</v>
      </c>
      <c r="T281" s="91">
        <f t="shared" si="162"/>
        <v>2.3741599999999998</v>
      </c>
      <c r="U281" s="91">
        <f t="shared" si="162"/>
        <v>2.2710599999999999</v>
      </c>
      <c r="V281" s="91">
        <f t="shared" si="162"/>
        <v>2.2719800000000001</v>
      </c>
      <c r="W281" s="91">
        <f t="shared" si="162"/>
        <v>2.3112599999999999</v>
      </c>
      <c r="X281" s="91">
        <f t="shared" si="162"/>
        <v>2.3407</v>
      </c>
      <c r="Y281" s="91">
        <f t="shared" si="162"/>
        <v>2.2380100000000001</v>
      </c>
      <c r="Z281" s="91">
        <f t="shared" si="162"/>
        <v>2.1198999999999999</v>
      </c>
      <c r="AA281" s="91">
        <f t="shared" si="162"/>
        <v>1.8528199999999999</v>
      </c>
    </row>
    <row r="282" spans="1:27" ht="12.75" hidden="1" customHeight="1" outlineLevel="1" x14ac:dyDescent="0.2">
      <c r="A282" s="99" t="s">
        <v>1304</v>
      </c>
      <c r="B282" s="63" t="s">
        <v>238</v>
      </c>
      <c r="C282" s="43" t="s">
        <v>79</v>
      </c>
      <c r="D282" s="44">
        <v>1209.77</v>
      </c>
      <c r="E282" s="44">
        <v>967.16</v>
      </c>
      <c r="F282" s="44">
        <v>863.97</v>
      </c>
      <c r="G282" s="44">
        <v>210.85</v>
      </c>
      <c r="H282" s="44">
        <v>219.35</v>
      </c>
      <c r="I282" s="44">
        <v>965.96</v>
      </c>
      <c r="J282" s="44">
        <v>1256.42</v>
      </c>
      <c r="K282" s="44">
        <v>1581.29</v>
      </c>
      <c r="L282" s="44">
        <v>1783.08</v>
      </c>
      <c r="M282" s="44">
        <v>1887.4</v>
      </c>
      <c r="N282" s="44">
        <v>1945.31</v>
      </c>
      <c r="O282" s="44">
        <v>1934.99</v>
      </c>
      <c r="P282" s="44">
        <v>1917</v>
      </c>
      <c r="Q282" s="44">
        <v>1950.46</v>
      </c>
      <c r="R282" s="44">
        <v>2041.56</v>
      </c>
      <c r="S282" s="44">
        <v>2045.57</v>
      </c>
      <c r="T282" s="44">
        <v>2040.76</v>
      </c>
      <c r="U282" s="44">
        <v>1937.66</v>
      </c>
      <c r="V282" s="44">
        <v>1938.58</v>
      </c>
      <c r="W282" s="44">
        <v>1977.86</v>
      </c>
      <c r="X282" s="44">
        <v>2007.3</v>
      </c>
      <c r="Y282" s="44">
        <v>1904.61</v>
      </c>
      <c r="Z282" s="44">
        <v>1786.5</v>
      </c>
      <c r="AA282" s="44">
        <v>1519.42</v>
      </c>
    </row>
    <row r="283" spans="1:27" ht="12.75" hidden="1" customHeight="1" outlineLevel="1" x14ac:dyDescent="0.2">
      <c r="A283" s="99" t="s">
        <v>1305</v>
      </c>
      <c r="B283" s="63" t="s">
        <v>90</v>
      </c>
      <c r="C283" s="43" t="s">
        <v>79</v>
      </c>
      <c r="D283" s="44">
        <f>$D$168</f>
        <v>113.12</v>
      </c>
      <c r="E283" s="44">
        <f>$D$168</f>
        <v>113.12</v>
      </c>
      <c r="F283" s="44">
        <f t="shared" ref="F283:AA283" si="163">$D$168</f>
        <v>113.12</v>
      </c>
      <c r="G283" s="44">
        <f t="shared" si="163"/>
        <v>113.12</v>
      </c>
      <c r="H283" s="44">
        <f t="shared" si="163"/>
        <v>113.12</v>
      </c>
      <c r="I283" s="44">
        <f t="shared" si="163"/>
        <v>113.12</v>
      </c>
      <c r="J283" s="44">
        <f t="shared" si="163"/>
        <v>113.12</v>
      </c>
      <c r="K283" s="44">
        <f t="shared" si="163"/>
        <v>113.12</v>
      </c>
      <c r="L283" s="44">
        <f t="shared" si="163"/>
        <v>113.12</v>
      </c>
      <c r="M283" s="44">
        <f t="shared" si="163"/>
        <v>113.12</v>
      </c>
      <c r="N283" s="44">
        <f t="shared" si="163"/>
        <v>113.12</v>
      </c>
      <c r="O283" s="44">
        <f t="shared" si="163"/>
        <v>113.12</v>
      </c>
      <c r="P283" s="44">
        <f t="shared" si="163"/>
        <v>113.12</v>
      </c>
      <c r="Q283" s="44">
        <f t="shared" si="163"/>
        <v>113.12</v>
      </c>
      <c r="R283" s="44">
        <f t="shared" si="163"/>
        <v>113.12</v>
      </c>
      <c r="S283" s="44">
        <f t="shared" si="163"/>
        <v>113.12</v>
      </c>
      <c r="T283" s="44">
        <f t="shared" si="163"/>
        <v>113.12</v>
      </c>
      <c r="U283" s="44">
        <f t="shared" si="163"/>
        <v>113.12</v>
      </c>
      <c r="V283" s="44">
        <f t="shared" si="163"/>
        <v>113.12</v>
      </c>
      <c r="W283" s="44">
        <f t="shared" si="163"/>
        <v>113.12</v>
      </c>
      <c r="X283" s="44">
        <f t="shared" si="163"/>
        <v>113.12</v>
      </c>
      <c r="Y283" s="44">
        <f t="shared" si="163"/>
        <v>113.12</v>
      </c>
      <c r="Z283" s="44">
        <f t="shared" si="163"/>
        <v>113.12</v>
      </c>
      <c r="AA283" s="44">
        <f t="shared" si="163"/>
        <v>113.12</v>
      </c>
    </row>
    <row r="284" spans="1:27" ht="12.75" hidden="1" customHeight="1" outlineLevel="1" x14ac:dyDescent="0.2">
      <c r="A284" s="99" t="s">
        <v>1306</v>
      </c>
      <c r="B284" s="63" t="s">
        <v>83</v>
      </c>
      <c r="C284" s="43" t="s">
        <v>79</v>
      </c>
      <c r="D284" s="44">
        <v>3.92</v>
      </c>
      <c r="E284" s="44">
        <v>3.92</v>
      </c>
      <c r="F284" s="44">
        <v>3.92</v>
      </c>
      <c r="G284" s="44">
        <v>3.92</v>
      </c>
      <c r="H284" s="44">
        <v>3.92</v>
      </c>
      <c r="I284" s="44">
        <v>3.92</v>
      </c>
      <c r="J284" s="44">
        <v>3.92</v>
      </c>
      <c r="K284" s="44">
        <v>3.92</v>
      </c>
      <c r="L284" s="44">
        <v>3.92</v>
      </c>
      <c r="M284" s="44">
        <v>3.92</v>
      </c>
      <c r="N284" s="44">
        <v>3.92</v>
      </c>
      <c r="O284" s="44">
        <v>3.92</v>
      </c>
      <c r="P284" s="44">
        <v>3.92</v>
      </c>
      <c r="Q284" s="44">
        <v>3.92</v>
      </c>
      <c r="R284" s="44">
        <v>3.92</v>
      </c>
      <c r="S284" s="44">
        <v>3.92</v>
      </c>
      <c r="T284" s="44">
        <v>3.92</v>
      </c>
      <c r="U284" s="44">
        <v>3.92</v>
      </c>
      <c r="V284" s="44">
        <v>3.92</v>
      </c>
      <c r="W284" s="44">
        <v>3.92</v>
      </c>
      <c r="X284" s="44">
        <v>3.92</v>
      </c>
      <c r="Y284" s="44">
        <v>3.92</v>
      </c>
      <c r="Z284" s="44">
        <v>3.92</v>
      </c>
      <c r="AA284" s="44">
        <v>3.92</v>
      </c>
    </row>
    <row r="285" spans="1:27" ht="12.75" hidden="1" customHeight="1" outlineLevel="1" x14ac:dyDescent="0.2">
      <c r="A285" s="99" t="s">
        <v>1307</v>
      </c>
      <c r="B285" s="63" t="s">
        <v>81</v>
      </c>
      <c r="C285" s="43" t="s">
        <v>79</v>
      </c>
      <c r="D285" s="44">
        <f>$D$11</f>
        <v>216.36</v>
      </c>
      <c r="E285" s="44">
        <f t="shared" ref="E285:AA285" si="164">$D$11</f>
        <v>216.36</v>
      </c>
      <c r="F285" s="44">
        <f t="shared" si="164"/>
        <v>216.36</v>
      </c>
      <c r="G285" s="44">
        <f t="shared" si="164"/>
        <v>216.36</v>
      </c>
      <c r="H285" s="44">
        <f t="shared" si="164"/>
        <v>216.36</v>
      </c>
      <c r="I285" s="44">
        <f t="shared" si="164"/>
        <v>216.36</v>
      </c>
      <c r="J285" s="44">
        <f t="shared" si="164"/>
        <v>216.36</v>
      </c>
      <c r="K285" s="44">
        <f t="shared" si="164"/>
        <v>216.36</v>
      </c>
      <c r="L285" s="44">
        <f t="shared" si="164"/>
        <v>216.36</v>
      </c>
      <c r="M285" s="44">
        <f t="shared" si="164"/>
        <v>216.36</v>
      </c>
      <c r="N285" s="44">
        <f t="shared" si="164"/>
        <v>216.36</v>
      </c>
      <c r="O285" s="44">
        <f t="shared" si="164"/>
        <v>216.36</v>
      </c>
      <c r="P285" s="44">
        <f t="shared" si="164"/>
        <v>216.36</v>
      </c>
      <c r="Q285" s="44">
        <f t="shared" si="164"/>
        <v>216.36</v>
      </c>
      <c r="R285" s="44">
        <f>$D$11</f>
        <v>216.36</v>
      </c>
      <c r="S285" s="44">
        <f t="shared" si="164"/>
        <v>216.36</v>
      </c>
      <c r="T285" s="44">
        <f t="shared" si="164"/>
        <v>216.36</v>
      </c>
      <c r="U285" s="44">
        <f t="shared" si="164"/>
        <v>216.36</v>
      </c>
      <c r="V285" s="44">
        <f t="shared" si="164"/>
        <v>216.36</v>
      </c>
      <c r="W285" s="44">
        <f t="shared" si="164"/>
        <v>216.36</v>
      </c>
      <c r="X285" s="44">
        <f t="shared" si="164"/>
        <v>216.36</v>
      </c>
      <c r="Y285" s="44">
        <f t="shared" si="164"/>
        <v>216.36</v>
      </c>
      <c r="Z285" s="44">
        <f t="shared" si="164"/>
        <v>216.36</v>
      </c>
      <c r="AA285" s="44">
        <f t="shared" si="164"/>
        <v>216.36</v>
      </c>
    </row>
    <row r="286" spans="1:27" ht="12.75" customHeight="1" collapsed="1" x14ac:dyDescent="0.2">
      <c r="A286" s="98" t="s">
        <v>1308</v>
      </c>
      <c r="B286" s="28" t="str">
        <f>"25"&amp;"."&amp;$B$663&amp;"."&amp;$B$664</f>
        <v>25.08.2023</v>
      </c>
      <c r="C286" s="90" t="s">
        <v>76</v>
      </c>
      <c r="D286" s="91">
        <f>ROUND(((D287+D288+D290+D289)/1000),5)</f>
        <v>1.6173900000000001</v>
      </c>
      <c r="E286" s="91">
        <f>ROUND(((E287+E288+E290+E289)/1000),5)</f>
        <v>1.4056900000000001</v>
      </c>
      <c r="F286" s="91">
        <f>ROUND(((F287+F288+F290+F289)/1000),5)</f>
        <v>1.28363</v>
      </c>
      <c r="G286" s="91">
        <f t="shared" ref="G286:AA286" si="165">ROUND(((G287+G288+G290+G289)/1000),5)</f>
        <v>0.55147000000000002</v>
      </c>
      <c r="H286" s="91">
        <f t="shared" si="165"/>
        <v>0.56781999999999999</v>
      </c>
      <c r="I286" s="91">
        <f t="shared" si="165"/>
        <v>0.60243999999999998</v>
      </c>
      <c r="J286" s="91">
        <f t="shared" si="165"/>
        <v>1.6475599999999999</v>
      </c>
      <c r="K286" s="91">
        <f t="shared" si="165"/>
        <v>1.9285399999999999</v>
      </c>
      <c r="L286" s="91">
        <f t="shared" si="165"/>
        <v>2.0999599999999998</v>
      </c>
      <c r="M286" s="91">
        <f t="shared" si="165"/>
        <v>2.2879800000000001</v>
      </c>
      <c r="N286" s="91">
        <f t="shared" si="165"/>
        <v>2.33535</v>
      </c>
      <c r="O286" s="91">
        <f t="shared" si="165"/>
        <v>2.3117899999999998</v>
      </c>
      <c r="P286" s="91">
        <f t="shared" si="165"/>
        <v>2.2792400000000002</v>
      </c>
      <c r="Q286" s="91">
        <f t="shared" si="165"/>
        <v>2.29156</v>
      </c>
      <c r="R286" s="91">
        <f t="shared" si="165"/>
        <v>2.3776199999999998</v>
      </c>
      <c r="S286" s="91">
        <f t="shared" si="165"/>
        <v>2.3753899999999999</v>
      </c>
      <c r="T286" s="91">
        <f t="shared" si="165"/>
        <v>2.3435800000000002</v>
      </c>
      <c r="U286" s="91">
        <f t="shared" si="165"/>
        <v>2.3355399999999999</v>
      </c>
      <c r="V286" s="91">
        <f t="shared" si="165"/>
        <v>2.3325800000000001</v>
      </c>
      <c r="W286" s="91">
        <f t="shared" si="165"/>
        <v>2.3727</v>
      </c>
      <c r="X286" s="91">
        <f t="shared" si="165"/>
        <v>2.3749799999999999</v>
      </c>
      <c r="Y286" s="91">
        <f t="shared" si="165"/>
        <v>2.3013300000000001</v>
      </c>
      <c r="Z286" s="91">
        <f t="shared" si="165"/>
        <v>2.0962000000000001</v>
      </c>
      <c r="AA286" s="91">
        <f t="shared" si="165"/>
        <v>1.88222</v>
      </c>
    </row>
    <row r="287" spans="1:27" ht="12.75" hidden="1" customHeight="1" outlineLevel="1" x14ac:dyDescent="0.2">
      <c r="A287" s="99" t="s">
        <v>1309</v>
      </c>
      <c r="B287" s="63" t="s">
        <v>238</v>
      </c>
      <c r="C287" s="43" t="s">
        <v>79</v>
      </c>
      <c r="D287" s="44">
        <v>1283.99</v>
      </c>
      <c r="E287" s="44">
        <v>1072.29</v>
      </c>
      <c r="F287" s="44">
        <v>950.23</v>
      </c>
      <c r="G287" s="44">
        <v>218.07</v>
      </c>
      <c r="H287" s="44">
        <v>234.42</v>
      </c>
      <c r="I287" s="44">
        <v>269.04000000000002</v>
      </c>
      <c r="J287" s="44">
        <v>1314.16</v>
      </c>
      <c r="K287" s="44">
        <v>1595.14</v>
      </c>
      <c r="L287" s="44">
        <v>1766.56</v>
      </c>
      <c r="M287" s="44">
        <v>1954.58</v>
      </c>
      <c r="N287" s="44">
        <v>2001.95</v>
      </c>
      <c r="O287" s="44">
        <v>1978.39</v>
      </c>
      <c r="P287" s="44">
        <v>1945.84</v>
      </c>
      <c r="Q287" s="44">
        <v>1958.16</v>
      </c>
      <c r="R287" s="44">
        <v>2044.22</v>
      </c>
      <c r="S287" s="44">
        <v>2041.99</v>
      </c>
      <c r="T287" s="44">
        <v>2010.18</v>
      </c>
      <c r="U287" s="44">
        <v>2002.14</v>
      </c>
      <c r="V287" s="44">
        <v>1999.18</v>
      </c>
      <c r="W287" s="44">
        <v>2039.3</v>
      </c>
      <c r="X287" s="44">
        <v>2041.58</v>
      </c>
      <c r="Y287" s="44">
        <v>1967.93</v>
      </c>
      <c r="Z287" s="44">
        <v>1762.8</v>
      </c>
      <c r="AA287" s="44">
        <v>1548.82</v>
      </c>
    </row>
    <row r="288" spans="1:27" ht="12.75" hidden="1" customHeight="1" outlineLevel="1" x14ac:dyDescent="0.2">
      <c r="A288" s="99" t="s">
        <v>1310</v>
      </c>
      <c r="B288" s="63" t="s">
        <v>90</v>
      </c>
      <c r="C288" s="43" t="s">
        <v>79</v>
      </c>
      <c r="D288" s="44">
        <f>$D$168</f>
        <v>113.12</v>
      </c>
      <c r="E288" s="44">
        <f>$D$168</f>
        <v>113.12</v>
      </c>
      <c r="F288" s="44">
        <f t="shared" ref="F288:AA288" si="166">$D$168</f>
        <v>113.12</v>
      </c>
      <c r="G288" s="44">
        <f t="shared" si="166"/>
        <v>113.12</v>
      </c>
      <c r="H288" s="44">
        <f t="shared" si="166"/>
        <v>113.12</v>
      </c>
      <c r="I288" s="44">
        <f t="shared" si="166"/>
        <v>113.12</v>
      </c>
      <c r="J288" s="44">
        <f t="shared" si="166"/>
        <v>113.12</v>
      </c>
      <c r="K288" s="44">
        <f t="shared" si="166"/>
        <v>113.12</v>
      </c>
      <c r="L288" s="44">
        <f t="shared" si="166"/>
        <v>113.12</v>
      </c>
      <c r="M288" s="44">
        <f t="shared" si="166"/>
        <v>113.12</v>
      </c>
      <c r="N288" s="44">
        <f t="shared" si="166"/>
        <v>113.12</v>
      </c>
      <c r="O288" s="44">
        <f t="shared" si="166"/>
        <v>113.12</v>
      </c>
      <c r="P288" s="44">
        <f t="shared" si="166"/>
        <v>113.12</v>
      </c>
      <c r="Q288" s="44">
        <f t="shared" si="166"/>
        <v>113.12</v>
      </c>
      <c r="R288" s="44">
        <f t="shared" si="166"/>
        <v>113.12</v>
      </c>
      <c r="S288" s="44">
        <f t="shared" si="166"/>
        <v>113.12</v>
      </c>
      <c r="T288" s="44">
        <f t="shared" si="166"/>
        <v>113.12</v>
      </c>
      <c r="U288" s="44">
        <f t="shared" si="166"/>
        <v>113.12</v>
      </c>
      <c r="V288" s="44">
        <f t="shared" si="166"/>
        <v>113.12</v>
      </c>
      <c r="W288" s="44">
        <f t="shared" si="166"/>
        <v>113.12</v>
      </c>
      <c r="X288" s="44">
        <f t="shared" si="166"/>
        <v>113.12</v>
      </c>
      <c r="Y288" s="44">
        <f t="shared" si="166"/>
        <v>113.12</v>
      </c>
      <c r="Z288" s="44">
        <f t="shared" si="166"/>
        <v>113.12</v>
      </c>
      <c r="AA288" s="44">
        <f t="shared" si="166"/>
        <v>113.12</v>
      </c>
    </row>
    <row r="289" spans="1:27" ht="12.75" hidden="1" customHeight="1" outlineLevel="1" x14ac:dyDescent="0.2">
      <c r="A289" s="99" t="s">
        <v>1311</v>
      </c>
      <c r="B289" s="63" t="s">
        <v>83</v>
      </c>
      <c r="C289" s="43" t="s">
        <v>79</v>
      </c>
      <c r="D289" s="44">
        <v>3.92</v>
      </c>
      <c r="E289" s="44">
        <v>3.92</v>
      </c>
      <c r="F289" s="44">
        <v>3.92</v>
      </c>
      <c r="G289" s="44">
        <v>3.92</v>
      </c>
      <c r="H289" s="44">
        <v>3.92</v>
      </c>
      <c r="I289" s="44">
        <v>3.92</v>
      </c>
      <c r="J289" s="44">
        <v>3.92</v>
      </c>
      <c r="K289" s="44">
        <v>3.92</v>
      </c>
      <c r="L289" s="44">
        <v>3.92</v>
      </c>
      <c r="M289" s="44">
        <v>3.92</v>
      </c>
      <c r="N289" s="44">
        <v>3.92</v>
      </c>
      <c r="O289" s="44">
        <v>3.92</v>
      </c>
      <c r="P289" s="44">
        <v>3.92</v>
      </c>
      <c r="Q289" s="44">
        <v>3.92</v>
      </c>
      <c r="R289" s="44">
        <v>3.92</v>
      </c>
      <c r="S289" s="44">
        <v>3.92</v>
      </c>
      <c r="T289" s="44">
        <v>3.92</v>
      </c>
      <c r="U289" s="44">
        <v>3.92</v>
      </c>
      <c r="V289" s="44">
        <v>3.92</v>
      </c>
      <c r="W289" s="44">
        <v>3.92</v>
      </c>
      <c r="X289" s="44">
        <v>3.92</v>
      </c>
      <c r="Y289" s="44">
        <v>3.92</v>
      </c>
      <c r="Z289" s="44">
        <v>3.92</v>
      </c>
      <c r="AA289" s="44">
        <v>3.92</v>
      </c>
    </row>
    <row r="290" spans="1:27" ht="12.75" hidden="1" customHeight="1" outlineLevel="1" x14ac:dyDescent="0.2">
      <c r="A290" s="99" t="s">
        <v>1312</v>
      </c>
      <c r="B290" s="63" t="s">
        <v>81</v>
      </c>
      <c r="C290" s="43" t="s">
        <v>79</v>
      </c>
      <c r="D290" s="44">
        <f>$D$11</f>
        <v>216.36</v>
      </c>
      <c r="E290" s="44">
        <f t="shared" ref="E290:AA290" si="167">$D$11</f>
        <v>216.36</v>
      </c>
      <c r="F290" s="44">
        <f t="shared" si="167"/>
        <v>216.36</v>
      </c>
      <c r="G290" s="44">
        <f t="shared" si="167"/>
        <v>216.36</v>
      </c>
      <c r="H290" s="44">
        <f t="shared" si="167"/>
        <v>216.36</v>
      </c>
      <c r="I290" s="44">
        <f t="shared" si="167"/>
        <v>216.36</v>
      </c>
      <c r="J290" s="44">
        <f t="shared" si="167"/>
        <v>216.36</v>
      </c>
      <c r="K290" s="44">
        <f t="shared" si="167"/>
        <v>216.36</v>
      </c>
      <c r="L290" s="44">
        <f t="shared" si="167"/>
        <v>216.36</v>
      </c>
      <c r="M290" s="44">
        <f t="shared" si="167"/>
        <v>216.36</v>
      </c>
      <c r="N290" s="44">
        <f t="shared" si="167"/>
        <v>216.36</v>
      </c>
      <c r="O290" s="44">
        <f t="shared" si="167"/>
        <v>216.36</v>
      </c>
      <c r="P290" s="44">
        <f t="shared" si="167"/>
        <v>216.36</v>
      </c>
      <c r="Q290" s="44">
        <f t="shared" si="167"/>
        <v>216.36</v>
      </c>
      <c r="R290" s="44">
        <f>$D$11</f>
        <v>216.36</v>
      </c>
      <c r="S290" s="44">
        <f t="shared" si="167"/>
        <v>216.36</v>
      </c>
      <c r="T290" s="44">
        <f t="shared" si="167"/>
        <v>216.36</v>
      </c>
      <c r="U290" s="44">
        <f t="shared" si="167"/>
        <v>216.36</v>
      </c>
      <c r="V290" s="44">
        <f t="shared" si="167"/>
        <v>216.36</v>
      </c>
      <c r="W290" s="44">
        <f t="shared" si="167"/>
        <v>216.36</v>
      </c>
      <c r="X290" s="44">
        <f t="shared" si="167"/>
        <v>216.36</v>
      </c>
      <c r="Y290" s="44">
        <f t="shared" si="167"/>
        <v>216.36</v>
      </c>
      <c r="Z290" s="44">
        <f t="shared" si="167"/>
        <v>216.36</v>
      </c>
      <c r="AA290" s="44">
        <f t="shared" si="167"/>
        <v>216.36</v>
      </c>
    </row>
    <row r="291" spans="1:27" ht="12.75" customHeight="1" collapsed="1" x14ac:dyDescent="0.2">
      <c r="A291" s="98" t="s">
        <v>1313</v>
      </c>
      <c r="B291" s="28" t="str">
        <f>"26"&amp;"."&amp;$B$663&amp;"."&amp;$B$664</f>
        <v>26.08.2023</v>
      </c>
      <c r="C291" s="90" t="s">
        <v>76</v>
      </c>
      <c r="D291" s="91">
        <f>ROUND(((D292+D293+D295+D294)/1000),5)</f>
        <v>1.74515</v>
      </c>
      <c r="E291" s="91">
        <f>ROUND(((E292+E293+E295+E294)/1000),5)</f>
        <v>1.6616299999999999</v>
      </c>
      <c r="F291" s="91">
        <f>ROUND(((F292+F293+F295+F294)/1000),5)</f>
        <v>1.5345200000000001</v>
      </c>
      <c r="G291" s="91">
        <f t="shared" ref="G291:AA291" si="168">ROUND(((G292+G293+G295+G294)/1000),5)</f>
        <v>1.49898</v>
      </c>
      <c r="H291" s="91">
        <f t="shared" si="168"/>
        <v>1.49779</v>
      </c>
      <c r="I291" s="91">
        <f t="shared" si="168"/>
        <v>1.5164299999999999</v>
      </c>
      <c r="J291" s="91">
        <f t="shared" si="168"/>
        <v>1.6185</v>
      </c>
      <c r="K291" s="91">
        <f t="shared" si="168"/>
        <v>1.81456</v>
      </c>
      <c r="L291" s="91">
        <f t="shared" si="168"/>
        <v>2.1069599999999999</v>
      </c>
      <c r="M291" s="91">
        <f t="shared" si="168"/>
        <v>2.3534000000000002</v>
      </c>
      <c r="N291" s="91">
        <f t="shared" si="168"/>
        <v>2.4142399999999999</v>
      </c>
      <c r="O291" s="91">
        <f t="shared" si="168"/>
        <v>2.4233699999999998</v>
      </c>
      <c r="P291" s="91">
        <f t="shared" si="168"/>
        <v>2.41845</v>
      </c>
      <c r="Q291" s="91">
        <f t="shared" si="168"/>
        <v>2.4361799999999998</v>
      </c>
      <c r="R291" s="91">
        <f t="shared" si="168"/>
        <v>2.4333100000000001</v>
      </c>
      <c r="S291" s="91">
        <f t="shared" si="168"/>
        <v>2.4249700000000001</v>
      </c>
      <c r="T291" s="91">
        <f t="shared" si="168"/>
        <v>2.3489399999999998</v>
      </c>
      <c r="U291" s="91">
        <f t="shared" si="168"/>
        <v>2.2656700000000001</v>
      </c>
      <c r="V291" s="91">
        <f t="shared" si="168"/>
        <v>2.2634799999999999</v>
      </c>
      <c r="W291" s="91">
        <f t="shared" si="168"/>
        <v>2.3363200000000002</v>
      </c>
      <c r="X291" s="91">
        <f t="shared" si="168"/>
        <v>2.28254</v>
      </c>
      <c r="Y291" s="91">
        <f t="shared" si="168"/>
        <v>2.0992799999999998</v>
      </c>
      <c r="Z291" s="91">
        <f t="shared" si="168"/>
        <v>2.0243699999999998</v>
      </c>
      <c r="AA291" s="91">
        <f t="shared" si="168"/>
        <v>1.81288</v>
      </c>
    </row>
    <row r="292" spans="1:27" ht="12.75" hidden="1" customHeight="1" outlineLevel="1" x14ac:dyDescent="0.2">
      <c r="A292" s="99" t="s">
        <v>1314</v>
      </c>
      <c r="B292" s="63" t="s">
        <v>238</v>
      </c>
      <c r="C292" s="43" t="s">
        <v>79</v>
      </c>
      <c r="D292" s="44">
        <v>1411.75</v>
      </c>
      <c r="E292" s="44">
        <v>1328.23</v>
      </c>
      <c r="F292" s="44">
        <v>1201.1199999999999</v>
      </c>
      <c r="G292" s="44">
        <v>1165.58</v>
      </c>
      <c r="H292" s="44">
        <v>1164.3900000000001</v>
      </c>
      <c r="I292" s="44">
        <v>1183.03</v>
      </c>
      <c r="J292" s="44">
        <v>1285.0999999999999</v>
      </c>
      <c r="K292" s="44">
        <v>1481.16</v>
      </c>
      <c r="L292" s="44">
        <v>1773.56</v>
      </c>
      <c r="M292" s="44">
        <v>2020</v>
      </c>
      <c r="N292" s="44">
        <v>2080.84</v>
      </c>
      <c r="O292" s="44">
        <v>2089.9699999999998</v>
      </c>
      <c r="P292" s="44">
        <v>2085.0500000000002</v>
      </c>
      <c r="Q292" s="44">
        <v>2102.7800000000002</v>
      </c>
      <c r="R292" s="44">
        <v>2099.91</v>
      </c>
      <c r="S292" s="44">
        <v>2091.5700000000002</v>
      </c>
      <c r="T292" s="44">
        <v>2015.54</v>
      </c>
      <c r="U292" s="44">
        <v>1932.27</v>
      </c>
      <c r="V292" s="44">
        <v>1930.08</v>
      </c>
      <c r="W292" s="44">
        <v>2002.92</v>
      </c>
      <c r="X292" s="44">
        <v>1949.14</v>
      </c>
      <c r="Y292" s="44">
        <v>1765.88</v>
      </c>
      <c r="Z292" s="44">
        <v>1690.97</v>
      </c>
      <c r="AA292" s="44">
        <v>1479.48</v>
      </c>
    </row>
    <row r="293" spans="1:27" ht="12.75" hidden="1" customHeight="1" outlineLevel="1" x14ac:dyDescent="0.2">
      <c r="A293" s="99" t="s">
        <v>1315</v>
      </c>
      <c r="B293" s="63" t="s">
        <v>90</v>
      </c>
      <c r="C293" s="43" t="s">
        <v>79</v>
      </c>
      <c r="D293" s="44">
        <f>$D$168</f>
        <v>113.12</v>
      </c>
      <c r="E293" s="44">
        <f>$D$168</f>
        <v>113.12</v>
      </c>
      <c r="F293" s="44">
        <f t="shared" ref="F293:AA293" si="169">$D$168</f>
        <v>113.12</v>
      </c>
      <c r="G293" s="44">
        <f t="shared" si="169"/>
        <v>113.12</v>
      </c>
      <c r="H293" s="44">
        <f t="shared" si="169"/>
        <v>113.12</v>
      </c>
      <c r="I293" s="44">
        <f t="shared" si="169"/>
        <v>113.12</v>
      </c>
      <c r="J293" s="44">
        <f t="shared" si="169"/>
        <v>113.12</v>
      </c>
      <c r="K293" s="44">
        <f t="shared" si="169"/>
        <v>113.12</v>
      </c>
      <c r="L293" s="44">
        <f t="shared" si="169"/>
        <v>113.12</v>
      </c>
      <c r="M293" s="44">
        <f t="shared" si="169"/>
        <v>113.12</v>
      </c>
      <c r="N293" s="44">
        <f t="shared" si="169"/>
        <v>113.12</v>
      </c>
      <c r="O293" s="44">
        <f t="shared" si="169"/>
        <v>113.12</v>
      </c>
      <c r="P293" s="44">
        <f t="shared" si="169"/>
        <v>113.12</v>
      </c>
      <c r="Q293" s="44">
        <f t="shared" si="169"/>
        <v>113.12</v>
      </c>
      <c r="R293" s="44">
        <f t="shared" si="169"/>
        <v>113.12</v>
      </c>
      <c r="S293" s="44">
        <f t="shared" si="169"/>
        <v>113.12</v>
      </c>
      <c r="T293" s="44">
        <f t="shared" si="169"/>
        <v>113.12</v>
      </c>
      <c r="U293" s="44">
        <f t="shared" si="169"/>
        <v>113.12</v>
      </c>
      <c r="V293" s="44">
        <f t="shared" si="169"/>
        <v>113.12</v>
      </c>
      <c r="W293" s="44">
        <f t="shared" si="169"/>
        <v>113.12</v>
      </c>
      <c r="X293" s="44">
        <f t="shared" si="169"/>
        <v>113.12</v>
      </c>
      <c r="Y293" s="44">
        <f t="shared" si="169"/>
        <v>113.12</v>
      </c>
      <c r="Z293" s="44">
        <f t="shared" si="169"/>
        <v>113.12</v>
      </c>
      <c r="AA293" s="44">
        <f t="shared" si="169"/>
        <v>113.12</v>
      </c>
    </row>
    <row r="294" spans="1:27" ht="12.75" hidden="1" customHeight="1" outlineLevel="1" x14ac:dyDescent="0.2">
      <c r="A294" s="99" t="s">
        <v>1316</v>
      </c>
      <c r="B294" s="63" t="s">
        <v>83</v>
      </c>
      <c r="C294" s="43" t="s">
        <v>79</v>
      </c>
      <c r="D294" s="44">
        <v>3.92</v>
      </c>
      <c r="E294" s="44">
        <v>3.92</v>
      </c>
      <c r="F294" s="44">
        <v>3.92</v>
      </c>
      <c r="G294" s="44">
        <v>3.92</v>
      </c>
      <c r="H294" s="44">
        <v>3.92</v>
      </c>
      <c r="I294" s="44">
        <v>3.92</v>
      </c>
      <c r="J294" s="44">
        <v>3.92</v>
      </c>
      <c r="K294" s="44">
        <v>3.92</v>
      </c>
      <c r="L294" s="44">
        <v>3.92</v>
      </c>
      <c r="M294" s="44">
        <v>3.92</v>
      </c>
      <c r="N294" s="44">
        <v>3.92</v>
      </c>
      <c r="O294" s="44">
        <v>3.92</v>
      </c>
      <c r="P294" s="44">
        <v>3.92</v>
      </c>
      <c r="Q294" s="44">
        <v>3.92</v>
      </c>
      <c r="R294" s="44">
        <v>3.92</v>
      </c>
      <c r="S294" s="44">
        <v>3.92</v>
      </c>
      <c r="T294" s="44">
        <v>3.92</v>
      </c>
      <c r="U294" s="44">
        <v>3.92</v>
      </c>
      <c r="V294" s="44">
        <v>3.92</v>
      </c>
      <c r="W294" s="44">
        <v>3.92</v>
      </c>
      <c r="X294" s="44">
        <v>3.92</v>
      </c>
      <c r="Y294" s="44">
        <v>3.92</v>
      </c>
      <c r="Z294" s="44">
        <v>3.92</v>
      </c>
      <c r="AA294" s="44">
        <v>3.92</v>
      </c>
    </row>
    <row r="295" spans="1:27" ht="12.75" hidden="1" customHeight="1" outlineLevel="1" x14ac:dyDescent="0.2">
      <c r="A295" s="99" t="s">
        <v>1317</v>
      </c>
      <c r="B295" s="63" t="s">
        <v>81</v>
      </c>
      <c r="C295" s="43" t="s">
        <v>79</v>
      </c>
      <c r="D295" s="44">
        <f>$D$11</f>
        <v>216.36</v>
      </c>
      <c r="E295" s="44">
        <f t="shared" ref="E295:AA295" si="170">$D$11</f>
        <v>216.36</v>
      </c>
      <c r="F295" s="44">
        <f t="shared" si="170"/>
        <v>216.36</v>
      </c>
      <c r="G295" s="44">
        <f t="shared" si="170"/>
        <v>216.36</v>
      </c>
      <c r="H295" s="44">
        <f t="shared" si="170"/>
        <v>216.36</v>
      </c>
      <c r="I295" s="44">
        <f t="shared" si="170"/>
        <v>216.36</v>
      </c>
      <c r="J295" s="44">
        <f t="shared" si="170"/>
        <v>216.36</v>
      </c>
      <c r="K295" s="44">
        <f t="shared" si="170"/>
        <v>216.36</v>
      </c>
      <c r="L295" s="44">
        <f t="shared" si="170"/>
        <v>216.36</v>
      </c>
      <c r="M295" s="44">
        <f t="shared" si="170"/>
        <v>216.36</v>
      </c>
      <c r="N295" s="44">
        <f t="shared" si="170"/>
        <v>216.36</v>
      </c>
      <c r="O295" s="44">
        <f t="shared" si="170"/>
        <v>216.36</v>
      </c>
      <c r="P295" s="44">
        <f t="shared" si="170"/>
        <v>216.36</v>
      </c>
      <c r="Q295" s="44">
        <f t="shared" si="170"/>
        <v>216.36</v>
      </c>
      <c r="R295" s="44">
        <f>$D$11</f>
        <v>216.36</v>
      </c>
      <c r="S295" s="44">
        <f t="shared" si="170"/>
        <v>216.36</v>
      </c>
      <c r="T295" s="44">
        <f t="shared" si="170"/>
        <v>216.36</v>
      </c>
      <c r="U295" s="44">
        <f t="shared" si="170"/>
        <v>216.36</v>
      </c>
      <c r="V295" s="44">
        <f t="shared" si="170"/>
        <v>216.36</v>
      </c>
      <c r="W295" s="44">
        <f t="shared" si="170"/>
        <v>216.36</v>
      </c>
      <c r="X295" s="44">
        <f t="shared" si="170"/>
        <v>216.36</v>
      </c>
      <c r="Y295" s="44">
        <f t="shared" si="170"/>
        <v>216.36</v>
      </c>
      <c r="Z295" s="44">
        <f t="shared" si="170"/>
        <v>216.36</v>
      </c>
      <c r="AA295" s="44">
        <f t="shared" si="170"/>
        <v>216.36</v>
      </c>
    </row>
    <row r="296" spans="1:27" ht="12.75" customHeight="1" collapsed="1" x14ac:dyDescent="0.2">
      <c r="A296" s="98" t="s">
        <v>1318</v>
      </c>
      <c r="B296" s="28" t="str">
        <f>"27"&amp;"."&amp;$B$663&amp;"."&amp;$B$664</f>
        <v>27.08.2023</v>
      </c>
      <c r="C296" s="90" t="s">
        <v>76</v>
      </c>
      <c r="D296" s="91">
        <f>ROUND(((D297+D298+D300+D299)/1000),5)</f>
        <v>1.6739599999999999</v>
      </c>
      <c r="E296" s="91">
        <f>ROUND(((E297+E298+E300+E299)/1000),5)</f>
        <v>1.5621</v>
      </c>
      <c r="F296" s="91">
        <f>ROUND(((F297+F298+F300+F299)/1000),5)</f>
        <v>1.5012099999999999</v>
      </c>
      <c r="G296" s="91">
        <f t="shared" ref="G296:AA296" si="171">ROUND(((G297+G298+G300+G299)/1000),5)</f>
        <v>1.4583999999999999</v>
      </c>
      <c r="H296" s="91">
        <f t="shared" si="171"/>
        <v>1.4320299999999999</v>
      </c>
      <c r="I296" s="91">
        <f t="shared" si="171"/>
        <v>1.4107799999999999</v>
      </c>
      <c r="J296" s="91">
        <f t="shared" si="171"/>
        <v>1.3991100000000001</v>
      </c>
      <c r="K296" s="91">
        <f t="shared" si="171"/>
        <v>1.6289100000000001</v>
      </c>
      <c r="L296" s="91">
        <f t="shared" si="171"/>
        <v>1.91083</v>
      </c>
      <c r="M296" s="91">
        <f t="shared" si="171"/>
        <v>2.1019100000000002</v>
      </c>
      <c r="N296" s="91">
        <f t="shared" si="171"/>
        <v>2.2123400000000002</v>
      </c>
      <c r="O296" s="91">
        <f t="shared" si="171"/>
        <v>2.2470300000000001</v>
      </c>
      <c r="P296" s="91">
        <f t="shared" si="171"/>
        <v>2.2463000000000002</v>
      </c>
      <c r="Q296" s="91">
        <f t="shared" si="171"/>
        <v>2.2547999999999999</v>
      </c>
      <c r="R296" s="91">
        <f t="shared" si="171"/>
        <v>2.2560500000000001</v>
      </c>
      <c r="S296" s="91">
        <f t="shared" si="171"/>
        <v>2.2479499999999999</v>
      </c>
      <c r="T296" s="91">
        <f t="shared" si="171"/>
        <v>2.2100300000000002</v>
      </c>
      <c r="U296" s="91">
        <f t="shared" si="171"/>
        <v>2.15422</v>
      </c>
      <c r="V296" s="91">
        <f t="shared" si="171"/>
        <v>2.1457799999999998</v>
      </c>
      <c r="W296" s="91">
        <f t="shared" si="171"/>
        <v>2.1871399999999999</v>
      </c>
      <c r="X296" s="91">
        <f t="shared" si="171"/>
        <v>2.2020200000000001</v>
      </c>
      <c r="Y296" s="91">
        <f t="shared" si="171"/>
        <v>2.0944699999999998</v>
      </c>
      <c r="Z296" s="91">
        <f t="shared" si="171"/>
        <v>2.0382899999999999</v>
      </c>
      <c r="AA296" s="91">
        <f t="shared" si="171"/>
        <v>1.7783199999999999</v>
      </c>
    </row>
    <row r="297" spans="1:27" ht="12.75" hidden="1" customHeight="1" outlineLevel="1" x14ac:dyDescent="0.2">
      <c r="A297" s="99" t="s">
        <v>1319</v>
      </c>
      <c r="B297" s="63" t="s">
        <v>238</v>
      </c>
      <c r="C297" s="43" t="s">
        <v>79</v>
      </c>
      <c r="D297" s="44">
        <v>1340.56</v>
      </c>
      <c r="E297" s="44">
        <v>1228.7</v>
      </c>
      <c r="F297" s="44">
        <v>1167.81</v>
      </c>
      <c r="G297" s="44">
        <v>1125</v>
      </c>
      <c r="H297" s="44">
        <v>1098.6300000000001</v>
      </c>
      <c r="I297" s="44">
        <v>1077.3800000000001</v>
      </c>
      <c r="J297" s="44">
        <v>1065.71</v>
      </c>
      <c r="K297" s="44">
        <v>1295.51</v>
      </c>
      <c r="L297" s="44">
        <v>1577.43</v>
      </c>
      <c r="M297" s="44">
        <v>1768.51</v>
      </c>
      <c r="N297" s="44">
        <v>1878.94</v>
      </c>
      <c r="O297" s="44">
        <v>1913.63</v>
      </c>
      <c r="P297" s="44">
        <v>1912.9</v>
      </c>
      <c r="Q297" s="44">
        <v>1921.4</v>
      </c>
      <c r="R297" s="44">
        <v>1922.65</v>
      </c>
      <c r="S297" s="44">
        <v>1914.55</v>
      </c>
      <c r="T297" s="44">
        <v>1876.63</v>
      </c>
      <c r="U297" s="44">
        <v>1820.82</v>
      </c>
      <c r="V297" s="44">
        <v>1812.38</v>
      </c>
      <c r="W297" s="44">
        <v>1853.74</v>
      </c>
      <c r="X297" s="44">
        <v>1868.62</v>
      </c>
      <c r="Y297" s="44">
        <v>1761.07</v>
      </c>
      <c r="Z297" s="44">
        <v>1704.89</v>
      </c>
      <c r="AA297" s="44">
        <v>1444.92</v>
      </c>
    </row>
    <row r="298" spans="1:27" ht="12.75" hidden="1" customHeight="1" outlineLevel="1" x14ac:dyDescent="0.2">
      <c r="A298" s="99" t="s">
        <v>1320</v>
      </c>
      <c r="B298" s="63" t="s">
        <v>90</v>
      </c>
      <c r="C298" s="43" t="s">
        <v>79</v>
      </c>
      <c r="D298" s="44">
        <f>$D$168</f>
        <v>113.12</v>
      </c>
      <c r="E298" s="44">
        <f>$D$168</f>
        <v>113.12</v>
      </c>
      <c r="F298" s="44">
        <f t="shared" ref="F298:AA298" si="172">$D$168</f>
        <v>113.12</v>
      </c>
      <c r="G298" s="44">
        <f t="shared" si="172"/>
        <v>113.12</v>
      </c>
      <c r="H298" s="44">
        <f t="shared" si="172"/>
        <v>113.12</v>
      </c>
      <c r="I298" s="44">
        <f t="shared" si="172"/>
        <v>113.12</v>
      </c>
      <c r="J298" s="44">
        <f t="shared" si="172"/>
        <v>113.12</v>
      </c>
      <c r="K298" s="44">
        <f t="shared" si="172"/>
        <v>113.12</v>
      </c>
      <c r="L298" s="44">
        <f t="shared" si="172"/>
        <v>113.12</v>
      </c>
      <c r="M298" s="44">
        <f t="shared" si="172"/>
        <v>113.12</v>
      </c>
      <c r="N298" s="44">
        <f t="shared" si="172"/>
        <v>113.12</v>
      </c>
      <c r="O298" s="44">
        <f t="shared" si="172"/>
        <v>113.12</v>
      </c>
      <c r="P298" s="44">
        <f t="shared" si="172"/>
        <v>113.12</v>
      </c>
      <c r="Q298" s="44">
        <f t="shared" si="172"/>
        <v>113.12</v>
      </c>
      <c r="R298" s="44">
        <f t="shared" si="172"/>
        <v>113.12</v>
      </c>
      <c r="S298" s="44">
        <f t="shared" si="172"/>
        <v>113.12</v>
      </c>
      <c r="T298" s="44">
        <f t="shared" si="172"/>
        <v>113.12</v>
      </c>
      <c r="U298" s="44">
        <f t="shared" si="172"/>
        <v>113.12</v>
      </c>
      <c r="V298" s="44">
        <f t="shared" si="172"/>
        <v>113.12</v>
      </c>
      <c r="W298" s="44">
        <f t="shared" si="172"/>
        <v>113.12</v>
      </c>
      <c r="X298" s="44">
        <f t="shared" si="172"/>
        <v>113.12</v>
      </c>
      <c r="Y298" s="44">
        <f t="shared" si="172"/>
        <v>113.12</v>
      </c>
      <c r="Z298" s="44">
        <f t="shared" si="172"/>
        <v>113.12</v>
      </c>
      <c r="AA298" s="44">
        <f t="shared" si="172"/>
        <v>113.12</v>
      </c>
    </row>
    <row r="299" spans="1:27" ht="12.75" hidden="1" customHeight="1" outlineLevel="1" x14ac:dyDescent="0.2">
      <c r="A299" s="99" t="s">
        <v>1321</v>
      </c>
      <c r="B299" s="63" t="s">
        <v>83</v>
      </c>
      <c r="C299" s="43" t="s">
        <v>79</v>
      </c>
      <c r="D299" s="44">
        <v>3.92</v>
      </c>
      <c r="E299" s="44">
        <v>3.92</v>
      </c>
      <c r="F299" s="44">
        <v>3.92</v>
      </c>
      <c r="G299" s="44">
        <v>3.92</v>
      </c>
      <c r="H299" s="44">
        <v>3.92</v>
      </c>
      <c r="I299" s="44">
        <v>3.92</v>
      </c>
      <c r="J299" s="44">
        <v>3.92</v>
      </c>
      <c r="K299" s="44">
        <v>3.92</v>
      </c>
      <c r="L299" s="44">
        <v>3.92</v>
      </c>
      <c r="M299" s="44">
        <v>3.92</v>
      </c>
      <c r="N299" s="44">
        <v>3.92</v>
      </c>
      <c r="O299" s="44">
        <v>3.92</v>
      </c>
      <c r="P299" s="44">
        <v>3.92</v>
      </c>
      <c r="Q299" s="44">
        <v>3.92</v>
      </c>
      <c r="R299" s="44">
        <v>3.92</v>
      </c>
      <c r="S299" s="44">
        <v>3.92</v>
      </c>
      <c r="T299" s="44">
        <v>3.92</v>
      </c>
      <c r="U299" s="44">
        <v>3.92</v>
      </c>
      <c r="V299" s="44">
        <v>3.92</v>
      </c>
      <c r="W299" s="44">
        <v>3.92</v>
      </c>
      <c r="X299" s="44">
        <v>3.92</v>
      </c>
      <c r="Y299" s="44">
        <v>3.92</v>
      </c>
      <c r="Z299" s="44">
        <v>3.92</v>
      </c>
      <c r="AA299" s="44">
        <v>3.92</v>
      </c>
    </row>
    <row r="300" spans="1:27" ht="12.75" hidden="1" customHeight="1" outlineLevel="1" x14ac:dyDescent="0.2">
      <c r="A300" s="99" t="s">
        <v>1322</v>
      </c>
      <c r="B300" s="63" t="s">
        <v>81</v>
      </c>
      <c r="C300" s="43" t="s">
        <v>79</v>
      </c>
      <c r="D300" s="44">
        <f>$D$11</f>
        <v>216.36</v>
      </c>
      <c r="E300" s="44">
        <f t="shared" ref="E300:AA300" si="173">$D$11</f>
        <v>216.36</v>
      </c>
      <c r="F300" s="44">
        <f t="shared" si="173"/>
        <v>216.36</v>
      </c>
      <c r="G300" s="44">
        <f t="shared" si="173"/>
        <v>216.36</v>
      </c>
      <c r="H300" s="44">
        <f t="shared" si="173"/>
        <v>216.36</v>
      </c>
      <c r="I300" s="44">
        <f t="shared" si="173"/>
        <v>216.36</v>
      </c>
      <c r="J300" s="44">
        <f t="shared" si="173"/>
        <v>216.36</v>
      </c>
      <c r="K300" s="44">
        <f t="shared" si="173"/>
        <v>216.36</v>
      </c>
      <c r="L300" s="44">
        <f t="shared" si="173"/>
        <v>216.36</v>
      </c>
      <c r="M300" s="44">
        <f t="shared" si="173"/>
        <v>216.36</v>
      </c>
      <c r="N300" s="44">
        <f t="shared" si="173"/>
        <v>216.36</v>
      </c>
      <c r="O300" s="44">
        <f t="shared" si="173"/>
        <v>216.36</v>
      </c>
      <c r="P300" s="44">
        <f t="shared" si="173"/>
        <v>216.36</v>
      </c>
      <c r="Q300" s="44">
        <f t="shared" si="173"/>
        <v>216.36</v>
      </c>
      <c r="R300" s="44">
        <f>$D$11</f>
        <v>216.36</v>
      </c>
      <c r="S300" s="44">
        <f t="shared" si="173"/>
        <v>216.36</v>
      </c>
      <c r="T300" s="44">
        <f t="shared" si="173"/>
        <v>216.36</v>
      </c>
      <c r="U300" s="44">
        <f t="shared" si="173"/>
        <v>216.36</v>
      </c>
      <c r="V300" s="44">
        <f t="shared" si="173"/>
        <v>216.36</v>
      </c>
      <c r="W300" s="44">
        <f t="shared" si="173"/>
        <v>216.36</v>
      </c>
      <c r="X300" s="44">
        <f t="shared" si="173"/>
        <v>216.36</v>
      </c>
      <c r="Y300" s="44">
        <f t="shared" si="173"/>
        <v>216.36</v>
      </c>
      <c r="Z300" s="44">
        <f t="shared" si="173"/>
        <v>216.36</v>
      </c>
      <c r="AA300" s="44">
        <f t="shared" si="173"/>
        <v>216.36</v>
      </c>
    </row>
    <row r="301" spans="1:27" ht="12.75" customHeight="1" collapsed="1" x14ac:dyDescent="0.2">
      <c r="A301" s="98" t="s">
        <v>1323</v>
      </c>
      <c r="B301" s="28" t="str">
        <f>"28"&amp;"."&amp;$B$663&amp;"."&amp;$B$664</f>
        <v>28.08.2023</v>
      </c>
      <c r="C301" s="90" t="s">
        <v>76</v>
      </c>
      <c r="D301" s="91">
        <f>ROUND(((D302+D303+D305+D304)/1000),5)</f>
        <v>1.6421399999999999</v>
      </c>
      <c r="E301" s="91">
        <f>ROUND(((E302+E303+E305+E304)/1000),5)</f>
        <v>1.50047</v>
      </c>
      <c r="F301" s="91">
        <f>ROUND(((F302+F303+F305+F304)/1000),5)</f>
        <v>1.4302699999999999</v>
      </c>
      <c r="G301" s="91">
        <f t="shared" ref="G301:AA301" si="174">ROUND(((G302+G303+G305+G304)/1000),5)</f>
        <v>1.3673</v>
      </c>
      <c r="H301" s="91">
        <f t="shared" si="174"/>
        <v>1.41167</v>
      </c>
      <c r="I301" s="91">
        <f t="shared" si="174"/>
        <v>1.5017</v>
      </c>
      <c r="J301" s="91">
        <f t="shared" si="174"/>
        <v>1.67702</v>
      </c>
      <c r="K301" s="91">
        <f t="shared" si="174"/>
        <v>1.95743</v>
      </c>
      <c r="L301" s="91">
        <f t="shared" si="174"/>
        <v>2.2385000000000002</v>
      </c>
      <c r="M301" s="91">
        <f t="shared" si="174"/>
        <v>2.3506100000000001</v>
      </c>
      <c r="N301" s="91">
        <f t="shared" si="174"/>
        <v>2.3648400000000001</v>
      </c>
      <c r="O301" s="91">
        <f t="shared" si="174"/>
        <v>2.3655599999999999</v>
      </c>
      <c r="P301" s="91">
        <f t="shared" si="174"/>
        <v>2.3563100000000001</v>
      </c>
      <c r="Q301" s="91">
        <f t="shared" si="174"/>
        <v>2.41174</v>
      </c>
      <c r="R301" s="91">
        <f t="shared" si="174"/>
        <v>2.50529</v>
      </c>
      <c r="S301" s="91">
        <f t="shared" si="174"/>
        <v>2.4972400000000001</v>
      </c>
      <c r="T301" s="91">
        <f t="shared" si="174"/>
        <v>2.5149499999999998</v>
      </c>
      <c r="U301" s="91">
        <f t="shared" si="174"/>
        <v>2.3747799999999999</v>
      </c>
      <c r="V301" s="91">
        <f t="shared" si="174"/>
        <v>2.3677800000000002</v>
      </c>
      <c r="W301" s="91">
        <f t="shared" si="174"/>
        <v>2.3753000000000002</v>
      </c>
      <c r="X301" s="91">
        <f t="shared" si="174"/>
        <v>2.3510499999999999</v>
      </c>
      <c r="Y301" s="91">
        <f t="shared" si="174"/>
        <v>2.2669600000000001</v>
      </c>
      <c r="Z301" s="91">
        <f t="shared" si="174"/>
        <v>2.0336699999999999</v>
      </c>
      <c r="AA301" s="91">
        <f t="shared" si="174"/>
        <v>1.78939</v>
      </c>
    </row>
    <row r="302" spans="1:27" ht="12.75" hidden="1" customHeight="1" outlineLevel="1" x14ac:dyDescent="0.2">
      <c r="A302" s="99" t="s">
        <v>1324</v>
      </c>
      <c r="B302" s="63" t="s">
        <v>238</v>
      </c>
      <c r="C302" s="43" t="s">
        <v>79</v>
      </c>
      <c r="D302" s="44">
        <v>1308.74</v>
      </c>
      <c r="E302" s="44">
        <v>1167.07</v>
      </c>
      <c r="F302" s="44">
        <v>1096.8699999999999</v>
      </c>
      <c r="G302" s="44">
        <v>1033.9000000000001</v>
      </c>
      <c r="H302" s="44">
        <v>1078.27</v>
      </c>
      <c r="I302" s="44">
        <v>1168.3</v>
      </c>
      <c r="J302" s="44">
        <v>1343.62</v>
      </c>
      <c r="K302" s="44">
        <v>1624.03</v>
      </c>
      <c r="L302" s="44">
        <v>1905.1</v>
      </c>
      <c r="M302" s="44">
        <v>2017.21</v>
      </c>
      <c r="N302" s="44">
        <v>2031.44</v>
      </c>
      <c r="O302" s="44">
        <v>2032.16</v>
      </c>
      <c r="P302" s="44">
        <v>2022.91</v>
      </c>
      <c r="Q302" s="44">
        <v>2078.34</v>
      </c>
      <c r="R302" s="44">
        <v>2171.89</v>
      </c>
      <c r="S302" s="44">
        <v>2163.84</v>
      </c>
      <c r="T302" s="44">
        <v>2181.5500000000002</v>
      </c>
      <c r="U302" s="44">
        <v>2041.38</v>
      </c>
      <c r="V302" s="44">
        <v>2034.38</v>
      </c>
      <c r="W302" s="44">
        <v>2041.9</v>
      </c>
      <c r="X302" s="44">
        <v>2017.65</v>
      </c>
      <c r="Y302" s="44">
        <v>1933.56</v>
      </c>
      <c r="Z302" s="44">
        <v>1700.27</v>
      </c>
      <c r="AA302" s="44">
        <v>1455.99</v>
      </c>
    </row>
    <row r="303" spans="1:27" ht="12.75" hidden="1" customHeight="1" outlineLevel="1" x14ac:dyDescent="0.2">
      <c r="A303" s="99" t="s">
        <v>1325</v>
      </c>
      <c r="B303" s="63" t="s">
        <v>90</v>
      </c>
      <c r="C303" s="43" t="s">
        <v>79</v>
      </c>
      <c r="D303" s="44">
        <f>$D$168</f>
        <v>113.12</v>
      </c>
      <c r="E303" s="44">
        <f>$D$168</f>
        <v>113.12</v>
      </c>
      <c r="F303" s="44">
        <f t="shared" ref="F303:AA303" si="175">$D$168</f>
        <v>113.12</v>
      </c>
      <c r="G303" s="44">
        <f t="shared" si="175"/>
        <v>113.12</v>
      </c>
      <c r="H303" s="44">
        <f t="shared" si="175"/>
        <v>113.12</v>
      </c>
      <c r="I303" s="44">
        <f t="shared" si="175"/>
        <v>113.12</v>
      </c>
      <c r="J303" s="44">
        <f t="shared" si="175"/>
        <v>113.12</v>
      </c>
      <c r="K303" s="44">
        <f t="shared" si="175"/>
        <v>113.12</v>
      </c>
      <c r="L303" s="44">
        <f t="shared" si="175"/>
        <v>113.12</v>
      </c>
      <c r="M303" s="44">
        <f t="shared" si="175"/>
        <v>113.12</v>
      </c>
      <c r="N303" s="44">
        <f t="shared" si="175"/>
        <v>113.12</v>
      </c>
      <c r="O303" s="44">
        <f t="shared" si="175"/>
        <v>113.12</v>
      </c>
      <c r="P303" s="44">
        <f t="shared" si="175"/>
        <v>113.12</v>
      </c>
      <c r="Q303" s="44">
        <f t="shared" si="175"/>
        <v>113.12</v>
      </c>
      <c r="R303" s="44">
        <f t="shared" si="175"/>
        <v>113.12</v>
      </c>
      <c r="S303" s="44">
        <f t="shared" si="175"/>
        <v>113.12</v>
      </c>
      <c r="T303" s="44">
        <f t="shared" si="175"/>
        <v>113.12</v>
      </c>
      <c r="U303" s="44">
        <f t="shared" si="175"/>
        <v>113.12</v>
      </c>
      <c r="V303" s="44">
        <f t="shared" si="175"/>
        <v>113.12</v>
      </c>
      <c r="W303" s="44">
        <f t="shared" si="175"/>
        <v>113.12</v>
      </c>
      <c r="X303" s="44">
        <f t="shared" si="175"/>
        <v>113.12</v>
      </c>
      <c r="Y303" s="44">
        <f t="shared" si="175"/>
        <v>113.12</v>
      </c>
      <c r="Z303" s="44">
        <f t="shared" si="175"/>
        <v>113.12</v>
      </c>
      <c r="AA303" s="44">
        <f t="shared" si="175"/>
        <v>113.12</v>
      </c>
    </row>
    <row r="304" spans="1:27" ht="12.75" hidden="1" customHeight="1" outlineLevel="1" x14ac:dyDescent="0.2">
      <c r="A304" s="99" t="s">
        <v>1326</v>
      </c>
      <c r="B304" s="63" t="s">
        <v>83</v>
      </c>
      <c r="C304" s="43" t="s">
        <v>79</v>
      </c>
      <c r="D304" s="44">
        <v>3.92</v>
      </c>
      <c r="E304" s="44">
        <v>3.92</v>
      </c>
      <c r="F304" s="44">
        <v>3.92</v>
      </c>
      <c r="G304" s="44">
        <v>3.92</v>
      </c>
      <c r="H304" s="44">
        <v>3.92</v>
      </c>
      <c r="I304" s="44">
        <v>3.92</v>
      </c>
      <c r="J304" s="44">
        <v>3.92</v>
      </c>
      <c r="K304" s="44">
        <v>3.92</v>
      </c>
      <c r="L304" s="44">
        <v>3.92</v>
      </c>
      <c r="M304" s="44">
        <v>3.92</v>
      </c>
      <c r="N304" s="44">
        <v>3.92</v>
      </c>
      <c r="O304" s="44">
        <v>3.92</v>
      </c>
      <c r="P304" s="44">
        <v>3.92</v>
      </c>
      <c r="Q304" s="44">
        <v>3.92</v>
      </c>
      <c r="R304" s="44">
        <v>3.92</v>
      </c>
      <c r="S304" s="44">
        <v>3.92</v>
      </c>
      <c r="T304" s="44">
        <v>3.92</v>
      </c>
      <c r="U304" s="44">
        <v>3.92</v>
      </c>
      <c r="V304" s="44">
        <v>3.92</v>
      </c>
      <c r="W304" s="44">
        <v>3.92</v>
      </c>
      <c r="X304" s="44">
        <v>3.92</v>
      </c>
      <c r="Y304" s="44">
        <v>3.92</v>
      </c>
      <c r="Z304" s="44">
        <v>3.92</v>
      </c>
      <c r="AA304" s="44">
        <v>3.92</v>
      </c>
    </row>
    <row r="305" spans="1:27" ht="12.75" hidden="1" customHeight="1" outlineLevel="1" x14ac:dyDescent="0.2">
      <c r="A305" s="99" t="s">
        <v>1327</v>
      </c>
      <c r="B305" s="63" t="s">
        <v>81</v>
      </c>
      <c r="C305" s="43" t="s">
        <v>79</v>
      </c>
      <c r="D305" s="44">
        <f>$D$11</f>
        <v>216.36</v>
      </c>
      <c r="E305" s="44">
        <f t="shared" ref="E305:AA305" si="176">$D$11</f>
        <v>216.36</v>
      </c>
      <c r="F305" s="44">
        <f t="shared" si="176"/>
        <v>216.36</v>
      </c>
      <c r="G305" s="44">
        <f t="shared" si="176"/>
        <v>216.36</v>
      </c>
      <c r="H305" s="44">
        <f t="shared" si="176"/>
        <v>216.36</v>
      </c>
      <c r="I305" s="44">
        <f t="shared" si="176"/>
        <v>216.36</v>
      </c>
      <c r="J305" s="44">
        <f t="shared" si="176"/>
        <v>216.36</v>
      </c>
      <c r="K305" s="44">
        <f t="shared" si="176"/>
        <v>216.36</v>
      </c>
      <c r="L305" s="44">
        <f t="shared" si="176"/>
        <v>216.36</v>
      </c>
      <c r="M305" s="44">
        <f t="shared" si="176"/>
        <v>216.36</v>
      </c>
      <c r="N305" s="44">
        <f t="shared" si="176"/>
        <v>216.36</v>
      </c>
      <c r="O305" s="44">
        <f t="shared" si="176"/>
        <v>216.36</v>
      </c>
      <c r="P305" s="44">
        <f t="shared" si="176"/>
        <v>216.36</v>
      </c>
      <c r="Q305" s="44">
        <f t="shared" si="176"/>
        <v>216.36</v>
      </c>
      <c r="R305" s="44">
        <f>$D$11</f>
        <v>216.36</v>
      </c>
      <c r="S305" s="44">
        <f t="shared" si="176"/>
        <v>216.36</v>
      </c>
      <c r="T305" s="44">
        <f t="shared" si="176"/>
        <v>216.36</v>
      </c>
      <c r="U305" s="44">
        <f t="shared" si="176"/>
        <v>216.36</v>
      </c>
      <c r="V305" s="44">
        <f t="shared" si="176"/>
        <v>216.36</v>
      </c>
      <c r="W305" s="44">
        <f t="shared" si="176"/>
        <v>216.36</v>
      </c>
      <c r="X305" s="44">
        <f t="shared" si="176"/>
        <v>216.36</v>
      </c>
      <c r="Y305" s="44">
        <f t="shared" si="176"/>
        <v>216.36</v>
      </c>
      <c r="Z305" s="44">
        <f t="shared" si="176"/>
        <v>216.36</v>
      </c>
      <c r="AA305" s="44">
        <f t="shared" si="176"/>
        <v>216.36</v>
      </c>
    </row>
    <row r="306" spans="1:27" ht="12.75" customHeight="1" collapsed="1" x14ac:dyDescent="0.2">
      <c r="A306" s="98" t="s">
        <v>1328</v>
      </c>
      <c r="B306" s="28" t="str">
        <f>"29"&amp;"."&amp;$B$663&amp;"."&amp;$B$664</f>
        <v>29.08.2023</v>
      </c>
      <c r="C306" s="90" t="s">
        <v>76</v>
      </c>
      <c r="D306" s="91">
        <f>ROUND(((D307+D308+D310+D309)/1000),5)</f>
        <v>1.6571</v>
      </c>
      <c r="E306" s="91">
        <f>ROUND(((E307+E308+E310+E309)/1000),5)</f>
        <v>1.5194799999999999</v>
      </c>
      <c r="F306" s="91">
        <f>ROUND(((F307+F308+F310+F309)/1000),5)</f>
        <v>1.40191</v>
      </c>
      <c r="G306" s="91">
        <f t="shared" ref="G306:AA306" si="177">ROUND(((G307+G308+G310+G309)/1000),5)</f>
        <v>1.40415</v>
      </c>
      <c r="H306" s="91">
        <f t="shared" si="177"/>
        <v>1.47583</v>
      </c>
      <c r="I306" s="91">
        <f t="shared" si="177"/>
        <v>1.6077399999999999</v>
      </c>
      <c r="J306" s="91">
        <f t="shared" si="177"/>
        <v>1.69415</v>
      </c>
      <c r="K306" s="91">
        <f t="shared" si="177"/>
        <v>1.9543900000000001</v>
      </c>
      <c r="L306" s="91">
        <f t="shared" si="177"/>
        <v>2.3136700000000001</v>
      </c>
      <c r="M306" s="91">
        <f t="shared" si="177"/>
        <v>2.3786900000000002</v>
      </c>
      <c r="N306" s="91">
        <f t="shared" si="177"/>
        <v>2.41804</v>
      </c>
      <c r="O306" s="91">
        <f t="shared" si="177"/>
        <v>2.3961000000000001</v>
      </c>
      <c r="P306" s="91">
        <f t="shared" si="177"/>
        <v>2.38687</v>
      </c>
      <c r="Q306" s="91">
        <f t="shared" si="177"/>
        <v>2.4054600000000002</v>
      </c>
      <c r="R306" s="91">
        <f t="shared" si="177"/>
        <v>2.45235</v>
      </c>
      <c r="S306" s="91">
        <f t="shared" si="177"/>
        <v>2.4524400000000002</v>
      </c>
      <c r="T306" s="91">
        <f t="shared" si="177"/>
        <v>2.4426800000000002</v>
      </c>
      <c r="U306" s="91">
        <f t="shared" si="177"/>
        <v>2.4250500000000001</v>
      </c>
      <c r="V306" s="91">
        <f t="shared" si="177"/>
        <v>2.4029699999999998</v>
      </c>
      <c r="W306" s="91">
        <f t="shared" si="177"/>
        <v>2.4339</v>
      </c>
      <c r="X306" s="91">
        <f t="shared" si="177"/>
        <v>2.4396599999999999</v>
      </c>
      <c r="Y306" s="91">
        <f t="shared" si="177"/>
        <v>2.3791699999999998</v>
      </c>
      <c r="Z306" s="91">
        <f t="shared" si="177"/>
        <v>2.0291999999999999</v>
      </c>
      <c r="AA306" s="91">
        <f t="shared" si="177"/>
        <v>1.82497</v>
      </c>
    </row>
    <row r="307" spans="1:27" ht="12.75" hidden="1" customHeight="1" outlineLevel="1" x14ac:dyDescent="0.2">
      <c r="A307" s="99" t="s">
        <v>1329</v>
      </c>
      <c r="B307" s="63" t="s">
        <v>238</v>
      </c>
      <c r="C307" s="43" t="s">
        <v>79</v>
      </c>
      <c r="D307" s="44">
        <v>1323.7</v>
      </c>
      <c r="E307" s="44">
        <v>1186.08</v>
      </c>
      <c r="F307" s="44">
        <v>1068.51</v>
      </c>
      <c r="G307" s="44">
        <v>1070.75</v>
      </c>
      <c r="H307" s="44">
        <v>1142.43</v>
      </c>
      <c r="I307" s="44">
        <v>1274.3399999999999</v>
      </c>
      <c r="J307" s="44">
        <v>1360.75</v>
      </c>
      <c r="K307" s="44">
        <v>1620.99</v>
      </c>
      <c r="L307" s="44">
        <v>1980.27</v>
      </c>
      <c r="M307" s="44">
        <v>2045.29</v>
      </c>
      <c r="N307" s="44">
        <v>2084.64</v>
      </c>
      <c r="O307" s="44">
        <v>2062.6999999999998</v>
      </c>
      <c r="P307" s="44">
        <v>2053.4699999999998</v>
      </c>
      <c r="Q307" s="44">
        <v>2072.06</v>
      </c>
      <c r="R307" s="44">
        <v>2118.9499999999998</v>
      </c>
      <c r="S307" s="44">
        <v>2119.04</v>
      </c>
      <c r="T307" s="44">
        <v>2109.2800000000002</v>
      </c>
      <c r="U307" s="44">
        <v>2091.65</v>
      </c>
      <c r="V307" s="44">
        <v>2069.5700000000002</v>
      </c>
      <c r="W307" s="44">
        <v>2100.5</v>
      </c>
      <c r="X307" s="44">
        <v>2106.2600000000002</v>
      </c>
      <c r="Y307" s="44">
        <v>2045.77</v>
      </c>
      <c r="Z307" s="44">
        <v>1695.8</v>
      </c>
      <c r="AA307" s="44">
        <v>1491.57</v>
      </c>
    </row>
    <row r="308" spans="1:27" ht="12.75" hidden="1" customHeight="1" outlineLevel="1" x14ac:dyDescent="0.2">
      <c r="A308" s="99" t="s">
        <v>1330</v>
      </c>
      <c r="B308" s="63" t="s">
        <v>90</v>
      </c>
      <c r="C308" s="43" t="s">
        <v>79</v>
      </c>
      <c r="D308" s="44">
        <f>$D$168</f>
        <v>113.12</v>
      </c>
      <c r="E308" s="44">
        <f>$D$168</f>
        <v>113.12</v>
      </c>
      <c r="F308" s="44">
        <f t="shared" ref="F308:AA308" si="178">$D$168</f>
        <v>113.12</v>
      </c>
      <c r="G308" s="44">
        <f t="shared" si="178"/>
        <v>113.12</v>
      </c>
      <c r="H308" s="44">
        <f t="shared" si="178"/>
        <v>113.12</v>
      </c>
      <c r="I308" s="44">
        <f t="shared" si="178"/>
        <v>113.12</v>
      </c>
      <c r="J308" s="44">
        <f t="shared" si="178"/>
        <v>113.12</v>
      </c>
      <c r="K308" s="44">
        <f t="shared" si="178"/>
        <v>113.12</v>
      </c>
      <c r="L308" s="44">
        <f t="shared" si="178"/>
        <v>113.12</v>
      </c>
      <c r="M308" s="44">
        <f t="shared" si="178"/>
        <v>113.12</v>
      </c>
      <c r="N308" s="44">
        <f t="shared" si="178"/>
        <v>113.12</v>
      </c>
      <c r="O308" s="44">
        <f t="shared" si="178"/>
        <v>113.12</v>
      </c>
      <c r="P308" s="44">
        <f t="shared" si="178"/>
        <v>113.12</v>
      </c>
      <c r="Q308" s="44">
        <f t="shared" si="178"/>
        <v>113.12</v>
      </c>
      <c r="R308" s="44">
        <f t="shared" si="178"/>
        <v>113.12</v>
      </c>
      <c r="S308" s="44">
        <f t="shared" si="178"/>
        <v>113.12</v>
      </c>
      <c r="T308" s="44">
        <f t="shared" si="178"/>
        <v>113.12</v>
      </c>
      <c r="U308" s="44">
        <f t="shared" si="178"/>
        <v>113.12</v>
      </c>
      <c r="V308" s="44">
        <f t="shared" si="178"/>
        <v>113.12</v>
      </c>
      <c r="W308" s="44">
        <f t="shared" si="178"/>
        <v>113.12</v>
      </c>
      <c r="X308" s="44">
        <f t="shared" si="178"/>
        <v>113.12</v>
      </c>
      <c r="Y308" s="44">
        <f t="shared" si="178"/>
        <v>113.12</v>
      </c>
      <c r="Z308" s="44">
        <f t="shared" si="178"/>
        <v>113.12</v>
      </c>
      <c r="AA308" s="44">
        <f t="shared" si="178"/>
        <v>113.12</v>
      </c>
    </row>
    <row r="309" spans="1:27" ht="12.75" hidden="1" customHeight="1" outlineLevel="1" x14ac:dyDescent="0.2">
      <c r="A309" s="99" t="s">
        <v>1331</v>
      </c>
      <c r="B309" s="63" t="s">
        <v>83</v>
      </c>
      <c r="C309" s="43" t="s">
        <v>79</v>
      </c>
      <c r="D309" s="44">
        <v>3.92</v>
      </c>
      <c r="E309" s="44">
        <v>3.92</v>
      </c>
      <c r="F309" s="44">
        <v>3.92</v>
      </c>
      <c r="G309" s="44">
        <v>3.92</v>
      </c>
      <c r="H309" s="44">
        <v>3.92</v>
      </c>
      <c r="I309" s="44">
        <v>3.92</v>
      </c>
      <c r="J309" s="44">
        <v>3.92</v>
      </c>
      <c r="K309" s="44">
        <v>3.92</v>
      </c>
      <c r="L309" s="44">
        <v>3.92</v>
      </c>
      <c r="M309" s="44">
        <v>3.92</v>
      </c>
      <c r="N309" s="44">
        <v>3.92</v>
      </c>
      <c r="O309" s="44">
        <v>3.92</v>
      </c>
      <c r="P309" s="44">
        <v>3.92</v>
      </c>
      <c r="Q309" s="44">
        <v>3.92</v>
      </c>
      <c r="R309" s="44">
        <v>3.92</v>
      </c>
      <c r="S309" s="44">
        <v>3.92</v>
      </c>
      <c r="T309" s="44">
        <v>3.92</v>
      </c>
      <c r="U309" s="44">
        <v>3.92</v>
      </c>
      <c r="V309" s="44">
        <v>3.92</v>
      </c>
      <c r="W309" s="44">
        <v>3.92</v>
      </c>
      <c r="X309" s="44">
        <v>3.92</v>
      </c>
      <c r="Y309" s="44">
        <v>3.92</v>
      </c>
      <c r="Z309" s="44">
        <v>3.92</v>
      </c>
      <c r="AA309" s="44">
        <v>3.92</v>
      </c>
    </row>
    <row r="310" spans="1:27" ht="12.75" hidden="1" customHeight="1" outlineLevel="1" x14ac:dyDescent="0.2">
      <c r="A310" s="99" t="s">
        <v>1332</v>
      </c>
      <c r="B310" s="63" t="s">
        <v>81</v>
      </c>
      <c r="C310" s="43" t="s">
        <v>79</v>
      </c>
      <c r="D310" s="44">
        <f>$D$11</f>
        <v>216.36</v>
      </c>
      <c r="E310" s="44">
        <f t="shared" ref="E310:AA310" si="179">$D$11</f>
        <v>216.36</v>
      </c>
      <c r="F310" s="44">
        <f t="shared" si="179"/>
        <v>216.36</v>
      </c>
      <c r="G310" s="44">
        <f t="shared" si="179"/>
        <v>216.36</v>
      </c>
      <c r="H310" s="44">
        <f t="shared" si="179"/>
        <v>216.36</v>
      </c>
      <c r="I310" s="44">
        <f t="shared" si="179"/>
        <v>216.36</v>
      </c>
      <c r="J310" s="44">
        <f t="shared" si="179"/>
        <v>216.36</v>
      </c>
      <c r="K310" s="44">
        <f t="shared" si="179"/>
        <v>216.36</v>
      </c>
      <c r="L310" s="44">
        <f t="shared" si="179"/>
        <v>216.36</v>
      </c>
      <c r="M310" s="44">
        <f t="shared" si="179"/>
        <v>216.36</v>
      </c>
      <c r="N310" s="44">
        <f t="shared" si="179"/>
        <v>216.36</v>
      </c>
      <c r="O310" s="44">
        <f t="shared" si="179"/>
        <v>216.36</v>
      </c>
      <c r="P310" s="44">
        <f t="shared" si="179"/>
        <v>216.36</v>
      </c>
      <c r="Q310" s="44">
        <f t="shared" si="179"/>
        <v>216.36</v>
      </c>
      <c r="R310" s="44">
        <f>$D$11</f>
        <v>216.36</v>
      </c>
      <c r="S310" s="44">
        <f t="shared" si="179"/>
        <v>216.36</v>
      </c>
      <c r="T310" s="44">
        <f t="shared" si="179"/>
        <v>216.36</v>
      </c>
      <c r="U310" s="44">
        <f t="shared" si="179"/>
        <v>216.36</v>
      </c>
      <c r="V310" s="44">
        <f t="shared" si="179"/>
        <v>216.36</v>
      </c>
      <c r="W310" s="44">
        <f t="shared" si="179"/>
        <v>216.36</v>
      </c>
      <c r="X310" s="44">
        <f t="shared" si="179"/>
        <v>216.36</v>
      </c>
      <c r="Y310" s="44">
        <f t="shared" si="179"/>
        <v>216.36</v>
      </c>
      <c r="Z310" s="44">
        <f t="shared" si="179"/>
        <v>216.36</v>
      </c>
      <c r="AA310" s="44">
        <f t="shared" si="179"/>
        <v>216.36</v>
      </c>
    </row>
    <row r="311" spans="1:27" ht="12.75" customHeight="1" collapsed="1" x14ac:dyDescent="0.2">
      <c r="A311" s="98" t="s">
        <v>1333</v>
      </c>
      <c r="B311" s="28" t="str">
        <f>"30"&amp;"."&amp;$B$663&amp;"."&amp;$B$664</f>
        <v>30.08.2023</v>
      </c>
      <c r="C311" s="90" t="s">
        <v>76</v>
      </c>
      <c r="D311" s="91">
        <f>ROUND(((D312+D313+D315+D314)/1000),5)</f>
        <v>1.8142199999999999</v>
      </c>
      <c r="E311" s="91">
        <f>ROUND(((E312+E313+E315+E314)/1000),5)</f>
        <v>1.68832</v>
      </c>
      <c r="F311" s="91">
        <f>ROUND(((F312+F313+F315+F314)/1000),5)</f>
        <v>1.63486</v>
      </c>
      <c r="G311" s="91">
        <f t="shared" ref="G311:AA311" si="180">ROUND(((G312+G313+G315+G314)/1000),5)</f>
        <v>1.6254299999999999</v>
      </c>
      <c r="H311" s="91">
        <f t="shared" si="180"/>
        <v>1.6327</v>
      </c>
      <c r="I311" s="91">
        <f t="shared" si="180"/>
        <v>1.69346</v>
      </c>
      <c r="J311" s="91">
        <f t="shared" si="180"/>
        <v>1.8144899999999999</v>
      </c>
      <c r="K311" s="91">
        <f t="shared" si="180"/>
        <v>2.0322200000000001</v>
      </c>
      <c r="L311" s="91">
        <f t="shared" si="180"/>
        <v>2.3444600000000002</v>
      </c>
      <c r="M311" s="91">
        <f t="shared" si="180"/>
        <v>2.4202900000000001</v>
      </c>
      <c r="N311" s="91">
        <f t="shared" si="180"/>
        <v>2.4678499999999999</v>
      </c>
      <c r="O311" s="91">
        <f t="shared" si="180"/>
        <v>2.4482900000000001</v>
      </c>
      <c r="P311" s="91">
        <f t="shared" si="180"/>
        <v>2.4466800000000002</v>
      </c>
      <c r="Q311" s="91">
        <f t="shared" si="180"/>
        <v>2.46069</v>
      </c>
      <c r="R311" s="91">
        <f t="shared" si="180"/>
        <v>2.5529299999999999</v>
      </c>
      <c r="S311" s="91">
        <f t="shared" si="180"/>
        <v>2.55348</v>
      </c>
      <c r="T311" s="91">
        <f t="shared" si="180"/>
        <v>2.5396399999999999</v>
      </c>
      <c r="U311" s="91">
        <f t="shared" si="180"/>
        <v>2.52115</v>
      </c>
      <c r="V311" s="91">
        <f t="shared" si="180"/>
        <v>2.4914999999999998</v>
      </c>
      <c r="W311" s="91">
        <f t="shared" si="180"/>
        <v>2.5272600000000001</v>
      </c>
      <c r="X311" s="91">
        <f t="shared" si="180"/>
        <v>2.5045299999999999</v>
      </c>
      <c r="Y311" s="91">
        <f t="shared" si="180"/>
        <v>2.3764699999999999</v>
      </c>
      <c r="Z311" s="91">
        <f t="shared" si="180"/>
        <v>2.1283099999999999</v>
      </c>
      <c r="AA311" s="91">
        <f t="shared" si="180"/>
        <v>1.9371700000000001</v>
      </c>
    </row>
    <row r="312" spans="1:27" ht="12.75" hidden="1" customHeight="1" outlineLevel="1" x14ac:dyDescent="0.2">
      <c r="A312" s="99" t="s">
        <v>1334</v>
      </c>
      <c r="B312" s="63" t="s">
        <v>238</v>
      </c>
      <c r="C312" s="43" t="s">
        <v>79</v>
      </c>
      <c r="D312" s="44">
        <v>1480.82</v>
      </c>
      <c r="E312" s="44">
        <v>1354.92</v>
      </c>
      <c r="F312" s="44">
        <v>1301.46</v>
      </c>
      <c r="G312" s="44">
        <v>1292.03</v>
      </c>
      <c r="H312" s="44">
        <v>1299.3</v>
      </c>
      <c r="I312" s="44">
        <v>1360.06</v>
      </c>
      <c r="J312" s="44">
        <v>1481.09</v>
      </c>
      <c r="K312" s="44">
        <v>1698.82</v>
      </c>
      <c r="L312" s="44">
        <v>2011.06</v>
      </c>
      <c r="M312" s="44">
        <v>2086.89</v>
      </c>
      <c r="N312" s="44">
        <v>2134.4499999999998</v>
      </c>
      <c r="O312" s="44">
        <v>2114.89</v>
      </c>
      <c r="P312" s="44">
        <v>2113.2800000000002</v>
      </c>
      <c r="Q312" s="44">
        <v>2127.29</v>
      </c>
      <c r="R312" s="44">
        <v>2219.5300000000002</v>
      </c>
      <c r="S312" s="44">
        <v>2220.08</v>
      </c>
      <c r="T312" s="44">
        <v>2206.2399999999998</v>
      </c>
      <c r="U312" s="44">
        <v>2187.75</v>
      </c>
      <c r="V312" s="44">
        <v>2158.1</v>
      </c>
      <c r="W312" s="44">
        <v>2193.86</v>
      </c>
      <c r="X312" s="44">
        <v>2171.13</v>
      </c>
      <c r="Y312" s="44">
        <v>2043.07</v>
      </c>
      <c r="Z312" s="44">
        <v>1794.91</v>
      </c>
      <c r="AA312" s="44">
        <v>1603.77</v>
      </c>
    </row>
    <row r="313" spans="1:27" ht="12.75" hidden="1" customHeight="1" outlineLevel="1" x14ac:dyDescent="0.2">
      <c r="A313" s="99" t="s">
        <v>1335</v>
      </c>
      <c r="B313" s="63" t="s">
        <v>90</v>
      </c>
      <c r="C313" s="43" t="s">
        <v>79</v>
      </c>
      <c r="D313" s="44">
        <f>$D$168</f>
        <v>113.12</v>
      </c>
      <c r="E313" s="44">
        <f>$D$168</f>
        <v>113.12</v>
      </c>
      <c r="F313" s="44">
        <f t="shared" ref="F313:AA313" si="181">$D$168</f>
        <v>113.12</v>
      </c>
      <c r="G313" s="44">
        <f t="shared" si="181"/>
        <v>113.12</v>
      </c>
      <c r="H313" s="44">
        <f t="shared" si="181"/>
        <v>113.12</v>
      </c>
      <c r="I313" s="44">
        <f t="shared" si="181"/>
        <v>113.12</v>
      </c>
      <c r="J313" s="44">
        <f t="shared" si="181"/>
        <v>113.12</v>
      </c>
      <c r="K313" s="44">
        <f t="shared" si="181"/>
        <v>113.12</v>
      </c>
      <c r="L313" s="44">
        <f t="shared" si="181"/>
        <v>113.12</v>
      </c>
      <c r="M313" s="44">
        <f t="shared" si="181"/>
        <v>113.12</v>
      </c>
      <c r="N313" s="44">
        <f t="shared" si="181"/>
        <v>113.12</v>
      </c>
      <c r="O313" s="44">
        <f t="shared" si="181"/>
        <v>113.12</v>
      </c>
      <c r="P313" s="44">
        <f t="shared" si="181"/>
        <v>113.12</v>
      </c>
      <c r="Q313" s="44">
        <f t="shared" si="181"/>
        <v>113.12</v>
      </c>
      <c r="R313" s="44">
        <f t="shared" si="181"/>
        <v>113.12</v>
      </c>
      <c r="S313" s="44">
        <f t="shared" si="181"/>
        <v>113.12</v>
      </c>
      <c r="T313" s="44">
        <f t="shared" si="181"/>
        <v>113.12</v>
      </c>
      <c r="U313" s="44">
        <f t="shared" si="181"/>
        <v>113.12</v>
      </c>
      <c r="V313" s="44">
        <f t="shared" si="181"/>
        <v>113.12</v>
      </c>
      <c r="W313" s="44">
        <f t="shared" si="181"/>
        <v>113.12</v>
      </c>
      <c r="X313" s="44">
        <f t="shared" si="181"/>
        <v>113.12</v>
      </c>
      <c r="Y313" s="44">
        <f t="shared" si="181"/>
        <v>113.12</v>
      </c>
      <c r="Z313" s="44">
        <f t="shared" si="181"/>
        <v>113.12</v>
      </c>
      <c r="AA313" s="44">
        <f t="shared" si="181"/>
        <v>113.12</v>
      </c>
    </row>
    <row r="314" spans="1:27" ht="12.75" hidden="1" customHeight="1" outlineLevel="1" x14ac:dyDescent="0.2">
      <c r="A314" s="99" t="s">
        <v>1336</v>
      </c>
      <c r="B314" s="63" t="s">
        <v>83</v>
      </c>
      <c r="C314" s="43" t="s">
        <v>79</v>
      </c>
      <c r="D314" s="44">
        <v>3.92</v>
      </c>
      <c r="E314" s="44">
        <v>3.92</v>
      </c>
      <c r="F314" s="44">
        <v>3.92</v>
      </c>
      <c r="G314" s="44">
        <v>3.92</v>
      </c>
      <c r="H314" s="44">
        <v>3.92</v>
      </c>
      <c r="I314" s="44">
        <v>3.92</v>
      </c>
      <c r="J314" s="44">
        <v>3.92</v>
      </c>
      <c r="K314" s="44">
        <v>3.92</v>
      </c>
      <c r="L314" s="44">
        <v>3.92</v>
      </c>
      <c r="M314" s="44">
        <v>3.92</v>
      </c>
      <c r="N314" s="44">
        <v>3.92</v>
      </c>
      <c r="O314" s="44">
        <v>3.92</v>
      </c>
      <c r="P314" s="44">
        <v>3.92</v>
      </c>
      <c r="Q314" s="44">
        <v>3.92</v>
      </c>
      <c r="R314" s="44">
        <v>3.92</v>
      </c>
      <c r="S314" s="44">
        <v>3.92</v>
      </c>
      <c r="T314" s="44">
        <v>3.92</v>
      </c>
      <c r="U314" s="44">
        <v>3.92</v>
      </c>
      <c r="V314" s="44">
        <v>3.92</v>
      </c>
      <c r="W314" s="44">
        <v>3.92</v>
      </c>
      <c r="X314" s="44">
        <v>3.92</v>
      </c>
      <c r="Y314" s="44">
        <v>3.92</v>
      </c>
      <c r="Z314" s="44">
        <v>3.92</v>
      </c>
      <c r="AA314" s="44">
        <v>3.92</v>
      </c>
    </row>
    <row r="315" spans="1:27" ht="12.75" hidden="1" customHeight="1" outlineLevel="1" x14ac:dyDescent="0.2">
      <c r="A315" s="99" t="s">
        <v>1337</v>
      </c>
      <c r="B315" s="63" t="s">
        <v>81</v>
      </c>
      <c r="C315" s="43" t="s">
        <v>79</v>
      </c>
      <c r="D315" s="44">
        <f>$D$11</f>
        <v>216.36</v>
      </c>
      <c r="E315" s="44">
        <f t="shared" ref="E315:AA315" si="182">$D$11</f>
        <v>216.36</v>
      </c>
      <c r="F315" s="44">
        <f t="shared" si="182"/>
        <v>216.36</v>
      </c>
      <c r="G315" s="44">
        <f t="shared" si="182"/>
        <v>216.36</v>
      </c>
      <c r="H315" s="44">
        <f t="shared" si="182"/>
        <v>216.36</v>
      </c>
      <c r="I315" s="44">
        <f t="shared" si="182"/>
        <v>216.36</v>
      </c>
      <c r="J315" s="44">
        <f t="shared" si="182"/>
        <v>216.36</v>
      </c>
      <c r="K315" s="44">
        <f t="shared" si="182"/>
        <v>216.36</v>
      </c>
      <c r="L315" s="44">
        <f t="shared" si="182"/>
        <v>216.36</v>
      </c>
      <c r="M315" s="44">
        <f t="shared" si="182"/>
        <v>216.36</v>
      </c>
      <c r="N315" s="44">
        <f t="shared" si="182"/>
        <v>216.36</v>
      </c>
      <c r="O315" s="44">
        <f t="shared" si="182"/>
        <v>216.36</v>
      </c>
      <c r="P315" s="44">
        <f t="shared" si="182"/>
        <v>216.36</v>
      </c>
      <c r="Q315" s="44">
        <f t="shared" si="182"/>
        <v>216.36</v>
      </c>
      <c r="R315" s="44">
        <f>$D$11</f>
        <v>216.36</v>
      </c>
      <c r="S315" s="44">
        <f t="shared" si="182"/>
        <v>216.36</v>
      </c>
      <c r="T315" s="44">
        <f t="shared" si="182"/>
        <v>216.36</v>
      </c>
      <c r="U315" s="44">
        <f t="shared" si="182"/>
        <v>216.36</v>
      </c>
      <c r="V315" s="44">
        <f t="shared" si="182"/>
        <v>216.36</v>
      </c>
      <c r="W315" s="44">
        <f t="shared" si="182"/>
        <v>216.36</v>
      </c>
      <c r="X315" s="44">
        <f t="shared" si="182"/>
        <v>216.36</v>
      </c>
      <c r="Y315" s="44">
        <f t="shared" si="182"/>
        <v>216.36</v>
      </c>
      <c r="Z315" s="44">
        <f t="shared" si="182"/>
        <v>216.36</v>
      </c>
      <c r="AA315" s="44">
        <f t="shared" si="182"/>
        <v>216.36</v>
      </c>
    </row>
    <row r="316" spans="1:27" ht="12.75" customHeight="1" collapsed="1" x14ac:dyDescent="0.2">
      <c r="A316" s="98" t="s">
        <v>1338</v>
      </c>
      <c r="B316" s="28" t="str">
        <f>"31"&amp;"."&amp;$B$663&amp;"."&amp;$B$664</f>
        <v>31.08.2023</v>
      </c>
      <c r="C316" s="90" t="s">
        <v>76</v>
      </c>
      <c r="D316" s="91">
        <f>ROUND(((D317+D318+D320+D319)/1000),5)</f>
        <v>1.6291899999999999</v>
      </c>
      <c r="E316" s="91">
        <f>ROUND(((E317+E318+E320+E319)/1000),5)</f>
        <v>1.5204299999999999</v>
      </c>
      <c r="F316" s="91">
        <f>ROUND(((F317+F318+F320+F319)/1000),5)</f>
        <v>1.43577</v>
      </c>
      <c r="G316" s="91">
        <f t="shared" ref="G316:AA316" si="183">ROUND(((G317+G318+G320+G319)/1000),5)</f>
        <v>1.4180999999999999</v>
      </c>
      <c r="H316" s="91">
        <f t="shared" si="183"/>
        <v>1.4601900000000001</v>
      </c>
      <c r="I316" s="91">
        <f t="shared" si="183"/>
        <v>1.5852999999999999</v>
      </c>
      <c r="J316" s="91">
        <f t="shared" si="183"/>
        <v>1.7327600000000001</v>
      </c>
      <c r="K316" s="91">
        <f t="shared" si="183"/>
        <v>1.9949399999999999</v>
      </c>
      <c r="L316" s="91">
        <f t="shared" si="183"/>
        <v>2.2279200000000001</v>
      </c>
      <c r="M316" s="91">
        <f t="shared" si="183"/>
        <v>2.3473199999999999</v>
      </c>
      <c r="N316" s="91">
        <f t="shared" si="183"/>
        <v>2.54</v>
      </c>
      <c r="O316" s="91">
        <f t="shared" si="183"/>
        <v>2.3872300000000002</v>
      </c>
      <c r="P316" s="91">
        <f t="shared" si="183"/>
        <v>2.3288500000000001</v>
      </c>
      <c r="Q316" s="91">
        <f t="shared" si="183"/>
        <v>2.3592200000000001</v>
      </c>
      <c r="R316" s="91">
        <f t="shared" si="183"/>
        <v>2.49661</v>
      </c>
      <c r="S316" s="91">
        <f t="shared" si="183"/>
        <v>2.48522</v>
      </c>
      <c r="T316" s="91">
        <f t="shared" si="183"/>
        <v>2.4680200000000001</v>
      </c>
      <c r="U316" s="91">
        <f t="shared" si="183"/>
        <v>2.44102</v>
      </c>
      <c r="V316" s="91">
        <f t="shared" si="183"/>
        <v>2.4451100000000001</v>
      </c>
      <c r="W316" s="91">
        <f t="shared" si="183"/>
        <v>2.4462000000000002</v>
      </c>
      <c r="X316" s="91">
        <f t="shared" si="183"/>
        <v>2.4939</v>
      </c>
      <c r="Y316" s="91">
        <f t="shared" si="183"/>
        <v>2.4011999999999998</v>
      </c>
      <c r="Z316" s="91">
        <f t="shared" si="183"/>
        <v>2.1125400000000001</v>
      </c>
      <c r="AA316" s="91">
        <f t="shared" si="183"/>
        <v>1.9100699999999999</v>
      </c>
    </row>
    <row r="317" spans="1:27" ht="12.75" hidden="1" customHeight="1" outlineLevel="1" x14ac:dyDescent="0.2">
      <c r="A317" s="99" t="s">
        <v>1339</v>
      </c>
      <c r="B317" s="63" t="s">
        <v>238</v>
      </c>
      <c r="C317" s="43" t="s">
        <v>79</v>
      </c>
      <c r="D317" s="44">
        <v>1295.79</v>
      </c>
      <c r="E317" s="44">
        <v>1187.03</v>
      </c>
      <c r="F317" s="44">
        <v>1102.3699999999999</v>
      </c>
      <c r="G317" s="44">
        <v>1084.7</v>
      </c>
      <c r="H317" s="44">
        <v>1126.79</v>
      </c>
      <c r="I317" s="44">
        <v>1251.9000000000001</v>
      </c>
      <c r="J317" s="44">
        <v>1399.36</v>
      </c>
      <c r="K317" s="44">
        <v>1661.54</v>
      </c>
      <c r="L317" s="44">
        <v>1894.52</v>
      </c>
      <c r="M317" s="44">
        <v>2013.92</v>
      </c>
      <c r="N317" s="44">
        <v>2206.6</v>
      </c>
      <c r="O317" s="44">
        <v>2053.83</v>
      </c>
      <c r="P317" s="44">
        <v>1995.45</v>
      </c>
      <c r="Q317" s="44">
        <v>2025.82</v>
      </c>
      <c r="R317" s="44">
        <v>2163.21</v>
      </c>
      <c r="S317" s="44">
        <v>2151.8200000000002</v>
      </c>
      <c r="T317" s="44">
        <v>2134.62</v>
      </c>
      <c r="U317" s="44">
        <v>2107.62</v>
      </c>
      <c r="V317" s="44">
        <v>2111.71</v>
      </c>
      <c r="W317" s="44">
        <v>2112.8000000000002</v>
      </c>
      <c r="X317" s="44">
        <v>2160.5</v>
      </c>
      <c r="Y317" s="44">
        <v>2067.8000000000002</v>
      </c>
      <c r="Z317" s="44">
        <v>1779.14</v>
      </c>
      <c r="AA317" s="44">
        <v>1576.67</v>
      </c>
    </row>
    <row r="318" spans="1:27" ht="12.75" hidden="1" customHeight="1" outlineLevel="1" x14ac:dyDescent="0.2">
      <c r="A318" s="99" t="s">
        <v>1340</v>
      </c>
      <c r="B318" s="63" t="s">
        <v>90</v>
      </c>
      <c r="C318" s="43" t="s">
        <v>79</v>
      </c>
      <c r="D318" s="44">
        <f>$D$168</f>
        <v>113.12</v>
      </c>
      <c r="E318" s="44">
        <f>$D$168</f>
        <v>113.12</v>
      </c>
      <c r="F318" s="44">
        <f t="shared" ref="F318:AA318" si="184">$D$168</f>
        <v>113.12</v>
      </c>
      <c r="G318" s="44">
        <f t="shared" si="184"/>
        <v>113.12</v>
      </c>
      <c r="H318" s="44">
        <f t="shared" si="184"/>
        <v>113.12</v>
      </c>
      <c r="I318" s="44">
        <f t="shared" si="184"/>
        <v>113.12</v>
      </c>
      <c r="J318" s="44">
        <f t="shared" si="184"/>
        <v>113.12</v>
      </c>
      <c r="K318" s="44">
        <f t="shared" si="184"/>
        <v>113.12</v>
      </c>
      <c r="L318" s="44">
        <f t="shared" si="184"/>
        <v>113.12</v>
      </c>
      <c r="M318" s="44">
        <f t="shared" si="184"/>
        <v>113.12</v>
      </c>
      <c r="N318" s="44">
        <f t="shared" si="184"/>
        <v>113.12</v>
      </c>
      <c r="O318" s="44">
        <f t="shared" si="184"/>
        <v>113.12</v>
      </c>
      <c r="P318" s="44">
        <f t="shared" si="184"/>
        <v>113.12</v>
      </c>
      <c r="Q318" s="44">
        <f t="shared" si="184"/>
        <v>113.12</v>
      </c>
      <c r="R318" s="44">
        <f t="shared" si="184"/>
        <v>113.12</v>
      </c>
      <c r="S318" s="44">
        <f t="shared" si="184"/>
        <v>113.12</v>
      </c>
      <c r="T318" s="44">
        <f t="shared" si="184"/>
        <v>113.12</v>
      </c>
      <c r="U318" s="44">
        <f t="shared" si="184"/>
        <v>113.12</v>
      </c>
      <c r="V318" s="44">
        <f t="shared" si="184"/>
        <v>113.12</v>
      </c>
      <c r="W318" s="44">
        <f t="shared" si="184"/>
        <v>113.12</v>
      </c>
      <c r="X318" s="44">
        <f t="shared" si="184"/>
        <v>113.12</v>
      </c>
      <c r="Y318" s="44">
        <f t="shared" si="184"/>
        <v>113.12</v>
      </c>
      <c r="Z318" s="44">
        <f t="shared" si="184"/>
        <v>113.12</v>
      </c>
      <c r="AA318" s="44">
        <f t="shared" si="184"/>
        <v>113.12</v>
      </c>
    </row>
    <row r="319" spans="1:27" ht="12.75" hidden="1" customHeight="1" outlineLevel="1" x14ac:dyDescent="0.2">
      <c r="A319" s="99" t="s">
        <v>1341</v>
      </c>
      <c r="B319" s="63" t="s">
        <v>83</v>
      </c>
      <c r="C319" s="43" t="s">
        <v>79</v>
      </c>
      <c r="D319" s="44">
        <v>3.92</v>
      </c>
      <c r="E319" s="44">
        <v>3.92</v>
      </c>
      <c r="F319" s="44">
        <v>3.92</v>
      </c>
      <c r="G319" s="44">
        <v>3.92</v>
      </c>
      <c r="H319" s="44">
        <v>3.92</v>
      </c>
      <c r="I319" s="44">
        <v>3.92</v>
      </c>
      <c r="J319" s="44">
        <v>3.92</v>
      </c>
      <c r="K319" s="44">
        <v>3.92</v>
      </c>
      <c r="L319" s="44">
        <v>3.92</v>
      </c>
      <c r="M319" s="44">
        <v>3.92</v>
      </c>
      <c r="N319" s="44">
        <v>3.92</v>
      </c>
      <c r="O319" s="44">
        <v>3.92</v>
      </c>
      <c r="P319" s="44">
        <v>3.92</v>
      </c>
      <c r="Q319" s="44">
        <v>3.92</v>
      </c>
      <c r="R319" s="44">
        <v>3.92</v>
      </c>
      <c r="S319" s="44">
        <v>3.92</v>
      </c>
      <c r="T319" s="44">
        <v>3.92</v>
      </c>
      <c r="U319" s="44">
        <v>3.92</v>
      </c>
      <c r="V319" s="44">
        <v>3.92</v>
      </c>
      <c r="W319" s="44">
        <v>3.92</v>
      </c>
      <c r="X319" s="44">
        <v>3.92</v>
      </c>
      <c r="Y319" s="44">
        <v>3.92</v>
      </c>
      <c r="Z319" s="44">
        <v>3.92</v>
      </c>
      <c r="AA319" s="44">
        <v>3.92</v>
      </c>
    </row>
    <row r="320" spans="1:27" ht="12.75" hidden="1" customHeight="1" outlineLevel="1" x14ac:dyDescent="0.2">
      <c r="A320" s="99" t="s">
        <v>1342</v>
      </c>
      <c r="B320" s="63" t="s">
        <v>81</v>
      </c>
      <c r="C320" s="43" t="s">
        <v>79</v>
      </c>
      <c r="D320" s="44">
        <f>$D$11</f>
        <v>216.36</v>
      </c>
      <c r="E320" s="44">
        <f t="shared" ref="E320:AA320" si="185">$D$11</f>
        <v>216.36</v>
      </c>
      <c r="F320" s="44">
        <f t="shared" si="185"/>
        <v>216.36</v>
      </c>
      <c r="G320" s="44">
        <f t="shared" si="185"/>
        <v>216.36</v>
      </c>
      <c r="H320" s="44">
        <f t="shared" si="185"/>
        <v>216.36</v>
      </c>
      <c r="I320" s="44">
        <f t="shared" si="185"/>
        <v>216.36</v>
      </c>
      <c r="J320" s="44">
        <f t="shared" si="185"/>
        <v>216.36</v>
      </c>
      <c r="K320" s="44">
        <f t="shared" si="185"/>
        <v>216.36</v>
      </c>
      <c r="L320" s="44">
        <f t="shared" si="185"/>
        <v>216.36</v>
      </c>
      <c r="M320" s="44">
        <f t="shared" si="185"/>
        <v>216.36</v>
      </c>
      <c r="N320" s="44">
        <f t="shared" si="185"/>
        <v>216.36</v>
      </c>
      <c r="O320" s="44">
        <f t="shared" si="185"/>
        <v>216.36</v>
      </c>
      <c r="P320" s="44">
        <f t="shared" si="185"/>
        <v>216.36</v>
      </c>
      <c r="Q320" s="44">
        <f t="shared" si="185"/>
        <v>216.36</v>
      </c>
      <c r="R320" s="44">
        <f>$D$11</f>
        <v>216.36</v>
      </c>
      <c r="S320" s="44">
        <f t="shared" si="185"/>
        <v>216.36</v>
      </c>
      <c r="T320" s="44">
        <f t="shared" si="185"/>
        <v>216.36</v>
      </c>
      <c r="U320" s="44">
        <f t="shared" si="185"/>
        <v>216.36</v>
      </c>
      <c r="V320" s="44">
        <f t="shared" si="185"/>
        <v>216.36</v>
      </c>
      <c r="W320" s="44">
        <f t="shared" si="185"/>
        <v>216.36</v>
      </c>
      <c r="X320" s="44">
        <f t="shared" si="185"/>
        <v>216.36</v>
      </c>
      <c r="Y320" s="44">
        <f t="shared" si="185"/>
        <v>216.36</v>
      </c>
      <c r="Z320" s="44">
        <f t="shared" si="185"/>
        <v>216.36</v>
      </c>
      <c r="AA320" s="44">
        <f t="shared" si="185"/>
        <v>216.36</v>
      </c>
    </row>
    <row r="321" spans="1:27" ht="12.75" customHeight="1" collapsed="1" x14ac:dyDescent="0.2">
      <c r="A321" s="100"/>
      <c r="B321" s="101" t="s">
        <v>392</v>
      </c>
      <c r="C321" s="102"/>
      <c r="D321" s="103"/>
      <c r="E321" s="103"/>
      <c r="F321" s="103"/>
      <c r="G321" s="103"/>
      <c r="I321" s="39"/>
    </row>
    <row r="322" spans="1:27" ht="12.75" customHeight="1" x14ac:dyDescent="0.2">
      <c r="A322" s="100"/>
      <c r="B322" s="101" t="s">
        <v>392</v>
      </c>
      <c r="C322" s="102"/>
      <c r="D322" s="103"/>
      <c r="E322" s="103"/>
      <c r="F322" s="103"/>
      <c r="G322" s="103"/>
      <c r="I322" s="39"/>
    </row>
    <row r="323" spans="1:27" ht="12.75" customHeight="1" x14ac:dyDescent="0.2">
      <c r="A323" s="175" t="s">
        <v>549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7"/>
    </row>
    <row r="324" spans="1:27" ht="25.5" x14ac:dyDescent="0.2">
      <c r="A324" s="26" t="s">
        <v>64</v>
      </c>
      <c r="B324" s="27" t="s">
        <v>210</v>
      </c>
      <c r="C324" s="26" t="s">
        <v>211</v>
      </c>
      <c r="D324" s="27" t="s">
        <v>212</v>
      </c>
      <c r="E324" s="27" t="s">
        <v>213</v>
      </c>
      <c r="F324" s="27" t="s">
        <v>214</v>
      </c>
      <c r="G324" s="27" t="s">
        <v>215</v>
      </c>
      <c r="H324" s="27" t="s">
        <v>216</v>
      </c>
      <c r="I324" s="27" t="s">
        <v>217</v>
      </c>
      <c r="J324" s="27" t="s">
        <v>218</v>
      </c>
      <c r="K324" s="27" t="s">
        <v>219</v>
      </c>
      <c r="L324" s="27" t="s">
        <v>220</v>
      </c>
      <c r="M324" s="27" t="s">
        <v>221</v>
      </c>
      <c r="N324" s="27" t="s">
        <v>222</v>
      </c>
      <c r="O324" s="27" t="s">
        <v>223</v>
      </c>
      <c r="P324" s="27" t="s">
        <v>224</v>
      </c>
      <c r="Q324" s="27" t="s">
        <v>225</v>
      </c>
      <c r="R324" s="27" t="s">
        <v>226</v>
      </c>
      <c r="S324" s="27" t="s">
        <v>227</v>
      </c>
      <c r="T324" s="27" t="s">
        <v>228</v>
      </c>
      <c r="U324" s="27" t="s">
        <v>229</v>
      </c>
      <c r="V324" s="27" t="s">
        <v>230</v>
      </c>
      <c r="W324" s="27" t="s">
        <v>231</v>
      </c>
      <c r="X324" s="27" t="s">
        <v>232</v>
      </c>
      <c r="Y324" s="27" t="s">
        <v>233</v>
      </c>
      <c r="Z324" s="27" t="s">
        <v>234</v>
      </c>
      <c r="AA324" s="27" t="s">
        <v>235</v>
      </c>
    </row>
    <row r="325" spans="1:27" ht="12.75" customHeight="1" x14ac:dyDescent="0.2">
      <c r="A325" s="98" t="s">
        <v>1343</v>
      </c>
      <c r="B325" s="28" t="str">
        <f>"01"&amp;"."&amp;$B$663&amp;"."&amp;$B$664</f>
        <v>01.08.2023</v>
      </c>
      <c r="C325" s="90" t="s">
        <v>76</v>
      </c>
      <c r="D325" s="91">
        <f>ROUND(((D326+D327+D329+D328)/1000),5)</f>
        <v>1.5205500000000001</v>
      </c>
      <c r="E325" s="91">
        <f>ROUND(((E326+E327+E329+E328)/1000),5)</f>
        <v>1.3216300000000001</v>
      </c>
      <c r="F325" s="91">
        <f>ROUND(((F326+F327+F329+F328)/1000),5)</f>
        <v>1.20153</v>
      </c>
      <c r="G325" s="91">
        <f t="shared" ref="G325:AA325" si="186">ROUND(((G326+G327+G329+G328)/1000),5)</f>
        <v>1.18469</v>
      </c>
      <c r="H325" s="91">
        <f t="shared" si="186"/>
        <v>0.48054000000000002</v>
      </c>
      <c r="I325" s="91">
        <f t="shared" si="186"/>
        <v>1.17618</v>
      </c>
      <c r="J325" s="91">
        <f t="shared" si="186"/>
        <v>1.46055</v>
      </c>
      <c r="K325" s="91">
        <f t="shared" si="186"/>
        <v>1.9328399999999999</v>
      </c>
      <c r="L325" s="91">
        <f t="shared" si="186"/>
        <v>2.2972000000000001</v>
      </c>
      <c r="M325" s="91">
        <f t="shared" si="186"/>
        <v>2.6108600000000002</v>
      </c>
      <c r="N325" s="91">
        <f t="shared" si="186"/>
        <v>2.69068</v>
      </c>
      <c r="O325" s="91">
        <f t="shared" si="186"/>
        <v>2.69502</v>
      </c>
      <c r="P325" s="91">
        <f t="shared" si="186"/>
        <v>2.68831</v>
      </c>
      <c r="Q325" s="91">
        <f t="shared" si="186"/>
        <v>2.7128700000000001</v>
      </c>
      <c r="R325" s="91">
        <f t="shared" si="186"/>
        <v>2.5785200000000001</v>
      </c>
      <c r="S325" s="91">
        <f t="shared" si="186"/>
        <v>2.5842299999999998</v>
      </c>
      <c r="T325" s="91">
        <f t="shared" si="186"/>
        <v>2.5937899999999998</v>
      </c>
      <c r="U325" s="91">
        <f t="shared" si="186"/>
        <v>2.5844299999999998</v>
      </c>
      <c r="V325" s="91">
        <f t="shared" si="186"/>
        <v>2.5695000000000001</v>
      </c>
      <c r="W325" s="91">
        <f t="shared" si="186"/>
        <v>2.5368499999999998</v>
      </c>
      <c r="X325" s="91">
        <f t="shared" si="186"/>
        <v>2.5033699999999999</v>
      </c>
      <c r="Y325" s="91">
        <f t="shared" si="186"/>
        <v>2.46061</v>
      </c>
      <c r="Z325" s="91">
        <f t="shared" si="186"/>
        <v>2.2692100000000002</v>
      </c>
      <c r="AA325" s="91">
        <f t="shared" si="186"/>
        <v>1.89089</v>
      </c>
    </row>
    <row r="326" spans="1:27" ht="12.75" hidden="1" customHeight="1" outlineLevel="1" x14ac:dyDescent="0.2">
      <c r="A326" s="99" t="s">
        <v>1344</v>
      </c>
      <c r="B326" s="63" t="s">
        <v>238</v>
      </c>
      <c r="C326" s="43" t="s">
        <v>79</v>
      </c>
      <c r="D326" s="44">
        <v>1083.24</v>
      </c>
      <c r="E326" s="44">
        <v>884.32</v>
      </c>
      <c r="F326" s="44">
        <v>764.22</v>
      </c>
      <c r="G326" s="44">
        <v>747.38</v>
      </c>
      <c r="H326" s="44">
        <v>43.23</v>
      </c>
      <c r="I326" s="44">
        <v>738.87</v>
      </c>
      <c r="J326" s="44">
        <v>1023.24</v>
      </c>
      <c r="K326" s="44">
        <v>1495.53</v>
      </c>
      <c r="L326" s="44">
        <v>1859.89</v>
      </c>
      <c r="M326" s="44">
        <v>2173.5500000000002</v>
      </c>
      <c r="N326" s="44">
        <v>2253.37</v>
      </c>
      <c r="O326" s="44">
        <v>2257.71</v>
      </c>
      <c r="P326" s="44">
        <v>2251</v>
      </c>
      <c r="Q326" s="44">
        <v>2275.56</v>
      </c>
      <c r="R326" s="44">
        <v>2141.21</v>
      </c>
      <c r="S326" s="44">
        <v>2146.92</v>
      </c>
      <c r="T326" s="44">
        <v>2156.48</v>
      </c>
      <c r="U326" s="44">
        <v>2147.12</v>
      </c>
      <c r="V326" s="44">
        <v>2132.19</v>
      </c>
      <c r="W326" s="44">
        <v>2099.54</v>
      </c>
      <c r="X326" s="44">
        <v>2066.06</v>
      </c>
      <c r="Y326" s="44">
        <v>2023.3</v>
      </c>
      <c r="Z326" s="44">
        <v>1831.9</v>
      </c>
      <c r="AA326" s="44">
        <v>1453.58</v>
      </c>
    </row>
    <row r="327" spans="1:27" ht="12.75" hidden="1" customHeight="1" outlineLevel="1" x14ac:dyDescent="0.2">
      <c r="A327" s="99" t="s">
        <v>1345</v>
      </c>
      <c r="B327" s="63" t="s">
        <v>90</v>
      </c>
      <c r="C327" s="43" t="s">
        <v>79</v>
      </c>
      <c r="D327" s="44">
        <v>217.03</v>
      </c>
      <c r="E327" s="44">
        <f>$D$327</f>
        <v>217.03</v>
      </c>
      <c r="F327" s="44">
        <f t="shared" ref="F327:AA327" si="187">$D$327</f>
        <v>217.03</v>
      </c>
      <c r="G327" s="44">
        <f t="shared" si="187"/>
        <v>217.03</v>
      </c>
      <c r="H327" s="44">
        <f t="shared" si="187"/>
        <v>217.03</v>
      </c>
      <c r="I327" s="44">
        <f t="shared" si="187"/>
        <v>217.03</v>
      </c>
      <c r="J327" s="44">
        <f t="shared" si="187"/>
        <v>217.03</v>
      </c>
      <c r="K327" s="44">
        <f t="shared" si="187"/>
        <v>217.03</v>
      </c>
      <c r="L327" s="44">
        <f t="shared" si="187"/>
        <v>217.03</v>
      </c>
      <c r="M327" s="44">
        <f t="shared" si="187"/>
        <v>217.03</v>
      </c>
      <c r="N327" s="44">
        <f t="shared" si="187"/>
        <v>217.03</v>
      </c>
      <c r="O327" s="44">
        <f t="shared" si="187"/>
        <v>217.03</v>
      </c>
      <c r="P327" s="44">
        <f t="shared" si="187"/>
        <v>217.03</v>
      </c>
      <c r="Q327" s="44">
        <f t="shared" si="187"/>
        <v>217.03</v>
      </c>
      <c r="R327" s="44">
        <f t="shared" si="187"/>
        <v>217.03</v>
      </c>
      <c r="S327" s="44">
        <f t="shared" si="187"/>
        <v>217.03</v>
      </c>
      <c r="T327" s="44">
        <f t="shared" si="187"/>
        <v>217.03</v>
      </c>
      <c r="U327" s="44">
        <f t="shared" si="187"/>
        <v>217.03</v>
      </c>
      <c r="V327" s="44">
        <f t="shared" si="187"/>
        <v>217.03</v>
      </c>
      <c r="W327" s="44">
        <f t="shared" si="187"/>
        <v>217.03</v>
      </c>
      <c r="X327" s="44">
        <f t="shared" si="187"/>
        <v>217.03</v>
      </c>
      <c r="Y327" s="44">
        <f t="shared" si="187"/>
        <v>217.03</v>
      </c>
      <c r="Z327" s="44">
        <f t="shared" si="187"/>
        <v>217.03</v>
      </c>
      <c r="AA327" s="44">
        <f t="shared" si="187"/>
        <v>217.03</v>
      </c>
    </row>
    <row r="328" spans="1:27" ht="12.75" hidden="1" customHeight="1" outlineLevel="1" x14ac:dyDescent="0.2">
      <c r="A328" s="99" t="s">
        <v>1346</v>
      </c>
      <c r="B328" s="63" t="s">
        <v>83</v>
      </c>
      <c r="C328" s="43" t="s">
        <v>79</v>
      </c>
      <c r="D328" s="44">
        <v>3.92</v>
      </c>
      <c r="E328" s="44">
        <v>3.92</v>
      </c>
      <c r="F328" s="44">
        <v>3.92</v>
      </c>
      <c r="G328" s="44">
        <v>3.92</v>
      </c>
      <c r="H328" s="44">
        <v>3.92</v>
      </c>
      <c r="I328" s="44">
        <v>3.92</v>
      </c>
      <c r="J328" s="44">
        <v>3.92</v>
      </c>
      <c r="K328" s="44">
        <v>3.92</v>
      </c>
      <c r="L328" s="44">
        <v>3.92</v>
      </c>
      <c r="M328" s="44">
        <v>3.92</v>
      </c>
      <c r="N328" s="44">
        <v>3.92</v>
      </c>
      <c r="O328" s="44">
        <v>3.92</v>
      </c>
      <c r="P328" s="44">
        <v>3.92</v>
      </c>
      <c r="Q328" s="44">
        <v>3.92</v>
      </c>
      <c r="R328" s="44">
        <v>3.92</v>
      </c>
      <c r="S328" s="44">
        <v>3.92</v>
      </c>
      <c r="T328" s="44">
        <v>3.92</v>
      </c>
      <c r="U328" s="44">
        <v>3.92</v>
      </c>
      <c r="V328" s="44">
        <v>3.92</v>
      </c>
      <c r="W328" s="44">
        <v>3.92</v>
      </c>
      <c r="X328" s="44">
        <v>3.92</v>
      </c>
      <c r="Y328" s="44">
        <v>3.92</v>
      </c>
      <c r="Z328" s="44">
        <v>3.92</v>
      </c>
      <c r="AA328" s="44">
        <v>3.92</v>
      </c>
    </row>
    <row r="329" spans="1:27" ht="12.75" hidden="1" customHeight="1" outlineLevel="1" x14ac:dyDescent="0.2">
      <c r="A329" s="99" t="s">
        <v>1347</v>
      </c>
      <c r="B329" s="63" t="s">
        <v>81</v>
      </c>
      <c r="C329" s="43" t="s">
        <v>79</v>
      </c>
      <c r="D329" s="44">
        <f>$D$11</f>
        <v>216.36</v>
      </c>
      <c r="E329" s="44">
        <f t="shared" ref="E329:AA329" si="188">$D$11</f>
        <v>216.36</v>
      </c>
      <c r="F329" s="44">
        <f t="shared" si="188"/>
        <v>216.36</v>
      </c>
      <c r="G329" s="44">
        <f t="shared" si="188"/>
        <v>216.36</v>
      </c>
      <c r="H329" s="44">
        <f t="shared" si="188"/>
        <v>216.36</v>
      </c>
      <c r="I329" s="44">
        <f t="shared" si="188"/>
        <v>216.36</v>
      </c>
      <c r="J329" s="44">
        <f t="shared" si="188"/>
        <v>216.36</v>
      </c>
      <c r="K329" s="44">
        <f t="shared" si="188"/>
        <v>216.36</v>
      </c>
      <c r="L329" s="44">
        <f t="shared" si="188"/>
        <v>216.36</v>
      </c>
      <c r="M329" s="44">
        <f t="shared" si="188"/>
        <v>216.36</v>
      </c>
      <c r="N329" s="44">
        <f t="shared" si="188"/>
        <v>216.36</v>
      </c>
      <c r="O329" s="44">
        <f t="shared" si="188"/>
        <v>216.36</v>
      </c>
      <c r="P329" s="44">
        <f t="shared" si="188"/>
        <v>216.36</v>
      </c>
      <c r="Q329" s="44">
        <f t="shared" si="188"/>
        <v>216.36</v>
      </c>
      <c r="R329" s="44">
        <f>$D$11</f>
        <v>216.36</v>
      </c>
      <c r="S329" s="44">
        <f t="shared" si="188"/>
        <v>216.36</v>
      </c>
      <c r="T329" s="44">
        <f t="shared" si="188"/>
        <v>216.36</v>
      </c>
      <c r="U329" s="44">
        <f t="shared" si="188"/>
        <v>216.36</v>
      </c>
      <c r="V329" s="44">
        <f t="shared" si="188"/>
        <v>216.36</v>
      </c>
      <c r="W329" s="44">
        <f t="shared" si="188"/>
        <v>216.36</v>
      </c>
      <c r="X329" s="44">
        <f t="shared" si="188"/>
        <v>216.36</v>
      </c>
      <c r="Y329" s="44">
        <f t="shared" si="188"/>
        <v>216.36</v>
      </c>
      <c r="Z329" s="44">
        <f t="shared" si="188"/>
        <v>216.36</v>
      </c>
      <c r="AA329" s="44">
        <f t="shared" si="188"/>
        <v>216.36</v>
      </c>
    </row>
    <row r="330" spans="1:27" ht="12.75" customHeight="1" collapsed="1" x14ac:dyDescent="0.2">
      <c r="A330" s="98" t="s">
        <v>1348</v>
      </c>
      <c r="B330" s="28" t="str">
        <f>"02"&amp;"."&amp;$B$663&amp;"."&amp;$B$664</f>
        <v>02.08.2023</v>
      </c>
      <c r="C330" s="90" t="s">
        <v>76</v>
      </c>
      <c r="D330" s="91">
        <f>ROUND(((D331+D332+D334+D333)/1000),5)</f>
        <v>1.62157</v>
      </c>
      <c r="E330" s="91">
        <f>ROUND(((E331+E332+E334+E333)/1000),5)</f>
        <v>1.41987</v>
      </c>
      <c r="F330" s="91">
        <f>ROUND(((F331+F332+F334+F333)/1000),5)</f>
        <v>1.3146800000000001</v>
      </c>
      <c r="G330" s="91">
        <f t="shared" ref="G330:AA330" si="189">ROUND(((G331+G332+G334+G333)/1000),5)</f>
        <v>1.2722500000000001</v>
      </c>
      <c r="H330" s="91">
        <f t="shared" si="189"/>
        <v>1.2545500000000001</v>
      </c>
      <c r="I330" s="91">
        <f t="shared" si="189"/>
        <v>1.3510500000000001</v>
      </c>
      <c r="J330" s="91">
        <f t="shared" si="189"/>
        <v>1.55965</v>
      </c>
      <c r="K330" s="91">
        <f t="shared" si="189"/>
        <v>1.9068099999999999</v>
      </c>
      <c r="L330" s="91">
        <f t="shared" si="189"/>
        <v>2.15605</v>
      </c>
      <c r="M330" s="91">
        <f t="shared" si="189"/>
        <v>2.46387</v>
      </c>
      <c r="N330" s="91">
        <f t="shared" si="189"/>
        <v>2.5333600000000001</v>
      </c>
      <c r="O330" s="91">
        <f t="shared" si="189"/>
        <v>2.5354299999999999</v>
      </c>
      <c r="P330" s="91">
        <f t="shared" si="189"/>
        <v>2.53085</v>
      </c>
      <c r="Q330" s="91">
        <f t="shared" si="189"/>
        <v>2.5552199999999998</v>
      </c>
      <c r="R330" s="91">
        <f t="shared" si="189"/>
        <v>2.6140099999999999</v>
      </c>
      <c r="S330" s="91">
        <f t="shared" si="189"/>
        <v>2.6130800000000001</v>
      </c>
      <c r="T330" s="91">
        <f t="shared" si="189"/>
        <v>2.59918</v>
      </c>
      <c r="U330" s="91">
        <f t="shared" si="189"/>
        <v>2.5389599999999999</v>
      </c>
      <c r="V330" s="91">
        <f t="shared" si="189"/>
        <v>2.5282100000000001</v>
      </c>
      <c r="W330" s="91">
        <f t="shared" si="189"/>
        <v>2.4652500000000002</v>
      </c>
      <c r="X330" s="91">
        <f t="shared" si="189"/>
        <v>2.4517500000000001</v>
      </c>
      <c r="Y330" s="91">
        <f t="shared" si="189"/>
        <v>2.4250400000000001</v>
      </c>
      <c r="Z330" s="91">
        <f t="shared" si="189"/>
        <v>2.2318799999999999</v>
      </c>
      <c r="AA330" s="91">
        <f t="shared" si="189"/>
        <v>1.9550000000000001</v>
      </c>
    </row>
    <row r="331" spans="1:27" ht="12.75" hidden="1" customHeight="1" outlineLevel="1" x14ac:dyDescent="0.2">
      <c r="A331" s="99" t="s">
        <v>1349</v>
      </c>
      <c r="B331" s="63" t="s">
        <v>238</v>
      </c>
      <c r="C331" s="43" t="s">
        <v>79</v>
      </c>
      <c r="D331" s="44">
        <v>1184.26</v>
      </c>
      <c r="E331" s="44">
        <v>982.56</v>
      </c>
      <c r="F331" s="44">
        <v>877.37</v>
      </c>
      <c r="G331" s="44">
        <v>834.94</v>
      </c>
      <c r="H331" s="44">
        <v>817.24</v>
      </c>
      <c r="I331" s="44">
        <v>913.74</v>
      </c>
      <c r="J331" s="44">
        <v>1122.3399999999999</v>
      </c>
      <c r="K331" s="44">
        <v>1469.5</v>
      </c>
      <c r="L331" s="44">
        <v>1718.74</v>
      </c>
      <c r="M331" s="44">
        <v>2026.56</v>
      </c>
      <c r="N331" s="44">
        <v>2096.0500000000002</v>
      </c>
      <c r="O331" s="44">
        <v>2098.12</v>
      </c>
      <c r="P331" s="44">
        <v>2093.54</v>
      </c>
      <c r="Q331" s="44">
        <v>2117.91</v>
      </c>
      <c r="R331" s="44">
        <v>2176.6999999999998</v>
      </c>
      <c r="S331" s="44">
        <v>2175.77</v>
      </c>
      <c r="T331" s="44">
        <v>2161.87</v>
      </c>
      <c r="U331" s="44">
        <v>2101.65</v>
      </c>
      <c r="V331" s="44">
        <v>2090.9</v>
      </c>
      <c r="W331" s="44">
        <v>2027.94</v>
      </c>
      <c r="X331" s="44">
        <v>2014.44</v>
      </c>
      <c r="Y331" s="44">
        <v>1987.73</v>
      </c>
      <c r="Z331" s="44">
        <v>1794.57</v>
      </c>
      <c r="AA331" s="44">
        <v>1517.69</v>
      </c>
    </row>
    <row r="332" spans="1:27" ht="12.75" hidden="1" customHeight="1" outlineLevel="1" x14ac:dyDescent="0.2">
      <c r="A332" s="99" t="s">
        <v>1350</v>
      </c>
      <c r="B332" s="63" t="s">
        <v>90</v>
      </c>
      <c r="C332" s="43" t="s">
        <v>79</v>
      </c>
      <c r="D332" s="44">
        <f>$D$327</f>
        <v>217.03</v>
      </c>
      <c r="E332" s="44">
        <f t="shared" ref="E332:AA332" si="190">$D$327</f>
        <v>217.03</v>
      </c>
      <c r="F332" s="44">
        <f t="shared" si="190"/>
        <v>217.03</v>
      </c>
      <c r="G332" s="44">
        <f t="shared" si="190"/>
        <v>217.03</v>
      </c>
      <c r="H332" s="44">
        <f t="shared" si="190"/>
        <v>217.03</v>
      </c>
      <c r="I332" s="44">
        <f t="shared" si="190"/>
        <v>217.03</v>
      </c>
      <c r="J332" s="44">
        <f t="shared" si="190"/>
        <v>217.03</v>
      </c>
      <c r="K332" s="44">
        <f t="shared" si="190"/>
        <v>217.03</v>
      </c>
      <c r="L332" s="44">
        <f t="shared" si="190"/>
        <v>217.03</v>
      </c>
      <c r="M332" s="44">
        <f t="shared" si="190"/>
        <v>217.03</v>
      </c>
      <c r="N332" s="44">
        <f t="shared" si="190"/>
        <v>217.03</v>
      </c>
      <c r="O332" s="44">
        <f t="shared" si="190"/>
        <v>217.03</v>
      </c>
      <c r="P332" s="44">
        <f t="shared" si="190"/>
        <v>217.03</v>
      </c>
      <c r="Q332" s="44">
        <f t="shared" si="190"/>
        <v>217.03</v>
      </c>
      <c r="R332" s="44">
        <f t="shared" si="190"/>
        <v>217.03</v>
      </c>
      <c r="S332" s="44">
        <f t="shared" si="190"/>
        <v>217.03</v>
      </c>
      <c r="T332" s="44">
        <f t="shared" si="190"/>
        <v>217.03</v>
      </c>
      <c r="U332" s="44">
        <f t="shared" si="190"/>
        <v>217.03</v>
      </c>
      <c r="V332" s="44">
        <f t="shared" si="190"/>
        <v>217.03</v>
      </c>
      <c r="W332" s="44">
        <f t="shared" si="190"/>
        <v>217.03</v>
      </c>
      <c r="X332" s="44">
        <f t="shared" si="190"/>
        <v>217.03</v>
      </c>
      <c r="Y332" s="44">
        <f t="shared" si="190"/>
        <v>217.03</v>
      </c>
      <c r="Z332" s="44">
        <f t="shared" si="190"/>
        <v>217.03</v>
      </c>
      <c r="AA332" s="44">
        <f t="shared" si="190"/>
        <v>217.03</v>
      </c>
    </row>
    <row r="333" spans="1:27" ht="12.75" hidden="1" customHeight="1" outlineLevel="1" x14ac:dyDescent="0.2">
      <c r="A333" s="99" t="s">
        <v>1351</v>
      </c>
      <c r="B333" s="63" t="s">
        <v>83</v>
      </c>
      <c r="C333" s="43" t="s">
        <v>79</v>
      </c>
      <c r="D333" s="44">
        <v>3.92</v>
      </c>
      <c r="E333" s="44">
        <v>3.92</v>
      </c>
      <c r="F333" s="44">
        <v>3.92</v>
      </c>
      <c r="G333" s="44">
        <v>3.92</v>
      </c>
      <c r="H333" s="44">
        <v>3.92</v>
      </c>
      <c r="I333" s="44">
        <v>3.92</v>
      </c>
      <c r="J333" s="44">
        <v>3.92</v>
      </c>
      <c r="K333" s="44">
        <v>3.92</v>
      </c>
      <c r="L333" s="44">
        <v>3.92</v>
      </c>
      <c r="M333" s="44">
        <v>3.92</v>
      </c>
      <c r="N333" s="44">
        <v>3.92</v>
      </c>
      <c r="O333" s="44">
        <v>3.92</v>
      </c>
      <c r="P333" s="44">
        <v>3.92</v>
      </c>
      <c r="Q333" s="44">
        <v>3.92</v>
      </c>
      <c r="R333" s="44">
        <v>3.92</v>
      </c>
      <c r="S333" s="44">
        <v>3.92</v>
      </c>
      <c r="T333" s="44">
        <v>3.92</v>
      </c>
      <c r="U333" s="44">
        <v>3.92</v>
      </c>
      <c r="V333" s="44">
        <v>3.92</v>
      </c>
      <c r="W333" s="44">
        <v>3.92</v>
      </c>
      <c r="X333" s="44">
        <v>3.92</v>
      </c>
      <c r="Y333" s="44">
        <v>3.92</v>
      </c>
      <c r="Z333" s="44">
        <v>3.92</v>
      </c>
      <c r="AA333" s="44">
        <v>3.92</v>
      </c>
    </row>
    <row r="334" spans="1:27" ht="12.75" hidden="1" customHeight="1" outlineLevel="1" x14ac:dyDescent="0.2">
      <c r="A334" s="99" t="s">
        <v>1352</v>
      </c>
      <c r="B334" s="63" t="s">
        <v>81</v>
      </c>
      <c r="C334" s="43" t="s">
        <v>79</v>
      </c>
      <c r="D334" s="44">
        <f>$D$11</f>
        <v>216.36</v>
      </c>
      <c r="E334" s="44">
        <f t="shared" ref="E334:AA334" si="191">$D$11</f>
        <v>216.36</v>
      </c>
      <c r="F334" s="44">
        <f t="shared" si="191"/>
        <v>216.36</v>
      </c>
      <c r="G334" s="44">
        <f t="shared" si="191"/>
        <v>216.36</v>
      </c>
      <c r="H334" s="44">
        <f t="shared" si="191"/>
        <v>216.36</v>
      </c>
      <c r="I334" s="44">
        <f t="shared" si="191"/>
        <v>216.36</v>
      </c>
      <c r="J334" s="44">
        <f t="shared" si="191"/>
        <v>216.36</v>
      </c>
      <c r="K334" s="44">
        <f t="shared" si="191"/>
        <v>216.36</v>
      </c>
      <c r="L334" s="44">
        <f t="shared" si="191"/>
        <v>216.36</v>
      </c>
      <c r="M334" s="44">
        <f t="shared" si="191"/>
        <v>216.36</v>
      </c>
      <c r="N334" s="44">
        <f t="shared" si="191"/>
        <v>216.36</v>
      </c>
      <c r="O334" s="44">
        <f t="shared" si="191"/>
        <v>216.36</v>
      </c>
      <c r="P334" s="44">
        <f t="shared" si="191"/>
        <v>216.36</v>
      </c>
      <c r="Q334" s="44">
        <f t="shared" si="191"/>
        <v>216.36</v>
      </c>
      <c r="R334" s="44">
        <f>$D$11</f>
        <v>216.36</v>
      </c>
      <c r="S334" s="44">
        <f t="shared" si="191"/>
        <v>216.36</v>
      </c>
      <c r="T334" s="44">
        <f t="shared" si="191"/>
        <v>216.36</v>
      </c>
      <c r="U334" s="44">
        <f t="shared" si="191"/>
        <v>216.36</v>
      </c>
      <c r="V334" s="44">
        <f t="shared" si="191"/>
        <v>216.36</v>
      </c>
      <c r="W334" s="44">
        <f t="shared" si="191"/>
        <v>216.36</v>
      </c>
      <c r="X334" s="44">
        <f t="shared" si="191"/>
        <v>216.36</v>
      </c>
      <c r="Y334" s="44">
        <f t="shared" si="191"/>
        <v>216.36</v>
      </c>
      <c r="Z334" s="44">
        <f t="shared" si="191"/>
        <v>216.36</v>
      </c>
      <c r="AA334" s="44">
        <f t="shared" si="191"/>
        <v>216.36</v>
      </c>
    </row>
    <row r="335" spans="1:27" ht="12.75" customHeight="1" collapsed="1" x14ac:dyDescent="0.2">
      <c r="A335" s="98" t="s">
        <v>1353</v>
      </c>
      <c r="B335" s="28" t="str">
        <f>"03"&amp;"."&amp;$B$663&amp;"."&amp;$B$664</f>
        <v>03.08.2023</v>
      </c>
      <c r="C335" s="90" t="s">
        <v>76</v>
      </c>
      <c r="D335" s="91">
        <f>ROUND(((D336+D337+D339+D338)/1000),5)</f>
        <v>1.7002600000000001</v>
      </c>
      <c r="E335" s="91">
        <f>ROUND(((E336+E337+E339+E338)/1000),5)</f>
        <v>1.5081100000000001</v>
      </c>
      <c r="F335" s="91">
        <f>ROUND(((F336+F337+F339+F338)/1000),5)</f>
        <v>1.3682399999999999</v>
      </c>
      <c r="G335" s="91">
        <f t="shared" ref="G335:AA335" si="192">ROUND(((G336+G337+G339+G338)/1000),5)</f>
        <v>1.31891</v>
      </c>
      <c r="H335" s="91">
        <f t="shared" si="192"/>
        <v>1.2932699999999999</v>
      </c>
      <c r="I335" s="91">
        <f t="shared" si="192"/>
        <v>1.4284300000000001</v>
      </c>
      <c r="J335" s="91">
        <f t="shared" si="192"/>
        <v>1.6771400000000001</v>
      </c>
      <c r="K335" s="91">
        <f t="shared" si="192"/>
        <v>1.95035</v>
      </c>
      <c r="L335" s="91">
        <f t="shared" si="192"/>
        <v>2.2525400000000002</v>
      </c>
      <c r="M335" s="91">
        <f t="shared" si="192"/>
        <v>2.7672500000000002</v>
      </c>
      <c r="N335" s="91">
        <f t="shared" si="192"/>
        <v>2.944</v>
      </c>
      <c r="O335" s="91">
        <f t="shared" si="192"/>
        <v>2.9784799999999998</v>
      </c>
      <c r="P335" s="91">
        <f t="shared" si="192"/>
        <v>2.9826700000000002</v>
      </c>
      <c r="Q335" s="91">
        <f t="shared" si="192"/>
        <v>3.0018600000000002</v>
      </c>
      <c r="R335" s="91">
        <f t="shared" si="192"/>
        <v>2.9133599999999999</v>
      </c>
      <c r="S335" s="91">
        <f t="shared" si="192"/>
        <v>2.89995</v>
      </c>
      <c r="T335" s="91">
        <f t="shared" si="192"/>
        <v>2.8484699999999998</v>
      </c>
      <c r="U335" s="91">
        <f t="shared" si="192"/>
        <v>2.7186900000000001</v>
      </c>
      <c r="V335" s="91">
        <f t="shared" si="192"/>
        <v>2.6143299999999998</v>
      </c>
      <c r="W335" s="91">
        <f t="shared" si="192"/>
        <v>2.5658699999999999</v>
      </c>
      <c r="X335" s="91">
        <f t="shared" si="192"/>
        <v>2.5556399999999999</v>
      </c>
      <c r="Y335" s="91">
        <f t="shared" si="192"/>
        <v>2.54156</v>
      </c>
      <c r="Z335" s="91">
        <f t="shared" si="192"/>
        <v>2.3950200000000001</v>
      </c>
      <c r="AA335" s="91">
        <f t="shared" si="192"/>
        <v>1.99539</v>
      </c>
    </row>
    <row r="336" spans="1:27" ht="12.75" hidden="1" customHeight="1" outlineLevel="1" x14ac:dyDescent="0.2">
      <c r="A336" s="99" t="s">
        <v>1354</v>
      </c>
      <c r="B336" s="63" t="s">
        <v>238</v>
      </c>
      <c r="C336" s="43" t="s">
        <v>79</v>
      </c>
      <c r="D336" s="44">
        <v>1262.95</v>
      </c>
      <c r="E336" s="44">
        <v>1070.8</v>
      </c>
      <c r="F336" s="44">
        <v>930.93</v>
      </c>
      <c r="G336" s="44">
        <v>881.6</v>
      </c>
      <c r="H336" s="44">
        <v>855.96</v>
      </c>
      <c r="I336" s="44">
        <v>991.12</v>
      </c>
      <c r="J336" s="44">
        <v>1239.83</v>
      </c>
      <c r="K336" s="44">
        <v>1513.04</v>
      </c>
      <c r="L336" s="44">
        <v>1815.23</v>
      </c>
      <c r="M336" s="44">
        <v>2329.94</v>
      </c>
      <c r="N336" s="44">
        <v>2506.69</v>
      </c>
      <c r="O336" s="44">
        <v>2541.17</v>
      </c>
      <c r="P336" s="44">
        <v>2545.36</v>
      </c>
      <c r="Q336" s="44">
        <v>2564.5500000000002</v>
      </c>
      <c r="R336" s="44">
        <v>2476.0500000000002</v>
      </c>
      <c r="S336" s="44">
        <v>2462.64</v>
      </c>
      <c r="T336" s="44">
        <v>2411.16</v>
      </c>
      <c r="U336" s="44">
        <v>2281.38</v>
      </c>
      <c r="V336" s="44">
        <v>2177.02</v>
      </c>
      <c r="W336" s="44">
        <v>2128.56</v>
      </c>
      <c r="X336" s="44">
        <v>2118.33</v>
      </c>
      <c r="Y336" s="44">
        <v>2104.25</v>
      </c>
      <c r="Z336" s="44">
        <v>1957.71</v>
      </c>
      <c r="AA336" s="44">
        <v>1558.08</v>
      </c>
    </row>
    <row r="337" spans="1:27" ht="12.75" hidden="1" customHeight="1" outlineLevel="1" x14ac:dyDescent="0.2">
      <c r="A337" s="99" t="s">
        <v>1355</v>
      </c>
      <c r="B337" s="63" t="s">
        <v>90</v>
      </c>
      <c r="C337" s="43" t="s">
        <v>79</v>
      </c>
      <c r="D337" s="44">
        <f>$D$327</f>
        <v>217.03</v>
      </c>
      <c r="E337" s="44">
        <f t="shared" ref="E337:AA337" si="193">$D$327</f>
        <v>217.03</v>
      </c>
      <c r="F337" s="44">
        <f t="shared" si="193"/>
        <v>217.03</v>
      </c>
      <c r="G337" s="44">
        <f t="shared" si="193"/>
        <v>217.03</v>
      </c>
      <c r="H337" s="44">
        <f t="shared" si="193"/>
        <v>217.03</v>
      </c>
      <c r="I337" s="44">
        <f t="shared" si="193"/>
        <v>217.03</v>
      </c>
      <c r="J337" s="44">
        <f t="shared" si="193"/>
        <v>217.03</v>
      </c>
      <c r="K337" s="44">
        <f t="shared" si="193"/>
        <v>217.03</v>
      </c>
      <c r="L337" s="44">
        <f t="shared" si="193"/>
        <v>217.03</v>
      </c>
      <c r="M337" s="44">
        <f t="shared" si="193"/>
        <v>217.03</v>
      </c>
      <c r="N337" s="44">
        <f t="shared" si="193"/>
        <v>217.03</v>
      </c>
      <c r="O337" s="44">
        <f t="shared" si="193"/>
        <v>217.03</v>
      </c>
      <c r="P337" s="44">
        <f t="shared" si="193"/>
        <v>217.03</v>
      </c>
      <c r="Q337" s="44">
        <f t="shared" si="193"/>
        <v>217.03</v>
      </c>
      <c r="R337" s="44">
        <f t="shared" si="193"/>
        <v>217.03</v>
      </c>
      <c r="S337" s="44">
        <f t="shared" si="193"/>
        <v>217.03</v>
      </c>
      <c r="T337" s="44">
        <f t="shared" si="193"/>
        <v>217.03</v>
      </c>
      <c r="U337" s="44">
        <f t="shared" si="193"/>
        <v>217.03</v>
      </c>
      <c r="V337" s="44">
        <f t="shared" si="193"/>
        <v>217.03</v>
      </c>
      <c r="W337" s="44">
        <f t="shared" si="193"/>
        <v>217.03</v>
      </c>
      <c r="X337" s="44">
        <f t="shared" si="193"/>
        <v>217.03</v>
      </c>
      <c r="Y337" s="44">
        <f t="shared" si="193"/>
        <v>217.03</v>
      </c>
      <c r="Z337" s="44">
        <f t="shared" si="193"/>
        <v>217.03</v>
      </c>
      <c r="AA337" s="44">
        <f t="shared" si="193"/>
        <v>217.03</v>
      </c>
    </row>
    <row r="338" spans="1:27" ht="12.75" hidden="1" customHeight="1" outlineLevel="1" x14ac:dyDescent="0.2">
      <c r="A338" s="99" t="s">
        <v>1356</v>
      </c>
      <c r="B338" s="63" t="s">
        <v>83</v>
      </c>
      <c r="C338" s="43" t="s">
        <v>79</v>
      </c>
      <c r="D338" s="44">
        <v>3.92</v>
      </c>
      <c r="E338" s="44">
        <v>3.92</v>
      </c>
      <c r="F338" s="44">
        <v>3.92</v>
      </c>
      <c r="G338" s="44">
        <v>3.92</v>
      </c>
      <c r="H338" s="44">
        <v>3.92</v>
      </c>
      <c r="I338" s="44">
        <v>3.92</v>
      </c>
      <c r="J338" s="44">
        <v>3.92</v>
      </c>
      <c r="K338" s="44">
        <v>3.92</v>
      </c>
      <c r="L338" s="44">
        <v>3.92</v>
      </c>
      <c r="M338" s="44">
        <v>3.92</v>
      </c>
      <c r="N338" s="44">
        <v>3.92</v>
      </c>
      <c r="O338" s="44">
        <v>3.92</v>
      </c>
      <c r="P338" s="44">
        <v>3.92</v>
      </c>
      <c r="Q338" s="44">
        <v>3.92</v>
      </c>
      <c r="R338" s="44">
        <v>3.92</v>
      </c>
      <c r="S338" s="44">
        <v>3.92</v>
      </c>
      <c r="T338" s="44">
        <v>3.92</v>
      </c>
      <c r="U338" s="44">
        <v>3.92</v>
      </c>
      <c r="V338" s="44">
        <v>3.92</v>
      </c>
      <c r="W338" s="44">
        <v>3.92</v>
      </c>
      <c r="X338" s="44">
        <v>3.92</v>
      </c>
      <c r="Y338" s="44">
        <v>3.92</v>
      </c>
      <c r="Z338" s="44">
        <v>3.92</v>
      </c>
      <c r="AA338" s="44">
        <v>3.92</v>
      </c>
    </row>
    <row r="339" spans="1:27" ht="12.75" hidden="1" customHeight="1" outlineLevel="1" x14ac:dyDescent="0.2">
      <c r="A339" s="99" t="s">
        <v>1357</v>
      </c>
      <c r="B339" s="63" t="s">
        <v>81</v>
      </c>
      <c r="C339" s="43" t="s">
        <v>79</v>
      </c>
      <c r="D339" s="44">
        <f>$D$11</f>
        <v>216.36</v>
      </c>
      <c r="E339" s="44">
        <f t="shared" ref="E339:AA339" si="194">$D$11</f>
        <v>216.36</v>
      </c>
      <c r="F339" s="44">
        <f t="shared" si="194"/>
        <v>216.36</v>
      </c>
      <c r="G339" s="44">
        <f t="shared" si="194"/>
        <v>216.36</v>
      </c>
      <c r="H339" s="44">
        <f t="shared" si="194"/>
        <v>216.36</v>
      </c>
      <c r="I339" s="44">
        <f t="shared" si="194"/>
        <v>216.36</v>
      </c>
      <c r="J339" s="44">
        <f t="shared" si="194"/>
        <v>216.36</v>
      </c>
      <c r="K339" s="44">
        <f t="shared" si="194"/>
        <v>216.36</v>
      </c>
      <c r="L339" s="44">
        <f t="shared" si="194"/>
        <v>216.36</v>
      </c>
      <c r="M339" s="44">
        <f t="shared" si="194"/>
        <v>216.36</v>
      </c>
      <c r="N339" s="44">
        <f t="shared" si="194"/>
        <v>216.36</v>
      </c>
      <c r="O339" s="44">
        <f t="shared" si="194"/>
        <v>216.36</v>
      </c>
      <c r="P339" s="44">
        <f t="shared" si="194"/>
        <v>216.36</v>
      </c>
      <c r="Q339" s="44">
        <f t="shared" si="194"/>
        <v>216.36</v>
      </c>
      <c r="R339" s="44">
        <f>$D$11</f>
        <v>216.36</v>
      </c>
      <c r="S339" s="44">
        <f t="shared" si="194"/>
        <v>216.36</v>
      </c>
      <c r="T339" s="44">
        <f t="shared" si="194"/>
        <v>216.36</v>
      </c>
      <c r="U339" s="44">
        <f t="shared" si="194"/>
        <v>216.36</v>
      </c>
      <c r="V339" s="44">
        <f t="shared" si="194"/>
        <v>216.36</v>
      </c>
      <c r="W339" s="44">
        <f t="shared" si="194"/>
        <v>216.36</v>
      </c>
      <c r="X339" s="44">
        <f t="shared" si="194"/>
        <v>216.36</v>
      </c>
      <c r="Y339" s="44">
        <f t="shared" si="194"/>
        <v>216.36</v>
      </c>
      <c r="Z339" s="44">
        <f t="shared" si="194"/>
        <v>216.36</v>
      </c>
      <c r="AA339" s="44">
        <f t="shared" si="194"/>
        <v>216.36</v>
      </c>
    </row>
    <row r="340" spans="1:27" ht="12.75" customHeight="1" collapsed="1" x14ac:dyDescent="0.2">
      <c r="A340" s="98" t="s">
        <v>1358</v>
      </c>
      <c r="B340" s="28" t="str">
        <f>"04"&amp;"."&amp;$B$663&amp;"."&amp;$B$664</f>
        <v>04.08.2023</v>
      </c>
      <c r="C340" s="90" t="s">
        <v>76</v>
      </c>
      <c r="D340" s="91">
        <f>ROUND(((D341+D342+D344+D343)/1000),5)</f>
        <v>1.7596400000000001</v>
      </c>
      <c r="E340" s="91">
        <f>ROUND(((E341+E342+E344+E343)/1000),5)</f>
        <v>1.5175399999999999</v>
      </c>
      <c r="F340" s="91">
        <f>ROUND(((F341+F342+F344+F343)/1000),5)</f>
        <v>1.3646199999999999</v>
      </c>
      <c r="G340" s="91">
        <f t="shared" ref="G340:AA340" si="195">ROUND(((G341+G342+G344+G343)/1000),5)</f>
        <v>1.3004899999999999</v>
      </c>
      <c r="H340" s="91">
        <f t="shared" si="195"/>
        <v>1.2745599999999999</v>
      </c>
      <c r="I340" s="91">
        <f t="shared" si="195"/>
        <v>1.3639300000000001</v>
      </c>
      <c r="J340" s="91">
        <f t="shared" si="195"/>
        <v>1.58405</v>
      </c>
      <c r="K340" s="91">
        <f t="shared" si="195"/>
        <v>1.9955400000000001</v>
      </c>
      <c r="L340" s="91">
        <f t="shared" si="195"/>
        <v>2.30565</v>
      </c>
      <c r="M340" s="91">
        <f t="shared" si="195"/>
        <v>2.7608100000000002</v>
      </c>
      <c r="N340" s="91">
        <f t="shared" si="195"/>
        <v>2.94455</v>
      </c>
      <c r="O340" s="91">
        <f t="shared" si="195"/>
        <v>2.98346</v>
      </c>
      <c r="P340" s="91">
        <f t="shared" si="195"/>
        <v>2.9523600000000001</v>
      </c>
      <c r="Q340" s="91">
        <f t="shared" si="195"/>
        <v>3.0457800000000002</v>
      </c>
      <c r="R340" s="91">
        <f t="shared" si="195"/>
        <v>3.4476499999999999</v>
      </c>
      <c r="S340" s="91">
        <f t="shared" si="195"/>
        <v>3.47831</v>
      </c>
      <c r="T340" s="91">
        <f t="shared" si="195"/>
        <v>3.4662500000000001</v>
      </c>
      <c r="U340" s="91">
        <f t="shared" si="195"/>
        <v>3.0156700000000001</v>
      </c>
      <c r="V340" s="91">
        <f t="shared" si="195"/>
        <v>2.9302100000000002</v>
      </c>
      <c r="W340" s="91">
        <f t="shared" si="195"/>
        <v>2.8880400000000002</v>
      </c>
      <c r="X340" s="91">
        <f t="shared" si="195"/>
        <v>2.74979</v>
      </c>
      <c r="Y340" s="91">
        <f t="shared" si="195"/>
        <v>2.5922100000000001</v>
      </c>
      <c r="Z340" s="91">
        <f t="shared" si="195"/>
        <v>2.3028400000000002</v>
      </c>
      <c r="AA340" s="91">
        <f t="shared" si="195"/>
        <v>1.9919100000000001</v>
      </c>
    </row>
    <row r="341" spans="1:27" ht="12.75" hidden="1" customHeight="1" outlineLevel="1" x14ac:dyDescent="0.2">
      <c r="A341" s="99" t="s">
        <v>1359</v>
      </c>
      <c r="B341" s="63" t="s">
        <v>238</v>
      </c>
      <c r="C341" s="43" t="s">
        <v>79</v>
      </c>
      <c r="D341" s="44">
        <v>1322.33</v>
      </c>
      <c r="E341" s="44">
        <v>1080.23</v>
      </c>
      <c r="F341" s="44">
        <v>927.31</v>
      </c>
      <c r="G341" s="44">
        <v>863.18</v>
      </c>
      <c r="H341" s="44">
        <v>837.25</v>
      </c>
      <c r="I341" s="44">
        <v>926.62</v>
      </c>
      <c r="J341" s="44">
        <v>1146.74</v>
      </c>
      <c r="K341" s="44">
        <v>1558.23</v>
      </c>
      <c r="L341" s="44">
        <v>1868.34</v>
      </c>
      <c r="M341" s="44">
        <v>2323.5</v>
      </c>
      <c r="N341" s="44">
        <v>2507.2399999999998</v>
      </c>
      <c r="O341" s="44">
        <v>2546.15</v>
      </c>
      <c r="P341" s="44">
        <v>2515.0500000000002</v>
      </c>
      <c r="Q341" s="44">
        <v>2608.4699999999998</v>
      </c>
      <c r="R341" s="44">
        <v>3010.34</v>
      </c>
      <c r="S341" s="44">
        <v>3041</v>
      </c>
      <c r="T341" s="44">
        <v>3028.94</v>
      </c>
      <c r="U341" s="44">
        <v>2578.36</v>
      </c>
      <c r="V341" s="44">
        <v>2492.9</v>
      </c>
      <c r="W341" s="44">
        <v>2450.73</v>
      </c>
      <c r="X341" s="44">
        <v>2312.48</v>
      </c>
      <c r="Y341" s="44">
        <v>2154.9</v>
      </c>
      <c r="Z341" s="44">
        <v>1865.53</v>
      </c>
      <c r="AA341" s="44">
        <v>1554.6</v>
      </c>
    </row>
    <row r="342" spans="1:27" ht="12.75" hidden="1" customHeight="1" outlineLevel="1" x14ac:dyDescent="0.2">
      <c r="A342" s="99" t="s">
        <v>1360</v>
      </c>
      <c r="B342" s="63" t="s">
        <v>90</v>
      </c>
      <c r="C342" s="43" t="s">
        <v>79</v>
      </c>
      <c r="D342" s="44">
        <f>$D$327</f>
        <v>217.03</v>
      </c>
      <c r="E342" s="44">
        <f t="shared" ref="E342:AA342" si="196">$D$327</f>
        <v>217.03</v>
      </c>
      <c r="F342" s="44">
        <f t="shared" si="196"/>
        <v>217.03</v>
      </c>
      <c r="G342" s="44">
        <f t="shared" si="196"/>
        <v>217.03</v>
      </c>
      <c r="H342" s="44">
        <f t="shared" si="196"/>
        <v>217.03</v>
      </c>
      <c r="I342" s="44">
        <f t="shared" si="196"/>
        <v>217.03</v>
      </c>
      <c r="J342" s="44">
        <f t="shared" si="196"/>
        <v>217.03</v>
      </c>
      <c r="K342" s="44">
        <f t="shared" si="196"/>
        <v>217.03</v>
      </c>
      <c r="L342" s="44">
        <f t="shared" si="196"/>
        <v>217.03</v>
      </c>
      <c r="M342" s="44">
        <f t="shared" si="196"/>
        <v>217.03</v>
      </c>
      <c r="N342" s="44">
        <f t="shared" si="196"/>
        <v>217.03</v>
      </c>
      <c r="O342" s="44">
        <f t="shared" si="196"/>
        <v>217.03</v>
      </c>
      <c r="P342" s="44">
        <f t="shared" si="196"/>
        <v>217.03</v>
      </c>
      <c r="Q342" s="44">
        <f t="shared" si="196"/>
        <v>217.03</v>
      </c>
      <c r="R342" s="44">
        <f t="shared" si="196"/>
        <v>217.03</v>
      </c>
      <c r="S342" s="44">
        <f t="shared" si="196"/>
        <v>217.03</v>
      </c>
      <c r="T342" s="44">
        <f t="shared" si="196"/>
        <v>217.03</v>
      </c>
      <c r="U342" s="44">
        <f t="shared" si="196"/>
        <v>217.03</v>
      </c>
      <c r="V342" s="44">
        <f t="shared" si="196"/>
        <v>217.03</v>
      </c>
      <c r="W342" s="44">
        <f t="shared" si="196"/>
        <v>217.03</v>
      </c>
      <c r="X342" s="44">
        <f t="shared" si="196"/>
        <v>217.03</v>
      </c>
      <c r="Y342" s="44">
        <f t="shared" si="196"/>
        <v>217.03</v>
      </c>
      <c r="Z342" s="44">
        <f t="shared" si="196"/>
        <v>217.03</v>
      </c>
      <c r="AA342" s="44">
        <f t="shared" si="196"/>
        <v>217.03</v>
      </c>
    </row>
    <row r="343" spans="1:27" ht="12.75" hidden="1" customHeight="1" outlineLevel="1" x14ac:dyDescent="0.2">
      <c r="A343" s="99" t="s">
        <v>1361</v>
      </c>
      <c r="B343" s="63" t="s">
        <v>83</v>
      </c>
      <c r="C343" s="43" t="s">
        <v>79</v>
      </c>
      <c r="D343" s="44">
        <v>3.92</v>
      </c>
      <c r="E343" s="44">
        <v>3.92</v>
      </c>
      <c r="F343" s="44">
        <v>3.92</v>
      </c>
      <c r="G343" s="44">
        <v>3.92</v>
      </c>
      <c r="H343" s="44">
        <v>3.92</v>
      </c>
      <c r="I343" s="44">
        <v>3.92</v>
      </c>
      <c r="J343" s="44">
        <v>3.92</v>
      </c>
      <c r="K343" s="44">
        <v>3.92</v>
      </c>
      <c r="L343" s="44">
        <v>3.92</v>
      </c>
      <c r="M343" s="44">
        <v>3.92</v>
      </c>
      <c r="N343" s="44">
        <v>3.92</v>
      </c>
      <c r="O343" s="44">
        <v>3.92</v>
      </c>
      <c r="P343" s="44">
        <v>3.92</v>
      </c>
      <c r="Q343" s="44">
        <v>3.92</v>
      </c>
      <c r="R343" s="44">
        <v>3.92</v>
      </c>
      <c r="S343" s="44">
        <v>3.92</v>
      </c>
      <c r="T343" s="44">
        <v>3.92</v>
      </c>
      <c r="U343" s="44">
        <v>3.92</v>
      </c>
      <c r="V343" s="44">
        <v>3.92</v>
      </c>
      <c r="W343" s="44">
        <v>3.92</v>
      </c>
      <c r="X343" s="44">
        <v>3.92</v>
      </c>
      <c r="Y343" s="44">
        <v>3.92</v>
      </c>
      <c r="Z343" s="44">
        <v>3.92</v>
      </c>
      <c r="AA343" s="44">
        <v>3.92</v>
      </c>
    </row>
    <row r="344" spans="1:27" ht="12.75" hidden="1" customHeight="1" outlineLevel="1" x14ac:dyDescent="0.2">
      <c r="A344" s="99" t="s">
        <v>1362</v>
      </c>
      <c r="B344" s="63" t="s">
        <v>81</v>
      </c>
      <c r="C344" s="43" t="s">
        <v>79</v>
      </c>
      <c r="D344" s="44">
        <f>$D$11</f>
        <v>216.36</v>
      </c>
      <c r="E344" s="44">
        <f t="shared" ref="E344:AA344" si="197">$D$11</f>
        <v>216.36</v>
      </c>
      <c r="F344" s="44">
        <f t="shared" si="197"/>
        <v>216.36</v>
      </c>
      <c r="G344" s="44">
        <f t="shared" si="197"/>
        <v>216.36</v>
      </c>
      <c r="H344" s="44">
        <f t="shared" si="197"/>
        <v>216.36</v>
      </c>
      <c r="I344" s="44">
        <f t="shared" si="197"/>
        <v>216.36</v>
      </c>
      <c r="J344" s="44">
        <f t="shared" si="197"/>
        <v>216.36</v>
      </c>
      <c r="K344" s="44">
        <f t="shared" si="197"/>
        <v>216.36</v>
      </c>
      <c r="L344" s="44">
        <f t="shared" si="197"/>
        <v>216.36</v>
      </c>
      <c r="M344" s="44">
        <f t="shared" si="197"/>
        <v>216.36</v>
      </c>
      <c r="N344" s="44">
        <f t="shared" si="197"/>
        <v>216.36</v>
      </c>
      <c r="O344" s="44">
        <f t="shared" si="197"/>
        <v>216.36</v>
      </c>
      <c r="P344" s="44">
        <f t="shared" si="197"/>
        <v>216.36</v>
      </c>
      <c r="Q344" s="44">
        <f t="shared" si="197"/>
        <v>216.36</v>
      </c>
      <c r="R344" s="44">
        <f>$D$11</f>
        <v>216.36</v>
      </c>
      <c r="S344" s="44">
        <f t="shared" si="197"/>
        <v>216.36</v>
      </c>
      <c r="T344" s="44">
        <f t="shared" si="197"/>
        <v>216.36</v>
      </c>
      <c r="U344" s="44">
        <f t="shared" si="197"/>
        <v>216.36</v>
      </c>
      <c r="V344" s="44">
        <f t="shared" si="197"/>
        <v>216.36</v>
      </c>
      <c r="W344" s="44">
        <f t="shared" si="197"/>
        <v>216.36</v>
      </c>
      <c r="X344" s="44">
        <f t="shared" si="197"/>
        <v>216.36</v>
      </c>
      <c r="Y344" s="44">
        <f t="shared" si="197"/>
        <v>216.36</v>
      </c>
      <c r="Z344" s="44">
        <f t="shared" si="197"/>
        <v>216.36</v>
      </c>
      <c r="AA344" s="44">
        <f t="shared" si="197"/>
        <v>216.36</v>
      </c>
    </row>
    <row r="345" spans="1:27" ht="12.75" customHeight="1" collapsed="1" x14ac:dyDescent="0.2">
      <c r="A345" s="98" t="s">
        <v>1363</v>
      </c>
      <c r="B345" s="28" t="str">
        <f>"05"&amp;"."&amp;$B$663&amp;"."&amp;$B$664</f>
        <v>05.08.2023</v>
      </c>
      <c r="C345" s="90" t="s">
        <v>76</v>
      </c>
      <c r="D345" s="91">
        <f>ROUND(((D346+D347+D349+D348)/1000),5)</f>
        <v>1.7885800000000001</v>
      </c>
      <c r="E345" s="91">
        <f>ROUND(((E346+E347+E349+E348)/1000),5)</f>
        <v>1.5809200000000001</v>
      </c>
      <c r="F345" s="91">
        <f>ROUND(((F346+F347+F349+F348)/1000),5)</f>
        <v>1.4487699999999999</v>
      </c>
      <c r="G345" s="91">
        <f t="shared" ref="G345:AA345" si="198">ROUND(((G346+G347+G349+G348)/1000),5)</f>
        <v>1.3767</v>
      </c>
      <c r="H345" s="91">
        <f t="shared" si="198"/>
        <v>1.3282499999999999</v>
      </c>
      <c r="I345" s="91">
        <f t="shared" si="198"/>
        <v>1.33213</v>
      </c>
      <c r="J345" s="91">
        <f t="shared" si="198"/>
        <v>1.3289500000000001</v>
      </c>
      <c r="K345" s="91">
        <f t="shared" si="198"/>
        <v>1.7560500000000001</v>
      </c>
      <c r="L345" s="91">
        <f t="shared" si="198"/>
        <v>2.05952</v>
      </c>
      <c r="M345" s="91">
        <f t="shared" si="198"/>
        <v>2.2673399999999999</v>
      </c>
      <c r="N345" s="91">
        <f t="shared" si="198"/>
        <v>2.44624</v>
      </c>
      <c r="O345" s="91">
        <f t="shared" si="198"/>
        <v>2.4977200000000002</v>
      </c>
      <c r="P345" s="91">
        <f t="shared" si="198"/>
        <v>2.4740899999999999</v>
      </c>
      <c r="Q345" s="91">
        <f t="shared" si="198"/>
        <v>2.3516900000000001</v>
      </c>
      <c r="R345" s="91">
        <f t="shared" si="198"/>
        <v>2.2296200000000002</v>
      </c>
      <c r="S345" s="91">
        <f t="shared" si="198"/>
        <v>2.5064799999999998</v>
      </c>
      <c r="T345" s="91">
        <f t="shared" si="198"/>
        <v>2.4777</v>
      </c>
      <c r="U345" s="91">
        <f t="shared" si="198"/>
        <v>2.23922</v>
      </c>
      <c r="V345" s="91">
        <f t="shared" si="198"/>
        <v>2.3644699999999998</v>
      </c>
      <c r="W345" s="91">
        <f t="shared" si="198"/>
        <v>2.3460800000000002</v>
      </c>
      <c r="X345" s="91">
        <f t="shared" si="198"/>
        <v>2.3056999999999999</v>
      </c>
      <c r="Y345" s="91">
        <f t="shared" si="198"/>
        <v>2.33474</v>
      </c>
      <c r="Z345" s="91">
        <f t="shared" si="198"/>
        <v>2.2012700000000001</v>
      </c>
      <c r="AA345" s="91">
        <f t="shared" si="198"/>
        <v>1.9644900000000001</v>
      </c>
    </row>
    <row r="346" spans="1:27" ht="12.75" hidden="1" customHeight="1" outlineLevel="1" x14ac:dyDescent="0.2">
      <c r="A346" s="99" t="s">
        <v>1364</v>
      </c>
      <c r="B346" s="63" t="s">
        <v>238</v>
      </c>
      <c r="C346" s="43" t="s">
        <v>79</v>
      </c>
      <c r="D346" s="44">
        <v>1351.27</v>
      </c>
      <c r="E346" s="44">
        <v>1143.6099999999999</v>
      </c>
      <c r="F346" s="44">
        <v>1011.46</v>
      </c>
      <c r="G346" s="44">
        <v>939.39</v>
      </c>
      <c r="H346" s="44">
        <v>890.94</v>
      </c>
      <c r="I346" s="44">
        <v>894.82</v>
      </c>
      <c r="J346" s="44">
        <v>891.64</v>
      </c>
      <c r="K346" s="44">
        <v>1318.74</v>
      </c>
      <c r="L346" s="44">
        <v>1622.21</v>
      </c>
      <c r="M346" s="44">
        <v>1830.03</v>
      </c>
      <c r="N346" s="44">
        <v>2008.93</v>
      </c>
      <c r="O346" s="44">
        <v>2060.41</v>
      </c>
      <c r="P346" s="44">
        <v>2036.78</v>
      </c>
      <c r="Q346" s="44">
        <v>1914.38</v>
      </c>
      <c r="R346" s="44">
        <v>1792.31</v>
      </c>
      <c r="S346" s="44">
        <v>2069.17</v>
      </c>
      <c r="T346" s="44">
        <v>2040.39</v>
      </c>
      <c r="U346" s="44">
        <v>1801.91</v>
      </c>
      <c r="V346" s="44">
        <v>1927.16</v>
      </c>
      <c r="W346" s="44">
        <v>1908.77</v>
      </c>
      <c r="X346" s="44">
        <v>1868.39</v>
      </c>
      <c r="Y346" s="44">
        <v>1897.43</v>
      </c>
      <c r="Z346" s="44">
        <v>1763.96</v>
      </c>
      <c r="AA346" s="44">
        <v>1527.18</v>
      </c>
    </row>
    <row r="347" spans="1:27" ht="12.75" hidden="1" customHeight="1" outlineLevel="1" x14ac:dyDescent="0.2">
      <c r="A347" s="99" t="s">
        <v>1365</v>
      </c>
      <c r="B347" s="63" t="s">
        <v>90</v>
      </c>
      <c r="C347" s="43" t="s">
        <v>79</v>
      </c>
      <c r="D347" s="44">
        <f>$D$327</f>
        <v>217.03</v>
      </c>
      <c r="E347" s="44">
        <f t="shared" ref="E347:AA347" si="199">$D$327</f>
        <v>217.03</v>
      </c>
      <c r="F347" s="44">
        <f t="shared" si="199"/>
        <v>217.03</v>
      </c>
      <c r="G347" s="44">
        <f t="shared" si="199"/>
        <v>217.03</v>
      </c>
      <c r="H347" s="44">
        <f t="shared" si="199"/>
        <v>217.03</v>
      </c>
      <c r="I347" s="44">
        <f t="shared" si="199"/>
        <v>217.03</v>
      </c>
      <c r="J347" s="44">
        <f t="shared" si="199"/>
        <v>217.03</v>
      </c>
      <c r="K347" s="44">
        <f t="shared" si="199"/>
        <v>217.03</v>
      </c>
      <c r="L347" s="44">
        <f t="shared" si="199"/>
        <v>217.03</v>
      </c>
      <c r="M347" s="44">
        <f t="shared" si="199"/>
        <v>217.03</v>
      </c>
      <c r="N347" s="44">
        <f t="shared" si="199"/>
        <v>217.03</v>
      </c>
      <c r="O347" s="44">
        <f t="shared" si="199"/>
        <v>217.03</v>
      </c>
      <c r="P347" s="44">
        <f t="shared" si="199"/>
        <v>217.03</v>
      </c>
      <c r="Q347" s="44">
        <f t="shared" si="199"/>
        <v>217.03</v>
      </c>
      <c r="R347" s="44">
        <f t="shared" si="199"/>
        <v>217.03</v>
      </c>
      <c r="S347" s="44">
        <f t="shared" si="199"/>
        <v>217.03</v>
      </c>
      <c r="T347" s="44">
        <f t="shared" si="199"/>
        <v>217.03</v>
      </c>
      <c r="U347" s="44">
        <f t="shared" si="199"/>
        <v>217.03</v>
      </c>
      <c r="V347" s="44">
        <f t="shared" si="199"/>
        <v>217.03</v>
      </c>
      <c r="W347" s="44">
        <f t="shared" si="199"/>
        <v>217.03</v>
      </c>
      <c r="X347" s="44">
        <f t="shared" si="199"/>
        <v>217.03</v>
      </c>
      <c r="Y347" s="44">
        <f t="shared" si="199"/>
        <v>217.03</v>
      </c>
      <c r="Z347" s="44">
        <f t="shared" si="199"/>
        <v>217.03</v>
      </c>
      <c r="AA347" s="44">
        <f t="shared" si="199"/>
        <v>217.03</v>
      </c>
    </row>
    <row r="348" spans="1:27" ht="12.75" hidden="1" customHeight="1" outlineLevel="1" x14ac:dyDescent="0.2">
      <c r="A348" s="99" t="s">
        <v>1366</v>
      </c>
      <c r="B348" s="63" t="s">
        <v>83</v>
      </c>
      <c r="C348" s="43" t="s">
        <v>79</v>
      </c>
      <c r="D348" s="44">
        <v>3.92</v>
      </c>
      <c r="E348" s="44">
        <v>3.92</v>
      </c>
      <c r="F348" s="44">
        <v>3.92</v>
      </c>
      <c r="G348" s="44">
        <v>3.92</v>
      </c>
      <c r="H348" s="44">
        <v>3.92</v>
      </c>
      <c r="I348" s="44">
        <v>3.92</v>
      </c>
      <c r="J348" s="44">
        <v>3.92</v>
      </c>
      <c r="K348" s="44">
        <v>3.92</v>
      </c>
      <c r="L348" s="44">
        <v>3.92</v>
      </c>
      <c r="M348" s="44">
        <v>3.92</v>
      </c>
      <c r="N348" s="44">
        <v>3.92</v>
      </c>
      <c r="O348" s="44">
        <v>3.92</v>
      </c>
      <c r="P348" s="44">
        <v>3.92</v>
      </c>
      <c r="Q348" s="44">
        <v>3.92</v>
      </c>
      <c r="R348" s="44">
        <v>3.92</v>
      </c>
      <c r="S348" s="44">
        <v>3.92</v>
      </c>
      <c r="T348" s="44">
        <v>3.92</v>
      </c>
      <c r="U348" s="44">
        <v>3.92</v>
      </c>
      <c r="V348" s="44">
        <v>3.92</v>
      </c>
      <c r="W348" s="44">
        <v>3.92</v>
      </c>
      <c r="X348" s="44">
        <v>3.92</v>
      </c>
      <c r="Y348" s="44">
        <v>3.92</v>
      </c>
      <c r="Z348" s="44">
        <v>3.92</v>
      </c>
      <c r="AA348" s="44">
        <v>3.92</v>
      </c>
    </row>
    <row r="349" spans="1:27" ht="12.75" hidden="1" customHeight="1" outlineLevel="1" x14ac:dyDescent="0.2">
      <c r="A349" s="99" t="s">
        <v>1367</v>
      </c>
      <c r="B349" s="63" t="s">
        <v>81</v>
      </c>
      <c r="C349" s="43" t="s">
        <v>79</v>
      </c>
      <c r="D349" s="44">
        <f>$D$11</f>
        <v>216.36</v>
      </c>
      <c r="E349" s="44">
        <f t="shared" ref="E349:AA349" si="200">$D$11</f>
        <v>216.36</v>
      </c>
      <c r="F349" s="44">
        <f t="shared" si="200"/>
        <v>216.36</v>
      </c>
      <c r="G349" s="44">
        <f t="shared" si="200"/>
        <v>216.36</v>
      </c>
      <c r="H349" s="44">
        <f t="shared" si="200"/>
        <v>216.36</v>
      </c>
      <c r="I349" s="44">
        <f t="shared" si="200"/>
        <v>216.36</v>
      </c>
      <c r="J349" s="44">
        <f t="shared" si="200"/>
        <v>216.36</v>
      </c>
      <c r="K349" s="44">
        <f t="shared" si="200"/>
        <v>216.36</v>
      </c>
      <c r="L349" s="44">
        <f t="shared" si="200"/>
        <v>216.36</v>
      </c>
      <c r="M349" s="44">
        <f t="shared" si="200"/>
        <v>216.36</v>
      </c>
      <c r="N349" s="44">
        <f t="shared" si="200"/>
        <v>216.36</v>
      </c>
      <c r="O349" s="44">
        <f t="shared" si="200"/>
        <v>216.36</v>
      </c>
      <c r="P349" s="44">
        <f t="shared" si="200"/>
        <v>216.36</v>
      </c>
      <c r="Q349" s="44">
        <f t="shared" si="200"/>
        <v>216.36</v>
      </c>
      <c r="R349" s="44">
        <f>$D$11</f>
        <v>216.36</v>
      </c>
      <c r="S349" s="44">
        <f t="shared" si="200"/>
        <v>216.36</v>
      </c>
      <c r="T349" s="44">
        <f t="shared" si="200"/>
        <v>216.36</v>
      </c>
      <c r="U349" s="44">
        <f t="shared" si="200"/>
        <v>216.36</v>
      </c>
      <c r="V349" s="44">
        <f t="shared" si="200"/>
        <v>216.36</v>
      </c>
      <c r="W349" s="44">
        <f t="shared" si="200"/>
        <v>216.36</v>
      </c>
      <c r="X349" s="44">
        <f t="shared" si="200"/>
        <v>216.36</v>
      </c>
      <c r="Y349" s="44">
        <f t="shared" si="200"/>
        <v>216.36</v>
      </c>
      <c r="Z349" s="44">
        <f t="shared" si="200"/>
        <v>216.36</v>
      </c>
      <c r="AA349" s="44">
        <f t="shared" si="200"/>
        <v>216.36</v>
      </c>
    </row>
    <row r="350" spans="1:27" ht="12.75" customHeight="1" collapsed="1" x14ac:dyDescent="0.2">
      <c r="A350" s="98" t="s">
        <v>1368</v>
      </c>
      <c r="B350" s="28" t="str">
        <f>"06"&amp;"."&amp;$B$663&amp;"."&amp;$B$664</f>
        <v>06.08.2023</v>
      </c>
      <c r="C350" s="90" t="s">
        <v>76</v>
      </c>
      <c r="D350" s="91">
        <f>ROUND(((D351+D352+D354+D353)/1000),5)</f>
        <v>1.8377399999999999</v>
      </c>
      <c r="E350" s="91">
        <f>ROUND(((E351+E352+E354+E353)/1000),5)</f>
        <v>1.5394600000000001</v>
      </c>
      <c r="F350" s="91">
        <f>ROUND(((F351+F352+F354+F353)/1000),5)</f>
        <v>1.4160200000000001</v>
      </c>
      <c r="G350" s="91">
        <f t="shared" ref="G350:AA350" si="201">ROUND(((G351+G352+G354+G353)/1000),5)</f>
        <v>1.3491599999999999</v>
      </c>
      <c r="H350" s="91">
        <f t="shared" si="201"/>
        <v>1.2926599999999999</v>
      </c>
      <c r="I350" s="91">
        <f t="shared" si="201"/>
        <v>1.26407</v>
      </c>
      <c r="J350" s="91">
        <f t="shared" si="201"/>
        <v>1.2675399999999999</v>
      </c>
      <c r="K350" s="91">
        <f t="shared" si="201"/>
        <v>1.5693900000000001</v>
      </c>
      <c r="L350" s="91">
        <f t="shared" si="201"/>
        <v>2.0196499999999999</v>
      </c>
      <c r="M350" s="91">
        <f t="shared" si="201"/>
        <v>2.26695</v>
      </c>
      <c r="N350" s="91">
        <f t="shared" si="201"/>
        <v>2.3973499999999999</v>
      </c>
      <c r="O350" s="91">
        <f t="shared" si="201"/>
        <v>2.4340000000000002</v>
      </c>
      <c r="P350" s="91">
        <f t="shared" si="201"/>
        <v>2.4872899999999998</v>
      </c>
      <c r="Q350" s="91">
        <f t="shared" si="201"/>
        <v>2.4993500000000002</v>
      </c>
      <c r="R350" s="91">
        <f t="shared" si="201"/>
        <v>2.52637</v>
      </c>
      <c r="S350" s="91">
        <f t="shared" si="201"/>
        <v>2.49648</v>
      </c>
      <c r="T350" s="91">
        <f t="shared" si="201"/>
        <v>2.4539399999999998</v>
      </c>
      <c r="U350" s="91">
        <f t="shared" si="201"/>
        <v>2.7648299999999999</v>
      </c>
      <c r="V350" s="91">
        <f t="shared" si="201"/>
        <v>2.71305</v>
      </c>
      <c r="W350" s="91">
        <f t="shared" si="201"/>
        <v>2.6672500000000001</v>
      </c>
      <c r="X350" s="91">
        <f t="shared" si="201"/>
        <v>2.66981</v>
      </c>
      <c r="Y350" s="91">
        <f t="shared" si="201"/>
        <v>2.66323</v>
      </c>
      <c r="Z350" s="91">
        <f t="shared" si="201"/>
        <v>2.2453699999999999</v>
      </c>
      <c r="AA350" s="91">
        <f t="shared" si="201"/>
        <v>1.99749</v>
      </c>
    </row>
    <row r="351" spans="1:27" ht="12.75" hidden="1" customHeight="1" outlineLevel="1" x14ac:dyDescent="0.2">
      <c r="A351" s="99" t="s">
        <v>1369</v>
      </c>
      <c r="B351" s="63" t="s">
        <v>238</v>
      </c>
      <c r="C351" s="43" t="s">
        <v>79</v>
      </c>
      <c r="D351" s="44">
        <v>1400.43</v>
      </c>
      <c r="E351" s="44">
        <v>1102.1500000000001</v>
      </c>
      <c r="F351" s="44">
        <v>978.71</v>
      </c>
      <c r="G351" s="44">
        <v>911.85</v>
      </c>
      <c r="H351" s="44">
        <v>855.35</v>
      </c>
      <c r="I351" s="44">
        <v>826.76</v>
      </c>
      <c r="J351" s="44">
        <v>830.23</v>
      </c>
      <c r="K351" s="44">
        <v>1132.08</v>
      </c>
      <c r="L351" s="44">
        <v>1582.34</v>
      </c>
      <c r="M351" s="44">
        <v>1829.64</v>
      </c>
      <c r="N351" s="44">
        <v>1960.04</v>
      </c>
      <c r="O351" s="44">
        <v>1996.69</v>
      </c>
      <c r="P351" s="44">
        <v>2049.98</v>
      </c>
      <c r="Q351" s="44">
        <v>2062.04</v>
      </c>
      <c r="R351" s="44">
        <v>2089.06</v>
      </c>
      <c r="S351" s="44">
        <v>2059.17</v>
      </c>
      <c r="T351" s="44">
        <v>2016.63</v>
      </c>
      <c r="U351" s="44">
        <v>2327.52</v>
      </c>
      <c r="V351" s="44">
        <v>2275.7399999999998</v>
      </c>
      <c r="W351" s="44">
        <v>2229.94</v>
      </c>
      <c r="X351" s="44">
        <v>2232.5</v>
      </c>
      <c r="Y351" s="44">
        <v>2225.92</v>
      </c>
      <c r="Z351" s="44">
        <v>1808.06</v>
      </c>
      <c r="AA351" s="44">
        <v>1560.18</v>
      </c>
    </row>
    <row r="352" spans="1:27" ht="12.75" hidden="1" customHeight="1" outlineLevel="1" x14ac:dyDescent="0.2">
      <c r="A352" s="99" t="s">
        <v>1370</v>
      </c>
      <c r="B352" s="63" t="s">
        <v>90</v>
      </c>
      <c r="C352" s="43" t="s">
        <v>79</v>
      </c>
      <c r="D352" s="44">
        <f>$D$327</f>
        <v>217.03</v>
      </c>
      <c r="E352" s="44">
        <f t="shared" ref="E352:AA352" si="202">$D$327</f>
        <v>217.03</v>
      </c>
      <c r="F352" s="44">
        <f t="shared" si="202"/>
        <v>217.03</v>
      </c>
      <c r="G352" s="44">
        <f t="shared" si="202"/>
        <v>217.03</v>
      </c>
      <c r="H352" s="44">
        <f t="shared" si="202"/>
        <v>217.03</v>
      </c>
      <c r="I352" s="44">
        <f t="shared" si="202"/>
        <v>217.03</v>
      </c>
      <c r="J352" s="44">
        <f t="shared" si="202"/>
        <v>217.03</v>
      </c>
      <c r="K352" s="44">
        <f t="shared" si="202"/>
        <v>217.03</v>
      </c>
      <c r="L352" s="44">
        <f t="shared" si="202"/>
        <v>217.03</v>
      </c>
      <c r="M352" s="44">
        <f t="shared" si="202"/>
        <v>217.03</v>
      </c>
      <c r="N352" s="44">
        <f t="shared" si="202"/>
        <v>217.03</v>
      </c>
      <c r="O352" s="44">
        <f t="shared" si="202"/>
        <v>217.03</v>
      </c>
      <c r="P352" s="44">
        <f t="shared" si="202"/>
        <v>217.03</v>
      </c>
      <c r="Q352" s="44">
        <f t="shared" si="202"/>
        <v>217.03</v>
      </c>
      <c r="R352" s="44">
        <f t="shared" si="202"/>
        <v>217.03</v>
      </c>
      <c r="S352" s="44">
        <f t="shared" si="202"/>
        <v>217.03</v>
      </c>
      <c r="T352" s="44">
        <f t="shared" si="202"/>
        <v>217.03</v>
      </c>
      <c r="U352" s="44">
        <f t="shared" si="202"/>
        <v>217.03</v>
      </c>
      <c r="V352" s="44">
        <f t="shared" si="202"/>
        <v>217.03</v>
      </c>
      <c r="W352" s="44">
        <f t="shared" si="202"/>
        <v>217.03</v>
      </c>
      <c r="X352" s="44">
        <f t="shared" si="202"/>
        <v>217.03</v>
      </c>
      <c r="Y352" s="44">
        <f t="shared" si="202"/>
        <v>217.03</v>
      </c>
      <c r="Z352" s="44">
        <f t="shared" si="202"/>
        <v>217.03</v>
      </c>
      <c r="AA352" s="44">
        <f t="shared" si="202"/>
        <v>217.03</v>
      </c>
    </row>
    <row r="353" spans="1:27" ht="12.75" hidden="1" customHeight="1" outlineLevel="1" x14ac:dyDescent="0.2">
      <c r="A353" s="99" t="s">
        <v>1371</v>
      </c>
      <c r="B353" s="63" t="s">
        <v>83</v>
      </c>
      <c r="C353" s="43" t="s">
        <v>79</v>
      </c>
      <c r="D353" s="44">
        <v>3.92</v>
      </c>
      <c r="E353" s="44">
        <v>3.92</v>
      </c>
      <c r="F353" s="44">
        <v>3.92</v>
      </c>
      <c r="G353" s="44">
        <v>3.92</v>
      </c>
      <c r="H353" s="44">
        <v>3.92</v>
      </c>
      <c r="I353" s="44">
        <v>3.92</v>
      </c>
      <c r="J353" s="44">
        <v>3.92</v>
      </c>
      <c r="K353" s="44">
        <v>3.92</v>
      </c>
      <c r="L353" s="44">
        <v>3.92</v>
      </c>
      <c r="M353" s="44">
        <v>3.92</v>
      </c>
      <c r="N353" s="44">
        <v>3.92</v>
      </c>
      <c r="O353" s="44">
        <v>3.92</v>
      </c>
      <c r="P353" s="44">
        <v>3.92</v>
      </c>
      <c r="Q353" s="44">
        <v>3.92</v>
      </c>
      <c r="R353" s="44">
        <v>3.92</v>
      </c>
      <c r="S353" s="44">
        <v>3.92</v>
      </c>
      <c r="T353" s="44">
        <v>3.92</v>
      </c>
      <c r="U353" s="44">
        <v>3.92</v>
      </c>
      <c r="V353" s="44">
        <v>3.92</v>
      </c>
      <c r="W353" s="44">
        <v>3.92</v>
      </c>
      <c r="X353" s="44">
        <v>3.92</v>
      </c>
      <c r="Y353" s="44">
        <v>3.92</v>
      </c>
      <c r="Z353" s="44">
        <v>3.92</v>
      </c>
      <c r="AA353" s="44">
        <v>3.92</v>
      </c>
    </row>
    <row r="354" spans="1:27" ht="12.75" hidden="1" customHeight="1" outlineLevel="1" x14ac:dyDescent="0.2">
      <c r="A354" s="99" t="s">
        <v>1372</v>
      </c>
      <c r="B354" s="63" t="s">
        <v>81</v>
      </c>
      <c r="C354" s="43" t="s">
        <v>79</v>
      </c>
      <c r="D354" s="44">
        <f>$D$11</f>
        <v>216.36</v>
      </c>
      <c r="E354" s="44">
        <f t="shared" ref="E354:AA354" si="203">$D$11</f>
        <v>216.36</v>
      </c>
      <c r="F354" s="44">
        <f t="shared" si="203"/>
        <v>216.36</v>
      </c>
      <c r="G354" s="44">
        <f t="shared" si="203"/>
        <v>216.36</v>
      </c>
      <c r="H354" s="44">
        <f t="shared" si="203"/>
        <v>216.36</v>
      </c>
      <c r="I354" s="44">
        <f t="shared" si="203"/>
        <v>216.36</v>
      </c>
      <c r="J354" s="44">
        <f t="shared" si="203"/>
        <v>216.36</v>
      </c>
      <c r="K354" s="44">
        <f t="shared" si="203"/>
        <v>216.36</v>
      </c>
      <c r="L354" s="44">
        <f t="shared" si="203"/>
        <v>216.36</v>
      </c>
      <c r="M354" s="44">
        <f t="shared" si="203"/>
        <v>216.36</v>
      </c>
      <c r="N354" s="44">
        <f t="shared" si="203"/>
        <v>216.36</v>
      </c>
      <c r="O354" s="44">
        <f t="shared" si="203"/>
        <v>216.36</v>
      </c>
      <c r="P354" s="44">
        <f t="shared" si="203"/>
        <v>216.36</v>
      </c>
      <c r="Q354" s="44">
        <f t="shared" si="203"/>
        <v>216.36</v>
      </c>
      <c r="R354" s="44">
        <f>$D$11</f>
        <v>216.36</v>
      </c>
      <c r="S354" s="44">
        <f t="shared" si="203"/>
        <v>216.36</v>
      </c>
      <c r="T354" s="44">
        <f t="shared" si="203"/>
        <v>216.36</v>
      </c>
      <c r="U354" s="44">
        <f t="shared" si="203"/>
        <v>216.36</v>
      </c>
      <c r="V354" s="44">
        <f t="shared" si="203"/>
        <v>216.36</v>
      </c>
      <c r="W354" s="44">
        <f t="shared" si="203"/>
        <v>216.36</v>
      </c>
      <c r="X354" s="44">
        <f t="shared" si="203"/>
        <v>216.36</v>
      </c>
      <c r="Y354" s="44">
        <f t="shared" si="203"/>
        <v>216.36</v>
      </c>
      <c r="Z354" s="44">
        <f t="shared" si="203"/>
        <v>216.36</v>
      </c>
      <c r="AA354" s="44">
        <f t="shared" si="203"/>
        <v>216.36</v>
      </c>
    </row>
    <row r="355" spans="1:27" ht="12.75" customHeight="1" collapsed="1" x14ac:dyDescent="0.2">
      <c r="A355" s="98" t="s">
        <v>1373</v>
      </c>
      <c r="B355" s="28" t="str">
        <f>"07"&amp;"."&amp;$B$663&amp;"."&amp;$B$664</f>
        <v>07.08.2023</v>
      </c>
      <c r="C355" s="90" t="s">
        <v>76</v>
      </c>
      <c r="D355" s="91">
        <f>ROUND(((D356+D357+D359+D358)/1000),5)</f>
        <v>1.7602100000000001</v>
      </c>
      <c r="E355" s="91">
        <f>ROUND(((E356+E357+E359+E358)/1000),5)</f>
        <v>1.49089</v>
      </c>
      <c r="F355" s="91">
        <f>ROUND(((F356+F357+F359+F358)/1000),5)</f>
        <v>1.38096</v>
      </c>
      <c r="G355" s="91">
        <f t="shared" ref="G355:AA355" si="204">ROUND(((G356+G357+G359+G358)/1000),5)</f>
        <v>1.3333699999999999</v>
      </c>
      <c r="H355" s="91">
        <f t="shared" si="204"/>
        <v>1.2974600000000001</v>
      </c>
      <c r="I355" s="91">
        <f t="shared" si="204"/>
        <v>1.3607899999999999</v>
      </c>
      <c r="J355" s="91">
        <f t="shared" si="204"/>
        <v>1.6242099999999999</v>
      </c>
      <c r="K355" s="91">
        <f t="shared" si="204"/>
        <v>1.9840599999999999</v>
      </c>
      <c r="L355" s="91">
        <f t="shared" si="204"/>
        <v>2.3446099999999999</v>
      </c>
      <c r="M355" s="91">
        <f t="shared" si="204"/>
        <v>2.4112900000000002</v>
      </c>
      <c r="N355" s="91">
        <f t="shared" si="204"/>
        <v>2.62757</v>
      </c>
      <c r="O355" s="91">
        <f t="shared" si="204"/>
        <v>2.62195</v>
      </c>
      <c r="P355" s="91">
        <f t="shared" si="204"/>
        <v>2.6143800000000001</v>
      </c>
      <c r="Q355" s="91">
        <f t="shared" si="204"/>
        <v>2.4845600000000001</v>
      </c>
      <c r="R355" s="91">
        <f t="shared" si="204"/>
        <v>2.53837</v>
      </c>
      <c r="S355" s="91">
        <f t="shared" si="204"/>
        <v>2.4644200000000001</v>
      </c>
      <c r="T355" s="91">
        <f t="shared" si="204"/>
        <v>2.68513</v>
      </c>
      <c r="U355" s="91">
        <f t="shared" si="204"/>
        <v>2.4240400000000002</v>
      </c>
      <c r="V355" s="91">
        <f t="shared" si="204"/>
        <v>2.3871600000000002</v>
      </c>
      <c r="W355" s="91">
        <f t="shared" si="204"/>
        <v>2.3652899999999999</v>
      </c>
      <c r="X355" s="91">
        <f t="shared" si="204"/>
        <v>2.36835</v>
      </c>
      <c r="Y355" s="91">
        <f t="shared" si="204"/>
        <v>2.3553000000000002</v>
      </c>
      <c r="Z355" s="91">
        <f t="shared" si="204"/>
        <v>2.3959100000000002</v>
      </c>
      <c r="AA355" s="91">
        <f t="shared" si="204"/>
        <v>1.99542</v>
      </c>
    </row>
    <row r="356" spans="1:27" ht="12.75" hidden="1" customHeight="1" outlineLevel="1" x14ac:dyDescent="0.2">
      <c r="A356" s="99" t="s">
        <v>1374</v>
      </c>
      <c r="B356" s="63" t="s">
        <v>238</v>
      </c>
      <c r="C356" s="43" t="s">
        <v>79</v>
      </c>
      <c r="D356" s="44">
        <v>1322.9</v>
      </c>
      <c r="E356" s="44">
        <v>1053.58</v>
      </c>
      <c r="F356" s="44">
        <v>943.65</v>
      </c>
      <c r="G356" s="44">
        <v>896.06</v>
      </c>
      <c r="H356" s="44">
        <v>860.15</v>
      </c>
      <c r="I356" s="44">
        <v>923.48</v>
      </c>
      <c r="J356" s="44">
        <v>1186.9000000000001</v>
      </c>
      <c r="K356" s="44">
        <v>1546.75</v>
      </c>
      <c r="L356" s="44">
        <v>1907.3</v>
      </c>
      <c r="M356" s="44">
        <v>1973.98</v>
      </c>
      <c r="N356" s="44">
        <v>2190.2600000000002</v>
      </c>
      <c r="O356" s="44">
        <v>2184.64</v>
      </c>
      <c r="P356" s="44">
        <v>2177.0700000000002</v>
      </c>
      <c r="Q356" s="44">
        <v>2047.25</v>
      </c>
      <c r="R356" s="44">
        <v>2101.06</v>
      </c>
      <c r="S356" s="44">
        <v>2027.11</v>
      </c>
      <c r="T356" s="44">
        <v>2247.8200000000002</v>
      </c>
      <c r="U356" s="44">
        <v>1986.73</v>
      </c>
      <c r="V356" s="44">
        <v>1949.85</v>
      </c>
      <c r="W356" s="44">
        <v>1927.98</v>
      </c>
      <c r="X356" s="44">
        <v>1931.04</v>
      </c>
      <c r="Y356" s="44">
        <v>1917.99</v>
      </c>
      <c r="Z356" s="44">
        <v>1958.6</v>
      </c>
      <c r="AA356" s="44">
        <v>1558.11</v>
      </c>
    </row>
    <row r="357" spans="1:27" ht="12.75" hidden="1" customHeight="1" outlineLevel="1" x14ac:dyDescent="0.2">
      <c r="A357" s="99" t="s">
        <v>1375</v>
      </c>
      <c r="B357" s="63" t="s">
        <v>90</v>
      </c>
      <c r="C357" s="43" t="s">
        <v>79</v>
      </c>
      <c r="D357" s="44">
        <f>$D$327</f>
        <v>217.03</v>
      </c>
      <c r="E357" s="44">
        <f t="shared" ref="E357:AA357" si="205">$D$327</f>
        <v>217.03</v>
      </c>
      <c r="F357" s="44">
        <f t="shared" si="205"/>
        <v>217.03</v>
      </c>
      <c r="G357" s="44">
        <f t="shared" si="205"/>
        <v>217.03</v>
      </c>
      <c r="H357" s="44">
        <f t="shared" si="205"/>
        <v>217.03</v>
      </c>
      <c r="I357" s="44">
        <f t="shared" si="205"/>
        <v>217.03</v>
      </c>
      <c r="J357" s="44">
        <f t="shared" si="205"/>
        <v>217.03</v>
      </c>
      <c r="K357" s="44">
        <f t="shared" si="205"/>
        <v>217.03</v>
      </c>
      <c r="L357" s="44">
        <f t="shared" si="205"/>
        <v>217.03</v>
      </c>
      <c r="M357" s="44">
        <f t="shared" si="205"/>
        <v>217.03</v>
      </c>
      <c r="N357" s="44">
        <f t="shared" si="205"/>
        <v>217.03</v>
      </c>
      <c r="O357" s="44">
        <f t="shared" si="205"/>
        <v>217.03</v>
      </c>
      <c r="P357" s="44">
        <f t="shared" si="205"/>
        <v>217.03</v>
      </c>
      <c r="Q357" s="44">
        <f t="shared" si="205"/>
        <v>217.03</v>
      </c>
      <c r="R357" s="44">
        <f t="shared" si="205"/>
        <v>217.03</v>
      </c>
      <c r="S357" s="44">
        <f t="shared" si="205"/>
        <v>217.03</v>
      </c>
      <c r="T357" s="44">
        <f t="shared" si="205"/>
        <v>217.03</v>
      </c>
      <c r="U357" s="44">
        <f t="shared" si="205"/>
        <v>217.03</v>
      </c>
      <c r="V357" s="44">
        <f t="shared" si="205"/>
        <v>217.03</v>
      </c>
      <c r="W357" s="44">
        <f t="shared" si="205"/>
        <v>217.03</v>
      </c>
      <c r="X357" s="44">
        <f t="shared" si="205"/>
        <v>217.03</v>
      </c>
      <c r="Y357" s="44">
        <f t="shared" si="205"/>
        <v>217.03</v>
      </c>
      <c r="Z357" s="44">
        <f t="shared" si="205"/>
        <v>217.03</v>
      </c>
      <c r="AA357" s="44">
        <f t="shared" si="205"/>
        <v>217.03</v>
      </c>
    </row>
    <row r="358" spans="1:27" ht="12.75" hidden="1" customHeight="1" outlineLevel="1" x14ac:dyDescent="0.2">
      <c r="A358" s="99" t="s">
        <v>1376</v>
      </c>
      <c r="B358" s="63" t="s">
        <v>83</v>
      </c>
      <c r="C358" s="43" t="s">
        <v>79</v>
      </c>
      <c r="D358" s="44">
        <v>3.92</v>
      </c>
      <c r="E358" s="44">
        <v>3.92</v>
      </c>
      <c r="F358" s="44">
        <v>3.92</v>
      </c>
      <c r="G358" s="44">
        <v>3.92</v>
      </c>
      <c r="H358" s="44">
        <v>3.92</v>
      </c>
      <c r="I358" s="44">
        <v>3.92</v>
      </c>
      <c r="J358" s="44">
        <v>3.92</v>
      </c>
      <c r="K358" s="44">
        <v>3.92</v>
      </c>
      <c r="L358" s="44">
        <v>3.92</v>
      </c>
      <c r="M358" s="44">
        <v>3.92</v>
      </c>
      <c r="N358" s="44">
        <v>3.92</v>
      </c>
      <c r="O358" s="44">
        <v>3.92</v>
      </c>
      <c r="P358" s="44">
        <v>3.92</v>
      </c>
      <c r="Q358" s="44">
        <v>3.92</v>
      </c>
      <c r="R358" s="44">
        <v>3.92</v>
      </c>
      <c r="S358" s="44">
        <v>3.92</v>
      </c>
      <c r="T358" s="44">
        <v>3.92</v>
      </c>
      <c r="U358" s="44">
        <v>3.92</v>
      </c>
      <c r="V358" s="44">
        <v>3.92</v>
      </c>
      <c r="W358" s="44">
        <v>3.92</v>
      </c>
      <c r="X358" s="44">
        <v>3.92</v>
      </c>
      <c r="Y358" s="44">
        <v>3.92</v>
      </c>
      <c r="Z358" s="44">
        <v>3.92</v>
      </c>
      <c r="AA358" s="44">
        <v>3.92</v>
      </c>
    </row>
    <row r="359" spans="1:27" ht="12.75" hidden="1" customHeight="1" outlineLevel="1" x14ac:dyDescent="0.2">
      <c r="A359" s="99" t="s">
        <v>1377</v>
      </c>
      <c r="B359" s="63" t="s">
        <v>81</v>
      </c>
      <c r="C359" s="43" t="s">
        <v>79</v>
      </c>
      <c r="D359" s="44">
        <f>$D$11</f>
        <v>216.36</v>
      </c>
      <c r="E359" s="44">
        <f t="shared" ref="E359:AA359" si="206">$D$11</f>
        <v>216.36</v>
      </c>
      <c r="F359" s="44">
        <f t="shared" si="206"/>
        <v>216.36</v>
      </c>
      <c r="G359" s="44">
        <f t="shared" si="206"/>
        <v>216.36</v>
      </c>
      <c r="H359" s="44">
        <f t="shared" si="206"/>
        <v>216.36</v>
      </c>
      <c r="I359" s="44">
        <f t="shared" si="206"/>
        <v>216.36</v>
      </c>
      <c r="J359" s="44">
        <f t="shared" si="206"/>
        <v>216.36</v>
      </c>
      <c r="K359" s="44">
        <f t="shared" si="206"/>
        <v>216.36</v>
      </c>
      <c r="L359" s="44">
        <f t="shared" si="206"/>
        <v>216.36</v>
      </c>
      <c r="M359" s="44">
        <f t="shared" si="206"/>
        <v>216.36</v>
      </c>
      <c r="N359" s="44">
        <f t="shared" si="206"/>
        <v>216.36</v>
      </c>
      <c r="O359" s="44">
        <f t="shared" si="206"/>
        <v>216.36</v>
      </c>
      <c r="P359" s="44">
        <f t="shared" si="206"/>
        <v>216.36</v>
      </c>
      <c r="Q359" s="44">
        <f t="shared" si="206"/>
        <v>216.36</v>
      </c>
      <c r="R359" s="44">
        <f>$D$11</f>
        <v>216.36</v>
      </c>
      <c r="S359" s="44">
        <f t="shared" si="206"/>
        <v>216.36</v>
      </c>
      <c r="T359" s="44">
        <f t="shared" si="206"/>
        <v>216.36</v>
      </c>
      <c r="U359" s="44">
        <f t="shared" si="206"/>
        <v>216.36</v>
      </c>
      <c r="V359" s="44">
        <f t="shared" si="206"/>
        <v>216.36</v>
      </c>
      <c r="W359" s="44">
        <f t="shared" si="206"/>
        <v>216.36</v>
      </c>
      <c r="X359" s="44">
        <f t="shared" si="206"/>
        <v>216.36</v>
      </c>
      <c r="Y359" s="44">
        <f t="shared" si="206"/>
        <v>216.36</v>
      </c>
      <c r="Z359" s="44">
        <f t="shared" si="206"/>
        <v>216.36</v>
      </c>
      <c r="AA359" s="44">
        <f t="shared" si="206"/>
        <v>216.36</v>
      </c>
    </row>
    <row r="360" spans="1:27" ht="12.75" customHeight="1" collapsed="1" x14ac:dyDescent="0.2">
      <c r="A360" s="98" t="s">
        <v>1378</v>
      </c>
      <c r="B360" s="28" t="str">
        <f>"08"&amp;"."&amp;$B$663&amp;"."&amp;$B$664</f>
        <v>08.08.2023</v>
      </c>
      <c r="C360" s="90" t="s">
        <v>76</v>
      </c>
      <c r="D360" s="91">
        <f>ROUND(((D361+D362+D364+D363)/1000),5)</f>
        <v>1.6768000000000001</v>
      </c>
      <c r="E360" s="91">
        <f>ROUND(((E361+E362+E364+E363)/1000),5)</f>
        <v>1.4859100000000001</v>
      </c>
      <c r="F360" s="91">
        <f>ROUND(((F361+F362+F364+F363)/1000),5)</f>
        <v>1.36216</v>
      </c>
      <c r="G360" s="91">
        <f t="shared" ref="G360:AA360" si="207">ROUND(((G361+G362+G364+G363)/1000),5)</f>
        <v>1.3171200000000001</v>
      </c>
      <c r="H360" s="91">
        <f t="shared" si="207"/>
        <v>1.28284</v>
      </c>
      <c r="I360" s="91">
        <f t="shared" si="207"/>
        <v>1.34945</v>
      </c>
      <c r="J360" s="91">
        <f t="shared" si="207"/>
        <v>1.5903700000000001</v>
      </c>
      <c r="K360" s="91">
        <f t="shared" si="207"/>
        <v>1.97106</v>
      </c>
      <c r="L360" s="91">
        <f t="shared" si="207"/>
        <v>2.2450000000000001</v>
      </c>
      <c r="M360" s="91">
        <f t="shared" si="207"/>
        <v>2.4054099999999998</v>
      </c>
      <c r="N360" s="91">
        <f t="shared" si="207"/>
        <v>2.5379100000000001</v>
      </c>
      <c r="O360" s="91">
        <f t="shared" si="207"/>
        <v>2.59327</v>
      </c>
      <c r="P360" s="91">
        <f t="shared" si="207"/>
        <v>2.5946400000000001</v>
      </c>
      <c r="Q360" s="91">
        <f t="shared" si="207"/>
        <v>2.6244200000000002</v>
      </c>
      <c r="R360" s="91">
        <f t="shared" si="207"/>
        <v>2.6599300000000001</v>
      </c>
      <c r="S360" s="91">
        <f t="shared" si="207"/>
        <v>2.4672999999999998</v>
      </c>
      <c r="T360" s="91">
        <f t="shared" si="207"/>
        <v>2.5386299999999999</v>
      </c>
      <c r="U360" s="91">
        <f t="shared" si="207"/>
        <v>2.49173</v>
      </c>
      <c r="V360" s="91">
        <f t="shared" si="207"/>
        <v>2.4530699999999999</v>
      </c>
      <c r="W360" s="91">
        <f t="shared" si="207"/>
        <v>2.3857699999999999</v>
      </c>
      <c r="X360" s="91">
        <f t="shared" si="207"/>
        <v>2.3624000000000001</v>
      </c>
      <c r="Y360" s="91">
        <f t="shared" si="207"/>
        <v>2.3204899999999999</v>
      </c>
      <c r="Z360" s="91">
        <f t="shared" si="207"/>
        <v>2.2220399999999998</v>
      </c>
      <c r="AA360" s="91">
        <f t="shared" si="207"/>
        <v>1.9734</v>
      </c>
    </row>
    <row r="361" spans="1:27" ht="12.75" hidden="1" customHeight="1" outlineLevel="1" x14ac:dyDescent="0.2">
      <c r="A361" s="99" t="s">
        <v>1379</v>
      </c>
      <c r="B361" s="63" t="s">
        <v>238</v>
      </c>
      <c r="C361" s="43" t="s">
        <v>79</v>
      </c>
      <c r="D361" s="44">
        <v>1239.49</v>
      </c>
      <c r="E361" s="44">
        <v>1048.5999999999999</v>
      </c>
      <c r="F361" s="44">
        <v>924.85</v>
      </c>
      <c r="G361" s="44">
        <v>879.81</v>
      </c>
      <c r="H361" s="44">
        <v>845.53</v>
      </c>
      <c r="I361" s="44">
        <v>912.14</v>
      </c>
      <c r="J361" s="44">
        <v>1153.06</v>
      </c>
      <c r="K361" s="44">
        <v>1533.75</v>
      </c>
      <c r="L361" s="44">
        <v>1807.69</v>
      </c>
      <c r="M361" s="44">
        <v>1968.1</v>
      </c>
      <c r="N361" s="44">
        <v>2100.6</v>
      </c>
      <c r="O361" s="44">
        <v>2155.96</v>
      </c>
      <c r="P361" s="44">
        <v>2157.33</v>
      </c>
      <c r="Q361" s="44">
        <v>2187.11</v>
      </c>
      <c r="R361" s="44">
        <v>2222.62</v>
      </c>
      <c r="S361" s="44">
        <v>2029.99</v>
      </c>
      <c r="T361" s="44">
        <v>2101.3200000000002</v>
      </c>
      <c r="U361" s="44">
        <v>2054.42</v>
      </c>
      <c r="V361" s="44">
        <v>2015.76</v>
      </c>
      <c r="W361" s="44">
        <v>1948.46</v>
      </c>
      <c r="X361" s="44">
        <v>1925.09</v>
      </c>
      <c r="Y361" s="44">
        <v>1883.18</v>
      </c>
      <c r="Z361" s="44">
        <v>1784.73</v>
      </c>
      <c r="AA361" s="44">
        <v>1536.09</v>
      </c>
    </row>
    <row r="362" spans="1:27" ht="12.75" hidden="1" customHeight="1" outlineLevel="1" x14ac:dyDescent="0.2">
      <c r="A362" s="99" t="s">
        <v>1380</v>
      </c>
      <c r="B362" s="63" t="s">
        <v>90</v>
      </c>
      <c r="C362" s="43" t="s">
        <v>79</v>
      </c>
      <c r="D362" s="44">
        <f>$D$327</f>
        <v>217.03</v>
      </c>
      <c r="E362" s="44">
        <f t="shared" ref="E362:AA362" si="208">$D$327</f>
        <v>217.03</v>
      </c>
      <c r="F362" s="44">
        <f t="shared" si="208"/>
        <v>217.03</v>
      </c>
      <c r="G362" s="44">
        <f t="shared" si="208"/>
        <v>217.03</v>
      </c>
      <c r="H362" s="44">
        <f t="shared" si="208"/>
        <v>217.03</v>
      </c>
      <c r="I362" s="44">
        <f t="shared" si="208"/>
        <v>217.03</v>
      </c>
      <c r="J362" s="44">
        <f t="shared" si="208"/>
        <v>217.03</v>
      </c>
      <c r="K362" s="44">
        <f t="shared" si="208"/>
        <v>217.03</v>
      </c>
      <c r="L362" s="44">
        <f t="shared" si="208"/>
        <v>217.03</v>
      </c>
      <c r="M362" s="44">
        <f t="shared" si="208"/>
        <v>217.03</v>
      </c>
      <c r="N362" s="44">
        <f t="shared" si="208"/>
        <v>217.03</v>
      </c>
      <c r="O362" s="44">
        <f t="shared" si="208"/>
        <v>217.03</v>
      </c>
      <c r="P362" s="44">
        <f t="shared" si="208"/>
        <v>217.03</v>
      </c>
      <c r="Q362" s="44">
        <f t="shared" si="208"/>
        <v>217.03</v>
      </c>
      <c r="R362" s="44">
        <f t="shared" si="208"/>
        <v>217.03</v>
      </c>
      <c r="S362" s="44">
        <f t="shared" si="208"/>
        <v>217.03</v>
      </c>
      <c r="T362" s="44">
        <f t="shared" si="208"/>
        <v>217.03</v>
      </c>
      <c r="U362" s="44">
        <f t="shared" si="208"/>
        <v>217.03</v>
      </c>
      <c r="V362" s="44">
        <f t="shared" si="208"/>
        <v>217.03</v>
      </c>
      <c r="W362" s="44">
        <f t="shared" si="208"/>
        <v>217.03</v>
      </c>
      <c r="X362" s="44">
        <f t="shared" si="208"/>
        <v>217.03</v>
      </c>
      <c r="Y362" s="44">
        <f t="shared" si="208"/>
        <v>217.03</v>
      </c>
      <c r="Z362" s="44">
        <f t="shared" si="208"/>
        <v>217.03</v>
      </c>
      <c r="AA362" s="44">
        <f t="shared" si="208"/>
        <v>217.03</v>
      </c>
    </row>
    <row r="363" spans="1:27" ht="12.75" hidden="1" customHeight="1" outlineLevel="1" x14ac:dyDescent="0.2">
      <c r="A363" s="99" t="s">
        <v>1381</v>
      </c>
      <c r="B363" s="63" t="s">
        <v>83</v>
      </c>
      <c r="C363" s="43" t="s">
        <v>79</v>
      </c>
      <c r="D363" s="44">
        <v>3.92</v>
      </c>
      <c r="E363" s="44">
        <v>3.92</v>
      </c>
      <c r="F363" s="44">
        <v>3.92</v>
      </c>
      <c r="G363" s="44">
        <v>3.92</v>
      </c>
      <c r="H363" s="44">
        <v>3.92</v>
      </c>
      <c r="I363" s="44">
        <v>3.92</v>
      </c>
      <c r="J363" s="44">
        <v>3.92</v>
      </c>
      <c r="K363" s="44">
        <v>3.92</v>
      </c>
      <c r="L363" s="44">
        <v>3.92</v>
      </c>
      <c r="M363" s="44">
        <v>3.92</v>
      </c>
      <c r="N363" s="44">
        <v>3.92</v>
      </c>
      <c r="O363" s="44">
        <v>3.92</v>
      </c>
      <c r="P363" s="44">
        <v>3.92</v>
      </c>
      <c r="Q363" s="44">
        <v>3.92</v>
      </c>
      <c r="R363" s="44">
        <v>3.92</v>
      </c>
      <c r="S363" s="44">
        <v>3.92</v>
      </c>
      <c r="T363" s="44">
        <v>3.92</v>
      </c>
      <c r="U363" s="44">
        <v>3.92</v>
      </c>
      <c r="V363" s="44">
        <v>3.92</v>
      </c>
      <c r="W363" s="44">
        <v>3.92</v>
      </c>
      <c r="X363" s="44">
        <v>3.92</v>
      </c>
      <c r="Y363" s="44">
        <v>3.92</v>
      </c>
      <c r="Z363" s="44">
        <v>3.92</v>
      </c>
      <c r="AA363" s="44">
        <v>3.92</v>
      </c>
    </row>
    <row r="364" spans="1:27" ht="12.75" hidden="1" customHeight="1" outlineLevel="1" x14ac:dyDescent="0.2">
      <c r="A364" s="99" t="s">
        <v>1382</v>
      </c>
      <c r="B364" s="63" t="s">
        <v>81</v>
      </c>
      <c r="C364" s="43" t="s">
        <v>79</v>
      </c>
      <c r="D364" s="44">
        <f>$D$11</f>
        <v>216.36</v>
      </c>
      <c r="E364" s="44">
        <f t="shared" ref="E364:AA364" si="209">$D$11</f>
        <v>216.36</v>
      </c>
      <c r="F364" s="44">
        <f t="shared" si="209"/>
        <v>216.36</v>
      </c>
      <c r="G364" s="44">
        <f t="shared" si="209"/>
        <v>216.36</v>
      </c>
      <c r="H364" s="44">
        <f t="shared" si="209"/>
        <v>216.36</v>
      </c>
      <c r="I364" s="44">
        <f t="shared" si="209"/>
        <v>216.36</v>
      </c>
      <c r="J364" s="44">
        <f t="shared" si="209"/>
        <v>216.36</v>
      </c>
      <c r="K364" s="44">
        <f t="shared" si="209"/>
        <v>216.36</v>
      </c>
      <c r="L364" s="44">
        <f t="shared" si="209"/>
        <v>216.36</v>
      </c>
      <c r="M364" s="44">
        <f t="shared" si="209"/>
        <v>216.36</v>
      </c>
      <c r="N364" s="44">
        <f t="shared" si="209"/>
        <v>216.36</v>
      </c>
      <c r="O364" s="44">
        <f t="shared" si="209"/>
        <v>216.36</v>
      </c>
      <c r="P364" s="44">
        <f t="shared" si="209"/>
        <v>216.36</v>
      </c>
      <c r="Q364" s="44">
        <f t="shared" si="209"/>
        <v>216.36</v>
      </c>
      <c r="R364" s="44">
        <f>$D$11</f>
        <v>216.36</v>
      </c>
      <c r="S364" s="44">
        <f t="shared" si="209"/>
        <v>216.36</v>
      </c>
      <c r="T364" s="44">
        <f t="shared" si="209"/>
        <v>216.36</v>
      </c>
      <c r="U364" s="44">
        <f t="shared" si="209"/>
        <v>216.36</v>
      </c>
      <c r="V364" s="44">
        <f t="shared" si="209"/>
        <v>216.36</v>
      </c>
      <c r="W364" s="44">
        <f t="shared" si="209"/>
        <v>216.36</v>
      </c>
      <c r="X364" s="44">
        <f t="shared" si="209"/>
        <v>216.36</v>
      </c>
      <c r="Y364" s="44">
        <f t="shared" si="209"/>
        <v>216.36</v>
      </c>
      <c r="Z364" s="44">
        <f t="shared" si="209"/>
        <v>216.36</v>
      </c>
      <c r="AA364" s="44">
        <f t="shared" si="209"/>
        <v>216.36</v>
      </c>
    </row>
    <row r="365" spans="1:27" ht="12.75" customHeight="1" collapsed="1" x14ac:dyDescent="0.2">
      <c r="A365" s="98" t="s">
        <v>1383</v>
      </c>
      <c r="B365" s="28" t="str">
        <f>"09"&amp;"."&amp;$B$663&amp;"."&amp;$B$664</f>
        <v>09.08.2023</v>
      </c>
      <c r="C365" s="90" t="s">
        <v>76</v>
      </c>
      <c r="D365" s="91">
        <f>ROUND(((D366+D367+D369+D368)/1000),5)</f>
        <v>1.7021599999999999</v>
      </c>
      <c r="E365" s="91">
        <f>ROUND(((E366+E367+E369+E368)/1000),5)</f>
        <v>1.5079499999999999</v>
      </c>
      <c r="F365" s="91">
        <f>ROUND(((F366+F367+F369+F368)/1000),5)</f>
        <v>1.38367</v>
      </c>
      <c r="G365" s="91">
        <f t="shared" ref="G365:AA365" si="210">ROUND(((G366+G367+G369+G368)/1000),5)</f>
        <v>1.33005</v>
      </c>
      <c r="H365" s="91">
        <f t="shared" si="210"/>
        <v>1.3100400000000001</v>
      </c>
      <c r="I365" s="91">
        <f t="shared" si="210"/>
        <v>1.3711599999999999</v>
      </c>
      <c r="J365" s="91">
        <f t="shared" si="210"/>
        <v>1.60839</v>
      </c>
      <c r="K365" s="91">
        <f t="shared" si="210"/>
        <v>1.9169799999999999</v>
      </c>
      <c r="L365" s="91">
        <f t="shared" si="210"/>
        <v>2.2302200000000001</v>
      </c>
      <c r="M365" s="91">
        <f t="shared" si="210"/>
        <v>2.4566699999999999</v>
      </c>
      <c r="N365" s="91">
        <f t="shared" si="210"/>
        <v>2.5139</v>
      </c>
      <c r="O365" s="91">
        <f t="shared" si="210"/>
        <v>2.5495800000000002</v>
      </c>
      <c r="P365" s="91">
        <f t="shared" si="210"/>
        <v>2.5345</v>
      </c>
      <c r="Q365" s="91">
        <f t="shared" si="210"/>
        <v>2.5200300000000002</v>
      </c>
      <c r="R365" s="91">
        <f t="shared" si="210"/>
        <v>2.5380199999999999</v>
      </c>
      <c r="S365" s="91">
        <f t="shared" si="210"/>
        <v>2.5799400000000001</v>
      </c>
      <c r="T365" s="91">
        <f t="shared" si="210"/>
        <v>2.5970499999999999</v>
      </c>
      <c r="U365" s="91">
        <f t="shared" si="210"/>
        <v>2.5184000000000002</v>
      </c>
      <c r="V365" s="91">
        <f t="shared" si="210"/>
        <v>2.43065</v>
      </c>
      <c r="W365" s="91">
        <f t="shared" si="210"/>
        <v>2.3499400000000001</v>
      </c>
      <c r="X365" s="91">
        <f t="shared" si="210"/>
        <v>2.31908</v>
      </c>
      <c r="Y365" s="91">
        <f t="shared" si="210"/>
        <v>2.41357</v>
      </c>
      <c r="Z365" s="91">
        <f t="shared" si="210"/>
        <v>2.1924299999999999</v>
      </c>
      <c r="AA365" s="91">
        <f t="shared" si="210"/>
        <v>1.9189400000000001</v>
      </c>
    </row>
    <row r="366" spans="1:27" ht="12.75" hidden="1" customHeight="1" outlineLevel="1" x14ac:dyDescent="0.2">
      <c r="A366" s="99" t="s">
        <v>1384</v>
      </c>
      <c r="B366" s="63" t="s">
        <v>238</v>
      </c>
      <c r="C366" s="43" t="s">
        <v>79</v>
      </c>
      <c r="D366" s="44">
        <v>1264.8499999999999</v>
      </c>
      <c r="E366" s="44">
        <v>1070.6400000000001</v>
      </c>
      <c r="F366" s="44">
        <v>946.36</v>
      </c>
      <c r="G366" s="44">
        <v>892.74</v>
      </c>
      <c r="H366" s="44">
        <v>872.73</v>
      </c>
      <c r="I366" s="44">
        <v>933.85</v>
      </c>
      <c r="J366" s="44">
        <v>1171.08</v>
      </c>
      <c r="K366" s="44">
        <v>1479.67</v>
      </c>
      <c r="L366" s="44">
        <v>1792.91</v>
      </c>
      <c r="M366" s="44">
        <v>2019.36</v>
      </c>
      <c r="N366" s="44">
        <v>2076.59</v>
      </c>
      <c r="O366" s="44">
        <v>2112.27</v>
      </c>
      <c r="P366" s="44">
        <v>2097.19</v>
      </c>
      <c r="Q366" s="44">
        <v>2082.7199999999998</v>
      </c>
      <c r="R366" s="44">
        <v>2100.71</v>
      </c>
      <c r="S366" s="44">
        <v>2142.63</v>
      </c>
      <c r="T366" s="44">
        <v>2159.7399999999998</v>
      </c>
      <c r="U366" s="44">
        <v>2081.09</v>
      </c>
      <c r="V366" s="44">
        <v>1993.34</v>
      </c>
      <c r="W366" s="44">
        <v>1912.63</v>
      </c>
      <c r="X366" s="44">
        <v>1881.77</v>
      </c>
      <c r="Y366" s="44">
        <v>1976.26</v>
      </c>
      <c r="Z366" s="44">
        <v>1755.12</v>
      </c>
      <c r="AA366" s="44">
        <v>1481.63</v>
      </c>
    </row>
    <row r="367" spans="1:27" ht="12.75" hidden="1" customHeight="1" outlineLevel="1" x14ac:dyDescent="0.2">
      <c r="A367" s="99" t="s">
        <v>1385</v>
      </c>
      <c r="B367" s="63" t="s">
        <v>90</v>
      </c>
      <c r="C367" s="43" t="s">
        <v>79</v>
      </c>
      <c r="D367" s="44">
        <f>$D$327</f>
        <v>217.03</v>
      </c>
      <c r="E367" s="44">
        <f t="shared" ref="E367:AA367" si="211">$D$327</f>
        <v>217.03</v>
      </c>
      <c r="F367" s="44">
        <f t="shared" si="211"/>
        <v>217.03</v>
      </c>
      <c r="G367" s="44">
        <f t="shared" si="211"/>
        <v>217.03</v>
      </c>
      <c r="H367" s="44">
        <f t="shared" si="211"/>
        <v>217.03</v>
      </c>
      <c r="I367" s="44">
        <f t="shared" si="211"/>
        <v>217.03</v>
      </c>
      <c r="J367" s="44">
        <f t="shared" si="211"/>
        <v>217.03</v>
      </c>
      <c r="K367" s="44">
        <f t="shared" si="211"/>
        <v>217.03</v>
      </c>
      <c r="L367" s="44">
        <f t="shared" si="211"/>
        <v>217.03</v>
      </c>
      <c r="M367" s="44">
        <f t="shared" si="211"/>
        <v>217.03</v>
      </c>
      <c r="N367" s="44">
        <f t="shared" si="211"/>
        <v>217.03</v>
      </c>
      <c r="O367" s="44">
        <f t="shared" si="211"/>
        <v>217.03</v>
      </c>
      <c r="P367" s="44">
        <f t="shared" si="211"/>
        <v>217.03</v>
      </c>
      <c r="Q367" s="44">
        <f t="shared" si="211"/>
        <v>217.03</v>
      </c>
      <c r="R367" s="44">
        <f t="shared" si="211"/>
        <v>217.03</v>
      </c>
      <c r="S367" s="44">
        <f t="shared" si="211"/>
        <v>217.03</v>
      </c>
      <c r="T367" s="44">
        <f t="shared" si="211"/>
        <v>217.03</v>
      </c>
      <c r="U367" s="44">
        <f t="shared" si="211"/>
        <v>217.03</v>
      </c>
      <c r="V367" s="44">
        <f t="shared" si="211"/>
        <v>217.03</v>
      </c>
      <c r="W367" s="44">
        <f t="shared" si="211"/>
        <v>217.03</v>
      </c>
      <c r="X367" s="44">
        <f t="shared" si="211"/>
        <v>217.03</v>
      </c>
      <c r="Y367" s="44">
        <f t="shared" si="211"/>
        <v>217.03</v>
      </c>
      <c r="Z367" s="44">
        <f t="shared" si="211"/>
        <v>217.03</v>
      </c>
      <c r="AA367" s="44">
        <f t="shared" si="211"/>
        <v>217.03</v>
      </c>
    </row>
    <row r="368" spans="1:27" ht="12.75" hidden="1" customHeight="1" outlineLevel="1" x14ac:dyDescent="0.2">
      <c r="A368" s="99" t="s">
        <v>1386</v>
      </c>
      <c r="B368" s="63" t="s">
        <v>83</v>
      </c>
      <c r="C368" s="43" t="s">
        <v>79</v>
      </c>
      <c r="D368" s="44">
        <v>3.92</v>
      </c>
      <c r="E368" s="44">
        <v>3.92</v>
      </c>
      <c r="F368" s="44">
        <v>3.92</v>
      </c>
      <c r="G368" s="44">
        <v>3.92</v>
      </c>
      <c r="H368" s="44">
        <v>3.92</v>
      </c>
      <c r="I368" s="44">
        <v>3.92</v>
      </c>
      <c r="J368" s="44">
        <v>3.92</v>
      </c>
      <c r="K368" s="44">
        <v>3.92</v>
      </c>
      <c r="L368" s="44">
        <v>3.92</v>
      </c>
      <c r="M368" s="44">
        <v>3.92</v>
      </c>
      <c r="N368" s="44">
        <v>3.92</v>
      </c>
      <c r="O368" s="44">
        <v>3.92</v>
      </c>
      <c r="P368" s="44">
        <v>3.92</v>
      </c>
      <c r="Q368" s="44">
        <v>3.92</v>
      </c>
      <c r="R368" s="44">
        <v>3.92</v>
      </c>
      <c r="S368" s="44">
        <v>3.92</v>
      </c>
      <c r="T368" s="44">
        <v>3.92</v>
      </c>
      <c r="U368" s="44">
        <v>3.92</v>
      </c>
      <c r="V368" s="44">
        <v>3.92</v>
      </c>
      <c r="W368" s="44">
        <v>3.92</v>
      </c>
      <c r="X368" s="44">
        <v>3.92</v>
      </c>
      <c r="Y368" s="44">
        <v>3.92</v>
      </c>
      <c r="Z368" s="44">
        <v>3.92</v>
      </c>
      <c r="AA368" s="44">
        <v>3.92</v>
      </c>
    </row>
    <row r="369" spans="1:27" ht="12.75" hidden="1" customHeight="1" outlineLevel="1" x14ac:dyDescent="0.2">
      <c r="A369" s="99" t="s">
        <v>1387</v>
      </c>
      <c r="B369" s="63" t="s">
        <v>81</v>
      </c>
      <c r="C369" s="43" t="s">
        <v>79</v>
      </c>
      <c r="D369" s="44">
        <f>$D$11</f>
        <v>216.36</v>
      </c>
      <c r="E369" s="44">
        <f t="shared" ref="E369:AA369" si="212">$D$11</f>
        <v>216.36</v>
      </c>
      <c r="F369" s="44">
        <f t="shared" si="212"/>
        <v>216.36</v>
      </c>
      <c r="G369" s="44">
        <f t="shared" si="212"/>
        <v>216.36</v>
      </c>
      <c r="H369" s="44">
        <f t="shared" si="212"/>
        <v>216.36</v>
      </c>
      <c r="I369" s="44">
        <f t="shared" si="212"/>
        <v>216.36</v>
      </c>
      <c r="J369" s="44">
        <f t="shared" si="212"/>
        <v>216.36</v>
      </c>
      <c r="K369" s="44">
        <f t="shared" si="212"/>
        <v>216.36</v>
      </c>
      <c r="L369" s="44">
        <f t="shared" si="212"/>
        <v>216.36</v>
      </c>
      <c r="M369" s="44">
        <f t="shared" si="212"/>
        <v>216.36</v>
      </c>
      <c r="N369" s="44">
        <f t="shared" si="212"/>
        <v>216.36</v>
      </c>
      <c r="O369" s="44">
        <f t="shared" si="212"/>
        <v>216.36</v>
      </c>
      <c r="P369" s="44">
        <f t="shared" si="212"/>
        <v>216.36</v>
      </c>
      <c r="Q369" s="44">
        <f t="shared" si="212"/>
        <v>216.36</v>
      </c>
      <c r="R369" s="44">
        <f>$D$11</f>
        <v>216.36</v>
      </c>
      <c r="S369" s="44">
        <f t="shared" si="212"/>
        <v>216.36</v>
      </c>
      <c r="T369" s="44">
        <f t="shared" si="212"/>
        <v>216.36</v>
      </c>
      <c r="U369" s="44">
        <f t="shared" si="212"/>
        <v>216.36</v>
      </c>
      <c r="V369" s="44">
        <f t="shared" si="212"/>
        <v>216.36</v>
      </c>
      <c r="W369" s="44">
        <f t="shared" si="212"/>
        <v>216.36</v>
      </c>
      <c r="X369" s="44">
        <f t="shared" si="212"/>
        <v>216.36</v>
      </c>
      <c r="Y369" s="44">
        <f t="shared" si="212"/>
        <v>216.36</v>
      </c>
      <c r="Z369" s="44">
        <f t="shared" si="212"/>
        <v>216.36</v>
      </c>
      <c r="AA369" s="44">
        <f t="shared" si="212"/>
        <v>216.36</v>
      </c>
    </row>
    <row r="370" spans="1:27" ht="12.75" customHeight="1" collapsed="1" x14ac:dyDescent="0.2">
      <c r="A370" s="98" t="s">
        <v>1388</v>
      </c>
      <c r="B370" s="28" t="str">
        <f>"10"&amp;"."&amp;$B$663&amp;"."&amp;$B$664</f>
        <v>10.08.2023</v>
      </c>
      <c r="C370" s="90" t="s">
        <v>76</v>
      </c>
      <c r="D370" s="91">
        <f>ROUND(((D371+D372+D374+D373)/1000),5)</f>
        <v>1.7457100000000001</v>
      </c>
      <c r="E370" s="91">
        <f>ROUND(((E371+E372+E374+E373)/1000),5)</f>
        <v>1.5067200000000001</v>
      </c>
      <c r="F370" s="91">
        <f>ROUND(((F371+F372+F374+F373)/1000),5)</f>
        <v>1.3862099999999999</v>
      </c>
      <c r="G370" s="91">
        <f t="shared" ref="G370:AA370" si="213">ROUND(((G371+G372+G374+G373)/1000),5)</f>
        <v>1.3340099999999999</v>
      </c>
      <c r="H370" s="91">
        <f t="shared" si="213"/>
        <v>1.30484</v>
      </c>
      <c r="I370" s="91">
        <f t="shared" si="213"/>
        <v>1.40015</v>
      </c>
      <c r="J370" s="91">
        <f t="shared" si="213"/>
        <v>1.56741</v>
      </c>
      <c r="K370" s="91">
        <f t="shared" si="213"/>
        <v>1.91235</v>
      </c>
      <c r="L370" s="91">
        <f t="shared" si="213"/>
        <v>2.1943199999999998</v>
      </c>
      <c r="M370" s="91">
        <f t="shared" si="213"/>
        <v>2.3401700000000001</v>
      </c>
      <c r="N370" s="91">
        <f t="shared" si="213"/>
        <v>2.4476100000000001</v>
      </c>
      <c r="O370" s="91">
        <f t="shared" si="213"/>
        <v>2.4516399999999998</v>
      </c>
      <c r="P370" s="91">
        <f t="shared" si="213"/>
        <v>2.4350100000000001</v>
      </c>
      <c r="Q370" s="91">
        <f t="shared" si="213"/>
        <v>2.4578000000000002</v>
      </c>
      <c r="R370" s="91">
        <f t="shared" si="213"/>
        <v>2.5085799999999998</v>
      </c>
      <c r="S370" s="91">
        <f t="shared" si="213"/>
        <v>2.5216500000000002</v>
      </c>
      <c r="T370" s="91">
        <f t="shared" si="213"/>
        <v>2.5059399999999998</v>
      </c>
      <c r="U370" s="91">
        <f t="shared" si="213"/>
        <v>2.4841000000000002</v>
      </c>
      <c r="V370" s="91">
        <f t="shared" si="213"/>
        <v>2.4634999999999998</v>
      </c>
      <c r="W370" s="91">
        <f t="shared" si="213"/>
        <v>2.34701</v>
      </c>
      <c r="X370" s="91">
        <f t="shared" si="213"/>
        <v>2.3271299999999999</v>
      </c>
      <c r="Y370" s="91">
        <f t="shared" si="213"/>
        <v>2.2705500000000001</v>
      </c>
      <c r="Z370" s="91">
        <f t="shared" si="213"/>
        <v>2.1040700000000001</v>
      </c>
      <c r="AA370" s="91">
        <f t="shared" si="213"/>
        <v>1.84554</v>
      </c>
    </row>
    <row r="371" spans="1:27" ht="12.75" hidden="1" customHeight="1" outlineLevel="1" x14ac:dyDescent="0.2">
      <c r="A371" s="99" t="s">
        <v>1389</v>
      </c>
      <c r="B371" s="63" t="s">
        <v>238</v>
      </c>
      <c r="C371" s="43" t="s">
        <v>79</v>
      </c>
      <c r="D371" s="44">
        <v>1308.4000000000001</v>
      </c>
      <c r="E371" s="44">
        <v>1069.4100000000001</v>
      </c>
      <c r="F371" s="44">
        <v>948.9</v>
      </c>
      <c r="G371" s="44">
        <v>896.7</v>
      </c>
      <c r="H371" s="44">
        <v>867.53</v>
      </c>
      <c r="I371" s="44">
        <v>962.84</v>
      </c>
      <c r="J371" s="44">
        <v>1130.0999999999999</v>
      </c>
      <c r="K371" s="44">
        <v>1475.04</v>
      </c>
      <c r="L371" s="44">
        <v>1757.01</v>
      </c>
      <c r="M371" s="44">
        <v>1902.86</v>
      </c>
      <c r="N371" s="44">
        <v>2010.3</v>
      </c>
      <c r="O371" s="44">
        <v>2014.33</v>
      </c>
      <c r="P371" s="44">
        <v>1997.7</v>
      </c>
      <c r="Q371" s="44">
        <v>2020.49</v>
      </c>
      <c r="R371" s="44">
        <v>2071.27</v>
      </c>
      <c r="S371" s="44">
        <v>2084.34</v>
      </c>
      <c r="T371" s="44">
        <v>2068.63</v>
      </c>
      <c r="U371" s="44">
        <v>2046.79</v>
      </c>
      <c r="V371" s="44">
        <v>2026.19</v>
      </c>
      <c r="W371" s="44">
        <v>1909.7</v>
      </c>
      <c r="X371" s="44">
        <v>1889.82</v>
      </c>
      <c r="Y371" s="44">
        <v>1833.24</v>
      </c>
      <c r="Z371" s="44">
        <v>1666.76</v>
      </c>
      <c r="AA371" s="44">
        <v>1408.23</v>
      </c>
    </row>
    <row r="372" spans="1:27" ht="12.75" hidden="1" customHeight="1" outlineLevel="1" x14ac:dyDescent="0.2">
      <c r="A372" s="99" t="s">
        <v>1390</v>
      </c>
      <c r="B372" s="63" t="s">
        <v>90</v>
      </c>
      <c r="C372" s="43" t="s">
        <v>79</v>
      </c>
      <c r="D372" s="44">
        <f>$D$327</f>
        <v>217.03</v>
      </c>
      <c r="E372" s="44">
        <f t="shared" ref="E372:AA372" si="214">$D$327</f>
        <v>217.03</v>
      </c>
      <c r="F372" s="44">
        <f t="shared" si="214"/>
        <v>217.03</v>
      </c>
      <c r="G372" s="44">
        <f t="shared" si="214"/>
        <v>217.03</v>
      </c>
      <c r="H372" s="44">
        <f t="shared" si="214"/>
        <v>217.03</v>
      </c>
      <c r="I372" s="44">
        <f t="shared" si="214"/>
        <v>217.03</v>
      </c>
      <c r="J372" s="44">
        <f t="shared" si="214"/>
        <v>217.03</v>
      </c>
      <c r="K372" s="44">
        <f t="shared" si="214"/>
        <v>217.03</v>
      </c>
      <c r="L372" s="44">
        <f t="shared" si="214"/>
        <v>217.03</v>
      </c>
      <c r="M372" s="44">
        <f t="shared" si="214"/>
        <v>217.03</v>
      </c>
      <c r="N372" s="44">
        <f t="shared" si="214"/>
        <v>217.03</v>
      </c>
      <c r="O372" s="44">
        <f t="shared" si="214"/>
        <v>217.03</v>
      </c>
      <c r="P372" s="44">
        <f t="shared" si="214"/>
        <v>217.03</v>
      </c>
      <c r="Q372" s="44">
        <f t="shared" si="214"/>
        <v>217.03</v>
      </c>
      <c r="R372" s="44">
        <f t="shared" si="214"/>
        <v>217.03</v>
      </c>
      <c r="S372" s="44">
        <f t="shared" si="214"/>
        <v>217.03</v>
      </c>
      <c r="T372" s="44">
        <f t="shared" si="214"/>
        <v>217.03</v>
      </c>
      <c r="U372" s="44">
        <f t="shared" si="214"/>
        <v>217.03</v>
      </c>
      <c r="V372" s="44">
        <f t="shared" si="214"/>
        <v>217.03</v>
      </c>
      <c r="W372" s="44">
        <f t="shared" si="214"/>
        <v>217.03</v>
      </c>
      <c r="X372" s="44">
        <f t="shared" si="214"/>
        <v>217.03</v>
      </c>
      <c r="Y372" s="44">
        <f t="shared" si="214"/>
        <v>217.03</v>
      </c>
      <c r="Z372" s="44">
        <f t="shared" si="214"/>
        <v>217.03</v>
      </c>
      <c r="AA372" s="44">
        <f t="shared" si="214"/>
        <v>217.03</v>
      </c>
    </row>
    <row r="373" spans="1:27" ht="12.75" hidden="1" customHeight="1" outlineLevel="1" x14ac:dyDescent="0.2">
      <c r="A373" s="99" t="s">
        <v>1391</v>
      </c>
      <c r="B373" s="63" t="s">
        <v>83</v>
      </c>
      <c r="C373" s="43" t="s">
        <v>79</v>
      </c>
      <c r="D373" s="44">
        <v>3.92</v>
      </c>
      <c r="E373" s="44">
        <v>3.92</v>
      </c>
      <c r="F373" s="44">
        <v>3.92</v>
      </c>
      <c r="G373" s="44">
        <v>3.92</v>
      </c>
      <c r="H373" s="44">
        <v>3.92</v>
      </c>
      <c r="I373" s="44">
        <v>3.92</v>
      </c>
      <c r="J373" s="44">
        <v>3.92</v>
      </c>
      <c r="K373" s="44">
        <v>3.92</v>
      </c>
      <c r="L373" s="44">
        <v>3.92</v>
      </c>
      <c r="M373" s="44">
        <v>3.92</v>
      </c>
      <c r="N373" s="44">
        <v>3.92</v>
      </c>
      <c r="O373" s="44">
        <v>3.92</v>
      </c>
      <c r="P373" s="44">
        <v>3.92</v>
      </c>
      <c r="Q373" s="44">
        <v>3.92</v>
      </c>
      <c r="R373" s="44">
        <v>3.92</v>
      </c>
      <c r="S373" s="44">
        <v>3.92</v>
      </c>
      <c r="T373" s="44">
        <v>3.92</v>
      </c>
      <c r="U373" s="44">
        <v>3.92</v>
      </c>
      <c r="V373" s="44">
        <v>3.92</v>
      </c>
      <c r="W373" s="44">
        <v>3.92</v>
      </c>
      <c r="X373" s="44">
        <v>3.92</v>
      </c>
      <c r="Y373" s="44">
        <v>3.92</v>
      </c>
      <c r="Z373" s="44">
        <v>3.92</v>
      </c>
      <c r="AA373" s="44">
        <v>3.92</v>
      </c>
    </row>
    <row r="374" spans="1:27" ht="12.75" hidden="1" customHeight="1" outlineLevel="1" x14ac:dyDescent="0.2">
      <c r="A374" s="99" t="s">
        <v>1392</v>
      </c>
      <c r="B374" s="63" t="s">
        <v>81</v>
      </c>
      <c r="C374" s="43" t="s">
        <v>79</v>
      </c>
      <c r="D374" s="44">
        <f>$D$11</f>
        <v>216.36</v>
      </c>
      <c r="E374" s="44">
        <f t="shared" ref="E374:AA374" si="215">$D$11</f>
        <v>216.36</v>
      </c>
      <c r="F374" s="44">
        <f t="shared" si="215"/>
        <v>216.36</v>
      </c>
      <c r="G374" s="44">
        <f t="shared" si="215"/>
        <v>216.36</v>
      </c>
      <c r="H374" s="44">
        <f t="shared" si="215"/>
        <v>216.36</v>
      </c>
      <c r="I374" s="44">
        <f t="shared" si="215"/>
        <v>216.36</v>
      </c>
      <c r="J374" s="44">
        <f t="shared" si="215"/>
        <v>216.36</v>
      </c>
      <c r="K374" s="44">
        <f t="shared" si="215"/>
        <v>216.36</v>
      </c>
      <c r="L374" s="44">
        <f t="shared" si="215"/>
        <v>216.36</v>
      </c>
      <c r="M374" s="44">
        <f t="shared" si="215"/>
        <v>216.36</v>
      </c>
      <c r="N374" s="44">
        <f t="shared" si="215"/>
        <v>216.36</v>
      </c>
      <c r="O374" s="44">
        <f t="shared" si="215"/>
        <v>216.36</v>
      </c>
      <c r="P374" s="44">
        <f t="shared" si="215"/>
        <v>216.36</v>
      </c>
      <c r="Q374" s="44">
        <f t="shared" si="215"/>
        <v>216.36</v>
      </c>
      <c r="R374" s="44">
        <f>$D$11</f>
        <v>216.36</v>
      </c>
      <c r="S374" s="44">
        <f t="shared" si="215"/>
        <v>216.36</v>
      </c>
      <c r="T374" s="44">
        <f t="shared" si="215"/>
        <v>216.36</v>
      </c>
      <c r="U374" s="44">
        <f t="shared" si="215"/>
        <v>216.36</v>
      </c>
      <c r="V374" s="44">
        <f t="shared" si="215"/>
        <v>216.36</v>
      </c>
      <c r="W374" s="44">
        <f t="shared" si="215"/>
        <v>216.36</v>
      </c>
      <c r="X374" s="44">
        <f t="shared" si="215"/>
        <v>216.36</v>
      </c>
      <c r="Y374" s="44">
        <f t="shared" si="215"/>
        <v>216.36</v>
      </c>
      <c r="Z374" s="44">
        <f t="shared" si="215"/>
        <v>216.36</v>
      </c>
      <c r="AA374" s="44">
        <f t="shared" si="215"/>
        <v>216.36</v>
      </c>
    </row>
    <row r="375" spans="1:27" ht="12.75" customHeight="1" collapsed="1" x14ac:dyDescent="0.2">
      <c r="A375" s="98" t="s">
        <v>1393</v>
      </c>
      <c r="B375" s="28" t="str">
        <f>"11"&amp;"."&amp;$B$663&amp;"."&amp;$B$664</f>
        <v>11.08.2023</v>
      </c>
      <c r="C375" s="90" t="s">
        <v>76</v>
      </c>
      <c r="D375" s="91">
        <f>ROUND(((D376+D377+D379+D378)/1000),5)</f>
        <v>1.5894900000000001</v>
      </c>
      <c r="E375" s="91">
        <f>ROUND(((E376+E377+E379+E378)/1000),5)</f>
        <v>1.3734299999999999</v>
      </c>
      <c r="F375" s="91">
        <f>ROUND(((F376+F377+F379+F378)/1000),5)</f>
        <v>1.2818000000000001</v>
      </c>
      <c r="G375" s="91">
        <f t="shared" ref="G375:AA375" si="216">ROUND(((G376+G377+G379+G378)/1000),5)</f>
        <v>1.2356199999999999</v>
      </c>
      <c r="H375" s="91">
        <f t="shared" si="216"/>
        <v>0.48481999999999997</v>
      </c>
      <c r="I375" s="91">
        <f t="shared" si="216"/>
        <v>1.24722</v>
      </c>
      <c r="J375" s="91">
        <f t="shared" si="216"/>
        <v>1.3886400000000001</v>
      </c>
      <c r="K375" s="91">
        <f t="shared" si="216"/>
        <v>1.8688100000000001</v>
      </c>
      <c r="L375" s="91">
        <f t="shared" si="216"/>
        <v>2.1344699999999999</v>
      </c>
      <c r="M375" s="91">
        <f t="shared" si="216"/>
        <v>2.3529</v>
      </c>
      <c r="N375" s="91">
        <f t="shared" si="216"/>
        <v>2.4191199999999999</v>
      </c>
      <c r="O375" s="91">
        <f t="shared" si="216"/>
        <v>2.40808</v>
      </c>
      <c r="P375" s="91">
        <f t="shared" si="216"/>
        <v>2.43479</v>
      </c>
      <c r="Q375" s="91">
        <f t="shared" si="216"/>
        <v>2.5030100000000002</v>
      </c>
      <c r="R375" s="91">
        <f t="shared" si="216"/>
        <v>2.58365</v>
      </c>
      <c r="S375" s="91">
        <f t="shared" si="216"/>
        <v>2.5564399999999998</v>
      </c>
      <c r="T375" s="91">
        <f t="shared" si="216"/>
        <v>2.5609700000000002</v>
      </c>
      <c r="U375" s="91">
        <f t="shared" si="216"/>
        <v>2.5550600000000001</v>
      </c>
      <c r="V375" s="91">
        <f t="shared" si="216"/>
        <v>2.5299800000000001</v>
      </c>
      <c r="W375" s="91">
        <f t="shared" si="216"/>
        <v>2.5183599999999999</v>
      </c>
      <c r="X375" s="91">
        <f t="shared" si="216"/>
        <v>2.5342699999999998</v>
      </c>
      <c r="Y375" s="91">
        <f t="shared" si="216"/>
        <v>2.5237099999999999</v>
      </c>
      <c r="Z375" s="91">
        <f t="shared" si="216"/>
        <v>2.2942800000000001</v>
      </c>
      <c r="AA375" s="91">
        <f t="shared" si="216"/>
        <v>1.94441</v>
      </c>
    </row>
    <row r="376" spans="1:27" ht="12.75" hidden="1" customHeight="1" outlineLevel="1" x14ac:dyDescent="0.2">
      <c r="A376" s="99" t="s">
        <v>1394</v>
      </c>
      <c r="B376" s="63" t="s">
        <v>238</v>
      </c>
      <c r="C376" s="43" t="s">
        <v>79</v>
      </c>
      <c r="D376" s="44">
        <v>1152.18</v>
      </c>
      <c r="E376" s="44">
        <v>936.12</v>
      </c>
      <c r="F376" s="44">
        <v>844.49</v>
      </c>
      <c r="G376" s="44">
        <v>798.31</v>
      </c>
      <c r="H376" s="44">
        <v>47.51</v>
      </c>
      <c r="I376" s="44">
        <v>809.91</v>
      </c>
      <c r="J376" s="44">
        <v>951.33</v>
      </c>
      <c r="K376" s="44">
        <v>1431.5</v>
      </c>
      <c r="L376" s="44">
        <v>1697.16</v>
      </c>
      <c r="M376" s="44">
        <v>1915.59</v>
      </c>
      <c r="N376" s="44">
        <v>1981.81</v>
      </c>
      <c r="O376" s="44">
        <v>1970.77</v>
      </c>
      <c r="P376" s="44">
        <v>1997.48</v>
      </c>
      <c r="Q376" s="44">
        <v>2065.6999999999998</v>
      </c>
      <c r="R376" s="44">
        <v>2146.34</v>
      </c>
      <c r="S376" s="44">
        <v>2119.13</v>
      </c>
      <c r="T376" s="44">
        <v>2123.66</v>
      </c>
      <c r="U376" s="44">
        <v>2117.75</v>
      </c>
      <c r="V376" s="44">
        <v>2092.67</v>
      </c>
      <c r="W376" s="44">
        <v>2081.0500000000002</v>
      </c>
      <c r="X376" s="44">
        <v>2096.96</v>
      </c>
      <c r="Y376" s="44">
        <v>2086.4</v>
      </c>
      <c r="Z376" s="44">
        <v>1856.97</v>
      </c>
      <c r="AA376" s="44">
        <v>1507.1</v>
      </c>
    </row>
    <row r="377" spans="1:27" ht="12.75" hidden="1" customHeight="1" outlineLevel="1" x14ac:dyDescent="0.2">
      <c r="A377" s="99" t="s">
        <v>1395</v>
      </c>
      <c r="B377" s="63" t="s">
        <v>90</v>
      </c>
      <c r="C377" s="43" t="s">
        <v>79</v>
      </c>
      <c r="D377" s="44">
        <f>$D$327</f>
        <v>217.03</v>
      </c>
      <c r="E377" s="44">
        <f t="shared" ref="E377:AA377" si="217">$D$327</f>
        <v>217.03</v>
      </c>
      <c r="F377" s="44">
        <f t="shared" si="217"/>
        <v>217.03</v>
      </c>
      <c r="G377" s="44">
        <f t="shared" si="217"/>
        <v>217.03</v>
      </c>
      <c r="H377" s="44">
        <f t="shared" si="217"/>
        <v>217.03</v>
      </c>
      <c r="I377" s="44">
        <f t="shared" si="217"/>
        <v>217.03</v>
      </c>
      <c r="J377" s="44">
        <f t="shared" si="217"/>
        <v>217.03</v>
      </c>
      <c r="K377" s="44">
        <f t="shared" si="217"/>
        <v>217.03</v>
      </c>
      <c r="L377" s="44">
        <f t="shared" si="217"/>
        <v>217.03</v>
      </c>
      <c r="M377" s="44">
        <f t="shared" si="217"/>
        <v>217.03</v>
      </c>
      <c r="N377" s="44">
        <f t="shared" si="217"/>
        <v>217.03</v>
      </c>
      <c r="O377" s="44">
        <f t="shared" si="217"/>
        <v>217.03</v>
      </c>
      <c r="P377" s="44">
        <f t="shared" si="217"/>
        <v>217.03</v>
      </c>
      <c r="Q377" s="44">
        <f t="shared" si="217"/>
        <v>217.03</v>
      </c>
      <c r="R377" s="44">
        <f t="shared" si="217"/>
        <v>217.03</v>
      </c>
      <c r="S377" s="44">
        <f t="shared" si="217"/>
        <v>217.03</v>
      </c>
      <c r="T377" s="44">
        <f t="shared" si="217"/>
        <v>217.03</v>
      </c>
      <c r="U377" s="44">
        <f t="shared" si="217"/>
        <v>217.03</v>
      </c>
      <c r="V377" s="44">
        <f t="shared" si="217"/>
        <v>217.03</v>
      </c>
      <c r="W377" s="44">
        <f t="shared" si="217"/>
        <v>217.03</v>
      </c>
      <c r="X377" s="44">
        <f t="shared" si="217"/>
        <v>217.03</v>
      </c>
      <c r="Y377" s="44">
        <f t="shared" si="217"/>
        <v>217.03</v>
      </c>
      <c r="Z377" s="44">
        <f t="shared" si="217"/>
        <v>217.03</v>
      </c>
      <c r="AA377" s="44">
        <f t="shared" si="217"/>
        <v>217.03</v>
      </c>
    </row>
    <row r="378" spans="1:27" ht="12.75" hidden="1" customHeight="1" outlineLevel="1" x14ac:dyDescent="0.2">
      <c r="A378" s="99" t="s">
        <v>1396</v>
      </c>
      <c r="B378" s="63" t="s">
        <v>83</v>
      </c>
      <c r="C378" s="43" t="s">
        <v>79</v>
      </c>
      <c r="D378" s="44">
        <v>3.92</v>
      </c>
      <c r="E378" s="44">
        <v>3.92</v>
      </c>
      <c r="F378" s="44">
        <v>3.92</v>
      </c>
      <c r="G378" s="44">
        <v>3.92</v>
      </c>
      <c r="H378" s="44">
        <v>3.92</v>
      </c>
      <c r="I378" s="44">
        <v>3.92</v>
      </c>
      <c r="J378" s="44">
        <v>3.92</v>
      </c>
      <c r="K378" s="44">
        <v>3.92</v>
      </c>
      <c r="L378" s="44">
        <v>3.92</v>
      </c>
      <c r="M378" s="44">
        <v>3.92</v>
      </c>
      <c r="N378" s="44">
        <v>3.92</v>
      </c>
      <c r="O378" s="44">
        <v>3.92</v>
      </c>
      <c r="P378" s="44">
        <v>3.92</v>
      </c>
      <c r="Q378" s="44">
        <v>3.92</v>
      </c>
      <c r="R378" s="44">
        <v>3.92</v>
      </c>
      <c r="S378" s="44">
        <v>3.92</v>
      </c>
      <c r="T378" s="44">
        <v>3.92</v>
      </c>
      <c r="U378" s="44">
        <v>3.92</v>
      </c>
      <c r="V378" s="44">
        <v>3.92</v>
      </c>
      <c r="W378" s="44">
        <v>3.92</v>
      </c>
      <c r="X378" s="44">
        <v>3.92</v>
      </c>
      <c r="Y378" s="44">
        <v>3.92</v>
      </c>
      <c r="Z378" s="44">
        <v>3.92</v>
      </c>
      <c r="AA378" s="44">
        <v>3.92</v>
      </c>
    </row>
    <row r="379" spans="1:27" ht="12.75" hidden="1" customHeight="1" outlineLevel="1" x14ac:dyDescent="0.2">
      <c r="A379" s="99" t="s">
        <v>1397</v>
      </c>
      <c r="B379" s="63" t="s">
        <v>81</v>
      </c>
      <c r="C379" s="43" t="s">
        <v>79</v>
      </c>
      <c r="D379" s="44">
        <f>$D$11</f>
        <v>216.36</v>
      </c>
      <c r="E379" s="44">
        <f t="shared" ref="E379:AA379" si="218">$D$11</f>
        <v>216.36</v>
      </c>
      <c r="F379" s="44">
        <f t="shared" si="218"/>
        <v>216.36</v>
      </c>
      <c r="G379" s="44">
        <f t="shared" si="218"/>
        <v>216.36</v>
      </c>
      <c r="H379" s="44">
        <f t="shared" si="218"/>
        <v>216.36</v>
      </c>
      <c r="I379" s="44">
        <f t="shared" si="218"/>
        <v>216.36</v>
      </c>
      <c r="J379" s="44">
        <f t="shared" si="218"/>
        <v>216.36</v>
      </c>
      <c r="K379" s="44">
        <f t="shared" si="218"/>
        <v>216.36</v>
      </c>
      <c r="L379" s="44">
        <f t="shared" si="218"/>
        <v>216.36</v>
      </c>
      <c r="M379" s="44">
        <f t="shared" si="218"/>
        <v>216.36</v>
      </c>
      <c r="N379" s="44">
        <f t="shared" si="218"/>
        <v>216.36</v>
      </c>
      <c r="O379" s="44">
        <f t="shared" si="218"/>
        <v>216.36</v>
      </c>
      <c r="P379" s="44">
        <f t="shared" si="218"/>
        <v>216.36</v>
      </c>
      <c r="Q379" s="44">
        <f t="shared" si="218"/>
        <v>216.36</v>
      </c>
      <c r="R379" s="44">
        <f>$D$11</f>
        <v>216.36</v>
      </c>
      <c r="S379" s="44">
        <f t="shared" si="218"/>
        <v>216.36</v>
      </c>
      <c r="T379" s="44">
        <f t="shared" si="218"/>
        <v>216.36</v>
      </c>
      <c r="U379" s="44">
        <f t="shared" si="218"/>
        <v>216.36</v>
      </c>
      <c r="V379" s="44">
        <f t="shared" si="218"/>
        <v>216.36</v>
      </c>
      <c r="W379" s="44">
        <f t="shared" si="218"/>
        <v>216.36</v>
      </c>
      <c r="X379" s="44">
        <f t="shared" si="218"/>
        <v>216.36</v>
      </c>
      <c r="Y379" s="44">
        <f t="shared" si="218"/>
        <v>216.36</v>
      </c>
      <c r="Z379" s="44">
        <f t="shared" si="218"/>
        <v>216.36</v>
      </c>
      <c r="AA379" s="44">
        <f t="shared" si="218"/>
        <v>216.36</v>
      </c>
    </row>
    <row r="380" spans="1:27" ht="12.75" customHeight="1" collapsed="1" x14ac:dyDescent="0.2">
      <c r="A380" s="98" t="s">
        <v>1398</v>
      </c>
      <c r="B380" s="28" t="str">
        <f>"12"&amp;"."&amp;$B$663&amp;"."&amp;$B$664</f>
        <v>12.08.2023</v>
      </c>
      <c r="C380" s="90" t="s">
        <v>76</v>
      </c>
      <c r="D380" s="91">
        <f>ROUND(((D381+D382+D384+D383)/1000),5)</f>
        <v>1.81932</v>
      </c>
      <c r="E380" s="91">
        <f>ROUND(((E381+E382+E384+E383)/1000),5)</f>
        <v>1.7420100000000001</v>
      </c>
      <c r="F380" s="91">
        <f>ROUND(((F381+F382+F384+F383)/1000),5)</f>
        <v>1.55629</v>
      </c>
      <c r="G380" s="91">
        <f t="shared" ref="G380:AA380" si="219">ROUND(((G381+G382+G384+G383)/1000),5)</f>
        <v>1.4531700000000001</v>
      </c>
      <c r="H380" s="91">
        <f t="shared" si="219"/>
        <v>1.41191</v>
      </c>
      <c r="I380" s="91">
        <f t="shared" si="219"/>
        <v>1.43353</v>
      </c>
      <c r="J380" s="91">
        <f t="shared" si="219"/>
        <v>1.5088900000000001</v>
      </c>
      <c r="K380" s="91">
        <f t="shared" si="219"/>
        <v>1.82002</v>
      </c>
      <c r="L380" s="91">
        <f t="shared" si="219"/>
        <v>2.1762299999999999</v>
      </c>
      <c r="M380" s="91">
        <f t="shared" si="219"/>
        <v>2.4523700000000002</v>
      </c>
      <c r="N380" s="91">
        <f t="shared" si="219"/>
        <v>2.5173899999999998</v>
      </c>
      <c r="O380" s="91">
        <f t="shared" si="219"/>
        <v>2.5313599999999998</v>
      </c>
      <c r="P380" s="91">
        <f t="shared" si="219"/>
        <v>2.5324499999999999</v>
      </c>
      <c r="Q380" s="91">
        <f t="shared" si="219"/>
        <v>2.5514199999999998</v>
      </c>
      <c r="R380" s="91">
        <f t="shared" si="219"/>
        <v>2.5476299999999998</v>
      </c>
      <c r="S380" s="91">
        <f t="shared" si="219"/>
        <v>2.5345399999999998</v>
      </c>
      <c r="T380" s="91">
        <f t="shared" si="219"/>
        <v>2.4805700000000002</v>
      </c>
      <c r="U380" s="91">
        <f t="shared" si="219"/>
        <v>2.36626</v>
      </c>
      <c r="V380" s="91">
        <f t="shared" si="219"/>
        <v>2.3344200000000002</v>
      </c>
      <c r="W380" s="91">
        <f t="shared" si="219"/>
        <v>2.22418</v>
      </c>
      <c r="X380" s="91">
        <f t="shared" si="219"/>
        <v>2.2236400000000001</v>
      </c>
      <c r="Y380" s="91">
        <f t="shared" si="219"/>
        <v>2.2598799999999999</v>
      </c>
      <c r="Z380" s="91">
        <f t="shared" si="219"/>
        <v>2.18669</v>
      </c>
      <c r="AA380" s="91">
        <f t="shared" si="219"/>
        <v>1.9245699999999999</v>
      </c>
    </row>
    <row r="381" spans="1:27" ht="12.75" hidden="1" customHeight="1" outlineLevel="1" x14ac:dyDescent="0.2">
      <c r="A381" s="99" t="s">
        <v>1399</v>
      </c>
      <c r="B381" s="63" t="s">
        <v>238</v>
      </c>
      <c r="C381" s="43" t="s">
        <v>79</v>
      </c>
      <c r="D381" s="44">
        <v>1382.01</v>
      </c>
      <c r="E381" s="44">
        <v>1304.7</v>
      </c>
      <c r="F381" s="44">
        <v>1118.98</v>
      </c>
      <c r="G381" s="44">
        <v>1015.86</v>
      </c>
      <c r="H381" s="44">
        <v>974.6</v>
      </c>
      <c r="I381" s="44">
        <v>996.22</v>
      </c>
      <c r="J381" s="44">
        <v>1071.58</v>
      </c>
      <c r="K381" s="44">
        <v>1382.71</v>
      </c>
      <c r="L381" s="44">
        <v>1738.92</v>
      </c>
      <c r="M381" s="44">
        <v>2015.06</v>
      </c>
      <c r="N381" s="44">
        <v>2080.08</v>
      </c>
      <c r="O381" s="44">
        <v>2094.0500000000002</v>
      </c>
      <c r="P381" s="44">
        <v>2095.14</v>
      </c>
      <c r="Q381" s="44">
        <v>2114.11</v>
      </c>
      <c r="R381" s="44">
        <v>2110.3200000000002</v>
      </c>
      <c r="S381" s="44">
        <v>2097.23</v>
      </c>
      <c r="T381" s="44">
        <v>2043.26</v>
      </c>
      <c r="U381" s="44">
        <v>1928.95</v>
      </c>
      <c r="V381" s="44">
        <v>1897.11</v>
      </c>
      <c r="W381" s="44">
        <v>1786.87</v>
      </c>
      <c r="X381" s="44">
        <v>1786.33</v>
      </c>
      <c r="Y381" s="44">
        <v>1822.57</v>
      </c>
      <c r="Z381" s="44">
        <v>1749.38</v>
      </c>
      <c r="AA381" s="44">
        <v>1487.26</v>
      </c>
    </row>
    <row r="382" spans="1:27" ht="12.75" hidden="1" customHeight="1" outlineLevel="1" x14ac:dyDescent="0.2">
      <c r="A382" s="99" t="s">
        <v>1400</v>
      </c>
      <c r="B382" s="63" t="s">
        <v>90</v>
      </c>
      <c r="C382" s="43" t="s">
        <v>79</v>
      </c>
      <c r="D382" s="44">
        <f>$D$327</f>
        <v>217.03</v>
      </c>
      <c r="E382" s="44">
        <f t="shared" ref="E382:AA382" si="220">$D$327</f>
        <v>217.03</v>
      </c>
      <c r="F382" s="44">
        <f t="shared" si="220"/>
        <v>217.03</v>
      </c>
      <c r="G382" s="44">
        <f t="shared" si="220"/>
        <v>217.03</v>
      </c>
      <c r="H382" s="44">
        <f t="shared" si="220"/>
        <v>217.03</v>
      </c>
      <c r="I382" s="44">
        <f t="shared" si="220"/>
        <v>217.03</v>
      </c>
      <c r="J382" s="44">
        <f t="shared" si="220"/>
        <v>217.03</v>
      </c>
      <c r="K382" s="44">
        <f t="shared" si="220"/>
        <v>217.03</v>
      </c>
      <c r="L382" s="44">
        <f t="shared" si="220"/>
        <v>217.03</v>
      </c>
      <c r="M382" s="44">
        <f t="shared" si="220"/>
        <v>217.03</v>
      </c>
      <c r="N382" s="44">
        <f t="shared" si="220"/>
        <v>217.03</v>
      </c>
      <c r="O382" s="44">
        <f t="shared" si="220"/>
        <v>217.03</v>
      </c>
      <c r="P382" s="44">
        <f t="shared" si="220"/>
        <v>217.03</v>
      </c>
      <c r="Q382" s="44">
        <f t="shared" si="220"/>
        <v>217.03</v>
      </c>
      <c r="R382" s="44">
        <f t="shared" si="220"/>
        <v>217.03</v>
      </c>
      <c r="S382" s="44">
        <f t="shared" si="220"/>
        <v>217.03</v>
      </c>
      <c r="T382" s="44">
        <f t="shared" si="220"/>
        <v>217.03</v>
      </c>
      <c r="U382" s="44">
        <f t="shared" si="220"/>
        <v>217.03</v>
      </c>
      <c r="V382" s="44">
        <f t="shared" si="220"/>
        <v>217.03</v>
      </c>
      <c r="W382" s="44">
        <f t="shared" si="220"/>
        <v>217.03</v>
      </c>
      <c r="X382" s="44">
        <f t="shared" si="220"/>
        <v>217.03</v>
      </c>
      <c r="Y382" s="44">
        <f t="shared" si="220"/>
        <v>217.03</v>
      </c>
      <c r="Z382" s="44">
        <f t="shared" si="220"/>
        <v>217.03</v>
      </c>
      <c r="AA382" s="44">
        <f t="shared" si="220"/>
        <v>217.03</v>
      </c>
    </row>
    <row r="383" spans="1:27" ht="12.75" hidden="1" customHeight="1" outlineLevel="1" x14ac:dyDescent="0.2">
      <c r="A383" s="99" t="s">
        <v>1401</v>
      </c>
      <c r="B383" s="63" t="s">
        <v>83</v>
      </c>
      <c r="C383" s="43" t="s">
        <v>79</v>
      </c>
      <c r="D383" s="44">
        <v>3.92</v>
      </c>
      <c r="E383" s="44">
        <v>3.92</v>
      </c>
      <c r="F383" s="44">
        <v>3.92</v>
      </c>
      <c r="G383" s="44">
        <v>3.92</v>
      </c>
      <c r="H383" s="44">
        <v>3.92</v>
      </c>
      <c r="I383" s="44">
        <v>3.92</v>
      </c>
      <c r="J383" s="44">
        <v>3.92</v>
      </c>
      <c r="K383" s="44">
        <v>3.92</v>
      </c>
      <c r="L383" s="44">
        <v>3.92</v>
      </c>
      <c r="M383" s="44">
        <v>3.92</v>
      </c>
      <c r="N383" s="44">
        <v>3.92</v>
      </c>
      <c r="O383" s="44">
        <v>3.92</v>
      </c>
      <c r="P383" s="44">
        <v>3.92</v>
      </c>
      <c r="Q383" s="44">
        <v>3.92</v>
      </c>
      <c r="R383" s="44">
        <v>3.92</v>
      </c>
      <c r="S383" s="44">
        <v>3.92</v>
      </c>
      <c r="T383" s="44">
        <v>3.92</v>
      </c>
      <c r="U383" s="44">
        <v>3.92</v>
      </c>
      <c r="V383" s="44">
        <v>3.92</v>
      </c>
      <c r="W383" s="44">
        <v>3.92</v>
      </c>
      <c r="X383" s="44">
        <v>3.92</v>
      </c>
      <c r="Y383" s="44">
        <v>3.92</v>
      </c>
      <c r="Z383" s="44">
        <v>3.92</v>
      </c>
      <c r="AA383" s="44">
        <v>3.92</v>
      </c>
    </row>
    <row r="384" spans="1:27" ht="12.75" hidden="1" customHeight="1" outlineLevel="1" x14ac:dyDescent="0.2">
      <c r="A384" s="99" t="s">
        <v>1402</v>
      </c>
      <c r="B384" s="63" t="s">
        <v>81</v>
      </c>
      <c r="C384" s="43" t="s">
        <v>79</v>
      </c>
      <c r="D384" s="44">
        <f>$D$11</f>
        <v>216.36</v>
      </c>
      <c r="E384" s="44">
        <f t="shared" ref="E384:AA384" si="221">$D$11</f>
        <v>216.36</v>
      </c>
      <c r="F384" s="44">
        <f t="shared" si="221"/>
        <v>216.36</v>
      </c>
      <c r="G384" s="44">
        <f t="shared" si="221"/>
        <v>216.36</v>
      </c>
      <c r="H384" s="44">
        <f t="shared" si="221"/>
        <v>216.36</v>
      </c>
      <c r="I384" s="44">
        <f t="shared" si="221"/>
        <v>216.36</v>
      </c>
      <c r="J384" s="44">
        <f t="shared" si="221"/>
        <v>216.36</v>
      </c>
      <c r="K384" s="44">
        <f t="shared" si="221"/>
        <v>216.36</v>
      </c>
      <c r="L384" s="44">
        <f t="shared" si="221"/>
        <v>216.36</v>
      </c>
      <c r="M384" s="44">
        <f t="shared" si="221"/>
        <v>216.36</v>
      </c>
      <c r="N384" s="44">
        <f t="shared" si="221"/>
        <v>216.36</v>
      </c>
      <c r="O384" s="44">
        <f t="shared" si="221"/>
        <v>216.36</v>
      </c>
      <c r="P384" s="44">
        <f t="shared" si="221"/>
        <v>216.36</v>
      </c>
      <c r="Q384" s="44">
        <f t="shared" si="221"/>
        <v>216.36</v>
      </c>
      <c r="R384" s="44">
        <f>$D$11</f>
        <v>216.36</v>
      </c>
      <c r="S384" s="44">
        <f t="shared" si="221"/>
        <v>216.36</v>
      </c>
      <c r="T384" s="44">
        <f t="shared" si="221"/>
        <v>216.36</v>
      </c>
      <c r="U384" s="44">
        <f t="shared" si="221"/>
        <v>216.36</v>
      </c>
      <c r="V384" s="44">
        <f t="shared" si="221"/>
        <v>216.36</v>
      </c>
      <c r="W384" s="44">
        <f t="shared" si="221"/>
        <v>216.36</v>
      </c>
      <c r="X384" s="44">
        <f t="shared" si="221"/>
        <v>216.36</v>
      </c>
      <c r="Y384" s="44">
        <f t="shared" si="221"/>
        <v>216.36</v>
      </c>
      <c r="Z384" s="44">
        <f t="shared" si="221"/>
        <v>216.36</v>
      </c>
      <c r="AA384" s="44">
        <f t="shared" si="221"/>
        <v>216.36</v>
      </c>
    </row>
    <row r="385" spans="1:27" ht="12.75" customHeight="1" collapsed="1" x14ac:dyDescent="0.2">
      <c r="A385" s="98" t="s">
        <v>1403</v>
      </c>
      <c r="B385" s="28" t="str">
        <f>"13"&amp;"."&amp;$B$663&amp;"."&amp;$B$664</f>
        <v>13.08.2023</v>
      </c>
      <c r="C385" s="90" t="s">
        <v>76</v>
      </c>
      <c r="D385" s="91">
        <f>ROUND(((D386+D387+D389+D388)/1000),5)</f>
        <v>1.78884</v>
      </c>
      <c r="E385" s="91">
        <f>ROUND(((E386+E387+E389+E388)/1000),5)</f>
        <v>1.6247199999999999</v>
      </c>
      <c r="F385" s="91">
        <f>ROUND(((F386+F387+F389+F388)/1000),5)</f>
        <v>1.4687699999999999</v>
      </c>
      <c r="G385" s="91">
        <f t="shared" ref="G385:AA385" si="222">ROUND(((G386+G387+G389+G388)/1000),5)</f>
        <v>1.39439</v>
      </c>
      <c r="H385" s="91">
        <f t="shared" si="222"/>
        <v>1.33819</v>
      </c>
      <c r="I385" s="91">
        <f t="shared" si="222"/>
        <v>1.32931</v>
      </c>
      <c r="J385" s="91">
        <f t="shared" si="222"/>
        <v>1.28322</v>
      </c>
      <c r="K385" s="91">
        <f t="shared" si="222"/>
        <v>1.51854</v>
      </c>
      <c r="L385" s="91">
        <f t="shared" si="222"/>
        <v>1.93713</v>
      </c>
      <c r="M385" s="91">
        <f t="shared" si="222"/>
        <v>2.19217</v>
      </c>
      <c r="N385" s="91">
        <f t="shared" si="222"/>
        <v>2.3466800000000001</v>
      </c>
      <c r="O385" s="91">
        <f t="shared" si="222"/>
        <v>2.3474499999999998</v>
      </c>
      <c r="P385" s="91">
        <f t="shared" si="222"/>
        <v>2.3576199999999998</v>
      </c>
      <c r="Q385" s="91">
        <f t="shared" si="222"/>
        <v>2.4026299999999998</v>
      </c>
      <c r="R385" s="91">
        <f t="shared" si="222"/>
        <v>2.4541900000000001</v>
      </c>
      <c r="S385" s="91">
        <f t="shared" si="222"/>
        <v>2.45431</v>
      </c>
      <c r="T385" s="91">
        <f t="shared" si="222"/>
        <v>2.41154</v>
      </c>
      <c r="U385" s="91">
        <f t="shared" si="222"/>
        <v>2.3360099999999999</v>
      </c>
      <c r="V385" s="91">
        <f t="shared" si="222"/>
        <v>2.32592</v>
      </c>
      <c r="W385" s="91">
        <f t="shared" si="222"/>
        <v>2.2833600000000001</v>
      </c>
      <c r="X385" s="91">
        <f t="shared" si="222"/>
        <v>2.2864499999999999</v>
      </c>
      <c r="Y385" s="91">
        <f t="shared" si="222"/>
        <v>2.24451</v>
      </c>
      <c r="Z385" s="91">
        <f t="shared" si="222"/>
        <v>2.1739000000000002</v>
      </c>
      <c r="AA385" s="91">
        <f t="shared" si="222"/>
        <v>1.92208</v>
      </c>
    </row>
    <row r="386" spans="1:27" ht="12.75" hidden="1" customHeight="1" outlineLevel="1" x14ac:dyDescent="0.2">
      <c r="A386" s="99" t="s">
        <v>1404</v>
      </c>
      <c r="B386" s="63" t="s">
        <v>238</v>
      </c>
      <c r="C386" s="43" t="s">
        <v>79</v>
      </c>
      <c r="D386" s="44">
        <v>1351.53</v>
      </c>
      <c r="E386" s="44">
        <v>1187.4100000000001</v>
      </c>
      <c r="F386" s="44">
        <v>1031.46</v>
      </c>
      <c r="G386" s="44">
        <v>957.08</v>
      </c>
      <c r="H386" s="44">
        <v>900.88</v>
      </c>
      <c r="I386" s="44">
        <v>892</v>
      </c>
      <c r="J386" s="44">
        <v>845.91</v>
      </c>
      <c r="K386" s="44">
        <v>1081.23</v>
      </c>
      <c r="L386" s="44">
        <v>1499.82</v>
      </c>
      <c r="M386" s="44">
        <v>1754.86</v>
      </c>
      <c r="N386" s="44">
        <v>1909.37</v>
      </c>
      <c r="O386" s="44">
        <v>1910.14</v>
      </c>
      <c r="P386" s="44">
        <v>1920.31</v>
      </c>
      <c r="Q386" s="44">
        <v>1965.32</v>
      </c>
      <c r="R386" s="44">
        <v>2016.88</v>
      </c>
      <c r="S386" s="44">
        <v>2017</v>
      </c>
      <c r="T386" s="44">
        <v>1974.23</v>
      </c>
      <c r="U386" s="44">
        <v>1898.7</v>
      </c>
      <c r="V386" s="44">
        <v>1888.61</v>
      </c>
      <c r="W386" s="44">
        <v>1846.05</v>
      </c>
      <c r="X386" s="44">
        <v>1849.14</v>
      </c>
      <c r="Y386" s="44">
        <v>1807.2</v>
      </c>
      <c r="Z386" s="44">
        <v>1736.59</v>
      </c>
      <c r="AA386" s="44">
        <v>1484.77</v>
      </c>
    </row>
    <row r="387" spans="1:27" ht="12.75" hidden="1" customHeight="1" outlineLevel="1" x14ac:dyDescent="0.2">
      <c r="A387" s="99" t="s">
        <v>1405</v>
      </c>
      <c r="B387" s="63" t="s">
        <v>90</v>
      </c>
      <c r="C387" s="43" t="s">
        <v>79</v>
      </c>
      <c r="D387" s="44">
        <f>$D$327</f>
        <v>217.03</v>
      </c>
      <c r="E387" s="44">
        <f t="shared" ref="E387:AA387" si="223">$D$327</f>
        <v>217.03</v>
      </c>
      <c r="F387" s="44">
        <f t="shared" si="223"/>
        <v>217.03</v>
      </c>
      <c r="G387" s="44">
        <f t="shared" si="223"/>
        <v>217.03</v>
      </c>
      <c r="H387" s="44">
        <f t="shared" si="223"/>
        <v>217.03</v>
      </c>
      <c r="I387" s="44">
        <f t="shared" si="223"/>
        <v>217.03</v>
      </c>
      <c r="J387" s="44">
        <f t="shared" si="223"/>
        <v>217.03</v>
      </c>
      <c r="K387" s="44">
        <f t="shared" si="223"/>
        <v>217.03</v>
      </c>
      <c r="L387" s="44">
        <f t="shared" si="223"/>
        <v>217.03</v>
      </c>
      <c r="M387" s="44">
        <f t="shared" si="223"/>
        <v>217.03</v>
      </c>
      <c r="N387" s="44">
        <f t="shared" si="223"/>
        <v>217.03</v>
      </c>
      <c r="O387" s="44">
        <f t="shared" si="223"/>
        <v>217.03</v>
      </c>
      <c r="P387" s="44">
        <f t="shared" si="223"/>
        <v>217.03</v>
      </c>
      <c r="Q387" s="44">
        <f t="shared" si="223"/>
        <v>217.03</v>
      </c>
      <c r="R387" s="44">
        <f t="shared" si="223"/>
        <v>217.03</v>
      </c>
      <c r="S387" s="44">
        <f t="shared" si="223"/>
        <v>217.03</v>
      </c>
      <c r="T387" s="44">
        <f t="shared" si="223"/>
        <v>217.03</v>
      </c>
      <c r="U387" s="44">
        <f t="shared" si="223"/>
        <v>217.03</v>
      </c>
      <c r="V387" s="44">
        <f t="shared" si="223"/>
        <v>217.03</v>
      </c>
      <c r="W387" s="44">
        <f t="shared" si="223"/>
        <v>217.03</v>
      </c>
      <c r="X387" s="44">
        <f t="shared" si="223"/>
        <v>217.03</v>
      </c>
      <c r="Y387" s="44">
        <f t="shared" si="223"/>
        <v>217.03</v>
      </c>
      <c r="Z387" s="44">
        <f t="shared" si="223"/>
        <v>217.03</v>
      </c>
      <c r="AA387" s="44">
        <f t="shared" si="223"/>
        <v>217.03</v>
      </c>
    </row>
    <row r="388" spans="1:27" ht="12.75" hidden="1" customHeight="1" outlineLevel="1" x14ac:dyDescent="0.2">
      <c r="A388" s="99" t="s">
        <v>1406</v>
      </c>
      <c r="B388" s="63" t="s">
        <v>83</v>
      </c>
      <c r="C388" s="43" t="s">
        <v>79</v>
      </c>
      <c r="D388" s="44">
        <v>3.92</v>
      </c>
      <c r="E388" s="44">
        <v>3.92</v>
      </c>
      <c r="F388" s="44">
        <v>3.92</v>
      </c>
      <c r="G388" s="44">
        <v>3.92</v>
      </c>
      <c r="H388" s="44">
        <v>3.92</v>
      </c>
      <c r="I388" s="44">
        <v>3.92</v>
      </c>
      <c r="J388" s="44">
        <v>3.92</v>
      </c>
      <c r="K388" s="44">
        <v>3.92</v>
      </c>
      <c r="L388" s="44">
        <v>3.92</v>
      </c>
      <c r="M388" s="44">
        <v>3.92</v>
      </c>
      <c r="N388" s="44">
        <v>3.92</v>
      </c>
      <c r="O388" s="44">
        <v>3.92</v>
      </c>
      <c r="P388" s="44">
        <v>3.92</v>
      </c>
      <c r="Q388" s="44">
        <v>3.92</v>
      </c>
      <c r="R388" s="44">
        <v>3.92</v>
      </c>
      <c r="S388" s="44">
        <v>3.92</v>
      </c>
      <c r="T388" s="44">
        <v>3.92</v>
      </c>
      <c r="U388" s="44">
        <v>3.92</v>
      </c>
      <c r="V388" s="44">
        <v>3.92</v>
      </c>
      <c r="W388" s="44">
        <v>3.92</v>
      </c>
      <c r="X388" s="44">
        <v>3.92</v>
      </c>
      <c r="Y388" s="44">
        <v>3.92</v>
      </c>
      <c r="Z388" s="44">
        <v>3.92</v>
      </c>
      <c r="AA388" s="44">
        <v>3.92</v>
      </c>
    </row>
    <row r="389" spans="1:27" ht="12.75" hidden="1" customHeight="1" outlineLevel="1" x14ac:dyDescent="0.2">
      <c r="A389" s="99" t="s">
        <v>1407</v>
      </c>
      <c r="B389" s="63" t="s">
        <v>81</v>
      </c>
      <c r="C389" s="43" t="s">
        <v>79</v>
      </c>
      <c r="D389" s="44">
        <f>$D$11</f>
        <v>216.36</v>
      </c>
      <c r="E389" s="44">
        <f t="shared" ref="E389:AA389" si="224">$D$11</f>
        <v>216.36</v>
      </c>
      <c r="F389" s="44">
        <f t="shared" si="224"/>
        <v>216.36</v>
      </c>
      <c r="G389" s="44">
        <f t="shared" si="224"/>
        <v>216.36</v>
      </c>
      <c r="H389" s="44">
        <f t="shared" si="224"/>
        <v>216.36</v>
      </c>
      <c r="I389" s="44">
        <f t="shared" si="224"/>
        <v>216.36</v>
      </c>
      <c r="J389" s="44">
        <f t="shared" si="224"/>
        <v>216.36</v>
      </c>
      <c r="K389" s="44">
        <f t="shared" si="224"/>
        <v>216.36</v>
      </c>
      <c r="L389" s="44">
        <f t="shared" si="224"/>
        <v>216.36</v>
      </c>
      <c r="M389" s="44">
        <f t="shared" si="224"/>
        <v>216.36</v>
      </c>
      <c r="N389" s="44">
        <f t="shared" si="224"/>
        <v>216.36</v>
      </c>
      <c r="O389" s="44">
        <f t="shared" si="224"/>
        <v>216.36</v>
      </c>
      <c r="P389" s="44">
        <f t="shared" si="224"/>
        <v>216.36</v>
      </c>
      <c r="Q389" s="44">
        <f t="shared" si="224"/>
        <v>216.36</v>
      </c>
      <c r="R389" s="44">
        <f>$D$11</f>
        <v>216.36</v>
      </c>
      <c r="S389" s="44">
        <f t="shared" si="224"/>
        <v>216.36</v>
      </c>
      <c r="T389" s="44">
        <f t="shared" si="224"/>
        <v>216.36</v>
      </c>
      <c r="U389" s="44">
        <f t="shared" si="224"/>
        <v>216.36</v>
      </c>
      <c r="V389" s="44">
        <f t="shared" si="224"/>
        <v>216.36</v>
      </c>
      <c r="W389" s="44">
        <f t="shared" si="224"/>
        <v>216.36</v>
      </c>
      <c r="X389" s="44">
        <f t="shared" si="224"/>
        <v>216.36</v>
      </c>
      <c r="Y389" s="44">
        <f t="shared" si="224"/>
        <v>216.36</v>
      </c>
      <c r="Z389" s="44">
        <f t="shared" si="224"/>
        <v>216.36</v>
      </c>
      <c r="AA389" s="44">
        <f t="shared" si="224"/>
        <v>216.36</v>
      </c>
    </row>
    <row r="390" spans="1:27" ht="12.75" customHeight="1" collapsed="1" x14ac:dyDescent="0.2">
      <c r="A390" s="98" t="s">
        <v>1408</v>
      </c>
      <c r="B390" s="28" t="str">
        <f>"14"&amp;"."&amp;$B$663&amp;"."&amp;$B$664</f>
        <v>14.08.2023</v>
      </c>
      <c r="C390" s="90" t="s">
        <v>76</v>
      </c>
      <c r="D390" s="91">
        <f>ROUND(((D391+D392+D394+D393)/1000),5)</f>
        <v>1.7190000000000001</v>
      </c>
      <c r="E390" s="91">
        <f>ROUND(((E391+E392+E394+E393)/1000),5)</f>
        <v>1.59504</v>
      </c>
      <c r="F390" s="91">
        <f>ROUND(((F391+F392+F394+F393)/1000),5)</f>
        <v>1.44991</v>
      </c>
      <c r="G390" s="91">
        <f t="shared" ref="G390:AA390" si="225">ROUND(((G391+G392+G394+G393)/1000),5)</f>
        <v>1.3795299999999999</v>
      </c>
      <c r="H390" s="91">
        <f t="shared" si="225"/>
        <v>1.3443099999999999</v>
      </c>
      <c r="I390" s="91">
        <f t="shared" si="225"/>
        <v>1.4497199999999999</v>
      </c>
      <c r="J390" s="91">
        <f t="shared" si="225"/>
        <v>1.56941</v>
      </c>
      <c r="K390" s="91">
        <f t="shared" si="225"/>
        <v>1.9171100000000001</v>
      </c>
      <c r="L390" s="91">
        <f t="shared" si="225"/>
        <v>2.2033399999999999</v>
      </c>
      <c r="M390" s="91">
        <f t="shared" si="225"/>
        <v>2.35615</v>
      </c>
      <c r="N390" s="91">
        <f t="shared" si="225"/>
        <v>2.46896</v>
      </c>
      <c r="O390" s="91">
        <f t="shared" si="225"/>
        <v>2.5002900000000001</v>
      </c>
      <c r="P390" s="91">
        <f t="shared" si="225"/>
        <v>2.4963099999999998</v>
      </c>
      <c r="Q390" s="91">
        <f t="shared" si="225"/>
        <v>2.5457900000000002</v>
      </c>
      <c r="R390" s="91">
        <f t="shared" si="225"/>
        <v>2.62297</v>
      </c>
      <c r="S390" s="91">
        <f t="shared" si="225"/>
        <v>2.6165699999999998</v>
      </c>
      <c r="T390" s="91">
        <f t="shared" si="225"/>
        <v>2.5878100000000002</v>
      </c>
      <c r="U390" s="91">
        <f t="shared" si="225"/>
        <v>2.5268700000000002</v>
      </c>
      <c r="V390" s="91">
        <f t="shared" si="225"/>
        <v>2.4864199999999999</v>
      </c>
      <c r="W390" s="91">
        <f t="shared" si="225"/>
        <v>2.3485299999999998</v>
      </c>
      <c r="X390" s="91">
        <f t="shared" si="225"/>
        <v>2.3404600000000002</v>
      </c>
      <c r="Y390" s="91">
        <f t="shared" si="225"/>
        <v>2.3084899999999999</v>
      </c>
      <c r="Z390" s="91">
        <f t="shared" si="225"/>
        <v>2.1207600000000002</v>
      </c>
      <c r="AA390" s="91">
        <f t="shared" si="225"/>
        <v>1.78966</v>
      </c>
    </row>
    <row r="391" spans="1:27" ht="12.75" hidden="1" customHeight="1" outlineLevel="1" x14ac:dyDescent="0.2">
      <c r="A391" s="99" t="s">
        <v>1409</v>
      </c>
      <c r="B391" s="63" t="s">
        <v>238</v>
      </c>
      <c r="C391" s="43" t="s">
        <v>79</v>
      </c>
      <c r="D391" s="44">
        <v>1281.69</v>
      </c>
      <c r="E391" s="44">
        <v>1157.73</v>
      </c>
      <c r="F391" s="44">
        <v>1012.6</v>
      </c>
      <c r="G391" s="44">
        <v>942.22</v>
      </c>
      <c r="H391" s="44">
        <v>907</v>
      </c>
      <c r="I391" s="44">
        <v>1012.41</v>
      </c>
      <c r="J391" s="44">
        <v>1132.0999999999999</v>
      </c>
      <c r="K391" s="44">
        <v>1479.8</v>
      </c>
      <c r="L391" s="44">
        <v>1766.03</v>
      </c>
      <c r="M391" s="44">
        <v>1918.84</v>
      </c>
      <c r="N391" s="44">
        <v>2031.65</v>
      </c>
      <c r="O391" s="44">
        <v>2062.98</v>
      </c>
      <c r="P391" s="44">
        <v>2059</v>
      </c>
      <c r="Q391" s="44">
        <v>2108.48</v>
      </c>
      <c r="R391" s="44">
        <v>2185.66</v>
      </c>
      <c r="S391" s="44">
        <v>2179.2600000000002</v>
      </c>
      <c r="T391" s="44">
        <v>2150.5</v>
      </c>
      <c r="U391" s="44">
        <v>2089.56</v>
      </c>
      <c r="V391" s="44">
        <v>2049.11</v>
      </c>
      <c r="W391" s="44">
        <v>1911.22</v>
      </c>
      <c r="X391" s="44">
        <v>1903.15</v>
      </c>
      <c r="Y391" s="44">
        <v>1871.18</v>
      </c>
      <c r="Z391" s="44">
        <v>1683.45</v>
      </c>
      <c r="AA391" s="44">
        <v>1352.35</v>
      </c>
    </row>
    <row r="392" spans="1:27" ht="12.75" hidden="1" customHeight="1" outlineLevel="1" x14ac:dyDescent="0.2">
      <c r="A392" s="99" t="s">
        <v>1410</v>
      </c>
      <c r="B392" s="63" t="s">
        <v>90</v>
      </c>
      <c r="C392" s="43" t="s">
        <v>79</v>
      </c>
      <c r="D392" s="44">
        <f>$D$327</f>
        <v>217.03</v>
      </c>
      <c r="E392" s="44">
        <f t="shared" ref="E392:AA392" si="226">$D$327</f>
        <v>217.03</v>
      </c>
      <c r="F392" s="44">
        <f t="shared" si="226"/>
        <v>217.03</v>
      </c>
      <c r="G392" s="44">
        <f t="shared" si="226"/>
        <v>217.03</v>
      </c>
      <c r="H392" s="44">
        <f t="shared" si="226"/>
        <v>217.03</v>
      </c>
      <c r="I392" s="44">
        <f t="shared" si="226"/>
        <v>217.03</v>
      </c>
      <c r="J392" s="44">
        <f t="shared" si="226"/>
        <v>217.03</v>
      </c>
      <c r="K392" s="44">
        <f t="shared" si="226"/>
        <v>217.03</v>
      </c>
      <c r="L392" s="44">
        <f t="shared" si="226"/>
        <v>217.03</v>
      </c>
      <c r="M392" s="44">
        <f t="shared" si="226"/>
        <v>217.03</v>
      </c>
      <c r="N392" s="44">
        <f t="shared" si="226"/>
        <v>217.03</v>
      </c>
      <c r="O392" s="44">
        <f t="shared" si="226"/>
        <v>217.03</v>
      </c>
      <c r="P392" s="44">
        <f t="shared" si="226"/>
        <v>217.03</v>
      </c>
      <c r="Q392" s="44">
        <f t="shared" si="226"/>
        <v>217.03</v>
      </c>
      <c r="R392" s="44">
        <f t="shared" si="226"/>
        <v>217.03</v>
      </c>
      <c r="S392" s="44">
        <f t="shared" si="226"/>
        <v>217.03</v>
      </c>
      <c r="T392" s="44">
        <f t="shared" si="226"/>
        <v>217.03</v>
      </c>
      <c r="U392" s="44">
        <f t="shared" si="226"/>
        <v>217.03</v>
      </c>
      <c r="V392" s="44">
        <f t="shared" si="226"/>
        <v>217.03</v>
      </c>
      <c r="W392" s="44">
        <f t="shared" si="226"/>
        <v>217.03</v>
      </c>
      <c r="X392" s="44">
        <f t="shared" si="226"/>
        <v>217.03</v>
      </c>
      <c r="Y392" s="44">
        <f t="shared" si="226"/>
        <v>217.03</v>
      </c>
      <c r="Z392" s="44">
        <f t="shared" si="226"/>
        <v>217.03</v>
      </c>
      <c r="AA392" s="44">
        <f t="shared" si="226"/>
        <v>217.03</v>
      </c>
    </row>
    <row r="393" spans="1:27" ht="12.75" hidden="1" customHeight="1" outlineLevel="1" x14ac:dyDescent="0.2">
      <c r="A393" s="99" t="s">
        <v>1411</v>
      </c>
      <c r="B393" s="63" t="s">
        <v>83</v>
      </c>
      <c r="C393" s="43" t="s">
        <v>79</v>
      </c>
      <c r="D393" s="44">
        <v>3.92</v>
      </c>
      <c r="E393" s="44">
        <v>3.92</v>
      </c>
      <c r="F393" s="44">
        <v>3.92</v>
      </c>
      <c r="G393" s="44">
        <v>3.92</v>
      </c>
      <c r="H393" s="44">
        <v>3.92</v>
      </c>
      <c r="I393" s="44">
        <v>3.92</v>
      </c>
      <c r="J393" s="44">
        <v>3.92</v>
      </c>
      <c r="K393" s="44">
        <v>3.92</v>
      </c>
      <c r="L393" s="44">
        <v>3.92</v>
      </c>
      <c r="M393" s="44">
        <v>3.92</v>
      </c>
      <c r="N393" s="44">
        <v>3.92</v>
      </c>
      <c r="O393" s="44">
        <v>3.92</v>
      </c>
      <c r="P393" s="44">
        <v>3.92</v>
      </c>
      <c r="Q393" s="44">
        <v>3.92</v>
      </c>
      <c r="R393" s="44">
        <v>3.92</v>
      </c>
      <c r="S393" s="44">
        <v>3.92</v>
      </c>
      <c r="T393" s="44">
        <v>3.92</v>
      </c>
      <c r="U393" s="44">
        <v>3.92</v>
      </c>
      <c r="V393" s="44">
        <v>3.92</v>
      </c>
      <c r="W393" s="44">
        <v>3.92</v>
      </c>
      <c r="X393" s="44">
        <v>3.92</v>
      </c>
      <c r="Y393" s="44">
        <v>3.92</v>
      </c>
      <c r="Z393" s="44">
        <v>3.92</v>
      </c>
      <c r="AA393" s="44">
        <v>3.92</v>
      </c>
    </row>
    <row r="394" spans="1:27" ht="12.75" hidden="1" customHeight="1" outlineLevel="1" x14ac:dyDescent="0.2">
      <c r="A394" s="99" t="s">
        <v>1412</v>
      </c>
      <c r="B394" s="63" t="s">
        <v>81</v>
      </c>
      <c r="C394" s="43" t="s">
        <v>79</v>
      </c>
      <c r="D394" s="44">
        <f>$D$11</f>
        <v>216.36</v>
      </c>
      <c r="E394" s="44">
        <f t="shared" ref="E394:AA394" si="227">$D$11</f>
        <v>216.36</v>
      </c>
      <c r="F394" s="44">
        <f t="shared" si="227"/>
        <v>216.36</v>
      </c>
      <c r="G394" s="44">
        <f t="shared" si="227"/>
        <v>216.36</v>
      </c>
      <c r="H394" s="44">
        <f t="shared" si="227"/>
        <v>216.36</v>
      </c>
      <c r="I394" s="44">
        <f t="shared" si="227"/>
        <v>216.36</v>
      </c>
      <c r="J394" s="44">
        <f t="shared" si="227"/>
        <v>216.36</v>
      </c>
      <c r="K394" s="44">
        <f t="shared" si="227"/>
        <v>216.36</v>
      </c>
      <c r="L394" s="44">
        <f t="shared" si="227"/>
        <v>216.36</v>
      </c>
      <c r="M394" s="44">
        <f t="shared" si="227"/>
        <v>216.36</v>
      </c>
      <c r="N394" s="44">
        <f t="shared" si="227"/>
        <v>216.36</v>
      </c>
      <c r="O394" s="44">
        <f t="shared" si="227"/>
        <v>216.36</v>
      </c>
      <c r="P394" s="44">
        <f t="shared" si="227"/>
        <v>216.36</v>
      </c>
      <c r="Q394" s="44">
        <f t="shared" si="227"/>
        <v>216.36</v>
      </c>
      <c r="R394" s="44">
        <f>$D$11</f>
        <v>216.36</v>
      </c>
      <c r="S394" s="44">
        <f t="shared" si="227"/>
        <v>216.36</v>
      </c>
      <c r="T394" s="44">
        <f t="shared" si="227"/>
        <v>216.36</v>
      </c>
      <c r="U394" s="44">
        <f t="shared" si="227"/>
        <v>216.36</v>
      </c>
      <c r="V394" s="44">
        <f t="shared" si="227"/>
        <v>216.36</v>
      </c>
      <c r="W394" s="44">
        <f t="shared" si="227"/>
        <v>216.36</v>
      </c>
      <c r="X394" s="44">
        <f t="shared" si="227"/>
        <v>216.36</v>
      </c>
      <c r="Y394" s="44">
        <f t="shared" si="227"/>
        <v>216.36</v>
      </c>
      <c r="Z394" s="44">
        <f t="shared" si="227"/>
        <v>216.36</v>
      </c>
      <c r="AA394" s="44">
        <f t="shared" si="227"/>
        <v>216.36</v>
      </c>
    </row>
    <row r="395" spans="1:27" ht="12.75" customHeight="1" collapsed="1" x14ac:dyDescent="0.2">
      <c r="A395" s="98" t="s">
        <v>1413</v>
      </c>
      <c r="B395" s="28" t="str">
        <f>"15"&amp;"."&amp;$B$663&amp;"."&amp;$B$664</f>
        <v>15.08.2023</v>
      </c>
      <c r="C395" s="90" t="s">
        <v>76</v>
      </c>
      <c r="D395" s="91">
        <f>ROUND(((D396+D397+D399+D398)/1000),5)</f>
        <v>1.51406</v>
      </c>
      <c r="E395" s="91">
        <f>ROUND(((E396+E397+E399+E398)/1000),5)</f>
        <v>1.35843</v>
      </c>
      <c r="F395" s="91">
        <f>ROUND(((F396+F397+F399+F398)/1000),5)</f>
        <v>1.2610399999999999</v>
      </c>
      <c r="G395" s="91">
        <f t="shared" ref="G395:AA395" si="228">ROUND(((G396+G397+G399+G398)/1000),5)</f>
        <v>0.48438999999999999</v>
      </c>
      <c r="H395" s="91">
        <f t="shared" si="228"/>
        <v>0.48058000000000001</v>
      </c>
      <c r="I395" s="91">
        <f t="shared" si="228"/>
        <v>1.21061</v>
      </c>
      <c r="J395" s="91">
        <f t="shared" si="228"/>
        <v>1.3558699999999999</v>
      </c>
      <c r="K395" s="91">
        <f t="shared" si="228"/>
        <v>1.7958799999999999</v>
      </c>
      <c r="L395" s="91">
        <f t="shared" si="228"/>
        <v>2.16784</v>
      </c>
      <c r="M395" s="91">
        <f t="shared" si="228"/>
        <v>2.43893</v>
      </c>
      <c r="N395" s="91">
        <f t="shared" si="228"/>
        <v>2.5356800000000002</v>
      </c>
      <c r="O395" s="91">
        <f t="shared" si="228"/>
        <v>2.5152899999999998</v>
      </c>
      <c r="P395" s="91">
        <f t="shared" si="228"/>
        <v>2.52163</v>
      </c>
      <c r="Q395" s="91">
        <f t="shared" si="228"/>
        <v>2.5483600000000002</v>
      </c>
      <c r="R395" s="91">
        <f t="shared" si="228"/>
        <v>2.65354</v>
      </c>
      <c r="S395" s="91">
        <f t="shared" si="228"/>
        <v>2.6930100000000001</v>
      </c>
      <c r="T395" s="91">
        <f t="shared" si="228"/>
        <v>2.6747399999999999</v>
      </c>
      <c r="U395" s="91">
        <f t="shared" si="228"/>
        <v>2.5576099999999999</v>
      </c>
      <c r="V395" s="91">
        <f t="shared" si="228"/>
        <v>2.5302500000000001</v>
      </c>
      <c r="W395" s="91">
        <f t="shared" si="228"/>
        <v>2.47634</v>
      </c>
      <c r="X395" s="91">
        <f t="shared" si="228"/>
        <v>2.4505400000000002</v>
      </c>
      <c r="Y395" s="91">
        <f t="shared" si="228"/>
        <v>2.3309199999999999</v>
      </c>
      <c r="Z395" s="91">
        <f t="shared" si="228"/>
        <v>2.1640799999999998</v>
      </c>
      <c r="AA395" s="91">
        <f t="shared" si="228"/>
        <v>1.80281</v>
      </c>
    </row>
    <row r="396" spans="1:27" ht="12.75" hidden="1" customHeight="1" outlineLevel="1" x14ac:dyDescent="0.2">
      <c r="A396" s="99" t="s">
        <v>1414</v>
      </c>
      <c r="B396" s="63" t="s">
        <v>238</v>
      </c>
      <c r="C396" s="43" t="s">
        <v>79</v>
      </c>
      <c r="D396" s="44">
        <v>1076.75</v>
      </c>
      <c r="E396" s="44">
        <v>921.12</v>
      </c>
      <c r="F396" s="44">
        <v>823.73</v>
      </c>
      <c r="G396" s="44">
        <v>47.08</v>
      </c>
      <c r="H396" s="44">
        <v>43.27</v>
      </c>
      <c r="I396" s="44">
        <v>773.3</v>
      </c>
      <c r="J396" s="44">
        <v>918.56</v>
      </c>
      <c r="K396" s="44">
        <v>1358.57</v>
      </c>
      <c r="L396" s="44">
        <v>1730.53</v>
      </c>
      <c r="M396" s="44">
        <v>2001.62</v>
      </c>
      <c r="N396" s="44">
        <v>2098.37</v>
      </c>
      <c r="O396" s="44">
        <v>2077.98</v>
      </c>
      <c r="P396" s="44">
        <v>2084.3200000000002</v>
      </c>
      <c r="Q396" s="44">
        <v>2111.0500000000002</v>
      </c>
      <c r="R396" s="44">
        <v>2216.23</v>
      </c>
      <c r="S396" s="44">
        <v>2255.6999999999998</v>
      </c>
      <c r="T396" s="44">
        <v>2237.4299999999998</v>
      </c>
      <c r="U396" s="44">
        <v>2120.3000000000002</v>
      </c>
      <c r="V396" s="44">
        <v>2092.94</v>
      </c>
      <c r="W396" s="44">
        <v>2039.03</v>
      </c>
      <c r="X396" s="44">
        <v>2013.23</v>
      </c>
      <c r="Y396" s="44">
        <v>1893.61</v>
      </c>
      <c r="Z396" s="44">
        <v>1726.77</v>
      </c>
      <c r="AA396" s="44">
        <v>1365.5</v>
      </c>
    </row>
    <row r="397" spans="1:27" ht="12.75" hidden="1" customHeight="1" outlineLevel="1" x14ac:dyDescent="0.2">
      <c r="A397" s="99" t="s">
        <v>1415</v>
      </c>
      <c r="B397" s="63" t="s">
        <v>90</v>
      </c>
      <c r="C397" s="43" t="s">
        <v>79</v>
      </c>
      <c r="D397" s="44">
        <f>$D$327</f>
        <v>217.03</v>
      </c>
      <c r="E397" s="44">
        <f t="shared" ref="E397:AA397" si="229">$D$327</f>
        <v>217.03</v>
      </c>
      <c r="F397" s="44">
        <f t="shared" si="229"/>
        <v>217.03</v>
      </c>
      <c r="G397" s="44">
        <f t="shared" si="229"/>
        <v>217.03</v>
      </c>
      <c r="H397" s="44">
        <f t="shared" si="229"/>
        <v>217.03</v>
      </c>
      <c r="I397" s="44">
        <f t="shared" si="229"/>
        <v>217.03</v>
      </c>
      <c r="J397" s="44">
        <f t="shared" si="229"/>
        <v>217.03</v>
      </c>
      <c r="K397" s="44">
        <f t="shared" si="229"/>
        <v>217.03</v>
      </c>
      <c r="L397" s="44">
        <f t="shared" si="229"/>
        <v>217.03</v>
      </c>
      <c r="M397" s="44">
        <f t="shared" si="229"/>
        <v>217.03</v>
      </c>
      <c r="N397" s="44">
        <f t="shared" si="229"/>
        <v>217.03</v>
      </c>
      <c r="O397" s="44">
        <f t="shared" si="229"/>
        <v>217.03</v>
      </c>
      <c r="P397" s="44">
        <f t="shared" si="229"/>
        <v>217.03</v>
      </c>
      <c r="Q397" s="44">
        <f t="shared" si="229"/>
        <v>217.03</v>
      </c>
      <c r="R397" s="44">
        <f t="shared" si="229"/>
        <v>217.03</v>
      </c>
      <c r="S397" s="44">
        <f t="shared" si="229"/>
        <v>217.03</v>
      </c>
      <c r="T397" s="44">
        <f t="shared" si="229"/>
        <v>217.03</v>
      </c>
      <c r="U397" s="44">
        <f t="shared" si="229"/>
        <v>217.03</v>
      </c>
      <c r="V397" s="44">
        <f t="shared" si="229"/>
        <v>217.03</v>
      </c>
      <c r="W397" s="44">
        <f t="shared" si="229"/>
        <v>217.03</v>
      </c>
      <c r="X397" s="44">
        <f t="shared" si="229"/>
        <v>217.03</v>
      </c>
      <c r="Y397" s="44">
        <f t="shared" si="229"/>
        <v>217.03</v>
      </c>
      <c r="Z397" s="44">
        <f t="shared" si="229"/>
        <v>217.03</v>
      </c>
      <c r="AA397" s="44">
        <f t="shared" si="229"/>
        <v>217.03</v>
      </c>
    </row>
    <row r="398" spans="1:27" ht="12.75" hidden="1" customHeight="1" outlineLevel="1" x14ac:dyDescent="0.2">
      <c r="A398" s="99" t="s">
        <v>1416</v>
      </c>
      <c r="B398" s="63" t="s">
        <v>83</v>
      </c>
      <c r="C398" s="43" t="s">
        <v>79</v>
      </c>
      <c r="D398" s="44">
        <v>3.92</v>
      </c>
      <c r="E398" s="44">
        <v>3.92</v>
      </c>
      <c r="F398" s="44">
        <v>3.92</v>
      </c>
      <c r="G398" s="44">
        <v>3.92</v>
      </c>
      <c r="H398" s="44">
        <v>3.92</v>
      </c>
      <c r="I398" s="44">
        <v>3.92</v>
      </c>
      <c r="J398" s="44">
        <v>3.92</v>
      </c>
      <c r="K398" s="44">
        <v>3.92</v>
      </c>
      <c r="L398" s="44">
        <v>3.92</v>
      </c>
      <c r="M398" s="44">
        <v>3.92</v>
      </c>
      <c r="N398" s="44">
        <v>3.92</v>
      </c>
      <c r="O398" s="44">
        <v>3.92</v>
      </c>
      <c r="P398" s="44">
        <v>3.92</v>
      </c>
      <c r="Q398" s="44">
        <v>3.92</v>
      </c>
      <c r="R398" s="44">
        <v>3.92</v>
      </c>
      <c r="S398" s="44">
        <v>3.92</v>
      </c>
      <c r="T398" s="44">
        <v>3.92</v>
      </c>
      <c r="U398" s="44">
        <v>3.92</v>
      </c>
      <c r="V398" s="44">
        <v>3.92</v>
      </c>
      <c r="W398" s="44">
        <v>3.92</v>
      </c>
      <c r="X398" s="44">
        <v>3.92</v>
      </c>
      <c r="Y398" s="44">
        <v>3.92</v>
      </c>
      <c r="Z398" s="44">
        <v>3.92</v>
      </c>
      <c r="AA398" s="44">
        <v>3.92</v>
      </c>
    </row>
    <row r="399" spans="1:27" ht="12.75" hidden="1" customHeight="1" outlineLevel="1" x14ac:dyDescent="0.2">
      <c r="A399" s="99" t="s">
        <v>1417</v>
      </c>
      <c r="B399" s="63" t="s">
        <v>81</v>
      </c>
      <c r="C399" s="43" t="s">
        <v>79</v>
      </c>
      <c r="D399" s="44">
        <f>$D$11</f>
        <v>216.36</v>
      </c>
      <c r="E399" s="44">
        <f t="shared" ref="E399:AA399" si="230">$D$11</f>
        <v>216.36</v>
      </c>
      <c r="F399" s="44">
        <f t="shared" si="230"/>
        <v>216.36</v>
      </c>
      <c r="G399" s="44">
        <f t="shared" si="230"/>
        <v>216.36</v>
      </c>
      <c r="H399" s="44">
        <f t="shared" si="230"/>
        <v>216.36</v>
      </c>
      <c r="I399" s="44">
        <f t="shared" si="230"/>
        <v>216.36</v>
      </c>
      <c r="J399" s="44">
        <f t="shared" si="230"/>
        <v>216.36</v>
      </c>
      <c r="K399" s="44">
        <f t="shared" si="230"/>
        <v>216.36</v>
      </c>
      <c r="L399" s="44">
        <f t="shared" si="230"/>
        <v>216.36</v>
      </c>
      <c r="M399" s="44">
        <f t="shared" si="230"/>
        <v>216.36</v>
      </c>
      <c r="N399" s="44">
        <f t="shared" si="230"/>
        <v>216.36</v>
      </c>
      <c r="O399" s="44">
        <f t="shared" si="230"/>
        <v>216.36</v>
      </c>
      <c r="P399" s="44">
        <f t="shared" si="230"/>
        <v>216.36</v>
      </c>
      <c r="Q399" s="44">
        <f t="shared" si="230"/>
        <v>216.36</v>
      </c>
      <c r="R399" s="44">
        <f>$D$11</f>
        <v>216.36</v>
      </c>
      <c r="S399" s="44">
        <f t="shared" si="230"/>
        <v>216.36</v>
      </c>
      <c r="T399" s="44">
        <f t="shared" si="230"/>
        <v>216.36</v>
      </c>
      <c r="U399" s="44">
        <f t="shared" si="230"/>
        <v>216.36</v>
      </c>
      <c r="V399" s="44">
        <f t="shared" si="230"/>
        <v>216.36</v>
      </c>
      <c r="W399" s="44">
        <f t="shared" si="230"/>
        <v>216.36</v>
      </c>
      <c r="X399" s="44">
        <f t="shared" si="230"/>
        <v>216.36</v>
      </c>
      <c r="Y399" s="44">
        <f t="shared" si="230"/>
        <v>216.36</v>
      </c>
      <c r="Z399" s="44">
        <f t="shared" si="230"/>
        <v>216.36</v>
      </c>
      <c r="AA399" s="44">
        <f t="shared" si="230"/>
        <v>216.36</v>
      </c>
    </row>
    <row r="400" spans="1:27" ht="12.75" customHeight="1" collapsed="1" x14ac:dyDescent="0.2">
      <c r="A400" s="98" t="s">
        <v>1418</v>
      </c>
      <c r="B400" s="28" t="str">
        <f>"16"&amp;"."&amp;$B$663&amp;"."&amp;$B$664</f>
        <v>16.08.2023</v>
      </c>
      <c r="C400" s="90" t="s">
        <v>76</v>
      </c>
      <c r="D400" s="91">
        <f>ROUND(((D401+D402+D404+D403)/1000),5)</f>
        <v>1.56938</v>
      </c>
      <c r="E400" s="91">
        <f>ROUND(((E401+E402+E404+E403)/1000),5)</f>
        <v>1.3443000000000001</v>
      </c>
      <c r="F400" s="91">
        <f>ROUND(((F401+F402+F404+F403)/1000),5)</f>
        <v>1.27373</v>
      </c>
      <c r="G400" s="91">
        <f t="shared" ref="G400:AA400" si="231">ROUND(((G401+G402+G404+G403)/1000),5)</f>
        <v>1.24237</v>
      </c>
      <c r="H400" s="91">
        <f t="shared" si="231"/>
        <v>1.22848</v>
      </c>
      <c r="I400" s="91">
        <f t="shared" si="231"/>
        <v>1.25709</v>
      </c>
      <c r="J400" s="91">
        <f t="shared" si="231"/>
        <v>1.52799</v>
      </c>
      <c r="K400" s="91">
        <f t="shared" si="231"/>
        <v>1.91764</v>
      </c>
      <c r="L400" s="91">
        <f t="shared" si="231"/>
        <v>2.1694399999999998</v>
      </c>
      <c r="M400" s="91">
        <f t="shared" si="231"/>
        <v>2.4544199999999998</v>
      </c>
      <c r="N400" s="91">
        <f t="shared" si="231"/>
        <v>2.73821</v>
      </c>
      <c r="O400" s="91">
        <f t="shared" si="231"/>
        <v>2.6676000000000002</v>
      </c>
      <c r="P400" s="91">
        <f t="shared" si="231"/>
        <v>2.5455800000000002</v>
      </c>
      <c r="Q400" s="91">
        <f t="shared" si="231"/>
        <v>2.8292999999999999</v>
      </c>
      <c r="R400" s="91">
        <f t="shared" si="231"/>
        <v>2.6644600000000001</v>
      </c>
      <c r="S400" s="91">
        <f t="shared" si="231"/>
        <v>2.6816800000000001</v>
      </c>
      <c r="T400" s="91">
        <f t="shared" si="231"/>
        <v>2.6606700000000001</v>
      </c>
      <c r="U400" s="91">
        <f t="shared" si="231"/>
        <v>2.56413</v>
      </c>
      <c r="V400" s="91">
        <f t="shared" si="231"/>
        <v>2.53098</v>
      </c>
      <c r="W400" s="91">
        <f t="shared" si="231"/>
        <v>2.4988000000000001</v>
      </c>
      <c r="X400" s="91">
        <f t="shared" si="231"/>
        <v>2.4922200000000001</v>
      </c>
      <c r="Y400" s="91">
        <f t="shared" si="231"/>
        <v>2.34782</v>
      </c>
      <c r="Z400" s="91">
        <f t="shared" si="231"/>
        <v>2.2409599999999998</v>
      </c>
      <c r="AA400" s="91">
        <f t="shared" si="231"/>
        <v>1.82145</v>
      </c>
    </row>
    <row r="401" spans="1:27" ht="12.75" hidden="1" customHeight="1" outlineLevel="1" x14ac:dyDescent="0.2">
      <c r="A401" s="99" t="s">
        <v>1419</v>
      </c>
      <c r="B401" s="63" t="s">
        <v>238</v>
      </c>
      <c r="C401" s="43" t="s">
        <v>79</v>
      </c>
      <c r="D401" s="44">
        <v>1132.07</v>
      </c>
      <c r="E401" s="44">
        <v>906.99</v>
      </c>
      <c r="F401" s="44">
        <v>836.42</v>
      </c>
      <c r="G401" s="44">
        <v>805.06</v>
      </c>
      <c r="H401" s="44">
        <v>791.17</v>
      </c>
      <c r="I401" s="44">
        <v>819.78</v>
      </c>
      <c r="J401" s="44">
        <v>1090.68</v>
      </c>
      <c r="K401" s="44">
        <v>1480.33</v>
      </c>
      <c r="L401" s="44">
        <v>1732.13</v>
      </c>
      <c r="M401" s="44">
        <v>2017.11</v>
      </c>
      <c r="N401" s="44">
        <v>2300.9</v>
      </c>
      <c r="O401" s="44">
        <v>2230.29</v>
      </c>
      <c r="P401" s="44">
        <v>2108.27</v>
      </c>
      <c r="Q401" s="44">
        <v>2391.9899999999998</v>
      </c>
      <c r="R401" s="44">
        <v>2227.15</v>
      </c>
      <c r="S401" s="44">
        <v>2244.37</v>
      </c>
      <c r="T401" s="44">
        <v>2223.36</v>
      </c>
      <c r="U401" s="44">
        <v>2126.8200000000002</v>
      </c>
      <c r="V401" s="44">
        <v>2093.67</v>
      </c>
      <c r="W401" s="44">
        <v>2061.4899999999998</v>
      </c>
      <c r="X401" s="44">
        <v>2054.91</v>
      </c>
      <c r="Y401" s="44">
        <v>1910.51</v>
      </c>
      <c r="Z401" s="44">
        <v>1803.65</v>
      </c>
      <c r="AA401" s="44">
        <v>1384.14</v>
      </c>
    </row>
    <row r="402" spans="1:27" ht="12.75" hidden="1" customHeight="1" outlineLevel="1" x14ac:dyDescent="0.2">
      <c r="A402" s="99" t="s">
        <v>1420</v>
      </c>
      <c r="B402" s="63" t="s">
        <v>90</v>
      </c>
      <c r="C402" s="43" t="s">
        <v>79</v>
      </c>
      <c r="D402" s="44">
        <f>$D$327</f>
        <v>217.03</v>
      </c>
      <c r="E402" s="44">
        <f t="shared" ref="E402:AA402" si="232">$D$327</f>
        <v>217.03</v>
      </c>
      <c r="F402" s="44">
        <f t="shared" si="232"/>
        <v>217.03</v>
      </c>
      <c r="G402" s="44">
        <f t="shared" si="232"/>
        <v>217.03</v>
      </c>
      <c r="H402" s="44">
        <f t="shared" si="232"/>
        <v>217.03</v>
      </c>
      <c r="I402" s="44">
        <f t="shared" si="232"/>
        <v>217.03</v>
      </c>
      <c r="J402" s="44">
        <f t="shared" si="232"/>
        <v>217.03</v>
      </c>
      <c r="K402" s="44">
        <f t="shared" si="232"/>
        <v>217.03</v>
      </c>
      <c r="L402" s="44">
        <f t="shared" si="232"/>
        <v>217.03</v>
      </c>
      <c r="M402" s="44">
        <f t="shared" si="232"/>
        <v>217.03</v>
      </c>
      <c r="N402" s="44">
        <f t="shared" si="232"/>
        <v>217.03</v>
      </c>
      <c r="O402" s="44">
        <f t="shared" si="232"/>
        <v>217.03</v>
      </c>
      <c r="P402" s="44">
        <f t="shared" si="232"/>
        <v>217.03</v>
      </c>
      <c r="Q402" s="44">
        <f t="shared" si="232"/>
        <v>217.03</v>
      </c>
      <c r="R402" s="44">
        <f t="shared" si="232"/>
        <v>217.03</v>
      </c>
      <c r="S402" s="44">
        <f t="shared" si="232"/>
        <v>217.03</v>
      </c>
      <c r="T402" s="44">
        <f t="shared" si="232"/>
        <v>217.03</v>
      </c>
      <c r="U402" s="44">
        <f t="shared" si="232"/>
        <v>217.03</v>
      </c>
      <c r="V402" s="44">
        <f t="shared" si="232"/>
        <v>217.03</v>
      </c>
      <c r="W402" s="44">
        <f t="shared" si="232"/>
        <v>217.03</v>
      </c>
      <c r="X402" s="44">
        <f t="shared" si="232"/>
        <v>217.03</v>
      </c>
      <c r="Y402" s="44">
        <f t="shared" si="232"/>
        <v>217.03</v>
      </c>
      <c r="Z402" s="44">
        <f t="shared" si="232"/>
        <v>217.03</v>
      </c>
      <c r="AA402" s="44">
        <f t="shared" si="232"/>
        <v>217.03</v>
      </c>
    </row>
    <row r="403" spans="1:27" ht="12.75" hidden="1" customHeight="1" outlineLevel="1" x14ac:dyDescent="0.2">
      <c r="A403" s="99" t="s">
        <v>1421</v>
      </c>
      <c r="B403" s="63" t="s">
        <v>83</v>
      </c>
      <c r="C403" s="43" t="s">
        <v>79</v>
      </c>
      <c r="D403" s="44">
        <v>3.92</v>
      </c>
      <c r="E403" s="44">
        <v>3.92</v>
      </c>
      <c r="F403" s="44">
        <v>3.92</v>
      </c>
      <c r="G403" s="44">
        <v>3.92</v>
      </c>
      <c r="H403" s="44">
        <v>3.92</v>
      </c>
      <c r="I403" s="44">
        <v>3.92</v>
      </c>
      <c r="J403" s="44">
        <v>3.92</v>
      </c>
      <c r="K403" s="44">
        <v>3.92</v>
      </c>
      <c r="L403" s="44">
        <v>3.92</v>
      </c>
      <c r="M403" s="44">
        <v>3.92</v>
      </c>
      <c r="N403" s="44">
        <v>3.92</v>
      </c>
      <c r="O403" s="44">
        <v>3.92</v>
      </c>
      <c r="P403" s="44">
        <v>3.92</v>
      </c>
      <c r="Q403" s="44">
        <v>3.92</v>
      </c>
      <c r="R403" s="44">
        <v>3.92</v>
      </c>
      <c r="S403" s="44">
        <v>3.92</v>
      </c>
      <c r="T403" s="44">
        <v>3.92</v>
      </c>
      <c r="U403" s="44">
        <v>3.92</v>
      </c>
      <c r="V403" s="44">
        <v>3.92</v>
      </c>
      <c r="W403" s="44">
        <v>3.92</v>
      </c>
      <c r="X403" s="44">
        <v>3.92</v>
      </c>
      <c r="Y403" s="44">
        <v>3.92</v>
      </c>
      <c r="Z403" s="44">
        <v>3.92</v>
      </c>
      <c r="AA403" s="44">
        <v>3.92</v>
      </c>
    </row>
    <row r="404" spans="1:27" ht="12.75" hidden="1" customHeight="1" outlineLevel="1" x14ac:dyDescent="0.2">
      <c r="A404" s="99" t="s">
        <v>1422</v>
      </c>
      <c r="B404" s="63" t="s">
        <v>81</v>
      </c>
      <c r="C404" s="43" t="s">
        <v>79</v>
      </c>
      <c r="D404" s="44">
        <f>$D$11</f>
        <v>216.36</v>
      </c>
      <c r="E404" s="44">
        <f t="shared" ref="E404:AA404" si="233">$D$11</f>
        <v>216.36</v>
      </c>
      <c r="F404" s="44">
        <f t="shared" si="233"/>
        <v>216.36</v>
      </c>
      <c r="G404" s="44">
        <f t="shared" si="233"/>
        <v>216.36</v>
      </c>
      <c r="H404" s="44">
        <f t="shared" si="233"/>
        <v>216.36</v>
      </c>
      <c r="I404" s="44">
        <f t="shared" si="233"/>
        <v>216.36</v>
      </c>
      <c r="J404" s="44">
        <f t="shared" si="233"/>
        <v>216.36</v>
      </c>
      <c r="K404" s="44">
        <f t="shared" si="233"/>
        <v>216.36</v>
      </c>
      <c r="L404" s="44">
        <f t="shared" si="233"/>
        <v>216.36</v>
      </c>
      <c r="M404" s="44">
        <f t="shared" si="233"/>
        <v>216.36</v>
      </c>
      <c r="N404" s="44">
        <f t="shared" si="233"/>
        <v>216.36</v>
      </c>
      <c r="O404" s="44">
        <f t="shared" si="233"/>
        <v>216.36</v>
      </c>
      <c r="P404" s="44">
        <f t="shared" si="233"/>
        <v>216.36</v>
      </c>
      <c r="Q404" s="44">
        <f t="shared" si="233"/>
        <v>216.36</v>
      </c>
      <c r="R404" s="44">
        <f>$D$11</f>
        <v>216.36</v>
      </c>
      <c r="S404" s="44">
        <f t="shared" si="233"/>
        <v>216.36</v>
      </c>
      <c r="T404" s="44">
        <f t="shared" si="233"/>
        <v>216.36</v>
      </c>
      <c r="U404" s="44">
        <f t="shared" si="233"/>
        <v>216.36</v>
      </c>
      <c r="V404" s="44">
        <f t="shared" si="233"/>
        <v>216.36</v>
      </c>
      <c r="W404" s="44">
        <f t="shared" si="233"/>
        <v>216.36</v>
      </c>
      <c r="X404" s="44">
        <f t="shared" si="233"/>
        <v>216.36</v>
      </c>
      <c r="Y404" s="44">
        <f t="shared" si="233"/>
        <v>216.36</v>
      </c>
      <c r="Z404" s="44">
        <f t="shared" si="233"/>
        <v>216.36</v>
      </c>
      <c r="AA404" s="44">
        <f t="shared" si="233"/>
        <v>216.36</v>
      </c>
    </row>
    <row r="405" spans="1:27" ht="12.75" customHeight="1" collapsed="1" x14ac:dyDescent="0.2">
      <c r="A405" s="98" t="s">
        <v>1423</v>
      </c>
      <c r="B405" s="28" t="str">
        <f>"17"&amp;"."&amp;$B$663&amp;"."&amp;$B$664</f>
        <v>17.08.2023</v>
      </c>
      <c r="C405" s="90" t="s">
        <v>76</v>
      </c>
      <c r="D405" s="91">
        <f>ROUND(((D406+D407+D409+D408)/1000),5)</f>
        <v>1.5257799999999999</v>
      </c>
      <c r="E405" s="91">
        <f>ROUND(((E406+E407+E409+E408)/1000),5)</f>
        <v>1.4199900000000001</v>
      </c>
      <c r="F405" s="91">
        <f>ROUND(((F406+F407+F409+F408)/1000),5)</f>
        <v>1.3331200000000001</v>
      </c>
      <c r="G405" s="91">
        <f t="shared" ref="G405:AA405" si="234">ROUND(((G406+G407+G409+G408)/1000),5)</f>
        <v>0.70748999999999995</v>
      </c>
      <c r="H405" s="91">
        <f t="shared" si="234"/>
        <v>0.69640999999999997</v>
      </c>
      <c r="I405" s="91">
        <f t="shared" si="234"/>
        <v>0.73277000000000003</v>
      </c>
      <c r="J405" s="91">
        <f t="shared" si="234"/>
        <v>1.49404</v>
      </c>
      <c r="K405" s="91">
        <f t="shared" si="234"/>
        <v>1.9214800000000001</v>
      </c>
      <c r="L405" s="91">
        <f t="shared" si="234"/>
        <v>2.1758199999999999</v>
      </c>
      <c r="M405" s="91">
        <f t="shared" si="234"/>
        <v>2.4828600000000001</v>
      </c>
      <c r="N405" s="91">
        <f t="shared" si="234"/>
        <v>2.5332400000000002</v>
      </c>
      <c r="O405" s="91">
        <f t="shared" si="234"/>
        <v>2.54115</v>
      </c>
      <c r="P405" s="91">
        <f t="shared" si="234"/>
        <v>2.5438299999999998</v>
      </c>
      <c r="Q405" s="91">
        <f t="shared" si="234"/>
        <v>2.60867</v>
      </c>
      <c r="R405" s="91">
        <f t="shared" si="234"/>
        <v>2.7898000000000001</v>
      </c>
      <c r="S405" s="91">
        <f t="shared" si="234"/>
        <v>2.7766700000000002</v>
      </c>
      <c r="T405" s="91">
        <f t="shared" si="234"/>
        <v>2.6883900000000001</v>
      </c>
      <c r="U405" s="91">
        <f t="shared" si="234"/>
        <v>2.56379</v>
      </c>
      <c r="V405" s="91">
        <f t="shared" si="234"/>
        <v>2.5034700000000001</v>
      </c>
      <c r="W405" s="91">
        <f t="shared" si="234"/>
        <v>2.4360300000000001</v>
      </c>
      <c r="X405" s="91">
        <f t="shared" si="234"/>
        <v>2.44896</v>
      </c>
      <c r="Y405" s="91">
        <f t="shared" si="234"/>
        <v>2.3189099999999998</v>
      </c>
      <c r="Z405" s="91">
        <f t="shared" si="234"/>
        <v>2.1478600000000001</v>
      </c>
      <c r="AA405" s="91">
        <f t="shared" si="234"/>
        <v>1.75065</v>
      </c>
    </row>
    <row r="406" spans="1:27" ht="12.75" hidden="1" customHeight="1" outlineLevel="1" x14ac:dyDescent="0.2">
      <c r="A406" s="99" t="s">
        <v>1424</v>
      </c>
      <c r="B406" s="63" t="s">
        <v>238</v>
      </c>
      <c r="C406" s="43" t="s">
        <v>79</v>
      </c>
      <c r="D406" s="44">
        <v>1088.47</v>
      </c>
      <c r="E406" s="44">
        <v>982.68</v>
      </c>
      <c r="F406" s="44">
        <v>895.81</v>
      </c>
      <c r="G406" s="44">
        <v>270.18</v>
      </c>
      <c r="H406" s="44">
        <v>259.10000000000002</v>
      </c>
      <c r="I406" s="44">
        <v>295.45999999999998</v>
      </c>
      <c r="J406" s="44">
        <v>1056.73</v>
      </c>
      <c r="K406" s="44">
        <v>1484.17</v>
      </c>
      <c r="L406" s="44">
        <v>1738.51</v>
      </c>
      <c r="M406" s="44">
        <v>2045.55</v>
      </c>
      <c r="N406" s="44">
        <v>2095.9299999999998</v>
      </c>
      <c r="O406" s="44">
        <v>2103.84</v>
      </c>
      <c r="P406" s="44">
        <v>2106.52</v>
      </c>
      <c r="Q406" s="44">
        <v>2171.36</v>
      </c>
      <c r="R406" s="44">
        <v>2352.4899999999998</v>
      </c>
      <c r="S406" s="44">
        <v>2339.36</v>
      </c>
      <c r="T406" s="44">
        <v>2251.08</v>
      </c>
      <c r="U406" s="44">
        <v>2126.48</v>
      </c>
      <c r="V406" s="44">
        <v>2066.16</v>
      </c>
      <c r="W406" s="44">
        <v>1998.72</v>
      </c>
      <c r="X406" s="44">
        <v>2011.65</v>
      </c>
      <c r="Y406" s="44">
        <v>1881.6</v>
      </c>
      <c r="Z406" s="44">
        <v>1710.55</v>
      </c>
      <c r="AA406" s="44">
        <v>1313.34</v>
      </c>
    </row>
    <row r="407" spans="1:27" ht="12.75" hidden="1" customHeight="1" outlineLevel="1" x14ac:dyDescent="0.2">
      <c r="A407" s="99" t="s">
        <v>1425</v>
      </c>
      <c r="B407" s="63" t="s">
        <v>90</v>
      </c>
      <c r="C407" s="43" t="s">
        <v>79</v>
      </c>
      <c r="D407" s="44">
        <f>$D$327</f>
        <v>217.03</v>
      </c>
      <c r="E407" s="44">
        <f t="shared" ref="E407:AA407" si="235">$D$327</f>
        <v>217.03</v>
      </c>
      <c r="F407" s="44">
        <f t="shared" si="235"/>
        <v>217.03</v>
      </c>
      <c r="G407" s="44">
        <f t="shared" si="235"/>
        <v>217.03</v>
      </c>
      <c r="H407" s="44">
        <f t="shared" si="235"/>
        <v>217.03</v>
      </c>
      <c r="I407" s="44">
        <f t="shared" si="235"/>
        <v>217.03</v>
      </c>
      <c r="J407" s="44">
        <f t="shared" si="235"/>
        <v>217.03</v>
      </c>
      <c r="K407" s="44">
        <f t="shared" si="235"/>
        <v>217.03</v>
      </c>
      <c r="L407" s="44">
        <f t="shared" si="235"/>
        <v>217.03</v>
      </c>
      <c r="M407" s="44">
        <f t="shared" si="235"/>
        <v>217.03</v>
      </c>
      <c r="N407" s="44">
        <f t="shared" si="235"/>
        <v>217.03</v>
      </c>
      <c r="O407" s="44">
        <f t="shared" si="235"/>
        <v>217.03</v>
      </c>
      <c r="P407" s="44">
        <f t="shared" si="235"/>
        <v>217.03</v>
      </c>
      <c r="Q407" s="44">
        <f t="shared" si="235"/>
        <v>217.03</v>
      </c>
      <c r="R407" s="44">
        <f t="shared" si="235"/>
        <v>217.03</v>
      </c>
      <c r="S407" s="44">
        <f t="shared" si="235"/>
        <v>217.03</v>
      </c>
      <c r="T407" s="44">
        <f t="shared" si="235"/>
        <v>217.03</v>
      </c>
      <c r="U407" s="44">
        <f t="shared" si="235"/>
        <v>217.03</v>
      </c>
      <c r="V407" s="44">
        <f t="shared" si="235"/>
        <v>217.03</v>
      </c>
      <c r="W407" s="44">
        <f t="shared" si="235"/>
        <v>217.03</v>
      </c>
      <c r="X407" s="44">
        <f t="shared" si="235"/>
        <v>217.03</v>
      </c>
      <c r="Y407" s="44">
        <f t="shared" si="235"/>
        <v>217.03</v>
      </c>
      <c r="Z407" s="44">
        <f t="shared" si="235"/>
        <v>217.03</v>
      </c>
      <c r="AA407" s="44">
        <f t="shared" si="235"/>
        <v>217.03</v>
      </c>
    </row>
    <row r="408" spans="1:27" ht="12.75" hidden="1" customHeight="1" outlineLevel="1" x14ac:dyDescent="0.2">
      <c r="A408" s="99" t="s">
        <v>1426</v>
      </c>
      <c r="B408" s="63" t="s">
        <v>83</v>
      </c>
      <c r="C408" s="43" t="s">
        <v>79</v>
      </c>
      <c r="D408" s="44">
        <v>3.92</v>
      </c>
      <c r="E408" s="44">
        <v>3.92</v>
      </c>
      <c r="F408" s="44">
        <v>3.92</v>
      </c>
      <c r="G408" s="44">
        <v>3.92</v>
      </c>
      <c r="H408" s="44">
        <v>3.92</v>
      </c>
      <c r="I408" s="44">
        <v>3.92</v>
      </c>
      <c r="J408" s="44">
        <v>3.92</v>
      </c>
      <c r="K408" s="44">
        <v>3.92</v>
      </c>
      <c r="L408" s="44">
        <v>3.92</v>
      </c>
      <c r="M408" s="44">
        <v>3.92</v>
      </c>
      <c r="N408" s="44">
        <v>3.92</v>
      </c>
      <c r="O408" s="44">
        <v>3.92</v>
      </c>
      <c r="P408" s="44">
        <v>3.92</v>
      </c>
      <c r="Q408" s="44">
        <v>3.92</v>
      </c>
      <c r="R408" s="44">
        <v>3.92</v>
      </c>
      <c r="S408" s="44">
        <v>3.92</v>
      </c>
      <c r="T408" s="44">
        <v>3.92</v>
      </c>
      <c r="U408" s="44">
        <v>3.92</v>
      </c>
      <c r="V408" s="44">
        <v>3.92</v>
      </c>
      <c r="W408" s="44">
        <v>3.92</v>
      </c>
      <c r="X408" s="44">
        <v>3.92</v>
      </c>
      <c r="Y408" s="44">
        <v>3.92</v>
      </c>
      <c r="Z408" s="44">
        <v>3.92</v>
      </c>
      <c r="AA408" s="44">
        <v>3.92</v>
      </c>
    </row>
    <row r="409" spans="1:27" ht="12.75" hidden="1" customHeight="1" outlineLevel="1" x14ac:dyDescent="0.2">
      <c r="A409" s="99" t="s">
        <v>1427</v>
      </c>
      <c r="B409" s="63" t="s">
        <v>81</v>
      </c>
      <c r="C409" s="43" t="s">
        <v>79</v>
      </c>
      <c r="D409" s="44">
        <f>$D$11</f>
        <v>216.36</v>
      </c>
      <c r="E409" s="44">
        <f t="shared" ref="E409:AA409" si="236">$D$11</f>
        <v>216.36</v>
      </c>
      <c r="F409" s="44">
        <f t="shared" si="236"/>
        <v>216.36</v>
      </c>
      <c r="G409" s="44">
        <f t="shared" si="236"/>
        <v>216.36</v>
      </c>
      <c r="H409" s="44">
        <f t="shared" si="236"/>
        <v>216.36</v>
      </c>
      <c r="I409" s="44">
        <f t="shared" si="236"/>
        <v>216.36</v>
      </c>
      <c r="J409" s="44">
        <f t="shared" si="236"/>
        <v>216.36</v>
      </c>
      <c r="K409" s="44">
        <f t="shared" si="236"/>
        <v>216.36</v>
      </c>
      <c r="L409" s="44">
        <f t="shared" si="236"/>
        <v>216.36</v>
      </c>
      <c r="M409" s="44">
        <f t="shared" si="236"/>
        <v>216.36</v>
      </c>
      <c r="N409" s="44">
        <f t="shared" si="236"/>
        <v>216.36</v>
      </c>
      <c r="O409" s="44">
        <f t="shared" si="236"/>
        <v>216.36</v>
      </c>
      <c r="P409" s="44">
        <f t="shared" si="236"/>
        <v>216.36</v>
      </c>
      <c r="Q409" s="44">
        <f t="shared" si="236"/>
        <v>216.36</v>
      </c>
      <c r="R409" s="44">
        <f>$D$11</f>
        <v>216.36</v>
      </c>
      <c r="S409" s="44">
        <f t="shared" si="236"/>
        <v>216.36</v>
      </c>
      <c r="T409" s="44">
        <f t="shared" si="236"/>
        <v>216.36</v>
      </c>
      <c r="U409" s="44">
        <f t="shared" si="236"/>
        <v>216.36</v>
      </c>
      <c r="V409" s="44">
        <f t="shared" si="236"/>
        <v>216.36</v>
      </c>
      <c r="W409" s="44">
        <f t="shared" si="236"/>
        <v>216.36</v>
      </c>
      <c r="X409" s="44">
        <f t="shared" si="236"/>
        <v>216.36</v>
      </c>
      <c r="Y409" s="44">
        <f t="shared" si="236"/>
        <v>216.36</v>
      </c>
      <c r="Z409" s="44">
        <f t="shared" si="236"/>
        <v>216.36</v>
      </c>
      <c r="AA409" s="44">
        <f t="shared" si="236"/>
        <v>216.36</v>
      </c>
    </row>
    <row r="410" spans="1:27" ht="12.75" customHeight="1" collapsed="1" x14ac:dyDescent="0.2">
      <c r="A410" s="98" t="s">
        <v>1428</v>
      </c>
      <c r="B410" s="28" t="str">
        <f>"18"&amp;"."&amp;$B$663&amp;"."&amp;$B$664</f>
        <v>18.08.2023</v>
      </c>
      <c r="C410" s="90" t="s">
        <v>76</v>
      </c>
      <c r="D410" s="91">
        <f>ROUND(((D411+D412+D414+D413)/1000),5)</f>
        <v>1.5162899999999999</v>
      </c>
      <c r="E410" s="91">
        <f>ROUND(((E411+E412+E414+E413)/1000),5)</f>
        <v>1.3581000000000001</v>
      </c>
      <c r="F410" s="91">
        <f>ROUND(((F411+F412+F414+F413)/1000),5)</f>
        <v>1.2698799999999999</v>
      </c>
      <c r="G410" s="91">
        <f t="shared" ref="G410:AA410" si="237">ROUND(((G411+G412+G414+G413)/1000),5)</f>
        <v>1.22895</v>
      </c>
      <c r="H410" s="91">
        <f t="shared" si="237"/>
        <v>1.20764</v>
      </c>
      <c r="I410" s="91">
        <f t="shared" si="237"/>
        <v>1.2464</v>
      </c>
      <c r="J410" s="91">
        <f t="shared" si="237"/>
        <v>1.44963</v>
      </c>
      <c r="K410" s="91">
        <f t="shared" si="237"/>
        <v>2.0045500000000001</v>
      </c>
      <c r="L410" s="91">
        <f t="shared" si="237"/>
        <v>2.29833</v>
      </c>
      <c r="M410" s="91">
        <f t="shared" si="237"/>
        <v>2.5304600000000002</v>
      </c>
      <c r="N410" s="91">
        <f t="shared" si="237"/>
        <v>2.5579299999999998</v>
      </c>
      <c r="O410" s="91">
        <f t="shared" si="237"/>
        <v>2.6005199999999999</v>
      </c>
      <c r="P410" s="91">
        <f t="shared" si="237"/>
        <v>2.62263</v>
      </c>
      <c r="Q410" s="91">
        <f t="shared" si="237"/>
        <v>2.6887500000000002</v>
      </c>
      <c r="R410" s="91">
        <f t="shared" si="237"/>
        <v>2.88076</v>
      </c>
      <c r="S410" s="91">
        <f t="shared" si="237"/>
        <v>2.8782199999999998</v>
      </c>
      <c r="T410" s="91">
        <f t="shared" si="237"/>
        <v>2.9058600000000001</v>
      </c>
      <c r="U410" s="91">
        <f t="shared" si="237"/>
        <v>2.8187000000000002</v>
      </c>
      <c r="V410" s="91">
        <f t="shared" si="237"/>
        <v>2.6752400000000001</v>
      </c>
      <c r="W410" s="91">
        <f t="shared" si="237"/>
        <v>2.6215099999999998</v>
      </c>
      <c r="X410" s="91">
        <f t="shared" si="237"/>
        <v>2.5472199999999998</v>
      </c>
      <c r="Y410" s="91">
        <f t="shared" si="237"/>
        <v>2.50651</v>
      </c>
      <c r="Z410" s="91">
        <f t="shared" si="237"/>
        <v>2.29799</v>
      </c>
      <c r="AA410" s="91">
        <f t="shared" si="237"/>
        <v>2.0721099999999999</v>
      </c>
    </row>
    <row r="411" spans="1:27" ht="12.75" hidden="1" customHeight="1" outlineLevel="1" x14ac:dyDescent="0.2">
      <c r="A411" s="99" t="s">
        <v>1429</v>
      </c>
      <c r="B411" s="63" t="s">
        <v>238</v>
      </c>
      <c r="C411" s="43" t="s">
        <v>79</v>
      </c>
      <c r="D411" s="44">
        <v>1078.98</v>
      </c>
      <c r="E411" s="44">
        <v>920.79</v>
      </c>
      <c r="F411" s="44">
        <v>832.57</v>
      </c>
      <c r="G411" s="44">
        <v>791.64</v>
      </c>
      <c r="H411" s="44">
        <v>770.33</v>
      </c>
      <c r="I411" s="44">
        <v>809.09</v>
      </c>
      <c r="J411" s="44">
        <v>1012.32</v>
      </c>
      <c r="K411" s="44">
        <v>1567.24</v>
      </c>
      <c r="L411" s="44">
        <v>1861.02</v>
      </c>
      <c r="M411" s="44">
        <v>2093.15</v>
      </c>
      <c r="N411" s="44">
        <v>2120.62</v>
      </c>
      <c r="O411" s="44">
        <v>2163.21</v>
      </c>
      <c r="P411" s="44">
        <v>2185.3200000000002</v>
      </c>
      <c r="Q411" s="44">
        <v>2251.44</v>
      </c>
      <c r="R411" s="44">
        <v>2443.4499999999998</v>
      </c>
      <c r="S411" s="44">
        <v>2440.91</v>
      </c>
      <c r="T411" s="44">
        <v>2468.5500000000002</v>
      </c>
      <c r="U411" s="44">
        <v>2381.39</v>
      </c>
      <c r="V411" s="44">
        <v>2237.9299999999998</v>
      </c>
      <c r="W411" s="44">
        <v>2184.1999999999998</v>
      </c>
      <c r="X411" s="44">
        <v>2109.91</v>
      </c>
      <c r="Y411" s="44">
        <v>2069.1999999999998</v>
      </c>
      <c r="Z411" s="44">
        <v>1860.68</v>
      </c>
      <c r="AA411" s="44">
        <v>1634.8</v>
      </c>
    </row>
    <row r="412" spans="1:27" ht="12.75" hidden="1" customHeight="1" outlineLevel="1" x14ac:dyDescent="0.2">
      <c r="A412" s="99" t="s">
        <v>1430</v>
      </c>
      <c r="B412" s="63" t="s">
        <v>90</v>
      </c>
      <c r="C412" s="43" t="s">
        <v>79</v>
      </c>
      <c r="D412" s="44">
        <f>$D$327</f>
        <v>217.03</v>
      </c>
      <c r="E412" s="44">
        <f t="shared" ref="E412:AA412" si="238">$D$327</f>
        <v>217.03</v>
      </c>
      <c r="F412" s="44">
        <f t="shared" si="238"/>
        <v>217.03</v>
      </c>
      <c r="G412" s="44">
        <f t="shared" si="238"/>
        <v>217.03</v>
      </c>
      <c r="H412" s="44">
        <f t="shared" si="238"/>
        <v>217.03</v>
      </c>
      <c r="I412" s="44">
        <f t="shared" si="238"/>
        <v>217.03</v>
      </c>
      <c r="J412" s="44">
        <f t="shared" si="238"/>
        <v>217.03</v>
      </c>
      <c r="K412" s="44">
        <f t="shared" si="238"/>
        <v>217.03</v>
      </c>
      <c r="L412" s="44">
        <f t="shared" si="238"/>
        <v>217.03</v>
      </c>
      <c r="M412" s="44">
        <f t="shared" si="238"/>
        <v>217.03</v>
      </c>
      <c r="N412" s="44">
        <f t="shared" si="238"/>
        <v>217.03</v>
      </c>
      <c r="O412" s="44">
        <f t="shared" si="238"/>
        <v>217.03</v>
      </c>
      <c r="P412" s="44">
        <f t="shared" si="238"/>
        <v>217.03</v>
      </c>
      <c r="Q412" s="44">
        <f t="shared" si="238"/>
        <v>217.03</v>
      </c>
      <c r="R412" s="44">
        <f t="shared" si="238"/>
        <v>217.03</v>
      </c>
      <c r="S412" s="44">
        <f t="shared" si="238"/>
        <v>217.03</v>
      </c>
      <c r="T412" s="44">
        <f t="shared" si="238"/>
        <v>217.03</v>
      </c>
      <c r="U412" s="44">
        <f t="shared" si="238"/>
        <v>217.03</v>
      </c>
      <c r="V412" s="44">
        <f t="shared" si="238"/>
        <v>217.03</v>
      </c>
      <c r="W412" s="44">
        <f t="shared" si="238"/>
        <v>217.03</v>
      </c>
      <c r="X412" s="44">
        <f t="shared" si="238"/>
        <v>217.03</v>
      </c>
      <c r="Y412" s="44">
        <f t="shared" si="238"/>
        <v>217.03</v>
      </c>
      <c r="Z412" s="44">
        <f t="shared" si="238"/>
        <v>217.03</v>
      </c>
      <c r="AA412" s="44">
        <f t="shared" si="238"/>
        <v>217.03</v>
      </c>
    </row>
    <row r="413" spans="1:27" ht="12.75" hidden="1" customHeight="1" outlineLevel="1" x14ac:dyDescent="0.2">
      <c r="A413" s="99" t="s">
        <v>1431</v>
      </c>
      <c r="B413" s="63" t="s">
        <v>83</v>
      </c>
      <c r="C413" s="43" t="s">
        <v>79</v>
      </c>
      <c r="D413" s="44">
        <v>3.92</v>
      </c>
      <c r="E413" s="44">
        <v>3.92</v>
      </c>
      <c r="F413" s="44">
        <v>3.92</v>
      </c>
      <c r="G413" s="44">
        <v>3.92</v>
      </c>
      <c r="H413" s="44">
        <v>3.92</v>
      </c>
      <c r="I413" s="44">
        <v>3.92</v>
      </c>
      <c r="J413" s="44">
        <v>3.92</v>
      </c>
      <c r="K413" s="44">
        <v>3.92</v>
      </c>
      <c r="L413" s="44">
        <v>3.92</v>
      </c>
      <c r="M413" s="44">
        <v>3.92</v>
      </c>
      <c r="N413" s="44">
        <v>3.92</v>
      </c>
      <c r="O413" s="44">
        <v>3.92</v>
      </c>
      <c r="P413" s="44">
        <v>3.92</v>
      </c>
      <c r="Q413" s="44">
        <v>3.92</v>
      </c>
      <c r="R413" s="44">
        <v>3.92</v>
      </c>
      <c r="S413" s="44">
        <v>3.92</v>
      </c>
      <c r="T413" s="44">
        <v>3.92</v>
      </c>
      <c r="U413" s="44">
        <v>3.92</v>
      </c>
      <c r="V413" s="44">
        <v>3.92</v>
      </c>
      <c r="W413" s="44">
        <v>3.92</v>
      </c>
      <c r="X413" s="44">
        <v>3.92</v>
      </c>
      <c r="Y413" s="44">
        <v>3.92</v>
      </c>
      <c r="Z413" s="44">
        <v>3.92</v>
      </c>
      <c r="AA413" s="44">
        <v>3.92</v>
      </c>
    </row>
    <row r="414" spans="1:27" ht="12.75" hidden="1" customHeight="1" outlineLevel="1" x14ac:dyDescent="0.2">
      <c r="A414" s="99" t="s">
        <v>1432</v>
      </c>
      <c r="B414" s="63" t="s">
        <v>81</v>
      </c>
      <c r="C414" s="43" t="s">
        <v>79</v>
      </c>
      <c r="D414" s="44">
        <f>$D$11</f>
        <v>216.36</v>
      </c>
      <c r="E414" s="44">
        <f t="shared" ref="E414:AA414" si="239">$D$11</f>
        <v>216.36</v>
      </c>
      <c r="F414" s="44">
        <f t="shared" si="239"/>
        <v>216.36</v>
      </c>
      <c r="G414" s="44">
        <f t="shared" si="239"/>
        <v>216.36</v>
      </c>
      <c r="H414" s="44">
        <f t="shared" si="239"/>
        <v>216.36</v>
      </c>
      <c r="I414" s="44">
        <f t="shared" si="239"/>
        <v>216.36</v>
      </c>
      <c r="J414" s="44">
        <f t="shared" si="239"/>
        <v>216.36</v>
      </c>
      <c r="K414" s="44">
        <f t="shared" si="239"/>
        <v>216.36</v>
      </c>
      <c r="L414" s="44">
        <f t="shared" si="239"/>
        <v>216.36</v>
      </c>
      <c r="M414" s="44">
        <f t="shared" si="239"/>
        <v>216.36</v>
      </c>
      <c r="N414" s="44">
        <f t="shared" si="239"/>
        <v>216.36</v>
      </c>
      <c r="O414" s="44">
        <f t="shared" si="239"/>
        <v>216.36</v>
      </c>
      <c r="P414" s="44">
        <f t="shared" si="239"/>
        <v>216.36</v>
      </c>
      <c r="Q414" s="44">
        <f t="shared" si="239"/>
        <v>216.36</v>
      </c>
      <c r="R414" s="44">
        <f>$D$11</f>
        <v>216.36</v>
      </c>
      <c r="S414" s="44">
        <f t="shared" si="239"/>
        <v>216.36</v>
      </c>
      <c r="T414" s="44">
        <f t="shared" si="239"/>
        <v>216.36</v>
      </c>
      <c r="U414" s="44">
        <f t="shared" si="239"/>
        <v>216.36</v>
      </c>
      <c r="V414" s="44">
        <f t="shared" si="239"/>
        <v>216.36</v>
      </c>
      <c r="W414" s="44">
        <f t="shared" si="239"/>
        <v>216.36</v>
      </c>
      <c r="X414" s="44">
        <f t="shared" si="239"/>
        <v>216.36</v>
      </c>
      <c r="Y414" s="44">
        <f t="shared" si="239"/>
        <v>216.36</v>
      </c>
      <c r="Z414" s="44">
        <f t="shared" si="239"/>
        <v>216.36</v>
      </c>
      <c r="AA414" s="44">
        <f t="shared" si="239"/>
        <v>216.36</v>
      </c>
    </row>
    <row r="415" spans="1:27" ht="12.75" customHeight="1" collapsed="1" x14ac:dyDescent="0.2">
      <c r="A415" s="98" t="s">
        <v>1433</v>
      </c>
      <c r="B415" s="28" t="str">
        <f>"19"&amp;"."&amp;$B$663&amp;"."&amp;$B$664</f>
        <v>19.08.2023</v>
      </c>
      <c r="C415" s="90" t="s">
        <v>76</v>
      </c>
      <c r="D415" s="91">
        <f>ROUND(((D416+D417+D419+D418)/1000),5)</f>
        <v>1.87646</v>
      </c>
      <c r="E415" s="91">
        <f>ROUND(((E416+E417+E419+E418)/1000),5)</f>
        <v>1.70078</v>
      </c>
      <c r="F415" s="91">
        <f>ROUND(((F416+F417+F419+F418)/1000),5)</f>
        <v>1.5759000000000001</v>
      </c>
      <c r="G415" s="91">
        <f t="shared" ref="G415:AA415" si="240">ROUND(((G416+G417+G419+G418)/1000),5)</f>
        <v>1.44991</v>
      </c>
      <c r="H415" s="91">
        <f t="shared" si="240"/>
        <v>1.4032199999999999</v>
      </c>
      <c r="I415" s="91">
        <f t="shared" si="240"/>
        <v>1.38225</v>
      </c>
      <c r="J415" s="91">
        <f t="shared" si="240"/>
        <v>1.4013599999999999</v>
      </c>
      <c r="K415" s="91">
        <f t="shared" si="240"/>
        <v>1.7807999999999999</v>
      </c>
      <c r="L415" s="91">
        <f t="shared" si="240"/>
        <v>2.13096</v>
      </c>
      <c r="M415" s="91">
        <f t="shared" si="240"/>
        <v>2.3485</v>
      </c>
      <c r="N415" s="91">
        <f t="shared" si="240"/>
        <v>2.4967600000000001</v>
      </c>
      <c r="O415" s="91">
        <f t="shared" si="240"/>
        <v>2.51274</v>
      </c>
      <c r="P415" s="91">
        <f t="shared" si="240"/>
        <v>2.5129299999999999</v>
      </c>
      <c r="Q415" s="91">
        <f t="shared" si="240"/>
        <v>2.5130499999999998</v>
      </c>
      <c r="R415" s="91">
        <f t="shared" si="240"/>
        <v>2.5182600000000002</v>
      </c>
      <c r="S415" s="91">
        <f t="shared" si="240"/>
        <v>2.5139399999999998</v>
      </c>
      <c r="T415" s="91">
        <f t="shared" si="240"/>
        <v>2.4420799999999998</v>
      </c>
      <c r="U415" s="91">
        <f t="shared" si="240"/>
        <v>2.4180600000000001</v>
      </c>
      <c r="V415" s="91">
        <f t="shared" si="240"/>
        <v>2.3938700000000002</v>
      </c>
      <c r="W415" s="91">
        <f t="shared" si="240"/>
        <v>2.3536700000000002</v>
      </c>
      <c r="X415" s="91">
        <f t="shared" si="240"/>
        <v>2.35819</v>
      </c>
      <c r="Y415" s="91">
        <f t="shared" si="240"/>
        <v>2.3676300000000001</v>
      </c>
      <c r="Z415" s="91">
        <f t="shared" si="240"/>
        <v>2.1866300000000001</v>
      </c>
      <c r="AA415" s="91">
        <f t="shared" si="240"/>
        <v>2.02745</v>
      </c>
    </row>
    <row r="416" spans="1:27" ht="12.75" hidden="1" customHeight="1" outlineLevel="1" x14ac:dyDescent="0.2">
      <c r="A416" s="99" t="s">
        <v>1434</v>
      </c>
      <c r="B416" s="63" t="s">
        <v>238</v>
      </c>
      <c r="C416" s="43" t="s">
        <v>79</v>
      </c>
      <c r="D416" s="44">
        <v>1439.15</v>
      </c>
      <c r="E416" s="44">
        <v>1263.47</v>
      </c>
      <c r="F416" s="44">
        <v>1138.5899999999999</v>
      </c>
      <c r="G416" s="44">
        <v>1012.6</v>
      </c>
      <c r="H416" s="44">
        <v>965.91</v>
      </c>
      <c r="I416" s="44">
        <v>944.94</v>
      </c>
      <c r="J416" s="44">
        <v>964.05</v>
      </c>
      <c r="K416" s="44">
        <v>1343.49</v>
      </c>
      <c r="L416" s="44">
        <v>1693.65</v>
      </c>
      <c r="M416" s="44">
        <v>1911.19</v>
      </c>
      <c r="N416" s="44">
        <v>2059.4499999999998</v>
      </c>
      <c r="O416" s="44">
        <v>2075.4299999999998</v>
      </c>
      <c r="P416" s="44">
        <v>2075.62</v>
      </c>
      <c r="Q416" s="44">
        <v>2075.7399999999998</v>
      </c>
      <c r="R416" s="44">
        <v>2080.9499999999998</v>
      </c>
      <c r="S416" s="44">
        <v>2076.63</v>
      </c>
      <c r="T416" s="44">
        <v>2004.77</v>
      </c>
      <c r="U416" s="44">
        <v>1980.75</v>
      </c>
      <c r="V416" s="44">
        <v>1956.56</v>
      </c>
      <c r="W416" s="44">
        <v>1916.36</v>
      </c>
      <c r="X416" s="44">
        <v>1920.88</v>
      </c>
      <c r="Y416" s="44">
        <v>1930.32</v>
      </c>
      <c r="Z416" s="44">
        <v>1749.32</v>
      </c>
      <c r="AA416" s="44">
        <v>1590.14</v>
      </c>
    </row>
    <row r="417" spans="1:27" ht="12.75" hidden="1" customHeight="1" outlineLevel="1" x14ac:dyDescent="0.2">
      <c r="A417" s="99" t="s">
        <v>1435</v>
      </c>
      <c r="B417" s="63" t="s">
        <v>90</v>
      </c>
      <c r="C417" s="43" t="s">
        <v>79</v>
      </c>
      <c r="D417" s="44">
        <f>$D$327</f>
        <v>217.03</v>
      </c>
      <c r="E417" s="44">
        <f t="shared" ref="E417:AA417" si="241">$D$327</f>
        <v>217.03</v>
      </c>
      <c r="F417" s="44">
        <f t="shared" si="241"/>
        <v>217.03</v>
      </c>
      <c r="G417" s="44">
        <f t="shared" si="241"/>
        <v>217.03</v>
      </c>
      <c r="H417" s="44">
        <f t="shared" si="241"/>
        <v>217.03</v>
      </c>
      <c r="I417" s="44">
        <f t="shared" si="241"/>
        <v>217.03</v>
      </c>
      <c r="J417" s="44">
        <f t="shared" si="241"/>
        <v>217.03</v>
      </c>
      <c r="K417" s="44">
        <f t="shared" si="241"/>
        <v>217.03</v>
      </c>
      <c r="L417" s="44">
        <f t="shared" si="241"/>
        <v>217.03</v>
      </c>
      <c r="M417" s="44">
        <f t="shared" si="241"/>
        <v>217.03</v>
      </c>
      <c r="N417" s="44">
        <f t="shared" si="241"/>
        <v>217.03</v>
      </c>
      <c r="O417" s="44">
        <f t="shared" si="241"/>
        <v>217.03</v>
      </c>
      <c r="P417" s="44">
        <f t="shared" si="241"/>
        <v>217.03</v>
      </c>
      <c r="Q417" s="44">
        <f t="shared" si="241"/>
        <v>217.03</v>
      </c>
      <c r="R417" s="44">
        <f t="shared" si="241"/>
        <v>217.03</v>
      </c>
      <c r="S417" s="44">
        <f t="shared" si="241"/>
        <v>217.03</v>
      </c>
      <c r="T417" s="44">
        <f t="shared" si="241"/>
        <v>217.03</v>
      </c>
      <c r="U417" s="44">
        <f t="shared" si="241"/>
        <v>217.03</v>
      </c>
      <c r="V417" s="44">
        <f t="shared" si="241"/>
        <v>217.03</v>
      </c>
      <c r="W417" s="44">
        <f t="shared" si="241"/>
        <v>217.03</v>
      </c>
      <c r="X417" s="44">
        <f t="shared" si="241"/>
        <v>217.03</v>
      </c>
      <c r="Y417" s="44">
        <f t="shared" si="241"/>
        <v>217.03</v>
      </c>
      <c r="Z417" s="44">
        <f t="shared" si="241"/>
        <v>217.03</v>
      </c>
      <c r="AA417" s="44">
        <f t="shared" si="241"/>
        <v>217.03</v>
      </c>
    </row>
    <row r="418" spans="1:27" ht="12.75" hidden="1" customHeight="1" outlineLevel="1" x14ac:dyDescent="0.2">
      <c r="A418" s="99" t="s">
        <v>1436</v>
      </c>
      <c r="B418" s="63" t="s">
        <v>83</v>
      </c>
      <c r="C418" s="43" t="s">
        <v>79</v>
      </c>
      <c r="D418" s="111">
        <v>3.92</v>
      </c>
      <c r="E418" s="111">
        <v>3.92</v>
      </c>
      <c r="F418" s="111">
        <v>3.92</v>
      </c>
      <c r="G418" s="111">
        <v>3.92</v>
      </c>
      <c r="H418" s="111">
        <v>3.92</v>
      </c>
      <c r="I418" s="111">
        <v>3.92</v>
      </c>
      <c r="J418" s="111">
        <v>3.92</v>
      </c>
      <c r="K418" s="111">
        <v>3.92</v>
      </c>
      <c r="L418" s="111">
        <v>3.92</v>
      </c>
      <c r="M418" s="111">
        <v>3.92</v>
      </c>
      <c r="N418" s="111">
        <v>3.92</v>
      </c>
      <c r="O418" s="111">
        <v>3.92</v>
      </c>
      <c r="P418" s="111">
        <v>3.92</v>
      </c>
      <c r="Q418" s="111">
        <v>3.92</v>
      </c>
      <c r="R418" s="111">
        <v>3.92</v>
      </c>
      <c r="S418" s="111">
        <v>3.92</v>
      </c>
      <c r="T418" s="111">
        <v>3.92</v>
      </c>
      <c r="U418" s="111">
        <v>3.92</v>
      </c>
      <c r="V418" s="111">
        <v>3.92</v>
      </c>
      <c r="W418" s="111">
        <v>3.92</v>
      </c>
      <c r="X418" s="111">
        <v>3.92</v>
      </c>
      <c r="Y418" s="111">
        <v>3.92</v>
      </c>
      <c r="Z418" s="111">
        <v>3.92</v>
      </c>
      <c r="AA418" s="111">
        <v>3.92</v>
      </c>
    </row>
    <row r="419" spans="1:27" ht="12.75" hidden="1" customHeight="1" outlineLevel="1" x14ac:dyDescent="0.2">
      <c r="A419" s="99" t="s">
        <v>1437</v>
      </c>
      <c r="B419" s="63" t="s">
        <v>81</v>
      </c>
      <c r="C419" s="43" t="s">
        <v>79</v>
      </c>
      <c r="D419" s="44">
        <f>$D$11</f>
        <v>216.36</v>
      </c>
      <c r="E419" s="44">
        <f t="shared" ref="E419:AA419" si="242">$D$11</f>
        <v>216.36</v>
      </c>
      <c r="F419" s="44">
        <f t="shared" si="242"/>
        <v>216.36</v>
      </c>
      <c r="G419" s="44">
        <f t="shared" si="242"/>
        <v>216.36</v>
      </c>
      <c r="H419" s="44">
        <f t="shared" si="242"/>
        <v>216.36</v>
      </c>
      <c r="I419" s="44">
        <f t="shared" si="242"/>
        <v>216.36</v>
      </c>
      <c r="J419" s="44">
        <f t="shared" si="242"/>
        <v>216.36</v>
      </c>
      <c r="K419" s="44">
        <f t="shared" si="242"/>
        <v>216.36</v>
      </c>
      <c r="L419" s="44">
        <f t="shared" si="242"/>
        <v>216.36</v>
      </c>
      <c r="M419" s="44">
        <f t="shared" si="242"/>
        <v>216.36</v>
      </c>
      <c r="N419" s="44">
        <f t="shared" si="242"/>
        <v>216.36</v>
      </c>
      <c r="O419" s="44">
        <f t="shared" si="242"/>
        <v>216.36</v>
      </c>
      <c r="P419" s="44">
        <f t="shared" si="242"/>
        <v>216.36</v>
      </c>
      <c r="Q419" s="44">
        <f t="shared" si="242"/>
        <v>216.36</v>
      </c>
      <c r="R419" s="44">
        <f>$D$11</f>
        <v>216.36</v>
      </c>
      <c r="S419" s="44">
        <f t="shared" si="242"/>
        <v>216.36</v>
      </c>
      <c r="T419" s="44">
        <f t="shared" si="242"/>
        <v>216.36</v>
      </c>
      <c r="U419" s="44">
        <f t="shared" si="242"/>
        <v>216.36</v>
      </c>
      <c r="V419" s="44">
        <f t="shared" si="242"/>
        <v>216.36</v>
      </c>
      <c r="W419" s="44">
        <f t="shared" si="242"/>
        <v>216.36</v>
      </c>
      <c r="X419" s="44">
        <f t="shared" si="242"/>
        <v>216.36</v>
      </c>
      <c r="Y419" s="44">
        <f t="shared" si="242"/>
        <v>216.36</v>
      </c>
      <c r="Z419" s="44">
        <f t="shared" si="242"/>
        <v>216.36</v>
      </c>
      <c r="AA419" s="44">
        <f t="shared" si="242"/>
        <v>216.36</v>
      </c>
    </row>
    <row r="420" spans="1:27" ht="12.75" customHeight="1" collapsed="1" x14ac:dyDescent="0.2">
      <c r="A420" s="98" t="s">
        <v>1438</v>
      </c>
      <c r="B420" s="28" t="str">
        <f>"20"&amp;"."&amp;$B$663&amp;"."&amp;$B$664</f>
        <v>20.08.2023</v>
      </c>
      <c r="C420" s="90" t="s">
        <v>76</v>
      </c>
      <c r="D420" s="91">
        <f>ROUND(((D421+D422+D424+D423)/1000),5)</f>
        <v>1.76566</v>
      </c>
      <c r="E420" s="91">
        <f>ROUND(((E421+E422+E424+E423)/1000),5)</f>
        <v>1.5617700000000001</v>
      </c>
      <c r="F420" s="91">
        <f>ROUND(((F421+F422+F424+F423)/1000),5)</f>
        <v>1.4344399999999999</v>
      </c>
      <c r="G420" s="91">
        <f t="shared" ref="G420:AA420" si="243">ROUND(((G421+G422+G424+G423)/1000),5)</f>
        <v>1.3423400000000001</v>
      </c>
      <c r="H420" s="91">
        <f t="shared" si="243"/>
        <v>1.27397</v>
      </c>
      <c r="I420" s="91">
        <f t="shared" si="243"/>
        <v>1.23244</v>
      </c>
      <c r="J420" s="91">
        <f t="shared" si="243"/>
        <v>1.2566200000000001</v>
      </c>
      <c r="K420" s="91">
        <f t="shared" si="243"/>
        <v>1.51976</v>
      </c>
      <c r="L420" s="91">
        <f t="shared" si="243"/>
        <v>2.0572400000000002</v>
      </c>
      <c r="M420" s="91">
        <f t="shared" si="243"/>
        <v>2.1880099999999998</v>
      </c>
      <c r="N420" s="91">
        <f t="shared" si="243"/>
        <v>2.3879199999999998</v>
      </c>
      <c r="O420" s="91">
        <f t="shared" si="243"/>
        <v>2.42537</v>
      </c>
      <c r="P420" s="91">
        <f t="shared" si="243"/>
        <v>2.4813399999999999</v>
      </c>
      <c r="Q420" s="91">
        <f t="shared" si="243"/>
        <v>2.4855700000000001</v>
      </c>
      <c r="R420" s="91">
        <f t="shared" si="243"/>
        <v>2.4939800000000001</v>
      </c>
      <c r="S420" s="91">
        <f t="shared" si="243"/>
        <v>2.4941200000000001</v>
      </c>
      <c r="T420" s="91">
        <f t="shared" si="243"/>
        <v>2.4613999999999998</v>
      </c>
      <c r="U420" s="91">
        <f t="shared" si="243"/>
        <v>2.3214100000000002</v>
      </c>
      <c r="V420" s="91">
        <f t="shared" si="243"/>
        <v>2.3032400000000002</v>
      </c>
      <c r="W420" s="91">
        <f t="shared" si="243"/>
        <v>2.3224200000000002</v>
      </c>
      <c r="X420" s="91">
        <f t="shared" si="243"/>
        <v>2.3162099999999999</v>
      </c>
      <c r="Y420" s="91">
        <f t="shared" si="243"/>
        <v>2.2870300000000001</v>
      </c>
      <c r="Z420" s="91">
        <f t="shared" si="243"/>
        <v>2.1951200000000002</v>
      </c>
      <c r="AA420" s="91">
        <f t="shared" si="243"/>
        <v>2.0399799999999999</v>
      </c>
    </row>
    <row r="421" spans="1:27" ht="12.75" hidden="1" customHeight="1" outlineLevel="1" x14ac:dyDescent="0.2">
      <c r="A421" s="99" t="s">
        <v>1439</v>
      </c>
      <c r="B421" s="63" t="s">
        <v>238</v>
      </c>
      <c r="C421" s="43" t="s">
        <v>79</v>
      </c>
      <c r="D421" s="44">
        <v>1328.35</v>
      </c>
      <c r="E421" s="44">
        <v>1124.46</v>
      </c>
      <c r="F421" s="44">
        <v>997.13</v>
      </c>
      <c r="G421" s="44">
        <v>905.03</v>
      </c>
      <c r="H421" s="44">
        <v>836.66</v>
      </c>
      <c r="I421" s="44">
        <v>795.13</v>
      </c>
      <c r="J421" s="44">
        <v>819.31</v>
      </c>
      <c r="K421" s="44">
        <v>1082.45</v>
      </c>
      <c r="L421" s="44">
        <v>1619.93</v>
      </c>
      <c r="M421" s="44">
        <v>1750.7</v>
      </c>
      <c r="N421" s="44">
        <v>1950.61</v>
      </c>
      <c r="O421" s="44">
        <v>1988.06</v>
      </c>
      <c r="P421" s="44">
        <v>2044.03</v>
      </c>
      <c r="Q421" s="44">
        <v>2048.2600000000002</v>
      </c>
      <c r="R421" s="44">
        <v>2056.67</v>
      </c>
      <c r="S421" s="44">
        <v>2056.81</v>
      </c>
      <c r="T421" s="44">
        <v>2024.09</v>
      </c>
      <c r="U421" s="44">
        <v>1884.1</v>
      </c>
      <c r="V421" s="44">
        <v>1865.93</v>
      </c>
      <c r="W421" s="44">
        <v>1885.11</v>
      </c>
      <c r="X421" s="44">
        <v>1878.9</v>
      </c>
      <c r="Y421" s="44">
        <v>1849.72</v>
      </c>
      <c r="Z421" s="44">
        <v>1757.81</v>
      </c>
      <c r="AA421" s="44">
        <v>1602.67</v>
      </c>
    </row>
    <row r="422" spans="1:27" ht="12.75" hidden="1" customHeight="1" outlineLevel="1" x14ac:dyDescent="0.2">
      <c r="A422" s="99" t="s">
        <v>1440</v>
      </c>
      <c r="B422" s="63" t="s">
        <v>90</v>
      </c>
      <c r="C422" s="43" t="s">
        <v>79</v>
      </c>
      <c r="D422" s="44">
        <f>$D$327</f>
        <v>217.03</v>
      </c>
      <c r="E422" s="44">
        <f t="shared" ref="E422:AA422" si="244">$D$327</f>
        <v>217.03</v>
      </c>
      <c r="F422" s="44">
        <f t="shared" si="244"/>
        <v>217.03</v>
      </c>
      <c r="G422" s="44">
        <f t="shared" si="244"/>
        <v>217.03</v>
      </c>
      <c r="H422" s="44">
        <f t="shared" si="244"/>
        <v>217.03</v>
      </c>
      <c r="I422" s="44">
        <f t="shared" si="244"/>
        <v>217.03</v>
      </c>
      <c r="J422" s="44">
        <f t="shared" si="244"/>
        <v>217.03</v>
      </c>
      <c r="K422" s="44">
        <f t="shared" si="244"/>
        <v>217.03</v>
      </c>
      <c r="L422" s="44">
        <f t="shared" si="244"/>
        <v>217.03</v>
      </c>
      <c r="M422" s="44">
        <f t="shared" si="244"/>
        <v>217.03</v>
      </c>
      <c r="N422" s="44">
        <f t="shared" si="244"/>
        <v>217.03</v>
      </c>
      <c r="O422" s="44">
        <f t="shared" si="244"/>
        <v>217.03</v>
      </c>
      <c r="P422" s="44">
        <f t="shared" si="244"/>
        <v>217.03</v>
      </c>
      <c r="Q422" s="44">
        <f t="shared" si="244"/>
        <v>217.03</v>
      </c>
      <c r="R422" s="44">
        <f t="shared" si="244"/>
        <v>217.03</v>
      </c>
      <c r="S422" s="44">
        <f t="shared" si="244"/>
        <v>217.03</v>
      </c>
      <c r="T422" s="44">
        <f t="shared" si="244"/>
        <v>217.03</v>
      </c>
      <c r="U422" s="44">
        <f t="shared" si="244"/>
        <v>217.03</v>
      </c>
      <c r="V422" s="44">
        <f t="shared" si="244"/>
        <v>217.03</v>
      </c>
      <c r="W422" s="44">
        <f t="shared" si="244"/>
        <v>217.03</v>
      </c>
      <c r="X422" s="44">
        <f t="shared" si="244"/>
        <v>217.03</v>
      </c>
      <c r="Y422" s="44">
        <f t="shared" si="244"/>
        <v>217.03</v>
      </c>
      <c r="Z422" s="44">
        <f t="shared" si="244"/>
        <v>217.03</v>
      </c>
      <c r="AA422" s="44">
        <f t="shared" si="244"/>
        <v>217.03</v>
      </c>
    </row>
    <row r="423" spans="1:27" ht="12.75" hidden="1" customHeight="1" outlineLevel="1" x14ac:dyDescent="0.2">
      <c r="A423" s="99" t="s">
        <v>1441</v>
      </c>
      <c r="B423" s="63" t="s">
        <v>83</v>
      </c>
      <c r="C423" s="43" t="s">
        <v>79</v>
      </c>
      <c r="D423" s="44">
        <v>3.92</v>
      </c>
      <c r="E423" s="44">
        <v>3.92</v>
      </c>
      <c r="F423" s="44">
        <v>3.92</v>
      </c>
      <c r="G423" s="44">
        <v>3.92</v>
      </c>
      <c r="H423" s="44">
        <v>3.92</v>
      </c>
      <c r="I423" s="44">
        <v>3.92</v>
      </c>
      <c r="J423" s="44">
        <v>3.92</v>
      </c>
      <c r="K423" s="44">
        <v>3.92</v>
      </c>
      <c r="L423" s="44">
        <v>3.92</v>
      </c>
      <c r="M423" s="44">
        <v>3.92</v>
      </c>
      <c r="N423" s="44">
        <v>3.92</v>
      </c>
      <c r="O423" s="44">
        <v>3.92</v>
      </c>
      <c r="P423" s="44">
        <v>3.92</v>
      </c>
      <c r="Q423" s="44">
        <v>3.92</v>
      </c>
      <c r="R423" s="44">
        <v>3.92</v>
      </c>
      <c r="S423" s="44">
        <v>3.92</v>
      </c>
      <c r="T423" s="44">
        <v>3.92</v>
      </c>
      <c r="U423" s="44">
        <v>3.92</v>
      </c>
      <c r="V423" s="44">
        <v>3.92</v>
      </c>
      <c r="W423" s="44">
        <v>3.92</v>
      </c>
      <c r="X423" s="44">
        <v>3.92</v>
      </c>
      <c r="Y423" s="44">
        <v>3.92</v>
      </c>
      <c r="Z423" s="44">
        <v>3.92</v>
      </c>
      <c r="AA423" s="44">
        <v>3.92</v>
      </c>
    </row>
    <row r="424" spans="1:27" ht="12.75" hidden="1" customHeight="1" outlineLevel="1" x14ac:dyDescent="0.2">
      <c r="A424" s="99" t="s">
        <v>1442</v>
      </c>
      <c r="B424" s="63" t="s">
        <v>81</v>
      </c>
      <c r="C424" s="43" t="s">
        <v>79</v>
      </c>
      <c r="D424" s="44">
        <f>$D$11</f>
        <v>216.36</v>
      </c>
      <c r="E424" s="44">
        <f t="shared" ref="E424:AA424" si="245">$D$11</f>
        <v>216.36</v>
      </c>
      <c r="F424" s="44">
        <f t="shared" si="245"/>
        <v>216.36</v>
      </c>
      <c r="G424" s="44">
        <f t="shared" si="245"/>
        <v>216.36</v>
      </c>
      <c r="H424" s="44">
        <f t="shared" si="245"/>
        <v>216.36</v>
      </c>
      <c r="I424" s="44">
        <f t="shared" si="245"/>
        <v>216.36</v>
      </c>
      <c r="J424" s="44">
        <f t="shared" si="245"/>
        <v>216.36</v>
      </c>
      <c r="K424" s="44">
        <f t="shared" si="245"/>
        <v>216.36</v>
      </c>
      <c r="L424" s="44">
        <f t="shared" si="245"/>
        <v>216.36</v>
      </c>
      <c r="M424" s="44">
        <f t="shared" si="245"/>
        <v>216.36</v>
      </c>
      <c r="N424" s="44">
        <f t="shared" si="245"/>
        <v>216.36</v>
      </c>
      <c r="O424" s="44">
        <f t="shared" si="245"/>
        <v>216.36</v>
      </c>
      <c r="P424" s="44">
        <f t="shared" si="245"/>
        <v>216.36</v>
      </c>
      <c r="Q424" s="44">
        <f t="shared" si="245"/>
        <v>216.36</v>
      </c>
      <c r="R424" s="44">
        <f>$D$11</f>
        <v>216.36</v>
      </c>
      <c r="S424" s="44">
        <f t="shared" si="245"/>
        <v>216.36</v>
      </c>
      <c r="T424" s="44">
        <f t="shared" si="245"/>
        <v>216.36</v>
      </c>
      <c r="U424" s="44">
        <f t="shared" si="245"/>
        <v>216.36</v>
      </c>
      <c r="V424" s="44">
        <f t="shared" si="245"/>
        <v>216.36</v>
      </c>
      <c r="W424" s="44">
        <f t="shared" si="245"/>
        <v>216.36</v>
      </c>
      <c r="X424" s="44">
        <f t="shared" si="245"/>
        <v>216.36</v>
      </c>
      <c r="Y424" s="44">
        <f t="shared" si="245"/>
        <v>216.36</v>
      </c>
      <c r="Z424" s="44">
        <f t="shared" si="245"/>
        <v>216.36</v>
      </c>
      <c r="AA424" s="44">
        <f t="shared" si="245"/>
        <v>216.36</v>
      </c>
    </row>
    <row r="425" spans="1:27" ht="12.75" customHeight="1" collapsed="1" x14ac:dyDescent="0.2">
      <c r="A425" s="98" t="s">
        <v>1443</v>
      </c>
      <c r="B425" s="28" t="str">
        <f>"21"&amp;"."&amp;$B$663&amp;"."&amp;$B$664</f>
        <v>21.08.2023</v>
      </c>
      <c r="C425" s="90" t="s">
        <v>76</v>
      </c>
      <c r="D425" s="91">
        <f>ROUND(((D426+D427+D429+D428)/1000),5)</f>
        <v>1.79148</v>
      </c>
      <c r="E425" s="91">
        <f>ROUND(((E426+E427+E429+E428)/1000),5)</f>
        <v>1.65428</v>
      </c>
      <c r="F425" s="91">
        <f>ROUND(((F426+F427+F429+F428)/1000),5)</f>
        <v>1.55131</v>
      </c>
      <c r="G425" s="91">
        <f t="shared" ref="G425:AA425" si="246">ROUND(((G426+G427+G429+G428)/1000),5)</f>
        <v>1.49058</v>
      </c>
      <c r="H425" s="91">
        <f t="shared" si="246"/>
        <v>1.45574</v>
      </c>
      <c r="I425" s="91">
        <f t="shared" si="246"/>
        <v>1.52413</v>
      </c>
      <c r="J425" s="91">
        <f t="shared" si="246"/>
        <v>1.73048</v>
      </c>
      <c r="K425" s="91">
        <f t="shared" si="246"/>
        <v>2.0553699999999999</v>
      </c>
      <c r="L425" s="91">
        <f t="shared" si="246"/>
        <v>2.4495499999999999</v>
      </c>
      <c r="M425" s="91">
        <f t="shared" si="246"/>
        <v>2.5238399999999999</v>
      </c>
      <c r="N425" s="91">
        <f t="shared" si="246"/>
        <v>2.53871</v>
      </c>
      <c r="O425" s="91">
        <f t="shared" si="246"/>
        <v>2.5718100000000002</v>
      </c>
      <c r="P425" s="91">
        <f t="shared" si="246"/>
        <v>2.5529199999999999</v>
      </c>
      <c r="Q425" s="91">
        <f t="shared" si="246"/>
        <v>2.6059700000000001</v>
      </c>
      <c r="R425" s="91">
        <f t="shared" si="246"/>
        <v>2.6278000000000001</v>
      </c>
      <c r="S425" s="91">
        <f t="shared" si="246"/>
        <v>2.6455500000000001</v>
      </c>
      <c r="T425" s="91">
        <f t="shared" si="246"/>
        <v>2.7328999999999999</v>
      </c>
      <c r="U425" s="91">
        <f t="shared" si="246"/>
        <v>2.6317400000000002</v>
      </c>
      <c r="V425" s="91">
        <f t="shared" si="246"/>
        <v>2.5385800000000001</v>
      </c>
      <c r="W425" s="91">
        <f t="shared" si="246"/>
        <v>2.52325</v>
      </c>
      <c r="X425" s="91">
        <f t="shared" si="246"/>
        <v>2.5225300000000002</v>
      </c>
      <c r="Y425" s="91">
        <f t="shared" si="246"/>
        <v>2.4884300000000001</v>
      </c>
      <c r="Z425" s="91">
        <f t="shared" si="246"/>
        <v>2.1876899999999999</v>
      </c>
      <c r="AA425" s="91">
        <f t="shared" si="246"/>
        <v>2.03443</v>
      </c>
    </row>
    <row r="426" spans="1:27" ht="12.75" hidden="1" customHeight="1" outlineLevel="1" x14ac:dyDescent="0.2">
      <c r="A426" s="99" t="s">
        <v>1444</v>
      </c>
      <c r="B426" s="63" t="s">
        <v>238</v>
      </c>
      <c r="C426" s="43" t="s">
        <v>79</v>
      </c>
      <c r="D426" s="44">
        <v>1354.17</v>
      </c>
      <c r="E426" s="44">
        <v>1216.97</v>
      </c>
      <c r="F426" s="44">
        <v>1114</v>
      </c>
      <c r="G426" s="44">
        <v>1053.27</v>
      </c>
      <c r="H426" s="44">
        <v>1018.43</v>
      </c>
      <c r="I426" s="44">
        <v>1086.82</v>
      </c>
      <c r="J426" s="44">
        <v>1293.17</v>
      </c>
      <c r="K426" s="44">
        <v>1618.06</v>
      </c>
      <c r="L426" s="44">
        <v>2012.24</v>
      </c>
      <c r="M426" s="44">
        <v>2086.5300000000002</v>
      </c>
      <c r="N426" s="44">
        <v>2101.4</v>
      </c>
      <c r="O426" s="44">
        <v>2134.5</v>
      </c>
      <c r="P426" s="44">
        <v>2115.61</v>
      </c>
      <c r="Q426" s="44">
        <v>2168.66</v>
      </c>
      <c r="R426" s="44">
        <v>2190.4899999999998</v>
      </c>
      <c r="S426" s="44">
        <v>2208.2399999999998</v>
      </c>
      <c r="T426" s="44">
        <v>2295.59</v>
      </c>
      <c r="U426" s="44">
        <v>2194.4299999999998</v>
      </c>
      <c r="V426" s="44">
        <v>2101.27</v>
      </c>
      <c r="W426" s="44">
        <v>2085.94</v>
      </c>
      <c r="X426" s="44">
        <v>2085.2199999999998</v>
      </c>
      <c r="Y426" s="44">
        <v>2051.12</v>
      </c>
      <c r="Z426" s="44">
        <v>1750.38</v>
      </c>
      <c r="AA426" s="44">
        <v>1597.12</v>
      </c>
    </row>
    <row r="427" spans="1:27" ht="12.75" hidden="1" customHeight="1" outlineLevel="1" x14ac:dyDescent="0.2">
      <c r="A427" s="99" t="s">
        <v>1445</v>
      </c>
      <c r="B427" s="63" t="s">
        <v>90</v>
      </c>
      <c r="C427" s="43" t="s">
        <v>79</v>
      </c>
      <c r="D427" s="44">
        <f>$D$327</f>
        <v>217.03</v>
      </c>
      <c r="E427" s="44">
        <f t="shared" ref="E427:AA427" si="247">$D$327</f>
        <v>217.03</v>
      </c>
      <c r="F427" s="44">
        <f t="shared" si="247"/>
        <v>217.03</v>
      </c>
      <c r="G427" s="44">
        <f t="shared" si="247"/>
        <v>217.03</v>
      </c>
      <c r="H427" s="44">
        <f t="shared" si="247"/>
        <v>217.03</v>
      </c>
      <c r="I427" s="44">
        <f t="shared" si="247"/>
        <v>217.03</v>
      </c>
      <c r="J427" s="44">
        <f t="shared" si="247"/>
        <v>217.03</v>
      </c>
      <c r="K427" s="44">
        <f t="shared" si="247"/>
        <v>217.03</v>
      </c>
      <c r="L427" s="44">
        <f t="shared" si="247"/>
        <v>217.03</v>
      </c>
      <c r="M427" s="44">
        <f t="shared" si="247"/>
        <v>217.03</v>
      </c>
      <c r="N427" s="44">
        <f t="shared" si="247"/>
        <v>217.03</v>
      </c>
      <c r="O427" s="44">
        <f t="shared" si="247"/>
        <v>217.03</v>
      </c>
      <c r="P427" s="44">
        <f t="shared" si="247"/>
        <v>217.03</v>
      </c>
      <c r="Q427" s="44">
        <f t="shared" si="247"/>
        <v>217.03</v>
      </c>
      <c r="R427" s="44">
        <f t="shared" si="247"/>
        <v>217.03</v>
      </c>
      <c r="S427" s="44">
        <f t="shared" si="247"/>
        <v>217.03</v>
      </c>
      <c r="T427" s="44">
        <f t="shared" si="247"/>
        <v>217.03</v>
      </c>
      <c r="U427" s="44">
        <f t="shared" si="247"/>
        <v>217.03</v>
      </c>
      <c r="V427" s="44">
        <f t="shared" si="247"/>
        <v>217.03</v>
      </c>
      <c r="W427" s="44">
        <f t="shared" si="247"/>
        <v>217.03</v>
      </c>
      <c r="X427" s="44">
        <f t="shared" si="247"/>
        <v>217.03</v>
      </c>
      <c r="Y427" s="44">
        <f t="shared" si="247"/>
        <v>217.03</v>
      </c>
      <c r="Z427" s="44">
        <f t="shared" si="247"/>
        <v>217.03</v>
      </c>
      <c r="AA427" s="44">
        <f t="shared" si="247"/>
        <v>217.03</v>
      </c>
    </row>
    <row r="428" spans="1:27" ht="12.75" hidden="1" customHeight="1" outlineLevel="1" x14ac:dyDescent="0.2">
      <c r="A428" s="99" t="s">
        <v>1446</v>
      </c>
      <c r="B428" s="63" t="s">
        <v>83</v>
      </c>
      <c r="C428" s="43" t="s">
        <v>79</v>
      </c>
      <c r="D428" s="44">
        <v>3.92</v>
      </c>
      <c r="E428" s="44">
        <v>3.92</v>
      </c>
      <c r="F428" s="44">
        <v>3.92</v>
      </c>
      <c r="G428" s="44">
        <v>3.92</v>
      </c>
      <c r="H428" s="44">
        <v>3.92</v>
      </c>
      <c r="I428" s="44">
        <v>3.92</v>
      </c>
      <c r="J428" s="44">
        <v>3.92</v>
      </c>
      <c r="K428" s="44">
        <v>3.92</v>
      </c>
      <c r="L428" s="44">
        <v>3.92</v>
      </c>
      <c r="M428" s="44">
        <v>3.92</v>
      </c>
      <c r="N428" s="44">
        <v>3.92</v>
      </c>
      <c r="O428" s="44">
        <v>3.92</v>
      </c>
      <c r="P428" s="44">
        <v>3.92</v>
      </c>
      <c r="Q428" s="44">
        <v>3.92</v>
      </c>
      <c r="R428" s="44">
        <v>3.92</v>
      </c>
      <c r="S428" s="44">
        <v>3.92</v>
      </c>
      <c r="T428" s="44">
        <v>3.92</v>
      </c>
      <c r="U428" s="44">
        <v>3.92</v>
      </c>
      <c r="V428" s="44">
        <v>3.92</v>
      </c>
      <c r="W428" s="44">
        <v>3.92</v>
      </c>
      <c r="X428" s="44">
        <v>3.92</v>
      </c>
      <c r="Y428" s="44">
        <v>3.92</v>
      </c>
      <c r="Z428" s="44">
        <v>3.92</v>
      </c>
      <c r="AA428" s="44">
        <v>3.92</v>
      </c>
    </row>
    <row r="429" spans="1:27" ht="12.75" hidden="1" customHeight="1" outlineLevel="1" x14ac:dyDescent="0.2">
      <c r="A429" s="99" t="s">
        <v>1447</v>
      </c>
      <c r="B429" s="63" t="s">
        <v>81</v>
      </c>
      <c r="C429" s="43" t="s">
        <v>79</v>
      </c>
      <c r="D429" s="44">
        <f>$D$11</f>
        <v>216.36</v>
      </c>
      <c r="E429" s="44">
        <f t="shared" ref="E429:AA429" si="248">$D$11</f>
        <v>216.36</v>
      </c>
      <c r="F429" s="44">
        <f t="shared" si="248"/>
        <v>216.36</v>
      </c>
      <c r="G429" s="44">
        <f t="shared" si="248"/>
        <v>216.36</v>
      </c>
      <c r="H429" s="44">
        <f t="shared" si="248"/>
        <v>216.36</v>
      </c>
      <c r="I429" s="44">
        <f t="shared" si="248"/>
        <v>216.36</v>
      </c>
      <c r="J429" s="44">
        <f t="shared" si="248"/>
        <v>216.36</v>
      </c>
      <c r="K429" s="44">
        <f t="shared" si="248"/>
        <v>216.36</v>
      </c>
      <c r="L429" s="44">
        <f t="shared" si="248"/>
        <v>216.36</v>
      </c>
      <c r="M429" s="44">
        <f t="shared" si="248"/>
        <v>216.36</v>
      </c>
      <c r="N429" s="44">
        <f t="shared" si="248"/>
        <v>216.36</v>
      </c>
      <c r="O429" s="44">
        <f t="shared" si="248"/>
        <v>216.36</v>
      </c>
      <c r="P429" s="44">
        <f t="shared" si="248"/>
        <v>216.36</v>
      </c>
      <c r="Q429" s="44">
        <f t="shared" si="248"/>
        <v>216.36</v>
      </c>
      <c r="R429" s="44">
        <f>$D$11</f>
        <v>216.36</v>
      </c>
      <c r="S429" s="44">
        <f t="shared" si="248"/>
        <v>216.36</v>
      </c>
      <c r="T429" s="44">
        <f t="shared" si="248"/>
        <v>216.36</v>
      </c>
      <c r="U429" s="44">
        <f t="shared" si="248"/>
        <v>216.36</v>
      </c>
      <c r="V429" s="44">
        <f t="shared" si="248"/>
        <v>216.36</v>
      </c>
      <c r="W429" s="44">
        <f t="shared" si="248"/>
        <v>216.36</v>
      </c>
      <c r="X429" s="44">
        <f t="shared" si="248"/>
        <v>216.36</v>
      </c>
      <c r="Y429" s="44">
        <f t="shared" si="248"/>
        <v>216.36</v>
      </c>
      <c r="Z429" s="44">
        <f t="shared" si="248"/>
        <v>216.36</v>
      </c>
      <c r="AA429" s="44">
        <f t="shared" si="248"/>
        <v>216.36</v>
      </c>
    </row>
    <row r="430" spans="1:27" ht="12.75" customHeight="1" collapsed="1" x14ac:dyDescent="0.2">
      <c r="A430" s="98" t="s">
        <v>1448</v>
      </c>
      <c r="B430" s="28" t="str">
        <f>"22"&amp;"."&amp;$B$663&amp;"."&amp;$B$664</f>
        <v>22.08.2023</v>
      </c>
      <c r="C430" s="90" t="s">
        <v>76</v>
      </c>
      <c r="D430" s="91">
        <f>ROUND(((D431+D432+D434+D433)/1000),5)</f>
        <v>1.67326</v>
      </c>
      <c r="E430" s="91">
        <f>ROUND(((E431+E432+E434+E433)/1000),5)</f>
        <v>1.5235000000000001</v>
      </c>
      <c r="F430" s="91">
        <f>ROUND(((F431+F432+F434+F433)/1000),5)</f>
        <v>1.3774599999999999</v>
      </c>
      <c r="G430" s="91">
        <f t="shared" ref="G430:AA430" si="249">ROUND(((G431+G432+G434+G433)/1000),5)</f>
        <v>1.31847</v>
      </c>
      <c r="H430" s="91">
        <f t="shared" si="249"/>
        <v>1.33569</v>
      </c>
      <c r="I430" s="91">
        <f t="shared" si="249"/>
        <v>1.4607399999999999</v>
      </c>
      <c r="J430" s="91">
        <f t="shared" si="249"/>
        <v>1.7363900000000001</v>
      </c>
      <c r="K430" s="91">
        <f t="shared" si="249"/>
        <v>1.9139200000000001</v>
      </c>
      <c r="L430" s="91">
        <f t="shared" si="249"/>
        <v>2.2225899999999998</v>
      </c>
      <c r="M430" s="91">
        <f t="shared" si="249"/>
        <v>2.4455399999999998</v>
      </c>
      <c r="N430" s="91">
        <f t="shared" si="249"/>
        <v>2.5070800000000002</v>
      </c>
      <c r="O430" s="91">
        <f t="shared" si="249"/>
        <v>2.50752</v>
      </c>
      <c r="P430" s="91">
        <f t="shared" si="249"/>
        <v>2.5062000000000002</v>
      </c>
      <c r="Q430" s="91">
        <f t="shared" si="249"/>
        <v>2.5192899999999998</v>
      </c>
      <c r="R430" s="91">
        <f t="shared" si="249"/>
        <v>2.6047699999999998</v>
      </c>
      <c r="S430" s="91">
        <f t="shared" si="249"/>
        <v>2.6277499999999998</v>
      </c>
      <c r="T430" s="91">
        <f t="shared" si="249"/>
        <v>2.6323599999999998</v>
      </c>
      <c r="U430" s="91">
        <f t="shared" si="249"/>
        <v>2.6306099999999999</v>
      </c>
      <c r="V430" s="91">
        <f t="shared" si="249"/>
        <v>2.5337900000000002</v>
      </c>
      <c r="W430" s="91">
        <f t="shared" si="249"/>
        <v>2.5249299999999999</v>
      </c>
      <c r="X430" s="91">
        <f t="shared" si="249"/>
        <v>2.5119699999999998</v>
      </c>
      <c r="Y430" s="91">
        <f t="shared" si="249"/>
        <v>2.3708200000000001</v>
      </c>
      <c r="Z430" s="91">
        <f t="shared" si="249"/>
        <v>2.1553800000000001</v>
      </c>
      <c r="AA430" s="91">
        <f t="shared" si="249"/>
        <v>1.9105700000000001</v>
      </c>
    </row>
    <row r="431" spans="1:27" ht="12.75" hidden="1" customHeight="1" outlineLevel="1" x14ac:dyDescent="0.2">
      <c r="A431" s="99" t="s">
        <v>1449</v>
      </c>
      <c r="B431" s="63" t="s">
        <v>238</v>
      </c>
      <c r="C431" s="43" t="s">
        <v>79</v>
      </c>
      <c r="D431" s="44">
        <v>1235.95</v>
      </c>
      <c r="E431" s="44">
        <v>1086.19</v>
      </c>
      <c r="F431" s="44">
        <v>940.15</v>
      </c>
      <c r="G431" s="44">
        <v>881.16</v>
      </c>
      <c r="H431" s="44">
        <v>898.38</v>
      </c>
      <c r="I431" s="44">
        <v>1023.43</v>
      </c>
      <c r="J431" s="44">
        <v>1299.08</v>
      </c>
      <c r="K431" s="44">
        <v>1476.61</v>
      </c>
      <c r="L431" s="44">
        <v>1785.28</v>
      </c>
      <c r="M431" s="44">
        <v>2008.23</v>
      </c>
      <c r="N431" s="44">
        <v>2069.77</v>
      </c>
      <c r="O431" s="44">
        <v>2070.21</v>
      </c>
      <c r="P431" s="44">
        <v>2068.89</v>
      </c>
      <c r="Q431" s="44">
        <v>2081.98</v>
      </c>
      <c r="R431" s="44">
        <v>2167.46</v>
      </c>
      <c r="S431" s="44">
        <v>2190.44</v>
      </c>
      <c r="T431" s="44">
        <v>2195.0500000000002</v>
      </c>
      <c r="U431" s="44">
        <v>2193.3000000000002</v>
      </c>
      <c r="V431" s="44">
        <v>2096.48</v>
      </c>
      <c r="W431" s="44">
        <v>2087.62</v>
      </c>
      <c r="X431" s="44">
        <v>2074.66</v>
      </c>
      <c r="Y431" s="44">
        <v>1933.51</v>
      </c>
      <c r="Z431" s="44">
        <v>1718.07</v>
      </c>
      <c r="AA431" s="44">
        <v>1473.26</v>
      </c>
    </row>
    <row r="432" spans="1:27" ht="12.75" hidden="1" customHeight="1" outlineLevel="1" x14ac:dyDescent="0.2">
      <c r="A432" s="99" t="s">
        <v>1450</v>
      </c>
      <c r="B432" s="63" t="s">
        <v>90</v>
      </c>
      <c r="C432" s="43" t="s">
        <v>79</v>
      </c>
      <c r="D432" s="44">
        <f>$D$327</f>
        <v>217.03</v>
      </c>
      <c r="E432" s="44">
        <f t="shared" ref="E432:AA432" si="250">$D$327</f>
        <v>217.03</v>
      </c>
      <c r="F432" s="44">
        <f t="shared" si="250"/>
        <v>217.03</v>
      </c>
      <c r="G432" s="44">
        <f t="shared" si="250"/>
        <v>217.03</v>
      </c>
      <c r="H432" s="44">
        <f t="shared" si="250"/>
        <v>217.03</v>
      </c>
      <c r="I432" s="44">
        <f t="shared" si="250"/>
        <v>217.03</v>
      </c>
      <c r="J432" s="44">
        <f t="shared" si="250"/>
        <v>217.03</v>
      </c>
      <c r="K432" s="44">
        <f t="shared" si="250"/>
        <v>217.03</v>
      </c>
      <c r="L432" s="44">
        <f t="shared" si="250"/>
        <v>217.03</v>
      </c>
      <c r="M432" s="44">
        <f t="shared" si="250"/>
        <v>217.03</v>
      </c>
      <c r="N432" s="44">
        <f t="shared" si="250"/>
        <v>217.03</v>
      </c>
      <c r="O432" s="44">
        <f t="shared" si="250"/>
        <v>217.03</v>
      </c>
      <c r="P432" s="44">
        <f t="shared" si="250"/>
        <v>217.03</v>
      </c>
      <c r="Q432" s="44">
        <f t="shared" si="250"/>
        <v>217.03</v>
      </c>
      <c r="R432" s="44">
        <f t="shared" si="250"/>
        <v>217.03</v>
      </c>
      <c r="S432" s="44">
        <f t="shared" si="250"/>
        <v>217.03</v>
      </c>
      <c r="T432" s="44">
        <f t="shared" si="250"/>
        <v>217.03</v>
      </c>
      <c r="U432" s="44">
        <f t="shared" si="250"/>
        <v>217.03</v>
      </c>
      <c r="V432" s="44">
        <f t="shared" si="250"/>
        <v>217.03</v>
      </c>
      <c r="W432" s="44">
        <f t="shared" si="250"/>
        <v>217.03</v>
      </c>
      <c r="X432" s="44">
        <f t="shared" si="250"/>
        <v>217.03</v>
      </c>
      <c r="Y432" s="44">
        <f t="shared" si="250"/>
        <v>217.03</v>
      </c>
      <c r="Z432" s="44">
        <f t="shared" si="250"/>
        <v>217.03</v>
      </c>
      <c r="AA432" s="44">
        <f t="shared" si="250"/>
        <v>217.03</v>
      </c>
    </row>
    <row r="433" spans="1:27" ht="12.75" hidden="1" customHeight="1" outlineLevel="1" x14ac:dyDescent="0.2">
      <c r="A433" s="99" t="s">
        <v>1451</v>
      </c>
      <c r="B433" s="63" t="s">
        <v>83</v>
      </c>
      <c r="C433" s="43" t="s">
        <v>79</v>
      </c>
      <c r="D433" s="44">
        <v>3.92</v>
      </c>
      <c r="E433" s="44">
        <v>3.92</v>
      </c>
      <c r="F433" s="44">
        <v>3.92</v>
      </c>
      <c r="G433" s="44">
        <v>3.92</v>
      </c>
      <c r="H433" s="44">
        <v>3.92</v>
      </c>
      <c r="I433" s="44">
        <v>3.92</v>
      </c>
      <c r="J433" s="44">
        <v>3.92</v>
      </c>
      <c r="K433" s="44">
        <v>3.92</v>
      </c>
      <c r="L433" s="44">
        <v>3.92</v>
      </c>
      <c r="M433" s="44">
        <v>3.92</v>
      </c>
      <c r="N433" s="44">
        <v>3.92</v>
      </c>
      <c r="O433" s="44">
        <v>3.92</v>
      </c>
      <c r="P433" s="44">
        <v>3.92</v>
      </c>
      <c r="Q433" s="44">
        <v>3.92</v>
      </c>
      <c r="R433" s="44">
        <v>3.92</v>
      </c>
      <c r="S433" s="44">
        <v>3.92</v>
      </c>
      <c r="T433" s="44">
        <v>3.92</v>
      </c>
      <c r="U433" s="44">
        <v>3.92</v>
      </c>
      <c r="V433" s="44">
        <v>3.92</v>
      </c>
      <c r="W433" s="44">
        <v>3.92</v>
      </c>
      <c r="X433" s="44">
        <v>3.92</v>
      </c>
      <c r="Y433" s="44">
        <v>3.92</v>
      </c>
      <c r="Z433" s="44">
        <v>3.92</v>
      </c>
      <c r="AA433" s="44">
        <v>3.92</v>
      </c>
    </row>
    <row r="434" spans="1:27" ht="12.75" hidden="1" customHeight="1" outlineLevel="1" x14ac:dyDescent="0.2">
      <c r="A434" s="99" t="s">
        <v>1452</v>
      </c>
      <c r="B434" s="63" t="s">
        <v>81</v>
      </c>
      <c r="C434" s="43" t="s">
        <v>79</v>
      </c>
      <c r="D434" s="44">
        <f>$D$11</f>
        <v>216.36</v>
      </c>
      <c r="E434" s="44">
        <f t="shared" ref="E434:AA434" si="251">$D$11</f>
        <v>216.36</v>
      </c>
      <c r="F434" s="44">
        <f t="shared" si="251"/>
        <v>216.36</v>
      </c>
      <c r="G434" s="44">
        <f t="shared" si="251"/>
        <v>216.36</v>
      </c>
      <c r="H434" s="44">
        <f t="shared" si="251"/>
        <v>216.36</v>
      </c>
      <c r="I434" s="44">
        <f t="shared" si="251"/>
        <v>216.36</v>
      </c>
      <c r="J434" s="44">
        <f t="shared" si="251"/>
        <v>216.36</v>
      </c>
      <c r="K434" s="44">
        <f t="shared" si="251"/>
        <v>216.36</v>
      </c>
      <c r="L434" s="44">
        <f t="shared" si="251"/>
        <v>216.36</v>
      </c>
      <c r="M434" s="44">
        <f t="shared" si="251"/>
        <v>216.36</v>
      </c>
      <c r="N434" s="44">
        <f t="shared" si="251"/>
        <v>216.36</v>
      </c>
      <c r="O434" s="44">
        <f t="shared" si="251"/>
        <v>216.36</v>
      </c>
      <c r="P434" s="44">
        <f t="shared" si="251"/>
        <v>216.36</v>
      </c>
      <c r="Q434" s="44">
        <f t="shared" si="251"/>
        <v>216.36</v>
      </c>
      <c r="R434" s="44">
        <f>$D$11</f>
        <v>216.36</v>
      </c>
      <c r="S434" s="44">
        <f t="shared" si="251"/>
        <v>216.36</v>
      </c>
      <c r="T434" s="44">
        <f t="shared" si="251"/>
        <v>216.36</v>
      </c>
      <c r="U434" s="44">
        <f t="shared" si="251"/>
        <v>216.36</v>
      </c>
      <c r="V434" s="44">
        <f t="shared" si="251"/>
        <v>216.36</v>
      </c>
      <c r="W434" s="44">
        <f t="shared" si="251"/>
        <v>216.36</v>
      </c>
      <c r="X434" s="44">
        <f t="shared" si="251"/>
        <v>216.36</v>
      </c>
      <c r="Y434" s="44">
        <f t="shared" si="251"/>
        <v>216.36</v>
      </c>
      <c r="Z434" s="44">
        <f t="shared" si="251"/>
        <v>216.36</v>
      </c>
      <c r="AA434" s="44">
        <f t="shared" si="251"/>
        <v>216.36</v>
      </c>
    </row>
    <row r="435" spans="1:27" ht="12.75" customHeight="1" collapsed="1" x14ac:dyDescent="0.2">
      <c r="A435" s="98" t="s">
        <v>1453</v>
      </c>
      <c r="B435" s="28" t="str">
        <f>"23"&amp;"."&amp;$B$663&amp;"."&amp;$B$664</f>
        <v>23.08.2023</v>
      </c>
      <c r="C435" s="90" t="s">
        <v>76</v>
      </c>
      <c r="D435" s="91">
        <f>ROUND(((D436+D437+D439+D438)/1000),5)</f>
        <v>1.6616299999999999</v>
      </c>
      <c r="E435" s="91">
        <f>ROUND(((E436+E437+E439+E438)/1000),5)</f>
        <v>1.3881300000000001</v>
      </c>
      <c r="F435" s="91">
        <f>ROUND(((F436+F437+F439+F438)/1000),5)</f>
        <v>1.32121</v>
      </c>
      <c r="G435" s="91">
        <f t="shared" ref="G435:AA435" si="252">ROUND(((G436+G437+G439+G438)/1000),5)</f>
        <v>1.28328</v>
      </c>
      <c r="H435" s="91">
        <f t="shared" si="252"/>
        <v>1.28101</v>
      </c>
      <c r="I435" s="91">
        <f t="shared" si="252"/>
        <v>0.68159000000000003</v>
      </c>
      <c r="J435" s="91">
        <f t="shared" si="252"/>
        <v>1.6242000000000001</v>
      </c>
      <c r="K435" s="91">
        <f t="shared" si="252"/>
        <v>1.9689300000000001</v>
      </c>
      <c r="L435" s="91">
        <f t="shared" si="252"/>
        <v>2.1881300000000001</v>
      </c>
      <c r="M435" s="91">
        <f t="shared" si="252"/>
        <v>2.5091000000000001</v>
      </c>
      <c r="N435" s="91">
        <f t="shared" si="252"/>
        <v>2.5533299999999999</v>
      </c>
      <c r="O435" s="91">
        <f t="shared" si="252"/>
        <v>2.5580599999999998</v>
      </c>
      <c r="P435" s="91">
        <f t="shared" si="252"/>
        <v>2.5453800000000002</v>
      </c>
      <c r="Q435" s="91">
        <f t="shared" si="252"/>
        <v>2.5086300000000001</v>
      </c>
      <c r="R435" s="91">
        <f t="shared" si="252"/>
        <v>2.54217</v>
      </c>
      <c r="S435" s="91">
        <f t="shared" si="252"/>
        <v>2.5421999999999998</v>
      </c>
      <c r="T435" s="91">
        <f t="shared" si="252"/>
        <v>2.5321699999999998</v>
      </c>
      <c r="U435" s="91">
        <f t="shared" si="252"/>
        <v>2.51892</v>
      </c>
      <c r="V435" s="91">
        <f t="shared" si="252"/>
        <v>2.4616600000000002</v>
      </c>
      <c r="W435" s="91">
        <f t="shared" si="252"/>
        <v>2.4903599999999999</v>
      </c>
      <c r="X435" s="91">
        <f t="shared" si="252"/>
        <v>2.3866800000000001</v>
      </c>
      <c r="Y435" s="91">
        <f t="shared" si="252"/>
        <v>2.298</v>
      </c>
      <c r="Z435" s="91">
        <f t="shared" si="252"/>
        <v>2.1784699999999999</v>
      </c>
      <c r="AA435" s="91">
        <f t="shared" si="252"/>
        <v>1.88818</v>
      </c>
    </row>
    <row r="436" spans="1:27" ht="12.75" hidden="1" customHeight="1" outlineLevel="1" x14ac:dyDescent="0.2">
      <c r="A436" s="99" t="s">
        <v>1454</v>
      </c>
      <c r="B436" s="63" t="s">
        <v>238</v>
      </c>
      <c r="C436" s="43" t="s">
        <v>79</v>
      </c>
      <c r="D436" s="44">
        <v>1224.32</v>
      </c>
      <c r="E436" s="44">
        <v>950.82</v>
      </c>
      <c r="F436" s="44">
        <v>883.9</v>
      </c>
      <c r="G436" s="44">
        <v>845.97</v>
      </c>
      <c r="H436" s="44">
        <v>843.7</v>
      </c>
      <c r="I436" s="44">
        <v>244.28</v>
      </c>
      <c r="J436" s="44">
        <v>1186.8900000000001</v>
      </c>
      <c r="K436" s="44">
        <v>1531.62</v>
      </c>
      <c r="L436" s="44">
        <v>1750.82</v>
      </c>
      <c r="M436" s="44">
        <v>2071.79</v>
      </c>
      <c r="N436" s="44">
        <v>2116.02</v>
      </c>
      <c r="O436" s="44">
        <v>2120.75</v>
      </c>
      <c r="P436" s="44">
        <v>2108.0700000000002</v>
      </c>
      <c r="Q436" s="44">
        <v>2071.3200000000002</v>
      </c>
      <c r="R436" s="44">
        <v>2104.86</v>
      </c>
      <c r="S436" s="44">
        <v>2104.89</v>
      </c>
      <c r="T436" s="44">
        <v>2094.86</v>
      </c>
      <c r="U436" s="44">
        <v>2081.61</v>
      </c>
      <c r="V436" s="44">
        <v>2024.35</v>
      </c>
      <c r="W436" s="44">
        <v>2053.0500000000002</v>
      </c>
      <c r="X436" s="44">
        <v>1949.37</v>
      </c>
      <c r="Y436" s="44">
        <v>1860.69</v>
      </c>
      <c r="Z436" s="44">
        <v>1741.16</v>
      </c>
      <c r="AA436" s="44">
        <v>1450.87</v>
      </c>
    </row>
    <row r="437" spans="1:27" ht="12.75" hidden="1" customHeight="1" outlineLevel="1" x14ac:dyDescent="0.2">
      <c r="A437" s="99" t="s">
        <v>1455</v>
      </c>
      <c r="B437" s="63" t="s">
        <v>90</v>
      </c>
      <c r="C437" s="43" t="s">
        <v>79</v>
      </c>
      <c r="D437" s="44">
        <f>$D$327</f>
        <v>217.03</v>
      </c>
      <c r="E437" s="44">
        <f t="shared" ref="E437:AA437" si="253">$D$327</f>
        <v>217.03</v>
      </c>
      <c r="F437" s="44">
        <f t="shared" si="253"/>
        <v>217.03</v>
      </c>
      <c r="G437" s="44">
        <f t="shared" si="253"/>
        <v>217.03</v>
      </c>
      <c r="H437" s="44">
        <f t="shared" si="253"/>
        <v>217.03</v>
      </c>
      <c r="I437" s="44">
        <f t="shared" si="253"/>
        <v>217.03</v>
      </c>
      <c r="J437" s="44">
        <f t="shared" si="253"/>
        <v>217.03</v>
      </c>
      <c r="K437" s="44">
        <f t="shared" si="253"/>
        <v>217.03</v>
      </c>
      <c r="L437" s="44">
        <f t="shared" si="253"/>
        <v>217.03</v>
      </c>
      <c r="M437" s="44">
        <f t="shared" si="253"/>
        <v>217.03</v>
      </c>
      <c r="N437" s="44">
        <f t="shared" si="253"/>
        <v>217.03</v>
      </c>
      <c r="O437" s="44">
        <f t="shared" si="253"/>
        <v>217.03</v>
      </c>
      <c r="P437" s="44">
        <f t="shared" si="253"/>
        <v>217.03</v>
      </c>
      <c r="Q437" s="44">
        <f t="shared" si="253"/>
        <v>217.03</v>
      </c>
      <c r="R437" s="44">
        <f t="shared" si="253"/>
        <v>217.03</v>
      </c>
      <c r="S437" s="44">
        <f t="shared" si="253"/>
        <v>217.03</v>
      </c>
      <c r="T437" s="44">
        <f t="shared" si="253"/>
        <v>217.03</v>
      </c>
      <c r="U437" s="44">
        <f t="shared" si="253"/>
        <v>217.03</v>
      </c>
      <c r="V437" s="44">
        <f t="shared" si="253"/>
        <v>217.03</v>
      </c>
      <c r="W437" s="44">
        <f t="shared" si="253"/>
        <v>217.03</v>
      </c>
      <c r="X437" s="44">
        <f t="shared" si="253"/>
        <v>217.03</v>
      </c>
      <c r="Y437" s="44">
        <f t="shared" si="253"/>
        <v>217.03</v>
      </c>
      <c r="Z437" s="44">
        <f t="shared" si="253"/>
        <v>217.03</v>
      </c>
      <c r="AA437" s="44">
        <f t="shared" si="253"/>
        <v>217.03</v>
      </c>
    </row>
    <row r="438" spans="1:27" ht="12.75" hidden="1" customHeight="1" outlineLevel="1" x14ac:dyDescent="0.2">
      <c r="A438" s="99" t="s">
        <v>1456</v>
      </c>
      <c r="B438" s="63" t="s">
        <v>83</v>
      </c>
      <c r="C438" s="43" t="s">
        <v>79</v>
      </c>
      <c r="D438" s="44">
        <v>3.92</v>
      </c>
      <c r="E438" s="44">
        <v>3.92</v>
      </c>
      <c r="F438" s="44">
        <v>3.92</v>
      </c>
      <c r="G438" s="44">
        <v>3.92</v>
      </c>
      <c r="H438" s="44">
        <v>3.92</v>
      </c>
      <c r="I438" s="44">
        <v>3.92</v>
      </c>
      <c r="J438" s="44">
        <v>3.92</v>
      </c>
      <c r="K438" s="44">
        <v>3.92</v>
      </c>
      <c r="L438" s="44">
        <v>3.92</v>
      </c>
      <c r="M438" s="44">
        <v>3.92</v>
      </c>
      <c r="N438" s="44">
        <v>3.92</v>
      </c>
      <c r="O438" s="44">
        <v>3.92</v>
      </c>
      <c r="P438" s="44">
        <v>3.92</v>
      </c>
      <c r="Q438" s="44">
        <v>3.92</v>
      </c>
      <c r="R438" s="44">
        <v>3.92</v>
      </c>
      <c r="S438" s="44">
        <v>3.92</v>
      </c>
      <c r="T438" s="44">
        <v>3.92</v>
      </c>
      <c r="U438" s="44">
        <v>3.92</v>
      </c>
      <c r="V438" s="44">
        <v>3.92</v>
      </c>
      <c r="W438" s="44">
        <v>3.92</v>
      </c>
      <c r="X438" s="44">
        <v>3.92</v>
      </c>
      <c r="Y438" s="44">
        <v>3.92</v>
      </c>
      <c r="Z438" s="44">
        <v>3.92</v>
      </c>
      <c r="AA438" s="44">
        <v>3.92</v>
      </c>
    </row>
    <row r="439" spans="1:27" ht="12.75" hidden="1" customHeight="1" outlineLevel="1" x14ac:dyDescent="0.2">
      <c r="A439" s="99" t="s">
        <v>1457</v>
      </c>
      <c r="B439" s="63" t="s">
        <v>81</v>
      </c>
      <c r="C439" s="43" t="s">
        <v>79</v>
      </c>
      <c r="D439" s="44">
        <f>$D$11</f>
        <v>216.36</v>
      </c>
      <c r="E439" s="44">
        <f t="shared" ref="E439:AA439" si="254">$D$11</f>
        <v>216.36</v>
      </c>
      <c r="F439" s="44">
        <f t="shared" si="254"/>
        <v>216.36</v>
      </c>
      <c r="G439" s="44">
        <f t="shared" si="254"/>
        <v>216.36</v>
      </c>
      <c r="H439" s="44">
        <f t="shared" si="254"/>
        <v>216.36</v>
      </c>
      <c r="I439" s="44">
        <f t="shared" si="254"/>
        <v>216.36</v>
      </c>
      <c r="J439" s="44">
        <f t="shared" si="254"/>
        <v>216.36</v>
      </c>
      <c r="K439" s="44">
        <f t="shared" si="254"/>
        <v>216.36</v>
      </c>
      <c r="L439" s="44">
        <f t="shared" si="254"/>
        <v>216.36</v>
      </c>
      <c r="M439" s="44">
        <f t="shared" si="254"/>
        <v>216.36</v>
      </c>
      <c r="N439" s="44">
        <f t="shared" si="254"/>
        <v>216.36</v>
      </c>
      <c r="O439" s="44">
        <f t="shared" si="254"/>
        <v>216.36</v>
      </c>
      <c r="P439" s="44">
        <f t="shared" si="254"/>
        <v>216.36</v>
      </c>
      <c r="Q439" s="44">
        <f t="shared" si="254"/>
        <v>216.36</v>
      </c>
      <c r="R439" s="44">
        <f>$D$11</f>
        <v>216.36</v>
      </c>
      <c r="S439" s="44">
        <f t="shared" si="254"/>
        <v>216.36</v>
      </c>
      <c r="T439" s="44">
        <f t="shared" si="254"/>
        <v>216.36</v>
      </c>
      <c r="U439" s="44">
        <f t="shared" si="254"/>
        <v>216.36</v>
      </c>
      <c r="V439" s="44">
        <f t="shared" si="254"/>
        <v>216.36</v>
      </c>
      <c r="W439" s="44">
        <f t="shared" si="254"/>
        <v>216.36</v>
      </c>
      <c r="X439" s="44">
        <f t="shared" si="254"/>
        <v>216.36</v>
      </c>
      <c r="Y439" s="44">
        <f t="shared" si="254"/>
        <v>216.36</v>
      </c>
      <c r="Z439" s="44">
        <f t="shared" si="254"/>
        <v>216.36</v>
      </c>
      <c r="AA439" s="44">
        <f t="shared" si="254"/>
        <v>216.36</v>
      </c>
    </row>
    <row r="440" spans="1:27" ht="12.75" customHeight="1" collapsed="1" x14ac:dyDescent="0.2">
      <c r="A440" s="98" t="s">
        <v>1458</v>
      </c>
      <c r="B440" s="28" t="str">
        <f>"24"&amp;"."&amp;$B$663&amp;"."&amp;$B$664</f>
        <v>24.08.2023</v>
      </c>
      <c r="C440" s="90" t="s">
        <v>76</v>
      </c>
      <c r="D440" s="91">
        <f>ROUND(((D441+D442+D444+D443)/1000),5)</f>
        <v>1.6470800000000001</v>
      </c>
      <c r="E440" s="91">
        <f>ROUND(((E441+E442+E444+E443)/1000),5)</f>
        <v>1.4044700000000001</v>
      </c>
      <c r="F440" s="91">
        <f>ROUND(((F441+F442+F444+F443)/1000),5)</f>
        <v>1.30128</v>
      </c>
      <c r="G440" s="91">
        <f t="shared" ref="G440:AA440" si="255">ROUND(((G441+G442+G444+G443)/1000),5)</f>
        <v>0.64815999999999996</v>
      </c>
      <c r="H440" s="91">
        <f t="shared" si="255"/>
        <v>0.65666000000000002</v>
      </c>
      <c r="I440" s="91">
        <f t="shared" si="255"/>
        <v>1.40327</v>
      </c>
      <c r="J440" s="91">
        <f t="shared" si="255"/>
        <v>1.69373</v>
      </c>
      <c r="K440" s="91">
        <f t="shared" si="255"/>
        <v>2.0186000000000002</v>
      </c>
      <c r="L440" s="91">
        <f t="shared" si="255"/>
        <v>2.2203900000000001</v>
      </c>
      <c r="M440" s="91">
        <f t="shared" si="255"/>
        <v>2.3247100000000001</v>
      </c>
      <c r="N440" s="91">
        <f t="shared" si="255"/>
        <v>2.3826200000000002</v>
      </c>
      <c r="O440" s="91">
        <f t="shared" si="255"/>
        <v>2.3723000000000001</v>
      </c>
      <c r="P440" s="91">
        <f t="shared" si="255"/>
        <v>2.3543099999999999</v>
      </c>
      <c r="Q440" s="91">
        <f t="shared" si="255"/>
        <v>2.3877700000000002</v>
      </c>
      <c r="R440" s="91">
        <f t="shared" si="255"/>
        <v>2.4788700000000001</v>
      </c>
      <c r="S440" s="91">
        <f t="shared" si="255"/>
        <v>2.4828800000000002</v>
      </c>
      <c r="T440" s="91">
        <f t="shared" si="255"/>
        <v>2.4780700000000002</v>
      </c>
      <c r="U440" s="91">
        <f t="shared" si="255"/>
        <v>2.3749699999999998</v>
      </c>
      <c r="V440" s="91">
        <f t="shared" si="255"/>
        <v>2.3758900000000001</v>
      </c>
      <c r="W440" s="91">
        <f t="shared" si="255"/>
        <v>2.4151699999999998</v>
      </c>
      <c r="X440" s="91">
        <f t="shared" si="255"/>
        <v>2.4446099999999999</v>
      </c>
      <c r="Y440" s="91">
        <f t="shared" si="255"/>
        <v>2.34192</v>
      </c>
      <c r="Z440" s="91">
        <f t="shared" si="255"/>
        <v>2.2238099999999998</v>
      </c>
      <c r="AA440" s="91">
        <f t="shared" si="255"/>
        <v>1.9567300000000001</v>
      </c>
    </row>
    <row r="441" spans="1:27" ht="12.75" hidden="1" customHeight="1" outlineLevel="1" x14ac:dyDescent="0.2">
      <c r="A441" s="99" t="s">
        <v>1459</v>
      </c>
      <c r="B441" s="63" t="s">
        <v>238</v>
      </c>
      <c r="C441" s="43" t="s">
        <v>79</v>
      </c>
      <c r="D441" s="44">
        <v>1209.77</v>
      </c>
      <c r="E441" s="44">
        <v>967.16</v>
      </c>
      <c r="F441" s="44">
        <v>863.97</v>
      </c>
      <c r="G441" s="44">
        <v>210.85</v>
      </c>
      <c r="H441" s="44">
        <v>219.35</v>
      </c>
      <c r="I441" s="44">
        <v>965.96</v>
      </c>
      <c r="J441" s="44">
        <v>1256.42</v>
      </c>
      <c r="K441" s="44">
        <v>1581.29</v>
      </c>
      <c r="L441" s="44">
        <v>1783.08</v>
      </c>
      <c r="M441" s="44">
        <v>1887.4</v>
      </c>
      <c r="N441" s="44">
        <v>1945.31</v>
      </c>
      <c r="O441" s="44">
        <v>1934.99</v>
      </c>
      <c r="P441" s="44">
        <v>1917</v>
      </c>
      <c r="Q441" s="44">
        <v>1950.46</v>
      </c>
      <c r="R441" s="44">
        <v>2041.56</v>
      </c>
      <c r="S441" s="44">
        <v>2045.57</v>
      </c>
      <c r="T441" s="44">
        <v>2040.76</v>
      </c>
      <c r="U441" s="44">
        <v>1937.66</v>
      </c>
      <c r="V441" s="44">
        <v>1938.58</v>
      </c>
      <c r="W441" s="44">
        <v>1977.86</v>
      </c>
      <c r="X441" s="44">
        <v>2007.3</v>
      </c>
      <c r="Y441" s="44">
        <v>1904.61</v>
      </c>
      <c r="Z441" s="44">
        <v>1786.5</v>
      </c>
      <c r="AA441" s="44">
        <v>1519.42</v>
      </c>
    </row>
    <row r="442" spans="1:27" ht="12.75" hidden="1" customHeight="1" outlineLevel="1" x14ac:dyDescent="0.2">
      <c r="A442" s="99" t="s">
        <v>1460</v>
      </c>
      <c r="B442" s="63" t="s">
        <v>90</v>
      </c>
      <c r="C442" s="43" t="s">
        <v>79</v>
      </c>
      <c r="D442" s="44">
        <f>$D$327</f>
        <v>217.03</v>
      </c>
      <c r="E442" s="44">
        <f t="shared" ref="E442:AA442" si="256">$D$327</f>
        <v>217.03</v>
      </c>
      <c r="F442" s="44">
        <f t="shared" si="256"/>
        <v>217.03</v>
      </c>
      <c r="G442" s="44">
        <f t="shared" si="256"/>
        <v>217.03</v>
      </c>
      <c r="H442" s="44">
        <f t="shared" si="256"/>
        <v>217.03</v>
      </c>
      <c r="I442" s="44">
        <f t="shared" si="256"/>
        <v>217.03</v>
      </c>
      <c r="J442" s="44">
        <f t="shared" si="256"/>
        <v>217.03</v>
      </c>
      <c r="K442" s="44">
        <f t="shared" si="256"/>
        <v>217.03</v>
      </c>
      <c r="L442" s="44">
        <f t="shared" si="256"/>
        <v>217.03</v>
      </c>
      <c r="M442" s="44">
        <f t="shared" si="256"/>
        <v>217.03</v>
      </c>
      <c r="N442" s="44">
        <f t="shared" si="256"/>
        <v>217.03</v>
      </c>
      <c r="O442" s="44">
        <f t="shared" si="256"/>
        <v>217.03</v>
      </c>
      <c r="P442" s="44">
        <f t="shared" si="256"/>
        <v>217.03</v>
      </c>
      <c r="Q442" s="44">
        <f t="shared" si="256"/>
        <v>217.03</v>
      </c>
      <c r="R442" s="44">
        <f t="shared" si="256"/>
        <v>217.03</v>
      </c>
      <c r="S442" s="44">
        <f t="shared" si="256"/>
        <v>217.03</v>
      </c>
      <c r="T442" s="44">
        <f t="shared" si="256"/>
        <v>217.03</v>
      </c>
      <c r="U442" s="44">
        <f t="shared" si="256"/>
        <v>217.03</v>
      </c>
      <c r="V442" s="44">
        <f t="shared" si="256"/>
        <v>217.03</v>
      </c>
      <c r="W442" s="44">
        <f t="shared" si="256"/>
        <v>217.03</v>
      </c>
      <c r="X442" s="44">
        <f t="shared" si="256"/>
        <v>217.03</v>
      </c>
      <c r="Y442" s="44">
        <f t="shared" si="256"/>
        <v>217.03</v>
      </c>
      <c r="Z442" s="44">
        <f t="shared" si="256"/>
        <v>217.03</v>
      </c>
      <c r="AA442" s="44">
        <f t="shared" si="256"/>
        <v>217.03</v>
      </c>
    </row>
    <row r="443" spans="1:27" ht="12.75" hidden="1" customHeight="1" outlineLevel="1" x14ac:dyDescent="0.2">
      <c r="A443" s="99" t="s">
        <v>1461</v>
      </c>
      <c r="B443" s="63" t="s">
        <v>83</v>
      </c>
      <c r="C443" s="43" t="s">
        <v>79</v>
      </c>
      <c r="D443" s="44">
        <v>3.92</v>
      </c>
      <c r="E443" s="44">
        <v>3.92</v>
      </c>
      <c r="F443" s="44">
        <v>3.92</v>
      </c>
      <c r="G443" s="44">
        <v>3.92</v>
      </c>
      <c r="H443" s="44">
        <v>3.92</v>
      </c>
      <c r="I443" s="44">
        <v>3.92</v>
      </c>
      <c r="J443" s="44">
        <v>3.92</v>
      </c>
      <c r="K443" s="44">
        <v>3.92</v>
      </c>
      <c r="L443" s="44">
        <v>3.92</v>
      </c>
      <c r="M443" s="44">
        <v>3.92</v>
      </c>
      <c r="N443" s="44">
        <v>3.92</v>
      </c>
      <c r="O443" s="44">
        <v>3.92</v>
      </c>
      <c r="P443" s="44">
        <v>3.92</v>
      </c>
      <c r="Q443" s="44">
        <v>3.92</v>
      </c>
      <c r="R443" s="44">
        <v>3.92</v>
      </c>
      <c r="S443" s="44">
        <v>3.92</v>
      </c>
      <c r="T443" s="44">
        <v>3.92</v>
      </c>
      <c r="U443" s="44">
        <v>3.92</v>
      </c>
      <c r="V443" s="44">
        <v>3.92</v>
      </c>
      <c r="W443" s="44">
        <v>3.92</v>
      </c>
      <c r="X443" s="44">
        <v>3.92</v>
      </c>
      <c r="Y443" s="44">
        <v>3.92</v>
      </c>
      <c r="Z443" s="44">
        <v>3.92</v>
      </c>
      <c r="AA443" s="44">
        <v>3.92</v>
      </c>
    </row>
    <row r="444" spans="1:27" ht="12.75" hidden="1" customHeight="1" outlineLevel="1" x14ac:dyDescent="0.2">
      <c r="A444" s="99" t="s">
        <v>1462</v>
      </c>
      <c r="B444" s="63" t="s">
        <v>81</v>
      </c>
      <c r="C444" s="43" t="s">
        <v>79</v>
      </c>
      <c r="D444" s="44">
        <f>$D$11</f>
        <v>216.36</v>
      </c>
      <c r="E444" s="44">
        <f t="shared" ref="E444:AA444" si="257">$D$11</f>
        <v>216.36</v>
      </c>
      <c r="F444" s="44">
        <f t="shared" si="257"/>
        <v>216.36</v>
      </c>
      <c r="G444" s="44">
        <f t="shared" si="257"/>
        <v>216.36</v>
      </c>
      <c r="H444" s="44">
        <f t="shared" si="257"/>
        <v>216.36</v>
      </c>
      <c r="I444" s="44">
        <f t="shared" si="257"/>
        <v>216.36</v>
      </c>
      <c r="J444" s="44">
        <f t="shared" si="257"/>
        <v>216.36</v>
      </c>
      <c r="K444" s="44">
        <f t="shared" si="257"/>
        <v>216.36</v>
      </c>
      <c r="L444" s="44">
        <f t="shared" si="257"/>
        <v>216.36</v>
      </c>
      <c r="M444" s="44">
        <f t="shared" si="257"/>
        <v>216.36</v>
      </c>
      <c r="N444" s="44">
        <f t="shared" si="257"/>
        <v>216.36</v>
      </c>
      <c r="O444" s="44">
        <f t="shared" si="257"/>
        <v>216.36</v>
      </c>
      <c r="P444" s="44">
        <f t="shared" si="257"/>
        <v>216.36</v>
      </c>
      <c r="Q444" s="44">
        <f t="shared" si="257"/>
        <v>216.36</v>
      </c>
      <c r="R444" s="44">
        <f>$D$11</f>
        <v>216.36</v>
      </c>
      <c r="S444" s="44">
        <f t="shared" si="257"/>
        <v>216.36</v>
      </c>
      <c r="T444" s="44">
        <f t="shared" si="257"/>
        <v>216.36</v>
      </c>
      <c r="U444" s="44">
        <f t="shared" si="257"/>
        <v>216.36</v>
      </c>
      <c r="V444" s="44">
        <f t="shared" si="257"/>
        <v>216.36</v>
      </c>
      <c r="W444" s="44">
        <f t="shared" si="257"/>
        <v>216.36</v>
      </c>
      <c r="X444" s="44">
        <f t="shared" si="257"/>
        <v>216.36</v>
      </c>
      <c r="Y444" s="44">
        <f t="shared" si="257"/>
        <v>216.36</v>
      </c>
      <c r="Z444" s="44">
        <f t="shared" si="257"/>
        <v>216.36</v>
      </c>
      <c r="AA444" s="44">
        <f t="shared" si="257"/>
        <v>216.36</v>
      </c>
    </row>
    <row r="445" spans="1:27" collapsed="1" x14ac:dyDescent="0.2">
      <c r="A445" s="98" t="s">
        <v>1463</v>
      </c>
      <c r="B445" s="28" t="str">
        <f>"25"&amp;"."&amp;$B$663&amp;"."&amp;$B$664</f>
        <v>25.08.2023</v>
      </c>
      <c r="C445" s="90" t="s">
        <v>76</v>
      </c>
      <c r="D445" s="91">
        <f>ROUND(((D446+D447+D449+D448)/1000),5)</f>
        <v>1.7213000000000001</v>
      </c>
      <c r="E445" s="91">
        <f>ROUND(((E446+E447+E449+E448)/1000),5)</f>
        <v>1.5096000000000001</v>
      </c>
      <c r="F445" s="91">
        <f>ROUND(((F446+F447+F449+F448)/1000),5)</f>
        <v>1.38754</v>
      </c>
      <c r="G445" s="91">
        <f t="shared" ref="G445:AA445" si="258">ROUND(((G446+G447+G449+G448)/1000),5)</f>
        <v>0.65537999999999996</v>
      </c>
      <c r="H445" s="91">
        <f t="shared" si="258"/>
        <v>0.67173000000000005</v>
      </c>
      <c r="I445" s="91">
        <f t="shared" si="258"/>
        <v>0.70635000000000003</v>
      </c>
      <c r="J445" s="91">
        <f t="shared" si="258"/>
        <v>1.7514700000000001</v>
      </c>
      <c r="K445" s="91">
        <f t="shared" si="258"/>
        <v>2.0324499999999999</v>
      </c>
      <c r="L445" s="91">
        <f t="shared" si="258"/>
        <v>2.2038700000000002</v>
      </c>
      <c r="M445" s="91">
        <f t="shared" si="258"/>
        <v>2.3918900000000001</v>
      </c>
      <c r="N445" s="91">
        <f t="shared" si="258"/>
        <v>2.43926</v>
      </c>
      <c r="O445" s="91">
        <f t="shared" si="258"/>
        <v>2.4157000000000002</v>
      </c>
      <c r="P445" s="91">
        <f t="shared" si="258"/>
        <v>2.3831500000000001</v>
      </c>
      <c r="Q445" s="91">
        <f t="shared" si="258"/>
        <v>2.39547</v>
      </c>
      <c r="R445" s="91">
        <f t="shared" si="258"/>
        <v>2.4815299999999998</v>
      </c>
      <c r="S445" s="91">
        <f t="shared" si="258"/>
        <v>2.4792999999999998</v>
      </c>
      <c r="T445" s="91">
        <f t="shared" si="258"/>
        <v>2.4474900000000002</v>
      </c>
      <c r="U445" s="91">
        <f t="shared" si="258"/>
        <v>2.4394499999999999</v>
      </c>
      <c r="V445" s="91">
        <f t="shared" si="258"/>
        <v>2.43649</v>
      </c>
      <c r="W445" s="91">
        <f t="shared" si="258"/>
        <v>2.47661</v>
      </c>
      <c r="X445" s="91">
        <f t="shared" si="258"/>
        <v>2.4788899999999998</v>
      </c>
      <c r="Y445" s="91">
        <f t="shared" si="258"/>
        <v>2.40524</v>
      </c>
      <c r="Z445" s="91">
        <f t="shared" si="258"/>
        <v>2.20011</v>
      </c>
      <c r="AA445" s="91">
        <f t="shared" si="258"/>
        <v>1.98613</v>
      </c>
    </row>
    <row r="446" spans="1:27" ht="12.75" hidden="1" customHeight="1" outlineLevel="1" x14ac:dyDescent="0.2">
      <c r="A446" s="99" t="s">
        <v>1464</v>
      </c>
      <c r="B446" s="63" t="s">
        <v>238</v>
      </c>
      <c r="C446" s="43" t="s">
        <v>79</v>
      </c>
      <c r="D446" s="44">
        <v>1283.99</v>
      </c>
      <c r="E446" s="44">
        <v>1072.29</v>
      </c>
      <c r="F446" s="44">
        <v>950.23</v>
      </c>
      <c r="G446" s="44">
        <v>218.07</v>
      </c>
      <c r="H446" s="44">
        <v>234.42</v>
      </c>
      <c r="I446" s="44">
        <v>269.04000000000002</v>
      </c>
      <c r="J446" s="44">
        <v>1314.16</v>
      </c>
      <c r="K446" s="44">
        <v>1595.14</v>
      </c>
      <c r="L446" s="44">
        <v>1766.56</v>
      </c>
      <c r="M446" s="44">
        <v>1954.58</v>
      </c>
      <c r="N446" s="44">
        <v>2001.95</v>
      </c>
      <c r="O446" s="44">
        <v>1978.39</v>
      </c>
      <c r="P446" s="44">
        <v>1945.84</v>
      </c>
      <c r="Q446" s="44">
        <v>1958.16</v>
      </c>
      <c r="R446" s="44">
        <v>2044.22</v>
      </c>
      <c r="S446" s="44">
        <v>2041.99</v>
      </c>
      <c r="T446" s="44">
        <v>2010.18</v>
      </c>
      <c r="U446" s="44">
        <v>2002.14</v>
      </c>
      <c r="V446" s="44">
        <v>1999.18</v>
      </c>
      <c r="W446" s="44">
        <v>2039.3</v>
      </c>
      <c r="X446" s="44">
        <v>2041.58</v>
      </c>
      <c r="Y446" s="44">
        <v>1967.93</v>
      </c>
      <c r="Z446" s="44">
        <v>1762.8</v>
      </c>
      <c r="AA446" s="44">
        <v>1548.82</v>
      </c>
    </row>
    <row r="447" spans="1:27" ht="12.75" hidden="1" customHeight="1" outlineLevel="1" x14ac:dyDescent="0.2">
      <c r="A447" s="99" t="s">
        <v>1465</v>
      </c>
      <c r="B447" s="63" t="s">
        <v>90</v>
      </c>
      <c r="C447" s="43" t="s">
        <v>79</v>
      </c>
      <c r="D447" s="44">
        <f>$D$327</f>
        <v>217.03</v>
      </c>
      <c r="E447" s="44">
        <f t="shared" ref="E447:AA447" si="259">$D$327</f>
        <v>217.03</v>
      </c>
      <c r="F447" s="44">
        <f t="shared" si="259"/>
        <v>217.03</v>
      </c>
      <c r="G447" s="44">
        <f t="shared" si="259"/>
        <v>217.03</v>
      </c>
      <c r="H447" s="44">
        <f t="shared" si="259"/>
        <v>217.03</v>
      </c>
      <c r="I447" s="44">
        <f t="shared" si="259"/>
        <v>217.03</v>
      </c>
      <c r="J447" s="44">
        <f t="shared" si="259"/>
        <v>217.03</v>
      </c>
      <c r="K447" s="44">
        <f t="shared" si="259"/>
        <v>217.03</v>
      </c>
      <c r="L447" s="44">
        <f t="shared" si="259"/>
        <v>217.03</v>
      </c>
      <c r="M447" s="44">
        <f t="shared" si="259"/>
        <v>217.03</v>
      </c>
      <c r="N447" s="44">
        <f t="shared" si="259"/>
        <v>217.03</v>
      </c>
      <c r="O447" s="44">
        <f t="shared" si="259"/>
        <v>217.03</v>
      </c>
      <c r="P447" s="44">
        <f t="shared" si="259"/>
        <v>217.03</v>
      </c>
      <c r="Q447" s="44">
        <f t="shared" si="259"/>
        <v>217.03</v>
      </c>
      <c r="R447" s="44">
        <f t="shared" si="259"/>
        <v>217.03</v>
      </c>
      <c r="S447" s="44">
        <f t="shared" si="259"/>
        <v>217.03</v>
      </c>
      <c r="T447" s="44">
        <f t="shared" si="259"/>
        <v>217.03</v>
      </c>
      <c r="U447" s="44">
        <f t="shared" si="259"/>
        <v>217.03</v>
      </c>
      <c r="V447" s="44">
        <f t="shared" si="259"/>
        <v>217.03</v>
      </c>
      <c r="W447" s="44">
        <f t="shared" si="259"/>
        <v>217.03</v>
      </c>
      <c r="X447" s="44">
        <f t="shared" si="259"/>
        <v>217.03</v>
      </c>
      <c r="Y447" s="44">
        <f t="shared" si="259"/>
        <v>217.03</v>
      </c>
      <c r="Z447" s="44">
        <f t="shared" si="259"/>
        <v>217.03</v>
      </c>
      <c r="AA447" s="44">
        <f t="shared" si="259"/>
        <v>217.03</v>
      </c>
    </row>
    <row r="448" spans="1:27" ht="12.75" hidden="1" customHeight="1" outlineLevel="1" x14ac:dyDescent="0.2">
      <c r="A448" s="99" t="s">
        <v>1466</v>
      </c>
      <c r="B448" s="63" t="s">
        <v>83</v>
      </c>
      <c r="C448" s="43" t="s">
        <v>79</v>
      </c>
      <c r="D448" s="44">
        <v>3.92</v>
      </c>
      <c r="E448" s="44">
        <v>3.92</v>
      </c>
      <c r="F448" s="44">
        <v>3.92</v>
      </c>
      <c r="G448" s="44">
        <v>3.92</v>
      </c>
      <c r="H448" s="44">
        <v>3.92</v>
      </c>
      <c r="I448" s="44">
        <v>3.92</v>
      </c>
      <c r="J448" s="44">
        <v>3.92</v>
      </c>
      <c r="K448" s="44">
        <v>3.92</v>
      </c>
      <c r="L448" s="44">
        <v>3.92</v>
      </c>
      <c r="M448" s="44">
        <v>3.92</v>
      </c>
      <c r="N448" s="44">
        <v>3.92</v>
      </c>
      <c r="O448" s="44">
        <v>3.92</v>
      </c>
      <c r="P448" s="44">
        <v>3.92</v>
      </c>
      <c r="Q448" s="44">
        <v>3.92</v>
      </c>
      <c r="R448" s="44">
        <v>3.92</v>
      </c>
      <c r="S448" s="44">
        <v>3.92</v>
      </c>
      <c r="T448" s="44">
        <v>3.92</v>
      </c>
      <c r="U448" s="44">
        <v>3.92</v>
      </c>
      <c r="V448" s="44">
        <v>3.92</v>
      </c>
      <c r="W448" s="44">
        <v>3.92</v>
      </c>
      <c r="X448" s="44">
        <v>3.92</v>
      </c>
      <c r="Y448" s="44">
        <v>3.92</v>
      </c>
      <c r="Z448" s="44">
        <v>3.92</v>
      </c>
      <c r="AA448" s="44">
        <v>3.92</v>
      </c>
    </row>
    <row r="449" spans="1:27" ht="12.75" hidden="1" customHeight="1" outlineLevel="1" x14ac:dyDescent="0.2">
      <c r="A449" s="99" t="s">
        <v>1467</v>
      </c>
      <c r="B449" s="63" t="s">
        <v>81</v>
      </c>
      <c r="C449" s="43" t="s">
        <v>79</v>
      </c>
      <c r="D449" s="44">
        <f>$D$11</f>
        <v>216.36</v>
      </c>
      <c r="E449" s="44">
        <f t="shared" ref="E449:AA449" si="260">$D$11</f>
        <v>216.36</v>
      </c>
      <c r="F449" s="44">
        <f t="shared" si="260"/>
        <v>216.36</v>
      </c>
      <c r="G449" s="44">
        <f t="shared" si="260"/>
        <v>216.36</v>
      </c>
      <c r="H449" s="44">
        <f t="shared" si="260"/>
        <v>216.36</v>
      </c>
      <c r="I449" s="44">
        <f t="shared" si="260"/>
        <v>216.36</v>
      </c>
      <c r="J449" s="44">
        <f t="shared" si="260"/>
        <v>216.36</v>
      </c>
      <c r="K449" s="44">
        <f t="shared" si="260"/>
        <v>216.36</v>
      </c>
      <c r="L449" s="44">
        <f t="shared" si="260"/>
        <v>216.36</v>
      </c>
      <c r="M449" s="44">
        <f t="shared" si="260"/>
        <v>216.36</v>
      </c>
      <c r="N449" s="44">
        <f t="shared" si="260"/>
        <v>216.36</v>
      </c>
      <c r="O449" s="44">
        <f t="shared" si="260"/>
        <v>216.36</v>
      </c>
      <c r="P449" s="44">
        <f t="shared" si="260"/>
        <v>216.36</v>
      </c>
      <c r="Q449" s="44">
        <f t="shared" si="260"/>
        <v>216.36</v>
      </c>
      <c r="R449" s="44">
        <f>$D$11</f>
        <v>216.36</v>
      </c>
      <c r="S449" s="44">
        <f t="shared" si="260"/>
        <v>216.36</v>
      </c>
      <c r="T449" s="44">
        <f t="shared" si="260"/>
        <v>216.36</v>
      </c>
      <c r="U449" s="44">
        <f t="shared" si="260"/>
        <v>216.36</v>
      </c>
      <c r="V449" s="44">
        <f t="shared" si="260"/>
        <v>216.36</v>
      </c>
      <c r="W449" s="44">
        <f t="shared" si="260"/>
        <v>216.36</v>
      </c>
      <c r="X449" s="44">
        <f t="shared" si="260"/>
        <v>216.36</v>
      </c>
      <c r="Y449" s="44">
        <f t="shared" si="260"/>
        <v>216.36</v>
      </c>
      <c r="Z449" s="44">
        <f t="shared" si="260"/>
        <v>216.36</v>
      </c>
      <c r="AA449" s="44">
        <f t="shared" si="260"/>
        <v>216.36</v>
      </c>
    </row>
    <row r="450" spans="1:27" collapsed="1" x14ac:dyDescent="0.2">
      <c r="A450" s="98" t="s">
        <v>1468</v>
      </c>
      <c r="B450" s="28" t="str">
        <f>"26"&amp;"."&amp;$B$663&amp;"."&amp;$B$664</f>
        <v>26.08.2023</v>
      </c>
      <c r="C450" s="90" t="s">
        <v>76</v>
      </c>
      <c r="D450" s="91">
        <f>ROUND(((D451+D452+D454+D453)/1000),5)</f>
        <v>1.8490599999999999</v>
      </c>
      <c r="E450" s="91">
        <f>ROUND(((E451+E452+E454+E453)/1000),5)</f>
        <v>1.7655400000000001</v>
      </c>
      <c r="F450" s="91">
        <f>ROUND(((F451+F452+F454+F453)/1000),5)</f>
        <v>1.6384300000000001</v>
      </c>
      <c r="G450" s="91">
        <f t="shared" ref="G450:AA450" si="261">ROUND(((G451+G452+G454+G453)/1000),5)</f>
        <v>1.6028899999999999</v>
      </c>
      <c r="H450" s="91">
        <f t="shared" si="261"/>
        <v>1.6016999999999999</v>
      </c>
      <c r="I450" s="91">
        <f t="shared" si="261"/>
        <v>1.6203399999999999</v>
      </c>
      <c r="J450" s="91">
        <f t="shared" si="261"/>
        <v>1.72241</v>
      </c>
      <c r="K450" s="91">
        <f t="shared" si="261"/>
        <v>1.9184699999999999</v>
      </c>
      <c r="L450" s="91">
        <f t="shared" si="261"/>
        <v>2.2108699999999999</v>
      </c>
      <c r="M450" s="91">
        <f t="shared" si="261"/>
        <v>2.4573100000000001</v>
      </c>
      <c r="N450" s="91">
        <f t="shared" si="261"/>
        <v>2.5181499999999999</v>
      </c>
      <c r="O450" s="91">
        <f t="shared" si="261"/>
        <v>2.5272800000000002</v>
      </c>
      <c r="P450" s="91">
        <f t="shared" si="261"/>
        <v>2.5223599999999999</v>
      </c>
      <c r="Q450" s="91">
        <f t="shared" si="261"/>
        <v>2.5400900000000002</v>
      </c>
      <c r="R450" s="91">
        <f t="shared" si="261"/>
        <v>2.53722</v>
      </c>
      <c r="S450" s="91">
        <f t="shared" si="261"/>
        <v>2.52888</v>
      </c>
      <c r="T450" s="91">
        <f t="shared" si="261"/>
        <v>2.4528500000000002</v>
      </c>
      <c r="U450" s="91">
        <f t="shared" si="261"/>
        <v>2.36958</v>
      </c>
      <c r="V450" s="91">
        <f t="shared" si="261"/>
        <v>2.3673899999999999</v>
      </c>
      <c r="W450" s="91">
        <f t="shared" si="261"/>
        <v>2.4402300000000001</v>
      </c>
      <c r="X450" s="91">
        <f t="shared" si="261"/>
        <v>2.38645</v>
      </c>
      <c r="Y450" s="91">
        <f t="shared" si="261"/>
        <v>2.2031900000000002</v>
      </c>
      <c r="Z450" s="91">
        <f t="shared" si="261"/>
        <v>2.1282800000000002</v>
      </c>
      <c r="AA450" s="91">
        <f t="shared" si="261"/>
        <v>1.91679</v>
      </c>
    </row>
    <row r="451" spans="1:27" ht="12.75" hidden="1" customHeight="1" outlineLevel="1" x14ac:dyDescent="0.2">
      <c r="A451" s="99" t="s">
        <v>1469</v>
      </c>
      <c r="B451" s="63" t="s">
        <v>238</v>
      </c>
      <c r="C451" s="43" t="s">
        <v>79</v>
      </c>
      <c r="D451" s="44">
        <v>1411.75</v>
      </c>
      <c r="E451" s="44">
        <v>1328.23</v>
      </c>
      <c r="F451" s="44">
        <v>1201.1199999999999</v>
      </c>
      <c r="G451" s="44">
        <v>1165.58</v>
      </c>
      <c r="H451" s="44">
        <v>1164.3900000000001</v>
      </c>
      <c r="I451" s="44">
        <v>1183.03</v>
      </c>
      <c r="J451" s="44">
        <v>1285.0999999999999</v>
      </c>
      <c r="K451" s="44">
        <v>1481.16</v>
      </c>
      <c r="L451" s="44">
        <v>1773.56</v>
      </c>
      <c r="M451" s="44">
        <v>2020</v>
      </c>
      <c r="N451" s="44">
        <v>2080.84</v>
      </c>
      <c r="O451" s="44">
        <v>2089.9699999999998</v>
      </c>
      <c r="P451" s="44">
        <v>2085.0500000000002</v>
      </c>
      <c r="Q451" s="44">
        <v>2102.7800000000002</v>
      </c>
      <c r="R451" s="44">
        <v>2099.91</v>
      </c>
      <c r="S451" s="44">
        <v>2091.5700000000002</v>
      </c>
      <c r="T451" s="44">
        <v>2015.54</v>
      </c>
      <c r="U451" s="44">
        <v>1932.27</v>
      </c>
      <c r="V451" s="44">
        <v>1930.08</v>
      </c>
      <c r="W451" s="44">
        <v>2002.92</v>
      </c>
      <c r="X451" s="44">
        <v>1949.14</v>
      </c>
      <c r="Y451" s="44">
        <v>1765.88</v>
      </c>
      <c r="Z451" s="44">
        <v>1690.97</v>
      </c>
      <c r="AA451" s="44">
        <v>1479.48</v>
      </c>
    </row>
    <row r="452" spans="1:27" ht="12.75" hidden="1" customHeight="1" outlineLevel="1" x14ac:dyDescent="0.2">
      <c r="A452" s="99" t="s">
        <v>1470</v>
      </c>
      <c r="B452" s="63" t="s">
        <v>90</v>
      </c>
      <c r="C452" s="43" t="s">
        <v>79</v>
      </c>
      <c r="D452" s="44">
        <f>$D$327</f>
        <v>217.03</v>
      </c>
      <c r="E452" s="44">
        <f t="shared" ref="E452:AA452" si="262">$D$327</f>
        <v>217.03</v>
      </c>
      <c r="F452" s="44">
        <f t="shared" si="262"/>
        <v>217.03</v>
      </c>
      <c r="G452" s="44">
        <f t="shared" si="262"/>
        <v>217.03</v>
      </c>
      <c r="H452" s="44">
        <f t="shared" si="262"/>
        <v>217.03</v>
      </c>
      <c r="I452" s="44">
        <f t="shared" si="262"/>
        <v>217.03</v>
      </c>
      <c r="J452" s="44">
        <f t="shared" si="262"/>
        <v>217.03</v>
      </c>
      <c r="K452" s="44">
        <f t="shared" si="262"/>
        <v>217.03</v>
      </c>
      <c r="L452" s="44">
        <f t="shared" si="262"/>
        <v>217.03</v>
      </c>
      <c r="M452" s="44">
        <f t="shared" si="262"/>
        <v>217.03</v>
      </c>
      <c r="N452" s="44">
        <f t="shared" si="262"/>
        <v>217.03</v>
      </c>
      <c r="O452" s="44">
        <f t="shared" si="262"/>
        <v>217.03</v>
      </c>
      <c r="P452" s="44">
        <f t="shared" si="262"/>
        <v>217.03</v>
      </c>
      <c r="Q452" s="44">
        <f t="shared" si="262"/>
        <v>217.03</v>
      </c>
      <c r="R452" s="44">
        <f t="shared" si="262"/>
        <v>217.03</v>
      </c>
      <c r="S452" s="44">
        <f t="shared" si="262"/>
        <v>217.03</v>
      </c>
      <c r="T452" s="44">
        <f t="shared" si="262"/>
        <v>217.03</v>
      </c>
      <c r="U452" s="44">
        <f t="shared" si="262"/>
        <v>217.03</v>
      </c>
      <c r="V452" s="44">
        <f t="shared" si="262"/>
        <v>217.03</v>
      </c>
      <c r="W452" s="44">
        <f t="shared" si="262"/>
        <v>217.03</v>
      </c>
      <c r="X452" s="44">
        <f t="shared" si="262"/>
        <v>217.03</v>
      </c>
      <c r="Y452" s="44">
        <f t="shared" si="262"/>
        <v>217.03</v>
      </c>
      <c r="Z452" s="44">
        <f t="shared" si="262"/>
        <v>217.03</v>
      </c>
      <c r="AA452" s="44">
        <f t="shared" si="262"/>
        <v>217.03</v>
      </c>
    </row>
    <row r="453" spans="1:27" ht="12.75" hidden="1" customHeight="1" outlineLevel="1" x14ac:dyDescent="0.2">
      <c r="A453" s="99" t="s">
        <v>1471</v>
      </c>
      <c r="B453" s="63" t="s">
        <v>83</v>
      </c>
      <c r="C453" s="43" t="s">
        <v>79</v>
      </c>
      <c r="D453" s="44">
        <v>3.92</v>
      </c>
      <c r="E453" s="44">
        <v>3.92</v>
      </c>
      <c r="F453" s="44">
        <v>3.92</v>
      </c>
      <c r="G453" s="44">
        <v>3.92</v>
      </c>
      <c r="H453" s="44">
        <v>3.92</v>
      </c>
      <c r="I453" s="44">
        <v>3.92</v>
      </c>
      <c r="J453" s="44">
        <v>3.92</v>
      </c>
      <c r="K453" s="44">
        <v>3.92</v>
      </c>
      <c r="L453" s="44">
        <v>3.92</v>
      </c>
      <c r="M453" s="44">
        <v>3.92</v>
      </c>
      <c r="N453" s="44">
        <v>3.92</v>
      </c>
      <c r="O453" s="44">
        <v>3.92</v>
      </c>
      <c r="P453" s="44">
        <v>3.92</v>
      </c>
      <c r="Q453" s="44">
        <v>3.92</v>
      </c>
      <c r="R453" s="44">
        <v>3.92</v>
      </c>
      <c r="S453" s="44">
        <v>3.92</v>
      </c>
      <c r="T453" s="44">
        <v>3.92</v>
      </c>
      <c r="U453" s="44">
        <v>3.92</v>
      </c>
      <c r="V453" s="44">
        <v>3.92</v>
      </c>
      <c r="W453" s="44">
        <v>3.92</v>
      </c>
      <c r="X453" s="44">
        <v>3.92</v>
      </c>
      <c r="Y453" s="44">
        <v>3.92</v>
      </c>
      <c r="Z453" s="44">
        <v>3.92</v>
      </c>
      <c r="AA453" s="44">
        <v>3.92</v>
      </c>
    </row>
    <row r="454" spans="1:27" ht="12.75" hidden="1" customHeight="1" outlineLevel="1" x14ac:dyDescent="0.2">
      <c r="A454" s="99" t="s">
        <v>1472</v>
      </c>
      <c r="B454" s="63" t="s">
        <v>81</v>
      </c>
      <c r="C454" s="43" t="s">
        <v>79</v>
      </c>
      <c r="D454" s="44">
        <f>$D$11</f>
        <v>216.36</v>
      </c>
      <c r="E454" s="44">
        <f t="shared" ref="E454:AA454" si="263">$D$11</f>
        <v>216.36</v>
      </c>
      <c r="F454" s="44">
        <f t="shared" si="263"/>
        <v>216.36</v>
      </c>
      <c r="G454" s="44">
        <f t="shared" si="263"/>
        <v>216.36</v>
      </c>
      <c r="H454" s="44">
        <f t="shared" si="263"/>
        <v>216.36</v>
      </c>
      <c r="I454" s="44">
        <f t="shared" si="263"/>
        <v>216.36</v>
      </c>
      <c r="J454" s="44">
        <f t="shared" si="263"/>
        <v>216.36</v>
      </c>
      <c r="K454" s="44">
        <f t="shared" si="263"/>
        <v>216.36</v>
      </c>
      <c r="L454" s="44">
        <f t="shared" si="263"/>
        <v>216.36</v>
      </c>
      <c r="M454" s="44">
        <f t="shared" si="263"/>
        <v>216.36</v>
      </c>
      <c r="N454" s="44">
        <f t="shared" si="263"/>
        <v>216.36</v>
      </c>
      <c r="O454" s="44">
        <f t="shared" si="263"/>
        <v>216.36</v>
      </c>
      <c r="P454" s="44">
        <f t="shared" si="263"/>
        <v>216.36</v>
      </c>
      <c r="Q454" s="44">
        <f t="shared" si="263"/>
        <v>216.36</v>
      </c>
      <c r="R454" s="44">
        <f>$D$11</f>
        <v>216.36</v>
      </c>
      <c r="S454" s="44">
        <f t="shared" si="263"/>
        <v>216.36</v>
      </c>
      <c r="T454" s="44">
        <f t="shared" si="263"/>
        <v>216.36</v>
      </c>
      <c r="U454" s="44">
        <f t="shared" si="263"/>
        <v>216.36</v>
      </c>
      <c r="V454" s="44">
        <f t="shared" si="263"/>
        <v>216.36</v>
      </c>
      <c r="W454" s="44">
        <f t="shared" si="263"/>
        <v>216.36</v>
      </c>
      <c r="X454" s="44">
        <f t="shared" si="263"/>
        <v>216.36</v>
      </c>
      <c r="Y454" s="44">
        <f t="shared" si="263"/>
        <v>216.36</v>
      </c>
      <c r="Z454" s="44">
        <f t="shared" si="263"/>
        <v>216.36</v>
      </c>
      <c r="AA454" s="44">
        <f t="shared" si="263"/>
        <v>216.36</v>
      </c>
    </row>
    <row r="455" spans="1:27" collapsed="1" x14ac:dyDescent="0.2">
      <c r="A455" s="98" t="s">
        <v>1473</v>
      </c>
      <c r="B455" s="28" t="str">
        <f>"27"&amp;"."&amp;$B$663&amp;"."&amp;$B$664</f>
        <v>27.08.2023</v>
      </c>
      <c r="C455" s="90" t="s">
        <v>76</v>
      </c>
      <c r="D455" s="91">
        <f>ROUND(((D456+D457+D459+D458)/1000),5)</f>
        <v>1.7778700000000001</v>
      </c>
      <c r="E455" s="91">
        <f>ROUND(((E456+E457+E459+E458)/1000),5)</f>
        <v>1.66601</v>
      </c>
      <c r="F455" s="91">
        <f>ROUND(((F456+F457+F459+F458)/1000),5)</f>
        <v>1.6051200000000001</v>
      </c>
      <c r="G455" s="91">
        <f t="shared" ref="G455:AA455" si="264">ROUND(((G456+G457+G459+G458)/1000),5)</f>
        <v>1.5623100000000001</v>
      </c>
      <c r="H455" s="91">
        <f t="shared" si="264"/>
        <v>1.5359400000000001</v>
      </c>
      <c r="I455" s="91">
        <f t="shared" si="264"/>
        <v>1.5146900000000001</v>
      </c>
      <c r="J455" s="91">
        <f t="shared" si="264"/>
        <v>1.50302</v>
      </c>
      <c r="K455" s="91">
        <f t="shared" si="264"/>
        <v>1.73282</v>
      </c>
      <c r="L455" s="91">
        <f t="shared" si="264"/>
        <v>2.0147400000000002</v>
      </c>
      <c r="M455" s="91">
        <f t="shared" si="264"/>
        <v>2.2058200000000001</v>
      </c>
      <c r="N455" s="91">
        <f t="shared" si="264"/>
        <v>2.3162500000000001</v>
      </c>
      <c r="O455" s="91">
        <f t="shared" si="264"/>
        <v>2.35094</v>
      </c>
      <c r="P455" s="91">
        <f t="shared" si="264"/>
        <v>2.3502100000000001</v>
      </c>
      <c r="Q455" s="91">
        <f t="shared" si="264"/>
        <v>2.3587099999999999</v>
      </c>
      <c r="R455" s="91">
        <f t="shared" si="264"/>
        <v>2.3599600000000001</v>
      </c>
      <c r="S455" s="91">
        <f t="shared" si="264"/>
        <v>2.3518599999999998</v>
      </c>
      <c r="T455" s="91">
        <f t="shared" si="264"/>
        <v>2.3139400000000001</v>
      </c>
      <c r="U455" s="91">
        <f t="shared" si="264"/>
        <v>2.25813</v>
      </c>
      <c r="V455" s="91">
        <f t="shared" si="264"/>
        <v>2.2496900000000002</v>
      </c>
      <c r="W455" s="91">
        <f t="shared" si="264"/>
        <v>2.2910499999999998</v>
      </c>
      <c r="X455" s="91">
        <f t="shared" si="264"/>
        <v>2.30593</v>
      </c>
      <c r="Y455" s="91">
        <f t="shared" si="264"/>
        <v>2.1983799999999998</v>
      </c>
      <c r="Z455" s="91">
        <f t="shared" si="264"/>
        <v>2.1421999999999999</v>
      </c>
      <c r="AA455" s="91">
        <f t="shared" si="264"/>
        <v>1.8822300000000001</v>
      </c>
    </row>
    <row r="456" spans="1:27" ht="12.75" hidden="1" customHeight="1" outlineLevel="1" x14ac:dyDescent="0.2">
      <c r="A456" s="99" t="s">
        <v>1474</v>
      </c>
      <c r="B456" s="63" t="s">
        <v>238</v>
      </c>
      <c r="C456" s="43" t="s">
        <v>79</v>
      </c>
      <c r="D456" s="44">
        <v>1340.56</v>
      </c>
      <c r="E456" s="44">
        <v>1228.7</v>
      </c>
      <c r="F456" s="44">
        <v>1167.81</v>
      </c>
      <c r="G456" s="44">
        <v>1125</v>
      </c>
      <c r="H456" s="44">
        <v>1098.6300000000001</v>
      </c>
      <c r="I456" s="44">
        <v>1077.3800000000001</v>
      </c>
      <c r="J456" s="44">
        <v>1065.71</v>
      </c>
      <c r="K456" s="44">
        <v>1295.51</v>
      </c>
      <c r="L456" s="44">
        <v>1577.43</v>
      </c>
      <c r="M456" s="44">
        <v>1768.51</v>
      </c>
      <c r="N456" s="44">
        <v>1878.94</v>
      </c>
      <c r="O456" s="44">
        <v>1913.63</v>
      </c>
      <c r="P456" s="44">
        <v>1912.9</v>
      </c>
      <c r="Q456" s="44">
        <v>1921.4</v>
      </c>
      <c r="R456" s="44">
        <v>1922.65</v>
      </c>
      <c r="S456" s="44">
        <v>1914.55</v>
      </c>
      <c r="T456" s="44">
        <v>1876.63</v>
      </c>
      <c r="U456" s="44">
        <v>1820.82</v>
      </c>
      <c r="V456" s="44">
        <v>1812.38</v>
      </c>
      <c r="W456" s="44">
        <v>1853.74</v>
      </c>
      <c r="X456" s="44">
        <v>1868.62</v>
      </c>
      <c r="Y456" s="44">
        <v>1761.07</v>
      </c>
      <c r="Z456" s="44">
        <v>1704.89</v>
      </c>
      <c r="AA456" s="44">
        <v>1444.92</v>
      </c>
    </row>
    <row r="457" spans="1:27" ht="12.75" hidden="1" customHeight="1" outlineLevel="1" x14ac:dyDescent="0.2">
      <c r="A457" s="99" t="s">
        <v>1475</v>
      </c>
      <c r="B457" s="63" t="s">
        <v>90</v>
      </c>
      <c r="C457" s="43" t="s">
        <v>79</v>
      </c>
      <c r="D457" s="44">
        <f>$D$327</f>
        <v>217.03</v>
      </c>
      <c r="E457" s="44">
        <f t="shared" ref="E457:AA457" si="265">$D$327</f>
        <v>217.03</v>
      </c>
      <c r="F457" s="44">
        <f t="shared" si="265"/>
        <v>217.03</v>
      </c>
      <c r="G457" s="44">
        <f t="shared" si="265"/>
        <v>217.03</v>
      </c>
      <c r="H457" s="44">
        <f t="shared" si="265"/>
        <v>217.03</v>
      </c>
      <c r="I457" s="44">
        <f t="shared" si="265"/>
        <v>217.03</v>
      </c>
      <c r="J457" s="44">
        <f t="shared" si="265"/>
        <v>217.03</v>
      </c>
      <c r="K457" s="44">
        <f t="shared" si="265"/>
        <v>217.03</v>
      </c>
      <c r="L457" s="44">
        <f t="shared" si="265"/>
        <v>217.03</v>
      </c>
      <c r="M457" s="44">
        <f t="shared" si="265"/>
        <v>217.03</v>
      </c>
      <c r="N457" s="44">
        <f t="shared" si="265"/>
        <v>217.03</v>
      </c>
      <c r="O457" s="44">
        <f t="shared" si="265"/>
        <v>217.03</v>
      </c>
      <c r="P457" s="44">
        <f t="shared" si="265"/>
        <v>217.03</v>
      </c>
      <c r="Q457" s="44">
        <f t="shared" si="265"/>
        <v>217.03</v>
      </c>
      <c r="R457" s="44">
        <f t="shared" si="265"/>
        <v>217.03</v>
      </c>
      <c r="S457" s="44">
        <f t="shared" si="265"/>
        <v>217.03</v>
      </c>
      <c r="T457" s="44">
        <f t="shared" si="265"/>
        <v>217.03</v>
      </c>
      <c r="U457" s="44">
        <f t="shared" si="265"/>
        <v>217.03</v>
      </c>
      <c r="V457" s="44">
        <f t="shared" si="265"/>
        <v>217.03</v>
      </c>
      <c r="W457" s="44">
        <f t="shared" si="265"/>
        <v>217.03</v>
      </c>
      <c r="X457" s="44">
        <f t="shared" si="265"/>
        <v>217.03</v>
      </c>
      <c r="Y457" s="44">
        <f t="shared" si="265"/>
        <v>217.03</v>
      </c>
      <c r="Z457" s="44">
        <f t="shared" si="265"/>
        <v>217.03</v>
      </c>
      <c r="AA457" s="44">
        <f t="shared" si="265"/>
        <v>217.03</v>
      </c>
    </row>
    <row r="458" spans="1:27" ht="12.75" hidden="1" customHeight="1" outlineLevel="1" x14ac:dyDescent="0.2">
      <c r="A458" s="99" t="s">
        <v>1476</v>
      </c>
      <c r="B458" s="63" t="s">
        <v>83</v>
      </c>
      <c r="C458" s="43" t="s">
        <v>79</v>
      </c>
      <c r="D458" s="44">
        <v>3.92</v>
      </c>
      <c r="E458" s="44">
        <v>3.92</v>
      </c>
      <c r="F458" s="44">
        <v>3.92</v>
      </c>
      <c r="G458" s="44">
        <v>3.92</v>
      </c>
      <c r="H458" s="44">
        <v>3.92</v>
      </c>
      <c r="I458" s="44">
        <v>3.92</v>
      </c>
      <c r="J458" s="44">
        <v>3.92</v>
      </c>
      <c r="K458" s="44">
        <v>3.92</v>
      </c>
      <c r="L458" s="44">
        <v>3.92</v>
      </c>
      <c r="M458" s="44">
        <v>3.92</v>
      </c>
      <c r="N458" s="44">
        <v>3.92</v>
      </c>
      <c r="O458" s="44">
        <v>3.92</v>
      </c>
      <c r="P458" s="44">
        <v>3.92</v>
      </c>
      <c r="Q458" s="44">
        <v>3.92</v>
      </c>
      <c r="R458" s="44">
        <v>3.92</v>
      </c>
      <c r="S458" s="44">
        <v>3.92</v>
      </c>
      <c r="T458" s="44">
        <v>3.92</v>
      </c>
      <c r="U458" s="44">
        <v>3.92</v>
      </c>
      <c r="V458" s="44">
        <v>3.92</v>
      </c>
      <c r="W458" s="44">
        <v>3.92</v>
      </c>
      <c r="X458" s="44">
        <v>3.92</v>
      </c>
      <c r="Y458" s="44">
        <v>3.92</v>
      </c>
      <c r="Z458" s="44">
        <v>3.92</v>
      </c>
      <c r="AA458" s="44">
        <v>3.92</v>
      </c>
    </row>
    <row r="459" spans="1:27" ht="12.75" hidden="1" customHeight="1" outlineLevel="1" x14ac:dyDescent="0.2">
      <c r="A459" s="99" t="s">
        <v>1477</v>
      </c>
      <c r="B459" s="63" t="s">
        <v>81</v>
      </c>
      <c r="C459" s="43" t="s">
        <v>79</v>
      </c>
      <c r="D459" s="44">
        <f>$D$11</f>
        <v>216.36</v>
      </c>
      <c r="E459" s="44">
        <f t="shared" ref="E459:AA459" si="266">$D$11</f>
        <v>216.36</v>
      </c>
      <c r="F459" s="44">
        <f t="shared" si="266"/>
        <v>216.36</v>
      </c>
      <c r="G459" s="44">
        <f t="shared" si="266"/>
        <v>216.36</v>
      </c>
      <c r="H459" s="44">
        <f t="shared" si="266"/>
        <v>216.36</v>
      </c>
      <c r="I459" s="44">
        <f t="shared" si="266"/>
        <v>216.36</v>
      </c>
      <c r="J459" s="44">
        <f t="shared" si="266"/>
        <v>216.36</v>
      </c>
      <c r="K459" s="44">
        <f t="shared" si="266"/>
        <v>216.36</v>
      </c>
      <c r="L459" s="44">
        <f t="shared" si="266"/>
        <v>216.36</v>
      </c>
      <c r="M459" s="44">
        <f t="shared" si="266"/>
        <v>216.36</v>
      </c>
      <c r="N459" s="44">
        <f t="shared" si="266"/>
        <v>216.36</v>
      </c>
      <c r="O459" s="44">
        <f t="shared" si="266"/>
        <v>216.36</v>
      </c>
      <c r="P459" s="44">
        <f t="shared" si="266"/>
        <v>216.36</v>
      </c>
      <c r="Q459" s="44">
        <f t="shared" si="266"/>
        <v>216.36</v>
      </c>
      <c r="R459" s="44">
        <f>$D$11</f>
        <v>216.36</v>
      </c>
      <c r="S459" s="44">
        <f t="shared" si="266"/>
        <v>216.36</v>
      </c>
      <c r="T459" s="44">
        <f t="shared" si="266"/>
        <v>216.36</v>
      </c>
      <c r="U459" s="44">
        <f t="shared" si="266"/>
        <v>216.36</v>
      </c>
      <c r="V459" s="44">
        <f t="shared" si="266"/>
        <v>216.36</v>
      </c>
      <c r="W459" s="44">
        <f t="shared" si="266"/>
        <v>216.36</v>
      </c>
      <c r="X459" s="44">
        <f t="shared" si="266"/>
        <v>216.36</v>
      </c>
      <c r="Y459" s="44">
        <f t="shared" si="266"/>
        <v>216.36</v>
      </c>
      <c r="Z459" s="44">
        <f t="shared" si="266"/>
        <v>216.36</v>
      </c>
      <c r="AA459" s="44">
        <f t="shared" si="266"/>
        <v>216.36</v>
      </c>
    </row>
    <row r="460" spans="1:27" collapsed="1" x14ac:dyDescent="0.2">
      <c r="A460" s="98" t="s">
        <v>1478</v>
      </c>
      <c r="B460" s="28" t="str">
        <f>"28"&amp;"."&amp;$B$663&amp;"."&amp;$B$664</f>
        <v>28.08.2023</v>
      </c>
      <c r="C460" s="90" t="s">
        <v>76</v>
      </c>
      <c r="D460" s="91">
        <f>ROUND(((D461+D462+D464+D463)/1000),5)</f>
        <v>1.7460500000000001</v>
      </c>
      <c r="E460" s="91">
        <f>ROUND(((E461+E462+E464+E463)/1000),5)</f>
        <v>1.6043799999999999</v>
      </c>
      <c r="F460" s="91">
        <f>ROUND(((F461+F462+F464+F463)/1000),5)</f>
        <v>1.5341800000000001</v>
      </c>
      <c r="G460" s="91">
        <f t="shared" ref="G460:AA460" si="267">ROUND(((G461+G462+G464+G463)/1000),5)</f>
        <v>1.4712099999999999</v>
      </c>
      <c r="H460" s="91">
        <f t="shared" si="267"/>
        <v>1.5155799999999999</v>
      </c>
      <c r="I460" s="91">
        <f t="shared" si="267"/>
        <v>1.60561</v>
      </c>
      <c r="J460" s="91">
        <f t="shared" si="267"/>
        <v>1.7809299999999999</v>
      </c>
      <c r="K460" s="91">
        <f t="shared" si="267"/>
        <v>2.06134</v>
      </c>
      <c r="L460" s="91">
        <f t="shared" si="267"/>
        <v>2.3424100000000001</v>
      </c>
      <c r="M460" s="91">
        <f t="shared" si="267"/>
        <v>2.45452</v>
      </c>
      <c r="N460" s="91">
        <f t="shared" si="267"/>
        <v>2.46875</v>
      </c>
      <c r="O460" s="91">
        <f t="shared" si="267"/>
        <v>2.4694699999999998</v>
      </c>
      <c r="P460" s="91">
        <f t="shared" si="267"/>
        <v>2.4602200000000001</v>
      </c>
      <c r="Q460" s="91">
        <f t="shared" si="267"/>
        <v>2.5156499999999999</v>
      </c>
      <c r="R460" s="91">
        <f t="shared" si="267"/>
        <v>2.6092</v>
      </c>
      <c r="S460" s="91">
        <f t="shared" si="267"/>
        <v>2.6011500000000001</v>
      </c>
      <c r="T460" s="91">
        <f t="shared" si="267"/>
        <v>2.6188600000000002</v>
      </c>
      <c r="U460" s="91">
        <f t="shared" si="267"/>
        <v>2.4786899999999998</v>
      </c>
      <c r="V460" s="91">
        <f t="shared" si="267"/>
        <v>2.4716900000000002</v>
      </c>
      <c r="W460" s="91">
        <f t="shared" si="267"/>
        <v>2.4792100000000001</v>
      </c>
      <c r="X460" s="91">
        <f t="shared" si="267"/>
        <v>2.4549599999999998</v>
      </c>
      <c r="Y460" s="91">
        <f t="shared" si="267"/>
        <v>2.37087</v>
      </c>
      <c r="Z460" s="91">
        <f t="shared" si="267"/>
        <v>2.1375799999999998</v>
      </c>
      <c r="AA460" s="91">
        <f t="shared" si="267"/>
        <v>1.8933</v>
      </c>
    </row>
    <row r="461" spans="1:27" ht="12.75" hidden="1" customHeight="1" outlineLevel="1" x14ac:dyDescent="0.2">
      <c r="A461" s="99" t="s">
        <v>1479</v>
      </c>
      <c r="B461" s="63" t="s">
        <v>238</v>
      </c>
      <c r="C461" s="43" t="s">
        <v>79</v>
      </c>
      <c r="D461" s="44">
        <v>1308.74</v>
      </c>
      <c r="E461" s="44">
        <v>1167.07</v>
      </c>
      <c r="F461" s="44">
        <v>1096.8699999999999</v>
      </c>
      <c r="G461" s="44">
        <v>1033.9000000000001</v>
      </c>
      <c r="H461" s="44">
        <v>1078.27</v>
      </c>
      <c r="I461" s="44">
        <v>1168.3</v>
      </c>
      <c r="J461" s="44">
        <v>1343.62</v>
      </c>
      <c r="K461" s="44">
        <v>1624.03</v>
      </c>
      <c r="L461" s="44">
        <v>1905.1</v>
      </c>
      <c r="M461" s="44">
        <v>2017.21</v>
      </c>
      <c r="N461" s="44">
        <v>2031.44</v>
      </c>
      <c r="O461" s="44">
        <v>2032.16</v>
      </c>
      <c r="P461" s="44">
        <v>2022.91</v>
      </c>
      <c r="Q461" s="44">
        <v>2078.34</v>
      </c>
      <c r="R461" s="44">
        <v>2171.89</v>
      </c>
      <c r="S461" s="44">
        <v>2163.84</v>
      </c>
      <c r="T461" s="44">
        <v>2181.5500000000002</v>
      </c>
      <c r="U461" s="44">
        <v>2041.38</v>
      </c>
      <c r="V461" s="44">
        <v>2034.38</v>
      </c>
      <c r="W461" s="44">
        <v>2041.9</v>
      </c>
      <c r="X461" s="44">
        <v>2017.65</v>
      </c>
      <c r="Y461" s="44">
        <v>1933.56</v>
      </c>
      <c r="Z461" s="44">
        <v>1700.27</v>
      </c>
      <c r="AA461" s="44">
        <v>1455.99</v>
      </c>
    </row>
    <row r="462" spans="1:27" ht="12.75" hidden="1" customHeight="1" outlineLevel="1" x14ac:dyDescent="0.2">
      <c r="A462" s="99" t="s">
        <v>1480</v>
      </c>
      <c r="B462" s="63" t="s">
        <v>90</v>
      </c>
      <c r="C462" s="43" t="s">
        <v>79</v>
      </c>
      <c r="D462" s="44">
        <f>$D$327</f>
        <v>217.03</v>
      </c>
      <c r="E462" s="44">
        <f t="shared" ref="E462:AA462" si="268">$D$327</f>
        <v>217.03</v>
      </c>
      <c r="F462" s="44">
        <f t="shared" si="268"/>
        <v>217.03</v>
      </c>
      <c r="G462" s="44">
        <f t="shared" si="268"/>
        <v>217.03</v>
      </c>
      <c r="H462" s="44">
        <f t="shared" si="268"/>
        <v>217.03</v>
      </c>
      <c r="I462" s="44">
        <f t="shared" si="268"/>
        <v>217.03</v>
      </c>
      <c r="J462" s="44">
        <f t="shared" si="268"/>
        <v>217.03</v>
      </c>
      <c r="K462" s="44">
        <f t="shared" si="268"/>
        <v>217.03</v>
      </c>
      <c r="L462" s="44">
        <f t="shared" si="268"/>
        <v>217.03</v>
      </c>
      <c r="M462" s="44">
        <f t="shared" si="268"/>
        <v>217.03</v>
      </c>
      <c r="N462" s="44">
        <f t="shared" si="268"/>
        <v>217.03</v>
      </c>
      <c r="O462" s="44">
        <f t="shared" si="268"/>
        <v>217.03</v>
      </c>
      <c r="P462" s="44">
        <f t="shared" si="268"/>
        <v>217.03</v>
      </c>
      <c r="Q462" s="44">
        <f t="shared" si="268"/>
        <v>217.03</v>
      </c>
      <c r="R462" s="44">
        <f t="shared" si="268"/>
        <v>217.03</v>
      </c>
      <c r="S462" s="44">
        <f t="shared" si="268"/>
        <v>217.03</v>
      </c>
      <c r="T462" s="44">
        <f t="shared" si="268"/>
        <v>217.03</v>
      </c>
      <c r="U462" s="44">
        <f t="shared" si="268"/>
        <v>217.03</v>
      </c>
      <c r="V462" s="44">
        <f t="shared" si="268"/>
        <v>217.03</v>
      </c>
      <c r="W462" s="44">
        <f t="shared" si="268"/>
        <v>217.03</v>
      </c>
      <c r="X462" s="44">
        <f t="shared" si="268"/>
        <v>217.03</v>
      </c>
      <c r="Y462" s="44">
        <f t="shared" si="268"/>
        <v>217.03</v>
      </c>
      <c r="Z462" s="44">
        <f t="shared" si="268"/>
        <v>217.03</v>
      </c>
      <c r="AA462" s="44">
        <f t="shared" si="268"/>
        <v>217.03</v>
      </c>
    </row>
    <row r="463" spans="1:27" ht="12.75" hidden="1" customHeight="1" outlineLevel="1" x14ac:dyDescent="0.2">
      <c r="A463" s="99" t="s">
        <v>1481</v>
      </c>
      <c r="B463" s="63" t="s">
        <v>83</v>
      </c>
      <c r="C463" s="43" t="s">
        <v>79</v>
      </c>
      <c r="D463" s="44">
        <v>3.92</v>
      </c>
      <c r="E463" s="44">
        <v>3.92</v>
      </c>
      <c r="F463" s="44">
        <v>3.92</v>
      </c>
      <c r="G463" s="44">
        <v>3.92</v>
      </c>
      <c r="H463" s="44">
        <v>3.92</v>
      </c>
      <c r="I463" s="44">
        <v>3.92</v>
      </c>
      <c r="J463" s="44">
        <v>3.92</v>
      </c>
      <c r="K463" s="44">
        <v>3.92</v>
      </c>
      <c r="L463" s="44">
        <v>3.92</v>
      </c>
      <c r="M463" s="44">
        <v>3.92</v>
      </c>
      <c r="N463" s="44">
        <v>3.92</v>
      </c>
      <c r="O463" s="44">
        <v>3.92</v>
      </c>
      <c r="P463" s="44">
        <v>3.92</v>
      </c>
      <c r="Q463" s="44">
        <v>3.92</v>
      </c>
      <c r="R463" s="44">
        <v>3.92</v>
      </c>
      <c r="S463" s="44">
        <v>3.92</v>
      </c>
      <c r="T463" s="44">
        <v>3.92</v>
      </c>
      <c r="U463" s="44">
        <v>3.92</v>
      </c>
      <c r="V463" s="44">
        <v>3.92</v>
      </c>
      <c r="W463" s="44">
        <v>3.92</v>
      </c>
      <c r="X463" s="44">
        <v>3.92</v>
      </c>
      <c r="Y463" s="44">
        <v>3.92</v>
      </c>
      <c r="Z463" s="44">
        <v>3.92</v>
      </c>
      <c r="AA463" s="44">
        <v>3.92</v>
      </c>
    </row>
    <row r="464" spans="1:27" ht="12.75" hidden="1" customHeight="1" outlineLevel="1" x14ac:dyDescent="0.2">
      <c r="A464" s="99" t="s">
        <v>1482</v>
      </c>
      <c r="B464" s="63" t="s">
        <v>81</v>
      </c>
      <c r="C464" s="43" t="s">
        <v>79</v>
      </c>
      <c r="D464" s="44">
        <f>$D$11</f>
        <v>216.36</v>
      </c>
      <c r="E464" s="44">
        <f t="shared" ref="E464:AA464" si="269">$D$11</f>
        <v>216.36</v>
      </c>
      <c r="F464" s="44">
        <f t="shared" si="269"/>
        <v>216.36</v>
      </c>
      <c r="G464" s="44">
        <f t="shared" si="269"/>
        <v>216.36</v>
      </c>
      <c r="H464" s="44">
        <f t="shared" si="269"/>
        <v>216.36</v>
      </c>
      <c r="I464" s="44">
        <f t="shared" si="269"/>
        <v>216.36</v>
      </c>
      <c r="J464" s="44">
        <f t="shared" si="269"/>
        <v>216.36</v>
      </c>
      <c r="K464" s="44">
        <f t="shared" si="269"/>
        <v>216.36</v>
      </c>
      <c r="L464" s="44">
        <f t="shared" si="269"/>
        <v>216.36</v>
      </c>
      <c r="M464" s="44">
        <f t="shared" si="269"/>
        <v>216.36</v>
      </c>
      <c r="N464" s="44">
        <f t="shared" si="269"/>
        <v>216.36</v>
      </c>
      <c r="O464" s="44">
        <f t="shared" si="269"/>
        <v>216.36</v>
      </c>
      <c r="P464" s="44">
        <f t="shared" si="269"/>
        <v>216.36</v>
      </c>
      <c r="Q464" s="44">
        <f t="shared" si="269"/>
        <v>216.36</v>
      </c>
      <c r="R464" s="44">
        <f>$D$11</f>
        <v>216.36</v>
      </c>
      <c r="S464" s="44">
        <f t="shared" si="269"/>
        <v>216.36</v>
      </c>
      <c r="T464" s="44">
        <f t="shared" si="269"/>
        <v>216.36</v>
      </c>
      <c r="U464" s="44">
        <f t="shared" si="269"/>
        <v>216.36</v>
      </c>
      <c r="V464" s="44">
        <f t="shared" si="269"/>
        <v>216.36</v>
      </c>
      <c r="W464" s="44">
        <f t="shared" si="269"/>
        <v>216.36</v>
      </c>
      <c r="X464" s="44">
        <f t="shared" si="269"/>
        <v>216.36</v>
      </c>
      <c r="Y464" s="44">
        <f t="shared" si="269"/>
        <v>216.36</v>
      </c>
      <c r="Z464" s="44">
        <f t="shared" si="269"/>
        <v>216.36</v>
      </c>
      <c r="AA464" s="44">
        <f t="shared" si="269"/>
        <v>216.36</v>
      </c>
    </row>
    <row r="465" spans="1:27" collapsed="1" x14ac:dyDescent="0.2">
      <c r="A465" s="98" t="s">
        <v>1483</v>
      </c>
      <c r="B465" s="28" t="str">
        <f>"29"&amp;"."&amp;$B$663&amp;"."&amp;$B$664</f>
        <v>29.08.2023</v>
      </c>
      <c r="C465" s="90" t="s">
        <v>76</v>
      </c>
      <c r="D465" s="91">
        <f>ROUND(((D466+D467+D469+D468)/1000),5)</f>
        <v>1.76101</v>
      </c>
      <c r="E465" s="91">
        <f>ROUND(((E466+E467+E469+E468)/1000),5)</f>
        <v>1.6233900000000001</v>
      </c>
      <c r="F465" s="91">
        <f>ROUND(((F466+F467+F469+F468)/1000),5)</f>
        <v>1.5058199999999999</v>
      </c>
      <c r="G465" s="91">
        <f t="shared" ref="G465:AA465" si="270">ROUND(((G466+G467+G469+G468)/1000),5)</f>
        <v>1.50806</v>
      </c>
      <c r="H465" s="91">
        <f t="shared" si="270"/>
        <v>1.5797399999999999</v>
      </c>
      <c r="I465" s="91">
        <f t="shared" si="270"/>
        <v>1.7116499999999999</v>
      </c>
      <c r="J465" s="91">
        <f t="shared" si="270"/>
        <v>1.79806</v>
      </c>
      <c r="K465" s="91">
        <f t="shared" si="270"/>
        <v>2.0583</v>
      </c>
      <c r="L465" s="91">
        <f t="shared" si="270"/>
        <v>2.4175800000000001</v>
      </c>
      <c r="M465" s="91">
        <f t="shared" si="270"/>
        <v>2.4826000000000001</v>
      </c>
      <c r="N465" s="91">
        <f t="shared" si="270"/>
        <v>2.5219499999999999</v>
      </c>
      <c r="O465" s="91">
        <f t="shared" si="270"/>
        <v>2.5000100000000001</v>
      </c>
      <c r="P465" s="91">
        <f t="shared" si="270"/>
        <v>2.49078</v>
      </c>
      <c r="Q465" s="91">
        <f t="shared" si="270"/>
        <v>2.5093700000000001</v>
      </c>
      <c r="R465" s="91">
        <f t="shared" si="270"/>
        <v>2.55626</v>
      </c>
      <c r="S465" s="91">
        <f t="shared" si="270"/>
        <v>2.5563500000000001</v>
      </c>
      <c r="T465" s="91">
        <f t="shared" si="270"/>
        <v>2.5465900000000001</v>
      </c>
      <c r="U465" s="91">
        <f t="shared" si="270"/>
        <v>2.5289600000000001</v>
      </c>
      <c r="V465" s="91">
        <f t="shared" si="270"/>
        <v>2.5068800000000002</v>
      </c>
      <c r="W465" s="91">
        <f t="shared" si="270"/>
        <v>2.5378099999999999</v>
      </c>
      <c r="X465" s="91">
        <f t="shared" si="270"/>
        <v>2.5435699999999999</v>
      </c>
      <c r="Y465" s="91">
        <f t="shared" si="270"/>
        <v>2.4830800000000002</v>
      </c>
      <c r="Z465" s="91">
        <f t="shared" si="270"/>
        <v>2.1331099999999998</v>
      </c>
      <c r="AA465" s="91">
        <f t="shared" si="270"/>
        <v>1.9288799999999999</v>
      </c>
    </row>
    <row r="466" spans="1:27" ht="12.75" hidden="1" customHeight="1" outlineLevel="1" x14ac:dyDescent="0.2">
      <c r="A466" s="99" t="s">
        <v>1484</v>
      </c>
      <c r="B466" s="63" t="s">
        <v>238</v>
      </c>
      <c r="C466" s="43" t="s">
        <v>79</v>
      </c>
      <c r="D466" s="44">
        <v>1323.7</v>
      </c>
      <c r="E466" s="44">
        <v>1186.08</v>
      </c>
      <c r="F466" s="44">
        <v>1068.51</v>
      </c>
      <c r="G466" s="44">
        <v>1070.75</v>
      </c>
      <c r="H466" s="44">
        <v>1142.43</v>
      </c>
      <c r="I466" s="44">
        <v>1274.3399999999999</v>
      </c>
      <c r="J466" s="44">
        <v>1360.75</v>
      </c>
      <c r="K466" s="44">
        <v>1620.99</v>
      </c>
      <c r="L466" s="44">
        <v>1980.27</v>
      </c>
      <c r="M466" s="44">
        <v>2045.29</v>
      </c>
      <c r="N466" s="44">
        <v>2084.64</v>
      </c>
      <c r="O466" s="44">
        <v>2062.6999999999998</v>
      </c>
      <c r="P466" s="44">
        <v>2053.4699999999998</v>
      </c>
      <c r="Q466" s="44">
        <v>2072.06</v>
      </c>
      <c r="R466" s="44">
        <v>2118.9499999999998</v>
      </c>
      <c r="S466" s="44">
        <v>2119.04</v>
      </c>
      <c r="T466" s="44">
        <v>2109.2800000000002</v>
      </c>
      <c r="U466" s="44">
        <v>2091.65</v>
      </c>
      <c r="V466" s="44">
        <v>2069.5700000000002</v>
      </c>
      <c r="W466" s="44">
        <v>2100.5</v>
      </c>
      <c r="X466" s="44">
        <v>2106.2600000000002</v>
      </c>
      <c r="Y466" s="44">
        <v>2045.77</v>
      </c>
      <c r="Z466" s="44">
        <v>1695.8</v>
      </c>
      <c r="AA466" s="44">
        <v>1491.57</v>
      </c>
    </row>
    <row r="467" spans="1:27" ht="12.75" hidden="1" customHeight="1" outlineLevel="1" x14ac:dyDescent="0.2">
      <c r="A467" s="99" t="s">
        <v>1485</v>
      </c>
      <c r="B467" s="63" t="s">
        <v>90</v>
      </c>
      <c r="C467" s="43" t="s">
        <v>79</v>
      </c>
      <c r="D467" s="44">
        <f>$D$327</f>
        <v>217.03</v>
      </c>
      <c r="E467" s="44">
        <f t="shared" ref="E467:AA467" si="271">$D$327</f>
        <v>217.03</v>
      </c>
      <c r="F467" s="44">
        <f t="shared" si="271"/>
        <v>217.03</v>
      </c>
      <c r="G467" s="44">
        <f t="shared" si="271"/>
        <v>217.03</v>
      </c>
      <c r="H467" s="44">
        <f t="shared" si="271"/>
        <v>217.03</v>
      </c>
      <c r="I467" s="44">
        <f t="shared" si="271"/>
        <v>217.03</v>
      </c>
      <c r="J467" s="44">
        <f t="shared" si="271"/>
        <v>217.03</v>
      </c>
      <c r="K467" s="44">
        <f t="shared" si="271"/>
        <v>217.03</v>
      </c>
      <c r="L467" s="44">
        <f t="shared" si="271"/>
        <v>217.03</v>
      </c>
      <c r="M467" s="44">
        <f t="shared" si="271"/>
        <v>217.03</v>
      </c>
      <c r="N467" s="44">
        <f t="shared" si="271"/>
        <v>217.03</v>
      </c>
      <c r="O467" s="44">
        <f t="shared" si="271"/>
        <v>217.03</v>
      </c>
      <c r="P467" s="44">
        <f t="shared" si="271"/>
        <v>217.03</v>
      </c>
      <c r="Q467" s="44">
        <f t="shared" si="271"/>
        <v>217.03</v>
      </c>
      <c r="R467" s="44">
        <f t="shared" si="271"/>
        <v>217.03</v>
      </c>
      <c r="S467" s="44">
        <f t="shared" si="271"/>
        <v>217.03</v>
      </c>
      <c r="T467" s="44">
        <f t="shared" si="271"/>
        <v>217.03</v>
      </c>
      <c r="U467" s="44">
        <f t="shared" si="271"/>
        <v>217.03</v>
      </c>
      <c r="V467" s="44">
        <f t="shared" si="271"/>
        <v>217.03</v>
      </c>
      <c r="W467" s="44">
        <f t="shared" si="271"/>
        <v>217.03</v>
      </c>
      <c r="X467" s="44">
        <f t="shared" si="271"/>
        <v>217.03</v>
      </c>
      <c r="Y467" s="44">
        <f t="shared" si="271"/>
        <v>217.03</v>
      </c>
      <c r="Z467" s="44">
        <f t="shared" si="271"/>
        <v>217.03</v>
      </c>
      <c r="AA467" s="44">
        <f t="shared" si="271"/>
        <v>217.03</v>
      </c>
    </row>
    <row r="468" spans="1:27" ht="12.75" hidden="1" customHeight="1" outlineLevel="1" x14ac:dyDescent="0.2">
      <c r="A468" s="99" t="s">
        <v>1486</v>
      </c>
      <c r="B468" s="63" t="s">
        <v>83</v>
      </c>
      <c r="C468" s="43" t="s">
        <v>79</v>
      </c>
      <c r="D468" s="44">
        <v>3.92</v>
      </c>
      <c r="E468" s="44">
        <v>3.92</v>
      </c>
      <c r="F468" s="44">
        <v>3.92</v>
      </c>
      <c r="G468" s="44">
        <v>3.92</v>
      </c>
      <c r="H468" s="44">
        <v>3.92</v>
      </c>
      <c r="I468" s="44">
        <v>3.92</v>
      </c>
      <c r="J468" s="44">
        <v>3.92</v>
      </c>
      <c r="K468" s="44">
        <v>3.92</v>
      </c>
      <c r="L468" s="44">
        <v>3.92</v>
      </c>
      <c r="M468" s="44">
        <v>3.92</v>
      </c>
      <c r="N468" s="44">
        <v>3.92</v>
      </c>
      <c r="O468" s="44">
        <v>3.92</v>
      </c>
      <c r="P468" s="44">
        <v>3.92</v>
      </c>
      <c r="Q468" s="44">
        <v>3.92</v>
      </c>
      <c r="R468" s="44">
        <v>3.92</v>
      </c>
      <c r="S468" s="44">
        <v>3.92</v>
      </c>
      <c r="T468" s="44">
        <v>3.92</v>
      </c>
      <c r="U468" s="44">
        <v>3.92</v>
      </c>
      <c r="V468" s="44">
        <v>3.92</v>
      </c>
      <c r="W468" s="44">
        <v>3.92</v>
      </c>
      <c r="X468" s="44">
        <v>3.92</v>
      </c>
      <c r="Y468" s="44">
        <v>3.92</v>
      </c>
      <c r="Z468" s="44">
        <v>3.92</v>
      </c>
      <c r="AA468" s="44">
        <v>3.92</v>
      </c>
    </row>
    <row r="469" spans="1:27" ht="12.75" hidden="1" customHeight="1" outlineLevel="1" x14ac:dyDescent="0.2">
      <c r="A469" s="99" t="s">
        <v>1487</v>
      </c>
      <c r="B469" s="63" t="s">
        <v>81</v>
      </c>
      <c r="C469" s="43" t="s">
        <v>79</v>
      </c>
      <c r="D469" s="44">
        <f>$D$11</f>
        <v>216.36</v>
      </c>
      <c r="E469" s="44">
        <f t="shared" ref="E469:AA469" si="272">$D$11</f>
        <v>216.36</v>
      </c>
      <c r="F469" s="44">
        <f t="shared" si="272"/>
        <v>216.36</v>
      </c>
      <c r="G469" s="44">
        <f t="shared" si="272"/>
        <v>216.36</v>
      </c>
      <c r="H469" s="44">
        <f t="shared" si="272"/>
        <v>216.36</v>
      </c>
      <c r="I469" s="44">
        <f t="shared" si="272"/>
        <v>216.36</v>
      </c>
      <c r="J469" s="44">
        <f t="shared" si="272"/>
        <v>216.36</v>
      </c>
      <c r="K469" s="44">
        <f t="shared" si="272"/>
        <v>216.36</v>
      </c>
      <c r="L469" s="44">
        <f t="shared" si="272"/>
        <v>216.36</v>
      </c>
      <c r="M469" s="44">
        <f t="shared" si="272"/>
        <v>216.36</v>
      </c>
      <c r="N469" s="44">
        <f t="shared" si="272"/>
        <v>216.36</v>
      </c>
      <c r="O469" s="44">
        <f t="shared" si="272"/>
        <v>216.36</v>
      </c>
      <c r="P469" s="44">
        <f t="shared" si="272"/>
        <v>216.36</v>
      </c>
      <c r="Q469" s="44">
        <f t="shared" si="272"/>
        <v>216.36</v>
      </c>
      <c r="R469" s="44">
        <f>$D$11</f>
        <v>216.36</v>
      </c>
      <c r="S469" s="44">
        <f t="shared" si="272"/>
        <v>216.36</v>
      </c>
      <c r="T469" s="44">
        <f t="shared" si="272"/>
        <v>216.36</v>
      </c>
      <c r="U469" s="44">
        <f t="shared" si="272"/>
        <v>216.36</v>
      </c>
      <c r="V469" s="44">
        <f t="shared" si="272"/>
        <v>216.36</v>
      </c>
      <c r="W469" s="44">
        <f t="shared" si="272"/>
        <v>216.36</v>
      </c>
      <c r="X469" s="44">
        <f t="shared" si="272"/>
        <v>216.36</v>
      </c>
      <c r="Y469" s="44">
        <f t="shared" si="272"/>
        <v>216.36</v>
      </c>
      <c r="Z469" s="44">
        <f t="shared" si="272"/>
        <v>216.36</v>
      </c>
      <c r="AA469" s="44">
        <f t="shared" si="272"/>
        <v>216.36</v>
      </c>
    </row>
    <row r="470" spans="1:27" collapsed="1" x14ac:dyDescent="0.2">
      <c r="A470" s="98" t="s">
        <v>1488</v>
      </c>
      <c r="B470" s="28" t="str">
        <f>"30"&amp;"."&amp;$B$663&amp;"."&amp;$B$664</f>
        <v>30.08.2023</v>
      </c>
      <c r="C470" s="90" t="s">
        <v>76</v>
      </c>
      <c r="D470" s="91">
        <f>ROUND(((D471+D472+D474+D473)/1000),5)</f>
        <v>1.9181299999999999</v>
      </c>
      <c r="E470" s="91">
        <f>ROUND(((E471+E472+E474+E473)/1000),5)</f>
        <v>1.79223</v>
      </c>
      <c r="F470" s="91">
        <f>ROUND(((F471+F472+F474+F473)/1000),5)</f>
        <v>1.7387699999999999</v>
      </c>
      <c r="G470" s="91">
        <f t="shared" ref="G470:AA470" si="273">ROUND(((G471+G472+G474+G473)/1000),5)</f>
        <v>1.7293400000000001</v>
      </c>
      <c r="H470" s="91">
        <f t="shared" si="273"/>
        <v>1.73661</v>
      </c>
      <c r="I470" s="91">
        <f t="shared" si="273"/>
        <v>1.7973699999999999</v>
      </c>
      <c r="J470" s="91">
        <f t="shared" si="273"/>
        <v>1.9184000000000001</v>
      </c>
      <c r="K470" s="91">
        <f t="shared" si="273"/>
        <v>2.1361300000000001</v>
      </c>
      <c r="L470" s="91">
        <f t="shared" si="273"/>
        <v>2.4483700000000002</v>
      </c>
      <c r="M470" s="91">
        <f t="shared" si="273"/>
        <v>2.5242</v>
      </c>
      <c r="N470" s="91">
        <f t="shared" si="273"/>
        <v>2.5717599999999998</v>
      </c>
      <c r="O470" s="91">
        <f t="shared" si="273"/>
        <v>2.5522</v>
      </c>
      <c r="P470" s="91">
        <f t="shared" si="273"/>
        <v>2.5505900000000001</v>
      </c>
      <c r="Q470" s="91">
        <f t="shared" si="273"/>
        <v>2.5646</v>
      </c>
      <c r="R470" s="91">
        <f t="shared" si="273"/>
        <v>2.6568399999999999</v>
      </c>
      <c r="S470" s="91">
        <f t="shared" si="273"/>
        <v>2.6573899999999999</v>
      </c>
      <c r="T470" s="91">
        <f t="shared" si="273"/>
        <v>2.6435499999999998</v>
      </c>
      <c r="U470" s="91">
        <f t="shared" si="273"/>
        <v>2.6250599999999999</v>
      </c>
      <c r="V470" s="91">
        <f t="shared" si="273"/>
        <v>2.5954100000000002</v>
      </c>
      <c r="W470" s="91">
        <f t="shared" si="273"/>
        <v>2.63117</v>
      </c>
      <c r="X470" s="91">
        <f t="shared" si="273"/>
        <v>2.6084399999999999</v>
      </c>
      <c r="Y470" s="91">
        <f t="shared" si="273"/>
        <v>2.4803799999999998</v>
      </c>
      <c r="Z470" s="91">
        <f t="shared" si="273"/>
        <v>2.2322199999999999</v>
      </c>
      <c r="AA470" s="91">
        <f t="shared" si="273"/>
        <v>2.04108</v>
      </c>
    </row>
    <row r="471" spans="1:27" ht="12.75" hidden="1" customHeight="1" outlineLevel="1" x14ac:dyDescent="0.2">
      <c r="A471" s="99" t="s">
        <v>1489</v>
      </c>
      <c r="B471" s="63" t="s">
        <v>238</v>
      </c>
      <c r="C471" s="43" t="s">
        <v>79</v>
      </c>
      <c r="D471" s="44">
        <v>1480.82</v>
      </c>
      <c r="E471" s="44">
        <v>1354.92</v>
      </c>
      <c r="F471" s="44">
        <v>1301.46</v>
      </c>
      <c r="G471" s="44">
        <v>1292.03</v>
      </c>
      <c r="H471" s="44">
        <v>1299.3</v>
      </c>
      <c r="I471" s="44">
        <v>1360.06</v>
      </c>
      <c r="J471" s="44">
        <v>1481.09</v>
      </c>
      <c r="K471" s="44">
        <v>1698.82</v>
      </c>
      <c r="L471" s="44">
        <v>2011.06</v>
      </c>
      <c r="M471" s="44">
        <v>2086.89</v>
      </c>
      <c r="N471" s="44">
        <v>2134.4499999999998</v>
      </c>
      <c r="O471" s="44">
        <v>2114.89</v>
      </c>
      <c r="P471" s="44">
        <v>2113.2800000000002</v>
      </c>
      <c r="Q471" s="44">
        <v>2127.29</v>
      </c>
      <c r="R471" s="44">
        <v>2219.5300000000002</v>
      </c>
      <c r="S471" s="44">
        <v>2220.08</v>
      </c>
      <c r="T471" s="44">
        <v>2206.2399999999998</v>
      </c>
      <c r="U471" s="44">
        <v>2187.75</v>
      </c>
      <c r="V471" s="44">
        <v>2158.1</v>
      </c>
      <c r="W471" s="44">
        <v>2193.86</v>
      </c>
      <c r="X471" s="44">
        <v>2171.13</v>
      </c>
      <c r="Y471" s="44">
        <v>2043.07</v>
      </c>
      <c r="Z471" s="44">
        <v>1794.91</v>
      </c>
      <c r="AA471" s="44">
        <v>1603.77</v>
      </c>
    </row>
    <row r="472" spans="1:27" ht="12.75" hidden="1" customHeight="1" outlineLevel="1" x14ac:dyDescent="0.2">
      <c r="A472" s="99" t="s">
        <v>1490</v>
      </c>
      <c r="B472" s="63" t="s">
        <v>90</v>
      </c>
      <c r="C472" s="43" t="s">
        <v>79</v>
      </c>
      <c r="D472" s="44">
        <f>$D$327</f>
        <v>217.03</v>
      </c>
      <c r="E472" s="44">
        <f t="shared" ref="E472:AA472" si="274">$D$327</f>
        <v>217.03</v>
      </c>
      <c r="F472" s="44">
        <f t="shared" si="274"/>
        <v>217.03</v>
      </c>
      <c r="G472" s="44">
        <f t="shared" si="274"/>
        <v>217.03</v>
      </c>
      <c r="H472" s="44">
        <f t="shared" si="274"/>
        <v>217.03</v>
      </c>
      <c r="I472" s="44">
        <f t="shared" si="274"/>
        <v>217.03</v>
      </c>
      <c r="J472" s="44">
        <f t="shared" si="274"/>
        <v>217.03</v>
      </c>
      <c r="K472" s="44">
        <f t="shared" si="274"/>
        <v>217.03</v>
      </c>
      <c r="L472" s="44">
        <f t="shared" si="274"/>
        <v>217.03</v>
      </c>
      <c r="M472" s="44">
        <f t="shared" si="274"/>
        <v>217.03</v>
      </c>
      <c r="N472" s="44">
        <f t="shared" si="274"/>
        <v>217.03</v>
      </c>
      <c r="O472" s="44">
        <f t="shared" si="274"/>
        <v>217.03</v>
      </c>
      <c r="P472" s="44">
        <f t="shared" si="274"/>
        <v>217.03</v>
      </c>
      <c r="Q472" s="44">
        <f t="shared" si="274"/>
        <v>217.03</v>
      </c>
      <c r="R472" s="44">
        <f t="shared" si="274"/>
        <v>217.03</v>
      </c>
      <c r="S472" s="44">
        <f t="shared" si="274"/>
        <v>217.03</v>
      </c>
      <c r="T472" s="44">
        <f t="shared" si="274"/>
        <v>217.03</v>
      </c>
      <c r="U472" s="44">
        <f t="shared" si="274"/>
        <v>217.03</v>
      </c>
      <c r="V472" s="44">
        <f t="shared" si="274"/>
        <v>217.03</v>
      </c>
      <c r="W472" s="44">
        <f t="shared" si="274"/>
        <v>217.03</v>
      </c>
      <c r="X472" s="44">
        <f t="shared" si="274"/>
        <v>217.03</v>
      </c>
      <c r="Y472" s="44">
        <f t="shared" si="274"/>
        <v>217.03</v>
      </c>
      <c r="Z472" s="44">
        <f t="shared" si="274"/>
        <v>217.03</v>
      </c>
      <c r="AA472" s="44">
        <f t="shared" si="274"/>
        <v>217.03</v>
      </c>
    </row>
    <row r="473" spans="1:27" ht="12.75" hidden="1" customHeight="1" outlineLevel="1" x14ac:dyDescent="0.2">
      <c r="A473" s="99" t="s">
        <v>1491</v>
      </c>
      <c r="B473" s="63" t="s">
        <v>83</v>
      </c>
      <c r="C473" s="43" t="s">
        <v>79</v>
      </c>
      <c r="D473" s="44">
        <v>3.92</v>
      </c>
      <c r="E473" s="44">
        <v>3.92</v>
      </c>
      <c r="F473" s="44">
        <v>3.92</v>
      </c>
      <c r="G473" s="44">
        <v>3.92</v>
      </c>
      <c r="H473" s="44">
        <v>3.92</v>
      </c>
      <c r="I473" s="44">
        <v>3.92</v>
      </c>
      <c r="J473" s="44">
        <v>3.92</v>
      </c>
      <c r="K473" s="44">
        <v>3.92</v>
      </c>
      <c r="L473" s="44">
        <v>3.92</v>
      </c>
      <c r="M473" s="44">
        <v>3.92</v>
      </c>
      <c r="N473" s="44">
        <v>3.92</v>
      </c>
      <c r="O473" s="44">
        <v>3.92</v>
      </c>
      <c r="P473" s="44">
        <v>3.92</v>
      </c>
      <c r="Q473" s="44">
        <v>3.92</v>
      </c>
      <c r="R473" s="44">
        <v>3.92</v>
      </c>
      <c r="S473" s="44">
        <v>3.92</v>
      </c>
      <c r="T473" s="44">
        <v>3.92</v>
      </c>
      <c r="U473" s="44">
        <v>3.92</v>
      </c>
      <c r="V473" s="44">
        <v>3.92</v>
      </c>
      <c r="W473" s="44">
        <v>3.92</v>
      </c>
      <c r="X473" s="44">
        <v>3.92</v>
      </c>
      <c r="Y473" s="44">
        <v>3.92</v>
      </c>
      <c r="Z473" s="44">
        <v>3.92</v>
      </c>
      <c r="AA473" s="44">
        <v>3.92</v>
      </c>
    </row>
    <row r="474" spans="1:27" ht="12.75" hidden="1" customHeight="1" outlineLevel="1" x14ac:dyDescent="0.2">
      <c r="A474" s="99" t="s">
        <v>1492</v>
      </c>
      <c r="B474" s="63" t="s">
        <v>81</v>
      </c>
      <c r="C474" s="43" t="s">
        <v>79</v>
      </c>
      <c r="D474" s="44">
        <f>$D$11</f>
        <v>216.36</v>
      </c>
      <c r="E474" s="44">
        <f t="shared" ref="E474:AA474" si="275">$D$11</f>
        <v>216.36</v>
      </c>
      <c r="F474" s="44">
        <f t="shared" si="275"/>
        <v>216.36</v>
      </c>
      <c r="G474" s="44">
        <f t="shared" si="275"/>
        <v>216.36</v>
      </c>
      <c r="H474" s="44">
        <f t="shared" si="275"/>
        <v>216.36</v>
      </c>
      <c r="I474" s="44">
        <f t="shared" si="275"/>
        <v>216.36</v>
      </c>
      <c r="J474" s="44">
        <f t="shared" si="275"/>
        <v>216.36</v>
      </c>
      <c r="K474" s="44">
        <f t="shared" si="275"/>
        <v>216.36</v>
      </c>
      <c r="L474" s="44">
        <f t="shared" si="275"/>
        <v>216.36</v>
      </c>
      <c r="M474" s="44">
        <f t="shared" si="275"/>
        <v>216.36</v>
      </c>
      <c r="N474" s="44">
        <f t="shared" si="275"/>
        <v>216.36</v>
      </c>
      <c r="O474" s="44">
        <f t="shared" si="275"/>
        <v>216.36</v>
      </c>
      <c r="P474" s="44">
        <f t="shared" si="275"/>
        <v>216.36</v>
      </c>
      <c r="Q474" s="44">
        <f t="shared" si="275"/>
        <v>216.36</v>
      </c>
      <c r="R474" s="44">
        <f>$D$11</f>
        <v>216.36</v>
      </c>
      <c r="S474" s="44">
        <f t="shared" si="275"/>
        <v>216.36</v>
      </c>
      <c r="T474" s="44">
        <f t="shared" si="275"/>
        <v>216.36</v>
      </c>
      <c r="U474" s="44">
        <f t="shared" si="275"/>
        <v>216.36</v>
      </c>
      <c r="V474" s="44">
        <f t="shared" si="275"/>
        <v>216.36</v>
      </c>
      <c r="W474" s="44">
        <f t="shared" si="275"/>
        <v>216.36</v>
      </c>
      <c r="X474" s="44">
        <f t="shared" si="275"/>
        <v>216.36</v>
      </c>
      <c r="Y474" s="44">
        <f t="shared" si="275"/>
        <v>216.36</v>
      </c>
      <c r="Z474" s="44">
        <f t="shared" si="275"/>
        <v>216.36</v>
      </c>
      <c r="AA474" s="44">
        <f t="shared" si="275"/>
        <v>216.36</v>
      </c>
    </row>
    <row r="475" spans="1:27" collapsed="1" x14ac:dyDescent="0.2">
      <c r="A475" s="98" t="s">
        <v>1493</v>
      </c>
      <c r="B475" s="28" t="str">
        <f>"31"&amp;"."&amp;$B$663&amp;"."&amp;$B$664</f>
        <v>31.08.2023</v>
      </c>
      <c r="C475" s="90" t="s">
        <v>76</v>
      </c>
      <c r="D475" s="91">
        <f>ROUND(((D476+D477+D479+D478)/1000),5)</f>
        <v>1.7331000000000001</v>
      </c>
      <c r="E475" s="91">
        <f>ROUND(((E476+E477+E479+E478)/1000),5)</f>
        <v>1.6243399999999999</v>
      </c>
      <c r="F475" s="91">
        <f>ROUND(((F476+F477+F479+F478)/1000),5)</f>
        <v>1.5396799999999999</v>
      </c>
      <c r="G475" s="91">
        <f t="shared" ref="G475:AA475" si="276">ROUND(((G476+G477+G479+G478)/1000),5)</f>
        <v>1.5220100000000001</v>
      </c>
      <c r="H475" s="91">
        <f t="shared" si="276"/>
        <v>1.5641</v>
      </c>
      <c r="I475" s="91">
        <f t="shared" si="276"/>
        <v>1.6892100000000001</v>
      </c>
      <c r="J475" s="91">
        <f t="shared" si="276"/>
        <v>1.83667</v>
      </c>
      <c r="K475" s="91">
        <f t="shared" si="276"/>
        <v>2.0988500000000001</v>
      </c>
      <c r="L475" s="91">
        <f t="shared" si="276"/>
        <v>2.3318300000000001</v>
      </c>
      <c r="M475" s="91">
        <f t="shared" si="276"/>
        <v>2.4512299999999998</v>
      </c>
      <c r="N475" s="91">
        <f t="shared" si="276"/>
        <v>2.64391</v>
      </c>
      <c r="O475" s="91">
        <f t="shared" si="276"/>
        <v>2.4911400000000001</v>
      </c>
      <c r="P475" s="91">
        <f t="shared" si="276"/>
        <v>2.43276</v>
      </c>
      <c r="Q475" s="91">
        <f t="shared" si="276"/>
        <v>2.46313</v>
      </c>
      <c r="R475" s="91">
        <f t="shared" si="276"/>
        <v>2.6005199999999999</v>
      </c>
      <c r="S475" s="91">
        <f t="shared" si="276"/>
        <v>2.5891299999999999</v>
      </c>
      <c r="T475" s="91">
        <f t="shared" si="276"/>
        <v>2.57193</v>
      </c>
      <c r="U475" s="91">
        <f t="shared" si="276"/>
        <v>2.5449299999999999</v>
      </c>
      <c r="V475" s="91">
        <f t="shared" si="276"/>
        <v>2.5490200000000001</v>
      </c>
      <c r="W475" s="91">
        <f t="shared" si="276"/>
        <v>2.5501100000000001</v>
      </c>
      <c r="X475" s="91">
        <f t="shared" si="276"/>
        <v>2.59781</v>
      </c>
      <c r="Y475" s="91">
        <f t="shared" si="276"/>
        <v>2.5051100000000002</v>
      </c>
      <c r="Z475" s="91">
        <f t="shared" si="276"/>
        <v>2.21645</v>
      </c>
      <c r="AA475" s="91">
        <f t="shared" si="276"/>
        <v>2.0139800000000001</v>
      </c>
    </row>
    <row r="476" spans="1:27" ht="12.75" hidden="1" customHeight="1" outlineLevel="1" x14ac:dyDescent="0.2">
      <c r="A476" s="99" t="s">
        <v>1494</v>
      </c>
      <c r="B476" s="63" t="s">
        <v>238</v>
      </c>
      <c r="C476" s="43" t="s">
        <v>79</v>
      </c>
      <c r="D476" s="44">
        <v>1295.79</v>
      </c>
      <c r="E476" s="44">
        <v>1187.03</v>
      </c>
      <c r="F476" s="44">
        <v>1102.3699999999999</v>
      </c>
      <c r="G476" s="44">
        <v>1084.7</v>
      </c>
      <c r="H476" s="44">
        <v>1126.79</v>
      </c>
      <c r="I476" s="44">
        <v>1251.9000000000001</v>
      </c>
      <c r="J476" s="44">
        <v>1399.36</v>
      </c>
      <c r="K476" s="44">
        <v>1661.54</v>
      </c>
      <c r="L476" s="44">
        <v>1894.52</v>
      </c>
      <c r="M476" s="44">
        <v>2013.92</v>
      </c>
      <c r="N476" s="44">
        <v>2206.6</v>
      </c>
      <c r="O476" s="44">
        <v>2053.83</v>
      </c>
      <c r="P476" s="44">
        <v>1995.45</v>
      </c>
      <c r="Q476" s="44">
        <v>2025.82</v>
      </c>
      <c r="R476" s="44">
        <v>2163.21</v>
      </c>
      <c r="S476" s="44">
        <v>2151.8200000000002</v>
      </c>
      <c r="T476" s="44">
        <v>2134.62</v>
      </c>
      <c r="U476" s="44">
        <v>2107.62</v>
      </c>
      <c r="V476" s="44">
        <v>2111.71</v>
      </c>
      <c r="W476" s="44">
        <v>2112.8000000000002</v>
      </c>
      <c r="X476" s="44">
        <v>2160.5</v>
      </c>
      <c r="Y476" s="44">
        <v>2067.8000000000002</v>
      </c>
      <c r="Z476" s="44">
        <v>1779.14</v>
      </c>
      <c r="AA476" s="44">
        <v>1576.67</v>
      </c>
    </row>
    <row r="477" spans="1:27" ht="12.75" hidden="1" customHeight="1" outlineLevel="1" x14ac:dyDescent="0.2">
      <c r="A477" s="99" t="s">
        <v>1495</v>
      </c>
      <c r="B477" s="63" t="s">
        <v>90</v>
      </c>
      <c r="C477" s="43" t="s">
        <v>79</v>
      </c>
      <c r="D477" s="44">
        <f>$D$327</f>
        <v>217.03</v>
      </c>
      <c r="E477" s="44">
        <f t="shared" ref="E477:AA477" si="277">$D$327</f>
        <v>217.03</v>
      </c>
      <c r="F477" s="44">
        <f t="shared" si="277"/>
        <v>217.03</v>
      </c>
      <c r="G477" s="44">
        <f t="shared" si="277"/>
        <v>217.03</v>
      </c>
      <c r="H477" s="44">
        <f t="shared" si="277"/>
        <v>217.03</v>
      </c>
      <c r="I477" s="44">
        <f t="shared" si="277"/>
        <v>217.03</v>
      </c>
      <c r="J477" s="44">
        <f t="shared" si="277"/>
        <v>217.03</v>
      </c>
      <c r="K477" s="44">
        <f t="shared" si="277"/>
        <v>217.03</v>
      </c>
      <c r="L477" s="44">
        <f t="shared" si="277"/>
        <v>217.03</v>
      </c>
      <c r="M477" s="44">
        <f t="shared" si="277"/>
        <v>217.03</v>
      </c>
      <c r="N477" s="44">
        <f t="shared" si="277"/>
        <v>217.03</v>
      </c>
      <c r="O477" s="44">
        <f t="shared" si="277"/>
        <v>217.03</v>
      </c>
      <c r="P477" s="44">
        <f t="shared" si="277"/>
        <v>217.03</v>
      </c>
      <c r="Q477" s="44">
        <f t="shared" si="277"/>
        <v>217.03</v>
      </c>
      <c r="R477" s="44">
        <f t="shared" si="277"/>
        <v>217.03</v>
      </c>
      <c r="S477" s="44">
        <f t="shared" si="277"/>
        <v>217.03</v>
      </c>
      <c r="T477" s="44">
        <f t="shared" si="277"/>
        <v>217.03</v>
      </c>
      <c r="U477" s="44">
        <f t="shared" si="277"/>
        <v>217.03</v>
      </c>
      <c r="V477" s="44">
        <f t="shared" si="277"/>
        <v>217.03</v>
      </c>
      <c r="W477" s="44">
        <f t="shared" si="277"/>
        <v>217.03</v>
      </c>
      <c r="X477" s="44">
        <f t="shared" si="277"/>
        <v>217.03</v>
      </c>
      <c r="Y477" s="44">
        <f t="shared" si="277"/>
        <v>217.03</v>
      </c>
      <c r="Z477" s="44">
        <f t="shared" si="277"/>
        <v>217.03</v>
      </c>
      <c r="AA477" s="44">
        <f t="shared" si="277"/>
        <v>217.03</v>
      </c>
    </row>
    <row r="478" spans="1:27" ht="12.75" hidden="1" customHeight="1" outlineLevel="1" x14ac:dyDescent="0.2">
      <c r="A478" s="99" t="s">
        <v>1496</v>
      </c>
      <c r="B478" s="63" t="s">
        <v>83</v>
      </c>
      <c r="C478" s="43" t="s">
        <v>79</v>
      </c>
      <c r="D478" s="44">
        <v>3.92</v>
      </c>
      <c r="E478" s="44">
        <v>3.92</v>
      </c>
      <c r="F478" s="44">
        <v>3.92</v>
      </c>
      <c r="G478" s="44">
        <v>3.92</v>
      </c>
      <c r="H478" s="44">
        <v>3.92</v>
      </c>
      <c r="I478" s="44">
        <v>3.92</v>
      </c>
      <c r="J478" s="44">
        <v>3.92</v>
      </c>
      <c r="K478" s="44">
        <v>3.92</v>
      </c>
      <c r="L478" s="44">
        <v>3.92</v>
      </c>
      <c r="M478" s="44">
        <v>3.92</v>
      </c>
      <c r="N478" s="44">
        <v>3.92</v>
      </c>
      <c r="O478" s="44">
        <v>3.92</v>
      </c>
      <c r="P478" s="44">
        <v>3.92</v>
      </c>
      <c r="Q478" s="44">
        <v>3.92</v>
      </c>
      <c r="R478" s="44">
        <v>3.92</v>
      </c>
      <c r="S478" s="44">
        <v>3.92</v>
      </c>
      <c r="T478" s="44">
        <v>3.92</v>
      </c>
      <c r="U478" s="44">
        <v>3.92</v>
      </c>
      <c r="V478" s="44">
        <v>3.92</v>
      </c>
      <c r="W478" s="44">
        <v>3.92</v>
      </c>
      <c r="X478" s="44">
        <v>3.92</v>
      </c>
      <c r="Y478" s="44">
        <v>3.92</v>
      </c>
      <c r="Z478" s="44">
        <v>3.92</v>
      </c>
      <c r="AA478" s="44">
        <v>3.92</v>
      </c>
    </row>
    <row r="479" spans="1:27" ht="12.75" hidden="1" customHeight="1" outlineLevel="1" x14ac:dyDescent="0.2">
      <c r="A479" s="99" t="s">
        <v>1497</v>
      </c>
      <c r="B479" s="63" t="s">
        <v>81</v>
      </c>
      <c r="C479" s="43" t="s">
        <v>79</v>
      </c>
      <c r="D479" s="44">
        <f>$D$11</f>
        <v>216.36</v>
      </c>
      <c r="E479" s="44">
        <f t="shared" ref="E479:AA479" si="278">$D$11</f>
        <v>216.36</v>
      </c>
      <c r="F479" s="44">
        <f t="shared" si="278"/>
        <v>216.36</v>
      </c>
      <c r="G479" s="44">
        <f t="shared" si="278"/>
        <v>216.36</v>
      </c>
      <c r="H479" s="44">
        <f t="shared" si="278"/>
        <v>216.36</v>
      </c>
      <c r="I479" s="44">
        <f t="shared" si="278"/>
        <v>216.36</v>
      </c>
      <c r="J479" s="44">
        <f t="shared" si="278"/>
        <v>216.36</v>
      </c>
      <c r="K479" s="44">
        <f t="shared" si="278"/>
        <v>216.36</v>
      </c>
      <c r="L479" s="44">
        <f t="shared" si="278"/>
        <v>216.36</v>
      </c>
      <c r="M479" s="44">
        <f t="shared" si="278"/>
        <v>216.36</v>
      </c>
      <c r="N479" s="44">
        <f t="shared" si="278"/>
        <v>216.36</v>
      </c>
      <c r="O479" s="44">
        <f t="shared" si="278"/>
        <v>216.36</v>
      </c>
      <c r="P479" s="44">
        <f t="shared" si="278"/>
        <v>216.36</v>
      </c>
      <c r="Q479" s="44">
        <f t="shared" si="278"/>
        <v>216.36</v>
      </c>
      <c r="R479" s="44">
        <f>$D$11</f>
        <v>216.36</v>
      </c>
      <c r="S479" s="44">
        <f t="shared" si="278"/>
        <v>216.36</v>
      </c>
      <c r="T479" s="44">
        <f t="shared" si="278"/>
        <v>216.36</v>
      </c>
      <c r="U479" s="44">
        <f t="shared" si="278"/>
        <v>216.36</v>
      </c>
      <c r="V479" s="44">
        <f t="shared" si="278"/>
        <v>216.36</v>
      </c>
      <c r="W479" s="44">
        <f t="shared" si="278"/>
        <v>216.36</v>
      </c>
      <c r="X479" s="44">
        <f t="shared" si="278"/>
        <v>216.36</v>
      </c>
      <c r="Y479" s="44">
        <f t="shared" si="278"/>
        <v>216.36</v>
      </c>
      <c r="Z479" s="44">
        <f t="shared" si="278"/>
        <v>216.36</v>
      </c>
      <c r="AA479" s="44">
        <f t="shared" si="278"/>
        <v>216.36</v>
      </c>
    </row>
    <row r="480" spans="1:27" collapsed="1" x14ac:dyDescent="0.2">
      <c r="B480" s="101" t="s">
        <v>392</v>
      </c>
    </row>
    <row r="481" spans="1:27" x14ac:dyDescent="0.2">
      <c r="B481" s="101" t="s">
        <v>392</v>
      </c>
    </row>
    <row r="482" spans="1:27" x14ac:dyDescent="0.2">
      <c r="A482" s="175" t="s">
        <v>705</v>
      </c>
      <c r="B482" s="176"/>
      <c r="C482" s="176"/>
      <c r="D482" s="176"/>
      <c r="E482" s="176"/>
      <c r="F482" s="1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7"/>
    </row>
    <row r="483" spans="1:27" ht="25.5" x14ac:dyDescent="0.2">
      <c r="A483" s="26" t="s">
        <v>64</v>
      </c>
      <c r="B483" s="27" t="s">
        <v>210</v>
      </c>
      <c r="C483" s="26" t="s">
        <v>211</v>
      </c>
      <c r="D483" s="27" t="s">
        <v>212</v>
      </c>
      <c r="E483" s="27" t="s">
        <v>213</v>
      </c>
      <c r="F483" s="27" t="s">
        <v>214</v>
      </c>
      <c r="G483" s="27" t="s">
        <v>215</v>
      </c>
      <c r="H483" s="27" t="s">
        <v>216</v>
      </c>
      <c r="I483" s="27" t="s">
        <v>217</v>
      </c>
      <c r="J483" s="27" t="s">
        <v>218</v>
      </c>
      <c r="K483" s="27" t="s">
        <v>219</v>
      </c>
      <c r="L483" s="27" t="s">
        <v>220</v>
      </c>
      <c r="M483" s="27" t="s">
        <v>221</v>
      </c>
      <c r="N483" s="27" t="s">
        <v>222</v>
      </c>
      <c r="O483" s="27" t="s">
        <v>223</v>
      </c>
      <c r="P483" s="27" t="s">
        <v>224</v>
      </c>
      <c r="Q483" s="27" t="s">
        <v>225</v>
      </c>
      <c r="R483" s="27" t="s">
        <v>226</v>
      </c>
      <c r="S483" s="27" t="s">
        <v>227</v>
      </c>
      <c r="T483" s="27" t="s">
        <v>228</v>
      </c>
      <c r="U483" s="27" t="s">
        <v>229</v>
      </c>
      <c r="V483" s="27" t="s">
        <v>230</v>
      </c>
      <c r="W483" s="27" t="s">
        <v>231</v>
      </c>
      <c r="X483" s="27" t="s">
        <v>232</v>
      </c>
      <c r="Y483" s="27" t="s">
        <v>233</v>
      </c>
      <c r="Z483" s="27" t="s">
        <v>234</v>
      </c>
      <c r="AA483" s="27" t="s">
        <v>235</v>
      </c>
    </row>
    <row r="484" spans="1:27" x14ac:dyDescent="0.2">
      <c r="A484" s="98" t="s">
        <v>1498</v>
      </c>
      <c r="B484" s="28" t="str">
        <f>"01"&amp;"."&amp;$B$663&amp;"."&amp;$B$664</f>
        <v>01.08.2023</v>
      </c>
      <c r="C484" s="90" t="s">
        <v>76</v>
      </c>
      <c r="D484" s="91">
        <f>ROUND(((D485+D486+D488+D487)/1000),5)</f>
        <v>1.7377</v>
      </c>
      <c r="E484" s="91">
        <f>ROUND(((E485+E486+E488+E487)/1000),5)</f>
        <v>1.53878</v>
      </c>
      <c r="F484" s="91">
        <f>ROUND(((F485+F486+F488+F487)/1000),5)</f>
        <v>1.4186799999999999</v>
      </c>
      <c r="G484" s="91">
        <f t="shared" ref="G484:AA484" si="279">ROUND(((G485+G486+G488+G487)/1000),5)</f>
        <v>1.40184</v>
      </c>
      <c r="H484" s="91">
        <f t="shared" si="279"/>
        <v>0.69769000000000003</v>
      </c>
      <c r="I484" s="91">
        <f t="shared" si="279"/>
        <v>1.39333</v>
      </c>
      <c r="J484" s="91">
        <f t="shared" si="279"/>
        <v>1.6777</v>
      </c>
      <c r="K484" s="91">
        <f t="shared" si="279"/>
        <v>2.1499899999999998</v>
      </c>
      <c r="L484" s="91">
        <f t="shared" si="279"/>
        <v>2.5143499999999999</v>
      </c>
      <c r="M484" s="91">
        <f t="shared" si="279"/>
        <v>2.8280099999999999</v>
      </c>
      <c r="N484" s="91">
        <f t="shared" si="279"/>
        <v>2.9078300000000001</v>
      </c>
      <c r="O484" s="91">
        <f t="shared" si="279"/>
        <v>2.9121700000000001</v>
      </c>
      <c r="P484" s="91">
        <f t="shared" si="279"/>
        <v>2.9054600000000002</v>
      </c>
      <c r="Q484" s="91">
        <f t="shared" si="279"/>
        <v>2.9300199999999998</v>
      </c>
      <c r="R484" s="91">
        <f t="shared" si="279"/>
        <v>2.7956699999999999</v>
      </c>
      <c r="S484" s="91">
        <f t="shared" si="279"/>
        <v>2.80138</v>
      </c>
      <c r="T484" s="91">
        <f t="shared" si="279"/>
        <v>2.81094</v>
      </c>
      <c r="U484" s="91">
        <f t="shared" si="279"/>
        <v>2.80158</v>
      </c>
      <c r="V484" s="91">
        <f t="shared" si="279"/>
        <v>2.7866499999999998</v>
      </c>
      <c r="W484" s="91">
        <f t="shared" si="279"/>
        <v>2.754</v>
      </c>
      <c r="X484" s="91">
        <f t="shared" si="279"/>
        <v>2.72052</v>
      </c>
      <c r="Y484" s="91">
        <f t="shared" si="279"/>
        <v>2.6777600000000001</v>
      </c>
      <c r="Z484" s="91">
        <f t="shared" si="279"/>
        <v>2.4863599999999999</v>
      </c>
      <c r="AA484" s="91">
        <f t="shared" si="279"/>
        <v>2.1080399999999999</v>
      </c>
    </row>
    <row r="485" spans="1:27" ht="12.75" hidden="1" customHeight="1" outlineLevel="1" x14ac:dyDescent="0.2">
      <c r="A485" s="99" t="s">
        <v>1499</v>
      </c>
      <c r="B485" s="63" t="s">
        <v>238</v>
      </c>
      <c r="C485" s="43" t="s">
        <v>79</v>
      </c>
      <c r="D485" s="44">
        <v>1083.24</v>
      </c>
      <c r="E485" s="44">
        <v>884.32</v>
      </c>
      <c r="F485" s="44">
        <v>764.22</v>
      </c>
      <c r="G485" s="44">
        <v>747.38</v>
      </c>
      <c r="H485" s="44">
        <v>43.23</v>
      </c>
      <c r="I485" s="44">
        <v>738.87</v>
      </c>
      <c r="J485" s="44">
        <v>1023.24</v>
      </c>
      <c r="K485" s="44">
        <v>1495.53</v>
      </c>
      <c r="L485" s="44">
        <v>1859.89</v>
      </c>
      <c r="M485" s="44">
        <v>2173.5500000000002</v>
      </c>
      <c r="N485" s="44">
        <v>2253.37</v>
      </c>
      <c r="O485" s="44">
        <v>2257.71</v>
      </c>
      <c r="P485" s="44">
        <v>2251</v>
      </c>
      <c r="Q485" s="44">
        <v>2275.56</v>
      </c>
      <c r="R485" s="44">
        <v>2141.21</v>
      </c>
      <c r="S485" s="44">
        <v>2146.92</v>
      </c>
      <c r="T485" s="44">
        <v>2156.48</v>
      </c>
      <c r="U485" s="44">
        <v>2147.12</v>
      </c>
      <c r="V485" s="44">
        <v>2132.19</v>
      </c>
      <c r="W485" s="44">
        <v>2099.54</v>
      </c>
      <c r="X485" s="44">
        <v>2066.06</v>
      </c>
      <c r="Y485" s="44">
        <v>2023.3</v>
      </c>
      <c r="Z485" s="44">
        <v>1831.9</v>
      </c>
      <c r="AA485" s="44">
        <v>1453.58</v>
      </c>
    </row>
    <row r="486" spans="1:27" ht="12.75" hidden="1" customHeight="1" outlineLevel="1" x14ac:dyDescent="0.2">
      <c r="A486" s="99" t="s">
        <v>1500</v>
      </c>
      <c r="B486" s="63" t="s">
        <v>90</v>
      </c>
      <c r="C486" s="43" t="s">
        <v>79</v>
      </c>
      <c r="D486" s="44">
        <v>434.18</v>
      </c>
      <c r="E486" s="44">
        <f>$D$486</f>
        <v>434.18</v>
      </c>
      <c r="F486" s="44">
        <f t="shared" ref="F486:AA486" si="280">$D$486</f>
        <v>434.18</v>
      </c>
      <c r="G486" s="44">
        <f t="shared" si="280"/>
        <v>434.18</v>
      </c>
      <c r="H486" s="44">
        <f t="shared" si="280"/>
        <v>434.18</v>
      </c>
      <c r="I486" s="44">
        <f t="shared" si="280"/>
        <v>434.18</v>
      </c>
      <c r="J486" s="44">
        <f t="shared" si="280"/>
        <v>434.18</v>
      </c>
      <c r="K486" s="44">
        <f t="shared" si="280"/>
        <v>434.18</v>
      </c>
      <c r="L486" s="44">
        <f t="shared" si="280"/>
        <v>434.18</v>
      </c>
      <c r="M486" s="44">
        <f t="shared" si="280"/>
        <v>434.18</v>
      </c>
      <c r="N486" s="44">
        <f t="shared" si="280"/>
        <v>434.18</v>
      </c>
      <c r="O486" s="44">
        <f t="shared" si="280"/>
        <v>434.18</v>
      </c>
      <c r="P486" s="44">
        <f t="shared" si="280"/>
        <v>434.18</v>
      </c>
      <c r="Q486" s="44">
        <f t="shared" si="280"/>
        <v>434.18</v>
      </c>
      <c r="R486" s="44">
        <f t="shared" si="280"/>
        <v>434.18</v>
      </c>
      <c r="S486" s="44">
        <f t="shared" si="280"/>
        <v>434.18</v>
      </c>
      <c r="T486" s="44">
        <f t="shared" si="280"/>
        <v>434.18</v>
      </c>
      <c r="U486" s="44">
        <f t="shared" si="280"/>
        <v>434.18</v>
      </c>
      <c r="V486" s="44">
        <f t="shared" si="280"/>
        <v>434.18</v>
      </c>
      <c r="W486" s="44">
        <f t="shared" si="280"/>
        <v>434.18</v>
      </c>
      <c r="X486" s="44">
        <f t="shared" si="280"/>
        <v>434.18</v>
      </c>
      <c r="Y486" s="44">
        <f t="shared" si="280"/>
        <v>434.18</v>
      </c>
      <c r="Z486" s="44">
        <f t="shared" si="280"/>
        <v>434.18</v>
      </c>
      <c r="AA486" s="44">
        <f t="shared" si="280"/>
        <v>434.18</v>
      </c>
    </row>
    <row r="487" spans="1:27" ht="12.75" hidden="1" customHeight="1" outlineLevel="1" x14ac:dyDescent="0.2">
      <c r="A487" s="99" t="s">
        <v>1501</v>
      </c>
      <c r="B487" s="63" t="s">
        <v>83</v>
      </c>
      <c r="C487" s="43" t="s">
        <v>79</v>
      </c>
      <c r="D487" s="44">
        <v>3.92</v>
      </c>
      <c r="E487" s="44">
        <v>3.92</v>
      </c>
      <c r="F487" s="44">
        <v>3.92</v>
      </c>
      <c r="G487" s="44">
        <v>3.92</v>
      </c>
      <c r="H487" s="44">
        <v>3.92</v>
      </c>
      <c r="I487" s="44">
        <v>3.92</v>
      </c>
      <c r="J487" s="44">
        <v>3.92</v>
      </c>
      <c r="K487" s="44">
        <v>3.92</v>
      </c>
      <c r="L487" s="44">
        <v>3.92</v>
      </c>
      <c r="M487" s="44">
        <v>3.92</v>
      </c>
      <c r="N487" s="44">
        <v>3.92</v>
      </c>
      <c r="O487" s="44">
        <v>3.92</v>
      </c>
      <c r="P487" s="44">
        <v>3.92</v>
      </c>
      <c r="Q487" s="44">
        <v>3.92</v>
      </c>
      <c r="R487" s="44">
        <v>3.92</v>
      </c>
      <c r="S487" s="44">
        <v>3.92</v>
      </c>
      <c r="T487" s="44">
        <v>3.92</v>
      </c>
      <c r="U487" s="44">
        <v>3.92</v>
      </c>
      <c r="V487" s="44">
        <v>3.92</v>
      </c>
      <c r="W487" s="44">
        <v>3.92</v>
      </c>
      <c r="X487" s="44">
        <v>3.92</v>
      </c>
      <c r="Y487" s="44">
        <v>3.92</v>
      </c>
      <c r="Z487" s="44">
        <v>3.92</v>
      </c>
      <c r="AA487" s="44">
        <v>3.92</v>
      </c>
    </row>
    <row r="488" spans="1:27" ht="12.75" hidden="1" customHeight="1" outlineLevel="1" x14ac:dyDescent="0.2">
      <c r="A488" s="99" t="s">
        <v>1502</v>
      </c>
      <c r="B488" s="63" t="s">
        <v>81</v>
      </c>
      <c r="C488" s="43" t="s">
        <v>79</v>
      </c>
      <c r="D488" s="44">
        <f>$D$11</f>
        <v>216.36</v>
      </c>
      <c r="E488" s="44">
        <f t="shared" ref="E488:AA488" si="281">$D$11</f>
        <v>216.36</v>
      </c>
      <c r="F488" s="44">
        <f t="shared" si="281"/>
        <v>216.36</v>
      </c>
      <c r="G488" s="44">
        <f t="shared" si="281"/>
        <v>216.36</v>
      </c>
      <c r="H488" s="44">
        <f t="shared" si="281"/>
        <v>216.36</v>
      </c>
      <c r="I488" s="44">
        <f t="shared" si="281"/>
        <v>216.36</v>
      </c>
      <c r="J488" s="44">
        <f t="shared" si="281"/>
        <v>216.36</v>
      </c>
      <c r="K488" s="44">
        <f t="shared" si="281"/>
        <v>216.36</v>
      </c>
      <c r="L488" s="44">
        <f t="shared" si="281"/>
        <v>216.36</v>
      </c>
      <c r="M488" s="44">
        <f t="shared" si="281"/>
        <v>216.36</v>
      </c>
      <c r="N488" s="44">
        <f t="shared" si="281"/>
        <v>216.36</v>
      </c>
      <c r="O488" s="44">
        <f t="shared" si="281"/>
        <v>216.36</v>
      </c>
      <c r="P488" s="44">
        <f t="shared" si="281"/>
        <v>216.36</v>
      </c>
      <c r="Q488" s="44">
        <f t="shared" si="281"/>
        <v>216.36</v>
      </c>
      <c r="R488" s="44">
        <f>$D$11</f>
        <v>216.36</v>
      </c>
      <c r="S488" s="44">
        <f t="shared" si="281"/>
        <v>216.36</v>
      </c>
      <c r="T488" s="44">
        <f t="shared" si="281"/>
        <v>216.36</v>
      </c>
      <c r="U488" s="44">
        <f t="shared" si="281"/>
        <v>216.36</v>
      </c>
      <c r="V488" s="44">
        <f t="shared" si="281"/>
        <v>216.36</v>
      </c>
      <c r="W488" s="44">
        <f t="shared" si="281"/>
        <v>216.36</v>
      </c>
      <c r="X488" s="44">
        <f t="shared" si="281"/>
        <v>216.36</v>
      </c>
      <c r="Y488" s="44">
        <f t="shared" si="281"/>
        <v>216.36</v>
      </c>
      <c r="Z488" s="44">
        <f t="shared" si="281"/>
        <v>216.36</v>
      </c>
      <c r="AA488" s="44">
        <f t="shared" si="281"/>
        <v>216.36</v>
      </c>
    </row>
    <row r="489" spans="1:27" collapsed="1" x14ac:dyDescent="0.2">
      <c r="A489" s="98" t="s">
        <v>1503</v>
      </c>
      <c r="B489" s="28" t="str">
        <f>"02"&amp;"."&amp;$B$663&amp;"."&amp;$B$664</f>
        <v>02.08.2023</v>
      </c>
      <c r="C489" s="90" t="s">
        <v>76</v>
      </c>
      <c r="D489" s="91">
        <f>ROUND(((D490+D491+D493+D492)/1000),5)</f>
        <v>1.8387199999999999</v>
      </c>
      <c r="E489" s="91">
        <f>ROUND(((E490+E491+E493+E492)/1000),5)</f>
        <v>1.6370199999999999</v>
      </c>
      <c r="F489" s="91">
        <f>ROUND(((F490+F491+F493+F492)/1000),5)</f>
        <v>1.53183</v>
      </c>
      <c r="G489" s="91">
        <f t="shared" ref="G489:AA489" si="282">ROUND(((G490+G491+G493+G492)/1000),5)</f>
        <v>1.4894000000000001</v>
      </c>
      <c r="H489" s="91">
        <f t="shared" si="282"/>
        <v>1.4717</v>
      </c>
      <c r="I489" s="91">
        <f t="shared" si="282"/>
        <v>1.5682</v>
      </c>
      <c r="J489" s="91">
        <f t="shared" si="282"/>
        <v>1.7767999999999999</v>
      </c>
      <c r="K489" s="91">
        <f t="shared" si="282"/>
        <v>2.1239599999999998</v>
      </c>
      <c r="L489" s="91">
        <f t="shared" si="282"/>
        <v>2.3732000000000002</v>
      </c>
      <c r="M489" s="91">
        <f t="shared" si="282"/>
        <v>2.6810200000000002</v>
      </c>
      <c r="N489" s="91">
        <f t="shared" si="282"/>
        <v>2.7505099999999998</v>
      </c>
      <c r="O489" s="91">
        <f t="shared" si="282"/>
        <v>2.75258</v>
      </c>
      <c r="P489" s="91">
        <f t="shared" si="282"/>
        <v>2.7480000000000002</v>
      </c>
      <c r="Q489" s="91">
        <f t="shared" si="282"/>
        <v>2.77237</v>
      </c>
      <c r="R489" s="91">
        <f t="shared" si="282"/>
        <v>2.8311600000000001</v>
      </c>
      <c r="S489" s="91">
        <f t="shared" si="282"/>
        <v>2.8302299999999998</v>
      </c>
      <c r="T489" s="91">
        <f t="shared" si="282"/>
        <v>2.8163299999999998</v>
      </c>
      <c r="U489" s="91">
        <f t="shared" si="282"/>
        <v>2.7561100000000001</v>
      </c>
      <c r="V489" s="91">
        <f t="shared" si="282"/>
        <v>2.7453599999999998</v>
      </c>
      <c r="W489" s="91">
        <f t="shared" si="282"/>
        <v>2.6823999999999999</v>
      </c>
      <c r="X489" s="91">
        <f t="shared" si="282"/>
        <v>2.6688999999999998</v>
      </c>
      <c r="Y489" s="91">
        <f t="shared" si="282"/>
        <v>2.6421899999999998</v>
      </c>
      <c r="Z489" s="91">
        <f t="shared" si="282"/>
        <v>2.44903</v>
      </c>
      <c r="AA489" s="91">
        <f t="shared" si="282"/>
        <v>2.1721499999999998</v>
      </c>
    </row>
    <row r="490" spans="1:27" ht="12.75" hidden="1" customHeight="1" outlineLevel="1" x14ac:dyDescent="0.2">
      <c r="A490" s="99" t="s">
        <v>1504</v>
      </c>
      <c r="B490" s="63" t="s">
        <v>238</v>
      </c>
      <c r="C490" s="43" t="s">
        <v>79</v>
      </c>
      <c r="D490" s="44">
        <v>1184.26</v>
      </c>
      <c r="E490" s="44">
        <v>982.56</v>
      </c>
      <c r="F490" s="44">
        <v>877.37</v>
      </c>
      <c r="G490" s="44">
        <v>834.94</v>
      </c>
      <c r="H490" s="44">
        <v>817.24</v>
      </c>
      <c r="I490" s="44">
        <v>913.74</v>
      </c>
      <c r="J490" s="44">
        <v>1122.3399999999999</v>
      </c>
      <c r="K490" s="44">
        <v>1469.5</v>
      </c>
      <c r="L490" s="44">
        <v>1718.74</v>
      </c>
      <c r="M490" s="44">
        <v>2026.56</v>
      </c>
      <c r="N490" s="44">
        <v>2096.0500000000002</v>
      </c>
      <c r="O490" s="44">
        <v>2098.12</v>
      </c>
      <c r="P490" s="44">
        <v>2093.54</v>
      </c>
      <c r="Q490" s="44">
        <v>2117.91</v>
      </c>
      <c r="R490" s="44">
        <v>2176.6999999999998</v>
      </c>
      <c r="S490" s="44">
        <v>2175.77</v>
      </c>
      <c r="T490" s="44">
        <v>2161.87</v>
      </c>
      <c r="U490" s="44">
        <v>2101.65</v>
      </c>
      <c r="V490" s="44">
        <v>2090.9</v>
      </c>
      <c r="W490" s="44">
        <v>2027.94</v>
      </c>
      <c r="X490" s="44">
        <v>2014.44</v>
      </c>
      <c r="Y490" s="44">
        <v>1987.73</v>
      </c>
      <c r="Z490" s="44">
        <v>1794.57</v>
      </c>
      <c r="AA490" s="44">
        <v>1517.69</v>
      </c>
    </row>
    <row r="491" spans="1:27" ht="12.75" hidden="1" customHeight="1" outlineLevel="1" x14ac:dyDescent="0.2">
      <c r="A491" s="99" t="s">
        <v>1505</v>
      </c>
      <c r="B491" s="63" t="s">
        <v>90</v>
      </c>
      <c r="C491" s="43" t="s">
        <v>79</v>
      </c>
      <c r="D491" s="44">
        <f>$D$486</f>
        <v>434.18</v>
      </c>
      <c r="E491" s="44">
        <f t="shared" ref="E491:AA491" si="283">$D$486</f>
        <v>434.18</v>
      </c>
      <c r="F491" s="44">
        <f t="shared" si="283"/>
        <v>434.18</v>
      </c>
      <c r="G491" s="44">
        <f t="shared" si="283"/>
        <v>434.18</v>
      </c>
      <c r="H491" s="44">
        <f t="shared" si="283"/>
        <v>434.18</v>
      </c>
      <c r="I491" s="44">
        <f t="shared" si="283"/>
        <v>434.18</v>
      </c>
      <c r="J491" s="44">
        <f t="shared" si="283"/>
        <v>434.18</v>
      </c>
      <c r="K491" s="44">
        <f t="shared" si="283"/>
        <v>434.18</v>
      </c>
      <c r="L491" s="44">
        <f t="shared" si="283"/>
        <v>434.18</v>
      </c>
      <c r="M491" s="44">
        <f t="shared" si="283"/>
        <v>434.18</v>
      </c>
      <c r="N491" s="44">
        <f t="shared" si="283"/>
        <v>434.18</v>
      </c>
      <c r="O491" s="44">
        <f t="shared" si="283"/>
        <v>434.18</v>
      </c>
      <c r="P491" s="44">
        <f t="shared" si="283"/>
        <v>434.18</v>
      </c>
      <c r="Q491" s="44">
        <f t="shared" si="283"/>
        <v>434.18</v>
      </c>
      <c r="R491" s="44">
        <f t="shared" si="283"/>
        <v>434.18</v>
      </c>
      <c r="S491" s="44">
        <f t="shared" si="283"/>
        <v>434.18</v>
      </c>
      <c r="T491" s="44">
        <f t="shared" si="283"/>
        <v>434.18</v>
      </c>
      <c r="U491" s="44">
        <f t="shared" si="283"/>
        <v>434.18</v>
      </c>
      <c r="V491" s="44">
        <f t="shared" si="283"/>
        <v>434.18</v>
      </c>
      <c r="W491" s="44">
        <f t="shared" si="283"/>
        <v>434.18</v>
      </c>
      <c r="X491" s="44">
        <f t="shared" si="283"/>
        <v>434.18</v>
      </c>
      <c r="Y491" s="44">
        <f t="shared" si="283"/>
        <v>434.18</v>
      </c>
      <c r="Z491" s="44">
        <f t="shared" si="283"/>
        <v>434.18</v>
      </c>
      <c r="AA491" s="44">
        <f t="shared" si="283"/>
        <v>434.18</v>
      </c>
    </row>
    <row r="492" spans="1:27" ht="12.75" hidden="1" customHeight="1" outlineLevel="1" x14ac:dyDescent="0.2">
      <c r="A492" s="99" t="s">
        <v>1506</v>
      </c>
      <c r="B492" s="63" t="s">
        <v>83</v>
      </c>
      <c r="C492" s="43" t="s">
        <v>79</v>
      </c>
      <c r="D492" s="44">
        <v>3.92</v>
      </c>
      <c r="E492" s="44">
        <v>3.92</v>
      </c>
      <c r="F492" s="44">
        <v>3.92</v>
      </c>
      <c r="G492" s="44">
        <v>3.92</v>
      </c>
      <c r="H492" s="44">
        <v>3.92</v>
      </c>
      <c r="I492" s="44">
        <v>3.92</v>
      </c>
      <c r="J492" s="44">
        <v>3.92</v>
      </c>
      <c r="K492" s="44">
        <v>3.92</v>
      </c>
      <c r="L492" s="44">
        <v>3.92</v>
      </c>
      <c r="M492" s="44">
        <v>3.92</v>
      </c>
      <c r="N492" s="44">
        <v>3.92</v>
      </c>
      <c r="O492" s="44">
        <v>3.92</v>
      </c>
      <c r="P492" s="44">
        <v>3.92</v>
      </c>
      <c r="Q492" s="44">
        <v>3.92</v>
      </c>
      <c r="R492" s="44">
        <v>3.92</v>
      </c>
      <c r="S492" s="44">
        <v>3.92</v>
      </c>
      <c r="T492" s="44">
        <v>3.92</v>
      </c>
      <c r="U492" s="44">
        <v>3.92</v>
      </c>
      <c r="V492" s="44">
        <v>3.92</v>
      </c>
      <c r="W492" s="44">
        <v>3.92</v>
      </c>
      <c r="X492" s="44">
        <v>3.92</v>
      </c>
      <c r="Y492" s="44">
        <v>3.92</v>
      </c>
      <c r="Z492" s="44">
        <v>3.92</v>
      </c>
      <c r="AA492" s="44">
        <v>3.92</v>
      </c>
    </row>
    <row r="493" spans="1:27" ht="12.75" hidden="1" customHeight="1" outlineLevel="1" x14ac:dyDescent="0.2">
      <c r="A493" s="99" t="s">
        <v>1507</v>
      </c>
      <c r="B493" s="63" t="s">
        <v>81</v>
      </c>
      <c r="C493" s="43" t="s">
        <v>79</v>
      </c>
      <c r="D493" s="44">
        <f>$D$11</f>
        <v>216.36</v>
      </c>
      <c r="E493" s="44">
        <f t="shared" ref="E493:AA493" si="284">$D$11</f>
        <v>216.36</v>
      </c>
      <c r="F493" s="44">
        <f t="shared" si="284"/>
        <v>216.36</v>
      </c>
      <c r="G493" s="44">
        <f t="shared" si="284"/>
        <v>216.36</v>
      </c>
      <c r="H493" s="44">
        <f t="shared" si="284"/>
        <v>216.36</v>
      </c>
      <c r="I493" s="44">
        <f t="shared" si="284"/>
        <v>216.36</v>
      </c>
      <c r="J493" s="44">
        <f t="shared" si="284"/>
        <v>216.36</v>
      </c>
      <c r="K493" s="44">
        <f t="shared" si="284"/>
        <v>216.36</v>
      </c>
      <c r="L493" s="44">
        <f t="shared" si="284"/>
        <v>216.36</v>
      </c>
      <c r="M493" s="44">
        <f t="shared" si="284"/>
        <v>216.36</v>
      </c>
      <c r="N493" s="44">
        <f t="shared" si="284"/>
        <v>216.36</v>
      </c>
      <c r="O493" s="44">
        <f t="shared" si="284"/>
        <v>216.36</v>
      </c>
      <c r="P493" s="44">
        <f t="shared" si="284"/>
        <v>216.36</v>
      </c>
      <c r="Q493" s="44">
        <f t="shared" si="284"/>
        <v>216.36</v>
      </c>
      <c r="R493" s="44">
        <f>$D$11</f>
        <v>216.36</v>
      </c>
      <c r="S493" s="44">
        <f t="shared" si="284"/>
        <v>216.36</v>
      </c>
      <c r="T493" s="44">
        <f t="shared" si="284"/>
        <v>216.36</v>
      </c>
      <c r="U493" s="44">
        <f t="shared" si="284"/>
        <v>216.36</v>
      </c>
      <c r="V493" s="44">
        <f t="shared" si="284"/>
        <v>216.36</v>
      </c>
      <c r="W493" s="44">
        <f t="shared" si="284"/>
        <v>216.36</v>
      </c>
      <c r="X493" s="44">
        <f t="shared" si="284"/>
        <v>216.36</v>
      </c>
      <c r="Y493" s="44">
        <f t="shared" si="284"/>
        <v>216.36</v>
      </c>
      <c r="Z493" s="44">
        <f t="shared" si="284"/>
        <v>216.36</v>
      </c>
      <c r="AA493" s="44">
        <f t="shared" si="284"/>
        <v>216.36</v>
      </c>
    </row>
    <row r="494" spans="1:27" collapsed="1" x14ac:dyDescent="0.2">
      <c r="A494" s="98" t="s">
        <v>1508</v>
      </c>
      <c r="B494" s="28" t="str">
        <f>"03"&amp;"."&amp;$B$663&amp;"."&amp;$B$664</f>
        <v>03.08.2023</v>
      </c>
      <c r="C494" s="90" t="s">
        <v>76</v>
      </c>
      <c r="D494" s="91">
        <f>ROUND(((D495+D496+D498+D497)/1000),5)</f>
        <v>1.9174100000000001</v>
      </c>
      <c r="E494" s="91">
        <f>ROUND(((E495+E496+E498+E497)/1000),5)</f>
        <v>1.72526</v>
      </c>
      <c r="F494" s="91">
        <f>ROUND(((F495+F496+F498+F497)/1000),5)</f>
        <v>1.5853900000000001</v>
      </c>
      <c r="G494" s="91">
        <f t="shared" ref="G494:AA494" si="285">ROUND(((G495+G496+G498+G497)/1000),5)</f>
        <v>1.53606</v>
      </c>
      <c r="H494" s="91">
        <f t="shared" si="285"/>
        <v>1.5104200000000001</v>
      </c>
      <c r="I494" s="91">
        <f t="shared" si="285"/>
        <v>1.64558</v>
      </c>
      <c r="J494" s="91">
        <f t="shared" si="285"/>
        <v>1.89429</v>
      </c>
      <c r="K494" s="91">
        <f t="shared" si="285"/>
        <v>2.1675</v>
      </c>
      <c r="L494" s="91">
        <f t="shared" si="285"/>
        <v>2.4696899999999999</v>
      </c>
      <c r="M494" s="91">
        <f t="shared" si="285"/>
        <v>2.9843999999999999</v>
      </c>
      <c r="N494" s="91">
        <f t="shared" si="285"/>
        <v>3.1611500000000001</v>
      </c>
      <c r="O494" s="91">
        <f t="shared" si="285"/>
        <v>3.19563</v>
      </c>
      <c r="P494" s="91">
        <f t="shared" si="285"/>
        <v>3.1998199999999999</v>
      </c>
      <c r="Q494" s="91">
        <f t="shared" si="285"/>
        <v>3.2190099999999999</v>
      </c>
      <c r="R494" s="91">
        <f t="shared" si="285"/>
        <v>3.1305100000000001</v>
      </c>
      <c r="S494" s="91">
        <f t="shared" si="285"/>
        <v>3.1171000000000002</v>
      </c>
      <c r="T494" s="91">
        <f t="shared" si="285"/>
        <v>3.06562</v>
      </c>
      <c r="U494" s="91">
        <f t="shared" si="285"/>
        <v>2.9358399999999998</v>
      </c>
      <c r="V494" s="91">
        <f t="shared" si="285"/>
        <v>2.83148</v>
      </c>
      <c r="W494" s="91">
        <f t="shared" si="285"/>
        <v>2.78302</v>
      </c>
      <c r="X494" s="91">
        <f t="shared" si="285"/>
        <v>2.7727900000000001</v>
      </c>
      <c r="Y494" s="91">
        <f t="shared" si="285"/>
        <v>2.7587100000000002</v>
      </c>
      <c r="Z494" s="91">
        <f t="shared" si="285"/>
        <v>2.6121699999999999</v>
      </c>
      <c r="AA494" s="91">
        <f t="shared" si="285"/>
        <v>2.2125400000000002</v>
      </c>
    </row>
    <row r="495" spans="1:27" ht="12.75" hidden="1" customHeight="1" outlineLevel="1" x14ac:dyDescent="0.2">
      <c r="A495" s="99" t="s">
        <v>1509</v>
      </c>
      <c r="B495" s="63" t="s">
        <v>238</v>
      </c>
      <c r="C495" s="43" t="s">
        <v>79</v>
      </c>
      <c r="D495" s="44">
        <v>1262.95</v>
      </c>
      <c r="E495" s="44">
        <v>1070.8</v>
      </c>
      <c r="F495" s="44">
        <v>930.93</v>
      </c>
      <c r="G495" s="44">
        <v>881.6</v>
      </c>
      <c r="H495" s="44">
        <v>855.96</v>
      </c>
      <c r="I495" s="44">
        <v>991.12</v>
      </c>
      <c r="J495" s="44">
        <v>1239.83</v>
      </c>
      <c r="K495" s="44">
        <v>1513.04</v>
      </c>
      <c r="L495" s="44">
        <v>1815.23</v>
      </c>
      <c r="M495" s="44">
        <v>2329.94</v>
      </c>
      <c r="N495" s="44">
        <v>2506.69</v>
      </c>
      <c r="O495" s="44">
        <v>2541.17</v>
      </c>
      <c r="P495" s="44">
        <v>2545.36</v>
      </c>
      <c r="Q495" s="44">
        <v>2564.5500000000002</v>
      </c>
      <c r="R495" s="44">
        <v>2476.0500000000002</v>
      </c>
      <c r="S495" s="44">
        <v>2462.64</v>
      </c>
      <c r="T495" s="44">
        <v>2411.16</v>
      </c>
      <c r="U495" s="44">
        <v>2281.38</v>
      </c>
      <c r="V495" s="44">
        <v>2177.02</v>
      </c>
      <c r="W495" s="44">
        <v>2128.56</v>
      </c>
      <c r="X495" s="44">
        <v>2118.33</v>
      </c>
      <c r="Y495" s="44">
        <v>2104.25</v>
      </c>
      <c r="Z495" s="44">
        <v>1957.71</v>
      </c>
      <c r="AA495" s="44">
        <v>1558.08</v>
      </c>
    </row>
    <row r="496" spans="1:27" ht="12.75" hidden="1" customHeight="1" outlineLevel="1" x14ac:dyDescent="0.2">
      <c r="A496" s="99" t="s">
        <v>1510</v>
      </c>
      <c r="B496" s="63" t="s">
        <v>90</v>
      </c>
      <c r="C496" s="43" t="s">
        <v>79</v>
      </c>
      <c r="D496" s="44">
        <f>$D$486</f>
        <v>434.18</v>
      </c>
      <c r="E496" s="44">
        <f t="shared" ref="E496:AA496" si="286">$D$486</f>
        <v>434.18</v>
      </c>
      <c r="F496" s="44">
        <f t="shared" si="286"/>
        <v>434.18</v>
      </c>
      <c r="G496" s="44">
        <f t="shared" si="286"/>
        <v>434.18</v>
      </c>
      <c r="H496" s="44">
        <f t="shared" si="286"/>
        <v>434.18</v>
      </c>
      <c r="I496" s="44">
        <f t="shared" si="286"/>
        <v>434.18</v>
      </c>
      <c r="J496" s="44">
        <f t="shared" si="286"/>
        <v>434.18</v>
      </c>
      <c r="K496" s="44">
        <f t="shared" si="286"/>
        <v>434.18</v>
      </c>
      <c r="L496" s="44">
        <f t="shared" si="286"/>
        <v>434.18</v>
      </c>
      <c r="M496" s="44">
        <f t="shared" si="286"/>
        <v>434.18</v>
      </c>
      <c r="N496" s="44">
        <f t="shared" si="286"/>
        <v>434.18</v>
      </c>
      <c r="O496" s="44">
        <f t="shared" si="286"/>
        <v>434.18</v>
      </c>
      <c r="P496" s="44">
        <f t="shared" si="286"/>
        <v>434.18</v>
      </c>
      <c r="Q496" s="44">
        <f t="shared" si="286"/>
        <v>434.18</v>
      </c>
      <c r="R496" s="44">
        <f t="shared" si="286"/>
        <v>434.18</v>
      </c>
      <c r="S496" s="44">
        <f t="shared" si="286"/>
        <v>434.18</v>
      </c>
      <c r="T496" s="44">
        <f t="shared" si="286"/>
        <v>434.18</v>
      </c>
      <c r="U496" s="44">
        <f t="shared" si="286"/>
        <v>434.18</v>
      </c>
      <c r="V496" s="44">
        <f t="shared" si="286"/>
        <v>434.18</v>
      </c>
      <c r="W496" s="44">
        <f t="shared" si="286"/>
        <v>434.18</v>
      </c>
      <c r="X496" s="44">
        <f t="shared" si="286"/>
        <v>434.18</v>
      </c>
      <c r="Y496" s="44">
        <f t="shared" si="286"/>
        <v>434.18</v>
      </c>
      <c r="Z496" s="44">
        <f t="shared" si="286"/>
        <v>434.18</v>
      </c>
      <c r="AA496" s="44">
        <f t="shared" si="286"/>
        <v>434.18</v>
      </c>
    </row>
    <row r="497" spans="1:27" ht="12.75" hidden="1" customHeight="1" outlineLevel="1" x14ac:dyDescent="0.2">
      <c r="A497" s="99" t="s">
        <v>1511</v>
      </c>
      <c r="B497" s="63" t="s">
        <v>83</v>
      </c>
      <c r="C497" s="43" t="s">
        <v>79</v>
      </c>
      <c r="D497" s="44">
        <v>3.92</v>
      </c>
      <c r="E497" s="44">
        <v>3.92</v>
      </c>
      <c r="F497" s="44">
        <v>3.92</v>
      </c>
      <c r="G497" s="44">
        <v>3.92</v>
      </c>
      <c r="H497" s="44">
        <v>3.92</v>
      </c>
      <c r="I497" s="44">
        <v>3.92</v>
      </c>
      <c r="J497" s="44">
        <v>3.92</v>
      </c>
      <c r="K497" s="44">
        <v>3.92</v>
      </c>
      <c r="L497" s="44">
        <v>3.92</v>
      </c>
      <c r="M497" s="44">
        <v>3.92</v>
      </c>
      <c r="N497" s="44">
        <v>3.92</v>
      </c>
      <c r="O497" s="44">
        <v>3.92</v>
      </c>
      <c r="P497" s="44">
        <v>3.92</v>
      </c>
      <c r="Q497" s="44">
        <v>3.92</v>
      </c>
      <c r="R497" s="44">
        <v>3.92</v>
      </c>
      <c r="S497" s="44">
        <v>3.92</v>
      </c>
      <c r="T497" s="44">
        <v>3.92</v>
      </c>
      <c r="U497" s="44">
        <v>3.92</v>
      </c>
      <c r="V497" s="44">
        <v>3.92</v>
      </c>
      <c r="W497" s="44">
        <v>3.92</v>
      </c>
      <c r="X497" s="44">
        <v>3.92</v>
      </c>
      <c r="Y497" s="44">
        <v>3.92</v>
      </c>
      <c r="Z497" s="44">
        <v>3.92</v>
      </c>
      <c r="AA497" s="44">
        <v>3.92</v>
      </c>
    </row>
    <row r="498" spans="1:27" ht="12.75" hidden="1" customHeight="1" outlineLevel="1" x14ac:dyDescent="0.2">
      <c r="A498" s="99" t="s">
        <v>1512</v>
      </c>
      <c r="B498" s="63" t="s">
        <v>81</v>
      </c>
      <c r="C498" s="43" t="s">
        <v>79</v>
      </c>
      <c r="D498" s="44">
        <f>$D$11</f>
        <v>216.36</v>
      </c>
      <c r="E498" s="44">
        <f t="shared" ref="E498:AA498" si="287">$D$11</f>
        <v>216.36</v>
      </c>
      <c r="F498" s="44">
        <f t="shared" si="287"/>
        <v>216.36</v>
      </c>
      <c r="G498" s="44">
        <f t="shared" si="287"/>
        <v>216.36</v>
      </c>
      <c r="H498" s="44">
        <f t="shared" si="287"/>
        <v>216.36</v>
      </c>
      <c r="I498" s="44">
        <f t="shared" si="287"/>
        <v>216.36</v>
      </c>
      <c r="J498" s="44">
        <f t="shared" si="287"/>
        <v>216.36</v>
      </c>
      <c r="K498" s="44">
        <f t="shared" si="287"/>
        <v>216.36</v>
      </c>
      <c r="L498" s="44">
        <f t="shared" si="287"/>
        <v>216.36</v>
      </c>
      <c r="M498" s="44">
        <f t="shared" si="287"/>
        <v>216.36</v>
      </c>
      <c r="N498" s="44">
        <f t="shared" si="287"/>
        <v>216.36</v>
      </c>
      <c r="O498" s="44">
        <f t="shared" si="287"/>
        <v>216.36</v>
      </c>
      <c r="P498" s="44">
        <f t="shared" si="287"/>
        <v>216.36</v>
      </c>
      <c r="Q498" s="44">
        <f t="shared" si="287"/>
        <v>216.36</v>
      </c>
      <c r="R498" s="44">
        <f>$D$11</f>
        <v>216.36</v>
      </c>
      <c r="S498" s="44">
        <f t="shared" si="287"/>
        <v>216.36</v>
      </c>
      <c r="T498" s="44">
        <f t="shared" si="287"/>
        <v>216.36</v>
      </c>
      <c r="U498" s="44">
        <f t="shared" si="287"/>
        <v>216.36</v>
      </c>
      <c r="V498" s="44">
        <f t="shared" si="287"/>
        <v>216.36</v>
      </c>
      <c r="W498" s="44">
        <f t="shared" si="287"/>
        <v>216.36</v>
      </c>
      <c r="X498" s="44">
        <f t="shared" si="287"/>
        <v>216.36</v>
      </c>
      <c r="Y498" s="44">
        <f t="shared" si="287"/>
        <v>216.36</v>
      </c>
      <c r="Z498" s="44">
        <f t="shared" si="287"/>
        <v>216.36</v>
      </c>
      <c r="AA498" s="44">
        <f t="shared" si="287"/>
        <v>216.36</v>
      </c>
    </row>
    <row r="499" spans="1:27" collapsed="1" x14ac:dyDescent="0.2">
      <c r="A499" s="98" t="s">
        <v>1513</v>
      </c>
      <c r="B499" s="28" t="str">
        <f>"04"&amp;"."&amp;$B$663&amp;"."&amp;$B$664</f>
        <v>04.08.2023</v>
      </c>
      <c r="C499" s="90" t="s">
        <v>76</v>
      </c>
      <c r="D499" s="91">
        <f>ROUND(((D500+D501+D503+D502)/1000),5)</f>
        <v>1.97679</v>
      </c>
      <c r="E499" s="91">
        <f>ROUND(((E500+E501+E503+E502)/1000),5)</f>
        <v>1.7346900000000001</v>
      </c>
      <c r="F499" s="91">
        <f>ROUND(((F500+F501+F503+F502)/1000),5)</f>
        <v>1.5817699999999999</v>
      </c>
      <c r="G499" s="91">
        <f t="shared" ref="G499:AA499" si="288">ROUND(((G500+G501+G503+G502)/1000),5)</f>
        <v>1.5176400000000001</v>
      </c>
      <c r="H499" s="91">
        <f t="shared" si="288"/>
        <v>1.4917100000000001</v>
      </c>
      <c r="I499" s="91">
        <f t="shared" si="288"/>
        <v>1.58108</v>
      </c>
      <c r="J499" s="91">
        <f t="shared" si="288"/>
        <v>1.8011999999999999</v>
      </c>
      <c r="K499" s="91">
        <f t="shared" si="288"/>
        <v>2.2126899999999998</v>
      </c>
      <c r="L499" s="91">
        <f t="shared" si="288"/>
        <v>2.5228000000000002</v>
      </c>
      <c r="M499" s="91">
        <f t="shared" si="288"/>
        <v>2.9779599999999999</v>
      </c>
      <c r="N499" s="91">
        <f t="shared" si="288"/>
        <v>3.1617000000000002</v>
      </c>
      <c r="O499" s="91">
        <f t="shared" si="288"/>
        <v>3.2006100000000002</v>
      </c>
      <c r="P499" s="91">
        <f t="shared" si="288"/>
        <v>3.1695099999999998</v>
      </c>
      <c r="Q499" s="91">
        <f t="shared" si="288"/>
        <v>3.2629299999999999</v>
      </c>
      <c r="R499" s="91">
        <f t="shared" si="288"/>
        <v>3.6648000000000001</v>
      </c>
      <c r="S499" s="91">
        <f t="shared" si="288"/>
        <v>3.6954600000000002</v>
      </c>
      <c r="T499" s="91">
        <f t="shared" si="288"/>
        <v>3.6833999999999998</v>
      </c>
      <c r="U499" s="91">
        <f t="shared" si="288"/>
        <v>3.2328199999999998</v>
      </c>
      <c r="V499" s="91">
        <f t="shared" si="288"/>
        <v>3.1473599999999999</v>
      </c>
      <c r="W499" s="91">
        <f t="shared" si="288"/>
        <v>3.1051899999999999</v>
      </c>
      <c r="X499" s="91">
        <f t="shared" si="288"/>
        <v>2.9669400000000001</v>
      </c>
      <c r="Y499" s="91">
        <f t="shared" si="288"/>
        <v>2.8093599999999999</v>
      </c>
      <c r="Z499" s="91">
        <f t="shared" si="288"/>
        <v>2.51999</v>
      </c>
      <c r="AA499" s="91">
        <f t="shared" si="288"/>
        <v>2.20906</v>
      </c>
    </row>
    <row r="500" spans="1:27" ht="12.75" hidden="1" customHeight="1" outlineLevel="1" x14ac:dyDescent="0.2">
      <c r="A500" s="99" t="s">
        <v>1514</v>
      </c>
      <c r="B500" s="63" t="s">
        <v>238</v>
      </c>
      <c r="C500" s="43" t="s">
        <v>79</v>
      </c>
      <c r="D500" s="44">
        <v>1322.33</v>
      </c>
      <c r="E500" s="44">
        <v>1080.23</v>
      </c>
      <c r="F500" s="44">
        <v>927.31</v>
      </c>
      <c r="G500" s="44">
        <v>863.18</v>
      </c>
      <c r="H500" s="44">
        <v>837.25</v>
      </c>
      <c r="I500" s="44">
        <v>926.62</v>
      </c>
      <c r="J500" s="44">
        <v>1146.74</v>
      </c>
      <c r="K500" s="44">
        <v>1558.23</v>
      </c>
      <c r="L500" s="44">
        <v>1868.34</v>
      </c>
      <c r="M500" s="44">
        <v>2323.5</v>
      </c>
      <c r="N500" s="44">
        <v>2507.2399999999998</v>
      </c>
      <c r="O500" s="44">
        <v>2546.15</v>
      </c>
      <c r="P500" s="44">
        <v>2515.0500000000002</v>
      </c>
      <c r="Q500" s="44">
        <v>2608.4699999999998</v>
      </c>
      <c r="R500" s="44">
        <v>3010.34</v>
      </c>
      <c r="S500" s="44">
        <v>3041</v>
      </c>
      <c r="T500" s="44">
        <v>3028.94</v>
      </c>
      <c r="U500" s="44">
        <v>2578.36</v>
      </c>
      <c r="V500" s="44">
        <v>2492.9</v>
      </c>
      <c r="W500" s="44">
        <v>2450.73</v>
      </c>
      <c r="X500" s="44">
        <v>2312.48</v>
      </c>
      <c r="Y500" s="44">
        <v>2154.9</v>
      </c>
      <c r="Z500" s="44">
        <v>1865.53</v>
      </c>
      <c r="AA500" s="44">
        <v>1554.6</v>
      </c>
    </row>
    <row r="501" spans="1:27" ht="12.75" hidden="1" customHeight="1" outlineLevel="1" x14ac:dyDescent="0.2">
      <c r="A501" s="99" t="s">
        <v>1515</v>
      </c>
      <c r="B501" s="63" t="s">
        <v>90</v>
      </c>
      <c r="C501" s="43" t="s">
        <v>79</v>
      </c>
      <c r="D501" s="44">
        <f>$D$486</f>
        <v>434.18</v>
      </c>
      <c r="E501" s="44">
        <f t="shared" ref="E501:AA501" si="289">$D$486</f>
        <v>434.18</v>
      </c>
      <c r="F501" s="44">
        <f t="shared" si="289"/>
        <v>434.18</v>
      </c>
      <c r="G501" s="44">
        <f t="shared" si="289"/>
        <v>434.18</v>
      </c>
      <c r="H501" s="44">
        <f t="shared" si="289"/>
        <v>434.18</v>
      </c>
      <c r="I501" s="44">
        <f t="shared" si="289"/>
        <v>434.18</v>
      </c>
      <c r="J501" s="44">
        <f t="shared" si="289"/>
        <v>434.18</v>
      </c>
      <c r="K501" s="44">
        <f t="shared" si="289"/>
        <v>434.18</v>
      </c>
      <c r="L501" s="44">
        <f t="shared" si="289"/>
        <v>434.18</v>
      </c>
      <c r="M501" s="44">
        <f t="shared" si="289"/>
        <v>434.18</v>
      </c>
      <c r="N501" s="44">
        <f t="shared" si="289"/>
        <v>434.18</v>
      </c>
      <c r="O501" s="44">
        <f t="shared" si="289"/>
        <v>434.18</v>
      </c>
      <c r="P501" s="44">
        <f t="shared" si="289"/>
        <v>434.18</v>
      </c>
      <c r="Q501" s="44">
        <f t="shared" si="289"/>
        <v>434.18</v>
      </c>
      <c r="R501" s="44">
        <f t="shared" si="289"/>
        <v>434.18</v>
      </c>
      <c r="S501" s="44">
        <f t="shared" si="289"/>
        <v>434.18</v>
      </c>
      <c r="T501" s="44">
        <f t="shared" si="289"/>
        <v>434.18</v>
      </c>
      <c r="U501" s="44">
        <f t="shared" si="289"/>
        <v>434.18</v>
      </c>
      <c r="V501" s="44">
        <f t="shared" si="289"/>
        <v>434.18</v>
      </c>
      <c r="W501" s="44">
        <f t="shared" si="289"/>
        <v>434.18</v>
      </c>
      <c r="X501" s="44">
        <f t="shared" si="289"/>
        <v>434.18</v>
      </c>
      <c r="Y501" s="44">
        <f t="shared" si="289"/>
        <v>434.18</v>
      </c>
      <c r="Z501" s="44">
        <f t="shared" si="289"/>
        <v>434.18</v>
      </c>
      <c r="AA501" s="44">
        <f t="shared" si="289"/>
        <v>434.18</v>
      </c>
    </row>
    <row r="502" spans="1:27" ht="12.75" hidden="1" customHeight="1" outlineLevel="1" x14ac:dyDescent="0.2">
      <c r="A502" s="99" t="s">
        <v>1516</v>
      </c>
      <c r="B502" s="63" t="s">
        <v>83</v>
      </c>
      <c r="C502" s="43" t="s">
        <v>79</v>
      </c>
      <c r="D502" s="44">
        <v>3.92</v>
      </c>
      <c r="E502" s="44">
        <v>3.92</v>
      </c>
      <c r="F502" s="44">
        <v>3.92</v>
      </c>
      <c r="G502" s="44">
        <v>3.92</v>
      </c>
      <c r="H502" s="44">
        <v>3.92</v>
      </c>
      <c r="I502" s="44">
        <v>3.92</v>
      </c>
      <c r="J502" s="44">
        <v>3.92</v>
      </c>
      <c r="K502" s="44">
        <v>3.92</v>
      </c>
      <c r="L502" s="44">
        <v>3.92</v>
      </c>
      <c r="M502" s="44">
        <v>3.92</v>
      </c>
      <c r="N502" s="44">
        <v>3.92</v>
      </c>
      <c r="O502" s="44">
        <v>3.92</v>
      </c>
      <c r="P502" s="44">
        <v>3.92</v>
      </c>
      <c r="Q502" s="44">
        <v>3.92</v>
      </c>
      <c r="R502" s="44">
        <v>3.92</v>
      </c>
      <c r="S502" s="44">
        <v>3.92</v>
      </c>
      <c r="T502" s="44">
        <v>3.92</v>
      </c>
      <c r="U502" s="44">
        <v>3.92</v>
      </c>
      <c r="V502" s="44">
        <v>3.92</v>
      </c>
      <c r="W502" s="44">
        <v>3.92</v>
      </c>
      <c r="X502" s="44">
        <v>3.92</v>
      </c>
      <c r="Y502" s="44">
        <v>3.92</v>
      </c>
      <c r="Z502" s="44">
        <v>3.92</v>
      </c>
      <c r="AA502" s="44">
        <v>3.92</v>
      </c>
    </row>
    <row r="503" spans="1:27" ht="12.75" hidden="1" customHeight="1" outlineLevel="1" x14ac:dyDescent="0.2">
      <c r="A503" s="99" t="s">
        <v>1517</v>
      </c>
      <c r="B503" s="63" t="s">
        <v>81</v>
      </c>
      <c r="C503" s="43" t="s">
        <v>79</v>
      </c>
      <c r="D503" s="44">
        <f>$D$11</f>
        <v>216.36</v>
      </c>
      <c r="E503" s="44">
        <f t="shared" ref="E503:AA503" si="290">$D$11</f>
        <v>216.36</v>
      </c>
      <c r="F503" s="44">
        <f t="shared" si="290"/>
        <v>216.36</v>
      </c>
      <c r="G503" s="44">
        <f t="shared" si="290"/>
        <v>216.36</v>
      </c>
      <c r="H503" s="44">
        <f t="shared" si="290"/>
        <v>216.36</v>
      </c>
      <c r="I503" s="44">
        <f t="shared" si="290"/>
        <v>216.36</v>
      </c>
      <c r="J503" s="44">
        <f t="shared" si="290"/>
        <v>216.36</v>
      </c>
      <c r="K503" s="44">
        <f t="shared" si="290"/>
        <v>216.36</v>
      </c>
      <c r="L503" s="44">
        <f t="shared" si="290"/>
        <v>216.36</v>
      </c>
      <c r="M503" s="44">
        <f t="shared" si="290"/>
        <v>216.36</v>
      </c>
      <c r="N503" s="44">
        <f t="shared" si="290"/>
        <v>216.36</v>
      </c>
      <c r="O503" s="44">
        <f t="shared" si="290"/>
        <v>216.36</v>
      </c>
      <c r="P503" s="44">
        <f t="shared" si="290"/>
        <v>216.36</v>
      </c>
      <c r="Q503" s="44">
        <f t="shared" si="290"/>
        <v>216.36</v>
      </c>
      <c r="R503" s="44">
        <f>$D$11</f>
        <v>216.36</v>
      </c>
      <c r="S503" s="44">
        <f t="shared" si="290"/>
        <v>216.36</v>
      </c>
      <c r="T503" s="44">
        <f t="shared" si="290"/>
        <v>216.36</v>
      </c>
      <c r="U503" s="44">
        <f t="shared" si="290"/>
        <v>216.36</v>
      </c>
      <c r="V503" s="44">
        <f t="shared" si="290"/>
        <v>216.36</v>
      </c>
      <c r="W503" s="44">
        <f t="shared" si="290"/>
        <v>216.36</v>
      </c>
      <c r="X503" s="44">
        <f t="shared" si="290"/>
        <v>216.36</v>
      </c>
      <c r="Y503" s="44">
        <f t="shared" si="290"/>
        <v>216.36</v>
      </c>
      <c r="Z503" s="44">
        <f t="shared" si="290"/>
        <v>216.36</v>
      </c>
      <c r="AA503" s="44">
        <f t="shared" si="290"/>
        <v>216.36</v>
      </c>
    </row>
    <row r="504" spans="1:27" collapsed="1" x14ac:dyDescent="0.2">
      <c r="A504" s="98" t="s">
        <v>1518</v>
      </c>
      <c r="B504" s="28" t="str">
        <f>"05"&amp;"."&amp;$B$663&amp;"."&amp;$B$664</f>
        <v>05.08.2023</v>
      </c>
      <c r="C504" s="90" t="s">
        <v>76</v>
      </c>
      <c r="D504" s="91">
        <f>ROUND(((D505+D506+D508+D507)/1000),5)</f>
        <v>2.0057299999999998</v>
      </c>
      <c r="E504" s="91">
        <f>ROUND(((E505+E506+E508+E507)/1000),5)</f>
        <v>1.7980700000000001</v>
      </c>
      <c r="F504" s="91">
        <f>ROUND(((F505+F506+F508+F507)/1000),5)</f>
        <v>1.6659200000000001</v>
      </c>
      <c r="G504" s="91">
        <f t="shared" ref="G504:AA504" si="291">ROUND(((G505+G506+G508+G507)/1000),5)</f>
        <v>1.59385</v>
      </c>
      <c r="H504" s="91">
        <f t="shared" si="291"/>
        <v>1.5454000000000001</v>
      </c>
      <c r="I504" s="91">
        <f t="shared" si="291"/>
        <v>1.54928</v>
      </c>
      <c r="J504" s="91">
        <f t="shared" si="291"/>
        <v>1.5461</v>
      </c>
      <c r="K504" s="91">
        <f t="shared" si="291"/>
        <v>1.9732000000000001</v>
      </c>
      <c r="L504" s="91">
        <f t="shared" si="291"/>
        <v>2.2766700000000002</v>
      </c>
      <c r="M504" s="91">
        <f t="shared" si="291"/>
        <v>2.4844900000000001</v>
      </c>
      <c r="N504" s="91">
        <f t="shared" si="291"/>
        <v>2.6633900000000001</v>
      </c>
      <c r="O504" s="91">
        <f t="shared" si="291"/>
        <v>2.7148699999999999</v>
      </c>
      <c r="P504" s="91">
        <f t="shared" si="291"/>
        <v>2.6912400000000001</v>
      </c>
      <c r="Q504" s="91">
        <f t="shared" si="291"/>
        <v>2.5688399999999998</v>
      </c>
      <c r="R504" s="91">
        <f t="shared" si="291"/>
        <v>2.4467699999999999</v>
      </c>
      <c r="S504" s="91">
        <f t="shared" si="291"/>
        <v>2.72363</v>
      </c>
      <c r="T504" s="91">
        <f t="shared" si="291"/>
        <v>2.6948500000000002</v>
      </c>
      <c r="U504" s="91">
        <f t="shared" si="291"/>
        <v>2.4563700000000002</v>
      </c>
      <c r="V504" s="91">
        <f t="shared" si="291"/>
        <v>2.58162</v>
      </c>
      <c r="W504" s="91">
        <f t="shared" si="291"/>
        <v>2.5632299999999999</v>
      </c>
      <c r="X504" s="91">
        <f t="shared" si="291"/>
        <v>2.52285</v>
      </c>
      <c r="Y504" s="91">
        <f t="shared" si="291"/>
        <v>2.5518900000000002</v>
      </c>
      <c r="Z504" s="91">
        <f t="shared" si="291"/>
        <v>2.4184199999999998</v>
      </c>
      <c r="AA504" s="91">
        <f t="shared" si="291"/>
        <v>2.1816399999999998</v>
      </c>
    </row>
    <row r="505" spans="1:27" ht="12.75" hidden="1" customHeight="1" outlineLevel="1" x14ac:dyDescent="0.2">
      <c r="A505" s="99" t="s">
        <v>1519</v>
      </c>
      <c r="B505" s="63" t="s">
        <v>238</v>
      </c>
      <c r="C505" s="43" t="s">
        <v>79</v>
      </c>
      <c r="D505" s="44">
        <v>1351.27</v>
      </c>
      <c r="E505" s="44">
        <v>1143.6099999999999</v>
      </c>
      <c r="F505" s="44">
        <v>1011.46</v>
      </c>
      <c r="G505" s="44">
        <v>939.39</v>
      </c>
      <c r="H505" s="44">
        <v>890.94</v>
      </c>
      <c r="I505" s="44">
        <v>894.82</v>
      </c>
      <c r="J505" s="44">
        <v>891.64</v>
      </c>
      <c r="K505" s="44">
        <v>1318.74</v>
      </c>
      <c r="L505" s="44">
        <v>1622.21</v>
      </c>
      <c r="M505" s="44">
        <v>1830.03</v>
      </c>
      <c r="N505" s="44">
        <v>2008.93</v>
      </c>
      <c r="O505" s="44">
        <v>2060.41</v>
      </c>
      <c r="P505" s="44">
        <v>2036.78</v>
      </c>
      <c r="Q505" s="44">
        <v>1914.38</v>
      </c>
      <c r="R505" s="44">
        <v>1792.31</v>
      </c>
      <c r="S505" s="44">
        <v>2069.17</v>
      </c>
      <c r="T505" s="44">
        <v>2040.39</v>
      </c>
      <c r="U505" s="44">
        <v>1801.91</v>
      </c>
      <c r="V505" s="44">
        <v>1927.16</v>
      </c>
      <c r="W505" s="44">
        <v>1908.77</v>
      </c>
      <c r="X505" s="44">
        <v>1868.39</v>
      </c>
      <c r="Y505" s="44">
        <v>1897.43</v>
      </c>
      <c r="Z505" s="44">
        <v>1763.96</v>
      </c>
      <c r="AA505" s="44">
        <v>1527.18</v>
      </c>
    </row>
    <row r="506" spans="1:27" ht="12.75" hidden="1" customHeight="1" outlineLevel="1" x14ac:dyDescent="0.2">
      <c r="A506" s="99" t="s">
        <v>1520</v>
      </c>
      <c r="B506" s="63" t="s">
        <v>90</v>
      </c>
      <c r="C506" s="43" t="s">
        <v>79</v>
      </c>
      <c r="D506" s="44">
        <f>$D$486</f>
        <v>434.18</v>
      </c>
      <c r="E506" s="44">
        <f t="shared" ref="E506:AA506" si="292">$D$486</f>
        <v>434.18</v>
      </c>
      <c r="F506" s="44">
        <f t="shared" si="292"/>
        <v>434.18</v>
      </c>
      <c r="G506" s="44">
        <f t="shared" si="292"/>
        <v>434.18</v>
      </c>
      <c r="H506" s="44">
        <f t="shared" si="292"/>
        <v>434.18</v>
      </c>
      <c r="I506" s="44">
        <f t="shared" si="292"/>
        <v>434.18</v>
      </c>
      <c r="J506" s="44">
        <f t="shared" si="292"/>
        <v>434.18</v>
      </c>
      <c r="K506" s="44">
        <f t="shared" si="292"/>
        <v>434.18</v>
      </c>
      <c r="L506" s="44">
        <f t="shared" si="292"/>
        <v>434.18</v>
      </c>
      <c r="M506" s="44">
        <f t="shared" si="292"/>
        <v>434.18</v>
      </c>
      <c r="N506" s="44">
        <f t="shared" si="292"/>
        <v>434.18</v>
      </c>
      <c r="O506" s="44">
        <f t="shared" si="292"/>
        <v>434.18</v>
      </c>
      <c r="P506" s="44">
        <f t="shared" si="292"/>
        <v>434.18</v>
      </c>
      <c r="Q506" s="44">
        <f t="shared" si="292"/>
        <v>434.18</v>
      </c>
      <c r="R506" s="44">
        <f t="shared" si="292"/>
        <v>434.18</v>
      </c>
      <c r="S506" s="44">
        <f t="shared" si="292"/>
        <v>434.18</v>
      </c>
      <c r="T506" s="44">
        <f t="shared" si="292"/>
        <v>434.18</v>
      </c>
      <c r="U506" s="44">
        <f t="shared" si="292"/>
        <v>434.18</v>
      </c>
      <c r="V506" s="44">
        <f t="shared" si="292"/>
        <v>434.18</v>
      </c>
      <c r="W506" s="44">
        <f t="shared" si="292"/>
        <v>434.18</v>
      </c>
      <c r="X506" s="44">
        <f t="shared" si="292"/>
        <v>434.18</v>
      </c>
      <c r="Y506" s="44">
        <f t="shared" si="292"/>
        <v>434.18</v>
      </c>
      <c r="Z506" s="44">
        <f t="shared" si="292"/>
        <v>434.18</v>
      </c>
      <c r="AA506" s="44">
        <f t="shared" si="292"/>
        <v>434.18</v>
      </c>
    </row>
    <row r="507" spans="1:27" ht="12.75" hidden="1" customHeight="1" outlineLevel="1" x14ac:dyDescent="0.2">
      <c r="A507" s="99" t="s">
        <v>1521</v>
      </c>
      <c r="B507" s="63" t="s">
        <v>83</v>
      </c>
      <c r="C507" s="43" t="s">
        <v>79</v>
      </c>
      <c r="D507" s="44">
        <v>3.92</v>
      </c>
      <c r="E507" s="44">
        <v>3.92</v>
      </c>
      <c r="F507" s="44">
        <v>3.92</v>
      </c>
      <c r="G507" s="44">
        <v>3.92</v>
      </c>
      <c r="H507" s="44">
        <v>3.92</v>
      </c>
      <c r="I507" s="44">
        <v>3.92</v>
      </c>
      <c r="J507" s="44">
        <v>3.92</v>
      </c>
      <c r="K507" s="44">
        <v>3.92</v>
      </c>
      <c r="L507" s="44">
        <v>3.92</v>
      </c>
      <c r="M507" s="44">
        <v>3.92</v>
      </c>
      <c r="N507" s="44">
        <v>3.92</v>
      </c>
      <c r="O507" s="44">
        <v>3.92</v>
      </c>
      <c r="P507" s="44">
        <v>3.92</v>
      </c>
      <c r="Q507" s="44">
        <v>3.92</v>
      </c>
      <c r="R507" s="44">
        <v>3.92</v>
      </c>
      <c r="S507" s="44">
        <v>3.92</v>
      </c>
      <c r="T507" s="44">
        <v>3.92</v>
      </c>
      <c r="U507" s="44">
        <v>3.92</v>
      </c>
      <c r="V507" s="44">
        <v>3.92</v>
      </c>
      <c r="W507" s="44">
        <v>3.92</v>
      </c>
      <c r="X507" s="44">
        <v>3.92</v>
      </c>
      <c r="Y507" s="44">
        <v>3.92</v>
      </c>
      <c r="Z507" s="44">
        <v>3.92</v>
      </c>
      <c r="AA507" s="44">
        <v>3.92</v>
      </c>
    </row>
    <row r="508" spans="1:27" ht="12.75" hidden="1" customHeight="1" outlineLevel="1" x14ac:dyDescent="0.2">
      <c r="A508" s="99" t="s">
        <v>1522</v>
      </c>
      <c r="B508" s="63" t="s">
        <v>81</v>
      </c>
      <c r="C508" s="43" t="s">
        <v>79</v>
      </c>
      <c r="D508" s="44">
        <f>$D$11</f>
        <v>216.36</v>
      </c>
      <c r="E508" s="44">
        <f t="shared" ref="E508:AA508" si="293">$D$11</f>
        <v>216.36</v>
      </c>
      <c r="F508" s="44">
        <f t="shared" si="293"/>
        <v>216.36</v>
      </c>
      <c r="G508" s="44">
        <f t="shared" si="293"/>
        <v>216.36</v>
      </c>
      <c r="H508" s="44">
        <f t="shared" si="293"/>
        <v>216.36</v>
      </c>
      <c r="I508" s="44">
        <f t="shared" si="293"/>
        <v>216.36</v>
      </c>
      <c r="J508" s="44">
        <f t="shared" si="293"/>
        <v>216.36</v>
      </c>
      <c r="K508" s="44">
        <f t="shared" si="293"/>
        <v>216.36</v>
      </c>
      <c r="L508" s="44">
        <f t="shared" si="293"/>
        <v>216.36</v>
      </c>
      <c r="M508" s="44">
        <f t="shared" si="293"/>
        <v>216.36</v>
      </c>
      <c r="N508" s="44">
        <f t="shared" si="293"/>
        <v>216.36</v>
      </c>
      <c r="O508" s="44">
        <f t="shared" si="293"/>
        <v>216.36</v>
      </c>
      <c r="P508" s="44">
        <f t="shared" si="293"/>
        <v>216.36</v>
      </c>
      <c r="Q508" s="44">
        <f t="shared" si="293"/>
        <v>216.36</v>
      </c>
      <c r="R508" s="44">
        <f>$D$11</f>
        <v>216.36</v>
      </c>
      <c r="S508" s="44">
        <f t="shared" si="293"/>
        <v>216.36</v>
      </c>
      <c r="T508" s="44">
        <f t="shared" si="293"/>
        <v>216.36</v>
      </c>
      <c r="U508" s="44">
        <f t="shared" si="293"/>
        <v>216.36</v>
      </c>
      <c r="V508" s="44">
        <f t="shared" si="293"/>
        <v>216.36</v>
      </c>
      <c r="W508" s="44">
        <f t="shared" si="293"/>
        <v>216.36</v>
      </c>
      <c r="X508" s="44">
        <f t="shared" si="293"/>
        <v>216.36</v>
      </c>
      <c r="Y508" s="44">
        <f t="shared" si="293"/>
        <v>216.36</v>
      </c>
      <c r="Z508" s="44">
        <f t="shared" si="293"/>
        <v>216.36</v>
      </c>
      <c r="AA508" s="44">
        <f t="shared" si="293"/>
        <v>216.36</v>
      </c>
    </row>
    <row r="509" spans="1:27" collapsed="1" x14ac:dyDescent="0.2">
      <c r="A509" s="98" t="s">
        <v>1523</v>
      </c>
      <c r="B509" s="28" t="str">
        <f>"06"&amp;"."&amp;$B$663&amp;"."&amp;$B$664</f>
        <v>06.08.2023</v>
      </c>
      <c r="C509" s="90" t="s">
        <v>76</v>
      </c>
      <c r="D509" s="91">
        <f>ROUND(((D510+D511+D513+D512)/1000),5)</f>
        <v>2.0548899999999999</v>
      </c>
      <c r="E509" s="91">
        <f>ROUND(((E510+E511+E513+E512)/1000),5)</f>
        <v>1.75661</v>
      </c>
      <c r="F509" s="91">
        <f>ROUND(((F510+F511+F513+F512)/1000),5)</f>
        <v>1.63317</v>
      </c>
      <c r="G509" s="91">
        <f t="shared" ref="G509:AA509" si="294">ROUND(((G510+G511+G513+G512)/1000),5)</f>
        <v>1.5663100000000001</v>
      </c>
      <c r="H509" s="91">
        <f t="shared" si="294"/>
        <v>1.5098100000000001</v>
      </c>
      <c r="I509" s="91">
        <f t="shared" si="294"/>
        <v>1.48122</v>
      </c>
      <c r="J509" s="91">
        <f t="shared" si="294"/>
        <v>1.4846900000000001</v>
      </c>
      <c r="K509" s="91">
        <f t="shared" si="294"/>
        <v>1.78654</v>
      </c>
      <c r="L509" s="91">
        <f t="shared" si="294"/>
        <v>2.2368000000000001</v>
      </c>
      <c r="M509" s="91">
        <f t="shared" si="294"/>
        <v>2.4841000000000002</v>
      </c>
      <c r="N509" s="91">
        <f t="shared" si="294"/>
        <v>2.6145</v>
      </c>
      <c r="O509" s="91">
        <f t="shared" si="294"/>
        <v>2.6511499999999999</v>
      </c>
      <c r="P509" s="91">
        <f t="shared" si="294"/>
        <v>2.70444</v>
      </c>
      <c r="Q509" s="91">
        <f t="shared" si="294"/>
        <v>2.7164999999999999</v>
      </c>
      <c r="R509" s="91">
        <f t="shared" si="294"/>
        <v>2.7435200000000002</v>
      </c>
      <c r="S509" s="91">
        <f t="shared" si="294"/>
        <v>2.7136300000000002</v>
      </c>
      <c r="T509" s="91">
        <f t="shared" si="294"/>
        <v>2.67109</v>
      </c>
      <c r="U509" s="91">
        <f t="shared" si="294"/>
        <v>2.9819800000000001</v>
      </c>
      <c r="V509" s="91">
        <f t="shared" si="294"/>
        <v>2.9302000000000001</v>
      </c>
      <c r="W509" s="91">
        <f t="shared" si="294"/>
        <v>2.8843999999999999</v>
      </c>
      <c r="X509" s="91">
        <f t="shared" si="294"/>
        <v>2.8869600000000002</v>
      </c>
      <c r="Y509" s="91">
        <f t="shared" si="294"/>
        <v>2.8803800000000002</v>
      </c>
      <c r="Z509" s="91">
        <f t="shared" si="294"/>
        <v>2.46252</v>
      </c>
      <c r="AA509" s="91">
        <f t="shared" si="294"/>
        <v>2.2146400000000002</v>
      </c>
    </row>
    <row r="510" spans="1:27" ht="12.75" hidden="1" customHeight="1" outlineLevel="1" x14ac:dyDescent="0.2">
      <c r="A510" s="99" t="s">
        <v>1524</v>
      </c>
      <c r="B510" s="63" t="s">
        <v>238</v>
      </c>
      <c r="C510" s="43" t="s">
        <v>79</v>
      </c>
      <c r="D510" s="44">
        <v>1400.43</v>
      </c>
      <c r="E510" s="44">
        <v>1102.1500000000001</v>
      </c>
      <c r="F510" s="44">
        <v>978.71</v>
      </c>
      <c r="G510" s="44">
        <v>911.85</v>
      </c>
      <c r="H510" s="44">
        <v>855.35</v>
      </c>
      <c r="I510" s="44">
        <v>826.76</v>
      </c>
      <c r="J510" s="44">
        <v>830.23</v>
      </c>
      <c r="K510" s="44">
        <v>1132.08</v>
      </c>
      <c r="L510" s="44">
        <v>1582.34</v>
      </c>
      <c r="M510" s="44">
        <v>1829.64</v>
      </c>
      <c r="N510" s="44">
        <v>1960.04</v>
      </c>
      <c r="O510" s="44">
        <v>1996.69</v>
      </c>
      <c r="P510" s="44">
        <v>2049.98</v>
      </c>
      <c r="Q510" s="44">
        <v>2062.04</v>
      </c>
      <c r="R510" s="44">
        <v>2089.06</v>
      </c>
      <c r="S510" s="44">
        <v>2059.17</v>
      </c>
      <c r="T510" s="44">
        <v>2016.63</v>
      </c>
      <c r="U510" s="44">
        <v>2327.52</v>
      </c>
      <c r="V510" s="44">
        <v>2275.7399999999998</v>
      </c>
      <c r="W510" s="44">
        <v>2229.94</v>
      </c>
      <c r="X510" s="44">
        <v>2232.5</v>
      </c>
      <c r="Y510" s="44">
        <v>2225.92</v>
      </c>
      <c r="Z510" s="44">
        <v>1808.06</v>
      </c>
      <c r="AA510" s="44">
        <v>1560.18</v>
      </c>
    </row>
    <row r="511" spans="1:27" ht="12.75" hidden="1" customHeight="1" outlineLevel="1" x14ac:dyDescent="0.2">
      <c r="A511" s="99" t="s">
        <v>1525</v>
      </c>
      <c r="B511" s="63" t="s">
        <v>90</v>
      </c>
      <c r="C511" s="43" t="s">
        <v>79</v>
      </c>
      <c r="D511" s="44">
        <f>$D$486</f>
        <v>434.18</v>
      </c>
      <c r="E511" s="44">
        <f t="shared" ref="E511:AA511" si="295">$D$486</f>
        <v>434.18</v>
      </c>
      <c r="F511" s="44">
        <f t="shared" si="295"/>
        <v>434.18</v>
      </c>
      <c r="G511" s="44">
        <f t="shared" si="295"/>
        <v>434.18</v>
      </c>
      <c r="H511" s="44">
        <f t="shared" si="295"/>
        <v>434.18</v>
      </c>
      <c r="I511" s="44">
        <f t="shared" si="295"/>
        <v>434.18</v>
      </c>
      <c r="J511" s="44">
        <f t="shared" si="295"/>
        <v>434.18</v>
      </c>
      <c r="K511" s="44">
        <f t="shared" si="295"/>
        <v>434.18</v>
      </c>
      <c r="L511" s="44">
        <f t="shared" si="295"/>
        <v>434.18</v>
      </c>
      <c r="M511" s="44">
        <f t="shared" si="295"/>
        <v>434.18</v>
      </c>
      <c r="N511" s="44">
        <f t="shared" si="295"/>
        <v>434.18</v>
      </c>
      <c r="O511" s="44">
        <f t="shared" si="295"/>
        <v>434.18</v>
      </c>
      <c r="P511" s="44">
        <f t="shared" si="295"/>
        <v>434.18</v>
      </c>
      <c r="Q511" s="44">
        <f t="shared" si="295"/>
        <v>434.18</v>
      </c>
      <c r="R511" s="44">
        <f t="shared" si="295"/>
        <v>434.18</v>
      </c>
      <c r="S511" s="44">
        <f t="shared" si="295"/>
        <v>434.18</v>
      </c>
      <c r="T511" s="44">
        <f t="shared" si="295"/>
        <v>434.18</v>
      </c>
      <c r="U511" s="44">
        <f t="shared" si="295"/>
        <v>434.18</v>
      </c>
      <c r="V511" s="44">
        <f t="shared" si="295"/>
        <v>434.18</v>
      </c>
      <c r="W511" s="44">
        <f t="shared" si="295"/>
        <v>434.18</v>
      </c>
      <c r="X511" s="44">
        <f t="shared" si="295"/>
        <v>434.18</v>
      </c>
      <c r="Y511" s="44">
        <f t="shared" si="295"/>
        <v>434.18</v>
      </c>
      <c r="Z511" s="44">
        <f t="shared" si="295"/>
        <v>434.18</v>
      </c>
      <c r="AA511" s="44">
        <f t="shared" si="295"/>
        <v>434.18</v>
      </c>
    </row>
    <row r="512" spans="1:27" ht="12.75" hidden="1" customHeight="1" outlineLevel="1" x14ac:dyDescent="0.2">
      <c r="A512" s="99" t="s">
        <v>1526</v>
      </c>
      <c r="B512" s="63" t="s">
        <v>83</v>
      </c>
      <c r="C512" s="43" t="s">
        <v>79</v>
      </c>
      <c r="D512" s="44">
        <v>3.92</v>
      </c>
      <c r="E512" s="44">
        <v>3.92</v>
      </c>
      <c r="F512" s="44">
        <v>3.92</v>
      </c>
      <c r="G512" s="44">
        <v>3.92</v>
      </c>
      <c r="H512" s="44">
        <v>3.92</v>
      </c>
      <c r="I512" s="44">
        <v>3.92</v>
      </c>
      <c r="J512" s="44">
        <v>3.92</v>
      </c>
      <c r="K512" s="44">
        <v>3.92</v>
      </c>
      <c r="L512" s="44">
        <v>3.92</v>
      </c>
      <c r="M512" s="44">
        <v>3.92</v>
      </c>
      <c r="N512" s="44">
        <v>3.92</v>
      </c>
      <c r="O512" s="44">
        <v>3.92</v>
      </c>
      <c r="P512" s="44">
        <v>3.92</v>
      </c>
      <c r="Q512" s="44">
        <v>3.92</v>
      </c>
      <c r="R512" s="44">
        <v>3.92</v>
      </c>
      <c r="S512" s="44">
        <v>3.92</v>
      </c>
      <c r="T512" s="44">
        <v>3.92</v>
      </c>
      <c r="U512" s="44">
        <v>3.92</v>
      </c>
      <c r="V512" s="44">
        <v>3.92</v>
      </c>
      <c r="W512" s="44">
        <v>3.92</v>
      </c>
      <c r="X512" s="44">
        <v>3.92</v>
      </c>
      <c r="Y512" s="44">
        <v>3.92</v>
      </c>
      <c r="Z512" s="44">
        <v>3.92</v>
      </c>
      <c r="AA512" s="44">
        <v>3.92</v>
      </c>
    </row>
    <row r="513" spans="1:27" ht="12.75" hidden="1" customHeight="1" outlineLevel="1" x14ac:dyDescent="0.2">
      <c r="A513" s="99" t="s">
        <v>1527</v>
      </c>
      <c r="B513" s="63" t="s">
        <v>81</v>
      </c>
      <c r="C513" s="43" t="s">
        <v>79</v>
      </c>
      <c r="D513" s="44">
        <f>$D$11</f>
        <v>216.36</v>
      </c>
      <c r="E513" s="44">
        <f t="shared" ref="E513:AA513" si="296">$D$11</f>
        <v>216.36</v>
      </c>
      <c r="F513" s="44">
        <f t="shared" si="296"/>
        <v>216.36</v>
      </c>
      <c r="G513" s="44">
        <f t="shared" si="296"/>
        <v>216.36</v>
      </c>
      <c r="H513" s="44">
        <f t="shared" si="296"/>
        <v>216.36</v>
      </c>
      <c r="I513" s="44">
        <f t="shared" si="296"/>
        <v>216.36</v>
      </c>
      <c r="J513" s="44">
        <f t="shared" si="296"/>
        <v>216.36</v>
      </c>
      <c r="K513" s="44">
        <f t="shared" si="296"/>
        <v>216.36</v>
      </c>
      <c r="L513" s="44">
        <f t="shared" si="296"/>
        <v>216.36</v>
      </c>
      <c r="M513" s="44">
        <f t="shared" si="296"/>
        <v>216.36</v>
      </c>
      <c r="N513" s="44">
        <f t="shared" si="296"/>
        <v>216.36</v>
      </c>
      <c r="O513" s="44">
        <f t="shared" si="296"/>
        <v>216.36</v>
      </c>
      <c r="P513" s="44">
        <f t="shared" si="296"/>
        <v>216.36</v>
      </c>
      <c r="Q513" s="44">
        <f t="shared" si="296"/>
        <v>216.36</v>
      </c>
      <c r="R513" s="44">
        <f>$D$11</f>
        <v>216.36</v>
      </c>
      <c r="S513" s="44">
        <f t="shared" si="296"/>
        <v>216.36</v>
      </c>
      <c r="T513" s="44">
        <f t="shared" si="296"/>
        <v>216.36</v>
      </c>
      <c r="U513" s="44">
        <f t="shared" si="296"/>
        <v>216.36</v>
      </c>
      <c r="V513" s="44">
        <f t="shared" si="296"/>
        <v>216.36</v>
      </c>
      <c r="W513" s="44">
        <f t="shared" si="296"/>
        <v>216.36</v>
      </c>
      <c r="X513" s="44">
        <f t="shared" si="296"/>
        <v>216.36</v>
      </c>
      <c r="Y513" s="44">
        <f t="shared" si="296"/>
        <v>216.36</v>
      </c>
      <c r="Z513" s="44">
        <f t="shared" si="296"/>
        <v>216.36</v>
      </c>
      <c r="AA513" s="44">
        <f t="shared" si="296"/>
        <v>216.36</v>
      </c>
    </row>
    <row r="514" spans="1:27" collapsed="1" x14ac:dyDescent="0.2">
      <c r="A514" s="98" t="s">
        <v>1528</v>
      </c>
      <c r="B514" s="28" t="str">
        <f>"07"&amp;"."&amp;$B$663&amp;"."&amp;$B$664</f>
        <v>07.08.2023</v>
      </c>
      <c r="C514" s="90" t="s">
        <v>76</v>
      </c>
      <c r="D514" s="91">
        <f>ROUND(((D515+D516+D518+D517)/1000),5)</f>
        <v>1.97736</v>
      </c>
      <c r="E514" s="91">
        <f>ROUND(((E515+E516+E518+E517)/1000),5)</f>
        <v>1.70804</v>
      </c>
      <c r="F514" s="91">
        <f>ROUND(((F515+F516+F518+F517)/1000),5)</f>
        <v>1.5981099999999999</v>
      </c>
      <c r="G514" s="91">
        <f t="shared" ref="G514:AA514" si="297">ROUND(((G515+G516+G518+G517)/1000),5)</f>
        <v>1.5505199999999999</v>
      </c>
      <c r="H514" s="91">
        <f t="shared" si="297"/>
        <v>1.51461</v>
      </c>
      <c r="I514" s="91">
        <f t="shared" si="297"/>
        <v>1.5779399999999999</v>
      </c>
      <c r="J514" s="91">
        <f t="shared" si="297"/>
        <v>1.8413600000000001</v>
      </c>
      <c r="K514" s="91">
        <f t="shared" si="297"/>
        <v>2.2012100000000001</v>
      </c>
      <c r="L514" s="91">
        <f t="shared" si="297"/>
        <v>2.56176</v>
      </c>
      <c r="M514" s="91">
        <f t="shared" si="297"/>
        <v>2.6284399999999999</v>
      </c>
      <c r="N514" s="91">
        <f t="shared" si="297"/>
        <v>2.8447200000000001</v>
      </c>
      <c r="O514" s="91">
        <f t="shared" si="297"/>
        <v>2.8391000000000002</v>
      </c>
      <c r="P514" s="91">
        <f t="shared" si="297"/>
        <v>2.8315299999999999</v>
      </c>
      <c r="Q514" s="91">
        <f t="shared" si="297"/>
        <v>2.7017099999999998</v>
      </c>
      <c r="R514" s="91">
        <f t="shared" si="297"/>
        <v>2.7555200000000002</v>
      </c>
      <c r="S514" s="91">
        <f t="shared" si="297"/>
        <v>2.6815699999999998</v>
      </c>
      <c r="T514" s="91">
        <f t="shared" si="297"/>
        <v>2.9022800000000002</v>
      </c>
      <c r="U514" s="91">
        <f t="shared" si="297"/>
        <v>2.6411899999999999</v>
      </c>
      <c r="V514" s="91">
        <f t="shared" si="297"/>
        <v>2.6043099999999999</v>
      </c>
      <c r="W514" s="91">
        <f t="shared" si="297"/>
        <v>2.5824400000000001</v>
      </c>
      <c r="X514" s="91">
        <f t="shared" si="297"/>
        <v>2.5855000000000001</v>
      </c>
      <c r="Y514" s="91">
        <f t="shared" si="297"/>
        <v>2.5724499999999999</v>
      </c>
      <c r="Z514" s="91">
        <f t="shared" si="297"/>
        <v>2.6130599999999999</v>
      </c>
      <c r="AA514" s="91">
        <f t="shared" si="297"/>
        <v>2.2125699999999999</v>
      </c>
    </row>
    <row r="515" spans="1:27" ht="12.75" hidden="1" customHeight="1" outlineLevel="1" x14ac:dyDescent="0.2">
      <c r="A515" s="99" t="s">
        <v>1529</v>
      </c>
      <c r="B515" s="63" t="s">
        <v>238</v>
      </c>
      <c r="C515" s="43" t="s">
        <v>79</v>
      </c>
      <c r="D515" s="44">
        <v>1322.9</v>
      </c>
      <c r="E515" s="44">
        <v>1053.58</v>
      </c>
      <c r="F515" s="44">
        <v>943.65</v>
      </c>
      <c r="G515" s="44">
        <v>896.06</v>
      </c>
      <c r="H515" s="44">
        <v>860.15</v>
      </c>
      <c r="I515" s="44">
        <v>923.48</v>
      </c>
      <c r="J515" s="44">
        <v>1186.9000000000001</v>
      </c>
      <c r="K515" s="44">
        <v>1546.75</v>
      </c>
      <c r="L515" s="44">
        <v>1907.3</v>
      </c>
      <c r="M515" s="44">
        <v>1973.98</v>
      </c>
      <c r="N515" s="44">
        <v>2190.2600000000002</v>
      </c>
      <c r="O515" s="44">
        <v>2184.64</v>
      </c>
      <c r="P515" s="44">
        <v>2177.0700000000002</v>
      </c>
      <c r="Q515" s="44">
        <v>2047.25</v>
      </c>
      <c r="R515" s="44">
        <v>2101.06</v>
      </c>
      <c r="S515" s="44">
        <v>2027.11</v>
      </c>
      <c r="T515" s="44">
        <v>2247.8200000000002</v>
      </c>
      <c r="U515" s="44">
        <v>1986.73</v>
      </c>
      <c r="V515" s="44">
        <v>1949.85</v>
      </c>
      <c r="W515" s="44">
        <v>1927.98</v>
      </c>
      <c r="X515" s="44">
        <v>1931.04</v>
      </c>
      <c r="Y515" s="44">
        <v>1917.99</v>
      </c>
      <c r="Z515" s="44">
        <v>1958.6</v>
      </c>
      <c r="AA515" s="44">
        <v>1558.11</v>
      </c>
    </row>
    <row r="516" spans="1:27" ht="12.75" hidden="1" customHeight="1" outlineLevel="1" x14ac:dyDescent="0.2">
      <c r="A516" s="99" t="s">
        <v>1530</v>
      </c>
      <c r="B516" s="63" t="s">
        <v>90</v>
      </c>
      <c r="C516" s="43" t="s">
        <v>79</v>
      </c>
      <c r="D516" s="44">
        <f>$D$486</f>
        <v>434.18</v>
      </c>
      <c r="E516" s="44">
        <f t="shared" ref="E516:AA516" si="298">$D$486</f>
        <v>434.18</v>
      </c>
      <c r="F516" s="44">
        <f t="shared" si="298"/>
        <v>434.18</v>
      </c>
      <c r="G516" s="44">
        <f t="shared" si="298"/>
        <v>434.18</v>
      </c>
      <c r="H516" s="44">
        <f t="shared" si="298"/>
        <v>434.18</v>
      </c>
      <c r="I516" s="44">
        <f t="shared" si="298"/>
        <v>434.18</v>
      </c>
      <c r="J516" s="44">
        <f t="shared" si="298"/>
        <v>434.18</v>
      </c>
      <c r="K516" s="44">
        <f t="shared" si="298"/>
        <v>434.18</v>
      </c>
      <c r="L516" s="44">
        <f t="shared" si="298"/>
        <v>434.18</v>
      </c>
      <c r="M516" s="44">
        <f t="shared" si="298"/>
        <v>434.18</v>
      </c>
      <c r="N516" s="44">
        <f t="shared" si="298"/>
        <v>434.18</v>
      </c>
      <c r="O516" s="44">
        <f t="shared" si="298"/>
        <v>434.18</v>
      </c>
      <c r="P516" s="44">
        <f t="shared" si="298"/>
        <v>434.18</v>
      </c>
      <c r="Q516" s="44">
        <f t="shared" si="298"/>
        <v>434.18</v>
      </c>
      <c r="R516" s="44">
        <f t="shared" si="298"/>
        <v>434.18</v>
      </c>
      <c r="S516" s="44">
        <f t="shared" si="298"/>
        <v>434.18</v>
      </c>
      <c r="T516" s="44">
        <f t="shared" si="298"/>
        <v>434.18</v>
      </c>
      <c r="U516" s="44">
        <f t="shared" si="298"/>
        <v>434.18</v>
      </c>
      <c r="V516" s="44">
        <f t="shared" si="298"/>
        <v>434.18</v>
      </c>
      <c r="W516" s="44">
        <f t="shared" si="298"/>
        <v>434.18</v>
      </c>
      <c r="X516" s="44">
        <f t="shared" si="298"/>
        <v>434.18</v>
      </c>
      <c r="Y516" s="44">
        <f t="shared" si="298"/>
        <v>434.18</v>
      </c>
      <c r="Z516" s="44">
        <f t="shared" si="298"/>
        <v>434.18</v>
      </c>
      <c r="AA516" s="44">
        <f t="shared" si="298"/>
        <v>434.18</v>
      </c>
    </row>
    <row r="517" spans="1:27" ht="12.75" hidden="1" customHeight="1" outlineLevel="1" x14ac:dyDescent="0.2">
      <c r="A517" s="99" t="s">
        <v>1531</v>
      </c>
      <c r="B517" s="63" t="s">
        <v>83</v>
      </c>
      <c r="C517" s="43" t="s">
        <v>79</v>
      </c>
      <c r="D517" s="44">
        <v>3.92</v>
      </c>
      <c r="E517" s="44">
        <v>3.92</v>
      </c>
      <c r="F517" s="44">
        <v>3.92</v>
      </c>
      <c r="G517" s="44">
        <v>3.92</v>
      </c>
      <c r="H517" s="44">
        <v>3.92</v>
      </c>
      <c r="I517" s="44">
        <v>3.92</v>
      </c>
      <c r="J517" s="44">
        <v>3.92</v>
      </c>
      <c r="K517" s="44">
        <v>3.92</v>
      </c>
      <c r="L517" s="44">
        <v>3.92</v>
      </c>
      <c r="M517" s="44">
        <v>3.92</v>
      </c>
      <c r="N517" s="44">
        <v>3.92</v>
      </c>
      <c r="O517" s="44">
        <v>3.92</v>
      </c>
      <c r="P517" s="44">
        <v>3.92</v>
      </c>
      <c r="Q517" s="44">
        <v>3.92</v>
      </c>
      <c r="R517" s="44">
        <v>3.92</v>
      </c>
      <c r="S517" s="44">
        <v>3.92</v>
      </c>
      <c r="T517" s="44">
        <v>3.92</v>
      </c>
      <c r="U517" s="44">
        <v>3.92</v>
      </c>
      <c r="V517" s="44">
        <v>3.92</v>
      </c>
      <c r="W517" s="44">
        <v>3.92</v>
      </c>
      <c r="X517" s="44">
        <v>3.92</v>
      </c>
      <c r="Y517" s="44">
        <v>3.92</v>
      </c>
      <c r="Z517" s="44">
        <v>3.92</v>
      </c>
      <c r="AA517" s="44">
        <v>3.92</v>
      </c>
    </row>
    <row r="518" spans="1:27" ht="12.75" hidden="1" customHeight="1" outlineLevel="1" x14ac:dyDescent="0.2">
      <c r="A518" s="99" t="s">
        <v>1532</v>
      </c>
      <c r="B518" s="63" t="s">
        <v>81</v>
      </c>
      <c r="C518" s="43" t="s">
        <v>79</v>
      </c>
      <c r="D518" s="44">
        <f>$D$11</f>
        <v>216.36</v>
      </c>
      <c r="E518" s="44">
        <f t="shared" ref="E518:AA518" si="299">$D$11</f>
        <v>216.36</v>
      </c>
      <c r="F518" s="44">
        <f t="shared" si="299"/>
        <v>216.36</v>
      </c>
      <c r="G518" s="44">
        <f t="shared" si="299"/>
        <v>216.36</v>
      </c>
      <c r="H518" s="44">
        <f t="shared" si="299"/>
        <v>216.36</v>
      </c>
      <c r="I518" s="44">
        <f t="shared" si="299"/>
        <v>216.36</v>
      </c>
      <c r="J518" s="44">
        <f t="shared" si="299"/>
        <v>216.36</v>
      </c>
      <c r="K518" s="44">
        <f t="shared" si="299"/>
        <v>216.36</v>
      </c>
      <c r="L518" s="44">
        <f t="shared" si="299"/>
        <v>216.36</v>
      </c>
      <c r="M518" s="44">
        <f t="shared" si="299"/>
        <v>216.36</v>
      </c>
      <c r="N518" s="44">
        <f t="shared" si="299"/>
        <v>216.36</v>
      </c>
      <c r="O518" s="44">
        <f t="shared" si="299"/>
        <v>216.36</v>
      </c>
      <c r="P518" s="44">
        <f t="shared" si="299"/>
        <v>216.36</v>
      </c>
      <c r="Q518" s="44">
        <f t="shared" si="299"/>
        <v>216.36</v>
      </c>
      <c r="R518" s="44">
        <f>$D$11</f>
        <v>216.36</v>
      </c>
      <c r="S518" s="44">
        <f t="shared" si="299"/>
        <v>216.36</v>
      </c>
      <c r="T518" s="44">
        <f t="shared" si="299"/>
        <v>216.36</v>
      </c>
      <c r="U518" s="44">
        <f t="shared" si="299"/>
        <v>216.36</v>
      </c>
      <c r="V518" s="44">
        <f t="shared" si="299"/>
        <v>216.36</v>
      </c>
      <c r="W518" s="44">
        <f t="shared" si="299"/>
        <v>216.36</v>
      </c>
      <c r="X518" s="44">
        <f t="shared" si="299"/>
        <v>216.36</v>
      </c>
      <c r="Y518" s="44">
        <f t="shared" si="299"/>
        <v>216.36</v>
      </c>
      <c r="Z518" s="44">
        <f t="shared" si="299"/>
        <v>216.36</v>
      </c>
      <c r="AA518" s="44">
        <f t="shared" si="299"/>
        <v>216.36</v>
      </c>
    </row>
    <row r="519" spans="1:27" collapsed="1" x14ac:dyDescent="0.2">
      <c r="A519" s="98" t="s">
        <v>1533</v>
      </c>
      <c r="B519" s="28" t="str">
        <f>"08"&amp;"."&amp;$B$663&amp;"."&amp;$B$664</f>
        <v>08.08.2023</v>
      </c>
      <c r="C519" s="90" t="s">
        <v>76</v>
      </c>
      <c r="D519" s="91">
        <f>ROUND(((D520+D521+D523+D522)/1000),5)</f>
        <v>1.89395</v>
      </c>
      <c r="E519" s="91">
        <f>ROUND(((E520+E521+E523+E522)/1000),5)</f>
        <v>1.70306</v>
      </c>
      <c r="F519" s="91">
        <f>ROUND(((F520+F521+F523+F522)/1000),5)</f>
        <v>1.57931</v>
      </c>
      <c r="G519" s="91">
        <f t="shared" ref="G519:AA519" si="300">ROUND(((G520+G521+G523+G522)/1000),5)</f>
        <v>1.53427</v>
      </c>
      <c r="H519" s="91">
        <f t="shared" si="300"/>
        <v>1.4999899999999999</v>
      </c>
      <c r="I519" s="91">
        <f t="shared" si="300"/>
        <v>1.5666</v>
      </c>
      <c r="J519" s="91">
        <f t="shared" si="300"/>
        <v>1.80752</v>
      </c>
      <c r="K519" s="91">
        <f t="shared" si="300"/>
        <v>2.1882100000000002</v>
      </c>
      <c r="L519" s="91">
        <f t="shared" si="300"/>
        <v>2.4621499999999998</v>
      </c>
      <c r="M519" s="91">
        <f t="shared" si="300"/>
        <v>2.62256</v>
      </c>
      <c r="N519" s="91">
        <f t="shared" si="300"/>
        <v>2.7550599999999998</v>
      </c>
      <c r="O519" s="91">
        <f t="shared" si="300"/>
        <v>2.8104200000000001</v>
      </c>
      <c r="P519" s="91">
        <f t="shared" si="300"/>
        <v>2.8117899999999998</v>
      </c>
      <c r="Q519" s="91">
        <f t="shared" si="300"/>
        <v>2.8415699999999999</v>
      </c>
      <c r="R519" s="91">
        <f t="shared" si="300"/>
        <v>2.8770799999999999</v>
      </c>
      <c r="S519" s="91">
        <f t="shared" si="300"/>
        <v>2.68445</v>
      </c>
      <c r="T519" s="91">
        <f t="shared" si="300"/>
        <v>2.7557800000000001</v>
      </c>
      <c r="U519" s="91">
        <f t="shared" si="300"/>
        <v>2.7088800000000002</v>
      </c>
      <c r="V519" s="91">
        <f t="shared" si="300"/>
        <v>2.67022</v>
      </c>
      <c r="W519" s="91">
        <f t="shared" si="300"/>
        <v>2.6029200000000001</v>
      </c>
      <c r="X519" s="91">
        <f t="shared" si="300"/>
        <v>2.5795499999999998</v>
      </c>
      <c r="Y519" s="91">
        <f t="shared" si="300"/>
        <v>2.5376400000000001</v>
      </c>
      <c r="Z519" s="91">
        <f t="shared" si="300"/>
        <v>2.43919</v>
      </c>
      <c r="AA519" s="91">
        <f t="shared" si="300"/>
        <v>2.19055</v>
      </c>
    </row>
    <row r="520" spans="1:27" ht="12.75" hidden="1" customHeight="1" outlineLevel="1" x14ac:dyDescent="0.2">
      <c r="A520" s="99" t="s">
        <v>1534</v>
      </c>
      <c r="B520" s="63" t="s">
        <v>238</v>
      </c>
      <c r="C520" s="43" t="s">
        <v>79</v>
      </c>
      <c r="D520" s="44">
        <v>1239.49</v>
      </c>
      <c r="E520" s="44">
        <v>1048.5999999999999</v>
      </c>
      <c r="F520" s="44">
        <v>924.85</v>
      </c>
      <c r="G520" s="44">
        <v>879.81</v>
      </c>
      <c r="H520" s="44">
        <v>845.53</v>
      </c>
      <c r="I520" s="44">
        <v>912.14</v>
      </c>
      <c r="J520" s="44">
        <v>1153.06</v>
      </c>
      <c r="K520" s="44">
        <v>1533.75</v>
      </c>
      <c r="L520" s="44">
        <v>1807.69</v>
      </c>
      <c r="M520" s="44">
        <v>1968.1</v>
      </c>
      <c r="N520" s="44">
        <v>2100.6</v>
      </c>
      <c r="O520" s="44">
        <v>2155.96</v>
      </c>
      <c r="P520" s="44">
        <v>2157.33</v>
      </c>
      <c r="Q520" s="44">
        <v>2187.11</v>
      </c>
      <c r="R520" s="44">
        <v>2222.62</v>
      </c>
      <c r="S520" s="44">
        <v>2029.99</v>
      </c>
      <c r="T520" s="44">
        <v>2101.3200000000002</v>
      </c>
      <c r="U520" s="44">
        <v>2054.42</v>
      </c>
      <c r="V520" s="44">
        <v>2015.76</v>
      </c>
      <c r="W520" s="44">
        <v>1948.46</v>
      </c>
      <c r="X520" s="44">
        <v>1925.09</v>
      </c>
      <c r="Y520" s="44">
        <v>1883.18</v>
      </c>
      <c r="Z520" s="44">
        <v>1784.73</v>
      </c>
      <c r="AA520" s="44">
        <v>1536.09</v>
      </c>
    </row>
    <row r="521" spans="1:27" ht="12.75" hidden="1" customHeight="1" outlineLevel="1" x14ac:dyDescent="0.2">
      <c r="A521" s="99" t="s">
        <v>1535</v>
      </c>
      <c r="B521" s="63" t="s">
        <v>90</v>
      </c>
      <c r="C521" s="43" t="s">
        <v>79</v>
      </c>
      <c r="D521" s="44">
        <f>$D$486</f>
        <v>434.18</v>
      </c>
      <c r="E521" s="44">
        <f t="shared" ref="E521:AA521" si="301">$D$486</f>
        <v>434.18</v>
      </c>
      <c r="F521" s="44">
        <f t="shared" si="301"/>
        <v>434.18</v>
      </c>
      <c r="G521" s="44">
        <f t="shared" si="301"/>
        <v>434.18</v>
      </c>
      <c r="H521" s="44">
        <f t="shared" si="301"/>
        <v>434.18</v>
      </c>
      <c r="I521" s="44">
        <f t="shared" si="301"/>
        <v>434.18</v>
      </c>
      <c r="J521" s="44">
        <f t="shared" si="301"/>
        <v>434.18</v>
      </c>
      <c r="K521" s="44">
        <f t="shared" si="301"/>
        <v>434.18</v>
      </c>
      <c r="L521" s="44">
        <f t="shared" si="301"/>
        <v>434.18</v>
      </c>
      <c r="M521" s="44">
        <f t="shared" si="301"/>
        <v>434.18</v>
      </c>
      <c r="N521" s="44">
        <f t="shared" si="301"/>
        <v>434.18</v>
      </c>
      <c r="O521" s="44">
        <f t="shared" si="301"/>
        <v>434.18</v>
      </c>
      <c r="P521" s="44">
        <f t="shared" si="301"/>
        <v>434.18</v>
      </c>
      <c r="Q521" s="44">
        <f t="shared" si="301"/>
        <v>434.18</v>
      </c>
      <c r="R521" s="44">
        <f t="shared" si="301"/>
        <v>434.18</v>
      </c>
      <c r="S521" s="44">
        <f t="shared" si="301"/>
        <v>434.18</v>
      </c>
      <c r="T521" s="44">
        <f t="shared" si="301"/>
        <v>434.18</v>
      </c>
      <c r="U521" s="44">
        <f t="shared" si="301"/>
        <v>434.18</v>
      </c>
      <c r="V521" s="44">
        <f t="shared" si="301"/>
        <v>434.18</v>
      </c>
      <c r="W521" s="44">
        <f t="shared" si="301"/>
        <v>434.18</v>
      </c>
      <c r="X521" s="44">
        <f t="shared" si="301"/>
        <v>434.18</v>
      </c>
      <c r="Y521" s="44">
        <f t="shared" si="301"/>
        <v>434.18</v>
      </c>
      <c r="Z521" s="44">
        <f t="shared" si="301"/>
        <v>434.18</v>
      </c>
      <c r="AA521" s="44">
        <f t="shared" si="301"/>
        <v>434.18</v>
      </c>
    </row>
    <row r="522" spans="1:27" ht="12.75" hidden="1" customHeight="1" outlineLevel="1" x14ac:dyDescent="0.2">
      <c r="A522" s="99" t="s">
        <v>1536</v>
      </c>
      <c r="B522" s="63" t="s">
        <v>83</v>
      </c>
      <c r="C522" s="43" t="s">
        <v>79</v>
      </c>
      <c r="D522" s="44">
        <v>3.92</v>
      </c>
      <c r="E522" s="44">
        <v>3.92</v>
      </c>
      <c r="F522" s="44">
        <v>3.92</v>
      </c>
      <c r="G522" s="44">
        <v>3.92</v>
      </c>
      <c r="H522" s="44">
        <v>3.92</v>
      </c>
      <c r="I522" s="44">
        <v>3.92</v>
      </c>
      <c r="J522" s="44">
        <v>3.92</v>
      </c>
      <c r="K522" s="44">
        <v>3.92</v>
      </c>
      <c r="L522" s="44">
        <v>3.92</v>
      </c>
      <c r="M522" s="44">
        <v>3.92</v>
      </c>
      <c r="N522" s="44">
        <v>3.92</v>
      </c>
      <c r="O522" s="44">
        <v>3.92</v>
      </c>
      <c r="P522" s="44">
        <v>3.92</v>
      </c>
      <c r="Q522" s="44">
        <v>3.92</v>
      </c>
      <c r="R522" s="44">
        <v>3.92</v>
      </c>
      <c r="S522" s="44">
        <v>3.92</v>
      </c>
      <c r="T522" s="44">
        <v>3.92</v>
      </c>
      <c r="U522" s="44">
        <v>3.92</v>
      </c>
      <c r="V522" s="44">
        <v>3.92</v>
      </c>
      <c r="W522" s="44">
        <v>3.92</v>
      </c>
      <c r="X522" s="44">
        <v>3.92</v>
      </c>
      <c r="Y522" s="44">
        <v>3.92</v>
      </c>
      <c r="Z522" s="44">
        <v>3.92</v>
      </c>
      <c r="AA522" s="44">
        <v>3.92</v>
      </c>
    </row>
    <row r="523" spans="1:27" ht="12.75" hidden="1" customHeight="1" outlineLevel="1" x14ac:dyDescent="0.2">
      <c r="A523" s="99" t="s">
        <v>1537</v>
      </c>
      <c r="B523" s="63" t="s">
        <v>81</v>
      </c>
      <c r="C523" s="43" t="s">
        <v>79</v>
      </c>
      <c r="D523" s="44">
        <f>$D$11</f>
        <v>216.36</v>
      </c>
      <c r="E523" s="44">
        <f t="shared" ref="E523:AA523" si="302">$D$11</f>
        <v>216.36</v>
      </c>
      <c r="F523" s="44">
        <f t="shared" si="302"/>
        <v>216.36</v>
      </c>
      <c r="G523" s="44">
        <f t="shared" si="302"/>
        <v>216.36</v>
      </c>
      <c r="H523" s="44">
        <f t="shared" si="302"/>
        <v>216.36</v>
      </c>
      <c r="I523" s="44">
        <f t="shared" si="302"/>
        <v>216.36</v>
      </c>
      <c r="J523" s="44">
        <f t="shared" si="302"/>
        <v>216.36</v>
      </c>
      <c r="K523" s="44">
        <f t="shared" si="302"/>
        <v>216.36</v>
      </c>
      <c r="L523" s="44">
        <f t="shared" si="302"/>
        <v>216.36</v>
      </c>
      <c r="M523" s="44">
        <f t="shared" si="302"/>
        <v>216.36</v>
      </c>
      <c r="N523" s="44">
        <f t="shared" si="302"/>
        <v>216.36</v>
      </c>
      <c r="O523" s="44">
        <f t="shared" si="302"/>
        <v>216.36</v>
      </c>
      <c r="P523" s="44">
        <f t="shared" si="302"/>
        <v>216.36</v>
      </c>
      <c r="Q523" s="44">
        <f t="shared" si="302"/>
        <v>216.36</v>
      </c>
      <c r="R523" s="44">
        <f>$D$11</f>
        <v>216.36</v>
      </c>
      <c r="S523" s="44">
        <f t="shared" si="302"/>
        <v>216.36</v>
      </c>
      <c r="T523" s="44">
        <f t="shared" si="302"/>
        <v>216.36</v>
      </c>
      <c r="U523" s="44">
        <f t="shared" si="302"/>
        <v>216.36</v>
      </c>
      <c r="V523" s="44">
        <f t="shared" si="302"/>
        <v>216.36</v>
      </c>
      <c r="W523" s="44">
        <f t="shared" si="302"/>
        <v>216.36</v>
      </c>
      <c r="X523" s="44">
        <f t="shared" si="302"/>
        <v>216.36</v>
      </c>
      <c r="Y523" s="44">
        <f t="shared" si="302"/>
        <v>216.36</v>
      </c>
      <c r="Z523" s="44">
        <f t="shared" si="302"/>
        <v>216.36</v>
      </c>
      <c r="AA523" s="44">
        <f t="shared" si="302"/>
        <v>216.36</v>
      </c>
    </row>
    <row r="524" spans="1:27" collapsed="1" x14ac:dyDescent="0.2">
      <c r="A524" s="98" t="s">
        <v>1538</v>
      </c>
      <c r="B524" s="28" t="str">
        <f>"09"&amp;"."&amp;$B$663&amp;"."&amp;$B$664</f>
        <v>09.08.2023</v>
      </c>
      <c r="C524" s="90" t="s">
        <v>76</v>
      </c>
      <c r="D524" s="91">
        <f>ROUND(((D525+D526+D528+D527)/1000),5)</f>
        <v>1.9193100000000001</v>
      </c>
      <c r="E524" s="91">
        <f>ROUND(((E525+E526+E528+E527)/1000),5)</f>
        <v>1.7251000000000001</v>
      </c>
      <c r="F524" s="91">
        <f>ROUND(((F525+F526+F528+F527)/1000),5)</f>
        <v>1.6008199999999999</v>
      </c>
      <c r="G524" s="91">
        <f t="shared" ref="G524:AA524" si="303">ROUND(((G525+G526+G528+G527)/1000),5)</f>
        <v>1.5471999999999999</v>
      </c>
      <c r="H524" s="91">
        <f t="shared" si="303"/>
        <v>1.52719</v>
      </c>
      <c r="I524" s="91">
        <f t="shared" si="303"/>
        <v>1.5883100000000001</v>
      </c>
      <c r="J524" s="91">
        <f t="shared" si="303"/>
        <v>1.8255399999999999</v>
      </c>
      <c r="K524" s="91">
        <f t="shared" si="303"/>
        <v>2.1341299999999999</v>
      </c>
      <c r="L524" s="91">
        <f t="shared" si="303"/>
        <v>2.4473699999999998</v>
      </c>
      <c r="M524" s="91">
        <f t="shared" si="303"/>
        <v>2.6738200000000001</v>
      </c>
      <c r="N524" s="91">
        <f t="shared" si="303"/>
        <v>2.7310500000000002</v>
      </c>
      <c r="O524" s="91">
        <f t="shared" si="303"/>
        <v>2.7667299999999999</v>
      </c>
      <c r="P524" s="91">
        <f t="shared" si="303"/>
        <v>2.7516500000000002</v>
      </c>
      <c r="Q524" s="91">
        <f t="shared" si="303"/>
        <v>2.7371799999999999</v>
      </c>
      <c r="R524" s="91">
        <f t="shared" si="303"/>
        <v>2.7551700000000001</v>
      </c>
      <c r="S524" s="91">
        <f t="shared" si="303"/>
        <v>2.7970899999999999</v>
      </c>
      <c r="T524" s="91">
        <f t="shared" si="303"/>
        <v>2.8142</v>
      </c>
      <c r="U524" s="91">
        <f t="shared" si="303"/>
        <v>2.7355499999999999</v>
      </c>
      <c r="V524" s="91">
        <f t="shared" si="303"/>
        <v>2.6478000000000002</v>
      </c>
      <c r="W524" s="91">
        <f t="shared" si="303"/>
        <v>2.5670899999999999</v>
      </c>
      <c r="X524" s="91">
        <f t="shared" si="303"/>
        <v>2.5362300000000002</v>
      </c>
      <c r="Y524" s="91">
        <f t="shared" si="303"/>
        <v>2.6307200000000002</v>
      </c>
      <c r="Z524" s="91">
        <f t="shared" si="303"/>
        <v>2.4095800000000001</v>
      </c>
      <c r="AA524" s="91">
        <f t="shared" si="303"/>
        <v>2.1360899999999998</v>
      </c>
    </row>
    <row r="525" spans="1:27" ht="12.75" hidden="1" customHeight="1" outlineLevel="1" x14ac:dyDescent="0.2">
      <c r="A525" s="99" t="s">
        <v>1539</v>
      </c>
      <c r="B525" s="63" t="s">
        <v>238</v>
      </c>
      <c r="C525" s="43" t="s">
        <v>79</v>
      </c>
      <c r="D525" s="44">
        <v>1264.8499999999999</v>
      </c>
      <c r="E525" s="44">
        <v>1070.6400000000001</v>
      </c>
      <c r="F525" s="44">
        <v>946.36</v>
      </c>
      <c r="G525" s="44">
        <v>892.74</v>
      </c>
      <c r="H525" s="44">
        <v>872.73</v>
      </c>
      <c r="I525" s="44">
        <v>933.85</v>
      </c>
      <c r="J525" s="44">
        <v>1171.08</v>
      </c>
      <c r="K525" s="44">
        <v>1479.67</v>
      </c>
      <c r="L525" s="44">
        <v>1792.91</v>
      </c>
      <c r="M525" s="44">
        <v>2019.36</v>
      </c>
      <c r="N525" s="44">
        <v>2076.59</v>
      </c>
      <c r="O525" s="44">
        <v>2112.27</v>
      </c>
      <c r="P525" s="44">
        <v>2097.19</v>
      </c>
      <c r="Q525" s="44">
        <v>2082.7199999999998</v>
      </c>
      <c r="R525" s="44">
        <v>2100.71</v>
      </c>
      <c r="S525" s="44">
        <v>2142.63</v>
      </c>
      <c r="T525" s="44">
        <v>2159.7399999999998</v>
      </c>
      <c r="U525" s="44">
        <v>2081.09</v>
      </c>
      <c r="V525" s="44">
        <v>1993.34</v>
      </c>
      <c r="W525" s="44">
        <v>1912.63</v>
      </c>
      <c r="X525" s="44">
        <v>1881.77</v>
      </c>
      <c r="Y525" s="44">
        <v>1976.26</v>
      </c>
      <c r="Z525" s="44">
        <v>1755.12</v>
      </c>
      <c r="AA525" s="44">
        <v>1481.63</v>
      </c>
    </row>
    <row r="526" spans="1:27" ht="12.75" hidden="1" customHeight="1" outlineLevel="1" x14ac:dyDescent="0.2">
      <c r="A526" s="99" t="s">
        <v>1540</v>
      </c>
      <c r="B526" s="63" t="s">
        <v>90</v>
      </c>
      <c r="C526" s="43" t="s">
        <v>79</v>
      </c>
      <c r="D526" s="44">
        <f>$D$486</f>
        <v>434.18</v>
      </c>
      <c r="E526" s="44">
        <f t="shared" ref="E526:AA526" si="304">$D$486</f>
        <v>434.18</v>
      </c>
      <c r="F526" s="44">
        <f t="shared" si="304"/>
        <v>434.18</v>
      </c>
      <c r="G526" s="44">
        <f t="shared" si="304"/>
        <v>434.18</v>
      </c>
      <c r="H526" s="44">
        <f t="shared" si="304"/>
        <v>434.18</v>
      </c>
      <c r="I526" s="44">
        <f t="shared" si="304"/>
        <v>434.18</v>
      </c>
      <c r="J526" s="44">
        <f t="shared" si="304"/>
        <v>434.18</v>
      </c>
      <c r="K526" s="44">
        <f t="shared" si="304"/>
        <v>434.18</v>
      </c>
      <c r="L526" s="44">
        <f t="shared" si="304"/>
        <v>434.18</v>
      </c>
      <c r="M526" s="44">
        <f t="shared" si="304"/>
        <v>434.18</v>
      </c>
      <c r="N526" s="44">
        <f t="shared" si="304"/>
        <v>434.18</v>
      </c>
      <c r="O526" s="44">
        <f t="shared" si="304"/>
        <v>434.18</v>
      </c>
      <c r="P526" s="44">
        <f t="shared" si="304"/>
        <v>434.18</v>
      </c>
      <c r="Q526" s="44">
        <f t="shared" si="304"/>
        <v>434.18</v>
      </c>
      <c r="R526" s="44">
        <f t="shared" si="304"/>
        <v>434.18</v>
      </c>
      <c r="S526" s="44">
        <f t="shared" si="304"/>
        <v>434.18</v>
      </c>
      <c r="T526" s="44">
        <f t="shared" si="304"/>
        <v>434.18</v>
      </c>
      <c r="U526" s="44">
        <f t="shared" si="304"/>
        <v>434.18</v>
      </c>
      <c r="V526" s="44">
        <f t="shared" si="304"/>
        <v>434.18</v>
      </c>
      <c r="W526" s="44">
        <f t="shared" si="304"/>
        <v>434.18</v>
      </c>
      <c r="X526" s="44">
        <f t="shared" si="304"/>
        <v>434.18</v>
      </c>
      <c r="Y526" s="44">
        <f t="shared" si="304"/>
        <v>434.18</v>
      </c>
      <c r="Z526" s="44">
        <f t="shared" si="304"/>
        <v>434.18</v>
      </c>
      <c r="AA526" s="44">
        <f t="shared" si="304"/>
        <v>434.18</v>
      </c>
    </row>
    <row r="527" spans="1:27" ht="12.75" hidden="1" customHeight="1" outlineLevel="1" x14ac:dyDescent="0.2">
      <c r="A527" s="99" t="s">
        <v>1541</v>
      </c>
      <c r="B527" s="63" t="s">
        <v>83</v>
      </c>
      <c r="C527" s="43" t="s">
        <v>79</v>
      </c>
      <c r="D527" s="44">
        <v>3.92</v>
      </c>
      <c r="E527" s="44">
        <v>3.92</v>
      </c>
      <c r="F527" s="44">
        <v>3.92</v>
      </c>
      <c r="G527" s="44">
        <v>3.92</v>
      </c>
      <c r="H527" s="44">
        <v>3.92</v>
      </c>
      <c r="I527" s="44">
        <v>3.92</v>
      </c>
      <c r="J527" s="44">
        <v>3.92</v>
      </c>
      <c r="K527" s="44">
        <v>3.92</v>
      </c>
      <c r="L527" s="44">
        <v>3.92</v>
      </c>
      <c r="M527" s="44">
        <v>3.92</v>
      </c>
      <c r="N527" s="44">
        <v>3.92</v>
      </c>
      <c r="O527" s="44">
        <v>3.92</v>
      </c>
      <c r="P527" s="44">
        <v>3.92</v>
      </c>
      <c r="Q527" s="44">
        <v>3.92</v>
      </c>
      <c r="R527" s="44">
        <v>3.92</v>
      </c>
      <c r="S527" s="44">
        <v>3.92</v>
      </c>
      <c r="T527" s="44">
        <v>3.92</v>
      </c>
      <c r="U527" s="44">
        <v>3.92</v>
      </c>
      <c r="V527" s="44">
        <v>3.92</v>
      </c>
      <c r="W527" s="44">
        <v>3.92</v>
      </c>
      <c r="X527" s="44">
        <v>3.92</v>
      </c>
      <c r="Y527" s="44">
        <v>3.92</v>
      </c>
      <c r="Z527" s="44">
        <v>3.92</v>
      </c>
      <c r="AA527" s="44">
        <v>3.92</v>
      </c>
    </row>
    <row r="528" spans="1:27" ht="12.75" hidden="1" customHeight="1" outlineLevel="1" x14ac:dyDescent="0.2">
      <c r="A528" s="99" t="s">
        <v>1542</v>
      </c>
      <c r="B528" s="63" t="s">
        <v>81</v>
      </c>
      <c r="C528" s="43" t="s">
        <v>79</v>
      </c>
      <c r="D528" s="44">
        <f>$D$11</f>
        <v>216.36</v>
      </c>
      <c r="E528" s="44">
        <f t="shared" ref="E528:AA528" si="305">$D$11</f>
        <v>216.36</v>
      </c>
      <c r="F528" s="44">
        <f t="shared" si="305"/>
        <v>216.36</v>
      </c>
      <c r="G528" s="44">
        <f t="shared" si="305"/>
        <v>216.36</v>
      </c>
      <c r="H528" s="44">
        <f t="shared" si="305"/>
        <v>216.36</v>
      </c>
      <c r="I528" s="44">
        <f t="shared" si="305"/>
        <v>216.36</v>
      </c>
      <c r="J528" s="44">
        <f t="shared" si="305"/>
        <v>216.36</v>
      </c>
      <c r="K528" s="44">
        <f t="shared" si="305"/>
        <v>216.36</v>
      </c>
      <c r="L528" s="44">
        <f t="shared" si="305"/>
        <v>216.36</v>
      </c>
      <c r="M528" s="44">
        <f t="shared" si="305"/>
        <v>216.36</v>
      </c>
      <c r="N528" s="44">
        <f t="shared" si="305"/>
        <v>216.36</v>
      </c>
      <c r="O528" s="44">
        <f t="shared" si="305"/>
        <v>216.36</v>
      </c>
      <c r="P528" s="44">
        <f t="shared" si="305"/>
        <v>216.36</v>
      </c>
      <c r="Q528" s="44">
        <f t="shared" si="305"/>
        <v>216.36</v>
      </c>
      <c r="R528" s="44">
        <f>$D$11</f>
        <v>216.36</v>
      </c>
      <c r="S528" s="44">
        <f t="shared" si="305"/>
        <v>216.36</v>
      </c>
      <c r="T528" s="44">
        <f t="shared" si="305"/>
        <v>216.36</v>
      </c>
      <c r="U528" s="44">
        <f t="shared" si="305"/>
        <v>216.36</v>
      </c>
      <c r="V528" s="44">
        <f t="shared" si="305"/>
        <v>216.36</v>
      </c>
      <c r="W528" s="44">
        <f t="shared" si="305"/>
        <v>216.36</v>
      </c>
      <c r="X528" s="44">
        <f t="shared" si="305"/>
        <v>216.36</v>
      </c>
      <c r="Y528" s="44">
        <f t="shared" si="305"/>
        <v>216.36</v>
      </c>
      <c r="Z528" s="44">
        <f t="shared" si="305"/>
        <v>216.36</v>
      </c>
      <c r="AA528" s="44">
        <f t="shared" si="305"/>
        <v>216.36</v>
      </c>
    </row>
    <row r="529" spans="1:27" collapsed="1" x14ac:dyDescent="0.2">
      <c r="A529" s="98" t="s">
        <v>1543</v>
      </c>
      <c r="B529" s="28" t="str">
        <f>"10"&amp;"."&amp;$B$663&amp;"."&amp;$B$664</f>
        <v>10.08.2023</v>
      </c>
      <c r="C529" s="90" t="s">
        <v>76</v>
      </c>
      <c r="D529" s="91">
        <f>ROUND(((D530+D531+D533+D532)/1000),5)</f>
        <v>1.96286</v>
      </c>
      <c r="E529" s="91">
        <f>ROUND(((E530+E531+E533+E532)/1000),5)</f>
        <v>1.72387</v>
      </c>
      <c r="F529" s="91">
        <f>ROUND(((F530+F531+F533+F532)/1000),5)</f>
        <v>1.6033599999999999</v>
      </c>
      <c r="G529" s="91">
        <f t="shared" ref="G529:AA529" si="306">ROUND(((G530+G531+G533+G532)/1000),5)</f>
        <v>1.5511600000000001</v>
      </c>
      <c r="H529" s="91">
        <f t="shared" si="306"/>
        <v>1.52199</v>
      </c>
      <c r="I529" s="91">
        <f t="shared" si="306"/>
        <v>1.6173</v>
      </c>
      <c r="J529" s="91">
        <f t="shared" si="306"/>
        <v>1.7845599999999999</v>
      </c>
      <c r="K529" s="91">
        <f t="shared" si="306"/>
        <v>2.1295000000000002</v>
      </c>
      <c r="L529" s="91">
        <f t="shared" si="306"/>
        <v>2.41147</v>
      </c>
      <c r="M529" s="91">
        <f t="shared" si="306"/>
        <v>2.5573199999999998</v>
      </c>
      <c r="N529" s="91">
        <f t="shared" si="306"/>
        <v>2.6647599999999998</v>
      </c>
      <c r="O529" s="91">
        <f t="shared" si="306"/>
        <v>2.66879</v>
      </c>
      <c r="P529" s="91">
        <f t="shared" si="306"/>
        <v>2.6521599999999999</v>
      </c>
      <c r="Q529" s="91">
        <f t="shared" si="306"/>
        <v>2.6749499999999999</v>
      </c>
      <c r="R529" s="91">
        <f t="shared" si="306"/>
        <v>2.72573</v>
      </c>
      <c r="S529" s="91">
        <f t="shared" si="306"/>
        <v>2.7387999999999999</v>
      </c>
      <c r="T529" s="91">
        <f t="shared" si="306"/>
        <v>2.72309</v>
      </c>
      <c r="U529" s="91">
        <f t="shared" si="306"/>
        <v>2.7012499999999999</v>
      </c>
      <c r="V529" s="91">
        <f t="shared" si="306"/>
        <v>2.68065</v>
      </c>
      <c r="W529" s="91">
        <f t="shared" si="306"/>
        <v>2.5641600000000002</v>
      </c>
      <c r="X529" s="91">
        <f t="shared" si="306"/>
        <v>2.5442800000000001</v>
      </c>
      <c r="Y529" s="91">
        <f t="shared" si="306"/>
        <v>2.4876999999999998</v>
      </c>
      <c r="Z529" s="91">
        <f t="shared" si="306"/>
        <v>2.3212199999999998</v>
      </c>
      <c r="AA529" s="91">
        <f t="shared" si="306"/>
        <v>2.0626899999999999</v>
      </c>
    </row>
    <row r="530" spans="1:27" ht="12.75" hidden="1" customHeight="1" outlineLevel="1" x14ac:dyDescent="0.2">
      <c r="A530" s="99" t="s">
        <v>1544</v>
      </c>
      <c r="B530" s="63" t="s">
        <v>238</v>
      </c>
      <c r="C530" s="43" t="s">
        <v>79</v>
      </c>
      <c r="D530" s="44">
        <v>1308.4000000000001</v>
      </c>
      <c r="E530" s="44">
        <v>1069.4100000000001</v>
      </c>
      <c r="F530" s="44">
        <v>948.9</v>
      </c>
      <c r="G530" s="44">
        <v>896.7</v>
      </c>
      <c r="H530" s="44">
        <v>867.53</v>
      </c>
      <c r="I530" s="44">
        <v>962.84</v>
      </c>
      <c r="J530" s="44">
        <v>1130.0999999999999</v>
      </c>
      <c r="K530" s="44">
        <v>1475.04</v>
      </c>
      <c r="L530" s="44">
        <v>1757.01</v>
      </c>
      <c r="M530" s="44">
        <v>1902.86</v>
      </c>
      <c r="N530" s="44">
        <v>2010.3</v>
      </c>
      <c r="O530" s="44">
        <v>2014.33</v>
      </c>
      <c r="P530" s="44">
        <v>1997.7</v>
      </c>
      <c r="Q530" s="44">
        <v>2020.49</v>
      </c>
      <c r="R530" s="44">
        <v>2071.27</v>
      </c>
      <c r="S530" s="44">
        <v>2084.34</v>
      </c>
      <c r="T530" s="44">
        <v>2068.63</v>
      </c>
      <c r="U530" s="44">
        <v>2046.79</v>
      </c>
      <c r="V530" s="44">
        <v>2026.19</v>
      </c>
      <c r="W530" s="44">
        <v>1909.7</v>
      </c>
      <c r="X530" s="44">
        <v>1889.82</v>
      </c>
      <c r="Y530" s="44">
        <v>1833.24</v>
      </c>
      <c r="Z530" s="44">
        <v>1666.76</v>
      </c>
      <c r="AA530" s="44">
        <v>1408.23</v>
      </c>
    </row>
    <row r="531" spans="1:27" ht="12.75" hidden="1" customHeight="1" outlineLevel="1" x14ac:dyDescent="0.2">
      <c r="A531" s="99" t="s">
        <v>1545</v>
      </c>
      <c r="B531" s="63" t="s">
        <v>90</v>
      </c>
      <c r="C531" s="43" t="s">
        <v>79</v>
      </c>
      <c r="D531" s="44">
        <f>$D$486</f>
        <v>434.18</v>
      </c>
      <c r="E531" s="44">
        <f t="shared" ref="E531:AA531" si="307">$D$486</f>
        <v>434.18</v>
      </c>
      <c r="F531" s="44">
        <f t="shared" si="307"/>
        <v>434.18</v>
      </c>
      <c r="G531" s="44">
        <f t="shared" si="307"/>
        <v>434.18</v>
      </c>
      <c r="H531" s="44">
        <f t="shared" si="307"/>
        <v>434.18</v>
      </c>
      <c r="I531" s="44">
        <f t="shared" si="307"/>
        <v>434.18</v>
      </c>
      <c r="J531" s="44">
        <f t="shared" si="307"/>
        <v>434.18</v>
      </c>
      <c r="K531" s="44">
        <f t="shared" si="307"/>
        <v>434.18</v>
      </c>
      <c r="L531" s="44">
        <f t="shared" si="307"/>
        <v>434.18</v>
      </c>
      <c r="M531" s="44">
        <f t="shared" si="307"/>
        <v>434.18</v>
      </c>
      <c r="N531" s="44">
        <f t="shared" si="307"/>
        <v>434.18</v>
      </c>
      <c r="O531" s="44">
        <f t="shared" si="307"/>
        <v>434.18</v>
      </c>
      <c r="P531" s="44">
        <f t="shared" si="307"/>
        <v>434.18</v>
      </c>
      <c r="Q531" s="44">
        <f t="shared" si="307"/>
        <v>434.18</v>
      </c>
      <c r="R531" s="44">
        <f t="shared" si="307"/>
        <v>434.18</v>
      </c>
      <c r="S531" s="44">
        <f t="shared" si="307"/>
        <v>434.18</v>
      </c>
      <c r="T531" s="44">
        <f t="shared" si="307"/>
        <v>434.18</v>
      </c>
      <c r="U531" s="44">
        <f t="shared" si="307"/>
        <v>434.18</v>
      </c>
      <c r="V531" s="44">
        <f t="shared" si="307"/>
        <v>434.18</v>
      </c>
      <c r="W531" s="44">
        <f t="shared" si="307"/>
        <v>434.18</v>
      </c>
      <c r="X531" s="44">
        <f t="shared" si="307"/>
        <v>434.18</v>
      </c>
      <c r="Y531" s="44">
        <f t="shared" si="307"/>
        <v>434.18</v>
      </c>
      <c r="Z531" s="44">
        <f t="shared" si="307"/>
        <v>434.18</v>
      </c>
      <c r="AA531" s="44">
        <f t="shared" si="307"/>
        <v>434.18</v>
      </c>
    </row>
    <row r="532" spans="1:27" ht="12.75" hidden="1" customHeight="1" outlineLevel="1" x14ac:dyDescent="0.2">
      <c r="A532" s="99" t="s">
        <v>1546</v>
      </c>
      <c r="B532" s="63" t="s">
        <v>83</v>
      </c>
      <c r="C532" s="43" t="s">
        <v>79</v>
      </c>
      <c r="D532" s="44">
        <v>3.92</v>
      </c>
      <c r="E532" s="44">
        <v>3.92</v>
      </c>
      <c r="F532" s="44">
        <v>3.92</v>
      </c>
      <c r="G532" s="44">
        <v>3.92</v>
      </c>
      <c r="H532" s="44">
        <v>3.92</v>
      </c>
      <c r="I532" s="44">
        <v>3.92</v>
      </c>
      <c r="J532" s="44">
        <v>3.92</v>
      </c>
      <c r="K532" s="44">
        <v>3.92</v>
      </c>
      <c r="L532" s="44">
        <v>3.92</v>
      </c>
      <c r="M532" s="44">
        <v>3.92</v>
      </c>
      <c r="N532" s="44">
        <v>3.92</v>
      </c>
      <c r="O532" s="44">
        <v>3.92</v>
      </c>
      <c r="P532" s="44">
        <v>3.92</v>
      </c>
      <c r="Q532" s="44">
        <v>3.92</v>
      </c>
      <c r="R532" s="44">
        <v>3.92</v>
      </c>
      <c r="S532" s="44">
        <v>3.92</v>
      </c>
      <c r="T532" s="44">
        <v>3.92</v>
      </c>
      <c r="U532" s="44">
        <v>3.92</v>
      </c>
      <c r="V532" s="44">
        <v>3.92</v>
      </c>
      <c r="W532" s="44">
        <v>3.92</v>
      </c>
      <c r="X532" s="44">
        <v>3.92</v>
      </c>
      <c r="Y532" s="44">
        <v>3.92</v>
      </c>
      <c r="Z532" s="44">
        <v>3.92</v>
      </c>
      <c r="AA532" s="44">
        <v>3.92</v>
      </c>
    </row>
    <row r="533" spans="1:27" ht="12.75" hidden="1" customHeight="1" outlineLevel="1" x14ac:dyDescent="0.2">
      <c r="A533" s="99" t="s">
        <v>1547</v>
      </c>
      <c r="B533" s="63" t="s">
        <v>81</v>
      </c>
      <c r="C533" s="43" t="s">
        <v>79</v>
      </c>
      <c r="D533" s="44">
        <f>$D$11</f>
        <v>216.36</v>
      </c>
      <c r="E533" s="44">
        <f t="shared" ref="E533:AA533" si="308">$D$11</f>
        <v>216.36</v>
      </c>
      <c r="F533" s="44">
        <f t="shared" si="308"/>
        <v>216.36</v>
      </c>
      <c r="G533" s="44">
        <f t="shared" si="308"/>
        <v>216.36</v>
      </c>
      <c r="H533" s="44">
        <f t="shared" si="308"/>
        <v>216.36</v>
      </c>
      <c r="I533" s="44">
        <f t="shared" si="308"/>
        <v>216.36</v>
      </c>
      <c r="J533" s="44">
        <f t="shared" si="308"/>
        <v>216.36</v>
      </c>
      <c r="K533" s="44">
        <f t="shared" si="308"/>
        <v>216.36</v>
      </c>
      <c r="L533" s="44">
        <f t="shared" si="308"/>
        <v>216.36</v>
      </c>
      <c r="M533" s="44">
        <f t="shared" si="308"/>
        <v>216.36</v>
      </c>
      <c r="N533" s="44">
        <f t="shared" si="308"/>
        <v>216.36</v>
      </c>
      <c r="O533" s="44">
        <f t="shared" si="308"/>
        <v>216.36</v>
      </c>
      <c r="P533" s="44">
        <f t="shared" si="308"/>
        <v>216.36</v>
      </c>
      <c r="Q533" s="44">
        <f t="shared" si="308"/>
        <v>216.36</v>
      </c>
      <c r="R533" s="44">
        <f>$D$11</f>
        <v>216.36</v>
      </c>
      <c r="S533" s="44">
        <f t="shared" si="308"/>
        <v>216.36</v>
      </c>
      <c r="T533" s="44">
        <f t="shared" si="308"/>
        <v>216.36</v>
      </c>
      <c r="U533" s="44">
        <f t="shared" si="308"/>
        <v>216.36</v>
      </c>
      <c r="V533" s="44">
        <f t="shared" si="308"/>
        <v>216.36</v>
      </c>
      <c r="W533" s="44">
        <f t="shared" si="308"/>
        <v>216.36</v>
      </c>
      <c r="X533" s="44">
        <f t="shared" si="308"/>
        <v>216.36</v>
      </c>
      <c r="Y533" s="44">
        <f t="shared" si="308"/>
        <v>216.36</v>
      </c>
      <c r="Z533" s="44">
        <f t="shared" si="308"/>
        <v>216.36</v>
      </c>
      <c r="AA533" s="44">
        <f t="shared" si="308"/>
        <v>216.36</v>
      </c>
    </row>
    <row r="534" spans="1:27" collapsed="1" x14ac:dyDescent="0.2">
      <c r="A534" s="98" t="s">
        <v>1548</v>
      </c>
      <c r="B534" s="28" t="str">
        <f>"11"&amp;"."&amp;$B$663&amp;"."&amp;$B$664</f>
        <v>11.08.2023</v>
      </c>
      <c r="C534" s="90" t="s">
        <v>76</v>
      </c>
      <c r="D534" s="91">
        <f>ROUND(((D535+D536+D538+D537)/1000),5)</f>
        <v>1.80664</v>
      </c>
      <c r="E534" s="91">
        <f>ROUND(((E535+E536+E538+E537)/1000),5)</f>
        <v>1.5905800000000001</v>
      </c>
      <c r="F534" s="91">
        <f>ROUND(((F535+F536+F538+F537)/1000),5)</f>
        <v>1.49895</v>
      </c>
      <c r="G534" s="91">
        <f t="shared" ref="G534:AA534" si="309">ROUND(((G535+G536+G538+G537)/1000),5)</f>
        <v>1.4527699999999999</v>
      </c>
      <c r="H534" s="91">
        <f t="shared" si="309"/>
        <v>0.70196999999999998</v>
      </c>
      <c r="I534" s="91">
        <f t="shared" si="309"/>
        <v>1.4643699999999999</v>
      </c>
      <c r="J534" s="91">
        <f t="shared" si="309"/>
        <v>1.6057900000000001</v>
      </c>
      <c r="K534" s="91">
        <f t="shared" si="309"/>
        <v>2.08596</v>
      </c>
      <c r="L534" s="91">
        <f t="shared" si="309"/>
        <v>2.35162</v>
      </c>
      <c r="M534" s="91">
        <f t="shared" si="309"/>
        <v>2.5700500000000002</v>
      </c>
      <c r="N534" s="91">
        <f t="shared" si="309"/>
        <v>2.6362700000000001</v>
      </c>
      <c r="O534" s="91">
        <f t="shared" si="309"/>
        <v>2.6252300000000002</v>
      </c>
      <c r="P534" s="91">
        <f t="shared" si="309"/>
        <v>2.6519400000000002</v>
      </c>
      <c r="Q534" s="91">
        <f t="shared" si="309"/>
        <v>2.7201599999999999</v>
      </c>
      <c r="R534" s="91">
        <f t="shared" si="309"/>
        <v>2.8008000000000002</v>
      </c>
      <c r="S534" s="91">
        <f t="shared" si="309"/>
        <v>2.77359</v>
      </c>
      <c r="T534" s="91">
        <f t="shared" si="309"/>
        <v>2.7781199999999999</v>
      </c>
      <c r="U534" s="91">
        <f t="shared" si="309"/>
        <v>2.7722099999999998</v>
      </c>
      <c r="V534" s="91">
        <f t="shared" si="309"/>
        <v>2.7471299999999998</v>
      </c>
      <c r="W534" s="91">
        <f t="shared" si="309"/>
        <v>2.7355100000000001</v>
      </c>
      <c r="X534" s="91">
        <f t="shared" si="309"/>
        <v>2.75142</v>
      </c>
      <c r="Y534" s="91">
        <f t="shared" si="309"/>
        <v>2.7408600000000001</v>
      </c>
      <c r="Z534" s="91">
        <f t="shared" si="309"/>
        <v>2.5114299999999998</v>
      </c>
      <c r="AA534" s="91">
        <f t="shared" si="309"/>
        <v>2.1615600000000001</v>
      </c>
    </row>
    <row r="535" spans="1:27" ht="12.75" hidden="1" customHeight="1" outlineLevel="1" x14ac:dyDescent="0.2">
      <c r="A535" s="99" t="s">
        <v>1549</v>
      </c>
      <c r="B535" s="63" t="s">
        <v>238</v>
      </c>
      <c r="C535" s="43" t="s">
        <v>79</v>
      </c>
      <c r="D535" s="44">
        <v>1152.18</v>
      </c>
      <c r="E535" s="44">
        <v>936.12</v>
      </c>
      <c r="F535" s="44">
        <v>844.49</v>
      </c>
      <c r="G535" s="44">
        <v>798.31</v>
      </c>
      <c r="H535" s="44">
        <v>47.51</v>
      </c>
      <c r="I535" s="44">
        <v>809.91</v>
      </c>
      <c r="J535" s="44">
        <v>951.33</v>
      </c>
      <c r="K535" s="44">
        <v>1431.5</v>
      </c>
      <c r="L535" s="44">
        <v>1697.16</v>
      </c>
      <c r="M535" s="44">
        <v>1915.59</v>
      </c>
      <c r="N535" s="44">
        <v>1981.81</v>
      </c>
      <c r="O535" s="44">
        <v>1970.77</v>
      </c>
      <c r="P535" s="44">
        <v>1997.48</v>
      </c>
      <c r="Q535" s="44">
        <v>2065.6999999999998</v>
      </c>
      <c r="R535" s="44">
        <v>2146.34</v>
      </c>
      <c r="S535" s="44">
        <v>2119.13</v>
      </c>
      <c r="T535" s="44">
        <v>2123.66</v>
      </c>
      <c r="U535" s="44">
        <v>2117.75</v>
      </c>
      <c r="V535" s="44">
        <v>2092.67</v>
      </c>
      <c r="W535" s="44">
        <v>2081.0500000000002</v>
      </c>
      <c r="X535" s="44">
        <v>2096.96</v>
      </c>
      <c r="Y535" s="44">
        <v>2086.4</v>
      </c>
      <c r="Z535" s="44">
        <v>1856.97</v>
      </c>
      <c r="AA535" s="44">
        <v>1507.1</v>
      </c>
    </row>
    <row r="536" spans="1:27" ht="12.75" hidden="1" customHeight="1" outlineLevel="1" x14ac:dyDescent="0.2">
      <c r="A536" s="99" t="s">
        <v>1550</v>
      </c>
      <c r="B536" s="63" t="s">
        <v>90</v>
      </c>
      <c r="C536" s="43" t="s">
        <v>79</v>
      </c>
      <c r="D536" s="44">
        <f>$D$486</f>
        <v>434.18</v>
      </c>
      <c r="E536" s="44">
        <f t="shared" ref="E536:AA536" si="310">$D$486</f>
        <v>434.18</v>
      </c>
      <c r="F536" s="44">
        <f t="shared" si="310"/>
        <v>434.18</v>
      </c>
      <c r="G536" s="44">
        <f t="shared" si="310"/>
        <v>434.18</v>
      </c>
      <c r="H536" s="44">
        <f t="shared" si="310"/>
        <v>434.18</v>
      </c>
      <c r="I536" s="44">
        <f t="shared" si="310"/>
        <v>434.18</v>
      </c>
      <c r="J536" s="44">
        <f t="shared" si="310"/>
        <v>434.18</v>
      </c>
      <c r="K536" s="44">
        <f t="shared" si="310"/>
        <v>434.18</v>
      </c>
      <c r="L536" s="44">
        <f t="shared" si="310"/>
        <v>434.18</v>
      </c>
      <c r="M536" s="44">
        <f t="shared" si="310"/>
        <v>434.18</v>
      </c>
      <c r="N536" s="44">
        <f t="shared" si="310"/>
        <v>434.18</v>
      </c>
      <c r="O536" s="44">
        <f t="shared" si="310"/>
        <v>434.18</v>
      </c>
      <c r="P536" s="44">
        <f t="shared" si="310"/>
        <v>434.18</v>
      </c>
      <c r="Q536" s="44">
        <f t="shared" si="310"/>
        <v>434.18</v>
      </c>
      <c r="R536" s="44">
        <f t="shared" si="310"/>
        <v>434.18</v>
      </c>
      <c r="S536" s="44">
        <f t="shared" si="310"/>
        <v>434.18</v>
      </c>
      <c r="T536" s="44">
        <f t="shared" si="310"/>
        <v>434.18</v>
      </c>
      <c r="U536" s="44">
        <f t="shared" si="310"/>
        <v>434.18</v>
      </c>
      <c r="V536" s="44">
        <f t="shared" si="310"/>
        <v>434.18</v>
      </c>
      <c r="W536" s="44">
        <f t="shared" si="310"/>
        <v>434.18</v>
      </c>
      <c r="X536" s="44">
        <f t="shared" si="310"/>
        <v>434.18</v>
      </c>
      <c r="Y536" s="44">
        <f t="shared" si="310"/>
        <v>434.18</v>
      </c>
      <c r="Z536" s="44">
        <f t="shared" si="310"/>
        <v>434.18</v>
      </c>
      <c r="AA536" s="44">
        <f t="shared" si="310"/>
        <v>434.18</v>
      </c>
    </row>
    <row r="537" spans="1:27" ht="12.75" hidden="1" customHeight="1" outlineLevel="1" x14ac:dyDescent="0.2">
      <c r="A537" s="99" t="s">
        <v>1551</v>
      </c>
      <c r="B537" s="63" t="s">
        <v>83</v>
      </c>
      <c r="C537" s="43" t="s">
        <v>79</v>
      </c>
      <c r="D537" s="44">
        <v>3.92</v>
      </c>
      <c r="E537" s="44">
        <v>3.92</v>
      </c>
      <c r="F537" s="44">
        <v>3.92</v>
      </c>
      <c r="G537" s="44">
        <v>3.92</v>
      </c>
      <c r="H537" s="44">
        <v>3.92</v>
      </c>
      <c r="I537" s="44">
        <v>3.92</v>
      </c>
      <c r="J537" s="44">
        <v>3.92</v>
      </c>
      <c r="K537" s="44">
        <v>3.92</v>
      </c>
      <c r="L537" s="44">
        <v>3.92</v>
      </c>
      <c r="M537" s="44">
        <v>3.92</v>
      </c>
      <c r="N537" s="44">
        <v>3.92</v>
      </c>
      <c r="O537" s="44">
        <v>3.92</v>
      </c>
      <c r="P537" s="44">
        <v>3.92</v>
      </c>
      <c r="Q537" s="44">
        <v>3.92</v>
      </c>
      <c r="R537" s="44">
        <v>3.92</v>
      </c>
      <c r="S537" s="44">
        <v>3.92</v>
      </c>
      <c r="T537" s="44">
        <v>3.92</v>
      </c>
      <c r="U537" s="44">
        <v>3.92</v>
      </c>
      <c r="V537" s="44">
        <v>3.92</v>
      </c>
      <c r="W537" s="44">
        <v>3.92</v>
      </c>
      <c r="X537" s="44">
        <v>3.92</v>
      </c>
      <c r="Y537" s="44">
        <v>3.92</v>
      </c>
      <c r="Z537" s="44">
        <v>3.92</v>
      </c>
      <c r="AA537" s="44">
        <v>3.92</v>
      </c>
    </row>
    <row r="538" spans="1:27" ht="12.75" hidden="1" customHeight="1" outlineLevel="1" x14ac:dyDescent="0.2">
      <c r="A538" s="99" t="s">
        <v>1552</v>
      </c>
      <c r="B538" s="63" t="s">
        <v>81</v>
      </c>
      <c r="C538" s="43" t="s">
        <v>79</v>
      </c>
      <c r="D538" s="44">
        <f>$D$11</f>
        <v>216.36</v>
      </c>
      <c r="E538" s="44">
        <f t="shared" ref="E538:AA538" si="311">$D$11</f>
        <v>216.36</v>
      </c>
      <c r="F538" s="44">
        <f t="shared" si="311"/>
        <v>216.36</v>
      </c>
      <c r="G538" s="44">
        <f t="shared" si="311"/>
        <v>216.36</v>
      </c>
      <c r="H538" s="44">
        <f t="shared" si="311"/>
        <v>216.36</v>
      </c>
      <c r="I538" s="44">
        <f t="shared" si="311"/>
        <v>216.36</v>
      </c>
      <c r="J538" s="44">
        <f t="shared" si="311"/>
        <v>216.36</v>
      </c>
      <c r="K538" s="44">
        <f t="shared" si="311"/>
        <v>216.36</v>
      </c>
      <c r="L538" s="44">
        <f t="shared" si="311"/>
        <v>216.36</v>
      </c>
      <c r="M538" s="44">
        <f t="shared" si="311"/>
        <v>216.36</v>
      </c>
      <c r="N538" s="44">
        <f t="shared" si="311"/>
        <v>216.36</v>
      </c>
      <c r="O538" s="44">
        <f t="shared" si="311"/>
        <v>216.36</v>
      </c>
      <c r="P538" s="44">
        <f t="shared" si="311"/>
        <v>216.36</v>
      </c>
      <c r="Q538" s="44">
        <f t="shared" si="311"/>
        <v>216.36</v>
      </c>
      <c r="R538" s="44">
        <f>$D$11</f>
        <v>216.36</v>
      </c>
      <c r="S538" s="44">
        <f t="shared" si="311"/>
        <v>216.36</v>
      </c>
      <c r="T538" s="44">
        <f t="shared" si="311"/>
        <v>216.36</v>
      </c>
      <c r="U538" s="44">
        <f t="shared" si="311"/>
        <v>216.36</v>
      </c>
      <c r="V538" s="44">
        <f t="shared" si="311"/>
        <v>216.36</v>
      </c>
      <c r="W538" s="44">
        <f t="shared" si="311"/>
        <v>216.36</v>
      </c>
      <c r="X538" s="44">
        <f t="shared" si="311"/>
        <v>216.36</v>
      </c>
      <c r="Y538" s="44">
        <f t="shared" si="311"/>
        <v>216.36</v>
      </c>
      <c r="Z538" s="44">
        <f t="shared" si="311"/>
        <v>216.36</v>
      </c>
      <c r="AA538" s="44">
        <f t="shared" si="311"/>
        <v>216.36</v>
      </c>
    </row>
    <row r="539" spans="1:27" collapsed="1" x14ac:dyDescent="0.2">
      <c r="A539" s="98" t="s">
        <v>1553</v>
      </c>
      <c r="B539" s="28" t="str">
        <f>"12"&amp;"."&amp;$B$663&amp;"."&amp;$B$664</f>
        <v>12.08.2023</v>
      </c>
      <c r="C539" s="90" t="s">
        <v>76</v>
      </c>
      <c r="D539" s="91">
        <f>ROUND(((D540+D541+D543+D542)/1000),5)</f>
        <v>2.03647</v>
      </c>
      <c r="E539" s="91">
        <f>ROUND(((E540+E541+E543+E542)/1000),5)</f>
        <v>1.95916</v>
      </c>
      <c r="F539" s="91">
        <f>ROUND(((F540+F541+F543+F542)/1000),5)</f>
        <v>1.7734399999999999</v>
      </c>
      <c r="G539" s="91">
        <f t="shared" ref="G539:AA539" si="312">ROUND(((G540+G541+G543+G542)/1000),5)</f>
        <v>1.67032</v>
      </c>
      <c r="H539" s="91">
        <f t="shared" si="312"/>
        <v>1.62906</v>
      </c>
      <c r="I539" s="91">
        <f t="shared" si="312"/>
        <v>1.6506799999999999</v>
      </c>
      <c r="J539" s="91">
        <f t="shared" si="312"/>
        <v>1.72604</v>
      </c>
      <c r="K539" s="91">
        <f t="shared" si="312"/>
        <v>2.0371700000000001</v>
      </c>
      <c r="L539" s="91">
        <f t="shared" si="312"/>
        <v>2.3933800000000001</v>
      </c>
      <c r="M539" s="91">
        <f t="shared" si="312"/>
        <v>2.6695199999999999</v>
      </c>
      <c r="N539" s="91">
        <f t="shared" si="312"/>
        <v>2.73454</v>
      </c>
      <c r="O539" s="91">
        <f t="shared" si="312"/>
        <v>2.74851</v>
      </c>
      <c r="P539" s="91">
        <f t="shared" si="312"/>
        <v>2.7496</v>
      </c>
      <c r="Q539" s="91">
        <f t="shared" si="312"/>
        <v>2.76857</v>
      </c>
      <c r="R539" s="91">
        <f t="shared" si="312"/>
        <v>2.76478</v>
      </c>
      <c r="S539" s="91">
        <f t="shared" si="312"/>
        <v>2.75169</v>
      </c>
      <c r="T539" s="91">
        <f t="shared" si="312"/>
        <v>2.6977199999999999</v>
      </c>
      <c r="U539" s="91">
        <f t="shared" si="312"/>
        <v>2.5834100000000002</v>
      </c>
      <c r="V539" s="91">
        <f t="shared" si="312"/>
        <v>2.5515699999999999</v>
      </c>
      <c r="W539" s="91">
        <f t="shared" si="312"/>
        <v>2.4413299999999998</v>
      </c>
      <c r="X539" s="91">
        <f t="shared" si="312"/>
        <v>2.4407899999999998</v>
      </c>
      <c r="Y539" s="91">
        <f t="shared" si="312"/>
        <v>2.4770300000000001</v>
      </c>
      <c r="Z539" s="91">
        <f t="shared" si="312"/>
        <v>2.4038400000000002</v>
      </c>
      <c r="AA539" s="91">
        <f t="shared" si="312"/>
        <v>2.1417199999999998</v>
      </c>
    </row>
    <row r="540" spans="1:27" ht="12.75" hidden="1" customHeight="1" outlineLevel="1" x14ac:dyDescent="0.2">
      <c r="A540" s="99" t="s">
        <v>1554</v>
      </c>
      <c r="B540" s="63" t="s">
        <v>238</v>
      </c>
      <c r="C540" s="43" t="s">
        <v>79</v>
      </c>
      <c r="D540" s="44">
        <v>1382.01</v>
      </c>
      <c r="E540" s="44">
        <v>1304.7</v>
      </c>
      <c r="F540" s="44">
        <v>1118.98</v>
      </c>
      <c r="G540" s="44">
        <v>1015.86</v>
      </c>
      <c r="H540" s="44">
        <v>974.6</v>
      </c>
      <c r="I540" s="44">
        <v>996.22</v>
      </c>
      <c r="J540" s="44">
        <v>1071.58</v>
      </c>
      <c r="K540" s="44">
        <v>1382.71</v>
      </c>
      <c r="L540" s="44">
        <v>1738.92</v>
      </c>
      <c r="M540" s="44">
        <v>2015.06</v>
      </c>
      <c r="N540" s="44">
        <v>2080.08</v>
      </c>
      <c r="O540" s="44">
        <v>2094.0500000000002</v>
      </c>
      <c r="P540" s="44">
        <v>2095.14</v>
      </c>
      <c r="Q540" s="44">
        <v>2114.11</v>
      </c>
      <c r="R540" s="44">
        <v>2110.3200000000002</v>
      </c>
      <c r="S540" s="44">
        <v>2097.23</v>
      </c>
      <c r="T540" s="44">
        <v>2043.26</v>
      </c>
      <c r="U540" s="44">
        <v>1928.95</v>
      </c>
      <c r="V540" s="44">
        <v>1897.11</v>
      </c>
      <c r="W540" s="44">
        <v>1786.87</v>
      </c>
      <c r="X540" s="44">
        <v>1786.33</v>
      </c>
      <c r="Y540" s="44">
        <v>1822.57</v>
      </c>
      <c r="Z540" s="44">
        <v>1749.38</v>
      </c>
      <c r="AA540" s="44">
        <v>1487.26</v>
      </c>
    </row>
    <row r="541" spans="1:27" ht="12.75" hidden="1" customHeight="1" outlineLevel="1" x14ac:dyDescent="0.2">
      <c r="A541" s="99" t="s">
        <v>1555</v>
      </c>
      <c r="B541" s="63" t="s">
        <v>90</v>
      </c>
      <c r="C541" s="43" t="s">
        <v>79</v>
      </c>
      <c r="D541" s="44">
        <f>$D$486</f>
        <v>434.18</v>
      </c>
      <c r="E541" s="44">
        <f t="shared" ref="E541:AA541" si="313">$D$486</f>
        <v>434.18</v>
      </c>
      <c r="F541" s="44">
        <f t="shared" si="313"/>
        <v>434.18</v>
      </c>
      <c r="G541" s="44">
        <f t="shared" si="313"/>
        <v>434.18</v>
      </c>
      <c r="H541" s="44">
        <f t="shared" si="313"/>
        <v>434.18</v>
      </c>
      <c r="I541" s="44">
        <f t="shared" si="313"/>
        <v>434.18</v>
      </c>
      <c r="J541" s="44">
        <f t="shared" si="313"/>
        <v>434.18</v>
      </c>
      <c r="K541" s="44">
        <f t="shared" si="313"/>
        <v>434.18</v>
      </c>
      <c r="L541" s="44">
        <f t="shared" si="313"/>
        <v>434.18</v>
      </c>
      <c r="M541" s="44">
        <f t="shared" si="313"/>
        <v>434.18</v>
      </c>
      <c r="N541" s="44">
        <f t="shared" si="313"/>
        <v>434.18</v>
      </c>
      <c r="O541" s="44">
        <f t="shared" si="313"/>
        <v>434.18</v>
      </c>
      <c r="P541" s="44">
        <f t="shared" si="313"/>
        <v>434.18</v>
      </c>
      <c r="Q541" s="44">
        <f t="shared" si="313"/>
        <v>434.18</v>
      </c>
      <c r="R541" s="44">
        <f t="shared" si="313"/>
        <v>434.18</v>
      </c>
      <c r="S541" s="44">
        <f t="shared" si="313"/>
        <v>434.18</v>
      </c>
      <c r="T541" s="44">
        <f t="shared" si="313"/>
        <v>434.18</v>
      </c>
      <c r="U541" s="44">
        <f t="shared" si="313"/>
        <v>434.18</v>
      </c>
      <c r="V541" s="44">
        <f t="shared" si="313"/>
        <v>434.18</v>
      </c>
      <c r="W541" s="44">
        <f t="shared" si="313"/>
        <v>434.18</v>
      </c>
      <c r="X541" s="44">
        <f t="shared" si="313"/>
        <v>434.18</v>
      </c>
      <c r="Y541" s="44">
        <f t="shared" si="313"/>
        <v>434.18</v>
      </c>
      <c r="Z541" s="44">
        <f t="shared" si="313"/>
        <v>434.18</v>
      </c>
      <c r="AA541" s="44">
        <f t="shared" si="313"/>
        <v>434.18</v>
      </c>
    </row>
    <row r="542" spans="1:27" ht="12.75" hidden="1" customHeight="1" outlineLevel="1" x14ac:dyDescent="0.2">
      <c r="A542" s="99" t="s">
        <v>1556</v>
      </c>
      <c r="B542" s="63" t="s">
        <v>83</v>
      </c>
      <c r="C542" s="43" t="s">
        <v>79</v>
      </c>
      <c r="D542" s="44">
        <v>3.92</v>
      </c>
      <c r="E542" s="44">
        <v>3.92</v>
      </c>
      <c r="F542" s="44">
        <v>3.92</v>
      </c>
      <c r="G542" s="44">
        <v>3.92</v>
      </c>
      <c r="H542" s="44">
        <v>3.92</v>
      </c>
      <c r="I542" s="44">
        <v>3.92</v>
      </c>
      <c r="J542" s="44">
        <v>3.92</v>
      </c>
      <c r="K542" s="44">
        <v>3.92</v>
      </c>
      <c r="L542" s="44">
        <v>3.92</v>
      </c>
      <c r="M542" s="44">
        <v>3.92</v>
      </c>
      <c r="N542" s="44">
        <v>3.92</v>
      </c>
      <c r="O542" s="44">
        <v>3.92</v>
      </c>
      <c r="P542" s="44">
        <v>3.92</v>
      </c>
      <c r="Q542" s="44">
        <v>3.92</v>
      </c>
      <c r="R542" s="44">
        <v>3.92</v>
      </c>
      <c r="S542" s="44">
        <v>3.92</v>
      </c>
      <c r="T542" s="44">
        <v>3.92</v>
      </c>
      <c r="U542" s="44">
        <v>3.92</v>
      </c>
      <c r="V542" s="44">
        <v>3.92</v>
      </c>
      <c r="W542" s="44">
        <v>3.92</v>
      </c>
      <c r="X542" s="44">
        <v>3.92</v>
      </c>
      <c r="Y542" s="44">
        <v>3.92</v>
      </c>
      <c r="Z542" s="44">
        <v>3.92</v>
      </c>
      <c r="AA542" s="44">
        <v>3.92</v>
      </c>
    </row>
    <row r="543" spans="1:27" ht="12.75" hidden="1" customHeight="1" outlineLevel="1" x14ac:dyDescent="0.2">
      <c r="A543" s="99" t="s">
        <v>1557</v>
      </c>
      <c r="B543" s="63" t="s">
        <v>81</v>
      </c>
      <c r="C543" s="43" t="s">
        <v>79</v>
      </c>
      <c r="D543" s="44">
        <f>$D$11</f>
        <v>216.36</v>
      </c>
      <c r="E543" s="44">
        <f t="shared" ref="E543:AA543" si="314">$D$11</f>
        <v>216.36</v>
      </c>
      <c r="F543" s="44">
        <f t="shared" si="314"/>
        <v>216.36</v>
      </c>
      <c r="G543" s="44">
        <f t="shared" si="314"/>
        <v>216.36</v>
      </c>
      <c r="H543" s="44">
        <f t="shared" si="314"/>
        <v>216.36</v>
      </c>
      <c r="I543" s="44">
        <f t="shared" si="314"/>
        <v>216.36</v>
      </c>
      <c r="J543" s="44">
        <f t="shared" si="314"/>
        <v>216.36</v>
      </c>
      <c r="K543" s="44">
        <f t="shared" si="314"/>
        <v>216.36</v>
      </c>
      <c r="L543" s="44">
        <f t="shared" si="314"/>
        <v>216.36</v>
      </c>
      <c r="M543" s="44">
        <f t="shared" si="314"/>
        <v>216.36</v>
      </c>
      <c r="N543" s="44">
        <f t="shared" si="314"/>
        <v>216.36</v>
      </c>
      <c r="O543" s="44">
        <f t="shared" si="314"/>
        <v>216.36</v>
      </c>
      <c r="P543" s="44">
        <f t="shared" si="314"/>
        <v>216.36</v>
      </c>
      <c r="Q543" s="44">
        <f t="shared" si="314"/>
        <v>216.36</v>
      </c>
      <c r="R543" s="44">
        <f>$D$11</f>
        <v>216.36</v>
      </c>
      <c r="S543" s="44">
        <f t="shared" si="314"/>
        <v>216.36</v>
      </c>
      <c r="T543" s="44">
        <f t="shared" si="314"/>
        <v>216.36</v>
      </c>
      <c r="U543" s="44">
        <f t="shared" si="314"/>
        <v>216.36</v>
      </c>
      <c r="V543" s="44">
        <f t="shared" si="314"/>
        <v>216.36</v>
      </c>
      <c r="W543" s="44">
        <f t="shared" si="314"/>
        <v>216.36</v>
      </c>
      <c r="X543" s="44">
        <f t="shared" si="314"/>
        <v>216.36</v>
      </c>
      <c r="Y543" s="44">
        <f t="shared" si="314"/>
        <v>216.36</v>
      </c>
      <c r="Z543" s="44">
        <f t="shared" si="314"/>
        <v>216.36</v>
      </c>
      <c r="AA543" s="44">
        <f t="shared" si="314"/>
        <v>216.36</v>
      </c>
    </row>
    <row r="544" spans="1:27" collapsed="1" x14ac:dyDescent="0.2">
      <c r="A544" s="98" t="s">
        <v>1558</v>
      </c>
      <c r="B544" s="28" t="str">
        <f>"13"&amp;"."&amp;$B$663&amp;"."&amp;$B$664</f>
        <v>13.08.2023</v>
      </c>
      <c r="C544" s="90" t="s">
        <v>76</v>
      </c>
      <c r="D544" s="91">
        <f>ROUND(((D545+D546+D548+D547)/1000),5)</f>
        <v>2.0059900000000002</v>
      </c>
      <c r="E544" s="91">
        <f>ROUND(((E545+E546+E548+E547)/1000),5)</f>
        <v>1.8418699999999999</v>
      </c>
      <c r="F544" s="91">
        <f>ROUND(((F545+F546+F548+F547)/1000),5)</f>
        <v>1.6859200000000001</v>
      </c>
      <c r="G544" s="91">
        <f t="shared" ref="G544:AA544" si="315">ROUND(((G545+G546+G548+G547)/1000),5)</f>
        <v>1.61154</v>
      </c>
      <c r="H544" s="91">
        <f t="shared" si="315"/>
        <v>1.5553399999999999</v>
      </c>
      <c r="I544" s="91">
        <f t="shared" si="315"/>
        <v>1.5464599999999999</v>
      </c>
      <c r="J544" s="91">
        <f t="shared" si="315"/>
        <v>1.50037</v>
      </c>
      <c r="K544" s="91">
        <f t="shared" si="315"/>
        <v>1.73569</v>
      </c>
      <c r="L544" s="91">
        <f t="shared" si="315"/>
        <v>2.15428</v>
      </c>
      <c r="M544" s="91">
        <f t="shared" si="315"/>
        <v>2.4093200000000001</v>
      </c>
      <c r="N544" s="91">
        <f t="shared" si="315"/>
        <v>2.5638299999999998</v>
      </c>
      <c r="O544" s="91">
        <f t="shared" si="315"/>
        <v>2.5646</v>
      </c>
      <c r="P544" s="91">
        <f t="shared" si="315"/>
        <v>2.57477</v>
      </c>
      <c r="Q544" s="91">
        <f t="shared" si="315"/>
        <v>2.61978</v>
      </c>
      <c r="R544" s="91">
        <f t="shared" si="315"/>
        <v>2.6713399999999998</v>
      </c>
      <c r="S544" s="91">
        <f t="shared" si="315"/>
        <v>2.6714600000000002</v>
      </c>
      <c r="T544" s="91">
        <f t="shared" si="315"/>
        <v>2.6286900000000002</v>
      </c>
      <c r="U544" s="91">
        <f t="shared" si="315"/>
        <v>2.5531600000000001</v>
      </c>
      <c r="V544" s="91">
        <f t="shared" si="315"/>
        <v>2.5430700000000002</v>
      </c>
      <c r="W544" s="91">
        <f t="shared" si="315"/>
        <v>2.5005099999999998</v>
      </c>
      <c r="X544" s="91">
        <f t="shared" si="315"/>
        <v>2.5036</v>
      </c>
      <c r="Y544" s="91">
        <f t="shared" si="315"/>
        <v>2.4616600000000002</v>
      </c>
      <c r="Z544" s="91">
        <f t="shared" si="315"/>
        <v>2.3910499999999999</v>
      </c>
      <c r="AA544" s="91">
        <f t="shared" si="315"/>
        <v>2.13923</v>
      </c>
    </row>
    <row r="545" spans="1:27" ht="12.75" hidden="1" customHeight="1" outlineLevel="1" x14ac:dyDescent="0.2">
      <c r="A545" s="99" t="s">
        <v>1559</v>
      </c>
      <c r="B545" s="63" t="s">
        <v>238</v>
      </c>
      <c r="C545" s="43" t="s">
        <v>79</v>
      </c>
      <c r="D545" s="44">
        <v>1351.53</v>
      </c>
      <c r="E545" s="44">
        <v>1187.4100000000001</v>
      </c>
      <c r="F545" s="44">
        <v>1031.46</v>
      </c>
      <c r="G545" s="44">
        <v>957.08</v>
      </c>
      <c r="H545" s="44">
        <v>900.88</v>
      </c>
      <c r="I545" s="44">
        <v>892</v>
      </c>
      <c r="J545" s="44">
        <v>845.91</v>
      </c>
      <c r="K545" s="44">
        <v>1081.23</v>
      </c>
      <c r="L545" s="44">
        <v>1499.82</v>
      </c>
      <c r="M545" s="44">
        <v>1754.86</v>
      </c>
      <c r="N545" s="44">
        <v>1909.37</v>
      </c>
      <c r="O545" s="44">
        <v>1910.14</v>
      </c>
      <c r="P545" s="44">
        <v>1920.31</v>
      </c>
      <c r="Q545" s="44">
        <v>1965.32</v>
      </c>
      <c r="R545" s="44">
        <v>2016.88</v>
      </c>
      <c r="S545" s="44">
        <v>2017</v>
      </c>
      <c r="T545" s="44">
        <v>1974.23</v>
      </c>
      <c r="U545" s="44">
        <v>1898.7</v>
      </c>
      <c r="V545" s="44">
        <v>1888.61</v>
      </c>
      <c r="W545" s="44">
        <v>1846.05</v>
      </c>
      <c r="X545" s="44">
        <v>1849.14</v>
      </c>
      <c r="Y545" s="44">
        <v>1807.2</v>
      </c>
      <c r="Z545" s="44">
        <v>1736.59</v>
      </c>
      <c r="AA545" s="44">
        <v>1484.77</v>
      </c>
    </row>
    <row r="546" spans="1:27" ht="12.75" hidden="1" customHeight="1" outlineLevel="1" x14ac:dyDescent="0.2">
      <c r="A546" s="99" t="s">
        <v>1560</v>
      </c>
      <c r="B546" s="63" t="s">
        <v>90</v>
      </c>
      <c r="C546" s="43" t="s">
        <v>79</v>
      </c>
      <c r="D546" s="44">
        <f>$D$486</f>
        <v>434.18</v>
      </c>
      <c r="E546" s="44">
        <f t="shared" ref="E546:AA546" si="316">$D$486</f>
        <v>434.18</v>
      </c>
      <c r="F546" s="44">
        <f t="shared" si="316"/>
        <v>434.18</v>
      </c>
      <c r="G546" s="44">
        <f t="shared" si="316"/>
        <v>434.18</v>
      </c>
      <c r="H546" s="44">
        <f t="shared" si="316"/>
        <v>434.18</v>
      </c>
      <c r="I546" s="44">
        <f t="shared" si="316"/>
        <v>434.18</v>
      </c>
      <c r="J546" s="44">
        <f t="shared" si="316"/>
        <v>434.18</v>
      </c>
      <c r="K546" s="44">
        <f t="shared" si="316"/>
        <v>434.18</v>
      </c>
      <c r="L546" s="44">
        <f t="shared" si="316"/>
        <v>434.18</v>
      </c>
      <c r="M546" s="44">
        <f t="shared" si="316"/>
        <v>434.18</v>
      </c>
      <c r="N546" s="44">
        <f t="shared" si="316"/>
        <v>434.18</v>
      </c>
      <c r="O546" s="44">
        <f t="shared" si="316"/>
        <v>434.18</v>
      </c>
      <c r="P546" s="44">
        <f t="shared" si="316"/>
        <v>434.18</v>
      </c>
      <c r="Q546" s="44">
        <f t="shared" si="316"/>
        <v>434.18</v>
      </c>
      <c r="R546" s="44">
        <f t="shared" si="316"/>
        <v>434.18</v>
      </c>
      <c r="S546" s="44">
        <f t="shared" si="316"/>
        <v>434.18</v>
      </c>
      <c r="T546" s="44">
        <f t="shared" si="316"/>
        <v>434.18</v>
      </c>
      <c r="U546" s="44">
        <f t="shared" si="316"/>
        <v>434.18</v>
      </c>
      <c r="V546" s="44">
        <f t="shared" si="316"/>
        <v>434.18</v>
      </c>
      <c r="W546" s="44">
        <f t="shared" si="316"/>
        <v>434.18</v>
      </c>
      <c r="X546" s="44">
        <f t="shared" si="316"/>
        <v>434.18</v>
      </c>
      <c r="Y546" s="44">
        <f t="shared" si="316"/>
        <v>434.18</v>
      </c>
      <c r="Z546" s="44">
        <f t="shared" si="316"/>
        <v>434.18</v>
      </c>
      <c r="AA546" s="44">
        <f t="shared" si="316"/>
        <v>434.18</v>
      </c>
    </row>
    <row r="547" spans="1:27" ht="12.75" hidden="1" customHeight="1" outlineLevel="1" x14ac:dyDescent="0.2">
      <c r="A547" s="99" t="s">
        <v>1561</v>
      </c>
      <c r="B547" s="63" t="s">
        <v>83</v>
      </c>
      <c r="C547" s="43" t="s">
        <v>79</v>
      </c>
      <c r="D547" s="44">
        <v>3.92</v>
      </c>
      <c r="E547" s="44">
        <v>3.92</v>
      </c>
      <c r="F547" s="44">
        <v>3.92</v>
      </c>
      <c r="G547" s="44">
        <v>3.92</v>
      </c>
      <c r="H547" s="44">
        <v>3.92</v>
      </c>
      <c r="I547" s="44">
        <v>3.92</v>
      </c>
      <c r="J547" s="44">
        <v>3.92</v>
      </c>
      <c r="K547" s="44">
        <v>3.92</v>
      </c>
      <c r="L547" s="44">
        <v>3.92</v>
      </c>
      <c r="M547" s="44">
        <v>3.92</v>
      </c>
      <c r="N547" s="44">
        <v>3.92</v>
      </c>
      <c r="O547" s="44">
        <v>3.92</v>
      </c>
      <c r="P547" s="44">
        <v>3.92</v>
      </c>
      <c r="Q547" s="44">
        <v>3.92</v>
      </c>
      <c r="R547" s="44">
        <v>3.92</v>
      </c>
      <c r="S547" s="44">
        <v>3.92</v>
      </c>
      <c r="T547" s="44">
        <v>3.92</v>
      </c>
      <c r="U547" s="44">
        <v>3.92</v>
      </c>
      <c r="V547" s="44">
        <v>3.92</v>
      </c>
      <c r="W547" s="44">
        <v>3.92</v>
      </c>
      <c r="X547" s="44">
        <v>3.92</v>
      </c>
      <c r="Y547" s="44">
        <v>3.92</v>
      </c>
      <c r="Z547" s="44">
        <v>3.92</v>
      </c>
      <c r="AA547" s="44">
        <v>3.92</v>
      </c>
    </row>
    <row r="548" spans="1:27" ht="12.75" hidden="1" customHeight="1" outlineLevel="1" x14ac:dyDescent="0.2">
      <c r="A548" s="99" t="s">
        <v>1562</v>
      </c>
      <c r="B548" s="63" t="s">
        <v>81</v>
      </c>
      <c r="C548" s="43" t="s">
        <v>79</v>
      </c>
      <c r="D548" s="44">
        <f>$D$11</f>
        <v>216.36</v>
      </c>
      <c r="E548" s="44">
        <f t="shared" ref="E548:AA548" si="317">$D$11</f>
        <v>216.36</v>
      </c>
      <c r="F548" s="44">
        <f t="shared" si="317"/>
        <v>216.36</v>
      </c>
      <c r="G548" s="44">
        <f t="shared" si="317"/>
        <v>216.36</v>
      </c>
      <c r="H548" s="44">
        <f t="shared" si="317"/>
        <v>216.36</v>
      </c>
      <c r="I548" s="44">
        <f t="shared" si="317"/>
        <v>216.36</v>
      </c>
      <c r="J548" s="44">
        <f t="shared" si="317"/>
        <v>216.36</v>
      </c>
      <c r="K548" s="44">
        <f t="shared" si="317"/>
        <v>216.36</v>
      </c>
      <c r="L548" s="44">
        <f t="shared" si="317"/>
        <v>216.36</v>
      </c>
      <c r="M548" s="44">
        <f t="shared" si="317"/>
        <v>216.36</v>
      </c>
      <c r="N548" s="44">
        <f t="shared" si="317"/>
        <v>216.36</v>
      </c>
      <c r="O548" s="44">
        <f t="shared" si="317"/>
        <v>216.36</v>
      </c>
      <c r="P548" s="44">
        <f t="shared" si="317"/>
        <v>216.36</v>
      </c>
      <c r="Q548" s="44">
        <f t="shared" si="317"/>
        <v>216.36</v>
      </c>
      <c r="R548" s="44">
        <f>$D$11</f>
        <v>216.36</v>
      </c>
      <c r="S548" s="44">
        <f t="shared" si="317"/>
        <v>216.36</v>
      </c>
      <c r="T548" s="44">
        <f t="shared" si="317"/>
        <v>216.36</v>
      </c>
      <c r="U548" s="44">
        <f t="shared" si="317"/>
        <v>216.36</v>
      </c>
      <c r="V548" s="44">
        <f t="shared" si="317"/>
        <v>216.36</v>
      </c>
      <c r="W548" s="44">
        <f t="shared" si="317"/>
        <v>216.36</v>
      </c>
      <c r="X548" s="44">
        <f t="shared" si="317"/>
        <v>216.36</v>
      </c>
      <c r="Y548" s="44">
        <f t="shared" si="317"/>
        <v>216.36</v>
      </c>
      <c r="Z548" s="44">
        <f t="shared" si="317"/>
        <v>216.36</v>
      </c>
      <c r="AA548" s="44">
        <f t="shared" si="317"/>
        <v>216.36</v>
      </c>
    </row>
    <row r="549" spans="1:27" collapsed="1" x14ac:dyDescent="0.2">
      <c r="A549" s="98" t="s">
        <v>1563</v>
      </c>
      <c r="B549" s="28" t="str">
        <f>"14"&amp;"."&amp;$B$663&amp;"."&amp;$B$664</f>
        <v>14.08.2023</v>
      </c>
      <c r="C549" s="90" t="s">
        <v>76</v>
      </c>
      <c r="D549" s="91">
        <f>ROUND(((D550+D551+D553+D552)/1000),5)</f>
        <v>1.93615</v>
      </c>
      <c r="E549" s="91">
        <f>ROUND(((E550+E551+E553+E552)/1000),5)</f>
        <v>1.81219</v>
      </c>
      <c r="F549" s="91">
        <f>ROUND(((F550+F551+F553+F552)/1000),5)</f>
        <v>1.66706</v>
      </c>
      <c r="G549" s="91">
        <f t="shared" ref="G549:AA549" si="318">ROUND(((G550+G551+G553+G552)/1000),5)</f>
        <v>1.5966800000000001</v>
      </c>
      <c r="H549" s="91">
        <f t="shared" si="318"/>
        <v>1.5614600000000001</v>
      </c>
      <c r="I549" s="91">
        <f t="shared" si="318"/>
        <v>1.6668700000000001</v>
      </c>
      <c r="J549" s="91">
        <f t="shared" si="318"/>
        <v>1.7865599999999999</v>
      </c>
      <c r="K549" s="91">
        <f t="shared" si="318"/>
        <v>2.1342599999999998</v>
      </c>
      <c r="L549" s="91">
        <f t="shared" si="318"/>
        <v>2.42049</v>
      </c>
      <c r="M549" s="91">
        <f t="shared" si="318"/>
        <v>2.5733000000000001</v>
      </c>
      <c r="N549" s="91">
        <f t="shared" si="318"/>
        <v>2.6861100000000002</v>
      </c>
      <c r="O549" s="91">
        <f t="shared" si="318"/>
        <v>2.7174399999999999</v>
      </c>
      <c r="P549" s="91">
        <f t="shared" si="318"/>
        <v>2.71346</v>
      </c>
      <c r="Q549" s="91">
        <f t="shared" si="318"/>
        <v>2.76294</v>
      </c>
      <c r="R549" s="91">
        <f t="shared" si="318"/>
        <v>2.8401200000000002</v>
      </c>
      <c r="S549" s="91">
        <f t="shared" si="318"/>
        <v>2.83372</v>
      </c>
      <c r="T549" s="91">
        <f t="shared" si="318"/>
        <v>2.8049599999999999</v>
      </c>
      <c r="U549" s="91">
        <f t="shared" si="318"/>
        <v>2.7440199999999999</v>
      </c>
      <c r="V549" s="91">
        <f t="shared" si="318"/>
        <v>2.70357</v>
      </c>
      <c r="W549" s="91">
        <f t="shared" si="318"/>
        <v>2.56568</v>
      </c>
      <c r="X549" s="91">
        <f t="shared" si="318"/>
        <v>2.5576099999999999</v>
      </c>
      <c r="Y549" s="91">
        <f t="shared" si="318"/>
        <v>2.5256400000000001</v>
      </c>
      <c r="Z549" s="91">
        <f t="shared" si="318"/>
        <v>2.3379099999999999</v>
      </c>
      <c r="AA549" s="91">
        <f t="shared" si="318"/>
        <v>2.0068100000000002</v>
      </c>
    </row>
    <row r="550" spans="1:27" ht="12.75" hidden="1" customHeight="1" outlineLevel="1" x14ac:dyDescent="0.2">
      <c r="A550" s="99" t="s">
        <v>1564</v>
      </c>
      <c r="B550" s="63" t="s">
        <v>238</v>
      </c>
      <c r="C550" s="43" t="s">
        <v>79</v>
      </c>
      <c r="D550" s="44">
        <v>1281.69</v>
      </c>
      <c r="E550" s="44">
        <v>1157.73</v>
      </c>
      <c r="F550" s="44">
        <v>1012.6</v>
      </c>
      <c r="G550" s="44">
        <v>942.22</v>
      </c>
      <c r="H550" s="44">
        <v>907</v>
      </c>
      <c r="I550" s="44">
        <v>1012.41</v>
      </c>
      <c r="J550" s="44">
        <v>1132.0999999999999</v>
      </c>
      <c r="K550" s="44">
        <v>1479.8</v>
      </c>
      <c r="L550" s="44">
        <v>1766.03</v>
      </c>
      <c r="M550" s="44">
        <v>1918.84</v>
      </c>
      <c r="N550" s="44">
        <v>2031.65</v>
      </c>
      <c r="O550" s="44">
        <v>2062.98</v>
      </c>
      <c r="P550" s="44">
        <v>2059</v>
      </c>
      <c r="Q550" s="44">
        <v>2108.48</v>
      </c>
      <c r="R550" s="44">
        <v>2185.66</v>
      </c>
      <c r="S550" s="44">
        <v>2179.2600000000002</v>
      </c>
      <c r="T550" s="44">
        <v>2150.5</v>
      </c>
      <c r="U550" s="44">
        <v>2089.56</v>
      </c>
      <c r="V550" s="44">
        <v>2049.11</v>
      </c>
      <c r="W550" s="44">
        <v>1911.22</v>
      </c>
      <c r="X550" s="44">
        <v>1903.15</v>
      </c>
      <c r="Y550" s="44">
        <v>1871.18</v>
      </c>
      <c r="Z550" s="44">
        <v>1683.45</v>
      </c>
      <c r="AA550" s="44">
        <v>1352.35</v>
      </c>
    </row>
    <row r="551" spans="1:27" ht="12.75" hidden="1" customHeight="1" outlineLevel="1" x14ac:dyDescent="0.2">
      <c r="A551" s="99" t="s">
        <v>1565</v>
      </c>
      <c r="B551" s="63" t="s">
        <v>90</v>
      </c>
      <c r="C551" s="43" t="s">
        <v>79</v>
      </c>
      <c r="D551" s="44">
        <f>$D$486</f>
        <v>434.18</v>
      </c>
      <c r="E551" s="44">
        <f t="shared" ref="E551:AA551" si="319">$D$486</f>
        <v>434.18</v>
      </c>
      <c r="F551" s="44">
        <f t="shared" si="319"/>
        <v>434.18</v>
      </c>
      <c r="G551" s="44">
        <f t="shared" si="319"/>
        <v>434.18</v>
      </c>
      <c r="H551" s="44">
        <f t="shared" si="319"/>
        <v>434.18</v>
      </c>
      <c r="I551" s="44">
        <f t="shared" si="319"/>
        <v>434.18</v>
      </c>
      <c r="J551" s="44">
        <f t="shared" si="319"/>
        <v>434.18</v>
      </c>
      <c r="K551" s="44">
        <f t="shared" si="319"/>
        <v>434.18</v>
      </c>
      <c r="L551" s="44">
        <f t="shared" si="319"/>
        <v>434.18</v>
      </c>
      <c r="M551" s="44">
        <f t="shared" si="319"/>
        <v>434.18</v>
      </c>
      <c r="N551" s="44">
        <f t="shared" si="319"/>
        <v>434.18</v>
      </c>
      <c r="O551" s="44">
        <f t="shared" si="319"/>
        <v>434.18</v>
      </c>
      <c r="P551" s="44">
        <f t="shared" si="319"/>
        <v>434.18</v>
      </c>
      <c r="Q551" s="44">
        <f t="shared" si="319"/>
        <v>434.18</v>
      </c>
      <c r="R551" s="44">
        <f t="shared" si="319"/>
        <v>434.18</v>
      </c>
      <c r="S551" s="44">
        <f t="shared" si="319"/>
        <v>434.18</v>
      </c>
      <c r="T551" s="44">
        <f t="shared" si="319"/>
        <v>434.18</v>
      </c>
      <c r="U551" s="44">
        <f t="shared" si="319"/>
        <v>434.18</v>
      </c>
      <c r="V551" s="44">
        <f t="shared" si="319"/>
        <v>434.18</v>
      </c>
      <c r="W551" s="44">
        <f t="shared" si="319"/>
        <v>434.18</v>
      </c>
      <c r="X551" s="44">
        <f t="shared" si="319"/>
        <v>434.18</v>
      </c>
      <c r="Y551" s="44">
        <f t="shared" si="319"/>
        <v>434.18</v>
      </c>
      <c r="Z551" s="44">
        <f t="shared" si="319"/>
        <v>434.18</v>
      </c>
      <c r="AA551" s="44">
        <f t="shared" si="319"/>
        <v>434.18</v>
      </c>
    </row>
    <row r="552" spans="1:27" ht="12.75" hidden="1" customHeight="1" outlineLevel="1" x14ac:dyDescent="0.2">
      <c r="A552" s="99" t="s">
        <v>1566</v>
      </c>
      <c r="B552" s="63" t="s">
        <v>83</v>
      </c>
      <c r="C552" s="43" t="s">
        <v>79</v>
      </c>
      <c r="D552" s="44">
        <v>3.92</v>
      </c>
      <c r="E552" s="44">
        <v>3.92</v>
      </c>
      <c r="F552" s="44">
        <v>3.92</v>
      </c>
      <c r="G552" s="44">
        <v>3.92</v>
      </c>
      <c r="H552" s="44">
        <v>3.92</v>
      </c>
      <c r="I552" s="44">
        <v>3.92</v>
      </c>
      <c r="J552" s="44">
        <v>3.92</v>
      </c>
      <c r="K552" s="44">
        <v>3.92</v>
      </c>
      <c r="L552" s="44">
        <v>3.92</v>
      </c>
      <c r="M552" s="44">
        <v>3.92</v>
      </c>
      <c r="N552" s="44">
        <v>3.92</v>
      </c>
      <c r="O552" s="44">
        <v>3.92</v>
      </c>
      <c r="P552" s="44">
        <v>3.92</v>
      </c>
      <c r="Q552" s="44">
        <v>3.92</v>
      </c>
      <c r="R552" s="44">
        <v>3.92</v>
      </c>
      <c r="S552" s="44">
        <v>3.92</v>
      </c>
      <c r="T552" s="44">
        <v>3.92</v>
      </c>
      <c r="U552" s="44">
        <v>3.92</v>
      </c>
      <c r="V552" s="44">
        <v>3.92</v>
      </c>
      <c r="W552" s="44">
        <v>3.92</v>
      </c>
      <c r="X552" s="44">
        <v>3.92</v>
      </c>
      <c r="Y552" s="44">
        <v>3.92</v>
      </c>
      <c r="Z552" s="44">
        <v>3.92</v>
      </c>
      <c r="AA552" s="44">
        <v>3.92</v>
      </c>
    </row>
    <row r="553" spans="1:27" ht="12.75" hidden="1" customHeight="1" outlineLevel="1" x14ac:dyDescent="0.2">
      <c r="A553" s="99" t="s">
        <v>1567</v>
      </c>
      <c r="B553" s="63" t="s">
        <v>81</v>
      </c>
      <c r="C553" s="43" t="s">
        <v>79</v>
      </c>
      <c r="D553" s="44">
        <f>$D$11</f>
        <v>216.36</v>
      </c>
      <c r="E553" s="44">
        <f t="shared" ref="E553:AA553" si="320">$D$11</f>
        <v>216.36</v>
      </c>
      <c r="F553" s="44">
        <f t="shared" si="320"/>
        <v>216.36</v>
      </c>
      <c r="G553" s="44">
        <f t="shared" si="320"/>
        <v>216.36</v>
      </c>
      <c r="H553" s="44">
        <f t="shared" si="320"/>
        <v>216.36</v>
      </c>
      <c r="I553" s="44">
        <f t="shared" si="320"/>
        <v>216.36</v>
      </c>
      <c r="J553" s="44">
        <f t="shared" si="320"/>
        <v>216.36</v>
      </c>
      <c r="K553" s="44">
        <f t="shared" si="320"/>
        <v>216.36</v>
      </c>
      <c r="L553" s="44">
        <f t="shared" si="320"/>
        <v>216.36</v>
      </c>
      <c r="M553" s="44">
        <f t="shared" si="320"/>
        <v>216.36</v>
      </c>
      <c r="N553" s="44">
        <f t="shared" si="320"/>
        <v>216.36</v>
      </c>
      <c r="O553" s="44">
        <f t="shared" si="320"/>
        <v>216.36</v>
      </c>
      <c r="P553" s="44">
        <f t="shared" si="320"/>
        <v>216.36</v>
      </c>
      <c r="Q553" s="44">
        <f t="shared" si="320"/>
        <v>216.36</v>
      </c>
      <c r="R553" s="44">
        <f>$D$11</f>
        <v>216.36</v>
      </c>
      <c r="S553" s="44">
        <f t="shared" si="320"/>
        <v>216.36</v>
      </c>
      <c r="T553" s="44">
        <f t="shared" si="320"/>
        <v>216.36</v>
      </c>
      <c r="U553" s="44">
        <f t="shared" si="320"/>
        <v>216.36</v>
      </c>
      <c r="V553" s="44">
        <f t="shared" si="320"/>
        <v>216.36</v>
      </c>
      <c r="W553" s="44">
        <f t="shared" si="320"/>
        <v>216.36</v>
      </c>
      <c r="X553" s="44">
        <f t="shared" si="320"/>
        <v>216.36</v>
      </c>
      <c r="Y553" s="44">
        <f t="shared" si="320"/>
        <v>216.36</v>
      </c>
      <c r="Z553" s="44">
        <f t="shared" si="320"/>
        <v>216.36</v>
      </c>
      <c r="AA553" s="44">
        <f t="shared" si="320"/>
        <v>216.36</v>
      </c>
    </row>
    <row r="554" spans="1:27" collapsed="1" x14ac:dyDescent="0.2">
      <c r="A554" s="98" t="s">
        <v>1568</v>
      </c>
      <c r="B554" s="28" t="str">
        <f>"15"&amp;"."&amp;$B$663&amp;"."&amp;$B$664</f>
        <v>15.08.2023</v>
      </c>
      <c r="C554" s="90" t="s">
        <v>76</v>
      </c>
      <c r="D554" s="91">
        <f>ROUND(((D555+D556+D558+D557)/1000),5)</f>
        <v>1.7312099999999999</v>
      </c>
      <c r="E554" s="91">
        <f>ROUND(((E555+E556+E558+E557)/1000),5)</f>
        <v>1.57558</v>
      </c>
      <c r="F554" s="91">
        <f>ROUND(((F555+F556+F558+F557)/1000),5)</f>
        <v>1.4781899999999999</v>
      </c>
      <c r="G554" s="91">
        <f t="shared" ref="G554:AA554" si="321">ROUND(((G555+G556+G558+G557)/1000),5)</f>
        <v>0.70154000000000005</v>
      </c>
      <c r="H554" s="91">
        <f t="shared" si="321"/>
        <v>0.69772999999999996</v>
      </c>
      <c r="I554" s="91">
        <f t="shared" si="321"/>
        <v>1.4277599999999999</v>
      </c>
      <c r="J554" s="91">
        <f t="shared" si="321"/>
        <v>1.5730200000000001</v>
      </c>
      <c r="K554" s="91">
        <f t="shared" si="321"/>
        <v>2.0130300000000001</v>
      </c>
      <c r="L554" s="91">
        <f t="shared" si="321"/>
        <v>2.3849900000000002</v>
      </c>
      <c r="M554" s="91">
        <f t="shared" si="321"/>
        <v>2.6560800000000002</v>
      </c>
      <c r="N554" s="91">
        <f t="shared" si="321"/>
        <v>2.7528299999999999</v>
      </c>
      <c r="O554" s="91">
        <f t="shared" si="321"/>
        <v>2.73244</v>
      </c>
      <c r="P554" s="91">
        <f t="shared" si="321"/>
        <v>2.7387800000000002</v>
      </c>
      <c r="Q554" s="91">
        <f t="shared" si="321"/>
        <v>2.7655099999999999</v>
      </c>
      <c r="R554" s="91">
        <f t="shared" si="321"/>
        <v>2.8706900000000002</v>
      </c>
      <c r="S554" s="91">
        <f t="shared" si="321"/>
        <v>2.9101599999999999</v>
      </c>
      <c r="T554" s="91">
        <f t="shared" si="321"/>
        <v>2.8918900000000001</v>
      </c>
      <c r="U554" s="91">
        <f t="shared" si="321"/>
        <v>2.7747600000000001</v>
      </c>
      <c r="V554" s="91">
        <f t="shared" si="321"/>
        <v>2.7473999999999998</v>
      </c>
      <c r="W554" s="91">
        <f t="shared" si="321"/>
        <v>2.6934900000000002</v>
      </c>
      <c r="X554" s="91">
        <f t="shared" si="321"/>
        <v>2.6676899999999999</v>
      </c>
      <c r="Y554" s="91">
        <f t="shared" si="321"/>
        <v>2.5480700000000001</v>
      </c>
      <c r="Z554" s="91">
        <f t="shared" si="321"/>
        <v>2.38123</v>
      </c>
      <c r="AA554" s="91">
        <f t="shared" si="321"/>
        <v>2.0199600000000002</v>
      </c>
    </row>
    <row r="555" spans="1:27" ht="12.75" hidden="1" customHeight="1" outlineLevel="1" x14ac:dyDescent="0.2">
      <c r="A555" s="99" t="s">
        <v>1569</v>
      </c>
      <c r="B555" s="63" t="s">
        <v>238</v>
      </c>
      <c r="C555" s="43" t="s">
        <v>79</v>
      </c>
      <c r="D555" s="44">
        <v>1076.75</v>
      </c>
      <c r="E555" s="44">
        <v>921.12</v>
      </c>
      <c r="F555" s="44">
        <v>823.73</v>
      </c>
      <c r="G555" s="44">
        <v>47.08</v>
      </c>
      <c r="H555" s="44">
        <v>43.27</v>
      </c>
      <c r="I555" s="44">
        <v>773.3</v>
      </c>
      <c r="J555" s="44">
        <v>918.56</v>
      </c>
      <c r="K555" s="44">
        <v>1358.57</v>
      </c>
      <c r="L555" s="44">
        <v>1730.53</v>
      </c>
      <c r="M555" s="44">
        <v>2001.62</v>
      </c>
      <c r="N555" s="44">
        <v>2098.37</v>
      </c>
      <c r="O555" s="44">
        <v>2077.98</v>
      </c>
      <c r="P555" s="44">
        <v>2084.3200000000002</v>
      </c>
      <c r="Q555" s="44">
        <v>2111.0500000000002</v>
      </c>
      <c r="R555" s="44">
        <v>2216.23</v>
      </c>
      <c r="S555" s="44">
        <v>2255.6999999999998</v>
      </c>
      <c r="T555" s="44">
        <v>2237.4299999999998</v>
      </c>
      <c r="U555" s="44">
        <v>2120.3000000000002</v>
      </c>
      <c r="V555" s="44">
        <v>2092.94</v>
      </c>
      <c r="W555" s="44">
        <v>2039.03</v>
      </c>
      <c r="X555" s="44">
        <v>2013.23</v>
      </c>
      <c r="Y555" s="44">
        <v>1893.61</v>
      </c>
      <c r="Z555" s="44">
        <v>1726.77</v>
      </c>
      <c r="AA555" s="44">
        <v>1365.5</v>
      </c>
    </row>
    <row r="556" spans="1:27" ht="12.75" hidden="1" customHeight="1" outlineLevel="1" x14ac:dyDescent="0.2">
      <c r="A556" s="99" t="s">
        <v>1570</v>
      </c>
      <c r="B556" s="63" t="s">
        <v>90</v>
      </c>
      <c r="C556" s="43" t="s">
        <v>79</v>
      </c>
      <c r="D556" s="44">
        <f>$D$486</f>
        <v>434.18</v>
      </c>
      <c r="E556" s="44">
        <f t="shared" ref="E556:AA556" si="322">$D$486</f>
        <v>434.18</v>
      </c>
      <c r="F556" s="44">
        <f t="shared" si="322"/>
        <v>434.18</v>
      </c>
      <c r="G556" s="44">
        <f t="shared" si="322"/>
        <v>434.18</v>
      </c>
      <c r="H556" s="44">
        <f t="shared" si="322"/>
        <v>434.18</v>
      </c>
      <c r="I556" s="44">
        <f t="shared" si="322"/>
        <v>434.18</v>
      </c>
      <c r="J556" s="44">
        <f t="shared" si="322"/>
        <v>434.18</v>
      </c>
      <c r="K556" s="44">
        <f t="shared" si="322"/>
        <v>434.18</v>
      </c>
      <c r="L556" s="44">
        <f t="shared" si="322"/>
        <v>434.18</v>
      </c>
      <c r="M556" s="44">
        <f t="shared" si="322"/>
        <v>434.18</v>
      </c>
      <c r="N556" s="44">
        <f t="shared" si="322"/>
        <v>434.18</v>
      </c>
      <c r="O556" s="44">
        <f t="shared" si="322"/>
        <v>434.18</v>
      </c>
      <c r="P556" s="44">
        <f t="shared" si="322"/>
        <v>434.18</v>
      </c>
      <c r="Q556" s="44">
        <f t="shared" si="322"/>
        <v>434.18</v>
      </c>
      <c r="R556" s="44">
        <f t="shared" si="322"/>
        <v>434.18</v>
      </c>
      <c r="S556" s="44">
        <f t="shared" si="322"/>
        <v>434.18</v>
      </c>
      <c r="T556" s="44">
        <f t="shared" si="322"/>
        <v>434.18</v>
      </c>
      <c r="U556" s="44">
        <f t="shared" si="322"/>
        <v>434.18</v>
      </c>
      <c r="V556" s="44">
        <f t="shared" si="322"/>
        <v>434.18</v>
      </c>
      <c r="W556" s="44">
        <f t="shared" si="322"/>
        <v>434.18</v>
      </c>
      <c r="X556" s="44">
        <f t="shared" si="322"/>
        <v>434.18</v>
      </c>
      <c r="Y556" s="44">
        <f t="shared" si="322"/>
        <v>434.18</v>
      </c>
      <c r="Z556" s="44">
        <f t="shared" si="322"/>
        <v>434.18</v>
      </c>
      <c r="AA556" s="44">
        <f t="shared" si="322"/>
        <v>434.18</v>
      </c>
    </row>
    <row r="557" spans="1:27" ht="12.75" hidden="1" customHeight="1" outlineLevel="1" x14ac:dyDescent="0.2">
      <c r="A557" s="99" t="s">
        <v>1571</v>
      </c>
      <c r="B557" s="63" t="s">
        <v>83</v>
      </c>
      <c r="C557" s="43" t="s">
        <v>79</v>
      </c>
      <c r="D557" s="44">
        <v>3.92</v>
      </c>
      <c r="E557" s="44">
        <v>3.92</v>
      </c>
      <c r="F557" s="44">
        <v>3.92</v>
      </c>
      <c r="G557" s="44">
        <v>3.92</v>
      </c>
      <c r="H557" s="44">
        <v>3.92</v>
      </c>
      <c r="I557" s="44">
        <v>3.92</v>
      </c>
      <c r="J557" s="44">
        <v>3.92</v>
      </c>
      <c r="K557" s="44">
        <v>3.92</v>
      </c>
      <c r="L557" s="44">
        <v>3.92</v>
      </c>
      <c r="M557" s="44">
        <v>3.92</v>
      </c>
      <c r="N557" s="44">
        <v>3.92</v>
      </c>
      <c r="O557" s="44">
        <v>3.92</v>
      </c>
      <c r="P557" s="44">
        <v>3.92</v>
      </c>
      <c r="Q557" s="44">
        <v>3.92</v>
      </c>
      <c r="R557" s="44">
        <v>3.92</v>
      </c>
      <c r="S557" s="44">
        <v>3.92</v>
      </c>
      <c r="T557" s="44">
        <v>3.92</v>
      </c>
      <c r="U557" s="44">
        <v>3.92</v>
      </c>
      <c r="V557" s="44">
        <v>3.92</v>
      </c>
      <c r="W557" s="44">
        <v>3.92</v>
      </c>
      <c r="X557" s="44">
        <v>3.92</v>
      </c>
      <c r="Y557" s="44">
        <v>3.92</v>
      </c>
      <c r="Z557" s="44">
        <v>3.92</v>
      </c>
      <c r="AA557" s="44">
        <v>3.92</v>
      </c>
    </row>
    <row r="558" spans="1:27" ht="12.75" hidden="1" customHeight="1" outlineLevel="1" x14ac:dyDescent="0.2">
      <c r="A558" s="99" t="s">
        <v>1572</v>
      </c>
      <c r="B558" s="63" t="s">
        <v>81</v>
      </c>
      <c r="C558" s="43" t="s">
        <v>79</v>
      </c>
      <c r="D558" s="44">
        <f>$D$11</f>
        <v>216.36</v>
      </c>
      <c r="E558" s="44">
        <f t="shared" ref="E558:AA558" si="323">$D$11</f>
        <v>216.36</v>
      </c>
      <c r="F558" s="44">
        <f t="shared" si="323"/>
        <v>216.36</v>
      </c>
      <c r="G558" s="44">
        <f t="shared" si="323"/>
        <v>216.36</v>
      </c>
      <c r="H558" s="44">
        <f t="shared" si="323"/>
        <v>216.36</v>
      </c>
      <c r="I558" s="44">
        <f t="shared" si="323"/>
        <v>216.36</v>
      </c>
      <c r="J558" s="44">
        <f t="shared" si="323"/>
        <v>216.36</v>
      </c>
      <c r="K558" s="44">
        <f t="shared" si="323"/>
        <v>216.36</v>
      </c>
      <c r="L558" s="44">
        <f t="shared" si="323"/>
        <v>216.36</v>
      </c>
      <c r="M558" s="44">
        <f t="shared" si="323"/>
        <v>216.36</v>
      </c>
      <c r="N558" s="44">
        <f t="shared" si="323"/>
        <v>216.36</v>
      </c>
      <c r="O558" s="44">
        <f t="shared" si="323"/>
        <v>216.36</v>
      </c>
      <c r="P558" s="44">
        <f t="shared" si="323"/>
        <v>216.36</v>
      </c>
      <c r="Q558" s="44">
        <f t="shared" si="323"/>
        <v>216.36</v>
      </c>
      <c r="R558" s="44">
        <f>$D$11</f>
        <v>216.36</v>
      </c>
      <c r="S558" s="44">
        <f t="shared" si="323"/>
        <v>216.36</v>
      </c>
      <c r="T558" s="44">
        <f t="shared" si="323"/>
        <v>216.36</v>
      </c>
      <c r="U558" s="44">
        <f t="shared" si="323"/>
        <v>216.36</v>
      </c>
      <c r="V558" s="44">
        <f t="shared" si="323"/>
        <v>216.36</v>
      </c>
      <c r="W558" s="44">
        <f t="shared" si="323"/>
        <v>216.36</v>
      </c>
      <c r="X558" s="44">
        <f t="shared" si="323"/>
        <v>216.36</v>
      </c>
      <c r="Y558" s="44">
        <f t="shared" si="323"/>
        <v>216.36</v>
      </c>
      <c r="Z558" s="44">
        <f t="shared" si="323"/>
        <v>216.36</v>
      </c>
      <c r="AA558" s="44">
        <f t="shared" si="323"/>
        <v>216.36</v>
      </c>
    </row>
    <row r="559" spans="1:27" collapsed="1" x14ac:dyDescent="0.2">
      <c r="A559" s="98" t="s">
        <v>1573</v>
      </c>
      <c r="B559" s="28" t="str">
        <f>"16"&amp;"."&amp;$B$663&amp;"."&amp;$B$664</f>
        <v>16.08.2023</v>
      </c>
      <c r="C559" s="90" t="s">
        <v>76</v>
      </c>
      <c r="D559" s="91">
        <f>ROUND(((D560+D561+D563+D562)/1000),5)</f>
        <v>1.78653</v>
      </c>
      <c r="E559" s="91">
        <f>ROUND(((E560+E561+E563+E562)/1000),5)</f>
        <v>1.56145</v>
      </c>
      <c r="F559" s="91">
        <f>ROUND(((F560+F561+F563+F562)/1000),5)</f>
        <v>1.49088</v>
      </c>
      <c r="G559" s="91">
        <f t="shared" ref="G559:AA559" si="324">ROUND(((G560+G561+G563+G562)/1000),5)</f>
        <v>1.4595199999999999</v>
      </c>
      <c r="H559" s="91">
        <f t="shared" si="324"/>
        <v>1.44563</v>
      </c>
      <c r="I559" s="91">
        <f t="shared" si="324"/>
        <v>1.47424</v>
      </c>
      <c r="J559" s="91">
        <f t="shared" si="324"/>
        <v>1.7451399999999999</v>
      </c>
      <c r="K559" s="91">
        <f t="shared" si="324"/>
        <v>2.1347900000000002</v>
      </c>
      <c r="L559" s="91">
        <f t="shared" si="324"/>
        <v>2.38659</v>
      </c>
      <c r="M559" s="91">
        <f t="shared" si="324"/>
        <v>2.67157</v>
      </c>
      <c r="N559" s="91">
        <f t="shared" si="324"/>
        <v>2.9553600000000002</v>
      </c>
      <c r="O559" s="91">
        <f t="shared" si="324"/>
        <v>2.8847499999999999</v>
      </c>
      <c r="P559" s="91">
        <f t="shared" si="324"/>
        <v>2.7627299999999999</v>
      </c>
      <c r="Q559" s="91">
        <f t="shared" si="324"/>
        <v>3.0464500000000001</v>
      </c>
      <c r="R559" s="91">
        <f t="shared" si="324"/>
        <v>2.8816099999999998</v>
      </c>
      <c r="S559" s="91">
        <f t="shared" si="324"/>
        <v>2.8988299999999998</v>
      </c>
      <c r="T559" s="91">
        <f t="shared" si="324"/>
        <v>2.8778199999999998</v>
      </c>
      <c r="U559" s="91">
        <f t="shared" si="324"/>
        <v>2.7812800000000002</v>
      </c>
      <c r="V559" s="91">
        <f t="shared" si="324"/>
        <v>2.7481300000000002</v>
      </c>
      <c r="W559" s="91">
        <f t="shared" si="324"/>
        <v>2.7159499999999999</v>
      </c>
      <c r="X559" s="91">
        <f t="shared" si="324"/>
        <v>2.7093699999999998</v>
      </c>
      <c r="Y559" s="91">
        <f t="shared" si="324"/>
        <v>2.5649700000000002</v>
      </c>
      <c r="Z559" s="91">
        <f t="shared" si="324"/>
        <v>2.45811</v>
      </c>
      <c r="AA559" s="91">
        <f t="shared" si="324"/>
        <v>2.0386000000000002</v>
      </c>
    </row>
    <row r="560" spans="1:27" ht="12.75" hidden="1" customHeight="1" outlineLevel="1" x14ac:dyDescent="0.2">
      <c r="A560" s="99" t="s">
        <v>1574</v>
      </c>
      <c r="B560" s="63" t="s">
        <v>238</v>
      </c>
      <c r="C560" s="43" t="s">
        <v>79</v>
      </c>
      <c r="D560" s="44">
        <v>1132.07</v>
      </c>
      <c r="E560" s="44">
        <v>906.99</v>
      </c>
      <c r="F560" s="44">
        <v>836.42</v>
      </c>
      <c r="G560" s="44">
        <v>805.06</v>
      </c>
      <c r="H560" s="44">
        <v>791.17</v>
      </c>
      <c r="I560" s="44">
        <v>819.78</v>
      </c>
      <c r="J560" s="44">
        <v>1090.68</v>
      </c>
      <c r="K560" s="44">
        <v>1480.33</v>
      </c>
      <c r="L560" s="44">
        <v>1732.13</v>
      </c>
      <c r="M560" s="44">
        <v>2017.11</v>
      </c>
      <c r="N560" s="44">
        <v>2300.9</v>
      </c>
      <c r="O560" s="44">
        <v>2230.29</v>
      </c>
      <c r="P560" s="44">
        <v>2108.27</v>
      </c>
      <c r="Q560" s="44">
        <v>2391.9899999999998</v>
      </c>
      <c r="R560" s="44">
        <v>2227.15</v>
      </c>
      <c r="S560" s="44">
        <v>2244.37</v>
      </c>
      <c r="T560" s="44">
        <v>2223.36</v>
      </c>
      <c r="U560" s="44">
        <v>2126.8200000000002</v>
      </c>
      <c r="V560" s="44">
        <v>2093.67</v>
      </c>
      <c r="W560" s="44">
        <v>2061.4899999999998</v>
      </c>
      <c r="X560" s="44">
        <v>2054.91</v>
      </c>
      <c r="Y560" s="44">
        <v>1910.51</v>
      </c>
      <c r="Z560" s="44">
        <v>1803.65</v>
      </c>
      <c r="AA560" s="44">
        <v>1384.14</v>
      </c>
    </row>
    <row r="561" spans="1:27" ht="12.75" hidden="1" customHeight="1" outlineLevel="1" x14ac:dyDescent="0.2">
      <c r="A561" s="99" t="s">
        <v>1575</v>
      </c>
      <c r="B561" s="63" t="s">
        <v>90</v>
      </c>
      <c r="C561" s="43" t="s">
        <v>79</v>
      </c>
      <c r="D561" s="44">
        <f>$D$486</f>
        <v>434.18</v>
      </c>
      <c r="E561" s="44">
        <f t="shared" ref="E561:AA561" si="325">$D$486</f>
        <v>434.18</v>
      </c>
      <c r="F561" s="44">
        <f t="shared" si="325"/>
        <v>434.18</v>
      </c>
      <c r="G561" s="44">
        <f t="shared" si="325"/>
        <v>434.18</v>
      </c>
      <c r="H561" s="44">
        <f t="shared" si="325"/>
        <v>434.18</v>
      </c>
      <c r="I561" s="44">
        <f t="shared" si="325"/>
        <v>434.18</v>
      </c>
      <c r="J561" s="44">
        <f t="shared" si="325"/>
        <v>434.18</v>
      </c>
      <c r="K561" s="44">
        <f t="shared" si="325"/>
        <v>434.18</v>
      </c>
      <c r="L561" s="44">
        <f t="shared" si="325"/>
        <v>434.18</v>
      </c>
      <c r="M561" s="44">
        <f t="shared" si="325"/>
        <v>434.18</v>
      </c>
      <c r="N561" s="44">
        <f t="shared" si="325"/>
        <v>434.18</v>
      </c>
      <c r="O561" s="44">
        <f t="shared" si="325"/>
        <v>434.18</v>
      </c>
      <c r="P561" s="44">
        <f t="shared" si="325"/>
        <v>434.18</v>
      </c>
      <c r="Q561" s="44">
        <f t="shared" si="325"/>
        <v>434.18</v>
      </c>
      <c r="R561" s="44">
        <f t="shared" si="325"/>
        <v>434.18</v>
      </c>
      <c r="S561" s="44">
        <f t="shared" si="325"/>
        <v>434.18</v>
      </c>
      <c r="T561" s="44">
        <f t="shared" si="325"/>
        <v>434.18</v>
      </c>
      <c r="U561" s="44">
        <f t="shared" si="325"/>
        <v>434.18</v>
      </c>
      <c r="V561" s="44">
        <f t="shared" si="325"/>
        <v>434.18</v>
      </c>
      <c r="W561" s="44">
        <f t="shared" si="325"/>
        <v>434.18</v>
      </c>
      <c r="X561" s="44">
        <f t="shared" si="325"/>
        <v>434.18</v>
      </c>
      <c r="Y561" s="44">
        <f t="shared" si="325"/>
        <v>434.18</v>
      </c>
      <c r="Z561" s="44">
        <f t="shared" si="325"/>
        <v>434.18</v>
      </c>
      <c r="AA561" s="44">
        <f t="shared" si="325"/>
        <v>434.18</v>
      </c>
    </row>
    <row r="562" spans="1:27" ht="12.75" hidden="1" customHeight="1" outlineLevel="1" x14ac:dyDescent="0.2">
      <c r="A562" s="99" t="s">
        <v>1576</v>
      </c>
      <c r="B562" s="63" t="s">
        <v>83</v>
      </c>
      <c r="C562" s="43" t="s">
        <v>79</v>
      </c>
      <c r="D562" s="44">
        <v>3.92</v>
      </c>
      <c r="E562" s="44">
        <v>3.92</v>
      </c>
      <c r="F562" s="44">
        <v>3.92</v>
      </c>
      <c r="G562" s="44">
        <v>3.92</v>
      </c>
      <c r="H562" s="44">
        <v>3.92</v>
      </c>
      <c r="I562" s="44">
        <v>3.92</v>
      </c>
      <c r="J562" s="44">
        <v>3.92</v>
      </c>
      <c r="K562" s="44">
        <v>3.92</v>
      </c>
      <c r="L562" s="44">
        <v>3.92</v>
      </c>
      <c r="M562" s="44">
        <v>3.92</v>
      </c>
      <c r="N562" s="44">
        <v>3.92</v>
      </c>
      <c r="O562" s="44">
        <v>3.92</v>
      </c>
      <c r="P562" s="44">
        <v>3.92</v>
      </c>
      <c r="Q562" s="44">
        <v>3.92</v>
      </c>
      <c r="R562" s="44">
        <v>3.92</v>
      </c>
      <c r="S562" s="44">
        <v>3.92</v>
      </c>
      <c r="T562" s="44">
        <v>3.92</v>
      </c>
      <c r="U562" s="44">
        <v>3.92</v>
      </c>
      <c r="V562" s="44">
        <v>3.92</v>
      </c>
      <c r="W562" s="44">
        <v>3.92</v>
      </c>
      <c r="X562" s="44">
        <v>3.92</v>
      </c>
      <c r="Y562" s="44">
        <v>3.92</v>
      </c>
      <c r="Z562" s="44">
        <v>3.92</v>
      </c>
      <c r="AA562" s="44">
        <v>3.92</v>
      </c>
    </row>
    <row r="563" spans="1:27" ht="12.75" hidden="1" customHeight="1" outlineLevel="1" x14ac:dyDescent="0.2">
      <c r="A563" s="99" t="s">
        <v>1577</v>
      </c>
      <c r="B563" s="63" t="s">
        <v>81</v>
      </c>
      <c r="C563" s="43" t="s">
        <v>79</v>
      </c>
      <c r="D563" s="44">
        <f>$D$11</f>
        <v>216.36</v>
      </c>
      <c r="E563" s="44">
        <f t="shared" ref="E563:AA563" si="326">$D$11</f>
        <v>216.36</v>
      </c>
      <c r="F563" s="44">
        <f t="shared" si="326"/>
        <v>216.36</v>
      </c>
      <c r="G563" s="44">
        <f t="shared" si="326"/>
        <v>216.36</v>
      </c>
      <c r="H563" s="44">
        <f t="shared" si="326"/>
        <v>216.36</v>
      </c>
      <c r="I563" s="44">
        <f t="shared" si="326"/>
        <v>216.36</v>
      </c>
      <c r="J563" s="44">
        <f t="shared" si="326"/>
        <v>216.36</v>
      </c>
      <c r="K563" s="44">
        <f t="shared" si="326"/>
        <v>216.36</v>
      </c>
      <c r="L563" s="44">
        <f t="shared" si="326"/>
        <v>216.36</v>
      </c>
      <c r="M563" s="44">
        <f t="shared" si="326"/>
        <v>216.36</v>
      </c>
      <c r="N563" s="44">
        <f t="shared" si="326"/>
        <v>216.36</v>
      </c>
      <c r="O563" s="44">
        <f t="shared" si="326"/>
        <v>216.36</v>
      </c>
      <c r="P563" s="44">
        <f t="shared" si="326"/>
        <v>216.36</v>
      </c>
      <c r="Q563" s="44">
        <f t="shared" si="326"/>
        <v>216.36</v>
      </c>
      <c r="R563" s="44">
        <f>$D$11</f>
        <v>216.36</v>
      </c>
      <c r="S563" s="44">
        <f t="shared" si="326"/>
        <v>216.36</v>
      </c>
      <c r="T563" s="44">
        <f t="shared" si="326"/>
        <v>216.36</v>
      </c>
      <c r="U563" s="44">
        <f t="shared" si="326"/>
        <v>216.36</v>
      </c>
      <c r="V563" s="44">
        <f t="shared" si="326"/>
        <v>216.36</v>
      </c>
      <c r="W563" s="44">
        <f t="shared" si="326"/>
        <v>216.36</v>
      </c>
      <c r="X563" s="44">
        <f t="shared" si="326"/>
        <v>216.36</v>
      </c>
      <c r="Y563" s="44">
        <f t="shared" si="326"/>
        <v>216.36</v>
      </c>
      <c r="Z563" s="44">
        <f t="shared" si="326"/>
        <v>216.36</v>
      </c>
      <c r="AA563" s="44">
        <f t="shared" si="326"/>
        <v>216.36</v>
      </c>
    </row>
    <row r="564" spans="1:27" collapsed="1" x14ac:dyDescent="0.2">
      <c r="A564" s="98" t="s">
        <v>1578</v>
      </c>
      <c r="B564" s="28" t="str">
        <f>"17"&amp;"."&amp;$B$663&amp;"."&amp;$B$664</f>
        <v>17.08.2023</v>
      </c>
      <c r="C564" s="90" t="s">
        <v>76</v>
      </c>
      <c r="D564" s="91">
        <f>ROUND(((D565+D566+D568+D567)/1000),5)</f>
        <v>1.7429300000000001</v>
      </c>
      <c r="E564" s="91">
        <f>ROUND(((E565+E566+E568+E567)/1000),5)</f>
        <v>1.63714</v>
      </c>
      <c r="F564" s="91">
        <f>ROUND(((F565+F566+F568+F567)/1000),5)</f>
        <v>1.55027</v>
      </c>
      <c r="G564" s="91">
        <f t="shared" ref="G564:AA564" si="327">ROUND(((G565+G566+G568+G567)/1000),5)</f>
        <v>0.92464000000000002</v>
      </c>
      <c r="H564" s="91">
        <f t="shared" si="327"/>
        <v>0.91356000000000004</v>
      </c>
      <c r="I564" s="91">
        <f t="shared" si="327"/>
        <v>0.94991999999999999</v>
      </c>
      <c r="J564" s="91">
        <f t="shared" si="327"/>
        <v>1.71119</v>
      </c>
      <c r="K564" s="91">
        <f t="shared" si="327"/>
        <v>2.13863</v>
      </c>
      <c r="L564" s="91">
        <f t="shared" si="327"/>
        <v>2.39297</v>
      </c>
      <c r="M564" s="91">
        <f t="shared" si="327"/>
        <v>2.7000099999999998</v>
      </c>
      <c r="N564" s="91">
        <f t="shared" si="327"/>
        <v>2.7503899999999999</v>
      </c>
      <c r="O564" s="91">
        <f t="shared" si="327"/>
        <v>2.7583000000000002</v>
      </c>
      <c r="P564" s="91">
        <f t="shared" si="327"/>
        <v>2.76098</v>
      </c>
      <c r="Q564" s="91">
        <f t="shared" si="327"/>
        <v>2.8258200000000002</v>
      </c>
      <c r="R564" s="91">
        <f t="shared" si="327"/>
        <v>3.0069499999999998</v>
      </c>
      <c r="S564" s="91">
        <f t="shared" si="327"/>
        <v>2.9938199999999999</v>
      </c>
      <c r="T564" s="91">
        <f t="shared" si="327"/>
        <v>2.9055399999999998</v>
      </c>
      <c r="U564" s="91">
        <f t="shared" si="327"/>
        <v>2.7809400000000002</v>
      </c>
      <c r="V564" s="91">
        <f t="shared" si="327"/>
        <v>2.7206199999999998</v>
      </c>
      <c r="W564" s="91">
        <f t="shared" si="327"/>
        <v>2.6531799999999999</v>
      </c>
      <c r="X564" s="91">
        <f t="shared" si="327"/>
        <v>2.6661100000000002</v>
      </c>
      <c r="Y564" s="91">
        <f t="shared" si="327"/>
        <v>2.53606</v>
      </c>
      <c r="Z564" s="91">
        <f t="shared" si="327"/>
        <v>2.3650099999999998</v>
      </c>
      <c r="AA564" s="91">
        <f t="shared" si="327"/>
        <v>1.9678</v>
      </c>
    </row>
    <row r="565" spans="1:27" ht="12.75" hidden="1" customHeight="1" outlineLevel="1" x14ac:dyDescent="0.2">
      <c r="A565" s="99" t="s">
        <v>1579</v>
      </c>
      <c r="B565" s="63" t="s">
        <v>238</v>
      </c>
      <c r="C565" s="43" t="s">
        <v>79</v>
      </c>
      <c r="D565" s="44">
        <v>1088.47</v>
      </c>
      <c r="E565" s="44">
        <v>982.68</v>
      </c>
      <c r="F565" s="44">
        <v>895.81</v>
      </c>
      <c r="G565" s="44">
        <v>270.18</v>
      </c>
      <c r="H565" s="44">
        <v>259.10000000000002</v>
      </c>
      <c r="I565" s="44">
        <v>295.45999999999998</v>
      </c>
      <c r="J565" s="44">
        <v>1056.73</v>
      </c>
      <c r="K565" s="44">
        <v>1484.17</v>
      </c>
      <c r="L565" s="44">
        <v>1738.51</v>
      </c>
      <c r="M565" s="44">
        <v>2045.55</v>
      </c>
      <c r="N565" s="44">
        <v>2095.9299999999998</v>
      </c>
      <c r="O565" s="44">
        <v>2103.84</v>
      </c>
      <c r="P565" s="44">
        <v>2106.52</v>
      </c>
      <c r="Q565" s="44">
        <v>2171.36</v>
      </c>
      <c r="R565" s="44">
        <v>2352.4899999999998</v>
      </c>
      <c r="S565" s="44">
        <v>2339.36</v>
      </c>
      <c r="T565" s="44">
        <v>2251.08</v>
      </c>
      <c r="U565" s="44">
        <v>2126.48</v>
      </c>
      <c r="V565" s="44">
        <v>2066.16</v>
      </c>
      <c r="W565" s="44">
        <v>1998.72</v>
      </c>
      <c r="X565" s="44">
        <v>2011.65</v>
      </c>
      <c r="Y565" s="44">
        <v>1881.6</v>
      </c>
      <c r="Z565" s="44">
        <v>1710.55</v>
      </c>
      <c r="AA565" s="44">
        <v>1313.34</v>
      </c>
    </row>
    <row r="566" spans="1:27" ht="12.75" hidden="1" customHeight="1" outlineLevel="1" x14ac:dyDescent="0.2">
      <c r="A566" s="99" t="s">
        <v>1580</v>
      </c>
      <c r="B566" s="63" t="s">
        <v>90</v>
      </c>
      <c r="C566" s="43" t="s">
        <v>79</v>
      </c>
      <c r="D566" s="44">
        <f>$D$486</f>
        <v>434.18</v>
      </c>
      <c r="E566" s="44">
        <f t="shared" ref="E566:AA566" si="328">$D$486</f>
        <v>434.18</v>
      </c>
      <c r="F566" s="44">
        <f t="shared" si="328"/>
        <v>434.18</v>
      </c>
      <c r="G566" s="44">
        <f t="shared" si="328"/>
        <v>434.18</v>
      </c>
      <c r="H566" s="44">
        <f t="shared" si="328"/>
        <v>434.18</v>
      </c>
      <c r="I566" s="44">
        <f t="shared" si="328"/>
        <v>434.18</v>
      </c>
      <c r="J566" s="44">
        <f t="shared" si="328"/>
        <v>434.18</v>
      </c>
      <c r="K566" s="44">
        <f t="shared" si="328"/>
        <v>434.18</v>
      </c>
      <c r="L566" s="44">
        <f t="shared" si="328"/>
        <v>434.18</v>
      </c>
      <c r="M566" s="44">
        <f t="shared" si="328"/>
        <v>434.18</v>
      </c>
      <c r="N566" s="44">
        <f t="shared" si="328"/>
        <v>434.18</v>
      </c>
      <c r="O566" s="44">
        <f t="shared" si="328"/>
        <v>434.18</v>
      </c>
      <c r="P566" s="44">
        <f t="shared" si="328"/>
        <v>434.18</v>
      </c>
      <c r="Q566" s="44">
        <f t="shared" si="328"/>
        <v>434.18</v>
      </c>
      <c r="R566" s="44">
        <f t="shared" si="328"/>
        <v>434.18</v>
      </c>
      <c r="S566" s="44">
        <f t="shared" si="328"/>
        <v>434.18</v>
      </c>
      <c r="T566" s="44">
        <f t="shared" si="328"/>
        <v>434.18</v>
      </c>
      <c r="U566" s="44">
        <f t="shared" si="328"/>
        <v>434.18</v>
      </c>
      <c r="V566" s="44">
        <f t="shared" si="328"/>
        <v>434.18</v>
      </c>
      <c r="W566" s="44">
        <f t="shared" si="328"/>
        <v>434.18</v>
      </c>
      <c r="X566" s="44">
        <f t="shared" si="328"/>
        <v>434.18</v>
      </c>
      <c r="Y566" s="44">
        <f t="shared" si="328"/>
        <v>434.18</v>
      </c>
      <c r="Z566" s="44">
        <f t="shared" si="328"/>
        <v>434.18</v>
      </c>
      <c r="AA566" s="44">
        <f t="shared" si="328"/>
        <v>434.18</v>
      </c>
    </row>
    <row r="567" spans="1:27" ht="12.75" hidden="1" customHeight="1" outlineLevel="1" x14ac:dyDescent="0.2">
      <c r="A567" s="99" t="s">
        <v>1581</v>
      </c>
      <c r="B567" s="63" t="s">
        <v>83</v>
      </c>
      <c r="C567" s="43" t="s">
        <v>79</v>
      </c>
      <c r="D567" s="44">
        <v>3.92</v>
      </c>
      <c r="E567" s="44">
        <v>3.92</v>
      </c>
      <c r="F567" s="44">
        <v>3.92</v>
      </c>
      <c r="G567" s="44">
        <v>3.92</v>
      </c>
      <c r="H567" s="44">
        <v>3.92</v>
      </c>
      <c r="I567" s="44">
        <v>3.92</v>
      </c>
      <c r="J567" s="44">
        <v>3.92</v>
      </c>
      <c r="K567" s="44">
        <v>3.92</v>
      </c>
      <c r="L567" s="44">
        <v>3.92</v>
      </c>
      <c r="M567" s="44">
        <v>3.92</v>
      </c>
      <c r="N567" s="44">
        <v>3.92</v>
      </c>
      <c r="O567" s="44">
        <v>3.92</v>
      </c>
      <c r="P567" s="44">
        <v>3.92</v>
      </c>
      <c r="Q567" s="44">
        <v>3.92</v>
      </c>
      <c r="R567" s="44">
        <v>3.92</v>
      </c>
      <c r="S567" s="44">
        <v>3.92</v>
      </c>
      <c r="T567" s="44">
        <v>3.92</v>
      </c>
      <c r="U567" s="44">
        <v>3.92</v>
      </c>
      <c r="V567" s="44">
        <v>3.92</v>
      </c>
      <c r="W567" s="44">
        <v>3.92</v>
      </c>
      <c r="X567" s="44">
        <v>3.92</v>
      </c>
      <c r="Y567" s="44">
        <v>3.92</v>
      </c>
      <c r="Z567" s="44">
        <v>3.92</v>
      </c>
      <c r="AA567" s="44">
        <v>3.92</v>
      </c>
    </row>
    <row r="568" spans="1:27" ht="12.75" hidden="1" customHeight="1" outlineLevel="1" x14ac:dyDescent="0.2">
      <c r="A568" s="99" t="s">
        <v>1582</v>
      </c>
      <c r="B568" s="63" t="s">
        <v>81</v>
      </c>
      <c r="C568" s="43" t="s">
        <v>79</v>
      </c>
      <c r="D568" s="44">
        <f>$D$11</f>
        <v>216.36</v>
      </c>
      <c r="E568" s="44">
        <f t="shared" ref="E568:AA568" si="329">$D$11</f>
        <v>216.36</v>
      </c>
      <c r="F568" s="44">
        <f t="shared" si="329"/>
        <v>216.36</v>
      </c>
      <c r="G568" s="44">
        <f t="shared" si="329"/>
        <v>216.36</v>
      </c>
      <c r="H568" s="44">
        <f t="shared" si="329"/>
        <v>216.36</v>
      </c>
      <c r="I568" s="44">
        <f t="shared" si="329"/>
        <v>216.36</v>
      </c>
      <c r="J568" s="44">
        <f t="shared" si="329"/>
        <v>216.36</v>
      </c>
      <c r="K568" s="44">
        <f t="shared" si="329"/>
        <v>216.36</v>
      </c>
      <c r="L568" s="44">
        <f t="shared" si="329"/>
        <v>216.36</v>
      </c>
      <c r="M568" s="44">
        <f t="shared" si="329"/>
        <v>216.36</v>
      </c>
      <c r="N568" s="44">
        <f t="shared" si="329"/>
        <v>216.36</v>
      </c>
      <c r="O568" s="44">
        <f t="shared" si="329"/>
        <v>216.36</v>
      </c>
      <c r="P568" s="44">
        <f t="shared" si="329"/>
        <v>216.36</v>
      </c>
      <c r="Q568" s="44">
        <f t="shared" si="329"/>
        <v>216.36</v>
      </c>
      <c r="R568" s="44">
        <f>$D$11</f>
        <v>216.36</v>
      </c>
      <c r="S568" s="44">
        <f t="shared" si="329"/>
        <v>216.36</v>
      </c>
      <c r="T568" s="44">
        <f t="shared" si="329"/>
        <v>216.36</v>
      </c>
      <c r="U568" s="44">
        <f t="shared" si="329"/>
        <v>216.36</v>
      </c>
      <c r="V568" s="44">
        <f t="shared" si="329"/>
        <v>216.36</v>
      </c>
      <c r="W568" s="44">
        <f t="shared" si="329"/>
        <v>216.36</v>
      </c>
      <c r="X568" s="44">
        <f t="shared" si="329"/>
        <v>216.36</v>
      </c>
      <c r="Y568" s="44">
        <f t="shared" si="329"/>
        <v>216.36</v>
      </c>
      <c r="Z568" s="44">
        <f t="shared" si="329"/>
        <v>216.36</v>
      </c>
      <c r="AA568" s="44">
        <f t="shared" si="329"/>
        <v>216.36</v>
      </c>
    </row>
    <row r="569" spans="1:27" collapsed="1" x14ac:dyDescent="0.2">
      <c r="A569" s="98" t="s">
        <v>1583</v>
      </c>
      <c r="B569" s="28" t="str">
        <f>"18"&amp;"."&amp;$B$663&amp;"."&amp;$B$664</f>
        <v>18.08.2023</v>
      </c>
      <c r="C569" s="90" t="s">
        <v>76</v>
      </c>
      <c r="D569" s="91">
        <f>ROUND(((D570+D571+D573+D572)/1000),5)</f>
        <v>1.7334400000000001</v>
      </c>
      <c r="E569" s="91">
        <f>ROUND(((E570+E571+E573+E572)/1000),5)</f>
        <v>1.57525</v>
      </c>
      <c r="F569" s="91">
        <f>ROUND(((F570+F571+F573+F572)/1000),5)</f>
        <v>1.4870300000000001</v>
      </c>
      <c r="G569" s="91">
        <f t="shared" ref="G569:AA569" si="330">ROUND(((G570+G571+G573+G572)/1000),5)</f>
        <v>1.4460999999999999</v>
      </c>
      <c r="H569" s="91">
        <f t="shared" si="330"/>
        <v>1.42479</v>
      </c>
      <c r="I569" s="91">
        <f t="shared" si="330"/>
        <v>1.4635499999999999</v>
      </c>
      <c r="J569" s="91">
        <f t="shared" si="330"/>
        <v>1.6667799999999999</v>
      </c>
      <c r="K569" s="91">
        <f t="shared" si="330"/>
        <v>2.2216999999999998</v>
      </c>
      <c r="L569" s="91">
        <f t="shared" si="330"/>
        <v>2.5154800000000002</v>
      </c>
      <c r="M569" s="91">
        <f t="shared" si="330"/>
        <v>2.7476099999999999</v>
      </c>
      <c r="N569" s="91">
        <f t="shared" si="330"/>
        <v>2.77508</v>
      </c>
      <c r="O569" s="91">
        <f t="shared" si="330"/>
        <v>2.8176700000000001</v>
      </c>
      <c r="P569" s="91">
        <f t="shared" si="330"/>
        <v>2.8397800000000002</v>
      </c>
      <c r="Q569" s="91">
        <f t="shared" si="330"/>
        <v>2.9058999999999999</v>
      </c>
      <c r="R569" s="91">
        <f t="shared" si="330"/>
        <v>3.0979100000000002</v>
      </c>
      <c r="S569" s="91">
        <f t="shared" si="330"/>
        <v>3.09537</v>
      </c>
      <c r="T569" s="91">
        <f t="shared" si="330"/>
        <v>3.1230099999999998</v>
      </c>
      <c r="U569" s="91">
        <f t="shared" si="330"/>
        <v>3.0358499999999999</v>
      </c>
      <c r="V569" s="91">
        <f t="shared" si="330"/>
        <v>2.8923899999999998</v>
      </c>
      <c r="W569" s="91">
        <f t="shared" si="330"/>
        <v>2.83866</v>
      </c>
      <c r="X569" s="91">
        <f t="shared" si="330"/>
        <v>2.76437</v>
      </c>
      <c r="Y569" s="91">
        <f t="shared" si="330"/>
        <v>2.7236600000000002</v>
      </c>
      <c r="Z569" s="91">
        <f t="shared" si="330"/>
        <v>2.5151400000000002</v>
      </c>
      <c r="AA569" s="91">
        <f t="shared" si="330"/>
        <v>2.2892600000000001</v>
      </c>
    </row>
    <row r="570" spans="1:27" ht="12.75" hidden="1" customHeight="1" outlineLevel="1" x14ac:dyDescent="0.2">
      <c r="A570" s="99" t="s">
        <v>1584</v>
      </c>
      <c r="B570" s="63" t="s">
        <v>238</v>
      </c>
      <c r="C570" s="43" t="s">
        <v>79</v>
      </c>
      <c r="D570" s="44">
        <v>1078.98</v>
      </c>
      <c r="E570" s="44">
        <v>920.79</v>
      </c>
      <c r="F570" s="44">
        <v>832.57</v>
      </c>
      <c r="G570" s="44">
        <v>791.64</v>
      </c>
      <c r="H570" s="44">
        <v>770.33</v>
      </c>
      <c r="I570" s="44">
        <v>809.09</v>
      </c>
      <c r="J570" s="44">
        <v>1012.32</v>
      </c>
      <c r="K570" s="44">
        <v>1567.24</v>
      </c>
      <c r="L570" s="44">
        <v>1861.02</v>
      </c>
      <c r="M570" s="44">
        <v>2093.15</v>
      </c>
      <c r="N570" s="44">
        <v>2120.62</v>
      </c>
      <c r="O570" s="44">
        <v>2163.21</v>
      </c>
      <c r="P570" s="44">
        <v>2185.3200000000002</v>
      </c>
      <c r="Q570" s="44">
        <v>2251.44</v>
      </c>
      <c r="R570" s="44">
        <v>2443.4499999999998</v>
      </c>
      <c r="S570" s="44">
        <v>2440.91</v>
      </c>
      <c r="T570" s="44">
        <v>2468.5500000000002</v>
      </c>
      <c r="U570" s="44">
        <v>2381.39</v>
      </c>
      <c r="V570" s="44">
        <v>2237.9299999999998</v>
      </c>
      <c r="W570" s="44">
        <v>2184.1999999999998</v>
      </c>
      <c r="X570" s="44">
        <v>2109.91</v>
      </c>
      <c r="Y570" s="44">
        <v>2069.1999999999998</v>
      </c>
      <c r="Z570" s="44">
        <v>1860.68</v>
      </c>
      <c r="AA570" s="44">
        <v>1634.8</v>
      </c>
    </row>
    <row r="571" spans="1:27" ht="12.75" hidden="1" customHeight="1" outlineLevel="1" x14ac:dyDescent="0.2">
      <c r="A571" s="99" t="s">
        <v>1585</v>
      </c>
      <c r="B571" s="63" t="s">
        <v>90</v>
      </c>
      <c r="C571" s="43" t="s">
        <v>79</v>
      </c>
      <c r="D571" s="44">
        <f>$D$486</f>
        <v>434.18</v>
      </c>
      <c r="E571" s="44">
        <f t="shared" ref="E571:AA571" si="331">$D$486</f>
        <v>434.18</v>
      </c>
      <c r="F571" s="44">
        <f t="shared" si="331"/>
        <v>434.18</v>
      </c>
      <c r="G571" s="44">
        <f t="shared" si="331"/>
        <v>434.18</v>
      </c>
      <c r="H571" s="44">
        <f t="shared" si="331"/>
        <v>434.18</v>
      </c>
      <c r="I571" s="44">
        <f t="shared" si="331"/>
        <v>434.18</v>
      </c>
      <c r="J571" s="44">
        <f t="shared" si="331"/>
        <v>434.18</v>
      </c>
      <c r="K571" s="44">
        <f t="shared" si="331"/>
        <v>434.18</v>
      </c>
      <c r="L571" s="44">
        <f t="shared" si="331"/>
        <v>434.18</v>
      </c>
      <c r="M571" s="44">
        <f t="shared" si="331"/>
        <v>434.18</v>
      </c>
      <c r="N571" s="44">
        <f t="shared" si="331"/>
        <v>434.18</v>
      </c>
      <c r="O571" s="44">
        <f t="shared" si="331"/>
        <v>434.18</v>
      </c>
      <c r="P571" s="44">
        <f t="shared" si="331"/>
        <v>434.18</v>
      </c>
      <c r="Q571" s="44">
        <f t="shared" si="331"/>
        <v>434.18</v>
      </c>
      <c r="R571" s="44">
        <f t="shared" si="331"/>
        <v>434.18</v>
      </c>
      <c r="S571" s="44">
        <f t="shared" si="331"/>
        <v>434.18</v>
      </c>
      <c r="T571" s="44">
        <f t="shared" si="331"/>
        <v>434.18</v>
      </c>
      <c r="U571" s="44">
        <f t="shared" si="331"/>
        <v>434.18</v>
      </c>
      <c r="V571" s="44">
        <f t="shared" si="331"/>
        <v>434.18</v>
      </c>
      <c r="W571" s="44">
        <f t="shared" si="331"/>
        <v>434.18</v>
      </c>
      <c r="X571" s="44">
        <f t="shared" si="331"/>
        <v>434.18</v>
      </c>
      <c r="Y571" s="44">
        <f t="shared" si="331"/>
        <v>434.18</v>
      </c>
      <c r="Z571" s="44">
        <f t="shared" si="331"/>
        <v>434.18</v>
      </c>
      <c r="AA571" s="44">
        <f t="shared" si="331"/>
        <v>434.18</v>
      </c>
    </row>
    <row r="572" spans="1:27" ht="12.75" hidden="1" customHeight="1" outlineLevel="1" x14ac:dyDescent="0.2">
      <c r="A572" s="99" t="s">
        <v>1586</v>
      </c>
      <c r="B572" s="63" t="s">
        <v>83</v>
      </c>
      <c r="C572" s="43" t="s">
        <v>79</v>
      </c>
      <c r="D572" s="44">
        <v>3.92</v>
      </c>
      <c r="E572" s="44">
        <v>3.92</v>
      </c>
      <c r="F572" s="44">
        <v>3.92</v>
      </c>
      <c r="G572" s="44">
        <v>3.92</v>
      </c>
      <c r="H572" s="44">
        <v>3.92</v>
      </c>
      <c r="I572" s="44">
        <v>3.92</v>
      </c>
      <c r="J572" s="44">
        <v>3.92</v>
      </c>
      <c r="K572" s="44">
        <v>3.92</v>
      </c>
      <c r="L572" s="44">
        <v>3.92</v>
      </c>
      <c r="M572" s="44">
        <v>3.92</v>
      </c>
      <c r="N572" s="44">
        <v>3.92</v>
      </c>
      <c r="O572" s="44">
        <v>3.92</v>
      </c>
      <c r="P572" s="44">
        <v>3.92</v>
      </c>
      <c r="Q572" s="44">
        <v>3.92</v>
      </c>
      <c r="R572" s="44">
        <v>3.92</v>
      </c>
      <c r="S572" s="44">
        <v>3.92</v>
      </c>
      <c r="T572" s="44">
        <v>3.92</v>
      </c>
      <c r="U572" s="44">
        <v>3.92</v>
      </c>
      <c r="V572" s="44">
        <v>3.92</v>
      </c>
      <c r="W572" s="44">
        <v>3.92</v>
      </c>
      <c r="X572" s="44">
        <v>3.92</v>
      </c>
      <c r="Y572" s="44">
        <v>3.92</v>
      </c>
      <c r="Z572" s="44">
        <v>3.92</v>
      </c>
      <c r="AA572" s="44">
        <v>3.92</v>
      </c>
    </row>
    <row r="573" spans="1:27" ht="12.75" hidden="1" customHeight="1" outlineLevel="1" x14ac:dyDescent="0.2">
      <c r="A573" s="99" t="s">
        <v>1587</v>
      </c>
      <c r="B573" s="63" t="s">
        <v>81</v>
      </c>
      <c r="C573" s="43" t="s">
        <v>79</v>
      </c>
      <c r="D573" s="44">
        <f>$D$11</f>
        <v>216.36</v>
      </c>
      <c r="E573" s="44">
        <f t="shared" ref="E573:AA573" si="332">$D$11</f>
        <v>216.36</v>
      </c>
      <c r="F573" s="44">
        <f t="shared" si="332"/>
        <v>216.36</v>
      </c>
      <c r="G573" s="44">
        <f t="shared" si="332"/>
        <v>216.36</v>
      </c>
      <c r="H573" s="44">
        <f t="shared" si="332"/>
        <v>216.36</v>
      </c>
      <c r="I573" s="44">
        <f t="shared" si="332"/>
        <v>216.36</v>
      </c>
      <c r="J573" s="44">
        <f t="shared" si="332"/>
        <v>216.36</v>
      </c>
      <c r="K573" s="44">
        <f t="shared" si="332"/>
        <v>216.36</v>
      </c>
      <c r="L573" s="44">
        <f t="shared" si="332"/>
        <v>216.36</v>
      </c>
      <c r="M573" s="44">
        <f t="shared" si="332"/>
        <v>216.36</v>
      </c>
      <c r="N573" s="44">
        <f t="shared" si="332"/>
        <v>216.36</v>
      </c>
      <c r="O573" s="44">
        <f t="shared" si="332"/>
        <v>216.36</v>
      </c>
      <c r="P573" s="44">
        <f t="shared" si="332"/>
        <v>216.36</v>
      </c>
      <c r="Q573" s="44">
        <f t="shared" si="332"/>
        <v>216.36</v>
      </c>
      <c r="R573" s="44">
        <f>$D$11</f>
        <v>216.36</v>
      </c>
      <c r="S573" s="44">
        <f t="shared" si="332"/>
        <v>216.36</v>
      </c>
      <c r="T573" s="44">
        <f t="shared" si="332"/>
        <v>216.36</v>
      </c>
      <c r="U573" s="44">
        <f t="shared" si="332"/>
        <v>216.36</v>
      </c>
      <c r="V573" s="44">
        <f t="shared" si="332"/>
        <v>216.36</v>
      </c>
      <c r="W573" s="44">
        <f t="shared" si="332"/>
        <v>216.36</v>
      </c>
      <c r="X573" s="44">
        <f t="shared" si="332"/>
        <v>216.36</v>
      </c>
      <c r="Y573" s="44">
        <f t="shared" si="332"/>
        <v>216.36</v>
      </c>
      <c r="Z573" s="44">
        <f t="shared" si="332"/>
        <v>216.36</v>
      </c>
      <c r="AA573" s="44">
        <f t="shared" si="332"/>
        <v>216.36</v>
      </c>
    </row>
    <row r="574" spans="1:27" collapsed="1" x14ac:dyDescent="0.2">
      <c r="A574" s="98" t="s">
        <v>1588</v>
      </c>
      <c r="B574" s="28" t="str">
        <f>"19"&amp;"."&amp;$B$663&amp;"."&amp;$B$664</f>
        <v>19.08.2023</v>
      </c>
      <c r="C574" s="90" t="s">
        <v>76</v>
      </c>
      <c r="D574" s="91">
        <f>ROUND(((D575+D576+D578+D577)/1000),5)</f>
        <v>2.09361</v>
      </c>
      <c r="E574" s="91">
        <f>ROUND(((E575+E576+E578+E577)/1000),5)</f>
        <v>1.9179299999999999</v>
      </c>
      <c r="F574" s="91">
        <f>ROUND(((F575+F576+F578+F577)/1000),5)</f>
        <v>1.79305</v>
      </c>
      <c r="G574" s="91">
        <f t="shared" ref="G574:AA574" si="333">ROUND(((G575+G576+G578+G577)/1000),5)</f>
        <v>1.66706</v>
      </c>
      <c r="H574" s="91">
        <f t="shared" si="333"/>
        <v>1.6203700000000001</v>
      </c>
      <c r="I574" s="91">
        <f t="shared" si="333"/>
        <v>1.5993999999999999</v>
      </c>
      <c r="J574" s="91">
        <f t="shared" si="333"/>
        <v>1.6185099999999999</v>
      </c>
      <c r="K574" s="91">
        <f t="shared" si="333"/>
        <v>1.9979499999999999</v>
      </c>
      <c r="L574" s="91">
        <f t="shared" si="333"/>
        <v>2.3481100000000001</v>
      </c>
      <c r="M574" s="91">
        <f t="shared" si="333"/>
        <v>2.5656500000000002</v>
      </c>
      <c r="N574" s="91">
        <f t="shared" si="333"/>
        <v>2.7139099999999998</v>
      </c>
      <c r="O574" s="91">
        <f t="shared" si="333"/>
        <v>2.7298900000000001</v>
      </c>
      <c r="P574" s="91">
        <f t="shared" si="333"/>
        <v>2.7300800000000001</v>
      </c>
      <c r="Q574" s="91">
        <f t="shared" si="333"/>
        <v>2.7302</v>
      </c>
      <c r="R574" s="91">
        <f t="shared" si="333"/>
        <v>2.7354099999999999</v>
      </c>
      <c r="S574" s="91">
        <f t="shared" si="333"/>
        <v>2.73109</v>
      </c>
      <c r="T574" s="91">
        <f t="shared" si="333"/>
        <v>2.65923</v>
      </c>
      <c r="U574" s="91">
        <f t="shared" si="333"/>
        <v>2.6352099999999998</v>
      </c>
      <c r="V574" s="91">
        <f t="shared" si="333"/>
        <v>2.6110199999999999</v>
      </c>
      <c r="W574" s="91">
        <f t="shared" si="333"/>
        <v>2.5708199999999999</v>
      </c>
      <c r="X574" s="91">
        <f t="shared" si="333"/>
        <v>2.5753400000000002</v>
      </c>
      <c r="Y574" s="91">
        <f t="shared" si="333"/>
        <v>2.5847799999999999</v>
      </c>
      <c r="Z574" s="91">
        <f t="shared" si="333"/>
        <v>2.4037799999999998</v>
      </c>
      <c r="AA574" s="91">
        <f t="shared" si="333"/>
        <v>2.2446000000000002</v>
      </c>
    </row>
    <row r="575" spans="1:27" ht="12.75" hidden="1" customHeight="1" outlineLevel="1" x14ac:dyDescent="0.2">
      <c r="A575" s="99" t="s">
        <v>1589</v>
      </c>
      <c r="B575" s="63" t="s">
        <v>238</v>
      </c>
      <c r="C575" s="43" t="s">
        <v>79</v>
      </c>
      <c r="D575" s="44">
        <v>1439.15</v>
      </c>
      <c r="E575" s="44">
        <v>1263.47</v>
      </c>
      <c r="F575" s="44">
        <v>1138.5899999999999</v>
      </c>
      <c r="G575" s="44">
        <v>1012.6</v>
      </c>
      <c r="H575" s="44">
        <v>965.91</v>
      </c>
      <c r="I575" s="44">
        <v>944.94</v>
      </c>
      <c r="J575" s="44">
        <v>964.05</v>
      </c>
      <c r="K575" s="44">
        <v>1343.49</v>
      </c>
      <c r="L575" s="44">
        <v>1693.65</v>
      </c>
      <c r="M575" s="44">
        <v>1911.19</v>
      </c>
      <c r="N575" s="44">
        <v>2059.4499999999998</v>
      </c>
      <c r="O575" s="44">
        <v>2075.4299999999998</v>
      </c>
      <c r="P575" s="44">
        <v>2075.62</v>
      </c>
      <c r="Q575" s="44">
        <v>2075.7399999999998</v>
      </c>
      <c r="R575" s="44">
        <v>2080.9499999999998</v>
      </c>
      <c r="S575" s="44">
        <v>2076.63</v>
      </c>
      <c r="T575" s="44">
        <v>2004.77</v>
      </c>
      <c r="U575" s="44">
        <v>1980.75</v>
      </c>
      <c r="V575" s="44">
        <v>1956.56</v>
      </c>
      <c r="W575" s="44">
        <v>1916.36</v>
      </c>
      <c r="X575" s="44">
        <v>1920.88</v>
      </c>
      <c r="Y575" s="44">
        <v>1930.32</v>
      </c>
      <c r="Z575" s="44">
        <v>1749.32</v>
      </c>
      <c r="AA575" s="44">
        <v>1590.14</v>
      </c>
    </row>
    <row r="576" spans="1:27" ht="12.75" hidden="1" customHeight="1" outlineLevel="1" x14ac:dyDescent="0.2">
      <c r="A576" s="99" t="s">
        <v>1590</v>
      </c>
      <c r="B576" s="63" t="s">
        <v>90</v>
      </c>
      <c r="C576" s="43" t="s">
        <v>79</v>
      </c>
      <c r="D576" s="44">
        <f>$D$486</f>
        <v>434.18</v>
      </c>
      <c r="E576" s="44">
        <f t="shared" ref="E576:AA576" si="334">$D$486</f>
        <v>434.18</v>
      </c>
      <c r="F576" s="44">
        <f t="shared" si="334"/>
        <v>434.18</v>
      </c>
      <c r="G576" s="44">
        <f t="shared" si="334"/>
        <v>434.18</v>
      </c>
      <c r="H576" s="44">
        <f t="shared" si="334"/>
        <v>434.18</v>
      </c>
      <c r="I576" s="44">
        <f t="shared" si="334"/>
        <v>434.18</v>
      </c>
      <c r="J576" s="44">
        <f t="shared" si="334"/>
        <v>434.18</v>
      </c>
      <c r="K576" s="44">
        <f t="shared" si="334"/>
        <v>434.18</v>
      </c>
      <c r="L576" s="44">
        <f t="shared" si="334"/>
        <v>434.18</v>
      </c>
      <c r="M576" s="44">
        <f t="shared" si="334"/>
        <v>434.18</v>
      </c>
      <c r="N576" s="44">
        <f t="shared" si="334"/>
        <v>434.18</v>
      </c>
      <c r="O576" s="44">
        <f t="shared" si="334"/>
        <v>434.18</v>
      </c>
      <c r="P576" s="44">
        <f t="shared" si="334"/>
        <v>434.18</v>
      </c>
      <c r="Q576" s="44">
        <f t="shared" si="334"/>
        <v>434.18</v>
      </c>
      <c r="R576" s="44">
        <f t="shared" si="334"/>
        <v>434.18</v>
      </c>
      <c r="S576" s="44">
        <f t="shared" si="334"/>
        <v>434.18</v>
      </c>
      <c r="T576" s="44">
        <f t="shared" si="334"/>
        <v>434.18</v>
      </c>
      <c r="U576" s="44">
        <f t="shared" si="334"/>
        <v>434.18</v>
      </c>
      <c r="V576" s="44">
        <f t="shared" si="334"/>
        <v>434.18</v>
      </c>
      <c r="W576" s="44">
        <f t="shared" si="334"/>
        <v>434.18</v>
      </c>
      <c r="X576" s="44">
        <f t="shared" si="334"/>
        <v>434.18</v>
      </c>
      <c r="Y576" s="44">
        <f t="shared" si="334"/>
        <v>434.18</v>
      </c>
      <c r="Z576" s="44">
        <f t="shared" si="334"/>
        <v>434.18</v>
      </c>
      <c r="AA576" s="44">
        <f t="shared" si="334"/>
        <v>434.18</v>
      </c>
    </row>
    <row r="577" spans="1:27" ht="12.75" hidden="1" customHeight="1" outlineLevel="1" x14ac:dyDescent="0.2">
      <c r="A577" s="99" t="s">
        <v>1591</v>
      </c>
      <c r="B577" s="63" t="s">
        <v>83</v>
      </c>
      <c r="C577" s="43" t="s">
        <v>79</v>
      </c>
      <c r="D577" s="44">
        <v>3.92</v>
      </c>
      <c r="E577" s="44">
        <v>3.92</v>
      </c>
      <c r="F577" s="44">
        <v>3.92</v>
      </c>
      <c r="G577" s="44">
        <v>3.92</v>
      </c>
      <c r="H577" s="44">
        <v>3.92</v>
      </c>
      <c r="I577" s="44">
        <v>3.92</v>
      </c>
      <c r="J577" s="44">
        <v>3.92</v>
      </c>
      <c r="K577" s="44">
        <v>3.92</v>
      </c>
      <c r="L577" s="44">
        <v>3.92</v>
      </c>
      <c r="M577" s="44">
        <v>3.92</v>
      </c>
      <c r="N577" s="44">
        <v>3.92</v>
      </c>
      <c r="O577" s="44">
        <v>3.92</v>
      </c>
      <c r="P577" s="44">
        <v>3.92</v>
      </c>
      <c r="Q577" s="44">
        <v>3.92</v>
      </c>
      <c r="R577" s="44">
        <v>3.92</v>
      </c>
      <c r="S577" s="44">
        <v>3.92</v>
      </c>
      <c r="T577" s="44">
        <v>3.92</v>
      </c>
      <c r="U577" s="44">
        <v>3.92</v>
      </c>
      <c r="V577" s="44">
        <v>3.92</v>
      </c>
      <c r="W577" s="44">
        <v>3.92</v>
      </c>
      <c r="X577" s="44">
        <v>3.92</v>
      </c>
      <c r="Y577" s="44">
        <v>3.92</v>
      </c>
      <c r="Z577" s="44">
        <v>3.92</v>
      </c>
      <c r="AA577" s="44">
        <v>3.92</v>
      </c>
    </row>
    <row r="578" spans="1:27" ht="12.75" hidden="1" customHeight="1" outlineLevel="1" x14ac:dyDescent="0.2">
      <c r="A578" s="99" t="s">
        <v>1592</v>
      </c>
      <c r="B578" s="63" t="s">
        <v>81</v>
      </c>
      <c r="C578" s="43" t="s">
        <v>79</v>
      </c>
      <c r="D578" s="44">
        <f>$D$11</f>
        <v>216.36</v>
      </c>
      <c r="E578" s="44">
        <f t="shared" ref="E578:AA578" si="335">$D$11</f>
        <v>216.36</v>
      </c>
      <c r="F578" s="44">
        <f t="shared" si="335"/>
        <v>216.36</v>
      </c>
      <c r="G578" s="44">
        <f t="shared" si="335"/>
        <v>216.36</v>
      </c>
      <c r="H578" s="44">
        <f t="shared" si="335"/>
        <v>216.36</v>
      </c>
      <c r="I578" s="44">
        <f t="shared" si="335"/>
        <v>216.36</v>
      </c>
      <c r="J578" s="44">
        <f t="shared" si="335"/>
        <v>216.36</v>
      </c>
      <c r="K578" s="44">
        <f t="shared" si="335"/>
        <v>216.36</v>
      </c>
      <c r="L578" s="44">
        <f t="shared" si="335"/>
        <v>216.36</v>
      </c>
      <c r="M578" s="44">
        <f t="shared" si="335"/>
        <v>216.36</v>
      </c>
      <c r="N578" s="44">
        <f t="shared" si="335"/>
        <v>216.36</v>
      </c>
      <c r="O578" s="44">
        <f t="shared" si="335"/>
        <v>216.36</v>
      </c>
      <c r="P578" s="44">
        <f t="shared" si="335"/>
        <v>216.36</v>
      </c>
      <c r="Q578" s="44">
        <f t="shared" si="335"/>
        <v>216.36</v>
      </c>
      <c r="R578" s="44">
        <f>$D$11</f>
        <v>216.36</v>
      </c>
      <c r="S578" s="44">
        <f t="shared" si="335"/>
        <v>216.36</v>
      </c>
      <c r="T578" s="44">
        <f t="shared" si="335"/>
        <v>216.36</v>
      </c>
      <c r="U578" s="44">
        <f t="shared" si="335"/>
        <v>216.36</v>
      </c>
      <c r="V578" s="44">
        <f t="shared" si="335"/>
        <v>216.36</v>
      </c>
      <c r="W578" s="44">
        <f t="shared" si="335"/>
        <v>216.36</v>
      </c>
      <c r="X578" s="44">
        <f t="shared" si="335"/>
        <v>216.36</v>
      </c>
      <c r="Y578" s="44">
        <f t="shared" si="335"/>
        <v>216.36</v>
      </c>
      <c r="Z578" s="44">
        <f t="shared" si="335"/>
        <v>216.36</v>
      </c>
      <c r="AA578" s="44">
        <f t="shared" si="335"/>
        <v>216.36</v>
      </c>
    </row>
    <row r="579" spans="1:27" collapsed="1" x14ac:dyDescent="0.2">
      <c r="A579" s="98" t="s">
        <v>1593</v>
      </c>
      <c r="B579" s="28" t="str">
        <f>"20"&amp;"."&amp;$B$663&amp;"."&amp;$B$664</f>
        <v>20.08.2023</v>
      </c>
      <c r="C579" s="90" t="s">
        <v>76</v>
      </c>
      <c r="D579" s="91">
        <f>ROUND(((D580+D581+D583+D582)/1000),5)</f>
        <v>1.98281</v>
      </c>
      <c r="E579" s="91">
        <f>ROUND(((E580+E581+E583+E582)/1000),5)</f>
        <v>1.7789200000000001</v>
      </c>
      <c r="F579" s="91">
        <f>ROUND(((F580+F581+F583+F582)/1000),5)</f>
        <v>1.6515899999999999</v>
      </c>
      <c r="G579" s="91">
        <f t="shared" ref="G579:AA579" si="336">ROUND(((G580+G581+G583+G582)/1000),5)</f>
        <v>1.55949</v>
      </c>
      <c r="H579" s="91">
        <f t="shared" si="336"/>
        <v>1.49112</v>
      </c>
      <c r="I579" s="91">
        <f t="shared" si="336"/>
        <v>1.4495899999999999</v>
      </c>
      <c r="J579" s="91">
        <f t="shared" si="336"/>
        <v>1.47377</v>
      </c>
      <c r="K579" s="91">
        <f t="shared" si="336"/>
        <v>1.73691</v>
      </c>
      <c r="L579" s="91">
        <f t="shared" si="336"/>
        <v>2.2743899999999999</v>
      </c>
      <c r="M579" s="91">
        <f t="shared" si="336"/>
        <v>2.40516</v>
      </c>
      <c r="N579" s="91">
        <f t="shared" si="336"/>
        <v>2.60507</v>
      </c>
      <c r="O579" s="91">
        <f t="shared" si="336"/>
        <v>2.6425200000000002</v>
      </c>
      <c r="P579" s="91">
        <f t="shared" si="336"/>
        <v>2.6984900000000001</v>
      </c>
      <c r="Q579" s="91">
        <f t="shared" si="336"/>
        <v>2.7027199999999998</v>
      </c>
      <c r="R579" s="91">
        <f t="shared" si="336"/>
        <v>2.7111299999999998</v>
      </c>
      <c r="S579" s="91">
        <f t="shared" si="336"/>
        <v>2.7112699999999998</v>
      </c>
      <c r="T579" s="91">
        <f t="shared" si="336"/>
        <v>2.67855</v>
      </c>
      <c r="U579" s="91">
        <f t="shared" si="336"/>
        <v>2.5385599999999999</v>
      </c>
      <c r="V579" s="91">
        <f t="shared" si="336"/>
        <v>2.5203899999999999</v>
      </c>
      <c r="W579" s="91">
        <f t="shared" si="336"/>
        <v>2.5395699999999999</v>
      </c>
      <c r="X579" s="91">
        <f t="shared" si="336"/>
        <v>2.5333600000000001</v>
      </c>
      <c r="Y579" s="91">
        <f t="shared" si="336"/>
        <v>2.5041799999999999</v>
      </c>
      <c r="Z579" s="91">
        <f t="shared" si="336"/>
        <v>2.4122699999999999</v>
      </c>
      <c r="AA579" s="91">
        <f t="shared" si="336"/>
        <v>2.2571300000000001</v>
      </c>
    </row>
    <row r="580" spans="1:27" ht="12.75" hidden="1" customHeight="1" outlineLevel="1" x14ac:dyDescent="0.2">
      <c r="A580" s="99" t="s">
        <v>1594</v>
      </c>
      <c r="B580" s="63" t="s">
        <v>238</v>
      </c>
      <c r="C580" s="43" t="s">
        <v>79</v>
      </c>
      <c r="D580" s="44">
        <v>1328.35</v>
      </c>
      <c r="E580" s="44">
        <v>1124.46</v>
      </c>
      <c r="F580" s="44">
        <v>997.13</v>
      </c>
      <c r="G580" s="44">
        <v>905.03</v>
      </c>
      <c r="H580" s="44">
        <v>836.66</v>
      </c>
      <c r="I580" s="44">
        <v>795.13</v>
      </c>
      <c r="J580" s="44">
        <v>819.31</v>
      </c>
      <c r="K580" s="44">
        <v>1082.45</v>
      </c>
      <c r="L580" s="44">
        <v>1619.93</v>
      </c>
      <c r="M580" s="44">
        <v>1750.7</v>
      </c>
      <c r="N580" s="44">
        <v>1950.61</v>
      </c>
      <c r="O580" s="44">
        <v>1988.06</v>
      </c>
      <c r="P580" s="44">
        <v>2044.03</v>
      </c>
      <c r="Q580" s="44">
        <v>2048.2600000000002</v>
      </c>
      <c r="R580" s="44">
        <v>2056.67</v>
      </c>
      <c r="S580" s="44">
        <v>2056.81</v>
      </c>
      <c r="T580" s="44">
        <v>2024.09</v>
      </c>
      <c r="U580" s="44">
        <v>1884.1</v>
      </c>
      <c r="V580" s="44">
        <v>1865.93</v>
      </c>
      <c r="W580" s="44">
        <v>1885.11</v>
      </c>
      <c r="X580" s="44">
        <v>1878.9</v>
      </c>
      <c r="Y580" s="44">
        <v>1849.72</v>
      </c>
      <c r="Z580" s="44">
        <v>1757.81</v>
      </c>
      <c r="AA580" s="44">
        <v>1602.67</v>
      </c>
    </row>
    <row r="581" spans="1:27" ht="12.75" hidden="1" customHeight="1" outlineLevel="1" x14ac:dyDescent="0.2">
      <c r="A581" s="99" t="s">
        <v>1595</v>
      </c>
      <c r="B581" s="63" t="s">
        <v>90</v>
      </c>
      <c r="C581" s="43" t="s">
        <v>79</v>
      </c>
      <c r="D581" s="44">
        <f>$D$486</f>
        <v>434.18</v>
      </c>
      <c r="E581" s="44">
        <f t="shared" ref="E581:AA581" si="337">$D$486</f>
        <v>434.18</v>
      </c>
      <c r="F581" s="44">
        <f t="shared" si="337"/>
        <v>434.18</v>
      </c>
      <c r="G581" s="44">
        <f t="shared" si="337"/>
        <v>434.18</v>
      </c>
      <c r="H581" s="44">
        <f t="shared" si="337"/>
        <v>434.18</v>
      </c>
      <c r="I581" s="44">
        <f t="shared" si="337"/>
        <v>434.18</v>
      </c>
      <c r="J581" s="44">
        <f t="shared" si="337"/>
        <v>434.18</v>
      </c>
      <c r="K581" s="44">
        <f t="shared" si="337"/>
        <v>434.18</v>
      </c>
      <c r="L581" s="44">
        <f t="shared" si="337"/>
        <v>434.18</v>
      </c>
      <c r="M581" s="44">
        <f t="shared" si="337"/>
        <v>434.18</v>
      </c>
      <c r="N581" s="44">
        <f t="shared" si="337"/>
        <v>434.18</v>
      </c>
      <c r="O581" s="44">
        <f t="shared" si="337"/>
        <v>434.18</v>
      </c>
      <c r="P581" s="44">
        <f t="shared" si="337"/>
        <v>434.18</v>
      </c>
      <c r="Q581" s="44">
        <f t="shared" si="337"/>
        <v>434.18</v>
      </c>
      <c r="R581" s="44">
        <f t="shared" si="337"/>
        <v>434.18</v>
      </c>
      <c r="S581" s="44">
        <f t="shared" si="337"/>
        <v>434.18</v>
      </c>
      <c r="T581" s="44">
        <f t="shared" si="337"/>
        <v>434.18</v>
      </c>
      <c r="U581" s="44">
        <f t="shared" si="337"/>
        <v>434.18</v>
      </c>
      <c r="V581" s="44">
        <f t="shared" si="337"/>
        <v>434.18</v>
      </c>
      <c r="W581" s="44">
        <f t="shared" si="337"/>
        <v>434.18</v>
      </c>
      <c r="X581" s="44">
        <f t="shared" si="337"/>
        <v>434.18</v>
      </c>
      <c r="Y581" s="44">
        <f t="shared" si="337"/>
        <v>434.18</v>
      </c>
      <c r="Z581" s="44">
        <f t="shared" si="337"/>
        <v>434.18</v>
      </c>
      <c r="AA581" s="44">
        <f t="shared" si="337"/>
        <v>434.18</v>
      </c>
    </row>
    <row r="582" spans="1:27" ht="12.75" hidden="1" customHeight="1" outlineLevel="1" x14ac:dyDescent="0.2">
      <c r="A582" s="99" t="s">
        <v>1596</v>
      </c>
      <c r="B582" s="63" t="s">
        <v>83</v>
      </c>
      <c r="C582" s="43" t="s">
        <v>79</v>
      </c>
      <c r="D582" s="44">
        <v>3.92</v>
      </c>
      <c r="E582" s="44">
        <v>3.92</v>
      </c>
      <c r="F582" s="44">
        <v>3.92</v>
      </c>
      <c r="G582" s="44">
        <v>3.92</v>
      </c>
      <c r="H582" s="44">
        <v>3.92</v>
      </c>
      <c r="I582" s="44">
        <v>3.92</v>
      </c>
      <c r="J582" s="44">
        <v>3.92</v>
      </c>
      <c r="K582" s="44">
        <v>3.92</v>
      </c>
      <c r="L582" s="44">
        <v>3.92</v>
      </c>
      <c r="M582" s="44">
        <v>3.92</v>
      </c>
      <c r="N582" s="44">
        <v>3.92</v>
      </c>
      <c r="O582" s="44">
        <v>3.92</v>
      </c>
      <c r="P582" s="44">
        <v>3.92</v>
      </c>
      <c r="Q582" s="44">
        <v>3.92</v>
      </c>
      <c r="R582" s="44">
        <v>3.92</v>
      </c>
      <c r="S582" s="44">
        <v>3.92</v>
      </c>
      <c r="T582" s="44">
        <v>3.92</v>
      </c>
      <c r="U582" s="44">
        <v>3.92</v>
      </c>
      <c r="V582" s="44">
        <v>3.92</v>
      </c>
      <c r="W582" s="44">
        <v>3.92</v>
      </c>
      <c r="X582" s="44">
        <v>3.92</v>
      </c>
      <c r="Y582" s="44">
        <v>3.92</v>
      </c>
      <c r="Z582" s="44">
        <v>3.92</v>
      </c>
      <c r="AA582" s="44">
        <v>3.92</v>
      </c>
    </row>
    <row r="583" spans="1:27" ht="12.75" hidden="1" customHeight="1" outlineLevel="1" x14ac:dyDescent="0.2">
      <c r="A583" s="99" t="s">
        <v>1597</v>
      </c>
      <c r="B583" s="63" t="s">
        <v>81</v>
      </c>
      <c r="C583" s="43" t="s">
        <v>79</v>
      </c>
      <c r="D583" s="44">
        <f>$D$11</f>
        <v>216.36</v>
      </c>
      <c r="E583" s="44">
        <f t="shared" ref="E583:AA583" si="338">$D$11</f>
        <v>216.36</v>
      </c>
      <c r="F583" s="44">
        <f t="shared" si="338"/>
        <v>216.36</v>
      </c>
      <c r="G583" s="44">
        <f t="shared" si="338"/>
        <v>216.36</v>
      </c>
      <c r="H583" s="44">
        <f t="shared" si="338"/>
        <v>216.36</v>
      </c>
      <c r="I583" s="44">
        <f t="shared" si="338"/>
        <v>216.36</v>
      </c>
      <c r="J583" s="44">
        <f t="shared" si="338"/>
        <v>216.36</v>
      </c>
      <c r="K583" s="44">
        <f t="shared" si="338"/>
        <v>216.36</v>
      </c>
      <c r="L583" s="44">
        <f t="shared" si="338"/>
        <v>216.36</v>
      </c>
      <c r="M583" s="44">
        <f t="shared" si="338"/>
        <v>216.36</v>
      </c>
      <c r="N583" s="44">
        <f t="shared" si="338"/>
        <v>216.36</v>
      </c>
      <c r="O583" s="44">
        <f t="shared" si="338"/>
        <v>216.36</v>
      </c>
      <c r="P583" s="44">
        <f t="shared" si="338"/>
        <v>216.36</v>
      </c>
      <c r="Q583" s="44">
        <f t="shared" si="338"/>
        <v>216.36</v>
      </c>
      <c r="R583" s="44">
        <f>$D$11</f>
        <v>216.36</v>
      </c>
      <c r="S583" s="44">
        <f t="shared" si="338"/>
        <v>216.36</v>
      </c>
      <c r="T583" s="44">
        <f t="shared" si="338"/>
        <v>216.36</v>
      </c>
      <c r="U583" s="44">
        <f t="shared" si="338"/>
        <v>216.36</v>
      </c>
      <c r="V583" s="44">
        <f t="shared" si="338"/>
        <v>216.36</v>
      </c>
      <c r="W583" s="44">
        <f t="shared" si="338"/>
        <v>216.36</v>
      </c>
      <c r="X583" s="44">
        <f t="shared" si="338"/>
        <v>216.36</v>
      </c>
      <c r="Y583" s="44">
        <f t="shared" si="338"/>
        <v>216.36</v>
      </c>
      <c r="Z583" s="44">
        <f t="shared" si="338"/>
        <v>216.36</v>
      </c>
      <c r="AA583" s="44">
        <f t="shared" si="338"/>
        <v>216.36</v>
      </c>
    </row>
    <row r="584" spans="1:27" collapsed="1" x14ac:dyDescent="0.2">
      <c r="A584" s="98" t="s">
        <v>1598</v>
      </c>
      <c r="B584" s="28" t="str">
        <f>"21"&amp;"."&amp;$B$663&amp;"."&amp;$B$664</f>
        <v>21.08.2023</v>
      </c>
      <c r="C584" s="90" t="s">
        <v>76</v>
      </c>
      <c r="D584" s="91">
        <f>ROUND(((D585+D586+D588+D587)/1000),5)</f>
        <v>2.0086300000000001</v>
      </c>
      <c r="E584" s="91">
        <f>ROUND(((E585+E586+E588+E587)/1000),5)</f>
        <v>1.8714299999999999</v>
      </c>
      <c r="F584" s="91">
        <f>ROUND(((F585+F586+F588+F587)/1000),5)</f>
        <v>1.7684599999999999</v>
      </c>
      <c r="G584" s="91">
        <f t="shared" ref="G584:AA584" si="339">ROUND(((G585+G586+G588+G587)/1000),5)</f>
        <v>1.70773</v>
      </c>
      <c r="H584" s="91">
        <f t="shared" si="339"/>
        <v>1.67289</v>
      </c>
      <c r="I584" s="91">
        <f t="shared" si="339"/>
        <v>1.7412799999999999</v>
      </c>
      <c r="J584" s="91">
        <f t="shared" si="339"/>
        <v>1.94763</v>
      </c>
      <c r="K584" s="91">
        <f t="shared" si="339"/>
        <v>2.2725200000000001</v>
      </c>
      <c r="L584" s="91">
        <f t="shared" si="339"/>
        <v>2.6667000000000001</v>
      </c>
      <c r="M584" s="91">
        <f t="shared" si="339"/>
        <v>2.74099</v>
      </c>
      <c r="N584" s="91">
        <f t="shared" si="339"/>
        <v>2.7558600000000002</v>
      </c>
      <c r="O584" s="91">
        <f t="shared" si="339"/>
        <v>2.7889599999999999</v>
      </c>
      <c r="P584" s="91">
        <f t="shared" si="339"/>
        <v>2.77007</v>
      </c>
      <c r="Q584" s="91">
        <f t="shared" si="339"/>
        <v>2.8231199999999999</v>
      </c>
      <c r="R584" s="91">
        <f t="shared" si="339"/>
        <v>2.8449499999999999</v>
      </c>
      <c r="S584" s="91">
        <f t="shared" si="339"/>
        <v>2.8626999999999998</v>
      </c>
      <c r="T584" s="91">
        <f t="shared" si="339"/>
        <v>2.9500500000000001</v>
      </c>
      <c r="U584" s="91">
        <f t="shared" si="339"/>
        <v>2.8488899999999999</v>
      </c>
      <c r="V584" s="91">
        <f t="shared" si="339"/>
        <v>2.7557299999999998</v>
      </c>
      <c r="W584" s="91">
        <f t="shared" si="339"/>
        <v>2.7404000000000002</v>
      </c>
      <c r="X584" s="91">
        <f t="shared" si="339"/>
        <v>2.7396799999999999</v>
      </c>
      <c r="Y584" s="91">
        <f t="shared" si="339"/>
        <v>2.7055799999999999</v>
      </c>
      <c r="Z584" s="91">
        <f t="shared" si="339"/>
        <v>2.4048400000000001</v>
      </c>
      <c r="AA584" s="91">
        <f t="shared" si="339"/>
        <v>2.2515800000000001</v>
      </c>
    </row>
    <row r="585" spans="1:27" ht="12.75" hidden="1" customHeight="1" outlineLevel="1" x14ac:dyDescent="0.2">
      <c r="A585" s="99" t="s">
        <v>1599</v>
      </c>
      <c r="B585" s="63" t="s">
        <v>238</v>
      </c>
      <c r="C585" s="43" t="s">
        <v>79</v>
      </c>
      <c r="D585" s="44">
        <v>1354.17</v>
      </c>
      <c r="E585" s="44">
        <v>1216.97</v>
      </c>
      <c r="F585" s="44">
        <v>1114</v>
      </c>
      <c r="G585" s="44">
        <v>1053.27</v>
      </c>
      <c r="H585" s="44">
        <v>1018.43</v>
      </c>
      <c r="I585" s="44">
        <v>1086.82</v>
      </c>
      <c r="J585" s="44">
        <v>1293.17</v>
      </c>
      <c r="K585" s="44">
        <v>1618.06</v>
      </c>
      <c r="L585" s="44">
        <v>2012.24</v>
      </c>
      <c r="M585" s="44">
        <v>2086.5300000000002</v>
      </c>
      <c r="N585" s="44">
        <v>2101.4</v>
      </c>
      <c r="O585" s="44">
        <v>2134.5</v>
      </c>
      <c r="P585" s="44">
        <v>2115.61</v>
      </c>
      <c r="Q585" s="44">
        <v>2168.66</v>
      </c>
      <c r="R585" s="44">
        <v>2190.4899999999998</v>
      </c>
      <c r="S585" s="44">
        <v>2208.2399999999998</v>
      </c>
      <c r="T585" s="44">
        <v>2295.59</v>
      </c>
      <c r="U585" s="44">
        <v>2194.4299999999998</v>
      </c>
      <c r="V585" s="44">
        <v>2101.27</v>
      </c>
      <c r="W585" s="44">
        <v>2085.94</v>
      </c>
      <c r="X585" s="44">
        <v>2085.2199999999998</v>
      </c>
      <c r="Y585" s="44">
        <v>2051.12</v>
      </c>
      <c r="Z585" s="44">
        <v>1750.38</v>
      </c>
      <c r="AA585" s="44">
        <v>1597.12</v>
      </c>
    </row>
    <row r="586" spans="1:27" ht="12.75" hidden="1" customHeight="1" outlineLevel="1" x14ac:dyDescent="0.2">
      <c r="A586" s="99" t="s">
        <v>1600</v>
      </c>
      <c r="B586" s="63" t="s">
        <v>90</v>
      </c>
      <c r="C586" s="43" t="s">
        <v>79</v>
      </c>
      <c r="D586" s="44">
        <f>$D$486</f>
        <v>434.18</v>
      </c>
      <c r="E586" s="44">
        <f t="shared" ref="E586:AA586" si="340">$D$486</f>
        <v>434.18</v>
      </c>
      <c r="F586" s="44">
        <f t="shared" si="340"/>
        <v>434.18</v>
      </c>
      <c r="G586" s="44">
        <f t="shared" si="340"/>
        <v>434.18</v>
      </c>
      <c r="H586" s="44">
        <f t="shared" si="340"/>
        <v>434.18</v>
      </c>
      <c r="I586" s="44">
        <f t="shared" si="340"/>
        <v>434.18</v>
      </c>
      <c r="J586" s="44">
        <f t="shared" si="340"/>
        <v>434.18</v>
      </c>
      <c r="K586" s="44">
        <f t="shared" si="340"/>
        <v>434.18</v>
      </c>
      <c r="L586" s="44">
        <f t="shared" si="340"/>
        <v>434.18</v>
      </c>
      <c r="M586" s="44">
        <f t="shared" si="340"/>
        <v>434.18</v>
      </c>
      <c r="N586" s="44">
        <f t="shared" si="340"/>
        <v>434.18</v>
      </c>
      <c r="O586" s="44">
        <f t="shared" si="340"/>
        <v>434.18</v>
      </c>
      <c r="P586" s="44">
        <f t="shared" si="340"/>
        <v>434.18</v>
      </c>
      <c r="Q586" s="44">
        <f t="shared" si="340"/>
        <v>434.18</v>
      </c>
      <c r="R586" s="44">
        <f t="shared" si="340"/>
        <v>434.18</v>
      </c>
      <c r="S586" s="44">
        <f t="shared" si="340"/>
        <v>434.18</v>
      </c>
      <c r="T586" s="44">
        <f t="shared" si="340"/>
        <v>434.18</v>
      </c>
      <c r="U586" s="44">
        <f t="shared" si="340"/>
        <v>434.18</v>
      </c>
      <c r="V586" s="44">
        <f t="shared" si="340"/>
        <v>434.18</v>
      </c>
      <c r="W586" s="44">
        <f t="shared" si="340"/>
        <v>434.18</v>
      </c>
      <c r="X586" s="44">
        <f t="shared" si="340"/>
        <v>434.18</v>
      </c>
      <c r="Y586" s="44">
        <f t="shared" si="340"/>
        <v>434.18</v>
      </c>
      <c r="Z586" s="44">
        <f t="shared" si="340"/>
        <v>434.18</v>
      </c>
      <c r="AA586" s="44">
        <f t="shared" si="340"/>
        <v>434.18</v>
      </c>
    </row>
    <row r="587" spans="1:27" ht="12.75" hidden="1" customHeight="1" outlineLevel="1" x14ac:dyDescent="0.2">
      <c r="A587" s="99" t="s">
        <v>1601</v>
      </c>
      <c r="B587" s="63" t="s">
        <v>83</v>
      </c>
      <c r="C587" s="43" t="s">
        <v>79</v>
      </c>
      <c r="D587" s="44">
        <v>3.92</v>
      </c>
      <c r="E587" s="44">
        <v>3.92</v>
      </c>
      <c r="F587" s="44">
        <v>3.92</v>
      </c>
      <c r="G587" s="44">
        <v>3.92</v>
      </c>
      <c r="H587" s="44">
        <v>3.92</v>
      </c>
      <c r="I587" s="44">
        <v>3.92</v>
      </c>
      <c r="J587" s="44">
        <v>3.92</v>
      </c>
      <c r="K587" s="44">
        <v>3.92</v>
      </c>
      <c r="L587" s="44">
        <v>3.92</v>
      </c>
      <c r="M587" s="44">
        <v>3.92</v>
      </c>
      <c r="N587" s="44">
        <v>3.92</v>
      </c>
      <c r="O587" s="44">
        <v>3.92</v>
      </c>
      <c r="P587" s="44">
        <v>3.92</v>
      </c>
      <c r="Q587" s="44">
        <v>3.92</v>
      </c>
      <c r="R587" s="44">
        <v>3.92</v>
      </c>
      <c r="S587" s="44">
        <v>3.92</v>
      </c>
      <c r="T587" s="44">
        <v>3.92</v>
      </c>
      <c r="U587" s="44">
        <v>3.92</v>
      </c>
      <c r="V587" s="44">
        <v>3.92</v>
      </c>
      <c r="W587" s="44">
        <v>3.92</v>
      </c>
      <c r="X587" s="44">
        <v>3.92</v>
      </c>
      <c r="Y587" s="44">
        <v>3.92</v>
      </c>
      <c r="Z587" s="44">
        <v>3.92</v>
      </c>
      <c r="AA587" s="44">
        <v>3.92</v>
      </c>
    </row>
    <row r="588" spans="1:27" ht="12.75" hidden="1" customHeight="1" outlineLevel="1" x14ac:dyDescent="0.2">
      <c r="A588" s="99" t="s">
        <v>1602</v>
      </c>
      <c r="B588" s="63" t="s">
        <v>81</v>
      </c>
      <c r="C588" s="43" t="s">
        <v>79</v>
      </c>
      <c r="D588" s="44">
        <f>$D$11</f>
        <v>216.36</v>
      </c>
      <c r="E588" s="44">
        <f t="shared" ref="E588:AA588" si="341">$D$11</f>
        <v>216.36</v>
      </c>
      <c r="F588" s="44">
        <f t="shared" si="341"/>
        <v>216.36</v>
      </c>
      <c r="G588" s="44">
        <f t="shared" si="341"/>
        <v>216.36</v>
      </c>
      <c r="H588" s="44">
        <f t="shared" si="341"/>
        <v>216.36</v>
      </c>
      <c r="I588" s="44">
        <f t="shared" si="341"/>
        <v>216.36</v>
      </c>
      <c r="J588" s="44">
        <f t="shared" si="341"/>
        <v>216.36</v>
      </c>
      <c r="K588" s="44">
        <f t="shared" si="341"/>
        <v>216.36</v>
      </c>
      <c r="L588" s="44">
        <f t="shared" si="341"/>
        <v>216.36</v>
      </c>
      <c r="M588" s="44">
        <f t="shared" si="341"/>
        <v>216.36</v>
      </c>
      <c r="N588" s="44">
        <f t="shared" si="341"/>
        <v>216.36</v>
      </c>
      <c r="O588" s="44">
        <f t="shared" si="341"/>
        <v>216.36</v>
      </c>
      <c r="P588" s="44">
        <f t="shared" si="341"/>
        <v>216.36</v>
      </c>
      <c r="Q588" s="44">
        <f t="shared" si="341"/>
        <v>216.36</v>
      </c>
      <c r="R588" s="44">
        <f>$D$11</f>
        <v>216.36</v>
      </c>
      <c r="S588" s="44">
        <f t="shared" si="341"/>
        <v>216.36</v>
      </c>
      <c r="T588" s="44">
        <f t="shared" si="341"/>
        <v>216.36</v>
      </c>
      <c r="U588" s="44">
        <f t="shared" si="341"/>
        <v>216.36</v>
      </c>
      <c r="V588" s="44">
        <f t="shared" si="341"/>
        <v>216.36</v>
      </c>
      <c r="W588" s="44">
        <f t="shared" si="341"/>
        <v>216.36</v>
      </c>
      <c r="X588" s="44">
        <f t="shared" si="341"/>
        <v>216.36</v>
      </c>
      <c r="Y588" s="44">
        <f t="shared" si="341"/>
        <v>216.36</v>
      </c>
      <c r="Z588" s="44">
        <f t="shared" si="341"/>
        <v>216.36</v>
      </c>
      <c r="AA588" s="44">
        <f t="shared" si="341"/>
        <v>216.36</v>
      </c>
    </row>
    <row r="589" spans="1:27" collapsed="1" x14ac:dyDescent="0.2">
      <c r="A589" s="98" t="s">
        <v>1603</v>
      </c>
      <c r="B589" s="28" t="str">
        <f>"22"&amp;"."&amp;$B$663&amp;"."&amp;$B$664</f>
        <v>22.08.2023</v>
      </c>
      <c r="C589" s="90" t="s">
        <v>76</v>
      </c>
      <c r="D589" s="91">
        <f>ROUND(((D590+D591+D593+D592)/1000),5)</f>
        <v>1.8904099999999999</v>
      </c>
      <c r="E589" s="91">
        <f>ROUND(((E590+E591+E593+E592)/1000),5)</f>
        <v>1.74065</v>
      </c>
      <c r="F589" s="91">
        <f>ROUND(((F590+F591+F593+F592)/1000),5)</f>
        <v>1.5946100000000001</v>
      </c>
      <c r="G589" s="91">
        <f t="shared" ref="G589:AA589" si="342">ROUND(((G590+G591+G593+G592)/1000),5)</f>
        <v>1.53562</v>
      </c>
      <c r="H589" s="91">
        <f t="shared" si="342"/>
        <v>1.55284</v>
      </c>
      <c r="I589" s="91">
        <f t="shared" si="342"/>
        <v>1.6778900000000001</v>
      </c>
      <c r="J589" s="91">
        <f t="shared" si="342"/>
        <v>1.9535400000000001</v>
      </c>
      <c r="K589" s="91">
        <f t="shared" si="342"/>
        <v>2.1310699999999998</v>
      </c>
      <c r="L589" s="91">
        <f t="shared" si="342"/>
        <v>2.43974</v>
      </c>
      <c r="M589" s="91">
        <f t="shared" si="342"/>
        <v>2.66269</v>
      </c>
      <c r="N589" s="91">
        <f t="shared" si="342"/>
        <v>2.7242299999999999</v>
      </c>
      <c r="O589" s="91">
        <f t="shared" si="342"/>
        <v>2.7246700000000001</v>
      </c>
      <c r="P589" s="91">
        <f t="shared" si="342"/>
        <v>2.7233499999999999</v>
      </c>
      <c r="Q589" s="91">
        <f t="shared" si="342"/>
        <v>2.73644</v>
      </c>
      <c r="R589" s="91">
        <f t="shared" si="342"/>
        <v>2.82192</v>
      </c>
      <c r="S589" s="91">
        <f t="shared" si="342"/>
        <v>2.8449</v>
      </c>
      <c r="T589" s="91">
        <f t="shared" si="342"/>
        <v>2.84951</v>
      </c>
      <c r="U589" s="91">
        <f t="shared" si="342"/>
        <v>2.8477600000000001</v>
      </c>
      <c r="V589" s="91">
        <f t="shared" si="342"/>
        <v>2.7509399999999999</v>
      </c>
      <c r="W589" s="91">
        <f t="shared" si="342"/>
        <v>2.7420800000000001</v>
      </c>
      <c r="X589" s="91">
        <f t="shared" si="342"/>
        <v>2.72912</v>
      </c>
      <c r="Y589" s="91">
        <f t="shared" si="342"/>
        <v>2.5879699999999999</v>
      </c>
      <c r="Z589" s="91">
        <f t="shared" si="342"/>
        <v>2.3725299999999998</v>
      </c>
      <c r="AA589" s="91">
        <f t="shared" si="342"/>
        <v>2.1277200000000001</v>
      </c>
    </row>
    <row r="590" spans="1:27" ht="12.75" hidden="1" customHeight="1" outlineLevel="1" x14ac:dyDescent="0.2">
      <c r="A590" s="99" t="s">
        <v>1604</v>
      </c>
      <c r="B590" s="63" t="s">
        <v>238</v>
      </c>
      <c r="C590" s="43" t="s">
        <v>79</v>
      </c>
      <c r="D590" s="44">
        <v>1235.95</v>
      </c>
      <c r="E590" s="44">
        <v>1086.19</v>
      </c>
      <c r="F590" s="44">
        <v>940.15</v>
      </c>
      <c r="G590" s="44">
        <v>881.16</v>
      </c>
      <c r="H590" s="44">
        <v>898.38</v>
      </c>
      <c r="I590" s="44">
        <v>1023.43</v>
      </c>
      <c r="J590" s="44">
        <v>1299.08</v>
      </c>
      <c r="K590" s="44">
        <v>1476.61</v>
      </c>
      <c r="L590" s="44">
        <v>1785.28</v>
      </c>
      <c r="M590" s="44">
        <v>2008.23</v>
      </c>
      <c r="N590" s="44">
        <v>2069.77</v>
      </c>
      <c r="O590" s="44">
        <v>2070.21</v>
      </c>
      <c r="P590" s="44">
        <v>2068.89</v>
      </c>
      <c r="Q590" s="44">
        <v>2081.98</v>
      </c>
      <c r="R590" s="44">
        <v>2167.46</v>
      </c>
      <c r="S590" s="44">
        <v>2190.44</v>
      </c>
      <c r="T590" s="44">
        <v>2195.0500000000002</v>
      </c>
      <c r="U590" s="44">
        <v>2193.3000000000002</v>
      </c>
      <c r="V590" s="44">
        <v>2096.48</v>
      </c>
      <c r="W590" s="44">
        <v>2087.62</v>
      </c>
      <c r="X590" s="44">
        <v>2074.66</v>
      </c>
      <c r="Y590" s="44">
        <v>1933.51</v>
      </c>
      <c r="Z590" s="44">
        <v>1718.07</v>
      </c>
      <c r="AA590" s="44">
        <v>1473.26</v>
      </c>
    </row>
    <row r="591" spans="1:27" ht="12.75" hidden="1" customHeight="1" outlineLevel="1" x14ac:dyDescent="0.2">
      <c r="A591" s="99" t="s">
        <v>1605</v>
      </c>
      <c r="B591" s="63" t="s">
        <v>90</v>
      </c>
      <c r="C591" s="43" t="s">
        <v>79</v>
      </c>
      <c r="D591" s="44">
        <f>$D$486</f>
        <v>434.18</v>
      </c>
      <c r="E591" s="44">
        <f t="shared" ref="E591:AA591" si="343">$D$486</f>
        <v>434.18</v>
      </c>
      <c r="F591" s="44">
        <f t="shared" si="343"/>
        <v>434.18</v>
      </c>
      <c r="G591" s="44">
        <f t="shared" si="343"/>
        <v>434.18</v>
      </c>
      <c r="H591" s="44">
        <f t="shared" si="343"/>
        <v>434.18</v>
      </c>
      <c r="I591" s="44">
        <f t="shared" si="343"/>
        <v>434.18</v>
      </c>
      <c r="J591" s="44">
        <f t="shared" si="343"/>
        <v>434.18</v>
      </c>
      <c r="K591" s="44">
        <f t="shared" si="343"/>
        <v>434.18</v>
      </c>
      <c r="L591" s="44">
        <f t="shared" si="343"/>
        <v>434.18</v>
      </c>
      <c r="M591" s="44">
        <f t="shared" si="343"/>
        <v>434.18</v>
      </c>
      <c r="N591" s="44">
        <f t="shared" si="343"/>
        <v>434.18</v>
      </c>
      <c r="O591" s="44">
        <f t="shared" si="343"/>
        <v>434.18</v>
      </c>
      <c r="P591" s="44">
        <f t="shared" si="343"/>
        <v>434.18</v>
      </c>
      <c r="Q591" s="44">
        <f t="shared" si="343"/>
        <v>434.18</v>
      </c>
      <c r="R591" s="44">
        <f t="shared" si="343"/>
        <v>434.18</v>
      </c>
      <c r="S591" s="44">
        <f t="shared" si="343"/>
        <v>434.18</v>
      </c>
      <c r="T591" s="44">
        <f t="shared" si="343"/>
        <v>434.18</v>
      </c>
      <c r="U591" s="44">
        <f t="shared" si="343"/>
        <v>434.18</v>
      </c>
      <c r="V591" s="44">
        <f t="shared" si="343"/>
        <v>434.18</v>
      </c>
      <c r="W591" s="44">
        <f t="shared" si="343"/>
        <v>434.18</v>
      </c>
      <c r="X591" s="44">
        <f t="shared" si="343"/>
        <v>434.18</v>
      </c>
      <c r="Y591" s="44">
        <f t="shared" si="343"/>
        <v>434.18</v>
      </c>
      <c r="Z591" s="44">
        <f t="shared" si="343"/>
        <v>434.18</v>
      </c>
      <c r="AA591" s="44">
        <f t="shared" si="343"/>
        <v>434.18</v>
      </c>
    </row>
    <row r="592" spans="1:27" ht="12.75" hidden="1" customHeight="1" outlineLevel="1" x14ac:dyDescent="0.2">
      <c r="A592" s="99" t="s">
        <v>1606</v>
      </c>
      <c r="B592" s="63" t="s">
        <v>83</v>
      </c>
      <c r="C592" s="43" t="s">
        <v>79</v>
      </c>
      <c r="D592" s="44">
        <v>3.92</v>
      </c>
      <c r="E592" s="44">
        <v>3.92</v>
      </c>
      <c r="F592" s="44">
        <v>3.92</v>
      </c>
      <c r="G592" s="44">
        <v>3.92</v>
      </c>
      <c r="H592" s="44">
        <v>3.92</v>
      </c>
      <c r="I592" s="44">
        <v>3.92</v>
      </c>
      <c r="J592" s="44">
        <v>3.92</v>
      </c>
      <c r="K592" s="44">
        <v>3.92</v>
      </c>
      <c r="L592" s="44">
        <v>3.92</v>
      </c>
      <c r="M592" s="44">
        <v>3.92</v>
      </c>
      <c r="N592" s="44">
        <v>3.92</v>
      </c>
      <c r="O592" s="44">
        <v>3.92</v>
      </c>
      <c r="P592" s="44">
        <v>3.92</v>
      </c>
      <c r="Q592" s="44">
        <v>3.92</v>
      </c>
      <c r="R592" s="44">
        <v>3.92</v>
      </c>
      <c r="S592" s="44">
        <v>3.92</v>
      </c>
      <c r="T592" s="44">
        <v>3.92</v>
      </c>
      <c r="U592" s="44">
        <v>3.92</v>
      </c>
      <c r="V592" s="44">
        <v>3.92</v>
      </c>
      <c r="W592" s="44">
        <v>3.92</v>
      </c>
      <c r="X592" s="44">
        <v>3.92</v>
      </c>
      <c r="Y592" s="44">
        <v>3.92</v>
      </c>
      <c r="Z592" s="44">
        <v>3.92</v>
      </c>
      <c r="AA592" s="44">
        <v>3.92</v>
      </c>
    </row>
    <row r="593" spans="1:27" ht="12.75" hidden="1" customHeight="1" outlineLevel="1" x14ac:dyDescent="0.2">
      <c r="A593" s="99" t="s">
        <v>1607</v>
      </c>
      <c r="B593" s="63" t="s">
        <v>81</v>
      </c>
      <c r="C593" s="43" t="s">
        <v>79</v>
      </c>
      <c r="D593" s="44">
        <f>$D$11</f>
        <v>216.36</v>
      </c>
      <c r="E593" s="44">
        <f t="shared" ref="E593:AA593" si="344">$D$11</f>
        <v>216.36</v>
      </c>
      <c r="F593" s="44">
        <f t="shared" si="344"/>
        <v>216.36</v>
      </c>
      <c r="G593" s="44">
        <f t="shared" si="344"/>
        <v>216.36</v>
      </c>
      <c r="H593" s="44">
        <f t="shared" si="344"/>
        <v>216.36</v>
      </c>
      <c r="I593" s="44">
        <f t="shared" si="344"/>
        <v>216.36</v>
      </c>
      <c r="J593" s="44">
        <f t="shared" si="344"/>
        <v>216.36</v>
      </c>
      <c r="K593" s="44">
        <f t="shared" si="344"/>
        <v>216.36</v>
      </c>
      <c r="L593" s="44">
        <f t="shared" si="344"/>
        <v>216.36</v>
      </c>
      <c r="M593" s="44">
        <f t="shared" si="344"/>
        <v>216.36</v>
      </c>
      <c r="N593" s="44">
        <f t="shared" si="344"/>
        <v>216.36</v>
      </c>
      <c r="O593" s="44">
        <f t="shared" si="344"/>
        <v>216.36</v>
      </c>
      <c r="P593" s="44">
        <f t="shared" si="344"/>
        <v>216.36</v>
      </c>
      <c r="Q593" s="44">
        <f t="shared" si="344"/>
        <v>216.36</v>
      </c>
      <c r="R593" s="44">
        <f>$D$11</f>
        <v>216.36</v>
      </c>
      <c r="S593" s="44">
        <f t="shared" si="344"/>
        <v>216.36</v>
      </c>
      <c r="T593" s="44">
        <f t="shared" si="344"/>
        <v>216.36</v>
      </c>
      <c r="U593" s="44">
        <f t="shared" si="344"/>
        <v>216.36</v>
      </c>
      <c r="V593" s="44">
        <f t="shared" si="344"/>
        <v>216.36</v>
      </c>
      <c r="W593" s="44">
        <f t="shared" si="344"/>
        <v>216.36</v>
      </c>
      <c r="X593" s="44">
        <f t="shared" si="344"/>
        <v>216.36</v>
      </c>
      <c r="Y593" s="44">
        <f t="shared" si="344"/>
        <v>216.36</v>
      </c>
      <c r="Z593" s="44">
        <f t="shared" si="344"/>
        <v>216.36</v>
      </c>
      <c r="AA593" s="44">
        <f t="shared" si="344"/>
        <v>216.36</v>
      </c>
    </row>
    <row r="594" spans="1:27" collapsed="1" x14ac:dyDescent="0.2">
      <c r="A594" s="98" t="s">
        <v>1608</v>
      </c>
      <c r="B594" s="28" t="str">
        <f>"23"&amp;"."&amp;$B$663&amp;"."&amp;$B$664</f>
        <v>23.08.2023</v>
      </c>
      <c r="C594" s="90" t="s">
        <v>76</v>
      </c>
      <c r="D594" s="91">
        <f>ROUND(((D595+D596+D598+D597)/1000),5)</f>
        <v>1.8787799999999999</v>
      </c>
      <c r="E594" s="91">
        <f>ROUND(((E595+E596+E598+E597)/1000),5)</f>
        <v>1.60528</v>
      </c>
      <c r="F594" s="91">
        <f>ROUND(((F595+F596+F598+F597)/1000),5)</f>
        <v>1.5383599999999999</v>
      </c>
      <c r="G594" s="91">
        <f t="shared" ref="G594:AA594" si="345">ROUND(((G595+G596+G598+G597)/1000),5)</f>
        <v>1.5004299999999999</v>
      </c>
      <c r="H594" s="91">
        <f t="shared" si="345"/>
        <v>1.4981599999999999</v>
      </c>
      <c r="I594" s="91">
        <f t="shared" si="345"/>
        <v>0.89873999999999998</v>
      </c>
      <c r="J594" s="91">
        <f t="shared" si="345"/>
        <v>1.84135</v>
      </c>
      <c r="K594" s="91">
        <f t="shared" si="345"/>
        <v>2.18608</v>
      </c>
      <c r="L594" s="91">
        <f t="shared" si="345"/>
        <v>2.4052799999999999</v>
      </c>
      <c r="M594" s="91">
        <f t="shared" si="345"/>
        <v>2.7262499999999998</v>
      </c>
      <c r="N594" s="91">
        <f t="shared" si="345"/>
        <v>2.7704800000000001</v>
      </c>
      <c r="O594" s="91">
        <f t="shared" si="345"/>
        <v>2.77521</v>
      </c>
      <c r="P594" s="91">
        <f t="shared" si="345"/>
        <v>2.7625299999999999</v>
      </c>
      <c r="Q594" s="91">
        <f t="shared" si="345"/>
        <v>2.7257799999999999</v>
      </c>
      <c r="R594" s="91">
        <f t="shared" si="345"/>
        <v>2.7593200000000002</v>
      </c>
      <c r="S594" s="91">
        <f t="shared" si="345"/>
        <v>2.75935</v>
      </c>
      <c r="T594" s="91">
        <f t="shared" si="345"/>
        <v>2.74932</v>
      </c>
      <c r="U594" s="91">
        <f t="shared" si="345"/>
        <v>2.7360699999999998</v>
      </c>
      <c r="V594" s="91">
        <f t="shared" si="345"/>
        <v>2.6788099999999999</v>
      </c>
      <c r="W594" s="91">
        <f t="shared" si="345"/>
        <v>2.7075100000000001</v>
      </c>
      <c r="X594" s="91">
        <f t="shared" si="345"/>
        <v>2.6038299999999999</v>
      </c>
      <c r="Y594" s="91">
        <f t="shared" si="345"/>
        <v>2.5151500000000002</v>
      </c>
      <c r="Z594" s="91">
        <f t="shared" si="345"/>
        <v>2.3956200000000001</v>
      </c>
      <c r="AA594" s="91">
        <f t="shared" si="345"/>
        <v>2.1053299999999999</v>
      </c>
    </row>
    <row r="595" spans="1:27" ht="12.75" hidden="1" customHeight="1" outlineLevel="1" x14ac:dyDescent="0.2">
      <c r="A595" s="99" t="s">
        <v>1609</v>
      </c>
      <c r="B595" s="63" t="s">
        <v>238</v>
      </c>
      <c r="C595" s="43" t="s">
        <v>79</v>
      </c>
      <c r="D595" s="44">
        <v>1224.32</v>
      </c>
      <c r="E595" s="44">
        <v>950.82</v>
      </c>
      <c r="F595" s="44">
        <v>883.9</v>
      </c>
      <c r="G595" s="44">
        <v>845.97</v>
      </c>
      <c r="H595" s="44">
        <v>843.7</v>
      </c>
      <c r="I595" s="44">
        <v>244.28</v>
      </c>
      <c r="J595" s="44">
        <v>1186.8900000000001</v>
      </c>
      <c r="K595" s="44">
        <v>1531.62</v>
      </c>
      <c r="L595" s="44">
        <v>1750.82</v>
      </c>
      <c r="M595" s="44">
        <v>2071.79</v>
      </c>
      <c r="N595" s="44">
        <v>2116.02</v>
      </c>
      <c r="O595" s="44">
        <v>2120.75</v>
      </c>
      <c r="P595" s="44">
        <v>2108.0700000000002</v>
      </c>
      <c r="Q595" s="44">
        <v>2071.3200000000002</v>
      </c>
      <c r="R595" s="44">
        <v>2104.86</v>
      </c>
      <c r="S595" s="44">
        <v>2104.89</v>
      </c>
      <c r="T595" s="44">
        <v>2094.86</v>
      </c>
      <c r="U595" s="44">
        <v>2081.61</v>
      </c>
      <c r="V595" s="44">
        <v>2024.35</v>
      </c>
      <c r="W595" s="44">
        <v>2053.0500000000002</v>
      </c>
      <c r="X595" s="44">
        <v>1949.37</v>
      </c>
      <c r="Y595" s="44">
        <v>1860.69</v>
      </c>
      <c r="Z595" s="44">
        <v>1741.16</v>
      </c>
      <c r="AA595" s="44">
        <v>1450.87</v>
      </c>
    </row>
    <row r="596" spans="1:27" ht="12.75" hidden="1" customHeight="1" outlineLevel="1" x14ac:dyDescent="0.2">
      <c r="A596" s="99" t="s">
        <v>1610</v>
      </c>
      <c r="B596" s="63" t="s">
        <v>90</v>
      </c>
      <c r="C596" s="43" t="s">
        <v>79</v>
      </c>
      <c r="D596" s="44">
        <f>$D$486</f>
        <v>434.18</v>
      </c>
      <c r="E596" s="44">
        <f t="shared" ref="E596:AA596" si="346">$D$486</f>
        <v>434.18</v>
      </c>
      <c r="F596" s="44">
        <f t="shared" si="346"/>
        <v>434.18</v>
      </c>
      <c r="G596" s="44">
        <f t="shared" si="346"/>
        <v>434.18</v>
      </c>
      <c r="H596" s="44">
        <f t="shared" si="346"/>
        <v>434.18</v>
      </c>
      <c r="I596" s="44">
        <f t="shared" si="346"/>
        <v>434.18</v>
      </c>
      <c r="J596" s="44">
        <f t="shared" si="346"/>
        <v>434.18</v>
      </c>
      <c r="K596" s="44">
        <f t="shared" si="346"/>
        <v>434.18</v>
      </c>
      <c r="L596" s="44">
        <f t="shared" si="346"/>
        <v>434.18</v>
      </c>
      <c r="M596" s="44">
        <f t="shared" si="346"/>
        <v>434.18</v>
      </c>
      <c r="N596" s="44">
        <f t="shared" si="346"/>
        <v>434.18</v>
      </c>
      <c r="O596" s="44">
        <f t="shared" si="346"/>
        <v>434.18</v>
      </c>
      <c r="P596" s="44">
        <f t="shared" si="346"/>
        <v>434.18</v>
      </c>
      <c r="Q596" s="44">
        <f t="shared" si="346"/>
        <v>434.18</v>
      </c>
      <c r="R596" s="44">
        <f t="shared" si="346"/>
        <v>434.18</v>
      </c>
      <c r="S596" s="44">
        <f t="shared" si="346"/>
        <v>434.18</v>
      </c>
      <c r="T596" s="44">
        <f t="shared" si="346"/>
        <v>434.18</v>
      </c>
      <c r="U596" s="44">
        <f t="shared" si="346"/>
        <v>434.18</v>
      </c>
      <c r="V596" s="44">
        <f t="shared" si="346"/>
        <v>434.18</v>
      </c>
      <c r="W596" s="44">
        <f t="shared" si="346"/>
        <v>434.18</v>
      </c>
      <c r="X596" s="44">
        <f t="shared" si="346"/>
        <v>434.18</v>
      </c>
      <c r="Y596" s="44">
        <f t="shared" si="346"/>
        <v>434.18</v>
      </c>
      <c r="Z596" s="44">
        <f t="shared" si="346"/>
        <v>434.18</v>
      </c>
      <c r="AA596" s="44">
        <f t="shared" si="346"/>
        <v>434.18</v>
      </c>
    </row>
    <row r="597" spans="1:27" ht="12.75" hidden="1" customHeight="1" outlineLevel="1" x14ac:dyDescent="0.2">
      <c r="A597" s="99" t="s">
        <v>1611</v>
      </c>
      <c r="B597" s="63" t="s">
        <v>83</v>
      </c>
      <c r="C597" s="43" t="s">
        <v>79</v>
      </c>
      <c r="D597" s="44">
        <v>3.92</v>
      </c>
      <c r="E597" s="44">
        <v>3.92</v>
      </c>
      <c r="F597" s="44">
        <v>3.92</v>
      </c>
      <c r="G597" s="44">
        <v>3.92</v>
      </c>
      <c r="H597" s="44">
        <v>3.92</v>
      </c>
      <c r="I597" s="44">
        <v>3.92</v>
      </c>
      <c r="J597" s="44">
        <v>3.92</v>
      </c>
      <c r="K597" s="44">
        <v>3.92</v>
      </c>
      <c r="L597" s="44">
        <v>3.92</v>
      </c>
      <c r="M597" s="44">
        <v>3.92</v>
      </c>
      <c r="N597" s="44">
        <v>3.92</v>
      </c>
      <c r="O597" s="44">
        <v>3.92</v>
      </c>
      <c r="P597" s="44">
        <v>3.92</v>
      </c>
      <c r="Q597" s="44">
        <v>3.92</v>
      </c>
      <c r="R597" s="44">
        <v>3.92</v>
      </c>
      <c r="S597" s="44">
        <v>3.92</v>
      </c>
      <c r="T597" s="44">
        <v>3.92</v>
      </c>
      <c r="U597" s="44">
        <v>3.92</v>
      </c>
      <c r="V597" s="44">
        <v>3.92</v>
      </c>
      <c r="W597" s="44">
        <v>3.92</v>
      </c>
      <c r="X597" s="44">
        <v>3.92</v>
      </c>
      <c r="Y597" s="44">
        <v>3.92</v>
      </c>
      <c r="Z597" s="44">
        <v>3.92</v>
      </c>
      <c r="AA597" s="44">
        <v>3.92</v>
      </c>
    </row>
    <row r="598" spans="1:27" ht="12.75" hidden="1" customHeight="1" outlineLevel="1" x14ac:dyDescent="0.2">
      <c r="A598" s="99" t="s">
        <v>1612</v>
      </c>
      <c r="B598" s="63" t="s">
        <v>81</v>
      </c>
      <c r="C598" s="43" t="s">
        <v>79</v>
      </c>
      <c r="D598" s="44">
        <f>$D$11</f>
        <v>216.36</v>
      </c>
      <c r="E598" s="44">
        <f t="shared" ref="E598:AA598" si="347">$D$11</f>
        <v>216.36</v>
      </c>
      <c r="F598" s="44">
        <f t="shared" si="347"/>
        <v>216.36</v>
      </c>
      <c r="G598" s="44">
        <f t="shared" si="347"/>
        <v>216.36</v>
      </c>
      <c r="H598" s="44">
        <f t="shared" si="347"/>
        <v>216.36</v>
      </c>
      <c r="I598" s="44">
        <f t="shared" si="347"/>
        <v>216.36</v>
      </c>
      <c r="J598" s="44">
        <f t="shared" si="347"/>
        <v>216.36</v>
      </c>
      <c r="K598" s="44">
        <f t="shared" si="347"/>
        <v>216.36</v>
      </c>
      <c r="L598" s="44">
        <f t="shared" si="347"/>
        <v>216.36</v>
      </c>
      <c r="M598" s="44">
        <f t="shared" si="347"/>
        <v>216.36</v>
      </c>
      <c r="N598" s="44">
        <f t="shared" si="347"/>
        <v>216.36</v>
      </c>
      <c r="O598" s="44">
        <f t="shared" si="347"/>
        <v>216.36</v>
      </c>
      <c r="P598" s="44">
        <f t="shared" si="347"/>
        <v>216.36</v>
      </c>
      <c r="Q598" s="44">
        <f t="shared" si="347"/>
        <v>216.36</v>
      </c>
      <c r="R598" s="44">
        <f>$D$11</f>
        <v>216.36</v>
      </c>
      <c r="S598" s="44">
        <f t="shared" si="347"/>
        <v>216.36</v>
      </c>
      <c r="T598" s="44">
        <f t="shared" si="347"/>
        <v>216.36</v>
      </c>
      <c r="U598" s="44">
        <f t="shared" si="347"/>
        <v>216.36</v>
      </c>
      <c r="V598" s="44">
        <f t="shared" si="347"/>
        <v>216.36</v>
      </c>
      <c r="W598" s="44">
        <f t="shared" si="347"/>
        <v>216.36</v>
      </c>
      <c r="X598" s="44">
        <f t="shared" si="347"/>
        <v>216.36</v>
      </c>
      <c r="Y598" s="44">
        <f t="shared" si="347"/>
        <v>216.36</v>
      </c>
      <c r="Z598" s="44">
        <f t="shared" si="347"/>
        <v>216.36</v>
      </c>
      <c r="AA598" s="44">
        <f t="shared" si="347"/>
        <v>216.36</v>
      </c>
    </row>
    <row r="599" spans="1:27" collapsed="1" x14ac:dyDescent="0.2">
      <c r="A599" s="98" t="s">
        <v>1613</v>
      </c>
      <c r="B599" s="28" t="str">
        <f>"24"&amp;"."&amp;$B$663&amp;"."&amp;$B$664</f>
        <v>24.08.2023</v>
      </c>
      <c r="C599" s="90" t="s">
        <v>76</v>
      </c>
      <c r="D599" s="91">
        <f>ROUND(((D600+D601+D603+D602)/1000),5)</f>
        <v>1.8642300000000001</v>
      </c>
      <c r="E599" s="91">
        <f>ROUND(((E600+E601+E603+E602)/1000),5)</f>
        <v>1.6216200000000001</v>
      </c>
      <c r="F599" s="91">
        <f>ROUND(((F600+F601+F603+F602)/1000),5)</f>
        <v>1.5184299999999999</v>
      </c>
      <c r="G599" s="91">
        <f t="shared" ref="G599:AA599" si="348">ROUND(((G600+G601+G603+G602)/1000),5)</f>
        <v>0.86531000000000002</v>
      </c>
      <c r="H599" s="91">
        <f t="shared" si="348"/>
        <v>0.87380999999999998</v>
      </c>
      <c r="I599" s="91">
        <f t="shared" si="348"/>
        <v>1.62042</v>
      </c>
      <c r="J599" s="91">
        <f t="shared" si="348"/>
        <v>1.9108799999999999</v>
      </c>
      <c r="K599" s="91">
        <f t="shared" si="348"/>
        <v>2.2357499999999999</v>
      </c>
      <c r="L599" s="91">
        <f t="shared" si="348"/>
        <v>2.4375399999999998</v>
      </c>
      <c r="M599" s="91">
        <f t="shared" si="348"/>
        <v>2.5418599999999998</v>
      </c>
      <c r="N599" s="91">
        <f t="shared" si="348"/>
        <v>2.5997699999999999</v>
      </c>
      <c r="O599" s="91">
        <f t="shared" si="348"/>
        <v>2.5894499999999998</v>
      </c>
      <c r="P599" s="91">
        <f t="shared" si="348"/>
        <v>2.5714600000000001</v>
      </c>
      <c r="Q599" s="91">
        <f t="shared" si="348"/>
        <v>2.6049199999999999</v>
      </c>
      <c r="R599" s="91">
        <f t="shared" si="348"/>
        <v>2.6960199999999999</v>
      </c>
      <c r="S599" s="91">
        <f t="shared" si="348"/>
        <v>2.7000299999999999</v>
      </c>
      <c r="T599" s="91">
        <f t="shared" si="348"/>
        <v>2.6952199999999999</v>
      </c>
      <c r="U599" s="91">
        <f t="shared" si="348"/>
        <v>2.59212</v>
      </c>
      <c r="V599" s="91">
        <f t="shared" si="348"/>
        <v>2.5930399999999998</v>
      </c>
      <c r="W599" s="91">
        <f t="shared" si="348"/>
        <v>2.63232</v>
      </c>
      <c r="X599" s="91">
        <f t="shared" si="348"/>
        <v>2.6617600000000001</v>
      </c>
      <c r="Y599" s="91">
        <f t="shared" si="348"/>
        <v>2.5590700000000002</v>
      </c>
      <c r="Z599" s="91">
        <f t="shared" si="348"/>
        <v>2.44096</v>
      </c>
      <c r="AA599" s="91">
        <f t="shared" si="348"/>
        <v>2.17388</v>
      </c>
    </row>
    <row r="600" spans="1:27" ht="12.75" hidden="1" customHeight="1" outlineLevel="1" x14ac:dyDescent="0.2">
      <c r="A600" s="99" t="s">
        <v>1614</v>
      </c>
      <c r="B600" s="63" t="s">
        <v>238</v>
      </c>
      <c r="C600" s="43" t="s">
        <v>79</v>
      </c>
      <c r="D600" s="44">
        <v>1209.77</v>
      </c>
      <c r="E600" s="44">
        <v>967.16</v>
      </c>
      <c r="F600" s="44">
        <v>863.97</v>
      </c>
      <c r="G600" s="44">
        <v>210.85</v>
      </c>
      <c r="H600" s="44">
        <v>219.35</v>
      </c>
      <c r="I600" s="44">
        <v>965.96</v>
      </c>
      <c r="J600" s="44">
        <v>1256.42</v>
      </c>
      <c r="K600" s="44">
        <v>1581.29</v>
      </c>
      <c r="L600" s="44">
        <v>1783.08</v>
      </c>
      <c r="M600" s="44">
        <v>1887.4</v>
      </c>
      <c r="N600" s="44">
        <v>1945.31</v>
      </c>
      <c r="O600" s="44">
        <v>1934.99</v>
      </c>
      <c r="P600" s="44">
        <v>1917</v>
      </c>
      <c r="Q600" s="44">
        <v>1950.46</v>
      </c>
      <c r="R600" s="44">
        <v>2041.56</v>
      </c>
      <c r="S600" s="44">
        <v>2045.57</v>
      </c>
      <c r="T600" s="44">
        <v>2040.76</v>
      </c>
      <c r="U600" s="44">
        <v>1937.66</v>
      </c>
      <c r="V600" s="44">
        <v>1938.58</v>
      </c>
      <c r="W600" s="44">
        <v>1977.86</v>
      </c>
      <c r="X600" s="44">
        <v>2007.3</v>
      </c>
      <c r="Y600" s="44">
        <v>1904.61</v>
      </c>
      <c r="Z600" s="44">
        <v>1786.5</v>
      </c>
      <c r="AA600" s="44">
        <v>1519.42</v>
      </c>
    </row>
    <row r="601" spans="1:27" ht="12.75" hidden="1" customHeight="1" outlineLevel="1" x14ac:dyDescent="0.2">
      <c r="A601" s="99" t="s">
        <v>1615</v>
      </c>
      <c r="B601" s="63" t="s">
        <v>90</v>
      </c>
      <c r="C601" s="43" t="s">
        <v>79</v>
      </c>
      <c r="D601" s="44">
        <f>$D$486</f>
        <v>434.18</v>
      </c>
      <c r="E601" s="44">
        <f t="shared" ref="E601:AA601" si="349">$D$486</f>
        <v>434.18</v>
      </c>
      <c r="F601" s="44">
        <f t="shared" si="349"/>
        <v>434.18</v>
      </c>
      <c r="G601" s="44">
        <f t="shared" si="349"/>
        <v>434.18</v>
      </c>
      <c r="H601" s="44">
        <f t="shared" si="349"/>
        <v>434.18</v>
      </c>
      <c r="I601" s="44">
        <f t="shared" si="349"/>
        <v>434.18</v>
      </c>
      <c r="J601" s="44">
        <f t="shared" si="349"/>
        <v>434.18</v>
      </c>
      <c r="K601" s="44">
        <f t="shared" si="349"/>
        <v>434.18</v>
      </c>
      <c r="L601" s="44">
        <f t="shared" si="349"/>
        <v>434.18</v>
      </c>
      <c r="M601" s="44">
        <f t="shared" si="349"/>
        <v>434.18</v>
      </c>
      <c r="N601" s="44">
        <f t="shared" si="349"/>
        <v>434.18</v>
      </c>
      <c r="O601" s="44">
        <f t="shared" si="349"/>
        <v>434.18</v>
      </c>
      <c r="P601" s="44">
        <f t="shared" si="349"/>
        <v>434.18</v>
      </c>
      <c r="Q601" s="44">
        <f t="shared" si="349"/>
        <v>434.18</v>
      </c>
      <c r="R601" s="44">
        <f t="shared" si="349"/>
        <v>434.18</v>
      </c>
      <c r="S601" s="44">
        <f t="shared" si="349"/>
        <v>434.18</v>
      </c>
      <c r="T601" s="44">
        <f t="shared" si="349"/>
        <v>434.18</v>
      </c>
      <c r="U601" s="44">
        <f t="shared" si="349"/>
        <v>434.18</v>
      </c>
      <c r="V601" s="44">
        <f t="shared" si="349"/>
        <v>434.18</v>
      </c>
      <c r="W601" s="44">
        <f t="shared" si="349"/>
        <v>434.18</v>
      </c>
      <c r="X601" s="44">
        <f t="shared" si="349"/>
        <v>434.18</v>
      </c>
      <c r="Y601" s="44">
        <f t="shared" si="349"/>
        <v>434.18</v>
      </c>
      <c r="Z601" s="44">
        <f t="shared" si="349"/>
        <v>434.18</v>
      </c>
      <c r="AA601" s="44">
        <f t="shared" si="349"/>
        <v>434.18</v>
      </c>
    </row>
    <row r="602" spans="1:27" ht="12.75" hidden="1" customHeight="1" outlineLevel="1" x14ac:dyDescent="0.2">
      <c r="A602" s="99" t="s">
        <v>1616</v>
      </c>
      <c r="B602" s="63" t="s">
        <v>83</v>
      </c>
      <c r="C602" s="43" t="s">
        <v>79</v>
      </c>
      <c r="D602" s="44">
        <v>3.92</v>
      </c>
      <c r="E602" s="44">
        <v>3.92</v>
      </c>
      <c r="F602" s="44">
        <v>3.92</v>
      </c>
      <c r="G602" s="44">
        <v>3.92</v>
      </c>
      <c r="H602" s="44">
        <v>3.92</v>
      </c>
      <c r="I602" s="44">
        <v>3.92</v>
      </c>
      <c r="J602" s="44">
        <v>3.92</v>
      </c>
      <c r="K602" s="44">
        <v>3.92</v>
      </c>
      <c r="L602" s="44">
        <v>3.92</v>
      </c>
      <c r="M602" s="44">
        <v>3.92</v>
      </c>
      <c r="N602" s="44">
        <v>3.92</v>
      </c>
      <c r="O602" s="44">
        <v>3.92</v>
      </c>
      <c r="P602" s="44">
        <v>3.92</v>
      </c>
      <c r="Q602" s="44">
        <v>3.92</v>
      </c>
      <c r="R602" s="44">
        <v>3.92</v>
      </c>
      <c r="S602" s="44">
        <v>3.92</v>
      </c>
      <c r="T602" s="44">
        <v>3.92</v>
      </c>
      <c r="U602" s="44">
        <v>3.92</v>
      </c>
      <c r="V602" s="44">
        <v>3.92</v>
      </c>
      <c r="W602" s="44">
        <v>3.92</v>
      </c>
      <c r="X602" s="44">
        <v>3.92</v>
      </c>
      <c r="Y602" s="44">
        <v>3.92</v>
      </c>
      <c r="Z602" s="44">
        <v>3.92</v>
      </c>
      <c r="AA602" s="44">
        <v>3.92</v>
      </c>
    </row>
    <row r="603" spans="1:27" ht="12.75" hidden="1" customHeight="1" outlineLevel="1" x14ac:dyDescent="0.2">
      <c r="A603" s="99" t="s">
        <v>1617</v>
      </c>
      <c r="B603" s="63" t="s">
        <v>81</v>
      </c>
      <c r="C603" s="43" t="s">
        <v>79</v>
      </c>
      <c r="D603" s="44">
        <f>$D$11</f>
        <v>216.36</v>
      </c>
      <c r="E603" s="44">
        <f t="shared" ref="E603:AA603" si="350">$D$11</f>
        <v>216.36</v>
      </c>
      <c r="F603" s="44">
        <f t="shared" si="350"/>
        <v>216.36</v>
      </c>
      <c r="G603" s="44">
        <f t="shared" si="350"/>
        <v>216.36</v>
      </c>
      <c r="H603" s="44">
        <f t="shared" si="350"/>
        <v>216.36</v>
      </c>
      <c r="I603" s="44">
        <f t="shared" si="350"/>
        <v>216.36</v>
      </c>
      <c r="J603" s="44">
        <f t="shared" si="350"/>
        <v>216.36</v>
      </c>
      <c r="K603" s="44">
        <f t="shared" si="350"/>
        <v>216.36</v>
      </c>
      <c r="L603" s="44">
        <f t="shared" si="350"/>
        <v>216.36</v>
      </c>
      <c r="M603" s="44">
        <f t="shared" si="350"/>
        <v>216.36</v>
      </c>
      <c r="N603" s="44">
        <f t="shared" si="350"/>
        <v>216.36</v>
      </c>
      <c r="O603" s="44">
        <f t="shared" si="350"/>
        <v>216.36</v>
      </c>
      <c r="P603" s="44">
        <f t="shared" si="350"/>
        <v>216.36</v>
      </c>
      <c r="Q603" s="44">
        <f t="shared" si="350"/>
        <v>216.36</v>
      </c>
      <c r="R603" s="44">
        <f>$D$11</f>
        <v>216.36</v>
      </c>
      <c r="S603" s="44">
        <f t="shared" si="350"/>
        <v>216.36</v>
      </c>
      <c r="T603" s="44">
        <f t="shared" si="350"/>
        <v>216.36</v>
      </c>
      <c r="U603" s="44">
        <f t="shared" si="350"/>
        <v>216.36</v>
      </c>
      <c r="V603" s="44">
        <f t="shared" si="350"/>
        <v>216.36</v>
      </c>
      <c r="W603" s="44">
        <f t="shared" si="350"/>
        <v>216.36</v>
      </c>
      <c r="X603" s="44">
        <f t="shared" si="350"/>
        <v>216.36</v>
      </c>
      <c r="Y603" s="44">
        <f t="shared" si="350"/>
        <v>216.36</v>
      </c>
      <c r="Z603" s="44">
        <f t="shared" si="350"/>
        <v>216.36</v>
      </c>
      <c r="AA603" s="44">
        <f t="shared" si="350"/>
        <v>216.36</v>
      </c>
    </row>
    <row r="604" spans="1:27" collapsed="1" x14ac:dyDescent="0.2">
      <c r="A604" s="98" t="s">
        <v>1618</v>
      </c>
      <c r="B604" s="28" t="str">
        <f>"25"&amp;"."&amp;$B$663&amp;"."&amp;$B$664</f>
        <v>25.08.2023</v>
      </c>
      <c r="C604" s="90" t="s">
        <v>76</v>
      </c>
      <c r="D604" s="91">
        <f>ROUND(((D605+D606+D608+D607)/1000),5)</f>
        <v>1.93845</v>
      </c>
      <c r="E604" s="91">
        <f>ROUND(((E605+E606+E608+E607)/1000),5)</f>
        <v>1.72675</v>
      </c>
      <c r="F604" s="91">
        <f>ROUND(((F605+F606+F608+F607)/1000),5)</f>
        <v>1.6046899999999999</v>
      </c>
      <c r="G604" s="91">
        <f t="shared" ref="G604:AA604" si="351">ROUND(((G605+G606+G608+G607)/1000),5)</f>
        <v>0.87253000000000003</v>
      </c>
      <c r="H604" s="91">
        <f t="shared" si="351"/>
        <v>0.88888</v>
      </c>
      <c r="I604" s="91">
        <f t="shared" si="351"/>
        <v>0.92349999999999999</v>
      </c>
      <c r="J604" s="91">
        <f t="shared" si="351"/>
        <v>1.96862</v>
      </c>
      <c r="K604" s="91">
        <f t="shared" si="351"/>
        <v>2.2496</v>
      </c>
      <c r="L604" s="91">
        <f t="shared" si="351"/>
        <v>2.4210199999999999</v>
      </c>
      <c r="M604" s="91">
        <f t="shared" si="351"/>
        <v>2.6090399999999998</v>
      </c>
      <c r="N604" s="91">
        <f t="shared" si="351"/>
        <v>2.6564100000000002</v>
      </c>
      <c r="O604" s="91">
        <f t="shared" si="351"/>
        <v>2.6328499999999999</v>
      </c>
      <c r="P604" s="91">
        <f t="shared" si="351"/>
        <v>2.6002999999999998</v>
      </c>
      <c r="Q604" s="91">
        <f t="shared" si="351"/>
        <v>2.6126200000000002</v>
      </c>
      <c r="R604" s="91">
        <f t="shared" si="351"/>
        <v>2.69868</v>
      </c>
      <c r="S604" s="91">
        <f t="shared" si="351"/>
        <v>2.69645</v>
      </c>
      <c r="T604" s="91">
        <f t="shared" si="351"/>
        <v>2.6646399999999999</v>
      </c>
      <c r="U604" s="91">
        <f t="shared" si="351"/>
        <v>2.6566000000000001</v>
      </c>
      <c r="V604" s="91">
        <f t="shared" si="351"/>
        <v>2.6536400000000002</v>
      </c>
      <c r="W604" s="91">
        <f t="shared" si="351"/>
        <v>2.6937600000000002</v>
      </c>
      <c r="X604" s="91">
        <f t="shared" si="351"/>
        <v>2.69604</v>
      </c>
      <c r="Y604" s="91">
        <f t="shared" si="351"/>
        <v>2.6223900000000002</v>
      </c>
      <c r="Z604" s="91">
        <f t="shared" si="351"/>
        <v>2.4172600000000002</v>
      </c>
      <c r="AA604" s="91">
        <f t="shared" si="351"/>
        <v>2.2032799999999999</v>
      </c>
    </row>
    <row r="605" spans="1:27" ht="12.75" hidden="1" customHeight="1" outlineLevel="1" x14ac:dyDescent="0.2">
      <c r="A605" s="99" t="s">
        <v>1619</v>
      </c>
      <c r="B605" s="63" t="s">
        <v>238</v>
      </c>
      <c r="C605" s="43" t="s">
        <v>79</v>
      </c>
      <c r="D605" s="44">
        <v>1283.99</v>
      </c>
      <c r="E605" s="44">
        <v>1072.29</v>
      </c>
      <c r="F605" s="44">
        <v>950.23</v>
      </c>
      <c r="G605" s="44">
        <v>218.07</v>
      </c>
      <c r="H605" s="44">
        <v>234.42</v>
      </c>
      <c r="I605" s="44">
        <v>269.04000000000002</v>
      </c>
      <c r="J605" s="44">
        <v>1314.16</v>
      </c>
      <c r="K605" s="44">
        <v>1595.14</v>
      </c>
      <c r="L605" s="44">
        <v>1766.56</v>
      </c>
      <c r="M605" s="44">
        <v>1954.58</v>
      </c>
      <c r="N605" s="44">
        <v>2001.95</v>
      </c>
      <c r="O605" s="44">
        <v>1978.39</v>
      </c>
      <c r="P605" s="44">
        <v>1945.84</v>
      </c>
      <c r="Q605" s="44">
        <v>1958.16</v>
      </c>
      <c r="R605" s="44">
        <v>2044.22</v>
      </c>
      <c r="S605" s="44">
        <v>2041.99</v>
      </c>
      <c r="T605" s="44">
        <v>2010.18</v>
      </c>
      <c r="U605" s="44">
        <v>2002.14</v>
      </c>
      <c r="V605" s="44">
        <v>1999.18</v>
      </c>
      <c r="W605" s="44">
        <v>2039.3</v>
      </c>
      <c r="X605" s="44">
        <v>2041.58</v>
      </c>
      <c r="Y605" s="44">
        <v>1967.93</v>
      </c>
      <c r="Z605" s="44">
        <v>1762.8</v>
      </c>
      <c r="AA605" s="44">
        <v>1548.82</v>
      </c>
    </row>
    <row r="606" spans="1:27" ht="12.75" hidden="1" customHeight="1" outlineLevel="1" x14ac:dyDescent="0.2">
      <c r="A606" s="99" t="s">
        <v>1620</v>
      </c>
      <c r="B606" s="63" t="s">
        <v>90</v>
      </c>
      <c r="C606" s="43" t="s">
        <v>79</v>
      </c>
      <c r="D606" s="44">
        <f>$D$486</f>
        <v>434.18</v>
      </c>
      <c r="E606" s="44">
        <f t="shared" ref="E606:AA606" si="352">$D$486</f>
        <v>434.18</v>
      </c>
      <c r="F606" s="44">
        <f t="shared" si="352"/>
        <v>434.18</v>
      </c>
      <c r="G606" s="44">
        <f t="shared" si="352"/>
        <v>434.18</v>
      </c>
      <c r="H606" s="44">
        <f t="shared" si="352"/>
        <v>434.18</v>
      </c>
      <c r="I606" s="44">
        <f t="shared" si="352"/>
        <v>434.18</v>
      </c>
      <c r="J606" s="44">
        <f t="shared" si="352"/>
        <v>434.18</v>
      </c>
      <c r="K606" s="44">
        <f t="shared" si="352"/>
        <v>434.18</v>
      </c>
      <c r="L606" s="44">
        <f t="shared" si="352"/>
        <v>434.18</v>
      </c>
      <c r="M606" s="44">
        <f t="shared" si="352"/>
        <v>434.18</v>
      </c>
      <c r="N606" s="44">
        <f t="shared" si="352"/>
        <v>434.18</v>
      </c>
      <c r="O606" s="44">
        <f t="shared" si="352"/>
        <v>434.18</v>
      </c>
      <c r="P606" s="44">
        <f t="shared" si="352"/>
        <v>434.18</v>
      </c>
      <c r="Q606" s="44">
        <f t="shared" si="352"/>
        <v>434.18</v>
      </c>
      <c r="R606" s="44">
        <f t="shared" si="352"/>
        <v>434.18</v>
      </c>
      <c r="S606" s="44">
        <f t="shared" si="352"/>
        <v>434.18</v>
      </c>
      <c r="T606" s="44">
        <f t="shared" si="352"/>
        <v>434.18</v>
      </c>
      <c r="U606" s="44">
        <f t="shared" si="352"/>
        <v>434.18</v>
      </c>
      <c r="V606" s="44">
        <f t="shared" si="352"/>
        <v>434.18</v>
      </c>
      <c r="W606" s="44">
        <f t="shared" si="352"/>
        <v>434.18</v>
      </c>
      <c r="X606" s="44">
        <f t="shared" si="352"/>
        <v>434.18</v>
      </c>
      <c r="Y606" s="44">
        <f t="shared" si="352"/>
        <v>434.18</v>
      </c>
      <c r="Z606" s="44">
        <f t="shared" si="352"/>
        <v>434.18</v>
      </c>
      <c r="AA606" s="44">
        <f t="shared" si="352"/>
        <v>434.18</v>
      </c>
    </row>
    <row r="607" spans="1:27" ht="12.75" hidden="1" customHeight="1" outlineLevel="1" x14ac:dyDescent="0.2">
      <c r="A607" s="99" t="s">
        <v>1621</v>
      </c>
      <c r="B607" s="63" t="s">
        <v>83</v>
      </c>
      <c r="C607" s="43" t="s">
        <v>79</v>
      </c>
      <c r="D607" s="44">
        <v>3.92</v>
      </c>
      <c r="E607" s="44">
        <v>3.92</v>
      </c>
      <c r="F607" s="44">
        <v>3.92</v>
      </c>
      <c r="G607" s="44">
        <v>3.92</v>
      </c>
      <c r="H607" s="44">
        <v>3.92</v>
      </c>
      <c r="I607" s="44">
        <v>3.92</v>
      </c>
      <c r="J607" s="44">
        <v>3.92</v>
      </c>
      <c r="K607" s="44">
        <v>3.92</v>
      </c>
      <c r="L607" s="44">
        <v>3.92</v>
      </c>
      <c r="M607" s="44">
        <v>3.92</v>
      </c>
      <c r="N607" s="44">
        <v>3.92</v>
      </c>
      <c r="O607" s="44">
        <v>3.92</v>
      </c>
      <c r="P607" s="44">
        <v>3.92</v>
      </c>
      <c r="Q607" s="44">
        <v>3.92</v>
      </c>
      <c r="R607" s="44">
        <v>3.92</v>
      </c>
      <c r="S607" s="44">
        <v>3.92</v>
      </c>
      <c r="T607" s="44">
        <v>3.92</v>
      </c>
      <c r="U607" s="44">
        <v>3.92</v>
      </c>
      <c r="V607" s="44">
        <v>3.92</v>
      </c>
      <c r="W607" s="44">
        <v>3.92</v>
      </c>
      <c r="X607" s="44">
        <v>3.92</v>
      </c>
      <c r="Y607" s="44">
        <v>3.92</v>
      </c>
      <c r="Z607" s="44">
        <v>3.92</v>
      </c>
      <c r="AA607" s="44">
        <v>3.92</v>
      </c>
    </row>
    <row r="608" spans="1:27" ht="12.75" hidden="1" customHeight="1" outlineLevel="1" x14ac:dyDescent="0.2">
      <c r="A608" s="99" t="s">
        <v>1622</v>
      </c>
      <c r="B608" s="63" t="s">
        <v>81</v>
      </c>
      <c r="C608" s="43" t="s">
        <v>79</v>
      </c>
      <c r="D608" s="44">
        <f>$D$11</f>
        <v>216.36</v>
      </c>
      <c r="E608" s="44">
        <f t="shared" ref="E608:AA608" si="353">$D$11</f>
        <v>216.36</v>
      </c>
      <c r="F608" s="44">
        <f t="shared" si="353"/>
        <v>216.36</v>
      </c>
      <c r="G608" s="44">
        <f t="shared" si="353"/>
        <v>216.36</v>
      </c>
      <c r="H608" s="44">
        <f t="shared" si="353"/>
        <v>216.36</v>
      </c>
      <c r="I608" s="44">
        <f t="shared" si="353"/>
        <v>216.36</v>
      </c>
      <c r="J608" s="44">
        <f t="shared" si="353"/>
        <v>216.36</v>
      </c>
      <c r="K608" s="44">
        <f t="shared" si="353"/>
        <v>216.36</v>
      </c>
      <c r="L608" s="44">
        <f t="shared" si="353"/>
        <v>216.36</v>
      </c>
      <c r="M608" s="44">
        <f t="shared" si="353"/>
        <v>216.36</v>
      </c>
      <c r="N608" s="44">
        <f t="shared" si="353"/>
        <v>216.36</v>
      </c>
      <c r="O608" s="44">
        <f t="shared" si="353"/>
        <v>216.36</v>
      </c>
      <c r="P608" s="44">
        <f t="shared" si="353"/>
        <v>216.36</v>
      </c>
      <c r="Q608" s="44">
        <f t="shared" si="353"/>
        <v>216.36</v>
      </c>
      <c r="R608" s="44">
        <f>$D$11</f>
        <v>216.36</v>
      </c>
      <c r="S608" s="44">
        <f t="shared" si="353"/>
        <v>216.36</v>
      </c>
      <c r="T608" s="44">
        <f t="shared" si="353"/>
        <v>216.36</v>
      </c>
      <c r="U608" s="44">
        <f t="shared" si="353"/>
        <v>216.36</v>
      </c>
      <c r="V608" s="44">
        <f t="shared" si="353"/>
        <v>216.36</v>
      </c>
      <c r="W608" s="44">
        <f t="shared" si="353"/>
        <v>216.36</v>
      </c>
      <c r="X608" s="44">
        <f t="shared" si="353"/>
        <v>216.36</v>
      </c>
      <c r="Y608" s="44">
        <f t="shared" si="353"/>
        <v>216.36</v>
      </c>
      <c r="Z608" s="44">
        <f t="shared" si="353"/>
        <v>216.36</v>
      </c>
      <c r="AA608" s="44">
        <f t="shared" si="353"/>
        <v>216.36</v>
      </c>
    </row>
    <row r="609" spans="1:27" collapsed="1" x14ac:dyDescent="0.2">
      <c r="A609" s="98" t="s">
        <v>1623</v>
      </c>
      <c r="B609" s="28" t="str">
        <f>"26"&amp;"."&amp;$B$663&amp;"."&amp;$B$664</f>
        <v>26.08.2023</v>
      </c>
      <c r="C609" s="90" t="s">
        <v>76</v>
      </c>
      <c r="D609" s="91">
        <f>ROUND(((D610+D611+D613+D612)/1000),5)</f>
        <v>2.0662099999999999</v>
      </c>
      <c r="E609" s="91">
        <f>ROUND(((E610+E611+E613+E612)/1000),5)</f>
        <v>1.9826900000000001</v>
      </c>
      <c r="F609" s="91">
        <f>ROUND(((F610+F611+F613+F612)/1000),5)</f>
        <v>1.85558</v>
      </c>
      <c r="G609" s="91">
        <f t="shared" ref="G609:AA609" si="354">ROUND(((G610+G611+G613+G612)/1000),5)</f>
        <v>1.8200400000000001</v>
      </c>
      <c r="H609" s="91">
        <f t="shared" si="354"/>
        <v>1.8188500000000001</v>
      </c>
      <c r="I609" s="91">
        <f t="shared" si="354"/>
        <v>1.8374900000000001</v>
      </c>
      <c r="J609" s="91">
        <f t="shared" si="354"/>
        <v>1.93956</v>
      </c>
      <c r="K609" s="91">
        <f t="shared" si="354"/>
        <v>2.1356199999999999</v>
      </c>
      <c r="L609" s="91">
        <f t="shared" si="354"/>
        <v>2.4280200000000001</v>
      </c>
      <c r="M609" s="91">
        <f t="shared" si="354"/>
        <v>2.6744599999999998</v>
      </c>
      <c r="N609" s="91">
        <f t="shared" si="354"/>
        <v>2.7353000000000001</v>
      </c>
      <c r="O609" s="91">
        <f t="shared" si="354"/>
        <v>2.7444299999999999</v>
      </c>
      <c r="P609" s="91">
        <f t="shared" si="354"/>
        <v>2.7395100000000001</v>
      </c>
      <c r="Q609" s="91">
        <f t="shared" si="354"/>
        <v>2.7572399999999999</v>
      </c>
      <c r="R609" s="91">
        <f t="shared" si="354"/>
        <v>2.7543700000000002</v>
      </c>
      <c r="S609" s="91">
        <f t="shared" si="354"/>
        <v>2.7460300000000002</v>
      </c>
      <c r="T609" s="91">
        <f t="shared" si="354"/>
        <v>2.67</v>
      </c>
      <c r="U609" s="91">
        <f t="shared" si="354"/>
        <v>2.5867300000000002</v>
      </c>
      <c r="V609" s="91">
        <f t="shared" si="354"/>
        <v>2.5845400000000001</v>
      </c>
      <c r="W609" s="91">
        <f t="shared" si="354"/>
        <v>2.6573799999999999</v>
      </c>
      <c r="X609" s="91">
        <f t="shared" si="354"/>
        <v>2.6036000000000001</v>
      </c>
      <c r="Y609" s="91">
        <f t="shared" si="354"/>
        <v>2.4203399999999999</v>
      </c>
      <c r="Z609" s="91">
        <f t="shared" si="354"/>
        <v>2.3454299999999999</v>
      </c>
      <c r="AA609" s="91">
        <f t="shared" si="354"/>
        <v>2.1339399999999999</v>
      </c>
    </row>
    <row r="610" spans="1:27" ht="12.75" hidden="1" customHeight="1" outlineLevel="1" x14ac:dyDescent="0.2">
      <c r="A610" s="99" t="s">
        <v>1624</v>
      </c>
      <c r="B610" s="63" t="s">
        <v>238</v>
      </c>
      <c r="C610" s="43" t="s">
        <v>79</v>
      </c>
      <c r="D610" s="44">
        <v>1411.75</v>
      </c>
      <c r="E610" s="44">
        <v>1328.23</v>
      </c>
      <c r="F610" s="44">
        <v>1201.1199999999999</v>
      </c>
      <c r="G610" s="44">
        <v>1165.58</v>
      </c>
      <c r="H610" s="44">
        <v>1164.3900000000001</v>
      </c>
      <c r="I610" s="44">
        <v>1183.03</v>
      </c>
      <c r="J610" s="44">
        <v>1285.0999999999999</v>
      </c>
      <c r="K610" s="44">
        <v>1481.16</v>
      </c>
      <c r="L610" s="44">
        <v>1773.56</v>
      </c>
      <c r="M610" s="44">
        <v>2020</v>
      </c>
      <c r="N610" s="44">
        <v>2080.84</v>
      </c>
      <c r="O610" s="44">
        <v>2089.9699999999998</v>
      </c>
      <c r="P610" s="44">
        <v>2085.0500000000002</v>
      </c>
      <c r="Q610" s="44">
        <v>2102.7800000000002</v>
      </c>
      <c r="R610" s="44">
        <v>2099.91</v>
      </c>
      <c r="S610" s="44">
        <v>2091.5700000000002</v>
      </c>
      <c r="T610" s="44">
        <v>2015.54</v>
      </c>
      <c r="U610" s="44">
        <v>1932.27</v>
      </c>
      <c r="V610" s="44">
        <v>1930.08</v>
      </c>
      <c r="W610" s="44">
        <v>2002.92</v>
      </c>
      <c r="X610" s="44">
        <v>1949.14</v>
      </c>
      <c r="Y610" s="44">
        <v>1765.88</v>
      </c>
      <c r="Z610" s="44">
        <v>1690.97</v>
      </c>
      <c r="AA610" s="44">
        <v>1479.48</v>
      </c>
    </row>
    <row r="611" spans="1:27" ht="12.75" hidden="1" customHeight="1" outlineLevel="1" x14ac:dyDescent="0.2">
      <c r="A611" s="99" t="s">
        <v>1625</v>
      </c>
      <c r="B611" s="63" t="s">
        <v>90</v>
      </c>
      <c r="C611" s="43" t="s">
        <v>79</v>
      </c>
      <c r="D611" s="44">
        <f>$D$486</f>
        <v>434.18</v>
      </c>
      <c r="E611" s="44">
        <f t="shared" ref="E611:AA611" si="355">$D$486</f>
        <v>434.18</v>
      </c>
      <c r="F611" s="44">
        <f t="shared" si="355"/>
        <v>434.18</v>
      </c>
      <c r="G611" s="44">
        <f t="shared" si="355"/>
        <v>434.18</v>
      </c>
      <c r="H611" s="44">
        <f t="shared" si="355"/>
        <v>434.18</v>
      </c>
      <c r="I611" s="44">
        <f t="shared" si="355"/>
        <v>434.18</v>
      </c>
      <c r="J611" s="44">
        <f t="shared" si="355"/>
        <v>434.18</v>
      </c>
      <c r="K611" s="44">
        <f t="shared" si="355"/>
        <v>434.18</v>
      </c>
      <c r="L611" s="44">
        <f t="shared" si="355"/>
        <v>434.18</v>
      </c>
      <c r="M611" s="44">
        <f t="shared" si="355"/>
        <v>434.18</v>
      </c>
      <c r="N611" s="44">
        <f t="shared" si="355"/>
        <v>434.18</v>
      </c>
      <c r="O611" s="44">
        <f t="shared" si="355"/>
        <v>434.18</v>
      </c>
      <c r="P611" s="44">
        <f t="shared" si="355"/>
        <v>434.18</v>
      </c>
      <c r="Q611" s="44">
        <f t="shared" si="355"/>
        <v>434.18</v>
      </c>
      <c r="R611" s="44">
        <f t="shared" si="355"/>
        <v>434.18</v>
      </c>
      <c r="S611" s="44">
        <f t="shared" si="355"/>
        <v>434.18</v>
      </c>
      <c r="T611" s="44">
        <f t="shared" si="355"/>
        <v>434.18</v>
      </c>
      <c r="U611" s="44">
        <f t="shared" si="355"/>
        <v>434.18</v>
      </c>
      <c r="V611" s="44">
        <f t="shared" si="355"/>
        <v>434.18</v>
      </c>
      <c r="W611" s="44">
        <f t="shared" si="355"/>
        <v>434.18</v>
      </c>
      <c r="X611" s="44">
        <f t="shared" si="355"/>
        <v>434.18</v>
      </c>
      <c r="Y611" s="44">
        <f t="shared" si="355"/>
        <v>434.18</v>
      </c>
      <c r="Z611" s="44">
        <f t="shared" si="355"/>
        <v>434.18</v>
      </c>
      <c r="AA611" s="44">
        <f t="shared" si="355"/>
        <v>434.18</v>
      </c>
    </row>
    <row r="612" spans="1:27" ht="12.75" hidden="1" customHeight="1" outlineLevel="1" x14ac:dyDescent="0.2">
      <c r="A612" s="99" t="s">
        <v>1626</v>
      </c>
      <c r="B612" s="63" t="s">
        <v>83</v>
      </c>
      <c r="C612" s="43" t="s">
        <v>79</v>
      </c>
      <c r="D612" s="44">
        <v>3.92</v>
      </c>
      <c r="E612" s="44">
        <v>3.92</v>
      </c>
      <c r="F612" s="44">
        <v>3.92</v>
      </c>
      <c r="G612" s="44">
        <v>3.92</v>
      </c>
      <c r="H612" s="44">
        <v>3.92</v>
      </c>
      <c r="I612" s="44">
        <v>3.92</v>
      </c>
      <c r="J612" s="44">
        <v>3.92</v>
      </c>
      <c r="K612" s="44">
        <v>3.92</v>
      </c>
      <c r="L612" s="44">
        <v>3.92</v>
      </c>
      <c r="M612" s="44">
        <v>3.92</v>
      </c>
      <c r="N612" s="44">
        <v>3.92</v>
      </c>
      <c r="O612" s="44">
        <v>3.92</v>
      </c>
      <c r="P612" s="44">
        <v>3.92</v>
      </c>
      <c r="Q612" s="44">
        <v>3.92</v>
      </c>
      <c r="R612" s="44">
        <v>3.92</v>
      </c>
      <c r="S612" s="44">
        <v>3.92</v>
      </c>
      <c r="T612" s="44">
        <v>3.92</v>
      </c>
      <c r="U612" s="44">
        <v>3.92</v>
      </c>
      <c r="V612" s="44">
        <v>3.92</v>
      </c>
      <c r="W612" s="44">
        <v>3.92</v>
      </c>
      <c r="X612" s="44">
        <v>3.92</v>
      </c>
      <c r="Y612" s="44">
        <v>3.92</v>
      </c>
      <c r="Z612" s="44">
        <v>3.92</v>
      </c>
      <c r="AA612" s="44">
        <v>3.92</v>
      </c>
    </row>
    <row r="613" spans="1:27" ht="12.75" hidden="1" customHeight="1" outlineLevel="1" x14ac:dyDescent="0.2">
      <c r="A613" s="99" t="s">
        <v>1627</v>
      </c>
      <c r="B613" s="63" t="s">
        <v>81</v>
      </c>
      <c r="C613" s="43" t="s">
        <v>79</v>
      </c>
      <c r="D613" s="44">
        <f>$D$11</f>
        <v>216.36</v>
      </c>
      <c r="E613" s="44">
        <f t="shared" ref="E613:AA613" si="356">$D$11</f>
        <v>216.36</v>
      </c>
      <c r="F613" s="44">
        <f t="shared" si="356"/>
        <v>216.36</v>
      </c>
      <c r="G613" s="44">
        <f t="shared" si="356"/>
        <v>216.36</v>
      </c>
      <c r="H613" s="44">
        <f t="shared" si="356"/>
        <v>216.36</v>
      </c>
      <c r="I613" s="44">
        <f t="shared" si="356"/>
        <v>216.36</v>
      </c>
      <c r="J613" s="44">
        <f t="shared" si="356"/>
        <v>216.36</v>
      </c>
      <c r="K613" s="44">
        <f t="shared" si="356"/>
        <v>216.36</v>
      </c>
      <c r="L613" s="44">
        <f t="shared" si="356"/>
        <v>216.36</v>
      </c>
      <c r="M613" s="44">
        <f t="shared" si="356"/>
        <v>216.36</v>
      </c>
      <c r="N613" s="44">
        <f t="shared" si="356"/>
        <v>216.36</v>
      </c>
      <c r="O613" s="44">
        <f t="shared" si="356"/>
        <v>216.36</v>
      </c>
      <c r="P613" s="44">
        <f t="shared" si="356"/>
        <v>216.36</v>
      </c>
      <c r="Q613" s="44">
        <f t="shared" si="356"/>
        <v>216.36</v>
      </c>
      <c r="R613" s="44">
        <f>$D$11</f>
        <v>216.36</v>
      </c>
      <c r="S613" s="44">
        <f t="shared" si="356"/>
        <v>216.36</v>
      </c>
      <c r="T613" s="44">
        <f t="shared" si="356"/>
        <v>216.36</v>
      </c>
      <c r="U613" s="44">
        <f t="shared" si="356"/>
        <v>216.36</v>
      </c>
      <c r="V613" s="44">
        <f t="shared" si="356"/>
        <v>216.36</v>
      </c>
      <c r="W613" s="44">
        <f t="shared" si="356"/>
        <v>216.36</v>
      </c>
      <c r="X613" s="44">
        <f t="shared" si="356"/>
        <v>216.36</v>
      </c>
      <c r="Y613" s="44">
        <f t="shared" si="356"/>
        <v>216.36</v>
      </c>
      <c r="Z613" s="44">
        <f t="shared" si="356"/>
        <v>216.36</v>
      </c>
      <c r="AA613" s="44">
        <f t="shared" si="356"/>
        <v>216.36</v>
      </c>
    </row>
    <row r="614" spans="1:27" collapsed="1" x14ac:dyDescent="0.2">
      <c r="A614" s="98" t="s">
        <v>1628</v>
      </c>
      <c r="B614" s="28" t="str">
        <f>"27"&amp;"."&amp;$B$663&amp;"."&amp;$B$664</f>
        <v>27.08.2023</v>
      </c>
      <c r="C614" s="90" t="s">
        <v>76</v>
      </c>
      <c r="D614" s="91">
        <f>ROUND(((D615+D616+D618+D617)/1000),5)</f>
        <v>1.99502</v>
      </c>
      <c r="E614" s="91">
        <f>ROUND(((E615+E616+E618+E617)/1000),5)</f>
        <v>1.8831599999999999</v>
      </c>
      <c r="F614" s="91">
        <f>ROUND(((F615+F616+F618+F617)/1000),5)</f>
        <v>1.8222700000000001</v>
      </c>
      <c r="G614" s="91">
        <f t="shared" ref="G614:AA614" si="357">ROUND(((G615+G616+G618+G617)/1000),5)</f>
        <v>1.77946</v>
      </c>
      <c r="H614" s="91">
        <f t="shared" si="357"/>
        <v>1.75309</v>
      </c>
      <c r="I614" s="91">
        <f t="shared" si="357"/>
        <v>1.73184</v>
      </c>
      <c r="J614" s="91">
        <f t="shared" si="357"/>
        <v>1.72017</v>
      </c>
      <c r="K614" s="91">
        <f t="shared" si="357"/>
        <v>1.94997</v>
      </c>
      <c r="L614" s="91">
        <f t="shared" si="357"/>
        <v>2.2318899999999999</v>
      </c>
      <c r="M614" s="91">
        <f t="shared" si="357"/>
        <v>2.4229699999999998</v>
      </c>
      <c r="N614" s="91">
        <f t="shared" si="357"/>
        <v>2.5333999999999999</v>
      </c>
      <c r="O614" s="91">
        <f t="shared" si="357"/>
        <v>2.5680900000000002</v>
      </c>
      <c r="P614" s="91">
        <f t="shared" si="357"/>
        <v>2.5673599999999999</v>
      </c>
      <c r="Q614" s="91">
        <f t="shared" si="357"/>
        <v>2.57586</v>
      </c>
      <c r="R614" s="91">
        <f t="shared" si="357"/>
        <v>2.5771099999999998</v>
      </c>
      <c r="S614" s="91">
        <f t="shared" si="357"/>
        <v>2.56901</v>
      </c>
      <c r="T614" s="91">
        <f t="shared" si="357"/>
        <v>2.5310899999999998</v>
      </c>
      <c r="U614" s="91">
        <f t="shared" si="357"/>
        <v>2.4752800000000001</v>
      </c>
      <c r="V614" s="91">
        <f t="shared" si="357"/>
        <v>2.4668399999999999</v>
      </c>
      <c r="W614" s="91">
        <f t="shared" si="357"/>
        <v>2.5082</v>
      </c>
      <c r="X614" s="91">
        <f t="shared" si="357"/>
        <v>2.5230800000000002</v>
      </c>
      <c r="Y614" s="91">
        <f t="shared" si="357"/>
        <v>2.41553</v>
      </c>
      <c r="Z614" s="91">
        <f t="shared" si="357"/>
        <v>2.3593500000000001</v>
      </c>
      <c r="AA614" s="91">
        <f t="shared" si="357"/>
        <v>2.09938</v>
      </c>
    </row>
    <row r="615" spans="1:27" ht="12.75" hidden="1" customHeight="1" outlineLevel="1" x14ac:dyDescent="0.2">
      <c r="A615" s="99" t="s">
        <v>1629</v>
      </c>
      <c r="B615" s="63" t="s">
        <v>238</v>
      </c>
      <c r="C615" s="43" t="s">
        <v>79</v>
      </c>
      <c r="D615" s="44">
        <v>1340.56</v>
      </c>
      <c r="E615" s="44">
        <v>1228.7</v>
      </c>
      <c r="F615" s="44">
        <v>1167.81</v>
      </c>
      <c r="G615" s="44">
        <v>1125</v>
      </c>
      <c r="H615" s="44">
        <v>1098.6300000000001</v>
      </c>
      <c r="I615" s="44">
        <v>1077.3800000000001</v>
      </c>
      <c r="J615" s="44">
        <v>1065.71</v>
      </c>
      <c r="K615" s="44">
        <v>1295.51</v>
      </c>
      <c r="L615" s="44">
        <v>1577.43</v>
      </c>
      <c r="M615" s="44">
        <v>1768.51</v>
      </c>
      <c r="N615" s="44">
        <v>1878.94</v>
      </c>
      <c r="O615" s="44">
        <v>1913.63</v>
      </c>
      <c r="P615" s="44">
        <v>1912.9</v>
      </c>
      <c r="Q615" s="44">
        <v>1921.4</v>
      </c>
      <c r="R615" s="44">
        <v>1922.65</v>
      </c>
      <c r="S615" s="44">
        <v>1914.55</v>
      </c>
      <c r="T615" s="44">
        <v>1876.63</v>
      </c>
      <c r="U615" s="44">
        <v>1820.82</v>
      </c>
      <c r="V615" s="44">
        <v>1812.38</v>
      </c>
      <c r="W615" s="44">
        <v>1853.74</v>
      </c>
      <c r="X615" s="44">
        <v>1868.62</v>
      </c>
      <c r="Y615" s="44">
        <v>1761.07</v>
      </c>
      <c r="Z615" s="44">
        <v>1704.89</v>
      </c>
      <c r="AA615" s="44">
        <v>1444.92</v>
      </c>
    </row>
    <row r="616" spans="1:27" ht="12.75" hidden="1" customHeight="1" outlineLevel="1" x14ac:dyDescent="0.2">
      <c r="A616" s="99" t="s">
        <v>1630</v>
      </c>
      <c r="B616" s="63" t="s">
        <v>90</v>
      </c>
      <c r="C616" s="43" t="s">
        <v>79</v>
      </c>
      <c r="D616" s="44">
        <f>$D$486</f>
        <v>434.18</v>
      </c>
      <c r="E616" s="44">
        <f t="shared" ref="E616:AA616" si="358">$D$486</f>
        <v>434.18</v>
      </c>
      <c r="F616" s="44">
        <f t="shared" si="358"/>
        <v>434.18</v>
      </c>
      <c r="G616" s="44">
        <f t="shared" si="358"/>
        <v>434.18</v>
      </c>
      <c r="H616" s="44">
        <f t="shared" si="358"/>
        <v>434.18</v>
      </c>
      <c r="I616" s="44">
        <f t="shared" si="358"/>
        <v>434.18</v>
      </c>
      <c r="J616" s="44">
        <f t="shared" si="358"/>
        <v>434.18</v>
      </c>
      <c r="K616" s="44">
        <f t="shared" si="358"/>
        <v>434.18</v>
      </c>
      <c r="L616" s="44">
        <f t="shared" si="358"/>
        <v>434.18</v>
      </c>
      <c r="M616" s="44">
        <f t="shared" si="358"/>
        <v>434.18</v>
      </c>
      <c r="N616" s="44">
        <f t="shared" si="358"/>
        <v>434.18</v>
      </c>
      <c r="O616" s="44">
        <f t="shared" si="358"/>
        <v>434.18</v>
      </c>
      <c r="P616" s="44">
        <f t="shared" si="358"/>
        <v>434.18</v>
      </c>
      <c r="Q616" s="44">
        <f t="shared" si="358"/>
        <v>434.18</v>
      </c>
      <c r="R616" s="44">
        <f t="shared" si="358"/>
        <v>434.18</v>
      </c>
      <c r="S616" s="44">
        <f t="shared" si="358"/>
        <v>434.18</v>
      </c>
      <c r="T616" s="44">
        <f t="shared" si="358"/>
        <v>434.18</v>
      </c>
      <c r="U616" s="44">
        <f t="shared" si="358"/>
        <v>434.18</v>
      </c>
      <c r="V616" s="44">
        <f t="shared" si="358"/>
        <v>434.18</v>
      </c>
      <c r="W616" s="44">
        <f t="shared" si="358"/>
        <v>434.18</v>
      </c>
      <c r="X616" s="44">
        <f t="shared" si="358"/>
        <v>434.18</v>
      </c>
      <c r="Y616" s="44">
        <f t="shared" si="358"/>
        <v>434.18</v>
      </c>
      <c r="Z616" s="44">
        <f t="shared" si="358"/>
        <v>434.18</v>
      </c>
      <c r="AA616" s="44">
        <f t="shared" si="358"/>
        <v>434.18</v>
      </c>
    </row>
    <row r="617" spans="1:27" ht="12.75" hidden="1" customHeight="1" outlineLevel="1" x14ac:dyDescent="0.2">
      <c r="A617" s="99" t="s">
        <v>1631</v>
      </c>
      <c r="B617" s="63" t="s">
        <v>83</v>
      </c>
      <c r="C617" s="43" t="s">
        <v>79</v>
      </c>
      <c r="D617" s="44">
        <v>3.92</v>
      </c>
      <c r="E617" s="44">
        <v>3.92</v>
      </c>
      <c r="F617" s="44">
        <v>3.92</v>
      </c>
      <c r="G617" s="44">
        <v>3.92</v>
      </c>
      <c r="H617" s="44">
        <v>3.92</v>
      </c>
      <c r="I617" s="44">
        <v>3.92</v>
      </c>
      <c r="J617" s="44">
        <v>3.92</v>
      </c>
      <c r="K617" s="44">
        <v>3.92</v>
      </c>
      <c r="L617" s="44">
        <v>3.92</v>
      </c>
      <c r="M617" s="44">
        <v>3.92</v>
      </c>
      <c r="N617" s="44">
        <v>3.92</v>
      </c>
      <c r="O617" s="44">
        <v>3.92</v>
      </c>
      <c r="P617" s="44">
        <v>3.92</v>
      </c>
      <c r="Q617" s="44">
        <v>3.92</v>
      </c>
      <c r="R617" s="44">
        <v>3.92</v>
      </c>
      <c r="S617" s="44">
        <v>3.92</v>
      </c>
      <c r="T617" s="44">
        <v>3.92</v>
      </c>
      <c r="U617" s="44">
        <v>3.92</v>
      </c>
      <c r="V617" s="44">
        <v>3.92</v>
      </c>
      <c r="W617" s="44">
        <v>3.92</v>
      </c>
      <c r="X617" s="44">
        <v>3.92</v>
      </c>
      <c r="Y617" s="44">
        <v>3.92</v>
      </c>
      <c r="Z617" s="44">
        <v>3.92</v>
      </c>
      <c r="AA617" s="44">
        <v>3.92</v>
      </c>
    </row>
    <row r="618" spans="1:27" ht="12.75" hidden="1" customHeight="1" outlineLevel="1" x14ac:dyDescent="0.2">
      <c r="A618" s="99" t="s">
        <v>1632</v>
      </c>
      <c r="B618" s="63" t="s">
        <v>81</v>
      </c>
      <c r="C618" s="43" t="s">
        <v>79</v>
      </c>
      <c r="D618" s="44">
        <f>$D$11</f>
        <v>216.36</v>
      </c>
      <c r="E618" s="44">
        <f t="shared" ref="E618:AA618" si="359">$D$11</f>
        <v>216.36</v>
      </c>
      <c r="F618" s="44">
        <f t="shared" si="359"/>
        <v>216.36</v>
      </c>
      <c r="G618" s="44">
        <f t="shared" si="359"/>
        <v>216.36</v>
      </c>
      <c r="H618" s="44">
        <f t="shared" si="359"/>
        <v>216.36</v>
      </c>
      <c r="I618" s="44">
        <f t="shared" si="359"/>
        <v>216.36</v>
      </c>
      <c r="J618" s="44">
        <f t="shared" si="359"/>
        <v>216.36</v>
      </c>
      <c r="K618" s="44">
        <f t="shared" si="359"/>
        <v>216.36</v>
      </c>
      <c r="L618" s="44">
        <f t="shared" si="359"/>
        <v>216.36</v>
      </c>
      <c r="M618" s="44">
        <f t="shared" si="359"/>
        <v>216.36</v>
      </c>
      <c r="N618" s="44">
        <f t="shared" si="359"/>
        <v>216.36</v>
      </c>
      <c r="O618" s="44">
        <f t="shared" si="359"/>
        <v>216.36</v>
      </c>
      <c r="P618" s="44">
        <f t="shared" si="359"/>
        <v>216.36</v>
      </c>
      <c r="Q618" s="44">
        <f t="shared" si="359"/>
        <v>216.36</v>
      </c>
      <c r="R618" s="44">
        <f>$D$11</f>
        <v>216.36</v>
      </c>
      <c r="S618" s="44">
        <f t="shared" si="359"/>
        <v>216.36</v>
      </c>
      <c r="T618" s="44">
        <f t="shared" si="359"/>
        <v>216.36</v>
      </c>
      <c r="U618" s="44">
        <f t="shared" si="359"/>
        <v>216.36</v>
      </c>
      <c r="V618" s="44">
        <f t="shared" si="359"/>
        <v>216.36</v>
      </c>
      <c r="W618" s="44">
        <f t="shared" si="359"/>
        <v>216.36</v>
      </c>
      <c r="X618" s="44">
        <f t="shared" si="359"/>
        <v>216.36</v>
      </c>
      <c r="Y618" s="44">
        <f t="shared" si="359"/>
        <v>216.36</v>
      </c>
      <c r="Z618" s="44">
        <f t="shared" si="359"/>
        <v>216.36</v>
      </c>
      <c r="AA618" s="44">
        <f t="shared" si="359"/>
        <v>216.36</v>
      </c>
    </row>
    <row r="619" spans="1:27" collapsed="1" x14ac:dyDescent="0.2">
      <c r="A619" s="98" t="s">
        <v>1633</v>
      </c>
      <c r="B619" s="28" t="str">
        <f>"28"&amp;"."&amp;$B$663&amp;"."&amp;$B$664</f>
        <v>28.08.2023</v>
      </c>
      <c r="C619" s="90" t="s">
        <v>76</v>
      </c>
      <c r="D619" s="91">
        <f>ROUND(((D620+D621+D623+D622)/1000),5)</f>
        <v>1.9632000000000001</v>
      </c>
      <c r="E619" s="91">
        <f>ROUND(((E620+E621+E623+E622)/1000),5)</f>
        <v>1.8215300000000001</v>
      </c>
      <c r="F619" s="91">
        <f>ROUND(((F620+F621+F623+F622)/1000),5)</f>
        <v>1.7513300000000001</v>
      </c>
      <c r="G619" s="91">
        <f t="shared" ref="G619:AA619" si="360">ROUND(((G620+G621+G623+G622)/1000),5)</f>
        <v>1.6883600000000001</v>
      </c>
      <c r="H619" s="91">
        <f t="shared" si="360"/>
        <v>1.7327300000000001</v>
      </c>
      <c r="I619" s="91">
        <f t="shared" si="360"/>
        <v>1.8227599999999999</v>
      </c>
      <c r="J619" s="91">
        <f t="shared" si="360"/>
        <v>1.9980800000000001</v>
      </c>
      <c r="K619" s="91">
        <f t="shared" si="360"/>
        <v>2.2784900000000001</v>
      </c>
      <c r="L619" s="91">
        <f t="shared" si="360"/>
        <v>2.5595599999999998</v>
      </c>
      <c r="M619" s="91">
        <f t="shared" si="360"/>
        <v>2.6716700000000002</v>
      </c>
      <c r="N619" s="91">
        <f t="shared" si="360"/>
        <v>2.6859000000000002</v>
      </c>
      <c r="O619" s="91">
        <f t="shared" si="360"/>
        <v>2.68662</v>
      </c>
      <c r="P619" s="91">
        <f t="shared" si="360"/>
        <v>2.6773699999999998</v>
      </c>
      <c r="Q619" s="91">
        <f t="shared" si="360"/>
        <v>2.7328000000000001</v>
      </c>
      <c r="R619" s="91">
        <f t="shared" si="360"/>
        <v>2.8263500000000001</v>
      </c>
      <c r="S619" s="91">
        <f t="shared" si="360"/>
        <v>2.8182999999999998</v>
      </c>
      <c r="T619" s="91">
        <f t="shared" si="360"/>
        <v>2.8360099999999999</v>
      </c>
      <c r="U619" s="91">
        <f t="shared" si="360"/>
        <v>2.69584</v>
      </c>
      <c r="V619" s="91">
        <f t="shared" si="360"/>
        <v>2.6888399999999999</v>
      </c>
      <c r="W619" s="91">
        <f t="shared" si="360"/>
        <v>2.6963599999999999</v>
      </c>
      <c r="X619" s="91">
        <f t="shared" si="360"/>
        <v>2.67211</v>
      </c>
      <c r="Y619" s="91">
        <f t="shared" si="360"/>
        <v>2.5880200000000002</v>
      </c>
      <c r="Z619" s="91">
        <f t="shared" si="360"/>
        <v>2.35473</v>
      </c>
      <c r="AA619" s="91">
        <f t="shared" si="360"/>
        <v>2.1104500000000002</v>
      </c>
    </row>
    <row r="620" spans="1:27" ht="12.75" hidden="1" customHeight="1" outlineLevel="1" x14ac:dyDescent="0.2">
      <c r="A620" s="99" t="s">
        <v>1634</v>
      </c>
      <c r="B620" s="63" t="s">
        <v>238</v>
      </c>
      <c r="C620" s="43" t="s">
        <v>79</v>
      </c>
      <c r="D620" s="44">
        <v>1308.74</v>
      </c>
      <c r="E620" s="44">
        <v>1167.07</v>
      </c>
      <c r="F620" s="44">
        <v>1096.8699999999999</v>
      </c>
      <c r="G620" s="44">
        <v>1033.9000000000001</v>
      </c>
      <c r="H620" s="44">
        <v>1078.27</v>
      </c>
      <c r="I620" s="44">
        <v>1168.3</v>
      </c>
      <c r="J620" s="44">
        <v>1343.62</v>
      </c>
      <c r="K620" s="44">
        <v>1624.03</v>
      </c>
      <c r="L620" s="44">
        <v>1905.1</v>
      </c>
      <c r="M620" s="44">
        <v>2017.21</v>
      </c>
      <c r="N620" s="44">
        <v>2031.44</v>
      </c>
      <c r="O620" s="44">
        <v>2032.16</v>
      </c>
      <c r="P620" s="44">
        <v>2022.91</v>
      </c>
      <c r="Q620" s="44">
        <v>2078.34</v>
      </c>
      <c r="R620" s="44">
        <v>2171.89</v>
      </c>
      <c r="S620" s="44">
        <v>2163.84</v>
      </c>
      <c r="T620" s="44">
        <v>2181.5500000000002</v>
      </c>
      <c r="U620" s="44">
        <v>2041.38</v>
      </c>
      <c r="V620" s="44">
        <v>2034.38</v>
      </c>
      <c r="W620" s="44">
        <v>2041.9</v>
      </c>
      <c r="X620" s="44">
        <v>2017.65</v>
      </c>
      <c r="Y620" s="44">
        <v>1933.56</v>
      </c>
      <c r="Z620" s="44">
        <v>1700.27</v>
      </c>
      <c r="AA620" s="44">
        <v>1455.99</v>
      </c>
    </row>
    <row r="621" spans="1:27" ht="12.75" hidden="1" customHeight="1" outlineLevel="1" x14ac:dyDescent="0.2">
      <c r="A621" s="99" t="s">
        <v>1635</v>
      </c>
      <c r="B621" s="63" t="s">
        <v>90</v>
      </c>
      <c r="C621" s="43" t="s">
        <v>79</v>
      </c>
      <c r="D621" s="44">
        <f>$D$486</f>
        <v>434.18</v>
      </c>
      <c r="E621" s="44">
        <f t="shared" ref="E621:AA621" si="361">$D$486</f>
        <v>434.18</v>
      </c>
      <c r="F621" s="44">
        <f t="shared" si="361"/>
        <v>434.18</v>
      </c>
      <c r="G621" s="44">
        <f t="shared" si="361"/>
        <v>434.18</v>
      </c>
      <c r="H621" s="44">
        <f t="shared" si="361"/>
        <v>434.18</v>
      </c>
      <c r="I621" s="44">
        <f t="shared" si="361"/>
        <v>434.18</v>
      </c>
      <c r="J621" s="44">
        <f t="shared" si="361"/>
        <v>434.18</v>
      </c>
      <c r="K621" s="44">
        <f t="shared" si="361"/>
        <v>434.18</v>
      </c>
      <c r="L621" s="44">
        <f t="shared" si="361"/>
        <v>434.18</v>
      </c>
      <c r="M621" s="44">
        <f t="shared" si="361"/>
        <v>434.18</v>
      </c>
      <c r="N621" s="44">
        <f t="shared" si="361"/>
        <v>434.18</v>
      </c>
      <c r="O621" s="44">
        <f t="shared" si="361"/>
        <v>434.18</v>
      </c>
      <c r="P621" s="44">
        <f t="shared" si="361"/>
        <v>434.18</v>
      </c>
      <c r="Q621" s="44">
        <f t="shared" si="361"/>
        <v>434.18</v>
      </c>
      <c r="R621" s="44">
        <f t="shared" si="361"/>
        <v>434.18</v>
      </c>
      <c r="S621" s="44">
        <f t="shared" si="361"/>
        <v>434.18</v>
      </c>
      <c r="T621" s="44">
        <f t="shared" si="361"/>
        <v>434.18</v>
      </c>
      <c r="U621" s="44">
        <f t="shared" si="361"/>
        <v>434.18</v>
      </c>
      <c r="V621" s="44">
        <f t="shared" si="361"/>
        <v>434.18</v>
      </c>
      <c r="W621" s="44">
        <f t="shared" si="361"/>
        <v>434.18</v>
      </c>
      <c r="X621" s="44">
        <f t="shared" si="361"/>
        <v>434.18</v>
      </c>
      <c r="Y621" s="44">
        <f t="shared" si="361"/>
        <v>434.18</v>
      </c>
      <c r="Z621" s="44">
        <f t="shared" si="361"/>
        <v>434.18</v>
      </c>
      <c r="AA621" s="44">
        <f t="shared" si="361"/>
        <v>434.18</v>
      </c>
    </row>
    <row r="622" spans="1:27" ht="12.75" hidden="1" customHeight="1" outlineLevel="1" x14ac:dyDescent="0.2">
      <c r="A622" s="99" t="s">
        <v>1636</v>
      </c>
      <c r="B622" s="63" t="s">
        <v>83</v>
      </c>
      <c r="C622" s="43" t="s">
        <v>79</v>
      </c>
      <c r="D622" s="44">
        <v>3.92</v>
      </c>
      <c r="E622" s="44">
        <v>3.92</v>
      </c>
      <c r="F622" s="44">
        <v>3.92</v>
      </c>
      <c r="G622" s="44">
        <v>3.92</v>
      </c>
      <c r="H622" s="44">
        <v>3.92</v>
      </c>
      <c r="I622" s="44">
        <v>3.92</v>
      </c>
      <c r="J622" s="44">
        <v>3.92</v>
      </c>
      <c r="K622" s="44">
        <v>3.92</v>
      </c>
      <c r="L622" s="44">
        <v>3.92</v>
      </c>
      <c r="M622" s="44">
        <v>3.92</v>
      </c>
      <c r="N622" s="44">
        <v>3.92</v>
      </c>
      <c r="O622" s="44">
        <v>3.92</v>
      </c>
      <c r="P622" s="44">
        <v>3.92</v>
      </c>
      <c r="Q622" s="44">
        <v>3.92</v>
      </c>
      <c r="R622" s="44">
        <v>3.92</v>
      </c>
      <c r="S622" s="44">
        <v>3.92</v>
      </c>
      <c r="T622" s="44">
        <v>3.92</v>
      </c>
      <c r="U622" s="44">
        <v>3.92</v>
      </c>
      <c r="V622" s="44">
        <v>3.92</v>
      </c>
      <c r="W622" s="44">
        <v>3.92</v>
      </c>
      <c r="X622" s="44">
        <v>3.92</v>
      </c>
      <c r="Y622" s="44">
        <v>3.92</v>
      </c>
      <c r="Z622" s="44">
        <v>3.92</v>
      </c>
      <c r="AA622" s="44">
        <v>3.92</v>
      </c>
    </row>
    <row r="623" spans="1:27" ht="12.75" hidden="1" customHeight="1" outlineLevel="1" x14ac:dyDescent="0.2">
      <c r="A623" s="99" t="s">
        <v>1637</v>
      </c>
      <c r="B623" s="63" t="s">
        <v>81</v>
      </c>
      <c r="C623" s="43" t="s">
        <v>79</v>
      </c>
      <c r="D623" s="44">
        <f>$D$11</f>
        <v>216.36</v>
      </c>
      <c r="E623" s="44">
        <f t="shared" ref="E623:AA623" si="362">$D$11</f>
        <v>216.36</v>
      </c>
      <c r="F623" s="44">
        <f t="shared" si="362"/>
        <v>216.36</v>
      </c>
      <c r="G623" s="44">
        <f t="shared" si="362"/>
        <v>216.36</v>
      </c>
      <c r="H623" s="44">
        <f t="shared" si="362"/>
        <v>216.36</v>
      </c>
      <c r="I623" s="44">
        <f t="shared" si="362"/>
        <v>216.36</v>
      </c>
      <c r="J623" s="44">
        <f t="shared" si="362"/>
        <v>216.36</v>
      </c>
      <c r="K623" s="44">
        <f t="shared" si="362"/>
        <v>216.36</v>
      </c>
      <c r="L623" s="44">
        <f t="shared" si="362"/>
        <v>216.36</v>
      </c>
      <c r="M623" s="44">
        <f t="shared" si="362"/>
        <v>216.36</v>
      </c>
      <c r="N623" s="44">
        <f t="shared" si="362"/>
        <v>216.36</v>
      </c>
      <c r="O623" s="44">
        <f t="shared" si="362"/>
        <v>216.36</v>
      </c>
      <c r="P623" s="44">
        <f t="shared" si="362"/>
        <v>216.36</v>
      </c>
      <c r="Q623" s="44">
        <f t="shared" si="362"/>
        <v>216.36</v>
      </c>
      <c r="R623" s="44">
        <f>$D$11</f>
        <v>216.36</v>
      </c>
      <c r="S623" s="44">
        <f t="shared" si="362"/>
        <v>216.36</v>
      </c>
      <c r="T623" s="44">
        <f t="shared" si="362"/>
        <v>216.36</v>
      </c>
      <c r="U623" s="44">
        <f t="shared" si="362"/>
        <v>216.36</v>
      </c>
      <c r="V623" s="44">
        <f t="shared" si="362"/>
        <v>216.36</v>
      </c>
      <c r="W623" s="44">
        <f t="shared" si="362"/>
        <v>216.36</v>
      </c>
      <c r="X623" s="44">
        <f t="shared" si="362"/>
        <v>216.36</v>
      </c>
      <c r="Y623" s="44">
        <f t="shared" si="362"/>
        <v>216.36</v>
      </c>
      <c r="Z623" s="44">
        <f t="shared" si="362"/>
        <v>216.36</v>
      </c>
      <c r="AA623" s="44">
        <f t="shared" si="362"/>
        <v>216.36</v>
      </c>
    </row>
    <row r="624" spans="1:27" collapsed="1" x14ac:dyDescent="0.2">
      <c r="A624" s="98" t="s">
        <v>1638</v>
      </c>
      <c r="B624" s="28" t="str">
        <f>"29"&amp;"."&amp;$B$663&amp;"."&amp;$B$664</f>
        <v>29.08.2023</v>
      </c>
      <c r="C624" s="90" t="s">
        <v>76</v>
      </c>
      <c r="D624" s="91">
        <f>ROUND(((D625+D626+D628+D627)/1000),5)</f>
        <v>1.9781599999999999</v>
      </c>
      <c r="E624" s="91">
        <f>ROUND(((E625+E626+E628+E627)/1000),5)</f>
        <v>1.8405400000000001</v>
      </c>
      <c r="F624" s="91">
        <f>ROUND(((F625+F626+F628+F627)/1000),5)</f>
        <v>1.7229699999999999</v>
      </c>
      <c r="G624" s="91">
        <f t="shared" ref="G624:AA624" si="363">ROUND(((G625+G626+G628+G627)/1000),5)</f>
        <v>1.7252099999999999</v>
      </c>
      <c r="H624" s="91">
        <f t="shared" si="363"/>
        <v>1.7968900000000001</v>
      </c>
      <c r="I624" s="91">
        <f t="shared" si="363"/>
        <v>1.9288000000000001</v>
      </c>
      <c r="J624" s="91">
        <f t="shared" si="363"/>
        <v>2.0152100000000002</v>
      </c>
      <c r="K624" s="91">
        <f t="shared" si="363"/>
        <v>2.2754500000000002</v>
      </c>
      <c r="L624" s="91">
        <f t="shared" si="363"/>
        <v>2.6347299999999998</v>
      </c>
      <c r="M624" s="91">
        <f t="shared" si="363"/>
        <v>2.6997499999999999</v>
      </c>
      <c r="N624" s="91">
        <f t="shared" si="363"/>
        <v>2.7391000000000001</v>
      </c>
      <c r="O624" s="91">
        <f t="shared" si="363"/>
        <v>2.7171599999999998</v>
      </c>
      <c r="P624" s="91">
        <f t="shared" si="363"/>
        <v>2.7079300000000002</v>
      </c>
      <c r="Q624" s="91">
        <f t="shared" si="363"/>
        <v>2.7265199999999998</v>
      </c>
      <c r="R624" s="91">
        <f t="shared" si="363"/>
        <v>2.7734100000000002</v>
      </c>
      <c r="S624" s="91">
        <f t="shared" si="363"/>
        <v>2.7734999999999999</v>
      </c>
      <c r="T624" s="91">
        <f t="shared" si="363"/>
        <v>2.7637399999999999</v>
      </c>
      <c r="U624" s="91">
        <f t="shared" si="363"/>
        <v>2.7461099999999998</v>
      </c>
      <c r="V624" s="91">
        <f t="shared" si="363"/>
        <v>2.72403</v>
      </c>
      <c r="W624" s="91">
        <f t="shared" si="363"/>
        <v>2.7549600000000001</v>
      </c>
      <c r="X624" s="91">
        <f t="shared" si="363"/>
        <v>2.7607200000000001</v>
      </c>
      <c r="Y624" s="91">
        <f t="shared" si="363"/>
        <v>2.7002299999999999</v>
      </c>
      <c r="Z624" s="91">
        <f t="shared" si="363"/>
        <v>2.35026</v>
      </c>
      <c r="AA624" s="91">
        <f t="shared" si="363"/>
        <v>2.1460300000000001</v>
      </c>
    </row>
    <row r="625" spans="1:27" ht="12.75" hidden="1" customHeight="1" outlineLevel="1" x14ac:dyDescent="0.2">
      <c r="A625" s="99" t="s">
        <v>1639</v>
      </c>
      <c r="B625" s="63" t="s">
        <v>238</v>
      </c>
      <c r="C625" s="43" t="s">
        <v>79</v>
      </c>
      <c r="D625" s="44">
        <v>1323.7</v>
      </c>
      <c r="E625" s="44">
        <v>1186.08</v>
      </c>
      <c r="F625" s="44">
        <v>1068.51</v>
      </c>
      <c r="G625" s="44">
        <v>1070.75</v>
      </c>
      <c r="H625" s="44">
        <v>1142.43</v>
      </c>
      <c r="I625" s="44">
        <v>1274.3399999999999</v>
      </c>
      <c r="J625" s="44">
        <v>1360.75</v>
      </c>
      <c r="K625" s="44">
        <v>1620.99</v>
      </c>
      <c r="L625" s="44">
        <v>1980.27</v>
      </c>
      <c r="M625" s="44">
        <v>2045.29</v>
      </c>
      <c r="N625" s="44">
        <v>2084.64</v>
      </c>
      <c r="O625" s="44">
        <v>2062.6999999999998</v>
      </c>
      <c r="P625" s="44">
        <v>2053.4699999999998</v>
      </c>
      <c r="Q625" s="44">
        <v>2072.06</v>
      </c>
      <c r="R625" s="44">
        <v>2118.9499999999998</v>
      </c>
      <c r="S625" s="44">
        <v>2119.04</v>
      </c>
      <c r="T625" s="44">
        <v>2109.2800000000002</v>
      </c>
      <c r="U625" s="44">
        <v>2091.65</v>
      </c>
      <c r="V625" s="44">
        <v>2069.5700000000002</v>
      </c>
      <c r="W625" s="44">
        <v>2100.5</v>
      </c>
      <c r="X625" s="44">
        <v>2106.2600000000002</v>
      </c>
      <c r="Y625" s="44">
        <v>2045.77</v>
      </c>
      <c r="Z625" s="44">
        <v>1695.8</v>
      </c>
      <c r="AA625" s="44">
        <v>1491.57</v>
      </c>
    </row>
    <row r="626" spans="1:27" ht="12.75" hidden="1" customHeight="1" outlineLevel="1" x14ac:dyDescent="0.2">
      <c r="A626" s="99" t="s">
        <v>1640</v>
      </c>
      <c r="B626" s="63" t="s">
        <v>90</v>
      </c>
      <c r="C626" s="43" t="s">
        <v>79</v>
      </c>
      <c r="D626" s="44">
        <f>$D$486</f>
        <v>434.18</v>
      </c>
      <c r="E626" s="44">
        <f t="shared" ref="E626:AA626" si="364">$D$486</f>
        <v>434.18</v>
      </c>
      <c r="F626" s="44">
        <f t="shared" si="364"/>
        <v>434.18</v>
      </c>
      <c r="G626" s="44">
        <f t="shared" si="364"/>
        <v>434.18</v>
      </c>
      <c r="H626" s="44">
        <f t="shared" si="364"/>
        <v>434.18</v>
      </c>
      <c r="I626" s="44">
        <f t="shared" si="364"/>
        <v>434.18</v>
      </c>
      <c r="J626" s="44">
        <f t="shared" si="364"/>
        <v>434.18</v>
      </c>
      <c r="K626" s="44">
        <f t="shared" si="364"/>
        <v>434.18</v>
      </c>
      <c r="L626" s="44">
        <f t="shared" si="364"/>
        <v>434.18</v>
      </c>
      <c r="M626" s="44">
        <f t="shared" si="364"/>
        <v>434.18</v>
      </c>
      <c r="N626" s="44">
        <f t="shared" si="364"/>
        <v>434.18</v>
      </c>
      <c r="O626" s="44">
        <f t="shared" si="364"/>
        <v>434.18</v>
      </c>
      <c r="P626" s="44">
        <f t="shared" si="364"/>
        <v>434.18</v>
      </c>
      <c r="Q626" s="44">
        <f t="shared" si="364"/>
        <v>434.18</v>
      </c>
      <c r="R626" s="44">
        <f t="shared" si="364"/>
        <v>434.18</v>
      </c>
      <c r="S626" s="44">
        <f t="shared" si="364"/>
        <v>434.18</v>
      </c>
      <c r="T626" s="44">
        <f t="shared" si="364"/>
        <v>434.18</v>
      </c>
      <c r="U626" s="44">
        <f t="shared" si="364"/>
        <v>434.18</v>
      </c>
      <c r="V626" s="44">
        <f t="shared" si="364"/>
        <v>434.18</v>
      </c>
      <c r="W626" s="44">
        <f t="shared" si="364"/>
        <v>434.18</v>
      </c>
      <c r="X626" s="44">
        <f t="shared" si="364"/>
        <v>434.18</v>
      </c>
      <c r="Y626" s="44">
        <f t="shared" si="364"/>
        <v>434.18</v>
      </c>
      <c r="Z626" s="44">
        <f t="shared" si="364"/>
        <v>434.18</v>
      </c>
      <c r="AA626" s="44">
        <f t="shared" si="364"/>
        <v>434.18</v>
      </c>
    </row>
    <row r="627" spans="1:27" ht="12.75" hidden="1" customHeight="1" outlineLevel="1" x14ac:dyDescent="0.2">
      <c r="A627" s="99" t="s">
        <v>1641</v>
      </c>
      <c r="B627" s="63" t="s">
        <v>83</v>
      </c>
      <c r="C627" s="43" t="s">
        <v>79</v>
      </c>
      <c r="D627" s="44">
        <v>3.92</v>
      </c>
      <c r="E627" s="44">
        <v>3.92</v>
      </c>
      <c r="F627" s="44">
        <v>3.92</v>
      </c>
      <c r="G627" s="44">
        <v>3.92</v>
      </c>
      <c r="H627" s="44">
        <v>3.92</v>
      </c>
      <c r="I627" s="44">
        <v>3.92</v>
      </c>
      <c r="J627" s="44">
        <v>3.92</v>
      </c>
      <c r="K627" s="44">
        <v>3.92</v>
      </c>
      <c r="L627" s="44">
        <v>3.92</v>
      </c>
      <c r="M627" s="44">
        <v>3.92</v>
      </c>
      <c r="N627" s="44">
        <v>3.92</v>
      </c>
      <c r="O627" s="44">
        <v>3.92</v>
      </c>
      <c r="P627" s="44">
        <v>3.92</v>
      </c>
      <c r="Q627" s="44">
        <v>3.92</v>
      </c>
      <c r="R627" s="44">
        <v>3.92</v>
      </c>
      <c r="S627" s="44">
        <v>3.92</v>
      </c>
      <c r="T627" s="44">
        <v>3.92</v>
      </c>
      <c r="U627" s="44">
        <v>3.92</v>
      </c>
      <c r="V627" s="44">
        <v>3.92</v>
      </c>
      <c r="W627" s="44">
        <v>3.92</v>
      </c>
      <c r="X627" s="44">
        <v>3.92</v>
      </c>
      <c r="Y627" s="44">
        <v>3.92</v>
      </c>
      <c r="Z627" s="44">
        <v>3.92</v>
      </c>
      <c r="AA627" s="44">
        <v>3.92</v>
      </c>
    </row>
    <row r="628" spans="1:27" ht="12.75" hidden="1" customHeight="1" outlineLevel="1" x14ac:dyDescent="0.2">
      <c r="A628" s="99" t="s">
        <v>1642</v>
      </c>
      <c r="B628" s="63" t="s">
        <v>81</v>
      </c>
      <c r="C628" s="43" t="s">
        <v>79</v>
      </c>
      <c r="D628" s="44">
        <f>$D$11</f>
        <v>216.36</v>
      </c>
      <c r="E628" s="44">
        <f t="shared" ref="E628:AA628" si="365">$D$11</f>
        <v>216.36</v>
      </c>
      <c r="F628" s="44">
        <f t="shared" si="365"/>
        <v>216.36</v>
      </c>
      <c r="G628" s="44">
        <f t="shared" si="365"/>
        <v>216.36</v>
      </c>
      <c r="H628" s="44">
        <f t="shared" si="365"/>
        <v>216.36</v>
      </c>
      <c r="I628" s="44">
        <f t="shared" si="365"/>
        <v>216.36</v>
      </c>
      <c r="J628" s="44">
        <f t="shared" si="365"/>
        <v>216.36</v>
      </c>
      <c r="K628" s="44">
        <f t="shared" si="365"/>
        <v>216.36</v>
      </c>
      <c r="L628" s="44">
        <f t="shared" si="365"/>
        <v>216.36</v>
      </c>
      <c r="M628" s="44">
        <f t="shared" si="365"/>
        <v>216.36</v>
      </c>
      <c r="N628" s="44">
        <f t="shared" si="365"/>
        <v>216.36</v>
      </c>
      <c r="O628" s="44">
        <f t="shared" si="365"/>
        <v>216.36</v>
      </c>
      <c r="P628" s="44">
        <f t="shared" si="365"/>
        <v>216.36</v>
      </c>
      <c r="Q628" s="44">
        <f t="shared" si="365"/>
        <v>216.36</v>
      </c>
      <c r="R628" s="44">
        <f>$D$11</f>
        <v>216.36</v>
      </c>
      <c r="S628" s="44">
        <f t="shared" si="365"/>
        <v>216.36</v>
      </c>
      <c r="T628" s="44">
        <f t="shared" si="365"/>
        <v>216.36</v>
      </c>
      <c r="U628" s="44">
        <f t="shared" si="365"/>
        <v>216.36</v>
      </c>
      <c r="V628" s="44">
        <f t="shared" si="365"/>
        <v>216.36</v>
      </c>
      <c r="W628" s="44">
        <f t="shared" si="365"/>
        <v>216.36</v>
      </c>
      <c r="X628" s="44">
        <f t="shared" si="365"/>
        <v>216.36</v>
      </c>
      <c r="Y628" s="44">
        <f t="shared" si="365"/>
        <v>216.36</v>
      </c>
      <c r="Z628" s="44">
        <f t="shared" si="365"/>
        <v>216.36</v>
      </c>
      <c r="AA628" s="44">
        <f t="shared" si="365"/>
        <v>216.36</v>
      </c>
    </row>
    <row r="629" spans="1:27" collapsed="1" x14ac:dyDescent="0.2">
      <c r="A629" s="98" t="s">
        <v>1643</v>
      </c>
      <c r="B629" s="28" t="str">
        <f>"30"&amp;"."&amp;$B$663&amp;"."&amp;$B$664</f>
        <v>30.08.2023</v>
      </c>
      <c r="C629" s="90" t="s">
        <v>76</v>
      </c>
      <c r="D629" s="91">
        <f>ROUND(((D630+D631+D633+D632)/1000),5)</f>
        <v>2.1352799999999998</v>
      </c>
      <c r="E629" s="91">
        <f>ROUND(((E630+E631+E633+E632)/1000),5)</f>
        <v>2.0093800000000002</v>
      </c>
      <c r="F629" s="91">
        <f>ROUND(((F630+F631+F633+F632)/1000),5)</f>
        <v>1.9559200000000001</v>
      </c>
      <c r="G629" s="91">
        <f t="shared" ref="G629:AA629" si="366">ROUND(((G630+G631+G633+G632)/1000),5)</f>
        <v>1.9464900000000001</v>
      </c>
      <c r="H629" s="91">
        <f t="shared" si="366"/>
        <v>1.9537599999999999</v>
      </c>
      <c r="I629" s="91">
        <f t="shared" si="366"/>
        <v>2.0145200000000001</v>
      </c>
      <c r="J629" s="91">
        <f t="shared" si="366"/>
        <v>2.1355499999999998</v>
      </c>
      <c r="K629" s="91">
        <f t="shared" si="366"/>
        <v>2.3532799999999998</v>
      </c>
      <c r="L629" s="91">
        <f t="shared" si="366"/>
        <v>2.6655199999999999</v>
      </c>
      <c r="M629" s="91">
        <f t="shared" si="366"/>
        <v>2.7413500000000002</v>
      </c>
      <c r="N629" s="91">
        <f t="shared" si="366"/>
        <v>2.78891</v>
      </c>
      <c r="O629" s="91">
        <f t="shared" si="366"/>
        <v>2.7693500000000002</v>
      </c>
      <c r="P629" s="91">
        <f t="shared" si="366"/>
        <v>2.7677399999999999</v>
      </c>
      <c r="Q629" s="91">
        <f t="shared" si="366"/>
        <v>2.7817500000000002</v>
      </c>
      <c r="R629" s="91">
        <f t="shared" si="366"/>
        <v>2.87399</v>
      </c>
      <c r="S629" s="91">
        <f t="shared" si="366"/>
        <v>2.8745400000000001</v>
      </c>
      <c r="T629" s="91">
        <f t="shared" si="366"/>
        <v>2.8607</v>
      </c>
      <c r="U629" s="91">
        <f t="shared" si="366"/>
        <v>2.8422100000000001</v>
      </c>
      <c r="V629" s="91">
        <f t="shared" si="366"/>
        <v>2.8125599999999999</v>
      </c>
      <c r="W629" s="91">
        <f t="shared" si="366"/>
        <v>2.8483200000000002</v>
      </c>
      <c r="X629" s="91">
        <f t="shared" si="366"/>
        <v>2.82559</v>
      </c>
      <c r="Y629" s="91">
        <f t="shared" si="366"/>
        <v>2.69753</v>
      </c>
      <c r="Z629" s="91">
        <f t="shared" si="366"/>
        <v>2.44937</v>
      </c>
      <c r="AA629" s="91">
        <f t="shared" si="366"/>
        <v>2.2582300000000002</v>
      </c>
    </row>
    <row r="630" spans="1:27" ht="12.75" hidden="1" customHeight="1" outlineLevel="1" x14ac:dyDescent="0.2">
      <c r="A630" s="99" t="s">
        <v>1644</v>
      </c>
      <c r="B630" s="63" t="s">
        <v>238</v>
      </c>
      <c r="C630" s="43" t="s">
        <v>79</v>
      </c>
      <c r="D630" s="44">
        <v>1480.82</v>
      </c>
      <c r="E630" s="44">
        <v>1354.92</v>
      </c>
      <c r="F630" s="44">
        <v>1301.46</v>
      </c>
      <c r="G630" s="44">
        <v>1292.03</v>
      </c>
      <c r="H630" s="44">
        <v>1299.3</v>
      </c>
      <c r="I630" s="44">
        <v>1360.06</v>
      </c>
      <c r="J630" s="44">
        <v>1481.09</v>
      </c>
      <c r="K630" s="44">
        <v>1698.82</v>
      </c>
      <c r="L630" s="44">
        <v>2011.06</v>
      </c>
      <c r="M630" s="44">
        <v>2086.89</v>
      </c>
      <c r="N630" s="44">
        <v>2134.4499999999998</v>
      </c>
      <c r="O630" s="44">
        <v>2114.89</v>
      </c>
      <c r="P630" s="44">
        <v>2113.2800000000002</v>
      </c>
      <c r="Q630" s="44">
        <v>2127.29</v>
      </c>
      <c r="R630" s="44">
        <v>2219.5300000000002</v>
      </c>
      <c r="S630" s="44">
        <v>2220.08</v>
      </c>
      <c r="T630" s="44">
        <v>2206.2399999999998</v>
      </c>
      <c r="U630" s="44">
        <v>2187.75</v>
      </c>
      <c r="V630" s="44">
        <v>2158.1</v>
      </c>
      <c r="W630" s="44">
        <v>2193.86</v>
      </c>
      <c r="X630" s="44">
        <v>2171.13</v>
      </c>
      <c r="Y630" s="44">
        <v>2043.07</v>
      </c>
      <c r="Z630" s="44">
        <v>1794.91</v>
      </c>
      <c r="AA630" s="44">
        <v>1603.77</v>
      </c>
    </row>
    <row r="631" spans="1:27" ht="12.75" hidden="1" customHeight="1" outlineLevel="1" x14ac:dyDescent="0.2">
      <c r="A631" s="99" t="s">
        <v>1645</v>
      </c>
      <c r="B631" s="63" t="s">
        <v>90</v>
      </c>
      <c r="C631" s="43" t="s">
        <v>79</v>
      </c>
      <c r="D631" s="44">
        <f>$D$486</f>
        <v>434.18</v>
      </c>
      <c r="E631" s="44">
        <f t="shared" ref="E631:AA631" si="367">$D$486</f>
        <v>434.18</v>
      </c>
      <c r="F631" s="44">
        <f t="shared" si="367"/>
        <v>434.18</v>
      </c>
      <c r="G631" s="44">
        <f t="shared" si="367"/>
        <v>434.18</v>
      </c>
      <c r="H631" s="44">
        <f t="shared" si="367"/>
        <v>434.18</v>
      </c>
      <c r="I631" s="44">
        <f t="shared" si="367"/>
        <v>434.18</v>
      </c>
      <c r="J631" s="44">
        <f t="shared" si="367"/>
        <v>434.18</v>
      </c>
      <c r="K631" s="44">
        <f t="shared" si="367"/>
        <v>434.18</v>
      </c>
      <c r="L631" s="44">
        <f t="shared" si="367"/>
        <v>434.18</v>
      </c>
      <c r="M631" s="44">
        <f t="shared" si="367"/>
        <v>434.18</v>
      </c>
      <c r="N631" s="44">
        <f t="shared" si="367"/>
        <v>434.18</v>
      </c>
      <c r="O631" s="44">
        <f t="shared" si="367"/>
        <v>434.18</v>
      </c>
      <c r="P631" s="44">
        <f t="shared" si="367"/>
        <v>434.18</v>
      </c>
      <c r="Q631" s="44">
        <f t="shared" si="367"/>
        <v>434.18</v>
      </c>
      <c r="R631" s="44">
        <f t="shared" si="367"/>
        <v>434.18</v>
      </c>
      <c r="S631" s="44">
        <f t="shared" si="367"/>
        <v>434.18</v>
      </c>
      <c r="T631" s="44">
        <f t="shared" si="367"/>
        <v>434.18</v>
      </c>
      <c r="U631" s="44">
        <f t="shared" si="367"/>
        <v>434.18</v>
      </c>
      <c r="V631" s="44">
        <f t="shared" si="367"/>
        <v>434.18</v>
      </c>
      <c r="W631" s="44">
        <f t="shared" si="367"/>
        <v>434.18</v>
      </c>
      <c r="X631" s="44">
        <f t="shared" si="367"/>
        <v>434.18</v>
      </c>
      <c r="Y631" s="44">
        <f t="shared" si="367"/>
        <v>434.18</v>
      </c>
      <c r="Z631" s="44">
        <f t="shared" si="367"/>
        <v>434.18</v>
      </c>
      <c r="AA631" s="44">
        <f t="shared" si="367"/>
        <v>434.18</v>
      </c>
    </row>
    <row r="632" spans="1:27" ht="12.75" hidden="1" customHeight="1" outlineLevel="1" x14ac:dyDescent="0.2">
      <c r="A632" s="99" t="s">
        <v>1646</v>
      </c>
      <c r="B632" s="63" t="s">
        <v>83</v>
      </c>
      <c r="C632" s="43" t="s">
        <v>79</v>
      </c>
      <c r="D632" s="44">
        <v>3.92</v>
      </c>
      <c r="E632" s="44">
        <v>3.92</v>
      </c>
      <c r="F632" s="44">
        <v>3.92</v>
      </c>
      <c r="G632" s="44">
        <v>3.92</v>
      </c>
      <c r="H632" s="44">
        <v>3.92</v>
      </c>
      <c r="I632" s="44">
        <v>3.92</v>
      </c>
      <c r="J632" s="44">
        <v>3.92</v>
      </c>
      <c r="K632" s="44">
        <v>3.92</v>
      </c>
      <c r="L632" s="44">
        <v>3.92</v>
      </c>
      <c r="M632" s="44">
        <v>3.92</v>
      </c>
      <c r="N632" s="44">
        <v>3.92</v>
      </c>
      <c r="O632" s="44">
        <v>3.92</v>
      </c>
      <c r="P632" s="44">
        <v>3.92</v>
      </c>
      <c r="Q632" s="44">
        <v>3.92</v>
      </c>
      <c r="R632" s="44">
        <v>3.92</v>
      </c>
      <c r="S632" s="44">
        <v>3.92</v>
      </c>
      <c r="T632" s="44">
        <v>3.92</v>
      </c>
      <c r="U632" s="44">
        <v>3.92</v>
      </c>
      <c r="V632" s="44">
        <v>3.92</v>
      </c>
      <c r="W632" s="44">
        <v>3.92</v>
      </c>
      <c r="X632" s="44">
        <v>3.92</v>
      </c>
      <c r="Y632" s="44">
        <v>3.92</v>
      </c>
      <c r="Z632" s="44">
        <v>3.92</v>
      </c>
      <c r="AA632" s="44">
        <v>3.92</v>
      </c>
    </row>
    <row r="633" spans="1:27" ht="12.75" hidden="1" customHeight="1" outlineLevel="1" x14ac:dyDescent="0.2">
      <c r="A633" s="99" t="s">
        <v>1647</v>
      </c>
      <c r="B633" s="63" t="s">
        <v>81</v>
      </c>
      <c r="C633" s="43" t="s">
        <v>79</v>
      </c>
      <c r="D633" s="44">
        <f>$D$11</f>
        <v>216.36</v>
      </c>
      <c r="E633" s="44">
        <f t="shared" ref="E633:AA633" si="368">$D$11</f>
        <v>216.36</v>
      </c>
      <c r="F633" s="44">
        <f t="shared" si="368"/>
        <v>216.36</v>
      </c>
      <c r="G633" s="44">
        <f t="shared" si="368"/>
        <v>216.36</v>
      </c>
      <c r="H633" s="44">
        <f t="shared" si="368"/>
        <v>216.36</v>
      </c>
      <c r="I633" s="44">
        <f t="shared" si="368"/>
        <v>216.36</v>
      </c>
      <c r="J633" s="44">
        <f t="shared" si="368"/>
        <v>216.36</v>
      </c>
      <c r="K633" s="44">
        <f t="shared" si="368"/>
        <v>216.36</v>
      </c>
      <c r="L633" s="44">
        <f t="shared" si="368"/>
        <v>216.36</v>
      </c>
      <c r="M633" s="44">
        <f t="shared" si="368"/>
        <v>216.36</v>
      </c>
      <c r="N633" s="44">
        <f t="shared" si="368"/>
        <v>216.36</v>
      </c>
      <c r="O633" s="44">
        <f t="shared" si="368"/>
        <v>216.36</v>
      </c>
      <c r="P633" s="44">
        <f t="shared" si="368"/>
        <v>216.36</v>
      </c>
      <c r="Q633" s="44">
        <f t="shared" si="368"/>
        <v>216.36</v>
      </c>
      <c r="R633" s="44">
        <f>$D$11</f>
        <v>216.36</v>
      </c>
      <c r="S633" s="44">
        <f t="shared" si="368"/>
        <v>216.36</v>
      </c>
      <c r="T633" s="44">
        <f t="shared" si="368"/>
        <v>216.36</v>
      </c>
      <c r="U633" s="44">
        <f t="shared" si="368"/>
        <v>216.36</v>
      </c>
      <c r="V633" s="44">
        <f t="shared" si="368"/>
        <v>216.36</v>
      </c>
      <c r="W633" s="44">
        <f t="shared" si="368"/>
        <v>216.36</v>
      </c>
      <c r="X633" s="44">
        <f t="shared" si="368"/>
        <v>216.36</v>
      </c>
      <c r="Y633" s="44">
        <f t="shared" si="368"/>
        <v>216.36</v>
      </c>
      <c r="Z633" s="44">
        <f t="shared" si="368"/>
        <v>216.36</v>
      </c>
      <c r="AA633" s="44">
        <f t="shared" si="368"/>
        <v>216.36</v>
      </c>
    </row>
    <row r="634" spans="1:27" collapsed="1" x14ac:dyDescent="0.2">
      <c r="A634" s="98" t="s">
        <v>1648</v>
      </c>
      <c r="B634" s="28" t="str">
        <f>"31"&amp;"."&amp;$B$663&amp;"."&amp;$B$664</f>
        <v>31.08.2023</v>
      </c>
      <c r="C634" s="90" t="s">
        <v>76</v>
      </c>
      <c r="D634" s="91">
        <f>ROUND(((D635+D636+D638+D637)/1000),5)</f>
        <v>1.95025</v>
      </c>
      <c r="E634" s="91">
        <f>ROUND(((E635+E636+E638+E637)/1000),5)</f>
        <v>1.8414900000000001</v>
      </c>
      <c r="F634" s="91">
        <f>ROUND(((F635+F636+F638+F637)/1000),5)</f>
        <v>1.7568299999999999</v>
      </c>
      <c r="G634" s="91">
        <f t="shared" ref="G634:AA634" si="369">ROUND(((G635+G636+G638+G637)/1000),5)</f>
        <v>1.73916</v>
      </c>
      <c r="H634" s="91">
        <f t="shared" si="369"/>
        <v>1.78125</v>
      </c>
      <c r="I634" s="91">
        <f t="shared" si="369"/>
        <v>1.9063600000000001</v>
      </c>
      <c r="J634" s="91">
        <f t="shared" si="369"/>
        <v>2.05382</v>
      </c>
      <c r="K634" s="91">
        <f t="shared" si="369"/>
        <v>2.3159999999999998</v>
      </c>
      <c r="L634" s="91">
        <f t="shared" si="369"/>
        <v>2.5489799999999998</v>
      </c>
      <c r="M634" s="91">
        <f t="shared" si="369"/>
        <v>2.66838</v>
      </c>
      <c r="N634" s="91">
        <f t="shared" si="369"/>
        <v>2.8610600000000002</v>
      </c>
      <c r="O634" s="91">
        <f t="shared" si="369"/>
        <v>2.7082899999999999</v>
      </c>
      <c r="P634" s="91">
        <f t="shared" si="369"/>
        <v>2.6499100000000002</v>
      </c>
      <c r="Q634" s="91">
        <f t="shared" si="369"/>
        <v>2.6802800000000002</v>
      </c>
      <c r="R634" s="91">
        <f t="shared" si="369"/>
        <v>2.8176700000000001</v>
      </c>
      <c r="S634" s="91">
        <f t="shared" si="369"/>
        <v>2.8062800000000001</v>
      </c>
      <c r="T634" s="91">
        <f t="shared" si="369"/>
        <v>2.7890799999999998</v>
      </c>
      <c r="U634" s="91">
        <f t="shared" si="369"/>
        <v>2.7620800000000001</v>
      </c>
      <c r="V634" s="91">
        <f t="shared" si="369"/>
        <v>2.7661699999999998</v>
      </c>
      <c r="W634" s="91">
        <f t="shared" si="369"/>
        <v>2.7672599999999998</v>
      </c>
      <c r="X634" s="91">
        <f t="shared" si="369"/>
        <v>2.8149600000000001</v>
      </c>
      <c r="Y634" s="91">
        <f t="shared" si="369"/>
        <v>2.7222599999999999</v>
      </c>
      <c r="Z634" s="91">
        <f t="shared" si="369"/>
        <v>2.4336000000000002</v>
      </c>
      <c r="AA634" s="91">
        <f t="shared" si="369"/>
        <v>2.2311299999999998</v>
      </c>
    </row>
    <row r="635" spans="1:27" ht="12.75" hidden="1" customHeight="1" outlineLevel="1" x14ac:dyDescent="0.2">
      <c r="A635" s="99" t="s">
        <v>1649</v>
      </c>
      <c r="B635" s="63" t="s">
        <v>238</v>
      </c>
      <c r="C635" s="43" t="s">
        <v>79</v>
      </c>
      <c r="D635" s="44">
        <v>1295.79</v>
      </c>
      <c r="E635" s="44">
        <v>1187.03</v>
      </c>
      <c r="F635" s="44">
        <v>1102.3699999999999</v>
      </c>
      <c r="G635" s="44">
        <v>1084.7</v>
      </c>
      <c r="H635" s="44">
        <v>1126.79</v>
      </c>
      <c r="I635" s="44">
        <v>1251.9000000000001</v>
      </c>
      <c r="J635" s="44">
        <v>1399.36</v>
      </c>
      <c r="K635" s="44">
        <v>1661.54</v>
      </c>
      <c r="L635" s="44">
        <v>1894.52</v>
      </c>
      <c r="M635" s="44">
        <v>2013.92</v>
      </c>
      <c r="N635" s="44">
        <v>2206.6</v>
      </c>
      <c r="O635" s="44">
        <v>2053.83</v>
      </c>
      <c r="P635" s="44">
        <v>1995.45</v>
      </c>
      <c r="Q635" s="44">
        <v>2025.82</v>
      </c>
      <c r="R635" s="44">
        <v>2163.21</v>
      </c>
      <c r="S635" s="44">
        <v>2151.8200000000002</v>
      </c>
      <c r="T635" s="44">
        <v>2134.62</v>
      </c>
      <c r="U635" s="44">
        <v>2107.62</v>
      </c>
      <c r="V635" s="44">
        <v>2111.71</v>
      </c>
      <c r="W635" s="44">
        <v>2112.8000000000002</v>
      </c>
      <c r="X635" s="44">
        <v>2160.5</v>
      </c>
      <c r="Y635" s="44">
        <v>2067.8000000000002</v>
      </c>
      <c r="Z635" s="44">
        <v>1779.14</v>
      </c>
      <c r="AA635" s="44">
        <v>1576.67</v>
      </c>
    </row>
    <row r="636" spans="1:27" ht="12.75" hidden="1" customHeight="1" outlineLevel="1" x14ac:dyDescent="0.2">
      <c r="A636" s="99" t="s">
        <v>1650</v>
      </c>
      <c r="B636" s="63" t="s">
        <v>90</v>
      </c>
      <c r="C636" s="43" t="s">
        <v>79</v>
      </c>
      <c r="D636" s="44">
        <f>$D$486</f>
        <v>434.18</v>
      </c>
      <c r="E636" s="44">
        <f t="shared" ref="E636:AA636" si="370">$D$486</f>
        <v>434.18</v>
      </c>
      <c r="F636" s="44">
        <f t="shared" si="370"/>
        <v>434.18</v>
      </c>
      <c r="G636" s="44">
        <f t="shared" si="370"/>
        <v>434.18</v>
      </c>
      <c r="H636" s="44">
        <f t="shared" si="370"/>
        <v>434.18</v>
      </c>
      <c r="I636" s="44">
        <f t="shared" si="370"/>
        <v>434.18</v>
      </c>
      <c r="J636" s="44">
        <f t="shared" si="370"/>
        <v>434.18</v>
      </c>
      <c r="K636" s="44">
        <f t="shared" si="370"/>
        <v>434.18</v>
      </c>
      <c r="L636" s="44">
        <f t="shared" si="370"/>
        <v>434.18</v>
      </c>
      <c r="M636" s="44">
        <f t="shared" si="370"/>
        <v>434.18</v>
      </c>
      <c r="N636" s="44">
        <f t="shared" si="370"/>
        <v>434.18</v>
      </c>
      <c r="O636" s="44">
        <f t="shared" si="370"/>
        <v>434.18</v>
      </c>
      <c r="P636" s="44">
        <f t="shared" si="370"/>
        <v>434.18</v>
      </c>
      <c r="Q636" s="44">
        <f t="shared" si="370"/>
        <v>434.18</v>
      </c>
      <c r="R636" s="44">
        <f t="shared" si="370"/>
        <v>434.18</v>
      </c>
      <c r="S636" s="44">
        <f t="shared" si="370"/>
        <v>434.18</v>
      </c>
      <c r="T636" s="44">
        <f t="shared" si="370"/>
        <v>434.18</v>
      </c>
      <c r="U636" s="44">
        <f t="shared" si="370"/>
        <v>434.18</v>
      </c>
      <c r="V636" s="44">
        <f t="shared" si="370"/>
        <v>434.18</v>
      </c>
      <c r="W636" s="44">
        <f t="shared" si="370"/>
        <v>434.18</v>
      </c>
      <c r="X636" s="44">
        <f t="shared" si="370"/>
        <v>434.18</v>
      </c>
      <c r="Y636" s="44">
        <f t="shared" si="370"/>
        <v>434.18</v>
      </c>
      <c r="Z636" s="44">
        <f t="shared" si="370"/>
        <v>434.18</v>
      </c>
      <c r="AA636" s="44">
        <f t="shared" si="370"/>
        <v>434.18</v>
      </c>
    </row>
    <row r="637" spans="1:27" ht="12.75" hidden="1" customHeight="1" outlineLevel="1" x14ac:dyDescent="0.2">
      <c r="A637" s="99" t="s">
        <v>1651</v>
      </c>
      <c r="B637" s="63" t="s">
        <v>83</v>
      </c>
      <c r="C637" s="43" t="s">
        <v>79</v>
      </c>
      <c r="D637" s="44">
        <v>3.92</v>
      </c>
      <c r="E637" s="44">
        <v>3.92</v>
      </c>
      <c r="F637" s="44">
        <v>3.92</v>
      </c>
      <c r="G637" s="44">
        <v>3.92</v>
      </c>
      <c r="H637" s="44">
        <v>3.92</v>
      </c>
      <c r="I637" s="44">
        <v>3.92</v>
      </c>
      <c r="J637" s="44">
        <v>3.92</v>
      </c>
      <c r="K637" s="44">
        <v>3.92</v>
      </c>
      <c r="L637" s="44">
        <v>3.92</v>
      </c>
      <c r="M637" s="44">
        <v>3.92</v>
      </c>
      <c r="N637" s="44">
        <v>3.92</v>
      </c>
      <c r="O637" s="44">
        <v>3.92</v>
      </c>
      <c r="P637" s="44">
        <v>3.92</v>
      </c>
      <c r="Q637" s="44">
        <v>3.92</v>
      </c>
      <c r="R637" s="44">
        <v>3.92</v>
      </c>
      <c r="S637" s="44">
        <v>3.92</v>
      </c>
      <c r="T637" s="44">
        <v>3.92</v>
      </c>
      <c r="U637" s="44">
        <v>3.92</v>
      </c>
      <c r="V637" s="44">
        <v>3.92</v>
      </c>
      <c r="W637" s="44">
        <v>3.92</v>
      </c>
      <c r="X637" s="44">
        <v>3.92</v>
      </c>
      <c r="Y637" s="44">
        <v>3.92</v>
      </c>
      <c r="Z637" s="44">
        <v>3.92</v>
      </c>
      <c r="AA637" s="44">
        <v>3.92</v>
      </c>
    </row>
    <row r="638" spans="1:27" ht="12.75" hidden="1" customHeight="1" outlineLevel="1" x14ac:dyDescent="0.2">
      <c r="A638" s="99" t="s">
        <v>1652</v>
      </c>
      <c r="B638" s="63" t="s">
        <v>81</v>
      </c>
      <c r="C638" s="43" t="s">
        <v>79</v>
      </c>
      <c r="D638" s="44">
        <f>$D$11</f>
        <v>216.36</v>
      </c>
      <c r="E638" s="44">
        <f t="shared" ref="E638:AA638" si="371">$D$11</f>
        <v>216.36</v>
      </c>
      <c r="F638" s="44">
        <f t="shared" si="371"/>
        <v>216.36</v>
      </c>
      <c r="G638" s="44">
        <f t="shared" si="371"/>
        <v>216.36</v>
      </c>
      <c r="H638" s="44">
        <f t="shared" si="371"/>
        <v>216.36</v>
      </c>
      <c r="I638" s="44">
        <f t="shared" si="371"/>
        <v>216.36</v>
      </c>
      <c r="J638" s="44">
        <f t="shared" si="371"/>
        <v>216.36</v>
      </c>
      <c r="K638" s="44">
        <f t="shared" si="371"/>
        <v>216.36</v>
      </c>
      <c r="L638" s="44">
        <f t="shared" si="371"/>
        <v>216.36</v>
      </c>
      <c r="M638" s="44">
        <f t="shared" si="371"/>
        <v>216.36</v>
      </c>
      <c r="N638" s="44">
        <f t="shared" si="371"/>
        <v>216.36</v>
      </c>
      <c r="O638" s="44">
        <f t="shared" si="371"/>
        <v>216.36</v>
      </c>
      <c r="P638" s="44">
        <f t="shared" si="371"/>
        <v>216.36</v>
      </c>
      <c r="Q638" s="44">
        <f t="shared" si="371"/>
        <v>216.36</v>
      </c>
      <c r="R638" s="44">
        <f>$D$11</f>
        <v>216.36</v>
      </c>
      <c r="S638" s="44">
        <f t="shared" si="371"/>
        <v>216.36</v>
      </c>
      <c r="T638" s="44">
        <f t="shared" si="371"/>
        <v>216.36</v>
      </c>
      <c r="U638" s="44">
        <f t="shared" si="371"/>
        <v>216.36</v>
      </c>
      <c r="V638" s="44">
        <f t="shared" si="371"/>
        <v>216.36</v>
      </c>
      <c r="W638" s="44">
        <f t="shared" si="371"/>
        <v>216.36</v>
      </c>
      <c r="X638" s="44">
        <f t="shared" si="371"/>
        <v>216.36</v>
      </c>
      <c r="Y638" s="44">
        <f t="shared" si="371"/>
        <v>216.36</v>
      </c>
      <c r="Z638" s="44">
        <f t="shared" si="371"/>
        <v>216.36</v>
      </c>
      <c r="AA638" s="44">
        <f t="shared" si="371"/>
        <v>216.36</v>
      </c>
    </row>
    <row r="639" spans="1:27" collapsed="1" x14ac:dyDescent="0.2">
      <c r="B639" s="101"/>
    </row>
    <row r="640" spans="1:27" x14ac:dyDescent="0.2">
      <c r="B640" s="101"/>
    </row>
    <row r="641" spans="1:27" x14ac:dyDescent="0.2">
      <c r="A641" s="175" t="s">
        <v>861</v>
      </c>
      <c r="B641" s="176"/>
      <c r="C641" s="176"/>
      <c r="D641" s="176"/>
      <c r="E641" s="176"/>
      <c r="F641" s="176"/>
      <c r="G641" s="176"/>
      <c r="H641" s="17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7"/>
    </row>
    <row r="642" spans="1:27" ht="15" customHeight="1" x14ac:dyDescent="0.2">
      <c r="A642" s="178" t="s">
        <v>1653</v>
      </c>
      <c r="B642" s="180" t="s">
        <v>863</v>
      </c>
      <c r="C642" s="182" t="s">
        <v>864</v>
      </c>
      <c r="D642" s="27" t="s">
        <v>69</v>
      </c>
      <c r="E642" s="27" t="s">
        <v>70</v>
      </c>
      <c r="F642" s="27" t="s">
        <v>865</v>
      </c>
      <c r="G642" s="27" t="s">
        <v>866</v>
      </c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4"/>
      <c r="Y642" s="104"/>
      <c r="Z642" s="104"/>
      <c r="AA642" s="104"/>
    </row>
    <row r="643" spans="1:27" hidden="1" x14ac:dyDescent="0.2">
      <c r="A643" s="179"/>
      <c r="B643" s="181"/>
      <c r="C643" s="183"/>
      <c r="D643" s="105"/>
      <c r="E643" s="105"/>
      <c r="F643" s="105"/>
      <c r="G643" s="105"/>
    </row>
    <row r="644" spans="1:27" ht="12.75" customHeight="1" x14ac:dyDescent="0.2">
      <c r="A644" s="106" t="s">
        <v>1654</v>
      </c>
      <c r="B644" s="107" t="s">
        <v>868</v>
      </c>
      <c r="C644" s="108" t="s">
        <v>864</v>
      </c>
      <c r="D644" s="105">
        <v>778999.83</v>
      </c>
      <c r="E644" s="105">
        <f>$D644</f>
        <v>778999.83</v>
      </c>
      <c r="F644" s="105">
        <f>$D644</f>
        <v>778999.83</v>
      </c>
      <c r="G644" s="105">
        <f>$D644</f>
        <v>778999.83</v>
      </c>
    </row>
    <row r="645" spans="1:27" ht="12.75" customHeight="1" x14ac:dyDescent="0.2">
      <c r="A645" s="106" t="s">
        <v>1655</v>
      </c>
      <c r="B645" s="107" t="s">
        <v>90</v>
      </c>
      <c r="C645" s="108" t="s">
        <v>864</v>
      </c>
      <c r="D645" s="105">
        <v>571820.46</v>
      </c>
      <c r="E645" s="105">
        <v>1008357.15</v>
      </c>
      <c r="F645" s="105">
        <v>1092208.6499999999</v>
      </c>
      <c r="G645" s="105">
        <v>1355806.62</v>
      </c>
    </row>
    <row r="648" spans="1:27" ht="12.75" customHeight="1" x14ac:dyDescent="0.25">
      <c r="A648" s="184" t="s">
        <v>84</v>
      </c>
      <c r="B648" s="184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1:27" ht="12.75" customHeight="1" x14ac:dyDescent="0.25">
      <c r="A649" s="185" t="s">
        <v>3163</v>
      </c>
      <c r="B649" s="185"/>
      <c r="C649" s="185"/>
      <c r="D649" s="185"/>
      <c r="E649" s="185"/>
      <c r="F649" s="185"/>
      <c r="G649" s="185"/>
      <c r="H649" s="185"/>
      <c r="I649" s="185"/>
      <c r="J649" s="185"/>
      <c r="K649" s="185"/>
      <c r="L649" s="185"/>
      <c r="M649" s="185"/>
      <c r="N649" s="185"/>
      <c r="O649" s="185"/>
      <c r="P649"/>
      <c r="Q649"/>
      <c r="R649"/>
      <c r="S649"/>
      <c r="T649"/>
      <c r="U649"/>
      <c r="V649"/>
      <c r="W649"/>
      <c r="X649"/>
      <c r="Y649"/>
      <c r="Z649"/>
      <c r="AA649"/>
    </row>
    <row r="651" spans="1:27" x14ac:dyDescent="0.2">
      <c r="A651" s="54"/>
      <c r="B651" s="55"/>
    </row>
    <row r="652" spans="1:27" x14ac:dyDescent="0.2">
      <c r="A652" s="54"/>
      <c r="B652" s="56"/>
    </row>
    <row r="663" spans="2:2" hidden="1" x14ac:dyDescent="0.2">
      <c r="B663" s="109" t="s">
        <v>3164</v>
      </c>
    </row>
    <row r="664" spans="2:2" hidden="1" x14ac:dyDescent="0.2">
      <c r="B664" s="110" t="s">
        <v>3165</v>
      </c>
    </row>
  </sheetData>
  <autoFilter ref="B7:C578" xr:uid="{00000000-0001-0000-0A00-000000000000}"/>
  <mergeCells count="12">
    <mergeCell ref="A649:O649"/>
    <mergeCell ref="A1:AA3"/>
    <mergeCell ref="A4:AA4"/>
    <mergeCell ref="A5:AA5"/>
    <mergeCell ref="A164:AA164"/>
    <mergeCell ref="A323:AA323"/>
    <mergeCell ref="A482:AA482"/>
    <mergeCell ref="A641:AA641"/>
    <mergeCell ref="A642:A643"/>
    <mergeCell ref="B642:B643"/>
    <mergeCell ref="C642:C643"/>
    <mergeCell ref="A648:B648"/>
  </mergeCells>
  <pageMargins left="0.25" right="0.25" top="0.75" bottom="0.75" header="0.3" footer="0.3"/>
  <pageSetup paperSize="9" scale="41" fitToHeight="0" orientation="landscape" r:id="rId1"/>
  <rowBreaks count="7" manualBreakCount="7">
    <brk id="81" max="26" man="1"/>
    <brk id="163" max="26" man="1"/>
    <brk id="240" max="26" man="1"/>
    <brk id="322" max="26" man="1"/>
    <brk id="399" max="26" man="1"/>
    <brk id="481" max="26" man="1"/>
    <brk id="558" max="26" man="1"/>
  </rowBreaks>
  <colBreaks count="1" manualBreakCount="1">
    <brk id="12" max="648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7F40E-F162-484A-A8A7-57BBA7767252}">
  <sheetPr codeName="Лист18">
    <tabColor theme="5" tint="0.59999389629810485"/>
    <pageSetUpPr fitToPage="1"/>
  </sheetPr>
  <dimension ref="A1:AA664"/>
  <sheetViews>
    <sheetView view="pageBreakPreview" topLeftCell="B1" zoomScale="75" zoomScaleNormal="100" zoomScaleSheetLayoutView="75" workbookViewId="0">
      <pane ySplit="4" topLeftCell="A5" activePane="bottomLeft" state="frozen"/>
      <selection activeCell="N30" sqref="N30"/>
      <selection pane="bottomLeft" activeCell="D7" sqref="D7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ht="12.75" customHeight="1" x14ac:dyDescent="0.2">
      <c r="A1" s="186" t="s">
        <v>1032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</row>
    <row r="2" spans="1:27" x14ac:dyDescent="0.2">
      <c r="A2" s="186"/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</row>
    <row r="3" spans="1:27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</row>
    <row r="4" spans="1:27" ht="15" customHeight="1" x14ac:dyDescent="0.25">
      <c r="A4" s="189" t="s">
        <v>1031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4"/>
    </row>
    <row r="5" spans="1:27" x14ac:dyDescent="0.2">
      <c r="A5" s="175" t="s">
        <v>209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27" customHeight="1" x14ac:dyDescent="0.2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x14ac:dyDescent="0.2">
      <c r="A7" s="98" t="s">
        <v>1033</v>
      </c>
      <c r="B7" s="28" t="str">
        <f>"01"&amp;"."&amp;$B$663&amp;"."&amp;$B$664</f>
        <v>01.08.2023</v>
      </c>
      <c r="C7" s="90" t="s">
        <v>76</v>
      </c>
      <c r="D7" s="91">
        <f>ROUND(((D8+D9+D11+D10)/1000),5)</f>
        <v>1.2635700000000001</v>
      </c>
      <c r="E7" s="91">
        <f>ROUND(((E8+E9+E11+E10)/1000),5)</f>
        <v>1.0646500000000001</v>
      </c>
      <c r="F7" s="91">
        <f>ROUND(((F8+F9+F11+F10)/1000),5)</f>
        <v>0.94455</v>
      </c>
      <c r="G7" s="91">
        <f t="shared" ref="G7:AA7" si="0">ROUND(((G8+G9+G11+G10)/1000),5)</f>
        <v>0.92771000000000003</v>
      </c>
      <c r="H7" s="91">
        <f t="shared" si="0"/>
        <v>0.22356000000000001</v>
      </c>
      <c r="I7" s="91">
        <f t="shared" si="0"/>
        <v>0.91920000000000002</v>
      </c>
      <c r="J7" s="91">
        <f t="shared" si="0"/>
        <v>1.20357</v>
      </c>
      <c r="K7" s="91">
        <f t="shared" si="0"/>
        <v>1.6758599999999999</v>
      </c>
      <c r="L7" s="91">
        <f t="shared" si="0"/>
        <v>2.0402200000000001</v>
      </c>
      <c r="M7" s="91">
        <f t="shared" si="0"/>
        <v>2.3538800000000002</v>
      </c>
      <c r="N7" s="91">
        <f t="shared" si="0"/>
        <v>2.4337</v>
      </c>
      <c r="O7" s="91">
        <f t="shared" si="0"/>
        <v>2.43804</v>
      </c>
      <c r="P7" s="91">
        <f t="shared" si="0"/>
        <v>2.43133</v>
      </c>
      <c r="Q7" s="91">
        <f t="shared" si="0"/>
        <v>2.4558900000000001</v>
      </c>
      <c r="R7" s="91">
        <f t="shared" si="0"/>
        <v>2.3215400000000002</v>
      </c>
      <c r="S7" s="91">
        <f t="shared" si="0"/>
        <v>2.3272499999999998</v>
      </c>
      <c r="T7" s="91">
        <f t="shared" si="0"/>
        <v>2.3368099999999998</v>
      </c>
      <c r="U7" s="91">
        <f t="shared" si="0"/>
        <v>2.3274499999999998</v>
      </c>
      <c r="V7" s="91">
        <f t="shared" si="0"/>
        <v>2.3125200000000001</v>
      </c>
      <c r="W7" s="91">
        <f t="shared" si="0"/>
        <v>2.2798699999999998</v>
      </c>
      <c r="X7" s="91">
        <f t="shared" si="0"/>
        <v>2.2463899999999999</v>
      </c>
      <c r="Y7" s="91">
        <f t="shared" si="0"/>
        <v>2.20363</v>
      </c>
      <c r="Z7" s="91">
        <f t="shared" si="0"/>
        <v>2.0122300000000002</v>
      </c>
      <c r="AA7" s="91">
        <f t="shared" si="0"/>
        <v>1.63391</v>
      </c>
    </row>
    <row r="8" spans="1:27" ht="12.75" hidden="1" customHeight="1" outlineLevel="1" x14ac:dyDescent="0.2">
      <c r="A8" s="99" t="s">
        <v>1034</v>
      </c>
      <c r="B8" s="63" t="s">
        <v>238</v>
      </c>
      <c r="C8" s="43" t="s">
        <v>79</v>
      </c>
      <c r="D8" s="44">
        <v>1083.24</v>
      </c>
      <c r="E8" s="44">
        <v>884.32</v>
      </c>
      <c r="F8" s="44">
        <v>764.22</v>
      </c>
      <c r="G8" s="44">
        <v>747.38</v>
      </c>
      <c r="H8" s="44">
        <v>43.23</v>
      </c>
      <c r="I8" s="44">
        <v>738.87</v>
      </c>
      <c r="J8" s="44">
        <v>1023.24</v>
      </c>
      <c r="K8" s="44">
        <v>1495.53</v>
      </c>
      <c r="L8" s="44">
        <v>1859.89</v>
      </c>
      <c r="M8" s="44">
        <v>2173.5500000000002</v>
      </c>
      <c r="N8" s="44">
        <v>2253.37</v>
      </c>
      <c r="O8" s="44">
        <v>2257.71</v>
      </c>
      <c r="P8" s="44">
        <v>2251</v>
      </c>
      <c r="Q8" s="44">
        <v>2275.56</v>
      </c>
      <c r="R8" s="44">
        <v>2141.21</v>
      </c>
      <c r="S8" s="44">
        <v>2146.92</v>
      </c>
      <c r="T8" s="44">
        <v>2156.48</v>
      </c>
      <c r="U8" s="44">
        <v>2147.12</v>
      </c>
      <c r="V8" s="44">
        <v>2132.19</v>
      </c>
      <c r="W8" s="44">
        <v>2099.54</v>
      </c>
      <c r="X8" s="44">
        <v>2066.06</v>
      </c>
      <c r="Y8" s="44">
        <v>2023.3</v>
      </c>
      <c r="Z8" s="44">
        <v>1831.9</v>
      </c>
      <c r="AA8" s="44">
        <v>1453.58</v>
      </c>
    </row>
    <row r="9" spans="1:27" ht="12.75" hidden="1" customHeight="1" outlineLevel="1" x14ac:dyDescent="0.2">
      <c r="A9" s="99" t="s">
        <v>1035</v>
      </c>
      <c r="B9" s="63" t="s">
        <v>90</v>
      </c>
      <c r="C9" s="43" t="s">
        <v>79</v>
      </c>
      <c r="D9" s="44">
        <v>66.180000000000007</v>
      </c>
      <c r="E9" s="44">
        <f>$D$9</f>
        <v>66.180000000000007</v>
      </c>
      <c r="F9" s="44">
        <f t="shared" ref="F9:AA9" si="1">$D$9</f>
        <v>66.180000000000007</v>
      </c>
      <c r="G9" s="44">
        <f t="shared" si="1"/>
        <v>66.180000000000007</v>
      </c>
      <c r="H9" s="44">
        <f t="shared" si="1"/>
        <v>66.180000000000007</v>
      </c>
      <c r="I9" s="44">
        <f t="shared" si="1"/>
        <v>66.180000000000007</v>
      </c>
      <c r="J9" s="44">
        <f t="shared" si="1"/>
        <v>66.180000000000007</v>
      </c>
      <c r="K9" s="44">
        <f t="shared" si="1"/>
        <v>66.180000000000007</v>
      </c>
      <c r="L9" s="44">
        <f t="shared" si="1"/>
        <v>66.180000000000007</v>
      </c>
      <c r="M9" s="44">
        <f t="shared" si="1"/>
        <v>66.180000000000007</v>
      </c>
      <c r="N9" s="44">
        <f t="shared" si="1"/>
        <v>66.180000000000007</v>
      </c>
      <c r="O9" s="44">
        <f t="shared" si="1"/>
        <v>66.180000000000007</v>
      </c>
      <c r="P9" s="44">
        <f t="shared" si="1"/>
        <v>66.180000000000007</v>
      </c>
      <c r="Q9" s="44">
        <f t="shared" si="1"/>
        <v>66.180000000000007</v>
      </c>
      <c r="R9" s="44">
        <f t="shared" si="1"/>
        <v>66.180000000000007</v>
      </c>
      <c r="S9" s="44">
        <f t="shared" si="1"/>
        <v>66.180000000000007</v>
      </c>
      <c r="T9" s="44">
        <f t="shared" si="1"/>
        <v>66.180000000000007</v>
      </c>
      <c r="U9" s="44">
        <f t="shared" si="1"/>
        <v>66.180000000000007</v>
      </c>
      <c r="V9" s="44">
        <f t="shared" si="1"/>
        <v>66.180000000000007</v>
      </c>
      <c r="W9" s="44">
        <f t="shared" si="1"/>
        <v>66.180000000000007</v>
      </c>
      <c r="X9" s="44">
        <f t="shared" si="1"/>
        <v>66.180000000000007</v>
      </c>
      <c r="Y9" s="44">
        <f t="shared" si="1"/>
        <v>66.180000000000007</v>
      </c>
      <c r="Z9" s="44">
        <f t="shared" si="1"/>
        <v>66.180000000000007</v>
      </c>
      <c r="AA9" s="44">
        <f t="shared" si="1"/>
        <v>66.180000000000007</v>
      </c>
    </row>
    <row r="10" spans="1:27" ht="12.75" hidden="1" customHeight="1" outlineLevel="1" x14ac:dyDescent="0.2">
      <c r="A10" s="99" t="s">
        <v>1036</v>
      </c>
      <c r="B10" s="63" t="s">
        <v>83</v>
      </c>
      <c r="C10" s="43" t="s">
        <v>79</v>
      </c>
      <c r="D10" s="44">
        <v>3.92</v>
      </c>
      <c r="E10" s="44">
        <v>3.92</v>
      </c>
      <c r="F10" s="44">
        <v>3.92</v>
      </c>
      <c r="G10" s="44">
        <v>3.92</v>
      </c>
      <c r="H10" s="44">
        <v>3.92</v>
      </c>
      <c r="I10" s="44">
        <v>3.92</v>
      </c>
      <c r="J10" s="44">
        <v>3.92</v>
      </c>
      <c r="K10" s="44">
        <v>3.92</v>
      </c>
      <c r="L10" s="44">
        <v>3.92</v>
      </c>
      <c r="M10" s="44">
        <v>3.92</v>
      </c>
      <c r="N10" s="44">
        <v>3.92</v>
      </c>
      <c r="O10" s="44">
        <v>3.92</v>
      </c>
      <c r="P10" s="44">
        <v>3.92</v>
      </c>
      <c r="Q10" s="44">
        <v>3.92</v>
      </c>
      <c r="R10" s="44">
        <v>3.92</v>
      </c>
      <c r="S10" s="44">
        <v>3.92</v>
      </c>
      <c r="T10" s="44">
        <v>3.92</v>
      </c>
      <c r="U10" s="44">
        <v>3.92</v>
      </c>
      <c r="V10" s="44">
        <v>3.92</v>
      </c>
      <c r="W10" s="44">
        <v>3.92</v>
      </c>
      <c r="X10" s="44">
        <v>3.92</v>
      </c>
      <c r="Y10" s="44">
        <v>3.92</v>
      </c>
      <c r="Z10" s="44">
        <v>3.92</v>
      </c>
      <c r="AA10" s="44">
        <v>3.92</v>
      </c>
    </row>
    <row r="11" spans="1:27" ht="12.75" hidden="1" customHeight="1" outlineLevel="1" x14ac:dyDescent="0.2">
      <c r="A11" s="99" t="s">
        <v>1037</v>
      </c>
      <c r="B11" s="63" t="s">
        <v>81</v>
      </c>
      <c r="C11" s="43" t="s">
        <v>79</v>
      </c>
      <c r="D11" s="44">
        <v>110.23</v>
      </c>
      <c r="E11" s="44">
        <f>$D$11</f>
        <v>110.23</v>
      </c>
      <c r="F11" s="44">
        <f t="shared" ref="F11:AA11" si="2">$D$11</f>
        <v>110.23</v>
      </c>
      <c r="G11" s="44">
        <f t="shared" si="2"/>
        <v>110.23</v>
      </c>
      <c r="H11" s="44">
        <f t="shared" si="2"/>
        <v>110.23</v>
      </c>
      <c r="I11" s="44">
        <f t="shared" si="2"/>
        <v>110.23</v>
      </c>
      <c r="J11" s="44">
        <f t="shared" si="2"/>
        <v>110.23</v>
      </c>
      <c r="K11" s="44">
        <f t="shared" si="2"/>
        <v>110.23</v>
      </c>
      <c r="L11" s="44">
        <f t="shared" si="2"/>
        <v>110.23</v>
      </c>
      <c r="M11" s="44">
        <f t="shared" si="2"/>
        <v>110.23</v>
      </c>
      <c r="N11" s="44">
        <f t="shared" si="2"/>
        <v>110.23</v>
      </c>
      <c r="O11" s="44">
        <f t="shared" si="2"/>
        <v>110.23</v>
      </c>
      <c r="P11" s="44">
        <f t="shared" si="2"/>
        <v>110.23</v>
      </c>
      <c r="Q11" s="44">
        <f t="shared" si="2"/>
        <v>110.23</v>
      </c>
      <c r="R11" s="44">
        <f t="shared" si="2"/>
        <v>110.23</v>
      </c>
      <c r="S11" s="44">
        <f t="shared" si="2"/>
        <v>110.23</v>
      </c>
      <c r="T11" s="44">
        <f t="shared" si="2"/>
        <v>110.23</v>
      </c>
      <c r="U11" s="44">
        <f t="shared" si="2"/>
        <v>110.23</v>
      </c>
      <c r="V11" s="44">
        <f t="shared" si="2"/>
        <v>110.23</v>
      </c>
      <c r="W11" s="44">
        <f t="shared" si="2"/>
        <v>110.23</v>
      </c>
      <c r="X11" s="44">
        <f t="shared" si="2"/>
        <v>110.23</v>
      </c>
      <c r="Y11" s="44">
        <f t="shared" si="2"/>
        <v>110.23</v>
      </c>
      <c r="Z11" s="44">
        <f t="shared" si="2"/>
        <v>110.23</v>
      </c>
      <c r="AA11" s="44">
        <f t="shared" si="2"/>
        <v>110.23</v>
      </c>
    </row>
    <row r="12" spans="1:27" collapsed="1" x14ac:dyDescent="0.2">
      <c r="A12" s="98" t="s">
        <v>1038</v>
      </c>
      <c r="B12" s="28" t="str">
        <f>"02"&amp;"."&amp;$B$663&amp;"."&amp;$B$664</f>
        <v>02.08.2023</v>
      </c>
      <c r="C12" s="90" t="s">
        <v>76</v>
      </c>
      <c r="D12" s="91">
        <f>ROUND(((D13+D14+D16+D15)/1000),5)</f>
        <v>1.36459</v>
      </c>
      <c r="E12" s="91">
        <f>ROUND(((E13+E14+E16+E15)/1000),5)</f>
        <v>1.16289</v>
      </c>
      <c r="F12" s="91">
        <f>ROUND(((F13+F14+F16+F15)/1000),5)</f>
        <v>1.0577000000000001</v>
      </c>
      <c r="G12" s="91">
        <f t="shared" ref="G12:AA12" si="3">ROUND(((G13+G14+G16+G15)/1000),5)</f>
        <v>1.0152699999999999</v>
      </c>
      <c r="H12" s="91">
        <f t="shared" si="3"/>
        <v>0.99756999999999996</v>
      </c>
      <c r="I12" s="91">
        <f t="shared" si="3"/>
        <v>1.0940700000000001</v>
      </c>
      <c r="J12" s="91">
        <f t="shared" si="3"/>
        <v>1.30267</v>
      </c>
      <c r="K12" s="91">
        <f t="shared" si="3"/>
        <v>1.6498299999999999</v>
      </c>
      <c r="L12" s="91">
        <f t="shared" si="3"/>
        <v>1.89907</v>
      </c>
      <c r="M12" s="91">
        <f t="shared" si="3"/>
        <v>2.20689</v>
      </c>
      <c r="N12" s="91">
        <f t="shared" si="3"/>
        <v>2.2763800000000001</v>
      </c>
      <c r="O12" s="91">
        <f t="shared" si="3"/>
        <v>2.2784499999999999</v>
      </c>
      <c r="P12" s="91">
        <f t="shared" si="3"/>
        <v>2.2738700000000001</v>
      </c>
      <c r="Q12" s="91">
        <f t="shared" si="3"/>
        <v>2.2982399999999998</v>
      </c>
      <c r="R12" s="91">
        <f t="shared" si="3"/>
        <v>2.35703</v>
      </c>
      <c r="S12" s="91">
        <f t="shared" si="3"/>
        <v>2.3561000000000001</v>
      </c>
      <c r="T12" s="91">
        <f t="shared" si="3"/>
        <v>2.3422000000000001</v>
      </c>
      <c r="U12" s="91">
        <f t="shared" si="3"/>
        <v>2.2819799999999999</v>
      </c>
      <c r="V12" s="91">
        <f t="shared" si="3"/>
        <v>2.2712300000000001</v>
      </c>
      <c r="W12" s="91">
        <f t="shared" si="3"/>
        <v>2.2082700000000002</v>
      </c>
      <c r="X12" s="91">
        <f t="shared" si="3"/>
        <v>2.1947700000000001</v>
      </c>
      <c r="Y12" s="91">
        <f t="shared" si="3"/>
        <v>2.1680600000000001</v>
      </c>
      <c r="Z12" s="91">
        <f t="shared" si="3"/>
        <v>1.9749000000000001</v>
      </c>
      <c r="AA12" s="91">
        <f t="shared" si="3"/>
        <v>1.6980200000000001</v>
      </c>
    </row>
    <row r="13" spans="1:27" ht="12.75" hidden="1" customHeight="1" outlineLevel="1" x14ac:dyDescent="0.2">
      <c r="A13" s="99" t="s">
        <v>1039</v>
      </c>
      <c r="B13" s="63" t="s">
        <v>238</v>
      </c>
      <c r="C13" s="43" t="s">
        <v>79</v>
      </c>
      <c r="D13" s="44">
        <v>1184.26</v>
      </c>
      <c r="E13" s="44">
        <v>982.56</v>
      </c>
      <c r="F13" s="44">
        <v>877.37</v>
      </c>
      <c r="G13" s="44">
        <v>834.94</v>
      </c>
      <c r="H13" s="44">
        <v>817.24</v>
      </c>
      <c r="I13" s="44">
        <v>913.74</v>
      </c>
      <c r="J13" s="44">
        <v>1122.3399999999999</v>
      </c>
      <c r="K13" s="44">
        <v>1469.5</v>
      </c>
      <c r="L13" s="44">
        <v>1718.74</v>
      </c>
      <c r="M13" s="44">
        <v>2026.56</v>
      </c>
      <c r="N13" s="44">
        <v>2096.0500000000002</v>
      </c>
      <c r="O13" s="44">
        <v>2098.12</v>
      </c>
      <c r="P13" s="44">
        <v>2093.54</v>
      </c>
      <c r="Q13" s="44">
        <v>2117.91</v>
      </c>
      <c r="R13" s="44">
        <v>2176.6999999999998</v>
      </c>
      <c r="S13" s="44">
        <v>2175.77</v>
      </c>
      <c r="T13" s="44">
        <v>2161.87</v>
      </c>
      <c r="U13" s="44">
        <v>2101.65</v>
      </c>
      <c r="V13" s="44">
        <v>2090.9</v>
      </c>
      <c r="W13" s="44">
        <v>2027.94</v>
      </c>
      <c r="X13" s="44">
        <v>2014.44</v>
      </c>
      <c r="Y13" s="44">
        <v>1987.73</v>
      </c>
      <c r="Z13" s="44">
        <v>1794.57</v>
      </c>
      <c r="AA13" s="44">
        <v>1517.69</v>
      </c>
    </row>
    <row r="14" spans="1:27" ht="12.75" hidden="1" customHeight="1" outlineLevel="1" x14ac:dyDescent="0.2">
      <c r="A14" s="99" t="s">
        <v>1040</v>
      </c>
      <c r="B14" s="63" t="s">
        <v>90</v>
      </c>
      <c r="C14" s="43" t="s">
        <v>79</v>
      </c>
      <c r="D14" s="44">
        <f t="shared" ref="D14:AA14" si="4">$D$9</f>
        <v>66.180000000000007</v>
      </c>
      <c r="E14" s="44">
        <f t="shared" si="4"/>
        <v>66.180000000000007</v>
      </c>
      <c r="F14" s="44">
        <f t="shared" si="4"/>
        <v>66.180000000000007</v>
      </c>
      <c r="G14" s="44">
        <f t="shared" si="4"/>
        <v>66.180000000000007</v>
      </c>
      <c r="H14" s="44">
        <f t="shared" si="4"/>
        <v>66.180000000000007</v>
      </c>
      <c r="I14" s="44">
        <f t="shared" si="4"/>
        <v>66.180000000000007</v>
      </c>
      <c r="J14" s="44">
        <f t="shared" si="4"/>
        <v>66.180000000000007</v>
      </c>
      <c r="K14" s="44">
        <f t="shared" si="4"/>
        <v>66.180000000000007</v>
      </c>
      <c r="L14" s="44">
        <f t="shared" si="4"/>
        <v>66.180000000000007</v>
      </c>
      <c r="M14" s="44">
        <f t="shared" si="4"/>
        <v>66.180000000000007</v>
      </c>
      <c r="N14" s="44">
        <f t="shared" si="4"/>
        <v>66.180000000000007</v>
      </c>
      <c r="O14" s="44">
        <f t="shared" si="4"/>
        <v>66.180000000000007</v>
      </c>
      <c r="P14" s="44">
        <f t="shared" si="4"/>
        <v>66.180000000000007</v>
      </c>
      <c r="Q14" s="44">
        <f t="shared" si="4"/>
        <v>66.180000000000007</v>
      </c>
      <c r="R14" s="44">
        <f t="shared" si="4"/>
        <v>66.180000000000007</v>
      </c>
      <c r="S14" s="44">
        <f t="shared" si="4"/>
        <v>66.180000000000007</v>
      </c>
      <c r="T14" s="44">
        <f t="shared" si="4"/>
        <v>66.180000000000007</v>
      </c>
      <c r="U14" s="44">
        <f t="shared" si="4"/>
        <v>66.180000000000007</v>
      </c>
      <c r="V14" s="44">
        <f t="shared" si="4"/>
        <v>66.180000000000007</v>
      </c>
      <c r="W14" s="44">
        <f t="shared" si="4"/>
        <v>66.180000000000007</v>
      </c>
      <c r="X14" s="44">
        <f t="shared" si="4"/>
        <v>66.180000000000007</v>
      </c>
      <c r="Y14" s="44">
        <f t="shared" si="4"/>
        <v>66.180000000000007</v>
      </c>
      <c r="Z14" s="44">
        <f t="shared" si="4"/>
        <v>66.180000000000007</v>
      </c>
      <c r="AA14" s="44">
        <f t="shared" si="4"/>
        <v>66.180000000000007</v>
      </c>
    </row>
    <row r="15" spans="1:27" ht="12.75" hidden="1" customHeight="1" outlineLevel="1" x14ac:dyDescent="0.2">
      <c r="A15" s="99" t="s">
        <v>1041</v>
      </c>
      <c r="B15" s="63" t="s">
        <v>83</v>
      </c>
      <c r="C15" s="43" t="s">
        <v>79</v>
      </c>
      <c r="D15" s="44">
        <v>3.92</v>
      </c>
      <c r="E15" s="44">
        <v>3.92</v>
      </c>
      <c r="F15" s="44">
        <v>3.92</v>
      </c>
      <c r="G15" s="44">
        <v>3.92</v>
      </c>
      <c r="H15" s="44">
        <v>3.92</v>
      </c>
      <c r="I15" s="44">
        <v>3.92</v>
      </c>
      <c r="J15" s="44">
        <v>3.92</v>
      </c>
      <c r="K15" s="44">
        <v>3.92</v>
      </c>
      <c r="L15" s="44">
        <v>3.92</v>
      </c>
      <c r="M15" s="44">
        <v>3.92</v>
      </c>
      <c r="N15" s="44">
        <v>3.92</v>
      </c>
      <c r="O15" s="44">
        <v>3.92</v>
      </c>
      <c r="P15" s="44">
        <v>3.92</v>
      </c>
      <c r="Q15" s="44">
        <v>3.92</v>
      </c>
      <c r="R15" s="44">
        <v>3.92</v>
      </c>
      <c r="S15" s="44">
        <v>3.92</v>
      </c>
      <c r="T15" s="44">
        <v>3.92</v>
      </c>
      <c r="U15" s="44">
        <v>3.92</v>
      </c>
      <c r="V15" s="44">
        <v>3.92</v>
      </c>
      <c r="W15" s="44">
        <v>3.92</v>
      </c>
      <c r="X15" s="44">
        <v>3.92</v>
      </c>
      <c r="Y15" s="44">
        <v>3.92</v>
      </c>
      <c r="Z15" s="44">
        <v>3.92</v>
      </c>
      <c r="AA15" s="44">
        <v>3.92</v>
      </c>
    </row>
    <row r="16" spans="1:27" ht="12.75" hidden="1" customHeight="1" outlineLevel="1" x14ac:dyDescent="0.2">
      <c r="A16" s="99" t="s">
        <v>1042</v>
      </c>
      <c r="B16" s="63" t="s">
        <v>81</v>
      </c>
      <c r="C16" s="43" t="s">
        <v>79</v>
      </c>
      <c r="D16" s="44">
        <f>$D$11</f>
        <v>110.23</v>
      </c>
      <c r="E16" s="44">
        <f t="shared" ref="E16:AA16" si="5">$D$11</f>
        <v>110.23</v>
      </c>
      <c r="F16" s="44">
        <f t="shared" si="5"/>
        <v>110.23</v>
      </c>
      <c r="G16" s="44">
        <f t="shared" si="5"/>
        <v>110.23</v>
      </c>
      <c r="H16" s="44">
        <f t="shared" si="5"/>
        <v>110.23</v>
      </c>
      <c r="I16" s="44">
        <f t="shared" si="5"/>
        <v>110.23</v>
      </c>
      <c r="J16" s="44">
        <f t="shared" si="5"/>
        <v>110.23</v>
      </c>
      <c r="K16" s="44">
        <f t="shared" si="5"/>
        <v>110.23</v>
      </c>
      <c r="L16" s="44">
        <f t="shared" si="5"/>
        <v>110.23</v>
      </c>
      <c r="M16" s="44">
        <f t="shared" si="5"/>
        <v>110.23</v>
      </c>
      <c r="N16" s="44">
        <f t="shared" si="5"/>
        <v>110.23</v>
      </c>
      <c r="O16" s="44">
        <f t="shared" si="5"/>
        <v>110.23</v>
      </c>
      <c r="P16" s="44">
        <f t="shared" si="5"/>
        <v>110.23</v>
      </c>
      <c r="Q16" s="44">
        <f t="shared" si="5"/>
        <v>110.23</v>
      </c>
      <c r="R16" s="44">
        <f t="shared" si="5"/>
        <v>110.23</v>
      </c>
      <c r="S16" s="44">
        <f t="shared" si="5"/>
        <v>110.23</v>
      </c>
      <c r="T16" s="44">
        <f t="shared" si="5"/>
        <v>110.23</v>
      </c>
      <c r="U16" s="44">
        <f t="shared" si="5"/>
        <v>110.23</v>
      </c>
      <c r="V16" s="44">
        <f t="shared" si="5"/>
        <v>110.23</v>
      </c>
      <c r="W16" s="44">
        <f t="shared" si="5"/>
        <v>110.23</v>
      </c>
      <c r="X16" s="44">
        <f t="shared" si="5"/>
        <v>110.23</v>
      </c>
      <c r="Y16" s="44">
        <f t="shared" si="5"/>
        <v>110.23</v>
      </c>
      <c r="Z16" s="44">
        <f t="shared" si="5"/>
        <v>110.23</v>
      </c>
      <c r="AA16" s="44">
        <f t="shared" si="5"/>
        <v>110.23</v>
      </c>
    </row>
    <row r="17" spans="1:27" ht="12.75" customHeight="1" collapsed="1" x14ac:dyDescent="0.2">
      <c r="A17" s="98" t="s">
        <v>1043</v>
      </c>
      <c r="B17" s="28" t="str">
        <f>"03"&amp;"."&amp;$B$663&amp;"."&amp;$B$664</f>
        <v>03.08.2023</v>
      </c>
      <c r="C17" s="90" t="s">
        <v>76</v>
      </c>
      <c r="D17" s="91">
        <f>ROUND(((D18+D19+D21+D20)/1000),5)</f>
        <v>1.4432799999999999</v>
      </c>
      <c r="E17" s="91">
        <f>ROUND(((E18+E19+E21+E20)/1000),5)</f>
        <v>1.2511300000000001</v>
      </c>
      <c r="F17" s="91">
        <f>ROUND(((F18+F19+F21+F20)/1000),5)</f>
        <v>1.1112599999999999</v>
      </c>
      <c r="G17" s="91">
        <f t="shared" ref="G17:AA17" si="6">ROUND(((G18+G19+G21+G20)/1000),5)</f>
        <v>1.06193</v>
      </c>
      <c r="H17" s="91">
        <f t="shared" si="6"/>
        <v>1.0362899999999999</v>
      </c>
      <c r="I17" s="91">
        <f t="shared" si="6"/>
        <v>1.1714500000000001</v>
      </c>
      <c r="J17" s="91">
        <f t="shared" si="6"/>
        <v>1.4201600000000001</v>
      </c>
      <c r="K17" s="91">
        <f t="shared" si="6"/>
        <v>1.69337</v>
      </c>
      <c r="L17" s="91">
        <f t="shared" si="6"/>
        <v>1.99556</v>
      </c>
      <c r="M17" s="91">
        <f t="shared" si="6"/>
        <v>2.5102699999999998</v>
      </c>
      <c r="N17" s="91">
        <f t="shared" si="6"/>
        <v>2.68702</v>
      </c>
      <c r="O17" s="91">
        <f t="shared" si="6"/>
        <v>2.7214999999999998</v>
      </c>
      <c r="P17" s="91">
        <f t="shared" si="6"/>
        <v>2.7256900000000002</v>
      </c>
      <c r="Q17" s="91">
        <f t="shared" si="6"/>
        <v>2.7448800000000002</v>
      </c>
      <c r="R17" s="91">
        <f t="shared" si="6"/>
        <v>2.65638</v>
      </c>
      <c r="S17" s="91">
        <f t="shared" si="6"/>
        <v>2.64297</v>
      </c>
      <c r="T17" s="91">
        <f t="shared" si="6"/>
        <v>2.5914899999999998</v>
      </c>
      <c r="U17" s="91">
        <f t="shared" si="6"/>
        <v>2.4617100000000001</v>
      </c>
      <c r="V17" s="91">
        <f t="shared" si="6"/>
        <v>2.3573499999999998</v>
      </c>
      <c r="W17" s="91">
        <f t="shared" si="6"/>
        <v>2.3088899999999999</v>
      </c>
      <c r="X17" s="91">
        <f t="shared" si="6"/>
        <v>2.2986599999999999</v>
      </c>
      <c r="Y17" s="91">
        <f t="shared" si="6"/>
        <v>2.2845800000000001</v>
      </c>
      <c r="Z17" s="91">
        <f t="shared" si="6"/>
        <v>2.1380400000000002</v>
      </c>
      <c r="AA17" s="91">
        <f t="shared" si="6"/>
        <v>1.73841</v>
      </c>
    </row>
    <row r="18" spans="1:27" ht="12.75" hidden="1" customHeight="1" outlineLevel="1" x14ac:dyDescent="0.2">
      <c r="A18" s="99" t="s">
        <v>1044</v>
      </c>
      <c r="B18" s="63" t="s">
        <v>238</v>
      </c>
      <c r="C18" s="43" t="s">
        <v>79</v>
      </c>
      <c r="D18" s="44">
        <v>1262.95</v>
      </c>
      <c r="E18" s="44">
        <v>1070.8</v>
      </c>
      <c r="F18" s="44">
        <v>930.93</v>
      </c>
      <c r="G18" s="44">
        <v>881.6</v>
      </c>
      <c r="H18" s="44">
        <v>855.96</v>
      </c>
      <c r="I18" s="44">
        <v>991.12</v>
      </c>
      <c r="J18" s="44">
        <v>1239.83</v>
      </c>
      <c r="K18" s="44">
        <v>1513.04</v>
      </c>
      <c r="L18" s="44">
        <v>1815.23</v>
      </c>
      <c r="M18" s="44">
        <v>2329.94</v>
      </c>
      <c r="N18" s="44">
        <v>2506.69</v>
      </c>
      <c r="O18" s="44">
        <v>2541.17</v>
      </c>
      <c r="P18" s="44">
        <v>2545.36</v>
      </c>
      <c r="Q18" s="44">
        <v>2564.5500000000002</v>
      </c>
      <c r="R18" s="44">
        <v>2476.0500000000002</v>
      </c>
      <c r="S18" s="44">
        <v>2462.64</v>
      </c>
      <c r="T18" s="44">
        <v>2411.16</v>
      </c>
      <c r="U18" s="44">
        <v>2281.38</v>
      </c>
      <c r="V18" s="44">
        <v>2177.02</v>
      </c>
      <c r="W18" s="44">
        <v>2128.56</v>
      </c>
      <c r="X18" s="44">
        <v>2118.33</v>
      </c>
      <c r="Y18" s="44">
        <v>2104.25</v>
      </c>
      <c r="Z18" s="44">
        <v>1957.71</v>
      </c>
      <c r="AA18" s="44">
        <v>1558.08</v>
      </c>
    </row>
    <row r="19" spans="1:27" ht="12.75" hidden="1" customHeight="1" outlineLevel="1" x14ac:dyDescent="0.2">
      <c r="A19" s="99" t="s">
        <v>1045</v>
      </c>
      <c r="B19" s="63" t="s">
        <v>90</v>
      </c>
      <c r="C19" s="43" t="s">
        <v>79</v>
      </c>
      <c r="D19" s="44">
        <f t="shared" ref="D19:AA19" si="7">$D$9</f>
        <v>66.180000000000007</v>
      </c>
      <c r="E19" s="44">
        <f t="shared" si="7"/>
        <v>66.180000000000007</v>
      </c>
      <c r="F19" s="44">
        <f t="shared" si="7"/>
        <v>66.180000000000007</v>
      </c>
      <c r="G19" s="44">
        <f t="shared" si="7"/>
        <v>66.180000000000007</v>
      </c>
      <c r="H19" s="44">
        <f t="shared" si="7"/>
        <v>66.180000000000007</v>
      </c>
      <c r="I19" s="44">
        <f t="shared" si="7"/>
        <v>66.180000000000007</v>
      </c>
      <c r="J19" s="44">
        <f t="shared" si="7"/>
        <v>66.180000000000007</v>
      </c>
      <c r="K19" s="44">
        <f t="shared" si="7"/>
        <v>66.180000000000007</v>
      </c>
      <c r="L19" s="44">
        <f t="shared" si="7"/>
        <v>66.180000000000007</v>
      </c>
      <c r="M19" s="44">
        <f t="shared" si="7"/>
        <v>66.180000000000007</v>
      </c>
      <c r="N19" s="44">
        <f t="shared" si="7"/>
        <v>66.180000000000007</v>
      </c>
      <c r="O19" s="44">
        <f t="shared" si="7"/>
        <v>66.180000000000007</v>
      </c>
      <c r="P19" s="44">
        <f t="shared" si="7"/>
        <v>66.180000000000007</v>
      </c>
      <c r="Q19" s="44">
        <f t="shared" si="7"/>
        <v>66.180000000000007</v>
      </c>
      <c r="R19" s="44">
        <f t="shared" si="7"/>
        <v>66.180000000000007</v>
      </c>
      <c r="S19" s="44">
        <f t="shared" si="7"/>
        <v>66.180000000000007</v>
      </c>
      <c r="T19" s="44">
        <f t="shared" si="7"/>
        <v>66.180000000000007</v>
      </c>
      <c r="U19" s="44">
        <f t="shared" si="7"/>
        <v>66.180000000000007</v>
      </c>
      <c r="V19" s="44">
        <f t="shared" si="7"/>
        <v>66.180000000000007</v>
      </c>
      <c r="W19" s="44">
        <f t="shared" si="7"/>
        <v>66.180000000000007</v>
      </c>
      <c r="X19" s="44">
        <f t="shared" si="7"/>
        <v>66.180000000000007</v>
      </c>
      <c r="Y19" s="44">
        <f t="shared" si="7"/>
        <v>66.180000000000007</v>
      </c>
      <c r="Z19" s="44">
        <f t="shared" si="7"/>
        <v>66.180000000000007</v>
      </c>
      <c r="AA19" s="44">
        <f t="shared" si="7"/>
        <v>66.180000000000007</v>
      </c>
    </row>
    <row r="20" spans="1:27" ht="12.75" hidden="1" customHeight="1" outlineLevel="1" x14ac:dyDescent="0.2">
      <c r="A20" s="99" t="s">
        <v>1046</v>
      </c>
      <c r="B20" s="63" t="s">
        <v>83</v>
      </c>
      <c r="C20" s="43" t="s">
        <v>79</v>
      </c>
      <c r="D20" s="44">
        <v>3.92</v>
      </c>
      <c r="E20" s="44">
        <v>3.92</v>
      </c>
      <c r="F20" s="44">
        <v>3.92</v>
      </c>
      <c r="G20" s="44">
        <v>3.92</v>
      </c>
      <c r="H20" s="44">
        <v>3.92</v>
      </c>
      <c r="I20" s="44">
        <v>3.92</v>
      </c>
      <c r="J20" s="44">
        <v>3.92</v>
      </c>
      <c r="K20" s="44">
        <v>3.92</v>
      </c>
      <c r="L20" s="44">
        <v>3.92</v>
      </c>
      <c r="M20" s="44">
        <v>3.92</v>
      </c>
      <c r="N20" s="44">
        <v>3.92</v>
      </c>
      <c r="O20" s="44">
        <v>3.92</v>
      </c>
      <c r="P20" s="44">
        <v>3.92</v>
      </c>
      <c r="Q20" s="44">
        <v>3.92</v>
      </c>
      <c r="R20" s="44">
        <v>3.92</v>
      </c>
      <c r="S20" s="44">
        <v>3.92</v>
      </c>
      <c r="T20" s="44">
        <v>3.92</v>
      </c>
      <c r="U20" s="44">
        <v>3.92</v>
      </c>
      <c r="V20" s="44">
        <v>3.92</v>
      </c>
      <c r="W20" s="44">
        <v>3.92</v>
      </c>
      <c r="X20" s="44">
        <v>3.92</v>
      </c>
      <c r="Y20" s="44">
        <v>3.92</v>
      </c>
      <c r="Z20" s="44">
        <v>3.92</v>
      </c>
      <c r="AA20" s="44">
        <v>3.92</v>
      </c>
    </row>
    <row r="21" spans="1:27" ht="12.75" hidden="1" customHeight="1" outlineLevel="1" x14ac:dyDescent="0.2">
      <c r="A21" s="99" t="s">
        <v>1047</v>
      </c>
      <c r="B21" s="63" t="s">
        <v>81</v>
      </c>
      <c r="C21" s="43" t="s">
        <v>79</v>
      </c>
      <c r="D21" s="44">
        <f>$D$11</f>
        <v>110.23</v>
      </c>
      <c r="E21" s="44">
        <f t="shared" ref="E21:AA21" si="8">$D$11</f>
        <v>110.23</v>
      </c>
      <c r="F21" s="44">
        <f t="shared" si="8"/>
        <v>110.23</v>
      </c>
      <c r="G21" s="44">
        <f t="shared" si="8"/>
        <v>110.23</v>
      </c>
      <c r="H21" s="44">
        <f t="shared" si="8"/>
        <v>110.23</v>
      </c>
      <c r="I21" s="44">
        <f t="shared" si="8"/>
        <v>110.23</v>
      </c>
      <c r="J21" s="44">
        <f t="shared" si="8"/>
        <v>110.23</v>
      </c>
      <c r="K21" s="44">
        <f t="shared" si="8"/>
        <v>110.23</v>
      </c>
      <c r="L21" s="44">
        <f t="shared" si="8"/>
        <v>110.23</v>
      </c>
      <c r="M21" s="44">
        <f t="shared" si="8"/>
        <v>110.23</v>
      </c>
      <c r="N21" s="44">
        <f t="shared" si="8"/>
        <v>110.23</v>
      </c>
      <c r="O21" s="44">
        <f t="shared" si="8"/>
        <v>110.23</v>
      </c>
      <c r="P21" s="44">
        <f t="shared" si="8"/>
        <v>110.23</v>
      </c>
      <c r="Q21" s="44">
        <f t="shared" si="8"/>
        <v>110.23</v>
      </c>
      <c r="R21" s="44">
        <f t="shared" si="8"/>
        <v>110.23</v>
      </c>
      <c r="S21" s="44">
        <f t="shared" si="8"/>
        <v>110.23</v>
      </c>
      <c r="T21" s="44">
        <f t="shared" si="8"/>
        <v>110.23</v>
      </c>
      <c r="U21" s="44">
        <f t="shared" si="8"/>
        <v>110.23</v>
      </c>
      <c r="V21" s="44">
        <f t="shared" si="8"/>
        <v>110.23</v>
      </c>
      <c r="W21" s="44">
        <f t="shared" si="8"/>
        <v>110.23</v>
      </c>
      <c r="X21" s="44">
        <f t="shared" si="8"/>
        <v>110.23</v>
      </c>
      <c r="Y21" s="44">
        <f t="shared" si="8"/>
        <v>110.23</v>
      </c>
      <c r="Z21" s="44">
        <f t="shared" si="8"/>
        <v>110.23</v>
      </c>
      <c r="AA21" s="44">
        <f t="shared" si="8"/>
        <v>110.23</v>
      </c>
    </row>
    <row r="22" spans="1:27" ht="12.75" customHeight="1" collapsed="1" x14ac:dyDescent="0.2">
      <c r="A22" s="98" t="s">
        <v>1048</v>
      </c>
      <c r="B22" s="28" t="str">
        <f>"04"&amp;"."&amp;$B$663&amp;"."&amp;$B$664</f>
        <v>04.08.2023</v>
      </c>
      <c r="C22" s="90" t="s">
        <v>76</v>
      </c>
      <c r="D22" s="91">
        <f>ROUND(((D23+D24+D26+D25)/1000),5)</f>
        <v>1.5026600000000001</v>
      </c>
      <c r="E22" s="91">
        <f>ROUND(((E23+E24+E26+E25)/1000),5)</f>
        <v>1.2605599999999999</v>
      </c>
      <c r="F22" s="91">
        <f>ROUND(((F23+F24+F26+F25)/1000),5)</f>
        <v>1.10764</v>
      </c>
      <c r="G22" s="91">
        <f t="shared" ref="G22:AA22" si="9">ROUND(((G23+G24+G26+G25)/1000),5)</f>
        <v>1.0435099999999999</v>
      </c>
      <c r="H22" s="91">
        <f t="shared" si="9"/>
        <v>1.0175799999999999</v>
      </c>
      <c r="I22" s="91">
        <f t="shared" si="9"/>
        <v>1.1069500000000001</v>
      </c>
      <c r="J22" s="91">
        <f t="shared" si="9"/>
        <v>1.32707</v>
      </c>
      <c r="K22" s="91">
        <f t="shared" si="9"/>
        <v>1.7385600000000001</v>
      </c>
      <c r="L22" s="91">
        <f t="shared" si="9"/>
        <v>2.04867</v>
      </c>
      <c r="M22" s="91">
        <f t="shared" si="9"/>
        <v>2.5038299999999998</v>
      </c>
      <c r="N22" s="91">
        <f t="shared" si="9"/>
        <v>2.68757</v>
      </c>
      <c r="O22" s="91">
        <f t="shared" si="9"/>
        <v>2.72648</v>
      </c>
      <c r="P22" s="91">
        <f t="shared" si="9"/>
        <v>2.6953800000000001</v>
      </c>
      <c r="Q22" s="91">
        <f t="shared" si="9"/>
        <v>2.7888000000000002</v>
      </c>
      <c r="R22" s="91">
        <f t="shared" si="9"/>
        <v>3.1906699999999999</v>
      </c>
      <c r="S22" s="91">
        <f t="shared" si="9"/>
        <v>3.22133</v>
      </c>
      <c r="T22" s="91">
        <f t="shared" si="9"/>
        <v>3.2092700000000001</v>
      </c>
      <c r="U22" s="91">
        <f t="shared" si="9"/>
        <v>2.7586900000000001</v>
      </c>
      <c r="V22" s="91">
        <f t="shared" si="9"/>
        <v>2.6732300000000002</v>
      </c>
      <c r="W22" s="91">
        <f t="shared" si="9"/>
        <v>2.6310600000000002</v>
      </c>
      <c r="X22" s="91">
        <f t="shared" si="9"/>
        <v>2.49281</v>
      </c>
      <c r="Y22" s="91">
        <f t="shared" si="9"/>
        <v>2.3352300000000001</v>
      </c>
      <c r="Z22" s="91">
        <f t="shared" si="9"/>
        <v>2.0458599999999998</v>
      </c>
      <c r="AA22" s="91">
        <f t="shared" si="9"/>
        <v>1.7349300000000001</v>
      </c>
    </row>
    <row r="23" spans="1:27" ht="12.75" hidden="1" customHeight="1" outlineLevel="1" x14ac:dyDescent="0.2">
      <c r="A23" s="99" t="s">
        <v>1049</v>
      </c>
      <c r="B23" s="63" t="s">
        <v>238</v>
      </c>
      <c r="C23" s="43" t="s">
        <v>79</v>
      </c>
      <c r="D23" s="44">
        <v>1322.33</v>
      </c>
      <c r="E23" s="44">
        <v>1080.23</v>
      </c>
      <c r="F23" s="44">
        <v>927.31</v>
      </c>
      <c r="G23" s="44">
        <v>863.18</v>
      </c>
      <c r="H23" s="44">
        <v>837.25</v>
      </c>
      <c r="I23" s="44">
        <v>926.62</v>
      </c>
      <c r="J23" s="44">
        <v>1146.74</v>
      </c>
      <c r="K23" s="44">
        <v>1558.23</v>
      </c>
      <c r="L23" s="44">
        <v>1868.34</v>
      </c>
      <c r="M23" s="44">
        <v>2323.5</v>
      </c>
      <c r="N23" s="44">
        <v>2507.2399999999998</v>
      </c>
      <c r="O23" s="44">
        <v>2546.15</v>
      </c>
      <c r="P23" s="44">
        <v>2515.0500000000002</v>
      </c>
      <c r="Q23" s="44">
        <v>2608.4699999999998</v>
      </c>
      <c r="R23" s="44">
        <v>3010.34</v>
      </c>
      <c r="S23" s="44">
        <v>3041</v>
      </c>
      <c r="T23" s="44">
        <v>3028.94</v>
      </c>
      <c r="U23" s="44">
        <v>2578.36</v>
      </c>
      <c r="V23" s="44">
        <v>2492.9</v>
      </c>
      <c r="W23" s="44">
        <v>2450.73</v>
      </c>
      <c r="X23" s="44">
        <v>2312.48</v>
      </c>
      <c r="Y23" s="44">
        <v>2154.9</v>
      </c>
      <c r="Z23" s="44">
        <v>1865.53</v>
      </c>
      <c r="AA23" s="44">
        <v>1554.6</v>
      </c>
    </row>
    <row r="24" spans="1:27" ht="12.75" hidden="1" customHeight="1" outlineLevel="1" x14ac:dyDescent="0.2">
      <c r="A24" s="99" t="s">
        <v>1050</v>
      </c>
      <c r="B24" s="63" t="s">
        <v>90</v>
      </c>
      <c r="C24" s="43" t="s">
        <v>79</v>
      </c>
      <c r="D24" s="44">
        <f t="shared" ref="D24:AA24" si="10">$D$9</f>
        <v>66.180000000000007</v>
      </c>
      <c r="E24" s="44">
        <f t="shared" si="10"/>
        <v>66.180000000000007</v>
      </c>
      <c r="F24" s="44">
        <f t="shared" si="10"/>
        <v>66.180000000000007</v>
      </c>
      <c r="G24" s="44">
        <f t="shared" si="10"/>
        <v>66.180000000000007</v>
      </c>
      <c r="H24" s="44">
        <f t="shared" si="10"/>
        <v>66.180000000000007</v>
      </c>
      <c r="I24" s="44">
        <f t="shared" si="10"/>
        <v>66.180000000000007</v>
      </c>
      <c r="J24" s="44">
        <f t="shared" si="10"/>
        <v>66.180000000000007</v>
      </c>
      <c r="K24" s="44">
        <f t="shared" si="10"/>
        <v>66.180000000000007</v>
      </c>
      <c r="L24" s="44">
        <f t="shared" si="10"/>
        <v>66.180000000000007</v>
      </c>
      <c r="M24" s="44">
        <f t="shared" si="10"/>
        <v>66.180000000000007</v>
      </c>
      <c r="N24" s="44">
        <f t="shared" si="10"/>
        <v>66.180000000000007</v>
      </c>
      <c r="O24" s="44">
        <f t="shared" si="10"/>
        <v>66.180000000000007</v>
      </c>
      <c r="P24" s="44">
        <f t="shared" si="10"/>
        <v>66.180000000000007</v>
      </c>
      <c r="Q24" s="44">
        <f t="shared" si="10"/>
        <v>66.180000000000007</v>
      </c>
      <c r="R24" s="44">
        <f t="shared" si="10"/>
        <v>66.180000000000007</v>
      </c>
      <c r="S24" s="44">
        <f t="shared" si="10"/>
        <v>66.180000000000007</v>
      </c>
      <c r="T24" s="44">
        <f t="shared" si="10"/>
        <v>66.180000000000007</v>
      </c>
      <c r="U24" s="44">
        <f t="shared" si="10"/>
        <v>66.180000000000007</v>
      </c>
      <c r="V24" s="44">
        <f t="shared" si="10"/>
        <v>66.180000000000007</v>
      </c>
      <c r="W24" s="44">
        <f t="shared" si="10"/>
        <v>66.180000000000007</v>
      </c>
      <c r="X24" s="44">
        <f t="shared" si="10"/>
        <v>66.180000000000007</v>
      </c>
      <c r="Y24" s="44">
        <f t="shared" si="10"/>
        <v>66.180000000000007</v>
      </c>
      <c r="Z24" s="44">
        <f t="shared" si="10"/>
        <v>66.180000000000007</v>
      </c>
      <c r="AA24" s="44">
        <f t="shared" si="10"/>
        <v>66.180000000000007</v>
      </c>
    </row>
    <row r="25" spans="1:27" ht="12.75" hidden="1" customHeight="1" outlineLevel="1" x14ac:dyDescent="0.2">
      <c r="A25" s="99" t="s">
        <v>1051</v>
      </c>
      <c r="B25" s="63" t="s">
        <v>83</v>
      </c>
      <c r="C25" s="43" t="s">
        <v>79</v>
      </c>
      <c r="D25" s="44">
        <v>3.92</v>
      </c>
      <c r="E25" s="44">
        <v>3.92</v>
      </c>
      <c r="F25" s="44">
        <v>3.92</v>
      </c>
      <c r="G25" s="44">
        <v>3.92</v>
      </c>
      <c r="H25" s="44">
        <v>3.92</v>
      </c>
      <c r="I25" s="44">
        <v>3.92</v>
      </c>
      <c r="J25" s="44">
        <v>3.92</v>
      </c>
      <c r="K25" s="44">
        <v>3.92</v>
      </c>
      <c r="L25" s="44">
        <v>3.92</v>
      </c>
      <c r="M25" s="44">
        <v>3.92</v>
      </c>
      <c r="N25" s="44">
        <v>3.92</v>
      </c>
      <c r="O25" s="44">
        <v>3.92</v>
      </c>
      <c r="P25" s="44">
        <v>3.92</v>
      </c>
      <c r="Q25" s="44">
        <v>3.92</v>
      </c>
      <c r="R25" s="44">
        <v>3.92</v>
      </c>
      <c r="S25" s="44">
        <v>3.92</v>
      </c>
      <c r="T25" s="44">
        <v>3.92</v>
      </c>
      <c r="U25" s="44">
        <v>3.92</v>
      </c>
      <c r="V25" s="44">
        <v>3.92</v>
      </c>
      <c r="W25" s="44">
        <v>3.92</v>
      </c>
      <c r="X25" s="44">
        <v>3.92</v>
      </c>
      <c r="Y25" s="44">
        <v>3.92</v>
      </c>
      <c r="Z25" s="44">
        <v>3.92</v>
      </c>
      <c r="AA25" s="44">
        <v>3.92</v>
      </c>
    </row>
    <row r="26" spans="1:27" ht="12.75" hidden="1" customHeight="1" outlineLevel="1" x14ac:dyDescent="0.2">
      <c r="A26" s="99" t="s">
        <v>1052</v>
      </c>
      <c r="B26" s="63" t="s">
        <v>81</v>
      </c>
      <c r="C26" s="43" t="s">
        <v>79</v>
      </c>
      <c r="D26" s="44">
        <f>$D$11</f>
        <v>110.23</v>
      </c>
      <c r="E26" s="44">
        <f t="shared" ref="E26:AA26" si="11">$D$11</f>
        <v>110.23</v>
      </c>
      <c r="F26" s="44">
        <f t="shared" si="11"/>
        <v>110.23</v>
      </c>
      <c r="G26" s="44">
        <f t="shared" si="11"/>
        <v>110.23</v>
      </c>
      <c r="H26" s="44">
        <f t="shared" si="11"/>
        <v>110.23</v>
      </c>
      <c r="I26" s="44">
        <f t="shared" si="11"/>
        <v>110.23</v>
      </c>
      <c r="J26" s="44">
        <f t="shared" si="11"/>
        <v>110.23</v>
      </c>
      <c r="K26" s="44">
        <f t="shared" si="11"/>
        <v>110.23</v>
      </c>
      <c r="L26" s="44">
        <f t="shared" si="11"/>
        <v>110.23</v>
      </c>
      <c r="M26" s="44">
        <f t="shared" si="11"/>
        <v>110.23</v>
      </c>
      <c r="N26" s="44">
        <f t="shared" si="11"/>
        <v>110.23</v>
      </c>
      <c r="O26" s="44">
        <f t="shared" si="11"/>
        <v>110.23</v>
      </c>
      <c r="P26" s="44">
        <f t="shared" si="11"/>
        <v>110.23</v>
      </c>
      <c r="Q26" s="44">
        <f t="shared" si="11"/>
        <v>110.23</v>
      </c>
      <c r="R26" s="44">
        <f t="shared" si="11"/>
        <v>110.23</v>
      </c>
      <c r="S26" s="44">
        <f t="shared" si="11"/>
        <v>110.23</v>
      </c>
      <c r="T26" s="44">
        <f t="shared" si="11"/>
        <v>110.23</v>
      </c>
      <c r="U26" s="44">
        <f t="shared" si="11"/>
        <v>110.23</v>
      </c>
      <c r="V26" s="44">
        <f t="shared" si="11"/>
        <v>110.23</v>
      </c>
      <c r="W26" s="44">
        <f t="shared" si="11"/>
        <v>110.23</v>
      </c>
      <c r="X26" s="44">
        <f t="shared" si="11"/>
        <v>110.23</v>
      </c>
      <c r="Y26" s="44">
        <f t="shared" si="11"/>
        <v>110.23</v>
      </c>
      <c r="Z26" s="44">
        <f t="shared" si="11"/>
        <v>110.23</v>
      </c>
      <c r="AA26" s="44">
        <f t="shared" si="11"/>
        <v>110.23</v>
      </c>
    </row>
    <row r="27" spans="1:27" ht="12.75" customHeight="1" collapsed="1" x14ac:dyDescent="0.2">
      <c r="A27" s="98" t="s">
        <v>1053</v>
      </c>
      <c r="B27" s="28" t="str">
        <f>"05"&amp;"."&amp;$B$663&amp;"."&amp;$B$664</f>
        <v>05.08.2023</v>
      </c>
      <c r="C27" s="90" t="s">
        <v>76</v>
      </c>
      <c r="D27" s="91">
        <f>ROUND(((D28+D29+D31+D30)/1000),5)</f>
        <v>1.5316000000000001</v>
      </c>
      <c r="E27" s="91">
        <f>ROUND(((E28+E29+E31+E30)/1000),5)</f>
        <v>1.3239399999999999</v>
      </c>
      <c r="F27" s="91">
        <f>ROUND(((F28+F29+F31+F30)/1000),5)</f>
        <v>1.1917899999999999</v>
      </c>
      <c r="G27" s="91">
        <f t="shared" ref="G27:AA27" si="12">ROUND(((G28+G29+G31+G30)/1000),5)</f>
        <v>1.11972</v>
      </c>
      <c r="H27" s="91">
        <f t="shared" si="12"/>
        <v>1.0712699999999999</v>
      </c>
      <c r="I27" s="91">
        <f t="shared" si="12"/>
        <v>1.0751500000000001</v>
      </c>
      <c r="J27" s="91">
        <f t="shared" si="12"/>
        <v>1.0719700000000001</v>
      </c>
      <c r="K27" s="91">
        <f t="shared" si="12"/>
        <v>1.4990699999999999</v>
      </c>
      <c r="L27" s="91">
        <f t="shared" si="12"/>
        <v>1.80254</v>
      </c>
      <c r="M27" s="91">
        <f t="shared" si="12"/>
        <v>2.0103599999999999</v>
      </c>
      <c r="N27" s="91">
        <f t="shared" si="12"/>
        <v>2.18926</v>
      </c>
      <c r="O27" s="91">
        <f t="shared" si="12"/>
        <v>2.2407400000000002</v>
      </c>
      <c r="P27" s="91">
        <f t="shared" si="12"/>
        <v>2.2171099999999999</v>
      </c>
      <c r="Q27" s="91">
        <f t="shared" si="12"/>
        <v>2.0947100000000001</v>
      </c>
      <c r="R27" s="91">
        <f t="shared" si="12"/>
        <v>1.9726399999999999</v>
      </c>
      <c r="S27" s="91">
        <f t="shared" si="12"/>
        <v>2.2494999999999998</v>
      </c>
      <c r="T27" s="91">
        <f t="shared" si="12"/>
        <v>2.22072</v>
      </c>
      <c r="U27" s="91">
        <f t="shared" si="12"/>
        <v>1.98224</v>
      </c>
      <c r="V27" s="91">
        <f t="shared" si="12"/>
        <v>2.1074899999999999</v>
      </c>
      <c r="W27" s="91">
        <f t="shared" si="12"/>
        <v>2.0891000000000002</v>
      </c>
      <c r="X27" s="91">
        <f t="shared" si="12"/>
        <v>2.0487199999999999</v>
      </c>
      <c r="Y27" s="91">
        <f t="shared" si="12"/>
        <v>2.0777600000000001</v>
      </c>
      <c r="Z27" s="91">
        <f t="shared" si="12"/>
        <v>1.9442900000000001</v>
      </c>
      <c r="AA27" s="91">
        <f t="shared" si="12"/>
        <v>1.7075100000000001</v>
      </c>
    </row>
    <row r="28" spans="1:27" ht="12.75" hidden="1" customHeight="1" outlineLevel="1" x14ac:dyDescent="0.2">
      <c r="A28" s="99" t="s">
        <v>1054</v>
      </c>
      <c r="B28" s="63" t="s">
        <v>238</v>
      </c>
      <c r="C28" s="43" t="s">
        <v>79</v>
      </c>
      <c r="D28" s="44">
        <v>1351.27</v>
      </c>
      <c r="E28" s="44">
        <v>1143.6099999999999</v>
      </c>
      <c r="F28" s="44">
        <v>1011.46</v>
      </c>
      <c r="G28" s="44">
        <v>939.39</v>
      </c>
      <c r="H28" s="44">
        <v>890.94</v>
      </c>
      <c r="I28" s="44">
        <v>894.82</v>
      </c>
      <c r="J28" s="44">
        <v>891.64</v>
      </c>
      <c r="K28" s="44">
        <v>1318.74</v>
      </c>
      <c r="L28" s="44">
        <v>1622.21</v>
      </c>
      <c r="M28" s="44">
        <v>1830.03</v>
      </c>
      <c r="N28" s="44">
        <v>2008.93</v>
      </c>
      <c r="O28" s="44">
        <v>2060.41</v>
      </c>
      <c r="P28" s="44">
        <v>2036.78</v>
      </c>
      <c r="Q28" s="44">
        <v>1914.38</v>
      </c>
      <c r="R28" s="44">
        <v>1792.31</v>
      </c>
      <c r="S28" s="44">
        <v>2069.17</v>
      </c>
      <c r="T28" s="44">
        <v>2040.39</v>
      </c>
      <c r="U28" s="44">
        <v>1801.91</v>
      </c>
      <c r="V28" s="44">
        <v>1927.16</v>
      </c>
      <c r="W28" s="44">
        <v>1908.77</v>
      </c>
      <c r="X28" s="44">
        <v>1868.39</v>
      </c>
      <c r="Y28" s="44">
        <v>1897.43</v>
      </c>
      <c r="Z28" s="44">
        <v>1763.96</v>
      </c>
      <c r="AA28" s="44">
        <v>1527.18</v>
      </c>
    </row>
    <row r="29" spans="1:27" ht="12.75" hidden="1" customHeight="1" outlineLevel="1" x14ac:dyDescent="0.2">
      <c r="A29" s="99" t="s">
        <v>1055</v>
      </c>
      <c r="B29" s="63" t="s">
        <v>90</v>
      </c>
      <c r="C29" s="43" t="s">
        <v>79</v>
      </c>
      <c r="D29" s="44">
        <f t="shared" ref="D29:AA29" si="13">$D$9</f>
        <v>66.180000000000007</v>
      </c>
      <c r="E29" s="44">
        <f t="shared" si="13"/>
        <v>66.180000000000007</v>
      </c>
      <c r="F29" s="44">
        <f t="shared" si="13"/>
        <v>66.180000000000007</v>
      </c>
      <c r="G29" s="44">
        <f t="shared" si="13"/>
        <v>66.180000000000007</v>
      </c>
      <c r="H29" s="44">
        <f t="shared" si="13"/>
        <v>66.180000000000007</v>
      </c>
      <c r="I29" s="44">
        <f t="shared" si="13"/>
        <v>66.180000000000007</v>
      </c>
      <c r="J29" s="44">
        <f t="shared" si="13"/>
        <v>66.180000000000007</v>
      </c>
      <c r="K29" s="44">
        <f t="shared" si="13"/>
        <v>66.180000000000007</v>
      </c>
      <c r="L29" s="44">
        <f t="shared" si="13"/>
        <v>66.180000000000007</v>
      </c>
      <c r="M29" s="44">
        <f t="shared" si="13"/>
        <v>66.180000000000007</v>
      </c>
      <c r="N29" s="44">
        <f t="shared" si="13"/>
        <v>66.180000000000007</v>
      </c>
      <c r="O29" s="44">
        <f t="shared" si="13"/>
        <v>66.180000000000007</v>
      </c>
      <c r="P29" s="44">
        <f t="shared" si="13"/>
        <v>66.180000000000007</v>
      </c>
      <c r="Q29" s="44">
        <f t="shared" si="13"/>
        <v>66.180000000000007</v>
      </c>
      <c r="R29" s="44">
        <f t="shared" si="13"/>
        <v>66.180000000000007</v>
      </c>
      <c r="S29" s="44">
        <f t="shared" si="13"/>
        <v>66.180000000000007</v>
      </c>
      <c r="T29" s="44">
        <f t="shared" si="13"/>
        <v>66.180000000000007</v>
      </c>
      <c r="U29" s="44">
        <f t="shared" si="13"/>
        <v>66.180000000000007</v>
      </c>
      <c r="V29" s="44">
        <f t="shared" si="13"/>
        <v>66.180000000000007</v>
      </c>
      <c r="W29" s="44">
        <f t="shared" si="13"/>
        <v>66.180000000000007</v>
      </c>
      <c r="X29" s="44">
        <f t="shared" si="13"/>
        <v>66.180000000000007</v>
      </c>
      <c r="Y29" s="44">
        <f t="shared" si="13"/>
        <v>66.180000000000007</v>
      </c>
      <c r="Z29" s="44">
        <f t="shared" si="13"/>
        <v>66.180000000000007</v>
      </c>
      <c r="AA29" s="44">
        <f t="shared" si="13"/>
        <v>66.180000000000007</v>
      </c>
    </row>
    <row r="30" spans="1:27" ht="12.75" hidden="1" customHeight="1" outlineLevel="1" x14ac:dyDescent="0.2">
      <c r="A30" s="99" t="s">
        <v>1056</v>
      </c>
      <c r="B30" s="63" t="s">
        <v>83</v>
      </c>
      <c r="C30" s="43" t="s">
        <v>79</v>
      </c>
      <c r="D30" s="44">
        <v>3.92</v>
      </c>
      <c r="E30" s="44">
        <v>3.92</v>
      </c>
      <c r="F30" s="44">
        <v>3.92</v>
      </c>
      <c r="G30" s="44">
        <v>3.92</v>
      </c>
      <c r="H30" s="44">
        <v>3.92</v>
      </c>
      <c r="I30" s="44">
        <v>3.92</v>
      </c>
      <c r="J30" s="44">
        <v>3.92</v>
      </c>
      <c r="K30" s="44">
        <v>3.92</v>
      </c>
      <c r="L30" s="44">
        <v>3.92</v>
      </c>
      <c r="M30" s="44">
        <v>3.92</v>
      </c>
      <c r="N30" s="44">
        <v>3.92</v>
      </c>
      <c r="O30" s="44">
        <v>3.92</v>
      </c>
      <c r="P30" s="44">
        <v>3.92</v>
      </c>
      <c r="Q30" s="44">
        <v>3.92</v>
      </c>
      <c r="R30" s="44">
        <v>3.92</v>
      </c>
      <c r="S30" s="44">
        <v>3.92</v>
      </c>
      <c r="T30" s="44">
        <v>3.92</v>
      </c>
      <c r="U30" s="44">
        <v>3.92</v>
      </c>
      <c r="V30" s="44">
        <v>3.92</v>
      </c>
      <c r="W30" s="44">
        <v>3.92</v>
      </c>
      <c r="X30" s="44">
        <v>3.92</v>
      </c>
      <c r="Y30" s="44">
        <v>3.92</v>
      </c>
      <c r="Z30" s="44">
        <v>3.92</v>
      </c>
      <c r="AA30" s="44">
        <v>3.92</v>
      </c>
    </row>
    <row r="31" spans="1:27" ht="12.75" hidden="1" customHeight="1" outlineLevel="1" x14ac:dyDescent="0.2">
      <c r="A31" s="99" t="s">
        <v>1057</v>
      </c>
      <c r="B31" s="63" t="s">
        <v>81</v>
      </c>
      <c r="C31" s="43" t="s">
        <v>79</v>
      </c>
      <c r="D31" s="44">
        <f>$D$11</f>
        <v>110.23</v>
      </c>
      <c r="E31" s="44">
        <f t="shared" ref="E31:AA31" si="14">$D$11</f>
        <v>110.23</v>
      </c>
      <c r="F31" s="44">
        <f t="shared" si="14"/>
        <v>110.23</v>
      </c>
      <c r="G31" s="44">
        <f t="shared" si="14"/>
        <v>110.23</v>
      </c>
      <c r="H31" s="44">
        <f t="shared" si="14"/>
        <v>110.23</v>
      </c>
      <c r="I31" s="44">
        <f t="shared" si="14"/>
        <v>110.23</v>
      </c>
      <c r="J31" s="44">
        <f t="shared" si="14"/>
        <v>110.23</v>
      </c>
      <c r="K31" s="44">
        <f t="shared" si="14"/>
        <v>110.23</v>
      </c>
      <c r="L31" s="44">
        <f t="shared" si="14"/>
        <v>110.23</v>
      </c>
      <c r="M31" s="44">
        <f t="shared" si="14"/>
        <v>110.23</v>
      </c>
      <c r="N31" s="44">
        <f t="shared" si="14"/>
        <v>110.23</v>
      </c>
      <c r="O31" s="44">
        <f t="shared" si="14"/>
        <v>110.23</v>
      </c>
      <c r="P31" s="44">
        <f t="shared" si="14"/>
        <v>110.23</v>
      </c>
      <c r="Q31" s="44">
        <f t="shared" si="14"/>
        <v>110.23</v>
      </c>
      <c r="R31" s="44">
        <f t="shared" si="14"/>
        <v>110.23</v>
      </c>
      <c r="S31" s="44">
        <f t="shared" si="14"/>
        <v>110.23</v>
      </c>
      <c r="T31" s="44">
        <f t="shared" si="14"/>
        <v>110.23</v>
      </c>
      <c r="U31" s="44">
        <f t="shared" si="14"/>
        <v>110.23</v>
      </c>
      <c r="V31" s="44">
        <f t="shared" si="14"/>
        <v>110.23</v>
      </c>
      <c r="W31" s="44">
        <f t="shared" si="14"/>
        <v>110.23</v>
      </c>
      <c r="X31" s="44">
        <f t="shared" si="14"/>
        <v>110.23</v>
      </c>
      <c r="Y31" s="44">
        <f t="shared" si="14"/>
        <v>110.23</v>
      </c>
      <c r="Z31" s="44">
        <f t="shared" si="14"/>
        <v>110.23</v>
      </c>
      <c r="AA31" s="44">
        <f t="shared" si="14"/>
        <v>110.23</v>
      </c>
    </row>
    <row r="32" spans="1:27" ht="12.75" customHeight="1" collapsed="1" x14ac:dyDescent="0.2">
      <c r="A32" s="98" t="s">
        <v>1058</v>
      </c>
      <c r="B32" s="28" t="str">
        <f>"06"&amp;"."&amp;$B$663&amp;"."&amp;$B$664</f>
        <v>06.08.2023</v>
      </c>
      <c r="C32" s="90" t="s">
        <v>76</v>
      </c>
      <c r="D32" s="91">
        <f>ROUND(((D33+D34+D36+D35)/1000),5)</f>
        <v>1.5807599999999999</v>
      </c>
      <c r="E32" s="91">
        <f>ROUND(((E33+E34+E36+E35)/1000),5)</f>
        <v>1.2824800000000001</v>
      </c>
      <c r="F32" s="91">
        <f>ROUND(((F33+F34+F36+F35)/1000),5)</f>
        <v>1.1590400000000001</v>
      </c>
      <c r="G32" s="91">
        <f t="shared" ref="G32:AA32" si="15">ROUND(((G33+G34+G36+G35)/1000),5)</f>
        <v>1.0921799999999999</v>
      </c>
      <c r="H32" s="91">
        <f t="shared" si="15"/>
        <v>1.0356799999999999</v>
      </c>
      <c r="I32" s="91">
        <f t="shared" si="15"/>
        <v>1.00709</v>
      </c>
      <c r="J32" s="91">
        <f t="shared" si="15"/>
        <v>1.0105599999999999</v>
      </c>
      <c r="K32" s="91">
        <f t="shared" si="15"/>
        <v>1.3124100000000001</v>
      </c>
      <c r="L32" s="91">
        <f t="shared" si="15"/>
        <v>1.76267</v>
      </c>
      <c r="M32" s="91">
        <f t="shared" si="15"/>
        <v>2.00997</v>
      </c>
      <c r="N32" s="91">
        <f t="shared" si="15"/>
        <v>2.1403699999999999</v>
      </c>
      <c r="O32" s="91">
        <f t="shared" si="15"/>
        <v>2.1770200000000002</v>
      </c>
      <c r="P32" s="91">
        <f t="shared" si="15"/>
        <v>2.2303099999999998</v>
      </c>
      <c r="Q32" s="91">
        <f t="shared" si="15"/>
        <v>2.2423700000000002</v>
      </c>
      <c r="R32" s="91">
        <f t="shared" si="15"/>
        <v>2.26939</v>
      </c>
      <c r="S32" s="91">
        <f t="shared" si="15"/>
        <v>2.2395</v>
      </c>
      <c r="T32" s="91">
        <f t="shared" si="15"/>
        <v>2.1969599999999998</v>
      </c>
      <c r="U32" s="91">
        <f t="shared" si="15"/>
        <v>2.5078499999999999</v>
      </c>
      <c r="V32" s="91">
        <f t="shared" si="15"/>
        <v>2.45607</v>
      </c>
      <c r="W32" s="91">
        <f t="shared" si="15"/>
        <v>2.4102700000000001</v>
      </c>
      <c r="X32" s="91">
        <f t="shared" si="15"/>
        <v>2.41283</v>
      </c>
      <c r="Y32" s="91">
        <f t="shared" si="15"/>
        <v>2.40625</v>
      </c>
      <c r="Z32" s="91">
        <f t="shared" si="15"/>
        <v>1.9883900000000001</v>
      </c>
      <c r="AA32" s="91">
        <f t="shared" si="15"/>
        <v>1.74051</v>
      </c>
    </row>
    <row r="33" spans="1:27" ht="12.75" hidden="1" customHeight="1" outlineLevel="1" x14ac:dyDescent="0.2">
      <c r="A33" s="99" t="s">
        <v>1059</v>
      </c>
      <c r="B33" s="63" t="s">
        <v>238</v>
      </c>
      <c r="C33" s="43" t="s">
        <v>79</v>
      </c>
      <c r="D33" s="44">
        <v>1400.43</v>
      </c>
      <c r="E33" s="44">
        <v>1102.1500000000001</v>
      </c>
      <c r="F33" s="44">
        <v>978.71</v>
      </c>
      <c r="G33" s="44">
        <v>911.85</v>
      </c>
      <c r="H33" s="44">
        <v>855.35</v>
      </c>
      <c r="I33" s="44">
        <v>826.76</v>
      </c>
      <c r="J33" s="44">
        <v>830.23</v>
      </c>
      <c r="K33" s="44">
        <v>1132.08</v>
      </c>
      <c r="L33" s="44">
        <v>1582.34</v>
      </c>
      <c r="M33" s="44">
        <v>1829.64</v>
      </c>
      <c r="N33" s="44">
        <v>1960.04</v>
      </c>
      <c r="O33" s="44">
        <v>1996.69</v>
      </c>
      <c r="P33" s="44">
        <v>2049.98</v>
      </c>
      <c r="Q33" s="44">
        <v>2062.04</v>
      </c>
      <c r="R33" s="44">
        <v>2089.06</v>
      </c>
      <c r="S33" s="44">
        <v>2059.17</v>
      </c>
      <c r="T33" s="44">
        <v>2016.63</v>
      </c>
      <c r="U33" s="44">
        <v>2327.52</v>
      </c>
      <c r="V33" s="44">
        <v>2275.7399999999998</v>
      </c>
      <c r="W33" s="44">
        <v>2229.94</v>
      </c>
      <c r="X33" s="44">
        <v>2232.5</v>
      </c>
      <c r="Y33" s="44">
        <v>2225.92</v>
      </c>
      <c r="Z33" s="44">
        <v>1808.06</v>
      </c>
      <c r="AA33" s="44">
        <v>1560.18</v>
      </c>
    </row>
    <row r="34" spans="1:27" ht="12.75" hidden="1" customHeight="1" outlineLevel="1" x14ac:dyDescent="0.2">
      <c r="A34" s="99" t="s">
        <v>1060</v>
      </c>
      <c r="B34" s="63" t="s">
        <v>90</v>
      </c>
      <c r="C34" s="43" t="s">
        <v>79</v>
      </c>
      <c r="D34" s="44">
        <f t="shared" ref="D34:AA34" si="16">$D$9</f>
        <v>66.180000000000007</v>
      </c>
      <c r="E34" s="44">
        <f t="shared" si="16"/>
        <v>66.180000000000007</v>
      </c>
      <c r="F34" s="44">
        <f t="shared" si="16"/>
        <v>66.180000000000007</v>
      </c>
      <c r="G34" s="44">
        <f t="shared" si="16"/>
        <v>66.180000000000007</v>
      </c>
      <c r="H34" s="44">
        <f t="shared" si="16"/>
        <v>66.180000000000007</v>
      </c>
      <c r="I34" s="44">
        <f t="shared" si="16"/>
        <v>66.180000000000007</v>
      </c>
      <c r="J34" s="44">
        <f t="shared" si="16"/>
        <v>66.180000000000007</v>
      </c>
      <c r="K34" s="44">
        <f t="shared" si="16"/>
        <v>66.180000000000007</v>
      </c>
      <c r="L34" s="44">
        <f t="shared" si="16"/>
        <v>66.180000000000007</v>
      </c>
      <c r="M34" s="44">
        <f t="shared" si="16"/>
        <v>66.180000000000007</v>
      </c>
      <c r="N34" s="44">
        <f t="shared" si="16"/>
        <v>66.180000000000007</v>
      </c>
      <c r="O34" s="44">
        <f t="shared" si="16"/>
        <v>66.180000000000007</v>
      </c>
      <c r="P34" s="44">
        <f t="shared" si="16"/>
        <v>66.180000000000007</v>
      </c>
      <c r="Q34" s="44">
        <f t="shared" si="16"/>
        <v>66.180000000000007</v>
      </c>
      <c r="R34" s="44">
        <f t="shared" si="16"/>
        <v>66.180000000000007</v>
      </c>
      <c r="S34" s="44">
        <f t="shared" si="16"/>
        <v>66.180000000000007</v>
      </c>
      <c r="T34" s="44">
        <f t="shared" si="16"/>
        <v>66.180000000000007</v>
      </c>
      <c r="U34" s="44">
        <f t="shared" si="16"/>
        <v>66.180000000000007</v>
      </c>
      <c r="V34" s="44">
        <f t="shared" si="16"/>
        <v>66.180000000000007</v>
      </c>
      <c r="W34" s="44">
        <f t="shared" si="16"/>
        <v>66.180000000000007</v>
      </c>
      <c r="X34" s="44">
        <f t="shared" si="16"/>
        <v>66.180000000000007</v>
      </c>
      <c r="Y34" s="44">
        <f t="shared" si="16"/>
        <v>66.180000000000007</v>
      </c>
      <c r="Z34" s="44">
        <f t="shared" si="16"/>
        <v>66.180000000000007</v>
      </c>
      <c r="AA34" s="44">
        <f t="shared" si="16"/>
        <v>66.180000000000007</v>
      </c>
    </row>
    <row r="35" spans="1:27" ht="12.75" hidden="1" customHeight="1" outlineLevel="1" x14ac:dyDescent="0.2">
      <c r="A35" s="99" t="s">
        <v>1061</v>
      </c>
      <c r="B35" s="63" t="s">
        <v>83</v>
      </c>
      <c r="C35" s="43" t="s">
        <v>79</v>
      </c>
      <c r="D35" s="44">
        <v>3.92</v>
      </c>
      <c r="E35" s="44">
        <v>3.92</v>
      </c>
      <c r="F35" s="44">
        <v>3.92</v>
      </c>
      <c r="G35" s="44">
        <v>3.92</v>
      </c>
      <c r="H35" s="44">
        <v>3.92</v>
      </c>
      <c r="I35" s="44">
        <v>3.92</v>
      </c>
      <c r="J35" s="44">
        <v>3.92</v>
      </c>
      <c r="K35" s="44">
        <v>3.92</v>
      </c>
      <c r="L35" s="44">
        <v>3.92</v>
      </c>
      <c r="M35" s="44">
        <v>3.92</v>
      </c>
      <c r="N35" s="44">
        <v>3.92</v>
      </c>
      <c r="O35" s="44">
        <v>3.92</v>
      </c>
      <c r="P35" s="44">
        <v>3.92</v>
      </c>
      <c r="Q35" s="44">
        <v>3.92</v>
      </c>
      <c r="R35" s="44">
        <v>3.92</v>
      </c>
      <c r="S35" s="44">
        <v>3.92</v>
      </c>
      <c r="T35" s="44">
        <v>3.92</v>
      </c>
      <c r="U35" s="44">
        <v>3.92</v>
      </c>
      <c r="V35" s="44">
        <v>3.92</v>
      </c>
      <c r="W35" s="44">
        <v>3.92</v>
      </c>
      <c r="X35" s="44">
        <v>3.92</v>
      </c>
      <c r="Y35" s="44">
        <v>3.92</v>
      </c>
      <c r="Z35" s="44">
        <v>3.92</v>
      </c>
      <c r="AA35" s="44">
        <v>3.92</v>
      </c>
    </row>
    <row r="36" spans="1:27" ht="12.75" hidden="1" customHeight="1" outlineLevel="1" x14ac:dyDescent="0.2">
      <c r="A36" s="99" t="s">
        <v>1062</v>
      </c>
      <c r="B36" s="63" t="s">
        <v>81</v>
      </c>
      <c r="C36" s="43" t="s">
        <v>79</v>
      </c>
      <c r="D36" s="44">
        <f>$D$11</f>
        <v>110.23</v>
      </c>
      <c r="E36" s="44">
        <f t="shared" ref="E36:AA36" si="17">$D$11</f>
        <v>110.23</v>
      </c>
      <c r="F36" s="44">
        <f t="shared" si="17"/>
        <v>110.23</v>
      </c>
      <c r="G36" s="44">
        <f t="shared" si="17"/>
        <v>110.23</v>
      </c>
      <c r="H36" s="44">
        <f t="shared" si="17"/>
        <v>110.23</v>
      </c>
      <c r="I36" s="44">
        <f t="shared" si="17"/>
        <v>110.23</v>
      </c>
      <c r="J36" s="44">
        <f t="shared" si="17"/>
        <v>110.23</v>
      </c>
      <c r="K36" s="44">
        <f t="shared" si="17"/>
        <v>110.23</v>
      </c>
      <c r="L36" s="44">
        <f t="shared" si="17"/>
        <v>110.23</v>
      </c>
      <c r="M36" s="44">
        <f t="shared" si="17"/>
        <v>110.23</v>
      </c>
      <c r="N36" s="44">
        <f t="shared" si="17"/>
        <v>110.23</v>
      </c>
      <c r="O36" s="44">
        <f t="shared" si="17"/>
        <v>110.23</v>
      </c>
      <c r="P36" s="44">
        <f t="shared" si="17"/>
        <v>110.23</v>
      </c>
      <c r="Q36" s="44">
        <f t="shared" si="17"/>
        <v>110.23</v>
      </c>
      <c r="R36" s="44">
        <f t="shared" si="17"/>
        <v>110.23</v>
      </c>
      <c r="S36" s="44">
        <f t="shared" si="17"/>
        <v>110.23</v>
      </c>
      <c r="T36" s="44">
        <f t="shared" si="17"/>
        <v>110.23</v>
      </c>
      <c r="U36" s="44">
        <f t="shared" si="17"/>
        <v>110.23</v>
      </c>
      <c r="V36" s="44">
        <f t="shared" si="17"/>
        <v>110.23</v>
      </c>
      <c r="W36" s="44">
        <f t="shared" si="17"/>
        <v>110.23</v>
      </c>
      <c r="X36" s="44">
        <f t="shared" si="17"/>
        <v>110.23</v>
      </c>
      <c r="Y36" s="44">
        <f t="shared" si="17"/>
        <v>110.23</v>
      </c>
      <c r="Z36" s="44">
        <f t="shared" si="17"/>
        <v>110.23</v>
      </c>
      <c r="AA36" s="44">
        <f t="shared" si="17"/>
        <v>110.23</v>
      </c>
    </row>
    <row r="37" spans="1:27" ht="12.75" customHeight="1" collapsed="1" x14ac:dyDescent="0.2">
      <c r="A37" s="98" t="s">
        <v>1063</v>
      </c>
      <c r="B37" s="28" t="str">
        <f>"07"&amp;"."&amp;$B$663&amp;"."&amp;$B$664</f>
        <v>07.08.2023</v>
      </c>
      <c r="C37" s="90" t="s">
        <v>76</v>
      </c>
      <c r="D37" s="91">
        <f>ROUND(((D38+D39+D41+D40)/1000),5)</f>
        <v>1.5032300000000001</v>
      </c>
      <c r="E37" s="91">
        <f>ROUND(((E38+E39+E41+E40)/1000),5)</f>
        <v>1.2339100000000001</v>
      </c>
      <c r="F37" s="91">
        <f>ROUND(((F38+F39+F41+F40)/1000),5)</f>
        <v>1.12398</v>
      </c>
      <c r="G37" s="91">
        <f t="shared" ref="G37:AA37" si="18">ROUND(((G38+G39+G41+G40)/1000),5)</f>
        <v>1.07639</v>
      </c>
      <c r="H37" s="91">
        <f t="shared" si="18"/>
        <v>1.0404800000000001</v>
      </c>
      <c r="I37" s="91">
        <f t="shared" si="18"/>
        <v>1.10381</v>
      </c>
      <c r="J37" s="91">
        <f t="shared" si="18"/>
        <v>1.3672299999999999</v>
      </c>
      <c r="K37" s="91">
        <f t="shared" si="18"/>
        <v>1.7270799999999999</v>
      </c>
      <c r="L37" s="91">
        <f t="shared" si="18"/>
        <v>2.0876299999999999</v>
      </c>
      <c r="M37" s="91">
        <f t="shared" si="18"/>
        <v>2.1543100000000002</v>
      </c>
      <c r="N37" s="91">
        <f t="shared" si="18"/>
        <v>2.37059</v>
      </c>
      <c r="O37" s="91">
        <f t="shared" si="18"/>
        <v>2.36497</v>
      </c>
      <c r="P37" s="91">
        <f t="shared" si="18"/>
        <v>2.3574000000000002</v>
      </c>
      <c r="Q37" s="91">
        <f t="shared" si="18"/>
        <v>2.2275800000000001</v>
      </c>
      <c r="R37" s="91">
        <f t="shared" si="18"/>
        <v>2.28139</v>
      </c>
      <c r="S37" s="91">
        <f t="shared" si="18"/>
        <v>2.2074400000000001</v>
      </c>
      <c r="T37" s="91">
        <f t="shared" si="18"/>
        <v>2.42815</v>
      </c>
      <c r="U37" s="91">
        <f t="shared" si="18"/>
        <v>2.1670600000000002</v>
      </c>
      <c r="V37" s="91">
        <f t="shared" si="18"/>
        <v>2.1301800000000002</v>
      </c>
      <c r="W37" s="91">
        <f t="shared" si="18"/>
        <v>2.1083099999999999</v>
      </c>
      <c r="X37" s="91">
        <f t="shared" si="18"/>
        <v>2.11137</v>
      </c>
      <c r="Y37" s="91">
        <f t="shared" si="18"/>
        <v>2.0983200000000002</v>
      </c>
      <c r="Z37" s="91">
        <f t="shared" si="18"/>
        <v>2.1389300000000002</v>
      </c>
      <c r="AA37" s="91">
        <f t="shared" si="18"/>
        <v>1.73844</v>
      </c>
    </row>
    <row r="38" spans="1:27" ht="12.75" hidden="1" customHeight="1" outlineLevel="1" x14ac:dyDescent="0.2">
      <c r="A38" s="99" t="s">
        <v>1064</v>
      </c>
      <c r="B38" s="63" t="s">
        <v>238</v>
      </c>
      <c r="C38" s="43" t="s">
        <v>79</v>
      </c>
      <c r="D38" s="44">
        <v>1322.9</v>
      </c>
      <c r="E38" s="44">
        <v>1053.58</v>
      </c>
      <c r="F38" s="44">
        <v>943.65</v>
      </c>
      <c r="G38" s="44">
        <v>896.06</v>
      </c>
      <c r="H38" s="44">
        <v>860.15</v>
      </c>
      <c r="I38" s="44">
        <v>923.48</v>
      </c>
      <c r="J38" s="44">
        <v>1186.9000000000001</v>
      </c>
      <c r="K38" s="44">
        <v>1546.75</v>
      </c>
      <c r="L38" s="44">
        <v>1907.3</v>
      </c>
      <c r="M38" s="44">
        <v>1973.98</v>
      </c>
      <c r="N38" s="44">
        <v>2190.2600000000002</v>
      </c>
      <c r="O38" s="44">
        <v>2184.64</v>
      </c>
      <c r="P38" s="44">
        <v>2177.0700000000002</v>
      </c>
      <c r="Q38" s="44">
        <v>2047.25</v>
      </c>
      <c r="R38" s="44">
        <v>2101.06</v>
      </c>
      <c r="S38" s="44">
        <v>2027.11</v>
      </c>
      <c r="T38" s="44">
        <v>2247.8200000000002</v>
      </c>
      <c r="U38" s="44">
        <v>1986.73</v>
      </c>
      <c r="V38" s="44">
        <v>1949.85</v>
      </c>
      <c r="W38" s="44">
        <v>1927.98</v>
      </c>
      <c r="X38" s="44">
        <v>1931.04</v>
      </c>
      <c r="Y38" s="44">
        <v>1917.99</v>
      </c>
      <c r="Z38" s="44">
        <v>1958.6</v>
      </c>
      <c r="AA38" s="44">
        <v>1558.11</v>
      </c>
    </row>
    <row r="39" spans="1:27" ht="12.75" hidden="1" customHeight="1" outlineLevel="1" x14ac:dyDescent="0.2">
      <c r="A39" s="99" t="s">
        <v>1065</v>
      </c>
      <c r="B39" s="63" t="s">
        <v>90</v>
      </c>
      <c r="C39" s="43" t="s">
        <v>79</v>
      </c>
      <c r="D39" s="44">
        <f t="shared" ref="D39:AA39" si="19">$D$9</f>
        <v>66.180000000000007</v>
      </c>
      <c r="E39" s="44">
        <f t="shared" si="19"/>
        <v>66.180000000000007</v>
      </c>
      <c r="F39" s="44">
        <f t="shared" si="19"/>
        <v>66.180000000000007</v>
      </c>
      <c r="G39" s="44">
        <f t="shared" si="19"/>
        <v>66.180000000000007</v>
      </c>
      <c r="H39" s="44">
        <f t="shared" si="19"/>
        <v>66.180000000000007</v>
      </c>
      <c r="I39" s="44">
        <f t="shared" si="19"/>
        <v>66.180000000000007</v>
      </c>
      <c r="J39" s="44">
        <f t="shared" si="19"/>
        <v>66.180000000000007</v>
      </c>
      <c r="K39" s="44">
        <f t="shared" si="19"/>
        <v>66.180000000000007</v>
      </c>
      <c r="L39" s="44">
        <f t="shared" si="19"/>
        <v>66.180000000000007</v>
      </c>
      <c r="M39" s="44">
        <f t="shared" si="19"/>
        <v>66.180000000000007</v>
      </c>
      <c r="N39" s="44">
        <f t="shared" si="19"/>
        <v>66.180000000000007</v>
      </c>
      <c r="O39" s="44">
        <f t="shared" si="19"/>
        <v>66.180000000000007</v>
      </c>
      <c r="P39" s="44">
        <f t="shared" si="19"/>
        <v>66.180000000000007</v>
      </c>
      <c r="Q39" s="44">
        <f t="shared" si="19"/>
        <v>66.180000000000007</v>
      </c>
      <c r="R39" s="44">
        <f t="shared" si="19"/>
        <v>66.180000000000007</v>
      </c>
      <c r="S39" s="44">
        <f t="shared" si="19"/>
        <v>66.180000000000007</v>
      </c>
      <c r="T39" s="44">
        <f t="shared" si="19"/>
        <v>66.180000000000007</v>
      </c>
      <c r="U39" s="44">
        <f t="shared" si="19"/>
        <v>66.180000000000007</v>
      </c>
      <c r="V39" s="44">
        <f t="shared" si="19"/>
        <v>66.180000000000007</v>
      </c>
      <c r="W39" s="44">
        <f t="shared" si="19"/>
        <v>66.180000000000007</v>
      </c>
      <c r="X39" s="44">
        <f t="shared" si="19"/>
        <v>66.180000000000007</v>
      </c>
      <c r="Y39" s="44">
        <f t="shared" si="19"/>
        <v>66.180000000000007</v>
      </c>
      <c r="Z39" s="44">
        <f t="shared" si="19"/>
        <v>66.180000000000007</v>
      </c>
      <c r="AA39" s="44">
        <f t="shared" si="19"/>
        <v>66.180000000000007</v>
      </c>
    </row>
    <row r="40" spans="1:27" ht="12.75" hidden="1" customHeight="1" outlineLevel="1" x14ac:dyDescent="0.2">
      <c r="A40" s="99" t="s">
        <v>1066</v>
      </c>
      <c r="B40" s="63" t="s">
        <v>83</v>
      </c>
      <c r="C40" s="43" t="s">
        <v>79</v>
      </c>
      <c r="D40" s="44">
        <v>3.92</v>
      </c>
      <c r="E40" s="44">
        <v>3.92</v>
      </c>
      <c r="F40" s="44">
        <v>3.92</v>
      </c>
      <c r="G40" s="44">
        <v>3.92</v>
      </c>
      <c r="H40" s="44">
        <v>3.92</v>
      </c>
      <c r="I40" s="44">
        <v>3.92</v>
      </c>
      <c r="J40" s="44">
        <v>3.92</v>
      </c>
      <c r="K40" s="44">
        <v>3.92</v>
      </c>
      <c r="L40" s="44">
        <v>3.92</v>
      </c>
      <c r="M40" s="44">
        <v>3.92</v>
      </c>
      <c r="N40" s="44">
        <v>3.92</v>
      </c>
      <c r="O40" s="44">
        <v>3.92</v>
      </c>
      <c r="P40" s="44">
        <v>3.92</v>
      </c>
      <c r="Q40" s="44">
        <v>3.92</v>
      </c>
      <c r="R40" s="44">
        <v>3.92</v>
      </c>
      <c r="S40" s="44">
        <v>3.92</v>
      </c>
      <c r="T40" s="44">
        <v>3.92</v>
      </c>
      <c r="U40" s="44">
        <v>3.92</v>
      </c>
      <c r="V40" s="44">
        <v>3.92</v>
      </c>
      <c r="W40" s="44">
        <v>3.92</v>
      </c>
      <c r="X40" s="44">
        <v>3.92</v>
      </c>
      <c r="Y40" s="44">
        <v>3.92</v>
      </c>
      <c r="Z40" s="44">
        <v>3.92</v>
      </c>
      <c r="AA40" s="44">
        <v>3.92</v>
      </c>
    </row>
    <row r="41" spans="1:27" ht="12.75" hidden="1" customHeight="1" outlineLevel="1" x14ac:dyDescent="0.2">
      <c r="A41" s="99" t="s">
        <v>1067</v>
      </c>
      <c r="B41" s="63" t="s">
        <v>81</v>
      </c>
      <c r="C41" s="43" t="s">
        <v>79</v>
      </c>
      <c r="D41" s="44">
        <f>$D$11</f>
        <v>110.23</v>
      </c>
      <c r="E41" s="44">
        <f t="shared" ref="E41:AA41" si="20">$D$11</f>
        <v>110.23</v>
      </c>
      <c r="F41" s="44">
        <f t="shared" si="20"/>
        <v>110.23</v>
      </c>
      <c r="G41" s="44">
        <f t="shared" si="20"/>
        <v>110.23</v>
      </c>
      <c r="H41" s="44">
        <f t="shared" si="20"/>
        <v>110.23</v>
      </c>
      <c r="I41" s="44">
        <f t="shared" si="20"/>
        <v>110.23</v>
      </c>
      <c r="J41" s="44">
        <f t="shared" si="20"/>
        <v>110.23</v>
      </c>
      <c r="K41" s="44">
        <f t="shared" si="20"/>
        <v>110.23</v>
      </c>
      <c r="L41" s="44">
        <f t="shared" si="20"/>
        <v>110.23</v>
      </c>
      <c r="M41" s="44">
        <f t="shared" si="20"/>
        <v>110.23</v>
      </c>
      <c r="N41" s="44">
        <f t="shared" si="20"/>
        <v>110.23</v>
      </c>
      <c r="O41" s="44">
        <f t="shared" si="20"/>
        <v>110.23</v>
      </c>
      <c r="P41" s="44">
        <f t="shared" si="20"/>
        <v>110.23</v>
      </c>
      <c r="Q41" s="44">
        <f t="shared" si="20"/>
        <v>110.23</v>
      </c>
      <c r="R41" s="44">
        <f t="shared" si="20"/>
        <v>110.23</v>
      </c>
      <c r="S41" s="44">
        <f t="shared" si="20"/>
        <v>110.23</v>
      </c>
      <c r="T41" s="44">
        <f t="shared" si="20"/>
        <v>110.23</v>
      </c>
      <c r="U41" s="44">
        <f t="shared" si="20"/>
        <v>110.23</v>
      </c>
      <c r="V41" s="44">
        <f t="shared" si="20"/>
        <v>110.23</v>
      </c>
      <c r="W41" s="44">
        <f t="shared" si="20"/>
        <v>110.23</v>
      </c>
      <c r="X41" s="44">
        <f t="shared" si="20"/>
        <v>110.23</v>
      </c>
      <c r="Y41" s="44">
        <f t="shared" si="20"/>
        <v>110.23</v>
      </c>
      <c r="Z41" s="44">
        <f t="shared" si="20"/>
        <v>110.23</v>
      </c>
      <c r="AA41" s="44">
        <f t="shared" si="20"/>
        <v>110.23</v>
      </c>
    </row>
    <row r="42" spans="1:27" ht="12.75" customHeight="1" collapsed="1" x14ac:dyDescent="0.2">
      <c r="A42" s="98" t="s">
        <v>1068</v>
      </c>
      <c r="B42" s="28" t="str">
        <f>"08"&amp;"."&amp;$B$663&amp;"."&amp;$B$664</f>
        <v>08.08.2023</v>
      </c>
      <c r="C42" s="90" t="s">
        <v>76</v>
      </c>
      <c r="D42" s="91">
        <f>ROUND(((D43+D44+D46+D45)/1000),5)</f>
        <v>1.4198200000000001</v>
      </c>
      <c r="E42" s="91">
        <f>ROUND(((E43+E44+E46+E45)/1000),5)</f>
        <v>1.2289300000000001</v>
      </c>
      <c r="F42" s="91">
        <f>ROUND(((F43+F44+F46+F45)/1000),5)</f>
        <v>1.1051800000000001</v>
      </c>
      <c r="G42" s="91">
        <f t="shared" ref="G42:AA42" si="21">ROUND(((G43+G44+G46+G45)/1000),5)</f>
        <v>1.0601400000000001</v>
      </c>
      <c r="H42" s="91">
        <f t="shared" si="21"/>
        <v>1.02586</v>
      </c>
      <c r="I42" s="91">
        <f t="shared" si="21"/>
        <v>1.0924700000000001</v>
      </c>
      <c r="J42" s="91">
        <f t="shared" si="21"/>
        <v>1.3333900000000001</v>
      </c>
      <c r="K42" s="91">
        <f t="shared" si="21"/>
        <v>1.71408</v>
      </c>
      <c r="L42" s="91">
        <f t="shared" si="21"/>
        <v>1.9880199999999999</v>
      </c>
      <c r="M42" s="91">
        <f t="shared" si="21"/>
        <v>2.1484299999999998</v>
      </c>
      <c r="N42" s="91">
        <f t="shared" si="21"/>
        <v>2.2809300000000001</v>
      </c>
      <c r="O42" s="91">
        <f t="shared" si="21"/>
        <v>2.33629</v>
      </c>
      <c r="P42" s="91">
        <f t="shared" si="21"/>
        <v>2.3376600000000001</v>
      </c>
      <c r="Q42" s="91">
        <f t="shared" si="21"/>
        <v>2.3674400000000002</v>
      </c>
      <c r="R42" s="91">
        <f t="shared" si="21"/>
        <v>2.4029500000000001</v>
      </c>
      <c r="S42" s="91">
        <f t="shared" si="21"/>
        <v>2.2103199999999998</v>
      </c>
      <c r="T42" s="91">
        <f t="shared" si="21"/>
        <v>2.28165</v>
      </c>
      <c r="U42" s="91">
        <f t="shared" si="21"/>
        <v>2.23475</v>
      </c>
      <c r="V42" s="91">
        <f t="shared" si="21"/>
        <v>2.1960899999999999</v>
      </c>
      <c r="W42" s="91">
        <f t="shared" si="21"/>
        <v>2.12879</v>
      </c>
      <c r="X42" s="91">
        <f t="shared" si="21"/>
        <v>2.1054200000000001</v>
      </c>
      <c r="Y42" s="91">
        <f t="shared" si="21"/>
        <v>2.06351</v>
      </c>
      <c r="Z42" s="91">
        <f t="shared" si="21"/>
        <v>1.96506</v>
      </c>
      <c r="AA42" s="91">
        <f t="shared" si="21"/>
        <v>1.7164200000000001</v>
      </c>
    </row>
    <row r="43" spans="1:27" ht="12.75" hidden="1" customHeight="1" outlineLevel="1" x14ac:dyDescent="0.2">
      <c r="A43" s="99" t="s">
        <v>1069</v>
      </c>
      <c r="B43" s="63" t="s">
        <v>238</v>
      </c>
      <c r="C43" s="43" t="s">
        <v>79</v>
      </c>
      <c r="D43" s="44">
        <v>1239.49</v>
      </c>
      <c r="E43" s="44">
        <v>1048.5999999999999</v>
      </c>
      <c r="F43" s="44">
        <v>924.85</v>
      </c>
      <c r="G43" s="44">
        <v>879.81</v>
      </c>
      <c r="H43" s="44">
        <v>845.53</v>
      </c>
      <c r="I43" s="44">
        <v>912.14</v>
      </c>
      <c r="J43" s="44">
        <v>1153.06</v>
      </c>
      <c r="K43" s="44">
        <v>1533.75</v>
      </c>
      <c r="L43" s="44">
        <v>1807.69</v>
      </c>
      <c r="M43" s="44">
        <v>1968.1</v>
      </c>
      <c r="N43" s="44">
        <v>2100.6</v>
      </c>
      <c r="O43" s="44">
        <v>2155.96</v>
      </c>
      <c r="P43" s="44">
        <v>2157.33</v>
      </c>
      <c r="Q43" s="44">
        <v>2187.11</v>
      </c>
      <c r="R43" s="44">
        <v>2222.62</v>
      </c>
      <c r="S43" s="44">
        <v>2029.99</v>
      </c>
      <c r="T43" s="44">
        <v>2101.3200000000002</v>
      </c>
      <c r="U43" s="44">
        <v>2054.42</v>
      </c>
      <c r="V43" s="44">
        <v>2015.76</v>
      </c>
      <c r="W43" s="44">
        <v>1948.46</v>
      </c>
      <c r="X43" s="44">
        <v>1925.09</v>
      </c>
      <c r="Y43" s="44">
        <v>1883.18</v>
      </c>
      <c r="Z43" s="44">
        <v>1784.73</v>
      </c>
      <c r="AA43" s="44">
        <v>1536.09</v>
      </c>
    </row>
    <row r="44" spans="1:27" ht="12.75" hidden="1" customHeight="1" outlineLevel="1" x14ac:dyDescent="0.2">
      <c r="A44" s="99" t="s">
        <v>1070</v>
      </c>
      <c r="B44" s="63" t="s">
        <v>90</v>
      </c>
      <c r="C44" s="43" t="s">
        <v>79</v>
      </c>
      <c r="D44" s="44">
        <f t="shared" ref="D44:AA44" si="22">$D$9</f>
        <v>66.180000000000007</v>
      </c>
      <c r="E44" s="44">
        <f t="shared" si="22"/>
        <v>66.180000000000007</v>
      </c>
      <c r="F44" s="44">
        <f t="shared" si="22"/>
        <v>66.180000000000007</v>
      </c>
      <c r="G44" s="44">
        <f t="shared" si="22"/>
        <v>66.180000000000007</v>
      </c>
      <c r="H44" s="44">
        <f t="shared" si="22"/>
        <v>66.180000000000007</v>
      </c>
      <c r="I44" s="44">
        <f t="shared" si="22"/>
        <v>66.180000000000007</v>
      </c>
      <c r="J44" s="44">
        <f t="shared" si="22"/>
        <v>66.180000000000007</v>
      </c>
      <c r="K44" s="44">
        <f t="shared" si="22"/>
        <v>66.180000000000007</v>
      </c>
      <c r="L44" s="44">
        <f t="shared" si="22"/>
        <v>66.180000000000007</v>
      </c>
      <c r="M44" s="44">
        <f t="shared" si="22"/>
        <v>66.180000000000007</v>
      </c>
      <c r="N44" s="44">
        <f t="shared" si="22"/>
        <v>66.180000000000007</v>
      </c>
      <c r="O44" s="44">
        <f t="shared" si="22"/>
        <v>66.180000000000007</v>
      </c>
      <c r="P44" s="44">
        <f t="shared" si="22"/>
        <v>66.180000000000007</v>
      </c>
      <c r="Q44" s="44">
        <f t="shared" si="22"/>
        <v>66.180000000000007</v>
      </c>
      <c r="R44" s="44">
        <f t="shared" si="22"/>
        <v>66.180000000000007</v>
      </c>
      <c r="S44" s="44">
        <f t="shared" si="22"/>
        <v>66.180000000000007</v>
      </c>
      <c r="T44" s="44">
        <f t="shared" si="22"/>
        <v>66.180000000000007</v>
      </c>
      <c r="U44" s="44">
        <f t="shared" si="22"/>
        <v>66.180000000000007</v>
      </c>
      <c r="V44" s="44">
        <f t="shared" si="22"/>
        <v>66.180000000000007</v>
      </c>
      <c r="W44" s="44">
        <f t="shared" si="22"/>
        <v>66.180000000000007</v>
      </c>
      <c r="X44" s="44">
        <f t="shared" si="22"/>
        <v>66.180000000000007</v>
      </c>
      <c r="Y44" s="44">
        <f t="shared" si="22"/>
        <v>66.180000000000007</v>
      </c>
      <c r="Z44" s="44">
        <f t="shared" si="22"/>
        <v>66.180000000000007</v>
      </c>
      <c r="AA44" s="44">
        <f t="shared" si="22"/>
        <v>66.180000000000007</v>
      </c>
    </row>
    <row r="45" spans="1:27" ht="12.75" hidden="1" customHeight="1" outlineLevel="1" x14ac:dyDescent="0.2">
      <c r="A45" s="99" t="s">
        <v>1071</v>
      </c>
      <c r="B45" s="63" t="s">
        <v>83</v>
      </c>
      <c r="C45" s="43" t="s">
        <v>79</v>
      </c>
      <c r="D45" s="44">
        <v>3.92</v>
      </c>
      <c r="E45" s="44">
        <v>3.92</v>
      </c>
      <c r="F45" s="44">
        <v>3.92</v>
      </c>
      <c r="G45" s="44">
        <v>3.92</v>
      </c>
      <c r="H45" s="44">
        <v>3.92</v>
      </c>
      <c r="I45" s="44">
        <v>3.92</v>
      </c>
      <c r="J45" s="44">
        <v>3.92</v>
      </c>
      <c r="K45" s="44">
        <v>3.92</v>
      </c>
      <c r="L45" s="44">
        <v>3.92</v>
      </c>
      <c r="M45" s="44">
        <v>3.92</v>
      </c>
      <c r="N45" s="44">
        <v>3.92</v>
      </c>
      <c r="O45" s="44">
        <v>3.92</v>
      </c>
      <c r="P45" s="44">
        <v>3.92</v>
      </c>
      <c r="Q45" s="44">
        <v>3.92</v>
      </c>
      <c r="R45" s="44">
        <v>3.92</v>
      </c>
      <c r="S45" s="44">
        <v>3.92</v>
      </c>
      <c r="T45" s="44">
        <v>3.92</v>
      </c>
      <c r="U45" s="44">
        <v>3.92</v>
      </c>
      <c r="V45" s="44">
        <v>3.92</v>
      </c>
      <c r="W45" s="44">
        <v>3.92</v>
      </c>
      <c r="X45" s="44">
        <v>3.92</v>
      </c>
      <c r="Y45" s="44">
        <v>3.92</v>
      </c>
      <c r="Z45" s="44">
        <v>3.92</v>
      </c>
      <c r="AA45" s="44">
        <v>3.92</v>
      </c>
    </row>
    <row r="46" spans="1:27" ht="12.75" hidden="1" customHeight="1" outlineLevel="1" x14ac:dyDescent="0.2">
      <c r="A46" s="99" t="s">
        <v>1072</v>
      </c>
      <c r="B46" s="63" t="s">
        <v>81</v>
      </c>
      <c r="C46" s="43" t="s">
        <v>79</v>
      </c>
      <c r="D46" s="44">
        <f>$D$11</f>
        <v>110.23</v>
      </c>
      <c r="E46" s="44">
        <f t="shared" ref="E46:AA46" si="23">$D$11</f>
        <v>110.23</v>
      </c>
      <c r="F46" s="44">
        <f t="shared" si="23"/>
        <v>110.23</v>
      </c>
      <c r="G46" s="44">
        <f t="shared" si="23"/>
        <v>110.23</v>
      </c>
      <c r="H46" s="44">
        <f t="shared" si="23"/>
        <v>110.23</v>
      </c>
      <c r="I46" s="44">
        <f t="shared" si="23"/>
        <v>110.23</v>
      </c>
      <c r="J46" s="44">
        <f t="shared" si="23"/>
        <v>110.23</v>
      </c>
      <c r="K46" s="44">
        <f t="shared" si="23"/>
        <v>110.23</v>
      </c>
      <c r="L46" s="44">
        <f t="shared" si="23"/>
        <v>110.23</v>
      </c>
      <c r="M46" s="44">
        <f t="shared" si="23"/>
        <v>110.23</v>
      </c>
      <c r="N46" s="44">
        <f t="shared" si="23"/>
        <v>110.23</v>
      </c>
      <c r="O46" s="44">
        <f t="shared" si="23"/>
        <v>110.23</v>
      </c>
      <c r="P46" s="44">
        <f t="shared" si="23"/>
        <v>110.23</v>
      </c>
      <c r="Q46" s="44">
        <f t="shared" si="23"/>
        <v>110.23</v>
      </c>
      <c r="R46" s="44">
        <f t="shared" si="23"/>
        <v>110.23</v>
      </c>
      <c r="S46" s="44">
        <f t="shared" si="23"/>
        <v>110.23</v>
      </c>
      <c r="T46" s="44">
        <f t="shared" si="23"/>
        <v>110.23</v>
      </c>
      <c r="U46" s="44">
        <f t="shared" si="23"/>
        <v>110.23</v>
      </c>
      <c r="V46" s="44">
        <f t="shared" si="23"/>
        <v>110.23</v>
      </c>
      <c r="W46" s="44">
        <f t="shared" si="23"/>
        <v>110.23</v>
      </c>
      <c r="X46" s="44">
        <f t="shared" si="23"/>
        <v>110.23</v>
      </c>
      <c r="Y46" s="44">
        <f t="shared" si="23"/>
        <v>110.23</v>
      </c>
      <c r="Z46" s="44">
        <f t="shared" si="23"/>
        <v>110.23</v>
      </c>
      <c r="AA46" s="44">
        <f t="shared" si="23"/>
        <v>110.23</v>
      </c>
    </row>
    <row r="47" spans="1:27" ht="12.75" customHeight="1" collapsed="1" x14ac:dyDescent="0.2">
      <c r="A47" s="98" t="s">
        <v>1073</v>
      </c>
      <c r="B47" s="28" t="str">
        <f>"09"&amp;"."&amp;$B$663&amp;"."&amp;$B$664</f>
        <v>09.08.2023</v>
      </c>
      <c r="C47" s="90" t="s">
        <v>76</v>
      </c>
      <c r="D47" s="91">
        <f>ROUND(((D48+D49+D51+D50)/1000),5)</f>
        <v>1.4451799999999999</v>
      </c>
      <c r="E47" s="91">
        <f>ROUND(((E48+E49+E51+E50)/1000),5)</f>
        <v>1.2509699999999999</v>
      </c>
      <c r="F47" s="91">
        <f>ROUND(((F48+F49+F51+F50)/1000),5)</f>
        <v>1.12669</v>
      </c>
      <c r="G47" s="91">
        <f t="shared" ref="G47:AA47" si="24">ROUND(((G48+G49+G51+G50)/1000),5)</f>
        <v>1.07307</v>
      </c>
      <c r="H47" s="91">
        <f t="shared" si="24"/>
        <v>1.0530600000000001</v>
      </c>
      <c r="I47" s="91">
        <f t="shared" si="24"/>
        <v>1.1141799999999999</v>
      </c>
      <c r="J47" s="91">
        <f t="shared" si="24"/>
        <v>1.35141</v>
      </c>
      <c r="K47" s="91">
        <f t="shared" si="24"/>
        <v>1.66</v>
      </c>
      <c r="L47" s="91">
        <f t="shared" si="24"/>
        <v>1.9732400000000001</v>
      </c>
      <c r="M47" s="91">
        <f t="shared" si="24"/>
        <v>2.1996899999999999</v>
      </c>
      <c r="N47" s="91">
        <f t="shared" si="24"/>
        <v>2.25692</v>
      </c>
      <c r="O47" s="91">
        <f t="shared" si="24"/>
        <v>2.2926000000000002</v>
      </c>
      <c r="P47" s="91">
        <f t="shared" si="24"/>
        <v>2.27752</v>
      </c>
      <c r="Q47" s="91">
        <f t="shared" si="24"/>
        <v>2.2630499999999998</v>
      </c>
      <c r="R47" s="91">
        <f t="shared" si="24"/>
        <v>2.28104</v>
      </c>
      <c r="S47" s="91">
        <f t="shared" si="24"/>
        <v>2.3229600000000001</v>
      </c>
      <c r="T47" s="91">
        <f t="shared" si="24"/>
        <v>2.3400699999999999</v>
      </c>
      <c r="U47" s="91">
        <f t="shared" si="24"/>
        <v>2.2614200000000002</v>
      </c>
      <c r="V47" s="91">
        <f t="shared" si="24"/>
        <v>2.17367</v>
      </c>
      <c r="W47" s="91">
        <f t="shared" si="24"/>
        <v>2.0929600000000002</v>
      </c>
      <c r="X47" s="91">
        <f t="shared" si="24"/>
        <v>2.0621</v>
      </c>
      <c r="Y47" s="91">
        <f t="shared" si="24"/>
        <v>2.15659</v>
      </c>
      <c r="Z47" s="91">
        <f t="shared" si="24"/>
        <v>1.9354499999999999</v>
      </c>
      <c r="AA47" s="91">
        <f t="shared" si="24"/>
        <v>1.6619600000000001</v>
      </c>
    </row>
    <row r="48" spans="1:27" ht="12.75" hidden="1" customHeight="1" outlineLevel="1" x14ac:dyDescent="0.2">
      <c r="A48" s="99" t="s">
        <v>1074</v>
      </c>
      <c r="B48" s="63" t="s">
        <v>238</v>
      </c>
      <c r="C48" s="43" t="s">
        <v>79</v>
      </c>
      <c r="D48" s="44">
        <v>1264.8499999999999</v>
      </c>
      <c r="E48" s="44">
        <v>1070.6400000000001</v>
      </c>
      <c r="F48" s="44">
        <v>946.36</v>
      </c>
      <c r="G48" s="44">
        <v>892.74</v>
      </c>
      <c r="H48" s="44">
        <v>872.73</v>
      </c>
      <c r="I48" s="44">
        <v>933.85</v>
      </c>
      <c r="J48" s="44">
        <v>1171.08</v>
      </c>
      <c r="K48" s="44">
        <v>1479.67</v>
      </c>
      <c r="L48" s="44">
        <v>1792.91</v>
      </c>
      <c r="M48" s="44">
        <v>2019.36</v>
      </c>
      <c r="N48" s="44">
        <v>2076.59</v>
      </c>
      <c r="O48" s="44">
        <v>2112.27</v>
      </c>
      <c r="P48" s="44">
        <v>2097.19</v>
      </c>
      <c r="Q48" s="44">
        <v>2082.7199999999998</v>
      </c>
      <c r="R48" s="44">
        <v>2100.71</v>
      </c>
      <c r="S48" s="44">
        <v>2142.63</v>
      </c>
      <c r="T48" s="44">
        <v>2159.7399999999998</v>
      </c>
      <c r="U48" s="44">
        <v>2081.09</v>
      </c>
      <c r="V48" s="44">
        <v>1993.34</v>
      </c>
      <c r="W48" s="44">
        <v>1912.63</v>
      </c>
      <c r="X48" s="44">
        <v>1881.77</v>
      </c>
      <c r="Y48" s="44">
        <v>1976.26</v>
      </c>
      <c r="Z48" s="44">
        <v>1755.12</v>
      </c>
      <c r="AA48" s="44">
        <v>1481.63</v>
      </c>
    </row>
    <row r="49" spans="1:27" ht="12.75" hidden="1" customHeight="1" outlineLevel="1" x14ac:dyDescent="0.2">
      <c r="A49" s="99" t="s">
        <v>1075</v>
      </c>
      <c r="B49" s="63" t="s">
        <v>90</v>
      </c>
      <c r="C49" s="43" t="s">
        <v>79</v>
      </c>
      <c r="D49" s="44">
        <f t="shared" ref="D49:AA49" si="25">$D$9</f>
        <v>66.180000000000007</v>
      </c>
      <c r="E49" s="44">
        <f t="shared" si="25"/>
        <v>66.180000000000007</v>
      </c>
      <c r="F49" s="44">
        <f t="shared" si="25"/>
        <v>66.180000000000007</v>
      </c>
      <c r="G49" s="44">
        <f t="shared" si="25"/>
        <v>66.180000000000007</v>
      </c>
      <c r="H49" s="44">
        <f t="shared" si="25"/>
        <v>66.180000000000007</v>
      </c>
      <c r="I49" s="44">
        <f t="shared" si="25"/>
        <v>66.180000000000007</v>
      </c>
      <c r="J49" s="44">
        <f t="shared" si="25"/>
        <v>66.180000000000007</v>
      </c>
      <c r="K49" s="44">
        <f t="shared" si="25"/>
        <v>66.180000000000007</v>
      </c>
      <c r="L49" s="44">
        <f t="shared" si="25"/>
        <v>66.180000000000007</v>
      </c>
      <c r="M49" s="44">
        <f t="shared" si="25"/>
        <v>66.180000000000007</v>
      </c>
      <c r="N49" s="44">
        <f t="shared" si="25"/>
        <v>66.180000000000007</v>
      </c>
      <c r="O49" s="44">
        <f t="shared" si="25"/>
        <v>66.180000000000007</v>
      </c>
      <c r="P49" s="44">
        <f t="shared" si="25"/>
        <v>66.180000000000007</v>
      </c>
      <c r="Q49" s="44">
        <f t="shared" si="25"/>
        <v>66.180000000000007</v>
      </c>
      <c r="R49" s="44">
        <f t="shared" si="25"/>
        <v>66.180000000000007</v>
      </c>
      <c r="S49" s="44">
        <f t="shared" si="25"/>
        <v>66.180000000000007</v>
      </c>
      <c r="T49" s="44">
        <f t="shared" si="25"/>
        <v>66.180000000000007</v>
      </c>
      <c r="U49" s="44">
        <f t="shared" si="25"/>
        <v>66.180000000000007</v>
      </c>
      <c r="V49" s="44">
        <f t="shared" si="25"/>
        <v>66.180000000000007</v>
      </c>
      <c r="W49" s="44">
        <f t="shared" si="25"/>
        <v>66.180000000000007</v>
      </c>
      <c r="X49" s="44">
        <f t="shared" si="25"/>
        <v>66.180000000000007</v>
      </c>
      <c r="Y49" s="44">
        <f t="shared" si="25"/>
        <v>66.180000000000007</v>
      </c>
      <c r="Z49" s="44">
        <f t="shared" si="25"/>
        <v>66.180000000000007</v>
      </c>
      <c r="AA49" s="44">
        <f t="shared" si="25"/>
        <v>66.180000000000007</v>
      </c>
    </row>
    <row r="50" spans="1:27" ht="12.75" hidden="1" customHeight="1" outlineLevel="1" x14ac:dyDescent="0.2">
      <c r="A50" s="99" t="s">
        <v>1076</v>
      </c>
      <c r="B50" s="63" t="s">
        <v>83</v>
      </c>
      <c r="C50" s="43" t="s">
        <v>79</v>
      </c>
      <c r="D50" s="44">
        <v>3.92</v>
      </c>
      <c r="E50" s="44">
        <v>3.92</v>
      </c>
      <c r="F50" s="44">
        <v>3.92</v>
      </c>
      <c r="G50" s="44">
        <v>3.92</v>
      </c>
      <c r="H50" s="44">
        <v>3.92</v>
      </c>
      <c r="I50" s="44">
        <v>3.92</v>
      </c>
      <c r="J50" s="44">
        <v>3.92</v>
      </c>
      <c r="K50" s="44">
        <v>3.92</v>
      </c>
      <c r="L50" s="44">
        <v>3.92</v>
      </c>
      <c r="M50" s="44">
        <v>3.92</v>
      </c>
      <c r="N50" s="44">
        <v>3.92</v>
      </c>
      <c r="O50" s="44">
        <v>3.92</v>
      </c>
      <c r="P50" s="44">
        <v>3.92</v>
      </c>
      <c r="Q50" s="44">
        <v>3.92</v>
      </c>
      <c r="R50" s="44">
        <v>3.92</v>
      </c>
      <c r="S50" s="44">
        <v>3.92</v>
      </c>
      <c r="T50" s="44">
        <v>3.92</v>
      </c>
      <c r="U50" s="44">
        <v>3.92</v>
      </c>
      <c r="V50" s="44">
        <v>3.92</v>
      </c>
      <c r="W50" s="44">
        <v>3.92</v>
      </c>
      <c r="X50" s="44">
        <v>3.92</v>
      </c>
      <c r="Y50" s="44">
        <v>3.92</v>
      </c>
      <c r="Z50" s="44">
        <v>3.92</v>
      </c>
      <c r="AA50" s="44">
        <v>3.92</v>
      </c>
    </row>
    <row r="51" spans="1:27" ht="12.75" hidden="1" customHeight="1" outlineLevel="1" x14ac:dyDescent="0.2">
      <c r="A51" s="99" t="s">
        <v>1077</v>
      </c>
      <c r="B51" s="63" t="s">
        <v>81</v>
      </c>
      <c r="C51" s="43" t="s">
        <v>79</v>
      </c>
      <c r="D51" s="44">
        <f>$D$11</f>
        <v>110.23</v>
      </c>
      <c r="E51" s="44">
        <f t="shared" ref="E51:AA51" si="26">$D$11</f>
        <v>110.23</v>
      </c>
      <c r="F51" s="44">
        <f t="shared" si="26"/>
        <v>110.23</v>
      </c>
      <c r="G51" s="44">
        <f t="shared" si="26"/>
        <v>110.23</v>
      </c>
      <c r="H51" s="44">
        <f t="shared" si="26"/>
        <v>110.23</v>
      </c>
      <c r="I51" s="44">
        <f t="shared" si="26"/>
        <v>110.23</v>
      </c>
      <c r="J51" s="44">
        <f t="shared" si="26"/>
        <v>110.23</v>
      </c>
      <c r="K51" s="44">
        <f t="shared" si="26"/>
        <v>110.23</v>
      </c>
      <c r="L51" s="44">
        <f t="shared" si="26"/>
        <v>110.23</v>
      </c>
      <c r="M51" s="44">
        <f t="shared" si="26"/>
        <v>110.23</v>
      </c>
      <c r="N51" s="44">
        <f t="shared" si="26"/>
        <v>110.23</v>
      </c>
      <c r="O51" s="44">
        <f t="shared" si="26"/>
        <v>110.23</v>
      </c>
      <c r="P51" s="44">
        <f t="shared" si="26"/>
        <v>110.23</v>
      </c>
      <c r="Q51" s="44">
        <f t="shared" si="26"/>
        <v>110.23</v>
      </c>
      <c r="R51" s="44">
        <f t="shared" si="26"/>
        <v>110.23</v>
      </c>
      <c r="S51" s="44">
        <f t="shared" si="26"/>
        <v>110.23</v>
      </c>
      <c r="T51" s="44">
        <f t="shared" si="26"/>
        <v>110.23</v>
      </c>
      <c r="U51" s="44">
        <f t="shared" si="26"/>
        <v>110.23</v>
      </c>
      <c r="V51" s="44">
        <f t="shared" si="26"/>
        <v>110.23</v>
      </c>
      <c r="W51" s="44">
        <f t="shared" si="26"/>
        <v>110.23</v>
      </c>
      <c r="X51" s="44">
        <f t="shared" si="26"/>
        <v>110.23</v>
      </c>
      <c r="Y51" s="44">
        <f t="shared" si="26"/>
        <v>110.23</v>
      </c>
      <c r="Z51" s="44">
        <f t="shared" si="26"/>
        <v>110.23</v>
      </c>
      <c r="AA51" s="44">
        <f t="shared" si="26"/>
        <v>110.23</v>
      </c>
    </row>
    <row r="52" spans="1:27" ht="12.75" customHeight="1" collapsed="1" x14ac:dyDescent="0.2">
      <c r="A52" s="98" t="s">
        <v>1078</v>
      </c>
      <c r="B52" s="28" t="str">
        <f>"10"&amp;"."&amp;$B$663&amp;"."&amp;$B$664</f>
        <v>10.08.2023</v>
      </c>
      <c r="C52" s="90" t="s">
        <v>76</v>
      </c>
      <c r="D52" s="91">
        <f>ROUND(((D53+D54+D56+D55)/1000),5)</f>
        <v>1.4887300000000001</v>
      </c>
      <c r="E52" s="91">
        <f>ROUND(((E53+E54+E56+E55)/1000),5)</f>
        <v>1.2497400000000001</v>
      </c>
      <c r="F52" s="91">
        <f>ROUND(((F53+F54+F56+F55)/1000),5)</f>
        <v>1.12923</v>
      </c>
      <c r="G52" s="91">
        <f t="shared" ref="G52:AA52" si="27">ROUND(((G53+G54+G56+G55)/1000),5)</f>
        <v>1.0770299999999999</v>
      </c>
      <c r="H52" s="91">
        <f t="shared" si="27"/>
        <v>1.04786</v>
      </c>
      <c r="I52" s="91">
        <f t="shared" si="27"/>
        <v>1.14317</v>
      </c>
      <c r="J52" s="91">
        <f t="shared" si="27"/>
        <v>1.31043</v>
      </c>
      <c r="K52" s="91">
        <f t="shared" si="27"/>
        <v>1.65537</v>
      </c>
      <c r="L52" s="91">
        <f t="shared" si="27"/>
        <v>1.9373400000000001</v>
      </c>
      <c r="M52" s="91">
        <f t="shared" si="27"/>
        <v>2.0831900000000001</v>
      </c>
      <c r="N52" s="91">
        <f t="shared" si="27"/>
        <v>2.1906300000000001</v>
      </c>
      <c r="O52" s="91">
        <f t="shared" si="27"/>
        <v>2.1946599999999998</v>
      </c>
      <c r="P52" s="91">
        <f t="shared" si="27"/>
        <v>2.1780300000000001</v>
      </c>
      <c r="Q52" s="91">
        <f t="shared" si="27"/>
        <v>2.2008200000000002</v>
      </c>
      <c r="R52" s="91">
        <f t="shared" si="27"/>
        <v>2.2515999999999998</v>
      </c>
      <c r="S52" s="91">
        <f t="shared" si="27"/>
        <v>2.2646700000000002</v>
      </c>
      <c r="T52" s="91">
        <f t="shared" si="27"/>
        <v>2.2489599999999998</v>
      </c>
      <c r="U52" s="91">
        <f t="shared" si="27"/>
        <v>2.2271200000000002</v>
      </c>
      <c r="V52" s="91">
        <f t="shared" si="27"/>
        <v>2.2065199999999998</v>
      </c>
      <c r="W52" s="91">
        <f t="shared" si="27"/>
        <v>2.0900300000000001</v>
      </c>
      <c r="X52" s="91">
        <f t="shared" si="27"/>
        <v>2.0701499999999999</v>
      </c>
      <c r="Y52" s="91">
        <f t="shared" si="27"/>
        <v>2.0135700000000001</v>
      </c>
      <c r="Z52" s="91">
        <f t="shared" si="27"/>
        <v>1.8470899999999999</v>
      </c>
      <c r="AA52" s="91">
        <f t="shared" si="27"/>
        <v>1.58856</v>
      </c>
    </row>
    <row r="53" spans="1:27" ht="12.75" hidden="1" customHeight="1" outlineLevel="1" x14ac:dyDescent="0.2">
      <c r="A53" s="99" t="s">
        <v>1079</v>
      </c>
      <c r="B53" s="63" t="s">
        <v>238</v>
      </c>
      <c r="C53" s="43" t="s">
        <v>79</v>
      </c>
      <c r="D53" s="44">
        <v>1308.4000000000001</v>
      </c>
      <c r="E53" s="44">
        <v>1069.4100000000001</v>
      </c>
      <c r="F53" s="44">
        <v>948.9</v>
      </c>
      <c r="G53" s="44">
        <v>896.7</v>
      </c>
      <c r="H53" s="44">
        <v>867.53</v>
      </c>
      <c r="I53" s="44">
        <v>962.84</v>
      </c>
      <c r="J53" s="44">
        <v>1130.0999999999999</v>
      </c>
      <c r="K53" s="44">
        <v>1475.04</v>
      </c>
      <c r="L53" s="44">
        <v>1757.01</v>
      </c>
      <c r="M53" s="44">
        <v>1902.86</v>
      </c>
      <c r="N53" s="44">
        <v>2010.3</v>
      </c>
      <c r="O53" s="44">
        <v>2014.33</v>
      </c>
      <c r="P53" s="44">
        <v>1997.7</v>
      </c>
      <c r="Q53" s="44">
        <v>2020.49</v>
      </c>
      <c r="R53" s="44">
        <v>2071.27</v>
      </c>
      <c r="S53" s="44">
        <v>2084.34</v>
      </c>
      <c r="T53" s="44">
        <v>2068.63</v>
      </c>
      <c r="U53" s="44">
        <v>2046.79</v>
      </c>
      <c r="V53" s="44">
        <v>2026.19</v>
      </c>
      <c r="W53" s="44">
        <v>1909.7</v>
      </c>
      <c r="X53" s="44">
        <v>1889.82</v>
      </c>
      <c r="Y53" s="44">
        <v>1833.24</v>
      </c>
      <c r="Z53" s="44">
        <v>1666.76</v>
      </c>
      <c r="AA53" s="44">
        <v>1408.23</v>
      </c>
    </row>
    <row r="54" spans="1:27" ht="12.75" hidden="1" customHeight="1" outlineLevel="1" x14ac:dyDescent="0.2">
      <c r="A54" s="99" t="s">
        <v>1080</v>
      </c>
      <c r="B54" s="63" t="s">
        <v>90</v>
      </c>
      <c r="C54" s="43" t="s">
        <v>79</v>
      </c>
      <c r="D54" s="44">
        <f t="shared" ref="D54:AA54" si="28">$D$9</f>
        <v>66.180000000000007</v>
      </c>
      <c r="E54" s="44">
        <f t="shared" si="28"/>
        <v>66.180000000000007</v>
      </c>
      <c r="F54" s="44">
        <f t="shared" si="28"/>
        <v>66.180000000000007</v>
      </c>
      <c r="G54" s="44">
        <f t="shared" si="28"/>
        <v>66.180000000000007</v>
      </c>
      <c r="H54" s="44">
        <f t="shared" si="28"/>
        <v>66.180000000000007</v>
      </c>
      <c r="I54" s="44">
        <f t="shared" si="28"/>
        <v>66.180000000000007</v>
      </c>
      <c r="J54" s="44">
        <f t="shared" si="28"/>
        <v>66.180000000000007</v>
      </c>
      <c r="K54" s="44">
        <f t="shared" si="28"/>
        <v>66.180000000000007</v>
      </c>
      <c r="L54" s="44">
        <f t="shared" si="28"/>
        <v>66.180000000000007</v>
      </c>
      <c r="M54" s="44">
        <f t="shared" si="28"/>
        <v>66.180000000000007</v>
      </c>
      <c r="N54" s="44">
        <f t="shared" si="28"/>
        <v>66.180000000000007</v>
      </c>
      <c r="O54" s="44">
        <f t="shared" si="28"/>
        <v>66.180000000000007</v>
      </c>
      <c r="P54" s="44">
        <f t="shared" si="28"/>
        <v>66.180000000000007</v>
      </c>
      <c r="Q54" s="44">
        <f t="shared" si="28"/>
        <v>66.180000000000007</v>
      </c>
      <c r="R54" s="44">
        <f t="shared" si="28"/>
        <v>66.180000000000007</v>
      </c>
      <c r="S54" s="44">
        <f t="shared" si="28"/>
        <v>66.180000000000007</v>
      </c>
      <c r="T54" s="44">
        <f t="shared" si="28"/>
        <v>66.180000000000007</v>
      </c>
      <c r="U54" s="44">
        <f t="shared" si="28"/>
        <v>66.180000000000007</v>
      </c>
      <c r="V54" s="44">
        <f t="shared" si="28"/>
        <v>66.180000000000007</v>
      </c>
      <c r="W54" s="44">
        <f t="shared" si="28"/>
        <v>66.180000000000007</v>
      </c>
      <c r="X54" s="44">
        <f t="shared" si="28"/>
        <v>66.180000000000007</v>
      </c>
      <c r="Y54" s="44">
        <f t="shared" si="28"/>
        <v>66.180000000000007</v>
      </c>
      <c r="Z54" s="44">
        <f t="shared" si="28"/>
        <v>66.180000000000007</v>
      </c>
      <c r="AA54" s="44">
        <f t="shared" si="28"/>
        <v>66.180000000000007</v>
      </c>
    </row>
    <row r="55" spans="1:27" ht="12.75" hidden="1" customHeight="1" outlineLevel="1" x14ac:dyDescent="0.2">
      <c r="A55" s="99" t="s">
        <v>1081</v>
      </c>
      <c r="B55" s="63" t="s">
        <v>83</v>
      </c>
      <c r="C55" s="43" t="s">
        <v>79</v>
      </c>
      <c r="D55" s="44">
        <v>3.92</v>
      </c>
      <c r="E55" s="44">
        <v>3.92</v>
      </c>
      <c r="F55" s="44">
        <v>3.92</v>
      </c>
      <c r="G55" s="44">
        <v>3.92</v>
      </c>
      <c r="H55" s="44">
        <v>3.92</v>
      </c>
      <c r="I55" s="44">
        <v>3.92</v>
      </c>
      <c r="J55" s="44">
        <v>3.92</v>
      </c>
      <c r="K55" s="44">
        <v>3.92</v>
      </c>
      <c r="L55" s="44">
        <v>3.92</v>
      </c>
      <c r="M55" s="44">
        <v>3.92</v>
      </c>
      <c r="N55" s="44">
        <v>3.92</v>
      </c>
      <c r="O55" s="44">
        <v>3.92</v>
      </c>
      <c r="P55" s="44">
        <v>3.92</v>
      </c>
      <c r="Q55" s="44">
        <v>3.92</v>
      </c>
      <c r="R55" s="44">
        <v>3.92</v>
      </c>
      <c r="S55" s="44">
        <v>3.92</v>
      </c>
      <c r="T55" s="44">
        <v>3.92</v>
      </c>
      <c r="U55" s="44">
        <v>3.92</v>
      </c>
      <c r="V55" s="44">
        <v>3.92</v>
      </c>
      <c r="W55" s="44">
        <v>3.92</v>
      </c>
      <c r="X55" s="44">
        <v>3.92</v>
      </c>
      <c r="Y55" s="44">
        <v>3.92</v>
      </c>
      <c r="Z55" s="44">
        <v>3.92</v>
      </c>
      <c r="AA55" s="44">
        <v>3.92</v>
      </c>
    </row>
    <row r="56" spans="1:27" ht="12.75" hidden="1" customHeight="1" outlineLevel="1" x14ac:dyDescent="0.2">
      <c r="A56" s="99" t="s">
        <v>1082</v>
      </c>
      <c r="B56" s="63" t="s">
        <v>81</v>
      </c>
      <c r="C56" s="43" t="s">
        <v>79</v>
      </c>
      <c r="D56" s="44">
        <f>$D$11</f>
        <v>110.23</v>
      </c>
      <c r="E56" s="44">
        <f t="shared" ref="E56:AA56" si="29">$D$11</f>
        <v>110.23</v>
      </c>
      <c r="F56" s="44">
        <f t="shared" si="29"/>
        <v>110.23</v>
      </c>
      <c r="G56" s="44">
        <f t="shared" si="29"/>
        <v>110.23</v>
      </c>
      <c r="H56" s="44">
        <f t="shared" si="29"/>
        <v>110.23</v>
      </c>
      <c r="I56" s="44">
        <f t="shared" si="29"/>
        <v>110.23</v>
      </c>
      <c r="J56" s="44">
        <f t="shared" si="29"/>
        <v>110.23</v>
      </c>
      <c r="K56" s="44">
        <f t="shared" si="29"/>
        <v>110.23</v>
      </c>
      <c r="L56" s="44">
        <f t="shared" si="29"/>
        <v>110.23</v>
      </c>
      <c r="M56" s="44">
        <f t="shared" si="29"/>
        <v>110.23</v>
      </c>
      <c r="N56" s="44">
        <f t="shared" si="29"/>
        <v>110.23</v>
      </c>
      <c r="O56" s="44">
        <f t="shared" si="29"/>
        <v>110.23</v>
      </c>
      <c r="P56" s="44">
        <f t="shared" si="29"/>
        <v>110.23</v>
      </c>
      <c r="Q56" s="44">
        <f t="shared" si="29"/>
        <v>110.23</v>
      </c>
      <c r="R56" s="44">
        <f t="shared" si="29"/>
        <v>110.23</v>
      </c>
      <c r="S56" s="44">
        <f t="shared" si="29"/>
        <v>110.23</v>
      </c>
      <c r="T56" s="44">
        <f t="shared" si="29"/>
        <v>110.23</v>
      </c>
      <c r="U56" s="44">
        <f t="shared" si="29"/>
        <v>110.23</v>
      </c>
      <c r="V56" s="44">
        <f t="shared" si="29"/>
        <v>110.23</v>
      </c>
      <c r="W56" s="44">
        <f t="shared" si="29"/>
        <v>110.23</v>
      </c>
      <c r="X56" s="44">
        <f t="shared" si="29"/>
        <v>110.23</v>
      </c>
      <c r="Y56" s="44">
        <f t="shared" si="29"/>
        <v>110.23</v>
      </c>
      <c r="Z56" s="44">
        <f t="shared" si="29"/>
        <v>110.23</v>
      </c>
      <c r="AA56" s="44">
        <f t="shared" si="29"/>
        <v>110.23</v>
      </c>
    </row>
    <row r="57" spans="1:27" ht="12.75" customHeight="1" collapsed="1" x14ac:dyDescent="0.2">
      <c r="A57" s="98" t="s">
        <v>1083</v>
      </c>
      <c r="B57" s="28" t="str">
        <f>"11"&amp;"."&amp;$B$663&amp;"."&amp;$B$664</f>
        <v>11.08.2023</v>
      </c>
      <c r="C57" s="90" t="s">
        <v>76</v>
      </c>
      <c r="D57" s="91">
        <f>ROUND(((D58+D59+D61+D60)/1000),5)</f>
        <v>1.3325100000000001</v>
      </c>
      <c r="E57" s="91">
        <f>ROUND(((E58+E59+E61+E60)/1000),5)</f>
        <v>1.1164499999999999</v>
      </c>
      <c r="F57" s="91">
        <f>ROUND(((F58+F59+F61+F60)/1000),5)</f>
        <v>1.0248200000000001</v>
      </c>
      <c r="G57" s="91">
        <f t="shared" ref="G57:AA57" si="30">ROUND(((G58+G59+G61+G60)/1000),5)</f>
        <v>0.97863999999999995</v>
      </c>
      <c r="H57" s="91">
        <f t="shared" si="30"/>
        <v>0.22783999999999999</v>
      </c>
      <c r="I57" s="91">
        <f t="shared" si="30"/>
        <v>0.99024000000000001</v>
      </c>
      <c r="J57" s="91">
        <f t="shared" si="30"/>
        <v>1.1316600000000001</v>
      </c>
      <c r="K57" s="91">
        <f t="shared" si="30"/>
        <v>1.6118300000000001</v>
      </c>
      <c r="L57" s="91">
        <f t="shared" si="30"/>
        <v>1.8774900000000001</v>
      </c>
      <c r="M57" s="91">
        <f t="shared" si="30"/>
        <v>2.09592</v>
      </c>
      <c r="N57" s="91">
        <f t="shared" si="30"/>
        <v>2.16214</v>
      </c>
      <c r="O57" s="91">
        <f t="shared" si="30"/>
        <v>2.1511</v>
      </c>
      <c r="P57" s="91">
        <f t="shared" si="30"/>
        <v>2.17781</v>
      </c>
      <c r="Q57" s="91">
        <f t="shared" si="30"/>
        <v>2.2460300000000002</v>
      </c>
      <c r="R57" s="91">
        <f t="shared" si="30"/>
        <v>2.32667</v>
      </c>
      <c r="S57" s="91">
        <f t="shared" si="30"/>
        <v>2.2994599999999998</v>
      </c>
      <c r="T57" s="91">
        <f t="shared" si="30"/>
        <v>2.3039900000000002</v>
      </c>
      <c r="U57" s="91">
        <f t="shared" si="30"/>
        <v>2.2980800000000001</v>
      </c>
      <c r="V57" s="91">
        <f t="shared" si="30"/>
        <v>2.2730000000000001</v>
      </c>
      <c r="W57" s="91">
        <f t="shared" si="30"/>
        <v>2.2613799999999999</v>
      </c>
      <c r="X57" s="91">
        <f t="shared" si="30"/>
        <v>2.2772899999999998</v>
      </c>
      <c r="Y57" s="91">
        <f t="shared" si="30"/>
        <v>2.2667299999999999</v>
      </c>
      <c r="Z57" s="91">
        <f t="shared" si="30"/>
        <v>2.0373000000000001</v>
      </c>
      <c r="AA57" s="91">
        <f t="shared" si="30"/>
        <v>1.68743</v>
      </c>
    </row>
    <row r="58" spans="1:27" ht="12.75" hidden="1" customHeight="1" outlineLevel="1" x14ac:dyDescent="0.2">
      <c r="A58" s="99" t="s">
        <v>1084</v>
      </c>
      <c r="B58" s="63" t="s">
        <v>238</v>
      </c>
      <c r="C58" s="43" t="s">
        <v>79</v>
      </c>
      <c r="D58" s="44">
        <v>1152.18</v>
      </c>
      <c r="E58" s="44">
        <v>936.12</v>
      </c>
      <c r="F58" s="44">
        <v>844.49</v>
      </c>
      <c r="G58" s="44">
        <v>798.31</v>
      </c>
      <c r="H58" s="44">
        <v>47.51</v>
      </c>
      <c r="I58" s="44">
        <v>809.91</v>
      </c>
      <c r="J58" s="44">
        <v>951.33</v>
      </c>
      <c r="K58" s="44">
        <v>1431.5</v>
      </c>
      <c r="L58" s="44">
        <v>1697.16</v>
      </c>
      <c r="M58" s="44">
        <v>1915.59</v>
      </c>
      <c r="N58" s="44">
        <v>1981.81</v>
      </c>
      <c r="O58" s="44">
        <v>1970.77</v>
      </c>
      <c r="P58" s="44">
        <v>1997.48</v>
      </c>
      <c r="Q58" s="44">
        <v>2065.6999999999998</v>
      </c>
      <c r="R58" s="44">
        <v>2146.34</v>
      </c>
      <c r="S58" s="44">
        <v>2119.13</v>
      </c>
      <c r="T58" s="44">
        <v>2123.66</v>
      </c>
      <c r="U58" s="44">
        <v>2117.75</v>
      </c>
      <c r="V58" s="44">
        <v>2092.67</v>
      </c>
      <c r="W58" s="44">
        <v>2081.0500000000002</v>
      </c>
      <c r="X58" s="44">
        <v>2096.96</v>
      </c>
      <c r="Y58" s="44">
        <v>2086.4</v>
      </c>
      <c r="Z58" s="44">
        <v>1856.97</v>
      </c>
      <c r="AA58" s="44">
        <v>1507.1</v>
      </c>
    </row>
    <row r="59" spans="1:27" ht="12.75" hidden="1" customHeight="1" outlineLevel="1" x14ac:dyDescent="0.2">
      <c r="A59" s="99" t="s">
        <v>1085</v>
      </c>
      <c r="B59" s="63" t="s">
        <v>90</v>
      </c>
      <c r="C59" s="43" t="s">
        <v>79</v>
      </c>
      <c r="D59" s="44">
        <f t="shared" ref="D59:AA59" si="31">$D$9</f>
        <v>66.180000000000007</v>
      </c>
      <c r="E59" s="44">
        <f t="shared" si="31"/>
        <v>66.180000000000007</v>
      </c>
      <c r="F59" s="44">
        <f t="shared" si="31"/>
        <v>66.180000000000007</v>
      </c>
      <c r="G59" s="44">
        <f t="shared" si="31"/>
        <v>66.180000000000007</v>
      </c>
      <c r="H59" s="44">
        <f t="shared" si="31"/>
        <v>66.180000000000007</v>
      </c>
      <c r="I59" s="44">
        <f t="shared" si="31"/>
        <v>66.180000000000007</v>
      </c>
      <c r="J59" s="44">
        <f t="shared" si="31"/>
        <v>66.180000000000007</v>
      </c>
      <c r="K59" s="44">
        <f t="shared" si="31"/>
        <v>66.180000000000007</v>
      </c>
      <c r="L59" s="44">
        <f t="shared" si="31"/>
        <v>66.180000000000007</v>
      </c>
      <c r="M59" s="44">
        <f t="shared" si="31"/>
        <v>66.180000000000007</v>
      </c>
      <c r="N59" s="44">
        <f t="shared" si="31"/>
        <v>66.180000000000007</v>
      </c>
      <c r="O59" s="44">
        <f t="shared" si="31"/>
        <v>66.180000000000007</v>
      </c>
      <c r="P59" s="44">
        <f t="shared" si="31"/>
        <v>66.180000000000007</v>
      </c>
      <c r="Q59" s="44">
        <f t="shared" si="31"/>
        <v>66.180000000000007</v>
      </c>
      <c r="R59" s="44">
        <f t="shared" si="31"/>
        <v>66.180000000000007</v>
      </c>
      <c r="S59" s="44">
        <f t="shared" si="31"/>
        <v>66.180000000000007</v>
      </c>
      <c r="T59" s="44">
        <f t="shared" si="31"/>
        <v>66.180000000000007</v>
      </c>
      <c r="U59" s="44">
        <f t="shared" si="31"/>
        <v>66.180000000000007</v>
      </c>
      <c r="V59" s="44">
        <f t="shared" si="31"/>
        <v>66.180000000000007</v>
      </c>
      <c r="W59" s="44">
        <f t="shared" si="31"/>
        <v>66.180000000000007</v>
      </c>
      <c r="X59" s="44">
        <f t="shared" si="31"/>
        <v>66.180000000000007</v>
      </c>
      <c r="Y59" s="44">
        <f t="shared" si="31"/>
        <v>66.180000000000007</v>
      </c>
      <c r="Z59" s="44">
        <f t="shared" si="31"/>
        <v>66.180000000000007</v>
      </c>
      <c r="AA59" s="44">
        <f t="shared" si="31"/>
        <v>66.180000000000007</v>
      </c>
    </row>
    <row r="60" spans="1:27" ht="12.75" hidden="1" customHeight="1" outlineLevel="1" x14ac:dyDescent="0.2">
      <c r="A60" s="99" t="s">
        <v>1086</v>
      </c>
      <c r="B60" s="63" t="s">
        <v>83</v>
      </c>
      <c r="C60" s="43" t="s">
        <v>79</v>
      </c>
      <c r="D60" s="44">
        <v>3.92</v>
      </c>
      <c r="E60" s="44">
        <v>3.92</v>
      </c>
      <c r="F60" s="44">
        <v>3.92</v>
      </c>
      <c r="G60" s="44">
        <v>3.92</v>
      </c>
      <c r="H60" s="44">
        <v>3.92</v>
      </c>
      <c r="I60" s="44">
        <v>3.92</v>
      </c>
      <c r="J60" s="44">
        <v>3.92</v>
      </c>
      <c r="K60" s="44">
        <v>3.92</v>
      </c>
      <c r="L60" s="44">
        <v>3.92</v>
      </c>
      <c r="M60" s="44">
        <v>3.92</v>
      </c>
      <c r="N60" s="44">
        <v>3.92</v>
      </c>
      <c r="O60" s="44">
        <v>3.92</v>
      </c>
      <c r="P60" s="44">
        <v>3.92</v>
      </c>
      <c r="Q60" s="44">
        <v>3.92</v>
      </c>
      <c r="R60" s="44">
        <v>3.92</v>
      </c>
      <c r="S60" s="44">
        <v>3.92</v>
      </c>
      <c r="T60" s="44">
        <v>3.92</v>
      </c>
      <c r="U60" s="44">
        <v>3.92</v>
      </c>
      <c r="V60" s="44">
        <v>3.92</v>
      </c>
      <c r="W60" s="44">
        <v>3.92</v>
      </c>
      <c r="X60" s="44">
        <v>3.92</v>
      </c>
      <c r="Y60" s="44">
        <v>3.92</v>
      </c>
      <c r="Z60" s="44">
        <v>3.92</v>
      </c>
      <c r="AA60" s="44">
        <v>3.92</v>
      </c>
    </row>
    <row r="61" spans="1:27" ht="12.75" hidden="1" customHeight="1" outlineLevel="1" x14ac:dyDescent="0.2">
      <c r="A61" s="99" t="s">
        <v>1087</v>
      </c>
      <c r="B61" s="63" t="s">
        <v>81</v>
      </c>
      <c r="C61" s="43" t="s">
        <v>79</v>
      </c>
      <c r="D61" s="44">
        <f>$D$11</f>
        <v>110.23</v>
      </c>
      <c r="E61" s="44">
        <f t="shared" ref="E61:AA61" si="32">$D$11</f>
        <v>110.23</v>
      </c>
      <c r="F61" s="44">
        <f t="shared" si="32"/>
        <v>110.23</v>
      </c>
      <c r="G61" s="44">
        <f t="shared" si="32"/>
        <v>110.23</v>
      </c>
      <c r="H61" s="44">
        <f t="shared" si="32"/>
        <v>110.23</v>
      </c>
      <c r="I61" s="44">
        <f t="shared" si="32"/>
        <v>110.23</v>
      </c>
      <c r="J61" s="44">
        <f t="shared" si="32"/>
        <v>110.23</v>
      </c>
      <c r="K61" s="44">
        <f t="shared" si="32"/>
        <v>110.23</v>
      </c>
      <c r="L61" s="44">
        <f t="shared" si="32"/>
        <v>110.23</v>
      </c>
      <c r="M61" s="44">
        <f t="shared" si="32"/>
        <v>110.23</v>
      </c>
      <c r="N61" s="44">
        <f t="shared" si="32"/>
        <v>110.23</v>
      </c>
      <c r="O61" s="44">
        <f t="shared" si="32"/>
        <v>110.23</v>
      </c>
      <c r="P61" s="44">
        <f t="shared" si="32"/>
        <v>110.23</v>
      </c>
      <c r="Q61" s="44">
        <f t="shared" si="32"/>
        <v>110.23</v>
      </c>
      <c r="R61" s="44">
        <f t="shared" si="32"/>
        <v>110.23</v>
      </c>
      <c r="S61" s="44">
        <f t="shared" si="32"/>
        <v>110.23</v>
      </c>
      <c r="T61" s="44">
        <f t="shared" si="32"/>
        <v>110.23</v>
      </c>
      <c r="U61" s="44">
        <f t="shared" si="32"/>
        <v>110.23</v>
      </c>
      <c r="V61" s="44">
        <f t="shared" si="32"/>
        <v>110.23</v>
      </c>
      <c r="W61" s="44">
        <f t="shared" si="32"/>
        <v>110.23</v>
      </c>
      <c r="X61" s="44">
        <f t="shared" si="32"/>
        <v>110.23</v>
      </c>
      <c r="Y61" s="44">
        <f t="shared" si="32"/>
        <v>110.23</v>
      </c>
      <c r="Z61" s="44">
        <f t="shared" si="32"/>
        <v>110.23</v>
      </c>
      <c r="AA61" s="44">
        <f t="shared" si="32"/>
        <v>110.23</v>
      </c>
    </row>
    <row r="62" spans="1:27" ht="12.75" customHeight="1" collapsed="1" x14ac:dyDescent="0.2">
      <c r="A62" s="98" t="s">
        <v>1088</v>
      </c>
      <c r="B62" s="28" t="str">
        <f>"12"&amp;"."&amp;$B$663&amp;"."&amp;$B$664</f>
        <v>12.08.2023</v>
      </c>
      <c r="C62" s="90" t="s">
        <v>76</v>
      </c>
      <c r="D62" s="91">
        <f>ROUND(((D63+D64+D66+D65)/1000),5)</f>
        <v>1.5623400000000001</v>
      </c>
      <c r="E62" s="91">
        <f>ROUND(((E63+E64+E66+E65)/1000),5)</f>
        <v>1.4850300000000001</v>
      </c>
      <c r="F62" s="91">
        <f>ROUND(((F63+F64+F66+F65)/1000),5)</f>
        <v>1.29931</v>
      </c>
      <c r="G62" s="91">
        <f t="shared" ref="G62:AA62" si="33">ROUND(((G63+G64+G66+G65)/1000),5)</f>
        <v>1.1961900000000001</v>
      </c>
      <c r="H62" s="91">
        <f t="shared" si="33"/>
        <v>1.15493</v>
      </c>
      <c r="I62" s="91">
        <f t="shared" si="33"/>
        <v>1.17655</v>
      </c>
      <c r="J62" s="91">
        <f t="shared" si="33"/>
        <v>1.2519100000000001</v>
      </c>
      <c r="K62" s="91">
        <f t="shared" si="33"/>
        <v>1.56304</v>
      </c>
      <c r="L62" s="91">
        <f t="shared" si="33"/>
        <v>1.9192499999999999</v>
      </c>
      <c r="M62" s="91">
        <f t="shared" si="33"/>
        <v>2.1953900000000002</v>
      </c>
      <c r="N62" s="91">
        <f t="shared" si="33"/>
        <v>2.2604099999999998</v>
      </c>
      <c r="O62" s="91">
        <f t="shared" si="33"/>
        <v>2.2743799999999998</v>
      </c>
      <c r="P62" s="91">
        <f t="shared" si="33"/>
        <v>2.2754699999999999</v>
      </c>
      <c r="Q62" s="91">
        <f t="shared" si="33"/>
        <v>2.2944399999999998</v>
      </c>
      <c r="R62" s="91">
        <f t="shared" si="33"/>
        <v>2.2906499999999999</v>
      </c>
      <c r="S62" s="91">
        <f t="shared" si="33"/>
        <v>2.2775599999999998</v>
      </c>
      <c r="T62" s="91">
        <f t="shared" si="33"/>
        <v>2.2235900000000002</v>
      </c>
      <c r="U62" s="91">
        <f t="shared" si="33"/>
        <v>2.10928</v>
      </c>
      <c r="V62" s="91">
        <f t="shared" si="33"/>
        <v>2.0774400000000002</v>
      </c>
      <c r="W62" s="91">
        <f t="shared" si="33"/>
        <v>1.9672000000000001</v>
      </c>
      <c r="X62" s="91">
        <f t="shared" si="33"/>
        <v>1.9666600000000001</v>
      </c>
      <c r="Y62" s="91">
        <f t="shared" si="33"/>
        <v>2.0028999999999999</v>
      </c>
      <c r="Z62" s="91">
        <f t="shared" si="33"/>
        <v>1.92971</v>
      </c>
      <c r="AA62" s="91">
        <f t="shared" si="33"/>
        <v>1.6675899999999999</v>
      </c>
    </row>
    <row r="63" spans="1:27" ht="12.75" hidden="1" customHeight="1" outlineLevel="1" x14ac:dyDescent="0.2">
      <c r="A63" s="99" t="s">
        <v>1089</v>
      </c>
      <c r="B63" s="63" t="s">
        <v>238</v>
      </c>
      <c r="C63" s="43" t="s">
        <v>79</v>
      </c>
      <c r="D63" s="44">
        <v>1382.01</v>
      </c>
      <c r="E63" s="44">
        <v>1304.7</v>
      </c>
      <c r="F63" s="44">
        <v>1118.98</v>
      </c>
      <c r="G63" s="44">
        <v>1015.86</v>
      </c>
      <c r="H63" s="44">
        <v>974.6</v>
      </c>
      <c r="I63" s="44">
        <v>996.22</v>
      </c>
      <c r="J63" s="44">
        <v>1071.58</v>
      </c>
      <c r="K63" s="44">
        <v>1382.71</v>
      </c>
      <c r="L63" s="44">
        <v>1738.92</v>
      </c>
      <c r="M63" s="44">
        <v>2015.06</v>
      </c>
      <c r="N63" s="44">
        <v>2080.08</v>
      </c>
      <c r="O63" s="44">
        <v>2094.0500000000002</v>
      </c>
      <c r="P63" s="44">
        <v>2095.14</v>
      </c>
      <c r="Q63" s="44">
        <v>2114.11</v>
      </c>
      <c r="R63" s="44">
        <v>2110.3200000000002</v>
      </c>
      <c r="S63" s="44">
        <v>2097.23</v>
      </c>
      <c r="T63" s="44">
        <v>2043.26</v>
      </c>
      <c r="U63" s="44">
        <v>1928.95</v>
      </c>
      <c r="V63" s="44">
        <v>1897.11</v>
      </c>
      <c r="W63" s="44">
        <v>1786.87</v>
      </c>
      <c r="X63" s="44">
        <v>1786.33</v>
      </c>
      <c r="Y63" s="44">
        <v>1822.57</v>
      </c>
      <c r="Z63" s="44">
        <v>1749.38</v>
      </c>
      <c r="AA63" s="44">
        <v>1487.26</v>
      </c>
    </row>
    <row r="64" spans="1:27" ht="12.75" hidden="1" customHeight="1" outlineLevel="1" x14ac:dyDescent="0.2">
      <c r="A64" s="99" t="s">
        <v>1090</v>
      </c>
      <c r="B64" s="63" t="s">
        <v>90</v>
      </c>
      <c r="C64" s="43" t="s">
        <v>79</v>
      </c>
      <c r="D64" s="44">
        <f t="shared" ref="D64:AA64" si="34">$D$9</f>
        <v>66.180000000000007</v>
      </c>
      <c r="E64" s="44">
        <f t="shared" si="34"/>
        <v>66.180000000000007</v>
      </c>
      <c r="F64" s="44">
        <f t="shared" si="34"/>
        <v>66.180000000000007</v>
      </c>
      <c r="G64" s="44">
        <f t="shared" si="34"/>
        <v>66.180000000000007</v>
      </c>
      <c r="H64" s="44">
        <f t="shared" si="34"/>
        <v>66.180000000000007</v>
      </c>
      <c r="I64" s="44">
        <f t="shared" si="34"/>
        <v>66.180000000000007</v>
      </c>
      <c r="J64" s="44">
        <f t="shared" si="34"/>
        <v>66.180000000000007</v>
      </c>
      <c r="K64" s="44">
        <f t="shared" si="34"/>
        <v>66.180000000000007</v>
      </c>
      <c r="L64" s="44">
        <f t="shared" si="34"/>
        <v>66.180000000000007</v>
      </c>
      <c r="M64" s="44">
        <f t="shared" si="34"/>
        <v>66.180000000000007</v>
      </c>
      <c r="N64" s="44">
        <f t="shared" si="34"/>
        <v>66.180000000000007</v>
      </c>
      <c r="O64" s="44">
        <f t="shared" si="34"/>
        <v>66.180000000000007</v>
      </c>
      <c r="P64" s="44">
        <f t="shared" si="34"/>
        <v>66.180000000000007</v>
      </c>
      <c r="Q64" s="44">
        <f t="shared" si="34"/>
        <v>66.180000000000007</v>
      </c>
      <c r="R64" s="44">
        <f t="shared" si="34"/>
        <v>66.180000000000007</v>
      </c>
      <c r="S64" s="44">
        <f t="shared" si="34"/>
        <v>66.180000000000007</v>
      </c>
      <c r="T64" s="44">
        <f t="shared" si="34"/>
        <v>66.180000000000007</v>
      </c>
      <c r="U64" s="44">
        <f t="shared" si="34"/>
        <v>66.180000000000007</v>
      </c>
      <c r="V64" s="44">
        <f t="shared" si="34"/>
        <v>66.180000000000007</v>
      </c>
      <c r="W64" s="44">
        <f t="shared" si="34"/>
        <v>66.180000000000007</v>
      </c>
      <c r="X64" s="44">
        <f t="shared" si="34"/>
        <v>66.180000000000007</v>
      </c>
      <c r="Y64" s="44">
        <f t="shared" si="34"/>
        <v>66.180000000000007</v>
      </c>
      <c r="Z64" s="44">
        <f t="shared" si="34"/>
        <v>66.180000000000007</v>
      </c>
      <c r="AA64" s="44">
        <f t="shared" si="34"/>
        <v>66.180000000000007</v>
      </c>
    </row>
    <row r="65" spans="1:27" ht="12.75" hidden="1" customHeight="1" outlineLevel="1" x14ac:dyDescent="0.2">
      <c r="A65" s="99" t="s">
        <v>1091</v>
      </c>
      <c r="B65" s="63" t="s">
        <v>83</v>
      </c>
      <c r="C65" s="43" t="s">
        <v>79</v>
      </c>
      <c r="D65" s="44">
        <v>3.92</v>
      </c>
      <c r="E65" s="44">
        <v>3.92</v>
      </c>
      <c r="F65" s="44">
        <v>3.92</v>
      </c>
      <c r="G65" s="44">
        <v>3.92</v>
      </c>
      <c r="H65" s="44">
        <v>3.92</v>
      </c>
      <c r="I65" s="44">
        <v>3.92</v>
      </c>
      <c r="J65" s="44">
        <v>3.92</v>
      </c>
      <c r="K65" s="44">
        <v>3.92</v>
      </c>
      <c r="L65" s="44">
        <v>3.92</v>
      </c>
      <c r="M65" s="44">
        <v>3.92</v>
      </c>
      <c r="N65" s="44">
        <v>3.92</v>
      </c>
      <c r="O65" s="44">
        <v>3.92</v>
      </c>
      <c r="P65" s="44">
        <v>3.92</v>
      </c>
      <c r="Q65" s="44">
        <v>3.92</v>
      </c>
      <c r="R65" s="44">
        <v>3.92</v>
      </c>
      <c r="S65" s="44">
        <v>3.92</v>
      </c>
      <c r="T65" s="44">
        <v>3.92</v>
      </c>
      <c r="U65" s="44">
        <v>3.92</v>
      </c>
      <c r="V65" s="44">
        <v>3.92</v>
      </c>
      <c r="W65" s="44">
        <v>3.92</v>
      </c>
      <c r="X65" s="44">
        <v>3.92</v>
      </c>
      <c r="Y65" s="44">
        <v>3.92</v>
      </c>
      <c r="Z65" s="44">
        <v>3.92</v>
      </c>
      <c r="AA65" s="44">
        <v>3.92</v>
      </c>
    </row>
    <row r="66" spans="1:27" ht="12.75" hidden="1" customHeight="1" outlineLevel="1" x14ac:dyDescent="0.2">
      <c r="A66" s="99" t="s">
        <v>1092</v>
      </c>
      <c r="B66" s="63" t="s">
        <v>81</v>
      </c>
      <c r="C66" s="43" t="s">
        <v>79</v>
      </c>
      <c r="D66" s="44">
        <f>$D$11</f>
        <v>110.23</v>
      </c>
      <c r="E66" s="44">
        <f t="shared" ref="E66:AA66" si="35">$D$11</f>
        <v>110.23</v>
      </c>
      <c r="F66" s="44">
        <f t="shared" si="35"/>
        <v>110.23</v>
      </c>
      <c r="G66" s="44">
        <f t="shared" si="35"/>
        <v>110.23</v>
      </c>
      <c r="H66" s="44">
        <f t="shared" si="35"/>
        <v>110.23</v>
      </c>
      <c r="I66" s="44">
        <f t="shared" si="35"/>
        <v>110.23</v>
      </c>
      <c r="J66" s="44">
        <f t="shared" si="35"/>
        <v>110.23</v>
      </c>
      <c r="K66" s="44">
        <f t="shared" si="35"/>
        <v>110.23</v>
      </c>
      <c r="L66" s="44">
        <f t="shared" si="35"/>
        <v>110.23</v>
      </c>
      <c r="M66" s="44">
        <f t="shared" si="35"/>
        <v>110.23</v>
      </c>
      <c r="N66" s="44">
        <f t="shared" si="35"/>
        <v>110.23</v>
      </c>
      <c r="O66" s="44">
        <f t="shared" si="35"/>
        <v>110.23</v>
      </c>
      <c r="P66" s="44">
        <f t="shared" si="35"/>
        <v>110.23</v>
      </c>
      <c r="Q66" s="44">
        <f t="shared" si="35"/>
        <v>110.23</v>
      </c>
      <c r="R66" s="44">
        <f t="shared" si="35"/>
        <v>110.23</v>
      </c>
      <c r="S66" s="44">
        <f t="shared" si="35"/>
        <v>110.23</v>
      </c>
      <c r="T66" s="44">
        <f t="shared" si="35"/>
        <v>110.23</v>
      </c>
      <c r="U66" s="44">
        <f t="shared" si="35"/>
        <v>110.23</v>
      </c>
      <c r="V66" s="44">
        <f t="shared" si="35"/>
        <v>110.23</v>
      </c>
      <c r="W66" s="44">
        <f t="shared" si="35"/>
        <v>110.23</v>
      </c>
      <c r="X66" s="44">
        <f t="shared" si="35"/>
        <v>110.23</v>
      </c>
      <c r="Y66" s="44">
        <f t="shared" si="35"/>
        <v>110.23</v>
      </c>
      <c r="Z66" s="44">
        <f t="shared" si="35"/>
        <v>110.23</v>
      </c>
      <c r="AA66" s="44">
        <f t="shared" si="35"/>
        <v>110.23</v>
      </c>
    </row>
    <row r="67" spans="1:27" ht="12.75" customHeight="1" collapsed="1" x14ac:dyDescent="0.2">
      <c r="A67" s="98" t="s">
        <v>1093</v>
      </c>
      <c r="B67" s="28" t="str">
        <f>"13"&amp;"."&amp;$B$663&amp;"."&amp;$B$664</f>
        <v>13.08.2023</v>
      </c>
      <c r="C67" s="90" t="s">
        <v>76</v>
      </c>
      <c r="D67" s="91">
        <f>ROUND(((D68+D69+D71+D70)/1000),5)</f>
        <v>1.53186</v>
      </c>
      <c r="E67" s="91">
        <f>ROUND(((E68+E69+E71+E70)/1000),5)</f>
        <v>1.36774</v>
      </c>
      <c r="F67" s="91">
        <f>ROUND(((F68+F69+F71+F70)/1000),5)</f>
        <v>1.2117899999999999</v>
      </c>
      <c r="G67" s="91">
        <f t="shared" ref="G67:AA67" si="36">ROUND(((G68+G69+G71+G70)/1000),5)</f>
        <v>1.13741</v>
      </c>
      <c r="H67" s="91">
        <f t="shared" si="36"/>
        <v>1.08121</v>
      </c>
      <c r="I67" s="91">
        <f t="shared" si="36"/>
        <v>1.07233</v>
      </c>
      <c r="J67" s="91">
        <f t="shared" si="36"/>
        <v>1.02624</v>
      </c>
      <c r="K67" s="91">
        <f t="shared" si="36"/>
        <v>1.26156</v>
      </c>
      <c r="L67" s="91">
        <f t="shared" si="36"/>
        <v>1.68015</v>
      </c>
      <c r="M67" s="91">
        <f t="shared" si="36"/>
        <v>1.93519</v>
      </c>
      <c r="N67" s="91">
        <f t="shared" si="36"/>
        <v>2.0897000000000001</v>
      </c>
      <c r="O67" s="91">
        <f t="shared" si="36"/>
        <v>2.0904699999999998</v>
      </c>
      <c r="P67" s="91">
        <f t="shared" si="36"/>
        <v>2.1006399999999998</v>
      </c>
      <c r="Q67" s="91">
        <f t="shared" si="36"/>
        <v>2.1456499999999998</v>
      </c>
      <c r="R67" s="91">
        <f t="shared" si="36"/>
        <v>2.1972100000000001</v>
      </c>
      <c r="S67" s="91">
        <f t="shared" si="36"/>
        <v>2.19733</v>
      </c>
      <c r="T67" s="91">
        <f t="shared" si="36"/>
        <v>2.15456</v>
      </c>
      <c r="U67" s="91">
        <f t="shared" si="36"/>
        <v>2.0790299999999999</v>
      </c>
      <c r="V67" s="91">
        <f t="shared" si="36"/>
        <v>2.06894</v>
      </c>
      <c r="W67" s="91">
        <f t="shared" si="36"/>
        <v>2.0263800000000001</v>
      </c>
      <c r="X67" s="91">
        <f t="shared" si="36"/>
        <v>2.0294699999999999</v>
      </c>
      <c r="Y67" s="91">
        <f t="shared" si="36"/>
        <v>1.98753</v>
      </c>
      <c r="Z67" s="91">
        <f t="shared" si="36"/>
        <v>1.91692</v>
      </c>
      <c r="AA67" s="91">
        <f t="shared" si="36"/>
        <v>1.6651</v>
      </c>
    </row>
    <row r="68" spans="1:27" ht="12.75" hidden="1" customHeight="1" outlineLevel="1" x14ac:dyDescent="0.2">
      <c r="A68" s="99" t="s">
        <v>1094</v>
      </c>
      <c r="B68" s="63" t="s">
        <v>238</v>
      </c>
      <c r="C68" s="43" t="s">
        <v>79</v>
      </c>
      <c r="D68" s="44">
        <v>1351.53</v>
      </c>
      <c r="E68" s="44">
        <v>1187.4100000000001</v>
      </c>
      <c r="F68" s="44">
        <v>1031.46</v>
      </c>
      <c r="G68" s="44">
        <v>957.08</v>
      </c>
      <c r="H68" s="44">
        <v>900.88</v>
      </c>
      <c r="I68" s="44">
        <v>892</v>
      </c>
      <c r="J68" s="44">
        <v>845.91</v>
      </c>
      <c r="K68" s="44">
        <v>1081.23</v>
      </c>
      <c r="L68" s="44">
        <v>1499.82</v>
      </c>
      <c r="M68" s="44">
        <v>1754.86</v>
      </c>
      <c r="N68" s="44">
        <v>1909.37</v>
      </c>
      <c r="O68" s="44">
        <v>1910.14</v>
      </c>
      <c r="P68" s="44">
        <v>1920.31</v>
      </c>
      <c r="Q68" s="44">
        <v>1965.32</v>
      </c>
      <c r="R68" s="44">
        <v>2016.88</v>
      </c>
      <c r="S68" s="44">
        <v>2017</v>
      </c>
      <c r="T68" s="44">
        <v>1974.23</v>
      </c>
      <c r="U68" s="44">
        <v>1898.7</v>
      </c>
      <c r="V68" s="44">
        <v>1888.61</v>
      </c>
      <c r="W68" s="44">
        <v>1846.05</v>
      </c>
      <c r="X68" s="44">
        <v>1849.14</v>
      </c>
      <c r="Y68" s="44">
        <v>1807.2</v>
      </c>
      <c r="Z68" s="44">
        <v>1736.59</v>
      </c>
      <c r="AA68" s="44">
        <v>1484.77</v>
      </c>
    </row>
    <row r="69" spans="1:27" ht="12.75" hidden="1" customHeight="1" outlineLevel="1" x14ac:dyDescent="0.2">
      <c r="A69" s="99" t="s">
        <v>1095</v>
      </c>
      <c r="B69" s="63" t="s">
        <v>90</v>
      </c>
      <c r="C69" s="43" t="s">
        <v>79</v>
      </c>
      <c r="D69" s="44">
        <f t="shared" ref="D69:AA69" si="37">$D$9</f>
        <v>66.180000000000007</v>
      </c>
      <c r="E69" s="44">
        <f t="shared" si="37"/>
        <v>66.180000000000007</v>
      </c>
      <c r="F69" s="44">
        <f t="shared" si="37"/>
        <v>66.180000000000007</v>
      </c>
      <c r="G69" s="44">
        <f t="shared" si="37"/>
        <v>66.180000000000007</v>
      </c>
      <c r="H69" s="44">
        <f t="shared" si="37"/>
        <v>66.180000000000007</v>
      </c>
      <c r="I69" s="44">
        <f t="shared" si="37"/>
        <v>66.180000000000007</v>
      </c>
      <c r="J69" s="44">
        <f t="shared" si="37"/>
        <v>66.180000000000007</v>
      </c>
      <c r="K69" s="44">
        <f t="shared" si="37"/>
        <v>66.180000000000007</v>
      </c>
      <c r="L69" s="44">
        <f t="shared" si="37"/>
        <v>66.180000000000007</v>
      </c>
      <c r="M69" s="44">
        <f t="shared" si="37"/>
        <v>66.180000000000007</v>
      </c>
      <c r="N69" s="44">
        <f t="shared" si="37"/>
        <v>66.180000000000007</v>
      </c>
      <c r="O69" s="44">
        <f t="shared" si="37"/>
        <v>66.180000000000007</v>
      </c>
      <c r="P69" s="44">
        <f t="shared" si="37"/>
        <v>66.180000000000007</v>
      </c>
      <c r="Q69" s="44">
        <f t="shared" si="37"/>
        <v>66.180000000000007</v>
      </c>
      <c r="R69" s="44">
        <f t="shared" si="37"/>
        <v>66.180000000000007</v>
      </c>
      <c r="S69" s="44">
        <f t="shared" si="37"/>
        <v>66.180000000000007</v>
      </c>
      <c r="T69" s="44">
        <f t="shared" si="37"/>
        <v>66.180000000000007</v>
      </c>
      <c r="U69" s="44">
        <f t="shared" si="37"/>
        <v>66.180000000000007</v>
      </c>
      <c r="V69" s="44">
        <f t="shared" si="37"/>
        <v>66.180000000000007</v>
      </c>
      <c r="W69" s="44">
        <f t="shared" si="37"/>
        <v>66.180000000000007</v>
      </c>
      <c r="X69" s="44">
        <f t="shared" si="37"/>
        <v>66.180000000000007</v>
      </c>
      <c r="Y69" s="44">
        <f t="shared" si="37"/>
        <v>66.180000000000007</v>
      </c>
      <c r="Z69" s="44">
        <f t="shared" si="37"/>
        <v>66.180000000000007</v>
      </c>
      <c r="AA69" s="44">
        <f t="shared" si="37"/>
        <v>66.180000000000007</v>
      </c>
    </row>
    <row r="70" spans="1:27" ht="12.75" hidden="1" customHeight="1" outlineLevel="1" x14ac:dyDescent="0.2">
      <c r="A70" s="99" t="s">
        <v>1096</v>
      </c>
      <c r="B70" s="63" t="s">
        <v>83</v>
      </c>
      <c r="C70" s="43" t="s">
        <v>79</v>
      </c>
      <c r="D70" s="44">
        <v>3.92</v>
      </c>
      <c r="E70" s="44">
        <v>3.92</v>
      </c>
      <c r="F70" s="44">
        <v>3.92</v>
      </c>
      <c r="G70" s="44">
        <v>3.92</v>
      </c>
      <c r="H70" s="44">
        <v>3.92</v>
      </c>
      <c r="I70" s="44">
        <v>3.92</v>
      </c>
      <c r="J70" s="44">
        <v>3.92</v>
      </c>
      <c r="K70" s="44">
        <v>3.92</v>
      </c>
      <c r="L70" s="44">
        <v>3.92</v>
      </c>
      <c r="M70" s="44">
        <v>3.92</v>
      </c>
      <c r="N70" s="44">
        <v>3.92</v>
      </c>
      <c r="O70" s="44">
        <v>3.92</v>
      </c>
      <c r="P70" s="44">
        <v>3.92</v>
      </c>
      <c r="Q70" s="44">
        <v>3.92</v>
      </c>
      <c r="R70" s="44">
        <v>3.92</v>
      </c>
      <c r="S70" s="44">
        <v>3.92</v>
      </c>
      <c r="T70" s="44">
        <v>3.92</v>
      </c>
      <c r="U70" s="44">
        <v>3.92</v>
      </c>
      <c r="V70" s="44">
        <v>3.92</v>
      </c>
      <c r="W70" s="44">
        <v>3.92</v>
      </c>
      <c r="X70" s="44">
        <v>3.92</v>
      </c>
      <c r="Y70" s="44">
        <v>3.92</v>
      </c>
      <c r="Z70" s="44">
        <v>3.92</v>
      </c>
      <c r="AA70" s="44">
        <v>3.92</v>
      </c>
    </row>
    <row r="71" spans="1:27" ht="12.75" hidden="1" customHeight="1" outlineLevel="1" x14ac:dyDescent="0.2">
      <c r="A71" s="99" t="s">
        <v>1097</v>
      </c>
      <c r="B71" s="63" t="s">
        <v>81</v>
      </c>
      <c r="C71" s="43" t="s">
        <v>79</v>
      </c>
      <c r="D71" s="44">
        <f>$D$11</f>
        <v>110.23</v>
      </c>
      <c r="E71" s="44">
        <f t="shared" ref="E71:AA71" si="38">$D$11</f>
        <v>110.23</v>
      </c>
      <c r="F71" s="44">
        <f t="shared" si="38"/>
        <v>110.23</v>
      </c>
      <c r="G71" s="44">
        <f t="shared" si="38"/>
        <v>110.23</v>
      </c>
      <c r="H71" s="44">
        <f t="shared" si="38"/>
        <v>110.23</v>
      </c>
      <c r="I71" s="44">
        <f t="shared" si="38"/>
        <v>110.23</v>
      </c>
      <c r="J71" s="44">
        <f t="shared" si="38"/>
        <v>110.23</v>
      </c>
      <c r="K71" s="44">
        <f t="shared" si="38"/>
        <v>110.23</v>
      </c>
      <c r="L71" s="44">
        <f t="shared" si="38"/>
        <v>110.23</v>
      </c>
      <c r="M71" s="44">
        <f t="shared" si="38"/>
        <v>110.23</v>
      </c>
      <c r="N71" s="44">
        <f t="shared" si="38"/>
        <v>110.23</v>
      </c>
      <c r="O71" s="44">
        <f t="shared" si="38"/>
        <v>110.23</v>
      </c>
      <c r="P71" s="44">
        <f t="shared" si="38"/>
        <v>110.23</v>
      </c>
      <c r="Q71" s="44">
        <f t="shared" si="38"/>
        <v>110.23</v>
      </c>
      <c r="R71" s="44">
        <f t="shared" si="38"/>
        <v>110.23</v>
      </c>
      <c r="S71" s="44">
        <f t="shared" si="38"/>
        <v>110.23</v>
      </c>
      <c r="T71" s="44">
        <f t="shared" si="38"/>
        <v>110.23</v>
      </c>
      <c r="U71" s="44">
        <f t="shared" si="38"/>
        <v>110.23</v>
      </c>
      <c r="V71" s="44">
        <f t="shared" si="38"/>
        <v>110.23</v>
      </c>
      <c r="W71" s="44">
        <f t="shared" si="38"/>
        <v>110.23</v>
      </c>
      <c r="X71" s="44">
        <f t="shared" si="38"/>
        <v>110.23</v>
      </c>
      <c r="Y71" s="44">
        <f t="shared" si="38"/>
        <v>110.23</v>
      </c>
      <c r="Z71" s="44">
        <f t="shared" si="38"/>
        <v>110.23</v>
      </c>
      <c r="AA71" s="44">
        <f t="shared" si="38"/>
        <v>110.23</v>
      </c>
    </row>
    <row r="72" spans="1:27" ht="12.75" customHeight="1" collapsed="1" x14ac:dyDescent="0.2">
      <c r="A72" s="98" t="s">
        <v>1098</v>
      </c>
      <c r="B72" s="28" t="str">
        <f>"14"&amp;"."&amp;$B$663&amp;"."&amp;$B$664</f>
        <v>14.08.2023</v>
      </c>
      <c r="C72" s="90" t="s">
        <v>76</v>
      </c>
      <c r="D72" s="91">
        <f>ROUND(((D73+D74+D76+D75)/1000),5)</f>
        <v>1.4620200000000001</v>
      </c>
      <c r="E72" s="91">
        <f>ROUND(((E73+E74+E76+E75)/1000),5)</f>
        <v>1.33806</v>
      </c>
      <c r="F72" s="91">
        <f>ROUND(((F73+F74+F76+F75)/1000),5)</f>
        <v>1.19293</v>
      </c>
      <c r="G72" s="91">
        <f t="shared" ref="G72:AA72" si="39">ROUND(((G73+G74+G76+G75)/1000),5)</f>
        <v>1.1225499999999999</v>
      </c>
      <c r="H72" s="91">
        <f t="shared" si="39"/>
        <v>1.0873299999999999</v>
      </c>
      <c r="I72" s="91">
        <f t="shared" si="39"/>
        <v>1.1927399999999999</v>
      </c>
      <c r="J72" s="91">
        <f t="shared" si="39"/>
        <v>1.31243</v>
      </c>
      <c r="K72" s="91">
        <f t="shared" si="39"/>
        <v>1.6601300000000001</v>
      </c>
      <c r="L72" s="91">
        <f t="shared" si="39"/>
        <v>1.9463600000000001</v>
      </c>
      <c r="M72" s="91">
        <f t="shared" si="39"/>
        <v>2.09917</v>
      </c>
      <c r="N72" s="91">
        <f t="shared" si="39"/>
        <v>2.2119800000000001</v>
      </c>
      <c r="O72" s="91">
        <f t="shared" si="39"/>
        <v>2.2433100000000001</v>
      </c>
      <c r="P72" s="91">
        <f t="shared" si="39"/>
        <v>2.2393299999999998</v>
      </c>
      <c r="Q72" s="91">
        <f t="shared" si="39"/>
        <v>2.2888099999999998</v>
      </c>
      <c r="R72" s="91">
        <f t="shared" si="39"/>
        <v>2.36599</v>
      </c>
      <c r="S72" s="91">
        <f t="shared" si="39"/>
        <v>2.3595899999999999</v>
      </c>
      <c r="T72" s="91">
        <f t="shared" si="39"/>
        <v>2.3308300000000002</v>
      </c>
      <c r="U72" s="91">
        <f t="shared" si="39"/>
        <v>2.2698900000000002</v>
      </c>
      <c r="V72" s="91">
        <f t="shared" si="39"/>
        <v>2.2294399999999999</v>
      </c>
      <c r="W72" s="91">
        <f t="shared" si="39"/>
        <v>2.0915499999999998</v>
      </c>
      <c r="X72" s="91">
        <f t="shared" si="39"/>
        <v>2.0834800000000002</v>
      </c>
      <c r="Y72" s="91">
        <f t="shared" si="39"/>
        <v>2.0515099999999999</v>
      </c>
      <c r="Z72" s="91">
        <f t="shared" si="39"/>
        <v>1.86378</v>
      </c>
      <c r="AA72" s="91">
        <f t="shared" si="39"/>
        <v>1.53268</v>
      </c>
    </row>
    <row r="73" spans="1:27" ht="12.75" hidden="1" customHeight="1" outlineLevel="1" x14ac:dyDescent="0.2">
      <c r="A73" s="99" t="s">
        <v>1099</v>
      </c>
      <c r="B73" s="63" t="s">
        <v>238</v>
      </c>
      <c r="C73" s="43" t="s">
        <v>79</v>
      </c>
      <c r="D73" s="44">
        <v>1281.69</v>
      </c>
      <c r="E73" s="44">
        <v>1157.73</v>
      </c>
      <c r="F73" s="44">
        <v>1012.6</v>
      </c>
      <c r="G73" s="44">
        <v>942.22</v>
      </c>
      <c r="H73" s="44">
        <v>907</v>
      </c>
      <c r="I73" s="44">
        <v>1012.41</v>
      </c>
      <c r="J73" s="44">
        <v>1132.0999999999999</v>
      </c>
      <c r="K73" s="44">
        <v>1479.8</v>
      </c>
      <c r="L73" s="44">
        <v>1766.03</v>
      </c>
      <c r="M73" s="44">
        <v>1918.84</v>
      </c>
      <c r="N73" s="44">
        <v>2031.65</v>
      </c>
      <c r="O73" s="44">
        <v>2062.98</v>
      </c>
      <c r="P73" s="44">
        <v>2059</v>
      </c>
      <c r="Q73" s="44">
        <v>2108.48</v>
      </c>
      <c r="R73" s="44">
        <v>2185.66</v>
      </c>
      <c r="S73" s="44">
        <v>2179.2600000000002</v>
      </c>
      <c r="T73" s="44">
        <v>2150.5</v>
      </c>
      <c r="U73" s="44">
        <v>2089.56</v>
      </c>
      <c r="V73" s="44">
        <v>2049.11</v>
      </c>
      <c r="W73" s="44">
        <v>1911.22</v>
      </c>
      <c r="X73" s="44">
        <v>1903.15</v>
      </c>
      <c r="Y73" s="44">
        <v>1871.18</v>
      </c>
      <c r="Z73" s="44">
        <v>1683.45</v>
      </c>
      <c r="AA73" s="44">
        <v>1352.35</v>
      </c>
    </row>
    <row r="74" spans="1:27" ht="12.75" hidden="1" customHeight="1" outlineLevel="1" x14ac:dyDescent="0.2">
      <c r="A74" s="99" t="s">
        <v>1100</v>
      </c>
      <c r="B74" s="63" t="s">
        <v>90</v>
      </c>
      <c r="C74" s="43" t="s">
        <v>79</v>
      </c>
      <c r="D74" s="44">
        <f t="shared" ref="D74:AA74" si="40">$D$9</f>
        <v>66.180000000000007</v>
      </c>
      <c r="E74" s="44">
        <f t="shared" si="40"/>
        <v>66.180000000000007</v>
      </c>
      <c r="F74" s="44">
        <f t="shared" si="40"/>
        <v>66.180000000000007</v>
      </c>
      <c r="G74" s="44">
        <f t="shared" si="40"/>
        <v>66.180000000000007</v>
      </c>
      <c r="H74" s="44">
        <f t="shared" si="40"/>
        <v>66.180000000000007</v>
      </c>
      <c r="I74" s="44">
        <f t="shared" si="40"/>
        <v>66.180000000000007</v>
      </c>
      <c r="J74" s="44">
        <f t="shared" si="40"/>
        <v>66.180000000000007</v>
      </c>
      <c r="K74" s="44">
        <f t="shared" si="40"/>
        <v>66.180000000000007</v>
      </c>
      <c r="L74" s="44">
        <f t="shared" si="40"/>
        <v>66.180000000000007</v>
      </c>
      <c r="M74" s="44">
        <f t="shared" si="40"/>
        <v>66.180000000000007</v>
      </c>
      <c r="N74" s="44">
        <f t="shared" si="40"/>
        <v>66.180000000000007</v>
      </c>
      <c r="O74" s="44">
        <f t="shared" si="40"/>
        <v>66.180000000000007</v>
      </c>
      <c r="P74" s="44">
        <f t="shared" si="40"/>
        <v>66.180000000000007</v>
      </c>
      <c r="Q74" s="44">
        <f t="shared" si="40"/>
        <v>66.180000000000007</v>
      </c>
      <c r="R74" s="44">
        <f t="shared" si="40"/>
        <v>66.180000000000007</v>
      </c>
      <c r="S74" s="44">
        <f t="shared" si="40"/>
        <v>66.180000000000007</v>
      </c>
      <c r="T74" s="44">
        <f t="shared" si="40"/>
        <v>66.180000000000007</v>
      </c>
      <c r="U74" s="44">
        <f t="shared" si="40"/>
        <v>66.180000000000007</v>
      </c>
      <c r="V74" s="44">
        <f t="shared" si="40"/>
        <v>66.180000000000007</v>
      </c>
      <c r="W74" s="44">
        <f t="shared" si="40"/>
        <v>66.180000000000007</v>
      </c>
      <c r="X74" s="44">
        <f t="shared" si="40"/>
        <v>66.180000000000007</v>
      </c>
      <c r="Y74" s="44">
        <f t="shared" si="40"/>
        <v>66.180000000000007</v>
      </c>
      <c r="Z74" s="44">
        <f t="shared" si="40"/>
        <v>66.180000000000007</v>
      </c>
      <c r="AA74" s="44">
        <f t="shared" si="40"/>
        <v>66.180000000000007</v>
      </c>
    </row>
    <row r="75" spans="1:27" ht="12.75" hidden="1" customHeight="1" outlineLevel="1" x14ac:dyDescent="0.2">
      <c r="A75" s="99" t="s">
        <v>1101</v>
      </c>
      <c r="B75" s="63" t="s">
        <v>83</v>
      </c>
      <c r="C75" s="43" t="s">
        <v>79</v>
      </c>
      <c r="D75" s="44">
        <v>3.92</v>
      </c>
      <c r="E75" s="44">
        <v>3.92</v>
      </c>
      <c r="F75" s="44">
        <v>3.92</v>
      </c>
      <c r="G75" s="44">
        <v>3.92</v>
      </c>
      <c r="H75" s="44">
        <v>3.92</v>
      </c>
      <c r="I75" s="44">
        <v>3.92</v>
      </c>
      <c r="J75" s="44">
        <v>3.92</v>
      </c>
      <c r="K75" s="44">
        <v>3.92</v>
      </c>
      <c r="L75" s="44">
        <v>3.92</v>
      </c>
      <c r="M75" s="44">
        <v>3.92</v>
      </c>
      <c r="N75" s="44">
        <v>3.92</v>
      </c>
      <c r="O75" s="44">
        <v>3.92</v>
      </c>
      <c r="P75" s="44">
        <v>3.92</v>
      </c>
      <c r="Q75" s="44">
        <v>3.92</v>
      </c>
      <c r="R75" s="44">
        <v>3.92</v>
      </c>
      <c r="S75" s="44">
        <v>3.92</v>
      </c>
      <c r="T75" s="44">
        <v>3.92</v>
      </c>
      <c r="U75" s="44">
        <v>3.92</v>
      </c>
      <c r="V75" s="44">
        <v>3.92</v>
      </c>
      <c r="W75" s="44">
        <v>3.92</v>
      </c>
      <c r="X75" s="44">
        <v>3.92</v>
      </c>
      <c r="Y75" s="44">
        <v>3.92</v>
      </c>
      <c r="Z75" s="44">
        <v>3.92</v>
      </c>
      <c r="AA75" s="44">
        <v>3.92</v>
      </c>
    </row>
    <row r="76" spans="1:27" ht="12.75" hidden="1" customHeight="1" outlineLevel="1" x14ac:dyDescent="0.2">
      <c r="A76" s="99" t="s">
        <v>1102</v>
      </c>
      <c r="B76" s="63" t="s">
        <v>81</v>
      </c>
      <c r="C76" s="43" t="s">
        <v>79</v>
      </c>
      <c r="D76" s="44">
        <f>$D$11</f>
        <v>110.23</v>
      </c>
      <c r="E76" s="44">
        <f t="shared" ref="E76:AA76" si="41">$D$11</f>
        <v>110.23</v>
      </c>
      <c r="F76" s="44">
        <f t="shared" si="41"/>
        <v>110.23</v>
      </c>
      <c r="G76" s="44">
        <f t="shared" si="41"/>
        <v>110.23</v>
      </c>
      <c r="H76" s="44">
        <f t="shared" si="41"/>
        <v>110.23</v>
      </c>
      <c r="I76" s="44">
        <f t="shared" si="41"/>
        <v>110.23</v>
      </c>
      <c r="J76" s="44">
        <f t="shared" si="41"/>
        <v>110.23</v>
      </c>
      <c r="K76" s="44">
        <f t="shared" si="41"/>
        <v>110.23</v>
      </c>
      <c r="L76" s="44">
        <f t="shared" si="41"/>
        <v>110.23</v>
      </c>
      <c r="M76" s="44">
        <f t="shared" si="41"/>
        <v>110.23</v>
      </c>
      <c r="N76" s="44">
        <f t="shared" si="41"/>
        <v>110.23</v>
      </c>
      <c r="O76" s="44">
        <f t="shared" si="41"/>
        <v>110.23</v>
      </c>
      <c r="P76" s="44">
        <f t="shared" si="41"/>
        <v>110.23</v>
      </c>
      <c r="Q76" s="44">
        <f t="shared" si="41"/>
        <v>110.23</v>
      </c>
      <c r="R76" s="44">
        <f t="shared" si="41"/>
        <v>110.23</v>
      </c>
      <c r="S76" s="44">
        <f t="shared" si="41"/>
        <v>110.23</v>
      </c>
      <c r="T76" s="44">
        <f t="shared" si="41"/>
        <v>110.23</v>
      </c>
      <c r="U76" s="44">
        <f t="shared" si="41"/>
        <v>110.23</v>
      </c>
      <c r="V76" s="44">
        <f t="shared" si="41"/>
        <v>110.23</v>
      </c>
      <c r="W76" s="44">
        <f t="shared" si="41"/>
        <v>110.23</v>
      </c>
      <c r="X76" s="44">
        <f t="shared" si="41"/>
        <v>110.23</v>
      </c>
      <c r="Y76" s="44">
        <f t="shared" si="41"/>
        <v>110.23</v>
      </c>
      <c r="Z76" s="44">
        <f t="shared" si="41"/>
        <v>110.23</v>
      </c>
      <c r="AA76" s="44">
        <f t="shared" si="41"/>
        <v>110.23</v>
      </c>
    </row>
    <row r="77" spans="1:27" ht="12.75" customHeight="1" collapsed="1" x14ac:dyDescent="0.2">
      <c r="A77" s="98" t="s">
        <v>1103</v>
      </c>
      <c r="B77" s="28" t="str">
        <f>"15"&amp;"."&amp;$B$663&amp;"."&amp;$B$664</f>
        <v>15.08.2023</v>
      </c>
      <c r="C77" s="90" t="s">
        <v>76</v>
      </c>
      <c r="D77" s="91">
        <f>ROUND(((D78+D79+D81+D80)/1000),5)</f>
        <v>1.25708</v>
      </c>
      <c r="E77" s="91">
        <f>ROUND(((E78+E79+E81+E80)/1000),5)</f>
        <v>1.10145</v>
      </c>
      <c r="F77" s="91">
        <f>ROUND(((F78+F79+F81+F80)/1000),5)</f>
        <v>1.00406</v>
      </c>
      <c r="G77" s="91">
        <f t="shared" ref="G77:AA77" si="42">ROUND(((G78+G79+G81+G80)/1000),5)</f>
        <v>0.22741</v>
      </c>
      <c r="H77" s="91">
        <f t="shared" si="42"/>
        <v>0.22359999999999999</v>
      </c>
      <c r="I77" s="91">
        <f t="shared" si="42"/>
        <v>0.95362999999999998</v>
      </c>
      <c r="J77" s="91">
        <f t="shared" si="42"/>
        <v>1.0988899999999999</v>
      </c>
      <c r="K77" s="91">
        <f t="shared" si="42"/>
        <v>1.5388999999999999</v>
      </c>
      <c r="L77" s="91">
        <f t="shared" si="42"/>
        <v>1.91086</v>
      </c>
      <c r="M77" s="91">
        <f t="shared" si="42"/>
        <v>2.1819500000000001</v>
      </c>
      <c r="N77" s="91">
        <f t="shared" si="42"/>
        <v>2.2787000000000002</v>
      </c>
      <c r="O77" s="91">
        <f t="shared" si="42"/>
        <v>2.2583099999999998</v>
      </c>
      <c r="P77" s="91">
        <f t="shared" si="42"/>
        <v>2.2646500000000001</v>
      </c>
      <c r="Q77" s="91">
        <f t="shared" si="42"/>
        <v>2.2913800000000002</v>
      </c>
      <c r="R77" s="91">
        <f t="shared" si="42"/>
        <v>2.39656</v>
      </c>
      <c r="S77" s="91">
        <f t="shared" si="42"/>
        <v>2.4360300000000001</v>
      </c>
      <c r="T77" s="91">
        <f t="shared" si="42"/>
        <v>2.4177599999999999</v>
      </c>
      <c r="U77" s="91">
        <f t="shared" si="42"/>
        <v>2.30063</v>
      </c>
      <c r="V77" s="91">
        <f t="shared" si="42"/>
        <v>2.2732700000000001</v>
      </c>
      <c r="W77" s="91">
        <f t="shared" si="42"/>
        <v>2.21936</v>
      </c>
      <c r="X77" s="91">
        <f t="shared" si="42"/>
        <v>2.1935600000000002</v>
      </c>
      <c r="Y77" s="91">
        <f t="shared" si="42"/>
        <v>2.0739399999999999</v>
      </c>
      <c r="Z77" s="91">
        <f t="shared" si="42"/>
        <v>1.9071</v>
      </c>
      <c r="AA77" s="91">
        <f t="shared" si="42"/>
        <v>1.54583</v>
      </c>
    </row>
    <row r="78" spans="1:27" ht="12.75" hidden="1" customHeight="1" outlineLevel="1" x14ac:dyDescent="0.2">
      <c r="A78" s="99" t="s">
        <v>1104</v>
      </c>
      <c r="B78" s="63" t="s">
        <v>238</v>
      </c>
      <c r="C78" s="43" t="s">
        <v>79</v>
      </c>
      <c r="D78" s="44">
        <v>1076.75</v>
      </c>
      <c r="E78" s="44">
        <v>921.12</v>
      </c>
      <c r="F78" s="44">
        <v>823.73</v>
      </c>
      <c r="G78" s="44">
        <v>47.08</v>
      </c>
      <c r="H78" s="44">
        <v>43.27</v>
      </c>
      <c r="I78" s="44">
        <v>773.3</v>
      </c>
      <c r="J78" s="44">
        <v>918.56</v>
      </c>
      <c r="K78" s="44">
        <v>1358.57</v>
      </c>
      <c r="L78" s="44">
        <v>1730.53</v>
      </c>
      <c r="M78" s="44">
        <v>2001.62</v>
      </c>
      <c r="N78" s="44">
        <v>2098.37</v>
      </c>
      <c r="O78" s="44">
        <v>2077.98</v>
      </c>
      <c r="P78" s="44">
        <v>2084.3200000000002</v>
      </c>
      <c r="Q78" s="44">
        <v>2111.0500000000002</v>
      </c>
      <c r="R78" s="44">
        <v>2216.23</v>
      </c>
      <c r="S78" s="44">
        <v>2255.6999999999998</v>
      </c>
      <c r="T78" s="44">
        <v>2237.4299999999998</v>
      </c>
      <c r="U78" s="44">
        <v>2120.3000000000002</v>
      </c>
      <c r="V78" s="44">
        <v>2092.94</v>
      </c>
      <c r="W78" s="44">
        <v>2039.03</v>
      </c>
      <c r="X78" s="44">
        <v>2013.23</v>
      </c>
      <c r="Y78" s="44">
        <v>1893.61</v>
      </c>
      <c r="Z78" s="44">
        <v>1726.77</v>
      </c>
      <c r="AA78" s="44">
        <v>1365.5</v>
      </c>
    </row>
    <row r="79" spans="1:27" ht="12.75" hidden="1" customHeight="1" outlineLevel="1" x14ac:dyDescent="0.2">
      <c r="A79" s="99" t="s">
        <v>1105</v>
      </c>
      <c r="B79" s="63" t="s">
        <v>90</v>
      </c>
      <c r="C79" s="43" t="s">
        <v>79</v>
      </c>
      <c r="D79" s="44">
        <f t="shared" ref="D79:AA79" si="43">$D$9</f>
        <v>66.180000000000007</v>
      </c>
      <c r="E79" s="44">
        <f t="shared" si="43"/>
        <v>66.180000000000007</v>
      </c>
      <c r="F79" s="44">
        <f t="shared" si="43"/>
        <v>66.180000000000007</v>
      </c>
      <c r="G79" s="44">
        <f t="shared" si="43"/>
        <v>66.180000000000007</v>
      </c>
      <c r="H79" s="44">
        <f t="shared" si="43"/>
        <v>66.180000000000007</v>
      </c>
      <c r="I79" s="44">
        <f t="shared" si="43"/>
        <v>66.180000000000007</v>
      </c>
      <c r="J79" s="44">
        <f t="shared" si="43"/>
        <v>66.180000000000007</v>
      </c>
      <c r="K79" s="44">
        <f t="shared" si="43"/>
        <v>66.180000000000007</v>
      </c>
      <c r="L79" s="44">
        <f t="shared" si="43"/>
        <v>66.180000000000007</v>
      </c>
      <c r="M79" s="44">
        <f t="shared" si="43"/>
        <v>66.180000000000007</v>
      </c>
      <c r="N79" s="44">
        <f t="shared" si="43"/>
        <v>66.180000000000007</v>
      </c>
      <c r="O79" s="44">
        <f t="shared" si="43"/>
        <v>66.180000000000007</v>
      </c>
      <c r="P79" s="44">
        <f t="shared" si="43"/>
        <v>66.180000000000007</v>
      </c>
      <c r="Q79" s="44">
        <f t="shared" si="43"/>
        <v>66.180000000000007</v>
      </c>
      <c r="R79" s="44">
        <f t="shared" si="43"/>
        <v>66.180000000000007</v>
      </c>
      <c r="S79" s="44">
        <f t="shared" si="43"/>
        <v>66.180000000000007</v>
      </c>
      <c r="T79" s="44">
        <f t="shared" si="43"/>
        <v>66.180000000000007</v>
      </c>
      <c r="U79" s="44">
        <f t="shared" si="43"/>
        <v>66.180000000000007</v>
      </c>
      <c r="V79" s="44">
        <f t="shared" si="43"/>
        <v>66.180000000000007</v>
      </c>
      <c r="W79" s="44">
        <f t="shared" si="43"/>
        <v>66.180000000000007</v>
      </c>
      <c r="X79" s="44">
        <f t="shared" si="43"/>
        <v>66.180000000000007</v>
      </c>
      <c r="Y79" s="44">
        <f t="shared" si="43"/>
        <v>66.180000000000007</v>
      </c>
      <c r="Z79" s="44">
        <f t="shared" si="43"/>
        <v>66.180000000000007</v>
      </c>
      <c r="AA79" s="44">
        <f t="shared" si="43"/>
        <v>66.180000000000007</v>
      </c>
    </row>
    <row r="80" spans="1:27" ht="12.75" hidden="1" customHeight="1" outlineLevel="1" x14ac:dyDescent="0.2">
      <c r="A80" s="99" t="s">
        <v>1106</v>
      </c>
      <c r="B80" s="63" t="s">
        <v>83</v>
      </c>
      <c r="C80" s="43" t="s">
        <v>79</v>
      </c>
      <c r="D80" s="44">
        <v>3.92</v>
      </c>
      <c r="E80" s="44">
        <v>3.92</v>
      </c>
      <c r="F80" s="44">
        <v>3.92</v>
      </c>
      <c r="G80" s="44">
        <v>3.92</v>
      </c>
      <c r="H80" s="44">
        <v>3.92</v>
      </c>
      <c r="I80" s="44">
        <v>3.92</v>
      </c>
      <c r="J80" s="44">
        <v>3.92</v>
      </c>
      <c r="K80" s="44">
        <v>3.92</v>
      </c>
      <c r="L80" s="44">
        <v>3.92</v>
      </c>
      <c r="M80" s="44">
        <v>3.92</v>
      </c>
      <c r="N80" s="44">
        <v>3.92</v>
      </c>
      <c r="O80" s="44">
        <v>3.92</v>
      </c>
      <c r="P80" s="44">
        <v>3.92</v>
      </c>
      <c r="Q80" s="44">
        <v>3.92</v>
      </c>
      <c r="R80" s="44">
        <v>3.92</v>
      </c>
      <c r="S80" s="44">
        <v>3.92</v>
      </c>
      <c r="T80" s="44">
        <v>3.92</v>
      </c>
      <c r="U80" s="44">
        <v>3.92</v>
      </c>
      <c r="V80" s="44">
        <v>3.92</v>
      </c>
      <c r="W80" s="44">
        <v>3.92</v>
      </c>
      <c r="X80" s="44">
        <v>3.92</v>
      </c>
      <c r="Y80" s="44">
        <v>3.92</v>
      </c>
      <c r="Z80" s="44">
        <v>3.92</v>
      </c>
      <c r="AA80" s="44">
        <v>3.92</v>
      </c>
    </row>
    <row r="81" spans="1:27" ht="12.75" hidden="1" customHeight="1" outlineLevel="1" x14ac:dyDescent="0.2">
      <c r="A81" s="99" t="s">
        <v>1107</v>
      </c>
      <c r="B81" s="63" t="s">
        <v>81</v>
      </c>
      <c r="C81" s="43" t="s">
        <v>79</v>
      </c>
      <c r="D81" s="44">
        <f>$D$11</f>
        <v>110.23</v>
      </c>
      <c r="E81" s="44">
        <f t="shared" ref="E81:AA81" si="44">$D$11</f>
        <v>110.23</v>
      </c>
      <c r="F81" s="44">
        <f t="shared" si="44"/>
        <v>110.23</v>
      </c>
      <c r="G81" s="44">
        <f t="shared" si="44"/>
        <v>110.23</v>
      </c>
      <c r="H81" s="44">
        <f t="shared" si="44"/>
        <v>110.23</v>
      </c>
      <c r="I81" s="44">
        <f t="shared" si="44"/>
        <v>110.23</v>
      </c>
      <c r="J81" s="44">
        <f t="shared" si="44"/>
        <v>110.23</v>
      </c>
      <c r="K81" s="44">
        <f t="shared" si="44"/>
        <v>110.23</v>
      </c>
      <c r="L81" s="44">
        <f t="shared" si="44"/>
        <v>110.23</v>
      </c>
      <c r="M81" s="44">
        <f t="shared" si="44"/>
        <v>110.23</v>
      </c>
      <c r="N81" s="44">
        <f t="shared" si="44"/>
        <v>110.23</v>
      </c>
      <c r="O81" s="44">
        <f t="shared" si="44"/>
        <v>110.23</v>
      </c>
      <c r="P81" s="44">
        <f t="shared" si="44"/>
        <v>110.23</v>
      </c>
      <c r="Q81" s="44">
        <f t="shared" si="44"/>
        <v>110.23</v>
      </c>
      <c r="R81" s="44">
        <f t="shared" si="44"/>
        <v>110.23</v>
      </c>
      <c r="S81" s="44">
        <f t="shared" si="44"/>
        <v>110.23</v>
      </c>
      <c r="T81" s="44">
        <f t="shared" si="44"/>
        <v>110.23</v>
      </c>
      <c r="U81" s="44">
        <f t="shared" si="44"/>
        <v>110.23</v>
      </c>
      <c r="V81" s="44">
        <f t="shared" si="44"/>
        <v>110.23</v>
      </c>
      <c r="W81" s="44">
        <f t="shared" si="44"/>
        <v>110.23</v>
      </c>
      <c r="X81" s="44">
        <f t="shared" si="44"/>
        <v>110.23</v>
      </c>
      <c r="Y81" s="44">
        <f t="shared" si="44"/>
        <v>110.23</v>
      </c>
      <c r="Z81" s="44">
        <f t="shared" si="44"/>
        <v>110.23</v>
      </c>
      <c r="AA81" s="44">
        <f t="shared" si="44"/>
        <v>110.23</v>
      </c>
    </row>
    <row r="82" spans="1:27" ht="12.75" customHeight="1" collapsed="1" x14ac:dyDescent="0.2">
      <c r="A82" s="98" t="s">
        <v>1108</v>
      </c>
      <c r="B82" s="28" t="str">
        <f>"16"&amp;"."&amp;$B$663&amp;"."&amp;$B$664</f>
        <v>16.08.2023</v>
      </c>
      <c r="C82" s="90" t="s">
        <v>76</v>
      </c>
      <c r="D82" s="91">
        <f>ROUND(((D83+D84+D86+D85)/1000),5)</f>
        <v>1.3124</v>
      </c>
      <c r="E82" s="91">
        <f>ROUND(((E83+E84+E86+E85)/1000),5)</f>
        <v>1.0873200000000001</v>
      </c>
      <c r="F82" s="91">
        <f>ROUND(((F83+F84+F86+F85)/1000),5)</f>
        <v>1.01675</v>
      </c>
      <c r="G82" s="91">
        <f t="shared" ref="G82:AA82" si="45">ROUND(((G83+G84+G86+G85)/1000),5)</f>
        <v>0.98538999999999999</v>
      </c>
      <c r="H82" s="91">
        <f t="shared" si="45"/>
        <v>0.97150000000000003</v>
      </c>
      <c r="I82" s="91">
        <f t="shared" si="45"/>
        <v>1.0001100000000001</v>
      </c>
      <c r="J82" s="91">
        <f t="shared" si="45"/>
        <v>1.27101</v>
      </c>
      <c r="K82" s="91">
        <f t="shared" si="45"/>
        <v>1.66066</v>
      </c>
      <c r="L82" s="91">
        <f t="shared" si="45"/>
        <v>1.91246</v>
      </c>
      <c r="M82" s="91">
        <f t="shared" si="45"/>
        <v>2.1974399999999998</v>
      </c>
      <c r="N82" s="91">
        <f t="shared" si="45"/>
        <v>2.48123</v>
      </c>
      <c r="O82" s="91">
        <f t="shared" si="45"/>
        <v>2.4106200000000002</v>
      </c>
      <c r="P82" s="91">
        <f t="shared" si="45"/>
        <v>2.2886000000000002</v>
      </c>
      <c r="Q82" s="91">
        <f t="shared" si="45"/>
        <v>2.5723199999999999</v>
      </c>
      <c r="R82" s="91">
        <f t="shared" si="45"/>
        <v>2.4074800000000001</v>
      </c>
      <c r="S82" s="91">
        <f t="shared" si="45"/>
        <v>2.4247000000000001</v>
      </c>
      <c r="T82" s="91">
        <f t="shared" si="45"/>
        <v>2.4036900000000001</v>
      </c>
      <c r="U82" s="91">
        <f t="shared" si="45"/>
        <v>2.30715</v>
      </c>
      <c r="V82" s="91">
        <f t="shared" si="45"/>
        <v>2.274</v>
      </c>
      <c r="W82" s="91">
        <f t="shared" si="45"/>
        <v>2.2418200000000001</v>
      </c>
      <c r="X82" s="91">
        <f t="shared" si="45"/>
        <v>2.2352400000000001</v>
      </c>
      <c r="Y82" s="91">
        <f t="shared" si="45"/>
        <v>2.09084</v>
      </c>
      <c r="Z82" s="91">
        <f t="shared" si="45"/>
        <v>1.9839800000000001</v>
      </c>
      <c r="AA82" s="91">
        <f t="shared" si="45"/>
        <v>1.56447</v>
      </c>
    </row>
    <row r="83" spans="1:27" ht="12.75" hidden="1" customHeight="1" outlineLevel="1" x14ac:dyDescent="0.2">
      <c r="A83" s="99" t="s">
        <v>1109</v>
      </c>
      <c r="B83" s="63" t="s">
        <v>238</v>
      </c>
      <c r="C83" s="43" t="s">
        <v>79</v>
      </c>
      <c r="D83" s="44">
        <v>1132.07</v>
      </c>
      <c r="E83" s="44">
        <v>906.99</v>
      </c>
      <c r="F83" s="44">
        <v>836.42</v>
      </c>
      <c r="G83" s="44">
        <v>805.06</v>
      </c>
      <c r="H83" s="44">
        <v>791.17</v>
      </c>
      <c r="I83" s="44">
        <v>819.78</v>
      </c>
      <c r="J83" s="44">
        <v>1090.68</v>
      </c>
      <c r="K83" s="44">
        <v>1480.33</v>
      </c>
      <c r="L83" s="44">
        <v>1732.13</v>
      </c>
      <c r="M83" s="44">
        <v>2017.11</v>
      </c>
      <c r="N83" s="44">
        <v>2300.9</v>
      </c>
      <c r="O83" s="44">
        <v>2230.29</v>
      </c>
      <c r="P83" s="44">
        <v>2108.27</v>
      </c>
      <c r="Q83" s="44">
        <v>2391.9899999999998</v>
      </c>
      <c r="R83" s="44">
        <v>2227.15</v>
      </c>
      <c r="S83" s="44">
        <v>2244.37</v>
      </c>
      <c r="T83" s="44">
        <v>2223.36</v>
      </c>
      <c r="U83" s="44">
        <v>2126.8200000000002</v>
      </c>
      <c r="V83" s="44">
        <v>2093.67</v>
      </c>
      <c r="W83" s="44">
        <v>2061.4899999999998</v>
      </c>
      <c r="X83" s="44">
        <v>2054.91</v>
      </c>
      <c r="Y83" s="44">
        <v>1910.51</v>
      </c>
      <c r="Z83" s="44">
        <v>1803.65</v>
      </c>
      <c r="AA83" s="44">
        <v>1384.14</v>
      </c>
    </row>
    <row r="84" spans="1:27" ht="12.75" hidden="1" customHeight="1" outlineLevel="1" x14ac:dyDescent="0.2">
      <c r="A84" s="99" t="s">
        <v>1110</v>
      </c>
      <c r="B84" s="63" t="s">
        <v>90</v>
      </c>
      <c r="C84" s="43" t="s">
        <v>79</v>
      </c>
      <c r="D84" s="44">
        <f t="shared" ref="D84:AA84" si="46">$D$9</f>
        <v>66.180000000000007</v>
      </c>
      <c r="E84" s="44">
        <f t="shared" si="46"/>
        <v>66.180000000000007</v>
      </c>
      <c r="F84" s="44">
        <f t="shared" si="46"/>
        <v>66.180000000000007</v>
      </c>
      <c r="G84" s="44">
        <f t="shared" si="46"/>
        <v>66.180000000000007</v>
      </c>
      <c r="H84" s="44">
        <f t="shared" si="46"/>
        <v>66.180000000000007</v>
      </c>
      <c r="I84" s="44">
        <f t="shared" si="46"/>
        <v>66.180000000000007</v>
      </c>
      <c r="J84" s="44">
        <f t="shared" si="46"/>
        <v>66.180000000000007</v>
      </c>
      <c r="K84" s="44">
        <f t="shared" si="46"/>
        <v>66.180000000000007</v>
      </c>
      <c r="L84" s="44">
        <f t="shared" si="46"/>
        <v>66.180000000000007</v>
      </c>
      <c r="M84" s="44">
        <f t="shared" si="46"/>
        <v>66.180000000000007</v>
      </c>
      <c r="N84" s="44">
        <f t="shared" si="46"/>
        <v>66.180000000000007</v>
      </c>
      <c r="O84" s="44">
        <f t="shared" si="46"/>
        <v>66.180000000000007</v>
      </c>
      <c r="P84" s="44">
        <f t="shared" si="46"/>
        <v>66.180000000000007</v>
      </c>
      <c r="Q84" s="44">
        <f t="shared" si="46"/>
        <v>66.180000000000007</v>
      </c>
      <c r="R84" s="44">
        <f t="shared" si="46"/>
        <v>66.180000000000007</v>
      </c>
      <c r="S84" s="44">
        <f t="shared" si="46"/>
        <v>66.180000000000007</v>
      </c>
      <c r="T84" s="44">
        <f t="shared" si="46"/>
        <v>66.180000000000007</v>
      </c>
      <c r="U84" s="44">
        <f t="shared" si="46"/>
        <v>66.180000000000007</v>
      </c>
      <c r="V84" s="44">
        <f t="shared" si="46"/>
        <v>66.180000000000007</v>
      </c>
      <c r="W84" s="44">
        <f t="shared" si="46"/>
        <v>66.180000000000007</v>
      </c>
      <c r="X84" s="44">
        <f t="shared" si="46"/>
        <v>66.180000000000007</v>
      </c>
      <c r="Y84" s="44">
        <f t="shared" si="46"/>
        <v>66.180000000000007</v>
      </c>
      <c r="Z84" s="44">
        <f t="shared" si="46"/>
        <v>66.180000000000007</v>
      </c>
      <c r="AA84" s="44">
        <f t="shared" si="46"/>
        <v>66.180000000000007</v>
      </c>
    </row>
    <row r="85" spans="1:27" ht="12.75" hidden="1" customHeight="1" outlineLevel="1" x14ac:dyDescent="0.2">
      <c r="A85" s="99" t="s">
        <v>1111</v>
      </c>
      <c r="B85" s="63" t="s">
        <v>83</v>
      </c>
      <c r="C85" s="43" t="s">
        <v>79</v>
      </c>
      <c r="D85" s="44">
        <v>3.92</v>
      </c>
      <c r="E85" s="44">
        <v>3.92</v>
      </c>
      <c r="F85" s="44">
        <v>3.92</v>
      </c>
      <c r="G85" s="44">
        <v>3.92</v>
      </c>
      <c r="H85" s="44">
        <v>3.92</v>
      </c>
      <c r="I85" s="44">
        <v>3.92</v>
      </c>
      <c r="J85" s="44">
        <v>3.92</v>
      </c>
      <c r="K85" s="44">
        <v>3.92</v>
      </c>
      <c r="L85" s="44">
        <v>3.92</v>
      </c>
      <c r="M85" s="44">
        <v>3.92</v>
      </c>
      <c r="N85" s="44">
        <v>3.92</v>
      </c>
      <c r="O85" s="44">
        <v>3.92</v>
      </c>
      <c r="P85" s="44">
        <v>3.92</v>
      </c>
      <c r="Q85" s="44">
        <v>3.92</v>
      </c>
      <c r="R85" s="44">
        <v>3.92</v>
      </c>
      <c r="S85" s="44">
        <v>3.92</v>
      </c>
      <c r="T85" s="44">
        <v>3.92</v>
      </c>
      <c r="U85" s="44">
        <v>3.92</v>
      </c>
      <c r="V85" s="44">
        <v>3.92</v>
      </c>
      <c r="W85" s="44">
        <v>3.92</v>
      </c>
      <c r="X85" s="44">
        <v>3.92</v>
      </c>
      <c r="Y85" s="44">
        <v>3.92</v>
      </c>
      <c r="Z85" s="44">
        <v>3.92</v>
      </c>
      <c r="AA85" s="44">
        <v>3.92</v>
      </c>
    </row>
    <row r="86" spans="1:27" ht="12.75" hidden="1" customHeight="1" outlineLevel="1" x14ac:dyDescent="0.2">
      <c r="A86" s="99" t="s">
        <v>1112</v>
      </c>
      <c r="B86" s="63" t="s">
        <v>81</v>
      </c>
      <c r="C86" s="43" t="s">
        <v>79</v>
      </c>
      <c r="D86" s="44">
        <f>$D$11</f>
        <v>110.23</v>
      </c>
      <c r="E86" s="44">
        <f t="shared" ref="E86:AA86" si="47">$D$11</f>
        <v>110.23</v>
      </c>
      <c r="F86" s="44">
        <f t="shared" si="47"/>
        <v>110.23</v>
      </c>
      <c r="G86" s="44">
        <f t="shared" si="47"/>
        <v>110.23</v>
      </c>
      <c r="H86" s="44">
        <f t="shared" si="47"/>
        <v>110.23</v>
      </c>
      <c r="I86" s="44">
        <f t="shared" si="47"/>
        <v>110.23</v>
      </c>
      <c r="J86" s="44">
        <f t="shared" si="47"/>
        <v>110.23</v>
      </c>
      <c r="K86" s="44">
        <f t="shared" si="47"/>
        <v>110.23</v>
      </c>
      <c r="L86" s="44">
        <f t="shared" si="47"/>
        <v>110.23</v>
      </c>
      <c r="M86" s="44">
        <f t="shared" si="47"/>
        <v>110.23</v>
      </c>
      <c r="N86" s="44">
        <f t="shared" si="47"/>
        <v>110.23</v>
      </c>
      <c r="O86" s="44">
        <f t="shared" si="47"/>
        <v>110.23</v>
      </c>
      <c r="P86" s="44">
        <f t="shared" si="47"/>
        <v>110.23</v>
      </c>
      <c r="Q86" s="44">
        <f t="shared" si="47"/>
        <v>110.23</v>
      </c>
      <c r="R86" s="44">
        <f t="shared" si="47"/>
        <v>110.23</v>
      </c>
      <c r="S86" s="44">
        <f t="shared" si="47"/>
        <v>110.23</v>
      </c>
      <c r="T86" s="44">
        <f t="shared" si="47"/>
        <v>110.23</v>
      </c>
      <c r="U86" s="44">
        <f t="shared" si="47"/>
        <v>110.23</v>
      </c>
      <c r="V86" s="44">
        <f t="shared" si="47"/>
        <v>110.23</v>
      </c>
      <c r="W86" s="44">
        <f t="shared" si="47"/>
        <v>110.23</v>
      </c>
      <c r="X86" s="44">
        <f t="shared" si="47"/>
        <v>110.23</v>
      </c>
      <c r="Y86" s="44">
        <f t="shared" si="47"/>
        <v>110.23</v>
      </c>
      <c r="Z86" s="44">
        <f t="shared" si="47"/>
        <v>110.23</v>
      </c>
      <c r="AA86" s="44">
        <f t="shared" si="47"/>
        <v>110.23</v>
      </c>
    </row>
    <row r="87" spans="1:27" ht="12.75" customHeight="1" collapsed="1" x14ac:dyDescent="0.2">
      <c r="A87" s="98" t="s">
        <v>1113</v>
      </c>
      <c r="B87" s="28" t="str">
        <f>"17"&amp;"."&amp;$B$663&amp;"."&amp;$B$664</f>
        <v>17.08.2023</v>
      </c>
      <c r="C87" s="90" t="s">
        <v>76</v>
      </c>
      <c r="D87" s="91">
        <f>ROUND(((D88+D89+D91+D90)/1000),5)</f>
        <v>1.2687999999999999</v>
      </c>
      <c r="E87" s="91">
        <f>ROUND(((E88+E89+E91+E90)/1000),5)</f>
        <v>1.1630100000000001</v>
      </c>
      <c r="F87" s="91">
        <f>ROUND(((F88+F89+F91+F90)/1000),5)</f>
        <v>1.0761400000000001</v>
      </c>
      <c r="G87" s="91">
        <f t="shared" ref="G87:AA87" si="48">ROUND(((G88+G89+G91+G90)/1000),5)</f>
        <v>0.45051000000000002</v>
      </c>
      <c r="H87" s="91">
        <f t="shared" si="48"/>
        <v>0.43942999999999999</v>
      </c>
      <c r="I87" s="91">
        <f t="shared" si="48"/>
        <v>0.47578999999999999</v>
      </c>
      <c r="J87" s="91">
        <f t="shared" si="48"/>
        <v>1.23706</v>
      </c>
      <c r="K87" s="91">
        <f t="shared" si="48"/>
        <v>1.6645000000000001</v>
      </c>
      <c r="L87" s="91">
        <f t="shared" si="48"/>
        <v>1.9188400000000001</v>
      </c>
      <c r="M87" s="91">
        <f t="shared" si="48"/>
        <v>2.2258800000000001</v>
      </c>
      <c r="N87" s="91">
        <f t="shared" si="48"/>
        <v>2.2762600000000002</v>
      </c>
      <c r="O87" s="91">
        <f t="shared" si="48"/>
        <v>2.28417</v>
      </c>
      <c r="P87" s="91">
        <f t="shared" si="48"/>
        <v>2.2868499999999998</v>
      </c>
      <c r="Q87" s="91">
        <f t="shared" si="48"/>
        <v>2.3516900000000001</v>
      </c>
      <c r="R87" s="91">
        <f t="shared" si="48"/>
        <v>2.5328200000000001</v>
      </c>
      <c r="S87" s="91">
        <f t="shared" si="48"/>
        <v>2.5196900000000002</v>
      </c>
      <c r="T87" s="91">
        <f t="shared" si="48"/>
        <v>2.4314100000000001</v>
      </c>
      <c r="U87" s="91">
        <f t="shared" si="48"/>
        <v>2.30681</v>
      </c>
      <c r="V87" s="91">
        <f t="shared" si="48"/>
        <v>2.2464900000000001</v>
      </c>
      <c r="W87" s="91">
        <f t="shared" si="48"/>
        <v>2.1790500000000002</v>
      </c>
      <c r="X87" s="91">
        <f t="shared" si="48"/>
        <v>2.19198</v>
      </c>
      <c r="Y87" s="91">
        <f t="shared" si="48"/>
        <v>2.0619299999999998</v>
      </c>
      <c r="Z87" s="91">
        <f t="shared" si="48"/>
        <v>1.8908799999999999</v>
      </c>
      <c r="AA87" s="91">
        <f t="shared" si="48"/>
        <v>1.4936700000000001</v>
      </c>
    </row>
    <row r="88" spans="1:27" ht="12.75" hidden="1" customHeight="1" outlineLevel="1" x14ac:dyDescent="0.2">
      <c r="A88" s="99" t="s">
        <v>1114</v>
      </c>
      <c r="B88" s="63" t="s">
        <v>238</v>
      </c>
      <c r="C88" s="43" t="s">
        <v>79</v>
      </c>
      <c r="D88" s="44">
        <v>1088.47</v>
      </c>
      <c r="E88" s="44">
        <v>982.68</v>
      </c>
      <c r="F88" s="44">
        <v>895.81</v>
      </c>
      <c r="G88" s="44">
        <v>270.18</v>
      </c>
      <c r="H88" s="44">
        <v>259.10000000000002</v>
      </c>
      <c r="I88" s="44">
        <v>295.45999999999998</v>
      </c>
      <c r="J88" s="44">
        <v>1056.73</v>
      </c>
      <c r="K88" s="44">
        <v>1484.17</v>
      </c>
      <c r="L88" s="44">
        <v>1738.51</v>
      </c>
      <c r="M88" s="44">
        <v>2045.55</v>
      </c>
      <c r="N88" s="44">
        <v>2095.9299999999998</v>
      </c>
      <c r="O88" s="44">
        <v>2103.84</v>
      </c>
      <c r="P88" s="44">
        <v>2106.52</v>
      </c>
      <c r="Q88" s="44">
        <v>2171.36</v>
      </c>
      <c r="R88" s="44">
        <v>2352.4899999999998</v>
      </c>
      <c r="S88" s="44">
        <v>2339.36</v>
      </c>
      <c r="T88" s="44">
        <v>2251.08</v>
      </c>
      <c r="U88" s="44">
        <v>2126.48</v>
      </c>
      <c r="V88" s="44">
        <v>2066.16</v>
      </c>
      <c r="W88" s="44">
        <v>1998.72</v>
      </c>
      <c r="X88" s="44">
        <v>2011.65</v>
      </c>
      <c r="Y88" s="44">
        <v>1881.6</v>
      </c>
      <c r="Z88" s="44">
        <v>1710.55</v>
      </c>
      <c r="AA88" s="44">
        <v>1313.34</v>
      </c>
    </row>
    <row r="89" spans="1:27" ht="12.75" hidden="1" customHeight="1" outlineLevel="1" x14ac:dyDescent="0.2">
      <c r="A89" s="99" t="s">
        <v>1115</v>
      </c>
      <c r="B89" s="63" t="s">
        <v>90</v>
      </c>
      <c r="C89" s="43" t="s">
        <v>79</v>
      </c>
      <c r="D89" s="44">
        <f t="shared" ref="D89:AA89" si="49">$D$9</f>
        <v>66.180000000000007</v>
      </c>
      <c r="E89" s="44">
        <f t="shared" si="49"/>
        <v>66.180000000000007</v>
      </c>
      <c r="F89" s="44">
        <f t="shared" si="49"/>
        <v>66.180000000000007</v>
      </c>
      <c r="G89" s="44">
        <f t="shared" si="49"/>
        <v>66.180000000000007</v>
      </c>
      <c r="H89" s="44">
        <f t="shared" si="49"/>
        <v>66.180000000000007</v>
      </c>
      <c r="I89" s="44">
        <f t="shared" si="49"/>
        <v>66.180000000000007</v>
      </c>
      <c r="J89" s="44">
        <f t="shared" si="49"/>
        <v>66.180000000000007</v>
      </c>
      <c r="K89" s="44">
        <f t="shared" si="49"/>
        <v>66.180000000000007</v>
      </c>
      <c r="L89" s="44">
        <f t="shared" si="49"/>
        <v>66.180000000000007</v>
      </c>
      <c r="M89" s="44">
        <f t="shared" si="49"/>
        <v>66.180000000000007</v>
      </c>
      <c r="N89" s="44">
        <f t="shared" si="49"/>
        <v>66.180000000000007</v>
      </c>
      <c r="O89" s="44">
        <f t="shared" si="49"/>
        <v>66.180000000000007</v>
      </c>
      <c r="P89" s="44">
        <f t="shared" si="49"/>
        <v>66.180000000000007</v>
      </c>
      <c r="Q89" s="44">
        <f t="shared" si="49"/>
        <v>66.180000000000007</v>
      </c>
      <c r="R89" s="44">
        <f t="shared" si="49"/>
        <v>66.180000000000007</v>
      </c>
      <c r="S89" s="44">
        <f t="shared" si="49"/>
        <v>66.180000000000007</v>
      </c>
      <c r="T89" s="44">
        <f t="shared" si="49"/>
        <v>66.180000000000007</v>
      </c>
      <c r="U89" s="44">
        <f t="shared" si="49"/>
        <v>66.180000000000007</v>
      </c>
      <c r="V89" s="44">
        <f t="shared" si="49"/>
        <v>66.180000000000007</v>
      </c>
      <c r="W89" s="44">
        <f t="shared" si="49"/>
        <v>66.180000000000007</v>
      </c>
      <c r="X89" s="44">
        <f t="shared" si="49"/>
        <v>66.180000000000007</v>
      </c>
      <c r="Y89" s="44">
        <f t="shared" si="49"/>
        <v>66.180000000000007</v>
      </c>
      <c r="Z89" s="44">
        <f t="shared" si="49"/>
        <v>66.180000000000007</v>
      </c>
      <c r="AA89" s="44">
        <f t="shared" si="49"/>
        <v>66.180000000000007</v>
      </c>
    </row>
    <row r="90" spans="1:27" ht="12.75" hidden="1" customHeight="1" outlineLevel="1" x14ac:dyDescent="0.2">
      <c r="A90" s="99" t="s">
        <v>1116</v>
      </c>
      <c r="B90" s="63" t="s">
        <v>83</v>
      </c>
      <c r="C90" s="43" t="s">
        <v>79</v>
      </c>
      <c r="D90" s="44">
        <v>3.92</v>
      </c>
      <c r="E90" s="44">
        <v>3.92</v>
      </c>
      <c r="F90" s="44">
        <v>3.92</v>
      </c>
      <c r="G90" s="44">
        <v>3.92</v>
      </c>
      <c r="H90" s="44">
        <v>3.92</v>
      </c>
      <c r="I90" s="44">
        <v>3.92</v>
      </c>
      <c r="J90" s="44">
        <v>3.92</v>
      </c>
      <c r="K90" s="44">
        <v>3.92</v>
      </c>
      <c r="L90" s="44">
        <v>3.92</v>
      </c>
      <c r="M90" s="44">
        <v>3.92</v>
      </c>
      <c r="N90" s="44">
        <v>3.92</v>
      </c>
      <c r="O90" s="44">
        <v>3.92</v>
      </c>
      <c r="P90" s="44">
        <v>3.92</v>
      </c>
      <c r="Q90" s="44">
        <v>3.92</v>
      </c>
      <c r="R90" s="44">
        <v>3.92</v>
      </c>
      <c r="S90" s="44">
        <v>3.92</v>
      </c>
      <c r="T90" s="44">
        <v>3.92</v>
      </c>
      <c r="U90" s="44">
        <v>3.92</v>
      </c>
      <c r="V90" s="44">
        <v>3.92</v>
      </c>
      <c r="W90" s="44">
        <v>3.92</v>
      </c>
      <c r="X90" s="44">
        <v>3.92</v>
      </c>
      <c r="Y90" s="44">
        <v>3.92</v>
      </c>
      <c r="Z90" s="44">
        <v>3.92</v>
      </c>
      <c r="AA90" s="44">
        <v>3.92</v>
      </c>
    </row>
    <row r="91" spans="1:27" ht="12.75" hidden="1" customHeight="1" outlineLevel="1" x14ac:dyDescent="0.2">
      <c r="A91" s="99" t="s">
        <v>1117</v>
      </c>
      <c r="B91" s="63" t="s">
        <v>81</v>
      </c>
      <c r="C91" s="43" t="s">
        <v>79</v>
      </c>
      <c r="D91" s="44">
        <f>$D$11</f>
        <v>110.23</v>
      </c>
      <c r="E91" s="44">
        <f t="shared" ref="E91:AA91" si="50">$D$11</f>
        <v>110.23</v>
      </c>
      <c r="F91" s="44">
        <f t="shared" si="50"/>
        <v>110.23</v>
      </c>
      <c r="G91" s="44">
        <f t="shared" si="50"/>
        <v>110.23</v>
      </c>
      <c r="H91" s="44">
        <f t="shared" si="50"/>
        <v>110.23</v>
      </c>
      <c r="I91" s="44">
        <f t="shared" si="50"/>
        <v>110.23</v>
      </c>
      <c r="J91" s="44">
        <f t="shared" si="50"/>
        <v>110.23</v>
      </c>
      <c r="K91" s="44">
        <f t="shared" si="50"/>
        <v>110.23</v>
      </c>
      <c r="L91" s="44">
        <f t="shared" si="50"/>
        <v>110.23</v>
      </c>
      <c r="M91" s="44">
        <f t="shared" si="50"/>
        <v>110.23</v>
      </c>
      <c r="N91" s="44">
        <f t="shared" si="50"/>
        <v>110.23</v>
      </c>
      <c r="O91" s="44">
        <f t="shared" si="50"/>
        <v>110.23</v>
      </c>
      <c r="P91" s="44">
        <f t="shared" si="50"/>
        <v>110.23</v>
      </c>
      <c r="Q91" s="44">
        <f t="shared" si="50"/>
        <v>110.23</v>
      </c>
      <c r="R91" s="44">
        <f t="shared" si="50"/>
        <v>110.23</v>
      </c>
      <c r="S91" s="44">
        <f t="shared" si="50"/>
        <v>110.23</v>
      </c>
      <c r="T91" s="44">
        <f t="shared" si="50"/>
        <v>110.23</v>
      </c>
      <c r="U91" s="44">
        <f t="shared" si="50"/>
        <v>110.23</v>
      </c>
      <c r="V91" s="44">
        <f t="shared" si="50"/>
        <v>110.23</v>
      </c>
      <c r="W91" s="44">
        <f t="shared" si="50"/>
        <v>110.23</v>
      </c>
      <c r="X91" s="44">
        <f t="shared" si="50"/>
        <v>110.23</v>
      </c>
      <c r="Y91" s="44">
        <f t="shared" si="50"/>
        <v>110.23</v>
      </c>
      <c r="Z91" s="44">
        <f t="shared" si="50"/>
        <v>110.23</v>
      </c>
      <c r="AA91" s="44">
        <f t="shared" si="50"/>
        <v>110.23</v>
      </c>
    </row>
    <row r="92" spans="1:27" ht="12.75" customHeight="1" collapsed="1" x14ac:dyDescent="0.2">
      <c r="A92" s="98" t="s">
        <v>1118</v>
      </c>
      <c r="B92" s="28" t="str">
        <f>"18"&amp;"."&amp;$B$663&amp;"."&amp;$B$664</f>
        <v>18.08.2023</v>
      </c>
      <c r="C92" s="90" t="s">
        <v>76</v>
      </c>
      <c r="D92" s="91">
        <f>ROUND(((D93+D94+D96+D95)/1000),5)</f>
        <v>1.2593099999999999</v>
      </c>
      <c r="E92" s="91">
        <f>ROUND(((E93+E94+E96+E95)/1000),5)</f>
        <v>1.1011200000000001</v>
      </c>
      <c r="F92" s="91">
        <f>ROUND(((F93+F94+F96+F95)/1000),5)</f>
        <v>1.0128999999999999</v>
      </c>
      <c r="G92" s="91">
        <f t="shared" ref="G92:AA92" si="51">ROUND(((G93+G94+G96+G95)/1000),5)</f>
        <v>0.97197</v>
      </c>
      <c r="H92" s="91">
        <f t="shared" si="51"/>
        <v>0.95065999999999995</v>
      </c>
      <c r="I92" s="91">
        <f t="shared" si="51"/>
        <v>0.98941999999999997</v>
      </c>
      <c r="J92" s="91">
        <f t="shared" si="51"/>
        <v>1.19265</v>
      </c>
      <c r="K92" s="91">
        <f t="shared" si="51"/>
        <v>1.7475700000000001</v>
      </c>
      <c r="L92" s="91">
        <f t="shared" si="51"/>
        <v>2.04135</v>
      </c>
      <c r="M92" s="91">
        <f t="shared" si="51"/>
        <v>2.2734800000000002</v>
      </c>
      <c r="N92" s="91">
        <f t="shared" si="51"/>
        <v>2.3009499999999998</v>
      </c>
      <c r="O92" s="91">
        <f t="shared" si="51"/>
        <v>2.34354</v>
      </c>
      <c r="P92" s="91">
        <f t="shared" si="51"/>
        <v>2.36565</v>
      </c>
      <c r="Q92" s="91">
        <f t="shared" si="51"/>
        <v>2.4317700000000002</v>
      </c>
      <c r="R92" s="91">
        <f t="shared" si="51"/>
        <v>2.62378</v>
      </c>
      <c r="S92" s="91">
        <f t="shared" si="51"/>
        <v>2.6212399999999998</v>
      </c>
      <c r="T92" s="91">
        <f t="shared" si="51"/>
        <v>2.6488800000000001</v>
      </c>
      <c r="U92" s="91">
        <f t="shared" si="51"/>
        <v>2.5617200000000002</v>
      </c>
      <c r="V92" s="91">
        <f t="shared" si="51"/>
        <v>2.4182600000000001</v>
      </c>
      <c r="W92" s="91">
        <f t="shared" si="51"/>
        <v>2.3645299999999998</v>
      </c>
      <c r="X92" s="91">
        <f t="shared" si="51"/>
        <v>2.2902399999999998</v>
      </c>
      <c r="Y92" s="91">
        <f t="shared" si="51"/>
        <v>2.24953</v>
      </c>
      <c r="Z92" s="91">
        <f t="shared" si="51"/>
        <v>2.04101</v>
      </c>
      <c r="AA92" s="91">
        <f t="shared" si="51"/>
        <v>1.8151299999999999</v>
      </c>
    </row>
    <row r="93" spans="1:27" ht="12.75" hidden="1" customHeight="1" outlineLevel="1" x14ac:dyDescent="0.2">
      <c r="A93" s="99" t="s">
        <v>1119</v>
      </c>
      <c r="B93" s="63" t="s">
        <v>238</v>
      </c>
      <c r="C93" s="43" t="s">
        <v>79</v>
      </c>
      <c r="D93" s="44">
        <v>1078.98</v>
      </c>
      <c r="E93" s="44">
        <v>920.79</v>
      </c>
      <c r="F93" s="44">
        <v>832.57</v>
      </c>
      <c r="G93" s="44">
        <v>791.64</v>
      </c>
      <c r="H93" s="44">
        <v>770.33</v>
      </c>
      <c r="I93" s="44">
        <v>809.09</v>
      </c>
      <c r="J93" s="44">
        <v>1012.32</v>
      </c>
      <c r="K93" s="44">
        <v>1567.24</v>
      </c>
      <c r="L93" s="44">
        <v>1861.02</v>
      </c>
      <c r="M93" s="44">
        <v>2093.15</v>
      </c>
      <c r="N93" s="44">
        <v>2120.62</v>
      </c>
      <c r="O93" s="44">
        <v>2163.21</v>
      </c>
      <c r="P93" s="44">
        <v>2185.3200000000002</v>
      </c>
      <c r="Q93" s="44">
        <v>2251.44</v>
      </c>
      <c r="R93" s="44">
        <v>2443.4499999999998</v>
      </c>
      <c r="S93" s="44">
        <v>2440.91</v>
      </c>
      <c r="T93" s="44">
        <v>2468.5500000000002</v>
      </c>
      <c r="U93" s="44">
        <v>2381.39</v>
      </c>
      <c r="V93" s="44">
        <v>2237.9299999999998</v>
      </c>
      <c r="W93" s="44">
        <v>2184.1999999999998</v>
      </c>
      <c r="X93" s="44">
        <v>2109.91</v>
      </c>
      <c r="Y93" s="44">
        <v>2069.1999999999998</v>
      </c>
      <c r="Z93" s="44">
        <v>1860.68</v>
      </c>
      <c r="AA93" s="44">
        <v>1634.8</v>
      </c>
    </row>
    <row r="94" spans="1:27" ht="12.75" hidden="1" customHeight="1" outlineLevel="1" x14ac:dyDescent="0.2">
      <c r="A94" s="99" t="s">
        <v>1120</v>
      </c>
      <c r="B94" s="63" t="s">
        <v>90</v>
      </c>
      <c r="C94" s="43" t="s">
        <v>79</v>
      </c>
      <c r="D94" s="44">
        <f t="shared" ref="D94:AA94" si="52">$D$9</f>
        <v>66.180000000000007</v>
      </c>
      <c r="E94" s="44">
        <f t="shared" si="52"/>
        <v>66.180000000000007</v>
      </c>
      <c r="F94" s="44">
        <f t="shared" si="52"/>
        <v>66.180000000000007</v>
      </c>
      <c r="G94" s="44">
        <f t="shared" si="52"/>
        <v>66.180000000000007</v>
      </c>
      <c r="H94" s="44">
        <f t="shared" si="52"/>
        <v>66.180000000000007</v>
      </c>
      <c r="I94" s="44">
        <f t="shared" si="52"/>
        <v>66.180000000000007</v>
      </c>
      <c r="J94" s="44">
        <f t="shared" si="52"/>
        <v>66.180000000000007</v>
      </c>
      <c r="K94" s="44">
        <f t="shared" si="52"/>
        <v>66.180000000000007</v>
      </c>
      <c r="L94" s="44">
        <f t="shared" si="52"/>
        <v>66.180000000000007</v>
      </c>
      <c r="M94" s="44">
        <f t="shared" si="52"/>
        <v>66.180000000000007</v>
      </c>
      <c r="N94" s="44">
        <f t="shared" si="52"/>
        <v>66.180000000000007</v>
      </c>
      <c r="O94" s="44">
        <f t="shared" si="52"/>
        <v>66.180000000000007</v>
      </c>
      <c r="P94" s="44">
        <f t="shared" si="52"/>
        <v>66.180000000000007</v>
      </c>
      <c r="Q94" s="44">
        <f t="shared" si="52"/>
        <v>66.180000000000007</v>
      </c>
      <c r="R94" s="44">
        <f t="shared" si="52"/>
        <v>66.180000000000007</v>
      </c>
      <c r="S94" s="44">
        <f t="shared" si="52"/>
        <v>66.180000000000007</v>
      </c>
      <c r="T94" s="44">
        <f t="shared" si="52"/>
        <v>66.180000000000007</v>
      </c>
      <c r="U94" s="44">
        <f t="shared" si="52"/>
        <v>66.180000000000007</v>
      </c>
      <c r="V94" s="44">
        <f t="shared" si="52"/>
        <v>66.180000000000007</v>
      </c>
      <c r="W94" s="44">
        <f t="shared" si="52"/>
        <v>66.180000000000007</v>
      </c>
      <c r="X94" s="44">
        <f t="shared" si="52"/>
        <v>66.180000000000007</v>
      </c>
      <c r="Y94" s="44">
        <f t="shared" si="52"/>
        <v>66.180000000000007</v>
      </c>
      <c r="Z94" s="44">
        <f t="shared" si="52"/>
        <v>66.180000000000007</v>
      </c>
      <c r="AA94" s="44">
        <f t="shared" si="52"/>
        <v>66.180000000000007</v>
      </c>
    </row>
    <row r="95" spans="1:27" ht="12.75" hidden="1" customHeight="1" outlineLevel="1" x14ac:dyDescent="0.2">
      <c r="A95" s="99" t="s">
        <v>1121</v>
      </c>
      <c r="B95" s="63" t="s">
        <v>83</v>
      </c>
      <c r="C95" s="43" t="s">
        <v>79</v>
      </c>
      <c r="D95" s="44">
        <v>3.92</v>
      </c>
      <c r="E95" s="44">
        <v>3.92</v>
      </c>
      <c r="F95" s="44">
        <v>3.92</v>
      </c>
      <c r="G95" s="44">
        <v>3.92</v>
      </c>
      <c r="H95" s="44">
        <v>3.92</v>
      </c>
      <c r="I95" s="44">
        <v>3.92</v>
      </c>
      <c r="J95" s="44">
        <v>3.92</v>
      </c>
      <c r="K95" s="44">
        <v>3.92</v>
      </c>
      <c r="L95" s="44">
        <v>3.92</v>
      </c>
      <c r="M95" s="44">
        <v>3.92</v>
      </c>
      <c r="N95" s="44">
        <v>3.92</v>
      </c>
      <c r="O95" s="44">
        <v>3.92</v>
      </c>
      <c r="P95" s="44">
        <v>3.92</v>
      </c>
      <c r="Q95" s="44">
        <v>3.92</v>
      </c>
      <c r="R95" s="44">
        <v>3.92</v>
      </c>
      <c r="S95" s="44">
        <v>3.92</v>
      </c>
      <c r="T95" s="44">
        <v>3.92</v>
      </c>
      <c r="U95" s="44">
        <v>3.92</v>
      </c>
      <c r="V95" s="44">
        <v>3.92</v>
      </c>
      <c r="W95" s="44">
        <v>3.92</v>
      </c>
      <c r="X95" s="44">
        <v>3.92</v>
      </c>
      <c r="Y95" s="44">
        <v>3.92</v>
      </c>
      <c r="Z95" s="44">
        <v>3.92</v>
      </c>
      <c r="AA95" s="44">
        <v>3.92</v>
      </c>
    </row>
    <row r="96" spans="1:27" ht="12.75" hidden="1" customHeight="1" outlineLevel="1" x14ac:dyDescent="0.2">
      <c r="A96" s="99" t="s">
        <v>1122</v>
      </c>
      <c r="B96" s="63" t="s">
        <v>81</v>
      </c>
      <c r="C96" s="43" t="s">
        <v>79</v>
      </c>
      <c r="D96" s="44">
        <f>$D$11</f>
        <v>110.23</v>
      </c>
      <c r="E96" s="44">
        <f t="shared" ref="E96:AA96" si="53">$D$11</f>
        <v>110.23</v>
      </c>
      <c r="F96" s="44">
        <f t="shared" si="53"/>
        <v>110.23</v>
      </c>
      <c r="G96" s="44">
        <f t="shared" si="53"/>
        <v>110.23</v>
      </c>
      <c r="H96" s="44">
        <f t="shared" si="53"/>
        <v>110.23</v>
      </c>
      <c r="I96" s="44">
        <f t="shared" si="53"/>
        <v>110.23</v>
      </c>
      <c r="J96" s="44">
        <f t="shared" si="53"/>
        <v>110.23</v>
      </c>
      <c r="K96" s="44">
        <f t="shared" si="53"/>
        <v>110.23</v>
      </c>
      <c r="L96" s="44">
        <f t="shared" si="53"/>
        <v>110.23</v>
      </c>
      <c r="M96" s="44">
        <f t="shared" si="53"/>
        <v>110.23</v>
      </c>
      <c r="N96" s="44">
        <f t="shared" si="53"/>
        <v>110.23</v>
      </c>
      <c r="O96" s="44">
        <f t="shared" si="53"/>
        <v>110.23</v>
      </c>
      <c r="P96" s="44">
        <f t="shared" si="53"/>
        <v>110.23</v>
      </c>
      <c r="Q96" s="44">
        <f t="shared" si="53"/>
        <v>110.23</v>
      </c>
      <c r="R96" s="44">
        <f t="shared" si="53"/>
        <v>110.23</v>
      </c>
      <c r="S96" s="44">
        <f t="shared" si="53"/>
        <v>110.23</v>
      </c>
      <c r="T96" s="44">
        <f t="shared" si="53"/>
        <v>110.23</v>
      </c>
      <c r="U96" s="44">
        <f t="shared" si="53"/>
        <v>110.23</v>
      </c>
      <c r="V96" s="44">
        <f t="shared" si="53"/>
        <v>110.23</v>
      </c>
      <c r="W96" s="44">
        <f t="shared" si="53"/>
        <v>110.23</v>
      </c>
      <c r="X96" s="44">
        <f t="shared" si="53"/>
        <v>110.23</v>
      </c>
      <c r="Y96" s="44">
        <f t="shared" si="53"/>
        <v>110.23</v>
      </c>
      <c r="Z96" s="44">
        <f t="shared" si="53"/>
        <v>110.23</v>
      </c>
      <c r="AA96" s="44">
        <f t="shared" si="53"/>
        <v>110.23</v>
      </c>
    </row>
    <row r="97" spans="1:27" ht="12.75" customHeight="1" collapsed="1" x14ac:dyDescent="0.2">
      <c r="A97" s="98" t="s">
        <v>1123</v>
      </c>
      <c r="B97" s="28" t="str">
        <f>"19"&amp;"."&amp;$B$663&amp;"."&amp;$B$664</f>
        <v>19.08.2023</v>
      </c>
      <c r="C97" s="90" t="s">
        <v>76</v>
      </c>
      <c r="D97" s="91">
        <f>ROUND(((D98+D99+D101+D100)/1000),5)</f>
        <v>1.61948</v>
      </c>
      <c r="E97" s="91">
        <f>ROUND(((E98+E99+E101+E100)/1000),5)</f>
        <v>1.4438</v>
      </c>
      <c r="F97" s="91">
        <f>ROUND(((F98+F99+F101+F100)/1000),5)</f>
        <v>1.3189200000000001</v>
      </c>
      <c r="G97" s="91">
        <f t="shared" ref="G97:AA97" si="54">ROUND(((G98+G99+G101+G100)/1000),5)</f>
        <v>1.19293</v>
      </c>
      <c r="H97" s="91">
        <f t="shared" si="54"/>
        <v>1.1462399999999999</v>
      </c>
      <c r="I97" s="91">
        <f t="shared" si="54"/>
        <v>1.12527</v>
      </c>
      <c r="J97" s="91">
        <f t="shared" si="54"/>
        <v>1.14438</v>
      </c>
      <c r="K97" s="91">
        <f t="shared" si="54"/>
        <v>1.52382</v>
      </c>
      <c r="L97" s="91">
        <f t="shared" si="54"/>
        <v>1.87398</v>
      </c>
      <c r="M97" s="91">
        <f t="shared" si="54"/>
        <v>2.09152</v>
      </c>
      <c r="N97" s="91">
        <f t="shared" si="54"/>
        <v>2.2397800000000001</v>
      </c>
      <c r="O97" s="91">
        <f t="shared" si="54"/>
        <v>2.25576</v>
      </c>
      <c r="P97" s="91">
        <f t="shared" si="54"/>
        <v>2.2559499999999999</v>
      </c>
      <c r="Q97" s="91">
        <f t="shared" si="54"/>
        <v>2.2560699999999998</v>
      </c>
      <c r="R97" s="91">
        <f t="shared" si="54"/>
        <v>2.2612800000000002</v>
      </c>
      <c r="S97" s="91">
        <f t="shared" si="54"/>
        <v>2.2569599999999999</v>
      </c>
      <c r="T97" s="91">
        <f t="shared" si="54"/>
        <v>2.1850999999999998</v>
      </c>
      <c r="U97" s="91">
        <f t="shared" si="54"/>
        <v>2.1610800000000001</v>
      </c>
      <c r="V97" s="91">
        <f t="shared" si="54"/>
        <v>2.1368900000000002</v>
      </c>
      <c r="W97" s="91">
        <f t="shared" si="54"/>
        <v>2.0966900000000002</v>
      </c>
      <c r="X97" s="91">
        <f t="shared" si="54"/>
        <v>2.10121</v>
      </c>
      <c r="Y97" s="91">
        <f t="shared" si="54"/>
        <v>2.1106500000000001</v>
      </c>
      <c r="Z97" s="91">
        <f t="shared" si="54"/>
        <v>1.9296500000000001</v>
      </c>
      <c r="AA97" s="91">
        <f t="shared" si="54"/>
        <v>1.77047</v>
      </c>
    </row>
    <row r="98" spans="1:27" ht="12.75" hidden="1" customHeight="1" outlineLevel="1" x14ac:dyDescent="0.2">
      <c r="A98" s="99" t="s">
        <v>1124</v>
      </c>
      <c r="B98" s="63" t="s">
        <v>238</v>
      </c>
      <c r="C98" s="43" t="s">
        <v>79</v>
      </c>
      <c r="D98" s="44">
        <v>1439.15</v>
      </c>
      <c r="E98" s="44">
        <v>1263.47</v>
      </c>
      <c r="F98" s="44">
        <v>1138.5899999999999</v>
      </c>
      <c r="G98" s="44">
        <v>1012.6</v>
      </c>
      <c r="H98" s="44">
        <v>965.91</v>
      </c>
      <c r="I98" s="44">
        <v>944.94</v>
      </c>
      <c r="J98" s="44">
        <v>964.05</v>
      </c>
      <c r="K98" s="44">
        <v>1343.49</v>
      </c>
      <c r="L98" s="44">
        <v>1693.65</v>
      </c>
      <c r="M98" s="44">
        <v>1911.19</v>
      </c>
      <c r="N98" s="44">
        <v>2059.4499999999998</v>
      </c>
      <c r="O98" s="44">
        <v>2075.4299999999998</v>
      </c>
      <c r="P98" s="44">
        <v>2075.62</v>
      </c>
      <c r="Q98" s="44">
        <v>2075.7399999999998</v>
      </c>
      <c r="R98" s="44">
        <v>2080.9499999999998</v>
      </c>
      <c r="S98" s="44">
        <v>2076.63</v>
      </c>
      <c r="T98" s="44">
        <v>2004.77</v>
      </c>
      <c r="U98" s="44">
        <v>1980.75</v>
      </c>
      <c r="V98" s="44">
        <v>1956.56</v>
      </c>
      <c r="W98" s="44">
        <v>1916.36</v>
      </c>
      <c r="X98" s="44">
        <v>1920.88</v>
      </c>
      <c r="Y98" s="44">
        <v>1930.32</v>
      </c>
      <c r="Z98" s="44">
        <v>1749.32</v>
      </c>
      <c r="AA98" s="44">
        <v>1590.14</v>
      </c>
    </row>
    <row r="99" spans="1:27" ht="12.75" hidden="1" customHeight="1" outlineLevel="1" x14ac:dyDescent="0.2">
      <c r="A99" s="99" t="s">
        <v>1125</v>
      </c>
      <c r="B99" s="63" t="s">
        <v>90</v>
      </c>
      <c r="C99" s="43" t="s">
        <v>79</v>
      </c>
      <c r="D99" s="44">
        <f t="shared" ref="D99:AA99" si="55">$D$9</f>
        <v>66.180000000000007</v>
      </c>
      <c r="E99" s="44">
        <f t="shared" si="55"/>
        <v>66.180000000000007</v>
      </c>
      <c r="F99" s="44">
        <f t="shared" si="55"/>
        <v>66.180000000000007</v>
      </c>
      <c r="G99" s="44">
        <f t="shared" si="55"/>
        <v>66.180000000000007</v>
      </c>
      <c r="H99" s="44">
        <f t="shared" si="55"/>
        <v>66.180000000000007</v>
      </c>
      <c r="I99" s="44">
        <f t="shared" si="55"/>
        <v>66.180000000000007</v>
      </c>
      <c r="J99" s="44">
        <f t="shared" si="55"/>
        <v>66.180000000000007</v>
      </c>
      <c r="K99" s="44">
        <f t="shared" si="55"/>
        <v>66.180000000000007</v>
      </c>
      <c r="L99" s="44">
        <f t="shared" si="55"/>
        <v>66.180000000000007</v>
      </c>
      <c r="M99" s="44">
        <f t="shared" si="55"/>
        <v>66.180000000000007</v>
      </c>
      <c r="N99" s="44">
        <f t="shared" si="55"/>
        <v>66.180000000000007</v>
      </c>
      <c r="O99" s="44">
        <f t="shared" si="55"/>
        <v>66.180000000000007</v>
      </c>
      <c r="P99" s="44">
        <f t="shared" si="55"/>
        <v>66.180000000000007</v>
      </c>
      <c r="Q99" s="44">
        <f t="shared" si="55"/>
        <v>66.180000000000007</v>
      </c>
      <c r="R99" s="44">
        <f t="shared" si="55"/>
        <v>66.180000000000007</v>
      </c>
      <c r="S99" s="44">
        <f t="shared" si="55"/>
        <v>66.180000000000007</v>
      </c>
      <c r="T99" s="44">
        <f t="shared" si="55"/>
        <v>66.180000000000007</v>
      </c>
      <c r="U99" s="44">
        <f t="shared" si="55"/>
        <v>66.180000000000007</v>
      </c>
      <c r="V99" s="44">
        <f t="shared" si="55"/>
        <v>66.180000000000007</v>
      </c>
      <c r="W99" s="44">
        <f t="shared" si="55"/>
        <v>66.180000000000007</v>
      </c>
      <c r="X99" s="44">
        <f t="shared" si="55"/>
        <v>66.180000000000007</v>
      </c>
      <c r="Y99" s="44">
        <f t="shared" si="55"/>
        <v>66.180000000000007</v>
      </c>
      <c r="Z99" s="44">
        <f t="shared" si="55"/>
        <v>66.180000000000007</v>
      </c>
      <c r="AA99" s="44">
        <f t="shared" si="55"/>
        <v>66.180000000000007</v>
      </c>
    </row>
    <row r="100" spans="1:27" ht="12.75" hidden="1" customHeight="1" outlineLevel="1" x14ac:dyDescent="0.2">
      <c r="A100" s="99" t="s">
        <v>1126</v>
      </c>
      <c r="B100" s="63" t="s">
        <v>83</v>
      </c>
      <c r="C100" s="43" t="s">
        <v>79</v>
      </c>
      <c r="D100" s="44">
        <v>3.92</v>
      </c>
      <c r="E100" s="44">
        <v>3.92</v>
      </c>
      <c r="F100" s="44">
        <v>3.92</v>
      </c>
      <c r="G100" s="44">
        <v>3.92</v>
      </c>
      <c r="H100" s="44">
        <v>3.92</v>
      </c>
      <c r="I100" s="44">
        <v>3.92</v>
      </c>
      <c r="J100" s="44">
        <v>3.92</v>
      </c>
      <c r="K100" s="44">
        <v>3.92</v>
      </c>
      <c r="L100" s="44">
        <v>3.92</v>
      </c>
      <c r="M100" s="44">
        <v>3.92</v>
      </c>
      <c r="N100" s="44">
        <v>3.92</v>
      </c>
      <c r="O100" s="44">
        <v>3.92</v>
      </c>
      <c r="P100" s="44">
        <v>3.92</v>
      </c>
      <c r="Q100" s="44">
        <v>3.92</v>
      </c>
      <c r="R100" s="44">
        <v>3.92</v>
      </c>
      <c r="S100" s="44">
        <v>3.92</v>
      </c>
      <c r="T100" s="44">
        <v>3.92</v>
      </c>
      <c r="U100" s="44">
        <v>3.92</v>
      </c>
      <c r="V100" s="44">
        <v>3.92</v>
      </c>
      <c r="W100" s="44">
        <v>3.92</v>
      </c>
      <c r="X100" s="44">
        <v>3.92</v>
      </c>
      <c r="Y100" s="44">
        <v>3.92</v>
      </c>
      <c r="Z100" s="44">
        <v>3.92</v>
      </c>
      <c r="AA100" s="44">
        <v>3.92</v>
      </c>
    </row>
    <row r="101" spans="1:27" ht="12.75" hidden="1" customHeight="1" outlineLevel="1" x14ac:dyDescent="0.2">
      <c r="A101" s="99" t="s">
        <v>1127</v>
      </c>
      <c r="B101" s="63" t="s">
        <v>81</v>
      </c>
      <c r="C101" s="43" t="s">
        <v>79</v>
      </c>
      <c r="D101" s="44">
        <f>$D$11</f>
        <v>110.23</v>
      </c>
      <c r="E101" s="44">
        <f t="shared" ref="E101:AA101" si="56">$D$11</f>
        <v>110.23</v>
      </c>
      <c r="F101" s="44">
        <f t="shared" si="56"/>
        <v>110.23</v>
      </c>
      <c r="G101" s="44">
        <f t="shared" si="56"/>
        <v>110.23</v>
      </c>
      <c r="H101" s="44">
        <f t="shared" si="56"/>
        <v>110.23</v>
      </c>
      <c r="I101" s="44">
        <f t="shared" si="56"/>
        <v>110.23</v>
      </c>
      <c r="J101" s="44">
        <f t="shared" si="56"/>
        <v>110.23</v>
      </c>
      <c r="K101" s="44">
        <f t="shared" si="56"/>
        <v>110.23</v>
      </c>
      <c r="L101" s="44">
        <f t="shared" si="56"/>
        <v>110.23</v>
      </c>
      <c r="M101" s="44">
        <f t="shared" si="56"/>
        <v>110.23</v>
      </c>
      <c r="N101" s="44">
        <f t="shared" si="56"/>
        <v>110.23</v>
      </c>
      <c r="O101" s="44">
        <f t="shared" si="56"/>
        <v>110.23</v>
      </c>
      <c r="P101" s="44">
        <f t="shared" si="56"/>
        <v>110.23</v>
      </c>
      <c r="Q101" s="44">
        <f t="shared" si="56"/>
        <v>110.23</v>
      </c>
      <c r="R101" s="44">
        <f t="shared" si="56"/>
        <v>110.23</v>
      </c>
      <c r="S101" s="44">
        <f t="shared" si="56"/>
        <v>110.23</v>
      </c>
      <c r="T101" s="44">
        <f t="shared" si="56"/>
        <v>110.23</v>
      </c>
      <c r="U101" s="44">
        <f t="shared" si="56"/>
        <v>110.23</v>
      </c>
      <c r="V101" s="44">
        <f t="shared" si="56"/>
        <v>110.23</v>
      </c>
      <c r="W101" s="44">
        <f t="shared" si="56"/>
        <v>110.23</v>
      </c>
      <c r="X101" s="44">
        <f t="shared" si="56"/>
        <v>110.23</v>
      </c>
      <c r="Y101" s="44">
        <f t="shared" si="56"/>
        <v>110.23</v>
      </c>
      <c r="Z101" s="44">
        <f t="shared" si="56"/>
        <v>110.23</v>
      </c>
      <c r="AA101" s="44">
        <f t="shared" si="56"/>
        <v>110.23</v>
      </c>
    </row>
    <row r="102" spans="1:27" ht="12.75" customHeight="1" collapsed="1" x14ac:dyDescent="0.2">
      <c r="A102" s="98" t="s">
        <v>1128</v>
      </c>
      <c r="B102" s="28" t="str">
        <f>"20"&amp;"."&amp;$B$663&amp;"."&amp;$B$664</f>
        <v>20.08.2023</v>
      </c>
      <c r="C102" s="90" t="s">
        <v>76</v>
      </c>
      <c r="D102" s="91">
        <f>ROUND(((D103+D104+D106+D105)/1000),5)</f>
        <v>1.50868</v>
      </c>
      <c r="E102" s="91">
        <f>ROUND(((E103+E104+E106+E105)/1000),5)</f>
        <v>1.3047899999999999</v>
      </c>
      <c r="F102" s="91">
        <f>ROUND(((F103+F104+F106+F105)/1000),5)</f>
        <v>1.17746</v>
      </c>
      <c r="G102" s="91">
        <f t="shared" ref="G102:AA102" si="57">ROUND(((G103+G104+G106+G105)/1000),5)</f>
        <v>1.0853600000000001</v>
      </c>
      <c r="H102" s="91">
        <f t="shared" si="57"/>
        <v>1.0169900000000001</v>
      </c>
      <c r="I102" s="91">
        <f t="shared" si="57"/>
        <v>0.97545999999999999</v>
      </c>
      <c r="J102" s="91">
        <f t="shared" si="57"/>
        <v>0.99963999999999997</v>
      </c>
      <c r="K102" s="91">
        <f t="shared" si="57"/>
        <v>1.26278</v>
      </c>
      <c r="L102" s="91">
        <f t="shared" si="57"/>
        <v>1.80026</v>
      </c>
      <c r="M102" s="91">
        <f t="shared" si="57"/>
        <v>1.93103</v>
      </c>
      <c r="N102" s="91">
        <f t="shared" si="57"/>
        <v>2.1309399999999998</v>
      </c>
      <c r="O102" s="91">
        <f t="shared" si="57"/>
        <v>2.16839</v>
      </c>
      <c r="P102" s="91">
        <f t="shared" si="57"/>
        <v>2.2243599999999999</v>
      </c>
      <c r="Q102" s="91">
        <f t="shared" si="57"/>
        <v>2.2285900000000001</v>
      </c>
      <c r="R102" s="91">
        <f t="shared" si="57"/>
        <v>2.2370000000000001</v>
      </c>
      <c r="S102" s="91">
        <f t="shared" si="57"/>
        <v>2.2371400000000001</v>
      </c>
      <c r="T102" s="91">
        <f t="shared" si="57"/>
        <v>2.2044199999999998</v>
      </c>
      <c r="U102" s="91">
        <f t="shared" si="57"/>
        <v>2.0644300000000002</v>
      </c>
      <c r="V102" s="91">
        <f t="shared" si="57"/>
        <v>2.0462600000000002</v>
      </c>
      <c r="W102" s="91">
        <f t="shared" si="57"/>
        <v>2.0654400000000002</v>
      </c>
      <c r="X102" s="91">
        <f t="shared" si="57"/>
        <v>2.0592299999999999</v>
      </c>
      <c r="Y102" s="91">
        <f t="shared" si="57"/>
        <v>2.0300500000000001</v>
      </c>
      <c r="Z102" s="91">
        <f t="shared" si="57"/>
        <v>1.93814</v>
      </c>
      <c r="AA102" s="91">
        <f t="shared" si="57"/>
        <v>1.7829999999999999</v>
      </c>
    </row>
    <row r="103" spans="1:27" ht="12.75" hidden="1" customHeight="1" outlineLevel="1" x14ac:dyDescent="0.2">
      <c r="A103" s="99" t="s">
        <v>1129</v>
      </c>
      <c r="B103" s="63" t="s">
        <v>238</v>
      </c>
      <c r="C103" s="43" t="s">
        <v>79</v>
      </c>
      <c r="D103" s="44">
        <v>1328.35</v>
      </c>
      <c r="E103" s="44">
        <v>1124.46</v>
      </c>
      <c r="F103" s="44">
        <v>997.13</v>
      </c>
      <c r="G103" s="44">
        <v>905.03</v>
      </c>
      <c r="H103" s="44">
        <v>836.66</v>
      </c>
      <c r="I103" s="44">
        <v>795.13</v>
      </c>
      <c r="J103" s="44">
        <v>819.31</v>
      </c>
      <c r="K103" s="44">
        <v>1082.45</v>
      </c>
      <c r="L103" s="44">
        <v>1619.93</v>
      </c>
      <c r="M103" s="44">
        <v>1750.7</v>
      </c>
      <c r="N103" s="44">
        <v>1950.61</v>
      </c>
      <c r="O103" s="44">
        <v>1988.06</v>
      </c>
      <c r="P103" s="44">
        <v>2044.03</v>
      </c>
      <c r="Q103" s="44">
        <v>2048.2600000000002</v>
      </c>
      <c r="R103" s="44">
        <v>2056.67</v>
      </c>
      <c r="S103" s="44">
        <v>2056.81</v>
      </c>
      <c r="T103" s="44">
        <v>2024.09</v>
      </c>
      <c r="U103" s="44">
        <v>1884.1</v>
      </c>
      <c r="V103" s="44">
        <v>1865.93</v>
      </c>
      <c r="W103" s="44">
        <v>1885.11</v>
      </c>
      <c r="X103" s="44">
        <v>1878.9</v>
      </c>
      <c r="Y103" s="44">
        <v>1849.72</v>
      </c>
      <c r="Z103" s="44">
        <v>1757.81</v>
      </c>
      <c r="AA103" s="44">
        <v>1602.67</v>
      </c>
    </row>
    <row r="104" spans="1:27" ht="12.75" hidden="1" customHeight="1" outlineLevel="1" x14ac:dyDescent="0.2">
      <c r="A104" s="99" t="s">
        <v>1130</v>
      </c>
      <c r="B104" s="63" t="s">
        <v>90</v>
      </c>
      <c r="C104" s="43" t="s">
        <v>79</v>
      </c>
      <c r="D104" s="44">
        <f t="shared" ref="D104:AA104" si="58">$D$9</f>
        <v>66.180000000000007</v>
      </c>
      <c r="E104" s="44">
        <f t="shared" si="58"/>
        <v>66.180000000000007</v>
      </c>
      <c r="F104" s="44">
        <f t="shared" si="58"/>
        <v>66.180000000000007</v>
      </c>
      <c r="G104" s="44">
        <f t="shared" si="58"/>
        <v>66.180000000000007</v>
      </c>
      <c r="H104" s="44">
        <f t="shared" si="58"/>
        <v>66.180000000000007</v>
      </c>
      <c r="I104" s="44">
        <f t="shared" si="58"/>
        <v>66.180000000000007</v>
      </c>
      <c r="J104" s="44">
        <f t="shared" si="58"/>
        <v>66.180000000000007</v>
      </c>
      <c r="K104" s="44">
        <f t="shared" si="58"/>
        <v>66.180000000000007</v>
      </c>
      <c r="L104" s="44">
        <f t="shared" si="58"/>
        <v>66.180000000000007</v>
      </c>
      <c r="M104" s="44">
        <f t="shared" si="58"/>
        <v>66.180000000000007</v>
      </c>
      <c r="N104" s="44">
        <f t="shared" si="58"/>
        <v>66.180000000000007</v>
      </c>
      <c r="O104" s="44">
        <f t="shared" si="58"/>
        <v>66.180000000000007</v>
      </c>
      <c r="P104" s="44">
        <f t="shared" si="58"/>
        <v>66.180000000000007</v>
      </c>
      <c r="Q104" s="44">
        <f t="shared" si="58"/>
        <v>66.180000000000007</v>
      </c>
      <c r="R104" s="44">
        <f t="shared" si="58"/>
        <v>66.180000000000007</v>
      </c>
      <c r="S104" s="44">
        <f t="shared" si="58"/>
        <v>66.180000000000007</v>
      </c>
      <c r="T104" s="44">
        <f t="shared" si="58"/>
        <v>66.180000000000007</v>
      </c>
      <c r="U104" s="44">
        <f t="shared" si="58"/>
        <v>66.180000000000007</v>
      </c>
      <c r="V104" s="44">
        <f t="shared" si="58"/>
        <v>66.180000000000007</v>
      </c>
      <c r="W104" s="44">
        <f t="shared" si="58"/>
        <v>66.180000000000007</v>
      </c>
      <c r="X104" s="44">
        <f t="shared" si="58"/>
        <v>66.180000000000007</v>
      </c>
      <c r="Y104" s="44">
        <f t="shared" si="58"/>
        <v>66.180000000000007</v>
      </c>
      <c r="Z104" s="44">
        <f t="shared" si="58"/>
        <v>66.180000000000007</v>
      </c>
      <c r="AA104" s="44">
        <f t="shared" si="58"/>
        <v>66.180000000000007</v>
      </c>
    </row>
    <row r="105" spans="1:27" ht="12.75" hidden="1" customHeight="1" outlineLevel="1" x14ac:dyDescent="0.2">
      <c r="A105" s="99" t="s">
        <v>1131</v>
      </c>
      <c r="B105" s="63" t="s">
        <v>83</v>
      </c>
      <c r="C105" s="43" t="s">
        <v>79</v>
      </c>
      <c r="D105" s="44">
        <v>3.92</v>
      </c>
      <c r="E105" s="44">
        <v>3.92</v>
      </c>
      <c r="F105" s="44">
        <v>3.92</v>
      </c>
      <c r="G105" s="44">
        <v>3.92</v>
      </c>
      <c r="H105" s="44">
        <v>3.92</v>
      </c>
      <c r="I105" s="44">
        <v>3.92</v>
      </c>
      <c r="J105" s="44">
        <v>3.92</v>
      </c>
      <c r="K105" s="44">
        <v>3.92</v>
      </c>
      <c r="L105" s="44">
        <v>3.92</v>
      </c>
      <c r="M105" s="44">
        <v>3.92</v>
      </c>
      <c r="N105" s="44">
        <v>3.92</v>
      </c>
      <c r="O105" s="44">
        <v>3.92</v>
      </c>
      <c r="P105" s="44">
        <v>3.92</v>
      </c>
      <c r="Q105" s="44">
        <v>3.92</v>
      </c>
      <c r="R105" s="44">
        <v>3.92</v>
      </c>
      <c r="S105" s="44">
        <v>3.92</v>
      </c>
      <c r="T105" s="44">
        <v>3.92</v>
      </c>
      <c r="U105" s="44">
        <v>3.92</v>
      </c>
      <c r="V105" s="44">
        <v>3.92</v>
      </c>
      <c r="W105" s="44">
        <v>3.92</v>
      </c>
      <c r="X105" s="44">
        <v>3.92</v>
      </c>
      <c r="Y105" s="44">
        <v>3.92</v>
      </c>
      <c r="Z105" s="44">
        <v>3.92</v>
      </c>
      <c r="AA105" s="44">
        <v>3.92</v>
      </c>
    </row>
    <row r="106" spans="1:27" ht="12.75" hidden="1" customHeight="1" outlineLevel="1" x14ac:dyDescent="0.2">
      <c r="A106" s="99" t="s">
        <v>1132</v>
      </c>
      <c r="B106" s="63" t="s">
        <v>81</v>
      </c>
      <c r="C106" s="43" t="s">
        <v>79</v>
      </c>
      <c r="D106" s="44">
        <f>$D$11</f>
        <v>110.23</v>
      </c>
      <c r="E106" s="44">
        <f t="shared" ref="E106:AA106" si="59">$D$11</f>
        <v>110.23</v>
      </c>
      <c r="F106" s="44">
        <f t="shared" si="59"/>
        <v>110.23</v>
      </c>
      <c r="G106" s="44">
        <f t="shared" si="59"/>
        <v>110.23</v>
      </c>
      <c r="H106" s="44">
        <f t="shared" si="59"/>
        <v>110.23</v>
      </c>
      <c r="I106" s="44">
        <f t="shared" si="59"/>
        <v>110.23</v>
      </c>
      <c r="J106" s="44">
        <f t="shared" si="59"/>
        <v>110.23</v>
      </c>
      <c r="K106" s="44">
        <f t="shared" si="59"/>
        <v>110.23</v>
      </c>
      <c r="L106" s="44">
        <f t="shared" si="59"/>
        <v>110.23</v>
      </c>
      <c r="M106" s="44">
        <f t="shared" si="59"/>
        <v>110.23</v>
      </c>
      <c r="N106" s="44">
        <f t="shared" si="59"/>
        <v>110.23</v>
      </c>
      <c r="O106" s="44">
        <f t="shared" si="59"/>
        <v>110.23</v>
      </c>
      <c r="P106" s="44">
        <f t="shared" si="59"/>
        <v>110.23</v>
      </c>
      <c r="Q106" s="44">
        <f t="shared" si="59"/>
        <v>110.23</v>
      </c>
      <c r="R106" s="44">
        <f t="shared" si="59"/>
        <v>110.23</v>
      </c>
      <c r="S106" s="44">
        <f t="shared" si="59"/>
        <v>110.23</v>
      </c>
      <c r="T106" s="44">
        <f t="shared" si="59"/>
        <v>110.23</v>
      </c>
      <c r="U106" s="44">
        <f t="shared" si="59"/>
        <v>110.23</v>
      </c>
      <c r="V106" s="44">
        <f t="shared" si="59"/>
        <v>110.23</v>
      </c>
      <c r="W106" s="44">
        <f t="shared" si="59"/>
        <v>110.23</v>
      </c>
      <c r="X106" s="44">
        <f t="shared" si="59"/>
        <v>110.23</v>
      </c>
      <c r="Y106" s="44">
        <f t="shared" si="59"/>
        <v>110.23</v>
      </c>
      <c r="Z106" s="44">
        <f t="shared" si="59"/>
        <v>110.23</v>
      </c>
      <c r="AA106" s="44">
        <f t="shared" si="59"/>
        <v>110.23</v>
      </c>
    </row>
    <row r="107" spans="1:27" ht="12.75" customHeight="1" collapsed="1" x14ac:dyDescent="0.2">
      <c r="A107" s="98" t="s">
        <v>1133</v>
      </c>
      <c r="B107" s="28" t="str">
        <f>"21"&amp;"."&amp;$B$663&amp;"."&amp;$B$664</f>
        <v>21.08.2023</v>
      </c>
      <c r="C107" s="90" t="s">
        <v>76</v>
      </c>
      <c r="D107" s="91">
        <f>ROUND(((D108+D109+D111+D110)/1000),5)</f>
        <v>1.5345</v>
      </c>
      <c r="E107" s="91">
        <f>ROUND(((E108+E109+E111+E110)/1000),5)</f>
        <v>1.3973</v>
      </c>
      <c r="F107" s="91">
        <f>ROUND(((F108+F109+F111+F110)/1000),5)</f>
        <v>1.29433</v>
      </c>
      <c r="G107" s="91">
        <f t="shared" ref="G107:AA107" si="60">ROUND(((G108+G109+G111+G110)/1000),5)</f>
        <v>1.2336</v>
      </c>
      <c r="H107" s="91">
        <f t="shared" si="60"/>
        <v>1.19876</v>
      </c>
      <c r="I107" s="91">
        <f t="shared" si="60"/>
        <v>1.26715</v>
      </c>
      <c r="J107" s="91">
        <f t="shared" si="60"/>
        <v>1.4735</v>
      </c>
      <c r="K107" s="91">
        <f t="shared" si="60"/>
        <v>1.7983899999999999</v>
      </c>
      <c r="L107" s="91">
        <f t="shared" si="60"/>
        <v>2.1925699999999999</v>
      </c>
      <c r="M107" s="91">
        <f t="shared" si="60"/>
        <v>2.2668599999999999</v>
      </c>
      <c r="N107" s="91">
        <f t="shared" si="60"/>
        <v>2.28173</v>
      </c>
      <c r="O107" s="91">
        <f t="shared" si="60"/>
        <v>2.3148300000000002</v>
      </c>
      <c r="P107" s="91">
        <f t="shared" si="60"/>
        <v>2.2959399999999999</v>
      </c>
      <c r="Q107" s="91">
        <f t="shared" si="60"/>
        <v>2.3489900000000001</v>
      </c>
      <c r="R107" s="91">
        <f t="shared" si="60"/>
        <v>2.3708200000000001</v>
      </c>
      <c r="S107" s="91">
        <f t="shared" si="60"/>
        <v>2.3885700000000001</v>
      </c>
      <c r="T107" s="91">
        <f t="shared" si="60"/>
        <v>2.4759199999999999</v>
      </c>
      <c r="U107" s="91">
        <f t="shared" si="60"/>
        <v>2.3747600000000002</v>
      </c>
      <c r="V107" s="91">
        <f t="shared" si="60"/>
        <v>2.2816000000000001</v>
      </c>
      <c r="W107" s="91">
        <f t="shared" si="60"/>
        <v>2.26627</v>
      </c>
      <c r="X107" s="91">
        <f t="shared" si="60"/>
        <v>2.2655500000000002</v>
      </c>
      <c r="Y107" s="91">
        <f t="shared" si="60"/>
        <v>2.2314500000000002</v>
      </c>
      <c r="Z107" s="91">
        <f t="shared" si="60"/>
        <v>1.9307099999999999</v>
      </c>
      <c r="AA107" s="91">
        <f t="shared" si="60"/>
        <v>1.77745</v>
      </c>
    </row>
    <row r="108" spans="1:27" ht="12.75" hidden="1" customHeight="1" outlineLevel="1" x14ac:dyDescent="0.2">
      <c r="A108" s="99" t="s">
        <v>1134</v>
      </c>
      <c r="B108" s="63" t="s">
        <v>238</v>
      </c>
      <c r="C108" s="43" t="s">
        <v>79</v>
      </c>
      <c r="D108" s="44">
        <v>1354.17</v>
      </c>
      <c r="E108" s="44">
        <v>1216.97</v>
      </c>
      <c r="F108" s="44">
        <v>1114</v>
      </c>
      <c r="G108" s="44">
        <v>1053.27</v>
      </c>
      <c r="H108" s="44">
        <v>1018.43</v>
      </c>
      <c r="I108" s="44">
        <v>1086.82</v>
      </c>
      <c r="J108" s="44">
        <v>1293.17</v>
      </c>
      <c r="K108" s="44">
        <v>1618.06</v>
      </c>
      <c r="L108" s="44">
        <v>2012.24</v>
      </c>
      <c r="M108" s="44">
        <v>2086.5300000000002</v>
      </c>
      <c r="N108" s="44">
        <v>2101.4</v>
      </c>
      <c r="O108" s="44">
        <v>2134.5</v>
      </c>
      <c r="P108" s="44">
        <v>2115.61</v>
      </c>
      <c r="Q108" s="44">
        <v>2168.66</v>
      </c>
      <c r="R108" s="44">
        <v>2190.4899999999998</v>
      </c>
      <c r="S108" s="44">
        <v>2208.2399999999998</v>
      </c>
      <c r="T108" s="44">
        <v>2295.59</v>
      </c>
      <c r="U108" s="44">
        <v>2194.4299999999998</v>
      </c>
      <c r="V108" s="44">
        <v>2101.27</v>
      </c>
      <c r="W108" s="44">
        <v>2085.94</v>
      </c>
      <c r="X108" s="44">
        <v>2085.2199999999998</v>
      </c>
      <c r="Y108" s="44">
        <v>2051.12</v>
      </c>
      <c r="Z108" s="44">
        <v>1750.38</v>
      </c>
      <c r="AA108" s="44">
        <v>1597.12</v>
      </c>
    </row>
    <row r="109" spans="1:27" ht="12.75" hidden="1" customHeight="1" outlineLevel="1" x14ac:dyDescent="0.2">
      <c r="A109" s="99" t="s">
        <v>1135</v>
      </c>
      <c r="B109" s="63" t="s">
        <v>90</v>
      </c>
      <c r="C109" s="43" t="s">
        <v>79</v>
      </c>
      <c r="D109" s="44">
        <f t="shared" ref="D109:AA109" si="61">$D$9</f>
        <v>66.180000000000007</v>
      </c>
      <c r="E109" s="44">
        <f t="shared" si="61"/>
        <v>66.180000000000007</v>
      </c>
      <c r="F109" s="44">
        <f t="shared" si="61"/>
        <v>66.180000000000007</v>
      </c>
      <c r="G109" s="44">
        <f t="shared" si="61"/>
        <v>66.180000000000007</v>
      </c>
      <c r="H109" s="44">
        <f t="shared" si="61"/>
        <v>66.180000000000007</v>
      </c>
      <c r="I109" s="44">
        <f t="shared" si="61"/>
        <v>66.180000000000007</v>
      </c>
      <c r="J109" s="44">
        <f t="shared" si="61"/>
        <v>66.180000000000007</v>
      </c>
      <c r="K109" s="44">
        <f t="shared" si="61"/>
        <v>66.180000000000007</v>
      </c>
      <c r="L109" s="44">
        <f t="shared" si="61"/>
        <v>66.180000000000007</v>
      </c>
      <c r="M109" s="44">
        <f t="shared" si="61"/>
        <v>66.180000000000007</v>
      </c>
      <c r="N109" s="44">
        <f t="shared" si="61"/>
        <v>66.180000000000007</v>
      </c>
      <c r="O109" s="44">
        <f t="shared" si="61"/>
        <v>66.180000000000007</v>
      </c>
      <c r="P109" s="44">
        <f t="shared" si="61"/>
        <v>66.180000000000007</v>
      </c>
      <c r="Q109" s="44">
        <f t="shared" si="61"/>
        <v>66.180000000000007</v>
      </c>
      <c r="R109" s="44">
        <f t="shared" si="61"/>
        <v>66.180000000000007</v>
      </c>
      <c r="S109" s="44">
        <f t="shared" si="61"/>
        <v>66.180000000000007</v>
      </c>
      <c r="T109" s="44">
        <f t="shared" si="61"/>
        <v>66.180000000000007</v>
      </c>
      <c r="U109" s="44">
        <f t="shared" si="61"/>
        <v>66.180000000000007</v>
      </c>
      <c r="V109" s="44">
        <f t="shared" si="61"/>
        <v>66.180000000000007</v>
      </c>
      <c r="W109" s="44">
        <f t="shared" si="61"/>
        <v>66.180000000000007</v>
      </c>
      <c r="X109" s="44">
        <f t="shared" si="61"/>
        <v>66.180000000000007</v>
      </c>
      <c r="Y109" s="44">
        <f t="shared" si="61"/>
        <v>66.180000000000007</v>
      </c>
      <c r="Z109" s="44">
        <f t="shared" si="61"/>
        <v>66.180000000000007</v>
      </c>
      <c r="AA109" s="44">
        <f t="shared" si="61"/>
        <v>66.180000000000007</v>
      </c>
    </row>
    <row r="110" spans="1:27" ht="12.75" hidden="1" customHeight="1" outlineLevel="1" x14ac:dyDescent="0.2">
      <c r="A110" s="99" t="s">
        <v>1136</v>
      </c>
      <c r="B110" s="63" t="s">
        <v>83</v>
      </c>
      <c r="C110" s="43" t="s">
        <v>79</v>
      </c>
      <c r="D110" s="44">
        <v>3.92</v>
      </c>
      <c r="E110" s="44">
        <v>3.92</v>
      </c>
      <c r="F110" s="44">
        <v>3.92</v>
      </c>
      <c r="G110" s="44">
        <v>3.92</v>
      </c>
      <c r="H110" s="44">
        <v>3.92</v>
      </c>
      <c r="I110" s="44">
        <v>3.92</v>
      </c>
      <c r="J110" s="44">
        <v>3.92</v>
      </c>
      <c r="K110" s="44">
        <v>3.92</v>
      </c>
      <c r="L110" s="44">
        <v>3.92</v>
      </c>
      <c r="M110" s="44">
        <v>3.92</v>
      </c>
      <c r="N110" s="44">
        <v>3.92</v>
      </c>
      <c r="O110" s="44">
        <v>3.92</v>
      </c>
      <c r="P110" s="44">
        <v>3.92</v>
      </c>
      <c r="Q110" s="44">
        <v>3.92</v>
      </c>
      <c r="R110" s="44">
        <v>3.92</v>
      </c>
      <c r="S110" s="44">
        <v>3.92</v>
      </c>
      <c r="T110" s="44">
        <v>3.92</v>
      </c>
      <c r="U110" s="44">
        <v>3.92</v>
      </c>
      <c r="V110" s="44">
        <v>3.92</v>
      </c>
      <c r="W110" s="44">
        <v>3.92</v>
      </c>
      <c r="X110" s="44">
        <v>3.92</v>
      </c>
      <c r="Y110" s="44">
        <v>3.92</v>
      </c>
      <c r="Z110" s="44">
        <v>3.92</v>
      </c>
      <c r="AA110" s="44">
        <v>3.92</v>
      </c>
    </row>
    <row r="111" spans="1:27" ht="12.75" hidden="1" customHeight="1" outlineLevel="1" x14ac:dyDescent="0.2">
      <c r="A111" s="99" t="s">
        <v>1137</v>
      </c>
      <c r="B111" s="63" t="s">
        <v>81</v>
      </c>
      <c r="C111" s="43" t="s">
        <v>79</v>
      </c>
      <c r="D111" s="44">
        <f>$D$11</f>
        <v>110.23</v>
      </c>
      <c r="E111" s="44">
        <f t="shared" ref="E111:AA111" si="62">$D$11</f>
        <v>110.23</v>
      </c>
      <c r="F111" s="44">
        <f t="shared" si="62"/>
        <v>110.23</v>
      </c>
      <c r="G111" s="44">
        <f t="shared" si="62"/>
        <v>110.23</v>
      </c>
      <c r="H111" s="44">
        <f t="shared" si="62"/>
        <v>110.23</v>
      </c>
      <c r="I111" s="44">
        <f t="shared" si="62"/>
        <v>110.23</v>
      </c>
      <c r="J111" s="44">
        <f t="shared" si="62"/>
        <v>110.23</v>
      </c>
      <c r="K111" s="44">
        <f t="shared" si="62"/>
        <v>110.23</v>
      </c>
      <c r="L111" s="44">
        <f t="shared" si="62"/>
        <v>110.23</v>
      </c>
      <c r="M111" s="44">
        <f t="shared" si="62"/>
        <v>110.23</v>
      </c>
      <c r="N111" s="44">
        <f t="shared" si="62"/>
        <v>110.23</v>
      </c>
      <c r="O111" s="44">
        <f t="shared" si="62"/>
        <v>110.23</v>
      </c>
      <c r="P111" s="44">
        <f t="shared" si="62"/>
        <v>110.23</v>
      </c>
      <c r="Q111" s="44">
        <f t="shared" si="62"/>
        <v>110.23</v>
      </c>
      <c r="R111" s="44">
        <f t="shared" si="62"/>
        <v>110.23</v>
      </c>
      <c r="S111" s="44">
        <f t="shared" si="62"/>
        <v>110.23</v>
      </c>
      <c r="T111" s="44">
        <f t="shared" si="62"/>
        <v>110.23</v>
      </c>
      <c r="U111" s="44">
        <f t="shared" si="62"/>
        <v>110.23</v>
      </c>
      <c r="V111" s="44">
        <f t="shared" si="62"/>
        <v>110.23</v>
      </c>
      <c r="W111" s="44">
        <f t="shared" si="62"/>
        <v>110.23</v>
      </c>
      <c r="X111" s="44">
        <f t="shared" si="62"/>
        <v>110.23</v>
      </c>
      <c r="Y111" s="44">
        <f t="shared" si="62"/>
        <v>110.23</v>
      </c>
      <c r="Z111" s="44">
        <f t="shared" si="62"/>
        <v>110.23</v>
      </c>
      <c r="AA111" s="44">
        <f t="shared" si="62"/>
        <v>110.23</v>
      </c>
    </row>
    <row r="112" spans="1:27" ht="12.75" customHeight="1" collapsed="1" x14ac:dyDescent="0.2">
      <c r="A112" s="98" t="s">
        <v>1138</v>
      </c>
      <c r="B112" s="28" t="str">
        <f>"22"&amp;"."&amp;$B$663&amp;"."&amp;$B$664</f>
        <v>22.08.2023</v>
      </c>
      <c r="C112" s="90" t="s">
        <v>76</v>
      </c>
      <c r="D112" s="91">
        <f>ROUND(((D113+D114+D116+D115)/1000),5)</f>
        <v>1.41628</v>
      </c>
      <c r="E112" s="91">
        <f>ROUND(((E113+E114+E116+E115)/1000),5)</f>
        <v>1.2665200000000001</v>
      </c>
      <c r="F112" s="91">
        <f>ROUND(((F113+F114+F116+F115)/1000),5)</f>
        <v>1.1204799999999999</v>
      </c>
      <c r="G112" s="91">
        <f t="shared" ref="G112:AA112" si="63">ROUND(((G113+G114+G116+G115)/1000),5)</f>
        <v>1.06149</v>
      </c>
      <c r="H112" s="91">
        <f t="shared" si="63"/>
        <v>1.0787100000000001</v>
      </c>
      <c r="I112" s="91">
        <f t="shared" si="63"/>
        <v>1.2037599999999999</v>
      </c>
      <c r="J112" s="91">
        <f t="shared" si="63"/>
        <v>1.4794099999999999</v>
      </c>
      <c r="K112" s="91">
        <f t="shared" si="63"/>
        <v>1.6569400000000001</v>
      </c>
      <c r="L112" s="91">
        <f t="shared" si="63"/>
        <v>1.9656100000000001</v>
      </c>
      <c r="M112" s="91">
        <f t="shared" si="63"/>
        <v>2.1885599999999998</v>
      </c>
      <c r="N112" s="91">
        <f t="shared" si="63"/>
        <v>2.2501000000000002</v>
      </c>
      <c r="O112" s="91">
        <f t="shared" si="63"/>
        <v>2.25054</v>
      </c>
      <c r="P112" s="91">
        <f t="shared" si="63"/>
        <v>2.2492200000000002</v>
      </c>
      <c r="Q112" s="91">
        <f t="shared" si="63"/>
        <v>2.2623099999999998</v>
      </c>
      <c r="R112" s="91">
        <f t="shared" si="63"/>
        <v>2.3477899999999998</v>
      </c>
      <c r="S112" s="91">
        <f t="shared" si="63"/>
        <v>2.3707699999999998</v>
      </c>
      <c r="T112" s="91">
        <f t="shared" si="63"/>
        <v>2.3753799999999998</v>
      </c>
      <c r="U112" s="91">
        <f t="shared" si="63"/>
        <v>2.3736299999999999</v>
      </c>
      <c r="V112" s="91">
        <f t="shared" si="63"/>
        <v>2.2768099999999998</v>
      </c>
      <c r="W112" s="91">
        <f t="shared" si="63"/>
        <v>2.2679499999999999</v>
      </c>
      <c r="X112" s="91">
        <f t="shared" si="63"/>
        <v>2.2549899999999998</v>
      </c>
      <c r="Y112" s="91">
        <f t="shared" si="63"/>
        <v>2.1138400000000002</v>
      </c>
      <c r="Z112" s="91">
        <f t="shared" si="63"/>
        <v>1.8984000000000001</v>
      </c>
      <c r="AA112" s="91">
        <f t="shared" si="63"/>
        <v>1.6535899999999999</v>
      </c>
    </row>
    <row r="113" spans="1:27" ht="12.75" hidden="1" customHeight="1" outlineLevel="1" x14ac:dyDescent="0.2">
      <c r="A113" s="99" t="s">
        <v>1139</v>
      </c>
      <c r="B113" s="63" t="s">
        <v>238</v>
      </c>
      <c r="C113" s="43" t="s">
        <v>79</v>
      </c>
      <c r="D113" s="44">
        <v>1235.95</v>
      </c>
      <c r="E113" s="44">
        <v>1086.19</v>
      </c>
      <c r="F113" s="44">
        <v>940.15</v>
      </c>
      <c r="G113" s="44">
        <v>881.16</v>
      </c>
      <c r="H113" s="44">
        <v>898.38</v>
      </c>
      <c r="I113" s="44">
        <v>1023.43</v>
      </c>
      <c r="J113" s="44">
        <v>1299.08</v>
      </c>
      <c r="K113" s="44">
        <v>1476.61</v>
      </c>
      <c r="L113" s="44">
        <v>1785.28</v>
      </c>
      <c r="M113" s="44">
        <v>2008.23</v>
      </c>
      <c r="N113" s="44">
        <v>2069.77</v>
      </c>
      <c r="O113" s="44">
        <v>2070.21</v>
      </c>
      <c r="P113" s="44">
        <v>2068.89</v>
      </c>
      <c r="Q113" s="44">
        <v>2081.98</v>
      </c>
      <c r="R113" s="44">
        <v>2167.46</v>
      </c>
      <c r="S113" s="44">
        <v>2190.44</v>
      </c>
      <c r="T113" s="44">
        <v>2195.0500000000002</v>
      </c>
      <c r="U113" s="44">
        <v>2193.3000000000002</v>
      </c>
      <c r="V113" s="44">
        <v>2096.48</v>
      </c>
      <c r="W113" s="44">
        <v>2087.62</v>
      </c>
      <c r="X113" s="44">
        <v>2074.66</v>
      </c>
      <c r="Y113" s="44">
        <v>1933.51</v>
      </c>
      <c r="Z113" s="44">
        <v>1718.07</v>
      </c>
      <c r="AA113" s="44">
        <v>1473.26</v>
      </c>
    </row>
    <row r="114" spans="1:27" ht="12.75" hidden="1" customHeight="1" outlineLevel="1" x14ac:dyDescent="0.2">
      <c r="A114" s="99" t="s">
        <v>1140</v>
      </c>
      <c r="B114" s="63" t="s">
        <v>90</v>
      </c>
      <c r="C114" s="43" t="s">
        <v>79</v>
      </c>
      <c r="D114" s="44">
        <f t="shared" ref="D114:AA114" si="64">$D$9</f>
        <v>66.180000000000007</v>
      </c>
      <c r="E114" s="44">
        <f t="shared" si="64"/>
        <v>66.180000000000007</v>
      </c>
      <c r="F114" s="44">
        <f t="shared" si="64"/>
        <v>66.180000000000007</v>
      </c>
      <c r="G114" s="44">
        <f t="shared" si="64"/>
        <v>66.180000000000007</v>
      </c>
      <c r="H114" s="44">
        <f t="shared" si="64"/>
        <v>66.180000000000007</v>
      </c>
      <c r="I114" s="44">
        <f t="shared" si="64"/>
        <v>66.180000000000007</v>
      </c>
      <c r="J114" s="44">
        <f t="shared" si="64"/>
        <v>66.180000000000007</v>
      </c>
      <c r="K114" s="44">
        <f t="shared" si="64"/>
        <v>66.180000000000007</v>
      </c>
      <c r="L114" s="44">
        <f t="shared" si="64"/>
        <v>66.180000000000007</v>
      </c>
      <c r="M114" s="44">
        <f t="shared" si="64"/>
        <v>66.180000000000007</v>
      </c>
      <c r="N114" s="44">
        <f t="shared" si="64"/>
        <v>66.180000000000007</v>
      </c>
      <c r="O114" s="44">
        <f t="shared" si="64"/>
        <v>66.180000000000007</v>
      </c>
      <c r="P114" s="44">
        <f t="shared" si="64"/>
        <v>66.180000000000007</v>
      </c>
      <c r="Q114" s="44">
        <f t="shared" si="64"/>
        <v>66.180000000000007</v>
      </c>
      <c r="R114" s="44">
        <f t="shared" si="64"/>
        <v>66.180000000000007</v>
      </c>
      <c r="S114" s="44">
        <f t="shared" si="64"/>
        <v>66.180000000000007</v>
      </c>
      <c r="T114" s="44">
        <f t="shared" si="64"/>
        <v>66.180000000000007</v>
      </c>
      <c r="U114" s="44">
        <f t="shared" si="64"/>
        <v>66.180000000000007</v>
      </c>
      <c r="V114" s="44">
        <f t="shared" si="64"/>
        <v>66.180000000000007</v>
      </c>
      <c r="W114" s="44">
        <f t="shared" si="64"/>
        <v>66.180000000000007</v>
      </c>
      <c r="X114" s="44">
        <f t="shared" si="64"/>
        <v>66.180000000000007</v>
      </c>
      <c r="Y114" s="44">
        <f t="shared" si="64"/>
        <v>66.180000000000007</v>
      </c>
      <c r="Z114" s="44">
        <f t="shared" si="64"/>
        <v>66.180000000000007</v>
      </c>
      <c r="AA114" s="44">
        <f t="shared" si="64"/>
        <v>66.180000000000007</v>
      </c>
    </row>
    <row r="115" spans="1:27" ht="12.75" hidden="1" customHeight="1" outlineLevel="1" x14ac:dyDescent="0.2">
      <c r="A115" s="99" t="s">
        <v>1141</v>
      </c>
      <c r="B115" s="63" t="s">
        <v>83</v>
      </c>
      <c r="C115" s="43" t="s">
        <v>79</v>
      </c>
      <c r="D115" s="44">
        <v>3.92</v>
      </c>
      <c r="E115" s="44">
        <v>3.92</v>
      </c>
      <c r="F115" s="44">
        <v>3.92</v>
      </c>
      <c r="G115" s="44">
        <v>3.92</v>
      </c>
      <c r="H115" s="44">
        <v>3.92</v>
      </c>
      <c r="I115" s="44">
        <v>3.92</v>
      </c>
      <c r="J115" s="44">
        <v>3.92</v>
      </c>
      <c r="K115" s="44">
        <v>3.92</v>
      </c>
      <c r="L115" s="44">
        <v>3.92</v>
      </c>
      <c r="M115" s="44">
        <v>3.92</v>
      </c>
      <c r="N115" s="44">
        <v>3.92</v>
      </c>
      <c r="O115" s="44">
        <v>3.92</v>
      </c>
      <c r="P115" s="44">
        <v>3.92</v>
      </c>
      <c r="Q115" s="44">
        <v>3.92</v>
      </c>
      <c r="R115" s="44">
        <v>3.92</v>
      </c>
      <c r="S115" s="44">
        <v>3.92</v>
      </c>
      <c r="T115" s="44">
        <v>3.92</v>
      </c>
      <c r="U115" s="44">
        <v>3.92</v>
      </c>
      <c r="V115" s="44">
        <v>3.92</v>
      </c>
      <c r="W115" s="44">
        <v>3.92</v>
      </c>
      <c r="X115" s="44">
        <v>3.92</v>
      </c>
      <c r="Y115" s="44">
        <v>3.92</v>
      </c>
      <c r="Z115" s="44">
        <v>3.92</v>
      </c>
      <c r="AA115" s="44">
        <v>3.92</v>
      </c>
    </row>
    <row r="116" spans="1:27" ht="12.75" hidden="1" customHeight="1" outlineLevel="1" x14ac:dyDescent="0.2">
      <c r="A116" s="99" t="s">
        <v>1142</v>
      </c>
      <c r="B116" s="63" t="s">
        <v>81</v>
      </c>
      <c r="C116" s="43" t="s">
        <v>79</v>
      </c>
      <c r="D116" s="44">
        <f>$D$11</f>
        <v>110.23</v>
      </c>
      <c r="E116" s="44">
        <f t="shared" ref="E116:AA116" si="65">$D$11</f>
        <v>110.23</v>
      </c>
      <c r="F116" s="44">
        <f t="shared" si="65"/>
        <v>110.23</v>
      </c>
      <c r="G116" s="44">
        <f t="shared" si="65"/>
        <v>110.23</v>
      </c>
      <c r="H116" s="44">
        <f t="shared" si="65"/>
        <v>110.23</v>
      </c>
      <c r="I116" s="44">
        <f t="shared" si="65"/>
        <v>110.23</v>
      </c>
      <c r="J116" s="44">
        <f t="shared" si="65"/>
        <v>110.23</v>
      </c>
      <c r="K116" s="44">
        <f t="shared" si="65"/>
        <v>110.23</v>
      </c>
      <c r="L116" s="44">
        <f t="shared" si="65"/>
        <v>110.23</v>
      </c>
      <c r="M116" s="44">
        <f t="shared" si="65"/>
        <v>110.23</v>
      </c>
      <c r="N116" s="44">
        <f t="shared" si="65"/>
        <v>110.23</v>
      </c>
      <c r="O116" s="44">
        <f t="shared" si="65"/>
        <v>110.23</v>
      </c>
      <c r="P116" s="44">
        <f t="shared" si="65"/>
        <v>110.23</v>
      </c>
      <c r="Q116" s="44">
        <f t="shared" si="65"/>
        <v>110.23</v>
      </c>
      <c r="R116" s="44">
        <f t="shared" si="65"/>
        <v>110.23</v>
      </c>
      <c r="S116" s="44">
        <f t="shared" si="65"/>
        <v>110.23</v>
      </c>
      <c r="T116" s="44">
        <f t="shared" si="65"/>
        <v>110.23</v>
      </c>
      <c r="U116" s="44">
        <f t="shared" si="65"/>
        <v>110.23</v>
      </c>
      <c r="V116" s="44">
        <f t="shared" si="65"/>
        <v>110.23</v>
      </c>
      <c r="W116" s="44">
        <f t="shared" si="65"/>
        <v>110.23</v>
      </c>
      <c r="X116" s="44">
        <f t="shared" si="65"/>
        <v>110.23</v>
      </c>
      <c r="Y116" s="44">
        <f t="shared" si="65"/>
        <v>110.23</v>
      </c>
      <c r="Z116" s="44">
        <f t="shared" si="65"/>
        <v>110.23</v>
      </c>
      <c r="AA116" s="44">
        <f t="shared" si="65"/>
        <v>110.23</v>
      </c>
    </row>
    <row r="117" spans="1:27" ht="12.75" customHeight="1" collapsed="1" x14ac:dyDescent="0.2">
      <c r="A117" s="98" t="s">
        <v>1143</v>
      </c>
      <c r="B117" s="28" t="str">
        <f>"23"&amp;"."&amp;$B$663&amp;"."&amp;$B$664</f>
        <v>23.08.2023</v>
      </c>
      <c r="C117" s="90" t="s">
        <v>76</v>
      </c>
      <c r="D117" s="91">
        <f>ROUND(((D118+D119+D121+D120)/1000),5)</f>
        <v>1.40465</v>
      </c>
      <c r="E117" s="91">
        <f>ROUND(((E118+E119+E121+E120)/1000),5)</f>
        <v>1.1311500000000001</v>
      </c>
      <c r="F117" s="91">
        <f>ROUND(((F118+F119+F121+F120)/1000),5)</f>
        <v>1.06423</v>
      </c>
      <c r="G117" s="91">
        <f t="shared" ref="G117:AA117" si="66">ROUND(((G118+G119+G121+G120)/1000),5)</f>
        <v>1.0263</v>
      </c>
      <c r="H117" s="91">
        <f t="shared" si="66"/>
        <v>1.02403</v>
      </c>
      <c r="I117" s="91">
        <f t="shared" si="66"/>
        <v>0.42460999999999999</v>
      </c>
      <c r="J117" s="91">
        <f t="shared" si="66"/>
        <v>1.3672200000000001</v>
      </c>
      <c r="K117" s="91">
        <f t="shared" si="66"/>
        <v>1.7119500000000001</v>
      </c>
      <c r="L117" s="91">
        <f t="shared" si="66"/>
        <v>1.9311499999999999</v>
      </c>
      <c r="M117" s="91">
        <f t="shared" si="66"/>
        <v>2.2521200000000001</v>
      </c>
      <c r="N117" s="91">
        <f t="shared" si="66"/>
        <v>2.2963499999999999</v>
      </c>
      <c r="O117" s="91">
        <f t="shared" si="66"/>
        <v>2.3010799999999998</v>
      </c>
      <c r="P117" s="91">
        <f t="shared" si="66"/>
        <v>2.2884000000000002</v>
      </c>
      <c r="Q117" s="91">
        <f t="shared" si="66"/>
        <v>2.2516500000000002</v>
      </c>
      <c r="R117" s="91">
        <f t="shared" si="66"/>
        <v>2.2851900000000001</v>
      </c>
      <c r="S117" s="91">
        <f t="shared" si="66"/>
        <v>2.2852199999999998</v>
      </c>
      <c r="T117" s="91">
        <f t="shared" si="66"/>
        <v>2.2751899999999998</v>
      </c>
      <c r="U117" s="91">
        <f t="shared" si="66"/>
        <v>2.2619400000000001</v>
      </c>
      <c r="V117" s="91">
        <f t="shared" si="66"/>
        <v>2.2046800000000002</v>
      </c>
      <c r="W117" s="91">
        <f t="shared" si="66"/>
        <v>2.2333799999999999</v>
      </c>
      <c r="X117" s="91">
        <f t="shared" si="66"/>
        <v>2.1297000000000001</v>
      </c>
      <c r="Y117" s="91">
        <f t="shared" si="66"/>
        <v>2.0410200000000001</v>
      </c>
      <c r="Z117" s="91">
        <f t="shared" si="66"/>
        <v>1.9214899999999999</v>
      </c>
      <c r="AA117" s="91">
        <f t="shared" si="66"/>
        <v>1.6312</v>
      </c>
    </row>
    <row r="118" spans="1:27" ht="12.75" hidden="1" customHeight="1" outlineLevel="1" x14ac:dyDescent="0.2">
      <c r="A118" s="99" t="s">
        <v>1144</v>
      </c>
      <c r="B118" s="63" t="s">
        <v>238</v>
      </c>
      <c r="C118" s="43" t="s">
        <v>79</v>
      </c>
      <c r="D118" s="44">
        <v>1224.32</v>
      </c>
      <c r="E118" s="44">
        <v>950.82</v>
      </c>
      <c r="F118" s="44">
        <v>883.9</v>
      </c>
      <c r="G118" s="44">
        <v>845.97</v>
      </c>
      <c r="H118" s="44">
        <v>843.7</v>
      </c>
      <c r="I118" s="44">
        <v>244.28</v>
      </c>
      <c r="J118" s="44">
        <v>1186.8900000000001</v>
      </c>
      <c r="K118" s="44">
        <v>1531.62</v>
      </c>
      <c r="L118" s="44">
        <v>1750.82</v>
      </c>
      <c r="M118" s="44">
        <v>2071.79</v>
      </c>
      <c r="N118" s="44">
        <v>2116.02</v>
      </c>
      <c r="O118" s="44">
        <v>2120.75</v>
      </c>
      <c r="P118" s="44">
        <v>2108.0700000000002</v>
      </c>
      <c r="Q118" s="44">
        <v>2071.3200000000002</v>
      </c>
      <c r="R118" s="44">
        <v>2104.86</v>
      </c>
      <c r="S118" s="44">
        <v>2104.89</v>
      </c>
      <c r="T118" s="44">
        <v>2094.86</v>
      </c>
      <c r="U118" s="44">
        <v>2081.61</v>
      </c>
      <c r="V118" s="44">
        <v>2024.35</v>
      </c>
      <c r="W118" s="44">
        <v>2053.0500000000002</v>
      </c>
      <c r="X118" s="44">
        <v>1949.37</v>
      </c>
      <c r="Y118" s="44">
        <v>1860.69</v>
      </c>
      <c r="Z118" s="44">
        <v>1741.16</v>
      </c>
      <c r="AA118" s="44">
        <v>1450.87</v>
      </c>
    </row>
    <row r="119" spans="1:27" ht="12.75" hidden="1" customHeight="1" outlineLevel="1" x14ac:dyDescent="0.2">
      <c r="A119" s="99" t="s">
        <v>1145</v>
      </c>
      <c r="B119" s="63" t="s">
        <v>90</v>
      </c>
      <c r="C119" s="43" t="s">
        <v>79</v>
      </c>
      <c r="D119" s="44">
        <f t="shared" ref="D119:AA119" si="67">$D$9</f>
        <v>66.180000000000007</v>
      </c>
      <c r="E119" s="44">
        <f t="shared" si="67"/>
        <v>66.180000000000007</v>
      </c>
      <c r="F119" s="44">
        <f t="shared" si="67"/>
        <v>66.180000000000007</v>
      </c>
      <c r="G119" s="44">
        <f t="shared" si="67"/>
        <v>66.180000000000007</v>
      </c>
      <c r="H119" s="44">
        <f t="shared" si="67"/>
        <v>66.180000000000007</v>
      </c>
      <c r="I119" s="44">
        <f t="shared" si="67"/>
        <v>66.180000000000007</v>
      </c>
      <c r="J119" s="44">
        <f t="shared" si="67"/>
        <v>66.180000000000007</v>
      </c>
      <c r="K119" s="44">
        <f t="shared" si="67"/>
        <v>66.180000000000007</v>
      </c>
      <c r="L119" s="44">
        <f t="shared" si="67"/>
        <v>66.180000000000007</v>
      </c>
      <c r="M119" s="44">
        <f t="shared" si="67"/>
        <v>66.180000000000007</v>
      </c>
      <c r="N119" s="44">
        <f t="shared" si="67"/>
        <v>66.180000000000007</v>
      </c>
      <c r="O119" s="44">
        <f t="shared" si="67"/>
        <v>66.180000000000007</v>
      </c>
      <c r="P119" s="44">
        <f t="shared" si="67"/>
        <v>66.180000000000007</v>
      </c>
      <c r="Q119" s="44">
        <f t="shared" si="67"/>
        <v>66.180000000000007</v>
      </c>
      <c r="R119" s="44">
        <f t="shared" si="67"/>
        <v>66.180000000000007</v>
      </c>
      <c r="S119" s="44">
        <f t="shared" si="67"/>
        <v>66.180000000000007</v>
      </c>
      <c r="T119" s="44">
        <f t="shared" si="67"/>
        <v>66.180000000000007</v>
      </c>
      <c r="U119" s="44">
        <f t="shared" si="67"/>
        <v>66.180000000000007</v>
      </c>
      <c r="V119" s="44">
        <f t="shared" si="67"/>
        <v>66.180000000000007</v>
      </c>
      <c r="W119" s="44">
        <f t="shared" si="67"/>
        <v>66.180000000000007</v>
      </c>
      <c r="X119" s="44">
        <f t="shared" si="67"/>
        <v>66.180000000000007</v>
      </c>
      <c r="Y119" s="44">
        <f t="shared" si="67"/>
        <v>66.180000000000007</v>
      </c>
      <c r="Z119" s="44">
        <f t="shared" si="67"/>
        <v>66.180000000000007</v>
      </c>
      <c r="AA119" s="44">
        <f t="shared" si="67"/>
        <v>66.180000000000007</v>
      </c>
    </row>
    <row r="120" spans="1:27" ht="12.75" hidden="1" customHeight="1" outlineLevel="1" x14ac:dyDescent="0.2">
      <c r="A120" s="99" t="s">
        <v>1146</v>
      </c>
      <c r="B120" s="63" t="s">
        <v>83</v>
      </c>
      <c r="C120" s="43" t="s">
        <v>79</v>
      </c>
      <c r="D120" s="44">
        <v>3.92</v>
      </c>
      <c r="E120" s="44">
        <v>3.92</v>
      </c>
      <c r="F120" s="44">
        <v>3.92</v>
      </c>
      <c r="G120" s="44">
        <v>3.92</v>
      </c>
      <c r="H120" s="44">
        <v>3.92</v>
      </c>
      <c r="I120" s="44">
        <v>3.92</v>
      </c>
      <c r="J120" s="44">
        <v>3.92</v>
      </c>
      <c r="K120" s="44">
        <v>3.92</v>
      </c>
      <c r="L120" s="44">
        <v>3.92</v>
      </c>
      <c r="M120" s="44">
        <v>3.92</v>
      </c>
      <c r="N120" s="44">
        <v>3.92</v>
      </c>
      <c r="O120" s="44">
        <v>3.92</v>
      </c>
      <c r="P120" s="44">
        <v>3.92</v>
      </c>
      <c r="Q120" s="44">
        <v>3.92</v>
      </c>
      <c r="R120" s="44">
        <v>3.92</v>
      </c>
      <c r="S120" s="44">
        <v>3.92</v>
      </c>
      <c r="T120" s="44">
        <v>3.92</v>
      </c>
      <c r="U120" s="44">
        <v>3.92</v>
      </c>
      <c r="V120" s="44">
        <v>3.92</v>
      </c>
      <c r="W120" s="44">
        <v>3.92</v>
      </c>
      <c r="X120" s="44">
        <v>3.92</v>
      </c>
      <c r="Y120" s="44">
        <v>3.92</v>
      </c>
      <c r="Z120" s="44">
        <v>3.92</v>
      </c>
      <c r="AA120" s="44">
        <v>3.92</v>
      </c>
    </row>
    <row r="121" spans="1:27" ht="12.75" hidden="1" customHeight="1" outlineLevel="1" x14ac:dyDescent="0.2">
      <c r="A121" s="99" t="s">
        <v>1147</v>
      </c>
      <c r="B121" s="63" t="s">
        <v>81</v>
      </c>
      <c r="C121" s="43" t="s">
        <v>79</v>
      </c>
      <c r="D121" s="44">
        <f>$D$11</f>
        <v>110.23</v>
      </c>
      <c r="E121" s="44">
        <f t="shared" ref="E121:AA121" si="68">$D$11</f>
        <v>110.23</v>
      </c>
      <c r="F121" s="44">
        <f t="shared" si="68"/>
        <v>110.23</v>
      </c>
      <c r="G121" s="44">
        <f t="shared" si="68"/>
        <v>110.23</v>
      </c>
      <c r="H121" s="44">
        <f t="shared" si="68"/>
        <v>110.23</v>
      </c>
      <c r="I121" s="44">
        <f t="shared" si="68"/>
        <v>110.23</v>
      </c>
      <c r="J121" s="44">
        <f t="shared" si="68"/>
        <v>110.23</v>
      </c>
      <c r="K121" s="44">
        <f t="shared" si="68"/>
        <v>110.23</v>
      </c>
      <c r="L121" s="44">
        <f t="shared" si="68"/>
        <v>110.23</v>
      </c>
      <c r="M121" s="44">
        <f t="shared" si="68"/>
        <v>110.23</v>
      </c>
      <c r="N121" s="44">
        <f t="shared" si="68"/>
        <v>110.23</v>
      </c>
      <c r="O121" s="44">
        <f t="shared" si="68"/>
        <v>110.23</v>
      </c>
      <c r="P121" s="44">
        <f t="shared" si="68"/>
        <v>110.23</v>
      </c>
      <c r="Q121" s="44">
        <f t="shared" si="68"/>
        <v>110.23</v>
      </c>
      <c r="R121" s="44">
        <f t="shared" si="68"/>
        <v>110.23</v>
      </c>
      <c r="S121" s="44">
        <f t="shared" si="68"/>
        <v>110.23</v>
      </c>
      <c r="T121" s="44">
        <f t="shared" si="68"/>
        <v>110.23</v>
      </c>
      <c r="U121" s="44">
        <f t="shared" si="68"/>
        <v>110.23</v>
      </c>
      <c r="V121" s="44">
        <f t="shared" si="68"/>
        <v>110.23</v>
      </c>
      <c r="W121" s="44">
        <f t="shared" si="68"/>
        <v>110.23</v>
      </c>
      <c r="X121" s="44">
        <f t="shared" si="68"/>
        <v>110.23</v>
      </c>
      <c r="Y121" s="44">
        <f t="shared" si="68"/>
        <v>110.23</v>
      </c>
      <c r="Z121" s="44">
        <f t="shared" si="68"/>
        <v>110.23</v>
      </c>
      <c r="AA121" s="44">
        <f t="shared" si="68"/>
        <v>110.23</v>
      </c>
    </row>
    <row r="122" spans="1:27" ht="12.75" customHeight="1" collapsed="1" x14ac:dyDescent="0.2">
      <c r="A122" s="98" t="s">
        <v>1148</v>
      </c>
      <c r="B122" s="28" t="str">
        <f>"24"&amp;"."&amp;$B$663&amp;"."&amp;$B$664</f>
        <v>24.08.2023</v>
      </c>
      <c r="C122" s="90" t="s">
        <v>76</v>
      </c>
      <c r="D122" s="91">
        <f>ROUND(((D123+D124+D126+D125)/1000),5)</f>
        <v>1.3900999999999999</v>
      </c>
      <c r="E122" s="91">
        <f>ROUND(((E123+E124+E126+E125)/1000),5)</f>
        <v>1.1474899999999999</v>
      </c>
      <c r="F122" s="91">
        <f>ROUND(((F123+F124+F126+F125)/1000),5)</f>
        <v>1.0443</v>
      </c>
      <c r="G122" s="91">
        <f t="shared" ref="G122:AA122" si="69">ROUND(((G123+G124+G126+G125)/1000),5)</f>
        <v>0.39118000000000003</v>
      </c>
      <c r="H122" s="91">
        <f t="shared" si="69"/>
        <v>0.39967999999999998</v>
      </c>
      <c r="I122" s="91">
        <f t="shared" si="69"/>
        <v>1.14629</v>
      </c>
      <c r="J122" s="91">
        <f t="shared" si="69"/>
        <v>1.43675</v>
      </c>
      <c r="K122" s="91">
        <f t="shared" si="69"/>
        <v>1.76162</v>
      </c>
      <c r="L122" s="91">
        <f t="shared" si="69"/>
        <v>1.9634100000000001</v>
      </c>
      <c r="M122" s="91">
        <f t="shared" si="69"/>
        <v>2.0677300000000001</v>
      </c>
      <c r="N122" s="91">
        <f t="shared" si="69"/>
        <v>2.1256400000000002</v>
      </c>
      <c r="O122" s="91">
        <f t="shared" si="69"/>
        <v>2.1153200000000001</v>
      </c>
      <c r="P122" s="91">
        <f t="shared" si="69"/>
        <v>2.0973299999999999</v>
      </c>
      <c r="Q122" s="91">
        <f t="shared" si="69"/>
        <v>2.1307900000000002</v>
      </c>
      <c r="R122" s="91">
        <f t="shared" si="69"/>
        <v>2.2218900000000001</v>
      </c>
      <c r="S122" s="91">
        <f t="shared" si="69"/>
        <v>2.2259000000000002</v>
      </c>
      <c r="T122" s="91">
        <f t="shared" si="69"/>
        <v>2.2210899999999998</v>
      </c>
      <c r="U122" s="91">
        <f t="shared" si="69"/>
        <v>2.1179899999999998</v>
      </c>
      <c r="V122" s="91">
        <f t="shared" si="69"/>
        <v>2.1189100000000001</v>
      </c>
      <c r="W122" s="91">
        <f t="shared" si="69"/>
        <v>2.1581899999999998</v>
      </c>
      <c r="X122" s="91">
        <f t="shared" si="69"/>
        <v>2.18763</v>
      </c>
      <c r="Y122" s="91">
        <f t="shared" si="69"/>
        <v>2.08494</v>
      </c>
      <c r="Z122" s="91">
        <f t="shared" si="69"/>
        <v>1.9668300000000001</v>
      </c>
      <c r="AA122" s="91">
        <f t="shared" si="69"/>
        <v>1.6997500000000001</v>
      </c>
    </row>
    <row r="123" spans="1:27" ht="12.75" hidden="1" customHeight="1" outlineLevel="1" x14ac:dyDescent="0.2">
      <c r="A123" s="99" t="s">
        <v>1149</v>
      </c>
      <c r="B123" s="63" t="s">
        <v>238</v>
      </c>
      <c r="C123" s="43" t="s">
        <v>79</v>
      </c>
      <c r="D123" s="44">
        <v>1209.77</v>
      </c>
      <c r="E123" s="44">
        <v>967.16</v>
      </c>
      <c r="F123" s="44">
        <v>863.97</v>
      </c>
      <c r="G123" s="44">
        <v>210.85</v>
      </c>
      <c r="H123" s="44">
        <v>219.35</v>
      </c>
      <c r="I123" s="44">
        <v>965.96</v>
      </c>
      <c r="J123" s="44">
        <v>1256.42</v>
      </c>
      <c r="K123" s="44">
        <v>1581.29</v>
      </c>
      <c r="L123" s="44">
        <v>1783.08</v>
      </c>
      <c r="M123" s="44">
        <v>1887.4</v>
      </c>
      <c r="N123" s="44">
        <v>1945.31</v>
      </c>
      <c r="O123" s="44">
        <v>1934.99</v>
      </c>
      <c r="P123" s="44">
        <v>1917</v>
      </c>
      <c r="Q123" s="44">
        <v>1950.46</v>
      </c>
      <c r="R123" s="44">
        <v>2041.56</v>
      </c>
      <c r="S123" s="44">
        <v>2045.57</v>
      </c>
      <c r="T123" s="44">
        <v>2040.76</v>
      </c>
      <c r="U123" s="44">
        <v>1937.66</v>
      </c>
      <c r="V123" s="44">
        <v>1938.58</v>
      </c>
      <c r="W123" s="44">
        <v>1977.86</v>
      </c>
      <c r="X123" s="44">
        <v>2007.3</v>
      </c>
      <c r="Y123" s="44">
        <v>1904.61</v>
      </c>
      <c r="Z123" s="44">
        <v>1786.5</v>
      </c>
      <c r="AA123" s="44">
        <v>1519.42</v>
      </c>
    </row>
    <row r="124" spans="1:27" ht="12.75" hidden="1" customHeight="1" outlineLevel="1" x14ac:dyDescent="0.2">
      <c r="A124" s="99" t="s">
        <v>1150</v>
      </c>
      <c r="B124" s="63" t="s">
        <v>90</v>
      </c>
      <c r="C124" s="43" t="s">
        <v>79</v>
      </c>
      <c r="D124" s="44">
        <f t="shared" ref="D124:AA124" si="70">$D$9</f>
        <v>66.180000000000007</v>
      </c>
      <c r="E124" s="44">
        <f t="shared" si="70"/>
        <v>66.180000000000007</v>
      </c>
      <c r="F124" s="44">
        <f t="shared" si="70"/>
        <v>66.180000000000007</v>
      </c>
      <c r="G124" s="44">
        <f t="shared" si="70"/>
        <v>66.180000000000007</v>
      </c>
      <c r="H124" s="44">
        <f t="shared" si="70"/>
        <v>66.180000000000007</v>
      </c>
      <c r="I124" s="44">
        <f t="shared" si="70"/>
        <v>66.180000000000007</v>
      </c>
      <c r="J124" s="44">
        <f t="shared" si="70"/>
        <v>66.180000000000007</v>
      </c>
      <c r="K124" s="44">
        <f t="shared" si="70"/>
        <v>66.180000000000007</v>
      </c>
      <c r="L124" s="44">
        <f t="shared" si="70"/>
        <v>66.180000000000007</v>
      </c>
      <c r="M124" s="44">
        <f t="shared" si="70"/>
        <v>66.180000000000007</v>
      </c>
      <c r="N124" s="44">
        <f t="shared" si="70"/>
        <v>66.180000000000007</v>
      </c>
      <c r="O124" s="44">
        <f t="shared" si="70"/>
        <v>66.180000000000007</v>
      </c>
      <c r="P124" s="44">
        <f t="shared" si="70"/>
        <v>66.180000000000007</v>
      </c>
      <c r="Q124" s="44">
        <f t="shared" si="70"/>
        <v>66.180000000000007</v>
      </c>
      <c r="R124" s="44">
        <f t="shared" si="70"/>
        <v>66.180000000000007</v>
      </c>
      <c r="S124" s="44">
        <f t="shared" si="70"/>
        <v>66.180000000000007</v>
      </c>
      <c r="T124" s="44">
        <f t="shared" si="70"/>
        <v>66.180000000000007</v>
      </c>
      <c r="U124" s="44">
        <f t="shared" si="70"/>
        <v>66.180000000000007</v>
      </c>
      <c r="V124" s="44">
        <f t="shared" si="70"/>
        <v>66.180000000000007</v>
      </c>
      <c r="W124" s="44">
        <f t="shared" si="70"/>
        <v>66.180000000000007</v>
      </c>
      <c r="X124" s="44">
        <f t="shared" si="70"/>
        <v>66.180000000000007</v>
      </c>
      <c r="Y124" s="44">
        <f t="shared" si="70"/>
        <v>66.180000000000007</v>
      </c>
      <c r="Z124" s="44">
        <f t="shared" si="70"/>
        <v>66.180000000000007</v>
      </c>
      <c r="AA124" s="44">
        <f t="shared" si="70"/>
        <v>66.180000000000007</v>
      </c>
    </row>
    <row r="125" spans="1:27" ht="12.75" hidden="1" customHeight="1" outlineLevel="1" x14ac:dyDescent="0.2">
      <c r="A125" s="99" t="s">
        <v>1151</v>
      </c>
      <c r="B125" s="63" t="s">
        <v>83</v>
      </c>
      <c r="C125" s="43" t="s">
        <v>79</v>
      </c>
      <c r="D125" s="44">
        <v>3.92</v>
      </c>
      <c r="E125" s="44">
        <v>3.92</v>
      </c>
      <c r="F125" s="44">
        <v>3.92</v>
      </c>
      <c r="G125" s="44">
        <v>3.92</v>
      </c>
      <c r="H125" s="44">
        <v>3.92</v>
      </c>
      <c r="I125" s="44">
        <v>3.92</v>
      </c>
      <c r="J125" s="44">
        <v>3.92</v>
      </c>
      <c r="K125" s="44">
        <v>3.92</v>
      </c>
      <c r="L125" s="44">
        <v>3.92</v>
      </c>
      <c r="M125" s="44">
        <v>3.92</v>
      </c>
      <c r="N125" s="44">
        <v>3.92</v>
      </c>
      <c r="O125" s="44">
        <v>3.92</v>
      </c>
      <c r="P125" s="44">
        <v>3.92</v>
      </c>
      <c r="Q125" s="44">
        <v>3.92</v>
      </c>
      <c r="R125" s="44">
        <v>3.92</v>
      </c>
      <c r="S125" s="44">
        <v>3.92</v>
      </c>
      <c r="T125" s="44">
        <v>3.92</v>
      </c>
      <c r="U125" s="44">
        <v>3.92</v>
      </c>
      <c r="V125" s="44">
        <v>3.92</v>
      </c>
      <c r="W125" s="44">
        <v>3.92</v>
      </c>
      <c r="X125" s="44">
        <v>3.92</v>
      </c>
      <c r="Y125" s="44">
        <v>3.92</v>
      </c>
      <c r="Z125" s="44">
        <v>3.92</v>
      </c>
      <c r="AA125" s="44">
        <v>3.92</v>
      </c>
    </row>
    <row r="126" spans="1:27" ht="12.75" hidden="1" customHeight="1" outlineLevel="1" x14ac:dyDescent="0.2">
      <c r="A126" s="99" t="s">
        <v>1152</v>
      </c>
      <c r="B126" s="63" t="s">
        <v>81</v>
      </c>
      <c r="C126" s="43" t="s">
        <v>79</v>
      </c>
      <c r="D126" s="44">
        <f>$D$11</f>
        <v>110.23</v>
      </c>
      <c r="E126" s="44">
        <f t="shared" ref="E126:AA126" si="71">$D$11</f>
        <v>110.23</v>
      </c>
      <c r="F126" s="44">
        <f t="shared" si="71"/>
        <v>110.23</v>
      </c>
      <c r="G126" s="44">
        <f t="shared" si="71"/>
        <v>110.23</v>
      </c>
      <c r="H126" s="44">
        <f t="shared" si="71"/>
        <v>110.23</v>
      </c>
      <c r="I126" s="44">
        <f t="shared" si="71"/>
        <v>110.23</v>
      </c>
      <c r="J126" s="44">
        <f t="shared" si="71"/>
        <v>110.23</v>
      </c>
      <c r="K126" s="44">
        <f t="shared" si="71"/>
        <v>110.23</v>
      </c>
      <c r="L126" s="44">
        <f t="shared" si="71"/>
        <v>110.23</v>
      </c>
      <c r="M126" s="44">
        <f t="shared" si="71"/>
        <v>110.23</v>
      </c>
      <c r="N126" s="44">
        <f t="shared" si="71"/>
        <v>110.23</v>
      </c>
      <c r="O126" s="44">
        <f t="shared" si="71"/>
        <v>110.23</v>
      </c>
      <c r="P126" s="44">
        <f t="shared" si="71"/>
        <v>110.23</v>
      </c>
      <c r="Q126" s="44">
        <f t="shared" si="71"/>
        <v>110.23</v>
      </c>
      <c r="R126" s="44">
        <f t="shared" si="71"/>
        <v>110.23</v>
      </c>
      <c r="S126" s="44">
        <f t="shared" si="71"/>
        <v>110.23</v>
      </c>
      <c r="T126" s="44">
        <f t="shared" si="71"/>
        <v>110.23</v>
      </c>
      <c r="U126" s="44">
        <f t="shared" si="71"/>
        <v>110.23</v>
      </c>
      <c r="V126" s="44">
        <f t="shared" si="71"/>
        <v>110.23</v>
      </c>
      <c r="W126" s="44">
        <f t="shared" si="71"/>
        <v>110.23</v>
      </c>
      <c r="X126" s="44">
        <f t="shared" si="71"/>
        <v>110.23</v>
      </c>
      <c r="Y126" s="44">
        <f t="shared" si="71"/>
        <v>110.23</v>
      </c>
      <c r="Z126" s="44">
        <f t="shared" si="71"/>
        <v>110.23</v>
      </c>
      <c r="AA126" s="44">
        <f t="shared" si="71"/>
        <v>110.23</v>
      </c>
    </row>
    <row r="127" spans="1:27" ht="12.75" customHeight="1" collapsed="1" x14ac:dyDescent="0.2">
      <c r="A127" s="98" t="s">
        <v>1153</v>
      </c>
      <c r="B127" s="28" t="str">
        <f>"25"&amp;"."&amp;$B$663&amp;"."&amp;$B$664</f>
        <v>25.08.2023</v>
      </c>
      <c r="C127" s="90" t="s">
        <v>76</v>
      </c>
      <c r="D127" s="91">
        <f>ROUND(((D128+D129+D131+D130)/1000),5)</f>
        <v>1.4643200000000001</v>
      </c>
      <c r="E127" s="91">
        <f>ROUND(((E128+E129+E131+E130)/1000),5)</f>
        <v>1.2526200000000001</v>
      </c>
      <c r="F127" s="91">
        <f>ROUND(((F128+F129+F131+F130)/1000),5)</f>
        <v>1.13056</v>
      </c>
      <c r="G127" s="91">
        <f t="shared" ref="G127:AA127" si="72">ROUND(((G128+G129+G131+G130)/1000),5)</f>
        <v>0.39839999999999998</v>
      </c>
      <c r="H127" s="91">
        <f t="shared" si="72"/>
        <v>0.41475000000000001</v>
      </c>
      <c r="I127" s="91">
        <f t="shared" si="72"/>
        <v>0.44936999999999999</v>
      </c>
      <c r="J127" s="91">
        <f t="shared" si="72"/>
        <v>1.4944900000000001</v>
      </c>
      <c r="K127" s="91">
        <f t="shared" si="72"/>
        <v>1.7754700000000001</v>
      </c>
      <c r="L127" s="91">
        <f t="shared" si="72"/>
        <v>1.94689</v>
      </c>
      <c r="M127" s="91">
        <f t="shared" si="72"/>
        <v>2.1349100000000001</v>
      </c>
      <c r="N127" s="91">
        <f t="shared" si="72"/>
        <v>2.18228</v>
      </c>
      <c r="O127" s="91">
        <f t="shared" si="72"/>
        <v>2.1587200000000002</v>
      </c>
      <c r="P127" s="91">
        <f t="shared" si="72"/>
        <v>2.1261700000000001</v>
      </c>
      <c r="Q127" s="91">
        <f t="shared" si="72"/>
        <v>2.13849</v>
      </c>
      <c r="R127" s="91">
        <f t="shared" si="72"/>
        <v>2.2245499999999998</v>
      </c>
      <c r="S127" s="91">
        <f t="shared" si="72"/>
        <v>2.2223199999999999</v>
      </c>
      <c r="T127" s="91">
        <f t="shared" si="72"/>
        <v>2.1905100000000002</v>
      </c>
      <c r="U127" s="91">
        <f t="shared" si="72"/>
        <v>2.1824699999999999</v>
      </c>
      <c r="V127" s="91">
        <f t="shared" si="72"/>
        <v>2.1795100000000001</v>
      </c>
      <c r="W127" s="91">
        <f t="shared" si="72"/>
        <v>2.21963</v>
      </c>
      <c r="X127" s="91">
        <f t="shared" si="72"/>
        <v>2.2219099999999998</v>
      </c>
      <c r="Y127" s="91">
        <f t="shared" si="72"/>
        <v>2.1482600000000001</v>
      </c>
      <c r="Z127" s="91">
        <f t="shared" si="72"/>
        <v>1.94313</v>
      </c>
      <c r="AA127" s="91">
        <f t="shared" si="72"/>
        <v>1.72915</v>
      </c>
    </row>
    <row r="128" spans="1:27" ht="12.75" hidden="1" customHeight="1" outlineLevel="1" x14ac:dyDescent="0.2">
      <c r="A128" s="99" t="s">
        <v>1154</v>
      </c>
      <c r="B128" s="63" t="s">
        <v>238</v>
      </c>
      <c r="C128" s="43" t="s">
        <v>79</v>
      </c>
      <c r="D128" s="44">
        <v>1283.99</v>
      </c>
      <c r="E128" s="44">
        <v>1072.29</v>
      </c>
      <c r="F128" s="44">
        <v>950.23</v>
      </c>
      <c r="G128" s="44">
        <v>218.07</v>
      </c>
      <c r="H128" s="44">
        <v>234.42</v>
      </c>
      <c r="I128" s="44">
        <v>269.04000000000002</v>
      </c>
      <c r="J128" s="44">
        <v>1314.16</v>
      </c>
      <c r="K128" s="44">
        <v>1595.14</v>
      </c>
      <c r="L128" s="44">
        <v>1766.56</v>
      </c>
      <c r="M128" s="44">
        <v>1954.58</v>
      </c>
      <c r="N128" s="44">
        <v>2001.95</v>
      </c>
      <c r="O128" s="44">
        <v>1978.39</v>
      </c>
      <c r="P128" s="44">
        <v>1945.84</v>
      </c>
      <c r="Q128" s="44">
        <v>1958.16</v>
      </c>
      <c r="R128" s="44">
        <v>2044.22</v>
      </c>
      <c r="S128" s="44">
        <v>2041.99</v>
      </c>
      <c r="T128" s="44">
        <v>2010.18</v>
      </c>
      <c r="U128" s="44">
        <v>2002.14</v>
      </c>
      <c r="V128" s="44">
        <v>1999.18</v>
      </c>
      <c r="W128" s="44">
        <v>2039.3</v>
      </c>
      <c r="X128" s="44">
        <v>2041.58</v>
      </c>
      <c r="Y128" s="44">
        <v>1967.93</v>
      </c>
      <c r="Z128" s="44">
        <v>1762.8</v>
      </c>
      <c r="AA128" s="44">
        <v>1548.82</v>
      </c>
    </row>
    <row r="129" spans="1:27" ht="12.75" hidden="1" customHeight="1" outlineLevel="1" x14ac:dyDescent="0.2">
      <c r="A129" s="99" t="s">
        <v>1155</v>
      </c>
      <c r="B129" s="63" t="s">
        <v>90</v>
      </c>
      <c r="C129" s="43" t="s">
        <v>79</v>
      </c>
      <c r="D129" s="44">
        <f t="shared" ref="D129:AA129" si="73">$D$9</f>
        <v>66.180000000000007</v>
      </c>
      <c r="E129" s="44">
        <f t="shared" si="73"/>
        <v>66.180000000000007</v>
      </c>
      <c r="F129" s="44">
        <f t="shared" si="73"/>
        <v>66.180000000000007</v>
      </c>
      <c r="G129" s="44">
        <f t="shared" si="73"/>
        <v>66.180000000000007</v>
      </c>
      <c r="H129" s="44">
        <f t="shared" si="73"/>
        <v>66.180000000000007</v>
      </c>
      <c r="I129" s="44">
        <f t="shared" si="73"/>
        <v>66.180000000000007</v>
      </c>
      <c r="J129" s="44">
        <f t="shared" si="73"/>
        <v>66.180000000000007</v>
      </c>
      <c r="K129" s="44">
        <f t="shared" si="73"/>
        <v>66.180000000000007</v>
      </c>
      <c r="L129" s="44">
        <f t="shared" si="73"/>
        <v>66.180000000000007</v>
      </c>
      <c r="M129" s="44">
        <f t="shared" si="73"/>
        <v>66.180000000000007</v>
      </c>
      <c r="N129" s="44">
        <f t="shared" si="73"/>
        <v>66.180000000000007</v>
      </c>
      <c r="O129" s="44">
        <f t="shared" si="73"/>
        <v>66.180000000000007</v>
      </c>
      <c r="P129" s="44">
        <f t="shared" si="73"/>
        <v>66.180000000000007</v>
      </c>
      <c r="Q129" s="44">
        <f t="shared" si="73"/>
        <v>66.180000000000007</v>
      </c>
      <c r="R129" s="44">
        <f t="shared" si="73"/>
        <v>66.180000000000007</v>
      </c>
      <c r="S129" s="44">
        <f t="shared" si="73"/>
        <v>66.180000000000007</v>
      </c>
      <c r="T129" s="44">
        <f t="shared" si="73"/>
        <v>66.180000000000007</v>
      </c>
      <c r="U129" s="44">
        <f t="shared" si="73"/>
        <v>66.180000000000007</v>
      </c>
      <c r="V129" s="44">
        <f t="shared" si="73"/>
        <v>66.180000000000007</v>
      </c>
      <c r="W129" s="44">
        <f t="shared" si="73"/>
        <v>66.180000000000007</v>
      </c>
      <c r="X129" s="44">
        <f t="shared" si="73"/>
        <v>66.180000000000007</v>
      </c>
      <c r="Y129" s="44">
        <f t="shared" si="73"/>
        <v>66.180000000000007</v>
      </c>
      <c r="Z129" s="44">
        <f t="shared" si="73"/>
        <v>66.180000000000007</v>
      </c>
      <c r="AA129" s="44">
        <f t="shared" si="73"/>
        <v>66.180000000000007</v>
      </c>
    </row>
    <row r="130" spans="1:27" ht="12.75" hidden="1" customHeight="1" outlineLevel="1" x14ac:dyDescent="0.2">
      <c r="A130" s="99" t="s">
        <v>1156</v>
      </c>
      <c r="B130" s="63" t="s">
        <v>83</v>
      </c>
      <c r="C130" s="43" t="s">
        <v>79</v>
      </c>
      <c r="D130" s="44">
        <v>3.92</v>
      </c>
      <c r="E130" s="44">
        <v>3.92</v>
      </c>
      <c r="F130" s="44">
        <v>3.92</v>
      </c>
      <c r="G130" s="44">
        <v>3.92</v>
      </c>
      <c r="H130" s="44">
        <v>3.92</v>
      </c>
      <c r="I130" s="44">
        <v>3.92</v>
      </c>
      <c r="J130" s="44">
        <v>3.92</v>
      </c>
      <c r="K130" s="44">
        <v>3.92</v>
      </c>
      <c r="L130" s="44">
        <v>3.92</v>
      </c>
      <c r="M130" s="44">
        <v>3.92</v>
      </c>
      <c r="N130" s="44">
        <v>3.92</v>
      </c>
      <c r="O130" s="44">
        <v>3.92</v>
      </c>
      <c r="P130" s="44">
        <v>3.92</v>
      </c>
      <c r="Q130" s="44">
        <v>3.92</v>
      </c>
      <c r="R130" s="44">
        <v>3.92</v>
      </c>
      <c r="S130" s="44">
        <v>3.92</v>
      </c>
      <c r="T130" s="44">
        <v>3.92</v>
      </c>
      <c r="U130" s="44">
        <v>3.92</v>
      </c>
      <c r="V130" s="44">
        <v>3.92</v>
      </c>
      <c r="W130" s="44">
        <v>3.92</v>
      </c>
      <c r="X130" s="44">
        <v>3.92</v>
      </c>
      <c r="Y130" s="44">
        <v>3.92</v>
      </c>
      <c r="Z130" s="44">
        <v>3.92</v>
      </c>
      <c r="AA130" s="44">
        <v>3.92</v>
      </c>
    </row>
    <row r="131" spans="1:27" ht="12.75" hidden="1" customHeight="1" outlineLevel="1" x14ac:dyDescent="0.2">
      <c r="A131" s="99" t="s">
        <v>1157</v>
      </c>
      <c r="B131" s="63" t="s">
        <v>81</v>
      </c>
      <c r="C131" s="43" t="s">
        <v>79</v>
      </c>
      <c r="D131" s="44">
        <f>$D$11</f>
        <v>110.23</v>
      </c>
      <c r="E131" s="44">
        <f t="shared" ref="E131:AA131" si="74">$D$11</f>
        <v>110.23</v>
      </c>
      <c r="F131" s="44">
        <f t="shared" si="74"/>
        <v>110.23</v>
      </c>
      <c r="G131" s="44">
        <f t="shared" si="74"/>
        <v>110.23</v>
      </c>
      <c r="H131" s="44">
        <f t="shared" si="74"/>
        <v>110.23</v>
      </c>
      <c r="I131" s="44">
        <f t="shared" si="74"/>
        <v>110.23</v>
      </c>
      <c r="J131" s="44">
        <f t="shared" si="74"/>
        <v>110.23</v>
      </c>
      <c r="K131" s="44">
        <f t="shared" si="74"/>
        <v>110.23</v>
      </c>
      <c r="L131" s="44">
        <f t="shared" si="74"/>
        <v>110.23</v>
      </c>
      <c r="M131" s="44">
        <f t="shared" si="74"/>
        <v>110.23</v>
      </c>
      <c r="N131" s="44">
        <f t="shared" si="74"/>
        <v>110.23</v>
      </c>
      <c r="O131" s="44">
        <f t="shared" si="74"/>
        <v>110.23</v>
      </c>
      <c r="P131" s="44">
        <f t="shared" si="74"/>
        <v>110.23</v>
      </c>
      <c r="Q131" s="44">
        <f t="shared" si="74"/>
        <v>110.23</v>
      </c>
      <c r="R131" s="44">
        <f t="shared" si="74"/>
        <v>110.23</v>
      </c>
      <c r="S131" s="44">
        <f t="shared" si="74"/>
        <v>110.23</v>
      </c>
      <c r="T131" s="44">
        <f t="shared" si="74"/>
        <v>110.23</v>
      </c>
      <c r="U131" s="44">
        <f t="shared" si="74"/>
        <v>110.23</v>
      </c>
      <c r="V131" s="44">
        <f t="shared" si="74"/>
        <v>110.23</v>
      </c>
      <c r="W131" s="44">
        <f t="shared" si="74"/>
        <v>110.23</v>
      </c>
      <c r="X131" s="44">
        <f t="shared" si="74"/>
        <v>110.23</v>
      </c>
      <c r="Y131" s="44">
        <f t="shared" si="74"/>
        <v>110.23</v>
      </c>
      <c r="Z131" s="44">
        <f t="shared" si="74"/>
        <v>110.23</v>
      </c>
      <c r="AA131" s="44">
        <f t="shared" si="74"/>
        <v>110.23</v>
      </c>
    </row>
    <row r="132" spans="1:27" ht="12.75" customHeight="1" collapsed="1" x14ac:dyDescent="0.2">
      <c r="A132" s="98" t="s">
        <v>1158</v>
      </c>
      <c r="B132" s="28" t="str">
        <f>"26"&amp;"."&amp;$B$663&amp;"."&amp;$B$664</f>
        <v>26.08.2023</v>
      </c>
      <c r="C132" s="90" t="s">
        <v>76</v>
      </c>
      <c r="D132" s="91">
        <f>ROUND(((D133+D134+D136+D135)/1000),5)</f>
        <v>1.5920799999999999</v>
      </c>
      <c r="E132" s="91">
        <f>ROUND(((E133+E134+E136+E135)/1000),5)</f>
        <v>1.5085599999999999</v>
      </c>
      <c r="F132" s="91">
        <f>ROUND(((F133+F134+F136+F135)/1000),5)</f>
        <v>1.3814500000000001</v>
      </c>
      <c r="G132" s="91">
        <f t="shared" ref="G132:AA132" si="75">ROUND(((G133+G134+G136+G135)/1000),5)</f>
        <v>1.3459099999999999</v>
      </c>
      <c r="H132" s="91">
        <f t="shared" si="75"/>
        <v>1.3447199999999999</v>
      </c>
      <c r="I132" s="91">
        <f t="shared" si="75"/>
        <v>1.3633599999999999</v>
      </c>
      <c r="J132" s="91">
        <f t="shared" si="75"/>
        <v>1.46543</v>
      </c>
      <c r="K132" s="91">
        <f t="shared" si="75"/>
        <v>1.6614899999999999</v>
      </c>
      <c r="L132" s="91">
        <f t="shared" si="75"/>
        <v>1.9538899999999999</v>
      </c>
      <c r="M132" s="91">
        <f t="shared" si="75"/>
        <v>2.2003300000000001</v>
      </c>
      <c r="N132" s="91">
        <f t="shared" si="75"/>
        <v>2.2611699999999999</v>
      </c>
      <c r="O132" s="91">
        <f t="shared" si="75"/>
        <v>2.2703000000000002</v>
      </c>
      <c r="P132" s="91">
        <f t="shared" si="75"/>
        <v>2.2653799999999999</v>
      </c>
      <c r="Q132" s="91">
        <f t="shared" si="75"/>
        <v>2.2831100000000002</v>
      </c>
      <c r="R132" s="91">
        <f t="shared" si="75"/>
        <v>2.28024</v>
      </c>
      <c r="S132" s="91">
        <f t="shared" si="75"/>
        <v>2.2719</v>
      </c>
      <c r="T132" s="91">
        <f t="shared" si="75"/>
        <v>2.1958700000000002</v>
      </c>
      <c r="U132" s="91">
        <f t="shared" si="75"/>
        <v>2.1126</v>
      </c>
      <c r="V132" s="91">
        <f t="shared" si="75"/>
        <v>2.1104099999999999</v>
      </c>
      <c r="W132" s="91">
        <f t="shared" si="75"/>
        <v>2.1832500000000001</v>
      </c>
      <c r="X132" s="91">
        <f t="shared" si="75"/>
        <v>2.12947</v>
      </c>
      <c r="Y132" s="91">
        <f t="shared" si="75"/>
        <v>1.94621</v>
      </c>
      <c r="Z132" s="91">
        <f t="shared" si="75"/>
        <v>1.8713</v>
      </c>
      <c r="AA132" s="91">
        <f t="shared" si="75"/>
        <v>1.65981</v>
      </c>
    </row>
    <row r="133" spans="1:27" ht="12.75" hidden="1" customHeight="1" outlineLevel="1" x14ac:dyDescent="0.2">
      <c r="A133" s="99" t="s">
        <v>1159</v>
      </c>
      <c r="B133" s="63" t="s">
        <v>238</v>
      </c>
      <c r="C133" s="43" t="s">
        <v>79</v>
      </c>
      <c r="D133" s="44">
        <v>1411.75</v>
      </c>
      <c r="E133" s="44">
        <v>1328.23</v>
      </c>
      <c r="F133" s="44">
        <v>1201.1199999999999</v>
      </c>
      <c r="G133" s="44">
        <v>1165.58</v>
      </c>
      <c r="H133" s="44">
        <v>1164.3900000000001</v>
      </c>
      <c r="I133" s="44">
        <v>1183.03</v>
      </c>
      <c r="J133" s="44">
        <v>1285.0999999999999</v>
      </c>
      <c r="K133" s="44">
        <v>1481.16</v>
      </c>
      <c r="L133" s="44">
        <v>1773.56</v>
      </c>
      <c r="M133" s="44">
        <v>2020</v>
      </c>
      <c r="N133" s="44">
        <v>2080.84</v>
      </c>
      <c r="O133" s="44">
        <v>2089.9699999999998</v>
      </c>
      <c r="P133" s="44">
        <v>2085.0500000000002</v>
      </c>
      <c r="Q133" s="44">
        <v>2102.7800000000002</v>
      </c>
      <c r="R133" s="44">
        <v>2099.91</v>
      </c>
      <c r="S133" s="44">
        <v>2091.5700000000002</v>
      </c>
      <c r="T133" s="44">
        <v>2015.54</v>
      </c>
      <c r="U133" s="44">
        <v>1932.27</v>
      </c>
      <c r="V133" s="44">
        <v>1930.08</v>
      </c>
      <c r="W133" s="44">
        <v>2002.92</v>
      </c>
      <c r="X133" s="44">
        <v>1949.14</v>
      </c>
      <c r="Y133" s="44">
        <v>1765.88</v>
      </c>
      <c r="Z133" s="44">
        <v>1690.97</v>
      </c>
      <c r="AA133" s="44">
        <v>1479.48</v>
      </c>
    </row>
    <row r="134" spans="1:27" ht="12.75" hidden="1" customHeight="1" outlineLevel="1" x14ac:dyDescent="0.2">
      <c r="A134" s="99" t="s">
        <v>1160</v>
      </c>
      <c r="B134" s="63" t="s">
        <v>90</v>
      </c>
      <c r="C134" s="43" t="s">
        <v>79</v>
      </c>
      <c r="D134" s="44">
        <f t="shared" ref="D134:AA134" si="76">$D$9</f>
        <v>66.180000000000007</v>
      </c>
      <c r="E134" s="44">
        <f t="shared" si="76"/>
        <v>66.180000000000007</v>
      </c>
      <c r="F134" s="44">
        <f t="shared" si="76"/>
        <v>66.180000000000007</v>
      </c>
      <c r="G134" s="44">
        <f t="shared" si="76"/>
        <v>66.180000000000007</v>
      </c>
      <c r="H134" s="44">
        <f t="shared" si="76"/>
        <v>66.180000000000007</v>
      </c>
      <c r="I134" s="44">
        <f t="shared" si="76"/>
        <v>66.180000000000007</v>
      </c>
      <c r="J134" s="44">
        <f t="shared" si="76"/>
        <v>66.180000000000007</v>
      </c>
      <c r="K134" s="44">
        <f t="shared" si="76"/>
        <v>66.180000000000007</v>
      </c>
      <c r="L134" s="44">
        <f t="shared" si="76"/>
        <v>66.180000000000007</v>
      </c>
      <c r="M134" s="44">
        <f t="shared" si="76"/>
        <v>66.180000000000007</v>
      </c>
      <c r="N134" s="44">
        <f t="shared" si="76"/>
        <v>66.180000000000007</v>
      </c>
      <c r="O134" s="44">
        <f t="shared" si="76"/>
        <v>66.180000000000007</v>
      </c>
      <c r="P134" s="44">
        <f t="shared" si="76"/>
        <v>66.180000000000007</v>
      </c>
      <c r="Q134" s="44">
        <f t="shared" si="76"/>
        <v>66.180000000000007</v>
      </c>
      <c r="R134" s="44">
        <f t="shared" si="76"/>
        <v>66.180000000000007</v>
      </c>
      <c r="S134" s="44">
        <f t="shared" si="76"/>
        <v>66.180000000000007</v>
      </c>
      <c r="T134" s="44">
        <f t="shared" si="76"/>
        <v>66.180000000000007</v>
      </c>
      <c r="U134" s="44">
        <f t="shared" si="76"/>
        <v>66.180000000000007</v>
      </c>
      <c r="V134" s="44">
        <f t="shared" si="76"/>
        <v>66.180000000000007</v>
      </c>
      <c r="W134" s="44">
        <f t="shared" si="76"/>
        <v>66.180000000000007</v>
      </c>
      <c r="X134" s="44">
        <f t="shared" si="76"/>
        <v>66.180000000000007</v>
      </c>
      <c r="Y134" s="44">
        <f t="shared" si="76"/>
        <v>66.180000000000007</v>
      </c>
      <c r="Z134" s="44">
        <f t="shared" si="76"/>
        <v>66.180000000000007</v>
      </c>
      <c r="AA134" s="44">
        <f t="shared" si="76"/>
        <v>66.180000000000007</v>
      </c>
    </row>
    <row r="135" spans="1:27" ht="12.75" hidden="1" customHeight="1" outlineLevel="1" x14ac:dyDescent="0.2">
      <c r="A135" s="99" t="s">
        <v>1161</v>
      </c>
      <c r="B135" s="63" t="s">
        <v>83</v>
      </c>
      <c r="C135" s="43" t="s">
        <v>79</v>
      </c>
      <c r="D135" s="44">
        <v>3.92</v>
      </c>
      <c r="E135" s="44">
        <v>3.92</v>
      </c>
      <c r="F135" s="44">
        <v>3.92</v>
      </c>
      <c r="G135" s="44">
        <v>3.92</v>
      </c>
      <c r="H135" s="44">
        <v>3.92</v>
      </c>
      <c r="I135" s="44">
        <v>3.92</v>
      </c>
      <c r="J135" s="44">
        <v>3.92</v>
      </c>
      <c r="K135" s="44">
        <v>3.92</v>
      </c>
      <c r="L135" s="44">
        <v>3.92</v>
      </c>
      <c r="M135" s="44">
        <v>3.92</v>
      </c>
      <c r="N135" s="44">
        <v>3.92</v>
      </c>
      <c r="O135" s="44">
        <v>3.92</v>
      </c>
      <c r="P135" s="44">
        <v>3.92</v>
      </c>
      <c r="Q135" s="44">
        <v>3.92</v>
      </c>
      <c r="R135" s="44">
        <v>3.92</v>
      </c>
      <c r="S135" s="44">
        <v>3.92</v>
      </c>
      <c r="T135" s="44">
        <v>3.92</v>
      </c>
      <c r="U135" s="44">
        <v>3.92</v>
      </c>
      <c r="V135" s="44">
        <v>3.92</v>
      </c>
      <c r="W135" s="44">
        <v>3.92</v>
      </c>
      <c r="X135" s="44">
        <v>3.92</v>
      </c>
      <c r="Y135" s="44">
        <v>3.92</v>
      </c>
      <c r="Z135" s="44">
        <v>3.92</v>
      </c>
      <c r="AA135" s="44">
        <v>3.92</v>
      </c>
    </row>
    <row r="136" spans="1:27" ht="12.75" hidden="1" customHeight="1" outlineLevel="1" x14ac:dyDescent="0.2">
      <c r="A136" s="99" t="s">
        <v>1162</v>
      </c>
      <c r="B136" s="63" t="s">
        <v>81</v>
      </c>
      <c r="C136" s="43" t="s">
        <v>79</v>
      </c>
      <c r="D136" s="44">
        <f>$D$11</f>
        <v>110.23</v>
      </c>
      <c r="E136" s="44">
        <f t="shared" ref="E136:AA136" si="77">$D$11</f>
        <v>110.23</v>
      </c>
      <c r="F136" s="44">
        <f t="shared" si="77"/>
        <v>110.23</v>
      </c>
      <c r="G136" s="44">
        <f t="shared" si="77"/>
        <v>110.23</v>
      </c>
      <c r="H136" s="44">
        <f t="shared" si="77"/>
        <v>110.23</v>
      </c>
      <c r="I136" s="44">
        <f t="shared" si="77"/>
        <v>110.23</v>
      </c>
      <c r="J136" s="44">
        <f t="shared" si="77"/>
        <v>110.23</v>
      </c>
      <c r="K136" s="44">
        <f t="shared" si="77"/>
        <v>110.23</v>
      </c>
      <c r="L136" s="44">
        <f t="shared" si="77"/>
        <v>110.23</v>
      </c>
      <c r="M136" s="44">
        <f t="shared" si="77"/>
        <v>110.23</v>
      </c>
      <c r="N136" s="44">
        <f t="shared" si="77"/>
        <v>110.23</v>
      </c>
      <c r="O136" s="44">
        <f t="shared" si="77"/>
        <v>110.23</v>
      </c>
      <c r="P136" s="44">
        <f t="shared" si="77"/>
        <v>110.23</v>
      </c>
      <c r="Q136" s="44">
        <f t="shared" si="77"/>
        <v>110.23</v>
      </c>
      <c r="R136" s="44">
        <f t="shared" si="77"/>
        <v>110.23</v>
      </c>
      <c r="S136" s="44">
        <f t="shared" si="77"/>
        <v>110.23</v>
      </c>
      <c r="T136" s="44">
        <f t="shared" si="77"/>
        <v>110.23</v>
      </c>
      <c r="U136" s="44">
        <f t="shared" si="77"/>
        <v>110.23</v>
      </c>
      <c r="V136" s="44">
        <f t="shared" si="77"/>
        <v>110.23</v>
      </c>
      <c r="W136" s="44">
        <f t="shared" si="77"/>
        <v>110.23</v>
      </c>
      <c r="X136" s="44">
        <f t="shared" si="77"/>
        <v>110.23</v>
      </c>
      <c r="Y136" s="44">
        <f t="shared" si="77"/>
        <v>110.23</v>
      </c>
      <c r="Z136" s="44">
        <f t="shared" si="77"/>
        <v>110.23</v>
      </c>
      <c r="AA136" s="44">
        <f t="shared" si="77"/>
        <v>110.23</v>
      </c>
    </row>
    <row r="137" spans="1:27" ht="12.75" customHeight="1" collapsed="1" x14ac:dyDescent="0.2">
      <c r="A137" s="98" t="s">
        <v>1163</v>
      </c>
      <c r="B137" s="28" t="str">
        <f>"27"&amp;"."&amp;$B$663&amp;"."&amp;$B$664</f>
        <v>27.08.2023</v>
      </c>
      <c r="C137" s="90" t="s">
        <v>76</v>
      </c>
      <c r="D137" s="91">
        <f>ROUND(((D138+D139+D141+D140)/1000),5)</f>
        <v>1.5208900000000001</v>
      </c>
      <c r="E137" s="91">
        <f>ROUND(((E138+E139+E141+E140)/1000),5)</f>
        <v>1.40903</v>
      </c>
      <c r="F137" s="91">
        <f>ROUND(((F138+F139+F141+F140)/1000),5)</f>
        <v>1.3481399999999999</v>
      </c>
      <c r="G137" s="91">
        <f t="shared" ref="G137:AA137" si="78">ROUND(((G138+G139+G141+G140)/1000),5)</f>
        <v>1.3053300000000001</v>
      </c>
      <c r="H137" s="91">
        <f t="shared" si="78"/>
        <v>1.2789600000000001</v>
      </c>
      <c r="I137" s="91">
        <f t="shared" si="78"/>
        <v>1.2577100000000001</v>
      </c>
      <c r="J137" s="91">
        <f t="shared" si="78"/>
        <v>1.24604</v>
      </c>
      <c r="K137" s="91">
        <f t="shared" si="78"/>
        <v>1.47584</v>
      </c>
      <c r="L137" s="91">
        <f t="shared" si="78"/>
        <v>1.75776</v>
      </c>
      <c r="M137" s="91">
        <f t="shared" si="78"/>
        <v>1.9488399999999999</v>
      </c>
      <c r="N137" s="91">
        <f t="shared" si="78"/>
        <v>2.0592700000000002</v>
      </c>
      <c r="O137" s="91">
        <f t="shared" si="78"/>
        <v>2.09396</v>
      </c>
      <c r="P137" s="91">
        <f t="shared" si="78"/>
        <v>2.0932300000000001</v>
      </c>
      <c r="Q137" s="91">
        <f t="shared" si="78"/>
        <v>2.1017299999999999</v>
      </c>
      <c r="R137" s="91">
        <f t="shared" si="78"/>
        <v>2.1029800000000001</v>
      </c>
      <c r="S137" s="91">
        <f t="shared" si="78"/>
        <v>2.0948799999999999</v>
      </c>
      <c r="T137" s="91">
        <f t="shared" si="78"/>
        <v>2.0569600000000001</v>
      </c>
      <c r="U137" s="91">
        <f t="shared" si="78"/>
        <v>2.00115</v>
      </c>
      <c r="V137" s="91">
        <f t="shared" si="78"/>
        <v>1.99271</v>
      </c>
      <c r="W137" s="91">
        <f t="shared" si="78"/>
        <v>2.0340699999999998</v>
      </c>
      <c r="X137" s="91">
        <f t="shared" si="78"/>
        <v>2.04895</v>
      </c>
      <c r="Y137" s="91">
        <f t="shared" si="78"/>
        <v>1.9414</v>
      </c>
      <c r="Z137" s="91">
        <f t="shared" si="78"/>
        <v>1.8852199999999999</v>
      </c>
      <c r="AA137" s="91">
        <f t="shared" si="78"/>
        <v>1.6252500000000001</v>
      </c>
    </row>
    <row r="138" spans="1:27" ht="12.75" hidden="1" customHeight="1" outlineLevel="1" x14ac:dyDescent="0.2">
      <c r="A138" s="99" t="s">
        <v>1164</v>
      </c>
      <c r="B138" s="63" t="s">
        <v>238</v>
      </c>
      <c r="C138" s="43" t="s">
        <v>79</v>
      </c>
      <c r="D138" s="44">
        <v>1340.56</v>
      </c>
      <c r="E138" s="44">
        <v>1228.7</v>
      </c>
      <c r="F138" s="44">
        <v>1167.81</v>
      </c>
      <c r="G138" s="44">
        <v>1125</v>
      </c>
      <c r="H138" s="44">
        <v>1098.6300000000001</v>
      </c>
      <c r="I138" s="44">
        <v>1077.3800000000001</v>
      </c>
      <c r="J138" s="44">
        <v>1065.71</v>
      </c>
      <c r="K138" s="44">
        <v>1295.51</v>
      </c>
      <c r="L138" s="44">
        <v>1577.43</v>
      </c>
      <c r="M138" s="44">
        <v>1768.51</v>
      </c>
      <c r="N138" s="44">
        <v>1878.94</v>
      </c>
      <c r="O138" s="44">
        <v>1913.63</v>
      </c>
      <c r="P138" s="44">
        <v>1912.9</v>
      </c>
      <c r="Q138" s="44">
        <v>1921.4</v>
      </c>
      <c r="R138" s="44">
        <v>1922.65</v>
      </c>
      <c r="S138" s="44">
        <v>1914.55</v>
      </c>
      <c r="T138" s="44">
        <v>1876.63</v>
      </c>
      <c r="U138" s="44">
        <v>1820.82</v>
      </c>
      <c r="V138" s="44">
        <v>1812.38</v>
      </c>
      <c r="W138" s="44">
        <v>1853.74</v>
      </c>
      <c r="X138" s="44">
        <v>1868.62</v>
      </c>
      <c r="Y138" s="44">
        <v>1761.07</v>
      </c>
      <c r="Z138" s="44">
        <v>1704.89</v>
      </c>
      <c r="AA138" s="44">
        <v>1444.92</v>
      </c>
    </row>
    <row r="139" spans="1:27" ht="12.75" hidden="1" customHeight="1" outlineLevel="1" x14ac:dyDescent="0.2">
      <c r="A139" s="99" t="s">
        <v>1165</v>
      </c>
      <c r="B139" s="63" t="s">
        <v>90</v>
      </c>
      <c r="C139" s="43" t="s">
        <v>79</v>
      </c>
      <c r="D139" s="44">
        <f t="shared" ref="D139:AA139" si="79">$D$9</f>
        <v>66.180000000000007</v>
      </c>
      <c r="E139" s="44">
        <f t="shared" si="79"/>
        <v>66.180000000000007</v>
      </c>
      <c r="F139" s="44">
        <f t="shared" si="79"/>
        <v>66.180000000000007</v>
      </c>
      <c r="G139" s="44">
        <f t="shared" si="79"/>
        <v>66.180000000000007</v>
      </c>
      <c r="H139" s="44">
        <f t="shared" si="79"/>
        <v>66.180000000000007</v>
      </c>
      <c r="I139" s="44">
        <f t="shared" si="79"/>
        <v>66.180000000000007</v>
      </c>
      <c r="J139" s="44">
        <f t="shared" si="79"/>
        <v>66.180000000000007</v>
      </c>
      <c r="K139" s="44">
        <f t="shared" si="79"/>
        <v>66.180000000000007</v>
      </c>
      <c r="L139" s="44">
        <f t="shared" si="79"/>
        <v>66.180000000000007</v>
      </c>
      <c r="M139" s="44">
        <f t="shared" si="79"/>
        <v>66.180000000000007</v>
      </c>
      <c r="N139" s="44">
        <f t="shared" si="79"/>
        <v>66.180000000000007</v>
      </c>
      <c r="O139" s="44">
        <f t="shared" si="79"/>
        <v>66.180000000000007</v>
      </c>
      <c r="P139" s="44">
        <f t="shared" si="79"/>
        <v>66.180000000000007</v>
      </c>
      <c r="Q139" s="44">
        <f t="shared" si="79"/>
        <v>66.180000000000007</v>
      </c>
      <c r="R139" s="44">
        <f t="shared" si="79"/>
        <v>66.180000000000007</v>
      </c>
      <c r="S139" s="44">
        <f t="shared" si="79"/>
        <v>66.180000000000007</v>
      </c>
      <c r="T139" s="44">
        <f t="shared" si="79"/>
        <v>66.180000000000007</v>
      </c>
      <c r="U139" s="44">
        <f t="shared" si="79"/>
        <v>66.180000000000007</v>
      </c>
      <c r="V139" s="44">
        <f t="shared" si="79"/>
        <v>66.180000000000007</v>
      </c>
      <c r="W139" s="44">
        <f t="shared" si="79"/>
        <v>66.180000000000007</v>
      </c>
      <c r="X139" s="44">
        <f t="shared" si="79"/>
        <v>66.180000000000007</v>
      </c>
      <c r="Y139" s="44">
        <f t="shared" si="79"/>
        <v>66.180000000000007</v>
      </c>
      <c r="Z139" s="44">
        <f t="shared" si="79"/>
        <v>66.180000000000007</v>
      </c>
      <c r="AA139" s="44">
        <f t="shared" si="79"/>
        <v>66.180000000000007</v>
      </c>
    </row>
    <row r="140" spans="1:27" ht="12.75" hidden="1" customHeight="1" outlineLevel="1" x14ac:dyDescent="0.2">
      <c r="A140" s="99" t="s">
        <v>1166</v>
      </c>
      <c r="B140" s="63" t="s">
        <v>83</v>
      </c>
      <c r="C140" s="43" t="s">
        <v>79</v>
      </c>
      <c r="D140" s="44">
        <v>3.92</v>
      </c>
      <c r="E140" s="44">
        <v>3.92</v>
      </c>
      <c r="F140" s="44">
        <v>3.92</v>
      </c>
      <c r="G140" s="44">
        <v>3.92</v>
      </c>
      <c r="H140" s="44">
        <v>3.92</v>
      </c>
      <c r="I140" s="44">
        <v>3.92</v>
      </c>
      <c r="J140" s="44">
        <v>3.92</v>
      </c>
      <c r="K140" s="44">
        <v>3.92</v>
      </c>
      <c r="L140" s="44">
        <v>3.92</v>
      </c>
      <c r="M140" s="44">
        <v>3.92</v>
      </c>
      <c r="N140" s="44">
        <v>3.92</v>
      </c>
      <c r="O140" s="44">
        <v>3.92</v>
      </c>
      <c r="P140" s="44">
        <v>3.92</v>
      </c>
      <c r="Q140" s="44">
        <v>3.92</v>
      </c>
      <c r="R140" s="44">
        <v>3.92</v>
      </c>
      <c r="S140" s="44">
        <v>3.92</v>
      </c>
      <c r="T140" s="44">
        <v>3.92</v>
      </c>
      <c r="U140" s="44">
        <v>3.92</v>
      </c>
      <c r="V140" s="44">
        <v>3.92</v>
      </c>
      <c r="W140" s="44">
        <v>3.92</v>
      </c>
      <c r="X140" s="44">
        <v>3.92</v>
      </c>
      <c r="Y140" s="44">
        <v>3.92</v>
      </c>
      <c r="Z140" s="44">
        <v>3.92</v>
      </c>
      <c r="AA140" s="44">
        <v>3.92</v>
      </c>
    </row>
    <row r="141" spans="1:27" ht="12.75" hidden="1" customHeight="1" outlineLevel="1" x14ac:dyDescent="0.2">
      <c r="A141" s="99" t="s">
        <v>1167</v>
      </c>
      <c r="B141" s="63" t="s">
        <v>81</v>
      </c>
      <c r="C141" s="43" t="s">
        <v>79</v>
      </c>
      <c r="D141" s="44">
        <f>$D$11</f>
        <v>110.23</v>
      </c>
      <c r="E141" s="44">
        <f t="shared" ref="E141:AA141" si="80">$D$11</f>
        <v>110.23</v>
      </c>
      <c r="F141" s="44">
        <f t="shared" si="80"/>
        <v>110.23</v>
      </c>
      <c r="G141" s="44">
        <f t="shared" si="80"/>
        <v>110.23</v>
      </c>
      <c r="H141" s="44">
        <f t="shared" si="80"/>
        <v>110.23</v>
      </c>
      <c r="I141" s="44">
        <f t="shared" si="80"/>
        <v>110.23</v>
      </c>
      <c r="J141" s="44">
        <f t="shared" si="80"/>
        <v>110.23</v>
      </c>
      <c r="K141" s="44">
        <f t="shared" si="80"/>
        <v>110.23</v>
      </c>
      <c r="L141" s="44">
        <f t="shared" si="80"/>
        <v>110.23</v>
      </c>
      <c r="M141" s="44">
        <f t="shared" si="80"/>
        <v>110.23</v>
      </c>
      <c r="N141" s="44">
        <f t="shared" si="80"/>
        <v>110.23</v>
      </c>
      <c r="O141" s="44">
        <f t="shared" si="80"/>
        <v>110.23</v>
      </c>
      <c r="P141" s="44">
        <f t="shared" si="80"/>
        <v>110.23</v>
      </c>
      <c r="Q141" s="44">
        <f t="shared" si="80"/>
        <v>110.23</v>
      </c>
      <c r="R141" s="44">
        <f t="shared" si="80"/>
        <v>110.23</v>
      </c>
      <c r="S141" s="44">
        <f t="shared" si="80"/>
        <v>110.23</v>
      </c>
      <c r="T141" s="44">
        <f t="shared" si="80"/>
        <v>110.23</v>
      </c>
      <c r="U141" s="44">
        <f t="shared" si="80"/>
        <v>110.23</v>
      </c>
      <c r="V141" s="44">
        <f t="shared" si="80"/>
        <v>110.23</v>
      </c>
      <c r="W141" s="44">
        <f t="shared" si="80"/>
        <v>110.23</v>
      </c>
      <c r="X141" s="44">
        <f t="shared" si="80"/>
        <v>110.23</v>
      </c>
      <c r="Y141" s="44">
        <f t="shared" si="80"/>
        <v>110.23</v>
      </c>
      <c r="Z141" s="44">
        <f t="shared" si="80"/>
        <v>110.23</v>
      </c>
      <c r="AA141" s="44">
        <f t="shared" si="80"/>
        <v>110.23</v>
      </c>
    </row>
    <row r="142" spans="1:27" ht="12.75" customHeight="1" collapsed="1" x14ac:dyDescent="0.2">
      <c r="A142" s="98" t="s">
        <v>1168</v>
      </c>
      <c r="B142" s="28" t="str">
        <f>"28"&amp;"."&amp;$B$663&amp;"."&amp;$B$664</f>
        <v>28.08.2023</v>
      </c>
      <c r="C142" s="90" t="s">
        <v>76</v>
      </c>
      <c r="D142" s="91">
        <f>ROUND(((D143+D144+D146+D145)/1000),5)</f>
        <v>1.4890699999999999</v>
      </c>
      <c r="E142" s="91">
        <f>ROUND(((E143+E144+E146+E145)/1000),5)</f>
        <v>1.3473999999999999</v>
      </c>
      <c r="F142" s="91">
        <f>ROUND(((F143+F144+F146+F145)/1000),5)</f>
        <v>1.2771999999999999</v>
      </c>
      <c r="G142" s="91">
        <f t="shared" ref="G142:AA142" si="81">ROUND(((G143+G144+G146+G145)/1000),5)</f>
        <v>1.2142299999999999</v>
      </c>
      <c r="H142" s="91">
        <f t="shared" si="81"/>
        <v>1.2585999999999999</v>
      </c>
      <c r="I142" s="91">
        <f t="shared" si="81"/>
        <v>1.34863</v>
      </c>
      <c r="J142" s="91">
        <f t="shared" si="81"/>
        <v>1.5239499999999999</v>
      </c>
      <c r="K142" s="91">
        <f t="shared" si="81"/>
        <v>1.80436</v>
      </c>
      <c r="L142" s="91">
        <f t="shared" si="81"/>
        <v>2.0854300000000001</v>
      </c>
      <c r="M142" s="91">
        <f t="shared" si="81"/>
        <v>2.19754</v>
      </c>
      <c r="N142" s="91">
        <f t="shared" si="81"/>
        <v>2.21177</v>
      </c>
      <c r="O142" s="91">
        <f t="shared" si="81"/>
        <v>2.2124899999999998</v>
      </c>
      <c r="P142" s="91">
        <f t="shared" si="81"/>
        <v>2.2032400000000001</v>
      </c>
      <c r="Q142" s="91">
        <f t="shared" si="81"/>
        <v>2.25867</v>
      </c>
      <c r="R142" s="91">
        <f t="shared" si="81"/>
        <v>2.35222</v>
      </c>
      <c r="S142" s="91">
        <f t="shared" si="81"/>
        <v>2.3441700000000001</v>
      </c>
      <c r="T142" s="91">
        <f t="shared" si="81"/>
        <v>2.3618800000000002</v>
      </c>
      <c r="U142" s="91">
        <f t="shared" si="81"/>
        <v>2.2217099999999999</v>
      </c>
      <c r="V142" s="91">
        <f t="shared" si="81"/>
        <v>2.2147100000000002</v>
      </c>
      <c r="W142" s="91">
        <f t="shared" si="81"/>
        <v>2.2222300000000001</v>
      </c>
      <c r="X142" s="91">
        <f t="shared" si="81"/>
        <v>2.1979799999999998</v>
      </c>
      <c r="Y142" s="91">
        <f t="shared" si="81"/>
        <v>2.11389</v>
      </c>
      <c r="Z142" s="91">
        <f t="shared" si="81"/>
        <v>1.8806</v>
      </c>
      <c r="AA142" s="91">
        <f t="shared" si="81"/>
        <v>1.63632</v>
      </c>
    </row>
    <row r="143" spans="1:27" ht="12.75" hidden="1" customHeight="1" outlineLevel="1" x14ac:dyDescent="0.2">
      <c r="A143" s="99" t="s">
        <v>1169</v>
      </c>
      <c r="B143" s="63" t="s">
        <v>238</v>
      </c>
      <c r="C143" s="43" t="s">
        <v>79</v>
      </c>
      <c r="D143" s="44">
        <v>1308.74</v>
      </c>
      <c r="E143" s="44">
        <v>1167.07</v>
      </c>
      <c r="F143" s="44">
        <v>1096.8699999999999</v>
      </c>
      <c r="G143" s="44">
        <v>1033.9000000000001</v>
      </c>
      <c r="H143" s="44">
        <v>1078.27</v>
      </c>
      <c r="I143" s="44">
        <v>1168.3</v>
      </c>
      <c r="J143" s="44">
        <v>1343.62</v>
      </c>
      <c r="K143" s="44">
        <v>1624.03</v>
      </c>
      <c r="L143" s="44">
        <v>1905.1</v>
      </c>
      <c r="M143" s="44">
        <v>2017.21</v>
      </c>
      <c r="N143" s="44">
        <v>2031.44</v>
      </c>
      <c r="O143" s="44">
        <v>2032.16</v>
      </c>
      <c r="P143" s="44">
        <v>2022.91</v>
      </c>
      <c r="Q143" s="44">
        <v>2078.34</v>
      </c>
      <c r="R143" s="44">
        <v>2171.89</v>
      </c>
      <c r="S143" s="44">
        <v>2163.84</v>
      </c>
      <c r="T143" s="44">
        <v>2181.5500000000002</v>
      </c>
      <c r="U143" s="44">
        <v>2041.38</v>
      </c>
      <c r="V143" s="44">
        <v>2034.38</v>
      </c>
      <c r="W143" s="44">
        <v>2041.9</v>
      </c>
      <c r="X143" s="44">
        <v>2017.65</v>
      </c>
      <c r="Y143" s="44">
        <v>1933.56</v>
      </c>
      <c r="Z143" s="44">
        <v>1700.27</v>
      </c>
      <c r="AA143" s="44">
        <v>1455.99</v>
      </c>
    </row>
    <row r="144" spans="1:27" ht="12.75" hidden="1" customHeight="1" outlineLevel="1" x14ac:dyDescent="0.2">
      <c r="A144" s="99" t="s">
        <v>1170</v>
      </c>
      <c r="B144" s="63" t="s">
        <v>90</v>
      </c>
      <c r="C144" s="43" t="s">
        <v>79</v>
      </c>
      <c r="D144" s="44">
        <f t="shared" ref="D144:AA144" si="82">$D$9</f>
        <v>66.180000000000007</v>
      </c>
      <c r="E144" s="44">
        <f t="shared" si="82"/>
        <v>66.180000000000007</v>
      </c>
      <c r="F144" s="44">
        <f t="shared" si="82"/>
        <v>66.180000000000007</v>
      </c>
      <c r="G144" s="44">
        <f t="shared" si="82"/>
        <v>66.180000000000007</v>
      </c>
      <c r="H144" s="44">
        <f t="shared" si="82"/>
        <v>66.180000000000007</v>
      </c>
      <c r="I144" s="44">
        <f t="shared" si="82"/>
        <v>66.180000000000007</v>
      </c>
      <c r="J144" s="44">
        <f t="shared" si="82"/>
        <v>66.180000000000007</v>
      </c>
      <c r="K144" s="44">
        <f t="shared" si="82"/>
        <v>66.180000000000007</v>
      </c>
      <c r="L144" s="44">
        <f t="shared" si="82"/>
        <v>66.180000000000007</v>
      </c>
      <c r="M144" s="44">
        <f t="shared" si="82"/>
        <v>66.180000000000007</v>
      </c>
      <c r="N144" s="44">
        <f t="shared" si="82"/>
        <v>66.180000000000007</v>
      </c>
      <c r="O144" s="44">
        <f t="shared" si="82"/>
        <v>66.180000000000007</v>
      </c>
      <c r="P144" s="44">
        <f t="shared" si="82"/>
        <v>66.180000000000007</v>
      </c>
      <c r="Q144" s="44">
        <f t="shared" si="82"/>
        <v>66.180000000000007</v>
      </c>
      <c r="R144" s="44">
        <f t="shared" si="82"/>
        <v>66.180000000000007</v>
      </c>
      <c r="S144" s="44">
        <f t="shared" si="82"/>
        <v>66.180000000000007</v>
      </c>
      <c r="T144" s="44">
        <f t="shared" si="82"/>
        <v>66.180000000000007</v>
      </c>
      <c r="U144" s="44">
        <f t="shared" si="82"/>
        <v>66.180000000000007</v>
      </c>
      <c r="V144" s="44">
        <f t="shared" si="82"/>
        <v>66.180000000000007</v>
      </c>
      <c r="W144" s="44">
        <f t="shared" si="82"/>
        <v>66.180000000000007</v>
      </c>
      <c r="X144" s="44">
        <f t="shared" si="82"/>
        <v>66.180000000000007</v>
      </c>
      <c r="Y144" s="44">
        <f t="shared" si="82"/>
        <v>66.180000000000007</v>
      </c>
      <c r="Z144" s="44">
        <f t="shared" si="82"/>
        <v>66.180000000000007</v>
      </c>
      <c r="AA144" s="44">
        <f t="shared" si="82"/>
        <v>66.180000000000007</v>
      </c>
    </row>
    <row r="145" spans="1:27" ht="12.75" hidden="1" customHeight="1" outlineLevel="1" x14ac:dyDescent="0.2">
      <c r="A145" s="99" t="s">
        <v>1171</v>
      </c>
      <c r="B145" s="63" t="s">
        <v>83</v>
      </c>
      <c r="C145" s="43" t="s">
        <v>79</v>
      </c>
      <c r="D145" s="44">
        <v>3.92</v>
      </c>
      <c r="E145" s="44">
        <v>3.92</v>
      </c>
      <c r="F145" s="44">
        <v>3.92</v>
      </c>
      <c r="G145" s="44">
        <v>3.92</v>
      </c>
      <c r="H145" s="44">
        <v>3.92</v>
      </c>
      <c r="I145" s="44">
        <v>3.92</v>
      </c>
      <c r="J145" s="44">
        <v>3.92</v>
      </c>
      <c r="K145" s="44">
        <v>3.92</v>
      </c>
      <c r="L145" s="44">
        <v>3.92</v>
      </c>
      <c r="M145" s="44">
        <v>3.92</v>
      </c>
      <c r="N145" s="44">
        <v>3.92</v>
      </c>
      <c r="O145" s="44">
        <v>3.92</v>
      </c>
      <c r="P145" s="44">
        <v>3.92</v>
      </c>
      <c r="Q145" s="44">
        <v>3.92</v>
      </c>
      <c r="R145" s="44">
        <v>3.92</v>
      </c>
      <c r="S145" s="44">
        <v>3.92</v>
      </c>
      <c r="T145" s="44">
        <v>3.92</v>
      </c>
      <c r="U145" s="44">
        <v>3.92</v>
      </c>
      <c r="V145" s="44">
        <v>3.92</v>
      </c>
      <c r="W145" s="44">
        <v>3.92</v>
      </c>
      <c r="X145" s="44">
        <v>3.92</v>
      </c>
      <c r="Y145" s="44">
        <v>3.92</v>
      </c>
      <c r="Z145" s="44">
        <v>3.92</v>
      </c>
      <c r="AA145" s="44">
        <v>3.92</v>
      </c>
    </row>
    <row r="146" spans="1:27" ht="12.75" hidden="1" customHeight="1" outlineLevel="1" x14ac:dyDescent="0.2">
      <c r="A146" s="99" t="s">
        <v>1172</v>
      </c>
      <c r="B146" s="63" t="s">
        <v>81</v>
      </c>
      <c r="C146" s="43" t="s">
        <v>79</v>
      </c>
      <c r="D146" s="44">
        <f>$D$11</f>
        <v>110.23</v>
      </c>
      <c r="E146" s="44">
        <f t="shared" ref="E146:AA146" si="83">$D$11</f>
        <v>110.23</v>
      </c>
      <c r="F146" s="44">
        <f t="shared" si="83"/>
        <v>110.23</v>
      </c>
      <c r="G146" s="44">
        <f t="shared" si="83"/>
        <v>110.23</v>
      </c>
      <c r="H146" s="44">
        <f t="shared" si="83"/>
        <v>110.23</v>
      </c>
      <c r="I146" s="44">
        <f t="shared" si="83"/>
        <v>110.23</v>
      </c>
      <c r="J146" s="44">
        <f t="shared" si="83"/>
        <v>110.23</v>
      </c>
      <c r="K146" s="44">
        <f t="shared" si="83"/>
        <v>110.23</v>
      </c>
      <c r="L146" s="44">
        <f t="shared" si="83"/>
        <v>110.23</v>
      </c>
      <c r="M146" s="44">
        <f t="shared" si="83"/>
        <v>110.23</v>
      </c>
      <c r="N146" s="44">
        <f t="shared" si="83"/>
        <v>110.23</v>
      </c>
      <c r="O146" s="44">
        <f t="shared" si="83"/>
        <v>110.23</v>
      </c>
      <c r="P146" s="44">
        <f t="shared" si="83"/>
        <v>110.23</v>
      </c>
      <c r="Q146" s="44">
        <f t="shared" si="83"/>
        <v>110.23</v>
      </c>
      <c r="R146" s="44">
        <f t="shared" si="83"/>
        <v>110.23</v>
      </c>
      <c r="S146" s="44">
        <f t="shared" si="83"/>
        <v>110.23</v>
      </c>
      <c r="T146" s="44">
        <f t="shared" si="83"/>
        <v>110.23</v>
      </c>
      <c r="U146" s="44">
        <f t="shared" si="83"/>
        <v>110.23</v>
      </c>
      <c r="V146" s="44">
        <f t="shared" si="83"/>
        <v>110.23</v>
      </c>
      <c r="W146" s="44">
        <f t="shared" si="83"/>
        <v>110.23</v>
      </c>
      <c r="X146" s="44">
        <f t="shared" si="83"/>
        <v>110.23</v>
      </c>
      <c r="Y146" s="44">
        <f t="shared" si="83"/>
        <v>110.23</v>
      </c>
      <c r="Z146" s="44">
        <f t="shared" si="83"/>
        <v>110.23</v>
      </c>
      <c r="AA146" s="44">
        <f t="shared" si="83"/>
        <v>110.23</v>
      </c>
    </row>
    <row r="147" spans="1:27" ht="12.75" customHeight="1" collapsed="1" x14ac:dyDescent="0.2">
      <c r="A147" s="98" t="s">
        <v>1173</v>
      </c>
      <c r="B147" s="28" t="str">
        <f>"29"&amp;"."&amp;$B$663&amp;"."&amp;$B$664</f>
        <v>29.08.2023</v>
      </c>
      <c r="C147" s="90" t="s">
        <v>76</v>
      </c>
      <c r="D147" s="91">
        <f>ROUND(((D148+D149+D151+D150)/1000),5)</f>
        <v>1.50403</v>
      </c>
      <c r="E147" s="91">
        <f>ROUND(((E148+E149+E151+E150)/1000),5)</f>
        <v>1.3664099999999999</v>
      </c>
      <c r="F147" s="91">
        <f>ROUND(((F148+F149+F151+F150)/1000),5)</f>
        <v>1.24884</v>
      </c>
      <c r="G147" s="91">
        <f t="shared" ref="G147:AA147" si="84">ROUND(((G148+G149+G151+G150)/1000),5)</f>
        <v>1.25108</v>
      </c>
      <c r="H147" s="91">
        <f t="shared" si="84"/>
        <v>1.3227599999999999</v>
      </c>
      <c r="I147" s="91">
        <f t="shared" si="84"/>
        <v>1.4546699999999999</v>
      </c>
      <c r="J147" s="91">
        <f t="shared" si="84"/>
        <v>1.54108</v>
      </c>
      <c r="K147" s="91">
        <f t="shared" si="84"/>
        <v>1.80132</v>
      </c>
      <c r="L147" s="91">
        <f t="shared" si="84"/>
        <v>2.1606000000000001</v>
      </c>
      <c r="M147" s="91">
        <f t="shared" si="84"/>
        <v>2.2256200000000002</v>
      </c>
      <c r="N147" s="91">
        <f t="shared" si="84"/>
        <v>2.2649699999999999</v>
      </c>
      <c r="O147" s="91">
        <f t="shared" si="84"/>
        <v>2.2430300000000001</v>
      </c>
      <c r="P147" s="91">
        <f t="shared" si="84"/>
        <v>2.2338</v>
      </c>
      <c r="Q147" s="91">
        <f t="shared" si="84"/>
        <v>2.2523900000000001</v>
      </c>
      <c r="R147" s="91">
        <f t="shared" si="84"/>
        <v>2.29928</v>
      </c>
      <c r="S147" s="91">
        <f t="shared" si="84"/>
        <v>2.2993700000000001</v>
      </c>
      <c r="T147" s="91">
        <f t="shared" si="84"/>
        <v>2.2896100000000001</v>
      </c>
      <c r="U147" s="91">
        <f t="shared" si="84"/>
        <v>2.2719800000000001</v>
      </c>
      <c r="V147" s="91">
        <f t="shared" si="84"/>
        <v>2.2498999999999998</v>
      </c>
      <c r="W147" s="91">
        <f t="shared" si="84"/>
        <v>2.2808299999999999</v>
      </c>
      <c r="X147" s="91">
        <f t="shared" si="84"/>
        <v>2.2865899999999999</v>
      </c>
      <c r="Y147" s="91">
        <f t="shared" si="84"/>
        <v>2.2261000000000002</v>
      </c>
      <c r="Z147" s="91">
        <f t="shared" si="84"/>
        <v>1.8761300000000001</v>
      </c>
      <c r="AA147" s="91">
        <f t="shared" si="84"/>
        <v>1.6718999999999999</v>
      </c>
    </row>
    <row r="148" spans="1:27" ht="12.75" hidden="1" customHeight="1" outlineLevel="1" x14ac:dyDescent="0.2">
      <c r="A148" s="99" t="s">
        <v>1174</v>
      </c>
      <c r="B148" s="63" t="s">
        <v>238</v>
      </c>
      <c r="C148" s="43" t="s">
        <v>79</v>
      </c>
      <c r="D148" s="44">
        <v>1323.7</v>
      </c>
      <c r="E148" s="44">
        <v>1186.08</v>
      </c>
      <c r="F148" s="44">
        <v>1068.51</v>
      </c>
      <c r="G148" s="44">
        <v>1070.75</v>
      </c>
      <c r="H148" s="44">
        <v>1142.43</v>
      </c>
      <c r="I148" s="44">
        <v>1274.3399999999999</v>
      </c>
      <c r="J148" s="44">
        <v>1360.75</v>
      </c>
      <c r="K148" s="44">
        <v>1620.99</v>
      </c>
      <c r="L148" s="44">
        <v>1980.27</v>
      </c>
      <c r="M148" s="44">
        <v>2045.29</v>
      </c>
      <c r="N148" s="44">
        <v>2084.64</v>
      </c>
      <c r="O148" s="44">
        <v>2062.6999999999998</v>
      </c>
      <c r="P148" s="44">
        <v>2053.4699999999998</v>
      </c>
      <c r="Q148" s="44">
        <v>2072.06</v>
      </c>
      <c r="R148" s="44">
        <v>2118.9499999999998</v>
      </c>
      <c r="S148" s="44">
        <v>2119.04</v>
      </c>
      <c r="T148" s="44">
        <v>2109.2800000000002</v>
      </c>
      <c r="U148" s="44">
        <v>2091.65</v>
      </c>
      <c r="V148" s="44">
        <v>2069.5700000000002</v>
      </c>
      <c r="W148" s="44">
        <v>2100.5</v>
      </c>
      <c r="X148" s="44">
        <v>2106.2600000000002</v>
      </c>
      <c r="Y148" s="44">
        <v>2045.77</v>
      </c>
      <c r="Z148" s="44">
        <v>1695.8</v>
      </c>
      <c r="AA148" s="44">
        <v>1491.57</v>
      </c>
    </row>
    <row r="149" spans="1:27" ht="12.75" hidden="1" customHeight="1" outlineLevel="1" x14ac:dyDescent="0.2">
      <c r="A149" s="99" t="s">
        <v>1175</v>
      </c>
      <c r="B149" s="63" t="s">
        <v>90</v>
      </c>
      <c r="C149" s="43" t="s">
        <v>79</v>
      </c>
      <c r="D149" s="44">
        <f t="shared" ref="D149:AA149" si="85">$D$9</f>
        <v>66.180000000000007</v>
      </c>
      <c r="E149" s="44">
        <f t="shared" si="85"/>
        <v>66.180000000000007</v>
      </c>
      <c r="F149" s="44">
        <f t="shared" si="85"/>
        <v>66.180000000000007</v>
      </c>
      <c r="G149" s="44">
        <f t="shared" si="85"/>
        <v>66.180000000000007</v>
      </c>
      <c r="H149" s="44">
        <f t="shared" si="85"/>
        <v>66.180000000000007</v>
      </c>
      <c r="I149" s="44">
        <f t="shared" si="85"/>
        <v>66.180000000000007</v>
      </c>
      <c r="J149" s="44">
        <f t="shared" si="85"/>
        <v>66.180000000000007</v>
      </c>
      <c r="K149" s="44">
        <f t="shared" si="85"/>
        <v>66.180000000000007</v>
      </c>
      <c r="L149" s="44">
        <f t="shared" si="85"/>
        <v>66.180000000000007</v>
      </c>
      <c r="M149" s="44">
        <f t="shared" si="85"/>
        <v>66.180000000000007</v>
      </c>
      <c r="N149" s="44">
        <f t="shared" si="85"/>
        <v>66.180000000000007</v>
      </c>
      <c r="O149" s="44">
        <f t="shared" si="85"/>
        <v>66.180000000000007</v>
      </c>
      <c r="P149" s="44">
        <f t="shared" si="85"/>
        <v>66.180000000000007</v>
      </c>
      <c r="Q149" s="44">
        <f t="shared" si="85"/>
        <v>66.180000000000007</v>
      </c>
      <c r="R149" s="44">
        <f t="shared" si="85"/>
        <v>66.180000000000007</v>
      </c>
      <c r="S149" s="44">
        <f t="shared" si="85"/>
        <v>66.180000000000007</v>
      </c>
      <c r="T149" s="44">
        <f t="shared" si="85"/>
        <v>66.180000000000007</v>
      </c>
      <c r="U149" s="44">
        <f t="shared" si="85"/>
        <v>66.180000000000007</v>
      </c>
      <c r="V149" s="44">
        <f t="shared" si="85"/>
        <v>66.180000000000007</v>
      </c>
      <c r="W149" s="44">
        <f t="shared" si="85"/>
        <v>66.180000000000007</v>
      </c>
      <c r="X149" s="44">
        <f t="shared" si="85"/>
        <v>66.180000000000007</v>
      </c>
      <c r="Y149" s="44">
        <f t="shared" si="85"/>
        <v>66.180000000000007</v>
      </c>
      <c r="Z149" s="44">
        <f t="shared" si="85"/>
        <v>66.180000000000007</v>
      </c>
      <c r="AA149" s="44">
        <f t="shared" si="85"/>
        <v>66.180000000000007</v>
      </c>
    </row>
    <row r="150" spans="1:27" ht="12.75" hidden="1" customHeight="1" outlineLevel="1" x14ac:dyDescent="0.2">
      <c r="A150" s="99" t="s">
        <v>1176</v>
      </c>
      <c r="B150" s="63" t="s">
        <v>83</v>
      </c>
      <c r="C150" s="43" t="s">
        <v>79</v>
      </c>
      <c r="D150" s="44">
        <v>3.92</v>
      </c>
      <c r="E150" s="44">
        <v>3.92</v>
      </c>
      <c r="F150" s="44">
        <v>3.92</v>
      </c>
      <c r="G150" s="44">
        <v>3.92</v>
      </c>
      <c r="H150" s="44">
        <v>3.92</v>
      </c>
      <c r="I150" s="44">
        <v>3.92</v>
      </c>
      <c r="J150" s="44">
        <v>3.92</v>
      </c>
      <c r="K150" s="44">
        <v>3.92</v>
      </c>
      <c r="L150" s="44">
        <v>3.92</v>
      </c>
      <c r="M150" s="44">
        <v>3.92</v>
      </c>
      <c r="N150" s="44">
        <v>3.92</v>
      </c>
      <c r="O150" s="44">
        <v>3.92</v>
      </c>
      <c r="P150" s="44">
        <v>3.92</v>
      </c>
      <c r="Q150" s="44">
        <v>3.92</v>
      </c>
      <c r="R150" s="44">
        <v>3.92</v>
      </c>
      <c r="S150" s="44">
        <v>3.92</v>
      </c>
      <c r="T150" s="44">
        <v>3.92</v>
      </c>
      <c r="U150" s="44">
        <v>3.92</v>
      </c>
      <c r="V150" s="44">
        <v>3.92</v>
      </c>
      <c r="W150" s="44">
        <v>3.92</v>
      </c>
      <c r="X150" s="44">
        <v>3.92</v>
      </c>
      <c r="Y150" s="44">
        <v>3.92</v>
      </c>
      <c r="Z150" s="44">
        <v>3.92</v>
      </c>
      <c r="AA150" s="44">
        <v>3.92</v>
      </c>
    </row>
    <row r="151" spans="1:27" ht="12.75" hidden="1" customHeight="1" outlineLevel="1" x14ac:dyDescent="0.2">
      <c r="A151" s="99" t="s">
        <v>1177</v>
      </c>
      <c r="B151" s="63" t="s">
        <v>81</v>
      </c>
      <c r="C151" s="43" t="s">
        <v>79</v>
      </c>
      <c r="D151" s="44">
        <f>$D$11</f>
        <v>110.23</v>
      </c>
      <c r="E151" s="44">
        <f t="shared" ref="E151:AA151" si="86">$D$11</f>
        <v>110.23</v>
      </c>
      <c r="F151" s="44">
        <f t="shared" si="86"/>
        <v>110.23</v>
      </c>
      <c r="G151" s="44">
        <f t="shared" si="86"/>
        <v>110.23</v>
      </c>
      <c r="H151" s="44">
        <f t="shared" si="86"/>
        <v>110.23</v>
      </c>
      <c r="I151" s="44">
        <f t="shared" si="86"/>
        <v>110.23</v>
      </c>
      <c r="J151" s="44">
        <f t="shared" si="86"/>
        <v>110.23</v>
      </c>
      <c r="K151" s="44">
        <f t="shared" si="86"/>
        <v>110.23</v>
      </c>
      <c r="L151" s="44">
        <f t="shared" si="86"/>
        <v>110.23</v>
      </c>
      <c r="M151" s="44">
        <f t="shared" si="86"/>
        <v>110.23</v>
      </c>
      <c r="N151" s="44">
        <f t="shared" si="86"/>
        <v>110.23</v>
      </c>
      <c r="O151" s="44">
        <f t="shared" si="86"/>
        <v>110.23</v>
      </c>
      <c r="P151" s="44">
        <f t="shared" si="86"/>
        <v>110.23</v>
      </c>
      <c r="Q151" s="44">
        <f t="shared" si="86"/>
        <v>110.23</v>
      </c>
      <c r="R151" s="44">
        <f t="shared" si="86"/>
        <v>110.23</v>
      </c>
      <c r="S151" s="44">
        <f t="shared" si="86"/>
        <v>110.23</v>
      </c>
      <c r="T151" s="44">
        <f t="shared" si="86"/>
        <v>110.23</v>
      </c>
      <c r="U151" s="44">
        <f t="shared" si="86"/>
        <v>110.23</v>
      </c>
      <c r="V151" s="44">
        <f t="shared" si="86"/>
        <v>110.23</v>
      </c>
      <c r="W151" s="44">
        <f t="shared" si="86"/>
        <v>110.23</v>
      </c>
      <c r="X151" s="44">
        <f t="shared" si="86"/>
        <v>110.23</v>
      </c>
      <c r="Y151" s="44">
        <f t="shared" si="86"/>
        <v>110.23</v>
      </c>
      <c r="Z151" s="44">
        <f t="shared" si="86"/>
        <v>110.23</v>
      </c>
      <c r="AA151" s="44">
        <f t="shared" si="86"/>
        <v>110.23</v>
      </c>
    </row>
    <row r="152" spans="1:27" ht="12.75" customHeight="1" collapsed="1" x14ac:dyDescent="0.2">
      <c r="A152" s="98" t="s">
        <v>1178</v>
      </c>
      <c r="B152" s="28" t="str">
        <f>"30"&amp;"."&amp;$B$663&amp;"."&amp;$B$664</f>
        <v>30.08.2023</v>
      </c>
      <c r="C152" s="90" t="s">
        <v>76</v>
      </c>
      <c r="D152" s="91">
        <f>ROUND(((D153+D154+D156+D155)/1000),5)</f>
        <v>1.6611499999999999</v>
      </c>
      <c r="E152" s="91">
        <f>ROUND(((E153+E154+E156+E155)/1000),5)</f>
        <v>1.53525</v>
      </c>
      <c r="F152" s="91">
        <f>ROUND(((F153+F154+F156+F155)/1000),5)</f>
        <v>1.4817899999999999</v>
      </c>
      <c r="G152" s="91">
        <f t="shared" ref="G152:AA152" si="87">ROUND(((G153+G154+G156+G155)/1000),5)</f>
        <v>1.4723599999999999</v>
      </c>
      <c r="H152" s="91">
        <f t="shared" si="87"/>
        <v>1.47963</v>
      </c>
      <c r="I152" s="91">
        <f t="shared" si="87"/>
        <v>1.5403899999999999</v>
      </c>
      <c r="J152" s="91">
        <f t="shared" si="87"/>
        <v>1.6614199999999999</v>
      </c>
      <c r="K152" s="91">
        <f t="shared" si="87"/>
        <v>1.8791500000000001</v>
      </c>
      <c r="L152" s="91">
        <f t="shared" si="87"/>
        <v>2.1913900000000002</v>
      </c>
      <c r="M152" s="91">
        <f t="shared" si="87"/>
        <v>2.26722</v>
      </c>
      <c r="N152" s="91">
        <f t="shared" si="87"/>
        <v>2.3147799999999998</v>
      </c>
      <c r="O152" s="91">
        <f t="shared" si="87"/>
        <v>2.29522</v>
      </c>
      <c r="P152" s="91">
        <f t="shared" si="87"/>
        <v>2.2936100000000001</v>
      </c>
      <c r="Q152" s="91">
        <f t="shared" si="87"/>
        <v>2.30762</v>
      </c>
      <c r="R152" s="91">
        <f t="shared" si="87"/>
        <v>2.3998599999999999</v>
      </c>
      <c r="S152" s="91">
        <f t="shared" si="87"/>
        <v>2.4004099999999999</v>
      </c>
      <c r="T152" s="91">
        <f t="shared" si="87"/>
        <v>2.3865699999999999</v>
      </c>
      <c r="U152" s="91">
        <f t="shared" si="87"/>
        <v>2.36808</v>
      </c>
      <c r="V152" s="91">
        <f t="shared" si="87"/>
        <v>2.3384299999999998</v>
      </c>
      <c r="W152" s="91">
        <f t="shared" si="87"/>
        <v>2.37419</v>
      </c>
      <c r="X152" s="91">
        <f t="shared" si="87"/>
        <v>2.3514599999999999</v>
      </c>
      <c r="Y152" s="91">
        <f t="shared" si="87"/>
        <v>2.2233999999999998</v>
      </c>
      <c r="Z152" s="91">
        <f t="shared" si="87"/>
        <v>1.9752400000000001</v>
      </c>
      <c r="AA152" s="91">
        <f t="shared" si="87"/>
        <v>1.7841</v>
      </c>
    </row>
    <row r="153" spans="1:27" ht="12.75" hidden="1" customHeight="1" outlineLevel="1" x14ac:dyDescent="0.2">
      <c r="A153" s="99" t="s">
        <v>1179</v>
      </c>
      <c r="B153" s="63" t="s">
        <v>238</v>
      </c>
      <c r="C153" s="43" t="s">
        <v>79</v>
      </c>
      <c r="D153" s="44">
        <v>1480.82</v>
      </c>
      <c r="E153" s="44">
        <v>1354.92</v>
      </c>
      <c r="F153" s="44">
        <v>1301.46</v>
      </c>
      <c r="G153" s="44">
        <v>1292.03</v>
      </c>
      <c r="H153" s="44">
        <v>1299.3</v>
      </c>
      <c r="I153" s="44">
        <v>1360.06</v>
      </c>
      <c r="J153" s="44">
        <v>1481.09</v>
      </c>
      <c r="K153" s="44">
        <v>1698.82</v>
      </c>
      <c r="L153" s="44">
        <v>2011.06</v>
      </c>
      <c r="M153" s="44">
        <v>2086.89</v>
      </c>
      <c r="N153" s="44">
        <v>2134.4499999999998</v>
      </c>
      <c r="O153" s="44">
        <v>2114.89</v>
      </c>
      <c r="P153" s="44">
        <v>2113.2800000000002</v>
      </c>
      <c r="Q153" s="44">
        <v>2127.29</v>
      </c>
      <c r="R153" s="44">
        <v>2219.5300000000002</v>
      </c>
      <c r="S153" s="44">
        <v>2220.08</v>
      </c>
      <c r="T153" s="44">
        <v>2206.2399999999998</v>
      </c>
      <c r="U153" s="44">
        <v>2187.75</v>
      </c>
      <c r="V153" s="44">
        <v>2158.1</v>
      </c>
      <c r="W153" s="44">
        <v>2193.86</v>
      </c>
      <c r="X153" s="44">
        <v>2171.13</v>
      </c>
      <c r="Y153" s="44">
        <v>2043.07</v>
      </c>
      <c r="Z153" s="44">
        <v>1794.91</v>
      </c>
      <c r="AA153" s="44">
        <v>1603.77</v>
      </c>
    </row>
    <row r="154" spans="1:27" ht="12.75" hidden="1" customHeight="1" outlineLevel="1" x14ac:dyDescent="0.2">
      <c r="A154" s="99" t="s">
        <v>1180</v>
      </c>
      <c r="B154" s="63" t="s">
        <v>90</v>
      </c>
      <c r="C154" s="43" t="s">
        <v>79</v>
      </c>
      <c r="D154" s="44">
        <f t="shared" ref="D154:AA154" si="88">$D$9</f>
        <v>66.180000000000007</v>
      </c>
      <c r="E154" s="44">
        <f t="shared" si="88"/>
        <v>66.180000000000007</v>
      </c>
      <c r="F154" s="44">
        <f t="shared" si="88"/>
        <v>66.180000000000007</v>
      </c>
      <c r="G154" s="44">
        <f t="shared" si="88"/>
        <v>66.180000000000007</v>
      </c>
      <c r="H154" s="44">
        <f t="shared" si="88"/>
        <v>66.180000000000007</v>
      </c>
      <c r="I154" s="44">
        <f t="shared" si="88"/>
        <v>66.180000000000007</v>
      </c>
      <c r="J154" s="44">
        <f t="shared" si="88"/>
        <v>66.180000000000007</v>
      </c>
      <c r="K154" s="44">
        <f t="shared" si="88"/>
        <v>66.180000000000007</v>
      </c>
      <c r="L154" s="44">
        <f t="shared" si="88"/>
        <v>66.180000000000007</v>
      </c>
      <c r="M154" s="44">
        <f t="shared" si="88"/>
        <v>66.180000000000007</v>
      </c>
      <c r="N154" s="44">
        <f t="shared" si="88"/>
        <v>66.180000000000007</v>
      </c>
      <c r="O154" s="44">
        <f t="shared" si="88"/>
        <v>66.180000000000007</v>
      </c>
      <c r="P154" s="44">
        <f t="shared" si="88"/>
        <v>66.180000000000007</v>
      </c>
      <c r="Q154" s="44">
        <f t="shared" si="88"/>
        <v>66.180000000000007</v>
      </c>
      <c r="R154" s="44">
        <f t="shared" si="88"/>
        <v>66.180000000000007</v>
      </c>
      <c r="S154" s="44">
        <f t="shared" si="88"/>
        <v>66.180000000000007</v>
      </c>
      <c r="T154" s="44">
        <f t="shared" si="88"/>
        <v>66.180000000000007</v>
      </c>
      <c r="U154" s="44">
        <f t="shared" si="88"/>
        <v>66.180000000000007</v>
      </c>
      <c r="V154" s="44">
        <f t="shared" si="88"/>
        <v>66.180000000000007</v>
      </c>
      <c r="W154" s="44">
        <f t="shared" si="88"/>
        <v>66.180000000000007</v>
      </c>
      <c r="X154" s="44">
        <f t="shared" si="88"/>
        <v>66.180000000000007</v>
      </c>
      <c r="Y154" s="44">
        <f t="shared" si="88"/>
        <v>66.180000000000007</v>
      </c>
      <c r="Z154" s="44">
        <f t="shared" si="88"/>
        <v>66.180000000000007</v>
      </c>
      <c r="AA154" s="44">
        <f t="shared" si="88"/>
        <v>66.180000000000007</v>
      </c>
    </row>
    <row r="155" spans="1:27" ht="12.75" hidden="1" customHeight="1" outlineLevel="1" x14ac:dyDescent="0.2">
      <c r="A155" s="99" t="s">
        <v>1181</v>
      </c>
      <c r="B155" s="63" t="s">
        <v>83</v>
      </c>
      <c r="C155" s="43" t="s">
        <v>79</v>
      </c>
      <c r="D155" s="44">
        <v>3.92</v>
      </c>
      <c r="E155" s="44">
        <v>3.92</v>
      </c>
      <c r="F155" s="44">
        <v>3.92</v>
      </c>
      <c r="G155" s="44">
        <v>3.92</v>
      </c>
      <c r="H155" s="44">
        <v>3.92</v>
      </c>
      <c r="I155" s="44">
        <v>3.92</v>
      </c>
      <c r="J155" s="44">
        <v>3.92</v>
      </c>
      <c r="K155" s="44">
        <v>3.92</v>
      </c>
      <c r="L155" s="44">
        <v>3.92</v>
      </c>
      <c r="M155" s="44">
        <v>3.92</v>
      </c>
      <c r="N155" s="44">
        <v>3.92</v>
      </c>
      <c r="O155" s="44">
        <v>3.92</v>
      </c>
      <c r="P155" s="44">
        <v>3.92</v>
      </c>
      <c r="Q155" s="44">
        <v>3.92</v>
      </c>
      <c r="R155" s="44">
        <v>3.92</v>
      </c>
      <c r="S155" s="44">
        <v>3.92</v>
      </c>
      <c r="T155" s="44">
        <v>3.92</v>
      </c>
      <c r="U155" s="44">
        <v>3.92</v>
      </c>
      <c r="V155" s="44">
        <v>3.92</v>
      </c>
      <c r="W155" s="44">
        <v>3.92</v>
      </c>
      <c r="X155" s="44">
        <v>3.92</v>
      </c>
      <c r="Y155" s="44">
        <v>3.92</v>
      </c>
      <c r="Z155" s="44">
        <v>3.92</v>
      </c>
      <c r="AA155" s="44">
        <v>3.92</v>
      </c>
    </row>
    <row r="156" spans="1:27" ht="12.75" hidden="1" customHeight="1" outlineLevel="1" x14ac:dyDescent="0.2">
      <c r="A156" s="99" t="s">
        <v>1182</v>
      </c>
      <c r="B156" s="63" t="s">
        <v>81</v>
      </c>
      <c r="C156" s="43" t="s">
        <v>79</v>
      </c>
      <c r="D156" s="44">
        <f>$D$11</f>
        <v>110.23</v>
      </c>
      <c r="E156" s="44">
        <f t="shared" ref="E156:AA156" si="89">$D$11</f>
        <v>110.23</v>
      </c>
      <c r="F156" s="44">
        <f t="shared" si="89"/>
        <v>110.23</v>
      </c>
      <c r="G156" s="44">
        <f t="shared" si="89"/>
        <v>110.23</v>
      </c>
      <c r="H156" s="44">
        <f t="shared" si="89"/>
        <v>110.23</v>
      </c>
      <c r="I156" s="44">
        <f t="shared" si="89"/>
        <v>110.23</v>
      </c>
      <c r="J156" s="44">
        <f t="shared" si="89"/>
        <v>110.23</v>
      </c>
      <c r="K156" s="44">
        <f t="shared" si="89"/>
        <v>110.23</v>
      </c>
      <c r="L156" s="44">
        <f t="shared" si="89"/>
        <v>110.23</v>
      </c>
      <c r="M156" s="44">
        <f t="shared" si="89"/>
        <v>110.23</v>
      </c>
      <c r="N156" s="44">
        <f t="shared" si="89"/>
        <v>110.23</v>
      </c>
      <c r="O156" s="44">
        <f t="shared" si="89"/>
        <v>110.23</v>
      </c>
      <c r="P156" s="44">
        <f t="shared" si="89"/>
        <v>110.23</v>
      </c>
      <c r="Q156" s="44">
        <f t="shared" si="89"/>
        <v>110.23</v>
      </c>
      <c r="R156" s="44">
        <f t="shared" si="89"/>
        <v>110.23</v>
      </c>
      <c r="S156" s="44">
        <f t="shared" si="89"/>
        <v>110.23</v>
      </c>
      <c r="T156" s="44">
        <f t="shared" si="89"/>
        <v>110.23</v>
      </c>
      <c r="U156" s="44">
        <f t="shared" si="89"/>
        <v>110.23</v>
      </c>
      <c r="V156" s="44">
        <f t="shared" si="89"/>
        <v>110.23</v>
      </c>
      <c r="W156" s="44">
        <f t="shared" si="89"/>
        <v>110.23</v>
      </c>
      <c r="X156" s="44">
        <f t="shared" si="89"/>
        <v>110.23</v>
      </c>
      <c r="Y156" s="44">
        <f t="shared" si="89"/>
        <v>110.23</v>
      </c>
      <c r="Z156" s="44">
        <f t="shared" si="89"/>
        <v>110.23</v>
      </c>
      <c r="AA156" s="44">
        <f t="shared" si="89"/>
        <v>110.23</v>
      </c>
    </row>
    <row r="157" spans="1:27" ht="12.75" customHeight="1" collapsed="1" x14ac:dyDescent="0.2">
      <c r="A157" s="98" t="s">
        <v>1183</v>
      </c>
      <c r="B157" s="28" t="str">
        <f>"31"&amp;"."&amp;$B$663&amp;"."&amp;$B$664</f>
        <v>31.08.2023</v>
      </c>
      <c r="C157" s="90" t="s">
        <v>76</v>
      </c>
      <c r="D157" s="91">
        <f>ROUND(((D158+D159+D161+D160)/1000),5)</f>
        <v>1.4761200000000001</v>
      </c>
      <c r="E157" s="91">
        <f>ROUND(((E158+E159+E161+E160)/1000),5)</f>
        <v>1.3673599999999999</v>
      </c>
      <c r="F157" s="91">
        <f>ROUND(((F158+F159+F161+F160)/1000),5)</f>
        <v>1.2827</v>
      </c>
      <c r="G157" s="91">
        <f t="shared" ref="G157:AA157" si="90">ROUND(((G158+G159+G161+G160)/1000),5)</f>
        <v>1.2650300000000001</v>
      </c>
      <c r="H157" s="91">
        <f t="shared" si="90"/>
        <v>1.3071200000000001</v>
      </c>
      <c r="I157" s="91">
        <f t="shared" si="90"/>
        <v>1.4322299999999999</v>
      </c>
      <c r="J157" s="91">
        <f t="shared" si="90"/>
        <v>1.57969</v>
      </c>
      <c r="K157" s="91">
        <f t="shared" si="90"/>
        <v>1.8418699999999999</v>
      </c>
      <c r="L157" s="91">
        <f t="shared" si="90"/>
        <v>2.0748500000000001</v>
      </c>
      <c r="M157" s="91">
        <f t="shared" si="90"/>
        <v>2.1942499999999998</v>
      </c>
      <c r="N157" s="91">
        <f t="shared" si="90"/>
        <v>2.38693</v>
      </c>
      <c r="O157" s="91">
        <f t="shared" si="90"/>
        <v>2.2341600000000001</v>
      </c>
      <c r="P157" s="91">
        <f t="shared" si="90"/>
        <v>2.17578</v>
      </c>
      <c r="Q157" s="91">
        <f t="shared" si="90"/>
        <v>2.2061500000000001</v>
      </c>
      <c r="R157" s="91">
        <f t="shared" si="90"/>
        <v>2.34354</v>
      </c>
      <c r="S157" s="91">
        <f t="shared" si="90"/>
        <v>2.3321499999999999</v>
      </c>
      <c r="T157" s="91">
        <f t="shared" si="90"/>
        <v>2.3149500000000001</v>
      </c>
      <c r="U157" s="91">
        <f t="shared" si="90"/>
        <v>2.2879499999999999</v>
      </c>
      <c r="V157" s="91">
        <f t="shared" si="90"/>
        <v>2.2920400000000001</v>
      </c>
      <c r="W157" s="91">
        <f t="shared" si="90"/>
        <v>2.2931300000000001</v>
      </c>
      <c r="X157" s="91">
        <f t="shared" si="90"/>
        <v>2.34083</v>
      </c>
      <c r="Y157" s="91">
        <f t="shared" si="90"/>
        <v>2.2481300000000002</v>
      </c>
      <c r="Z157" s="91">
        <f t="shared" si="90"/>
        <v>1.95947</v>
      </c>
      <c r="AA157" s="91">
        <f t="shared" si="90"/>
        <v>1.7569999999999999</v>
      </c>
    </row>
    <row r="158" spans="1:27" ht="12.75" hidden="1" customHeight="1" outlineLevel="1" x14ac:dyDescent="0.2">
      <c r="A158" s="99" t="s">
        <v>1184</v>
      </c>
      <c r="B158" s="63" t="s">
        <v>238</v>
      </c>
      <c r="C158" s="43" t="s">
        <v>79</v>
      </c>
      <c r="D158" s="44">
        <v>1295.79</v>
      </c>
      <c r="E158" s="44">
        <v>1187.03</v>
      </c>
      <c r="F158" s="44">
        <v>1102.3699999999999</v>
      </c>
      <c r="G158" s="44">
        <v>1084.7</v>
      </c>
      <c r="H158" s="44">
        <v>1126.79</v>
      </c>
      <c r="I158" s="44">
        <v>1251.9000000000001</v>
      </c>
      <c r="J158" s="44">
        <v>1399.36</v>
      </c>
      <c r="K158" s="44">
        <v>1661.54</v>
      </c>
      <c r="L158" s="44">
        <v>1894.52</v>
      </c>
      <c r="M158" s="44">
        <v>2013.92</v>
      </c>
      <c r="N158" s="44">
        <v>2206.6</v>
      </c>
      <c r="O158" s="44">
        <v>2053.83</v>
      </c>
      <c r="P158" s="44">
        <v>1995.45</v>
      </c>
      <c r="Q158" s="44">
        <v>2025.82</v>
      </c>
      <c r="R158" s="44">
        <v>2163.21</v>
      </c>
      <c r="S158" s="44">
        <v>2151.8200000000002</v>
      </c>
      <c r="T158" s="44">
        <v>2134.62</v>
      </c>
      <c r="U158" s="44">
        <v>2107.62</v>
      </c>
      <c r="V158" s="44">
        <v>2111.71</v>
      </c>
      <c r="W158" s="44">
        <v>2112.8000000000002</v>
      </c>
      <c r="X158" s="44">
        <v>2160.5</v>
      </c>
      <c r="Y158" s="44">
        <v>2067.8000000000002</v>
      </c>
      <c r="Z158" s="44">
        <v>1779.14</v>
      </c>
      <c r="AA158" s="44">
        <v>1576.67</v>
      </c>
    </row>
    <row r="159" spans="1:27" ht="12.75" hidden="1" customHeight="1" outlineLevel="1" x14ac:dyDescent="0.2">
      <c r="A159" s="99" t="s">
        <v>1185</v>
      </c>
      <c r="B159" s="63" t="s">
        <v>90</v>
      </c>
      <c r="C159" s="43" t="s">
        <v>79</v>
      </c>
      <c r="D159" s="44">
        <f t="shared" ref="D159:AA159" si="91">$D$9</f>
        <v>66.180000000000007</v>
      </c>
      <c r="E159" s="44">
        <f t="shared" si="91"/>
        <v>66.180000000000007</v>
      </c>
      <c r="F159" s="44">
        <f t="shared" si="91"/>
        <v>66.180000000000007</v>
      </c>
      <c r="G159" s="44">
        <f t="shared" si="91"/>
        <v>66.180000000000007</v>
      </c>
      <c r="H159" s="44">
        <f t="shared" si="91"/>
        <v>66.180000000000007</v>
      </c>
      <c r="I159" s="44">
        <f t="shared" si="91"/>
        <v>66.180000000000007</v>
      </c>
      <c r="J159" s="44">
        <f t="shared" si="91"/>
        <v>66.180000000000007</v>
      </c>
      <c r="K159" s="44">
        <f t="shared" si="91"/>
        <v>66.180000000000007</v>
      </c>
      <c r="L159" s="44">
        <f t="shared" si="91"/>
        <v>66.180000000000007</v>
      </c>
      <c r="M159" s="44">
        <f t="shared" si="91"/>
        <v>66.180000000000007</v>
      </c>
      <c r="N159" s="44">
        <f t="shared" si="91"/>
        <v>66.180000000000007</v>
      </c>
      <c r="O159" s="44">
        <f t="shared" si="91"/>
        <v>66.180000000000007</v>
      </c>
      <c r="P159" s="44">
        <f t="shared" si="91"/>
        <v>66.180000000000007</v>
      </c>
      <c r="Q159" s="44">
        <f t="shared" si="91"/>
        <v>66.180000000000007</v>
      </c>
      <c r="R159" s="44">
        <f t="shared" si="91"/>
        <v>66.180000000000007</v>
      </c>
      <c r="S159" s="44">
        <f t="shared" si="91"/>
        <v>66.180000000000007</v>
      </c>
      <c r="T159" s="44">
        <f t="shared" si="91"/>
        <v>66.180000000000007</v>
      </c>
      <c r="U159" s="44">
        <f t="shared" si="91"/>
        <v>66.180000000000007</v>
      </c>
      <c r="V159" s="44">
        <f t="shared" si="91"/>
        <v>66.180000000000007</v>
      </c>
      <c r="W159" s="44">
        <f t="shared" si="91"/>
        <v>66.180000000000007</v>
      </c>
      <c r="X159" s="44">
        <f t="shared" si="91"/>
        <v>66.180000000000007</v>
      </c>
      <c r="Y159" s="44">
        <f t="shared" si="91"/>
        <v>66.180000000000007</v>
      </c>
      <c r="Z159" s="44">
        <f t="shared" si="91"/>
        <v>66.180000000000007</v>
      </c>
      <c r="AA159" s="44">
        <f t="shared" si="91"/>
        <v>66.180000000000007</v>
      </c>
    </row>
    <row r="160" spans="1:27" ht="12.75" hidden="1" customHeight="1" outlineLevel="1" x14ac:dyDescent="0.2">
      <c r="A160" s="99" t="s">
        <v>1186</v>
      </c>
      <c r="B160" s="63" t="s">
        <v>83</v>
      </c>
      <c r="C160" s="43" t="s">
        <v>79</v>
      </c>
      <c r="D160" s="44">
        <v>3.92</v>
      </c>
      <c r="E160" s="44">
        <v>3.92</v>
      </c>
      <c r="F160" s="44">
        <v>3.92</v>
      </c>
      <c r="G160" s="44">
        <v>3.92</v>
      </c>
      <c r="H160" s="44">
        <v>3.92</v>
      </c>
      <c r="I160" s="44">
        <v>3.92</v>
      </c>
      <c r="J160" s="44">
        <v>3.92</v>
      </c>
      <c r="K160" s="44">
        <v>3.92</v>
      </c>
      <c r="L160" s="44">
        <v>3.92</v>
      </c>
      <c r="M160" s="44">
        <v>3.92</v>
      </c>
      <c r="N160" s="44">
        <v>3.92</v>
      </c>
      <c r="O160" s="44">
        <v>3.92</v>
      </c>
      <c r="P160" s="44">
        <v>3.92</v>
      </c>
      <c r="Q160" s="44">
        <v>3.92</v>
      </c>
      <c r="R160" s="44">
        <v>3.92</v>
      </c>
      <c r="S160" s="44">
        <v>3.92</v>
      </c>
      <c r="T160" s="44">
        <v>3.92</v>
      </c>
      <c r="U160" s="44">
        <v>3.92</v>
      </c>
      <c r="V160" s="44">
        <v>3.92</v>
      </c>
      <c r="W160" s="44">
        <v>3.92</v>
      </c>
      <c r="X160" s="44">
        <v>3.92</v>
      </c>
      <c r="Y160" s="44">
        <v>3.92</v>
      </c>
      <c r="Z160" s="44">
        <v>3.92</v>
      </c>
      <c r="AA160" s="44">
        <v>3.92</v>
      </c>
    </row>
    <row r="161" spans="1:27" ht="12.75" hidden="1" customHeight="1" outlineLevel="1" x14ac:dyDescent="0.2">
      <c r="A161" s="99" t="s">
        <v>1187</v>
      </c>
      <c r="B161" s="63" t="s">
        <v>81</v>
      </c>
      <c r="C161" s="43" t="s">
        <v>79</v>
      </c>
      <c r="D161" s="44">
        <f>$D$11</f>
        <v>110.23</v>
      </c>
      <c r="E161" s="44">
        <f t="shared" ref="E161:AA161" si="92">$D$11</f>
        <v>110.23</v>
      </c>
      <c r="F161" s="44">
        <f t="shared" si="92"/>
        <v>110.23</v>
      </c>
      <c r="G161" s="44">
        <f t="shared" si="92"/>
        <v>110.23</v>
      </c>
      <c r="H161" s="44">
        <f t="shared" si="92"/>
        <v>110.23</v>
      </c>
      <c r="I161" s="44">
        <f t="shared" si="92"/>
        <v>110.23</v>
      </c>
      <c r="J161" s="44">
        <f t="shared" si="92"/>
        <v>110.23</v>
      </c>
      <c r="K161" s="44">
        <f t="shared" si="92"/>
        <v>110.23</v>
      </c>
      <c r="L161" s="44">
        <f t="shared" si="92"/>
        <v>110.23</v>
      </c>
      <c r="M161" s="44">
        <f t="shared" si="92"/>
        <v>110.23</v>
      </c>
      <c r="N161" s="44">
        <f t="shared" si="92"/>
        <v>110.23</v>
      </c>
      <c r="O161" s="44">
        <f t="shared" si="92"/>
        <v>110.23</v>
      </c>
      <c r="P161" s="44">
        <f t="shared" si="92"/>
        <v>110.23</v>
      </c>
      <c r="Q161" s="44">
        <f t="shared" si="92"/>
        <v>110.23</v>
      </c>
      <c r="R161" s="44">
        <f t="shared" si="92"/>
        <v>110.23</v>
      </c>
      <c r="S161" s="44">
        <f t="shared" si="92"/>
        <v>110.23</v>
      </c>
      <c r="T161" s="44">
        <f t="shared" si="92"/>
        <v>110.23</v>
      </c>
      <c r="U161" s="44">
        <f t="shared" si="92"/>
        <v>110.23</v>
      </c>
      <c r="V161" s="44">
        <f t="shared" si="92"/>
        <v>110.23</v>
      </c>
      <c r="W161" s="44">
        <f t="shared" si="92"/>
        <v>110.23</v>
      </c>
      <c r="X161" s="44">
        <f t="shared" si="92"/>
        <v>110.23</v>
      </c>
      <c r="Y161" s="44">
        <f t="shared" si="92"/>
        <v>110.23</v>
      </c>
      <c r="Z161" s="44">
        <f t="shared" si="92"/>
        <v>110.23</v>
      </c>
      <c r="AA161" s="44">
        <f t="shared" si="92"/>
        <v>110.23</v>
      </c>
    </row>
    <row r="162" spans="1:27" ht="12.75" customHeight="1" collapsed="1" x14ac:dyDescent="0.2">
      <c r="A162" s="100"/>
      <c r="B162" s="101" t="s">
        <v>392</v>
      </c>
      <c r="C162" s="102"/>
      <c r="D162" s="103"/>
      <c r="E162" s="103"/>
      <c r="F162" s="103"/>
      <c r="G162" s="103"/>
      <c r="I162" s="39"/>
    </row>
    <row r="163" spans="1:27" ht="12.75" customHeight="1" x14ac:dyDescent="0.2">
      <c r="A163" s="100"/>
      <c r="B163" s="101" t="s">
        <v>392</v>
      </c>
      <c r="C163" s="102"/>
      <c r="D163" s="103"/>
      <c r="E163" s="103"/>
      <c r="F163" s="103"/>
      <c r="G163" s="103"/>
      <c r="I163" s="39"/>
    </row>
    <row r="164" spans="1:27" x14ac:dyDescent="0.2">
      <c r="A164" s="175" t="s">
        <v>393</v>
      </c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7"/>
    </row>
    <row r="165" spans="1:27" ht="27" customHeight="1" x14ac:dyDescent="0.2">
      <c r="A165" s="26" t="s">
        <v>64</v>
      </c>
      <c r="B165" s="27" t="s">
        <v>210</v>
      </c>
      <c r="C165" s="26" t="s">
        <v>211</v>
      </c>
      <c r="D165" s="27" t="s">
        <v>212</v>
      </c>
      <c r="E165" s="27" t="s">
        <v>213</v>
      </c>
      <c r="F165" s="27" t="s">
        <v>214</v>
      </c>
      <c r="G165" s="27" t="s">
        <v>215</v>
      </c>
      <c r="H165" s="27" t="s">
        <v>216</v>
      </c>
      <c r="I165" s="27" t="s">
        <v>217</v>
      </c>
      <c r="J165" s="27" t="s">
        <v>218</v>
      </c>
      <c r="K165" s="27" t="s">
        <v>219</v>
      </c>
      <c r="L165" s="27" t="s">
        <v>220</v>
      </c>
      <c r="M165" s="27" t="s">
        <v>221</v>
      </c>
      <c r="N165" s="27" t="s">
        <v>222</v>
      </c>
      <c r="O165" s="27" t="s">
        <v>223</v>
      </c>
      <c r="P165" s="27" t="s">
        <v>224</v>
      </c>
      <c r="Q165" s="27" t="s">
        <v>225</v>
      </c>
      <c r="R165" s="27" t="s">
        <v>226</v>
      </c>
      <c r="S165" s="27" t="s">
        <v>227</v>
      </c>
      <c r="T165" s="27" t="s">
        <v>228</v>
      </c>
      <c r="U165" s="27" t="s">
        <v>229</v>
      </c>
      <c r="V165" s="27" t="s">
        <v>230</v>
      </c>
      <c r="W165" s="27" t="s">
        <v>231</v>
      </c>
      <c r="X165" s="27" t="s">
        <v>232</v>
      </c>
      <c r="Y165" s="27" t="s">
        <v>233</v>
      </c>
      <c r="Z165" s="27" t="s">
        <v>234</v>
      </c>
      <c r="AA165" s="27" t="s">
        <v>235</v>
      </c>
    </row>
    <row r="166" spans="1:27" x14ac:dyDescent="0.2">
      <c r="A166" s="98" t="s">
        <v>1188</v>
      </c>
      <c r="B166" s="28" t="str">
        <f>"01"&amp;"."&amp;$B$663&amp;"."&amp;$B$664</f>
        <v>01.08.2023</v>
      </c>
      <c r="C166" s="90" t="s">
        <v>76</v>
      </c>
      <c r="D166" s="91">
        <f>ROUND(((D167+D168+D170+D169)/1000),5)</f>
        <v>1.3105100000000001</v>
      </c>
      <c r="E166" s="91">
        <f>ROUND(((E167+E168+E170+E169)/1000),5)</f>
        <v>1.1115900000000001</v>
      </c>
      <c r="F166" s="91">
        <f>ROUND(((F167+F168+F170+F169)/1000),5)</f>
        <v>0.99148999999999998</v>
      </c>
      <c r="G166" s="91">
        <f t="shared" ref="G166:AA166" si="93">ROUND(((G167+G168+G170+G169)/1000),5)</f>
        <v>0.97465000000000002</v>
      </c>
      <c r="H166" s="91">
        <f t="shared" si="93"/>
        <v>0.27050000000000002</v>
      </c>
      <c r="I166" s="91">
        <f t="shared" si="93"/>
        <v>0.96614</v>
      </c>
      <c r="J166" s="91">
        <f t="shared" si="93"/>
        <v>1.25051</v>
      </c>
      <c r="K166" s="91">
        <f t="shared" si="93"/>
        <v>1.7228000000000001</v>
      </c>
      <c r="L166" s="91">
        <f t="shared" si="93"/>
        <v>2.0871599999999999</v>
      </c>
      <c r="M166" s="91">
        <f t="shared" si="93"/>
        <v>2.40082</v>
      </c>
      <c r="N166" s="91">
        <f t="shared" si="93"/>
        <v>2.4806400000000002</v>
      </c>
      <c r="O166" s="91">
        <f t="shared" si="93"/>
        <v>2.4849800000000002</v>
      </c>
      <c r="P166" s="91">
        <f t="shared" si="93"/>
        <v>2.4782700000000002</v>
      </c>
      <c r="Q166" s="91">
        <f t="shared" si="93"/>
        <v>2.5028299999999999</v>
      </c>
      <c r="R166" s="91">
        <f t="shared" si="93"/>
        <v>2.3684799999999999</v>
      </c>
      <c r="S166" s="91">
        <f t="shared" si="93"/>
        <v>2.37419</v>
      </c>
      <c r="T166" s="91">
        <f t="shared" si="93"/>
        <v>2.38375</v>
      </c>
      <c r="U166" s="91">
        <f t="shared" si="93"/>
        <v>2.37439</v>
      </c>
      <c r="V166" s="91">
        <f t="shared" si="93"/>
        <v>2.3594599999999999</v>
      </c>
      <c r="W166" s="91">
        <f t="shared" si="93"/>
        <v>2.32681</v>
      </c>
      <c r="X166" s="91">
        <f t="shared" si="93"/>
        <v>2.2933300000000001</v>
      </c>
      <c r="Y166" s="91">
        <f t="shared" si="93"/>
        <v>2.2505700000000002</v>
      </c>
      <c r="Z166" s="91">
        <f t="shared" si="93"/>
        <v>2.0591699999999999</v>
      </c>
      <c r="AA166" s="91">
        <f t="shared" si="93"/>
        <v>1.68085</v>
      </c>
    </row>
    <row r="167" spans="1:27" ht="12.75" hidden="1" customHeight="1" outlineLevel="1" x14ac:dyDescent="0.2">
      <c r="A167" s="99" t="s">
        <v>1189</v>
      </c>
      <c r="B167" s="63" t="s">
        <v>238</v>
      </c>
      <c r="C167" s="43" t="s">
        <v>79</v>
      </c>
      <c r="D167" s="44">
        <v>1083.24</v>
      </c>
      <c r="E167" s="44">
        <v>884.32</v>
      </c>
      <c r="F167" s="44">
        <v>764.22</v>
      </c>
      <c r="G167" s="44">
        <v>747.38</v>
      </c>
      <c r="H167" s="44">
        <v>43.23</v>
      </c>
      <c r="I167" s="44">
        <v>738.87</v>
      </c>
      <c r="J167" s="44">
        <v>1023.24</v>
      </c>
      <c r="K167" s="44">
        <v>1495.53</v>
      </c>
      <c r="L167" s="44">
        <v>1859.89</v>
      </c>
      <c r="M167" s="44">
        <v>2173.5500000000002</v>
      </c>
      <c r="N167" s="44">
        <v>2253.37</v>
      </c>
      <c r="O167" s="44">
        <v>2257.71</v>
      </c>
      <c r="P167" s="44">
        <v>2251</v>
      </c>
      <c r="Q167" s="44">
        <v>2275.56</v>
      </c>
      <c r="R167" s="44">
        <v>2141.21</v>
      </c>
      <c r="S167" s="44">
        <v>2146.92</v>
      </c>
      <c r="T167" s="44">
        <v>2156.48</v>
      </c>
      <c r="U167" s="44">
        <v>2147.12</v>
      </c>
      <c r="V167" s="44">
        <v>2132.19</v>
      </c>
      <c r="W167" s="44">
        <v>2099.54</v>
      </c>
      <c r="X167" s="44">
        <v>2066.06</v>
      </c>
      <c r="Y167" s="44">
        <v>2023.3</v>
      </c>
      <c r="Z167" s="44">
        <v>1831.9</v>
      </c>
      <c r="AA167" s="44">
        <v>1453.58</v>
      </c>
    </row>
    <row r="168" spans="1:27" ht="12.75" hidden="1" customHeight="1" outlineLevel="1" x14ac:dyDescent="0.2">
      <c r="A168" s="99" t="s">
        <v>1190</v>
      </c>
      <c r="B168" s="63" t="s">
        <v>90</v>
      </c>
      <c r="C168" s="43" t="s">
        <v>79</v>
      </c>
      <c r="D168" s="44">
        <v>113.12</v>
      </c>
      <c r="E168" s="44">
        <f>$D$168</f>
        <v>113.12</v>
      </c>
      <c r="F168" s="44">
        <f t="shared" ref="F168:AA168" si="94">$D$168</f>
        <v>113.12</v>
      </c>
      <c r="G168" s="44">
        <f t="shared" si="94"/>
        <v>113.12</v>
      </c>
      <c r="H168" s="44">
        <f t="shared" si="94"/>
        <v>113.12</v>
      </c>
      <c r="I168" s="44">
        <f t="shared" si="94"/>
        <v>113.12</v>
      </c>
      <c r="J168" s="44">
        <f t="shared" si="94"/>
        <v>113.12</v>
      </c>
      <c r="K168" s="44">
        <f t="shared" si="94"/>
        <v>113.12</v>
      </c>
      <c r="L168" s="44">
        <f t="shared" si="94"/>
        <v>113.12</v>
      </c>
      <c r="M168" s="44">
        <f t="shared" si="94"/>
        <v>113.12</v>
      </c>
      <c r="N168" s="44">
        <f t="shared" si="94"/>
        <v>113.12</v>
      </c>
      <c r="O168" s="44">
        <f t="shared" si="94"/>
        <v>113.12</v>
      </c>
      <c r="P168" s="44">
        <f t="shared" si="94"/>
        <v>113.12</v>
      </c>
      <c r="Q168" s="44">
        <f t="shared" si="94"/>
        <v>113.12</v>
      </c>
      <c r="R168" s="44">
        <f t="shared" si="94"/>
        <v>113.12</v>
      </c>
      <c r="S168" s="44">
        <f t="shared" si="94"/>
        <v>113.12</v>
      </c>
      <c r="T168" s="44">
        <f t="shared" si="94"/>
        <v>113.12</v>
      </c>
      <c r="U168" s="44">
        <f t="shared" si="94"/>
        <v>113.12</v>
      </c>
      <c r="V168" s="44">
        <f t="shared" si="94"/>
        <v>113.12</v>
      </c>
      <c r="W168" s="44">
        <f t="shared" si="94"/>
        <v>113.12</v>
      </c>
      <c r="X168" s="44">
        <f t="shared" si="94"/>
        <v>113.12</v>
      </c>
      <c r="Y168" s="44">
        <f t="shared" si="94"/>
        <v>113.12</v>
      </c>
      <c r="Z168" s="44">
        <f t="shared" si="94"/>
        <v>113.12</v>
      </c>
      <c r="AA168" s="44">
        <f t="shared" si="94"/>
        <v>113.12</v>
      </c>
    </row>
    <row r="169" spans="1:27" ht="12.75" hidden="1" customHeight="1" outlineLevel="1" x14ac:dyDescent="0.2">
      <c r="A169" s="99" t="s">
        <v>1191</v>
      </c>
      <c r="B169" s="63" t="s">
        <v>83</v>
      </c>
      <c r="C169" s="43" t="s">
        <v>79</v>
      </c>
      <c r="D169" s="44">
        <v>3.92</v>
      </c>
      <c r="E169" s="44">
        <v>3.92</v>
      </c>
      <c r="F169" s="44">
        <v>3.92</v>
      </c>
      <c r="G169" s="44">
        <v>3.92</v>
      </c>
      <c r="H169" s="44">
        <v>3.92</v>
      </c>
      <c r="I169" s="44">
        <v>3.92</v>
      </c>
      <c r="J169" s="44">
        <v>3.92</v>
      </c>
      <c r="K169" s="44">
        <v>3.92</v>
      </c>
      <c r="L169" s="44">
        <v>3.92</v>
      </c>
      <c r="M169" s="44">
        <v>3.92</v>
      </c>
      <c r="N169" s="44">
        <v>3.92</v>
      </c>
      <c r="O169" s="44">
        <v>3.92</v>
      </c>
      <c r="P169" s="44">
        <v>3.92</v>
      </c>
      <c r="Q169" s="44">
        <v>3.92</v>
      </c>
      <c r="R169" s="44">
        <v>3.92</v>
      </c>
      <c r="S169" s="44">
        <v>3.92</v>
      </c>
      <c r="T169" s="44">
        <v>3.92</v>
      </c>
      <c r="U169" s="44">
        <v>3.92</v>
      </c>
      <c r="V169" s="44">
        <v>3.92</v>
      </c>
      <c r="W169" s="44">
        <v>3.92</v>
      </c>
      <c r="X169" s="44">
        <v>3.92</v>
      </c>
      <c r="Y169" s="44">
        <v>3.92</v>
      </c>
      <c r="Z169" s="44">
        <v>3.92</v>
      </c>
      <c r="AA169" s="44">
        <v>3.92</v>
      </c>
    </row>
    <row r="170" spans="1:27" ht="12.75" hidden="1" customHeight="1" outlineLevel="1" x14ac:dyDescent="0.2">
      <c r="A170" s="99" t="s">
        <v>1192</v>
      </c>
      <c r="B170" s="63" t="s">
        <v>81</v>
      </c>
      <c r="C170" s="43" t="s">
        <v>79</v>
      </c>
      <c r="D170" s="44">
        <f>$D$11</f>
        <v>110.23</v>
      </c>
      <c r="E170" s="44">
        <f t="shared" ref="E170:AA170" si="95">$D$11</f>
        <v>110.23</v>
      </c>
      <c r="F170" s="44">
        <f t="shared" si="95"/>
        <v>110.23</v>
      </c>
      <c r="G170" s="44">
        <f t="shared" si="95"/>
        <v>110.23</v>
      </c>
      <c r="H170" s="44">
        <f t="shared" si="95"/>
        <v>110.23</v>
      </c>
      <c r="I170" s="44">
        <f t="shared" si="95"/>
        <v>110.23</v>
      </c>
      <c r="J170" s="44">
        <f t="shared" si="95"/>
        <v>110.23</v>
      </c>
      <c r="K170" s="44">
        <f t="shared" si="95"/>
        <v>110.23</v>
      </c>
      <c r="L170" s="44">
        <f t="shared" si="95"/>
        <v>110.23</v>
      </c>
      <c r="M170" s="44">
        <f t="shared" si="95"/>
        <v>110.23</v>
      </c>
      <c r="N170" s="44">
        <f t="shared" si="95"/>
        <v>110.23</v>
      </c>
      <c r="O170" s="44">
        <f t="shared" si="95"/>
        <v>110.23</v>
      </c>
      <c r="P170" s="44">
        <f t="shared" si="95"/>
        <v>110.23</v>
      </c>
      <c r="Q170" s="44">
        <f t="shared" si="95"/>
        <v>110.23</v>
      </c>
      <c r="R170" s="44">
        <f t="shared" si="95"/>
        <v>110.23</v>
      </c>
      <c r="S170" s="44">
        <f t="shared" si="95"/>
        <v>110.23</v>
      </c>
      <c r="T170" s="44">
        <f t="shared" si="95"/>
        <v>110.23</v>
      </c>
      <c r="U170" s="44">
        <f t="shared" si="95"/>
        <v>110.23</v>
      </c>
      <c r="V170" s="44">
        <f t="shared" si="95"/>
        <v>110.23</v>
      </c>
      <c r="W170" s="44">
        <f t="shared" si="95"/>
        <v>110.23</v>
      </c>
      <c r="X170" s="44">
        <f t="shared" si="95"/>
        <v>110.23</v>
      </c>
      <c r="Y170" s="44">
        <f t="shared" si="95"/>
        <v>110.23</v>
      </c>
      <c r="Z170" s="44">
        <f t="shared" si="95"/>
        <v>110.23</v>
      </c>
      <c r="AA170" s="44">
        <f t="shared" si="95"/>
        <v>110.23</v>
      </c>
    </row>
    <row r="171" spans="1:27" collapsed="1" x14ac:dyDescent="0.2">
      <c r="A171" s="98" t="s">
        <v>1193</v>
      </c>
      <c r="B171" s="28" t="str">
        <f>"02"&amp;"."&amp;$B$663&amp;"."&amp;$B$664</f>
        <v>02.08.2023</v>
      </c>
      <c r="C171" s="90" t="s">
        <v>76</v>
      </c>
      <c r="D171" s="91">
        <f>ROUND(((D172+D173+D175+D174)/1000),5)</f>
        <v>1.41153</v>
      </c>
      <c r="E171" s="91">
        <f>ROUND(((E172+E173+E175+E174)/1000),5)</f>
        <v>1.20983</v>
      </c>
      <c r="F171" s="91">
        <f>ROUND(((F172+F173+F175+F174)/1000),5)</f>
        <v>1.1046400000000001</v>
      </c>
      <c r="G171" s="91">
        <f t="shared" ref="G171:AA171" si="96">ROUND(((G172+G173+G175+G174)/1000),5)</f>
        <v>1.0622100000000001</v>
      </c>
      <c r="H171" s="91">
        <f t="shared" si="96"/>
        <v>1.04451</v>
      </c>
      <c r="I171" s="91">
        <f t="shared" si="96"/>
        <v>1.1410100000000001</v>
      </c>
      <c r="J171" s="91">
        <f t="shared" si="96"/>
        <v>1.34961</v>
      </c>
      <c r="K171" s="91">
        <f t="shared" si="96"/>
        <v>1.6967699999999999</v>
      </c>
      <c r="L171" s="91">
        <f t="shared" si="96"/>
        <v>1.94601</v>
      </c>
      <c r="M171" s="91">
        <f t="shared" si="96"/>
        <v>2.2538299999999998</v>
      </c>
      <c r="N171" s="91">
        <f t="shared" si="96"/>
        <v>2.3233199999999998</v>
      </c>
      <c r="O171" s="91">
        <f t="shared" si="96"/>
        <v>2.3253900000000001</v>
      </c>
      <c r="P171" s="91">
        <f t="shared" si="96"/>
        <v>2.3208099999999998</v>
      </c>
      <c r="Q171" s="91">
        <f t="shared" si="96"/>
        <v>2.34518</v>
      </c>
      <c r="R171" s="91">
        <f t="shared" si="96"/>
        <v>2.4039700000000002</v>
      </c>
      <c r="S171" s="91">
        <f t="shared" si="96"/>
        <v>2.4030399999999998</v>
      </c>
      <c r="T171" s="91">
        <f t="shared" si="96"/>
        <v>2.3891399999999998</v>
      </c>
      <c r="U171" s="91">
        <f t="shared" si="96"/>
        <v>2.3289200000000001</v>
      </c>
      <c r="V171" s="91">
        <f t="shared" si="96"/>
        <v>2.3181699999999998</v>
      </c>
      <c r="W171" s="91">
        <f t="shared" si="96"/>
        <v>2.2552099999999999</v>
      </c>
      <c r="X171" s="91">
        <f t="shared" si="96"/>
        <v>2.2417099999999999</v>
      </c>
      <c r="Y171" s="91">
        <f t="shared" si="96"/>
        <v>2.2149999999999999</v>
      </c>
      <c r="Z171" s="91">
        <f t="shared" si="96"/>
        <v>2.0218400000000001</v>
      </c>
      <c r="AA171" s="91">
        <f t="shared" si="96"/>
        <v>1.7449600000000001</v>
      </c>
    </row>
    <row r="172" spans="1:27" ht="12.75" hidden="1" customHeight="1" outlineLevel="1" x14ac:dyDescent="0.2">
      <c r="A172" s="99" t="s">
        <v>1194</v>
      </c>
      <c r="B172" s="63" t="s">
        <v>238</v>
      </c>
      <c r="C172" s="43" t="s">
        <v>79</v>
      </c>
      <c r="D172" s="44">
        <v>1184.26</v>
      </c>
      <c r="E172" s="44">
        <v>982.56</v>
      </c>
      <c r="F172" s="44">
        <v>877.37</v>
      </c>
      <c r="G172" s="44">
        <v>834.94</v>
      </c>
      <c r="H172" s="44">
        <v>817.24</v>
      </c>
      <c r="I172" s="44">
        <v>913.74</v>
      </c>
      <c r="J172" s="44">
        <v>1122.3399999999999</v>
      </c>
      <c r="K172" s="44">
        <v>1469.5</v>
      </c>
      <c r="L172" s="44">
        <v>1718.74</v>
      </c>
      <c r="M172" s="44">
        <v>2026.56</v>
      </c>
      <c r="N172" s="44">
        <v>2096.0500000000002</v>
      </c>
      <c r="O172" s="44">
        <v>2098.12</v>
      </c>
      <c r="P172" s="44">
        <v>2093.54</v>
      </c>
      <c r="Q172" s="44">
        <v>2117.91</v>
      </c>
      <c r="R172" s="44">
        <v>2176.6999999999998</v>
      </c>
      <c r="S172" s="44">
        <v>2175.77</v>
      </c>
      <c r="T172" s="44">
        <v>2161.87</v>
      </c>
      <c r="U172" s="44">
        <v>2101.65</v>
      </c>
      <c r="V172" s="44">
        <v>2090.9</v>
      </c>
      <c r="W172" s="44">
        <v>2027.94</v>
      </c>
      <c r="X172" s="44">
        <v>2014.44</v>
      </c>
      <c r="Y172" s="44">
        <v>1987.73</v>
      </c>
      <c r="Z172" s="44">
        <v>1794.57</v>
      </c>
      <c r="AA172" s="44">
        <v>1517.69</v>
      </c>
    </row>
    <row r="173" spans="1:27" ht="12.75" hidden="1" customHeight="1" outlineLevel="1" x14ac:dyDescent="0.2">
      <c r="A173" s="99" t="s">
        <v>1195</v>
      </c>
      <c r="B173" s="63" t="s">
        <v>90</v>
      </c>
      <c r="C173" s="43" t="s">
        <v>79</v>
      </c>
      <c r="D173" s="44">
        <f>$D$168</f>
        <v>113.12</v>
      </c>
      <c r="E173" s="44">
        <f>$D$168</f>
        <v>113.12</v>
      </c>
      <c r="F173" s="44">
        <f t="shared" ref="F173:AA173" si="97">$D$168</f>
        <v>113.12</v>
      </c>
      <c r="G173" s="44">
        <f t="shared" si="97"/>
        <v>113.12</v>
      </c>
      <c r="H173" s="44">
        <f t="shared" si="97"/>
        <v>113.12</v>
      </c>
      <c r="I173" s="44">
        <f t="shared" si="97"/>
        <v>113.12</v>
      </c>
      <c r="J173" s="44">
        <f t="shared" si="97"/>
        <v>113.12</v>
      </c>
      <c r="K173" s="44">
        <f t="shared" si="97"/>
        <v>113.12</v>
      </c>
      <c r="L173" s="44">
        <f t="shared" si="97"/>
        <v>113.12</v>
      </c>
      <c r="M173" s="44">
        <f t="shared" si="97"/>
        <v>113.12</v>
      </c>
      <c r="N173" s="44">
        <f t="shared" si="97"/>
        <v>113.12</v>
      </c>
      <c r="O173" s="44">
        <f t="shared" si="97"/>
        <v>113.12</v>
      </c>
      <c r="P173" s="44">
        <f t="shared" si="97"/>
        <v>113.12</v>
      </c>
      <c r="Q173" s="44">
        <f t="shared" si="97"/>
        <v>113.12</v>
      </c>
      <c r="R173" s="44">
        <f t="shared" si="97"/>
        <v>113.12</v>
      </c>
      <c r="S173" s="44">
        <f t="shared" si="97"/>
        <v>113.12</v>
      </c>
      <c r="T173" s="44">
        <f t="shared" si="97"/>
        <v>113.12</v>
      </c>
      <c r="U173" s="44">
        <f t="shared" si="97"/>
        <v>113.12</v>
      </c>
      <c r="V173" s="44">
        <f t="shared" si="97"/>
        <v>113.12</v>
      </c>
      <c r="W173" s="44">
        <f t="shared" si="97"/>
        <v>113.12</v>
      </c>
      <c r="X173" s="44">
        <f t="shared" si="97"/>
        <v>113.12</v>
      </c>
      <c r="Y173" s="44">
        <f t="shared" si="97"/>
        <v>113.12</v>
      </c>
      <c r="Z173" s="44">
        <f t="shared" si="97"/>
        <v>113.12</v>
      </c>
      <c r="AA173" s="44">
        <f t="shared" si="97"/>
        <v>113.12</v>
      </c>
    </row>
    <row r="174" spans="1:27" ht="12.75" hidden="1" customHeight="1" outlineLevel="1" x14ac:dyDescent="0.2">
      <c r="A174" s="99" t="s">
        <v>1196</v>
      </c>
      <c r="B174" s="63" t="s">
        <v>83</v>
      </c>
      <c r="C174" s="43" t="s">
        <v>79</v>
      </c>
      <c r="D174" s="44">
        <v>3.92</v>
      </c>
      <c r="E174" s="44">
        <v>3.92</v>
      </c>
      <c r="F174" s="44">
        <v>3.92</v>
      </c>
      <c r="G174" s="44">
        <v>3.92</v>
      </c>
      <c r="H174" s="44">
        <v>3.92</v>
      </c>
      <c r="I174" s="44">
        <v>3.92</v>
      </c>
      <c r="J174" s="44">
        <v>3.92</v>
      </c>
      <c r="K174" s="44">
        <v>3.92</v>
      </c>
      <c r="L174" s="44">
        <v>3.92</v>
      </c>
      <c r="M174" s="44">
        <v>3.92</v>
      </c>
      <c r="N174" s="44">
        <v>3.92</v>
      </c>
      <c r="O174" s="44">
        <v>3.92</v>
      </c>
      <c r="P174" s="44">
        <v>3.92</v>
      </c>
      <c r="Q174" s="44">
        <v>3.92</v>
      </c>
      <c r="R174" s="44">
        <v>3.92</v>
      </c>
      <c r="S174" s="44">
        <v>3.92</v>
      </c>
      <c r="T174" s="44">
        <v>3.92</v>
      </c>
      <c r="U174" s="44">
        <v>3.92</v>
      </c>
      <c r="V174" s="44">
        <v>3.92</v>
      </c>
      <c r="W174" s="44">
        <v>3.92</v>
      </c>
      <c r="X174" s="44">
        <v>3.92</v>
      </c>
      <c r="Y174" s="44">
        <v>3.92</v>
      </c>
      <c r="Z174" s="44">
        <v>3.92</v>
      </c>
      <c r="AA174" s="44">
        <v>3.92</v>
      </c>
    </row>
    <row r="175" spans="1:27" ht="12.75" hidden="1" customHeight="1" outlineLevel="1" x14ac:dyDescent="0.2">
      <c r="A175" s="99" t="s">
        <v>1197</v>
      </c>
      <c r="B175" s="63" t="s">
        <v>81</v>
      </c>
      <c r="C175" s="43" t="s">
        <v>79</v>
      </c>
      <c r="D175" s="44">
        <f>$D$11</f>
        <v>110.23</v>
      </c>
      <c r="E175" s="44">
        <f t="shared" ref="E175:AA175" si="98">$D$11</f>
        <v>110.23</v>
      </c>
      <c r="F175" s="44">
        <f t="shared" si="98"/>
        <v>110.23</v>
      </c>
      <c r="G175" s="44">
        <f t="shared" si="98"/>
        <v>110.23</v>
      </c>
      <c r="H175" s="44">
        <f t="shared" si="98"/>
        <v>110.23</v>
      </c>
      <c r="I175" s="44">
        <f t="shared" si="98"/>
        <v>110.23</v>
      </c>
      <c r="J175" s="44">
        <f t="shared" si="98"/>
        <v>110.23</v>
      </c>
      <c r="K175" s="44">
        <f t="shared" si="98"/>
        <v>110.23</v>
      </c>
      <c r="L175" s="44">
        <f t="shared" si="98"/>
        <v>110.23</v>
      </c>
      <c r="M175" s="44">
        <f t="shared" si="98"/>
        <v>110.23</v>
      </c>
      <c r="N175" s="44">
        <f t="shared" si="98"/>
        <v>110.23</v>
      </c>
      <c r="O175" s="44">
        <f t="shared" si="98"/>
        <v>110.23</v>
      </c>
      <c r="P175" s="44">
        <f t="shared" si="98"/>
        <v>110.23</v>
      </c>
      <c r="Q175" s="44">
        <f t="shared" si="98"/>
        <v>110.23</v>
      </c>
      <c r="R175" s="44">
        <f t="shared" si="98"/>
        <v>110.23</v>
      </c>
      <c r="S175" s="44">
        <f t="shared" si="98"/>
        <v>110.23</v>
      </c>
      <c r="T175" s="44">
        <f t="shared" si="98"/>
        <v>110.23</v>
      </c>
      <c r="U175" s="44">
        <f t="shared" si="98"/>
        <v>110.23</v>
      </c>
      <c r="V175" s="44">
        <f t="shared" si="98"/>
        <v>110.23</v>
      </c>
      <c r="W175" s="44">
        <f t="shared" si="98"/>
        <v>110.23</v>
      </c>
      <c r="X175" s="44">
        <f t="shared" si="98"/>
        <v>110.23</v>
      </c>
      <c r="Y175" s="44">
        <f t="shared" si="98"/>
        <v>110.23</v>
      </c>
      <c r="Z175" s="44">
        <f t="shared" si="98"/>
        <v>110.23</v>
      </c>
      <c r="AA175" s="44">
        <f t="shared" si="98"/>
        <v>110.23</v>
      </c>
    </row>
    <row r="176" spans="1:27" ht="12.75" customHeight="1" collapsed="1" x14ac:dyDescent="0.2">
      <c r="A176" s="98" t="s">
        <v>1198</v>
      </c>
      <c r="B176" s="28" t="str">
        <f>"03"&amp;"."&amp;$B$663&amp;"."&amp;$B$664</f>
        <v>03.08.2023</v>
      </c>
      <c r="C176" s="90" t="s">
        <v>76</v>
      </c>
      <c r="D176" s="91">
        <f>ROUND(((D177+D178+D180+D179)/1000),5)</f>
        <v>1.4902200000000001</v>
      </c>
      <c r="E176" s="91">
        <f>ROUND(((E177+E178+E180+E179)/1000),5)</f>
        <v>1.2980700000000001</v>
      </c>
      <c r="F176" s="91">
        <f>ROUND(((F177+F178+F180+F179)/1000),5)</f>
        <v>1.1581999999999999</v>
      </c>
      <c r="G176" s="91">
        <f t="shared" ref="G176:AA176" si="99">ROUND(((G177+G178+G180+G179)/1000),5)</f>
        <v>1.10887</v>
      </c>
      <c r="H176" s="91">
        <f t="shared" si="99"/>
        <v>1.0832299999999999</v>
      </c>
      <c r="I176" s="91">
        <f t="shared" si="99"/>
        <v>1.2183900000000001</v>
      </c>
      <c r="J176" s="91">
        <f t="shared" si="99"/>
        <v>1.4671000000000001</v>
      </c>
      <c r="K176" s="91">
        <f t="shared" si="99"/>
        <v>1.74031</v>
      </c>
      <c r="L176" s="91">
        <f t="shared" si="99"/>
        <v>2.0425</v>
      </c>
      <c r="M176" s="91">
        <f t="shared" si="99"/>
        <v>2.55721</v>
      </c>
      <c r="N176" s="91">
        <f t="shared" si="99"/>
        <v>2.7339600000000002</v>
      </c>
      <c r="O176" s="91">
        <f t="shared" si="99"/>
        <v>2.76844</v>
      </c>
      <c r="P176" s="91">
        <f t="shared" si="99"/>
        <v>2.7726299999999999</v>
      </c>
      <c r="Q176" s="91">
        <f t="shared" si="99"/>
        <v>2.79182</v>
      </c>
      <c r="R176" s="91">
        <f t="shared" si="99"/>
        <v>2.7033200000000002</v>
      </c>
      <c r="S176" s="91">
        <f t="shared" si="99"/>
        <v>2.6899099999999998</v>
      </c>
      <c r="T176" s="91">
        <f t="shared" si="99"/>
        <v>2.6384300000000001</v>
      </c>
      <c r="U176" s="91">
        <f t="shared" si="99"/>
        <v>2.5086499999999998</v>
      </c>
      <c r="V176" s="91">
        <f t="shared" si="99"/>
        <v>2.40429</v>
      </c>
      <c r="W176" s="91">
        <f t="shared" si="99"/>
        <v>2.3558300000000001</v>
      </c>
      <c r="X176" s="91">
        <f t="shared" si="99"/>
        <v>2.3456000000000001</v>
      </c>
      <c r="Y176" s="91">
        <f t="shared" si="99"/>
        <v>2.3315199999999998</v>
      </c>
      <c r="Z176" s="91">
        <f t="shared" si="99"/>
        <v>2.1849799999999999</v>
      </c>
      <c r="AA176" s="91">
        <f t="shared" si="99"/>
        <v>1.78535</v>
      </c>
    </row>
    <row r="177" spans="1:27" ht="12.75" hidden="1" customHeight="1" outlineLevel="1" x14ac:dyDescent="0.2">
      <c r="A177" s="99" t="s">
        <v>1199</v>
      </c>
      <c r="B177" s="63" t="s">
        <v>238</v>
      </c>
      <c r="C177" s="43" t="s">
        <v>79</v>
      </c>
      <c r="D177" s="44">
        <v>1262.95</v>
      </c>
      <c r="E177" s="44">
        <v>1070.8</v>
      </c>
      <c r="F177" s="44">
        <v>930.93</v>
      </c>
      <c r="G177" s="44">
        <v>881.6</v>
      </c>
      <c r="H177" s="44">
        <v>855.96</v>
      </c>
      <c r="I177" s="44">
        <v>991.12</v>
      </c>
      <c r="J177" s="44">
        <v>1239.83</v>
      </c>
      <c r="K177" s="44">
        <v>1513.04</v>
      </c>
      <c r="L177" s="44">
        <v>1815.23</v>
      </c>
      <c r="M177" s="44">
        <v>2329.94</v>
      </c>
      <c r="N177" s="44">
        <v>2506.69</v>
      </c>
      <c r="O177" s="44">
        <v>2541.17</v>
      </c>
      <c r="P177" s="44">
        <v>2545.36</v>
      </c>
      <c r="Q177" s="44">
        <v>2564.5500000000002</v>
      </c>
      <c r="R177" s="44">
        <v>2476.0500000000002</v>
      </c>
      <c r="S177" s="44">
        <v>2462.64</v>
      </c>
      <c r="T177" s="44">
        <v>2411.16</v>
      </c>
      <c r="U177" s="44">
        <v>2281.38</v>
      </c>
      <c r="V177" s="44">
        <v>2177.02</v>
      </c>
      <c r="W177" s="44">
        <v>2128.56</v>
      </c>
      <c r="X177" s="44">
        <v>2118.33</v>
      </c>
      <c r="Y177" s="44">
        <v>2104.25</v>
      </c>
      <c r="Z177" s="44">
        <v>1957.71</v>
      </c>
      <c r="AA177" s="44">
        <v>1558.08</v>
      </c>
    </row>
    <row r="178" spans="1:27" ht="12.75" hidden="1" customHeight="1" outlineLevel="1" x14ac:dyDescent="0.2">
      <c r="A178" s="99" t="s">
        <v>1200</v>
      </c>
      <c r="B178" s="63" t="s">
        <v>90</v>
      </c>
      <c r="C178" s="43" t="s">
        <v>79</v>
      </c>
      <c r="D178" s="44">
        <f>$D$168</f>
        <v>113.12</v>
      </c>
      <c r="E178" s="44">
        <f>$D$168</f>
        <v>113.12</v>
      </c>
      <c r="F178" s="44">
        <f t="shared" ref="F178:AA178" si="100">$D$168</f>
        <v>113.12</v>
      </c>
      <c r="G178" s="44">
        <f t="shared" si="100"/>
        <v>113.12</v>
      </c>
      <c r="H178" s="44">
        <f t="shared" si="100"/>
        <v>113.12</v>
      </c>
      <c r="I178" s="44">
        <f t="shared" si="100"/>
        <v>113.12</v>
      </c>
      <c r="J178" s="44">
        <f t="shared" si="100"/>
        <v>113.12</v>
      </c>
      <c r="K178" s="44">
        <f t="shared" si="100"/>
        <v>113.12</v>
      </c>
      <c r="L178" s="44">
        <f t="shared" si="100"/>
        <v>113.12</v>
      </c>
      <c r="M178" s="44">
        <f t="shared" si="100"/>
        <v>113.12</v>
      </c>
      <c r="N178" s="44">
        <f t="shared" si="100"/>
        <v>113.12</v>
      </c>
      <c r="O178" s="44">
        <f t="shared" si="100"/>
        <v>113.12</v>
      </c>
      <c r="P178" s="44">
        <f t="shared" si="100"/>
        <v>113.12</v>
      </c>
      <c r="Q178" s="44">
        <f t="shared" si="100"/>
        <v>113.12</v>
      </c>
      <c r="R178" s="44">
        <f t="shared" si="100"/>
        <v>113.12</v>
      </c>
      <c r="S178" s="44">
        <f t="shared" si="100"/>
        <v>113.12</v>
      </c>
      <c r="T178" s="44">
        <f t="shared" si="100"/>
        <v>113.12</v>
      </c>
      <c r="U178" s="44">
        <f t="shared" si="100"/>
        <v>113.12</v>
      </c>
      <c r="V178" s="44">
        <f t="shared" si="100"/>
        <v>113.12</v>
      </c>
      <c r="W178" s="44">
        <f t="shared" si="100"/>
        <v>113.12</v>
      </c>
      <c r="X178" s="44">
        <f t="shared" si="100"/>
        <v>113.12</v>
      </c>
      <c r="Y178" s="44">
        <f t="shared" si="100"/>
        <v>113.12</v>
      </c>
      <c r="Z178" s="44">
        <f t="shared" si="100"/>
        <v>113.12</v>
      </c>
      <c r="AA178" s="44">
        <f t="shared" si="100"/>
        <v>113.12</v>
      </c>
    </row>
    <row r="179" spans="1:27" ht="12.75" hidden="1" customHeight="1" outlineLevel="1" x14ac:dyDescent="0.2">
      <c r="A179" s="99" t="s">
        <v>1201</v>
      </c>
      <c r="B179" s="63" t="s">
        <v>83</v>
      </c>
      <c r="C179" s="43" t="s">
        <v>79</v>
      </c>
      <c r="D179" s="44">
        <v>3.92</v>
      </c>
      <c r="E179" s="44">
        <v>3.92</v>
      </c>
      <c r="F179" s="44">
        <v>3.92</v>
      </c>
      <c r="G179" s="44">
        <v>3.92</v>
      </c>
      <c r="H179" s="44">
        <v>3.92</v>
      </c>
      <c r="I179" s="44">
        <v>3.92</v>
      </c>
      <c r="J179" s="44">
        <v>3.92</v>
      </c>
      <c r="K179" s="44">
        <v>3.92</v>
      </c>
      <c r="L179" s="44">
        <v>3.92</v>
      </c>
      <c r="M179" s="44">
        <v>3.92</v>
      </c>
      <c r="N179" s="44">
        <v>3.92</v>
      </c>
      <c r="O179" s="44">
        <v>3.92</v>
      </c>
      <c r="P179" s="44">
        <v>3.92</v>
      </c>
      <c r="Q179" s="44">
        <v>3.92</v>
      </c>
      <c r="R179" s="44">
        <v>3.92</v>
      </c>
      <c r="S179" s="44">
        <v>3.92</v>
      </c>
      <c r="T179" s="44">
        <v>3.92</v>
      </c>
      <c r="U179" s="44">
        <v>3.92</v>
      </c>
      <c r="V179" s="44">
        <v>3.92</v>
      </c>
      <c r="W179" s="44">
        <v>3.92</v>
      </c>
      <c r="X179" s="44">
        <v>3.92</v>
      </c>
      <c r="Y179" s="44">
        <v>3.92</v>
      </c>
      <c r="Z179" s="44">
        <v>3.92</v>
      </c>
      <c r="AA179" s="44">
        <v>3.92</v>
      </c>
    </row>
    <row r="180" spans="1:27" ht="12.75" hidden="1" customHeight="1" outlineLevel="1" x14ac:dyDescent="0.2">
      <c r="A180" s="99" t="s">
        <v>1202</v>
      </c>
      <c r="B180" s="63" t="s">
        <v>81</v>
      </c>
      <c r="C180" s="43" t="s">
        <v>79</v>
      </c>
      <c r="D180" s="44">
        <f>$D$11</f>
        <v>110.23</v>
      </c>
      <c r="E180" s="44">
        <f t="shared" ref="E180:AA180" si="101">$D$11</f>
        <v>110.23</v>
      </c>
      <c r="F180" s="44">
        <f t="shared" si="101"/>
        <v>110.23</v>
      </c>
      <c r="G180" s="44">
        <f t="shared" si="101"/>
        <v>110.23</v>
      </c>
      <c r="H180" s="44">
        <f t="shared" si="101"/>
        <v>110.23</v>
      </c>
      <c r="I180" s="44">
        <f t="shared" si="101"/>
        <v>110.23</v>
      </c>
      <c r="J180" s="44">
        <f t="shared" si="101"/>
        <v>110.23</v>
      </c>
      <c r="K180" s="44">
        <f t="shared" si="101"/>
        <v>110.23</v>
      </c>
      <c r="L180" s="44">
        <f t="shared" si="101"/>
        <v>110.23</v>
      </c>
      <c r="M180" s="44">
        <f t="shared" si="101"/>
        <v>110.23</v>
      </c>
      <c r="N180" s="44">
        <f t="shared" si="101"/>
        <v>110.23</v>
      </c>
      <c r="O180" s="44">
        <f t="shared" si="101"/>
        <v>110.23</v>
      </c>
      <c r="P180" s="44">
        <f t="shared" si="101"/>
        <v>110.23</v>
      </c>
      <c r="Q180" s="44">
        <f t="shared" si="101"/>
        <v>110.23</v>
      </c>
      <c r="R180" s="44">
        <f t="shared" si="101"/>
        <v>110.23</v>
      </c>
      <c r="S180" s="44">
        <f t="shared" si="101"/>
        <v>110.23</v>
      </c>
      <c r="T180" s="44">
        <f t="shared" si="101"/>
        <v>110.23</v>
      </c>
      <c r="U180" s="44">
        <f t="shared" si="101"/>
        <v>110.23</v>
      </c>
      <c r="V180" s="44">
        <f t="shared" si="101"/>
        <v>110.23</v>
      </c>
      <c r="W180" s="44">
        <f t="shared" si="101"/>
        <v>110.23</v>
      </c>
      <c r="X180" s="44">
        <f t="shared" si="101"/>
        <v>110.23</v>
      </c>
      <c r="Y180" s="44">
        <f t="shared" si="101"/>
        <v>110.23</v>
      </c>
      <c r="Z180" s="44">
        <f t="shared" si="101"/>
        <v>110.23</v>
      </c>
      <c r="AA180" s="44">
        <f t="shared" si="101"/>
        <v>110.23</v>
      </c>
    </row>
    <row r="181" spans="1:27" ht="12.75" customHeight="1" collapsed="1" x14ac:dyDescent="0.2">
      <c r="A181" s="98" t="s">
        <v>1203</v>
      </c>
      <c r="B181" s="28" t="str">
        <f>"04"&amp;"."&amp;$B$663&amp;"."&amp;$B$664</f>
        <v>04.08.2023</v>
      </c>
      <c r="C181" s="90" t="s">
        <v>76</v>
      </c>
      <c r="D181" s="91">
        <f>ROUND(((D182+D183+D185+D184)/1000),5)</f>
        <v>1.5496000000000001</v>
      </c>
      <c r="E181" s="91">
        <f>ROUND(((E182+E183+E185+E184)/1000),5)</f>
        <v>1.3075000000000001</v>
      </c>
      <c r="F181" s="91">
        <f>ROUND(((F182+F183+F185+F184)/1000),5)</f>
        <v>1.1545799999999999</v>
      </c>
      <c r="G181" s="91">
        <f t="shared" ref="G181:AA181" si="102">ROUND(((G182+G183+G185+G184)/1000),5)</f>
        <v>1.0904499999999999</v>
      </c>
      <c r="H181" s="91">
        <f t="shared" si="102"/>
        <v>1.0645199999999999</v>
      </c>
      <c r="I181" s="91">
        <f t="shared" si="102"/>
        <v>1.1538900000000001</v>
      </c>
      <c r="J181" s="91">
        <f t="shared" si="102"/>
        <v>1.37401</v>
      </c>
      <c r="K181" s="91">
        <f t="shared" si="102"/>
        <v>1.7855000000000001</v>
      </c>
      <c r="L181" s="91">
        <f t="shared" si="102"/>
        <v>2.0956100000000002</v>
      </c>
      <c r="M181" s="91">
        <f t="shared" si="102"/>
        <v>2.55077</v>
      </c>
      <c r="N181" s="91">
        <f t="shared" si="102"/>
        <v>2.7345100000000002</v>
      </c>
      <c r="O181" s="91">
        <f t="shared" si="102"/>
        <v>2.7734200000000002</v>
      </c>
      <c r="P181" s="91">
        <f t="shared" si="102"/>
        <v>2.7423199999999999</v>
      </c>
      <c r="Q181" s="91">
        <f t="shared" si="102"/>
        <v>2.8357399999999999</v>
      </c>
      <c r="R181" s="91">
        <f t="shared" si="102"/>
        <v>3.2376100000000001</v>
      </c>
      <c r="S181" s="91">
        <f t="shared" si="102"/>
        <v>3.2682699999999998</v>
      </c>
      <c r="T181" s="91">
        <f t="shared" si="102"/>
        <v>3.2562099999999998</v>
      </c>
      <c r="U181" s="91">
        <f t="shared" si="102"/>
        <v>2.8056299999999998</v>
      </c>
      <c r="V181" s="91">
        <f t="shared" si="102"/>
        <v>2.72017</v>
      </c>
      <c r="W181" s="91">
        <f t="shared" si="102"/>
        <v>2.6779999999999999</v>
      </c>
      <c r="X181" s="91">
        <f t="shared" si="102"/>
        <v>2.5397500000000002</v>
      </c>
      <c r="Y181" s="91">
        <f t="shared" si="102"/>
        <v>2.3821699999999999</v>
      </c>
      <c r="Z181" s="91">
        <f t="shared" si="102"/>
        <v>2.0928</v>
      </c>
      <c r="AA181" s="91">
        <f t="shared" si="102"/>
        <v>1.7818700000000001</v>
      </c>
    </row>
    <row r="182" spans="1:27" ht="12.75" hidden="1" customHeight="1" outlineLevel="1" x14ac:dyDescent="0.2">
      <c r="A182" s="99" t="s">
        <v>1204</v>
      </c>
      <c r="B182" s="63" t="s">
        <v>238</v>
      </c>
      <c r="C182" s="43" t="s">
        <v>79</v>
      </c>
      <c r="D182" s="44">
        <v>1322.33</v>
      </c>
      <c r="E182" s="44">
        <v>1080.23</v>
      </c>
      <c r="F182" s="44">
        <v>927.31</v>
      </c>
      <c r="G182" s="44">
        <v>863.18</v>
      </c>
      <c r="H182" s="44">
        <v>837.25</v>
      </c>
      <c r="I182" s="44">
        <v>926.62</v>
      </c>
      <c r="J182" s="44">
        <v>1146.74</v>
      </c>
      <c r="K182" s="44">
        <v>1558.23</v>
      </c>
      <c r="L182" s="44">
        <v>1868.34</v>
      </c>
      <c r="M182" s="44">
        <v>2323.5</v>
      </c>
      <c r="N182" s="44">
        <v>2507.2399999999998</v>
      </c>
      <c r="O182" s="44">
        <v>2546.15</v>
      </c>
      <c r="P182" s="44">
        <v>2515.0500000000002</v>
      </c>
      <c r="Q182" s="44">
        <v>2608.4699999999998</v>
      </c>
      <c r="R182" s="44">
        <v>3010.34</v>
      </c>
      <c r="S182" s="44">
        <v>3041</v>
      </c>
      <c r="T182" s="44">
        <v>3028.94</v>
      </c>
      <c r="U182" s="44">
        <v>2578.36</v>
      </c>
      <c r="V182" s="44">
        <v>2492.9</v>
      </c>
      <c r="W182" s="44">
        <v>2450.73</v>
      </c>
      <c r="X182" s="44">
        <v>2312.48</v>
      </c>
      <c r="Y182" s="44">
        <v>2154.9</v>
      </c>
      <c r="Z182" s="44">
        <v>1865.53</v>
      </c>
      <c r="AA182" s="44">
        <v>1554.6</v>
      </c>
    </row>
    <row r="183" spans="1:27" ht="12.75" hidden="1" customHeight="1" outlineLevel="1" x14ac:dyDescent="0.2">
      <c r="A183" s="99" t="s">
        <v>1205</v>
      </c>
      <c r="B183" s="63" t="s">
        <v>90</v>
      </c>
      <c r="C183" s="43" t="s">
        <v>79</v>
      </c>
      <c r="D183" s="44">
        <f>$D$168</f>
        <v>113.12</v>
      </c>
      <c r="E183" s="44">
        <f>$D$168</f>
        <v>113.12</v>
      </c>
      <c r="F183" s="44">
        <f t="shared" ref="F183:AA183" si="103">$D$168</f>
        <v>113.12</v>
      </c>
      <c r="G183" s="44">
        <f t="shared" si="103"/>
        <v>113.12</v>
      </c>
      <c r="H183" s="44">
        <f t="shared" si="103"/>
        <v>113.12</v>
      </c>
      <c r="I183" s="44">
        <f t="shared" si="103"/>
        <v>113.12</v>
      </c>
      <c r="J183" s="44">
        <f t="shared" si="103"/>
        <v>113.12</v>
      </c>
      <c r="K183" s="44">
        <f t="shared" si="103"/>
        <v>113.12</v>
      </c>
      <c r="L183" s="44">
        <f t="shared" si="103"/>
        <v>113.12</v>
      </c>
      <c r="M183" s="44">
        <f t="shared" si="103"/>
        <v>113.12</v>
      </c>
      <c r="N183" s="44">
        <f t="shared" si="103"/>
        <v>113.12</v>
      </c>
      <c r="O183" s="44">
        <f t="shared" si="103"/>
        <v>113.12</v>
      </c>
      <c r="P183" s="44">
        <f t="shared" si="103"/>
        <v>113.12</v>
      </c>
      <c r="Q183" s="44">
        <f t="shared" si="103"/>
        <v>113.12</v>
      </c>
      <c r="R183" s="44">
        <f t="shared" si="103"/>
        <v>113.12</v>
      </c>
      <c r="S183" s="44">
        <f t="shared" si="103"/>
        <v>113.12</v>
      </c>
      <c r="T183" s="44">
        <f t="shared" si="103"/>
        <v>113.12</v>
      </c>
      <c r="U183" s="44">
        <f t="shared" si="103"/>
        <v>113.12</v>
      </c>
      <c r="V183" s="44">
        <f t="shared" si="103"/>
        <v>113.12</v>
      </c>
      <c r="W183" s="44">
        <f t="shared" si="103"/>
        <v>113.12</v>
      </c>
      <c r="X183" s="44">
        <f t="shared" si="103"/>
        <v>113.12</v>
      </c>
      <c r="Y183" s="44">
        <f t="shared" si="103"/>
        <v>113.12</v>
      </c>
      <c r="Z183" s="44">
        <f t="shared" si="103"/>
        <v>113.12</v>
      </c>
      <c r="AA183" s="44">
        <f t="shared" si="103"/>
        <v>113.12</v>
      </c>
    </row>
    <row r="184" spans="1:27" ht="12.75" hidden="1" customHeight="1" outlineLevel="1" x14ac:dyDescent="0.2">
      <c r="A184" s="99" t="s">
        <v>1206</v>
      </c>
      <c r="B184" s="63" t="s">
        <v>83</v>
      </c>
      <c r="C184" s="43" t="s">
        <v>79</v>
      </c>
      <c r="D184" s="44">
        <v>3.92</v>
      </c>
      <c r="E184" s="44">
        <v>3.92</v>
      </c>
      <c r="F184" s="44">
        <v>3.92</v>
      </c>
      <c r="G184" s="44">
        <v>3.92</v>
      </c>
      <c r="H184" s="44">
        <v>3.92</v>
      </c>
      <c r="I184" s="44">
        <v>3.92</v>
      </c>
      <c r="J184" s="44">
        <v>3.92</v>
      </c>
      <c r="K184" s="44">
        <v>3.92</v>
      </c>
      <c r="L184" s="44">
        <v>3.92</v>
      </c>
      <c r="M184" s="44">
        <v>3.92</v>
      </c>
      <c r="N184" s="44">
        <v>3.92</v>
      </c>
      <c r="O184" s="44">
        <v>3.92</v>
      </c>
      <c r="P184" s="44">
        <v>3.92</v>
      </c>
      <c r="Q184" s="44">
        <v>3.92</v>
      </c>
      <c r="R184" s="44">
        <v>3.92</v>
      </c>
      <c r="S184" s="44">
        <v>3.92</v>
      </c>
      <c r="T184" s="44">
        <v>3.92</v>
      </c>
      <c r="U184" s="44">
        <v>3.92</v>
      </c>
      <c r="V184" s="44">
        <v>3.92</v>
      </c>
      <c r="W184" s="44">
        <v>3.92</v>
      </c>
      <c r="X184" s="44">
        <v>3.92</v>
      </c>
      <c r="Y184" s="44">
        <v>3.92</v>
      </c>
      <c r="Z184" s="44">
        <v>3.92</v>
      </c>
      <c r="AA184" s="44">
        <v>3.92</v>
      </c>
    </row>
    <row r="185" spans="1:27" ht="12.75" hidden="1" customHeight="1" outlineLevel="1" x14ac:dyDescent="0.2">
      <c r="A185" s="99" t="s">
        <v>1207</v>
      </c>
      <c r="B185" s="63" t="s">
        <v>81</v>
      </c>
      <c r="C185" s="43" t="s">
        <v>79</v>
      </c>
      <c r="D185" s="44">
        <f>$D$11</f>
        <v>110.23</v>
      </c>
      <c r="E185" s="44">
        <f t="shared" ref="E185:AA185" si="104">$D$11</f>
        <v>110.23</v>
      </c>
      <c r="F185" s="44">
        <f t="shared" si="104"/>
        <v>110.23</v>
      </c>
      <c r="G185" s="44">
        <f t="shared" si="104"/>
        <v>110.23</v>
      </c>
      <c r="H185" s="44">
        <f t="shared" si="104"/>
        <v>110.23</v>
      </c>
      <c r="I185" s="44">
        <f t="shared" si="104"/>
        <v>110.23</v>
      </c>
      <c r="J185" s="44">
        <f t="shared" si="104"/>
        <v>110.23</v>
      </c>
      <c r="K185" s="44">
        <f t="shared" si="104"/>
        <v>110.23</v>
      </c>
      <c r="L185" s="44">
        <f t="shared" si="104"/>
        <v>110.23</v>
      </c>
      <c r="M185" s="44">
        <f t="shared" si="104"/>
        <v>110.23</v>
      </c>
      <c r="N185" s="44">
        <f t="shared" si="104"/>
        <v>110.23</v>
      </c>
      <c r="O185" s="44">
        <f t="shared" si="104"/>
        <v>110.23</v>
      </c>
      <c r="P185" s="44">
        <f t="shared" si="104"/>
        <v>110.23</v>
      </c>
      <c r="Q185" s="44">
        <f t="shared" si="104"/>
        <v>110.23</v>
      </c>
      <c r="R185" s="44">
        <f t="shared" si="104"/>
        <v>110.23</v>
      </c>
      <c r="S185" s="44">
        <f t="shared" si="104"/>
        <v>110.23</v>
      </c>
      <c r="T185" s="44">
        <f t="shared" si="104"/>
        <v>110.23</v>
      </c>
      <c r="U185" s="44">
        <f t="shared" si="104"/>
        <v>110.23</v>
      </c>
      <c r="V185" s="44">
        <f t="shared" si="104"/>
        <v>110.23</v>
      </c>
      <c r="W185" s="44">
        <f t="shared" si="104"/>
        <v>110.23</v>
      </c>
      <c r="X185" s="44">
        <f t="shared" si="104"/>
        <v>110.23</v>
      </c>
      <c r="Y185" s="44">
        <f t="shared" si="104"/>
        <v>110.23</v>
      </c>
      <c r="Z185" s="44">
        <f t="shared" si="104"/>
        <v>110.23</v>
      </c>
      <c r="AA185" s="44">
        <f t="shared" si="104"/>
        <v>110.23</v>
      </c>
    </row>
    <row r="186" spans="1:27" ht="12.75" customHeight="1" collapsed="1" x14ac:dyDescent="0.2">
      <c r="A186" s="98" t="s">
        <v>1208</v>
      </c>
      <c r="B186" s="28" t="str">
        <f>"05"&amp;"."&amp;$B$663&amp;"."&amp;$B$664</f>
        <v>05.08.2023</v>
      </c>
      <c r="C186" s="90" t="s">
        <v>76</v>
      </c>
      <c r="D186" s="91">
        <f>ROUND(((D187+D188+D190+D189)/1000),5)</f>
        <v>1.5785400000000001</v>
      </c>
      <c r="E186" s="91">
        <f>ROUND(((E187+E188+E190+E189)/1000),5)</f>
        <v>1.3708800000000001</v>
      </c>
      <c r="F186" s="91">
        <f>ROUND(((F187+F188+F190+F189)/1000),5)</f>
        <v>1.2387300000000001</v>
      </c>
      <c r="G186" s="91">
        <f t="shared" ref="G186:AA186" si="105">ROUND(((G187+G188+G190+G189)/1000),5)</f>
        <v>1.16666</v>
      </c>
      <c r="H186" s="91">
        <f t="shared" si="105"/>
        <v>1.1182099999999999</v>
      </c>
      <c r="I186" s="91">
        <f t="shared" si="105"/>
        <v>1.12209</v>
      </c>
      <c r="J186" s="91">
        <f t="shared" si="105"/>
        <v>1.1189100000000001</v>
      </c>
      <c r="K186" s="91">
        <f t="shared" si="105"/>
        <v>1.5460100000000001</v>
      </c>
      <c r="L186" s="91">
        <f t="shared" si="105"/>
        <v>1.84948</v>
      </c>
      <c r="M186" s="91">
        <f t="shared" si="105"/>
        <v>2.0573000000000001</v>
      </c>
      <c r="N186" s="91">
        <f t="shared" si="105"/>
        <v>2.2362000000000002</v>
      </c>
      <c r="O186" s="91">
        <f t="shared" si="105"/>
        <v>2.2876799999999999</v>
      </c>
      <c r="P186" s="91">
        <f t="shared" si="105"/>
        <v>2.2640500000000001</v>
      </c>
      <c r="Q186" s="91">
        <f t="shared" si="105"/>
        <v>2.1416499999999998</v>
      </c>
      <c r="R186" s="91">
        <f t="shared" si="105"/>
        <v>2.0195799999999999</v>
      </c>
      <c r="S186" s="91">
        <f t="shared" si="105"/>
        <v>2.29644</v>
      </c>
      <c r="T186" s="91">
        <f t="shared" si="105"/>
        <v>2.2676599999999998</v>
      </c>
      <c r="U186" s="91">
        <f t="shared" si="105"/>
        <v>2.0291800000000002</v>
      </c>
      <c r="V186" s="91">
        <f t="shared" si="105"/>
        <v>2.1544300000000001</v>
      </c>
      <c r="W186" s="91">
        <f t="shared" si="105"/>
        <v>2.1360399999999999</v>
      </c>
      <c r="X186" s="91">
        <f t="shared" si="105"/>
        <v>2.0956600000000001</v>
      </c>
      <c r="Y186" s="91">
        <f t="shared" si="105"/>
        <v>2.1246999999999998</v>
      </c>
      <c r="Z186" s="91">
        <f t="shared" si="105"/>
        <v>1.9912300000000001</v>
      </c>
      <c r="AA186" s="91">
        <f t="shared" si="105"/>
        <v>1.7544500000000001</v>
      </c>
    </row>
    <row r="187" spans="1:27" ht="12.75" hidden="1" customHeight="1" outlineLevel="1" x14ac:dyDescent="0.2">
      <c r="A187" s="99" t="s">
        <v>1209</v>
      </c>
      <c r="B187" s="63" t="s">
        <v>238</v>
      </c>
      <c r="C187" s="43" t="s">
        <v>79</v>
      </c>
      <c r="D187" s="44">
        <v>1351.27</v>
      </c>
      <c r="E187" s="44">
        <v>1143.6099999999999</v>
      </c>
      <c r="F187" s="44">
        <v>1011.46</v>
      </c>
      <c r="G187" s="44">
        <v>939.39</v>
      </c>
      <c r="H187" s="44">
        <v>890.94</v>
      </c>
      <c r="I187" s="44">
        <v>894.82</v>
      </c>
      <c r="J187" s="44">
        <v>891.64</v>
      </c>
      <c r="K187" s="44">
        <v>1318.74</v>
      </c>
      <c r="L187" s="44">
        <v>1622.21</v>
      </c>
      <c r="M187" s="44">
        <v>1830.03</v>
      </c>
      <c r="N187" s="44">
        <v>2008.93</v>
      </c>
      <c r="O187" s="44">
        <v>2060.41</v>
      </c>
      <c r="P187" s="44">
        <v>2036.78</v>
      </c>
      <c r="Q187" s="44">
        <v>1914.38</v>
      </c>
      <c r="R187" s="44">
        <v>1792.31</v>
      </c>
      <c r="S187" s="44">
        <v>2069.17</v>
      </c>
      <c r="T187" s="44">
        <v>2040.39</v>
      </c>
      <c r="U187" s="44">
        <v>1801.91</v>
      </c>
      <c r="V187" s="44">
        <v>1927.16</v>
      </c>
      <c r="W187" s="44">
        <v>1908.77</v>
      </c>
      <c r="X187" s="44">
        <v>1868.39</v>
      </c>
      <c r="Y187" s="44">
        <v>1897.43</v>
      </c>
      <c r="Z187" s="44">
        <v>1763.96</v>
      </c>
      <c r="AA187" s="44">
        <v>1527.18</v>
      </c>
    </row>
    <row r="188" spans="1:27" ht="12.75" hidden="1" customHeight="1" outlineLevel="1" x14ac:dyDescent="0.2">
      <c r="A188" s="99" t="s">
        <v>1210</v>
      </c>
      <c r="B188" s="63" t="s">
        <v>90</v>
      </c>
      <c r="C188" s="43" t="s">
        <v>79</v>
      </c>
      <c r="D188" s="44">
        <f>$D$168</f>
        <v>113.12</v>
      </c>
      <c r="E188" s="44">
        <f>$D$168</f>
        <v>113.12</v>
      </c>
      <c r="F188" s="44">
        <f t="shared" ref="F188:AA188" si="106">$D$168</f>
        <v>113.12</v>
      </c>
      <c r="G188" s="44">
        <f t="shared" si="106"/>
        <v>113.12</v>
      </c>
      <c r="H188" s="44">
        <f t="shared" si="106"/>
        <v>113.12</v>
      </c>
      <c r="I188" s="44">
        <f t="shared" si="106"/>
        <v>113.12</v>
      </c>
      <c r="J188" s="44">
        <f t="shared" si="106"/>
        <v>113.12</v>
      </c>
      <c r="K188" s="44">
        <f t="shared" si="106"/>
        <v>113.12</v>
      </c>
      <c r="L188" s="44">
        <f t="shared" si="106"/>
        <v>113.12</v>
      </c>
      <c r="M188" s="44">
        <f t="shared" si="106"/>
        <v>113.12</v>
      </c>
      <c r="N188" s="44">
        <f t="shared" si="106"/>
        <v>113.12</v>
      </c>
      <c r="O188" s="44">
        <f t="shared" si="106"/>
        <v>113.12</v>
      </c>
      <c r="P188" s="44">
        <f t="shared" si="106"/>
        <v>113.12</v>
      </c>
      <c r="Q188" s="44">
        <f t="shared" si="106"/>
        <v>113.12</v>
      </c>
      <c r="R188" s="44">
        <f t="shared" si="106"/>
        <v>113.12</v>
      </c>
      <c r="S188" s="44">
        <f t="shared" si="106"/>
        <v>113.12</v>
      </c>
      <c r="T188" s="44">
        <f t="shared" si="106"/>
        <v>113.12</v>
      </c>
      <c r="U188" s="44">
        <f t="shared" si="106"/>
        <v>113.12</v>
      </c>
      <c r="V188" s="44">
        <f t="shared" si="106"/>
        <v>113.12</v>
      </c>
      <c r="W188" s="44">
        <f t="shared" si="106"/>
        <v>113.12</v>
      </c>
      <c r="X188" s="44">
        <f t="shared" si="106"/>
        <v>113.12</v>
      </c>
      <c r="Y188" s="44">
        <f t="shared" si="106"/>
        <v>113.12</v>
      </c>
      <c r="Z188" s="44">
        <f t="shared" si="106"/>
        <v>113.12</v>
      </c>
      <c r="AA188" s="44">
        <f t="shared" si="106"/>
        <v>113.12</v>
      </c>
    </row>
    <row r="189" spans="1:27" ht="12.75" hidden="1" customHeight="1" outlineLevel="1" x14ac:dyDescent="0.2">
      <c r="A189" s="99" t="s">
        <v>1211</v>
      </c>
      <c r="B189" s="63" t="s">
        <v>83</v>
      </c>
      <c r="C189" s="43" t="s">
        <v>79</v>
      </c>
      <c r="D189" s="44">
        <v>3.92</v>
      </c>
      <c r="E189" s="44">
        <v>3.92</v>
      </c>
      <c r="F189" s="44">
        <v>3.92</v>
      </c>
      <c r="G189" s="44">
        <v>3.92</v>
      </c>
      <c r="H189" s="44">
        <v>3.92</v>
      </c>
      <c r="I189" s="44">
        <v>3.92</v>
      </c>
      <c r="J189" s="44">
        <v>3.92</v>
      </c>
      <c r="K189" s="44">
        <v>3.92</v>
      </c>
      <c r="L189" s="44">
        <v>3.92</v>
      </c>
      <c r="M189" s="44">
        <v>3.92</v>
      </c>
      <c r="N189" s="44">
        <v>3.92</v>
      </c>
      <c r="O189" s="44">
        <v>3.92</v>
      </c>
      <c r="P189" s="44">
        <v>3.92</v>
      </c>
      <c r="Q189" s="44">
        <v>3.92</v>
      </c>
      <c r="R189" s="44">
        <v>3.92</v>
      </c>
      <c r="S189" s="44">
        <v>3.92</v>
      </c>
      <c r="T189" s="44">
        <v>3.92</v>
      </c>
      <c r="U189" s="44">
        <v>3.92</v>
      </c>
      <c r="V189" s="44">
        <v>3.92</v>
      </c>
      <c r="W189" s="44">
        <v>3.92</v>
      </c>
      <c r="X189" s="44">
        <v>3.92</v>
      </c>
      <c r="Y189" s="44">
        <v>3.92</v>
      </c>
      <c r="Z189" s="44">
        <v>3.92</v>
      </c>
      <c r="AA189" s="44">
        <v>3.92</v>
      </c>
    </row>
    <row r="190" spans="1:27" ht="12.75" hidden="1" customHeight="1" outlineLevel="1" x14ac:dyDescent="0.2">
      <c r="A190" s="99" t="s">
        <v>1212</v>
      </c>
      <c r="B190" s="63" t="s">
        <v>81</v>
      </c>
      <c r="C190" s="43" t="s">
        <v>79</v>
      </c>
      <c r="D190" s="44">
        <f>$D$11</f>
        <v>110.23</v>
      </c>
      <c r="E190" s="44">
        <f t="shared" ref="E190:AA190" si="107">$D$11</f>
        <v>110.23</v>
      </c>
      <c r="F190" s="44">
        <f t="shared" si="107"/>
        <v>110.23</v>
      </c>
      <c r="G190" s="44">
        <f t="shared" si="107"/>
        <v>110.23</v>
      </c>
      <c r="H190" s="44">
        <f t="shared" si="107"/>
        <v>110.23</v>
      </c>
      <c r="I190" s="44">
        <f t="shared" si="107"/>
        <v>110.23</v>
      </c>
      <c r="J190" s="44">
        <f t="shared" si="107"/>
        <v>110.23</v>
      </c>
      <c r="K190" s="44">
        <f t="shared" si="107"/>
        <v>110.23</v>
      </c>
      <c r="L190" s="44">
        <f t="shared" si="107"/>
        <v>110.23</v>
      </c>
      <c r="M190" s="44">
        <f t="shared" si="107"/>
        <v>110.23</v>
      </c>
      <c r="N190" s="44">
        <f t="shared" si="107"/>
        <v>110.23</v>
      </c>
      <c r="O190" s="44">
        <f t="shared" si="107"/>
        <v>110.23</v>
      </c>
      <c r="P190" s="44">
        <f t="shared" si="107"/>
        <v>110.23</v>
      </c>
      <c r="Q190" s="44">
        <f t="shared" si="107"/>
        <v>110.23</v>
      </c>
      <c r="R190" s="44">
        <f t="shared" si="107"/>
        <v>110.23</v>
      </c>
      <c r="S190" s="44">
        <f t="shared" si="107"/>
        <v>110.23</v>
      </c>
      <c r="T190" s="44">
        <f t="shared" si="107"/>
        <v>110.23</v>
      </c>
      <c r="U190" s="44">
        <f t="shared" si="107"/>
        <v>110.23</v>
      </c>
      <c r="V190" s="44">
        <f t="shared" si="107"/>
        <v>110.23</v>
      </c>
      <c r="W190" s="44">
        <f t="shared" si="107"/>
        <v>110.23</v>
      </c>
      <c r="X190" s="44">
        <f t="shared" si="107"/>
        <v>110.23</v>
      </c>
      <c r="Y190" s="44">
        <f t="shared" si="107"/>
        <v>110.23</v>
      </c>
      <c r="Z190" s="44">
        <f t="shared" si="107"/>
        <v>110.23</v>
      </c>
      <c r="AA190" s="44">
        <f t="shared" si="107"/>
        <v>110.23</v>
      </c>
    </row>
    <row r="191" spans="1:27" ht="12.75" customHeight="1" collapsed="1" x14ac:dyDescent="0.2">
      <c r="A191" s="98" t="s">
        <v>1213</v>
      </c>
      <c r="B191" s="28" t="str">
        <f>"06"&amp;"."&amp;$B$663&amp;"."&amp;$B$664</f>
        <v>06.08.2023</v>
      </c>
      <c r="C191" s="90" t="s">
        <v>76</v>
      </c>
      <c r="D191" s="91">
        <f>ROUND(((D192+D193+D195+D194)/1000),5)</f>
        <v>1.6276999999999999</v>
      </c>
      <c r="E191" s="91">
        <f>ROUND(((E192+E193+E195+E194)/1000),5)</f>
        <v>1.32942</v>
      </c>
      <c r="F191" s="91">
        <f>ROUND(((F192+F193+F195+F194)/1000),5)</f>
        <v>1.2059800000000001</v>
      </c>
      <c r="G191" s="91">
        <f t="shared" ref="G191:AA191" si="108">ROUND(((G192+G193+G195+G194)/1000),5)</f>
        <v>1.1391199999999999</v>
      </c>
      <c r="H191" s="91">
        <f t="shared" si="108"/>
        <v>1.0826199999999999</v>
      </c>
      <c r="I191" s="91">
        <f t="shared" si="108"/>
        <v>1.05403</v>
      </c>
      <c r="J191" s="91">
        <f t="shared" si="108"/>
        <v>1.0575000000000001</v>
      </c>
      <c r="K191" s="91">
        <f t="shared" si="108"/>
        <v>1.3593500000000001</v>
      </c>
      <c r="L191" s="91">
        <f t="shared" si="108"/>
        <v>1.8096099999999999</v>
      </c>
      <c r="M191" s="91">
        <f t="shared" si="108"/>
        <v>2.0569099999999998</v>
      </c>
      <c r="N191" s="91">
        <f t="shared" si="108"/>
        <v>2.1873100000000001</v>
      </c>
      <c r="O191" s="91">
        <f t="shared" si="108"/>
        <v>2.2239599999999999</v>
      </c>
      <c r="P191" s="91">
        <f t="shared" si="108"/>
        <v>2.27725</v>
      </c>
      <c r="Q191" s="91">
        <f t="shared" si="108"/>
        <v>2.28931</v>
      </c>
      <c r="R191" s="91">
        <f t="shared" si="108"/>
        <v>2.3163299999999998</v>
      </c>
      <c r="S191" s="91">
        <f t="shared" si="108"/>
        <v>2.2864399999999998</v>
      </c>
      <c r="T191" s="91">
        <f t="shared" si="108"/>
        <v>2.2439</v>
      </c>
      <c r="U191" s="91">
        <f t="shared" si="108"/>
        <v>2.5547900000000001</v>
      </c>
      <c r="V191" s="91">
        <f t="shared" si="108"/>
        <v>2.5030100000000002</v>
      </c>
      <c r="W191" s="91">
        <f t="shared" si="108"/>
        <v>2.4572099999999999</v>
      </c>
      <c r="X191" s="91">
        <f t="shared" si="108"/>
        <v>2.4597699999999998</v>
      </c>
      <c r="Y191" s="91">
        <f t="shared" si="108"/>
        <v>2.4531900000000002</v>
      </c>
      <c r="Z191" s="91">
        <f t="shared" si="108"/>
        <v>2.0353300000000001</v>
      </c>
      <c r="AA191" s="91">
        <f t="shared" si="108"/>
        <v>1.78745</v>
      </c>
    </row>
    <row r="192" spans="1:27" ht="12.75" hidden="1" customHeight="1" outlineLevel="1" x14ac:dyDescent="0.2">
      <c r="A192" s="99" t="s">
        <v>1214</v>
      </c>
      <c r="B192" s="63" t="s">
        <v>238</v>
      </c>
      <c r="C192" s="43" t="s">
        <v>79</v>
      </c>
      <c r="D192" s="44">
        <v>1400.43</v>
      </c>
      <c r="E192" s="44">
        <v>1102.1500000000001</v>
      </c>
      <c r="F192" s="44">
        <v>978.71</v>
      </c>
      <c r="G192" s="44">
        <v>911.85</v>
      </c>
      <c r="H192" s="44">
        <v>855.35</v>
      </c>
      <c r="I192" s="44">
        <v>826.76</v>
      </c>
      <c r="J192" s="44">
        <v>830.23</v>
      </c>
      <c r="K192" s="44">
        <v>1132.08</v>
      </c>
      <c r="L192" s="44">
        <v>1582.34</v>
      </c>
      <c r="M192" s="44">
        <v>1829.64</v>
      </c>
      <c r="N192" s="44">
        <v>1960.04</v>
      </c>
      <c r="O192" s="44">
        <v>1996.69</v>
      </c>
      <c r="P192" s="44">
        <v>2049.98</v>
      </c>
      <c r="Q192" s="44">
        <v>2062.04</v>
      </c>
      <c r="R192" s="44">
        <v>2089.06</v>
      </c>
      <c r="S192" s="44">
        <v>2059.17</v>
      </c>
      <c r="T192" s="44">
        <v>2016.63</v>
      </c>
      <c r="U192" s="44">
        <v>2327.52</v>
      </c>
      <c r="V192" s="44">
        <v>2275.7399999999998</v>
      </c>
      <c r="W192" s="44">
        <v>2229.94</v>
      </c>
      <c r="X192" s="44">
        <v>2232.5</v>
      </c>
      <c r="Y192" s="44">
        <v>2225.92</v>
      </c>
      <c r="Z192" s="44">
        <v>1808.06</v>
      </c>
      <c r="AA192" s="44">
        <v>1560.18</v>
      </c>
    </row>
    <row r="193" spans="1:27" ht="12.75" hidden="1" customHeight="1" outlineLevel="1" x14ac:dyDescent="0.2">
      <c r="A193" s="99" t="s">
        <v>1215</v>
      </c>
      <c r="B193" s="63" t="s">
        <v>90</v>
      </c>
      <c r="C193" s="43" t="s">
        <v>79</v>
      </c>
      <c r="D193" s="44">
        <f>$D$168</f>
        <v>113.12</v>
      </c>
      <c r="E193" s="44">
        <f>$D$168</f>
        <v>113.12</v>
      </c>
      <c r="F193" s="44">
        <f t="shared" ref="F193:AA193" si="109">$D$168</f>
        <v>113.12</v>
      </c>
      <c r="G193" s="44">
        <f t="shared" si="109"/>
        <v>113.12</v>
      </c>
      <c r="H193" s="44">
        <f t="shared" si="109"/>
        <v>113.12</v>
      </c>
      <c r="I193" s="44">
        <f t="shared" si="109"/>
        <v>113.12</v>
      </c>
      <c r="J193" s="44">
        <f t="shared" si="109"/>
        <v>113.12</v>
      </c>
      <c r="K193" s="44">
        <f t="shared" si="109"/>
        <v>113.12</v>
      </c>
      <c r="L193" s="44">
        <f t="shared" si="109"/>
        <v>113.12</v>
      </c>
      <c r="M193" s="44">
        <f t="shared" si="109"/>
        <v>113.12</v>
      </c>
      <c r="N193" s="44">
        <f t="shared" si="109"/>
        <v>113.12</v>
      </c>
      <c r="O193" s="44">
        <f t="shared" si="109"/>
        <v>113.12</v>
      </c>
      <c r="P193" s="44">
        <f t="shared" si="109"/>
        <v>113.12</v>
      </c>
      <c r="Q193" s="44">
        <f t="shared" si="109"/>
        <v>113.12</v>
      </c>
      <c r="R193" s="44">
        <f t="shared" si="109"/>
        <v>113.12</v>
      </c>
      <c r="S193" s="44">
        <f t="shared" si="109"/>
        <v>113.12</v>
      </c>
      <c r="T193" s="44">
        <f t="shared" si="109"/>
        <v>113.12</v>
      </c>
      <c r="U193" s="44">
        <f t="shared" si="109"/>
        <v>113.12</v>
      </c>
      <c r="V193" s="44">
        <f t="shared" si="109"/>
        <v>113.12</v>
      </c>
      <c r="W193" s="44">
        <f t="shared" si="109"/>
        <v>113.12</v>
      </c>
      <c r="X193" s="44">
        <f t="shared" si="109"/>
        <v>113.12</v>
      </c>
      <c r="Y193" s="44">
        <f t="shared" si="109"/>
        <v>113.12</v>
      </c>
      <c r="Z193" s="44">
        <f t="shared" si="109"/>
        <v>113.12</v>
      </c>
      <c r="AA193" s="44">
        <f t="shared" si="109"/>
        <v>113.12</v>
      </c>
    </row>
    <row r="194" spans="1:27" ht="12.75" hidden="1" customHeight="1" outlineLevel="1" x14ac:dyDescent="0.2">
      <c r="A194" s="99" t="s">
        <v>1216</v>
      </c>
      <c r="B194" s="63" t="s">
        <v>83</v>
      </c>
      <c r="C194" s="43" t="s">
        <v>79</v>
      </c>
      <c r="D194" s="44">
        <v>3.92</v>
      </c>
      <c r="E194" s="44">
        <v>3.92</v>
      </c>
      <c r="F194" s="44">
        <v>3.92</v>
      </c>
      <c r="G194" s="44">
        <v>3.92</v>
      </c>
      <c r="H194" s="44">
        <v>3.92</v>
      </c>
      <c r="I194" s="44">
        <v>3.92</v>
      </c>
      <c r="J194" s="44">
        <v>3.92</v>
      </c>
      <c r="K194" s="44">
        <v>3.92</v>
      </c>
      <c r="L194" s="44">
        <v>3.92</v>
      </c>
      <c r="M194" s="44">
        <v>3.92</v>
      </c>
      <c r="N194" s="44">
        <v>3.92</v>
      </c>
      <c r="O194" s="44">
        <v>3.92</v>
      </c>
      <c r="P194" s="44">
        <v>3.92</v>
      </c>
      <c r="Q194" s="44">
        <v>3.92</v>
      </c>
      <c r="R194" s="44">
        <v>3.92</v>
      </c>
      <c r="S194" s="44">
        <v>3.92</v>
      </c>
      <c r="T194" s="44">
        <v>3.92</v>
      </c>
      <c r="U194" s="44">
        <v>3.92</v>
      </c>
      <c r="V194" s="44">
        <v>3.92</v>
      </c>
      <c r="W194" s="44">
        <v>3.92</v>
      </c>
      <c r="X194" s="44">
        <v>3.92</v>
      </c>
      <c r="Y194" s="44">
        <v>3.92</v>
      </c>
      <c r="Z194" s="44">
        <v>3.92</v>
      </c>
      <c r="AA194" s="44">
        <v>3.92</v>
      </c>
    </row>
    <row r="195" spans="1:27" ht="12.75" hidden="1" customHeight="1" outlineLevel="1" x14ac:dyDescent="0.2">
      <c r="A195" s="99" t="s">
        <v>1217</v>
      </c>
      <c r="B195" s="63" t="s">
        <v>81</v>
      </c>
      <c r="C195" s="43" t="s">
        <v>79</v>
      </c>
      <c r="D195" s="44">
        <f>$D$11</f>
        <v>110.23</v>
      </c>
      <c r="E195" s="44">
        <f t="shared" ref="E195:AA195" si="110">$D$11</f>
        <v>110.23</v>
      </c>
      <c r="F195" s="44">
        <f t="shared" si="110"/>
        <v>110.23</v>
      </c>
      <c r="G195" s="44">
        <f t="shared" si="110"/>
        <v>110.23</v>
      </c>
      <c r="H195" s="44">
        <f t="shared" si="110"/>
        <v>110.23</v>
      </c>
      <c r="I195" s="44">
        <f t="shared" si="110"/>
        <v>110.23</v>
      </c>
      <c r="J195" s="44">
        <f t="shared" si="110"/>
        <v>110.23</v>
      </c>
      <c r="K195" s="44">
        <f t="shared" si="110"/>
        <v>110.23</v>
      </c>
      <c r="L195" s="44">
        <f t="shared" si="110"/>
        <v>110.23</v>
      </c>
      <c r="M195" s="44">
        <f t="shared" si="110"/>
        <v>110.23</v>
      </c>
      <c r="N195" s="44">
        <f t="shared" si="110"/>
        <v>110.23</v>
      </c>
      <c r="O195" s="44">
        <f t="shared" si="110"/>
        <v>110.23</v>
      </c>
      <c r="P195" s="44">
        <f t="shared" si="110"/>
        <v>110.23</v>
      </c>
      <c r="Q195" s="44">
        <f t="shared" si="110"/>
        <v>110.23</v>
      </c>
      <c r="R195" s="44">
        <f t="shared" si="110"/>
        <v>110.23</v>
      </c>
      <c r="S195" s="44">
        <f t="shared" si="110"/>
        <v>110.23</v>
      </c>
      <c r="T195" s="44">
        <f t="shared" si="110"/>
        <v>110.23</v>
      </c>
      <c r="U195" s="44">
        <f t="shared" si="110"/>
        <v>110.23</v>
      </c>
      <c r="V195" s="44">
        <f t="shared" si="110"/>
        <v>110.23</v>
      </c>
      <c r="W195" s="44">
        <f t="shared" si="110"/>
        <v>110.23</v>
      </c>
      <c r="X195" s="44">
        <f t="shared" si="110"/>
        <v>110.23</v>
      </c>
      <c r="Y195" s="44">
        <f t="shared" si="110"/>
        <v>110.23</v>
      </c>
      <c r="Z195" s="44">
        <f t="shared" si="110"/>
        <v>110.23</v>
      </c>
      <c r="AA195" s="44">
        <f t="shared" si="110"/>
        <v>110.23</v>
      </c>
    </row>
    <row r="196" spans="1:27" ht="12.75" customHeight="1" collapsed="1" x14ac:dyDescent="0.2">
      <c r="A196" s="98" t="s">
        <v>1218</v>
      </c>
      <c r="B196" s="28" t="str">
        <f>"07"&amp;"."&amp;$B$663&amp;"."&amp;$B$664</f>
        <v>07.08.2023</v>
      </c>
      <c r="C196" s="90" t="s">
        <v>76</v>
      </c>
      <c r="D196" s="91">
        <f>ROUND(((D197+D198+D200+D199)/1000),5)</f>
        <v>1.55017</v>
      </c>
      <c r="E196" s="91">
        <f>ROUND(((E197+E198+E200+E199)/1000),5)</f>
        <v>1.28085</v>
      </c>
      <c r="F196" s="91">
        <f>ROUND(((F197+F198+F200+F199)/1000),5)</f>
        <v>1.17092</v>
      </c>
      <c r="G196" s="91">
        <f t="shared" ref="G196:AA196" si="111">ROUND(((G197+G198+G200+G199)/1000),5)</f>
        <v>1.1233299999999999</v>
      </c>
      <c r="H196" s="91">
        <f t="shared" si="111"/>
        <v>1.0874200000000001</v>
      </c>
      <c r="I196" s="91">
        <f t="shared" si="111"/>
        <v>1.1507499999999999</v>
      </c>
      <c r="J196" s="91">
        <f t="shared" si="111"/>
        <v>1.4141699999999999</v>
      </c>
      <c r="K196" s="91">
        <f t="shared" si="111"/>
        <v>1.7740199999999999</v>
      </c>
      <c r="L196" s="91">
        <f t="shared" si="111"/>
        <v>2.1345700000000001</v>
      </c>
      <c r="M196" s="91">
        <f t="shared" si="111"/>
        <v>2.2012499999999999</v>
      </c>
      <c r="N196" s="91">
        <f t="shared" si="111"/>
        <v>2.4175300000000002</v>
      </c>
      <c r="O196" s="91">
        <f t="shared" si="111"/>
        <v>2.4119100000000002</v>
      </c>
      <c r="P196" s="91">
        <f t="shared" si="111"/>
        <v>2.4043399999999999</v>
      </c>
      <c r="Q196" s="91">
        <f t="shared" si="111"/>
        <v>2.2745199999999999</v>
      </c>
      <c r="R196" s="91">
        <f t="shared" si="111"/>
        <v>2.3283299999999998</v>
      </c>
      <c r="S196" s="91">
        <f t="shared" si="111"/>
        <v>2.2543799999999998</v>
      </c>
      <c r="T196" s="91">
        <f t="shared" si="111"/>
        <v>2.4750899999999998</v>
      </c>
      <c r="U196" s="91">
        <f t="shared" si="111"/>
        <v>2.214</v>
      </c>
      <c r="V196" s="91">
        <f t="shared" si="111"/>
        <v>2.1771199999999999</v>
      </c>
      <c r="W196" s="91">
        <f t="shared" si="111"/>
        <v>2.1552500000000001</v>
      </c>
      <c r="X196" s="91">
        <f t="shared" si="111"/>
        <v>2.1583100000000002</v>
      </c>
      <c r="Y196" s="91">
        <f t="shared" si="111"/>
        <v>2.1452599999999999</v>
      </c>
      <c r="Z196" s="91">
        <f t="shared" si="111"/>
        <v>2.18587</v>
      </c>
      <c r="AA196" s="91">
        <f t="shared" si="111"/>
        <v>1.78538</v>
      </c>
    </row>
    <row r="197" spans="1:27" ht="12.75" hidden="1" customHeight="1" outlineLevel="1" x14ac:dyDescent="0.2">
      <c r="A197" s="99" t="s">
        <v>1219</v>
      </c>
      <c r="B197" s="63" t="s">
        <v>238</v>
      </c>
      <c r="C197" s="43" t="s">
        <v>79</v>
      </c>
      <c r="D197" s="44">
        <v>1322.9</v>
      </c>
      <c r="E197" s="44">
        <v>1053.58</v>
      </c>
      <c r="F197" s="44">
        <v>943.65</v>
      </c>
      <c r="G197" s="44">
        <v>896.06</v>
      </c>
      <c r="H197" s="44">
        <v>860.15</v>
      </c>
      <c r="I197" s="44">
        <v>923.48</v>
      </c>
      <c r="J197" s="44">
        <v>1186.9000000000001</v>
      </c>
      <c r="K197" s="44">
        <v>1546.75</v>
      </c>
      <c r="L197" s="44">
        <v>1907.3</v>
      </c>
      <c r="M197" s="44">
        <v>1973.98</v>
      </c>
      <c r="N197" s="44">
        <v>2190.2600000000002</v>
      </c>
      <c r="O197" s="44">
        <v>2184.64</v>
      </c>
      <c r="P197" s="44">
        <v>2177.0700000000002</v>
      </c>
      <c r="Q197" s="44">
        <v>2047.25</v>
      </c>
      <c r="R197" s="44">
        <v>2101.06</v>
      </c>
      <c r="S197" s="44">
        <v>2027.11</v>
      </c>
      <c r="T197" s="44">
        <v>2247.8200000000002</v>
      </c>
      <c r="U197" s="44">
        <v>1986.73</v>
      </c>
      <c r="V197" s="44">
        <v>1949.85</v>
      </c>
      <c r="W197" s="44">
        <v>1927.98</v>
      </c>
      <c r="X197" s="44">
        <v>1931.04</v>
      </c>
      <c r="Y197" s="44">
        <v>1917.99</v>
      </c>
      <c r="Z197" s="44">
        <v>1958.6</v>
      </c>
      <c r="AA197" s="44">
        <v>1558.11</v>
      </c>
    </row>
    <row r="198" spans="1:27" ht="12.75" hidden="1" customHeight="1" outlineLevel="1" x14ac:dyDescent="0.2">
      <c r="A198" s="99" t="s">
        <v>1220</v>
      </c>
      <c r="B198" s="63" t="s">
        <v>90</v>
      </c>
      <c r="C198" s="43" t="s">
        <v>79</v>
      </c>
      <c r="D198" s="44">
        <f>$D$168</f>
        <v>113.12</v>
      </c>
      <c r="E198" s="44">
        <f>$D$168</f>
        <v>113.12</v>
      </c>
      <c r="F198" s="44">
        <f t="shared" ref="F198:AA198" si="112">$D$168</f>
        <v>113.12</v>
      </c>
      <c r="G198" s="44">
        <f t="shared" si="112"/>
        <v>113.12</v>
      </c>
      <c r="H198" s="44">
        <f t="shared" si="112"/>
        <v>113.12</v>
      </c>
      <c r="I198" s="44">
        <f t="shared" si="112"/>
        <v>113.12</v>
      </c>
      <c r="J198" s="44">
        <f t="shared" si="112"/>
        <v>113.12</v>
      </c>
      <c r="K198" s="44">
        <f t="shared" si="112"/>
        <v>113.12</v>
      </c>
      <c r="L198" s="44">
        <f t="shared" si="112"/>
        <v>113.12</v>
      </c>
      <c r="M198" s="44">
        <f t="shared" si="112"/>
        <v>113.12</v>
      </c>
      <c r="N198" s="44">
        <f t="shared" si="112"/>
        <v>113.12</v>
      </c>
      <c r="O198" s="44">
        <f t="shared" si="112"/>
        <v>113.12</v>
      </c>
      <c r="P198" s="44">
        <f t="shared" si="112"/>
        <v>113.12</v>
      </c>
      <c r="Q198" s="44">
        <f t="shared" si="112"/>
        <v>113.12</v>
      </c>
      <c r="R198" s="44">
        <f t="shared" si="112"/>
        <v>113.12</v>
      </c>
      <c r="S198" s="44">
        <f t="shared" si="112"/>
        <v>113.12</v>
      </c>
      <c r="T198" s="44">
        <f t="shared" si="112"/>
        <v>113.12</v>
      </c>
      <c r="U198" s="44">
        <f t="shared" si="112"/>
        <v>113.12</v>
      </c>
      <c r="V198" s="44">
        <f t="shared" si="112"/>
        <v>113.12</v>
      </c>
      <c r="W198" s="44">
        <f t="shared" si="112"/>
        <v>113.12</v>
      </c>
      <c r="X198" s="44">
        <f t="shared" si="112"/>
        <v>113.12</v>
      </c>
      <c r="Y198" s="44">
        <f t="shared" si="112"/>
        <v>113.12</v>
      </c>
      <c r="Z198" s="44">
        <f t="shared" si="112"/>
        <v>113.12</v>
      </c>
      <c r="AA198" s="44">
        <f t="shared" si="112"/>
        <v>113.12</v>
      </c>
    </row>
    <row r="199" spans="1:27" ht="12.75" hidden="1" customHeight="1" outlineLevel="1" x14ac:dyDescent="0.2">
      <c r="A199" s="99" t="s">
        <v>1221</v>
      </c>
      <c r="B199" s="63" t="s">
        <v>83</v>
      </c>
      <c r="C199" s="43" t="s">
        <v>79</v>
      </c>
      <c r="D199" s="44">
        <v>3.92</v>
      </c>
      <c r="E199" s="44">
        <v>3.92</v>
      </c>
      <c r="F199" s="44">
        <v>3.92</v>
      </c>
      <c r="G199" s="44">
        <v>3.92</v>
      </c>
      <c r="H199" s="44">
        <v>3.92</v>
      </c>
      <c r="I199" s="44">
        <v>3.92</v>
      </c>
      <c r="J199" s="44">
        <v>3.92</v>
      </c>
      <c r="K199" s="44">
        <v>3.92</v>
      </c>
      <c r="L199" s="44">
        <v>3.92</v>
      </c>
      <c r="M199" s="44">
        <v>3.92</v>
      </c>
      <c r="N199" s="44">
        <v>3.92</v>
      </c>
      <c r="O199" s="44">
        <v>3.92</v>
      </c>
      <c r="P199" s="44">
        <v>3.92</v>
      </c>
      <c r="Q199" s="44">
        <v>3.92</v>
      </c>
      <c r="R199" s="44">
        <v>3.92</v>
      </c>
      <c r="S199" s="44">
        <v>3.92</v>
      </c>
      <c r="T199" s="44">
        <v>3.92</v>
      </c>
      <c r="U199" s="44">
        <v>3.92</v>
      </c>
      <c r="V199" s="44">
        <v>3.92</v>
      </c>
      <c r="W199" s="44">
        <v>3.92</v>
      </c>
      <c r="X199" s="44">
        <v>3.92</v>
      </c>
      <c r="Y199" s="44">
        <v>3.92</v>
      </c>
      <c r="Z199" s="44">
        <v>3.92</v>
      </c>
      <c r="AA199" s="44">
        <v>3.92</v>
      </c>
    </row>
    <row r="200" spans="1:27" ht="12.75" hidden="1" customHeight="1" outlineLevel="1" x14ac:dyDescent="0.2">
      <c r="A200" s="99" t="s">
        <v>1222</v>
      </c>
      <c r="B200" s="63" t="s">
        <v>81</v>
      </c>
      <c r="C200" s="43" t="s">
        <v>79</v>
      </c>
      <c r="D200" s="44">
        <f>$D$11</f>
        <v>110.23</v>
      </c>
      <c r="E200" s="44">
        <f t="shared" ref="E200:AA200" si="113">$D$11</f>
        <v>110.23</v>
      </c>
      <c r="F200" s="44">
        <f t="shared" si="113"/>
        <v>110.23</v>
      </c>
      <c r="G200" s="44">
        <f t="shared" si="113"/>
        <v>110.23</v>
      </c>
      <c r="H200" s="44">
        <f t="shared" si="113"/>
        <v>110.23</v>
      </c>
      <c r="I200" s="44">
        <f t="shared" si="113"/>
        <v>110.23</v>
      </c>
      <c r="J200" s="44">
        <f t="shared" si="113"/>
        <v>110.23</v>
      </c>
      <c r="K200" s="44">
        <f t="shared" si="113"/>
        <v>110.23</v>
      </c>
      <c r="L200" s="44">
        <f t="shared" si="113"/>
        <v>110.23</v>
      </c>
      <c r="M200" s="44">
        <f t="shared" si="113"/>
        <v>110.23</v>
      </c>
      <c r="N200" s="44">
        <f t="shared" si="113"/>
        <v>110.23</v>
      </c>
      <c r="O200" s="44">
        <f t="shared" si="113"/>
        <v>110.23</v>
      </c>
      <c r="P200" s="44">
        <f t="shared" si="113"/>
        <v>110.23</v>
      </c>
      <c r="Q200" s="44">
        <f t="shared" si="113"/>
        <v>110.23</v>
      </c>
      <c r="R200" s="44">
        <f t="shared" si="113"/>
        <v>110.23</v>
      </c>
      <c r="S200" s="44">
        <f t="shared" si="113"/>
        <v>110.23</v>
      </c>
      <c r="T200" s="44">
        <f t="shared" si="113"/>
        <v>110.23</v>
      </c>
      <c r="U200" s="44">
        <f t="shared" si="113"/>
        <v>110.23</v>
      </c>
      <c r="V200" s="44">
        <f t="shared" si="113"/>
        <v>110.23</v>
      </c>
      <c r="W200" s="44">
        <f t="shared" si="113"/>
        <v>110.23</v>
      </c>
      <c r="X200" s="44">
        <f t="shared" si="113"/>
        <v>110.23</v>
      </c>
      <c r="Y200" s="44">
        <f t="shared" si="113"/>
        <v>110.23</v>
      </c>
      <c r="Z200" s="44">
        <f t="shared" si="113"/>
        <v>110.23</v>
      </c>
      <c r="AA200" s="44">
        <f t="shared" si="113"/>
        <v>110.23</v>
      </c>
    </row>
    <row r="201" spans="1:27" ht="12.75" customHeight="1" collapsed="1" x14ac:dyDescent="0.2">
      <c r="A201" s="98" t="s">
        <v>1223</v>
      </c>
      <c r="B201" s="28" t="str">
        <f>"08"&amp;"."&amp;$B$663&amp;"."&amp;$B$664</f>
        <v>08.08.2023</v>
      </c>
      <c r="C201" s="90" t="s">
        <v>76</v>
      </c>
      <c r="D201" s="91">
        <f>ROUND(((D202+D203+D205+D204)/1000),5)</f>
        <v>1.4667600000000001</v>
      </c>
      <c r="E201" s="91">
        <f>ROUND(((E202+E203+E205+E204)/1000),5)</f>
        <v>1.2758700000000001</v>
      </c>
      <c r="F201" s="91">
        <f>ROUND(((F202+F203+F205+F204)/1000),5)</f>
        <v>1.15212</v>
      </c>
      <c r="G201" s="91">
        <f t="shared" ref="G201:AA201" si="114">ROUND(((G202+G203+G205+G204)/1000),5)</f>
        <v>1.1070800000000001</v>
      </c>
      <c r="H201" s="91">
        <f t="shared" si="114"/>
        <v>1.0728</v>
      </c>
      <c r="I201" s="91">
        <f t="shared" si="114"/>
        <v>1.13941</v>
      </c>
      <c r="J201" s="91">
        <f t="shared" si="114"/>
        <v>1.3803300000000001</v>
      </c>
      <c r="K201" s="91">
        <f t="shared" si="114"/>
        <v>1.76102</v>
      </c>
      <c r="L201" s="91">
        <f t="shared" si="114"/>
        <v>2.0349599999999999</v>
      </c>
      <c r="M201" s="91">
        <f t="shared" si="114"/>
        <v>2.19537</v>
      </c>
      <c r="N201" s="91">
        <f t="shared" si="114"/>
        <v>2.3278699999999999</v>
      </c>
      <c r="O201" s="91">
        <f t="shared" si="114"/>
        <v>2.3832300000000002</v>
      </c>
      <c r="P201" s="91">
        <f t="shared" si="114"/>
        <v>2.3845999999999998</v>
      </c>
      <c r="Q201" s="91">
        <f t="shared" si="114"/>
        <v>2.41438</v>
      </c>
      <c r="R201" s="91">
        <f t="shared" si="114"/>
        <v>2.4498899999999999</v>
      </c>
      <c r="S201" s="91">
        <f t="shared" si="114"/>
        <v>2.25726</v>
      </c>
      <c r="T201" s="91">
        <f t="shared" si="114"/>
        <v>2.3285900000000002</v>
      </c>
      <c r="U201" s="91">
        <f t="shared" si="114"/>
        <v>2.2816900000000002</v>
      </c>
      <c r="V201" s="91">
        <f t="shared" si="114"/>
        <v>2.2430300000000001</v>
      </c>
      <c r="W201" s="91">
        <f t="shared" si="114"/>
        <v>2.1757300000000002</v>
      </c>
      <c r="X201" s="91">
        <f t="shared" si="114"/>
        <v>2.1523599999999998</v>
      </c>
      <c r="Y201" s="91">
        <f t="shared" si="114"/>
        <v>2.1104500000000002</v>
      </c>
      <c r="Z201" s="91">
        <f t="shared" si="114"/>
        <v>2.012</v>
      </c>
      <c r="AA201" s="91">
        <f t="shared" si="114"/>
        <v>1.76336</v>
      </c>
    </row>
    <row r="202" spans="1:27" ht="12.75" hidden="1" customHeight="1" outlineLevel="1" x14ac:dyDescent="0.2">
      <c r="A202" s="99" t="s">
        <v>1224</v>
      </c>
      <c r="B202" s="63" t="s">
        <v>238</v>
      </c>
      <c r="C202" s="43" t="s">
        <v>79</v>
      </c>
      <c r="D202" s="44">
        <v>1239.49</v>
      </c>
      <c r="E202" s="44">
        <v>1048.5999999999999</v>
      </c>
      <c r="F202" s="44">
        <v>924.85</v>
      </c>
      <c r="G202" s="44">
        <v>879.81</v>
      </c>
      <c r="H202" s="44">
        <v>845.53</v>
      </c>
      <c r="I202" s="44">
        <v>912.14</v>
      </c>
      <c r="J202" s="44">
        <v>1153.06</v>
      </c>
      <c r="K202" s="44">
        <v>1533.75</v>
      </c>
      <c r="L202" s="44">
        <v>1807.69</v>
      </c>
      <c r="M202" s="44">
        <v>1968.1</v>
      </c>
      <c r="N202" s="44">
        <v>2100.6</v>
      </c>
      <c r="O202" s="44">
        <v>2155.96</v>
      </c>
      <c r="P202" s="44">
        <v>2157.33</v>
      </c>
      <c r="Q202" s="44">
        <v>2187.11</v>
      </c>
      <c r="R202" s="44">
        <v>2222.62</v>
      </c>
      <c r="S202" s="44">
        <v>2029.99</v>
      </c>
      <c r="T202" s="44">
        <v>2101.3200000000002</v>
      </c>
      <c r="U202" s="44">
        <v>2054.42</v>
      </c>
      <c r="V202" s="44">
        <v>2015.76</v>
      </c>
      <c r="W202" s="44">
        <v>1948.46</v>
      </c>
      <c r="X202" s="44">
        <v>1925.09</v>
      </c>
      <c r="Y202" s="44">
        <v>1883.18</v>
      </c>
      <c r="Z202" s="44">
        <v>1784.73</v>
      </c>
      <c r="AA202" s="44">
        <v>1536.09</v>
      </c>
    </row>
    <row r="203" spans="1:27" ht="12.75" hidden="1" customHeight="1" outlineLevel="1" x14ac:dyDescent="0.2">
      <c r="A203" s="99" t="s">
        <v>1225</v>
      </c>
      <c r="B203" s="63" t="s">
        <v>90</v>
      </c>
      <c r="C203" s="43" t="s">
        <v>79</v>
      </c>
      <c r="D203" s="44">
        <f>$D$168</f>
        <v>113.12</v>
      </c>
      <c r="E203" s="44">
        <f>$D$168</f>
        <v>113.12</v>
      </c>
      <c r="F203" s="44">
        <f t="shared" ref="F203:AA203" si="115">$D$168</f>
        <v>113.12</v>
      </c>
      <c r="G203" s="44">
        <f t="shared" si="115"/>
        <v>113.12</v>
      </c>
      <c r="H203" s="44">
        <f t="shared" si="115"/>
        <v>113.12</v>
      </c>
      <c r="I203" s="44">
        <f t="shared" si="115"/>
        <v>113.12</v>
      </c>
      <c r="J203" s="44">
        <f t="shared" si="115"/>
        <v>113.12</v>
      </c>
      <c r="K203" s="44">
        <f t="shared" si="115"/>
        <v>113.12</v>
      </c>
      <c r="L203" s="44">
        <f t="shared" si="115"/>
        <v>113.12</v>
      </c>
      <c r="M203" s="44">
        <f t="shared" si="115"/>
        <v>113.12</v>
      </c>
      <c r="N203" s="44">
        <f t="shared" si="115"/>
        <v>113.12</v>
      </c>
      <c r="O203" s="44">
        <f t="shared" si="115"/>
        <v>113.12</v>
      </c>
      <c r="P203" s="44">
        <f t="shared" si="115"/>
        <v>113.12</v>
      </c>
      <c r="Q203" s="44">
        <f t="shared" si="115"/>
        <v>113.12</v>
      </c>
      <c r="R203" s="44">
        <f t="shared" si="115"/>
        <v>113.12</v>
      </c>
      <c r="S203" s="44">
        <f t="shared" si="115"/>
        <v>113.12</v>
      </c>
      <c r="T203" s="44">
        <f t="shared" si="115"/>
        <v>113.12</v>
      </c>
      <c r="U203" s="44">
        <f t="shared" si="115"/>
        <v>113.12</v>
      </c>
      <c r="V203" s="44">
        <f t="shared" si="115"/>
        <v>113.12</v>
      </c>
      <c r="W203" s="44">
        <f t="shared" si="115"/>
        <v>113.12</v>
      </c>
      <c r="X203" s="44">
        <f t="shared" si="115"/>
        <v>113.12</v>
      </c>
      <c r="Y203" s="44">
        <f t="shared" si="115"/>
        <v>113.12</v>
      </c>
      <c r="Z203" s="44">
        <f t="shared" si="115"/>
        <v>113.12</v>
      </c>
      <c r="AA203" s="44">
        <f t="shared" si="115"/>
        <v>113.12</v>
      </c>
    </row>
    <row r="204" spans="1:27" ht="12.75" hidden="1" customHeight="1" outlineLevel="1" x14ac:dyDescent="0.2">
      <c r="A204" s="99" t="s">
        <v>1226</v>
      </c>
      <c r="B204" s="63" t="s">
        <v>83</v>
      </c>
      <c r="C204" s="43" t="s">
        <v>79</v>
      </c>
      <c r="D204" s="44">
        <v>3.92</v>
      </c>
      <c r="E204" s="44">
        <v>3.92</v>
      </c>
      <c r="F204" s="44">
        <v>3.92</v>
      </c>
      <c r="G204" s="44">
        <v>3.92</v>
      </c>
      <c r="H204" s="44">
        <v>3.92</v>
      </c>
      <c r="I204" s="44">
        <v>3.92</v>
      </c>
      <c r="J204" s="44">
        <v>3.92</v>
      </c>
      <c r="K204" s="44">
        <v>3.92</v>
      </c>
      <c r="L204" s="44">
        <v>3.92</v>
      </c>
      <c r="M204" s="44">
        <v>3.92</v>
      </c>
      <c r="N204" s="44">
        <v>3.92</v>
      </c>
      <c r="O204" s="44">
        <v>3.92</v>
      </c>
      <c r="P204" s="44">
        <v>3.92</v>
      </c>
      <c r="Q204" s="44">
        <v>3.92</v>
      </c>
      <c r="R204" s="44">
        <v>3.92</v>
      </c>
      <c r="S204" s="44">
        <v>3.92</v>
      </c>
      <c r="T204" s="44">
        <v>3.92</v>
      </c>
      <c r="U204" s="44">
        <v>3.92</v>
      </c>
      <c r="V204" s="44">
        <v>3.92</v>
      </c>
      <c r="W204" s="44">
        <v>3.92</v>
      </c>
      <c r="X204" s="44">
        <v>3.92</v>
      </c>
      <c r="Y204" s="44">
        <v>3.92</v>
      </c>
      <c r="Z204" s="44">
        <v>3.92</v>
      </c>
      <c r="AA204" s="44">
        <v>3.92</v>
      </c>
    </row>
    <row r="205" spans="1:27" ht="12.75" hidden="1" customHeight="1" outlineLevel="1" x14ac:dyDescent="0.2">
      <c r="A205" s="99" t="s">
        <v>1227</v>
      </c>
      <c r="B205" s="63" t="s">
        <v>81</v>
      </c>
      <c r="C205" s="43" t="s">
        <v>79</v>
      </c>
      <c r="D205" s="44">
        <f>$D$11</f>
        <v>110.23</v>
      </c>
      <c r="E205" s="44">
        <f t="shared" ref="E205:AA205" si="116">$D$11</f>
        <v>110.23</v>
      </c>
      <c r="F205" s="44">
        <f t="shared" si="116"/>
        <v>110.23</v>
      </c>
      <c r="G205" s="44">
        <f t="shared" si="116"/>
        <v>110.23</v>
      </c>
      <c r="H205" s="44">
        <f t="shared" si="116"/>
        <v>110.23</v>
      </c>
      <c r="I205" s="44">
        <f t="shared" si="116"/>
        <v>110.23</v>
      </c>
      <c r="J205" s="44">
        <f t="shared" si="116"/>
        <v>110.23</v>
      </c>
      <c r="K205" s="44">
        <f t="shared" si="116"/>
        <v>110.23</v>
      </c>
      <c r="L205" s="44">
        <f t="shared" si="116"/>
        <v>110.23</v>
      </c>
      <c r="M205" s="44">
        <f t="shared" si="116"/>
        <v>110.23</v>
      </c>
      <c r="N205" s="44">
        <f t="shared" si="116"/>
        <v>110.23</v>
      </c>
      <c r="O205" s="44">
        <f t="shared" si="116"/>
        <v>110.23</v>
      </c>
      <c r="P205" s="44">
        <f t="shared" si="116"/>
        <v>110.23</v>
      </c>
      <c r="Q205" s="44">
        <f t="shared" si="116"/>
        <v>110.23</v>
      </c>
      <c r="R205" s="44">
        <f t="shared" si="116"/>
        <v>110.23</v>
      </c>
      <c r="S205" s="44">
        <f t="shared" si="116"/>
        <v>110.23</v>
      </c>
      <c r="T205" s="44">
        <f t="shared" si="116"/>
        <v>110.23</v>
      </c>
      <c r="U205" s="44">
        <f t="shared" si="116"/>
        <v>110.23</v>
      </c>
      <c r="V205" s="44">
        <f t="shared" si="116"/>
        <v>110.23</v>
      </c>
      <c r="W205" s="44">
        <f t="shared" si="116"/>
        <v>110.23</v>
      </c>
      <c r="X205" s="44">
        <f t="shared" si="116"/>
        <v>110.23</v>
      </c>
      <c r="Y205" s="44">
        <f t="shared" si="116"/>
        <v>110.23</v>
      </c>
      <c r="Z205" s="44">
        <f t="shared" si="116"/>
        <v>110.23</v>
      </c>
      <c r="AA205" s="44">
        <f t="shared" si="116"/>
        <v>110.23</v>
      </c>
    </row>
    <row r="206" spans="1:27" ht="12.75" customHeight="1" collapsed="1" x14ac:dyDescent="0.2">
      <c r="A206" s="98" t="s">
        <v>1228</v>
      </c>
      <c r="B206" s="28" t="str">
        <f>"09"&amp;"."&amp;$B$663&amp;"."&amp;$B$664</f>
        <v>09.08.2023</v>
      </c>
      <c r="C206" s="90" t="s">
        <v>76</v>
      </c>
      <c r="D206" s="91">
        <f>ROUND(((D207+D208+D210+D209)/1000),5)</f>
        <v>1.4921199999999999</v>
      </c>
      <c r="E206" s="91">
        <f>ROUND(((E207+E208+E210+E209)/1000),5)</f>
        <v>1.2979099999999999</v>
      </c>
      <c r="F206" s="91">
        <f>ROUND(((F207+F208+F210+F209)/1000),5)</f>
        <v>1.17363</v>
      </c>
      <c r="G206" s="91">
        <f t="shared" ref="G206:AA206" si="117">ROUND(((G207+G208+G210+G209)/1000),5)</f>
        <v>1.12001</v>
      </c>
      <c r="H206" s="91">
        <f t="shared" si="117"/>
        <v>1.1000000000000001</v>
      </c>
      <c r="I206" s="91">
        <f t="shared" si="117"/>
        <v>1.1611199999999999</v>
      </c>
      <c r="J206" s="91">
        <f t="shared" si="117"/>
        <v>1.39835</v>
      </c>
      <c r="K206" s="91">
        <f t="shared" si="117"/>
        <v>1.7069399999999999</v>
      </c>
      <c r="L206" s="91">
        <f t="shared" si="117"/>
        <v>2.0201799999999999</v>
      </c>
      <c r="M206" s="91">
        <f t="shared" si="117"/>
        <v>2.2466300000000001</v>
      </c>
      <c r="N206" s="91">
        <f t="shared" si="117"/>
        <v>2.3038599999999998</v>
      </c>
      <c r="O206" s="91">
        <f t="shared" si="117"/>
        <v>2.33954</v>
      </c>
      <c r="P206" s="91">
        <f t="shared" si="117"/>
        <v>2.3244600000000002</v>
      </c>
      <c r="Q206" s="91">
        <f t="shared" si="117"/>
        <v>2.30999</v>
      </c>
      <c r="R206" s="91">
        <f t="shared" si="117"/>
        <v>2.3279800000000002</v>
      </c>
      <c r="S206" s="91">
        <f t="shared" si="117"/>
        <v>2.3698999999999999</v>
      </c>
      <c r="T206" s="91">
        <f t="shared" si="117"/>
        <v>2.3870100000000001</v>
      </c>
      <c r="U206" s="91">
        <f t="shared" si="117"/>
        <v>2.30836</v>
      </c>
      <c r="V206" s="91">
        <f t="shared" si="117"/>
        <v>2.2206100000000002</v>
      </c>
      <c r="W206" s="91">
        <f t="shared" si="117"/>
        <v>2.1398999999999999</v>
      </c>
      <c r="X206" s="91">
        <f t="shared" si="117"/>
        <v>2.1090399999999998</v>
      </c>
      <c r="Y206" s="91">
        <f t="shared" si="117"/>
        <v>2.2035300000000002</v>
      </c>
      <c r="Z206" s="91">
        <f t="shared" si="117"/>
        <v>1.9823900000000001</v>
      </c>
      <c r="AA206" s="91">
        <f t="shared" si="117"/>
        <v>1.7089000000000001</v>
      </c>
    </row>
    <row r="207" spans="1:27" ht="12.75" hidden="1" customHeight="1" outlineLevel="1" x14ac:dyDescent="0.2">
      <c r="A207" s="99" t="s">
        <v>1229</v>
      </c>
      <c r="B207" s="63" t="s">
        <v>238</v>
      </c>
      <c r="C207" s="43" t="s">
        <v>79</v>
      </c>
      <c r="D207" s="44">
        <v>1264.8499999999999</v>
      </c>
      <c r="E207" s="44">
        <v>1070.6400000000001</v>
      </c>
      <c r="F207" s="44">
        <v>946.36</v>
      </c>
      <c r="G207" s="44">
        <v>892.74</v>
      </c>
      <c r="H207" s="44">
        <v>872.73</v>
      </c>
      <c r="I207" s="44">
        <v>933.85</v>
      </c>
      <c r="J207" s="44">
        <v>1171.08</v>
      </c>
      <c r="K207" s="44">
        <v>1479.67</v>
      </c>
      <c r="L207" s="44">
        <v>1792.91</v>
      </c>
      <c r="M207" s="44">
        <v>2019.36</v>
      </c>
      <c r="N207" s="44">
        <v>2076.59</v>
      </c>
      <c r="O207" s="44">
        <v>2112.27</v>
      </c>
      <c r="P207" s="44">
        <v>2097.19</v>
      </c>
      <c r="Q207" s="44">
        <v>2082.7199999999998</v>
      </c>
      <c r="R207" s="44">
        <v>2100.71</v>
      </c>
      <c r="S207" s="44">
        <v>2142.63</v>
      </c>
      <c r="T207" s="44">
        <v>2159.7399999999998</v>
      </c>
      <c r="U207" s="44">
        <v>2081.09</v>
      </c>
      <c r="V207" s="44">
        <v>1993.34</v>
      </c>
      <c r="W207" s="44">
        <v>1912.63</v>
      </c>
      <c r="X207" s="44">
        <v>1881.77</v>
      </c>
      <c r="Y207" s="44">
        <v>1976.26</v>
      </c>
      <c r="Z207" s="44">
        <v>1755.12</v>
      </c>
      <c r="AA207" s="44">
        <v>1481.63</v>
      </c>
    </row>
    <row r="208" spans="1:27" ht="12.75" hidden="1" customHeight="1" outlineLevel="1" x14ac:dyDescent="0.2">
      <c r="A208" s="99" t="s">
        <v>1230</v>
      </c>
      <c r="B208" s="63" t="s">
        <v>90</v>
      </c>
      <c r="C208" s="43" t="s">
        <v>79</v>
      </c>
      <c r="D208" s="44">
        <f>$D$168</f>
        <v>113.12</v>
      </c>
      <c r="E208" s="44">
        <f>$D$168</f>
        <v>113.12</v>
      </c>
      <c r="F208" s="44">
        <f t="shared" ref="F208:AA208" si="118">$D$168</f>
        <v>113.12</v>
      </c>
      <c r="G208" s="44">
        <f t="shared" si="118"/>
        <v>113.12</v>
      </c>
      <c r="H208" s="44">
        <f t="shared" si="118"/>
        <v>113.12</v>
      </c>
      <c r="I208" s="44">
        <f t="shared" si="118"/>
        <v>113.12</v>
      </c>
      <c r="J208" s="44">
        <f t="shared" si="118"/>
        <v>113.12</v>
      </c>
      <c r="K208" s="44">
        <f t="shared" si="118"/>
        <v>113.12</v>
      </c>
      <c r="L208" s="44">
        <f t="shared" si="118"/>
        <v>113.12</v>
      </c>
      <c r="M208" s="44">
        <f t="shared" si="118"/>
        <v>113.12</v>
      </c>
      <c r="N208" s="44">
        <f t="shared" si="118"/>
        <v>113.12</v>
      </c>
      <c r="O208" s="44">
        <f t="shared" si="118"/>
        <v>113.12</v>
      </c>
      <c r="P208" s="44">
        <f t="shared" si="118"/>
        <v>113.12</v>
      </c>
      <c r="Q208" s="44">
        <f t="shared" si="118"/>
        <v>113.12</v>
      </c>
      <c r="R208" s="44">
        <f t="shared" si="118"/>
        <v>113.12</v>
      </c>
      <c r="S208" s="44">
        <f t="shared" si="118"/>
        <v>113.12</v>
      </c>
      <c r="T208" s="44">
        <f t="shared" si="118"/>
        <v>113.12</v>
      </c>
      <c r="U208" s="44">
        <f t="shared" si="118"/>
        <v>113.12</v>
      </c>
      <c r="V208" s="44">
        <f t="shared" si="118"/>
        <v>113.12</v>
      </c>
      <c r="W208" s="44">
        <f t="shared" si="118"/>
        <v>113.12</v>
      </c>
      <c r="X208" s="44">
        <f t="shared" si="118"/>
        <v>113.12</v>
      </c>
      <c r="Y208" s="44">
        <f t="shared" si="118"/>
        <v>113.12</v>
      </c>
      <c r="Z208" s="44">
        <f t="shared" si="118"/>
        <v>113.12</v>
      </c>
      <c r="AA208" s="44">
        <f t="shared" si="118"/>
        <v>113.12</v>
      </c>
    </row>
    <row r="209" spans="1:27" ht="12.75" hidden="1" customHeight="1" outlineLevel="1" x14ac:dyDescent="0.2">
      <c r="A209" s="99" t="s">
        <v>1231</v>
      </c>
      <c r="B209" s="63" t="s">
        <v>83</v>
      </c>
      <c r="C209" s="43" t="s">
        <v>79</v>
      </c>
      <c r="D209" s="44">
        <v>3.92</v>
      </c>
      <c r="E209" s="44">
        <v>3.92</v>
      </c>
      <c r="F209" s="44">
        <v>3.92</v>
      </c>
      <c r="G209" s="44">
        <v>3.92</v>
      </c>
      <c r="H209" s="44">
        <v>3.92</v>
      </c>
      <c r="I209" s="44">
        <v>3.92</v>
      </c>
      <c r="J209" s="44">
        <v>3.92</v>
      </c>
      <c r="K209" s="44">
        <v>3.92</v>
      </c>
      <c r="L209" s="44">
        <v>3.92</v>
      </c>
      <c r="M209" s="44">
        <v>3.92</v>
      </c>
      <c r="N209" s="44">
        <v>3.92</v>
      </c>
      <c r="O209" s="44">
        <v>3.92</v>
      </c>
      <c r="P209" s="44">
        <v>3.92</v>
      </c>
      <c r="Q209" s="44">
        <v>3.92</v>
      </c>
      <c r="R209" s="44">
        <v>3.92</v>
      </c>
      <c r="S209" s="44">
        <v>3.92</v>
      </c>
      <c r="T209" s="44">
        <v>3.92</v>
      </c>
      <c r="U209" s="44">
        <v>3.92</v>
      </c>
      <c r="V209" s="44">
        <v>3.92</v>
      </c>
      <c r="W209" s="44">
        <v>3.92</v>
      </c>
      <c r="X209" s="44">
        <v>3.92</v>
      </c>
      <c r="Y209" s="44">
        <v>3.92</v>
      </c>
      <c r="Z209" s="44">
        <v>3.92</v>
      </c>
      <c r="AA209" s="44">
        <v>3.92</v>
      </c>
    </row>
    <row r="210" spans="1:27" ht="12.75" hidden="1" customHeight="1" outlineLevel="1" x14ac:dyDescent="0.2">
      <c r="A210" s="99" t="s">
        <v>1232</v>
      </c>
      <c r="B210" s="63" t="s">
        <v>81</v>
      </c>
      <c r="C210" s="43" t="s">
        <v>79</v>
      </c>
      <c r="D210" s="44">
        <f>$D$11</f>
        <v>110.23</v>
      </c>
      <c r="E210" s="44">
        <f t="shared" ref="E210:AA210" si="119">$D$11</f>
        <v>110.23</v>
      </c>
      <c r="F210" s="44">
        <f t="shared" si="119"/>
        <v>110.23</v>
      </c>
      <c r="G210" s="44">
        <f t="shared" si="119"/>
        <v>110.23</v>
      </c>
      <c r="H210" s="44">
        <f t="shared" si="119"/>
        <v>110.23</v>
      </c>
      <c r="I210" s="44">
        <f t="shared" si="119"/>
        <v>110.23</v>
      </c>
      <c r="J210" s="44">
        <f t="shared" si="119"/>
        <v>110.23</v>
      </c>
      <c r="K210" s="44">
        <f t="shared" si="119"/>
        <v>110.23</v>
      </c>
      <c r="L210" s="44">
        <f t="shared" si="119"/>
        <v>110.23</v>
      </c>
      <c r="M210" s="44">
        <f t="shared" si="119"/>
        <v>110.23</v>
      </c>
      <c r="N210" s="44">
        <f t="shared" si="119"/>
        <v>110.23</v>
      </c>
      <c r="O210" s="44">
        <f t="shared" si="119"/>
        <v>110.23</v>
      </c>
      <c r="P210" s="44">
        <f t="shared" si="119"/>
        <v>110.23</v>
      </c>
      <c r="Q210" s="44">
        <f t="shared" si="119"/>
        <v>110.23</v>
      </c>
      <c r="R210" s="44">
        <f t="shared" si="119"/>
        <v>110.23</v>
      </c>
      <c r="S210" s="44">
        <f t="shared" si="119"/>
        <v>110.23</v>
      </c>
      <c r="T210" s="44">
        <f t="shared" si="119"/>
        <v>110.23</v>
      </c>
      <c r="U210" s="44">
        <f t="shared" si="119"/>
        <v>110.23</v>
      </c>
      <c r="V210" s="44">
        <f t="shared" si="119"/>
        <v>110.23</v>
      </c>
      <c r="W210" s="44">
        <f t="shared" si="119"/>
        <v>110.23</v>
      </c>
      <c r="X210" s="44">
        <f t="shared" si="119"/>
        <v>110.23</v>
      </c>
      <c r="Y210" s="44">
        <f t="shared" si="119"/>
        <v>110.23</v>
      </c>
      <c r="Z210" s="44">
        <f t="shared" si="119"/>
        <v>110.23</v>
      </c>
      <c r="AA210" s="44">
        <f t="shared" si="119"/>
        <v>110.23</v>
      </c>
    </row>
    <row r="211" spans="1:27" ht="12.75" customHeight="1" collapsed="1" x14ac:dyDescent="0.2">
      <c r="A211" s="98" t="s">
        <v>1233</v>
      </c>
      <c r="B211" s="28" t="str">
        <f>"10"&amp;"."&amp;$B$663&amp;"."&amp;$B$664</f>
        <v>10.08.2023</v>
      </c>
      <c r="C211" s="90" t="s">
        <v>76</v>
      </c>
      <c r="D211" s="91">
        <f>ROUND(((D212+D213+D215+D214)/1000),5)</f>
        <v>1.5356700000000001</v>
      </c>
      <c r="E211" s="91">
        <f>ROUND(((E212+E213+E215+E214)/1000),5)</f>
        <v>1.2966800000000001</v>
      </c>
      <c r="F211" s="91">
        <f>ROUND(((F212+F213+F215+F214)/1000),5)</f>
        <v>1.1761699999999999</v>
      </c>
      <c r="G211" s="91">
        <f t="shared" ref="G211:AA211" si="120">ROUND(((G212+G213+G215+G214)/1000),5)</f>
        <v>1.1239699999999999</v>
      </c>
      <c r="H211" s="91">
        <f t="shared" si="120"/>
        <v>1.0948</v>
      </c>
      <c r="I211" s="91">
        <f t="shared" si="120"/>
        <v>1.19011</v>
      </c>
      <c r="J211" s="91">
        <f t="shared" si="120"/>
        <v>1.35737</v>
      </c>
      <c r="K211" s="91">
        <f t="shared" si="120"/>
        <v>1.70231</v>
      </c>
      <c r="L211" s="91">
        <f t="shared" si="120"/>
        <v>1.98428</v>
      </c>
      <c r="M211" s="91">
        <f t="shared" si="120"/>
        <v>2.1301299999999999</v>
      </c>
      <c r="N211" s="91">
        <f t="shared" si="120"/>
        <v>2.2375699999999998</v>
      </c>
      <c r="O211" s="91">
        <f t="shared" si="120"/>
        <v>2.2416</v>
      </c>
      <c r="P211" s="91">
        <f t="shared" si="120"/>
        <v>2.2249699999999999</v>
      </c>
      <c r="Q211" s="91">
        <f t="shared" si="120"/>
        <v>2.24776</v>
      </c>
      <c r="R211" s="91">
        <f t="shared" si="120"/>
        <v>2.29854</v>
      </c>
      <c r="S211" s="91">
        <f t="shared" si="120"/>
        <v>2.3116099999999999</v>
      </c>
      <c r="T211" s="91">
        <f t="shared" si="120"/>
        <v>2.2959000000000001</v>
      </c>
      <c r="U211" s="91">
        <f t="shared" si="120"/>
        <v>2.27406</v>
      </c>
      <c r="V211" s="91">
        <f t="shared" si="120"/>
        <v>2.25346</v>
      </c>
      <c r="W211" s="91">
        <f t="shared" si="120"/>
        <v>2.1369699999999998</v>
      </c>
      <c r="X211" s="91">
        <f t="shared" si="120"/>
        <v>2.1170900000000001</v>
      </c>
      <c r="Y211" s="91">
        <f t="shared" si="120"/>
        <v>2.0605099999999998</v>
      </c>
      <c r="Z211" s="91">
        <f t="shared" si="120"/>
        <v>1.8940300000000001</v>
      </c>
      <c r="AA211" s="91">
        <f t="shared" si="120"/>
        <v>1.6355</v>
      </c>
    </row>
    <row r="212" spans="1:27" ht="12.75" hidden="1" customHeight="1" outlineLevel="1" x14ac:dyDescent="0.2">
      <c r="A212" s="99" t="s">
        <v>1234</v>
      </c>
      <c r="B212" s="63" t="s">
        <v>238</v>
      </c>
      <c r="C212" s="43" t="s">
        <v>79</v>
      </c>
      <c r="D212" s="44">
        <v>1308.4000000000001</v>
      </c>
      <c r="E212" s="44">
        <v>1069.4100000000001</v>
      </c>
      <c r="F212" s="44">
        <v>948.9</v>
      </c>
      <c r="G212" s="44">
        <v>896.7</v>
      </c>
      <c r="H212" s="44">
        <v>867.53</v>
      </c>
      <c r="I212" s="44">
        <v>962.84</v>
      </c>
      <c r="J212" s="44">
        <v>1130.0999999999999</v>
      </c>
      <c r="K212" s="44">
        <v>1475.04</v>
      </c>
      <c r="L212" s="44">
        <v>1757.01</v>
      </c>
      <c r="M212" s="44">
        <v>1902.86</v>
      </c>
      <c r="N212" s="44">
        <v>2010.3</v>
      </c>
      <c r="O212" s="44">
        <v>2014.33</v>
      </c>
      <c r="P212" s="44">
        <v>1997.7</v>
      </c>
      <c r="Q212" s="44">
        <v>2020.49</v>
      </c>
      <c r="R212" s="44">
        <v>2071.27</v>
      </c>
      <c r="S212" s="44">
        <v>2084.34</v>
      </c>
      <c r="T212" s="44">
        <v>2068.63</v>
      </c>
      <c r="U212" s="44">
        <v>2046.79</v>
      </c>
      <c r="V212" s="44">
        <v>2026.19</v>
      </c>
      <c r="W212" s="44">
        <v>1909.7</v>
      </c>
      <c r="X212" s="44">
        <v>1889.82</v>
      </c>
      <c r="Y212" s="44">
        <v>1833.24</v>
      </c>
      <c r="Z212" s="44">
        <v>1666.76</v>
      </c>
      <c r="AA212" s="44">
        <v>1408.23</v>
      </c>
    </row>
    <row r="213" spans="1:27" ht="12.75" hidden="1" customHeight="1" outlineLevel="1" x14ac:dyDescent="0.2">
      <c r="A213" s="99" t="s">
        <v>1235</v>
      </c>
      <c r="B213" s="63" t="s">
        <v>90</v>
      </c>
      <c r="C213" s="43" t="s">
        <v>79</v>
      </c>
      <c r="D213" s="44">
        <f>$D$168</f>
        <v>113.12</v>
      </c>
      <c r="E213" s="44">
        <f>$D$168</f>
        <v>113.12</v>
      </c>
      <c r="F213" s="44">
        <f t="shared" ref="F213:AA213" si="121">$D$168</f>
        <v>113.12</v>
      </c>
      <c r="G213" s="44">
        <f t="shared" si="121"/>
        <v>113.12</v>
      </c>
      <c r="H213" s="44">
        <f t="shared" si="121"/>
        <v>113.12</v>
      </c>
      <c r="I213" s="44">
        <f t="shared" si="121"/>
        <v>113.12</v>
      </c>
      <c r="J213" s="44">
        <f t="shared" si="121"/>
        <v>113.12</v>
      </c>
      <c r="K213" s="44">
        <f t="shared" si="121"/>
        <v>113.12</v>
      </c>
      <c r="L213" s="44">
        <f t="shared" si="121"/>
        <v>113.12</v>
      </c>
      <c r="M213" s="44">
        <f t="shared" si="121"/>
        <v>113.12</v>
      </c>
      <c r="N213" s="44">
        <f t="shared" si="121"/>
        <v>113.12</v>
      </c>
      <c r="O213" s="44">
        <f t="shared" si="121"/>
        <v>113.12</v>
      </c>
      <c r="P213" s="44">
        <f t="shared" si="121"/>
        <v>113.12</v>
      </c>
      <c r="Q213" s="44">
        <f t="shared" si="121"/>
        <v>113.12</v>
      </c>
      <c r="R213" s="44">
        <f t="shared" si="121"/>
        <v>113.12</v>
      </c>
      <c r="S213" s="44">
        <f t="shared" si="121"/>
        <v>113.12</v>
      </c>
      <c r="T213" s="44">
        <f t="shared" si="121"/>
        <v>113.12</v>
      </c>
      <c r="U213" s="44">
        <f t="shared" si="121"/>
        <v>113.12</v>
      </c>
      <c r="V213" s="44">
        <f t="shared" si="121"/>
        <v>113.12</v>
      </c>
      <c r="W213" s="44">
        <f t="shared" si="121"/>
        <v>113.12</v>
      </c>
      <c r="X213" s="44">
        <f t="shared" si="121"/>
        <v>113.12</v>
      </c>
      <c r="Y213" s="44">
        <f t="shared" si="121"/>
        <v>113.12</v>
      </c>
      <c r="Z213" s="44">
        <f t="shared" si="121"/>
        <v>113.12</v>
      </c>
      <c r="AA213" s="44">
        <f t="shared" si="121"/>
        <v>113.12</v>
      </c>
    </row>
    <row r="214" spans="1:27" ht="12.75" hidden="1" customHeight="1" outlineLevel="1" x14ac:dyDescent="0.2">
      <c r="A214" s="99" t="s">
        <v>1236</v>
      </c>
      <c r="B214" s="63" t="s">
        <v>83</v>
      </c>
      <c r="C214" s="43" t="s">
        <v>79</v>
      </c>
      <c r="D214" s="44">
        <v>3.92</v>
      </c>
      <c r="E214" s="44">
        <v>3.92</v>
      </c>
      <c r="F214" s="44">
        <v>3.92</v>
      </c>
      <c r="G214" s="44">
        <v>3.92</v>
      </c>
      <c r="H214" s="44">
        <v>3.92</v>
      </c>
      <c r="I214" s="44">
        <v>3.92</v>
      </c>
      <c r="J214" s="44">
        <v>3.92</v>
      </c>
      <c r="K214" s="44">
        <v>3.92</v>
      </c>
      <c r="L214" s="44">
        <v>3.92</v>
      </c>
      <c r="M214" s="44">
        <v>3.92</v>
      </c>
      <c r="N214" s="44">
        <v>3.92</v>
      </c>
      <c r="O214" s="44">
        <v>3.92</v>
      </c>
      <c r="P214" s="44">
        <v>3.92</v>
      </c>
      <c r="Q214" s="44">
        <v>3.92</v>
      </c>
      <c r="R214" s="44">
        <v>3.92</v>
      </c>
      <c r="S214" s="44">
        <v>3.92</v>
      </c>
      <c r="T214" s="44">
        <v>3.92</v>
      </c>
      <c r="U214" s="44">
        <v>3.92</v>
      </c>
      <c r="V214" s="44">
        <v>3.92</v>
      </c>
      <c r="W214" s="44">
        <v>3.92</v>
      </c>
      <c r="X214" s="44">
        <v>3.92</v>
      </c>
      <c r="Y214" s="44">
        <v>3.92</v>
      </c>
      <c r="Z214" s="44">
        <v>3.92</v>
      </c>
      <c r="AA214" s="44">
        <v>3.92</v>
      </c>
    </row>
    <row r="215" spans="1:27" ht="12.75" hidden="1" customHeight="1" outlineLevel="1" x14ac:dyDescent="0.2">
      <c r="A215" s="99" t="s">
        <v>1237</v>
      </c>
      <c r="B215" s="63" t="s">
        <v>81</v>
      </c>
      <c r="C215" s="43" t="s">
        <v>79</v>
      </c>
      <c r="D215" s="44">
        <f>$D$11</f>
        <v>110.23</v>
      </c>
      <c r="E215" s="44">
        <f t="shared" ref="E215:AA215" si="122">$D$11</f>
        <v>110.23</v>
      </c>
      <c r="F215" s="44">
        <f t="shared" si="122"/>
        <v>110.23</v>
      </c>
      <c r="G215" s="44">
        <f t="shared" si="122"/>
        <v>110.23</v>
      </c>
      <c r="H215" s="44">
        <f t="shared" si="122"/>
        <v>110.23</v>
      </c>
      <c r="I215" s="44">
        <f t="shared" si="122"/>
        <v>110.23</v>
      </c>
      <c r="J215" s="44">
        <f t="shared" si="122"/>
        <v>110.23</v>
      </c>
      <c r="K215" s="44">
        <f t="shared" si="122"/>
        <v>110.23</v>
      </c>
      <c r="L215" s="44">
        <f t="shared" si="122"/>
        <v>110.23</v>
      </c>
      <c r="M215" s="44">
        <f t="shared" si="122"/>
        <v>110.23</v>
      </c>
      <c r="N215" s="44">
        <f t="shared" si="122"/>
        <v>110.23</v>
      </c>
      <c r="O215" s="44">
        <f t="shared" si="122"/>
        <v>110.23</v>
      </c>
      <c r="P215" s="44">
        <f t="shared" si="122"/>
        <v>110.23</v>
      </c>
      <c r="Q215" s="44">
        <f t="shared" si="122"/>
        <v>110.23</v>
      </c>
      <c r="R215" s="44">
        <f t="shared" si="122"/>
        <v>110.23</v>
      </c>
      <c r="S215" s="44">
        <f t="shared" si="122"/>
        <v>110.23</v>
      </c>
      <c r="T215" s="44">
        <f t="shared" si="122"/>
        <v>110.23</v>
      </c>
      <c r="U215" s="44">
        <f t="shared" si="122"/>
        <v>110.23</v>
      </c>
      <c r="V215" s="44">
        <f t="shared" si="122"/>
        <v>110.23</v>
      </c>
      <c r="W215" s="44">
        <f t="shared" si="122"/>
        <v>110.23</v>
      </c>
      <c r="X215" s="44">
        <f t="shared" si="122"/>
        <v>110.23</v>
      </c>
      <c r="Y215" s="44">
        <f t="shared" si="122"/>
        <v>110.23</v>
      </c>
      <c r="Z215" s="44">
        <f t="shared" si="122"/>
        <v>110.23</v>
      </c>
      <c r="AA215" s="44">
        <f t="shared" si="122"/>
        <v>110.23</v>
      </c>
    </row>
    <row r="216" spans="1:27" ht="12.75" customHeight="1" collapsed="1" x14ac:dyDescent="0.2">
      <c r="A216" s="98" t="s">
        <v>1238</v>
      </c>
      <c r="B216" s="28" t="str">
        <f>"11"&amp;"."&amp;$B$663&amp;"."&amp;$B$664</f>
        <v>11.08.2023</v>
      </c>
      <c r="C216" s="90" t="s">
        <v>76</v>
      </c>
      <c r="D216" s="91">
        <f>ROUND(((D217+D218+D220+D219)/1000),5)</f>
        <v>1.3794500000000001</v>
      </c>
      <c r="E216" s="91">
        <f>ROUND(((E217+E218+E220+E219)/1000),5)</f>
        <v>1.1633899999999999</v>
      </c>
      <c r="F216" s="91">
        <f>ROUND(((F217+F218+F220+F219)/1000),5)</f>
        <v>1.07176</v>
      </c>
      <c r="G216" s="91">
        <f t="shared" ref="G216:AA216" si="123">ROUND(((G217+G218+G220+G219)/1000),5)</f>
        <v>1.0255799999999999</v>
      </c>
      <c r="H216" s="91">
        <f t="shared" si="123"/>
        <v>0.27478000000000002</v>
      </c>
      <c r="I216" s="91">
        <f t="shared" si="123"/>
        <v>1.03718</v>
      </c>
      <c r="J216" s="91">
        <f t="shared" si="123"/>
        <v>1.1786000000000001</v>
      </c>
      <c r="K216" s="91">
        <f t="shared" si="123"/>
        <v>1.6587700000000001</v>
      </c>
      <c r="L216" s="91">
        <f t="shared" si="123"/>
        <v>1.9244300000000001</v>
      </c>
      <c r="M216" s="91">
        <f t="shared" si="123"/>
        <v>2.1428600000000002</v>
      </c>
      <c r="N216" s="91">
        <f t="shared" si="123"/>
        <v>2.2090800000000002</v>
      </c>
      <c r="O216" s="91">
        <f t="shared" si="123"/>
        <v>2.1980400000000002</v>
      </c>
      <c r="P216" s="91">
        <f t="shared" si="123"/>
        <v>2.2247499999999998</v>
      </c>
      <c r="Q216" s="91">
        <f t="shared" si="123"/>
        <v>2.29297</v>
      </c>
      <c r="R216" s="91">
        <f t="shared" si="123"/>
        <v>2.3736100000000002</v>
      </c>
      <c r="S216" s="91">
        <f t="shared" si="123"/>
        <v>2.3464</v>
      </c>
      <c r="T216" s="91">
        <f t="shared" si="123"/>
        <v>2.35093</v>
      </c>
      <c r="U216" s="91">
        <f t="shared" si="123"/>
        <v>2.3450199999999999</v>
      </c>
      <c r="V216" s="91">
        <f t="shared" si="123"/>
        <v>2.3199399999999999</v>
      </c>
      <c r="W216" s="91">
        <f t="shared" si="123"/>
        <v>2.3083200000000001</v>
      </c>
      <c r="X216" s="91">
        <f t="shared" si="123"/>
        <v>2.32423</v>
      </c>
      <c r="Y216" s="91">
        <f t="shared" si="123"/>
        <v>2.3136700000000001</v>
      </c>
      <c r="Z216" s="91">
        <f t="shared" si="123"/>
        <v>2.0842399999999999</v>
      </c>
      <c r="AA216" s="91">
        <f t="shared" si="123"/>
        <v>1.73437</v>
      </c>
    </row>
    <row r="217" spans="1:27" ht="12.75" hidden="1" customHeight="1" outlineLevel="1" x14ac:dyDescent="0.2">
      <c r="A217" s="99" t="s">
        <v>1239</v>
      </c>
      <c r="B217" s="63" t="s">
        <v>238</v>
      </c>
      <c r="C217" s="43" t="s">
        <v>79</v>
      </c>
      <c r="D217" s="44">
        <v>1152.18</v>
      </c>
      <c r="E217" s="44">
        <v>936.12</v>
      </c>
      <c r="F217" s="44">
        <v>844.49</v>
      </c>
      <c r="G217" s="44">
        <v>798.31</v>
      </c>
      <c r="H217" s="44">
        <v>47.51</v>
      </c>
      <c r="I217" s="44">
        <v>809.91</v>
      </c>
      <c r="J217" s="44">
        <v>951.33</v>
      </c>
      <c r="K217" s="44">
        <v>1431.5</v>
      </c>
      <c r="L217" s="44">
        <v>1697.16</v>
      </c>
      <c r="M217" s="44">
        <v>1915.59</v>
      </c>
      <c r="N217" s="44">
        <v>1981.81</v>
      </c>
      <c r="O217" s="44">
        <v>1970.77</v>
      </c>
      <c r="P217" s="44">
        <v>1997.48</v>
      </c>
      <c r="Q217" s="44">
        <v>2065.6999999999998</v>
      </c>
      <c r="R217" s="44">
        <v>2146.34</v>
      </c>
      <c r="S217" s="44">
        <v>2119.13</v>
      </c>
      <c r="T217" s="44">
        <v>2123.66</v>
      </c>
      <c r="U217" s="44">
        <v>2117.75</v>
      </c>
      <c r="V217" s="44">
        <v>2092.67</v>
      </c>
      <c r="W217" s="44">
        <v>2081.0500000000002</v>
      </c>
      <c r="X217" s="44">
        <v>2096.96</v>
      </c>
      <c r="Y217" s="44">
        <v>2086.4</v>
      </c>
      <c r="Z217" s="44">
        <v>1856.97</v>
      </c>
      <c r="AA217" s="44">
        <v>1507.1</v>
      </c>
    </row>
    <row r="218" spans="1:27" ht="12.75" hidden="1" customHeight="1" outlineLevel="1" x14ac:dyDescent="0.2">
      <c r="A218" s="99" t="s">
        <v>1240</v>
      </c>
      <c r="B218" s="63" t="s">
        <v>90</v>
      </c>
      <c r="C218" s="43" t="s">
        <v>79</v>
      </c>
      <c r="D218" s="44">
        <f>$D$168</f>
        <v>113.12</v>
      </c>
      <c r="E218" s="44">
        <f>$D$168</f>
        <v>113.12</v>
      </c>
      <c r="F218" s="44">
        <f t="shared" ref="F218:AA218" si="124">$D$168</f>
        <v>113.12</v>
      </c>
      <c r="G218" s="44">
        <f t="shared" si="124"/>
        <v>113.12</v>
      </c>
      <c r="H218" s="44">
        <f t="shared" si="124"/>
        <v>113.12</v>
      </c>
      <c r="I218" s="44">
        <f t="shared" si="124"/>
        <v>113.12</v>
      </c>
      <c r="J218" s="44">
        <f t="shared" si="124"/>
        <v>113.12</v>
      </c>
      <c r="K218" s="44">
        <f t="shared" si="124"/>
        <v>113.12</v>
      </c>
      <c r="L218" s="44">
        <f t="shared" si="124"/>
        <v>113.12</v>
      </c>
      <c r="M218" s="44">
        <f t="shared" si="124"/>
        <v>113.12</v>
      </c>
      <c r="N218" s="44">
        <f t="shared" si="124"/>
        <v>113.12</v>
      </c>
      <c r="O218" s="44">
        <f t="shared" si="124"/>
        <v>113.12</v>
      </c>
      <c r="P218" s="44">
        <f t="shared" si="124"/>
        <v>113.12</v>
      </c>
      <c r="Q218" s="44">
        <f t="shared" si="124"/>
        <v>113.12</v>
      </c>
      <c r="R218" s="44">
        <f t="shared" si="124"/>
        <v>113.12</v>
      </c>
      <c r="S218" s="44">
        <f t="shared" si="124"/>
        <v>113.12</v>
      </c>
      <c r="T218" s="44">
        <f t="shared" si="124"/>
        <v>113.12</v>
      </c>
      <c r="U218" s="44">
        <f t="shared" si="124"/>
        <v>113.12</v>
      </c>
      <c r="V218" s="44">
        <f t="shared" si="124"/>
        <v>113.12</v>
      </c>
      <c r="W218" s="44">
        <f t="shared" si="124"/>
        <v>113.12</v>
      </c>
      <c r="X218" s="44">
        <f t="shared" si="124"/>
        <v>113.12</v>
      </c>
      <c r="Y218" s="44">
        <f t="shared" si="124"/>
        <v>113.12</v>
      </c>
      <c r="Z218" s="44">
        <f t="shared" si="124"/>
        <v>113.12</v>
      </c>
      <c r="AA218" s="44">
        <f t="shared" si="124"/>
        <v>113.12</v>
      </c>
    </row>
    <row r="219" spans="1:27" ht="12.75" hidden="1" customHeight="1" outlineLevel="1" x14ac:dyDescent="0.2">
      <c r="A219" s="99" t="s">
        <v>1241</v>
      </c>
      <c r="B219" s="63" t="s">
        <v>83</v>
      </c>
      <c r="C219" s="43" t="s">
        <v>79</v>
      </c>
      <c r="D219" s="44">
        <v>3.92</v>
      </c>
      <c r="E219" s="44">
        <v>3.92</v>
      </c>
      <c r="F219" s="44">
        <v>3.92</v>
      </c>
      <c r="G219" s="44">
        <v>3.92</v>
      </c>
      <c r="H219" s="44">
        <v>3.92</v>
      </c>
      <c r="I219" s="44">
        <v>3.92</v>
      </c>
      <c r="J219" s="44">
        <v>3.92</v>
      </c>
      <c r="K219" s="44">
        <v>3.92</v>
      </c>
      <c r="L219" s="44">
        <v>3.92</v>
      </c>
      <c r="M219" s="44">
        <v>3.92</v>
      </c>
      <c r="N219" s="44">
        <v>3.92</v>
      </c>
      <c r="O219" s="44">
        <v>3.92</v>
      </c>
      <c r="P219" s="44">
        <v>3.92</v>
      </c>
      <c r="Q219" s="44">
        <v>3.92</v>
      </c>
      <c r="R219" s="44">
        <v>3.92</v>
      </c>
      <c r="S219" s="44">
        <v>3.92</v>
      </c>
      <c r="T219" s="44">
        <v>3.92</v>
      </c>
      <c r="U219" s="44">
        <v>3.92</v>
      </c>
      <c r="V219" s="44">
        <v>3.92</v>
      </c>
      <c r="W219" s="44">
        <v>3.92</v>
      </c>
      <c r="X219" s="44">
        <v>3.92</v>
      </c>
      <c r="Y219" s="44">
        <v>3.92</v>
      </c>
      <c r="Z219" s="44">
        <v>3.92</v>
      </c>
      <c r="AA219" s="44">
        <v>3.92</v>
      </c>
    </row>
    <row r="220" spans="1:27" ht="12.75" hidden="1" customHeight="1" outlineLevel="1" x14ac:dyDescent="0.2">
      <c r="A220" s="99" t="s">
        <v>1242</v>
      </c>
      <c r="B220" s="63" t="s">
        <v>81</v>
      </c>
      <c r="C220" s="43" t="s">
        <v>79</v>
      </c>
      <c r="D220" s="44">
        <f>$D$11</f>
        <v>110.23</v>
      </c>
      <c r="E220" s="44">
        <f t="shared" ref="E220:AA220" si="125">$D$11</f>
        <v>110.23</v>
      </c>
      <c r="F220" s="44">
        <f t="shared" si="125"/>
        <v>110.23</v>
      </c>
      <c r="G220" s="44">
        <f t="shared" si="125"/>
        <v>110.23</v>
      </c>
      <c r="H220" s="44">
        <f t="shared" si="125"/>
        <v>110.23</v>
      </c>
      <c r="I220" s="44">
        <f t="shared" si="125"/>
        <v>110.23</v>
      </c>
      <c r="J220" s="44">
        <f t="shared" si="125"/>
        <v>110.23</v>
      </c>
      <c r="K220" s="44">
        <f t="shared" si="125"/>
        <v>110.23</v>
      </c>
      <c r="L220" s="44">
        <f t="shared" si="125"/>
        <v>110.23</v>
      </c>
      <c r="M220" s="44">
        <f t="shared" si="125"/>
        <v>110.23</v>
      </c>
      <c r="N220" s="44">
        <f t="shared" si="125"/>
        <v>110.23</v>
      </c>
      <c r="O220" s="44">
        <f t="shared" si="125"/>
        <v>110.23</v>
      </c>
      <c r="P220" s="44">
        <f t="shared" si="125"/>
        <v>110.23</v>
      </c>
      <c r="Q220" s="44">
        <f t="shared" si="125"/>
        <v>110.23</v>
      </c>
      <c r="R220" s="44">
        <f t="shared" si="125"/>
        <v>110.23</v>
      </c>
      <c r="S220" s="44">
        <f t="shared" si="125"/>
        <v>110.23</v>
      </c>
      <c r="T220" s="44">
        <f t="shared" si="125"/>
        <v>110.23</v>
      </c>
      <c r="U220" s="44">
        <f t="shared" si="125"/>
        <v>110.23</v>
      </c>
      <c r="V220" s="44">
        <f t="shared" si="125"/>
        <v>110.23</v>
      </c>
      <c r="W220" s="44">
        <f t="shared" si="125"/>
        <v>110.23</v>
      </c>
      <c r="X220" s="44">
        <f t="shared" si="125"/>
        <v>110.23</v>
      </c>
      <c r="Y220" s="44">
        <f t="shared" si="125"/>
        <v>110.23</v>
      </c>
      <c r="Z220" s="44">
        <f t="shared" si="125"/>
        <v>110.23</v>
      </c>
      <c r="AA220" s="44">
        <f t="shared" si="125"/>
        <v>110.23</v>
      </c>
    </row>
    <row r="221" spans="1:27" ht="12.75" customHeight="1" collapsed="1" x14ac:dyDescent="0.2">
      <c r="A221" s="98" t="s">
        <v>1243</v>
      </c>
      <c r="B221" s="28" t="str">
        <f>"12"&amp;"."&amp;$B$663&amp;"."&amp;$B$664</f>
        <v>12.08.2023</v>
      </c>
      <c r="C221" s="90" t="s">
        <v>76</v>
      </c>
      <c r="D221" s="91">
        <f>ROUND(((D222+D223+D225+D224)/1000),5)</f>
        <v>1.60928</v>
      </c>
      <c r="E221" s="91">
        <f>ROUND(((E222+E223+E225+E224)/1000),5)</f>
        <v>1.5319700000000001</v>
      </c>
      <c r="F221" s="91">
        <f>ROUND(((F222+F223+F225+F224)/1000),5)</f>
        <v>1.3462499999999999</v>
      </c>
      <c r="G221" s="91">
        <f t="shared" ref="G221:AA221" si="126">ROUND(((G222+G223+G225+G224)/1000),5)</f>
        <v>1.2431300000000001</v>
      </c>
      <c r="H221" s="91">
        <f t="shared" si="126"/>
        <v>1.20187</v>
      </c>
      <c r="I221" s="91">
        <f t="shared" si="126"/>
        <v>1.22349</v>
      </c>
      <c r="J221" s="91">
        <f t="shared" si="126"/>
        <v>1.2988500000000001</v>
      </c>
      <c r="K221" s="91">
        <f t="shared" si="126"/>
        <v>1.60998</v>
      </c>
      <c r="L221" s="91">
        <f t="shared" si="126"/>
        <v>1.9661900000000001</v>
      </c>
      <c r="M221" s="91">
        <f t="shared" si="126"/>
        <v>2.2423299999999999</v>
      </c>
      <c r="N221" s="91">
        <f t="shared" si="126"/>
        <v>2.30735</v>
      </c>
      <c r="O221" s="91">
        <f t="shared" si="126"/>
        <v>2.3213200000000001</v>
      </c>
      <c r="P221" s="91">
        <f t="shared" si="126"/>
        <v>2.3224100000000001</v>
      </c>
      <c r="Q221" s="91">
        <f t="shared" si="126"/>
        <v>2.34138</v>
      </c>
      <c r="R221" s="91">
        <f t="shared" si="126"/>
        <v>2.3375900000000001</v>
      </c>
      <c r="S221" s="91">
        <f t="shared" si="126"/>
        <v>2.3245</v>
      </c>
      <c r="T221" s="91">
        <f t="shared" si="126"/>
        <v>2.2705299999999999</v>
      </c>
      <c r="U221" s="91">
        <f t="shared" si="126"/>
        <v>2.1562199999999998</v>
      </c>
      <c r="V221" s="91">
        <f t="shared" si="126"/>
        <v>2.1243799999999999</v>
      </c>
      <c r="W221" s="91">
        <f t="shared" si="126"/>
        <v>2.0141399999999998</v>
      </c>
      <c r="X221" s="91">
        <f t="shared" si="126"/>
        <v>2.0135999999999998</v>
      </c>
      <c r="Y221" s="91">
        <f t="shared" si="126"/>
        <v>2.0498400000000001</v>
      </c>
      <c r="Z221" s="91">
        <f t="shared" si="126"/>
        <v>1.97665</v>
      </c>
      <c r="AA221" s="91">
        <f t="shared" si="126"/>
        <v>1.7145300000000001</v>
      </c>
    </row>
    <row r="222" spans="1:27" ht="12.75" hidden="1" customHeight="1" outlineLevel="1" x14ac:dyDescent="0.2">
      <c r="A222" s="99" t="s">
        <v>1244</v>
      </c>
      <c r="B222" s="63" t="s">
        <v>238</v>
      </c>
      <c r="C222" s="43" t="s">
        <v>79</v>
      </c>
      <c r="D222" s="44">
        <v>1382.01</v>
      </c>
      <c r="E222" s="44">
        <v>1304.7</v>
      </c>
      <c r="F222" s="44">
        <v>1118.98</v>
      </c>
      <c r="G222" s="44">
        <v>1015.86</v>
      </c>
      <c r="H222" s="44">
        <v>974.6</v>
      </c>
      <c r="I222" s="44">
        <v>996.22</v>
      </c>
      <c r="J222" s="44">
        <v>1071.58</v>
      </c>
      <c r="K222" s="44">
        <v>1382.71</v>
      </c>
      <c r="L222" s="44">
        <v>1738.92</v>
      </c>
      <c r="M222" s="44">
        <v>2015.06</v>
      </c>
      <c r="N222" s="44">
        <v>2080.08</v>
      </c>
      <c r="O222" s="44">
        <v>2094.0500000000002</v>
      </c>
      <c r="P222" s="44">
        <v>2095.14</v>
      </c>
      <c r="Q222" s="44">
        <v>2114.11</v>
      </c>
      <c r="R222" s="44">
        <v>2110.3200000000002</v>
      </c>
      <c r="S222" s="44">
        <v>2097.23</v>
      </c>
      <c r="T222" s="44">
        <v>2043.26</v>
      </c>
      <c r="U222" s="44">
        <v>1928.95</v>
      </c>
      <c r="V222" s="44">
        <v>1897.11</v>
      </c>
      <c r="W222" s="44">
        <v>1786.87</v>
      </c>
      <c r="X222" s="44">
        <v>1786.33</v>
      </c>
      <c r="Y222" s="44">
        <v>1822.57</v>
      </c>
      <c r="Z222" s="44">
        <v>1749.38</v>
      </c>
      <c r="AA222" s="44">
        <v>1487.26</v>
      </c>
    </row>
    <row r="223" spans="1:27" ht="12.75" hidden="1" customHeight="1" outlineLevel="1" x14ac:dyDescent="0.2">
      <c r="A223" s="99" t="s">
        <v>1245</v>
      </c>
      <c r="B223" s="63" t="s">
        <v>90</v>
      </c>
      <c r="C223" s="43" t="s">
        <v>79</v>
      </c>
      <c r="D223" s="44">
        <f>$D$168</f>
        <v>113.12</v>
      </c>
      <c r="E223" s="44">
        <f>$D$168</f>
        <v>113.12</v>
      </c>
      <c r="F223" s="44">
        <f t="shared" ref="F223:AA223" si="127">$D$168</f>
        <v>113.12</v>
      </c>
      <c r="G223" s="44">
        <f t="shared" si="127"/>
        <v>113.12</v>
      </c>
      <c r="H223" s="44">
        <f t="shared" si="127"/>
        <v>113.12</v>
      </c>
      <c r="I223" s="44">
        <f t="shared" si="127"/>
        <v>113.12</v>
      </c>
      <c r="J223" s="44">
        <f t="shared" si="127"/>
        <v>113.12</v>
      </c>
      <c r="K223" s="44">
        <f t="shared" si="127"/>
        <v>113.12</v>
      </c>
      <c r="L223" s="44">
        <f t="shared" si="127"/>
        <v>113.12</v>
      </c>
      <c r="M223" s="44">
        <f t="shared" si="127"/>
        <v>113.12</v>
      </c>
      <c r="N223" s="44">
        <f t="shared" si="127"/>
        <v>113.12</v>
      </c>
      <c r="O223" s="44">
        <f t="shared" si="127"/>
        <v>113.12</v>
      </c>
      <c r="P223" s="44">
        <f t="shared" si="127"/>
        <v>113.12</v>
      </c>
      <c r="Q223" s="44">
        <f t="shared" si="127"/>
        <v>113.12</v>
      </c>
      <c r="R223" s="44">
        <f t="shared" si="127"/>
        <v>113.12</v>
      </c>
      <c r="S223" s="44">
        <f t="shared" si="127"/>
        <v>113.12</v>
      </c>
      <c r="T223" s="44">
        <f t="shared" si="127"/>
        <v>113.12</v>
      </c>
      <c r="U223" s="44">
        <f t="shared" si="127"/>
        <v>113.12</v>
      </c>
      <c r="V223" s="44">
        <f t="shared" si="127"/>
        <v>113.12</v>
      </c>
      <c r="W223" s="44">
        <f t="shared" si="127"/>
        <v>113.12</v>
      </c>
      <c r="X223" s="44">
        <f t="shared" si="127"/>
        <v>113.12</v>
      </c>
      <c r="Y223" s="44">
        <f t="shared" si="127"/>
        <v>113.12</v>
      </c>
      <c r="Z223" s="44">
        <f t="shared" si="127"/>
        <v>113.12</v>
      </c>
      <c r="AA223" s="44">
        <f t="shared" si="127"/>
        <v>113.12</v>
      </c>
    </row>
    <row r="224" spans="1:27" ht="12.75" hidden="1" customHeight="1" outlineLevel="1" x14ac:dyDescent="0.2">
      <c r="A224" s="99" t="s">
        <v>1246</v>
      </c>
      <c r="B224" s="63" t="s">
        <v>83</v>
      </c>
      <c r="C224" s="43" t="s">
        <v>79</v>
      </c>
      <c r="D224" s="44">
        <v>3.92</v>
      </c>
      <c r="E224" s="44">
        <v>3.92</v>
      </c>
      <c r="F224" s="44">
        <v>3.92</v>
      </c>
      <c r="G224" s="44">
        <v>3.92</v>
      </c>
      <c r="H224" s="44">
        <v>3.92</v>
      </c>
      <c r="I224" s="44">
        <v>3.92</v>
      </c>
      <c r="J224" s="44">
        <v>3.92</v>
      </c>
      <c r="K224" s="44">
        <v>3.92</v>
      </c>
      <c r="L224" s="44">
        <v>3.92</v>
      </c>
      <c r="M224" s="44">
        <v>3.92</v>
      </c>
      <c r="N224" s="44">
        <v>3.92</v>
      </c>
      <c r="O224" s="44">
        <v>3.92</v>
      </c>
      <c r="P224" s="44">
        <v>3.92</v>
      </c>
      <c r="Q224" s="44">
        <v>3.92</v>
      </c>
      <c r="R224" s="44">
        <v>3.92</v>
      </c>
      <c r="S224" s="44">
        <v>3.92</v>
      </c>
      <c r="T224" s="44">
        <v>3.92</v>
      </c>
      <c r="U224" s="44">
        <v>3.92</v>
      </c>
      <c r="V224" s="44">
        <v>3.92</v>
      </c>
      <c r="W224" s="44">
        <v>3.92</v>
      </c>
      <c r="X224" s="44">
        <v>3.92</v>
      </c>
      <c r="Y224" s="44">
        <v>3.92</v>
      </c>
      <c r="Z224" s="44">
        <v>3.92</v>
      </c>
      <c r="AA224" s="44">
        <v>3.92</v>
      </c>
    </row>
    <row r="225" spans="1:27" ht="12.75" hidden="1" customHeight="1" outlineLevel="1" x14ac:dyDescent="0.2">
      <c r="A225" s="99" t="s">
        <v>1247</v>
      </c>
      <c r="B225" s="63" t="s">
        <v>81</v>
      </c>
      <c r="C225" s="43" t="s">
        <v>79</v>
      </c>
      <c r="D225" s="44">
        <f>$D$11</f>
        <v>110.23</v>
      </c>
      <c r="E225" s="44">
        <f t="shared" ref="E225:AA225" si="128">$D$11</f>
        <v>110.23</v>
      </c>
      <c r="F225" s="44">
        <f t="shared" si="128"/>
        <v>110.23</v>
      </c>
      <c r="G225" s="44">
        <f t="shared" si="128"/>
        <v>110.23</v>
      </c>
      <c r="H225" s="44">
        <f t="shared" si="128"/>
        <v>110.23</v>
      </c>
      <c r="I225" s="44">
        <f t="shared" si="128"/>
        <v>110.23</v>
      </c>
      <c r="J225" s="44">
        <f t="shared" si="128"/>
        <v>110.23</v>
      </c>
      <c r="K225" s="44">
        <f t="shared" si="128"/>
        <v>110.23</v>
      </c>
      <c r="L225" s="44">
        <f t="shared" si="128"/>
        <v>110.23</v>
      </c>
      <c r="M225" s="44">
        <f t="shared" si="128"/>
        <v>110.23</v>
      </c>
      <c r="N225" s="44">
        <f t="shared" si="128"/>
        <v>110.23</v>
      </c>
      <c r="O225" s="44">
        <f t="shared" si="128"/>
        <v>110.23</v>
      </c>
      <c r="P225" s="44">
        <f t="shared" si="128"/>
        <v>110.23</v>
      </c>
      <c r="Q225" s="44">
        <f t="shared" si="128"/>
        <v>110.23</v>
      </c>
      <c r="R225" s="44">
        <f t="shared" si="128"/>
        <v>110.23</v>
      </c>
      <c r="S225" s="44">
        <f t="shared" si="128"/>
        <v>110.23</v>
      </c>
      <c r="T225" s="44">
        <f t="shared" si="128"/>
        <v>110.23</v>
      </c>
      <c r="U225" s="44">
        <f t="shared" si="128"/>
        <v>110.23</v>
      </c>
      <c r="V225" s="44">
        <f t="shared" si="128"/>
        <v>110.23</v>
      </c>
      <c r="W225" s="44">
        <f t="shared" si="128"/>
        <v>110.23</v>
      </c>
      <c r="X225" s="44">
        <f t="shared" si="128"/>
        <v>110.23</v>
      </c>
      <c r="Y225" s="44">
        <f t="shared" si="128"/>
        <v>110.23</v>
      </c>
      <c r="Z225" s="44">
        <f t="shared" si="128"/>
        <v>110.23</v>
      </c>
      <c r="AA225" s="44">
        <f t="shared" si="128"/>
        <v>110.23</v>
      </c>
    </row>
    <row r="226" spans="1:27" ht="12.75" customHeight="1" collapsed="1" x14ac:dyDescent="0.2">
      <c r="A226" s="98" t="s">
        <v>1248</v>
      </c>
      <c r="B226" s="28" t="str">
        <f>"13"&amp;"."&amp;$B$663&amp;"."&amp;$B$664</f>
        <v>13.08.2023</v>
      </c>
      <c r="C226" s="90" t="s">
        <v>76</v>
      </c>
      <c r="D226" s="91">
        <f>ROUND(((D227+D228+D230+D229)/1000),5)</f>
        <v>1.5788</v>
      </c>
      <c r="E226" s="91">
        <f>ROUND(((E227+E228+E230+E229)/1000),5)</f>
        <v>1.4146799999999999</v>
      </c>
      <c r="F226" s="91">
        <f>ROUND(((F227+F228+F230+F229)/1000),5)</f>
        <v>1.2587299999999999</v>
      </c>
      <c r="G226" s="91">
        <f t="shared" ref="G226:AA226" si="129">ROUND(((G227+G228+G230+G229)/1000),5)</f>
        <v>1.18435</v>
      </c>
      <c r="H226" s="91">
        <f t="shared" si="129"/>
        <v>1.12815</v>
      </c>
      <c r="I226" s="91">
        <f t="shared" si="129"/>
        <v>1.11927</v>
      </c>
      <c r="J226" s="91">
        <f t="shared" si="129"/>
        <v>1.07318</v>
      </c>
      <c r="K226" s="91">
        <f t="shared" si="129"/>
        <v>1.3085</v>
      </c>
      <c r="L226" s="91">
        <f t="shared" si="129"/>
        <v>1.72709</v>
      </c>
      <c r="M226" s="91">
        <f t="shared" si="129"/>
        <v>1.9821299999999999</v>
      </c>
      <c r="N226" s="91">
        <f t="shared" si="129"/>
        <v>2.1366399999999999</v>
      </c>
      <c r="O226" s="91">
        <f t="shared" si="129"/>
        <v>2.13741</v>
      </c>
      <c r="P226" s="91">
        <f t="shared" si="129"/>
        <v>2.14758</v>
      </c>
      <c r="Q226" s="91">
        <f t="shared" si="129"/>
        <v>2.19259</v>
      </c>
      <c r="R226" s="91">
        <f t="shared" si="129"/>
        <v>2.2441499999999999</v>
      </c>
      <c r="S226" s="91">
        <f t="shared" si="129"/>
        <v>2.2442700000000002</v>
      </c>
      <c r="T226" s="91">
        <f t="shared" si="129"/>
        <v>2.2014999999999998</v>
      </c>
      <c r="U226" s="91">
        <f t="shared" si="129"/>
        <v>2.1259700000000001</v>
      </c>
      <c r="V226" s="91">
        <f t="shared" si="129"/>
        <v>2.1158800000000002</v>
      </c>
      <c r="W226" s="91">
        <f t="shared" si="129"/>
        <v>2.0733199999999998</v>
      </c>
      <c r="X226" s="91">
        <f t="shared" si="129"/>
        <v>2.0764100000000001</v>
      </c>
      <c r="Y226" s="91">
        <f t="shared" si="129"/>
        <v>2.0344699999999998</v>
      </c>
      <c r="Z226" s="91">
        <f t="shared" si="129"/>
        <v>1.9638599999999999</v>
      </c>
      <c r="AA226" s="91">
        <f t="shared" si="129"/>
        <v>1.71204</v>
      </c>
    </row>
    <row r="227" spans="1:27" ht="12.75" hidden="1" customHeight="1" outlineLevel="1" x14ac:dyDescent="0.2">
      <c r="A227" s="99" t="s">
        <v>1249</v>
      </c>
      <c r="B227" s="63" t="s">
        <v>238</v>
      </c>
      <c r="C227" s="43" t="s">
        <v>79</v>
      </c>
      <c r="D227" s="44">
        <v>1351.53</v>
      </c>
      <c r="E227" s="44">
        <v>1187.4100000000001</v>
      </c>
      <c r="F227" s="44">
        <v>1031.46</v>
      </c>
      <c r="G227" s="44">
        <v>957.08</v>
      </c>
      <c r="H227" s="44">
        <v>900.88</v>
      </c>
      <c r="I227" s="44">
        <v>892</v>
      </c>
      <c r="J227" s="44">
        <v>845.91</v>
      </c>
      <c r="K227" s="44">
        <v>1081.23</v>
      </c>
      <c r="L227" s="44">
        <v>1499.82</v>
      </c>
      <c r="M227" s="44">
        <v>1754.86</v>
      </c>
      <c r="N227" s="44">
        <v>1909.37</v>
      </c>
      <c r="O227" s="44">
        <v>1910.14</v>
      </c>
      <c r="P227" s="44">
        <v>1920.31</v>
      </c>
      <c r="Q227" s="44">
        <v>1965.32</v>
      </c>
      <c r="R227" s="44">
        <v>2016.88</v>
      </c>
      <c r="S227" s="44">
        <v>2017</v>
      </c>
      <c r="T227" s="44">
        <v>1974.23</v>
      </c>
      <c r="U227" s="44">
        <v>1898.7</v>
      </c>
      <c r="V227" s="44">
        <v>1888.61</v>
      </c>
      <c r="W227" s="44">
        <v>1846.05</v>
      </c>
      <c r="X227" s="44">
        <v>1849.14</v>
      </c>
      <c r="Y227" s="44">
        <v>1807.2</v>
      </c>
      <c r="Z227" s="44">
        <v>1736.59</v>
      </c>
      <c r="AA227" s="44">
        <v>1484.77</v>
      </c>
    </row>
    <row r="228" spans="1:27" ht="12.75" hidden="1" customHeight="1" outlineLevel="1" x14ac:dyDescent="0.2">
      <c r="A228" s="99" t="s">
        <v>1250</v>
      </c>
      <c r="B228" s="63" t="s">
        <v>90</v>
      </c>
      <c r="C228" s="43" t="s">
        <v>79</v>
      </c>
      <c r="D228" s="44">
        <f>$D$168</f>
        <v>113.12</v>
      </c>
      <c r="E228" s="44">
        <f>$D$168</f>
        <v>113.12</v>
      </c>
      <c r="F228" s="44">
        <f t="shared" ref="F228:AA228" si="130">$D$168</f>
        <v>113.12</v>
      </c>
      <c r="G228" s="44">
        <f t="shared" si="130"/>
        <v>113.12</v>
      </c>
      <c r="H228" s="44">
        <f t="shared" si="130"/>
        <v>113.12</v>
      </c>
      <c r="I228" s="44">
        <f t="shared" si="130"/>
        <v>113.12</v>
      </c>
      <c r="J228" s="44">
        <f t="shared" si="130"/>
        <v>113.12</v>
      </c>
      <c r="K228" s="44">
        <f t="shared" si="130"/>
        <v>113.12</v>
      </c>
      <c r="L228" s="44">
        <f t="shared" si="130"/>
        <v>113.12</v>
      </c>
      <c r="M228" s="44">
        <f t="shared" si="130"/>
        <v>113.12</v>
      </c>
      <c r="N228" s="44">
        <f t="shared" si="130"/>
        <v>113.12</v>
      </c>
      <c r="O228" s="44">
        <f t="shared" si="130"/>
        <v>113.12</v>
      </c>
      <c r="P228" s="44">
        <f t="shared" si="130"/>
        <v>113.12</v>
      </c>
      <c r="Q228" s="44">
        <f t="shared" si="130"/>
        <v>113.12</v>
      </c>
      <c r="R228" s="44">
        <f t="shared" si="130"/>
        <v>113.12</v>
      </c>
      <c r="S228" s="44">
        <f t="shared" si="130"/>
        <v>113.12</v>
      </c>
      <c r="T228" s="44">
        <f t="shared" si="130"/>
        <v>113.12</v>
      </c>
      <c r="U228" s="44">
        <f t="shared" si="130"/>
        <v>113.12</v>
      </c>
      <c r="V228" s="44">
        <f t="shared" si="130"/>
        <v>113.12</v>
      </c>
      <c r="W228" s="44">
        <f t="shared" si="130"/>
        <v>113.12</v>
      </c>
      <c r="X228" s="44">
        <f t="shared" si="130"/>
        <v>113.12</v>
      </c>
      <c r="Y228" s="44">
        <f t="shared" si="130"/>
        <v>113.12</v>
      </c>
      <c r="Z228" s="44">
        <f t="shared" si="130"/>
        <v>113.12</v>
      </c>
      <c r="AA228" s="44">
        <f t="shared" si="130"/>
        <v>113.12</v>
      </c>
    </row>
    <row r="229" spans="1:27" ht="12.75" hidden="1" customHeight="1" outlineLevel="1" x14ac:dyDescent="0.2">
      <c r="A229" s="99" t="s">
        <v>1251</v>
      </c>
      <c r="B229" s="63" t="s">
        <v>83</v>
      </c>
      <c r="C229" s="43" t="s">
        <v>79</v>
      </c>
      <c r="D229" s="44">
        <v>3.92</v>
      </c>
      <c r="E229" s="44">
        <v>3.92</v>
      </c>
      <c r="F229" s="44">
        <v>3.92</v>
      </c>
      <c r="G229" s="44">
        <v>3.92</v>
      </c>
      <c r="H229" s="44">
        <v>3.92</v>
      </c>
      <c r="I229" s="44">
        <v>3.92</v>
      </c>
      <c r="J229" s="44">
        <v>3.92</v>
      </c>
      <c r="K229" s="44">
        <v>3.92</v>
      </c>
      <c r="L229" s="44">
        <v>3.92</v>
      </c>
      <c r="M229" s="44">
        <v>3.92</v>
      </c>
      <c r="N229" s="44">
        <v>3.92</v>
      </c>
      <c r="O229" s="44">
        <v>3.92</v>
      </c>
      <c r="P229" s="44">
        <v>3.92</v>
      </c>
      <c r="Q229" s="44">
        <v>3.92</v>
      </c>
      <c r="R229" s="44">
        <v>3.92</v>
      </c>
      <c r="S229" s="44">
        <v>3.92</v>
      </c>
      <c r="T229" s="44">
        <v>3.92</v>
      </c>
      <c r="U229" s="44">
        <v>3.92</v>
      </c>
      <c r="V229" s="44">
        <v>3.92</v>
      </c>
      <c r="W229" s="44">
        <v>3.92</v>
      </c>
      <c r="X229" s="44">
        <v>3.92</v>
      </c>
      <c r="Y229" s="44">
        <v>3.92</v>
      </c>
      <c r="Z229" s="44">
        <v>3.92</v>
      </c>
      <c r="AA229" s="44">
        <v>3.92</v>
      </c>
    </row>
    <row r="230" spans="1:27" ht="12.75" hidden="1" customHeight="1" outlineLevel="1" x14ac:dyDescent="0.2">
      <c r="A230" s="99" t="s">
        <v>1252</v>
      </c>
      <c r="B230" s="63" t="s">
        <v>81</v>
      </c>
      <c r="C230" s="43" t="s">
        <v>79</v>
      </c>
      <c r="D230" s="44">
        <f>$D$11</f>
        <v>110.23</v>
      </c>
      <c r="E230" s="44">
        <f t="shared" ref="E230:AA230" si="131">$D$11</f>
        <v>110.23</v>
      </c>
      <c r="F230" s="44">
        <f t="shared" si="131"/>
        <v>110.23</v>
      </c>
      <c r="G230" s="44">
        <f t="shared" si="131"/>
        <v>110.23</v>
      </c>
      <c r="H230" s="44">
        <f t="shared" si="131"/>
        <v>110.23</v>
      </c>
      <c r="I230" s="44">
        <f t="shared" si="131"/>
        <v>110.23</v>
      </c>
      <c r="J230" s="44">
        <f t="shared" si="131"/>
        <v>110.23</v>
      </c>
      <c r="K230" s="44">
        <f t="shared" si="131"/>
        <v>110.23</v>
      </c>
      <c r="L230" s="44">
        <f t="shared" si="131"/>
        <v>110.23</v>
      </c>
      <c r="M230" s="44">
        <f t="shared" si="131"/>
        <v>110.23</v>
      </c>
      <c r="N230" s="44">
        <f t="shared" si="131"/>
        <v>110.23</v>
      </c>
      <c r="O230" s="44">
        <f t="shared" si="131"/>
        <v>110.23</v>
      </c>
      <c r="P230" s="44">
        <f t="shared" si="131"/>
        <v>110.23</v>
      </c>
      <c r="Q230" s="44">
        <f t="shared" si="131"/>
        <v>110.23</v>
      </c>
      <c r="R230" s="44">
        <f t="shared" si="131"/>
        <v>110.23</v>
      </c>
      <c r="S230" s="44">
        <f t="shared" si="131"/>
        <v>110.23</v>
      </c>
      <c r="T230" s="44">
        <f t="shared" si="131"/>
        <v>110.23</v>
      </c>
      <c r="U230" s="44">
        <f t="shared" si="131"/>
        <v>110.23</v>
      </c>
      <c r="V230" s="44">
        <f t="shared" si="131"/>
        <v>110.23</v>
      </c>
      <c r="W230" s="44">
        <f t="shared" si="131"/>
        <v>110.23</v>
      </c>
      <c r="X230" s="44">
        <f t="shared" si="131"/>
        <v>110.23</v>
      </c>
      <c r="Y230" s="44">
        <f t="shared" si="131"/>
        <v>110.23</v>
      </c>
      <c r="Z230" s="44">
        <f t="shared" si="131"/>
        <v>110.23</v>
      </c>
      <c r="AA230" s="44">
        <f t="shared" si="131"/>
        <v>110.23</v>
      </c>
    </row>
    <row r="231" spans="1:27" ht="12.75" customHeight="1" collapsed="1" x14ac:dyDescent="0.2">
      <c r="A231" s="98" t="s">
        <v>1253</v>
      </c>
      <c r="B231" s="28" t="str">
        <f>"14"&amp;"."&amp;$B$663&amp;"."&amp;$B$664</f>
        <v>14.08.2023</v>
      </c>
      <c r="C231" s="90" t="s">
        <v>76</v>
      </c>
      <c r="D231" s="91">
        <f>ROUND(((D232+D233+D235+D234)/1000),5)</f>
        <v>1.5089600000000001</v>
      </c>
      <c r="E231" s="91">
        <f>ROUND(((E232+E233+E235+E234)/1000),5)</f>
        <v>1.385</v>
      </c>
      <c r="F231" s="91">
        <f>ROUND(((F232+F233+F235+F234)/1000),5)</f>
        <v>1.23987</v>
      </c>
      <c r="G231" s="91">
        <f t="shared" ref="G231:AA231" si="132">ROUND(((G232+G233+G235+G234)/1000),5)</f>
        <v>1.1694899999999999</v>
      </c>
      <c r="H231" s="91">
        <f t="shared" si="132"/>
        <v>1.1342699999999999</v>
      </c>
      <c r="I231" s="91">
        <f t="shared" si="132"/>
        <v>1.2396799999999999</v>
      </c>
      <c r="J231" s="91">
        <f t="shared" si="132"/>
        <v>1.35937</v>
      </c>
      <c r="K231" s="91">
        <f t="shared" si="132"/>
        <v>1.7070700000000001</v>
      </c>
      <c r="L231" s="91">
        <f t="shared" si="132"/>
        <v>1.9933000000000001</v>
      </c>
      <c r="M231" s="91">
        <f t="shared" si="132"/>
        <v>2.1461100000000002</v>
      </c>
      <c r="N231" s="91">
        <f t="shared" si="132"/>
        <v>2.2589199999999998</v>
      </c>
      <c r="O231" s="91">
        <f t="shared" si="132"/>
        <v>2.2902499999999999</v>
      </c>
      <c r="P231" s="91">
        <f t="shared" si="132"/>
        <v>2.28627</v>
      </c>
      <c r="Q231" s="91">
        <f t="shared" si="132"/>
        <v>2.33575</v>
      </c>
      <c r="R231" s="91">
        <f t="shared" si="132"/>
        <v>2.4129299999999998</v>
      </c>
      <c r="S231" s="91">
        <f t="shared" si="132"/>
        <v>2.4065300000000001</v>
      </c>
      <c r="T231" s="91">
        <f t="shared" si="132"/>
        <v>2.3777699999999999</v>
      </c>
      <c r="U231" s="91">
        <f t="shared" si="132"/>
        <v>2.3168299999999999</v>
      </c>
      <c r="V231" s="91">
        <f t="shared" si="132"/>
        <v>2.2763800000000001</v>
      </c>
      <c r="W231" s="91">
        <f t="shared" si="132"/>
        <v>2.13849</v>
      </c>
      <c r="X231" s="91">
        <f t="shared" si="132"/>
        <v>2.13042</v>
      </c>
      <c r="Y231" s="91">
        <f t="shared" si="132"/>
        <v>2.0984500000000001</v>
      </c>
      <c r="Z231" s="91">
        <f t="shared" si="132"/>
        <v>1.91072</v>
      </c>
      <c r="AA231" s="91">
        <f t="shared" si="132"/>
        <v>1.57962</v>
      </c>
    </row>
    <row r="232" spans="1:27" ht="12.75" hidden="1" customHeight="1" outlineLevel="1" x14ac:dyDescent="0.2">
      <c r="A232" s="99" t="s">
        <v>1254</v>
      </c>
      <c r="B232" s="63" t="s">
        <v>238</v>
      </c>
      <c r="C232" s="43" t="s">
        <v>79</v>
      </c>
      <c r="D232" s="44">
        <v>1281.69</v>
      </c>
      <c r="E232" s="44">
        <v>1157.73</v>
      </c>
      <c r="F232" s="44">
        <v>1012.6</v>
      </c>
      <c r="G232" s="44">
        <v>942.22</v>
      </c>
      <c r="H232" s="44">
        <v>907</v>
      </c>
      <c r="I232" s="44">
        <v>1012.41</v>
      </c>
      <c r="J232" s="44">
        <v>1132.0999999999999</v>
      </c>
      <c r="K232" s="44">
        <v>1479.8</v>
      </c>
      <c r="L232" s="44">
        <v>1766.03</v>
      </c>
      <c r="M232" s="44">
        <v>1918.84</v>
      </c>
      <c r="N232" s="44">
        <v>2031.65</v>
      </c>
      <c r="O232" s="44">
        <v>2062.98</v>
      </c>
      <c r="P232" s="44">
        <v>2059</v>
      </c>
      <c r="Q232" s="44">
        <v>2108.48</v>
      </c>
      <c r="R232" s="44">
        <v>2185.66</v>
      </c>
      <c r="S232" s="44">
        <v>2179.2600000000002</v>
      </c>
      <c r="T232" s="44">
        <v>2150.5</v>
      </c>
      <c r="U232" s="44">
        <v>2089.56</v>
      </c>
      <c r="V232" s="44">
        <v>2049.11</v>
      </c>
      <c r="W232" s="44">
        <v>1911.22</v>
      </c>
      <c r="X232" s="44">
        <v>1903.15</v>
      </c>
      <c r="Y232" s="44">
        <v>1871.18</v>
      </c>
      <c r="Z232" s="44">
        <v>1683.45</v>
      </c>
      <c r="AA232" s="44">
        <v>1352.35</v>
      </c>
    </row>
    <row r="233" spans="1:27" ht="12.75" hidden="1" customHeight="1" outlineLevel="1" x14ac:dyDescent="0.2">
      <c r="A233" s="99" t="s">
        <v>1255</v>
      </c>
      <c r="B233" s="63" t="s">
        <v>90</v>
      </c>
      <c r="C233" s="43" t="s">
        <v>79</v>
      </c>
      <c r="D233" s="44">
        <f>$D$168</f>
        <v>113.12</v>
      </c>
      <c r="E233" s="44">
        <f>$D$168</f>
        <v>113.12</v>
      </c>
      <c r="F233" s="44">
        <f t="shared" ref="F233:AA233" si="133">$D$168</f>
        <v>113.12</v>
      </c>
      <c r="G233" s="44">
        <f t="shared" si="133"/>
        <v>113.12</v>
      </c>
      <c r="H233" s="44">
        <f t="shared" si="133"/>
        <v>113.12</v>
      </c>
      <c r="I233" s="44">
        <f t="shared" si="133"/>
        <v>113.12</v>
      </c>
      <c r="J233" s="44">
        <f t="shared" si="133"/>
        <v>113.12</v>
      </c>
      <c r="K233" s="44">
        <f t="shared" si="133"/>
        <v>113.12</v>
      </c>
      <c r="L233" s="44">
        <f t="shared" si="133"/>
        <v>113.12</v>
      </c>
      <c r="M233" s="44">
        <f t="shared" si="133"/>
        <v>113.12</v>
      </c>
      <c r="N233" s="44">
        <f t="shared" si="133"/>
        <v>113.12</v>
      </c>
      <c r="O233" s="44">
        <f t="shared" si="133"/>
        <v>113.12</v>
      </c>
      <c r="P233" s="44">
        <f t="shared" si="133"/>
        <v>113.12</v>
      </c>
      <c r="Q233" s="44">
        <f t="shared" si="133"/>
        <v>113.12</v>
      </c>
      <c r="R233" s="44">
        <f t="shared" si="133"/>
        <v>113.12</v>
      </c>
      <c r="S233" s="44">
        <f t="shared" si="133"/>
        <v>113.12</v>
      </c>
      <c r="T233" s="44">
        <f t="shared" si="133"/>
        <v>113.12</v>
      </c>
      <c r="U233" s="44">
        <f t="shared" si="133"/>
        <v>113.12</v>
      </c>
      <c r="V233" s="44">
        <f t="shared" si="133"/>
        <v>113.12</v>
      </c>
      <c r="W233" s="44">
        <f t="shared" si="133"/>
        <v>113.12</v>
      </c>
      <c r="X233" s="44">
        <f t="shared" si="133"/>
        <v>113.12</v>
      </c>
      <c r="Y233" s="44">
        <f t="shared" si="133"/>
        <v>113.12</v>
      </c>
      <c r="Z233" s="44">
        <f t="shared" si="133"/>
        <v>113.12</v>
      </c>
      <c r="AA233" s="44">
        <f t="shared" si="133"/>
        <v>113.12</v>
      </c>
    </row>
    <row r="234" spans="1:27" ht="12.75" hidden="1" customHeight="1" outlineLevel="1" x14ac:dyDescent="0.2">
      <c r="A234" s="99" t="s">
        <v>1256</v>
      </c>
      <c r="B234" s="63" t="s">
        <v>83</v>
      </c>
      <c r="C234" s="43" t="s">
        <v>79</v>
      </c>
      <c r="D234" s="44">
        <v>3.92</v>
      </c>
      <c r="E234" s="44">
        <v>3.92</v>
      </c>
      <c r="F234" s="44">
        <v>3.92</v>
      </c>
      <c r="G234" s="44">
        <v>3.92</v>
      </c>
      <c r="H234" s="44">
        <v>3.92</v>
      </c>
      <c r="I234" s="44">
        <v>3.92</v>
      </c>
      <c r="J234" s="44">
        <v>3.92</v>
      </c>
      <c r="K234" s="44">
        <v>3.92</v>
      </c>
      <c r="L234" s="44">
        <v>3.92</v>
      </c>
      <c r="M234" s="44">
        <v>3.92</v>
      </c>
      <c r="N234" s="44">
        <v>3.92</v>
      </c>
      <c r="O234" s="44">
        <v>3.92</v>
      </c>
      <c r="P234" s="44">
        <v>3.92</v>
      </c>
      <c r="Q234" s="44">
        <v>3.92</v>
      </c>
      <c r="R234" s="44">
        <v>3.92</v>
      </c>
      <c r="S234" s="44">
        <v>3.92</v>
      </c>
      <c r="T234" s="44">
        <v>3.92</v>
      </c>
      <c r="U234" s="44">
        <v>3.92</v>
      </c>
      <c r="V234" s="44">
        <v>3.92</v>
      </c>
      <c r="W234" s="44">
        <v>3.92</v>
      </c>
      <c r="X234" s="44">
        <v>3.92</v>
      </c>
      <c r="Y234" s="44">
        <v>3.92</v>
      </c>
      <c r="Z234" s="44">
        <v>3.92</v>
      </c>
      <c r="AA234" s="44">
        <v>3.92</v>
      </c>
    </row>
    <row r="235" spans="1:27" ht="12.75" hidden="1" customHeight="1" outlineLevel="1" x14ac:dyDescent="0.2">
      <c r="A235" s="99" t="s">
        <v>1257</v>
      </c>
      <c r="B235" s="63" t="s">
        <v>81</v>
      </c>
      <c r="C235" s="43" t="s">
        <v>79</v>
      </c>
      <c r="D235" s="44">
        <f>$D$11</f>
        <v>110.23</v>
      </c>
      <c r="E235" s="44">
        <f t="shared" ref="E235:AA235" si="134">$D$11</f>
        <v>110.23</v>
      </c>
      <c r="F235" s="44">
        <f t="shared" si="134"/>
        <v>110.23</v>
      </c>
      <c r="G235" s="44">
        <f t="shared" si="134"/>
        <v>110.23</v>
      </c>
      <c r="H235" s="44">
        <f t="shared" si="134"/>
        <v>110.23</v>
      </c>
      <c r="I235" s="44">
        <f t="shared" si="134"/>
        <v>110.23</v>
      </c>
      <c r="J235" s="44">
        <f t="shared" si="134"/>
        <v>110.23</v>
      </c>
      <c r="K235" s="44">
        <f t="shared" si="134"/>
        <v>110.23</v>
      </c>
      <c r="L235" s="44">
        <f t="shared" si="134"/>
        <v>110.23</v>
      </c>
      <c r="M235" s="44">
        <f t="shared" si="134"/>
        <v>110.23</v>
      </c>
      <c r="N235" s="44">
        <f t="shared" si="134"/>
        <v>110.23</v>
      </c>
      <c r="O235" s="44">
        <f t="shared" si="134"/>
        <v>110.23</v>
      </c>
      <c r="P235" s="44">
        <f t="shared" si="134"/>
        <v>110.23</v>
      </c>
      <c r="Q235" s="44">
        <f t="shared" si="134"/>
        <v>110.23</v>
      </c>
      <c r="R235" s="44">
        <f t="shared" si="134"/>
        <v>110.23</v>
      </c>
      <c r="S235" s="44">
        <f t="shared" si="134"/>
        <v>110.23</v>
      </c>
      <c r="T235" s="44">
        <f t="shared" si="134"/>
        <v>110.23</v>
      </c>
      <c r="U235" s="44">
        <f t="shared" si="134"/>
        <v>110.23</v>
      </c>
      <c r="V235" s="44">
        <f t="shared" si="134"/>
        <v>110.23</v>
      </c>
      <c r="W235" s="44">
        <f t="shared" si="134"/>
        <v>110.23</v>
      </c>
      <c r="X235" s="44">
        <f t="shared" si="134"/>
        <v>110.23</v>
      </c>
      <c r="Y235" s="44">
        <f t="shared" si="134"/>
        <v>110.23</v>
      </c>
      <c r="Z235" s="44">
        <f t="shared" si="134"/>
        <v>110.23</v>
      </c>
      <c r="AA235" s="44">
        <f t="shared" si="134"/>
        <v>110.23</v>
      </c>
    </row>
    <row r="236" spans="1:27" ht="12.75" customHeight="1" collapsed="1" x14ac:dyDescent="0.2">
      <c r="A236" s="98" t="s">
        <v>1258</v>
      </c>
      <c r="B236" s="28" t="str">
        <f>"15"&amp;"."&amp;$B$663&amp;"."&amp;$B$664</f>
        <v>15.08.2023</v>
      </c>
      <c r="C236" s="90" t="s">
        <v>76</v>
      </c>
      <c r="D236" s="91">
        <f>ROUND(((D237+D238+D240+D239)/1000),5)</f>
        <v>1.30402</v>
      </c>
      <c r="E236" s="91">
        <f>ROUND(((E237+E238+E240+E239)/1000),5)</f>
        <v>1.14839</v>
      </c>
      <c r="F236" s="91">
        <f>ROUND(((F237+F238+F240+F239)/1000),5)</f>
        <v>1.0509999999999999</v>
      </c>
      <c r="G236" s="91">
        <f t="shared" ref="G236:AA236" si="135">ROUND(((G237+G238+G240+G239)/1000),5)</f>
        <v>0.27434999999999998</v>
      </c>
      <c r="H236" s="91">
        <f t="shared" si="135"/>
        <v>0.27054</v>
      </c>
      <c r="I236" s="91">
        <f t="shared" si="135"/>
        <v>1.00057</v>
      </c>
      <c r="J236" s="91">
        <f t="shared" si="135"/>
        <v>1.1458299999999999</v>
      </c>
      <c r="K236" s="91">
        <f t="shared" si="135"/>
        <v>1.5858399999999999</v>
      </c>
      <c r="L236" s="91">
        <f t="shared" si="135"/>
        <v>1.9578</v>
      </c>
      <c r="M236" s="91">
        <f t="shared" si="135"/>
        <v>2.2288899999999998</v>
      </c>
      <c r="N236" s="91">
        <f t="shared" si="135"/>
        <v>2.3256399999999999</v>
      </c>
      <c r="O236" s="91">
        <f t="shared" si="135"/>
        <v>2.30525</v>
      </c>
      <c r="P236" s="91">
        <f t="shared" si="135"/>
        <v>2.3115899999999998</v>
      </c>
      <c r="Q236" s="91">
        <f t="shared" si="135"/>
        <v>2.33832</v>
      </c>
      <c r="R236" s="91">
        <f t="shared" si="135"/>
        <v>2.4434999999999998</v>
      </c>
      <c r="S236" s="91">
        <f t="shared" si="135"/>
        <v>2.4829699999999999</v>
      </c>
      <c r="T236" s="91">
        <f t="shared" si="135"/>
        <v>2.4647000000000001</v>
      </c>
      <c r="U236" s="91">
        <f t="shared" si="135"/>
        <v>2.3475700000000002</v>
      </c>
      <c r="V236" s="91">
        <f t="shared" si="135"/>
        <v>2.3202099999999999</v>
      </c>
      <c r="W236" s="91">
        <f t="shared" si="135"/>
        <v>2.2663000000000002</v>
      </c>
      <c r="X236" s="91">
        <f t="shared" si="135"/>
        <v>2.2404999999999999</v>
      </c>
      <c r="Y236" s="91">
        <f t="shared" si="135"/>
        <v>2.1208800000000001</v>
      </c>
      <c r="Z236" s="91">
        <f t="shared" si="135"/>
        <v>1.95404</v>
      </c>
      <c r="AA236" s="91">
        <f t="shared" si="135"/>
        <v>1.59277</v>
      </c>
    </row>
    <row r="237" spans="1:27" ht="12.75" hidden="1" customHeight="1" outlineLevel="1" x14ac:dyDescent="0.2">
      <c r="A237" s="99" t="s">
        <v>1259</v>
      </c>
      <c r="B237" s="63" t="s">
        <v>238</v>
      </c>
      <c r="C237" s="43" t="s">
        <v>79</v>
      </c>
      <c r="D237" s="44">
        <v>1076.75</v>
      </c>
      <c r="E237" s="44">
        <v>921.12</v>
      </c>
      <c r="F237" s="44">
        <v>823.73</v>
      </c>
      <c r="G237" s="44">
        <v>47.08</v>
      </c>
      <c r="H237" s="44">
        <v>43.27</v>
      </c>
      <c r="I237" s="44">
        <v>773.3</v>
      </c>
      <c r="J237" s="44">
        <v>918.56</v>
      </c>
      <c r="K237" s="44">
        <v>1358.57</v>
      </c>
      <c r="L237" s="44">
        <v>1730.53</v>
      </c>
      <c r="M237" s="44">
        <v>2001.62</v>
      </c>
      <c r="N237" s="44">
        <v>2098.37</v>
      </c>
      <c r="O237" s="44">
        <v>2077.98</v>
      </c>
      <c r="P237" s="44">
        <v>2084.3200000000002</v>
      </c>
      <c r="Q237" s="44">
        <v>2111.0500000000002</v>
      </c>
      <c r="R237" s="44">
        <v>2216.23</v>
      </c>
      <c r="S237" s="44">
        <v>2255.6999999999998</v>
      </c>
      <c r="T237" s="44">
        <v>2237.4299999999998</v>
      </c>
      <c r="U237" s="44">
        <v>2120.3000000000002</v>
      </c>
      <c r="V237" s="44">
        <v>2092.94</v>
      </c>
      <c r="W237" s="44">
        <v>2039.03</v>
      </c>
      <c r="X237" s="44">
        <v>2013.23</v>
      </c>
      <c r="Y237" s="44">
        <v>1893.61</v>
      </c>
      <c r="Z237" s="44">
        <v>1726.77</v>
      </c>
      <c r="AA237" s="44">
        <v>1365.5</v>
      </c>
    </row>
    <row r="238" spans="1:27" ht="12.75" hidden="1" customHeight="1" outlineLevel="1" x14ac:dyDescent="0.2">
      <c r="A238" s="99" t="s">
        <v>1260</v>
      </c>
      <c r="B238" s="63" t="s">
        <v>90</v>
      </c>
      <c r="C238" s="43" t="s">
        <v>79</v>
      </c>
      <c r="D238" s="44">
        <f>$D$168</f>
        <v>113.12</v>
      </c>
      <c r="E238" s="44">
        <f>$D$168</f>
        <v>113.12</v>
      </c>
      <c r="F238" s="44">
        <f t="shared" ref="F238:AA238" si="136">$D$168</f>
        <v>113.12</v>
      </c>
      <c r="G238" s="44">
        <f t="shared" si="136"/>
        <v>113.12</v>
      </c>
      <c r="H238" s="44">
        <f t="shared" si="136"/>
        <v>113.12</v>
      </c>
      <c r="I238" s="44">
        <f t="shared" si="136"/>
        <v>113.12</v>
      </c>
      <c r="J238" s="44">
        <f t="shared" si="136"/>
        <v>113.12</v>
      </c>
      <c r="K238" s="44">
        <f t="shared" si="136"/>
        <v>113.12</v>
      </c>
      <c r="L238" s="44">
        <f t="shared" si="136"/>
        <v>113.12</v>
      </c>
      <c r="M238" s="44">
        <f t="shared" si="136"/>
        <v>113.12</v>
      </c>
      <c r="N238" s="44">
        <f t="shared" si="136"/>
        <v>113.12</v>
      </c>
      <c r="O238" s="44">
        <f t="shared" si="136"/>
        <v>113.12</v>
      </c>
      <c r="P238" s="44">
        <f t="shared" si="136"/>
        <v>113.12</v>
      </c>
      <c r="Q238" s="44">
        <f t="shared" si="136"/>
        <v>113.12</v>
      </c>
      <c r="R238" s="44">
        <f t="shared" si="136"/>
        <v>113.12</v>
      </c>
      <c r="S238" s="44">
        <f t="shared" si="136"/>
        <v>113.12</v>
      </c>
      <c r="T238" s="44">
        <f t="shared" si="136"/>
        <v>113.12</v>
      </c>
      <c r="U238" s="44">
        <f t="shared" si="136"/>
        <v>113.12</v>
      </c>
      <c r="V238" s="44">
        <f t="shared" si="136"/>
        <v>113.12</v>
      </c>
      <c r="W238" s="44">
        <f t="shared" si="136"/>
        <v>113.12</v>
      </c>
      <c r="X238" s="44">
        <f t="shared" si="136"/>
        <v>113.12</v>
      </c>
      <c r="Y238" s="44">
        <f t="shared" si="136"/>
        <v>113.12</v>
      </c>
      <c r="Z238" s="44">
        <f t="shared" si="136"/>
        <v>113.12</v>
      </c>
      <c r="AA238" s="44">
        <f t="shared" si="136"/>
        <v>113.12</v>
      </c>
    </row>
    <row r="239" spans="1:27" ht="12.75" hidden="1" customHeight="1" outlineLevel="1" x14ac:dyDescent="0.2">
      <c r="A239" s="99" t="s">
        <v>1261</v>
      </c>
      <c r="B239" s="63" t="s">
        <v>83</v>
      </c>
      <c r="C239" s="43" t="s">
        <v>79</v>
      </c>
      <c r="D239" s="44">
        <v>3.92</v>
      </c>
      <c r="E239" s="44">
        <v>3.92</v>
      </c>
      <c r="F239" s="44">
        <v>3.92</v>
      </c>
      <c r="G239" s="44">
        <v>3.92</v>
      </c>
      <c r="H239" s="44">
        <v>3.92</v>
      </c>
      <c r="I239" s="44">
        <v>3.92</v>
      </c>
      <c r="J239" s="44">
        <v>3.92</v>
      </c>
      <c r="K239" s="44">
        <v>3.92</v>
      </c>
      <c r="L239" s="44">
        <v>3.92</v>
      </c>
      <c r="M239" s="44">
        <v>3.92</v>
      </c>
      <c r="N239" s="44">
        <v>3.92</v>
      </c>
      <c r="O239" s="44">
        <v>3.92</v>
      </c>
      <c r="P239" s="44">
        <v>3.92</v>
      </c>
      <c r="Q239" s="44">
        <v>3.92</v>
      </c>
      <c r="R239" s="44">
        <v>3.92</v>
      </c>
      <c r="S239" s="44">
        <v>3.92</v>
      </c>
      <c r="T239" s="44">
        <v>3.92</v>
      </c>
      <c r="U239" s="44">
        <v>3.92</v>
      </c>
      <c r="V239" s="44">
        <v>3.92</v>
      </c>
      <c r="W239" s="44">
        <v>3.92</v>
      </c>
      <c r="X239" s="44">
        <v>3.92</v>
      </c>
      <c r="Y239" s="44">
        <v>3.92</v>
      </c>
      <c r="Z239" s="44">
        <v>3.92</v>
      </c>
      <c r="AA239" s="44">
        <v>3.92</v>
      </c>
    </row>
    <row r="240" spans="1:27" ht="12.75" hidden="1" customHeight="1" outlineLevel="1" x14ac:dyDescent="0.2">
      <c r="A240" s="99" t="s">
        <v>1262</v>
      </c>
      <c r="B240" s="63" t="s">
        <v>81</v>
      </c>
      <c r="C240" s="43" t="s">
        <v>79</v>
      </c>
      <c r="D240" s="44">
        <f>$D$11</f>
        <v>110.23</v>
      </c>
      <c r="E240" s="44">
        <f t="shared" ref="E240:AA240" si="137">$D$11</f>
        <v>110.23</v>
      </c>
      <c r="F240" s="44">
        <f t="shared" si="137"/>
        <v>110.23</v>
      </c>
      <c r="G240" s="44">
        <f t="shared" si="137"/>
        <v>110.23</v>
      </c>
      <c r="H240" s="44">
        <f t="shared" si="137"/>
        <v>110.23</v>
      </c>
      <c r="I240" s="44">
        <f t="shared" si="137"/>
        <v>110.23</v>
      </c>
      <c r="J240" s="44">
        <f t="shared" si="137"/>
        <v>110.23</v>
      </c>
      <c r="K240" s="44">
        <f t="shared" si="137"/>
        <v>110.23</v>
      </c>
      <c r="L240" s="44">
        <f t="shared" si="137"/>
        <v>110.23</v>
      </c>
      <c r="M240" s="44">
        <f t="shared" si="137"/>
        <v>110.23</v>
      </c>
      <c r="N240" s="44">
        <f t="shared" si="137"/>
        <v>110.23</v>
      </c>
      <c r="O240" s="44">
        <f t="shared" si="137"/>
        <v>110.23</v>
      </c>
      <c r="P240" s="44">
        <f t="shared" si="137"/>
        <v>110.23</v>
      </c>
      <c r="Q240" s="44">
        <f t="shared" si="137"/>
        <v>110.23</v>
      </c>
      <c r="R240" s="44">
        <f t="shared" si="137"/>
        <v>110.23</v>
      </c>
      <c r="S240" s="44">
        <f t="shared" si="137"/>
        <v>110.23</v>
      </c>
      <c r="T240" s="44">
        <f t="shared" si="137"/>
        <v>110.23</v>
      </c>
      <c r="U240" s="44">
        <f t="shared" si="137"/>
        <v>110.23</v>
      </c>
      <c r="V240" s="44">
        <f t="shared" si="137"/>
        <v>110.23</v>
      </c>
      <c r="W240" s="44">
        <f t="shared" si="137"/>
        <v>110.23</v>
      </c>
      <c r="X240" s="44">
        <f t="shared" si="137"/>
        <v>110.23</v>
      </c>
      <c r="Y240" s="44">
        <f t="shared" si="137"/>
        <v>110.23</v>
      </c>
      <c r="Z240" s="44">
        <f t="shared" si="137"/>
        <v>110.23</v>
      </c>
      <c r="AA240" s="44">
        <f t="shared" si="137"/>
        <v>110.23</v>
      </c>
    </row>
    <row r="241" spans="1:27" ht="12.75" customHeight="1" collapsed="1" x14ac:dyDescent="0.2">
      <c r="A241" s="98" t="s">
        <v>1263</v>
      </c>
      <c r="B241" s="28" t="str">
        <f>"16"&amp;"."&amp;$B$663&amp;"."&amp;$B$664</f>
        <v>16.08.2023</v>
      </c>
      <c r="C241" s="90" t="s">
        <v>76</v>
      </c>
      <c r="D241" s="91">
        <f>ROUND(((D242+D243+D245+D244)/1000),5)</f>
        <v>1.35934</v>
      </c>
      <c r="E241" s="91">
        <f>ROUND(((E242+E243+E245+E244)/1000),5)</f>
        <v>1.13426</v>
      </c>
      <c r="F241" s="91">
        <f>ROUND(((F242+F243+F245+F244)/1000),5)</f>
        <v>1.06369</v>
      </c>
      <c r="G241" s="91">
        <f t="shared" ref="G241:AA241" si="138">ROUND(((G242+G243+G245+G244)/1000),5)</f>
        <v>1.03233</v>
      </c>
      <c r="H241" s="91">
        <f t="shared" si="138"/>
        <v>1.01844</v>
      </c>
      <c r="I241" s="91">
        <f t="shared" si="138"/>
        <v>1.04705</v>
      </c>
      <c r="J241" s="91">
        <f t="shared" si="138"/>
        <v>1.31795</v>
      </c>
      <c r="K241" s="91">
        <f t="shared" si="138"/>
        <v>1.7076</v>
      </c>
      <c r="L241" s="91">
        <f t="shared" si="138"/>
        <v>1.9594</v>
      </c>
      <c r="M241" s="91">
        <f t="shared" si="138"/>
        <v>2.24438</v>
      </c>
      <c r="N241" s="91">
        <f t="shared" si="138"/>
        <v>2.5281699999999998</v>
      </c>
      <c r="O241" s="91">
        <f t="shared" si="138"/>
        <v>2.45756</v>
      </c>
      <c r="P241" s="91">
        <f t="shared" si="138"/>
        <v>2.3355399999999999</v>
      </c>
      <c r="Q241" s="91">
        <f t="shared" si="138"/>
        <v>2.6192600000000001</v>
      </c>
      <c r="R241" s="91">
        <f t="shared" si="138"/>
        <v>2.4544199999999998</v>
      </c>
      <c r="S241" s="91">
        <f t="shared" si="138"/>
        <v>2.4716399999999998</v>
      </c>
      <c r="T241" s="91">
        <f t="shared" si="138"/>
        <v>2.4506299999999999</v>
      </c>
      <c r="U241" s="91">
        <f t="shared" si="138"/>
        <v>2.3540899999999998</v>
      </c>
      <c r="V241" s="91">
        <f t="shared" si="138"/>
        <v>2.3209399999999998</v>
      </c>
      <c r="W241" s="91">
        <f t="shared" si="138"/>
        <v>2.2887599999999999</v>
      </c>
      <c r="X241" s="91">
        <f t="shared" si="138"/>
        <v>2.2821799999999999</v>
      </c>
      <c r="Y241" s="91">
        <f t="shared" si="138"/>
        <v>2.1377799999999998</v>
      </c>
      <c r="Z241" s="91">
        <f t="shared" si="138"/>
        <v>2.0309200000000001</v>
      </c>
      <c r="AA241" s="91">
        <f t="shared" si="138"/>
        <v>1.61141</v>
      </c>
    </row>
    <row r="242" spans="1:27" ht="12.75" hidden="1" customHeight="1" outlineLevel="1" x14ac:dyDescent="0.2">
      <c r="A242" s="99" t="s">
        <v>1264</v>
      </c>
      <c r="B242" s="63" t="s">
        <v>238</v>
      </c>
      <c r="C242" s="43" t="s">
        <v>79</v>
      </c>
      <c r="D242" s="44">
        <v>1132.07</v>
      </c>
      <c r="E242" s="44">
        <v>906.99</v>
      </c>
      <c r="F242" s="44">
        <v>836.42</v>
      </c>
      <c r="G242" s="44">
        <v>805.06</v>
      </c>
      <c r="H242" s="44">
        <v>791.17</v>
      </c>
      <c r="I242" s="44">
        <v>819.78</v>
      </c>
      <c r="J242" s="44">
        <v>1090.68</v>
      </c>
      <c r="K242" s="44">
        <v>1480.33</v>
      </c>
      <c r="L242" s="44">
        <v>1732.13</v>
      </c>
      <c r="M242" s="44">
        <v>2017.11</v>
      </c>
      <c r="N242" s="44">
        <v>2300.9</v>
      </c>
      <c r="O242" s="44">
        <v>2230.29</v>
      </c>
      <c r="P242" s="44">
        <v>2108.27</v>
      </c>
      <c r="Q242" s="44">
        <v>2391.9899999999998</v>
      </c>
      <c r="R242" s="44">
        <v>2227.15</v>
      </c>
      <c r="S242" s="44">
        <v>2244.37</v>
      </c>
      <c r="T242" s="44">
        <v>2223.36</v>
      </c>
      <c r="U242" s="44">
        <v>2126.8200000000002</v>
      </c>
      <c r="V242" s="44">
        <v>2093.67</v>
      </c>
      <c r="W242" s="44">
        <v>2061.4899999999998</v>
      </c>
      <c r="X242" s="44">
        <v>2054.91</v>
      </c>
      <c r="Y242" s="44">
        <v>1910.51</v>
      </c>
      <c r="Z242" s="44">
        <v>1803.65</v>
      </c>
      <c r="AA242" s="44">
        <v>1384.14</v>
      </c>
    </row>
    <row r="243" spans="1:27" ht="12.75" hidden="1" customHeight="1" outlineLevel="1" x14ac:dyDescent="0.2">
      <c r="A243" s="99" t="s">
        <v>1265</v>
      </c>
      <c r="B243" s="63" t="s">
        <v>90</v>
      </c>
      <c r="C243" s="43" t="s">
        <v>79</v>
      </c>
      <c r="D243" s="44">
        <f>$D$168</f>
        <v>113.12</v>
      </c>
      <c r="E243" s="44">
        <f>$D$168</f>
        <v>113.12</v>
      </c>
      <c r="F243" s="44">
        <f t="shared" ref="F243:AA243" si="139">$D$168</f>
        <v>113.12</v>
      </c>
      <c r="G243" s="44">
        <f t="shared" si="139"/>
        <v>113.12</v>
      </c>
      <c r="H243" s="44">
        <f t="shared" si="139"/>
        <v>113.12</v>
      </c>
      <c r="I243" s="44">
        <f t="shared" si="139"/>
        <v>113.12</v>
      </c>
      <c r="J243" s="44">
        <f t="shared" si="139"/>
        <v>113.12</v>
      </c>
      <c r="K243" s="44">
        <f t="shared" si="139"/>
        <v>113.12</v>
      </c>
      <c r="L243" s="44">
        <f t="shared" si="139"/>
        <v>113.12</v>
      </c>
      <c r="M243" s="44">
        <f t="shared" si="139"/>
        <v>113.12</v>
      </c>
      <c r="N243" s="44">
        <f t="shared" si="139"/>
        <v>113.12</v>
      </c>
      <c r="O243" s="44">
        <f t="shared" si="139"/>
        <v>113.12</v>
      </c>
      <c r="P243" s="44">
        <f t="shared" si="139"/>
        <v>113.12</v>
      </c>
      <c r="Q243" s="44">
        <f t="shared" si="139"/>
        <v>113.12</v>
      </c>
      <c r="R243" s="44">
        <f t="shared" si="139"/>
        <v>113.12</v>
      </c>
      <c r="S243" s="44">
        <f t="shared" si="139"/>
        <v>113.12</v>
      </c>
      <c r="T243" s="44">
        <f t="shared" si="139"/>
        <v>113.12</v>
      </c>
      <c r="U243" s="44">
        <f t="shared" si="139"/>
        <v>113.12</v>
      </c>
      <c r="V243" s="44">
        <f t="shared" si="139"/>
        <v>113.12</v>
      </c>
      <c r="W243" s="44">
        <f t="shared" si="139"/>
        <v>113.12</v>
      </c>
      <c r="X243" s="44">
        <f t="shared" si="139"/>
        <v>113.12</v>
      </c>
      <c r="Y243" s="44">
        <f t="shared" si="139"/>
        <v>113.12</v>
      </c>
      <c r="Z243" s="44">
        <f t="shared" si="139"/>
        <v>113.12</v>
      </c>
      <c r="AA243" s="44">
        <f t="shared" si="139"/>
        <v>113.12</v>
      </c>
    </row>
    <row r="244" spans="1:27" ht="12.75" hidden="1" customHeight="1" outlineLevel="1" x14ac:dyDescent="0.2">
      <c r="A244" s="99" t="s">
        <v>1266</v>
      </c>
      <c r="B244" s="63" t="s">
        <v>83</v>
      </c>
      <c r="C244" s="43" t="s">
        <v>79</v>
      </c>
      <c r="D244" s="44">
        <v>3.92</v>
      </c>
      <c r="E244" s="44">
        <v>3.92</v>
      </c>
      <c r="F244" s="44">
        <v>3.92</v>
      </c>
      <c r="G244" s="44">
        <v>3.92</v>
      </c>
      <c r="H244" s="44">
        <v>3.92</v>
      </c>
      <c r="I244" s="44">
        <v>3.92</v>
      </c>
      <c r="J244" s="44">
        <v>3.92</v>
      </c>
      <c r="K244" s="44">
        <v>3.92</v>
      </c>
      <c r="L244" s="44">
        <v>3.92</v>
      </c>
      <c r="M244" s="44">
        <v>3.92</v>
      </c>
      <c r="N244" s="44">
        <v>3.92</v>
      </c>
      <c r="O244" s="44">
        <v>3.92</v>
      </c>
      <c r="P244" s="44">
        <v>3.92</v>
      </c>
      <c r="Q244" s="44">
        <v>3.92</v>
      </c>
      <c r="R244" s="44">
        <v>3.92</v>
      </c>
      <c r="S244" s="44">
        <v>3.92</v>
      </c>
      <c r="T244" s="44">
        <v>3.92</v>
      </c>
      <c r="U244" s="44">
        <v>3.92</v>
      </c>
      <c r="V244" s="44">
        <v>3.92</v>
      </c>
      <c r="W244" s="44">
        <v>3.92</v>
      </c>
      <c r="X244" s="44">
        <v>3.92</v>
      </c>
      <c r="Y244" s="44">
        <v>3.92</v>
      </c>
      <c r="Z244" s="44">
        <v>3.92</v>
      </c>
      <c r="AA244" s="44">
        <v>3.92</v>
      </c>
    </row>
    <row r="245" spans="1:27" ht="12.75" hidden="1" customHeight="1" outlineLevel="1" x14ac:dyDescent="0.2">
      <c r="A245" s="99" t="s">
        <v>1267</v>
      </c>
      <c r="B245" s="63" t="s">
        <v>81</v>
      </c>
      <c r="C245" s="43" t="s">
        <v>79</v>
      </c>
      <c r="D245" s="44">
        <f>$D$11</f>
        <v>110.23</v>
      </c>
      <c r="E245" s="44">
        <f t="shared" ref="E245:AA245" si="140">$D$11</f>
        <v>110.23</v>
      </c>
      <c r="F245" s="44">
        <f t="shared" si="140"/>
        <v>110.23</v>
      </c>
      <c r="G245" s="44">
        <f t="shared" si="140"/>
        <v>110.23</v>
      </c>
      <c r="H245" s="44">
        <f t="shared" si="140"/>
        <v>110.23</v>
      </c>
      <c r="I245" s="44">
        <f t="shared" si="140"/>
        <v>110.23</v>
      </c>
      <c r="J245" s="44">
        <f t="shared" si="140"/>
        <v>110.23</v>
      </c>
      <c r="K245" s="44">
        <f t="shared" si="140"/>
        <v>110.23</v>
      </c>
      <c r="L245" s="44">
        <f t="shared" si="140"/>
        <v>110.23</v>
      </c>
      <c r="M245" s="44">
        <f t="shared" si="140"/>
        <v>110.23</v>
      </c>
      <c r="N245" s="44">
        <f t="shared" si="140"/>
        <v>110.23</v>
      </c>
      <c r="O245" s="44">
        <f t="shared" si="140"/>
        <v>110.23</v>
      </c>
      <c r="P245" s="44">
        <f t="shared" si="140"/>
        <v>110.23</v>
      </c>
      <c r="Q245" s="44">
        <f t="shared" si="140"/>
        <v>110.23</v>
      </c>
      <c r="R245" s="44">
        <f t="shared" si="140"/>
        <v>110.23</v>
      </c>
      <c r="S245" s="44">
        <f t="shared" si="140"/>
        <v>110.23</v>
      </c>
      <c r="T245" s="44">
        <f t="shared" si="140"/>
        <v>110.23</v>
      </c>
      <c r="U245" s="44">
        <f t="shared" si="140"/>
        <v>110.23</v>
      </c>
      <c r="V245" s="44">
        <f t="shared" si="140"/>
        <v>110.23</v>
      </c>
      <c r="W245" s="44">
        <f t="shared" si="140"/>
        <v>110.23</v>
      </c>
      <c r="X245" s="44">
        <f t="shared" si="140"/>
        <v>110.23</v>
      </c>
      <c r="Y245" s="44">
        <f t="shared" si="140"/>
        <v>110.23</v>
      </c>
      <c r="Z245" s="44">
        <f t="shared" si="140"/>
        <v>110.23</v>
      </c>
      <c r="AA245" s="44">
        <f t="shared" si="140"/>
        <v>110.23</v>
      </c>
    </row>
    <row r="246" spans="1:27" ht="12.75" customHeight="1" collapsed="1" x14ac:dyDescent="0.2">
      <c r="A246" s="98" t="s">
        <v>1268</v>
      </c>
      <c r="B246" s="28" t="str">
        <f>"17"&amp;"."&amp;$B$663&amp;"."&amp;$B$664</f>
        <v>17.08.2023</v>
      </c>
      <c r="C246" s="90" t="s">
        <v>76</v>
      </c>
      <c r="D246" s="91">
        <f>ROUND(((D247+D248+D250+D249)/1000),5)</f>
        <v>1.3157399999999999</v>
      </c>
      <c r="E246" s="91">
        <f>ROUND(((E247+E248+E250+E249)/1000),5)</f>
        <v>1.2099500000000001</v>
      </c>
      <c r="F246" s="91">
        <f>ROUND(((F247+F248+F250+F249)/1000),5)</f>
        <v>1.1230800000000001</v>
      </c>
      <c r="G246" s="91">
        <f t="shared" ref="G246:AA246" si="141">ROUND(((G247+G248+G250+G249)/1000),5)</f>
        <v>0.49745</v>
      </c>
      <c r="H246" s="91">
        <f t="shared" si="141"/>
        <v>0.48637000000000002</v>
      </c>
      <c r="I246" s="91">
        <f t="shared" si="141"/>
        <v>0.52273000000000003</v>
      </c>
      <c r="J246" s="91">
        <f t="shared" si="141"/>
        <v>1.284</v>
      </c>
      <c r="K246" s="91">
        <f t="shared" si="141"/>
        <v>1.7114400000000001</v>
      </c>
      <c r="L246" s="91">
        <f t="shared" si="141"/>
        <v>1.9657800000000001</v>
      </c>
      <c r="M246" s="91">
        <f t="shared" si="141"/>
        <v>2.2728199999999998</v>
      </c>
      <c r="N246" s="91">
        <f t="shared" si="141"/>
        <v>2.3231999999999999</v>
      </c>
      <c r="O246" s="91">
        <f t="shared" si="141"/>
        <v>2.3311099999999998</v>
      </c>
      <c r="P246" s="91">
        <f t="shared" si="141"/>
        <v>2.33379</v>
      </c>
      <c r="Q246" s="91">
        <f t="shared" si="141"/>
        <v>2.3986299999999998</v>
      </c>
      <c r="R246" s="91">
        <f t="shared" si="141"/>
        <v>2.5797599999999998</v>
      </c>
      <c r="S246" s="91">
        <f t="shared" si="141"/>
        <v>2.56663</v>
      </c>
      <c r="T246" s="91">
        <f t="shared" si="141"/>
        <v>2.4783499999999998</v>
      </c>
      <c r="U246" s="91">
        <f t="shared" si="141"/>
        <v>2.3537499999999998</v>
      </c>
      <c r="V246" s="91">
        <f t="shared" si="141"/>
        <v>2.2934299999999999</v>
      </c>
      <c r="W246" s="91">
        <f t="shared" si="141"/>
        <v>2.2259899999999999</v>
      </c>
      <c r="X246" s="91">
        <f t="shared" si="141"/>
        <v>2.2389199999999998</v>
      </c>
      <c r="Y246" s="91">
        <f t="shared" si="141"/>
        <v>2.10887</v>
      </c>
      <c r="Z246" s="91">
        <f t="shared" si="141"/>
        <v>1.9378200000000001</v>
      </c>
      <c r="AA246" s="91">
        <f t="shared" si="141"/>
        <v>1.54061</v>
      </c>
    </row>
    <row r="247" spans="1:27" ht="12.75" hidden="1" customHeight="1" outlineLevel="1" x14ac:dyDescent="0.2">
      <c r="A247" s="99" t="s">
        <v>1269</v>
      </c>
      <c r="B247" s="63" t="s">
        <v>238</v>
      </c>
      <c r="C247" s="43" t="s">
        <v>79</v>
      </c>
      <c r="D247" s="44">
        <v>1088.47</v>
      </c>
      <c r="E247" s="44">
        <v>982.68</v>
      </c>
      <c r="F247" s="44">
        <v>895.81</v>
      </c>
      <c r="G247" s="44">
        <v>270.18</v>
      </c>
      <c r="H247" s="44">
        <v>259.10000000000002</v>
      </c>
      <c r="I247" s="44">
        <v>295.45999999999998</v>
      </c>
      <c r="J247" s="44">
        <v>1056.73</v>
      </c>
      <c r="K247" s="44">
        <v>1484.17</v>
      </c>
      <c r="L247" s="44">
        <v>1738.51</v>
      </c>
      <c r="M247" s="44">
        <v>2045.55</v>
      </c>
      <c r="N247" s="44">
        <v>2095.9299999999998</v>
      </c>
      <c r="O247" s="44">
        <v>2103.84</v>
      </c>
      <c r="P247" s="44">
        <v>2106.52</v>
      </c>
      <c r="Q247" s="44">
        <v>2171.36</v>
      </c>
      <c r="R247" s="44">
        <v>2352.4899999999998</v>
      </c>
      <c r="S247" s="44">
        <v>2339.36</v>
      </c>
      <c r="T247" s="44">
        <v>2251.08</v>
      </c>
      <c r="U247" s="44">
        <v>2126.48</v>
      </c>
      <c r="V247" s="44">
        <v>2066.16</v>
      </c>
      <c r="W247" s="44">
        <v>1998.72</v>
      </c>
      <c r="X247" s="44">
        <v>2011.65</v>
      </c>
      <c r="Y247" s="44">
        <v>1881.6</v>
      </c>
      <c r="Z247" s="44">
        <v>1710.55</v>
      </c>
      <c r="AA247" s="44">
        <v>1313.34</v>
      </c>
    </row>
    <row r="248" spans="1:27" ht="12.75" hidden="1" customHeight="1" outlineLevel="1" x14ac:dyDescent="0.2">
      <c r="A248" s="99" t="s">
        <v>1270</v>
      </c>
      <c r="B248" s="63" t="s">
        <v>90</v>
      </c>
      <c r="C248" s="43" t="s">
        <v>79</v>
      </c>
      <c r="D248" s="44">
        <f>$D$168</f>
        <v>113.12</v>
      </c>
      <c r="E248" s="44">
        <f>$D$168</f>
        <v>113.12</v>
      </c>
      <c r="F248" s="44">
        <f t="shared" ref="F248:AA248" si="142">$D$168</f>
        <v>113.12</v>
      </c>
      <c r="G248" s="44">
        <f t="shared" si="142"/>
        <v>113.12</v>
      </c>
      <c r="H248" s="44">
        <f t="shared" si="142"/>
        <v>113.12</v>
      </c>
      <c r="I248" s="44">
        <f t="shared" si="142"/>
        <v>113.12</v>
      </c>
      <c r="J248" s="44">
        <f t="shared" si="142"/>
        <v>113.12</v>
      </c>
      <c r="K248" s="44">
        <f t="shared" si="142"/>
        <v>113.12</v>
      </c>
      <c r="L248" s="44">
        <f t="shared" si="142"/>
        <v>113.12</v>
      </c>
      <c r="M248" s="44">
        <f t="shared" si="142"/>
        <v>113.12</v>
      </c>
      <c r="N248" s="44">
        <f t="shared" si="142"/>
        <v>113.12</v>
      </c>
      <c r="O248" s="44">
        <f t="shared" si="142"/>
        <v>113.12</v>
      </c>
      <c r="P248" s="44">
        <f t="shared" si="142"/>
        <v>113.12</v>
      </c>
      <c r="Q248" s="44">
        <f t="shared" si="142"/>
        <v>113.12</v>
      </c>
      <c r="R248" s="44">
        <f t="shared" si="142"/>
        <v>113.12</v>
      </c>
      <c r="S248" s="44">
        <f t="shared" si="142"/>
        <v>113.12</v>
      </c>
      <c r="T248" s="44">
        <f t="shared" si="142"/>
        <v>113.12</v>
      </c>
      <c r="U248" s="44">
        <f t="shared" si="142"/>
        <v>113.12</v>
      </c>
      <c r="V248" s="44">
        <f t="shared" si="142"/>
        <v>113.12</v>
      </c>
      <c r="W248" s="44">
        <f t="shared" si="142"/>
        <v>113.12</v>
      </c>
      <c r="X248" s="44">
        <f t="shared" si="142"/>
        <v>113.12</v>
      </c>
      <c r="Y248" s="44">
        <f t="shared" si="142"/>
        <v>113.12</v>
      </c>
      <c r="Z248" s="44">
        <f t="shared" si="142"/>
        <v>113.12</v>
      </c>
      <c r="AA248" s="44">
        <f t="shared" si="142"/>
        <v>113.12</v>
      </c>
    </row>
    <row r="249" spans="1:27" ht="12.75" hidden="1" customHeight="1" outlineLevel="1" x14ac:dyDescent="0.2">
      <c r="A249" s="99" t="s">
        <v>1271</v>
      </c>
      <c r="B249" s="63" t="s">
        <v>83</v>
      </c>
      <c r="C249" s="43" t="s">
        <v>79</v>
      </c>
      <c r="D249" s="44">
        <v>3.92</v>
      </c>
      <c r="E249" s="44">
        <v>3.92</v>
      </c>
      <c r="F249" s="44">
        <v>3.92</v>
      </c>
      <c r="G249" s="44">
        <v>3.92</v>
      </c>
      <c r="H249" s="44">
        <v>3.92</v>
      </c>
      <c r="I249" s="44">
        <v>3.92</v>
      </c>
      <c r="J249" s="44">
        <v>3.92</v>
      </c>
      <c r="K249" s="44">
        <v>3.92</v>
      </c>
      <c r="L249" s="44">
        <v>3.92</v>
      </c>
      <c r="M249" s="44">
        <v>3.92</v>
      </c>
      <c r="N249" s="44">
        <v>3.92</v>
      </c>
      <c r="O249" s="44">
        <v>3.92</v>
      </c>
      <c r="P249" s="44">
        <v>3.92</v>
      </c>
      <c r="Q249" s="44">
        <v>3.92</v>
      </c>
      <c r="R249" s="44">
        <v>3.92</v>
      </c>
      <c r="S249" s="44">
        <v>3.92</v>
      </c>
      <c r="T249" s="44">
        <v>3.92</v>
      </c>
      <c r="U249" s="44">
        <v>3.92</v>
      </c>
      <c r="V249" s="44">
        <v>3.92</v>
      </c>
      <c r="W249" s="44">
        <v>3.92</v>
      </c>
      <c r="X249" s="44">
        <v>3.92</v>
      </c>
      <c r="Y249" s="44">
        <v>3.92</v>
      </c>
      <c r="Z249" s="44">
        <v>3.92</v>
      </c>
      <c r="AA249" s="44">
        <v>3.92</v>
      </c>
    </row>
    <row r="250" spans="1:27" ht="12.75" hidden="1" customHeight="1" outlineLevel="1" x14ac:dyDescent="0.2">
      <c r="A250" s="99" t="s">
        <v>1272</v>
      </c>
      <c r="B250" s="63" t="s">
        <v>81</v>
      </c>
      <c r="C250" s="43" t="s">
        <v>79</v>
      </c>
      <c r="D250" s="44">
        <f>$D$11</f>
        <v>110.23</v>
      </c>
      <c r="E250" s="44">
        <f t="shared" ref="E250:AA250" si="143">$D$11</f>
        <v>110.23</v>
      </c>
      <c r="F250" s="44">
        <f t="shared" si="143"/>
        <v>110.23</v>
      </c>
      <c r="G250" s="44">
        <f t="shared" si="143"/>
        <v>110.23</v>
      </c>
      <c r="H250" s="44">
        <f t="shared" si="143"/>
        <v>110.23</v>
      </c>
      <c r="I250" s="44">
        <f t="shared" si="143"/>
        <v>110.23</v>
      </c>
      <c r="J250" s="44">
        <f t="shared" si="143"/>
        <v>110.23</v>
      </c>
      <c r="K250" s="44">
        <f t="shared" si="143"/>
        <v>110.23</v>
      </c>
      <c r="L250" s="44">
        <f t="shared" si="143"/>
        <v>110.23</v>
      </c>
      <c r="M250" s="44">
        <f t="shared" si="143"/>
        <v>110.23</v>
      </c>
      <c r="N250" s="44">
        <f t="shared" si="143"/>
        <v>110.23</v>
      </c>
      <c r="O250" s="44">
        <f t="shared" si="143"/>
        <v>110.23</v>
      </c>
      <c r="P250" s="44">
        <f t="shared" si="143"/>
        <v>110.23</v>
      </c>
      <c r="Q250" s="44">
        <f t="shared" si="143"/>
        <v>110.23</v>
      </c>
      <c r="R250" s="44">
        <f t="shared" si="143"/>
        <v>110.23</v>
      </c>
      <c r="S250" s="44">
        <f t="shared" si="143"/>
        <v>110.23</v>
      </c>
      <c r="T250" s="44">
        <f t="shared" si="143"/>
        <v>110.23</v>
      </c>
      <c r="U250" s="44">
        <f t="shared" si="143"/>
        <v>110.23</v>
      </c>
      <c r="V250" s="44">
        <f t="shared" si="143"/>
        <v>110.23</v>
      </c>
      <c r="W250" s="44">
        <f t="shared" si="143"/>
        <v>110.23</v>
      </c>
      <c r="X250" s="44">
        <f t="shared" si="143"/>
        <v>110.23</v>
      </c>
      <c r="Y250" s="44">
        <f t="shared" si="143"/>
        <v>110.23</v>
      </c>
      <c r="Z250" s="44">
        <f t="shared" si="143"/>
        <v>110.23</v>
      </c>
      <c r="AA250" s="44">
        <f t="shared" si="143"/>
        <v>110.23</v>
      </c>
    </row>
    <row r="251" spans="1:27" ht="12.75" customHeight="1" collapsed="1" x14ac:dyDescent="0.2">
      <c r="A251" s="98" t="s">
        <v>1273</v>
      </c>
      <c r="B251" s="28" t="str">
        <f>"18"&amp;"."&amp;$B$663&amp;"."&amp;$B$664</f>
        <v>18.08.2023</v>
      </c>
      <c r="C251" s="90" t="s">
        <v>76</v>
      </c>
      <c r="D251" s="91">
        <f>ROUND(((D252+D253+D255+D254)/1000),5)</f>
        <v>1.3062499999999999</v>
      </c>
      <c r="E251" s="91">
        <f>ROUND(((E252+E253+E255+E254)/1000),5)</f>
        <v>1.1480600000000001</v>
      </c>
      <c r="F251" s="91">
        <f>ROUND(((F252+F253+F255+F254)/1000),5)</f>
        <v>1.0598399999999999</v>
      </c>
      <c r="G251" s="91">
        <f t="shared" ref="G251:AA251" si="144">ROUND(((G252+G253+G255+G254)/1000),5)</f>
        <v>1.01891</v>
      </c>
      <c r="H251" s="91">
        <f t="shared" si="144"/>
        <v>0.99760000000000004</v>
      </c>
      <c r="I251" s="91">
        <f t="shared" si="144"/>
        <v>1.0363599999999999</v>
      </c>
      <c r="J251" s="91">
        <f t="shared" si="144"/>
        <v>1.23959</v>
      </c>
      <c r="K251" s="91">
        <f t="shared" si="144"/>
        <v>1.79451</v>
      </c>
      <c r="L251" s="91">
        <f t="shared" si="144"/>
        <v>2.0882900000000002</v>
      </c>
      <c r="M251" s="91">
        <f t="shared" si="144"/>
        <v>2.3204199999999999</v>
      </c>
      <c r="N251" s="91">
        <f t="shared" si="144"/>
        <v>2.34789</v>
      </c>
      <c r="O251" s="91">
        <f t="shared" si="144"/>
        <v>2.3904800000000002</v>
      </c>
      <c r="P251" s="91">
        <f t="shared" si="144"/>
        <v>2.4125899999999998</v>
      </c>
      <c r="Q251" s="91">
        <f t="shared" si="144"/>
        <v>2.47871</v>
      </c>
      <c r="R251" s="91">
        <f t="shared" si="144"/>
        <v>2.6707200000000002</v>
      </c>
      <c r="S251" s="91">
        <f t="shared" si="144"/>
        <v>2.66818</v>
      </c>
      <c r="T251" s="91">
        <f t="shared" si="144"/>
        <v>2.6958199999999999</v>
      </c>
      <c r="U251" s="91">
        <f t="shared" si="144"/>
        <v>2.60866</v>
      </c>
      <c r="V251" s="91">
        <f t="shared" si="144"/>
        <v>2.4651999999999998</v>
      </c>
      <c r="W251" s="91">
        <f t="shared" si="144"/>
        <v>2.41147</v>
      </c>
      <c r="X251" s="91">
        <f t="shared" si="144"/>
        <v>2.33718</v>
      </c>
      <c r="Y251" s="91">
        <f t="shared" si="144"/>
        <v>2.2964699999999998</v>
      </c>
      <c r="Z251" s="91">
        <f t="shared" si="144"/>
        <v>2.0879500000000002</v>
      </c>
      <c r="AA251" s="91">
        <f t="shared" si="144"/>
        <v>1.8620699999999999</v>
      </c>
    </row>
    <row r="252" spans="1:27" ht="12.75" hidden="1" customHeight="1" outlineLevel="1" x14ac:dyDescent="0.2">
      <c r="A252" s="99" t="s">
        <v>1274</v>
      </c>
      <c r="B252" s="63" t="s">
        <v>238</v>
      </c>
      <c r="C252" s="43" t="s">
        <v>79</v>
      </c>
      <c r="D252" s="44">
        <v>1078.98</v>
      </c>
      <c r="E252" s="44">
        <v>920.79</v>
      </c>
      <c r="F252" s="44">
        <v>832.57</v>
      </c>
      <c r="G252" s="44">
        <v>791.64</v>
      </c>
      <c r="H252" s="44">
        <v>770.33</v>
      </c>
      <c r="I252" s="44">
        <v>809.09</v>
      </c>
      <c r="J252" s="44">
        <v>1012.32</v>
      </c>
      <c r="K252" s="44">
        <v>1567.24</v>
      </c>
      <c r="L252" s="44">
        <v>1861.02</v>
      </c>
      <c r="M252" s="44">
        <v>2093.15</v>
      </c>
      <c r="N252" s="44">
        <v>2120.62</v>
      </c>
      <c r="O252" s="44">
        <v>2163.21</v>
      </c>
      <c r="P252" s="44">
        <v>2185.3200000000002</v>
      </c>
      <c r="Q252" s="44">
        <v>2251.44</v>
      </c>
      <c r="R252" s="44">
        <v>2443.4499999999998</v>
      </c>
      <c r="S252" s="44">
        <v>2440.91</v>
      </c>
      <c r="T252" s="44">
        <v>2468.5500000000002</v>
      </c>
      <c r="U252" s="44">
        <v>2381.39</v>
      </c>
      <c r="V252" s="44">
        <v>2237.9299999999998</v>
      </c>
      <c r="W252" s="44">
        <v>2184.1999999999998</v>
      </c>
      <c r="X252" s="44">
        <v>2109.91</v>
      </c>
      <c r="Y252" s="44">
        <v>2069.1999999999998</v>
      </c>
      <c r="Z252" s="44">
        <v>1860.68</v>
      </c>
      <c r="AA252" s="44">
        <v>1634.8</v>
      </c>
    </row>
    <row r="253" spans="1:27" ht="12.75" hidden="1" customHeight="1" outlineLevel="1" x14ac:dyDescent="0.2">
      <c r="A253" s="99" t="s">
        <v>1275</v>
      </c>
      <c r="B253" s="63" t="s">
        <v>90</v>
      </c>
      <c r="C253" s="43" t="s">
        <v>79</v>
      </c>
      <c r="D253" s="44">
        <f>$D$168</f>
        <v>113.12</v>
      </c>
      <c r="E253" s="44">
        <f>$D$168</f>
        <v>113.12</v>
      </c>
      <c r="F253" s="44">
        <f t="shared" ref="F253:AA253" si="145">$D$168</f>
        <v>113.12</v>
      </c>
      <c r="G253" s="44">
        <f t="shared" si="145"/>
        <v>113.12</v>
      </c>
      <c r="H253" s="44">
        <f t="shared" si="145"/>
        <v>113.12</v>
      </c>
      <c r="I253" s="44">
        <f t="shared" si="145"/>
        <v>113.12</v>
      </c>
      <c r="J253" s="44">
        <f t="shared" si="145"/>
        <v>113.12</v>
      </c>
      <c r="K253" s="44">
        <f t="shared" si="145"/>
        <v>113.12</v>
      </c>
      <c r="L253" s="44">
        <f t="shared" si="145"/>
        <v>113.12</v>
      </c>
      <c r="M253" s="44">
        <f t="shared" si="145"/>
        <v>113.12</v>
      </c>
      <c r="N253" s="44">
        <f t="shared" si="145"/>
        <v>113.12</v>
      </c>
      <c r="O253" s="44">
        <f t="shared" si="145"/>
        <v>113.12</v>
      </c>
      <c r="P253" s="44">
        <f t="shared" si="145"/>
        <v>113.12</v>
      </c>
      <c r="Q253" s="44">
        <f t="shared" si="145"/>
        <v>113.12</v>
      </c>
      <c r="R253" s="44">
        <f t="shared" si="145"/>
        <v>113.12</v>
      </c>
      <c r="S253" s="44">
        <f t="shared" si="145"/>
        <v>113.12</v>
      </c>
      <c r="T253" s="44">
        <f t="shared" si="145"/>
        <v>113.12</v>
      </c>
      <c r="U253" s="44">
        <f t="shared" si="145"/>
        <v>113.12</v>
      </c>
      <c r="V253" s="44">
        <f t="shared" si="145"/>
        <v>113.12</v>
      </c>
      <c r="W253" s="44">
        <f t="shared" si="145"/>
        <v>113.12</v>
      </c>
      <c r="X253" s="44">
        <f t="shared" si="145"/>
        <v>113.12</v>
      </c>
      <c r="Y253" s="44">
        <f t="shared" si="145"/>
        <v>113.12</v>
      </c>
      <c r="Z253" s="44">
        <f t="shared" si="145"/>
        <v>113.12</v>
      </c>
      <c r="AA253" s="44">
        <f t="shared" si="145"/>
        <v>113.12</v>
      </c>
    </row>
    <row r="254" spans="1:27" ht="12.75" hidden="1" customHeight="1" outlineLevel="1" x14ac:dyDescent="0.2">
      <c r="A254" s="99" t="s">
        <v>1276</v>
      </c>
      <c r="B254" s="63" t="s">
        <v>83</v>
      </c>
      <c r="C254" s="43" t="s">
        <v>79</v>
      </c>
      <c r="D254" s="44">
        <v>3.92</v>
      </c>
      <c r="E254" s="44">
        <v>3.92</v>
      </c>
      <c r="F254" s="44">
        <v>3.92</v>
      </c>
      <c r="G254" s="44">
        <v>3.92</v>
      </c>
      <c r="H254" s="44">
        <v>3.92</v>
      </c>
      <c r="I254" s="44">
        <v>3.92</v>
      </c>
      <c r="J254" s="44">
        <v>3.92</v>
      </c>
      <c r="K254" s="44">
        <v>3.92</v>
      </c>
      <c r="L254" s="44">
        <v>3.92</v>
      </c>
      <c r="M254" s="44">
        <v>3.92</v>
      </c>
      <c r="N254" s="44">
        <v>3.92</v>
      </c>
      <c r="O254" s="44">
        <v>3.92</v>
      </c>
      <c r="P254" s="44">
        <v>3.92</v>
      </c>
      <c r="Q254" s="44">
        <v>3.92</v>
      </c>
      <c r="R254" s="44">
        <v>3.92</v>
      </c>
      <c r="S254" s="44">
        <v>3.92</v>
      </c>
      <c r="T254" s="44">
        <v>3.92</v>
      </c>
      <c r="U254" s="44">
        <v>3.92</v>
      </c>
      <c r="V254" s="44">
        <v>3.92</v>
      </c>
      <c r="W254" s="44">
        <v>3.92</v>
      </c>
      <c r="X254" s="44">
        <v>3.92</v>
      </c>
      <c r="Y254" s="44">
        <v>3.92</v>
      </c>
      <c r="Z254" s="44">
        <v>3.92</v>
      </c>
      <c r="AA254" s="44">
        <v>3.92</v>
      </c>
    </row>
    <row r="255" spans="1:27" ht="12.75" hidden="1" customHeight="1" outlineLevel="1" x14ac:dyDescent="0.2">
      <c r="A255" s="99" t="s">
        <v>1277</v>
      </c>
      <c r="B255" s="63" t="s">
        <v>81</v>
      </c>
      <c r="C255" s="43" t="s">
        <v>79</v>
      </c>
      <c r="D255" s="44">
        <f>$D$11</f>
        <v>110.23</v>
      </c>
      <c r="E255" s="44">
        <f t="shared" ref="E255:AA255" si="146">$D$11</f>
        <v>110.23</v>
      </c>
      <c r="F255" s="44">
        <f t="shared" si="146"/>
        <v>110.23</v>
      </c>
      <c r="G255" s="44">
        <f t="shared" si="146"/>
        <v>110.23</v>
      </c>
      <c r="H255" s="44">
        <f t="shared" si="146"/>
        <v>110.23</v>
      </c>
      <c r="I255" s="44">
        <f t="shared" si="146"/>
        <v>110.23</v>
      </c>
      <c r="J255" s="44">
        <f t="shared" si="146"/>
        <v>110.23</v>
      </c>
      <c r="K255" s="44">
        <f t="shared" si="146"/>
        <v>110.23</v>
      </c>
      <c r="L255" s="44">
        <f t="shared" si="146"/>
        <v>110.23</v>
      </c>
      <c r="M255" s="44">
        <f t="shared" si="146"/>
        <v>110.23</v>
      </c>
      <c r="N255" s="44">
        <f t="shared" si="146"/>
        <v>110.23</v>
      </c>
      <c r="O255" s="44">
        <f t="shared" si="146"/>
        <v>110.23</v>
      </c>
      <c r="P255" s="44">
        <f t="shared" si="146"/>
        <v>110.23</v>
      </c>
      <c r="Q255" s="44">
        <f t="shared" si="146"/>
        <v>110.23</v>
      </c>
      <c r="R255" s="44">
        <f t="shared" si="146"/>
        <v>110.23</v>
      </c>
      <c r="S255" s="44">
        <f t="shared" si="146"/>
        <v>110.23</v>
      </c>
      <c r="T255" s="44">
        <f t="shared" si="146"/>
        <v>110.23</v>
      </c>
      <c r="U255" s="44">
        <f t="shared" si="146"/>
        <v>110.23</v>
      </c>
      <c r="V255" s="44">
        <f t="shared" si="146"/>
        <v>110.23</v>
      </c>
      <c r="W255" s="44">
        <f t="shared" si="146"/>
        <v>110.23</v>
      </c>
      <c r="X255" s="44">
        <f t="shared" si="146"/>
        <v>110.23</v>
      </c>
      <c r="Y255" s="44">
        <f t="shared" si="146"/>
        <v>110.23</v>
      </c>
      <c r="Z255" s="44">
        <f t="shared" si="146"/>
        <v>110.23</v>
      </c>
      <c r="AA255" s="44">
        <f t="shared" si="146"/>
        <v>110.23</v>
      </c>
    </row>
    <row r="256" spans="1:27" ht="12.75" customHeight="1" collapsed="1" x14ac:dyDescent="0.2">
      <c r="A256" s="98" t="s">
        <v>1278</v>
      </c>
      <c r="B256" s="28" t="str">
        <f>"19"&amp;"."&amp;$B$663&amp;"."&amp;$B$664</f>
        <v>19.08.2023</v>
      </c>
      <c r="C256" s="90" t="s">
        <v>76</v>
      </c>
      <c r="D256" s="91">
        <f>ROUND(((D257+D258+D260+D259)/1000),5)</f>
        <v>1.66642</v>
      </c>
      <c r="E256" s="91">
        <f>ROUND(((E257+E258+E260+E259)/1000),5)</f>
        <v>1.49074</v>
      </c>
      <c r="F256" s="91">
        <f>ROUND(((F257+F258+F260+F259)/1000),5)</f>
        <v>1.3658600000000001</v>
      </c>
      <c r="G256" s="91">
        <f t="shared" ref="G256:AA256" si="147">ROUND(((G257+G258+G260+G259)/1000),5)</f>
        <v>1.23987</v>
      </c>
      <c r="H256" s="91">
        <f t="shared" si="147"/>
        <v>1.1931799999999999</v>
      </c>
      <c r="I256" s="91">
        <f t="shared" si="147"/>
        <v>1.17221</v>
      </c>
      <c r="J256" s="91">
        <f t="shared" si="147"/>
        <v>1.1913199999999999</v>
      </c>
      <c r="K256" s="91">
        <f t="shared" si="147"/>
        <v>1.5707599999999999</v>
      </c>
      <c r="L256" s="91">
        <f t="shared" si="147"/>
        <v>1.92092</v>
      </c>
      <c r="M256" s="91">
        <f t="shared" si="147"/>
        <v>2.1384599999999998</v>
      </c>
      <c r="N256" s="91">
        <f t="shared" si="147"/>
        <v>2.2867199999999999</v>
      </c>
      <c r="O256" s="91">
        <f t="shared" si="147"/>
        <v>2.3027000000000002</v>
      </c>
      <c r="P256" s="91">
        <f t="shared" si="147"/>
        <v>2.3028900000000001</v>
      </c>
      <c r="Q256" s="91">
        <f t="shared" si="147"/>
        <v>2.30301</v>
      </c>
      <c r="R256" s="91">
        <f t="shared" si="147"/>
        <v>2.3082199999999999</v>
      </c>
      <c r="S256" s="91">
        <f t="shared" si="147"/>
        <v>2.3039000000000001</v>
      </c>
      <c r="T256" s="91">
        <f t="shared" si="147"/>
        <v>2.23204</v>
      </c>
      <c r="U256" s="91">
        <f t="shared" si="147"/>
        <v>2.2080199999999999</v>
      </c>
      <c r="V256" s="91">
        <f t="shared" si="147"/>
        <v>2.1838299999999999</v>
      </c>
      <c r="W256" s="91">
        <f t="shared" si="147"/>
        <v>2.1436299999999999</v>
      </c>
      <c r="X256" s="91">
        <f t="shared" si="147"/>
        <v>2.1481499999999998</v>
      </c>
      <c r="Y256" s="91">
        <f t="shared" si="147"/>
        <v>2.1575899999999999</v>
      </c>
      <c r="Z256" s="91">
        <f t="shared" si="147"/>
        <v>1.9765900000000001</v>
      </c>
      <c r="AA256" s="91">
        <f t="shared" si="147"/>
        <v>1.81741</v>
      </c>
    </row>
    <row r="257" spans="1:27" ht="12.75" hidden="1" customHeight="1" outlineLevel="1" x14ac:dyDescent="0.2">
      <c r="A257" s="99" t="s">
        <v>1279</v>
      </c>
      <c r="B257" s="63" t="s">
        <v>238</v>
      </c>
      <c r="C257" s="43" t="s">
        <v>79</v>
      </c>
      <c r="D257" s="44">
        <v>1439.15</v>
      </c>
      <c r="E257" s="44">
        <v>1263.47</v>
      </c>
      <c r="F257" s="44">
        <v>1138.5899999999999</v>
      </c>
      <c r="G257" s="44">
        <v>1012.6</v>
      </c>
      <c r="H257" s="44">
        <v>965.91</v>
      </c>
      <c r="I257" s="44">
        <v>944.94</v>
      </c>
      <c r="J257" s="44">
        <v>964.05</v>
      </c>
      <c r="K257" s="44">
        <v>1343.49</v>
      </c>
      <c r="L257" s="44">
        <v>1693.65</v>
      </c>
      <c r="M257" s="44">
        <v>1911.19</v>
      </c>
      <c r="N257" s="44">
        <v>2059.4499999999998</v>
      </c>
      <c r="O257" s="44">
        <v>2075.4299999999998</v>
      </c>
      <c r="P257" s="44">
        <v>2075.62</v>
      </c>
      <c r="Q257" s="44">
        <v>2075.7399999999998</v>
      </c>
      <c r="R257" s="44">
        <v>2080.9499999999998</v>
      </c>
      <c r="S257" s="44">
        <v>2076.63</v>
      </c>
      <c r="T257" s="44">
        <v>2004.77</v>
      </c>
      <c r="U257" s="44">
        <v>1980.75</v>
      </c>
      <c r="V257" s="44">
        <v>1956.56</v>
      </c>
      <c r="W257" s="44">
        <v>1916.36</v>
      </c>
      <c r="X257" s="44">
        <v>1920.88</v>
      </c>
      <c r="Y257" s="44">
        <v>1930.32</v>
      </c>
      <c r="Z257" s="44">
        <v>1749.32</v>
      </c>
      <c r="AA257" s="44">
        <v>1590.14</v>
      </c>
    </row>
    <row r="258" spans="1:27" ht="12.75" hidden="1" customHeight="1" outlineLevel="1" x14ac:dyDescent="0.2">
      <c r="A258" s="99" t="s">
        <v>1280</v>
      </c>
      <c r="B258" s="63" t="s">
        <v>90</v>
      </c>
      <c r="C258" s="43" t="s">
        <v>79</v>
      </c>
      <c r="D258" s="44">
        <f>$D$168</f>
        <v>113.12</v>
      </c>
      <c r="E258" s="44">
        <f>$D$168</f>
        <v>113.12</v>
      </c>
      <c r="F258" s="44">
        <f t="shared" ref="F258:AA258" si="148">$D$168</f>
        <v>113.12</v>
      </c>
      <c r="G258" s="44">
        <f t="shared" si="148"/>
        <v>113.12</v>
      </c>
      <c r="H258" s="44">
        <f t="shared" si="148"/>
        <v>113.12</v>
      </c>
      <c r="I258" s="44">
        <f t="shared" si="148"/>
        <v>113.12</v>
      </c>
      <c r="J258" s="44">
        <f t="shared" si="148"/>
        <v>113.12</v>
      </c>
      <c r="K258" s="44">
        <f t="shared" si="148"/>
        <v>113.12</v>
      </c>
      <c r="L258" s="44">
        <f t="shared" si="148"/>
        <v>113.12</v>
      </c>
      <c r="M258" s="44">
        <f t="shared" si="148"/>
        <v>113.12</v>
      </c>
      <c r="N258" s="44">
        <f t="shared" si="148"/>
        <v>113.12</v>
      </c>
      <c r="O258" s="44">
        <f t="shared" si="148"/>
        <v>113.12</v>
      </c>
      <c r="P258" s="44">
        <f t="shared" si="148"/>
        <v>113.12</v>
      </c>
      <c r="Q258" s="44">
        <f t="shared" si="148"/>
        <v>113.12</v>
      </c>
      <c r="R258" s="44">
        <f t="shared" si="148"/>
        <v>113.12</v>
      </c>
      <c r="S258" s="44">
        <f t="shared" si="148"/>
        <v>113.12</v>
      </c>
      <c r="T258" s="44">
        <f t="shared" si="148"/>
        <v>113.12</v>
      </c>
      <c r="U258" s="44">
        <f t="shared" si="148"/>
        <v>113.12</v>
      </c>
      <c r="V258" s="44">
        <f t="shared" si="148"/>
        <v>113.12</v>
      </c>
      <c r="W258" s="44">
        <f t="shared" si="148"/>
        <v>113.12</v>
      </c>
      <c r="X258" s="44">
        <f t="shared" si="148"/>
        <v>113.12</v>
      </c>
      <c r="Y258" s="44">
        <f t="shared" si="148"/>
        <v>113.12</v>
      </c>
      <c r="Z258" s="44">
        <f t="shared" si="148"/>
        <v>113.12</v>
      </c>
      <c r="AA258" s="44">
        <f t="shared" si="148"/>
        <v>113.12</v>
      </c>
    </row>
    <row r="259" spans="1:27" ht="12.75" hidden="1" customHeight="1" outlineLevel="1" x14ac:dyDescent="0.2">
      <c r="A259" s="99" t="s">
        <v>1281</v>
      </c>
      <c r="B259" s="63" t="s">
        <v>83</v>
      </c>
      <c r="C259" s="43" t="s">
        <v>79</v>
      </c>
      <c r="D259" s="44">
        <v>3.92</v>
      </c>
      <c r="E259" s="44">
        <v>3.92</v>
      </c>
      <c r="F259" s="44">
        <v>3.92</v>
      </c>
      <c r="G259" s="44">
        <v>3.92</v>
      </c>
      <c r="H259" s="44">
        <v>3.92</v>
      </c>
      <c r="I259" s="44">
        <v>3.92</v>
      </c>
      <c r="J259" s="44">
        <v>3.92</v>
      </c>
      <c r="K259" s="44">
        <v>3.92</v>
      </c>
      <c r="L259" s="44">
        <v>3.92</v>
      </c>
      <c r="M259" s="44">
        <v>3.92</v>
      </c>
      <c r="N259" s="44">
        <v>3.92</v>
      </c>
      <c r="O259" s="44">
        <v>3.92</v>
      </c>
      <c r="P259" s="44">
        <v>3.92</v>
      </c>
      <c r="Q259" s="44">
        <v>3.92</v>
      </c>
      <c r="R259" s="44">
        <v>3.92</v>
      </c>
      <c r="S259" s="44">
        <v>3.92</v>
      </c>
      <c r="T259" s="44">
        <v>3.92</v>
      </c>
      <c r="U259" s="44">
        <v>3.92</v>
      </c>
      <c r="V259" s="44">
        <v>3.92</v>
      </c>
      <c r="W259" s="44">
        <v>3.92</v>
      </c>
      <c r="X259" s="44">
        <v>3.92</v>
      </c>
      <c r="Y259" s="44">
        <v>3.92</v>
      </c>
      <c r="Z259" s="44">
        <v>3.92</v>
      </c>
      <c r="AA259" s="44">
        <v>3.92</v>
      </c>
    </row>
    <row r="260" spans="1:27" ht="12.75" hidden="1" customHeight="1" outlineLevel="1" x14ac:dyDescent="0.2">
      <c r="A260" s="99" t="s">
        <v>1282</v>
      </c>
      <c r="B260" s="63" t="s">
        <v>81</v>
      </c>
      <c r="C260" s="43" t="s">
        <v>79</v>
      </c>
      <c r="D260" s="44">
        <f>$D$11</f>
        <v>110.23</v>
      </c>
      <c r="E260" s="44">
        <f t="shared" ref="E260:AA260" si="149">$D$11</f>
        <v>110.23</v>
      </c>
      <c r="F260" s="44">
        <f t="shared" si="149"/>
        <v>110.23</v>
      </c>
      <c r="G260" s="44">
        <f t="shared" si="149"/>
        <v>110.23</v>
      </c>
      <c r="H260" s="44">
        <f t="shared" si="149"/>
        <v>110.23</v>
      </c>
      <c r="I260" s="44">
        <f t="shared" si="149"/>
        <v>110.23</v>
      </c>
      <c r="J260" s="44">
        <f t="shared" si="149"/>
        <v>110.23</v>
      </c>
      <c r="K260" s="44">
        <f t="shared" si="149"/>
        <v>110.23</v>
      </c>
      <c r="L260" s="44">
        <f t="shared" si="149"/>
        <v>110.23</v>
      </c>
      <c r="M260" s="44">
        <f t="shared" si="149"/>
        <v>110.23</v>
      </c>
      <c r="N260" s="44">
        <f t="shared" si="149"/>
        <v>110.23</v>
      </c>
      <c r="O260" s="44">
        <f t="shared" si="149"/>
        <v>110.23</v>
      </c>
      <c r="P260" s="44">
        <f t="shared" si="149"/>
        <v>110.23</v>
      </c>
      <c r="Q260" s="44">
        <f t="shared" si="149"/>
        <v>110.23</v>
      </c>
      <c r="R260" s="44">
        <f t="shared" si="149"/>
        <v>110.23</v>
      </c>
      <c r="S260" s="44">
        <f t="shared" si="149"/>
        <v>110.23</v>
      </c>
      <c r="T260" s="44">
        <f t="shared" si="149"/>
        <v>110.23</v>
      </c>
      <c r="U260" s="44">
        <f t="shared" si="149"/>
        <v>110.23</v>
      </c>
      <c r="V260" s="44">
        <f t="shared" si="149"/>
        <v>110.23</v>
      </c>
      <c r="W260" s="44">
        <f t="shared" si="149"/>
        <v>110.23</v>
      </c>
      <c r="X260" s="44">
        <f t="shared" si="149"/>
        <v>110.23</v>
      </c>
      <c r="Y260" s="44">
        <f t="shared" si="149"/>
        <v>110.23</v>
      </c>
      <c r="Z260" s="44">
        <f t="shared" si="149"/>
        <v>110.23</v>
      </c>
      <c r="AA260" s="44">
        <f t="shared" si="149"/>
        <v>110.23</v>
      </c>
    </row>
    <row r="261" spans="1:27" ht="12.75" customHeight="1" collapsed="1" x14ac:dyDescent="0.2">
      <c r="A261" s="98" t="s">
        <v>1283</v>
      </c>
      <c r="B261" s="28" t="str">
        <f>"20"&amp;"."&amp;$B$663&amp;"."&amp;$B$664</f>
        <v>20.08.2023</v>
      </c>
      <c r="C261" s="90" t="s">
        <v>76</v>
      </c>
      <c r="D261" s="91">
        <f>ROUND(((D262+D263+D265+D264)/1000),5)</f>
        <v>1.55562</v>
      </c>
      <c r="E261" s="91">
        <f>ROUND(((E262+E263+E265+E264)/1000),5)</f>
        <v>1.3517300000000001</v>
      </c>
      <c r="F261" s="91">
        <f>ROUND(((F262+F263+F265+F264)/1000),5)</f>
        <v>1.2243999999999999</v>
      </c>
      <c r="G261" s="91">
        <f t="shared" ref="G261:AA261" si="150">ROUND(((G262+G263+G265+G264)/1000),5)</f>
        <v>1.1323000000000001</v>
      </c>
      <c r="H261" s="91">
        <f t="shared" si="150"/>
        <v>1.06393</v>
      </c>
      <c r="I261" s="91">
        <f t="shared" si="150"/>
        <v>1.0224</v>
      </c>
      <c r="J261" s="91">
        <f t="shared" si="150"/>
        <v>1.0465800000000001</v>
      </c>
      <c r="K261" s="91">
        <f t="shared" si="150"/>
        <v>1.30972</v>
      </c>
      <c r="L261" s="91">
        <f t="shared" si="150"/>
        <v>1.8472</v>
      </c>
      <c r="M261" s="91">
        <f t="shared" si="150"/>
        <v>1.97797</v>
      </c>
      <c r="N261" s="91">
        <f t="shared" si="150"/>
        <v>2.17788</v>
      </c>
      <c r="O261" s="91">
        <f t="shared" si="150"/>
        <v>2.2153299999999998</v>
      </c>
      <c r="P261" s="91">
        <f t="shared" si="150"/>
        <v>2.2713000000000001</v>
      </c>
      <c r="Q261" s="91">
        <f t="shared" si="150"/>
        <v>2.2755299999999998</v>
      </c>
      <c r="R261" s="91">
        <f t="shared" si="150"/>
        <v>2.2839399999999999</v>
      </c>
      <c r="S261" s="91">
        <f t="shared" si="150"/>
        <v>2.2840799999999999</v>
      </c>
      <c r="T261" s="91">
        <f t="shared" si="150"/>
        <v>2.25136</v>
      </c>
      <c r="U261" s="91">
        <f t="shared" si="150"/>
        <v>2.11137</v>
      </c>
      <c r="V261" s="91">
        <f t="shared" si="150"/>
        <v>2.0931999999999999</v>
      </c>
      <c r="W261" s="91">
        <f t="shared" si="150"/>
        <v>2.1123799999999999</v>
      </c>
      <c r="X261" s="91">
        <f t="shared" si="150"/>
        <v>2.1061700000000001</v>
      </c>
      <c r="Y261" s="91">
        <f t="shared" si="150"/>
        <v>2.0769899999999999</v>
      </c>
      <c r="Z261" s="91">
        <f t="shared" si="150"/>
        <v>1.98508</v>
      </c>
      <c r="AA261" s="91">
        <f t="shared" si="150"/>
        <v>1.8299399999999999</v>
      </c>
    </row>
    <row r="262" spans="1:27" ht="12.75" hidden="1" customHeight="1" outlineLevel="1" x14ac:dyDescent="0.2">
      <c r="A262" s="99" t="s">
        <v>1284</v>
      </c>
      <c r="B262" s="63" t="s">
        <v>238</v>
      </c>
      <c r="C262" s="43" t="s">
        <v>79</v>
      </c>
      <c r="D262" s="44">
        <v>1328.35</v>
      </c>
      <c r="E262" s="44">
        <v>1124.46</v>
      </c>
      <c r="F262" s="44">
        <v>997.13</v>
      </c>
      <c r="G262" s="44">
        <v>905.03</v>
      </c>
      <c r="H262" s="44">
        <v>836.66</v>
      </c>
      <c r="I262" s="44">
        <v>795.13</v>
      </c>
      <c r="J262" s="44">
        <v>819.31</v>
      </c>
      <c r="K262" s="44">
        <v>1082.45</v>
      </c>
      <c r="L262" s="44">
        <v>1619.93</v>
      </c>
      <c r="M262" s="44">
        <v>1750.7</v>
      </c>
      <c r="N262" s="44">
        <v>1950.61</v>
      </c>
      <c r="O262" s="44">
        <v>1988.06</v>
      </c>
      <c r="P262" s="44">
        <v>2044.03</v>
      </c>
      <c r="Q262" s="44">
        <v>2048.2600000000002</v>
      </c>
      <c r="R262" s="44">
        <v>2056.67</v>
      </c>
      <c r="S262" s="44">
        <v>2056.81</v>
      </c>
      <c r="T262" s="44">
        <v>2024.09</v>
      </c>
      <c r="U262" s="44">
        <v>1884.1</v>
      </c>
      <c r="V262" s="44">
        <v>1865.93</v>
      </c>
      <c r="W262" s="44">
        <v>1885.11</v>
      </c>
      <c r="X262" s="44">
        <v>1878.9</v>
      </c>
      <c r="Y262" s="44">
        <v>1849.72</v>
      </c>
      <c r="Z262" s="44">
        <v>1757.81</v>
      </c>
      <c r="AA262" s="44">
        <v>1602.67</v>
      </c>
    </row>
    <row r="263" spans="1:27" ht="12.75" hidden="1" customHeight="1" outlineLevel="1" x14ac:dyDescent="0.2">
      <c r="A263" s="99" t="s">
        <v>1285</v>
      </c>
      <c r="B263" s="63" t="s">
        <v>90</v>
      </c>
      <c r="C263" s="43" t="s">
        <v>79</v>
      </c>
      <c r="D263" s="44">
        <f>$D$168</f>
        <v>113.12</v>
      </c>
      <c r="E263" s="44">
        <f>$D$168</f>
        <v>113.12</v>
      </c>
      <c r="F263" s="44">
        <f t="shared" ref="F263:AA263" si="151">$D$168</f>
        <v>113.12</v>
      </c>
      <c r="G263" s="44">
        <f t="shared" si="151"/>
        <v>113.12</v>
      </c>
      <c r="H263" s="44">
        <f t="shared" si="151"/>
        <v>113.12</v>
      </c>
      <c r="I263" s="44">
        <f t="shared" si="151"/>
        <v>113.12</v>
      </c>
      <c r="J263" s="44">
        <f t="shared" si="151"/>
        <v>113.12</v>
      </c>
      <c r="K263" s="44">
        <f t="shared" si="151"/>
        <v>113.12</v>
      </c>
      <c r="L263" s="44">
        <f t="shared" si="151"/>
        <v>113.12</v>
      </c>
      <c r="M263" s="44">
        <f t="shared" si="151"/>
        <v>113.12</v>
      </c>
      <c r="N263" s="44">
        <f t="shared" si="151"/>
        <v>113.12</v>
      </c>
      <c r="O263" s="44">
        <f t="shared" si="151"/>
        <v>113.12</v>
      </c>
      <c r="P263" s="44">
        <f t="shared" si="151"/>
        <v>113.12</v>
      </c>
      <c r="Q263" s="44">
        <f t="shared" si="151"/>
        <v>113.12</v>
      </c>
      <c r="R263" s="44">
        <f t="shared" si="151"/>
        <v>113.12</v>
      </c>
      <c r="S263" s="44">
        <f t="shared" si="151"/>
        <v>113.12</v>
      </c>
      <c r="T263" s="44">
        <f t="shared" si="151"/>
        <v>113.12</v>
      </c>
      <c r="U263" s="44">
        <f t="shared" si="151"/>
        <v>113.12</v>
      </c>
      <c r="V263" s="44">
        <f t="shared" si="151"/>
        <v>113.12</v>
      </c>
      <c r="W263" s="44">
        <f t="shared" si="151"/>
        <v>113.12</v>
      </c>
      <c r="X263" s="44">
        <f t="shared" si="151"/>
        <v>113.12</v>
      </c>
      <c r="Y263" s="44">
        <f t="shared" si="151"/>
        <v>113.12</v>
      </c>
      <c r="Z263" s="44">
        <f t="shared" si="151"/>
        <v>113.12</v>
      </c>
      <c r="AA263" s="44">
        <f t="shared" si="151"/>
        <v>113.12</v>
      </c>
    </row>
    <row r="264" spans="1:27" ht="12.75" hidden="1" customHeight="1" outlineLevel="1" x14ac:dyDescent="0.2">
      <c r="A264" s="99" t="s">
        <v>1286</v>
      </c>
      <c r="B264" s="63" t="s">
        <v>83</v>
      </c>
      <c r="C264" s="43" t="s">
        <v>79</v>
      </c>
      <c r="D264" s="44">
        <v>3.92</v>
      </c>
      <c r="E264" s="44">
        <v>3.92</v>
      </c>
      <c r="F264" s="44">
        <v>3.92</v>
      </c>
      <c r="G264" s="44">
        <v>3.92</v>
      </c>
      <c r="H264" s="44">
        <v>3.92</v>
      </c>
      <c r="I264" s="44">
        <v>3.92</v>
      </c>
      <c r="J264" s="44">
        <v>3.92</v>
      </c>
      <c r="K264" s="44">
        <v>3.92</v>
      </c>
      <c r="L264" s="44">
        <v>3.92</v>
      </c>
      <c r="M264" s="44">
        <v>3.92</v>
      </c>
      <c r="N264" s="44">
        <v>3.92</v>
      </c>
      <c r="O264" s="44">
        <v>3.92</v>
      </c>
      <c r="P264" s="44">
        <v>3.92</v>
      </c>
      <c r="Q264" s="44">
        <v>3.92</v>
      </c>
      <c r="R264" s="44">
        <v>3.92</v>
      </c>
      <c r="S264" s="44">
        <v>3.92</v>
      </c>
      <c r="T264" s="44">
        <v>3.92</v>
      </c>
      <c r="U264" s="44">
        <v>3.92</v>
      </c>
      <c r="V264" s="44">
        <v>3.92</v>
      </c>
      <c r="W264" s="44">
        <v>3.92</v>
      </c>
      <c r="X264" s="44">
        <v>3.92</v>
      </c>
      <c r="Y264" s="44">
        <v>3.92</v>
      </c>
      <c r="Z264" s="44">
        <v>3.92</v>
      </c>
      <c r="AA264" s="44">
        <v>3.92</v>
      </c>
    </row>
    <row r="265" spans="1:27" ht="12.75" hidden="1" customHeight="1" outlineLevel="1" x14ac:dyDescent="0.2">
      <c r="A265" s="99" t="s">
        <v>1287</v>
      </c>
      <c r="B265" s="63" t="s">
        <v>81</v>
      </c>
      <c r="C265" s="43" t="s">
        <v>79</v>
      </c>
      <c r="D265" s="44">
        <f>$D$11</f>
        <v>110.23</v>
      </c>
      <c r="E265" s="44">
        <f t="shared" ref="E265:AA265" si="152">$D$11</f>
        <v>110.23</v>
      </c>
      <c r="F265" s="44">
        <f t="shared" si="152"/>
        <v>110.23</v>
      </c>
      <c r="G265" s="44">
        <f t="shared" si="152"/>
        <v>110.23</v>
      </c>
      <c r="H265" s="44">
        <f t="shared" si="152"/>
        <v>110.23</v>
      </c>
      <c r="I265" s="44">
        <f t="shared" si="152"/>
        <v>110.23</v>
      </c>
      <c r="J265" s="44">
        <f t="shared" si="152"/>
        <v>110.23</v>
      </c>
      <c r="K265" s="44">
        <f t="shared" si="152"/>
        <v>110.23</v>
      </c>
      <c r="L265" s="44">
        <f t="shared" si="152"/>
        <v>110.23</v>
      </c>
      <c r="M265" s="44">
        <f t="shared" si="152"/>
        <v>110.23</v>
      </c>
      <c r="N265" s="44">
        <f t="shared" si="152"/>
        <v>110.23</v>
      </c>
      <c r="O265" s="44">
        <f t="shared" si="152"/>
        <v>110.23</v>
      </c>
      <c r="P265" s="44">
        <f t="shared" si="152"/>
        <v>110.23</v>
      </c>
      <c r="Q265" s="44">
        <f t="shared" si="152"/>
        <v>110.23</v>
      </c>
      <c r="R265" s="44">
        <f t="shared" si="152"/>
        <v>110.23</v>
      </c>
      <c r="S265" s="44">
        <f t="shared" si="152"/>
        <v>110.23</v>
      </c>
      <c r="T265" s="44">
        <f t="shared" si="152"/>
        <v>110.23</v>
      </c>
      <c r="U265" s="44">
        <f t="shared" si="152"/>
        <v>110.23</v>
      </c>
      <c r="V265" s="44">
        <f t="shared" si="152"/>
        <v>110.23</v>
      </c>
      <c r="W265" s="44">
        <f t="shared" si="152"/>
        <v>110.23</v>
      </c>
      <c r="X265" s="44">
        <f t="shared" si="152"/>
        <v>110.23</v>
      </c>
      <c r="Y265" s="44">
        <f t="shared" si="152"/>
        <v>110.23</v>
      </c>
      <c r="Z265" s="44">
        <f t="shared" si="152"/>
        <v>110.23</v>
      </c>
      <c r="AA265" s="44">
        <f t="shared" si="152"/>
        <v>110.23</v>
      </c>
    </row>
    <row r="266" spans="1:27" ht="12.75" customHeight="1" collapsed="1" x14ac:dyDescent="0.2">
      <c r="A266" s="98" t="s">
        <v>1288</v>
      </c>
      <c r="B266" s="28" t="str">
        <f>"21"&amp;"."&amp;$B$663&amp;"."&amp;$B$664</f>
        <v>21.08.2023</v>
      </c>
      <c r="C266" s="90" t="s">
        <v>76</v>
      </c>
      <c r="D266" s="91">
        <f>ROUND(((D267+D268+D270+D269)/1000),5)</f>
        <v>1.58144</v>
      </c>
      <c r="E266" s="91">
        <f>ROUND(((E267+E268+E270+E269)/1000),5)</f>
        <v>1.44424</v>
      </c>
      <c r="F266" s="91">
        <f>ROUND(((F267+F268+F270+F269)/1000),5)</f>
        <v>1.34127</v>
      </c>
      <c r="G266" s="91">
        <f t="shared" ref="G266:AA266" si="153">ROUND(((G267+G268+G270+G269)/1000),5)</f>
        <v>1.28054</v>
      </c>
      <c r="H266" s="91">
        <f t="shared" si="153"/>
        <v>1.2457</v>
      </c>
      <c r="I266" s="91">
        <f t="shared" si="153"/>
        <v>1.31409</v>
      </c>
      <c r="J266" s="91">
        <f t="shared" si="153"/>
        <v>1.52044</v>
      </c>
      <c r="K266" s="91">
        <f t="shared" si="153"/>
        <v>1.8453299999999999</v>
      </c>
      <c r="L266" s="91">
        <f t="shared" si="153"/>
        <v>2.2395100000000001</v>
      </c>
      <c r="M266" s="91">
        <f t="shared" si="153"/>
        <v>2.3138000000000001</v>
      </c>
      <c r="N266" s="91">
        <f t="shared" si="153"/>
        <v>2.3286699999999998</v>
      </c>
      <c r="O266" s="91">
        <f t="shared" si="153"/>
        <v>2.3617699999999999</v>
      </c>
      <c r="P266" s="91">
        <f t="shared" si="153"/>
        <v>2.3428800000000001</v>
      </c>
      <c r="Q266" s="91">
        <f t="shared" si="153"/>
        <v>2.3959299999999999</v>
      </c>
      <c r="R266" s="91">
        <f t="shared" si="153"/>
        <v>2.4177599999999999</v>
      </c>
      <c r="S266" s="91">
        <f t="shared" si="153"/>
        <v>2.4355099999999998</v>
      </c>
      <c r="T266" s="91">
        <f t="shared" si="153"/>
        <v>2.5228600000000001</v>
      </c>
      <c r="U266" s="91">
        <f t="shared" si="153"/>
        <v>2.4217</v>
      </c>
      <c r="V266" s="91">
        <f t="shared" si="153"/>
        <v>2.3285399999999998</v>
      </c>
      <c r="W266" s="91">
        <f t="shared" si="153"/>
        <v>2.3132100000000002</v>
      </c>
      <c r="X266" s="91">
        <f t="shared" si="153"/>
        <v>2.3124899999999999</v>
      </c>
      <c r="Y266" s="91">
        <f t="shared" si="153"/>
        <v>2.2783899999999999</v>
      </c>
      <c r="Z266" s="91">
        <f t="shared" si="153"/>
        <v>1.9776499999999999</v>
      </c>
      <c r="AA266" s="91">
        <f t="shared" si="153"/>
        <v>1.82439</v>
      </c>
    </row>
    <row r="267" spans="1:27" ht="12.75" hidden="1" customHeight="1" outlineLevel="1" x14ac:dyDescent="0.2">
      <c r="A267" s="99" t="s">
        <v>1289</v>
      </c>
      <c r="B267" s="63" t="s">
        <v>238</v>
      </c>
      <c r="C267" s="43" t="s">
        <v>79</v>
      </c>
      <c r="D267" s="44">
        <v>1354.17</v>
      </c>
      <c r="E267" s="44">
        <v>1216.97</v>
      </c>
      <c r="F267" s="44">
        <v>1114</v>
      </c>
      <c r="G267" s="44">
        <v>1053.27</v>
      </c>
      <c r="H267" s="44">
        <v>1018.43</v>
      </c>
      <c r="I267" s="44">
        <v>1086.82</v>
      </c>
      <c r="J267" s="44">
        <v>1293.17</v>
      </c>
      <c r="K267" s="44">
        <v>1618.06</v>
      </c>
      <c r="L267" s="44">
        <v>2012.24</v>
      </c>
      <c r="M267" s="44">
        <v>2086.5300000000002</v>
      </c>
      <c r="N267" s="44">
        <v>2101.4</v>
      </c>
      <c r="O267" s="44">
        <v>2134.5</v>
      </c>
      <c r="P267" s="44">
        <v>2115.61</v>
      </c>
      <c r="Q267" s="44">
        <v>2168.66</v>
      </c>
      <c r="R267" s="44">
        <v>2190.4899999999998</v>
      </c>
      <c r="S267" s="44">
        <v>2208.2399999999998</v>
      </c>
      <c r="T267" s="44">
        <v>2295.59</v>
      </c>
      <c r="U267" s="44">
        <v>2194.4299999999998</v>
      </c>
      <c r="V267" s="44">
        <v>2101.27</v>
      </c>
      <c r="W267" s="44">
        <v>2085.94</v>
      </c>
      <c r="X267" s="44">
        <v>2085.2199999999998</v>
      </c>
      <c r="Y267" s="44">
        <v>2051.12</v>
      </c>
      <c r="Z267" s="44">
        <v>1750.38</v>
      </c>
      <c r="AA267" s="44">
        <v>1597.12</v>
      </c>
    </row>
    <row r="268" spans="1:27" ht="12.75" hidden="1" customHeight="1" outlineLevel="1" x14ac:dyDescent="0.2">
      <c r="A268" s="99" t="s">
        <v>1290</v>
      </c>
      <c r="B268" s="63" t="s">
        <v>90</v>
      </c>
      <c r="C268" s="43" t="s">
        <v>79</v>
      </c>
      <c r="D268" s="44">
        <f>$D$168</f>
        <v>113.12</v>
      </c>
      <c r="E268" s="44">
        <f>$D$168</f>
        <v>113.12</v>
      </c>
      <c r="F268" s="44">
        <f t="shared" ref="F268:AA268" si="154">$D$168</f>
        <v>113.12</v>
      </c>
      <c r="G268" s="44">
        <f t="shared" si="154"/>
        <v>113.12</v>
      </c>
      <c r="H268" s="44">
        <f t="shared" si="154"/>
        <v>113.12</v>
      </c>
      <c r="I268" s="44">
        <f t="shared" si="154"/>
        <v>113.12</v>
      </c>
      <c r="J268" s="44">
        <f t="shared" si="154"/>
        <v>113.12</v>
      </c>
      <c r="K268" s="44">
        <f t="shared" si="154"/>
        <v>113.12</v>
      </c>
      <c r="L268" s="44">
        <f t="shared" si="154"/>
        <v>113.12</v>
      </c>
      <c r="M268" s="44">
        <f t="shared" si="154"/>
        <v>113.12</v>
      </c>
      <c r="N268" s="44">
        <f t="shared" si="154"/>
        <v>113.12</v>
      </c>
      <c r="O268" s="44">
        <f t="shared" si="154"/>
        <v>113.12</v>
      </c>
      <c r="P268" s="44">
        <f t="shared" si="154"/>
        <v>113.12</v>
      </c>
      <c r="Q268" s="44">
        <f t="shared" si="154"/>
        <v>113.12</v>
      </c>
      <c r="R268" s="44">
        <f t="shared" si="154"/>
        <v>113.12</v>
      </c>
      <c r="S268" s="44">
        <f t="shared" si="154"/>
        <v>113.12</v>
      </c>
      <c r="T268" s="44">
        <f t="shared" si="154"/>
        <v>113.12</v>
      </c>
      <c r="U268" s="44">
        <f t="shared" si="154"/>
        <v>113.12</v>
      </c>
      <c r="V268" s="44">
        <f t="shared" si="154"/>
        <v>113.12</v>
      </c>
      <c r="W268" s="44">
        <f t="shared" si="154"/>
        <v>113.12</v>
      </c>
      <c r="X268" s="44">
        <f t="shared" si="154"/>
        <v>113.12</v>
      </c>
      <c r="Y268" s="44">
        <f t="shared" si="154"/>
        <v>113.12</v>
      </c>
      <c r="Z268" s="44">
        <f t="shared" si="154"/>
        <v>113.12</v>
      </c>
      <c r="AA268" s="44">
        <f t="shared" si="154"/>
        <v>113.12</v>
      </c>
    </row>
    <row r="269" spans="1:27" ht="12.75" hidden="1" customHeight="1" outlineLevel="1" x14ac:dyDescent="0.2">
      <c r="A269" s="99" t="s">
        <v>1291</v>
      </c>
      <c r="B269" s="63" t="s">
        <v>83</v>
      </c>
      <c r="C269" s="43" t="s">
        <v>79</v>
      </c>
      <c r="D269" s="44">
        <v>3.92</v>
      </c>
      <c r="E269" s="44">
        <v>3.92</v>
      </c>
      <c r="F269" s="44">
        <v>3.92</v>
      </c>
      <c r="G269" s="44">
        <v>3.92</v>
      </c>
      <c r="H269" s="44">
        <v>3.92</v>
      </c>
      <c r="I269" s="44">
        <v>3.92</v>
      </c>
      <c r="J269" s="44">
        <v>3.92</v>
      </c>
      <c r="K269" s="44">
        <v>3.92</v>
      </c>
      <c r="L269" s="44">
        <v>3.92</v>
      </c>
      <c r="M269" s="44">
        <v>3.92</v>
      </c>
      <c r="N269" s="44">
        <v>3.92</v>
      </c>
      <c r="O269" s="44">
        <v>3.92</v>
      </c>
      <c r="P269" s="44">
        <v>3.92</v>
      </c>
      <c r="Q269" s="44">
        <v>3.92</v>
      </c>
      <c r="R269" s="44">
        <v>3.92</v>
      </c>
      <c r="S269" s="44">
        <v>3.92</v>
      </c>
      <c r="T269" s="44">
        <v>3.92</v>
      </c>
      <c r="U269" s="44">
        <v>3.92</v>
      </c>
      <c r="V269" s="44">
        <v>3.92</v>
      </c>
      <c r="W269" s="44">
        <v>3.92</v>
      </c>
      <c r="X269" s="44">
        <v>3.92</v>
      </c>
      <c r="Y269" s="44">
        <v>3.92</v>
      </c>
      <c r="Z269" s="44">
        <v>3.92</v>
      </c>
      <c r="AA269" s="44">
        <v>3.92</v>
      </c>
    </row>
    <row r="270" spans="1:27" ht="12.75" hidden="1" customHeight="1" outlineLevel="1" x14ac:dyDescent="0.2">
      <c r="A270" s="99" t="s">
        <v>1292</v>
      </c>
      <c r="B270" s="63" t="s">
        <v>81</v>
      </c>
      <c r="C270" s="43" t="s">
        <v>79</v>
      </c>
      <c r="D270" s="44">
        <f>$D$11</f>
        <v>110.23</v>
      </c>
      <c r="E270" s="44">
        <f t="shared" ref="E270:AA270" si="155">$D$11</f>
        <v>110.23</v>
      </c>
      <c r="F270" s="44">
        <f t="shared" si="155"/>
        <v>110.23</v>
      </c>
      <c r="G270" s="44">
        <f t="shared" si="155"/>
        <v>110.23</v>
      </c>
      <c r="H270" s="44">
        <f t="shared" si="155"/>
        <v>110.23</v>
      </c>
      <c r="I270" s="44">
        <f t="shared" si="155"/>
        <v>110.23</v>
      </c>
      <c r="J270" s="44">
        <f t="shared" si="155"/>
        <v>110.23</v>
      </c>
      <c r="K270" s="44">
        <f t="shared" si="155"/>
        <v>110.23</v>
      </c>
      <c r="L270" s="44">
        <f t="shared" si="155"/>
        <v>110.23</v>
      </c>
      <c r="M270" s="44">
        <f t="shared" si="155"/>
        <v>110.23</v>
      </c>
      <c r="N270" s="44">
        <f t="shared" si="155"/>
        <v>110.23</v>
      </c>
      <c r="O270" s="44">
        <f t="shared" si="155"/>
        <v>110.23</v>
      </c>
      <c r="P270" s="44">
        <f t="shared" si="155"/>
        <v>110.23</v>
      </c>
      <c r="Q270" s="44">
        <f t="shared" si="155"/>
        <v>110.23</v>
      </c>
      <c r="R270" s="44">
        <f t="shared" si="155"/>
        <v>110.23</v>
      </c>
      <c r="S270" s="44">
        <f t="shared" si="155"/>
        <v>110.23</v>
      </c>
      <c r="T270" s="44">
        <f t="shared" si="155"/>
        <v>110.23</v>
      </c>
      <c r="U270" s="44">
        <f t="shared" si="155"/>
        <v>110.23</v>
      </c>
      <c r="V270" s="44">
        <f t="shared" si="155"/>
        <v>110.23</v>
      </c>
      <c r="W270" s="44">
        <f t="shared" si="155"/>
        <v>110.23</v>
      </c>
      <c r="X270" s="44">
        <f t="shared" si="155"/>
        <v>110.23</v>
      </c>
      <c r="Y270" s="44">
        <f t="shared" si="155"/>
        <v>110.23</v>
      </c>
      <c r="Z270" s="44">
        <f t="shared" si="155"/>
        <v>110.23</v>
      </c>
      <c r="AA270" s="44">
        <f t="shared" si="155"/>
        <v>110.23</v>
      </c>
    </row>
    <row r="271" spans="1:27" ht="12.75" customHeight="1" collapsed="1" x14ac:dyDescent="0.2">
      <c r="A271" s="98" t="s">
        <v>1293</v>
      </c>
      <c r="B271" s="28" t="str">
        <f>"22"&amp;"."&amp;$B$663&amp;"."&amp;$B$664</f>
        <v>22.08.2023</v>
      </c>
      <c r="C271" s="90" t="s">
        <v>76</v>
      </c>
      <c r="D271" s="91">
        <f>ROUND(((D272+D273+D275+D274)/1000),5)</f>
        <v>1.46322</v>
      </c>
      <c r="E271" s="91">
        <f>ROUND(((E272+E273+E275+E274)/1000),5)</f>
        <v>1.3134600000000001</v>
      </c>
      <c r="F271" s="91">
        <f>ROUND(((F272+F273+F275+F274)/1000),5)</f>
        <v>1.1674199999999999</v>
      </c>
      <c r="G271" s="91">
        <f t="shared" ref="G271:AA271" si="156">ROUND(((G272+G273+G275+G274)/1000),5)</f>
        <v>1.10843</v>
      </c>
      <c r="H271" s="91">
        <f t="shared" si="156"/>
        <v>1.12565</v>
      </c>
      <c r="I271" s="91">
        <f t="shared" si="156"/>
        <v>1.2506999999999999</v>
      </c>
      <c r="J271" s="91">
        <f t="shared" si="156"/>
        <v>1.5263500000000001</v>
      </c>
      <c r="K271" s="91">
        <f t="shared" si="156"/>
        <v>1.7038800000000001</v>
      </c>
      <c r="L271" s="91">
        <f t="shared" si="156"/>
        <v>2.0125500000000001</v>
      </c>
      <c r="M271" s="91">
        <f t="shared" si="156"/>
        <v>2.2355</v>
      </c>
      <c r="N271" s="91">
        <f t="shared" si="156"/>
        <v>2.29704</v>
      </c>
      <c r="O271" s="91">
        <f t="shared" si="156"/>
        <v>2.2974800000000002</v>
      </c>
      <c r="P271" s="91">
        <f t="shared" si="156"/>
        <v>2.29616</v>
      </c>
      <c r="Q271" s="91">
        <f t="shared" si="156"/>
        <v>2.30925</v>
      </c>
      <c r="R271" s="91">
        <f t="shared" si="156"/>
        <v>2.39473</v>
      </c>
      <c r="S271" s="91">
        <f t="shared" si="156"/>
        <v>2.41771</v>
      </c>
      <c r="T271" s="91">
        <f t="shared" si="156"/>
        <v>2.42232</v>
      </c>
      <c r="U271" s="91">
        <f t="shared" si="156"/>
        <v>2.4205700000000001</v>
      </c>
      <c r="V271" s="91">
        <f t="shared" si="156"/>
        <v>2.32375</v>
      </c>
      <c r="W271" s="91">
        <f t="shared" si="156"/>
        <v>2.3148900000000001</v>
      </c>
      <c r="X271" s="91">
        <f t="shared" si="156"/>
        <v>2.30193</v>
      </c>
      <c r="Y271" s="91">
        <f t="shared" si="156"/>
        <v>2.1607799999999999</v>
      </c>
      <c r="Z271" s="91">
        <f t="shared" si="156"/>
        <v>1.9453400000000001</v>
      </c>
      <c r="AA271" s="91">
        <f t="shared" si="156"/>
        <v>1.7005300000000001</v>
      </c>
    </row>
    <row r="272" spans="1:27" ht="12.75" hidden="1" customHeight="1" outlineLevel="1" x14ac:dyDescent="0.2">
      <c r="A272" s="99" t="s">
        <v>1294</v>
      </c>
      <c r="B272" s="63" t="s">
        <v>238</v>
      </c>
      <c r="C272" s="43" t="s">
        <v>79</v>
      </c>
      <c r="D272" s="44">
        <v>1235.95</v>
      </c>
      <c r="E272" s="44">
        <v>1086.19</v>
      </c>
      <c r="F272" s="44">
        <v>940.15</v>
      </c>
      <c r="G272" s="44">
        <v>881.16</v>
      </c>
      <c r="H272" s="44">
        <v>898.38</v>
      </c>
      <c r="I272" s="44">
        <v>1023.43</v>
      </c>
      <c r="J272" s="44">
        <v>1299.08</v>
      </c>
      <c r="K272" s="44">
        <v>1476.61</v>
      </c>
      <c r="L272" s="44">
        <v>1785.28</v>
      </c>
      <c r="M272" s="44">
        <v>2008.23</v>
      </c>
      <c r="N272" s="44">
        <v>2069.77</v>
      </c>
      <c r="O272" s="44">
        <v>2070.21</v>
      </c>
      <c r="P272" s="44">
        <v>2068.89</v>
      </c>
      <c r="Q272" s="44">
        <v>2081.98</v>
      </c>
      <c r="R272" s="44">
        <v>2167.46</v>
      </c>
      <c r="S272" s="44">
        <v>2190.44</v>
      </c>
      <c r="T272" s="44">
        <v>2195.0500000000002</v>
      </c>
      <c r="U272" s="44">
        <v>2193.3000000000002</v>
      </c>
      <c r="V272" s="44">
        <v>2096.48</v>
      </c>
      <c r="W272" s="44">
        <v>2087.62</v>
      </c>
      <c r="X272" s="44">
        <v>2074.66</v>
      </c>
      <c r="Y272" s="44">
        <v>1933.51</v>
      </c>
      <c r="Z272" s="44">
        <v>1718.07</v>
      </c>
      <c r="AA272" s="44">
        <v>1473.26</v>
      </c>
    </row>
    <row r="273" spans="1:27" ht="12.75" hidden="1" customHeight="1" outlineLevel="1" x14ac:dyDescent="0.2">
      <c r="A273" s="99" t="s">
        <v>1295</v>
      </c>
      <c r="B273" s="63" t="s">
        <v>90</v>
      </c>
      <c r="C273" s="43" t="s">
        <v>79</v>
      </c>
      <c r="D273" s="44">
        <f>$D$168</f>
        <v>113.12</v>
      </c>
      <c r="E273" s="44">
        <f>$D$168</f>
        <v>113.12</v>
      </c>
      <c r="F273" s="44">
        <f t="shared" ref="F273:AA273" si="157">$D$168</f>
        <v>113.12</v>
      </c>
      <c r="G273" s="44">
        <f t="shared" si="157"/>
        <v>113.12</v>
      </c>
      <c r="H273" s="44">
        <f t="shared" si="157"/>
        <v>113.12</v>
      </c>
      <c r="I273" s="44">
        <f t="shared" si="157"/>
        <v>113.12</v>
      </c>
      <c r="J273" s="44">
        <f t="shared" si="157"/>
        <v>113.12</v>
      </c>
      <c r="K273" s="44">
        <f t="shared" si="157"/>
        <v>113.12</v>
      </c>
      <c r="L273" s="44">
        <f t="shared" si="157"/>
        <v>113.12</v>
      </c>
      <c r="M273" s="44">
        <f t="shared" si="157"/>
        <v>113.12</v>
      </c>
      <c r="N273" s="44">
        <f t="shared" si="157"/>
        <v>113.12</v>
      </c>
      <c r="O273" s="44">
        <f t="shared" si="157"/>
        <v>113.12</v>
      </c>
      <c r="P273" s="44">
        <f t="shared" si="157"/>
        <v>113.12</v>
      </c>
      <c r="Q273" s="44">
        <f t="shared" si="157"/>
        <v>113.12</v>
      </c>
      <c r="R273" s="44">
        <f t="shared" si="157"/>
        <v>113.12</v>
      </c>
      <c r="S273" s="44">
        <f t="shared" si="157"/>
        <v>113.12</v>
      </c>
      <c r="T273" s="44">
        <f t="shared" si="157"/>
        <v>113.12</v>
      </c>
      <c r="U273" s="44">
        <f t="shared" si="157"/>
        <v>113.12</v>
      </c>
      <c r="V273" s="44">
        <f t="shared" si="157"/>
        <v>113.12</v>
      </c>
      <c r="W273" s="44">
        <f t="shared" si="157"/>
        <v>113.12</v>
      </c>
      <c r="X273" s="44">
        <f t="shared" si="157"/>
        <v>113.12</v>
      </c>
      <c r="Y273" s="44">
        <f t="shared" si="157"/>
        <v>113.12</v>
      </c>
      <c r="Z273" s="44">
        <f t="shared" si="157"/>
        <v>113.12</v>
      </c>
      <c r="AA273" s="44">
        <f t="shared" si="157"/>
        <v>113.12</v>
      </c>
    </row>
    <row r="274" spans="1:27" ht="12.75" hidden="1" customHeight="1" outlineLevel="1" x14ac:dyDescent="0.2">
      <c r="A274" s="99" t="s">
        <v>1296</v>
      </c>
      <c r="B274" s="63" t="s">
        <v>83</v>
      </c>
      <c r="C274" s="43" t="s">
        <v>79</v>
      </c>
      <c r="D274" s="44">
        <v>3.92</v>
      </c>
      <c r="E274" s="44">
        <v>3.92</v>
      </c>
      <c r="F274" s="44">
        <v>3.92</v>
      </c>
      <c r="G274" s="44">
        <v>3.92</v>
      </c>
      <c r="H274" s="44">
        <v>3.92</v>
      </c>
      <c r="I274" s="44">
        <v>3.92</v>
      </c>
      <c r="J274" s="44">
        <v>3.92</v>
      </c>
      <c r="K274" s="44">
        <v>3.92</v>
      </c>
      <c r="L274" s="44">
        <v>3.92</v>
      </c>
      <c r="M274" s="44">
        <v>3.92</v>
      </c>
      <c r="N274" s="44">
        <v>3.92</v>
      </c>
      <c r="O274" s="44">
        <v>3.92</v>
      </c>
      <c r="P274" s="44">
        <v>3.92</v>
      </c>
      <c r="Q274" s="44">
        <v>3.92</v>
      </c>
      <c r="R274" s="44">
        <v>3.92</v>
      </c>
      <c r="S274" s="44">
        <v>3.92</v>
      </c>
      <c r="T274" s="44">
        <v>3.92</v>
      </c>
      <c r="U274" s="44">
        <v>3.92</v>
      </c>
      <c r="V274" s="44">
        <v>3.92</v>
      </c>
      <c r="W274" s="44">
        <v>3.92</v>
      </c>
      <c r="X274" s="44">
        <v>3.92</v>
      </c>
      <c r="Y274" s="44">
        <v>3.92</v>
      </c>
      <c r="Z274" s="44">
        <v>3.92</v>
      </c>
      <c r="AA274" s="44">
        <v>3.92</v>
      </c>
    </row>
    <row r="275" spans="1:27" ht="12.75" hidden="1" customHeight="1" outlineLevel="1" x14ac:dyDescent="0.2">
      <c r="A275" s="99" t="s">
        <v>1297</v>
      </c>
      <c r="B275" s="63" t="s">
        <v>81</v>
      </c>
      <c r="C275" s="43" t="s">
        <v>79</v>
      </c>
      <c r="D275" s="44">
        <f>$D$11</f>
        <v>110.23</v>
      </c>
      <c r="E275" s="44">
        <f t="shared" ref="E275:AA275" si="158">$D$11</f>
        <v>110.23</v>
      </c>
      <c r="F275" s="44">
        <f t="shared" si="158"/>
        <v>110.23</v>
      </c>
      <c r="G275" s="44">
        <f t="shared" si="158"/>
        <v>110.23</v>
      </c>
      <c r="H275" s="44">
        <f t="shared" si="158"/>
        <v>110.23</v>
      </c>
      <c r="I275" s="44">
        <f t="shared" si="158"/>
        <v>110.23</v>
      </c>
      <c r="J275" s="44">
        <f t="shared" si="158"/>
        <v>110.23</v>
      </c>
      <c r="K275" s="44">
        <f t="shared" si="158"/>
        <v>110.23</v>
      </c>
      <c r="L275" s="44">
        <f t="shared" si="158"/>
        <v>110.23</v>
      </c>
      <c r="M275" s="44">
        <f t="shared" si="158"/>
        <v>110.23</v>
      </c>
      <c r="N275" s="44">
        <f t="shared" si="158"/>
        <v>110.23</v>
      </c>
      <c r="O275" s="44">
        <f t="shared" si="158"/>
        <v>110.23</v>
      </c>
      <c r="P275" s="44">
        <f t="shared" si="158"/>
        <v>110.23</v>
      </c>
      <c r="Q275" s="44">
        <f t="shared" si="158"/>
        <v>110.23</v>
      </c>
      <c r="R275" s="44">
        <f t="shared" si="158"/>
        <v>110.23</v>
      </c>
      <c r="S275" s="44">
        <f t="shared" si="158"/>
        <v>110.23</v>
      </c>
      <c r="T275" s="44">
        <f t="shared" si="158"/>
        <v>110.23</v>
      </c>
      <c r="U275" s="44">
        <f t="shared" si="158"/>
        <v>110.23</v>
      </c>
      <c r="V275" s="44">
        <f t="shared" si="158"/>
        <v>110.23</v>
      </c>
      <c r="W275" s="44">
        <f t="shared" si="158"/>
        <v>110.23</v>
      </c>
      <c r="X275" s="44">
        <f t="shared" si="158"/>
        <v>110.23</v>
      </c>
      <c r="Y275" s="44">
        <f t="shared" si="158"/>
        <v>110.23</v>
      </c>
      <c r="Z275" s="44">
        <f t="shared" si="158"/>
        <v>110.23</v>
      </c>
      <c r="AA275" s="44">
        <f t="shared" si="158"/>
        <v>110.23</v>
      </c>
    </row>
    <row r="276" spans="1:27" ht="12.75" customHeight="1" collapsed="1" x14ac:dyDescent="0.2">
      <c r="A276" s="98" t="s">
        <v>1298</v>
      </c>
      <c r="B276" s="28" t="str">
        <f>"23"&amp;"."&amp;$B$663&amp;"."&amp;$B$664</f>
        <v>23.08.2023</v>
      </c>
      <c r="C276" s="90" t="s">
        <v>76</v>
      </c>
      <c r="D276" s="91">
        <f>ROUND(((D277+D278+D280+D279)/1000),5)</f>
        <v>1.4515899999999999</v>
      </c>
      <c r="E276" s="91">
        <f>ROUND(((E277+E278+E280+E279)/1000),5)</f>
        <v>1.1780900000000001</v>
      </c>
      <c r="F276" s="91">
        <f>ROUND(((F277+F278+F280+F279)/1000),5)</f>
        <v>1.11117</v>
      </c>
      <c r="G276" s="91">
        <f t="shared" ref="G276:AA276" si="159">ROUND(((G277+G278+G280+G279)/1000),5)</f>
        <v>1.07324</v>
      </c>
      <c r="H276" s="91">
        <f t="shared" si="159"/>
        <v>1.07097</v>
      </c>
      <c r="I276" s="91">
        <f t="shared" si="159"/>
        <v>0.47155000000000002</v>
      </c>
      <c r="J276" s="91">
        <f t="shared" si="159"/>
        <v>1.4141600000000001</v>
      </c>
      <c r="K276" s="91">
        <f t="shared" si="159"/>
        <v>1.7588900000000001</v>
      </c>
      <c r="L276" s="91">
        <f t="shared" si="159"/>
        <v>1.9780899999999999</v>
      </c>
      <c r="M276" s="91">
        <f t="shared" si="159"/>
        <v>2.2990599999999999</v>
      </c>
      <c r="N276" s="91">
        <f t="shared" si="159"/>
        <v>2.3432900000000001</v>
      </c>
      <c r="O276" s="91">
        <f t="shared" si="159"/>
        <v>2.34802</v>
      </c>
      <c r="P276" s="91">
        <f t="shared" si="159"/>
        <v>2.33534</v>
      </c>
      <c r="Q276" s="91">
        <f t="shared" si="159"/>
        <v>2.2985899999999999</v>
      </c>
      <c r="R276" s="91">
        <f t="shared" si="159"/>
        <v>2.3321299999999998</v>
      </c>
      <c r="S276" s="91">
        <f t="shared" si="159"/>
        <v>2.33216</v>
      </c>
      <c r="T276" s="91">
        <f t="shared" si="159"/>
        <v>2.32213</v>
      </c>
      <c r="U276" s="91">
        <f t="shared" si="159"/>
        <v>2.3088799999999998</v>
      </c>
      <c r="V276" s="91">
        <f t="shared" si="159"/>
        <v>2.25162</v>
      </c>
      <c r="W276" s="91">
        <f t="shared" si="159"/>
        <v>2.2803200000000001</v>
      </c>
      <c r="X276" s="91">
        <f t="shared" si="159"/>
        <v>2.1766399999999999</v>
      </c>
      <c r="Y276" s="91">
        <f t="shared" si="159"/>
        <v>2.0879599999999998</v>
      </c>
      <c r="Z276" s="91">
        <f t="shared" si="159"/>
        <v>1.9684299999999999</v>
      </c>
      <c r="AA276" s="91">
        <f t="shared" si="159"/>
        <v>1.67814</v>
      </c>
    </row>
    <row r="277" spans="1:27" ht="12.75" hidden="1" customHeight="1" outlineLevel="1" x14ac:dyDescent="0.2">
      <c r="A277" s="99" t="s">
        <v>1299</v>
      </c>
      <c r="B277" s="63" t="s">
        <v>238</v>
      </c>
      <c r="C277" s="43" t="s">
        <v>79</v>
      </c>
      <c r="D277" s="44">
        <v>1224.32</v>
      </c>
      <c r="E277" s="44">
        <v>950.82</v>
      </c>
      <c r="F277" s="44">
        <v>883.9</v>
      </c>
      <c r="G277" s="44">
        <v>845.97</v>
      </c>
      <c r="H277" s="44">
        <v>843.7</v>
      </c>
      <c r="I277" s="44">
        <v>244.28</v>
      </c>
      <c r="J277" s="44">
        <v>1186.8900000000001</v>
      </c>
      <c r="K277" s="44">
        <v>1531.62</v>
      </c>
      <c r="L277" s="44">
        <v>1750.82</v>
      </c>
      <c r="M277" s="44">
        <v>2071.79</v>
      </c>
      <c r="N277" s="44">
        <v>2116.02</v>
      </c>
      <c r="O277" s="44">
        <v>2120.75</v>
      </c>
      <c r="P277" s="44">
        <v>2108.0700000000002</v>
      </c>
      <c r="Q277" s="44">
        <v>2071.3200000000002</v>
      </c>
      <c r="R277" s="44">
        <v>2104.86</v>
      </c>
      <c r="S277" s="44">
        <v>2104.89</v>
      </c>
      <c r="T277" s="44">
        <v>2094.86</v>
      </c>
      <c r="U277" s="44">
        <v>2081.61</v>
      </c>
      <c r="V277" s="44">
        <v>2024.35</v>
      </c>
      <c r="W277" s="44">
        <v>2053.0500000000002</v>
      </c>
      <c r="X277" s="44">
        <v>1949.37</v>
      </c>
      <c r="Y277" s="44">
        <v>1860.69</v>
      </c>
      <c r="Z277" s="44">
        <v>1741.16</v>
      </c>
      <c r="AA277" s="44">
        <v>1450.87</v>
      </c>
    </row>
    <row r="278" spans="1:27" ht="12.75" hidden="1" customHeight="1" outlineLevel="1" x14ac:dyDescent="0.2">
      <c r="A278" s="99" t="s">
        <v>1300</v>
      </c>
      <c r="B278" s="63" t="s">
        <v>90</v>
      </c>
      <c r="C278" s="43" t="s">
        <v>79</v>
      </c>
      <c r="D278" s="44">
        <f>$D$168</f>
        <v>113.12</v>
      </c>
      <c r="E278" s="44">
        <f>$D$168</f>
        <v>113.12</v>
      </c>
      <c r="F278" s="44">
        <f t="shared" ref="F278:AA278" si="160">$D$168</f>
        <v>113.12</v>
      </c>
      <c r="G278" s="44">
        <f t="shared" si="160"/>
        <v>113.12</v>
      </c>
      <c r="H278" s="44">
        <f t="shared" si="160"/>
        <v>113.12</v>
      </c>
      <c r="I278" s="44">
        <f t="shared" si="160"/>
        <v>113.12</v>
      </c>
      <c r="J278" s="44">
        <f t="shared" si="160"/>
        <v>113.12</v>
      </c>
      <c r="K278" s="44">
        <f t="shared" si="160"/>
        <v>113.12</v>
      </c>
      <c r="L278" s="44">
        <f t="shared" si="160"/>
        <v>113.12</v>
      </c>
      <c r="M278" s="44">
        <f t="shared" si="160"/>
        <v>113.12</v>
      </c>
      <c r="N278" s="44">
        <f t="shared" si="160"/>
        <v>113.12</v>
      </c>
      <c r="O278" s="44">
        <f t="shared" si="160"/>
        <v>113.12</v>
      </c>
      <c r="P278" s="44">
        <f t="shared" si="160"/>
        <v>113.12</v>
      </c>
      <c r="Q278" s="44">
        <f t="shared" si="160"/>
        <v>113.12</v>
      </c>
      <c r="R278" s="44">
        <f t="shared" si="160"/>
        <v>113.12</v>
      </c>
      <c r="S278" s="44">
        <f t="shared" si="160"/>
        <v>113.12</v>
      </c>
      <c r="T278" s="44">
        <f t="shared" si="160"/>
        <v>113.12</v>
      </c>
      <c r="U278" s="44">
        <f t="shared" si="160"/>
        <v>113.12</v>
      </c>
      <c r="V278" s="44">
        <f t="shared" si="160"/>
        <v>113.12</v>
      </c>
      <c r="W278" s="44">
        <f t="shared" si="160"/>
        <v>113.12</v>
      </c>
      <c r="X278" s="44">
        <f t="shared" si="160"/>
        <v>113.12</v>
      </c>
      <c r="Y278" s="44">
        <f t="shared" si="160"/>
        <v>113.12</v>
      </c>
      <c r="Z278" s="44">
        <f t="shared" si="160"/>
        <v>113.12</v>
      </c>
      <c r="AA278" s="44">
        <f t="shared" si="160"/>
        <v>113.12</v>
      </c>
    </row>
    <row r="279" spans="1:27" ht="12.75" hidden="1" customHeight="1" outlineLevel="1" x14ac:dyDescent="0.2">
      <c r="A279" s="99" t="s">
        <v>1301</v>
      </c>
      <c r="B279" s="63" t="s">
        <v>83</v>
      </c>
      <c r="C279" s="43" t="s">
        <v>79</v>
      </c>
      <c r="D279" s="44">
        <v>3.92</v>
      </c>
      <c r="E279" s="44">
        <v>3.92</v>
      </c>
      <c r="F279" s="44">
        <v>3.92</v>
      </c>
      <c r="G279" s="44">
        <v>3.92</v>
      </c>
      <c r="H279" s="44">
        <v>3.92</v>
      </c>
      <c r="I279" s="44">
        <v>3.92</v>
      </c>
      <c r="J279" s="44">
        <v>3.92</v>
      </c>
      <c r="K279" s="44">
        <v>3.92</v>
      </c>
      <c r="L279" s="44">
        <v>3.92</v>
      </c>
      <c r="M279" s="44">
        <v>3.92</v>
      </c>
      <c r="N279" s="44">
        <v>3.92</v>
      </c>
      <c r="O279" s="44">
        <v>3.92</v>
      </c>
      <c r="P279" s="44">
        <v>3.92</v>
      </c>
      <c r="Q279" s="44">
        <v>3.92</v>
      </c>
      <c r="R279" s="44">
        <v>3.92</v>
      </c>
      <c r="S279" s="44">
        <v>3.92</v>
      </c>
      <c r="T279" s="44">
        <v>3.92</v>
      </c>
      <c r="U279" s="44">
        <v>3.92</v>
      </c>
      <c r="V279" s="44">
        <v>3.92</v>
      </c>
      <c r="W279" s="44">
        <v>3.92</v>
      </c>
      <c r="X279" s="44">
        <v>3.92</v>
      </c>
      <c r="Y279" s="44">
        <v>3.92</v>
      </c>
      <c r="Z279" s="44">
        <v>3.92</v>
      </c>
      <c r="AA279" s="44">
        <v>3.92</v>
      </c>
    </row>
    <row r="280" spans="1:27" ht="12.75" hidden="1" customHeight="1" outlineLevel="1" x14ac:dyDescent="0.2">
      <c r="A280" s="99" t="s">
        <v>1302</v>
      </c>
      <c r="B280" s="63" t="s">
        <v>81</v>
      </c>
      <c r="C280" s="43" t="s">
        <v>79</v>
      </c>
      <c r="D280" s="44">
        <f>$D$11</f>
        <v>110.23</v>
      </c>
      <c r="E280" s="44">
        <f t="shared" ref="E280:AA280" si="161">$D$11</f>
        <v>110.23</v>
      </c>
      <c r="F280" s="44">
        <f t="shared" si="161"/>
        <v>110.23</v>
      </c>
      <c r="G280" s="44">
        <f t="shared" si="161"/>
        <v>110.23</v>
      </c>
      <c r="H280" s="44">
        <f t="shared" si="161"/>
        <v>110.23</v>
      </c>
      <c r="I280" s="44">
        <f t="shared" si="161"/>
        <v>110.23</v>
      </c>
      <c r="J280" s="44">
        <f t="shared" si="161"/>
        <v>110.23</v>
      </c>
      <c r="K280" s="44">
        <f t="shared" si="161"/>
        <v>110.23</v>
      </c>
      <c r="L280" s="44">
        <f t="shared" si="161"/>
        <v>110.23</v>
      </c>
      <c r="M280" s="44">
        <f t="shared" si="161"/>
        <v>110.23</v>
      </c>
      <c r="N280" s="44">
        <f t="shared" si="161"/>
        <v>110.23</v>
      </c>
      <c r="O280" s="44">
        <f t="shared" si="161"/>
        <v>110.23</v>
      </c>
      <c r="P280" s="44">
        <f t="shared" si="161"/>
        <v>110.23</v>
      </c>
      <c r="Q280" s="44">
        <f t="shared" si="161"/>
        <v>110.23</v>
      </c>
      <c r="R280" s="44">
        <f t="shared" si="161"/>
        <v>110.23</v>
      </c>
      <c r="S280" s="44">
        <f t="shared" si="161"/>
        <v>110.23</v>
      </c>
      <c r="T280" s="44">
        <f t="shared" si="161"/>
        <v>110.23</v>
      </c>
      <c r="U280" s="44">
        <f t="shared" si="161"/>
        <v>110.23</v>
      </c>
      <c r="V280" s="44">
        <f t="shared" si="161"/>
        <v>110.23</v>
      </c>
      <c r="W280" s="44">
        <f t="shared" si="161"/>
        <v>110.23</v>
      </c>
      <c r="X280" s="44">
        <f t="shared" si="161"/>
        <v>110.23</v>
      </c>
      <c r="Y280" s="44">
        <f t="shared" si="161"/>
        <v>110.23</v>
      </c>
      <c r="Z280" s="44">
        <f t="shared" si="161"/>
        <v>110.23</v>
      </c>
      <c r="AA280" s="44">
        <f t="shared" si="161"/>
        <v>110.23</v>
      </c>
    </row>
    <row r="281" spans="1:27" ht="12.75" customHeight="1" collapsed="1" x14ac:dyDescent="0.2">
      <c r="A281" s="98" t="s">
        <v>1303</v>
      </c>
      <c r="B281" s="28" t="str">
        <f>"24"&amp;"."&amp;$B$663&amp;"."&amp;$B$664</f>
        <v>24.08.2023</v>
      </c>
      <c r="C281" s="90" t="s">
        <v>76</v>
      </c>
      <c r="D281" s="91">
        <f>ROUND(((D282+D283+D285+D284)/1000),5)</f>
        <v>1.4370400000000001</v>
      </c>
      <c r="E281" s="91">
        <f>ROUND(((E282+E283+E285+E284)/1000),5)</f>
        <v>1.1944300000000001</v>
      </c>
      <c r="F281" s="91">
        <f>ROUND(((F282+F283+F285+F284)/1000),5)</f>
        <v>1.09124</v>
      </c>
      <c r="G281" s="91">
        <f t="shared" ref="G281:AA281" si="162">ROUND(((G282+G283+G285+G284)/1000),5)</f>
        <v>0.43812000000000001</v>
      </c>
      <c r="H281" s="91">
        <f t="shared" si="162"/>
        <v>0.44662000000000002</v>
      </c>
      <c r="I281" s="91">
        <f t="shared" si="162"/>
        <v>1.19323</v>
      </c>
      <c r="J281" s="91">
        <f t="shared" si="162"/>
        <v>1.48369</v>
      </c>
      <c r="K281" s="91">
        <f t="shared" si="162"/>
        <v>1.8085599999999999</v>
      </c>
      <c r="L281" s="91">
        <f t="shared" si="162"/>
        <v>2.0103499999999999</v>
      </c>
      <c r="M281" s="91">
        <f t="shared" si="162"/>
        <v>2.1146699999999998</v>
      </c>
      <c r="N281" s="91">
        <f t="shared" si="162"/>
        <v>2.17258</v>
      </c>
      <c r="O281" s="91">
        <f t="shared" si="162"/>
        <v>2.1622599999999998</v>
      </c>
      <c r="P281" s="91">
        <f t="shared" si="162"/>
        <v>2.1442700000000001</v>
      </c>
      <c r="Q281" s="91">
        <f t="shared" si="162"/>
        <v>2.1777299999999999</v>
      </c>
      <c r="R281" s="91">
        <f t="shared" si="162"/>
        <v>2.2688299999999999</v>
      </c>
      <c r="S281" s="91">
        <f t="shared" si="162"/>
        <v>2.27284</v>
      </c>
      <c r="T281" s="91">
        <f t="shared" si="162"/>
        <v>2.26803</v>
      </c>
      <c r="U281" s="91">
        <f t="shared" si="162"/>
        <v>2.16493</v>
      </c>
      <c r="V281" s="91">
        <f t="shared" si="162"/>
        <v>2.1658499999999998</v>
      </c>
      <c r="W281" s="91">
        <f t="shared" si="162"/>
        <v>2.20513</v>
      </c>
      <c r="X281" s="91">
        <f t="shared" si="162"/>
        <v>2.2345700000000002</v>
      </c>
      <c r="Y281" s="91">
        <f t="shared" si="162"/>
        <v>2.1318800000000002</v>
      </c>
      <c r="Z281" s="91">
        <f t="shared" si="162"/>
        <v>2.0137700000000001</v>
      </c>
      <c r="AA281" s="91">
        <f t="shared" si="162"/>
        <v>1.7466900000000001</v>
      </c>
    </row>
    <row r="282" spans="1:27" ht="12.75" hidden="1" customHeight="1" outlineLevel="1" x14ac:dyDescent="0.2">
      <c r="A282" s="99" t="s">
        <v>1304</v>
      </c>
      <c r="B282" s="63" t="s">
        <v>238</v>
      </c>
      <c r="C282" s="43" t="s">
        <v>79</v>
      </c>
      <c r="D282" s="44">
        <v>1209.77</v>
      </c>
      <c r="E282" s="44">
        <v>967.16</v>
      </c>
      <c r="F282" s="44">
        <v>863.97</v>
      </c>
      <c r="G282" s="44">
        <v>210.85</v>
      </c>
      <c r="H282" s="44">
        <v>219.35</v>
      </c>
      <c r="I282" s="44">
        <v>965.96</v>
      </c>
      <c r="J282" s="44">
        <v>1256.42</v>
      </c>
      <c r="K282" s="44">
        <v>1581.29</v>
      </c>
      <c r="L282" s="44">
        <v>1783.08</v>
      </c>
      <c r="M282" s="44">
        <v>1887.4</v>
      </c>
      <c r="N282" s="44">
        <v>1945.31</v>
      </c>
      <c r="O282" s="44">
        <v>1934.99</v>
      </c>
      <c r="P282" s="44">
        <v>1917</v>
      </c>
      <c r="Q282" s="44">
        <v>1950.46</v>
      </c>
      <c r="R282" s="44">
        <v>2041.56</v>
      </c>
      <c r="S282" s="44">
        <v>2045.57</v>
      </c>
      <c r="T282" s="44">
        <v>2040.76</v>
      </c>
      <c r="U282" s="44">
        <v>1937.66</v>
      </c>
      <c r="V282" s="44">
        <v>1938.58</v>
      </c>
      <c r="W282" s="44">
        <v>1977.86</v>
      </c>
      <c r="X282" s="44">
        <v>2007.3</v>
      </c>
      <c r="Y282" s="44">
        <v>1904.61</v>
      </c>
      <c r="Z282" s="44">
        <v>1786.5</v>
      </c>
      <c r="AA282" s="44">
        <v>1519.42</v>
      </c>
    </row>
    <row r="283" spans="1:27" ht="12.75" hidden="1" customHeight="1" outlineLevel="1" x14ac:dyDescent="0.2">
      <c r="A283" s="99" t="s">
        <v>1305</v>
      </c>
      <c r="B283" s="63" t="s">
        <v>90</v>
      </c>
      <c r="C283" s="43" t="s">
        <v>79</v>
      </c>
      <c r="D283" s="44">
        <f>$D$168</f>
        <v>113.12</v>
      </c>
      <c r="E283" s="44">
        <f>$D$168</f>
        <v>113.12</v>
      </c>
      <c r="F283" s="44">
        <f t="shared" ref="F283:AA283" si="163">$D$168</f>
        <v>113.12</v>
      </c>
      <c r="G283" s="44">
        <f t="shared" si="163"/>
        <v>113.12</v>
      </c>
      <c r="H283" s="44">
        <f t="shared" si="163"/>
        <v>113.12</v>
      </c>
      <c r="I283" s="44">
        <f t="shared" si="163"/>
        <v>113.12</v>
      </c>
      <c r="J283" s="44">
        <f t="shared" si="163"/>
        <v>113.12</v>
      </c>
      <c r="K283" s="44">
        <f t="shared" si="163"/>
        <v>113.12</v>
      </c>
      <c r="L283" s="44">
        <f t="shared" si="163"/>
        <v>113.12</v>
      </c>
      <c r="M283" s="44">
        <f t="shared" si="163"/>
        <v>113.12</v>
      </c>
      <c r="N283" s="44">
        <f t="shared" si="163"/>
        <v>113.12</v>
      </c>
      <c r="O283" s="44">
        <f t="shared" si="163"/>
        <v>113.12</v>
      </c>
      <c r="P283" s="44">
        <f t="shared" si="163"/>
        <v>113.12</v>
      </c>
      <c r="Q283" s="44">
        <f t="shared" si="163"/>
        <v>113.12</v>
      </c>
      <c r="R283" s="44">
        <f t="shared" si="163"/>
        <v>113.12</v>
      </c>
      <c r="S283" s="44">
        <f t="shared" si="163"/>
        <v>113.12</v>
      </c>
      <c r="T283" s="44">
        <f t="shared" si="163"/>
        <v>113.12</v>
      </c>
      <c r="U283" s="44">
        <f t="shared" si="163"/>
        <v>113.12</v>
      </c>
      <c r="V283" s="44">
        <f t="shared" si="163"/>
        <v>113.12</v>
      </c>
      <c r="W283" s="44">
        <f t="shared" si="163"/>
        <v>113.12</v>
      </c>
      <c r="X283" s="44">
        <f t="shared" si="163"/>
        <v>113.12</v>
      </c>
      <c r="Y283" s="44">
        <f t="shared" si="163"/>
        <v>113.12</v>
      </c>
      <c r="Z283" s="44">
        <f t="shared" si="163"/>
        <v>113.12</v>
      </c>
      <c r="AA283" s="44">
        <f t="shared" si="163"/>
        <v>113.12</v>
      </c>
    </row>
    <row r="284" spans="1:27" ht="12.75" hidden="1" customHeight="1" outlineLevel="1" x14ac:dyDescent="0.2">
      <c r="A284" s="99" t="s">
        <v>1306</v>
      </c>
      <c r="B284" s="63" t="s">
        <v>83</v>
      </c>
      <c r="C284" s="43" t="s">
        <v>79</v>
      </c>
      <c r="D284" s="44">
        <v>3.92</v>
      </c>
      <c r="E284" s="44">
        <v>3.92</v>
      </c>
      <c r="F284" s="44">
        <v>3.92</v>
      </c>
      <c r="G284" s="44">
        <v>3.92</v>
      </c>
      <c r="H284" s="44">
        <v>3.92</v>
      </c>
      <c r="I284" s="44">
        <v>3.92</v>
      </c>
      <c r="J284" s="44">
        <v>3.92</v>
      </c>
      <c r="K284" s="44">
        <v>3.92</v>
      </c>
      <c r="L284" s="44">
        <v>3.92</v>
      </c>
      <c r="M284" s="44">
        <v>3.92</v>
      </c>
      <c r="N284" s="44">
        <v>3.92</v>
      </c>
      <c r="O284" s="44">
        <v>3.92</v>
      </c>
      <c r="P284" s="44">
        <v>3.92</v>
      </c>
      <c r="Q284" s="44">
        <v>3.92</v>
      </c>
      <c r="R284" s="44">
        <v>3.92</v>
      </c>
      <c r="S284" s="44">
        <v>3.92</v>
      </c>
      <c r="T284" s="44">
        <v>3.92</v>
      </c>
      <c r="U284" s="44">
        <v>3.92</v>
      </c>
      <c r="V284" s="44">
        <v>3.92</v>
      </c>
      <c r="W284" s="44">
        <v>3.92</v>
      </c>
      <c r="X284" s="44">
        <v>3.92</v>
      </c>
      <c r="Y284" s="44">
        <v>3.92</v>
      </c>
      <c r="Z284" s="44">
        <v>3.92</v>
      </c>
      <c r="AA284" s="44">
        <v>3.92</v>
      </c>
    </row>
    <row r="285" spans="1:27" ht="12.75" hidden="1" customHeight="1" outlineLevel="1" x14ac:dyDescent="0.2">
      <c r="A285" s="99" t="s">
        <v>1307</v>
      </c>
      <c r="B285" s="63" t="s">
        <v>81</v>
      </c>
      <c r="C285" s="43" t="s">
        <v>79</v>
      </c>
      <c r="D285" s="44">
        <f>$D$11</f>
        <v>110.23</v>
      </c>
      <c r="E285" s="44">
        <f t="shared" ref="E285:AA285" si="164">$D$11</f>
        <v>110.23</v>
      </c>
      <c r="F285" s="44">
        <f t="shared" si="164"/>
        <v>110.23</v>
      </c>
      <c r="G285" s="44">
        <f t="shared" si="164"/>
        <v>110.23</v>
      </c>
      <c r="H285" s="44">
        <f t="shared" si="164"/>
        <v>110.23</v>
      </c>
      <c r="I285" s="44">
        <f t="shared" si="164"/>
        <v>110.23</v>
      </c>
      <c r="J285" s="44">
        <f t="shared" si="164"/>
        <v>110.23</v>
      </c>
      <c r="K285" s="44">
        <f t="shared" si="164"/>
        <v>110.23</v>
      </c>
      <c r="L285" s="44">
        <f t="shared" si="164"/>
        <v>110.23</v>
      </c>
      <c r="M285" s="44">
        <f t="shared" si="164"/>
        <v>110.23</v>
      </c>
      <c r="N285" s="44">
        <f t="shared" si="164"/>
        <v>110.23</v>
      </c>
      <c r="O285" s="44">
        <f t="shared" si="164"/>
        <v>110.23</v>
      </c>
      <c r="P285" s="44">
        <f t="shared" si="164"/>
        <v>110.23</v>
      </c>
      <c r="Q285" s="44">
        <f t="shared" si="164"/>
        <v>110.23</v>
      </c>
      <c r="R285" s="44">
        <f t="shared" si="164"/>
        <v>110.23</v>
      </c>
      <c r="S285" s="44">
        <f t="shared" si="164"/>
        <v>110.23</v>
      </c>
      <c r="T285" s="44">
        <f t="shared" si="164"/>
        <v>110.23</v>
      </c>
      <c r="U285" s="44">
        <f t="shared" si="164"/>
        <v>110.23</v>
      </c>
      <c r="V285" s="44">
        <f t="shared" si="164"/>
        <v>110.23</v>
      </c>
      <c r="W285" s="44">
        <f t="shared" si="164"/>
        <v>110.23</v>
      </c>
      <c r="X285" s="44">
        <f t="shared" si="164"/>
        <v>110.23</v>
      </c>
      <c r="Y285" s="44">
        <f t="shared" si="164"/>
        <v>110.23</v>
      </c>
      <c r="Z285" s="44">
        <f t="shared" si="164"/>
        <v>110.23</v>
      </c>
      <c r="AA285" s="44">
        <f t="shared" si="164"/>
        <v>110.23</v>
      </c>
    </row>
    <row r="286" spans="1:27" ht="12.75" customHeight="1" collapsed="1" x14ac:dyDescent="0.2">
      <c r="A286" s="98" t="s">
        <v>1308</v>
      </c>
      <c r="B286" s="28" t="str">
        <f>"25"&amp;"."&amp;$B$663&amp;"."&amp;$B$664</f>
        <v>25.08.2023</v>
      </c>
      <c r="C286" s="90" t="s">
        <v>76</v>
      </c>
      <c r="D286" s="91">
        <f>ROUND(((D287+D288+D290+D289)/1000),5)</f>
        <v>1.51126</v>
      </c>
      <c r="E286" s="91">
        <f>ROUND(((E287+E288+E290+E289)/1000),5)</f>
        <v>1.29956</v>
      </c>
      <c r="F286" s="91">
        <f>ROUND(((F287+F288+F290+F289)/1000),5)</f>
        <v>1.1775</v>
      </c>
      <c r="G286" s="91">
        <f t="shared" ref="G286:AA286" si="165">ROUND(((G287+G288+G290+G289)/1000),5)</f>
        <v>0.44534000000000001</v>
      </c>
      <c r="H286" s="91">
        <f t="shared" si="165"/>
        <v>0.46168999999999999</v>
      </c>
      <c r="I286" s="91">
        <f t="shared" si="165"/>
        <v>0.49630999999999997</v>
      </c>
      <c r="J286" s="91">
        <f t="shared" si="165"/>
        <v>1.5414300000000001</v>
      </c>
      <c r="K286" s="91">
        <f t="shared" si="165"/>
        <v>1.8224100000000001</v>
      </c>
      <c r="L286" s="91">
        <f t="shared" si="165"/>
        <v>1.99383</v>
      </c>
      <c r="M286" s="91">
        <f t="shared" si="165"/>
        <v>2.1818499999999998</v>
      </c>
      <c r="N286" s="91">
        <f t="shared" si="165"/>
        <v>2.2292200000000002</v>
      </c>
      <c r="O286" s="91">
        <f t="shared" si="165"/>
        <v>2.20566</v>
      </c>
      <c r="P286" s="91">
        <f t="shared" si="165"/>
        <v>2.1731099999999999</v>
      </c>
      <c r="Q286" s="91">
        <f t="shared" si="165"/>
        <v>2.1854300000000002</v>
      </c>
      <c r="R286" s="91">
        <f t="shared" si="165"/>
        <v>2.27149</v>
      </c>
      <c r="S286" s="91">
        <f t="shared" si="165"/>
        <v>2.2692600000000001</v>
      </c>
      <c r="T286" s="91">
        <f t="shared" si="165"/>
        <v>2.2374499999999999</v>
      </c>
      <c r="U286" s="91">
        <f t="shared" si="165"/>
        <v>2.2294100000000001</v>
      </c>
      <c r="V286" s="91">
        <f t="shared" si="165"/>
        <v>2.2264499999999998</v>
      </c>
      <c r="W286" s="91">
        <f t="shared" si="165"/>
        <v>2.2665700000000002</v>
      </c>
      <c r="X286" s="91">
        <f t="shared" si="165"/>
        <v>2.26885</v>
      </c>
      <c r="Y286" s="91">
        <f t="shared" si="165"/>
        <v>2.1951999999999998</v>
      </c>
      <c r="Z286" s="91">
        <f t="shared" si="165"/>
        <v>1.99007</v>
      </c>
      <c r="AA286" s="91">
        <f t="shared" si="165"/>
        <v>1.7760899999999999</v>
      </c>
    </row>
    <row r="287" spans="1:27" ht="12.75" hidden="1" customHeight="1" outlineLevel="1" x14ac:dyDescent="0.2">
      <c r="A287" s="99" t="s">
        <v>1309</v>
      </c>
      <c r="B287" s="63" t="s">
        <v>238</v>
      </c>
      <c r="C287" s="43" t="s">
        <v>79</v>
      </c>
      <c r="D287" s="44">
        <v>1283.99</v>
      </c>
      <c r="E287" s="44">
        <v>1072.29</v>
      </c>
      <c r="F287" s="44">
        <v>950.23</v>
      </c>
      <c r="G287" s="44">
        <v>218.07</v>
      </c>
      <c r="H287" s="44">
        <v>234.42</v>
      </c>
      <c r="I287" s="44">
        <v>269.04000000000002</v>
      </c>
      <c r="J287" s="44">
        <v>1314.16</v>
      </c>
      <c r="K287" s="44">
        <v>1595.14</v>
      </c>
      <c r="L287" s="44">
        <v>1766.56</v>
      </c>
      <c r="M287" s="44">
        <v>1954.58</v>
      </c>
      <c r="N287" s="44">
        <v>2001.95</v>
      </c>
      <c r="O287" s="44">
        <v>1978.39</v>
      </c>
      <c r="P287" s="44">
        <v>1945.84</v>
      </c>
      <c r="Q287" s="44">
        <v>1958.16</v>
      </c>
      <c r="R287" s="44">
        <v>2044.22</v>
      </c>
      <c r="S287" s="44">
        <v>2041.99</v>
      </c>
      <c r="T287" s="44">
        <v>2010.18</v>
      </c>
      <c r="U287" s="44">
        <v>2002.14</v>
      </c>
      <c r="V287" s="44">
        <v>1999.18</v>
      </c>
      <c r="W287" s="44">
        <v>2039.3</v>
      </c>
      <c r="X287" s="44">
        <v>2041.58</v>
      </c>
      <c r="Y287" s="44">
        <v>1967.93</v>
      </c>
      <c r="Z287" s="44">
        <v>1762.8</v>
      </c>
      <c r="AA287" s="44">
        <v>1548.82</v>
      </c>
    </row>
    <row r="288" spans="1:27" ht="12.75" hidden="1" customHeight="1" outlineLevel="1" x14ac:dyDescent="0.2">
      <c r="A288" s="99" t="s">
        <v>1310</v>
      </c>
      <c r="B288" s="63" t="s">
        <v>90</v>
      </c>
      <c r="C288" s="43" t="s">
        <v>79</v>
      </c>
      <c r="D288" s="44">
        <f>$D$168</f>
        <v>113.12</v>
      </c>
      <c r="E288" s="44">
        <f>$D$168</f>
        <v>113.12</v>
      </c>
      <c r="F288" s="44">
        <f t="shared" ref="F288:AA288" si="166">$D$168</f>
        <v>113.12</v>
      </c>
      <c r="G288" s="44">
        <f t="shared" si="166"/>
        <v>113.12</v>
      </c>
      <c r="H288" s="44">
        <f t="shared" si="166"/>
        <v>113.12</v>
      </c>
      <c r="I288" s="44">
        <f t="shared" si="166"/>
        <v>113.12</v>
      </c>
      <c r="J288" s="44">
        <f t="shared" si="166"/>
        <v>113.12</v>
      </c>
      <c r="K288" s="44">
        <f t="shared" si="166"/>
        <v>113.12</v>
      </c>
      <c r="L288" s="44">
        <f t="shared" si="166"/>
        <v>113.12</v>
      </c>
      <c r="M288" s="44">
        <f t="shared" si="166"/>
        <v>113.12</v>
      </c>
      <c r="N288" s="44">
        <f t="shared" si="166"/>
        <v>113.12</v>
      </c>
      <c r="O288" s="44">
        <f t="shared" si="166"/>
        <v>113.12</v>
      </c>
      <c r="P288" s="44">
        <f t="shared" si="166"/>
        <v>113.12</v>
      </c>
      <c r="Q288" s="44">
        <f t="shared" si="166"/>
        <v>113.12</v>
      </c>
      <c r="R288" s="44">
        <f t="shared" si="166"/>
        <v>113.12</v>
      </c>
      <c r="S288" s="44">
        <f t="shared" si="166"/>
        <v>113.12</v>
      </c>
      <c r="T288" s="44">
        <f t="shared" si="166"/>
        <v>113.12</v>
      </c>
      <c r="U288" s="44">
        <f t="shared" si="166"/>
        <v>113.12</v>
      </c>
      <c r="V288" s="44">
        <f t="shared" si="166"/>
        <v>113.12</v>
      </c>
      <c r="W288" s="44">
        <f t="shared" si="166"/>
        <v>113.12</v>
      </c>
      <c r="X288" s="44">
        <f t="shared" si="166"/>
        <v>113.12</v>
      </c>
      <c r="Y288" s="44">
        <f t="shared" si="166"/>
        <v>113.12</v>
      </c>
      <c r="Z288" s="44">
        <f t="shared" si="166"/>
        <v>113.12</v>
      </c>
      <c r="AA288" s="44">
        <f t="shared" si="166"/>
        <v>113.12</v>
      </c>
    </row>
    <row r="289" spans="1:27" ht="12.75" hidden="1" customHeight="1" outlineLevel="1" x14ac:dyDescent="0.2">
      <c r="A289" s="99" t="s">
        <v>1311</v>
      </c>
      <c r="B289" s="63" t="s">
        <v>83</v>
      </c>
      <c r="C289" s="43" t="s">
        <v>79</v>
      </c>
      <c r="D289" s="44">
        <v>3.92</v>
      </c>
      <c r="E289" s="44">
        <v>3.92</v>
      </c>
      <c r="F289" s="44">
        <v>3.92</v>
      </c>
      <c r="G289" s="44">
        <v>3.92</v>
      </c>
      <c r="H289" s="44">
        <v>3.92</v>
      </c>
      <c r="I289" s="44">
        <v>3.92</v>
      </c>
      <c r="J289" s="44">
        <v>3.92</v>
      </c>
      <c r="K289" s="44">
        <v>3.92</v>
      </c>
      <c r="L289" s="44">
        <v>3.92</v>
      </c>
      <c r="M289" s="44">
        <v>3.92</v>
      </c>
      <c r="N289" s="44">
        <v>3.92</v>
      </c>
      <c r="O289" s="44">
        <v>3.92</v>
      </c>
      <c r="P289" s="44">
        <v>3.92</v>
      </c>
      <c r="Q289" s="44">
        <v>3.92</v>
      </c>
      <c r="R289" s="44">
        <v>3.92</v>
      </c>
      <c r="S289" s="44">
        <v>3.92</v>
      </c>
      <c r="T289" s="44">
        <v>3.92</v>
      </c>
      <c r="U289" s="44">
        <v>3.92</v>
      </c>
      <c r="V289" s="44">
        <v>3.92</v>
      </c>
      <c r="W289" s="44">
        <v>3.92</v>
      </c>
      <c r="X289" s="44">
        <v>3.92</v>
      </c>
      <c r="Y289" s="44">
        <v>3.92</v>
      </c>
      <c r="Z289" s="44">
        <v>3.92</v>
      </c>
      <c r="AA289" s="44">
        <v>3.92</v>
      </c>
    </row>
    <row r="290" spans="1:27" ht="12.75" hidden="1" customHeight="1" outlineLevel="1" x14ac:dyDescent="0.2">
      <c r="A290" s="99" t="s">
        <v>1312</v>
      </c>
      <c r="B290" s="63" t="s">
        <v>81</v>
      </c>
      <c r="C290" s="43" t="s">
        <v>79</v>
      </c>
      <c r="D290" s="44">
        <f>$D$11</f>
        <v>110.23</v>
      </c>
      <c r="E290" s="44">
        <f t="shared" ref="E290:AA290" si="167">$D$11</f>
        <v>110.23</v>
      </c>
      <c r="F290" s="44">
        <f t="shared" si="167"/>
        <v>110.23</v>
      </c>
      <c r="G290" s="44">
        <f t="shared" si="167"/>
        <v>110.23</v>
      </c>
      <c r="H290" s="44">
        <f t="shared" si="167"/>
        <v>110.23</v>
      </c>
      <c r="I290" s="44">
        <f t="shared" si="167"/>
        <v>110.23</v>
      </c>
      <c r="J290" s="44">
        <f t="shared" si="167"/>
        <v>110.23</v>
      </c>
      <c r="K290" s="44">
        <f t="shared" si="167"/>
        <v>110.23</v>
      </c>
      <c r="L290" s="44">
        <f t="shared" si="167"/>
        <v>110.23</v>
      </c>
      <c r="M290" s="44">
        <f t="shared" si="167"/>
        <v>110.23</v>
      </c>
      <c r="N290" s="44">
        <f t="shared" si="167"/>
        <v>110.23</v>
      </c>
      <c r="O290" s="44">
        <f t="shared" si="167"/>
        <v>110.23</v>
      </c>
      <c r="P290" s="44">
        <f t="shared" si="167"/>
        <v>110.23</v>
      </c>
      <c r="Q290" s="44">
        <f t="shared" si="167"/>
        <v>110.23</v>
      </c>
      <c r="R290" s="44">
        <f t="shared" si="167"/>
        <v>110.23</v>
      </c>
      <c r="S290" s="44">
        <f t="shared" si="167"/>
        <v>110.23</v>
      </c>
      <c r="T290" s="44">
        <f t="shared" si="167"/>
        <v>110.23</v>
      </c>
      <c r="U290" s="44">
        <f t="shared" si="167"/>
        <v>110.23</v>
      </c>
      <c r="V290" s="44">
        <f t="shared" si="167"/>
        <v>110.23</v>
      </c>
      <c r="W290" s="44">
        <f t="shared" si="167"/>
        <v>110.23</v>
      </c>
      <c r="X290" s="44">
        <f t="shared" si="167"/>
        <v>110.23</v>
      </c>
      <c r="Y290" s="44">
        <f t="shared" si="167"/>
        <v>110.23</v>
      </c>
      <c r="Z290" s="44">
        <f t="shared" si="167"/>
        <v>110.23</v>
      </c>
      <c r="AA290" s="44">
        <f t="shared" si="167"/>
        <v>110.23</v>
      </c>
    </row>
    <row r="291" spans="1:27" ht="12.75" customHeight="1" collapsed="1" x14ac:dyDescent="0.2">
      <c r="A291" s="98" t="s">
        <v>1313</v>
      </c>
      <c r="B291" s="28" t="str">
        <f>"26"&amp;"."&amp;$B$663&amp;"."&amp;$B$664</f>
        <v>26.08.2023</v>
      </c>
      <c r="C291" s="90" t="s">
        <v>76</v>
      </c>
      <c r="D291" s="91">
        <f>ROUND(((D292+D293+D295+D294)/1000),5)</f>
        <v>1.6390199999999999</v>
      </c>
      <c r="E291" s="91">
        <f>ROUND(((E292+E293+E295+E294)/1000),5)</f>
        <v>1.5555000000000001</v>
      </c>
      <c r="F291" s="91">
        <f>ROUND(((F292+F293+F295+F294)/1000),5)</f>
        <v>1.42839</v>
      </c>
      <c r="G291" s="91">
        <f t="shared" ref="G291:AA291" si="168">ROUND(((G292+G293+G295+G294)/1000),5)</f>
        <v>1.3928499999999999</v>
      </c>
      <c r="H291" s="91">
        <f t="shared" si="168"/>
        <v>1.3916599999999999</v>
      </c>
      <c r="I291" s="91">
        <f t="shared" si="168"/>
        <v>1.4103000000000001</v>
      </c>
      <c r="J291" s="91">
        <f t="shared" si="168"/>
        <v>1.51237</v>
      </c>
      <c r="K291" s="91">
        <f t="shared" si="168"/>
        <v>1.7084299999999999</v>
      </c>
      <c r="L291" s="91">
        <f t="shared" si="168"/>
        <v>2.0008300000000001</v>
      </c>
      <c r="M291" s="91">
        <f t="shared" si="168"/>
        <v>2.2472699999999999</v>
      </c>
      <c r="N291" s="91">
        <f t="shared" si="168"/>
        <v>2.3081100000000001</v>
      </c>
      <c r="O291" s="91">
        <f t="shared" si="168"/>
        <v>2.31724</v>
      </c>
      <c r="P291" s="91">
        <f t="shared" si="168"/>
        <v>2.3123200000000002</v>
      </c>
      <c r="Q291" s="91">
        <f t="shared" si="168"/>
        <v>2.33005</v>
      </c>
      <c r="R291" s="91">
        <f t="shared" si="168"/>
        <v>2.3271799999999998</v>
      </c>
      <c r="S291" s="91">
        <f t="shared" si="168"/>
        <v>2.3188399999999998</v>
      </c>
      <c r="T291" s="91">
        <f t="shared" si="168"/>
        <v>2.24281</v>
      </c>
      <c r="U291" s="91">
        <f t="shared" si="168"/>
        <v>2.1595399999999998</v>
      </c>
      <c r="V291" s="91">
        <f t="shared" si="168"/>
        <v>2.1573500000000001</v>
      </c>
      <c r="W291" s="91">
        <f t="shared" si="168"/>
        <v>2.2301899999999999</v>
      </c>
      <c r="X291" s="91">
        <f t="shared" si="168"/>
        <v>2.1764100000000002</v>
      </c>
      <c r="Y291" s="91">
        <f t="shared" si="168"/>
        <v>1.99315</v>
      </c>
      <c r="Z291" s="91">
        <f t="shared" si="168"/>
        <v>1.9182399999999999</v>
      </c>
      <c r="AA291" s="91">
        <f t="shared" si="168"/>
        <v>1.70675</v>
      </c>
    </row>
    <row r="292" spans="1:27" ht="12.75" hidden="1" customHeight="1" outlineLevel="1" x14ac:dyDescent="0.2">
      <c r="A292" s="99" t="s">
        <v>1314</v>
      </c>
      <c r="B292" s="63" t="s">
        <v>238</v>
      </c>
      <c r="C292" s="43" t="s">
        <v>79</v>
      </c>
      <c r="D292" s="44">
        <v>1411.75</v>
      </c>
      <c r="E292" s="44">
        <v>1328.23</v>
      </c>
      <c r="F292" s="44">
        <v>1201.1199999999999</v>
      </c>
      <c r="G292" s="44">
        <v>1165.58</v>
      </c>
      <c r="H292" s="44">
        <v>1164.3900000000001</v>
      </c>
      <c r="I292" s="44">
        <v>1183.03</v>
      </c>
      <c r="J292" s="44">
        <v>1285.0999999999999</v>
      </c>
      <c r="K292" s="44">
        <v>1481.16</v>
      </c>
      <c r="L292" s="44">
        <v>1773.56</v>
      </c>
      <c r="M292" s="44">
        <v>2020</v>
      </c>
      <c r="N292" s="44">
        <v>2080.84</v>
      </c>
      <c r="O292" s="44">
        <v>2089.9699999999998</v>
      </c>
      <c r="P292" s="44">
        <v>2085.0500000000002</v>
      </c>
      <c r="Q292" s="44">
        <v>2102.7800000000002</v>
      </c>
      <c r="R292" s="44">
        <v>2099.91</v>
      </c>
      <c r="S292" s="44">
        <v>2091.5700000000002</v>
      </c>
      <c r="T292" s="44">
        <v>2015.54</v>
      </c>
      <c r="U292" s="44">
        <v>1932.27</v>
      </c>
      <c r="V292" s="44">
        <v>1930.08</v>
      </c>
      <c r="W292" s="44">
        <v>2002.92</v>
      </c>
      <c r="X292" s="44">
        <v>1949.14</v>
      </c>
      <c r="Y292" s="44">
        <v>1765.88</v>
      </c>
      <c r="Z292" s="44">
        <v>1690.97</v>
      </c>
      <c r="AA292" s="44">
        <v>1479.48</v>
      </c>
    </row>
    <row r="293" spans="1:27" ht="12.75" hidden="1" customHeight="1" outlineLevel="1" x14ac:dyDescent="0.2">
      <c r="A293" s="99" t="s">
        <v>1315</v>
      </c>
      <c r="B293" s="63" t="s">
        <v>90</v>
      </c>
      <c r="C293" s="43" t="s">
        <v>79</v>
      </c>
      <c r="D293" s="44">
        <f>$D$168</f>
        <v>113.12</v>
      </c>
      <c r="E293" s="44">
        <f>$D$168</f>
        <v>113.12</v>
      </c>
      <c r="F293" s="44">
        <f t="shared" ref="F293:AA293" si="169">$D$168</f>
        <v>113.12</v>
      </c>
      <c r="G293" s="44">
        <f t="shared" si="169"/>
        <v>113.12</v>
      </c>
      <c r="H293" s="44">
        <f t="shared" si="169"/>
        <v>113.12</v>
      </c>
      <c r="I293" s="44">
        <f t="shared" si="169"/>
        <v>113.12</v>
      </c>
      <c r="J293" s="44">
        <f t="shared" si="169"/>
        <v>113.12</v>
      </c>
      <c r="K293" s="44">
        <f t="shared" si="169"/>
        <v>113.12</v>
      </c>
      <c r="L293" s="44">
        <f t="shared" si="169"/>
        <v>113.12</v>
      </c>
      <c r="M293" s="44">
        <f t="shared" si="169"/>
        <v>113.12</v>
      </c>
      <c r="N293" s="44">
        <f t="shared" si="169"/>
        <v>113.12</v>
      </c>
      <c r="O293" s="44">
        <f t="shared" si="169"/>
        <v>113.12</v>
      </c>
      <c r="P293" s="44">
        <f t="shared" si="169"/>
        <v>113.12</v>
      </c>
      <c r="Q293" s="44">
        <f t="shared" si="169"/>
        <v>113.12</v>
      </c>
      <c r="R293" s="44">
        <f t="shared" si="169"/>
        <v>113.12</v>
      </c>
      <c r="S293" s="44">
        <f t="shared" si="169"/>
        <v>113.12</v>
      </c>
      <c r="T293" s="44">
        <f t="shared" si="169"/>
        <v>113.12</v>
      </c>
      <c r="U293" s="44">
        <f t="shared" si="169"/>
        <v>113.12</v>
      </c>
      <c r="V293" s="44">
        <f t="shared" si="169"/>
        <v>113.12</v>
      </c>
      <c r="W293" s="44">
        <f t="shared" si="169"/>
        <v>113.12</v>
      </c>
      <c r="X293" s="44">
        <f t="shared" si="169"/>
        <v>113.12</v>
      </c>
      <c r="Y293" s="44">
        <f t="shared" si="169"/>
        <v>113.12</v>
      </c>
      <c r="Z293" s="44">
        <f t="shared" si="169"/>
        <v>113.12</v>
      </c>
      <c r="AA293" s="44">
        <f t="shared" si="169"/>
        <v>113.12</v>
      </c>
    </row>
    <row r="294" spans="1:27" ht="12.75" hidden="1" customHeight="1" outlineLevel="1" x14ac:dyDescent="0.2">
      <c r="A294" s="99" t="s">
        <v>1316</v>
      </c>
      <c r="B294" s="63" t="s">
        <v>83</v>
      </c>
      <c r="C294" s="43" t="s">
        <v>79</v>
      </c>
      <c r="D294" s="44">
        <v>3.92</v>
      </c>
      <c r="E294" s="44">
        <v>3.92</v>
      </c>
      <c r="F294" s="44">
        <v>3.92</v>
      </c>
      <c r="G294" s="44">
        <v>3.92</v>
      </c>
      <c r="H294" s="44">
        <v>3.92</v>
      </c>
      <c r="I294" s="44">
        <v>3.92</v>
      </c>
      <c r="J294" s="44">
        <v>3.92</v>
      </c>
      <c r="K294" s="44">
        <v>3.92</v>
      </c>
      <c r="L294" s="44">
        <v>3.92</v>
      </c>
      <c r="M294" s="44">
        <v>3.92</v>
      </c>
      <c r="N294" s="44">
        <v>3.92</v>
      </c>
      <c r="O294" s="44">
        <v>3.92</v>
      </c>
      <c r="P294" s="44">
        <v>3.92</v>
      </c>
      <c r="Q294" s="44">
        <v>3.92</v>
      </c>
      <c r="R294" s="44">
        <v>3.92</v>
      </c>
      <c r="S294" s="44">
        <v>3.92</v>
      </c>
      <c r="T294" s="44">
        <v>3.92</v>
      </c>
      <c r="U294" s="44">
        <v>3.92</v>
      </c>
      <c r="V294" s="44">
        <v>3.92</v>
      </c>
      <c r="W294" s="44">
        <v>3.92</v>
      </c>
      <c r="X294" s="44">
        <v>3.92</v>
      </c>
      <c r="Y294" s="44">
        <v>3.92</v>
      </c>
      <c r="Z294" s="44">
        <v>3.92</v>
      </c>
      <c r="AA294" s="44">
        <v>3.92</v>
      </c>
    </row>
    <row r="295" spans="1:27" ht="12.75" hidden="1" customHeight="1" outlineLevel="1" x14ac:dyDescent="0.2">
      <c r="A295" s="99" t="s">
        <v>1317</v>
      </c>
      <c r="B295" s="63" t="s">
        <v>81</v>
      </c>
      <c r="C295" s="43" t="s">
        <v>79</v>
      </c>
      <c r="D295" s="44">
        <f>$D$11</f>
        <v>110.23</v>
      </c>
      <c r="E295" s="44">
        <f t="shared" ref="E295:AA295" si="170">$D$11</f>
        <v>110.23</v>
      </c>
      <c r="F295" s="44">
        <f t="shared" si="170"/>
        <v>110.23</v>
      </c>
      <c r="G295" s="44">
        <f t="shared" si="170"/>
        <v>110.23</v>
      </c>
      <c r="H295" s="44">
        <f t="shared" si="170"/>
        <v>110.23</v>
      </c>
      <c r="I295" s="44">
        <f t="shared" si="170"/>
        <v>110.23</v>
      </c>
      <c r="J295" s="44">
        <f t="shared" si="170"/>
        <v>110.23</v>
      </c>
      <c r="K295" s="44">
        <f t="shared" si="170"/>
        <v>110.23</v>
      </c>
      <c r="L295" s="44">
        <f t="shared" si="170"/>
        <v>110.23</v>
      </c>
      <c r="M295" s="44">
        <f t="shared" si="170"/>
        <v>110.23</v>
      </c>
      <c r="N295" s="44">
        <f t="shared" si="170"/>
        <v>110.23</v>
      </c>
      <c r="O295" s="44">
        <f t="shared" si="170"/>
        <v>110.23</v>
      </c>
      <c r="P295" s="44">
        <f t="shared" si="170"/>
        <v>110.23</v>
      </c>
      <c r="Q295" s="44">
        <f t="shared" si="170"/>
        <v>110.23</v>
      </c>
      <c r="R295" s="44">
        <f t="shared" si="170"/>
        <v>110.23</v>
      </c>
      <c r="S295" s="44">
        <f t="shared" si="170"/>
        <v>110.23</v>
      </c>
      <c r="T295" s="44">
        <f t="shared" si="170"/>
        <v>110.23</v>
      </c>
      <c r="U295" s="44">
        <f t="shared" si="170"/>
        <v>110.23</v>
      </c>
      <c r="V295" s="44">
        <f t="shared" si="170"/>
        <v>110.23</v>
      </c>
      <c r="W295" s="44">
        <f t="shared" si="170"/>
        <v>110.23</v>
      </c>
      <c r="X295" s="44">
        <f t="shared" si="170"/>
        <v>110.23</v>
      </c>
      <c r="Y295" s="44">
        <f t="shared" si="170"/>
        <v>110.23</v>
      </c>
      <c r="Z295" s="44">
        <f t="shared" si="170"/>
        <v>110.23</v>
      </c>
      <c r="AA295" s="44">
        <f t="shared" si="170"/>
        <v>110.23</v>
      </c>
    </row>
    <row r="296" spans="1:27" ht="12.75" customHeight="1" collapsed="1" x14ac:dyDescent="0.2">
      <c r="A296" s="98" t="s">
        <v>1318</v>
      </c>
      <c r="B296" s="28" t="str">
        <f>"27"&amp;"."&amp;$B$663&amp;"."&amp;$B$664</f>
        <v>27.08.2023</v>
      </c>
      <c r="C296" s="90" t="s">
        <v>76</v>
      </c>
      <c r="D296" s="91">
        <f>ROUND(((D297+D298+D300+D299)/1000),5)</f>
        <v>1.5678300000000001</v>
      </c>
      <c r="E296" s="91">
        <f>ROUND(((E297+E298+E300+E299)/1000),5)</f>
        <v>1.45597</v>
      </c>
      <c r="F296" s="91">
        <f>ROUND(((F297+F298+F300+F299)/1000),5)</f>
        <v>1.3950800000000001</v>
      </c>
      <c r="G296" s="91">
        <f t="shared" ref="G296:AA296" si="171">ROUND(((G297+G298+G300+G299)/1000),5)</f>
        <v>1.3522700000000001</v>
      </c>
      <c r="H296" s="91">
        <f t="shared" si="171"/>
        <v>1.3259000000000001</v>
      </c>
      <c r="I296" s="91">
        <f t="shared" si="171"/>
        <v>1.3046500000000001</v>
      </c>
      <c r="J296" s="91">
        <f t="shared" si="171"/>
        <v>1.29298</v>
      </c>
      <c r="K296" s="91">
        <f t="shared" si="171"/>
        <v>1.52278</v>
      </c>
      <c r="L296" s="91">
        <f t="shared" si="171"/>
        <v>1.8047</v>
      </c>
      <c r="M296" s="91">
        <f t="shared" si="171"/>
        <v>1.9957800000000001</v>
      </c>
      <c r="N296" s="91">
        <f t="shared" si="171"/>
        <v>2.1062099999999999</v>
      </c>
      <c r="O296" s="91">
        <f t="shared" si="171"/>
        <v>2.1408999999999998</v>
      </c>
      <c r="P296" s="91">
        <f t="shared" si="171"/>
        <v>2.1401699999999999</v>
      </c>
      <c r="Q296" s="91">
        <f t="shared" si="171"/>
        <v>2.1486700000000001</v>
      </c>
      <c r="R296" s="91">
        <f t="shared" si="171"/>
        <v>2.1499199999999998</v>
      </c>
      <c r="S296" s="91">
        <f t="shared" si="171"/>
        <v>2.1418200000000001</v>
      </c>
      <c r="T296" s="91">
        <f t="shared" si="171"/>
        <v>2.1038999999999999</v>
      </c>
      <c r="U296" s="91">
        <f t="shared" si="171"/>
        <v>2.0480900000000002</v>
      </c>
      <c r="V296" s="91">
        <f t="shared" si="171"/>
        <v>2.03965</v>
      </c>
      <c r="W296" s="91">
        <f t="shared" si="171"/>
        <v>2.08101</v>
      </c>
      <c r="X296" s="91">
        <f t="shared" si="171"/>
        <v>2.0958899999999998</v>
      </c>
      <c r="Y296" s="91">
        <f t="shared" si="171"/>
        <v>1.98834</v>
      </c>
      <c r="Z296" s="91">
        <f t="shared" si="171"/>
        <v>1.9321600000000001</v>
      </c>
      <c r="AA296" s="91">
        <f t="shared" si="171"/>
        <v>1.6721900000000001</v>
      </c>
    </row>
    <row r="297" spans="1:27" ht="12.75" hidden="1" customHeight="1" outlineLevel="1" x14ac:dyDescent="0.2">
      <c r="A297" s="99" t="s">
        <v>1319</v>
      </c>
      <c r="B297" s="63" t="s">
        <v>238</v>
      </c>
      <c r="C297" s="43" t="s">
        <v>79</v>
      </c>
      <c r="D297" s="44">
        <v>1340.56</v>
      </c>
      <c r="E297" s="44">
        <v>1228.7</v>
      </c>
      <c r="F297" s="44">
        <v>1167.81</v>
      </c>
      <c r="G297" s="44">
        <v>1125</v>
      </c>
      <c r="H297" s="44">
        <v>1098.6300000000001</v>
      </c>
      <c r="I297" s="44">
        <v>1077.3800000000001</v>
      </c>
      <c r="J297" s="44">
        <v>1065.71</v>
      </c>
      <c r="K297" s="44">
        <v>1295.51</v>
      </c>
      <c r="L297" s="44">
        <v>1577.43</v>
      </c>
      <c r="M297" s="44">
        <v>1768.51</v>
      </c>
      <c r="N297" s="44">
        <v>1878.94</v>
      </c>
      <c r="O297" s="44">
        <v>1913.63</v>
      </c>
      <c r="P297" s="44">
        <v>1912.9</v>
      </c>
      <c r="Q297" s="44">
        <v>1921.4</v>
      </c>
      <c r="R297" s="44">
        <v>1922.65</v>
      </c>
      <c r="S297" s="44">
        <v>1914.55</v>
      </c>
      <c r="T297" s="44">
        <v>1876.63</v>
      </c>
      <c r="U297" s="44">
        <v>1820.82</v>
      </c>
      <c r="V297" s="44">
        <v>1812.38</v>
      </c>
      <c r="W297" s="44">
        <v>1853.74</v>
      </c>
      <c r="X297" s="44">
        <v>1868.62</v>
      </c>
      <c r="Y297" s="44">
        <v>1761.07</v>
      </c>
      <c r="Z297" s="44">
        <v>1704.89</v>
      </c>
      <c r="AA297" s="44">
        <v>1444.92</v>
      </c>
    </row>
    <row r="298" spans="1:27" ht="12.75" hidden="1" customHeight="1" outlineLevel="1" x14ac:dyDescent="0.2">
      <c r="A298" s="99" t="s">
        <v>1320</v>
      </c>
      <c r="B298" s="63" t="s">
        <v>90</v>
      </c>
      <c r="C298" s="43" t="s">
        <v>79</v>
      </c>
      <c r="D298" s="44">
        <f>$D$168</f>
        <v>113.12</v>
      </c>
      <c r="E298" s="44">
        <f>$D$168</f>
        <v>113.12</v>
      </c>
      <c r="F298" s="44">
        <f t="shared" ref="F298:AA298" si="172">$D$168</f>
        <v>113.12</v>
      </c>
      <c r="G298" s="44">
        <f t="shared" si="172"/>
        <v>113.12</v>
      </c>
      <c r="H298" s="44">
        <f t="shared" si="172"/>
        <v>113.12</v>
      </c>
      <c r="I298" s="44">
        <f t="shared" si="172"/>
        <v>113.12</v>
      </c>
      <c r="J298" s="44">
        <f t="shared" si="172"/>
        <v>113.12</v>
      </c>
      <c r="K298" s="44">
        <f t="shared" si="172"/>
        <v>113.12</v>
      </c>
      <c r="L298" s="44">
        <f t="shared" si="172"/>
        <v>113.12</v>
      </c>
      <c r="M298" s="44">
        <f t="shared" si="172"/>
        <v>113.12</v>
      </c>
      <c r="N298" s="44">
        <f t="shared" si="172"/>
        <v>113.12</v>
      </c>
      <c r="O298" s="44">
        <f t="shared" si="172"/>
        <v>113.12</v>
      </c>
      <c r="P298" s="44">
        <f t="shared" si="172"/>
        <v>113.12</v>
      </c>
      <c r="Q298" s="44">
        <f t="shared" si="172"/>
        <v>113.12</v>
      </c>
      <c r="R298" s="44">
        <f t="shared" si="172"/>
        <v>113.12</v>
      </c>
      <c r="S298" s="44">
        <f t="shared" si="172"/>
        <v>113.12</v>
      </c>
      <c r="T298" s="44">
        <f t="shared" si="172"/>
        <v>113.12</v>
      </c>
      <c r="U298" s="44">
        <f t="shared" si="172"/>
        <v>113.12</v>
      </c>
      <c r="V298" s="44">
        <f t="shared" si="172"/>
        <v>113.12</v>
      </c>
      <c r="W298" s="44">
        <f t="shared" si="172"/>
        <v>113.12</v>
      </c>
      <c r="X298" s="44">
        <f t="shared" si="172"/>
        <v>113.12</v>
      </c>
      <c r="Y298" s="44">
        <f t="shared" si="172"/>
        <v>113.12</v>
      </c>
      <c r="Z298" s="44">
        <f t="shared" si="172"/>
        <v>113.12</v>
      </c>
      <c r="AA298" s="44">
        <f t="shared" si="172"/>
        <v>113.12</v>
      </c>
    </row>
    <row r="299" spans="1:27" ht="12.75" hidden="1" customHeight="1" outlineLevel="1" x14ac:dyDescent="0.2">
      <c r="A299" s="99" t="s">
        <v>1321</v>
      </c>
      <c r="B299" s="63" t="s">
        <v>83</v>
      </c>
      <c r="C299" s="43" t="s">
        <v>79</v>
      </c>
      <c r="D299" s="44">
        <v>3.92</v>
      </c>
      <c r="E299" s="44">
        <v>3.92</v>
      </c>
      <c r="F299" s="44">
        <v>3.92</v>
      </c>
      <c r="G299" s="44">
        <v>3.92</v>
      </c>
      <c r="H299" s="44">
        <v>3.92</v>
      </c>
      <c r="I299" s="44">
        <v>3.92</v>
      </c>
      <c r="J299" s="44">
        <v>3.92</v>
      </c>
      <c r="K299" s="44">
        <v>3.92</v>
      </c>
      <c r="L299" s="44">
        <v>3.92</v>
      </c>
      <c r="M299" s="44">
        <v>3.92</v>
      </c>
      <c r="N299" s="44">
        <v>3.92</v>
      </c>
      <c r="O299" s="44">
        <v>3.92</v>
      </c>
      <c r="P299" s="44">
        <v>3.92</v>
      </c>
      <c r="Q299" s="44">
        <v>3.92</v>
      </c>
      <c r="R299" s="44">
        <v>3.92</v>
      </c>
      <c r="S299" s="44">
        <v>3.92</v>
      </c>
      <c r="T299" s="44">
        <v>3.92</v>
      </c>
      <c r="U299" s="44">
        <v>3.92</v>
      </c>
      <c r="V299" s="44">
        <v>3.92</v>
      </c>
      <c r="W299" s="44">
        <v>3.92</v>
      </c>
      <c r="X299" s="44">
        <v>3.92</v>
      </c>
      <c r="Y299" s="44">
        <v>3.92</v>
      </c>
      <c r="Z299" s="44">
        <v>3.92</v>
      </c>
      <c r="AA299" s="44">
        <v>3.92</v>
      </c>
    </row>
    <row r="300" spans="1:27" ht="12.75" hidden="1" customHeight="1" outlineLevel="1" x14ac:dyDescent="0.2">
      <c r="A300" s="99" t="s">
        <v>1322</v>
      </c>
      <c r="B300" s="63" t="s">
        <v>81</v>
      </c>
      <c r="C300" s="43" t="s">
        <v>79</v>
      </c>
      <c r="D300" s="44">
        <f>$D$11</f>
        <v>110.23</v>
      </c>
      <c r="E300" s="44">
        <f t="shared" ref="E300:AA300" si="173">$D$11</f>
        <v>110.23</v>
      </c>
      <c r="F300" s="44">
        <f t="shared" si="173"/>
        <v>110.23</v>
      </c>
      <c r="G300" s="44">
        <f t="shared" si="173"/>
        <v>110.23</v>
      </c>
      <c r="H300" s="44">
        <f t="shared" si="173"/>
        <v>110.23</v>
      </c>
      <c r="I300" s="44">
        <f t="shared" si="173"/>
        <v>110.23</v>
      </c>
      <c r="J300" s="44">
        <f t="shared" si="173"/>
        <v>110.23</v>
      </c>
      <c r="K300" s="44">
        <f t="shared" si="173"/>
        <v>110.23</v>
      </c>
      <c r="L300" s="44">
        <f t="shared" si="173"/>
        <v>110.23</v>
      </c>
      <c r="M300" s="44">
        <f t="shared" si="173"/>
        <v>110.23</v>
      </c>
      <c r="N300" s="44">
        <f t="shared" si="173"/>
        <v>110.23</v>
      </c>
      <c r="O300" s="44">
        <f t="shared" si="173"/>
        <v>110.23</v>
      </c>
      <c r="P300" s="44">
        <f t="shared" si="173"/>
        <v>110.23</v>
      </c>
      <c r="Q300" s="44">
        <f t="shared" si="173"/>
        <v>110.23</v>
      </c>
      <c r="R300" s="44">
        <f t="shared" si="173"/>
        <v>110.23</v>
      </c>
      <c r="S300" s="44">
        <f t="shared" si="173"/>
        <v>110.23</v>
      </c>
      <c r="T300" s="44">
        <f t="shared" si="173"/>
        <v>110.23</v>
      </c>
      <c r="U300" s="44">
        <f t="shared" si="173"/>
        <v>110.23</v>
      </c>
      <c r="V300" s="44">
        <f t="shared" si="173"/>
        <v>110.23</v>
      </c>
      <c r="W300" s="44">
        <f t="shared" si="173"/>
        <v>110.23</v>
      </c>
      <c r="X300" s="44">
        <f t="shared" si="173"/>
        <v>110.23</v>
      </c>
      <c r="Y300" s="44">
        <f t="shared" si="173"/>
        <v>110.23</v>
      </c>
      <c r="Z300" s="44">
        <f t="shared" si="173"/>
        <v>110.23</v>
      </c>
      <c r="AA300" s="44">
        <f t="shared" si="173"/>
        <v>110.23</v>
      </c>
    </row>
    <row r="301" spans="1:27" ht="12.75" customHeight="1" collapsed="1" x14ac:dyDescent="0.2">
      <c r="A301" s="98" t="s">
        <v>1323</v>
      </c>
      <c r="B301" s="28" t="str">
        <f>"28"&amp;"."&amp;$B$663&amp;"."&amp;$B$664</f>
        <v>28.08.2023</v>
      </c>
      <c r="C301" s="90" t="s">
        <v>76</v>
      </c>
      <c r="D301" s="91">
        <f>ROUND(((D302+D303+D305+D304)/1000),5)</f>
        <v>1.5360100000000001</v>
      </c>
      <c r="E301" s="91">
        <f>ROUND(((E302+E303+E305+E304)/1000),5)</f>
        <v>1.3943399999999999</v>
      </c>
      <c r="F301" s="91">
        <f>ROUND(((F302+F303+F305+F304)/1000),5)</f>
        <v>1.3241400000000001</v>
      </c>
      <c r="G301" s="91">
        <f t="shared" ref="G301:AA301" si="174">ROUND(((G302+G303+G305+G304)/1000),5)</f>
        <v>1.2611699999999999</v>
      </c>
      <c r="H301" s="91">
        <f t="shared" si="174"/>
        <v>1.3055399999999999</v>
      </c>
      <c r="I301" s="91">
        <f t="shared" si="174"/>
        <v>1.39557</v>
      </c>
      <c r="J301" s="91">
        <f t="shared" si="174"/>
        <v>1.5708899999999999</v>
      </c>
      <c r="K301" s="91">
        <f t="shared" si="174"/>
        <v>1.8512999999999999</v>
      </c>
      <c r="L301" s="91">
        <f t="shared" si="174"/>
        <v>2.1323699999999999</v>
      </c>
      <c r="M301" s="91">
        <f t="shared" si="174"/>
        <v>2.2444799999999998</v>
      </c>
      <c r="N301" s="91">
        <f t="shared" si="174"/>
        <v>2.2587100000000002</v>
      </c>
      <c r="O301" s="91">
        <f t="shared" si="174"/>
        <v>2.25943</v>
      </c>
      <c r="P301" s="91">
        <f t="shared" si="174"/>
        <v>2.2501799999999998</v>
      </c>
      <c r="Q301" s="91">
        <f t="shared" si="174"/>
        <v>2.3056100000000002</v>
      </c>
      <c r="R301" s="91">
        <f t="shared" si="174"/>
        <v>2.3991600000000002</v>
      </c>
      <c r="S301" s="91">
        <f t="shared" si="174"/>
        <v>2.3911099999999998</v>
      </c>
      <c r="T301" s="91">
        <f t="shared" si="174"/>
        <v>2.40882</v>
      </c>
      <c r="U301" s="91">
        <f t="shared" si="174"/>
        <v>2.2686500000000001</v>
      </c>
      <c r="V301" s="91">
        <f t="shared" si="174"/>
        <v>2.2616499999999999</v>
      </c>
      <c r="W301" s="91">
        <f t="shared" si="174"/>
        <v>2.2691699999999999</v>
      </c>
      <c r="X301" s="91">
        <f t="shared" si="174"/>
        <v>2.24492</v>
      </c>
      <c r="Y301" s="91">
        <f t="shared" si="174"/>
        <v>2.1608299999999998</v>
      </c>
      <c r="Z301" s="91">
        <f t="shared" si="174"/>
        <v>1.92754</v>
      </c>
      <c r="AA301" s="91">
        <f t="shared" si="174"/>
        <v>1.68326</v>
      </c>
    </row>
    <row r="302" spans="1:27" ht="12.75" hidden="1" customHeight="1" outlineLevel="1" x14ac:dyDescent="0.2">
      <c r="A302" s="99" t="s">
        <v>1324</v>
      </c>
      <c r="B302" s="63" t="s">
        <v>238</v>
      </c>
      <c r="C302" s="43" t="s">
        <v>79</v>
      </c>
      <c r="D302" s="44">
        <v>1308.74</v>
      </c>
      <c r="E302" s="44">
        <v>1167.07</v>
      </c>
      <c r="F302" s="44">
        <v>1096.8699999999999</v>
      </c>
      <c r="G302" s="44">
        <v>1033.9000000000001</v>
      </c>
      <c r="H302" s="44">
        <v>1078.27</v>
      </c>
      <c r="I302" s="44">
        <v>1168.3</v>
      </c>
      <c r="J302" s="44">
        <v>1343.62</v>
      </c>
      <c r="K302" s="44">
        <v>1624.03</v>
      </c>
      <c r="L302" s="44">
        <v>1905.1</v>
      </c>
      <c r="M302" s="44">
        <v>2017.21</v>
      </c>
      <c r="N302" s="44">
        <v>2031.44</v>
      </c>
      <c r="O302" s="44">
        <v>2032.16</v>
      </c>
      <c r="P302" s="44">
        <v>2022.91</v>
      </c>
      <c r="Q302" s="44">
        <v>2078.34</v>
      </c>
      <c r="R302" s="44">
        <v>2171.89</v>
      </c>
      <c r="S302" s="44">
        <v>2163.84</v>
      </c>
      <c r="T302" s="44">
        <v>2181.5500000000002</v>
      </c>
      <c r="U302" s="44">
        <v>2041.38</v>
      </c>
      <c r="V302" s="44">
        <v>2034.38</v>
      </c>
      <c r="W302" s="44">
        <v>2041.9</v>
      </c>
      <c r="X302" s="44">
        <v>2017.65</v>
      </c>
      <c r="Y302" s="44">
        <v>1933.56</v>
      </c>
      <c r="Z302" s="44">
        <v>1700.27</v>
      </c>
      <c r="AA302" s="44">
        <v>1455.99</v>
      </c>
    </row>
    <row r="303" spans="1:27" ht="12.75" hidden="1" customHeight="1" outlineLevel="1" x14ac:dyDescent="0.2">
      <c r="A303" s="99" t="s">
        <v>1325</v>
      </c>
      <c r="B303" s="63" t="s">
        <v>90</v>
      </c>
      <c r="C303" s="43" t="s">
        <v>79</v>
      </c>
      <c r="D303" s="44">
        <f>$D$168</f>
        <v>113.12</v>
      </c>
      <c r="E303" s="44">
        <f>$D$168</f>
        <v>113.12</v>
      </c>
      <c r="F303" s="44">
        <f t="shared" ref="F303:AA303" si="175">$D$168</f>
        <v>113.12</v>
      </c>
      <c r="G303" s="44">
        <f t="shared" si="175"/>
        <v>113.12</v>
      </c>
      <c r="H303" s="44">
        <f t="shared" si="175"/>
        <v>113.12</v>
      </c>
      <c r="I303" s="44">
        <f t="shared" si="175"/>
        <v>113.12</v>
      </c>
      <c r="J303" s="44">
        <f t="shared" si="175"/>
        <v>113.12</v>
      </c>
      <c r="K303" s="44">
        <f t="shared" si="175"/>
        <v>113.12</v>
      </c>
      <c r="L303" s="44">
        <f t="shared" si="175"/>
        <v>113.12</v>
      </c>
      <c r="M303" s="44">
        <f t="shared" si="175"/>
        <v>113.12</v>
      </c>
      <c r="N303" s="44">
        <f t="shared" si="175"/>
        <v>113.12</v>
      </c>
      <c r="O303" s="44">
        <f t="shared" si="175"/>
        <v>113.12</v>
      </c>
      <c r="P303" s="44">
        <f t="shared" si="175"/>
        <v>113.12</v>
      </c>
      <c r="Q303" s="44">
        <f t="shared" si="175"/>
        <v>113.12</v>
      </c>
      <c r="R303" s="44">
        <f t="shared" si="175"/>
        <v>113.12</v>
      </c>
      <c r="S303" s="44">
        <f t="shared" si="175"/>
        <v>113.12</v>
      </c>
      <c r="T303" s="44">
        <f t="shared" si="175"/>
        <v>113.12</v>
      </c>
      <c r="U303" s="44">
        <f t="shared" si="175"/>
        <v>113.12</v>
      </c>
      <c r="V303" s="44">
        <f t="shared" si="175"/>
        <v>113.12</v>
      </c>
      <c r="W303" s="44">
        <f t="shared" si="175"/>
        <v>113.12</v>
      </c>
      <c r="X303" s="44">
        <f t="shared" si="175"/>
        <v>113.12</v>
      </c>
      <c r="Y303" s="44">
        <f t="shared" si="175"/>
        <v>113.12</v>
      </c>
      <c r="Z303" s="44">
        <f t="shared" si="175"/>
        <v>113.12</v>
      </c>
      <c r="AA303" s="44">
        <f t="shared" si="175"/>
        <v>113.12</v>
      </c>
    </row>
    <row r="304" spans="1:27" ht="12.75" hidden="1" customHeight="1" outlineLevel="1" x14ac:dyDescent="0.2">
      <c r="A304" s="99" t="s">
        <v>1326</v>
      </c>
      <c r="B304" s="63" t="s">
        <v>83</v>
      </c>
      <c r="C304" s="43" t="s">
        <v>79</v>
      </c>
      <c r="D304" s="44">
        <v>3.92</v>
      </c>
      <c r="E304" s="44">
        <v>3.92</v>
      </c>
      <c r="F304" s="44">
        <v>3.92</v>
      </c>
      <c r="G304" s="44">
        <v>3.92</v>
      </c>
      <c r="H304" s="44">
        <v>3.92</v>
      </c>
      <c r="I304" s="44">
        <v>3.92</v>
      </c>
      <c r="J304" s="44">
        <v>3.92</v>
      </c>
      <c r="K304" s="44">
        <v>3.92</v>
      </c>
      <c r="L304" s="44">
        <v>3.92</v>
      </c>
      <c r="M304" s="44">
        <v>3.92</v>
      </c>
      <c r="N304" s="44">
        <v>3.92</v>
      </c>
      <c r="O304" s="44">
        <v>3.92</v>
      </c>
      <c r="P304" s="44">
        <v>3.92</v>
      </c>
      <c r="Q304" s="44">
        <v>3.92</v>
      </c>
      <c r="R304" s="44">
        <v>3.92</v>
      </c>
      <c r="S304" s="44">
        <v>3.92</v>
      </c>
      <c r="T304" s="44">
        <v>3.92</v>
      </c>
      <c r="U304" s="44">
        <v>3.92</v>
      </c>
      <c r="V304" s="44">
        <v>3.92</v>
      </c>
      <c r="W304" s="44">
        <v>3.92</v>
      </c>
      <c r="X304" s="44">
        <v>3.92</v>
      </c>
      <c r="Y304" s="44">
        <v>3.92</v>
      </c>
      <c r="Z304" s="44">
        <v>3.92</v>
      </c>
      <c r="AA304" s="44">
        <v>3.92</v>
      </c>
    </row>
    <row r="305" spans="1:27" ht="12.75" hidden="1" customHeight="1" outlineLevel="1" x14ac:dyDescent="0.2">
      <c r="A305" s="99" t="s">
        <v>1327</v>
      </c>
      <c r="B305" s="63" t="s">
        <v>81</v>
      </c>
      <c r="C305" s="43" t="s">
        <v>79</v>
      </c>
      <c r="D305" s="44">
        <f>$D$11</f>
        <v>110.23</v>
      </c>
      <c r="E305" s="44">
        <f t="shared" ref="E305:AA305" si="176">$D$11</f>
        <v>110.23</v>
      </c>
      <c r="F305" s="44">
        <f t="shared" si="176"/>
        <v>110.23</v>
      </c>
      <c r="G305" s="44">
        <f t="shared" si="176"/>
        <v>110.23</v>
      </c>
      <c r="H305" s="44">
        <f t="shared" si="176"/>
        <v>110.23</v>
      </c>
      <c r="I305" s="44">
        <f t="shared" si="176"/>
        <v>110.23</v>
      </c>
      <c r="J305" s="44">
        <f t="shared" si="176"/>
        <v>110.23</v>
      </c>
      <c r="K305" s="44">
        <f t="shared" si="176"/>
        <v>110.23</v>
      </c>
      <c r="L305" s="44">
        <f t="shared" si="176"/>
        <v>110.23</v>
      </c>
      <c r="M305" s="44">
        <f t="shared" si="176"/>
        <v>110.23</v>
      </c>
      <c r="N305" s="44">
        <f t="shared" si="176"/>
        <v>110.23</v>
      </c>
      <c r="O305" s="44">
        <f t="shared" si="176"/>
        <v>110.23</v>
      </c>
      <c r="P305" s="44">
        <f t="shared" si="176"/>
        <v>110.23</v>
      </c>
      <c r="Q305" s="44">
        <f t="shared" si="176"/>
        <v>110.23</v>
      </c>
      <c r="R305" s="44">
        <f t="shared" si="176"/>
        <v>110.23</v>
      </c>
      <c r="S305" s="44">
        <f t="shared" si="176"/>
        <v>110.23</v>
      </c>
      <c r="T305" s="44">
        <f t="shared" si="176"/>
        <v>110.23</v>
      </c>
      <c r="U305" s="44">
        <f t="shared" si="176"/>
        <v>110.23</v>
      </c>
      <c r="V305" s="44">
        <f t="shared" si="176"/>
        <v>110.23</v>
      </c>
      <c r="W305" s="44">
        <f t="shared" si="176"/>
        <v>110.23</v>
      </c>
      <c r="X305" s="44">
        <f t="shared" si="176"/>
        <v>110.23</v>
      </c>
      <c r="Y305" s="44">
        <f t="shared" si="176"/>
        <v>110.23</v>
      </c>
      <c r="Z305" s="44">
        <f t="shared" si="176"/>
        <v>110.23</v>
      </c>
      <c r="AA305" s="44">
        <f t="shared" si="176"/>
        <v>110.23</v>
      </c>
    </row>
    <row r="306" spans="1:27" ht="12.75" customHeight="1" collapsed="1" x14ac:dyDescent="0.2">
      <c r="A306" s="98" t="s">
        <v>1328</v>
      </c>
      <c r="B306" s="28" t="str">
        <f>"29"&amp;"."&amp;$B$663&amp;"."&amp;$B$664</f>
        <v>29.08.2023</v>
      </c>
      <c r="C306" s="90" t="s">
        <v>76</v>
      </c>
      <c r="D306" s="91">
        <f>ROUND(((D307+D308+D310+D309)/1000),5)</f>
        <v>1.55097</v>
      </c>
      <c r="E306" s="91">
        <f>ROUND(((E307+E308+E310+E309)/1000),5)</f>
        <v>1.4133500000000001</v>
      </c>
      <c r="F306" s="91">
        <f>ROUND(((F307+F308+F310+F309)/1000),5)</f>
        <v>1.2957799999999999</v>
      </c>
      <c r="G306" s="91">
        <f t="shared" ref="G306:AA306" si="177">ROUND(((G307+G308+G310+G309)/1000),5)</f>
        <v>1.29802</v>
      </c>
      <c r="H306" s="91">
        <f t="shared" si="177"/>
        <v>1.3696999999999999</v>
      </c>
      <c r="I306" s="91">
        <f t="shared" si="177"/>
        <v>1.5016099999999999</v>
      </c>
      <c r="J306" s="91">
        <f t="shared" si="177"/>
        <v>1.58802</v>
      </c>
      <c r="K306" s="91">
        <f t="shared" si="177"/>
        <v>1.84826</v>
      </c>
      <c r="L306" s="91">
        <f t="shared" si="177"/>
        <v>2.2075399999999998</v>
      </c>
      <c r="M306" s="91">
        <f t="shared" si="177"/>
        <v>2.2725599999999999</v>
      </c>
      <c r="N306" s="91">
        <f t="shared" si="177"/>
        <v>2.3119100000000001</v>
      </c>
      <c r="O306" s="91">
        <f t="shared" si="177"/>
        <v>2.2899699999999998</v>
      </c>
      <c r="P306" s="91">
        <f t="shared" si="177"/>
        <v>2.2807400000000002</v>
      </c>
      <c r="Q306" s="91">
        <f t="shared" si="177"/>
        <v>2.2993299999999999</v>
      </c>
      <c r="R306" s="91">
        <f t="shared" si="177"/>
        <v>2.3462200000000002</v>
      </c>
      <c r="S306" s="91">
        <f t="shared" si="177"/>
        <v>2.3463099999999999</v>
      </c>
      <c r="T306" s="91">
        <f t="shared" si="177"/>
        <v>2.3365499999999999</v>
      </c>
      <c r="U306" s="91">
        <f t="shared" si="177"/>
        <v>2.3189199999999999</v>
      </c>
      <c r="V306" s="91">
        <f t="shared" si="177"/>
        <v>2.29684</v>
      </c>
      <c r="W306" s="91">
        <f t="shared" si="177"/>
        <v>2.3277700000000001</v>
      </c>
      <c r="X306" s="91">
        <f t="shared" si="177"/>
        <v>2.3335300000000001</v>
      </c>
      <c r="Y306" s="91">
        <f t="shared" si="177"/>
        <v>2.2730399999999999</v>
      </c>
      <c r="Z306" s="91">
        <f t="shared" si="177"/>
        <v>1.9230700000000001</v>
      </c>
      <c r="AA306" s="91">
        <f t="shared" si="177"/>
        <v>1.7188399999999999</v>
      </c>
    </row>
    <row r="307" spans="1:27" ht="12.75" hidden="1" customHeight="1" outlineLevel="1" x14ac:dyDescent="0.2">
      <c r="A307" s="99" t="s">
        <v>1329</v>
      </c>
      <c r="B307" s="63" t="s">
        <v>238</v>
      </c>
      <c r="C307" s="43" t="s">
        <v>79</v>
      </c>
      <c r="D307" s="44">
        <v>1323.7</v>
      </c>
      <c r="E307" s="44">
        <v>1186.08</v>
      </c>
      <c r="F307" s="44">
        <v>1068.51</v>
      </c>
      <c r="G307" s="44">
        <v>1070.75</v>
      </c>
      <c r="H307" s="44">
        <v>1142.43</v>
      </c>
      <c r="I307" s="44">
        <v>1274.3399999999999</v>
      </c>
      <c r="J307" s="44">
        <v>1360.75</v>
      </c>
      <c r="K307" s="44">
        <v>1620.99</v>
      </c>
      <c r="L307" s="44">
        <v>1980.27</v>
      </c>
      <c r="M307" s="44">
        <v>2045.29</v>
      </c>
      <c r="N307" s="44">
        <v>2084.64</v>
      </c>
      <c r="O307" s="44">
        <v>2062.6999999999998</v>
      </c>
      <c r="P307" s="44">
        <v>2053.4699999999998</v>
      </c>
      <c r="Q307" s="44">
        <v>2072.06</v>
      </c>
      <c r="R307" s="44">
        <v>2118.9499999999998</v>
      </c>
      <c r="S307" s="44">
        <v>2119.04</v>
      </c>
      <c r="T307" s="44">
        <v>2109.2800000000002</v>
      </c>
      <c r="U307" s="44">
        <v>2091.65</v>
      </c>
      <c r="V307" s="44">
        <v>2069.5700000000002</v>
      </c>
      <c r="W307" s="44">
        <v>2100.5</v>
      </c>
      <c r="X307" s="44">
        <v>2106.2600000000002</v>
      </c>
      <c r="Y307" s="44">
        <v>2045.77</v>
      </c>
      <c r="Z307" s="44">
        <v>1695.8</v>
      </c>
      <c r="AA307" s="44">
        <v>1491.57</v>
      </c>
    </row>
    <row r="308" spans="1:27" ht="12.75" hidden="1" customHeight="1" outlineLevel="1" x14ac:dyDescent="0.2">
      <c r="A308" s="99" t="s">
        <v>1330</v>
      </c>
      <c r="B308" s="63" t="s">
        <v>90</v>
      </c>
      <c r="C308" s="43" t="s">
        <v>79</v>
      </c>
      <c r="D308" s="44">
        <f>$D$168</f>
        <v>113.12</v>
      </c>
      <c r="E308" s="44">
        <f>$D$168</f>
        <v>113.12</v>
      </c>
      <c r="F308" s="44">
        <f t="shared" ref="F308:AA308" si="178">$D$168</f>
        <v>113.12</v>
      </c>
      <c r="G308" s="44">
        <f t="shared" si="178"/>
        <v>113.12</v>
      </c>
      <c r="H308" s="44">
        <f t="shared" si="178"/>
        <v>113.12</v>
      </c>
      <c r="I308" s="44">
        <f t="shared" si="178"/>
        <v>113.12</v>
      </c>
      <c r="J308" s="44">
        <f t="shared" si="178"/>
        <v>113.12</v>
      </c>
      <c r="K308" s="44">
        <f t="shared" si="178"/>
        <v>113.12</v>
      </c>
      <c r="L308" s="44">
        <f t="shared" si="178"/>
        <v>113.12</v>
      </c>
      <c r="M308" s="44">
        <f t="shared" si="178"/>
        <v>113.12</v>
      </c>
      <c r="N308" s="44">
        <f t="shared" si="178"/>
        <v>113.12</v>
      </c>
      <c r="O308" s="44">
        <f t="shared" si="178"/>
        <v>113.12</v>
      </c>
      <c r="P308" s="44">
        <f t="shared" si="178"/>
        <v>113.12</v>
      </c>
      <c r="Q308" s="44">
        <f t="shared" si="178"/>
        <v>113.12</v>
      </c>
      <c r="R308" s="44">
        <f t="shared" si="178"/>
        <v>113.12</v>
      </c>
      <c r="S308" s="44">
        <f t="shared" si="178"/>
        <v>113.12</v>
      </c>
      <c r="T308" s="44">
        <f t="shared" si="178"/>
        <v>113.12</v>
      </c>
      <c r="U308" s="44">
        <f t="shared" si="178"/>
        <v>113.12</v>
      </c>
      <c r="V308" s="44">
        <f t="shared" si="178"/>
        <v>113.12</v>
      </c>
      <c r="W308" s="44">
        <f t="shared" si="178"/>
        <v>113.12</v>
      </c>
      <c r="X308" s="44">
        <f t="shared" si="178"/>
        <v>113.12</v>
      </c>
      <c r="Y308" s="44">
        <f t="shared" si="178"/>
        <v>113.12</v>
      </c>
      <c r="Z308" s="44">
        <f t="shared" si="178"/>
        <v>113.12</v>
      </c>
      <c r="AA308" s="44">
        <f t="shared" si="178"/>
        <v>113.12</v>
      </c>
    </row>
    <row r="309" spans="1:27" ht="12.75" hidden="1" customHeight="1" outlineLevel="1" x14ac:dyDescent="0.2">
      <c r="A309" s="99" t="s">
        <v>1331</v>
      </c>
      <c r="B309" s="63" t="s">
        <v>83</v>
      </c>
      <c r="C309" s="43" t="s">
        <v>79</v>
      </c>
      <c r="D309" s="44">
        <v>3.92</v>
      </c>
      <c r="E309" s="44">
        <v>3.92</v>
      </c>
      <c r="F309" s="44">
        <v>3.92</v>
      </c>
      <c r="G309" s="44">
        <v>3.92</v>
      </c>
      <c r="H309" s="44">
        <v>3.92</v>
      </c>
      <c r="I309" s="44">
        <v>3.92</v>
      </c>
      <c r="J309" s="44">
        <v>3.92</v>
      </c>
      <c r="K309" s="44">
        <v>3.92</v>
      </c>
      <c r="L309" s="44">
        <v>3.92</v>
      </c>
      <c r="M309" s="44">
        <v>3.92</v>
      </c>
      <c r="N309" s="44">
        <v>3.92</v>
      </c>
      <c r="O309" s="44">
        <v>3.92</v>
      </c>
      <c r="P309" s="44">
        <v>3.92</v>
      </c>
      <c r="Q309" s="44">
        <v>3.92</v>
      </c>
      <c r="R309" s="44">
        <v>3.92</v>
      </c>
      <c r="S309" s="44">
        <v>3.92</v>
      </c>
      <c r="T309" s="44">
        <v>3.92</v>
      </c>
      <c r="U309" s="44">
        <v>3.92</v>
      </c>
      <c r="V309" s="44">
        <v>3.92</v>
      </c>
      <c r="W309" s="44">
        <v>3.92</v>
      </c>
      <c r="X309" s="44">
        <v>3.92</v>
      </c>
      <c r="Y309" s="44">
        <v>3.92</v>
      </c>
      <c r="Z309" s="44">
        <v>3.92</v>
      </c>
      <c r="AA309" s="44">
        <v>3.92</v>
      </c>
    </row>
    <row r="310" spans="1:27" ht="12.75" hidden="1" customHeight="1" outlineLevel="1" x14ac:dyDescent="0.2">
      <c r="A310" s="99" t="s">
        <v>1332</v>
      </c>
      <c r="B310" s="63" t="s">
        <v>81</v>
      </c>
      <c r="C310" s="43" t="s">
        <v>79</v>
      </c>
      <c r="D310" s="44">
        <f>$D$11</f>
        <v>110.23</v>
      </c>
      <c r="E310" s="44">
        <f t="shared" ref="E310:AA310" si="179">$D$11</f>
        <v>110.23</v>
      </c>
      <c r="F310" s="44">
        <f t="shared" si="179"/>
        <v>110.23</v>
      </c>
      <c r="G310" s="44">
        <f t="shared" si="179"/>
        <v>110.23</v>
      </c>
      <c r="H310" s="44">
        <f t="shared" si="179"/>
        <v>110.23</v>
      </c>
      <c r="I310" s="44">
        <f t="shared" si="179"/>
        <v>110.23</v>
      </c>
      <c r="J310" s="44">
        <f t="shared" si="179"/>
        <v>110.23</v>
      </c>
      <c r="K310" s="44">
        <f t="shared" si="179"/>
        <v>110.23</v>
      </c>
      <c r="L310" s="44">
        <f t="shared" si="179"/>
        <v>110.23</v>
      </c>
      <c r="M310" s="44">
        <f t="shared" si="179"/>
        <v>110.23</v>
      </c>
      <c r="N310" s="44">
        <f t="shared" si="179"/>
        <v>110.23</v>
      </c>
      <c r="O310" s="44">
        <f t="shared" si="179"/>
        <v>110.23</v>
      </c>
      <c r="P310" s="44">
        <f t="shared" si="179"/>
        <v>110.23</v>
      </c>
      <c r="Q310" s="44">
        <f t="shared" si="179"/>
        <v>110.23</v>
      </c>
      <c r="R310" s="44">
        <f t="shared" si="179"/>
        <v>110.23</v>
      </c>
      <c r="S310" s="44">
        <f t="shared" si="179"/>
        <v>110.23</v>
      </c>
      <c r="T310" s="44">
        <f t="shared" si="179"/>
        <v>110.23</v>
      </c>
      <c r="U310" s="44">
        <f t="shared" si="179"/>
        <v>110.23</v>
      </c>
      <c r="V310" s="44">
        <f t="shared" si="179"/>
        <v>110.23</v>
      </c>
      <c r="W310" s="44">
        <f t="shared" si="179"/>
        <v>110.23</v>
      </c>
      <c r="X310" s="44">
        <f t="shared" si="179"/>
        <v>110.23</v>
      </c>
      <c r="Y310" s="44">
        <f t="shared" si="179"/>
        <v>110.23</v>
      </c>
      <c r="Z310" s="44">
        <f t="shared" si="179"/>
        <v>110.23</v>
      </c>
      <c r="AA310" s="44">
        <f t="shared" si="179"/>
        <v>110.23</v>
      </c>
    </row>
    <row r="311" spans="1:27" ht="12.75" customHeight="1" collapsed="1" x14ac:dyDescent="0.2">
      <c r="A311" s="98" t="s">
        <v>1333</v>
      </c>
      <c r="B311" s="28" t="str">
        <f>"30"&amp;"."&amp;$B$663&amp;"."&amp;$B$664</f>
        <v>30.08.2023</v>
      </c>
      <c r="C311" s="90" t="s">
        <v>76</v>
      </c>
      <c r="D311" s="91">
        <f>ROUND(((D312+D313+D315+D314)/1000),5)</f>
        <v>1.7080900000000001</v>
      </c>
      <c r="E311" s="91">
        <f>ROUND(((E312+E313+E315+E314)/1000),5)</f>
        <v>1.58219</v>
      </c>
      <c r="F311" s="91">
        <f>ROUND(((F312+F313+F315+F314)/1000),5)</f>
        <v>1.5287299999999999</v>
      </c>
      <c r="G311" s="91">
        <f t="shared" ref="G311:AA311" si="180">ROUND(((G312+G313+G315+G314)/1000),5)</f>
        <v>1.5193000000000001</v>
      </c>
      <c r="H311" s="91">
        <f t="shared" si="180"/>
        <v>1.52657</v>
      </c>
      <c r="I311" s="91">
        <f t="shared" si="180"/>
        <v>1.5873299999999999</v>
      </c>
      <c r="J311" s="91">
        <f t="shared" si="180"/>
        <v>1.7083600000000001</v>
      </c>
      <c r="K311" s="91">
        <f t="shared" si="180"/>
        <v>1.9260900000000001</v>
      </c>
      <c r="L311" s="91">
        <f t="shared" si="180"/>
        <v>2.2383299999999999</v>
      </c>
      <c r="M311" s="91">
        <f t="shared" si="180"/>
        <v>2.3141600000000002</v>
      </c>
      <c r="N311" s="91">
        <f t="shared" si="180"/>
        <v>2.36172</v>
      </c>
      <c r="O311" s="91">
        <f t="shared" si="180"/>
        <v>2.3421599999999998</v>
      </c>
      <c r="P311" s="91">
        <f t="shared" si="180"/>
        <v>2.3405499999999999</v>
      </c>
      <c r="Q311" s="91">
        <f t="shared" si="180"/>
        <v>2.3545600000000002</v>
      </c>
      <c r="R311" s="91">
        <f t="shared" si="180"/>
        <v>2.4468000000000001</v>
      </c>
      <c r="S311" s="91">
        <f t="shared" si="180"/>
        <v>2.4473500000000001</v>
      </c>
      <c r="T311" s="91">
        <f t="shared" si="180"/>
        <v>2.4335100000000001</v>
      </c>
      <c r="U311" s="91">
        <f t="shared" si="180"/>
        <v>2.4150200000000002</v>
      </c>
      <c r="V311" s="91">
        <f t="shared" si="180"/>
        <v>2.38537</v>
      </c>
      <c r="W311" s="91">
        <f t="shared" si="180"/>
        <v>2.4211299999999998</v>
      </c>
      <c r="X311" s="91">
        <f t="shared" si="180"/>
        <v>2.3984000000000001</v>
      </c>
      <c r="Y311" s="91">
        <f t="shared" si="180"/>
        <v>2.27034</v>
      </c>
      <c r="Z311" s="91">
        <f t="shared" si="180"/>
        <v>2.0221800000000001</v>
      </c>
      <c r="AA311" s="91">
        <f t="shared" si="180"/>
        <v>1.83104</v>
      </c>
    </row>
    <row r="312" spans="1:27" ht="12.75" hidden="1" customHeight="1" outlineLevel="1" x14ac:dyDescent="0.2">
      <c r="A312" s="99" t="s">
        <v>1334</v>
      </c>
      <c r="B312" s="63" t="s">
        <v>238</v>
      </c>
      <c r="C312" s="43" t="s">
        <v>79</v>
      </c>
      <c r="D312" s="44">
        <v>1480.82</v>
      </c>
      <c r="E312" s="44">
        <v>1354.92</v>
      </c>
      <c r="F312" s="44">
        <v>1301.46</v>
      </c>
      <c r="G312" s="44">
        <v>1292.03</v>
      </c>
      <c r="H312" s="44">
        <v>1299.3</v>
      </c>
      <c r="I312" s="44">
        <v>1360.06</v>
      </c>
      <c r="J312" s="44">
        <v>1481.09</v>
      </c>
      <c r="K312" s="44">
        <v>1698.82</v>
      </c>
      <c r="L312" s="44">
        <v>2011.06</v>
      </c>
      <c r="M312" s="44">
        <v>2086.89</v>
      </c>
      <c r="N312" s="44">
        <v>2134.4499999999998</v>
      </c>
      <c r="O312" s="44">
        <v>2114.89</v>
      </c>
      <c r="P312" s="44">
        <v>2113.2800000000002</v>
      </c>
      <c r="Q312" s="44">
        <v>2127.29</v>
      </c>
      <c r="R312" s="44">
        <v>2219.5300000000002</v>
      </c>
      <c r="S312" s="44">
        <v>2220.08</v>
      </c>
      <c r="T312" s="44">
        <v>2206.2399999999998</v>
      </c>
      <c r="U312" s="44">
        <v>2187.75</v>
      </c>
      <c r="V312" s="44">
        <v>2158.1</v>
      </c>
      <c r="W312" s="44">
        <v>2193.86</v>
      </c>
      <c r="X312" s="44">
        <v>2171.13</v>
      </c>
      <c r="Y312" s="44">
        <v>2043.07</v>
      </c>
      <c r="Z312" s="44">
        <v>1794.91</v>
      </c>
      <c r="AA312" s="44">
        <v>1603.77</v>
      </c>
    </row>
    <row r="313" spans="1:27" ht="12.75" hidden="1" customHeight="1" outlineLevel="1" x14ac:dyDescent="0.2">
      <c r="A313" s="99" t="s">
        <v>1335</v>
      </c>
      <c r="B313" s="63" t="s">
        <v>90</v>
      </c>
      <c r="C313" s="43" t="s">
        <v>79</v>
      </c>
      <c r="D313" s="44">
        <f>$D$168</f>
        <v>113.12</v>
      </c>
      <c r="E313" s="44">
        <f>$D$168</f>
        <v>113.12</v>
      </c>
      <c r="F313" s="44">
        <f t="shared" ref="F313:AA313" si="181">$D$168</f>
        <v>113.12</v>
      </c>
      <c r="G313" s="44">
        <f t="shared" si="181"/>
        <v>113.12</v>
      </c>
      <c r="H313" s="44">
        <f t="shared" si="181"/>
        <v>113.12</v>
      </c>
      <c r="I313" s="44">
        <f t="shared" si="181"/>
        <v>113.12</v>
      </c>
      <c r="J313" s="44">
        <f t="shared" si="181"/>
        <v>113.12</v>
      </c>
      <c r="K313" s="44">
        <f t="shared" si="181"/>
        <v>113.12</v>
      </c>
      <c r="L313" s="44">
        <f t="shared" si="181"/>
        <v>113.12</v>
      </c>
      <c r="M313" s="44">
        <f t="shared" si="181"/>
        <v>113.12</v>
      </c>
      <c r="N313" s="44">
        <f t="shared" si="181"/>
        <v>113.12</v>
      </c>
      <c r="O313" s="44">
        <f t="shared" si="181"/>
        <v>113.12</v>
      </c>
      <c r="P313" s="44">
        <f t="shared" si="181"/>
        <v>113.12</v>
      </c>
      <c r="Q313" s="44">
        <f t="shared" si="181"/>
        <v>113.12</v>
      </c>
      <c r="R313" s="44">
        <f t="shared" si="181"/>
        <v>113.12</v>
      </c>
      <c r="S313" s="44">
        <f t="shared" si="181"/>
        <v>113.12</v>
      </c>
      <c r="T313" s="44">
        <f t="shared" si="181"/>
        <v>113.12</v>
      </c>
      <c r="U313" s="44">
        <f t="shared" si="181"/>
        <v>113.12</v>
      </c>
      <c r="V313" s="44">
        <f t="shared" si="181"/>
        <v>113.12</v>
      </c>
      <c r="W313" s="44">
        <f t="shared" si="181"/>
        <v>113.12</v>
      </c>
      <c r="X313" s="44">
        <f t="shared" si="181"/>
        <v>113.12</v>
      </c>
      <c r="Y313" s="44">
        <f t="shared" si="181"/>
        <v>113.12</v>
      </c>
      <c r="Z313" s="44">
        <f t="shared" si="181"/>
        <v>113.12</v>
      </c>
      <c r="AA313" s="44">
        <f t="shared" si="181"/>
        <v>113.12</v>
      </c>
    </row>
    <row r="314" spans="1:27" ht="12.75" hidden="1" customHeight="1" outlineLevel="1" x14ac:dyDescent="0.2">
      <c r="A314" s="99" t="s">
        <v>1336</v>
      </c>
      <c r="B314" s="63" t="s">
        <v>83</v>
      </c>
      <c r="C314" s="43" t="s">
        <v>79</v>
      </c>
      <c r="D314" s="44">
        <v>3.92</v>
      </c>
      <c r="E314" s="44">
        <v>3.92</v>
      </c>
      <c r="F314" s="44">
        <v>3.92</v>
      </c>
      <c r="G314" s="44">
        <v>3.92</v>
      </c>
      <c r="H314" s="44">
        <v>3.92</v>
      </c>
      <c r="I314" s="44">
        <v>3.92</v>
      </c>
      <c r="J314" s="44">
        <v>3.92</v>
      </c>
      <c r="K314" s="44">
        <v>3.92</v>
      </c>
      <c r="L314" s="44">
        <v>3.92</v>
      </c>
      <c r="M314" s="44">
        <v>3.92</v>
      </c>
      <c r="N314" s="44">
        <v>3.92</v>
      </c>
      <c r="O314" s="44">
        <v>3.92</v>
      </c>
      <c r="P314" s="44">
        <v>3.92</v>
      </c>
      <c r="Q314" s="44">
        <v>3.92</v>
      </c>
      <c r="R314" s="44">
        <v>3.92</v>
      </c>
      <c r="S314" s="44">
        <v>3.92</v>
      </c>
      <c r="T314" s="44">
        <v>3.92</v>
      </c>
      <c r="U314" s="44">
        <v>3.92</v>
      </c>
      <c r="V314" s="44">
        <v>3.92</v>
      </c>
      <c r="W314" s="44">
        <v>3.92</v>
      </c>
      <c r="X314" s="44">
        <v>3.92</v>
      </c>
      <c r="Y314" s="44">
        <v>3.92</v>
      </c>
      <c r="Z314" s="44">
        <v>3.92</v>
      </c>
      <c r="AA314" s="44">
        <v>3.92</v>
      </c>
    </row>
    <row r="315" spans="1:27" ht="12.75" hidden="1" customHeight="1" outlineLevel="1" x14ac:dyDescent="0.2">
      <c r="A315" s="99" t="s">
        <v>1337</v>
      </c>
      <c r="B315" s="63" t="s">
        <v>81</v>
      </c>
      <c r="C315" s="43" t="s">
        <v>79</v>
      </c>
      <c r="D315" s="44">
        <f>$D$11</f>
        <v>110.23</v>
      </c>
      <c r="E315" s="44">
        <f t="shared" ref="E315:AA315" si="182">$D$11</f>
        <v>110.23</v>
      </c>
      <c r="F315" s="44">
        <f t="shared" si="182"/>
        <v>110.23</v>
      </c>
      <c r="G315" s="44">
        <f t="shared" si="182"/>
        <v>110.23</v>
      </c>
      <c r="H315" s="44">
        <f t="shared" si="182"/>
        <v>110.23</v>
      </c>
      <c r="I315" s="44">
        <f t="shared" si="182"/>
        <v>110.23</v>
      </c>
      <c r="J315" s="44">
        <f t="shared" si="182"/>
        <v>110.23</v>
      </c>
      <c r="K315" s="44">
        <f t="shared" si="182"/>
        <v>110.23</v>
      </c>
      <c r="L315" s="44">
        <f t="shared" si="182"/>
        <v>110.23</v>
      </c>
      <c r="M315" s="44">
        <f t="shared" si="182"/>
        <v>110.23</v>
      </c>
      <c r="N315" s="44">
        <f t="shared" si="182"/>
        <v>110.23</v>
      </c>
      <c r="O315" s="44">
        <f t="shared" si="182"/>
        <v>110.23</v>
      </c>
      <c r="P315" s="44">
        <f t="shared" si="182"/>
        <v>110.23</v>
      </c>
      <c r="Q315" s="44">
        <f t="shared" si="182"/>
        <v>110.23</v>
      </c>
      <c r="R315" s="44">
        <f t="shared" si="182"/>
        <v>110.23</v>
      </c>
      <c r="S315" s="44">
        <f t="shared" si="182"/>
        <v>110.23</v>
      </c>
      <c r="T315" s="44">
        <f t="shared" si="182"/>
        <v>110.23</v>
      </c>
      <c r="U315" s="44">
        <f t="shared" si="182"/>
        <v>110.23</v>
      </c>
      <c r="V315" s="44">
        <f t="shared" si="182"/>
        <v>110.23</v>
      </c>
      <c r="W315" s="44">
        <f t="shared" si="182"/>
        <v>110.23</v>
      </c>
      <c r="X315" s="44">
        <f t="shared" si="182"/>
        <v>110.23</v>
      </c>
      <c r="Y315" s="44">
        <f t="shared" si="182"/>
        <v>110.23</v>
      </c>
      <c r="Z315" s="44">
        <f t="shared" si="182"/>
        <v>110.23</v>
      </c>
      <c r="AA315" s="44">
        <f t="shared" si="182"/>
        <v>110.23</v>
      </c>
    </row>
    <row r="316" spans="1:27" ht="12.75" customHeight="1" collapsed="1" x14ac:dyDescent="0.2">
      <c r="A316" s="98" t="s">
        <v>1338</v>
      </c>
      <c r="B316" s="28" t="str">
        <f>"31"&amp;"."&amp;$B$663&amp;"."&amp;$B$664</f>
        <v>31.08.2023</v>
      </c>
      <c r="C316" s="90" t="s">
        <v>76</v>
      </c>
      <c r="D316" s="91">
        <f>ROUND(((D317+D318+D320+D319)/1000),5)</f>
        <v>1.5230600000000001</v>
      </c>
      <c r="E316" s="91">
        <f>ROUND(((E317+E318+E320+E319)/1000),5)</f>
        <v>1.4142999999999999</v>
      </c>
      <c r="F316" s="91">
        <f>ROUND(((F317+F318+F320+F319)/1000),5)</f>
        <v>1.3296399999999999</v>
      </c>
      <c r="G316" s="91">
        <f t="shared" ref="G316:AA316" si="183">ROUND(((G317+G318+G320+G319)/1000),5)</f>
        <v>1.3119700000000001</v>
      </c>
      <c r="H316" s="91">
        <f t="shared" si="183"/>
        <v>1.35406</v>
      </c>
      <c r="I316" s="91">
        <f t="shared" si="183"/>
        <v>1.4791700000000001</v>
      </c>
      <c r="J316" s="91">
        <f t="shared" si="183"/>
        <v>1.62663</v>
      </c>
      <c r="K316" s="91">
        <f t="shared" si="183"/>
        <v>1.8888100000000001</v>
      </c>
      <c r="L316" s="91">
        <f t="shared" si="183"/>
        <v>2.1217899999999998</v>
      </c>
      <c r="M316" s="91">
        <f t="shared" si="183"/>
        <v>2.24119</v>
      </c>
      <c r="N316" s="91">
        <f t="shared" si="183"/>
        <v>2.4338700000000002</v>
      </c>
      <c r="O316" s="91">
        <f t="shared" si="183"/>
        <v>2.2810999999999999</v>
      </c>
      <c r="P316" s="91">
        <f t="shared" si="183"/>
        <v>2.2227199999999998</v>
      </c>
      <c r="Q316" s="91">
        <f t="shared" si="183"/>
        <v>2.2530899999999998</v>
      </c>
      <c r="R316" s="91">
        <f t="shared" si="183"/>
        <v>2.3904800000000002</v>
      </c>
      <c r="S316" s="91">
        <f t="shared" si="183"/>
        <v>2.3790900000000001</v>
      </c>
      <c r="T316" s="91">
        <f t="shared" si="183"/>
        <v>2.3618899999999998</v>
      </c>
      <c r="U316" s="91">
        <f t="shared" si="183"/>
        <v>2.3348900000000001</v>
      </c>
      <c r="V316" s="91">
        <f t="shared" si="183"/>
        <v>2.3389799999999998</v>
      </c>
      <c r="W316" s="91">
        <f t="shared" si="183"/>
        <v>2.3400699999999999</v>
      </c>
      <c r="X316" s="91">
        <f t="shared" si="183"/>
        <v>2.3877700000000002</v>
      </c>
      <c r="Y316" s="91">
        <f t="shared" si="183"/>
        <v>2.2950699999999999</v>
      </c>
      <c r="Z316" s="91">
        <f t="shared" si="183"/>
        <v>2.0064099999999998</v>
      </c>
      <c r="AA316" s="91">
        <f t="shared" si="183"/>
        <v>1.8039400000000001</v>
      </c>
    </row>
    <row r="317" spans="1:27" ht="12.75" hidden="1" customHeight="1" outlineLevel="1" x14ac:dyDescent="0.2">
      <c r="A317" s="99" t="s">
        <v>1339</v>
      </c>
      <c r="B317" s="63" t="s">
        <v>238</v>
      </c>
      <c r="C317" s="43" t="s">
        <v>79</v>
      </c>
      <c r="D317" s="44">
        <v>1295.79</v>
      </c>
      <c r="E317" s="44">
        <v>1187.03</v>
      </c>
      <c r="F317" s="44">
        <v>1102.3699999999999</v>
      </c>
      <c r="G317" s="44">
        <v>1084.7</v>
      </c>
      <c r="H317" s="44">
        <v>1126.79</v>
      </c>
      <c r="I317" s="44">
        <v>1251.9000000000001</v>
      </c>
      <c r="J317" s="44">
        <v>1399.36</v>
      </c>
      <c r="K317" s="44">
        <v>1661.54</v>
      </c>
      <c r="L317" s="44">
        <v>1894.52</v>
      </c>
      <c r="M317" s="44">
        <v>2013.92</v>
      </c>
      <c r="N317" s="44">
        <v>2206.6</v>
      </c>
      <c r="O317" s="44">
        <v>2053.83</v>
      </c>
      <c r="P317" s="44">
        <v>1995.45</v>
      </c>
      <c r="Q317" s="44">
        <v>2025.82</v>
      </c>
      <c r="R317" s="44">
        <v>2163.21</v>
      </c>
      <c r="S317" s="44">
        <v>2151.8200000000002</v>
      </c>
      <c r="T317" s="44">
        <v>2134.62</v>
      </c>
      <c r="U317" s="44">
        <v>2107.62</v>
      </c>
      <c r="V317" s="44">
        <v>2111.71</v>
      </c>
      <c r="W317" s="44">
        <v>2112.8000000000002</v>
      </c>
      <c r="X317" s="44">
        <v>2160.5</v>
      </c>
      <c r="Y317" s="44">
        <v>2067.8000000000002</v>
      </c>
      <c r="Z317" s="44">
        <v>1779.14</v>
      </c>
      <c r="AA317" s="44">
        <v>1576.67</v>
      </c>
    </row>
    <row r="318" spans="1:27" ht="12.75" hidden="1" customHeight="1" outlineLevel="1" x14ac:dyDescent="0.2">
      <c r="A318" s="99" t="s">
        <v>1340</v>
      </c>
      <c r="B318" s="63" t="s">
        <v>90</v>
      </c>
      <c r="C318" s="43" t="s">
        <v>79</v>
      </c>
      <c r="D318" s="44">
        <f>$D$168</f>
        <v>113.12</v>
      </c>
      <c r="E318" s="44">
        <f>$D$168</f>
        <v>113.12</v>
      </c>
      <c r="F318" s="44">
        <f t="shared" ref="F318:AA318" si="184">$D$168</f>
        <v>113.12</v>
      </c>
      <c r="G318" s="44">
        <f t="shared" si="184"/>
        <v>113.12</v>
      </c>
      <c r="H318" s="44">
        <f t="shared" si="184"/>
        <v>113.12</v>
      </c>
      <c r="I318" s="44">
        <f t="shared" si="184"/>
        <v>113.12</v>
      </c>
      <c r="J318" s="44">
        <f t="shared" si="184"/>
        <v>113.12</v>
      </c>
      <c r="K318" s="44">
        <f t="shared" si="184"/>
        <v>113.12</v>
      </c>
      <c r="L318" s="44">
        <f t="shared" si="184"/>
        <v>113.12</v>
      </c>
      <c r="M318" s="44">
        <f t="shared" si="184"/>
        <v>113.12</v>
      </c>
      <c r="N318" s="44">
        <f t="shared" si="184"/>
        <v>113.12</v>
      </c>
      <c r="O318" s="44">
        <f t="shared" si="184"/>
        <v>113.12</v>
      </c>
      <c r="P318" s="44">
        <f t="shared" si="184"/>
        <v>113.12</v>
      </c>
      <c r="Q318" s="44">
        <f t="shared" si="184"/>
        <v>113.12</v>
      </c>
      <c r="R318" s="44">
        <f t="shared" si="184"/>
        <v>113.12</v>
      </c>
      <c r="S318" s="44">
        <f t="shared" si="184"/>
        <v>113.12</v>
      </c>
      <c r="T318" s="44">
        <f t="shared" si="184"/>
        <v>113.12</v>
      </c>
      <c r="U318" s="44">
        <f t="shared" si="184"/>
        <v>113.12</v>
      </c>
      <c r="V318" s="44">
        <f t="shared" si="184"/>
        <v>113.12</v>
      </c>
      <c r="W318" s="44">
        <f t="shared" si="184"/>
        <v>113.12</v>
      </c>
      <c r="X318" s="44">
        <f t="shared" si="184"/>
        <v>113.12</v>
      </c>
      <c r="Y318" s="44">
        <f t="shared" si="184"/>
        <v>113.12</v>
      </c>
      <c r="Z318" s="44">
        <f t="shared" si="184"/>
        <v>113.12</v>
      </c>
      <c r="AA318" s="44">
        <f t="shared" si="184"/>
        <v>113.12</v>
      </c>
    </row>
    <row r="319" spans="1:27" ht="12.75" hidden="1" customHeight="1" outlineLevel="1" x14ac:dyDescent="0.2">
      <c r="A319" s="99" t="s">
        <v>1341</v>
      </c>
      <c r="B319" s="63" t="s">
        <v>83</v>
      </c>
      <c r="C319" s="43" t="s">
        <v>79</v>
      </c>
      <c r="D319" s="44">
        <v>3.92</v>
      </c>
      <c r="E319" s="44">
        <v>3.92</v>
      </c>
      <c r="F319" s="44">
        <v>3.92</v>
      </c>
      <c r="G319" s="44">
        <v>3.92</v>
      </c>
      <c r="H319" s="44">
        <v>3.92</v>
      </c>
      <c r="I319" s="44">
        <v>3.92</v>
      </c>
      <c r="J319" s="44">
        <v>3.92</v>
      </c>
      <c r="K319" s="44">
        <v>3.92</v>
      </c>
      <c r="L319" s="44">
        <v>3.92</v>
      </c>
      <c r="M319" s="44">
        <v>3.92</v>
      </c>
      <c r="N319" s="44">
        <v>3.92</v>
      </c>
      <c r="O319" s="44">
        <v>3.92</v>
      </c>
      <c r="P319" s="44">
        <v>3.92</v>
      </c>
      <c r="Q319" s="44">
        <v>3.92</v>
      </c>
      <c r="R319" s="44">
        <v>3.92</v>
      </c>
      <c r="S319" s="44">
        <v>3.92</v>
      </c>
      <c r="T319" s="44">
        <v>3.92</v>
      </c>
      <c r="U319" s="44">
        <v>3.92</v>
      </c>
      <c r="V319" s="44">
        <v>3.92</v>
      </c>
      <c r="W319" s="44">
        <v>3.92</v>
      </c>
      <c r="X319" s="44">
        <v>3.92</v>
      </c>
      <c r="Y319" s="44">
        <v>3.92</v>
      </c>
      <c r="Z319" s="44">
        <v>3.92</v>
      </c>
      <c r="AA319" s="44">
        <v>3.92</v>
      </c>
    </row>
    <row r="320" spans="1:27" ht="12.75" hidden="1" customHeight="1" outlineLevel="1" x14ac:dyDescent="0.2">
      <c r="A320" s="99" t="s">
        <v>1342</v>
      </c>
      <c r="B320" s="63" t="s">
        <v>81</v>
      </c>
      <c r="C320" s="43" t="s">
        <v>79</v>
      </c>
      <c r="D320" s="44">
        <f>$D$11</f>
        <v>110.23</v>
      </c>
      <c r="E320" s="44">
        <f t="shared" ref="E320:AA320" si="185">$D$11</f>
        <v>110.23</v>
      </c>
      <c r="F320" s="44">
        <f t="shared" si="185"/>
        <v>110.23</v>
      </c>
      <c r="G320" s="44">
        <f t="shared" si="185"/>
        <v>110.23</v>
      </c>
      <c r="H320" s="44">
        <f t="shared" si="185"/>
        <v>110.23</v>
      </c>
      <c r="I320" s="44">
        <f t="shared" si="185"/>
        <v>110.23</v>
      </c>
      <c r="J320" s="44">
        <f t="shared" si="185"/>
        <v>110.23</v>
      </c>
      <c r="K320" s="44">
        <f t="shared" si="185"/>
        <v>110.23</v>
      </c>
      <c r="L320" s="44">
        <f t="shared" si="185"/>
        <v>110.23</v>
      </c>
      <c r="M320" s="44">
        <f t="shared" si="185"/>
        <v>110.23</v>
      </c>
      <c r="N320" s="44">
        <f t="shared" si="185"/>
        <v>110.23</v>
      </c>
      <c r="O320" s="44">
        <f t="shared" si="185"/>
        <v>110.23</v>
      </c>
      <c r="P320" s="44">
        <f t="shared" si="185"/>
        <v>110.23</v>
      </c>
      <c r="Q320" s="44">
        <f t="shared" si="185"/>
        <v>110.23</v>
      </c>
      <c r="R320" s="44">
        <f t="shared" si="185"/>
        <v>110.23</v>
      </c>
      <c r="S320" s="44">
        <f t="shared" si="185"/>
        <v>110.23</v>
      </c>
      <c r="T320" s="44">
        <f t="shared" si="185"/>
        <v>110.23</v>
      </c>
      <c r="U320" s="44">
        <f t="shared" si="185"/>
        <v>110.23</v>
      </c>
      <c r="V320" s="44">
        <f t="shared" si="185"/>
        <v>110.23</v>
      </c>
      <c r="W320" s="44">
        <f t="shared" si="185"/>
        <v>110.23</v>
      </c>
      <c r="X320" s="44">
        <f t="shared" si="185"/>
        <v>110.23</v>
      </c>
      <c r="Y320" s="44">
        <f t="shared" si="185"/>
        <v>110.23</v>
      </c>
      <c r="Z320" s="44">
        <f t="shared" si="185"/>
        <v>110.23</v>
      </c>
      <c r="AA320" s="44">
        <f t="shared" si="185"/>
        <v>110.23</v>
      </c>
    </row>
    <row r="321" spans="1:27" ht="12.75" customHeight="1" collapsed="1" x14ac:dyDescent="0.2">
      <c r="A321" s="100"/>
      <c r="B321" s="101" t="s">
        <v>392</v>
      </c>
      <c r="C321" s="102"/>
      <c r="D321" s="103"/>
      <c r="E321" s="103"/>
      <c r="F321" s="103"/>
      <c r="G321" s="103"/>
      <c r="I321" s="39"/>
    </row>
    <row r="322" spans="1:27" ht="12.75" customHeight="1" x14ac:dyDescent="0.2">
      <c r="A322" s="100"/>
      <c r="B322" s="101" t="s">
        <v>392</v>
      </c>
      <c r="C322" s="102"/>
      <c r="D322" s="103"/>
      <c r="E322" s="103"/>
      <c r="F322" s="103"/>
      <c r="G322" s="103"/>
      <c r="I322" s="39"/>
    </row>
    <row r="323" spans="1:27" ht="12.75" customHeight="1" x14ac:dyDescent="0.2">
      <c r="A323" s="175" t="s">
        <v>549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7"/>
    </row>
    <row r="324" spans="1:27" ht="25.5" x14ac:dyDescent="0.2">
      <c r="A324" s="26" t="s">
        <v>64</v>
      </c>
      <c r="B324" s="27" t="s">
        <v>210</v>
      </c>
      <c r="C324" s="26" t="s">
        <v>211</v>
      </c>
      <c r="D324" s="27" t="s">
        <v>212</v>
      </c>
      <c r="E324" s="27" t="s">
        <v>213</v>
      </c>
      <c r="F324" s="27" t="s">
        <v>214</v>
      </c>
      <c r="G324" s="27" t="s">
        <v>215</v>
      </c>
      <c r="H324" s="27" t="s">
        <v>216</v>
      </c>
      <c r="I324" s="27" t="s">
        <v>217</v>
      </c>
      <c r="J324" s="27" t="s">
        <v>218</v>
      </c>
      <c r="K324" s="27" t="s">
        <v>219</v>
      </c>
      <c r="L324" s="27" t="s">
        <v>220</v>
      </c>
      <c r="M324" s="27" t="s">
        <v>221</v>
      </c>
      <c r="N324" s="27" t="s">
        <v>222</v>
      </c>
      <c r="O324" s="27" t="s">
        <v>223</v>
      </c>
      <c r="P324" s="27" t="s">
        <v>224</v>
      </c>
      <c r="Q324" s="27" t="s">
        <v>225</v>
      </c>
      <c r="R324" s="27" t="s">
        <v>226</v>
      </c>
      <c r="S324" s="27" t="s">
        <v>227</v>
      </c>
      <c r="T324" s="27" t="s">
        <v>228</v>
      </c>
      <c r="U324" s="27" t="s">
        <v>229</v>
      </c>
      <c r="V324" s="27" t="s">
        <v>230</v>
      </c>
      <c r="W324" s="27" t="s">
        <v>231</v>
      </c>
      <c r="X324" s="27" t="s">
        <v>232</v>
      </c>
      <c r="Y324" s="27" t="s">
        <v>233</v>
      </c>
      <c r="Z324" s="27" t="s">
        <v>234</v>
      </c>
      <c r="AA324" s="27" t="s">
        <v>235</v>
      </c>
    </row>
    <row r="325" spans="1:27" ht="12.75" customHeight="1" x14ac:dyDescent="0.2">
      <c r="A325" s="98" t="s">
        <v>1343</v>
      </c>
      <c r="B325" s="28" t="str">
        <f>"01"&amp;"."&amp;$B$663&amp;"."&amp;$B$664</f>
        <v>01.08.2023</v>
      </c>
      <c r="C325" s="90" t="s">
        <v>76</v>
      </c>
      <c r="D325" s="91">
        <f>ROUND(((D326+D327+D329+D328)/1000),5)</f>
        <v>1.41442</v>
      </c>
      <c r="E325" s="91">
        <f>ROUND(((E326+E327+E329+E328)/1000),5)</f>
        <v>1.2155</v>
      </c>
      <c r="F325" s="91">
        <f>ROUND(((F326+F327+F329+F328)/1000),5)</f>
        <v>1.0953999999999999</v>
      </c>
      <c r="G325" s="91">
        <f t="shared" ref="G325:AA325" si="186">ROUND(((G326+G327+G329+G328)/1000),5)</f>
        <v>1.07856</v>
      </c>
      <c r="H325" s="91">
        <f t="shared" si="186"/>
        <v>0.37441000000000002</v>
      </c>
      <c r="I325" s="91">
        <f t="shared" si="186"/>
        <v>1.0700499999999999</v>
      </c>
      <c r="J325" s="91">
        <f t="shared" si="186"/>
        <v>1.35442</v>
      </c>
      <c r="K325" s="91">
        <f t="shared" si="186"/>
        <v>1.8267100000000001</v>
      </c>
      <c r="L325" s="91">
        <f t="shared" si="186"/>
        <v>2.1910699999999999</v>
      </c>
      <c r="M325" s="91">
        <f t="shared" si="186"/>
        <v>2.5047299999999999</v>
      </c>
      <c r="N325" s="91">
        <f t="shared" si="186"/>
        <v>2.5845500000000001</v>
      </c>
      <c r="O325" s="91">
        <f t="shared" si="186"/>
        <v>2.5888900000000001</v>
      </c>
      <c r="P325" s="91">
        <f t="shared" si="186"/>
        <v>2.5821800000000001</v>
      </c>
      <c r="Q325" s="91">
        <f t="shared" si="186"/>
        <v>2.6067399999999998</v>
      </c>
      <c r="R325" s="91">
        <f t="shared" si="186"/>
        <v>2.4723899999999999</v>
      </c>
      <c r="S325" s="91">
        <f t="shared" si="186"/>
        <v>2.4781</v>
      </c>
      <c r="T325" s="91">
        <f t="shared" si="186"/>
        <v>2.48766</v>
      </c>
      <c r="U325" s="91">
        <f t="shared" si="186"/>
        <v>2.4782999999999999</v>
      </c>
      <c r="V325" s="91">
        <f t="shared" si="186"/>
        <v>2.4633699999999998</v>
      </c>
      <c r="W325" s="91">
        <f t="shared" si="186"/>
        <v>2.43072</v>
      </c>
      <c r="X325" s="91">
        <f t="shared" si="186"/>
        <v>2.39724</v>
      </c>
      <c r="Y325" s="91">
        <f t="shared" si="186"/>
        <v>2.3544800000000001</v>
      </c>
      <c r="Z325" s="91">
        <f t="shared" si="186"/>
        <v>2.1630799999999999</v>
      </c>
      <c r="AA325" s="91">
        <f t="shared" si="186"/>
        <v>1.7847599999999999</v>
      </c>
    </row>
    <row r="326" spans="1:27" ht="12.75" hidden="1" customHeight="1" outlineLevel="1" x14ac:dyDescent="0.2">
      <c r="A326" s="99" t="s">
        <v>1344</v>
      </c>
      <c r="B326" s="63" t="s">
        <v>238</v>
      </c>
      <c r="C326" s="43" t="s">
        <v>79</v>
      </c>
      <c r="D326" s="44">
        <v>1083.24</v>
      </c>
      <c r="E326" s="44">
        <v>884.32</v>
      </c>
      <c r="F326" s="44">
        <v>764.22</v>
      </c>
      <c r="G326" s="44">
        <v>747.38</v>
      </c>
      <c r="H326" s="44">
        <v>43.23</v>
      </c>
      <c r="I326" s="44">
        <v>738.87</v>
      </c>
      <c r="J326" s="44">
        <v>1023.24</v>
      </c>
      <c r="K326" s="44">
        <v>1495.53</v>
      </c>
      <c r="L326" s="44">
        <v>1859.89</v>
      </c>
      <c r="M326" s="44">
        <v>2173.5500000000002</v>
      </c>
      <c r="N326" s="44">
        <v>2253.37</v>
      </c>
      <c r="O326" s="44">
        <v>2257.71</v>
      </c>
      <c r="P326" s="44">
        <v>2251</v>
      </c>
      <c r="Q326" s="44">
        <v>2275.56</v>
      </c>
      <c r="R326" s="44">
        <v>2141.21</v>
      </c>
      <c r="S326" s="44">
        <v>2146.92</v>
      </c>
      <c r="T326" s="44">
        <v>2156.48</v>
      </c>
      <c r="U326" s="44">
        <v>2147.12</v>
      </c>
      <c r="V326" s="44">
        <v>2132.19</v>
      </c>
      <c r="W326" s="44">
        <v>2099.54</v>
      </c>
      <c r="X326" s="44">
        <v>2066.06</v>
      </c>
      <c r="Y326" s="44">
        <v>2023.3</v>
      </c>
      <c r="Z326" s="44">
        <v>1831.9</v>
      </c>
      <c r="AA326" s="44">
        <v>1453.58</v>
      </c>
    </row>
    <row r="327" spans="1:27" ht="12.75" hidden="1" customHeight="1" outlineLevel="1" x14ac:dyDescent="0.2">
      <c r="A327" s="99" t="s">
        <v>1345</v>
      </c>
      <c r="B327" s="63" t="s">
        <v>90</v>
      </c>
      <c r="C327" s="43" t="s">
        <v>79</v>
      </c>
      <c r="D327" s="44">
        <v>217.03</v>
      </c>
      <c r="E327" s="44">
        <f>$D$327</f>
        <v>217.03</v>
      </c>
      <c r="F327" s="44">
        <f t="shared" ref="F327:AA327" si="187">$D$327</f>
        <v>217.03</v>
      </c>
      <c r="G327" s="44">
        <f t="shared" si="187"/>
        <v>217.03</v>
      </c>
      <c r="H327" s="44">
        <f t="shared" si="187"/>
        <v>217.03</v>
      </c>
      <c r="I327" s="44">
        <f t="shared" si="187"/>
        <v>217.03</v>
      </c>
      <c r="J327" s="44">
        <f t="shared" si="187"/>
        <v>217.03</v>
      </c>
      <c r="K327" s="44">
        <f t="shared" si="187"/>
        <v>217.03</v>
      </c>
      <c r="L327" s="44">
        <f t="shared" si="187"/>
        <v>217.03</v>
      </c>
      <c r="M327" s="44">
        <f t="shared" si="187"/>
        <v>217.03</v>
      </c>
      <c r="N327" s="44">
        <f t="shared" si="187"/>
        <v>217.03</v>
      </c>
      <c r="O327" s="44">
        <f t="shared" si="187"/>
        <v>217.03</v>
      </c>
      <c r="P327" s="44">
        <f t="shared" si="187"/>
        <v>217.03</v>
      </c>
      <c r="Q327" s="44">
        <f t="shared" si="187"/>
        <v>217.03</v>
      </c>
      <c r="R327" s="44">
        <f t="shared" si="187"/>
        <v>217.03</v>
      </c>
      <c r="S327" s="44">
        <f t="shared" si="187"/>
        <v>217.03</v>
      </c>
      <c r="T327" s="44">
        <f t="shared" si="187"/>
        <v>217.03</v>
      </c>
      <c r="U327" s="44">
        <f t="shared" si="187"/>
        <v>217.03</v>
      </c>
      <c r="V327" s="44">
        <f t="shared" si="187"/>
        <v>217.03</v>
      </c>
      <c r="W327" s="44">
        <f t="shared" si="187"/>
        <v>217.03</v>
      </c>
      <c r="X327" s="44">
        <f t="shared" si="187"/>
        <v>217.03</v>
      </c>
      <c r="Y327" s="44">
        <f t="shared" si="187"/>
        <v>217.03</v>
      </c>
      <c r="Z327" s="44">
        <f t="shared" si="187"/>
        <v>217.03</v>
      </c>
      <c r="AA327" s="44">
        <f t="shared" si="187"/>
        <v>217.03</v>
      </c>
    </row>
    <row r="328" spans="1:27" ht="12.75" hidden="1" customHeight="1" outlineLevel="1" x14ac:dyDescent="0.2">
      <c r="A328" s="99" t="s">
        <v>1346</v>
      </c>
      <c r="B328" s="63" t="s">
        <v>83</v>
      </c>
      <c r="C328" s="43" t="s">
        <v>79</v>
      </c>
      <c r="D328" s="44">
        <v>3.92</v>
      </c>
      <c r="E328" s="44">
        <v>3.92</v>
      </c>
      <c r="F328" s="44">
        <v>3.92</v>
      </c>
      <c r="G328" s="44">
        <v>3.92</v>
      </c>
      <c r="H328" s="44">
        <v>3.92</v>
      </c>
      <c r="I328" s="44">
        <v>3.92</v>
      </c>
      <c r="J328" s="44">
        <v>3.92</v>
      </c>
      <c r="K328" s="44">
        <v>3.92</v>
      </c>
      <c r="L328" s="44">
        <v>3.92</v>
      </c>
      <c r="M328" s="44">
        <v>3.92</v>
      </c>
      <c r="N328" s="44">
        <v>3.92</v>
      </c>
      <c r="O328" s="44">
        <v>3.92</v>
      </c>
      <c r="P328" s="44">
        <v>3.92</v>
      </c>
      <c r="Q328" s="44">
        <v>3.92</v>
      </c>
      <c r="R328" s="44">
        <v>3.92</v>
      </c>
      <c r="S328" s="44">
        <v>3.92</v>
      </c>
      <c r="T328" s="44">
        <v>3.92</v>
      </c>
      <c r="U328" s="44">
        <v>3.92</v>
      </c>
      <c r="V328" s="44">
        <v>3.92</v>
      </c>
      <c r="W328" s="44">
        <v>3.92</v>
      </c>
      <c r="X328" s="44">
        <v>3.92</v>
      </c>
      <c r="Y328" s="44">
        <v>3.92</v>
      </c>
      <c r="Z328" s="44">
        <v>3.92</v>
      </c>
      <c r="AA328" s="44">
        <v>3.92</v>
      </c>
    </row>
    <row r="329" spans="1:27" ht="12.75" hidden="1" customHeight="1" outlineLevel="1" x14ac:dyDescent="0.2">
      <c r="A329" s="99" t="s">
        <v>1347</v>
      </c>
      <c r="B329" s="63" t="s">
        <v>81</v>
      </c>
      <c r="C329" s="43" t="s">
        <v>79</v>
      </c>
      <c r="D329" s="44">
        <f>$D$11</f>
        <v>110.23</v>
      </c>
      <c r="E329" s="44">
        <f t="shared" ref="E329:AA329" si="188">$D$11</f>
        <v>110.23</v>
      </c>
      <c r="F329" s="44">
        <f t="shared" si="188"/>
        <v>110.23</v>
      </c>
      <c r="G329" s="44">
        <f t="shared" si="188"/>
        <v>110.23</v>
      </c>
      <c r="H329" s="44">
        <f t="shared" si="188"/>
        <v>110.23</v>
      </c>
      <c r="I329" s="44">
        <f t="shared" si="188"/>
        <v>110.23</v>
      </c>
      <c r="J329" s="44">
        <f t="shared" si="188"/>
        <v>110.23</v>
      </c>
      <c r="K329" s="44">
        <f t="shared" si="188"/>
        <v>110.23</v>
      </c>
      <c r="L329" s="44">
        <f t="shared" si="188"/>
        <v>110.23</v>
      </c>
      <c r="M329" s="44">
        <f t="shared" si="188"/>
        <v>110.23</v>
      </c>
      <c r="N329" s="44">
        <f t="shared" si="188"/>
        <v>110.23</v>
      </c>
      <c r="O329" s="44">
        <f t="shared" si="188"/>
        <v>110.23</v>
      </c>
      <c r="P329" s="44">
        <f t="shared" si="188"/>
        <v>110.23</v>
      </c>
      <c r="Q329" s="44">
        <f t="shared" si="188"/>
        <v>110.23</v>
      </c>
      <c r="R329" s="44">
        <f t="shared" si="188"/>
        <v>110.23</v>
      </c>
      <c r="S329" s="44">
        <f t="shared" si="188"/>
        <v>110.23</v>
      </c>
      <c r="T329" s="44">
        <f t="shared" si="188"/>
        <v>110.23</v>
      </c>
      <c r="U329" s="44">
        <f t="shared" si="188"/>
        <v>110.23</v>
      </c>
      <c r="V329" s="44">
        <f t="shared" si="188"/>
        <v>110.23</v>
      </c>
      <c r="W329" s="44">
        <f t="shared" si="188"/>
        <v>110.23</v>
      </c>
      <c r="X329" s="44">
        <f t="shared" si="188"/>
        <v>110.23</v>
      </c>
      <c r="Y329" s="44">
        <f t="shared" si="188"/>
        <v>110.23</v>
      </c>
      <c r="Z329" s="44">
        <f t="shared" si="188"/>
        <v>110.23</v>
      </c>
      <c r="AA329" s="44">
        <f t="shared" si="188"/>
        <v>110.23</v>
      </c>
    </row>
    <row r="330" spans="1:27" ht="12.75" customHeight="1" collapsed="1" x14ac:dyDescent="0.2">
      <c r="A330" s="98" t="s">
        <v>1348</v>
      </c>
      <c r="B330" s="28" t="str">
        <f>"02"&amp;"."&amp;$B$663&amp;"."&amp;$B$664</f>
        <v>02.08.2023</v>
      </c>
      <c r="C330" s="90" t="s">
        <v>76</v>
      </c>
      <c r="D330" s="91">
        <f>ROUND(((D331+D332+D334+D333)/1000),5)</f>
        <v>1.5154399999999999</v>
      </c>
      <c r="E330" s="91">
        <f>ROUND(((E331+E332+E334+E333)/1000),5)</f>
        <v>1.3137399999999999</v>
      </c>
      <c r="F330" s="91">
        <f>ROUND(((F331+F332+F334+F333)/1000),5)</f>
        <v>1.20855</v>
      </c>
      <c r="G330" s="91">
        <f t="shared" ref="G330:AA330" si="189">ROUND(((G331+G332+G334+G333)/1000),5)</f>
        <v>1.16612</v>
      </c>
      <c r="H330" s="91">
        <f t="shared" si="189"/>
        <v>1.14842</v>
      </c>
      <c r="I330" s="91">
        <f t="shared" si="189"/>
        <v>1.24492</v>
      </c>
      <c r="J330" s="91">
        <f t="shared" si="189"/>
        <v>1.4535199999999999</v>
      </c>
      <c r="K330" s="91">
        <f t="shared" si="189"/>
        <v>1.8006800000000001</v>
      </c>
      <c r="L330" s="91">
        <f t="shared" si="189"/>
        <v>2.0499200000000002</v>
      </c>
      <c r="M330" s="91">
        <f t="shared" si="189"/>
        <v>2.3577400000000002</v>
      </c>
      <c r="N330" s="91">
        <f t="shared" si="189"/>
        <v>2.4272300000000002</v>
      </c>
      <c r="O330" s="91">
        <f t="shared" si="189"/>
        <v>2.4293</v>
      </c>
      <c r="P330" s="91">
        <f t="shared" si="189"/>
        <v>2.4247200000000002</v>
      </c>
      <c r="Q330" s="91">
        <f t="shared" si="189"/>
        <v>2.44909</v>
      </c>
      <c r="R330" s="91">
        <f t="shared" si="189"/>
        <v>2.5078800000000001</v>
      </c>
      <c r="S330" s="91">
        <f t="shared" si="189"/>
        <v>2.5069499999999998</v>
      </c>
      <c r="T330" s="91">
        <f t="shared" si="189"/>
        <v>2.4930500000000002</v>
      </c>
      <c r="U330" s="91">
        <f t="shared" si="189"/>
        <v>2.43283</v>
      </c>
      <c r="V330" s="91">
        <f t="shared" si="189"/>
        <v>2.4220799999999998</v>
      </c>
      <c r="W330" s="91">
        <f t="shared" si="189"/>
        <v>2.3591199999999999</v>
      </c>
      <c r="X330" s="91">
        <f t="shared" si="189"/>
        <v>2.3456199999999998</v>
      </c>
      <c r="Y330" s="91">
        <f t="shared" si="189"/>
        <v>2.3189099999999998</v>
      </c>
      <c r="Z330" s="91">
        <f t="shared" si="189"/>
        <v>2.12575</v>
      </c>
      <c r="AA330" s="91">
        <f t="shared" si="189"/>
        <v>1.84887</v>
      </c>
    </row>
    <row r="331" spans="1:27" ht="12.75" hidden="1" customHeight="1" outlineLevel="1" x14ac:dyDescent="0.2">
      <c r="A331" s="99" t="s">
        <v>1349</v>
      </c>
      <c r="B331" s="63" t="s">
        <v>238</v>
      </c>
      <c r="C331" s="43" t="s">
        <v>79</v>
      </c>
      <c r="D331" s="44">
        <v>1184.26</v>
      </c>
      <c r="E331" s="44">
        <v>982.56</v>
      </c>
      <c r="F331" s="44">
        <v>877.37</v>
      </c>
      <c r="G331" s="44">
        <v>834.94</v>
      </c>
      <c r="H331" s="44">
        <v>817.24</v>
      </c>
      <c r="I331" s="44">
        <v>913.74</v>
      </c>
      <c r="J331" s="44">
        <v>1122.3399999999999</v>
      </c>
      <c r="K331" s="44">
        <v>1469.5</v>
      </c>
      <c r="L331" s="44">
        <v>1718.74</v>
      </c>
      <c r="M331" s="44">
        <v>2026.56</v>
      </c>
      <c r="N331" s="44">
        <v>2096.0500000000002</v>
      </c>
      <c r="O331" s="44">
        <v>2098.12</v>
      </c>
      <c r="P331" s="44">
        <v>2093.54</v>
      </c>
      <c r="Q331" s="44">
        <v>2117.91</v>
      </c>
      <c r="R331" s="44">
        <v>2176.6999999999998</v>
      </c>
      <c r="S331" s="44">
        <v>2175.77</v>
      </c>
      <c r="T331" s="44">
        <v>2161.87</v>
      </c>
      <c r="U331" s="44">
        <v>2101.65</v>
      </c>
      <c r="V331" s="44">
        <v>2090.9</v>
      </c>
      <c r="W331" s="44">
        <v>2027.94</v>
      </c>
      <c r="X331" s="44">
        <v>2014.44</v>
      </c>
      <c r="Y331" s="44">
        <v>1987.73</v>
      </c>
      <c r="Z331" s="44">
        <v>1794.57</v>
      </c>
      <c r="AA331" s="44">
        <v>1517.69</v>
      </c>
    </row>
    <row r="332" spans="1:27" ht="12.75" hidden="1" customHeight="1" outlineLevel="1" x14ac:dyDescent="0.2">
      <c r="A332" s="99" t="s">
        <v>1350</v>
      </c>
      <c r="B332" s="63" t="s">
        <v>90</v>
      </c>
      <c r="C332" s="43" t="s">
        <v>79</v>
      </c>
      <c r="D332" s="44">
        <f>$D$327</f>
        <v>217.03</v>
      </c>
      <c r="E332" s="44">
        <f t="shared" ref="E332:AA332" si="190">$D$327</f>
        <v>217.03</v>
      </c>
      <c r="F332" s="44">
        <f t="shared" si="190"/>
        <v>217.03</v>
      </c>
      <c r="G332" s="44">
        <f t="shared" si="190"/>
        <v>217.03</v>
      </c>
      <c r="H332" s="44">
        <f t="shared" si="190"/>
        <v>217.03</v>
      </c>
      <c r="I332" s="44">
        <f t="shared" si="190"/>
        <v>217.03</v>
      </c>
      <c r="J332" s="44">
        <f t="shared" si="190"/>
        <v>217.03</v>
      </c>
      <c r="K332" s="44">
        <f t="shared" si="190"/>
        <v>217.03</v>
      </c>
      <c r="L332" s="44">
        <f t="shared" si="190"/>
        <v>217.03</v>
      </c>
      <c r="M332" s="44">
        <f t="shared" si="190"/>
        <v>217.03</v>
      </c>
      <c r="N332" s="44">
        <f t="shared" si="190"/>
        <v>217.03</v>
      </c>
      <c r="O332" s="44">
        <f t="shared" si="190"/>
        <v>217.03</v>
      </c>
      <c r="P332" s="44">
        <f t="shared" si="190"/>
        <v>217.03</v>
      </c>
      <c r="Q332" s="44">
        <f t="shared" si="190"/>
        <v>217.03</v>
      </c>
      <c r="R332" s="44">
        <f t="shared" si="190"/>
        <v>217.03</v>
      </c>
      <c r="S332" s="44">
        <f t="shared" si="190"/>
        <v>217.03</v>
      </c>
      <c r="T332" s="44">
        <f t="shared" si="190"/>
        <v>217.03</v>
      </c>
      <c r="U332" s="44">
        <f t="shared" si="190"/>
        <v>217.03</v>
      </c>
      <c r="V332" s="44">
        <f t="shared" si="190"/>
        <v>217.03</v>
      </c>
      <c r="W332" s="44">
        <f t="shared" si="190"/>
        <v>217.03</v>
      </c>
      <c r="X332" s="44">
        <f t="shared" si="190"/>
        <v>217.03</v>
      </c>
      <c r="Y332" s="44">
        <f t="shared" si="190"/>
        <v>217.03</v>
      </c>
      <c r="Z332" s="44">
        <f t="shared" si="190"/>
        <v>217.03</v>
      </c>
      <c r="AA332" s="44">
        <f t="shared" si="190"/>
        <v>217.03</v>
      </c>
    </row>
    <row r="333" spans="1:27" ht="12.75" hidden="1" customHeight="1" outlineLevel="1" x14ac:dyDescent="0.2">
      <c r="A333" s="99" t="s">
        <v>1351</v>
      </c>
      <c r="B333" s="63" t="s">
        <v>83</v>
      </c>
      <c r="C333" s="43" t="s">
        <v>79</v>
      </c>
      <c r="D333" s="44">
        <v>3.92</v>
      </c>
      <c r="E333" s="44">
        <v>3.92</v>
      </c>
      <c r="F333" s="44">
        <v>3.92</v>
      </c>
      <c r="G333" s="44">
        <v>3.92</v>
      </c>
      <c r="H333" s="44">
        <v>3.92</v>
      </c>
      <c r="I333" s="44">
        <v>3.92</v>
      </c>
      <c r="J333" s="44">
        <v>3.92</v>
      </c>
      <c r="K333" s="44">
        <v>3.92</v>
      </c>
      <c r="L333" s="44">
        <v>3.92</v>
      </c>
      <c r="M333" s="44">
        <v>3.92</v>
      </c>
      <c r="N333" s="44">
        <v>3.92</v>
      </c>
      <c r="O333" s="44">
        <v>3.92</v>
      </c>
      <c r="P333" s="44">
        <v>3.92</v>
      </c>
      <c r="Q333" s="44">
        <v>3.92</v>
      </c>
      <c r="R333" s="44">
        <v>3.92</v>
      </c>
      <c r="S333" s="44">
        <v>3.92</v>
      </c>
      <c r="T333" s="44">
        <v>3.92</v>
      </c>
      <c r="U333" s="44">
        <v>3.92</v>
      </c>
      <c r="V333" s="44">
        <v>3.92</v>
      </c>
      <c r="W333" s="44">
        <v>3.92</v>
      </c>
      <c r="X333" s="44">
        <v>3.92</v>
      </c>
      <c r="Y333" s="44">
        <v>3.92</v>
      </c>
      <c r="Z333" s="44">
        <v>3.92</v>
      </c>
      <c r="AA333" s="44">
        <v>3.92</v>
      </c>
    </row>
    <row r="334" spans="1:27" ht="12.75" hidden="1" customHeight="1" outlineLevel="1" x14ac:dyDescent="0.2">
      <c r="A334" s="99" t="s">
        <v>1352</v>
      </c>
      <c r="B334" s="63" t="s">
        <v>81</v>
      </c>
      <c r="C334" s="43" t="s">
        <v>79</v>
      </c>
      <c r="D334" s="44">
        <f>$D$11</f>
        <v>110.23</v>
      </c>
      <c r="E334" s="44">
        <f t="shared" ref="E334:AA334" si="191">$D$11</f>
        <v>110.23</v>
      </c>
      <c r="F334" s="44">
        <f t="shared" si="191"/>
        <v>110.23</v>
      </c>
      <c r="G334" s="44">
        <f t="shared" si="191"/>
        <v>110.23</v>
      </c>
      <c r="H334" s="44">
        <f t="shared" si="191"/>
        <v>110.23</v>
      </c>
      <c r="I334" s="44">
        <f t="shared" si="191"/>
        <v>110.23</v>
      </c>
      <c r="J334" s="44">
        <f t="shared" si="191"/>
        <v>110.23</v>
      </c>
      <c r="K334" s="44">
        <f t="shared" si="191"/>
        <v>110.23</v>
      </c>
      <c r="L334" s="44">
        <f t="shared" si="191"/>
        <v>110.23</v>
      </c>
      <c r="M334" s="44">
        <f t="shared" si="191"/>
        <v>110.23</v>
      </c>
      <c r="N334" s="44">
        <f t="shared" si="191"/>
        <v>110.23</v>
      </c>
      <c r="O334" s="44">
        <f t="shared" si="191"/>
        <v>110.23</v>
      </c>
      <c r="P334" s="44">
        <f t="shared" si="191"/>
        <v>110.23</v>
      </c>
      <c r="Q334" s="44">
        <f t="shared" si="191"/>
        <v>110.23</v>
      </c>
      <c r="R334" s="44">
        <f t="shared" si="191"/>
        <v>110.23</v>
      </c>
      <c r="S334" s="44">
        <f t="shared" si="191"/>
        <v>110.23</v>
      </c>
      <c r="T334" s="44">
        <f t="shared" si="191"/>
        <v>110.23</v>
      </c>
      <c r="U334" s="44">
        <f t="shared" si="191"/>
        <v>110.23</v>
      </c>
      <c r="V334" s="44">
        <f t="shared" si="191"/>
        <v>110.23</v>
      </c>
      <c r="W334" s="44">
        <f t="shared" si="191"/>
        <v>110.23</v>
      </c>
      <c r="X334" s="44">
        <f t="shared" si="191"/>
        <v>110.23</v>
      </c>
      <c r="Y334" s="44">
        <f t="shared" si="191"/>
        <v>110.23</v>
      </c>
      <c r="Z334" s="44">
        <f t="shared" si="191"/>
        <v>110.23</v>
      </c>
      <c r="AA334" s="44">
        <f t="shared" si="191"/>
        <v>110.23</v>
      </c>
    </row>
    <row r="335" spans="1:27" ht="12.75" customHeight="1" collapsed="1" x14ac:dyDescent="0.2">
      <c r="A335" s="98" t="s">
        <v>1353</v>
      </c>
      <c r="B335" s="28" t="str">
        <f>"03"&amp;"."&amp;$B$663&amp;"."&amp;$B$664</f>
        <v>03.08.2023</v>
      </c>
      <c r="C335" s="90" t="s">
        <v>76</v>
      </c>
      <c r="D335" s="91">
        <f>ROUND(((D336+D337+D339+D338)/1000),5)</f>
        <v>1.59413</v>
      </c>
      <c r="E335" s="91">
        <f>ROUND(((E336+E337+E339+E338)/1000),5)</f>
        <v>1.40198</v>
      </c>
      <c r="F335" s="91">
        <f>ROUND(((F336+F337+F339+F338)/1000),5)</f>
        <v>1.2621100000000001</v>
      </c>
      <c r="G335" s="91">
        <f t="shared" ref="G335:AA335" si="192">ROUND(((G336+G337+G339+G338)/1000),5)</f>
        <v>1.21278</v>
      </c>
      <c r="H335" s="91">
        <f t="shared" si="192"/>
        <v>1.1871400000000001</v>
      </c>
      <c r="I335" s="91">
        <f t="shared" si="192"/>
        <v>1.3223</v>
      </c>
      <c r="J335" s="91">
        <f t="shared" si="192"/>
        <v>1.57101</v>
      </c>
      <c r="K335" s="91">
        <f t="shared" si="192"/>
        <v>1.84422</v>
      </c>
      <c r="L335" s="91">
        <f t="shared" si="192"/>
        <v>2.1464099999999999</v>
      </c>
      <c r="M335" s="91">
        <f t="shared" si="192"/>
        <v>2.6611199999999999</v>
      </c>
      <c r="N335" s="91">
        <f t="shared" si="192"/>
        <v>2.8378700000000001</v>
      </c>
      <c r="O335" s="91">
        <f t="shared" si="192"/>
        <v>2.87235</v>
      </c>
      <c r="P335" s="91">
        <f t="shared" si="192"/>
        <v>2.8765399999999999</v>
      </c>
      <c r="Q335" s="91">
        <f t="shared" si="192"/>
        <v>2.8957299999999999</v>
      </c>
      <c r="R335" s="91">
        <f t="shared" si="192"/>
        <v>2.8072300000000001</v>
      </c>
      <c r="S335" s="91">
        <f t="shared" si="192"/>
        <v>2.7938200000000002</v>
      </c>
      <c r="T335" s="91">
        <f t="shared" si="192"/>
        <v>2.74234</v>
      </c>
      <c r="U335" s="91">
        <f t="shared" si="192"/>
        <v>2.6125600000000002</v>
      </c>
      <c r="V335" s="91">
        <f t="shared" si="192"/>
        <v>2.5082</v>
      </c>
      <c r="W335" s="91">
        <f t="shared" si="192"/>
        <v>2.45974</v>
      </c>
      <c r="X335" s="91">
        <f t="shared" si="192"/>
        <v>2.4495100000000001</v>
      </c>
      <c r="Y335" s="91">
        <f t="shared" si="192"/>
        <v>2.4354300000000002</v>
      </c>
      <c r="Z335" s="91">
        <f t="shared" si="192"/>
        <v>2.2888899999999999</v>
      </c>
      <c r="AA335" s="91">
        <f t="shared" si="192"/>
        <v>1.8892599999999999</v>
      </c>
    </row>
    <row r="336" spans="1:27" ht="12.75" hidden="1" customHeight="1" outlineLevel="1" x14ac:dyDescent="0.2">
      <c r="A336" s="99" t="s">
        <v>1354</v>
      </c>
      <c r="B336" s="63" t="s">
        <v>238</v>
      </c>
      <c r="C336" s="43" t="s">
        <v>79</v>
      </c>
      <c r="D336" s="44">
        <v>1262.95</v>
      </c>
      <c r="E336" s="44">
        <v>1070.8</v>
      </c>
      <c r="F336" s="44">
        <v>930.93</v>
      </c>
      <c r="G336" s="44">
        <v>881.6</v>
      </c>
      <c r="H336" s="44">
        <v>855.96</v>
      </c>
      <c r="I336" s="44">
        <v>991.12</v>
      </c>
      <c r="J336" s="44">
        <v>1239.83</v>
      </c>
      <c r="K336" s="44">
        <v>1513.04</v>
      </c>
      <c r="L336" s="44">
        <v>1815.23</v>
      </c>
      <c r="M336" s="44">
        <v>2329.94</v>
      </c>
      <c r="N336" s="44">
        <v>2506.69</v>
      </c>
      <c r="O336" s="44">
        <v>2541.17</v>
      </c>
      <c r="P336" s="44">
        <v>2545.36</v>
      </c>
      <c r="Q336" s="44">
        <v>2564.5500000000002</v>
      </c>
      <c r="R336" s="44">
        <v>2476.0500000000002</v>
      </c>
      <c r="S336" s="44">
        <v>2462.64</v>
      </c>
      <c r="T336" s="44">
        <v>2411.16</v>
      </c>
      <c r="U336" s="44">
        <v>2281.38</v>
      </c>
      <c r="V336" s="44">
        <v>2177.02</v>
      </c>
      <c r="W336" s="44">
        <v>2128.56</v>
      </c>
      <c r="X336" s="44">
        <v>2118.33</v>
      </c>
      <c r="Y336" s="44">
        <v>2104.25</v>
      </c>
      <c r="Z336" s="44">
        <v>1957.71</v>
      </c>
      <c r="AA336" s="44">
        <v>1558.08</v>
      </c>
    </row>
    <row r="337" spans="1:27" ht="12.75" hidden="1" customHeight="1" outlineLevel="1" x14ac:dyDescent="0.2">
      <c r="A337" s="99" t="s">
        <v>1355</v>
      </c>
      <c r="B337" s="63" t="s">
        <v>90</v>
      </c>
      <c r="C337" s="43" t="s">
        <v>79</v>
      </c>
      <c r="D337" s="44">
        <f>$D$327</f>
        <v>217.03</v>
      </c>
      <c r="E337" s="44">
        <f t="shared" ref="E337:AA337" si="193">$D$327</f>
        <v>217.03</v>
      </c>
      <c r="F337" s="44">
        <f t="shared" si="193"/>
        <v>217.03</v>
      </c>
      <c r="G337" s="44">
        <f t="shared" si="193"/>
        <v>217.03</v>
      </c>
      <c r="H337" s="44">
        <f t="shared" si="193"/>
        <v>217.03</v>
      </c>
      <c r="I337" s="44">
        <f t="shared" si="193"/>
        <v>217.03</v>
      </c>
      <c r="J337" s="44">
        <f t="shared" si="193"/>
        <v>217.03</v>
      </c>
      <c r="K337" s="44">
        <f t="shared" si="193"/>
        <v>217.03</v>
      </c>
      <c r="L337" s="44">
        <f t="shared" si="193"/>
        <v>217.03</v>
      </c>
      <c r="M337" s="44">
        <f t="shared" si="193"/>
        <v>217.03</v>
      </c>
      <c r="N337" s="44">
        <f t="shared" si="193"/>
        <v>217.03</v>
      </c>
      <c r="O337" s="44">
        <f t="shared" si="193"/>
        <v>217.03</v>
      </c>
      <c r="P337" s="44">
        <f t="shared" si="193"/>
        <v>217.03</v>
      </c>
      <c r="Q337" s="44">
        <f t="shared" si="193"/>
        <v>217.03</v>
      </c>
      <c r="R337" s="44">
        <f t="shared" si="193"/>
        <v>217.03</v>
      </c>
      <c r="S337" s="44">
        <f t="shared" si="193"/>
        <v>217.03</v>
      </c>
      <c r="T337" s="44">
        <f t="shared" si="193"/>
        <v>217.03</v>
      </c>
      <c r="U337" s="44">
        <f t="shared" si="193"/>
        <v>217.03</v>
      </c>
      <c r="V337" s="44">
        <f t="shared" si="193"/>
        <v>217.03</v>
      </c>
      <c r="W337" s="44">
        <f t="shared" si="193"/>
        <v>217.03</v>
      </c>
      <c r="X337" s="44">
        <f t="shared" si="193"/>
        <v>217.03</v>
      </c>
      <c r="Y337" s="44">
        <f t="shared" si="193"/>
        <v>217.03</v>
      </c>
      <c r="Z337" s="44">
        <f t="shared" si="193"/>
        <v>217.03</v>
      </c>
      <c r="AA337" s="44">
        <f t="shared" si="193"/>
        <v>217.03</v>
      </c>
    </row>
    <row r="338" spans="1:27" ht="12.75" hidden="1" customHeight="1" outlineLevel="1" x14ac:dyDescent="0.2">
      <c r="A338" s="99" t="s">
        <v>1356</v>
      </c>
      <c r="B338" s="63" t="s">
        <v>83</v>
      </c>
      <c r="C338" s="43" t="s">
        <v>79</v>
      </c>
      <c r="D338" s="44">
        <v>3.92</v>
      </c>
      <c r="E338" s="44">
        <v>3.92</v>
      </c>
      <c r="F338" s="44">
        <v>3.92</v>
      </c>
      <c r="G338" s="44">
        <v>3.92</v>
      </c>
      <c r="H338" s="44">
        <v>3.92</v>
      </c>
      <c r="I338" s="44">
        <v>3.92</v>
      </c>
      <c r="J338" s="44">
        <v>3.92</v>
      </c>
      <c r="K338" s="44">
        <v>3.92</v>
      </c>
      <c r="L338" s="44">
        <v>3.92</v>
      </c>
      <c r="M338" s="44">
        <v>3.92</v>
      </c>
      <c r="N338" s="44">
        <v>3.92</v>
      </c>
      <c r="O338" s="44">
        <v>3.92</v>
      </c>
      <c r="P338" s="44">
        <v>3.92</v>
      </c>
      <c r="Q338" s="44">
        <v>3.92</v>
      </c>
      <c r="R338" s="44">
        <v>3.92</v>
      </c>
      <c r="S338" s="44">
        <v>3.92</v>
      </c>
      <c r="T338" s="44">
        <v>3.92</v>
      </c>
      <c r="U338" s="44">
        <v>3.92</v>
      </c>
      <c r="V338" s="44">
        <v>3.92</v>
      </c>
      <c r="W338" s="44">
        <v>3.92</v>
      </c>
      <c r="X338" s="44">
        <v>3.92</v>
      </c>
      <c r="Y338" s="44">
        <v>3.92</v>
      </c>
      <c r="Z338" s="44">
        <v>3.92</v>
      </c>
      <c r="AA338" s="44">
        <v>3.92</v>
      </c>
    </row>
    <row r="339" spans="1:27" ht="12.75" hidden="1" customHeight="1" outlineLevel="1" x14ac:dyDescent="0.2">
      <c r="A339" s="99" t="s">
        <v>1357</v>
      </c>
      <c r="B339" s="63" t="s">
        <v>81</v>
      </c>
      <c r="C339" s="43" t="s">
        <v>79</v>
      </c>
      <c r="D339" s="44">
        <f>$D$11</f>
        <v>110.23</v>
      </c>
      <c r="E339" s="44">
        <f t="shared" ref="E339:AA339" si="194">$D$11</f>
        <v>110.23</v>
      </c>
      <c r="F339" s="44">
        <f t="shared" si="194"/>
        <v>110.23</v>
      </c>
      <c r="G339" s="44">
        <f t="shared" si="194"/>
        <v>110.23</v>
      </c>
      <c r="H339" s="44">
        <f t="shared" si="194"/>
        <v>110.23</v>
      </c>
      <c r="I339" s="44">
        <f t="shared" si="194"/>
        <v>110.23</v>
      </c>
      <c r="J339" s="44">
        <f t="shared" si="194"/>
        <v>110.23</v>
      </c>
      <c r="K339" s="44">
        <f t="shared" si="194"/>
        <v>110.23</v>
      </c>
      <c r="L339" s="44">
        <f t="shared" si="194"/>
        <v>110.23</v>
      </c>
      <c r="M339" s="44">
        <f t="shared" si="194"/>
        <v>110.23</v>
      </c>
      <c r="N339" s="44">
        <f t="shared" si="194"/>
        <v>110.23</v>
      </c>
      <c r="O339" s="44">
        <f t="shared" si="194"/>
        <v>110.23</v>
      </c>
      <c r="P339" s="44">
        <f t="shared" si="194"/>
        <v>110.23</v>
      </c>
      <c r="Q339" s="44">
        <f t="shared" si="194"/>
        <v>110.23</v>
      </c>
      <c r="R339" s="44">
        <f t="shared" si="194"/>
        <v>110.23</v>
      </c>
      <c r="S339" s="44">
        <f t="shared" si="194"/>
        <v>110.23</v>
      </c>
      <c r="T339" s="44">
        <f t="shared" si="194"/>
        <v>110.23</v>
      </c>
      <c r="U339" s="44">
        <f t="shared" si="194"/>
        <v>110.23</v>
      </c>
      <c r="V339" s="44">
        <f t="shared" si="194"/>
        <v>110.23</v>
      </c>
      <c r="W339" s="44">
        <f t="shared" si="194"/>
        <v>110.23</v>
      </c>
      <c r="X339" s="44">
        <f t="shared" si="194"/>
        <v>110.23</v>
      </c>
      <c r="Y339" s="44">
        <f t="shared" si="194"/>
        <v>110.23</v>
      </c>
      <c r="Z339" s="44">
        <f t="shared" si="194"/>
        <v>110.23</v>
      </c>
      <c r="AA339" s="44">
        <f t="shared" si="194"/>
        <v>110.23</v>
      </c>
    </row>
    <row r="340" spans="1:27" ht="12.75" customHeight="1" collapsed="1" x14ac:dyDescent="0.2">
      <c r="A340" s="98" t="s">
        <v>1358</v>
      </c>
      <c r="B340" s="28" t="str">
        <f>"04"&amp;"."&amp;$B$663&amp;"."&amp;$B$664</f>
        <v>04.08.2023</v>
      </c>
      <c r="C340" s="90" t="s">
        <v>76</v>
      </c>
      <c r="D340" s="91">
        <f>ROUND(((D341+D342+D344+D343)/1000),5)</f>
        <v>1.65351</v>
      </c>
      <c r="E340" s="91">
        <f>ROUND(((E341+E342+E344+E343)/1000),5)</f>
        <v>1.4114100000000001</v>
      </c>
      <c r="F340" s="91">
        <f>ROUND(((F341+F342+F344+F343)/1000),5)</f>
        <v>1.2584900000000001</v>
      </c>
      <c r="G340" s="91">
        <f t="shared" ref="G340:AA340" si="195">ROUND(((G341+G342+G344+G343)/1000),5)</f>
        <v>1.1943600000000001</v>
      </c>
      <c r="H340" s="91">
        <f t="shared" si="195"/>
        <v>1.1684300000000001</v>
      </c>
      <c r="I340" s="91">
        <f t="shared" si="195"/>
        <v>1.2578</v>
      </c>
      <c r="J340" s="91">
        <f t="shared" si="195"/>
        <v>1.4779199999999999</v>
      </c>
      <c r="K340" s="91">
        <f t="shared" si="195"/>
        <v>1.88941</v>
      </c>
      <c r="L340" s="91">
        <f t="shared" si="195"/>
        <v>2.1995200000000001</v>
      </c>
      <c r="M340" s="91">
        <f t="shared" si="195"/>
        <v>2.6546799999999999</v>
      </c>
      <c r="N340" s="91">
        <f t="shared" si="195"/>
        <v>2.8384200000000002</v>
      </c>
      <c r="O340" s="91">
        <f t="shared" si="195"/>
        <v>2.8773300000000002</v>
      </c>
      <c r="P340" s="91">
        <f t="shared" si="195"/>
        <v>2.8462299999999998</v>
      </c>
      <c r="Q340" s="91">
        <f t="shared" si="195"/>
        <v>2.9396499999999999</v>
      </c>
      <c r="R340" s="91">
        <f t="shared" si="195"/>
        <v>3.34152</v>
      </c>
      <c r="S340" s="91">
        <f t="shared" si="195"/>
        <v>3.3721800000000002</v>
      </c>
      <c r="T340" s="91">
        <f t="shared" si="195"/>
        <v>3.3601200000000002</v>
      </c>
      <c r="U340" s="91">
        <f t="shared" si="195"/>
        <v>2.9095399999999998</v>
      </c>
      <c r="V340" s="91">
        <f t="shared" si="195"/>
        <v>2.8240799999999999</v>
      </c>
      <c r="W340" s="91">
        <f t="shared" si="195"/>
        <v>2.7819099999999999</v>
      </c>
      <c r="X340" s="91">
        <f t="shared" si="195"/>
        <v>2.6436600000000001</v>
      </c>
      <c r="Y340" s="91">
        <f t="shared" si="195"/>
        <v>2.4860799999999998</v>
      </c>
      <c r="Z340" s="91">
        <f t="shared" si="195"/>
        <v>2.1967099999999999</v>
      </c>
      <c r="AA340" s="91">
        <f t="shared" si="195"/>
        <v>1.88578</v>
      </c>
    </row>
    <row r="341" spans="1:27" ht="12.75" hidden="1" customHeight="1" outlineLevel="1" x14ac:dyDescent="0.2">
      <c r="A341" s="99" t="s">
        <v>1359</v>
      </c>
      <c r="B341" s="63" t="s">
        <v>238</v>
      </c>
      <c r="C341" s="43" t="s">
        <v>79</v>
      </c>
      <c r="D341" s="44">
        <v>1322.33</v>
      </c>
      <c r="E341" s="44">
        <v>1080.23</v>
      </c>
      <c r="F341" s="44">
        <v>927.31</v>
      </c>
      <c r="G341" s="44">
        <v>863.18</v>
      </c>
      <c r="H341" s="44">
        <v>837.25</v>
      </c>
      <c r="I341" s="44">
        <v>926.62</v>
      </c>
      <c r="J341" s="44">
        <v>1146.74</v>
      </c>
      <c r="K341" s="44">
        <v>1558.23</v>
      </c>
      <c r="L341" s="44">
        <v>1868.34</v>
      </c>
      <c r="M341" s="44">
        <v>2323.5</v>
      </c>
      <c r="N341" s="44">
        <v>2507.2399999999998</v>
      </c>
      <c r="O341" s="44">
        <v>2546.15</v>
      </c>
      <c r="P341" s="44">
        <v>2515.0500000000002</v>
      </c>
      <c r="Q341" s="44">
        <v>2608.4699999999998</v>
      </c>
      <c r="R341" s="44">
        <v>3010.34</v>
      </c>
      <c r="S341" s="44">
        <v>3041</v>
      </c>
      <c r="T341" s="44">
        <v>3028.94</v>
      </c>
      <c r="U341" s="44">
        <v>2578.36</v>
      </c>
      <c r="V341" s="44">
        <v>2492.9</v>
      </c>
      <c r="W341" s="44">
        <v>2450.73</v>
      </c>
      <c r="X341" s="44">
        <v>2312.48</v>
      </c>
      <c r="Y341" s="44">
        <v>2154.9</v>
      </c>
      <c r="Z341" s="44">
        <v>1865.53</v>
      </c>
      <c r="AA341" s="44">
        <v>1554.6</v>
      </c>
    </row>
    <row r="342" spans="1:27" ht="12.75" hidden="1" customHeight="1" outlineLevel="1" x14ac:dyDescent="0.2">
      <c r="A342" s="99" t="s">
        <v>1360</v>
      </c>
      <c r="B342" s="63" t="s">
        <v>90</v>
      </c>
      <c r="C342" s="43" t="s">
        <v>79</v>
      </c>
      <c r="D342" s="44">
        <f>$D$327</f>
        <v>217.03</v>
      </c>
      <c r="E342" s="44">
        <f t="shared" ref="E342:AA342" si="196">$D$327</f>
        <v>217.03</v>
      </c>
      <c r="F342" s="44">
        <f t="shared" si="196"/>
        <v>217.03</v>
      </c>
      <c r="G342" s="44">
        <f t="shared" si="196"/>
        <v>217.03</v>
      </c>
      <c r="H342" s="44">
        <f t="shared" si="196"/>
        <v>217.03</v>
      </c>
      <c r="I342" s="44">
        <f t="shared" si="196"/>
        <v>217.03</v>
      </c>
      <c r="J342" s="44">
        <f t="shared" si="196"/>
        <v>217.03</v>
      </c>
      <c r="K342" s="44">
        <f t="shared" si="196"/>
        <v>217.03</v>
      </c>
      <c r="L342" s="44">
        <f t="shared" si="196"/>
        <v>217.03</v>
      </c>
      <c r="M342" s="44">
        <f t="shared" si="196"/>
        <v>217.03</v>
      </c>
      <c r="N342" s="44">
        <f t="shared" si="196"/>
        <v>217.03</v>
      </c>
      <c r="O342" s="44">
        <f t="shared" si="196"/>
        <v>217.03</v>
      </c>
      <c r="P342" s="44">
        <f t="shared" si="196"/>
        <v>217.03</v>
      </c>
      <c r="Q342" s="44">
        <f t="shared" si="196"/>
        <v>217.03</v>
      </c>
      <c r="R342" s="44">
        <f t="shared" si="196"/>
        <v>217.03</v>
      </c>
      <c r="S342" s="44">
        <f t="shared" si="196"/>
        <v>217.03</v>
      </c>
      <c r="T342" s="44">
        <f t="shared" si="196"/>
        <v>217.03</v>
      </c>
      <c r="U342" s="44">
        <f t="shared" si="196"/>
        <v>217.03</v>
      </c>
      <c r="V342" s="44">
        <f t="shared" si="196"/>
        <v>217.03</v>
      </c>
      <c r="W342" s="44">
        <f t="shared" si="196"/>
        <v>217.03</v>
      </c>
      <c r="X342" s="44">
        <f t="shared" si="196"/>
        <v>217.03</v>
      </c>
      <c r="Y342" s="44">
        <f t="shared" si="196"/>
        <v>217.03</v>
      </c>
      <c r="Z342" s="44">
        <f t="shared" si="196"/>
        <v>217.03</v>
      </c>
      <c r="AA342" s="44">
        <f t="shared" si="196"/>
        <v>217.03</v>
      </c>
    </row>
    <row r="343" spans="1:27" ht="12.75" hidden="1" customHeight="1" outlineLevel="1" x14ac:dyDescent="0.2">
      <c r="A343" s="99" t="s">
        <v>1361</v>
      </c>
      <c r="B343" s="63" t="s">
        <v>83</v>
      </c>
      <c r="C343" s="43" t="s">
        <v>79</v>
      </c>
      <c r="D343" s="44">
        <v>3.92</v>
      </c>
      <c r="E343" s="44">
        <v>3.92</v>
      </c>
      <c r="F343" s="44">
        <v>3.92</v>
      </c>
      <c r="G343" s="44">
        <v>3.92</v>
      </c>
      <c r="H343" s="44">
        <v>3.92</v>
      </c>
      <c r="I343" s="44">
        <v>3.92</v>
      </c>
      <c r="J343" s="44">
        <v>3.92</v>
      </c>
      <c r="K343" s="44">
        <v>3.92</v>
      </c>
      <c r="L343" s="44">
        <v>3.92</v>
      </c>
      <c r="M343" s="44">
        <v>3.92</v>
      </c>
      <c r="N343" s="44">
        <v>3.92</v>
      </c>
      <c r="O343" s="44">
        <v>3.92</v>
      </c>
      <c r="P343" s="44">
        <v>3.92</v>
      </c>
      <c r="Q343" s="44">
        <v>3.92</v>
      </c>
      <c r="R343" s="44">
        <v>3.92</v>
      </c>
      <c r="S343" s="44">
        <v>3.92</v>
      </c>
      <c r="T343" s="44">
        <v>3.92</v>
      </c>
      <c r="U343" s="44">
        <v>3.92</v>
      </c>
      <c r="V343" s="44">
        <v>3.92</v>
      </c>
      <c r="W343" s="44">
        <v>3.92</v>
      </c>
      <c r="X343" s="44">
        <v>3.92</v>
      </c>
      <c r="Y343" s="44">
        <v>3.92</v>
      </c>
      <c r="Z343" s="44">
        <v>3.92</v>
      </c>
      <c r="AA343" s="44">
        <v>3.92</v>
      </c>
    </row>
    <row r="344" spans="1:27" ht="12.75" hidden="1" customHeight="1" outlineLevel="1" x14ac:dyDescent="0.2">
      <c r="A344" s="99" t="s">
        <v>1362</v>
      </c>
      <c r="B344" s="63" t="s">
        <v>81</v>
      </c>
      <c r="C344" s="43" t="s">
        <v>79</v>
      </c>
      <c r="D344" s="44">
        <f>$D$11</f>
        <v>110.23</v>
      </c>
      <c r="E344" s="44">
        <f t="shared" ref="E344:AA344" si="197">$D$11</f>
        <v>110.23</v>
      </c>
      <c r="F344" s="44">
        <f t="shared" si="197"/>
        <v>110.23</v>
      </c>
      <c r="G344" s="44">
        <f t="shared" si="197"/>
        <v>110.23</v>
      </c>
      <c r="H344" s="44">
        <f t="shared" si="197"/>
        <v>110.23</v>
      </c>
      <c r="I344" s="44">
        <f t="shared" si="197"/>
        <v>110.23</v>
      </c>
      <c r="J344" s="44">
        <f t="shared" si="197"/>
        <v>110.23</v>
      </c>
      <c r="K344" s="44">
        <f t="shared" si="197"/>
        <v>110.23</v>
      </c>
      <c r="L344" s="44">
        <f t="shared" si="197"/>
        <v>110.23</v>
      </c>
      <c r="M344" s="44">
        <f t="shared" si="197"/>
        <v>110.23</v>
      </c>
      <c r="N344" s="44">
        <f t="shared" si="197"/>
        <v>110.23</v>
      </c>
      <c r="O344" s="44">
        <f t="shared" si="197"/>
        <v>110.23</v>
      </c>
      <c r="P344" s="44">
        <f t="shared" si="197"/>
        <v>110.23</v>
      </c>
      <c r="Q344" s="44">
        <f t="shared" si="197"/>
        <v>110.23</v>
      </c>
      <c r="R344" s="44">
        <f t="shared" si="197"/>
        <v>110.23</v>
      </c>
      <c r="S344" s="44">
        <f t="shared" si="197"/>
        <v>110.23</v>
      </c>
      <c r="T344" s="44">
        <f t="shared" si="197"/>
        <v>110.23</v>
      </c>
      <c r="U344" s="44">
        <f t="shared" si="197"/>
        <v>110.23</v>
      </c>
      <c r="V344" s="44">
        <f t="shared" si="197"/>
        <v>110.23</v>
      </c>
      <c r="W344" s="44">
        <f t="shared" si="197"/>
        <v>110.23</v>
      </c>
      <c r="X344" s="44">
        <f t="shared" si="197"/>
        <v>110.23</v>
      </c>
      <c r="Y344" s="44">
        <f t="shared" si="197"/>
        <v>110.23</v>
      </c>
      <c r="Z344" s="44">
        <f t="shared" si="197"/>
        <v>110.23</v>
      </c>
      <c r="AA344" s="44">
        <f t="shared" si="197"/>
        <v>110.23</v>
      </c>
    </row>
    <row r="345" spans="1:27" ht="12.75" customHeight="1" collapsed="1" x14ac:dyDescent="0.2">
      <c r="A345" s="98" t="s">
        <v>1363</v>
      </c>
      <c r="B345" s="28" t="str">
        <f>"05"&amp;"."&amp;$B$663&amp;"."&amp;$B$664</f>
        <v>05.08.2023</v>
      </c>
      <c r="C345" s="90" t="s">
        <v>76</v>
      </c>
      <c r="D345" s="91">
        <f>ROUND(((D346+D347+D349+D348)/1000),5)</f>
        <v>1.68245</v>
      </c>
      <c r="E345" s="91">
        <f>ROUND(((E346+E347+E349+E348)/1000),5)</f>
        <v>1.47479</v>
      </c>
      <c r="F345" s="91">
        <f>ROUND(((F346+F347+F349+F348)/1000),5)</f>
        <v>1.3426400000000001</v>
      </c>
      <c r="G345" s="91">
        <f t="shared" ref="G345:AA345" si="198">ROUND(((G346+G347+G349+G348)/1000),5)</f>
        <v>1.27057</v>
      </c>
      <c r="H345" s="91">
        <f t="shared" si="198"/>
        <v>1.2221200000000001</v>
      </c>
      <c r="I345" s="91">
        <f t="shared" si="198"/>
        <v>1.226</v>
      </c>
      <c r="J345" s="91">
        <f t="shared" si="198"/>
        <v>1.22282</v>
      </c>
      <c r="K345" s="91">
        <f t="shared" si="198"/>
        <v>1.6499200000000001</v>
      </c>
      <c r="L345" s="91">
        <f t="shared" si="198"/>
        <v>1.95339</v>
      </c>
      <c r="M345" s="91">
        <f t="shared" si="198"/>
        <v>2.1612100000000001</v>
      </c>
      <c r="N345" s="91">
        <f t="shared" si="198"/>
        <v>2.3401100000000001</v>
      </c>
      <c r="O345" s="91">
        <f t="shared" si="198"/>
        <v>2.3915899999999999</v>
      </c>
      <c r="P345" s="91">
        <f t="shared" si="198"/>
        <v>2.3679600000000001</v>
      </c>
      <c r="Q345" s="91">
        <f t="shared" si="198"/>
        <v>2.2455599999999998</v>
      </c>
      <c r="R345" s="91">
        <f t="shared" si="198"/>
        <v>2.1234899999999999</v>
      </c>
      <c r="S345" s="91">
        <f t="shared" si="198"/>
        <v>2.40035</v>
      </c>
      <c r="T345" s="91">
        <f t="shared" si="198"/>
        <v>2.3715700000000002</v>
      </c>
      <c r="U345" s="91">
        <f t="shared" si="198"/>
        <v>2.1330900000000002</v>
      </c>
      <c r="V345" s="91">
        <f t="shared" si="198"/>
        <v>2.25834</v>
      </c>
      <c r="W345" s="91">
        <f t="shared" si="198"/>
        <v>2.2399499999999999</v>
      </c>
      <c r="X345" s="91">
        <f t="shared" si="198"/>
        <v>2.19957</v>
      </c>
      <c r="Y345" s="91">
        <f t="shared" si="198"/>
        <v>2.2286100000000002</v>
      </c>
      <c r="Z345" s="91">
        <f t="shared" si="198"/>
        <v>2.0951399999999998</v>
      </c>
      <c r="AA345" s="91">
        <f t="shared" si="198"/>
        <v>1.85836</v>
      </c>
    </row>
    <row r="346" spans="1:27" ht="12.75" hidden="1" customHeight="1" outlineLevel="1" x14ac:dyDescent="0.2">
      <c r="A346" s="99" t="s">
        <v>1364</v>
      </c>
      <c r="B346" s="63" t="s">
        <v>238</v>
      </c>
      <c r="C346" s="43" t="s">
        <v>79</v>
      </c>
      <c r="D346" s="44">
        <v>1351.27</v>
      </c>
      <c r="E346" s="44">
        <v>1143.6099999999999</v>
      </c>
      <c r="F346" s="44">
        <v>1011.46</v>
      </c>
      <c r="G346" s="44">
        <v>939.39</v>
      </c>
      <c r="H346" s="44">
        <v>890.94</v>
      </c>
      <c r="I346" s="44">
        <v>894.82</v>
      </c>
      <c r="J346" s="44">
        <v>891.64</v>
      </c>
      <c r="K346" s="44">
        <v>1318.74</v>
      </c>
      <c r="L346" s="44">
        <v>1622.21</v>
      </c>
      <c r="M346" s="44">
        <v>1830.03</v>
      </c>
      <c r="N346" s="44">
        <v>2008.93</v>
      </c>
      <c r="O346" s="44">
        <v>2060.41</v>
      </c>
      <c r="P346" s="44">
        <v>2036.78</v>
      </c>
      <c r="Q346" s="44">
        <v>1914.38</v>
      </c>
      <c r="R346" s="44">
        <v>1792.31</v>
      </c>
      <c r="S346" s="44">
        <v>2069.17</v>
      </c>
      <c r="T346" s="44">
        <v>2040.39</v>
      </c>
      <c r="U346" s="44">
        <v>1801.91</v>
      </c>
      <c r="V346" s="44">
        <v>1927.16</v>
      </c>
      <c r="W346" s="44">
        <v>1908.77</v>
      </c>
      <c r="X346" s="44">
        <v>1868.39</v>
      </c>
      <c r="Y346" s="44">
        <v>1897.43</v>
      </c>
      <c r="Z346" s="44">
        <v>1763.96</v>
      </c>
      <c r="AA346" s="44">
        <v>1527.18</v>
      </c>
    </row>
    <row r="347" spans="1:27" ht="12.75" hidden="1" customHeight="1" outlineLevel="1" x14ac:dyDescent="0.2">
      <c r="A347" s="99" t="s">
        <v>1365</v>
      </c>
      <c r="B347" s="63" t="s">
        <v>90</v>
      </c>
      <c r="C347" s="43" t="s">
        <v>79</v>
      </c>
      <c r="D347" s="44">
        <f>$D$327</f>
        <v>217.03</v>
      </c>
      <c r="E347" s="44">
        <f t="shared" ref="E347:AA347" si="199">$D$327</f>
        <v>217.03</v>
      </c>
      <c r="F347" s="44">
        <f t="shared" si="199"/>
        <v>217.03</v>
      </c>
      <c r="G347" s="44">
        <f t="shared" si="199"/>
        <v>217.03</v>
      </c>
      <c r="H347" s="44">
        <f t="shared" si="199"/>
        <v>217.03</v>
      </c>
      <c r="I347" s="44">
        <f t="shared" si="199"/>
        <v>217.03</v>
      </c>
      <c r="J347" s="44">
        <f t="shared" si="199"/>
        <v>217.03</v>
      </c>
      <c r="K347" s="44">
        <f t="shared" si="199"/>
        <v>217.03</v>
      </c>
      <c r="L347" s="44">
        <f t="shared" si="199"/>
        <v>217.03</v>
      </c>
      <c r="M347" s="44">
        <f t="shared" si="199"/>
        <v>217.03</v>
      </c>
      <c r="N347" s="44">
        <f t="shared" si="199"/>
        <v>217.03</v>
      </c>
      <c r="O347" s="44">
        <f t="shared" si="199"/>
        <v>217.03</v>
      </c>
      <c r="P347" s="44">
        <f t="shared" si="199"/>
        <v>217.03</v>
      </c>
      <c r="Q347" s="44">
        <f t="shared" si="199"/>
        <v>217.03</v>
      </c>
      <c r="R347" s="44">
        <f t="shared" si="199"/>
        <v>217.03</v>
      </c>
      <c r="S347" s="44">
        <f t="shared" si="199"/>
        <v>217.03</v>
      </c>
      <c r="T347" s="44">
        <f t="shared" si="199"/>
        <v>217.03</v>
      </c>
      <c r="U347" s="44">
        <f t="shared" si="199"/>
        <v>217.03</v>
      </c>
      <c r="V347" s="44">
        <f t="shared" si="199"/>
        <v>217.03</v>
      </c>
      <c r="W347" s="44">
        <f t="shared" si="199"/>
        <v>217.03</v>
      </c>
      <c r="X347" s="44">
        <f t="shared" si="199"/>
        <v>217.03</v>
      </c>
      <c r="Y347" s="44">
        <f t="shared" si="199"/>
        <v>217.03</v>
      </c>
      <c r="Z347" s="44">
        <f t="shared" si="199"/>
        <v>217.03</v>
      </c>
      <c r="AA347" s="44">
        <f t="shared" si="199"/>
        <v>217.03</v>
      </c>
    </row>
    <row r="348" spans="1:27" ht="12.75" hidden="1" customHeight="1" outlineLevel="1" x14ac:dyDescent="0.2">
      <c r="A348" s="99" t="s">
        <v>1366</v>
      </c>
      <c r="B348" s="63" t="s">
        <v>83</v>
      </c>
      <c r="C348" s="43" t="s">
        <v>79</v>
      </c>
      <c r="D348" s="44">
        <v>3.92</v>
      </c>
      <c r="E348" s="44">
        <v>3.92</v>
      </c>
      <c r="F348" s="44">
        <v>3.92</v>
      </c>
      <c r="G348" s="44">
        <v>3.92</v>
      </c>
      <c r="H348" s="44">
        <v>3.92</v>
      </c>
      <c r="I348" s="44">
        <v>3.92</v>
      </c>
      <c r="J348" s="44">
        <v>3.92</v>
      </c>
      <c r="K348" s="44">
        <v>3.92</v>
      </c>
      <c r="L348" s="44">
        <v>3.92</v>
      </c>
      <c r="M348" s="44">
        <v>3.92</v>
      </c>
      <c r="N348" s="44">
        <v>3.92</v>
      </c>
      <c r="O348" s="44">
        <v>3.92</v>
      </c>
      <c r="P348" s="44">
        <v>3.92</v>
      </c>
      <c r="Q348" s="44">
        <v>3.92</v>
      </c>
      <c r="R348" s="44">
        <v>3.92</v>
      </c>
      <c r="S348" s="44">
        <v>3.92</v>
      </c>
      <c r="T348" s="44">
        <v>3.92</v>
      </c>
      <c r="U348" s="44">
        <v>3.92</v>
      </c>
      <c r="V348" s="44">
        <v>3.92</v>
      </c>
      <c r="W348" s="44">
        <v>3.92</v>
      </c>
      <c r="X348" s="44">
        <v>3.92</v>
      </c>
      <c r="Y348" s="44">
        <v>3.92</v>
      </c>
      <c r="Z348" s="44">
        <v>3.92</v>
      </c>
      <c r="AA348" s="44">
        <v>3.92</v>
      </c>
    </row>
    <row r="349" spans="1:27" ht="12.75" hidden="1" customHeight="1" outlineLevel="1" x14ac:dyDescent="0.2">
      <c r="A349" s="99" t="s">
        <v>1367</v>
      </c>
      <c r="B349" s="63" t="s">
        <v>81</v>
      </c>
      <c r="C349" s="43" t="s">
        <v>79</v>
      </c>
      <c r="D349" s="44">
        <f>$D$11</f>
        <v>110.23</v>
      </c>
      <c r="E349" s="44">
        <f t="shared" ref="E349:AA349" si="200">$D$11</f>
        <v>110.23</v>
      </c>
      <c r="F349" s="44">
        <f t="shared" si="200"/>
        <v>110.23</v>
      </c>
      <c r="G349" s="44">
        <f t="shared" si="200"/>
        <v>110.23</v>
      </c>
      <c r="H349" s="44">
        <f t="shared" si="200"/>
        <v>110.23</v>
      </c>
      <c r="I349" s="44">
        <f t="shared" si="200"/>
        <v>110.23</v>
      </c>
      <c r="J349" s="44">
        <f t="shared" si="200"/>
        <v>110.23</v>
      </c>
      <c r="K349" s="44">
        <f t="shared" si="200"/>
        <v>110.23</v>
      </c>
      <c r="L349" s="44">
        <f t="shared" si="200"/>
        <v>110.23</v>
      </c>
      <c r="M349" s="44">
        <f t="shared" si="200"/>
        <v>110.23</v>
      </c>
      <c r="N349" s="44">
        <f t="shared" si="200"/>
        <v>110.23</v>
      </c>
      <c r="O349" s="44">
        <f t="shared" si="200"/>
        <v>110.23</v>
      </c>
      <c r="P349" s="44">
        <f t="shared" si="200"/>
        <v>110.23</v>
      </c>
      <c r="Q349" s="44">
        <f t="shared" si="200"/>
        <v>110.23</v>
      </c>
      <c r="R349" s="44">
        <f t="shared" si="200"/>
        <v>110.23</v>
      </c>
      <c r="S349" s="44">
        <f t="shared" si="200"/>
        <v>110.23</v>
      </c>
      <c r="T349" s="44">
        <f t="shared" si="200"/>
        <v>110.23</v>
      </c>
      <c r="U349" s="44">
        <f t="shared" si="200"/>
        <v>110.23</v>
      </c>
      <c r="V349" s="44">
        <f t="shared" si="200"/>
        <v>110.23</v>
      </c>
      <c r="W349" s="44">
        <f t="shared" si="200"/>
        <v>110.23</v>
      </c>
      <c r="X349" s="44">
        <f t="shared" si="200"/>
        <v>110.23</v>
      </c>
      <c r="Y349" s="44">
        <f t="shared" si="200"/>
        <v>110.23</v>
      </c>
      <c r="Z349" s="44">
        <f t="shared" si="200"/>
        <v>110.23</v>
      </c>
      <c r="AA349" s="44">
        <f t="shared" si="200"/>
        <v>110.23</v>
      </c>
    </row>
    <row r="350" spans="1:27" ht="12.75" customHeight="1" collapsed="1" x14ac:dyDescent="0.2">
      <c r="A350" s="98" t="s">
        <v>1368</v>
      </c>
      <c r="B350" s="28" t="str">
        <f>"06"&amp;"."&amp;$B$663&amp;"."&amp;$B$664</f>
        <v>06.08.2023</v>
      </c>
      <c r="C350" s="90" t="s">
        <v>76</v>
      </c>
      <c r="D350" s="91">
        <f>ROUND(((D351+D352+D354+D353)/1000),5)</f>
        <v>1.7316100000000001</v>
      </c>
      <c r="E350" s="91">
        <f>ROUND(((E351+E352+E354+E353)/1000),5)</f>
        <v>1.43333</v>
      </c>
      <c r="F350" s="91">
        <f>ROUND(((F351+F352+F354+F353)/1000),5)</f>
        <v>1.30989</v>
      </c>
      <c r="G350" s="91">
        <f t="shared" ref="G350:AA350" si="201">ROUND(((G351+G352+G354+G353)/1000),5)</f>
        <v>1.2430300000000001</v>
      </c>
      <c r="H350" s="91">
        <f t="shared" si="201"/>
        <v>1.1865300000000001</v>
      </c>
      <c r="I350" s="91">
        <f t="shared" si="201"/>
        <v>1.15794</v>
      </c>
      <c r="J350" s="91">
        <f t="shared" si="201"/>
        <v>1.1614100000000001</v>
      </c>
      <c r="K350" s="91">
        <f t="shared" si="201"/>
        <v>1.46326</v>
      </c>
      <c r="L350" s="91">
        <f t="shared" si="201"/>
        <v>1.9135200000000001</v>
      </c>
      <c r="M350" s="91">
        <f t="shared" si="201"/>
        <v>2.1608200000000002</v>
      </c>
      <c r="N350" s="91">
        <f t="shared" si="201"/>
        <v>2.29122</v>
      </c>
      <c r="O350" s="91">
        <f t="shared" si="201"/>
        <v>2.3278699999999999</v>
      </c>
      <c r="P350" s="91">
        <f t="shared" si="201"/>
        <v>2.3811599999999999</v>
      </c>
      <c r="Q350" s="91">
        <f t="shared" si="201"/>
        <v>2.3932199999999999</v>
      </c>
      <c r="R350" s="91">
        <f t="shared" si="201"/>
        <v>2.4202400000000002</v>
      </c>
      <c r="S350" s="91">
        <f t="shared" si="201"/>
        <v>2.3903500000000002</v>
      </c>
      <c r="T350" s="91">
        <f t="shared" si="201"/>
        <v>2.34781</v>
      </c>
      <c r="U350" s="91">
        <f t="shared" si="201"/>
        <v>2.6587000000000001</v>
      </c>
      <c r="V350" s="91">
        <f t="shared" si="201"/>
        <v>2.6069200000000001</v>
      </c>
      <c r="W350" s="91">
        <f t="shared" si="201"/>
        <v>2.5611199999999998</v>
      </c>
      <c r="X350" s="91">
        <f t="shared" si="201"/>
        <v>2.5636800000000002</v>
      </c>
      <c r="Y350" s="91">
        <f t="shared" si="201"/>
        <v>2.5571000000000002</v>
      </c>
      <c r="Z350" s="91">
        <f t="shared" si="201"/>
        <v>2.13924</v>
      </c>
      <c r="AA350" s="91">
        <f t="shared" si="201"/>
        <v>1.8913599999999999</v>
      </c>
    </row>
    <row r="351" spans="1:27" ht="12.75" hidden="1" customHeight="1" outlineLevel="1" x14ac:dyDescent="0.2">
      <c r="A351" s="99" t="s">
        <v>1369</v>
      </c>
      <c r="B351" s="63" t="s">
        <v>238</v>
      </c>
      <c r="C351" s="43" t="s">
        <v>79</v>
      </c>
      <c r="D351" s="44">
        <v>1400.43</v>
      </c>
      <c r="E351" s="44">
        <v>1102.1500000000001</v>
      </c>
      <c r="F351" s="44">
        <v>978.71</v>
      </c>
      <c r="G351" s="44">
        <v>911.85</v>
      </c>
      <c r="H351" s="44">
        <v>855.35</v>
      </c>
      <c r="I351" s="44">
        <v>826.76</v>
      </c>
      <c r="J351" s="44">
        <v>830.23</v>
      </c>
      <c r="K351" s="44">
        <v>1132.08</v>
      </c>
      <c r="L351" s="44">
        <v>1582.34</v>
      </c>
      <c r="M351" s="44">
        <v>1829.64</v>
      </c>
      <c r="N351" s="44">
        <v>1960.04</v>
      </c>
      <c r="O351" s="44">
        <v>1996.69</v>
      </c>
      <c r="P351" s="44">
        <v>2049.98</v>
      </c>
      <c r="Q351" s="44">
        <v>2062.04</v>
      </c>
      <c r="R351" s="44">
        <v>2089.06</v>
      </c>
      <c r="S351" s="44">
        <v>2059.17</v>
      </c>
      <c r="T351" s="44">
        <v>2016.63</v>
      </c>
      <c r="U351" s="44">
        <v>2327.52</v>
      </c>
      <c r="V351" s="44">
        <v>2275.7399999999998</v>
      </c>
      <c r="W351" s="44">
        <v>2229.94</v>
      </c>
      <c r="X351" s="44">
        <v>2232.5</v>
      </c>
      <c r="Y351" s="44">
        <v>2225.92</v>
      </c>
      <c r="Z351" s="44">
        <v>1808.06</v>
      </c>
      <c r="AA351" s="44">
        <v>1560.18</v>
      </c>
    </row>
    <row r="352" spans="1:27" ht="12.75" hidden="1" customHeight="1" outlineLevel="1" x14ac:dyDescent="0.2">
      <c r="A352" s="99" t="s">
        <v>1370</v>
      </c>
      <c r="B352" s="63" t="s">
        <v>90</v>
      </c>
      <c r="C352" s="43" t="s">
        <v>79</v>
      </c>
      <c r="D352" s="44">
        <f>$D$327</f>
        <v>217.03</v>
      </c>
      <c r="E352" s="44">
        <f t="shared" ref="E352:AA352" si="202">$D$327</f>
        <v>217.03</v>
      </c>
      <c r="F352" s="44">
        <f t="shared" si="202"/>
        <v>217.03</v>
      </c>
      <c r="G352" s="44">
        <f t="shared" si="202"/>
        <v>217.03</v>
      </c>
      <c r="H352" s="44">
        <f t="shared" si="202"/>
        <v>217.03</v>
      </c>
      <c r="I352" s="44">
        <f t="shared" si="202"/>
        <v>217.03</v>
      </c>
      <c r="J352" s="44">
        <f t="shared" si="202"/>
        <v>217.03</v>
      </c>
      <c r="K352" s="44">
        <f t="shared" si="202"/>
        <v>217.03</v>
      </c>
      <c r="L352" s="44">
        <f t="shared" si="202"/>
        <v>217.03</v>
      </c>
      <c r="M352" s="44">
        <f t="shared" si="202"/>
        <v>217.03</v>
      </c>
      <c r="N352" s="44">
        <f t="shared" si="202"/>
        <v>217.03</v>
      </c>
      <c r="O352" s="44">
        <f t="shared" si="202"/>
        <v>217.03</v>
      </c>
      <c r="P352" s="44">
        <f t="shared" si="202"/>
        <v>217.03</v>
      </c>
      <c r="Q352" s="44">
        <f t="shared" si="202"/>
        <v>217.03</v>
      </c>
      <c r="R352" s="44">
        <f t="shared" si="202"/>
        <v>217.03</v>
      </c>
      <c r="S352" s="44">
        <f t="shared" si="202"/>
        <v>217.03</v>
      </c>
      <c r="T352" s="44">
        <f t="shared" si="202"/>
        <v>217.03</v>
      </c>
      <c r="U352" s="44">
        <f t="shared" si="202"/>
        <v>217.03</v>
      </c>
      <c r="V352" s="44">
        <f t="shared" si="202"/>
        <v>217.03</v>
      </c>
      <c r="W352" s="44">
        <f t="shared" si="202"/>
        <v>217.03</v>
      </c>
      <c r="X352" s="44">
        <f t="shared" si="202"/>
        <v>217.03</v>
      </c>
      <c r="Y352" s="44">
        <f t="shared" si="202"/>
        <v>217.03</v>
      </c>
      <c r="Z352" s="44">
        <f t="shared" si="202"/>
        <v>217.03</v>
      </c>
      <c r="AA352" s="44">
        <f t="shared" si="202"/>
        <v>217.03</v>
      </c>
    </row>
    <row r="353" spans="1:27" ht="12.75" hidden="1" customHeight="1" outlineLevel="1" x14ac:dyDescent="0.2">
      <c r="A353" s="99" t="s">
        <v>1371</v>
      </c>
      <c r="B353" s="63" t="s">
        <v>83</v>
      </c>
      <c r="C353" s="43" t="s">
        <v>79</v>
      </c>
      <c r="D353" s="44">
        <v>3.92</v>
      </c>
      <c r="E353" s="44">
        <v>3.92</v>
      </c>
      <c r="F353" s="44">
        <v>3.92</v>
      </c>
      <c r="G353" s="44">
        <v>3.92</v>
      </c>
      <c r="H353" s="44">
        <v>3.92</v>
      </c>
      <c r="I353" s="44">
        <v>3.92</v>
      </c>
      <c r="J353" s="44">
        <v>3.92</v>
      </c>
      <c r="K353" s="44">
        <v>3.92</v>
      </c>
      <c r="L353" s="44">
        <v>3.92</v>
      </c>
      <c r="M353" s="44">
        <v>3.92</v>
      </c>
      <c r="N353" s="44">
        <v>3.92</v>
      </c>
      <c r="O353" s="44">
        <v>3.92</v>
      </c>
      <c r="P353" s="44">
        <v>3.92</v>
      </c>
      <c r="Q353" s="44">
        <v>3.92</v>
      </c>
      <c r="R353" s="44">
        <v>3.92</v>
      </c>
      <c r="S353" s="44">
        <v>3.92</v>
      </c>
      <c r="T353" s="44">
        <v>3.92</v>
      </c>
      <c r="U353" s="44">
        <v>3.92</v>
      </c>
      <c r="V353" s="44">
        <v>3.92</v>
      </c>
      <c r="W353" s="44">
        <v>3.92</v>
      </c>
      <c r="X353" s="44">
        <v>3.92</v>
      </c>
      <c r="Y353" s="44">
        <v>3.92</v>
      </c>
      <c r="Z353" s="44">
        <v>3.92</v>
      </c>
      <c r="AA353" s="44">
        <v>3.92</v>
      </c>
    </row>
    <row r="354" spans="1:27" ht="12.75" hidden="1" customHeight="1" outlineLevel="1" x14ac:dyDescent="0.2">
      <c r="A354" s="99" t="s">
        <v>1372</v>
      </c>
      <c r="B354" s="63" t="s">
        <v>81</v>
      </c>
      <c r="C354" s="43" t="s">
        <v>79</v>
      </c>
      <c r="D354" s="44">
        <f>$D$11</f>
        <v>110.23</v>
      </c>
      <c r="E354" s="44">
        <f t="shared" ref="E354:AA354" si="203">$D$11</f>
        <v>110.23</v>
      </c>
      <c r="F354" s="44">
        <f t="shared" si="203"/>
        <v>110.23</v>
      </c>
      <c r="G354" s="44">
        <f t="shared" si="203"/>
        <v>110.23</v>
      </c>
      <c r="H354" s="44">
        <f t="shared" si="203"/>
        <v>110.23</v>
      </c>
      <c r="I354" s="44">
        <f t="shared" si="203"/>
        <v>110.23</v>
      </c>
      <c r="J354" s="44">
        <f t="shared" si="203"/>
        <v>110.23</v>
      </c>
      <c r="K354" s="44">
        <f t="shared" si="203"/>
        <v>110.23</v>
      </c>
      <c r="L354" s="44">
        <f t="shared" si="203"/>
        <v>110.23</v>
      </c>
      <c r="M354" s="44">
        <f t="shared" si="203"/>
        <v>110.23</v>
      </c>
      <c r="N354" s="44">
        <f t="shared" si="203"/>
        <v>110.23</v>
      </c>
      <c r="O354" s="44">
        <f t="shared" si="203"/>
        <v>110.23</v>
      </c>
      <c r="P354" s="44">
        <f t="shared" si="203"/>
        <v>110.23</v>
      </c>
      <c r="Q354" s="44">
        <f t="shared" si="203"/>
        <v>110.23</v>
      </c>
      <c r="R354" s="44">
        <f t="shared" si="203"/>
        <v>110.23</v>
      </c>
      <c r="S354" s="44">
        <f t="shared" si="203"/>
        <v>110.23</v>
      </c>
      <c r="T354" s="44">
        <f t="shared" si="203"/>
        <v>110.23</v>
      </c>
      <c r="U354" s="44">
        <f t="shared" si="203"/>
        <v>110.23</v>
      </c>
      <c r="V354" s="44">
        <f t="shared" si="203"/>
        <v>110.23</v>
      </c>
      <c r="W354" s="44">
        <f t="shared" si="203"/>
        <v>110.23</v>
      </c>
      <c r="X354" s="44">
        <f t="shared" si="203"/>
        <v>110.23</v>
      </c>
      <c r="Y354" s="44">
        <f t="shared" si="203"/>
        <v>110.23</v>
      </c>
      <c r="Z354" s="44">
        <f t="shared" si="203"/>
        <v>110.23</v>
      </c>
      <c r="AA354" s="44">
        <f t="shared" si="203"/>
        <v>110.23</v>
      </c>
    </row>
    <row r="355" spans="1:27" ht="12.75" customHeight="1" collapsed="1" x14ac:dyDescent="0.2">
      <c r="A355" s="98" t="s">
        <v>1373</v>
      </c>
      <c r="B355" s="28" t="str">
        <f>"07"&amp;"."&amp;$B$663&amp;"."&amp;$B$664</f>
        <v>07.08.2023</v>
      </c>
      <c r="C355" s="90" t="s">
        <v>76</v>
      </c>
      <c r="D355" s="91">
        <f>ROUND(((D356+D357+D359+D358)/1000),5)</f>
        <v>1.65408</v>
      </c>
      <c r="E355" s="91">
        <f>ROUND(((E356+E357+E359+E358)/1000),5)</f>
        <v>1.38476</v>
      </c>
      <c r="F355" s="91">
        <f>ROUND(((F356+F357+F359+F358)/1000),5)</f>
        <v>1.2748299999999999</v>
      </c>
      <c r="G355" s="91">
        <f t="shared" ref="G355:AA355" si="204">ROUND(((G356+G357+G359+G358)/1000),5)</f>
        <v>1.2272400000000001</v>
      </c>
      <c r="H355" s="91">
        <f t="shared" si="204"/>
        <v>1.19133</v>
      </c>
      <c r="I355" s="91">
        <f t="shared" si="204"/>
        <v>1.2546600000000001</v>
      </c>
      <c r="J355" s="91">
        <f t="shared" si="204"/>
        <v>1.5180800000000001</v>
      </c>
      <c r="K355" s="91">
        <f t="shared" si="204"/>
        <v>1.8779300000000001</v>
      </c>
      <c r="L355" s="91">
        <f t="shared" si="204"/>
        <v>2.23848</v>
      </c>
      <c r="M355" s="91">
        <f t="shared" si="204"/>
        <v>2.3051599999999999</v>
      </c>
      <c r="N355" s="91">
        <f t="shared" si="204"/>
        <v>2.5214400000000001</v>
      </c>
      <c r="O355" s="91">
        <f t="shared" si="204"/>
        <v>2.5158200000000002</v>
      </c>
      <c r="P355" s="91">
        <f t="shared" si="204"/>
        <v>2.5082499999999999</v>
      </c>
      <c r="Q355" s="91">
        <f t="shared" si="204"/>
        <v>2.3784299999999998</v>
      </c>
      <c r="R355" s="91">
        <f t="shared" si="204"/>
        <v>2.4322400000000002</v>
      </c>
      <c r="S355" s="91">
        <f t="shared" si="204"/>
        <v>2.3582900000000002</v>
      </c>
      <c r="T355" s="91">
        <f t="shared" si="204"/>
        <v>2.5790000000000002</v>
      </c>
      <c r="U355" s="91">
        <f t="shared" si="204"/>
        <v>2.3179099999999999</v>
      </c>
      <c r="V355" s="91">
        <f t="shared" si="204"/>
        <v>2.2810299999999999</v>
      </c>
      <c r="W355" s="91">
        <f t="shared" si="204"/>
        <v>2.2591600000000001</v>
      </c>
      <c r="X355" s="91">
        <f t="shared" si="204"/>
        <v>2.2622200000000001</v>
      </c>
      <c r="Y355" s="91">
        <f t="shared" si="204"/>
        <v>2.2491699999999999</v>
      </c>
      <c r="Z355" s="91">
        <f t="shared" si="204"/>
        <v>2.2897799999999999</v>
      </c>
      <c r="AA355" s="91">
        <f t="shared" si="204"/>
        <v>1.8892899999999999</v>
      </c>
    </row>
    <row r="356" spans="1:27" ht="12.75" hidden="1" customHeight="1" outlineLevel="1" x14ac:dyDescent="0.2">
      <c r="A356" s="99" t="s">
        <v>1374</v>
      </c>
      <c r="B356" s="63" t="s">
        <v>238</v>
      </c>
      <c r="C356" s="43" t="s">
        <v>79</v>
      </c>
      <c r="D356" s="44">
        <v>1322.9</v>
      </c>
      <c r="E356" s="44">
        <v>1053.58</v>
      </c>
      <c r="F356" s="44">
        <v>943.65</v>
      </c>
      <c r="G356" s="44">
        <v>896.06</v>
      </c>
      <c r="H356" s="44">
        <v>860.15</v>
      </c>
      <c r="I356" s="44">
        <v>923.48</v>
      </c>
      <c r="J356" s="44">
        <v>1186.9000000000001</v>
      </c>
      <c r="K356" s="44">
        <v>1546.75</v>
      </c>
      <c r="L356" s="44">
        <v>1907.3</v>
      </c>
      <c r="M356" s="44">
        <v>1973.98</v>
      </c>
      <c r="N356" s="44">
        <v>2190.2600000000002</v>
      </c>
      <c r="O356" s="44">
        <v>2184.64</v>
      </c>
      <c r="P356" s="44">
        <v>2177.0700000000002</v>
      </c>
      <c r="Q356" s="44">
        <v>2047.25</v>
      </c>
      <c r="R356" s="44">
        <v>2101.06</v>
      </c>
      <c r="S356" s="44">
        <v>2027.11</v>
      </c>
      <c r="T356" s="44">
        <v>2247.8200000000002</v>
      </c>
      <c r="U356" s="44">
        <v>1986.73</v>
      </c>
      <c r="V356" s="44">
        <v>1949.85</v>
      </c>
      <c r="W356" s="44">
        <v>1927.98</v>
      </c>
      <c r="X356" s="44">
        <v>1931.04</v>
      </c>
      <c r="Y356" s="44">
        <v>1917.99</v>
      </c>
      <c r="Z356" s="44">
        <v>1958.6</v>
      </c>
      <c r="AA356" s="44">
        <v>1558.11</v>
      </c>
    </row>
    <row r="357" spans="1:27" ht="12.75" hidden="1" customHeight="1" outlineLevel="1" x14ac:dyDescent="0.2">
      <c r="A357" s="99" t="s">
        <v>1375</v>
      </c>
      <c r="B357" s="63" t="s">
        <v>90</v>
      </c>
      <c r="C357" s="43" t="s">
        <v>79</v>
      </c>
      <c r="D357" s="44">
        <f>$D$327</f>
        <v>217.03</v>
      </c>
      <c r="E357" s="44">
        <f t="shared" ref="E357:AA357" si="205">$D$327</f>
        <v>217.03</v>
      </c>
      <c r="F357" s="44">
        <f t="shared" si="205"/>
        <v>217.03</v>
      </c>
      <c r="G357" s="44">
        <f t="shared" si="205"/>
        <v>217.03</v>
      </c>
      <c r="H357" s="44">
        <f t="shared" si="205"/>
        <v>217.03</v>
      </c>
      <c r="I357" s="44">
        <f t="shared" si="205"/>
        <v>217.03</v>
      </c>
      <c r="J357" s="44">
        <f t="shared" si="205"/>
        <v>217.03</v>
      </c>
      <c r="K357" s="44">
        <f t="shared" si="205"/>
        <v>217.03</v>
      </c>
      <c r="L357" s="44">
        <f t="shared" si="205"/>
        <v>217.03</v>
      </c>
      <c r="M357" s="44">
        <f t="shared" si="205"/>
        <v>217.03</v>
      </c>
      <c r="N357" s="44">
        <f t="shared" si="205"/>
        <v>217.03</v>
      </c>
      <c r="O357" s="44">
        <f t="shared" si="205"/>
        <v>217.03</v>
      </c>
      <c r="P357" s="44">
        <f t="shared" si="205"/>
        <v>217.03</v>
      </c>
      <c r="Q357" s="44">
        <f t="shared" si="205"/>
        <v>217.03</v>
      </c>
      <c r="R357" s="44">
        <f t="shared" si="205"/>
        <v>217.03</v>
      </c>
      <c r="S357" s="44">
        <f t="shared" si="205"/>
        <v>217.03</v>
      </c>
      <c r="T357" s="44">
        <f t="shared" si="205"/>
        <v>217.03</v>
      </c>
      <c r="U357" s="44">
        <f t="shared" si="205"/>
        <v>217.03</v>
      </c>
      <c r="V357" s="44">
        <f t="shared" si="205"/>
        <v>217.03</v>
      </c>
      <c r="W357" s="44">
        <f t="shared" si="205"/>
        <v>217.03</v>
      </c>
      <c r="X357" s="44">
        <f t="shared" si="205"/>
        <v>217.03</v>
      </c>
      <c r="Y357" s="44">
        <f t="shared" si="205"/>
        <v>217.03</v>
      </c>
      <c r="Z357" s="44">
        <f t="shared" si="205"/>
        <v>217.03</v>
      </c>
      <c r="AA357" s="44">
        <f t="shared" si="205"/>
        <v>217.03</v>
      </c>
    </row>
    <row r="358" spans="1:27" ht="12.75" hidden="1" customHeight="1" outlineLevel="1" x14ac:dyDescent="0.2">
      <c r="A358" s="99" t="s">
        <v>1376</v>
      </c>
      <c r="B358" s="63" t="s">
        <v>83</v>
      </c>
      <c r="C358" s="43" t="s">
        <v>79</v>
      </c>
      <c r="D358" s="44">
        <v>3.92</v>
      </c>
      <c r="E358" s="44">
        <v>3.92</v>
      </c>
      <c r="F358" s="44">
        <v>3.92</v>
      </c>
      <c r="G358" s="44">
        <v>3.92</v>
      </c>
      <c r="H358" s="44">
        <v>3.92</v>
      </c>
      <c r="I358" s="44">
        <v>3.92</v>
      </c>
      <c r="J358" s="44">
        <v>3.92</v>
      </c>
      <c r="K358" s="44">
        <v>3.92</v>
      </c>
      <c r="L358" s="44">
        <v>3.92</v>
      </c>
      <c r="M358" s="44">
        <v>3.92</v>
      </c>
      <c r="N358" s="44">
        <v>3.92</v>
      </c>
      <c r="O358" s="44">
        <v>3.92</v>
      </c>
      <c r="P358" s="44">
        <v>3.92</v>
      </c>
      <c r="Q358" s="44">
        <v>3.92</v>
      </c>
      <c r="R358" s="44">
        <v>3.92</v>
      </c>
      <c r="S358" s="44">
        <v>3.92</v>
      </c>
      <c r="T358" s="44">
        <v>3.92</v>
      </c>
      <c r="U358" s="44">
        <v>3.92</v>
      </c>
      <c r="V358" s="44">
        <v>3.92</v>
      </c>
      <c r="W358" s="44">
        <v>3.92</v>
      </c>
      <c r="X358" s="44">
        <v>3.92</v>
      </c>
      <c r="Y358" s="44">
        <v>3.92</v>
      </c>
      <c r="Z358" s="44">
        <v>3.92</v>
      </c>
      <c r="AA358" s="44">
        <v>3.92</v>
      </c>
    </row>
    <row r="359" spans="1:27" ht="12.75" hidden="1" customHeight="1" outlineLevel="1" x14ac:dyDescent="0.2">
      <c r="A359" s="99" t="s">
        <v>1377</v>
      </c>
      <c r="B359" s="63" t="s">
        <v>81</v>
      </c>
      <c r="C359" s="43" t="s">
        <v>79</v>
      </c>
      <c r="D359" s="44">
        <f>$D$11</f>
        <v>110.23</v>
      </c>
      <c r="E359" s="44">
        <f t="shared" ref="E359:AA359" si="206">$D$11</f>
        <v>110.23</v>
      </c>
      <c r="F359" s="44">
        <f t="shared" si="206"/>
        <v>110.23</v>
      </c>
      <c r="G359" s="44">
        <f t="shared" si="206"/>
        <v>110.23</v>
      </c>
      <c r="H359" s="44">
        <f t="shared" si="206"/>
        <v>110.23</v>
      </c>
      <c r="I359" s="44">
        <f t="shared" si="206"/>
        <v>110.23</v>
      </c>
      <c r="J359" s="44">
        <f t="shared" si="206"/>
        <v>110.23</v>
      </c>
      <c r="K359" s="44">
        <f t="shared" si="206"/>
        <v>110.23</v>
      </c>
      <c r="L359" s="44">
        <f t="shared" si="206"/>
        <v>110.23</v>
      </c>
      <c r="M359" s="44">
        <f t="shared" si="206"/>
        <v>110.23</v>
      </c>
      <c r="N359" s="44">
        <f t="shared" si="206"/>
        <v>110.23</v>
      </c>
      <c r="O359" s="44">
        <f t="shared" si="206"/>
        <v>110.23</v>
      </c>
      <c r="P359" s="44">
        <f t="shared" si="206"/>
        <v>110.23</v>
      </c>
      <c r="Q359" s="44">
        <f t="shared" si="206"/>
        <v>110.23</v>
      </c>
      <c r="R359" s="44">
        <f t="shared" si="206"/>
        <v>110.23</v>
      </c>
      <c r="S359" s="44">
        <f t="shared" si="206"/>
        <v>110.23</v>
      </c>
      <c r="T359" s="44">
        <f t="shared" si="206"/>
        <v>110.23</v>
      </c>
      <c r="U359" s="44">
        <f t="shared" si="206"/>
        <v>110.23</v>
      </c>
      <c r="V359" s="44">
        <f t="shared" si="206"/>
        <v>110.23</v>
      </c>
      <c r="W359" s="44">
        <f t="shared" si="206"/>
        <v>110.23</v>
      </c>
      <c r="X359" s="44">
        <f t="shared" si="206"/>
        <v>110.23</v>
      </c>
      <c r="Y359" s="44">
        <f t="shared" si="206"/>
        <v>110.23</v>
      </c>
      <c r="Z359" s="44">
        <f t="shared" si="206"/>
        <v>110.23</v>
      </c>
      <c r="AA359" s="44">
        <f t="shared" si="206"/>
        <v>110.23</v>
      </c>
    </row>
    <row r="360" spans="1:27" ht="12.75" customHeight="1" collapsed="1" x14ac:dyDescent="0.2">
      <c r="A360" s="98" t="s">
        <v>1378</v>
      </c>
      <c r="B360" s="28" t="str">
        <f>"08"&amp;"."&amp;$B$663&amp;"."&amp;$B$664</f>
        <v>08.08.2023</v>
      </c>
      <c r="C360" s="90" t="s">
        <v>76</v>
      </c>
      <c r="D360" s="91">
        <f>ROUND(((D361+D362+D364+D363)/1000),5)</f>
        <v>1.57067</v>
      </c>
      <c r="E360" s="91">
        <f>ROUND(((E361+E362+E364+E363)/1000),5)</f>
        <v>1.37978</v>
      </c>
      <c r="F360" s="91">
        <f>ROUND(((F361+F362+F364+F363)/1000),5)</f>
        <v>1.25603</v>
      </c>
      <c r="G360" s="91">
        <f t="shared" ref="G360:AA360" si="207">ROUND(((G361+G362+G364+G363)/1000),5)</f>
        <v>1.21099</v>
      </c>
      <c r="H360" s="91">
        <f t="shared" si="207"/>
        <v>1.1767099999999999</v>
      </c>
      <c r="I360" s="91">
        <f t="shared" si="207"/>
        <v>1.24332</v>
      </c>
      <c r="J360" s="91">
        <f t="shared" si="207"/>
        <v>1.48424</v>
      </c>
      <c r="K360" s="91">
        <f t="shared" si="207"/>
        <v>1.86493</v>
      </c>
      <c r="L360" s="91">
        <f t="shared" si="207"/>
        <v>2.1388699999999998</v>
      </c>
      <c r="M360" s="91">
        <f t="shared" si="207"/>
        <v>2.29928</v>
      </c>
      <c r="N360" s="91">
        <f t="shared" si="207"/>
        <v>2.4317799999999998</v>
      </c>
      <c r="O360" s="91">
        <f t="shared" si="207"/>
        <v>2.4871400000000001</v>
      </c>
      <c r="P360" s="91">
        <f t="shared" si="207"/>
        <v>2.4885100000000002</v>
      </c>
      <c r="Q360" s="91">
        <f t="shared" si="207"/>
        <v>2.5182899999999999</v>
      </c>
      <c r="R360" s="91">
        <f t="shared" si="207"/>
        <v>2.5537999999999998</v>
      </c>
      <c r="S360" s="91">
        <f t="shared" si="207"/>
        <v>2.36117</v>
      </c>
      <c r="T360" s="91">
        <f t="shared" si="207"/>
        <v>2.4325000000000001</v>
      </c>
      <c r="U360" s="91">
        <f t="shared" si="207"/>
        <v>2.3856000000000002</v>
      </c>
      <c r="V360" s="91">
        <f t="shared" si="207"/>
        <v>2.34694</v>
      </c>
      <c r="W360" s="91">
        <f t="shared" si="207"/>
        <v>2.2796400000000001</v>
      </c>
      <c r="X360" s="91">
        <f t="shared" si="207"/>
        <v>2.2562700000000002</v>
      </c>
      <c r="Y360" s="91">
        <f t="shared" si="207"/>
        <v>2.2143600000000001</v>
      </c>
      <c r="Z360" s="91">
        <f t="shared" si="207"/>
        <v>2.11591</v>
      </c>
      <c r="AA360" s="91">
        <f t="shared" si="207"/>
        <v>1.86727</v>
      </c>
    </row>
    <row r="361" spans="1:27" ht="12.75" hidden="1" customHeight="1" outlineLevel="1" x14ac:dyDescent="0.2">
      <c r="A361" s="99" t="s">
        <v>1379</v>
      </c>
      <c r="B361" s="63" t="s">
        <v>238</v>
      </c>
      <c r="C361" s="43" t="s">
        <v>79</v>
      </c>
      <c r="D361" s="44">
        <v>1239.49</v>
      </c>
      <c r="E361" s="44">
        <v>1048.5999999999999</v>
      </c>
      <c r="F361" s="44">
        <v>924.85</v>
      </c>
      <c r="G361" s="44">
        <v>879.81</v>
      </c>
      <c r="H361" s="44">
        <v>845.53</v>
      </c>
      <c r="I361" s="44">
        <v>912.14</v>
      </c>
      <c r="J361" s="44">
        <v>1153.06</v>
      </c>
      <c r="K361" s="44">
        <v>1533.75</v>
      </c>
      <c r="L361" s="44">
        <v>1807.69</v>
      </c>
      <c r="M361" s="44">
        <v>1968.1</v>
      </c>
      <c r="N361" s="44">
        <v>2100.6</v>
      </c>
      <c r="O361" s="44">
        <v>2155.96</v>
      </c>
      <c r="P361" s="44">
        <v>2157.33</v>
      </c>
      <c r="Q361" s="44">
        <v>2187.11</v>
      </c>
      <c r="R361" s="44">
        <v>2222.62</v>
      </c>
      <c r="S361" s="44">
        <v>2029.99</v>
      </c>
      <c r="T361" s="44">
        <v>2101.3200000000002</v>
      </c>
      <c r="U361" s="44">
        <v>2054.42</v>
      </c>
      <c r="V361" s="44">
        <v>2015.76</v>
      </c>
      <c r="W361" s="44">
        <v>1948.46</v>
      </c>
      <c r="X361" s="44">
        <v>1925.09</v>
      </c>
      <c r="Y361" s="44">
        <v>1883.18</v>
      </c>
      <c r="Z361" s="44">
        <v>1784.73</v>
      </c>
      <c r="AA361" s="44">
        <v>1536.09</v>
      </c>
    </row>
    <row r="362" spans="1:27" ht="12.75" hidden="1" customHeight="1" outlineLevel="1" x14ac:dyDescent="0.2">
      <c r="A362" s="99" t="s">
        <v>1380</v>
      </c>
      <c r="B362" s="63" t="s">
        <v>90</v>
      </c>
      <c r="C362" s="43" t="s">
        <v>79</v>
      </c>
      <c r="D362" s="44">
        <f>$D$327</f>
        <v>217.03</v>
      </c>
      <c r="E362" s="44">
        <f t="shared" ref="E362:AA362" si="208">$D$327</f>
        <v>217.03</v>
      </c>
      <c r="F362" s="44">
        <f t="shared" si="208"/>
        <v>217.03</v>
      </c>
      <c r="G362" s="44">
        <f t="shared" si="208"/>
        <v>217.03</v>
      </c>
      <c r="H362" s="44">
        <f t="shared" si="208"/>
        <v>217.03</v>
      </c>
      <c r="I362" s="44">
        <f t="shared" si="208"/>
        <v>217.03</v>
      </c>
      <c r="J362" s="44">
        <f t="shared" si="208"/>
        <v>217.03</v>
      </c>
      <c r="K362" s="44">
        <f t="shared" si="208"/>
        <v>217.03</v>
      </c>
      <c r="L362" s="44">
        <f t="shared" si="208"/>
        <v>217.03</v>
      </c>
      <c r="M362" s="44">
        <f t="shared" si="208"/>
        <v>217.03</v>
      </c>
      <c r="N362" s="44">
        <f t="shared" si="208"/>
        <v>217.03</v>
      </c>
      <c r="O362" s="44">
        <f t="shared" si="208"/>
        <v>217.03</v>
      </c>
      <c r="P362" s="44">
        <f t="shared" si="208"/>
        <v>217.03</v>
      </c>
      <c r="Q362" s="44">
        <f t="shared" si="208"/>
        <v>217.03</v>
      </c>
      <c r="R362" s="44">
        <f t="shared" si="208"/>
        <v>217.03</v>
      </c>
      <c r="S362" s="44">
        <f t="shared" si="208"/>
        <v>217.03</v>
      </c>
      <c r="T362" s="44">
        <f t="shared" si="208"/>
        <v>217.03</v>
      </c>
      <c r="U362" s="44">
        <f t="shared" si="208"/>
        <v>217.03</v>
      </c>
      <c r="V362" s="44">
        <f t="shared" si="208"/>
        <v>217.03</v>
      </c>
      <c r="W362" s="44">
        <f t="shared" si="208"/>
        <v>217.03</v>
      </c>
      <c r="X362" s="44">
        <f t="shared" si="208"/>
        <v>217.03</v>
      </c>
      <c r="Y362" s="44">
        <f t="shared" si="208"/>
        <v>217.03</v>
      </c>
      <c r="Z362" s="44">
        <f t="shared" si="208"/>
        <v>217.03</v>
      </c>
      <c r="AA362" s="44">
        <f t="shared" si="208"/>
        <v>217.03</v>
      </c>
    </row>
    <row r="363" spans="1:27" ht="12.75" hidden="1" customHeight="1" outlineLevel="1" x14ac:dyDescent="0.2">
      <c r="A363" s="99" t="s">
        <v>1381</v>
      </c>
      <c r="B363" s="63" t="s">
        <v>83</v>
      </c>
      <c r="C363" s="43" t="s">
        <v>79</v>
      </c>
      <c r="D363" s="44">
        <v>3.92</v>
      </c>
      <c r="E363" s="44">
        <v>3.92</v>
      </c>
      <c r="F363" s="44">
        <v>3.92</v>
      </c>
      <c r="G363" s="44">
        <v>3.92</v>
      </c>
      <c r="H363" s="44">
        <v>3.92</v>
      </c>
      <c r="I363" s="44">
        <v>3.92</v>
      </c>
      <c r="J363" s="44">
        <v>3.92</v>
      </c>
      <c r="K363" s="44">
        <v>3.92</v>
      </c>
      <c r="L363" s="44">
        <v>3.92</v>
      </c>
      <c r="M363" s="44">
        <v>3.92</v>
      </c>
      <c r="N363" s="44">
        <v>3.92</v>
      </c>
      <c r="O363" s="44">
        <v>3.92</v>
      </c>
      <c r="P363" s="44">
        <v>3.92</v>
      </c>
      <c r="Q363" s="44">
        <v>3.92</v>
      </c>
      <c r="R363" s="44">
        <v>3.92</v>
      </c>
      <c r="S363" s="44">
        <v>3.92</v>
      </c>
      <c r="T363" s="44">
        <v>3.92</v>
      </c>
      <c r="U363" s="44">
        <v>3.92</v>
      </c>
      <c r="V363" s="44">
        <v>3.92</v>
      </c>
      <c r="W363" s="44">
        <v>3.92</v>
      </c>
      <c r="X363" s="44">
        <v>3.92</v>
      </c>
      <c r="Y363" s="44">
        <v>3.92</v>
      </c>
      <c r="Z363" s="44">
        <v>3.92</v>
      </c>
      <c r="AA363" s="44">
        <v>3.92</v>
      </c>
    </row>
    <row r="364" spans="1:27" ht="12.75" hidden="1" customHeight="1" outlineLevel="1" x14ac:dyDescent="0.2">
      <c r="A364" s="99" t="s">
        <v>1382</v>
      </c>
      <c r="B364" s="63" t="s">
        <v>81</v>
      </c>
      <c r="C364" s="43" t="s">
        <v>79</v>
      </c>
      <c r="D364" s="44">
        <f>$D$11</f>
        <v>110.23</v>
      </c>
      <c r="E364" s="44">
        <f t="shared" ref="E364:AA364" si="209">$D$11</f>
        <v>110.23</v>
      </c>
      <c r="F364" s="44">
        <f t="shared" si="209"/>
        <v>110.23</v>
      </c>
      <c r="G364" s="44">
        <f t="shared" si="209"/>
        <v>110.23</v>
      </c>
      <c r="H364" s="44">
        <f t="shared" si="209"/>
        <v>110.23</v>
      </c>
      <c r="I364" s="44">
        <f t="shared" si="209"/>
        <v>110.23</v>
      </c>
      <c r="J364" s="44">
        <f t="shared" si="209"/>
        <v>110.23</v>
      </c>
      <c r="K364" s="44">
        <f t="shared" si="209"/>
        <v>110.23</v>
      </c>
      <c r="L364" s="44">
        <f t="shared" si="209"/>
        <v>110.23</v>
      </c>
      <c r="M364" s="44">
        <f t="shared" si="209"/>
        <v>110.23</v>
      </c>
      <c r="N364" s="44">
        <f t="shared" si="209"/>
        <v>110.23</v>
      </c>
      <c r="O364" s="44">
        <f t="shared" si="209"/>
        <v>110.23</v>
      </c>
      <c r="P364" s="44">
        <f t="shared" si="209"/>
        <v>110.23</v>
      </c>
      <c r="Q364" s="44">
        <f t="shared" si="209"/>
        <v>110.23</v>
      </c>
      <c r="R364" s="44">
        <f t="shared" si="209"/>
        <v>110.23</v>
      </c>
      <c r="S364" s="44">
        <f t="shared" si="209"/>
        <v>110.23</v>
      </c>
      <c r="T364" s="44">
        <f t="shared" si="209"/>
        <v>110.23</v>
      </c>
      <c r="U364" s="44">
        <f t="shared" si="209"/>
        <v>110.23</v>
      </c>
      <c r="V364" s="44">
        <f t="shared" si="209"/>
        <v>110.23</v>
      </c>
      <c r="W364" s="44">
        <f t="shared" si="209"/>
        <v>110.23</v>
      </c>
      <c r="X364" s="44">
        <f t="shared" si="209"/>
        <v>110.23</v>
      </c>
      <c r="Y364" s="44">
        <f t="shared" si="209"/>
        <v>110.23</v>
      </c>
      <c r="Z364" s="44">
        <f t="shared" si="209"/>
        <v>110.23</v>
      </c>
      <c r="AA364" s="44">
        <f t="shared" si="209"/>
        <v>110.23</v>
      </c>
    </row>
    <row r="365" spans="1:27" ht="12.75" customHeight="1" collapsed="1" x14ac:dyDescent="0.2">
      <c r="A365" s="98" t="s">
        <v>1383</v>
      </c>
      <c r="B365" s="28" t="str">
        <f>"09"&amp;"."&amp;$B$663&amp;"."&amp;$B$664</f>
        <v>09.08.2023</v>
      </c>
      <c r="C365" s="90" t="s">
        <v>76</v>
      </c>
      <c r="D365" s="91">
        <f>ROUND(((D366+D367+D369+D368)/1000),5)</f>
        <v>1.5960300000000001</v>
      </c>
      <c r="E365" s="91">
        <f>ROUND(((E366+E367+E369+E368)/1000),5)</f>
        <v>1.4018200000000001</v>
      </c>
      <c r="F365" s="91">
        <f>ROUND(((F366+F367+F369+F368)/1000),5)</f>
        <v>1.2775399999999999</v>
      </c>
      <c r="G365" s="91">
        <f t="shared" ref="G365:AA365" si="210">ROUND(((G366+G367+G369+G368)/1000),5)</f>
        <v>1.2239199999999999</v>
      </c>
      <c r="H365" s="91">
        <f t="shared" si="210"/>
        <v>1.20391</v>
      </c>
      <c r="I365" s="91">
        <f t="shared" si="210"/>
        <v>1.2650300000000001</v>
      </c>
      <c r="J365" s="91">
        <f t="shared" si="210"/>
        <v>1.5022599999999999</v>
      </c>
      <c r="K365" s="91">
        <f t="shared" si="210"/>
        <v>1.8108500000000001</v>
      </c>
      <c r="L365" s="91">
        <f t="shared" si="210"/>
        <v>2.1240899999999998</v>
      </c>
      <c r="M365" s="91">
        <f t="shared" si="210"/>
        <v>2.3505400000000001</v>
      </c>
      <c r="N365" s="91">
        <f t="shared" si="210"/>
        <v>2.4077700000000002</v>
      </c>
      <c r="O365" s="91">
        <f t="shared" si="210"/>
        <v>2.4434499999999999</v>
      </c>
      <c r="P365" s="91">
        <f t="shared" si="210"/>
        <v>2.4283700000000001</v>
      </c>
      <c r="Q365" s="91">
        <f t="shared" si="210"/>
        <v>2.4138999999999999</v>
      </c>
      <c r="R365" s="91">
        <f t="shared" si="210"/>
        <v>2.4318900000000001</v>
      </c>
      <c r="S365" s="91">
        <f t="shared" si="210"/>
        <v>2.4738099999999998</v>
      </c>
      <c r="T365" s="91">
        <f t="shared" si="210"/>
        <v>2.49092</v>
      </c>
      <c r="U365" s="91">
        <f t="shared" si="210"/>
        <v>2.4122699999999999</v>
      </c>
      <c r="V365" s="91">
        <f t="shared" si="210"/>
        <v>2.3245200000000001</v>
      </c>
      <c r="W365" s="91">
        <f t="shared" si="210"/>
        <v>2.2438099999999999</v>
      </c>
      <c r="X365" s="91">
        <f t="shared" si="210"/>
        <v>2.2129500000000002</v>
      </c>
      <c r="Y365" s="91">
        <f t="shared" si="210"/>
        <v>2.3074400000000002</v>
      </c>
      <c r="Z365" s="91">
        <f t="shared" si="210"/>
        <v>2.0863</v>
      </c>
      <c r="AA365" s="91">
        <f t="shared" si="210"/>
        <v>1.81281</v>
      </c>
    </row>
    <row r="366" spans="1:27" ht="12.75" hidden="1" customHeight="1" outlineLevel="1" x14ac:dyDescent="0.2">
      <c r="A366" s="99" t="s">
        <v>1384</v>
      </c>
      <c r="B366" s="63" t="s">
        <v>238</v>
      </c>
      <c r="C366" s="43" t="s">
        <v>79</v>
      </c>
      <c r="D366" s="44">
        <v>1264.8499999999999</v>
      </c>
      <c r="E366" s="44">
        <v>1070.6400000000001</v>
      </c>
      <c r="F366" s="44">
        <v>946.36</v>
      </c>
      <c r="G366" s="44">
        <v>892.74</v>
      </c>
      <c r="H366" s="44">
        <v>872.73</v>
      </c>
      <c r="I366" s="44">
        <v>933.85</v>
      </c>
      <c r="J366" s="44">
        <v>1171.08</v>
      </c>
      <c r="K366" s="44">
        <v>1479.67</v>
      </c>
      <c r="L366" s="44">
        <v>1792.91</v>
      </c>
      <c r="M366" s="44">
        <v>2019.36</v>
      </c>
      <c r="N366" s="44">
        <v>2076.59</v>
      </c>
      <c r="O366" s="44">
        <v>2112.27</v>
      </c>
      <c r="P366" s="44">
        <v>2097.19</v>
      </c>
      <c r="Q366" s="44">
        <v>2082.7199999999998</v>
      </c>
      <c r="R366" s="44">
        <v>2100.71</v>
      </c>
      <c r="S366" s="44">
        <v>2142.63</v>
      </c>
      <c r="T366" s="44">
        <v>2159.7399999999998</v>
      </c>
      <c r="U366" s="44">
        <v>2081.09</v>
      </c>
      <c r="V366" s="44">
        <v>1993.34</v>
      </c>
      <c r="W366" s="44">
        <v>1912.63</v>
      </c>
      <c r="X366" s="44">
        <v>1881.77</v>
      </c>
      <c r="Y366" s="44">
        <v>1976.26</v>
      </c>
      <c r="Z366" s="44">
        <v>1755.12</v>
      </c>
      <c r="AA366" s="44">
        <v>1481.63</v>
      </c>
    </row>
    <row r="367" spans="1:27" ht="12.75" hidden="1" customHeight="1" outlineLevel="1" x14ac:dyDescent="0.2">
      <c r="A367" s="99" t="s">
        <v>1385</v>
      </c>
      <c r="B367" s="63" t="s">
        <v>90</v>
      </c>
      <c r="C367" s="43" t="s">
        <v>79</v>
      </c>
      <c r="D367" s="44">
        <f>$D$327</f>
        <v>217.03</v>
      </c>
      <c r="E367" s="44">
        <f t="shared" ref="E367:AA367" si="211">$D$327</f>
        <v>217.03</v>
      </c>
      <c r="F367" s="44">
        <f t="shared" si="211"/>
        <v>217.03</v>
      </c>
      <c r="G367" s="44">
        <f t="shared" si="211"/>
        <v>217.03</v>
      </c>
      <c r="H367" s="44">
        <f t="shared" si="211"/>
        <v>217.03</v>
      </c>
      <c r="I367" s="44">
        <f t="shared" si="211"/>
        <v>217.03</v>
      </c>
      <c r="J367" s="44">
        <f t="shared" si="211"/>
        <v>217.03</v>
      </c>
      <c r="K367" s="44">
        <f t="shared" si="211"/>
        <v>217.03</v>
      </c>
      <c r="L367" s="44">
        <f t="shared" si="211"/>
        <v>217.03</v>
      </c>
      <c r="M367" s="44">
        <f t="shared" si="211"/>
        <v>217.03</v>
      </c>
      <c r="N367" s="44">
        <f t="shared" si="211"/>
        <v>217.03</v>
      </c>
      <c r="O367" s="44">
        <f t="shared" si="211"/>
        <v>217.03</v>
      </c>
      <c r="P367" s="44">
        <f t="shared" si="211"/>
        <v>217.03</v>
      </c>
      <c r="Q367" s="44">
        <f t="shared" si="211"/>
        <v>217.03</v>
      </c>
      <c r="R367" s="44">
        <f t="shared" si="211"/>
        <v>217.03</v>
      </c>
      <c r="S367" s="44">
        <f t="shared" si="211"/>
        <v>217.03</v>
      </c>
      <c r="T367" s="44">
        <f t="shared" si="211"/>
        <v>217.03</v>
      </c>
      <c r="U367" s="44">
        <f t="shared" si="211"/>
        <v>217.03</v>
      </c>
      <c r="V367" s="44">
        <f t="shared" si="211"/>
        <v>217.03</v>
      </c>
      <c r="W367" s="44">
        <f t="shared" si="211"/>
        <v>217.03</v>
      </c>
      <c r="X367" s="44">
        <f t="shared" si="211"/>
        <v>217.03</v>
      </c>
      <c r="Y367" s="44">
        <f t="shared" si="211"/>
        <v>217.03</v>
      </c>
      <c r="Z367" s="44">
        <f t="shared" si="211"/>
        <v>217.03</v>
      </c>
      <c r="AA367" s="44">
        <f t="shared" si="211"/>
        <v>217.03</v>
      </c>
    </row>
    <row r="368" spans="1:27" ht="12.75" hidden="1" customHeight="1" outlineLevel="1" x14ac:dyDescent="0.2">
      <c r="A368" s="99" t="s">
        <v>1386</v>
      </c>
      <c r="B368" s="63" t="s">
        <v>83</v>
      </c>
      <c r="C368" s="43" t="s">
        <v>79</v>
      </c>
      <c r="D368" s="44">
        <v>3.92</v>
      </c>
      <c r="E368" s="44">
        <v>3.92</v>
      </c>
      <c r="F368" s="44">
        <v>3.92</v>
      </c>
      <c r="G368" s="44">
        <v>3.92</v>
      </c>
      <c r="H368" s="44">
        <v>3.92</v>
      </c>
      <c r="I368" s="44">
        <v>3.92</v>
      </c>
      <c r="J368" s="44">
        <v>3.92</v>
      </c>
      <c r="K368" s="44">
        <v>3.92</v>
      </c>
      <c r="L368" s="44">
        <v>3.92</v>
      </c>
      <c r="M368" s="44">
        <v>3.92</v>
      </c>
      <c r="N368" s="44">
        <v>3.92</v>
      </c>
      <c r="O368" s="44">
        <v>3.92</v>
      </c>
      <c r="P368" s="44">
        <v>3.92</v>
      </c>
      <c r="Q368" s="44">
        <v>3.92</v>
      </c>
      <c r="R368" s="44">
        <v>3.92</v>
      </c>
      <c r="S368" s="44">
        <v>3.92</v>
      </c>
      <c r="T368" s="44">
        <v>3.92</v>
      </c>
      <c r="U368" s="44">
        <v>3.92</v>
      </c>
      <c r="V368" s="44">
        <v>3.92</v>
      </c>
      <c r="W368" s="44">
        <v>3.92</v>
      </c>
      <c r="X368" s="44">
        <v>3.92</v>
      </c>
      <c r="Y368" s="44">
        <v>3.92</v>
      </c>
      <c r="Z368" s="44">
        <v>3.92</v>
      </c>
      <c r="AA368" s="44">
        <v>3.92</v>
      </c>
    </row>
    <row r="369" spans="1:27" ht="12.75" hidden="1" customHeight="1" outlineLevel="1" x14ac:dyDescent="0.2">
      <c r="A369" s="99" t="s">
        <v>1387</v>
      </c>
      <c r="B369" s="63" t="s">
        <v>81</v>
      </c>
      <c r="C369" s="43" t="s">
        <v>79</v>
      </c>
      <c r="D369" s="44">
        <f>$D$11</f>
        <v>110.23</v>
      </c>
      <c r="E369" s="44">
        <f t="shared" ref="E369:AA369" si="212">$D$11</f>
        <v>110.23</v>
      </c>
      <c r="F369" s="44">
        <f t="shared" si="212"/>
        <v>110.23</v>
      </c>
      <c r="G369" s="44">
        <f t="shared" si="212"/>
        <v>110.23</v>
      </c>
      <c r="H369" s="44">
        <f t="shared" si="212"/>
        <v>110.23</v>
      </c>
      <c r="I369" s="44">
        <f t="shared" si="212"/>
        <v>110.23</v>
      </c>
      <c r="J369" s="44">
        <f t="shared" si="212"/>
        <v>110.23</v>
      </c>
      <c r="K369" s="44">
        <f t="shared" si="212"/>
        <v>110.23</v>
      </c>
      <c r="L369" s="44">
        <f t="shared" si="212"/>
        <v>110.23</v>
      </c>
      <c r="M369" s="44">
        <f t="shared" si="212"/>
        <v>110.23</v>
      </c>
      <c r="N369" s="44">
        <f t="shared" si="212"/>
        <v>110.23</v>
      </c>
      <c r="O369" s="44">
        <f t="shared" si="212"/>
        <v>110.23</v>
      </c>
      <c r="P369" s="44">
        <f t="shared" si="212"/>
        <v>110.23</v>
      </c>
      <c r="Q369" s="44">
        <f t="shared" si="212"/>
        <v>110.23</v>
      </c>
      <c r="R369" s="44">
        <f t="shared" si="212"/>
        <v>110.23</v>
      </c>
      <c r="S369" s="44">
        <f t="shared" si="212"/>
        <v>110.23</v>
      </c>
      <c r="T369" s="44">
        <f t="shared" si="212"/>
        <v>110.23</v>
      </c>
      <c r="U369" s="44">
        <f t="shared" si="212"/>
        <v>110.23</v>
      </c>
      <c r="V369" s="44">
        <f t="shared" si="212"/>
        <v>110.23</v>
      </c>
      <c r="W369" s="44">
        <f t="shared" si="212"/>
        <v>110.23</v>
      </c>
      <c r="X369" s="44">
        <f t="shared" si="212"/>
        <v>110.23</v>
      </c>
      <c r="Y369" s="44">
        <f t="shared" si="212"/>
        <v>110.23</v>
      </c>
      <c r="Z369" s="44">
        <f t="shared" si="212"/>
        <v>110.23</v>
      </c>
      <c r="AA369" s="44">
        <f t="shared" si="212"/>
        <v>110.23</v>
      </c>
    </row>
    <row r="370" spans="1:27" ht="12.75" customHeight="1" collapsed="1" x14ac:dyDescent="0.2">
      <c r="A370" s="98" t="s">
        <v>1388</v>
      </c>
      <c r="B370" s="28" t="str">
        <f>"10"&amp;"."&amp;$B$663&amp;"."&amp;$B$664</f>
        <v>10.08.2023</v>
      </c>
      <c r="C370" s="90" t="s">
        <v>76</v>
      </c>
      <c r="D370" s="91">
        <f>ROUND(((D371+D372+D374+D373)/1000),5)</f>
        <v>1.63958</v>
      </c>
      <c r="E370" s="91">
        <f>ROUND(((E371+E372+E374+E373)/1000),5)</f>
        <v>1.40059</v>
      </c>
      <c r="F370" s="91">
        <f>ROUND(((F371+F372+F374+F373)/1000),5)</f>
        <v>1.2800800000000001</v>
      </c>
      <c r="G370" s="91">
        <f t="shared" ref="G370:AA370" si="213">ROUND(((G371+G372+G374+G373)/1000),5)</f>
        <v>1.2278800000000001</v>
      </c>
      <c r="H370" s="91">
        <f t="shared" si="213"/>
        <v>1.1987099999999999</v>
      </c>
      <c r="I370" s="91">
        <f t="shared" si="213"/>
        <v>1.2940199999999999</v>
      </c>
      <c r="J370" s="91">
        <f t="shared" si="213"/>
        <v>1.4612799999999999</v>
      </c>
      <c r="K370" s="91">
        <f t="shared" si="213"/>
        <v>1.8062199999999999</v>
      </c>
      <c r="L370" s="91">
        <f t="shared" si="213"/>
        <v>2.08819</v>
      </c>
      <c r="M370" s="91">
        <f t="shared" si="213"/>
        <v>2.2340399999999998</v>
      </c>
      <c r="N370" s="91">
        <f t="shared" si="213"/>
        <v>2.3414799999999998</v>
      </c>
      <c r="O370" s="91">
        <f t="shared" si="213"/>
        <v>2.34551</v>
      </c>
      <c r="P370" s="91">
        <f t="shared" si="213"/>
        <v>2.3288799999999998</v>
      </c>
      <c r="Q370" s="91">
        <f t="shared" si="213"/>
        <v>2.3516699999999999</v>
      </c>
      <c r="R370" s="91">
        <f t="shared" si="213"/>
        <v>2.40245</v>
      </c>
      <c r="S370" s="91">
        <f t="shared" si="213"/>
        <v>2.4155199999999999</v>
      </c>
      <c r="T370" s="91">
        <f t="shared" si="213"/>
        <v>2.39981</v>
      </c>
      <c r="U370" s="91">
        <f t="shared" si="213"/>
        <v>2.3779699999999999</v>
      </c>
      <c r="V370" s="91">
        <f t="shared" si="213"/>
        <v>2.35737</v>
      </c>
      <c r="W370" s="91">
        <f t="shared" si="213"/>
        <v>2.2408800000000002</v>
      </c>
      <c r="X370" s="91">
        <f t="shared" si="213"/>
        <v>2.2210000000000001</v>
      </c>
      <c r="Y370" s="91">
        <f t="shared" si="213"/>
        <v>2.1644199999999998</v>
      </c>
      <c r="Z370" s="91">
        <f t="shared" si="213"/>
        <v>1.99794</v>
      </c>
      <c r="AA370" s="91">
        <f t="shared" si="213"/>
        <v>1.7394099999999999</v>
      </c>
    </row>
    <row r="371" spans="1:27" ht="12.75" hidden="1" customHeight="1" outlineLevel="1" x14ac:dyDescent="0.2">
      <c r="A371" s="99" t="s">
        <v>1389</v>
      </c>
      <c r="B371" s="63" t="s">
        <v>238</v>
      </c>
      <c r="C371" s="43" t="s">
        <v>79</v>
      </c>
      <c r="D371" s="44">
        <v>1308.4000000000001</v>
      </c>
      <c r="E371" s="44">
        <v>1069.4100000000001</v>
      </c>
      <c r="F371" s="44">
        <v>948.9</v>
      </c>
      <c r="G371" s="44">
        <v>896.7</v>
      </c>
      <c r="H371" s="44">
        <v>867.53</v>
      </c>
      <c r="I371" s="44">
        <v>962.84</v>
      </c>
      <c r="J371" s="44">
        <v>1130.0999999999999</v>
      </c>
      <c r="K371" s="44">
        <v>1475.04</v>
      </c>
      <c r="L371" s="44">
        <v>1757.01</v>
      </c>
      <c r="M371" s="44">
        <v>1902.86</v>
      </c>
      <c r="N371" s="44">
        <v>2010.3</v>
      </c>
      <c r="O371" s="44">
        <v>2014.33</v>
      </c>
      <c r="P371" s="44">
        <v>1997.7</v>
      </c>
      <c r="Q371" s="44">
        <v>2020.49</v>
      </c>
      <c r="R371" s="44">
        <v>2071.27</v>
      </c>
      <c r="S371" s="44">
        <v>2084.34</v>
      </c>
      <c r="T371" s="44">
        <v>2068.63</v>
      </c>
      <c r="U371" s="44">
        <v>2046.79</v>
      </c>
      <c r="V371" s="44">
        <v>2026.19</v>
      </c>
      <c r="W371" s="44">
        <v>1909.7</v>
      </c>
      <c r="X371" s="44">
        <v>1889.82</v>
      </c>
      <c r="Y371" s="44">
        <v>1833.24</v>
      </c>
      <c r="Z371" s="44">
        <v>1666.76</v>
      </c>
      <c r="AA371" s="44">
        <v>1408.23</v>
      </c>
    </row>
    <row r="372" spans="1:27" ht="12.75" hidden="1" customHeight="1" outlineLevel="1" x14ac:dyDescent="0.2">
      <c r="A372" s="99" t="s">
        <v>1390</v>
      </c>
      <c r="B372" s="63" t="s">
        <v>90</v>
      </c>
      <c r="C372" s="43" t="s">
        <v>79</v>
      </c>
      <c r="D372" s="44">
        <f>$D$327</f>
        <v>217.03</v>
      </c>
      <c r="E372" s="44">
        <f t="shared" ref="E372:AA372" si="214">$D$327</f>
        <v>217.03</v>
      </c>
      <c r="F372" s="44">
        <f t="shared" si="214"/>
        <v>217.03</v>
      </c>
      <c r="G372" s="44">
        <f t="shared" si="214"/>
        <v>217.03</v>
      </c>
      <c r="H372" s="44">
        <f t="shared" si="214"/>
        <v>217.03</v>
      </c>
      <c r="I372" s="44">
        <f t="shared" si="214"/>
        <v>217.03</v>
      </c>
      <c r="J372" s="44">
        <f t="shared" si="214"/>
        <v>217.03</v>
      </c>
      <c r="K372" s="44">
        <f t="shared" si="214"/>
        <v>217.03</v>
      </c>
      <c r="L372" s="44">
        <f t="shared" si="214"/>
        <v>217.03</v>
      </c>
      <c r="M372" s="44">
        <f t="shared" si="214"/>
        <v>217.03</v>
      </c>
      <c r="N372" s="44">
        <f t="shared" si="214"/>
        <v>217.03</v>
      </c>
      <c r="O372" s="44">
        <f t="shared" si="214"/>
        <v>217.03</v>
      </c>
      <c r="P372" s="44">
        <f t="shared" si="214"/>
        <v>217.03</v>
      </c>
      <c r="Q372" s="44">
        <f t="shared" si="214"/>
        <v>217.03</v>
      </c>
      <c r="R372" s="44">
        <f t="shared" si="214"/>
        <v>217.03</v>
      </c>
      <c r="S372" s="44">
        <f t="shared" si="214"/>
        <v>217.03</v>
      </c>
      <c r="T372" s="44">
        <f t="shared" si="214"/>
        <v>217.03</v>
      </c>
      <c r="U372" s="44">
        <f t="shared" si="214"/>
        <v>217.03</v>
      </c>
      <c r="V372" s="44">
        <f t="shared" si="214"/>
        <v>217.03</v>
      </c>
      <c r="W372" s="44">
        <f t="shared" si="214"/>
        <v>217.03</v>
      </c>
      <c r="X372" s="44">
        <f t="shared" si="214"/>
        <v>217.03</v>
      </c>
      <c r="Y372" s="44">
        <f t="shared" si="214"/>
        <v>217.03</v>
      </c>
      <c r="Z372" s="44">
        <f t="shared" si="214"/>
        <v>217.03</v>
      </c>
      <c r="AA372" s="44">
        <f t="shared" si="214"/>
        <v>217.03</v>
      </c>
    </row>
    <row r="373" spans="1:27" ht="12.75" hidden="1" customHeight="1" outlineLevel="1" x14ac:dyDescent="0.2">
      <c r="A373" s="99" t="s">
        <v>1391</v>
      </c>
      <c r="B373" s="63" t="s">
        <v>83</v>
      </c>
      <c r="C373" s="43" t="s">
        <v>79</v>
      </c>
      <c r="D373" s="44">
        <v>3.92</v>
      </c>
      <c r="E373" s="44">
        <v>3.92</v>
      </c>
      <c r="F373" s="44">
        <v>3.92</v>
      </c>
      <c r="G373" s="44">
        <v>3.92</v>
      </c>
      <c r="H373" s="44">
        <v>3.92</v>
      </c>
      <c r="I373" s="44">
        <v>3.92</v>
      </c>
      <c r="J373" s="44">
        <v>3.92</v>
      </c>
      <c r="K373" s="44">
        <v>3.92</v>
      </c>
      <c r="L373" s="44">
        <v>3.92</v>
      </c>
      <c r="M373" s="44">
        <v>3.92</v>
      </c>
      <c r="N373" s="44">
        <v>3.92</v>
      </c>
      <c r="O373" s="44">
        <v>3.92</v>
      </c>
      <c r="P373" s="44">
        <v>3.92</v>
      </c>
      <c r="Q373" s="44">
        <v>3.92</v>
      </c>
      <c r="R373" s="44">
        <v>3.92</v>
      </c>
      <c r="S373" s="44">
        <v>3.92</v>
      </c>
      <c r="T373" s="44">
        <v>3.92</v>
      </c>
      <c r="U373" s="44">
        <v>3.92</v>
      </c>
      <c r="V373" s="44">
        <v>3.92</v>
      </c>
      <c r="W373" s="44">
        <v>3.92</v>
      </c>
      <c r="X373" s="44">
        <v>3.92</v>
      </c>
      <c r="Y373" s="44">
        <v>3.92</v>
      </c>
      <c r="Z373" s="44">
        <v>3.92</v>
      </c>
      <c r="AA373" s="44">
        <v>3.92</v>
      </c>
    </row>
    <row r="374" spans="1:27" ht="12.75" hidden="1" customHeight="1" outlineLevel="1" x14ac:dyDescent="0.2">
      <c r="A374" s="99" t="s">
        <v>1392</v>
      </c>
      <c r="B374" s="63" t="s">
        <v>81</v>
      </c>
      <c r="C374" s="43" t="s">
        <v>79</v>
      </c>
      <c r="D374" s="44">
        <f>$D$11</f>
        <v>110.23</v>
      </c>
      <c r="E374" s="44">
        <f t="shared" ref="E374:AA374" si="215">$D$11</f>
        <v>110.23</v>
      </c>
      <c r="F374" s="44">
        <f t="shared" si="215"/>
        <v>110.23</v>
      </c>
      <c r="G374" s="44">
        <f t="shared" si="215"/>
        <v>110.23</v>
      </c>
      <c r="H374" s="44">
        <f t="shared" si="215"/>
        <v>110.23</v>
      </c>
      <c r="I374" s="44">
        <f t="shared" si="215"/>
        <v>110.23</v>
      </c>
      <c r="J374" s="44">
        <f t="shared" si="215"/>
        <v>110.23</v>
      </c>
      <c r="K374" s="44">
        <f t="shared" si="215"/>
        <v>110.23</v>
      </c>
      <c r="L374" s="44">
        <f t="shared" si="215"/>
        <v>110.23</v>
      </c>
      <c r="M374" s="44">
        <f t="shared" si="215"/>
        <v>110.23</v>
      </c>
      <c r="N374" s="44">
        <f t="shared" si="215"/>
        <v>110.23</v>
      </c>
      <c r="O374" s="44">
        <f t="shared" si="215"/>
        <v>110.23</v>
      </c>
      <c r="P374" s="44">
        <f t="shared" si="215"/>
        <v>110.23</v>
      </c>
      <c r="Q374" s="44">
        <f t="shared" si="215"/>
        <v>110.23</v>
      </c>
      <c r="R374" s="44">
        <f t="shared" si="215"/>
        <v>110.23</v>
      </c>
      <c r="S374" s="44">
        <f t="shared" si="215"/>
        <v>110.23</v>
      </c>
      <c r="T374" s="44">
        <f t="shared" si="215"/>
        <v>110.23</v>
      </c>
      <c r="U374" s="44">
        <f t="shared" si="215"/>
        <v>110.23</v>
      </c>
      <c r="V374" s="44">
        <f t="shared" si="215"/>
        <v>110.23</v>
      </c>
      <c r="W374" s="44">
        <f t="shared" si="215"/>
        <v>110.23</v>
      </c>
      <c r="X374" s="44">
        <f t="shared" si="215"/>
        <v>110.23</v>
      </c>
      <c r="Y374" s="44">
        <f t="shared" si="215"/>
        <v>110.23</v>
      </c>
      <c r="Z374" s="44">
        <f t="shared" si="215"/>
        <v>110.23</v>
      </c>
      <c r="AA374" s="44">
        <f t="shared" si="215"/>
        <v>110.23</v>
      </c>
    </row>
    <row r="375" spans="1:27" ht="12.75" customHeight="1" collapsed="1" x14ac:dyDescent="0.2">
      <c r="A375" s="98" t="s">
        <v>1393</v>
      </c>
      <c r="B375" s="28" t="str">
        <f>"11"&amp;"."&amp;$B$663&amp;"."&amp;$B$664</f>
        <v>11.08.2023</v>
      </c>
      <c r="C375" s="90" t="s">
        <v>76</v>
      </c>
      <c r="D375" s="91">
        <f>ROUND(((D376+D377+D379+D378)/1000),5)</f>
        <v>1.48336</v>
      </c>
      <c r="E375" s="91">
        <f>ROUND(((E376+E377+E379+E378)/1000),5)</f>
        <v>1.2673000000000001</v>
      </c>
      <c r="F375" s="91">
        <f>ROUND(((F376+F377+F379+F378)/1000),5)</f>
        <v>1.17567</v>
      </c>
      <c r="G375" s="91">
        <f t="shared" ref="G375:AA375" si="216">ROUND(((G376+G377+G379+G378)/1000),5)</f>
        <v>1.1294900000000001</v>
      </c>
      <c r="H375" s="91">
        <f t="shared" si="216"/>
        <v>0.37869000000000003</v>
      </c>
      <c r="I375" s="91">
        <f t="shared" si="216"/>
        <v>1.1410899999999999</v>
      </c>
      <c r="J375" s="91">
        <f t="shared" si="216"/>
        <v>1.28251</v>
      </c>
      <c r="K375" s="91">
        <f t="shared" si="216"/>
        <v>1.76268</v>
      </c>
      <c r="L375" s="91">
        <f t="shared" si="216"/>
        <v>2.02834</v>
      </c>
      <c r="M375" s="91">
        <f t="shared" si="216"/>
        <v>2.2467700000000002</v>
      </c>
      <c r="N375" s="91">
        <f t="shared" si="216"/>
        <v>2.3129900000000001</v>
      </c>
      <c r="O375" s="91">
        <f t="shared" si="216"/>
        <v>2.3019500000000002</v>
      </c>
      <c r="P375" s="91">
        <f t="shared" si="216"/>
        <v>2.3286600000000002</v>
      </c>
      <c r="Q375" s="91">
        <f t="shared" si="216"/>
        <v>2.3968799999999999</v>
      </c>
      <c r="R375" s="91">
        <f t="shared" si="216"/>
        <v>2.4775200000000002</v>
      </c>
      <c r="S375" s="91">
        <f t="shared" si="216"/>
        <v>2.45031</v>
      </c>
      <c r="T375" s="91">
        <f t="shared" si="216"/>
        <v>2.4548399999999999</v>
      </c>
      <c r="U375" s="91">
        <f t="shared" si="216"/>
        <v>2.4489299999999998</v>
      </c>
      <c r="V375" s="91">
        <f t="shared" si="216"/>
        <v>2.4238499999999998</v>
      </c>
      <c r="W375" s="91">
        <f t="shared" si="216"/>
        <v>2.4122300000000001</v>
      </c>
      <c r="X375" s="91">
        <f t="shared" si="216"/>
        <v>2.42814</v>
      </c>
      <c r="Y375" s="91">
        <f t="shared" si="216"/>
        <v>2.4175800000000001</v>
      </c>
      <c r="Z375" s="91">
        <f t="shared" si="216"/>
        <v>2.1881499999999998</v>
      </c>
      <c r="AA375" s="91">
        <f t="shared" si="216"/>
        <v>1.8382799999999999</v>
      </c>
    </row>
    <row r="376" spans="1:27" ht="12.75" hidden="1" customHeight="1" outlineLevel="1" x14ac:dyDescent="0.2">
      <c r="A376" s="99" t="s">
        <v>1394</v>
      </c>
      <c r="B376" s="63" t="s">
        <v>238</v>
      </c>
      <c r="C376" s="43" t="s">
        <v>79</v>
      </c>
      <c r="D376" s="44">
        <v>1152.18</v>
      </c>
      <c r="E376" s="44">
        <v>936.12</v>
      </c>
      <c r="F376" s="44">
        <v>844.49</v>
      </c>
      <c r="G376" s="44">
        <v>798.31</v>
      </c>
      <c r="H376" s="44">
        <v>47.51</v>
      </c>
      <c r="I376" s="44">
        <v>809.91</v>
      </c>
      <c r="J376" s="44">
        <v>951.33</v>
      </c>
      <c r="K376" s="44">
        <v>1431.5</v>
      </c>
      <c r="L376" s="44">
        <v>1697.16</v>
      </c>
      <c r="M376" s="44">
        <v>1915.59</v>
      </c>
      <c r="N376" s="44">
        <v>1981.81</v>
      </c>
      <c r="O376" s="44">
        <v>1970.77</v>
      </c>
      <c r="P376" s="44">
        <v>1997.48</v>
      </c>
      <c r="Q376" s="44">
        <v>2065.6999999999998</v>
      </c>
      <c r="R376" s="44">
        <v>2146.34</v>
      </c>
      <c r="S376" s="44">
        <v>2119.13</v>
      </c>
      <c r="T376" s="44">
        <v>2123.66</v>
      </c>
      <c r="U376" s="44">
        <v>2117.75</v>
      </c>
      <c r="V376" s="44">
        <v>2092.67</v>
      </c>
      <c r="W376" s="44">
        <v>2081.0500000000002</v>
      </c>
      <c r="X376" s="44">
        <v>2096.96</v>
      </c>
      <c r="Y376" s="44">
        <v>2086.4</v>
      </c>
      <c r="Z376" s="44">
        <v>1856.97</v>
      </c>
      <c r="AA376" s="44">
        <v>1507.1</v>
      </c>
    </row>
    <row r="377" spans="1:27" ht="12.75" hidden="1" customHeight="1" outlineLevel="1" x14ac:dyDescent="0.2">
      <c r="A377" s="99" t="s">
        <v>1395</v>
      </c>
      <c r="B377" s="63" t="s">
        <v>90</v>
      </c>
      <c r="C377" s="43" t="s">
        <v>79</v>
      </c>
      <c r="D377" s="44">
        <f>$D$327</f>
        <v>217.03</v>
      </c>
      <c r="E377" s="44">
        <f t="shared" ref="E377:AA377" si="217">$D$327</f>
        <v>217.03</v>
      </c>
      <c r="F377" s="44">
        <f t="shared" si="217"/>
        <v>217.03</v>
      </c>
      <c r="G377" s="44">
        <f t="shared" si="217"/>
        <v>217.03</v>
      </c>
      <c r="H377" s="44">
        <f t="shared" si="217"/>
        <v>217.03</v>
      </c>
      <c r="I377" s="44">
        <f t="shared" si="217"/>
        <v>217.03</v>
      </c>
      <c r="J377" s="44">
        <f t="shared" si="217"/>
        <v>217.03</v>
      </c>
      <c r="K377" s="44">
        <f t="shared" si="217"/>
        <v>217.03</v>
      </c>
      <c r="L377" s="44">
        <f t="shared" si="217"/>
        <v>217.03</v>
      </c>
      <c r="M377" s="44">
        <f t="shared" si="217"/>
        <v>217.03</v>
      </c>
      <c r="N377" s="44">
        <f t="shared" si="217"/>
        <v>217.03</v>
      </c>
      <c r="O377" s="44">
        <f t="shared" si="217"/>
        <v>217.03</v>
      </c>
      <c r="P377" s="44">
        <f t="shared" si="217"/>
        <v>217.03</v>
      </c>
      <c r="Q377" s="44">
        <f t="shared" si="217"/>
        <v>217.03</v>
      </c>
      <c r="R377" s="44">
        <f t="shared" si="217"/>
        <v>217.03</v>
      </c>
      <c r="S377" s="44">
        <f t="shared" si="217"/>
        <v>217.03</v>
      </c>
      <c r="T377" s="44">
        <f t="shared" si="217"/>
        <v>217.03</v>
      </c>
      <c r="U377" s="44">
        <f t="shared" si="217"/>
        <v>217.03</v>
      </c>
      <c r="V377" s="44">
        <f t="shared" si="217"/>
        <v>217.03</v>
      </c>
      <c r="W377" s="44">
        <f t="shared" si="217"/>
        <v>217.03</v>
      </c>
      <c r="X377" s="44">
        <f t="shared" si="217"/>
        <v>217.03</v>
      </c>
      <c r="Y377" s="44">
        <f t="shared" si="217"/>
        <v>217.03</v>
      </c>
      <c r="Z377" s="44">
        <f t="shared" si="217"/>
        <v>217.03</v>
      </c>
      <c r="AA377" s="44">
        <f t="shared" si="217"/>
        <v>217.03</v>
      </c>
    </row>
    <row r="378" spans="1:27" ht="12.75" hidden="1" customHeight="1" outlineLevel="1" x14ac:dyDescent="0.2">
      <c r="A378" s="99" t="s">
        <v>1396</v>
      </c>
      <c r="B378" s="63" t="s">
        <v>83</v>
      </c>
      <c r="C378" s="43" t="s">
        <v>79</v>
      </c>
      <c r="D378" s="44">
        <v>3.92</v>
      </c>
      <c r="E378" s="44">
        <v>3.92</v>
      </c>
      <c r="F378" s="44">
        <v>3.92</v>
      </c>
      <c r="G378" s="44">
        <v>3.92</v>
      </c>
      <c r="H378" s="44">
        <v>3.92</v>
      </c>
      <c r="I378" s="44">
        <v>3.92</v>
      </c>
      <c r="J378" s="44">
        <v>3.92</v>
      </c>
      <c r="K378" s="44">
        <v>3.92</v>
      </c>
      <c r="L378" s="44">
        <v>3.92</v>
      </c>
      <c r="M378" s="44">
        <v>3.92</v>
      </c>
      <c r="N378" s="44">
        <v>3.92</v>
      </c>
      <c r="O378" s="44">
        <v>3.92</v>
      </c>
      <c r="P378" s="44">
        <v>3.92</v>
      </c>
      <c r="Q378" s="44">
        <v>3.92</v>
      </c>
      <c r="R378" s="44">
        <v>3.92</v>
      </c>
      <c r="S378" s="44">
        <v>3.92</v>
      </c>
      <c r="T378" s="44">
        <v>3.92</v>
      </c>
      <c r="U378" s="44">
        <v>3.92</v>
      </c>
      <c r="V378" s="44">
        <v>3.92</v>
      </c>
      <c r="W378" s="44">
        <v>3.92</v>
      </c>
      <c r="X378" s="44">
        <v>3.92</v>
      </c>
      <c r="Y378" s="44">
        <v>3.92</v>
      </c>
      <c r="Z378" s="44">
        <v>3.92</v>
      </c>
      <c r="AA378" s="44">
        <v>3.92</v>
      </c>
    </row>
    <row r="379" spans="1:27" ht="12.75" hidden="1" customHeight="1" outlineLevel="1" x14ac:dyDescent="0.2">
      <c r="A379" s="99" t="s">
        <v>1397</v>
      </c>
      <c r="B379" s="63" t="s">
        <v>81</v>
      </c>
      <c r="C379" s="43" t="s">
        <v>79</v>
      </c>
      <c r="D379" s="44">
        <f>$D$11</f>
        <v>110.23</v>
      </c>
      <c r="E379" s="44">
        <f t="shared" ref="E379:AA379" si="218">$D$11</f>
        <v>110.23</v>
      </c>
      <c r="F379" s="44">
        <f t="shared" si="218"/>
        <v>110.23</v>
      </c>
      <c r="G379" s="44">
        <f t="shared" si="218"/>
        <v>110.23</v>
      </c>
      <c r="H379" s="44">
        <f t="shared" si="218"/>
        <v>110.23</v>
      </c>
      <c r="I379" s="44">
        <f t="shared" si="218"/>
        <v>110.23</v>
      </c>
      <c r="J379" s="44">
        <f t="shared" si="218"/>
        <v>110.23</v>
      </c>
      <c r="K379" s="44">
        <f t="shared" si="218"/>
        <v>110.23</v>
      </c>
      <c r="L379" s="44">
        <f t="shared" si="218"/>
        <v>110.23</v>
      </c>
      <c r="M379" s="44">
        <f t="shared" si="218"/>
        <v>110.23</v>
      </c>
      <c r="N379" s="44">
        <f t="shared" si="218"/>
        <v>110.23</v>
      </c>
      <c r="O379" s="44">
        <f t="shared" si="218"/>
        <v>110.23</v>
      </c>
      <c r="P379" s="44">
        <f t="shared" si="218"/>
        <v>110.23</v>
      </c>
      <c r="Q379" s="44">
        <f t="shared" si="218"/>
        <v>110.23</v>
      </c>
      <c r="R379" s="44">
        <f t="shared" si="218"/>
        <v>110.23</v>
      </c>
      <c r="S379" s="44">
        <f t="shared" si="218"/>
        <v>110.23</v>
      </c>
      <c r="T379" s="44">
        <f t="shared" si="218"/>
        <v>110.23</v>
      </c>
      <c r="U379" s="44">
        <f t="shared" si="218"/>
        <v>110.23</v>
      </c>
      <c r="V379" s="44">
        <f t="shared" si="218"/>
        <v>110.23</v>
      </c>
      <c r="W379" s="44">
        <f t="shared" si="218"/>
        <v>110.23</v>
      </c>
      <c r="X379" s="44">
        <f t="shared" si="218"/>
        <v>110.23</v>
      </c>
      <c r="Y379" s="44">
        <f t="shared" si="218"/>
        <v>110.23</v>
      </c>
      <c r="Z379" s="44">
        <f t="shared" si="218"/>
        <v>110.23</v>
      </c>
      <c r="AA379" s="44">
        <f t="shared" si="218"/>
        <v>110.23</v>
      </c>
    </row>
    <row r="380" spans="1:27" ht="12.75" customHeight="1" collapsed="1" x14ac:dyDescent="0.2">
      <c r="A380" s="98" t="s">
        <v>1398</v>
      </c>
      <c r="B380" s="28" t="str">
        <f>"12"&amp;"."&amp;$B$663&amp;"."&amp;$B$664</f>
        <v>12.08.2023</v>
      </c>
      <c r="C380" s="90" t="s">
        <v>76</v>
      </c>
      <c r="D380" s="91">
        <f>ROUND(((D381+D382+D384+D383)/1000),5)</f>
        <v>1.71319</v>
      </c>
      <c r="E380" s="91">
        <f>ROUND(((E381+E382+E384+E383)/1000),5)</f>
        <v>1.63588</v>
      </c>
      <c r="F380" s="91">
        <f>ROUND(((F381+F382+F384+F383)/1000),5)</f>
        <v>1.4501599999999999</v>
      </c>
      <c r="G380" s="91">
        <f t="shared" ref="G380:AA380" si="219">ROUND(((G381+G382+G384+G383)/1000),5)</f>
        <v>1.34704</v>
      </c>
      <c r="H380" s="91">
        <f t="shared" si="219"/>
        <v>1.3057799999999999</v>
      </c>
      <c r="I380" s="91">
        <f t="shared" si="219"/>
        <v>1.3273999999999999</v>
      </c>
      <c r="J380" s="91">
        <f t="shared" si="219"/>
        <v>1.40276</v>
      </c>
      <c r="K380" s="91">
        <f t="shared" si="219"/>
        <v>1.7138899999999999</v>
      </c>
      <c r="L380" s="91">
        <f t="shared" si="219"/>
        <v>2.0701000000000001</v>
      </c>
      <c r="M380" s="91">
        <f t="shared" si="219"/>
        <v>2.3462399999999999</v>
      </c>
      <c r="N380" s="91">
        <f t="shared" si="219"/>
        <v>2.41126</v>
      </c>
      <c r="O380" s="91">
        <f t="shared" si="219"/>
        <v>2.42523</v>
      </c>
      <c r="P380" s="91">
        <f t="shared" si="219"/>
        <v>2.42632</v>
      </c>
      <c r="Q380" s="91">
        <f t="shared" si="219"/>
        <v>2.44529</v>
      </c>
      <c r="R380" s="91">
        <f t="shared" si="219"/>
        <v>2.4415</v>
      </c>
      <c r="S380" s="91">
        <f t="shared" si="219"/>
        <v>2.42841</v>
      </c>
      <c r="T380" s="91">
        <f t="shared" si="219"/>
        <v>2.3744399999999999</v>
      </c>
      <c r="U380" s="91">
        <f t="shared" si="219"/>
        <v>2.2601300000000002</v>
      </c>
      <c r="V380" s="91">
        <f t="shared" si="219"/>
        <v>2.2282899999999999</v>
      </c>
      <c r="W380" s="91">
        <f t="shared" si="219"/>
        <v>2.1180500000000002</v>
      </c>
      <c r="X380" s="91">
        <f t="shared" si="219"/>
        <v>2.1175099999999998</v>
      </c>
      <c r="Y380" s="91">
        <f t="shared" si="219"/>
        <v>2.1537500000000001</v>
      </c>
      <c r="Z380" s="91">
        <f t="shared" si="219"/>
        <v>2.0805600000000002</v>
      </c>
      <c r="AA380" s="91">
        <f t="shared" si="219"/>
        <v>1.8184400000000001</v>
      </c>
    </row>
    <row r="381" spans="1:27" ht="12.75" hidden="1" customHeight="1" outlineLevel="1" x14ac:dyDescent="0.2">
      <c r="A381" s="99" t="s">
        <v>1399</v>
      </c>
      <c r="B381" s="63" t="s">
        <v>238</v>
      </c>
      <c r="C381" s="43" t="s">
        <v>79</v>
      </c>
      <c r="D381" s="44">
        <v>1382.01</v>
      </c>
      <c r="E381" s="44">
        <v>1304.7</v>
      </c>
      <c r="F381" s="44">
        <v>1118.98</v>
      </c>
      <c r="G381" s="44">
        <v>1015.86</v>
      </c>
      <c r="H381" s="44">
        <v>974.6</v>
      </c>
      <c r="I381" s="44">
        <v>996.22</v>
      </c>
      <c r="J381" s="44">
        <v>1071.58</v>
      </c>
      <c r="K381" s="44">
        <v>1382.71</v>
      </c>
      <c r="L381" s="44">
        <v>1738.92</v>
      </c>
      <c r="M381" s="44">
        <v>2015.06</v>
      </c>
      <c r="N381" s="44">
        <v>2080.08</v>
      </c>
      <c r="O381" s="44">
        <v>2094.0500000000002</v>
      </c>
      <c r="P381" s="44">
        <v>2095.14</v>
      </c>
      <c r="Q381" s="44">
        <v>2114.11</v>
      </c>
      <c r="R381" s="44">
        <v>2110.3200000000002</v>
      </c>
      <c r="S381" s="44">
        <v>2097.23</v>
      </c>
      <c r="T381" s="44">
        <v>2043.26</v>
      </c>
      <c r="U381" s="44">
        <v>1928.95</v>
      </c>
      <c r="V381" s="44">
        <v>1897.11</v>
      </c>
      <c r="W381" s="44">
        <v>1786.87</v>
      </c>
      <c r="X381" s="44">
        <v>1786.33</v>
      </c>
      <c r="Y381" s="44">
        <v>1822.57</v>
      </c>
      <c r="Z381" s="44">
        <v>1749.38</v>
      </c>
      <c r="AA381" s="44">
        <v>1487.26</v>
      </c>
    </row>
    <row r="382" spans="1:27" ht="12.75" hidden="1" customHeight="1" outlineLevel="1" x14ac:dyDescent="0.2">
      <c r="A382" s="99" t="s">
        <v>1400</v>
      </c>
      <c r="B382" s="63" t="s">
        <v>90</v>
      </c>
      <c r="C382" s="43" t="s">
        <v>79</v>
      </c>
      <c r="D382" s="44">
        <f>$D$327</f>
        <v>217.03</v>
      </c>
      <c r="E382" s="44">
        <f t="shared" ref="E382:AA382" si="220">$D$327</f>
        <v>217.03</v>
      </c>
      <c r="F382" s="44">
        <f t="shared" si="220"/>
        <v>217.03</v>
      </c>
      <c r="G382" s="44">
        <f t="shared" si="220"/>
        <v>217.03</v>
      </c>
      <c r="H382" s="44">
        <f t="shared" si="220"/>
        <v>217.03</v>
      </c>
      <c r="I382" s="44">
        <f t="shared" si="220"/>
        <v>217.03</v>
      </c>
      <c r="J382" s="44">
        <f t="shared" si="220"/>
        <v>217.03</v>
      </c>
      <c r="K382" s="44">
        <f t="shared" si="220"/>
        <v>217.03</v>
      </c>
      <c r="L382" s="44">
        <f t="shared" si="220"/>
        <v>217.03</v>
      </c>
      <c r="M382" s="44">
        <f t="shared" si="220"/>
        <v>217.03</v>
      </c>
      <c r="N382" s="44">
        <f t="shared" si="220"/>
        <v>217.03</v>
      </c>
      <c r="O382" s="44">
        <f t="shared" si="220"/>
        <v>217.03</v>
      </c>
      <c r="P382" s="44">
        <f t="shared" si="220"/>
        <v>217.03</v>
      </c>
      <c r="Q382" s="44">
        <f t="shared" si="220"/>
        <v>217.03</v>
      </c>
      <c r="R382" s="44">
        <f t="shared" si="220"/>
        <v>217.03</v>
      </c>
      <c r="S382" s="44">
        <f t="shared" si="220"/>
        <v>217.03</v>
      </c>
      <c r="T382" s="44">
        <f t="shared" si="220"/>
        <v>217.03</v>
      </c>
      <c r="U382" s="44">
        <f t="shared" si="220"/>
        <v>217.03</v>
      </c>
      <c r="V382" s="44">
        <f t="shared" si="220"/>
        <v>217.03</v>
      </c>
      <c r="W382" s="44">
        <f t="shared" si="220"/>
        <v>217.03</v>
      </c>
      <c r="X382" s="44">
        <f t="shared" si="220"/>
        <v>217.03</v>
      </c>
      <c r="Y382" s="44">
        <f t="shared" si="220"/>
        <v>217.03</v>
      </c>
      <c r="Z382" s="44">
        <f t="shared" si="220"/>
        <v>217.03</v>
      </c>
      <c r="AA382" s="44">
        <f t="shared" si="220"/>
        <v>217.03</v>
      </c>
    </row>
    <row r="383" spans="1:27" ht="12.75" hidden="1" customHeight="1" outlineLevel="1" x14ac:dyDescent="0.2">
      <c r="A383" s="99" t="s">
        <v>1401</v>
      </c>
      <c r="B383" s="63" t="s">
        <v>83</v>
      </c>
      <c r="C383" s="43" t="s">
        <v>79</v>
      </c>
      <c r="D383" s="44">
        <v>3.92</v>
      </c>
      <c r="E383" s="44">
        <v>3.92</v>
      </c>
      <c r="F383" s="44">
        <v>3.92</v>
      </c>
      <c r="G383" s="44">
        <v>3.92</v>
      </c>
      <c r="H383" s="44">
        <v>3.92</v>
      </c>
      <c r="I383" s="44">
        <v>3.92</v>
      </c>
      <c r="J383" s="44">
        <v>3.92</v>
      </c>
      <c r="K383" s="44">
        <v>3.92</v>
      </c>
      <c r="L383" s="44">
        <v>3.92</v>
      </c>
      <c r="M383" s="44">
        <v>3.92</v>
      </c>
      <c r="N383" s="44">
        <v>3.92</v>
      </c>
      <c r="O383" s="44">
        <v>3.92</v>
      </c>
      <c r="P383" s="44">
        <v>3.92</v>
      </c>
      <c r="Q383" s="44">
        <v>3.92</v>
      </c>
      <c r="R383" s="44">
        <v>3.92</v>
      </c>
      <c r="S383" s="44">
        <v>3.92</v>
      </c>
      <c r="T383" s="44">
        <v>3.92</v>
      </c>
      <c r="U383" s="44">
        <v>3.92</v>
      </c>
      <c r="V383" s="44">
        <v>3.92</v>
      </c>
      <c r="W383" s="44">
        <v>3.92</v>
      </c>
      <c r="X383" s="44">
        <v>3.92</v>
      </c>
      <c r="Y383" s="44">
        <v>3.92</v>
      </c>
      <c r="Z383" s="44">
        <v>3.92</v>
      </c>
      <c r="AA383" s="44">
        <v>3.92</v>
      </c>
    </row>
    <row r="384" spans="1:27" ht="12.75" hidden="1" customHeight="1" outlineLevel="1" x14ac:dyDescent="0.2">
      <c r="A384" s="99" t="s">
        <v>1402</v>
      </c>
      <c r="B384" s="63" t="s">
        <v>81</v>
      </c>
      <c r="C384" s="43" t="s">
        <v>79</v>
      </c>
      <c r="D384" s="44">
        <f>$D$11</f>
        <v>110.23</v>
      </c>
      <c r="E384" s="44">
        <f t="shared" ref="E384:AA384" si="221">$D$11</f>
        <v>110.23</v>
      </c>
      <c r="F384" s="44">
        <f t="shared" si="221"/>
        <v>110.23</v>
      </c>
      <c r="G384" s="44">
        <f t="shared" si="221"/>
        <v>110.23</v>
      </c>
      <c r="H384" s="44">
        <f t="shared" si="221"/>
        <v>110.23</v>
      </c>
      <c r="I384" s="44">
        <f t="shared" si="221"/>
        <v>110.23</v>
      </c>
      <c r="J384" s="44">
        <f t="shared" si="221"/>
        <v>110.23</v>
      </c>
      <c r="K384" s="44">
        <f t="shared" si="221"/>
        <v>110.23</v>
      </c>
      <c r="L384" s="44">
        <f t="shared" si="221"/>
        <v>110.23</v>
      </c>
      <c r="M384" s="44">
        <f t="shared" si="221"/>
        <v>110.23</v>
      </c>
      <c r="N384" s="44">
        <f t="shared" si="221"/>
        <v>110.23</v>
      </c>
      <c r="O384" s="44">
        <f t="shared" si="221"/>
        <v>110.23</v>
      </c>
      <c r="P384" s="44">
        <f t="shared" si="221"/>
        <v>110.23</v>
      </c>
      <c r="Q384" s="44">
        <f t="shared" si="221"/>
        <v>110.23</v>
      </c>
      <c r="R384" s="44">
        <f t="shared" si="221"/>
        <v>110.23</v>
      </c>
      <c r="S384" s="44">
        <f t="shared" si="221"/>
        <v>110.23</v>
      </c>
      <c r="T384" s="44">
        <f t="shared" si="221"/>
        <v>110.23</v>
      </c>
      <c r="U384" s="44">
        <f t="shared" si="221"/>
        <v>110.23</v>
      </c>
      <c r="V384" s="44">
        <f t="shared" si="221"/>
        <v>110.23</v>
      </c>
      <c r="W384" s="44">
        <f t="shared" si="221"/>
        <v>110.23</v>
      </c>
      <c r="X384" s="44">
        <f t="shared" si="221"/>
        <v>110.23</v>
      </c>
      <c r="Y384" s="44">
        <f t="shared" si="221"/>
        <v>110.23</v>
      </c>
      <c r="Z384" s="44">
        <f t="shared" si="221"/>
        <v>110.23</v>
      </c>
      <c r="AA384" s="44">
        <f t="shared" si="221"/>
        <v>110.23</v>
      </c>
    </row>
    <row r="385" spans="1:27" ht="12.75" customHeight="1" collapsed="1" x14ac:dyDescent="0.2">
      <c r="A385" s="98" t="s">
        <v>1403</v>
      </c>
      <c r="B385" s="28" t="str">
        <f>"13"&amp;"."&amp;$B$663&amp;"."&amp;$B$664</f>
        <v>13.08.2023</v>
      </c>
      <c r="C385" s="90" t="s">
        <v>76</v>
      </c>
      <c r="D385" s="91">
        <f>ROUND(((D386+D387+D389+D388)/1000),5)</f>
        <v>1.6827099999999999</v>
      </c>
      <c r="E385" s="91">
        <f>ROUND(((E386+E387+E389+E388)/1000),5)</f>
        <v>1.5185900000000001</v>
      </c>
      <c r="F385" s="91">
        <f>ROUND(((F386+F387+F389+F388)/1000),5)</f>
        <v>1.3626400000000001</v>
      </c>
      <c r="G385" s="91">
        <f t="shared" ref="G385:AA385" si="222">ROUND(((G386+G387+G389+G388)/1000),5)</f>
        <v>1.28826</v>
      </c>
      <c r="H385" s="91">
        <f t="shared" si="222"/>
        <v>1.2320599999999999</v>
      </c>
      <c r="I385" s="91">
        <f t="shared" si="222"/>
        <v>1.2231799999999999</v>
      </c>
      <c r="J385" s="91">
        <f t="shared" si="222"/>
        <v>1.17709</v>
      </c>
      <c r="K385" s="91">
        <f t="shared" si="222"/>
        <v>1.4124099999999999</v>
      </c>
      <c r="L385" s="91">
        <f t="shared" si="222"/>
        <v>1.831</v>
      </c>
      <c r="M385" s="91">
        <f t="shared" si="222"/>
        <v>2.0860400000000001</v>
      </c>
      <c r="N385" s="91">
        <f t="shared" si="222"/>
        <v>2.2405499999999998</v>
      </c>
      <c r="O385" s="91">
        <f t="shared" si="222"/>
        <v>2.24132</v>
      </c>
      <c r="P385" s="91">
        <f t="shared" si="222"/>
        <v>2.25149</v>
      </c>
      <c r="Q385" s="91">
        <f t="shared" si="222"/>
        <v>2.2965</v>
      </c>
      <c r="R385" s="91">
        <f t="shared" si="222"/>
        <v>2.3480599999999998</v>
      </c>
      <c r="S385" s="91">
        <f t="shared" si="222"/>
        <v>2.3481800000000002</v>
      </c>
      <c r="T385" s="91">
        <f t="shared" si="222"/>
        <v>2.3054100000000002</v>
      </c>
      <c r="U385" s="91">
        <f t="shared" si="222"/>
        <v>2.2298800000000001</v>
      </c>
      <c r="V385" s="91">
        <f t="shared" si="222"/>
        <v>2.2197900000000002</v>
      </c>
      <c r="W385" s="91">
        <f t="shared" si="222"/>
        <v>2.1772300000000002</v>
      </c>
      <c r="X385" s="91">
        <f t="shared" si="222"/>
        <v>2.18032</v>
      </c>
      <c r="Y385" s="91">
        <f t="shared" si="222"/>
        <v>2.1383800000000002</v>
      </c>
      <c r="Z385" s="91">
        <f t="shared" si="222"/>
        <v>2.0677699999999999</v>
      </c>
      <c r="AA385" s="91">
        <f t="shared" si="222"/>
        <v>1.81595</v>
      </c>
    </row>
    <row r="386" spans="1:27" ht="12.75" hidden="1" customHeight="1" outlineLevel="1" x14ac:dyDescent="0.2">
      <c r="A386" s="99" t="s">
        <v>1404</v>
      </c>
      <c r="B386" s="63" t="s">
        <v>238</v>
      </c>
      <c r="C386" s="43" t="s">
        <v>79</v>
      </c>
      <c r="D386" s="44">
        <v>1351.53</v>
      </c>
      <c r="E386" s="44">
        <v>1187.4100000000001</v>
      </c>
      <c r="F386" s="44">
        <v>1031.46</v>
      </c>
      <c r="G386" s="44">
        <v>957.08</v>
      </c>
      <c r="H386" s="44">
        <v>900.88</v>
      </c>
      <c r="I386" s="44">
        <v>892</v>
      </c>
      <c r="J386" s="44">
        <v>845.91</v>
      </c>
      <c r="K386" s="44">
        <v>1081.23</v>
      </c>
      <c r="L386" s="44">
        <v>1499.82</v>
      </c>
      <c r="M386" s="44">
        <v>1754.86</v>
      </c>
      <c r="N386" s="44">
        <v>1909.37</v>
      </c>
      <c r="O386" s="44">
        <v>1910.14</v>
      </c>
      <c r="P386" s="44">
        <v>1920.31</v>
      </c>
      <c r="Q386" s="44">
        <v>1965.32</v>
      </c>
      <c r="R386" s="44">
        <v>2016.88</v>
      </c>
      <c r="S386" s="44">
        <v>2017</v>
      </c>
      <c r="T386" s="44">
        <v>1974.23</v>
      </c>
      <c r="U386" s="44">
        <v>1898.7</v>
      </c>
      <c r="V386" s="44">
        <v>1888.61</v>
      </c>
      <c r="W386" s="44">
        <v>1846.05</v>
      </c>
      <c r="X386" s="44">
        <v>1849.14</v>
      </c>
      <c r="Y386" s="44">
        <v>1807.2</v>
      </c>
      <c r="Z386" s="44">
        <v>1736.59</v>
      </c>
      <c r="AA386" s="44">
        <v>1484.77</v>
      </c>
    </row>
    <row r="387" spans="1:27" ht="12.75" hidden="1" customHeight="1" outlineLevel="1" x14ac:dyDescent="0.2">
      <c r="A387" s="99" t="s">
        <v>1405</v>
      </c>
      <c r="B387" s="63" t="s">
        <v>90</v>
      </c>
      <c r="C387" s="43" t="s">
        <v>79</v>
      </c>
      <c r="D387" s="44">
        <f>$D$327</f>
        <v>217.03</v>
      </c>
      <c r="E387" s="44">
        <f t="shared" ref="E387:AA387" si="223">$D$327</f>
        <v>217.03</v>
      </c>
      <c r="F387" s="44">
        <f t="shared" si="223"/>
        <v>217.03</v>
      </c>
      <c r="G387" s="44">
        <f t="shared" si="223"/>
        <v>217.03</v>
      </c>
      <c r="H387" s="44">
        <f t="shared" si="223"/>
        <v>217.03</v>
      </c>
      <c r="I387" s="44">
        <f t="shared" si="223"/>
        <v>217.03</v>
      </c>
      <c r="J387" s="44">
        <f t="shared" si="223"/>
        <v>217.03</v>
      </c>
      <c r="K387" s="44">
        <f t="shared" si="223"/>
        <v>217.03</v>
      </c>
      <c r="L387" s="44">
        <f t="shared" si="223"/>
        <v>217.03</v>
      </c>
      <c r="M387" s="44">
        <f t="shared" si="223"/>
        <v>217.03</v>
      </c>
      <c r="N387" s="44">
        <f t="shared" si="223"/>
        <v>217.03</v>
      </c>
      <c r="O387" s="44">
        <f t="shared" si="223"/>
        <v>217.03</v>
      </c>
      <c r="P387" s="44">
        <f t="shared" si="223"/>
        <v>217.03</v>
      </c>
      <c r="Q387" s="44">
        <f t="shared" si="223"/>
        <v>217.03</v>
      </c>
      <c r="R387" s="44">
        <f t="shared" si="223"/>
        <v>217.03</v>
      </c>
      <c r="S387" s="44">
        <f t="shared" si="223"/>
        <v>217.03</v>
      </c>
      <c r="T387" s="44">
        <f t="shared" si="223"/>
        <v>217.03</v>
      </c>
      <c r="U387" s="44">
        <f t="shared" si="223"/>
        <v>217.03</v>
      </c>
      <c r="V387" s="44">
        <f t="shared" si="223"/>
        <v>217.03</v>
      </c>
      <c r="W387" s="44">
        <f t="shared" si="223"/>
        <v>217.03</v>
      </c>
      <c r="X387" s="44">
        <f t="shared" si="223"/>
        <v>217.03</v>
      </c>
      <c r="Y387" s="44">
        <f t="shared" si="223"/>
        <v>217.03</v>
      </c>
      <c r="Z387" s="44">
        <f t="shared" si="223"/>
        <v>217.03</v>
      </c>
      <c r="AA387" s="44">
        <f t="shared" si="223"/>
        <v>217.03</v>
      </c>
    </row>
    <row r="388" spans="1:27" ht="12.75" hidden="1" customHeight="1" outlineLevel="1" x14ac:dyDescent="0.2">
      <c r="A388" s="99" t="s">
        <v>1406</v>
      </c>
      <c r="B388" s="63" t="s">
        <v>83</v>
      </c>
      <c r="C388" s="43" t="s">
        <v>79</v>
      </c>
      <c r="D388" s="44">
        <v>3.92</v>
      </c>
      <c r="E388" s="44">
        <v>3.92</v>
      </c>
      <c r="F388" s="44">
        <v>3.92</v>
      </c>
      <c r="G388" s="44">
        <v>3.92</v>
      </c>
      <c r="H388" s="44">
        <v>3.92</v>
      </c>
      <c r="I388" s="44">
        <v>3.92</v>
      </c>
      <c r="J388" s="44">
        <v>3.92</v>
      </c>
      <c r="K388" s="44">
        <v>3.92</v>
      </c>
      <c r="L388" s="44">
        <v>3.92</v>
      </c>
      <c r="M388" s="44">
        <v>3.92</v>
      </c>
      <c r="N388" s="44">
        <v>3.92</v>
      </c>
      <c r="O388" s="44">
        <v>3.92</v>
      </c>
      <c r="P388" s="44">
        <v>3.92</v>
      </c>
      <c r="Q388" s="44">
        <v>3.92</v>
      </c>
      <c r="R388" s="44">
        <v>3.92</v>
      </c>
      <c r="S388" s="44">
        <v>3.92</v>
      </c>
      <c r="T388" s="44">
        <v>3.92</v>
      </c>
      <c r="U388" s="44">
        <v>3.92</v>
      </c>
      <c r="V388" s="44">
        <v>3.92</v>
      </c>
      <c r="W388" s="44">
        <v>3.92</v>
      </c>
      <c r="X388" s="44">
        <v>3.92</v>
      </c>
      <c r="Y388" s="44">
        <v>3.92</v>
      </c>
      <c r="Z388" s="44">
        <v>3.92</v>
      </c>
      <c r="AA388" s="44">
        <v>3.92</v>
      </c>
    </row>
    <row r="389" spans="1:27" ht="12.75" hidden="1" customHeight="1" outlineLevel="1" x14ac:dyDescent="0.2">
      <c r="A389" s="99" t="s">
        <v>1407</v>
      </c>
      <c r="B389" s="63" t="s">
        <v>81</v>
      </c>
      <c r="C389" s="43" t="s">
        <v>79</v>
      </c>
      <c r="D389" s="44">
        <f>$D$11</f>
        <v>110.23</v>
      </c>
      <c r="E389" s="44">
        <f t="shared" ref="E389:AA389" si="224">$D$11</f>
        <v>110.23</v>
      </c>
      <c r="F389" s="44">
        <f t="shared" si="224"/>
        <v>110.23</v>
      </c>
      <c r="G389" s="44">
        <f t="shared" si="224"/>
        <v>110.23</v>
      </c>
      <c r="H389" s="44">
        <f t="shared" si="224"/>
        <v>110.23</v>
      </c>
      <c r="I389" s="44">
        <f t="shared" si="224"/>
        <v>110.23</v>
      </c>
      <c r="J389" s="44">
        <f t="shared" si="224"/>
        <v>110.23</v>
      </c>
      <c r="K389" s="44">
        <f t="shared" si="224"/>
        <v>110.23</v>
      </c>
      <c r="L389" s="44">
        <f t="shared" si="224"/>
        <v>110.23</v>
      </c>
      <c r="M389" s="44">
        <f t="shared" si="224"/>
        <v>110.23</v>
      </c>
      <c r="N389" s="44">
        <f t="shared" si="224"/>
        <v>110.23</v>
      </c>
      <c r="O389" s="44">
        <f t="shared" si="224"/>
        <v>110.23</v>
      </c>
      <c r="P389" s="44">
        <f t="shared" si="224"/>
        <v>110.23</v>
      </c>
      <c r="Q389" s="44">
        <f t="shared" si="224"/>
        <v>110.23</v>
      </c>
      <c r="R389" s="44">
        <f t="shared" si="224"/>
        <v>110.23</v>
      </c>
      <c r="S389" s="44">
        <f t="shared" si="224"/>
        <v>110.23</v>
      </c>
      <c r="T389" s="44">
        <f t="shared" si="224"/>
        <v>110.23</v>
      </c>
      <c r="U389" s="44">
        <f t="shared" si="224"/>
        <v>110.23</v>
      </c>
      <c r="V389" s="44">
        <f t="shared" si="224"/>
        <v>110.23</v>
      </c>
      <c r="W389" s="44">
        <f t="shared" si="224"/>
        <v>110.23</v>
      </c>
      <c r="X389" s="44">
        <f t="shared" si="224"/>
        <v>110.23</v>
      </c>
      <c r="Y389" s="44">
        <f t="shared" si="224"/>
        <v>110.23</v>
      </c>
      <c r="Z389" s="44">
        <f t="shared" si="224"/>
        <v>110.23</v>
      </c>
      <c r="AA389" s="44">
        <f t="shared" si="224"/>
        <v>110.23</v>
      </c>
    </row>
    <row r="390" spans="1:27" ht="12.75" customHeight="1" collapsed="1" x14ac:dyDescent="0.2">
      <c r="A390" s="98" t="s">
        <v>1408</v>
      </c>
      <c r="B390" s="28" t="str">
        <f>"14"&amp;"."&amp;$B$663&amp;"."&amp;$B$664</f>
        <v>14.08.2023</v>
      </c>
      <c r="C390" s="90" t="s">
        <v>76</v>
      </c>
      <c r="D390" s="91">
        <f>ROUND(((D391+D392+D394+D393)/1000),5)</f>
        <v>1.61287</v>
      </c>
      <c r="E390" s="91">
        <f>ROUND(((E391+E392+E394+E393)/1000),5)</f>
        <v>1.48891</v>
      </c>
      <c r="F390" s="91">
        <f>ROUND(((F391+F392+F394+F393)/1000),5)</f>
        <v>1.34378</v>
      </c>
      <c r="G390" s="91">
        <f t="shared" ref="G390:AA390" si="225">ROUND(((G391+G392+G394+G393)/1000),5)</f>
        <v>1.2734000000000001</v>
      </c>
      <c r="H390" s="91">
        <f t="shared" si="225"/>
        <v>1.2381800000000001</v>
      </c>
      <c r="I390" s="91">
        <f t="shared" si="225"/>
        <v>1.3435900000000001</v>
      </c>
      <c r="J390" s="91">
        <f t="shared" si="225"/>
        <v>1.4632799999999999</v>
      </c>
      <c r="K390" s="91">
        <f t="shared" si="225"/>
        <v>1.81098</v>
      </c>
      <c r="L390" s="91">
        <f t="shared" si="225"/>
        <v>2.09721</v>
      </c>
      <c r="M390" s="91">
        <f t="shared" si="225"/>
        <v>2.2500200000000001</v>
      </c>
      <c r="N390" s="91">
        <f t="shared" si="225"/>
        <v>2.3628300000000002</v>
      </c>
      <c r="O390" s="91">
        <f t="shared" si="225"/>
        <v>2.3941599999999998</v>
      </c>
      <c r="P390" s="91">
        <f t="shared" si="225"/>
        <v>2.39018</v>
      </c>
      <c r="Q390" s="91">
        <f t="shared" si="225"/>
        <v>2.4396599999999999</v>
      </c>
      <c r="R390" s="91">
        <f t="shared" si="225"/>
        <v>2.5168400000000002</v>
      </c>
      <c r="S390" s="91">
        <f t="shared" si="225"/>
        <v>2.51044</v>
      </c>
      <c r="T390" s="91">
        <f t="shared" si="225"/>
        <v>2.4816799999999999</v>
      </c>
      <c r="U390" s="91">
        <f t="shared" si="225"/>
        <v>2.4207399999999999</v>
      </c>
      <c r="V390" s="91">
        <f t="shared" si="225"/>
        <v>2.38029</v>
      </c>
      <c r="W390" s="91">
        <f t="shared" si="225"/>
        <v>2.2423999999999999</v>
      </c>
      <c r="X390" s="91">
        <f t="shared" si="225"/>
        <v>2.2343299999999999</v>
      </c>
      <c r="Y390" s="91">
        <f t="shared" si="225"/>
        <v>2.2023600000000001</v>
      </c>
      <c r="Z390" s="91">
        <f t="shared" si="225"/>
        <v>2.0146299999999999</v>
      </c>
      <c r="AA390" s="91">
        <f t="shared" si="225"/>
        <v>1.68353</v>
      </c>
    </row>
    <row r="391" spans="1:27" ht="12.75" hidden="1" customHeight="1" outlineLevel="1" x14ac:dyDescent="0.2">
      <c r="A391" s="99" t="s">
        <v>1409</v>
      </c>
      <c r="B391" s="63" t="s">
        <v>238</v>
      </c>
      <c r="C391" s="43" t="s">
        <v>79</v>
      </c>
      <c r="D391" s="44">
        <v>1281.69</v>
      </c>
      <c r="E391" s="44">
        <v>1157.73</v>
      </c>
      <c r="F391" s="44">
        <v>1012.6</v>
      </c>
      <c r="G391" s="44">
        <v>942.22</v>
      </c>
      <c r="H391" s="44">
        <v>907</v>
      </c>
      <c r="I391" s="44">
        <v>1012.41</v>
      </c>
      <c r="J391" s="44">
        <v>1132.0999999999999</v>
      </c>
      <c r="K391" s="44">
        <v>1479.8</v>
      </c>
      <c r="L391" s="44">
        <v>1766.03</v>
      </c>
      <c r="M391" s="44">
        <v>1918.84</v>
      </c>
      <c r="N391" s="44">
        <v>2031.65</v>
      </c>
      <c r="O391" s="44">
        <v>2062.98</v>
      </c>
      <c r="P391" s="44">
        <v>2059</v>
      </c>
      <c r="Q391" s="44">
        <v>2108.48</v>
      </c>
      <c r="R391" s="44">
        <v>2185.66</v>
      </c>
      <c r="S391" s="44">
        <v>2179.2600000000002</v>
      </c>
      <c r="T391" s="44">
        <v>2150.5</v>
      </c>
      <c r="U391" s="44">
        <v>2089.56</v>
      </c>
      <c r="V391" s="44">
        <v>2049.11</v>
      </c>
      <c r="W391" s="44">
        <v>1911.22</v>
      </c>
      <c r="X391" s="44">
        <v>1903.15</v>
      </c>
      <c r="Y391" s="44">
        <v>1871.18</v>
      </c>
      <c r="Z391" s="44">
        <v>1683.45</v>
      </c>
      <c r="AA391" s="44">
        <v>1352.35</v>
      </c>
    </row>
    <row r="392" spans="1:27" ht="12.75" hidden="1" customHeight="1" outlineLevel="1" x14ac:dyDescent="0.2">
      <c r="A392" s="99" t="s">
        <v>1410</v>
      </c>
      <c r="B392" s="63" t="s">
        <v>90</v>
      </c>
      <c r="C392" s="43" t="s">
        <v>79</v>
      </c>
      <c r="D392" s="44">
        <f>$D$327</f>
        <v>217.03</v>
      </c>
      <c r="E392" s="44">
        <f t="shared" ref="E392:AA392" si="226">$D$327</f>
        <v>217.03</v>
      </c>
      <c r="F392" s="44">
        <f t="shared" si="226"/>
        <v>217.03</v>
      </c>
      <c r="G392" s="44">
        <f t="shared" si="226"/>
        <v>217.03</v>
      </c>
      <c r="H392" s="44">
        <f t="shared" si="226"/>
        <v>217.03</v>
      </c>
      <c r="I392" s="44">
        <f t="shared" si="226"/>
        <v>217.03</v>
      </c>
      <c r="J392" s="44">
        <f t="shared" si="226"/>
        <v>217.03</v>
      </c>
      <c r="K392" s="44">
        <f t="shared" si="226"/>
        <v>217.03</v>
      </c>
      <c r="L392" s="44">
        <f t="shared" si="226"/>
        <v>217.03</v>
      </c>
      <c r="M392" s="44">
        <f t="shared" si="226"/>
        <v>217.03</v>
      </c>
      <c r="N392" s="44">
        <f t="shared" si="226"/>
        <v>217.03</v>
      </c>
      <c r="O392" s="44">
        <f t="shared" si="226"/>
        <v>217.03</v>
      </c>
      <c r="P392" s="44">
        <f t="shared" si="226"/>
        <v>217.03</v>
      </c>
      <c r="Q392" s="44">
        <f t="shared" si="226"/>
        <v>217.03</v>
      </c>
      <c r="R392" s="44">
        <f t="shared" si="226"/>
        <v>217.03</v>
      </c>
      <c r="S392" s="44">
        <f t="shared" si="226"/>
        <v>217.03</v>
      </c>
      <c r="T392" s="44">
        <f t="shared" si="226"/>
        <v>217.03</v>
      </c>
      <c r="U392" s="44">
        <f t="shared" si="226"/>
        <v>217.03</v>
      </c>
      <c r="V392" s="44">
        <f t="shared" si="226"/>
        <v>217.03</v>
      </c>
      <c r="W392" s="44">
        <f t="shared" si="226"/>
        <v>217.03</v>
      </c>
      <c r="X392" s="44">
        <f t="shared" si="226"/>
        <v>217.03</v>
      </c>
      <c r="Y392" s="44">
        <f t="shared" si="226"/>
        <v>217.03</v>
      </c>
      <c r="Z392" s="44">
        <f t="shared" si="226"/>
        <v>217.03</v>
      </c>
      <c r="AA392" s="44">
        <f t="shared" si="226"/>
        <v>217.03</v>
      </c>
    </row>
    <row r="393" spans="1:27" ht="12.75" hidden="1" customHeight="1" outlineLevel="1" x14ac:dyDescent="0.2">
      <c r="A393" s="99" t="s">
        <v>1411</v>
      </c>
      <c r="B393" s="63" t="s">
        <v>83</v>
      </c>
      <c r="C393" s="43" t="s">
        <v>79</v>
      </c>
      <c r="D393" s="44">
        <v>3.92</v>
      </c>
      <c r="E393" s="44">
        <v>3.92</v>
      </c>
      <c r="F393" s="44">
        <v>3.92</v>
      </c>
      <c r="G393" s="44">
        <v>3.92</v>
      </c>
      <c r="H393" s="44">
        <v>3.92</v>
      </c>
      <c r="I393" s="44">
        <v>3.92</v>
      </c>
      <c r="J393" s="44">
        <v>3.92</v>
      </c>
      <c r="K393" s="44">
        <v>3.92</v>
      </c>
      <c r="L393" s="44">
        <v>3.92</v>
      </c>
      <c r="M393" s="44">
        <v>3.92</v>
      </c>
      <c r="N393" s="44">
        <v>3.92</v>
      </c>
      <c r="O393" s="44">
        <v>3.92</v>
      </c>
      <c r="P393" s="44">
        <v>3.92</v>
      </c>
      <c r="Q393" s="44">
        <v>3.92</v>
      </c>
      <c r="R393" s="44">
        <v>3.92</v>
      </c>
      <c r="S393" s="44">
        <v>3.92</v>
      </c>
      <c r="T393" s="44">
        <v>3.92</v>
      </c>
      <c r="U393" s="44">
        <v>3.92</v>
      </c>
      <c r="V393" s="44">
        <v>3.92</v>
      </c>
      <c r="W393" s="44">
        <v>3.92</v>
      </c>
      <c r="X393" s="44">
        <v>3.92</v>
      </c>
      <c r="Y393" s="44">
        <v>3.92</v>
      </c>
      <c r="Z393" s="44">
        <v>3.92</v>
      </c>
      <c r="AA393" s="44">
        <v>3.92</v>
      </c>
    </row>
    <row r="394" spans="1:27" ht="12.75" hidden="1" customHeight="1" outlineLevel="1" x14ac:dyDescent="0.2">
      <c r="A394" s="99" t="s">
        <v>1412</v>
      </c>
      <c r="B394" s="63" t="s">
        <v>81</v>
      </c>
      <c r="C394" s="43" t="s">
        <v>79</v>
      </c>
      <c r="D394" s="44">
        <f>$D$11</f>
        <v>110.23</v>
      </c>
      <c r="E394" s="44">
        <f t="shared" ref="E394:AA394" si="227">$D$11</f>
        <v>110.23</v>
      </c>
      <c r="F394" s="44">
        <f t="shared" si="227"/>
        <v>110.23</v>
      </c>
      <c r="G394" s="44">
        <f t="shared" si="227"/>
        <v>110.23</v>
      </c>
      <c r="H394" s="44">
        <f t="shared" si="227"/>
        <v>110.23</v>
      </c>
      <c r="I394" s="44">
        <f t="shared" si="227"/>
        <v>110.23</v>
      </c>
      <c r="J394" s="44">
        <f t="shared" si="227"/>
        <v>110.23</v>
      </c>
      <c r="K394" s="44">
        <f t="shared" si="227"/>
        <v>110.23</v>
      </c>
      <c r="L394" s="44">
        <f t="shared" si="227"/>
        <v>110.23</v>
      </c>
      <c r="M394" s="44">
        <f t="shared" si="227"/>
        <v>110.23</v>
      </c>
      <c r="N394" s="44">
        <f t="shared" si="227"/>
        <v>110.23</v>
      </c>
      <c r="O394" s="44">
        <f t="shared" si="227"/>
        <v>110.23</v>
      </c>
      <c r="P394" s="44">
        <f t="shared" si="227"/>
        <v>110.23</v>
      </c>
      <c r="Q394" s="44">
        <f t="shared" si="227"/>
        <v>110.23</v>
      </c>
      <c r="R394" s="44">
        <f t="shared" si="227"/>
        <v>110.23</v>
      </c>
      <c r="S394" s="44">
        <f t="shared" si="227"/>
        <v>110.23</v>
      </c>
      <c r="T394" s="44">
        <f t="shared" si="227"/>
        <v>110.23</v>
      </c>
      <c r="U394" s="44">
        <f t="shared" si="227"/>
        <v>110.23</v>
      </c>
      <c r="V394" s="44">
        <f t="shared" si="227"/>
        <v>110.23</v>
      </c>
      <c r="W394" s="44">
        <f t="shared" si="227"/>
        <v>110.23</v>
      </c>
      <c r="X394" s="44">
        <f t="shared" si="227"/>
        <v>110.23</v>
      </c>
      <c r="Y394" s="44">
        <f t="shared" si="227"/>
        <v>110.23</v>
      </c>
      <c r="Z394" s="44">
        <f t="shared" si="227"/>
        <v>110.23</v>
      </c>
      <c r="AA394" s="44">
        <f t="shared" si="227"/>
        <v>110.23</v>
      </c>
    </row>
    <row r="395" spans="1:27" ht="12.75" customHeight="1" collapsed="1" x14ac:dyDescent="0.2">
      <c r="A395" s="98" t="s">
        <v>1413</v>
      </c>
      <c r="B395" s="28" t="str">
        <f>"15"&amp;"."&amp;$B$663&amp;"."&amp;$B$664</f>
        <v>15.08.2023</v>
      </c>
      <c r="C395" s="90" t="s">
        <v>76</v>
      </c>
      <c r="D395" s="91">
        <f>ROUND(((D396+D397+D399+D398)/1000),5)</f>
        <v>1.4079299999999999</v>
      </c>
      <c r="E395" s="91">
        <f>ROUND(((E396+E397+E399+E398)/1000),5)</f>
        <v>1.2523</v>
      </c>
      <c r="F395" s="91">
        <f>ROUND(((F396+F397+F399+F398)/1000),5)</f>
        <v>1.1549100000000001</v>
      </c>
      <c r="G395" s="91">
        <f t="shared" ref="G395:AA395" si="228">ROUND(((G396+G397+G399+G398)/1000),5)</f>
        <v>0.37825999999999999</v>
      </c>
      <c r="H395" s="91">
        <f t="shared" si="228"/>
        <v>0.37445000000000001</v>
      </c>
      <c r="I395" s="91">
        <f t="shared" si="228"/>
        <v>1.1044799999999999</v>
      </c>
      <c r="J395" s="91">
        <f t="shared" si="228"/>
        <v>1.2497400000000001</v>
      </c>
      <c r="K395" s="91">
        <f t="shared" si="228"/>
        <v>1.6897500000000001</v>
      </c>
      <c r="L395" s="91">
        <f t="shared" si="228"/>
        <v>2.0617100000000002</v>
      </c>
      <c r="M395" s="91">
        <f t="shared" si="228"/>
        <v>2.3328000000000002</v>
      </c>
      <c r="N395" s="91">
        <f t="shared" si="228"/>
        <v>2.4295499999999999</v>
      </c>
      <c r="O395" s="91">
        <f t="shared" si="228"/>
        <v>2.40916</v>
      </c>
      <c r="P395" s="91">
        <f t="shared" si="228"/>
        <v>2.4155000000000002</v>
      </c>
      <c r="Q395" s="91">
        <f t="shared" si="228"/>
        <v>2.4422299999999999</v>
      </c>
      <c r="R395" s="91">
        <f t="shared" si="228"/>
        <v>2.5474100000000002</v>
      </c>
      <c r="S395" s="91">
        <f t="shared" si="228"/>
        <v>2.5868799999999998</v>
      </c>
      <c r="T395" s="91">
        <f t="shared" si="228"/>
        <v>2.5686100000000001</v>
      </c>
      <c r="U395" s="91">
        <f t="shared" si="228"/>
        <v>2.4514800000000001</v>
      </c>
      <c r="V395" s="91">
        <f t="shared" si="228"/>
        <v>2.4241199999999998</v>
      </c>
      <c r="W395" s="91">
        <f t="shared" si="228"/>
        <v>2.3702100000000002</v>
      </c>
      <c r="X395" s="91">
        <f t="shared" si="228"/>
        <v>2.3444099999999999</v>
      </c>
      <c r="Y395" s="91">
        <f t="shared" si="228"/>
        <v>2.22479</v>
      </c>
      <c r="Z395" s="91">
        <f t="shared" si="228"/>
        <v>2.0579499999999999</v>
      </c>
      <c r="AA395" s="91">
        <f t="shared" si="228"/>
        <v>1.69668</v>
      </c>
    </row>
    <row r="396" spans="1:27" ht="12.75" hidden="1" customHeight="1" outlineLevel="1" x14ac:dyDescent="0.2">
      <c r="A396" s="99" t="s">
        <v>1414</v>
      </c>
      <c r="B396" s="63" t="s">
        <v>238</v>
      </c>
      <c r="C396" s="43" t="s">
        <v>79</v>
      </c>
      <c r="D396" s="44">
        <v>1076.75</v>
      </c>
      <c r="E396" s="44">
        <v>921.12</v>
      </c>
      <c r="F396" s="44">
        <v>823.73</v>
      </c>
      <c r="G396" s="44">
        <v>47.08</v>
      </c>
      <c r="H396" s="44">
        <v>43.27</v>
      </c>
      <c r="I396" s="44">
        <v>773.3</v>
      </c>
      <c r="J396" s="44">
        <v>918.56</v>
      </c>
      <c r="K396" s="44">
        <v>1358.57</v>
      </c>
      <c r="L396" s="44">
        <v>1730.53</v>
      </c>
      <c r="M396" s="44">
        <v>2001.62</v>
      </c>
      <c r="N396" s="44">
        <v>2098.37</v>
      </c>
      <c r="O396" s="44">
        <v>2077.98</v>
      </c>
      <c r="P396" s="44">
        <v>2084.3200000000002</v>
      </c>
      <c r="Q396" s="44">
        <v>2111.0500000000002</v>
      </c>
      <c r="R396" s="44">
        <v>2216.23</v>
      </c>
      <c r="S396" s="44">
        <v>2255.6999999999998</v>
      </c>
      <c r="T396" s="44">
        <v>2237.4299999999998</v>
      </c>
      <c r="U396" s="44">
        <v>2120.3000000000002</v>
      </c>
      <c r="V396" s="44">
        <v>2092.94</v>
      </c>
      <c r="W396" s="44">
        <v>2039.03</v>
      </c>
      <c r="X396" s="44">
        <v>2013.23</v>
      </c>
      <c r="Y396" s="44">
        <v>1893.61</v>
      </c>
      <c r="Z396" s="44">
        <v>1726.77</v>
      </c>
      <c r="AA396" s="44">
        <v>1365.5</v>
      </c>
    </row>
    <row r="397" spans="1:27" ht="12.75" hidden="1" customHeight="1" outlineLevel="1" x14ac:dyDescent="0.2">
      <c r="A397" s="99" t="s">
        <v>1415</v>
      </c>
      <c r="B397" s="63" t="s">
        <v>90</v>
      </c>
      <c r="C397" s="43" t="s">
        <v>79</v>
      </c>
      <c r="D397" s="44">
        <f>$D$327</f>
        <v>217.03</v>
      </c>
      <c r="E397" s="44">
        <f t="shared" ref="E397:AA397" si="229">$D$327</f>
        <v>217.03</v>
      </c>
      <c r="F397" s="44">
        <f t="shared" si="229"/>
        <v>217.03</v>
      </c>
      <c r="G397" s="44">
        <f t="shared" si="229"/>
        <v>217.03</v>
      </c>
      <c r="H397" s="44">
        <f t="shared" si="229"/>
        <v>217.03</v>
      </c>
      <c r="I397" s="44">
        <f t="shared" si="229"/>
        <v>217.03</v>
      </c>
      <c r="J397" s="44">
        <f t="shared" si="229"/>
        <v>217.03</v>
      </c>
      <c r="K397" s="44">
        <f t="shared" si="229"/>
        <v>217.03</v>
      </c>
      <c r="L397" s="44">
        <f t="shared" si="229"/>
        <v>217.03</v>
      </c>
      <c r="M397" s="44">
        <f t="shared" si="229"/>
        <v>217.03</v>
      </c>
      <c r="N397" s="44">
        <f t="shared" si="229"/>
        <v>217.03</v>
      </c>
      <c r="O397" s="44">
        <f t="shared" si="229"/>
        <v>217.03</v>
      </c>
      <c r="P397" s="44">
        <f t="shared" si="229"/>
        <v>217.03</v>
      </c>
      <c r="Q397" s="44">
        <f t="shared" si="229"/>
        <v>217.03</v>
      </c>
      <c r="R397" s="44">
        <f t="shared" si="229"/>
        <v>217.03</v>
      </c>
      <c r="S397" s="44">
        <f t="shared" si="229"/>
        <v>217.03</v>
      </c>
      <c r="T397" s="44">
        <f t="shared" si="229"/>
        <v>217.03</v>
      </c>
      <c r="U397" s="44">
        <f t="shared" si="229"/>
        <v>217.03</v>
      </c>
      <c r="V397" s="44">
        <f t="shared" si="229"/>
        <v>217.03</v>
      </c>
      <c r="W397" s="44">
        <f t="shared" si="229"/>
        <v>217.03</v>
      </c>
      <c r="X397" s="44">
        <f t="shared" si="229"/>
        <v>217.03</v>
      </c>
      <c r="Y397" s="44">
        <f t="shared" si="229"/>
        <v>217.03</v>
      </c>
      <c r="Z397" s="44">
        <f t="shared" si="229"/>
        <v>217.03</v>
      </c>
      <c r="AA397" s="44">
        <f t="shared" si="229"/>
        <v>217.03</v>
      </c>
    </row>
    <row r="398" spans="1:27" ht="12.75" hidden="1" customHeight="1" outlineLevel="1" x14ac:dyDescent="0.2">
      <c r="A398" s="99" t="s">
        <v>1416</v>
      </c>
      <c r="B398" s="63" t="s">
        <v>83</v>
      </c>
      <c r="C398" s="43" t="s">
        <v>79</v>
      </c>
      <c r="D398" s="44">
        <v>3.92</v>
      </c>
      <c r="E398" s="44">
        <v>3.92</v>
      </c>
      <c r="F398" s="44">
        <v>3.92</v>
      </c>
      <c r="G398" s="44">
        <v>3.92</v>
      </c>
      <c r="H398" s="44">
        <v>3.92</v>
      </c>
      <c r="I398" s="44">
        <v>3.92</v>
      </c>
      <c r="J398" s="44">
        <v>3.92</v>
      </c>
      <c r="K398" s="44">
        <v>3.92</v>
      </c>
      <c r="L398" s="44">
        <v>3.92</v>
      </c>
      <c r="M398" s="44">
        <v>3.92</v>
      </c>
      <c r="N398" s="44">
        <v>3.92</v>
      </c>
      <c r="O398" s="44">
        <v>3.92</v>
      </c>
      <c r="P398" s="44">
        <v>3.92</v>
      </c>
      <c r="Q398" s="44">
        <v>3.92</v>
      </c>
      <c r="R398" s="44">
        <v>3.92</v>
      </c>
      <c r="S398" s="44">
        <v>3.92</v>
      </c>
      <c r="T398" s="44">
        <v>3.92</v>
      </c>
      <c r="U398" s="44">
        <v>3.92</v>
      </c>
      <c r="V398" s="44">
        <v>3.92</v>
      </c>
      <c r="W398" s="44">
        <v>3.92</v>
      </c>
      <c r="X398" s="44">
        <v>3.92</v>
      </c>
      <c r="Y398" s="44">
        <v>3.92</v>
      </c>
      <c r="Z398" s="44">
        <v>3.92</v>
      </c>
      <c r="AA398" s="44">
        <v>3.92</v>
      </c>
    </row>
    <row r="399" spans="1:27" ht="12.75" hidden="1" customHeight="1" outlineLevel="1" x14ac:dyDescent="0.2">
      <c r="A399" s="99" t="s">
        <v>1417</v>
      </c>
      <c r="B399" s="63" t="s">
        <v>81</v>
      </c>
      <c r="C399" s="43" t="s">
        <v>79</v>
      </c>
      <c r="D399" s="44">
        <f>$D$11</f>
        <v>110.23</v>
      </c>
      <c r="E399" s="44">
        <f t="shared" ref="E399:AA399" si="230">$D$11</f>
        <v>110.23</v>
      </c>
      <c r="F399" s="44">
        <f t="shared" si="230"/>
        <v>110.23</v>
      </c>
      <c r="G399" s="44">
        <f t="shared" si="230"/>
        <v>110.23</v>
      </c>
      <c r="H399" s="44">
        <f t="shared" si="230"/>
        <v>110.23</v>
      </c>
      <c r="I399" s="44">
        <f t="shared" si="230"/>
        <v>110.23</v>
      </c>
      <c r="J399" s="44">
        <f t="shared" si="230"/>
        <v>110.23</v>
      </c>
      <c r="K399" s="44">
        <f t="shared" si="230"/>
        <v>110.23</v>
      </c>
      <c r="L399" s="44">
        <f t="shared" si="230"/>
        <v>110.23</v>
      </c>
      <c r="M399" s="44">
        <f t="shared" si="230"/>
        <v>110.23</v>
      </c>
      <c r="N399" s="44">
        <f t="shared" si="230"/>
        <v>110.23</v>
      </c>
      <c r="O399" s="44">
        <f t="shared" si="230"/>
        <v>110.23</v>
      </c>
      <c r="P399" s="44">
        <f t="shared" si="230"/>
        <v>110.23</v>
      </c>
      <c r="Q399" s="44">
        <f t="shared" si="230"/>
        <v>110.23</v>
      </c>
      <c r="R399" s="44">
        <f t="shared" si="230"/>
        <v>110.23</v>
      </c>
      <c r="S399" s="44">
        <f t="shared" si="230"/>
        <v>110.23</v>
      </c>
      <c r="T399" s="44">
        <f t="shared" si="230"/>
        <v>110.23</v>
      </c>
      <c r="U399" s="44">
        <f t="shared" si="230"/>
        <v>110.23</v>
      </c>
      <c r="V399" s="44">
        <f t="shared" si="230"/>
        <v>110.23</v>
      </c>
      <c r="W399" s="44">
        <f t="shared" si="230"/>
        <v>110.23</v>
      </c>
      <c r="X399" s="44">
        <f t="shared" si="230"/>
        <v>110.23</v>
      </c>
      <c r="Y399" s="44">
        <f t="shared" si="230"/>
        <v>110.23</v>
      </c>
      <c r="Z399" s="44">
        <f t="shared" si="230"/>
        <v>110.23</v>
      </c>
      <c r="AA399" s="44">
        <f t="shared" si="230"/>
        <v>110.23</v>
      </c>
    </row>
    <row r="400" spans="1:27" ht="12.75" customHeight="1" collapsed="1" x14ac:dyDescent="0.2">
      <c r="A400" s="98" t="s">
        <v>1418</v>
      </c>
      <c r="B400" s="28" t="str">
        <f>"16"&amp;"."&amp;$B$663&amp;"."&amp;$B$664</f>
        <v>16.08.2023</v>
      </c>
      <c r="C400" s="90" t="s">
        <v>76</v>
      </c>
      <c r="D400" s="91">
        <f>ROUND(((D401+D402+D404+D403)/1000),5)</f>
        <v>1.4632499999999999</v>
      </c>
      <c r="E400" s="91">
        <f>ROUND(((E401+E402+E404+E403)/1000),5)</f>
        <v>1.23817</v>
      </c>
      <c r="F400" s="91">
        <f>ROUND(((F401+F402+F404+F403)/1000),5)</f>
        <v>1.1676</v>
      </c>
      <c r="G400" s="91">
        <f t="shared" ref="G400:AA400" si="231">ROUND(((G401+G402+G404+G403)/1000),5)</f>
        <v>1.1362399999999999</v>
      </c>
      <c r="H400" s="91">
        <f t="shared" si="231"/>
        <v>1.12235</v>
      </c>
      <c r="I400" s="91">
        <f t="shared" si="231"/>
        <v>1.15096</v>
      </c>
      <c r="J400" s="91">
        <f t="shared" si="231"/>
        <v>1.4218599999999999</v>
      </c>
      <c r="K400" s="91">
        <f t="shared" si="231"/>
        <v>1.81151</v>
      </c>
      <c r="L400" s="91">
        <f t="shared" si="231"/>
        <v>2.06331</v>
      </c>
      <c r="M400" s="91">
        <f t="shared" si="231"/>
        <v>2.34829</v>
      </c>
      <c r="N400" s="91">
        <f t="shared" si="231"/>
        <v>2.6320800000000002</v>
      </c>
      <c r="O400" s="91">
        <f t="shared" si="231"/>
        <v>2.5614699999999999</v>
      </c>
      <c r="P400" s="91">
        <f t="shared" si="231"/>
        <v>2.4394499999999999</v>
      </c>
      <c r="Q400" s="91">
        <f t="shared" si="231"/>
        <v>2.7231700000000001</v>
      </c>
      <c r="R400" s="91">
        <f t="shared" si="231"/>
        <v>2.5583300000000002</v>
      </c>
      <c r="S400" s="91">
        <f t="shared" si="231"/>
        <v>2.5755499999999998</v>
      </c>
      <c r="T400" s="91">
        <f t="shared" si="231"/>
        <v>2.5545399999999998</v>
      </c>
      <c r="U400" s="91">
        <f t="shared" si="231"/>
        <v>2.4580000000000002</v>
      </c>
      <c r="V400" s="91">
        <f t="shared" si="231"/>
        <v>2.4248500000000002</v>
      </c>
      <c r="W400" s="91">
        <f t="shared" si="231"/>
        <v>2.3926699999999999</v>
      </c>
      <c r="X400" s="91">
        <f t="shared" si="231"/>
        <v>2.3860899999999998</v>
      </c>
      <c r="Y400" s="91">
        <f t="shared" si="231"/>
        <v>2.2416900000000002</v>
      </c>
      <c r="Z400" s="91">
        <f t="shared" si="231"/>
        <v>2.13483</v>
      </c>
      <c r="AA400" s="91">
        <f t="shared" si="231"/>
        <v>1.71532</v>
      </c>
    </row>
    <row r="401" spans="1:27" ht="12.75" hidden="1" customHeight="1" outlineLevel="1" x14ac:dyDescent="0.2">
      <c r="A401" s="99" t="s">
        <v>1419</v>
      </c>
      <c r="B401" s="63" t="s">
        <v>238</v>
      </c>
      <c r="C401" s="43" t="s">
        <v>79</v>
      </c>
      <c r="D401" s="44">
        <v>1132.07</v>
      </c>
      <c r="E401" s="44">
        <v>906.99</v>
      </c>
      <c r="F401" s="44">
        <v>836.42</v>
      </c>
      <c r="G401" s="44">
        <v>805.06</v>
      </c>
      <c r="H401" s="44">
        <v>791.17</v>
      </c>
      <c r="I401" s="44">
        <v>819.78</v>
      </c>
      <c r="J401" s="44">
        <v>1090.68</v>
      </c>
      <c r="K401" s="44">
        <v>1480.33</v>
      </c>
      <c r="L401" s="44">
        <v>1732.13</v>
      </c>
      <c r="M401" s="44">
        <v>2017.11</v>
      </c>
      <c r="N401" s="44">
        <v>2300.9</v>
      </c>
      <c r="O401" s="44">
        <v>2230.29</v>
      </c>
      <c r="P401" s="44">
        <v>2108.27</v>
      </c>
      <c r="Q401" s="44">
        <v>2391.9899999999998</v>
      </c>
      <c r="R401" s="44">
        <v>2227.15</v>
      </c>
      <c r="S401" s="44">
        <v>2244.37</v>
      </c>
      <c r="T401" s="44">
        <v>2223.36</v>
      </c>
      <c r="U401" s="44">
        <v>2126.8200000000002</v>
      </c>
      <c r="V401" s="44">
        <v>2093.67</v>
      </c>
      <c r="W401" s="44">
        <v>2061.4899999999998</v>
      </c>
      <c r="X401" s="44">
        <v>2054.91</v>
      </c>
      <c r="Y401" s="44">
        <v>1910.51</v>
      </c>
      <c r="Z401" s="44">
        <v>1803.65</v>
      </c>
      <c r="AA401" s="44">
        <v>1384.14</v>
      </c>
    </row>
    <row r="402" spans="1:27" ht="12.75" hidden="1" customHeight="1" outlineLevel="1" x14ac:dyDescent="0.2">
      <c r="A402" s="99" t="s">
        <v>1420</v>
      </c>
      <c r="B402" s="63" t="s">
        <v>90</v>
      </c>
      <c r="C402" s="43" t="s">
        <v>79</v>
      </c>
      <c r="D402" s="44">
        <f>$D$327</f>
        <v>217.03</v>
      </c>
      <c r="E402" s="44">
        <f t="shared" ref="E402:AA402" si="232">$D$327</f>
        <v>217.03</v>
      </c>
      <c r="F402" s="44">
        <f t="shared" si="232"/>
        <v>217.03</v>
      </c>
      <c r="G402" s="44">
        <f t="shared" si="232"/>
        <v>217.03</v>
      </c>
      <c r="H402" s="44">
        <f t="shared" si="232"/>
        <v>217.03</v>
      </c>
      <c r="I402" s="44">
        <f t="shared" si="232"/>
        <v>217.03</v>
      </c>
      <c r="J402" s="44">
        <f t="shared" si="232"/>
        <v>217.03</v>
      </c>
      <c r="K402" s="44">
        <f t="shared" si="232"/>
        <v>217.03</v>
      </c>
      <c r="L402" s="44">
        <f t="shared" si="232"/>
        <v>217.03</v>
      </c>
      <c r="M402" s="44">
        <f t="shared" si="232"/>
        <v>217.03</v>
      </c>
      <c r="N402" s="44">
        <f t="shared" si="232"/>
        <v>217.03</v>
      </c>
      <c r="O402" s="44">
        <f t="shared" si="232"/>
        <v>217.03</v>
      </c>
      <c r="P402" s="44">
        <f t="shared" si="232"/>
        <v>217.03</v>
      </c>
      <c r="Q402" s="44">
        <f t="shared" si="232"/>
        <v>217.03</v>
      </c>
      <c r="R402" s="44">
        <f t="shared" si="232"/>
        <v>217.03</v>
      </c>
      <c r="S402" s="44">
        <f t="shared" si="232"/>
        <v>217.03</v>
      </c>
      <c r="T402" s="44">
        <f t="shared" si="232"/>
        <v>217.03</v>
      </c>
      <c r="U402" s="44">
        <f t="shared" si="232"/>
        <v>217.03</v>
      </c>
      <c r="V402" s="44">
        <f t="shared" si="232"/>
        <v>217.03</v>
      </c>
      <c r="W402" s="44">
        <f t="shared" si="232"/>
        <v>217.03</v>
      </c>
      <c r="X402" s="44">
        <f t="shared" si="232"/>
        <v>217.03</v>
      </c>
      <c r="Y402" s="44">
        <f t="shared" si="232"/>
        <v>217.03</v>
      </c>
      <c r="Z402" s="44">
        <f t="shared" si="232"/>
        <v>217.03</v>
      </c>
      <c r="AA402" s="44">
        <f t="shared" si="232"/>
        <v>217.03</v>
      </c>
    </row>
    <row r="403" spans="1:27" ht="12.75" hidden="1" customHeight="1" outlineLevel="1" x14ac:dyDescent="0.2">
      <c r="A403" s="99" t="s">
        <v>1421</v>
      </c>
      <c r="B403" s="63" t="s">
        <v>83</v>
      </c>
      <c r="C403" s="43" t="s">
        <v>79</v>
      </c>
      <c r="D403" s="44">
        <v>3.92</v>
      </c>
      <c r="E403" s="44">
        <v>3.92</v>
      </c>
      <c r="F403" s="44">
        <v>3.92</v>
      </c>
      <c r="G403" s="44">
        <v>3.92</v>
      </c>
      <c r="H403" s="44">
        <v>3.92</v>
      </c>
      <c r="I403" s="44">
        <v>3.92</v>
      </c>
      <c r="J403" s="44">
        <v>3.92</v>
      </c>
      <c r="K403" s="44">
        <v>3.92</v>
      </c>
      <c r="L403" s="44">
        <v>3.92</v>
      </c>
      <c r="M403" s="44">
        <v>3.92</v>
      </c>
      <c r="N403" s="44">
        <v>3.92</v>
      </c>
      <c r="O403" s="44">
        <v>3.92</v>
      </c>
      <c r="P403" s="44">
        <v>3.92</v>
      </c>
      <c r="Q403" s="44">
        <v>3.92</v>
      </c>
      <c r="R403" s="44">
        <v>3.92</v>
      </c>
      <c r="S403" s="44">
        <v>3.92</v>
      </c>
      <c r="T403" s="44">
        <v>3.92</v>
      </c>
      <c r="U403" s="44">
        <v>3.92</v>
      </c>
      <c r="V403" s="44">
        <v>3.92</v>
      </c>
      <c r="W403" s="44">
        <v>3.92</v>
      </c>
      <c r="X403" s="44">
        <v>3.92</v>
      </c>
      <c r="Y403" s="44">
        <v>3.92</v>
      </c>
      <c r="Z403" s="44">
        <v>3.92</v>
      </c>
      <c r="AA403" s="44">
        <v>3.92</v>
      </c>
    </row>
    <row r="404" spans="1:27" ht="12.75" hidden="1" customHeight="1" outlineLevel="1" x14ac:dyDescent="0.2">
      <c r="A404" s="99" t="s">
        <v>1422</v>
      </c>
      <c r="B404" s="63" t="s">
        <v>81</v>
      </c>
      <c r="C404" s="43" t="s">
        <v>79</v>
      </c>
      <c r="D404" s="44">
        <f>$D$11</f>
        <v>110.23</v>
      </c>
      <c r="E404" s="44">
        <f t="shared" ref="E404:AA404" si="233">$D$11</f>
        <v>110.23</v>
      </c>
      <c r="F404" s="44">
        <f t="shared" si="233"/>
        <v>110.23</v>
      </c>
      <c r="G404" s="44">
        <f t="shared" si="233"/>
        <v>110.23</v>
      </c>
      <c r="H404" s="44">
        <f t="shared" si="233"/>
        <v>110.23</v>
      </c>
      <c r="I404" s="44">
        <f t="shared" si="233"/>
        <v>110.23</v>
      </c>
      <c r="J404" s="44">
        <f t="shared" si="233"/>
        <v>110.23</v>
      </c>
      <c r="K404" s="44">
        <f t="shared" si="233"/>
        <v>110.23</v>
      </c>
      <c r="L404" s="44">
        <f t="shared" si="233"/>
        <v>110.23</v>
      </c>
      <c r="M404" s="44">
        <f t="shared" si="233"/>
        <v>110.23</v>
      </c>
      <c r="N404" s="44">
        <f t="shared" si="233"/>
        <v>110.23</v>
      </c>
      <c r="O404" s="44">
        <f t="shared" si="233"/>
        <v>110.23</v>
      </c>
      <c r="P404" s="44">
        <f t="shared" si="233"/>
        <v>110.23</v>
      </c>
      <c r="Q404" s="44">
        <f t="shared" si="233"/>
        <v>110.23</v>
      </c>
      <c r="R404" s="44">
        <f t="shared" si="233"/>
        <v>110.23</v>
      </c>
      <c r="S404" s="44">
        <f t="shared" si="233"/>
        <v>110.23</v>
      </c>
      <c r="T404" s="44">
        <f t="shared" si="233"/>
        <v>110.23</v>
      </c>
      <c r="U404" s="44">
        <f t="shared" si="233"/>
        <v>110.23</v>
      </c>
      <c r="V404" s="44">
        <f t="shared" si="233"/>
        <v>110.23</v>
      </c>
      <c r="W404" s="44">
        <f t="shared" si="233"/>
        <v>110.23</v>
      </c>
      <c r="X404" s="44">
        <f t="shared" si="233"/>
        <v>110.23</v>
      </c>
      <c r="Y404" s="44">
        <f t="shared" si="233"/>
        <v>110.23</v>
      </c>
      <c r="Z404" s="44">
        <f t="shared" si="233"/>
        <v>110.23</v>
      </c>
      <c r="AA404" s="44">
        <f t="shared" si="233"/>
        <v>110.23</v>
      </c>
    </row>
    <row r="405" spans="1:27" ht="12.75" customHeight="1" collapsed="1" x14ac:dyDescent="0.2">
      <c r="A405" s="98" t="s">
        <v>1423</v>
      </c>
      <c r="B405" s="28" t="str">
        <f>"17"&amp;"."&amp;$B$663&amp;"."&amp;$B$664</f>
        <v>17.08.2023</v>
      </c>
      <c r="C405" s="90" t="s">
        <v>76</v>
      </c>
      <c r="D405" s="91">
        <f>ROUND(((D406+D407+D409+D408)/1000),5)</f>
        <v>1.4196500000000001</v>
      </c>
      <c r="E405" s="91">
        <f>ROUND(((E406+E407+E409+E408)/1000),5)</f>
        <v>1.31386</v>
      </c>
      <c r="F405" s="91">
        <f>ROUND(((F406+F407+F409+F408)/1000),5)</f>
        <v>1.22699</v>
      </c>
      <c r="G405" s="91">
        <f t="shared" ref="G405:AA405" si="234">ROUND(((G406+G407+G409+G408)/1000),5)</f>
        <v>0.60136000000000001</v>
      </c>
      <c r="H405" s="91">
        <f t="shared" si="234"/>
        <v>0.59028000000000003</v>
      </c>
      <c r="I405" s="91">
        <f t="shared" si="234"/>
        <v>0.62663999999999997</v>
      </c>
      <c r="J405" s="91">
        <f t="shared" si="234"/>
        <v>1.38791</v>
      </c>
      <c r="K405" s="91">
        <f t="shared" si="234"/>
        <v>1.81535</v>
      </c>
      <c r="L405" s="91">
        <f t="shared" si="234"/>
        <v>2.06969</v>
      </c>
      <c r="M405" s="91">
        <f t="shared" si="234"/>
        <v>2.3767299999999998</v>
      </c>
      <c r="N405" s="91">
        <f t="shared" si="234"/>
        <v>2.4271099999999999</v>
      </c>
      <c r="O405" s="91">
        <f t="shared" si="234"/>
        <v>2.4350200000000002</v>
      </c>
      <c r="P405" s="91">
        <f t="shared" si="234"/>
        <v>2.4377</v>
      </c>
      <c r="Q405" s="91">
        <f t="shared" si="234"/>
        <v>2.5025400000000002</v>
      </c>
      <c r="R405" s="91">
        <f t="shared" si="234"/>
        <v>2.6836700000000002</v>
      </c>
      <c r="S405" s="91">
        <f t="shared" si="234"/>
        <v>2.6705399999999999</v>
      </c>
      <c r="T405" s="91">
        <f t="shared" si="234"/>
        <v>2.5822600000000002</v>
      </c>
      <c r="U405" s="91">
        <f t="shared" si="234"/>
        <v>2.4576600000000002</v>
      </c>
      <c r="V405" s="91">
        <f t="shared" si="234"/>
        <v>2.3973399999999998</v>
      </c>
      <c r="W405" s="91">
        <f t="shared" si="234"/>
        <v>2.3298999999999999</v>
      </c>
      <c r="X405" s="91">
        <f t="shared" si="234"/>
        <v>2.3428300000000002</v>
      </c>
      <c r="Y405" s="91">
        <f t="shared" si="234"/>
        <v>2.21278</v>
      </c>
      <c r="Z405" s="91">
        <f t="shared" si="234"/>
        <v>2.0417299999999998</v>
      </c>
      <c r="AA405" s="91">
        <f t="shared" si="234"/>
        <v>1.64452</v>
      </c>
    </row>
    <row r="406" spans="1:27" ht="12.75" hidden="1" customHeight="1" outlineLevel="1" x14ac:dyDescent="0.2">
      <c r="A406" s="99" t="s">
        <v>1424</v>
      </c>
      <c r="B406" s="63" t="s">
        <v>238</v>
      </c>
      <c r="C406" s="43" t="s">
        <v>79</v>
      </c>
      <c r="D406" s="44">
        <v>1088.47</v>
      </c>
      <c r="E406" s="44">
        <v>982.68</v>
      </c>
      <c r="F406" s="44">
        <v>895.81</v>
      </c>
      <c r="G406" s="44">
        <v>270.18</v>
      </c>
      <c r="H406" s="44">
        <v>259.10000000000002</v>
      </c>
      <c r="I406" s="44">
        <v>295.45999999999998</v>
      </c>
      <c r="J406" s="44">
        <v>1056.73</v>
      </c>
      <c r="K406" s="44">
        <v>1484.17</v>
      </c>
      <c r="L406" s="44">
        <v>1738.51</v>
      </c>
      <c r="M406" s="44">
        <v>2045.55</v>
      </c>
      <c r="N406" s="44">
        <v>2095.9299999999998</v>
      </c>
      <c r="O406" s="44">
        <v>2103.84</v>
      </c>
      <c r="P406" s="44">
        <v>2106.52</v>
      </c>
      <c r="Q406" s="44">
        <v>2171.36</v>
      </c>
      <c r="R406" s="44">
        <v>2352.4899999999998</v>
      </c>
      <c r="S406" s="44">
        <v>2339.36</v>
      </c>
      <c r="T406" s="44">
        <v>2251.08</v>
      </c>
      <c r="U406" s="44">
        <v>2126.48</v>
      </c>
      <c r="V406" s="44">
        <v>2066.16</v>
      </c>
      <c r="W406" s="44">
        <v>1998.72</v>
      </c>
      <c r="X406" s="44">
        <v>2011.65</v>
      </c>
      <c r="Y406" s="44">
        <v>1881.6</v>
      </c>
      <c r="Z406" s="44">
        <v>1710.55</v>
      </c>
      <c r="AA406" s="44">
        <v>1313.34</v>
      </c>
    </row>
    <row r="407" spans="1:27" ht="12.75" hidden="1" customHeight="1" outlineLevel="1" x14ac:dyDescent="0.2">
      <c r="A407" s="99" t="s">
        <v>1425</v>
      </c>
      <c r="B407" s="63" t="s">
        <v>90</v>
      </c>
      <c r="C407" s="43" t="s">
        <v>79</v>
      </c>
      <c r="D407" s="44">
        <f>$D$327</f>
        <v>217.03</v>
      </c>
      <c r="E407" s="44">
        <f t="shared" ref="E407:AA407" si="235">$D$327</f>
        <v>217.03</v>
      </c>
      <c r="F407" s="44">
        <f t="shared" si="235"/>
        <v>217.03</v>
      </c>
      <c r="G407" s="44">
        <f t="shared" si="235"/>
        <v>217.03</v>
      </c>
      <c r="H407" s="44">
        <f t="shared" si="235"/>
        <v>217.03</v>
      </c>
      <c r="I407" s="44">
        <f t="shared" si="235"/>
        <v>217.03</v>
      </c>
      <c r="J407" s="44">
        <f t="shared" si="235"/>
        <v>217.03</v>
      </c>
      <c r="K407" s="44">
        <f t="shared" si="235"/>
        <v>217.03</v>
      </c>
      <c r="L407" s="44">
        <f t="shared" si="235"/>
        <v>217.03</v>
      </c>
      <c r="M407" s="44">
        <f t="shared" si="235"/>
        <v>217.03</v>
      </c>
      <c r="N407" s="44">
        <f t="shared" si="235"/>
        <v>217.03</v>
      </c>
      <c r="O407" s="44">
        <f t="shared" si="235"/>
        <v>217.03</v>
      </c>
      <c r="P407" s="44">
        <f t="shared" si="235"/>
        <v>217.03</v>
      </c>
      <c r="Q407" s="44">
        <f t="shared" si="235"/>
        <v>217.03</v>
      </c>
      <c r="R407" s="44">
        <f t="shared" si="235"/>
        <v>217.03</v>
      </c>
      <c r="S407" s="44">
        <f t="shared" si="235"/>
        <v>217.03</v>
      </c>
      <c r="T407" s="44">
        <f t="shared" si="235"/>
        <v>217.03</v>
      </c>
      <c r="U407" s="44">
        <f t="shared" si="235"/>
        <v>217.03</v>
      </c>
      <c r="V407" s="44">
        <f t="shared" si="235"/>
        <v>217.03</v>
      </c>
      <c r="W407" s="44">
        <f t="shared" si="235"/>
        <v>217.03</v>
      </c>
      <c r="X407" s="44">
        <f t="shared" si="235"/>
        <v>217.03</v>
      </c>
      <c r="Y407" s="44">
        <f t="shared" si="235"/>
        <v>217.03</v>
      </c>
      <c r="Z407" s="44">
        <f t="shared" si="235"/>
        <v>217.03</v>
      </c>
      <c r="AA407" s="44">
        <f t="shared" si="235"/>
        <v>217.03</v>
      </c>
    </row>
    <row r="408" spans="1:27" ht="12.75" hidden="1" customHeight="1" outlineLevel="1" x14ac:dyDescent="0.2">
      <c r="A408" s="99" t="s">
        <v>1426</v>
      </c>
      <c r="B408" s="63" t="s">
        <v>83</v>
      </c>
      <c r="C408" s="43" t="s">
        <v>79</v>
      </c>
      <c r="D408" s="44">
        <v>3.92</v>
      </c>
      <c r="E408" s="44">
        <v>3.92</v>
      </c>
      <c r="F408" s="44">
        <v>3.92</v>
      </c>
      <c r="G408" s="44">
        <v>3.92</v>
      </c>
      <c r="H408" s="44">
        <v>3.92</v>
      </c>
      <c r="I408" s="44">
        <v>3.92</v>
      </c>
      <c r="J408" s="44">
        <v>3.92</v>
      </c>
      <c r="K408" s="44">
        <v>3.92</v>
      </c>
      <c r="L408" s="44">
        <v>3.92</v>
      </c>
      <c r="M408" s="44">
        <v>3.92</v>
      </c>
      <c r="N408" s="44">
        <v>3.92</v>
      </c>
      <c r="O408" s="44">
        <v>3.92</v>
      </c>
      <c r="P408" s="44">
        <v>3.92</v>
      </c>
      <c r="Q408" s="44">
        <v>3.92</v>
      </c>
      <c r="R408" s="44">
        <v>3.92</v>
      </c>
      <c r="S408" s="44">
        <v>3.92</v>
      </c>
      <c r="T408" s="44">
        <v>3.92</v>
      </c>
      <c r="U408" s="44">
        <v>3.92</v>
      </c>
      <c r="V408" s="44">
        <v>3.92</v>
      </c>
      <c r="W408" s="44">
        <v>3.92</v>
      </c>
      <c r="X408" s="44">
        <v>3.92</v>
      </c>
      <c r="Y408" s="44">
        <v>3.92</v>
      </c>
      <c r="Z408" s="44">
        <v>3.92</v>
      </c>
      <c r="AA408" s="44">
        <v>3.92</v>
      </c>
    </row>
    <row r="409" spans="1:27" ht="12.75" hidden="1" customHeight="1" outlineLevel="1" x14ac:dyDescent="0.2">
      <c r="A409" s="99" t="s">
        <v>1427</v>
      </c>
      <c r="B409" s="63" t="s">
        <v>81</v>
      </c>
      <c r="C409" s="43" t="s">
        <v>79</v>
      </c>
      <c r="D409" s="44">
        <f>$D$11</f>
        <v>110.23</v>
      </c>
      <c r="E409" s="44">
        <f t="shared" ref="E409:AA409" si="236">$D$11</f>
        <v>110.23</v>
      </c>
      <c r="F409" s="44">
        <f t="shared" si="236"/>
        <v>110.23</v>
      </c>
      <c r="G409" s="44">
        <f t="shared" si="236"/>
        <v>110.23</v>
      </c>
      <c r="H409" s="44">
        <f t="shared" si="236"/>
        <v>110.23</v>
      </c>
      <c r="I409" s="44">
        <f t="shared" si="236"/>
        <v>110.23</v>
      </c>
      <c r="J409" s="44">
        <f t="shared" si="236"/>
        <v>110.23</v>
      </c>
      <c r="K409" s="44">
        <f t="shared" si="236"/>
        <v>110.23</v>
      </c>
      <c r="L409" s="44">
        <f t="shared" si="236"/>
        <v>110.23</v>
      </c>
      <c r="M409" s="44">
        <f t="shared" si="236"/>
        <v>110.23</v>
      </c>
      <c r="N409" s="44">
        <f t="shared" si="236"/>
        <v>110.23</v>
      </c>
      <c r="O409" s="44">
        <f t="shared" si="236"/>
        <v>110.23</v>
      </c>
      <c r="P409" s="44">
        <f t="shared" si="236"/>
        <v>110.23</v>
      </c>
      <c r="Q409" s="44">
        <f t="shared" si="236"/>
        <v>110.23</v>
      </c>
      <c r="R409" s="44">
        <f t="shared" si="236"/>
        <v>110.23</v>
      </c>
      <c r="S409" s="44">
        <f t="shared" si="236"/>
        <v>110.23</v>
      </c>
      <c r="T409" s="44">
        <f t="shared" si="236"/>
        <v>110.23</v>
      </c>
      <c r="U409" s="44">
        <f t="shared" si="236"/>
        <v>110.23</v>
      </c>
      <c r="V409" s="44">
        <f t="shared" si="236"/>
        <v>110.23</v>
      </c>
      <c r="W409" s="44">
        <f t="shared" si="236"/>
        <v>110.23</v>
      </c>
      <c r="X409" s="44">
        <f t="shared" si="236"/>
        <v>110.23</v>
      </c>
      <c r="Y409" s="44">
        <f t="shared" si="236"/>
        <v>110.23</v>
      </c>
      <c r="Z409" s="44">
        <f t="shared" si="236"/>
        <v>110.23</v>
      </c>
      <c r="AA409" s="44">
        <f t="shared" si="236"/>
        <v>110.23</v>
      </c>
    </row>
    <row r="410" spans="1:27" ht="12.75" customHeight="1" collapsed="1" x14ac:dyDescent="0.2">
      <c r="A410" s="98" t="s">
        <v>1428</v>
      </c>
      <c r="B410" s="28" t="str">
        <f>"18"&amp;"."&amp;$B$663&amp;"."&amp;$B$664</f>
        <v>18.08.2023</v>
      </c>
      <c r="C410" s="90" t="s">
        <v>76</v>
      </c>
      <c r="D410" s="91">
        <f>ROUND(((D411+D412+D414+D413)/1000),5)</f>
        <v>1.4101600000000001</v>
      </c>
      <c r="E410" s="91">
        <f>ROUND(((E411+E412+E414+E413)/1000),5)</f>
        <v>1.25197</v>
      </c>
      <c r="F410" s="91">
        <f>ROUND(((F411+F412+F414+F413)/1000),5)</f>
        <v>1.1637500000000001</v>
      </c>
      <c r="G410" s="91">
        <f t="shared" ref="G410:AA410" si="237">ROUND(((G411+G412+G414+G413)/1000),5)</f>
        <v>1.1228199999999999</v>
      </c>
      <c r="H410" s="91">
        <f t="shared" si="237"/>
        <v>1.10151</v>
      </c>
      <c r="I410" s="91">
        <f t="shared" si="237"/>
        <v>1.1402699999999999</v>
      </c>
      <c r="J410" s="91">
        <f t="shared" si="237"/>
        <v>1.3434999999999999</v>
      </c>
      <c r="K410" s="91">
        <f t="shared" si="237"/>
        <v>1.89842</v>
      </c>
      <c r="L410" s="91">
        <f t="shared" si="237"/>
        <v>2.1922000000000001</v>
      </c>
      <c r="M410" s="91">
        <f t="shared" si="237"/>
        <v>2.4243299999999999</v>
      </c>
      <c r="N410" s="91">
        <f t="shared" si="237"/>
        <v>2.4518</v>
      </c>
      <c r="O410" s="91">
        <f t="shared" si="237"/>
        <v>2.4943900000000001</v>
      </c>
      <c r="P410" s="91">
        <f t="shared" si="237"/>
        <v>2.5165000000000002</v>
      </c>
      <c r="Q410" s="91">
        <f t="shared" si="237"/>
        <v>2.5826199999999999</v>
      </c>
      <c r="R410" s="91">
        <f t="shared" si="237"/>
        <v>2.7746300000000002</v>
      </c>
      <c r="S410" s="91">
        <f t="shared" si="237"/>
        <v>2.7720899999999999</v>
      </c>
      <c r="T410" s="91">
        <f t="shared" si="237"/>
        <v>2.7997299999999998</v>
      </c>
      <c r="U410" s="91">
        <f t="shared" si="237"/>
        <v>2.7125699999999999</v>
      </c>
      <c r="V410" s="91">
        <f t="shared" si="237"/>
        <v>2.5691099999999998</v>
      </c>
      <c r="W410" s="91">
        <f t="shared" si="237"/>
        <v>2.5153799999999999</v>
      </c>
      <c r="X410" s="91">
        <f t="shared" si="237"/>
        <v>2.44109</v>
      </c>
      <c r="Y410" s="91">
        <f t="shared" si="237"/>
        <v>2.4003800000000002</v>
      </c>
      <c r="Z410" s="91">
        <f t="shared" si="237"/>
        <v>2.1918600000000001</v>
      </c>
      <c r="AA410" s="91">
        <f t="shared" si="237"/>
        <v>1.9659800000000001</v>
      </c>
    </row>
    <row r="411" spans="1:27" ht="12.75" hidden="1" customHeight="1" outlineLevel="1" x14ac:dyDescent="0.2">
      <c r="A411" s="99" t="s">
        <v>1429</v>
      </c>
      <c r="B411" s="63" t="s">
        <v>238</v>
      </c>
      <c r="C411" s="43" t="s">
        <v>79</v>
      </c>
      <c r="D411" s="44">
        <v>1078.98</v>
      </c>
      <c r="E411" s="44">
        <v>920.79</v>
      </c>
      <c r="F411" s="44">
        <v>832.57</v>
      </c>
      <c r="G411" s="44">
        <v>791.64</v>
      </c>
      <c r="H411" s="44">
        <v>770.33</v>
      </c>
      <c r="I411" s="44">
        <v>809.09</v>
      </c>
      <c r="J411" s="44">
        <v>1012.32</v>
      </c>
      <c r="K411" s="44">
        <v>1567.24</v>
      </c>
      <c r="L411" s="44">
        <v>1861.02</v>
      </c>
      <c r="M411" s="44">
        <v>2093.15</v>
      </c>
      <c r="N411" s="44">
        <v>2120.62</v>
      </c>
      <c r="O411" s="44">
        <v>2163.21</v>
      </c>
      <c r="P411" s="44">
        <v>2185.3200000000002</v>
      </c>
      <c r="Q411" s="44">
        <v>2251.44</v>
      </c>
      <c r="R411" s="44">
        <v>2443.4499999999998</v>
      </c>
      <c r="S411" s="44">
        <v>2440.91</v>
      </c>
      <c r="T411" s="44">
        <v>2468.5500000000002</v>
      </c>
      <c r="U411" s="44">
        <v>2381.39</v>
      </c>
      <c r="V411" s="44">
        <v>2237.9299999999998</v>
      </c>
      <c r="W411" s="44">
        <v>2184.1999999999998</v>
      </c>
      <c r="X411" s="44">
        <v>2109.91</v>
      </c>
      <c r="Y411" s="44">
        <v>2069.1999999999998</v>
      </c>
      <c r="Z411" s="44">
        <v>1860.68</v>
      </c>
      <c r="AA411" s="44">
        <v>1634.8</v>
      </c>
    </row>
    <row r="412" spans="1:27" ht="12.75" hidden="1" customHeight="1" outlineLevel="1" x14ac:dyDescent="0.2">
      <c r="A412" s="99" t="s">
        <v>1430</v>
      </c>
      <c r="B412" s="63" t="s">
        <v>90</v>
      </c>
      <c r="C412" s="43" t="s">
        <v>79</v>
      </c>
      <c r="D412" s="44">
        <f>$D$327</f>
        <v>217.03</v>
      </c>
      <c r="E412" s="44">
        <f t="shared" ref="E412:AA412" si="238">$D$327</f>
        <v>217.03</v>
      </c>
      <c r="F412" s="44">
        <f t="shared" si="238"/>
        <v>217.03</v>
      </c>
      <c r="G412" s="44">
        <f t="shared" si="238"/>
        <v>217.03</v>
      </c>
      <c r="H412" s="44">
        <f t="shared" si="238"/>
        <v>217.03</v>
      </c>
      <c r="I412" s="44">
        <f t="shared" si="238"/>
        <v>217.03</v>
      </c>
      <c r="J412" s="44">
        <f t="shared" si="238"/>
        <v>217.03</v>
      </c>
      <c r="K412" s="44">
        <f t="shared" si="238"/>
        <v>217.03</v>
      </c>
      <c r="L412" s="44">
        <f t="shared" si="238"/>
        <v>217.03</v>
      </c>
      <c r="M412" s="44">
        <f t="shared" si="238"/>
        <v>217.03</v>
      </c>
      <c r="N412" s="44">
        <f t="shared" si="238"/>
        <v>217.03</v>
      </c>
      <c r="O412" s="44">
        <f t="shared" si="238"/>
        <v>217.03</v>
      </c>
      <c r="P412" s="44">
        <f t="shared" si="238"/>
        <v>217.03</v>
      </c>
      <c r="Q412" s="44">
        <f t="shared" si="238"/>
        <v>217.03</v>
      </c>
      <c r="R412" s="44">
        <f t="shared" si="238"/>
        <v>217.03</v>
      </c>
      <c r="S412" s="44">
        <f t="shared" si="238"/>
        <v>217.03</v>
      </c>
      <c r="T412" s="44">
        <f t="shared" si="238"/>
        <v>217.03</v>
      </c>
      <c r="U412" s="44">
        <f t="shared" si="238"/>
        <v>217.03</v>
      </c>
      <c r="V412" s="44">
        <f t="shared" si="238"/>
        <v>217.03</v>
      </c>
      <c r="W412" s="44">
        <f t="shared" si="238"/>
        <v>217.03</v>
      </c>
      <c r="X412" s="44">
        <f t="shared" si="238"/>
        <v>217.03</v>
      </c>
      <c r="Y412" s="44">
        <f t="shared" si="238"/>
        <v>217.03</v>
      </c>
      <c r="Z412" s="44">
        <f t="shared" si="238"/>
        <v>217.03</v>
      </c>
      <c r="AA412" s="44">
        <f t="shared" si="238"/>
        <v>217.03</v>
      </c>
    </row>
    <row r="413" spans="1:27" ht="12.75" hidden="1" customHeight="1" outlineLevel="1" x14ac:dyDescent="0.2">
      <c r="A413" s="99" t="s">
        <v>1431</v>
      </c>
      <c r="B413" s="63" t="s">
        <v>83</v>
      </c>
      <c r="C413" s="43" t="s">
        <v>79</v>
      </c>
      <c r="D413" s="44">
        <v>3.92</v>
      </c>
      <c r="E413" s="44">
        <v>3.92</v>
      </c>
      <c r="F413" s="44">
        <v>3.92</v>
      </c>
      <c r="G413" s="44">
        <v>3.92</v>
      </c>
      <c r="H413" s="44">
        <v>3.92</v>
      </c>
      <c r="I413" s="44">
        <v>3.92</v>
      </c>
      <c r="J413" s="44">
        <v>3.92</v>
      </c>
      <c r="K413" s="44">
        <v>3.92</v>
      </c>
      <c r="L413" s="44">
        <v>3.92</v>
      </c>
      <c r="M413" s="44">
        <v>3.92</v>
      </c>
      <c r="N413" s="44">
        <v>3.92</v>
      </c>
      <c r="O413" s="44">
        <v>3.92</v>
      </c>
      <c r="P413" s="44">
        <v>3.92</v>
      </c>
      <c r="Q413" s="44">
        <v>3.92</v>
      </c>
      <c r="R413" s="44">
        <v>3.92</v>
      </c>
      <c r="S413" s="44">
        <v>3.92</v>
      </c>
      <c r="T413" s="44">
        <v>3.92</v>
      </c>
      <c r="U413" s="44">
        <v>3.92</v>
      </c>
      <c r="V413" s="44">
        <v>3.92</v>
      </c>
      <c r="W413" s="44">
        <v>3.92</v>
      </c>
      <c r="X413" s="44">
        <v>3.92</v>
      </c>
      <c r="Y413" s="44">
        <v>3.92</v>
      </c>
      <c r="Z413" s="44">
        <v>3.92</v>
      </c>
      <c r="AA413" s="44">
        <v>3.92</v>
      </c>
    </row>
    <row r="414" spans="1:27" ht="12.75" hidden="1" customHeight="1" outlineLevel="1" x14ac:dyDescent="0.2">
      <c r="A414" s="99" t="s">
        <v>1432</v>
      </c>
      <c r="B414" s="63" t="s">
        <v>81</v>
      </c>
      <c r="C414" s="43" t="s">
        <v>79</v>
      </c>
      <c r="D414" s="44">
        <f>$D$11</f>
        <v>110.23</v>
      </c>
      <c r="E414" s="44">
        <f t="shared" ref="E414:AA414" si="239">$D$11</f>
        <v>110.23</v>
      </c>
      <c r="F414" s="44">
        <f t="shared" si="239"/>
        <v>110.23</v>
      </c>
      <c r="G414" s="44">
        <f t="shared" si="239"/>
        <v>110.23</v>
      </c>
      <c r="H414" s="44">
        <f t="shared" si="239"/>
        <v>110.23</v>
      </c>
      <c r="I414" s="44">
        <f t="shared" si="239"/>
        <v>110.23</v>
      </c>
      <c r="J414" s="44">
        <f t="shared" si="239"/>
        <v>110.23</v>
      </c>
      <c r="K414" s="44">
        <f t="shared" si="239"/>
        <v>110.23</v>
      </c>
      <c r="L414" s="44">
        <f t="shared" si="239"/>
        <v>110.23</v>
      </c>
      <c r="M414" s="44">
        <f t="shared" si="239"/>
        <v>110.23</v>
      </c>
      <c r="N414" s="44">
        <f t="shared" si="239"/>
        <v>110.23</v>
      </c>
      <c r="O414" s="44">
        <f t="shared" si="239"/>
        <v>110.23</v>
      </c>
      <c r="P414" s="44">
        <f t="shared" si="239"/>
        <v>110.23</v>
      </c>
      <c r="Q414" s="44">
        <f t="shared" si="239"/>
        <v>110.23</v>
      </c>
      <c r="R414" s="44">
        <f t="shared" si="239"/>
        <v>110.23</v>
      </c>
      <c r="S414" s="44">
        <f t="shared" si="239"/>
        <v>110.23</v>
      </c>
      <c r="T414" s="44">
        <f t="shared" si="239"/>
        <v>110.23</v>
      </c>
      <c r="U414" s="44">
        <f t="shared" si="239"/>
        <v>110.23</v>
      </c>
      <c r="V414" s="44">
        <f t="shared" si="239"/>
        <v>110.23</v>
      </c>
      <c r="W414" s="44">
        <f t="shared" si="239"/>
        <v>110.23</v>
      </c>
      <c r="X414" s="44">
        <f t="shared" si="239"/>
        <v>110.23</v>
      </c>
      <c r="Y414" s="44">
        <f t="shared" si="239"/>
        <v>110.23</v>
      </c>
      <c r="Z414" s="44">
        <f t="shared" si="239"/>
        <v>110.23</v>
      </c>
      <c r="AA414" s="44">
        <f t="shared" si="239"/>
        <v>110.23</v>
      </c>
    </row>
    <row r="415" spans="1:27" ht="12.75" customHeight="1" collapsed="1" x14ac:dyDescent="0.2">
      <c r="A415" s="98" t="s">
        <v>1433</v>
      </c>
      <c r="B415" s="28" t="str">
        <f>"19"&amp;"."&amp;$B$663&amp;"."&amp;$B$664</f>
        <v>19.08.2023</v>
      </c>
      <c r="C415" s="90" t="s">
        <v>76</v>
      </c>
      <c r="D415" s="91">
        <f>ROUND(((D416+D417+D419+D418)/1000),5)</f>
        <v>1.77033</v>
      </c>
      <c r="E415" s="91">
        <f>ROUND(((E416+E417+E419+E418)/1000),5)</f>
        <v>1.5946499999999999</v>
      </c>
      <c r="F415" s="91">
        <f>ROUND(((F416+F417+F419+F418)/1000),5)</f>
        <v>1.46977</v>
      </c>
      <c r="G415" s="91">
        <f t="shared" ref="G415:AA415" si="240">ROUND(((G416+G417+G419+G418)/1000),5)</f>
        <v>1.34378</v>
      </c>
      <c r="H415" s="91">
        <f t="shared" si="240"/>
        <v>1.2970900000000001</v>
      </c>
      <c r="I415" s="91">
        <f t="shared" si="240"/>
        <v>1.2761199999999999</v>
      </c>
      <c r="J415" s="91">
        <f t="shared" si="240"/>
        <v>1.2952300000000001</v>
      </c>
      <c r="K415" s="91">
        <f t="shared" si="240"/>
        <v>1.6746700000000001</v>
      </c>
      <c r="L415" s="91">
        <f t="shared" si="240"/>
        <v>2.0248300000000001</v>
      </c>
      <c r="M415" s="91">
        <f t="shared" si="240"/>
        <v>2.2423700000000002</v>
      </c>
      <c r="N415" s="91">
        <f t="shared" si="240"/>
        <v>2.3906299999999998</v>
      </c>
      <c r="O415" s="91">
        <f t="shared" si="240"/>
        <v>2.4066100000000001</v>
      </c>
      <c r="P415" s="91">
        <f t="shared" si="240"/>
        <v>2.4068000000000001</v>
      </c>
      <c r="Q415" s="91">
        <f t="shared" si="240"/>
        <v>2.4069199999999999</v>
      </c>
      <c r="R415" s="91">
        <f t="shared" si="240"/>
        <v>2.4121299999999999</v>
      </c>
      <c r="S415" s="91">
        <f t="shared" si="240"/>
        <v>2.40781</v>
      </c>
      <c r="T415" s="91">
        <f t="shared" si="240"/>
        <v>2.33595</v>
      </c>
      <c r="U415" s="91">
        <f t="shared" si="240"/>
        <v>2.3119299999999998</v>
      </c>
      <c r="V415" s="91">
        <f t="shared" si="240"/>
        <v>2.2877399999999999</v>
      </c>
      <c r="W415" s="91">
        <f t="shared" si="240"/>
        <v>2.2475399999999999</v>
      </c>
      <c r="X415" s="91">
        <f t="shared" si="240"/>
        <v>2.2520600000000002</v>
      </c>
      <c r="Y415" s="91">
        <f t="shared" si="240"/>
        <v>2.2614999999999998</v>
      </c>
      <c r="Z415" s="91">
        <f t="shared" si="240"/>
        <v>2.0804999999999998</v>
      </c>
      <c r="AA415" s="91">
        <f t="shared" si="240"/>
        <v>1.9213199999999999</v>
      </c>
    </row>
    <row r="416" spans="1:27" ht="12.75" hidden="1" customHeight="1" outlineLevel="1" x14ac:dyDescent="0.2">
      <c r="A416" s="99" t="s">
        <v>1434</v>
      </c>
      <c r="B416" s="63" t="s">
        <v>238</v>
      </c>
      <c r="C416" s="43" t="s">
        <v>79</v>
      </c>
      <c r="D416" s="44">
        <v>1439.15</v>
      </c>
      <c r="E416" s="44">
        <v>1263.47</v>
      </c>
      <c r="F416" s="44">
        <v>1138.5899999999999</v>
      </c>
      <c r="G416" s="44">
        <v>1012.6</v>
      </c>
      <c r="H416" s="44">
        <v>965.91</v>
      </c>
      <c r="I416" s="44">
        <v>944.94</v>
      </c>
      <c r="J416" s="44">
        <v>964.05</v>
      </c>
      <c r="K416" s="44">
        <v>1343.49</v>
      </c>
      <c r="L416" s="44">
        <v>1693.65</v>
      </c>
      <c r="M416" s="44">
        <v>1911.19</v>
      </c>
      <c r="N416" s="44">
        <v>2059.4499999999998</v>
      </c>
      <c r="O416" s="44">
        <v>2075.4299999999998</v>
      </c>
      <c r="P416" s="44">
        <v>2075.62</v>
      </c>
      <c r="Q416" s="44">
        <v>2075.7399999999998</v>
      </c>
      <c r="R416" s="44">
        <v>2080.9499999999998</v>
      </c>
      <c r="S416" s="44">
        <v>2076.63</v>
      </c>
      <c r="T416" s="44">
        <v>2004.77</v>
      </c>
      <c r="U416" s="44">
        <v>1980.75</v>
      </c>
      <c r="V416" s="44">
        <v>1956.56</v>
      </c>
      <c r="W416" s="44">
        <v>1916.36</v>
      </c>
      <c r="X416" s="44">
        <v>1920.88</v>
      </c>
      <c r="Y416" s="44">
        <v>1930.32</v>
      </c>
      <c r="Z416" s="44">
        <v>1749.32</v>
      </c>
      <c r="AA416" s="44">
        <v>1590.14</v>
      </c>
    </row>
    <row r="417" spans="1:27" ht="12.75" hidden="1" customHeight="1" outlineLevel="1" x14ac:dyDescent="0.2">
      <c r="A417" s="99" t="s">
        <v>1435</v>
      </c>
      <c r="B417" s="63" t="s">
        <v>90</v>
      </c>
      <c r="C417" s="43" t="s">
        <v>79</v>
      </c>
      <c r="D417" s="44">
        <f>$D$327</f>
        <v>217.03</v>
      </c>
      <c r="E417" s="44">
        <f t="shared" ref="E417:AA417" si="241">$D$327</f>
        <v>217.03</v>
      </c>
      <c r="F417" s="44">
        <f t="shared" si="241"/>
        <v>217.03</v>
      </c>
      <c r="G417" s="44">
        <f t="shared" si="241"/>
        <v>217.03</v>
      </c>
      <c r="H417" s="44">
        <f t="shared" si="241"/>
        <v>217.03</v>
      </c>
      <c r="I417" s="44">
        <f t="shared" si="241"/>
        <v>217.03</v>
      </c>
      <c r="J417" s="44">
        <f t="shared" si="241"/>
        <v>217.03</v>
      </c>
      <c r="K417" s="44">
        <f t="shared" si="241"/>
        <v>217.03</v>
      </c>
      <c r="L417" s="44">
        <f t="shared" si="241"/>
        <v>217.03</v>
      </c>
      <c r="M417" s="44">
        <f t="shared" si="241"/>
        <v>217.03</v>
      </c>
      <c r="N417" s="44">
        <f t="shared" si="241"/>
        <v>217.03</v>
      </c>
      <c r="O417" s="44">
        <f t="shared" si="241"/>
        <v>217.03</v>
      </c>
      <c r="P417" s="44">
        <f t="shared" si="241"/>
        <v>217.03</v>
      </c>
      <c r="Q417" s="44">
        <f t="shared" si="241"/>
        <v>217.03</v>
      </c>
      <c r="R417" s="44">
        <f t="shared" si="241"/>
        <v>217.03</v>
      </c>
      <c r="S417" s="44">
        <f t="shared" si="241"/>
        <v>217.03</v>
      </c>
      <c r="T417" s="44">
        <f t="shared" si="241"/>
        <v>217.03</v>
      </c>
      <c r="U417" s="44">
        <f t="shared" si="241"/>
        <v>217.03</v>
      </c>
      <c r="V417" s="44">
        <f t="shared" si="241"/>
        <v>217.03</v>
      </c>
      <c r="W417" s="44">
        <f t="shared" si="241"/>
        <v>217.03</v>
      </c>
      <c r="X417" s="44">
        <f t="shared" si="241"/>
        <v>217.03</v>
      </c>
      <c r="Y417" s="44">
        <f t="shared" si="241"/>
        <v>217.03</v>
      </c>
      <c r="Z417" s="44">
        <f t="shared" si="241"/>
        <v>217.03</v>
      </c>
      <c r="AA417" s="44">
        <f t="shared" si="241"/>
        <v>217.03</v>
      </c>
    </row>
    <row r="418" spans="1:27" ht="12.75" hidden="1" customHeight="1" outlineLevel="1" x14ac:dyDescent="0.2">
      <c r="A418" s="99" t="s">
        <v>1436</v>
      </c>
      <c r="B418" s="63" t="s">
        <v>83</v>
      </c>
      <c r="C418" s="43" t="s">
        <v>79</v>
      </c>
      <c r="D418" s="111">
        <v>3.92</v>
      </c>
      <c r="E418" s="111">
        <v>3.92</v>
      </c>
      <c r="F418" s="111">
        <v>3.92</v>
      </c>
      <c r="G418" s="111">
        <v>3.92</v>
      </c>
      <c r="H418" s="111">
        <v>3.92</v>
      </c>
      <c r="I418" s="111">
        <v>3.92</v>
      </c>
      <c r="J418" s="111">
        <v>3.92</v>
      </c>
      <c r="K418" s="111">
        <v>3.92</v>
      </c>
      <c r="L418" s="111">
        <v>3.92</v>
      </c>
      <c r="M418" s="111">
        <v>3.92</v>
      </c>
      <c r="N418" s="111">
        <v>3.92</v>
      </c>
      <c r="O418" s="111">
        <v>3.92</v>
      </c>
      <c r="P418" s="111">
        <v>3.92</v>
      </c>
      <c r="Q418" s="111">
        <v>3.92</v>
      </c>
      <c r="R418" s="111">
        <v>3.92</v>
      </c>
      <c r="S418" s="111">
        <v>3.92</v>
      </c>
      <c r="T418" s="111">
        <v>3.92</v>
      </c>
      <c r="U418" s="111">
        <v>3.92</v>
      </c>
      <c r="V418" s="111">
        <v>3.92</v>
      </c>
      <c r="W418" s="111">
        <v>3.92</v>
      </c>
      <c r="X418" s="111">
        <v>3.92</v>
      </c>
      <c r="Y418" s="111">
        <v>3.92</v>
      </c>
      <c r="Z418" s="111">
        <v>3.92</v>
      </c>
      <c r="AA418" s="111">
        <v>3.92</v>
      </c>
    </row>
    <row r="419" spans="1:27" ht="12.75" hidden="1" customHeight="1" outlineLevel="1" x14ac:dyDescent="0.2">
      <c r="A419" s="99" t="s">
        <v>1437</v>
      </c>
      <c r="B419" s="63" t="s">
        <v>81</v>
      </c>
      <c r="C419" s="43" t="s">
        <v>79</v>
      </c>
      <c r="D419" s="44">
        <f>$D$11</f>
        <v>110.23</v>
      </c>
      <c r="E419" s="44">
        <f t="shared" ref="E419:AA419" si="242">$D$11</f>
        <v>110.23</v>
      </c>
      <c r="F419" s="44">
        <f t="shared" si="242"/>
        <v>110.23</v>
      </c>
      <c r="G419" s="44">
        <f t="shared" si="242"/>
        <v>110.23</v>
      </c>
      <c r="H419" s="44">
        <f t="shared" si="242"/>
        <v>110.23</v>
      </c>
      <c r="I419" s="44">
        <f t="shared" si="242"/>
        <v>110.23</v>
      </c>
      <c r="J419" s="44">
        <f t="shared" si="242"/>
        <v>110.23</v>
      </c>
      <c r="K419" s="44">
        <f t="shared" si="242"/>
        <v>110.23</v>
      </c>
      <c r="L419" s="44">
        <f t="shared" si="242"/>
        <v>110.23</v>
      </c>
      <c r="M419" s="44">
        <f t="shared" si="242"/>
        <v>110.23</v>
      </c>
      <c r="N419" s="44">
        <f t="shared" si="242"/>
        <v>110.23</v>
      </c>
      <c r="O419" s="44">
        <f t="shared" si="242"/>
        <v>110.23</v>
      </c>
      <c r="P419" s="44">
        <f t="shared" si="242"/>
        <v>110.23</v>
      </c>
      <c r="Q419" s="44">
        <f t="shared" si="242"/>
        <v>110.23</v>
      </c>
      <c r="R419" s="44">
        <f t="shared" si="242"/>
        <v>110.23</v>
      </c>
      <c r="S419" s="44">
        <f t="shared" si="242"/>
        <v>110.23</v>
      </c>
      <c r="T419" s="44">
        <f t="shared" si="242"/>
        <v>110.23</v>
      </c>
      <c r="U419" s="44">
        <f t="shared" si="242"/>
        <v>110.23</v>
      </c>
      <c r="V419" s="44">
        <f t="shared" si="242"/>
        <v>110.23</v>
      </c>
      <c r="W419" s="44">
        <f t="shared" si="242"/>
        <v>110.23</v>
      </c>
      <c r="X419" s="44">
        <f t="shared" si="242"/>
        <v>110.23</v>
      </c>
      <c r="Y419" s="44">
        <f t="shared" si="242"/>
        <v>110.23</v>
      </c>
      <c r="Z419" s="44">
        <f t="shared" si="242"/>
        <v>110.23</v>
      </c>
      <c r="AA419" s="44">
        <f t="shared" si="242"/>
        <v>110.23</v>
      </c>
    </row>
    <row r="420" spans="1:27" ht="12.75" customHeight="1" collapsed="1" x14ac:dyDescent="0.2">
      <c r="A420" s="98" t="s">
        <v>1438</v>
      </c>
      <c r="B420" s="28" t="str">
        <f>"20"&amp;"."&amp;$B$663&amp;"."&amp;$B$664</f>
        <v>20.08.2023</v>
      </c>
      <c r="C420" s="90" t="s">
        <v>76</v>
      </c>
      <c r="D420" s="91">
        <f>ROUND(((D421+D422+D424+D423)/1000),5)</f>
        <v>1.6595299999999999</v>
      </c>
      <c r="E420" s="91">
        <f>ROUND(((E421+E422+E424+E423)/1000),5)</f>
        <v>1.45564</v>
      </c>
      <c r="F420" s="91">
        <f>ROUND(((F421+F422+F424+F423)/1000),5)</f>
        <v>1.3283100000000001</v>
      </c>
      <c r="G420" s="91">
        <f t="shared" ref="G420:AA420" si="243">ROUND(((G421+G422+G424+G423)/1000),5)</f>
        <v>1.23621</v>
      </c>
      <c r="H420" s="91">
        <f t="shared" si="243"/>
        <v>1.16784</v>
      </c>
      <c r="I420" s="91">
        <f t="shared" si="243"/>
        <v>1.1263099999999999</v>
      </c>
      <c r="J420" s="91">
        <f t="shared" si="243"/>
        <v>1.15049</v>
      </c>
      <c r="K420" s="91">
        <f t="shared" si="243"/>
        <v>1.4136299999999999</v>
      </c>
      <c r="L420" s="91">
        <f t="shared" si="243"/>
        <v>1.9511099999999999</v>
      </c>
      <c r="M420" s="91">
        <f t="shared" si="243"/>
        <v>2.08188</v>
      </c>
      <c r="N420" s="91">
        <f t="shared" si="243"/>
        <v>2.28179</v>
      </c>
      <c r="O420" s="91">
        <f t="shared" si="243"/>
        <v>2.3192400000000002</v>
      </c>
      <c r="P420" s="91">
        <f t="shared" si="243"/>
        <v>2.37521</v>
      </c>
      <c r="Q420" s="91">
        <f t="shared" si="243"/>
        <v>2.3794400000000002</v>
      </c>
      <c r="R420" s="91">
        <f t="shared" si="243"/>
        <v>2.3878499999999998</v>
      </c>
      <c r="S420" s="91">
        <f t="shared" si="243"/>
        <v>2.3879899999999998</v>
      </c>
      <c r="T420" s="91">
        <f t="shared" si="243"/>
        <v>2.35527</v>
      </c>
      <c r="U420" s="91">
        <f t="shared" si="243"/>
        <v>2.2152799999999999</v>
      </c>
      <c r="V420" s="91">
        <f t="shared" si="243"/>
        <v>2.1971099999999999</v>
      </c>
      <c r="W420" s="91">
        <f t="shared" si="243"/>
        <v>2.2162899999999999</v>
      </c>
      <c r="X420" s="91">
        <f t="shared" si="243"/>
        <v>2.21008</v>
      </c>
      <c r="Y420" s="91">
        <f t="shared" si="243"/>
        <v>2.1808999999999998</v>
      </c>
      <c r="Z420" s="91">
        <f t="shared" si="243"/>
        <v>2.0889899999999999</v>
      </c>
      <c r="AA420" s="91">
        <f t="shared" si="243"/>
        <v>1.9338500000000001</v>
      </c>
    </row>
    <row r="421" spans="1:27" ht="12.75" hidden="1" customHeight="1" outlineLevel="1" x14ac:dyDescent="0.2">
      <c r="A421" s="99" t="s">
        <v>1439</v>
      </c>
      <c r="B421" s="63" t="s">
        <v>238</v>
      </c>
      <c r="C421" s="43" t="s">
        <v>79</v>
      </c>
      <c r="D421" s="44">
        <v>1328.35</v>
      </c>
      <c r="E421" s="44">
        <v>1124.46</v>
      </c>
      <c r="F421" s="44">
        <v>997.13</v>
      </c>
      <c r="G421" s="44">
        <v>905.03</v>
      </c>
      <c r="H421" s="44">
        <v>836.66</v>
      </c>
      <c r="I421" s="44">
        <v>795.13</v>
      </c>
      <c r="J421" s="44">
        <v>819.31</v>
      </c>
      <c r="K421" s="44">
        <v>1082.45</v>
      </c>
      <c r="L421" s="44">
        <v>1619.93</v>
      </c>
      <c r="M421" s="44">
        <v>1750.7</v>
      </c>
      <c r="N421" s="44">
        <v>1950.61</v>
      </c>
      <c r="O421" s="44">
        <v>1988.06</v>
      </c>
      <c r="P421" s="44">
        <v>2044.03</v>
      </c>
      <c r="Q421" s="44">
        <v>2048.2600000000002</v>
      </c>
      <c r="R421" s="44">
        <v>2056.67</v>
      </c>
      <c r="S421" s="44">
        <v>2056.81</v>
      </c>
      <c r="T421" s="44">
        <v>2024.09</v>
      </c>
      <c r="U421" s="44">
        <v>1884.1</v>
      </c>
      <c r="V421" s="44">
        <v>1865.93</v>
      </c>
      <c r="W421" s="44">
        <v>1885.11</v>
      </c>
      <c r="X421" s="44">
        <v>1878.9</v>
      </c>
      <c r="Y421" s="44">
        <v>1849.72</v>
      </c>
      <c r="Z421" s="44">
        <v>1757.81</v>
      </c>
      <c r="AA421" s="44">
        <v>1602.67</v>
      </c>
    </row>
    <row r="422" spans="1:27" ht="12.75" hidden="1" customHeight="1" outlineLevel="1" x14ac:dyDescent="0.2">
      <c r="A422" s="99" t="s">
        <v>1440</v>
      </c>
      <c r="B422" s="63" t="s">
        <v>90</v>
      </c>
      <c r="C422" s="43" t="s">
        <v>79</v>
      </c>
      <c r="D422" s="44">
        <f>$D$327</f>
        <v>217.03</v>
      </c>
      <c r="E422" s="44">
        <f t="shared" ref="E422:AA422" si="244">$D$327</f>
        <v>217.03</v>
      </c>
      <c r="F422" s="44">
        <f t="shared" si="244"/>
        <v>217.03</v>
      </c>
      <c r="G422" s="44">
        <f t="shared" si="244"/>
        <v>217.03</v>
      </c>
      <c r="H422" s="44">
        <f t="shared" si="244"/>
        <v>217.03</v>
      </c>
      <c r="I422" s="44">
        <f t="shared" si="244"/>
        <v>217.03</v>
      </c>
      <c r="J422" s="44">
        <f t="shared" si="244"/>
        <v>217.03</v>
      </c>
      <c r="K422" s="44">
        <f t="shared" si="244"/>
        <v>217.03</v>
      </c>
      <c r="L422" s="44">
        <f t="shared" si="244"/>
        <v>217.03</v>
      </c>
      <c r="M422" s="44">
        <f t="shared" si="244"/>
        <v>217.03</v>
      </c>
      <c r="N422" s="44">
        <f t="shared" si="244"/>
        <v>217.03</v>
      </c>
      <c r="O422" s="44">
        <f t="shared" si="244"/>
        <v>217.03</v>
      </c>
      <c r="P422" s="44">
        <f t="shared" si="244"/>
        <v>217.03</v>
      </c>
      <c r="Q422" s="44">
        <f t="shared" si="244"/>
        <v>217.03</v>
      </c>
      <c r="R422" s="44">
        <f t="shared" si="244"/>
        <v>217.03</v>
      </c>
      <c r="S422" s="44">
        <f t="shared" si="244"/>
        <v>217.03</v>
      </c>
      <c r="T422" s="44">
        <f t="shared" si="244"/>
        <v>217.03</v>
      </c>
      <c r="U422" s="44">
        <f t="shared" si="244"/>
        <v>217.03</v>
      </c>
      <c r="V422" s="44">
        <f t="shared" si="244"/>
        <v>217.03</v>
      </c>
      <c r="W422" s="44">
        <f t="shared" si="244"/>
        <v>217.03</v>
      </c>
      <c r="X422" s="44">
        <f t="shared" si="244"/>
        <v>217.03</v>
      </c>
      <c r="Y422" s="44">
        <f t="shared" si="244"/>
        <v>217.03</v>
      </c>
      <c r="Z422" s="44">
        <f t="shared" si="244"/>
        <v>217.03</v>
      </c>
      <c r="AA422" s="44">
        <f t="shared" si="244"/>
        <v>217.03</v>
      </c>
    </row>
    <row r="423" spans="1:27" ht="12.75" hidden="1" customHeight="1" outlineLevel="1" x14ac:dyDescent="0.2">
      <c r="A423" s="99" t="s">
        <v>1441</v>
      </c>
      <c r="B423" s="63" t="s">
        <v>83</v>
      </c>
      <c r="C423" s="43" t="s">
        <v>79</v>
      </c>
      <c r="D423" s="44">
        <v>3.92</v>
      </c>
      <c r="E423" s="44">
        <v>3.92</v>
      </c>
      <c r="F423" s="44">
        <v>3.92</v>
      </c>
      <c r="G423" s="44">
        <v>3.92</v>
      </c>
      <c r="H423" s="44">
        <v>3.92</v>
      </c>
      <c r="I423" s="44">
        <v>3.92</v>
      </c>
      <c r="J423" s="44">
        <v>3.92</v>
      </c>
      <c r="K423" s="44">
        <v>3.92</v>
      </c>
      <c r="L423" s="44">
        <v>3.92</v>
      </c>
      <c r="M423" s="44">
        <v>3.92</v>
      </c>
      <c r="N423" s="44">
        <v>3.92</v>
      </c>
      <c r="O423" s="44">
        <v>3.92</v>
      </c>
      <c r="P423" s="44">
        <v>3.92</v>
      </c>
      <c r="Q423" s="44">
        <v>3.92</v>
      </c>
      <c r="R423" s="44">
        <v>3.92</v>
      </c>
      <c r="S423" s="44">
        <v>3.92</v>
      </c>
      <c r="T423" s="44">
        <v>3.92</v>
      </c>
      <c r="U423" s="44">
        <v>3.92</v>
      </c>
      <c r="V423" s="44">
        <v>3.92</v>
      </c>
      <c r="W423" s="44">
        <v>3.92</v>
      </c>
      <c r="X423" s="44">
        <v>3.92</v>
      </c>
      <c r="Y423" s="44">
        <v>3.92</v>
      </c>
      <c r="Z423" s="44">
        <v>3.92</v>
      </c>
      <c r="AA423" s="44">
        <v>3.92</v>
      </c>
    </row>
    <row r="424" spans="1:27" ht="12.75" hidden="1" customHeight="1" outlineLevel="1" x14ac:dyDescent="0.2">
      <c r="A424" s="99" t="s">
        <v>1442</v>
      </c>
      <c r="B424" s="63" t="s">
        <v>81</v>
      </c>
      <c r="C424" s="43" t="s">
        <v>79</v>
      </c>
      <c r="D424" s="44">
        <f>$D$11</f>
        <v>110.23</v>
      </c>
      <c r="E424" s="44">
        <f t="shared" ref="E424:AA424" si="245">$D$11</f>
        <v>110.23</v>
      </c>
      <c r="F424" s="44">
        <f t="shared" si="245"/>
        <v>110.23</v>
      </c>
      <c r="G424" s="44">
        <f t="shared" si="245"/>
        <v>110.23</v>
      </c>
      <c r="H424" s="44">
        <f t="shared" si="245"/>
        <v>110.23</v>
      </c>
      <c r="I424" s="44">
        <f t="shared" si="245"/>
        <v>110.23</v>
      </c>
      <c r="J424" s="44">
        <f t="shared" si="245"/>
        <v>110.23</v>
      </c>
      <c r="K424" s="44">
        <f t="shared" si="245"/>
        <v>110.23</v>
      </c>
      <c r="L424" s="44">
        <f t="shared" si="245"/>
        <v>110.23</v>
      </c>
      <c r="M424" s="44">
        <f t="shared" si="245"/>
        <v>110.23</v>
      </c>
      <c r="N424" s="44">
        <f t="shared" si="245"/>
        <v>110.23</v>
      </c>
      <c r="O424" s="44">
        <f t="shared" si="245"/>
        <v>110.23</v>
      </c>
      <c r="P424" s="44">
        <f t="shared" si="245"/>
        <v>110.23</v>
      </c>
      <c r="Q424" s="44">
        <f t="shared" si="245"/>
        <v>110.23</v>
      </c>
      <c r="R424" s="44">
        <f t="shared" si="245"/>
        <v>110.23</v>
      </c>
      <c r="S424" s="44">
        <f t="shared" si="245"/>
        <v>110.23</v>
      </c>
      <c r="T424" s="44">
        <f t="shared" si="245"/>
        <v>110.23</v>
      </c>
      <c r="U424" s="44">
        <f t="shared" si="245"/>
        <v>110.23</v>
      </c>
      <c r="V424" s="44">
        <f t="shared" si="245"/>
        <v>110.23</v>
      </c>
      <c r="W424" s="44">
        <f t="shared" si="245"/>
        <v>110.23</v>
      </c>
      <c r="X424" s="44">
        <f t="shared" si="245"/>
        <v>110.23</v>
      </c>
      <c r="Y424" s="44">
        <f t="shared" si="245"/>
        <v>110.23</v>
      </c>
      <c r="Z424" s="44">
        <f t="shared" si="245"/>
        <v>110.23</v>
      </c>
      <c r="AA424" s="44">
        <f t="shared" si="245"/>
        <v>110.23</v>
      </c>
    </row>
    <row r="425" spans="1:27" ht="12.75" customHeight="1" collapsed="1" x14ac:dyDescent="0.2">
      <c r="A425" s="98" t="s">
        <v>1443</v>
      </c>
      <c r="B425" s="28" t="str">
        <f>"21"&amp;"."&amp;$B$663&amp;"."&amp;$B$664</f>
        <v>21.08.2023</v>
      </c>
      <c r="C425" s="90" t="s">
        <v>76</v>
      </c>
      <c r="D425" s="91">
        <f>ROUND(((D426+D427+D429+D428)/1000),5)</f>
        <v>1.6853499999999999</v>
      </c>
      <c r="E425" s="91">
        <f>ROUND(((E426+E427+E429+E428)/1000),5)</f>
        <v>1.5481499999999999</v>
      </c>
      <c r="F425" s="91">
        <f>ROUND(((F426+F427+F429+F428)/1000),5)</f>
        <v>1.4451799999999999</v>
      </c>
      <c r="G425" s="91">
        <f t="shared" ref="G425:AA425" si="246">ROUND(((G426+G427+G429+G428)/1000),5)</f>
        <v>1.38445</v>
      </c>
      <c r="H425" s="91">
        <f t="shared" si="246"/>
        <v>1.34961</v>
      </c>
      <c r="I425" s="91">
        <f t="shared" si="246"/>
        <v>1.4179999999999999</v>
      </c>
      <c r="J425" s="91">
        <f t="shared" si="246"/>
        <v>1.62435</v>
      </c>
      <c r="K425" s="91">
        <f t="shared" si="246"/>
        <v>1.9492400000000001</v>
      </c>
      <c r="L425" s="91">
        <f t="shared" si="246"/>
        <v>2.3434200000000001</v>
      </c>
      <c r="M425" s="91">
        <f t="shared" si="246"/>
        <v>2.41771</v>
      </c>
      <c r="N425" s="91">
        <f t="shared" si="246"/>
        <v>2.4325800000000002</v>
      </c>
      <c r="O425" s="91">
        <f t="shared" si="246"/>
        <v>2.4656799999999999</v>
      </c>
      <c r="P425" s="91">
        <f t="shared" si="246"/>
        <v>2.44679</v>
      </c>
      <c r="Q425" s="91">
        <f t="shared" si="246"/>
        <v>2.4998399999999998</v>
      </c>
      <c r="R425" s="91">
        <f t="shared" si="246"/>
        <v>2.5216699999999999</v>
      </c>
      <c r="S425" s="91">
        <f t="shared" si="246"/>
        <v>2.5394199999999998</v>
      </c>
      <c r="T425" s="91">
        <f t="shared" si="246"/>
        <v>2.62677</v>
      </c>
      <c r="U425" s="91">
        <f t="shared" si="246"/>
        <v>2.5256099999999999</v>
      </c>
      <c r="V425" s="91">
        <f t="shared" si="246"/>
        <v>2.4324499999999998</v>
      </c>
      <c r="W425" s="91">
        <f t="shared" si="246"/>
        <v>2.4171200000000002</v>
      </c>
      <c r="X425" s="91">
        <f t="shared" si="246"/>
        <v>2.4163999999999999</v>
      </c>
      <c r="Y425" s="91">
        <f t="shared" si="246"/>
        <v>2.3822999999999999</v>
      </c>
      <c r="Z425" s="91">
        <f t="shared" si="246"/>
        <v>2.0815600000000001</v>
      </c>
      <c r="AA425" s="91">
        <f t="shared" si="246"/>
        <v>1.9282999999999999</v>
      </c>
    </row>
    <row r="426" spans="1:27" ht="12.75" hidden="1" customHeight="1" outlineLevel="1" x14ac:dyDescent="0.2">
      <c r="A426" s="99" t="s">
        <v>1444</v>
      </c>
      <c r="B426" s="63" t="s">
        <v>238</v>
      </c>
      <c r="C426" s="43" t="s">
        <v>79</v>
      </c>
      <c r="D426" s="44">
        <v>1354.17</v>
      </c>
      <c r="E426" s="44">
        <v>1216.97</v>
      </c>
      <c r="F426" s="44">
        <v>1114</v>
      </c>
      <c r="G426" s="44">
        <v>1053.27</v>
      </c>
      <c r="H426" s="44">
        <v>1018.43</v>
      </c>
      <c r="I426" s="44">
        <v>1086.82</v>
      </c>
      <c r="J426" s="44">
        <v>1293.17</v>
      </c>
      <c r="K426" s="44">
        <v>1618.06</v>
      </c>
      <c r="L426" s="44">
        <v>2012.24</v>
      </c>
      <c r="M426" s="44">
        <v>2086.5300000000002</v>
      </c>
      <c r="N426" s="44">
        <v>2101.4</v>
      </c>
      <c r="O426" s="44">
        <v>2134.5</v>
      </c>
      <c r="P426" s="44">
        <v>2115.61</v>
      </c>
      <c r="Q426" s="44">
        <v>2168.66</v>
      </c>
      <c r="R426" s="44">
        <v>2190.4899999999998</v>
      </c>
      <c r="S426" s="44">
        <v>2208.2399999999998</v>
      </c>
      <c r="T426" s="44">
        <v>2295.59</v>
      </c>
      <c r="U426" s="44">
        <v>2194.4299999999998</v>
      </c>
      <c r="V426" s="44">
        <v>2101.27</v>
      </c>
      <c r="W426" s="44">
        <v>2085.94</v>
      </c>
      <c r="X426" s="44">
        <v>2085.2199999999998</v>
      </c>
      <c r="Y426" s="44">
        <v>2051.12</v>
      </c>
      <c r="Z426" s="44">
        <v>1750.38</v>
      </c>
      <c r="AA426" s="44">
        <v>1597.12</v>
      </c>
    </row>
    <row r="427" spans="1:27" ht="12.75" hidden="1" customHeight="1" outlineLevel="1" x14ac:dyDescent="0.2">
      <c r="A427" s="99" t="s">
        <v>1445</v>
      </c>
      <c r="B427" s="63" t="s">
        <v>90</v>
      </c>
      <c r="C427" s="43" t="s">
        <v>79</v>
      </c>
      <c r="D427" s="44">
        <f>$D$327</f>
        <v>217.03</v>
      </c>
      <c r="E427" s="44">
        <f t="shared" ref="E427:AA427" si="247">$D$327</f>
        <v>217.03</v>
      </c>
      <c r="F427" s="44">
        <f t="shared" si="247"/>
        <v>217.03</v>
      </c>
      <c r="G427" s="44">
        <f t="shared" si="247"/>
        <v>217.03</v>
      </c>
      <c r="H427" s="44">
        <f t="shared" si="247"/>
        <v>217.03</v>
      </c>
      <c r="I427" s="44">
        <f t="shared" si="247"/>
        <v>217.03</v>
      </c>
      <c r="J427" s="44">
        <f t="shared" si="247"/>
        <v>217.03</v>
      </c>
      <c r="K427" s="44">
        <f t="shared" si="247"/>
        <v>217.03</v>
      </c>
      <c r="L427" s="44">
        <f t="shared" si="247"/>
        <v>217.03</v>
      </c>
      <c r="M427" s="44">
        <f t="shared" si="247"/>
        <v>217.03</v>
      </c>
      <c r="N427" s="44">
        <f t="shared" si="247"/>
        <v>217.03</v>
      </c>
      <c r="O427" s="44">
        <f t="shared" si="247"/>
        <v>217.03</v>
      </c>
      <c r="P427" s="44">
        <f t="shared" si="247"/>
        <v>217.03</v>
      </c>
      <c r="Q427" s="44">
        <f t="shared" si="247"/>
        <v>217.03</v>
      </c>
      <c r="R427" s="44">
        <f t="shared" si="247"/>
        <v>217.03</v>
      </c>
      <c r="S427" s="44">
        <f t="shared" si="247"/>
        <v>217.03</v>
      </c>
      <c r="T427" s="44">
        <f t="shared" si="247"/>
        <v>217.03</v>
      </c>
      <c r="U427" s="44">
        <f t="shared" si="247"/>
        <v>217.03</v>
      </c>
      <c r="V427" s="44">
        <f t="shared" si="247"/>
        <v>217.03</v>
      </c>
      <c r="W427" s="44">
        <f t="shared" si="247"/>
        <v>217.03</v>
      </c>
      <c r="X427" s="44">
        <f t="shared" si="247"/>
        <v>217.03</v>
      </c>
      <c r="Y427" s="44">
        <f t="shared" si="247"/>
        <v>217.03</v>
      </c>
      <c r="Z427" s="44">
        <f t="shared" si="247"/>
        <v>217.03</v>
      </c>
      <c r="AA427" s="44">
        <f t="shared" si="247"/>
        <v>217.03</v>
      </c>
    </row>
    <row r="428" spans="1:27" ht="12.75" hidden="1" customHeight="1" outlineLevel="1" x14ac:dyDescent="0.2">
      <c r="A428" s="99" t="s">
        <v>1446</v>
      </c>
      <c r="B428" s="63" t="s">
        <v>83</v>
      </c>
      <c r="C428" s="43" t="s">
        <v>79</v>
      </c>
      <c r="D428" s="44">
        <v>3.92</v>
      </c>
      <c r="E428" s="44">
        <v>3.92</v>
      </c>
      <c r="F428" s="44">
        <v>3.92</v>
      </c>
      <c r="G428" s="44">
        <v>3.92</v>
      </c>
      <c r="H428" s="44">
        <v>3.92</v>
      </c>
      <c r="I428" s="44">
        <v>3.92</v>
      </c>
      <c r="J428" s="44">
        <v>3.92</v>
      </c>
      <c r="K428" s="44">
        <v>3.92</v>
      </c>
      <c r="L428" s="44">
        <v>3.92</v>
      </c>
      <c r="M428" s="44">
        <v>3.92</v>
      </c>
      <c r="N428" s="44">
        <v>3.92</v>
      </c>
      <c r="O428" s="44">
        <v>3.92</v>
      </c>
      <c r="P428" s="44">
        <v>3.92</v>
      </c>
      <c r="Q428" s="44">
        <v>3.92</v>
      </c>
      <c r="R428" s="44">
        <v>3.92</v>
      </c>
      <c r="S428" s="44">
        <v>3.92</v>
      </c>
      <c r="T428" s="44">
        <v>3.92</v>
      </c>
      <c r="U428" s="44">
        <v>3.92</v>
      </c>
      <c r="V428" s="44">
        <v>3.92</v>
      </c>
      <c r="W428" s="44">
        <v>3.92</v>
      </c>
      <c r="X428" s="44">
        <v>3.92</v>
      </c>
      <c r="Y428" s="44">
        <v>3.92</v>
      </c>
      <c r="Z428" s="44">
        <v>3.92</v>
      </c>
      <c r="AA428" s="44">
        <v>3.92</v>
      </c>
    </row>
    <row r="429" spans="1:27" ht="12.75" hidden="1" customHeight="1" outlineLevel="1" x14ac:dyDescent="0.2">
      <c r="A429" s="99" t="s">
        <v>1447</v>
      </c>
      <c r="B429" s="63" t="s">
        <v>81</v>
      </c>
      <c r="C429" s="43" t="s">
        <v>79</v>
      </c>
      <c r="D429" s="44">
        <f>$D$11</f>
        <v>110.23</v>
      </c>
      <c r="E429" s="44">
        <f t="shared" ref="E429:AA429" si="248">$D$11</f>
        <v>110.23</v>
      </c>
      <c r="F429" s="44">
        <f t="shared" si="248"/>
        <v>110.23</v>
      </c>
      <c r="G429" s="44">
        <f t="shared" si="248"/>
        <v>110.23</v>
      </c>
      <c r="H429" s="44">
        <f t="shared" si="248"/>
        <v>110.23</v>
      </c>
      <c r="I429" s="44">
        <f t="shared" si="248"/>
        <v>110.23</v>
      </c>
      <c r="J429" s="44">
        <f t="shared" si="248"/>
        <v>110.23</v>
      </c>
      <c r="K429" s="44">
        <f t="shared" si="248"/>
        <v>110.23</v>
      </c>
      <c r="L429" s="44">
        <f t="shared" si="248"/>
        <v>110.23</v>
      </c>
      <c r="M429" s="44">
        <f t="shared" si="248"/>
        <v>110.23</v>
      </c>
      <c r="N429" s="44">
        <f t="shared" si="248"/>
        <v>110.23</v>
      </c>
      <c r="O429" s="44">
        <f t="shared" si="248"/>
        <v>110.23</v>
      </c>
      <c r="P429" s="44">
        <f t="shared" si="248"/>
        <v>110.23</v>
      </c>
      <c r="Q429" s="44">
        <f t="shared" si="248"/>
        <v>110.23</v>
      </c>
      <c r="R429" s="44">
        <f t="shared" si="248"/>
        <v>110.23</v>
      </c>
      <c r="S429" s="44">
        <f t="shared" si="248"/>
        <v>110.23</v>
      </c>
      <c r="T429" s="44">
        <f t="shared" si="248"/>
        <v>110.23</v>
      </c>
      <c r="U429" s="44">
        <f t="shared" si="248"/>
        <v>110.23</v>
      </c>
      <c r="V429" s="44">
        <f t="shared" si="248"/>
        <v>110.23</v>
      </c>
      <c r="W429" s="44">
        <f t="shared" si="248"/>
        <v>110.23</v>
      </c>
      <c r="X429" s="44">
        <f t="shared" si="248"/>
        <v>110.23</v>
      </c>
      <c r="Y429" s="44">
        <f t="shared" si="248"/>
        <v>110.23</v>
      </c>
      <c r="Z429" s="44">
        <f t="shared" si="248"/>
        <v>110.23</v>
      </c>
      <c r="AA429" s="44">
        <f t="shared" si="248"/>
        <v>110.23</v>
      </c>
    </row>
    <row r="430" spans="1:27" ht="12.75" customHeight="1" collapsed="1" x14ac:dyDescent="0.2">
      <c r="A430" s="98" t="s">
        <v>1448</v>
      </c>
      <c r="B430" s="28" t="str">
        <f>"22"&amp;"."&amp;$B$663&amp;"."&amp;$B$664</f>
        <v>22.08.2023</v>
      </c>
      <c r="C430" s="90" t="s">
        <v>76</v>
      </c>
      <c r="D430" s="91">
        <f>ROUND(((D431+D432+D434+D433)/1000),5)</f>
        <v>1.5671299999999999</v>
      </c>
      <c r="E430" s="91">
        <f>ROUND(((E431+E432+E434+E433)/1000),5)</f>
        <v>1.41737</v>
      </c>
      <c r="F430" s="91">
        <f>ROUND(((F431+F432+F434+F433)/1000),5)</f>
        <v>1.2713300000000001</v>
      </c>
      <c r="G430" s="91">
        <f t="shared" ref="G430:AA430" si="249">ROUND(((G431+G432+G434+G433)/1000),5)</f>
        <v>1.21234</v>
      </c>
      <c r="H430" s="91">
        <f t="shared" si="249"/>
        <v>1.22956</v>
      </c>
      <c r="I430" s="91">
        <f t="shared" si="249"/>
        <v>1.3546100000000001</v>
      </c>
      <c r="J430" s="91">
        <f t="shared" si="249"/>
        <v>1.63026</v>
      </c>
      <c r="K430" s="91">
        <f t="shared" si="249"/>
        <v>1.80779</v>
      </c>
      <c r="L430" s="91">
        <f t="shared" si="249"/>
        <v>2.11646</v>
      </c>
      <c r="M430" s="91">
        <f t="shared" si="249"/>
        <v>2.33941</v>
      </c>
      <c r="N430" s="91">
        <f t="shared" si="249"/>
        <v>2.4009499999999999</v>
      </c>
      <c r="O430" s="91">
        <f t="shared" si="249"/>
        <v>2.4013900000000001</v>
      </c>
      <c r="P430" s="91">
        <f t="shared" si="249"/>
        <v>2.4000699999999999</v>
      </c>
      <c r="Q430" s="91">
        <f t="shared" si="249"/>
        <v>2.41316</v>
      </c>
      <c r="R430" s="91">
        <f t="shared" si="249"/>
        <v>2.49864</v>
      </c>
      <c r="S430" s="91">
        <f t="shared" si="249"/>
        <v>2.52162</v>
      </c>
      <c r="T430" s="91">
        <f t="shared" si="249"/>
        <v>2.52623</v>
      </c>
      <c r="U430" s="91">
        <f t="shared" si="249"/>
        <v>2.5244800000000001</v>
      </c>
      <c r="V430" s="91">
        <f t="shared" si="249"/>
        <v>2.4276599999999999</v>
      </c>
      <c r="W430" s="91">
        <f t="shared" si="249"/>
        <v>2.4188000000000001</v>
      </c>
      <c r="X430" s="91">
        <f t="shared" si="249"/>
        <v>2.40584</v>
      </c>
      <c r="Y430" s="91">
        <f t="shared" si="249"/>
        <v>2.2646899999999999</v>
      </c>
      <c r="Z430" s="91">
        <f t="shared" si="249"/>
        <v>2.0492499999999998</v>
      </c>
      <c r="AA430" s="91">
        <f t="shared" si="249"/>
        <v>1.80444</v>
      </c>
    </row>
    <row r="431" spans="1:27" ht="12.75" hidden="1" customHeight="1" outlineLevel="1" x14ac:dyDescent="0.2">
      <c r="A431" s="99" t="s">
        <v>1449</v>
      </c>
      <c r="B431" s="63" t="s">
        <v>238</v>
      </c>
      <c r="C431" s="43" t="s">
        <v>79</v>
      </c>
      <c r="D431" s="44">
        <v>1235.95</v>
      </c>
      <c r="E431" s="44">
        <v>1086.19</v>
      </c>
      <c r="F431" s="44">
        <v>940.15</v>
      </c>
      <c r="G431" s="44">
        <v>881.16</v>
      </c>
      <c r="H431" s="44">
        <v>898.38</v>
      </c>
      <c r="I431" s="44">
        <v>1023.43</v>
      </c>
      <c r="J431" s="44">
        <v>1299.08</v>
      </c>
      <c r="K431" s="44">
        <v>1476.61</v>
      </c>
      <c r="L431" s="44">
        <v>1785.28</v>
      </c>
      <c r="M431" s="44">
        <v>2008.23</v>
      </c>
      <c r="N431" s="44">
        <v>2069.77</v>
      </c>
      <c r="O431" s="44">
        <v>2070.21</v>
      </c>
      <c r="P431" s="44">
        <v>2068.89</v>
      </c>
      <c r="Q431" s="44">
        <v>2081.98</v>
      </c>
      <c r="R431" s="44">
        <v>2167.46</v>
      </c>
      <c r="S431" s="44">
        <v>2190.44</v>
      </c>
      <c r="T431" s="44">
        <v>2195.0500000000002</v>
      </c>
      <c r="U431" s="44">
        <v>2193.3000000000002</v>
      </c>
      <c r="V431" s="44">
        <v>2096.48</v>
      </c>
      <c r="W431" s="44">
        <v>2087.62</v>
      </c>
      <c r="X431" s="44">
        <v>2074.66</v>
      </c>
      <c r="Y431" s="44">
        <v>1933.51</v>
      </c>
      <c r="Z431" s="44">
        <v>1718.07</v>
      </c>
      <c r="AA431" s="44">
        <v>1473.26</v>
      </c>
    </row>
    <row r="432" spans="1:27" ht="12.75" hidden="1" customHeight="1" outlineLevel="1" x14ac:dyDescent="0.2">
      <c r="A432" s="99" t="s">
        <v>1450</v>
      </c>
      <c r="B432" s="63" t="s">
        <v>90</v>
      </c>
      <c r="C432" s="43" t="s">
        <v>79</v>
      </c>
      <c r="D432" s="44">
        <f>$D$327</f>
        <v>217.03</v>
      </c>
      <c r="E432" s="44">
        <f t="shared" ref="E432:AA432" si="250">$D$327</f>
        <v>217.03</v>
      </c>
      <c r="F432" s="44">
        <f t="shared" si="250"/>
        <v>217.03</v>
      </c>
      <c r="G432" s="44">
        <f t="shared" si="250"/>
        <v>217.03</v>
      </c>
      <c r="H432" s="44">
        <f t="shared" si="250"/>
        <v>217.03</v>
      </c>
      <c r="I432" s="44">
        <f t="shared" si="250"/>
        <v>217.03</v>
      </c>
      <c r="J432" s="44">
        <f t="shared" si="250"/>
        <v>217.03</v>
      </c>
      <c r="K432" s="44">
        <f t="shared" si="250"/>
        <v>217.03</v>
      </c>
      <c r="L432" s="44">
        <f t="shared" si="250"/>
        <v>217.03</v>
      </c>
      <c r="M432" s="44">
        <f t="shared" si="250"/>
        <v>217.03</v>
      </c>
      <c r="N432" s="44">
        <f t="shared" si="250"/>
        <v>217.03</v>
      </c>
      <c r="O432" s="44">
        <f t="shared" si="250"/>
        <v>217.03</v>
      </c>
      <c r="P432" s="44">
        <f t="shared" si="250"/>
        <v>217.03</v>
      </c>
      <c r="Q432" s="44">
        <f t="shared" si="250"/>
        <v>217.03</v>
      </c>
      <c r="R432" s="44">
        <f t="shared" si="250"/>
        <v>217.03</v>
      </c>
      <c r="S432" s="44">
        <f t="shared" si="250"/>
        <v>217.03</v>
      </c>
      <c r="T432" s="44">
        <f t="shared" si="250"/>
        <v>217.03</v>
      </c>
      <c r="U432" s="44">
        <f t="shared" si="250"/>
        <v>217.03</v>
      </c>
      <c r="V432" s="44">
        <f t="shared" si="250"/>
        <v>217.03</v>
      </c>
      <c r="W432" s="44">
        <f t="shared" si="250"/>
        <v>217.03</v>
      </c>
      <c r="X432" s="44">
        <f t="shared" si="250"/>
        <v>217.03</v>
      </c>
      <c r="Y432" s="44">
        <f t="shared" si="250"/>
        <v>217.03</v>
      </c>
      <c r="Z432" s="44">
        <f t="shared" si="250"/>
        <v>217.03</v>
      </c>
      <c r="AA432" s="44">
        <f t="shared" si="250"/>
        <v>217.03</v>
      </c>
    </row>
    <row r="433" spans="1:27" ht="12.75" hidden="1" customHeight="1" outlineLevel="1" x14ac:dyDescent="0.2">
      <c r="A433" s="99" t="s">
        <v>1451</v>
      </c>
      <c r="B433" s="63" t="s">
        <v>83</v>
      </c>
      <c r="C433" s="43" t="s">
        <v>79</v>
      </c>
      <c r="D433" s="44">
        <v>3.92</v>
      </c>
      <c r="E433" s="44">
        <v>3.92</v>
      </c>
      <c r="F433" s="44">
        <v>3.92</v>
      </c>
      <c r="G433" s="44">
        <v>3.92</v>
      </c>
      <c r="H433" s="44">
        <v>3.92</v>
      </c>
      <c r="I433" s="44">
        <v>3.92</v>
      </c>
      <c r="J433" s="44">
        <v>3.92</v>
      </c>
      <c r="K433" s="44">
        <v>3.92</v>
      </c>
      <c r="L433" s="44">
        <v>3.92</v>
      </c>
      <c r="M433" s="44">
        <v>3.92</v>
      </c>
      <c r="N433" s="44">
        <v>3.92</v>
      </c>
      <c r="O433" s="44">
        <v>3.92</v>
      </c>
      <c r="P433" s="44">
        <v>3.92</v>
      </c>
      <c r="Q433" s="44">
        <v>3.92</v>
      </c>
      <c r="R433" s="44">
        <v>3.92</v>
      </c>
      <c r="S433" s="44">
        <v>3.92</v>
      </c>
      <c r="T433" s="44">
        <v>3.92</v>
      </c>
      <c r="U433" s="44">
        <v>3.92</v>
      </c>
      <c r="V433" s="44">
        <v>3.92</v>
      </c>
      <c r="W433" s="44">
        <v>3.92</v>
      </c>
      <c r="X433" s="44">
        <v>3.92</v>
      </c>
      <c r="Y433" s="44">
        <v>3.92</v>
      </c>
      <c r="Z433" s="44">
        <v>3.92</v>
      </c>
      <c r="AA433" s="44">
        <v>3.92</v>
      </c>
    </row>
    <row r="434" spans="1:27" ht="12.75" hidden="1" customHeight="1" outlineLevel="1" x14ac:dyDescent="0.2">
      <c r="A434" s="99" t="s">
        <v>1452</v>
      </c>
      <c r="B434" s="63" t="s">
        <v>81</v>
      </c>
      <c r="C434" s="43" t="s">
        <v>79</v>
      </c>
      <c r="D434" s="44">
        <f>$D$11</f>
        <v>110.23</v>
      </c>
      <c r="E434" s="44">
        <f t="shared" ref="E434:AA434" si="251">$D$11</f>
        <v>110.23</v>
      </c>
      <c r="F434" s="44">
        <f t="shared" si="251"/>
        <v>110.23</v>
      </c>
      <c r="G434" s="44">
        <f t="shared" si="251"/>
        <v>110.23</v>
      </c>
      <c r="H434" s="44">
        <f t="shared" si="251"/>
        <v>110.23</v>
      </c>
      <c r="I434" s="44">
        <f t="shared" si="251"/>
        <v>110.23</v>
      </c>
      <c r="J434" s="44">
        <f t="shared" si="251"/>
        <v>110.23</v>
      </c>
      <c r="K434" s="44">
        <f t="shared" si="251"/>
        <v>110.23</v>
      </c>
      <c r="L434" s="44">
        <f t="shared" si="251"/>
        <v>110.23</v>
      </c>
      <c r="M434" s="44">
        <f t="shared" si="251"/>
        <v>110.23</v>
      </c>
      <c r="N434" s="44">
        <f t="shared" si="251"/>
        <v>110.23</v>
      </c>
      <c r="O434" s="44">
        <f t="shared" si="251"/>
        <v>110.23</v>
      </c>
      <c r="P434" s="44">
        <f t="shared" si="251"/>
        <v>110.23</v>
      </c>
      <c r="Q434" s="44">
        <f t="shared" si="251"/>
        <v>110.23</v>
      </c>
      <c r="R434" s="44">
        <f t="shared" si="251"/>
        <v>110.23</v>
      </c>
      <c r="S434" s="44">
        <f t="shared" si="251"/>
        <v>110.23</v>
      </c>
      <c r="T434" s="44">
        <f t="shared" si="251"/>
        <v>110.23</v>
      </c>
      <c r="U434" s="44">
        <f t="shared" si="251"/>
        <v>110.23</v>
      </c>
      <c r="V434" s="44">
        <f t="shared" si="251"/>
        <v>110.23</v>
      </c>
      <c r="W434" s="44">
        <f t="shared" si="251"/>
        <v>110.23</v>
      </c>
      <c r="X434" s="44">
        <f t="shared" si="251"/>
        <v>110.23</v>
      </c>
      <c r="Y434" s="44">
        <f t="shared" si="251"/>
        <v>110.23</v>
      </c>
      <c r="Z434" s="44">
        <f t="shared" si="251"/>
        <v>110.23</v>
      </c>
      <c r="AA434" s="44">
        <f t="shared" si="251"/>
        <v>110.23</v>
      </c>
    </row>
    <row r="435" spans="1:27" ht="12.75" customHeight="1" collapsed="1" x14ac:dyDescent="0.2">
      <c r="A435" s="98" t="s">
        <v>1453</v>
      </c>
      <c r="B435" s="28" t="str">
        <f>"23"&amp;"."&amp;$B$663&amp;"."&amp;$B$664</f>
        <v>23.08.2023</v>
      </c>
      <c r="C435" s="90" t="s">
        <v>76</v>
      </c>
      <c r="D435" s="91">
        <f>ROUND(((D436+D437+D439+D438)/1000),5)</f>
        <v>1.5555000000000001</v>
      </c>
      <c r="E435" s="91">
        <f>ROUND(((E436+E437+E439+E438)/1000),5)</f>
        <v>1.282</v>
      </c>
      <c r="F435" s="91">
        <f>ROUND(((F436+F437+F439+F438)/1000),5)</f>
        <v>1.2150799999999999</v>
      </c>
      <c r="G435" s="91">
        <f t="shared" ref="G435:AA435" si="252">ROUND(((G436+G437+G439+G438)/1000),5)</f>
        <v>1.1771499999999999</v>
      </c>
      <c r="H435" s="91">
        <f t="shared" si="252"/>
        <v>1.1748799999999999</v>
      </c>
      <c r="I435" s="91">
        <f t="shared" si="252"/>
        <v>0.57545999999999997</v>
      </c>
      <c r="J435" s="91">
        <f t="shared" si="252"/>
        <v>1.51807</v>
      </c>
      <c r="K435" s="91">
        <f t="shared" si="252"/>
        <v>1.8628</v>
      </c>
      <c r="L435" s="91">
        <f t="shared" si="252"/>
        <v>2.0819999999999999</v>
      </c>
      <c r="M435" s="91">
        <f t="shared" si="252"/>
        <v>2.4029699999999998</v>
      </c>
      <c r="N435" s="91">
        <f t="shared" si="252"/>
        <v>2.4472</v>
      </c>
      <c r="O435" s="91">
        <f t="shared" si="252"/>
        <v>2.4519299999999999</v>
      </c>
      <c r="P435" s="91">
        <f t="shared" si="252"/>
        <v>2.4392499999999999</v>
      </c>
      <c r="Q435" s="91">
        <f t="shared" si="252"/>
        <v>2.4024999999999999</v>
      </c>
      <c r="R435" s="91">
        <f t="shared" si="252"/>
        <v>2.4360400000000002</v>
      </c>
      <c r="S435" s="91">
        <f t="shared" si="252"/>
        <v>2.43607</v>
      </c>
      <c r="T435" s="91">
        <f t="shared" si="252"/>
        <v>2.42604</v>
      </c>
      <c r="U435" s="91">
        <f t="shared" si="252"/>
        <v>2.4127900000000002</v>
      </c>
      <c r="V435" s="91">
        <f t="shared" si="252"/>
        <v>2.3555299999999999</v>
      </c>
      <c r="W435" s="91">
        <f t="shared" si="252"/>
        <v>2.3842300000000001</v>
      </c>
      <c r="X435" s="91">
        <f t="shared" si="252"/>
        <v>2.2805499999999999</v>
      </c>
      <c r="Y435" s="91">
        <f t="shared" si="252"/>
        <v>2.1918700000000002</v>
      </c>
      <c r="Z435" s="91">
        <f t="shared" si="252"/>
        <v>2.0723400000000001</v>
      </c>
      <c r="AA435" s="91">
        <f t="shared" si="252"/>
        <v>1.7820499999999999</v>
      </c>
    </row>
    <row r="436" spans="1:27" ht="12.75" hidden="1" customHeight="1" outlineLevel="1" x14ac:dyDescent="0.2">
      <c r="A436" s="99" t="s">
        <v>1454</v>
      </c>
      <c r="B436" s="63" t="s">
        <v>238</v>
      </c>
      <c r="C436" s="43" t="s">
        <v>79</v>
      </c>
      <c r="D436" s="44">
        <v>1224.32</v>
      </c>
      <c r="E436" s="44">
        <v>950.82</v>
      </c>
      <c r="F436" s="44">
        <v>883.9</v>
      </c>
      <c r="G436" s="44">
        <v>845.97</v>
      </c>
      <c r="H436" s="44">
        <v>843.7</v>
      </c>
      <c r="I436" s="44">
        <v>244.28</v>
      </c>
      <c r="J436" s="44">
        <v>1186.8900000000001</v>
      </c>
      <c r="K436" s="44">
        <v>1531.62</v>
      </c>
      <c r="L436" s="44">
        <v>1750.82</v>
      </c>
      <c r="M436" s="44">
        <v>2071.79</v>
      </c>
      <c r="N436" s="44">
        <v>2116.02</v>
      </c>
      <c r="O436" s="44">
        <v>2120.75</v>
      </c>
      <c r="P436" s="44">
        <v>2108.0700000000002</v>
      </c>
      <c r="Q436" s="44">
        <v>2071.3200000000002</v>
      </c>
      <c r="R436" s="44">
        <v>2104.86</v>
      </c>
      <c r="S436" s="44">
        <v>2104.89</v>
      </c>
      <c r="T436" s="44">
        <v>2094.86</v>
      </c>
      <c r="U436" s="44">
        <v>2081.61</v>
      </c>
      <c r="V436" s="44">
        <v>2024.35</v>
      </c>
      <c r="W436" s="44">
        <v>2053.0500000000002</v>
      </c>
      <c r="X436" s="44">
        <v>1949.37</v>
      </c>
      <c r="Y436" s="44">
        <v>1860.69</v>
      </c>
      <c r="Z436" s="44">
        <v>1741.16</v>
      </c>
      <c r="AA436" s="44">
        <v>1450.87</v>
      </c>
    </row>
    <row r="437" spans="1:27" ht="12.75" hidden="1" customHeight="1" outlineLevel="1" x14ac:dyDescent="0.2">
      <c r="A437" s="99" t="s">
        <v>1455</v>
      </c>
      <c r="B437" s="63" t="s">
        <v>90</v>
      </c>
      <c r="C437" s="43" t="s">
        <v>79</v>
      </c>
      <c r="D437" s="44">
        <f>$D$327</f>
        <v>217.03</v>
      </c>
      <c r="E437" s="44">
        <f t="shared" ref="E437:AA437" si="253">$D$327</f>
        <v>217.03</v>
      </c>
      <c r="F437" s="44">
        <f t="shared" si="253"/>
        <v>217.03</v>
      </c>
      <c r="G437" s="44">
        <f t="shared" si="253"/>
        <v>217.03</v>
      </c>
      <c r="H437" s="44">
        <f t="shared" si="253"/>
        <v>217.03</v>
      </c>
      <c r="I437" s="44">
        <f t="shared" si="253"/>
        <v>217.03</v>
      </c>
      <c r="J437" s="44">
        <f t="shared" si="253"/>
        <v>217.03</v>
      </c>
      <c r="K437" s="44">
        <f t="shared" si="253"/>
        <v>217.03</v>
      </c>
      <c r="L437" s="44">
        <f t="shared" si="253"/>
        <v>217.03</v>
      </c>
      <c r="M437" s="44">
        <f t="shared" si="253"/>
        <v>217.03</v>
      </c>
      <c r="N437" s="44">
        <f t="shared" si="253"/>
        <v>217.03</v>
      </c>
      <c r="O437" s="44">
        <f t="shared" si="253"/>
        <v>217.03</v>
      </c>
      <c r="P437" s="44">
        <f t="shared" si="253"/>
        <v>217.03</v>
      </c>
      <c r="Q437" s="44">
        <f t="shared" si="253"/>
        <v>217.03</v>
      </c>
      <c r="R437" s="44">
        <f t="shared" si="253"/>
        <v>217.03</v>
      </c>
      <c r="S437" s="44">
        <f t="shared" si="253"/>
        <v>217.03</v>
      </c>
      <c r="T437" s="44">
        <f t="shared" si="253"/>
        <v>217.03</v>
      </c>
      <c r="U437" s="44">
        <f t="shared" si="253"/>
        <v>217.03</v>
      </c>
      <c r="V437" s="44">
        <f t="shared" si="253"/>
        <v>217.03</v>
      </c>
      <c r="W437" s="44">
        <f t="shared" si="253"/>
        <v>217.03</v>
      </c>
      <c r="X437" s="44">
        <f t="shared" si="253"/>
        <v>217.03</v>
      </c>
      <c r="Y437" s="44">
        <f t="shared" si="253"/>
        <v>217.03</v>
      </c>
      <c r="Z437" s="44">
        <f t="shared" si="253"/>
        <v>217.03</v>
      </c>
      <c r="AA437" s="44">
        <f t="shared" si="253"/>
        <v>217.03</v>
      </c>
    </row>
    <row r="438" spans="1:27" ht="12.75" hidden="1" customHeight="1" outlineLevel="1" x14ac:dyDescent="0.2">
      <c r="A438" s="99" t="s">
        <v>1456</v>
      </c>
      <c r="B438" s="63" t="s">
        <v>83</v>
      </c>
      <c r="C438" s="43" t="s">
        <v>79</v>
      </c>
      <c r="D438" s="44">
        <v>3.92</v>
      </c>
      <c r="E438" s="44">
        <v>3.92</v>
      </c>
      <c r="F438" s="44">
        <v>3.92</v>
      </c>
      <c r="G438" s="44">
        <v>3.92</v>
      </c>
      <c r="H438" s="44">
        <v>3.92</v>
      </c>
      <c r="I438" s="44">
        <v>3.92</v>
      </c>
      <c r="J438" s="44">
        <v>3.92</v>
      </c>
      <c r="K438" s="44">
        <v>3.92</v>
      </c>
      <c r="L438" s="44">
        <v>3.92</v>
      </c>
      <c r="M438" s="44">
        <v>3.92</v>
      </c>
      <c r="N438" s="44">
        <v>3.92</v>
      </c>
      <c r="O438" s="44">
        <v>3.92</v>
      </c>
      <c r="P438" s="44">
        <v>3.92</v>
      </c>
      <c r="Q438" s="44">
        <v>3.92</v>
      </c>
      <c r="R438" s="44">
        <v>3.92</v>
      </c>
      <c r="S438" s="44">
        <v>3.92</v>
      </c>
      <c r="T438" s="44">
        <v>3.92</v>
      </c>
      <c r="U438" s="44">
        <v>3.92</v>
      </c>
      <c r="V438" s="44">
        <v>3.92</v>
      </c>
      <c r="W438" s="44">
        <v>3.92</v>
      </c>
      <c r="X438" s="44">
        <v>3.92</v>
      </c>
      <c r="Y438" s="44">
        <v>3.92</v>
      </c>
      <c r="Z438" s="44">
        <v>3.92</v>
      </c>
      <c r="AA438" s="44">
        <v>3.92</v>
      </c>
    </row>
    <row r="439" spans="1:27" ht="12.75" hidden="1" customHeight="1" outlineLevel="1" x14ac:dyDescent="0.2">
      <c r="A439" s="99" t="s">
        <v>1457</v>
      </c>
      <c r="B439" s="63" t="s">
        <v>81</v>
      </c>
      <c r="C439" s="43" t="s">
        <v>79</v>
      </c>
      <c r="D439" s="44">
        <f>$D$11</f>
        <v>110.23</v>
      </c>
      <c r="E439" s="44">
        <f t="shared" ref="E439:AA439" si="254">$D$11</f>
        <v>110.23</v>
      </c>
      <c r="F439" s="44">
        <f t="shared" si="254"/>
        <v>110.23</v>
      </c>
      <c r="G439" s="44">
        <f t="shared" si="254"/>
        <v>110.23</v>
      </c>
      <c r="H439" s="44">
        <f t="shared" si="254"/>
        <v>110.23</v>
      </c>
      <c r="I439" s="44">
        <f t="shared" si="254"/>
        <v>110.23</v>
      </c>
      <c r="J439" s="44">
        <f t="shared" si="254"/>
        <v>110.23</v>
      </c>
      <c r="K439" s="44">
        <f t="shared" si="254"/>
        <v>110.23</v>
      </c>
      <c r="L439" s="44">
        <f t="shared" si="254"/>
        <v>110.23</v>
      </c>
      <c r="M439" s="44">
        <f t="shared" si="254"/>
        <v>110.23</v>
      </c>
      <c r="N439" s="44">
        <f t="shared" si="254"/>
        <v>110.23</v>
      </c>
      <c r="O439" s="44">
        <f t="shared" si="254"/>
        <v>110.23</v>
      </c>
      <c r="P439" s="44">
        <f t="shared" si="254"/>
        <v>110.23</v>
      </c>
      <c r="Q439" s="44">
        <f t="shared" si="254"/>
        <v>110.23</v>
      </c>
      <c r="R439" s="44">
        <f t="shared" si="254"/>
        <v>110.23</v>
      </c>
      <c r="S439" s="44">
        <f t="shared" si="254"/>
        <v>110.23</v>
      </c>
      <c r="T439" s="44">
        <f t="shared" si="254"/>
        <v>110.23</v>
      </c>
      <c r="U439" s="44">
        <f t="shared" si="254"/>
        <v>110.23</v>
      </c>
      <c r="V439" s="44">
        <f t="shared" si="254"/>
        <v>110.23</v>
      </c>
      <c r="W439" s="44">
        <f t="shared" si="254"/>
        <v>110.23</v>
      </c>
      <c r="X439" s="44">
        <f t="shared" si="254"/>
        <v>110.23</v>
      </c>
      <c r="Y439" s="44">
        <f t="shared" si="254"/>
        <v>110.23</v>
      </c>
      <c r="Z439" s="44">
        <f t="shared" si="254"/>
        <v>110.23</v>
      </c>
      <c r="AA439" s="44">
        <f t="shared" si="254"/>
        <v>110.23</v>
      </c>
    </row>
    <row r="440" spans="1:27" ht="12.75" customHeight="1" collapsed="1" x14ac:dyDescent="0.2">
      <c r="A440" s="98" t="s">
        <v>1458</v>
      </c>
      <c r="B440" s="28" t="str">
        <f>"24"&amp;"."&amp;$B$663&amp;"."&amp;$B$664</f>
        <v>24.08.2023</v>
      </c>
      <c r="C440" s="90" t="s">
        <v>76</v>
      </c>
      <c r="D440" s="91">
        <f>ROUND(((D441+D442+D444+D443)/1000),5)</f>
        <v>1.54095</v>
      </c>
      <c r="E440" s="91">
        <f>ROUND(((E441+E442+E444+E443)/1000),5)</f>
        <v>1.29834</v>
      </c>
      <c r="F440" s="91">
        <f>ROUND(((F441+F442+F444+F443)/1000),5)</f>
        <v>1.1951499999999999</v>
      </c>
      <c r="G440" s="91">
        <f t="shared" ref="G440:AA440" si="255">ROUND(((G441+G442+G444+G443)/1000),5)</f>
        <v>0.54203000000000001</v>
      </c>
      <c r="H440" s="91">
        <f t="shared" si="255"/>
        <v>0.55052999999999996</v>
      </c>
      <c r="I440" s="91">
        <f t="shared" si="255"/>
        <v>1.29714</v>
      </c>
      <c r="J440" s="91">
        <f t="shared" si="255"/>
        <v>1.5875999999999999</v>
      </c>
      <c r="K440" s="91">
        <f t="shared" si="255"/>
        <v>1.9124699999999999</v>
      </c>
      <c r="L440" s="91">
        <f t="shared" si="255"/>
        <v>2.1142599999999998</v>
      </c>
      <c r="M440" s="91">
        <f t="shared" si="255"/>
        <v>2.2185800000000002</v>
      </c>
      <c r="N440" s="91">
        <f t="shared" si="255"/>
        <v>2.2764899999999999</v>
      </c>
      <c r="O440" s="91">
        <f t="shared" si="255"/>
        <v>2.2661699999999998</v>
      </c>
      <c r="P440" s="91">
        <f t="shared" si="255"/>
        <v>2.2481800000000001</v>
      </c>
      <c r="Q440" s="91">
        <f t="shared" si="255"/>
        <v>2.2816399999999999</v>
      </c>
      <c r="R440" s="91">
        <f t="shared" si="255"/>
        <v>2.3727399999999998</v>
      </c>
      <c r="S440" s="91">
        <f t="shared" si="255"/>
        <v>2.3767499999999999</v>
      </c>
      <c r="T440" s="91">
        <f t="shared" si="255"/>
        <v>2.3719399999999999</v>
      </c>
      <c r="U440" s="91">
        <f t="shared" si="255"/>
        <v>2.26884</v>
      </c>
      <c r="V440" s="91">
        <f t="shared" si="255"/>
        <v>2.2697600000000002</v>
      </c>
      <c r="W440" s="91">
        <f t="shared" si="255"/>
        <v>2.30904</v>
      </c>
      <c r="X440" s="91">
        <f t="shared" si="255"/>
        <v>2.3384800000000001</v>
      </c>
      <c r="Y440" s="91">
        <f t="shared" si="255"/>
        <v>2.2357900000000002</v>
      </c>
      <c r="Z440" s="91">
        <f t="shared" si="255"/>
        <v>2.11768</v>
      </c>
      <c r="AA440" s="91">
        <f t="shared" si="255"/>
        <v>1.8506</v>
      </c>
    </row>
    <row r="441" spans="1:27" ht="12.75" hidden="1" customHeight="1" outlineLevel="1" x14ac:dyDescent="0.2">
      <c r="A441" s="99" t="s">
        <v>1459</v>
      </c>
      <c r="B441" s="63" t="s">
        <v>238</v>
      </c>
      <c r="C441" s="43" t="s">
        <v>79</v>
      </c>
      <c r="D441" s="44">
        <v>1209.77</v>
      </c>
      <c r="E441" s="44">
        <v>967.16</v>
      </c>
      <c r="F441" s="44">
        <v>863.97</v>
      </c>
      <c r="G441" s="44">
        <v>210.85</v>
      </c>
      <c r="H441" s="44">
        <v>219.35</v>
      </c>
      <c r="I441" s="44">
        <v>965.96</v>
      </c>
      <c r="J441" s="44">
        <v>1256.42</v>
      </c>
      <c r="K441" s="44">
        <v>1581.29</v>
      </c>
      <c r="L441" s="44">
        <v>1783.08</v>
      </c>
      <c r="M441" s="44">
        <v>1887.4</v>
      </c>
      <c r="N441" s="44">
        <v>1945.31</v>
      </c>
      <c r="O441" s="44">
        <v>1934.99</v>
      </c>
      <c r="P441" s="44">
        <v>1917</v>
      </c>
      <c r="Q441" s="44">
        <v>1950.46</v>
      </c>
      <c r="R441" s="44">
        <v>2041.56</v>
      </c>
      <c r="S441" s="44">
        <v>2045.57</v>
      </c>
      <c r="T441" s="44">
        <v>2040.76</v>
      </c>
      <c r="U441" s="44">
        <v>1937.66</v>
      </c>
      <c r="V441" s="44">
        <v>1938.58</v>
      </c>
      <c r="W441" s="44">
        <v>1977.86</v>
      </c>
      <c r="X441" s="44">
        <v>2007.3</v>
      </c>
      <c r="Y441" s="44">
        <v>1904.61</v>
      </c>
      <c r="Z441" s="44">
        <v>1786.5</v>
      </c>
      <c r="AA441" s="44">
        <v>1519.42</v>
      </c>
    </row>
    <row r="442" spans="1:27" ht="12.75" hidden="1" customHeight="1" outlineLevel="1" x14ac:dyDescent="0.2">
      <c r="A442" s="99" t="s">
        <v>1460</v>
      </c>
      <c r="B442" s="63" t="s">
        <v>90</v>
      </c>
      <c r="C442" s="43" t="s">
        <v>79</v>
      </c>
      <c r="D442" s="44">
        <f>$D$327</f>
        <v>217.03</v>
      </c>
      <c r="E442" s="44">
        <f t="shared" ref="E442:AA442" si="256">$D$327</f>
        <v>217.03</v>
      </c>
      <c r="F442" s="44">
        <f t="shared" si="256"/>
        <v>217.03</v>
      </c>
      <c r="G442" s="44">
        <f t="shared" si="256"/>
        <v>217.03</v>
      </c>
      <c r="H442" s="44">
        <f t="shared" si="256"/>
        <v>217.03</v>
      </c>
      <c r="I442" s="44">
        <f t="shared" si="256"/>
        <v>217.03</v>
      </c>
      <c r="J442" s="44">
        <f t="shared" si="256"/>
        <v>217.03</v>
      </c>
      <c r="K442" s="44">
        <f t="shared" si="256"/>
        <v>217.03</v>
      </c>
      <c r="L442" s="44">
        <f t="shared" si="256"/>
        <v>217.03</v>
      </c>
      <c r="M442" s="44">
        <f t="shared" si="256"/>
        <v>217.03</v>
      </c>
      <c r="N442" s="44">
        <f t="shared" si="256"/>
        <v>217.03</v>
      </c>
      <c r="O442" s="44">
        <f t="shared" si="256"/>
        <v>217.03</v>
      </c>
      <c r="P442" s="44">
        <f t="shared" si="256"/>
        <v>217.03</v>
      </c>
      <c r="Q442" s="44">
        <f t="shared" si="256"/>
        <v>217.03</v>
      </c>
      <c r="R442" s="44">
        <f t="shared" si="256"/>
        <v>217.03</v>
      </c>
      <c r="S442" s="44">
        <f t="shared" si="256"/>
        <v>217.03</v>
      </c>
      <c r="T442" s="44">
        <f t="shared" si="256"/>
        <v>217.03</v>
      </c>
      <c r="U442" s="44">
        <f t="shared" si="256"/>
        <v>217.03</v>
      </c>
      <c r="V442" s="44">
        <f t="shared" si="256"/>
        <v>217.03</v>
      </c>
      <c r="W442" s="44">
        <f t="shared" si="256"/>
        <v>217.03</v>
      </c>
      <c r="X442" s="44">
        <f t="shared" si="256"/>
        <v>217.03</v>
      </c>
      <c r="Y442" s="44">
        <f t="shared" si="256"/>
        <v>217.03</v>
      </c>
      <c r="Z442" s="44">
        <f t="shared" si="256"/>
        <v>217.03</v>
      </c>
      <c r="AA442" s="44">
        <f t="shared" si="256"/>
        <v>217.03</v>
      </c>
    </row>
    <row r="443" spans="1:27" ht="12.75" hidden="1" customHeight="1" outlineLevel="1" x14ac:dyDescent="0.2">
      <c r="A443" s="99" t="s">
        <v>1461</v>
      </c>
      <c r="B443" s="63" t="s">
        <v>83</v>
      </c>
      <c r="C443" s="43" t="s">
        <v>79</v>
      </c>
      <c r="D443" s="44">
        <v>3.92</v>
      </c>
      <c r="E443" s="44">
        <v>3.92</v>
      </c>
      <c r="F443" s="44">
        <v>3.92</v>
      </c>
      <c r="G443" s="44">
        <v>3.92</v>
      </c>
      <c r="H443" s="44">
        <v>3.92</v>
      </c>
      <c r="I443" s="44">
        <v>3.92</v>
      </c>
      <c r="J443" s="44">
        <v>3.92</v>
      </c>
      <c r="K443" s="44">
        <v>3.92</v>
      </c>
      <c r="L443" s="44">
        <v>3.92</v>
      </c>
      <c r="M443" s="44">
        <v>3.92</v>
      </c>
      <c r="N443" s="44">
        <v>3.92</v>
      </c>
      <c r="O443" s="44">
        <v>3.92</v>
      </c>
      <c r="P443" s="44">
        <v>3.92</v>
      </c>
      <c r="Q443" s="44">
        <v>3.92</v>
      </c>
      <c r="R443" s="44">
        <v>3.92</v>
      </c>
      <c r="S443" s="44">
        <v>3.92</v>
      </c>
      <c r="T443" s="44">
        <v>3.92</v>
      </c>
      <c r="U443" s="44">
        <v>3.92</v>
      </c>
      <c r="V443" s="44">
        <v>3.92</v>
      </c>
      <c r="W443" s="44">
        <v>3.92</v>
      </c>
      <c r="X443" s="44">
        <v>3.92</v>
      </c>
      <c r="Y443" s="44">
        <v>3.92</v>
      </c>
      <c r="Z443" s="44">
        <v>3.92</v>
      </c>
      <c r="AA443" s="44">
        <v>3.92</v>
      </c>
    </row>
    <row r="444" spans="1:27" ht="12.75" hidden="1" customHeight="1" outlineLevel="1" x14ac:dyDescent="0.2">
      <c r="A444" s="99" t="s">
        <v>1462</v>
      </c>
      <c r="B444" s="63" t="s">
        <v>81</v>
      </c>
      <c r="C444" s="43" t="s">
        <v>79</v>
      </c>
      <c r="D444" s="44">
        <f>$D$11</f>
        <v>110.23</v>
      </c>
      <c r="E444" s="44">
        <f t="shared" ref="E444:AA444" si="257">$D$11</f>
        <v>110.23</v>
      </c>
      <c r="F444" s="44">
        <f t="shared" si="257"/>
        <v>110.23</v>
      </c>
      <c r="G444" s="44">
        <f t="shared" si="257"/>
        <v>110.23</v>
      </c>
      <c r="H444" s="44">
        <f t="shared" si="257"/>
        <v>110.23</v>
      </c>
      <c r="I444" s="44">
        <f t="shared" si="257"/>
        <v>110.23</v>
      </c>
      <c r="J444" s="44">
        <f t="shared" si="257"/>
        <v>110.23</v>
      </c>
      <c r="K444" s="44">
        <f t="shared" si="257"/>
        <v>110.23</v>
      </c>
      <c r="L444" s="44">
        <f t="shared" si="257"/>
        <v>110.23</v>
      </c>
      <c r="M444" s="44">
        <f t="shared" si="257"/>
        <v>110.23</v>
      </c>
      <c r="N444" s="44">
        <f t="shared" si="257"/>
        <v>110.23</v>
      </c>
      <c r="O444" s="44">
        <f t="shared" si="257"/>
        <v>110.23</v>
      </c>
      <c r="P444" s="44">
        <f t="shared" si="257"/>
        <v>110.23</v>
      </c>
      <c r="Q444" s="44">
        <f t="shared" si="257"/>
        <v>110.23</v>
      </c>
      <c r="R444" s="44">
        <f t="shared" si="257"/>
        <v>110.23</v>
      </c>
      <c r="S444" s="44">
        <f t="shared" si="257"/>
        <v>110.23</v>
      </c>
      <c r="T444" s="44">
        <f t="shared" si="257"/>
        <v>110.23</v>
      </c>
      <c r="U444" s="44">
        <f t="shared" si="257"/>
        <v>110.23</v>
      </c>
      <c r="V444" s="44">
        <f t="shared" si="257"/>
        <v>110.23</v>
      </c>
      <c r="W444" s="44">
        <f t="shared" si="257"/>
        <v>110.23</v>
      </c>
      <c r="X444" s="44">
        <f t="shared" si="257"/>
        <v>110.23</v>
      </c>
      <c r="Y444" s="44">
        <f t="shared" si="257"/>
        <v>110.23</v>
      </c>
      <c r="Z444" s="44">
        <f t="shared" si="257"/>
        <v>110.23</v>
      </c>
      <c r="AA444" s="44">
        <f t="shared" si="257"/>
        <v>110.23</v>
      </c>
    </row>
    <row r="445" spans="1:27" collapsed="1" x14ac:dyDescent="0.2">
      <c r="A445" s="98" t="s">
        <v>1463</v>
      </c>
      <c r="B445" s="28" t="str">
        <f>"25"&amp;"."&amp;$B$663&amp;"."&amp;$B$664</f>
        <v>25.08.2023</v>
      </c>
      <c r="C445" s="90" t="s">
        <v>76</v>
      </c>
      <c r="D445" s="91">
        <f>ROUND(((D446+D447+D449+D448)/1000),5)</f>
        <v>1.61517</v>
      </c>
      <c r="E445" s="91">
        <f>ROUND(((E446+E447+E449+E448)/1000),5)</f>
        <v>1.40347</v>
      </c>
      <c r="F445" s="91">
        <f>ROUND(((F446+F447+F449+F448)/1000),5)</f>
        <v>1.2814099999999999</v>
      </c>
      <c r="G445" s="91">
        <f t="shared" ref="G445:AA445" si="258">ROUND(((G446+G447+G449+G448)/1000),5)</f>
        <v>0.54925000000000002</v>
      </c>
      <c r="H445" s="91">
        <f t="shared" si="258"/>
        <v>0.56559999999999999</v>
      </c>
      <c r="I445" s="91">
        <f t="shared" si="258"/>
        <v>0.60021999999999998</v>
      </c>
      <c r="J445" s="91">
        <f t="shared" si="258"/>
        <v>1.64534</v>
      </c>
      <c r="K445" s="91">
        <f t="shared" si="258"/>
        <v>1.92632</v>
      </c>
      <c r="L445" s="91">
        <f t="shared" si="258"/>
        <v>2.0977399999999999</v>
      </c>
      <c r="M445" s="91">
        <f t="shared" si="258"/>
        <v>2.2857599999999998</v>
      </c>
      <c r="N445" s="91">
        <f t="shared" si="258"/>
        <v>2.3331300000000001</v>
      </c>
      <c r="O445" s="91">
        <f t="shared" si="258"/>
        <v>2.3095699999999999</v>
      </c>
      <c r="P445" s="91">
        <f t="shared" si="258"/>
        <v>2.2770199999999998</v>
      </c>
      <c r="Q445" s="91">
        <f t="shared" si="258"/>
        <v>2.2893400000000002</v>
      </c>
      <c r="R445" s="91">
        <f t="shared" si="258"/>
        <v>2.3754</v>
      </c>
      <c r="S445" s="91">
        <f t="shared" si="258"/>
        <v>2.37317</v>
      </c>
      <c r="T445" s="91">
        <f t="shared" si="258"/>
        <v>2.3413599999999999</v>
      </c>
      <c r="U445" s="91">
        <f t="shared" si="258"/>
        <v>2.3333200000000001</v>
      </c>
      <c r="V445" s="91">
        <f t="shared" si="258"/>
        <v>2.3303600000000002</v>
      </c>
      <c r="W445" s="91">
        <f t="shared" si="258"/>
        <v>2.3704800000000001</v>
      </c>
      <c r="X445" s="91">
        <f t="shared" si="258"/>
        <v>2.37276</v>
      </c>
      <c r="Y445" s="91">
        <f t="shared" si="258"/>
        <v>2.2991100000000002</v>
      </c>
      <c r="Z445" s="91">
        <f t="shared" si="258"/>
        <v>2.0939800000000002</v>
      </c>
      <c r="AA445" s="91">
        <f t="shared" si="258"/>
        <v>1.88</v>
      </c>
    </row>
    <row r="446" spans="1:27" ht="12.75" hidden="1" customHeight="1" outlineLevel="1" x14ac:dyDescent="0.2">
      <c r="A446" s="99" t="s">
        <v>1464</v>
      </c>
      <c r="B446" s="63" t="s">
        <v>238</v>
      </c>
      <c r="C446" s="43" t="s">
        <v>79</v>
      </c>
      <c r="D446" s="44">
        <v>1283.99</v>
      </c>
      <c r="E446" s="44">
        <v>1072.29</v>
      </c>
      <c r="F446" s="44">
        <v>950.23</v>
      </c>
      <c r="G446" s="44">
        <v>218.07</v>
      </c>
      <c r="H446" s="44">
        <v>234.42</v>
      </c>
      <c r="I446" s="44">
        <v>269.04000000000002</v>
      </c>
      <c r="J446" s="44">
        <v>1314.16</v>
      </c>
      <c r="K446" s="44">
        <v>1595.14</v>
      </c>
      <c r="L446" s="44">
        <v>1766.56</v>
      </c>
      <c r="M446" s="44">
        <v>1954.58</v>
      </c>
      <c r="N446" s="44">
        <v>2001.95</v>
      </c>
      <c r="O446" s="44">
        <v>1978.39</v>
      </c>
      <c r="P446" s="44">
        <v>1945.84</v>
      </c>
      <c r="Q446" s="44">
        <v>1958.16</v>
      </c>
      <c r="R446" s="44">
        <v>2044.22</v>
      </c>
      <c r="S446" s="44">
        <v>2041.99</v>
      </c>
      <c r="T446" s="44">
        <v>2010.18</v>
      </c>
      <c r="U446" s="44">
        <v>2002.14</v>
      </c>
      <c r="V446" s="44">
        <v>1999.18</v>
      </c>
      <c r="W446" s="44">
        <v>2039.3</v>
      </c>
      <c r="X446" s="44">
        <v>2041.58</v>
      </c>
      <c r="Y446" s="44">
        <v>1967.93</v>
      </c>
      <c r="Z446" s="44">
        <v>1762.8</v>
      </c>
      <c r="AA446" s="44">
        <v>1548.82</v>
      </c>
    </row>
    <row r="447" spans="1:27" ht="12.75" hidden="1" customHeight="1" outlineLevel="1" x14ac:dyDescent="0.2">
      <c r="A447" s="99" t="s">
        <v>1465</v>
      </c>
      <c r="B447" s="63" t="s">
        <v>90</v>
      </c>
      <c r="C447" s="43" t="s">
        <v>79</v>
      </c>
      <c r="D447" s="44">
        <f>$D$327</f>
        <v>217.03</v>
      </c>
      <c r="E447" s="44">
        <f t="shared" ref="E447:AA447" si="259">$D$327</f>
        <v>217.03</v>
      </c>
      <c r="F447" s="44">
        <f t="shared" si="259"/>
        <v>217.03</v>
      </c>
      <c r="G447" s="44">
        <f t="shared" si="259"/>
        <v>217.03</v>
      </c>
      <c r="H447" s="44">
        <f t="shared" si="259"/>
        <v>217.03</v>
      </c>
      <c r="I447" s="44">
        <f t="shared" si="259"/>
        <v>217.03</v>
      </c>
      <c r="J447" s="44">
        <f t="shared" si="259"/>
        <v>217.03</v>
      </c>
      <c r="K447" s="44">
        <f t="shared" si="259"/>
        <v>217.03</v>
      </c>
      <c r="L447" s="44">
        <f t="shared" si="259"/>
        <v>217.03</v>
      </c>
      <c r="M447" s="44">
        <f t="shared" si="259"/>
        <v>217.03</v>
      </c>
      <c r="N447" s="44">
        <f t="shared" si="259"/>
        <v>217.03</v>
      </c>
      <c r="O447" s="44">
        <f t="shared" si="259"/>
        <v>217.03</v>
      </c>
      <c r="P447" s="44">
        <f t="shared" si="259"/>
        <v>217.03</v>
      </c>
      <c r="Q447" s="44">
        <f t="shared" si="259"/>
        <v>217.03</v>
      </c>
      <c r="R447" s="44">
        <f t="shared" si="259"/>
        <v>217.03</v>
      </c>
      <c r="S447" s="44">
        <f t="shared" si="259"/>
        <v>217.03</v>
      </c>
      <c r="T447" s="44">
        <f t="shared" si="259"/>
        <v>217.03</v>
      </c>
      <c r="U447" s="44">
        <f t="shared" si="259"/>
        <v>217.03</v>
      </c>
      <c r="V447" s="44">
        <f t="shared" si="259"/>
        <v>217.03</v>
      </c>
      <c r="W447" s="44">
        <f t="shared" si="259"/>
        <v>217.03</v>
      </c>
      <c r="X447" s="44">
        <f t="shared" si="259"/>
        <v>217.03</v>
      </c>
      <c r="Y447" s="44">
        <f t="shared" si="259"/>
        <v>217.03</v>
      </c>
      <c r="Z447" s="44">
        <f t="shared" si="259"/>
        <v>217.03</v>
      </c>
      <c r="AA447" s="44">
        <f t="shared" si="259"/>
        <v>217.03</v>
      </c>
    </row>
    <row r="448" spans="1:27" ht="12.75" hidden="1" customHeight="1" outlineLevel="1" x14ac:dyDescent="0.2">
      <c r="A448" s="99" t="s">
        <v>1466</v>
      </c>
      <c r="B448" s="63" t="s">
        <v>83</v>
      </c>
      <c r="C448" s="43" t="s">
        <v>79</v>
      </c>
      <c r="D448" s="44">
        <v>3.92</v>
      </c>
      <c r="E448" s="44">
        <v>3.92</v>
      </c>
      <c r="F448" s="44">
        <v>3.92</v>
      </c>
      <c r="G448" s="44">
        <v>3.92</v>
      </c>
      <c r="H448" s="44">
        <v>3.92</v>
      </c>
      <c r="I448" s="44">
        <v>3.92</v>
      </c>
      <c r="J448" s="44">
        <v>3.92</v>
      </c>
      <c r="K448" s="44">
        <v>3.92</v>
      </c>
      <c r="L448" s="44">
        <v>3.92</v>
      </c>
      <c r="M448" s="44">
        <v>3.92</v>
      </c>
      <c r="N448" s="44">
        <v>3.92</v>
      </c>
      <c r="O448" s="44">
        <v>3.92</v>
      </c>
      <c r="P448" s="44">
        <v>3.92</v>
      </c>
      <c r="Q448" s="44">
        <v>3.92</v>
      </c>
      <c r="R448" s="44">
        <v>3.92</v>
      </c>
      <c r="S448" s="44">
        <v>3.92</v>
      </c>
      <c r="T448" s="44">
        <v>3.92</v>
      </c>
      <c r="U448" s="44">
        <v>3.92</v>
      </c>
      <c r="V448" s="44">
        <v>3.92</v>
      </c>
      <c r="W448" s="44">
        <v>3.92</v>
      </c>
      <c r="X448" s="44">
        <v>3.92</v>
      </c>
      <c r="Y448" s="44">
        <v>3.92</v>
      </c>
      <c r="Z448" s="44">
        <v>3.92</v>
      </c>
      <c r="AA448" s="44">
        <v>3.92</v>
      </c>
    </row>
    <row r="449" spans="1:27" ht="12.75" hidden="1" customHeight="1" outlineLevel="1" x14ac:dyDescent="0.2">
      <c r="A449" s="99" t="s">
        <v>1467</v>
      </c>
      <c r="B449" s="63" t="s">
        <v>81</v>
      </c>
      <c r="C449" s="43" t="s">
        <v>79</v>
      </c>
      <c r="D449" s="44">
        <f>$D$11</f>
        <v>110.23</v>
      </c>
      <c r="E449" s="44">
        <f t="shared" ref="E449:AA449" si="260">$D$11</f>
        <v>110.23</v>
      </c>
      <c r="F449" s="44">
        <f t="shared" si="260"/>
        <v>110.23</v>
      </c>
      <c r="G449" s="44">
        <f t="shared" si="260"/>
        <v>110.23</v>
      </c>
      <c r="H449" s="44">
        <f t="shared" si="260"/>
        <v>110.23</v>
      </c>
      <c r="I449" s="44">
        <f t="shared" si="260"/>
        <v>110.23</v>
      </c>
      <c r="J449" s="44">
        <f t="shared" si="260"/>
        <v>110.23</v>
      </c>
      <c r="K449" s="44">
        <f t="shared" si="260"/>
        <v>110.23</v>
      </c>
      <c r="L449" s="44">
        <f t="shared" si="260"/>
        <v>110.23</v>
      </c>
      <c r="M449" s="44">
        <f t="shared" si="260"/>
        <v>110.23</v>
      </c>
      <c r="N449" s="44">
        <f t="shared" si="260"/>
        <v>110.23</v>
      </c>
      <c r="O449" s="44">
        <f t="shared" si="260"/>
        <v>110.23</v>
      </c>
      <c r="P449" s="44">
        <f t="shared" si="260"/>
        <v>110.23</v>
      </c>
      <c r="Q449" s="44">
        <f t="shared" si="260"/>
        <v>110.23</v>
      </c>
      <c r="R449" s="44">
        <f t="shared" si="260"/>
        <v>110.23</v>
      </c>
      <c r="S449" s="44">
        <f t="shared" si="260"/>
        <v>110.23</v>
      </c>
      <c r="T449" s="44">
        <f t="shared" si="260"/>
        <v>110.23</v>
      </c>
      <c r="U449" s="44">
        <f t="shared" si="260"/>
        <v>110.23</v>
      </c>
      <c r="V449" s="44">
        <f t="shared" si="260"/>
        <v>110.23</v>
      </c>
      <c r="W449" s="44">
        <f t="shared" si="260"/>
        <v>110.23</v>
      </c>
      <c r="X449" s="44">
        <f t="shared" si="260"/>
        <v>110.23</v>
      </c>
      <c r="Y449" s="44">
        <f t="shared" si="260"/>
        <v>110.23</v>
      </c>
      <c r="Z449" s="44">
        <f t="shared" si="260"/>
        <v>110.23</v>
      </c>
      <c r="AA449" s="44">
        <f t="shared" si="260"/>
        <v>110.23</v>
      </c>
    </row>
    <row r="450" spans="1:27" collapsed="1" x14ac:dyDescent="0.2">
      <c r="A450" s="98" t="s">
        <v>1468</v>
      </c>
      <c r="B450" s="28" t="str">
        <f>"26"&amp;"."&amp;$B$663&amp;"."&amp;$B$664</f>
        <v>26.08.2023</v>
      </c>
      <c r="C450" s="90" t="s">
        <v>76</v>
      </c>
      <c r="D450" s="91">
        <f>ROUND(((D451+D452+D454+D453)/1000),5)</f>
        <v>1.7429300000000001</v>
      </c>
      <c r="E450" s="91">
        <f>ROUND(((E451+E452+E454+E453)/1000),5)</f>
        <v>1.6594100000000001</v>
      </c>
      <c r="F450" s="91">
        <f>ROUND(((F451+F452+F454+F453)/1000),5)</f>
        <v>1.5323</v>
      </c>
      <c r="G450" s="91">
        <f t="shared" ref="G450:AA450" si="261">ROUND(((G451+G452+G454+G453)/1000),5)</f>
        <v>1.4967600000000001</v>
      </c>
      <c r="H450" s="91">
        <f t="shared" si="261"/>
        <v>1.4955700000000001</v>
      </c>
      <c r="I450" s="91">
        <f t="shared" si="261"/>
        <v>1.5142100000000001</v>
      </c>
      <c r="J450" s="91">
        <f t="shared" si="261"/>
        <v>1.6162799999999999</v>
      </c>
      <c r="K450" s="91">
        <f t="shared" si="261"/>
        <v>1.8123400000000001</v>
      </c>
      <c r="L450" s="91">
        <f t="shared" si="261"/>
        <v>2.1047400000000001</v>
      </c>
      <c r="M450" s="91">
        <f t="shared" si="261"/>
        <v>2.3511799999999998</v>
      </c>
      <c r="N450" s="91">
        <f t="shared" si="261"/>
        <v>2.4120200000000001</v>
      </c>
      <c r="O450" s="91">
        <f t="shared" si="261"/>
        <v>2.4211499999999999</v>
      </c>
      <c r="P450" s="91">
        <f t="shared" si="261"/>
        <v>2.4162300000000001</v>
      </c>
      <c r="Q450" s="91">
        <f t="shared" si="261"/>
        <v>2.4339599999999999</v>
      </c>
      <c r="R450" s="91">
        <f t="shared" si="261"/>
        <v>2.4310900000000002</v>
      </c>
      <c r="S450" s="91">
        <f t="shared" si="261"/>
        <v>2.4227500000000002</v>
      </c>
      <c r="T450" s="91">
        <f t="shared" si="261"/>
        <v>2.3467199999999999</v>
      </c>
      <c r="U450" s="91">
        <f t="shared" si="261"/>
        <v>2.2634500000000002</v>
      </c>
      <c r="V450" s="91">
        <f t="shared" si="261"/>
        <v>2.26126</v>
      </c>
      <c r="W450" s="91">
        <f t="shared" si="261"/>
        <v>2.3340999999999998</v>
      </c>
      <c r="X450" s="91">
        <f t="shared" si="261"/>
        <v>2.2803200000000001</v>
      </c>
      <c r="Y450" s="91">
        <f t="shared" si="261"/>
        <v>2.0970599999999999</v>
      </c>
      <c r="Z450" s="91">
        <f t="shared" si="261"/>
        <v>2.0221499999999999</v>
      </c>
      <c r="AA450" s="91">
        <f t="shared" si="261"/>
        <v>1.8106599999999999</v>
      </c>
    </row>
    <row r="451" spans="1:27" ht="12.75" hidden="1" customHeight="1" outlineLevel="1" x14ac:dyDescent="0.2">
      <c r="A451" s="99" t="s">
        <v>1469</v>
      </c>
      <c r="B451" s="63" t="s">
        <v>238</v>
      </c>
      <c r="C451" s="43" t="s">
        <v>79</v>
      </c>
      <c r="D451" s="44">
        <v>1411.75</v>
      </c>
      <c r="E451" s="44">
        <v>1328.23</v>
      </c>
      <c r="F451" s="44">
        <v>1201.1199999999999</v>
      </c>
      <c r="G451" s="44">
        <v>1165.58</v>
      </c>
      <c r="H451" s="44">
        <v>1164.3900000000001</v>
      </c>
      <c r="I451" s="44">
        <v>1183.03</v>
      </c>
      <c r="J451" s="44">
        <v>1285.0999999999999</v>
      </c>
      <c r="K451" s="44">
        <v>1481.16</v>
      </c>
      <c r="L451" s="44">
        <v>1773.56</v>
      </c>
      <c r="M451" s="44">
        <v>2020</v>
      </c>
      <c r="N451" s="44">
        <v>2080.84</v>
      </c>
      <c r="O451" s="44">
        <v>2089.9699999999998</v>
      </c>
      <c r="P451" s="44">
        <v>2085.0500000000002</v>
      </c>
      <c r="Q451" s="44">
        <v>2102.7800000000002</v>
      </c>
      <c r="R451" s="44">
        <v>2099.91</v>
      </c>
      <c r="S451" s="44">
        <v>2091.5700000000002</v>
      </c>
      <c r="T451" s="44">
        <v>2015.54</v>
      </c>
      <c r="U451" s="44">
        <v>1932.27</v>
      </c>
      <c r="V451" s="44">
        <v>1930.08</v>
      </c>
      <c r="W451" s="44">
        <v>2002.92</v>
      </c>
      <c r="X451" s="44">
        <v>1949.14</v>
      </c>
      <c r="Y451" s="44">
        <v>1765.88</v>
      </c>
      <c r="Z451" s="44">
        <v>1690.97</v>
      </c>
      <c r="AA451" s="44">
        <v>1479.48</v>
      </c>
    </row>
    <row r="452" spans="1:27" ht="12.75" hidden="1" customHeight="1" outlineLevel="1" x14ac:dyDescent="0.2">
      <c r="A452" s="99" t="s">
        <v>1470</v>
      </c>
      <c r="B452" s="63" t="s">
        <v>90</v>
      </c>
      <c r="C452" s="43" t="s">
        <v>79</v>
      </c>
      <c r="D452" s="44">
        <f>$D$327</f>
        <v>217.03</v>
      </c>
      <c r="E452" s="44">
        <f t="shared" ref="E452:AA452" si="262">$D$327</f>
        <v>217.03</v>
      </c>
      <c r="F452" s="44">
        <f t="shared" si="262"/>
        <v>217.03</v>
      </c>
      <c r="G452" s="44">
        <f t="shared" si="262"/>
        <v>217.03</v>
      </c>
      <c r="H452" s="44">
        <f t="shared" si="262"/>
        <v>217.03</v>
      </c>
      <c r="I452" s="44">
        <f t="shared" si="262"/>
        <v>217.03</v>
      </c>
      <c r="J452" s="44">
        <f t="shared" si="262"/>
        <v>217.03</v>
      </c>
      <c r="K452" s="44">
        <f t="shared" si="262"/>
        <v>217.03</v>
      </c>
      <c r="L452" s="44">
        <f t="shared" si="262"/>
        <v>217.03</v>
      </c>
      <c r="M452" s="44">
        <f t="shared" si="262"/>
        <v>217.03</v>
      </c>
      <c r="N452" s="44">
        <f t="shared" si="262"/>
        <v>217.03</v>
      </c>
      <c r="O452" s="44">
        <f t="shared" si="262"/>
        <v>217.03</v>
      </c>
      <c r="P452" s="44">
        <f t="shared" si="262"/>
        <v>217.03</v>
      </c>
      <c r="Q452" s="44">
        <f t="shared" si="262"/>
        <v>217.03</v>
      </c>
      <c r="R452" s="44">
        <f t="shared" si="262"/>
        <v>217.03</v>
      </c>
      <c r="S452" s="44">
        <f t="shared" si="262"/>
        <v>217.03</v>
      </c>
      <c r="T452" s="44">
        <f t="shared" si="262"/>
        <v>217.03</v>
      </c>
      <c r="U452" s="44">
        <f t="shared" si="262"/>
        <v>217.03</v>
      </c>
      <c r="V452" s="44">
        <f t="shared" si="262"/>
        <v>217.03</v>
      </c>
      <c r="W452" s="44">
        <f t="shared" si="262"/>
        <v>217.03</v>
      </c>
      <c r="X452" s="44">
        <f t="shared" si="262"/>
        <v>217.03</v>
      </c>
      <c r="Y452" s="44">
        <f t="shared" si="262"/>
        <v>217.03</v>
      </c>
      <c r="Z452" s="44">
        <f t="shared" si="262"/>
        <v>217.03</v>
      </c>
      <c r="AA452" s="44">
        <f t="shared" si="262"/>
        <v>217.03</v>
      </c>
    </row>
    <row r="453" spans="1:27" ht="12.75" hidden="1" customHeight="1" outlineLevel="1" x14ac:dyDescent="0.2">
      <c r="A453" s="99" t="s">
        <v>1471</v>
      </c>
      <c r="B453" s="63" t="s">
        <v>83</v>
      </c>
      <c r="C453" s="43" t="s">
        <v>79</v>
      </c>
      <c r="D453" s="44">
        <v>3.92</v>
      </c>
      <c r="E453" s="44">
        <v>3.92</v>
      </c>
      <c r="F453" s="44">
        <v>3.92</v>
      </c>
      <c r="G453" s="44">
        <v>3.92</v>
      </c>
      <c r="H453" s="44">
        <v>3.92</v>
      </c>
      <c r="I453" s="44">
        <v>3.92</v>
      </c>
      <c r="J453" s="44">
        <v>3.92</v>
      </c>
      <c r="K453" s="44">
        <v>3.92</v>
      </c>
      <c r="L453" s="44">
        <v>3.92</v>
      </c>
      <c r="M453" s="44">
        <v>3.92</v>
      </c>
      <c r="N453" s="44">
        <v>3.92</v>
      </c>
      <c r="O453" s="44">
        <v>3.92</v>
      </c>
      <c r="P453" s="44">
        <v>3.92</v>
      </c>
      <c r="Q453" s="44">
        <v>3.92</v>
      </c>
      <c r="R453" s="44">
        <v>3.92</v>
      </c>
      <c r="S453" s="44">
        <v>3.92</v>
      </c>
      <c r="T453" s="44">
        <v>3.92</v>
      </c>
      <c r="U453" s="44">
        <v>3.92</v>
      </c>
      <c r="V453" s="44">
        <v>3.92</v>
      </c>
      <c r="W453" s="44">
        <v>3.92</v>
      </c>
      <c r="X453" s="44">
        <v>3.92</v>
      </c>
      <c r="Y453" s="44">
        <v>3.92</v>
      </c>
      <c r="Z453" s="44">
        <v>3.92</v>
      </c>
      <c r="AA453" s="44">
        <v>3.92</v>
      </c>
    </row>
    <row r="454" spans="1:27" ht="12.75" hidden="1" customHeight="1" outlineLevel="1" x14ac:dyDescent="0.2">
      <c r="A454" s="99" t="s">
        <v>1472</v>
      </c>
      <c r="B454" s="63" t="s">
        <v>81</v>
      </c>
      <c r="C454" s="43" t="s">
        <v>79</v>
      </c>
      <c r="D454" s="44">
        <f>$D$11</f>
        <v>110.23</v>
      </c>
      <c r="E454" s="44">
        <f t="shared" ref="E454:AA454" si="263">$D$11</f>
        <v>110.23</v>
      </c>
      <c r="F454" s="44">
        <f t="shared" si="263"/>
        <v>110.23</v>
      </c>
      <c r="G454" s="44">
        <f t="shared" si="263"/>
        <v>110.23</v>
      </c>
      <c r="H454" s="44">
        <f t="shared" si="263"/>
        <v>110.23</v>
      </c>
      <c r="I454" s="44">
        <f t="shared" si="263"/>
        <v>110.23</v>
      </c>
      <c r="J454" s="44">
        <f t="shared" si="263"/>
        <v>110.23</v>
      </c>
      <c r="K454" s="44">
        <f t="shared" si="263"/>
        <v>110.23</v>
      </c>
      <c r="L454" s="44">
        <f t="shared" si="263"/>
        <v>110.23</v>
      </c>
      <c r="M454" s="44">
        <f t="shared" si="263"/>
        <v>110.23</v>
      </c>
      <c r="N454" s="44">
        <f t="shared" si="263"/>
        <v>110.23</v>
      </c>
      <c r="O454" s="44">
        <f t="shared" si="263"/>
        <v>110.23</v>
      </c>
      <c r="P454" s="44">
        <f t="shared" si="263"/>
        <v>110.23</v>
      </c>
      <c r="Q454" s="44">
        <f t="shared" si="263"/>
        <v>110.23</v>
      </c>
      <c r="R454" s="44">
        <f t="shared" si="263"/>
        <v>110.23</v>
      </c>
      <c r="S454" s="44">
        <f t="shared" si="263"/>
        <v>110.23</v>
      </c>
      <c r="T454" s="44">
        <f t="shared" si="263"/>
        <v>110.23</v>
      </c>
      <c r="U454" s="44">
        <f t="shared" si="263"/>
        <v>110.23</v>
      </c>
      <c r="V454" s="44">
        <f t="shared" si="263"/>
        <v>110.23</v>
      </c>
      <c r="W454" s="44">
        <f t="shared" si="263"/>
        <v>110.23</v>
      </c>
      <c r="X454" s="44">
        <f t="shared" si="263"/>
        <v>110.23</v>
      </c>
      <c r="Y454" s="44">
        <f t="shared" si="263"/>
        <v>110.23</v>
      </c>
      <c r="Z454" s="44">
        <f t="shared" si="263"/>
        <v>110.23</v>
      </c>
      <c r="AA454" s="44">
        <f t="shared" si="263"/>
        <v>110.23</v>
      </c>
    </row>
    <row r="455" spans="1:27" collapsed="1" x14ac:dyDescent="0.2">
      <c r="A455" s="98" t="s">
        <v>1473</v>
      </c>
      <c r="B455" s="28" t="str">
        <f>"27"&amp;"."&amp;$B$663&amp;"."&amp;$B$664</f>
        <v>27.08.2023</v>
      </c>
      <c r="C455" s="90" t="s">
        <v>76</v>
      </c>
      <c r="D455" s="91">
        <f>ROUND(((D456+D457+D459+D458)/1000),5)</f>
        <v>1.67174</v>
      </c>
      <c r="E455" s="91">
        <f>ROUND(((E456+E457+E459+E458)/1000),5)</f>
        <v>1.5598799999999999</v>
      </c>
      <c r="F455" s="91">
        <f>ROUND(((F456+F457+F459+F458)/1000),5)</f>
        <v>1.49899</v>
      </c>
      <c r="G455" s="91">
        <f t="shared" ref="G455:AA455" si="264">ROUND(((G456+G457+G459+G458)/1000),5)</f>
        <v>1.45618</v>
      </c>
      <c r="H455" s="91">
        <f t="shared" si="264"/>
        <v>1.42981</v>
      </c>
      <c r="I455" s="91">
        <f t="shared" si="264"/>
        <v>1.40856</v>
      </c>
      <c r="J455" s="91">
        <f t="shared" si="264"/>
        <v>1.39689</v>
      </c>
      <c r="K455" s="91">
        <f t="shared" si="264"/>
        <v>1.62669</v>
      </c>
      <c r="L455" s="91">
        <f t="shared" si="264"/>
        <v>1.9086099999999999</v>
      </c>
      <c r="M455" s="91">
        <f t="shared" si="264"/>
        <v>2.0996899999999998</v>
      </c>
      <c r="N455" s="91">
        <f t="shared" si="264"/>
        <v>2.2101199999999999</v>
      </c>
      <c r="O455" s="91">
        <f t="shared" si="264"/>
        <v>2.2448100000000002</v>
      </c>
      <c r="P455" s="91">
        <f t="shared" si="264"/>
        <v>2.2440799999999999</v>
      </c>
      <c r="Q455" s="91">
        <f t="shared" si="264"/>
        <v>2.25258</v>
      </c>
      <c r="R455" s="91">
        <f t="shared" si="264"/>
        <v>2.2538299999999998</v>
      </c>
      <c r="S455" s="91">
        <f t="shared" si="264"/>
        <v>2.24573</v>
      </c>
      <c r="T455" s="91">
        <f t="shared" si="264"/>
        <v>2.2078099999999998</v>
      </c>
      <c r="U455" s="91">
        <f t="shared" si="264"/>
        <v>2.1520000000000001</v>
      </c>
      <c r="V455" s="91">
        <f t="shared" si="264"/>
        <v>2.1435599999999999</v>
      </c>
      <c r="W455" s="91">
        <f t="shared" si="264"/>
        <v>2.18492</v>
      </c>
      <c r="X455" s="91">
        <f t="shared" si="264"/>
        <v>2.1998000000000002</v>
      </c>
      <c r="Y455" s="91">
        <f t="shared" si="264"/>
        <v>2.0922499999999999</v>
      </c>
      <c r="Z455" s="91">
        <f t="shared" si="264"/>
        <v>2.03607</v>
      </c>
      <c r="AA455" s="91">
        <f t="shared" si="264"/>
        <v>1.7761</v>
      </c>
    </row>
    <row r="456" spans="1:27" ht="12.75" hidden="1" customHeight="1" outlineLevel="1" x14ac:dyDescent="0.2">
      <c r="A456" s="99" t="s">
        <v>1474</v>
      </c>
      <c r="B456" s="63" t="s">
        <v>238</v>
      </c>
      <c r="C456" s="43" t="s">
        <v>79</v>
      </c>
      <c r="D456" s="44">
        <v>1340.56</v>
      </c>
      <c r="E456" s="44">
        <v>1228.7</v>
      </c>
      <c r="F456" s="44">
        <v>1167.81</v>
      </c>
      <c r="G456" s="44">
        <v>1125</v>
      </c>
      <c r="H456" s="44">
        <v>1098.6300000000001</v>
      </c>
      <c r="I456" s="44">
        <v>1077.3800000000001</v>
      </c>
      <c r="J456" s="44">
        <v>1065.71</v>
      </c>
      <c r="K456" s="44">
        <v>1295.51</v>
      </c>
      <c r="L456" s="44">
        <v>1577.43</v>
      </c>
      <c r="M456" s="44">
        <v>1768.51</v>
      </c>
      <c r="N456" s="44">
        <v>1878.94</v>
      </c>
      <c r="O456" s="44">
        <v>1913.63</v>
      </c>
      <c r="P456" s="44">
        <v>1912.9</v>
      </c>
      <c r="Q456" s="44">
        <v>1921.4</v>
      </c>
      <c r="R456" s="44">
        <v>1922.65</v>
      </c>
      <c r="S456" s="44">
        <v>1914.55</v>
      </c>
      <c r="T456" s="44">
        <v>1876.63</v>
      </c>
      <c r="U456" s="44">
        <v>1820.82</v>
      </c>
      <c r="V456" s="44">
        <v>1812.38</v>
      </c>
      <c r="W456" s="44">
        <v>1853.74</v>
      </c>
      <c r="X456" s="44">
        <v>1868.62</v>
      </c>
      <c r="Y456" s="44">
        <v>1761.07</v>
      </c>
      <c r="Z456" s="44">
        <v>1704.89</v>
      </c>
      <c r="AA456" s="44">
        <v>1444.92</v>
      </c>
    </row>
    <row r="457" spans="1:27" ht="12.75" hidden="1" customHeight="1" outlineLevel="1" x14ac:dyDescent="0.2">
      <c r="A457" s="99" t="s">
        <v>1475</v>
      </c>
      <c r="B457" s="63" t="s">
        <v>90</v>
      </c>
      <c r="C457" s="43" t="s">
        <v>79</v>
      </c>
      <c r="D457" s="44">
        <f>$D$327</f>
        <v>217.03</v>
      </c>
      <c r="E457" s="44">
        <f t="shared" ref="E457:AA457" si="265">$D$327</f>
        <v>217.03</v>
      </c>
      <c r="F457" s="44">
        <f t="shared" si="265"/>
        <v>217.03</v>
      </c>
      <c r="G457" s="44">
        <f t="shared" si="265"/>
        <v>217.03</v>
      </c>
      <c r="H457" s="44">
        <f t="shared" si="265"/>
        <v>217.03</v>
      </c>
      <c r="I457" s="44">
        <f t="shared" si="265"/>
        <v>217.03</v>
      </c>
      <c r="J457" s="44">
        <f t="shared" si="265"/>
        <v>217.03</v>
      </c>
      <c r="K457" s="44">
        <f t="shared" si="265"/>
        <v>217.03</v>
      </c>
      <c r="L457" s="44">
        <f t="shared" si="265"/>
        <v>217.03</v>
      </c>
      <c r="M457" s="44">
        <f t="shared" si="265"/>
        <v>217.03</v>
      </c>
      <c r="N457" s="44">
        <f t="shared" si="265"/>
        <v>217.03</v>
      </c>
      <c r="O457" s="44">
        <f t="shared" si="265"/>
        <v>217.03</v>
      </c>
      <c r="P457" s="44">
        <f t="shared" si="265"/>
        <v>217.03</v>
      </c>
      <c r="Q457" s="44">
        <f t="shared" si="265"/>
        <v>217.03</v>
      </c>
      <c r="R457" s="44">
        <f t="shared" si="265"/>
        <v>217.03</v>
      </c>
      <c r="S457" s="44">
        <f t="shared" si="265"/>
        <v>217.03</v>
      </c>
      <c r="T457" s="44">
        <f t="shared" si="265"/>
        <v>217.03</v>
      </c>
      <c r="U457" s="44">
        <f t="shared" si="265"/>
        <v>217.03</v>
      </c>
      <c r="V457" s="44">
        <f t="shared" si="265"/>
        <v>217.03</v>
      </c>
      <c r="W457" s="44">
        <f t="shared" si="265"/>
        <v>217.03</v>
      </c>
      <c r="X457" s="44">
        <f t="shared" si="265"/>
        <v>217.03</v>
      </c>
      <c r="Y457" s="44">
        <f t="shared" si="265"/>
        <v>217.03</v>
      </c>
      <c r="Z457" s="44">
        <f t="shared" si="265"/>
        <v>217.03</v>
      </c>
      <c r="AA457" s="44">
        <f t="shared" si="265"/>
        <v>217.03</v>
      </c>
    </row>
    <row r="458" spans="1:27" ht="12.75" hidden="1" customHeight="1" outlineLevel="1" x14ac:dyDescent="0.2">
      <c r="A458" s="99" t="s">
        <v>1476</v>
      </c>
      <c r="B458" s="63" t="s">
        <v>83</v>
      </c>
      <c r="C458" s="43" t="s">
        <v>79</v>
      </c>
      <c r="D458" s="44">
        <v>3.92</v>
      </c>
      <c r="E458" s="44">
        <v>3.92</v>
      </c>
      <c r="F458" s="44">
        <v>3.92</v>
      </c>
      <c r="G458" s="44">
        <v>3.92</v>
      </c>
      <c r="H458" s="44">
        <v>3.92</v>
      </c>
      <c r="I458" s="44">
        <v>3.92</v>
      </c>
      <c r="J458" s="44">
        <v>3.92</v>
      </c>
      <c r="K458" s="44">
        <v>3.92</v>
      </c>
      <c r="L458" s="44">
        <v>3.92</v>
      </c>
      <c r="M458" s="44">
        <v>3.92</v>
      </c>
      <c r="N458" s="44">
        <v>3.92</v>
      </c>
      <c r="O458" s="44">
        <v>3.92</v>
      </c>
      <c r="P458" s="44">
        <v>3.92</v>
      </c>
      <c r="Q458" s="44">
        <v>3.92</v>
      </c>
      <c r="R458" s="44">
        <v>3.92</v>
      </c>
      <c r="S458" s="44">
        <v>3.92</v>
      </c>
      <c r="T458" s="44">
        <v>3.92</v>
      </c>
      <c r="U458" s="44">
        <v>3.92</v>
      </c>
      <c r="V458" s="44">
        <v>3.92</v>
      </c>
      <c r="W458" s="44">
        <v>3.92</v>
      </c>
      <c r="X458" s="44">
        <v>3.92</v>
      </c>
      <c r="Y458" s="44">
        <v>3.92</v>
      </c>
      <c r="Z458" s="44">
        <v>3.92</v>
      </c>
      <c r="AA458" s="44">
        <v>3.92</v>
      </c>
    </row>
    <row r="459" spans="1:27" ht="12.75" hidden="1" customHeight="1" outlineLevel="1" x14ac:dyDescent="0.2">
      <c r="A459" s="99" t="s">
        <v>1477</v>
      </c>
      <c r="B459" s="63" t="s">
        <v>81</v>
      </c>
      <c r="C459" s="43" t="s">
        <v>79</v>
      </c>
      <c r="D459" s="44">
        <f>$D$11</f>
        <v>110.23</v>
      </c>
      <c r="E459" s="44">
        <f t="shared" ref="E459:AA459" si="266">$D$11</f>
        <v>110.23</v>
      </c>
      <c r="F459" s="44">
        <f t="shared" si="266"/>
        <v>110.23</v>
      </c>
      <c r="G459" s="44">
        <f t="shared" si="266"/>
        <v>110.23</v>
      </c>
      <c r="H459" s="44">
        <f t="shared" si="266"/>
        <v>110.23</v>
      </c>
      <c r="I459" s="44">
        <f t="shared" si="266"/>
        <v>110.23</v>
      </c>
      <c r="J459" s="44">
        <f t="shared" si="266"/>
        <v>110.23</v>
      </c>
      <c r="K459" s="44">
        <f t="shared" si="266"/>
        <v>110.23</v>
      </c>
      <c r="L459" s="44">
        <f t="shared" si="266"/>
        <v>110.23</v>
      </c>
      <c r="M459" s="44">
        <f t="shared" si="266"/>
        <v>110.23</v>
      </c>
      <c r="N459" s="44">
        <f t="shared" si="266"/>
        <v>110.23</v>
      </c>
      <c r="O459" s="44">
        <f t="shared" si="266"/>
        <v>110.23</v>
      </c>
      <c r="P459" s="44">
        <f t="shared" si="266"/>
        <v>110.23</v>
      </c>
      <c r="Q459" s="44">
        <f t="shared" si="266"/>
        <v>110.23</v>
      </c>
      <c r="R459" s="44">
        <f t="shared" si="266"/>
        <v>110.23</v>
      </c>
      <c r="S459" s="44">
        <f t="shared" si="266"/>
        <v>110.23</v>
      </c>
      <c r="T459" s="44">
        <f t="shared" si="266"/>
        <v>110.23</v>
      </c>
      <c r="U459" s="44">
        <f t="shared" si="266"/>
        <v>110.23</v>
      </c>
      <c r="V459" s="44">
        <f t="shared" si="266"/>
        <v>110.23</v>
      </c>
      <c r="W459" s="44">
        <f t="shared" si="266"/>
        <v>110.23</v>
      </c>
      <c r="X459" s="44">
        <f t="shared" si="266"/>
        <v>110.23</v>
      </c>
      <c r="Y459" s="44">
        <f t="shared" si="266"/>
        <v>110.23</v>
      </c>
      <c r="Z459" s="44">
        <f t="shared" si="266"/>
        <v>110.23</v>
      </c>
      <c r="AA459" s="44">
        <f t="shared" si="266"/>
        <v>110.23</v>
      </c>
    </row>
    <row r="460" spans="1:27" collapsed="1" x14ac:dyDescent="0.2">
      <c r="A460" s="98" t="s">
        <v>1478</v>
      </c>
      <c r="B460" s="28" t="str">
        <f>"28"&amp;"."&amp;$B$663&amp;"."&amp;$B$664</f>
        <v>28.08.2023</v>
      </c>
      <c r="C460" s="90" t="s">
        <v>76</v>
      </c>
      <c r="D460" s="91">
        <f>ROUND(((D461+D462+D464+D463)/1000),5)</f>
        <v>1.63992</v>
      </c>
      <c r="E460" s="91">
        <f>ROUND(((E461+E462+E464+E463)/1000),5)</f>
        <v>1.4982500000000001</v>
      </c>
      <c r="F460" s="91">
        <f>ROUND(((F461+F462+F464+F463)/1000),5)</f>
        <v>1.42805</v>
      </c>
      <c r="G460" s="91">
        <f t="shared" ref="G460:AA460" si="267">ROUND(((G461+G462+G464+G463)/1000),5)</f>
        <v>1.3650800000000001</v>
      </c>
      <c r="H460" s="91">
        <f t="shared" si="267"/>
        <v>1.4094500000000001</v>
      </c>
      <c r="I460" s="91">
        <f t="shared" si="267"/>
        <v>1.4994799999999999</v>
      </c>
      <c r="J460" s="91">
        <f t="shared" si="267"/>
        <v>1.6748000000000001</v>
      </c>
      <c r="K460" s="91">
        <f t="shared" si="267"/>
        <v>1.9552099999999999</v>
      </c>
      <c r="L460" s="91">
        <f t="shared" si="267"/>
        <v>2.2362799999999998</v>
      </c>
      <c r="M460" s="91">
        <f t="shared" si="267"/>
        <v>2.3483900000000002</v>
      </c>
      <c r="N460" s="91">
        <f t="shared" si="267"/>
        <v>2.3626200000000002</v>
      </c>
      <c r="O460" s="91">
        <f t="shared" si="267"/>
        <v>2.36334</v>
      </c>
      <c r="P460" s="91">
        <f t="shared" si="267"/>
        <v>2.3540899999999998</v>
      </c>
      <c r="Q460" s="91">
        <f t="shared" si="267"/>
        <v>2.4095200000000001</v>
      </c>
      <c r="R460" s="91">
        <f t="shared" si="267"/>
        <v>2.5030700000000001</v>
      </c>
      <c r="S460" s="91">
        <f t="shared" si="267"/>
        <v>2.4950199999999998</v>
      </c>
      <c r="T460" s="91">
        <f t="shared" si="267"/>
        <v>2.5127299999999999</v>
      </c>
      <c r="U460" s="91">
        <f t="shared" si="267"/>
        <v>2.37256</v>
      </c>
      <c r="V460" s="91">
        <f t="shared" si="267"/>
        <v>2.3655599999999999</v>
      </c>
      <c r="W460" s="91">
        <f t="shared" si="267"/>
        <v>2.3730799999999999</v>
      </c>
      <c r="X460" s="91">
        <f t="shared" si="267"/>
        <v>2.34883</v>
      </c>
      <c r="Y460" s="91">
        <f t="shared" si="267"/>
        <v>2.2647400000000002</v>
      </c>
      <c r="Z460" s="91">
        <f t="shared" si="267"/>
        <v>2.03145</v>
      </c>
      <c r="AA460" s="91">
        <f t="shared" si="267"/>
        <v>1.7871699999999999</v>
      </c>
    </row>
    <row r="461" spans="1:27" ht="12.75" hidden="1" customHeight="1" outlineLevel="1" x14ac:dyDescent="0.2">
      <c r="A461" s="99" t="s">
        <v>1479</v>
      </c>
      <c r="B461" s="63" t="s">
        <v>238</v>
      </c>
      <c r="C461" s="43" t="s">
        <v>79</v>
      </c>
      <c r="D461" s="44">
        <v>1308.74</v>
      </c>
      <c r="E461" s="44">
        <v>1167.07</v>
      </c>
      <c r="F461" s="44">
        <v>1096.8699999999999</v>
      </c>
      <c r="G461" s="44">
        <v>1033.9000000000001</v>
      </c>
      <c r="H461" s="44">
        <v>1078.27</v>
      </c>
      <c r="I461" s="44">
        <v>1168.3</v>
      </c>
      <c r="J461" s="44">
        <v>1343.62</v>
      </c>
      <c r="K461" s="44">
        <v>1624.03</v>
      </c>
      <c r="L461" s="44">
        <v>1905.1</v>
      </c>
      <c r="M461" s="44">
        <v>2017.21</v>
      </c>
      <c r="N461" s="44">
        <v>2031.44</v>
      </c>
      <c r="O461" s="44">
        <v>2032.16</v>
      </c>
      <c r="P461" s="44">
        <v>2022.91</v>
      </c>
      <c r="Q461" s="44">
        <v>2078.34</v>
      </c>
      <c r="R461" s="44">
        <v>2171.89</v>
      </c>
      <c r="S461" s="44">
        <v>2163.84</v>
      </c>
      <c r="T461" s="44">
        <v>2181.5500000000002</v>
      </c>
      <c r="U461" s="44">
        <v>2041.38</v>
      </c>
      <c r="V461" s="44">
        <v>2034.38</v>
      </c>
      <c r="W461" s="44">
        <v>2041.9</v>
      </c>
      <c r="X461" s="44">
        <v>2017.65</v>
      </c>
      <c r="Y461" s="44">
        <v>1933.56</v>
      </c>
      <c r="Z461" s="44">
        <v>1700.27</v>
      </c>
      <c r="AA461" s="44">
        <v>1455.99</v>
      </c>
    </row>
    <row r="462" spans="1:27" ht="12.75" hidden="1" customHeight="1" outlineLevel="1" x14ac:dyDescent="0.2">
      <c r="A462" s="99" t="s">
        <v>1480</v>
      </c>
      <c r="B462" s="63" t="s">
        <v>90</v>
      </c>
      <c r="C462" s="43" t="s">
        <v>79</v>
      </c>
      <c r="D462" s="44">
        <f>$D$327</f>
        <v>217.03</v>
      </c>
      <c r="E462" s="44">
        <f t="shared" ref="E462:AA462" si="268">$D$327</f>
        <v>217.03</v>
      </c>
      <c r="F462" s="44">
        <f t="shared" si="268"/>
        <v>217.03</v>
      </c>
      <c r="G462" s="44">
        <f t="shared" si="268"/>
        <v>217.03</v>
      </c>
      <c r="H462" s="44">
        <f t="shared" si="268"/>
        <v>217.03</v>
      </c>
      <c r="I462" s="44">
        <f t="shared" si="268"/>
        <v>217.03</v>
      </c>
      <c r="J462" s="44">
        <f t="shared" si="268"/>
        <v>217.03</v>
      </c>
      <c r="K462" s="44">
        <f t="shared" si="268"/>
        <v>217.03</v>
      </c>
      <c r="L462" s="44">
        <f t="shared" si="268"/>
        <v>217.03</v>
      </c>
      <c r="M462" s="44">
        <f t="shared" si="268"/>
        <v>217.03</v>
      </c>
      <c r="N462" s="44">
        <f t="shared" si="268"/>
        <v>217.03</v>
      </c>
      <c r="O462" s="44">
        <f t="shared" si="268"/>
        <v>217.03</v>
      </c>
      <c r="P462" s="44">
        <f t="shared" si="268"/>
        <v>217.03</v>
      </c>
      <c r="Q462" s="44">
        <f t="shared" si="268"/>
        <v>217.03</v>
      </c>
      <c r="R462" s="44">
        <f t="shared" si="268"/>
        <v>217.03</v>
      </c>
      <c r="S462" s="44">
        <f t="shared" si="268"/>
        <v>217.03</v>
      </c>
      <c r="T462" s="44">
        <f t="shared" si="268"/>
        <v>217.03</v>
      </c>
      <c r="U462" s="44">
        <f t="shared" si="268"/>
        <v>217.03</v>
      </c>
      <c r="V462" s="44">
        <f t="shared" si="268"/>
        <v>217.03</v>
      </c>
      <c r="W462" s="44">
        <f t="shared" si="268"/>
        <v>217.03</v>
      </c>
      <c r="X462" s="44">
        <f t="shared" si="268"/>
        <v>217.03</v>
      </c>
      <c r="Y462" s="44">
        <f t="shared" si="268"/>
        <v>217.03</v>
      </c>
      <c r="Z462" s="44">
        <f t="shared" si="268"/>
        <v>217.03</v>
      </c>
      <c r="AA462" s="44">
        <f t="shared" si="268"/>
        <v>217.03</v>
      </c>
    </row>
    <row r="463" spans="1:27" ht="12.75" hidden="1" customHeight="1" outlineLevel="1" x14ac:dyDescent="0.2">
      <c r="A463" s="99" t="s">
        <v>1481</v>
      </c>
      <c r="B463" s="63" t="s">
        <v>83</v>
      </c>
      <c r="C463" s="43" t="s">
        <v>79</v>
      </c>
      <c r="D463" s="44">
        <v>3.92</v>
      </c>
      <c r="E463" s="44">
        <v>3.92</v>
      </c>
      <c r="F463" s="44">
        <v>3.92</v>
      </c>
      <c r="G463" s="44">
        <v>3.92</v>
      </c>
      <c r="H463" s="44">
        <v>3.92</v>
      </c>
      <c r="I463" s="44">
        <v>3.92</v>
      </c>
      <c r="J463" s="44">
        <v>3.92</v>
      </c>
      <c r="K463" s="44">
        <v>3.92</v>
      </c>
      <c r="L463" s="44">
        <v>3.92</v>
      </c>
      <c r="M463" s="44">
        <v>3.92</v>
      </c>
      <c r="N463" s="44">
        <v>3.92</v>
      </c>
      <c r="O463" s="44">
        <v>3.92</v>
      </c>
      <c r="P463" s="44">
        <v>3.92</v>
      </c>
      <c r="Q463" s="44">
        <v>3.92</v>
      </c>
      <c r="R463" s="44">
        <v>3.92</v>
      </c>
      <c r="S463" s="44">
        <v>3.92</v>
      </c>
      <c r="T463" s="44">
        <v>3.92</v>
      </c>
      <c r="U463" s="44">
        <v>3.92</v>
      </c>
      <c r="V463" s="44">
        <v>3.92</v>
      </c>
      <c r="W463" s="44">
        <v>3.92</v>
      </c>
      <c r="X463" s="44">
        <v>3.92</v>
      </c>
      <c r="Y463" s="44">
        <v>3.92</v>
      </c>
      <c r="Z463" s="44">
        <v>3.92</v>
      </c>
      <c r="AA463" s="44">
        <v>3.92</v>
      </c>
    </row>
    <row r="464" spans="1:27" ht="12.75" hidden="1" customHeight="1" outlineLevel="1" x14ac:dyDescent="0.2">
      <c r="A464" s="99" t="s">
        <v>1482</v>
      </c>
      <c r="B464" s="63" t="s">
        <v>81</v>
      </c>
      <c r="C464" s="43" t="s">
        <v>79</v>
      </c>
      <c r="D464" s="44">
        <f>$D$11</f>
        <v>110.23</v>
      </c>
      <c r="E464" s="44">
        <f t="shared" ref="E464:AA464" si="269">$D$11</f>
        <v>110.23</v>
      </c>
      <c r="F464" s="44">
        <f t="shared" si="269"/>
        <v>110.23</v>
      </c>
      <c r="G464" s="44">
        <f t="shared" si="269"/>
        <v>110.23</v>
      </c>
      <c r="H464" s="44">
        <f t="shared" si="269"/>
        <v>110.23</v>
      </c>
      <c r="I464" s="44">
        <f t="shared" si="269"/>
        <v>110.23</v>
      </c>
      <c r="J464" s="44">
        <f t="shared" si="269"/>
        <v>110.23</v>
      </c>
      <c r="K464" s="44">
        <f t="shared" si="269"/>
        <v>110.23</v>
      </c>
      <c r="L464" s="44">
        <f t="shared" si="269"/>
        <v>110.23</v>
      </c>
      <c r="M464" s="44">
        <f t="shared" si="269"/>
        <v>110.23</v>
      </c>
      <c r="N464" s="44">
        <f t="shared" si="269"/>
        <v>110.23</v>
      </c>
      <c r="O464" s="44">
        <f t="shared" si="269"/>
        <v>110.23</v>
      </c>
      <c r="P464" s="44">
        <f t="shared" si="269"/>
        <v>110.23</v>
      </c>
      <c r="Q464" s="44">
        <f t="shared" si="269"/>
        <v>110.23</v>
      </c>
      <c r="R464" s="44">
        <f t="shared" si="269"/>
        <v>110.23</v>
      </c>
      <c r="S464" s="44">
        <f t="shared" si="269"/>
        <v>110.23</v>
      </c>
      <c r="T464" s="44">
        <f t="shared" si="269"/>
        <v>110.23</v>
      </c>
      <c r="U464" s="44">
        <f t="shared" si="269"/>
        <v>110.23</v>
      </c>
      <c r="V464" s="44">
        <f t="shared" si="269"/>
        <v>110.23</v>
      </c>
      <c r="W464" s="44">
        <f t="shared" si="269"/>
        <v>110.23</v>
      </c>
      <c r="X464" s="44">
        <f t="shared" si="269"/>
        <v>110.23</v>
      </c>
      <c r="Y464" s="44">
        <f t="shared" si="269"/>
        <v>110.23</v>
      </c>
      <c r="Z464" s="44">
        <f t="shared" si="269"/>
        <v>110.23</v>
      </c>
      <c r="AA464" s="44">
        <f t="shared" si="269"/>
        <v>110.23</v>
      </c>
    </row>
    <row r="465" spans="1:27" collapsed="1" x14ac:dyDescent="0.2">
      <c r="A465" s="98" t="s">
        <v>1483</v>
      </c>
      <c r="B465" s="28" t="str">
        <f>"29"&amp;"."&amp;$B$663&amp;"."&amp;$B$664</f>
        <v>29.08.2023</v>
      </c>
      <c r="C465" s="90" t="s">
        <v>76</v>
      </c>
      <c r="D465" s="91">
        <f>ROUND(((D466+D467+D469+D468)/1000),5)</f>
        <v>1.6548799999999999</v>
      </c>
      <c r="E465" s="91">
        <f>ROUND(((E466+E467+E469+E468)/1000),5)</f>
        <v>1.5172600000000001</v>
      </c>
      <c r="F465" s="91">
        <f>ROUND(((F466+F467+F469+F468)/1000),5)</f>
        <v>1.3996900000000001</v>
      </c>
      <c r="G465" s="91">
        <f t="shared" ref="G465:AA465" si="270">ROUND(((G466+G467+G469+G468)/1000),5)</f>
        <v>1.4019299999999999</v>
      </c>
      <c r="H465" s="91">
        <f t="shared" si="270"/>
        <v>1.4736100000000001</v>
      </c>
      <c r="I465" s="91">
        <f t="shared" si="270"/>
        <v>1.6055200000000001</v>
      </c>
      <c r="J465" s="91">
        <f t="shared" si="270"/>
        <v>1.6919299999999999</v>
      </c>
      <c r="K465" s="91">
        <f t="shared" si="270"/>
        <v>1.95217</v>
      </c>
      <c r="L465" s="91">
        <f t="shared" si="270"/>
        <v>2.3114499999999998</v>
      </c>
      <c r="M465" s="91">
        <f t="shared" si="270"/>
        <v>2.3764699999999999</v>
      </c>
      <c r="N465" s="91">
        <f t="shared" si="270"/>
        <v>2.4158200000000001</v>
      </c>
      <c r="O465" s="91">
        <f t="shared" si="270"/>
        <v>2.3938799999999998</v>
      </c>
      <c r="P465" s="91">
        <f t="shared" si="270"/>
        <v>2.3846500000000002</v>
      </c>
      <c r="Q465" s="91">
        <f t="shared" si="270"/>
        <v>2.4032399999999998</v>
      </c>
      <c r="R465" s="91">
        <f t="shared" si="270"/>
        <v>2.4501300000000001</v>
      </c>
      <c r="S465" s="91">
        <f t="shared" si="270"/>
        <v>2.4502199999999998</v>
      </c>
      <c r="T465" s="91">
        <f t="shared" si="270"/>
        <v>2.4404599999999999</v>
      </c>
      <c r="U465" s="91">
        <f t="shared" si="270"/>
        <v>2.4228299999999998</v>
      </c>
      <c r="V465" s="91">
        <f t="shared" si="270"/>
        <v>2.4007499999999999</v>
      </c>
      <c r="W465" s="91">
        <f t="shared" si="270"/>
        <v>2.4316800000000001</v>
      </c>
      <c r="X465" s="91">
        <f t="shared" si="270"/>
        <v>2.4374400000000001</v>
      </c>
      <c r="Y465" s="91">
        <f t="shared" si="270"/>
        <v>2.3769499999999999</v>
      </c>
      <c r="Z465" s="91">
        <f t="shared" si="270"/>
        <v>2.02698</v>
      </c>
      <c r="AA465" s="91">
        <f t="shared" si="270"/>
        <v>1.8227500000000001</v>
      </c>
    </row>
    <row r="466" spans="1:27" ht="12.75" hidden="1" customHeight="1" outlineLevel="1" x14ac:dyDescent="0.2">
      <c r="A466" s="99" t="s">
        <v>1484</v>
      </c>
      <c r="B466" s="63" t="s">
        <v>238</v>
      </c>
      <c r="C466" s="43" t="s">
        <v>79</v>
      </c>
      <c r="D466" s="44">
        <v>1323.7</v>
      </c>
      <c r="E466" s="44">
        <v>1186.08</v>
      </c>
      <c r="F466" s="44">
        <v>1068.51</v>
      </c>
      <c r="G466" s="44">
        <v>1070.75</v>
      </c>
      <c r="H466" s="44">
        <v>1142.43</v>
      </c>
      <c r="I466" s="44">
        <v>1274.3399999999999</v>
      </c>
      <c r="J466" s="44">
        <v>1360.75</v>
      </c>
      <c r="K466" s="44">
        <v>1620.99</v>
      </c>
      <c r="L466" s="44">
        <v>1980.27</v>
      </c>
      <c r="M466" s="44">
        <v>2045.29</v>
      </c>
      <c r="N466" s="44">
        <v>2084.64</v>
      </c>
      <c r="O466" s="44">
        <v>2062.6999999999998</v>
      </c>
      <c r="P466" s="44">
        <v>2053.4699999999998</v>
      </c>
      <c r="Q466" s="44">
        <v>2072.06</v>
      </c>
      <c r="R466" s="44">
        <v>2118.9499999999998</v>
      </c>
      <c r="S466" s="44">
        <v>2119.04</v>
      </c>
      <c r="T466" s="44">
        <v>2109.2800000000002</v>
      </c>
      <c r="U466" s="44">
        <v>2091.65</v>
      </c>
      <c r="V466" s="44">
        <v>2069.5700000000002</v>
      </c>
      <c r="W466" s="44">
        <v>2100.5</v>
      </c>
      <c r="X466" s="44">
        <v>2106.2600000000002</v>
      </c>
      <c r="Y466" s="44">
        <v>2045.77</v>
      </c>
      <c r="Z466" s="44">
        <v>1695.8</v>
      </c>
      <c r="AA466" s="44">
        <v>1491.57</v>
      </c>
    </row>
    <row r="467" spans="1:27" ht="12.75" hidden="1" customHeight="1" outlineLevel="1" x14ac:dyDescent="0.2">
      <c r="A467" s="99" t="s">
        <v>1485</v>
      </c>
      <c r="B467" s="63" t="s">
        <v>90</v>
      </c>
      <c r="C467" s="43" t="s">
        <v>79</v>
      </c>
      <c r="D467" s="44">
        <f>$D$327</f>
        <v>217.03</v>
      </c>
      <c r="E467" s="44">
        <f t="shared" ref="E467:AA467" si="271">$D$327</f>
        <v>217.03</v>
      </c>
      <c r="F467" s="44">
        <f t="shared" si="271"/>
        <v>217.03</v>
      </c>
      <c r="G467" s="44">
        <f t="shared" si="271"/>
        <v>217.03</v>
      </c>
      <c r="H467" s="44">
        <f t="shared" si="271"/>
        <v>217.03</v>
      </c>
      <c r="I467" s="44">
        <f t="shared" si="271"/>
        <v>217.03</v>
      </c>
      <c r="J467" s="44">
        <f t="shared" si="271"/>
        <v>217.03</v>
      </c>
      <c r="K467" s="44">
        <f t="shared" si="271"/>
        <v>217.03</v>
      </c>
      <c r="L467" s="44">
        <f t="shared" si="271"/>
        <v>217.03</v>
      </c>
      <c r="M467" s="44">
        <f t="shared" si="271"/>
        <v>217.03</v>
      </c>
      <c r="N467" s="44">
        <f t="shared" si="271"/>
        <v>217.03</v>
      </c>
      <c r="O467" s="44">
        <f t="shared" si="271"/>
        <v>217.03</v>
      </c>
      <c r="P467" s="44">
        <f t="shared" si="271"/>
        <v>217.03</v>
      </c>
      <c r="Q467" s="44">
        <f t="shared" si="271"/>
        <v>217.03</v>
      </c>
      <c r="R467" s="44">
        <f t="shared" si="271"/>
        <v>217.03</v>
      </c>
      <c r="S467" s="44">
        <f t="shared" si="271"/>
        <v>217.03</v>
      </c>
      <c r="T467" s="44">
        <f t="shared" si="271"/>
        <v>217.03</v>
      </c>
      <c r="U467" s="44">
        <f t="shared" si="271"/>
        <v>217.03</v>
      </c>
      <c r="V467" s="44">
        <f t="shared" si="271"/>
        <v>217.03</v>
      </c>
      <c r="W467" s="44">
        <f t="shared" si="271"/>
        <v>217.03</v>
      </c>
      <c r="X467" s="44">
        <f t="shared" si="271"/>
        <v>217.03</v>
      </c>
      <c r="Y467" s="44">
        <f t="shared" si="271"/>
        <v>217.03</v>
      </c>
      <c r="Z467" s="44">
        <f t="shared" si="271"/>
        <v>217.03</v>
      </c>
      <c r="AA467" s="44">
        <f t="shared" si="271"/>
        <v>217.03</v>
      </c>
    </row>
    <row r="468" spans="1:27" ht="12.75" hidden="1" customHeight="1" outlineLevel="1" x14ac:dyDescent="0.2">
      <c r="A468" s="99" t="s">
        <v>1486</v>
      </c>
      <c r="B468" s="63" t="s">
        <v>83</v>
      </c>
      <c r="C468" s="43" t="s">
        <v>79</v>
      </c>
      <c r="D468" s="44">
        <v>3.92</v>
      </c>
      <c r="E468" s="44">
        <v>3.92</v>
      </c>
      <c r="F468" s="44">
        <v>3.92</v>
      </c>
      <c r="G468" s="44">
        <v>3.92</v>
      </c>
      <c r="H468" s="44">
        <v>3.92</v>
      </c>
      <c r="I468" s="44">
        <v>3.92</v>
      </c>
      <c r="J468" s="44">
        <v>3.92</v>
      </c>
      <c r="K468" s="44">
        <v>3.92</v>
      </c>
      <c r="L468" s="44">
        <v>3.92</v>
      </c>
      <c r="M468" s="44">
        <v>3.92</v>
      </c>
      <c r="N468" s="44">
        <v>3.92</v>
      </c>
      <c r="O468" s="44">
        <v>3.92</v>
      </c>
      <c r="P468" s="44">
        <v>3.92</v>
      </c>
      <c r="Q468" s="44">
        <v>3.92</v>
      </c>
      <c r="R468" s="44">
        <v>3.92</v>
      </c>
      <c r="S468" s="44">
        <v>3.92</v>
      </c>
      <c r="T468" s="44">
        <v>3.92</v>
      </c>
      <c r="U468" s="44">
        <v>3.92</v>
      </c>
      <c r="V468" s="44">
        <v>3.92</v>
      </c>
      <c r="W468" s="44">
        <v>3.92</v>
      </c>
      <c r="X468" s="44">
        <v>3.92</v>
      </c>
      <c r="Y468" s="44">
        <v>3.92</v>
      </c>
      <c r="Z468" s="44">
        <v>3.92</v>
      </c>
      <c r="AA468" s="44">
        <v>3.92</v>
      </c>
    </row>
    <row r="469" spans="1:27" ht="12.75" hidden="1" customHeight="1" outlineLevel="1" x14ac:dyDescent="0.2">
      <c r="A469" s="99" t="s">
        <v>1487</v>
      </c>
      <c r="B469" s="63" t="s">
        <v>81</v>
      </c>
      <c r="C469" s="43" t="s">
        <v>79</v>
      </c>
      <c r="D469" s="44">
        <f>$D$11</f>
        <v>110.23</v>
      </c>
      <c r="E469" s="44">
        <f t="shared" ref="E469:AA469" si="272">$D$11</f>
        <v>110.23</v>
      </c>
      <c r="F469" s="44">
        <f t="shared" si="272"/>
        <v>110.23</v>
      </c>
      <c r="G469" s="44">
        <f t="shared" si="272"/>
        <v>110.23</v>
      </c>
      <c r="H469" s="44">
        <f t="shared" si="272"/>
        <v>110.23</v>
      </c>
      <c r="I469" s="44">
        <f t="shared" si="272"/>
        <v>110.23</v>
      </c>
      <c r="J469" s="44">
        <f t="shared" si="272"/>
        <v>110.23</v>
      </c>
      <c r="K469" s="44">
        <f t="shared" si="272"/>
        <v>110.23</v>
      </c>
      <c r="L469" s="44">
        <f t="shared" si="272"/>
        <v>110.23</v>
      </c>
      <c r="M469" s="44">
        <f t="shared" si="272"/>
        <v>110.23</v>
      </c>
      <c r="N469" s="44">
        <f t="shared" si="272"/>
        <v>110.23</v>
      </c>
      <c r="O469" s="44">
        <f t="shared" si="272"/>
        <v>110.23</v>
      </c>
      <c r="P469" s="44">
        <f t="shared" si="272"/>
        <v>110.23</v>
      </c>
      <c r="Q469" s="44">
        <f t="shared" si="272"/>
        <v>110.23</v>
      </c>
      <c r="R469" s="44">
        <f t="shared" si="272"/>
        <v>110.23</v>
      </c>
      <c r="S469" s="44">
        <f t="shared" si="272"/>
        <v>110.23</v>
      </c>
      <c r="T469" s="44">
        <f t="shared" si="272"/>
        <v>110.23</v>
      </c>
      <c r="U469" s="44">
        <f t="shared" si="272"/>
        <v>110.23</v>
      </c>
      <c r="V469" s="44">
        <f t="shared" si="272"/>
        <v>110.23</v>
      </c>
      <c r="W469" s="44">
        <f t="shared" si="272"/>
        <v>110.23</v>
      </c>
      <c r="X469" s="44">
        <f t="shared" si="272"/>
        <v>110.23</v>
      </c>
      <c r="Y469" s="44">
        <f t="shared" si="272"/>
        <v>110.23</v>
      </c>
      <c r="Z469" s="44">
        <f t="shared" si="272"/>
        <v>110.23</v>
      </c>
      <c r="AA469" s="44">
        <f t="shared" si="272"/>
        <v>110.23</v>
      </c>
    </row>
    <row r="470" spans="1:27" collapsed="1" x14ac:dyDescent="0.2">
      <c r="A470" s="98" t="s">
        <v>1488</v>
      </c>
      <c r="B470" s="28" t="str">
        <f>"30"&amp;"."&amp;$B$663&amp;"."&amp;$B$664</f>
        <v>30.08.2023</v>
      </c>
      <c r="C470" s="90" t="s">
        <v>76</v>
      </c>
      <c r="D470" s="91">
        <f>ROUND(((D471+D472+D474+D473)/1000),5)</f>
        <v>1.8120000000000001</v>
      </c>
      <c r="E470" s="91">
        <f>ROUND(((E471+E472+E474+E473)/1000),5)</f>
        <v>1.6860999999999999</v>
      </c>
      <c r="F470" s="91">
        <f>ROUND(((F471+F472+F474+F473)/1000),5)</f>
        <v>1.6326400000000001</v>
      </c>
      <c r="G470" s="91">
        <f t="shared" ref="G470:AA470" si="273">ROUND(((G471+G472+G474+G473)/1000),5)</f>
        <v>1.62321</v>
      </c>
      <c r="H470" s="91">
        <f t="shared" si="273"/>
        <v>1.6304799999999999</v>
      </c>
      <c r="I470" s="91">
        <f t="shared" si="273"/>
        <v>1.6912400000000001</v>
      </c>
      <c r="J470" s="91">
        <f t="shared" si="273"/>
        <v>1.81227</v>
      </c>
      <c r="K470" s="91">
        <f t="shared" si="273"/>
        <v>2.0299999999999998</v>
      </c>
      <c r="L470" s="91">
        <f t="shared" si="273"/>
        <v>2.3422399999999999</v>
      </c>
      <c r="M470" s="91">
        <f t="shared" si="273"/>
        <v>2.4180700000000002</v>
      </c>
      <c r="N470" s="91">
        <f t="shared" si="273"/>
        <v>2.46563</v>
      </c>
      <c r="O470" s="91">
        <f t="shared" si="273"/>
        <v>2.4460700000000002</v>
      </c>
      <c r="P470" s="91">
        <f t="shared" si="273"/>
        <v>2.4444599999999999</v>
      </c>
      <c r="Q470" s="91">
        <f t="shared" si="273"/>
        <v>2.4584700000000002</v>
      </c>
      <c r="R470" s="91">
        <f t="shared" si="273"/>
        <v>2.55071</v>
      </c>
      <c r="S470" s="91">
        <f t="shared" si="273"/>
        <v>2.5512600000000001</v>
      </c>
      <c r="T470" s="91">
        <f t="shared" si="273"/>
        <v>2.53742</v>
      </c>
      <c r="U470" s="91">
        <f t="shared" si="273"/>
        <v>2.5189300000000001</v>
      </c>
      <c r="V470" s="91">
        <f t="shared" si="273"/>
        <v>2.4892799999999999</v>
      </c>
      <c r="W470" s="91">
        <f t="shared" si="273"/>
        <v>2.5250400000000002</v>
      </c>
      <c r="X470" s="91">
        <f t="shared" si="273"/>
        <v>2.50231</v>
      </c>
      <c r="Y470" s="91">
        <f t="shared" si="273"/>
        <v>2.37425</v>
      </c>
      <c r="Z470" s="91">
        <f t="shared" si="273"/>
        <v>2.12609</v>
      </c>
      <c r="AA470" s="91">
        <f t="shared" si="273"/>
        <v>1.9349499999999999</v>
      </c>
    </row>
    <row r="471" spans="1:27" ht="12.75" hidden="1" customHeight="1" outlineLevel="1" x14ac:dyDescent="0.2">
      <c r="A471" s="99" t="s">
        <v>1489</v>
      </c>
      <c r="B471" s="63" t="s">
        <v>238</v>
      </c>
      <c r="C471" s="43" t="s">
        <v>79</v>
      </c>
      <c r="D471" s="44">
        <v>1480.82</v>
      </c>
      <c r="E471" s="44">
        <v>1354.92</v>
      </c>
      <c r="F471" s="44">
        <v>1301.46</v>
      </c>
      <c r="G471" s="44">
        <v>1292.03</v>
      </c>
      <c r="H471" s="44">
        <v>1299.3</v>
      </c>
      <c r="I471" s="44">
        <v>1360.06</v>
      </c>
      <c r="J471" s="44">
        <v>1481.09</v>
      </c>
      <c r="K471" s="44">
        <v>1698.82</v>
      </c>
      <c r="L471" s="44">
        <v>2011.06</v>
      </c>
      <c r="M471" s="44">
        <v>2086.89</v>
      </c>
      <c r="N471" s="44">
        <v>2134.4499999999998</v>
      </c>
      <c r="O471" s="44">
        <v>2114.89</v>
      </c>
      <c r="P471" s="44">
        <v>2113.2800000000002</v>
      </c>
      <c r="Q471" s="44">
        <v>2127.29</v>
      </c>
      <c r="R471" s="44">
        <v>2219.5300000000002</v>
      </c>
      <c r="S471" s="44">
        <v>2220.08</v>
      </c>
      <c r="T471" s="44">
        <v>2206.2399999999998</v>
      </c>
      <c r="U471" s="44">
        <v>2187.75</v>
      </c>
      <c r="V471" s="44">
        <v>2158.1</v>
      </c>
      <c r="W471" s="44">
        <v>2193.86</v>
      </c>
      <c r="X471" s="44">
        <v>2171.13</v>
      </c>
      <c r="Y471" s="44">
        <v>2043.07</v>
      </c>
      <c r="Z471" s="44">
        <v>1794.91</v>
      </c>
      <c r="AA471" s="44">
        <v>1603.77</v>
      </c>
    </row>
    <row r="472" spans="1:27" ht="12.75" hidden="1" customHeight="1" outlineLevel="1" x14ac:dyDescent="0.2">
      <c r="A472" s="99" t="s">
        <v>1490</v>
      </c>
      <c r="B472" s="63" t="s">
        <v>90</v>
      </c>
      <c r="C472" s="43" t="s">
        <v>79</v>
      </c>
      <c r="D472" s="44">
        <f>$D$327</f>
        <v>217.03</v>
      </c>
      <c r="E472" s="44">
        <f t="shared" ref="E472:AA472" si="274">$D$327</f>
        <v>217.03</v>
      </c>
      <c r="F472" s="44">
        <f t="shared" si="274"/>
        <v>217.03</v>
      </c>
      <c r="G472" s="44">
        <f t="shared" si="274"/>
        <v>217.03</v>
      </c>
      <c r="H472" s="44">
        <f t="shared" si="274"/>
        <v>217.03</v>
      </c>
      <c r="I472" s="44">
        <f t="shared" si="274"/>
        <v>217.03</v>
      </c>
      <c r="J472" s="44">
        <f t="shared" si="274"/>
        <v>217.03</v>
      </c>
      <c r="K472" s="44">
        <f t="shared" si="274"/>
        <v>217.03</v>
      </c>
      <c r="L472" s="44">
        <f t="shared" si="274"/>
        <v>217.03</v>
      </c>
      <c r="M472" s="44">
        <f t="shared" si="274"/>
        <v>217.03</v>
      </c>
      <c r="N472" s="44">
        <f t="shared" si="274"/>
        <v>217.03</v>
      </c>
      <c r="O472" s="44">
        <f t="shared" si="274"/>
        <v>217.03</v>
      </c>
      <c r="P472" s="44">
        <f t="shared" si="274"/>
        <v>217.03</v>
      </c>
      <c r="Q472" s="44">
        <f t="shared" si="274"/>
        <v>217.03</v>
      </c>
      <c r="R472" s="44">
        <f t="shared" si="274"/>
        <v>217.03</v>
      </c>
      <c r="S472" s="44">
        <f t="shared" si="274"/>
        <v>217.03</v>
      </c>
      <c r="T472" s="44">
        <f t="shared" si="274"/>
        <v>217.03</v>
      </c>
      <c r="U472" s="44">
        <f t="shared" si="274"/>
        <v>217.03</v>
      </c>
      <c r="V472" s="44">
        <f t="shared" si="274"/>
        <v>217.03</v>
      </c>
      <c r="W472" s="44">
        <f t="shared" si="274"/>
        <v>217.03</v>
      </c>
      <c r="X472" s="44">
        <f t="shared" si="274"/>
        <v>217.03</v>
      </c>
      <c r="Y472" s="44">
        <f t="shared" si="274"/>
        <v>217.03</v>
      </c>
      <c r="Z472" s="44">
        <f t="shared" si="274"/>
        <v>217.03</v>
      </c>
      <c r="AA472" s="44">
        <f t="shared" si="274"/>
        <v>217.03</v>
      </c>
    </row>
    <row r="473" spans="1:27" ht="12.75" hidden="1" customHeight="1" outlineLevel="1" x14ac:dyDescent="0.2">
      <c r="A473" s="99" t="s">
        <v>1491</v>
      </c>
      <c r="B473" s="63" t="s">
        <v>83</v>
      </c>
      <c r="C473" s="43" t="s">
        <v>79</v>
      </c>
      <c r="D473" s="44">
        <v>3.92</v>
      </c>
      <c r="E473" s="44">
        <v>3.92</v>
      </c>
      <c r="F473" s="44">
        <v>3.92</v>
      </c>
      <c r="G473" s="44">
        <v>3.92</v>
      </c>
      <c r="H473" s="44">
        <v>3.92</v>
      </c>
      <c r="I473" s="44">
        <v>3.92</v>
      </c>
      <c r="J473" s="44">
        <v>3.92</v>
      </c>
      <c r="K473" s="44">
        <v>3.92</v>
      </c>
      <c r="L473" s="44">
        <v>3.92</v>
      </c>
      <c r="M473" s="44">
        <v>3.92</v>
      </c>
      <c r="N473" s="44">
        <v>3.92</v>
      </c>
      <c r="O473" s="44">
        <v>3.92</v>
      </c>
      <c r="P473" s="44">
        <v>3.92</v>
      </c>
      <c r="Q473" s="44">
        <v>3.92</v>
      </c>
      <c r="R473" s="44">
        <v>3.92</v>
      </c>
      <c r="S473" s="44">
        <v>3.92</v>
      </c>
      <c r="T473" s="44">
        <v>3.92</v>
      </c>
      <c r="U473" s="44">
        <v>3.92</v>
      </c>
      <c r="V473" s="44">
        <v>3.92</v>
      </c>
      <c r="W473" s="44">
        <v>3.92</v>
      </c>
      <c r="X473" s="44">
        <v>3.92</v>
      </c>
      <c r="Y473" s="44">
        <v>3.92</v>
      </c>
      <c r="Z473" s="44">
        <v>3.92</v>
      </c>
      <c r="AA473" s="44">
        <v>3.92</v>
      </c>
    </row>
    <row r="474" spans="1:27" ht="12.75" hidden="1" customHeight="1" outlineLevel="1" x14ac:dyDescent="0.2">
      <c r="A474" s="99" t="s">
        <v>1492</v>
      </c>
      <c r="B474" s="63" t="s">
        <v>81</v>
      </c>
      <c r="C474" s="43" t="s">
        <v>79</v>
      </c>
      <c r="D474" s="44">
        <f>$D$11</f>
        <v>110.23</v>
      </c>
      <c r="E474" s="44">
        <f t="shared" ref="E474:AA474" si="275">$D$11</f>
        <v>110.23</v>
      </c>
      <c r="F474" s="44">
        <f t="shared" si="275"/>
        <v>110.23</v>
      </c>
      <c r="G474" s="44">
        <f t="shared" si="275"/>
        <v>110.23</v>
      </c>
      <c r="H474" s="44">
        <f t="shared" si="275"/>
        <v>110.23</v>
      </c>
      <c r="I474" s="44">
        <f t="shared" si="275"/>
        <v>110.23</v>
      </c>
      <c r="J474" s="44">
        <f t="shared" si="275"/>
        <v>110.23</v>
      </c>
      <c r="K474" s="44">
        <f t="shared" si="275"/>
        <v>110.23</v>
      </c>
      <c r="L474" s="44">
        <f t="shared" si="275"/>
        <v>110.23</v>
      </c>
      <c r="M474" s="44">
        <f t="shared" si="275"/>
        <v>110.23</v>
      </c>
      <c r="N474" s="44">
        <f t="shared" si="275"/>
        <v>110.23</v>
      </c>
      <c r="O474" s="44">
        <f t="shared" si="275"/>
        <v>110.23</v>
      </c>
      <c r="P474" s="44">
        <f t="shared" si="275"/>
        <v>110.23</v>
      </c>
      <c r="Q474" s="44">
        <f t="shared" si="275"/>
        <v>110.23</v>
      </c>
      <c r="R474" s="44">
        <f t="shared" si="275"/>
        <v>110.23</v>
      </c>
      <c r="S474" s="44">
        <f t="shared" si="275"/>
        <v>110.23</v>
      </c>
      <c r="T474" s="44">
        <f t="shared" si="275"/>
        <v>110.23</v>
      </c>
      <c r="U474" s="44">
        <f t="shared" si="275"/>
        <v>110.23</v>
      </c>
      <c r="V474" s="44">
        <f t="shared" si="275"/>
        <v>110.23</v>
      </c>
      <c r="W474" s="44">
        <f t="shared" si="275"/>
        <v>110.23</v>
      </c>
      <c r="X474" s="44">
        <f t="shared" si="275"/>
        <v>110.23</v>
      </c>
      <c r="Y474" s="44">
        <f t="shared" si="275"/>
        <v>110.23</v>
      </c>
      <c r="Z474" s="44">
        <f t="shared" si="275"/>
        <v>110.23</v>
      </c>
      <c r="AA474" s="44">
        <f t="shared" si="275"/>
        <v>110.23</v>
      </c>
    </row>
    <row r="475" spans="1:27" collapsed="1" x14ac:dyDescent="0.2">
      <c r="A475" s="98" t="s">
        <v>1493</v>
      </c>
      <c r="B475" s="28" t="str">
        <f>"31"&amp;"."&amp;$B$663&amp;"."&amp;$B$664</f>
        <v>31.08.2023</v>
      </c>
      <c r="C475" s="90" t="s">
        <v>76</v>
      </c>
      <c r="D475" s="91">
        <f>ROUND(((D476+D477+D479+D478)/1000),5)</f>
        <v>1.62697</v>
      </c>
      <c r="E475" s="91">
        <f>ROUND(((E476+E477+E479+E478)/1000),5)</f>
        <v>1.5182100000000001</v>
      </c>
      <c r="F475" s="91">
        <f>ROUND(((F476+F477+F479+F478)/1000),5)</f>
        <v>1.4335500000000001</v>
      </c>
      <c r="G475" s="91">
        <f t="shared" ref="G475:AA475" si="276">ROUND(((G476+G477+G479+G478)/1000),5)</f>
        <v>1.41588</v>
      </c>
      <c r="H475" s="91">
        <f t="shared" si="276"/>
        <v>1.45797</v>
      </c>
      <c r="I475" s="91">
        <f t="shared" si="276"/>
        <v>1.58308</v>
      </c>
      <c r="J475" s="91">
        <f t="shared" si="276"/>
        <v>1.73054</v>
      </c>
      <c r="K475" s="91">
        <f t="shared" si="276"/>
        <v>1.99272</v>
      </c>
      <c r="L475" s="91">
        <f t="shared" si="276"/>
        <v>2.2256999999999998</v>
      </c>
      <c r="M475" s="91">
        <f t="shared" si="276"/>
        <v>2.3451</v>
      </c>
      <c r="N475" s="91">
        <f t="shared" si="276"/>
        <v>2.5377800000000001</v>
      </c>
      <c r="O475" s="91">
        <f t="shared" si="276"/>
        <v>2.3850099999999999</v>
      </c>
      <c r="P475" s="91">
        <f t="shared" si="276"/>
        <v>2.3266300000000002</v>
      </c>
      <c r="Q475" s="91">
        <f t="shared" si="276"/>
        <v>2.3570000000000002</v>
      </c>
      <c r="R475" s="91">
        <f t="shared" si="276"/>
        <v>2.4943900000000001</v>
      </c>
      <c r="S475" s="91">
        <f t="shared" si="276"/>
        <v>2.4830000000000001</v>
      </c>
      <c r="T475" s="91">
        <f t="shared" si="276"/>
        <v>2.4658000000000002</v>
      </c>
      <c r="U475" s="91">
        <f t="shared" si="276"/>
        <v>2.4388000000000001</v>
      </c>
      <c r="V475" s="91">
        <f t="shared" si="276"/>
        <v>2.4428899999999998</v>
      </c>
      <c r="W475" s="91">
        <f t="shared" si="276"/>
        <v>2.4439799999999998</v>
      </c>
      <c r="X475" s="91">
        <f t="shared" si="276"/>
        <v>2.4916800000000001</v>
      </c>
      <c r="Y475" s="91">
        <f t="shared" si="276"/>
        <v>2.3989799999999999</v>
      </c>
      <c r="Z475" s="91">
        <f t="shared" si="276"/>
        <v>2.1103200000000002</v>
      </c>
      <c r="AA475" s="91">
        <f t="shared" si="276"/>
        <v>1.90785</v>
      </c>
    </row>
    <row r="476" spans="1:27" ht="12.75" hidden="1" customHeight="1" outlineLevel="1" x14ac:dyDescent="0.2">
      <c r="A476" s="99" t="s">
        <v>1494</v>
      </c>
      <c r="B476" s="63" t="s">
        <v>238</v>
      </c>
      <c r="C476" s="43" t="s">
        <v>79</v>
      </c>
      <c r="D476" s="44">
        <v>1295.79</v>
      </c>
      <c r="E476" s="44">
        <v>1187.03</v>
      </c>
      <c r="F476" s="44">
        <v>1102.3699999999999</v>
      </c>
      <c r="G476" s="44">
        <v>1084.7</v>
      </c>
      <c r="H476" s="44">
        <v>1126.79</v>
      </c>
      <c r="I476" s="44">
        <v>1251.9000000000001</v>
      </c>
      <c r="J476" s="44">
        <v>1399.36</v>
      </c>
      <c r="K476" s="44">
        <v>1661.54</v>
      </c>
      <c r="L476" s="44">
        <v>1894.52</v>
      </c>
      <c r="M476" s="44">
        <v>2013.92</v>
      </c>
      <c r="N476" s="44">
        <v>2206.6</v>
      </c>
      <c r="O476" s="44">
        <v>2053.83</v>
      </c>
      <c r="P476" s="44">
        <v>1995.45</v>
      </c>
      <c r="Q476" s="44">
        <v>2025.82</v>
      </c>
      <c r="R476" s="44">
        <v>2163.21</v>
      </c>
      <c r="S476" s="44">
        <v>2151.8200000000002</v>
      </c>
      <c r="T476" s="44">
        <v>2134.62</v>
      </c>
      <c r="U476" s="44">
        <v>2107.62</v>
      </c>
      <c r="V476" s="44">
        <v>2111.71</v>
      </c>
      <c r="W476" s="44">
        <v>2112.8000000000002</v>
      </c>
      <c r="X476" s="44">
        <v>2160.5</v>
      </c>
      <c r="Y476" s="44">
        <v>2067.8000000000002</v>
      </c>
      <c r="Z476" s="44">
        <v>1779.14</v>
      </c>
      <c r="AA476" s="44">
        <v>1576.67</v>
      </c>
    </row>
    <row r="477" spans="1:27" ht="12.75" hidden="1" customHeight="1" outlineLevel="1" x14ac:dyDescent="0.2">
      <c r="A477" s="99" t="s">
        <v>1495</v>
      </c>
      <c r="B477" s="63" t="s">
        <v>90</v>
      </c>
      <c r="C477" s="43" t="s">
        <v>79</v>
      </c>
      <c r="D477" s="44">
        <f>$D$327</f>
        <v>217.03</v>
      </c>
      <c r="E477" s="44">
        <f t="shared" ref="E477:AA477" si="277">$D$327</f>
        <v>217.03</v>
      </c>
      <c r="F477" s="44">
        <f t="shared" si="277"/>
        <v>217.03</v>
      </c>
      <c r="G477" s="44">
        <f t="shared" si="277"/>
        <v>217.03</v>
      </c>
      <c r="H477" s="44">
        <f t="shared" si="277"/>
        <v>217.03</v>
      </c>
      <c r="I477" s="44">
        <f t="shared" si="277"/>
        <v>217.03</v>
      </c>
      <c r="J477" s="44">
        <f t="shared" si="277"/>
        <v>217.03</v>
      </c>
      <c r="K477" s="44">
        <f t="shared" si="277"/>
        <v>217.03</v>
      </c>
      <c r="L477" s="44">
        <f t="shared" si="277"/>
        <v>217.03</v>
      </c>
      <c r="M477" s="44">
        <f t="shared" si="277"/>
        <v>217.03</v>
      </c>
      <c r="N477" s="44">
        <f t="shared" si="277"/>
        <v>217.03</v>
      </c>
      <c r="O477" s="44">
        <f t="shared" si="277"/>
        <v>217.03</v>
      </c>
      <c r="P477" s="44">
        <f t="shared" si="277"/>
        <v>217.03</v>
      </c>
      <c r="Q477" s="44">
        <f t="shared" si="277"/>
        <v>217.03</v>
      </c>
      <c r="R477" s="44">
        <f t="shared" si="277"/>
        <v>217.03</v>
      </c>
      <c r="S477" s="44">
        <f t="shared" si="277"/>
        <v>217.03</v>
      </c>
      <c r="T477" s="44">
        <f t="shared" si="277"/>
        <v>217.03</v>
      </c>
      <c r="U477" s="44">
        <f t="shared" si="277"/>
        <v>217.03</v>
      </c>
      <c r="V477" s="44">
        <f t="shared" si="277"/>
        <v>217.03</v>
      </c>
      <c r="W477" s="44">
        <f t="shared" si="277"/>
        <v>217.03</v>
      </c>
      <c r="X477" s="44">
        <f t="shared" si="277"/>
        <v>217.03</v>
      </c>
      <c r="Y477" s="44">
        <f t="shared" si="277"/>
        <v>217.03</v>
      </c>
      <c r="Z477" s="44">
        <f t="shared" si="277"/>
        <v>217.03</v>
      </c>
      <c r="AA477" s="44">
        <f t="shared" si="277"/>
        <v>217.03</v>
      </c>
    </row>
    <row r="478" spans="1:27" ht="12.75" hidden="1" customHeight="1" outlineLevel="1" x14ac:dyDescent="0.2">
      <c r="A478" s="99" t="s">
        <v>1496</v>
      </c>
      <c r="B478" s="63" t="s">
        <v>83</v>
      </c>
      <c r="C478" s="43" t="s">
        <v>79</v>
      </c>
      <c r="D478" s="44">
        <v>3.92</v>
      </c>
      <c r="E478" s="44">
        <v>3.92</v>
      </c>
      <c r="F478" s="44">
        <v>3.92</v>
      </c>
      <c r="G478" s="44">
        <v>3.92</v>
      </c>
      <c r="H478" s="44">
        <v>3.92</v>
      </c>
      <c r="I478" s="44">
        <v>3.92</v>
      </c>
      <c r="J478" s="44">
        <v>3.92</v>
      </c>
      <c r="K478" s="44">
        <v>3.92</v>
      </c>
      <c r="L478" s="44">
        <v>3.92</v>
      </c>
      <c r="M478" s="44">
        <v>3.92</v>
      </c>
      <c r="N478" s="44">
        <v>3.92</v>
      </c>
      <c r="O478" s="44">
        <v>3.92</v>
      </c>
      <c r="P478" s="44">
        <v>3.92</v>
      </c>
      <c r="Q478" s="44">
        <v>3.92</v>
      </c>
      <c r="R478" s="44">
        <v>3.92</v>
      </c>
      <c r="S478" s="44">
        <v>3.92</v>
      </c>
      <c r="T478" s="44">
        <v>3.92</v>
      </c>
      <c r="U478" s="44">
        <v>3.92</v>
      </c>
      <c r="V478" s="44">
        <v>3.92</v>
      </c>
      <c r="W478" s="44">
        <v>3.92</v>
      </c>
      <c r="X478" s="44">
        <v>3.92</v>
      </c>
      <c r="Y478" s="44">
        <v>3.92</v>
      </c>
      <c r="Z478" s="44">
        <v>3.92</v>
      </c>
      <c r="AA478" s="44">
        <v>3.92</v>
      </c>
    </row>
    <row r="479" spans="1:27" ht="12.75" hidden="1" customHeight="1" outlineLevel="1" x14ac:dyDescent="0.2">
      <c r="A479" s="99" t="s">
        <v>1497</v>
      </c>
      <c r="B479" s="63" t="s">
        <v>81</v>
      </c>
      <c r="C479" s="43" t="s">
        <v>79</v>
      </c>
      <c r="D479" s="44">
        <f>$D$11</f>
        <v>110.23</v>
      </c>
      <c r="E479" s="44">
        <f t="shared" ref="E479:AA479" si="278">$D$11</f>
        <v>110.23</v>
      </c>
      <c r="F479" s="44">
        <f t="shared" si="278"/>
        <v>110.23</v>
      </c>
      <c r="G479" s="44">
        <f t="shared" si="278"/>
        <v>110.23</v>
      </c>
      <c r="H479" s="44">
        <f t="shared" si="278"/>
        <v>110.23</v>
      </c>
      <c r="I479" s="44">
        <f t="shared" si="278"/>
        <v>110.23</v>
      </c>
      <c r="J479" s="44">
        <f t="shared" si="278"/>
        <v>110.23</v>
      </c>
      <c r="K479" s="44">
        <f t="shared" si="278"/>
        <v>110.23</v>
      </c>
      <c r="L479" s="44">
        <f t="shared" si="278"/>
        <v>110.23</v>
      </c>
      <c r="M479" s="44">
        <f t="shared" si="278"/>
        <v>110.23</v>
      </c>
      <c r="N479" s="44">
        <f t="shared" si="278"/>
        <v>110.23</v>
      </c>
      <c r="O479" s="44">
        <f t="shared" si="278"/>
        <v>110.23</v>
      </c>
      <c r="P479" s="44">
        <f t="shared" si="278"/>
        <v>110.23</v>
      </c>
      <c r="Q479" s="44">
        <f t="shared" si="278"/>
        <v>110.23</v>
      </c>
      <c r="R479" s="44">
        <f t="shared" si="278"/>
        <v>110.23</v>
      </c>
      <c r="S479" s="44">
        <f t="shared" si="278"/>
        <v>110.23</v>
      </c>
      <c r="T479" s="44">
        <f t="shared" si="278"/>
        <v>110.23</v>
      </c>
      <c r="U479" s="44">
        <f t="shared" si="278"/>
        <v>110.23</v>
      </c>
      <c r="V479" s="44">
        <f t="shared" si="278"/>
        <v>110.23</v>
      </c>
      <c r="W479" s="44">
        <f t="shared" si="278"/>
        <v>110.23</v>
      </c>
      <c r="X479" s="44">
        <f t="shared" si="278"/>
        <v>110.23</v>
      </c>
      <c r="Y479" s="44">
        <f t="shared" si="278"/>
        <v>110.23</v>
      </c>
      <c r="Z479" s="44">
        <f t="shared" si="278"/>
        <v>110.23</v>
      </c>
      <c r="AA479" s="44">
        <f t="shared" si="278"/>
        <v>110.23</v>
      </c>
    </row>
    <row r="480" spans="1:27" collapsed="1" x14ac:dyDescent="0.2">
      <c r="B480" s="101" t="s">
        <v>392</v>
      </c>
    </row>
    <row r="481" spans="1:27" x14ac:dyDescent="0.2">
      <c r="B481" s="101" t="s">
        <v>392</v>
      </c>
    </row>
    <row r="482" spans="1:27" x14ac:dyDescent="0.2">
      <c r="A482" s="175" t="s">
        <v>705</v>
      </c>
      <c r="B482" s="176"/>
      <c r="C482" s="176"/>
      <c r="D482" s="176"/>
      <c r="E482" s="176"/>
      <c r="F482" s="1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7"/>
    </row>
    <row r="483" spans="1:27" ht="25.5" x14ac:dyDescent="0.2">
      <c r="A483" s="26" t="s">
        <v>64</v>
      </c>
      <c r="B483" s="27" t="s">
        <v>210</v>
      </c>
      <c r="C483" s="26" t="s">
        <v>211</v>
      </c>
      <c r="D483" s="27" t="s">
        <v>212</v>
      </c>
      <c r="E483" s="27" t="s">
        <v>213</v>
      </c>
      <c r="F483" s="27" t="s">
        <v>214</v>
      </c>
      <c r="G483" s="27" t="s">
        <v>215</v>
      </c>
      <c r="H483" s="27" t="s">
        <v>216</v>
      </c>
      <c r="I483" s="27" t="s">
        <v>217</v>
      </c>
      <c r="J483" s="27" t="s">
        <v>218</v>
      </c>
      <c r="K483" s="27" t="s">
        <v>219</v>
      </c>
      <c r="L483" s="27" t="s">
        <v>220</v>
      </c>
      <c r="M483" s="27" t="s">
        <v>221</v>
      </c>
      <c r="N483" s="27" t="s">
        <v>222</v>
      </c>
      <c r="O483" s="27" t="s">
        <v>223</v>
      </c>
      <c r="P483" s="27" t="s">
        <v>224</v>
      </c>
      <c r="Q483" s="27" t="s">
        <v>225</v>
      </c>
      <c r="R483" s="27" t="s">
        <v>226</v>
      </c>
      <c r="S483" s="27" t="s">
        <v>227</v>
      </c>
      <c r="T483" s="27" t="s">
        <v>228</v>
      </c>
      <c r="U483" s="27" t="s">
        <v>229</v>
      </c>
      <c r="V483" s="27" t="s">
        <v>230</v>
      </c>
      <c r="W483" s="27" t="s">
        <v>231</v>
      </c>
      <c r="X483" s="27" t="s">
        <v>232</v>
      </c>
      <c r="Y483" s="27" t="s">
        <v>233</v>
      </c>
      <c r="Z483" s="27" t="s">
        <v>234</v>
      </c>
      <c r="AA483" s="27" t="s">
        <v>235</v>
      </c>
    </row>
    <row r="484" spans="1:27" x14ac:dyDescent="0.2">
      <c r="A484" s="98" t="s">
        <v>1498</v>
      </c>
      <c r="B484" s="28" t="str">
        <f>"01"&amp;"."&amp;$B$663&amp;"."&amp;$B$664</f>
        <v>01.08.2023</v>
      </c>
      <c r="C484" s="90" t="s">
        <v>76</v>
      </c>
      <c r="D484" s="91">
        <f>ROUND(((D485+D486+D488+D487)/1000),5)</f>
        <v>1.63157</v>
      </c>
      <c r="E484" s="91">
        <f>ROUND(((E485+E486+E488+E487)/1000),5)</f>
        <v>1.43265</v>
      </c>
      <c r="F484" s="91">
        <f>ROUND(((F485+F486+F488+F487)/1000),5)</f>
        <v>1.3125500000000001</v>
      </c>
      <c r="G484" s="91">
        <f t="shared" ref="G484:AA484" si="279">ROUND(((G485+G486+G488+G487)/1000),5)</f>
        <v>1.2957099999999999</v>
      </c>
      <c r="H484" s="91">
        <f t="shared" si="279"/>
        <v>0.59155999999999997</v>
      </c>
      <c r="I484" s="91">
        <f t="shared" si="279"/>
        <v>1.2871999999999999</v>
      </c>
      <c r="J484" s="91">
        <f t="shared" si="279"/>
        <v>1.5715699999999999</v>
      </c>
      <c r="K484" s="91">
        <f t="shared" si="279"/>
        <v>2.04386</v>
      </c>
      <c r="L484" s="91">
        <f t="shared" si="279"/>
        <v>2.40822</v>
      </c>
      <c r="M484" s="91">
        <f t="shared" si="279"/>
        <v>2.7218800000000001</v>
      </c>
      <c r="N484" s="91">
        <f t="shared" si="279"/>
        <v>2.8016999999999999</v>
      </c>
      <c r="O484" s="91">
        <f t="shared" si="279"/>
        <v>2.8060399999999999</v>
      </c>
      <c r="P484" s="91">
        <f t="shared" si="279"/>
        <v>2.7993299999999999</v>
      </c>
      <c r="Q484" s="91">
        <f t="shared" si="279"/>
        <v>2.82389</v>
      </c>
      <c r="R484" s="91">
        <f t="shared" si="279"/>
        <v>2.68954</v>
      </c>
      <c r="S484" s="91">
        <f t="shared" si="279"/>
        <v>2.6952500000000001</v>
      </c>
      <c r="T484" s="91">
        <f t="shared" si="279"/>
        <v>2.7048100000000002</v>
      </c>
      <c r="U484" s="91">
        <f t="shared" si="279"/>
        <v>2.6954500000000001</v>
      </c>
      <c r="V484" s="91">
        <f t="shared" si="279"/>
        <v>2.68052</v>
      </c>
      <c r="W484" s="91">
        <f t="shared" si="279"/>
        <v>2.6478700000000002</v>
      </c>
      <c r="X484" s="91">
        <f t="shared" si="279"/>
        <v>2.6143900000000002</v>
      </c>
      <c r="Y484" s="91">
        <f t="shared" si="279"/>
        <v>2.5716299999999999</v>
      </c>
      <c r="Z484" s="91">
        <f t="shared" si="279"/>
        <v>2.3802300000000001</v>
      </c>
      <c r="AA484" s="91">
        <f t="shared" si="279"/>
        <v>2.0019100000000001</v>
      </c>
    </row>
    <row r="485" spans="1:27" ht="12.75" hidden="1" customHeight="1" outlineLevel="1" x14ac:dyDescent="0.2">
      <c r="A485" s="99" t="s">
        <v>1499</v>
      </c>
      <c r="B485" s="63" t="s">
        <v>238</v>
      </c>
      <c r="C485" s="43" t="s">
        <v>79</v>
      </c>
      <c r="D485" s="44">
        <v>1083.24</v>
      </c>
      <c r="E485" s="44">
        <v>884.32</v>
      </c>
      <c r="F485" s="44">
        <v>764.22</v>
      </c>
      <c r="G485" s="44">
        <v>747.38</v>
      </c>
      <c r="H485" s="44">
        <v>43.23</v>
      </c>
      <c r="I485" s="44">
        <v>738.87</v>
      </c>
      <c r="J485" s="44">
        <v>1023.24</v>
      </c>
      <c r="K485" s="44">
        <v>1495.53</v>
      </c>
      <c r="L485" s="44">
        <v>1859.89</v>
      </c>
      <c r="M485" s="44">
        <v>2173.5500000000002</v>
      </c>
      <c r="N485" s="44">
        <v>2253.37</v>
      </c>
      <c r="O485" s="44">
        <v>2257.71</v>
      </c>
      <c r="P485" s="44">
        <v>2251</v>
      </c>
      <c r="Q485" s="44">
        <v>2275.56</v>
      </c>
      <c r="R485" s="44">
        <v>2141.21</v>
      </c>
      <c r="S485" s="44">
        <v>2146.92</v>
      </c>
      <c r="T485" s="44">
        <v>2156.48</v>
      </c>
      <c r="U485" s="44">
        <v>2147.12</v>
      </c>
      <c r="V485" s="44">
        <v>2132.19</v>
      </c>
      <c r="W485" s="44">
        <v>2099.54</v>
      </c>
      <c r="X485" s="44">
        <v>2066.06</v>
      </c>
      <c r="Y485" s="44">
        <v>2023.3</v>
      </c>
      <c r="Z485" s="44">
        <v>1831.9</v>
      </c>
      <c r="AA485" s="44">
        <v>1453.58</v>
      </c>
    </row>
    <row r="486" spans="1:27" ht="12.75" hidden="1" customHeight="1" outlineLevel="1" x14ac:dyDescent="0.2">
      <c r="A486" s="99" t="s">
        <v>1500</v>
      </c>
      <c r="B486" s="63" t="s">
        <v>90</v>
      </c>
      <c r="C486" s="43" t="s">
        <v>79</v>
      </c>
      <c r="D486" s="44">
        <v>434.18</v>
      </c>
      <c r="E486" s="44">
        <f>$D$486</f>
        <v>434.18</v>
      </c>
      <c r="F486" s="44">
        <f t="shared" ref="F486:AA486" si="280">$D$486</f>
        <v>434.18</v>
      </c>
      <c r="G486" s="44">
        <f t="shared" si="280"/>
        <v>434.18</v>
      </c>
      <c r="H486" s="44">
        <f t="shared" si="280"/>
        <v>434.18</v>
      </c>
      <c r="I486" s="44">
        <f t="shared" si="280"/>
        <v>434.18</v>
      </c>
      <c r="J486" s="44">
        <f t="shared" si="280"/>
        <v>434.18</v>
      </c>
      <c r="K486" s="44">
        <f t="shared" si="280"/>
        <v>434.18</v>
      </c>
      <c r="L486" s="44">
        <f t="shared" si="280"/>
        <v>434.18</v>
      </c>
      <c r="M486" s="44">
        <f t="shared" si="280"/>
        <v>434.18</v>
      </c>
      <c r="N486" s="44">
        <f t="shared" si="280"/>
        <v>434.18</v>
      </c>
      <c r="O486" s="44">
        <f t="shared" si="280"/>
        <v>434.18</v>
      </c>
      <c r="P486" s="44">
        <f t="shared" si="280"/>
        <v>434.18</v>
      </c>
      <c r="Q486" s="44">
        <f t="shared" si="280"/>
        <v>434.18</v>
      </c>
      <c r="R486" s="44">
        <f t="shared" si="280"/>
        <v>434.18</v>
      </c>
      <c r="S486" s="44">
        <f t="shared" si="280"/>
        <v>434.18</v>
      </c>
      <c r="T486" s="44">
        <f t="shared" si="280"/>
        <v>434.18</v>
      </c>
      <c r="U486" s="44">
        <f t="shared" si="280"/>
        <v>434.18</v>
      </c>
      <c r="V486" s="44">
        <f t="shared" si="280"/>
        <v>434.18</v>
      </c>
      <c r="W486" s="44">
        <f t="shared" si="280"/>
        <v>434.18</v>
      </c>
      <c r="X486" s="44">
        <f t="shared" si="280"/>
        <v>434.18</v>
      </c>
      <c r="Y486" s="44">
        <f t="shared" si="280"/>
        <v>434.18</v>
      </c>
      <c r="Z486" s="44">
        <f t="shared" si="280"/>
        <v>434.18</v>
      </c>
      <c r="AA486" s="44">
        <f t="shared" si="280"/>
        <v>434.18</v>
      </c>
    </row>
    <row r="487" spans="1:27" ht="12.75" hidden="1" customHeight="1" outlineLevel="1" x14ac:dyDescent="0.2">
      <c r="A487" s="99" t="s">
        <v>1501</v>
      </c>
      <c r="B487" s="63" t="s">
        <v>83</v>
      </c>
      <c r="C487" s="43" t="s">
        <v>79</v>
      </c>
      <c r="D487" s="44">
        <v>3.92</v>
      </c>
      <c r="E487" s="44">
        <v>3.92</v>
      </c>
      <c r="F487" s="44">
        <v>3.92</v>
      </c>
      <c r="G487" s="44">
        <v>3.92</v>
      </c>
      <c r="H487" s="44">
        <v>3.92</v>
      </c>
      <c r="I487" s="44">
        <v>3.92</v>
      </c>
      <c r="J487" s="44">
        <v>3.92</v>
      </c>
      <c r="K487" s="44">
        <v>3.92</v>
      </c>
      <c r="L487" s="44">
        <v>3.92</v>
      </c>
      <c r="M487" s="44">
        <v>3.92</v>
      </c>
      <c r="N487" s="44">
        <v>3.92</v>
      </c>
      <c r="O487" s="44">
        <v>3.92</v>
      </c>
      <c r="P487" s="44">
        <v>3.92</v>
      </c>
      <c r="Q487" s="44">
        <v>3.92</v>
      </c>
      <c r="R487" s="44">
        <v>3.92</v>
      </c>
      <c r="S487" s="44">
        <v>3.92</v>
      </c>
      <c r="T487" s="44">
        <v>3.92</v>
      </c>
      <c r="U487" s="44">
        <v>3.92</v>
      </c>
      <c r="V487" s="44">
        <v>3.92</v>
      </c>
      <c r="W487" s="44">
        <v>3.92</v>
      </c>
      <c r="X487" s="44">
        <v>3.92</v>
      </c>
      <c r="Y487" s="44">
        <v>3.92</v>
      </c>
      <c r="Z487" s="44">
        <v>3.92</v>
      </c>
      <c r="AA487" s="44">
        <v>3.92</v>
      </c>
    </row>
    <row r="488" spans="1:27" ht="12.75" hidden="1" customHeight="1" outlineLevel="1" x14ac:dyDescent="0.2">
      <c r="A488" s="99" t="s">
        <v>1502</v>
      </c>
      <c r="B488" s="63" t="s">
        <v>81</v>
      </c>
      <c r="C488" s="43" t="s">
        <v>79</v>
      </c>
      <c r="D488" s="44">
        <f>$D$11</f>
        <v>110.23</v>
      </c>
      <c r="E488" s="44">
        <f t="shared" ref="E488:AA488" si="281">$D$11</f>
        <v>110.23</v>
      </c>
      <c r="F488" s="44">
        <f t="shared" si="281"/>
        <v>110.23</v>
      </c>
      <c r="G488" s="44">
        <f t="shared" si="281"/>
        <v>110.23</v>
      </c>
      <c r="H488" s="44">
        <f t="shared" si="281"/>
        <v>110.23</v>
      </c>
      <c r="I488" s="44">
        <f t="shared" si="281"/>
        <v>110.23</v>
      </c>
      <c r="J488" s="44">
        <f t="shared" si="281"/>
        <v>110.23</v>
      </c>
      <c r="K488" s="44">
        <f t="shared" si="281"/>
        <v>110.23</v>
      </c>
      <c r="L488" s="44">
        <f t="shared" si="281"/>
        <v>110.23</v>
      </c>
      <c r="M488" s="44">
        <f t="shared" si="281"/>
        <v>110.23</v>
      </c>
      <c r="N488" s="44">
        <f t="shared" si="281"/>
        <v>110.23</v>
      </c>
      <c r="O488" s="44">
        <f t="shared" si="281"/>
        <v>110.23</v>
      </c>
      <c r="P488" s="44">
        <f t="shared" si="281"/>
        <v>110.23</v>
      </c>
      <c r="Q488" s="44">
        <f t="shared" si="281"/>
        <v>110.23</v>
      </c>
      <c r="R488" s="44">
        <f t="shared" si="281"/>
        <v>110.23</v>
      </c>
      <c r="S488" s="44">
        <f t="shared" si="281"/>
        <v>110.23</v>
      </c>
      <c r="T488" s="44">
        <f t="shared" si="281"/>
        <v>110.23</v>
      </c>
      <c r="U488" s="44">
        <f t="shared" si="281"/>
        <v>110.23</v>
      </c>
      <c r="V488" s="44">
        <f t="shared" si="281"/>
        <v>110.23</v>
      </c>
      <c r="W488" s="44">
        <f t="shared" si="281"/>
        <v>110.23</v>
      </c>
      <c r="X488" s="44">
        <f t="shared" si="281"/>
        <v>110.23</v>
      </c>
      <c r="Y488" s="44">
        <f t="shared" si="281"/>
        <v>110.23</v>
      </c>
      <c r="Z488" s="44">
        <f t="shared" si="281"/>
        <v>110.23</v>
      </c>
      <c r="AA488" s="44">
        <f t="shared" si="281"/>
        <v>110.23</v>
      </c>
    </row>
    <row r="489" spans="1:27" collapsed="1" x14ac:dyDescent="0.2">
      <c r="A489" s="98" t="s">
        <v>1503</v>
      </c>
      <c r="B489" s="28" t="str">
        <f>"02"&amp;"."&amp;$B$663&amp;"."&amp;$B$664</f>
        <v>02.08.2023</v>
      </c>
      <c r="C489" s="90" t="s">
        <v>76</v>
      </c>
      <c r="D489" s="91">
        <f>ROUND(((D490+D491+D493+D492)/1000),5)</f>
        <v>1.7325900000000001</v>
      </c>
      <c r="E489" s="91">
        <f>ROUND(((E490+E491+E493+E492)/1000),5)</f>
        <v>1.5308900000000001</v>
      </c>
      <c r="F489" s="91">
        <f>ROUND(((F490+F491+F493+F492)/1000),5)</f>
        <v>1.4257</v>
      </c>
      <c r="G489" s="91">
        <f t="shared" ref="G489:AA489" si="282">ROUND(((G490+G491+G493+G492)/1000),5)</f>
        <v>1.38327</v>
      </c>
      <c r="H489" s="91">
        <f t="shared" si="282"/>
        <v>1.36557</v>
      </c>
      <c r="I489" s="91">
        <f t="shared" si="282"/>
        <v>1.46207</v>
      </c>
      <c r="J489" s="91">
        <f t="shared" si="282"/>
        <v>1.6706700000000001</v>
      </c>
      <c r="K489" s="91">
        <f t="shared" si="282"/>
        <v>2.01783</v>
      </c>
      <c r="L489" s="91">
        <f t="shared" si="282"/>
        <v>2.2670699999999999</v>
      </c>
      <c r="M489" s="91">
        <f t="shared" si="282"/>
        <v>2.5748899999999999</v>
      </c>
      <c r="N489" s="91">
        <f t="shared" si="282"/>
        <v>2.64438</v>
      </c>
      <c r="O489" s="91">
        <f t="shared" si="282"/>
        <v>2.6464500000000002</v>
      </c>
      <c r="P489" s="91">
        <f t="shared" si="282"/>
        <v>2.6418699999999999</v>
      </c>
      <c r="Q489" s="91">
        <f t="shared" si="282"/>
        <v>2.6662400000000002</v>
      </c>
      <c r="R489" s="91">
        <f t="shared" si="282"/>
        <v>2.7250299999999998</v>
      </c>
      <c r="S489" s="91">
        <f t="shared" si="282"/>
        <v>2.7241</v>
      </c>
      <c r="T489" s="91">
        <f t="shared" si="282"/>
        <v>2.7101999999999999</v>
      </c>
      <c r="U489" s="91">
        <f t="shared" si="282"/>
        <v>2.6499799999999998</v>
      </c>
      <c r="V489" s="91">
        <f t="shared" si="282"/>
        <v>2.63923</v>
      </c>
      <c r="W489" s="91">
        <f t="shared" si="282"/>
        <v>2.5762700000000001</v>
      </c>
      <c r="X489" s="91">
        <f t="shared" si="282"/>
        <v>2.56277</v>
      </c>
      <c r="Y489" s="91">
        <f t="shared" si="282"/>
        <v>2.53606</v>
      </c>
      <c r="Z489" s="91">
        <f t="shared" si="282"/>
        <v>2.3429000000000002</v>
      </c>
      <c r="AA489" s="91">
        <f t="shared" si="282"/>
        <v>2.06602</v>
      </c>
    </row>
    <row r="490" spans="1:27" ht="12.75" hidden="1" customHeight="1" outlineLevel="1" x14ac:dyDescent="0.2">
      <c r="A490" s="99" t="s">
        <v>1504</v>
      </c>
      <c r="B490" s="63" t="s">
        <v>238</v>
      </c>
      <c r="C490" s="43" t="s">
        <v>79</v>
      </c>
      <c r="D490" s="44">
        <v>1184.26</v>
      </c>
      <c r="E490" s="44">
        <v>982.56</v>
      </c>
      <c r="F490" s="44">
        <v>877.37</v>
      </c>
      <c r="G490" s="44">
        <v>834.94</v>
      </c>
      <c r="H490" s="44">
        <v>817.24</v>
      </c>
      <c r="I490" s="44">
        <v>913.74</v>
      </c>
      <c r="J490" s="44">
        <v>1122.3399999999999</v>
      </c>
      <c r="K490" s="44">
        <v>1469.5</v>
      </c>
      <c r="L490" s="44">
        <v>1718.74</v>
      </c>
      <c r="M490" s="44">
        <v>2026.56</v>
      </c>
      <c r="N490" s="44">
        <v>2096.0500000000002</v>
      </c>
      <c r="O490" s="44">
        <v>2098.12</v>
      </c>
      <c r="P490" s="44">
        <v>2093.54</v>
      </c>
      <c r="Q490" s="44">
        <v>2117.91</v>
      </c>
      <c r="R490" s="44">
        <v>2176.6999999999998</v>
      </c>
      <c r="S490" s="44">
        <v>2175.77</v>
      </c>
      <c r="T490" s="44">
        <v>2161.87</v>
      </c>
      <c r="U490" s="44">
        <v>2101.65</v>
      </c>
      <c r="V490" s="44">
        <v>2090.9</v>
      </c>
      <c r="W490" s="44">
        <v>2027.94</v>
      </c>
      <c r="X490" s="44">
        <v>2014.44</v>
      </c>
      <c r="Y490" s="44">
        <v>1987.73</v>
      </c>
      <c r="Z490" s="44">
        <v>1794.57</v>
      </c>
      <c r="AA490" s="44">
        <v>1517.69</v>
      </c>
    </row>
    <row r="491" spans="1:27" ht="12.75" hidden="1" customHeight="1" outlineLevel="1" x14ac:dyDescent="0.2">
      <c r="A491" s="99" t="s">
        <v>1505</v>
      </c>
      <c r="B491" s="63" t="s">
        <v>90</v>
      </c>
      <c r="C491" s="43" t="s">
        <v>79</v>
      </c>
      <c r="D491" s="44">
        <f>$D$486</f>
        <v>434.18</v>
      </c>
      <c r="E491" s="44">
        <f t="shared" ref="E491:AA491" si="283">$D$486</f>
        <v>434.18</v>
      </c>
      <c r="F491" s="44">
        <f t="shared" si="283"/>
        <v>434.18</v>
      </c>
      <c r="G491" s="44">
        <f t="shared" si="283"/>
        <v>434.18</v>
      </c>
      <c r="H491" s="44">
        <f t="shared" si="283"/>
        <v>434.18</v>
      </c>
      <c r="I491" s="44">
        <f t="shared" si="283"/>
        <v>434.18</v>
      </c>
      <c r="J491" s="44">
        <f t="shared" si="283"/>
        <v>434.18</v>
      </c>
      <c r="K491" s="44">
        <f t="shared" si="283"/>
        <v>434.18</v>
      </c>
      <c r="L491" s="44">
        <f t="shared" si="283"/>
        <v>434.18</v>
      </c>
      <c r="M491" s="44">
        <f t="shared" si="283"/>
        <v>434.18</v>
      </c>
      <c r="N491" s="44">
        <f t="shared" si="283"/>
        <v>434.18</v>
      </c>
      <c r="O491" s="44">
        <f t="shared" si="283"/>
        <v>434.18</v>
      </c>
      <c r="P491" s="44">
        <f t="shared" si="283"/>
        <v>434.18</v>
      </c>
      <c r="Q491" s="44">
        <f t="shared" si="283"/>
        <v>434.18</v>
      </c>
      <c r="R491" s="44">
        <f t="shared" si="283"/>
        <v>434.18</v>
      </c>
      <c r="S491" s="44">
        <f t="shared" si="283"/>
        <v>434.18</v>
      </c>
      <c r="T491" s="44">
        <f t="shared" si="283"/>
        <v>434.18</v>
      </c>
      <c r="U491" s="44">
        <f t="shared" si="283"/>
        <v>434.18</v>
      </c>
      <c r="V491" s="44">
        <f t="shared" si="283"/>
        <v>434.18</v>
      </c>
      <c r="W491" s="44">
        <f t="shared" si="283"/>
        <v>434.18</v>
      </c>
      <c r="X491" s="44">
        <f t="shared" si="283"/>
        <v>434.18</v>
      </c>
      <c r="Y491" s="44">
        <f t="shared" si="283"/>
        <v>434.18</v>
      </c>
      <c r="Z491" s="44">
        <f t="shared" si="283"/>
        <v>434.18</v>
      </c>
      <c r="AA491" s="44">
        <f t="shared" si="283"/>
        <v>434.18</v>
      </c>
    </row>
    <row r="492" spans="1:27" ht="12.75" hidden="1" customHeight="1" outlineLevel="1" x14ac:dyDescent="0.2">
      <c r="A492" s="99" t="s">
        <v>1506</v>
      </c>
      <c r="B492" s="63" t="s">
        <v>83</v>
      </c>
      <c r="C492" s="43" t="s">
        <v>79</v>
      </c>
      <c r="D492" s="44">
        <v>3.92</v>
      </c>
      <c r="E492" s="44">
        <v>3.92</v>
      </c>
      <c r="F492" s="44">
        <v>3.92</v>
      </c>
      <c r="G492" s="44">
        <v>3.92</v>
      </c>
      <c r="H492" s="44">
        <v>3.92</v>
      </c>
      <c r="I492" s="44">
        <v>3.92</v>
      </c>
      <c r="J492" s="44">
        <v>3.92</v>
      </c>
      <c r="K492" s="44">
        <v>3.92</v>
      </c>
      <c r="L492" s="44">
        <v>3.92</v>
      </c>
      <c r="M492" s="44">
        <v>3.92</v>
      </c>
      <c r="N492" s="44">
        <v>3.92</v>
      </c>
      <c r="O492" s="44">
        <v>3.92</v>
      </c>
      <c r="P492" s="44">
        <v>3.92</v>
      </c>
      <c r="Q492" s="44">
        <v>3.92</v>
      </c>
      <c r="R492" s="44">
        <v>3.92</v>
      </c>
      <c r="S492" s="44">
        <v>3.92</v>
      </c>
      <c r="T492" s="44">
        <v>3.92</v>
      </c>
      <c r="U492" s="44">
        <v>3.92</v>
      </c>
      <c r="V492" s="44">
        <v>3.92</v>
      </c>
      <c r="W492" s="44">
        <v>3.92</v>
      </c>
      <c r="X492" s="44">
        <v>3.92</v>
      </c>
      <c r="Y492" s="44">
        <v>3.92</v>
      </c>
      <c r="Z492" s="44">
        <v>3.92</v>
      </c>
      <c r="AA492" s="44">
        <v>3.92</v>
      </c>
    </row>
    <row r="493" spans="1:27" ht="12.75" hidden="1" customHeight="1" outlineLevel="1" x14ac:dyDescent="0.2">
      <c r="A493" s="99" t="s">
        <v>1507</v>
      </c>
      <c r="B493" s="63" t="s">
        <v>81</v>
      </c>
      <c r="C493" s="43" t="s">
        <v>79</v>
      </c>
      <c r="D493" s="44">
        <f>$D$11</f>
        <v>110.23</v>
      </c>
      <c r="E493" s="44">
        <f t="shared" ref="E493:AA493" si="284">$D$11</f>
        <v>110.23</v>
      </c>
      <c r="F493" s="44">
        <f t="shared" si="284"/>
        <v>110.23</v>
      </c>
      <c r="G493" s="44">
        <f t="shared" si="284"/>
        <v>110.23</v>
      </c>
      <c r="H493" s="44">
        <f t="shared" si="284"/>
        <v>110.23</v>
      </c>
      <c r="I493" s="44">
        <f t="shared" si="284"/>
        <v>110.23</v>
      </c>
      <c r="J493" s="44">
        <f t="shared" si="284"/>
        <v>110.23</v>
      </c>
      <c r="K493" s="44">
        <f t="shared" si="284"/>
        <v>110.23</v>
      </c>
      <c r="L493" s="44">
        <f t="shared" si="284"/>
        <v>110.23</v>
      </c>
      <c r="M493" s="44">
        <f t="shared" si="284"/>
        <v>110.23</v>
      </c>
      <c r="N493" s="44">
        <f t="shared" si="284"/>
        <v>110.23</v>
      </c>
      <c r="O493" s="44">
        <f t="shared" si="284"/>
        <v>110.23</v>
      </c>
      <c r="P493" s="44">
        <f t="shared" si="284"/>
        <v>110.23</v>
      </c>
      <c r="Q493" s="44">
        <f t="shared" si="284"/>
        <v>110.23</v>
      </c>
      <c r="R493" s="44">
        <f t="shared" si="284"/>
        <v>110.23</v>
      </c>
      <c r="S493" s="44">
        <f t="shared" si="284"/>
        <v>110.23</v>
      </c>
      <c r="T493" s="44">
        <f t="shared" si="284"/>
        <v>110.23</v>
      </c>
      <c r="U493" s="44">
        <f t="shared" si="284"/>
        <v>110.23</v>
      </c>
      <c r="V493" s="44">
        <f t="shared" si="284"/>
        <v>110.23</v>
      </c>
      <c r="W493" s="44">
        <f t="shared" si="284"/>
        <v>110.23</v>
      </c>
      <c r="X493" s="44">
        <f t="shared" si="284"/>
        <v>110.23</v>
      </c>
      <c r="Y493" s="44">
        <f t="shared" si="284"/>
        <v>110.23</v>
      </c>
      <c r="Z493" s="44">
        <f t="shared" si="284"/>
        <v>110.23</v>
      </c>
      <c r="AA493" s="44">
        <f t="shared" si="284"/>
        <v>110.23</v>
      </c>
    </row>
    <row r="494" spans="1:27" collapsed="1" x14ac:dyDescent="0.2">
      <c r="A494" s="98" t="s">
        <v>1508</v>
      </c>
      <c r="B494" s="28" t="str">
        <f>"03"&amp;"."&amp;$B$663&amp;"."&amp;$B$664</f>
        <v>03.08.2023</v>
      </c>
      <c r="C494" s="90" t="s">
        <v>76</v>
      </c>
      <c r="D494" s="91">
        <f>ROUND(((D495+D496+D498+D497)/1000),5)</f>
        <v>1.81128</v>
      </c>
      <c r="E494" s="91">
        <f>ROUND(((E495+E496+E498+E497)/1000),5)</f>
        <v>1.61913</v>
      </c>
      <c r="F494" s="91">
        <f>ROUND(((F495+F496+F498+F497)/1000),5)</f>
        <v>1.47926</v>
      </c>
      <c r="G494" s="91">
        <f t="shared" ref="G494:AA494" si="285">ROUND(((G495+G496+G498+G497)/1000),5)</f>
        <v>1.4299299999999999</v>
      </c>
      <c r="H494" s="91">
        <f t="shared" si="285"/>
        <v>1.40429</v>
      </c>
      <c r="I494" s="91">
        <f t="shared" si="285"/>
        <v>1.53945</v>
      </c>
      <c r="J494" s="91">
        <f t="shared" si="285"/>
        <v>1.78816</v>
      </c>
      <c r="K494" s="91">
        <f t="shared" si="285"/>
        <v>2.0613700000000001</v>
      </c>
      <c r="L494" s="91">
        <f t="shared" si="285"/>
        <v>2.3635600000000001</v>
      </c>
      <c r="M494" s="91">
        <f t="shared" si="285"/>
        <v>2.8782700000000001</v>
      </c>
      <c r="N494" s="91">
        <f t="shared" si="285"/>
        <v>3.0550199999999998</v>
      </c>
      <c r="O494" s="91">
        <f t="shared" si="285"/>
        <v>3.0895000000000001</v>
      </c>
      <c r="P494" s="91">
        <f t="shared" si="285"/>
        <v>3.0936900000000001</v>
      </c>
      <c r="Q494" s="91">
        <f t="shared" si="285"/>
        <v>3.1128800000000001</v>
      </c>
      <c r="R494" s="91">
        <f t="shared" si="285"/>
        <v>3.0243799999999998</v>
      </c>
      <c r="S494" s="91">
        <f t="shared" si="285"/>
        <v>3.0109699999999999</v>
      </c>
      <c r="T494" s="91">
        <f t="shared" si="285"/>
        <v>2.9594900000000002</v>
      </c>
      <c r="U494" s="91">
        <f t="shared" si="285"/>
        <v>2.8297099999999999</v>
      </c>
      <c r="V494" s="91">
        <f t="shared" si="285"/>
        <v>2.7253500000000002</v>
      </c>
      <c r="W494" s="91">
        <f t="shared" si="285"/>
        <v>2.6768900000000002</v>
      </c>
      <c r="X494" s="91">
        <f t="shared" si="285"/>
        <v>2.6666599999999998</v>
      </c>
      <c r="Y494" s="91">
        <f t="shared" si="285"/>
        <v>2.6525799999999999</v>
      </c>
      <c r="Z494" s="91">
        <f t="shared" si="285"/>
        <v>2.50604</v>
      </c>
      <c r="AA494" s="91">
        <f t="shared" si="285"/>
        <v>2.1064099999999999</v>
      </c>
    </row>
    <row r="495" spans="1:27" ht="12.75" hidden="1" customHeight="1" outlineLevel="1" x14ac:dyDescent="0.2">
      <c r="A495" s="99" t="s">
        <v>1509</v>
      </c>
      <c r="B495" s="63" t="s">
        <v>238</v>
      </c>
      <c r="C495" s="43" t="s">
        <v>79</v>
      </c>
      <c r="D495" s="44">
        <v>1262.95</v>
      </c>
      <c r="E495" s="44">
        <v>1070.8</v>
      </c>
      <c r="F495" s="44">
        <v>930.93</v>
      </c>
      <c r="G495" s="44">
        <v>881.6</v>
      </c>
      <c r="H495" s="44">
        <v>855.96</v>
      </c>
      <c r="I495" s="44">
        <v>991.12</v>
      </c>
      <c r="J495" s="44">
        <v>1239.83</v>
      </c>
      <c r="K495" s="44">
        <v>1513.04</v>
      </c>
      <c r="L495" s="44">
        <v>1815.23</v>
      </c>
      <c r="M495" s="44">
        <v>2329.94</v>
      </c>
      <c r="N495" s="44">
        <v>2506.69</v>
      </c>
      <c r="O495" s="44">
        <v>2541.17</v>
      </c>
      <c r="P495" s="44">
        <v>2545.36</v>
      </c>
      <c r="Q495" s="44">
        <v>2564.5500000000002</v>
      </c>
      <c r="R495" s="44">
        <v>2476.0500000000002</v>
      </c>
      <c r="S495" s="44">
        <v>2462.64</v>
      </c>
      <c r="T495" s="44">
        <v>2411.16</v>
      </c>
      <c r="U495" s="44">
        <v>2281.38</v>
      </c>
      <c r="V495" s="44">
        <v>2177.02</v>
      </c>
      <c r="W495" s="44">
        <v>2128.56</v>
      </c>
      <c r="X495" s="44">
        <v>2118.33</v>
      </c>
      <c r="Y495" s="44">
        <v>2104.25</v>
      </c>
      <c r="Z495" s="44">
        <v>1957.71</v>
      </c>
      <c r="AA495" s="44">
        <v>1558.08</v>
      </c>
    </row>
    <row r="496" spans="1:27" ht="12.75" hidden="1" customHeight="1" outlineLevel="1" x14ac:dyDescent="0.2">
      <c r="A496" s="99" t="s">
        <v>1510</v>
      </c>
      <c r="B496" s="63" t="s">
        <v>90</v>
      </c>
      <c r="C496" s="43" t="s">
        <v>79</v>
      </c>
      <c r="D496" s="44">
        <f>$D$486</f>
        <v>434.18</v>
      </c>
      <c r="E496" s="44">
        <f t="shared" ref="E496:AA496" si="286">$D$486</f>
        <v>434.18</v>
      </c>
      <c r="F496" s="44">
        <f t="shared" si="286"/>
        <v>434.18</v>
      </c>
      <c r="G496" s="44">
        <f t="shared" si="286"/>
        <v>434.18</v>
      </c>
      <c r="H496" s="44">
        <f t="shared" si="286"/>
        <v>434.18</v>
      </c>
      <c r="I496" s="44">
        <f t="shared" si="286"/>
        <v>434.18</v>
      </c>
      <c r="J496" s="44">
        <f t="shared" si="286"/>
        <v>434.18</v>
      </c>
      <c r="K496" s="44">
        <f t="shared" si="286"/>
        <v>434.18</v>
      </c>
      <c r="L496" s="44">
        <f t="shared" si="286"/>
        <v>434.18</v>
      </c>
      <c r="M496" s="44">
        <f t="shared" si="286"/>
        <v>434.18</v>
      </c>
      <c r="N496" s="44">
        <f t="shared" si="286"/>
        <v>434.18</v>
      </c>
      <c r="O496" s="44">
        <f t="shared" si="286"/>
        <v>434.18</v>
      </c>
      <c r="P496" s="44">
        <f t="shared" si="286"/>
        <v>434.18</v>
      </c>
      <c r="Q496" s="44">
        <f t="shared" si="286"/>
        <v>434.18</v>
      </c>
      <c r="R496" s="44">
        <f t="shared" si="286"/>
        <v>434.18</v>
      </c>
      <c r="S496" s="44">
        <f t="shared" si="286"/>
        <v>434.18</v>
      </c>
      <c r="T496" s="44">
        <f t="shared" si="286"/>
        <v>434.18</v>
      </c>
      <c r="U496" s="44">
        <f t="shared" si="286"/>
        <v>434.18</v>
      </c>
      <c r="V496" s="44">
        <f t="shared" si="286"/>
        <v>434.18</v>
      </c>
      <c r="W496" s="44">
        <f t="shared" si="286"/>
        <v>434.18</v>
      </c>
      <c r="X496" s="44">
        <f t="shared" si="286"/>
        <v>434.18</v>
      </c>
      <c r="Y496" s="44">
        <f t="shared" si="286"/>
        <v>434.18</v>
      </c>
      <c r="Z496" s="44">
        <f t="shared" si="286"/>
        <v>434.18</v>
      </c>
      <c r="AA496" s="44">
        <f t="shared" si="286"/>
        <v>434.18</v>
      </c>
    </row>
    <row r="497" spans="1:27" ht="12.75" hidden="1" customHeight="1" outlineLevel="1" x14ac:dyDescent="0.2">
      <c r="A497" s="99" t="s">
        <v>1511</v>
      </c>
      <c r="B497" s="63" t="s">
        <v>83</v>
      </c>
      <c r="C497" s="43" t="s">
        <v>79</v>
      </c>
      <c r="D497" s="44">
        <v>3.92</v>
      </c>
      <c r="E497" s="44">
        <v>3.92</v>
      </c>
      <c r="F497" s="44">
        <v>3.92</v>
      </c>
      <c r="G497" s="44">
        <v>3.92</v>
      </c>
      <c r="H497" s="44">
        <v>3.92</v>
      </c>
      <c r="I497" s="44">
        <v>3.92</v>
      </c>
      <c r="J497" s="44">
        <v>3.92</v>
      </c>
      <c r="K497" s="44">
        <v>3.92</v>
      </c>
      <c r="L497" s="44">
        <v>3.92</v>
      </c>
      <c r="M497" s="44">
        <v>3.92</v>
      </c>
      <c r="N497" s="44">
        <v>3.92</v>
      </c>
      <c r="O497" s="44">
        <v>3.92</v>
      </c>
      <c r="P497" s="44">
        <v>3.92</v>
      </c>
      <c r="Q497" s="44">
        <v>3.92</v>
      </c>
      <c r="R497" s="44">
        <v>3.92</v>
      </c>
      <c r="S497" s="44">
        <v>3.92</v>
      </c>
      <c r="T497" s="44">
        <v>3.92</v>
      </c>
      <c r="U497" s="44">
        <v>3.92</v>
      </c>
      <c r="V497" s="44">
        <v>3.92</v>
      </c>
      <c r="W497" s="44">
        <v>3.92</v>
      </c>
      <c r="X497" s="44">
        <v>3.92</v>
      </c>
      <c r="Y497" s="44">
        <v>3.92</v>
      </c>
      <c r="Z497" s="44">
        <v>3.92</v>
      </c>
      <c r="AA497" s="44">
        <v>3.92</v>
      </c>
    </row>
    <row r="498" spans="1:27" ht="12.75" hidden="1" customHeight="1" outlineLevel="1" x14ac:dyDescent="0.2">
      <c r="A498" s="99" t="s">
        <v>1512</v>
      </c>
      <c r="B498" s="63" t="s">
        <v>81</v>
      </c>
      <c r="C498" s="43" t="s">
        <v>79</v>
      </c>
      <c r="D498" s="44">
        <f>$D$11</f>
        <v>110.23</v>
      </c>
      <c r="E498" s="44">
        <f t="shared" ref="E498:AA498" si="287">$D$11</f>
        <v>110.23</v>
      </c>
      <c r="F498" s="44">
        <f t="shared" si="287"/>
        <v>110.23</v>
      </c>
      <c r="G498" s="44">
        <f t="shared" si="287"/>
        <v>110.23</v>
      </c>
      <c r="H498" s="44">
        <f t="shared" si="287"/>
        <v>110.23</v>
      </c>
      <c r="I498" s="44">
        <f t="shared" si="287"/>
        <v>110.23</v>
      </c>
      <c r="J498" s="44">
        <f t="shared" si="287"/>
        <v>110.23</v>
      </c>
      <c r="K498" s="44">
        <f t="shared" si="287"/>
        <v>110.23</v>
      </c>
      <c r="L498" s="44">
        <f t="shared" si="287"/>
        <v>110.23</v>
      </c>
      <c r="M498" s="44">
        <f t="shared" si="287"/>
        <v>110.23</v>
      </c>
      <c r="N498" s="44">
        <f t="shared" si="287"/>
        <v>110.23</v>
      </c>
      <c r="O498" s="44">
        <f t="shared" si="287"/>
        <v>110.23</v>
      </c>
      <c r="P498" s="44">
        <f t="shared" si="287"/>
        <v>110.23</v>
      </c>
      <c r="Q498" s="44">
        <f t="shared" si="287"/>
        <v>110.23</v>
      </c>
      <c r="R498" s="44">
        <f t="shared" si="287"/>
        <v>110.23</v>
      </c>
      <c r="S498" s="44">
        <f t="shared" si="287"/>
        <v>110.23</v>
      </c>
      <c r="T498" s="44">
        <f t="shared" si="287"/>
        <v>110.23</v>
      </c>
      <c r="U498" s="44">
        <f t="shared" si="287"/>
        <v>110.23</v>
      </c>
      <c r="V498" s="44">
        <f t="shared" si="287"/>
        <v>110.23</v>
      </c>
      <c r="W498" s="44">
        <f t="shared" si="287"/>
        <v>110.23</v>
      </c>
      <c r="X498" s="44">
        <f t="shared" si="287"/>
        <v>110.23</v>
      </c>
      <c r="Y498" s="44">
        <f t="shared" si="287"/>
        <v>110.23</v>
      </c>
      <c r="Z498" s="44">
        <f t="shared" si="287"/>
        <v>110.23</v>
      </c>
      <c r="AA498" s="44">
        <f t="shared" si="287"/>
        <v>110.23</v>
      </c>
    </row>
    <row r="499" spans="1:27" collapsed="1" x14ac:dyDescent="0.2">
      <c r="A499" s="98" t="s">
        <v>1513</v>
      </c>
      <c r="B499" s="28" t="str">
        <f>"04"&amp;"."&amp;$B$663&amp;"."&amp;$B$664</f>
        <v>04.08.2023</v>
      </c>
      <c r="C499" s="90" t="s">
        <v>76</v>
      </c>
      <c r="D499" s="91">
        <f>ROUND(((D500+D501+D503+D502)/1000),5)</f>
        <v>1.87066</v>
      </c>
      <c r="E499" s="91">
        <f>ROUND(((E500+E501+E503+E502)/1000),5)</f>
        <v>1.62856</v>
      </c>
      <c r="F499" s="91">
        <f>ROUND(((F500+F501+F503+F502)/1000),5)</f>
        <v>1.4756400000000001</v>
      </c>
      <c r="G499" s="91">
        <f t="shared" ref="G499:AA499" si="288">ROUND(((G500+G501+G503+G502)/1000),5)</f>
        <v>1.41151</v>
      </c>
      <c r="H499" s="91">
        <f t="shared" si="288"/>
        <v>1.38558</v>
      </c>
      <c r="I499" s="91">
        <f t="shared" si="288"/>
        <v>1.47495</v>
      </c>
      <c r="J499" s="91">
        <f t="shared" si="288"/>
        <v>1.6950700000000001</v>
      </c>
      <c r="K499" s="91">
        <f t="shared" si="288"/>
        <v>2.10656</v>
      </c>
      <c r="L499" s="91">
        <f t="shared" si="288"/>
        <v>2.4166699999999999</v>
      </c>
      <c r="M499" s="91">
        <f t="shared" si="288"/>
        <v>2.8718300000000001</v>
      </c>
      <c r="N499" s="91">
        <f t="shared" si="288"/>
        <v>3.0555699999999999</v>
      </c>
      <c r="O499" s="91">
        <f t="shared" si="288"/>
        <v>3.0944799999999999</v>
      </c>
      <c r="P499" s="91">
        <f t="shared" si="288"/>
        <v>3.06338</v>
      </c>
      <c r="Q499" s="91">
        <f t="shared" si="288"/>
        <v>3.1568000000000001</v>
      </c>
      <c r="R499" s="91">
        <f t="shared" si="288"/>
        <v>3.5586700000000002</v>
      </c>
      <c r="S499" s="91">
        <f t="shared" si="288"/>
        <v>3.5893299999999999</v>
      </c>
      <c r="T499" s="91">
        <f t="shared" si="288"/>
        <v>3.5772699999999999</v>
      </c>
      <c r="U499" s="91">
        <f t="shared" si="288"/>
        <v>3.12669</v>
      </c>
      <c r="V499" s="91">
        <f t="shared" si="288"/>
        <v>3.0412300000000001</v>
      </c>
      <c r="W499" s="91">
        <f t="shared" si="288"/>
        <v>2.9990600000000001</v>
      </c>
      <c r="X499" s="91">
        <f t="shared" si="288"/>
        <v>2.8608099999999999</v>
      </c>
      <c r="Y499" s="91">
        <f t="shared" si="288"/>
        <v>2.70323</v>
      </c>
      <c r="Z499" s="91">
        <f t="shared" si="288"/>
        <v>2.4138600000000001</v>
      </c>
      <c r="AA499" s="91">
        <f t="shared" si="288"/>
        <v>2.1029300000000002</v>
      </c>
    </row>
    <row r="500" spans="1:27" ht="12.75" hidden="1" customHeight="1" outlineLevel="1" x14ac:dyDescent="0.2">
      <c r="A500" s="99" t="s">
        <v>1514</v>
      </c>
      <c r="B500" s="63" t="s">
        <v>238</v>
      </c>
      <c r="C500" s="43" t="s">
        <v>79</v>
      </c>
      <c r="D500" s="44">
        <v>1322.33</v>
      </c>
      <c r="E500" s="44">
        <v>1080.23</v>
      </c>
      <c r="F500" s="44">
        <v>927.31</v>
      </c>
      <c r="G500" s="44">
        <v>863.18</v>
      </c>
      <c r="H500" s="44">
        <v>837.25</v>
      </c>
      <c r="I500" s="44">
        <v>926.62</v>
      </c>
      <c r="J500" s="44">
        <v>1146.74</v>
      </c>
      <c r="K500" s="44">
        <v>1558.23</v>
      </c>
      <c r="L500" s="44">
        <v>1868.34</v>
      </c>
      <c r="M500" s="44">
        <v>2323.5</v>
      </c>
      <c r="N500" s="44">
        <v>2507.2399999999998</v>
      </c>
      <c r="O500" s="44">
        <v>2546.15</v>
      </c>
      <c r="P500" s="44">
        <v>2515.0500000000002</v>
      </c>
      <c r="Q500" s="44">
        <v>2608.4699999999998</v>
      </c>
      <c r="R500" s="44">
        <v>3010.34</v>
      </c>
      <c r="S500" s="44">
        <v>3041</v>
      </c>
      <c r="T500" s="44">
        <v>3028.94</v>
      </c>
      <c r="U500" s="44">
        <v>2578.36</v>
      </c>
      <c r="V500" s="44">
        <v>2492.9</v>
      </c>
      <c r="W500" s="44">
        <v>2450.73</v>
      </c>
      <c r="X500" s="44">
        <v>2312.48</v>
      </c>
      <c r="Y500" s="44">
        <v>2154.9</v>
      </c>
      <c r="Z500" s="44">
        <v>1865.53</v>
      </c>
      <c r="AA500" s="44">
        <v>1554.6</v>
      </c>
    </row>
    <row r="501" spans="1:27" ht="12.75" hidden="1" customHeight="1" outlineLevel="1" x14ac:dyDescent="0.2">
      <c r="A501" s="99" t="s">
        <v>1515</v>
      </c>
      <c r="B501" s="63" t="s">
        <v>90</v>
      </c>
      <c r="C501" s="43" t="s">
        <v>79</v>
      </c>
      <c r="D501" s="44">
        <f>$D$486</f>
        <v>434.18</v>
      </c>
      <c r="E501" s="44">
        <f t="shared" ref="E501:AA501" si="289">$D$486</f>
        <v>434.18</v>
      </c>
      <c r="F501" s="44">
        <f t="shared" si="289"/>
        <v>434.18</v>
      </c>
      <c r="G501" s="44">
        <f t="shared" si="289"/>
        <v>434.18</v>
      </c>
      <c r="H501" s="44">
        <f t="shared" si="289"/>
        <v>434.18</v>
      </c>
      <c r="I501" s="44">
        <f t="shared" si="289"/>
        <v>434.18</v>
      </c>
      <c r="J501" s="44">
        <f t="shared" si="289"/>
        <v>434.18</v>
      </c>
      <c r="K501" s="44">
        <f t="shared" si="289"/>
        <v>434.18</v>
      </c>
      <c r="L501" s="44">
        <f t="shared" si="289"/>
        <v>434.18</v>
      </c>
      <c r="M501" s="44">
        <f t="shared" si="289"/>
        <v>434.18</v>
      </c>
      <c r="N501" s="44">
        <f t="shared" si="289"/>
        <v>434.18</v>
      </c>
      <c r="O501" s="44">
        <f t="shared" si="289"/>
        <v>434.18</v>
      </c>
      <c r="P501" s="44">
        <f t="shared" si="289"/>
        <v>434.18</v>
      </c>
      <c r="Q501" s="44">
        <f t="shared" si="289"/>
        <v>434.18</v>
      </c>
      <c r="R501" s="44">
        <f t="shared" si="289"/>
        <v>434.18</v>
      </c>
      <c r="S501" s="44">
        <f t="shared" si="289"/>
        <v>434.18</v>
      </c>
      <c r="T501" s="44">
        <f t="shared" si="289"/>
        <v>434.18</v>
      </c>
      <c r="U501" s="44">
        <f t="shared" si="289"/>
        <v>434.18</v>
      </c>
      <c r="V501" s="44">
        <f t="shared" si="289"/>
        <v>434.18</v>
      </c>
      <c r="W501" s="44">
        <f t="shared" si="289"/>
        <v>434.18</v>
      </c>
      <c r="X501" s="44">
        <f t="shared" si="289"/>
        <v>434.18</v>
      </c>
      <c r="Y501" s="44">
        <f t="shared" si="289"/>
        <v>434.18</v>
      </c>
      <c r="Z501" s="44">
        <f t="shared" si="289"/>
        <v>434.18</v>
      </c>
      <c r="AA501" s="44">
        <f t="shared" si="289"/>
        <v>434.18</v>
      </c>
    </row>
    <row r="502" spans="1:27" ht="12.75" hidden="1" customHeight="1" outlineLevel="1" x14ac:dyDescent="0.2">
      <c r="A502" s="99" t="s">
        <v>1516</v>
      </c>
      <c r="B502" s="63" t="s">
        <v>83</v>
      </c>
      <c r="C502" s="43" t="s">
        <v>79</v>
      </c>
      <c r="D502" s="44">
        <v>3.92</v>
      </c>
      <c r="E502" s="44">
        <v>3.92</v>
      </c>
      <c r="F502" s="44">
        <v>3.92</v>
      </c>
      <c r="G502" s="44">
        <v>3.92</v>
      </c>
      <c r="H502" s="44">
        <v>3.92</v>
      </c>
      <c r="I502" s="44">
        <v>3.92</v>
      </c>
      <c r="J502" s="44">
        <v>3.92</v>
      </c>
      <c r="K502" s="44">
        <v>3.92</v>
      </c>
      <c r="L502" s="44">
        <v>3.92</v>
      </c>
      <c r="M502" s="44">
        <v>3.92</v>
      </c>
      <c r="N502" s="44">
        <v>3.92</v>
      </c>
      <c r="O502" s="44">
        <v>3.92</v>
      </c>
      <c r="P502" s="44">
        <v>3.92</v>
      </c>
      <c r="Q502" s="44">
        <v>3.92</v>
      </c>
      <c r="R502" s="44">
        <v>3.92</v>
      </c>
      <c r="S502" s="44">
        <v>3.92</v>
      </c>
      <c r="T502" s="44">
        <v>3.92</v>
      </c>
      <c r="U502" s="44">
        <v>3.92</v>
      </c>
      <c r="V502" s="44">
        <v>3.92</v>
      </c>
      <c r="W502" s="44">
        <v>3.92</v>
      </c>
      <c r="X502" s="44">
        <v>3.92</v>
      </c>
      <c r="Y502" s="44">
        <v>3.92</v>
      </c>
      <c r="Z502" s="44">
        <v>3.92</v>
      </c>
      <c r="AA502" s="44">
        <v>3.92</v>
      </c>
    </row>
    <row r="503" spans="1:27" ht="12.75" hidden="1" customHeight="1" outlineLevel="1" x14ac:dyDescent="0.2">
      <c r="A503" s="99" t="s">
        <v>1517</v>
      </c>
      <c r="B503" s="63" t="s">
        <v>81</v>
      </c>
      <c r="C503" s="43" t="s">
        <v>79</v>
      </c>
      <c r="D503" s="44">
        <f>$D$11</f>
        <v>110.23</v>
      </c>
      <c r="E503" s="44">
        <f t="shared" ref="E503:AA503" si="290">$D$11</f>
        <v>110.23</v>
      </c>
      <c r="F503" s="44">
        <f t="shared" si="290"/>
        <v>110.23</v>
      </c>
      <c r="G503" s="44">
        <f t="shared" si="290"/>
        <v>110.23</v>
      </c>
      <c r="H503" s="44">
        <f t="shared" si="290"/>
        <v>110.23</v>
      </c>
      <c r="I503" s="44">
        <f t="shared" si="290"/>
        <v>110.23</v>
      </c>
      <c r="J503" s="44">
        <f t="shared" si="290"/>
        <v>110.23</v>
      </c>
      <c r="K503" s="44">
        <f t="shared" si="290"/>
        <v>110.23</v>
      </c>
      <c r="L503" s="44">
        <f t="shared" si="290"/>
        <v>110.23</v>
      </c>
      <c r="M503" s="44">
        <f t="shared" si="290"/>
        <v>110.23</v>
      </c>
      <c r="N503" s="44">
        <f t="shared" si="290"/>
        <v>110.23</v>
      </c>
      <c r="O503" s="44">
        <f t="shared" si="290"/>
        <v>110.23</v>
      </c>
      <c r="P503" s="44">
        <f t="shared" si="290"/>
        <v>110.23</v>
      </c>
      <c r="Q503" s="44">
        <f t="shared" si="290"/>
        <v>110.23</v>
      </c>
      <c r="R503" s="44">
        <f t="shared" si="290"/>
        <v>110.23</v>
      </c>
      <c r="S503" s="44">
        <f t="shared" si="290"/>
        <v>110.23</v>
      </c>
      <c r="T503" s="44">
        <f t="shared" si="290"/>
        <v>110.23</v>
      </c>
      <c r="U503" s="44">
        <f t="shared" si="290"/>
        <v>110.23</v>
      </c>
      <c r="V503" s="44">
        <f t="shared" si="290"/>
        <v>110.23</v>
      </c>
      <c r="W503" s="44">
        <f t="shared" si="290"/>
        <v>110.23</v>
      </c>
      <c r="X503" s="44">
        <f t="shared" si="290"/>
        <v>110.23</v>
      </c>
      <c r="Y503" s="44">
        <f t="shared" si="290"/>
        <v>110.23</v>
      </c>
      <c r="Z503" s="44">
        <f t="shared" si="290"/>
        <v>110.23</v>
      </c>
      <c r="AA503" s="44">
        <f t="shared" si="290"/>
        <v>110.23</v>
      </c>
    </row>
    <row r="504" spans="1:27" collapsed="1" x14ac:dyDescent="0.2">
      <c r="A504" s="98" t="s">
        <v>1518</v>
      </c>
      <c r="B504" s="28" t="str">
        <f>"05"&amp;"."&amp;$B$663&amp;"."&amp;$B$664</f>
        <v>05.08.2023</v>
      </c>
      <c r="C504" s="90" t="s">
        <v>76</v>
      </c>
      <c r="D504" s="91">
        <f>ROUND(((D505+D506+D508+D507)/1000),5)</f>
        <v>1.8996</v>
      </c>
      <c r="E504" s="91">
        <f>ROUND(((E505+E506+E508+E507)/1000),5)</f>
        <v>1.69194</v>
      </c>
      <c r="F504" s="91">
        <f>ROUND(((F505+F506+F508+F507)/1000),5)</f>
        <v>1.55979</v>
      </c>
      <c r="G504" s="91">
        <f t="shared" ref="G504:AA504" si="291">ROUND(((G505+G506+G508+G507)/1000),5)</f>
        <v>1.4877199999999999</v>
      </c>
      <c r="H504" s="91">
        <f t="shared" si="291"/>
        <v>1.43927</v>
      </c>
      <c r="I504" s="91">
        <f t="shared" si="291"/>
        <v>1.4431499999999999</v>
      </c>
      <c r="J504" s="91">
        <f t="shared" si="291"/>
        <v>1.43997</v>
      </c>
      <c r="K504" s="91">
        <f t="shared" si="291"/>
        <v>1.86707</v>
      </c>
      <c r="L504" s="91">
        <f t="shared" si="291"/>
        <v>2.1705399999999999</v>
      </c>
      <c r="M504" s="91">
        <f t="shared" si="291"/>
        <v>2.3783599999999998</v>
      </c>
      <c r="N504" s="91">
        <f t="shared" si="291"/>
        <v>2.5572599999999999</v>
      </c>
      <c r="O504" s="91">
        <f t="shared" si="291"/>
        <v>2.6087400000000001</v>
      </c>
      <c r="P504" s="91">
        <f t="shared" si="291"/>
        <v>2.5851099999999998</v>
      </c>
      <c r="Q504" s="91">
        <f t="shared" si="291"/>
        <v>2.46271</v>
      </c>
      <c r="R504" s="91">
        <f t="shared" si="291"/>
        <v>2.3406400000000001</v>
      </c>
      <c r="S504" s="91">
        <f t="shared" si="291"/>
        <v>2.6175000000000002</v>
      </c>
      <c r="T504" s="91">
        <f t="shared" si="291"/>
        <v>2.5887199999999999</v>
      </c>
      <c r="U504" s="91">
        <f t="shared" si="291"/>
        <v>2.3502399999999999</v>
      </c>
      <c r="V504" s="91">
        <f t="shared" si="291"/>
        <v>2.4754900000000002</v>
      </c>
      <c r="W504" s="91">
        <f t="shared" si="291"/>
        <v>2.4571000000000001</v>
      </c>
      <c r="X504" s="91">
        <f t="shared" si="291"/>
        <v>2.4167200000000002</v>
      </c>
      <c r="Y504" s="91">
        <f t="shared" si="291"/>
        <v>2.4457599999999999</v>
      </c>
      <c r="Z504" s="91">
        <f t="shared" si="291"/>
        <v>2.31229</v>
      </c>
      <c r="AA504" s="91">
        <f t="shared" si="291"/>
        <v>2.07551</v>
      </c>
    </row>
    <row r="505" spans="1:27" ht="12.75" hidden="1" customHeight="1" outlineLevel="1" x14ac:dyDescent="0.2">
      <c r="A505" s="99" t="s">
        <v>1519</v>
      </c>
      <c r="B505" s="63" t="s">
        <v>238</v>
      </c>
      <c r="C505" s="43" t="s">
        <v>79</v>
      </c>
      <c r="D505" s="44">
        <v>1351.27</v>
      </c>
      <c r="E505" s="44">
        <v>1143.6099999999999</v>
      </c>
      <c r="F505" s="44">
        <v>1011.46</v>
      </c>
      <c r="G505" s="44">
        <v>939.39</v>
      </c>
      <c r="H505" s="44">
        <v>890.94</v>
      </c>
      <c r="I505" s="44">
        <v>894.82</v>
      </c>
      <c r="J505" s="44">
        <v>891.64</v>
      </c>
      <c r="K505" s="44">
        <v>1318.74</v>
      </c>
      <c r="L505" s="44">
        <v>1622.21</v>
      </c>
      <c r="M505" s="44">
        <v>1830.03</v>
      </c>
      <c r="N505" s="44">
        <v>2008.93</v>
      </c>
      <c r="O505" s="44">
        <v>2060.41</v>
      </c>
      <c r="P505" s="44">
        <v>2036.78</v>
      </c>
      <c r="Q505" s="44">
        <v>1914.38</v>
      </c>
      <c r="R505" s="44">
        <v>1792.31</v>
      </c>
      <c r="S505" s="44">
        <v>2069.17</v>
      </c>
      <c r="T505" s="44">
        <v>2040.39</v>
      </c>
      <c r="U505" s="44">
        <v>1801.91</v>
      </c>
      <c r="V505" s="44">
        <v>1927.16</v>
      </c>
      <c r="W505" s="44">
        <v>1908.77</v>
      </c>
      <c r="X505" s="44">
        <v>1868.39</v>
      </c>
      <c r="Y505" s="44">
        <v>1897.43</v>
      </c>
      <c r="Z505" s="44">
        <v>1763.96</v>
      </c>
      <c r="AA505" s="44">
        <v>1527.18</v>
      </c>
    </row>
    <row r="506" spans="1:27" ht="12.75" hidden="1" customHeight="1" outlineLevel="1" x14ac:dyDescent="0.2">
      <c r="A506" s="99" t="s">
        <v>1520</v>
      </c>
      <c r="B506" s="63" t="s">
        <v>90</v>
      </c>
      <c r="C506" s="43" t="s">
        <v>79</v>
      </c>
      <c r="D506" s="44">
        <f>$D$486</f>
        <v>434.18</v>
      </c>
      <c r="E506" s="44">
        <f t="shared" ref="E506:AA506" si="292">$D$486</f>
        <v>434.18</v>
      </c>
      <c r="F506" s="44">
        <f t="shared" si="292"/>
        <v>434.18</v>
      </c>
      <c r="G506" s="44">
        <f t="shared" si="292"/>
        <v>434.18</v>
      </c>
      <c r="H506" s="44">
        <f t="shared" si="292"/>
        <v>434.18</v>
      </c>
      <c r="I506" s="44">
        <f t="shared" si="292"/>
        <v>434.18</v>
      </c>
      <c r="J506" s="44">
        <f t="shared" si="292"/>
        <v>434.18</v>
      </c>
      <c r="K506" s="44">
        <f t="shared" si="292"/>
        <v>434.18</v>
      </c>
      <c r="L506" s="44">
        <f t="shared" si="292"/>
        <v>434.18</v>
      </c>
      <c r="M506" s="44">
        <f t="shared" si="292"/>
        <v>434.18</v>
      </c>
      <c r="N506" s="44">
        <f t="shared" si="292"/>
        <v>434.18</v>
      </c>
      <c r="O506" s="44">
        <f t="shared" si="292"/>
        <v>434.18</v>
      </c>
      <c r="P506" s="44">
        <f t="shared" si="292"/>
        <v>434.18</v>
      </c>
      <c r="Q506" s="44">
        <f t="shared" si="292"/>
        <v>434.18</v>
      </c>
      <c r="R506" s="44">
        <f t="shared" si="292"/>
        <v>434.18</v>
      </c>
      <c r="S506" s="44">
        <f t="shared" si="292"/>
        <v>434.18</v>
      </c>
      <c r="T506" s="44">
        <f t="shared" si="292"/>
        <v>434.18</v>
      </c>
      <c r="U506" s="44">
        <f t="shared" si="292"/>
        <v>434.18</v>
      </c>
      <c r="V506" s="44">
        <f t="shared" si="292"/>
        <v>434.18</v>
      </c>
      <c r="W506" s="44">
        <f t="shared" si="292"/>
        <v>434.18</v>
      </c>
      <c r="X506" s="44">
        <f t="shared" si="292"/>
        <v>434.18</v>
      </c>
      <c r="Y506" s="44">
        <f t="shared" si="292"/>
        <v>434.18</v>
      </c>
      <c r="Z506" s="44">
        <f t="shared" si="292"/>
        <v>434.18</v>
      </c>
      <c r="AA506" s="44">
        <f t="shared" si="292"/>
        <v>434.18</v>
      </c>
    </row>
    <row r="507" spans="1:27" ht="12.75" hidden="1" customHeight="1" outlineLevel="1" x14ac:dyDescent="0.2">
      <c r="A507" s="99" t="s">
        <v>1521</v>
      </c>
      <c r="B507" s="63" t="s">
        <v>83</v>
      </c>
      <c r="C507" s="43" t="s">
        <v>79</v>
      </c>
      <c r="D507" s="44">
        <v>3.92</v>
      </c>
      <c r="E507" s="44">
        <v>3.92</v>
      </c>
      <c r="F507" s="44">
        <v>3.92</v>
      </c>
      <c r="G507" s="44">
        <v>3.92</v>
      </c>
      <c r="H507" s="44">
        <v>3.92</v>
      </c>
      <c r="I507" s="44">
        <v>3.92</v>
      </c>
      <c r="J507" s="44">
        <v>3.92</v>
      </c>
      <c r="K507" s="44">
        <v>3.92</v>
      </c>
      <c r="L507" s="44">
        <v>3.92</v>
      </c>
      <c r="M507" s="44">
        <v>3.92</v>
      </c>
      <c r="N507" s="44">
        <v>3.92</v>
      </c>
      <c r="O507" s="44">
        <v>3.92</v>
      </c>
      <c r="P507" s="44">
        <v>3.92</v>
      </c>
      <c r="Q507" s="44">
        <v>3.92</v>
      </c>
      <c r="R507" s="44">
        <v>3.92</v>
      </c>
      <c r="S507" s="44">
        <v>3.92</v>
      </c>
      <c r="T507" s="44">
        <v>3.92</v>
      </c>
      <c r="U507" s="44">
        <v>3.92</v>
      </c>
      <c r="V507" s="44">
        <v>3.92</v>
      </c>
      <c r="W507" s="44">
        <v>3.92</v>
      </c>
      <c r="X507" s="44">
        <v>3.92</v>
      </c>
      <c r="Y507" s="44">
        <v>3.92</v>
      </c>
      <c r="Z507" s="44">
        <v>3.92</v>
      </c>
      <c r="AA507" s="44">
        <v>3.92</v>
      </c>
    </row>
    <row r="508" spans="1:27" ht="12.75" hidden="1" customHeight="1" outlineLevel="1" x14ac:dyDescent="0.2">
      <c r="A508" s="99" t="s">
        <v>1522</v>
      </c>
      <c r="B508" s="63" t="s">
        <v>81</v>
      </c>
      <c r="C508" s="43" t="s">
        <v>79</v>
      </c>
      <c r="D508" s="44">
        <f>$D$11</f>
        <v>110.23</v>
      </c>
      <c r="E508" s="44">
        <f t="shared" ref="E508:AA508" si="293">$D$11</f>
        <v>110.23</v>
      </c>
      <c r="F508" s="44">
        <f t="shared" si="293"/>
        <v>110.23</v>
      </c>
      <c r="G508" s="44">
        <f t="shared" si="293"/>
        <v>110.23</v>
      </c>
      <c r="H508" s="44">
        <f t="shared" si="293"/>
        <v>110.23</v>
      </c>
      <c r="I508" s="44">
        <f t="shared" si="293"/>
        <v>110.23</v>
      </c>
      <c r="J508" s="44">
        <f t="shared" si="293"/>
        <v>110.23</v>
      </c>
      <c r="K508" s="44">
        <f t="shared" si="293"/>
        <v>110.23</v>
      </c>
      <c r="L508" s="44">
        <f t="shared" si="293"/>
        <v>110.23</v>
      </c>
      <c r="M508" s="44">
        <f t="shared" si="293"/>
        <v>110.23</v>
      </c>
      <c r="N508" s="44">
        <f t="shared" si="293"/>
        <v>110.23</v>
      </c>
      <c r="O508" s="44">
        <f t="shared" si="293"/>
        <v>110.23</v>
      </c>
      <c r="P508" s="44">
        <f t="shared" si="293"/>
        <v>110.23</v>
      </c>
      <c r="Q508" s="44">
        <f t="shared" si="293"/>
        <v>110.23</v>
      </c>
      <c r="R508" s="44">
        <f t="shared" si="293"/>
        <v>110.23</v>
      </c>
      <c r="S508" s="44">
        <f t="shared" si="293"/>
        <v>110.23</v>
      </c>
      <c r="T508" s="44">
        <f t="shared" si="293"/>
        <v>110.23</v>
      </c>
      <c r="U508" s="44">
        <f t="shared" si="293"/>
        <v>110.23</v>
      </c>
      <c r="V508" s="44">
        <f t="shared" si="293"/>
        <v>110.23</v>
      </c>
      <c r="W508" s="44">
        <f t="shared" si="293"/>
        <v>110.23</v>
      </c>
      <c r="X508" s="44">
        <f t="shared" si="293"/>
        <v>110.23</v>
      </c>
      <c r="Y508" s="44">
        <f t="shared" si="293"/>
        <v>110.23</v>
      </c>
      <c r="Z508" s="44">
        <f t="shared" si="293"/>
        <v>110.23</v>
      </c>
      <c r="AA508" s="44">
        <f t="shared" si="293"/>
        <v>110.23</v>
      </c>
    </row>
    <row r="509" spans="1:27" collapsed="1" x14ac:dyDescent="0.2">
      <c r="A509" s="98" t="s">
        <v>1523</v>
      </c>
      <c r="B509" s="28" t="str">
        <f>"06"&amp;"."&amp;$B$663&amp;"."&amp;$B$664</f>
        <v>06.08.2023</v>
      </c>
      <c r="C509" s="90" t="s">
        <v>76</v>
      </c>
      <c r="D509" s="91">
        <f>ROUND(((D510+D511+D513+D512)/1000),5)</f>
        <v>1.94876</v>
      </c>
      <c r="E509" s="91">
        <f>ROUND(((E510+E511+E513+E512)/1000),5)</f>
        <v>1.6504799999999999</v>
      </c>
      <c r="F509" s="91">
        <f>ROUND(((F510+F511+F513+F512)/1000),5)</f>
        <v>1.52704</v>
      </c>
      <c r="G509" s="91">
        <f t="shared" ref="G509:AA509" si="294">ROUND(((G510+G511+G513+G512)/1000),5)</f>
        <v>1.46018</v>
      </c>
      <c r="H509" s="91">
        <f t="shared" si="294"/>
        <v>1.40368</v>
      </c>
      <c r="I509" s="91">
        <f t="shared" si="294"/>
        <v>1.3750899999999999</v>
      </c>
      <c r="J509" s="91">
        <f t="shared" si="294"/>
        <v>1.37856</v>
      </c>
      <c r="K509" s="91">
        <f t="shared" si="294"/>
        <v>1.68041</v>
      </c>
      <c r="L509" s="91">
        <f t="shared" si="294"/>
        <v>2.1306699999999998</v>
      </c>
      <c r="M509" s="91">
        <f t="shared" si="294"/>
        <v>2.3779699999999999</v>
      </c>
      <c r="N509" s="91">
        <f t="shared" si="294"/>
        <v>2.5083700000000002</v>
      </c>
      <c r="O509" s="91">
        <f t="shared" si="294"/>
        <v>2.5450200000000001</v>
      </c>
      <c r="P509" s="91">
        <f t="shared" si="294"/>
        <v>2.5983100000000001</v>
      </c>
      <c r="Q509" s="91">
        <f t="shared" si="294"/>
        <v>2.6103700000000001</v>
      </c>
      <c r="R509" s="91">
        <f t="shared" si="294"/>
        <v>2.6373899999999999</v>
      </c>
      <c r="S509" s="91">
        <f t="shared" si="294"/>
        <v>2.6074999999999999</v>
      </c>
      <c r="T509" s="91">
        <f t="shared" si="294"/>
        <v>2.5649600000000001</v>
      </c>
      <c r="U509" s="91">
        <f t="shared" si="294"/>
        <v>2.8758499999999998</v>
      </c>
      <c r="V509" s="91">
        <f t="shared" si="294"/>
        <v>2.8240699999999999</v>
      </c>
      <c r="W509" s="91">
        <f t="shared" si="294"/>
        <v>2.77827</v>
      </c>
      <c r="X509" s="91">
        <f t="shared" si="294"/>
        <v>2.7808299999999999</v>
      </c>
      <c r="Y509" s="91">
        <f t="shared" si="294"/>
        <v>2.7742499999999999</v>
      </c>
      <c r="Z509" s="91">
        <f t="shared" si="294"/>
        <v>2.3563900000000002</v>
      </c>
      <c r="AA509" s="91">
        <f t="shared" si="294"/>
        <v>2.1085099999999999</v>
      </c>
    </row>
    <row r="510" spans="1:27" ht="12.75" hidden="1" customHeight="1" outlineLevel="1" x14ac:dyDescent="0.2">
      <c r="A510" s="99" t="s">
        <v>1524</v>
      </c>
      <c r="B510" s="63" t="s">
        <v>238</v>
      </c>
      <c r="C510" s="43" t="s">
        <v>79</v>
      </c>
      <c r="D510" s="44">
        <v>1400.43</v>
      </c>
      <c r="E510" s="44">
        <v>1102.1500000000001</v>
      </c>
      <c r="F510" s="44">
        <v>978.71</v>
      </c>
      <c r="G510" s="44">
        <v>911.85</v>
      </c>
      <c r="H510" s="44">
        <v>855.35</v>
      </c>
      <c r="I510" s="44">
        <v>826.76</v>
      </c>
      <c r="J510" s="44">
        <v>830.23</v>
      </c>
      <c r="K510" s="44">
        <v>1132.08</v>
      </c>
      <c r="L510" s="44">
        <v>1582.34</v>
      </c>
      <c r="M510" s="44">
        <v>1829.64</v>
      </c>
      <c r="N510" s="44">
        <v>1960.04</v>
      </c>
      <c r="O510" s="44">
        <v>1996.69</v>
      </c>
      <c r="P510" s="44">
        <v>2049.98</v>
      </c>
      <c r="Q510" s="44">
        <v>2062.04</v>
      </c>
      <c r="R510" s="44">
        <v>2089.06</v>
      </c>
      <c r="S510" s="44">
        <v>2059.17</v>
      </c>
      <c r="T510" s="44">
        <v>2016.63</v>
      </c>
      <c r="U510" s="44">
        <v>2327.52</v>
      </c>
      <c r="V510" s="44">
        <v>2275.7399999999998</v>
      </c>
      <c r="W510" s="44">
        <v>2229.94</v>
      </c>
      <c r="X510" s="44">
        <v>2232.5</v>
      </c>
      <c r="Y510" s="44">
        <v>2225.92</v>
      </c>
      <c r="Z510" s="44">
        <v>1808.06</v>
      </c>
      <c r="AA510" s="44">
        <v>1560.18</v>
      </c>
    </row>
    <row r="511" spans="1:27" ht="12.75" hidden="1" customHeight="1" outlineLevel="1" x14ac:dyDescent="0.2">
      <c r="A511" s="99" t="s">
        <v>1525</v>
      </c>
      <c r="B511" s="63" t="s">
        <v>90</v>
      </c>
      <c r="C511" s="43" t="s">
        <v>79</v>
      </c>
      <c r="D511" s="44">
        <f>$D$486</f>
        <v>434.18</v>
      </c>
      <c r="E511" s="44">
        <f t="shared" ref="E511:AA511" si="295">$D$486</f>
        <v>434.18</v>
      </c>
      <c r="F511" s="44">
        <f t="shared" si="295"/>
        <v>434.18</v>
      </c>
      <c r="G511" s="44">
        <f t="shared" si="295"/>
        <v>434.18</v>
      </c>
      <c r="H511" s="44">
        <f t="shared" si="295"/>
        <v>434.18</v>
      </c>
      <c r="I511" s="44">
        <f t="shared" si="295"/>
        <v>434.18</v>
      </c>
      <c r="J511" s="44">
        <f t="shared" si="295"/>
        <v>434.18</v>
      </c>
      <c r="K511" s="44">
        <f t="shared" si="295"/>
        <v>434.18</v>
      </c>
      <c r="L511" s="44">
        <f t="shared" si="295"/>
        <v>434.18</v>
      </c>
      <c r="M511" s="44">
        <f t="shared" si="295"/>
        <v>434.18</v>
      </c>
      <c r="N511" s="44">
        <f t="shared" si="295"/>
        <v>434.18</v>
      </c>
      <c r="O511" s="44">
        <f t="shared" si="295"/>
        <v>434.18</v>
      </c>
      <c r="P511" s="44">
        <f t="shared" si="295"/>
        <v>434.18</v>
      </c>
      <c r="Q511" s="44">
        <f t="shared" si="295"/>
        <v>434.18</v>
      </c>
      <c r="R511" s="44">
        <f t="shared" si="295"/>
        <v>434.18</v>
      </c>
      <c r="S511" s="44">
        <f t="shared" si="295"/>
        <v>434.18</v>
      </c>
      <c r="T511" s="44">
        <f t="shared" si="295"/>
        <v>434.18</v>
      </c>
      <c r="U511" s="44">
        <f t="shared" si="295"/>
        <v>434.18</v>
      </c>
      <c r="V511" s="44">
        <f t="shared" si="295"/>
        <v>434.18</v>
      </c>
      <c r="W511" s="44">
        <f t="shared" si="295"/>
        <v>434.18</v>
      </c>
      <c r="X511" s="44">
        <f t="shared" si="295"/>
        <v>434.18</v>
      </c>
      <c r="Y511" s="44">
        <f t="shared" si="295"/>
        <v>434.18</v>
      </c>
      <c r="Z511" s="44">
        <f t="shared" si="295"/>
        <v>434.18</v>
      </c>
      <c r="AA511" s="44">
        <f t="shared" si="295"/>
        <v>434.18</v>
      </c>
    </row>
    <row r="512" spans="1:27" ht="12.75" hidden="1" customHeight="1" outlineLevel="1" x14ac:dyDescent="0.2">
      <c r="A512" s="99" t="s">
        <v>1526</v>
      </c>
      <c r="B512" s="63" t="s">
        <v>83</v>
      </c>
      <c r="C512" s="43" t="s">
        <v>79</v>
      </c>
      <c r="D512" s="44">
        <v>3.92</v>
      </c>
      <c r="E512" s="44">
        <v>3.92</v>
      </c>
      <c r="F512" s="44">
        <v>3.92</v>
      </c>
      <c r="G512" s="44">
        <v>3.92</v>
      </c>
      <c r="H512" s="44">
        <v>3.92</v>
      </c>
      <c r="I512" s="44">
        <v>3.92</v>
      </c>
      <c r="J512" s="44">
        <v>3.92</v>
      </c>
      <c r="K512" s="44">
        <v>3.92</v>
      </c>
      <c r="L512" s="44">
        <v>3.92</v>
      </c>
      <c r="M512" s="44">
        <v>3.92</v>
      </c>
      <c r="N512" s="44">
        <v>3.92</v>
      </c>
      <c r="O512" s="44">
        <v>3.92</v>
      </c>
      <c r="P512" s="44">
        <v>3.92</v>
      </c>
      <c r="Q512" s="44">
        <v>3.92</v>
      </c>
      <c r="R512" s="44">
        <v>3.92</v>
      </c>
      <c r="S512" s="44">
        <v>3.92</v>
      </c>
      <c r="T512" s="44">
        <v>3.92</v>
      </c>
      <c r="U512" s="44">
        <v>3.92</v>
      </c>
      <c r="V512" s="44">
        <v>3.92</v>
      </c>
      <c r="W512" s="44">
        <v>3.92</v>
      </c>
      <c r="X512" s="44">
        <v>3.92</v>
      </c>
      <c r="Y512" s="44">
        <v>3.92</v>
      </c>
      <c r="Z512" s="44">
        <v>3.92</v>
      </c>
      <c r="AA512" s="44">
        <v>3.92</v>
      </c>
    </row>
    <row r="513" spans="1:27" ht="12.75" hidden="1" customHeight="1" outlineLevel="1" x14ac:dyDescent="0.2">
      <c r="A513" s="99" t="s">
        <v>1527</v>
      </c>
      <c r="B513" s="63" t="s">
        <v>81</v>
      </c>
      <c r="C513" s="43" t="s">
        <v>79</v>
      </c>
      <c r="D513" s="44">
        <f>$D$11</f>
        <v>110.23</v>
      </c>
      <c r="E513" s="44">
        <f t="shared" ref="E513:AA513" si="296">$D$11</f>
        <v>110.23</v>
      </c>
      <c r="F513" s="44">
        <f t="shared" si="296"/>
        <v>110.23</v>
      </c>
      <c r="G513" s="44">
        <f t="shared" si="296"/>
        <v>110.23</v>
      </c>
      <c r="H513" s="44">
        <f t="shared" si="296"/>
        <v>110.23</v>
      </c>
      <c r="I513" s="44">
        <f t="shared" si="296"/>
        <v>110.23</v>
      </c>
      <c r="J513" s="44">
        <f t="shared" si="296"/>
        <v>110.23</v>
      </c>
      <c r="K513" s="44">
        <f t="shared" si="296"/>
        <v>110.23</v>
      </c>
      <c r="L513" s="44">
        <f t="shared" si="296"/>
        <v>110.23</v>
      </c>
      <c r="M513" s="44">
        <f t="shared" si="296"/>
        <v>110.23</v>
      </c>
      <c r="N513" s="44">
        <f t="shared" si="296"/>
        <v>110.23</v>
      </c>
      <c r="O513" s="44">
        <f t="shared" si="296"/>
        <v>110.23</v>
      </c>
      <c r="P513" s="44">
        <f t="shared" si="296"/>
        <v>110.23</v>
      </c>
      <c r="Q513" s="44">
        <f t="shared" si="296"/>
        <v>110.23</v>
      </c>
      <c r="R513" s="44">
        <f t="shared" si="296"/>
        <v>110.23</v>
      </c>
      <c r="S513" s="44">
        <f t="shared" si="296"/>
        <v>110.23</v>
      </c>
      <c r="T513" s="44">
        <f t="shared" si="296"/>
        <v>110.23</v>
      </c>
      <c r="U513" s="44">
        <f t="shared" si="296"/>
        <v>110.23</v>
      </c>
      <c r="V513" s="44">
        <f t="shared" si="296"/>
        <v>110.23</v>
      </c>
      <c r="W513" s="44">
        <f t="shared" si="296"/>
        <v>110.23</v>
      </c>
      <c r="X513" s="44">
        <f t="shared" si="296"/>
        <v>110.23</v>
      </c>
      <c r="Y513" s="44">
        <f t="shared" si="296"/>
        <v>110.23</v>
      </c>
      <c r="Z513" s="44">
        <f t="shared" si="296"/>
        <v>110.23</v>
      </c>
      <c r="AA513" s="44">
        <f t="shared" si="296"/>
        <v>110.23</v>
      </c>
    </row>
    <row r="514" spans="1:27" collapsed="1" x14ac:dyDescent="0.2">
      <c r="A514" s="98" t="s">
        <v>1528</v>
      </c>
      <c r="B514" s="28" t="str">
        <f>"07"&amp;"."&amp;$B$663&amp;"."&amp;$B$664</f>
        <v>07.08.2023</v>
      </c>
      <c r="C514" s="90" t="s">
        <v>76</v>
      </c>
      <c r="D514" s="91">
        <f>ROUND(((D515+D516+D518+D517)/1000),5)</f>
        <v>1.8712299999999999</v>
      </c>
      <c r="E514" s="91">
        <f>ROUND(((E515+E516+E518+E517)/1000),5)</f>
        <v>1.6019099999999999</v>
      </c>
      <c r="F514" s="91">
        <f>ROUND(((F515+F516+F518+F517)/1000),5)</f>
        <v>1.4919800000000001</v>
      </c>
      <c r="G514" s="91">
        <f t="shared" ref="G514:AA514" si="297">ROUND(((G515+G516+G518+G517)/1000),5)</f>
        <v>1.4443900000000001</v>
      </c>
      <c r="H514" s="91">
        <f t="shared" si="297"/>
        <v>1.40848</v>
      </c>
      <c r="I514" s="91">
        <f t="shared" si="297"/>
        <v>1.4718100000000001</v>
      </c>
      <c r="J514" s="91">
        <f t="shared" si="297"/>
        <v>1.7352300000000001</v>
      </c>
      <c r="K514" s="91">
        <f t="shared" si="297"/>
        <v>2.0950799999999998</v>
      </c>
      <c r="L514" s="91">
        <f t="shared" si="297"/>
        <v>2.4556300000000002</v>
      </c>
      <c r="M514" s="91">
        <f t="shared" si="297"/>
        <v>2.5223100000000001</v>
      </c>
      <c r="N514" s="91">
        <f t="shared" si="297"/>
        <v>2.7385899999999999</v>
      </c>
      <c r="O514" s="91">
        <f t="shared" si="297"/>
        <v>2.7329699999999999</v>
      </c>
      <c r="P514" s="91">
        <f t="shared" si="297"/>
        <v>2.7254</v>
      </c>
      <c r="Q514" s="91">
        <f t="shared" si="297"/>
        <v>2.59558</v>
      </c>
      <c r="R514" s="91">
        <f t="shared" si="297"/>
        <v>2.6493899999999999</v>
      </c>
      <c r="S514" s="91">
        <f t="shared" si="297"/>
        <v>2.57544</v>
      </c>
      <c r="T514" s="91">
        <f t="shared" si="297"/>
        <v>2.7961499999999999</v>
      </c>
      <c r="U514" s="91">
        <f t="shared" si="297"/>
        <v>2.5350600000000001</v>
      </c>
      <c r="V514" s="91">
        <f t="shared" si="297"/>
        <v>2.4981800000000001</v>
      </c>
      <c r="W514" s="91">
        <f t="shared" si="297"/>
        <v>2.4763099999999998</v>
      </c>
      <c r="X514" s="91">
        <f t="shared" si="297"/>
        <v>2.4793699999999999</v>
      </c>
      <c r="Y514" s="91">
        <f t="shared" si="297"/>
        <v>2.4663200000000001</v>
      </c>
      <c r="Z514" s="91">
        <f t="shared" si="297"/>
        <v>2.5069300000000001</v>
      </c>
      <c r="AA514" s="91">
        <f t="shared" si="297"/>
        <v>2.1064400000000001</v>
      </c>
    </row>
    <row r="515" spans="1:27" ht="12.75" hidden="1" customHeight="1" outlineLevel="1" x14ac:dyDescent="0.2">
      <c r="A515" s="99" t="s">
        <v>1529</v>
      </c>
      <c r="B515" s="63" t="s">
        <v>238</v>
      </c>
      <c r="C515" s="43" t="s">
        <v>79</v>
      </c>
      <c r="D515" s="44">
        <v>1322.9</v>
      </c>
      <c r="E515" s="44">
        <v>1053.58</v>
      </c>
      <c r="F515" s="44">
        <v>943.65</v>
      </c>
      <c r="G515" s="44">
        <v>896.06</v>
      </c>
      <c r="H515" s="44">
        <v>860.15</v>
      </c>
      <c r="I515" s="44">
        <v>923.48</v>
      </c>
      <c r="J515" s="44">
        <v>1186.9000000000001</v>
      </c>
      <c r="K515" s="44">
        <v>1546.75</v>
      </c>
      <c r="L515" s="44">
        <v>1907.3</v>
      </c>
      <c r="M515" s="44">
        <v>1973.98</v>
      </c>
      <c r="N515" s="44">
        <v>2190.2600000000002</v>
      </c>
      <c r="O515" s="44">
        <v>2184.64</v>
      </c>
      <c r="P515" s="44">
        <v>2177.0700000000002</v>
      </c>
      <c r="Q515" s="44">
        <v>2047.25</v>
      </c>
      <c r="R515" s="44">
        <v>2101.06</v>
      </c>
      <c r="S515" s="44">
        <v>2027.11</v>
      </c>
      <c r="T515" s="44">
        <v>2247.8200000000002</v>
      </c>
      <c r="U515" s="44">
        <v>1986.73</v>
      </c>
      <c r="V515" s="44">
        <v>1949.85</v>
      </c>
      <c r="W515" s="44">
        <v>1927.98</v>
      </c>
      <c r="X515" s="44">
        <v>1931.04</v>
      </c>
      <c r="Y515" s="44">
        <v>1917.99</v>
      </c>
      <c r="Z515" s="44">
        <v>1958.6</v>
      </c>
      <c r="AA515" s="44">
        <v>1558.11</v>
      </c>
    </row>
    <row r="516" spans="1:27" ht="12.75" hidden="1" customHeight="1" outlineLevel="1" x14ac:dyDescent="0.2">
      <c r="A516" s="99" t="s">
        <v>1530</v>
      </c>
      <c r="B516" s="63" t="s">
        <v>90</v>
      </c>
      <c r="C516" s="43" t="s">
        <v>79</v>
      </c>
      <c r="D516" s="44">
        <f>$D$486</f>
        <v>434.18</v>
      </c>
      <c r="E516" s="44">
        <f t="shared" ref="E516:AA516" si="298">$D$486</f>
        <v>434.18</v>
      </c>
      <c r="F516" s="44">
        <f t="shared" si="298"/>
        <v>434.18</v>
      </c>
      <c r="G516" s="44">
        <f t="shared" si="298"/>
        <v>434.18</v>
      </c>
      <c r="H516" s="44">
        <f t="shared" si="298"/>
        <v>434.18</v>
      </c>
      <c r="I516" s="44">
        <f t="shared" si="298"/>
        <v>434.18</v>
      </c>
      <c r="J516" s="44">
        <f t="shared" si="298"/>
        <v>434.18</v>
      </c>
      <c r="K516" s="44">
        <f t="shared" si="298"/>
        <v>434.18</v>
      </c>
      <c r="L516" s="44">
        <f t="shared" si="298"/>
        <v>434.18</v>
      </c>
      <c r="M516" s="44">
        <f t="shared" si="298"/>
        <v>434.18</v>
      </c>
      <c r="N516" s="44">
        <f t="shared" si="298"/>
        <v>434.18</v>
      </c>
      <c r="O516" s="44">
        <f t="shared" si="298"/>
        <v>434.18</v>
      </c>
      <c r="P516" s="44">
        <f t="shared" si="298"/>
        <v>434.18</v>
      </c>
      <c r="Q516" s="44">
        <f t="shared" si="298"/>
        <v>434.18</v>
      </c>
      <c r="R516" s="44">
        <f t="shared" si="298"/>
        <v>434.18</v>
      </c>
      <c r="S516" s="44">
        <f t="shared" si="298"/>
        <v>434.18</v>
      </c>
      <c r="T516" s="44">
        <f t="shared" si="298"/>
        <v>434.18</v>
      </c>
      <c r="U516" s="44">
        <f t="shared" si="298"/>
        <v>434.18</v>
      </c>
      <c r="V516" s="44">
        <f t="shared" si="298"/>
        <v>434.18</v>
      </c>
      <c r="W516" s="44">
        <f t="shared" si="298"/>
        <v>434.18</v>
      </c>
      <c r="X516" s="44">
        <f t="shared" si="298"/>
        <v>434.18</v>
      </c>
      <c r="Y516" s="44">
        <f t="shared" si="298"/>
        <v>434.18</v>
      </c>
      <c r="Z516" s="44">
        <f t="shared" si="298"/>
        <v>434.18</v>
      </c>
      <c r="AA516" s="44">
        <f t="shared" si="298"/>
        <v>434.18</v>
      </c>
    </row>
    <row r="517" spans="1:27" ht="12.75" hidden="1" customHeight="1" outlineLevel="1" x14ac:dyDescent="0.2">
      <c r="A517" s="99" t="s">
        <v>1531</v>
      </c>
      <c r="B517" s="63" t="s">
        <v>83</v>
      </c>
      <c r="C517" s="43" t="s">
        <v>79</v>
      </c>
      <c r="D517" s="44">
        <v>3.92</v>
      </c>
      <c r="E517" s="44">
        <v>3.92</v>
      </c>
      <c r="F517" s="44">
        <v>3.92</v>
      </c>
      <c r="G517" s="44">
        <v>3.92</v>
      </c>
      <c r="H517" s="44">
        <v>3.92</v>
      </c>
      <c r="I517" s="44">
        <v>3.92</v>
      </c>
      <c r="J517" s="44">
        <v>3.92</v>
      </c>
      <c r="K517" s="44">
        <v>3.92</v>
      </c>
      <c r="L517" s="44">
        <v>3.92</v>
      </c>
      <c r="M517" s="44">
        <v>3.92</v>
      </c>
      <c r="N517" s="44">
        <v>3.92</v>
      </c>
      <c r="O517" s="44">
        <v>3.92</v>
      </c>
      <c r="P517" s="44">
        <v>3.92</v>
      </c>
      <c r="Q517" s="44">
        <v>3.92</v>
      </c>
      <c r="R517" s="44">
        <v>3.92</v>
      </c>
      <c r="S517" s="44">
        <v>3.92</v>
      </c>
      <c r="T517" s="44">
        <v>3.92</v>
      </c>
      <c r="U517" s="44">
        <v>3.92</v>
      </c>
      <c r="V517" s="44">
        <v>3.92</v>
      </c>
      <c r="W517" s="44">
        <v>3.92</v>
      </c>
      <c r="X517" s="44">
        <v>3.92</v>
      </c>
      <c r="Y517" s="44">
        <v>3.92</v>
      </c>
      <c r="Z517" s="44">
        <v>3.92</v>
      </c>
      <c r="AA517" s="44">
        <v>3.92</v>
      </c>
    </row>
    <row r="518" spans="1:27" ht="12.75" hidden="1" customHeight="1" outlineLevel="1" x14ac:dyDescent="0.2">
      <c r="A518" s="99" t="s">
        <v>1532</v>
      </c>
      <c r="B518" s="63" t="s">
        <v>81</v>
      </c>
      <c r="C518" s="43" t="s">
        <v>79</v>
      </c>
      <c r="D518" s="44">
        <f>$D$11</f>
        <v>110.23</v>
      </c>
      <c r="E518" s="44">
        <f t="shared" ref="E518:AA518" si="299">$D$11</f>
        <v>110.23</v>
      </c>
      <c r="F518" s="44">
        <f t="shared" si="299"/>
        <v>110.23</v>
      </c>
      <c r="G518" s="44">
        <f t="shared" si="299"/>
        <v>110.23</v>
      </c>
      <c r="H518" s="44">
        <f t="shared" si="299"/>
        <v>110.23</v>
      </c>
      <c r="I518" s="44">
        <f t="shared" si="299"/>
        <v>110.23</v>
      </c>
      <c r="J518" s="44">
        <f t="shared" si="299"/>
        <v>110.23</v>
      </c>
      <c r="K518" s="44">
        <f t="shared" si="299"/>
        <v>110.23</v>
      </c>
      <c r="L518" s="44">
        <f t="shared" si="299"/>
        <v>110.23</v>
      </c>
      <c r="M518" s="44">
        <f t="shared" si="299"/>
        <v>110.23</v>
      </c>
      <c r="N518" s="44">
        <f t="shared" si="299"/>
        <v>110.23</v>
      </c>
      <c r="O518" s="44">
        <f t="shared" si="299"/>
        <v>110.23</v>
      </c>
      <c r="P518" s="44">
        <f t="shared" si="299"/>
        <v>110.23</v>
      </c>
      <c r="Q518" s="44">
        <f t="shared" si="299"/>
        <v>110.23</v>
      </c>
      <c r="R518" s="44">
        <f t="shared" si="299"/>
        <v>110.23</v>
      </c>
      <c r="S518" s="44">
        <f t="shared" si="299"/>
        <v>110.23</v>
      </c>
      <c r="T518" s="44">
        <f t="shared" si="299"/>
        <v>110.23</v>
      </c>
      <c r="U518" s="44">
        <f t="shared" si="299"/>
        <v>110.23</v>
      </c>
      <c r="V518" s="44">
        <f t="shared" si="299"/>
        <v>110.23</v>
      </c>
      <c r="W518" s="44">
        <f t="shared" si="299"/>
        <v>110.23</v>
      </c>
      <c r="X518" s="44">
        <f t="shared" si="299"/>
        <v>110.23</v>
      </c>
      <c r="Y518" s="44">
        <f t="shared" si="299"/>
        <v>110.23</v>
      </c>
      <c r="Z518" s="44">
        <f t="shared" si="299"/>
        <v>110.23</v>
      </c>
      <c r="AA518" s="44">
        <f t="shared" si="299"/>
        <v>110.23</v>
      </c>
    </row>
    <row r="519" spans="1:27" collapsed="1" x14ac:dyDescent="0.2">
      <c r="A519" s="98" t="s">
        <v>1533</v>
      </c>
      <c r="B519" s="28" t="str">
        <f>"08"&amp;"."&amp;$B$663&amp;"."&amp;$B$664</f>
        <v>08.08.2023</v>
      </c>
      <c r="C519" s="90" t="s">
        <v>76</v>
      </c>
      <c r="D519" s="91">
        <f>ROUND(((D520+D521+D523+D522)/1000),5)</f>
        <v>1.78782</v>
      </c>
      <c r="E519" s="91">
        <f>ROUND(((E520+E521+E523+E522)/1000),5)</f>
        <v>1.59693</v>
      </c>
      <c r="F519" s="91">
        <f>ROUND(((F520+F521+F523+F522)/1000),5)</f>
        <v>1.4731799999999999</v>
      </c>
      <c r="G519" s="91">
        <f t="shared" ref="G519:AA519" si="300">ROUND(((G520+G521+G523+G522)/1000),5)</f>
        <v>1.42814</v>
      </c>
      <c r="H519" s="91">
        <f t="shared" si="300"/>
        <v>1.3938600000000001</v>
      </c>
      <c r="I519" s="91">
        <f t="shared" si="300"/>
        <v>1.4604699999999999</v>
      </c>
      <c r="J519" s="91">
        <f t="shared" si="300"/>
        <v>1.70139</v>
      </c>
      <c r="K519" s="91">
        <f t="shared" si="300"/>
        <v>2.0820799999999999</v>
      </c>
      <c r="L519" s="91">
        <f t="shared" si="300"/>
        <v>2.35602</v>
      </c>
      <c r="M519" s="91">
        <f t="shared" si="300"/>
        <v>2.5164300000000002</v>
      </c>
      <c r="N519" s="91">
        <f t="shared" si="300"/>
        <v>2.64893</v>
      </c>
      <c r="O519" s="91">
        <f t="shared" si="300"/>
        <v>2.7042899999999999</v>
      </c>
      <c r="P519" s="91">
        <f t="shared" si="300"/>
        <v>2.70566</v>
      </c>
      <c r="Q519" s="91">
        <f t="shared" si="300"/>
        <v>2.7354400000000001</v>
      </c>
      <c r="R519" s="91">
        <f t="shared" si="300"/>
        <v>2.77095</v>
      </c>
      <c r="S519" s="91">
        <f t="shared" si="300"/>
        <v>2.5783200000000002</v>
      </c>
      <c r="T519" s="91">
        <f t="shared" si="300"/>
        <v>2.6496499999999998</v>
      </c>
      <c r="U519" s="91">
        <f t="shared" si="300"/>
        <v>2.6027499999999999</v>
      </c>
      <c r="V519" s="91">
        <f t="shared" si="300"/>
        <v>2.5640900000000002</v>
      </c>
      <c r="W519" s="91">
        <f t="shared" si="300"/>
        <v>2.4967899999999998</v>
      </c>
      <c r="X519" s="91">
        <f t="shared" si="300"/>
        <v>2.47342</v>
      </c>
      <c r="Y519" s="91">
        <f t="shared" si="300"/>
        <v>2.4315099999999998</v>
      </c>
      <c r="Z519" s="91">
        <f t="shared" si="300"/>
        <v>2.3330600000000001</v>
      </c>
      <c r="AA519" s="91">
        <f t="shared" si="300"/>
        <v>2.0844200000000002</v>
      </c>
    </row>
    <row r="520" spans="1:27" ht="12.75" hidden="1" customHeight="1" outlineLevel="1" x14ac:dyDescent="0.2">
      <c r="A520" s="99" t="s">
        <v>1534</v>
      </c>
      <c r="B520" s="63" t="s">
        <v>238</v>
      </c>
      <c r="C520" s="43" t="s">
        <v>79</v>
      </c>
      <c r="D520" s="44">
        <v>1239.49</v>
      </c>
      <c r="E520" s="44">
        <v>1048.5999999999999</v>
      </c>
      <c r="F520" s="44">
        <v>924.85</v>
      </c>
      <c r="G520" s="44">
        <v>879.81</v>
      </c>
      <c r="H520" s="44">
        <v>845.53</v>
      </c>
      <c r="I520" s="44">
        <v>912.14</v>
      </c>
      <c r="J520" s="44">
        <v>1153.06</v>
      </c>
      <c r="K520" s="44">
        <v>1533.75</v>
      </c>
      <c r="L520" s="44">
        <v>1807.69</v>
      </c>
      <c r="M520" s="44">
        <v>1968.1</v>
      </c>
      <c r="N520" s="44">
        <v>2100.6</v>
      </c>
      <c r="O520" s="44">
        <v>2155.96</v>
      </c>
      <c r="P520" s="44">
        <v>2157.33</v>
      </c>
      <c r="Q520" s="44">
        <v>2187.11</v>
      </c>
      <c r="R520" s="44">
        <v>2222.62</v>
      </c>
      <c r="S520" s="44">
        <v>2029.99</v>
      </c>
      <c r="T520" s="44">
        <v>2101.3200000000002</v>
      </c>
      <c r="U520" s="44">
        <v>2054.42</v>
      </c>
      <c r="V520" s="44">
        <v>2015.76</v>
      </c>
      <c r="W520" s="44">
        <v>1948.46</v>
      </c>
      <c r="X520" s="44">
        <v>1925.09</v>
      </c>
      <c r="Y520" s="44">
        <v>1883.18</v>
      </c>
      <c r="Z520" s="44">
        <v>1784.73</v>
      </c>
      <c r="AA520" s="44">
        <v>1536.09</v>
      </c>
    </row>
    <row r="521" spans="1:27" ht="12.75" hidden="1" customHeight="1" outlineLevel="1" x14ac:dyDescent="0.2">
      <c r="A521" s="99" t="s">
        <v>1535</v>
      </c>
      <c r="B521" s="63" t="s">
        <v>90</v>
      </c>
      <c r="C521" s="43" t="s">
        <v>79</v>
      </c>
      <c r="D521" s="44">
        <f>$D$486</f>
        <v>434.18</v>
      </c>
      <c r="E521" s="44">
        <f t="shared" ref="E521:AA521" si="301">$D$486</f>
        <v>434.18</v>
      </c>
      <c r="F521" s="44">
        <f t="shared" si="301"/>
        <v>434.18</v>
      </c>
      <c r="G521" s="44">
        <f t="shared" si="301"/>
        <v>434.18</v>
      </c>
      <c r="H521" s="44">
        <f t="shared" si="301"/>
        <v>434.18</v>
      </c>
      <c r="I521" s="44">
        <f t="shared" si="301"/>
        <v>434.18</v>
      </c>
      <c r="J521" s="44">
        <f t="shared" si="301"/>
        <v>434.18</v>
      </c>
      <c r="K521" s="44">
        <f t="shared" si="301"/>
        <v>434.18</v>
      </c>
      <c r="L521" s="44">
        <f t="shared" si="301"/>
        <v>434.18</v>
      </c>
      <c r="M521" s="44">
        <f t="shared" si="301"/>
        <v>434.18</v>
      </c>
      <c r="N521" s="44">
        <f t="shared" si="301"/>
        <v>434.18</v>
      </c>
      <c r="O521" s="44">
        <f t="shared" si="301"/>
        <v>434.18</v>
      </c>
      <c r="P521" s="44">
        <f t="shared" si="301"/>
        <v>434.18</v>
      </c>
      <c r="Q521" s="44">
        <f t="shared" si="301"/>
        <v>434.18</v>
      </c>
      <c r="R521" s="44">
        <f t="shared" si="301"/>
        <v>434.18</v>
      </c>
      <c r="S521" s="44">
        <f t="shared" si="301"/>
        <v>434.18</v>
      </c>
      <c r="T521" s="44">
        <f t="shared" si="301"/>
        <v>434.18</v>
      </c>
      <c r="U521" s="44">
        <f t="shared" si="301"/>
        <v>434.18</v>
      </c>
      <c r="V521" s="44">
        <f t="shared" si="301"/>
        <v>434.18</v>
      </c>
      <c r="W521" s="44">
        <f t="shared" si="301"/>
        <v>434.18</v>
      </c>
      <c r="X521" s="44">
        <f t="shared" si="301"/>
        <v>434.18</v>
      </c>
      <c r="Y521" s="44">
        <f t="shared" si="301"/>
        <v>434.18</v>
      </c>
      <c r="Z521" s="44">
        <f t="shared" si="301"/>
        <v>434.18</v>
      </c>
      <c r="AA521" s="44">
        <f t="shared" si="301"/>
        <v>434.18</v>
      </c>
    </row>
    <row r="522" spans="1:27" ht="12.75" hidden="1" customHeight="1" outlineLevel="1" x14ac:dyDescent="0.2">
      <c r="A522" s="99" t="s">
        <v>1536</v>
      </c>
      <c r="B522" s="63" t="s">
        <v>83</v>
      </c>
      <c r="C522" s="43" t="s">
        <v>79</v>
      </c>
      <c r="D522" s="44">
        <v>3.92</v>
      </c>
      <c r="E522" s="44">
        <v>3.92</v>
      </c>
      <c r="F522" s="44">
        <v>3.92</v>
      </c>
      <c r="G522" s="44">
        <v>3.92</v>
      </c>
      <c r="H522" s="44">
        <v>3.92</v>
      </c>
      <c r="I522" s="44">
        <v>3.92</v>
      </c>
      <c r="J522" s="44">
        <v>3.92</v>
      </c>
      <c r="K522" s="44">
        <v>3.92</v>
      </c>
      <c r="L522" s="44">
        <v>3.92</v>
      </c>
      <c r="M522" s="44">
        <v>3.92</v>
      </c>
      <c r="N522" s="44">
        <v>3.92</v>
      </c>
      <c r="O522" s="44">
        <v>3.92</v>
      </c>
      <c r="P522" s="44">
        <v>3.92</v>
      </c>
      <c r="Q522" s="44">
        <v>3.92</v>
      </c>
      <c r="R522" s="44">
        <v>3.92</v>
      </c>
      <c r="S522" s="44">
        <v>3.92</v>
      </c>
      <c r="T522" s="44">
        <v>3.92</v>
      </c>
      <c r="U522" s="44">
        <v>3.92</v>
      </c>
      <c r="V522" s="44">
        <v>3.92</v>
      </c>
      <c r="W522" s="44">
        <v>3.92</v>
      </c>
      <c r="X522" s="44">
        <v>3.92</v>
      </c>
      <c r="Y522" s="44">
        <v>3.92</v>
      </c>
      <c r="Z522" s="44">
        <v>3.92</v>
      </c>
      <c r="AA522" s="44">
        <v>3.92</v>
      </c>
    </row>
    <row r="523" spans="1:27" ht="12.75" hidden="1" customHeight="1" outlineLevel="1" x14ac:dyDescent="0.2">
      <c r="A523" s="99" t="s">
        <v>1537</v>
      </c>
      <c r="B523" s="63" t="s">
        <v>81</v>
      </c>
      <c r="C523" s="43" t="s">
        <v>79</v>
      </c>
      <c r="D523" s="44">
        <f>$D$11</f>
        <v>110.23</v>
      </c>
      <c r="E523" s="44">
        <f t="shared" ref="E523:AA523" si="302">$D$11</f>
        <v>110.23</v>
      </c>
      <c r="F523" s="44">
        <f t="shared" si="302"/>
        <v>110.23</v>
      </c>
      <c r="G523" s="44">
        <f t="shared" si="302"/>
        <v>110.23</v>
      </c>
      <c r="H523" s="44">
        <f t="shared" si="302"/>
        <v>110.23</v>
      </c>
      <c r="I523" s="44">
        <f t="shared" si="302"/>
        <v>110.23</v>
      </c>
      <c r="J523" s="44">
        <f t="shared" si="302"/>
        <v>110.23</v>
      </c>
      <c r="K523" s="44">
        <f t="shared" si="302"/>
        <v>110.23</v>
      </c>
      <c r="L523" s="44">
        <f t="shared" si="302"/>
        <v>110.23</v>
      </c>
      <c r="M523" s="44">
        <f t="shared" si="302"/>
        <v>110.23</v>
      </c>
      <c r="N523" s="44">
        <f t="shared" si="302"/>
        <v>110.23</v>
      </c>
      <c r="O523" s="44">
        <f t="shared" si="302"/>
        <v>110.23</v>
      </c>
      <c r="P523" s="44">
        <f t="shared" si="302"/>
        <v>110.23</v>
      </c>
      <c r="Q523" s="44">
        <f t="shared" si="302"/>
        <v>110.23</v>
      </c>
      <c r="R523" s="44">
        <f t="shared" si="302"/>
        <v>110.23</v>
      </c>
      <c r="S523" s="44">
        <f t="shared" si="302"/>
        <v>110.23</v>
      </c>
      <c r="T523" s="44">
        <f t="shared" si="302"/>
        <v>110.23</v>
      </c>
      <c r="U523" s="44">
        <f t="shared" si="302"/>
        <v>110.23</v>
      </c>
      <c r="V523" s="44">
        <f t="shared" si="302"/>
        <v>110.23</v>
      </c>
      <c r="W523" s="44">
        <f t="shared" si="302"/>
        <v>110.23</v>
      </c>
      <c r="X523" s="44">
        <f t="shared" si="302"/>
        <v>110.23</v>
      </c>
      <c r="Y523" s="44">
        <f t="shared" si="302"/>
        <v>110.23</v>
      </c>
      <c r="Z523" s="44">
        <f t="shared" si="302"/>
        <v>110.23</v>
      </c>
      <c r="AA523" s="44">
        <f t="shared" si="302"/>
        <v>110.23</v>
      </c>
    </row>
    <row r="524" spans="1:27" collapsed="1" x14ac:dyDescent="0.2">
      <c r="A524" s="98" t="s">
        <v>1538</v>
      </c>
      <c r="B524" s="28" t="str">
        <f>"09"&amp;"."&amp;$B$663&amp;"."&amp;$B$664</f>
        <v>09.08.2023</v>
      </c>
      <c r="C524" s="90" t="s">
        <v>76</v>
      </c>
      <c r="D524" s="91">
        <f>ROUND(((D525+D526+D528+D527)/1000),5)</f>
        <v>1.81318</v>
      </c>
      <c r="E524" s="91">
        <f>ROUND(((E525+E526+E528+E527)/1000),5)</f>
        <v>1.61897</v>
      </c>
      <c r="F524" s="91">
        <f>ROUND(((F525+F526+F528+F527)/1000),5)</f>
        <v>1.4946900000000001</v>
      </c>
      <c r="G524" s="91">
        <f t="shared" ref="G524:AA524" si="303">ROUND(((G525+G526+G528+G527)/1000),5)</f>
        <v>1.4410700000000001</v>
      </c>
      <c r="H524" s="91">
        <f t="shared" si="303"/>
        <v>1.42106</v>
      </c>
      <c r="I524" s="91">
        <f t="shared" si="303"/>
        <v>1.4821800000000001</v>
      </c>
      <c r="J524" s="91">
        <f t="shared" si="303"/>
        <v>1.7194100000000001</v>
      </c>
      <c r="K524" s="91">
        <f t="shared" si="303"/>
        <v>2.028</v>
      </c>
      <c r="L524" s="91">
        <f t="shared" si="303"/>
        <v>2.34124</v>
      </c>
      <c r="M524" s="91">
        <f t="shared" si="303"/>
        <v>2.5676899999999998</v>
      </c>
      <c r="N524" s="91">
        <f t="shared" si="303"/>
        <v>2.6249199999999999</v>
      </c>
      <c r="O524" s="91">
        <f t="shared" si="303"/>
        <v>2.6606000000000001</v>
      </c>
      <c r="P524" s="91">
        <f t="shared" si="303"/>
        <v>2.6455199999999999</v>
      </c>
      <c r="Q524" s="91">
        <f t="shared" si="303"/>
        <v>2.6310500000000001</v>
      </c>
      <c r="R524" s="91">
        <f t="shared" si="303"/>
        <v>2.6490399999999998</v>
      </c>
      <c r="S524" s="91">
        <f t="shared" si="303"/>
        <v>2.69096</v>
      </c>
      <c r="T524" s="91">
        <f t="shared" si="303"/>
        <v>2.7080700000000002</v>
      </c>
      <c r="U524" s="91">
        <f t="shared" si="303"/>
        <v>2.6294200000000001</v>
      </c>
      <c r="V524" s="91">
        <f t="shared" si="303"/>
        <v>2.5416699999999999</v>
      </c>
      <c r="W524" s="91">
        <f t="shared" si="303"/>
        <v>2.46096</v>
      </c>
      <c r="X524" s="91">
        <f t="shared" si="303"/>
        <v>2.4300999999999999</v>
      </c>
      <c r="Y524" s="91">
        <f t="shared" si="303"/>
        <v>2.5245899999999999</v>
      </c>
      <c r="Z524" s="91">
        <f t="shared" si="303"/>
        <v>2.3034500000000002</v>
      </c>
      <c r="AA524" s="91">
        <f t="shared" si="303"/>
        <v>2.02996</v>
      </c>
    </row>
    <row r="525" spans="1:27" ht="12.75" hidden="1" customHeight="1" outlineLevel="1" x14ac:dyDescent="0.2">
      <c r="A525" s="99" t="s">
        <v>1539</v>
      </c>
      <c r="B525" s="63" t="s">
        <v>238</v>
      </c>
      <c r="C525" s="43" t="s">
        <v>79</v>
      </c>
      <c r="D525" s="44">
        <v>1264.8499999999999</v>
      </c>
      <c r="E525" s="44">
        <v>1070.6400000000001</v>
      </c>
      <c r="F525" s="44">
        <v>946.36</v>
      </c>
      <c r="G525" s="44">
        <v>892.74</v>
      </c>
      <c r="H525" s="44">
        <v>872.73</v>
      </c>
      <c r="I525" s="44">
        <v>933.85</v>
      </c>
      <c r="J525" s="44">
        <v>1171.08</v>
      </c>
      <c r="K525" s="44">
        <v>1479.67</v>
      </c>
      <c r="L525" s="44">
        <v>1792.91</v>
      </c>
      <c r="M525" s="44">
        <v>2019.36</v>
      </c>
      <c r="N525" s="44">
        <v>2076.59</v>
      </c>
      <c r="O525" s="44">
        <v>2112.27</v>
      </c>
      <c r="P525" s="44">
        <v>2097.19</v>
      </c>
      <c r="Q525" s="44">
        <v>2082.7199999999998</v>
      </c>
      <c r="R525" s="44">
        <v>2100.71</v>
      </c>
      <c r="S525" s="44">
        <v>2142.63</v>
      </c>
      <c r="T525" s="44">
        <v>2159.7399999999998</v>
      </c>
      <c r="U525" s="44">
        <v>2081.09</v>
      </c>
      <c r="V525" s="44">
        <v>1993.34</v>
      </c>
      <c r="W525" s="44">
        <v>1912.63</v>
      </c>
      <c r="X525" s="44">
        <v>1881.77</v>
      </c>
      <c r="Y525" s="44">
        <v>1976.26</v>
      </c>
      <c r="Z525" s="44">
        <v>1755.12</v>
      </c>
      <c r="AA525" s="44">
        <v>1481.63</v>
      </c>
    </row>
    <row r="526" spans="1:27" ht="12.75" hidden="1" customHeight="1" outlineLevel="1" x14ac:dyDescent="0.2">
      <c r="A526" s="99" t="s">
        <v>1540</v>
      </c>
      <c r="B526" s="63" t="s">
        <v>90</v>
      </c>
      <c r="C526" s="43" t="s">
        <v>79</v>
      </c>
      <c r="D526" s="44">
        <f>$D$486</f>
        <v>434.18</v>
      </c>
      <c r="E526" s="44">
        <f t="shared" ref="E526:AA526" si="304">$D$486</f>
        <v>434.18</v>
      </c>
      <c r="F526" s="44">
        <f t="shared" si="304"/>
        <v>434.18</v>
      </c>
      <c r="G526" s="44">
        <f t="shared" si="304"/>
        <v>434.18</v>
      </c>
      <c r="H526" s="44">
        <f t="shared" si="304"/>
        <v>434.18</v>
      </c>
      <c r="I526" s="44">
        <f t="shared" si="304"/>
        <v>434.18</v>
      </c>
      <c r="J526" s="44">
        <f t="shared" si="304"/>
        <v>434.18</v>
      </c>
      <c r="K526" s="44">
        <f t="shared" si="304"/>
        <v>434.18</v>
      </c>
      <c r="L526" s="44">
        <f t="shared" si="304"/>
        <v>434.18</v>
      </c>
      <c r="M526" s="44">
        <f t="shared" si="304"/>
        <v>434.18</v>
      </c>
      <c r="N526" s="44">
        <f t="shared" si="304"/>
        <v>434.18</v>
      </c>
      <c r="O526" s="44">
        <f t="shared" si="304"/>
        <v>434.18</v>
      </c>
      <c r="P526" s="44">
        <f t="shared" si="304"/>
        <v>434.18</v>
      </c>
      <c r="Q526" s="44">
        <f t="shared" si="304"/>
        <v>434.18</v>
      </c>
      <c r="R526" s="44">
        <f t="shared" si="304"/>
        <v>434.18</v>
      </c>
      <c r="S526" s="44">
        <f t="shared" si="304"/>
        <v>434.18</v>
      </c>
      <c r="T526" s="44">
        <f t="shared" si="304"/>
        <v>434.18</v>
      </c>
      <c r="U526" s="44">
        <f t="shared" si="304"/>
        <v>434.18</v>
      </c>
      <c r="V526" s="44">
        <f t="shared" si="304"/>
        <v>434.18</v>
      </c>
      <c r="W526" s="44">
        <f t="shared" si="304"/>
        <v>434.18</v>
      </c>
      <c r="X526" s="44">
        <f t="shared" si="304"/>
        <v>434.18</v>
      </c>
      <c r="Y526" s="44">
        <f t="shared" si="304"/>
        <v>434.18</v>
      </c>
      <c r="Z526" s="44">
        <f t="shared" si="304"/>
        <v>434.18</v>
      </c>
      <c r="AA526" s="44">
        <f t="shared" si="304"/>
        <v>434.18</v>
      </c>
    </row>
    <row r="527" spans="1:27" ht="12.75" hidden="1" customHeight="1" outlineLevel="1" x14ac:dyDescent="0.2">
      <c r="A527" s="99" t="s">
        <v>1541</v>
      </c>
      <c r="B527" s="63" t="s">
        <v>83</v>
      </c>
      <c r="C527" s="43" t="s">
        <v>79</v>
      </c>
      <c r="D527" s="44">
        <v>3.92</v>
      </c>
      <c r="E527" s="44">
        <v>3.92</v>
      </c>
      <c r="F527" s="44">
        <v>3.92</v>
      </c>
      <c r="G527" s="44">
        <v>3.92</v>
      </c>
      <c r="H527" s="44">
        <v>3.92</v>
      </c>
      <c r="I527" s="44">
        <v>3.92</v>
      </c>
      <c r="J527" s="44">
        <v>3.92</v>
      </c>
      <c r="K527" s="44">
        <v>3.92</v>
      </c>
      <c r="L527" s="44">
        <v>3.92</v>
      </c>
      <c r="M527" s="44">
        <v>3.92</v>
      </c>
      <c r="N527" s="44">
        <v>3.92</v>
      </c>
      <c r="O527" s="44">
        <v>3.92</v>
      </c>
      <c r="P527" s="44">
        <v>3.92</v>
      </c>
      <c r="Q527" s="44">
        <v>3.92</v>
      </c>
      <c r="R527" s="44">
        <v>3.92</v>
      </c>
      <c r="S527" s="44">
        <v>3.92</v>
      </c>
      <c r="T527" s="44">
        <v>3.92</v>
      </c>
      <c r="U527" s="44">
        <v>3.92</v>
      </c>
      <c r="V527" s="44">
        <v>3.92</v>
      </c>
      <c r="W527" s="44">
        <v>3.92</v>
      </c>
      <c r="X527" s="44">
        <v>3.92</v>
      </c>
      <c r="Y527" s="44">
        <v>3.92</v>
      </c>
      <c r="Z527" s="44">
        <v>3.92</v>
      </c>
      <c r="AA527" s="44">
        <v>3.92</v>
      </c>
    </row>
    <row r="528" spans="1:27" ht="12.75" hidden="1" customHeight="1" outlineLevel="1" x14ac:dyDescent="0.2">
      <c r="A528" s="99" t="s">
        <v>1542</v>
      </c>
      <c r="B528" s="63" t="s">
        <v>81</v>
      </c>
      <c r="C528" s="43" t="s">
        <v>79</v>
      </c>
      <c r="D528" s="44">
        <f>$D$11</f>
        <v>110.23</v>
      </c>
      <c r="E528" s="44">
        <f t="shared" ref="E528:AA528" si="305">$D$11</f>
        <v>110.23</v>
      </c>
      <c r="F528" s="44">
        <f t="shared" si="305"/>
        <v>110.23</v>
      </c>
      <c r="G528" s="44">
        <f t="shared" si="305"/>
        <v>110.23</v>
      </c>
      <c r="H528" s="44">
        <f t="shared" si="305"/>
        <v>110.23</v>
      </c>
      <c r="I528" s="44">
        <f t="shared" si="305"/>
        <v>110.23</v>
      </c>
      <c r="J528" s="44">
        <f t="shared" si="305"/>
        <v>110.23</v>
      </c>
      <c r="K528" s="44">
        <f t="shared" si="305"/>
        <v>110.23</v>
      </c>
      <c r="L528" s="44">
        <f t="shared" si="305"/>
        <v>110.23</v>
      </c>
      <c r="M528" s="44">
        <f t="shared" si="305"/>
        <v>110.23</v>
      </c>
      <c r="N528" s="44">
        <f t="shared" si="305"/>
        <v>110.23</v>
      </c>
      <c r="O528" s="44">
        <f t="shared" si="305"/>
        <v>110.23</v>
      </c>
      <c r="P528" s="44">
        <f t="shared" si="305"/>
        <v>110.23</v>
      </c>
      <c r="Q528" s="44">
        <f t="shared" si="305"/>
        <v>110.23</v>
      </c>
      <c r="R528" s="44">
        <f t="shared" si="305"/>
        <v>110.23</v>
      </c>
      <c r="S528" s="44">
        <f t="shared" si="305"/>
        <v>110.23</v>
      </c>
      <c r="T528" s="44">
        <f t="shared" si="305"/>
        <v>110.23</v>
      </c>
      <c r="U528" s="44">
        <f t="shared" si="305"/>
        <v>110.23</v>
      </c>
      <c r="V528" s="44">
        <f t="shared" si="305"/>
        <v>110.23</v>
      </c>
      <c r="W528" s="44">
        <f t="shared" si="305"/>
        <v>110.23</v>
      </c>
      <c r="X528" s="44">
        <f t="shared" si="305"/>
        <v>110.23</v>
      </c>
      <c r="Y528" s="44">
        <f t="shared" si="305"/>
        <v>110.23</v>
      </c>
      <c r="Z528" s="44">
        <f t="shared" si="305"/>
        <v>110.23</v>
      </c>
      <c r="AA528" s="44">
        <f t="shared" si="305"/>
        <v>110.23</v>
      </c>
    </row>
    <row r="529" spans="1:27" collapsed="1" x14ac:dyDescent="0.2">
      <c r="A529" s="98" t="s">
        <v>1543</v>
      </c>
      <c r="B529" s="28" t="str">
        <f>"10"&amp;"."&amp;$B$663&amp;"."&amp;$B$664</f>
        <v>10.08.2023</v>
      </c>
      <c r="C529" s="90" t="s">
        <v>76</v>
      </c>
      <c r="D529" s="91">
        <f>ROUND(((D530+D531+D533+D532)/1000),5)</f>
        <v>1.85673</v>
      </c>
      <c r="E529" s="91">
        <f>ROUND(((E530+E531+E533+E532)/1000),5)</f>
        <v>1.61774</v>
      </c>
      <c r="F529" s="91">
        <f>ROUND(((F530+F531+F533+F532)/1000),5)</f>
        <v>1.4972300000000001</v>
      </c>
      <c r="G529" s="91">
        <f t="shared" ref="G529:AA529" si="306">ROUND(((G530+G531+G533+G532)/1000),5)</f>
        <v>1.44503</v>
      </c>
      <c r="H529" s="91">
        <f t="shared" si="306"/>
        <v>1.4158599999999999</v>
      </c>
      <c r="I529" s="91">
        <f t="shared" si="306"/>
        <v>1.5111699999999999</v>
      </c>
      <c r="J529" s="91">
        <f t="shared" si="306"/>
        <v>1.6784300000000001</v>
      </c>
      <c r="K529" s="91">
        <f t="shared" si="306"/>
        <v>2.0233699999999999</v>
      </c>
      <c r="L529" s="91">
        <f t="shared" si="306"/>
        <v>2.3053400000000002</v>
      </c>
      <c r="M529" s="91">
        <f t="shared" si="306"/>
        <v>2.45119</v>
      </c>
      <c r="N529" s="91">
        <f t="shared" si="306"/>
        <v>2.55863</v>
      </c>
      <c r="O529" s="91">
        <f t="shared" si="306"/>
        <v>2.5626600000000002</v>
      </c>
      <c r="P529" s="91">
        <f t="shared" si="306"/>
        <v>2.54603</v>
      </c>
      <c r="Q529" s="91">
        <f t="shared" si="306"/>
        <v>2.5688200000000001</v>
      </c>
      <c r="R529" s="91">
        <f t="shared" si="306"/>
        <v>2.6196000000000002</v>
      </c>
      <c r="S529" s="91">
        <f t="shared" si="306"/>
        <v>2.6326700000000001</v>
      </c>
      <c r="T529" s="91">
        <f t="shared" si="306"/>
        <v>2.6169600000000002</v>
      </c>
      <c r="U529" s="91">
        <f t="shared" si="306"/>
        <v>2.5951200000000001</v>
      </c>
      <c r="V529" s="91">
        <f t="shared" si="306"/>
        <v>2.5745200000000001</v>
      </c>
      <c r="W529" s="91">
        <f t="shared" si="306"/>
        <v>2.4580299999999999</v>
      </c>
      <c r="X529" s="91">
        <f t="shared" si="306"/>
        <v>2.4381499999999998</v>
      </c>
      <c r="Y529" s="91">
        <f t="shared" si="306"/>
        <v>2.38157</v>
      </c>
      <c r="Z529" s="91">
        <f t="shared" si="306"/>
        <v>2.21509</v>
      </c>
      <c r="AA529" s="91">
        <f t="shared" si="306"/>
        <v>1.9565600000000001</v>
      </c>
    </row>
    <row r="530" spans="1:27" ht="12.75" hidden="1" customHeight="1" outlineLevel="1" x14ac:dyDescent="0.2">
      <c r="A530" s="99" t="s">
        <v>1544</v>
      </c>
      <c r="B530" s="63" t="s">
        <v>238</v>
      </c>
      <c r="C530" s="43" t="s">
        <v>79</v>
      </c>
      <c r="D530" s="44">
        <v>1308.4000000000001</v>
      </c>
      <c r="E530" s="44">
        <v>1069.4100000000001</v>
      </c>
      <c r="F530" s="44">
        <v>948.9</v>
      </c>
      <c r="G530" s="44">
        <v>896.7</v>
      </c>
      <c r="H530" s="44">
        <v>867.53</v>
      </c>
      <c r="I530" s="44">
        <v>962.84</v>
      </c>
      <c r="J530" s="44">
        <v>1130.0999999999999</v>
      </c>
      <c r="K530" s="44">
        <v>1475.04</v>
      </c>
      <c r="L530" s="44">
        <v>1757.01</v>
      </c>
      <c r="M530" s="44">
        <v>1902.86</v>
      </c>
      <c r="N530" s="44">
        <v>2010.3</v>
      </c>
      <c r="O530" s="44">
        <v>2014.33</v>
      </c>
      <c r="P530" s="44">
        <v>1997.7</v>
      </c>
      <c r="Q530" s="44">
        <v>2020.49</v>
      </c>
      <c r="R530" s="44">
        <v>2071.27</v>
      </c>
      <c r="S530" s="44">
        <v>2084.34</v>
      </c>
      <c r="T530" s="44">
        <v>2068.63</v>
      </c>
      <c r="U530" s="44">
        <v>2046.79</v>
      </c>
      <c r="V530" s="44">
        <v>2026.19</v>
      </c>
      <c r="W530" s="44">
        <v>1909.7</v>
      </c>
      <c r="X530" s="44">
        <v>1889.82</v>
      </c>
      <c r="Y530" s="44">
        <v>1833.24</v>
      </c>
      <c r="Z530" s="44">
        <v>1666.76</v>
      </c>
      <c r="AA530" s="44">
        <v>1408.23</v>
      </c>
    </row>
    <row r="531" spans="1:27" ht="12.75" hidden="1" customHeight="1" outlineLevel="1" x14ac:dyDescent="0.2">
      <c r="A531" s="99" t="s">
        <v>1545</v>
      </c>
      <c r="B531" s="63" t="s">
        <v>90</v>
      </c>
      <c r="C531" s="43" t="s">
        <v>79</v>
      </c>
      <c r="D531" s="44">
        <f>$D$486</f>
        <v>434.18</v>
      </c>
      <c r="E531" s="44">
        <f t="shared" ref="E531:AA531" si="307">$D$486</f>
        <v>434.18</v>
      </c>
      <c r="F531" s="44">
        <f t="shared" si="307"/>
        <v>434.18</v>
      </c>
      <c r="G531" s="44">
        <f t="shared" si="307"/>
        <v>434.18</v>
      </c>
      <c r="H531" s="44">
        <f t="shared" si="307"/>
        <v>434.18</v>
      </c>
      <c r="I531" s="44">
        <f t="shared" si="307"/>
        <v>434.18</v>
      </c>
      <c r="J531" s="44">
        <f t="shared" si="307"/>
        <v>434.18</v>
      </c>
      <c r="K531" s="44">
        <f t="shared" si="307"/>
        <v>434.18</v>
      </c>
      <c r="L531" s="44">
        <f t="shared" si="307"/>
        <v>434.18</v>
      </c>
      <c r="M531" s="44">
        <f t="shared" si="307"/>
        <v>434.18</v>
      </c>
      <c r="N531" s="44">
        <f t="shared" si="307"/>
        <v>434.18</v>
      </c>
      <c r="O531" s="44">
        <f t="shared" si="307"/>
        <v>434.18</v>
      </c>
      <c r="P531" s="44">
        <f t="shared" si="307"/>
        <v>434.18</v>
      </c>
      <c r="Q531" s="44">
        <f t="shared" si="307"/>
        <v>434.18</v>
      </c>
      <c r="R531" s="44">
        <f t="shared" si="307"/>
        <v>434.18</v>
      </c>
      <c r="S531" s="44">
        <f t="shared" si="307"/>
        <v>434.18</v>
      </c>
      <c r="T531" s="44">
        <f t="shared" si="307"/>
        <v>434.18</v>
      </c>
      <c r="U531" s="44">
        <f t="shared" si="307"/>
        <v>434.18</v>
      </c>
      <c r="V531" s="44">
        <f t="shared" si="307"/>
        <v>434.18</v>
      </c>
      <c r="W531" s="44">
        <f t="shared" si="307"/>
        <v>434.18</v>
      </c>
      <c r="X531" s="44">
        <f t="shared" si="307"/>
        <v>434.18</v>
      </c>
      <c r="Y531" s="44">
        <f t="shared" si="307"/>
        <v>434.18</v>
      </c>
      <c r="Z531" s="44">
        <f t="shared" si="307"/>
        <v>434.18</v>
      </c>
      <c r="AA531" s="44">
        <f t="shared" si="307"/>
        <v>434.18</v>
      </c>
    </row>
    <row r="532" spans="1:27" ht="12.75" hidden="1" customHeight="1" outlineLevel="1" x14ac:dyDescent="0.2">
      <c r="A532" s="99" t="s">
        <v>1546</v>
      </c>
      <c r="B532" s="63" t="s">
        <v>83</v>
      </c>
      <c r="C532" s="43" t="s">
        <v>79</v>
      </c>
      <c r="D532" s="44">
        <v>3.92</v>
      </c>
      <c r="E532" s="44">
        <v>3.92</v>
      </c>
      <c r="F532" s="44">
        <v>3.92</v>
      </c>
      <c r="G532" s="44">
        <v>3.92</v>
      </c>
      <c r="H532" s="44">
        <v>3.92</v>
      </c>
      <c r="I532" s="44">
        <v>3.92</v>
      </c>
      <c r="J532" s="44">
        <v>3.92</v>
      </c>
      <c r="K532" s="44">
        <v>3.92</v>
      </c>
      <c r="L532" s="44">
        <v>3.92</v>
      </c>
      <c r="M532" s="44">
        <v>3.92</v>
      </c>
      <c r="N532" s="44">
        <v>3.92</v>
      </c>
      <c r="O532" s="44">
        <v>3.92</v>
      </c>
      <c r="P532" s="44">
        <v>3.92</v>
      </c>
      <c r="Q532" s="44">
        <v>3.92</v>
      </c>
      <c r="R532" s="44">
        <v>3.92</v>
      </c>
      <c r="S532" s="44">
        <v>3.92</v>
      </c>
      <c r="T532" s="44">
        <v>3.92</v>
      </c>
      <c r="U532" s="44">
        <v>3.92</v>
      </c>
      <c r="V532" s="44">
        <v>3.92</v>
      </c>
      <c r="W532" s="44">
        <v>3.92</v>
      </c>
      <c r="X532" s="44">
        <v>3.92</v>
      </c>
      <c r="Y532" s="44">
        <v>3.92</v>
      </c>
      <c r="Z532" s="44">
        <v>3.92</v>
      </c>
      <c r="AA532" s="44">
        <v>3.92</v>
      </c>
    </row>
    <row r="533" spans="1:27" ht="12.75" hidden="1" customHeight="1" outlineLevel="1" x14ac:dyDescent="0.2">
      <c r="A533" s="99" t="s">
        <v>1547</v>
      </c>
      <c r="B533" s="63" t="s">
        <v>81</v>
      </c>
      <c r="C533" s="43" t="s">
        <v>79</v>
      </c>
      <c r="D533" s="44">
        <f>$D$11</f>
        <v>110.23</v>
      </c>
      <c r="E533" s="44">
        <f t="shared" ref="E533:AA533" si="308">$D$11</f>
        <v>110.23</v>
      </c>
      <c r="F533" s="44">
        <f t="shared" si="308"/>
        <v>110.23</v>
      </c>
      <c r="G533" s="44">
        <f t="shared" si="308"/>
        <v>110.23</v>
      </c>
      <c r="H533" s="44">
        <f t="shared" si="308"/>
        <v>110.23</v>
      </c>
      <c r="I533" s="44">
        <f t="shared" si="308"/>
        <v>110.23</v>
      </c>
      <c r="J533" s="44">
        <f t="shared" si="308"/>
        <v>110.23</v>
      </c>
      <c r="K533" s="44">
        <f t="shared" si="308"/>
        <v>110.23</v>
      </c>
      <c r="L533" s="44">
        <f t="shared" si="308"/>
        <v>110.23</v>
      </c>
      <c r="M533" s="44">
        <f t="shared" si="308"/>
        <v>110.23</v>
      </c>
      <c r="N533" s="44">
        <f t="shared" si="308"/>
        <v>110.23</v>
      </c>
      <c r="O533" s="44">
        <f t="shared" si="308"/>
        <v>110.23</v>
      </c>
      <c r="P533" s="44">
        <f t="shared" si="308"/>
        <v>110.23</v>
      </c>
      <c r="Q533" s="44">
        <f t="shared" si="308"/>
        <v>110.23</v>
      </c>
      <c r="R533" s="44">
        <f t="shared" si="308"/>
        <v>110.23</v>
      </c>
      <c r="S533" s="44">
        <f t="shared" si="308"/>
        <v>110.23</v>
      </c>
      <c r="T533" s="44">
        <f t="shared" si="308"/>
        <v>110.23</v>
      </c>
      <c r="U533" s="44">
        <f t="shared" si="308"/>
        <v>110.23</v>
      </c>
      <c r="V533" s="44">
        <f t="shared" si="308"/>
        <v>110.23</v>
      </c>
      <c r="W533" s="44">
        <f t="shared" si="308"/>
        <v>110.23</v>
      </c>
      <c r="X533" s="44">
        <f t="shared" si="308"/>
        <v>110.23</v>
      </c>
      <c r="Y533" s="44">
        <f t="shared" si="308"/>
        <v>110.23</v>
      </c>
      <c r="Z533" s="44">
        <f t="shared" si="308"/>
        <v>110.23</v>
      </c>
      <c r="AA533" s="44">
        <f t="shared" si="308"/>
        <v>110.23</v>
      </c>
    </row>
    <row r="534" spans="1:27" collapsed="1" x14ac:dyDescent="0.2">
      <c r="A534" s="98" t="s">
        <v>1548</v>
      </c>
      <c r="B534" s="28" t="str">
        <f>"11"&amp;"."&amp;$B$663&amp;"."&amp;$B$664</f>
        <v>11.08.2023</v>
      </c>
      <c r="C534" s="90" t="s">
        <v>76</v>
      </c>
      <c r="D534" s="91">
        <f>ROUND(((D535+D536+D538+D537)/1000),5)</f>
        <v>1.70051</v>
      </c>
      <c r="E534" s="91">
        <f>ROUND(((E535+E536+E538+E537)/1000),5)</f>
        <v>1.48445</v>
      </c>
      <c r="F534" s="91">
        <f>ROUND(((F535+F536+F538+F537)/1000),5)</f>
        <v>1.3928199999999999</v>
      </c>
      <c r="G534" s="91">
        <f t="shared" ref="G534:AA534" si="309">ROUND(((G535+G536+G538+G537)/1000),5)</f>
        <v>1.3466400000000001</v>
      </c>
      <c r="H534" s="91">
        <f t="shared" si="309"/>
        <v>0.59584000000000004</v>
      </c>
      <c r="I534" s="91">
        <f t="shared" si="309"/>
        <v>1.3582399999999999</v>
      </c>
      <c r="J534" s="91">
        <f t="shared" si="309"/>
        <v>1.49966</v>
      </c>
      <c r="K534" s="91">
        <f t="shared" si="309"/>
        <v>1.97983</v>
      </c>
      <c r="L534" s="91">
        <f t="shared" si="309"/>
        <v>2.2454900000000002</v>
      </c>
      <c r="M534" s="91">
        <f t="shared" si="309"/>
        <v>2.4639199999999999</v>
      </c>
      <c r="N534" s="91">
        <f t="shared" si="309"/>
        <v>2.5301399999999998</v>
      </c>
      <c r="O534" s="91">
        <f t="shared" si="309"/>
        <v>2.5190999999999999</v>
      </c>
      <c r="P534" s="91">
        <f t="shared" si="309"/>
        <v>2.5458099999999999</v>
      </c>
      <c r="Q534" s="91">
        <f t="shared" si="309"/>
        <v>2.6140300000000001</v>
      </c>
      <c r="R534" s="91">
        <f t="shared" si="309"/>
        <v>2.6946699999999999</v>
      </c>
      <c r="S534" s="91">
        <f t="shared" si="309"/>
        <v>2.6674600000000002</v>
      </c>
      <c r="T534" s="91">
        <f t="shared" si="309"/>
        <v>2.6719900000000001</v>
      </c>
      <c r="U534" s="91">
        <f t="shared" si="309"/>
        <v>2.66608</v>
      </c>
      <c r="V534" s="91">
        <f t="shared" si="309"/>
        <v>2.641</v>
      </c>
      <c r="W534" s="91">
        <f t="shared" si="309"/>
        <v>2.6293799999999998</v>
      </c>
      <c r="X534" s="91">
        <f t="shared" si="309"/>
        <v>2.6452900000000001</v>
      </c>
      <c r="Y534" s="91">
        <f t="shared" si="309"/>
        <v>2.6347299999999998</v>
      </c>
      <c r="Z534" s="91">
        <f t="shared" si="309"/>
        <v>2.4053</v>
      </c>
      <c r="AA534" s="91">
        <f t="shared" si="309"/>
        <v>2.0554299999999999</v>
      </c>
    </row>
    <row r="535" spans="1:27" ht="12.75" hidden="1" customHeight="1" outlineLevel="1" x14ac:dyDescent="0.2">
      <c r="A535" s="99" t="s">
        <v>1549</v>
      </c>
      <c r="B535" s="63" t="s">
        <v>238</v>
      </c>
      <c r="C535" s="43" t="s">
        <v>79</v>
      </c>
      <c r="D535" s="44">
        <v>1152.18</v>
      </c>
      <c r="E535" s="44">
        <v>936.12</v>
      </c>
      <c r="F535" s="44">
        <v>844.49</v>
      </c>
      <c r="G535" s="44">
        <v>798.31</v>
      </c>
      <c r="H535" s="44">
        <v>47.51</v>
      </c>
      <c r="I535" s="44">
        <v>809.91</v>
      </c>
      <c r="J535" s="44">
        <v>951.33</v>
      </c>
      <c r="K535" s="44">
        <v>1431.5</v>
      </c>
      <c r="L535" s="44">
        <v>1697.16</v>
      </c>
      <c r="M535" s="44">
        <v>1915.59</v>
      </c>
      <c r="N535" s="44">
        <v>1981.81</v>
      </c>
      <c r="O535" s="44">
        <v>1970.77</v>
      </c>
      <c r="P535" s="44">
        <v>1997.48</v>
      </c>
      <c r="Q535" s="44">
        <v>2065.6999999999998</v>
      </c>
      <c r="R535" s="44">
        <v>2146.34</v>
      </c>
      <c r="S535" s="44">
        <v>2119.13</v>
      </c>
      <c r="T535" s="44">
        <v>2123.66</v>
      </c>
      <c r="U535" s="44">
        <v>2117.75</v>
      </c>
      <c r="V535" s="44">
        <v>2092.67</v>
      </c>
      <c r="W535" s="44">
        <v>2081.0500000000002</v>
      </c>
      <c r="X535" s="44">
        <v>2096.96</v>
      </c>
      <c r="Y535" s="44">
        <v>2086.4</v>
      </c>
      <c r="Z535" s="44">
        <v>1856.97</v>
      </c>
      <c r="AA535" s="44">
        <v>1507.1</v>
      </c>
    </row>
    <row r="536" spans="1:27" ht="12.75" hidden="1" customHeight="1" outlineLevel="1" x14ac:dyDescent="0.2">
      <c r="A536" s="99" t="s">
        <v>1550</v>
      </c>
      <c r="B536" s="63" t="s">
        <v>90</v>
      </c>
      <c r="C536" s="43" t="s">
        <v>79</v>
      </c>
      <c r="D536" s="44">
        <f>$D$486</f>
        <v>434.18</v>
      </c>
      <c r="E536" s="44">
        <f t="shared" ref="E536:AA536" si="310">$D$486</f>
        <v>434.18</v>
      </c>
      <c r="F536" s="44">
        <f t="shared" si="310"/>
        <v>434.18</v>
      </c>
      <c r="G536" s="44">
        <f t="shared" si="310"/>
        <v>434.18</v>
      </c>
      <c r="H536" s="44">
        <f t="shared" si="310"/>
        <v>434.18</v>
      </c>
      <c r="I536" s="44">
        <f t="shared" si="310"/>
        <v>434.18</v>
      </c>
      <c r="J536" s="44">
        <f t="shared" si="310"/>
        <v>434.18</v>
      </c>
      <c r="K536" s="44">
        <f t="shared" si="310"/>
        <v>434.18</v>
      </c>
      <c r="L536" s="44">
        <f t="shared" si="310"/>
        <v>434.18</v>
      </c>
      <c r="M536" s="44">
        <f t="shared" si="310"/>
        <v>434.18</v>
      </c>
      <c r="N536" s="44">
        <f t="shared" si="310"/>
        <v>434.18</v>
      </c>
      <c r="O536" s="44">
        <f t="shared" si="310"/>
        <v>434.18</v>
      </c>
      <c r="P536" s="44">
        <f t="shared" si="310"/>
        <v>434.18</v>
      </c>
      <c r="Q536" s="44">
        <f t="shared" si="310"/>
        <v>434.18</v>
      </c>
      <c r="R536" s="44">
        <f t="shared" si="310"/>
        <v>434.18</v>
      </c>
      <c r="S536" s="44">
        <f t="shared" si="310"/>
        <v>434.18</v>
      </c>
      <c r="T536" s="44">
        <f t="shared" si="310"/>
        <v>434.18</v>
      </c>
      <c r="U536" s="44">
        <f t="shared" si="310"/>
        <v>434.18</v>
      </c>
      <c r="V536" s="44">
        <f t="shared" si="310"/>
        <v>434.18</v>
      </c>
      <c r="W536" s="44">
        <f t="shared" si="310"/>
        <v>434.18</v>
      </c>
      <c r="X536" s="44">
        <f t="shared" si="310"/>
        <v>434.18</v>
      </c>
      <c r="Y536" s="44">
        <f t="shared" si="310"/>
        <v>434.18</v>
      </c>
      <c r="Z536" s="44">
        <f t="shared" si="310"/>
        <v>434.18</v>
      </c>
      <c r="AA536" s="44">
        <f t="shared" si="310"/>
        <v>434.18</v>
      </c>
    </row>
    <row r="537" spans="1:27" ht="12.75" hidden="1" customHeight="1" outlineLevel="1" x14ac:dyDescent="0.2">
      <c r="A537" s="99" t="s">
        <v>1551</v>
      </c>
      <c r="B537" s="63" t="s">
        <v>83</v>
      </c>
      <c r="C537" s="43" t="s">
        <v>79</v>
      </c>
      <c r="D537" s="44">
        <v>3.92</v>
      </c>
      <c r="E537" s="44">
        <v>3.92</v>
      </c>
      <c r="F537" s="44">
        <v>3.92</v>
      </c>
      <c r="G537" s="44">
        <v>3.92</v>
      </c>
      <c r="H537" s="44">
        <v>3.92</v>
      </c>
      <c r="I537" s="44">
        <v>3.92</v>
      </c>
      <c r="J537" s="44">
        <v>3.92</v>
      </c>
      <c r="K537" s="44">
        <v>3.92</v>
      </c>
      <c r="L537" s="44">
        <v>3.92</v>
      </c>
      <c r="M537" s="44">
        <v>3.92</v>
      </c>
      <c r="N537" s="44">
        <v>3.92</v>
      </c>
      <c r="O537" s="44">
        <v>3.92</v>
      </c>
      <c r="P537" s="44">
        <v>3.92</v>
      </c>
      <c r="Q537" s="44">
        <v>3.92</v>
      </c>
      <c r="R537" s="44">
        <v>3.92</v>
      </c>
      <c r="S537" s="44">
        <v>3.92</v>
      </c>
      <c r="T537" s="44">
        <v>3.92</v>
      </c>
      <c r="U537" s="44">
        <v>3.92</v>
      </c>
      <c r="V537" s="44">
        <v>3.92</v>
      </c>
      <c r="W537" s="44">
        <v>3.92</v>
      </c>
      <c r="X537" s="44">
        <v>3.92</v>
      </c>
      <c r="Y537" s="44">
        <v>3.92</v>
      </c>
      <c r="Z537" s="44">
        <v>3.92</v>
      </c>
      <c r="AA537" s="44">
        <v>3.92</v>
      </c>
    </row>
    <row r="538" spans="1:27" ht="12.75" hidden="1" customHeight="1" outlineLevel="1" x14ac:dyDescent="0.2">
      <c r="A538" s="99" t="s">
        <v>1552</v>
      </c>
      <c r="B538" s="63" t="s">
        <v>81</v>
      </c>
      <c r="C538" s="43" t="s">
        <v>79</v>
      </c>
      <c r="D538" s="44">
        <f>$D$11</f>
        <v>110.23</v>
      </c>
      <c r="E538" s="44">
        <f t="shared" ref="E538:AA538" si="311">$D$11</f>
        <v>110.23</v>
      </c>
      <c r="F538" s="44">
        <f t="shared" si="311"/>
        <v>110.23</v>
      </c>
      <c r="G538" s="44">
        <f t="shared" si="311"/>
        <v>110.23</v>
      </c>
      <c r="H538" s="44">
        <f t="shared" si="311"/>
        <v>110.23</v>
      </c>
      <c r="I538" s="44">
        <f t="shared" si="311"/>
        <v>110.23</v>
      </c>
      <c r="J538" s="44">
        <f t="shared" si="311"/>
        <v>110.23</v>
      </c>
      <c r="K538" s="44">
        <f t="shared" si="311"/>
        <v>110.23</v>
      </c>
      <c r="L538" s="44">
        <f t="shared" si="311"/>
        <v>110.23</v>
      </c>
      <c r="M538" s="44">
        <f t="shared" si="311"/>
        <v>110.23</v>
      </c>
      <c r="N538" s="44">
        <f t="shared" si="311"/>
        <v>110.23</v>
      </c>
      <c r="O538" s="44">
        <f t="shared" si="311"/>
        <v>110.23</v>
      </c>
      <c r="P538" s="44">
        <f t="shared" si="311"/>
        <v>110.23</v>
      </c>
      <c r="Q538" s="44">
        <f t="shared" si="311"/>
        <v>110.23</v>
      </c>
      <c r="R538" s="44">
        <f t="shared" si="311"/>
        <v>110.23</v>
      </c>
      <c r="S538" s="44">
        <f t="shared" si="311"/>
        <v>110.23</v>
      </c>
      <c r="T538" s="44">
        <f t="shared" si="311"/>
        <v>110.23</v>
      </c>
      <c r="U538" s="44">
        <f t="shared" si="311"/>
        <v>110.23</v>
      </c>
      <c r="V538" s="44">
        <f t="shared" si="311"/>
        <v>110.23</v>
      </c>
      <c r="W538" s="44">
        <f t="shared" si="311"/>
        <v>110.23</v>
      </c>
      <c r="X538" s="44">
        <f t="shared" si="311"/>
        <v>110.23</v>
      </c>
      <c r="Y538" s="44">
        <f t="shared" si="311"/>
        <v>110.23</v>
      </c>
      <c r="Z538" s="44">
        <f t="shared" si="311"/>
        <v>110.23</v>
      </c>
      <c r="AA538" s="44">
        <f t="shared" si="311"/>
        <v>110.23</v>
      </c>
    </row>
    <row r="539" spans="1:27" collapsed="1" x14ac:dyDescent="0.2">
      <c r="A539" s="98" t="s">
        <v>1553</v>
      </c>
      <c r="B539" s="28" t="str">
        <f>"12"&amp;"."&amp;$B$663&amp;"."&amp;$B$664</f>
        <v>12.08.2023</v>
      </c>
      <c r="C539" s="90" t="s">
        <v>76</v>
      </c>
      <c r="D539" s="91">
        <f>ROUND(((D540+D541+D543+D542)/1000),5)</f>
        <v>1.9303399999999999</v>
      </c>
      <c r="E539" s="91">
        <f>ROUND(((E540+E541+E543+E542)/1000),5)</f>
        <v>1.85303</v>
      </c>
      <c r="F539" s="91">
        <f>ROUND(((F540+F541+F543+F542)/1000),5)</f>
        <v>1.6673100000000001</v>
      </c>
      <c r="G539" s="91">
        <f t="shared" ref="G539:AA539" si="312">ROUND(((G540+G541+G543+G542)/1000),5)</f>
        <v>1.56419</v>
      </c>
      <c r="H539" s="91">
        <f t="shared" si="312"/>
        <v>1.5229299999999999</v>
      </c>
      <c r="I539" s="91">
        <f t="shared" si="312"/>
        <v>1.5445500000000001</v>
      </c>
      <c r="J539" s="91">
        <f t="shared" si="312"/>
        <v>1.61991</v>
      </c>
      <c r="K539" s="91">
        <f t="shared" si="312"/>
        <v>1.9310400000000001</v>
      </c>
      <c r="L539" s="91">
        <f t="shared" si="312"/>
        <v>2.2872499999999998</v>
      </c>
      <c r="M539" s="91">
        <f t="shared" si="312"/>
        <v>2.5633900000000001</v>
      </c>
      <c r="N539" s="91">
        <f t="shared" si="312"/>
        <v>2.6284100000000001</v>
      </c>
      <c r="O539" s="91">
        <f t="shared" si="312"/>
        <v>2.6423800000000002</v>
      </c>
      <c r="P539" s="91">
        <f t="shared" si="312"/>
        <v>2.6434700000000002</v>
      </c>
      <c r="Q539" s="91">
        <f t="shared" si="312"/>
        <v>2.6624400000000001</v>
      </c>
      <c r="R539" s="91">
        <f t="shared" si="312"/>
        <v>2.6586500000000002</v>
      </c>
      <c r="S539" s="91">
        <f t="shared" si="312"/>
        <v>2.6455600000000001</v>
      </c>
      <c r="T539" s="91">
        <f t="shared" si="312"/>
        <v>2.5915900000000001</v>
      </c>
      <c r="U539" s="91">
        <f t="shared" si="312"/>
        <v>2.4772799999999999</v>
      </c>
      <c r="V539" s="91">
        <f t="shared" si="312"/>
        <v>2.4454400000000001</v>
      </c>
      <c r="W539" s="91">
        <f t="shared" si="312"/>
        <v>2.3351999999999999</v>
      </c>
      <c r="X539" s="91">
        <f t="shared" si="312"/>
        <v>2.33466</v>
      </c>
      <c r="Y539" s="91">
        <f t="shared" si="312"/>
        <v>2.3708999999999998</v>
      </c>
      <c r="Z539" s="91">
        <f t="shared" si="312"/>
        <v>2.2977099999999999</v>
      </c>
      <c r="AA539" s="91">
        <f t="shared" si="312"/>
        <v>2.03559</v>
      </c>
    </row>
    <row r="540" spans="1:27" ht="12.75" hidden="1" customHeight="1" outlineLevel="1" x14ac:dyDescent="0.2">
      <c r="A540" s="99" t="s">
        <v>1554</v>
      </c>
      <c r="B540" s="63" t="s">
        <v>238</v>
      </c>
      <c r="C540" s="43" t="s">
        <v>79</v>
      </c>
      <c r="D540" s="44">
        <v>1382.01</v>
      </c>
      <c r="E540" s="44">
        <v>1304.7</v>
      </c>
      <c r="F540" s="44">
        <v>1118.98</v>
      </c>
      <c r="G540" s="44">
        <v>1015.86</v>
      </c>
      <c r="H540" s="44">
        <v>974.6</v>
      </c>
      <c r="I540" s="44">
        <v>996.22</v>
      </c>
      <c r="J540" s="44">
        <v>1071.58</v>
      </c>
      <c r="K540" s="44">
        <v>1382.71</v>
      </c>
      <c r="L540" s="44">
        <v>1738.92</v>
      </c>
      <c r="M540" s="44">
        <v>2015.06</v>
      </c>
      <c r="N540" s="44">
        <v>2080.08</v>
      </c>
      <c r="O540" s="44">
        <v>2094.0500000000002</v>
      </c>
      <c r="P540" s="44">
        <v>2095.14</v>
      </c>
      <c r="Q540" s="44">
        <v>2114.11</v>
      </c>
      <c r="R540" s="44">
        <v>2110.3200000000002</v>
      </c>
      <c r="S540" s="44">
        <v>2097.23</v>
      </c>
      <c r="T540" s="44">
        <v>2043.26</v>
      </c>
      <c r="U540" s="44">
        <v>1928.95</v>
      </c>
      <c r="V540" s="44">
        <v>1897.11</v>
      </c>
      <c r="W540" s="44">
        <v>1786.87</v>
      </c>
      <c r="X540" s="44">
        <v>1786.33</v>
      </c>
      <c r="Y540" s="44">
        <v>1822.57</v>
      </c>
      <c r="Z540" s="44">
        <v>1749.38</v>
      </c>
      <c r="AA540" s="44">
        <v>1487.26</v>
      </c>
    </row>
    <row r="541" spans="1:27" ht="12.75" hidden="1" customHeight="1" outlineLevel="1" x14ac:dyDescent="0.2">
      <c r="A541" s="99" t="s">
        <v>1555</v>
      </c>
      <c r="B541" s="63" t="s">
        <v>90</v>
      </c>
      <c r="C541" s="43" t="s">
        <v>79</v>
      </c>
      <c r="D541" s="44">
        <f>$D$486</f>
        <v>434.18</v>
      </c>
      <c r="E541" s="44">
        <f t="shared" ref="E541:AA541" si="313">$D$486</f>
        <v>434.18</v>
      </c>
      <c r="F541" s="44">
        <f t="shared" si="313"/>
        <v>434.18</v>
      </c>
      <c r="G541" s="44">
        <f t="shared" si="313"/>
        <v>434.18</v>
      </c>
      <c r="H541" s="44">
        <f t="shared" si="313"/>
        <v>434.18</v>
      </c>
      <c r="I541" s="44">
        <f t="shared" si="313"/>
        <v>434.18</v>
      </c>
      <c r="J541" s="44">
        <f t="shared" si="313"/>
        <v>434.18</v>
      </c>
      <c r="K541" s="44">
        <f t="shared" si="313"/>
        <v>434.18</v>
      </c>
      <c r="L541" s="44">
        <f t="shared" si="313"/>
        <v>434.18</v>
      </c>
      <c r="M541" s="44">
        <f t="shared" si="313"/>
        <v>434.18</v>
      </c>
      <c r="N541" s="44">
        <f t="shared" si="313"/>
        <v>434.18</v>
      </c>
      <c r="O541" s="44">
        <f t="shared" si="313"/>
        <v>434.18</v>
      </c>
      <c r="P541" s="44">
        <f t="shared" si="313"/>
        <v>434.18</v>
      </c>
      <c r="Q541" s="44">
        <f t="shared" si="313"/>
        <v>434.18</v>
      </c>
      <c r="R541" s="44">
        <f t="shared" si="313"/>
        <v>434.18</v>
      </c>
      <c r="S541" s="44">
        <f t="shared" si="313"/>
        <v>434.18</v>
      </c>
      <c r="T541" s="44">
        <f t="shared" si="313"/>
        <v>434.18</v>
      </c>
      <c r="U541" s="44">
        <f t="shared" si="313"/>
        <v>434.18</v>
      </c>
      <c r="V541" s="44">
        <f t="shared" si="313"/>
        <v>434.18</v>
      </c>
      <c r="W541" s="44">
        <f t="shared" si="313"/>
        <v>434.18</v>
      </c>
      <c r="X541" s="44">
        <f t="shared" si="313"/>
        <v>434.18</v>
      </c>
      <c r="Y541" s="44">
        <f t="shared" si="313"/>
        <v>434.18</v>
      </c>
      <c r="Z541" s="44">
        <f t="shared" si="313"/>
        <v>434.18</v>
      </c>
      <c r="AA541" s="44">
        <f t="shared" si="313"/>
        <v>434.18</v>
      </c>
    </row>
    <row r="542" spans="1:27" ht="12.75" hidden="1" customHeight="1" outlineLevel="1" x14ac:dyDescent="0.2">
      <c r="A542" s="99" t="s">
        <v>1556</v>
      </c>
      <c r="B542" s="63" t="s">
        <v>83</v>
      </c>
      <c r="C542" s="43" t="s">
        <v>79</v>
      </c>
      <c r="D542" s="44">
        <v>3.92</v>
      </c>
      <c r="E542" s="44">
        <v>3.92</v>
      </c>
      <c r="F542" s="44">
        <v>3.92</v>
      </c>
      <c r="G542" s="44">
        <v>3.92</v>
      </c>
      <c r="H542" s="44">
        <v>3.92</v>
      </c>
      <c r="I542" s="44">
        <v>3.92</v>
      </c>
      <c r="J542" s="44">
        <v>3.92</v>
      </c>
      <c r="K542" s="44">
        <v>3.92</v>
      </c>
      <c r="L542" s="44">
        <v>3.92</v>
      </c>
      <c r="M542" s="44">
        <v>3.92</v>
      </c>
      <c r="N542" s="44">
        <v>3.92</v>
      </c>
      <c r="O542" s="44">
        <v>3.92</v>
      </c>
      <c r="P542" s="44">
        <v>3.92</v>
      </c>
      <c r="Q542" s="44">
        <v>3.92</v>
      </c>
      <c r="R542" s="44">
        <v>3.92</v>
      </c>
      <c r="S542" s="44">
        <v>3.92</v>
      </c>
      <c r="T542" s="44">
        <v>3.92</v>
      </c>
      <c r="U542" s="44">
        <v>3.92</v>
      </c>
      <c r="V542" s="44">
        <v>3.92</v>
      </c>
      <c r="W542" s="44">
        <v>3.92</v>
      </c>
      <c r="X542" s="44">
        <v>3.92</v>
      </c>
      <c r="Y542" s="44">
        <v>3.92</v>
      </c>
      <c r="Z542" s="44">
        <v>3.92</v>
      </c>
      <c r="AA542" s="44">
        <v>3.92</v>
      </c>
    </row>
    <row r="543" spans="1:27" ht="12.75" hidden="1" customHeight="1" outlineLevel="1" x14ac:dyDescent="0.2">
      <c r="A543" s="99" t="s">
        <v>1557</v>
      </c>
      <c r="B543" s="63" t="s">
        <v>81</v>
      </c>
      <c r="C543" s="43" t="s">
        <v>79</v>
      </c>
      <c r="D543" s="44">
        <f>$D$11</f>
        <v>110.23</v>
      </c>
      <c r="E543" s="44">
        <f t="shared" ref="E543:AA543" si="314">$D$11</f>
        <v>110.23</v>
      </c>
      <c r="F543" s="44">
        <f t="shared" si="314"/>
        <v>110.23</v>
      </c>
      <c r="G543" s="44">
        <f t="shared" si="314"/>
        <v>110.23</v>
      </c>
      <c r="H543" s="44">
        <f t="shared" si="314"/>
        <v>110.23</v>
      </c>
      <c r="I543" s="44">
        <f t="shared" si="314"/>
        <v>110.23</v>
      </c>
      <c r="J543" s="44">
        <f t="shared" si="314"/>
        <v>110.23</v>
      </c>
      <c r="K543" s="44">
        <f t="shared" si="314"/>
        <v>110.23</v>
      </c>
      <c r="L543" s="44">
        <f t="shared" si="314"/>
        <v>110.23</v>
      </c>
      <c r="M543" s="44">
        <f t="shared" si="314"/>
        <v>110.23</v>
      </c>
      <c r="N543" s="44">
        <f t="shared" si="314"/>
        <v>110.23</v>
      </c>
      <c r="O543" s="44">
        <f t="shared" si="314"/>
        <v>110.23</v>
      </c>
      <c r="P543" s="44">
        <f t="shared" si="314"/>
        <v>110.23</v>
      </c>
      <c r="Q543" s="44">
        <f t="shared" si="314"/>
        <v>110.23</v>
      </c>
      <c r="R543" s="44">
        <f t="shared" si="314"/>
        <v>110.23</v>
      </c>
      <c r="S543" s="44">
        <f t="shared" si="314"/>
        <v>110.23</v>
      </c>
      <c r="T543" s="44">
        <f t="shared" si="314"/>
        <v>110.23</v>
      </c>
      <c r="U543" s="44">
        <f t="shared" si="314"/>
        <v>110.23</v>
      </c>
      <c r="V543" s="44">
        <f t="shared" si="314"/>
        <v>110.23</v>
      </c>
      <c r="W543" s="44">
        <f t="shared" si="314"/>
        <v>110.23</v>
      </c>
      <c r="X543" s="44">
        <f t="shared" si="314"/>
        <v>110.23</v>
      </c>
      <c r="Y543" s="44">
        <f t="shared" si="314"/>
        <v>110.23</v>
      </c>
      <c r="Z543" s="44">
        <f t="shared" si="314"/>
        <v>110.23</v>
      </c>
      <c r="AA543" s="44">
        <f t="shared" si="314"/>
        <v>110.23</v>
      </c>
    </row>
    <row r="544" spans="1:27" collapsed="1" x14ac:dyDescent="0.2">
      <c r="A544" s="98" t="s">
        <v>1558</v>
      </c>
      <c r="B544" s="28" t="str">
        <f>"13"&amp;"."&amp;$B$663&amp;"."&amp;$B$664</f>
        <v>13.08.2023</v>
      </c>
      <c r="C544" s="90" t="s">
        <v>76</v>
      </c>
      <c r="D544" s="91">
        <f>ROUND(((D545+D546+D548+D547)/1000),5)</f>
        <v>1.8998600000000001</v>
      </c>
      <c r="E544" s="91">
        <f>ROUND(((E545+E546+E548+E547)/1000),5)</f>
        <v>1.7357400000000001</v>
      </c>
      <c r="F544" s="91">
        <f>ROUND(((F545+F546+F548+F547)/1000),5)</f>
        <v>1.57979</v>
      </c>
      <c r="G544" s="91">
        <f t="shared" ref="G544:AA544" si="315">ROUND(((G545+G546+G548+G547)/1000),5)</f>
        <v>1.5054099999999999</v>
      </c>
      <c r="H544" s="91">
        <f t="shared" si="315"/>
        <v>1.4492100000000001</v>
      </c>
      <c r="I544" s="91">
        <f t="shared" si="315"/>
        <v>1.4403300000000001</v>
      </c>
      <c r="J544" s="91">
        <f t="shared" si="315"/>
        <v>1.3942399999999999</v>
      </c>
      <c r="K544" s="91">
        <f t="shared" si="315"/>
        <v>1.6295599999999999</v>
      </c>
      <c r="L544" s="91">
        <f t="shared" si="315"/>
        <v>2.0481500000000001</v>
      </c>
      <c r="M544" s="91">
        <f t="shared" si="315"/>
        <v>2.3031899999999998</v>
      </c>
      <c r="N544" s="91">
        <f t="shared" si="315"/>
        <v>2.4577</v>
      </c>
      <c r="O544" s="91">
        <f t="shared" si="315"/>
        <v>2.4584700000000002</v>
      </c>
      <c r="P544" s="91">
        <f t="shared" si="315"/>
        <v>2.4686400000000002</v>
      </c>
      <c r="Q544" s="91">
        <f t="shared" si="315"/>
        <v>2.5136500000000002</v>
      </c>
      <c r="R544" s="91">
        <f t="shared" si="315"/>
        <v>2.56521</v>
      </c>
      <c r="S544" s="91">
        <f t="shared" si="315"/>
        <v>2.5653299999999999</v>
      </c>
      <c r="T544" s="91">
        <f t="shared" si="315"/>
        <v>2.5225599999999999</v>
      </c>
      <c r="U544" s="91">
        <f t="shared" si="315"/>
        <v>2.4470299999999998</v>
      </c>
      <c r="V544" s="91">
        <f t="shared" si="315"/>
        <v>2.4369399999999999</v>
      </c>
      <c r="W544" s="91">
        <f t="shared" si="315"/>
        <v>2.39438</v>
      </c>
      <c r="X544" s="91">
        <f t="shared" si="315"/>
        <v>2.3974700000000002</v>
      </c>
      <c r="Y544" s="91">
        <f t="shared" si="315"/>
        <v>2.3555299999999999</v>
      </c>
      <c r="Z544" s="91">
        <f t="shared" si="315"/>
        <v>2.2849200000000001</v>
      </c>
      <c r="AA544" s="91">
        <f t="shared" si="315"/>
        <v>2.0331000000000001</v>
      </c>
    </row>
    <row r="545" spans="1:27" ht="12.75" hidden="1" customHeight="1" outlineLevel="1" x14ac:dyDescent="0.2">
      <c r="A545" s="99" t="s">
        <v>1559</v>
      </c>
      <c r="B545" s="63" t="s">
        <v>238</v>
      </c>
      <c r="C545" s="43" t="s">
        <v>79</v>
      </c>
      <c r="D545" s="44">
        <v>1351.53</v>
      </c>
      <c r="E545" s="44">
        <v>1187.4100000000001</v>
      </c>
      <c r="F545" s="44">
        <v>1031.46</v>
      </c>
      <c r="G545" s="44">
        <v>957.08</v>
      </c>
      <c r="H545" s="44">
        <v>900.88</v>
      </c>
      <c r="I545" s="44">
        <v>892</v>
      </c>
      <c r="J545" s="44">
        <v>845.91</v>
      </c>
      <c r="K545" s="44">
        <v>1081.23</v>
      </c>
      <c r="L545" s="44">
        <v>1499.82</v>
      </c>
      <c r="M545" s="44">
        <v>1754.86</v>
      </c>
      <c r="N545" s="44">
        <v>1909.37</v>
      </c>
      <c r="O545" s="44">
        <v>1910.14</v>
      </c>
      <c r="P545" s="44">
        <v>1920.31</v>
      </c>
      <c r="Q545" s="44">
        <v>1965.32</v>
      </c>
      <c r="R545" s="44">
        <v>2016.88</v>
      </c>
      <c r="S545" s="44">
        <v>2017</v>
      </c>
      <c r="T545" s="44">
        <v>1974.23</v>
      </c>
      <c r="U545" s="44">
        <v>1898.7</v>
      </c>
      <c r="V545" s="44">
        <v>1888.61</v>
      </c>
      <c r="W545" s="44">
        <v>1846.05</v>
      </c>
      <c r="X545" s="44">
        <v>1849.14</v>
      </c>
      <c r="Y545" s="44">
        <v>1807.2</v>
      </c>
      <c r="Z545" s="44">
        <v>1736.59</v>
      </c>
      <c r="AA545" s="44">
        <v>1484.77</v>
      </c>
    </row>
    <row r="546" spans="1:27" ht="12.75" hidden="1" customHeight="1" outlineLevel="1" x14ac:dyDescent="0.2">
      <c r="A546" s="99" t="s">
        <v>1560</v>
      </c>
      <c r="B546" s="63" t="s">
        <v>90</v>
      </c>
      <c r="C546" s="43" t="s">
        <v>79</v>
      </c>
      <c r="D546" s="44">
        <f>$D$486</f>
        <v>434.18</v>
      </c>
      <c r="E546" s="44">
        <f t="shared" ref="E546:AA546" si="316">$D$486</f>
        <v>434.18</v>
      </c>
      <c r="F546" s="44">
        <f t="shared" si="316"/>
        <v>434.18</v>
      </c>
      <c r="G546" s="44">
        <f t="shared" si="316"/>
        <v>434.18</v>
      </c>
      <c r="H546" s="44">
        <f t="shared" si="316"/>
        <v>434.18</v>
      </c>
      <c r="I546" s="44">
        <f t="shared" si="316"/>
        <v>434.18</v>
      </c>
      <c r="J546" s="44">
        <f t="shared" si="316"/>
        <v>434.18</v>
      </c>
      <c r="K546" s="44">
        <f t="shared" si="316"/>
        <v>434.18</v>
      </c>
      <c r="L546" s="44">
        <f t="shared" si="316"/>
        <v>434.18</v>
      </c>
      <c r="M546" s="44">
        <f t="shared" si="316"/>
        <v>434.18</v>
      </c>
      <c r="N546" s="44">
        <f t="shared" si="316"/>
        <v>434.18</v>
      </c>
      <c r="O546" s="44">
        <f t="shared" si="316"/>
        <v>434.18</v>
      </c>
      <c r="P546" s="44">
        <f t="shared" si="316"/>
        <v>434.18</v>
      </c>
      <c r="Q546" s="44">
        <f t="shared" si="316"/>
        <v>434.18</v>
      </c>
      <c r="R546" s="44">
        <f t="shared" si="316"/>
        <v>434.18</v>
      </c>
      <c r="S546" s="44">
        <f t="shared" si="316"/>
        <v>434.18</v>
      </c>
      <c r="T546" s="44">
        <f t="shared" si="316"/>
        <v>434.18</v>
      </c>
      <c r="U546" s="44">
        <f t="shared" si="316"/>
        <v>434.18</v>
      </c>
      <c r="V546" s="44">
        <f t="shared" si="316"/>
        <v>434.18</v>
      </c>
      <c r="W546" s="44">
        <f t="shared" si="316"/>
        <v>434.18</v>
      </c>
      <c r="X546" s="44">
        <f t="shared" si="316"/>
        <v>434.18</v>
      </c>
      <c r="Y546" s="44">
        <f t="shared" si="316"/>
        <v>434.18</v>
      </c>
      <c r="Z546" s="44">
        <f t="shared" si="316"/>
        <v>434.18</v>
      </c>
      <c r="AA546" s="44">
        <f t="shared" si="316"/>
        <v>434.18</v>
      </c>
    </row>
    <row r="547" spans="1:27" ht="12.75" hidden="1" customHeight="1" outlineLevel="1" x14ac:dyDescent="0.2">
      <c r="A547" s="99" t="s">
        <v>1561</v>
      </c>
      <c r="B547" s="63" t="s">
        <v>83</v>
      </c>
      <c r="C547" s="43" t="s">
        <v>79</v>
      </c>
      <c r="D547" s="44">
        <v>3.92</v>
      </c>
      <c r="E547" s="44">
        <v>3.92</v>
      </c>
      <c r="F547" s="44">
        <v>3.92</v>
      </c>
      <c r="G547" s="44">
        <v>3.92</v>
      </c>
      <c r="H547" s="44">
        <v>3.92</v>
      </c>
      <c r="I547" s="44">
        <v>3.92</v>
      </c>
      <c r="J547" s="44">
        <v>3.92</v>
      </c>
      <c r="K547" s="44">
        <v>3.92</v>
      </c>
      <c r="L547" s="44">
        <v>3.92</v>
      </c>
      <c r="M547" s="44">
        <v>3.92</v>
      </c>
      <c r="N547" s="44">
        <v>3.92</v>
      </c>
      <c r="O547" s="44">
        <v>3.92</v>
      </c>
      <c r="P547" s="44">
        <v>3.92</v>
      </c>
      <c r="Q547" s="44">
        <v>3.92</v>
      </c>
      <c r="R547" s="44">
        <v>3.92</v>
      </c>
      <c r="S547" s="44">
        <v>3.92</v>
      </c>
      <c r="T547" s="44">
        <v>3.92</v>
      </c>
      <c r="U547" s="44">
        <v>3.92</v>
      </c>
      <c r="V547" s="44">
        <v>3.92</v>
      </c>
      <c r="W547" s="44">
        <v>3.92</v>
      </c>
      <c r="X547" s="44">
        <v>3.92</v>
      </c>
      <c r="Y547" s="44">
        <v>3.92</v>
      </c>
      <c r="Z547" s="44">
        <v>3.92</v>
      </c>
      <c r="AA547" s="44">
        <v>3.92</v>
      </c>
    </row>
    <row r="548" spans="1:27" ht="12.75" hidden="1" customHeight="1" outlineLevel="1" x14ac:dyDescent="0.2">
      <c r="A548" s="99" t="s">
        <v>1562</v>
      </c>
      <c r="B548" s="63" t="s">
        <v>81</v>
      </c>
      <c r="C548" s="43" t="s">
        <v>79</v>
      </c>
      <c r="D548" s="44">
        <f>$D$11</f>
        <v>110.23</v>
      </c>
      <c r="E548" s="44">
        <f t="shared" ref="E548:AA548" si="317">$D$11</f>
        <v>110.23</v>
      </c>
      <c r="F548" s="44">
        <f t="shared" si="317"/>
        <v>110.23</v>
      </c>
      <c r="G548" s="44">
        <f t="shared" si="317"/>
        <v>110.23</v>
      </c>
      <c r="H548" s="44">
        <f t="shared" si="317"/>
        <v>110.23</v>
      </c>
      <c r="I548" s="44">
        <f t="shared" si="317"/>
        <v>110.23</v>
      </c>
      <c r="J548" s="44">
        <f t="shared" si="317"/>
        <v>110.23</v>
      </c>
      <c r="K548" s="44">
        <f t="shared" si="317"/>
        <v>110.23</v>
      </c>
      <c r="L548" s="44">
        <f t="shared" si="317"/>
        <v>110.23</v>
      </c>
      <c r="M548" s="44">
        <f t="shared" si="317"/>
        <v>110.23</v>
      </c>
      <c r="N548" s="44">
        <f t="shared" si="317"/>
        <v>110.23</v>
      </c>
      <c r="O548" s="44">
        <f t="shared" si="317"/>
        <v>110.23</v>
      </c>
      <c r="P548" s="44">
        <f t="shared" si="317"/>
        <v>110.23</v>
      </c>
      <c r="Q548" s="44">
        <f t="shared" si="317"/>
        <v>110.23</v>
      </c>
      <c r="R548" s="44">
        <f t="shared" si="317"/>
        <v>110.23</v>
      </c>
      <c r="S548" s="44">
        <f t="shared" si="317"/>
        <v>110.23</v>
      </c>
      <c r="T548" s="44">
        <f t="shared" si="317"/>
        <v>110.23</v>
      </c>
      <c r="U548" s="44">
        <f t="shared" si="317"/>
        <v>110.23</v>
      </c>
      <c r="V548" s="44">
        <f t="shared" si="317"/>
        <v>110.23</v>
      </c>
      <c r="W548" s="44">
        <f t="shared" si="317"/>
        <v>110.23</v>
      </c>
      <c r="X548" s="44">
        <f t="shared" si="317"/>
        <v>110.23</v>
      </c>
      <c r="Y548" s="44">
        <f t="shared" si="317"/>
        <v>110.23</v>
      </c>
      <c r="Z548" s="44">
        <f t="shared" si="317"/>
        <v>110.23</v>
      </c>
      <c r="AA548" s="44">
        <f t="shared" si="317"/>
        <v>110.23</v>
      </c>
    </row>
    <row r="549" spans="1:27" collapsed="1" x14ac:dyDescent="0.2">
      <c r="A549" s="98" t="s">
        <v>1563</v>
      </c>
      <c r="B549" s="28" t="str">
        <f>"14"&amp;"."&amp;$B$663&amp;"."&amp;$B$664</f>
        <v>14.08.2023</v>
      </c>
      <c r="C549" s="90" t="s">
        <v>76</v>
      </c>
      <c r="D549" s="91">
        <f>ROUND(((D550+D551+D553+D552)/1000),5)</f>
        <v>1.83002</v>
      </c>
      <c r="E549" s="91">
        <f>ROUND(((E550+E551+E553+E552)/1000),5)</f>
        <v>1.7060599999999999</v>
      </c>
      <c r="F549" s="91">
        <f>ROUND(((F550+F551+F553+F552)/1000),5)</f>
        <v>1.5609299999999999</v>
      </c>
      <c r="G549" s="91">
        <f t="shared" ref="G549:AA549" si="318">ROUND(((G550+G551+G553+G552)/1000),5)</f>
        <v>1.49055</v>
      </c>
      <c r="H549" s="91">
        <f t="shared" si="318"/>
        <v>1.45533</v>
      </c>
      <c r="I549" s="91">
        <f t="shared" si="318"/>
        <v>1.56074</v>
      </c>
      <c r="J549" s="91">
        <f t="shared" si="318"/>
        <v>1.6804300000000001</v>
      </c>
      <c r="K549" s="91">
        <f t="shared" si="318"/>
        <v>2.02813</v>
      </c>
      <c r="L549" s="91">
        <f t="shared" si="318"/>
        <v>2.3143600000000002</v>
      </c>
      <c r="M549" s="91">
        <f t="shared" si="318"/>
        <v>2.4671699999999999</v>
      </c>
      <c r="N549" s="91">
        <f t="shared" si="318"/>
        <v>2.5799799999999999</v>
      </c>
      <c r="O549" s="91">
        <f t="shared" si="318"/>
        <v>2.61131</v>
      </c>
      <c r="P549" s="91">
        <f t="shared" si="318"/>
        <v>2.6073300000000001</v>
      </c>
      <c r="Q549" s="91">
        <f t="shared" si="318"/>
        <v>2.6568100000000001</v>
      </c>
      <c r="R549" s="91">
        <f t="shared" si="318"/>
        <v>2.7339899999999999</v>
      </c>
      <c r="S549" s="91">
        <f t="shared" si="318"/>
        <v>2.7275900000000002</v>
      </c>
      <c r="T549" s="91">
        <f t="shared" si="318"/>
        <v>2.6988300000000001</v>
      </c>
      <c r="U549" s="91">
        <f t="shared" si="318"/>
        <v>2.6378900000000001</v>
      </c>
      <c r="V549" s="91">
        <f t="shared" si="318"/>
        <v>2.5974400000000002</v>
      </c>
      <c r="W549" s="91">
        <f t="shared" si="318"/>
        <v>2.4595500000000001</v>
      </c>
      <c r="X549" s="91">
        <f t="shared" si="318"/>
        <v>2.4514800000000001</v>
      </c>
      <c r="Y549" s="91">
        <f t="shared" si="318"/>
        <v>2.4195099999999998</v>
      </c>
      <c r="Z549" s="91">
        <f t="shared" si="318"/>
        <v>2.2317800000000001</v>
      </c>
      <c r="AA549" s="91">
        <f t="shared" si="318"/>
        <v>1.9006799999999999</v>
      </c>
    </row>
    <row r="550" spans="1:27" ht="12.75" hidden="1" customHeight="1" outlineLevel="1" x14ac:dyDescent="0.2">
      <c r="A550" s="99" t="s">
        <v>1564</v>
      </c>
      <c r="B550" s="63" t="s">
        <v>238</v>
      </c>
      <c r="C550" s="43" t="s">
        <v>79</v>
      </c>
      <c r="D550" s="44">
        <v>1281.69</v>
      </c>
      <c r="E550" s="44">
        <v>1157.73</v>
      </c>
      <c r="F550" s="44">
        <v>1012.6</v>
      </c>
      <c r="G550" s="44">
        <v>942.22</v>
      </c>
      <c r="H550" s="44">
        <v>907</v>
      </c>
      <c r="I550" s="44">
        <v>1012.41</v>
      </c>
      <c r="J550" s="44">
        <v>1132.0999999999999</v>
      </c>
      <c r="K550" s="44">
        <v>1479.8</v>
      </c>
      <c r="L550" s="44">
        <v>1766.03</v>
      </c>
      <c r="M550" s="44">
        <v>1918.84</v>
      </c>
      <c r="N550" s="44">
        <v>2031.65</v>
      </c>
      <c r="O550" s="44">
        <v>2062.98</v>
      </c>
      <c r="P550" s="44">
        <v>2059</v>
      </c>
      <c r="Q550" s="44">
        <v>2108.48</v>
      </c>
      <c r="R550" s="44">
        <v>2185.66</v>
      </c>
      <c r="S550" s="44">
        <v>2179.2600000000002</v>
      </c>
      <c r="T550" s="44">
        <v>2150.5</v>
      </c>
      <c r="U550" s="44">
        <v>2089.56</v>
      </c>
      <c r="V550" s="44">
        <v>2049.11</v>
      </c>
      <c r="W550" s="44">
        <v>1911.22</v>
      </c>
      <c r="X550" s="44">
        <v>1903.15</v>
      </c>
      <c r="Y550" s="44">
        <v>1871.18</v>
      </c>
      <c r="Z550" s="44">
        <v>1683.45</v>
      </c>
      <c r="AA550" s="44">
        <v>1352.35</v>
      </c>
    </row>
    <row r="551" spans="1:27" ht="12.75" hidden="1" customHeight="1" outlineLevel="1" x14ac:dyDescent="0.2">
      <c r="A551" s="99" t="s">
        <v>1565</v>
      </c>
      <c r="B551" s="63" t="s">
        <v>90</v>
      </c>
      <c r="C551" s="43" t="s">
        <v>79</v>
      </c>
      <c r="D551" s="44">
        <f>$D$486</f>
        <v>434.18</v>
      </c>
      <c r="E551" s="44">
        <f t="shared" ref="E551:AA551" si="319">$D$486</f>
        <v>434.18</v>
      </c>
      <c r="F551" s="44">
        <f t="shared" si="319"/>
        <v>434.18</v>
      </c>
      <c r="G551" s="44">
        <f t="shared" si="319"/>
        <v>434.18</v>
      </c>
      <c r="H551" s="44">
        <f t="shared" si="319"/>
        <v>434.18</v>
      </c>
      <c r="I551" s="44">
        <f t="shared" si="319"/>
        <v>434.18</v>
      </c>
      <c r="J551" s="44">
        <f t="shared" si="319"/>
        <v>434.18</v>
      </c>
      <c r="K551" s="44">
        <f t="shared" si="319"/>
        <v>434.18</v>
      </c>
      <c r="L551" s="44">
        <f t="shared" si="319"/>
        <v>434.18</v>
      </c>
      <c r="M551" s="44">
        <f t="shared" si="319"/>
        <v>434.18</v>
      </c>
      <c r="N551" s="44">
        <f t="shared" si="319"/>
        <v>434.18</v>
      </c>
      <c r="O551" s="44">
        <f t="shared" si="319"/>
        <v>434.18</v>
      </c>
      <c r="P551" s="44">
        <f t="shared" si="319"/>
        <v>434.18</v>
      </c>
      <c r="Q551" s="44">
        <f t="shared" si="319"/>
        <v>434.18</v>
      </c>
      <c r="R551" s="44">
        <f t="shared" si="319"/>
        <v>434.18</v>
      </c>
      <c r="S551" s="44">
        <f t="shared" si="319"/>
        <v>434.18</v>
      </c>
      <c r="T551" s="44">
        <f t="shared" si="319"/>
        <v>434.18</v>
      </c>
      <c r="U551" s="44">
        <f t="shared" si="319"/>
        <v>434.18</v>
      </c>
      <c r="V551" s="44">
        <f t="shared" si="319"/>
        <v>434.18</v>
      </c>
      <c r="W551" s="44">
        <f t="shared" si="319"/>
        <v>434.18</v>
      </c>
      <c r="X551" s="44">
        <f t="shared" si="319"/>
        <v>434.18</v>
      </c>
      <c r="Y551" s="44">
        <f t="shared" si="319"/>
        <v>434.18</v>
      </c>
      <c r="Z551" s="44">
        <f t="shared" si="319"/>
        <v>434.18</v>
      </c>
      <c r="AA551" s="44">
        <f t="shared" si="319"/>
        <v>434.18</v>
      </c>
    </row>
    <row r="552" spans="1:27" ht="12.75" hidden="1" customHeight="1" outlineLevel="1" x14ac:dyDescent="0.2">
      <c r="A552" s="99" t="s">
        <v>1566</v>
      </c>
      <c r="B552" s="63" t="s">
        <v>83</v>
      </c>
      <c r="C552" s="43" t="s">
        <v>79</v>
      </c>
      <c r="D552" s="44">
        <v>3.92</v>
      </c>
      <c r="E552" s="44">
        <v>3.92</v>
      </c>
      <c r="F552" s="44">
        <v>3.92</v>
      </c>
      <c r="G552" s="44">
        <v>3.92</v>
      </c>
      <c r="H552" s="44">
        <v>3.92</v>
      </c>
      <c r="I552" s="44">
        <v>3.92</v>
      </c>
      <c r="J552" s="44">
        <v>3.92</v>
      </c>
      <c r="K552" s="44">
        <v>3.92</v>
      </c>
      <c r="L552" s="44">
        <v>3.92</v>
      </c>
      <c r="M552" s="44">
        <v>3.92</v>
      </c>
      <c r="N552" s="44">
        <v>3.92</v>
      </c>
      <c r="O552" s="44">
        <v>3.92</v>
      </c>
      <c r="P552" s="44">
        <v>3.92</v>
      </c>
      <c r="Q552" s="44">
        <v>3.92</v>
      </c>
      <c r="R552" s="44">
        <v>3.92</v>
      </c>
      <c r="S552" s="44">
        <v>3.92</v>
      </c>
      <c r="T552" s="44">
        <v>3.92</v>
      </c>
      <c r="U552" s="44">
        <v>3.92</v>
      </c>
      <c r="V552" s="44">
        <v>3.92</v>
      </c>
      <c r="W552" s="44">
        <v>3.92</v>
      </c>
      <c r="X552" s="44">
        <v>3.92</v>
      </c>
      <c r="Y552" s="44">
        <v>3.92</v>
      </c>
      <c r="Z552" s="44">
        <v>3.92</v>
      </c>
      <c r="AA552" s="44">
        <v>3.92</v>
      </c>
    </row>
    <row r="553" spans="1:27" ht="12.75" hidden="1" customHeight="1" outlineLevel="1" x14ac:dyDescent="0.2">
      <c r="A553" s="99" t="s">
        <v>1567</v>
      </c>
      <c r="B553" s="63" t="s">
        <v>81</v>
      </c>
      <c r="C553" s="43" t="s">
        <v>79</v>
      </c>
      <c r="D553" s="44">
        <f>$D$11</f>
        <v>110.23</v>
      </c>
      <c r="E553" s="44">
        <f t="shared" ref="E553:AA553" si="320">$D$11</f>
        <v>110.23</v>
      </c>
      <c r="F553" s="44">
        <f t="shared" si="320"/>
        <v>110.23</v>
      </c>
      <c r="G553" s="44">
        <f t="shared" si="320"/>
        <v>110.23</v>
      </c>
      <c r="H553" s="44">
        <f t="shared" si="320"/>
        <v>110.23</v>
      </c>
      <c r="I553" s="44">
        <f t="shared" si="320"/>
        <v>110.23</v>
      </c>
      <c r="J553" s="44">
        <f t="shared" si="320"/>
        <v>110.23</v>
      </c>
      <c r="K553" s="44">
        <f t="shared" si="320"/>
        <v>110.23</v>
      </c>
      <c r="L553" s="44">
        <f t="shared" si="320"/>
        <v>110.23</v>
      </c>
      <c r="M553" s="44">
        <f t="shared" si="320"/>
        <v>110.23</v>
      </c>
      <c r="N553" s="44">
        <f t="shared" si="320"/>
        <v>110.23</v>
      </c>
      <c r="O553" s="44">
        <f t="shared" si="320"/>
        <v>110.23</v>
      </c>
      <c r="P553" s="44">
        <f t="shared" si="320"/>
        <v>110.23</v>
      </c>
      <c r="Q553" s="44">
        <f t="shared" si="320"/>
        <v>110.23</v>
      </c>
      <c r="R553" s="44">
        <f t="shared" si="320"/>
        <v>110.23</v>
      </c>
      <c r="S553" s="44">
        <f t="shared" si="320"/>
        <v>110.23</v>
      </c>
      <c r="T553" s="44">
        <f t="shared" si="320"/>
        <v>110.23</v>
      </c>
      <c r="U553" s="44">
        <f t="shared" si="320"/>
        <v>110.23</v>
      </c>
      <c r="V553" s="44">
        <f t="shared" si="320"/>
        <v>110.23</v>
      </c>
      <c r="W553" s="44">
        <f t="shared" si="320"/>
        <v>110.23</v>
      </c>
      <c r="X553" s="44">
        <f t="shared" si="320"/>
        <v>110.23</v>
      </c>
      <c r="Y553" s="44">
        <f t="shared" si="320"/>
        <v>110.23</v>
      </c>
      <c r="Z553" s="44">
        <f t="shared" si="320"/>
        <v>110.23</v>
      </c>
      <c r="AA553" s="44">
        <f t="shared" si="320"/>
        <v>110.23</v>
      </c>
    </row>
    <row r="554" spans="1:27" collapsed="1" x14ac:dyDescent="0.2">
      <c r="A554" s="98" t="s">
        <v>1568</v>
      </c>
      <c r="B554" s="28" t="str">
        <f>"15"&amp;"."&amp;$B$663&amp;"."&amp;$B$664</f>
        <v>15.08.2023</v>
      </c>
      <c r="C554" s="90" t="s">
        <v>76</v>
      </c>
      <c r="D554" s="91">
        <f>ROUND(((D555+D556+D558+D557)/1000),5)</f>
        <v>1.6250800000000001</v>
      </c>
      <c r="E554" s="91">
        <f>ROUND(((E555+E556+E558+E557)/1000),5)</f>
        <v>1.4694499999999999</v>
      </c>
      <c r="F554" s="91">
        <f>ROUND(((F555+F556+F558+F557)/1000),5)</f>
        <v>1.3720600000000001</v>
      </c>
      <c r="G554" s="91">
        <f t="shared" ref="G554:AA554" si="321">ROUND(((G555+G556+G558+G557)/1000),5)</f>
        <v>0.59540999999999999</v>
      </c>
      <c r="H554" s="91">
        <f t="shared" si="321"/>
        <v>0.59160000000000001</v>
      </c>
      <c r="I554" s="91">
        <f t="shared" si="321"/>
        <v>1.3216300000000001</v>
      </c>
      <c r="J554" s="91">
        <f t="shared" si="321"/>
        <v>1.46689</v>
      </c>
      <c r="K554" s="91">
        <f t="shared" si="321"/>
        <v>1.9069</v>
      </c>
      <c r="L554" s="91">
        <f t="shared" si="321"/>
        <v>2.2788599999999999</v>
      </c>
      <c r="M554" s="91">
        <f t="shared" si="321"/>
        <v>2.5499499999999999</v>
      </c>
      <c r="N554" s="91">
        <f t="shared" si="321"/>
        <v>2.6467000000000001</v>
      </c>
      <c r="O554" s="91">
        <f t="shared" si="321"/>
        <v>2.6263100000000001</v>
      </c>
      <c r="P554" s="91">
        <f t="shared" si="321"/>
        <v>2.6326499999999999</v>
      </c>
      <c r="Q554" s="91">
        <f t="shared" si="321"/>
        <v>2.6593800000000001</v>
      </c>
      <c r="R554" s="91">
        <f t="shared" si="321"/>
        <v>2.7645599999999999</v>
      </c>
      <c r="S554" s="91">
        <f t="shared" si="321"/>
        <v>2.80403</v>
      </c>
      <c r="T554" s="91">
        <f t="shared" si="321"/>
        <v>2.7857599999999998</v>
      </c>
      <c r="U554" s="91">
        <f t="shared" si="321"/>
        <v>2.6686299999999998</v>
      </c>
      <c r="V554" s="91">
        <f t="shared" si="321"/>
        <v>2.64127</v>
      </c>
      <c r="W554" s="91">
        <f t="shared" si="321"/>
        <v>2.5873599999999999</v>
      </c>
      <c r="X554" s="91">
        <f t="shared" si="321"/>
        <v>2.5615600000000001</v>
      </c>
      <c r="Y554" s="91">
        <f t="shared" si="321"/>
        <v>2.4419400000000002</v>
      </c>
      <c r="Z554" s="91">
        <f t="shared" si="321"/>
        <v>2.2751000000000001</v>
      </c>
      <c r="AA554" s="91">
        <f t="shared" si="321"/>
        <v>1.9138299999999999</v>
      </c>
    </row>
    <row r="555" spans="1:27" ht="12.75" hidden="1" customHeight="1" outlineLevel="1" x14ac:dyDescent="0.2">
      <c r="A555" s="99" t="s">
        <v>1569</v>
      </c>
      <c r="B555" s="63" t="s">
        <v>238</v>
      </c>
      <c r="C555" s="43" t="s">
        <v>79</v>
      </c>
      <c r="D555" s="44">
        <v>1076.75</v>
      </c>
      <c r="E555" s="44">
        <v>921.12</v>
      </c>
      <c r="F555" s="44">
        <v>823.73</v>
      </c>
      <c r="G555" s="44">
        <v>47.08</v>
      </c>
      <c r="H555" s="44">
        <v>43.27</v>
      </c>
      <c r="I555" s="44">
        <v>773.3</v>
      </c>
      <c r="J555" s="44">
        <v>918.56</v>
      </c>
      <c r="K555" s="44">
        <v>1358.57</v>
      </c>
      <c r="L555" s="44">
        <v>1730.53</v>
      </c>
      <c r="M555" s="44">
        <v>2001.62</v>
      </c>
      <c r="N555" s="44">
        <v>2098.37</v>
      </c>
      <c r="O555" s="44">
        <v>2077.98</v>
      </c>
      <c r="P555" s="44">
        <v>2084.3200000000002</v>
      </c>
      <c r="Q555" s="44">
        <v>2111.0500000000002</v>
      </c>
      <c r="R555" s="44">
        <v>2216.23</v>
      </c>
      <c r="S555" s="44">
        <v>2255.6999999999998</v>
      </c>
      <c r="T555" s="44">
        <v>2237.4299999999998</v>
      </c>
      <c r="U555" s="44">
        <v>2120.3000000000002</v>
      </c>
      <c r="V555" s="44">
        <v>2092.94</v>
      </c>
      <c r="W555" s="44">
        <v>2039.03</v>
      </c>
      <c r="X555" s="44">
        <v>2013.23</v>
      </c>
      <c r="Y555" s="44">
        <v>1893.61</v>
      </c>
      <c r="Z555" s="44">
        <v>1726.77</v>
      </c>
      <c r="AA555" s="44">
        <v>1365.5</v>
      </c>
    </row>
    <row r="556" spans="1:27" ht="12.75" hidden="1" customHeight="1" outlineLevel="1" x14ac:dyDescent="0.2">
      <c r="A556" s="99" t="s">
        <v>1570</v>
      </c>
      <c r="B556" s="63" t="s">
        <v>90</v>
      </c>
      <c r="C556" s="43" t="s">
        <v>79</v>
      </c>
      <c r="D556" s="44">
        <f>$D$486</f>
        <v>434.18</v>
      </c>
      <c r="E556" s="44">
        <f t="shared" ref="E556:AA556" si="322">$D$486</f>
        <v>434.18</v>
      </c>
      <c r="F556" s="44">
        <f t="shared" si="322"/>
        <v>434.18</v>
      </c>
      <c r="G556" s="44">
        <f t="shared" si="322"/>
        <v>434.18</v>
      </c>
      <c r="H556" s="44">
        <f t="shared" si="322"/>
        <v>434.18</v>
      </c>
      <c r="I556" s="44">
        <f t="shared" si="322"/>
        <v>434.18</v>
      </c>
      <c r="J556" s="44">
        <f t="shared" si="322"/>
        <v>434.18</v>
      </c>
      <c r="K556" s="44">
        <f t="shared" si="322"/>
        <v>434.18</v>
      </c>
      <c r="L556" s="44">
        <f t="shared" si="322"/>
        <v>434.18</v>
      </c>
      <c r="M556" s="44">
        <f t="shared" si="322"/>
        <v>434.18</v>
      </c>
      <c r="N556" s="44">
        <f t="shared" si="322"/>
        <v>434.18</v>
      </c>
      <c r="O556" s="44">
        <f t="shared" si="322"/>
        <v>434.18</v>
      </c>
      <c r="P556" s="44">
        <f t="shared" si="322"/>
        <v>434.18</v>
      </c>
      <c r="Q556" s="44">
        <f t="shared" si="322"/>
        <v>434.18</v>
      </c>
      <c r="R556" s="44">
        <f t="shared" si="322"/>
        <v>434.18</v>
      </c>
      <c r="S556" s="44">
        <f t="shared" si="322"/>
        <v>434.18</v>
      </c>
      <c r="T556" s="44">
        <f t="shared" si="322"/>
        <v>434.18</v>
      </c>
      <c r="U556" s="44">
        <f t="shared" si="322"/>
        <v>434.18</v>
      </c>
      <c r="V556" s="44">
        <f t="shared" si="322"/>
        <v>434.18</v>
      </c>
      <c r="W556" s="44">
        <f t="shared" si="322"/>
        <v>434.18</v>
      </c>
      <c r="X556" s="44">
        <f t="shared" si="322"/>
        <v>434.18</v>
      </c>
      <c r="Y556" s="44">
        <f t="shared" si="322"/>
        <v>434.18</v>
      </c>
      <c r="Z556" s="44">
        <f t="shared" si="322"/>
        <v>434.18</v>
      </c>
      <c r="AA556" s="44">
        <f t="shared" si="322"/>
        <v>434.18</v>
      </c>
    </row>
    <row r="557" spans="1:27" ht="12.75" hidden="1" customHeight="1" outlineLevel="1" x14ac:dyDescent="0.2">
      <c r="A557" s="99" t="s">
        <v>1571</v>
      </c>
      <c r="B557" s="63" t="s">
        <v>83</v>
      </c>
      <c r="C557" s="43" t="s">
        <v>79</v>
      </c>
      <c r="D557" s="44">
        <v>3.92</v>
      </c>
      <c r="E557" s="44">
        <v>3.92</v>
      </c>
      <c r="F557" s="44">
        <v>3.92</v>
      </c>
      <c r="G557" s="44">
        <v>3.92</v>
      </c>
      <c r="H557" s="44">
        <v>3.92</v>
      </c>
      <c r="I557" s="44">
        <v>3.92</v>
      </c>
      <c r="J557" s="44">
        <v>3.92</v>
      </c>
      <c r="K557" s="44">
        <v>3.92</v>
      </c>
      <c r="L557" s="44">
        <v>3.92</v>
      </c>
      <c r="M557" s="44">
        <v>3.92</v>
      </c>
      <c r="N557" s="44">
        <v>3.92</v>
      </c>
      <c r="O557" s="44">
        <v>3.92</v>
      </c>
      <c r="P557" s="44">
        <v>3.92</v>
      </c>
      <c r="Q557" s="44">
        <v>3.92</v>
      </c>
      <c r="R557" s="44">
        <v>3.92</v>
      </c>
      <c r="S557" s="44">
        <v>3.92</v>
      </c>
      <c r="T557" s="44">
        <v>3.92</v>
      </c>
      <c r="U557" s="44">
        <v>3.92</v>
      </c>
      <c r="V557" s="44">
        <v>3.92</v>
      </c>
      <c r="W557" s="44">
        <v>3.92</v>
      </c>
      <c r="X557" s="44">
        <v>3.92</v>
      </c>
      <c r="Y557" s="44">
        <v>3.92</v>
      </c>
      <c r="Z557" s="44">
        <v>3.92</v>
      </c>
      <c r="AA557" s="44">
        <v>3.92</v>
      </c>
    </row>
    <row r="558" spans="1:27" ht="12.75" hidden="1" customHeight="1" outlineLevel="1" x14ac:dyDescent="0.2">
      <c r="A558" s="99" t="s">
        <v>1572</v>
      </c>
      <c r="B558" s="63" t="s">
        <v>81</v>
      </c>
      <c r="C558" s="43" t="s">
        <v>79</v>
      </c>
      <c r="D558" s="44">
        <f>$D$11</f>
        <v>110.23</v>
      </c>
      <c r="E558" s="44">
        <f t="shared" ref="E558:AA558" si="323">$D$11</f>
        <v>110.23</v>
      </c>
      <c r="F558" s="44">
        <f t="shared" si="323"/>
        <v>110.23</v>
      </c>
      <c r="G558" s="44">
        <f t="shared" si="323"/>
        <v>110.23</v>
      </c>
      <c r="H558" s="44">
        <f t="shared" si="323"/>
        <v>110.23</v>
      </c>
      <c r="I558" s="44">
        <f t="shared" si="323"/>
        <v>110.23</v>
      </c>
      <c r="J558" s="44">
        <f t="shared" si="323"/>
        <v>110.23</v>
      </c>
      <c r="K558" s="44">
        <f t="shared" si="323"/>
        <v>110.23</v>
      </c>
      <c r="L558" s="44">
        <f t="shared" si="323"/>
        <v>110.23</v>
      </c>
      <c r="M558" s="44">
        <f t="shared" si="323"/>
        <v>110.23</v>
      </c>
      <c r="N558" s="44">
        <f t="shared" si="323"/>
        <v>110.23</v>
      </c>
      <c r="O558" s="44">
        <f t="shared" si="323"/>
        <v>110.23</v>
      </c>
      <c r="P558" s="44">
        <f t="shared" si="323"/>
        <v>110.23</v>
      </c>
      <c r="Q558" s="44">
        <f t="shared" si="323"/>
        <v>110.23</v>
      </c>
      <c r="R558" s="44">
        <f t="shared" si="323"/>
        <v>110.23</v>
      </c>
      <c r="S558" s="44">
        <f t="shared" si="323"/>
        <v>110.23</v>
      </c>
      <c r="T558" s="44">
        <f t="shared" si="323"/>
        <v>110.23</v>
      </c>
      <c r="U558" s="44">
        <f t="shared" si="323"/>
        <v>110.23</v>
      </c>
      <c r="V558" s="44">
        <f t="shared" si="323"/>
        <v>110.23</v>
      </c>
      <c r="W558" s="44">
        <f t="shared" si="323"/>
        <v>110.23</v>
      </c>
      <c r="X558" s="44">
        <f t="shared" si="323"/>
        <v>110.23</v>
      </c>
      <c r="Y558" s="44">
        <f t="shared" si="323"/>
        <v>110.23</v>
      </c>
      <c r="Z558" s="44">
        <f t="shared" si="323"/>
        <v>110.23</v>
      </c>
      <c r="AA558" s="44">
        <f t="shared" si="323"/>
        <v>110.23</v>
      </c>
    </row>
    <row r="559" spans="1:27" collapsed="1" x14ac:dyDescent="0.2">
      <c r="A559" s="98" t="s">
        <v>1573</v>
      </c>
      <c r="B559" s="28" t="str">
        <f>"16"&amp;"."&amp;$B$663&amp;"."&amp;$B$664</f>
        <v>16.08.2023</v>
      </c>
      <c r="C559" s="90" t="s">
        <v>76</v>
      </c>
      <c r="D559" s="91">
        <f>ROUND(((D560+D561+D563+D562)/1000),5)</f>
        <v>1.6803999999999999</v>
      </c>
      <c r="E559" s="91">
        <f>ROUND(((E560+E561+E563+E562)/1000),5)</f>
        <v>1.4553199999999999</v>
      </c>
      <c r="F559" s="91">
        <f>ROUND(((F560+F561+F563+F562)/1000),5)</f>
        <v>1.3847499999999999</v>
      </c>
      <c r="G559" s="91">
        <f t="shared" ref="G559:AA559" si="324">ROUND(((G560+G561+G563+G562)/1000),5)</f>
        <v>1.3533900000000001</v>
      </c>
      <c r="H559" s="91">
        <f t="shared" si="324"/>
        <v>1.3394999999999999</v>
      </c>
      <c r="I559" s="91">
        <f t="shared" si="324"/>
        <v>1.3681099999999999</v>
      </c>
      <c r="J559" s="91">
        <f t="shared" si="324"/>
        <v>1.6390100000000001</v>
      </c>
      <c r="K559" s="91">
        <f t="shared" si="324"/>
        <v>2.0286599999999999</v>
      </c>
      <c r="L559" s="91">
        <f t="shared" si="324"/>
        <v>2.2804600000000002</v>
      </c>
      <c r="M559" s="91">
        <f t="shared" si="324"/>
        <v>2.5654400000000002</v>
      </c>
      <c r="N559" s="91">
        <f t="shared" si="324"/>
        <v>2.8492299999999999</v>
      </c>
      <c r="O559" s="91">
        <f t="shared" si="324"/>
        <v>2.7786200000000001</v>
      </c>
      <c r="P559" s="91">
        <f t="shared" si="324"/>
        <v>2.6566000000000001</v>
      </c>
      <c r="Q559" s="91">
        <f t="shared" si="324"/>
        <v>2.9403199999999998</v>
      </c>
      <c r="R559" s="91">
        <f t="shared" si="324"/>
        <v>2.7754799999999999</v>
      </c>
      <c r="S559" s="91">
        <f t="shared" si="324"/>
        <v>2.7927</v>
      </c>
      <c r="T559" s="91">
        <f t="shared" si="324"/>
        <v>2.77169</v>
      </c>
      <c r="U559" s="91">
        <f t="shared" si="324"/>
        <v>2.6751499999999999</v>
      </c>
      <c r="V559" s="91">
        <f t="shared" si="324"/>
        <v>2.6419999999999999</v>
      </c>
      <c r="W559" s="91">
        <f t="shared" si="324"/>
        <v>2.60982</v>
      </c>
      <c r="X559" s="91">
        <f t="shared" si="324"/>
        <v>2.60324</v>
      </c>
      <c r="Y559" s="91">
        <f t="shared" si="324"/>
        <v>2.4588399999999999</v>
      </c>
      <c r="Z559" s="91">
        <f t="shared" si="324"/>
        <v>2.3519800000000002</v>
      </c>
      <c r="AA559" s="91">
        <f t="shared" si="324"/>
        <v>1.9324699999999999</v>
      </c>
    </row>
    <row r="560" spans="1:27" ht="12.75" hidden="1" customHeight="1" outlineLevel="1" x14ac:dyDescent="0.2">
      <c r="A560" s="99" t="s">
        <v>1574</v>
      </c>
      <c r="B560" s="63" t="s">
        <v>238</v>
      </c>
      <c r="C560" s="43" t="s">
        <v>79</v>
      </c>
      <c r="D560" s="44">
        <v>1132.07</v>
      </c>
      <c r="E560" s="44">
        <v>906.99</v>
      </c>
      <c r="F560" s="44">
        <v>836.42</v>
      </c>
      <c r="G560" s="44">
        <v>805.06</v>
      </c>
      <c r="H560" s="44">
        <v>791.17</v>
      </c>
      <c r="I560" s="44">
        <v>819.78</v>
      </c>
      <c r="J560" s="44">
        <v>1090.68</v>
      </c>
      <c r="K560" s="44">
        <v>1480.33</v>
      </c>
      <c r="L560" s="44">
        <v>1732.13</v>
      </c>
      <c r="M560" s="44">
        <v>2017.11</v>
      </c>
      <c r="N560" s="44">
        <v>2300.9</v>
      </c>
      <c r="O560" s="44">
        <v>2230.29</v>
      </c>
      <c r="P560" s="44">
        <v>2108.27</v>
      </c>
      <c r="Q560" s="44">
        <v>2391.9899999999998</v>
      </c>
      <c r="R560" s="44">
        <v>2227.15</v>
      </c>
      <c r="S560" s="44">
        <v>2244.37</v>
      </c>
      <c r="T560" s="44">
        <v>2223.36</v>
      </c>
      <c r="U560" s="44">
        <v>2126.8200000000002</v>
      </c>
      <c r="V560" s="44">
        <v>2093.67</v>
      </c>
      <c r="W560" s="44">
        <v>2061.4899999999998</v>
      </c>
      <c r="X560" s="44">
        <v>2054.91</v>
      </c>
      <c r="Y560" s="44">
        <v>1910.51</v>
      </c>
      <c r="Z560" s="44">
        <v>1803.65</v>
      </c>
      <c r="AA560" s="44">
        <v>1384.14</v>
      </c>
    </row>
    <row r="561" spans="1:27" ht="12.75" hidden="1" customHeight="1" outlineLevel="1" x14ac:dyDescent="0.2">
      <c r="A561" s="99" t="s">
        <v>1575</v>
      </c>
      <c r="B561" s="63" t="s">
        <v>90</v>
      </c>
      <c r="C561" s="43" t="s">
        <v>79</v>
      </c>
      <c r="D561" s="44">
        <f>$D$486</f>
        <v>434.18</v>
      </c>
      <c r="E561" s="44">
        <f t="shared" ref="E561:AA561" si="325">$D$486</f>
        <v>434.18</v>
      </c>
      <c r="F561" s="44">
        <f t="shared" si="325"/>
        <v>434.18</v>
      </c>
      <c r="G561" s="44">
        <f t="shared" si="325"/>
        <v>434.18</v>
      </c>
      <c r="H561" s="44">
        <f t="shared" si="325"/>
        <v>434.18</v>
      </c>
      <c r="I561" s="44">
        <f t="shared" si="325"/>
        <v>434.18</v>
      </c>
      <c r="J561" s="44">
        <f t="shared" si="325"/>
        <v>434.18</v>
      </c>
      <c r="K561" s="44">
        <f t="shared" si="325"/>
        <v>434.18</v>
      </c>
      <c r="L561" s="44">
        <f t="shared" si="325"/>
        <v>434.18</v>
      </c>
      <c r="M561" s="44">
        <f t="shared" si="325"/>
        <v>434.18</v>
      </c>
      <c r="N561" s="44">
        <f t="shared" si="325"/>
        <v>434.18</v>
      </c>
      <c r="O561" s="44">
        <f t="shared" si="325"/>
        <v>434.18</v>
      </c>
      <c r="P561" s="44">
        <f t="shared" si="325"/>
        <v>434.18</v>
      </c>
      <c r="Q561" s="44">
        <f t="shared" si="325"/>
        <v>434.18</v>
      </c>
      <c r="R561" s="44">
        <f t="shared" si="325"/>
        <v>434.18</v>
      </c>
      <c r="S561" s="44">
        <f t="shared" si="325"/>
        <v>434.18</v>
      </c>
      <c r="T561" s="44">
        <f t="shared" si="325"/>
        <v>434.18</v>
      </c>
      <c r="U561" s="44">
        <f t="shared" si="325"/>
        <v>434.18</v>
      </c>
      <c r="V561" s="44">
        <f t="shared" si="325"/>
        <v>434.18</v>
      </c>
      <c r="W561" s="44">
        <f t="shared" si="325"/>
        <v>434.18</v>
      </c>
      <c r="X561" s="44">
        <f t="shared" si="325"/>
        <v>434.18</v>
      </c>
      <c r="Y561" s="44">
        <f t="shared" si="325"/>
        <v>434.18</v>
      </c>
      <c r="Z561" s="44">
        <f t="shared" si="325"/>
        <v>434.18</v>
      </c>
      <c r="AA561" s="44">
        <f t="shared" si="325"/>
        <v>434.18</v>
      </c>
    </row>
    <row r="562" spans="1:27" ht="12.75" hidden="1" customHeight="1" outlineLevel="1" x14ac:dyDescent="0.2">
      <c r="A562" s="99" t="s">
        <v>1576</v>
      </c>
      <c r="B562" s="63" t="s">
        <v>83</v>
      </c>
      <c r="C562" s="43" t="s">
        <v>79</v>
      </c>
      <c r="D562" s="44">
        <v>3.92</v>
      </c>
      <c r="E562" s="44">
        <v>3.92</v>
      </c>
      <c r="F562" s="44">
        <v>3.92</v>
      </c>
      <c r="G562" s="44">
        <v>3.92</v>
      </c>
      <c r="H562" s="44">
        <v>3.92</v>
      </c>
      <c r="I562" s="44">
        <v>3.92</v>
      </c>
      <c r="J562" s="44">
        <v>3.92</v>
      </c>
      <c r="K562" s="44">
        <v>3.92</v>
      </c>
      <c r="L562" s="44">
        <v>3.92</v>
      </c>
      <c r="M562" s="44">
        <v>3.92</v>
      </c>
      <c r="N562" s="44">
        <v>3.92</v>
      </c>
      <c r="O562" s="44">
        <v>3.92</v>
      </c>
      <c r="P562" s="44">
        <v>3.92</v>
      </c>
      <c r="Q562" s="44">
        <v>3.92</v>
      </c>
      <c r="R562" s="44">
        <v>3.92</v>
      </c>
      <c r="S562" s="44">
        <v>3.92</v>
      </c>
      <c r="T562" s="44">
        <v>3.92</v>
      </c>
      <c r="U562" s="44">
        <v>3.92</v>
      </c>
      <c r="V562" s="44">
        <v>3.92</v>
      </c>
      <c r="W562" s="44">
        <v>3.92</v>
      </c>
      <c r="X562" s="44">
        <v>3.92</v>
      </c>
      <c r="Y562" s="44">
        <v>3.92</v>
      </c>
      <c r="Z562" s="44">
        <v>3.92</v>
      </c>
      <c r="AA562" s="44">
        <v>3.92</v>
      </c>
    </row>
    <row r="563" spans="1:27" ht="12.75" hidden="1" customHeight="1" outlineLevel="1" x14ac:dyDescent="0.2">
      <c r="A563" s="99" t="s">
        <v>1577</v>
      </c>
      <c r="B563" s="63" t="s">
        <v>81</v>
      </c>
      <c r="C563" s="43" t="s">
        <v>79</v>
      </c>
      <c r="D563" s="44">
        <f>$D$11</f>
        <v>110.23</v>
      </c>
      <c r="E563" s="44">
        <f t="shared" ref="E563:AA563" si="326">$D$11</f>
        <v>110.23</v>
      </c>
      <c r="F563" s="44">
        <f t="shared" si="326"/>
        <v>110.23</v>
      </c>
      <c r="G563" s="44">
        <f t="shared" si="326"/>
        <v>110.23</v>
      </c>
      <c r="H563" s="44">
        <f t="shared" si="326"/>
        <v>110.23</v>
      </c>
      <c r="I563" s="44">
        <f t="shared" si="326"/>
        <v>110.23</v>
      </c>
      <c r="J563" s="44">
        <f t="shared" si="326"/>
        <v>110.23</v>
      </c>
      <c r="K563" s="44">
        <f t="shared" si="326"/>
        <v>110.23</v>
      </c>
      <c r="L563" s="44">
        <f t="shared" si="326"/>
        <v>110.23</v>
      </c>
      <c r="M563" s="44">
        <f t="shared" si="326"/>
        <v>110.23</v>
      </c>
      <c r="N563" s="44">
        <f t="shared" si="326"/>
        <v>110.23</v>
      </c>
      <c r="O563" s="44">
        <f t="shared" si="326"/>
        <v>110.23</v>
      </c>
      <c r="P563" s="44">
        <f t="shared" si="326"/>
        <v>110.23</v>
      </c>
      <c r="Q563" s="44">
        <f t="shared" si="326"/>
        <v>110.23</v>
      </c>
      <c r="R563" s="44">
        <f t="shared" si="326"/>
        <v>110.23</v>
      </c>
      <c r="S563" s="44">
        <f t="shared" si="326"/>
        <v>110.23</v>
      </c>
      <c r="T563" s="44">
        <f t="shared" si="326"/>
        <v>110.23</v>
      </c>
      <c r="U563" s="44">
        <f t="shared" si="326"/>
        <v>110.23</v>
      </c>
      <c r="V563" s="44">
        <f t="shared" si="326"/>
        <v>110.23</v>
      </c>
      <c r="W563" s="44">
        <f t="shared" si="326"/>
        <v>110.23</v>
      </c>
      <c r="X563" s="44">
        <f t="shared" si="326"/>
        <v>110.23</v>
      </c>
      <c r="Y563" s="44">
        <f t="shared" si="326"/>
        <v>110.23</v>
      </c>
      <c r="Z563" s="44">
        <f t="shared" si="326"/>
        <v>110.23</v>
      </c>
      <c r="AA563" s="44">
        <f t="shared" si="326"/>
        <v>110.23</v>
      </c>
    </row>
    <row r="564" spans="1:27" collapsed="1" x14ac:dyDescent="0.2">
      <c r="A564" s="98" t="s">
        <v>1578</v>
      </c>
      <c r="B564" s="28" t="str">
        <f>"17"&amp;"."&amp;$B$663&amp;"."&amp;$B$664</f>
        <v>17.08.2023</v>
      </c>
      <c r="C564" s="90" t="s">
        <v>76</v>
      </c>
      <c r="D564" s="91">
        <f>ROUND(((D565+D566+D568+D567)/1000),5)</f>
        <v>1.6368</v>
      </c>
      <c r="E564" s="91">
        <f>ROUND(((E565+E566+E568+E567)/1000),5)</f>
        <v>1.53101</v>
      </c>
      <c r="F564" s="91">
        <f>ROUND(((F565+F566+F568+F567)/1000),5)</f>
        <v>1.44414</v>
      </c>
      <c r="G564" s="91">
        <f t="shared" ref="G564:AA564" si="327">ROUND(((G565+G566+G568+G567)/1000),5)</f>
        <v>0.81850999999999996</v>
      </c>
      <c r="H564" s="91">
        <f t="shared" si="327"/>
        <v>0.80742999999999998</v>
      </c>
      <c r="I564" s="91">
        <f t="shared" si="327"/>
        <v>0.84379000000000004</v>
      </c>
      <c r="J564" s="91">
        <f t="shared" si="327"/>
        <v>1.6050599999999999</v>
      </c>
      <c r="K564" s="91">
        <f t="shared" si="327"/>
        <v>2.0325000000000002</v>
      </c>
      <c r="L564" s="91">
        <f t="shared" si="327"/>
        <v>2.2868400000000002</v>
      </c>
      <c r="M564" s="91">
        <f t="shared" si="327"/>
        <v>2.59388</v>
      </c>
      <c r="N564" s="91">
        <f t="shared" si="327"/>
        <v>2.6442600000000001</v>
      </c>
      <c r="O564" s="91">
        <f t="shared" si="327"/>
        <v>2.6521699999999999</v>
      </c>
      <c r="P564" s="91">
        <f t="shared" si="327"/>
        <v>2.6548500000000002</v>
      </c>
      <c r="Q564" s="91">
        <f t="shared" si="327"/>
        <v>2.7196899999999999</v>
      </c>
      <c r="R564" s="91">
        <f t="shared" si="327"/>
        <v>2.90082</v>
      </c>
      <c r="S564" s="91">
        <f t="shared" si="327"/>
        <v>2.8876900000000001</v>
      </c>
      <c r="T564" s="91">
        <f t="shared" si="327"/>
        <v>2.79941</v>
      </c>
      <c r="U564" s="91">
        <f t="shared" si="327"/>
        <v>2.6748099999999999</v>
      </c>
      <c r="V564" s="91">
        <f t="shared" si="327"/>
        <v>2.61449</v>
      </c>
      <c r="W564" s="91">
        <f t="shared" si="327"/>
        <v>2.54705</v>
      </c>
      <c r="X564" s="91">
        <f t="shared" si="327"/>
        <v>2.5599799999999999</v>
      </c>
      <c r="Y564" s="91">
        <f t="shared" si="327"/>
        <v>2.4299300000000001</v>
      </c>
      <c r="Z564" s="91">
        <f t="shared" si="327"/>
        <v>2.25888</v>
      </c>
      <c r="AA564" s="91">
        <f t="shared" si="327"/>
        <v>1.8616699999999999</v>
      </c>
    </row>
    <row r="565" spans="1:27" ht="12.75" hidden="1" customHeight="1" outlineLevel="1" x14ac:dyDescent="0.2">
      <c r="A565" s="99" t="s">
        <v>1579</v>
      </c>
      <c r="B565" s="63" t="s">
        <v>238</v>
      </c>
      <c r="C565" s="43" t="s">
        <v>79</v>
      </c>
      <c r="D565" s="44">
        <v>1088.47</v>
      </c>
      <c r="E565" s="44">
        <v>982.68</v>
      </c>
      <c r="F565" s="44">
        <v>895.81</v>
      </c>
      <c r="G565" s="44">
        <v>270.18</v>
      </c>
      <c r="H565" s="44">
        <v>259.10000000000002</v>
      </c>
      <c r="I565" s="44">
        <v>295.45999999999998</v>
      </c>
      <c r="J565" s="44">
        <v>1056.73</v>
      </c>
      <c r="K565" s="44">
        <v>1484.17</v>
      </c>
      <c r="L565" s="44">
        <v>1738.51</v>
      </c>
      <c r="M565" s="44">
        <v>2045.55</v>
      </c>
      <c r="N565" s="44">
        <v>2095.9299999999998</v>
      </c>
      <c r="O565" s="44">
        <v>2103.84</v>
      </c>
      <c r="P565" s="44">
        <v>2106.52</v>
      </c>
      <c r="Q565" s="44">
        <v>2171.36</v>
      </c>
      <c r="R565" s="44">
        <v>2352.4899999999998</v>
      </c>
      <c r="S565" s="44">
        <v>2339.36</v>
      </c>
      <c r="T565" s="44">
        <v>2251.08</v>
      </c>
      <c r="U565" s="44">
        <v>2126.48</v>
      </c>
      <c r="V565" s="44">
        <v>2066.16</v>
      </c>
      <c r="W565" s="44">
        <v>1998.72</v>
      </c>
      <c r="X565" s="44">
        <v>2011.65</v>
      </c>
      <c r="Y565" s="44">
        <v>1881.6</v>
      </c>
      <c r="Z565" s="44">
        <v>1710.55</v>
      </c>
      <c r="AA565" s="44">
        <v>1313.34</v>
      </c>
    </row>
    <row r="566" spans="1:27" ht="12.75" hidden="1" customHeight="1" outlineLevel="1" x14ac:dyDescent="0.2">
      <c r="A566" s="99" t="s">
        <v>1580</v>
      </c>
      <c r="B566" s="63" t="s">
        <v>90</v>
      </c>
      <c r="C566" s="43" t="s">
        <v>79</v>
      </c>
      <c r="D566" s="44">
        <f>$D$486</f>
        <v>434.18</v>
      </c>
      <c r="E566" s="44">
        <f t="shared" ref="E566:AA566" si="328">$D$486</f>
        <v>434.18</v>
      </c>
      <c r="F566" s="44">
        <f t="shared" si="328"/>
        <v>434.18</v>
      </c>
      <c r="G566" s="44">
        <f t="shared" si="328"/>
        <v>434.18</v>
      </c>
      <c r="H566" s="44">
        <f t="shared" si="328"/>
        <v>434.18</v>
      </c>
      <c r="I566" s="44">
        <f t="shared" si="328"/>
        <v>434.18</v>
      </c>
      <c r="J566" s="44">
        <f t="shared" si="328"/>
        <v>434.18</v>
      </c>
      <c r="K566" s="44">
        <f t="shared" si="328"/>
        <v>434.18</v>
      </c>
      <c r="L566" s="44">
        <f t="shared" si="328"/>
        <v>434.18</v>
      </c>
      <c r="M566" s="44">
        <f t="shared" si="328"/>
        <v>434.18</v>
      </c>
      <c r="N566" s="44">
        <f t="shared" si="328"/>
        <v>434.18</v>
      </c>
      <c r="O566" s="44">
        <f t="shared" si="328"/>
        <v>434.18</v>
      </c>
      <c r="P566" s="44">
        <f t="shared" si="328"/>
        <v>434.18</v>
      </c>
      <c r="Q566" s="44">
        <f t="shared" si="328"/>
        <v>434.18</v>
      </c>
      <c r="R566" s="44">
        <f t="shared" si="328"/>
        <v>434.18</v>
      </c>
      <c r="S566" s="44">
        <f t="shared" si="328"/>
        <v>434.18</v>
      </c>
      <c r="T566" s="44">
        <f t="shared" si="328"/>
        <v>434.18</v>
      </c>
      <c r="U566" s="44">
        <f t="shared" si="328"/>
        <v>434.18</v>
      </c>
      <c r="V566" s="44">
        <f t="shared" si="328"/>
        <v>434.18</v>
      </c>
      <c r="W566" s="44">
        <f t="shared" si="328"/>
        <v>434.18</v>
      </c>
      <c r="X566" s="44">
        <f t="shared" si="328"/>
        <v>434.18</v>
      </c>
      <c r="Y566" s="44">
        <f t="shared" si="328"/>
        <v>434.18</v>
      </c>
      <c r="Z566" s="44">
        <f t="shared" si="328"/>
        <v>434.18</v>
      </c>
      <c r="AA566" s="44">
        <f t="shared" si="328"/>
        <v>434.18</v>
      </c>
    </row>
    <row r="567" spans="1:27" ht="12.75" hidden="1" customHeight="1" outlineLevel="1" x14ac:dyDescent="0.2">
      <c r="A567" s="99" t="s">
        <v>1581</v>
      </c>
      <c r="B567" s="63" t="s">
        <v>83</v>
      </c>
      <c r="C567" s="43" t="s">
        <v>79</v>
      </c>
      <c r="D567" s="44">
        <v>3.92</v>
      </c>
      <c r="E567" s="44">
        <v>3.92</v>
      </c>
      <c r="F567" s="44">
        <v>3.92</v>
      </c>
      <c r="G567" s="44">
        <v>3.92</v>
      </c>
      <c r="H567" s="44">
        <v>3.92</v>
      </c>
      <c r="I567" s="44">
        <v>3.92</v>
      </c>
      <c r="J567" s="44">
        <v>3.92</v>
      </c>
      <c r="K567" s="44">
        <v>3.92</v>
      </c>
      <c r="L567" s="44">
        <v>3.92</v>
      </c>
      <c r="M567" s="44">
        <v>3.92</v>
      </c>
      <c r="N567" s="44">
        <v>3.92</v>
      </c>
      <c r="O567" s="44">
        <v>3.92</v>
      </c>
      <c r="P567" s="44">
        <v>3.92</v>
      </c>
      <c r="Q567" s="44">
        <v>3.92</v>
      </c>
      <c r="R567" s="44">
        <v>3.92</v>
      </c>
      <c r="S567" s="44">
        <v>3.92</v>
      </c>
      <c r="T567" s="44">
        <v>3.92</v>
      </c>
      <c r="U567" s="44">
        <v>3.92</v>
      </c>
      <c r="V567" s="44">
        <v>3.92</v>
      </c>
      <c r="W567" s="44">
        <v>3.92</v>
      </c>
      <c r="X567" s="44">
        <v>3.92</v>
      </c>
      <c r="Y567" s="44">
        <v>3.92</v>
      </c>
      <c r="Z567" s="44">
        <v>3.92</v>
      </c>
      <c r="AA567" s="44">
        <v>3.92</v>
      </c>
    </row>
    <row r="568" spans="1:27" ht="12.75" hidden="1" customHeight="1" outlineLevel="1" x14ac:dyDescent="0.2">
      <c r="A568" s="99" t="s">
        <v>1582</v>
      </c>
      <c r="B568" s="63" t="s">
        <v>81</v>
      </c>
      <c r="C568" s="43" t="s">
        <v>79</v>
      </c>
      <c r="D568" s="44">
        <f>$D$11</f>
        <v>110.23</v>
      </c>
      <c r="E568" s="44">
        <f t="shared" ref="E568:AA568" si="329">$D$11</f>
        <v>110.23</v>
      </c>
      <c r="F568" s="44">
        <f t="shared" si="329"/>
        <v>110.23</v>
      </c>
      <c r="G568" s="44">
        <f t="shared" si="329"/>
        <v>110.23</v>
      </c>
      <c r="H568" s="44">
        <f t="shared" si="329"/>
        <v>110.23</v>
      </c>
      <c r="I568" s="44">
        <f t="shared" si="329"/>
        <v>110.23</v>
      </c>
      <c r="J568" s="44">
        <f t="shared" si="329"/>
        <v>110.23</v>
      </c>
      <c r="K568" s="44">
        <f t="shared" si="329"/>
        <v>110.23</v>
      </c>
      <c r="L568" s="44">
        <f t="shared" si="329"/>
        <v>110.23</v>
      </c>
      <c r="M568" s="44">
        <f t="shared" si="329"/>
        <v>110.23</v>
      </c>
      <c r="N568" s="44">
        <f t="shared" si="329"/>
        <v>110.23</v>
      </c>
      <c r="O568" s="44">
        <f t="shared" si="329"/>
        <v>110.23</v>
      </c>
      <c r="P568" s="44">
        <f t="shared" si="329"/>
        <v>110.23</v>
      </c>
      <c r="Q568" s="44">
        <f t="shared" si="329"/>
        <v>110.23</v>
      </c>
      <c r="R568" s="44">
        <f t="shared" si="329"/>
        <v>110.23</v>
      </c>
      <c r="S568" s="44">
        <f t="shared" si="329"/>
        <v>110.23</v>
      </c>
      <c r="T568" s="44">
        <f t="shared" si="329"/>
        <v>110.23</v>
      </c>
      <c r="U568" s="44">
        <f t="shared" si="329"/>
        <v>110.23</v>
      </c>
      <c r="V568" s="44">
        <f t="shared" si="329"/>
        <v>110.23</v>
      </c>
      <c r="W568" s="44">
        <f t="shared" si="329"/>
        <v>110.23</v>
      </c>
      <c r="X568" s="44">
        <f t="shared" si="329"/>
        <v>110.23</v>
      </c>
      <c r="Y568" s="44">
        <f t="shared" si="329"/>
        <v>110.23</v>
      </c>
      <c r="Z568" s="44">
        <f t="shared" si="329"/>
        <v>110.23</v>
      </c>
      <c r="AA568" s="44">
        <f t="shared" si="329"/>
        <v>110.23</v>
      </c>
    </row>
    <row r="569" spans="1:27" collapsed="1" x14ac:dyDescent="0.2">
      <c r="A569" s="98" t="s">
        <v>1583</v>
      </c>
      <c r="B569" s="28" t="str">
        <f>"18"&amp;"."&amp;$B$663&amp;"."&amp;$B$664</f>
        <v>18.08.2023</v>
      </c>
      <c r="C569" s="90" t="s">
        <v>76</v>
      </c>
      <c r="D569" s="91">
        <f>ROUND(((D570+D571+D573+D572)/1000),5)</f>
        <v>1.62731</v>
      </c>
      <c r="E569" s="91">
        <f>ROUND(((E570+E571+E573+E572)/1000),5)</f>
        <v>1.46912</v>
      </c>
      <c r="F569" s="91">
        <f>ROUND(((F570+F571+F573+F572)/1000),5)</f>
        <v>1.3809</v>
      </c>
      <c r="G569" s="91">
        <f t="shared" ref="G569:AA569" si="330">ROUND(((G570+G571+G573+G572)/1000),5)</f>
        <v>1.3399700000000001</v>
      </c>
      <c r="H569" s="91">
        <f t="shared" si="330"/>
        <v>1.3186599999999999</v>
      </c>
      <c r="I569" s="91">
        <f t="shared" si="330"/>
        <v>1.3574200000000001</v>
      </c>
      <c r="J569" s="91">
        <f t="shared" si="330"/>
        <v>1.5606500000000001</v>
      </c>
      <c r="K569" s="91">
        <f t="shared" si="330"/>
        <v>2.11557</v>
      </c>
      <c r="L569" s="91">
        <f t="shared" si="330"/>
        <v>2.4093499999999999</v>
      </c>
      <c r="M569" s="91">
        <f t="shared" si="330"/>
        <v>2.6414800000000001</v>
      </c>
      <c r="N569" s="91">
        <f t="shared" si="330"/>
        <v>2.6689500000000002</v>
      </c>
      <c r="O569" s="91">
        <f t="shared" si="330"/>
        <v>2.7115399999999998</v>
      </c>
      <c r="P569" s="91">
        <f t="shared" si="330"/>
        <v>2.7336499999999999</v>
      </c>
      <c r="Q569" s="91">
        <f t="shared" si="330"/>
        <v>2.7997700000000001</v>
      </c>
      <c r="R569" s="91">
        <f t="shared" si="330"/>
        <v>2.9917799999999999</v>
      </c>
      <c r="S569" s="91">
        <f t="shared" si="330"/>
        <v>2.9892400000000001</v>
      </c>
      <c r="T569" s="91">
        <f t="shared" si="330"/>
        <v>3.01688</v>
      </c>
      <c r="U569" s="91">
        <f t="shared" si="330"/>
        <v>2.9297200000000001</v>
      </c>
      <c r="V569" s="91">
        <f t="shared" si="330"/>
        <v>2.78626</v>
      </c>
      <c r="W569" s="91">
        <f t="shared" si="330"/>
        <v>2.7325300000000001</v>
      </c>
      <c r="X569" s="91">
        <f t="shared" si="330"/>
        <v>2.6582400000000002</v>
      </c>
      <c r="Y569" s="91">
        <f t="shared" si="330"/>
        <v>2.6175299999999999</v>
      </c>
      <c r="Z569" s="91">
        <f t="shared" si="330"/>
        <v>2.4090099999999999</v>
      </c>
      <c r="AA569" s="91">
        <f t="shared" si="330"/>
        <v>2.1831299999999998</v>
      </c>
    </row>
    <row r="570" spans="1:27" ht="12.75" hidden="1" customHeight="1" outlineLevel="1" x14ac:dyDescent="0.2">
      <c r="A570" s="99" t="s">
        <v>1584</v>
      </c>
      <c r="B570" s="63" t="s">
        <v>238</v>
      </c>
      <c r="C570" s="43" t="s">
        <v>79</v>
      </c>
      <c r="D570" s="44">
        <v>1078.98</v>
      </c>
      <c r="E570" s="44">
        <v>920.79</v>
      </c>
      <c r="F570" s="44">
        <v>832.57</v>
      </c>
      <c r="G570" s="44">
        <v>791.64</v>
      </c>
      <c r="H570" s="44">
        <v>770.33</v>
      </c>
      <c r="I570" s="44">
        <v>809.09</v>
      </c>
      <c r="J570" s="44">
        <v>1012.32</v>
      </c>
      <c r="K570" s="44">
        <v>1567.24</v>
      </c>
      <c r="L570" s="44">
        <v>1861.02</v>
      </c>
      <c r="M570" s="44">
        <v>2093.15</v>
      </c>
      <c r="N570" s="44">
        <v>2120.62</v>
      </c>
      <c r="O570" s="44">
        <v>2163.21</v>
      </c>
      <c r="P570" s="44">
        <v>2185.3200000000002</v>
      </c>
      <c r="Q570" s="44">
        <v>2251.44</v>
      </c>
      <c r="R570" s="44">
        <v>2443.4499999999998</v>
      </c>
      <c r="S570" s="44">
        <v>2440.91</v>
      </c>
      <c r="T570" s="44">
        <v>2468.5500000000002</v>
      </c>
      <c r="U570" s="44">
        <v>2381.39</v>
      </c>
      <c r="V570" s="44">
        <v>2237.9299999999998</v>
      </c>
      <c r="W570" s="44">
        <v>2184.1999999999998</v>
      </c>
      <c r="X570" s="44">
        <v>2109.91</v>
      </c>
      <c r="Y570" s="44">
        <v>2069.1999999999998</v>
      </c>
      <c r="Z570" s="44">
        <v>1860.68</v>
      </c>
      <c r="AA570" s="44">
        <v>1634.8</v>
      </c>
    </row>
    <row r="571" spans="1:27" ht="12.75" hidden="1" customHeight="1" outlineLevel="1" x14ac:dyDescent="0.2">
      <c r="A571" s="99" t="s">
        <v>1585</v>
      </c>
      <c r="B571" s="63" t="s">
        <v>90</v>
      </c>
      <c r="C571" s="43" t="s">
        <v>79</v>
      </c>
      <c r="D571" s="44">
        <f>$D$486</f>
        <v>434.18</v>
      </c>
      <c r="E571" s="44">
        <f t="shared" ref="E571:AA571" si="331">$D$486</f>
        <v>434.18</v>
      </c>
      <c r="F571" s="44">
        <f t="shared" si="331"/>
        <v>434.18</v>
      </c>
      <c r="G571" s="44">
        <f t="shared" si="331"/>
        <v>434.18</v>
      </c>
      <c r="H571" s="44">
        <f t="shared" si="331"/>
        <v>434.18</v>
      </c>
      <c r="I571" s="44">
        <f t="shared" si="331"/>
        <v>434.18</v>
      </c>
      <c r="J571" s="44">
        <f t="shared" si="331"/>
        <v>434.18</v>
      </c>
      <c r="K571" s="44">
        <f t="shared" si="331"/>
        <v>434.18</v>
      </c>
      <c r="L571" s="44">
        <f t="shared" si="331"/>
        <v>434.18</v>
      </c>
      <c r="M571" s="44">
        <f t="shared" si="331"/>
        <v>434.18</v>
      </c>
      <c r="N571" s="44">
        <f t="shared" si="331"/>
        <v>434.18</v>
      </c>
      <c r="O571" s="44">
        <f t="shared" si="331"/>
        <v>434.18</v>
      </c>
      <c r="P571" s="44">
        <f t="shared" si="331"/>
        <v>434.18</v>
      </c>
      <c r="Q571" s="44">
        <f t="shared" si="331"/>
        <v>434.18</v>
      </c>
      <c r="R571" s="44">
        <f t="shared" si="331"/>
        <v>434.18</v>
      </c>
      <c r="S571" s="44">
        <f t="shared" si="331"/>
        <v>434.18</v>
      </c>
      <c r="T571" s="44">
        <f t="shared" si="331"/>
        <v>434.18</v>
      </c>
      <c r="U571" s="44">
        <f t="shared" si="331"/>
        <v>434.18</v>
      </c>
      <c r="V571" s="44">
        <f t="shared" si="331"/>
        <v>434.18</v>
      </c>
      <c r="W571" s="44">
        <f t="shared" si="331"/>
        <v>434.18</v>
      </c>
      <c r="X571" s="44">
        <f t="shared" si="331"/>
        <v>434.18</v>
      </c>
      <c r="Y571" s="44">
        <f t="shared" si="331"/>
        <v>434.18</v>
      </c>
      <c r="Z571" s="44">
        <f t="shared" si="331"/>
        <v>434.18</v>
      </c>
      <c r="AA571" s="44">
        <f t="shared" si="331"/>
        <v>434.18</v>
      </c>
    </row>
    <row r="572" spans="1:27" ht="12.75" hidden="1" customHeight="1" outlineLevel="1" x14ac:dyDescent="0.2">
      <c r="A572" s="99" t="s">
        <v>1586</v>
      </c>
      <c r="B572" s="63" t="s">
        <v>83</v>
      </c>
      <c r="C572" s="43" t="s">
        <v>79</v>
      </c>
      <c r="D572" s="44">
        <v>3.92</v>
      </c>
      <c r="E572" s="44">
        <v>3.92</v>
      </c>
      <c r="F572" s="44">
        <v>3.92</v>
      </c>
      <c r="G572" s="44">
        <v>3.92</v>
      </c>
      <c r="H572" s="44">
        <v>3.92</v>
      </c>
      <c r="I572" s="44">
        <v>3.92</v>
      </c>
      <c r="J572" s="44">
        <v>3.92</v>
      </c>
      <c r="K572" s="44">
        <v>3.92</v>
      </c>
      <c r="L572" s="44">
        <v>3.92</v>
      </c>
      <c r="M572" s="44">
        <v>3.92</v>
      </c>
      <c r="N572" s="44">
        <v>3.92</v>
      </c>
      <c r="O572" s="44">
        <v>3.92</v>
      </c>
      <c r="P572" s="44">
        <v>3.92</v>
      </c>
      <c r="Q572" s="44">
        <v>3.92</v>
      </c>
      <c r="R572" s="44">
        <v>3.92</v>
      </c>
      <c r="S572" s="44">
        <v>3.92</v>
      </c>
      <c r="T572" s="44">
        <v>3.92</v>
      </c>
      <c r="U572" s="44">
        <v>3.92</v>
      </c>
      <c r="V572" s="44">
        <v>3.92</v>
      </c>
      <c r="W572" s="44">
        <v>3.92</v>
      </c>
      <c r="X572" s="44">
        <v>3.92</v>
      </c>
      <c r="Y572" s="44">
        <v>3.92</v>
      </c>
      <c r="Z572" s="44">
        <v>3.92</v>
      </c>
      <c r="AA572" s="44">
        <v>3.92</v>
      </c>
    </row>
    <row r="573" spans="1:27" ht="12.75" hidden="1" customHeight="1" outlineLevel="1" x14ac:dyDescent="0.2">
      <c r="A573" s="99" t="s">
        <v>1587</v>
      </c>
      <c r="B573" s="63" t="s">
        <v>81</v>
      </c>
      <c r="C573" s="43" t="s">
        <v>79</v>
      </c>
      <c r="D573" s="44">
        <f>$D$11</f>
        <v>110.23</v>
      </c>
      <c r="E573" s="44">
        <f t="shared" ref="E573:AA573" si="332">$D$11</f>
        <v>110.23</v>
      </c>
      <c r="F573" s="44">
        <f t="shared" si="332"/>
        <v>110.23</v>
      </c>
      <c r="G573" s="44">
        <f t="shared" si="332"/>
        <v>110.23</v>
      </c>
      <c r="H573" s="44">
        <f t="shared" si="332"/>
        <v>110.23</v>
      </c>
      <c r="I573" s="44">
        <f t="shared" si="332"/>
        <v>110.23</v>
      </c>
      <c r="J573" s="44">
        <f t="shared" si="332"/>
        <v>110.23</v>
      </c>
      <c r="K573" s="44">
        <f t="shared" si="332"/>
        <v>110.23</v>
      </c>
      <c r="L573" s="44">
        <f t="shared" si="332"/>
        <v>110.23</v>
      </c>
      <c r="M573" s="44">
        <f t="shared" si="332"/>
        <v>110.23</v>
      </c>
      <c r="N573" s="44">
        <f t="shared" si="332"/>
        <v>110.23</v>
      </c>
      <c r="O573" s="44">
        <f t="shared" si="332"/>
        <v>110.23</v>
      </c>
      <c r="P573" s="44">
        <f t="shared" si="332"/>
        <v>110.23</v>
      </c>
      <c r="Q573" s="44">
        <f t="shared" si="332"/>
        <v>110.23</v>
      </c>
      <c r="R573" s="44">
        <f t="shared" si="332"/>
        <v>110.23</v>
      </c>
      <c r="S573" s="44">
        <f t="shared" si="332"/>
        <v>110.23</v>
      </c>
      <c r="T573" s="44">
        <f t="shared" si="332"/>
        <v>110.23</v>
      </c>
      <c r="U573" s="44">
        <f t="shared" si="332"/>
        <v>110.23</v>
      </c>
      <c r="V573" s="44">
        <f t="shared" si="332"/>
        <v>110.23</v>
      </c>
      <c r="W573" s="44">
        <f t="shared" si="332"/>
        <v>110.23</v>
      </c>
      <c r="X573" s="44">
        <f t="shared" si="332"/>
        <v>110.23</v>
      </c>
      <c r="Y573" s="44">
        <f t="shared" si="332"/>
        <v>110.23</v>
      </c>
      <c r="Z573" s="44">
        <f t="shared" si="332"/>
        <v>110.23</v>
      </c>
      <c r="AA573" s="44">
        <f t="shared" si="332"/>
        <v>110.23</v>
      </c>
    </row>
    <row r="574" spans="1:27" collapsed="1" x14ac:dyDescent="0.2">
      <c r="A574" s="98" t="s">
        <v>1588</v>
      </c>
      <c r="B574" s="28" t="str">
        <f>"19"&amp;"."&amp;$B$663&amp;"."&amp;$B$664</f>
        <v>19.08.2023</v>
      </c>
      <c r="C574" s="90" t="s">
        <v>76</v>
      </c>
      <c r="D574" s="91">
        <f>ROUND(((D575+D576+D578+D577)/1000),5)</f>
        <v>1.9874799999999999</v>
      </c>
      <c r="E574" s="91">
        <f>ROUND(((E575+E576+E578+E577)/1000),5)</f>
        <v>1.8118000000000001</v>
      </c>
      <c r="F574" s="91">
        <f>ROUND(((F575+F576+F578+F577)/1000),5)</f>
        <v>1.68692</v>
      </c>
      <c r="G574" s="91">
        <f t="shared" ref="G574:AA574" si="333">ROUND(((G575+G576+G578+G577)/1000),5)</f>
        <v>1.5609299999999999</v>
      </c>
      <c r="H574" s="91">
        <f t="shared" si="333"/>
        <v>1.51424</v>
      </c>
      <c r="I574" s="91">
        <f t="shared" si="333"/>
        <v>1.4932700000000001</v>
      </c>
      <c r="J574" s="91">
        <f t="shared" si="333"/>
        <v>1.5123800000000001</v>
      </c>
      <c r="K574" s="91">
        <f t="shared" si="333"/>
        <v>1.8918200000000001</v>
      </c>
      <c r="L574" s="91">
        <f t="shared" si="333"/>
        <v>2.2419799999999999</v>
      </c>
      <c r="M574" s="91">
        <f t="shared" si="333"/>
        <v>2.4595199999999999</v>
      </c>
      <c r="N574" s="91">
        <f t="shared" si="333"/>
        <v>2.60778</v>
      </c>
      <c r="O574" s="91">
        <f t="shared" si="333"/>
        <v>2.6237599999999999</v>
      </c>
      <c r="P574" s="91">
        <f t="shared" si="333"/>
        <v>2.6239499999999998</v>
      </c>
      <c r="Q574" s="91">
        <f t="shared" si="333"/>
        <v>2.6240700000000001</v>
      </c>
      <c r="R574" s="91">
        <f t="shared" si="333"/>
        <v>2.6292800000000001</v>
      </c>
      <c r="S574" s="91">
        <f t="shared" si="333"/>
        <v>2.6249600000000002</v>
      </c>
      <c r="T574" s="91">
        <f t="shared" si="333"/>
        <v>2.5531000000000001</v>
      </c>
      <c r="U574" s="91">
        <f t="shared" si="333"/>
        <v>2.52908</v>
      </c>
      <c r="V574" s="91">
        <f t="shared" si="333"/>
        <v>2.5048900000000001</v>
      </c>
      <c r="W574" s="91">
        <f t="shared" si="333"/>
        <v>2.46469</v>
      </c>
      <c r="X574" s="91">
        <f t="shared" si="333"/>
        <v>2.4692099999999999</v>
      </c>
      <c r="Y574" s="91">
        <f t="shared" si="333"/>
        <v>2.47865</v>
      </c>
      <c r="Z574" s="91">
        <f t="shared" si="333"/>
        <v>2.29765</v>
      </c>
      <c r="AA574" s="91">
        <f t="shared" si="333"/>
        <v>2.1384699999999999</v>
      </c>
    </row>
    <row r="575" spans="1:27" ht="12.75" hidden="1" customHeight="1" outlineLevel="1" x14ac:dyDescent="0.2">
      <c r="A575" s="99" t="s">
        <v>1589</v>
      </c>
      <c r="B575" s="63" t="s">
        <v>238</v>
      </c>
      <c r="C575" s="43" t="s">
        <v>79</v>
      </c>
      <c r="D575" s="44">
        <v>1439.15</v>
      </c>
      <c r="E575" s="44">
        <v>1263.47</v>
      </c>
      <c r="F575" s="44">
        <v>1138.5899999999999</v>
      </c>
      <c r="G575" s="44">
        <v>1012.6</v>
      </c>
      <c r="H575" s="44">
        <v>965.91</v>
      </c>
      <c r="I575" s="44">
        <v>944.94</v>
      </c>
      <c r="J575" s="44">
        <v>964.05</v>
      </c>
      <c r="K575" s="44">
        <v>1343.49</v>
      </c>
      <c r="L575" s="44">
        <v>1693.65</v>
      </c>
      <c r="M575" s="44">
        <v>1911.19</v>
      </c>
      <c r="N575" s="44">
        <v>2059.4499999999998</v>
      </c>
      <c r="O575" s="44">
        <v>2075.4299999999998</v>
      </c>
      <c r="P575" s="44">
        <v>2075.62</v>
      </c>
      <c r="Q575" s="44">
        <v>2075.7399999999998</v>
      </c>
      <c r="R575" s="44">
        <v>2080.9499999999998</v>
      </c>
      <c r="S575" s="44">
        <v>2076.63</v>
      </c>
      <c r="T575" s="44">
        <v>2004.77</v>
      </c>
      <c r="U575" s="44">
        <v>1980.75</v>
      </c>
      <c r="V575" s="44">
        <v>1956.56</v>
      </c>
      <c r="W575" s="44">
        <v>1916.36</v>
      </c>
      <c r="X575" s="44">
        <v>1920.88</v>
      </c>
      <c r="Y575" s="44">
        <v>1930.32</v>
      </c>
      <c r="Z575" s="44">
        <v>1749.32</v>
      </c>
      <c r="AA575" s="44">
        <v>1590.14</v>
      </c>
    </row>
    <row r="576" spans="1:27" ht="12.75" hidden="1" customHeight="1" outlineLevel="1" x14ac:dyDescent="0.2">
      <c r="A576" s="99" t="s">
        <v>1590</v>
      </c>
      <c r="B576" s="63" t="s">
        <v>90</v>
      </c>
      <c r="C576" s="43" t="s">
        <v>79</v>
      </c>
      <c r="D576" s="44">
        <f>$D$486</f>
        <v>434.18</v>
      </c>
      <c r="E576" s="44">
        <f t="shared" ref="E576:AA576" si="334">$D$486</f>
        <v>434.18</v>
      </c>
      <c r="F576" s="44">
        <f t="shared" si="334"/>
        <v>434.18</v>
      </c>
      <c r="G576" s="44">
        <f t="shared" si="334"/>
        <v>434.18</v>
      </c>
      <c r="H576" s="44">
        <f t="shared" si="334"/>
        <v>434.18</v>
      </c>
      <c r="I576" s="44">
        <f t="shared" si="334"/>
        <v>434.18</v>
      </c>
      <c r="J576" s="44">
        <f t="shared" si="334"/>
        <v>434.18</v>
      </c>
      <c r="K576" s="44">
        <f t="shared" si="334"/>
        <v>434.18</v>
      </c>
      <c r="L576" s="44">
        <f t="shared" si="334"/>
        <v>434.18</v>
      </c>
      <c r="M576" s="44">
        <f t="shared" si="334"/>
        <v>434.18</v>
      </c>
      <c r="N576" s="44">
        <f t="shared" si="334"/>
        <v>434.18</v>
      </c>
      <c r="O576" s="44">
        <f t="shared" si="334"/>
        <v>434.18</v>
      </c>
      <c r="P576" s="44">
        <f t="shared" si="334"/>
        <v>434.18</v>
      </c>
      <c r="Q576" s="44">
        <f t="shared" si="334"/>
        <v>434.18</v>
      </c>
      <c r="R576" s="44">
        <f t="shared" si="334"/>
        <v>434.18</v>
      </c>
      <c r="S576" s="44">
        <f t="shared" si="334"/>
        <v>434.18</v>
      </c>
      <c r="T576" s="44">
        <f t="shared" si="334"/>
        <v>434.18</v>
      </c>
      <c r="U576" s="44">
        <f t="shared" si="334"/>
        <v>434.18</v>
      </c>
      <c r="V576" s="44">
        <f t="shared" si="334"/>
        <v>434.18</v>
      </c>
      <c r="W576" s="44">
        <f t="shared" si="334"/>
        <v>434.18</v>
      </c>
      <c r="X576" s="44">
        <f t="shared" si="334"/>
        <v>434.18</v>
      </c>
      <c r="Y576" s="44">
        <f t="shared" si="334"/>
        <v>434.18</v>
      </c>
      <c r="Z576" s="44">
        <f t="shared" si="334"/>
        <v>434.18</v>
      </c>
      <c r="AA576" s="44">
        <f t="shared" si="334"/>
        <v>434.18</v>
      </c>
    </row>
    <row r="577" spans="1:27" ht="12.75" hidden="1" customHeight="1" outlineLevel="1" x14ac:dyDescent="0.2">
      <c r="A577" s="99" t="s">
        <v>1591</v>
      </c>
      <c r="B577" s="63" t="s">
        <v>83</v>
      </c>
      <c r="C577" s="43" t="s">
        <v>79</v>
      </c>
      <c r="D577" s="44">
        <v>3.92</v>
      </c>
      <c r="E577" s="44">
        <v>3.92</v>
      </c>
      <c r="F577" s="44">
        <v>3.92</v>
      </c>
      <c r="G577" s="44">
        <v>3.92</v>
      </c>
      <c r="H577" s="44">
        <v>3.92</v>
      </c>
      <c r="I577" s="44">
        <v>3.92</v>
      </c>
      <c r="J577" s="44">
        <v>3.92</v>
      </c>
      <c r="K577" s="44">
        <v>3.92</v>
      </c>
      <c r="L577" s="44">
        <v>3.92</v>
      </c>
      <c r="M577" s="44">
        <v>3.92</v>
      </c>
      <c r="N577" s="44">
        <v>3.92</v>
      </c>
      <c r="O577" s="44">
        <v>3.92</v>
      </c>
      <c r="P577" s="44">
        <v>3.92</v>
      </c>
      <c r="Q577" s="44">
        <v>3.92</v>
      </c>
      <c r="R577" s="44">
        <v>3.92</v>
      </c>
      <c r="S577" s="44">
        <v>3.92</v>
      </c>
      <c r="T577" s="44">
        <v>3.92</v>
      </c>
      <c r="U577" s="44">
        <v>3.92</v>
      </c>
      <c r="V577" s="44">
        <v>3.92</v>
      </c>
      <c r="W577" s="44">
        <v>3.92</v>
      </c>
      <c r="X577" s="44">
        <v>3.92</v>
      </c>
      <c r="Y577" s="44">
        <v>3.92</v>
      </c>
      <c r="Z577" s="44">
        <v>3.92</v>
      </c>
      <c r="AA577" s="44">
        <v>3.92</v>
      </c>
    </row>
    <row r="578" spans="1:27" ht="12.75" hidden="1" customHeight="1" outlineLevel="1" x14ac:dyDescent="0.2">
      <c r="A578" s="99" t="s">
        <v>1592</v>
      </c>
      <c r="B578" s="63" t="s">
        <v>81</v>
      </c>
      <c r="C578" s="43" t="s">
        <v>79</v>
      </c>
      <c r="D578" s="44">
        <f>$D$11</f>
        <v>110.23</v>
      </c>
      <c r="E578" s="44">
        <f t="shared" ref="E578:AA578" si="335">$D$11</f>
        <v>110.23</v>
      </c>
      <c r="F578" s="44">
        <f t="shared" si="335"/>
        <v>110.23</v>
      </c>
      <c r="G578" s="44">
        <f t="shared" si="335"/>
        <v>110.23</v>
      </c>
      <c r="H578" s="44">
        <f t="shared" si="335"/>
        <v>110.23</v>
      </c>
      <c r="I578" s="44">
        <f t="shared" si="335"/>
        <v>110.23</v>
      </c>
      <c r="J578" s="44">
        <f t="shared" si="335"/>
        <v>110.23</v>
      </c>
      <c r="K578" s="44">
        <f t="shared" si="335"/>
        <v>110.23</v>
      </c>
      <c r="L578" s="44">
        <f t="shared" si="335"/>
        <v>110.23</v>
      </c>
      <c r="M578" s="44">
        <f t="shared" si="335"/>
        <v>110.23</v>
      </c>
      <c r="N578" s="44">
        <f t="shared" si="335"/>
        <v>110.23</v>
      </c>
      <c r="O578" s="44">
        <f t="shared" si="335"/>
        <v>110.23</v>
      </c>
      <c r="P578" s="44">
        <f t="shared" si="335"/>
        <v>110.23</v>
      </c>
      <c r="Q578" s="44">
        <f t="shared" si="335"/>
        <v>110.23</v>
      </c>
      <c r="R578" s="44">
        <f t="shared" si="335"/>
        <v>110.23</v>
      </c>
      <c r="S578" s="44">
        <f t="shared" si="335"/>
        <v>110.23</v>
      </c>
      <c r="T578" s="44">
        <f t="shared" si="335"/>
        <v>110.23</v>
      </c>
      <c r="U578" s="44">
        <f t="shared" si="335"/>
        <v>110.23</v>
      </c>
      <c r="V578" s="44">
        <f t="shared" si="335"/>
        <v>110.23</v>
      </c>
      <c r="W578" s="44">
        <f t="shared" si="335"/>
        <v>110.23</v>
      </c>
      <c r="X578" s="44">
        <f t="shared" si="335"/>
        <v>110.23</v>
      </c>
      <c r="Y578" s="44">
        <f t="shared" si="335"/>
        <v>110.23</v>
      </c>
      <c r="Z578" s="44">
        <f t="shared" si="335"/>
        <v>110.23</v>
      </c>
      <c r="AA578" s="44">
        <f t="shared" si="335"/>
        <v>110.23</v>
      </c>
    </row>
    <row r="579" spans="1:27" collapsed="1" x14ac:dyDescent="0.2">
      <c r="A579" s="98" t="s">
        <v>1593</v>
      </c>
      <c r="B579" s="28" t="str">
        <f>"20"&amp;"."&amp;$B$663&amp;"."&amp;$B$664</f>
        <v>20.08.2023</v>
      </c>
      <c r="C579" s="90" t="s">
        <v>76</v>
      </c>
      <c r="D579" s="91">
        <f>ROUND(((D580+D581+D583+D582)/1000),5)</f>
        <v>1.8766799999999999</v>
      </c>
      <c r="E579" s="91">
        <f>ROUND(((E580+E581+E583+E582)/1000),5)</f>
        <v>1.67279</v>
      </c>
      <c r="F579" s="91">
        <f>ROUND(((F580+F581+F583+F582)/1000),5)</f>
        <v>1.5454600000000001</v>
      </c>
      <c r="G579" s="91">
        <f t="shared" ref="G579:AA579" si="336">ROUND(((G580+G581+G583+G582)/1000),5)</f>
        <v>1.45336</v>
      </c>
      <c r="H579" s="91">
        <f t="shared" si="336"/>
        <v>1.3849899999999999</v>
      </c>
      <c r="I579" s="91">
        <f t="shared" si="336"/>
        <v>1.3434600000000001</v>
      </c>
      <c r="J579" s="91">
        <f t="shared" si="336"/>
        <v>1.36764</v>
      </c>
      <c r="K579" s="91">
        <f t="shared" si="336"/>
        <v>1.6307799999999999</v>
      </c>
      <c r="L579" s="91">
        <f t="shared" si="336"/>
        <v>2.1682600000000001</v>
      </c>
      <c r="M579" s="91">
        <f t="shared" si="336"/>
        <v>2.2990300000000001</v>
      </c>
      <c r="N579" s="91">
        <f t="shared" si="336"/>
        <v>2.4989400000000002</v>
      </c>
      <c r="O579" s="91">
        <f t="shared" si="336"/>
        <v>2.5363899999999999</v>
      </c>
      <c r="P579" s="91">
        <f t="shared" si="336"/>
        <v>2.5923600000000002</v>
      </c>
      <c r="Q579" s="91">
        <f t="shared" si="336"/>
        <v>2.59659</v>
      </c>
      <c r="R579" s="91">
        <f t="shared" si="336"/>
        <v>2.605</v>
      </c>
      <c r="S579" s="91">
        <f t="shared" si="336"/>
        <v>2.60514</v>
      </c>
      <c r="T579" s="91">
        <f t="shared" si="336"/>
        <v>2.5724200000000002</v>
      </c>
      <c r="U579" s="91">
        <f t="shared" si="336"/>
        <v>2.4324300000000001</v>
      </c>
      <c r="V579" s="91">
        <f t="shared" si="336"/>
        <v>2.4142600000000001</v>
      </c>
      <c r="W579" s="91">
        <f t="shared" si="336"/>
        <v>2.43344</v>
      </c>
      <c r="X579" s="91">
        <f t="shared" si="336"/>
        <v>2.4272300000000002</v>
      </c>
      <c r="Y579" s="91">
        <f t="shared" si="336"/>
        <v>2.39805</v>
      </c>
      <c r="Z579" s="91">
        <f t="shared" si="336"/>
        <v>2.3061400000000001</v>
      </c>
      <c r="AA579" s="91">
        <f t="shared" si="336"/>
        <v>2.1509999999999998</v>
      </c>
    </row>
    <row r="580" spans="1:27" ht="12.75" hidden="1" customHeight="1" outlineLevel="1" x14ac:dyDescent="0.2">
      <c r="A580" s="99" t="s">
        <v>1594</v>
      </c>
      <c r="B580" s="63" t="s">
        <v>238</v>
      </c>
      <c r="C580" s="43" t="s">
        <v>79</v>
      </c>
      <c r="D580" s="44">
        <v>1328.35</v>
      </c>
      <c r="E580" s="44">
        <v>1124.46</v>
      </c>
      <c r="F580" s="44">
        <v>997.13</v>
      </c>
      <c r="G580" s="44">
        <v>905.03</v>
      </c>
      <c r="H580" s="44">
        <v>836.66</v>
      </c>
      <c r="I580" s="44">
        <v>795.13</v>
      </c>
      <c r="J580" s="44">
        <v>819.31</v>
      </c>
      <c r="K580" s="44">
        <v>1082.45</v>
      </c>
      <c r="L580" s="44">
        <v>1619.93</v>
      </c>
      <c r="M580" s="44">
        <v>1750.7</v>
      </c>
      <c r="N580" s="44">
        <v>1950.61</v>
      </c>
      <c r="O580" s="44">
        <v>1988.06</v>
      </c>
      <c r="P580" s="44">
        <v>2044.03</v>
      </c>
      <c r="Q580" s="44">
        <v>2048.2600000000002</v>
      </c>
      <c r="R580" s="44">
        <v>2056.67</v>
      </c>
      <c r="S580" s="44">
        <v>2056.81</v>
      </c>
      <c r="T580" s="44">
        <v>2024.09</v>
      </c>
      <c r="U580" s="44">
        <v>1884.1</v>
      </c>
      <c r="V580" s="44">
        <v>1865.93</v>
      </c>
      <c r="W580" s="44">
        <v>1885.11</v>
      </c>
      <c r="X580" s="44">
        <v>1878.9</v>
      </c>
      <c r="Y580" s="44">
        <v>1849.72</v>
      </c>
      <c r="Z580" s="44">
        <v>1757.81</v>
      </c>
      <c r="AA580" s="44">
        <v>1602.67</v>
      </c>
    </row>
    <row r="581" spans="1:27" ht="12.75" hidden="1" customHeight="1" outlineLevel="1" x14ac:dyDescent="0.2">
      <c r="A581" s="99" t="s">
        <v>1595</v>
      </c>
      <c r="B581" s="63" t="s">
        <v>90</v>
      </c>
      <c r="C581" s="43" t="s">
        <v>79</v>
      </c>
      <c r="D581" s="44">
        <f>$D$486</f>
        <v>434.18</v>
      </c>
      <c r="E581" s="44">
        <f t="shared" ref="E581:AA581" si="337">$D$486</f>
        <v>434.18</v>
      </c>
      <c r="F581" s="44">
        <f t="shared" si="337"/>
        <v>434.18</v>
      </c>
      <c r="G581" s="44">
        <f t="shared" si="337"/>
        <v>434.18</v>
      </c>
      <c r="H581" s="44">
        <f t="shared" si="337"/>
        <v>434.18</v>
      </c>
      <c r="I581" s="44">
        <f t="shared" si="337"/>
        <v>434.18</v>
      </c>
      <c r="J581" s="44">
        <f t="shared" si="337"/>
        <v>434.18</v>
      </c>
      <c r="K581" s="44">
        <f t="shared" si="337"/>
        <v>434.18</v>
      </c>
      <c r="L581" s="44">
        <f t="shared" si="337"/>
        <v>434.18</v>
      </c>
      <c r="M581" s="44">
        <f t="shared" si="337"/>
        <v>434.18</v>
      </c>
      <c r="N581" s="44">
        <f t="shared" si="337"/>
        <v>434.18</v>
      </c>
      <c r="O581" s="44">
        <f t="shared" si="337"/>
        <v>434.18</v>
      </c>
      <c r="P581" s="44">
        <f t="shared" si="337"/>
        <v>434.18</v>
      </c>
      <c r="Q581" s="44">
        <f t="shared" si="337"/>
        <v>434.18</v>
      </c>
      <c r="R581" s="44">
        <f t="shared" si="337"/>
        <v>434.18</v>
      </c>
      <c r="S581" s="44">
        <f t="shared" si="337"/>
        <v>434.18</v>
      </c>
      <c r="T581" s="44">
        <f t="shared" si="337"/>
        <v>434.18</v>
      </c>
      <c r="U581" s="44">
        <f t="shared" si="337"/>
        <v>434.18</v>
      </c>
      <c r="V581" s="44">
        <f t="shared" si="337"/>
        <v>434.18</v>
      </c>
      <c r="W581" s="44">
        <f t="shared" si="337"/>
        <v>434.18</v>
      </c>
      <c r="X581" s="44">
        <f t="shared" si="337"/>
        <v>434.18</v>
      </c>
      <c r="Y581" s="44">
        <f t="shared" si="337"/>
        <v>434.18</v>
      </c>
      <c r="Z581" s="44">
        <f t="shared" si="337"/>
        <v>434.18</v>
      </c>
      <c r="AA581" s="44">
        <f t="shared" si="337"/>
        <v>434.18</v>
      </c>
    </row>
    <row r="582" spans="1:27" ht="12.75" hidden="1" customHeight="1" outlineLevel="1" x14ac:dyDescent="0.2">
      <c r="A582" s="99" t="s">
        <v>1596</v>
      </c>
      <c r="B582" s="63" t="s">
        <v>83</v>
      </c>
      <c r="C582" s="43" t="s">
        <v>79</v>
      </c>
      <c r="D582" s="44">
        <v>3.92</v>
      </c>
      <c r="E582" s="44">
        <v>3.92</v>
      </c>
      <c r="F582" s="44">
        <v>3.92</v>
      </c>
      <c r="G582" s="44">
        <v>3.92</v>
      </c>
      <c r="H582" s="44">
        <v>3.92</v>
      </c>
      <c r="I582" s="44">
        <v>3.92</v>
      </c>
      <c r="J582" s="44">
        <v>3.92</v>
      </c>
      <c r="K582" s="44">
        <v>3.92</v>
      </c>
      <c r="L582" s="44">
        <v>3.92</v>
      </c>
      <c r="M582" s="44">
        <v>3.92</v>
      </c>
      <c r="N582" s="44">
        <v>3.92</v>
      </c>
      <c r="O582" s="44">
        <v>3.92</v>
      </c>
      <c r="P582" s="44">
        <v>3.92</v>
      </c>
      <c r="Q582" s="44">
        <v>3.92</v>
      </c>
      <c r="R582" s="44">
        <v>3.92</v>
      </c>
      <c r="S582" s="44">
        <v>3.92</v>
      </c>
      <c r="T582" s="44">
        <v>3.92</v>
      </c>
      <c r="U582" s="44">
        <v>3.92</v>
      </c>
      <c r="V582" s="44">
        <v>3.92</v>
      </c>
      <c r="W582" s="44">
        <v>3.92</v>
      </c>
      <c r="X582" s="44">
        <v>3.92</v>
      </c>
      <c r="Y582" s="44">
        <v>3.92</v>
      </c>
      <c r="Z582" s="44">
        <v>3.92</v>
      </c>
      <c r="AA582" s="44">
        <v>3.92</v>
      </c>
    </row>
    <row r="583" spans="1:27" ht="12.75" hidden="1" customHeight="1" outlineLevel="1" x14ac:dyDescent="0.2">
      <c r="A583" s="99" t="s">
        <v>1597</v>
      </c>
      <c r="B583" s="63" t="s">
        <v>81</v>
      </c>
      <c r="C583" s="43" t="s">
        <v>79</v>
      </c>
      <c r="D583" s="44">
        <f>$D$11</f>
        <v>110.23</v>
      </c>
      <c r="E583" s="44">
        <f t="shared" ref="E583:AA583" si="338">$D$11</f>
        <v>110.23</v>
      </c>
      <c r="F583" s="44">
        <f t="shared" si="338"/>
        <v>110.23</v>
      </c>
      <c r="G583" s="44">
        <f t="shared" si="338"/>
        <v>110.23</v>
      </c>
      <c r="H583" s="44">
        <f t="shared" si="338"/>
        <v>110.23</v>
      </c>
      <c r="I583" s="44">
        <f t="shared" si="338"/>
        <v>110.23</v>
      </c>
      <c r="J583" s="44">
        <f t="shared" si="338"/>
        <v>110.23</v>
      </c>
      <c r="K583" s="44">
        <f t="shared" si="338"/>
        <v>110.23</v>
      </c>
      <c r="L583" s="44">
        <f t="shared" si="338"/>
        <v>110.23</v>
      </c>
      <c r="M583" s="44">
        <f t="shared" si="338"/>
        <v>110.23</v>
      </c>
      <c r="N583" s="44">
        <f t="shared" si="338"/>
        <v>110.23</v>
      </c>
      <c r="O583" s="44">
        <f t="shared" si="338"/>
        <v>110.23</v>
      </c>
      <c r="P583" s="44">
        <f t="shared" si="338"/>
        <v>110.23</v>
      </c>
      <c r="Q583" s="44">
        <f t="shared" si="338"/>
        <v>110.23</v>
      </c>
      <c r="R583" s="44">
        <f t="shared" si="338"/>
        <v>110.23</v>
      </c>
      <c r="S583" s="44">
        <f t="shared" si="338"/>
        <v>110.23</v>
      </c>
      <c r="T583" s="44">
        <f t="shared" si="338"/>
        <v>110.23</v>
      </c>
      <c r="U583" s="44">
        <f t="shared" si="338"/>
        <v>110.23</v>
      </c>
      <c r="V583" s="44">
        <f t="shared" si="338"/>
        <v>110.23</v>
      </c>
      <c r="W583" s="44">
        <f t="shared" si="338"/>
        <v>110.23</v>
      </c>
      <c r="X583" s="44">
        <f t="shared" si="338"/>
        <v>110.23</v>
      </c>
      <c r="Y583" s="44">
        <f t="shared" si="338"/>
        <v>110.23</v>
      </c>
      <c r="Z583" s="44">
        <f t="shared" si="338"/>
        <v>110.23</v>
      </c>
      <c r="AA583" s="44">
        <f t="shared" si="338"/>
        <v>110.23</v>
      </c>
    </row>
    <row r="584" spans="1:27" collapsed="1" x14ac:dyDescent="0.2">
      <c r="A584" s="98" t="s">
        <v>1598</v>
      </c>
      <c r="B584" s="28" t="str">
        <f>"21"&amp;"."&amp;$B$663&amp;"."&amp;$B$664</f>
        <v>21.08.2023</v>
      </c>
      <c r="C584" s="90" t="s">
        <v>76</v>
      </c>
      <c r="D584" s="91">
        <f>ROUND(((D585+D586+D588+D587)/1000),5)</f>
        <v>1.9025000000000001</v>
      </c>
      <c r="E584" s="91">
        <f>ROUND(((E585+E586+E588+E587)/1000),5)</f>
        <v>1.7653000000000001</v>
      </c>
      <c r="F584" s="91">
        <f>ROUND(((F585+F586+F588+F587)/1000),5)</f>
        <v>1.6623300000000001</v>
      </c>
      <c r="G584" s="91">
        <f t="shared" ref="G584:AA584" si="339">ROUND(((G585+G586+G588+G587)/1000),5)</f>
        <v>1.6015999999999999</v>
      </c>
      <c r="H584" s="91">
        <f t="shared" si="339"/>
        <v>1.5667599999999999</v>
      </c>
      <c r="I584" s="91">
        <f t="shared" si="339"/>
        <v>1.6351500000000001</v>
      </c>
      <c r="J584" s="91">
        <f t="shared" si="339"/>
        <v>1.8414999999999999</v>
      </c>
      <c r="K584" s="91">
        <f t="shared" si="339"/>
        <v>2.1663899999999998</v>
      </c>
      <c r="L584" s="91">
        <f t="shared" si="339"/>
        <v>2.5605699999999998</v>
      </c>
      <c r="M584" s="91">
        <f t="shared" si="339"/>
        <v>2.6348600000000002</v>
      </c>
      <c r="N584" s="91">
        <f t="shared" si="339"/>
        <v>2.6497299999999999</v>
      </c>
      <c r="O584" s="91">
        <f t="shared" si="339"/>
        <v>2.68283</v>
      </c>
      <c r="P584" s="91">
        <f t="shared" si="339"/>
        <v>2.6639400000000002</v>
      </c>
      <c r="Q584" s="91">
        <f t="shared" si="339"/>
        <v>2.71699</v>
      </c>
      <c r="R584" s="91">
        <f t="shared" si="339"/>
        <v>2.73882</v>
      </c>
      <c r="S584" s="91">
        <f t="shared" si="339"/>
        <v>2.75657</v>
      </c>
      <c r="T584" s="91">
        <f t="shared" si="339"/>
        <v>2.8439199999999998</v>
      </c>
      <c r="U584" s="91">
        <f t="shared" si="339"/>
        <v>2.7427600000000001</v>
      </c>
      <c r="V584" s="91">
        <f t="shared" si="339"/>
        <v>2.6496</v>
      </c>
      <c r="W584" s="91">
        <f t="shared" si="339"/>
        <v>2.6342699999999999</v>
      </c>
      <c r="X584" s="91">
        <f t="shared" si="339"/>
        <v>2.6335500000000001</v>
      </c>
      <c r="Y584" s="91">
        <f t="shared" si="339"/>
        <v>2.59945</v>
      </c>
      <c r="Z584" s="91">
        <f t="shared" si="339"/>
        <v>2.2987099999999998</v>
      </c>
      <c r="AA584" s="91">
        <f t="shared" si="339"/>
        <v>2.1454499999999999</v>
      </c>
    </row>
    <row r="585" spans="1:27" ht="12.75" hidden="1" customHeight="1" outlineLevel="1" x14ac:dyDescent="0.2">
      <c r="A585" s="99" t="s">
        <v>1599</v>
      </c>
      <c r="B585" s="63" t="s">
        <v>238</v>
      </c>
      <c r="C585" s="43" t="s">
        <v>79</v>
      </c>
      <c r="D585" s="44">
        <v>1354.17</v>
      </c>
      <c r="E585" s="44">
        <v>1216.97</v>
      </c>
      <c r="F585" s="44">
        <v>1114</v>
      </c>
      <c r="G585" s="44">
        <v>1053.27</v>
      </c>
      <c r="H585" s="44">
        <v>1018.43</v>
      </c>
      <c r="I585" s="44">
        <v>1086.82</v>
      </c>
      <c r="J585" s="44">
        <v>1293.17</v>
      </c>
      <c r="K585" s="44">
        <v>1618.06</v>
      </c>
      <c r="L585" s="44">
        <v>2012.24</v>
      </c>
      <c r="M585" s="44">
        <v>2086.5300000000002</v>
      </c>
      <c r="N585" s="44">
        <v>2101.4</v>
      </c>
      <c r="O585" s="44">
        <v>2134.5</v>
      </c>
      <c r="P585" s="44">
        <v>2115.61</v>
      </c>
      <c r="Q585" s="44">
        <v>2168.66</v>
      </c>
      <c r="R585" s="44">
        <v>2190.4899999999998</v>
      </c>
      <c r="S585" s="44">
        <v>2208.2399999999998</v>
      </c>
      <c r="T585" s="44">
        <v>2295.59</v>
      </c>
      <c r="U585" s="44">
        <v>2194.4299999999998</v>
      </c>
      <c r="V585" s="44">
        <v>2101.27</v>
      </c>
      <c r="W585" s="44">
        <v>2085.94</v>
      </c>
      <c r="X585" s="44">
        <v>2085.2199999999998</v>
      </c>
      <c r="Y585" s="44">
        <v>2051.12</v>
      </c>
      <c r="Z585" s="44">
        <v>1750.38</v>
      </c>
      <c r="AA585" s="44">
        <v>1597.12</v>
      </c>
    </row>
    <row r="586" spans="1:27" ht="12.75" hidden="1" customHeight="1" outlineLevel="1" x14ac:dyDescent="0.2">
      <c r="A586" s="99" t="s">
        <v>1600</v>
      </c>
      <c r="B586" s="63" t="s">
        <v>90</v>
      </c>
      <c r="C586" s="43" t="s">
        <v>79</v>
      </c>
      <c r="D586" s="44">
        <f>$D$486</f>
        <v>434.18</v>
      </c>
      <c r="E586" s="44">
        <f t="shared" ref="E586:AA586" si="340">$D$486</f>
        <v>434.18</v>
      </c>
      <c r="F586" s="44">
        <f t="shared" si="340"/>
        <v>434.18</v>
      </c>
      <c r="G586" s="44">
        <f t="shared" si="340"/>
        <v>434.18</v>
      </c>
      <c r="H586" s="44">
        <f t="shared" si="340"/>
        <v>434.18</v>
      </c>
      <c r="I586" s="44">
        <f t="shared" si="340"/>
        <v>434.18</v>
      </c>
      <c r="J586" s="44">
        <f t="shared" si="340"/>
        <v>434.18</v>
      </c>
      <c r="K586" s="44">
        <f t="shared" si="340"/>
        <v>434.18</v>
      </c>
      <c r="L586" s="44">
        <f t="shared" si="340"/>
        <v>434.18</v>
      </c>
      <c r="M586" s="44">
        <f t="shared" si="340"/>
        <v>434.18</v>
      </c>
      <c r="N586" s="44">
        <f t="shared" si="340"/>
        <v>434.18</v>
      </c>
      <c r="O586" s="44">
        <f t="shared" si="340"/>
        <v>434.18</v>
      </c>
      <c r="P586" s="44">
        <f t="shared" si="340"/>
        <v>434.18</v>
      </c>
      <c r="Q586" s="44">
        <f t="shared" si="340"/>
        <v>434.18</v>
      </c>
      <c r="R586" s="44">
        <f t="shared" si="340"/>
        <v>434.18</v>
      </c>
      <c r="S586" s="44">
        <f t="shared" si="340"/>
        <v>434.18</v>
      </c>
      <c r="T586" s="44">
        <f t="shared" si="340"/>
        <v>434.18</v>
      </c>
      <c r="U586" s="44">
        <f t="shared" si="340"/>
        <v>434.18</v>
      </c>
      <c r="V586" s="44">
        <f t="shared" si="340"/>
        <v>434.18</v>
      </c>
      <c r="W586" s="44">
        <f t="shared" si="340"/>
        <v>434.18</v>
      </c>
      <c r="X586" s="44">
        <f t="shared" si="340"/>
        <v>434.18</v>
      </c>
      <c r="Y586" s="44">
        <f t="shared" si="340"/>
        <v>434.18</v>
      </c>
      <c r="Z586" s="44">
        <f t="shared" si="340"/>
        <v>434.18</v>
      </c>
      <c r="AA586" s="44">
        <f t="shared" si="340"/>
        <v>434.18</v>
      </c>
    </row>
    <row r="587" spans="1:27" ht="12.75" hidden="1" customHeight="1" outlineLevel="1" x14ac:dyDescent="0.2">
      <c r="A587" s="99" t="s">
        <v>1601</v>
      </c>
      <c r="B587" s="63" t="s">
        <v>83</v>
      </c>
      <c r="C587" s="43" t="s">
        <v>79</v>
      </c>
      <c r="D587" s="44">
        <v>3.92</v>
      </c>
      <c r="E587" s="44">
        <v>3.92</v>
      </c>
      <c r="F587" s="44">
        <v>3.92</v>
      </c>
      <c r="G587" s="44">
        <v>3.92</v>
      </c>
      <c r="H587" s="44">
        <v>3.92</v>
      </c>
      <c r="I587" s="44">
        <v>3.92</v>
      </c>
      <c r="J587" s="44">
        <v>3.92</v>
      </c>
      <c r="K587" s="44">
        <v>3.92</v>
      </c>
      <c r="L587" s="44">
        <v>3.92</v>
      </c>
      <c r="M587" s="44">
        <v>3.92</v>
      </c>
      <c r="N587" s="44">
        <v>3.92</v>
      </c>
      <c r="O587" s="44">
        <v>3.92</v>
      </c>
      <c r="P587" s="44">
        <v>3.92</v>
      </c>
      <c r="Q587" s="44">
        <v>3.92</v>
      </c>
      <c r="R587" s="44">
        <v>3.92</v>
      </c>
      <c r="S587" s="44">
        <v>3.92</v>
      </c>
      <c r="T587" s="44">
        <v>3.92</v>
      </c>
      <c r="U587" s="44">
        <v>3.92</v>
      </c>
      <c r="V587" s="44">
        <v>3.92</v>
      </c>
      <c r="W587" s="44">
        <v>3.92</v>
      </c>
      <c r="X587" s="44">
        <v>3.92</v>
      </c>
      <c r="Y587" s="44">
        <v>3.92</v>
      </c>
      <c r="Z587" s="44">
        <v>3.92</v>
      </c>
      <c r="AA587" s="44">
        <v>3.92</v>
      </c>
    </row>
    <row r="588" spans="1:27" ht="12.75" hidden="1" customHeight="1" outlineLevel="1" x14ac:dyDescent="0.2">
      <c r="A588" s="99" t="s">
        <v>1602</v>
      </c>
      <c r="B588" s="63" t="s">
        <v>81</v>
      </c>
      <c r="C588" s="43" t="s">
        <v>79</v>
      </c>
      <c r="D588" s="44">
        <f>$D$11</f>
        <v>110.23</v>
      </c>
      <c r="E588" s="44">
        <f t="shared" ref="E588:AA588" si="341">$D$11</f>
        <v>110.23</v>
      </c>
      <c r="F588" s="44">
        <f t="shared" si="341"/>
        <v>110.23</v>
      </c>
      <c r="G588" s="44">
        <f t="shared" si="341"/>
        <v>110.23</v>
      </c>
      <c r="H588" s="44">
        <f t="shared" si="341"/>
        <v>110.23</v>
      </c>
      <c r="I588" s="44">
        <f t="shared" si="341"/>
        <v>110.23</v>
      </c>
      <c r="J588" s="44">
        <f t="shared" si="341"/>
        <v>110.23</v>
      </c>
      <c r="K588" s="44">
        <f t="shared" si="341"/>
        <v>110.23</v>
      </c>
      <c r="L588" s="44">
        <f t="shared" si="341"/>
        <v>110.23</v>
      </c>
      <c r="M588" s="44">
        <f t="shared" si="341"/>
        <v>110.23</v>
      </c>
      <c r="N588" s="44">
        <f t="shared" si="341"/>
        <v>110.23</v>
      </c>
      <c r="O588" s="44">
        <f t="shared" si="341"/>
        <v>110.23</v>
      </c>
      <c r="P588" s="44">
        <f t="shared" si="341"/>
        <v>110.23</v>
      </c>
      <c r="Q588" s="44">
        <f t="shared" si="341"/>
        <v>110.23</v>
      </c>
      <c r="R588" s="44">
        <f t="shared" si="341"/>
        <v>110.23</v>
      </c>
      <c r="S588" s="44">
        <f t="shared" si="341"/>
        <v>110.23</v>
      </c>
      <c r="T588" s="44">
        <f t="shared" si="341"/>
        <v>110.23</v>
      </c>
      <c r="U588" s="44">
        <f t="shared" si="341"/>
        <v>110.23</v>
      </c>
      <c r="V588" s="44">
        <f t="shared" si="341"/>
        <v>110.23</v>
      </c>
      <c r="W588" s="44">
        <f t="shared" si="341"/>
        <v>110.23</v>
      </c>
      <c r="X588" s="44">
        <f t="shared" si="341"/>
        <v>110.23</v>
      </c>
      <c r="Y588" s="44">
        <f t="shared" si="341"/>
        <v>110.23</v>
      </c>
      <c r="Z588" s="44">
        <f t="shared" si="341"/>
        <v>110.23</v>
      </c>
      <c r="AA588" s="44">
        <f t="shared" si="341"/>
        <v>110.23</v>
      </c>
    </row>
    <row r="589" spans="1:27" collapsed="1" x14ac:dyDescent="0.2">
      <c r="A589" s="98" t="s">
        <v>1603</v>
      </c>
      <c r="B589" s="28" t="str">
        <f>"22"&amp;"."&amp;$B$663&amp;"."&amp;$B$664</f>
        <v>22.08.2023</v>
      </c>
      <c r="C589" s="90" t="s">
        <v>76</v>
      </c>
      <c r="D589" s="91">
        <f>ROUND(((D590+D591+D593+D592)/1000),5)</f>
        <v>1.7842800000000001</v>
      </c>
      <c r="E589" s="91">
        <f>ROUND(((E590+E591+E593+E592)/1000),5)</f>
        <v>1.63452</v>
      </c>
      <c r="F589" s="91">
        <f>ROUND(((F590+F591+F593+F592)/1000),5)</f>
        <v>1.48848</v>
      </c>
      <c r="G589" s="91">
        <f t="shared" ref="G589:AA589" si="342">ROUND(((G590+G591+G593+G592)/1000),5)</f>
        <v>1.4294899999999999</v>
      </c>
      <c r="H589" s="91">
        <f t="shared" si="342"/>
        <v>1.4467099999999999</v>
      </c>
      <c r="I589" s="91">
        <f t="shared" si="342"/>
        <v>1.57176</v>
      </c>
      <c r="J589" s="91">
        <f t="shared" si="342"/>
        <v>1.84741</v>
      </c>
      <c r="K589" s="91">
        <f t="shared" si="342"/>
        <v>2.02494</v>
      </c>
      <c r="L589" s="91">
        <f t="shared" si="342"/>
        <v>2.3336100000000002</v>
      </c>
      <c r="M589" s="91">
        <f t="shared" si="342"/>
        <v>2.5565600000000002</v>
      </c>
      <c r="N589" s="91">
        <f t="shared" si="342"/>
        <v>2.6181000000000001</v>
      </c>
      <c r="O589" s="91">
        <f t="shared" si="342"/>
        <v>2.6185399999999999</v>
      </c>
      <c r="P589" s="91">
        <f t="shared" si="342"/>
        <v>2.6172200000000001</v>
      </c>
      <c r="Q589" s="91">
        <f t="shared" si="342"/>
        <v>2.6303100000000001</v>
      </c>
      <c r="R589" s="91">
        <f t="shared" si="342"/>
        <v>2.7157900000000001</v>
      </c>
      <c r="S589" s="91">
        <f t="shared" si="342"/>
        <v>2.7387700000000001</v>
      </c>
      <c r="T589" s="91">
        <f t="shared" si="342"/>
        <v>2.7433800000000002</v>
      </c>
      <c r="U589" s="91">
        <f t="shared" si="342"/>
        <v>2.7416299999999998</v>
      </c>
      <c r="V589" s="91">
        <f t="shared" si="342"/>
        <v>2.6448100000000001</v>
      </c>
      <c r="W589" s="91">
        <f t="shared" si="342"/>
        <v>2.6359499999999998</v>
      </c>
      <c r="X589" s="91">
        <f t="shared" si="342"/>
        <v>2.6229900000000002</v>
      </c>
      <c r="Y589" s="91">
        <f t="shared" si="342"/>
        <v>2.48184</v>
      </c>
      <c r="Z589" s="91">
        <f t="shared" si="342"/>
        <v>2.2664</v>
      </c>
      <c r="AA589" s="91">
        <f t="shared" si="342"/>
        <v>2.0215900000000002</v>
      </c>
    </row>
    <row r="590" spans="1:27" ht="12.75" hidden="1" customHeight="1" outlineLevel="1" x14ac:dyDescent="0.2">
      <c r="A590" s="99" t="s">
        <v>1604</v>
      </c>
      <c r="B590" s="63" t="s">
        <v>238</v>
      </c>
      <c r="C590" s="43" t="s">
        <v>79</v>
      </c>
      <c r="D590" s="44">
        <v>1235.95</v>
      </c>
      <c r="E590" s="44">
        <v>1086.19</v>
      </c>
      <c r="F590" s="44">
        <v>940.15</v>
      </c>
      <c r="G590" s="44">
        <v>881.16</v>
      </c>
      <c r="H590" s="44">
        <v>898.38</v>
      </c>
      <c r="I590" s="44">
        <v>1023.43</v>
      </c>
      <c r="J590" s="44">
        <v>1299.08</v>
      </c>
      <c r="K590" s="44">
        <v>1476.61</v>
      </c>
      <c r="L590" s="44">
        <v>1785.28</v>
      </c>
      <c r="M590" s="44">
        <v>2008.23</v>
      </c>
      <c r="N590" s="44">
        <v>2069.77</v>
      </c>
      <c r="O590" s="44">
        <v>2070.21</v>
      </c>
      <c r="P590" s="44">
        <v>2068.89</v>
      </c>
      <c r="Q590" s="44">
        <v>2081.98</v>
      </c>
      <c r="R590" s="44">
        <v>2167.46</v>
      </c>
      <c r="S590" s="44">
        <v>2190.44</v>
      </c>
      <c r="T590" s="44">
        <v>2195.0500000000002</v>
      </c>
      <c r="U590" s="44">
        <v>2193.3000000000002</v>
      </c>
      <c r="V590" s="44">
        <v>2096.48</v>
      </c>
      <c r="W590" s="44">
        <v>2087.62</v>
      </c>
      <c r="X590" s="44">
        <v>2074.66</v>
      </c>
      <c r="Y590" s="44">
        <v>1933.51</v>
      </c>
      <c r="Z590" s="44">
        <v>1718.07</v>
      </c>
      <c r="AA590" s="44">
        <v>1473.26</v>
      </c>
    </row>
    <row r="591" spans="1:27" ht="12.75" hidden="1" customHeight="1" outlineLevel="1" x14ac:dyDescent="0.2">
      <c r="A591" s="99" t="s">
        <v>1605</v>
      </c>
      <c r="B591" s="63" t="s">
        <v>90</v>
      </c>
      <c r="C591" s="43" t="s">
        <v>79</v>
      </c>
      <c r="D591" s="44">
        <f>$D$486</f>
        <v>434.18</v>
      </c>
      <c r="E591" s="44">
        <f t="shared" ref="E591:AA591" si="343">$D$486</f>
        <v>434.18</v>
      </c>
      <c r="F591" s="44">
        <f t="shared" si="343"/>
        <v>434.18</v>
      </c>
      <c r="G591" s="44">
        <f t="shared" si="343"/>
        <v>434.18</v>
      </c>
      <c r="H591" s="44">
        <f t="shared" si="343"/>
        <v>434.18</v>
      </c>
      <c r="I591" s="44">
        <f t="shared" si="343"/>
        <v>434.18</v>
      </c>
      <c r="J591" s="44">
        <f t="shared" si="343"/>
        <v>434.18</v>
      </c>
      <c r="K591" s="44">
        <f t="shared" si="343"/>
        <v>434.18</v>
      </c>
      <c r="L591" s="44">
        <f t="shared" si="343"/>
        <v>434.18</v>
      </c>
      <c r="M591" s="44">
        <f t="shared" si="343"/>
        <v>434.18</v>
      </c>
      <c r="N591" s="44">
        <f t="shared" si="343"/>
        <v>434.18</v>
      </c>
      <c r="O591" s="44">
        <f t="shared" si="343"/>
        <v>434.18</v>
      </c>
      <c r="P591" s="44">
        <f t="shared" si="343"/>
        <v>434.18</v>
      </c>
      <c r="Q591" s="44">
        <f t="shared" si="343"/>
        <v>434.18</v>
      </c>
      <c r="R591" s="44">
        <f t="shared" si="343"/>
        <v>434.18</v>
      </c>
      <c r="S591" s="44">
        <f t="shared" si="343"/>
        <v>434.18</v>
      </c>
      <c r="T591" s="44">
        <f t="shared" si="343"/>
        <v>434.18</v>
      </c>
      <c r="U591" s="44">
        <f t="shared" si="343"/>
        <v>434.18</v>
      </c>
      <c r="V591" s="44">
        <f t="shared" si="343"/>
        <v>434.18</v>
      </c>
      <c r="W591" s="44">
        <f t="shared" si="343"/>
        <v>434.18</v>
      </c>
      <c r="X591" s="44">
        <f t="shared" si="343"/>
        <v>434.18</v>
      </c>
      <c r="Y591" s="44">
        <f t="shared" si="343"/>
        <v>434.18</v>
      </c>
      <c r="Z591" s="44">
        <f t="shared" si="343"/>
        <v>434.18</v>
      </c>
      <c r="AA591" s="44">
        <f t="shared" si="343"/>
        <v>434.18</v>
      </c>
    </row>
    <row r="592" spans="1:27" ht="12.75" hidden="1" customHeight="1" outlineLevel="1" x14ac:dyDescent="0.2">
      <c r="A592" s="99" t="s">
        <v>1606</v>
      </c>
      <c r="B592" s="63" t="s">
        <v>83</v>
      </c>
      <c r="C592" s="43" t="s">
        <v>79</v>
      </c>
      <c r="D592" s="44">
        <v>3.92</v>
      </c>
      <c r="E592" s="44">
        <v>3.92</v>
      </c>
      <c r="F592" s="44">
        <v>3.92</v>
      </c>
      <c r="G592" s="44">
        <v>3.92</v>
      </c>
      <c r="H592" s="44">
        <v>3.92</v>
      </c>
      <c r="I592" s="44">
        <v>3.92</v>
      </c>
      <c r="J592" s="44">
        <v>3.92</v>
      </c>
      <c r="K592" s="44">
        <v>3.92</v>
      </c>
      <c r="L592" s="44">
        <v>3.92</v>
      </c>
      <c r="M592" s="44">
        <v>3.92</v>
      </c>
      <c r="N592" s="44">
        <v>3.92</v>
      </c>
      <c r="O592" s="44">
        <v>3.92</v>
      </c>
      <c r="P592" s="44">
        <v>3.92</v>
      </c>
      <c r="Q592" s="44">
        <v>3.92</v>
      </c>
      <c r="R592" s="44">
        <v>3.92</v>
      </c>
      <c r="S592" s="44">
        <v>3.92</v>
      </c>
      <c r="T592" s="44">
        <v>3.92</v>
      </c>
      <c r="U592" s="44">
        <v>3.92</v>
      </c>
      <c r="V592" s="44">
        <v>3.92</v>
      </c>
      <c r="W592" s="44">
        <v>3.92</v>
      </c>
      <c r="X592" s="44">
        <v>3.92</v>
      </c>
      <c r="Y592" s="44">
        <v>3.92</v>
      </c>
      <c r="Z592" s="44">
        <v>3.92</v>
      </c>
      <c r="AA592" s="44">
        <v>3.92</v>
      </c>
    </row>
    <row r="593" spans="1:27" ht="12.75" hidden="1" customHeight="1" outlineLevel="1" x14ac:dyDescent="0.2">
      <c r="A593" s="99" t="s">
        <v>1607</v>
      </c>
      <c r="B593" s="63" t="s">
        <v>81</v>
      </c>
      <c r="C593" s="43" t="s">
        <v>79</v>
      </c>
      <c r="D593" s="44">
        <f>$D$11</f>
        <v>110.23</v>
      </c>
      <c r="E593" s="44">
        <f t="shared" ref="E593:AA593" si="344">$D$11</f>
        <v>110.23</v>
      </c>
      <c r="F593" s="44">
        <f t="shared" si="344"/>
        <v>110.23</v>
      </c>
      <c r="G593" s="44">
        <f t="shared" si="344"/>
        <v>110.23</v>
      </c>
      <c r="H593" s="44">
        <f t="shared" si="344"/>
        <v>110.23</v>
      </c>
      <c r="I593" s="44">
        <f t="shared" si="344"/>
        <v>110.23</v>
      </c>
      <c r="J593" s="44">
        <f t="shared" si="344"/>
        <v>110.23</v>
      </c>
      <c r="K593" s="44">
        <f t="shared" si="344"/>
        <v>110.23</v>
      </c>
      <c r="L593" s="44">
        <f t="shared" si="344"/>
        <v>110.23</v>
      </c>
      <c r="M593" s="44">
        <f t="shared" si="344"/>
        <v>110.23</v>
      </c>
      <c r="N593" s="44">
        <f t="shared" si="344"/>
        <v>110.23</v>
      </c>
      <c r="O593" s="44">
        <f t="shared" si="344"/>
        <v>110.23</v>
      </c>
      <c r="P593" s="44">
        <f t="shared" si="344"/>
        <v>110.23</v>
      </c>
      <c r="Q593" s="44">
        <f t="shared" si="344"/>
        <v>110.23</v>
      </c>
      <c r="R593" s="44">
        <f t="shared" si="344"/>
        <v>110.23</v>
      </c>
      <c r="S593" s="44">
        <f t="shared" si="344"/>
        <v>110.23</v>
      </c>
      <c r="T593" s="44">
        <f t="shared" si="344"/>
        <v>110.23</v>
      </c>
      <c r="U593" s="44">
        <f t="shared" si="344"/>
        <v>110.23</v>
      </c>
      <c r="V593" s="44">
        <f t="shared" si="344"/>
        <v>110.23</v>
      </c>
      <c r="W593" s="44">
        <f t="shared" si="344"/>
        <v>110.23</v>
      </c>
      <c r="X593" s="44">
        <f t="shared" si="344"/>
        <v>110.23</v>
      </c>
      <c r="Y593" s="44">
        <f t="shared" si="344"/>
        <v>110.23</v>
      </c>
      <c r="Z593" s="44">
        <f t="shared" si="344"/>
        <v>110.23</v>
      </c>
      <c r="AA593" s="44">
        <f t="shared" si="344"/>
        <v>110.23</v>
      </c>
    </row>
    <row r="594" spans="1:27" collapsed="1" x14ac:dyDescent="0.2">
      <c r="A594" s="98" t="s">
        <v>1608</v>
      </c>
      <c r="B594" s="28" t="str">
        <f>"23"&amp;"."&amp;$B$663&amp;"."&amp;$B$664</f>
        <v>23.08.2023</v>
      </c>
      <c r="C594" s="90" t="s">
        <v>76</v>
      </c>
      <c r="D594" s="91">
        <f>ROUND(((D595+D596+D598+D597)/1000),5)</f>
        <v>1.7726500000000001</v>
      </c>
      <c r="E594" s="91">
        <f>ROUND(((E595+E596+E598+E597)/1000),5)</f>
        <v>1.49915</v>
      </c>
      <c r="F594" s="91">
        <f>ROUND(((F595+F596+F598+F597)/1000),5)</f>
        <v>1.4322299999999999</v>
      </c>
      <c r="G594" s="91">
        <f t="shared" ref="G594:AA594" si="345">ROUND(((G595+G596+G598+G597)/1000),5)</f>
        <v>1.3943000000000001</v>
      </c>
      <c r="H594" s="91">
        <f t="shared" si="345"/>
        <v>1.3920300000000001</v>
      </c>
      <c r="I594" s="91">
        <f t="shared" si="345"/>
        <v>0.79261000000000004</v>
      </c>
      <c r="J594" s="91">
        <f t="shared" si="345"/>
        <v>1.73522</v>
      </c>
      <c r="K594" s="91">
        <f t="shared" si="345"/>
        <v>2.0799500000000002</v>
      </c>
      <c r="L594" s="91">
        <f t="shared" si="345"/>
        <v>2.29915</v>
      </c>
      <c r="M594" s="91">
        <f t="shared" si="345"/>
        <v>2.62012</v>
      </c>
      <c r="N594" s="91">
        <f t="shared" si="345"/>
        <v>2.6643500000000002</v>
      </c>
      <c r="O594" s="91">
        <f t="shared" si="345"/>
        <v>2.6690800000000001</v>
      </c>
      <c r="P594" s="91">
        <f t="shared" si="345"/>
        <v>2.6564000000000001</v>
      </c>
      <c r="Q594" s="91">
        <f t="shared" si="345"/>
        <v>2.61965</v>
      </c>
      <c r="R594" s="91">
        <f t="shared" si="345"/>
        <v>2.6531899999999999</v>
      </c>
      <c r="S594" s="91">
        <f t="shared" si="345"/>
        <v>2.6532200000000001</v>
      </c>
      <c r="T594" s="91">
        <f t="shared" si="345"/>
        <v>2.6431900000000002</v>
      </c>
      <c r="U594" s="91">
        <f t="shared" si="345"/>
        <v>2.6299399999999999</v>
      </c>
      <c r="V594" s="91">
        <f t="shared" si="345"/>
        <v>2.5726800000000001</v>
      </c>
      <c r="W594" s="91">
        <f t="shared" si="345"/>
        <v>2.6013799999999998</v>
      </c>
      <c r="X594" s="91">
        <f t="shared" si="345"/>
        <v>2.4977</v>
      </c>
      <c r="Y594" s="91">
        <f t="shared" si="345"/>
        <v>2.4090199999999999</v>
      </c>
      <c r="Z594" s="91">
        <f t="shared" si="345"/>
        <v>2.2894899999999998</v>
      </c>
      <c r="AA594" s="91">
        <f t="shared" si="345"/>
        <v>1.9992000000000001</v>
      </c>
    </row>
    <row r="595" spans="1:27" ht="12.75" hidden="1" customHeight="1" outlineLevel="1" x14ac:dyDescent="0.2">
      <c r="A595" s="99" t="s">
        <v>1609</v>
      </c>
      <c r="B595" s="63" t="s">
        <v>238</v>
      </c>
      <c r="C595" s="43" t="s">
        <v>79</v>
      </c>
      <c r="D595" s="44">
        <v>1224.32</v>
      </c>
      <c r="E595" s="44">
        <v>950.82</v>
      </c>
      <c r="F595" s="44">
        <v>883.9</v>
      </c>
      <c r="G595" s="44">
        <v>845.97</v>
      </c>
      <c r="H595" s="44">
        <v>843.7</v>
      </c>
      <c r="I595" s="44">
        <v>244.28</v>
      </c>
      <c r="J595" s="44">
        <v>1186.8900000000001</v>
      </c>
      <c r="K595" s="44">
        <v>1531.62</v>
      </c>
      <c r="L595" s="44">
        <v>1750.82</v>
      </c>
      <c r="M595" s="44">
        <v>2071.79</v>
      </c>
      <c r="N595" s="44">
        <v>2116.02</v>
      </c>
      <c r="O595" s="44">
        <v>2120.75</v>
      </c>
      <c r="P595" s="44">
        <v>2108.0700000000002</v>
      </c>
      <c r="Q595" s="44">
        <v>2071.3200000000002</v>
      </c>
      <c r="R595" s="44">
        <v>2104.86</v>
      </c>
      <c r="S595" s="44">
        <v>2104.89</v>
      </c>
      <c r="T595" s="44">
        <v>2094.86</v>
      </c>
      <c r="U595" s="44">
        <v>2081.61</v>
      </c>
      <c r="V595" s="44">
        <v>2024.35</v>
      </c>
      <c r="W595" s="44">
        <v>2053.0500000000002</v>
      </c>
      <c r="X595" s="44">
        <v>1949.37</v>
      </c>
      <c r="Y595" s="44">
        <v>1860.69</v>
      </c>
      <c r="Z595" s="44">
        <v>1741.16</v>
      </c>
      <c r="AA595" s="44">
        <v>1450.87</v>
      </c>
    </row>
    <row r="596" spans="1:27" ht="12.75" hidden="1" customHeight="1" outlineLevel="1" x14ac:dyDescent="0.2">
      <c r="A596" s="99" t="s">
        <v>1610</v>
      </c>
      <c r="B596" s="63" t="s">
        <v>90</v>
      </c>
      <c r="C596" s="43" t="s">
        <v>79</v>
      </c>
      <c r="D596" s="44">
        <f>$D$486</f>
        <v>434.18</v>
      </c>
      <c r="E596" s="44">
        <f t="shared" ref="E596:AA596" si="346">$D$486</f>
        <v>434.18</v>
      </c>
      <c r="F596" s="44">
        <f t="shared" si="346"/>
        <v>434.18</v>
      </c>
      <c r="G596" s="44">
        <f t="shared" si="346"/>
        <v>434.18</v>
      </c>
      <c r="H596" s="44">
        <f t="shared" si="346"/>
        <v>434.18</v>
      </c>
      <c r="I596" s="44">
        <f t="shared" si="346"/>
        <v>434.18</v>
      </c>
      <c r="J596" s="44">
        <f t="shared" si="346"/>
        <v>434.18</v>
      </c>
      <c r="K596" s="44">
        <f t="shared" si="346"/>
        <v>434.18</v>
      </c>
      <c r="L596" s="44">
        <f t="shared" si="346"/>
        <v>434.18</v>
      </c>
      <c r="M596" s="44">
        <f t="shared" si="346"/>
        <v>434.18</v>
      </c>
      <c r="N596" s="44">
        <f t="shared" si="346"/>
        <v>434.18</v>
      </c>
      <c r="O596" s="44">
        <f t="shared" si="346"/>
        <v>434.18</v>
      </c>
      <c r="P596" s="44">
        <f t="shared" si="346"/>
        <v>434.18</v>
      </c>
      <c r="Q596" s="44">
        <f t="shared" si="346"/>
        <v>434.18</v>
      </c>
      <c r="R596" s="44">
        <f t="shared" si="346"/>
        <v>434.18</v>
      </c>
      <c r="S596" s="44">
        <f t="shared" si="346"/>
        <v>434.18</v>
      </c>
      <c r="T596" s="44">
        <f t="shared" si="346"/>
        <v>434.18</v>
      </c>
      <c r="U596" s="44">
        <f t="shared" si="346"/>
        <v>434.18</v>
      </c>
      <c r="V596" s="44">
        <f t="shared" si="346"/>
        <v>434.18</v>
      </c>
      <c r="W596" s="44">
        <f t="shared" si="346"/>
        <v>434.18</v>
      </c>
      <c r="X596" s="44">
        <f t="shared" si="346"/>
        <v>434.18</v>
      </c>
      <c r="Y596" s="44">
        <f t="shared" si="346"/>
        <v>434.18</v>
      </c>
      <c r="Z596" s="44">
        <f t="shared" si="346"/>
        <v>434.18</v>
      </c>
      <c r="AA596" s="44">
        <f t="shared" si="346"/>
        <v>434.18</v>
      </c>
    </row>
    <row r="597" spans="1:27" ht="12.75" hidden="1" customHeight="1" outlineLevel="1" x14ac:dyDescent="0.2">
      <c r="A597" s="99" t="s">
        <v>1611</v>
      </c>
      <c r="B597" s="63" t="s">
        <v>83</v>
      </c>
      <c r="C597" s="43" t="s">
        <v>79</v>
      </c>
      <c r="D597" s="44">
        <v>3.92</v>
      </c>
      <c r="E597" s="44">
        <v>3.92</v>
      </c>
      <c r="F597" s="44">
        <v>3.92</v>
      </c>
      <c r="G597" s="44">
        <v>3.92</v>
      </c>
      <c r="H597" s="44">
        <v>3.92</v>
      </c>
      <c r="I597" s="44">
        <v>3.92</v>
      </c>
      <c r="J597" s="44">
        <v>3.92</v>
      </c>
      <c r="K597" s="44">
        <v>3.92</v>
      </c>
      <c r="L597" s="44">
        <v>3.92</v>
      </c>
      <c r="M597" s="44">
        <v>3.92</v>
      </c>
      <c r="N597" s="44">
        <v>3.92</v>
      </c>
      <c r="O597" s="44">
        <v>3.92</v>
      </c>
      <c r="P597" s="44">
        <v>3.92</v>
      </c>
      <c r="Q597" s="44">
        <v>3.92</v>
      </c>
      <c r="R597" s="44">
        <v>3.92</v>
      </c>
      <c r="S597" s="44">
        <v>3.92</v>
      </c>
      <c r="T597" s="44">
        <v>3.92</v>
      </c>
      <c r="U597" s="44">
        <v>3.92</v>
      </c>
      <c r="V597" s="44">
        <v>3.92</v>
      </c>
      <c r="W597" s="44">
        <v>3.92</v>
      </c>
      <c r="X597" s="44">
        <v>3.92</v>
      </c>
      <c r="Y597" s="44">
        <v>3.92</v>
      </c>
      <c r="Z597" s="44">
        <v>3.92</v>
      </c>
      <c r="AA597" s="44">
        <v>3.92</v>
      </c>
    </row>
    <row r="598" spans="1:27" ht="12.75" hidden="1" customHeight="1" outlineLevel="1" x14ac:dyDescent="0.2">
      <c r="A598" s="99" t="s">
        <v>1612</v>
      </c>
      <c r="B598" s="63" t="s">
        <v>81</v>
      </c>
      <c r="C598" s="43" t="s">
        <v>79</v>
      </c>
      <c r="D598" s="44">
        <f>$D$11</f>
        <v>110.23</v>
      </c>
      <c r="E598" s="44">
        <f t="shared" ref="E598:AA598" si="347">$D$11</f>
        <v>110.23</v>
      </c>
      <c r="F598" s="44">
        <f t="shared" si="347"/>
        <v>110.23</v>
      </c>
      <c r="G598" s="44">
        <f t="shared" si="347"/>
        <v>110.23</v>
      </c>
      <c r="H598" s="44">
        <f t="shared" si="347"/>
        <v>110.23</v>
      </c>
      <c r="I598" s="44">
        <f t="shared" si="347"/>
        <v>110.23</v>
      </c>
      <c r="J598" s="44">
        <f t="shared" si="347"/>
        <v>110.23</v>
      </c>
      <c r="K598" s="44">
        <f t="shared" si="347"/>
        <v>110.23</v>
      </c>
      <c r="L598" s="44">
        <f t="shared" si="347"/>
        <v>110.23</v>
      </c>
      <c r="M598" s="44">
        <f t="shared" si="347"/>
        <v>110.23</v>
      </c>
      <c r="N598" s="44">
        <f t="shared" si="347"/>
        <v>110.23</v>
      </c>
      <c r="O598" s="44">
        <f t="shared" si="347"/>
        <v>110.23</v>
      </c>
      <c r="P598" s="44">
        <f t="shared" si="347"/>
        <v>110.23</v>
      </c>
      <c r="Q598" s="44">
        <f t="shared" si="347"/>
        <v>110.23</v>
      </c>
      <c r="R598" s="44">
        <f t="shared" si="347"/>
        <v>110.23</v>
      </c>
      <c r="S598" s="44">
        <f t="shared" si="347"/>
        <v>110.23</v>
      </c>
      <c r="T598" s="44">
        <f t="shared" si="347"/>
        <v>110.23</v>
      </c>
      <c r="U598" s="44">
        <f t="shared" si="347"/>
        <v>110.23</v>
      </c>
      <c r="V598" s="44">
        <f t="shared" si="347"/>
        <v>110.23</v>
      </c>
      <c r="W598" s="44">
        <f t="shared" si="347"/>
        <v>110.23</v>
      </c>
      <c r="X598" s="44">
        <f t="shared" si="347"/>
        <v>110.23</v>
      </c>
      <c r="Y598" s="44">
        <f t="shared" si="347"/>
        <v>110.23</v>
      </c>
      <c r="Z598" s="44">
        <f t="shared" si="347"/>
        <v>110.23</v>
      </c>
      <c r="AA598" s="44">
        <f t="shared" si="347"/>
        <v>110.23</v>
      </c>
    </row>
    <row r="599" spans="1:27" collapsed="1" x14ac:dyDescent="0.2">
      <c r="A599" s="98" t="s">
        <v>1613</v>
      </c>
      <c r="B599" s="28" t="str">
        <f>"24"&amp;"."&amp;$B$663&amp;"."&amp;$B$664</f>
        <v>24.08.2023</v>
      </c>
      <c r="C599" s="90" t="s">
        <v>76</v>
      </c>
      <c r="D599" s="91">
        <f>ROUND(((D600+D601+D603+D602)/1000),5)</f>
        <v>1.7581</v>
      </c>
      <c r="E599" s="91">
        <f>ROUND(((E600+E601+E603+E602)/1000),5)</f>
        <v>1.51549</v>
      </c>
      <c r="F599" s="91">
        <f>ROUND(((F600+F601+F603+F602)/1000),5)</f>
        <v>1.4123000000000001</v>
      </c>
      <c r="G599" s="91">
        <f t="shared" ref="G599:AA599" si="348">ROUND(((G600+G601+G603+G602)/1000),5)</f>
        <v>0.75917999999999997</v>
      </c>
      <c r="H599" s="91">
        <f t="shared" si="348"/>
        <v>0.76768000000000003</v>
      </c>
      <c r="I599" s="91">
        <f t="shared" si="348"/>
        <v>1.5142899999999999</v>
      </c>
      <c r="J599" s="91">
        <f t="shared" si="348"/>
        <v>1.8047500000000001</v>
      </c>
      <c r="K599" s="91">
        <f t="shared" si="348"/>
        <v>2.1296200000000001</v>
      </c>
      <c r="L599" s="91">
        <f t="shared" si="348"/>
        <v>2.33141</v>
      </c>
      <c r="M599" s="91">
        <f t="shared" si="348"/>
        <v>2.43573</v>
      </c>
      <c r="N599" s="91">
        <f t="shared" si="348"/>
        <v>2.4936400000000001</v>
      </c>
      <c r="O599" s="91">
        <f t="shared" si="348"/>
        <v>2.48332</v>
      </c>
      <c r="P599" s="91">
        <f t="shared" si="348"/>
        <v>2.4653299999999998</v>
      </c>
      <c r="Q599" s="91">
        <f t="shared" si="348"/>
        <v>2.4987900000000001</v>
      </c>
      <c r="R599" s="91">
        <f t="shared" si="348"/>
        <v>2.58989</v>
      </c>
      <c r="S599" s="91">
        <f t="shared" si="348"/>
        <v>2.5939000000000001</v>
      </c>
      <c r="T599" s="91">
        <f t="shared" si="348"/>
        <v>2.5890900000000001</v>
      </c>
      <c r="U599" s="91">
        <f t="shared" si="348"/>
        <v>2.4859900000000001</v>
      </c>
      <c r="V599" s="91">
        <f t="shared" si="348"/>
        <v>2.48691</v>
      </c>
      <c r="W599" s="91">
        <f t="shared" si="348"/>
        <v>2.5261900000000002</v>
      </c>
      <c r="X599" s="91">
        <f t="shared" si="348"/>
        <v>2.5556299999999998</v>
      </c>
      <c r="Y599" s="91">
        <f t="shared" si="348"/>
        <v>2.4529399999999999</v>
      </c>
      <c r="Z599" s="91">
        <f t="shared" si="348"/>
        <v>2.3348300000000002</v>
      </c>
      <c r="AA599" s="91">
        <f t="shared" si="348"/>
        <v>2.0677500000000002</v>
      </c>
    </row>
    <row r="600" spans="1:27" ht="12.75" hidden="1" customHeight="1" outlineLevel="1" x14ac:dyDescent="0.2">
      <c r="A600" s="99" t="s">
        <v>1614</v>
      </c>
      <c r="B600" s="63" t="s">
        <v>238</v>
      </c>
      <c r="C600" s="43" t="s">
        <v>79</v>
      </c>
      <c r="D600" s="44">
        <v>1209.77</v>
      </c>
      <c r="E600" s="44">
        <v>967.16</v>
      </c>
      <c r="F600" s="44">
        <v>863.97</v>
      </c>
      <c r="G600" s="44">
        <v>210.85</v>
      </c>
      <c r="H600" s="44">
        <v>219.35</v>
      </c>
      <c r="I600" s="44">
        <v>965.96</v>
      </c>
      <c r="J600" s="44">
        <v>1256.42</v>
      </c>
      <c r="K600" s="44">
        <v>1581.29</v>
      </c>
      <c r="L600" s="44">
        <v>1783.08</v>
      </c>
      <c r="M600" s="44">
        <v>1887.4</v>
      </c>
      <c r="N600" s="44">
        <v>1945.31</v>
      </c>
      <c r="O600" s="44">
        <v>1934.99</v>
      </c>
      <c r="P600" s="44">
        <v>1917</v>
      </c>
      <c r="Q600" s="44">
        <v>1950.46</v>
      </c>
      <c r="R600" s="44">
        <v>2041.56</v>
      </c>
      <c r="S600" s="44">
        <v>2045.57</v>
      </c>
      <c r="T600" s="44">
        <v>2040.76</v>
      </c>
      <c r="U600" s="44">
        <v>1937.66</v>
      </c>
      <c r="V600" s="44">
        <v>1938.58</v>
      </c>
      <c r="W600" s="44">
        <v>1977.86</v>
      </c>
      <c r="X600" s="44">
        <v>2007.3</v>
      </c>
      <c r="Y600" s="44">
        <v>1904.61</v>
      </c>
      <c r="Z600" s="44">
        <v>1786.5</v>
      </c>
      <c r="AA600" s="44">
        <v>1519.42</v>
      </c>
    </row>
    <row r="601" spans="1:27" ht="12.75" hidden="1" customHeight="1" outlineLevel="1" x14ac:dyDescent="0.2">
      <c r="A601" s="99" t="s">
        <v>1615</v>
      </c>
      <c r="B601" s="63" t="s">
        <v>90</v>
      </c>
      <c r="C601" s="43" t="s">
        <v>79</v>
      </c>
      <c r="D601" s="44">
        <f>$D$486</f>
        <v>434.18</v>
      </c>
      <c r="E601" s="44">
        <f t="shared" ref="E601:AA601" si="349">$D$486</f>
        <v>434.18</v>
      </c>
      <c r="F601" s="44">
        <f t="shared" si="349"/>
        <v>434.18</v>
      </c>
      <c r="G601" s="44">
        <f t="shared" si="349"/>
        <v>434.18</v>
      </c>
      <c r="H601" s="44">
        <f t="shared" si="349"/>
        <v>434.18</v>
      </c>
      <c r="I601" s="44">
        <f t="shared" si="349"/>
        <v>434.18</v>
      </c>
      <c r="J601" s="44">
        <f t="shared" si="349"/>
        <v>434.18</v>
      </c>
      <c r="K601" s="44">
        <f t="shared" si="349"/>
        <v>434.18</v>
      </c>
      <c r="L601" s="44">
        <f t="shared" si="349"/>
        <v>434.18</v>
      </c>
      <c r="M601" s="44">
        <f t="shared" si="349"/>
        <v>434.18</v>
      </c>
      <c r="N601" s="44">
        <f t="shared" si="349"/>
        <v>434.18</v>
      </c>
      <c r="O601" s="44">
        <f t="shared" si="349"/>
        <v>434.18</v>
      </c>
      <c r="P601" s="44">
        <f t="shared" si="349"/>
        <v>434.18</v>
      </c>
      <c r="Q601" s="44">
        <f t="shared" si="349"/>
        <v>434.18</v>
      </c>
      <c r="R601" s="44">
        <f t="shared" si="349"/>
        <v>434.18</v>
      </c>
      <c r="S601" s="44">
        <f t="shared" si="349"/>
        <v>434.18</v>
      </c>
      <c r="T601" s="44">
        <f t="shared" si="349"/>
        <v>434.18</v>
      </c>
      <c r="U601" s="44">
        <f t="shared" si="349"/>
        <v>434.18</v>
      </c>
      <c r="V601" s="44">
        <f t="shared" si="349"/>
        <v>434.18</v>
      </c>
      <c r="W601" s="44">
        <f t="shared" si="349"/>
        <v>434.18</v>
      </c>
      <c r="X601" s="44">
        <f t="shared" si="349"/>
        <v>434.18</v>
      </c>
      <c r="Y601" s="44">
        <f t="shared" si="349"/>
        <v>434.18</v>
      </c>
      <c r="Z601" s="44">
        <f t="shared" si="349"/>
        <v>434.18</v>
      </c>
      <c r="AA601" s="44">
        <f t="shared" si="349"/>
        <v>434.18</v>
      </c>
    </row>
    <row r="602" spans="1:27" ht="12.75" hidden="1" customHeight="1" outlineLevel="1" x14ac:dyDescent="0.2">
      <c r="A602" s="99" t="s">
        <v>1616</v>
      </c>
      <c r="B602" s="63" t="s">
        <v>83</v>
      </c>
      <c r="C602" s="43" t="s">
        <v>79</v>
      </c>
      <c r="D602" s="44">
        <v>3.92</v>
      </c>
      <c r="E602" s="44">
        <v>3.92</v>
      </c>
      <c r="F602" s="44">
        <v>3.92</v>
      </c>
      <c r="G602" s="44">
        <v>3.92</v>
      </c>
      <c r="H602" s="44">
        <v>3.92</v>
      </c>
      <c r="I602" s="44">
        <v>3.92</v>
      </c>
      <c r="J602" s="44">
        <v>3.92</v>
      </c>
      <c r="K602" s="44">
        <v>3.92</v>
      </c>
      <c r="L602" s="44">
        <v>3.92</v>
      </c>
      <c r="M602" s="44">
        <v>3.92</v>
      </c>
      <c r="N602" s="44">
        <v>3.92</v>
      </c>
      <c r="O602" s="44">
        <v>3.92</v>
      </c>
      <c r="P602" s="44">
        <v>3.92</v>
      </c>
      <c r="Q602" s="44">
        <v>3.92</v>
      </c>
      <c r="R602" s="44">
        <v>3.92</v>
      </c>
      <c r="S602" s="44">
        <v>3.92</v>
      </c>
      <c r="T602" s="44">
        <v>3.92</v>
      </c>
      <c r="U602" s="44">
        <v>3.92</v>
      </c>
      <c r="V602" s="44">
        <v>3.92</v>
      </c>
      <c r="W602" s="44">
        <v>3.92</v>
      </c>
      <c r="X602" s="44">
        <v>3.92</v>
      </c>
      <c r="Y602" s="44">
        <v>3.92</v>
      </c>
      <c r="Z602" s="44">
        <v>3.92</v>
      </c>
      <c r="AA602" s="44">
        <v>3.92</v>
      </c>
    </row>
    <row r="603" spans="1:27" ht="12.75" hidden="1" customHeight="1" outlineLevel="1" x14ac:dyDescent="0.2">
      <c r="A603" s="99" t="s">
        <v>1617</v>
      </c>
      <c r="B603" s="63" t="s">
        <v>81</v>
      </c>
      <c r="C603" s="43" t="s">
        <v>79</v>
      </c>
      <c r="D603" s="44">
        <f>$D$11</f>
        <v>110.23</v>
      </c>
      <c r="E603" s="44">
        <f t="shared" ref="E603:AA603" si="350">$D$11</f>
        <v>110.23</v>
      </c>
      <c r="F603" s="44">
        <f t="shared" si="350"/>
        <v>110.23</v>
      </c>
      <c r="G603" s="44">
        <f t="shared" si="350"/>
        <v>110.23</v>
      </c>
      <c r="H603" s="44">
        <f t="shared" si="350"/>
        <v>110.23</v>
      </c>
      <c r="I603" s="44">
        <f t="shared" si="350"/>
        <v>110.23</v>
      </c>
      <c r="J603" s="44">
        <f t="shared" si="350"/>
        <v>110.23</v>
      </c>
      <c r="K603" s="44">
        <f t="shared" si="350"/>
        <v>110.23</v>
      </c>
      <c r="L603" s="44">
        <f t="shared" si="350"/>
        <v>110.23</v>
      </c>
      <c r="M603" s="44">
        <f t="shared" si="350"/>
        <v>110.23</v>
      </c>
      <c r="N603" s="44">
        <f t="shared" si="350"/>
        <v>110.23</v>
      </c>
      <c r="O603" s="44">
        <f t="shared" si="350"/>
        <v>110.23</v>
      </c>
      <c r="P603" s="44">
        <f t="shared" si="350"/>
        <v>110.23</v>
      </c>
      <c r="Q603" s="44">
        <f t="shared" si="350"/>
        <v>110.23</v>
      </c>
      <c r="R603" s="44">
        <f t="shared" si="350"/>
        <v>110.23</v>
      </c>
      <c r="S603" s="44">
        <f t="shared" si="350"/>
        <v>110.23</v>
      </c>
      <c r="T603" s="44">
        <f t="shared" si="350"/>
        <v>110.23</v>
      </c>
      <c r="U603" s="44">
        <f t="shared" si="350"/>
        <v>110.23</v>
      </c>
      <c r="V603" s="44">
        <f t="shared" si="350"/>
        <v>110.23</v>
      </c>
      <c r="W603" s="44">
        <f t="shared" si="350"/>
        <v>110.23</v>
      </c>
      <c r="X603" s="44">
        <f t="shared" si="350"/>
        <v>110.23</v>
      </c>
      <c r="Y603" s="44">
        <f t="shared" si="350"/>
        <v>110.23</v>
      </c>
      <c r="Z603" s="44">
        <f t="shared" si="350"/>
        <v>110.23</v>
      </c>
      <c r="AA603" s="44">
        <f t="shared" si="350"/>
        <v>110.23</v>
      </c>
    </row>
    <row r="604" spans="1:27" collapsed="1" x14ac:dyDescent="0.2">
      <c r="A604" s="98" t="s">
        <v>1618</v>
      </c>
      <c r="B604" s="28" t="str">
        <f>"25"&amp;"."&amp;$B$663&amp;"."&amp;$B$664</f>
        <v>25.08.2023</v>
      </c>
      <c r="C604" s="90" t="s">
        <v>76</v>
      </c>
      <c r="D604" s="91">
        <f>ROUND(((D605+D606+D608+D607)/1000),5)</f>
        <v>1.8323199999999999</v>
      </c>
      <c r="E604" s="91">
        <f>ROUND(((E605+E606+E608+E607)/1000),5)</f>
        <v>1.6206199999999999</v>
      </c>
      <c r="F604" s="91">
        <f>ROUND(((F605+F606+F608+F607)/1000),5)</f>
        <v>1.4985599999999999</v>
      </c>
      <c r="G604" s="91">
        <f t="shared" ref="G604:AA604" si="351">ROUND(((G605+G606+G608+G607)/1000),5)</f>
        <v>0.76639999999999997</v>
      </c>
      <c r="H604" s="91">
        <f t="shared" si="351"/>
        <v>0.78274999999999995</v>
      </c>
      <c r="I604" s="91">
        <f t="shared" si="351"/>
        <v>0.81737000000000004</v>
      </c>
      <c r="J604" s="91">
        <f t="shared" si="351"/>
        <v>1.86249</v>
      </c>
      <c r="K604" s="91">
        <f t="shared" si="351"/>
        <v>2.1434700000000002</v>
      </c>
      <c r="L604" s="91">
        <f t="shared" si="351"/>
        <v>2.3148900000000001</v>
      </c>
      <c r="M604" s="91">
        <f t="shared" si="351"/>
        <v>2.50291</v>
      </c>
      <c r="N604" s="91">
        <f t="shared" si="351"/>
        <v>2.5502799999999999</v>
      </c>
      <c r="O604" s="91">
        <f t="shared" si="351"/>
        <v>2.5267200000000001</v>
      </c>
      <c r="P604" s="91">
        <f t="shared" si="351"/>
        <v>2.49417</v>
      </c>
      <c r="Q604" s="91">
        <f t="shared" si="351"/>
        <v>2.5064899999999999</v>
      </c>
      <c r="R604" s="91">
        <f t="shared" si="351"/>
        <v>2.5925500000000001</v>
      </c>
      <c r="S604" s="91">
        <f t="shared" si="351"/>
        <v>2.5903200000000002</v>
      </c>
      <c r="T604" s="91">
        <f t="shared" si="351"/>
        <v>2.5585100000000001</v>
      </c>
      <c r="U604" s="91">
        <f t="shared" si="351"/>
        <v>2.5504699999999998</v>
      </c>
      <c r="V604" s="91">
        <f t="shared" si="351"/>
        <v>2.5475099999999999</v>
      </c>
      <c r="W604" s="91">
        <f t="shared" si="351"/>
        <v>2.5876299999999999</v>
      </c>
      <c r="X604" s="91">
        <f t="shared" si="351"/>
        <v>2.5899100000000002</v>
      </c>
      <c r="Y604" s="91">
        <f t="shared" si="351"/>
        <v>2.5162599999999999</v>
      </c>
      <c r="Z604" s="91">
        <f t="shared" si="351"/>
        <v>2.3111299999999999</v>
      </c>
      <c r="AA604" s="91">
        <f t="shared" si="351"/>
        <v>2.0971500000000001</v>
      </c>
    </row>
    <row r="605" spans="1:27" ht="12.75" hidden="1" customHeight="1" outlineLevel="1" x14ac:dyDescent="0.2">
      <c r="A605" s="99" t="s">
        <v>1619</v>
      </c>
      <c r="B605" s="63" t="s">
        <v>238</v>
      </c>
      <c r="C605" s="43" t="s">
        <v>79</v>
      </c>
      <c r="D605" s="44">
        <v>1283.99</v>
      </c>
      <c r="E605" s="44">
        <v>1072.29</v>
      </c>
      <c r="F605" s="44">
        <v>950.23</v>
      </c>
      <c r="G605" s="44">
        <v>218.07</v>
      </c>
      <c r="H605" s="44">
        <v>234.42</v>
      </c>
      <c r="I605" s="44">
        <v>269.04000000000002</v>
      </c>
      <c r="J605" s="44">
        <v>1314.16</v>
      </c>
      <c r="K605" s="44">
        <v>1595.14</v>
      </c>
      <c r="L605" s="44">
        <v>1766.56</v>
      </c>
      <c r="M605" s="44">
        <v>1954.58</v>
      </c>
      <c r="N605" s="44">
        <v>2001.95</v>
      </c>
      <c r="O605" s="44">
        <v>1978.39</v>
      </c>
      <c r="P605" s="44">
        <v>1945.84</v>
      </c>
      <c r="Q605" s="44">
        <v>1958.16</v>
      </c>
      <c r="R605" s="44">
        <v>2044.22</v>
      </c>
      <c r="S605" s="44">
        <v>2041.99</v>
      </c>
      <c r="T605" s="44">
        <v>2010.18</v>
      </c>
      <c r="U605" s="44">
        <v>2002.14</v>
      </c>
      <c r="V605" s="44">
        <v>1999.18</v>
      </c>
      <c r="W605" s="44">
        <v>2039.3</v>
      </c>
      <c r="X605" s="44">
        <v>2041.58</v>
      </c>
      <c r="Y605" s="44">
        <v>1967.93</v>
      </c>
      <c r="Z605" s="44">
        <v>1762.8</v>
      </c>
      <c r="AA605" s="44">
        <v>1548.82</v>
      </c>
    </row>
    <row r="606" spans="1:27" ht="12.75" hidden="1" customHeight="1" outlineLevel="1" x14ac:dyDescent="0.2">
      <c r="A606" s="99" t="s">
        <v>1620</v>
      </c>
      <c r="B606" s="63" t="s">
        <v>90</v>
      </c>
      <c r="C606" s="43" t="s">
        <v>79</v>
      </c>
      <c r="D606" s="44">
        <f>$D$486</f>
        <v>434.18</v>
      </c>
      <c r="E606" s="44">
        <f t="shared" ref="E606:AA606" si="352">$D$486</f>
        <v>434.18</v>
      </c>
      <c r="F606" s="44">
        <f t="shared" si="352"/>
        <v>434.18</v>
      </c>
      <c r="G606" s="44">
        <f t="shared" si="352"/>
        <v>434.18</v>
      </c>
      <c r="H606" s="44">
        <f t="shared" si="352"/>
        <v>434.18</v>
      </c>
      <c r="I606" s="44">
        <f t="shared" si="352"/>
        <v>434.18</v>
      </c>
      <c r="J606" s="44">
        <f t="shared" si="352"/>
        <v>434.18</v>
      </c>
      <c r="K606" s="44">
        <f t="shared" si="352"/>
        <v>434.18</v>
      </c>
      <c r="L606" s="44">
        <f t="shared" si="352"/>
        <v>434.18</v>
      </c>
      <c r="M606" s="44">
        <f t="shared" si="352"/>
        <v>434.18</v>
      </c>
      <c r="N606" s="44">
        <f t="shared" si="352"/>
        <v>434.18</v>
      </c>
      <c r="O606" s="44">
        <f t="shared" si="352"/>
        <v>434.18</v>
      </c>
      <c r="P606" s="44">
        <f t="shared" si="352"/>
        <v>434.18</v>
      </c>
      <c r="Q606" s="44">
        <f t="shared" si="352"/>
        <v>434.18</v>
      </c>
      <c r="R606" s="44">
        <f t="shared" si="352"/>
        <v>434.18</v>
      </c>
      <c r="S606" s="44">
        <f t="shared" si="352"/>
        <v>434.18</v>
      </c>
      <c r="T606" s="44">
        <f t="shared" si="352"/>
        <v>434.18</v>
      </c>
      <c r="U606" s="44">
        <f t="shared" si="352"/>
        <v>434.18</v>
      </c>
      <c r="V606" s="44">
        <f t="shared" si="352"/>
        <v>434.18</v>
      </c>
      <c r="W606" s="44">
        <f t="shared" si="352"/>
        <v>434.18</v>
      </c>
      <c r="X606" s="44">
        <f t="shared" si="352"/>
        <v>434.18</v>
      </c>
      <c r="Y606" s="44">
        <f t="shared" si="352"/>
        <v>434.18</v>
      </c>
      <c r="Z606" s="44">
        <f t="shared" si="352"/>
        <v>434.18</v>
      </c>
      <c r="AA606" s="44">
        <f t="shared" si="352"/>
        <v>434.18</v>
      </c>
    </row>
    <row r="607" spans="1:27" ht="12.75" hidden="1" customHeight="1" outlineLevel="1" x14ac:dyDescent="0.2">
      <c r="A607" s="99" t="s">
        <v>1621</v>
      </c>
      <c r="B607" s="63" t="s">
        <v>83</v>
      </c>
      <c r="C607" s="43" t="s">
        <v>79</v>
      </c>
      <c r="D607" s="44">
        <v>3.92</v>
      </c>
      <c r="E607" s="44">
        <v>3.92</v>
      </c>
      <c r="F607" s="44">
        <v>3.92</v>
      </c>
      <c r="G607" s="44">
        <v>3.92</v>
      </c>
      <c r="H607" s="44">
        <v>3.92</v>
      </c>
      <c r="I607" s="44">
        <v>3.92</v>
      </c>
      <c r="J607" s="44">
        <v>3.92</v>
      </c>
      <c r="K607" s="44">
        <v>3.92</v>
      </c>
      <c r="L607" s="44">
        <v>3.92</v>
      </c>
      <c r="M607" s="44">
        <v>3.92</v>
      </c>
      <c r="N607" s="44">
        <v>3.92</v>
      </c>
      <c r="O607" s="44">
        <v>3.92</v>
      </c>
      <c r="P607" s="44">
        <v>3.92</v>
      </c>
      <c r="Q607" s="44">
        <v>3.92</v>
      </c>
      <c r="R607" s="44">
        <v>3.92</v>
      </c>
      <c r="S607" s="44">
        <v>3.92</v>
      </c>
      <c r="T607" s="44">
        <v>3.92</v>
      </c>
      <c r="U607" s="44">
        <v>3.92</v>
      </c>
      <c r="V607" s="44">
        <v>3.92</v>
      </c>
      <c r="W607" s="44">
        <v>3.92</v>
      </c>
      <c r="X607" s="44">
        <v>3.92</v>
      </c>
      <c r="Y607" s="44">
        <v>3.92</v>
      </c>
      <c r="Z607" s="44">
        <v>3.92</v>
      </c>
      <c r="AA607" s="44">
        <v>3.92</v>
      </c>
    </row>
    <row r="608" spans="1:27" ht="12.75" hidden="1" customHeight="1" outlineLevel="1" x14ac:dyDescent="0.2">
      <c r="A608" s="99" t="s">
        <v>1622</v>
      </c>
      <c r="B608" s="63" t="s">
        <v>81</v>
      </c>
      <c r="C608" s="43" t="s">
        <v>79</v>
      </c>
      <c r="D608" s="44">
        <f>$D$11</f>
        <v>110.23</v>
      </c>
      <c r="E608" s="44">
        <f t="shared" ref="E608:AA608" si="353">$D$11</f>
        <v>110.23</v>
      </c>
      <c r="F608" s="44">
        <f t="shared" si="353"/>
        <v>110.23</v>
      </c>
      <c r="G608" s="44">
        <f t="shared" si="353"/>
        <v>110.23</v>
      </c>
      <c r="H608" s="44">
        <f t="shared" si="353"/>
        <v>110.23</v>
      </c>
      <c r="I608" s="44">
        <f t="shared" si="353"/>
        <v>110.23</v>
      </c>
      <c r="J608" s="44">
        <f t="shared" si="353"/>
        <v>110.23</v>
      </c>
      <c r="K608" s="44">
        <f t="shared" si="353"/>
        <v>110.23</v>
      </c>
      <c r="L608" s="44">
        <f t="shared" si="353"/>
        <v>110.23</v>
      </c>
      <c r="M608" s="44">
        <f t="shared" si="353"/>
        <v>110.23</v>
      </c>
      <c r="N608" s="44">
        <f t="shared" si="353"/>
        <v>110.23</v>
      </c>
      <c r="O608" s="44">
        <f t="shared" si="353"/>
        <v>110.23</v>
      </c>
      <c r="P608" s="44">
        <f t="shared" si="353"/>
        <v>110.23</v>
      </c>
      <c r="Q608" s="44">
        <f t="shared" si="353"/>
        <v>110.23</v>
      </c>
      <c r="R608" s="44">
        <f t="shared" si="353"/>
        <v>110.23</v>
      </c>
      <c r="S608" s="44">
        <f t="shared" si="353"/>
        <v>110.23</v>
      </c>
      <c r="T608" s="44">
        <f t="shared" si="353"/>
        <v>110.23</v>
      </c>
      <c r="U608" s="44">
        <f t="shared" si="353"/>
        <v>110.23</v>
      </c>
      <c r="V608" s="44">
        <f t="shared" si="353"/>
        <v>110.23</v>
      </c>
      <c r="W608" s="44">
        <f t="shared" si="353"/>
        <v>110.23</v>
      </c>
      <c r="X608" s="44">
        <f t="shared" si="353"/>
        <v>110.23</v>
      </c>
      <c r="Y608" s="44">
        <f t="shared" si="353"/>
        <v>110.23</v>
      </c>
      <c r="Z608" s="44">
        <f t="shared" si="353"/>
        <v>110.23</v>
      </c>
      <c r="AA608" s="44">
        <f t="shared" si="353"/>
        <v>110.23</v>
      </c>
    </row>
    <row r="609" spans="1:27" collapsed="1" x14ac:dyDescent="0.2">
      <c r="A609" s="98" t="s">
        <v>1623</v>
      </c>
      <c r="B609" s="28" t="str">
        <f>"26"&amp;"."&amp;$B$663&amp;"."&amp;$B$664</f>
        <v>26.08.2023</v>
      </c>
      <c r="C609" s="90" t="s">
        <v>76</v>
      </c>
      <c r="D609" s="91">
        <f>ROUND(((D610+D611+D613+D612)/1000),5)</f>
        <v>1.96008</v>
      </c>
      <c r="E609" s="91">
        <f>ROUND(((E610+E611+E613+E612)/1000),5)</f>
        <v>1.87656</v>
      </c>
      <c r="F609" s="91">
        <f>ROUND(((F610+F611+F613+F612)/1000),5)</f>
        <v>1.7494499999999999</v>
      </c>
      <c r="G609" s="91">
        <f t="shared" ref="G609:AA609" si="354">ROUND(((G610+G611+G613+G612)/1000),5)</f>
        <v>1.71391</v>
      </c>
      <c r="H609" s="91">
        <f t="shared" si="354"/>
        <v>1.71272</v>
      </c>
      <c r="I609" s="91">
        <f t="shared" si="354"/>
        <v>1.73136</v>
      </c>
      <c r="J609" s="91">
        <f t="shared" si="354"/>
        <v>1.8334299999999999</v>
      </c>
      <c r="K609" s="91">
        <f t="shared" si="354"/>
        <v>2.02949</v>
      </c>
      <c r="L609" s="91">
        <f t="shared" si="354"/>
        <v>2.3218899999999998</v>
      </c>
      <c r="M609" s="91">
        <f t="shared" si="354"/>
        <v>2.56833</v>
      </c>
      <c r="N609" s="91">
        <f t="shared" si="354"/>
        <v>2.6291699999999998</v>
      </c>
      <c r="O609" s="91">
        <f t="shared" si="354"/>
        <v>2.6383000000000001</v>
      </c>
      <c r="P609" s="91">
        <f t="shared" si="354"/>
        <v>2.6333799999999998</v>
      </c>
      <c r="Q609" s="91">
        <f t="shared" si="354"/>
        <v>2.6511100000000001</v>
      </c>
      <c r="R609" s="91">
        <f t="shared" si="354"/>
        <v>2.6482399999999999</v>
      </c>
      <c r="S609" s="91">
        <f t="shared" si="354"/>
        <v>2.6398999999999999</v>
      </c>
      <c r="T609" s="91">
        <f t="shared" si="354"/>
        <v>2.5638700000000001</v>
      </c>
      <c r="U609" s="91">
        <f t="shared" si="354"/>
        <v>2.4805999999999999</v>
      </c>
      <c r="V609" s="91">
        <f t="shared" si="354"/>
        <v>2.4784099999999998</v>
      </c>
      <c r="W609" s="91">
        <f t="shared" si="354"/>
        <v>2.55125</v>
      </c>
      <c r="X609" s="91">
        <f t="shared" si="354"/>
        <v>2.4974699999999999</v>
      </c>
      <c r="Y609" s="91">
        <f t="shared" si="354"/>
        <v>2.3142100000000001</v>
      </c>
      <c r="Z609" s="91">
        <f t="shared" si="354"/>
        <v>2.2393000000000001</v>
      </c>
      <c r="AA609" s="91">
        <f t="shared" si="354"/>
        <v>2.0278100000000001</v>
      </c>
    </row>
    <row r="610" spans="1:27" ht="12.75" hidden="1" customHeight="1" outlineLevel="1" x14ac:dyDescent="0.2">
      <c r="A610" s="99" t="s">
        <v>1624</v>
      </c>
      <c r="B610" s="63" t="s">
        <v>238</v>
      </c>
      <c r="C610" s="43" t="s">
        <v>79</v>
      </c>
      <c r="D610" s="44">
        <v>1411.75</v>
      </c>
      <c r="E610" s="44">
        <v>1328.23</v>
      </c>
      <c r="F610" s="44">
        <v>1201.1199999999999</v>
      </c>
      <c r="G610" s="44">
        <v>1165.58</v>
      </c>
      <c r="H610" s="44">
        <v>1164.3900000000001</v>
      </c>
      <c r="I610" s="44">
        <v>1183.03</v>
      </c>
      <c r="J610" s="44">
        <v>1285.0999999999999</v>
      </c>
      <c r="K610" s="44">
        <v>1481.16</v>
      </c>
      <c r="L610" s="44">
        <v>1773.56</v>
      </c>
      <c r="M610" s="44">
        <v>2020</v>
      </c>
      <c r="N610" s="44">
        <v>2080.84</v>
      </c>
      <c r="O610" s="44">
        <v>2089.9699999999998</v>
      </c>
      <c r="P610" s="44">
        <v>2085.0500000000002</v>
      </c>
      <c r="Q610" s="44">
        <v>2102.7800000000002</v>
      </c>
      <c r="R610" s="44">
        <v>2099.91</v>
      </c>
      <c r="S610" s="44">
        <v>2091.5700000000002</v>
      </c>
      <c r="T610" s="44">
        <v>2015.54</v>
      </c>
      <c r="U610" s="44">
        <v>1932.27</v>
      </c>
      <c r="V610" s="44">
        <v>1930.08</v>
      </c>
      <c r="W610" s="44">
        <v>2002.92</v>
      </c>
      <c r="X610" s="44">
        <v>1949.14</v>
      </c>
      <c r="Y610" s="44">
        <v>1765.88</v>
      </c>
      <c r="Z610" s="44">
        <v>1690.97</v>
      </c>
      <c r="AA610" s="44">
        <v>1479.48</v>
      </c>
    </row>
    <row r="611" spans="1:27" ht="12.75" hidden="1" customHeight="1" outlineLevel="1" x14ac:dyDescent="0.2">
      <c r="A611" s="99" t="s">
        <v>1625</v>
      </c>
      <c r="B611" s="63" t="s">
        <v>90</v>
      </c>
      <c r="C611" s="43" t="s">
        <v>79</v>
      </c>
      <c r="D611" s="44">
        <f>$D$486</f>
        <v>434.18</v>
      </c>
      <c r="E611" s="44">
        <f t="shared" ref="E611:AA611" si="355">$D$486</f>
        <v>434.18</v>
      </c>
      <c r="F611" s="44">
        <f t="shared" si="355"/>
        <v>434.18</v>
      </c>
      <c r="G611" s="44">
        <f t="shared" si="355"/>
        <v>434.18</v>
      </c>
      <c r="H611" s="44">
        <f t="shared" si="355"/>
        <v>434.18</v>
      </c>
      <c r="I611" s="44">
        <f t="shared" si="355"/>
        <v>434.18</v>
      </c>
      <c r="J611" s="44">
        <f t="shared" si="355"/>
        <v>434.18</v>
      </c>
      <c r="K611" s="44">
        <f t="shared" si="355"/>
        <v>434.18</v>
      </c>
      <c r="L611" s="44">
        <f t="shared" si="355"/>
        <v>434.18</v>
      </c>
      <c r="M611" s="44">
        <f t="shared" si="355"/>
        <v>434.18</v>
      </c>
      <c r="N611" s="44">
        <f t="shared" si="355"/>
        <v>434.18</v>
      </c>
      <c r="O611" s="44">
        <f t="shared" si="355"/>
        <v>434.18</v>
      </c>
      <c r="P611" s="44">
        <f t="shared" si="355"/>
        <v>434.18</v>
      </c>
      <c r="Q611" s="44">
        <f t="shared" si="355"/>
        <v>434.18</v>
      </c>
      <c r="R611" s="44">
        <f t="shared" si="355"/>
        <v>434.18</v>
      </c>
      <c r="S611" s="44">
        <f t="shared" si="355"/>
        <v>434.18</v>
      </c>
      <c r="T611" s="44">
        <f t="shared" si="355"/>
        <v>434.18</v>
      </c>
      <c r="U611" s="44">
        <f t="shared" si="355"/>
        <v>434.18</v>
      </c>
      <c r="V611" s="44">
        <f t="shared" si="355"/>
        <v>434.18</v>
      </c>
      <c r="W611" s="44">
        <f t="shared" si="355"/>
        <v>434.18</v>
      </c>
      <c r="X611" s="44">
        <f t="shared" si="355"/>
        <v>434.18</v>
      </c>
      <c r="Y611" s="44">
        <f t="shared" si="355"/>
        <v>434.18</v>
      </c>
      <c r="Z611" s="44">
        <f t="shared" si="355"/>
        <v>434.18</v>
      </c>
      <c r="AA611" s="44">
        <f t="shared" si="355"/>
        <v>434.18</v>
      </c>
    </row>
    <row r="612" spans="1:27" ht="12.75" hidden="1" customHeight="1" outlineLevel="1" x14ac:dyDescent="0.2">
      <c r="A612" s="99" t="s">
        <v>1626</v>
      </c>
      <c r="B612" s="63" t="s">
        <v>83</v>
      </c>
      <c r="C612" s="43" t="s">
        <v>79</v>
      </c>
      <c r="D612" s="44">
        <v>3.92</v>
      </c>
      <c r="E612" s="44">
        <v>3.92</v>
      </c>
      <c r="F612" s="44">
        <v>3.92</v>
      </c>
      <c r="G612" s="44">
        <v>3.92</v>
      </c>
      <c r="H612" s="44">
        <v>3.92</v>
      </c>
      <c r="I612" s="44">
        <v>3.92</v>
      </c>
      <c r="J612" s="44">
        <v>3.92</v>
      </c>
      <c r="K612" s="44">
        <v>3.92</v>
      </c>
      <c r="L612" s="44">
        <v>3.92</v>
      </c>
      <c r="M612" s="44">
        <v>3.92</v>
      </c>
      <c r="N612" s="44">
        <v>3.92</v>
      </c>
      <c r="O612" s="44">
        <v>3.92</v>
      </c>
      <c r="P612" s="44">
        <v>3.92</v>
      </c>
      <c r="Q612" s="44">
        <v>3.92</v>
      </c>
      <c r="R612" s="44">
        <v>3.92</v>
      </c>
      <c r="S612" s="44">
        <v>3.92</v>
      </c>
      <c r="T612" s="44">
        <v>3.92</v>
      </c>
      <c r="U612" s="44">
        <v>3.92</v>
      </c>
      <c r="V612" s="44">
        <v>3.92</v>
      </c>
      <c r="W612" s="44">
        <v>3.92</v>
      </c>
      <c r="X612" s="44">
        <v>3.92</v>
      </c>
      <c r="Y612" s="44">
        <v>3.92</v>
      </c>
      <c r="Z612" s="44">
        <v>3.92</v>
      </c>
      <c r="AA612" s="44">
        <v>3.92</v>
      </c>
    </row>
    <row r="613" spans="1:27" ht="12.75" hidden="1" customHeight="1" outlineLevel="1" x14ac:dyDescent="0.2">
      <c r="A613" s="99" t="s">
        <v>1627</v>
      </c>
      <c r="B613" s="63" t="s">
        <v>81</v>
      </c>
      <c r="C613" s="43" t="s">
        <v>79</v>
      </c>
      <c r="D613" s="44">
        <f>$D$11</f>
        <v>110.23</v>
      </c>
      <c r="E613" s="44">
        <f t="shared" ref="E613:AA613" si="356">$D$11</f>
        <v>110.23</v>
      </c>
      <c r="F613" s="44">
        <f t="shared" si="356"/>
        <v>110.23</v>
      </c>
      <c r="G613" s="44">
        <f t="shared" si="356"/>
        <v>110.23</v>
      </c>
      <c r="H613" s="44">
        <f t="shared" si="356"/>
        <v>110.23</v>
      </c>
      <c r="I613" s="44">
        <f t="shared" si="356"/>
        <v>110.23</v>
      </c>
      <c r="J613" s="44">
        <f t="shared" si="356"/>
        <v>110.23</v>
      </c>
      <c r="K613" s="44">
        <f t="shared" si="356"/>
        <v>110.23</v>
      </c>
      <c r="L613" s="44">
        <f t="shared" si="356"/>
        <v>110.23</v>
      </c>
      <c r="M613" s="44">
        <f t="shared" si="356"/>
        <v>110.23</v>
      </c>
      <c r="N613" s="44">
        <f t="shared" si="356"/>
        <v>110.23</v>
      </c>
      <c r="O613" s="44">
        <f t="shared" si="356"/>
        <v>110.23</v>
      </c>
      <c r="P613" s="44">
        <f t="shared" si="356"/>
        <v>110.23</v>
      </c>
      <c r="Q613" s="44">
        <f t="shared" si="356"/>
        <v>110.23</v>
      </c>
      <c r="R613" s="44">
        <f t="shared" si="356"/>
        <v>110.23</v>
      </c>
      <c r="S613" s="44">
        <f t="shared" si="356"/>
        <v>110.23</v>
      </c>
      <c r="T613" s="44">
        <f t="shared" si="356"/>
        <v>110.23</v>
      </c>
      <c r="U613" s="44">
        <f t="shared" si="356"/>
        <v>110.23</v>
      </c>
      <c r="V613" s="44">
        <f t="shared" si="356"/>
        <v>110.23</v>
      </c>
      <c r="W613" s="44">
        <f t="shared" si="356"/>
        <v>110.23</v>
      </c>
      <c r="X613" s="44">
        <f t="shared" si="356"/>
        <v>110.23</v>
      </c>
      <c r="Y613" s="44">
        <f t="shared" si="356"/>
        <v>110.23</v>
      </c>
      <c r="Z613" s="44">
        <f t="shared" si="356"/>
        <v>110.23</v>
      </c>
      <c r="AA613" s="44">
        <f t="shared" si="356"/>
        <v>110.23</v>
      </c>
    </row>
    <row r="614" spans="1:27" collapsed="1" x14ac:dyDescent="0.2">
      <c r="A614" s="98" t="s">
        <v>1628</v>
      </c>
      <c r="B614" s="28" t="str">
        <f>"27"&amp;"."&amp;$B$663&amp;"."&amp;$B$664</f>
        <v>27.08.2023</v>
      </c>
      <c r="C614" s="90" t="s">
        <v>76</v>
      </c>
      <c r="D614" s="91">
        <f>ROUND(((D615+D616+D618+D617)/1000),5)</f>
        <v>1.88889</v>
      </c>
      <c r="E614" s="91">
        <f>ROUND(((E615+E616+E618+E617)/1000),5)</f>
        <v>1.7770300000000001</v>
      </c>
      <c r="F614" s="91">
        <f>ROUND(((F615+F616+F618+F617)/1000),5)</f>
        <v>1.71614</v>
      </c>
      <c r="G614" s="91">
        <f t="shared" ref="G614:AA614" si="357">ROUND(((G615+G616+G618+G617)/1000),5)</f>
        <v>1.67333</v>
      </c>
      <c r="H614" s="91">
        <f t="shared" si="357"/>
        <v>1.64696</v>
      </c>
      <c r="I614" s="91">
        <f t="shared" si="357"/>
        <v>1.62571</v>
      </c>
      <c r="J614" s="91">
        <f t="shared" si="357"/>
        <v>1.6140399999999999</v>
      </c>
      <c r="K614" s="91">
        <f t="shared" si="357"/>
        <v>1.8438399999999999</v>
      </c>
      <c r="L614" s="91">
        <f t="shared" si="357"/>
        <v>2.1257600000000001</v>
      </c>
      <c r="M614" s="91">
        <f t="shared" si="357"/>
        <v>2.31684</v>
      </c>
      <c r="N614" s="91">
        <f t="shared" si="357"/>
        <v>2.42727</v>
      </c>
      <c r="O614" s="91">
        <f t="shared" si="357"/>
        <v>2.4619599999999999</v>
      </c>
      <c r="P614" s="91">
        <f t="shared" si="357"/>
        <v>2.46123</v>
      </c>
      <c r="Q614" s="91">
        <f t="shared" si="357"/>
        <v>2.4697300000000002</v>
      </c>
      <c r="R614" s="91">
        <f t="shared" si="357"/>
        <v>2.47098</v>
      </c>
      <c r="S614" s="91">
        <f t="shared" si="357"/>
        <v>2.4628800000000002</v>
      </c>
      <c r="T614" s="91">
        <f t="shared" si="357"/>
        <v>2.42496</v>
      </c>
      <c r="U614" s="91">
        <f t="shared" si="357"/>
        <v>2.3691499999999999</v>
      </c>
      <c r="V614" s="91">
        <f t="shared" si="357"/>
        <v>2.3607100000000001</v>
      </c>
      <c r="W614" s="91">
        <f t="shared" si="357"/>
        <v>2.4020700000000001</v>
      </c>
      <c r="X614" s="91">
        <f t="shared" si="357"/>
        <v>2.4169499999999999</v>
      </c>
      <c r="Y614" s="91">
        <f t="shared" si="357"/>
        <v>2.3094000000000001</v>
      </c>
      <c r="Z614" s="91">
        <f t="shared" si="357"/>
        <v>2.2532199999999998</v>
      </c>
      <c r="AA614" s="91">
        <f t="shared" si="357"/>
        <v>1.99325</v>
      </c>
    </row>
    <row r="615" spans="1:27" ht="12.75" hidden="1" customHeight="1" outlineLevel="1" x14ac:dyDescent="0.2">
      <c r="A615" s="99" t="s">
        <v>1629</v>
      </c>
      <c r="B615" s="63" t="s">
        <v>238</v>
      </c>
      <c r="C615" s="43" t="s">
        <v>79</v>
      </c>
      <c r="D615" s="44">
        <v>1340.56</v>
      </c>
      <c r="E615" s="44">
        <v>1228.7</v>
      </c>
      <c r="F615" s="44">
        <v>1167.81</v>
      </c>
      <c r="G615" s="44">
        <v>1125</v>
      </c>
      <c r="H615" s="44">
        <v>1098.6300000000001</v>
      </c>
      <c r="I615" s="44">
        <v>1077.3800000000001</v>
      </c>
      <c r="J615" s="44">
        <v>1065.71</v>
      </c>
      <c r="K615" s="44">
        <v>1295.51</v>
      </c>
      <c r="L615" s="44">
        <v>1577.43</v>
      </c>
      <c r="M615" s="44">
        <v>1768.51</v>
      </c>
      <c r="N615" s="44">
        <v>1878.94</v>
      </c>
      <c r="O615" s="44">
        <v>1913.63</v>
      </c>
      <c r="P615" s="44">
        <v>1912.9</v>
      </c>
      <c r="Q615" s="44">
        <v>1921.4</v>
      </c>
      <c r="R615" s="44">
        <v>1922.65</v>
      </c>
      <c r="S615" s="44">
        <v>1914.55</v>
      </c>
      <c r="T615" s="44">
        <v>1876.63</v>
      </c>
      <c r="U615" s="44">
        <v>1820.82</v>
      </c>
      <c r="V615" s="44">
        <v>1812.38</v>
      </c>
      <c r="W615" s="44">
        <v>1853.74</v>
      </c>
      <c r="X615" s="44">
        <v>1868.62</v>
      </c>
      <c r="Y615" s="44">
        <v>1761.07</v>
      </c>
      <c r="Z615" s="44">
        <v>1704.89</v>
      </c>
      <c r="AA615" s="44">
        <v>1444.92</v>
      </c>
    </row>
    <row r="616" spans="1:27" ht="12.75" hidden="1" customHeight="1" outlineLevel="1" x14ac:dyDescent="0.2">
      <c r="A616" s="99" t="s">
        <v>1630</v>
      </c>
      <c r="B616" s="63" t="s">
        <v>90</v>
      </c>
      <c r="C616" s="43" t="s">
        <v>79</v>
      </c>
      <c r="D616" s="44">
        <f>$D$486</f>
        <v>434.18</v>
      </c>
      <c r="E616" s="44">
        <f t="shared" ref="E616:AA616" si="358">$D$486</f>
        <v>434.18</v>
      </c>
      <c r="F616" s="44">
        <f t="shared" si="358"/>
        <v>434.18</v>
      </c>
      <c r="G616" s="44">
        <f t="shared" si="358"/>
        <v>434.18</v>
      </c>
      <c r="H616" s="44">
        <f t="shared" si="358"/>
        <v>434.18</v>
      </c>
      <c r="I616" s="44">
        <f t="shared" si="358"/>
        <v>434.18</v>
      </c>
      <c r="J616" s="44">
        <f t="shared" si="358"/>
        <v>434.18</v>
      </c>
      <c r="K616" s="44">
        <f t="shared" si="358"/>
        <v>434.18</v>
      </c>
      <c r="L616" s="44">
        <f t="shared" si="358"/>
        <v>434.18</v>
      </c>
      <c r="M616" s="44">
        <f t="shared" si="358"/>
        <v>434.18</v>
      </c>
      <c r="N616" s="44">
        <f t="shared" si="358"/>
        <v>434.18</v>
      </c>
      <c r="O616" s="44">
        <f t="shared" si="358"/>
        <v>434.18</v>
      </c>
      <c r="P616" s="44">
        <f t="shared" si="358"/>
        <v>434.18</v>
      </c>
      <c r="Q616" s="44">
        <f t="shared" si="358"/>
        <v>434.18</v>
      </c>
      <c r="R616" s="44">
        <f t="shared" si="358"/>
        <v>434.18</v>
      </c>
      <c r="S616" s="44">
        <f t="shared" si="358"/>
        <v>434.18</v>
      </c>
      <c r="T616" s="44">
        <f t="shared" si="358"/>
        <v>434.18</v>
      </c>
      <c r="U616" s="44">
        <f t="shared" si="358"/>
        <v>434.18</v>
      </c>
      <c r="V616" s="44">
        <f t="shared" si="358"/>
        <v>434.18</v>
      </c>
      <c r="W616" s="44">
        <f t="shared" si="358"/>
        <v>434.18</v>
      </c>
      <c r="X616" s="44">
        <f t="shared" si="358"/>
        <v>434.18</v>
      </c>
      <c r="Y616" s="44">
        <f t="shared" si="358"/>
        <v>434.18</v>
      </c>
      <c r="Z616" s="44">
        <f t="shared" si="358"/>
        <v>434.18</v>
      </c>
      <c r="AA616" s="44">
        <f t="shared" si="358"/>
        <v>434.18</v>
      </c>
    </row>
    <row r="617" spans="1:27" ht="12.75" hidden="1" customHeight="1" outlineLevel="1" x14ac:dyDescent="0.2">
      <c r="A617" s="99" t="s">
        <v>1631</v>
      </c>
      <c r="B617" s="63" t="s">
        <v>83</v>
      </c>
      <c r="C617" s="43" t="s">
        <v>79</v>
      </c>
      <c r="D617" s="44">
        <v>3.92</v>
      </c>
      <c r="E617" s="44">
        <v>3.92</v>
      </c>
      <c r="F617" s="44">
        <v>3.92</v>
      </c>
      <c r="G617" s="44">
        <v>3.92</v>
      </c>
      <c r="H617" s="44">
        <v>3.92</v>
      </c>
      <c r="I617" s="44">
        <v>3.92</v>
      </c>
      <c r="J617" s="44">
        <v>3.92</v>
      </c>
      <c r="K617" s="44">
        <v>3.92</v>
      </c>
      <c r="L617" s="44">
        <v>3.92</v>
      </c>
      <c r="M617" s="44">
        <v>3.92</v>
      </c>
      <c r="N617" s="44">
        <v>3.92</v>
      </c>
      <c r="O617" s="44">
        <v>3.92</v>
      </c>
      <c r="P617" s="44">
        <v>3.92</v>
      </c>
      <c r="Q617" s="44">
        <v>3.92</v>
      </c>
      <c r="R617" s="44">
        <v>3.92</v>
      </c>
      <c r="S617" s="44">
        <v>3.92</v>
      </c>
      <c r="T617" s="44">
        <v>3.92</v>
      </c>
      <c r="U617" s="44">
        <v>3.92</v>
      </c>
      <c r="V617" s="44">
        <v>3.92</v>
      </c>
      <c r="W617" s="44">
        <v>3.92</v>
      </c>
      <c r="X617" s="44">
        <v>3.92</v>
      </c>
      <c r="Y617" s="44">
        <v>3.92</v>
      </c>
      <c r="Z617" s="44">
        <v>3.92</v>
      </c>
      <c r="AA617" s="44">
        <v>3.92</v>
      </c>
    </row>
    <row r="618" spans="1:27" ht="12.75" hidden="1" customHeight="1" outlineLevel="1" x14ac:dyDescent="0.2">
      <c r="A618" s="99" t="s">
        <v>1632</v>
      </c>
      <c r="B618" s="63" t="s">
        <v>81</v>
      </c>
      <c r="C618" s="43" t="s">
        <v>79</v>
      </c>
      <c r="D618" s="44">
        <f>$D$11</f>
        <v>110.23</v>
      </c>
      <c r="E618" s="44">
        <f t="shared" ref="E618:AA618" si="359">$D$11</f>
        <v>110.23</v>
      </c>
      <c r="F618" s="44">
        <f t="shared" si="359"/>
        <v>110.23</v>
      </c>
      <c r="G618" s="44">
        <f t="shared" si="359"/>
        <v>110.23</v>
      </c>
      <c r="H618" s="44">
        <f t="shared" si="359"/>
        <v>110.23</v>
      </c>
      <c r="I618" s="44">
        <f t="shared" si="359"/>
        <v>110.23</v>
      </c>
      <c r="J618" s="44">
        <f t="shared" si="359"/>
        <v>110.23</v>
      </c>
      <c r="K618" s="44">
        <f t="shared" si="359"/>
        <v>110.23</v>
      </c>
      <c r="L618" s="44">
        <f t="shared" si="359"/>
        <v>110.23</v>
      </c>
      <c r="M618" s="44">
        <f t="shared" si="359"/>
        <v>110.23</v>
      </c>
      <c r="N618" s="44">
        <f t="shared" si="359"/>
        <v>110.23</v>
      </c>
      <c r="O618" s="44">
        <f t="shared" si="359"/>
        <v>110.23</v>
      </c>
      <c r="P618" s="44">
        <f t="shared" si="359"/>
        <v>110.23</v>
      </c>
      <c r="Q618" s="44">
        <f t="shared" si="359"/>
        <v>110.23</v>
      </c>
      <c r="R618" s="44">
        <f t="shared" si="359"/>
        <v>110.23</v>
      </c>
      <c r="S618" s="44">
        <f t="shared" si="359"/>
        <v>110.23</v>
      </c>
      <c r="T618" s="44">
        <f t="shared" si="359"/>
        <v>110.23</v>
      </c>
      <c r="U618" s="44">
        <f t="shared" si="359"/>
        <v>110.23</v>
      </c>
      <c r="V618" s="44">
        <f t="shared" si="359"/>
        <v>110.23</v>
      </c>
      <c r="W618" s="44">
        <f t="shared" si="359"/>
        <v>110.23</v>
      </c>
      <c r="X618" s="44">
        <f t="shared" si="359"/>
        <v>110.23</v>
      </c>
      <c r="Y618" s="44">
        <f t="shared" si="359"/>
        <v>110.23</v>
      </c>
      <c r="Z618" s="44">
        <f t="shared" si="359"/>
        <v>110.23</v>
      </c>
      <c r="AA618" s="44">
        <f t="shared" si="359"/>
        <v>110.23</v>
      </c>
    </row>
    <row r="619" spans="1:27" collapsed="1" x14ac:dyDescent="0.2">
      <c r="A619" s="98" t="s">
        <v>1633</v>
      </c>
      <c r="B619" s="28" t="str">
        <f>"28"&amp;"."&amp;$B$663&amp;"."&amp;$B$664</f>
        <v>28.08.2023</v>
      </c>
      <c r="C619" s="90" t="s">
        <v>76</v>
      </c>
      <c r="D619" s="91">
        <f>ROUND(((D620+D621+D623+D622)/1000),5)</f>
        <v>1.85707</v>
      </c>
      <c r="E619" s="91">
        <f>ROUND(((E620+E621+E623+E622)/1000),5)</f>
        <v>1.7154</v>
      </c>
      <c r="F619" s="91">
        <f>ROUND(((F620+F621+F623+F622)/1000),5)</f>
        <v>1.6452</v>
      </c>
      <c r="G619" s="91">
        <f t="shared" ref="G619:AA619" si="360">ROUND(((G620+G621+G623+G622)/1000),5)</f>
        <v>1.58223</v>
      </c>
      <c r="H619" s="91">
        <f t="shared" si="360"/>
        <v>1.6266</v>
      </c>
      <c r="I619" s="91">
        <f t="shared" si="360"/>
        <v>1.7166300000000001</v>
      </c>
      <c r="J619" s="91">
        <f t="shared" si="360"/>
        <v>1.89195</v>
      </c>
      <c r="K619" s="91">
        <f t="shared" si="360"/>
        <v>2.1723599999999998</v>
      </c>
      <c r="L619" s="91">
        <f t="shared" si="360"/>
        <v>2.45343</v>
      </c>
      <c r="M619" s="91">
        <f t="shared" si="360"/>
        <v>2.5655399999999999</v>
      </c>
      <c r="N619" s="91">
        <f t="shared" si="360"/>
        <v>2.5797699999999999</v>
      </c>
      <c r="O619" s="91">
        <f t="shared" si="360"/>
        <v>2.5804900000000002</v>
      </c>
      <c r="P619" s="91">
        <f t="shared" si="360"/>
        <v>2.57124</v>
      </c>
      <c r="Q619" s="91">
        <f t="shared" si="360"/>
        <v>2.6266699999999998</v>
      </c>
      <c r="R619" s="91">
        <f t="shared" si="360"/>
        <v>2.7202199999999999</v>
      </c>
      <c r="S619" s="91">
        <f t="shared" si="360"/>
        <v>2.71217</v>
      </c>
      <c r="T619" s="91">
        <f t="shared" si="360"/>
        <v>2.7298800000000001</v>
      </c>
      <c r="U619" s="91">
        <f t="shared" si="360"/>
        <v>2.5897100000000002</v>
      </c>
      <c r="V619" s="91">
        <f t="shared" si="360"/>
        <v>2.5827100000000001</v>
      </c>
      <c r="W619" s="91">
        <f t="shared" si="360"/>
        <v>2.59023</v>
      </c>
      <c r="X619" s="91">
        <f t="shared" si="360"/>
        <v>2.5659800000000001</v>
      </c>
      <c r="Y619" s="91">
        <f t="shared" si="360"/>
        <v>2.4818899999999999</v>
      </c>
      <c r="Z619" s="91">
        <f t="shared" si="360"/>
        <v>2.2486000000000002</v>
      </c>
      <c r="AA619" s="91">
        <f t="shared" si="360"/>
        <v>2.0043199999999999</v>
      </c>
    </row>
    <row r="620" spans="1:27" ht="12.75" hidden="1" customHeight="1" outlineLevel="1" x14ac:dyDescent="0.2">
      <c r="A620" s="99" t="s">
        <v>1634</v>
      </c>
      <c r="B620" s="63" t="s">
        <v>238</v>
      </c>
      <c r="C620" s="43" t="s">
        <v>79</v>
      </c>
      <c r="D620" s="44">
        <v>1308.74</v>
      </c>
      <c r="E620" s="44">
        <v>1167.07</v>
      </c>
      <c r="F620" s="44">
        <v>1096.8699999999999</v>
      </c>
      <c r="G620" s="44">
        <v>1033.9000000000001</v>
      </c>
      <c r="H620" s="44">
        <v>1078.27</v>
      </c>
      <c r="I620" s="44">
        <v>1168.3</v>
      </c>
      <c r="J620" s="44">
        <v>1343.62</v>
      </c>
      <c r="K620" s="44">
        <v>1624.03</v>
      </c>
      <c r="L620" s="44">
        <v>1905.1</v>
      </c>
      <c r="M620" s="44">
        <v>2017.21</v>
      </c>
      <c r="N620" s="44">
        <v>2031.44</v>
      </c>
      <c r="O620" s="44">
        <v>2032.16</v>
      </c>
      <c r="P620" s="44">
        <v>2022.91</v>
      </c>
      <c r="Q620" s="44">
        <v>2078.34</v>
      </c>
      <c r="R620" s="44">
        <v>2171.89</v>
      </c>
      <c r="S620" s="44">
        <v>2163.84</v>
      </c>
      <c r="T620" s="44">
        <v>2181.5500000000002</v>
      </c>
      <c r="U620" s="44">
        <v>2041.38</v>
      </c>
      <c r="V620" s="44">
        <v>2034.38</v>
      </c>
      <c r="W620" s="44">
        <v>2041.9</v>
      </c>
      <c r="X620" s="44">
        <v>2017.65</v>
      </c>
      <c r="Y620" s="44">
        <v>1933.56</v>
      </c>
      <c r="Z620" s="44">
        <v>1700.27</v>
      </c>
      <c r="AA620" s="44">
        <v>1455.99</v>
      </c>
    </row>
    <row r="621" spans="1:27" ht="12.75" hidden="1" customHeight="1" outlineLevel="1" x14ac:dyDescent="0.2">
      <c r="A621" s="99" t="s">
        <v>1635</v>
      </c>
      <c r="B621" s="63" t="s">
        <v>90</v>
      </c>
      <c r="C621" s="43" t="s">
        <v>79</v>
      </c>
      <c r="D621" s="44">
        <f>$D$486</f>
        <v>434.18</v>
      </c>
      <c r="E621" s="44">
        <f t="shared" ref="E621:AA621" si="361">$D$486</f>
        <v>434.18</v>
      </c>
      <c r="F621" s="44">
        <f t="shared" si="361"/>
        <v>434.18</v>
      </c>
      <c r="G621" s="44">
        <f t="shared" si="361"/>
        <v>434.18</v>
      </c>
      <c r="H621" s="44">
        <f t="shared" si="361"/>
        <v>434.18</v>
      </c>
      <c r="I621" s="44">
        <f t="shared" si="361"/>
        <v>434.18</v>
      </c>
      <c r="J621" s="44">
        <f t="shared" si="361"/>
        <v>434.18</v>
      </c>
      <c r="K621" s="44">
        <f t="shared" si="361"/>
        <v>434.18</v>
      </c>
      <c r="L621" s="44">
        <f t="shared" si="361"/>
        <v>434.18</v>
      </c>
      <c r="M621" s="44">
        <f t="shared" si="361"/>
        <v>434.18</v>
      </c>
      <c r="N621" s="44">
        <f t="shared" si="361"/>
        <v>434.18</v>
      </c>
      <c r="O621" s="44">
        <f t="shared" si="361"/>
        <v>434.18</v>
      </c>
      <c r="P621" s="44">
        <f t="shared" si="361"/>
        <v>434.18</v>
      </c>
      <c r="Q621" s="44">
        <f t="shared" si="361"/>
        <v>434.18</v>
      </c>
      <c r="R621" s="44">
        <f t="shared" si="361"/>
        <v>434.18</v>
      </c>
      <c r="S621" s="44">
        <f t="shared" si="361"/>
        <v>434.18</v>
      </c>
      <c r="T621" s="44">
        <f t="shared" si="361"/>
        <v>434.18</v>
      </c>
      <c r="U621" s="44">
        <f t="shared" si="361"/>
        <v>434.18</v>
      </c>
      <c r="V621" s="44">
        <f t="shared" si="361"/>
        <v>434.18</v>
      </c>
      <c r="W621" s="44">
        <f t="shared" si="361"/>
        <v>434.18</v>
      </c>
      <c r="X621" s="44">
        <f t="shared" si="361"/>
        <v>434.18</v>
      </c>
      <c r="Y621" s="44">
        <f t="shared" si="361"/>
        <v>434.18</v>
      </c>
      <c r="Z621" s="44">
        <f t="shared" si="361"/>
        <v>434.18</v>
      </c>
      <c r="AA621" s="44">
        <f t="shared" si="361"/>
        <v>434.18</v>
      </c>
    </row>
    <row r="622" spans="1:27" ht="12.75" hidden="1" customHeight="1" outlineLevel="1" x14ac:dyDescent="0.2">
      <c r="A622" s="99" t="s">
        <v>1636</v>
      </c>
      <c r="B622" s="63" t="s">
        <v>83</v>
      </c>
      <c r="C622" s="43" t="s">
        <v>79</v>
      </c>
      <c r="D622" s="44">
        <v>3.92</v>
      </c>
      <c r="E622" s="44">
        <v>3.92</v>
      </c>
      <c r="F622" s="44">
        <v>3.92</v>
      </c>
      <c r="G622" s="44">
        <v>3.92</v>
      </c>
      <c r="H622" s="44">
        <v>3.92</v>
      </c>
      <c r="I622" s="44">
        <v>3.92</v>
      </c>
      <c r="J622" s="44">
        <v>3.92</v>
      </c>
      <c r="K622" s="44">
        <v>3.92</v>
      </c>
      <c r="L622" s="44">
        <v>3.92</v>
      </c>
      <c r="M622" s="44">
        <v>3.92</v>
      </c>
      <c r="N622" s="44">
        <v>3.92</v>
      </c>
      <c r="O622" s="44">
        <v>3.92</v>
      </c>
      <c r="P622" s="44">
        <v>3.92</v>
      </c>
      <c r="Q622" s="44">
        <v>3.92</v>
      </c>
      <c r="R622" s="44">
        <v>3.92</v>
      </c>
      <c r="S622" s="44">
        <v>3.92</v>
      </c>
      <c r="T622" s="44">
        <v>3.92</v>
      </c>
      <c r="U622" s="44">
        <v>3.92</v>
      </c>
      <c r="V622" s="44">
        <v>3.92</v>
      </c>
      <c r="W622" s="44">
        <v>3.92</v>
      </c>
      <c r="X622" s="44">
        <v>3.92</v>
      </c>
      <c r="Y622" s="44">
        <v>3.92</v>
      </c>
      <c r="Z622" s="44">
        <v>3.92</v>
      </c>
      <c r="AA622" s="44">
        <v>3.92</v>
      </c>
    </row>
    <row r="623" spans="1:27" ht="12.75" hidden="1" customHeight="1" outlineLevel="1" x14ac:dyDescent="0.2">
      <c r="A623" s="99" t="s">
        <v>1637</v>
      </c>
      <c r="B623" s="63" t="s">
        <v>81</v>
      </c>
      <c r="C623" s="43" t="s">
        <v>79</v>
      </c>
      <c r="D623" s="44">
        <f>$D$11</f>
        <v>110.23</v>
      </c>
      <c r="E623" s="44">
        <f t="shared" ref="E623:AA623" si="362">$D$11</f>
        <v>110.23</v>
      </c>
      <c r="F623" s="44">
        <f t="shared" si="362"/>
        <v>110.23</v>
      </c>
      <c r="G623" s="44">
        <f t="shared" si="362"/>
        <v>110.23</v>
      </c>
      <c r="H623" s="44">
        <f t="shared" si="362"/>
        <v>110.23</v>
      </c>
      <c r="I623" s="44">
        <f t="shared" si="362"/>
        <v>110.23</v>
      </c>
      <c r="J623" s="44">
        <f t="shared" si="362"/>
        <v>110.23</v>
      </c>
      <c r="K623" s="44">
        <f t="shared" si="362"/>
        <v>110.23</v>
      </c>
      <c r="L623" s="44">
        <f t="shared" si="362"/>
        <v>110.23</v>
      </c>
      <c r="M623" s="44">
        <f t="shared" si="362"/>
        <v>110.23</v>
      </c>
      <c r="N623" s="44">
        <f t="shared" si="362"/>
        <v>110.23</v>
      </c>
      <c r="O623" s="44">
        <f t="shared" si="362"/>
        <v>110.23</v>
      </c>
      <c r="P623" s="44">
        <f t="shared" si="362"/>
        <v>110.23</v>
      </c>
      <c r="Q623" s="44">
        <f t="shared" si="362"/>
        <v>110.23</v>
      </c>
      <c r="R623" s="44">
        <f t="shared" si="362"/>
        <v>110.23</v>
      </c>
      <c r="S623" s="44">
        <f t="shared" si="362"/>
        <v>110.23</v>
      </c>
      <c r="T623" s="44">
        <f t="shared" si="362"/>
        <v>110.23</v>
      </c>
      <c r="U623" s="44">
        <f t="shared" si="362"/>
        <v>110.23</v>
      </c>
      <c r="V623" s="44">
        <f t="shared" si="362"/>
        <v>110.23</v>
      </c>
      <c r="W623" s="44">
        <f t="shared" si="362"/>
        <v>110.23</v>
      </c>
      <c r="X623" s="44">
        <f t="shared" si="362"/>
        <v>110.23</v>
      </c>
      <c r="Y623" s="44">
        <f t="shared" si="362"/>
        <v>110.23</v>
      </c>
      <c r="Z623" s="44">
        <f t="shared" si="362"/>
        <v>110.23</v>
      </c>
      <c r="AA623" s="44">
        <f t="shared" si="362"/>
        <v>110.23</v>
      </c>
    </row>
    <row r="624" spans="1:27" collapsed="1" x14ac:dyDescent="0.2">
      <c r="A624" s="98" t="s">
        <v>1638</v>
      </c>
      <c r="B624" s="28" t="str">
        <f>"29"&amp;"."&amp;$B$663&amp;"."&amp;$B$664</f>
        <v>29.08.2023</v>
      </c>
      <c r="C624" s="90" t="s">
        <v>76</v>
      </c>
      <c r="D624" s="91">
        <f>ROUND(((D625+D626+D628+D627)/1000),5)</f>
        <v>1.8720300000000001</v>
      </c>
      <c r="E624" s="91">
        <f>ROUND(((E625+E626+E628+E627)/1000),5)</f>
        <v>1.73441</v>
      </c>
      <c r="F624" s="91">
        <f>ROUND(((F625+F626+F628+F627)/1000),5)</f>
        <v>1.6168400000000001</v>
      </c>
      <c r="G624" s="91">
        <f t="shared" ref="G624:AA624" si="363">ROUND(((G625+G626+G628+G627)/1000),5)</f>
        <v>1.6190800000000001</v>
      </c>
      <c r="H624" s="91">
        <f t="shared" si="363"/>
        <v>1.69076</v>
      </c>
      <c r="I624" s="91">
        <f t="shared" si="363"/>
        <v>1.82267</v>
      </c>
      <c r="J624" s="91">
        <f t="shared" si="363"/>
        <v>1.9090800000000001</v>
      </c>
      <c r="K624" s="91">
        <f t="shared" si="363"/>
        <v>2.1693199999999999</v>
      </c>
      <c r="L624" s="91">
        <f t="shared" si="363"/>
        <v>2.5286</v>
      </c>
      <c r="M624" s="91">
        <f t="shared" si="363"/>
        <v>2.59362</v>
      </c>
      <c r="N624" s="91">
        <f t="shared" si="363"/>
        <v>2.6329699999999998</v>
      </c>
      <c r="O624" s="91">
        <f t="shared" si="363"/>
        <v>2.61103</v>
      </c>
      <c r="P624" s="91">
        <f t="shared" si="363"/>
        <v>2.6017999999999999</v>
      </c>
      <c r="Q624" s="91">
        <f t="shared" si="363"/>
        <v>2.62039</v>
      </c>
      <c r="R624" s="91">
        <f t="shared" si="363"/>
        <v>2.6672799999999999</v>
      </c>
      <c r="S624" s="91">
        <f t="shared" si="363"/>
        <v>2.66737</v>
      </c>
      <c r="T624" s="91">
        <f t="shared" si="363"/>
        <v>2.65761</v>
      </c>
      <c r="U624" s="91">
        <f t="shared" si="363"/>
        <v>2.63998</v>
      </c>
      <c r="V624" s="91">
        <f t="shared" si="363"/>
        <v>2.6179000000000001</v>
      </c>
      <c r="W624" s="91">
        <f t="shared" si="363"/>
        <v>2.6488299999999998</v>
      </c>
      <c r="X624" s="91">
        <f t="shared" si="363"/>
        <v>2.6545899999999998</v>
      </c>
      <c r="Y624" s="91">
        <f t="shared" si="363"/>
        <v>2.5941000000000001</v>
      </c>
      <c r="Z624" s="91">
        <f t="shared" si="363"/>
        <v>2.2441300000000002</v>
      </c>
      <c r="AA624" s="91">
        <f t="shared" si="363"/>
        <v>2.0398999999999998</v>
      </c>
    </row>
    <row r="625" spans="1:27" ht="12.75" hidden="1" customHeight="1" outlineLevel="1" x14ac:dyDescent="0.2">
      <c r="A625" s="99" t="s">
        <v>1639</v>
      </c>
      <c r="B625" s="63" t="s">
        <v>238</v>
      </c>
      <c r="C625" s="43" t="s">
        <v>79</v>
      </c>
      <c r="D625" s="44">
        <v>1323.7</v>
      </c>
      <c r="E625" s="44">
        <v>1186.08</v>
      </c>
      <c r="F625" s="44">
        <v>1068.51</v>
      </c>
      <c r="G625" s="44">
        <v>1070.75</v>
      </c>
      <c r="H625" s="44">
        <v>1142.43</v>
      </c>
      <c r="I625" s="44">
        <v>1274.3399999999999</v>
      </c>
      <c r="J625" s="44">
        <v>1360.75</v>
      </c>
      <c r="K625" s="44">
        <v>1620.99</v>
      </c>
      <c r="L625" s="44">
        <v>1980.27</v>
      </c>
      <c r="M625" s="44">
        <v>2045.29</v>
      </c>
      <c r="N625" s="44">
        <v>2084.64</v>
      </c>
      <c r="O625" s="44">
        <v>2062.6999999999998</v>
      </c>
      <c r="P625" s="44">
        <v>2053.4699999999998</v>
      </c>
      <c r="Q625" s="44">
        <v>2072.06</v>
      </c>
      <c r="R625" s="44">
        <v>2118.9499999999998</v>
      </c>
      <c r="S625" s="44">
        <v>2119.04</v>
      </c>
      <c r="T625" s="44">
        <v>2109.2800000000002</v>
      </c>
      <c r="U625" s="44">
        <v>2091.65</v>
      </c>
      <c r="V625" s="44">
        <v>2069.5700000000002</v>
      </c>
      <c r="W625" s="44">
        <v>2100.5</v>
      </c>
      <c r="X625" s="44">
        <v>2106.2600000000002</v>
      </c>
      <c r="Y625" s="44">
        <v>2045.77</v>
      </c>
      <c r="Z625" s="44">
        <v>1695.8</v>
      </c>
      <c r="AA625" s="44">
        <v>1491.57</v>
      </c>
    </row>
    <row r="626" spans="1:27" ht="12.75" hidden="1" customHeight="1" outlineLevel="1" x14ac:dyDescent="0.2">
      <c r="A626" s="99" t="s">
        <v>1640</v>
      </c>
      <c r="B626" s="63" t="s">
        <v>90</v>
      </c>
      <c r="C626" s="43" t="s">
        <v>79</v>
      </c>
      <c r="D626" s="44">
        <f>$D$486</f>
        <v>434.18</v>
      </c>
      <c r="E626" s="44">
        <f t="shared" ref="E626:AA626" si="364">$D$486</f>
        <v>434.18</v>
      </c>
      <c r="F626" s="44">
        <f t="shared" si="364"/>
        <v>434.18</v>
      </c>
      <c r="G626" s="44">
        <f t="shared" si="364"/>
        <v>434.18</v>
      </c>
      <c r="H626" s="44">
        <f t="shared" si="364"/>
        <v>434.18</v>
      </c>
      <c r="I626" s="44">
        <f t="shared" si="364"/>
        <v>434.18</v>
      </c>
      <c r="J626" s="44">
        <f t="shared" si="364"/>
        <v>434.18</v>
      </c>
      <c r="K626" s="44">
        <f t="shared" si="364"/>
        <v>434.18</v>
      </c>
      <c r="L626" s="44">
        <f t="shared" si="364"/>
        <v>434.18</v>
      </c>
      <c r="M626" s="44">
        <f t="shared" si="364"/>
        <v>434.18</v>
      </c>
      <c r="N626" s="44">
        <f t="shared" si="364"/>
        <v>434.18</v>
      </c>
      <c r="O626" s="44">
        <f t="shared" si="364"/>
        <v>434.18</v>
      </c>
      <c r="P626" s="44">
        <f t="shared" si="364"/>
        <v>434.18</v>
      </c>
      <c r="Q626" s="44">
        <f t="shared" si="364"/>
        <v>434.18</v>
      </c>
      <c r="R626" s="44">
        <f t="shared" si="364"/>
        <v>434.18</v>
      </c>
      <c r="S626" s="44">
        <f t="shared" si="364"/>
        <v>434.18</v>
      </c>
      <c r="T626" s="44">
        <f t="shared" si="364"/>
        <v>434.18</v>
      </c>
      <c r="U626" s="44">
        <f t="shared" si="364"/>
        <v>434.18</v>
      </c>
      <c r="V626" s="44">
        <f t="shared" si="364"/>
        <v>434.18</v>
      </c>
      <c r="W626" s="44">
        <f t="shared" si="364"/>
        <v>434.18</v>
      </c>
      <c r="X626" s="44">
        <f t="shared" si="364"/>
        <v>434.18</v>
      </c>
      <c r="Y626" s="44">
        <f t="shared" si="364"/>
        <v>434.18</v>
      </c>
      <c r="Z626" s="44">
        <f t="shared" si="364"/>
        <v>434.18</v>
      </c>
      <c r="AA626" s="44">
        <f t="shared" si="364"/>
        <v>434.18</v>
      </c>
    </row>
    <row r="627" spans="1:27" ht="12.75" hidden="1" customHeight="1" outlineLevel="1" x14ac:dyDescent="0.2">
      <c r="A627" s="99" t="s">
        <v>1641</v>
      </c>
      <c r="B627" s="63" t="s">
        <v>83</v>
      </c>
      <c r="C627" s="43" t="s">
        <v>79</v>
      </c>
      <c r="D627" s="44">
        <v>3.92</v>
      </c>
      <c r="E627" s="44">
        <v>3.92</v>
      </c>
      <c r="F627" s="44">
        <v>3.92</v>
      </c>
      <c r="G627" s="44">
        <v>3.92</v>
      </c>
      <c r="H627" s="44">
        <v>3.92</v>
      </c>
      <c r="I627" s="44">
        <v>3.92</v>
      </c>
      <c r="J627" s="44">
        <v>3.92</v>
      </c>
      <c r="K627" s="44">
        <v>3.92</v>
      </c>
      <c r="L627" s="44">
        <v>3.92</v>
      </c>
      <c r="M627" s="44">
        <v>3.92</v>
      </c>
      <c r="N627" s="44">
        <v>3.92</v>
      </c>
      <c r="O627" s="44">
        <v>3.92</v>
      </c>
      <c r="P627" s="44">
        <v>3.92</v>
      </c>
      <c r="Q627" s="44">
        <v>3.92</v>
      </c>
      <c r="R627" s="44">
        <v>3.92</v>
      </c>
      <c r="S627" s="44">
        <v>3.92</v>
      </c>
      <c r="T627" s="44">
        <v>3.92</v>
      </c>
      <c r="U627" s="44">
        <v>3.92</v>
      </c>
      <c r="V627" s="44">
        <v>3.92</v>
      </c>
      <c r="W627" s="44">
        <v>3.92</v>
      </c>
      <c r="X627" s="44">
        <v>3.92</v>
      </c>
      <c r="Y627" s="44">
        <v>3.92</v>
      </c>
      <c r="Z627" s="44">
        <v>3.92</v>
      </c>
      <c r="AA627" s="44">
        <v>3.92</v>
      </c>
    </row>
    <row r="628" spans="1:27" ht="12.75" hidden="1" customHeight="1" outlineLevel="1" x14ac:dyDescent="0.2">
      <c r="A628" s="99" t="s">
        <v>1642</v>
      </c>
      <c r="B628" s="63" t="s">
        <v>81</v>
      </c>
      <c r="C628" s="43" t="s">
        <v>79</v>
      </c>
      <c r="D628" s="44">
        <f>$D$11</f>
        <v>110.23</v>
      </c>
      <c r="E628" s="44">
        <f t="shared" ref="E628:AA628" si="365">$D$11</f>
        <v>110.23</v>
      </c>
      <c r="F628" s="44">
        <f t="shared" si="365"/>
        <v>110.23</v>
      </c>
      <c r="G628" s="44">
        <f t="shared" si="365"/>
        <v>110.23</v>
      </c>
      <c r="H628" s="44">
        <f t="shared" si="365"/>
        <v>110.23</v>
      </c>
      <c r="I628" s="44">
        <f t="shared" si="365"/>
        <v>110.23</v>
      </c>
      <c r="J628" s="44">
        <f t="shared" si="365"/>
        <v>110.23</v>
      </c>
      <c r="K628" s="44">
        <f t="shared" si="365"/>
        <v>110.23</v>
      </c>
      <c r="L628" s="44">
        <f t="shared" si="365"/>
        <v>110.23</v>
      </c>
      <c r="M628" s="44">
        <f t="shared" si="365"/>
        <v>110.23</v>
      </c>
      <c r="N628" s="44">
        <f t="shared" si="365"/>
        <v>110.23</v>
      </c>
      <c r="O628" s="44">
        <f t="shared" si="365"/>
        <v>110.23</v>
      </c>
      <c r="P628" s="44">
        <f t="shared" si="365"/>
        <v>110.23</v>
      </c>
      <c r="Q628" s="44">
        <f t="shared" si="365"/>
        <v>110.23</v>
      </c>
      <c r="R628" s="44">
        <f t="shared" si="365"/>
        <v>110.23</v>
      </c>
      <c r="S628" s="44">
        <f t="shared" si="365"/>
        <v>110.23</v>
      </c>
      <c r="T628" s="44">
        <f t="shared" si="365"/>
        <v>110.23</v>
      </c>
      <c r="U628" s="44">
        <f t="shared" si="365"/>
        <v>110.23</v>
      </c>
      <c r="V628" s="44">
        <f t="shared" si="365"/>
        <v>110.23</v>
      </c>
      <c r="W628" s="44">
        <f t="shared" si="365"/>
        <v>110.23</v>
      </c>
      <c r="X628" s="44">
        <f t="shared" si="365"/>
        <v>110.23</v>
      </c>
      <c r="Y628" s="44">
        <f t="shared" si="365"/>
        <v>110.23</v>
      </c>
      <c r="Z628" s="44">
        <f t="shared" si="365"/>
        <v>110.23</v>
      </c>
      <c r="AA628" s="44">
        <f t="shared" si="365"/>
        <v>110.23</v>
      </c>
    </row>
    <row r="629" spans="1:27" collapsed="1" x14ac:dyDescent="0.2">
      <c r="A629" s="98" t="s">
        <v>1643</v>
      </c>
      <c r="B629" s="28" t="str">
        <f>"30"&amp;"."&amp;$B$663&amp;"."&amp;$B$664</f>
        <v>30.08.2023</v>
      </c>
      <c r="C629" s="90" t="s">
        <v>76</v>
      </c>
      <c r="D629" s="91">
        <f>ROUND(((D630+D631+D633+D632)/1000),5)</f>
        <v>2.02915</v>
      </c>
      <c r="E629" s="91">
        <f>ROUND(((E630+E631+E633+E632)/1000),5)</f>
        <v>1.9032500000000001</v>
      </c>
      <c r="F629" s="91">
        <f>ROUND(((F630+F631+F633+F632)/1000),5)</f>
        <v>1.84979</v>
      </c>
      <c r="G629" s="91">
        <f t="shared" ref="G629:AA629" si="366">ROUND(((G630+G631+G633+G632)/1000),5)</f>
        <v>1.84036</v>
      </c>
      <c r="H629" s="91">
        <f t="shared" si="366"/>
        <v>1.8476300000000001</v>
      </c>
      <c r="I629" s="91">
        <f t="shared" si="366"/>
        <v>1.90839</v>
      </c>
      <c r="J629" s="91">
        <f t="shared" si="366"/>
        <v>2.02942</v>
      </c>
      <c r="K629" s="91">
        <f t="shared" si="366"/>
        <v>2.24715</v>
      </c>
      <c r="L629" s="91">
        <f t="shared" si="366"/>
        <v>2.5593900000000001</v>
      </c>
      <c r="M629" s="91">
        <f t="shared" si="366"/>
        <v>2.6352199999999999</v>
      </c>
      <c r="N629" s="91">
        <f t="shared" si="366"/>
        <v>2.6827800000000002</v>
      </c>
      <c r="O629" s="91">
        <f t="shared" si="366"/>
        <v>2.6632199999999999</v>
      </c>
      <c r="P629" s="91">
        <f t="shared" si="366"/>
        <v>2.66161</v>
      </c>
      <c r="Q629" s="91">
        <f t="shared" si="366"/>
        <v>2.6756199999999999</v>
      </c>
      <c r="R629" s="91">
        <f t="shared" si="366"/>
        <v>2.7678600000000002</v>
      </c>
      <c r="S629" s="91">
        <f t="shared" si="366"/>
        <v>2.7684099999999998</v>
      </c>
      <c r="T629" s="91">
        <f t="shared" si="366"/>
        <v>2.7545700000000002</v>
      </c>
      <c r="U629" s="91">
        <f t="shared" si="366"/>
        <v>2.7360799999999998</v>
      </c>
      <c r="V629" s="91">
        <f t="shared" si="366"/>
        <v>2.7064300000000001</v>
      </c>
      <c r="W629" s="91">
        <f t="shared" si="366"/>
        <v>2.7421899999999999</v>
      </c>
      <c r="X629" s="91">
        <f t="shared" si="366"/>
        <v>2.7194600000000002</v>
      </c>
      <c r="Y629" s="91">
        <f t="shared" si="366"/>
        <v>2.5914000000000001</v>
      </c>
      <c r="Z629" s="91">
        <f t="shared" si="366"/>
        <v>2.3432400000000002</v>
      </c>
      <c r="AA629" s="91">
        <f t="shared" si="366"/>
        <v>2.1520999999999999</v>
      </c>
    </row>
    <row r="630" spans="1:27" ht="12.75" hidden="1" customHeight="1" outlineLevel="1" x14ac:dyDescent="0.2">
      <c r="A630" s="99" t="s">
        <v>1644</v>
      </c>
      <c r="B630" s="63" t="s">
        <v>238</v>
      </c>
      <c r="C630" s="43" t="s">
        <v>79</v>
      </c>
      <c r="D630" s="44">
        <v>1480.82</v>
      </c>
      <c r="E630" s="44">
        <v>1354.92</v>
      </c>
      <c r="F630" s="44">
        <v>1301.46</v>
      </c>
      <c r="G630" s="44">
        <v>1292.03</v>
      </c>
      <c r="H630" s="44">
        <v>1299.3</v>
      </c>
      <c r="I630" s="44">
        <v>1360.06</v>
      </c>
      <c r="J630" s="44">
        <v>1481.09</v>
      </c>
      <c r="K630" s="44">
        <v>1698.82</v>
      </c>
      <c r="L630" s="44">
        <v>2011.06</v>
      </c>
      <c r="M630" s="44">
        <v>2086.89</v>
      </c>
      <c r="N630" s="44">
        <v>2134.4499999999998</v>
      </c>
      <c r="O630" s="44">
        <v>2114.89</v>
      </c>
      <c r="P630" s="44">
        <v>2113.2800000000002</v>
      </c>
      <c r="Q630" s="44">
        <v>2127.29</v>
      </c>
      <c r="R630" s="44">
        <v>2219.5300000000002</v>
      </c>
      <c r="S630" s="44">
        <v>2220.08</v>
      </c>
      <c r="T630" s="44">
        <v>2206.2399999999998</v>
      </c>
      <c r="U630" s="44">
        <v>2187.75</v>
      </c>
      <c r="V630" s="44">
        <v>2158.1</v>
      </c>
      <c r="W630" s="44">
        <v>2193.86</v>
      </c>
      <c r="X630" s="44">
        <v>2171.13</v>
      </c>
      <c r="Y630" s="44">
        <v>2043.07</v>
      </c>
      <c r="Z630" s="44">
        <v>1794.91</v>
      </c>
      <c r="AA630" s="44">
        <v>1603.77</v>
      </c>
    </row>
    <row r="631" spans="1:27" ht="12.75" hidden="1" customHeight="1" outlineLevel="1" x14ac:dyDescent="0.2">
      <c r="A631" s="99" t="s">
        <v>1645</v>
      </c>
      <c r="B631" s="63" t="s">
        <v>90</v>
      </c>
      <c r="C631" s="43" t="s">
        <v>79</v>
      </c>
      <c r="D631" s="44">
        <f>$D$486</f>
        <v>434.18</v>
      </c>
      <c r="E631" s="44">
        <f t="shared" ref="E631:AA631" si="367">$D$486</f>
        <v>434.18</v>
      </c>
      <c r="F631" s="44">
        <f t="shared" si="367"/>
        <v>434.18</v>
      </c>
      <c r="G631" s="44">
        <f t="shared" si="367"/>
        <v>434.18</v>
      </c>
      <c r="H631" s="44">
        <f t="shared" si="367"/>
        <v>434.18</v>
      </c>
      <c r="I631" s="44">
        <f t="shared" si="367"/>
        <v>434.18</v>
      </c>
      <c r="J631" s="44">
        <f t="shared" si="367"/>
        <v>434.18</v>
      </c>
      <c r="K631" s="44">
        <f t="shared" si="367"/>
        <v>434.18</v>
      </c>
      <c r="L631" s="44">
        <f t="shared" si="367"/>
        <v>434.18</v>
      </c>
      <c r="M631" s="44">
        <f t="shared" si="367"/>
        <v>434.18</v>
      </c>
      <c r="N631" s="44">
        <f t="shared" si="367"/>
        <v>434.18</v>
      </c>
      <c r="O631" s="44">
        <f t="shared" si="367"/>
        <v>434.18</v>
      </c>
      <c r="P631" s="44">
        <f t="shared" si="367"/>
        <v>434.18</v>
      </c>
      <c r="Q631" s="44">
        <f t="shared" si="367"/>
        <v>434.18</v>
      </c>
      <c r="R631" s="44">
        <f t="shared" si="367"/>
        <v>434.18</v>
      </c>
      <c r="S631" s="44">
        <f t="shared" si="367"/>
        <v>434.18</v>
      </c>
      <c r="T631" s="44">
        <f t="shared" si="367"/>
        <v>434.18</v>
      </c>
      <c r="U631" s="44">
        <f t="shared" si="367"/>
        <v>434.18</v>
      </c>
      <c r="V631" s="44">
        <f t="shared" si="367"/>
        <v>434.18</v>
      </c>
      <c r="W631" s="44">
        <f t="shared" si="367"/>
        <v>434.18</v>
      </c>
      <c r="X631" s="44">
        <f t="shared" si="367"/>
        <v>434.18</v>
      </c>
      <c r="Y631" s="44">
        <f t="shared" si="367"/>
        <v>434.18</v>
      </c>
      <c r="Z631" s="44">
        <f t="shared" si="367"/>
        <v>434.18</v>
      </c>
      <c r="AA631" s="44">
        <f t="shared" si="367"/>
        <v>434.18</v>
      </c>
    </row>
    <row r="632" spans="1:27" ht="12.75" hidden="1" customHeight="1" outlineLevel="1" x14ac:dyDescent="0.2">
      <c r="A632" s="99" t="s">
        <v>1646</v>
      </c>
      <c r="B632" s="63" t="s">
        <v>83</v>
      </c>
      <c r="C632" s="43" t="s">
        <v>79</v>
      </c>
      <c r="D632" s="44">
        <v>3.92</v>
      </c>
      <c r="E632" s="44">
        <v>3.92</v>
      </c>
      <c r="F632" s="44">
        <v>3.92</v>
      </c>
      <c r="G632" s="44">
        <v>3.92</v>
      </c>
      <c r="H632" s="44">
        <v>3.92</v>
      </c>
      <c r="I632" s="44">
        <v>3.92</v>
      </c>
      <c r="J632" s="44">
        <v>3.92</v>
      </c>
      <c r="K632" s="44">
        <v>3.92</v>
      </c>
      <c r="L632" s="44">
        <v>3.92</v>
      </c>
      <c r="M632" s="44">
        <v>3.92</v>
      </c>
      <c r="N632" s="44">
        <v>3.92</v>
      </c>
      <c r="O632" s="44">
        <v>3.92</v>
      </c>
      <c r="P632" s="44">
        <v>3.92</v>
      </c>
      <c r="Q632" s="44">
        <v>3.92</v>
      </c>
      <c r="R632" s="44">
        <v>3.92</v>
      </c>
      <c r="S632" s="44">
        <v>3.92</v>
      </c>
      <c r="T632" s="44">
        <v>3.92</v>
      </c>
      <c r="U632" s="44">
        <v>3.92</v>
      </c>
      <c r="V632" s="44">
        <v>3.92</v>
      </c>
      <c r="W632" s="44">
        <v>3.92</v>
      </c>
      <c r="X632" s="44">
        <v>3.92</v>
      </c>
      <c r="Y632" s="44">
        <v>3.92</v>
      </c>
      <c r="Z632" s="44">
        <v>3.92</v>
      </c>
      <c r="AA632" s="44">
        <v>3.92</v>
      </c>
    </row>
    <row r="633" spans="1:27" ht="12.75" hidden="1" customHeight="1" outlineLevel="1" x14ac:dyDescent="0.2">
      <c r="A633" s="99" t="s">
        <v>1647</v>
      </c>
      <c r="B633" s="63" t="s">
        <v>81</v>
      </c>
      <c r="C633" s="43" t="s">
        <v>79</v>
      </c>
      <c r="D633" s="44">
        <f>$D$11</f>
        <v>110.23</v>
      </c>
      <c r="E633" s="44">
        <f t="shared" ref="E633:AA633" si="368">$D$11</f>
        <v>110.23</v>
      </c>
      <c r="F633" s="44">
        <f t="shared" si="368"/>
        <v>110.23</v>
      </c>
      <c r="G633" s="44">
        <f t="shared" si="368"/>
        <v>110.23</v>
      </c>
      <c r="H633" s="44">
        <f t="shared" si="368"/>
        <v>110.23</v>
      </c>
      <c r="I633" s="44">
        <f t="shared" si="368"/>
        <v>110.23</v>
      </c>
      <c r="J633" s="44">
        <f t="shared" si="368"/>
        <v>110.23</v>
      </c>
      <c r="K633" s="44">
        <f t="shared" si="368"/>
        <v>110.23</v>
      </c>
      <c r="L633" s="44">
        <f t="shared" si="368"/>
        <v>110.23</v>
      </c>
      <c r="M633" s="44">
        <f t="shared" si="368"/>
        <v>110.23</v>
      </c>
      <c r="N633" s="44">
        <f t="shared" si="368"/>
        <v>110.23</v>
      </c>
      <c r="O633" s="44">
        <f t="shared" si="368"/>
        <v>110.23</v>
      </c>
      <c r="P633" s="44">
        <f t="shared" si="368"/>
        <v>110.23</v>
      </c>
      <c r="Q633" s="44">
        <f t="shared" si="368"/>
        <v>110.23</v>
      </c>
      <c r="R633" s="44">
        <f t="shared" si="368"/>
        <v>110.23</v>
      </c>
      <c r="S633" s="44">
        <f t="shared" si="368"/>
        <v>110.23</v>
      </c>
      <c r="T633" s="44">
        <f t="shared" si="368"/>
        <v>110.23</v>
      </c>
      <c r="U633" s="44">
        <f t="shared" si="368"/>
        <v>110.23</v>
      </c>
      <c r="V633" s="44">
        <f t="shared" si="368"/>
        <v>110.23</v>
      </c>
      <c r="W633" s="44">
        <f t="shared" si="368"/>
        <v>110.23</v>
      </c>
      <c r="X633" s="44">
        <f t="shared" si="368"/>
        <v>110.23</v>
      </c>
      <c r="Y633" s="44">
        <f t="shared" si="368"/>
        <v>110.23</v>
      </c>
      <c r="Z633" s="44">
        <f t="shared" si="368"/>
        <v>110.23</v>
      </c>
      <c r="AA633" s="44">
        <f t="shared" si="368"/>
        <v>110.23</v>
      </c>
    </row>
    <row r="634" spans="1:27" collapsed="1" x14ac:dyDescent="0.2">
      <c r="A634" s="98" t="s">
        <v>1648</v>
      </c>
      <c r="B634" s="28" t="str">
        <f>"31"&amp;"."&amp;$B$663&amp;"."&amp;$B$664</f>
        <v>31.08.2023</v>
      </c>
      <c r="C634" s="90" t="s">
        <v>76</v>
      </c>
      <c r="D634" s="91">
        <f>ROUND(((D635+D636+D638+D637)/1000),5)</f>
        <v>1.84412</v>
      </c>
      <c r="E634" s="91">
        <f>ROUND(((E635+E636+E638+E637)/1000),5)</f>
        <v>1.73536</v>
      </c>
      <c r="F634" s="91">
        <f>ROUND(((F635+F636+F638+F637)/1000),5)</f>
        <v>1.6507000000000001</v>
      </c>
      <c r="G634" s="91">
        <f t="shared" ref="G634:AA634" si="369">ROUND(((G635+G636+G638+G637)/1000),5)</f>
        <v>1.63303</v>
      </c>
      <c r="H634" s="91">
        <f t="shared" si="369"/>
        <v>1.6751199999999999</v>
      </c>
      <c r="I634" s="91">
        <f t="shared" si="369"/>
        <v>1.80023</v>
      </c>
      <c r="J634" s="91">
        <f t="shared" si="369"/>
        <v>1.9476899999999999</v>
      </c>
      <c r="K634" s="91">
        <f t="shared" si="369"/>
        <v>2.20987</v>
      </c>
      <c r="L634" s="91">
        <f t="shared" si="369"/>
        <v>2.44285</v>
      </c>
      <c r="M634" s="91">
        <f t="shared" si="369"/>
        <v>2.5622500000000001</v>
      </c>
      <c r="N634" s="91">
        <f t="shared" si="369"/>
        <v>2.7549299999999999</v>
      </c>
      <c r="O634" s="91">
        <f t="shared" si="369"/>
        <v>2.60216</v>
      </c>
      <c r="P634" s="91">
        <f t="shared" si="369"/>
        <v>2.5437799999999999</v>
      </c>
      <c r="Q634" s="91">
        <f t="shared" si="369"/>
        <v>2.5741499999999999</v>
      </c>
      <c r="R634" s="91">
        <f t="shared" si="369"/>
        <v>2.7115399999999998</v>
      </c>
      <c r="S634" s="91">
        <f t="shared" si="369"/>
        <v>2.7001499999999998</v>
      </c>
      <c r="T634" s="91">
        <f t="shared" si="369"/>
        <v>2.6829499999999999</v>
      </c>
      <c r="U634" s="91">
        <f t="shared" si="369"/>
        <v>2.6559499999999998</v>
      </c>
      <c r="V634" s="91">
        <f t="shared" si="369"/>
        <v>2.66004</v>
      </c>
      <c r="W634" s="91">
        <f t="shared" si="369"/>
        <v>2.66113</v>
      </c>
      <c r="X634" s="91">
        <f t="shared" si="369"/>
        <v>2.7088299999999998</v>
      </c>
      <c r="Y634" s="91">
        <f t="shared" si="369"/>
        <v>2.6161300000000001</v>
      </c>
      <c r="Z634" s="91">
        <f t="shared" si="369"/>
        <v>2.3274699999999999</v>
      </c>
      <c r="AA634" s="91">
        <f t="shared" si="369"/>
        <v>2.125</v>
      </c>
    </row>
    <row r="635" spans="1:27" ht="12.75" hidden="1" customHeight="1" outlineLevel="1" x14ac:dyDescent="0.2">
      <c r="A635" s="99" t="s">
        <v>1649</v>
      </c>
      <c r="B635" s="63" t="s">
        <v>238</v>
      </c>
      <c r="C635" s="43" t="s">
        <v>79</v>
      </c>
      <c r="D635" s="44">
        <v>1295.79</v>
      </c>
      <c r="E635" s="44">
        <v>1187.03</v>
      </c>
      <c r="F635" s="44">
        <v>1102.3699999999999</v>
      </c>
      <c r="G635" s="44">
        <v>1084.7</v>
      </c>
      <c r="H635" s="44">
        <v>1126.79</v>
      </c>
      <c r="I635" s="44">
        <v>1251.9000000000001</v>
      </c>
      <c r="J635" s="44">
        <v>1399.36</v>
      </c>
      <c r="K635" s="44">
        <v>1661.54</v>
      </c>
      <c r="L635" s="44">
        <v>1894.52</v>
      </c>
      <c r="M635" s="44">
        <v>2013.92</v>
      </c>
      <c r="N635" s="44">
        <v>2206.6</v>
      </c>
      <c r="O635" s="44">
        <v>2053.83</v>
      </c>
      <c r="P635" s="44">
        <v>1995.45</v>
      </c>
      <c r="Q635" s="44">
        <v>2025.82</v>
      </c>
      <c r="R635" s="44">
        <v>2163.21</v>
      </c>
      <c r="S635" s="44">
        <v>2151.8200000000002</v>
      </c>
      <c r="T635" s="44">
        <v>2134.62</v>
      </c>
      <c r="U635" s="44">
        <v>2107.62</v>
      </c>
      <c r="V635" s="44">
        <v>2111.71</v>
      </c>
      <c r="W635" s="44">
        <v>2112.8000000000002</v>
      </c>
      <c r="X635" s="44">
        <v>2160.5</v>
      </c>
      <c r="Y635" s="44">
        <v>2067.8000000000002</v>
      </c>
      <c r="Z635" s="44">
        <v>1779.14</v>
      </c>
      <c r="AA635" s="44">
        <v>1576.67</v>
      </c>
    </row>
    <row r="636" spans="1:27" ht="12.75" hidden="1" customHeight="1" outlineLevel="1" x14ac:dyDescent="0.2">
      <c r="A636" s="99" t="s">
        <v>1650</v>
      </c>
      <c r="B636" s="63" t="s">
        <v>90</v>
      </c>
      <c r="C636" s="43" t="s">
        <v>79</v>
      </c>
      <c r="D636" s="44">
        <f>$D$486</f>
        <v>434.18</v>
      </c>
      <c r="E636" s="44">
        <f t="shared" ref="E636:AA636" si="370">$D$486</f>
        <v>434.18</v>
      </c>
      <c r="F636" s="44">
        <f t="shared" si="370"/>
        <v>434.18</v>
      </c>
      <c r="G636" s="44">
        <f t="shared" si="370"/>
        <v>434.18</v>
      </c>
      <c r="H636" s="44">
        <f t="shared" si="370"/>
        <v>434.18</v>
      </c>
      <c r="I636" s="44">
        <f t="shared" si="370"/>
        <v>434.18</v>
      </c>
      <c r="J636" s="44">
        <f t="shared" si="370"/>
        <v>434.18</v>
      </c>
      <c r="K636" s="44">
        <f t="shared" si="370"/>
        <v>434.18</v>
      </c>
      <c r="L636" s="44">
        <f t="shared" si="370"/>
        <v>434.18</v>
      </c>
      <c r="M636" s="44">
        <f t="shared" si="370"/>
        <v>434.18</v>
      </c>
      <c r="N636" s="44">
        <f t="shared" si="370"/>
        <v>434.18</v>
      </c>
      <c r="O636" s="44">
        <f t="shared" si="370"/>
        <v>434.18</v>
      </c>
      <c r="P636" s="44">
        <f t="shared" si="370"/>
        <v>434.18</v>
      </c>
      <c r="Q636" s="44">
        <f t="shared" si="370"/>
        <v>434.18</v>
      </c>
      <c r="R636" s="44">
        <f t="shared" si="370"/>
        <v>434.18</v>
      </c>
      <c r="S636" s="44">
        <f t="shared" si="370"/>
        <v>434.18</v>
      </c>
      <c r="T636" s="44">
        <f t="shared" si="370"/>
        <v>434.18</v>
      </c>
      <c r="U636" s="44">
        <f t="shared" si="370"/>
        <v>434.18</v>
      </c>
      <c r="V636" s="44">
        <f t="shared" si="370"/>
        <v>434.18</v>
      </c>
      <c r="W636" s="44">
        <f t="shared" si="370"/>
        <v>434.18</v>
      </c>
      <c r="X636" s="44">
        <f t="shared" si="370"/>
        <v>434.18</v>
      </c>
      <c r="Y636" s="44">
        <f t="shared" si="370"/>
        <v>434.18</v>
      </c>
      <c r="Z636" s="44">
        <f t="shared" si="370"/>
        <v>434.18</v>
      </c>
      <c r="AA636" s="44">
        <f t="shared" si="370"/>
        <v>434.18</v>
      </c>
    </row>
    <row r="637" spans="1:27" ht="12.75" hidden="1" customHeight="1" outlineLevel="1" x14ac:dyDescent="0.2">
      <c r="A637" s="99" t="s">
        <v>1651</v>
      </c>
      <c r="B637" s="63" t="s">
        <v>83</v>
      </c>
      <c r="C637" s="43" t="s">
        <v>79</v>
      </c>
      <c r="D637" s="44">
        <v>3.92</v>
      </c>
      <c r="E637" s="44">
        <v>3.92</v>
      </c>
      <c r="F637" s="44">
        <v>3.92</v>
      </c>
      <c r="G637" s="44">
        <v>3.92</v>
      </c>
      <c r="H637" s="44">
        <v>3.92</v>
      </c>
      <c r="I637" s="44">
        <v>3.92</v>
      </c>
      <c r="J637" s="44">
        <v>3.92</v>
      </c>
      <c r="K637" s="44">
        <v>3.92</v>
      </c>
      <c r="L637" s="44">
        <v>3.92</v>
      </c>
      <c r="M637" s="44">
        <v>3.92</v>
      </c>
      <c r="N637" s="44">
        <v>3.92</v>
      </c>
      <c r="O637" s="44">
        <v>3.92</v>
      </c>
      <c r="P637" s="44">
        <v>3.92</v>
      </c>
      <c r="Q637" s="44">
        <v>3.92</v>
      </c>
      <c r="R637" s="44">
        <v>3.92</v>
      </c>
      <c r="S637" s="44">
        <v>3.92</v>
      </c>
      <c r="T637" s="44">
        <v>3.92</v>
      </c>
      <c r="U637" s="44">
        <v>3.92</v>
      </c>
      <c r="V637" s="44">
        <v>3.92</v>
      </c>
      <c r="W637" s="44">
        <v>3.92</v>
      </c>
      <c r="X637" s="44">
        <v>3.92</v>
      </c>
      <c r="Y637" s="44">
        <v>3.92</v>
      </c>
      <c r="Z637" s="44">
        <v>3.92</v>
      </c>
      <c r="AA637" s="44">
        <v>3.92</v>
      </c>
    </row>
    <row r="638" spans="1:27" ht="12.75" hidden="1" customHeight="1" outlineLevel="1" x14ac:dyDescent="0.2">
      <c r="A638" s="99" t="s">
        <v>1652</v>
      </c>
      <c r="B638" s="63" t="s">
        <v>81</v>
      </c>
      <c r="C638" s="43" t="s">
        <v>79</v>
      </c>
      <c r="D638" s="44">
        <f>$D$11</f>
        <v>110.23</v>
      </c>
      <c r="E638" s="44">
        <f t="shared" ref="E638:AA638" si="371">$D$11</f>
        <v>110.23</v>
      </c>
      <c r="F638" s="44">
        <f t="shared" si="371"/>
        <v>110.23</v>
      </c>
      <c r="G638" s="44">
        <f t="shared" si="371"/>
        <v>110.23</v>
      </c>
      <c r="H638" s="44">
        <f t="shared" si="371"/>
        <v>110.23</v>
      </c>
      <c r="I638" s="44">
        <f t="shared" si="371"/>
        <v>110.23</v>
      </c>
      <c r="J638" s="44">
        <f t="shared" si="371"/>
        <v>110.23</v>
      </c>
      <c r="K638" s="44">
        <f t="shared" si="371"/>
        <v>110.23</v>
      </c>
      <c r="L638" s="44">
        <f t="shared" si="371"/>
        <v>110.23</v>
      </c>
      <c r="M638" s="44">
        <f t="shared" si="371"/>
        <v>110.23</v>
      </c>
      <c r="N638" s="44">
        <f t="shared" si="371"/>
        <v>110.23</v>
      </c>
      <c r="O638" s="44">
        <f t="shared" si="371"/>
        <v>110.23</v>
      </c>
      <c r="P638" s="44">
        <f t="shared" si="371"/>
        <v>110.23</v>
      </c>
      <c r="Q638" s="44">
        <f t="shared" si="371"/>
        <v>110.23</v>
      </c>
      <c r="R638" s="44">
        <f t="shared" si="371"/>
        <v>110.23</v>
      </c>
      <c r="S638" s="44">
        <f t="shared" si="371"/>
        <v>110.23</v>
      </c>
      <c r="T638" s="44">
        <f t="shared" si="371"/>
        <v>110.23</v>
      </c>
      <c r="U638" s="44">
        <f t="shared" si="371"/>
        <v>110.23</v>
      </c>
      <c r="V638" s="44">
        <f t="shared" si="371"/>
        <v>110.23</v>
      </c>
      <c r="W638" s="44">
        <f t="shared" si="371"/>
        <v>110.23</v>
      </c>
      <c r="X638" s="44">
        <f t="shared" si="371"/>
        <v>110.23</v>
      </c>
      <c r="Y638" s="44">
        <f t="shared" si="371"/>
        <v>110.23</v>
      </c>
      <c r="Z638" s="44">
        <f t="shared" si="371"/>
        <v>110.23</v>
      </c>
      <c r="AA638" s="44">
        <f t="shared" si="371"/>
        <v>110.23</v>
      </c>
    </row>
    <row r="639" spans="1:27" collapsed="1" x14ac:dyDescent="0.2">
      <c r="B639" s="101"/>
    </row>
    <row r="640" spans="1:27" x14ac:dyDescent="0.2">
      <c r="B640" s="101"/>
    </row>
    <row r="641" spans="1:27" x14ac:dyDescent="0.2">
      <c r="A641" s="175" t="s">
        <v>861</v>
      </c>
      <c r="B641" s="176"/>
      <c r="C641" s="176"/>
      <c r="D641" s="176"/>
      <c r="E641" s="176"/>
      <c r="F641" s="176"/>
      <c r="G641" s="176"/>
      <c r="H641" s="17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7"/>
    </row>
    <row r="642" spans="1:27" ht="15" customHeight="1" x14ac:dyDescent="0.2">
      <c r="A642" s="178" t="s">
        <v>1653</v>
      </c>
      <c r="B642" s="180" t="s">
        <v>863</v>
      </c>
      <c r="C642" s="182" t="s">
        <v>864</v>
      </c>
      <c r="D642" s="27" t="s">
        <v>69</v>
      </c>
      <c r="E642" s="27" t="s">
        <v>70</v>
      </c>
      <c r="F642" s="27" t="s">
        <v>865</v>
      </c>
      <c r="G642" s="27" t="s">
        <v>866</v>
      </c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4"/>
      <c r="Y642" s="104"/>
      <c r="Z642" s="104"/>
      <c r="AA642" s="104"/>
    </row>
    <row r="643" spans="1:27" hidden="1" x14ac:dyDescent="0.2">
      <c r="A643" s="179"/>
      <c r="B643" s="181"/>
      <c r="C643" s="183"/>
      <c r="D643" s="105"/>
      <c r="E643" s="105"/>
      <c r="F643" s="105"/>
      <c r="G643" s="105"/>
    </row>
    <row r="644" spans="1:27" ht="12.75" customHeight="1" x14ac:dyDescent="0.2">
      <c r="A644" s="106" t="s">
        <v>1654</v>
      </c>
      <c r="B644" s="107" t="s">
        <v>868</v>
      </c>
      <c r="C644" s="108" t="s">
        <v>864</v>
      </c>
      <c r="D644" s="105">
        <v>778999.83</v>
      </c>
      <c r="E644" s="105">
        <f>$D644</f>
        <v>778999.83</v>
      </c>
      <c r="F644" s="105">
        <f>$D644</f>
        <v>778999.83</v>
      </c>
      <c r="G644" s="105">
        <f>$D644</f>
        <v>778999.83</v>
      </c>
    </row>
    <row r="645" spans="1:27" ht="12.75" customHeight="1" x14ac:dyDescent="0.2">
      <c r="A645" s="106" t="s">
        <v>1655</v>
      </c>
      <c r="B645" s="107" t="s">
        <v>90</v>
      </c>
      <c r="C645" s="108" t="s">
        <v>864</v>
      </c>
      <c r="D645" s="105">
        <v>571820.46</v>
      </c>
      <c r="E645" s="105">
        <v>1008357.15</v>
      </c>
      <c r="F645" s="105">
        <v>1092208.6499999999</v>
      </c>
      <c r="G645" s="105">
        <v>1355806.62</v>
      </c>
    </row>
    <row r="648" spans="1:27" ht="12.75" customHeight="1" x14ac:dyDescent="0.25">
      <c r="A648" s="184" t="s">
        <v>84</v>
      </c>
      <c r="B648" s="184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1:27" ht="12.75" customHeight="1" x14ac:dyDescent="0.25">
      <c r="A649" s="185" t="s">
        <v>3163</v>
      </c>
      <c r="B649" s="185"/>
      <c r="C649" s="185"/>
      <c r="D649" s="185"/>
      <c r="E649" s="185"/>
      <c r="F649" s="185"/>
      <c r="G649" s="185"/>
      <c r="H649" s="185"/>
      <c r="I649" s="185"/>
      <c r="J649" s="185"/>
      <c r="K649" s="185"/>
      <c r="L649" s="185"/>
      <c r="M649" s="185"/>
      <c r="N649" s="185"/>
      <c r="O649" s="185"/>
      <c r="P649"/>
      <c r="Q649"/>
      <c r="R649"/>
      <c r="S649"/>
      <c r="T649"/>
      <c r="U649"/>
      <c r="V649"/>
      <c r="W649"/>
      <c r="X649"/>
      <c r="Y649"/>
      <c r="Z649"/>
      <c r="AA649"/>
    </row>
    <row r="651" spans="1:27" x14ac:dyDescent="0.2">
      <c r="A651" s="54"/>
      <c r="B651" s="55"/>
    </row>
    <row r="652" spans="1:27" x14ac:dyDescent="0.2">
      <c r="A652" s="54"/>
      <c r="B652" s="56"/>
    </row>
    <row r="663" spans="2:2" hidden="1" x14ac:dyDescent="0.2">
      <c r="B663" s="109" t="s">
        <v>3164</v>
      </c>
    </row>
    <row r="664" spans="2:2" hidden="1" x14ac:dyDescent="0.2">
      <c r="B664" s="110" t="s">
        <v>3165</v>
      </c>
    </row>
  </sheetData>
  <autoFilter ref="B6:C578" xr:uid="{00000000-0001-0000-0B00-000000000000}"/>
  <mergeCells count="12">
    <mergeCell ref="A649:O649"/>
    <mergeCell ref="A1:AA3"/>
    <mergeCell ref="A4:AA4"/>
    <mergeCell ref="A5:AA5"/>
    <mergeCell ref="A164:AA164"/>
    <mergeCell ref="A323:AA323"/>
    <mergeCell ref="A482:AA482"/>
    <mergeCell ref="A641:AA641"/>
    <mergeCell ref="A642:A643"/>
    <mergeCell ref="B642:B643"/>
    <mergeCell ref="C642:C643"/>
    <mergeCell ref="A648:B648"/>
  </mergeCells>
  <pageMargins left="0.25" right="0.25" top="0.75" bottom="0.75" header="0.3" footer="0.3"/>
  <pageSetup paperSize="9" scale="41" fitToHeight="0" orientation="landscape" r:id="rId1"/>
  <rowBreaks count="7" manualBreakCount="7">
    <brk id="81" max="26" man="1"/>
    <brk id="163" max="26" man="1"/>
    <brk id="240" max="26" man="1"/>
    <brk id="322" max="26" man="1"/>
    <brk id="399" max="26" man="1"/>
    <brk id="481" max="26" man="1"/>
    <brk id="558" max="26" man="1"/>
  </rowBreaks>
  <colBreaks count="1" manualBreakCount="1">
    <brk id="12" max="648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D0F96-4592-466B-859F-5CB2660B7B48}">
  <sheetPr codeName="Лист20">
    <tabColor rgb="FFFFC000"/>
    <pageSetUpPr fitToPage="1"/>
  </sheetPr>
  <dimension ref="A1:AA801"/>
  <sheetViews>
    <sheetView view="pageBreakPreview" zoomScale="75" zoomScaleNormal="100" zoomScaleSheetLayoutView="75" workbookViewId="0">
      <selection activeCell="D7" sqref="D7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ht="12.75" customHeight="1" x14ac:dyDescent="0.2">
      <c r="A1" s="186" t="s">
        <v>1656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</row>
    <row r="2" spans="1:27" x14ac:dyDescent="0.2">
      <c r="A2" s="186"/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</row>
    <row r="3" spans="1:27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</row>
    <row r="4" spans="1:27" ht="15" customHeight="1" x14ac:dyDescent="0.25">
      <c r="A4" s="189" t="s">
        <v>208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4"/>
    </row>
    <row r="5" spans="1:27" x14ac:dyDescent="0.2">
      <c r="A5" s="175" t="s">
        <v>209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27" customHeight="1" x14ac:dyDescent="0.2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x14ac:dyDescent="0.2">
      <c r="A7" s="98" t="s">
        <v>1657</v>
      </c>
      <c r="B7" s="28" t="str">
        <f>"01"&amp;"."&amp;$B$800&amp;"."&amp;$B$801</f>
        <v>01.08.2023</v>
      </c>
      <c r="C7" s="90" t="s">
        <v>76</v>
      </c>
      <c r="D7" s="91">
        <f>ROUND(((D8+D9+D11+D10)/1000),5)</f>
        <v>2.4533700000000001</v>
      </c>
      <c r="E7" s="91">
        <f>ROUND(((E8+E9+E11+E10)/1000),5)</f>
        <v>2.2544499999999998</v>
      </c>
      <c r="F7" s="91">
        <f>ROUND(((F8+F9+F11+F10)/1000),5)</f>
        <v>2.13435</v>
      </c>
      <c r="G7" s="91">
        <f t="shared" ref="G7:AA7" si="0">ROUND(((G8+G9+G11+G10)/1000),5)</f>
        <v>2.1175099999999998</v>
      </c>
      <c r="H7" s="91">
        <f t="shared" si="0"/>
        <v>1.4133599999999999</v>
      </c>
      <c r="I7" s="91">
        <f t="shared" si="0"/>
        <v>2.109</v>
      </c>
      <c r="J7" s="91">
        <f t="shared" si="0"/>
        <v>2.39337</v>
      </c>
      <c r="K7" s="91">
        <f t="shared" si="0"/>
        <v>2.8656600000000001</v>
      </c>
      <c r="L7" s="91">
        <f t="shared" si="0"/>
        <v>3.2300200000000001</v>
      </c>
      <c r="M7" s="91">
        <f t="shared" si="0"/>
        <v>3.5436800000000002</v>
      </c>
      <c r="N7" s="91">
        <f t="shared" si="0"/>
        <v>3.6234999999999999</v>
      </c>
      <c r="O7" s="91">
        <f t="shared" si="0"/>
        <v>3.62784</v>
      </c>
      <c r="P7" s="91">
        <f t="shared" si="0"/>
        <v>3.62113</v>
      </c>
      <c r="Q7" s="91">
        <f t="shared" si="0"/>
        <v>3.6456900000000001</v>
      </c>
      <c r="R7" s="91">
        <f t="shared" si="0"/>
        <v>3.5113400000000001</v>
      </c>
      <c r="S7" s="91">
        <f t="shared" si="0"/>
        <v>3.5170499999999998</v>
      </c>
      <c r="T7" s="91">
        <f t="shared" si="0"/>
        <v>3.5266099999999998</v>
      </c>
      <c r="U7" s="91">
        <f t="shared" si="0"/>
        <v>3.5172500000000002</v>
      </c>
      <c r="V7" s="91">
        <f t="shared" si="0"/>
        <v>3.5023200000000001</v>
      </c>
      <c r="W7" s="91">
        <f t="shared" si="0"/>
        <v>3.4696699999999998</v>
      </c>
      <c r="X7" s="91">
        <f t="shared" si="0"/>
        <v>3.4361899999999999</v>
      </c>
      <c r="Y7" s="91">
        <f t="shared" si="0"/>
        <v>3.3934299999999999</v>
      </c>
      <c r="Z7" s="91">
        <f t="shared" si="0"/>
        <v>3.2020300000000002</v>
      </c>
      <c r="AA7" s="91">
        <f t="shared" si="0"/>
        <v>2.8237100000000002</v>
      </c>
    </row>
    <row r="8" spans="1:27" ht="12.75" hidden="1" customHeight="1" outlineLevel="1" x14ac:dyDescent="0.2">
      <c r="A8" s="99" t="s">
        <v>1658</v>
      </c>
      <c r="B8" s="63" t="s">
        <v>238</v>
      </c>
      <c r="C8" s="43" t="s">
        <v>79</v>
      </c>
      <c r="D8" s="44">
        <v>1047.3399999999999</v>
      </c>
      <c r="E8" s="44">
        <v>848.42</v>
      </c>
      <c r="F8" s="44">
        <v>728.32</v>
      </c>
      <c r="G8" s="44">
        <v>711.48</v>
      </c>
      <c r="H8" s="44">
        <v>7.33</v>
      </c>
      <c r="I8" s="44">
        <v>702.97</v>
      </c>
      <c r="J8" s="44">
        <v>987.34</v>
      </c>
      <c r="K8" s="44">
        <v>1459.63</v>
      </c>
      <c r="L8" s="44">
        <v>1823.99</v>
      </c>
      <c r="M8" s="44">
        <v>2137.65</v>
      </c>
      <c r="N8" s="44">
        <v>2217.4699999999998</v>
      </c>
      <c r="O8" s="44">
        <v>2221.81</v>
      </c>
      <c r="P8" s="44">
        <v>2215.1</v>
      </c>
      <c r="Q8" s="44">
        <v>2239.66</v>
      </c>
      <c r="R8" s="44">
        <v>2105.31</v>
      </c>
      <c r="S8" s="44">
        <v>2111.02</v>
      </c>
      <c r="T8" s="44">
        <v>2120.58</v>
      </c>
      <c r="U8" s="44">
        <v>2111.2199999999998</v>
      </c>
      <c r="V8" s="44">
        <v>2096.29</v>
      </c>
      <c r="W8" s="44">
        <v>2063.64</v>
      </c>
      <c r="X8" s="44">
        <v>2030.16</v>
      </c>
      <c r="Y8" s="44">
        <v>1987.4</v>
      </c>
      <c r="Z8" s="44">
        <v>1796</v>
      </c>
      <c r="AA8" s="44">
        <v>1417.68</v>
      </c>
    </row>
    <row r="9" spans="1:27" ht="12.75" hidden="1" customHeight="1" outlineLevel="1" x14ac:dyDescent="0.2">
      <c r="A9" s="99" t="s">
        <v>1659</v>
      </c>
      <c r="B9" s="63" t="s">
        <v>90</v>
      </c>
      <c r="C9" s="43" t="s">
        <v>79</v>
      </c>
      <c r="D9" s="44">
        <v>1071.42</v>
      </c>
      <c r="E9" s="44">
        <f>$D$9</f>
        <v>1071.42</v>
      </c>
      <c r="F9" s="44">
        <f t="shared" ref="F9:AA9" si="1">$D$9</f>
        <v>1071.42</v>
      </c>
      <c r="G9" s="44">
        <f t="shared" si="1"/>
        <v>1071.42</v>
      </c>
      <c r="H9" s="44">
        <f t="shared" si="1"/>
        <v>1071.42</v>
      </c>
      <c r="I9" s="44">
        <f t="shared" si="1"/>
        <v>1071.42</v>
      </c>
      <c r="J9" s="44">
        <f t="shared" si="1"/>
        <v>1071.42</v>
      </c>
      <c r="K9" s="44">
        <f t="shared" si="1"/>
        <v>1071.42</v>
      </c>
      <c r="L9" s="44">
        <f t="shared" si="1"/>
        <v>1071.42</v>
      </c>
      <c r="M9" s="44">
        <f t="shared" si="1"/>
        <v>1071.42</v>
      </c>
      <c r="N9" s="44">
        <f t="shared" si="1"/>
        <v>1071.42</v>
      </c>
      <c r="O9" s="44">
        <f t="shared" si="1"/>
        <v>1071.42</v>
      </c>
      <c r="P9" s="44">
        <f t="shared" si="1"/>
        <v>1071.42</v>
      </c>
      <c r="Q9" s="44">
        <f t="shared" si="1"/>
        <v>1071.42</v>
      </c>
      <c r="R9" s="44">
        <f t="shared" si="1"/>
        <v>1071.42</v>
      </c>
      <c r="S9" s="44">
        <f t="shared" si="1"/>
        <v>1071.42</v>
      </c>
      <c r="T9" s="44">
        <f t="shared" si="1"/>
        <v>1071.42</v>
      </c>
      <c r="U9" s="44">
        <f t="shared" si="1"/>
        <v>1071.42</v>
      </c>
      <c r="V9" s="44">
        <f t="shared" si="1"/>
        <v>1071.42</v>
      </c>
      <c r="W9" s="44">
        <f t="shared" si="1"/>
        <v>1071.42</v>
      </c>
      <c r="X9" s="44">
        <f t="shared" si="1"/>
        <v>1071.42</v>
      </c>
      <c r="Y9" s="44">
        <f t="shared" si="1"/>
        <v>1071.42</v>
      </c>
      <c r="Z9" s="44">
        <f t="shared" si="1"/>
        <v>1071.42</v>
      </c>
      <c r="AA9" s="44">
        <f t="shared" si="1"/>
        <v>1071.42</v>
      </c>
    </row>
    <row r="10" spans="1:27" ht="12.75" hidden="1" customHeight="1" outlineLevel="1" x14ac:dyDescent="0.2">
      <c r="A10" s="99" t="s">
        <v>1660</v>
      </c>
      <c r="B10" s="63" t="s">
        <v>83</v>
      </c>
      <c r="C10" s="43" t="s">
        <v>79</v>
      </c>
      <c r="D10" s="44">
        <v>3.92</v>
      </c>
      <c r="E10" s="44">
        <v>3.92</v>
      </c>
      <c r="F10" s="44">
        <v>3.92</v>
      </c>
      <c r="G10" s="44">
        <v>3.92</v>
      </c>
      <c r="H10" s="44">
        <v>3.92</v>
      </c>
      <c r="I10" s="44">
        <v>3.92</v>
      </c>
      <c r="J10" s="44">
        <v>3.92</v>
      </c>
      <c r="K10" s="44">
        <v>3.92</v>
      </c>
      <c r="L10" s="44">
        <v>3.92</v>
      </c>
      <c r="M10" s="44">
        <v>3.92</v>
      </c>
      <c r="N10" s="44">
        <v>3.92</v>
      </c>
      <c r="O10" s="44">
        <v>3.92</v>
      </c>
      <c r="P10" s="44">
        <v>3.92</v>
      </c>
      <c r="Q10" s="44">
        <v>3.92</v>
      </c>
      <c r="R10" s="44">
        <v>3.92</v>
      </c>
      <c r="S10" s="44">
        <v>3.92</v>
      </c>
      <c r="T10" s="44">
        <v>3.92</v>
      </c>
      <c r="U10" s="44">
        <v>3.92</v>
      </c>
      <c r="V10" s="44">
        <v>3.92</v>
      </c>
      <c r="W10" s="44">
        <v>3.92</v>
      </c>
      <c r="X10" s="44">
        <v>3.92</v>
      </c>
      <c r="Y10" s="44">
        <v>3.92</v>
      </c>
      <c r="Z10" s="44">
        <v>3.92</v>
      </c>
      <c r="AA10" s="44">
        <v>3.92</v>
      </c>
    </row>
    <row r="11" spans="1:27" ht="12.75" hidden="1" customHeight="1" outlineLevel="1" x14ac:dyDescent="0.2">
      <c r="A11" s="99" t="s">
        <v>1661</v>
      </c>
      <c r="B11" s="63" t="s">
        <v>81</v>
      </c>
      <c r="C11" s="43" t="s">
        <v>79</v>
      </c>
      <c r="D11" s="44">
        <v>330.69</v>
      </c>
      <c r="E11" s="44">
        <f>$D$11</f>
        <v>330.69</v>
      </c>
      <c r="F11" s="44">
        <f t="shared" ref="F11:AA11" si="2">$D$11</f>
        <v>330.69</v>
      </c>
      <c r="G11" s="44">
        <f t="shared" si="2"/>
        <v>330.69</v>
      </c>
      <c r="H11" s="44">
        <f t="shared" si="2"/>
        <v>330.69</v>
      </c>
      <c r="I11" s="44">
        <f t="shared" si="2"/>
        <v>330.69</v>
      </c>
      <c r="J11" s="44">
        <f t="shared" si="2"/>
        <v>330.69</v>
      </c>
      <c r="K11" s="44">
        <f t="shared" si="2"/>
        <v>330.69</v>
      </c>
      <c r="L11" s="44">
        <f t="shared" si="2"/>
        <v>330.69</v>
      </c>
      <c r="M11" s="44">
        <f t="shared" si="2"/>
        <v>330.69</v>
      </c>
      <c r="N11" s="44">
        <f t="shared" si="2"/>
        <v>330.69</v>
      </c>
      <c r="O11" s="44">
        <f t="shared" si="2"/>
        <v>330.69</v>
      </c>
      <c r="P11" s="44">
        <f t="shared" si="2"/>
        <v>330.69</v>
      </c>
      <c r="Q11" s="44">
        <f t="shared" si="2"/>
        <v>330.69</v>
      </c>
      <c r="R11" s="44">
        <f t="shared" si="2"/>
        <v>330.69</v>
      </c>
      <c r="S11" s="44">
        <f t="shared" si="2"/>
        <v>330.69</v>
      </c>
      <c r="T11" s="44">
        <f t="shared" si="2"/>
        <v>330.69</v>
      </c>
      <c r="U11" s="44">
        <f t="shared" si="2"/>
        <v>330.69</v>
      </c>
      <c r="V11" s="44">
        <f t="shared" si="2"/>
        <v>330.69</v>
      </c>
      <c r="W11" s="44">
        <f t="shared" si="2"/>
        <v>330.69</v>
      </c>
      <c r="X11" s="44">
        <f t="shared" si="2"/>
        <v>330.69</v>
      </c>
      <c r="Y11" s="44">
        <f t="shared" si="2"/>
        <v>330.69</v>
      </c>
      <c r="Z11" s="44">
        <f t="shared" si="2"/>
        <v>330.69</v>
      </c>
      <c r="AA11" s="44">
        <f t="shared" si="2"/>
        <v>330.69</v>
      </c>
    </row>
    <row r="12" spans="1:27" collapsed="1" x14ac:dyDescent="0.2">
      <c r="A12" s="98" t="s">
        <v>1662</v>
      </c>
      <c r="B12" s="28" t="str">
        <f>"02"&amp;"."&amp;$B$800&amp;"."&amp;$B$801</f>
        <v>02.08.2023</v>
      </c>
      <c r="C12" s="90" t="s">
        <v>76</v>
      </c>
      <c r="D12" s="91">
        <f>ROUND(((D13+D14+D16+D15)/1000),5)</f>
        <v>2.5543900000000002</v>
      </c>
      <c r="E12" s="91">
        <f>ROUND(((E13+E14+E16+E15)/1000),5)</f>
        <v>2.3526899999999999</v>
      </c>
      <c r="F12" s="91">
        <f>ROUND(((F13+F14+F16+F15)/1000),5)</f>
        <v>2.2475000000000001</v>
      </c>
      <c r="G12" s="91">
        <f t="shared" ref="G12:AA12" si="3">ROUND(((G13+G14+G16+G15)/1000),5)</f>
        <v>2.2050700000000001</v>
      </c>
      <c r="H12" s="91">
        <f t="shared" si="3"/>
        <v>2.18737</v>
      </c>
      <c r="I12" s="91">
        <f t="shared" si="3"/>
        <v>2.2838699999999998</v>
      </c>
      <c r="J12" s="91">
        <f t="shared" si="3"/>
        <v>2.49247</v>
      </c>
      <c r="K12" s="91">
        <f t="shared" si="3"/>
        <v>2.8396300000000001</v>
      </c>
      <c r="L12" s="91">
        <f t="shared" si="3"/>
        <v>3.08887</v>
      </c>
      <c r="M12" s="91">
        <f t="shared" si="3"/>
        <v>3.39669</v>
      </c>
      <c r="N12" s="91">
        <f t="shared" si="3"/>
        <v>3.46618</v>
      </c>
      <c r="O12" s="91">
        <f t="shared" si="3"/>
        <v>3.4682499999999998</v>
      </c>
      <c r="P12" s="91">
        <f t="shared" si="3"/>
        <v>3.46367</v>
      </c>
      <c r="Q12" s="91">
        <f t="shared" si="3"/>
        <v>3.4880399999999998</v>
      </c>
      <c r="R12" s="91">
        <f t="shared" si="3"/>
        <v>3.5468299999999999</v>
      </c>
      <c r="S12" s="91">
        <f t="shared" si="3"/>
        <v>3.5459000000000001</v>
      </c>
      <c r="T12" s="91">
        <f t="shared" si="3"/>
        <v>3.532</v>
      </c>
      <c r="U12" s="91">
        <f t="shared" si="3"/>
        <v>3.4717799999999999</v>
      </c>
      <c r="V12" s="91">
        <f t="shared" si="3"/>
        <v>3.4610300000000001</v>
      </c>
      <c r="W12" s="91">
        <f t="shared" si="3"/>
        <v>3.3980700000000001</v>
      </c>
      <c r="X12" s="91">
        <f t="shared" si="3"/>
        <v>3.3845700000000001</v>
      </c>
      <c r="Y12" s="91">
        <f t="shared" si="3"/>
        <v>3.3578600000000001</v>
      </c>
      <c r="Z12" s="91">
        <f t="shared" si="3"/>
        <v>3.1646999999999998</v>
      </c>
      <c r="AA12" s="91">
        <f t="shared" si="3"/>
        <v>2.8878200000000001</v>
      </c>
    </row>
    <row r="13" spans="1:27" ht="12.75" hidden="1" customHeight="1" outlineLevel="1" x14ac:dyDescent="0.2">
      <c r="A13" s="99" t="s">
        <v>1663</v>
      </c>
      <c r="B13" s="63" t="s">
        <v>238</v>
      </c>
      <c r="C13" s="43" t="s">
        <v>79</v>
      </c>
      <c r="D13" s="44">
        <v>1148.3599999999999</v>
      </c>
      <c r="E13" s="44">
        <v>946.66</v>
      </c>
      <c r="F13" s="44">
        <v>841.47</v>
      </c>
      <c r="G13" s="44">
        <v>799.04</v>
      </c>
      <c r="H13" s="44">
        <v>781.34</v>
      </c>
      <c r="I13" s="44">
        <v>877.84</v>
      </c>
      <c r="J13" s="44">
        <v>1086.44</v>
      </c>
      <c r="K13" s="44">
        <v>1433.6</v>
      </c>
      <c r="L13" s="44">
        <v>1682.84</v>
      </c>
      <c r="M13" s="44">
        <v>1990.66</v>
      </c>
      <c r="N13" s="44">
        <v>2060.15</v>
      </c>
      <c r="O13" s="44">
        <v>2062.2199999999998</v>
      </c>
      <c r="P13" s="44">
        <v>2057.64</v>
      </c>
      <c r="Q13" s="44">
        <v>2082.0100000000002</v>
      </c>
      <c r="R13" s="44">
        <v>2140.8000000000002</v>
      </c>
      <c r="S13" s="44">
        <v>2139.87</v>
      </c>
      <c r="T13" s="44">
        <v>2125.9699999999998</v>
      </c>
      <c r="U13" s="44">
        <v>2065.75</v>
      </c>
      <c r="V13" s="44">
        <v>2055</v>
      </c>
      <c r="W13" s="44">
        <v>1992.04</v>
      </c>
      <c r="X13" s="44">
        <v>1978.54</v>
      </c>
      <c r="Y13" s="44">
        <v>1951.83</v>
      </c>
      <c r="Z13" s="44">
        <v>1758.67</v>
      </c>
      <c r="AA13" s="44">
        <v>1481.79</v>
      </c>
    </row>
    <row r="14" spans="1:27" ht="12.75" hidden="1" customHeight="1" outlineLevel="1" x14ac:dyDescent="0.2">
      <c r="A14" s="99" t="s">
        <v>1664</v>
      </c>
      <c r="B14" s="63" t="s">
        <v>90</v>
      </c>
      <c r="C14" s="43" t="s">
        <v>79</v>
      </c>
      <c r="D14" s="44">
        <f t="shared" ref="D14:AA14" si="4">$D$9</f>
        <v>1071.42</v>
      </c>
      <c r="E14" s="44">
        <f t="shared" si="4"/>
        <v>1071.42</v>
      </c>
      <c r="F14" s="44">
        <f t="shared" si="4"/>
        <v>1071.42</v>
      </c>
      <c r="G14" s="44">
        <f t="shared" si="4"/>
        <v>1071.42</v>
      </c>
      <c r="H14" s="44">
        <f t="shared" si="4"/>
        <v>1071.42</v>
      </c>
      <c r="I14" s="44">
        <f t="shared" si="4"/>
        <v>1071.42</v>
      </c>
      <c r="J14" s="44">
        <f t="shared" si="4"/>
        <v>1071.42</v>
      </c>
      <c r="K14" s="44">
        <f t="shared" si="4"/>
        <v>1071.42</v>
      </c>
      <c r="L14" s="44">
        <f t="shared" si="4"/>
        <v>1071.42</v>
      </c>
      <c r="M14" s="44">
        <f t="shared" si="4"/>
        <v>1071.42</v>
      </c>
      <c r="N14" s="44">
        <f t="shared" si="4"/>
        <v>1071.42</v>
      </c>
      <c r="O14" s="44">
        <f t="shared" si="4"/>
        <v>1071.42</v>
      </c>
      <c r="P14" s="44">
        <f t="shared" si="4"/>
        <v>1071.42</v>
      </c>
      <c r="Q14" s="44">
        <f t="shared" si="4"/>
        <v>1071.42</v>
      </c>
      <c r="R14" s="44">
        <f t="shared" si="4"/>
        <v>1071.42</v>
      </c>
      <c r="S14" s="44">
        <f t="shared" si="4"/>
        <v>1071.42</v>
      </c>
      <c r="T14" s="44">
        <f t="shared" si="4"/>
        <v>1071.42</v>
      </c>
      <c r="U14" s="44">
        <f t="shared" si="4"/>
        <v>1071.42</v>
      </c>
      <c r="V14" s="44">
        <f t="shared" si="4"/>
        <v>1071.42</v>
      </c>
      <c r="W14" s="44">
        <f t="shared" si="4"/>
        <v>1071.42</v>
      </c>
      <c r="X14" s="44">
        <f t="shared" si="4"/>
        <v>1071.42</v>
      </c>
      <c r="Y14" s="44">
        <f t="shared" si="4"/>
        <v>1071.42</v>
      </c>
      <c r="Z14" s="44">
        <f t="shared" si="4"/>
        <v>1071.42</v>
      </c>
      <c r="AA14" s="44">
        <f t="shared" si="4"/>
        <v>1071.42</v>
      </c>
    </row>
    <row r="15" spans="1:27" ht="12.75" hidden="1" customHeight="1" outlineLevel="1" x14ac:dyDescent="0.2">
      <c r="A15" s="99" t="s">
        <v>1665</v>
      </c>
      <c r="B15" s="63" t="s">
        <v>83</v>
      </c>
      <c r="C15" s="43" t="s">
        <v>79</v>
      </c>
      <c r="D15" s="44">
        <v>3.92</v>
      </c>
      <c r="E15" s="44">
        <v>3.92</v>
      </c>
      <c r="F15" s="44">
        <v>3.92</v>
      </c>
      <c r="G15" s="44">
        <v>3.92</v>
      </c>
      <c r="H15" s="44">
        <v>3.92</v>
      </c>
      <c r="I15" s="44">
        <v>3.92</v>
      </c>
      <c r="J15" s="44">
        <v>3.92</v>
      </c>
      <c r="K15" s="44">
        <v>3.92</v>
      </c>
      <c r="L15" s="44">
        <v>3.92</v>
      </c>
      <c r="M15" s="44">
        <v>3.92</v>
      </c>
      <c r="N15" s="44">
        <v>3.92</v>
      </c>
      <c r="O15" s="44">
        <v>3.92</v>
      </c>
      <c r="P15" s="44">
        <v>3.92</v>
      </c>
      <c r="Q15" s="44">
        <v>3.92</v>
      </c>
      <c r="R15" s="44">
        <v>3.92</v>
      </c>
      <c r="S15" s="44">
        <v>3.92</v>
      </c>
      <c r="T15" s="44">
        <v>3.92</v>
      </c>
      <c r="U15" s="44">
        <v>3.92</v>
      </c>
      <c r="V15" s="44">
        <v>3.92</v>
      </c>
      <c r="W15" s="44">
        <v>3.92</v>
      </c>
      <c r="X15" s="44">
        <v>3.92</v>
      </c>
      <c r="Y15" s="44">
        <v>3.92</v>
      </c>
      <c r="Z15" s="44">
        <v>3.92</v>
      </c>
      <c r="AA15" s="44">
        <v>3.92</v>
      </c>
    </row>
    <row r="16" spans="1:27" ht="12.75" hidden="1" customHeight="1" outlineLevel="1" x14ac:dyDescent="0.2">
      <c r="A16" s="99" t="s">
        <v>1666</v>
      </c>
      <c r="B16" s="63" t="s">
        <v>81</v>
      </c>
      <c r="C16" s="43" t="s">
        <v>79</v>
      </c>
      <c r="D16" s="44">
        <f>$D$11</f>
        <v>330.69</v>
      </c>
      <c r="E16" s="44">
        <f t="shared" ref="E16:AA16" si="5">$D$11</f>
        <v>330.69</v>
      </c>
      <c r="F16" s="44">
        <f t="shared" si="5"/>
        <v>330.69</v>
      </c>
      <c r="G16" s="44">
        <f t="shared" si="5"/>
        <v>330.69</v>
      </c>
      <c r="H16" s="44">
        <f t="shared" si="5"/>
        <v>330.69</v>
      </c>
      <c r="I16" s="44">
        <f t="shared" si="5"/>
        <v>330.69</v>
      </c>
      <c r="J16" s="44">
        <f t="shared" si="5"/>
        <v>330.69</v>
      </c>
      <c r="K16" s="44">
        <f t="shared" si="5"/>
        <v>330.69</v>
      </c>
      <c r="L16" s="44">
        <f t="shared" si="5"/>
        <v>330.69</v>
      </c>
      <c r="M16" s="44">
        <f t="shared" si="5"/>
        <v>330.69</v>
      </c>
      <c r="N16" s="44">
        <f t="shared" si="5"/>
        <v>330.69</v>
      </c>
      <c r="O16" s="44">
        <f t="shared" si="5"/>
        <v>330.69</v>
      </c>
      <c r="P16" s="44">
        <f t="shared" si="5"/>
        <v>330.69</v>
      </c>
      <c r="Q16" s="44">
        <f t="shared" si="5"/>
        <v>330.69</v>
      </c>
      <c r="R16" s="44">
        <f t="shared" si="5"/>
        <v>330.69</v>
      </c>
      <c r="S16" s="44">
        <f t="shared" si="5"/>
        <v>330.69</v>
      </c>
      <c r="T16" s="44">
        <f t="shared" si="5"/>
        <v>330.69</v>
      </c>
      <c r="U16" s="44">
        <f t="shared" si="5"/>
        <v>330.69</v>
      </c>
      <c r="V16" s="44">
        <f t="shared" si="5"/>
        <v>330.69</v>
      </c>
      <c r="W16" s="44">
        <f t="shared" si="5"/>
        <v>330.69</v>
      </c>
      <c r="X16" s="44">
        <f t="shared" si="5"/>
        <v>330.69</v>
      </c>
      <c r="Y16" s="44">
        <f t="shared" si="5"/>
        <v>330.69</v>
      </c>
      <c r="Z16" s="44">
        <f t="shared" si="5"/>
        <v>330.69</v>
      </c>
      <c r="AA16" s="44">
        <f t="shared" si="5"/>
        <v>330.69</v>
      </c>
    </row>
    <row r="17" spans="1:27" ht="12.75" customHeight="1" collapsed="1" x14ac:dyDescent="0.2">
      <c r="A17" s="98" t="s">
        <v>1667</v>
      </c>
      <c r="B17" s="28" t="str">
        <f>"03"&amp;"."&amp;$B$800&amp;"."&amp;$B$801</f>
        <v>03.08.2023</v>
      </c>
      <c r="C17" s="90" t="s">
        <v>76</v>
      </c>
      <c r="D17" s="91">
        <f>ROUND(((D18+D19+D21+D20)/1000),5)</f>
        <v>2.6330800000000001</v>
      </c>
      <c r="E17" s="91">
        <f>ROUND(((E18+E19+E21+E20)/1000),5)</f>
        <v>2.4409299999999998</v>
      </c>
      <c r="F17" s="91">
        <f>ROUND(((F18+F19+F21+F20)/1000),5)</f>
        <v>2.3010600000000001</v>
      </c>
      <c r="G17" s="91">
        <f t="shared" ref="G17:AA17" si="6">ROUND(((G18+G19+G21+G20)/1000),5)</f>
        <v>2.2517299999999998</v>
      </c>
      <c r="H17" s="91">
        <f t="shared" si="6"/>
        <v>2.2260900000000001</v>
      </c>
      <c r="I17" s="91">
        <f t="shared" si="6"/>
        <v>2.3612500000000001</v>
      </c>
      <c r="J17" s="91">
        <f t="shared" si="6"/>
        <v>2.6099600000000001</v>
      </c>
      <c r="K17" s="91">
        <f t="shared" si="6"/>
        <v>2.8831699999999998</v>
      </c>
      <c r="L17" s="91">
        <f t="shared" si="6"/>
        <v>3.1853600000000002</v>
      </c>
      <c r="M17" s="91">
        <f t="shared" si="6"/>
        <v>3.7000700000000002</v>
      </c>
      <c r="N17" s="91">
        <f t="shared" si="6"/>
        <v>3.8768199999999999</v>
      </c>
      <c r="O17" s="91">
        <f t="shared" si="6"/>
        <v>3.9113000000000002</v>
      </c>
      <c r="P17" s="91">
        <f t="shared" si="6"/>
        <v>3.9154900000000001</v>
      </c>
      <c r="Q17" s="91">
        <f t="shared" si="6"/>
        <v>3.9346800000000002</v>
      </c>
      <c r="R17" s="91">
        <f t="shared" si="6"/>
        <v>3.8461799999999999</v>
      </c>
      <c r="S17" s="91">
        <f t="shared" si="6"/>
        <v>3.83277</v>
      </c>
      <c r="T17" s="91">
        <f t="shared" si="6"/>
        <v>3.7812899999999998</v>
      </c>
      <c r="U17" s="91">
        <f t="shared" si="6"/>
        <v>3.65151</v>
      </c>
      <c r="V17" s="91">
        <f t="shared" si="6"/>
        <v>3.5471499999999998</v>
      </c>
      <c r="W17" s="91">
        <f t="shared" si="6"/>
        <v>3.4986899999999999</v>
      </c>
      <c r="X17" s="91">
        <f t="shared" si="6"/>
        <v>3.4884599999999999</v>
      </c>
      <c r="Y17" s="91">
        <f t="shared" si="6"/>
        <v>3.47438</v>
      </c>
      <c r="Z17" s="91">
        <f t="shared" si="6"/>
        <v>3.3278400000000001</v>
      </c>
      <c r="AA17" s="91">
        <f t="shared" si="6"/>
        <v>2.92821</v>
      </c>
    </row>
    <row r="18" spans="1:27" ht="12.75" hidden="1" customHeight="1" outlineLevel="1" x14ac:dyDescent="0.2">
      <c r="A18" s="99" t="s">
        <v>1668</v>
      </c>
      <c r="B18" s="63" t="s">
        <v>238</v>
      </c>
      <c r="C18" s="43" t="s">
        <v>79</v>
      </c>
      <c r="D18" s="44">
        <v>1227.05</v>
      </c>
      <c r="E18" s="44">
        <v>1034.9000000000001</v>
      </c>
      <c r="F18" s="44">
        <v>895.03</v>
      </c>
      <c r="G18" s="44">
        <v>845.7</v>
      </c>
      <c r="H18" s="44">
        <v>820.06</v>
      </c>
      <c r="I18" s="44">
        <v>955.22</v>
      </c>
      <c r="J18" s="44">
        <v>1203.93</v>
      </c>
      <c r="K18" s="44">
        <v>1477.14</v>
      </c>
      <c r="L18" s="44">
        <v>1779.33</v>
      </c>
      <c r="M18" s="44">
        <v>2294.04</v>
      </c>
      <c r="N18" s="44">
        <v>2470.79</v>
      </c>
      <c r="O18" s="44">
        <v>2505.27</v>
      </c>
      <c r="P18" s="44">
        <v>2509.46</v>
      </c>
      <c r="Q18" s="44">
        <v>2528.65</v>
      </c>
      <c r="R18" s="44">
        <v>2440.15</v>
      </c>
      <c r="S18" s="44">
        <v>2426.7399999999998</v>
      </c>
      <c r="T18" s="44">
        <v>2375.2600000000002</v>
      </c>
      <c r="U18" s="44">
        <v>2245.48</v>
      </c>
      <c r="V18" s="44">
        <v>2141.12</v>
      </c>
      <c r="W18" s="44">
        <v>2092.66</v>
      </c>
      <c r="X18" s="44">
        <v>2082.4299999999998</v>
      </c>
      <c r="Y18" s="44">
        <v>2068.35</v>
      </c>
      <c r="Z18" s="44">
        <v>1921.81</v>
      </c>
      <c r="AA18" s="44">
        <v>1522.18</v>
      </c>
    </row>
    <row r="19" spans="1:27" ht="12.75" hidden="1" customHeight="1" outlineLevel="1" x14ac:dyDescent="0.2">
      <c r="A19" s="99" t="s">
        <v>1669</v>
      </c>
      <c r="B19" s="63" t="s">
        <v>90</v>
      </c>
      <c r="C19" s="43" t="s">
        <v>79</v>
      </c>
      <c r="D19" s="44">
        <f t="shared" ref="D19:AA19" si="7">$D$9</f>
        <v>1071.42</v>
      </c>
      <c r="E19" s="44">
        <f t="shared" si="7"/>
        <v>1071.42</v>
      </c>
      <c r="F19" s="44">
        <f t="shared" si="7"/>
        <v>1071.42</v>
      </c>
      <c r="G19" s="44">
        <f t="shared" si="7"/>
        <v>1071.42</v>
      </c>
      <c r="H19" s="44">
        <f t="shared" si="7"/>
        <v>1071.42</v>
      </c>
      <c r="I19" s="44">
        <f t="shared" si="7"/>
        <v>1071.42</v>
      </c>
      <c r="J19" s="44">
        <f t="shared" si="7"/>
        <v>1071.42</v>
      </c>
      <c r="K19" s="44">
        <f t="shared" si="7"/>
        <v>1071.42</v>
      </c>
      <c r="L19" s="44">
        <f t="shared" si="7"/>
        <v>1071.42</v>
      </c>
      <c r="M19" s="44">
        <f t="shared" si="7"/>
        <v>1071.42</v>
      </c>
      <c r="N19" s="44">
        <f t="shared" si="7"/>
        <v>1071.42</v>
      </c>
      <c r="O19" s="44">
        <f t="shared" si="7"/>
        <v>1071.42</v>
      </c>
      <c r="P19" s="44">
        <f t="shared" si="7"/>
        <v>1071.42</v>
      </c>
      <c r="Q19" s="44">
        <f t="shared" si="7"/>
        <v>1071.42</v>
      </c>
      <c r="R19" s="44">
        <f t="shared" si="7"/>
        <v>1071.42</v>
      </c>
      <c r="S19" s="44">
        <f t="shared" si="7"/>
        <v>1071.42</v>
      </c>
      <c r="T19" s="44">
        <f t="shared" si="7"/>
        <v>1071.42</v>
      </c>
      <c r="U19" s="44">
        <f t="shared" si="7"/>
        <v>1071.42</v>
      </c>
      <c r="V19" s="44">
        <f t="shared" si="7"/>
        <v>1071.42</v>
      </c>
      <c r="W19" s="44">
        <f t="shared" si="7"/>
        <v>1071.42</v>
      </c>
      <c r="X19" s="44">
        <f t="shared" si="7"/>
        <v>1071.42</v>
      </c>
      <c r="Y19" s="44">
        <f t="shared" si="7"/>
        <v>1071.42</v>
      </c>
      <c r="Z19" s="44">
        <f t="shared" si="7"/>
        <v>1071.42</v>
      </c>
      <c r="AA19" s="44">
        <f t="shared" si="7"/>
        <v>1071.42</v>
      </c>
    </row>
    <row r="20" spans="1:27" ht="12.75" hidden="1" customHeight="1" outlineLevel="1" x14ac:dyDescent="0.2">
      <c r="A20" s="99" t="s">
        <v>1670</v>
      </c>
      <c r="B20" s="63" t="s">
        <v>83</v>
      </c>
      <c r="C20" s="43" t="s">
        <v>79</v>
      </c>
      <c r="D20" s="44">
        <v>3.92</v>
      </c>
      <c r="E20" s="44">
        <v>3.92</v>
      </c>
      <c r="F20" s="44">
        <v>3.92</v>
      </c>
      <c r="G20" s="44">
        <v>3.92</v>
      </c>
      <c r="H20" s="44">
        <v>3.92</v>
      </c>
      <c r="I20" s="44">
        <v>3.92</v>
      </c>
      <c r="J20" s="44">
        <v>3.92</v>
      </c>
      <c r="K20" s="44">
        <v>3.92</v>
      </c>
      <c r="L20" s="44">
        <v>3.92</v>
      </c>
      <c r="M20" s="44">
        <v>3.92</v>
      </c>
      <c r="N20" s="44">
        <v>3.92</v>
      </c>
      <c r="O20" s="44">
        <v>3.92</v>
      </c>
      <c r="P20" s="44">
        <v>3.92</v>
      </c>
      <c r="Q20" s="44">
        <v>3.92</v>
      </c>
      <c r="R20" s="44">
        <v>3.92</v>
      </c>
      <c r="S20" s="44">
        <v>3.92</v>
      </c>
      <c r="T20" s="44">
        <v>3.92</v>
      </c>
      <c r="U20" s="44">
        <v>3.92</v>
      </c>
      <c r="V20" s="44">
        <v>3.92</v>
      </c>
      <c r="W20" s="44">
        <v>3.92</v>
      </c>
      <c r="X20" s="44">
        <v>3.92</v>
      </c>
      <c r="Y20" s="44">
        <v>3.92</v>
      </c>
      <c r="Z20" s="44">
        <v>3.92</v>
      </c>
      <c r="AA20" s="44">
        <v>3.92</v>
      </c>
    </row>
    <row r="21" spans="1:27" ht="12.75" hidden="1" customHeight="1" outlineLevel="1" x14ac:dyDescent="0.2">
      <c r="A21" s="99" t="s">
        <v>1671</v>
      </c>
      <c r="B21" s="63" t="s">
        <v>81</v>
      </c>
      <c r="C21" s="43" t="s">
        <v>79</v>
      </c>
      <c r="D21" s="44">
        <f>$D$11</f>
        <v>330.69</v>
      </c>
      <c r="E21" s="44">
        <f t="shared" ref="E21:AA21" si="8">$D$11</f>
        <v>330.69</v>
      </c>
      <c r="F21" s="44">
        <f t="shared" si="8"/>
        <v>330.69</v>
      </c>
      <c r="G21" s="44">
        <f t="shared" si="8"/>
        <v>330.69</v>
      </c>
      <c r="H21" s="44">
        <f t="shared" si="8"/>
        <v>330.69</v>
      </c>
      <c r="I21" s="44">
        <f t="shared" si="8"/>
        <v>330.69</v>
      </c>
      <c r="J21" s="44">
        <f t="shared" si="8"/>
        <v>330.69</v>
      </c>
      <c r="K21" s="44">
        <f t="shared" si="8"/>
        <v>330.69</v>
      </c>
      <c r="L21" s="44">
        <f t="shared" si="8"/>
        <v>330.69</v>
      </c>
      <c r="M21" s="44">
        <f t="shared" si="8"/>
        <v>330.69</v>
      </c>
      <c r="N21" s="44">
        <f t="shared" si="8"/>
        <v>330.69</v>
      </c>
      <c r="O21" s="44">
        <f t="shared" si="8"/>
        <v>330.69</v>
      </c>
      <c r="P21" s="44">
        <f t="shared" si="8"/>
        <v>330.69</v>
      </c>
      <c r="Q21" s="44">
        <f t="shared" si="8"/>
        <v>330.69</v>
      </c>
      <c r="R21" s="44">
        <f t="shared" si="8"/>
        <v>330.69</v>
      </c>
      <c r="S21" s="44">
        <f t="shared" si="8"/>
        <v>330.69</v>
      </c>
      <c r="T21" s="44">
        <f t="shared" si="8"/>
        <v>330.69</v>
      </c>
      <c r="U21" s="44">
        <f t="shared" si="8"/>
        <v>330.69</v>
      </c>
      <c r="V21" s="44">
        <f t="shared" si="8"/>
        <v>330.69</v>
      </c>
      <c r="W21" s="44">
        <f t="shared" si="8"/>
        <v>330.69</v>
      </c>
      <c r="X21" s="44">
        <f t="shared" si="8"/>
        <v>330.69</v>
      </c>
      <c r="Y21" s="44">
        <f t="shared" si="8"/>
        <v>330.69</v>
      </c>
      <c r="Z21" s="44">
        <f t="shared" si="8"/>
        <v>330.69</v>
      </c>
      <c r="AA21" s="44">
        <f t="shared" si="8"/>
        <v>330.69</v>
      </c>
    </row>
    <row r="22" spans="1:27" ht="12.75" customHeight="1" collapsed="1" x14ac:dyDescent="0.2">
      <c r="A22" s="98" t="s">
        <v>1672</v>
      </c>
      <c r="B22" s="28" t="str">
        <f>"04"&amp;"."&amp;$B$800&amp;"."&amp;$B$801</f>
        <v>04.08.2023</v>
      </c>
      <c r="C22" s="90" t="s">
        <v>76</v>
      </c>
      <c r="D22" s="91">
        <f>ROUND(((D23+D24+D26+D25)/1000),5)</f>
        <v>2.6924600000000001</v>
      </c>
      <c r="E22" s="91">
        <f>ROUND(((E23+E24+E26+E25)/1000),5)</f>
        <v>2.4503599999999999</v>
      </c>
      <c r="F22" s="91">
        <f>ROUND(((F23+F24+F26+F25)/1000),5)</f>
        <v>2.2974399999999999</v>
      </c>
      <c r="G22" s="91">
        <f t="shared" ref="G22:AA22" si="9">ROUND(((G23+G24+G26+G25)/1000),5)</f>
        <v>2.2333099999999999</v>
      </c>
      <c r="H22" s="91">
        <f t="shared" si="9"/>
        <v>2.2073800000000001</v>
      </c>
      <c r="I22" s="91">
        <f t="shared" si="9"/>
        <v>2.2967499999999998</v>
      </c>
      <c r="J22" s="91">
        <f t="shared" si="9"/>
        <v>2.5168699999999999</v>
      </c>
      <c r="K22" s="91">
        <f t="shared" si="9"/>
        <v>2.9283600000000001</v>
      </c>
      <c r="L22" s="91">
        <f t="shared" si="9"/>
        <v>3.23847</v>
      </c>
      <c r="M22" s="91">
        <f t="shared" si="9"/>
        <v>3.6936300000000002</v>
      </c>
      <c r="N22" s="91">
        <f t="shared" si="9"/>
        <v>3.87737</v>
      </c>
      <c r="O22" s="91">
        <f t="shared" si="9"/>
        <v>3.91628</v>
      </c>
      <c r="P22" s="91">
        <f t="shared" si="9"/>
        <v>3.8851800000000001</v>
      </c>
      <c r="Q22" s="91">
        <f t="shared" si="9"/>
        <v>3.9786000000000001</v>
      </c>
      <c r="R22" s="91">
        <f t="shared" si="9"/>
        <v>4.3804699999999999</v>
      </c>
      <c r="S22" s="91">
        <f t="shared" si="9"/>
        <v>4.41113</v>
      </c>
      <c r="T22" s="91">
        <f t="shared" si="9"/>
        <v>4.39907</v>
      </c>
      <c r="U22" s="91">
        <f t="shared" si="9"/>
        <v>3.9484900000000001</v>
      </c>
      <c r="V22" s="91">
        <f t="shared" si="9"/>
        <v>3.8630300000000002</v>
      </c>
      <c r="W22" s="91">
        <f t="shared" si="9"/>
        <v>3.8208600000000001</v>
      </c>
      <c r="X22" s="91">
        <f t="shared" si="9"/>
        <v>3.6826099999999999</v>
      </c>
      <c r="Y22" s="91">
        <f t="shared" si="9"/>
        <v>3.5250300000000001</v>
      </c>
      <c r="Z22" s="91">
        <f t="shared" si="9"/>
        <v>3.2356600000000002</v>
      </c>
      <c r="AA22" s="91">
        <f t="shared" si="9"/>
        <v>2.9247299999999998</v>
      </c>
    </row>
    <row r="23" spans="1:27" ht="12.75" hidden="1" customHeight="1" outlineLevel="1" x14ac:dyDescent="0.2">
      <c r="A23" s="99" t="s">
        <v>1673</v>
      </c>
      <c r="B23" s="63" t="s">
        <v>238</v>
      </c>
      <c r="C23" s="43" t="s">
        <v>79</v>
      </c>
      <c r="D23" s="44">
        <v>1286.43</v>
      </c>
      <c r="E23" s="44">
        <v>1044.33</v>
      </c>
      <c r="F23" s="44">
        <v>891.41</v>
      </c>
      <c r="G23" s="44">
        <v>827.28</v>
      </c>
      <c r="H23" s="44">
        <v>801.35</v>
      </c>
      <c r="I23" s="44">
        <v>890.72</v>
      </c>
      <c r="J23" s="44">
        <v>1110.8399999999999</v>
      </c>
      <c r="K23" s="44">
        <v>1522.33</v>
      </c>
      <c r="L23" s="44">
        <v>1832.44</v>
      </c>
      <c r="M23" s="44">
        <v>2287.6</v>
      </c>
      <c r="N23" s="44">
        <v>2471.34</v>
      </c>
      <c r="O23" s="44">
        <v>2510.25</v>
      </c>
      <c r="P23" s="44">
        <v>2479.15</v>
      </c>
      <c r="Q23" s="44">
        <v>2572.5700000000002</v>
      </c>
      <c r="R23" s="44">
        <v>2974.44</v>
      </c>
      <c r="S23" s="44">
        <v>3005.1</v>
      </c>
      <c r="T23" s="44">
        <v>2993.04</v>
      </c>
      <c r="U23" s="44">
        <v>2542.46</v>
      </c>
      <c r="V23" s="44">
        <v>2457</v>
      </c>
      <c r="W23" s="44">
        <v>2414.83</v>
      </c>
      <c r="X23" s="44">
        <v>2276.58</v>
      </c>
      <c r="Y23" s="44">
        <v>2119</v>
      </c>
      <c r="Z23" s="44">
        <v>1829.63</v>
      </c>
      <c r="AA23" s="44">
        <v>1518.7</v>
      </c>
    </row>
    <row r="24" spans="1:27" ht="12.75" hidden="1" customHeight="1" outlineLevel="1" x14ac:dyDescent="0.2">
      <c r="A24" s="99" t="s">
        <v>1674</v>
      </c>
      <c r="B24" s="63" t="s">
        <v>90</v>
      </c>
      <c r="C24" s="43" t="s">
        <v>79</v>
      </c>
      <c r="D24" s="44">
        <f t="shared" ref="D24:AA24" si="10">$D$9</f>
        <v>1071.42</v>
      </c>
      <c r="E24" s="44">
        <f t="shared" si="10"/>
        <v>1071.42</v>
      </c>
      <c r="F24" s="44">
        <f t="shared" si="10"/>
        <v>1071.42</v>
      </c>
      <c r="G24" s="44">
        <f t="shared" si="10"/>
        <v>1071.42</v>
      </c>
      <c r="H24" s="44">
        <f t="shared" si="10"/>
        <v>1071.42</v>
      </c>
      <c r="I24" s="44">
        <f t="shared" si="10"/>
        <v>1071.42</v>
      </c>
      <c r="J24" s="44">
        <f t="shared" si="10"/>
        <v>1071.42</v>
      </c>
      <c r="K24" s="44">
        <f t="shared" si="10"/>
        <v>1071.42</v>
      </c>
      <c r="L24" s="44">
        <f t="shared" si="10"/>
        <v>1071.42</v>
      </c>
      <c r="M24" s="44">
        <f t="shared" si="10"/>
        <v>1071.42</v>
      </c>
      <c r="N24" s="44">
        <f t="shared" si="10"/>
        <v>1071.42</v>
      </c>
      <c r="O24" s="44">
        <f t="shared" si="10"/>
        <v>1071.42</v>
      </c>
      <c r="P24" s="44">
        <f t="shared" si="10"/>
        <v>1071.42</v>
      </c>
      <c r="Q24" s="44">
        <f t="shared" si="10"/>
        <v>1071.42</v>
      </c>
      <c r="R24" s="44">
        <f t="shared" si="10"/>
        <v>1071.42</v>
      </c>
      <c r="S24" s="44">
        <f t="shared" si="10"/>
        <v>1071.42</v>
      </c>
      <c r="T24" s="44">
        <f t="shared" si="10"/>
        <v>1071.42</v>
      </c>
      <c r="U24" s="44">
        <f t="shared" si="10"/>
        <v>1071.42</v>
      </c>
      <c r="V24" s="44">
        <f t="shared" si="10"/>
        <v>1071.42</v>
      </c>
      <c r="W24" s="44">
        <f t="shared" si="10"/>
        <v>1071.42</v>
      </c>
      <c r="X24" s="44">
        <f t="shared" si="10"/>
        <v>1071.42</v>
      </c>
      <c r="Y24" s="44">
        <f t="shared" si="10"/>
        <v>1071.42</v>
      </c>
      <c r="Z24" s="44">
        <f t="shared" si="10"/>
        <v>1071.42</v>
      </c>
      <c r="AA24" s="44">
        <f t="shared" si="10"/>
        <v>1071.42</v>
      </c>
    </row>
    <row r="25" spans="1:27" ht="12.75" hidden="1" customHeight="1" outlineLevel="1" x14ac:dyDescent="0.2">
      <c r="A25" s="99" t="s">
        <v>1675</v>
      </c>
      <c r="B25" s="63" t="s">
        <v>83</v>
      </c>
      <c r="C25" s="43" t="s">
        <v>79</v>
      </c>
      <c r="D25" s="44">
        <v>3.92</v>
      </c>
      <c r="E25" s="44">
        <v>3.92</v>
      </c>
      <c r="F25" s="44">
        <v>3.92</v>
      </c>
      <c r="G25" s="44">
        <v>3.92</v>
      </c>
      <c r="H25" s="44">
        <v>3.92</v>
      </c>
      <c r="I25" s="44">
        <v>3.92</v>
      </c>
      <c r="J25" s="44">
        <v>3.92</v>
      </c>
      <c r="K25" s="44">
        <v>3.92</v>
      </c>
      <c r="L25" s="44">
        <v>3.92</v>
      </c>
      <c r="M25" s="44">
        <v>3.92</v>
      </c>
      <c r="N25" s="44">
        <v>3.92</v>
      </c>
      <c r="O25" s="44">
        <v>3.92</v>
      </c>
      <c r="P25" s="44">
        <v>3.92</v>
      </c>
      <c r="Q25" s="44">
        <v>3.92</v>
      </c>
      <c r="R25" s="44">
        <v>3.92</v>
      </c>
      <c r="S25" s="44">
        <v>3.92</v>
      </c>
      <c r="T25" s="44">
        <v>3.92</v>
      </c>
      <c r="U25" s="44">
        <v>3.92</v>
      </c>
      <c r="V25" s="44">
        <v>3.92</v>
      </c>
      <c r="W25" s="44">
        <v>3.92</v>
      </c>
      <c r="X25" s="44">
        <v>3.92</v>
      </c>
      <c r="Y25" s="44">
        <v>3.92</v>
      </c>
      <c r="Z25" s="44">
        <v>3.92</v>
      </c>
      <c r="AA25" s="44">
        <v>3.92</v>
      </c>
    </row>
    <row r="26" spans="1:27" ht="12.75" hidden="1" customHeight="1" outlineLevel="1" x14ac:dyDescent="0.2">
      <c r="A26" s="99" t="s">
        <v>1676</v>
      </c>
      <c r="B26" s="63" t="s">
        <v>81</v>
      </c>
      <c r="C26" s="43" t="s">
        <v>79</v>
      </c>
      <c r="D26" s="44">
        <f>$D$11</f>
        <v>330.69</v>
      </c>
      <c r="E26" s="44">
        <f t="shared" ref="E26:AA26" si="11">$D$11</f>
        <v>330.69</v>
      </c>
      <c r="F26" s="44">
        <f t="shared" si="11"/>
        <v>330.69</v>
      </c>
      <c r="G26" s="44">
        <f t="shared" si="11"/>
        <v>330.69</v>
      </c>
      <c r="H26" s="44">
        <f t="shared" si="11"/>
        <v>330.69</v>
      </c>
      <c r="I26" s="44">
        <f t="shared" si="11"/>
        <v>330.69</v>
      </c>
      <c r="J26" s="44">
        <f t="shared" si="11"/>
        <v>330.69</v>
      </c>
      <c r="K26" s="44">
        <f t="shared" si="11"/>
        <v>330.69</v>
      </c>
      <c r="L26" s="44">
        <f t="shared" si="11"/>
        <v>330.69</v>
      </c>
      <c r="M26" s="44">
        <f t="shared" si="11"/>
        <v>330.69</v>
      </c>
      <c r="N26" s="44">
        <f t="shared" si="11"/>
        <v>330.69</v>
      </c>
      <c r="O26" s="44">
        <f t="shared" si="11"/>
        <v>330.69</v>
      </c>
      <c r="P26" s="44">
        <f t="shared" si="11"/>
        <v>330.69</v>
      </c>
      <c r="Q26" s="44">
        <f t="shared" si="11"/>
        <v>330.69</v>
      </c>
      <c r="R26" s="44">
        <f t="shared" si="11"/>
        <v>330.69</v>
      </c>
      <c r="S26" s="44">
        <f t="shared" si="11"/>
        <v>330.69</v>
      </c>
      <c r="T26" s="44">
        <f t="shared" si="11"/>
        <v>330.69</v>
      </c>
      <c r="U26" s="44">
        <f t="shared" si="11"/>
        <v>330.69</v>
      </c>
      <c r="V26" s="44">
        <f t="shared" si="11"/>
        <v>330.69</v>
      </c>
      <c r="W26" s="44">
        <f t="shared" si="11"/>
        <v>330.69</v>
      </c>
      <c r="X26" s="44">
        <f t="shared" si="11"/>
        <v>330.69</v>
      </c>
      <c r="Y26" s="44">
        <f t="shared" si="11"/>
        <v>330.69</v>
      </c>
      <c r="Z26" s="44">
        <f t="shared" si="11"/>
        <v>330.69</v>
      </c>
      <c r="AA26" s="44">
        <f t="shared" si="11"/>
        <v>330.69</v>
      </c>
    </row>
    <row r="27" spans="1:27" ht="12.75" customHeight="1" collapsed="1" x14ac:dyDescent="0.2">
      <c r="A27" s="98" t="s">
        <v>1677</v>
      </c>
      <c r="B27" s="28" t="str">
        <f>"05"&amp;"."&amp;$B$800&amp;"."&amp;$B$801</f>
        <v>05.08.2023</v>
      </c>
      <c r="C27" s="90" t="s">
        <v>76</v>
      </c>
      <c r="D27" s="91">
        <f>ROUND(((D28+D29+D31+D30)/1000),5)</f>
        <v>2.7214</v>
      </c>
      <c r="E27" s="91">
        <f>ROUND(((E28+E29+E31+E30)/1000),5)</f>
        <v>2.5137399999999999</v>
      </c>
      <c r="F27" s="91">
        <f>ROUND(((F28+F29+F31+F30)/1000),5)</f>
        <v>2.3815900000000001</v>
      </c>
      <c r="G27" s="91">
        <f t="shared" ref="G27:AA27" si="12">ROUND(((G28+G29+G31+G30)/1000),5)</f>
        <v>2.30952</v>
      </c>
      <c r="H27" s="91">
        <f t="shared" si="12"/>
        <v>2.2610700000000001</v>
      </c>
      <c r="I27" s="91">
        <f t="shared" si="12"/>
        <v>2.2649499999999998</v>
      </c>
      <c r="J27" s="91">
        <f t="shared" si="12"/>
        <v>2.2617699999999998</v>
      </c>
      <c r="K27" s="91">
        <f t="shared" si="12"/>
        <v>2.6888700000000001</v>
      </c>
      <c r="L27" s="91">
        <f t="shared" si="12"/>
        <v>2.99234</v>
      </c>
      <c r="M27" s="91">
        <f t="shared" si="12"/>
        <v>3.2001599999999999</v>
      </c>
      <c r="N27" s="91">
        <f t="shared" si="12"/>
        <v>3.37906</v>
      </c>
      <c r="O27" s="91">
        <f t="shared" si="12"/>
        <v>3.4305400000000001</v>
      </c>
      <c r="P27" s="91">
        <f t="shared" si="12"/>
        <v>3.4069099999999999</v>
      </c>
      <c r="Q27" s="91">
        <f t="shared" si="12"/>
        <v>3.28451</v>
      </c>
      <c r="R27" s="91">
        <f t="shared" si="12"/>
        <v>3.1624400000000001</v>
      </c>
      <c r="S27" s="91">
        <f t="shared" si="12"/>
        <v>3.4392999999999998</v>
      </c>
      <c r="T27" s="91">
        <f t="shared" si="12"/>
        <v>3.41052</v>
      </c>
      <c r="U27" s="91">
        <f t="shared" si="12"/>
        <v>3.17204</v>
      </c>
      <c r="V27" s="91">
        <f t="shared" si="12"/>
        <v>3.2972899999999998</v>
      </c>
      <c r="W27" s="91">
        <f t="shared" si="12"/>
        <v>3.2789000000000001</v>
      </c>
      <c r="X27" s="91">
        <f t="shared" si="12"/>
        <v>3.2385199999999998</v>
      </c>
      <c r="Y27" s="91">
        <f t="shared" si="12"/>
        <v>3.26756</v>
      </c>
      <c r="Z27" s="91">
        <f t="shared" si="12"/>
        <v>3.13409</v>
      </c>
      <c r="AA27" s="91">
        <f t="shared" si="12"/>
        <v>2.8973100000000001</v>
      </c>
    </row>
    <row r="28" spans="1:27" ht="12.75" hidden="1" customHeight="1" outlineLevel="1" x14ac:dyDescent="0.2">
      <c r="A28" s="99" t="s">
        <v>1678</v>
      </c>
      <c r="B28" s="63" t="s">
        <v>238</v>
      </c>
      <c r="C28" s="43" t="s">
        <v>79</v>
      </c>
      <c r="D28" s="44">
        <v>1315.37</v>
      </c>
      <c r="E28" s="44">
        <v>1107.71</v>
      </c>
      <c r="F28" s="44">
        <v>975.56</v>
      </c>
      <c r="G28" s="44">
        <v>903.49</v>
      </c>
      <c r="H28" s="44">
        <v>855.04</v>
      </c>
      <c r="I28" s="44">
        <v>858.92</v>
      </c>
      <c r="J28" s="44">
        <v>855.74</v>
      </c>
      <c r="K28" s="44">
        <v>1282.8399999999999</v>
      </c>
      <c r="L28" s="44">
        <v>1586.31</v>
      </c>
      <c r="M28" s="44">
        <v>1794.13</v>
      </c>
      <c r="N28" s="44">
        <v>1973.03</v>
      </c>
      <c r="O28" s="44">
        <v>2024.51</v>
      </c>
      <c r="P28" s="44">
        <v>2000.88</v>
      </c>
      <c r="Q28" s="44">
        <v>1878.48</v>
      </c>
      <c r="R28" s="44">
        <v>1756.41</v>
      </c>
      <c r="S28" s="44">
        <v>2033.27</v>
      </c>
      <c r="T28" s="44">
        <v>2004.49</v>
      </c>
      <c r="U28" s="44">
        <v>1766.01</v>
      </c>
      <c r="V28" s="44">
        <v>1891.26</v>
      </c>
      <c r="W28" s="44">
        <v>1872.87</v>
      </c>
      <c r="X28" s="44">
        <v>1832.49</v>
      </c>
      <c r="Y28" s="44">
        <v>1861.53</v>
      </c>
      <c r="Z28" s="44">
        <v>1728.06</v>
      </c>
      <c r="AA28" s="44">
        <v>1491.28</v>
      </c>
    </row>
    <row r="29" spans="1:27" ht="12.75" hidden="1" customHeight="1" outlineLevel="1" x14ac:dyDescent="0.2">
      <c r="A29" s="99" t="s">
        <v>1679</v>
      </c>
      <c r="B29" s="63" t="s">
        <v>90</v>
      </c>
      <c r="C29" s="43" t="s">
        <v>79</v>
      </c>
      <c r="D29" s="44">
        <f t="shared" ref="D29:AA29" si="13">$D$9</f>
        <v>1071.42</v>
      </c>
      <c r="E29" s="44">
        <f t="shared" si="13"/>
        <v>1071.42</v>
      </c>
      <c r="F29" s="44">
        <f t="shared" si="13"/>
        <v>1071.42</v>
      </c>
      <c r="G29" s="44">
        <f t="shared" si="13"/>
        <v>1071.42</v>
      </c>
      <c r="H29" s="44">
        <f t="shared" si="13"/>
        <v>1071.42</v>
      </c>
      <c r="I29" s="44">
        <f t="shared" si="13"/>
        <v>1071.42</v>
      </c>
      <c r="J29" s="44">
        <f t="shared" si="13"/>
        <v>1071.42</v>
      </c>
      <c r="K29" s="44">
        <f t="shared" si="13"/>
        <v>1071.42</v>
      </c>
      <c r="L29" s="44">
        <f t="shared" si="13"/>
        <v>1071.42</v>
      </c>
      <c r="M29" s="44">
        <f t="shared" si="13"/>
        <v>1071.42</v>
      </c>
      <c r="N29" s="44">
        <f t="shared" si="13"/>
        <v>1071.42</v>
      </c>
      <c r="O29" s="44">
        <f t="shared" si="13"/>
        <v>1071.42</v>
      </c>
      <c r="P29" s="44">
        <f t="shared" si="13"/>
        <v>1071.42</v>
      </c>
      <c r="Q29" s="44">
        <f t="shared" si="13"/>
        <v>1071.42</v>
      </c>
      <c r="R29" s="44">
        <f t="shared" si="13"/>
        <v>1071.42</v>
      </c>
      <c r="S29" s="44">
        <f t="shared" si="13"/>
        <v>1071.42</v>
      </c>
      <c r="T29" s="44">
        <f t="shared" si="13"/>
        <v>1071.42</v>
      </c>
      <c r="U29" s="44">
        <f t="shared" si="13"/>
        <v>1071.42</v>
      </c>
      <c r="V29" s="44">
        <f t="shared" si="13"/>
        <v>1071.42</v>
      </c>
      <c r="W29" s="44">
        <f t="shared" si="13"/>
        <v>1071.42</v>
      </c>
      <c r="X29" s="44">
        <f t="shared" si="13"/>
        <v>1071.42</v>
      </c>
      <c r="Y29" s="44">
        <f t="shared" si="13"/>
        <v>1071.42</v>
      </c>
      <c r="Z29" s="44">
        <f t="shared" si="13"/>
        <v>1071.42</v>
      </c>
      <c r="AA29" s="44">
        <f t="shared" si="13"/>
        <v>1071.42</v>
      </c>
    </row>
    <row r="30" spans="1:27" ht="12.75" hidden="1" customHeight="1" outlineLevel="1" x14ac:dyDescent="0.2">
      <c r="A30" s="99" t="s">
        <v>1680</v>
      </c>
      <c r="B30" s="63" t="s">
        <v>83</v>
      </c>
      <c r="C30" s="43" t="s">
        <v>79</v>
      </c>
      <c r="D30" s="44">
        <v>3.92</v>
      </c>
      <c r="E30" s="44">
        <v>3.92</v>
      </c>
      <c r="F30" s="44">
        <v>3.92</v>
      </c>
      <c r="G30" s="44">
        <v>3.92</v>
      </c>
      <c r="H30" s="44">
        <v>3.92</v>
      </c>
      <c r="I30" s="44">
        <v>3.92</v>
      </c>
      <c r="J30" s="44">
        <v>3.92</v>
      </c>
      <c r="K30" s="44">
        <v>3.92</v>
      </c>
      <c r="L30" s="44">
        <v>3.92</v>
      </c>
      <c r="M30" s="44">
        <v>3.92</v>
      </c>
      <c r="N30" s="44">
        <v>3.92</v>
      </c>
      <c r="O30" s="44">
        <v>3.92</v>
      </c>
      <c r="P30" s="44">
        <v>3.92</v>
      </c>
      <c r="Q30" s="44">
        <v>3.92</v>
      </c>
      <c r="R30" s="44">
        <v>3.92</v>
      </c>
      <c r="S30" s="44">
        <v>3.92</v>
      </c>
      <c r="T30" s="44">
        <v>3.92</v>
      </c>
      <c r="U30" s="44">
        <v>3.92</v>
      </c>
      <c r="V30" s="44">
        <v>3.92</v>
      </c>
      <c r="W30" s="44">
        <v>3.92</v>
      </c>
      <c r="X30" s="44">
        <v>3.92</v>
      </c>
      <c r="Y30" s="44">
        <v>3.92</v>
      </c>
      <c r="Z30" s="44">
        <v>3.92</v>
      </c>
      <c r="AA30" s="44">
        <v>3.92</v>
      </c>
    </row>
    <row r="31" spans="1:27" ht="12.75" hidden="1" customHeight="1" outlineLevel="1" x14ac:dyDescent="0.2">
      <c r="A31" s="99" t="s">
        <v>1681</v>
      </c>
      <c r="B31" s="63" t="s">
        <v>81</v>
      </c>
      <c r="C31" s="43" t="s">
        <v>79</v>
      </c>
      <c r="D31" s="44">
        <f>$D$11</f>
        <v>330.69</v>
      </c>
      <c r="E31" s="44">
        <f t="shared" ref="E31:AA31" si="14">$D$11</f>
        <v>330.69</v>
      </c>
      <c r="F31" s="44">
        <f t="shared" si="14"/>
        <v>330.69</v>
      </c>
      <c r="G31" s="44">
        <f t="shared" si="14"/>
        <v>330.69</v>
      </c>
      <c r="H31" s="44">
        <f t="shared" si="14"/>
        <v>330.69</v>
      </c>
      <c r="I31" s="44">
        <f t="shared" si="14"/>
        <v>330.69</v>
      </c>
      <c r="J31" s="44">
        <f t="shared" si="14"/>
        <v>330.69</v>
      </c>
      <c r="K31" s="44">
        <f t="shared" si="14"/>
        <v>330.69</v>
      </c>
      <c r="L31" s="44">
        <f t="shared" si="14"/>
        <v>330.69</v>
      </c>
      <c r="M31" s="44">
        <f t="shared" si="14"/>
        <v>330.69</v>
      </c>
      <c r="N31" s="44">
        <f t="shared" si="14"/>
        <v>330.69</v>
      </c>
      <c r="O31" s="44">
        <f t="shared" si="14"/>
        <v>330.69</v>
      </c>
      <c r="P31" s="44">
        <f t="shared" si="14"/>
        <v>330.69</v>
      </c>
      <c r="Q31" s="44">
        <f t="shared" si="14"/>
        <v>330.69</v>
      </c>
      <c r="R31" s="44">
        <f t="shared" si="14"/>
        <v>330.69</v>
      </c>
      <c r="S31" s="44">
        <f t="shared" si="14"/>
        <v>330.69</v>
      </c>
      <c r="T31" s="44">
        <f t="shared" si="14"/>
        <v>330.69</v>
      </c>
      <c r="U31" s="44">
        <f t="shared" si="14"/>
        <v>330.69</v>
      </c>
      <c r="V31" s="44">
        <f t="shared" si="14"/>
        <v>330.69</v>
      </c>
      <c r="W31" s="44">
        <f t="shared" si="14"/>
        <v>330.69</v>
      </c>
      <c r="X31" s="44">
        <f t="shared" si="14"/>
        <v>330.69</v>
      </c>
      <c r="Y31" s="44">
        <f t="shared" si="14"/>
        <v>330.69</v>
      </c>
      <c r="Z31" s="44">
        <f t="shared" si="14"/>
        <v>330.69</v>
      </c>
      <c r="AA31" s="44">
        <f t="shared" si="14"/>
        <v>330.69</v>
      </c>
    </row>
    <row r="32" spans="1:27" ht="12.75" customHeight="1" collapsed="1" x14ac:dyDescent="0.2">
      <c r="A32" s="98" t="s">
        <v>1682</v>
      </c>
      <c r="B32" s="28" t="str">
        <f>"06"&amp;"."&amp;$B$800&amp;"."&amp;$B$801</f>
        <v>06.08.2023</v>
      </c>
      <c r="C32" s="90" t="s">
        <v>76</v>
      </c>
      <c r="D32" s="91">
        <f>ROUND(((D33+D34+D36+D35)/1000),5)</f>
        <v>2.7705600000000001</v>
      </c>
      <c r="E32" s="91">
        <f>ROUND(((E33+E34+E36+E35)/1000),5)</f>
        <v>2.47228</v>
      </c>
      <c r="F32" s="91">
        <f>ROUND(((F33+F34+F36+F35)/1000),5)</f>
        <v>2.34884</v>
      </c>
      <c r="G32" s="91">
        <f t="shared" ref="G32:AA32" si="15">ROUND(((G33+G34+G36+G35)/1000),5)</f>
        <v>2.2819799999999999</v>
      </c>
      <c r="H32" s="91">
        <f t="shared" si="15"/>
        <v>2.2254800000000001</v>
      </c>
      <c r="I32" s="91">
        <f t="shared" si="15"/>
        <v>2.1968899999999998</v>
      </c>
      <c r="J32" s="91">
        <f t="shared" si="15"/>
        <v>2.2003599999999999</v>
      </c>
      <c r="K32" s="91">
        <f t="shared" si="15"/>
        <v>2.5022099999999998</v>
      </c>
      <c r="L32" s="91">
        <f t="shared" si="15"/>
        <v>2.9524699999999999</v>
      </c>
      <c r="M32" s="91">
        <f t="shared" si="15"/>
        <v>3.19977</v>
      </c>
      <c r="N32" s="91">
        <f t="shared" si="15"/>
        <v>3.3301699999999999</v>
      </c>
      <c r="O32" s="91">
        <f t="shared" si="15"/>
        <v>3.3668200000000001</v>
      </c>
      <c r="P32" s="91">
        <f t="shared" si="15"/>
        <v>3.4201100000000002</v>
      </c>
      <c r="Q32" s="91">
        <f t="shared" si="15"/>
        <v>3.4321700000000002</v>
      </c>
      <c r="R32" s="91">
        <f t="shared" si="15"/>
        <v>3.45919</v>
      </c>
      <c r="S32" s="91">
        <f t="shared" si="15"/>
        <v>3.4293</v>
      </c>
      <c r="T32" s="91">
        <f t="shared" si="15"/>
        <v>3.3867600000000002</v>
      </c>
      <c r="U32" s="91">
        <f t="shared" si="15"/>
        <v>3.6976499999999999</v>
      </c>
      <c r="V32" s="91">
        <f t="shared" si="15"/>
        <v>3.6458699999999999</v>
      </c>
      <c r="W32" s="91">
        <f t="shared" si="15"/>
        <v>3.6000700000000001</v>
      </c>
      <c r="X32" s="91">
        <f t="shared" si="15"/>
        <v>3.60263</v>
      </c>
      <c r="Y32" s="91">
        <f t="shared" si="15"/>
        <v>3.59605</v>
      </c>
      <c r="Z32" s="91">
        <f t="shared" si="15"/>
        <v>3.1781899999999998</v>
      </c>
      <c r="AA32" s="91">
        <f t="shared" si="15"/>
        <v>2.93031</v>
      </c>
    </row>
    <row r="33" spans="1:27" ht="12.75" hidden="1" customHeight="1" outlineLevel="1" x14ac:dyDescent="0.2">
      <c r="A33" s="99" t="s">
        <v>1683</v>
      </c>
      <c r="B33" s="63" t="s">
        <v>238</v>
      </c>
      <c r="C33" s="43" t="s">
        <v>79</v>
      </c>
      <c r="D33" s="44">
        <v>1364.53</v>
      </c>
      <c r="E33" s="44">
        <v>1066.25</v>
      </c>
      <c r="F33" s="44">
        <v>942.81</v>
      </c>
      <c r="G33" s="44">
        <v>875.95</v>
      </c>
      <c r="H33" s="44">
        <v>819.45</v>
      </c>
      <c r="I33" s="44">
        <v>790.86</v>
      </c>
      <c r="J33" s="44">
        <v>794.33</v>
      </c>
      <c r="K33" s="44">
        <v>1096.18</v>
      </c>
      <c r="L33" s="44">
        <v>1546.44</v>
      </c>
      <c r="M33" s="44">
        <v>1793.74</v>
      </c>
      <c r="N33" s="44">
        <v>1924.14</v>
      </c>
      <c r="O33" s="44">
        <v>1960.79</v>
      </c>
      <c r="P33" s="44">
        <v>2014.08</v>
      </c>
      <c r="Q33" s="44">
        <v>2026.14</v>
      </c>
      <c r="R33" s="44">
        <v>2053.16</v>
      </c>
      <c r="S33" s="44">
        <v>2023.27</v>
      </c>
      <c r="T33" s="44">
        <v>1980.73</v>
      </c>
      <c r="U33" s="44">
        <v>2291.62</v>
      </c>
      <c r="V33" s="44">
        <v>2239.84</v>
      </c>
      <c r="W33" s="44">
        <v>2194.04</v>
      </c>
      <c r="X33" s="44">
        <v>2196.6</v>
      </c>
      <c r="Y33" s="44">
        <v>2190.02</v>
      </c>
      <c r="Z33" s="44">
        <v>1772.16</v>
      </c>
      <c r="AA33" s="44">
        <v>1524.28</v>
      </c>
    </row>
    <row r="34" spans="1:27" ht="12.75" hidden="1" customHeight="1" outlineLevel="1" x14ac:dyDescent="0.2">
      <c r="A34" s="99" t="s">
        <v>1684</v>
      </c>
      <c r="B34" s="63" t="s">
        <v>90</v>
      </c>
      <c r="C34" s="43" t="s">
        <v>79</v>
      </c>
      <c r="D34" s="44">
        <f t="shared" ref="D34:AA34" si="16">$D$9</f>
        <v>1071.42</v>
      </c>
      <c r="E34" s="44">
        <f t="shared" si="16"/>
        <v>1071.42</v>
      </c>
      <c r="F34" s="44">
        <f t="shared" si="16"/>
        <v>1071.42</v>
      </c>
      <c r="G34" s="44">
        <f t="shared" si="16"/>
        <v>1071.42</v>
      </c>
      <c r="H34" s="44">
        <f t="shared" si="16"/>
        <v>1071.42</v>
      </c>
      <c r="I34" s="44">
        <f t="shared" si="16"/>
        <v>1071.42</v>
      </c>
      <c r="J34" s="44">
        <f t="shared" si="16"/>
        <v>1071.42</v>
      </c>
      <c r="K34" s="44">
        <f t="shared" si="16"/>
        <v>1071.42</v>
      </c>
      <c r="L34" s="44">
        <f t="shared" si="16"/>
        <v>1071.42</v>
      </c>
      <c r="M34" s="44">
        <f t="shared" si="16"/>
        <v>1071.42</v>
      </c>
      <c r="N34" s="44">
        <f t="shared" si="16"/>
        <v>1071.42</v>
      </c>
      <c r="O34" s="44">
        <f t="shared" si="16"/>
        <v>1071.42</v>
      </c>
      <c r="P34" s="44">
        <f t="shared" si="16"/>
        <v>1071.42</v>
      </c>
      <c r="Q34" s="44">
        <f t="shared" si="16"/>
        <v>1071.42</v>
      </c>
      <c r="R34" s="44">
        <f t="shared" si="16"/>
        <v>1071.42</v>
      </c>
      <c r="S34" s="44">
        <f t="shared" si="16"/>
        <v>1071.42</v>
      </c>
      <c r="T34" s="44">
        <f t="shared" si="16"/>
        <v>1071.42</v>
      </c>
      <c r="U34" s="44">
        <f t="shared" si="16"/>
        <v>1071.42</v>
      </c>
      <c r="V34" s="44">
        <f t="shared" si="16"/>
        <v>1071.42</v>
      </c>
      <c r="W34" s="44">
        <f t="shared" si="16"/>
        <v>1071.42</v>
      </c>
      <c r="X34" s="44">
        <f t="shared" si="16"/>
        <v>1071.42</v>
      </c>
      <c r="Y34" s="44">
        <f t="shared" si="16"/>
        <v>1071.42</v>
      </c>
      <c r="Z34" s="44">
        <f t="shared" si="16"/>
        <v>1071.42</v>
      </c>
      <c r="AA34" s="44">
        <f t="shared" si="16"/>
        <v>1071.42</v>
      </c>
    </row>
    <row r="35" spans="1:27" ht="12.75" hidden="1" customHeight="1" outlineLevel="1" x14ac:dyDescent="0.2">
      <c r="A35" s="99" t="s">
        <v>1685</v>
      </c>
      <c r="B35" s="63" t="s">
        <v>83</v>
      </c>
      <c r="C35" s="43" t="s">
        <v>79</v>
      </c>
      <c r="D35" s="44">
        <v>3.92</v>
      </c>
      <c r="E35" s="44">
        <v>3.92</v>
      </c>
      <c r="F35" s="44">
        <v>3.92</v>
      </c>
      <c r="G35" s="44">
        <v>3.92</v>
      </c>
      <c r="H35" s="44">
        <v>3.92</v>
      </c>
      <c r="I35" s="44">
        <v>3.92</v>
      </c>
      <c r="J35" s="44">
        <v>3.92</v>
      </c>
      <c r="K35" s="44">
        <v>3.92</v>
      </c>
      <c r="L35" s="44">
        <v>3.92</v>
      </c>
      <c r="M35" s="44">
        <v>3.92</v>
      </c>
      <c r="N35" s="44">
        <v>3.92</v>
      </c>
      <c r="O35" s="44">
        <v>3.92</v>
      </c>
      <c r="P35" s="44">
        <v>3.92</v>
      </c>
      <c r="Q35" s="44">
        <v>3.92</v>
      </c>
      <c r="R35" s="44">
        <v>3.92</v>
      </c>
      <c r="S35" s="44">
        <v>3.92</v>
      </c>
      <c r="T35" s="44">
        <v>3.92</v>
      </c>
      <c r="U35" s="44">
        <v>3.92</v>
      </c>
      <c r="V35" s="44">
        <v>3.92</v>
      </c>
      <c r="W35" s="44">
        <v>3.92</v>
      </c>
      <c r="X35" s="44">
        <v>3.92</v>
      </c>
      <c r="Y35" s="44">
        <v>3.92</v>
      </c>
      <c r="Z35" s="44">
        <v>3.92</v>
      </c>
      <c r="AA35" s="44">
        <v>3.92</v>
      </c>
    </row>
    <row r="36" spans="1:27" ht="12.75" hidden="1" customHeight="1" outlineLevel="1" x14ac:dyDescent="0.2">
      <c r="A36" s="99" t="s">
        <v>1686</v>
      </c>
      <c r="B36" s="63" t="s">
        <v>81</v>
      </c>
      <c r="C36" s="43" t="s">
        <v>79</v>
      </c>
      <c r="D36" s="44">
        <f>$D$11</f>
        <v>330.69</v>
      </c>
      <c r="E36" s="44">
        <f t="shared" ref="E36:AA36" si="17">$D$11</f>
        <v>330.69</v>
      </c>
      <c r="F36" s="44">
        <f t="shared" si="17"/>
        <v>330.69</v>
      </c>
      <c r="G36" s="44">
        <f t="shared" si="17"/>
        <v>330.69</v>
      </c>
      <c r="H36" s="44">
        <f t="shared" si="17"/>
        <v>330.69</v>
      </c>
      <c r="I36" s="44">
        <f t="shared" si="17"/>
        <v>330.69</v>
      </c>
      <c r="J36" s="44">
        <f t="shared" si="17"/>
        <v>330.69</v>
      </c>
      <c r="K36" s="44">
        <f t="shared" si="17"/>
        <v>330.69</v>
      </c>
      <c r="L36" s="44">
        <f t="shared" si="17"/>
        <v>330.69</v>
      </c>
      <c r="M36" s="44">
        <f t="shared" si="17"/>
        <v>330.69</v>
      </c>
      <c r="N36" s="44">
        <f t="shared" si="17"/>
        <v>330.69</v>
      </c>
      <c r="O36" s="44">
        <f t="shared" si="17"/>
        <v>330.69</v>
      </c>
      <c r="P36" s="44">
        <f t="shared" si="17"/>
        <v>330.69</v>
      </c>
      <c r="Q36" s="44">
        <f t="shared" si="17"/>
        <v>330.69</v>
      </c>
      <c r="R36" s="44">
        <f t="shared" si="17"/>
        <v>330.69</v>
      </c>
      <c r="S36" s="44">
        <f t="shared" si="17"/>
        <v>330.69</v>
      </c>
      <c r="T36" s="44">
        <f t="shared" si="17"/>
        <v>330.69</v>
      </c>
      <c r="U36" s="44">
        <f t="shared" si="17"/>
        <v>330.69</v>
      </c>
      <c r="V36" s="44">
        <f t="shared" si="17"/>
        <v>330.69</v>
      </c>
      <c r="W36" s="44">
        <f t="shared" si="17"/>
        <v>330.69</v>
      </c>
      <c r="X36" s="44">
        <f t="shared" si="17"/>
        <v>330.69</v>
      </c>
      <c r="Y36" s="44">
        <f t="shared" si="17"/>
        <v>330.69</v>
      </c>
      <c r="Z36" s="44">
        <f t="shared" si="17"/>
        <v>330.69</v>
      </c>
      <c r="AA36" s="44">
        <f t="shared" si="17"/>
        <v>330.69</v>
      </c>
    </row>
    <row r="37" spans="1:27" ht="12.75" customHeight="1" collapsed="1" x14ac:dyDescent="0.2">
      <c r="A37" s="98" t="s">
        <v>1687</v>
      </c>
      <c r="B37" s="28" t="str">
        <f>"07"&amp;"."&amp;$B$800&amp;"."&amp;$B$801</f>
        <v>07.08.2023</v>
      </c>
      <c r="C37" s="90" t="s">
        <v>76</v>
      </c>
      <c r="D37" s="91">
        <f>ROUND(((D38+D39+D41+D40)/1000),5)</f>
        <v>2.6930299999999998</v>
      </c>
      <c r="E37" s="91">
        <f>ROUND(((E38+E39+E41+E40)/1000),5)</f>
        <v>2.4237099999999998</v>
      </c>
      <c r="F37" s="91">
        <f>ROUND(((F38+F39+F41+F40)/1000),5)</f>
        <v>2.3137799999999999</v>
      </c>
      <c r="G37" s="91">
        <f t="shared" ref="G37:AA37" si="18">ROUND(((G38+G39+G41+G40)/1000),5)</f>
        <v>2.2661899999999999</v>
      </c>
      <c r="H37" s="91">
        <f t="shared" si="18"/>
        <v>2.23028</v>
      </c>
      <c r="I37" s="91">
        <f t="shared" si="18"/>
        <v>2.2936100000000001</v>
      </c>
      <c r="J37" s="91">
        <f t="shared" si="18"/>
        <v>2.5570300000000001</v>
      </c>
      <c r="K37" s="91">
        <f t="shared" si="18"/>
        <v>2.9168799999999999</v>
      </c>
      <c r="L37" s="91">
        <f t="shared" si="18"/>
        <v>3.2774299999999998</v>
      </c>
      <c r="M37" s="91">
        <f t="shared" si="18"/>
        <v>3.3441100000000001</v>
      </c>
      <c r="N37" s="91">
        <f t="shared" si="18"/>
        <v>3.5603899999999999</v>
      </c>
      <c r="O37" s="91">
        <f t="shared" si="18"/>
        <v>3.55477</v>
      </c>
      <c r="P37" s="91">
        <f t="shared" si="18"/>
        <v>3.5472000000000001</v>
      </c>
      <c r="Q37" s="91">
        <f t="shared" si="18"/>
        <v>3.4173800000000001</v>
      </c>
      <c r="R37" s="91">
        <f t="shared" si="18"/>
        <v>3.47119</v>
      </c>
      <c r="S37" s="91">
        <f t="shared" si="18"/>
        <v>3.39724</v>
      </c>
      <c r="T37" s="91">
        <f t="shared" si="18"/>
        <v>3.61795</v>
      </c>
      <c r="U37" s="91">
        <f t="shared" si="18"/>
        <v>3.3568600000000002</v>
      </c>
      <c r="V37" s="91">
        <f t="shared" si="18"/>
        <v>3.3199800000000002</v>
      </c>
      <c r="W37" s="91">
        <f t="shared" si="18"/>
        <v>3.2981099999999999</v>
      </c>
      <c r="X37" s="91">
        <f t="shared" si="18"/>
        <v>3.3011699999999999</v>
      </c>
      <c r="Y37" s="91">
        <f t="shared" si="18"/>
        <v>3.2881200000000002</v>
      </c>
      <c r="Z37" s="91">
        <f t="shared" si="18"/>
        <v>3.3287300000000002</v>
      </c>
      <c r="AA37" s="91">
        <f t="shared" si="18"/>
        <v>2.9282400000000002</v>
      </c>
    </row>
    <row r="38" spans="1:27" ht="12.75" hidden="1" customHeight="1" outlineLevel="1" x14ac:dyDescent="0.2">
      <c r="A38" s="99" t="s">
        <v>1688</v>
      </c>
      <c r="B38" s="63" t="s">
        <v>238</v>
      </c>
      <c r="C38" s="43" t="s">
        <v>79</v>
      </c>
      <c r="D38" s="44">
        <v>1287</v>
      </c>
      <c r="E38" s="44">
        <v>1017.68</v>
      </c>
      <c r="F38" s="44">
        <v>907.75</v>
      </c>
      <c r="G38" s="44">
        <v>860.16</v>
      </c>
      <c r="H38" s="44">
        <v>824.25</v>
      </c>
      <c r="I38" s="44">
        <v>887.58</v>
      </c>
      <c r="J38" s="44">
        <v>1151</v>
      </c>
      <c r="K38" s="44">
        <v>1510.85</v>
      </c>
      <c r="L38" s="44">
        <v>1871.4</v>
      </c>
      <c r="M38" s="44">
        <v>1938.08</v>
      </c>
      <c r="N38" s="44">
        <v>2154.36</v>
      </c>
      <c r="O38" s="44">
        <v>2148.7399999999998</v>
      </c>
      <c r="P38" s="44">
        <v>2141.17</v>
      </c>
      <c r="Q38" s="44">
        <v>2011.35</v>
      </c>
      <c r="R38" s="44">
        <v>2065.16</v>
      </c>
      <c r="S38" s="44">
        <v>1991.21</v>
      </c>
      <c r="T38" s="44">
        <v>2211.92</v>
      </c>
      <c r="U38" s="44">
        <v>1950.83</v>
      </c>
      <c r="V38" s="44">
        <v>1913.95</v>
      </c>
      <c r="W38" s="44">
        <v>1892.08</v>
      </c>
      <c r="X38" s="44">
        <v>1895.14</v>
      </c>
      <c r="Y38" s="44">
        <v>1882.09</v>
      </c>
      <c r="Z38" s="44">
        <v>1922.7</v>
      </c>
      <c r="AA38" s="44">
        <v>1522.21</v>
      </c>
    </row>
    <row r="39" spans="1:27" ht="12.75" hidden="1" customHeight="1" outlineLevel="1" x14ac:dyDescent="0.2">
      <c r="A39" s="99" t="s">
        <v>1689</v>
      </c>
      <c r="B39" s="63" t="s">
        <v>90</v>
      </c>
      <c r="C39" s="43" t="s">
        <v>79</v>
      </c>
      <c r="D39" s="44">
        <f t="shared" ref="D39:AA39" si="19">$D$9</f>
        <v>1071.42</v>
      </c>
      <c r="E39" s="44">
        <f t="shared" si="19"/>
        <v>1071.42</v>
      </c>
      <c r="F39" s="44">
        <f t="shared" si="19"/>
        <v>1071.42</v>
      </c>
      <c r="G39" s="44">
        <f t="shared" si="19"/>
        <v>1071.42</v>
      </c>
      <c r="H39" s="44">
        <f t="shared" si="19"/>
        <v>1071.42</v>
      </c>
      <c r="I39" s="44">
        <f t="shared" si="19"/>
        <v>1071.42</v>
      </c>
      <c r="J39" s="44">
        <f t="shared" si="19"/>
        <v>1071.42</v>
      </c>
      <c r="K39" s="44">
        <f t="shared" si="19"/>
        <v>1071.42</v>
      </c>
      <c r="L39" s="44">
        <f t="shared" si="19"/>
        <v>1071.42</v>
      </c>
      <c r="M39" s="44">
        <f t="shared" si="19"/>
        <v>1071.42</v>
      </c>
      <c r="N39" s="44">
        <f t="shared" si="19"/>
        <v>1071.42</v>
      </c>
      <c r="O39" s="44">
        <f t="shared" si="19"/>
        <v>1071.42</v>
      </c>
      <c r="P39" s="44">
        <f t="shared" si="19"/>
        <v>1071.42</v>
      </c>
      <c r="Q39" s="44">
        <f t="shared" si="19"/>
        <v>1071.42</v>
      </c>
      <c r="R39" s="44">
        <f t="shared" si="19"/>
        <v>1071.42</v>
      </c>
      <c r="S39" s="44">
        <f t="shared" si="19"/>
        <v>1071.42</v>
      </c>
      <c r="T39" s="44">
        <f t="shared" si="19"/>
        <v>1071.42</v>
      </c>
      <c r="U39" s="44">
        <f t="shared" si="19"/>
        <v>1071.42</v>
      </c>
      <c r="V39" s="44">
        <f t="shared" si="19"/>
        <v>1071.42</v>
      </c>
      <c r="W39" s="44">
        <f t="shared" si="19"/>
        <v>1071.42</v>
      </c>
      <c r="X39" s="44">
        <f t="shared" si="19"/>
        <v>1071.42</v>
      </c>
      <c r="Y39" s="44">
        <f t="shared" si="19"/>
        <v>1071.42</v>
      </c>
      <c r="Z39" s="44">
        <f t="shared" si="19"/>
        <v>1071.42</v>
      </c>
      <c r="AA39" s="44">
        <f t="shared" si="19"/>
        <v>1071.42</v>
      </c>
    </row>
    <row r="40" spans="1:27" ht="12.75" hidden="1" customHeight="1" outlineLevel="1" x14ac:dyDescent="0.2">
      <c r="A40" s="99" t="s">
        <v>1690</v>
      </c>
      <c r="B40" s="63" t="s">
        <v>83</v>
      </c>
      <c r="C40" s="43" t="s">
        <v>79</v>
      </c>
      <c r="D40" s="44">
        <v>3.92</v>
      </c>
      <c r="E40" s="44">
        <v>3.92</v>
      </c>
      <c r="F40" s="44">
        <v>3.92</v>
      </c>
      <c r="G40" s="44">
        <v>3.92</v>
      </c>
      <c r="H40" s="44">
        <v>3.92</v>
      </c>
      <c r="I40" s="44">
        <v>3.92</v>
      </c>
      <c r="J40" s="44">
        <v>3.92</v>
      </c>
      <c r="K40" s="44">
        <v>3.92</v>
      </c>
      <c r="L40" s="44">
        <v>3.92</v>
      </c>
      <c r="M40" s="44">
        <v>3.92</v>
      </c>
      <c r="N40" s="44">
        <v>3.92</v>
      </c>
      <c r="O40" s="44">
        <v>3.92</v>
      </c>
      <c r="P40" s="44">
        <v>3.92</v>
      </c>
      <c r="Q40" s="44">
        <v>3.92</v>
      </c>
      <c r="R40" s="44">
        <v>3.92</v>
      </c>
      <c r="S40" s="44">
        <v>3.92</v>
      </c>
      <c r="T40" s="44">
        <v>3.92</v>
      </c>
      <c r="U40" s="44">
        <v>3.92</v>
      </c>
      <c r="V40" s="44">
        <v>3.92</v>
      </c>
      <c r="W40" s="44">
        <v>3.92</v>
      </c>
      <c r="X40" s="44">
        <v>3.92</v>
      </c>
      <c r="Y40" s="44">
        <v>3.92</v>
      </c>
      <c r="Z40" s="44">
        <v>3.92</v>
      </c>
      <c r="AA40" s="44">
        <v>3.92</v>
      </c>
    </row>
    <row r="41" spans="1:27" ht="12.75" hidden="1" customHeight="1" outlineLevel="1" x14ac:dyDescent="0.2">
      <c r="A41" s="99" t="s">
        <v>1691</v>
      </c>
      <c r="B41" s="63" t="s">
        <v>81</v>
      </c>
      <c r="C41" s="43" t="s">
        <v>79</v>
      </c>
      <c r="D41" s="44">
        <f>$D$11</f>
        <v>330.69</v>
      </c>
      <c r="E41" s="44">
        <f t="shared" ref="E41:AA41" si="20">$D$11</f>
        <v>330.69</v>
      </c>
      <c r="F41" s="44">
        <f t="shared" si="20"/>
        <v>330.69</v>
      </c>
      <c r="G41" s="44">
        <f t="shared" si="20"/>
        <v>330.69</v>
      </c>
      <c r="H41" s="44">
        <f t="shared" si="20"/>
        <v>330.69</v>
      </c>
      <c r="I41" s="44">
        <f t="shared" si="20"/>
        <v>330.69</v>
      </c>
      <c r="J41" s="44">
        <f t="shared" si="20"/>
        <v>330.69</v>
      </c>
      <c r="K41" s="44">
        <f t="shared" si="20"/>
        <v>330.69</v>
      </c>
      <c r="L41" s="44">
        <f t="shared" si="20"/>
        <v>330.69</v>
      </c>
      <c r="M41" s="44">
        <f t="shared" si="20"/>
        <v>330.69</v>
      </c>
      <c r="N41" s="44">
        <f t="shared" si="20"/>
        <v>330.69</v>
      </c>
      <c r="O41" s="44">
        <f t="shared" si="20"/>
        <v>330.69</v>
      </c>
      <c r="P41" s="44">
        <f t="shared" si="20"/>
        <v>330.69</v>
      </c>
      <c r="Q41" s="44">
        <f t="shared" si="20"/>
        <v>330.69</v>
      </c>
      <c r="R41" s="44">
        <f t="shared" si="20"/>
        <v>330.69</v>
      </c>
      <c r="S41" s="44">
        <f t="shared" si="20"/>
        <v>330.69</v>
      </c>
      <c r="T41" s="44">
        <f t="shared" si="20"/>
        <v>330.69</v>
      </c>
      <c r="U41" s="44">
        <f t="shared" si="20"/>
        <v>330.69</v>
      </c>
      <c r="V41" s="44">
        <f t="shared" si="20"/>
        <v>330.69</v>
      </c>
      <c r="W41" s="44">
        <f t="shared" si="20"/>
        <v>330.69</v>
      </c>
      <c r="X41" s="44">
        <f t="shared" si="20"/>
        <v>330.69</v>
      </c>
      <c r="Y41" s="44">
        <f t="shared" si="20"/>
        <v>330.69</v>
      </c>
      <c r="Z41" s="44">
        <f t="shared" si="20"/>
        <v>330.69</v>
      </c>
      <c r="AA41" s="44">
        <f t="shared" si="20"/>
        <v>330.69</v>
      </c>
    </row>
    <row r="42" spans="1:27" ht="12.75" customHeight="1" collapsed="1" x14ac:dyDescent="0.2">
      <c r="A42" s="98" t="s">
        <v>1692</v>
      </c>
      <c r="B42" s="28" t="str">
        <f>"08"&amp;"."&amp;$B$800&amp;"."&amp;$B$801</f>
        <v>08.08.2023</v>
      </c>
      <c r="C42" s="90" t="s">
        <v>76</v>
      </c>
      <c r="D42" s="91">
        <f>ROUND(((D43+D44+D46+D45)/1000),5)</f>
        <v>2.6096200000000001</v>
      </c>
      <c r="E42" s="91">
        <f>ROUND(((E43+E44+E46+E45)/1000),5)</f>
        <v>2.41873</v>
      </c>
      <c r="F42" s="91">
        <f>ROUND(((F43+F44+F46+F45)/1000),5)</f>
        <v>2.2949799999999998</v>
      </c>
      <c r="G42" s="91">
        <f t="shared" ref="G42:AA42" si="21">ROUND(((G43+G44+G46+G45)/1000),5)</f>
        <v>2.2499400000000001</v>
      </c>
      <c r="H42" s="91">
        <f t="shared" si="21"/>
        <v>2.2156600000000002</v>
      </c>
      <c r="I42" s="91">
        <f t="shared" si="21"/>
        <v>2.28227</v>
      </c>
      <c r="J42" s="91">
        <f t="shared" si="21"/>
        <v>2.52319</v>
      </c>
      <c r="K42" s="91">
        <f t="shared" si="21"/>
        <v>2.90388</v>
      </c>
      <c r="L42" s="91">
        <f t="shared" si="21"/>
        <v>3.1778200000000001</v>
      </c>
      <c r="M42" s="91">
        <f t="shared" si="21"/>
        <v>3.3382299999999998</v>
      </c>
      <c r="N42" s="91">
        <f t="shared" si="21"/>
        <v>3.4707300000000001</v>
      </c>
      <c r="O42" s="91">
        <f t="shared" si="21"/>
        <v>3.5260899999999999</v>
      </c>
      <c r="P42" s="91">
        <f t="shared" si="21"/>
        <v>3.52746</v>
      </c>
      <c r="Q42" s="91">
        <f t="shared" si="21"/>
        <v>3.5572400000000002</v>
      </c>
      <c r="R42" s="91">
        <f t="shared" si="21"/>
        <v>3.5927500000000001</v>
      </c>
      <c r="S42" s="91">
        <f t="shared" si="21"/>
        <v>3.4001199999999998</v>
      </c>
      <c r="T42" s="91">
        <f t="shared" si="21"/>
        <v>3.4714499999999999</v>
      </c>
      <c r="U42" s="91">
        <f t="shared" si="21"/>
        <v>3.42455</v>
      </c>
      <c r="V42" s="91">
        <f t="shared" si="21"/>
        <v>3.3858899999999998</v>
      </c>
      <c r="W42" s="91">
        <f t="shared" si="21"/>
        <v>3.3185899999999999</v>
      </c>
      <c r="X42" s="91">
        <f t="shared" si="21"/>
        <v>3.29522</v>
      </c>
      <c r="Y42" s="91">
        <f t="shared" si="21"/>
        <v>3.2533099999999999</v>
      </c>
      <c r="Z42" s="91">
        <f t="shared" si="21"/>
        <v>3.1548600000000002</v>
      </c>
      <c r="AA42" s="91">
        <f t="shared" si="21"/>
        <v>2.9062199999999998</v>
      </c>
    </row>
    <row r="43" spans="1:27" ht="12.75" hidden="1" customHeight="1" outlineLevel="1" x14ac:dyDescent="0.2">
      <c r="A43" s="99" t="s">
        <v>1693</v>
      </c>
      <c r="B43" s="63" t="s">
        <v>238</v>
      </c>
      <c r="C43" s="43" t="s">
        <v>79</v>
      </c>
      <c r="D43" s="44">
        <v>1203.5899999999999</v>
      </c>
      <c r="E43" s="44">
        <v>1012.7</v>
      </c>
      <c r="F43" s="44">
        <v>888.95</v>
      </c>
      <c r="G43" s="44">
        <v>843.91</v>
      </c>
      <c r="H43" s="44">
        <v>809.63</v>
      </c>
      <c r="I43" s="44">
        <v>876.24</v>
      </c>
      <c r="J43" s="44">
        <v>1117.1600000000001</v>
      </c>
      <c r="K43" s="44">
        <v>1497.85</v>
      </c>
      <c r="L43" s="44">
        <v>1771.79</v>
      </c>
      <c r="M43" s="44">
        <v>1932.2</v>
      </c>
      <c r="N43" s="44">
        <v>2064.6999999999998</v>
      </c>
      <c r="O43" s="44">
        <v>2120.06</v>
      </c>
      <c r="P43" s="44">
        <v>2121.4299999999998</v>
      </c>
      <c r="Q43" s="44">
        <v>2151.21</v>
      </c>
      <c r="R43" s="44">
        <v>2186.7199999999998</v>
      </c>
      <c r="S43" s="44">
        <v>1994.09</v>
      </c>
      <c r="T43" s="44">
        <v>2065.42</v>
      </c>
      <c r="U43" s="44">
        <v>2018.52</v>
      </c>
      <c r="V43" s="44">
        <v>1979.86</v>
      </c>
      <c r="W43" s="44">
        <v>1912.56</v>
      </c>
      <c r="X43" s="44">
        <v>1889.19</v>
      </c>
      <c r="Y43" s="44">
        <v>1847.28</v>
      </c>
      <c r="Z43" s="44">
        <v>1748.83</v>
      </c>
      <c r="AA43" s="44">
        <v>1500.19</v>
      </c>
    </row>
    <row r="44" spans="1:27" ht="12.75" hidden="1" customHeight="1" outlineLevel="1" x14ac:dyDescent="0.2">
      <c r="A44" s="99" t="s">
        <v>1694</v>
      </c>
      <c r="B44" s="63" t="s">
        <v>90</v>
      </c>
      <c r="C44" s="43" t="s">
        <v>79</v>
      </c>
      <c r="D44" s="44">
        <f t="shared" ref="D44:AA44" si="22">$D$9</f>
        <v>1071.42</v>
      </c>
      <c r="E44" s="44">
        <f t="shared" si="22"/>
        <v>1071.42</v>
      </c>
      <c r="F44" s="44">
        <f t="shared" si="22"/>
        <v>1071.42</v>
      </c>
      <c r="G44" s="44">
        <f t="shared" si="22"/>
        <v>1071.42</v>
      </c>
      <c r="H44" s="44">
        <f t="shared" si="22"/>
        <v>1071.42</v>
      </c>
      <c r="I44" s="44">
        <f t="shared" si="22"/>
        <v>1071.42</v>
      </c>
      <c r="J44" s="44">
        <f t="shared" si="22"/>
        <v>1071.42</v>
      </c>
      <c r="K44" s="44">
        <f t="shared" si="22"/>
        <v>1071.42</v>
      </c>
      <c r="L44" s="44">
        <f t="shared" si="22"/>
        <v>1071.42</v>
      </c>
      <c r="M44" s="44">
        <f t="shared" si="22"/>
        <v>1071.42</v>
      </c>
      <c r="N44" s="44">
        <f t="shared" si="22"/>
        <v>1071.42</v>
      </c>
      <c r="O44" s="44">
        <f t="shared" si="22"/>
        <v>1071.42</v>
      </c>
      <c r="P44" s="44">
        <f t="shared" si="22"/>
        <v>1071.42</v>
      </c>
      <c r="Q44" s="44">
        <f t="shared" si="22"/>
        <v>1071.42</v>
      </c>
      <c r="R44" s="44">
        <f t="shared" si="22"/>
        <v>1071.42</v>
      </c>
      <c r="S44" s="44">
        <f t="shared" si="22"/>
        <v>1071.42</v>
      </c>
      <c r="T44" s="44">
        <f t="shared" si="22"/>
        <v>1071.42</v>
      </c>
      <c r="U44" s="44">
        <f t="shared" si="22"/>
        <v>1071.42</v>
      </c>
      <c r="V44" s="44">
        <f t="shared" si="22"/>
        <v>1071.42</v>
      </c>
      <c r="W44" s="44">
        <f t="shared" si="22"/>
        <v>1071.42</v>
      </c>
      <c r="X44" s="44">
        <f t="shared" si="22"/>
        <v>1071.42</v>
      </c>
      <c r="Y44" s="44">
        <f t="shared" si="22"/>
        <v>1071.42</v>
      </c>
      <c r="Z44" s="44">
        <f t="shared" si="22"/>
        <v>1071.42</v>
      </c>
      <c r="AA44" s="44">
        <f t="shared" si="22"/>
        <v>1071.42</v>
      </c>
    </row>
    <row r="45" spans="1:27" ht="12.75" hidden="1" customHeight="1" outlineLevel="1" x14ac:dyDescent="0.2">
      <c r="A45" s="99" t="s">
        <v>1695</v>
      </c>
      <c r="B45" s="63" t="s">
        <v>83</v>
      </c>
      <c r="C45" s="43" t="s">
        <v>79</v>
      </c>
      <c r="D45" s="44">
        <v>3.92</v>
      </c>
      <c r="E45" s="44">
        <v>3.92</v>
      </c>
      <c r="F45" s="44">
        <v>3.92</v>
      </c>
      <c r="G45" s="44">
        <v>3.92</v>
      </c>
      <c r="H45" s="44">
        <v>3.92</v>
      </c>
      <c r="I45" s="44">
        <v>3.92</v>
      </c>
      <c r="J45" s="44">
        <v>3.92</v>
      </c>
      <c r="K45" s="44">
        <v>3.92</v>
      </c>
      <c r="L45" s="44">
        <v>3.92</v>
      </c>
      <c r="M45" s="44">
        <v>3.92</v>
      </c>
      <c r="N45" s="44">
        <v>3.92</v>
      </c>
      <c r="O45" s="44">
        <v>3.92</v>
      </c>
      <c r="P45" s="44">
        <v>3.92</v>
      </c>
      <c r="Q45" s="44">
        <v>3.92</v>
      </c>
      <c r="R45" s="44">
        <v>3.92</v>
      </c>
      <c r="S45" s="44">
        <v>3.92</v>
      </c>
      <c r="T45" s="44">
        <v>3.92</v>
      </c>
      <c r="U45" s="44">
        <v>3.92</v>
      </c>
      <c r="V45" s="44">
        <v>3.92</v>
      </c>
      <c r="W45" s="44">
        <v>3.92</v>
      </c>
      <c r="X45" s="44">
        <v>3.92</v>
      </c>
      <c r="Y45" s="44">
        <v>3.92</v>
      </c>
      <c r="Z45" s="44">
        <v>3.92</v>
      </c>
      <c r="AA45" s="44">
        <v>3.92</v>
      </c>
    </row>
    <row r="46" spans="1:27" ht="12.75" hidden="1" customHeight="1" outlineLevel="1" x14ac:dyDescent="0.2">
      <c r="A46" s="99" t="s">
        <v>1696</v>
      </c>
      <c r="B46" s="63" t="s">
        <v>81</v>
      </c>
      <c r="C46" s="43" t="s">
        <v>79</v>
      </c>
      <c r="D46" s="44">
        <f>$D$11</f>
        <v>330.69</v>
      </c>
      <c r="E46" s="44">
        <f t="shared" ref="E46:AA46" si="23">$D$11</f>
        <v>330.69</v>
      </c>
      <c r="F46" s="44">
        <f t="shared" si="23"/>
        <v>330.69</v>
      </c>
      <c r="G46" s="44">
        <f t="shared" si="23"/>
        <v>330.69</v>
      </c>
      <c r="H46" s="44">
        <f t="shared" si="23"/>
        <v>330.69</v>
      </c>
      <c r="I46" s="44">
        <f t="shared" si="23"/>
        <v>330.69</v>
      </c>
      <c r="J46" s="44">
        <f t="shared" si="23"/>
        <v>330.69</v>
      </c>
      <c r="K46" s="44">
        <f t="shared" si="23"/>
        <v>330.69</v>
      </c>
      <c r="L46" s="44">
        <f t="shared" si="23"/>
        <v>330.69</v>
      </c>
      <c r="M46" s="44">
        <f t="shared" si="23"/>
        <v>330.69</v>
      </c>
      <c r="N46" s="44">
        <f t="shared" si="23"/>
        <v>330.69</v>
      </c>
      <c r="O46" s="44">
        <f t="shared" si="23"/>
        <v>330.69</v>
      </c>
      <c r="P46" s="44">
        <f t="shared" si="23"/>
        <v>330.69</v>
      </c>
      <c r="Q46" s="44">
        <f t="shared" si="23"/>
        <v>330.69</v>
      </c>
      <c r="R46" s="44">
        <f t="shared" si="23"/>
        <v>330.69</v>
      </c>
      <c r="S46" s="44">
        <f t="shared" si="23"/>
        <v>330.69</v>
      </c>
      <c r="T46" s="44">
        <f t="shared" si="23"/>
        <v>330.69</v>
      </c>
      <c r="U46" s="44">
        <f t="shared" si="23"/>
        <v>330.69</v>
      </c>
      <c r="V46" s="44">
        <f t="shared" si="23"/>
        <v>330.69</v>
      </c>
      <c r="W46" s="44">
        <f t="shared" si="23"/>
        <v>330.69</v>
      </c>
      <c r="X46" s="44">
        <f t="shared" si="23"/>
        <v>330.69</v>
      </c>
      <c r="Y46" s="44">
        <f t="shared" si="23"/>
        <v>330.69</v>
      </c>
      <c r="Z46" s="44">
        <f t="shared" si="23"/>
        <v>330.69</v>
      </c>
      <c r="AA46" s="44">
        <f t="shared" si="23"/>
        <v>330.69</v>
      </c>
    </row>
    <row r="47" spans="1:27" ht="12.75" customHeight="1" collapsed="1" x14ac:dyDescent="0.2">
      <c r="A47" s="98" t="s">
        <v>1697</v>
      </c>
      <c r="B47" s="28" t="str">
        <f>"09"&amp;"."&amp;$B$800&amp;"."&amp;$B$801</f>
        <v>09.08.2023</v>
      </c>
      <c r="C47" s="90" t="s">
        <v>76</v>
      </c>
      <c r="D47" s="91">
        <f>ROUND(((D48+D49+D51+D50)/1000),5)</f>
        <v>2.6349800000000001</v>
      </c>
      <c r="E47" s="91">
        <f>ROUND(((E48+E49+E51+E50)/1000),5)</f>
        <v>2.4407700000000001</v>
      </c>
      <c r="F47" s="91">
        <f>ROUND(((F48+F49+F51+F50)/1000),5)</f>
        <v>2.3164899999999999</v>
      </c>
      <c r="G47" s="91">
        <f t="shared" ref="G47:AA47" si="24">ROUND(((G48+G49+G51+G50)/1000),5)</f>
        <v>2.2628699999999999</v>
      </c>
      <c r="H47" s="91">
        <f t="shared" si="24"/>
        <v>2.2428599999999999</v>
      </c>
      <c r="I47" s="91">
        <f t="shared" si="24"/>
        <v>2.3039800000000001</v>
      </c>
      <c r="J47" s="91">
        <f t="shared" si="24"/>
        <v>2.54121</v>
      </c>
      <c r="K47" s="91">
        <f t="shared" si="24"/>
        <v>2.8498000000000001</v>
      </c>
      <c r="L47" s="91">
        <f t="shared" si="24"/>
        <v>3.1630400000000001</v>
      </c>
      <c r="M47" s="91">
        <f t="shared" si="24"/>
        <v>3.3894899999999999</v>
      </c>
      <c r="N47" s="91">
        <f t="shared" si="24"/>
        <v>3.44672</v>
      </c>
      <c r="O47" s="91">
        <f t="shared" si="24"/>
        <v>3.4824000000000002</v>
      </c>
      <c r="P47" s="91">
        <f t="shared" si="24"/>
        <v>3.46732</v>
      </c>
      <c r="Q47" s="91">
        <f t="shared" si="24"/>
        <v>3.4528500000000002</v>
      </c>
      <c r="R47" s="91">
        <f t="shared" si="24"/>
        <v>3.4708399999999999</v>
      </c>
      <c r="S47" s="91">
        <f t="shared" si="24"/>
        <v>3.5127600000000001</v>
      </c>
      <c r="T47" s="91">
        <f t="shared" si="24"/>
        <v>3.5298699999999998</v>
      </c>
      <c r="U47" s="91">
        <f t="shared" si="24"/>
        <v>3.4512200000000002</v>
      </c>
      <c r="V47" s="91">
        <f t="shared" si="24"/>
        <v>3.36347</v>
      </c>
      <c r="W47" s="91">
        <f t="shared" si="24"/>
        <v>3.2827600000000001</v>
      </c>
      <c r="X47" s="91">
        <f t="shared" si="24"/>
        <v>3.2519</v>
      </c>
      <c r="Y47" s="91">
        <f t="shared" si="24"/>
        <v>3.34639</v>
      </c>
      <c r="Z47" s="91">
        <f t="shared" si="24"/>
        <v>3.1252499999999999</v>
      </c>
      <c r="AA47" s="91">
        <f t="shared" si="24"/>
        <v>2.8517600000000001</v>
      </c>
    </row>
    <row r="48" spans="1:27" ht="12.75" hidden="1" customHeight="1" outlineLevel="1" x14ac:dyDescent="0.2">
      <c r="A48" s="99" t="s">
        <v>1698</v>
      </c>
      <c r="B48" s="63" t="s">
        <v>238</v>
      </c>
      <c r="C48" s="43" t="s">
        <v>79</v>
      </c>
      <c r="D48" s="44">
        <v>1228.95</v>
      </c>
      <c r="E48" s="44">
        <v>1034.74</v>
      </c>
      <c r="F48" s="44">
        <v>910.46</v>
      </c>
      <c r="G48" s="44">
        <v>856.84</v>
      </c>
      <c r="H48" s="44">
        <v>836.83</v>
      </c>
      <c r="I48" s="44">
        <v>897.95</v>
      </c>
      <c r="J48" s="44">
        <v>1135.18</v>
      </c>
      <c r="K48" s="44">
        <v>1443.77</v>
      </c>
      <c r="L48" s="44">
        <v>1757.01</v>
      </c>
      <c r="M48" s="44">
        <v>1983.46</v>
      </c>
      <c r="N48" s="44">
        <v>2040.69</v>
      </c>
      <c r="O48" s="44">
        <v>2076.37</v>
      </c>
      <c r="P48" s="44">
        <v>2061.29</v>
      </c>
      <c r="Q48" s="44">
        <v>2046.82</v>
      </c>
      <c r="R48" s="44">
        <v>2064.81</v>
      </c>
      <c r="S48" s="44">
        <v>2106.73</v>
      </c>
      <c r="T48" s="44">
        <v>2123.84</v>
      </c>
      <c r="U48" s="44">
        <v>2045.19</v>
      </c>
      <c r="V48" s="44">
        <v>1957.44</v>
      </c>
      <c r="W48" s="44">
        <v>1876.73</v>
      </c>
      <c r="X48" s="44">
        <v>1845.87</v>
      </c>
      <c r="Y48" s="44">
        <v>1940.36</v>
      </c>
      <c r="Z48" s="44">
        <v>1719.22</v>
      </c>
      <c r="AA48" s="44">
        <v>1445.73</v>
      </c>
    </row>
    <row r="49" spans="1:27" ht="12.75" hidden="1" customHeight="1" outlineLevel="1" x14ac:dyDescent="0.2">
      <c r="A49" s="99" t="s">
        <v>1699</v>
      </c>
      <c r="B49" s="63" t="s">
        <v>90</v>
      </c>
      <c r="C49" s="43" t="s">
        <v>79</v>
      </c>
      <c r="D49" s="44">
        <f t="shared" ref="D49:AA49" si="25">$D$9</f>
        <v>1071.42</v>
      </c>
      <c r="E49" s="44">
        <f t="shared" si="25"/>
        <v>1071.42</v>
      </c>
      <c r="F49" s="44">
        <f t="shared" si="25"/>
        <v>1071.42</v>
      </c>
      <c r="G49" s="44">
        <f t="shared" si="25"/>
        <v>1071.42</v>
      </c>
      <c r="H49" s="44">
        <f t="shared" si="25"/>
        <v>1071.42</v>
      </c>
      <c r="I49" s="44">
        <f t="shared" si="25"/>
        <v>1071.42</v>
      </c>
      <c r="J49" s="44">
        <f t="shared" si="25"/>
        <v>1071.42</v>
      </c>
      <c r="K49" s="44">
        <f t="shared" si="25"/>
        <v>1071.42</v>
      </c>
      <c r="L49" s="44">
        <f t="shared" si="25"/>
        <v>1071.42</v>
      </c>
      <c r="M49" s="44">
        <f t="shared" si="25"/>
        <v>1071.42</v>
      </c>
      <c r="N49" s="44">
        <f t="shared" si="25"/>
        <v>1071.42</v>
      </c>
      <c r="O49" s="44">
        <f t="shared" si="25"/>
        <v>1071.42</v>
      </c>
      <c r="P49" s="44">
        <f t="shared" si="25"/>
        <v>1071.42</v>
      </c>
      <c r="Q49" s="44">
        <f t="shared" si="25"/>
        <v>1071.42</v>
      </c>
      <c r="R49" s="44">
        <f t="shared" si="25"/>
        <v>1071.42</v>
      </c>
      <c r="S49" s="44">
        <f t="shared" si="25"/>
        <v>1071.42</v>
      </c>
      <c r="T49" s="44">
        <f t="shared" si="25"/>
        <v>1071.42</v>
      </c>
      <c r="U49" s="44">
        <f t="shared" si="25"/>
        <v>1071.42</v>
      </c>
      <c r="V49" s="44">
        <f t="shared" si="25"/>
        <v>1071.42</v>
      </c>
      <c r="W49" s="44">
        <f t="shared" si="25"/>
        <v>1071.42</v>
      </c>
      <c r="X49" s="44">
        <f t="shared" si="25"/>
        <v>1071.42</v>
      </c>
      <c r="Y49" s="44">
        <f t="shared" si="25"/>
        <v>1071.42</v>
      </c>
      <c r="Z49" s="44">
        <f t="shared" si="25"/>
        <v>1071.42</v>
      </c>
      <c r="AA49" s="44">
        <f t="shared" si="25"/>
        <v>1071.42</v>
      </c>
    </row>
    <row r="50" spans="1:27" ht="12.75" hidden="1" customHeight="1" outlineLevel="1" x14ac:dyDescent="0.2">
      <c r="A50" s="99" t="s">
        <v>1700</v>
      </c>
      <c r="B50" s="63" t="s">
        <v>83</v>
      </c>
      <c r="C50" s="43" t="s">
        <v>79</v>
      </c>
      <c r="D50" s="44">
        <v>3.92</v>
      </c>
      <c r="E50" s="44">
        <v>3.92</v>
      </c>
      <c r="F50" s="44">
        <v>3.92</v>
      </c>
      <c r="G50" s="44">
        <v>3.92</v>
      </c>
      <c r="H50" s="44">
        <v>3.92</v>
      </c>
      <c r="I50" s="44">
        <v>3.92</v>
      </c>
      <c r="J50" s="44">
        <v>3.92</v>
      </c>
      <c r="K50" s="44">
        <v>3.92</v>
      </c>
      <c r="L50" s="44">
        <v>3.92</v>
      </c>
      <c r="M50" s="44">
        <v>3.92</v>
      </c>
      <c r="N50" s="44">
        <v>3.92</v>
      </c>
      <c r="O50" s="44">
        <v>3.92</v>
      </c>
      <c r="P50" s="44">
        <v>3.92</v>
      </c>
      <c r="Q50" s="44">
        <v>3.92</v>
      </c>
      <c r="R50" s="44">
        <v>3.92</v>
      </c>
      <c r="S50" s="44">
        <v>3.92</v>
      </c>
      <c r="T50" s="44">
        <v>3.92</v>
      </c>
      <c r="U50" s="44">
        <v>3.92</v>
      </c>
      <c r="V50" s="44">
        <v>3.92</v>
      </c>
      <c r="W50" s="44">
        <v>3.92</v>
      </c>
      <c r="X50" s="44">
        <v>3.92</v>
      </c>
      <c r="Y50" s="44">
        <v>3.92</v>
      </c>
      <c r="Z50" s="44">
        <v>3.92</v>
      </c>
      <c r="AA50" s="44">
        <v>3.92</v>
      </c>
    </row>
    <row r="51" spans="1:27" ht="12.75" hidden="1" customHeight="1" outlineLevel="1" x14ac:dyDescent="0.2">
      <c r="A51" s="99" t="s">
        <v>1701</v>
      </c>
      <c r="B51" s="63" t="s">
        <v>81</v>
      </c>
      <c r="C51" s="43" t="s">
        <v>79</v>
      </c>
      <c r="D51" s="44">
        <f>$D$11</f>
        <v>330.69</v>
      </c>
      <c r="E51" s="44">
        <f t="shared" ref="E51:AA51" si="26">$D$11</f>
        <v>330.69</v>
      </c>
      <c r="F51" s="44">
        <f t="shared" si="26"/>
        <v>330.69</v>
      </c>
      <c r="G51" s="44">
        <f t="shared" si="26"/>
        <v>330.69</v>
      </c>
      <c r="H51" s="44">
        <f t="shared" si="26"/>
        <v>330.69</v>
      </c>
      <c r="I51" s="44">
        <f t="shared" si="26"/>
        <v>330.69</v>
      </c>
      <c r="J51" s="44">
        <f t="shared" si="26"/>
        <v>330.69</v>
      </c>
      <c r="K51" s="44">
        <f t="shared" si="26"/>
        <v>330.69</v>
      </c>
      <c r="L51" s="44">
        <f t="shared" si="26"/>
        <v>330.69</v>
      </c>
      <c r="M51" s="44">
        <f t="shared" si="26"/>
        <v>330.69</v>
      </c>
      <c r="N51" s="44">
        <f t="shared" si="26"/>
        <v>330.69</v>
      </c>
      <c r="O51" s="44">
        <f t="shared" si="26"/>
        <v>330.69</v>
      </c>
      <c r="P51" s="44">
        <f t="shared" si="26"/>
        <v>330.69</v>
      </c>
      <c r="Q51" s="44">
        <f t="shared" si="26"/>
        <v>330.69</v>
      </c>
      <c r="R51" s="44">
        <f t="shared" si="26"/>
        <v>330.69</v>
      </c>
      <c r="S51" s="44">
        <f t="shared" si="26"/>
        <v>330.69</v>
      </c>
      <c r="T51" s="44">
        <f t="shared" si="26"/>
        <v>330.69</v>
      </c>
      <c r="U51" s="44">
        <f t="shared" si="26"/>
        <v>330.69</v>
      </c>
      <c r="V51" s="44">
        <f t="shared" si="26"/>
        <v>330.69</v>
      </c>
      <c r="W51" s="44">
        <f t="shared" si="26"/>
        <v>330.69</v>
      </c>
      <c r="X51" s="44">
        <f t="shared" si="26"/>
        <v>330.69</v>
      </c>
      <c r="Y51" s="44">
        <f t="shared" si="26"/>
        <v>330.69</v>
      </c>
      <c r="Z51" s="44">
        <f t="shared" si="26"/>
        <v>330.69</v>
      </c>
      <c r="AA51" s="44">
        <f t="shared" si="26"/>
        <v>330.69</v>
      </c>
    </row>
    <row r="52" spans="1:27" ht="12.75" customHeight="1" collapsed="1" x14ac:dyDescent="0.2">
      <c r="A52" s="98" t="s">
        <v>1702</v>
      </c>
      <c r="B52" s="28" t="str">
        <f>"10"&amp;"."&amp;$B$800&amp;"."&amp;$B$801</f>
        <v>10.08.2023</v>
      </c>
      <c r="C52" s="90" t="s">
        <v>76</v>
      </c>
      <c r="D52" s="91">
        <f>ROUND(((D53+D54+D56+D55)/1000),5)</f>
        <v>2.6785299999999999</v>
      </c>
      <c r="E52" s="91">
        <f>ROUND(((E53+E54+E56+E55)/1000),5)</f>
        <v>2.43954</v>
      </c>
      <c r="F52" s="91">
        <f>ROUND(((F53+F54+F56+F55)/1000),5)</f>
        <v>2.3190300000000001</v>
      </c>
      <c r="G52" s="91">
        <f t="shared" ref="G52:AA52" si="27">ROUND(((G53+G54+G56+G55)/1000),5)</f>
        <v>2.2668300000000001</v>
      </c>
      <c r="H52" s="91">
        <f t="shared" si="27"/>
        <v>2.23766</v>
      </c>
      <c r="I52" s="91">
        <f t="shared" si="27"/>
        <v>2.33297</v>
      </c>
      <c r="J52" s="91">
        <f t="shared" si="27"/>
        <v>2.5002300000000002</v>
      </c>
      <c r="K52" s="91">
        <f t="shared" si="27"/>
        <v>2.84517</v>
      </c>
      <c r="L52" s="91">
        <f t="shared" si="27"/>
        <v>3.1271399999999998</v>
      </c>
      <c r="M52" s="91">
        <f t="shared" si="27"/>
        <v>3.2729900000000001</v>
      </c>
      <c r="N52" s="91">
        <f t="shared" si="27"/>
        <v>3.38043</v>
      </c>
      <c r="O52" s="91">
        <f t="shared" si="27"/>
        <v>3.3844599999999998</v>
      </c>
      <c r="P52" s="91">
        <f t="shared" si="27"/>
        <v>3.3678300000000001</v>
      </c>
      <c r="Q52" s="91">
        <f t="shared" si="27"/>
        <v>3.3906200000000002</v>
      </c>
      <c r="R52" s="91">
        <f t="shared" si="27"/>
        <v>3.4413999999999998</v>
      </c>
      <c r="S52" s="91">
        <f t="shared" si="27"/>
        <v>3.4544700000000002</v>
      </c>
      <c r="T52" s="91">
        <f t="shared" si="27"/>
        <v>3.4387599999999998</v>
      </c>
      <c r="U52" s="91">
        <f t="shared" si="27"/>
        <v>3.4169200000000002</v>
      </c>
      <c r="V52" s="91">
        <f t="shared" si="27"/>
        <v>3.3963199999999998</v>
      </c>
      <c r="W52" s="91">
        <f t="shared" si="27"/>
        <v>3.27983</v>
      </c>
      <c r="X52" s="91">
        <f t="shared" si="27"/>
        <v>3.2599499999999999</v>
      </c>
      <c r="Y52" s="91">
        <f t="shared" si="27"/>
        <v>3.2033700000000001</v>
      </c>
      <c r="Z52" s="91">
        <f t="shared" si="27"/>
        <v>3.0368900000000001</v>
      </c>
      <c r="AA52" s="91">
        <f t="shared" si="27"/>
        <v>2.7783600000000002</v>
      </c>
    </row>
    <row r="53" spans="1:27" ht="12.75" hidden="1" customHeight="1" outlineLevel="1" x14ac:dyDescent="0.2">
      <c r="A53" s="99" t="s">
        <v>1703</v>
      </c>
      <c r="B53" s="63" t="s">
        <v>238</v>
      </c>
      <c r="C53" s="43" t="s">
        <v>79</v>
      </c>
      <c r="D53" s="44">
        <v>1272.5</v>
      </c>
      <c r="E53" s="44">
        <v>1033.51</v>
      </c>
      <c r="F53" s="44">
        <v>913</v>
      </c>
      <c r="G53" s="44">
        <v>860.8</v>
      </c>
      <c r="H53" s="44">
        <v>831.63</v>
      </c>
      <c r="I53" s="44">
        <v>926.94</v>
      </c>
      <c r="J53" s="44">
        <v>1094.2</v>
      </c>
      <c r="K53" s="44">
        <v>1439.14</v>
      </c>
      <c r="L53" s="44">
        <v>1721.11</v>
      </c>
      <c r="M53" s="44">
        <v>1866.96</v>
      </c>
      <c r="N53" s="44">
        <v>1974.4</v>
      </c>
      <c r="O53" s="44">
        <v>1978.43</v>
      </c>
      <c r="P53" s="44">
        <v>1961.8</v>
      </c>
      <c r="Q53" s="44">
        <v>1984.59</v>
      </c>
      <c r="R53" s="44">
        <v>2035.37</v>
      </c>
      <c r="S53" s="44">
        <v>2048.44</v>
      </c>
      <c r="T53" s="44">
        <v>2032.73</v>
      </c>
      <c r="U53" s="44">
        <v>2010.89</v>
      </c>
      <c r="V53" s="44">
        <v>1990.29</v>
      </c>
      <c r="W53" s="44">
        <v>1873.8</v>
      </c>
      <c r="X53" s="44">
        <v>1853.92</v>
      </c>
      <c r="Y53" s="44">
        <v>1797.34</v>
      </c>
      <c r="Z53" s="44">
        <v>1630.86</v>
      </c>
      <c r="AA53" s="44">
        <v>1372.33</v>
      </c>
    </row>
    <row r="54" spans="1:27" ht="12.75" hidden="1" customHeight="1" outlineLevel="1" x14ac:dyDescent="0.2">
      <c r="A54" s="99" t="s">
        <v>1704</v>
      </c>
      <c r="B54" s="63" t="s">
        <v>90</v>
      </c>
      <c r="C54" s="43" t="s">
        <v>79</v>
      </c>
      <c r="D54" s="44">
        <f t="shared" ref="D54:AA54" si="28">$D$9</f>
        <v>1071.42</v>
      </c>
      <c r="E54" s="44">
        <f t="shared" si="28"/>
        <v>1071.42</v>
      </c>
      <c r="F54" s="44">
        <f t="shared" si="28"/>
        <v>1071.42</v>
      </c>
      <c r="G54" s="44">
        <f t="shared" si="28"/>
        <v>1071.42</v>
      </c>
      <c r="H54" s="44">
        <f t="shared" si="28"/>
        <v>1071.42</v>
      </c>
      <c r="I54" s="44">
        <f t="shared" si="28"/>
        <v>1071.42</v>
      </c>
      <c r="J54" s="44">
        <f t="shared" si="28"/>
        <v>1071.42</v>
      </c>
      <c r="K54" s="44">
        <f t="shared" si="28"/>
        <v>1071.42</v>
      </c>
      <c r="L54" s="44">
        <f t="shared" si="28"/>
        <v>1071.42</v>
      </c>
      <c r="M54" s="44">
        <f t="shared" si="28"/>
        <v>1071.42</v>
      </c>
      <c r="N54" s="44">
        <f t="shared" si="28"/>
        <v>1071.42</v>
      </c>
      <c r="O54" s="44">
        <f t="shared" si="28"/>
        <v>1071.42</v>
      </c>
      <c r="P54" s="44">
        <f t="shared" si="28"/>
        <v>1071.42</v>
      </c>
      <c r="Q54" s="44">
        <f t="shared" si="28"/>
        <v>1071.42</v>
      </c>
      <c r="R54" s="44">
        <f t="shared" si="28"/>
        <v>1071.42</v>
      </c>
      <c r="S54" s="44">
        <f t="shared" si="28"/>
        <v>1071.42</v>
      </c>
      <c r="T54" s="44">
        <f t="shared" si="28"/>
        <v>1071.42</v>
      </c>
      <c r="U54" s="44">
        <f t="shared" si="28"/>
        <v>1071.42</v>
      </c>
      <c r="V54" s="44">
        <f t="shared" si="28"/>
        <v>1071.42</v>
      </c>
      <c r="W54" s="44">
        <f t="shared" si="28"/>
        <v>1071.42</v>
      </c>
      <c r="X54" s="44">
        <f t="shared" si="28"/>
        <v>1071.42</v>
      </c>
      <c r="Y54" s="44">
        <f t="shared" si="28"/>
        <v>1071.42</v>
      </c>
      <c r="Z54" s="44">
        <f t="shared" si="28"/>
        <v>1071.42</v>
      </c>
      <c r="AA54" s="44">
        <f t="shared" si="28"/>
        <v>1071.42</v>
      </c>
    </row>
    <row r="55" spans="1:27" ht="12.75" hidden="1" customHeight="1" outlineLevel="1" x14ac:dyDescent="0.2">
      <c r="A55" s="99" t="s">
        <v>1705</v>
      </c>
      <c r="B55" s="63" t="s">
        <v>83</v>
      </c>
      <c r="C55" s="43" t="s">
        <v>79</v>
      </c>
      <c r="D55" s="44">
        <v>3.92</v>
      </c>
      <c r="E55" s="44">
        <v>3.92</v>
      </c>
      <c r="F55" s="44">
        <v>3.92</v>
      </c>
      <c r="G55" s="44">
        <v>3.92</v>
      </c>
      <c r="H55" s="44">
        <v>3.92</v>
      </c>
      <c r="I55" s="44">
        <v>3.92</v>
      </c>
      <c r="J55" s="44">
        <v>3.92</v>
      </c>
      <c r="K55" s="44">
        <v>3.92</v>
      </c>
      <c r="L55" s="44">
        <v>3.92</v>
      </c>
      <c r="M55" s="44">
        <v>3.92</v>
      </c>
      <c r="N55" s="44">
        <v>3.92</v>
      </c>
      <c r="O55" s="44">
        <v>3.92</v>
      </c>
      <c r="P55" s="44">
        <v>3.92</v>
      </c>
      <c r="Q55" s="44">
        <v>3.92</v>
      </c>
      <c r="R55" s="44">
        <v>3.92</v>
      </c>
      <c r="S55" s="44">
        <v>3.92</v>
      </c>
      <c r="T55" s="44">
        <v>3.92</v>
      </c>
      <c r="U55" s="44">
        <v>3.92</v>
      </c>
      <c r="V55" s="44">
        <v>3.92</v>
      </c>
      <c r="W55" s="44">
        <v>3.92</v>
      </c>
      <c r="X55" s="44">
        <v>3.92</v>
      </c>
      <c r="Y55" s="44">
        <v>3.92</v>
      </c>
      <c r="Z55" s="44">
        <v>3.92</v>
      </c>
      <c r="AA55" s="44">
        <v>3.92</v>
      </c>
    </row>
    <row r="56" spans="1:27" ht="12.75" hidden="1" customHeight="1" outlineLevel="1" x14ac:dyDescent="0.2">
      <c r="A56" s="99" t="s">
        <v>1706</v>
      </c>
      <c r="B56" s="63" t="s">
        <v>81</v>
      </c>
      <c r="C56" s="43" t="s">
        <v>79</v>
      </c>
      <c r="D56" s="44">
        <f>$D$11</f>
        <v>330.69</v>
      </c>
      <c r="E56" s="44">
        <f t="shared" ref="E56:AA56" si="29">$D$11</f>
        <v>330.69</v>
      </c>
      <c r="F56" s="44">
        <f t="shared" si="29"/>
        <v>330.69</v>
      </c>
      <c r="G56" s="44">
        <f t="shared" si="29"/>
        <v>330.69</v>
      </c>
      <c r="H56" s="44">
        <f t="shared" si="29"/>
        <v>330.69</v>
      </c>
      <c r="I56" s="44">
        <f t="shared" si="29"/>
        <v>330.69</v>
      </c>
      <c r="J56" s="44">
        <f t="shared" si="29"/>
        <v>330.69</v>
      </c>
      <c r="K56" s="44">
        <f t="shared" si="29"/>
        <v>330.69</v>
      </c>
      <c r="L56" s="44">
        <f t="shared" si="29"/>
        <v>330.69</v>
      </c>
      <c r="M56" s="44">
        <f t="shared" si="29"/>
        <v>330.69</v>
      </c>
      <c r="N56" s="44">
        <f t="shared" si="29"/>
        <v>330.69</v>
      </c>
      <c r="O56" s="44">
        <f t="shared" si="29"/>
        <v>330.69</v>
      </c>
      <c r="P56" s="44">
        <f t="shared" si="29"/>
        <v>330.69</v>
      </c>
      <c r="Q56" s="44">
        <f t="shared" si="29"/>
        <v>330.69</v>
      </c>
      <c r="R56" s="44">
        <f t="shared" si="29"/>
        <v>330.69</v>
      </c>
      <c r="S56" s="44">
        <f t="shared" si="29"/>
        <v>330.69</v>
      </c>
      <c r="T56" s="44">
        <f t="shared" si="29"/>
        <v>330.69</v>
      </c>
      <c r="U56" s="44">
        <f t="shared" si="29"/>
        <v>330.69</v>
      </c>
      <c r="V56" s="44">
        <f t="shared" si="29"/>
        <v>330.69</v>
      </c>
      <c r="W56" s="44">
        <f t="shared" si="29"/>
        <v>330.69</v>
      </c>
      <c r="X56" s="44">
        <f t="shared" si="29"/>
        <v>330.69</v>
      </c>
      <c r="Y56" s="44">
        <f t="shared" si="29"/>
        <v>330.69</v>
      </c>
      <c r="Z56" s="44">
        <f t="shared" si="29"/>
        <v>330.69</v>
      </c>
      <c r="AA56" s="44">
        <f t="shared" si="29"/>
        <v>330.69</v>
      </c>
    </row>
    <row r="57" spans="1:27" ht="12.75" customHeight="1" collapsed="1" x14ac:dyDescent="0.2">
      <c r="A57" s="98" t="s">
        <v>1707</v>
      </c>
      <c r="B57" s="28" t="str">
        <f>"11"&amp;"."&amp;$B$800&amp;"."&amp;$B$801</f>
        <v>11.08.2023</v>
      </c>
      <c r="C57" s="90" t="s">
        <v>76</v>
      </c>
      <c r="D57" s="91">
        <f>ROUND(((D58+D59+D61+D60)/1000),5)</f>
        <v>2.5223100000000001</v>
      </c>
      <c r="E57" s="91">
        <f>ROUND(((E58+E59+E61+E60)/1000),5)</f>
        <v>2.3062499999999999</v>
      </c>
      <c r="F57" s="91">
        <f>ROUND(((F58+F59+F61+F60)/1000),5)</f>
        <v>2.21462</v>
      </c>
      <c r="G57" s="91">
        <f t="shared" ref="G57:AA57" si="30">ROUND(((G58+G59+G61+G60)/1000),5)</f>
        <v>2.1684399999999999</v>
      </c>
      <c r="H57" s="91">
        <f t="shared" si="30"/>
        <v>1.41764</v>
      </c>
      <c r="I57" s="91">
        <f t="shared" si="30"/>
        <v>2.18004</v>
      </c>
      <c r="J57" s="91">
        <f t="shared" si="30"/>
        <v>2.3214600000000001</v>
      </c>
      <c r="K57" s="91">
        <f t="shared" si="30"/>
        <v>2.8016299999999998</v>
      </c>
      <c r="L57" s="91">
        <f t="shared" si="30"/>
        <v>3.0672899999999998</v>
      </c>
      <c r="M57" s="91">
        <f t="shared" si="30"/>
        <v>3.28572</v>
      </c>
      <c r="N57" s="91">
        <f t="shared" si="30"/>
        <v>3.3519399999999999</v>
      </c>
      <c r="O57" s="91">
        <f t="shared" si="30"/>
        <v>3.3409</v>
      </c>
      <c r="P57" s="91">
        <f t="shared" si="30"/>
        <v>3.36761</v>
      </c>
      <c r="Q57" s="91">
        <f t="shared" si="30"/>
        <v>3.4358300000000002</v>
      </c>
      <c r="R57" s="91">
        <f t="shared" si="30"/>
        <v>3.51647</v>
      </c>
      <c r="S57" s="91">
        <f t="shared" si="30"/>
        <v>3.4892599999999998</v>
      </c>
      <c r="T57" s="91">
        <f t="shared" si="30"/>
        <v>3.4937900000000002</v>
      </c>
      <c r="U57" s="91">
        <f t="shared" si="30"/>
        <v>3.4878800000000001</v>
      </c>
      <c r="V57" s="91">
        <f t="shared" si="30"/>
        <v>3.4628000000000001</v>
      </c>
      <c r="W57" s="91">
        <f t="shared" si="30"/>
        <v>3.4511799999999999</v>
      </c>
      <c r="X57" s="91">
        <f t="shared" si="30"/>
        <v>3.4670899999999998</v>
      </c>
      <c r="Y57" s="91">
        <f t="shared" si="30"/>
        <v>3.4565299999999999</v>
      </c>
      <c r="Z57" s="91">
        <f t="shared" si="30"/>
        <v>3.2271000000000001</v>
      </c>
      <c r="AA57" s="91">
        <f t="shared" si="30"/>
        <v>2.87723</v>
      </c>
    </row>
    <row r="58" spans="1:27" ht="12.75" hidden="1" customHeight="1" outlineLevel="1" x14ac:dyDescent="0.2">
      <c r="A58" s="99" t="s">
        <v>1708</v>
      </c>
      <c r="B58" s="63" t="s">
        <v>238</v>
      </c>
      <c r="C58" s="43" t="s">
        <v>79</v>
      </c>
      <c r="D58" s="44">
        <v>1116.28</v>
      </c>
      <c r="E58" s="44">
        <v>900.22</v>
      </c>
      <c r="F58" s="44">
        <v>808.59</v>
      </c>
      <c r="G58" s="44">
        <v>762.41</v>
      </c>
      <c r="H58" s="44">
        <v>11.61</v>
      </c>
      <c r="I58" s="44">
        <v>774.01</v>
      </c>
      <c r="J58" s="44">
        <v>915.43</v>
      </c>
      <c r="K58" s="44">
        <v>1395.6</v>
      </c>
      <c r="L58" s="44">
        <v>1661.26</v>
      </c>
      <c r="M58" s="44">
        <v>1879.69</v>
      </c>
      <c r="N58" s="44">
        <v>1945.91</v>
      </c>
      <c r="O58" s="44">
        <v>1934.87</v>
      </c>
      <c r="P58" s="44">
        <v>1961.58</v>
      </c>
      <c r="Q58" s="44">
        <v>2029.8</v>
      </c>
      <c r="R58" s="44">
        <v>2110.44</v>
      </c>
      <c r="S58" s="44">
        <v>2083.23</v>
      </c>
      <c r="T58" s="44">
        <v>2087.7600000000002</v>
      </c>
      <c r="U58" s="44">
        <v>2081.85</v>
      </c>
      <c r="V58" s="44">
        <v>2056.77</v>
      </c>
      <c r="W58" s="44">
        <v>2045.15</v>
      </c>
      <c r="X58" s="44">
        <v>2061.06</v>
      </c>
      <c r="Y58" s="44">
        <v>2050.5</v>
      </c>
      <c r="Z58" s="44">
        <v>1821.07</v>
      </c>
      <c r="AA58" s="44">
        <v>1471.2</v>
      </c>
    </row>
    <row r="59" spans="1:27" ht="12.75" hidden="1" customHeight="1" outlineLevel="1" x14ac:dyDescent="0.2">
      <c r="A59" s="99" t="s">
        <v>1709</v>
      </c>
      <c r="B59" s="63" t="s">
        <v>90</v>
      </c>
      <c r="C59" s="43" t="s">
        <v>79</v>
      </c>
      <c r="D59" s="44">
        <f t="shared" ref="D59:AA59" si="31">$D$9</f>
        <v>1071.42</v>
      </c>
      <c r="E59" s="44">
        <f t="shared" si="31"/>
        <v>1071.42</v>
      </c>
      <c r="F59" s="44">
        <f t="shared" si="31"/>
        <v>1071.42</v>
      </c>
      <c r="G59" s="44">
        <f t="shared" si="31"/>
        <v>1071.42</v>
      </c>
      <c r="H59" s="44">
        <f t="shared" si="31"/>
        <v>1071.42</v>
      </c>
      <c r="I59" s="44">
        <f t="shared" si="31"/>
        <v>1071.42</v>
      </c>
      <c r="J59" s="44">
        <f t="shared" si="31"/>
        <v>1071.42</v>
      </c>
      <c r="K59" s="44">
        <f t="shared" si="31"/>
        <v>1071.42</v>
      </c>
      <c r="L59" s="44">
        <f t="shared" si="31"/>
        <v>1071.42</v>
      </c>
      <c r="M59" s="44">
        <f t="shared" si="31"/>
        <v>1071.42</v>
      </c>
      <c r="N59" s="44">
        <f t="shared" si="31"/>
        <v>1071.42</v>
      </c>
      <c r="O59" s="44">
        <f t="shared" si="31"/>
        <v>1071.42</v>
      </c>
      <c r="P59" s="44">
        <f t="shared" si="31"/>
        <v>1071.42</v>
      </c>
      <c r="Q59" s="44">
        <f t="shared" si="31"/>
        <v>1071.42</v>
      </c>
      <c r="R59" s="44">
        <f t="shared" si="31"/>
        <v>1071.42</v>
      </c>
      <c r="S59" s="44">
        <f t="shared" si="31"/>
        <v>1071.42</v>
      </c>
      <c r="T59" s="44">
        <f t="shared" si="31"/>
        <v>1071.42</v>
      </c>
      <c r="U59" s="44">
        <f t="shared" si="31"/>
        <v>1071.42</v>
      </c>
      <c r="V59" s="44">
        <f t="shared" si="31"/>
        <v>1071.42</v>
      </c>
      <c r="W59" s="44">
        <f t="shared" si="31"/>
        <v>1071.42</v>
      </c>
      <c r="X59" s="44">
        <f t="shared" si="31"/>
        <v>1071.42</v>
      </c>
      <c r="Y59" s="44">
        <f t="shared" si="31"/>
        <v>1071.42</v>
      </c>
      <c r="Z59" s="44">
        <f t="shared" si="31"/>
        <v>1071.42</v>
      </c>
      <c r="AA59" s="44">
        <f t="shared" si="31"/>
        <v>1071.42</v>
      </c>
    </row>
    <row r="60" spans="1:27" ht="12.75" hidden="1" customHeight="1" outlineLevel="1" x14ac:dyDescent="0.2">
      <c r="A60" s="99" t="s">
        <v>1710</v>
      </c>
      <c r="B60" s="63" t="s">
        <v>83</v>
      </c>
      <c r="C60" s="43" t="s">
        <v>79</v>
      </c>
      <c r="D60" s="44">
        <v>3.92</v>
      </c>
      <c r="E60" s="44">
        <v>3.92</v>
      </c>
      <c r="F60" s="44">
        <v>3.92</v>
      </c>
      <c r="G60" s="44">
        <v>3.92</v>
      </c>
      <c r="H60" s="44">
        <v>3.92</v>
      </c>
      <c r="I60" s="44">
        <v>3.92</v>
      </c>
      <c r="J60" s="44">
        <v>3.92</v>
      </c>
      <c r="K60" s="44">
        <v>3.92</v>
      </c>
      <c r="L60" s="44">
        <v>3.92</v>
      </c>
      <c r="M60" s="44">
        <v>3.92</v>
      </c>
      <c r="N60" s="44">
        <v>3.92</v>
      </c>
      <c r="O60" s="44">
        <v>3.92</v>
      </c>
      <c r="P60" s="44">
        <v>3.92</v>
      </c>
      <c r="Q60" s="44">
        <v>3.92</v>
      </c>
      <c r="R60" s="44">
        <v>3.92</v>
      </c>
      <c r="S60" s="44">
        <v>3.92</v>
      </c>
      <c r="T60" s="44">
        <v>3.92</v>
      </c>
      <c r="U60" s="44">
        <v>3.92</v>
      </c>
      <c r="V60" s="44">
        <v>3.92</v>
      </c>
      <c r="W60" s="44">
        <v>3.92</v>
      </c>
      <c r="X60" s="44">
        <v>3.92</v>
      </c>
      <c r="Y60" s="44">
        <v>3.92</v>
      </c>
      <c r="Z60" s="44">
        <v>3.92</v>
      </c>
      <c r="AA60" s="44">
        <v>3.92</v>
      </c>
    </row>
    <row r="61" spans="1:27" ht="12.75" hidden="1" customHeight="1" outlineLevel="1" x14ac:dyDescent="0.2">
      <c r="A61" s="99" t="s">
        <v>1711</v>
      </c>
      <c r="B61" s="63" t="s">
        <v>81</v>
      </c>
      <c r="C61" s="43" t="s">
        <v>79</v>
      </c>
      <c r="D61" s="44">
        <f>$D$11</f>
        <v>330.69</v>
      </c>
      <c r="E61" s="44">
        <f t="shared" ref="E61:AA61" si="32">$D$11</f>
        <v>330.69</v>
      </c>
      <c r="F61" s="44">
        <f t="shared" si="32"/>
        <v>330.69</v>
      </c>
      <c r="G61" s="44">
        <f t="shared" si="32"/>
        <v>330.69</v>
      </c>
      <c r="H61" s="44">
        <f t="shared" si="32"/>
        <v>330.69</v>
      </c>
      <c r="I61" s="44">
        <f t="shared" si="32"/>
        <v>330.69</v>
      </c>
      <c r="J61" s="44">
        <f t="shared" si="32"/>
        <v>330.69</v>
      </c>
      <c r="K61" s="44">
        <f t="shared" si="32"/>
        <v>330.69</v>
      </c>
      <c r="L61" s="44">
        <f t="shared" si="32"/>
        <v>330.69</v>
      </c>
      <c r="M61" s="44">
        <f t="shared" si="32"/>
        <v>330.69</v>
      </c>
      <c r="N61" s="44">
        <f t="shared" si="32"/>
        <v>330.69</v>
      </c>
      <c r="O61" s="44">
        <f t="shared" si="32"/>
        <v>330.69</v>
      </c>
      <c r="P61" s="44">
        <f t="shared" si="32"/>
        <v>330.69</v>
      </c>
      <c r="Q61" s="44">
        <f t="shared" si="32"/>
        <v>330.69</v>
      </c>
      <c r="R61" s="44">
        <f t="shared" si="32"/>
        <v>330.69</v>
      </c>
      <c r="S61" s="44">
        <f t="shared" si="32"/>
        <v>330.69</v>
      </c>
      <c r="T61" s="44">
        <f t="shared" si="32"/>
        <v>330.69</v>
      </c>
      <c r="U61" s="44">
        <f t="shared" si="32"/>
        <v>330.69</v>
      </c>
      <c r="V61" s="44">
        <f t="shared" si="32"/>
        <v>330.69</v>
      </c>
      <c r="W61" s="44">
        <f t="shared" si="32"/>
        <v>330.69</v>
      </c>
      <c r="X61" s="44">
        <f t="shared" si="32"/>
        <v>330.69</v>
      </c>
      <c r="Y61" s="44">
        <f t="shared" si="32"/>
        <v>330.69</v>
      </c>
      <c r="Z61" s="44">
        <f t="shared" si="32"/>
        <v>330.69</v>
      </c>
      <c r="AA61" s="44">
        <f t="shared" si="32"/>
        <v>330.69</v>
      </c>
    </row>
    <row r="62" spans="1:27" ht="12.75" customHeight="1" collapsed="1" x14ac:dyDescent="0.2">
      <c r="A62" s="98" t="s">
        <v>1712</v>
      </c>
      <c r="B62" s="28" t="str">
        <f>"12"&amp;"."&amp;$B$800&amp;"."&amp;$B$801</f>
        <v>12.08.2023</v>
      </c>
      <c r="C62" s="90" t="s">
        <v>76</v>
      </c>
      <c r="D62" s="91">
        <f>ROUND(((D63+D64+D66+D65)/1000),5)</f>
        <v>2.7521399999999998</v>
      </c>
      <c r="E62" s="91">
        <f>ROUND(((E63+E64+E66+E65)/1000),5)</f>
        <v>2.67483</v>
      </c>
      <c r="F62" s="91">
        <f>ROUND(((F63+F64+F66+F65)/1000),5)</f>
        <v>2.4891100000000002</v>
      </c>
      <c r="G62" s="91">
        <f t="shared" ref="G62:AA62" si="33">ROUND(((G63+G64+G66+G65)/1000),5)</f>
        <v>2.3859900000000001</v>
      </c>
      <c r="H62" s="91">
        <f t="shared" si="33"/>
        <v>2.3447300000000002</v>
      </c>
      <c r="I62" s="91">
        <f t="shared" si="33"/>
        <v>2.3663500000000002</v>
      </c>
      <c r="J62" s="91">
        <f t="shared" si="33"/>
        <v>2.44171</v>
      </c>
      <c r="K62" s="91">
        <f t="shared" si="33"/>
        <v>2.75284</v>
      </c>
      <c r="L62" s="91">
        <f t="shared" si="33"/>
        <v>3.1090499999999999</v>
      </c>
      <c r="M62" s="91">
        <f t="shared" si="33"/>
        <v>3.3851900000000001</v>
      </c>
      <c r="N62" s="91">
        <f t="shared" si="33"/>
        <v>3.4502100000000002</v>
      </c>
      <c r="O62" s="91">
        <f t="shared" si="33"/>
        <v>3.4641799999999998</v>
      </c>
      <c r="P62" s="91">
        <f t="shared" si="33"/>
        <v>3.4652699999999999</v>
      </c>
      <c r="Q62" s="91">
        <f t="shared" si="33"/>
        <v>3.4842399999999998</v>
      </c>
      <c r="R62" s="91">
        <f t="shared" si="33"/>
        <v>3.4804499999999998</v>
      </c>
      <c r="S62" s="91">
        <f t="shared" si="33"/>
        <v>3.4673600000000002</v>
      </c>
      <c r="T62" s="91">
        <f t="shared" si="33"/>
        <v>3.4133900000000001</v>
      </c>
      <c r="U62" s="91">
        <f t="shared" si="33"/>
        <v>3.29908</v>
      </c>
      <c r="V62" s="91">
        <f t="shared" si="33"/>
        <v>3.2672400000000001</v>
      </c>
      <c r="W62" s="91">
        <f t="shared" si="33"/>
        <v>3.157</v>
      </c>
      <c r="X62" s="91">
        <f t="shared" si="33"/>
        <v>3.15646</v>
      </c>
      <c r="Y62" s="91">
        <f t="shared" si="33"/>
        <v>3.1926999999999999</v>
      </c>
      <c r="Z62" s="91">
        <f t="shared" si="33"/>
        <v>3.11951</v>
      </c>
      <c r="AA62" s="91">
        <f t="shared" si="33"/>
        <v>2.8573900000000001</v>
      </c>
    </row>
    <row r="63" spans="1:27" ht="12.75" hidden="1" customHeight="1" outlineLevel="1" x14ac:dyDescent="0.2">
      <c r="A63" s="99" t="s">
        <v>1713</v>
      </c>
      <c r="B63" s="63" t="s">
        <v>238</v>
      </c>
      <c r="C63" s="43" t="s">
        <v>79</v>
      </c>
      <c r="D63" s="44">
        <v>1346.11</v>
      </c>
      <c r="E63" s="44">
        <v>1268.8</v>
      </c>
      <c r="F63" s="44">
        <v>1083.08</v>
      </c>
      <c r="G63" s="44">
        <v>979.96</v>
      </c>
      <c r="H63" s="44">
        <v>938.7</v>
      </c>
      <c r="I63" s="44">
        <v>960.32</v>
      </c>
      <c r="J63" s="44">
        <v>1035.68</v>
      </c>
      <c r="K63" s="44">
        <v>1346.81</v>
      </c>
      <c r="L63" s="44">
        <v>1703.02</v>
      </c>
      <c r="M63" s="44">
        <v>1979.16</v>
      </c>
      <c r="N63" s="44">
        <v>2044.18</v>
      </c>
      <c r="O63" s="44">
        <v>2058.15</v>
      </c>
      <c r="P63" s="44">
        <v>2059.2399999999998</v>
      </c>
      <c r="Q63" s="44">
        <v>2078.21</v>
      </c>
      <c r="R63" s="44">
        <v>2074.42</v>
      </c>
      <c r="S63" s="44">
        <v>2061.33</v>
      </c>
      <c r="T63" s="44">
        <v>2007.36</v>
      </c>
      <c r="U63" s="44">
        <v>1893.05</v>
      </c>
      <c r="V63" s="44">
        <v>1861.21</v>
      </c>
      <c r="W63" s="44">
        <v>1750.97</v>
      </c>
      <c r="X63" s="44">
        <v>1750.43</v>
      </c>
      <c r="Y63" s="44">
        <v>1786.67</v>
      </c>
      <c r="Z63" s="44">
        <v>1713.48</v>
      </c>
      <c r="AA63" s="44">
        <v>1451.36</v>
      </c>
    </row>
    <row r="64" spans="1:27" ht="12.75" hidden="1" customHeight="1" outlineLevel="1" x14ac:dyDescent="0.2">
      <c r="A64" s="99" t="s">
        <v>1714</v>
      </c>
      <c r="B64" s="63" t="s">
        <v>90</v>
      </c>
      <c r="C64" s="43" t="s">
        <v>79</v>
      </c>
      <c r="D64" s="44">
        <f t="shared" ref="D64:AA64" si="34">$D$9</f>
        <v>1071.42</v>
      </c>
      <c r="E64" s="44">
        <f t="shared" si="34"/>
        <v>1071.42</v>
      </c>
      <c r="F64" s="44">
        <f t="shared" si="34"/>
        <v>1071.42</v>
      </c>
      <c r="G64" s="44">
        <f t="shared" si="34"/>
        <v>1071.42</v>
      </c>
      <c r="H64" s="44">
        <f t="shared" si="34"/>
        <v>1071.42</v>
      </c>
      <c r="I64" s="44">
        <f t="shared" si="34"/>
        <v>1071.42</v>
      </c>
      <c r="J64" s="44">
        <f t="shared" si="34"/>
        <v>1071.42</v>
      </c>
      <c r="K64" s="44">
        <f t="shared" si="34"/>
        <v>1071.42</v>
      </c>
      <c r="L64" s="44">
        <f t="shared" si="34"/>
        <v>1071.42</v>
      </c>
      <c r="M64" s="44">
        <f t="shared" si="34"/>
        <v>1071.42</v>
      </c>
      <c r="N64" s="44">
        <f t="shared" si="34"/>
        <v>1071.42</v>
      </c>
      <c r="O64" s="44">
        <f t="shared" si="34"/>
        <v>1071.42</v>
      </c>
      <c r="P64" s="44">
        <f t="shared" si="34"/>
        <v>1071.42</v>
      </c>
      <c r="Q64" s="44">
        <f t="shared" si="34"/>
        <v>1071.42</v>
      </c>
      <c r="R64" s="44">
        <f t="shared" si="34"/>
        <v>1071.42</v>
      </c>
      <c r="S64" s="44">
        <f t="shared" si="34"/>
        <v>1071.42</v>
      </c>
      <c r="T64" s="44">
        <f t="shared" si="34"/>
        <v>1071.42</v>
      </c>
      <c r="U64" s="44">
        <f t="shared" si="34"/>
        <v>1071.42</v>
      </c>
      <c r="V64" s="44">
        <f t="shared" si="34"/>
        <v>1071.42</v>
      </c>
      <c r="W64" s="44">
        <f t="shared" si="34"/>
        <v>1071.42</v>
      </c>
      <c r="X64" s="44">
        <f t="shared" si="34"/>
        <v>1071.42</v>
      </c>
      <c r="Y64" s="44">
        <f t="shared" si="34"/>
        <v>1071.42</v>
      </c>
      <c r="Z64" s="44">
        <f t="shared" si="34"/>
        <v>1071.42</v>
      </c>
      <c r="AA64" s="44">
        <f t="shared" si="34"/>
        <v>1071.42</v>
      </c>
    </row>
    <row r="65" spans="1:27" ht="12.75" hidden="1" customHeight="1" outlineLevel="1" x14ac:dyDescent="0.2">
      <c r="A65" s="99" t="s">
        <v>1715</v>
      </c>
      <c r="B65" s="63" t="s">
        <v>83</v>
      </c>
      <c r="C65" s="43" t="s">
        <v>79</v>
      </c>
      <c r="D65" s="44">
        <v>3.92</v>
      </c>
      <c r="E65" s="44">
        <v>3.92</v>
      </c>
      <c r="F65" s="44">
        <v>3.92</v>
      </c>
      <c r="G65" s="44">
        <v>3.92</v>
      </c>
      <c r="H65" s="44">
        <v>3.92</v>
      </c>
      <c r="I65" s="44">
        <v>3.92</v>
      </c>
      <c r="J65" s="44">
        <v>3.92</v>
      </c>
      <c r="K65" s="44">
        <v>3.92</v>
      </c>
      <c r="L65" s="44">
        <v>3.92</v>
      </c>
      <c r="M65" s="44">
        <v>3.92</v>
      </c>
      <c r="N65" s="44">
        <v>3.92</v>
      </c>
      <c r="O65" s="44">
        <v>3.92</v>
      </c>
      <c r="P65" s="44">
        <v>3.92</v>
      </c>
      <c r="Q65" s="44">
        <v>3.92</v>
      </c>
      <c r="R65" s="44">
        <v>3.92</v>
      </c>
      <c r="S65" s="44">
        <v>3.92</v>
      </c>
      <c r="T65" s="44">
        <v>3.92</v>
      </c>
      <c r="U65" s="44">
        <v>3.92</v>
      </c>
      <c r="V65" s="44">
        <v>3.92</v>
      </c>
      <c r="W65" s="44">
        <v>3.92</v>
      </c>
      <c r="X65" s="44">
        <v>3.92</v>
      </c>
      <c r="Y65" s="44">
        <v>3.92</v>
      </c>
      <c r="Z65" s="44">
        <v>3.92</v>
      </c>
      <c r="AA65" s="44">
        <v>3.92</v>
      </c>
    </row>
    <row r="66" spans="1:27" ht="12.75" hidden="1" customHeight="1" outlineLevel="1" x14ac:dyDescent="0.2">
      <c r="A66" s="99" t="s">
        <v>1716</v>
      </c>
      <c r="B66" s="63" t="s">
        <v>81</v>
      </c>
      <c r="C66" s="43" t="s">
        <v>79</v>
      </c>
      <c r="D66" s="44">
        <f>$D$11</f>
        <v>330.69</v>
      </c>
      <c r="E66" s="44">
        <f t="shared" ref="E66:AA66" si="35">$D$11</f>
        <v>330.69</v>
      </c>
      <c r="F66" s="44">
        <f t="shared" si="35"/>
        <v>330.69</v>
      </c>
      <c r="G66" s="44">
        <f t="shared" si="35"/>
        <v>330.69</v>
      </c>
      <c r="H66" s="44">
        <f t="shared" si="35"/>
        <v>330.69</v>
      </c>
      <c r="I66" s="44">
        <f t="shared" si="35"/>
        <v>330.69</v>
      </c>
      <c r="J66" s="44">
        <f t="shared" si="35"/>
        <v>330.69</v>
      </c>
      <c r="K66" s="44">
        <f t="shared" si="35"/>
        <v>330.69</v>
      </c>
      <c r="L66" s="44">
        <f t="shared" si="35"/>
        <v>330.69</v>
      </c>
      <c r="M66" s="44">
        <f t="shared" si="35"/>
        <v>330.69</v>
      </c>
      <c r="N66" s="44">
        <f t="shared" si="35"/>
        <v>330.69</v>
      </c>
      <c r="O66" s="44">
        <f t="shared" si="35"/>
        <v>330.69</v>
      </c>
      <c r="P66" s="44">
        <f t="shared" si="35"/>
        <v>330.69</v>
      </c>
      <c r="Q66" s="44">
        <f t="shared" si="35"/>
        <v>330.69</v>
      </c>
      <c r="R66" s="44">
        <f t="shared" si="35"/>
        <v>330.69</v>
      </c>
      <c r="S66" s="44">
        <f t="shared" si="35"/>
        <v>330.69</v>
      </c>
      <c r="T66" s="44">
        <f t="shared" si="35"/>
        <v>330.69</v>
      </c>
      <c r="U66" s="44">
        <f t="shared" si="35"/>
        <v>330.69</v>
      </c>
      <c r="V66" s="44">
        <f t="shared" si="35"/>
        <v>330.69</v>
      </c>
      <c r="W66" s="44">
        <f t="shared" si="35"/>
        <v>330.69</v>
      </c>
      <c r="X66" s="44">
        <f t="shared" si="35"/>
        <v>330.69</v>
      </c>
      <c r="Y66" s="44">
        <f t="shared" si="35"/>
        <v>330.69</v>
      </c>
      <c r="Z66" s="44">
        <f t="shared" si="35"/>
        <v>330.69</v>
      </c>
      <c r="AA66" s="44">
        <f t="shared" si="35"/>
        <v>330.69</v>
      </c>
    </row>
    <row r="67" spans="1:27" ht="12.75" customHeight="1" collapsed="1" x14ac:dyDescent="0.2">
      <c r="A67" s="98" t="s">
        <v>1717</v>
      </c>
      <c r="B67" s="28" t="str">
        <f>"13"&amp;"."&amp;$B$800&amp;"."&amp;$B$801</f>
        <v>13.08.2023</v>
      </c>
      <c r="C67" s="90" t="s">
        <v>76</v>
      </c>
      <c r="D67" s="91">
        <f>ROUND(((D68+D69+D71+D70)/1000),5)</f>
        <v>2.72166</v>
      </c>
      <c r="E67" s="91">
        <f>ROUND(((E68+E69+E71+E70)/1000),5)</f>
        <v>2.5575399999999999</v>
      </c>
      <c r="F67" s="91">
        <f>ROUND(((F68+F69+F71+F70)/1000),5)</f>
        <v>2.4015900000000001</v>
      </c>
      <c r="G67" s="91">
        <f t="shared" ref="G67:AA67" si="36">ROUND(((G68+G69+G71+G70)/1000),5)</f>
        <v>2.32721</v>
      </c>
      <c r="H67" s="91">
        <f t="shared" si="36"/>
        <v>2.27101</v>
      </c>
      <c r="I67" s="91">
        <f t="shared" si="36"/>
        <v>2.26213</v>
      </c>
      <c r="J67" s="91">
        <f t="shared" si="36"/>
        <v>2.21604</v>
      </c>
      <c r="K67" s="91">
        <f t="shared" si="36"/>
        <v>2.4513600000000002</v>
      </c>
      <c r="L67" s="91">
        <f t="shared" si="36"/>
        <v>2.8699499999999998</v>
      </c>
      <c r="M67" s="91">
        <f t="shared" si="36"/>
        <v>3.1249899999999999</v>
      </c>
      <c r="N67" s="91">
        <f t="shared" si="36"/>
        <v>3.2795000000000001</v>
      </c>
      <c r="O67" s="91">
        <f t="shared" si="36"/>
        <v>3.2802699999999998</v>
      </c>
      <c r="P67" s="91">
        <f t="shared" si="36"/>
        <v>3.2904399999999998</v>
      </c>
      <c r="Q67" s="91">
        <f t="shared" si="36"/>
        <v>3.3354499999999998</v>
      </c>
      <c r="R67" s="91">
        <f t="shared" si="36"/>
        <v>3.3870100000000001</v>
      </c>
      <c r="S67" s="91">
        <f t="shared" si="36"/>
        <v>3.38713</v>
      </c>
      <c r="T67" s="91">
        <f t="shared" si="36"/>
        <v>3.34436</v>
      </c>
      <c r="U67" s="91">
        <f t="shared" si="36"/>
        <v>3.2688299999999999</v>
      </c>
      <c r="V67" s="91">
        <f t="shared" si="36"/>
        <v>3.25874</v>
      </c>
      <c r="W67" s="91">
        <f t="shared" si="36"/>
        <v>3.21618</v>
      </c>
      <c r="X67" s="91">
        <f t="shared" si="36"/>
        <v>3.2192699999999999</v>
      </c>
      <c r="Y67" s="91">
        <f t="shared" si="36"/>
        <v>3.17733</v>
      </c>
      <c r="Z67" s="91">
        <f t="shared" si="36"/>
        <v>3.1067200000000001</v>
      </c>
      <c r="AA67" s="91">
        <f t="shared" si="36"/>
        <v>2.8549000000000002</v>
      </c>
    </row>
    <row r="68" spans="1:27" ht="12.75" hidden="1" customHeight="1" outlineLevel="1" x14ac:dyDescent="0.2">
      <c r="A68" s="99" t="s">
        <v>1718</v>
      </c>
      <c r="B68" s="63" t="s">
        <v>238</v>
      </c>
      <c r="C68" s="43" t="s">
        <v>79</v>
      </c>
      <c r="D68" s="44">
        <v>1315.63</v>
      </c>
      <c r="E68" s="44">
        <v>1151.51</v>
      </c>
      <c r="F68" s="44">
        <v>995.56</v>
      </c>
      <c r="G68" s="44">
        <v>921.18</v>
      </c>
      <c r="H68" s="44">
        <v>864.98</v>
      </c>
      <c r="I68" s="44">
        <v>856.1</v>
      </c>
      <c r="J68" s="44">
        <v>810.01</v>
      </c>
      <c r="K68" s="44">
        <v>1045.33</v>
      </c>
      <c r="L68" s="44">
        <v>1463.92</v>
      </c>
      <c r="M68" s="44">
        <v>1718.96</v>
      </c>
      <c r="N68" s="44">
        <v>1873.47</v>
      </c>
      <c r="O68" s="44">
        <v>1874.24</v>
      </c>
      <c r="P68" s="44">
        <v>1884.41</v>
      </c>
      <c r="Q68" s="44">
        <v>1929.42</v>
      </c>
      <c r="R68" s="44">
        <v>1980.98</v>
      </c>
      <c r="S68" s="44">
        <v>1981.1</v>
      </c>
      <c r="T68" s="44">
        <v>1938.33</v>
      </c>
      <c r="U68" s="44">
        <v>1862.8</v>
      </c>
      <c r="V68" s="44">
        <v>1852.71</v>
      </c>
      <c r="W68" s="44">
        <v>1810.15</v>
      </c>
      <c r="X68" s="44">
        <v>1813.24</v>
      </c>
      <c r="Y68" s="44">
        <v>1771.3</v>
      </c>
      <c r="Z68" s="44">
        <v>1700.69</v>
      </c>
      <c r="AA68" s="44">
        <v>1448.87</v>
      </c>
    </row>
    <row r="69" spans="1:27" ht="12.75" hidden="1" customHeight="1" outlineLevel="1" x14ac:dyDescent="0.2">
      <c r="A69" s="99" t="s">
        <v>1719</v>
      </c>
      <c r="B69" s="63" t="s">
        <v>90</v>
      </c>
      <c r="C69" s="43" t="s">
        <v>79</v>
      </c>
      <c r="D69" s="44">
        <f t="shared" ref="D69:AA69" si="37">$D$9</f>
        <v>1071.42</v>
      </c>
      <c r="E69" s="44">
        <f t="shared" si="37"/>
        <v>1071.42</v>
      </c>
      <c r="F69" s="44">
        <f t="shared" si="37"/>
        <v>1071.42</v>
      </c>
      <c r="G69" s="44">
        <f t="shared" si="37"/>
        <v>1071.42</v>
      </c>
      <c r="H69" s="44">
        <f t="shared" si="37"/>
        <v>1071.42</v>
      </c>
      <c r="I69" s="44">
        <f t="shared" si="37"/>
        <v>1071.42</v>
      </c>
      <c r="J69" s="44">
        <f t="shared" si="37"/>
        <v>1071.42</v>
      </c>
      <c r="K69" s="44">
        <f t="shared" si="37"/>
        <v>1071.42</v>
      </c>
      <c r="L69" s="44">
        <f t="shared" si="37"/>
        <v>1071.42</v>
      </c>
      <c r="M69" s="44">
        <f t="shared" si="37"/>
        <v>1071.42</v>
      </c>
      <c r="N69" s="44">
        <f t="shared" si="37"/>
        <v>1071.42</v>
      </c>
      <c r="O69" s="44">
        <f t="shared" si="37"/>
        <v>1071.42</v>
      </c>
      <c r="P69" s="44">
        <f t="shared" si="37"/>
        <v>1071.42</v>
      </c>
      <c r="Q69" s="44">
        <f t="shared" si="37"/>
        <v>1071.42</v>
      </c>
      <c r="R69" s="44">
        <f t="shared" si="37"/>
        <v>1071.42</v>
      </c>
      <c r="S69" s="44">
        <f t="shared" si="37"/>
        <v>1071.42</v>
      </c>
      <c r="T69" s="44">
        <f t="shared" si="37"/>
        <v>1071.42</v>
      </c>
      <c r="U69" s="44">
        <f t="shared" si="37"/>
        <v>1071.42</v>
      </c>
      <c r="V69" s="44">
        <f t="shared" si="37"/>
        <v>1071.42</v>
      </c>
      <c r="W69" s="44">
        <f t="shared" si="37"/>
        <v>1071.42</v>
      </c>
      <c r="X69" s="44">
        <f t="shared" si="37"/>
        <v>1071.42</v>
      </c>
      <c r="Y69" s="44">
        <f t="shared" si="37"/>
        <v>1071.42</v>
      </c>
      <c r="Z69" s="44">
        <f t="shared" si="37"/>
        <v>1071.42</v>
      </c>
      <c r="AA69" s="44">
        <f t="shared" si="37"/>
        <v>1071.42</v>
      </c>
    </row>
    <row r="70" spans="1:27" ht="12.75" hidden="1" customHeight="1" outlineLevel="1" x14ac:dyDescent="0.2">
      <c r="A70" s="99" t="s">
        <v>1720</v>
      </c>
      <c r="B70" s="63" t="s">
        <v>83</v>
      </c>
      <c r="C70" s="43" t="s">
        <v>79</v>
      </c>
      <c r="D70" s="44">
        <v>3.92</v>
      </c>
      <c r="E70" s="44">
        <v>3.92</v>
      </c>
      <c r="F70" s="44">
        <v>3.92</v>
      </c>
      <c r="G70" s="44">
        <v>3.92</v>
      </c>
      <c r="H70" s="44">
        <v>3.92</v>
      </c>
      <c r="I70" s="44">
        <v>3.92</v>
      </c>
      <c r="J70" s="44">
        <v>3.92</v>
      </c>
      <c r="K70" s="44">
        <v>3.92</v>
      </c>
      <c r="L70" s="44">
        <v>3.92</v>
      </c>
      <c r="M70" s="44">
        <v>3.92</v>
      </c>
      <c r="N70" s="44">
        <v>3.92</v>
      </c>
      <c r="O70" s="44">
        <v>3.92</v>
      </c>
      <c r="P70" s="44">
        <v>3.92</v>
      </c>
      <c r="Q70" s="44">
        <v>3.92</v>
      </c>
      <c r="R70" s="44">
        <v>3.92</v>
      </c>
      <c r="S70" s="44">
        <v>3.92</v>
      </c>
      <c r="T70" s="44">
        <v>3.92</v>
      </c>
      <c r="U70" s="44">
        <v>3.92</v>
      </c>
      <c r="V70" s="44">
        <v>3.92</v>
      </c>
      <c r="W70" s="44">
        <v>3.92</v>
      </c>
      <c r="X70" s="44">
        <v>3.92</v>
      </c>
      <c r="Y70" s="44">
        <v>3.92</v>
      </c>
      <c r="Z70" s="44">
        <v>3.92</v>
      </c>
      <c r="AA70" s="44">
        <v>3.92</v>
      </c>
    </row>
    <row r="71" spans="1:27" ht="12.75" hidden="1" customHeight="1" outlineLevel="1" x14ac:dyDescent="0.2">
      <c r="A71" s="99" t="s">
        <v>1721</v>
      </c>
      <c r="B71" s="63" t="s">
        <v>81</v>
      </c>
      <c r="C71" s="43" t="s">
        <v>79</v>
      </c>
      <c r="D71" s="44">
        <f>$D$11</f>
        <v>330.69</v>
      </c>
      <c r="E71" s="44">
        <f t="shared" ref="E71:AA71" si="38">$D$11</f>
        <v>330.69</v>
      </c>
      <c r="F71" s="44">
        <f t="shared" si="38"/>
        <v>330.69</v>
      </c>
      <c r="G71" s="44">
        <f t="shared" si="38"/>
        <v>330.69</v>
      </c>
      <c r="H71" s="44">
        <f t="shared" si="38"/>
        <v>330.69</v>
      </c>
      <c r="I71" s="44">
        <f t="shared" si="38"/>
        <v>330.69</v>
      </c>
      <c r="J71" s="44">
        <f t="shared" si="38"/>
        <v>330.69</v>
      </c>
      <c r="K71" s="44">
        <f t="shared" si="38"/>
        <v>330.69</v>
      </c>
      <c r="L71" s="44">
        <f t="shared" si="38"/>
        <v>330.69</v>
      </c>
      <c r="M71" s="44">
        <f t="shared" si="38"/>
        <v>330.69</v>
      </c>
      <c r="N71" s="44">
        <f t="shared" si="38"/>
        <v>330.69</v>
      </c>
      <c r="O71" s="44">
        <f t="shared" si="38"/>
        <v>330.69</v>
      </c>
      <c r="P71" s="44">
        <f t="shared" si="38"/>
        <v>330.69</v>
      </c>
      <c r="Q71" s="44">
        <f t="shared" si="38"/>
        <v>330.69</v>
      </c>
      <c r="R71" s="44">
        <f t="shared" si="38"/>
        <v>330.69</v>
      </c>
      <c r="S71" s="44">
        <f t="shared" si="38"/>
        <v>330.69</v>
      </c>
      <c r="T71" s="44">
        <f t="shared" si="38"/>
        <v>330.69</v>
      </c>
      <c r="U71" s="44">
        <f t="shared" si="38"/>
        <v>330.69</v>
      </c>
      <c r="V71" s="44">
        <f t="shared" si="38"/>
        <v>330.69</v>
      </c>
      <c r="W71" s="44">
        <f t="shared" si="38"/>
        <v>330.69</v>
      </c>
      <c r="X71" s="44">
        <f t="shared" si="38"/>
        <v>330.69</v>
      </c>
      <c r="Y71" s="44">
        <f t="shared" si="38"/>
        <v>330.69</v>
      </c>
      <c r="Z71" s="44">
        <f t="shared" si="38"/>
        <v>330.69</v>
      </c>
      <c r="AA71" s="44">
        <f t="shared" si="38"/>
        <v>330.69</v>
      </c>
    </row>
    <row r="72" spans="1:27" ht="12.75" customHeight="1" collapsed="1" x14ac:dyDescent="0.2">
      <c r="A72" s="98" t="s">
        <v>1722</v>
      </c>
      <c r="B72" s="28" t="str">
        <f>"14"&amp;"."&amp;$B$800&amp;"."&amp;$B$801</f>
        <v>14.08.2023</v>
      </c>
      <c r="C72" s="90" t="s">
        <v>76</v>
      </c>
      <c r="D72" s="91">
        <f>ROUND(((D73+D74+D76+D75)/1000),5)</f>
        <v>2.6518199999999998</v>
      </c>
      <c r="E72" s="91">
        <f>ROUND(((E73+E74+E76+E75)/1000),5)</f>
        <v>2.52786</v>
      </c>
      <c r="F72" s="91">
        <f>ROUND(((F73+F74+F76+F75)/1000),5)</f>
        <v>2.38273</v>
      </c>
      <c r="G72" s="91">
        <f t="shared" ref="G72:AA72" si="39">ROUND(((G73+G74+G76+G75)/1000),5)</f>
        <v>2.3123499999999999</v>
      </c>
      <c r="H72" s="91">
        <f t="shared" si="39"/>
        <v>2.2771300000000001</v>
      </c>
      <c r="I72" s="91">
        <f t="shared" si="39"/>
        <v>2.3825400000000001</v>
      </c>
      <c r="J72" s="91">
        <f t="shared" si="39"/>
        <v>2.50223</v>
      </c>
      <c r="K72" s="91">
        <f t="shared" si="39"/>
        <v>2.8499300000000001</v>
      </c>
      <c r="L72" s="91">
        <f t="shared" si="39"/>
        <v>3.1361599999999998</v>
      </c>
      <c r="M72" s="91">
        <f t="shared" si="39"/>
        <v>3.2889699999999999</v>
      </c>
      <c r="N72" s="91">
        <f t="shared" si="39"/>
        <v>3.40178</v>
      </c>
      <c r="O72" s="91">
        <f t="shared" si="39"/>
        <v>3.4331100000000001</v>
      </c>
      <c r="P72" s="91">
        <f t="shared" si="39"/>
        <v>3.4291299999999998</v>
      </c>
      <c r="Q72" s="91">
        <f t="shared" si="39"/>
        <v>3.4786100000000002</v>
      </c>
      <c r="R72" s="91">
        <f t="shared" si="39"/>
        <v>3.55579</v>
      </c>
      <c r="S72" s="91">
        <f t="shared" si="39"/>
        <v>3.5493899999999998</v>
      </c>
      <c r="T72" s="91">
        <f t="shared" si="39"/>
        <v>3.5206300000000001</v>
      </c>
      <c r="U72" s="91">
        <f t="shared" si="39"/>
        <v>3.4596900000000002</v>
      </c>
      <c r="V72" s="91">
        <f t="shared" si="39"/>
        <v>3.4192399999999998</v>
      </c>
      <c r="W72" s="91">
        <f t="shared" si="39"/>
        <v>3.2813500000000002</v>
      </c>
      <c r="X72" s="91">
        <f t="shared" si="39"/>
        <v>3.2732800000000002</v>
      </c>
      <c r="Y72" s="91">
        <f t="shared" si="39"/>
        <v>3.2413099999999999</v>
      </c>
      <c r="Z72" s="91">
        <f t="shared" si="39"/>
        <v>3.0535800000000002</v>
      </c>
      <c r="AA72" s="91">
        <f t="shared" si="39"/>
        <v>2.72248</v>
      </c>
    </row>
    <row r="73" spans="1:27" ht="12.75" hidden="1" customHeight="1" outlineLevel="1" x14ac:dyDescent="0.2">
      <c r="A73" s="99" t="s">
        <v>1723</v>
      </c>
      <c r="B73" s="63" t="s">
        <v>238</v>
      </c>
      <c r="C73" s="43" t="s">
        <v>79</v>
      </c>
      <c r="D73" s="44">
        <v>1245.79</v>
      </c>
      <c r="E73" s="44">
        <v>1121.83</v>
      </c>
      <c r="F73" s="44">
        <v>976.7</v>
      </c>
      <c r="G73" s="44">
        <v>906.32</v>
      </c>
      <c r="H73" s="44">
        <v>871.1</v>
      </c>
      <c r="I73" s="44">
        <v>976.51</v>
      </c>
      <c r="J73" s="44">
        <v>1096.2</v>
      </c>
      <c r="K73" s="44">
        <v>1443.9</v>
      </c>
      <c r="L73" s="44">
        <v>1730.13</v>
      </c>
      <c r="M73" s="44">
        <v>1882.94</v>
      </c>
      <c r="N73" s="44">
        <v>1995.75</v>
      </c>
      <c r="O73" s="44">
        <v>2027.08</v>
      </c>
      <c r="P73" s="44">
        <v>2023.1</v>
      </c>
      <c r="Q73" s="44">
        <v>2072.58</v>
      </c>
      <c r="R73" s="44">
        <v>2149.7600000000002</v>
      </c>
      <c r="S73" s="44">
        <v>2143.36</v>
      </c>
      <c r="T73" s="44">
        <v>2114.6</v>
      </c>
      <c r="U73" s="44">
        <v>2053.66</v>
      </c>
      <c r="V73" s="44">
        <v>2013.21</v>
      </c>
      <c r="W73" s="44">
        <v>1875.32</v>
      </c>
      <c r="X73" s="44">
        <v>1867.25</v>
      </c>
      <c r="Y73" s="44">
        <v>1835.28</v>
      </c>
      <c r="Z73" s="44">
        <v>1647.55</v>
      </c>
      <c r="AA73" s="44">
        <v>1316.45</v>
      </c>
    </row>
    <row r="74" spans="1:27" ht="12.75" hidden="1" customHeight="1" outlineLevel="1" x14ac:dyDescent="0.2">
      <c r="A74" s="99" t="s">
        <v>1724</v>
      </c>
      <c r="B74" s="63" t="s">
        <v>90</v>
      </c>
      <c r="C74" s="43" t="s">
        <v>79</v>
      </c>
      <c r="D74" s="44">
        <f t="shared" ref="D74:AA74" si="40">$D$9</f>
        <v>1071.42</v>
      </c>
      <c r="E74" s="44">
        <f t="shared" si="40"/>
        <v>1071.42</v>
      </c>
      <c r="F74" s="44">
        <f t="shared" si="40"/>
        <v>1071.42</v>
      </c>
      <c r="G74" s="44">
        <f t="shared" si="40"/>
        <v>1071.42</v>
      </c>
      <c r="H74" s="44">
        <f t="shared" si="40"/>
        <v>1071.42</v>
      </c>
      <c r="I74" s="44">
        <f t="shared" si="40"/>
        <v>1071.42</v>
      </c>
      <c r="J74" s="44">
        <f t="shared" si="40"/>
        <v>1071.42</v>
      </c>
      <c r="K74" s="44">
        <f t="shared" si="40"/>
        <v>1071.42</v>
      </c>
      <c r="L74" s="44">
        <f t="shared" si="40"/>
        <v>1071.42</v>
      </c>
      <c r="M74" s="44">
        <f t="shared" si="40"/>
        <v>1071.42</v>
      </c>
      <c r="N74" s="44">
        <f t="shared" si="40"/>
        <v>1071.42</v>
      </c>
      <c r="O74" s="44">
        <f t="shared" si="40"/>
        <v>1071.42</v>
      </c>
      <c r="P74" s="44">
        <f t="shared" si="40"/>
        <v>1071.42</v>
      </c>
      <c r="Q74" s="44">
        <f t="shared" si="40"/>
        <v>1071.42</v>
      </c>
      <c r="R74" s="44">
        <f t="shared" si="40"/>
        <v>1071.42</v>
      </c>
      <c r="S74" s="44">
        <f t="shared" si="40"/>
        <v>1071.42</v>
      </c>
      <c r="T74" s="44">
        <f t="shared" si="40"/>
        <v>1071.42</v>
      </c>
      <c r="U74" s="44">
        <f t="shared" si="40"/>
        <v>1071.42</v>
      </c>
      <c r="V74" s="44">
        <f t="shared" si="40"/>
        <v>1071.42</v>
      </c>
      <c r="W74" s="44">
        <f t="shared" si="40"/>
        <v>1071.42</v>
      </c>
      <c r="X74" s="44">
        <f t="shared" si="40"/>
        <v>1071.42</v>
      </c>
      <c r="Y74" s="44">
        <f t="shared" si="40"/>
        <v>1071.42</v>
      </c>
      <c r="Z74" s="44">
        <f t="shared" si="40"/>
        <v>1071.42</v>
      </c>
      <c r="AA74" s="44">
        <f t="shared" si="40"/>
        <v>1071.42</v>
      </c>
    </row>
    <row r="75" spans="1:27" ht="12.75" hidden="1" customHeight="1" outlineLevel="1" x14ac:dyDescent="0.2">
      <c r="A75" s="99" t="s">
        <v>1725</v>
      </c>
      <c r="B75" s="63" t="s">
        <v>83</v>
      </c>
      <c r="C75" s="43" t="s">
        <v>79</v>
      </c>
      <c r="D75" s="44">
        <v>3.92</v>
      </c>
      <c r="E75" s="44">
        <v>3.92</v>
      </c>
      <c r="F75" s="44">
        <v>3.92</v>
      </c>
      <c r="G75" s="44">
        <v>3.92</v>
      </c>
      <c r="H75" s="44">
        <v>3.92</v>
      </c>
      <c r="I75" s="44">
        <v>3.92</v>
      </c>
      <c r="J75" s="44">
        <v>3.92</v>
      </c>
      <c r="K75" s="44">
        <v>3.92</v>
      </c>
      <c r="L75" s="44">
        <v>3.92</v>
      </c>
      <c r="M75" s="44">
        <v>3.92</v>
      </c>
      <c r="N75" s="44">
        <v>3.92</v>
      </c>
      <c r="O75" s="44">
        <v>3.92</v>
      </c>
      <c r="P75" s="44">
        <v>3.92</v>
      </c>
      <c r="Q75" s="44">
        <v>3.92</v>
      </c>
      <c r="R75" s="44">
        <v>3.92</v>
      </c>
      <c r="S75" s="44">
        <v>3.92</v>
      </c>
      <c r="T75" s="44">
        <v>3.92</v>
      </c>
      <c r="U75" s="44">
        <v>3.92</v>
      </c>
      <c r="V75" s="44">
        <v>3.92</v>
      </c>
      <c r="W75" s="44">
        <v>3.92</v>
      </c>
      <c r="X75" s="44">
        <v>3.92</v>
      </c>
      <c r="Y75" s="44">
        <v>3.92</v>
      </c>
      <c r="Z75" s="44">
        <v>3.92</v>
      </c>
      <c r="AA75" s="44">
        <v>3.92</v>
      </c>
    </row>
    <row r="76" spans="1:27" ht="12.75" hidden="1" customHeight="1" outlineLevel="1" x14ac:dyDescent="0.2">
      <c r="A76" s="99" t="s">
        <v>1726</v>
      </c>
      <c r="B76" s="63" t="s">
        <v>81</v>
      </c>
      <c r="C76" s="43" t="s">
        <v>79</v>
      </c>
      <c r="D76" s="44">
        <f>$D$11</f>
        <v>330.69</v>
      </c>
      <c r="E76" s="44">
        <f t="shared" ref="E76:AA76" si="41">$D$11</f>
        <v>330.69</v>
      </c>
      <c r="F76" s="44">
        <f t="shared" si="41"/>
        <v>330.69</v>
      </c>
      <c r="G76" s="44">
        <f t="shared" si="41"/>
        <v>330.69</v>
      </c>
      <c r="H76" s="44">
        <f t="shared" si="41"/>
        <v>330.69</v>
      </c>
      <c r="I76" s="44">
        <f t="shared" si="41"/>
        <v>330.69</v>
      </c>
      <c r="J76" s="44">
        <f t="shared" si="41"/>
        <v>330.69</v>
      </c>
      <c r="K76" s="44">
        <f t="shared" si="41"/>
        <v>330.69</v>
      </c>
      <c r="L76" s="44">
        <f t="shared" si="41"/>
        <v>330.69</v>
      </c>
      <c r="M76" s="44">
        <f t="shared" si="41"/>
        <v>330.69</v>
      </c>
      <c r="N76" s="44">
        <f t="shared" si="41"/>
        <v>330.69</v>
      </c>
      <c r="O76" s="44">
        <f t="shared" si="41"/>
        <v>330.69</v>
      </c>
      <c r="P76" s="44">
        <f t="shared" si="41"/>
        <v>330.69</v>
      </c>
      <c r="Q76" s="44">
        <f t="shared" si="41"/>
        <v>330.69</v>
      </c>
      <c r="R76" s="44">
        <f t="shared" si="41"/>
        <v>330.69</v>
      </c>
      <c r="S76" s="44">
        <f t="shared" si="41"/>
        <v>330.69</v>
      </c>
      <c r="T76" s="44">
        <f t="shared" si="41"/>
        <v>330.69</v>
      </c>
      <c r="U76" s="44">
        <f t="shared" si="41"/>
        <v>330.69</v>
      </c>
      <c r="V76" s="44">
        <f t="shared" si="41"/>
        <v>330.69</v>
      </c>
      <c r="W76" s="44">
        <f t="shared" si="41"/>
        <v>330.69</v>
      </c>
      <c r="X76" s="44">
        <f t="shared" si="41"/>
        <v>330.69</v>
      </c>
      <c r="Y76" s="44">
        <f t="shared" si="41"/>
        <v>330.69</v>
      </c>
      <c r="Z76" s="44">
        <f t="shared" si="41"/>
        <v>330.69</v>
      </c>
      <c r="AA76" s="44">
        <f t="shared" si="41"/>
        <v>330.69</v>
      </c>
    </row>
    <row r="77" spans="1:27" ht="12.75" customHeight="1" collapsed="1" x14ac:dyDescent="0.2">
      <c r="A77" s="98" t="s">
        <v>1727</v>
      </c>
      <c r="B77" s="28" t="str">
        <f>"15"&amp;"."&amp;$B$800&amp;"."&amp;$B$801</f>
        <v>15.08.2023</v>
      </c>
      <c r="C77" s="90" t="s">
        <v>76</v>
      </c>
      <c r="D77" s="91">
        <f>ROUND(((D78+D79+D81+D80)/1000),5)</f>
        <v>2.4468800000000002</v>
      </c>
      <c r="E77" s="91">
        <f>ROUND(((E78+E79+E81+E80)/1000),5)</f>
        <v>2.2912499999999998</v>
      </c>
      <c r="F77" s="91">
        <f>ROUND(((F78+F79+F81+F80)/1000),5)</f>
        <v>2.1938599999999999</v>
      </c>
      <c r="G77" s="91">
        <f t="shared" ref="G77:AA77" si="42">ROUND(((G78+G79+G81+G80)/1000),5)</f>
        <v>1.4172100000000001</v>
      </c>
      <c r="H77" s="91">
        <f t="shared" si="42"/>
        <v>1.4134</v>
      </c>
      <c r="I77" s="91">
        <f t="shared" si="42"/>
        <v>2.1434299999999999</v>
      </c>
      <c r="J77" s="91">
        <f t="shared" si="42"/>
        <v>2.2886899999999999</v>
      </c>
      <c r="K77" s="91">
        <f t="shared" si="42"/>
        <v>2.7286999999999999</v>
      </c>
      <c r="L77" s="91">
        <f t="shared" si="42"/>
        <v>3.10066</v>
      </c>
      <c r="M77" s="91">
        <f t="shared" si="42"/>
        <v>3.37175</v>
      </c>
      <c r="N77" s="91">
        <f t="shared" si="42"/>
        <v>3.4685000000000001</v>
      </c>
      <c r="O77" s="91">
        <f t="shared" si="42"/>
        <v>3.4481099999999998</v>
      </c>
      <c r="P77" s="91">
        <f t="shared" si="42"/>
        <v>3.45445</v>
      </c>
      <c r="Q77" s="91">
        <f t="shared" si="42"/>
        <v>3.4811800000000002</v>
      </c>
      <c r="R77" s="91">
        <f t="shared" si="42"/>
        <v>3.58636</v>
      </c>
      <c r="S77" s="91">
        <f t="shared" si="42"/>
        <v>3.6258300000000001</v>
      </c>
      <c r="T77" s="91">
        <f t="shared" si="42"/>
        <v>3.6075599999999999</v>
      </c>
      <c r="U77" s="91">
        <f t="shared" si="42"/>
        <v>3.4904299999999999</v>
      </c>
      <c r="V77" s="91">
        <f t="shared" si="42"/>
        <v>3.4630700000000001</v>
      </c>
      <c r="W77" s="91">
        <f t="shared" si="42"/>
        <v>3.40916</v>
      </c>
      <c r="X77" s="91">
        <f t="shared" si="42"/>
        <v>3.3833600000000001</v>
      </c>
      <c r="Y77" s="91">
        <f t="shared" si="42"/>
        <v>3.2637399999999999</v>
      </c>
      <c r="Z77" s="91">
        <f t="shared" si="42"/>
        <v>3.0969000000000002</v>
      </c>
      <c r="AA77" s="91">
        <f t="shared" si="42"/>
        <v>2.73563</v>
      </c>
    </row>
    <row r="78" spans="1:27" ht="12.75" hidden="1" customHeight="1" outlineLevel="1" x14ac:dyDescent="0.2">
      <c r="A78" s="99" t="s">
        <v>1728</v>
      </c>
      <c r="B78" s="63" t="s">
        <v>238</v>
      </c>
      <c r="C78" s="43" t="s">
        <v>79</v>
      </c>
      <c r="D78" s="44">
        <v>1040.8499999999999</v>
      </c>
      <c r="E78" s="44">
        <v>885.22</v>
      </c>
      <c r="F78" s="44">
        <v>787.83</v>
      </c>
      <c r="G78" s="44">
        <v>11.18</v>
      </c>
      <c r="H78" s="44">
        <v>7.37</v>
      </c>
      <c r="I78" s="44">
        <v>737.4</v>
      </c>
      <c r="J78" s="44">
        <v>882.66</v>
      </c>
      <c r="K78" s="44">
        <v>1322.67</v>
      </c>
      <c r="L78" s="44">
        <v>1694.63</v>
      </c>
      <c r="M78" s="44">
        <v>1965.72</v>
      </c>
      <c r="N78" s="44">
        <v>2062.4699999999998</v>
      </c>
      <c r="O78" s="44">
        <v>2042.08</v>
      </c>
      <c r="P78" s="44">
        <v>2048.42</v>
      </c>
      <c r="Q78" s="44">
        <v>2075.15</v>
      </c>
      <c r="R78" s="44">
        <v>2180.33</v>
      </c>
      <c r="S78" s="44">
        <v>2219.8000000000002</v>
      </c>
      <c r="T78" s="44">
        <v>2201.5300000000002</v>
      </c>
      <c r="U78" s="44">
        <v>2084.4</v>
      </c>
      <c r="V78" s="44">
        <v>2057.04</v>
      </c>
      <c r="W78" s="44">
        <v>2003.13</v>
      </c>
      <c r="X78" s="44">
        <v>1977.33</v>
      </c>
      <c r="Y78" s="44">
        <v>1857.71</v>
      </c>
      <c r="Z78" s="44">
        <v>1690.87</v>
      </c>
      <c r="AA78" s="44">
        <v>1329.6</v>
      </c>
    </row>
    <row r="79" spans="1:27" ht="12.75" hidden="1" customHeight="1" outlineLevel="1" x14ac:dyDescent="0.2">
      <c r="A79" s="99" t="s">
        <v>1729</v>
      </c>
      <c r="B79" s="63" t="s">
        <v>90</v>
      </c>
      <c r="C79" s="43" t="s">
        <v>79</v>
      </c>
      <c r="D79" s="44">
        <f t="shared" ref="D79:AA79" si="43">$D$9</f>
        <v>1071.42</v>
      </c>
      <c r="E79" s="44">
        <f t="shared" si="43"/>
        <v>1071.42</v>
      </c>
      <c r="F79" s="44">
        <f t="shared" si="43"/>
        <v>1071.42</v>
      </c>
      <c r="G79" s="44">
        <f t="shared" si="43"/>
        <v>1071.42</v>
      </c>
      <c r="H79" s="44">
        <f t="shared" si="43"/>
        <v>1071.42</v>
      </c>
      <c r="I79" s="44">
        <f t="shared" si="43"/>
        <v>1071.42</v>
      </c>
      <c r="J79" s="44">
        <f t="shared" si="43"/>
        <v>1071.42</v>
      </c>
      <c r="K79" s="44">
        <f t="shared" si="43"/>
        <v>1071.42</v>
      </c>
      <c r="L79" s="44">
        <f t="shared" si="43"/>
        <v>1071.42</v>
      </c>
      <c r="M79" s="44">
        <f t="shared" si="43"/>
        <v>1071.42</v>
      </c>
      <c r="N79" s="44">
        <f t="shared" si="43"/>
        <v>1071.42</v>
      </c>
      <c r="O79" s="44">
        <f t="shared" si="43"/>
        <v>1071.42</v>
      </c>
      <c r="P79" s="44">
        <f t="shared" si="43"/>
        <v>1071.42</v>
      </c>
      <c r="Q79" s="44">
        <f t="shared" si="43"/>
        <v>1071.42</v>
      </c>
      <c r="R79" s="44">
        <f t="shared" si="43"/>
        <v>1071.42</v>
      </c>
      <c r="S79" s="44">
        <f t="shared" si="43"/>
        <v>1071.42</v>
      </c>
      <c r="T79" s="44">
        <f t="shared" si="43"/>
        <v>1071.42</v>
      </c>
      <c r="U79" s="44">
        <f t="shared" si="43"/>
        <v>1071.42</v>
      </c>
      <c r="V79" s="44">
        <f t="shared" si="43"/>
        <v>1071.42</v>
      </c>
      <c r="W79" s="44">
        <f t="shared" si="43"/>
        <v>1071.42</v>
      </c>
      <c r="X79" s="44">
        <f t="shared" si="43"/>
        <v>1071.42</v>
      </c>
      <c r="Y79" s="44">
        <f t="shared" si="43"/>
        <v>1071.42</v>
      </c>
      <c r="Z79" s="44">
        <f t="shared" si="43"/>
        <v>1071.42</v>
      </c>
      <c r="AA79" s="44">
        <f t="shared" si="43"/>
        <v>1071.42</v>
      </c>
    </row>
    <row r="80" spans="1:27" ht="12.75" hidden="1" customHeight="1" outlineLevel="1" x14ac:dyDescent="0.2">
      <c r="A80" s="99" t="s">
        <v>1730</v>
      </c>
      <c r="B80" s="63" t="s">
        <v>83</v>
      </c>
      <c r="C80" s="43" t="s">
        <v>79</v>
      </c>
      <c r="D80" s="44">
        <v>3.92</v>
      </c>
      <c r="E80" s="44">
        <v>3.92</v>
      </c>
      <c r="F80" s="44">
        <v>3.92</v>
      </c>
      <c r="G80" s="44">
        <v>3.92</v>
      </c>
      <c r="H80" s="44">
        <v>3.92</v>
      </c>
      <c r="I80" s="44">
        <v>3.92</v>
      </c>
      <c r="J80" s="44">
        <v>3.92</v>
      </c>
      <c r="K80" s="44">
        <v>3.92</v>
      </c>
      <c r="L80" s="44">
        <v>3.92</v>
      </c>
      <c r="M80" s="44">
        <v>3.92</v>
      </c>
      <c r="N80" s="44">
        <v>3.92</v>
      </c>
      <c r="O80" s="44">
        <v>3.92</v>
      </c>
      <c r="P80" s="44">
        <v>3.92</v>
      </c>
      <c r="Q80" s="44">
        <v>3.92</v>
      </c>
      <c r="R80" s="44">
        <v>3.92</v>
      </c>
      <c r="S80" s="44">
        <v>3.92</v>
      </c>
      <c r="T80" s="44">
        <v>3.92</v>
      </c>
      <c r="U80" s="44">
        <v>3.92</v>
      </c>
      <c r="V80" s="44">
        <v>3.92</v>
      </c>
      <c r="W80" s="44">
        <v>3.92</v>
      </c>
      <c r="X80" s="44">
        <v>3.92</v>
      </c>
      <c r="Y80" s="44">
        <v>3.92</v>
      </c>
      <c r="Z80" s="44">
        <v>3.92</v>
      </c>
      <c r="AA80" s="44">
        <v>3.92</v>
      </c>
    </row>
    <row r="81" spans="1:27" ht="12.75" hidden="1" customHeight="1" outlineLevel="1" x14ac:dyDescent="0.2">
      <c r="A81" s="99" t="s">
        <v>1731</v>
      </c>
      <c r="B81" s="63" t="s">
        <v>81</v>
      </c>
      <c r="C81" s="43" t="s">
        <v>79</v>
      </c>
      <c r="D81" s="44">
        <f>$D$11</f>
        <v>330.69</v>
      </c>
      <c r="E81" s="44">
        <f t="shared" ref="E81:AA81" si="44">$D$11</f>
        <v>330.69</v>
      </c>
      <c r="F81" s="44">
        <f t="shared" si="44"/>
        <v>330.69</v>
      </c>
      <c r="G81" s="44">
        <f t="shared" si="44"/>
        <v>330.69</v>
      </c>
      <c r="H81" s="44">
        <f t="shared" si="44"/>
        <v>330.69</v>
      </c>
      <c r="I81" s="44">
        <f t="shared" si="44"/>
        <v>330.69</v>
      </c>
      <c r="J81" s="44">
        <f t="shared" si="44"/>
        <v>330.69</v>
      </c>
      <c r="K81" s="44">
        <f t="shared" si="44"/>
        <v>330.69</v>
      </c>
      <c r="L81" s="44">
        <f t="shared" si="44"/>
        <v>330.69</v>
      </c>
      <c r="M81" s="44">
        <f t="shared" si="44"/>
        <v>330.69</v>
      </c>
      <c r="N81" s="44">
        <f t="shared" si="44"/>
        <v>330.69</v>
      </c>
      <c r="O81" s="44">
        <f t="shared" si="44"/>
        <v>330.69</v>
      </c>
      <c r="P81" s="44">
        <f t="shared" si="44"/>
        <v>330.69</v>
      </c>
      <c r="Q81" s="44">
        <f t="shared" si="44"/>
        <v>330.69</v>
      </c>
      <c r="R81" s="44">
        <f t="shared" si="44"/>
        <v>330.69</v>
      </c>
      <c r="S81" s="44">
        <f t="shared" si="44"/>
        <v>330.69</v>
      </c>
      <c r="T81" s="44">
        <f t="shared" si="44"/>
        <v>330.69</v>
      </c>
      <c r="U81" s="44">
        <f t="shared" si="44"/>
        <v>330.69</v>
      </c>
      <c r="V81" s="44">
        <f t="shared" si="44"/>
        <v>330.69</v>
      </c>
      <c r="W81" s="44">
        <f t="shared" si="44"/>
        <v>330.69</v>
      </c>
      <c r="X81" s="44">
        <f t="shared" si="44"/>
        <v>330.69</v>
      </c>
      <c r="Y81" s="44">
        <f t="shared" si="44"/>
        <v>330.69</v>
      </c>
      <c r="Z81" s="44">
        <f t="shared" si="44"/>
        <v>330.69</v>
      </c>
      <c r="AA81" s="44">
        <f t="shared" si="44"/>
        <v>330.69</v>
      </c>
    </row>
    <row r="82" spans="1:27" ht="12.75" customHeight="1" collapsed="1" x14ac:dyDescent="0.2">
      <c r="A82" s="98" t="s">
        <v>1732</v>
      </c>
      <c r="B82" s="28" t="str">
        <f>"16"&amp;"."&amp;$B$800&amp;"."&amp;$B$801</f>
        <v>16.08.2023</v>
      </c>
      <c r="C82" s="90" t="s">
        <v>76</v>
      </c>
      <c r="D82" s="91">
        <f>ROUND(((D83+D84+D86+D85)/1000),5)</f>
        <v>2.5022000000000002</v>
      </c>
      <c r="E82" s="91">
        <f>ROUND(((E83+E84+E86+E85)/1000),5)</f>
        <v>2.27712</v>
      </c>
      <c r="F82" s="91">
        <f>ROUND(((F83+F84+F86+F85)/1000),5)</f>
        <v>2.20655</v>
      </c>
      <c r="G82" s="91">
        <f t="shared" ref="G82:AA82" si="45">ROUND(((G83+G84+G86+G85)/1000),5)</f>
        <v>2.1751900000000002</v>
      </c>
      <c r="H82" s="91">
        <f t="shared" si="45"/>
        <v>2.1613000000000002</v>
      </c>
      <c r="I82" s="91">
        <f t="shared" si="45"/>
        <v>2.1899099999999998</v>
      </c>
      <c r="J82" s="91">
        <f t="shared" si="45"/>
        <v>2.4608099999999999</v>
      </c>
      <c r="K82" s="91">
        <f t="shared" si="45"/>
        <v>2.85046</v>
      </c>
      <c r="L82" s="91">
        <f t="shared" si="45"/>
        <v>3.1022599999999998</v>
      </c>
      <c r="M82" s="91">
        <f t="shared" si="45"/>
        <v>3.3872399999999998</v>
      </c>
      <c r="N82" s="91">
        <f t="shared" si="45"/>
        <v>3.67103</v>
      </c>
      <c r="O82" s="91">
        <f t="shared" si="45"/>
        <v>3.6004200000000002</v>
      </c>
      <c r="P82" s="91">
        <f t="shared" si="45"/>
        <v>3.4784000000000002</v>
      </c>
      <c r="Q82" s="91">
        <f t="shared" si="45"/>
        <v>3.7621199999999999</v>
      </c>
      <c r="R82" s="91">
        <f t="shared" si="45"/>
        <v>3.59728</v>
      </c>
      <c r="S82" s="91">
        <f t="shared" si="45"/>
        <v>3.6145</v>
      </c>
      <c r="T82" s="91">
        <f t="shared" si="45"/>
        <v>3.5934900000000001</v>
      </c>
      <c r="U82" s="91">
        <f t="shared" si="45"/>
        <v>3.49695</v>
      </c>
      <c r="V82" s="91">
        <f t="shared" si="45"/>
        <v>3.4638</v>
      </c>
      <c r="W82" s="91">
        <f t="shared" si="45"/>
        <v>3.4316200000000001</v>
      </c>
      <c r="X82" s="91">
        <f t="shared" si="45"/>
        <v>3.4250400000000001</v>
      </c>
      <c r="Y82" s="91">
        <f t="shared" si="45"/>
        <v>3.28064</v>
      </c>
      <c r="Z82" s="91">
        <f t="shared" si="45"/>
        <v>3.1737799999999998</v>
      </c>
      <c r="AA82" s="91">
        <f t="shared" si="45"/>
        <v>2.75427</v>
      </c>
    </row>
    <row r="83" spans="1:27" ht="12.75" hidden="1" customHeight="1" outlineLevel="1" x14ac:dyDescent="0.2">
      <c r="A83" s="99" t="s">
        <v>1733</v>
      </c>
      <c r="B83" s="63" t="s">
        <v>238</v>
      </c>
      <c r="C83" s="43" t="s">
        <v>79</v>
      </c>
      <c r="D83" s="44">
        <v>1096.17</v>
      </c>
      <c r="E83" s="44">
        <v>871.09</v>
      </c>
      <c r="F83" s="44">
        <v>800.52</v>
      </c>
      <c r="G83" s="44">
        <v>769.16</v>
      </c>
      <c r="H83" s="44">
        <v>755.27</v>
      </c>
      <c r="I83" s="44">
        <v>783.88</v>
      </c>
      <c r="J83" s="44">
        <v>1054.78</v>
      </c>
      <c r="K83" s="44">
        <v>1444.43</v>
      </c>
      <c r="L83" s="44">
        <v>1696.23</v>
      </c>
      <c r="M83" s="44">
        <v>1981.21</v>
      </c>
      <c r="N83" s="44">
        <v>2265</v>
      </c>
      <c r="O83" s="44">
        <v>2194.39</v>
      </c>
      <c r="P83" s="44">
        <v>2072.37</v>
      </c>
      <c r="Q83" s="44">
        <v>2356.09</v>
      </c>
      <c r="R83" s="44">
        <v>2191.25</v>
      </c>
      <c r="S83" s="44">
        <v>2208.4699999999998</v>
      </c>
      <c r="T83" s="44">
        <v>2187.46</v>
      </c>
      <c r="U83" s="44">
        <v>2090.92</v>
      </c>
      <c r="V83" s="44">
        <v>2057.77</v>
      </c>
      <c r="W83" s="44">
        <v>2025.59</v>
      </c>
      <c r="X83" s="44">
        <v>2019.01</v>
      </c>
      <c r="Y83" s="44">
        <v>1874.61</v>
      </c>
      <c r="Z83" s="44">
        <v>1767.75</v>
      </c>
      <c r="AA83" s="44">
        <v>1348.24</v>
      </c>
    </row>
    <row r="84" spans="1:27" ht="12.75" hidden="1" customHeight="1" outlineLevel="1" x14ac:dyDescent="0.2">
      <c r="A84" s="99" t="s">
        <v>1734</v>
      </c>
      <c r="B84" s="63" t="s">
        <v>90</v>
      </c>
      <c r="C84" s="43" t="s">
        <v>79</v>
      </c>
      <c r="D84" s="44">
        <f t="shared" ref="D84:AA84" si="46">$D$9</f>
        <v>1071.42</v>
      </c>
      <c r="E84" s="44">
        <f t="shared" si="46"/>
        <v>1071.42</v>
      </c>
      <c r="F84" s="44">
        <f t="shared" si="46"/>
        <v>1071.42</v>
      </c>
      <c r="G84" s="44">
        <f t="shared" si="46"/>
        <v>1071.42</v>
      </c>
      <c r="H84" s="44">
        <f t="shared" si="46"/>
        <v>1071.42</v>
      </c>
      <c r="I84" s="44">
        <f t="shared" si="46"/>
        <v>1071.42</v>
      </c>
      <c r="J84" s="44">
        <f t="shared" si="46"/>
        <v>1071.42</v>
      </c>
      <c r="K84" s="44">
        <f t="shared" si="46"/>
        <v>1071.42</v>
      </c>
      <c r="L84" s="44">
        <f t="shared" si="46"/>
        <v>1071.42</v>
      </c>
      <c r="M84" s="44">
        <f t="shared" si="46"/>
        <v>1071.42</v>
      </c>
      <c r="N84" s="44">
        <f t="shared" si="46"/>
        <v>1071.42</v>
      </c>
      <c r="O84" s="44">
        <f t="shared" si="46"/>
        <v>1071.42</v>
      </c>
      <c r="P84" s="44">
        <f t="shared" si="46"/>
        <v>1071.42</v>
      </c>
      <c r="Q84" s="44">
        <f t="shared" si="46"/>
        <v>1071.42</v>
      </c>
      <c r="R84" s="44">
        <f t="shared" si="46"/>
        <v>1071.42</v>
      </c>
      <c r="S84" s="44">
        <f t="shared" si="46"/>
        <v>1071.42</v>
      </c>
      <c r="T84" s="44">
        <f t="shared" si="46"/>
        <v>1071.42</v>
      </c>
      <c r="U84" s="44">
        <f t="shared" si="46"/>
        <v>1071.42</v>
      </c>
      <c r="V84" s="44">
        <f t="shared" si="46"/>
        <v>1071.42</v>
      </c>
      <c r="W84" s="44">
        <f t="shared" si="46"/>
        <v>1071.42</v>
      </c>
      <c r="X84" s="44">
        <f t="shared" si="46"/>
        <v>1071.42</v>
      </c>
      <c r="Y84" s="44">
        <f t="shared" si="46"/>
        <v>1071.42</v>
      </c>
      <c r="Z84" s="44">
        <f t="shared" si="46"/>
        <v>1071.42</v>
      </c>
      <c r="AA84" s="44">
        <f t="shared" si="46"/>
        <v>1071.42</v>
      </c>
    </row>
    <row r="85" spans="1:27" ht="12.75" hidden="1" customHeight="1" outlineLevel="1" x14ac:dyDescent="0.2">
      <c r="A85" s="99" t="s">
        <v>1735</v>
      </c>
      <c r="B85" s="63" t="s">
        <v>83</v>
      </c>
      <c r="C85" s="43" t="s">
        <v>79</v>
      </c>
      <c r="D85" s="44">
        <v>3.92</v>
      </c>
      <c r="E85" s="44">
        <v>3.92</v>
      </c>
      <c r="F85" s="44">
        <v>3.92</v>
      </c>
      <c r="G85" s="44">
        <v>3.92</v>
      </c>
      <c r="H85" s="44">
        <v>3.92</v>
      </c>
      <c r="I85" s="44">
        <v>3.92</v>
      </c>
      <c r="J85" s="44">
        <v>3.92</v>
      </c>
      <c r="K85" s="44">
        <v>3.92</v>
      </c>
      <c r="L85" s="44">
        <v>3.92</v>
      </c>
      <c r="M85" s="44">
        <v>3.92</v>
      </c>
      <c r="N85" s="44">
        <v>3.92</v>
      </c>
      <c r="O85" s="44">
        <v>3.92</v>
      </c>
      <c r="P85" s="44">
        <v>3.92</v>
      </c>
      <c r="Q85" s="44">
        <v>3.92</v>
      </c>
      <c r="R85" s="44">
        <v>3.92</v>
      </c>
      <c r="S85" s="44">
        <v>3.92</v>
      </c>
      <c r="T85" s="44">
        <v>3.92</v>
      </c>
      <c r="U85" s="44">
        <v>3.92</v>
      </c>
      <c r="V85" s="44">
        <v>3.92</v>
      </c>
      <c r="W85" s="44">
        <v>3.92</v>
      </c>
      <c r="X85" s="44">
        <v>3.92</v>
      </c>
      <c r="Y85" s="44">
        <v>3.92</v>
      </c>
      <c r="Z85" s="44">
        <v>3.92</v>
      </c>
      <c r="AA85" s="44">
        <v>3.92</v>
      </c>
    </row>
    <row r="86" spans="1:27" ht="12.75" hidden="1" customHeight="1" outlineLevel="1" x14ac:dyDescent="0.2">
      <c r="A86" s="99" t="s">
        <v>1736</v>
      </c>
      <c r="B86" s="63" t="s">
        <v>81</v>
      </c>
      <c r="C86" s="43" t="s">
        <v>79</v>
      </c>
      <c r="D86" s="44">
        <f>$D$11</f>
        <v>330.69</v>
      </c>
      <c r="E86" s="44">
        <f t="shared" ref="E86:AA86" si="47">$D$11</f>
        <v>330.69</v>
      </c>
      <c r="F86" s="44">
        <f t="shared" si="47"/>
        <v>330.69</v>
      </c>
      <c r="G86" s="44">
        <f t="shared" si="47"/>
        <v>330.69</v>
      </c>
      <c r="H86" s="44">
        <f t="shared" si="47"/>
        <v>330.69</v>
      </c>
      <c r="I86" s="44">
        <f t="shared" si="47"/>
        <v>330.69</v>
      </c>
      <c r="J86" s="44">
        <f t="shared" si="47"/>
        <v>330.69</v>
      </c>
      <c r="K86" s="44">
        <f t="shared" si="47"/>
        <v>330.69</v>
      </c>
      <c r="L86" s="44">
        <f t="shared" si="47"/>
        <v>330.69</v>
      </c>
      <c r="M86" s="44">
        <f t="shared" si="47"/>
        <v>330.69</v>
      </c>
      <c r="N86" s="44">
        <f t="shared" si="47"/>
        <v>330.69</v>
      </c>
      <c r="O86" s="44">
        <f t="shared" si="47"/>
        <v>330.69</v>
      </c>
      <c r="P86" s="44">
        <f t="shared" si="47"/>
        <v>330.69</v>
      </c>
      <c r="Q86" s="44">
        <f t="shared" si="47"/>
        <v>330.69</v>
      </c>
      <c r="R86" s="44">
        <f t="shared" si="47"/>
        <v>330.69</v>
      </c>
      <c r="S86" s="44">
        <f t="shared" si="47"/>
        <v>330.69</v>
      </c>
      <c r="T86" s="44">
        <f t="shared" si="47"/>
        <v>330.69</v>
      </c>
      <c r="U86" s="44">
        <f t="shared" si="47"/>
        <v>330.69</v>
      </c>
      <c r="V86" s="44">
        <f t="shared" si="47"/>
        <v>330.69</v>
      </c>
      <c r="W86" s="44">
        <f t="shared" si="47"/>
        <v>330.69</v>
      </c>
      <c r="X86" s="44">
        <f t="shared" si="47"/>
        <v>330.69</v>
      </c>
      <c r="Y86" s="44">
        <f t="shared" si="47"/>
        <v>330.69</v>
      </c>
      <c r="Z86" s="44">
        <f t="shared" si="47"/>
        <v>330.69</v>
      </c>
      <c r="AA86" s="44">
        <f t="shared" si="47"/>
        <v>330.69</v>
      </c>
    </row>
    <row r="87" spans="1:27" ht="12.75" customHeight="1" collapsed="1" x14ac:dyDescent="0.2">
      <c r="A87" s="98" t="s">
        <v>1737</v>
      </c>
      <c r="B87" s="28" t="str">
        <f>"17"&amp;"."&amp;$B$800&amp;"."&amp;$B$801</f>
        <v>17.08.2023</v>
      </c>
      <c r="C87" s="90" t="s">
        <v>76</v>
      </c>
      <c r="D87" s="91">
        <f>ROUND(((D88+D89+D91+D90)/1000),5)</f>
        <v>2.4586000000000001</v>
      </c>
      <c r="E87" s="91">
        <f>ROUND(((E88+E89+E91+E90)/1000),5)</f>
        <v>2.3528099999999998</v>
      </c>
      <c r="F87" s="91">
        <f>ROUND(((F88+F89+F91+F90)/1000),5)</f>
        <v>2.2659400000000001</v>
      </c>
      <c r="G87" s="91">
        <f t="shared" ref="G87:AA87" si="48">ROUND(((G88+G89+G91+G90)/1000),5)</f>
        <v>1.6403099999999999</v>
      </c>
      <c r="H87" s="91">
        <f t="shared" si="48"/>
        <v>1.62923</v>
      </c>
      <c r="I87" s="91">
        <f t="shared" si="48"/>
        <v>1.6655899999999999</v>
      </c>
      <c r="J87" s="91">
        <f t="shared" si="48"/>
        <v>2.42686</v>
      </c>
      <c r="K87" s="91">
        <f t="shared" si="48"/>
        <v>2.8542999999999998</v>
      </c>
      <c r="L87" s="91">
        <f t="shared" si="48"/>
        <v>3.1086399999999998</v>
      </c>
      <c r="M87" s="91">
        <f t="shared" si="48"/>
        <v>3.41568</v>
      </c>
      <c r="N87" s="91">
        <f t="shared" si="48"/>
        <v>3.4660600000000001</v>
      </c>
      <c r="O87" s="91">
        <f t="shared" si="48"/>
        <v>3.47397</v>
      </c>
      <c r="P87" s="91">
        <f t="shared" si="48"/>
        <v>3.4766499999999998</v>
      </c>
      <c r="Q87" s="91">
        <f t="shared" si="48"/>
        <v>3.54149</v>
      </c>
      <c r="R87" s="91">
        <f t="shared" si="48"/>
        <v>3.72262</v>
      </c>
      <c r="S87" s="91">
        <f t="shared" si="48"/>
        <v>3.7094900000000002</v>
      </c>
      <c r="T87" s="91">
        <f t="shared" si="48"/>
        <v>3.62121</v>
      </c>
      <c r="U87" s="91">
        <f t="shared" si="48"/>
        <v>3.49661</v>
      </c>
      <c r="V87" s="91">
        <f t="shared" si="48"/>
        <v>3.4362900000000001</v>
      </c>
      <c r="W87" s="91">
        <f t="shared" si="48"/>
        <v>3.3688500000000001</v>
      </c>
      <c r="X87" s="91">
        <f t="shared" si="48"/>
        <v>3.38178</v>
      </c>
      <c r="Y87" s="91">
        <f t="shared" si="48"/>
        <v>3.2517299999999998</v>
      </c>
      <c r="Z87" s="91">
        <f t="shared" si="48"/>
        <v>3.0806800000000001</v>
      </c>
      <c r="AA87" s="91">
        <f t="shared" si="48"/>
        <v>2.6834699999999998</v>
      </c>
    </row>
    <row r="88" spans="1:27" ht="12.75" hidden="1" customHeight="1" outlineLevel="1" x14ac:dyDescent="0.2">
      <c r="A88" s="99" t="s">
        <v>1738</v>
      </c>
      <c r="B88" s="63" t="s">
        <v>238</v>
      </c>
      <c r="C88" s="43" t="s">
        <v>79</v>
      </c>
      <c r="D88" s="44">
        <v>1052.57</v>
      </c>
      <c r="E88" s="44">
        <v>946.78</v>
      </c>
      <c r="F88" s="44">
        <v>859.91</v>
      </c>
      <c r="G88" s="44">
        <v>234.28</v>
      </c>
      <c r="H88" s="44">
        <v>223.2</v>
      </c>
      <c r="I88" s="44">
        <v>259.56</v>
      </c>
      <c r="J88" s="44">
        <v>1020.83</v>
      </c>
      <c r="K88" s="44">
        <v>1448.27</v>
      </c>
      <c r="L88" s="44">
        <v>1702.61</v>
      </c>
      <c r="M88" s="44">
        <v>2009.65</v>
      </c>
      <c r="N88" s="44">
        <v>2060.0300000000002</v>
      </c>
      <c r="O88" s="44">
        <v>2067.94</v>
      </c>
      <c r="P88" s="44">
        <v>2070.62</v>
      </c>
      <c r="Q88" s="44">
        <v>2135.46</v>
      </c>
      <c r="R88" s="44">
        <v>2316.59</v>
      </c>
      <c r="S88" s="44">
        <v>2303.46</v>
      </c>
      <c r="T88" s="44">
        <v>2215.1799999999998</v>
      </c>
      <c r="U88" s="44">
        <v>2090.58</v>
      </c>
      <c r="V88" s="44">
        <v>2030.26</v>
      </c>
      <c r="W88" s="44">
        <v>1962.82</v>
      </c>
      <c r="X88" s="44">
        <v>1975.75</v>
      </c>
      <c r="Y88" s="44">
        <v>1845.7</v>
      </c>
      <c r="Z88" s="44">
        <v>1674.65</v>
      </c>
      <c r="AA88" s="44">
        <v>1277.44</v>
      </c>
    </row>
    <row r="89" spans="1:27" ht="12.75" hidden="1" customHeight="1" outlineLevel="1" x14ac:dyDescent="0.2">
      <c r="A89" s="99" t="s">
        <v>1739</v>
      </c>
      <c r="B89" s="63" t="s">
        <v>90</v>
      </c>
      <c r="C89" s="43" t="s">
        <v>79</v>
      </c>
      <c r="D89" s="44">
        <f t="shared" ref="D89:AA89" si="49">$D$9</f>
        <v>1071.42</v>
      </c>
      <c r="E89" s="44">
        <f t="shared" si="49"/>
        <v>1071.42</v>
      </c>
      <c r="F89" s="44">
        <f t="shared" si="49"/>
        <v>1071.42</v>
      </c>
      <c r="G89" s="44">
        <f t="shared" si="49"/>
        <v>1071.42</v>
      </c>
      <c r="H89" s="44">
        <f t="shared" si="49"/>
        <v>1071.42</v>
      </c>
      <c r="I89" s="44">
        <f t="shared" si="49"/>
        <v>1071.42</v>
      </c>
      <c r="J89" s="44">
        <f t="shared" si="49"/>
        <v>1071.42</v>
      </c>
      <c r="K89" s="44">
        <f t="shared" si="49"/>
        <v>1071.42</v>
      </c>
      <c r="L89" s="44">
        <f t="shared" si="49"/>
        <v>1071.42</v>
      </c>
      <c r="M89" s="44">
        <f t="shared" si="49"/>
        <v>1071.42</v>
      </c>
      <c r="N89" s="44">
        <f t="shared" si="49"/>
        <v>1071.42</v>
      </c>
      <c r="O89" s="44">
        <f t="shared" si="49"/>
        <v>1071.42</v>
      </c>
      <c r="P89" s="44">
        <f t="shared" si="49"/>
        <v>1071.42</v>
      </c>
      <c r="Q89" s="44">
        <f t="shared" si="49"/>
        <v>1071.42</v>
      </c>
      <c r="R89" s="44">
        <f t="shared" si="49"/>
        <v>1071.42</v>
      </c>
      <c r="S89" s="44">
        <f t="shared" si="49"/>
        <v>1071.42</v>
      </c>
      <c r="T89" s="44">
        <f t="shared" si="49"/>
        <v>1071.42</v>
      </c>
      <c r="U89" s="44">
        <f t="shared" si="49"/>
        <v>1071.42</v>
      </c>
      <c r="V89" s="44">
        <f t="shared" si="49"/>
        <v>1071.42</v>
      </c>
      <c r="W89" s="44">
        <f t="shared" si="49"/>
        <v>1071.42</v>
      </c>
      <c r="X89" s="44">
        <f t="shared" si="49"/>
        <v>1071.42</v>
      </c>
      <c r="Y89" s="44">
        <f t="shared" si="49"/>
        <v>1071.42</v>
      </c>
      <c r="Z89" s="44">
        <f t="shared" si="49"/>
        <v>1071.42</v>
      </c>
      <c r="AA89" s="44">
        <f t="shared" si="49"/>
        <v>1071.42</v>
      </c>
    </row>
    <row r="90" spans="1:27" ht="12.75" hidden="1" customHeight="1" outlineLevel="1" x14ac:dyDescent="0.2">
      <c r="A90" s="99" t="s">
        <v>1740</v>
      </c>
      <c r="B90" s="63" t="s">
        <v>83</v>
      </c>
      <c r="C90" s="43" t="s">
        <v>79</v>
      </c>
      <c r="D90" s="44">
        <v>3.92</v>
      </c>
      <c r="E90" s="44">
        <v>3.92</v>
      </c>
      <c r="F90" s="44">
        <v>3.92</v>
      </c>
      <c r="G90" s="44">
        <v>3.92</v>
      </c>
      <c r="H90" s="44">
        <v>3.92</v>
      </c>
      <c r="I90" s="44">
        <v>3.92</v>
      </c>
      <c r="J90" s="44">
        <v>3.92</v>
      </c>
      <c r="K90" s="44">
        <v>3.92</v>
      </c>
      <c r="L90" s="44">
        <v>3.92</v>
      </c>
      <c r="M90" s="44">
        <v>3.92</v>
      </c>
      <c r="N90" s="44">
        <v>3.92</v>
      </c>
      <c r="O90" s="44">
        <v>3.92</v>
      </c>
      <c r="P90" s="44">
        <v>3.92</v>
      </c>
      <c r="Q90" s="44">
        <v>3.92</v>
      </c>
      <c r="R90" s="44">
        <v>3.92</v>
      </c>
      <c r="S90" s="44">
        <v>3.92</v>
      </c>
      <c r="T90" s="44">
        <v>3.92</v>
      </c>
      <c r="U90" s="44">
        <v>3.92</v>
      </c>
      <c r="V90" s="44">
        <v>3.92</v>
      </c>
      <c r="W90" s="44">
        <v>3.92</v>
      </c>
      <c r="X90" s="44">
        <v>3.92</v>
      </c>
      <c r="Y90" s="44">
        <v>3.92</v>
      </c>
      <c r="Z90" s="44">
        <v>3.92</v>
      </c>
      <c r="AA90" s="44">
        <v>3.92</v>
      </c>
    </row>
    <row r="91" spans="1:27" ht="12.75" hidden="1" customHeight="1" outlineLevel="1" x14ac:dyDescent="0.2">
      <c r="A91" s="99" t="s">
        <v>1741</v>
      </c>
      <c r="B91" s="63" t="s">
        <v>81</v>
      </c>
      <c r="C91" s="43" t="s">
        <v>79</v>
      </c>
      <c r="D91" s="44">
        <f>$D$11</f>
        <v>330.69</v>
      </c>
      <c r="E91" s="44">
        <f t="shared" ref="E91:AA91" si="50">$D$11</f>
        <v>330.69</v>
      </c>
      <c r="F91" s="44">
        <f t="shared" si="50"/>
        <v>330.69</v>
      </c>
      <c r="G91" s="44">
        <f t="shared" si="50"/>
        <v>330.69</v>
      </c>
      <c r="H91" s="44">
        <f t="shared" si="50"/>
        <v>330.69</v>
      </c>
      <c r="I91" s="44">
        <f t="shared" si="50"/>
        <v>330.69</v>
      </c>
      <c r="J91" s="44">
        <f t="shared" si="50"/>
        <v>330.69</v>
      </c>
      <c r="K91" s="44">
        <f t="shared" si="50"/>
        <v>330.69</v>
      </c>
      <c r="L91" s="44">
        <f t="shared" si="50"/>
        <v>330.69</v>
      </c>
      <c r="M91" s="44">
        <f t="shared" si="50"/>
        <v>330.69</v>
      </c>
      <c r="N91" s="44">
        <f t="shared" si="50"/>
        <v>330.69</v>
      </c>
      <c r="O91" s="44">
        <f t="shared" si="50"/>
        <v>330.69</v>
      </c>
      <c r="P91" s="44">
        <f t="shared" si="50"/>
        <v>330.69</v>
      </c>
      <c r="Q91" s="44">
        <f t="shared" si="50"/>
        <v>330.69</v>
      </c>
      <c r="R91" s="44">
        <f t="shared" si="50"/>
        <v>330.69</v>
      </c>
      <c r="S91" s="44">
        <f t="shared" si="50"/>
        <v>330.69</v>
      </c>
      <c r="T91" s="44">
        <f t="shared" si="50"/>
        <v>330.69</v>
      </c>
      <c r="U91" s="44">
        <f t="shared" si="50"/>
        <v>330.69</v>
      </c>
      <c r="V91" s="44">
        <f t="shared" si="50"/>
        <v>330.69</v>
      </c>
      <c r="W91" s="44">
        <f t="shared" si="50"/>
        <v>330.69</v>
      </c>
      <c r="X91" s="44">
        <f t="shared" si="50"/>
        <v>330.69</v>
      </c>
      <c r="Y91" s="44">
        <f t="shared" si="50"/>
        <v>330.69</v>
      </c>
      <c r="Z91" s="44">
        <f t="shared" si="50"/>
        <v>330.69</v>
      </c>
      <c r="AA91" s="44">
        <f t="shared" si="50"/>
        <v>330.69</v>
      </c>
    </row>
    <row r="92" spans="1:27" ht="12.75" customHeight="1" collapsed="1" x14ac:dyDescent="0.2">
      <c r="A92" s="98" t="s">
        <v>1742</v>
      </c>
      <c r="B92" s="28" t="str">
        <f>"18"&amp;"."&amp;$B$800&amp;"."&amp;$B$801</f>
        <v>18.08.2023</v>
      </c>
      <c r="C92" s="90" t="s">
        <v>76</v>
      </c>
      <c r="D92" s="91">
        <f>ROUND(((D93+D94+D96+D95)/1000),5)</f>
        <v>2.4491100000000001</v>
      </c>
      <c r="E92" s="91">
        <f>ROUND(((E93+E94+E96+E95)/1000),5)</f>
        <v>2.2909199999999998</v>
      </c>
      <c r="F92" s="91">
        <f>ROUND(((F93+F94+F96+F95)/1000),5)</f>
        <v>2.2027000000000001</v>
      </c>
      <c r="G92" s="91">
        <f t="shared" ref="G92:AA92" si="51">ROUND(((G93+G94+G96+G95)/1000),5)</f>
        <v>2.1617700000000002</v>
      </c>
      <c r="H92" s="91">
        <f t="shared" si="51"/>
        <v>2.14046</v>
      </c>
      <c r="I92" s="91">
        <f t="shared" si="51"/>
        <v>2.1792199999999999</v>
      </c>
      <c r="J92" s="91">
        <f t="shared" si="51"/>
        <v>2.38245</v>
      </c>
      <c r="K92" s="91">
        <f t="shared" si="51"/>
        <v>2.93737</v>
      </c>
      <c r="L92" s="91">
        <f t="shared" si="51"/>
        <v>3.23115</v>
      </c>
      <c r="M92" s="91">
        <f t="shared" si="51"/>
        <v>3.4632800000000001</v>
      </c>
      <c r="N92" s="91">
        <f t="shared" si="51"/>
        <v>3.4907499999999998</v>
      </c>
      <c r="O92" s="91">
        <f t="shared" si="51"/>
        <v>3.5333399999999999</v>
      </c>
      <c r="P92" s="91">
        <f t="shared" si="51"/>
        <v>3.55545</v>
      </c>
      <c r="Q92" s="91">
        <f t="shared" si="51"/>
        <v>3.6215700000000002</v>
      </c>
      <c r="R92" s="91">
        <f t="shared" si="51"/>
        <v>3.81358</v>
      </c>
      <c r="S92" s="91">
        <f t="shared" si="51"/>
        <v>3.8110400000000002</v>
      </c>
      <c r="T92" s="91">
        <f t="shared" si="51"/>
        <v>3.8386800000000001</v>
      </c>
      <c r="U92" s="91">
        <f t="shared" si="51"/>
        <v>3.7515200000000002</v>
      </c>
      <c r="V92" s="91">
        <f t="shared" si="51"/>
        <v>3.60806</v>
      </c>
      <c r="W92" s="91">
        <f t="shared" si="51"/>
        <v>3.5543300000000002</v>
      </c>
      <c r="X92" s="91">
        <f t="shared" si="51"/>
        <v>3.4800399999999998</v>
      </c>
      <c r="Y92" s="91">
        <f t="shared" si="51"/>
        <v>3.43933</v>
      </c>
      <c r="Z92" s="91">
        <f t="shared" si="51"/>
        <v>3.23081</v>
      </c>
      <c r="AA92" s="91">
        <f t="shared" si="51"/>
        <v>3.0049299999999999</v>
      </c>
    </row>
    <row r="93" spans="1:27" ht="12.75" hidden="1" customHeight="1" outlineLevel="1" x14ac:dyDescent="0.2">
      <c r="A93" s="99" t="s">
        <v>1743</v>
      </c>
      <c r="B93" s="63" t="s">
        <v>238</v>
      </c>
      <c r="C93" s="43" t="s">
        <v>79</v>
      </c>
      <c r="D93" s="44">
        <v>1043.08</v>
      </c>
      <c r="E93" s="44">
        <v>884.89</v>
      </c>
      <c r="F93" s="44">
        <v>796.67</v>
      </c>
      <c r="G93" s="44">
        <v>755.74</v>
      </c>
      <c r="H93" s="44">
        <v>734.43</v>
      </c>
      <c r="I93" s="44">
        <v>773.19</v>
      </c>
      <c r="J93" s="44">
        <v>976.42</v>
      </c>
      <c r="K93" s="44">
        <v>1531.34</v>
      </c>
      <c r="L93" s="44">
        <v>1825.12</v>
      </c>
      <c r="M93" s="44">
        <v>2057.25</v>
      </c>
      <c r="N93" s="44">
        <v>2084.7199999999998</v>
      </c>
      <c r="O93" s="44">
        <v>2127.31</v>
      </c>
      <c r="P93" s="44">
        <v>2149.42</v>
      </c>
      <c r="Q93" s="44">
        <v>2215.54</v>
      </c>
      <c r="R93" s="44">
        <v>2407.5500000000002</v>
      </c>
      <c r="S93" s="44">
        <v>2405.0100000000002</v>
      </c>
      <c r="T93" s="44">
        <v>2432.65</v>
      </c>
      <c r="U93" s="44">
        <v>2345.4899999999998</v>
      </c>
      <c r="V93" s="44">
        <v>2202.0300000000002</v>
      </c>
      <c r="W93" s="44">
        <v>2148.3000000000002</v>
      </c>
      <c r="X93" s="44">
        <v>2074.0100000000002</v>
      </c>
      <c r="Y93" s="44">
        <v>2033.3</v>
      </c>
      <c r="Z93" s="44">
        <v>1824.78</v>
      </c>
      <c r="AA93" s="44">
        <v>1598.9</v>
      </c>
    </row>
    <row r="94" spans="1:27" ht="12.75" hidden="1" customHeight="1" outlineLevel="1" x14ac:dyDescent="0.2">
      <c r="A94" s="99" t="s">
        <v>1744</v>
      </c>
      <c r="B94" s="63" t="s">
        <v>90</v>
      </c>
      <c r="C94" s="43" t="s">
        <v>79</v>
      </c>
      <c r="D94" s="44">
        <f t="shared" ref="D94:AA94" si="52">$D$9</f>
        <v>1071.42</v>
      </c>
      <c r="E94" s="44">
        <f t="shared" si="52"/>
        <v>1071.42</v>
      </c>
      <c r="F94" s="44">
        <f t="shared" si="52"/>
        <v>1071.42</v>
      </c>
      <c r="G94" s="44">
        <f t="shared" si="52"/>
        <v>1071.42</v>
      </c>
      <c r="H94" s="44">
        <f t="shared" si="52"/>
        <v>1071.42</v>
      </c>
      <c r="I94" s="44">
        <f t="shared" si="52"/>
        <v>1071.42</v>
      </c>
      <c r="J94" s="44">
        <f t="shared" si="52"/>
        <v>1071.42</v>
      </c>
      <c r="K94" s="44">
        <f t="shared" si="52"/>
        <v>1071.42</v>
      </c>
      <c r="L94" s="44">
        <f t="shared" si="52"/>
        <v>1071.42</v>
      </c>
      <c r="M94" s="44">
        <f t="shared" si="52"/>
        <v>1071.42</v>
      </c>
      <c r="N94" s="44">
        <f t="shared" si="52"/>
        <v>1071.42</v>
      </c>
      <c r="O94" s="44">
        <f t="shared" si="52"/>
        <v>1071.42</v>
      </c>
      <c r="P94" s="44">
        <f t="shared" si="52"/>
        <v>1071.42</v>
      </c>
      <c r="Q94" s="44">
        <f t="shared" si="52"/>
        <v>1071.42</v>
      </c>
      <c r="R94" s="44">
        <f t="shared" si="52"/>
        <v>1071.42</v>
      </c>
      <c r="S94" s="44">
        <f t="shared" si="52"/>
        <v>1071.42</v>
      </c>
      <c r="T94" s="44">
        <f t="shared" si="52"/>
        <v>1071.42</v>
      </c>
      <c r="U94" s="44">
        <f t="shared" si="52"/>
        <v>1071.42</v>
      </c>
      <c r="V94" s="44">
        <f t="shared" si="52"/>
        <v>1071.42</v>
      </c>
      <c r="W94" s="44">
        <f t="shared" si="52"/>
        <v>1071.42</v>
      </c>
      <c r="X94" s="44">
        <f t="shared" si="52"/>
        <v>1071.42</v>
      </c>
      <c r="Y94" s="44">
        <f t="shared" si="52"/>
        <v>1071.42</v>
      </c>
      <c r="Z94" s="44">
        <f t="shared" si="52"/>
        <v>1071.42</v>
      </c>
      <c r="AA94" s="44">
        <f t="shared" si="52"/>
        <v>1071.42</v>
      </c>
    </row>
    <row r="95" spans="1:27" ht="12.75" hidden="1" customHeight="1" outlineLevel="1" x14ac:dyDescent="0.2">
      <c r="A95" s="99" t="s">
        <v>1745</v>
      </c>
      <c r="B95" s="63" t="s">
        <v>83</v>
      </c>
      <c r="C95" s="43" t="s">
        <v>79</v>
      </c>
      <c r="D95" s="44">
        <v>3.92</v>
      </c>
      <c r="E95" s="44">
        <v>3.92</v>
      </c>
      <c r="F95" s="44">
        <v>3.92</v>
      </c>
      <c r="G95" s="44">
        <v>3.92</v>
      </c>
      <c r="H95" s="44">
        <v>3.92</v>
      </c>
      <c r="I95" s="44">
        <v>3.92</v>
      </c>
      <c r="J95" s="44">
        <v>3.92</v>
      </c>
      <c r="K95" s="44">
        <v>3.92</v>
      </c>
      <c r="L95" s="44">
        <v>3.92</v>
      </c>
      <c r="M95" s="44">
        <v>3.92</v>
      </c>
      <c r="N95" s="44">
        <v>3.92</v>
      </c>
      <c r="O95" s="44">
        <v>3.92</v>
      </c>
      <c r="P95" s="44">
        <v>3.92</v>
      </c>
      <c r="Q95" s="44">
        <v>3.92</v>
      </c>
      <c r="R95" s="44">
        <v>3.92</v>
      </c>
      <c r="S95" s="44">
        <v>3.92</v>
      </c>
      <c r="T95" s="44">
        <v>3.92</v>
      </c>
      <c r="U95" s="44">
        <v>3.92</v>
      </c>
      <c r="V95" s="44">
        <v>3.92</v>
      </c>
      <c r="W95" s="44">
        <v>3.92</v>
      </c>
      <c r="X95" s="44">
        <v>3.92</v>
      </c>
      <c r="Y95" s="44">
        <v>3.92</v>
      </c>
      <c r="Z95" s="44">
        <v>3.92</v>
      </c>
      <c r="AA95" s="44">
        <v>3.92</v>
      </c>
    </row>
    <row r="96" spans="1:27" ht="12.75" hidden="1" customHeight="1" outlineLevel="1" x14ac:dyDescent="0.2">
      <c r="A96" s="99" t="s">
        <v>1746</v>
      </c>
      <c r="B96" s="63" t="s">
        <v>81</v>
      </c>
      <c r="C96" s="43" t="s">
        <v>79</v>
      </c>
      <c r="D96" s="44">
        <f>$D$11</f>
        <v>330.69</v>
      </c>
      <c r="E96" s="44">
        <f t="shared" ref="E96:AA96" si="53">$D$11</f>
        <v>330.69</v>
      </c>
      <c r="F96" s="44">
        <f t="shared" si="53"/>
        <v>330.69</v>
      </c>
      <c r="G96" s="44">
        <f t="shared" si="53"/>
        <v>330.69</v>
      </c>
      <c r="H96" s="44">
        <f t="shared" si="53"/>
        <v>330.69</v>
      </c>
      <c r="I96" s="44">
        <f t="shared" si="53"/>
        <v>330.69</v>
      </c>
      <c r="J96" s="44">
        <f t="shared" si="53"/>
        <v>330.69</v>
      </c>
      <c r="K96" s="44">
        <f t="shared" si="53"/>
        <v>330.69</v>
      </c>
      <c r="L96" s="44">
        <f t="shared" si="53"/>
        <v>330.69</v>
      </c>
      <c r="M96" s="44">
        <f t="shared" si="53"/>
        <v>330.69</v>
      </c>
      <c r="N96" s="44">
        <f t="shared" si="53"/>
        <v>330.69</v>
      </c>
      <c r="O96" s="44">
        <f t="shared" si="53"/>
        <v>330.69</v>
      </c>
      <c r="P96" s="44">
        <f t="shared" si="53"/>
        <v>330.69</v>
      </c>
      <c r="Q96" s="44">
        <f t="shared" si="53"/>
        <v>330.69</v>
      </c>
      <c r="R96" s="44">
        <f t="shared" si="53"/>
        <v>330.69</v>
      </c>
      <c r="S96" s="44">
        <f t="shared" si="53"/>
        <v>330.69</v>
      </c>
      <c r="T96" s="44">
        <f t="shared" si="53"/>
        <v>330.69</v>
      </c>
      <c r="U96" s="44">
        <f t="shared" si="53"/>
        <v>330.69</v>
      </c>
      <c r="V96" s="44">
        <f t="shared" si="53"/>
        <v>330.69</v>
      </c>
      <c r="W96" s="44">
        <f t="shared" si="53"/>
        <v>330.69</v>
      </c>
      <c r="X96" s="44">
        <f t="shared" si="53"/>
        <v>330.69</v>
      </c>
      <c r="Y96" s="44">
        <f t="shared" si="53"/>
        <v>330.69</v>
      </c>
      <c r="Z96" s="44">
        <f t="shared" si="53"/>
        <v>330.69</v>
      </c>
      <c r="AA96" s="44">
        <f t="shared" si="53"/>
        <v>330.69</v>
      </c>
    </row>
    <row r="97" spans="1:27" ht="12.75" customHeight="1" collapsed="1" x14ac:dyDescent="0.2">
      <c r="A97" s="98" t="s">
        <v>1747</v>
      </c>
      <c r="B97" s="28" t="str">
        <f>"19"&amp;"."&amp;$B$800&amp;"."&amp;$B$801</f>
        <v>19.08.2023</v>
      </c>
      <c r="C97" s="90" t="s">
        <v>76</v>
      </c>
      <c r="D97" s="91">
        <f>ROUND(((D98+D99+D101+D100)/1000),5)</f>
        <v>2.8092800000000002</v>
      </c>
      <c r="E97" s="91">
        <f>ROUND(((E98+E99+E101+E100)/1000),5)</f>
        <v>2.6335999999999999</v>
      </c>
      <c r="F97" s="91">
        <f>ROUND(((F98+F99+F101+F100)/1000),5)</f>
        <v>2.5087199999999998</v>
      </c>
      <c r="G97" s="91">
        <f t="shared" ref="G97:AA97" si="54">ROUND(((G98+G99+G101+G100)/1000),5)</f>
        <v>2.38273</v>
      </c>
      <c r="H97" s="91">
        <f t="shared" si="54"/>
        <v>2.3360400000000001</v>
      </c>
      <c r="I97" s="91">
        <f t="shared" si="54"/>
        <v>2.31507</v>
      </c>
      <c r="J97" s="91">
        <f t="shared" si="54"/>
        <v>2.3341799999999999</v>
      </c>
      <c r="K97" s="91">
        <f t="shared" si="54"/>
        <v>2.7136200000000001</v>
      </c>
      <c r="L97" s="91">
        <f t="shared" si="54"/>
        <v>3.0637799999999999</v>
      </c>
      <c r="M97" s="91">
        <f t="shared" si="54"/>
        <v>3.28132</v>
      </c>
      <c r="N97" s="91">
        <f t="shared" si="54"/>
        <v>3.4295800000000001</v>
      </c>
      <c r="O97" s="91">
        <f t="shared" si="54"/>
        <v>3.44556</v>
      </c>
      <c r="P97" s="91">
        <f t="shared" si="54"/>
        <v>3.4457499999999999</v>
      </c>
      <c r="Q97" s="91">
        <f t="shared" si="54"/>
        <v>3.4458700000000002</v>
      </c>
      <c r="R97" s="91">
        <f t="shared" si="54"/>
        <v>3.4510800000000001</v>
      </c>
      <c r="S97" s="91">
        <f t="shared" si="54"/>
        <v>3.4467599999999998</v>
      </c>
      <c r="T97" s="91">
        <f t="shared" si="54"/>
        <v>3.3748999999999998</v>
      </c>
      <c r="U97" s="91">
        <f t="shared" si="54"/>
        <v>3.3508800000000001</v>
      </c>
      <c r="V97" s="91">
        <f t="shared" si="54"/>
        <v>3.3266900000000001</v>
      </c>
      <c r="W97" s="91">
        <f t="shared" si="54"/>
        <v>3.2864900000000001</v>
      </c>
      <c r="X97" s="91">
        <f t="shared" si="54"/>
        <v>3.29101</v>
      </c>
      <c r="Y97" s="91">
        <f t="shared" si="54"/>
        <v>3.3004500000000001</v>
      </c>
      <c r="Z97" s="91">
        <f t="shared" si="54"/>
        <v>3.1194500000000001</v>
      </c>
      <c r="AA97" s="91">
        <f t="shared" si="54"/>
        <v>2.96027</v>
      </c>
    </row>
    <row r="98" spans="1:27" ht="12.75" hidden="1" customHeight="1" outlineLevel="1" x14ac:dyDescent="0.2">
      <c r="A98" s="99" t="s">
        <v>1748</v>
      </c>
      <c r="B98" s="63" t="s">
        <v>238</v>
      </c>
      <c r="C98" s="43" t="s">
        <v>79</v>
      </c>
      <c r="D98" s="44">
        <v>1403.25</v>
      </c>
      <c r="E98" s="44">
        <v>1227.57</v>
      </c>
      <c r="F98" s="44">
        <v>1102.69</v>
      </c>
      <c r="G98" s="44">
        <v>976.7</v>
      </c>
      <c r="H98" s="44">
        <v>930.01</v>
      </c>
      <c r="I98" s="44">
        <v>909.04</v>
      </c>
      <c r="J98" s="44">
        <v>928.15</v>
      </c>
      <c r="K98" s="44">
        <v>1307.5899999999999</v>
      </c>
      <c r="L98" s="44">
        <v>1657.75</v>
      </c>
      <c r="M98" s="44">
        <v>1875.29</v>
      </c>
      <c r="N98" s="44">
        <v>2023.55</v>
      </c>
      <c r="O98" s="44">
        <v>2039.53</v>
      </c>
      <c r="P98" s="44">
        <v>2039.72</v>
      </c>
      <c r="Q98" s="44">
        <v>2039.84</v>
      </c>
      <c r="R98" s="44">
        <v>2045.05</v>
      </c>
      <c r="S98" s="44">
        <v>2040.73</v>
      </c>
      <c r="T98" s="44">
        <v>1968.87</v>
      </c>
      <c r="U98" s="44">
        <v>1944.85</v>
      </c>
      <c r="V98" s="44">
        <v>1920.66</v>
      </c>
      <c r="W98" s="44">
        <v>1880.46</v>
      </c>
      <c r="X98" s="44">
        <v>1884.98</v>
      </c>
      <c r="Y98" s="44">
        <v>1894.42</v>
      </c>
      <c r="Z98" s="44">
        <v>1713.42</v>
      </c>
      <c r="AA98" s="44">
        <v>1554.24</v>
      </c>
    </row>
    <row r="99" spans="1:27" ht="12.75" hidden="1" customHeight="1" outlineLevel="1" x14ac:dyDescent="0.2">
      <c r="A99" s="99" t="s">
        <v>1749</v>
      </c>
      <c r="B99" s="63" t="s">
        <v>90</v>
      </c>
      <c r="C99" s="43" t="s">
        <v>79</v>
      </c>
      <c r="D99" s="44">
        <f t="shared" ref="D99:AA99" si="55">$D$9</f>
        <v>1071.42</v>
      </c>
      <c r="E99" s="44">
        <f t="shared" si="55"/>
        <v>1071.42</v>
      </c>
      <c r="F99" s="44">
        <f t="shared" si="55"/>
        <v>1071.42</v>
      </c>
      <c r="G99" s="44">
        <f t="shared" si="55"/>
        <v>1071.42</v>
      </c>
      <c r="H99" s="44">
        <f t="shared" si="55"/>
        <v>1071.42</v>
      </c>
      <c r="I99" s="44">
        <f t="shared" si="55"/>
        <v>1071.42</v>
      </c>
      <c r="J99" s="44">
        <f t="shared" si="55"/>
        <v>1071.42</v>
      </c>
      <c r="K99" s="44">
        <f t="shared" si="55"/>
        <v>1071.42</v>
      </c>
      <c r="L99" s="44">
        <f t="shared" si="55"/>
        <v>1071.42</v>
      </c>
      <c r="M99" s="44">
        <f t="shared" si="55"/>
        <v>1071.42</v>
      </c>
      <c r="N99" s="44">
        <f t="shared" si="55"/>
        <v>1071.42</v>
      </c>
      <c r="O99" s="44">
        <f t="shared" si="55"/>
        <v>1071.42</v>
      </c>
      <c r="P99" s="44">
        <f t="shared" si="55"/>
        <v>1071.42</v>
      </c>
      <c r="Q99" s="44">
        <f t="shared" si="55"/>
        <v>1071.42</v>
      </c>
      <c r="R99" s="44">
        <f t="shared" si="55"/>
        <v>1071.42</v>
      </c>
      <c r="S99" s="44">
        <f t="shared" si="55"/>
        <v>1071.42</v>
      </c>
      <c r="T99" s="44">
        <f t="shared" si="55"/>
        <v>1071.42</v>
      </c>
      <c r="U99" s="44">
        <f t="shared" si="55"/>
        <v>1071.42</v>
      </c>
      <c r="V99" s="44">
        <f t="shared" si="55"/>
        <v>1071.42</v>
      </c>
      <c r="W99" s="44">
        <f t="shared" si="55"/>
        <v>1071.42</v>
      </c>
      <c r="X99" s="44">
        <f t="shared" si="55"/>
        <v>1071.42</v>
      </c>
      <c r="Y99" s="44">
        <f t="shared" si="55"/>
        <v>1071.42</v>
      </c>
      <c r="Z99" s="44">
        <f t="shared" si="55"/>
        <v>1071.42</v>
      </c>
      <c r="AA99" s="44">
        <f t="shared" si="55"/>
        <v>1071.42</v>
      </c>
    </row>
    <row r="100" spans="1:27" ht="12.75" hidden="1" customHeight="1" outlineLevel="1" x14ac:dyDescent="0.2">
      <c r="A100" s="99" t="s">
        <v>1750</v>
      </c>
      <c r="B100" s="63" t="s">
        <v>83</v>
      </c>
      <c r="C100" s="43" t="s">
        <v>79</v>
      </c>
      <c r="D100" s="44">
        <v>3.92</v>
      </c>
      <c r="E100" s="44">
        <v>3.92</v>
      </c>
      <c r="F100" s="44">
        <v>3.92</v>
      </c>
      <c r="G100" s="44">
        <v>3.92</v>
      </c>
      <c r="H100" s="44">
        <v>3.92</v>
      </c>
      <c r="I100" s="44">
        <v>3.92</v>
      </c>
      <c r="J100" s="44">
        <v>3.92</v>
      </c>
      <c r="K100" s="44">
        <v>3.92</v>
      </c>
      <c r="L100" s="44">
        <v>3.92</v>
      </c>
      <c r="M100" s="44">
        <v>3.92</v>
      </c>
      <c r="N100" s="44">
        <v>3.92</v>
      </c>
      <c r="O100" s="44">
        <v>3.92</v>
      </c>
      <c r="P100" s="44">
        <v>3.92</v>
      </c>
      <c r="Q100" s="44">
        <v>3.92</v>
      </c>
      <c r="R100" s="44">
        <v>3.92</v>
      </c>
      <c r="S100" s="44">
        <v>3.92</v>
      </c>
      <c r="T100" s="44">
        <v>3.92</v>
      </c>
      <c r="U100" s="44">
        <v>3.92</v>
      </c>
      <c r="V100" s="44">
        <v>3.92</v>
      </c>
      <c r="W100" s="44">
        <v>3.92</v>
      </c>
      <c r="X100" s="44">
        <v>3.92</v>
      </c>
      <c r="Y100" s="44">
        <v>3.92</v>
      </c>
      <c r="Z100" s="44">
        <v>3.92</v>
      </c>
      <c r="AA100" s="44">
        <v>3.92</v>
      </c>
    </row>
    <row r="101" spans="1:27" ht="12.75" hidden="1" customHeight="1" outlineLevel="1" x14ac:dyDescent="0.2">
      <c r="A101" s="99" t="s">
        <v>1751</v>
      </c>
      <c r="B101" s="63" t="s">
        <v>81</v>
      </c>
      <c r="C101" s="43" t="s">
        <v>79</v>
      </c>
      <c r="D101" s="44">
        <f>$D$11</f>
        <v>330.69</v>
      </c>
      <c r="E101" s="44">
        <f t="shared" ref="E101:AA101" si="56">$D$11</f>
        <v>330.69</v>
      </c>
      <c r="F101" s="44">
        <f t="shared" si="56"/>
        <v>330.69</v>
      </c>
      <c r="G101" s="44">
        <f t="shared" si="56"/>
        <v>330.69</v>
      </c>
      <c r="H101" s="44">
        <f t="shared" si="56"/>
        <v>330.69</v>
      </c>
      <c r="I101" s="44">
        <f t="shared" si="56"/>
        <v>330.69</v>
      </c>
      <c r="J101" s="44">
        <f t="shared" si="56"/>
        <v>330.69</v>
      </c>
      <c r="K101" s="44">
        <f t="shared" si="56"/>
        <v>330.69</v>
      </c>
      <c r="L101" s="44">
        <f t="shared" si="56"/>
        <v>330.69</v>
      </c>
      <c r="M101" s="44">
        <f t="shared" si="56"/>
        <v>330.69</v>
      </c>
      <c r="N101" s="44">
        <f t="shared" si="56"/>
        <v>330.69</v>
      </c>
      <c r="O101" s="44">
        <f t="shared" si="56"/>
        <v>330.69</v>
      </c>
      <c r="P101" s="44">
        <f t="shared" si="56"/>
        <v>330.69</v>
      </c>
      <c r="Q101" s="44">
        <f t="shared" si="56"/>
        <v>330.69</v>
      </c>
      <c r="R101" s="44">
        <f t="shared" si="56"/>
        <v>330.69</v>
      </c>
      <c r="S101" s="44">
        <f t="shared" si="56"/>
        <v>330.69</v>
      </c>
      <c r="T101" s="44">
        <f t="shared" si="56"/>
        <v>330.69</v>
      </c>
      <c r="U101" s="44">
        <f t="shared" si="56"/>
        <v>330.69</v>
      </c>
      <c r="V101" s="44">
        <f t="shared" si="56"/>
        <v>330.69</v>
      </c>
      <c r="W101" s="44">
        <f t="shared" si="56"/>
        <v>330.69</v>
      </c>
      <c r="X101" s="44">
        <f t="shared" si="56"/>
        <v>330.69</v>
      </c>
      <c r="Y101" s="44">
        <f t="shared" si="56"/>
        <v>330.69</v>
      </c>
      <c r="Z101" s="44">
        <f t="shared" si="56"/>
        <v>330.69</v>
      </c>
      <c r="AA101" s="44">
        <f t="shared" si="56"/>
        <v>330.69</v>
      </c>
    </row>
    <row r="102" spans="1:27" ht="12.75" customHeight="1" collapsed="1" x14ac:dyDescent="0.2">
      <c r="A102" s="98" t="s">
        <v>1752</v>
      </c>
      <c r="B102" s="28" t="str">
        <f>"20"&amp;"."&amp;$B$800&amp;"."&amp;$B$801</f>
        <v>20.08.2023</v>
      </c>
      <c r="C102" s="90" t="s">
        <v>76</v>
      </c>
      <c r="D102" s="91">
        <f>ROUND(((D103+D104+D106+D105)/1000),5)</f>
        <v>2.69848</v>
      </c>
      <c r="E102" s="91">
        <f>ROUND(((E103+E104+E106+E105)/1000),5)</f>
        <v>2.4945900000000001</v>
      </c>
      <c r="F102" s="91">
        <f>ROUND(((F103+F104+F106+F105)/1000),5)</f>
        <v>2.3672599999999999</v>
      </c>
      <c r="G102" s="91">
        <f t="shared" ref="G102:AA102" si="57">ROUND(((G103+G104+G106+G105)/1000),5)</f>
        <v>2.2751600000000001</v>
      </c>
      <c r="H102" s="91">
        <f t="shared" si="57"/>
        <v>2.2067899999999998</v>
      </c>
      <c r="I102" s="91">
        <f t="shared" si="57"/>
        <v>2.16526</v>
      </c>
      <c r="J102" s="91">
        <f t="shared" si="57"/>
        <v>2.1894399999999998</v>
      </c>
      <c r="K102" s="91">
        <f t="shared" si="57"/>
        <v>2.4525800000000002</v>
      </c>
      <c r="L102" s="91">
        <f t="shared" si="57"/>
        <v>2.9900600000000002</v>
      </c>
      <c r="M102" s="91">
        <f t="shared" si="57"/>
        <v>3.1208300000000002</v>
      </c>
      <c r="N102" s="91">
        <f t="shared" si="57"/>
        <v>3.3207399999999998</v>
      </c>
      <c r="O102" s="91">
        <f t="shared" si="57"/>
        <v>3.35819</v>
      </c>
      <c r="P102" s="91">
        <f t="shared" si="57"/>
        <v>3.4141599999999999</v>
      </c>
      <c r="Q102" s="91">
        <f t="shared" si="57"/>
        <v>3.41839</v>
      </c>
      <c r="R102" s="91">
        <f t="shared" si="57"/>
        <v>3.4268000000000001</v>
      </c>
      <c r="S102" s="91">
        <f t="shared" si="57"/>
        <v>3.4269400000000001</v>
      </c>
      <c r="T102" s="91">
        <f t="shared" si="57"/>
        <v>3.3942199999999998</v>
      </c>
      <c r="U102" s="91">
        <f t="shared" si="57"/>
        <v>3.2542300000000002</v>
      </c>
      <c r="V102" s="91">
        <f t="shared" si="57"/>
        <v>3.2360600000000002</v>
      </c>
      <c r="W102" s="91">
        <f t="shared" si="57"/>
        <v>3.2552400000000001</v>
      </c>
      <c r="X102" s="91">
        <f t="shared" si="57"/>
        <v>3.2490299999999999</v>
      </c>
      <c r="Y102" s="91">
        <f t="shared" si="57"/>
        <v>3.2198500000000001</v>
      </c>
      <c r="Z102" s="91">
        <f t="shared" si="57"/>
        <v>3.1279400000000002</v>
      </c>
      <c r="AA102" s="91">
        <f t="shared" si="57"/>
        <v>2.9727999999999999</v>
      </c>
    </row>
    <row r="103" spans="1:27" ht="12.75" hidden="1" customHeight="1" outlineLevel="1" x14ac:dyDescent="0.2">
      <c r="A103" s="99" t="s">
        <v>1753</v>
      </c>
      <c r="B103" s="63" t="s">
        <v>238</v>
      </c>
      <c r="C103" s="43" t="s">
        <v>79</v>
      </c>
      <c r="D103" s="44">
        <v>1292.45</v>
      </c>
      <c r="E103" s="44">
        <v>1088.56</v>
      </c>
      <c r="F103" s="44">
        <v>961.23</v>
      </c>
      <c r="G103" s="44">
        <v>869.13</v>
      </c>
      <c r="H103" s="44">
        <v>800.76</v>
      </c>
      <c r="I103" s="44">
        <v>759.23</v>
      </c>
      <c r="J103" s="44">
        <v>783.41</v>
      </c>
      <c r="K103" s="44">
        <v>1046.55</v>
      </c>
      <c r="L103" s="44">
        <v>1584.03</v>
      </c>
      <c r="M103" s="44">
        <v>1714.8</v>
      </c>
      <c r="N103" s="44">
        <v>1914.71</v>
      </c>
      <c r="O103" s="44">
        <v>1952.16</v>
      </c>
      <c r="P103" s="44">
        <v>2008.13</v>
      </c>
      <c r="Q103" s="44">
        <v>2012.36</v>
      </c>
      <c r="R103" s="44">
        <v>2020.77</v>
      </c>
      <c r="S103" s="44">
        <v>2020.91</v>
      </c>
      <c r="T103" s="44">
        <v>1988.19</v>
      </c>
      <c r="U103" s="44">
        <v>1848.2</v>
      </c>
      <c r="V103" s="44">
        <v>1830.03</v>
      </c>
      <c r="W103" s="44">
        <v>1849.21</v>
      </c>
      <c r="X103" s="44">
        <v>1843</v>
      </c>
      <c r="Y103" s="44">
        <v>1813.82</v>
      </c>
      <c r="Z103" s="44">
        <v>1721.91</v>
      </c>
      <c r="AA103" s="44">
        <v>1566.77</v>
      </c>
    </row>
    <row r="104" spans="1:27" ht="12.75" hidden="1" customHeight="1" outlineLevel="1" x14ac:dyDescent="0.2">
      <c r="A104" s="99" t="s">
        <v>1754</v>
      </c>
      <c r="B104" s="63" t="s">
        <v>90</v>
      </c>
      <c r="C104" s="43" t="s">
        <v>79</v>
      </c>
      <c r="D104" s="44">
        <f t="shared" ref="D104:AA104" si="58">$D$9</f>
        <v>1071.42</v>
      </c>
      <c r="E104" s="44">
        <f t="shared" si="58"/>
        <v>1071.42</v>
      </c>
      <c r="F104" s="44">
        <f t="shared" si="58"/>
        <v>1071.42</v>
      </c>
      <c r="G104" s="44">
        <f t="shared" si="58"/>
        <v>1071.42</v>
      </c>
      <c r="H104" s="44">
        <f t="shared" si="58"/>
        <v>1071.42</v>
      </c>
      <c r="I104" s="44">
        <f t="shared" si="58"/>
        <v>1071.42</v>
      </c>
      <c r="J104" s="44">
        <f t="shared" si="58"/>
        <v>1071.42</v>
      </c>
      <c r="K104" s="44">
        <f t="shared" si="58"/>
        <v>1071.42</v>
      </c>
      <c r="L104" s="44">
        <f t="shared" si="58"/>
        <v>1071.42</v>
      </c>
      <c r="M104" s="44">
        <f t="shared" si="58"/>
        <v>1071.42</v>
      </c>
      <c r="N104" s="44">
        <f t="shared" si="58"/>
        <v>1071.42</v>
      </c>
      <c r="O104" s="44">
        <f t="shared" si="58"/>
        <v>1071.42</v>
      </c>
      <c r="P104" s="44">
        <f t="shared" si="58"/>
        <v>1071.42</v>
      </c>
      <c r="Q104" s="44">
        <f t="shared" si="58"/>
        <v>1071.42</v>
      </c>
      <c r="R104" s="44">
        <f t="shared" si="58"/>
        <v>1071.42</v>
      </c>
      <c r="S104" s="44">
        <f t="shared" si="58"/>
        <v>1071.42</v>
      </c>
      <c r="T104" s="44">
        <f t="shared" si="58"/>
        <v>1071.42</v>
      </c>
      <c r="U104" s="44">
        <f t="shared" si="58"/>
        <v>1071.42</v>
      </c>
      <c r="V104" s="44">
        <f t="shared" si="58"/>
        <v>1071.42</v>
      </c>
      <c r="W104" s="44">
        <f t="shared" si="58"/>
        <v>1071.42</v>
      </c>
      <c r="X104" s="44">
        <f t="shared" si="58"/>
        <v>1071.42</v>
      </c>
      <c r="Y104" s="44">
        <f t="shared" si="58"/>
        <v>1071.42</v>
      </c>
      <c r="Z104" s="44">
        <f t="shared" si="58"/>
        <v>1071.42</v>
      </c>
      <c r="AA104" s="44">
        <f t="shared" si="58"/>
        <v>1071.42</v>
      </c>
    </row>
    <row r="105" spans="1:27" ht="12.75" hidden="1" customHeight="1" outlineLevel="1" x14ac:dyDescent="0.2">
      <c r="A105" s="99" t="s">
        <v>1755</v>
      </c>
      <c r="B105" s="63" t="s">
        <v>83</v>
      </c>
      <c r="C105" s="43" t="s">
        <v>79</v>
      </c>
      <c r="D105" s="44">
        <v>3.92</v>
      </c>
      <c r="E105" s="44">
        <v>3.92</v>
      </c>
      <c r="F105" s="44">
        <v>3.92</v>
      </c>
      <c r="G105" s="44">
        <v>3.92</v>
      </c>
      <c r="H105" s="44">
        <v>3.92</v>
      </c>
      <c r="I105" s="44">
        <v>3.92</v>
      </c>
      <c r="J105" s="44">
        <v>3.92</v>
      </c>
      <c r="K105" s="44">
        <v>3.92</v>
      </c>
      <c r="L105" s="44">
        <v>3.92</v>
      </c>
      <c r="M105" s="44">
        <v>3.92</v>
      </c>
      <c r="N105" s="44">
        <v>3.92</v>
      </c>
      <c r="O105" s="44">
        <v>3.92</v>
      </c>
      <c r="P105" s="44">
        <v>3.92</v>
      </c>
      <c r="Q105" s="44">
        <v>3.92</v>
      </c>
      <c r="R105" s="44">
        <v>3.92</v>
      </c>
      <c r="S105" s="44">
        <v>3.92</v>
      </c>
      <c r="T105" s="44">
        <v>3.92</v>
      </c>
      <c r="U105" s="44">
        <v>3.92</v>
      </c>
      <c r="V105" s="44">
        <v>3.92</v>
      </c>
      <c r="W105" s="44">
        <v>3.92</v>
      </c>
      <c r="X105" s="44">
        <v>3.92</v>
      </c>
      <c r="Y105" s="44">
        <v>3.92</v>
      </c>
      <c r="Z105" s="44">
        <v>3.92</v>
      </c>
      <c r="AA105" s="44">
        <v>3.92</v>
      </c>
    </row>
    <row r="106" spans="1:27" ht="12.75" hidden="1" customHeight="1" outlineLevel="1" x14ac:dyDescent="0.2">
      <c r="A106" s="99" t="s">
        <v>1756</v>
      </c>
      <c r="B106" s="63" t="s">
        <v>81</v>
      </c>
      <c r="C106" s="43" t="s">
        <v>79</v>
      </c>
      <c r="D106" s="44">
        <f>$D$11</f>
        <v>330.69</v>
      </c>
      <c r="E106" s="44">
        <f t="shared" ref="E106:AA106" si="59">$D$11</f>
        <v>330.69</v>
      </c>
      <c r="F106" s="44">
        <f t="shared" si="59"/>
        <v>330.69</v>
      </c>
      <c r="G106" s="44">
        <f t="shared" si="59"/>
        <v>330.69</v>
      </c>
      <c r="H106" s="44">
        <f t="shared" si="59"/>
        <v>330.69</v>
      </c>
      <c r="I106" s="44">
        <f t="shared" si="59"/>
        <v>330.69</v>
      </c>
      <c r="J106" s="44">
        <f t="shared" si="59"/>
        <v>330.69</v>
      </c>
      <c r="K106" s="44">
        <f t="shared" si="59"/>
        <v>330.69</v>
      </c>
      <c r="L106" s="44">
        <f t="shared" si="59"/>
        <v>330.69</v>
      </c>
      <c r="M106" s="44">
        <f t="shared" si="59"/>
        <v>330.69</v>
      </c>
      <c r="N106" s="44">
        <f t="shared" si="59"/>
        <v>330.69</v>
      </c>
      <c r="O106" s="44">
        <f t="shared" si="59"/>
        <v>330.69</v>
      </c>
      <c r="P106" s="44">
        <f t="shared" si="59"/>
        <v>330.69</v>
      </c>
      <c r="Q106" s="44">
        <f t="shared" si="59"/>
        <v>330.69</v>
      </c>
      <c r="R106" s="44">
        <f t="shared" si="59"/>
        <v>330.69</v>
      </c>
      <c r="S106" s="44">
        <f t="shared" si="59"/>
        <v>330.69</v>
      </c>
      <c r="T106" s="44">
        <f t="shared" si="59"/>
        <v>330.69</v>
      </c>
      <c r="U106" s="44">
        <f t="shared" si="59"/>
        <v>330.69</v>
      </c>
      <c r="V106" s="44">
        <f t="shared" si="59"/>
        <v>330.69</v>
      </c>
      <c r="W106" s="44">
        <f t="shared" si="59"/>
        <v>330.69</v>
      </c>
      <c r="X106" s="44">
        <f t="shared" si="59"/>
        <v>330.69</v>
      </c>
      <c r="Y106" s="44">
        <f t="shared" si="59"/>
        <v>330.69</v>
      </c>
      <c r="Z106" s="44">
        <f t="shared" si="59"/>
        <v>330.69</v>
      </c>
      <c r="AA106" s="44">
        <f t="shared" si="59"/>
        <v>330.69</v>
      </c>
    </row>
    <row r="107" spans="1:27" ht="12.75" customHeight="1" collapsed="1" x14ac:dyDescent="0.2">
      <c r="A107" s="98" t="s">
        <v>1757</v>
      </c>
      <c r="B107" s="28" t="str">
        <f>"21"&amp;"."&amp;$B$800&amp;"."&amp;$B$801</f>
        <v>21.08.2023</v>
      </c>
      <c r="C107" s="90" t="s">
        <v>76</v>
      </c>
      <c r="D107" s="91">
        <f>ROUND(((D108+D109+D111+D110)/1000),5)</f>
        <v>2.7242999999999999</v>
      </c>
      <c r="E107" s="91">
        <f>ROUND(((E108+E109+E111+E110)/1000),5)</f>
        <v>2.5871</v>
      </c>
      <c r="F107" s="91">
        <f>ROUND(((F108+F109+F111+F110)/1000),5)</f>
        <v>2.4841299999999999</v>
      </c>
      <c r="G107" s="91">
        <f t="shared" ref="G107:AA107" si="60">ROUND(((G108+G109+G111+G110)/1000),5)</f>
        <v>2.4234</v>
      </c>
      <c r="H107" s="91">
        <f t="shared" si="60"/>
        <v>2.38856</v>
      </c>
      <c r="I107" s="91">
        <f t="shared" si="60"/>
        <v>2.45695</v>
      </c>
      <c r="J107" s="91">
        <f t="shared" si="60"/>
        <v>2.6633</v>
      </c>
      <c r="K107" s="91">
        <f t="shared" si="60"/>
        <v>2.9881899999999999</v>
      </c>
      <c r="L107" s="91">
        <f t="shared" si="60"/>
        <v>3.3823699999999999</v>
      </c>
      <c r="M107" s="91">
        <f t="shared" si="60"/>
        <v>3.4566599999999998</v>
      </c>
      <c r="N107" s="91">
        <f t="shared" si="60"/>
        <v>3.47153</v>
      </c>
      <c r="O107" s="91">
        <f t="shared" si="60"/>
        <v>3.5046300000000001</v>
      </c>
      <c r="P107" s="91">
        <f t="shared" si="60"/>
        <v>3.4857399999999998</v>
      </c>
      <c r="Q107" s="91">
        <f t="shared" si="60"/>
        <v>3.5387900000000001</v>
      </c>
      <c r="R107" s="91">
        <f t="shared" si="60"/>
        <v>3.5606200000000001</v>
      </c>
      <c r="S107" s="91">
        <f t="shared" si="60"/>
        <v>3.5783700000000001</v>
      </c>
      <c r="T107" s="91">
        <f t="shared" si="60"/>
        <v>3.6657199999999999</v>
      </c>
      <c r="U107" s="91">
        <f t="shared" si="60"/>
        <v>3.5645600000000002</v>
      </c>
      <c r="V107" s="91">
        <f t="shared" si="60"/>
        <v>3.4714</v>
      </c>
      <c r="W107" s="91">
        <f t="shared" si="60"/>
        <v>3.45607</v>
      </c>
      <c r="X107" s="91">
        <f t="shared" si="60"/>
        <v>3.4553500000000001</v>
      </c>
      <c r="Y107" s="91">
        <f t="shared" si="60"/>
        <v>3.4212500000000001</v>
      </c>
      <c r="Z107" s="91">
        <f t="shared" si="60"/>
        <v>3.1205099999999999</v>
      </c>
      <c r="AA107" s="91">
        <f t="shared" si="60"/>
        <v>2.9672499999999999</v>
      </c>
    </row>
    <row r="108" spans="1:27" ht="12.75" hidden="1" customHeight="1" outlineLevel="1" x14ac:dyDescent="0.2">
      <c r="A108" s="99" t="s">
        <v>1758</v>
      </c>
      <c r="B108" s="63" t="s">
        <v>238</v>
      </c>
      <c r="C108" s="43" t="s">
        <v>79</v>
      </c>
      <c r="D108" s="44">
        <v>1318.27</v>
      </c>
      <c r="E108" s="44">
        <v>1181.07</v>
      </c>
      <c r="F108" s="44">
        <v>1078.0999999999999</v>
      </c>
      <c r="G108" s="44">
        <v>1017.37</v>
      </c>
      <c r="H108" s="44">
        <v>982.53</v>
      </c>
      <c r="I108" s="44">
        <v>1050.92</v>
      </c>
      <c r="J108" s="44">
        <v>1257.27</v>
      </c>
      <c r="K108" s="44">
        <v>1582.16</v>
      </c>
      <c r="L108" s="44">
        <v>1976.34</v>
      </c>
      <c r="M108" s="44">
        <v>2050.63</v>
      </c>
      <c r="N108" s="44">
        <v>2065.5</v>
      </c>
      <c r="O108" s="44">
        <v>2098.6</v>
      </c>
      <c r="P108" s="44">
        <v>2079.71</v>
      </c>
      <c r="Q108" s="44">
        <v>2132.7600000000002</v>
      </c>
      <c r="R108" s="44">
        <v>2154.59</v>
      </c>
      <c r="S108" s="44">
        <v>2172.34</v>
      </c>
      <c r="T108" s="44">
        <v>2259.69</v>
      </c>
      <c r="U108" s="44">
        <v>2158.5300000000002</v>
      </c>
      <c r="V108" s="44">
        <v>2065.37</v>
      </c>
      <c r="W108" s="44">
        <v>2050.04</v>
      </c>
      <c r="X108" s="44">
        <v>2049.3200000000002</v>
      </c>
      <c r="Y108" s="44">
        <v>2015.22</v>
      </c>
      <c r="Z108" s="44">
        <v>1714.48</v>
      </c>
      <c r="AA108" s="44">
        <v>1561.22</v>
      </c>
    </row>
    <row r="109" spans="1:27" ht="12.75" hidden="1" customHeight="1" outlineLevel="1" x14ac:dyDescent="0.2">
      <c r="A109" s="99" t="s">
        <v>1759</v>
      </c>
      <c r="B109" s="63" t="s">
        <v>90</v>
      </c>
      <c r="C109" s="43" t="s">
        <v>79</v>
      </c>
      <c r="D109" s="44">
        <f t="shared" ref="D109:AA109" si="61">$D$9</f>
        <v>1071.42</v>
      </c>
      <c r="E109" s="44">
        <f t="shared" si="61"/>
        <v>1071.42</v>
      </c>
      <c r="F109" s="44">
        <f t="shared" si="61"/>
        <v>1071.42</v>
      </c>
      <c r="G109" s="44">
        <f t="shared" si="61"/>
        <v>1071.42</v>
      </c>
      <c r="H109" s="44">
        <f t="shared" si="61"/>
        <v>1071.42</v>
      </c>
      <c r="I109" s="44">
        <f t="shared" si="61"/>
        <v>1071.42</v>
      </c>
      <c r="J109" s="44">
        <f t="shared" si="61"/>
        <v>1071.42</v>
      </c>
      <c r="K109" s="44">
        <f t="shared" si="61"/>
        <v>1071.42</v>
      </c>
      <c r="L109" s="44">
        <f t="shared" si="61"/>
        <v>1071.42</v>
      </c>
      <c r="M109" s="44">
        <f t="shared" si="61"/>
        <v>1071.42</v>
      </c>
      <c r="N109" s="44">
        <f t="shared" si="61"/>
        <v>1071.42</v>
      </c>
      <c r="O109" s="44">
        <f t="shared" si="61"/>
        <v>1071.42</v>
      </c>
      <c r="P109" s="44">
        <f t="shared" si="61"/>
        <v>1071.42</v>
      </c>
      <c r="Q109" s="44">
        <f t="shared" si="61"/>
        <v>1071.42</v>
      </c>
      <c r="R109" s="44">
        <f t="shared" si="61"/>
        <v>1071.42</v>
      </c>
      <c r="S109" s="44">
        <f t="shared" si="61"/>
        <v>1071.42</v>
      </c>
      <c r="T109" s="44">
        <f t="shared" si="61"/>
        <v>1071.42</v>
      </c>
      <c r="U109" s="44">
        <f t="shared" si="61"/>
        <v>1071.42</v>
      </c>
      <c r="V109" s="44">
        <f t="shared" si="61"/>
        <v>1071.42</v>
      </c>
      <c r="W109" s="44">
        <f t="shared" si="61"/>
        <v>1071.42</v>
      </c>
      <c r="X109" s="44">
        <f t="shared" si="61"/>
        <v>1071.42</v>
      </c>
      <c r="Y109" s="44">
        <f t="shared" si="61"/>
        <v>1071.42</v>
      </c>
      <c r="Z109" s="44">
        <f t="shared" si="61"/>
        <v>1071.42</v>
      </c>
      <c r="AA109" s="44">
        <f t="shared" si="61"/>
        <v>1071.42</v>
      </c>
    </row>
    <row r="110" spans="1:27" ht="12.75" hidden="1" customHeight="1" outlineLevel="1" x14ac:dyDescent="0.2">
      <c r="A110" s="99" t="s">
        <v>1760</v>
      </c>
      <c r="B110" s="63" t="s">
        <v>83</v>
      </c>
      <c r="C110" s="43" t="s">
        <v>79</v>
      </c>
      <c r="D110" s="44">
        <v>3.92</v>
      </c>
      <c r="E110" s="44">
        <v>3.92</v>
      </c>
      <c r="F110" s="44">
        <v>3.92</v>
      </c>
      <c r="G110" s="44">
        <v>3.92</v>
      </c>
      <c r="H110" s="44">
        <v>3.92</v>
      </c>
      <c r="I110" s="44">
        <v>3.92</v>
      </c>
      <c r="J110" s="44">
        <v>3.92</v>
      </c>
      <c r="K110" s="44">
        <v>3.92</v>
      </c>
      <c r="L110" s="44">
        <v>3.92</v>
      </c>
      <c r="M110" s="44">
        <v>3.92</v>
      </c>
      <c r="N110" s="44">
        <v>3.92</v>
      </c>
      <c r="O110" s="44">
        <v>3.92</v>
      </c>
      <c r="P110" s="44">
        <v>3.92</v>
      </c>
      <c r="Q110" s="44">
        <v>3.92</v>
      </c>
      <c r="R110" s="44">
        <v>3.92</v>
      </c>
      <c r="S110" s="44">
        <v>3.92</v>
      </c>
      <c r="T110" s="44">
        <v>3.92</v>
      </c>
      <c r="U110" s="44">
        <v>3.92</v>
      </c>
      <c r="V110" s="44">
        <v>3.92</v>
      </c>
      <c r="W110" s="44">
        <v>3.92</v>
      </c>
      <c r="X110" s="44">
        <v>3.92</v>
      </c>
      <c r="Y110" s="44">
        <v>3.92</v>
      </c>
      <c r="Z110" s="44">
        <v>3.92</v>
      </c>
      <c r="AA110" s="44">
        <v>3.92</v>
      </c>
    </row>
    <row r="111" spans="1:27" ht="12.75" hidden="1" customHeight="1" outlineLevel="1" x14ac:dyDescent="0.2">
      <c r="A111" s="99" t="s">
        <v>1761</v>
      </c>
      <c r="B111" s="63" t="s">
        <v>81</v>
      </c>
      <c r="C111" s="43" t="s">
        <v>79</v>
      </c>
      <c r="D111" s="44">
        <f>$D$11</f>
        <v>330.69</v>
      </c>
      <c r="E111" s="44">
        <f t="shared" ref="E111:AA111" si="62">$D$11</f>
        <v>330.69</v>
      </c>
      <c r="F111" s="44">
        <f t="shared" si="62"/>
        <v>330.69</v>
      </c>
      <c r="G111" s="44">
        <f t="shared" si="62"/>
        <v>330.69</v>
      </c>
      <c r="H111" s="44">
        <f t="shared" si="62"/>
        <v>330.69</v>
      </c>
      <c r="I111" s="44">
        <f t="shared" si="62"/>
        <v>330.69</v>
      </c>
      <c r="J111" s="44">
        <f t="shared" si="62"/>
        <v>330.69</v>
      </c>
      <c r="K111" s="44">
        <f t="shared" si="62"/>
        <v>330.69</v>
      </c>
      <c r="L111" s="44">
        <f t="shared" si="62"/>
        <v>330.69</v>
      </c>
      <c r="M111" s="44">
        <f t="shared" si="62"/>
        <v>330.69</v>
      </c>
      <c r="N111" s="44">
        <f t="shared" si="62"/>
        <v>330.69</v>
      </c>
      <c r="O111" s="44">
        <f t="shared" si="62"/>
        <v>330.69</v>
      </c>
      <c r="P111" s="44">
        <f t="shared" si="62"/>
        <v>330.69</v>
      </c>
      <c r="Q111" s="44">
        <f t="shared" si="62"/>
        <v>330.69</v>
      </c>
      <c r="R111" s="44">
        <f t="shared" si="62"/>
        <v>330.69</v>
      </c>
      <c r="S111" s="44">
        <f t="shared" si="62"/>
        <v>330.69</v>
      </c>
      <c r="T111" s="44">
        <f t="shared" si="62"/>
        <v>330.69</v>
      </c>
      <c r="U111" s="44">
        <f t="shared" si="62"/>
        <v>330.69</v>
      </c>
      <c r="V111" s="44">
        <f t="shared" si="62"/>
        <v>330.69</v>
      </c>
      <c r="W111" s="44">
        <f t="shared" si="62"/>
        <v>330.69</v>
      </c>
      <c r="X111" s="44">
        <f t="shared" si="62"/>
        <v>330.69</v>
      </c>
      <c r="Y111" s="44">
        <f t="shared" si="62"/>
        <v>330.69</v>
      </c>
      <c r="Z111" s="44">
        <f t="shared" si="62"/>
        <v>330.69</v>
      </c>
      <c r="AA111" s="44">
        <f t="shared" si="62"/>
        <v>330.69</v>
      </c>
    </row>
    <row r="112" spans="1:27" ht="12.75" customHeight="1" collapsed="1" x14ac:dyDescent="0.2">
      <c r="A112" s="98" t="s">
        <v>1762</v>
      </c>
      <c r="B112" s="28" t="str">
        <f>"22"&amp;"."&amp;$B$800&amp;"."&amp;$B$801</f>
        <v>22.08.2023</v>
      </c>
      <c r="C112" s="90" t="s">
        <v>76</v>
      </c>
      <c r="D112" s="91">
        <f>ROUND(((D113+D114+D116+D115)/1000),5)</f>
        <v>2.60608</v>
      </c>
      <c r="E112" s="91">
        <f>ROUND(((E113+E114+E116+E115)/1000),5)</f>
        <v>2.4563199999999998</v>
      </c>
      <c r="F112" s="91">
        <f>ROUND(((F113+F114+F116+F115)/1000),5)</f>
        <v>2.3102800000000001</v>
      </c>
      <c r="G112" s="91">
        <f t="shared" ref="G112:AA112" si="63">ROUND(((G113+G114+G116+G115)/1000),5)</f>
        <v>2.25129</v>
      </c>
      <c r="H112" s="91">
        <f t="shared" si="63"/>
        <v>2.26851</v>
      </c>
      <c r="I112" s="91">
        <f t="shared" si="63"/>
        <v>2.3935599999999999</v>
      </c>
      <c r="J112" s="91">
        <f t="shared" si="63"/>
        <v>2.6692100000000001</v>
      </c>
      <c r="K112" s="91">
        <f t="shared" si="63"/>
        <v>2.84674</v>
      </c>
      <c r="L112" s="91">
        <f t="shared" si="63"/>
        <v>3.1554099999999998</v>
      </c>
      <c r="M112" s="91">
        <f t="shared" si="63"/>
        <v>3.3783599999999998</v>
      </c>
      <c r="N112" s="91">
        <f t="shared" si="63"/>
        <v>3.4399000000000002</v>
      </c>
      <c r="O112" s="91">
        <f t="shared" si="63"/>
        <v>3.44034</v>
      </c>
      <c r="P112" s="91">
        <f t="shared" si="63"/>
        <v>3.4390200000000002</v>
      </c>
      <c r="Q112" s="91">
        <f t="shared" si="63"/>
        <v>3.4521099999999998</v>
      </c>
      <c r="R112" s="91">
        <f t="shared" si="63"/>
        <v>3.5375899999999998</v>
      </c>
      <c r="S112" s="91">
        <f t="shared" si="63"/>
        <v>3.5605699999999998</v>
      </c>
      <c r="T112" s="91">
        <f t="shared" si="63"/>
        <v>3.5651799999999998</v>
      </c>
      <c r="U112" s="91">
        <f t="shared" si="63"/>
        <v>3.5634299999999999</v>
      </c>
      <c r="V112" s="91">
        <f t="shared" si="63"/>
        <v>3.4666100000000002</v>
      </c>
      <c r="W112" s="91">
        <f t="shared" si="63"/>
        <v>3.4577499999999999</v>
      </c>
      <c r="X112" s="91">
        <f t="shared" si="63"/>
        <v>3.4447899999999998</v>
      </c>
      <c r="Y112" s="91">
        <f t="shared" si="63"/>
        <v>3.3036400000000001</v>
      </c>
      <c r="Z112" s="91">
        <f t="shared" si="63"/>
        <v>3.0882000000000001</v>
      </c>
      <c r="AA112" s="91">
        <f t="shared" si="63"/>
        <v>2.8433899999999999</v>
      </c>
    </row>
    <row r="113" spans="1:27" ht="12.75" hidden="1" customHeight="1" outlineLevel="1" x14ac:dyDescent="0.2">
      <c r="A113" s="99" t="s">
        <v>1763</v>
      </c>
      <c r="B113" s="63" t="s">
        <v>238</v>
      </c>
      <c r="C113" s="43" t="s">
        <v>79</v>
      </c>
      <c r="D113" s="44">
        <v>1200.05</v>
      </c>
      <c r="E113" s="44">
        <v>1050.29</v>
      </c>
      <c r="F113" s="44">
        <v>904.25</v>
      </c>
      <c r="G113" s="44">
        <v>845.26</v>
      </c>
      <c r="H113" s="44">
        <v>862.48</v>
      </c>
      <c r="I113" s="44">
        <v>987.53</v>
      </c>
      <c r="J113" s="44">
        <v>1263.18</v>
      </c>
      <c r="K113" s="44">
        <v>1440.71</v>
      </c>
      <c r="L113" s="44">
        <v>1749.38</v>
      </c>
      <c r="M113" s="44">
        <v>1972.33</v>
      </c>
      <c r="N113" s="44">
        <v>2033.87</v>
      </c>
      <c r="O113" s="44">
        <v>2034.31</v>
      </c>
      <c r="P113" s="44">
        <v>2032.99</v>
      </c>
      <c r="Q113" s="44">
        <v>2046.08</v>
      </c>
      <c r="R113" s="44">
        <v>2131.56</v>
      </c>
      <c r="S113" s="44">
        <v>2154.54</v>
      </c>
      <c r="T113" s="44">
        <v>2159.15</v>
      </c>
      <c r="U113" s="44">
        <v>2157.4</v>
      </c>
      <c r="V113" s="44">
        <v>2060.58</v>
      </c>
      <c r="W113" s="44">
        <v>2051.7199999999998</v>
      </c>
      <c r="X113" s="44">
        <v>2038.76</v>
      </c>
      <c r="Y113" s="44">
        <v>1897.61</v>
      </c>
      <c r="Z113" s="44">
        <v>1682.17</v>
      </c>
      <c r="AA113" s="44">
        <v>1437.36</v>
      </c>
    </row>
    <row r="114" spans="1:27" ht="12.75" hidden="1" customHeight="1" outlineLevel="1" x14ac:dyDescent="0.2">
      <c r="A114" s="99" t="s">
        <v>1764</v>
      </c>
      <c r="B114" s="63" t="s">
        <v>90</v>
      </c>
      <c r="C114" s="43" t="s">
        <v>79</v>
      </c>
      <c r="D114" s="44">
        <f t="shared" ref="D114:AA114" si="64">$D$9</f>
        <v>1071.42</v>
      </c>
      <c r="E114" s="44">
        <f t="shared" si="64"/>
        <v>1071.42</v>
      </c>
      <c r="F114" s="44">
        <f t="shared" si="64"/>
        <v>1071.42</v>
      </c>
      <c r="G114" s="44">
        <f t="shared" si="64"/>
        <v>1071.42</v>
      </c>
      <c r="H114" s="44">
        <f t="shared" si="64"/>
        <v>1071.42</v>
      </c>
      <c r="I114" s="44">
        <f t="shared" si="64"/>
        <v>1071.42</v>
      </c>
      <c r="J114" s="44">
        <f t="shared" si="64"/>
        <v>1071.42</v>
      </c>
      <c r="K114" s="44">
        <f t="shared" si="64"/>
        <v>1071.42</v>
      </c>
      <c r="L114" s="44">
        <f t="shared" si="64"/>
        <v>1071.42</v>
      </c>
      <c r="M114" s="44">
        <f t="shared" si="64"/>
        <v>1071.42</v>
      </c>
      <c r="N114" s="44">
        <f t="shared" si="64"/>
        <v>1071.42</v>
      </c>
      <c r="O114" s="44">
        <f t="shared" si="64"/>
        <v>1071.42</v>
      </c>
      <c r="P114" s="44">
        <f t="shared" si="64"/>
        <v>1071.42</v>
      </c>
      <c r="Q114" s="44">
        <f t="shared" si="64"/>
        <v>1071.42</v>
      </c>
      <c r="R114" s="44">
        <f t="shared" si="64"/>
        <v>1071.42</v>
      </c>
      <c r="S114" s="44">
        <f t="shared" si="64"/>
        <v>1071.42</v>
      </c>
      <c r="T114" s="44">
        <f t="shared" si="64"/>
        <v>1071.42</v>
      </c>
      <c r="U114" s="44">
        <f t="shared" si="64"/>
        <v>1071.42</v>
      </c>
      <c r="V114" s="44">
        <f t="shared" si="64"/>
        <v>1071.42</v>
      </c>
      <c r="W114" s="44">
        <f t="shared" si="64"/>
        <v>1071.42</v>
      </c>
      <c r="X114" s="44">
        <f t="shared" si="64"/>
        <v>1071.42</v>
      </c>
      <c r="Y114" s="44">
        <f t="shared" si="64"/>
        <v>1071.42</v>
      </c>
      <c r="Z114" s="44">
        <f t="shared" si="64"/>
        <v>1071.42</v>
      </c>
      <c r="AA114" s="44">
        <f t="shared" si="64"/>
        <v>1071.42</v>
      </c>
    </row>
    <row r="115" spans="1:27" ht="12.75" hidden="1" customHeight="1" outlineLevel="1" x14ac:dyDescent="0.2">
      <c r="A115" s="99" t="s">
        <v>1765</v>
      </c>
      <c r="B115" s="63" t="s">
        <v>83</v>
      </c>
      <c r="C115" s="43" t="s">
        <v>79</v>
      </c>
      <c r="D115" s="44">
        <v>3.92</v>
      </c>
      <c r="E115" s="44">
        <v>3.92</v>
      </c>
      <c r="F115" s="44">
        <v>3.92</v>
      </c>
      <c r="G115" s="44">
        <v>3.92</v>
      </c>
      <c r="H115" s="44">
        <v>3.92</v>
      </c>
      <c r="I115" s="44">
        <v>3.92</v>
      </c>
      <c r="J115" s="44">
        <v>3.92</v>
      </c>
      <c r="K115" s="44">
        <v>3.92</v>
      </c>
      <c r="L115" s="44">
        <v>3.92</v>
      </c>
      <c r="M115" s="44">
        <v>3.92</v>
      </c>
      <c r="N115" s="44">
        <v>3.92</v>
      </c>
      <c r="O115" s="44">
        <v>3.92</v>
      </c>
      <c r="P115" s="44">
        <v>3.92</v>
      </c>
      <c r="Q115" s="44">
        <v>3.92</v>
      </c>
      <c r="R115" s="44">
        <v>3.92</v>
      </c>
      <c r="S115" s="44">
        <v>3.92</v>
      </c>
      <c r="T115" s="44">
        <v>3.92</v>
      </c>
      <c r="U115" s="44">
        <v>3.92</v>
      </c>
      <c r="V115" s="44">
        <v>3.92</v>
      </c>
      <c r="W115" s="44">
        <v>3.92</v>
      </c>
      <c r="X115" s="44">
        <v>3.92</v>
      </c>
      <c r="Y115" s="44">
        <v>3.92</v>
      </c>
      <c r="Z115" s="44">
        <v>3.92</v>
      </c>
      <c r="AA115" s="44">
        <v>3.92</v>
      </c>
    </row>
    <row r="116" spans="1:27" ht="12.75" hidden="1" customHeight="1" outlineLevel="1" x14ac:dyDescent="0.2">
      <c r="A116" s="99" t="s">
        <v>1766</v>
      </c>
      <c r="B116" s="63" t="s">
        <v>81</v>
      </c>
      <c r="C116" s="43" t="s">
        <v>79</v>
      </c>
      <c r="D116" s="44">
        <f>$D$11</f>
        <v>330.69</v>
      </c>
      <c r="E116" s="44">
        <f t="shared" ref="E116:AA116" si="65">$D$11</f>
        <v>330.69</v>
      </c>
      <c r="F116" s="44">
        <f t="shared" si="65"/>
        <v>330.69</v>
      </c>
      <c r="G116" s="44">
        <f t="shared" si="65"/>
        <v>330.69</v>
      </c>
      <c r="H116" s="44">
        <f t="shared" si="65"/>
        <v>330.69</v>
      </c>
      <c r="I116" s="44">
        <f t="shared" si="65"/>
        <v>330.69</v>
      </c>
      <c r="J116" s="44">
        <f t="shared" si="65"/>
        <v>330.69</v>
      </c>
      <c r="K116" s="44">
        <f t="shared" si="65"/>
        <v>330.69</v>
      </c>
      <c r="L116" s="44">
        <f t="shared" si="65"/>
        <v>330.69</v>
      </c>
      <c r="M116" s="44">
        <f t="shared" si="65"/>
        <v>330.69</v>
      </c>
      <c r="N116" s="44">
        <f t="shared" si="65"/>
        <v>330.69</v>
      </c>
      <c r="O116" s="44">
        <f t="shared" si="65"/>
        <v>330.69</v>
      </c>
      <c r="P116" s="44">
        <f t="shared" si="65"/>
        <v>330.69</v>
      </c>
      <c r="Q116" s="44">
        <f t="shared" si="65"/>
        <v>330.69</v>
      </c>
      <c r="R116" s="44">
        <f t="shared" si="65"/>
        <v>330.69</v>
      </c>
      <c r="S116" s="44">
        <f t="shared" si="65"/>
        <v>330.69</v>
      </c>
      <c r="T116" s="44">
        <f t="shared" si="65"/>
        <v>330.69</v>
      </c>
      <c r="U116" s="44">
        <f t="shared" si="65"/>
        <v>330.69</v>
      </c>
      <c r="V116" s="44">
        <f t="shared" si="65"/>
        <v>330.69</v>
      </c>
      <c r="W116" s="44">
        <f t="shared" si="65"/>
        <v>330.69</v>
      </c>
      <c r="X116" s="44">
        <f t="shared" si="65"/>
        <v>330.69</v>
      </c>
      <c r="Y116" s="44">
        <f t="shared" si="65"/>
        <v>330.69</v>
      </c>
      <c r="Z116" s="44">
        <f t="shared" si="65"/>
        <v>330.69</v>
      </c>
      <c r="AA116" s="44">
        <f t="shared" si="65"/>
        <v>330.69</v>
      </c>
    </row>
    <row r="117" spans="1:27" ht="12.75" customHeight="1" collapsed="1" x14ac:dyDescent="0.2">
      <c r="A117" s="98" t="s">
        <v>1767</v>
      </c>
      <c r="B117" s="28" t="str">
        <f>"23"&amp;"."&amp;$B$800&amp;"."&amp;$B$801</f>
        <v>23.08.2023</v>
      </c>
      <c r="C117" s="90" t="s">
        <v>76</v>
      </c>
      <c r="D117" s="91">
        <f>ROUND(((D118+D119+D121+D120)/1000),5)</f>
        <v>2.5944500000000001</v>
      </c>
      <c r="E117" s="91">
        <f>ROUND(((E118+E119+E121+E120)/1000),5)</f>
        <v>2.3209499999999998</v>
      </c>
      <c r="F117" s="91">
        <f>ROUND(((F118+F119+F121+F120)/1000),5)</f>
        <v>2.2540300000000002</v>
      </c>
      <c r="G117" s="91">
        <f t="shared" ref="G117:AA117" si="66">ROUND(((G118+G119+G121+G120)/1000),5)</f>
        <v>2.2161</v>
      </c>
      <c r="H117" s="91">
        <f t="shared" si="66"/>
        <v>2.2138300000000002</v>
      </c>
      <c r="I117" s="91">
        <f t="shared" si="66"/>
        <v>1.6144099999999999</v>
      </c>
      <c r="J117" s="91">
        <f t="shared" si="66"/>
        <v>2.5570200000000001</v>
      </c>
      <c r="K117" s="91">
        <f t="shared" si="66"/>
        <v>2.9017499999999998</v>
      </c>
      <c r="L117" s="91">
        <f t="shared" si="66"/>
        <v>3.1209500000000001</v>
      </c>
      <c r="M117" s="91">
        <f t="shared" si="66"/>
        <v>3.4419200000000001</v>
      </c>
      <c r="N117" s="91">
        <f t="shared" si="66"/>
        <v>3.4861499999999999</v>
      </c>
      <c r="O117" s="91">
        <f t="shared" si="66"/>
        <v>3.4908800000000002</v>
      </c>
      <c r="P117" s="91">
        <f t="shared" si="66"/>
        <v>3.4782000000000002</v>
      </c>
      <c r="Q117" s="91">
        <f t="shared" si="66"/>
        <v>3.4414500000000001</v>
      </c>
      <c r="R117" s="91">
        <f t="shared" si="66"/>
        <v>3.47499</v>
      </c>
      <c r="S117" s="91">
        <f t="shared" si="66"/>
        <v>3.4750200000000002</v>
      </c>
      <c r="T117" s="91">
        <f t="shared" si="66"/>
        <v>3.4649899999999998</v>
      </c>
      <c r="U117" s="91">
        <f t="shared" si="66"/>
        <v>3.45174</v>
      </c>
      <c r="V117" s="91">
        <f t="shared" si="66"/>
        <v>3.3944800000000002</v>
      </c>
      <c r="W117" s="91">
        <f t="shared" si="66"/>
        <v>3.4231799999999999</v>
      </c>
      <c r="X117" s="91">
        <f t="shared" si="66"/>
        <v>3.3195000000000001</v>
      </c>
      <c r="Y117" s="91">
        <f t="shared" si="66"/>
        <v>3.23082</v>
      </c>
      <c r="Z117" s="91">
        <f t="shared" si="66"/>
        <v>3.1112899999999999</v>
      </c>
      <c r="AA117" s="91">
        <f t="shared" si="66"/>
        <v>2.8210000000000002</v>
      </c>
    </row>
    <row r="118" spans="1:27" ht="12.75" hidden="1" customHeight="1" outlineLevel="1" x14ac:dyDescent="0.2">
      <c r="A118" s="99" t="s">
        <v>1768</v>
      </c>
      <c r="B118" s="63" t="s">
        <v>238</v>
      </c>
      <c r="C118" s="43" t="s">
        <v>79</v>
      </c>
      <c r="D118" s="44">
        <v>1188.42</v>
      </c>
      <c r="E118" s="44">
        <v>914.92</v>
      </c>
      <c r="F118" s="44">
        <v>848</v>
      </c>
      <c r="G118" s="44">
        <v>810.07</v>
      </c>
      <c r="H118" s="44">
        <v>807.8</v>
      </c>
      <c r="I118" s="44">
        <v>208.38</v>
      </c>
      <c r="J118" s="44">
        <v>1150.99</v>
      </c>
      <c r="K118" s="44">
        <v>1495.72</v>
      </c>
      <c r="L118" s="44">
        <v>1714.92</v>
      </c>
      <c r="M118" s="44">
        <v>2035.89</v>
      </c>
      <c r="N118" s="44">
        <v>2080.12</v>
      </c>
      <c r="O118" s="44">
        <v>2084.85</v>
      </c>
      <c r="P118" s="44">
        <v>2072.17</v>
      </c>
      <c r="Q118" s="44">
        <v>2035.42</v>
      </c>
      <c r="R118" s="44">
        <v>2068.96</v>
      </c>
      <c r="S118" s="44">
        <v>2068.9899999999998</v>
      </c>
      <c r="T118" s="44">
        <v>2058.96</v>
      </c>
      <c r="U118" s="44">
        <v>2045.71</v>
      </c>
      <c r="V118" s="44">
        <v>1988.45</v>
      </c>
      <c r="W118" s="44">
        <v>2017.15</v>
      </c>
      <c r="X118" s="44">
        <v>1913.47</v>
      </c>
      <c r="Y118" s="44">
        <v>1824.79</v>
      </c>
      <c r="Z118" s="44">
        <v>1705.26</v>
      </c>
      <c r="AA118" s="44">
        <v>1414.97</v>
      </c>
    </row>
    <row r="119" spans="1:27" ht="12.75" hidden="1" customHeight="1" outlineLevel="1" x14ac:dyDescent="0.2">
      <c r="A119" s="99" t="s">
        <v>1769</v>
      </c>
      <c r="B119" s="63" t="s">
        <v>90</v>
      </c>
      <c r="C119" s="43" t="s">
        <v>79</v>
      </c>
      <c r="D119" s="44">
        <f t="shared" ref="D119:AA119" si="67">$D$9</f>
        <v>1071.42</v>
      </c>
      <c r="E119" s="44">
        <f t="shared" si="67"/>
        <v>1071.42</v>
      </c>
      <c r="F119" s="44">
        <f t="shared" si="67"/>
        <v>1071.42</v>
      </c>
      <c r="G119" s="44">
        <f t="shared" si="67"/>
        <v>1071.42</v>
      </c>
      <c r="H119" s="44">
        <f t="shared" si="67"/>
        <v>1071.42</v>
      </c>
      <c r="I119" s="44">
        <f t="shared" si="67"/>
        <v>1071.42</v>
      </c>
      <c r="J119" s="44">
        <f t="shared" si="67"/>
        <v>1071.42</v>
      </c>
      <c r="K119" s="44">
        <f t="shared" si="67"/>
        <v>1071.42</v>
      </c>
      <c r="L119" s="44">
        <f t="shared" si="67"/>
        <v>1071.42</v>
      </c>
      <c r="M119" s="44">
        <f t="shared" si="67"/>
        <v>1071.42</v>
      </c>
      <c r="N119" s="44">
        <f t="shared" si="67"/>
        <v>1071.42</v>
      </c>
      <c r="O119" s="44">
        <f t="shared" si="67"/>
        <v>1071.42</v>
      </c>
      <c r="P119" s="44">
        <f t="shared" si="67"/>
        <v>1071.42</v>
      </c>
      <c r="Q119" s="44">
        <f t="shared" si="67"/>
        <v>1071.42</v>
      </c>
      <c r="R119" s="44">
        <f t="shared" si="67"/>
        <v>1071.42</v>
      </c>
      <c r="S119" s="44">
        <f t="shared" si="67"/>
        <v>1071.42</v>
      </c>
      <c r="T119" s="44">
        <f t="shared" si="67"/>
        <v>1071.42</v>
      </c>
      <c r="U119" s="44">
        <f t="shared" si="67"/>
        <v>1071.42</v>
      </c>
      <c r="V119" s="44">
        <f t="shared" si="67"/>
        <v>1071.42</v>
      </c>
      <c r="W119" s="44">
        <f t="shared" si="67"/>
        <v>1071.42</v>
      </c>
      <c r="X119" s="44">
        <f t="shared" si="67"/>
        <v>1071.42</v>
      </c>
      <c r="Y119" s="44">
        <f t="shared" si="67"/>
        <v>1071.42</v>
      </c>
      <c r="Z119" s="44">
        <f t="shared" si="67"/>
        <v>1071.42</v>
      </c>
      <c r="AA119" s="44">
        <f t="shared" si="67"/>
        <v>1071.42</v>
      </c>
    </row>
    <row r="120" spans="1:27" ht="12.75" hidden="1" customHeight="1" outlineLevel="1" x14ac:dyDescent="0.2">
      <c r="A120" s="99" t="s">
        <v>1770</v>
      </c>
      <c r="B120" s="63" t="s">
        <v>83</v>
      </c>
      <c r="C120" s="43" t="s">
        <v>79</v>
      </c>
      <c r="D120" s="44">
        <v>3.92</v>
      </c>
      <c r="E120" s="44">
        <v>3.92</v>
      </c>
      <c r="F120" s="44">
        <v>3.92</v>
      </c>
      <c r="G120" s="44">
        <v>3.92</v>
      </c>
      <c r="H120" s="44">
        <v>3.92</v>
      </c>
      <c r="I120" s="44">
        <v>3.92</v>
      </c>
      <c r="J120" s="44">
        <v>3.92</v>
      </c>
      <c r="K120" s="44">
        <v>3.92</v>
      </c>
      <c r="L120" s="44">
        <v>3.92</v>
      </c>
      <c r="M120" s="44">
        <v>3.92</v>
      </c>
      <c r="N120" s="44">
        <v>3.92</v>
      </c>
      <c r="O120" s="44">
        <v>3.92</v>
      </c>
      <c r="P120" s="44">
        <v>3.92</v>
      </c>
      <c r="Q120" s="44">
        <v>3.92</v>
      </c>
      <c r="R120" s="44">
        <v>3.92</v>
      </c>
      <c r="S120" s="44">
        <v>3.92</v>
      </c>
      <c r="T120" s="44">
        <v>3.92</v>
      </c>
      <c r="U120" s="44">
        <v>3.92</v>
      </c>
      <c r="V120" s="44">
        <v>3.92</v>
      </c>
      <c r="W120" s="44">
        <v>3.92</v>
      </c>
      <c r="X120" s="44">
        <v>3.92</v>
      </c>
      <c r="Y120" s="44">
        <v>3.92</v>
      </c>
      <c r="Z120" s="44">
        <v>3.92</v>
      </c>
      <c r="AA120" s="44">
        <v>3.92</v>
      </c>
    </row>
    <row r="121" spans="1:27" ht="12.75" hidden="1" customHeight="1" outlineLevel="1" x14ac:dyDescent="0.2">
      <c r="A121" s="99" t="s">
        <v>1771</v>
      </c>
      <c r="B121" s="63" t="s">
        <v>81</v>
      </c>
      <c r="C121" s="43" t="s">
        <v>79</v>
      </c>
      <c r="D121" s="44">
        <f>$D$11</f>
        <v>330.69</v>
      </c>
      <c r="E121" s="44">
        <f t="shared" ref="E121:AA121" si="68">$D$11</f>
        <v>330.69</v>
      </c>
      <c r="F121" s="44">
        <f t="shared" si="68"/>
        <v>330.69</v>
      </c>
      <c r="G121" s="44">
        <f t="shared" si="68"/>
        <v>330.69</v>
      </c>
      <c r="H121" s="44">
        <f t="shared" si="68"/>
        <v>330.69</v>
      </c>
      <c r="I121" s="44">
        <f t="shared" si="68"/>
        <v>330.69</v>
      </c>
      <c r="J121" s="44">
        <f t="shared" si="68"/>
        <v>330.69</v>
      </c>
      <c r="K121" s="44">
        <f t="shared" si="68"/>
        <v>330.69</v>
      </c>
      <c r="L121" s="44">
        <f t="shared" si="68"/>
        <v>330.69</v>
      </c>
      <c r="M121" s="44">
        <f t="shared" si="68"/>
        <v>330.69</v>
      </c>
      <c r="N121" s="44">
        <f t="shared" si="68"/>
        <v>330.69</v>
      </c>
      <c r="O121" s="44">
        <f t="shared" si="68"/>
        <v>330.69</v>
      </c>
      <c r="P121" s="44">
        <f t="shared" si="68"/>
        <v>330.69</v>
      </c>
      <c r="Q121" s="44">
        <f t="shared" si="68"/>
        <v>330.69</v>
      </c>
      <c r="R121" s="44">
        <f t="shared" si="68"/>
        <v>330.69</v>
      </c>
      <c r="S121" s="44">
        <f t="shared" si="68"/>
        <v>330.69</v>
      </c>
      <c r="T121" s="44">
        <f t="shared" si="68"/>
        <v>330.69</v>
      </c>
      <c r="U121" s="44">
        <f t="shared" si="68"/>
        <v>330.69</v>
      </c>
      <c r="V121" s="44">
        <f t="shared" si="68"/>
        <v>330.69</v>
      </c>
      <c r="W121" s="44">
        <f t="shared" si="68"/>
        <v>330.69</v>
      </c>
      <c r="X121" s="44">
        <f t="shared" si="68"/>
        <v>330.69</v>
      </c>
      <c r="Y121" s="44">
        <f t="shared" si="68"/>
        <v>330.69</v>
      </c>
      <c r="Z121" s="44">
        <f t="shared" si="68"/>
        <v>330.69</v>
      </c>
      <c r="AA121" s="44">
        <f t="shared" si="68"/>
        <v>330.69</v>
      </c>
    </row>
    <row r="122" spans="1:27" ht="12.75" customHeight="1" collapsed="1" x14ac:dyDescent="0.2">
      <c r="A122" s="98" t="s">
        <v>1772</v>
      </c>
      <c r="B122" s="28" t="str">
        <f>"24"&amp;"."&amp;$B$800&amp;"."&amp;$B$801</f>
        <v>24.08.2023</v>
      </c>
      <c r="C122" s="90" t="s">
        <v>76</v>
      </c>
      <c r="D122" s="91">
        <f>ROUND(((D123+D124+D126+D125)/1000),5)</f>
        <v>2.5798999999999999</v>
      </c>
      <c r="E122" s="91">
        <f>ROUND(((E123+E124+E126+E125)/1000),5)</f>
        <v>2.3372899999999999</v>
      </c>
      <c r="F122" s="91">
        <f>ROUND(((F123+F124+F126+F125)/1000),5)</f>
        <v>2.2341000000000002</v>
      </c>
      <c r="G122" s="91">
        <f t="shared" ref="G122:AA122" si="69">ROUND(((G123+G124+G126+G125)/1000),5)</f>
        <v>1.5809800000000001</v>
      </c>
      <c r="H122" s="91">
        <f t="shared" si="69"/>
        <v>1.58948</v>
      </c>
      <c r="I122" s="91">
        <f t="shared" si="69"/>
        <v>2.33609</v>
      </c>
      <c r="J122" s="91">
        <f t="shared" si="69"/>
        <v>2.6265499999999999</v>
      </c>
      <c r="K122" s="91">
        <f t="shared" si="69"/>
        <v>2.9514200000000002</v>
      </c>
      <c r="L122" s="91">
        <f t="shared" si="69"/>
        <v>3.1532100000000001</v>
      </c>
      <c r="M122" s="91">
        <f t="shared" si="69"/>
        <v>3.25753</v>
      </c>
      <c r="N122" s="91">
        <f t="shared" si="69"/>
        <v>3.3154400000000002</v>
      </c>
      <c r="O122" s="91">
        <f t="shared" si="69"/>
        <v>3.3051200000000001</v>
      </c>
      <c r="P122" s="91">
        <f t="shared" si="69"/>
        <v>3.2871299999999999</v>
      </c>
      <c r="Q122" s="91">
        <f t="shared" si="69"/>
        <v>3.3205900000000002</v>
      </c>
      <c r="R122" s="91">
        <f t="shared" si="69"/>
        <v>3.4116900000000001</v>
      </c>
      <c r="S122" s="91">
        <f t="shared" si="69"/>
        <v>3.4157000000000002</v>
      </c>
      <c r="T122" s="91">
        <f t="shared" si="69"/>
        <v>3.4108900000000002</v>
      </c>
      <c r="U122" s="91">
        <f t="shared" si="69"/>
        <v>3.3077899999999998</v>
      </c>
      <c r="V122" s="91">
        <f t="shared" si="69"/>
        <v>3.30871</v>
      </c>
      <c r="W122" s="91">
        <f t="shared" si="69"/>
        <v>3.3479899999999998</v>
      </c>
      <c r="X122" s="91">
        <f t="shared" si="69"/>
        <v>3.3774299999999999</v>
      </c>
      <c r="Y122" s="91">
        <f t="shared" si="69"/>
        <v>3.27474</v>
      </c>
      <c r="Z122" s="91">
        <f t="shared" si="69"/>
        <v>3.1566299999999998</v>
      </c>
      <c r="AA122" s="91">
        <f t="shared" si="69"/>
        <v>2.8895499999999998</v>
      </c>
    </row>
    <row r="123" spans="1:27" ht="12.75" hidden="1" customHeight="1" outlineLevel="1" x14ac:dyDescent="0.2">
      <c r="A123" s="99" t="s">
        <v>1773</v>
      </c>
      <c r="B123" s="63" t="s">
        <v>238</v>
      </c>
      <c r="C123" s="43" t="s">
        <v>79</v>
      </c>
      <c r="D123" s="44">
        <v>1173.8699999999999</v>
      </c>
      <c r="E123" s="44">
        <v>931.26</v>
      </c>
      <c r="F123" s="44">
        <v>828.07</v>
      </c>
      <c r="G123" s="44">
        <v>174.95</v>
      </c>
      <c r="H123" s="44">
        <v>183.45</v>
      </c>
      <c r="I123" s="44">
        <v>930.06</v>
      </c>
      <c r="J123" s="44">
        <v>1220.52</v>
      </c>
      <c r="K123" s="44">
        <v>1545.39</v>
      </c>
      <c r="L123" s="44">
        <v>1747.18</v>
      </c>
      <c r="M123" s="44">
        <v>1851.5</v>
      </c>
      <c r="N123" s="44">
        <v>1909.41</v>
      </c>
      <c r="O123" s="44">
        <v>1899.09</v>
      </c>
      <c r="P123" s="44">
        <v>1881.1</v>
      </c>
      <c r="Q123" s="44">
        <v>1914.56</v>
      </c>
      <c r="R123" s="44">
        <v>2005.66</v>
      </c>
      <c r="S123" s="44">
        <v>2009.67</v>
      </c>
      <c r="T123" s="44">
        <v>2004.86</v>
      </c>
      <c r="U123" s="44">
        <v>1901.76</v>
      </c>
      <c r="V123" s="44">
        <v>1902.68</v>
      </c>
      <c r="W123" s="44">
        <v>1941.96</v>
      </c>
      <c r="X123" s="44">
        <v>1971.4</v>
      </c>
      <c r="Y123" s="44">
        <v>1868.71</v>
      </c>
      <c r="Z123" s="44">
        <v>1750.6</v>
      </c>
      <c r="AA123" s="44">
        <v>1483.52</v>
      </c>
    </row>
    <row r="124" spans="1:27" ht="12.75" hidden="1" customHeight="1" outlineLevel="1" x14ac:dyDescent="0.2">
      <c r="A124" s="99" t="s">
        <v>1774</v>
      </c>
      <c r="B124" s="63" t="s">
        <v>90</v>
      </c>
      <c r="C124" s="43" t="s">
        <v>79</v>
      </c>
      <c r="D124" s="44">
        <f t="shared" ref="D124:AA124" si="70">$D$9</f>
        <v>1071.42</v>
      </c>
      <c r="E124" s="44">
        <f t="shared" si="70"/>
        <v>1071.42</v>
      </c>
      <c r="F124" s="44">
        <f t="shared" si="70"/>
        <v>1071.42</v>
      </c>
      <c r="G124" s="44">
        <f t="shared" si="70"/>
        <v>1071.42</v>
      </c>
      <c r="H124" s="44">
        <f t="shared" si="70"/>
        <v>1071.42</v>
      </c>
      <c r="I124" s="44">
        <f t="shared" si="70"/>
        <v>1071.42</v>
      </c>
      <c r="J124" s="44">
        <f t="shared" si="70"/>
        <v>1071.42</v>
      </c>
      <c r="K124" s="44">
        <f t="shared" si="70"/>
        <v>1071.42</v>
      </c>
      <c r="L124" s="44">
        <f t="shared" si="70"/>
        <v>1071.42</v>
      </c>
      <c r="M124" s="44">
        <f t="shared" si="70"/>
        <v>1071.42</v>
      </c>
      <c r="N124" s="44">
        <f t="shared" si="70"/>
        <v>1071.42</v>
      </c>
      <c r="O124" s="44">
        <f t="shared" si="70"/>
        <v>1071.42</v>
      </c>
      <c r="P124" s="44">
        <f t="shared" si="70"/>
        <v>1071.42</v>
      </c>
      <c r="Q124" s="44">
        <f t="shared" si="70"/>
        <v>1071.42</v>
      </c>
      <c r="R124" s="44">
        <f t="shared" si="70"/>
        <v>1071.42</v>
      </c>
      <c r="S124" s="44">
        <f t="shared" si="70"/>
        <v>1071.42</v>
      </c>
      <c r="T124" s="44">
        <f t="shared" si="70"/>
        <v>1071.42</v>
      </c>
      <c r="U124" s="44">
        <f t="shared" si="70"/>
        <v>1071.42</v>
      </c>
      <c r="V124" s="44">
        <f t="shared" si="70"/>
        <v>1071.42</v>
      </c>
      <c r="W124" s="44">
        <f t="shared" si="70"/>
        <v>1071.42</v>
      </c>
      <c r="X124" s="44">
        <f t="shared" si="70"/>
        <v>1071.42</v>
      </c>
      <c r="Y124" s="44">
        <f t="shared" si="70"/>
        <v>1071.42</v>
      </c>
      <c r="Z124" s="44">
        <f t="shared" si="70"/>
        <v>1071.42</v>
      </c>
      <c r="AA124" s="44">
        <f t="shared" si="70"/>
        <v>1071.42</v>
      </c>
    </row>
    <row r="125" spans="1:27" ht="12.75" hidden="1" customHeight="1" outlineLevel="1" x14ac:dyDescent="0.2">
      <c r="A125" s="99" t="s">
        <v>1775</v>
      </c>
      <c r="B125" s="63" t="s">
        <v>83</v>
      </c>
      <c r="C125" s="43" t="s">
        <v>79</v>
      </c>
      <c r="D125" s="44">
        <v>3.92</v>
      </c>
      <c r="E125" s="44">
        <v>3.92</v>
      </c>
      <c r="F125" s="44">
        <v>3.92</v>
      </c>
      <c r="G125" s="44">
        <v>3.92</v>
      </c>
      <c r="H125" s="44">
        <v>3.92</v>
      </c>
      <c r="I125" s="44">
        <v>3.92</v>
      </c>
      <c r="J125" s="44">
        <v>3.92</v>
      </c>
      <c r="K125" s="44">
        <v>3.92</v>
      </c>
      <c r="L125" s="44">
        <v>3.92</v>
      </c>
      <c r="M125" s="44">
        <v>3.92</v>
      </c>
      <c r="N125" s="44">
        <v>3.92</v>
      </c>
      <c r="O125" s="44">
        <v>3.92</v>
      </c>
      <c r="P125" s="44">
        <v>3.92</v>
      </c>
      <c r="Q125" s="44">
        <v>3.92</v>
      </c>
      <c r="R125" s="44">
        <v>3.92</v>
      </c>
      <c r="S125" s="44">
        <v>3.92</v>
      </c>
      <c r="T125" s="44">
        <v>3.92</v>
      </c>
      <c r="U125" s="44">
        <v>3.92</v>
      </c>
      <c r="V125" s="44">
        <v>3.92</v>
      </c>
      <c r="W125" s="44">
        <v>3.92</v>
      </c>
      <c r="X125" s="44">
        <v>3.92</v>
      </c>
      <c r="Y125" s="44">
        <v>3.92</v>
      </c>
      <c r="Z125" s="44">
        <v>3.92</v>
      </c>
      <c r="AA125" s="44">
        <v>3.92</v>
      </c>
    </row>
    <row r="126" spans="1:27" ht="12.75" hidden="1" customHeight="1" outlineLevel="1" x14ac:dyDescent="0.2">
      <c r="A126" s="99" t="s">
        <v>1776</v>
      </c>
      <c r="B126" s="63" t="s">
        <v>81</v>
      </c>
      <c r="C126" s="43" t="s">
        <v>79</v>
      </c>
      <c r="D126" s="44">
        <f>$D$11</f>
        <v>330.69</v>
      </c>
      <c r="E126" s="44">
        <f t="shared" ref="E126:AA126" si="71">$D$11</f>
        <v>330.69</v>
      </c>
      <c r="F126" s="44">
        <f t="shared" si="71"/>
        <v>330.69</v>
      </c>
      <c r="G126" s="44">
        <f t="shared" si="71"/>
        <v>330.69</v>
      </c>
      <c r="H126" s="44">
        <f t="shared" si="71"/>
        <v>330.69</v>
      </c>
      <c r="I126" s="44">
        <f t="shared" si="71"/>
        <v>330.69</v>
      </c>
      <c r="J126" s="44">
        <f t="shared" si="71"/>
        <v>330.69</v>
      </c>
      <c r="K126" s="44">
        <f t="shared" si="71"/>
        <v>330.69</v>
      </c>
      <c r="L126" s="44">
        <f t="shared" si="71"/>
        <v>330.69</v>
      </c>
      <c r="M126" s="44">
        <f t="shared" si="71"/>
        <v>330.69</v>
      </c>
      <c r="N126" s="44">
        <f t="shared" si="71"/>
        <v>330.69</v>
      </c>
      <c r="O126" s="44">
        <f t="shared" si="71"/>
        <v>330.69</v>
      </c>
      <c r="P126" s="44">
        <f t="shared" si="71"/>
        <v>330.69</v>
      </c>
      <c r="Q126" s="44">
        <f t="shared" si="71"/>
        <v>330.69</v>
      </c>
      <c r="R126" s="44">
        <f t="shared" si="71"/>
        <v>330.69</v>
      </c>
      <c r="S126" s="44">
        <f t="shared" si="71"/>
        <v>330.69</v>
      </c>
      <c r="T126" s="44">
        <f t="shared" si="71"/>
        <v>330.69</v>
      </c>
      <c r="U126" s="44">
        <f t="shared" si="71"/>
        <v>330.69</v>
      </c>
      <c r="V126" s="44">
        <f t="shared" si="71"/>
        <v>330.69</v>
      </c>
      <c r="W126" s="44">
        <f t="shared" si="71"/>
        <v>330.69</v>
      </c>
      <c r="X126" s="44">
        <f t="shared" si="71"/>
        <v>330.69</v>
      </c>
      <c r="Y126" s="44">
        <f t="shared" si="71"/>
        <v>330.69</v>
      </c>
      <c r="Z126" s="44">
        <f t="shared" si="71"/>
        <v>330.69</v>
      </c>
      <c r="AA126" s="44">
        <f t="shared" si="71"/>
        <v>330.69</v>
      </c>
    </row>
    <row r="127" spans="1:27" ht="12.75" customHeight="1" collapsed="1" x14ac:dyDescent="0.2">
      <c r="A127" s="98" t="s">
        <v>1777</v>
      </c>
      <c r="B127" s="28" t="str">
        <f>"25"&amp;"."&amp;$B$800&amp;"."&amp;$B$801</f>
        <v>25.08.2023</v>
      </c>
      <c r="C127" s="90" t="s">
        <v>76</v>
      </c>
      <c r="D127" s="91">
        <f>ROUND(((D128+D129+D131+D130)/1000),5)</f>
        <v>2.6541199999999998</v>
      </c>
      <c r="E127" s="91">
        <f>ROUND(((E128+E129+E131+E130)/1000),5)</f>
        <v>2.4424199999999998</v>
      </c>
      <c r="F127" s="91">
        <f>ROUND(((F128+F129+F131+F130)/1000),5)</f>
        <v>2.32036</v>
      </c>
      <c r="G127" s="91">
        <f t="shared" ref="G127:AA127" si="72">ROUND(((G128+G129+G131+G130)/1000),5)</f>
        <v>1.5882000000000001</v>
      </c>
      <c r="H127" s="91">
        <f t="shared" si="72"/>
        <v>1.6045499999999999</v>
      </c>
      <c r="I127" s="91">
        <f t="shared" si="72"/>
        <v>1.63917</v>
      </c>
      <c r="J127" s="91">
        <f t="shared" si="72"/>
        <v>2.6842899999999998</v>
      </c>
      <c r="K127" s="91">
        <f t="shared" si="72"/>
        <v>2.9652699999999999</v>
      </c>
      <c r="L127" s="91">
        <f t="shared" si="72"/>
        <v>3.1366900000000002</v>
      </c>
      <c r="M127" s="91">
        <f t="shared" si="72"/>
        <v>3.3247100000000001</v>
      </c>
      <c r="N127" s="91">
        <f t="shared" si="72"/>
        <v>3.37208</v>
      </c>
      <c r="O127" s="91">
        <f t="shared" si="72"/>
        <v>3.3485200000000002</v>
      </c>
      <c r="P127" s="91">
        <f t="shared" si="72"/>
        <v>3.3159700000000001</v>
      </c>
      <c r="Q127" s="91">
        <f t="shared" si="72"/>
        <v>3.32829</v>
      </c>
      <c r="R127" s="91">
        <f t="shared" si="72"/>
        <v>3.4143500000000002</v>
      </c>
      <c r="S127" s="91">
        <f t="shared" si="72"/>
        <v>3.4121199999999998</v>
      </c>
      <c r="T127" s="91">
        <f t="shared" si="72"/>
        <v>3.3803100000000001</v>
      </c>
      <c r="U127" s="91">
        <f t="shared" si="72"/>
        <v>3.3722699999999999</v>
      </c>
      <c r="V127" s="91">
        <f t="shared" si="72"/>
        <v>3.36931</v>
      </c>
      <c r="W127" s="91">
        <f t="shared" si="72"/>
        <v>3.40943</v>
      </c>
      <c r="X127" s="91">
        <f t="shared" si="72"/>
        <v>3.4117099999999998</v>
      </c>
      <c r="Y127" s="91">
        <f t="shared" si="72"/>
        <v>3.33806</v>
      </c>
      <c r="Z127" s="91">
        <f t="shared" si="72"/>
        <v>3.13293</v>
      </c>
      <c r="AA127" s="91">
        <f t="shared" si="72"/>
        <v>2.9189500000000002</v>
      </c>
    </row>
    <row r="128" spans="1:27" ht="12.75" hidden="1" customHeight="1" outlineLevel="1" x14ac:dyDescent="0.2">
      <c r="A128" s="99" t="s">
        <v>1778</v>
      </c>
      <c r="B128" s="63" t="s">
        <v>238</v>
      </c>
      <c r="C128" s="43" t="s">
        <v>79</v>
      </c>
      <c r="D128" s="44">
        <v>1248.0899999999999</v>
      </c>
      <c r="E128" s="44">
        <v>1036.3900000000001</v>
      </c>
      <c r="F128" s="44">
        <v>914.33</v>
      </c>
      <c r="G128" s="44">
        <v>182.17</v>
      </c>
      <c r="H128" s="44">
        <v>198.52</v>
      </c>
      <c r="I128" s="44">
        <v>233.14</v>
      </c>
      <c r="J128" s="44">
        <v>1278.26</v>
      </c>
      <c r="K128" s="44">
        <v>1559.24</v>
      </c>
      <c r="L128" s="44">
        <v>1730.66</v>
      </c>
      <c r="M128" s="44">
        <v>1918.68</v>
      </c>
      <c r="N128" s="44">
        <v>1966.05</v>
      </c>
      <c r="O128" s="44">
        <v>1942.49</v>
      </c>
      <c r="P128" s="44">
        <v>1909.94</v>
      </c>
      <c r="Q128" s="44">
        <v>1922.26</v>
      </c>
      <c r="R128" s="44">
        <v>2008.32</v>
      </c>
      <c r="S128" s="44">
        <v>2006.09</v>
      </c>
      <c r="T128" s="44">
        <v>1974.28</v>
      </c>
      <c r="U128" s="44">
        <v>1966.24</v>
      </c>
      <c r="V128" s="44">
        <v>1963.28</v>
      </c>
      <c r="W128" s="44">
        <v>2003.4</v>
      </c>
      <c r="X128" s="44">
        <v>2005.68</v>
      </c>
      <c r="Y128" s="44">
        <v>1932.03</v>
      </c>
      <c r="Z128" s="44">
        <v>1726.9</v>
      </c>
      <c r="AA128" s="44">
        <v>1512.92</v>
      </c>
    </row>
    <row r="129" spans="1:27" ht="12.75" hidden="1" customHeight="1" outlineLevel="1" x14ac:dyDescent="0.2">
      <c r="A129" s="99" t="s">
        <v>1779</v>
      </c>
      <c r="B129" s="63" t="s">
        <v>90</v>
      </c>
      <c r="C129" s="43" t="s">
        <v>79</v>
      </c>
      <c r="D129" s="44">
        <f t="shared" ref="D129:AA129" si="73">$D$9</f>
        <v>1071.42</v>
      </c>
      <c r="E129" s="44">
        <f t="shared" si="73"/>
        <v>1071.42</v>
      </c>
      <c r="F129" s="44">
        <f t="shared" si="73"/>
        <v>1071.42</v>
      </c>
      <c r="G129" s="44">
        <f t="shared" si="73"/>
        <v>1071.42</v>
      </c>
      <c r="H129" s="44">
        <f t="shared" si="73"/>
        <v>1071.42</v>
      </c>
      <c r="I129" s="44">
        <f t="shared" si="73"/>
        <v>1071.42</v>
      </c>
      <c r="J129" s="44">
        <f t="shared" si="73"/>
        <v>1071.42</v>
      </c>
      <c r="K129" s="44">
        <f t="shared" si="73"/>
        <v>1071.42</v>
      </c>
      <c r="L129" s="44">
        <f t="shared" si="73"/>
        <v>1071.42</v>
      </c>
      <c r="M129" s="44">
        <f t="shared" si="73"/>
        <v>1071.42</v>
      </c>
      <c r="N129" s="44">
        <f t="shared" si="73"/>
        <v>1071.42</v>
      </c>
      <c r="O129" s="44">
        <f t="shared" si="73"/>
        <v>1071.42</v>
      </c>
      <c r="P129" s="44">
        <f t="shared" si="73"/>
        <v>1071.42</v>
      </c>
      <c r="Q129" s="44">
        <f t="shared" si="73"/>
        <v>1071.42</v>
      </c>
      <c r="R129" s="44">
        <f t="shared" si="73"/>
        <v>1071.42</v>
      </c>
      <c r="S129" s="44">
        <f t="shared" si="73"/>
        <v>1071.42</v>
      </c>
      <c r="T129" s="44">
        <f t="shared" si="73"/>
        <v>1071.42</v>
      </c>
      <c r="U129" s="44">
        <f t="shared" si="73"/>
        <v>1071.42</v>
      </c>
      <c r="V129" s="44">
        <f t="shared" si="73"/>
        <v>1071.42</v>
      </c>
      <c r="W129" s="44">
        <f t="shared" si="73"/>
        <v>1071.42</v>
      </c>
      <c r="X129" s="44">
        <f t="shared" si="73"/>
        <v>1071.42</v>
      </c>
      <c r="Y129" s="44">
        <f t="shared" si="73"/>
        <v>1071.42</v>
      </c>
      <c r="Z129" s="44">
        <f t="shared" si="73"/>
        <v>1071.42</v>
      </c>
      <c r="AA129" s="44">
        <f t="shared" si="73"/>
        <v>1071.42</v>
      </c>
    </row>
    <row r="130" spans="1:27" ht="12.75" hidden="1" customHeight="1" outlineLevel="1" x14ac:dyDescent="0.2">
      <c r="A130" s="99" t="s">
        <v>1780</v>
      </c>
      <c r="B130" s="63" t="s">
        <v>83</v>
      </c>
      <c r="C130" s="43" t="s">
        <v>79</v>
      </c>
      <c r="D130" s="44">
        <v>3.92</v>
      </c>
      <c r="E130" s="44">
        <v>3.92</v>
      </c>
      <c r="F130" s="44">
        <v>3.92</v>
      </c>
      <c r="G130" s="44">
        <v>3.92</v>
      </c>
      <c r="H130" s="44">
        <v>3.92</v>
      </c>
      <c r="I130" s="44">
        <v>3.92</v>
      </c>
      <c r="J130" s="44">
        <v>3.92</v>
      </c>
      <c r="K130" s="44">
        <v>3.92</v>
      </c>
      <c r="L130" s="44">
        <v>3.92</v>
      </c>
      <c r="M130" s="44">
        <v>3.92</v>
      </c>
      <c r="N130" s="44">
        <v>3.92</v>
      </c>
      <c r="O130" s="44">
        <v>3.92</v>
      </c>
      <c r="P130" s="44">
        <v>3.92</v>
      </c>
      <c r="Q130" s="44">
        <v>3.92</v>
      </c>
      <c r="R130" s="44">
        <v>3.92</v>
      </c>
      <c r="S130" s="44">
        <v>3.92</v>
      </c>
      <c r="T130" s="44">
        <v>3.92</v>
      </c>
      <c r="U130" s="44">
        <v>3.92</v>
      </c>
      <c r="V130" s="44">
        <v>3.92</v>
      </c>
      <c r="W130" s="44">
        <v>3.92</v>
      </c>
      <c r="X130" s="44">
        <v>3.92</v>
      </c>
      <c r="Y130" s="44">
        <v>3.92</v>
      </c>
      <c r="Z130" s="44">
        <v>3.92</v>
      </c>
      <c r="AA130" s="44">
        <v>3.92</v>
      </c>
    </row>
    <row r="131" spans="1:27" ht="12.75" hidden="1" customHeight="1" outlineLevel="1" x14ac:dyDescent="0.2">
      <c r="A131" s="99" t="s">
        <v>1781</v>
      </c>
      <c r="B131" s="63" t="s">
        <v>81</v>
      </c>
      <c r="C131" s="43" t="s">
        <v>79</v>
      </c>
      <c r="D131" s="44">
        <f>$D$11</f>
        <v>330.69</v>
      </c>
      <c r="E131" s="44">
        <f t="shared" ref="E131:AA131" si="74">$D$11</f>
        <v>330.69</v>
      </c>
      <c r="F131" s="44">
        <f t="shared" si="74"/>
        <v>330.69</v>
      </c>
      <c r="G131" s="44">
        <f t="shared" si="74"/>
        <v>330.69</v>
      </c>
      <c r="H131" s="44">
        <f t="shared" si="74"/>
        <v>330.69</v>
      </c>
      <c r="I131" s="44">
        <f t="shared" si="74"/>
        <v>330.69</v>
      </c>
      <c r="J131" s="44">
        <f t="shared" si="74"/>
        <v>330.69</v>
      </c>
      <c r="K131" s="44">
        <f t="shared" si="74"/>
        <v>330.69</v>
      </c>
      <c r="L131" s="44">
        <f t="shared" si="74"/>
        <v>330.69</v>
      </c>
      <c r="M131" s="44">
        <f t="shared" si="74"/>
        <v>330.69</v>
      </c>
      <c r="N131" s="44">
        <f t="shared" si="74"/>
        <v>330.69</v>
      </c>
      <c r="O131" s="44">
        <f t="shared" si="74"/>
        <v>330.69</v>
      </c>
      <c r="P131" s="44">
        <f t="shared" si="74"/>
        <v>330.69</v>
      </c>
      <c r="Q131" s="44">
        <f t="shared" si="74"/>
        <v>330.69</v>
      </c>
      <c r="R131" s="44">
        <f t="shared" si="74"/>
        <v>330.69</v>
      </c>
      <c r="S131" s="44">
        <f t="shared" si="74"/>
        <v>330.69</v>
      </c>
      <c r="T131" s="44">
        <f t="shared" si="74"/>
        <v>330.69</v>
      </c>
      <c r="U131" s="44">
        <f t="shared" si="74"/>
        <v>330.69</v>
      </c>
      <c r="V131" s="44">
        <f t="shared" si="74"/>
        <v>330.69</v>
      </c>
      <c r="W131" s="44">
        <f t="shared" si="74"/>
        <v>330.69</v>
      </c>
      <c r="X131" s="44">
        <f t="shared" si="74"/>
        <v>330.69</v>
      </c>
      <c r="Y131" s="44">
        <f t="shared" si="74"/>
        <v>330.69</v>
      </c>
      <c r="Z131" s="44">
        <f t="shared" si="74"/>
        <v>330.69</v>
      </c>
      <c r="AA131" s="44">
        <f t="shared" si="74"/>
        <v>330.69</v>
      </c>
    </row>
    <row r="132" spans="1:27" ht="12.75" customHeight="1" collapsed="1" x14ac:dyDescent="0.2">
      <c r="A132" s="98" t="s">
        <v>1782</v>
      </c>
      <c r="B132" s="28" t="str">
        <f>"26"&amp;"."&amp;$B$800&amp;"."&amp;$B$801</f>
        <v>26.08.2023</v>
      </c>
      <c r="C132" s="90" t="s">
        <v>76</v>
      </c>
      <c r="D132" s="91">
        <f>ROUND(((D133+D134+D136+D135)/1000),5)</f>
        <v>2.7818800000000001</v>
      </c>
      <c r="E132" s="91">
        <f>ROUND(((E133+E134+E136+E135)/1000),5)</f>
        <v>2.6983600000000001</v>
      </c>
      <c r="F132" s="91">
        <f>ROUND(((F133+F134+F136+F135)/1000),5)</f>
        <v>2.57125</v>
      </c>
      <c r="G132" s="91">
        <f t="shared" ref="G132:AA132" si="75">ROUND(((G133+G134+G136+G135)/1000),5)</f>
        <v>2.5357099999999999</v>
      </c>
      <c r="H132" s="91">
        <f t="shared" si="75"/>
        <v>2.5345200000000001</v>
      </c>
      <c r="I132" s="91">
        <f t="shared" si="75"/>
        <v>2.5531600000000001</v>
      </c>
      <c r="J132" s="91">
        <f t="shared" si="75"/>
        <v>2.65523</v>
      </c>
      <c r="K132" s="91">
        <f t="shared" si="75"/>
        <v>2.8512900000000001</v>
      </c>
      <c r="L132" s="91">
        <f t="shared" si="75"/>
        <v>3.1436899999999999</v>
      </c>
      <c r="M132" s="91">
        <f t="shared" si="75"/>
        <v>3.3901300000000001</v>
      </c>
      <c r="N132" s="91">
        <f t="shared" si="75"/>
        <v>3.4509699999999999</v>
      </c>
      <c r="O132" s="91">
        <f t="shared" si="75"/>
        <v>3.4601000000000002</v>
      </c>
      <c r="P132" s="91">
        <f t="shared" si="75"/>
        <v>3.4551799999999999</v>
      </c>
      <c r="Q132" s="91">
        <f t="shared" si="75"/>
        <v>3.4729100000000002</v>
      </c>
      <c r="R132" s="91">
        <f t="shared" si="75"/>
        <v>3.47004</v>
      </c>
      <c r="S132" s="91">
        <f t="shared" si="75"/>
        <v>3.4617</v>
      </c>
      <c r="T132" s="91">
        <f t="shared" si="75"/>
        <v>3.3856700000000002</v>
      </c>
      <c r="U132" s="91">
        <f t="shared" si="75"/>
        <v>3.3024</v>
      </c>
      <c r="V132" s="91">
        <f t="shared" si="75"/>
        <v>3.3002099999999999</v>
      </c>
      <c r="W132" s="91">
        <f t="shared" si="75"/>
        <v>3.3730500000000001</v>
      </c>
      <c r="X132" s="91">
        <f t="shared" si="75"/>
        <v>3.3192699999999999</v>
      </c>
      <c r="Y132" s="91">
        <f t="shared" si="75"/>
        <v>3.1360100000000002</v>
      </c>
      <c r="Z132" s="91">
        <f t="shared" si="75"/>
        <v>3.0611000000000002</v>
      </c>
      <c r="AA132" s="91">
        <f t="shared" si="75"/>
        <v>2.8496100000000002</v>
      </c>
    </row>
    <row r="133" spans="1:27" ht="12.75" hidden="1" customHeight="1" outlineLevel="1" x14ac:dyDescent="0.2">
      <c r="A133" s="99" t="s">
        <v>1783</v>
      </c>
      <c r="B133" s="63" t="s">
        <v>238</v>
      </c>
      <c r="C133" s="43" t="s">
        <v>79</v>
      </c>
      <c r="D133" s="44">
        <v>1375.85</v>
      </c>
      <c r="E133" s="44">
        <v>1292.33</v>
      </c>
      <c r="F133" s="44">
        <v>1165.22</v>
      </c>
      <c r="G133" s="44">
        <v>1129.68</v>
      </c>
      <c r="H133" s="44">
        <v>1128.49</v>
      </c>
      <c r="I133" s="44">
        <v>1147.1300000000001</v>
      </c>
      <c r="J133" s="44">
        <v>1249.2</v>
      </c>
      <c r="K133" s="44">
        <v>1445.26</v>
      </c>
      <c r="L133" s="44">
        <v>1737.66</v>
      </c>
      <c r="M133" s="44">
        <v>1984.1</v>
      </c>
      <c r="N133" s="44">
        <v>2044.94</v>
      </c>
      <c r="O133" s="44">
        <v>2054.0700000000002</v>
      </c>
      <c r="P133" s="44">
        <v>2049.15</v>
      </c>
      <c r="Q133" s="44">
        <v>2066.88</v>
      </c>
      <c r="R133" s="44">
        <v>2064.0100000000002</v>
      </c>
      <c r="S133" s="44">
        <v>2055.67</v>
      </c>
      <c r="T133" s="44">
        <v>1979.64</v>
      </c>
      <c r="U133" s="44">
        <v>1896.37</v>
      </c>
      <c r="V133" s="44">
        <v>1894.18</v>
      </c>
      <c r="W133" s="44">
        <v>1967.02</v>
      </c>
      <c r="X133" s="44">
        <v>1913.24</v>
      </c>
      <c r="Y133" s="44">
        <v>1729.98</v>
      </c>
      <c r="Z133" s="44">
        <v>1655.07</v>
      </c>
      <c r="AA133" s="44">
        <v>1443.58</v>
      </c>
    </row>
    <row r="134" spans="1:27" ht="12.75" hidden="1" customHeight="1" outlineLevel="1" x14ac:dyDescent="0.2">
      <c r="A134" s="99" t="s">
        <v>1784</v>
      </c>
      <c r="B134" s="63" t="s">
        <v>90</v>
      </c>
      <c r="C134" s="43" t="s">
        <v>79</v>
      </c>
      <c r="D134" s="44">
        <f t="shared" ref="D134:AA134" si="76">$D$9</f>
        <v>1071.42</v>
      </c>
      <c r="E134" s="44">
        <f t="shared" si="76"/>
        <v>1071.42</v>
      </c>
      <c r="F134" s="44">
        <f t="shared" si="76"/>
        <v>1071.42</v>
      </c>
      <c r="G134" s="44">
        <f t="shared" si="76"/>
        <v>1071.42</v>
      </c>
      <c r="H134" s="44">
        <f t="shared" si="76"/>
        <v>1071.42</v>
      </c>
      <c r="I134" s="44">
        <f t="shared" si="76"/>
        <v>1071.42</v>
      </c>
      <c r="J134" s="44">
        <f t="shared" si="76"/>
        <v>1071.42</v>
      </c>
      <c r="K134" s="44">
        <f t="shared" si="76"/>
        <v>1071.42</v>
      </c>
      <c r="L134" s="44">
        <f t="shared" si="76"/>
        <v>1071.42</v>
      </c>
      <c r="M134" s="44">
        <f t="shared" si="76"/>
        <v>1071.42</v>
      </c>
      <c r="N134" s="44">
        <f t="shared" si="76"/>
        <v>1071.42</v>
      </c>
      <c r="O134" s="44">
        <f t="shared" si="76"/>
        <v>1071.42</v>
      </c>
      <c r="P134" s="44">
        <f t="shared" si="76"/>
        <v>1071.42</v>
      </c>
      <c r="Q134" s="44">
        <f t="shared" si="76"/>
        <v>1071.42</v>
      </c>
      <c r="R134" s="44">
        <f t="shared" si="76"/>
        <v>1071.42</v>
      </c>
      <c r="S134" s="44">
        <f t="shared" si="76"/>
        <v>1071.42</v>
      </c>
      <c r="T134" s="44">
        <f t="shared" si="76"/>
        <v>1071.42</v>
      </c>
      <c r="U134" s="44">
        <f t="shared" si="76"/>
        <v>1071.42</v>
      </c>
      <c r="V134" s="44">
        <f t="shared" si="76"/>
        <v>1071.42</v>
      </c>
      <c r="W134" s="44">
        <f t="shared" si="76"/>
        <v>1071.42</v>
      </c>
      <c r="X134" s="44">
        <f t="shared" si="76"/>
        <v>1071.42</v>
      </c>
      <c r="Y134" s="44">
        <f t="shared" si="76"/>
        <v>1071.42</v>
      </c>
      <c r="Z134" s="44">
        <f t="shared" si="76"/>
        <v>1071.42</v>
      </c>
      <c r="AA134" s="44">
        <f t="shared" si="76"/>
        <v>1071.42</v>
      </c>
    </row>
    <row r="135" spans="1:27" ht="12.75" hidden="1" customHeight="1" outlineLevel="1" x14ac:dyDescent="0.2">
      <c r="A135" s="99" t="s">
        <v>1785</v>
      </c>
      <c r="B135" s="63" t="s">
        <v>83</v>
      </c>
      <c r="C135" s="43" t="s">
        <v>79</v>
      </c>
      <c r="D135" s="44">
        <v>3.92</v>
      </c>
      <c r="E135" s="44">
        <v>3.92</v>
      </c>
      <c r="F135" s="44">
        <v>3.92</v>
      </c>
      <c r="G135" s="44">
        <v>3.92</v>
      </c>
      <c r="H135" s="44">
        <v>3.92</v>
      </c>
      <c r="I135" s="44">
        <v>3.92</v>
      </c>
      <c r="J135" s="44">
        <v>3.92</v>
      </c>
      <c r="K135" s="44">
        <v>3.92</v>
      </c>
      <c r="L135" s="44">
        <v>3.92</v>
      </c>
      <c r="M135" s="44">
        <v>3.92</v>
      </c>
      <c r="N135" s="44">
        <v>3.92</v>
      </c>
      <c r="O135" s="44">
        <v>3.92</v>
      </c>
      <c r="P135" s="44">
        <v>3.92</v>
      </c>
      <c r="Q135" s="44">
        <v>3.92</v>
      </c>
      <c r="R135" s="44">
        <v>3.92</v>
      </c>
      <c r="S135" s="44">
        <v>3.92</v>
      </c>
      <c r="T135" s="44">
        <v>3.92</v>
      </c>
      <c r="U135" s="44">
        <v>3.92</v>
      </c>
      <c r="V135" s="44">
        <v>3.92</v>
      </c>
      <c r="W135" s="44">
        <v>3.92</v>
      </c>
      <c r="X135" s="44">
        <v>3.92</v>
      </c>
      <c r="Y135" s="44">
        <v>3.92</v>
      </c>
      <c r="Z135" s="44">
        <v>3.92</v>
      </c>
      <c r="AA135" s="44">
        <v>3.92</v>
      </c>
    </row>
    <row r="136" spans="1:27" ht="12.75" hidden="1" customHeight="1" outlineLevel="1" x14ac:dyDescent="0.2">
      <c r="A136" s="99" t="s">
        <v>1786</v>
      </c>
      <c r="B136" s="63" t="s">
        <v>81</v>
      </c>
      <c r="C136" s="43" t="s">
        <v>79</v>
      </c>
      <c r="D136" s="44">
        <f>$D$11</f>
        <v>330.69</v>
      </c>
      <c r="E136" s="44">
        <f t="shared" ref="E136:AA136" si="77">$D$11</f>
        <v>330.69</v>
      </c>
      <c r="F136" s="44">
        <f t="shared" si="77"/>
        <v>330.69</v>
      </c>
      <c r="G136" s="44">
        <f t="shared" si="77"/>
        <v>330.69</v>
      </c>
      <c r="H136" s="44">
        <f t="shared" si="77"/>
        <v>330.69</v>
      </c>
      <c r="I136" s="44">
        <f t="shared" si="77"/>
        <v>330.69</v>
      </c>
      <c r="J136" s="44">
        <f t="shared" si="77"/>
        <v>330.69</v>
      </c>
      <c r="K136" s="44">
        <f t="shared" si="77"/>
        <v>330.69</v>
      </c>
      <c r="L136" s="44">
        <f t="shared" si="77"/>
        <v>330.69</v>
      </c>
      <c r="M136" s="44">
        <f t="shared" si="77"/>
        <v>330.69</v>
      </c>
      <c r="N136" s="44">
        <f t="shared" si="77"/>
        <v>330.69</v>
      </c>
      <c r="O136" s="44">
        <f t="shared" si="77"/>
        <v>330.69</v>
      </c>
      <c r="P136" s="44">
        <f t="shared" si="77"/>
        <v>330.69</v>
      </c>
      <c r="Q136" s="44">
        <f t="shared" si="77"/>
        <v>330.69</v>
      </c>
      <c r="R136" s="44">
        <f t="shared" si="77"/>
        <v>330.69</v>
      </c>
      <c r="S136" s="44">
        <f t="shared" si="77"/>
        <v>330.69</v>
      </c>
      <c r="T136" s="44">
        <f t="shared" si="77"/>
        <v>330.69</v>
      </c>
      <c r="U136" s="44">
        <f t="shared" si="77"/>
        <v>330.69</v>
      </c>
      <c r="V136" s="44">
        <f t="shared" si="77"/>
        <v>330.69</v>
      </c>
      <c r="W136" s="44">
        <f t="shared" si="77"/>
        <v>330.69</v>
      </c>
      <c r="X136" s="44">
        <f t="shared" si="77"/>
        <v>330.69</v>
      </c>
      <c r="Y136" s="44">
        <f t="shared" si="77"/>
        <v>330.69</v>
      </c>
      <c r="Z136" s="44">
        <f t="shared" si="77"/>
        <v>330.69</v>
      </c>
      <c r="AA136" s="44">
        <f t="shared" si="77"/>
        <v>330.69</v>
      </c>
    </row>
    <row r="137" spans="1:27" ht="12.75" customHeight="1" collapsed="1" x14ac:dyDescent="0.2">
      <c r="A137" s="98" t="s">
        <v>1787</v>
      </c>
      <c r="B137" s="28" t="str">
        <f>"27"&amp;"."&amp;$B$800&amp;"."&amp;$B$801</f>
        <v>27.08.2023</v>
      </c>
      <c r="C137" s="90" t="s">
        <v>76</v>
      </c>
      <c r="D137" s="91">
        <f>ROUND(((D138+D139+D141+D140)/1000),5)</f>
        <v>2.71069</v>
      </c>
      <c r="E137" s="91">
        <f>ROUND(((E138+E139+E141+E140)/1000),5)</f>
        <v>2.59883</v>
      </c>
      <c r="F137" s="91">
        <f>ROUND(((F138+F139+F141+F140)/1000),5)</f>
        <v>2.5379399999999999</v>
      </c>
      <c r="G137" s="91">
        <f t="shared" ref="G137:AA137" si="78">ROUND(((G138+G139+G141+G140)/1000),5)</f>
        <v>2.4951300000000001</v>
      </c>
      <c r="H137" s="91">
        <f t="shared" si="78"/>
        <v>2.4687600000000001</v>
      </c>
      <c r="I137" s="91">
        <f t="shared" si="78"/>
        <v>2.4475099999999999</v>
      </c>
      <c r="J137" s="91">
        <f t="shared" si="78"/>
        <v>2.4358399999999998</v>
      </c>
      <c r="K137" s="91">
        <f t="shared" si="78"/>
        <v>2.6656399999999998</v>
      </c>
      <c r="L137" s="91">
        <f t="shared" si="78"/>
        <v>2.9475600000000002</v>
      </c>
      <c r="M137" s="91">
        <f t="shared" si="78"/>
        <v>3.1386400000000001</v>
      </c>
      <c r="N137" s="91">
        <f t="shared" si="78"/>
        <v>3.2490700000000001</v>
      </c>
      <c r="O137" s="91">
        <f t="shared" si="78"/>
        <v>3.28376</v>
      </c>
      <c r="P137" s="91">
        <f t="shared" si="78"/>
        <v>3.2830300000000001</v>
      </c>
      <c r="Q137" s="91">
        <f t="shared" si="78"/>
        <v>3.2915299999999998</v>
      </c>
      <c r="R137" s="91">
        <f t="shared" si="78"/>
        <v>3.29278</v>
      </c>
      <c r="S137" s="91">
        <f t="shared" si="78"/>
        <v>3.2846799999999998</v>
      </c>
      <c r="T137" s="91">
        <f t="shared" si="78"/>
        <v>3.2467600000000001</v>
      </c>
      <c r="U137" s="91">
        <f t="shared" si="78"/>
        <v>3.19095</v>
      </c>
      <c r="V137" s="91">
        <f t="shared" si="78"/>
        <v>3.1825100000000002</v>
      </c>
      <c r="W137" s="91">
        <f t="shared" si="78"/>
        <v>3.2238699999999998</v>
      </c>
      <c r="X137" s="91">
        <f t="shared" si="78"/>
        <v>3.23875</v>
      </c>
      <c r="Y137" s="91">
        <f t="shared" si="78"/>
        <v>3.1312000000000002</v>
      </c>
      <c r="Z137" s="91">
        <f t="shared" si="78"/>
        <v>3.0750199999999999</v>
      </c>
      <c r="AA137" s="91">
        <f t="shared" si="78"/>
        <v>2.8150499999999998</v>
      </c>
    </row>
    <row r="138" spans="1:27" ht="12.75" hidden="1" customHeight="1" outlineLevel="1" x14ac:dyDescent="0.2">
      <c r="A138" s="99" t="s">
        <v>1788</v>
      </c>
      <c r="B138" s="63" t="s">
        <v>238</v>
      </c>
      <c r="C138" s="43" t="s">
        <v>79</v>
      </c>
      <c r="D138" s="44">
        <v>1304.6600000000001</v>
      </c>
      <c r="E138" s="44">
        <v>1192.8</v>
      </c>
      <c r="F138" s="44">
        <v>1131.9100000000001</v>
      </c>
      <c r="G138" s="44">
        <v>1089.0999999999999</v>
      </c>
      <c r="H138" s="44">
        <v>1062.73</v>
      </c>
      <c r="I138" s="44">
        <v>1041.48</v>
      </c>
      <c r="J138" s="44">
        <v>1029.81</v>
      </c>
      <c r="K138" s="44">
        <v>1259.6099999999999</v>
      </c>
      <c r="L138" s="44">
        <v>1541.53</v>
      </c>
      <c r="M138" s="44">
        <v>1732.61</v>
      </c>
      <c r="N138" s="44">
        <v>1843.04</v>
      </c>
      <c r="O138" s="44">
        <v>1877.73</v>
      </c>
      <c r="P138" s="44">
        <v>1877</v>
      </c>
      <c r="Q138" s="44">
        <v>1885.5</v>
      </c>
      <c r="R138" s="44">
        <v>1886.75</v>
      </c>
      <c r="S138" s="44">
        <v>1878.65</v>
      </c>
      <c r="T138" s="44">
        <v>1840.73</v>
      </c>
      <c r="U138" s="44">
        <v>1784.92</v>
      </c>
      <c r="V138" s="44">
        <v>1776.48</v>
      </c>
      <c r="W138" s="44">
        <v>1817.84</v>
      </c>
      <c r="X138" s="44">
        <v>1832.72</v>
      </c>
      <c r="Y138" s="44">
        <v>1725.17</v>
      </c>
      <c r="Z138" s="44">
        <v>1668.99</v>
      </c>
      <c r="AA138" s="44">
        <v>1409.02</v>
      </c>
    </row>
    <row r="139" spans="1:27" ht="12.75" hidden="1" customHeight="1" outlineLevel="1" x14ac:dyDescent="0.2">
      <c r="A139" s="99" t="s">
        <v>1789</v>
      </c>
      <c r="B139" s="63" t="s">
        <v>90</v>
      </c>
      <c r="C139" s="43" t="s">
        <v>79</v>
      </c>
      <c r="D139" s="44">
        <f t="shared" ref="D139:AA139" si="79">$D$9</f>
        <v>1071.42</v>
      </c>
      <c r="E139" s="44">
        <f t="shared" si="79"/>
        <v>1071.42</v>
      </c>
      <c r="F139" s="44">
        <f t="shared" si="79"/>
        <v>1071.42</v>
      </c>
      <c r="G139" s="44">
        <f t="shared" si="79"/>
        <v>1071.42</v>
      </c>
      <c r="H139" s="44">
        <f t="shared" si="79"/>
        <v>1071.42</v>
      </c>
      <c r="I139" s="44">
        <f t="shared" si="79"/>
        <v>1071.42</v>
      </c>
      <c r="J139" s="44">
        <f t="shared" si="79"/>
        <v>1071.42</v>
      </c>
      <c r="K139" s="44">
        <f t="shared" si="79"/>
        <v>1071.42</v>
      </c>
      <c r="L139" s="44">
        <f t="shared" si="79"/>
        <v>1071.42</v>
      </c>
      <c r="M139" s="44">
        <f t="shared" si="79"/>
        <v>1071.42</v>
      </c>
      <c r="N139" s="44">
        <f t="shared" si="79"/>
        <v>1071.42</v>
      </c>
      <c r="O139" s="44">
        <f t="shared" si="79"/>
        <v>1071.42</v>
      </c>
      <c r="P139" s="44">
        <f t="shared" si="79"/>
        <v>1071.42</v>
      </c>
      <c r="Q139" s="44">
        <f t="shared" si="79"/>
        <v>1071.42</v>
      </c>
      <c r="R139" s="44">
        <f t="shared" si="79"/>
        <v>1071.42</v>
      </c>
      <c r="S139" s="44">
        <f t="shared" si="79"/>
        <v>1071.42</v>
      </c>
      <c r="T139" s="44">
        <f t="shared" si="79"/>
        <v>1071.42</v>
      </c>
      <c r="U139" s="44">
        <f t="shared" si="79"/>
        <v>1071.42</v>
      </c>
      <c r="V139" s="44">
        <f t="shared" si="79"/>
        <v>1071.42</v>
      </c>
      <c r="W139" s="44">
        <f t="shared" si="79"/>
        <v>1071.42</v>
      </c>
      <c r="X139" s="44">
        <f t="shared" si="79"/>
        <v>1071.42</v>
      </c>
      <c r="Y139" s="44">
        <f t="shared" si="79"/>
        <v>1071.42</v>
      </c>
      <c r="Z139" s="44">
        <f t="shared" si="79"/>
        <v>1071.42</v>
      </c>
      <c r="AA139" s="44">
        <f t="shared" si="79"/>
        <v>1071.42</v>
      </c>
    </row>
    <row r="140" spans="1:27" ht="12.75" hidden="1" customHeight="1" outlineLevel="1" x14ac:dyDescent="0.2">
      <c r="A140" s="99" t="s">
        <v>1790</v>
      </c>
      <c r="B140" s="63" t="s">
        <v>83</v>
      </c>
      <c r="C140" s="43" t="s">
        <v>79</v>
      </c>
      <c r="D140" s="44">
        <v>3.92</v>
      </c>
      <c r="E140" s="44">
        <v>3.92</v>
      </c>
      <c r="F140" s="44">
        <v>3.92</v>
      </c>
      <c r="G140" s="44">
        <v>3.92</v>
      </c>
      <c r="H140" s="44">
        <v>3.92</v>
      </c>
      <c r="I140" s="44">
        <v>3.92</v>
      </c>
      <c r="J140" s="44">
        <v>3.92</v>
      </c>
      <c r="K140" s="44">
        <v>3.92</v>
      </c>
      <c r="L140" s="44">
        <v>3.92</v>
      </c>
      <c r="M140" s="44">
        <v>3.92</v>
      </c>
      <c r="N140" s="44">
        <v>3.92</v>
      </c>
      <c r="O140" s="44">
        <v>3.92</v>
      </c>
      <c r="P140" s="44">
        <v>3.92</v>
      </c>
      <c r="Q140" s="44">
        <v>3.92</v>
      </c>
      <c r="R140" s="44">
        <v>3.92</v>
      </c>
      <c r="S140" s="44">
        <v>3.92</v>
      </c>
      <c r="T140" s="44">
        <v>3.92</v>
      </c>
      <c r="U140" s="44">
        <v>3.92</v>
      </c>
      <c r="V140" s="44">
        <v>3.92</v>
      </c>
      <c r="W140" s="44">
        <v>3.92</v>
      </c>
      <c r="X140" s="44">
        <v>3.92</v>
      </c>
      <c r="Y140" s="44">
        <v>3.92</v>
      </c>
      <c r="Z140" s="44">
        <v>3.92</v>
      </c>
      <c r="AA140" s="44">
        <v>3.92</v>
      </c>
    </row>
    <row r="141" spans="1:27" ht="12.75" hidden="1" customHeight="1" outlineLevel="1" x14ac:dyDescent="0.2">
      <c r="A141" s="99" t="s">
        <v>1791</v>
      </c>
      <c r="B141" s="63" t="s">
        <v>81</v>
      </c>
      <c r="C141" s="43" t="s">
        <v>79</v>
      </c>
      <c r="D141" s="44">
        <f>$D$11</f>
        <v>330.69</v>
      </c>
      <c r="E141" s="44">
        <f t="shared" ref="E141:AA141" si="80">$D$11</f>
        <v>330.69</v>
      </c>
      <c r="F141" s="44">
        <f t="shared" si="80"/>
        <v>330.69</v>
      </c>
      <c r="G141" s="44">
        <f t="shared" si="80"/>
        <v>330.69</v>
      </c>
      <c r="H141" s="44">
        <f t="shared" si="80"/>
        <v>330.69</v>
      </c>
      <c r="I141" s="44">
        <f t="shared" si="80"/>
        <v>330.69</v>
      </c>
      <c r="J141" s="44">
        <f t="shared" si="80"/>
        <v>330.69</v>
      </c>
      <c r="K141" s="44">
        <f t="shared" si="80"/>
        <v>330.69</v>
      </c>
      <c r="L141" s="44">
        <f t="shared" si="80"/>
        <v>330.69</v>
      </c>
      <c r="M141" s="44">
        <f t="shared" si="80"/>
        <v>330.69</v>
      </c>
      <c r="N141" s="44">
        <f t="shared" si="80"/>
        <v>330.69</v>
      </c>
      <c r="O141" s="44">
        <f t="shared" si="80"/>
        <v>330.69</v>
      </c>
      <c r="P141" s="44">
        <f t="shared" si="80"/>
        <v>330.69</v>
      </c>
      <c r="Q141" s="44">
        <f t="shared" si="80"/>
        <v>330.69</v>
      </c>
      <c r="R141" s="44">
        <f t="shared" si="80"/>
        <v>330.69</v>
      </c>
      <c r="S141" s="44">
        <f t="shared" si="80"/>
        <v>330.69</v>
      </c>
      <c r="T141" s="44">
        <f t="shared" si="80"/>
        <v>330.69</v>
      </c>
      <c r="U141" s="44">
        <f t="shared" si="80"/>
        <v>330.69</v>
      </c>
      <c r="V141" s="44">
        <f t="shared" si="80"/>
        <v>330.69</v>
      </c>
      <c r="W141" s="44">
        <f t="shared" si="80"/>
        <v>330.69</v>
      </c>
      <c r="X141" s="44">
        <f t="shared" si="80"/>
        <v>330.69</v>
      </c>
      <c r="Y141" s="44">
        <f t="shared" si="80"/>
        <v>330.69</v>
      </c>
      <c r="Z141" s="44">
        <f t="shared" si="80"/>
        <v>330.69</v>
      </c>
      <c r="AA141" s="44">
        <f t="shared" si="80"/>
        <v>330.69</v>
      </c>
    </row>
    <row r="142" spans="1:27" ht="12.75" customHeight="1" collapsed="1" x14ac:dyDescent="0.2">
      <c r="A142" s="98" t="s">
        <v>1792</v>
      </c>
      <c r="B142" s="28" t="str">
        <f>"28"&amp;"."&amp;$B$800&amp;"."&amp;$B$801</f>
        <v>28.08.2023</v>
      </c>
      <c r="C142" s="90" t="s">
        <v>76</v>
      </c>
      <c r="D142" s="91">
        <f>ROUND(((D143+D144+D146+D145)/1000),5)</f>
        <v>2.6788699999999999</v>
      </c>
      <c r="E142" s="91">
        <f>ROUND(((E143+E144+E146+E145)/1000),5)</f>
        <v>2.5371999999999999</v>
      </c>
      <c r="F142" s="91">
        <f>ROUND(((F143+F144+F146+F145)/1000),5)</f>
        <v>2.4670000000000001</v>
      </c>
      <c r="G142" s="91">
        <f t="shared" ref="G142:AA142" si="81">ROUND(((G143+G144+G146+G145)/1000),5)</f>
        <v>2.4040300000000001</v>
      </c>
      <c r="H142" s="91">
        <f t="shared" si="81"/>
        <v>2.4483999999999999</v>
      </c>
      <c r="I142" s="91">
        <f t="shared" si="81"/>
        <v>2.53843</v>
      </c>
      <c r="J142" s="91">
        <f t="shared" si="81"/>
        <v>2.7137500000000001</v>
      </c>
      <c r="K142" s="91">
        <f t="shared" si="81"/>
        <v>2.9941599999999999</v>
      </c>
      <c r="L142" s="91">
        <f t="shared" si="81"/>
        <v>3.2752300000000001</v>
      </c>
      <c r="M142" s="91">
        <f t="shared" si="81"/>
        <v>3.38734</v>
      </c>
      <c r="N142" s="91">
        <f t="shared" si="81"/>
        <v>3.40157</v>
      </c>
      <c r="O142" s="91">
        <f t="shared" si="81"/>
        <v>3.4022899999999998</v>
      </c>
      <c r="P142" s="91">
        <f t="shared" si="81"/>
        <v>3.3930400000000001</v>
      </c>
      <c r="Q142" s="91">
        <f t="shared" si="81"/>
        <v>3.4484699999999999</v>
      </c>
      <c r="R142" s="91">
        <f t="shared" si="81"/>
        <v>3.5420199999999999</v>
      </c>
      <c r="S142" s="91">
        <f t="shared" si="81"/>
        <v>3.5339700000000001</v>
      </c>
      <c r="T142" s="91">
        <f t="shared" si="81"/>
        <v>3.5516800000000002</v>
      </c>
      <c r="U142" s="91">
        <f t="shared" si="81"/>
        <v>3.4115099999999998</v>
      </c>
      <c r="V142" s="91">
        <f t="shared" si="81"/>
        <v>3.4045100000000001</v>
      </c>
      <c r="W142" s="91">
        <f t="shared" si="81"/>
        <v>3.4120300000000001</v>
      </c>
      <c r="X142" s="91">
        <f t="shared" si="81"/>
        <v>3.3877799999999998</v>
      </c>
      <c r="Y142" s="91">
        <f t="shared" si="81"/>
        <v>3.30369</v>
      </c>
      <c r="Z142" s="91">
        <f t="shared" si="81"/>
        <v>3.0703999999999998</v>
      </c>
      <c r="AA142" s="91">
        <f t="shared" si="81"/>
        <v>2.82612</v>
      </c>
    </row>
    <row r="143" spans="1:27" ht="12.75" hidden="1" customHeight="1" outlineLevel="1" x14ac:dyDescent="0.2">
      <c r="A143" s="99" t="s">
        <v>1793</v>
      </c>
      <c r="B143" s="63" t="s">
        <v>238</v>
      </c>
      <c r="C143" s="43" t="s">
        <v>79</v>
      </c>
      <c r="D143" s="44">
        <v>1272.8399999999999</v>
      </c>
      <c r="E143" s="44">
        <v>1131.17</v>
      </c>
      <c r="F143" s="44">
        <v>1060.97</v>
      </c>
      <c r="G143" s="44">
        <v>998</v>
      </c>
      <c r="H143" s="44">
        <v>1042.3699999999999</v>
      </c>
      <c r="I143" s="44">
        <v>1132.4000000000001</v>
      </c>
      <c r="J143" s="44">
        <v>1307.72</v>
      </c>
      <c r="K143" s="44">
        <v>1588.13</v>
      </c>
      <c r="L143" s="44">
        <v>1869.2</v>
      </c>
      <c r="M143" s="44">
        <v>1981.31</v>
      </c>
      <c r="N143" s="44">
        <v>1995.54</v>
      </c>
      <c r="O143" s="44">
        <v>1996.26</v>
      </c>
      <c r="P143" s="44">
        <v>1987.01</v>
      </c>
      <c r="Q143" s="44">
        <v>2042.44</v>
      </c>
      <c r="R143" s="44">
        <v>2135.9899999999998</v>
      </c>
      <c r="S143" s="44">
        <v>2127.94</v>
      </c>
      <c r="T143" s="44">
        <v>2145.65</v>
      </c>
      <c r="U143" s="44">
        <v>2005.48</v>
      </c>
      <c r="V143" s="44">
        <v>1998.48</v>
      </c>
      <c r="W143" s="44">
        <v>2006</v>
      </c>
      <c r="X143" s="44">
        <v>1981.75</v>
      </c>
      <c r="Y143" s="44">
        <v>1897.66</v>
      </c>
      <c r="Z143" s="44">
        <v>1664.37</v>
      </c>
      <c r="AA143" s="44">
        <v>1420.09</v>
      </c>
    </row>
    <row r="144" spans="1:27" ht="12.75" hidden="1" customHeight="1" outlineLevel="1" x14ac:dyDescent="0.2">
      <c r="A144" s="99" t="s">
        <v>1794</v>
      </c>
      <c r="B144" s="63" t="s">
        <v>90</v>
      </c>
      <c r="C144" s="43" t="s">
        <v>79</v>
      </c>
      <c r="D144" s="44">
        <f t="shared" ref="D144:AA144" si="82">$D$9</f>
        <v>1071.42</v>
      </c>
      <c r="E144" s="44">
        <f t="shared" si="82"/>
        <v>1071.42</v>
      </c>
      <c r="F144" s="44">
        <f t="shared" si="82"/>
        <v>1071.42</v>
      </c>
      <c r="G144" s="44">
        <f t="shared" si="82"/>
        <v>1071.42</v>
      </c>
      <c r="H144" s="44">
        <f t="shared" si="82"/>
        <v>1071.42</v>
      </c>
      <c r="I144" s="44">
        <f t="shared" si="82"/>
        <v>1071.42</v>
      </c>
      <c r="J144" s="44">
        <f t="shared" si="82"/>
        <v>1071.42</v>
      </c>
      <c r="K144" s="44">
        <f t="shared" si="82"/>
        <v>1071.42</v>
      </c>
      <c r="L144" s="44">
        <f t="shared" si="82"/>
        <v>1071.42</v>
      </c>
      <c r="M144" s="44">
        <f t="shared" si="82"/>
        <v>1071.42</v>
      </c>
      <c r="N144" s="44">
        <f t="shared" si="82"/>
        <v>1071.42</v>
      </c>
      <c r="O144" s="44">
        <f t="shared" si="82"/>
        <v>1071.42</v>
      </c>
      <c r="P144" s="44">
        <f t="shared" si="82"/>
        <v>1071.42</v>
      </c>
      <c r="Q144" s="44">
        <f t="shared" si="82"/>
        <v>1071.42</v>
      </c>
      <c r="R144" s="44">
        <f t="shared" si="82"/>
        <v>1071.42</v>
      </c>
      <c r="S144" s="44">
        <f t="shared" si="82"/>
        <v>1071.42</v>
      </c>
      <c r="T144" s="44">
        <f t="shared" si="82"/>
        <v>1071.42</v>
      </c>
      <c r="U144" s="44">
        <f t="shared" si="82"/>
        <v>1071.42</v>
      </c>
      <c r="V144" s="44">
        <f t="shared" si="82"/>
        <v>1071.42</v>
      </c>
      <c r="W144" s="44">
        <f t="shared" si="82"/>
        <v>1071.42</v>
      </c>
      <c r="X144" s="44">
        <f t="shared" si="82"/>
        <v>1071.42</v>
      </c>
      <c r="Y144" s="44">
        <f t="shared" si="82"/>
        <v>1071.42</v>
      </c>
      <c r="Z144" s="44">
        <f t="shared" si="82"/>
        <v>1071.42</v>
      </c>
      <c r="AA144" s="44">
        <f t="shared" si="82"/>
        <v>1071.42</v>
      </c>
    </row>
    <row r="145" spans="1:27" ht="12.75" hidden="1" customHeight="1" outlineLevel="1" x14ac:dyDescent="0.2">
      <c r="A145" s="99" t="s">
        <v>1795</v>
      </c>
      <c r="B145" s="63" t="s">
        <v>83</v>
      </c>
      <c r="C145" s="43" t="s">
        <v>79</v>
      </c>
      <c r="D145" s="44">
        <v>3.92</v>
      </c>
      <c r="E145" s="44">
        <v>3.92</v>
      </c>
      <c r="F145" s="44">
        <v>3.92</v>
      </c>
      <c r="G145" s="44">
        <v>3.92</v>
      </c>
      <c r="H145" s="44">
        <v>3.92</v>
      </c>
      <c r="I145" s="44">
        <v>3.92</v>
      </c>
      <c r="J145" s="44">
        <v>3.92</v>
      </c>
      <c r="K145" s="44">
        <v>3.92</v>
      </c>
      <c r="L145" s="44">
        <v>3.92</v>
      </c>
      <c r="M145" s="44">
        <v>3.92</v>
      </c>
      <c r="N145" s="44">
        <v>3.92</v>
      </c>
      <c r="O145" s="44">
        <v>3.92</v>
      </c>
      <c r="P145" s="44">
        <v>3.92</v>
      </c>
      <c r="Q145" s="44">
        <v>3.92</v>
      </c>
      <c r="R145" s="44">
        <v>3.92</v>
      </c>
      <c r="S145" s="44">
        <v>3.92</v>
      </c>
      <c r="T145" s="44">
        <v>3.92</v>
      </c>
      <c r="U145" s="44">
        <v>3.92</v>
      </c>
      <c r="V145" s="44">
        <v>3.92</v>
      </c>
      <c r="W145" s="44">
        <v>3.92</v>
      </c>
      <c r="X145" s="44">
        <v>3.92</v>
      </c>
      <c r="Y145" s="44">
        <v>3.92</v>
      </c>
      <c r="Z145" s="44">
        <v>3.92</v>
      </c>
      <c r="AA145" s="44">
        <v>3.92</v>
      </c>
    </row>
    <row r="146" spans="1:27" ht="12.75" hidden="1" customHeight="1" outlineLevel="1" x14ac:dyDescent="0.2">
      <c r="A146" s="99" t="s">
        <v>1796</v>
      </c>
      <c r="B146" s="63" t="s">
        <v>81</v>
      </c>
      <c r="C146" s="43" t="s">
        <v>79</v>
      </c>
      <c r="D146" s="44">
        <f>$D$11</f>
        <v>330.69</v>
      </c>
      <c r="E146" s="44">
        <f t="shared" ref="E146:AA146" si="83">$D$11</f>
        <v>330.69</v>
      </c>
      <c r="F146" s="44">
        <f t="shared" si="83"/>
        <v>330.69</v>
      </c>
      <c r="G146" s="44">
        <f t="shared" si="83"/>
        <v>330.69</v>
      </c>
      <c r="H146" s="44">
        <f t="shared" si="83"/>
        <v>330.69</v>
      </c>
      <c r="I146" s="44">
        <f t="shared" si="83"/>
        <v>330.69</v>
      </c>
      <c r="J146" s="44">
        <f t="shared" si="83"/>
        <v>330.69</v>
      </c>
      <c r="K146" s="44">
        <f t="shared" si="83"/>
        <v>330.69</v>
      </c>
      <c r="L146" s="44">
        <f t="shared" si="83"/>
        <v>330.69</v>
      </c>
      <c r="M146" s="44">
        <f t="shared" si="83"/>
        <v>330.69</v>
      </c>
      <c r="N146" s="44">
        <f t="shared" si="83"/>
        <v>330.69</v>
      </c>
      <c r="O146" s="44">
        <f t="shared" si="83"/>
        <v>330.69</v>
      </c>
      <c r="P146" s="44">
        <f t="shared" si="83"/>
        <v>330.69</v>
      </c>
      <c r="Q146" s="44">
        <f t="shared" si="83"/>
        <v>330.69</v>
      </c>
      <c r="R146" s="44">
        <f t="shared" si="83"/>
        <v>330.69</v>
      </c>
      <c r="S146" s="44">
        <f t="shared" si="83"/>
        <v>330.69</v>
      </c>
      <c r="T146" s="44">
        <f t="shared" si="83"/>
        <v>330.69</v>
      </c>
      <c r="U146" s="44">
        <f t="shared" si="83"/>
        <v>330.69</v>
      </c>
      <c r="V146" s="44">
        <f t="shared" si="83"/>
        <v>330.69</v>
      </c>
      <c r="W146" s="44">
        <f t="shared" si="83"/>
        <v>330.69</v>
      </c>
      <c r="X146" s="44">
        <f t="shared" si="83"/>
        <v>330.69</v>
      </c>
      <c r="Y146" s="44">
        <f t="shared" si="83"/>
        <v>330.69</v>
      </c>
      <c r="Z146" s="44">
        <f t="shared" si="83"/>
        <v>330.69</v>
      </c>
      <c r="AA146" s="44">
        <f t="shared" si="83"/>
        <v>330.69</v>
      </c>
    </row>
    <row r="147" spans="1:27" ht="12.75" customHeight="1" collapsed="1" x14ac:dyDescent="0.2">
      <c r="A147" s="98" t="s">
        <v>1797</v>
      </c>
      <c r="B147" s="28" t="str">
        <f>"29"&amp;"."&amp;$B$800&amp;"."&amp;$B$801</f>
        <v>29.08.2023</v>
      </c>
      <c r="C147" s="90" t="s">
        <v>76</v>
      </c>
      <c r="D147" s="91">
        <f>ROUND(((D148+D149+D151+D150)/1000),5)</f>
        <v>2.6938300000000002</v>
      </c>
      <c r="E147" s="91">
        <f>ROUND(((E148+E149+E151+E150)/1000),5)</f>
        <v>2.5562100000000001</v>
      </c>
      <c r="F147" s="91">
        <f>ROUND(((F148+F149+F151+F150)/1000),5)</f>
        <v>2.4386399999999999</v>
      </c>
      <c r="G147" s="91">
        <f t="shared" ref="G147:AA147" si="84">ROUND(((G148+G149+G151+G150)/1000),5)</f>
        <v>2.4408799999999999</v>
      </c>
      <c r="H147" s="91">
        <f t="shared" si="84"/>
        <v>2.5125600000000001</v>
      </c>
      <c r="I147" s="91">
        <f t="shared" si="84"/>
        <v>2.6444700000000001</v>
      </c>
      <c r="J147" s="91">
        <f t="shared" si="84"/>
        <v>2.73088</v>
      </c>
      <c r="K147" s="91">
        <f t="shared" si="84"/>
        <v>2.99112</v>
      </c>
      <c r="L147" s="91">
        <f t="shared" si="84"/>
        <v>3.3504</v>
      </c>
      <c r="M147" s="91">
        <f t="shared" si="84"/>
        <v>3.4154200000000001</v>
      </c>
      <c r="N147" s="91">
        <f t="shared" si="84"/>
        <v>3.4547699999999999</v>
      </c>
      <c r="O147" s="91">
        <f t="shared" si="84"/>
        <v>3.43283</v>
      </c>
      <c r="P147" s="91">
        <f t="shared" si="84"/>
        <v>3.4236</v>
      </c>
      <c r="Q147" s="91">
        <f t="shared" si="84"/>
        <v>3.4421900000000001</v>
      </c>
      <c r="R147" s="91">
        <f t="shared" si="84"/>
        <v>3.48908</v>
      </c>
      <c r="S147" s="91">
        <f t="shared" si="84"/>
        <v>3.4891700000000001</v>
      </c>
      <c r="T147" s="91">
        <f t="shared" si="84"/>
        <v>3.4794100000000001</v>
      </c>
      <c r="U147" s="91">
        <f t="shared" si="84"/>
        <v>3.4617800000000001</v>
      </c>
      <c r="V147" s="91">
        <f t="shared" si="84"/>
        <v>3.4397000000000002</v>
      </c>
      <c r="W147" s="91">
        <f t="shared" si="84"/>
        <v>3.4706299999999999</v>
      </c>
      <c r="X147" s="91">
        <f t="shared" si="84"/>
        <v>3.4763899999999999</v>
      </c>
      <c r="Y147" s="91">
        <f t="shared" si="84"/>
        <v>3.4159000000000002</v>
      </c>
      <c r="Z147" s="91">
        <f t="shared" si="84"/>
        <v>3.0659299999999998</v>
      </c>
      <c r="AA147" s="91">
        <f t="shared" si="84"/>
        <v>2.8616999999999999</v>
      </c>
    </row>
    <row r="148" spans="1:27" ht="12.75" hidden="1" customHeight="1" outlineLevel="1" x14ac:dyDescent="0.2">
      <c r="A148" s="99" t="s">
        <v>1798</v>
      </c>
      <c r="B148" s="63" t="s">
        <v>238</v>
      </c>
      <c r="C148" s="43" t="s">
        <v>79</v>
      </c>
      <c r="D148" s="44">
        <v>1287.8</v>
      </c>
      <c r="E148" s="44">
        <v>1150.18</v>
      </c>
      <c r="F148" s="44">
        <v>1032.6099999999999</v>
      </c>
      <c r="G148" s="44">
        <v>1034.8499999999999</v>
      </c>
      <c r="H148" s="44">
        <v>1106.53</v>
      </c>
      <c r="I148" s="44">
        <v>1238.44</v>
      </c>
      <c r="J148" s="44">
        <v>1324.85</v>
      </c>
      <c r="K148" s="44">
        <v>1585.09</v>
      </c>
      <c r="L148" s="44">
        <v>1944.37</v>
      </c>
      <c r="M148" s="44">
        <v>2009.39</v>
      </c>
      <c r="N148" s="44">
        <v>2048.7399999999998</v>
      </c>
      <c r="O148" s="44">
        <v>2026.8</v>
      </c>
      <c r="P148" s="44">
        <v>2017.57</v>
      </c>
      <c r="Q148" s="44">
        <v>2036.16</v>
      </c>
      <c r="R148" s="44">
        <v>2083.0500000000002</v>
      </c>
      <c r="S148" s="44">
        <v>2083.14</v>
      </c>
      <c r="T148" s="44">
        <v>2073.38</v>
      </c>
      <c r="U148" s="44">
        <v>2055.75</v>
      </c>
      <c r="V148" s="44">
        <v>2033.67</v>
      </c>
      <c r="W148" s="44">
        <v>2064.6</v>
      </c>
      <c r="X148" s="44">
        <v>2070.36</v>
      </c>
      <c r="Y148" s="44">
        <v>2009.87</v>
      </c>
      <c r="Z148" s="44">
        <v>1659.9</v>
      </c>
      <c r="AA148" s="44">
        <v>1455.67</v>
      </c>
    </row>
    <row r="149" spans="1:27" ht="12.75" hidden="1" customHeight="1" outlineLevel="1" x14ac:dyDescent="0.2">
      <c r="A149" s="99" t="s">
        <v>1799</v>
      </c>
      <c r="B149" s="63" t="s">
        <v>90</v>
      </c>
      <c r="C149" s="43" t="s">
        <v>79</v>
      </c>
      <c r="D149" s="44">
        <f t="shared" ref="D149:AA149" si="85">$D$9</f>
        <v>1071.42</v>
      </c>
      <c r="E149" s="44">
        <f t="shared" si="85"/>
        <v>1071.42</v>
      </c>
      <c r="F149" s="44">
        <f t="shared" si="85"/>
        <v>1071.42</v>
      </c>
      <c r="G149" s="44">
        <f t="shared" si="85"/>
        <v>1071.42</v>
      </c>
      <c r="H149" s="44">
        <f t="shared" si="85"/>
        <v>1071.42</v>
      </c>
      <c r="I149" s="44">
        <f t="shared" si="85"/>
        <v>1071.42</v>
      </c>
      <c r="J149" s="44">
        <f t="shared" si="85"/>
        <v>1071.42</v>
      </c>
      <c r="K149" s="44">
        <f t="shared" si="85"/>
        <v>1071.42</v>
      </c>
      <c r="L149" s="44">
        <f t="shared" si="85"/>
        <v>1071.42</v>
      </c>
      <c r="M149" s="44">
        <f t="shared" si="85"/>
        <v>1071.42</v>
      </c>
      <c r="N149" s="44">
        <f t="shared" si="85"/>
        <v>1071.42</v>
      </c>
      <c r="O149" s="44">
        <f t="shared" si="85"/>
        <v>1071.42</v>
      </c>
      <c r="P149" s="44">
        <f t="shared" si="85"/>
        <v>1071.42</v>
      </c>
      <c r="Q149" s="44">
        <f t="shared" si="85"/>
        <v>1071.42</v>
      </c>
      <c r="R149" s="44">
        <f t="shared" si="85"/>
        <v>1071.42</v>
      </c>
      <c r="S149" s="44">
        <f t="shared" si="85"/>
        <v>1071.42</v>
      </c>
      <c r="T149" s="44">
        <f t="shared" si="85"/>
        <v>1071.42</v>
      </c>
      <c r="U149" s="44">
        <f t="shared" si="85"/>
        <v>1071.42</v>
      </c>
      <c r="V149" s="44">
        <f t="shared" si="85"/>
        <v>1071.42</v>
      </c>
      <c r="W149" s="44">
        <f t="shared" si="85"/>
        <v>1071.42</v>
      </c>
      <c r="X149" s="44">
        <f t="shared" si="85"/>
        <v>1071.42</v>
      </c>
      <c r="Y149" s="44">
        <f t="shared" si="85"/>
        <v>1071.42</v>
      </c>
      <c r="Z149" s="44">
        <f t="shared" si="85"/>
        <v>1071.42</v>
      </c>
      <c r="AA149" s="44">
        <f t="shared" si="85"/>
        <v>1071.42</v>
      </c>
    </row>
    <row r="150" spans="1:27" ht="12.75" hidden="1" customHeight="1" outlineLevel="1" x14ac:dyDescent="0.2">
      <c r="A150" s="99" t="s">
        <v>1800</v>
      </c>
      <c r="B150" s="63" t="s">
        <v>83</v>
      </c>
      <c r="C150" s="43" t="s">
        <v>79</v>
      </c>
      <c r="D150" s="44">
        <v>3.92</v>
      </c>
      <c r="E150" s="44">
        <v>3.92</v>
      </c>
      <c r="F150" s="44">
        <v>3.92</v>
      </c>
      <c r="G150" s="44">
        <v>3.92</v>
      </c>
      <c r="H150" s="44">
        <v>3.92</v>
      </c>
      <c r="I150" s="44">
        <v>3.92</v>
      </c>
      <c r="J150" s="44">
        <v>3.92</v>
      </c>
      <c r="K150" s="44">
        <v>3.92</v>
      </c>
      <c r="L150" s="44">
        <v>3.92</v>
      </c>
      <c r="M150" s="44">
        <v>3.92</v>
      </c>
      <c r="N150" s="44">
        <v>3.92</v>
      </c>
      <c r="O150" s="44">
        <v>3.92</v>
      </c>
      <c r="P150" s="44">
        <v>3.92</v>
      </c>
      <c r="Q150" s="44">
        <v>3.92</v>
      </c>
      <c r="R150" s="44">
        <v>3.92</v>
      </c>
      <c r="S150" s="44">
        <v>3.92</v>
      </c>
      <c r="T150" s="44">
        <v>3.92</v>
      </c>
      <c r="U150" s="44">
        <v>3.92</v>
      </c>
      <c r="V150" s="44">
        <v>3.92</v>
      </c>
      <c r="W150" s="44">
        <v>3.92</v>
      </c>
      <c r="X150" s="44">
        <v>3.92</v>
      </c>
      <c r="Y150" s="44">
        <v>3.92</v>
      </c>
      <c r="Z150" s="44">
        <v>3.92</v>
      </c>
      <c r="AA150" s="44">
        <v>3.92</v>
      </c>
    </row>
    <row r="151" spans="1:27" ht="12.75" hidden="1" customHeight="1" outlineLevel="1" x14ac:dyDescent="0.2">
      <c r="A151" s="99" t="s">
        <v>1801</v>
      </c>
      <c r="B151" s="63" t="s">
        <v>81</v>
      </c>
      <c r="C151" s="43" t="s">
        <v>79</v>
      </c>
      <c r="D151" s="44">
        <f>$D$11</f>
        <v>330.69</v>
      </c>
      <c r="E151" s="44">
        <f t="shared" ref="E151:AA151" si="86">$D$11</f>
        <v>330.69</v>
      </c>
      <c r="F151" s="44">
        <f t="shared" si="86"/>
        <v>330.69</v>
      </c>
      <c r="G151" s="44">
        <f t="shared" si="86"/>
        <v>330.69</v>
      </c>
      <c r="H151" s="44">
        <f t="shared" si="86"/>
        <v>330.69</v>
      </c>
      <c r="I151" s="44">
        <f t="shared" si="86"/>
        <v>330.69</v>
      </c>
      <c r="J151" s="44">
        <f t="shared" si="86"/>
        <v>330.69</v>
      </c>
      <c r="K151" s="44">
        <f t="shared" si="86"/>
        <v>330.69</v>
      </c>
      <c r="L151" s="44">
        <f t="shared" si="86"/>
        <v>330.69</v>
      </c>
      <c r="M151" s="44">
        <f t="shared" si="86"/>
        <v>330.69</v>
      </c>
      <c r="N151" s="44">
        <f t="shared" si="86"/>
        <v>330.69</v>
      </c>
      <c r="O151" s="44">
        <f t="shared" si="86"/>
        <v>330.69</v>
      </c>
      <c r="P151" s="44">
        <f t="shared" si="86"/>
        <v>330.69</v>
      </c>
      <c r="Q151" s="44">
        <f t="shared" si="86"/>
        <v>330.69</v>
      </c>
      <c r="R151" s="44">
        <f t="shared" si="86"/>
        <v>330.69</v>
      </c>
      <c r="S151" s="44">
        <f t="shared" si="86"/>
        <v>330.69</v>
      </c>
      <c r="T151" s="44">
        <f t="shared" si="86"/>
        <v>330.69</v>
      </c>
      <c r="U151" s="44">
        <f t="shared" si="86"/>
        <v>330.69</v>
      </c>
      <c r="V151" s="44">
        <f t="shared" si="86"/>
        <v>330.69</v>
      </c>
      <c r="W151" s="44">
        <f t="shared" si="86"/>
        <v>330.69</v>
      </c>
      <c r="X151" s="44">
        <f t="shared" si="86"/>
        <v>330.69</v>
      </c>
      <c r="Y151" s="44">
        <f t="shared" si="86"/>
        <v>330.69</v>
      </c>
      <c r="Z151" s="44">
        <f t="shared" si="86"/>
        <v>330.69</v>
      </c>
      <c r="AA151" s="44">
        <f t="shared" si="86"/>
        <v>330.69</v>
      </c>
    </row>
    <row r="152" spans="1:27" ht="12.75" customHeight="1" collapsed="1" x14ac:dyDescent="0.2">
      <c r="A152" s="98" t="s">
        <v>1802</v>
      </c>
      <c r="B152" s="28" t="str">
        <f>"30"&amp;"."&amp;$B$800&amp;"."&amp;$B$801</f>
        <v>30.08.2023</v>
      </c>
      <c r="C152" s="90" t="s">
        <v>76</v>
      </c>
      <c r="D152" s="91">
        <f>ROUND(((D153+D154+D156+D155)/1000),5)</f>
        <v>2.8509500000000001</v>
      </c>
      <c r="E152" s="91">
        <f>ROUND(((E153+E154+E156+E155)/1000),5)</f>
        <v>2.72505</v>
      </c>
      <c r="F152" s="91">
        <f>ROUND(((F153+F154+F156+F155)/1000),5)</f>
        <v>2.6715900000000001</v>
      </c>
      <c r="G152" s="91">
        <f t="shared" ref="G152:AA152" si="87">ROUND(((G153+G154+G156+G155)/1000),5)</f>
        <v>2.6621600000000001</v>
      </c>
      <c r="H152" s="91">
        <f t="shared" si="87"/>
        <v>2.6694300000000002</v>
      </c>
      <c r="I152" s="91">
        <f t="shared" si="87"/>
        <v>2.7301899999999999</v>
      </c>
      <c r="J152" s="91">
        <f t="shared" si="87"/>
        <v>2.8512200000000001</v>
      </c>
      <c r="K152" s="91">
        <f t="shared" si="87"/>
        <v>3.0689500000000001</v>
      </c>
      <c r="L152" s="91">
        <f t="shared" si="87"/>
        <v>3.3811900000000001</v>
      </c>
      <c r="M152" s="91">
        <f t="shared" si="87"/>
        <v>3.45702</v>
      </c>
      <c r="N152" s="91">
        <f t="shared" si="87"/>
        <v>3.5045799999999998</v>
      </c>
      <c r="O152" s="91">
        <f t="shared" si="87"/>
        <v>3.48502</v>
      </c>
      <c r="P152" s="91">
        <f t="shared" si="87"/>
        <v>3.4834100000000001</v>
      </c>
      <c r="Q152" s="91">
        <f t="shared" si="87"/>
        <v>3.49742</v>
      </c>
      <c r="R152" s="91">
        <f t="shared" si="87"/>
        <v>3.5896599999999999</v>
      </c>
      <c r="S152" s="91">
        <f t="shared" si="87"/>
        <v>3.5902099999999999</v>
      </c>
      <c r="T152" s="91">
        <f t="shared" si="87"/>
        <v>3.5763699999999998</v>
      </c>
      <c r="U152" s="91">
        <f t="shared" si="87"/>
        <v>3.5578799999999999</v>
      </c>
      <c r="V152" s="91">
        <f t="shared" si="87"/>
        <v>3.5282300000000002</v>
      </c>
      <c r="W152" s="91">
        <f t="shared" si="87"/>
        <v>3.56399</v>
      </c>
      <c r="X152" s="91">
        <f t="shared" si="87"/>
        <v>3.5412599999999999</v>
      </c>
      <c r="Y152" s="91">
        <f t="shared" si="87"/>
        <v>3.4131999999999998</v>
      </c>
      <c r="Z152" s="91">
        <f t="shared" si="87"/>
        <v>3.1650399999999999</v>
      </c>
      <c r="AA152" s="91">
        <f t="shared" si="87"/>
        <v>2.9739</v>
      </c>
    </row>
    <row r="153" spans="1:27" ht="12.75" hidden="1" customHeight="1" outlineLevel="1" x14ac:dyDescent="0.2">
      <c r="A153" s="99" t="s">
        <v>1803</v>
      </c>
      <c r="B153" s="63" t="s">
        <v>238</v>
      </c>
      <c r="C153" s="43" t="s">
        <v>79</v>
      </c>
      <c r="D153" s="44">
        <v>1444.92</v>
      </c>
      <c r="E153" s="44">
        <v>1319.02</v>
      </c>
      <c r="F153" s="44">
        <v>1265.56</v>
      </c>
      <c r="G153" s="44">
        <v>1256.1300000000001</v>
      </c>
      <c r="H153" s="44">
        <v>1263.4000000000001</v>
      </c>
      <c r="I153" s="44">
        <v>1324.16</v>
      </c>
      <c r="J153" s="44">
        <v>1445.19</v>
      </c>
      <c r="K153" s="44">
        <v>1662.92</v>
      </c>
      <c r="L153" s="44">
        <v>1975.16</v>
      </c>
      <c r="M153" s="44">
        <v>2050.9899999999998</v>
      </c>
      <c r="N153" s="44">
        <v>2098.5500000000002</v>
      </c>
      <c r="O153" s="44">
        <v>2078.9899999999998</v>
      </c>
      <c r="P153" s="44">
        <v>2077.38</v>
      </c>
      <c r="Q153" s="44">
        <v>2091.39</v>
      </c>
      <c r="R153" s="44">
        <v>2183.63</v>
      </c>
      <c r="S153" s="44">
        <v>2184.1799999999998</v>
      </c>
      <c r="T153" s="44">
        <v>2170.34</v>
      </c>
      <c r="U153" s="44">
        <v>2151.85</v>
      </c>
      <c r="V153" s="44">
        <v>2122.1999999999998</v>
      </c>
      <c r="W153" s="44">
        <v>2157.96</v>
      </c>
      <c r="X153" s="44">
        <v>2135.23</v>
      </c>
      <c r="Y153" s="44">
        <v>2007.17</v>
      </c>
      <c r="Z153" s="44">
        <v>1759.01</v>
      </c>
      <c r="AA153" s="44">
        <v>1567.87</v>
      </c>
    </row>
    <row r="154" spans="1:27" ht="12.75" hidden="1" customHeight="1" outlineLevel="1" x14ac:dyDescent="0.2">
      <c r="A154" s="99" t="s">
        <v>1804</v>
      </c>
      <c r="B154" s="63" t="s">
        <v>90</v>
      </c>
      <c r="C154" s="43" t="s">
        <v>79</v>
      </c>
      <c r="D154" s="44">
        <f t="shared" ref="D154:AA154" si="88">$D$9</f>
        <v>1071.42</v>
      </c>
      <c r="E154" s="44">
        <f t="shared" si="88"/>
        <v>1071.42</v>
      </c>
      <c r="F154" s="44">
        <f t="shared" si="88"/>
        <v>1071.42</v>
      </c>
      <c r="G154" s="44">
        <f t="shared" si="88"/>
        <v>1071.42</v>
      </c>
      <c r="H154" s="44">
        <f t="shared" si="88"/>
        <v>1071.42</v>
      </c>
      <c r="I154" s="44">
        <f t="shared" si="88"/>
        <v>1071.42</v>
      </c>
      <c r="J154" s="44">
        <f t="shared" si="88"/>
        <v>1071.42</v>
      </c>
      <c r="K154" s="44">
        <f t="shared" si="88"/>
        <v>1071.42</v>
      </c>
      <c r="L154" s="44">
        <f t="shared" si="88"/>
        <v>1071.42</v>
      </c>
      <c r="M154" s="44">
        <f t="shared" si="88"/>
        <v>1071.42</v>
      </c>
      <c r="N154" s="44">
        <f t="shared" si="88"/>
        <v>1071.42</v>
      </c>
      <c r="O154" s="44">
        <f t="shared" si="88"/>
        <v>1071.42</v>
      </c>
      <c r="P154" s="44">
        <f t="shared" si="88"/>
        <v>1071.42</v>
      </c>
      <c r="Q154" s="44">
        <f t="shared" si="88"/>
        <v>1071.42</v>
      </c>
      <c r="R154" s="44">
        <f t="shared" si="88"/>
        <v>1071.42</v>
      </c>
      <c r="S154" s="44">
        <f t="shared" si="88"/>
        <v>1071.42</v>
      </c>
      <c r="T154" s="44">
        <f t="shared" si="88"/>
        <v>1071.42</v>
      </c>
      <c r="U154" s="44">
        <f t="shared" si="88"/>
        <v>1071.42</v>
      </c>
      <c r="V154" s="44">
        <f t="shared" si="88"/>
        <v>1071.42</v>
      </c>
      <c r="W154" s="44">
        <f t="shared" si="88"/>
        <v>1071.42</v>
      </c>
      <c r="X154" s="44">
        <f t="shared" si="88"/>
        <v>1071.42</v>
      </c>
      <c r="Y154" s="44">
        <f t="shared" si="88"/>
        <v>1071.42</v>
      </c>
      <c r="Z154" s="44">
        <f t="shared" si="88"/>
        <v>1071.42</v>
      </c>
      <c r="AA154" s="44">
        <f t="shared" si="88"/>
        <v>1071.42</v>
      </c>
    </row>
    <row r="155" spans="1:27" ht="12.75" hidden="1" customHeight="1" outlineLevel="1" x14ac:dyDescent="0.2">
      <c r="A155" s="99" t="s">
        <v>1805</v>
      </c>
      <c r="B155" s="63" t="s">
        <v>83</v>
      </c>
      <c r="C155" s="43" t="s">
        <v>79</v>
      </c>
      <c r="D155" s="44">
        <v>3.92</v>
      </c>
      <c r="E155" s="44">
        <v>3.92</v>
      </c>
      <c r="F155" s="44">
        <v>3.92</v>
      </c>
      <c r="G155" s="44">
        <v>3.92</v>
      </c>
      <c r="H155" s="44">
        <v>3.92</v>
      </c>
      <c r="I155" s="44">
        <v>3.92</v>
      </c>
      <c r="J155" s="44">
        <v>3.92</v>
      </c>
      <c r="K155" s="44">
        <v>3.92</v>
      </c>
      <c r="L155" s="44">
        <v>3.92</v>
      </c>
      <c r="M155" s="44">
        <v>3.92</v>
      </c>
      <c r="N155" s="44">
        <v>3.92</v>
      </c>
      <c r="O155" s="44">
        <v>3.92</v>
      </c>
      <c r="P155" s="44">
        <v>3.92</v>
      </c>
      <c r="Q155" s="44">
        <v>3.92</v>
      </c>
      <c r="R155" s="44">
        <v>3.92</v>
      </c>
      <c r="S155" s="44">
        <v>3.92</v>
      </c>
      <c r="T155" s="44">
        <v>3.92</v>
      </c>
      <c r="U155" s="44">
        <v>3.92</v>
      </c>
      <c r="V155" s="44">
        <v>3.92</v>
      </c>
      <c r="W155" s="44">
        <v>3.92</v>
      </c>
      <c r="X155" s="44">
        <v>3.92</v>
      </c>
      <c r="Y155" s="44">
        <v>3.92</v>
      </c>
      <c r="Z155" s="44">
        <v>3.92</v>
      </c>
      <c r="AA155" s="44">
        <v>3.92</v>
      </c>
    </row>
    <row r="156" spans="1:27" ht="12.75" hidden="1" customHeight="1" outlineLevel="1" x14ac:dyDescent="0.2">
      <c r="A156" s="99" t="s">
        <v>1806</v>
      </c>
      <c r="B156" s="63" t="s">
        <v>81</v>
      </c>
      <c r="C156" s="43" t="s">
        <v>79</v>
      </c>
      <c r="D156" s="44">
        <f>$D$11</f>
        <v>330.69</v>
      </c>
      <c r="E156" s="44">
        <f t="shared" ref="E156:AA156" si="89">$D$11</f>
        <v>330.69</v>
      </c>
      <c r="F156" s="44">
        <f t="shared" si="89"/>
        <v>330.69</v>
      </c>
      <c r="G156" s="44">
        <f t="shared" si="89"/>
        <v>330.69</v>
      </c>
      <c r="H156" s="44">
        <f t="shared" si="89"/>
        <v>330.69</v>
      </c>
      <c r="I156" s="44">
        <f t="shared" si="89"/>
        <v>330.69</v>
      </c>
      <c r="J156" s="44">
        <f t="shared" si="89"/>
        <v>330.69</v>
      </c>
      <c r="K156" s="44">
        <f t="shared" si="89"/>
        <v>330.69</v>
      </c>
      <c r="L156" s="44">
        <f t="shared" si="89"/>
        <v>330.69</v>
      </c>
      <c r="M156" s="44">
        <f t="shared" si="89"/>
        <v>330.69</v>
      </c>
      <c r="N156" s="44">
        <f t="shared" si="89"/>
        <v>330.69</v>
      </c>
      <c r="O156" s="44">
        <f t="shared" si="89"/>
        <v>330.69</v>
      </c>
      <c r="P156" s="44">
        <f t="shared" si="89"/>
        <v>330.69</v>
      </c>
      <c r="Q156" s="44">
        <f t="shared" si="89"/>
        <v>330.69</v>
      </c>
      <c r="R156" s="44">
        <f t="shared" si="89"/>
        <v>330.69</v>
      </c>
      <c r="S156" s="44">
        <f t="shared" si="89"/>
        <v>330.69</v>
      </c>
      <c r="T156" s="44">
        <f t="shared" si="89"/>
        <v>330.69</v>
      </c>
      <c r="U156" s="44">
        <f t="shared" si="89"/>
        <v>330.69</v>
      </c>
      <c r="V156" s="44">
        <f t="shared" si="89"/>
        <v>330.69</v>
      </c>
      <c r="W156" s="44">
        <f t="shared" si="89"/>
        <v>330.69</v>
      </c>
      <c r="X156" s="44">
        <f t="shared" si="89"/>
        <v>330.69</v>
      </c>
      <c r="Y156" s="44">
        <f t="shared" si="89"/>
        <v>330.69</v>
      </c>
      <c r="Z156" s="44">
        <f t="shared" si="89"/>
        <v>330.69</v>
      </c>
      <c r="AA156" s="44">
        <f t="shared" si="89"/>
        <v>330.69</v>
      </c>
    </row>
    <row r="157" spans="1:27" ht="12.75" customHeight="1" collapsed="1" x14ac:dyDescent="0.2">
      <c r="A157" s="98" t="s">
        <v>1807</v>
      </c>
      <c r="B157" s="28" t="str">
        <f>"31"&amp;"."&amp;$B$800&amp;"."&amp;$B$801</f>
        <v>31.08.2023</v>
      </c>
      <c r="C157" s="90" t="s">
        <v>76</v>
      </c>
      <c r="D157" s="91">
        <f>ROUND(((D158+D159+D161+D160)/1000),5)</f>
        <v>2.6659199999999998</v>
      </c>
      <c r="E157" s="91">
        <f>ROUND(((E158+E159+E161+E160)/1000),5)</f>
        <v>2.5571600000000001</v>
      </c>
      <c r="F157" s="91">
        <f>ROUND(((F158+F159+F161+F160)/1000),5)</f>
        <v>2.4725000000000001</v>
      </c>
      <c r="G157" s="91">
        <f t="shared" ref="G157:AA157" si="90">ROUND(((G158+G159+G161+G160)/1000),5)</f>
        <v>2.4548299999999998</v>
      </c>
      <c r="H157" s="91">
        <f t="shared" si="90"/>
        <v>2.4969199999999998</v>
      </c>
      <c r="I157" s="91">
        <f t="shared" si="90"/>
        <v>2.6220300000000001</v>
      </c>
      <c r="J157" s="91">
        <f t="shared" si="90"/>
        <v>2.7694899999999998</v>
      </c>
      <c r="K157" s="91">
        <f t="shared" si="90"/>
        <v>3.0316700000000001</v>
      </c>
      <c r="L157" s="91">
        <f t="shared" si="90"/>
        <v>3.2646500000000001</v>
      </c>
      <c r="M157" s="91">
        <f t="shared" si="90"/>
        <v>3.3840499999999998</v>
      </c>
      <c r="N157" s="91">
        <f t="shared" si="90"/>
        <v>3.57673</v>
      </c>
      <c r="O157" s="91">
        <f t="shared" si="90"/>
        <v>3.4239600000000001</v>
      </c>
      <c r="P157" s="91">
        <f t="shared" si="90"/>
        <v>3.36558</v>
      </c>
      <c r="Q157" s="91">
        <f t="shared" si="90"/>
        <v>3.39595</v>
      </c>
      <c r="R157" s="91">
        <f t="shared" si="90"/>
        <v>3.5333399999999999</v>
      </c>
      <c r="S157" s="91">
        <f t="shared" si="90"/>
        <v>3.5219499999999999</v>
      </c>
      <c r="T157" s="91">
        <f t="shared" si="90"/>
        <v>3.50475</v>
      </c>
      <c r="U157" s="91">
        <f t="shared" si="90"/>
        <v>3.4777499999999999</v>
      </c>
      <c r="V157" s="91">
        <f t="shared" si="90"/>
        <v>3.48184</v>
      </c>
      <c r="W157" s="91">
        <f t="shared" si="90"/>
        <v>3.4829300000000001</v>
      </c>
      <c r="X157" s="91">
        <f t="shared" si="90"/>
        <v>3.5306299999999999</v>
      </c>
      <c r="Y157" s="91">
        <f t="shared" si="90"/>
        <v>3.4379300000000002</v>
      </c>
      <c r="Z157" s="91">
        <f t="shared" si="90"/>
        <v>3.14927</v>
      </c>
      <c r="AA157" s="91">
        <f t="shared" si="90"/>
        <v>2.9468000000000001</v>
      </c>
    </row>
    <row r="158" spans="1:27" ht="12.75" hidden="1" customHeight="1" outlineLevel="1" x14ac:dyDescent="0.2">
      <c r="A158" s="99" t="s">
        <v>1808</v>
      </c>
      <c r="B158" s="63" t="s">
        <v>238</v>
      </c>
      <c r="C158" s="43" t="s">
        <v>79</v>
      </c>
      <c r="D158" s="44">
        <v>1259.8900000000001</v>
      </c>
      <c r="E158" s="44">
        <v>1151.1300000000001</v>
      </c>
      <c r="F158" s="44">
        <v>1066.47</v>
      </c>
      <c r="G158" s="44">
        <v>1048.8</v>
      </c>
      <c r="H158" s="44">
        <v>1090.8900000000001</v>
      </c>
      <c r="I158" s="44">
        <v>1216</v>
      </c>
      <c r="J158" s="44">
        <v>1363.46</v>
      </c>
      <c r="K158" s="44">
        <v>1625.64</v>
      </c>
      <c r="L158" s="44">
        <v>1858.62</v>
      </c>
      <c r="M158" s="44">
        <v>1978.02</v>
      </c>
      <c r="N158" s="44">
        <v>2170.6999999999998</v>
      </c>
      <c r="O158" s="44">
        <v>2017.93</v>
      </c>
      <c r="P158" s="44">
        <v>1959.55</v>
      </c>
      <c r="Q158" s="44">
        <v>1989.92</v>
      </c>
      <c r="R158" s="44">
        <v>2127.31</v>
      </c>
      <c r="S158" s="44">
        <v>2115.92</v>
      </c>
      <c r="T158" s="44">
        <v>2098.7199999999998</v>
      </c>
      <c r="U158" s="44">
        <v>2071.7199999999998</v>
      </c>
      <c r="V158" s="44">
        <v>2075.81</v>
      </c>
      <c r="W158" s="44">
        <v>2076.9</v>
      </c>
      <c r="X158" s="44">
        <v>2124.6</v>
      </c>
      <c r="Y158" s="44">
        <v>2031.9</v>
      </c>
      <c r="Z158" s="44">
        <v>1743.24</v>
      </c>
      <c r="AA158" s="44">
        <v>1540.77</v>
      </c>
    </row>
    <row r="159" spans="1:27" ht="12.75" hidden="1" customHeight="1" outlineLevel="1" x14ac:dyDescent="0.2">
      <c r="A159" s="99" t="s">
        <v>1809</v>
      </c>
      <c r="B159" s="63" t="s">
        <v>90</v>
      </c>
      <c r="C159" s="43" t="s">
        <v>79</v>
      </c>
      <c r="D159" s="44">
        <f t="shared" ref="D159:AA159" si="91">$D$9</f>
        <v>1071.42</v>
      </c>
      <c r="E159" s="44">
        <f t="shared" si="91"/>
        <v>1071.42</v>
      </c>
      <c r="F159" s="44">
        <f t="shared" si="91"/>
        <v>1071.42</v>
      </c>
      <c r="G159" s="44">
        <f t="shared" si="91"/>
        <v>1071.42</v>
      </c>
      <c r="H159" s="44">
        <f t="shared" si="91"/>
        <v>1071.42</v>
      </c>
      <c r="I159" s="44">
        <f t="shared" si="91"/>
        <v>1071.42</v>
      </c>
      <c r="J159" s="44">
        <f t="shared" si="91"/>
        <v>1071.42</v>
      </c>
      <c r="K159" s="44">
        <f t="shared" si="91"/>
        <v>1071.42</v>
      </c>
      <c r="L159" s="44">
        <f t="shared" si="91"/>
        <v>1071.42</v>
      </c>
      <c r="M159" s="44">
        <f t="shared" si="91"/>
        <v>1071.42</v>
      </c>
      <c r="N159" s="44">
        <f t="shared" si="91"/>
        <v>1071.42</v>
      </c>
      <c r="O159" s="44">
        <f t="shared" si="91"/>
        <v>1071.42</v>
      </c>
      <c r="P159" s="44">
        <f t="shared" si="91"/>
        <v>1071.42</v>
      </c>
      <c r="Q159" s="44">
        <f t="shared" si="91"/>
        <v>1071.42</v>
      </c>
      <c r="R159" s="44">
        <f t="shared" si="91"/>
        <v>1071.42</v>
      </c>
      <c r="S159" s="44">
        <f t="shared" si="91"/>
        <v>1071.42</v>
      </c>
      <c r="T159" s="44">
        <f t="shared" si="91"/>
        <v>1071.42</v>
      </c>
      <c r="U159" s="44">
        <f t="shared" si="91"/>
        <v>1071.42</v>
      </c>
      <c r="V159" s="44">
        <f t="shared" si="91"/>
        <v>1071.42</v>
      </c>
      <c r="W159" s="44">
        <f t="shared" si="91"/>
        <v>1071.42</v>
      </c>
      <c r="X159" s="44">
        <f t="shared" si="91"/>
        <v>1071.42</v>
      </c>
      <c r="Y159" s="44">
        <f t="shared" si="91"/>
        <v>1071.42</v>
      </c>
      <c r="Z159" s="44">
        <f t="shared" si="91"/>
        <v>1071.42</v>
      </c>
      <c r="AA159" s="44">
        <f t="shared" si="91"/>
        <v>1071.42</v>
      </c>
    </row>
    <row r="160" spans="1:27" ht="12.75" hidden="1" customHeight="1" outlineLevel="1" x14ac:dyDescent="0.2">
      <c r="A160" s="99" t="s">
        <v>1810</v>
      </c>
      <c r="B160" s="63" t="s">
        <v>83</v>
      </c>
      <c r="C160" s="43" t="s">
        <v>79</v>
      </c>
      <c r="D160" s="44">
        <v>3.92</v>
      </c>
      <c r="E160" s="44">
        <v>3.92</v>
      </c>
      <c r="F160" s="44">
        <v>3.92</v>
      </c>
      <c r="G160" s="44">
        <v>3.92</v>
      </c>
      <c r="H160" s="44">
        <v>3.92</v>
      </c>
      <c r="I160" s="44">
        <v>3.92</v>
      </c>
      <c r="J160" s="44">
        <v>3.92</v>
      </c>
      <c r="K160" s="44">
        <v>3.92</v>
      </c>
      <c r="L160" s="44">
        <v>3.92</v>
      </c>
      <c r="M160" s="44">
        <v>3.92</v>
      </c>
      <c r="N160" s="44">
        <v>3.92</v>
      </c>
      <c r="O160" s="44">
        <v>3.92</v>
      </c>
      <c r="P160" s="44">
        <v>3.92</v>
      </c>
      <c r="Q160" s="44">
        <v>3.92</v>
      </c>
      <c r="R160" s="44">
        <v>3.92</v>
      </c>
      <c r="S160" s="44">
        <v>3.92</v>
      </c>
      <c r="T160" s="44">
        <v>3.92</v>
      </c>
      <c r="U160" s="44">
        <v>3.92</v>
      </c>
      <c r="V160" s="44">
        <v>3.92</v>
      </c>
      <c r="W160" s="44">
        <v>3.92</v>
      </c>
      <c r="X160" s="44">
        <v>3.92</v>
      </c>
      <c r="Y160" s="44">
        <v>3.92</v>
      </c>
      <c r="Z160" s="44">
        <v>3.92</v>
      </c>
      <c r="AA160" s="44">
        <v>3.92</v>
      </c>
    </row>
    <row r="161" spans="1:27" ht="12.75" hidden="1" customHeight="1" outlineLevel="1" x14ac:dyDescent="0.2">
      <c r="A161" s="99" t="s">
        <v>1811</v>
      </c>
      <c r="B161" s="63" t="s">
        <v>81</v>
      </c>
      <c r="C161" s="43" t="s">
        <v>79</v>
      </c>
      <c r="D161" s="44">
        <f>$D$11</f>
        <v>330.69</v>
      </c>
      <c r="E161" s="44">
        <f t="shared" ref="E161:AA161" si="92">$D$11</f>
        <v>330.69</v>
      </c>
      <c r="F161" s="44">
        <f t="shared" si="92"/>
        <v>330.69</v>
      </c>
      <c r="G161" s="44">
        <f t="shared" si="92"/>
        <v>330.69</v>
      </c>
      <c r="H161" s="44">
        <f t="shared" si="92"/>
        <v>330.69</v>
      </c>
      <c r="I161" s="44">
        <f t="shared" si="92"/>
        <v>330.69</v>
      </c>
      <c r="J161" s="44">
        <f t="shared" si="92"/>
        <v>330.69</v>
      </c>
      <c r="K161" s="44">
        <f t="shared" si="92"/>
        <v>330.69</v>
      </c>
      <c r="L161" s="44">
        <f t="shared" si="92"/>
        <v>330.69</v>
      </c>
      <c r="M161" s="44">
        <f t="shared" si="92"/>
        <v>330.69</v>
      </c>
      <c r="N161" s="44">
        <f t="shared" si="92"/>
        <v>330.69</v>
      </c>
      <c r="O161" s="44">
        <f t="shared" si="92"/>
        <v>330.69</v>
      </c>
      <c r="P161" s="44">
        <f t="shared" si="92"/>
        <v>330.69</v>
      </c>
      <c r="Q161" s="44">
        <f t="shared" si="92"/>
        <v>330.69</v>
      </c>
      <c r="R161" s="44">
        <f t="shared" si="92"/>
        <v>330.69</v>
      </c>
      <c r="S161" s="44">
        <f t="shared" si="92"/>
        <v>330.69</v>
      </c>
      <c r="T161" s="44">
        <f t="shared" si="92"/>
        <v>330.69</v>
      </c>
      <c r="U161" s="44">
        <f t="shared" si="92"/>
        <v>330.69</v>
      </c>
      <c r="V161" s="44">
        <f t="shared" si="92"/>
        <v>330.69</v>
      </c>
      <c r="W161" s="44">
        <f t="shared" si="92"/>
        <v>330.69</v>
      </c>
      <c r="X161" s="44">
        <f t="shared" si="92"/>
        <v>330.69</v>
      </c>
      <c r="Y161" s="44">
        <f t="shared" si="92"/>
        <v>330.69</v>
      </c>
      <c r="Z161" s="44">
        <f t="shared" si="92"/>
        <v>330.69</v>
      </c>
      <c r="AA161" s="44">
        <f t="shared" si="92"/>
        <v>330.69</v>
      </c>
    </row>
    <row r="162" spans="1:27" ht="12.75" customHeight="1" collapsed="1" x14ac:dyDescent="0.2">
      <c r="A162" s="100"/>
      <c r="B162" s="101" t="s">
        <v>392</v>
      </c>
      <c r="C162" s="102"/>
      <c r="D162" s="103"/>
      <c r="E162" s="103"/>
      <c r="F162" s="103"/>
      <c r="G162" s="103"/>
      <c r="I162" s="39"/>
    </row>
    <row r="163" spans="1:27" ht="12.75" customHeight="1" x14ac:dyDescent="0.2">
      <c r="A163" s="100"/>
      <c r="B163" s="101" t="s">
        <v>392</v>
      </c>
      <c r="C163" s="102"/>
      <c r="D163" s="103"/>
      <c r="E163" s="103"/>
      <c r="F163" s="103"/>
      <c r="G163" s="103"/>
      <c r="I163" s="39"/>
    </row>
    <row r="164" spans="1:27" x14ac:dyDescent="0.2">
      <c r="A164" s="175" t="s">
        <v>393</v>
      </c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7"/>
    </row>
    <row r="165" spans="1:27" ht="27" customHeight="1" x14ac:dyDescent="0.2">
      <c r="A165" s="26" t="s">
        <v>64</v>
      </c>
      <c r="B165" s="27" t="s">
        <v>210</v>
      </c>
      <c r="C165" s="26" t="s">
        <v>211</v>
      </c>
      <c r="D165" s="27" t="s">
        <v>212</v>
      </c>
      <c r="E165" s="27" t="s">
        <v>213</v>
      </c>
      <c r="F165" s="27" t="s">
        <v>214</v>
      </c>
      <c r="G165" s="27" t="s">
        <v>215</v>
      </c>
      <c r="H165" s="27" t="s">
        <v>216</v>
      </c>
      <c r="I165" s="27" t="s">
        <v>217</v>
      </c>
      <c r="J165" s="27" t="s">
        <v>218</v>
      </c>
      <c r="K165" s="27" t="s">
        <v>219</v>
      </c>
      <c r="L165" s="27" t="s">
        <v>220</v>
      </c>
      <c r="M165" s="27" t="s">
        <v>221</v>
      </c>
      <c r="N165" s="27" t="s">
        <v>222</v>
      </c>
      <c r="O165" s="27" t="s">
        <v>223</v>
      </c>
      <c r="P165" s="27" t="s">
        <v>224</v>
      </c>
      <c r="Q165" s="27" t="s">
        <v>225</v>
      </c>
      <c r="R165" s="27" t="s">
        <v>226</v>
      </c>
      <c r="S165" s="27" t="s">
        <v>227</v>
      </c>
      <c r="T165" s="27" t="s">
        <v>228</v>
      </c>
      <c r="U165" s="27" t="s">
        <v>229</v>
      </c>
      <c r="V165" s="27" t="s">
        <v>230</v>
      </c>
      <c r="W165" s="27" t="s">
        <v>231</v>
      </c>
      <c r="X165" s="27" t="s">
        <v>232</v>
      </c>
      <c r="Y165" s="27" t="s">
        <v>233</v>
      </c>
      <c r="Z165" s="27" t="s">
        <v>234</v>
      </c>
      <c r="AA165" s="27" t="s">
        <v>235</v>
      </c>
    </row>
    <row r="166" spans="1:27" x14ac:dyDescent="0.2">
      <c r="A166" s="98" t="s">
        <v>1812</v>
      </c>
      <c r="B166" s="28" t="str">
        <f>"01"&amp;"."&amp;$B$800&amp;"."&amp;$B$801</f>
        <v>01.08.2023</v>
      </c>
      <c r="C166" s="90" t="s">
        <v>76</v>
      </c>
      <c r="D166" s="91">
        <f>ROUND(((D167+D168+D170+D169)/1000),5)</f>
        <v>3.0989200000000001</v>
      </c>
      <c r="E166" s="91">
        <f>ROUND(((E167+E168+E170+E169)/1000),5)</f>
        <v>2.9</v>
      </c>
      <c r="F166" s="91">
        <f>ROUND(((F167+F168+F170+F169)/1000),5)</f>
        <v>2.7799</v>
      </c>
      <c r="G166" s="91">
        <f t="shared" ref="G166:AA166" si="93">ROUND(((G167+G168+G170+G169)/1000),5)</f>
        <v>2.7630599999999998</v>
      </c>
      <c r="H166" s="91">
        <f t="shared" si="93"/>
        <v>2.05891</v>
      </c>
      <c r="I166" s="91">
        <f t="shared" si="93"/>
        <v>2.7545500000000001</v>
      </c>
      <c r="J166" s="91">
        <f t="shared" si="93"/>
        <v>3.0389200000000001</v>
      </c>
      <c r="K166" s="91">
        <f t="shared" si="93"/>
        <v>3.5112100000000002</v>
      </c>
      <c r="L166" s="91">
        <f t="shared" si="93"/>
        <v>3.8755700000000002</v>
      </c>
      <c r="M166" s="91">
        <f t="shared" si="93"/>
        <v>4.1892300000000002</v>
      </c>
      <c r="N166" s="91">
        <f t="shared" si="93"/>
        <v>4.26905</v>
      </c>
      <c r="O166" s="91">
        <f t="shared" si="93"/>
        <v>4.27339</v>
      </c>
      <c r="P166" s="91">
        <f t="shared" si="93"/>
        <v>4.26668</v>
      </c>
      <c r="Q166" s="91">
        <f t="shared" si="93"/>
        <v>4.2912400000000002</v>
      </c>
      <c r="R166" s="91">
        <f t="shared" si="93"/>
        <v>4.1568899999999998</v>
      </c>
      <c r="S166" s="91">
        <f t="shared" si="93"/>
        <v>4.1626000000000003</v>
      </c>
      <c r="T166" s="91">
        <f t="shared" si="93"/>
        <v>4.1721599999999999</v>
      </c>
      <c r="U166" s="91">
        <f t="shared" si="93"/>
        <v>4.1627999999999998</v>
      </c>
      <c r="V166" s="91">
        <f t="shared" si="93"/>
        <v>4.1478700000000002</v>
      </c>
      <c r="W166" s="91">
        <f t="shared" si="93"/>
        <v>4.1152199999999999</v>
      </c>
      <c r="X166" s="91">
        <f t="shared" si="93"/>
        <v>4.0817399999999999</v>
      </c>
      <c r="Y166" s="91">
        <f t="shared" si="93"/>
        <v>4.0389799999999996</v>
      </c>
      <c r="Z166" s="91">
        <f t="shared" si="93"/>
        <v>3.8475799999999998</v>
      </c>
      <c r="AA166" s="91">
        <f t="shared" si="93"/>
        <v>3.4692599999999998</v>
      </c>
    </row>
    <row r="167" spans="1:27" ht="12.75" hidden="1" customHeight="1" outlineLevel="1" x14ac:dyDescent="0.2">
      <c r="A167" s="99" t="s">
        <v>1813</v>
      </c>
      <c r="B167" s="63" t="s">
        <v>238</v>
      </c>
      <c r="C167" s="43" t="s">
        <v>79</v>
      </c>
      <c r="D167" s="44">
        <v>1047.3399999999999</v>
      </c>
      <c r="E167" s="44">
        <v>848.42</v>
      </c>
      <c r="F167" s="44">
        <v>728.32</v>
      </c>
      <c r="G167" s="44">
        <v>711.48</v>
      </c>
      <c r="H167" s="44">
        <v>7.33</v>
      </c>
      <c r="I167" s="44">
        <v>702.97</v>
      </c>
      <c r="J167" s="44">
        <v>987.34</v>
      </c>
      <c r="K167" s="44">
        <v>1459.63</v>
      </c>
      <c r="L167" s="44">
        <v>1823.99</v>
      </c>
      <c r="M167" s="44">
        <v>2137.65</v>
      </c>
      <c r="N167" s="44">
        <v>2217.4699999999998</v>
      </c>
      <c r="O167" s="44">
        <v>2221.81</v>
      </c>
      <c r="P167" s="44">
        <v>2215.1</v>
      </c>
      <c r="Q167" s="44">
        <v>2239.66</v>
      </c>
      <c r="R167" s="44">
        <v>2105.31</v>
      </c>
      <c r="S167" s="44">
        <v>2111.02</v>
      </c>
      <c r="T167" s="44">
        <v>2120.58</v>
      </c>
      <c r="U167" s="44">
        <v>2111.2199999999998</v>
      </c>
      <c r="V167" s="44">
        <v>2096.29</v>
      </c>
      <c r="W167" s="44">
        <v>2063.64</v>
      </c>
      <c r="X167" s="44">
        <v>2030.16</v>
      </c>
      <c r="Y167" s="44">
        <v>1987.4</v>
      </c>
      <c r="Z167" s="44">
        <v>1796</v>
      </c>
      <c r="AA167" s="44">
        <v>1417.68</v>
      </c>
    </row>
    <row r="168" spans="1:27" ht="12.75" hidden="1" customHeight="1" outlineLevel="1" x14ac:dyDescent="0.2">
      <c r="A168" s="99" t="s">
        <v>1814</v>
      </c>
      <c r="B168" s="63" t="s">
        <v>90</v>
      </c>
      <c r="C168" s="43" t="s">
        <v>79</v>
      </c>
      <c r="D168" s="44">
        <v>1716.97</v>
      </c>
      <c r="E168" s="44">
        <f>$D$168</f>
        <v>1716.97</v>
      </c>
      <c r="F168" s="44">
        <f t="shared" ref="F168:AA168" si="94">$D$168</f>
        <v>1716.97</v>
      </c>
      <c r="G168" s="44">
        <f t="shared" si="94"/>
        <v>1716.97</v>
      </c>
      <c r="H168" s="44">
        <f t="shared" si="94"/>
        <v>1716.97</v>
      </c>
      <c r="I168" s="44">
        <f t="shared" si="94"/>
        <v>1716.97</v>
      </c>
      <c r="J168" s="44">
        <f t="shared" si="94"/>
        <v>1716.97</v>
      </c>
      <c r="K168" s="44">
        <f t="shared" si="94"/>
        <v>1716.97</v>
      </c>
      <c r="L168" s="44">
        <f t="shared" si="94"/>
        <v>1716.97</v>
      </c>
      <c r="M168" s="44">
        <f t="shared" si="94"/>
        <v>1716.97</v>
      </c>
      <c r="N168" s="44">
        <f t="shared" si="94"/>
        <v>1716.97</v>
      </c>
      <c r="O168" s="44">
        <f t="shared" si="94"/>
        <v>1716.97</v>
      </c>
      <c r="P168" s="44">
        <f t="shared" si="94"/>
        <v>1716.97</v>
      </c>
      <c r="Q168" s="44">
        <f t="shared" si="94"/>
        <v>1716.97</v>
      </c>
      <c r="R168" s="44">
        <f t="shared" si="94"/>
        <v>1716.97</v>
      </c>
      <c r="S168" s="44">
        <f t="shared" si="94"/>
        <v>1716.97</v>
      </c>
      <c r="T168" s="44">
        <f t="shared" si="94"/>
        <v>1716.97</v>
      </c>
      <c r="U168" s="44">
        <f t="shared" si="94"/>
        <v>1716.97</v>
      </c>
      <c r="V168" s="44">
        <f t="shared" si="94"/>
        <v>1716.97</v>
      </c>
      <c r="W168" s="44">
        <f t="shared" si="94"/>
        <v>1716.97</v>
      </c>
      <c r="X168" s="44">
        <f t="shared" si="94"/>
        <v>1716.97</v>
      </c>
      <c r="Y168" s="44">
        <f t="shared" si="94"/>
        <v>1716.97</v>
      </c>
      <c r="Z168" s="44">
        <f t="shared" si="94"/>
        <v>1716.97</v>
      </c>
      <c r="AA168" s="44">
        <f t="shared" si="94"/>
        <v>1716.97</v>
      </c>
    </row>
    <row r="169" spans="1:27" ht="12.75" hidden="1" customHeight="1" outlineLevel="1" x14ac:dyDescent="0.2">
      <c r="A169" s="99" t="s">
        <v>1815</v>
      </c>
      <c r="B169" s="63" t="s">
        <v>83</v>
      </c>
      <c r="C169" s="43" t="s">
        <v>79</v>
      </c>
      <c r="D169" s="44">
        <v>3.92</v>
      </c>
      <c r="E169" s="44">
        <v>3.92</v>
      </c>
      <c r="F169" s="44">
        <v>3.92</v>
      </c>
      <c r="G169" s="44">
        <v>3.92</v>
      </c>
      <c r="H169" s="44">
        <v>3.92</v>
      </c>
      <c r="I169" s="44">
        <v>3.92</v>
      </c>
      <c r="J169" s="44">
        <v>3.92</v>
      </c>
      <c r="K169" s="44">
        <v>3.92</v>
      </c>
      <c r="L169" s="44">
        <v>3.92</v>
      </c>
      <c r="M169" s="44">
        <v>3.92</v>
      </c>
      <c r="N169" s="44">
        <v>3.92</v>
      </c>
      <c r="O169" s="44">
        <v>3.92</v>
      </c>
      <c r="P169" s="44">
        <v>3.92</v>
      </c>
      <c r="Q169" s="44">
        <v>3.92</v>
      </c>
      <c r="R169" s="44">
        <v>3.92</v>
      </c>
      <c r="S169" s="44">
        <v>3.92</v>
      </c>
      <c r="T169" s="44">
        <v>3.92</v>
      </c>
      <c r="U169" s="44">
        <v>3.92</v>
      </c>
      <c r="V169" s="44">
        <v>3.92</v>
      </c>
      <c r="W169" s="44">
        <v>3.92</v>
      </c>
      <c r="X169" s="44">
        <v>3.92</v>
      </c>
      <c r="Y169" s="44">
        <v>3.92</v>
      </c>
      <c r="Z169" s="44">
        <v>3.92</v>
      </c>
      <c r="AA169" s="44">
        <v>3.92</v>
      </c>
    </row>
    <row r="170" spans="1:27" ht="12.75" hidden="1" customHeight="1" outlineLevel="1" x14ac:dyDescent="0.2">
      <c r="A170" s="99" t="s">
        <v>1816</v>
      </c>
      <c r="B170" s="63" t="s">
        <v>81</v>
      </c>
      <c r="C170" s="43" t="s">
        <v>79</v>
      </c>
      <c r="D170" s="44">
        <f>$D$11</f>
        <v>330.69</v>
      </c>
      <c r="E170" s="44">
        <f t="shared" ref="E170:AA170" si="95">$D$11</f>
        <v>330.69</v>
      </c>
      <c r="F170" s="44">
        <f t="shared" si="95"/>
        <v>330.69</v>
      </c>
      <c r="G170" s="44">
        <f t="shared" si="95"/>
        <v>330.69</v>
      </c>
      <c r="H170" s="44">
        <f t="shared" si="95"/>
        <v>330.69</v>
      </c>
      <c r="I170" s="44">
        <f t="shared" si="95"/>
        <v>330.69</v>
      </c>
      <c r="J170" s="44">
        <f t="shared" si="95"/>
        <v>330.69</v>
      </c>
      <c r="K170" s="44">
        <f t="shared" si="95"/>
        <v>330.69</v>
      </c>
      <c r="L170" s="44">
        <f t="shared" si="95"/>
        <v>330.69</v>
      </c>
      <c r="M170" s="44">
        <f t="shared" si="95"/>
        <v>330.69</v>
      </c>
      <c r="N170" s="44">
        <f t="shared" si="95"/>
        <v>330.69</v>
      </c>
      <c r="O170" s="44">
        <f t="shared" si="95"/>
        <v>330.69</v>
      </c>
      <c r="P170" s="44">
        <f t="shared" si="95"/>
        <v>330.69</v>
      </c>
      <c r="Q170" s="44">
        <f t="shared" si="95"/>
        <v>330.69</v>
      </c>
      <c r="R170" s="44">
        <f t="shared" si="95"/>
        <v>330.69</v>
      </c>
      <c r="S170" s="44">
        <f t="shared" si="95"/>
        <v>330.69</v>
      </c>
      <c r="T170" s="44">
        <f t="shared" si="95"/>
        <v>330.69</v>
      </c>
      <c r="U170" s="44">
        <f t="shared" si="95"/>
        <v>330.69</v>
      </c>
      <c r="V170" s="44">
        <f t="shared" si="95"/>
        <v>330.69</v>
      </c>
      <c r="W170" s="44">
        <f t="shared" si="95"/>
        <v>330.69</v>
      </c>
      <c r="X170" s="44">
        <f t="shared" si="95"/>
        <v>330.69</v>
      </c>
      <c r="Y170" s="44">
        <f t="shared" si="95"/>
        <v>330.69</v>
      </c>
      <c r="Z170" s="44">
        <f t="shared" si="95"/>
        <v>330.69</v>
      </c>
      <c r="AA170" s="44">
        <f t="shared" si="95"/>
        <v>330.69</v>
      </c>
    </row>
    <row r="171" spans="1:27" collapsed="1" x14ac:dyDescent="0.2">
      <c r="A171" s="98" t="s">
        <v>1817</v>
      </c>
      <c r="B171" s="28" t="str">
        <f>"02"&amp;"."&amp;$B$800&amp;"."&amp;$B$801</f>
        <v>02.08.2023</v>
      </c>
      <c r="C171" s="90" t="s">
        <v>76</v>
      </c>
      <c r="D171" s="91">
        <f>ROUND(((D172+D173+D175+D174)/1000),5)</f>
        <v>3.1999399999999998</v>
      </c>
      <c r="E171" s="91">
        <f>ROUND(((E172+E173+E175+E174)/1000),5)</f>
        <v>2.99824</v>
      </c>
      <c r="F171" s="91">
        <f>ROUND(((F172+F173+F175+F174)/1000),5)</f>
        <v>2.8930500000000001</v>
      </c>
      <c r="G171" s="91">
        <f t="shared" ref="G171:AA171" si="96">ROUND(((G172+G173+G175+G174)/1000),5)</f>
        <v>2.8506200000000002</v>
      </c>
      <c r="H171" s="91">
        <f t="shared" si="96"/>
        <v>2.8329200000000001</v>
      </c>
      <c r="I171" s="91">
        <f t="shared" si="96"/>
        <v>2.9294199999999999</v>
      </c>
      <c r="J171" s="91">
        <f t="shared" si="96"/>
        <v>3.13802</v>
      </c>
      <c r="K171" s="91">
        <f t="shared" si="96"/>
        <v>3.4851800000000002</v>
      </c>
      <c r="L171" s="91">
        <f t="shared" si="96"/>
        <v>3.7344200000000001</v>
      </c>
      <c r="M171" s="91">
        <f t="shared" si="96"/>
        <v>4.0422399999999996</v>
      </c>
      <c r="N171" s="91">
        <f t="shared" si="96"/>
        <v>4.1117299999999997</v>
      </c>
      <c r="O171" s="91">
        <f t="shared" si="96"/>
        <v>4.1138000000000003</v>
      </c>
      <c r="P171" s="91">
        <f t="shared" si="96"/>
        <v>4.1092199999999997</v>
      </c>
      <c r="Q171" s="91">
        <f t="shared" si="96"/>
        <v>4.1335899999999999</v>
      </c>
      <c r="R171" s="91">
        <f t="shared" si="96"/>
        <v>4.19238</v>
      </c>
      <c r="S171" s="91">
        <f t="shared" si="96"/>
        <v>4.1914499999999997</v>
      </c>
      <c r="T171" s="91">
        <f t="shared" si="96"/>
        <v>4.1775500000000001</v>
      </c>
      <c r="U171" s="91">
        <f t="shared" si="96"/>
        <v>4.1173299999999999</v>
      </c>
      <c r="V171" s="91">
        <f t="shared" si="96"/>
        <v>4.1065800000000001</v>
      </c>
      <c r="W171" s="91">
        <f t="shared" si="96"/>
        <v>4.0436199999999998</v>
      </c>
      <c r="X171" s="91">
        <f t="shared" si="96"/>
        <v>4.0301200000000001</v>
      </c>
      <c r="Y171" s="91">
        <f t="shared" si="96"/>
        <v>4.0034099999999997</v>
      </c>
      <c r="Z171" s="91">
        <f t="shared" si="96"/>
        <v>3.8102499999999999</v>
      </c>
      <c r="AA171" s="91">
        <f t="shared" si="96"/>
        <v>3.5333700000000001</v>
      </c>
    </row>
    <row r="172" spans="1:27" ht="12.75" hidden="1" customHeight="1" outlineLevel="1" x14ac:dyDescent="0.2">
      <c r="A172" s="99" t="s">
        <v>1818</v>
      </c>
      <c r="B172" s="63" t="s">
        <v>238</v>
      </c>
      <c r="C172" s="43" t="s">
        <v>79</v>
      </c>
      <c r="D172" s="44">
        <v>1148.3599999999999</v>
      </c>
      <c r="E172" s="44">
        <v>946.66</v>
      </c>
      <c r="F172" s="44">
        <v>841.47</v>
      </c>
      <c r="G172" s="44">
        <v>799.04</v>
      </c>
      <c r="H172" s="44">
        <v>781.34</v>
      </c>
      <c r="I172" s="44">
        <v>877.84</v>
      </c>
      <c r="J172" s="44">
        <v>1086.44</v>
      </c>
      <c r="K172" s="44">
        <v>1433.6</v>
      </c>
      <c r="L172" s="44">
        <v>1682.84</v>
      </c>
      <c r="M172" s="44">
        <v>1990.66</v>
      </c>
      <c r="N172" s="44">
        <v>2060.15</v>
      </c>
      <c r="O172" s="44">
        <v>2062.2199999999998</v>
      </c>
      <c r="P172" s="44">
        <v>2057.64</v>
      </c>
      <c r="Q172" s="44">
        <v>2082.0100000000002</v>
      </c>
      <c r="R172" s="44">
        <v>2140.8000000000002</v>
      </c>
      <c r="S172" s="44">
        <v>2139.87</v>
      </c>
      <c r="T172" s="44">
        <v>2125.9699999999998</v>
      </c>
      <c r="U172" s="44">
        <v>2065.75</v>
      </c>
      <c r="V172" s="44">
        <v>2055</v>
      </c>
      <c r="W172" s="44">
        <v>1992.04</v>
      </c>
      <c r="X172" s="44">
        <v>1978.54</v>
      </c>
      <c r="Y172" s="44">
        <v>1951.83</v>
      </c>
      <c r="Z172" s="44">
        <v>1758.67</v>
      </c>
      <c r="AA172" s="44">
        <v>1481.79</v>
      </c>
    </row>
    <row r="173" spans="1:27" ht="12.75" hidden="1" customHeight="1" outlineLevel="1" x14ac:dyDescent="0.2">
      <c r="A173" s="99" t="s">
        <v>1819</v>
      </c>
      <c r="B173" s="63" t="s">
        <v>90</v>
      </c>
      <c r="C173" s="43" t="s">
        <v>79</v>
      </c>
      <c r="D173" s="44">
        <f>$D$168</f>
        <v>1716.97</v>
      </c>
      <c r="E173" s="44">
        <f>$D$168</f>
        <v>1716.97</v>
      </c>
      <c r="F173" s="44">
        <f t="shared" ref="F173:AA173" si="97">$D$168</f>
        <v>1716.97</v>
      </c>
      <c r="G173" s="44">
        <f t="shared" si="97"/>
        <v>1716.97</v>
      </c>
      <c r="H173" s="44">
        <f t="shared" si="97"/>
        <v>1716.97</v>
      </c>
      <c r="I173" s="44">
        <f t="shared" si="97"/>
        <v>1716.97</v>
      </c>
      <c r="J173" s="44">
        <f t="shared" si="97"/>
        <v>1716.97</v>
      </c>
      <c r="K173" s="44">
        <f t="shared" si="97"/>
        <v>1716.97</v>
      </c>
      <c r="L173" s="44">
        <f t="shared" si="97"/>
        <v>1716.97</v>
      </c>
      <c r="M173" s="44">
        <f t="shared" si="97"/>
        <v>1716.97</v>
      </c>
      <c r="N173" s="44">
        <f t="shared" si="97"/>
        <v>1716.97</v>
      </c>
      <c r="O173" s="44">
        <f t="shared" si="97"/>
        <v>1716.97</v>
      </c>
      <c r="P173" s="44">
        <f t="shared" si="97"/>
        <v>1716.97</v>
      </c>
      <c r="Q173" s="44">
        <f t="shared" si="97"/>
        <v>1716.97</v>
      </c>
      <c r="R173" s="44">
        <f t="shared" si="97"/>
        <v>1716.97</v>
      </c>
      <c r="S173" s="44">
        <f t="shared" si="97"/>
        <v>1716.97</v>
      </c>
      <c r="T173" s="44">
        <f t="shared" si="97"/>
        <v>1716.97</v>
      </c>
      <c r="U173" s="44">
        <f t="shared" si="97"/>
        <v>1716.97</v>
      </c>
      <c r="V173" s="44">
        <f t="shared" si="97"/>
        <v>1716.97</v>
      </c>
      <c r="W173" s="44">
        <f t="shared" si="97"/>
        <v>1716.97</v>
      </c>
      <c r="X173" s="44">
        <f t="shared" si="97"/>
        <v>1716.97</v>
      </c>
      <c r="Y173" s="44">
        <f t="shared" si="97"/>
        <v>1716.97</v>
      </c>
      <c r="Z173" s="44">
        <f t="shared" si="97"/>
        <v>1716.97</v>
      </c>
      <c r="AA173" s="44">
        <f t="shared" si="97"/>
        <v>1716.97</v>
      </c>
    </row>
    <row r="174" spans="1:27" ht="12.75" hidden="1" customHeight="1" outlineLevel="1" x14ac:dyDescent="0.2">
      <c r="A174" s="99" t="s">
        <v>1820</v>
      </c>
      <c r="B174" s="63" t="s">
        <v>83</v>
      </c>
      <c r="C174" s="43" t="s">
        <v>79</v>
      </c>
      <c r="D174" s="44">
        <v>3.92</v>
      </c>
      <c r="E174" s="44">
        <v>3.92</v>
      </c>
      <c r="F174" s="44">
        <v>3.92</v>
      </c>
      <c r="G174" s="44">
        <v>3.92</v>
      </c>
      <c r="H174" s="44">
        <v>3.92</v>
      </c>
      <c r="I174" s="44">
        <v>3.92</v>
      </c>
      <c r="J174" s="44">
        <v>3.92</v>
      </c>
      <c r="K174" s="44">
        <v>3.92</v>
      </c>
      <c r="L174" s="44">
        <v>3.92</v>
      </c>
      <c r="M174" s="44">
        <v>3.92</v>
      </c>
      <c r="N174" s="44">
        <v>3.92</v>
      </c>
      <c r="O174" s="44">
        <v>3.92</v>
      </c>
      <c r="P174" s="44">
        <v>3.92</v>
      </c>
      <c r="Q174" s="44">
        <v>3.92</v>
      </c>
      <c r="R174" s="44">
        <v>3.92</v>
      </c>
      <c r="S174" s="44">
        <v>3.92</v>
      </c>
      <c r="T174" s="44">
        <v>3.92</v>
      </c>
      <c r="U174" s="44">
        <v>3.92</v>
      </c>
      <c r="V174" s="44">
        <v>3.92</v>
      </c>
      <c r="W174" s="44">
        <v>3.92</v>
      </c>
      <c r="X174" s="44">
        <v>3.92</v>
      </c>
      <c r="Y174" s="44">
        <v>3.92</v>
      </c>
      <c r="Z174" s="44">
        <v>3.92</v>
      </c>
      <c r="AA174" s="44">
        <v>3.92</v>
      </c>
    </row>
    <row r="175" spans="1:27" ht="12.75" hidden="1" customHeight="1" outlineLevel="1" x14ac:dyDescent="0.2">
      <c r="A175" s="99" t="s">
        <v>1821</v>
      </c>
      <c r="B175" s="63" t="s">
        <v>81</v>
      </c>
      <c r="C175" s="43" t="s">
        <v>79</v>
      </c>
      <c r="D175" s="44">
        <f>$D$11</f>
        <v>330.69</v>
      </c>
      <c r="E175" s="44">
        <f t="shared" ref="E175:AA175" si="98">$D$11</f>
        <v>330.69</v>
      </c>
      <c r="F175" s="44">
        <f t="shared" si="98"/>
        <v>330.69</v>
      </c>
      <c r="G175" s="44">
        <f t="shared" si="98"/>
        <v>330.69</v>
      </c>
      <c r="H175" s="44">
        <f t="shared" si="98"/>
        <v>330.69</v>
      </c>
      <c r="I175" s="44">
        <f t="shared" si="98"/>
        <v>330.69</v>
      </c>
      <c r="J175" s="44">
        <f t="shared" si="98"/>
        <v>330.69</v>
      </c>
      <c r="K175" s="44">
        <f t="shared" si="98"/>
        <v>330.69</v>
      </c>
      <c r="L175" s="44">
        <f t="shared" si="98"/>
        <v>330.69</v>
      </c>
      <c r="M175" s="44">
        <f t="shared" si="98"/>
        <v>330.69</v>
      </c>
      <c r="N175" s="44">
        <f t="shared" si="98"/>
        <v>330.69</v>
      </c>
      <c r="O175" s="44">
        <f t="shared" si="98"/>
        <v>330.69</v>
      </c>
      <c r="P175" s="44">
        <f t="shared" si="98"/>
        <v>330.69</v>
      </c>
      <c r="Q175" s="44">
        <f t="shared" si="98"/>
        <v>330.69</v>
      </c>
      <c r="R175" s="44">
        <f t="shared" si="98"/>
        <v>330.69</v>
      </c>
      <c r="S175" s="44">
        <f t="shared" si="98"/>
        <v>330.69</v>
      </c>
      <c r="T175" s="44">
        <f t="shared" si="98"/>
        <v>330.69</v>
      </c>
      <c r="U175" s="44">
        <f t="shared" si="98"/>
        <v>330.69</v>
      </c>
      <c r="V175" s="44">
        <f t="shared" si="98"/>
        <v>330.69</v>
      </c>
      <c r="W175" s="44">
        <f t="shared" si="98"/>
        <v>330.69</v>
      </c>
      <c r="X175" s="44">
        <f t="shared" si="98"/>
        <v>330.69</v>
      </c>
      <c r="Y175" s="44">
        <f t="shared" si="98"/>
        <v>330.69</v>
      </c>
      <c r="Z175" s="44">
        <f t="shared" si="98"/>
        <v>330.69</v>
      </c>
      <c r="AA175" s="44">
        <f t="shared" si="98"/>
        <v>330.69</v>
      </c>
    </row>
    <row r="176" spans="1:27" ht="12.75" customHeight="1" collapsed="1" x14ac:dyDescent="0.2">
      <c r="A176" s="98" t="s">
        <v>1822</v>
      </c>
      <c r="B176" s="28" t="str">
        <f>"03"&amp;"."&amp;$B$800&amp;"."&amp;$B$801</f>
        <v>03.08.2023</v>
      </c>
      <c r="C176" s="90" t="s">
        <v>76</v>
      </c>
      <c r="D176" s="91">
        <f>ROUND(((D177+D178+D180+D179)/1000),5)</f>
        <v>3.2786300000000002</v>
      </c>
      <c r="E176" s="91">
        <f>ROUND(((E177+E178+E180+E179)/1000),5)</f>
        <v>3.0864799999999999</v>
      </c>
      <c r="F176" s="91">
        <f>ROUND(((F177+F178+F180+F179)/1000),5)</f>
        <v>2.9466100000000002</v>
      </c>
      <c r="G176" s="91">
        <f t="shared" ref="G176:AA176" si="99">ROUND(((G177+G178+G180+G179)/1000),5)</f>
        <v>2.8972799999999999</v>
      </c>
      <c r="H176" s="91">
        <f t="shared" si="99"/>
        <v>2.8716400000000002</v>
      </c>
      <c r="I176" s="91">
        <f t="shared" si="99"/>
        <v>3.0068000000000001</v>
      </c>
      <c r="J176" s="91">
        <f t="shared" si="99"/>
        <v>3.2555100000000001</v>
      </c>
      <c r="K176" s="91">
        <f t="shared" si="99"/>
        <v>3.5287199999999999</v>
      </c>
      <c r="L176" s="91">
        <f t="shared" si="99"/>
        <v>3.8309099999999998</v>
      </c>
      <c r="M176" s="91">
        <f t="shared" si="99"/>
        <v>4.3456200000000003</v>
      </c>
      <c r="N176" s="91">
        <f t="shared" si="99"/>
        <v>4.5223699999999996</v>
      </c>
      <c r="O176" s="91">
        <f t="shared" si="99"/>
        <v>4.5568499999999998</v>
      </c>
      <c r="P176" s="91">
        <f t="shared" si="99"/>
        <v>4.5610400000000002</v>
      </c>
      <c r="Q176" s="91">
        <f t="shared" si="99"/>
        <v>4.5802300000000002</v>
      </c>
      <c r="R176" s="91">
        <f t="shared" si="99"/>
        <v>4.4917299999999996</v>
      </c>
      <c r="S176" s="91">
        <f t="shared" si="99"/>
        <v>4.4783200000000001</v>
      </c>
      <c r="T176" s="91">
        <f t="shared" si="99"/>
        <v>4.4268400000000003</v>
      </c>
      <c r="U176" s="91">
        <f t="shared" si="99"/>
        <v>4.2970600000000001</v>
      </c>
      <c r="V176" s="91">
        <f t="shared" si="99"/>
        <v>4.1927000000000003</v>
      </c>
      <c r="W176" s="91">
        <f t="shared" si="99"/>
        <v>4.1442399999999999</v>
      </c>
      <c r="X176" s="91">
        <f t="shared" si="99"/>
        <v>4.13401</v>
      </c>
      <c r="Y176" s="91">
        <f t="shared" si="99"/>
        <v>4.1199300000000001</v>
      </c>
      <c r="Z176" s="91">
        <f t="shared" si="99"/>
        <v>3.9733900000000002</v>
      </c>
      <c r="AA176" s="91">
        <f t="shared" si="99"/>
        <v>3.57376</v>
      </c>
    </row>
    <row r="177" spans="1:27" ht="12.75" hidden="1" customHeight="1" outlineLevel="1" x14ac:dyDescent="0.2">
      <c r="A177" s="99" t="s">
        <v>1823</v>
      </c>
      <c r="B177" s="63" t="s">
        <v>238</v>
      </c>
      <c r="C177" s="43" t="s">
        <v>79</v>
      </c>
      <c r="D177" s="44">
        <v>1227.05</v>
      </c>
      <c r="E177" s="44">
        <v>1034.9000000000001</v>
      </c>
      <c r="F177" s="44">
        <v>895.03</v>
      </c>
      <c r="G177" s="44">
        <v>845.7</v>
      </c>
      <c r="H177" s="44">
        <v>820.06</v>
      </c>
      <c r="I177" s="44">
        <v>955.22</v>
      </c>
      <c r="J177" s="44">
        <v>1203.93</v>
      </c>
      <c r="K177" s="44">
        <v>1477.14</v>
      </c>
      <c r="L177" s="44">
        <v>1779.33</v>
      </c>
      <c r="M177" s="44">
        <v>2294.04</v>
      </c>
      <c r="N177" s="44">
        <v>2470.79</v>
      </c>
      <c r="O177" s="44">
        <v>2505.27</v>
      </c>
      <c r="P177" s="44">
        <v>2509.46</v>
      </c>
      <c r="Q177" s="44">
        <v>2528.65</v>
      </c>
      <c r="R177" s="44">
        <v>2440.15</v>
      </c>
      <c r="S177" s="44">
        <v>2426.7399999999998</v>
      </c>
      <c r="T177" s="44">
        <v>2375.2600000000002</v>
      </c>
      <c r="U177" s="44">
        <v>2245.48</v>
      </c>
      <c r="V177" s="44">
        <v>2141.12</v>
      </c>
      <c r="W177" s="44">
        <v>2092.66</v>
      </c>
      <c r="X177" s="44">
        <v>2082.4299999999998</v>
      </c>
      <c r="Y177" s="44">
        <v>2068.35</v>
      </c>
      <c r="Z177" s="44">
        <v>1921.81</v>
      </c>
      <c r="AA177" s="44">
        <v>1522.18</v>
      </c>
    </row>
    <row r="178" spans="1:27" ht="12.75" hidden="1" customHeight="1" outlineLevel="1" x14ac:dyDescent="0.2">
      <c r="A178" s="99" t="s">
        <v>1824</v>
      </c>
      <c r="B178" s="63" t="s">
        <v>90</v>
      </c>
      <c r="C178" s="43" t="s">
        <v>79</v>
      </c>
      <c r="D178" s="44">
        <f>$D$168</f>
        <v>1716.97</v>
      </c>
      <c r="E178" s="44">
        <f>$D$168</f>
        <v>1716.97</v>
      </c>
      <c r="F178" s="44">
        <f t="shared" ref="F178:AA178" si="100">$D$168</f>
        <v>1716.97</v>
      </c>
      <c r="G178" s="44">
        <f t="shared" si="100"/>
        <v>1716.97</v>
      </c>
      <c r="H178" s="44">
        <f t="shared" si="100"/>
        <v>1716.97</v>
      </c>
      <c r="I178" s="44">
        <f t="shared" si="100"/>
        <v>1716.97</v>
      </c>
      <c r="J178" s="44">
        <f t="shared" si="100"/>
        <v>1716.97</v>
      </c>
      <c r="K178" s="44">
        <f t="shared" si="100"/>
        <v>1716.97</v>
      </c>
      <c r="L178" s="44">
        <f t="shared" si="100"/>
        <v>1716.97</v>
      </c>
      <c r="M178" s="44">
        <f t="shared" si="100"/>
        <v>1716.97</v>
      </c>
      <c r="N178" s="44">
        <f t="shared" si="100"/>
        <v>1716.97</v>
      </c>
      <c r="O178" s="44">
        <f t="shared" si="100"/>
        <v>1716.97</v>
      </c>
      <c r="P178" s="44">
        <f t="shared" si="100"/>
        <v>1716.97</v>
      </c>
      <c r="Q178" s="44">
        <f t="shared" si="100"/>
        <v>1716.97</v>
      </c>
      <c r="R178" s="44">
        <f t="shared" si="100"/>
        <v>1716.97</v>
      </c>
      <c r="S178" s="44">
        <f t="shared" si="100"/>
        <v>1716.97</v>
      </c>
      <c r="T178" s="44">
        <f t="shared" si="100"/>
        <v>1716.97</v>
      </c>
      <c r="U178" s="44">
        <f t="shared" si="100"/>
        <v>1716.97</v>
      </c>
      <c r="V178" s="44">
        <f t="shared" si="100"/>
        <v>1716.97</v>
      </c>
      <c r="W178" s="44">
        <f t="shared" si="100"/>
        <v>1716.97</v>
      </c>
      <c r="X178" s="44">
        <f t="shared" si="100"/>
        <v>1716.97</v>
      </c>
      <c r="Y178" s="44">
        <f t="shared" si="100"/>
        <v>1716.97</v>
      </c>
      <c r="Z178" s="44">
        <f t="shared" si="100"/>
        <v>1716.97</v>
      </c>
      <c r="AA178" s="44">
        <f t="shared" si="100"/>
        <v>1716.97</v>
      </c>
    </row>
    <row r="179" spans="1:27" ht="12.75" hidden="1" customHeight="1" outlineLevel="1" x14ac:dyDescent="0.2">
      <c r="A179" s="99" t="s">
        <v>1825</v>
      </c>
      <c r="B179" s="63" t="s">
        <v>83</v>
      </c>
      <c r="C179" s="43" t="s">
        <v>79</v>
      </c>
      <c r="D179" s="44">
        <v>3.92</v>
      </c>
      <c r="E179" s="44">
        <v>3.92</v>
      </c>
      <c r="F179" s="44">
        <v>3.92</v>
      </c>
      <c r="G179" s="44">
        <v>3.92</v>
      </c>
      <c r="H179" s="44">
        <v>3.92</v>
      </c>
      <c r="I179" s="44">
        <v>3.92</v>
      </c>
      <c r="J179" s="44">
        <v>3.92</v>
      </c>
      <c r="K179" s="44">
        <v>3.92</v>
      </c>
      <c r="L179" s="44">
        <v>3.92</v>
      </c>
      <c r="M179" s="44">
        <v>3.92</v>
      </c>
      <c r="N179" s="44">
        <v>3.92</v>
      </c>
      <c r="O179" s="44">
        <v>3.92</v>
      </c>
      <c r="P179" s="44">
        <v>3.92</v>
      </c>
      <c r="Q179" s="44">
        <v>3.92</v>
      </c>
      <c r="R179" s="44">
        <v>3.92</v>
      </c>
      <c r="S179" s="44">
        <v>3.92</v>
      </c>
      <c r="T179" s="44">
        <v>3.92</v>
      </c>
      <c r="U179" s="44">
        <v>3.92</v>
      </c>
      <c r="V179" s="44">
        <v>3.92</v>
      </c>
      <c r="W179" s="44">
        <v>3.92</v>
      </c>
      <c r="X179" s="44">
        <v>3.92</v>
      </c>
      <c r="Y179" s="44">
        <v>3.92</v>
      </c>
      <c r="Z179" s="44">
        <v>3.92</v>
      </c>
      <c r="AA179" s="44">
        <v>3.92</v>
      </c>
    </row>
    <row r="180" spans="1:27" ht="12.75" hidden="1" customHeight="1" outlineLevel="1" x14ac:dyDescent="0.2">
      <c r="A180" s="99" t="s">
        <v>1826</v>
      </c>
      <c r="B180" s="63" t="s">
        <v>81</v>
      </c>
      <c r="C180" s="43" t="s">
        <v>79</v>
      </c>
      <c r="D180" s="44">
        <f>$D$11</f>
        <v>330.69</v>
      </c>
      <c r="E180" s="44">
        <f t="shared" ref="E180:AA180" si="101">$D$11</f>
        <v>330.69</v>
      </c>
      <c r="F180" s="44">
        <f t="shared" si="101"/>
        <v>330.69</v>
      </c>
      <c r="G180" s="44">
        <f t="shared" si="101"/>
        <v>330.69</v>
      </c>
      <c r="H180" s="44">
        <f t="shared" si="101"/>
        <v>330.69</v>
      </c>
      <c r="I180" s="44">
        <f t="shared" si="101"/>
        <v>330.69</v>
      </c>
      <c r="J180" s="44">
        <f t="shared" si="101"/>
        <v>330.69</v>
      </c>
      <c r="K180" s="44">
        <f t="shared" si="101"/>
        <v>330.69</v>
      </c>
      <c r="L180" s="44">
        <f t="shared" si="101"/>
        <v>330.69</v>
      </c>
      <c r="M180" s="44">
        <f t="shared" si="101"/>
        <v>330.69</v>
      </c>
      <c r="N180" s="44">
        <f t="shared" si="101"/>
        <v>330.69</v>
      </c>
      <c r="O180" s="44">
        <f t="shared" si="101"/>
        <v>330.69</v>
      </c>
      <c r="P180" s="44">
        <f t="shared" si="101"/>
        <v>330.69</v>
      </c>
      <c r="Q180" s="44">
        <f t="shared" si="101"/>
        <v>330.69</v>
      </c>
      <c r="R180" s="44">
        <f t="shared" si="101"/>
        <v>330.69</v>
      </c>
      <c r="S180" s="44">
        <f t="shared" si="101"/>
        <v>330.69</v>
      </c>
      <c r="T180" s="44">
        <f t="shared" si="101"/>
        <v>330.69</v>
      </c>
      <c r="U180" s="44">
        <f t="shared" si="101"/>
        <v>330.69</v>
      </c>
      <c r="V180" s="44">
        <f t="shared" si="101"/>
        <v>330.69</v>
      </c>
      <c r="W180" s="44">
        <f t="shared" si="101"/>
        <v>330.69</v>
      </c>
      <c r="X180" s="44">
        <f t="shared" si="101"/>
        <v>330.69</v>
      </c>
      <c r="Y180" s="44">
        <f t="shared" si="101"/>
        <v>330.69</v>
      </c>
      <c r="Z180" s="44">
        <f t="shared" si="101"/>
        <v>330.69</v>
      </c>
      <c r="AA180" s="44">
        <f t="shared" si="101"/>
        <v>330.69</v>
      </c>
    </row>
    <row r="181" spans="1:27" ht="12.75" customHeight="1" collapsed="1" x14ac:dyDescent="0.2">
      <c r="A181" s="98" t="s">
        <v>1827</v>
      </c>
      <c r="B181" s="28" t="str">
        <f>"04"&amp;"."&amp;$B$800&amp;"."&amp;$B$801</f>
        <v>04.08.2023</v>
      </c>
      <c r="C181" s="90" t="s">
        <v>76</v>
      </c>
      <c r="D181" s="91">
        <f>ROUND(((D182+D183+D185+D184)/1000),5)</f>
        <v>3.3380100000000001</v>
      </c>
      <c r="E181" s="91">
        <f>ROUND(((E182+E183+E185+E184)/1000),5)</f>
        <v>3.0959099999999999</v>
      </c>
      <c r="F181" s="91">
        <f>ROUND(((F182+F183+F185+F184)/1000),5)</f>
        <v>2.94299</v>
      </c>
      <c r="G181" s="91">
        <f t="shared" ref="G181:AA181" si="102">ROUND(((G182+G183+G185+G184)/1000),5)</f>
        <v>2.87886</v>
      </c>
      <c r="H181" s="91">
        <f t="shared" si="102"/>
        <v>2.8529300000000002</v>
      </c>
      <c r="I181" s="91">
        <f t="shared" si="102"/>
        <v>2.9422999999999999</v>
      </c>
      <c r="J181" s="91">
        <f t="shared" si="102"/>
        <v>3.16242</v>
      </c>
      <c r="K181" s="91">
        <f t="shared" si="102"/>
        <v>3.5739100000000001</v>
      </c>
      <c r="L181" s="91">
        <f t="shared" si="102"/>
        <v>3.88402</v>
      </c>
      <c r="M181" s="91">
        <f t="shared" si="102"/>
        <v>4.3391799999999998</v>
      </c>
      <c r="N181" s="91">
        <f t="shared" si="102"/>
        <v>4.5229200000000001</v>
      </c>
      <c r="O181" s="91">
        <f t="shared" si="102"/>
        <v>4.5618299999999996</v>
      </c>
      <c r="P181" s="91">
        <f t="shared" si="102"/>
        <v>4.5307300000000001</v>
      </c>
      <c r="Q181" s="91">
        <f t="shared" si="102"/>
        <v>4.6241500000000002</v>
      </c>
      <c r="R181" s="91">
        <f t="shared" si="102"/>
        <v>5.0260199999999999</v>
      </c>
      <c r="S181" s="91">
        <f t="shared" si="102"/>
        <v>5.0566800000000001</v>
      </c>
      <c r="T181" s="91">
        <f t="shared" si="102"/>
        <v>5.0446200000000001</v>
      </c>
      <c r="U181" s="91">
        <f t="shared" si="102"/>
        <v>4.5940399999999997</v>
      </c>
      <c r="V181" s="91">
        <f t="shared" si="102"/>
        <v>4.5085800000000003</v>
      </c>
      <c r="W181" s="91">
        <f t="shared" si="102"/>
        <v>4.4664099999999998</v>
      </c>
      <c r="X181" s="91">
        <f t="shared" si="102"/>
        <v>4.3281599999999996</v>
      </c>
      <c r="Y181" s="91">
        <f t="shared" si="102"/>
        <v>4.1705800000000002</v>
      </c>
      <c r="Z181" s="91">
        <f t="shared" si="102"/>
        <v>3.8812099999999998</v>
      </c>
      <c r="AA181" s="91">
        <f t="shared" si="102"/>
        <v>3.5702799999999999</v>
      </c>
    </row>
    <row r="182" spans="1:27" ht="12.75" hidden="1" customHeight="1" outlineLevel="1" x14ac:dyDescent="0.2">
      <c r="A182" s="99" t="s">
        <v>1828</v>
      </c>
      <c r="B182" s="63" t="s">
        <v>238</v>
      </c>
      <c r="C182" s="43" t="s">
        <v>79</v>
      </c>
      <c r="D182" s="44">
        <v>1286.43</v>
      </c>
      <c r="E182" s="44">
        <v>1044.33</v>
      </c>
      <c r="F182" s="44">
        <v>891.41</v>
      </c>
      <c r="G182" s="44">
        <v>827.28</v>
      </c>
      <c r="H182" s="44">
        <v>801.35</v>
      </c>
      <c r="I182" s="44">
        <v>890.72</v>
      </c>
      <c r="J182" s="44">
        <v>1110.8399999999999</v>
      </c>
      <c r="K182" s="44">
        <v>1522.33</v>
      </c>
      <c r="L182" s="44">
        <v>1832.44</v>
      </c>
      <c r="M182" s="44">
        <v>2287.6</v>
      </c>
      <c r="N182" s="44">
        <v>2471.34</v>
      </c>
      <c r="O182" s="44">
        <v>2510.25</v>
      </c>
      <c r="P182" s="44">
        <v>2479.15</v>
      </c>
      <c r="Q182" s="44">
        <v>2572.5700000000002</v>
      </c>
      <c r="R182" s="44">
        <v>2974.44</v>
      </c>
      <c r="S182" s="44">
        <v>3005.1</v>
      </c>
      <c r="T182" s="44">
        <v>2993.04</v>
      </c>
      <c r="U182" s="44">
        <v>2542.46</v>
      </c>
      <c r="V182" s="44">
        <v>2457</v>
      </c>
      <c r="W182" s="44">
        <v>2414.83</v>
      </c>
      <c r="X182" s="44">
        <v>2276.58</v>
      </c>
      <c r="Y182" s="44">
        <v>2119</v>
      </c>
      <c r="Z182" s="44">
        <v>1829.63</v>
      </c>
      <c r="AA182" s="44">
        <v>1518.7</v>
      </c>
    </row>
    <row r="183" spans="1:27" ht="12.75" hidden="1" customHeight="1" outlineLevel="1" x14ac:dyDescent="0.2">
      <c r="A183" s="99" t="s">
        <v>1829</v>
      </c>
      <c r="B183" s="63" t="s">
        <v>90</v>
      </c>
      <c r="C183" s="43" t="s">
        <v>79</v>
      </c>
      <c r="D183" s="44">
        <f>$D$168</f>
        <v>1716.97</v>
      </c>
      <c r="E183" s="44">
        <f>$D$168</f>
        <v>1716.97</v>
      </c>
      <c r="F183" s="44">
        <f t="shared" ref="F183:AA183" si="103">$D$168</f>
        <v>1716.97</v>
      </c>
      <c r="G183" s="44">
        <f t="shared" si="103"/>
        <v>1716.97</v>
      </c>
      <c r="H183" s="44">
        <f t="shared" si="103"/>
        <v>1716.97</v>
      </c>
      <c r="I183" s="44">
        <f t="shared" si="103"/>
        <v>1716.97</v>
      </c>
      <c r="J183" s="44">
        <f t="shared" si="103"/>
        <v>1716.97</v>
      </c>
      <c r="K183" s="44">
        <f t="shared" si="103"/>
        <v>1716.97</v>
      </c>
      <c r="L183" s="44">
        <f t="shared" si="103"/>
        <v>1716.97</v>
      </c>
      <c r="M183" s="44">
        <f t="shared" si="103"/>
        <v>1716.97</v>
      </c>
      <c r="N183" s="44">
        <f t="shared" si="103"/>
        <v>1716.97</v>
      </c>
      <c r="O183" s="44">
        <f t="shared" si="103"/>
        <v>1716.97</v>
      </c>
      <c r="P183" s="44">
        <f t="shared" si="103"/>
        <v>1716.97</v>
      </c>
      <c r="Q183" s="44">
        <f t="shared" si="103"/>
        <v>1716.97</v>
      </c>
      <c r="R183" s="44">
        <f t="shared" si="103"/>
        <v>1716.97</v>
      </c>
      <c r="S183" s="44">
        <f t="shared" si="103"/>
        <v>1716.97</v>
      </c>
      <c r="T183" s="44">
        <f t="shared" si="103"/>
        <v>1716.97</v>
      </c>
      <c r="U183" s="44">
        <f t="shared" si="103"/>
        <v>1716.97</v>
      </c>
      <c r="V183" s="44">
        <f t="shared" si="103"/>
        <v>1716.97</v>
      </c>
      <c r="W183" s="44">
        <f t="shared" si="103"/>
        <v>1716.97</v>
      </c>
      <c r="X183" s="44">
        <f t="shared" si="103"/>
        <v>1716.97</v>
      </c>
      <c r="Y183" s="44">
        <f t="shared" si="103"/>
        <v>1716.97</v>
      </c>
      <c r="Z183" s="44">
        <f t="shared" si="103"/>
        <v>1716.97</v>
      </c>
      <c r="AA183" s="44">
        <f t="shared" si="103"/>
        <v>1716.97</v>
      </c>
    </row>
    <row r="184" spans="1:27" ht="12.75" hidden="1" customHeight="1" outlineLevel="1" x14ac:dyDescent="0.2">
      <c r="A184" s="99" t="s">
        <v>1830</v>
      </c>
      <c r="B184" s="63" t="s">
        <v>83</v>
      </c>
      <c r="C184" s="43" t="s">
        <v>79</v>
      </c>
      <c r="D184" s="44">
        <v>3.92</v>
      </c>
      <c r="E184" s="44">
        <v>3.92</v>
      </c>
      <c r="F184" s="44">
        <v>3.92</v>
      </c>
      <c r="G184" s="44">
        <v>3.92</v>
      </c>
      <c r="H184" s="44">
        <v>3.92</v>
      </c>
      <c r="I184" s="44">
        <v>3.92</v>
      </c>
      <c r="J184" s="44">
        <v>3.92</v>
      </c>
      <c r="K184" s="44">
        <v>3.92</v>
      </c>
      <c r="L184" s="44">
        <v>3.92</v>
      </c>
      <c r="M184" s="44">
        <v>3.92</v>
      </c>
      <c r="N184" s="44">
        <v>3.92</v>
      </c>
      <c r="O184" s="44">
        <v>3.92</v>
      </c>
      <c r="P184" s="44">
        <v>3.92</v>
      </c>
      <c r="Q184" s="44">
        <v>3.92</v>
      </c>
      <c r="R184" s="44">
        <v>3.92</v>
      </c>
      <c r="S184" s="44">
        <v>3.92</v>
      </c>
      <c r="T184" s="44">
        <v>3.92</v>
      </c>
      <c r="U184" s="44">
        <v>3.92</v>
      </c>
      <c r="V184" s="44">
        <v>3.92</v>
      </c>
      <c r="W184" s="44">
        <v>3.92</v>
      </c>
      <c r="X184" s="44">
        <v>3.92</v>
      </c>
      <c r="Y184" s="44">
        <v>3.92</v>
      </c>
      <c r="Z184" s="44">
        <v>3.92</v>
      </c>
      <c r="AA184" s="44">
        <v>3.92</v>
      </c>
    </row>
    <row r="185" spans="1:27" ht="12.75" hidden="1" customHeight="1" outlineLevel="1" x14ac:dyDescent="0.2">
      <c r="A185" s="99" t="s">
        <v>1831</v>
      </c>
      <c r="B185" s="63" t="s">
        <v>81</v>
      </c>
      <c r="C185" s="43" t="s">
        <v>79</v>
      </c>
      <c r="D185" s="44">
        <f>$D$11</f>
        <v>330.69</v>
      </c>
      <c r="E185" s="44">
        <f t="shared" ref="E185:AA185" si="104">$D$11</f>
        <v>330.69</v>
      </c>
      <c r="F185" s="44">
        <f t="shared" si="104"/>
        <v>330.69</v>
      </c>
      <c r="G185" s="44">
        <f t="shared" si="104"/>
        <v>330.69</v>
      </c>
      <c r="H185" s="44">
        <f t="shared" si="104"/>
        <v>330.69</v>
      </c>
      <c r="I185" s="44">
        <f t="shared" si="104"/>
        <v>330.69</v>
      </c>
      <c r="J185" s="44">
        <f t="shared" si="104"/>
        <v>330.69</v>
      </c>
      <c r="K185" s="44">
        <f t="shared" si="104"/>
        <v>330.69</v>
      </c>
      <c r="L185" s="44">
        <f t="shared" si="104"/>
        <v>330.69</v>
      </c>
      <c r="M185" s="44">
        <f t="shared" si="104"/>
        <v>330.69</v>
      </c>
      <c r="N185" s="44">
        <f t="shared" si="104"/>
        <v>330.69</v>
      </c>
      <c r="O185" s="44">
        <f t="shared" si="104"/>
        <v>330.69</v>
      </c>
      <c r="P185" s="44">
        <f t="shared" si="104"/>
        <v>330.69</v>
      </c>
      <c r="Q185" s="44">
        <f t="shared" si="104"/>
        <v>330.69</v>
      </c>
      <c r="R185" s="44">
        <f t="shared" si="104"/>
        <v>330.69</v>
      </c>
      <c r="S185" s="44">
        <f t="shared" si="104"/>
        <v>330.69</v>
      </c>
      <c r="T185" s="44">
        <f t="shared" si="104"/>
        <v>330.69</v>
      </c>
      <c r="U185" s="44">
        <f t="shared" si="104"/>
        <v>330.69</v>
      </c>
      <c r="V185" s="44">
        <f t="shared" si="104"/>
        <v>330.69</v>
      </c>
      <c r="W185" s="44">
        <f t="shared" si="104"/>
        <v>330.69</v>
      </c>
      <c r="X185" s="44">
        <f t="shared" si="104"/>
        <v>330.69</v>
      </c>
      <c r="Y185" s="44">
        <f t="shared" si="104"/>
        <v>330.69</v>
      </c>
      <c r="Z185" s="44">
        <f t="shared" si="104"/>
        <v>330.69</v>
      </c>
      <c r="AA185" s="44">
        <f t="shared" si="104"/>
        <v>330.69</v>
      </c>
    </row>
    <row r="186" spans="1:27" ht="12.75" customHeight="1" collapsed="1" x14ac:dyDescent="0.2">
      <c r="A186" s="98" t="s">
        <v>1832</v>
      </c>
      <c r="B186" s="28" t="str">
        <f>"05"&amp;"."&amp;$B$800&amp;"."&amp;$B$801</f>
        <v>05.08.2023</v>
      </c>
      <c r="C186" s="90" t="s">
        <v>76</v>
      </c>
      <c r="D186" s="91">
        <f>ROUND(((D187+D188+D190+D189)/1000),5)</f>
        <v>3.3669500000000001</v>
      </c>
      <c r="E186" s="91">
        <f>ROUND(((E187+E188+E190+E189)/1000),5)</f>
        <v>3.1592899999999999</v>
      </c>
      <c r="F186" s="91">
        <f>ROUND(((F187+F188+F190+F189)/1000),5)</f>
        <v>3.0271400000000002</v>
      </c>
      <c r="G186" s="91">
        <f t="shared" ref="G186:AA186" si="105">ROUND(((G187+G188+G190+G189)/1000),5)</f>
        <v>2.9550700000000001</v>
      </c>
      <c r="H186" s="91">
        <f t="shared" si="105"/>
        <v>2.9066200000000002</v>
      </c>
      <c r="I186" s="91">
        <f t="shared" si="105"/>
        <v>2.9104999999999999</v>
      </c>
      <c r="J186" s="91">
        <f t="shared" si="105"/>
        <v>2.9073199999999999</v>
      </c>
      <c r="K186" s="91">
        <f t="shared" si="105"/>
        <v>3.3344200000000002</v>
      </c>
      <c r="L186" s="91">
        <f t="shared" si="105"/>
        <v>3.6378900000000001</v>
      </c>
      <c r="M186" s="91">
        <f t="shared" si="105"/>
        <v>3.84571</v>
      </c>
      <c r="N186" s="91">
        <f t="shared" si="105"/>
        <v>4.02461</v>
      </c>
      <c r="O186" s="91">
        <f t="shared" si="105"/>
        <v>4.0760899999999998</v>
      </c>
      <c r="P186" s="91">
        <f t="shared" si="105"/>
        <v>4.05246</v>
      </c>
      <c r="Q186" s="91">
        <f t="shared" si="105"/>
        <v>3.9300600000000001</v>
      </c>
      <c r="R186" s="91">
        <f t="shared" si="105"/>
        <v>3.8079900000000002</v>
      </c>
      <c r="S186" s="91">
        <f t="shared" si="105"/>
        <v>4.0848500000000003</v>
      </c>
      <c r="T186" s="91">
        <f t="shared" si="105"/>
        <v>4.0560700000000001</v>
      </c>
      <c r="U186" s="91">
        <f t="shared" si="105"/>
        <v>3.81759</v>
      </c>
      <c r="V186" s="91">
        <f t="shared" si="105"/>
        <v>3.9428399999999999</v>
      </c>
      <c r="W186" s="91">
        <f t="shared" si="105"/>
        <v>3.9244500000000002</v>
      </c>
      <c r="X186" s="91">
        <f t="shared" si="105"/>
        <v>3.8840699999999999</v>
      </c>
      <c r="Y186" s="91">
        <f t="shared" si="105"/>
        <v>3.9131100000000001</v>
      </c>
      <c r="Z186" s="91">
        <f t="shared" si="105"/>
        <v>3.7796400000000001</v>
      </c>
      <c r="AA186" s="91">
        <f t="shared" si="105"/>
        <v>3.5428600000000001</v>
      </c>
    </row>
    <row r="187" spans="1:27" ht="12.75" hidden="1" customHeight="1" outlineLevel="1" x14ac:dyDescent="0.2">
      <c r="A187" s="99" t="s">
        <v>1833</v>
      </c>
      <c r="B187" s="63" t="s">
        <v>238</v>
      </c>
      <c r="C187" s="43" t="s">
        <v>79</v>
      </c>
      <c r="D187" s="44">
        <v>1315.37</v>
      </c>
      <c r="E187" s="44">
        <v>1107.71</v>
      </c>
      <c r="F187" s="44">
        <v>975.56</v>
      </c>
      <c r="G187" s="44">
        <v>903.49</v>
      </c>
      <c r="H187" s="44">
        <v>855.04</v>
      </c>
      <c r="I187" s="44">
        <v>858.92</v>
      </c>
      <c r="J187" s="44">
        <v>855.74</v>
      </c>
      <c r="K187" s="44">
        <v>1282.8399999999999</v>
      </c>
      <c r="L187" s="44">
        <v>1586.31</v>
      </c>
      <c r="M187" s="44">
        <v>1794.13</v>
      </c>
      <c r="N187" s="44">
        <v>1973.03</v>
      </c>
      <c r="O187" s="44">
        <v>2024.51</v>
      </c>
      <c r="P187" s="44">
        <v>2000.88</v>
      </c>
      <c r="Q187" s="44">
        <v>1878.48</v>
      </c>
      <c r="R187" s="44">
        <v>1756.41</v>
      </c>
      <c r="S187" s="44">
        <v>2033.27</v>
      </c>
      <c r="T187" s="44">
        <v>2004.49</v>
      </c>
      <c r="U187" s="44">
        <v>1766.01</v>
      </c>
      <c r="V187" s="44">
        <v>1891.26</v>
      </c>
      <c r="W187" s="44">
        <v>1872.87</v>
      </c>
      <c r="X187" s="44">
        <v>1832.49</v>
      </c>
      <c r="Y187" s="44">
        <v>1861.53</v>
      </c>
      <c r="Z187" s="44">
        <v>1728.06</v>
      </c>
      <c r="AA187" s="44">
        <v>1491.28</v>
      </c>
    </row>
    <row r="188" spans="1:27" ht="12.75" hidden="1" customHeight="1" outlineLevel="1" x14ac:dyDescent="0.2">
      <c r="A188" s="99" t="s">
        <v>1834</v>
      </c>
      <c r="B188" s="63" t="s">
        <v>90</v>
      </c>
      <c r="C188" s="43" t="s">
        <v>79</v>
      </c>
      <c r="D188" s="44">
        <f>$D$168</f>
        <v>1716.97</v>
      </c>
      <c r="E188" s="44">
        <f>$D$168</f>
        <v>1716.97</v>
      </c>
      <c r="F188" s="44">
        <f t="shared" ref="F188:AA188" si="106">$D$168</f>
        <v>1716.97</v>
      </c>
      <c r="G188" s="44">
        <f t="shared" si="106"/>
        <v>1716.97</v>
      </c>
      <c r="H188" s="44">
        <f t="shared" si="106"/>
        <v>1716.97</v>
      </c>
      <c r="I188" s="44">
        <f t="shared" si="106"/>
        <v>1716.97</v>
      </c>
      <c r="J188" s="44">
        <f t="shared" si="106"/>
        <v>1716.97</v>
      </c>
      <c r="K188" s="44">
        <f t="shared" si="106"/>
        <v>1716.97</v>
      </c>
      <c r="L188" s="44">
        <f t="shared" si="106"/>
        <v>1716.97</v>
      </c>
      <c r="M188" s="44">
        <f t="shared" si="106"/>
        <v>1716.97</v>
      </c>
      <c r="N188" s="44">
        <f t="shared" si="106"/>
        <v>1716.97</v>
      </c>
      <c r="O188" s="44">
        <f t="shared" si="106"/>
        <v>1716.97</v>
      </c>
      <c r="P188" s="44">
        <f t="shared" si="106"/>
        <v>1716.97</v>
      </c>
      <c r="Q188" s="44">
        <f t="shared" si="106"/>
        <v>1716.97</v>
      </c>
      <c r="R188" s="44">
        <f t="shared" si="106"/>
        <v>1716.97</v>
      </c>
      <c r="S188" s="44">
        <f t="shared" si="106"/>
        <v>1716.97</v>
      </c>
      <c r="T188" s="44">
        <f t="shared" si="106"/>
        <v>1716.97</v>
      </c>
      <c r="U188" s="44">
        <f t="shared" si="106"/>
        <v>1716.97</v>
      </c>
      <c r="V188" s="44">
        <f t="shared" si="106"/>
        <v>1716.97</v>
      </c>
      <c r="W188" s="44">
        <f t="shared" si="106"/>
        <v>1716.97</v>
      </c>
      <c r="X188" s="44">
        <f t="shared" si="106"/>
        <v>1716.97</v>
      </c>
      <c r="Y188" s="44">
        <f t="shared" si="106"/>
        <v>1716.97</v>
      </c>
      <c r="Z188" s="44">
        <f t="shared" si="106"/>
        <v>1716.97</v>
      </c>
      <c r="AA188" s="44">
        <f t="shared" si="106"/>
        <v>1716.97</v>
      </c>
    </row>
    <row r="189" spans="1:27" ht="12.75" hidden="1" customHeight="1" outlineLevel="1" x14ac:dyDescent="0.2">
      <c r="A189" s="99" t="s">
        <v>1835</v>
      </c>
      <c r="B189" s="63" t="s">
        <v>83</v>
      </c>
      <c r="C189" s="43" t="s">
        <v>79</v>
      </c>
      <c r="D189" s="44">
        <v>3.92</v>
      </c>
      <c r="E189" s="44">
        <v>3.92</v>
      </c>
      <c r="F189" s="44">
        <v>3.92</v>
      </c>
      <c r="G189" s="44">
        <v>3.92</v>
      </c>
      <c r="H189" s="44">
        <v>3.92</v>
      </c>
      <c r="I189" s="44">
        <v>3.92</v>
      </c>
      <c r="J189" s="44">
        <v>3.92</v>
      </c>
      <c r="K189" s="44">
        <v>3.92</v>
      </c>
      <c r="L189" s="44">
        <v>3.92</v>
      </c>
      <c r="M189" s="44">
        <v>3.92</v>
      </c>
      <c r="N189" s="44">
        <v>3.92</v>
      </c>
      <c r="O189" s="44">
        <v>3.92</v>
      </c>
      <c r="P189" s="44">
        <v>3.92</v>
      </c>
      <c r="Q189" s="44">
        <v>3.92</v>
      </c>
      <c r="R189" s="44">
        <v>3.92</v>
      </c>
      <c r="S189" s="44">
        <v>3.92</v>
      </c>
      <c r="T189" s="44">
        <v>3.92</v>
      </c>
      <c r="U189" s="44">
        <v>3.92</v>
      </c>
      <c r="V189" s="44">
        <v>3.92</v>
      </c>
      <c r="W189" s="44">
        <v>3.92</v>
      </c>
      <c r="X189" s="44">
        <v>3.92</v>
      </c>
      <c r="Y189" s="44">
        <v>3.92</v>
      </c>
      <c r="Z189" s="44">
        <v>3.92</v>
      </c>
      <c r="AA189" s="44">
        <v>3.92</v>
      </c>
    </row>
    <row r="190" spans="1:27" ht="12.75" hidden="1" customHeight="1" outlineLevel="1" x14ac:dyDescent="0.2">
      <c r="A190" s="99" t="s">
        <v>1836</v>
      </c>
      <c r="B190" s="63" t="s">
        <v>81</v>
      </c>
      <c r="C190" s="43" t="s">
        <v>79</v>
      </c>
      <c r="D190" s="44">
        <f>$D$11</f>
        <v>330.69</v>
      </c>
      <c r="E190" s="44">
        <f t="shared" ref="E190:AA190" si="107">$D$11</f>
        <v>330.69</v>
      </c>
      <c r="F190" s="44">
        <f t="shared" si="107"/>
        <v>330.69</v>
      </c>
      <c r="G190" s="44">
        <f t="shared" si="107"/>
        <v>330.69</v>
      </c>
      <c r="H190" s="44">
        <f t="shared" si="107"/>
        <v>330.69</v>
      </c>
      <c r="I190" s="44">
        <f t="shared" si="107"/>
        <v>330.69</v>
      </c>
      <c r="J190" s="44">
        <f t="shared" si="107"/>
        <v>330.69</v>
      </c>
      <c r="K190" s="44">
        <f t="shared" si="107"/>
        <v>330.69</v>
      </c>
      <c r="L190" s="44">
        <f t="shared" si="107"/>
        <v>330.69</v>
      </c>
      <c r="M190" s="44">
        <f t="shared" si="107"/>
        <v>330.69</v>
      </c>
      <c r="N190" s="44">
        <f t="shared" si="107"/>
        <v>330.69</v>
      </c>
      <c r="O190" s="44">
        <f t="shared" si="107"/>
        <v>330.69</v>
      </c>
      <c r="P190" s="44">
        <f t="shared" si="107"/>
        <v>330.69</v>
      </c>
      <c r="Q190" s="44">
        <f t="shared" si="107"/>
        <v>330.69</v>
      </c>
      <c r="R190" s="44">
        <f t="shared" si="107"/>
        <v>330.69</v>
      </c>
      <c r="S190" s="44">
        <f t="shared" si="107"/>
        <v>330.69</v>
      </c>
      <c r="T190" s="44">
        <f t="shared" si="107"/>
        <v>330.69</v>
      </c>
      <c r="U190" s="44">
        <f t="shared" si="107"/>
        <v>330.69</v>
      </c>
      <c r="V190" s="44">
        <f t="shared" si="107"/>
        <v>330.69</v>
      </c>
      <c r="W190" s="44">
        <f t="shared" si="107"/>
        <v>330.69</v>
      </c>
      <c r="X190" s="44">
        <f t="shared" si="107"/>
        <v>330.69</v>
      </c>
      <c r="Y190" s="44">
        <f t="shared" si="107"/>
        <v>330.69</v>
      </c>
      <c r="Z190" s="44">
        <f t="shared" si="107"/>
        <v>330.69</v>
      </c>
      <c r="AA190" s="44">
        <f t="shared" si="107"/>
        <v>330.69</v>
      </c>
    </row>
    <row r="191" spans="1:27" ht="12.75" customHeight="1" collapsed="1" x14ac:dyDescent="0.2">
      <c r="A191" s="98" t="s">
        <v>1837</v>
      </c>
      <c r="B191" s="28" t="str">
        <f>"06"&amp;"."&amp;$B$800&amp;"."&amp;$B$801</f>
        <v>06.08.2023</v>
      </c>
      <c r="C191" s="90" t="s">
        <v>76</v>
      </c>
      <c r="D191" s="91">
        <f>ROUND(((D192+D193+D195+D194)/1000),5)</f>
        <v>3.4161100000000002</v>
      </c>
      <c r="E191" s="91">
        <f>ROUND(((E192+E193+E195+E194)/1000),5)</f>
        <v>3.1178300000000001</v>
      </c>
      <c r="F191" s="91">
        <f>ROUND(((F192+F193+F195+F194)/1000),5)</f>
        <v>2.9943900000000001</v>
      </c>
      <c r="G191" s="91">
        <f t="shared" ref="G191:AA191" si="108">ROUND(((G192+G193+G195+G194)/1000),5)</f>
        <v>2.92753</v>
      </c>
      <c r="H191" s="91">
        <f t="shared" si="108"/>
        <v>2.8710300000000002</v>
      </c>
      <c r="I191" s="91">
        <f t="shared" si="108"/>
        <v>2.8424399999999999</v>
      </c>
      <c r="J191" s="91">
        <f t="shared" si="108"/>
        <v>2.8459099999999999</v>
      </c>
      <c r="K191" s="91">
        <f t="shared" si="108"/>
        <v>3.1477599999999999</v>
      </c>
      <c r="L191" s="91">
        <f t="shared" si="108"/>
        <v>3.59802</v>
      </c>
      <c r="M191" s="91">
        <f t="shared" si="108"/>
        <v>3.8453200000000001</v>
      </c>
      <c r="N191" s="91">
        <f t="shared" si="108"/>
        <v>3.9757199999999999</v>
      </c>
      <c r="O191" s="91">
        <f t="shared" si="108"/>
        <v>4.0123699999999998</v>
      </c>
      <c r="P191" s="91">
        <f t="shared" si="108"/>
        <v>4.0656600000000003</v>
      </c>
      <c r="Q191" s="91">
        <f t="shared" si="108"/>
        <v>4.0777200000000002</v>
      </c>
      <c r="R191" s="91">
        <f t="shared" si="108"/>
        <v>4.1047399999999996</v>
      </c>
      <c r="S191" s="91">
        <f t="shared" si="108"/>
        <v>4.0748499999999996</v>
      </c>
      <c r="T191" s="91">
        <f t="shared" si="108"/>
        <v>4.0323099999999998</v>
      </c>
      <c r="U191" s="91">
        <f t="shared" si="108"/>
        <v>4.3432000000000004</v>
      </c>
      <c r="V191" s="91">
        <f t="shared" si="108"/>
        <v>4.2914199999999996</v>
      </c>
      <c r="W191" s="91">
        <f t="shared" si="108"/>
        <v>4.2456199999999997</v>
      </c>
      <c r="X191" s="91">
        <f t="shared" si="108"/>
        <v>4.2481799999999996</v>
      </c>
      <c r="Y191" s="91">
        <f t="shared" si="108"/>
        <v>4.2416</v>
      </c>
      <c r="Z191" s="91">
        <f t="shared" si="108"/>
        <v>3.8237399999999999</v>
      </c>
      <c r="AA191" s="91">
        <f t="shared" si="108"/>
        <v>3.57586</v>
      </c>
    </row>
    <row r="192" spans="1:27" ht="12.75" hidden="1" customHeight="1" outlineLevel="1" x14ac:dyDescent="0.2">
      <c r="A192" s="99" t="s">
        <v>1838</v>
      </c>
      <c r="B192" s="63" t="s">
        <v>238</v>
      </c>
      <c r="C192" s="43" t="s">
        <v>79</v>
      </c>
      <c r="D192" s="44">
        <v>1364.53</v>
      </c>
      <c r="E192" s="44">
        <v>1066.25</v>
      </c>
      <c r="F192" s="44">
        <v>942.81</v>
      </c>
      <c r="G192" s="44">
        <v>875.95</v>
      </c>
      <c r="H192" s="44">
        <v>819.45</v>
      </c>
      <c r="I192" s="44">
        <v>790.86</v>
      </c>
      <c r="J192" s="44">
        <v>794.33</v>
      </c>
      <c r="K192" s="44">
        <v>1096.18</v>
      </c>
      <c r="L192" s="44">
        <v>1546.44</v>
      </c>
      <c r="M192" s="44">
        <v>1793.74</v>
      </c>
      <c r="N192" s="44">
        <v>1924.14</v>
      </c>
      <c r="O192" s="44">
        <v>1960.79</v>
      </c>
      <c r="P192" s="44">
        <v>2014.08</v>
      </c>
      <c r="Q192" s="44">
        <v>2026.14</v>
      </c>
      <c r="R192" s="44">
        <v>2053.16</v>
      </c>
      <c r="S192" s="44">
        <v>2023.27</v>
      </c>
      <c r="T192" s="44">
        <v>1980.73</v>
      </c>
      <c r="U192" s="44">
        <v>2291.62</v>
      </c>
      <c r="V192" s="44">
        <v>2239.84</v>
      </c>
      <c r="W192" s="44">
        <v>2194.04</v>
      </c>
      <c r="X192" s="44">
        <v>2196.6</v>
      </c>
      <c r="Y192" s="44">
        <v>2190.02</v>
      </c>
      <c r="Z192" s="44">
        <v>1772.16</v>
      </c>
      <c r="AA192" s="44">
        <v>1524.28</v>
      </c>
    </row>
    <row r="193" spans="1:27" ht="12.75" hidden="1" customHeight="1" outlineLevel="1" x14ac:dyDescent="0.2">
      <c r="A193" s="99" t="s">
        <v>1839</v>
      </c>
      <c r="B193" s="63" t="s">
        <v>90</v>
      </c>
      <c r="C193" s="43" t="s">
        <v>79</v>
      </c>
      <c r="D193" s="44">
        <f>$D$168</f>
        <v>1716.97</v>
      </c>
      <c r="E193" s="44">
        <f>$D$168</f>
        <v>1716.97</v>
      </c>
      <c r="F193" s="44">
        <f t="shared" ref="F193:AA193" si="109">$D$168</f>
        <v>1716.97</v>
      </c>
      <c r="G193" s="44">
        <f t="shared" si="109"/>
        <v>1716.97</v>
      </c>
      <c r="H193" s="44">
        <f t="shared" si="109"/>
        <v>1716.97</v>
      </c>
      <c r="I193" s="44">
        <f t="shared" si="109"/>
        <v>1716.97</v>
      </c>
      <c r="J193" s="44">
        <f t="shared" si="109"/>
        <v>1716.97</v>
      </c>
      <c r="K193" s="44">
        <f t="shared" si="109"/>
        <v>1716.97</v>
      </c>
      <c r="L193" s="44">
        <f t="shared" si="109"/>
        <v>1716.97</v>
      </c>
      <c r="M193" s="44">
        <f t="shared" si="109"/>
        <v>1716.97</v>
      </c>
      <c r="N193" s="44">
        <f t="shared" si="109"/>
        <v>1716.97</v>
      </c>
      <c r="O193" s="44">
        <f t="shared" si="109"/>
        <v>1716.97</v>
      </c>
      <c r="P193" s="44">
        <f t="shared" si="109"/>
        <v>1716.97</v>
      </c>
      <c r="Q193" s="44">
        <f t="shared" si="109"/>
        <v>1716.97</v>
      </c>
      <c r="R193" s="44">
        <f t="shared" si="109"/>
        <v>1716.97</v>
      </c>
      <c r="S193" s="44">
        <f t="shared" si="109"/>
        <v>1716.97</v>
      </c>
      <c r="T193" s="44">
        <f t="shared" si="109"/>
        <v>1716.97</v>
      </c>
      <c r="U193" s="44">
        <f t="shared" si="109"/>
        <v>1716.97</v>
      </c>
      <c r="V193" s="44">
        <f t="shared" si="109"/>
        <v>1716.97</v>
      </c>
      <c r="W193" s="44">
        <f t="shared" si="109"/>
        <v>1716.97</v>
      </c>
      <c r="X193" s="44">
        <f t="shared" si="109"/>
        <v>1716.97</v>
      </c>
      <c r="Y193" s="44">
        <f t="shared" si="109"/>
        <v>1716.97</v>
      </c>
      <c r="Z193" s="44">
        <f t="shared" si="109"/>
        <v>1716.97</v>
      </c>
      <c r="AA193" s="44">
        <f t="shared" si="109"/>
        <v>1716.97</v>
      </c>
    </row>
    <row r="194" spans="1:27" ht="12.75" hidden="1" customHeight="1" outlineLevel="1" x14ac:dyDescent="0.2">
      <c r="A194" s="99" t="s">
        <v>1840</v>
      </c>
      <c r="B194" s="63" t="s">
        <v>83</v>
      </c>
      <c r="C194" s="43" t="s">
        <v>79</v>
      </c>
      <c r="D194" s="44">
        <v>3.92</v>
      </c>
      <c r="E194" s="44">
        <v>3.92</v>
      </c>
      <c r="F194" s="44">
        <v>3.92</v>
      </c>
      <c r="G194" s="44">
        <v>3.92</v>
      </c>
      <c r="H194" s="44">
        <v>3.92</v>
      </c>
      <c r="I194" s="44">
        <v>3.92</v>
      </c>
      <c r="J194" s="44">
        <v>3.92</v>
      </c>
      <c r="K194" s="44">
        <v>3.92</v>
      </c>
      <c r="L194" s="44">
        <v>3.92</v>
      </c>
      <c r="M194" s="44">
        <v>3.92</v>
      </c>
      <c r="N194" s="44">
        <v>3.92</v>
      </c>
      <c r="O194" s="44">
        <v>3.92</v>
      </c>
      <c r="P194" s="44">
        <v>3.92</v>
      </c>
      <c r="Q194" s="44">
        <v>3.92</v>
      </c>
      <c r="R194" s="44">
        <v>3.92</v>
      </c>
      <c r="S194" s="44">
        <v>3.92</v>
      </c>
      <c r="T194" s="44">
        <v>3.92</v>
      </c>
      <c r="U194" s="44">
        <v>3.92</v>
      </c>
      <c r="V194" s="44">
        <v>3.92</v>
      </c>
      <c r="W194" s="44">
        <v>3.92</v>
      </c>
      <c r="X194" s="44">
        <v>3.92</v>
      </c>
      <c r="Y194" s="44">
        <v>3.92</v>
      </c>
      <c r="Z194" s="44">
        <v>3.92</v>
      </c>
      <c r="AA194" s="44">
        <v>3.92</v>
      </c>
    </row>
    <row r="195" spans="1:27" ht="12.75" hidden="1" customHeight="1" outlineLevel="1" x14ac:dyDescent="0.2">
      <c r="A195" s="99" t="s">
        <v>1841</v>
      </c>
      <c r="B195" s="63" t="s">
        <v>81</v>
      </c>
      <c r="C195" s="43" t="s">
        <v>79</v>
      </c>
      <c r="D195" s="44">
        <f>$D$11</f>
        <v>330.69</v>
      </c>
      <c r="E195" s="44">
        <f t="shared" ref="E195:AA195" si="110">$D$11</f>
        <v>330.69</v>
      </c>
      <c r="F195" s="44">
        <f t="shared" si="110"/>
        <v>330.69</v>
      </c>
      <c r="G195" s="44">
        <f t="shared" si="110"/>
        <v>330.69</v>
      </c>
      <c r="H195" s="44">
        <f t="shared" si="110"/>
        <v>330.69</v>
      </c>
      <c r="I195" s="44">
        <f t="shared" si="110"/>
        <v>330.69</v>
      </c>
      <c r="J195" s="44">
        <f t="shared" si="110"/>
        <v>330.69</v>
      </c>
      <c r="K195" s="44">
        <f t="shared" si="110"/>
        <v>330.69</v>
      </c>
      <c r="L195" s="44">
        <f t="shared" si="110"/>
        <v>330.69</v>
      </c>
      <c r="M195" s="44">
        <f t="shared" si="110"/>
        <v>330.69</v>
      </c>
      <c r="N195" s="44">
        <f t="shared" si="110"/>
        <v>330.69</v>
      </c>
      <c r="O195" s="44">
        <f t="shared" si="110"/>
        <v>330.69</v>
      </c>
      <c r="P195" s="44">
        <f t="shared" si="110"/>
        <v>330.69</v>
      </c>
      <c r="Q195" s="44">
        <f t="shared" si="110"/>
        <v>330.69</v>
      </c>
      <c r="R195" s="44">
        <f t="shared" si="110"/>
        <v>330.69</v>
      </c>
      <c r="S195" s="44">
        <f t="shared" si="110"/>
        <v>330.69</v>
      </c>
      <c r="T195" s="44">
        <f t="shared" si="110"/>
        <v>330.69</v>
      </c>
      <c r="U195" s="44">
        <f t="shared" si="110"/>
        <v>330.69</v>
      </c>
      <c r="V195" s="44">
        <f t="shared" si="110"/>
        <v>330.69</v>
      </c>
      <c r="W195" s="44">
        <f t="shared" si="110"/>
        <v>330.69</v>
      </c>
      <c r="X195" s="44">
        <f t="shared" si="110"/>
        <v>330.69</v>
      </c>
      <c r="Y195" s="44">
        <f t="shared" si="110"/>
        <v>330.69</v>
      </c>
      <c r="Z195" s="44">
        <f t="shared" si="110"/>
        <v>330.69</v>
      </c>
      <c r="AA195" s="44">
        <f t="shared" si="110"/>
        <v>330.69</v>
      </c>
    </row>
    <row r="196" spans="1:27" ht="12.75" customHeight="1" collapsed="1" x14ac:dyDescent="0.2">
      <c r="A196" s="98" t="s">
        <v>1842</v>
      </c>
      <c r="B196" s="28" t="str">
        <f>"07"&amp;"."&amp;$B$800&amp;"."&amp;$B$801</f>
        <v>07.08.2023</v>
      </c>
      <c r="C196" s="90" t="s">
        <v>76</v>
      </c>
      <c r="D196" s="91">
        <f>ROUND(((D197+D198+D200+D199)/1000),5)</f>
        <v>3.3385799999999999</v>
      </c>
      <c r="E196" s="91">
        <f>ROUND(((E197+E198+E200+E199)/1000),5)</f>
        <v>3.0692599999999999</v>
      </c>
      <c r="F196" s="91">
        <f>ROUND(((F197+F198+F200+F199)/1000),5)</f>
        <v>2.95933</v>
      </c>
      <c r="G196" s="91">
        <f t="shared" ref="G196:AA196" si="111">ROUND(((G197+G198+G200+G199)/1000),5)</f>
        <v>2.91174</v>
      </c>
      <c r="H196" s="91">
        <f t="shared" si="111"/>
        <v>2.8758300000000001</v>
      </c>
      <c r="I196" s="91">
        <f t="shared" si="111"/>
        <v>2.9391600000000002</v>
      </c>
      <c r="J196" s="91">
        <f t="shared" si="111"/>
        <v>3.2025800000000002</v>
      </c>
      <c r="K196" s="91">
        <f t="shared" si="111"/>
        <v>3.56243</v>
      </c>
      <c r="L196" s="91">
        <f t="shared" si="111"/>
        <v>3.9229799999999999</v>
      </c>
      <c r="M196" s="91">
        <f t="shared" si="111"/>
        <v>3.9896600000000002</v>
      </c>
      <c r="N196" s="91">
        <f t="shared" si="111"/>
        <v>4.20594</v>
      </c>
      <c r="O196" s="91">
        <f t="shared" si="111"/>
        <v>4.2003199999999996</v>
      </c>
      <c r="P196" s="91">
        <f t="shared" si="111"/>
        <v>4.1927500000000002</v>
      </c>
      <c r="Q196" s="91">
        <f t="shared" si="111"/>
        <v>4.0629299999999997</v>
      </c>
      <c r="R196" s="91">
        <f t="shared" si="111"/>
        <v>4.1167400000000001</v>
      </c>
      <c r="S196" s="91">
        <f t="shared" si="111"/>
        <v>4.0427900000000001</v>
      </c>
      <c r="T196" s="91">
        <f t="shared" si="111"/>
        <v>4.2634999999999996</v>
      </c>
      <c r="U196" s="91">
        <f t="shared" si="111"/>
        <v>4.0024100000000002</v>
      </c>
      <c r="V196" s="91">
        <f t="shared" si="111"/>
        <v>3.9655300000000002</v>
      </c>
      <c r="W196" s="91">
        <f t="shared" si="111"/>
        <v>3.9436599999999999</v>
      </c>
      <c r="X196" s="91">
        <f t="shared" si="111"/>
        <v>3.94672</v>
      </c>
      <c r="Y196" s="91">
        <f t="shared" si="111"/>
        <v>3.9336700000000002</v>
      </c>
      <c r="Z196" s="91">
        <f t="shared" si="111"/>
        <v>3.9742799999999998</v>
      </c>
      <c r="AA196" s="91">
        <f t="shared" si="111"/>
        <v>3.5737899999999998</v>
      </c>
    </row>
    <row r="197" spans="1:27" ht="12.75" hidden="1" customHeight="1" outlineLevel="1" x14ac:dyDescent="0.2">
      <c r="A197" s="99" t="s">
        <v>1843</v>
      </c>
      <c r="B197" s="63" t="s">
        <v>238</v>
      </c>
      <c r="C197" s="43" t="s">
        <v>79</v>
      </c>
      <c r="D197" s="44">
        <v>1287</v>
      </c>
      <c r="E197" s="44">
        <v>1017.68</v>
      </c>
      <c r="F197" s="44">
        <v>907.75</v>
      </c>
      <c r="G197" s="44">
        <v>860.16</v>
      </c>
      <c r="H197" s="44">
        <v>824.25</v>
      </c>
      <c r="I197" s="44">
        <v>887.58</v>
      </c>
      <c r="J197" s="44">
        <v>1151</v>
      </c>
      <c r="K197" s="44">
        <v>1510.85</v>
      </c>
      <c r="L197" s="44">
        <v>1871.4</v>
      </c>
      <c r="M197" s="44">
        <v>1938.08</v>
      </c>
      <c r="N197" s="44">
        <v>2154.36</v>
      </c>
      <c r="O197" s="44">
        <v>2148.7399999999998</v>
      </c>
      <c r="P197" s="44">
        <v>2141.17</v>
      </c>
      <c r="Q197" s="44">
        <v>2011.35</v>
      </c>
      <c r="R197" s="44">
        <v>2065.16</v>
      </c>
      <c r="S197" s="44">
        <v>1991.21</v>
      </c>
      <c r="T197" s="44">
        <v>2211.92</v>
      </c>
      <c r="U197" s="44">
        <v>1950.83</v>
      </c>
      <c r="V197" s="44">
        <v>1913.95</v>
      </c>
      <c r="W197" s="44">
        <v>1892.08</v>
      </c>
      <c r="X197" s="44">
        <v>1895.14</v>
      </c>
      <c r="Y197" s="44">
        <v>1882.09</v>
      </c>
      <c r="Z197" s="44">
        <v>1922.7</v>
      </c>
      <c r="AA197" s="44">
        <v>1522.21</v>
      </c>
    </row>
    <row r="198" spans="1:27" ht="12.75" hidden="1" customHeight="1" outlineLevel="1" x14ac:dyDescent="0.2">
      <c r="A198" s="99" t="s">
        <v>1844</v>
      </c>
      <c r="B198" s="63" t="s">
        <v>90</v>
      </c>
      <c r="C198" s="43" t="s">
        <v>79</v>
      </c>
      <c r="D198" s="44">
        <f>$D$168</f>
        <v>1716.97</v>
      </c>
      <c r="E198" s="44">
        <f>$D$168</f>
        <v>1716.97</v>
      </c>
      <c r="F198" s="44">
        <f t="shared" ref="F198:AA198" si="112">$D$168</f>
        <v>1716.97</v>
      </c>
      <c r="G198" s="44">
        <f t="shared" si="112"/>
        <v>1716.97</v>
      </c>
      <c r="H198" s="44">
        <f t="shared" si="112"/>
        <v>1716.97</v>
      </c>
      <c r="I198" s="44">
        <f t="shared" si="112"/>
        <v>1716.97</v>
      </c>
      <c r="J198" s="44">
        <f t="shared" si="112"/>
        <v>1716.97</v>
      </c>
      <c r="K198" s="44">
        <f t="shared" si="112"/>
        <v>1716.97</v>
      </c>
      <c r="L198" s="44">
        <f t="shared" si="112"/>
        <v>1716.97</v>
      </c>
      <c r="M198" s="44">
        <f t="shared" si="112"/>
        <v>1716.97</v>
      </c>
      <c r="N198" s="44">
        <f t="shared" si="112"/>
        <v>1716.97</v>
      </c>
      <c r="O198" s="44">
        <f t="shared" si="112"/>
        <v>1716.97</v>
      </c>
      <c r="P198" s="44">
        <f t="shared" si="112"/>
        <v>1716.97</v>
      </c>
      <c r="Q198" s="44">
        <f t="shared" si="112"/>
        <v>1716.97</v>
      </c>
      <c r="R198" s="44">
        <f t="shared" si="112"/>
        <v>1716.97</v>
      </c>
      <c r="S198" s="44">
        <f t="shared" si="112"/>
        <v>1716.97</v>
      </c>
      <c r="T198" s="44">
        <f t="shared" si="112"/>
        <v>1716.97</v>
      </c>
      <c r="U198" s="44">
        <f t="shared" si="112"/>
        <v>1716.97</v>
      </c>
      <c r="V198" s="44">
        <f t="shared" si="112"/>
        <v>1716.97</v>
      </c>
      <c r="W198" s="44">
        <f t="shared" si="112"/>
        <v>1716.97</v>
      </c>
      <c r="X198" s="44">
        <f t="shared" si="112"/>
        <v>1716.97</v>
      </c>
      <c r="Y198" s="44">
        <f t="shared" si="112"/>
        <v>1716.97</v>
      </c>
      <c r="Z198" s="44">
        <f t="shared" si="112"/>
        <v>1716.97</v>
      </c>
      <c r="AA198" s="44">
        <f t="shared" si="112"/>
        <v>1716.97</v>
      </c>
    </row>
    <row r="199" spans="1:27" ht="12.75" hidden="1" customHeight="1" outlineLevel="1" x14ac:dyDescent="0.2">
      <c r="A199" s="99" t="s">
        <v>1845</v>
      </c>
      <c r="B199" s="63" t="s">
        <v>83</v>
      </c>
      <c r="C199" s="43" t="s">
        <v>79</v>
      </c>
      <c r="D199" s="44">
        <v>3.92</v>
      </c>
      <c r="E199" s="44">
        <v>3.92</v>
      </c>
      <c r="F199" s="44">
        <v>3.92</v>
      </c>
      <c r="G199" s="44">
        <v>3.92</v>
      </c>
      <c r="H199" s="44">
        <v>3.92</v>
      </c>
      <c r="I199" s="44">
        <v>3.92</v>
      </c>
      <c r="J199" s="44">
        <v>3.92</v>
      </c>
      <c r="K199" s="44">
        <v>3.92</v>
      </c>
      <c r="L199" s="44">
        <v>3.92</v>
      </c>
      <c r="M199" s="44">
        <v>3.92</v>
      </c>
      <c r="N199" s="44">
        <v>3.92</v>
      </c>
      <c r="O199" s="44">
        <v>3.92</v>
      </c>
      <c r="P199" s="44">
        <v>3.92</v>
      </c>
      <c r="Q199" s="44">
        <v>3.92</v>
      </c>
      <c r="R199" s="44">
        <v>3.92</v>
      </c>
      <c r="S199" s="44">
        <v>3.92</v>
      </c>
      <c r="T199" s="44">
        <v>3.92</v>
      </c>
      <c r="U199" s="44">
        <v>3.92</v>
      </c>
      <c r="V199" s="44">
        <v>3.92</v>
      </c>
      <c r="W199" s="44">
        <v>3.92</v>
      </c>
      <c r="X199" s="44">
        <v>3.92</v>
      </c>
      <c r="Y199" s="44">
        <v>3.92</v>
      </c>
      <c r="Z199" s="44">
        <v>3.92</v>
      </c>
      <c r="AA199" s="44">
        <v>3.92</v>
      </c>
    </row>
    <row r="200" spans="1:27" ht="12.75" hidden="1" customHeight="1" outlineLevel="1" x14ac:dyDescent="0.2">
      <c r="A200" s="99" t="s">
        <v>1846</v>
      </c>
      <c r="B200" s="63" t="s">
        <v>81</v>
      </c>
      <c r="C200" s="43" t="s">
        <v>79</v>
      </c>
      <c r="D200" s="44">
        <f>$D$11</f>
        <v>330.69</v>
      </c>
      <c r="E200" s="44">
        <f t="shared" ref="E200:AA200" si="113">$D$11</f>
        <v>330.69</v>
      </c>
      <c r="F200" s="44">
        <f t="shared" si="113"/>
        <v>330.69</v>
      </c>
      <c r="G200" s="44">
        <f t="shared" si="113"/>
        <v>330.69</v>
      </c>
      <c r="H200" s="44">
        <f t="shared" si="113"/>
        <v>330.69</v>
      </c>
      <c r="I200" s="44">
        <f t="shared" si="113"/>
        <v>330.69</v>
      </c>
      <c r="J200" s="44">
        <f t="shared" si="113"/>
        <v>330.69</v>
      </c>
      <c r="K200" s="44">
        <f t="shared" si="113"/>
        <v>330.69</v>
      </c>
      <c r="L200" s="44">
        <f t="shared" si="113"/>
        <v>330.69</v>
      </c>
      <c r="M200" s="44">
        <f t="shared" si="113"/>
        <v>330.69</v>
      </c>
      <c r="N200" s="44">
        <f t="shared" si="113"/>
        <v>330.69</v>
      </c>
      <c r="O200" s="44">
        <f t="shared" si="113"/>
        <v>330.69</v>
      </c>
      <c r="P200" s="44">
        <f t="shared" si="113"/>
        <v>330.69</v>
      </c>
      <c r="Q200" s="44">
        <f t="shared" si="113"/>
        <v>330.69</v>
      </c>
      <c r="R200" s="44">
        <f t="shared" si="113"/>
        <v>330.69</v>
      </c>
      <c r="S200" s="44">
        <f t="shared" si="113"/>
        <v>330.69</v>
      </c>
      <c r="T200" s="44">
        <f t="shared" si="113"/>
        <v>330.69</v>
      </c>
      <c r="U200" s="44">
        <f t="shared" si="113"/>
        <v>330.69</v>
      </c>
      <c r="V200" s="44">
        <f t="shared" si="113"/>
        <v>330.69</v>
      </c>
      <c r="W200" s="44">
        <f t="shared" si="113"/>
        <v>330.69</v>
      </c>
      <c r="X200" s="44">
        <f t="shared" si="113"/>
        <v>330.69</v>
      </c>
      <c r="Y200" s="44">
        <f t="shared" si="113"/>
        <v>330.69</v>
      </c>
      <c r="Z200" s="44">
        <f t="shared" si="113"/>
        <v>330.69</v>
      </c>
      <c r="AA200" s="44">
        <f t="shared" si="113"/>
        <v>330.69</v>
      </c>
    </row>
    <row r="201" spans="1:27" ht="12.75" customHeight="1" collapsed="1" x14ac:dyDescent="0.2">
      <c r="A201" s="98" t="s">
        <v>1847</v>
      </c>
      <c r="B201" s="28" t="str">
        <f>"08"&amp;"."&amp;$B$800&amp;"."&amp;$B$801</f>
        <v>08.08.2023</v>
      </c>
      <c r="C201" s="90" t="s">
        <v>76</v>
      </c>
      <c r="D201" s="91">
        <f>ROUND(((D202+D203+D205+D204)/1000),5)</f>
        <v>3.2551700000000001</v>
      </c>
      <c r="E201" s="91">
        <f>ROUND(((E202+E203+E205+E204)/1000),5)</f>
        <v>3.0642800000000001</v>
      </c>
      <c r="F201" s="91">
        <f>ROUND(((F202+F203+F205+F204)/1000),5)</f>
        <v>2.9405299999999999</v>
      </c>
      <c r="G201" s="91">
        <f t="shared" ref="G201:AA201" si="114">ROUND(((G202+G203+G205+G204)/1000),5)</f>
        <v>2.8954900000000001</v>
      </c>
      <c r="H201" s="91">
        <f t="shared" si="114"/>
        <v>2.8612099999999998</v>
      </c>
      <c r="I201" s="91">
        <f t="shared" si="114"/>
        <v>2.9278200000000001</v>
      </c>
      <c r="J201" s="91">
        <f t="shared" si="114"/>
        <v>3.1687400000000001</v>
      </c>
      <c r="K201" s="91">
        <f t="shared" si="114"/>
        <v>3.5494300000000001</v>
      </c>
      <c r="L201" s="91">
        <f t="shared" si="114"/>
        <v>3.8233700000000002</v>
      </c>
      <c r="M201" s="91">
        <f t="shared" si="114"/>
        <v>3.9837799999999999</v>
      </c>
      <c r="N201" s="91">
        <f t="shared" si="114"/>
        <v>4.1162799999999997</v>
      </c>
      <c r="O201" s="91">
        <f t="shared" si="114"/>
        <v>4.17164</v>
      </c>
      <c r="P201" s="91">
        <f t="shared" si="114"/>
        <v>4.1730099999999997</v>
      </c>
      <c r="Q201" s="91">
        <f t="shared" si="114"/>
        <v>4.2027900000000002</v>
      </c>
      <c r="R201" s="91">
        <f t="shared" si="114"/>
        <v>4.2382999999999997</v>
      </c>
      <c r="S201" s="91">
        <f t="shared" si="114"/>
        <v>4.0456700000000003</v>
      </c>
      <c r="T201" s="91">
        <f t="shared" si="114"/>
        <v>4.117</v>
      </c>
      <c r="U201" s="91">
        <f t="shared" si="114"/>
        <v>4.0701000000000001</v>
      </c>
      <c r="V201" s="91">
        <f t="shared" si="114"/>
        <v>4.0314399999999999</v>
      </c>
      <c r="W201" s="91">
        <f t="shared" si="114"/>
        <v>3.96414</v>
      </c>
      <c r="X201" s="91">
        <f t="shared" si="114"/>
        <v>3.9407700000000001</v>
      </c>
      <c r="Y201" s="91">
        <f t="shared" si="114"/>
        <v>3.89886</v>
      </c>
      <c r="Z201" s="91">
        <f t="shared" si="114"/>
        <v>3.8004099999999998</v>
      </c>
      <c r="AA201" s="91">
        <f t="shared" si="114"/>
        <v>3.5517699999999999</v>
      </c>
    </row>
    <row r="202" spans="1:27" ht="12.75" hidden="1" customHeight="1" outlineLevel="1" x14ac:dyDescent="0.2">
      <c r="A202" s="99" t="s">
        <v>1848</v>
      </c>
      <c r="B202" s="63" t="s">
        <v>238</v>
      </c>
      <c r="C202" s="43" t="s">
        <v>79</v>
      </c>
      <c r="D202" s="44">
        <v>1203.5899999999999</v>
      </c>
      <c r="E202" s="44">
        <v>1012.7</v>
      </c>
      <c r="F202" s="44">
        <v>888.95</v>
      </c>
      <c r="G202" s="44">
        <v>843.91</v>
      </c>
      <c r="H202" s="44">
        <v>809.63</v>
      </c>
      <c r="I202" s="44">
        <v>876.24</v>
      </c>
      <c r="J202" s="44">
        <v>1117.1600000000001</v>
      </c>
      <c r="K202" s="44">
        <v>1497.85</v>
      </c>
      <c r="L202" s="44">
        <v>1771.79</v>
      </c>
      <c r="M202" s="44">
        <v>1932.2</v>
      </c>
      <c r="N202" s="44">
        <v>2064.6999999999998</v>
      </c>
      <c r="O202" s="44">
        <v>2120.06</v>
      </c>
      <c r="P202" s="44">
        <v>2121.4299999999998</v>
      </c>
      <c r="Q202" s="44">
        <v>2151.21</v>
      </c>
      <c r="R202" s="44">
        <v>2186.7199999999998</v>
      </c>
      <c r="S202" s="44">
        <v>1994.09</v>
      </c>
      <c r="T202" s="44">
        <v>2065.42</v>
      </c>
      <c r="U202" s="44">
        <v>2018.52</v>
      </c>
      <c r="V202" s="44">
        <v>1979.86</v>
      </c>
      <c r="W202" s="44">
        <v>1912.56</v>
      </c>
      <c r="X202" s="44">
        <v>1889.19</v>
      </c>
      <c r="Y202" s="44">
        <v>1847.28</v>
      </c>
      <c r="Z202" s="44">
        <v>1748.83</v>
      </c>
      <c r="AA202" s="44">
        <v>1500.19</v>
      </c>
    </row>
    <row r="203" spans="1:27" ht="12.75" hidden="1" customHeight="1" outlineLevel="1" x14ac:dyDescent="0.2">
      <c r="A203" s="99" t="s">
        <v>1849</v>
      </c>
      <c r="B203" s="63" t="s">
        <v>90</v>
      </c>
      <c r="C203" s="43" t="s">
        <v>79</v>
      </c>
      <c r="D203" s="44">
        <f>$D$168</f>
        <v>1716.97</v>
      </c>
      <c r="E203" s="44">
        <f>$D$168</f>
        <v>1716.97</v>
      </c>
      <c r="F203" s="44">
        <f t="shared" ref="F203:AA203" si="115">$D$168</f>
        <v>1716.97</v>
      </c>
      <c r="G203" s="44">
        <f t="shared" si="115"/>
        <v>1716.97</v>
      </c>
      <c r="H203" s="44">
        <f t="shared" si="115"/>
        <v>1716.97</v>
      </c>
      <c r="I203" s="44">
        <f t="shared" si="115"/>
        <v>1716.97</v>
      </c>
      <c r="J203" s="44">
        <f t="shared" si="115"/>
        <v>1716.97</v>
      </c>
      <c r="K203" s="44">
        <f t="shared" si="115"/>
        <v>1716.97</v>
      </c>
      <c r="L203" s="44">
        <f t="shared" si="115"/>
        <v>1716.97</v>
      </c>
      <c r="M203" s="44">
        <f t="shared" si="115"/>
        <v>1716.97</v>
      </c>
      <c r="N203" s="44">
        <f t="shared" si="115"/>
        <v>1716.97</v>
      </c>
      <c r="O203" s="44">
        <f t="shared" si="115"/>
        <v>1716.97</v>
      </c>
      <c r="P203" s="44">
        <f t="shared" si="115"/>
        <v>1716.97</v>
      </c>
      <c r="Q203" s="44">
        <f t="shared" si="115"/>
        <v>1716.97</v>
      </c>
      <c r="R203" s="44">
        <f t="shared" si="115"/>
        <v>1716.97</v>
      </c>
      <c r="S203" s="44">
        <f t="shared" si="115"/>
        <v>1716.97</v>
      </c>
      <c r="T203" s="44">
        <f t="shared" si="115"/>
        <v>1716.97</v>
      </c>
      <c r="U203" s="44">
        <f t="shared" si="115"/>
        <v>1716.97</v>
      </c>
      <c r="V203" s="44">
        <f t="shared" si="115"/>
        <v>1716.97</v>
      </c>
      <c r="W203" s="44">
        <f t="shared" si="115"/>
        <v>1716.97</v>
      </c>
      <c r="X203" s="44">
        <f t="shared" si="115"/>
        <v>1716.97</v>
      </c>
      <c r="Y203" s="44">
        <f t="shared" si="115"/>
        <v>1716.97</v>
      </c>
      <c r="Z203" s="44">
        <f t="shared" si="115"/>
        <v>1716.97</v>
      </c>
      <c r="AA203" s="44">
        <f t="shared" si="115"/>
        <v>1716.97</v>
      </c>
    </row>
    <row r="204" spans="1:27" ht="12.75" hidden="1" customHeight="1" outlineLevel="1" x14ac:dyDescent="0.2">
      <c r="A204" s="99" t="s">
        <v>1850</v>
      </c>
      <c r="B204" s="63" t="s">
        <v>83</v>
      </c>
      <c r="C204" s="43" t="s">
        <v>79</v>
      </c>
      <c r="D204" s="44">
        <v>3.92</v>
      </c>
      <c r="E204" s="44">
        <v>3.92</v>
      </c>
      <c r="F204" s="44">
        <v>3.92</v>
      </c>
      <c r="G204" s="44">
        <v>3.92</v>
      </c>
      <c r="H204" s="44">
        <v>3.92</v>
      </c>
      <c r="I204" s="44">
        <v>3.92</v>
      </c>
      <c r="J204" s="44">
        <v>3.92</v>
      </c>
      <c r="K204" s="44">
        <v>3.92</v>
      </c>
      <c r="L204" s="44">
        <v>3.92</v>
      </c>
      <c r="M204" s="44">
        <v>3.92</v>
      </c>
      <c r="N204" s="44">
        <v>3.92</v>
      </c>
      <c r="O204" s="44">
        <v>3.92</v>
      </c>
      <c r="P204" s="44">
        <v>3.92</v>
      </c>
      <c r="Q204" s="44">
        <v>3.92</v>
      </c>
      <c r="R204" s="44">
        <v>3.92</v>
      </c>
      <c r="S204" s="44">
        <v>3.92</v>
      </c>
      <c r="T204" s="44">
        <v>3.92</v>
      </c>
      <c r="U204" s="44">
        <v>3.92</v>
      </c>
      <c r="V204" s="44">
        <v>3.92</v>
      </c>
      <c r="W204" s="44">
        <v>3.92</v>
      </c>
      <c r="X204" s="44">
        <v>3.92</v>
      </c>
      <c r="Y204" s="44">
        <v>3.92</v>
      </c>
      <c r="Z204" s="44">
        <v>3.92</v>
      </c>
      <c r="AA204" s="44">
        <v>3.92</v>
      </c>
    </row>
    <row r="205" spans="1:27" ht="12.75" hidden="1" customHeight="1" outlineLevel="1" x14ac:dyDescent="0.2">
      <c r="A205" s="99" t="s">
        <v>1851</v>
      </c>
      <c r="B205" s="63" t="s">
        <v>81</v>
      </c>
      <c r="C205" s="43" t="s">
        <v>79</v>
      </c>
      <c r="D205" s="44">
        <f>$D$11</f>
        <v>330.69</v>
      </c>
      <c r="E205" s="44">
        <f t="shared" ref="E205:AA205" si="116">$D$11</f>
        <v>330.69</v>
      </c>
      <c r="F205" s="44">
        <f t="shared" si="116"/>
        <v>330.69</v>
      </c>
      <c r="G205" s="44">
        <f t="shared" si="116"/>
        <v>330.69</v>
      </c>
      <c r="H205" s="44">
        <f t="shared" si="116"/>
        <v>330.69</v>
      </c>
      <c r="I205" s="44">
        <f t="shared" si="116"/>
        <v>330.69</v>
      </c>
      <c r="J205" s="44">
        <f t="shared" si="116"/>
        <v>330.69</v>
      </c>
      <c r="K205" s="44">
        <f t="shared" si="116"/>
        <v>330.69</v>
      </c>
      <c r="L205" s="44">
        <f t="shared" si="116"/>
        <v>330.69</v>
      </c>
      <c r="M205" s="44">
        <f t="shared" si="116"/>
        <v>330.69</v>
      </c>
      <c r="N205" s="44">
        <f t="shared" si="116"/>
        <v>330.69</v>
      </c>
      <c r="O205" s="44">
        <f t="shared" si="116"/>
        <v>330.69</v>
      </c>
      <c r="P205" s="44">
        <f t="shared" si="116"/>
        <v>330.69</v>
      </c>
      <c r="Q205" s="44">
        <f t="shared" si="116"/>
        <v>330.69</v>
      </c>
      <c r="R205" s="44">
        <f t="shared" si="116"/>
        <v>330.69</v>
      </c>
      <c r="S205" s="44">
        <f t="shared" si="116"/>
        <v>330.69</v>
      </c>
      <c r="T205" s="44">
        <f t="shared" si="116"/>
        <v>330.69</v>
      </c>
      <c r="U205" s="44">
        <f t="shared" si="116"/>
        <v>330.69</v>
      </c>
      <c r="V205" s="44">
        <f t="shared" si="116"/>
        <v>330.69</v>
      </c>
      <c r="W205" s="44">
        <f t="shared" si="116"/>
        <v>330.69</v>
      </c>
      <c r="X205" s="44">
        <f t="shared" si="116"/>
        <v>330.69</v>
      </c>
      <c r="Y205" s="44">
        <f t="shared" si="116"/>
        <v>330.69</v>
      </c>
      <c r="Z205" s="44">
        <f t="shared" si="116"/>
        <v>330.69</v>
      </c>
      <c r="AA205" s="44">
        <f t="shared" si="116"/>
        <v>330.69</v>
      </c>
    </row>
    <row r="206" spans="1:27" ht="12.75" customHeight="1" collapsed="1" x14ac:dyDescent="0.2">
      <c r="A206" s="98" t="s">
        <v>1852</v>
      </c>
      <c r="B206" s="28" t="str">
        <f>"09"&amp;"."&amp;$B$800&amp;"."&amp;$B$801</f>
        <v>09.08.2023</v>
      </c>
      <c r="C206" s="90" t="s">
        <v>76</v>
      </c>
      <c r="D206" s="91">
        <f>ROUND(((D207+D208+D210+D209)/1000),5)</f>
        <v>3.2805300000000002</v>
      </c>
      <c r="E206" s="91">
        <f>ROUND(((E207+E208+E210+E209)/1000),5)</f>
        <v>3.0863200000000002</v>
      </c>
      <c r="F206" s="91">
        <f>ROUND(((F207+F208+F210+F209)/1000),5)</f>
        <v>2.96204</v>
      </c>
      <c r="G206" s="91">
        <f t="shared" ref="G206:AA206" si="117">ROUND(((G207+G208+G210+G209)/1000),5)</f>
        <v>2.90842</v>
      </c>
      <c r="H206" s="91">
        <f t="shared" si="117"/>
        <v>2.8884099999999999</v>
      </c>
      <c r="I206" s="91">
        <f t="shared" si="117"/>
        <v>2.9495300000000002</v>
      </c>
      <c r="J206" s="91">
        <f t="shared" si="117"/>
        <v>3.18676</v>
      </c>
      <c r="K206" s="91">
        <f t="shared" si="117"/>
        <v>3.4953500000000002</v>
      </c>
      <c r="L206" s="91">
        <f t="shared" si="117"/>
        <v>3.8085900000000001</v>
      </c>
      <c r="M206" s="91">
        <f t="shared" si="117"/>
        <v>4.0350400000000004</v>
      </c>
      <c r="N206" s="91">
        <f t="shared" si="117"/>
        <v>4.0922700000000001</v>
      </c>
      <c r="O206" s="91">
        <f t="shared" si="117"/>
        <v>4.1279500000000002</v>
      </c>
      <c r="P206" s="91">
        <f t="shared" si="117"/>
        <v>4.11287</v>
      </c>
      <c r="Q206" s="91">
        <f t="shared" si="117"/>
        <v>4.0983999999999998</v>
      </c>
      <c r="R206" s="91">
        <f t="shared" si="117"/>
        <v>4.11639</v>
      </c>
      <c r="S206" s="91">
        <f t="shared" si="117"/>
        <v>4.1583100000000002</v>
      </c>
      <c r="T206" s="91">
        <f t="shared" si="117"/>
        <v>4.1754199999999999</v>
      </c>
      <c r="U206" s="91">
        <f t="shared" si="117"/>
        <v>4.0967700000000002</v>
      </c>
      <c r="V206" s="91">
        <f t="shared" si="117"/>
        <v>4.0090199999999996</v>
      </c>
      <c r="W206" s="91">
        <f t="shared" si="117"/>
        <v>3.9283100000000002</v>
      </c>
      <c r="X206" s="91">
        <f t="shared" si="117"/>
        <v>3.8974500000000001</v>
      </c>
      <c r="Y206" s="91">
        <f t="shared" si="117"/>
        <v>3.99194</v>
      </c>
      <c r="Z206" s="91">
        <f t="shared" si="117"/>
        <v>3.7707999999999999</v>
      </c>
      <c r="AA206" s="91">
        <f t="shared" si="117"/>
        <v>3.4973100000000001</v>
      </c>
    </row>
    <row r="207" spans="1:27" ht="12.75" hidden="1" customHeight="1" outlineLevel="1" x14ac:dyDescent="0.2">
      <c r="A207" s="99" t="s">
        <v>1853</v>
      </c>
      <c r="B207" s="63" t="s">
        <v>238</v>
      </c>
      <c r="C207" s="43" t="s">
        <v>79</v>
      </c>
      <c r="D207" s="44">
        <v>1228.95</v>
      </c>
      <c r="E207" s="44">
        <v>1034.74</v>
      </c>
      <c r="F207" s="44">
        <v>910.46</v>
      </c>
      <c r="G207" s="44">
        <v>856.84</v>
      </c>
      <c r="H207" s="44">
        <v>836.83</v>
      </c>
      <c r="I207" s="44">
        <v>897.95</v>
      </c>
      <c r="J207" s="44">
        <v>1135.18</v>
      </c>
      <c r="K207" s="44">
        <v>1443.77</v>
      </c>
      <c r="L207" s="44">
        <v>1757.01</v>
      </c>
      <c r="M207" s="44">
        <v>1983.46</v>
      </c>
      <c r="N207" s="44">
        <v>2040.69</v>
      </c>
      <c r="O207" s="44">
        <v>2076.37</v>
      </c>
      <c r="P207" s="44">
        <v>2061.29</v>
      </c>
      <c r="Q207" s="44">
        <v>2046.82</v>
      </c>
      <c r="R207" s="44">
        <v>2064.81</v>
      </c>
      <c r="S207" s="44">
        <v>2106.73</v>
      </c>
      <c r="T207" s="44">
        <v>2123.84</v>
      </c>
      <c r="U207" s="44">
        <v>2045.19</v>
      </c>
      <c r="V207" s="44">
        <v>1957.44</v>
      </c>
      <c r="W207" s="44">
        <v>1876.73</v>
      </c>
      <c r="X207" s="44">
        <v>1845.87</v>
      </c>
      <c r="Y207" s="44">
        <v>1940.36</v>
      </c>
      <c r="Z207" s="44">
        <v>1719.22</v>
      </c>
      <c r="AA207" s="44">
        <v>1445.73</v>
      </c>
    </row>
    <row r="208" spans="1:27" ht="12.75" hidden="1" customHeight="1" outlineLevel="1" x14ac:dyDescent="0.2">
      <c r="A208" s="99" t="s">
        <v>1854</v>
      </c>
      <c r="B208" s="63" t="s">
        <v>90</v>
      </c>
      <c r="C208" s="43" t="s">
        <v>79</v>
      </c>
      <c r="D208" s="44">
        <f>$D$168</f>
        <v>1716.97</v>
      </c>
      <c r="E208" s="44">
        <f>$D$168</f>
        <v>1716.97</v>
      </c>
      <c r="F208" s="44">
        <f t="shared" ref="F208:AA208" si="118">$D$168</f>
        <v>1716.97</v>
      </c>
      <c r="G208" s="44">
        <f t="shared" si="118"/>
        <v>1716.97</v>
      </c>
      <c r="H208" s="44">
        <f t="shared" si="118"/>
        <v>1716.97</v>
      </c>
      <c r="I208" s="44">
        <f t="shared" si="118"/>
        <v>1716.97</v>
      </c>
      <c r="J208" s="44">
        <f t="shared" si="118"/>
        <v>1716.97</v>
      </c>
      <c r="K208" s="44">
        <f t="shared" si="118"/>
        <v>1716.97</v>
      </c>
      <c r="L208" s="44">
        <f t="shared" si="118"/>
        <v>1716.97</v>
      </c>
      <c r="M208" s="44">
        <f t="shared" si="118"/>
        <v>1716.97</v>
      </c>
      <c r="N208" s="44">
        <f t="shared" si="118"/>
        <v>1716.97</v>
      </c>
      <c r="O208" s="44">
        <f t="shared" si="118"/>
        <v>1716.97</v>
      </c>
      <c r="P208" s="44">
        <f t="shared" si="118"/>
        <v>1716.97</v>
      </c>
      <c r="Q208" s="44">
        <f t="shared" si="118"/>
        <v>1716.97</v>
      </c>
      <c r="R208" s="44">
        <f t="shared" si="118"/>
        <v>1716.97</v>
      </c>
      <c r="S208" s="44">
        <f t="shared" si="118"/>
        <v>1716.97</v>
      </c>
      <c r="T208" s="44">
        <f t="shared" si="118"/>
        <v>1716.97</v>
      </c>
      <c r="U208" s="44">
        <f t="shared" si="118"/>
        <v>1716.97</v>
      </c>
      <c r="V208" s="44">
        <f t="shared" si="118"/>
        <v>1716.97</v>
      </c>
      <c r="W208" s="44">
        <f t="shared" si="118"/>
        <v>1716.97</v>
      </c>
      <c r="X208" s="44">
        <f t="shared" si="118"/>
        <v>1716.97</v>
      </c>
      <c r="Y208" s="44">
        <f t="shared" si="118"/>
        <v>1716.97</v>
      </c>
      <c r="Z208" s="44">
        <f t="shared" si="118"/>
        <v>1716.97</v>
      </c>
      <c r="AA208" s="44">
        <f t="shared" si="118"/>
        <v>1716.97</v>
      </c>
    </row>
    <row r="209" spans="1:27" ht="12.75" hidden="1" customHeight="1" outlineLevel="1" x14ac:dyDescent="0.2">
      <c r="A209" s="99" t="s">
        <v>1855</v>
      </c>
      <c r="B209" s="63" t="s">
        <v>83</v>
      </c>
      <c r="C209" s="43" t="s">
        <v>79</v>
      </c>
      <c r="D209" s="44">
        <v>3.92</v>
      </c>
      <c r="E209" s="44">
        <v>3.92</v>
      </c>
      <c r="F209" s="44">
        <v>3.92</v>
      </c>
      <c r="G209" s="44">
        <v>3.92</v>
      </c>
      <c r="H209" s="44">
        <v>3.92</v>
      </c>
      <c r="I209" s="44">
        <v>3.92</v>
      </c>
      <c r="J209" s="44">
        <v>3.92</v>
      </c>
      <c r="K209" s="44">
        <v>3.92</v>
      </c>
      <c r="L209" s="44">
        <v>3.92</v>
      </c>
      <c r="M209" s="44">
        <v>3.92</v>
      </c>
      <c r="N209" s="44">
        <v>3.92</v>
      </c>
      <c r="O209" s="44">
        <v>3.92</v>
      </c>
      <c r="P209" s="44">
        <v>3.92</v>
      </c>
      <c r="Q209" s="44">
        <v>3.92</v>
      </c>
      <c r="R209" s="44">
        <v>3.92</v>
      </c>
      <c r="S209" s="44">
        <v>3.92</v>
      </c>
      <c r="T209" s="44">
        <v>3.92</v>
      </c>
      <c r="U209" s="44">
        <v>3.92</v>
      </c>
      <c r="V209" s="44">
        <v>3.92</v>
      </c>
      <c r="W209" s="44">
        <v>3.92</v>
      </c>
      <c r="X209" s="44">
        <v>3.92</v>
      </c>
      <c r="Y209" s="44">
        <v>3.92</v>
      </c>
      <c r="Z209" s="44">
        <v>3.92</v>
      </c>
      <c r="AA209" s="44">
        <v>3.92</v>
      </c>
    </row>
    <row r="210" spans="1:27" ht="12.75" hidden="1" customHeight="1" outlineLevel="1" x14ac:dyDescent="0.2">
      <c r="A210" s="99" t="s">
        <v>1856</v>
      </c>
      <c r="B210" s="63" t="s">
        <v>81</v>
      </c>
      <c r="C210" s="43" t="s">
        <v>79</v>
      </c>
      <c r="D210" s="44">
        <f>$D$11</f>
        <v>330.69</v>
      </c>
      <c r="E210" s="44">
        <f t="shared" ref="E210:AA210" si="119">$D$11</f>
        <v>330.69</v>
      </c>
      <c r="F210" s="44">
        <f t="shared" si="119"/>
        <v>330.69</v>
      </c>
      <c r="G210" s="44">
        <f t="shared" si="119"/>
        <v>330.69</v>
      </c>
      <c r="H210" s="44">
        <f t="shared" si="119"/>
        <v>330.69</v>
      </c>
      <c r="I210" s="44">
        <f t="shared" si="119"/>
        <v>330.69</v>
      </c>
      <c r="J210" s="44">
        <f t="shared" si="119"/>
        <v>330.69</v>
      </c>
      <c r="K210" s="44">
        <f t="shared" si="119"/>
        <v>330.69</v>
      </c>
      <c r="L210" s="44">
        <f t="shared" si="119"/>
        <v>330.69</v>
      </c>
      <c r="M210" s="44">
        <f t="shared" si="119"/>
        <v>330.69</v>
      </c>
      <c r="N210" s="44">
        <f t="shared" si="119"/>
        <v>330.69</v>
      </c>
      <c r="O210" s="44">
        <f t="shared" si="119"/>
        <v>330.69</v>
      </c>
      <c r="P210" s="44">
        <f t="shared" si="119"/>
        <v>330.69</v>
      </c>
      <c r="Q210" s="44">
        <f t="shared" si="119"/>
        <v>330.69</v>
      </c>
      <c r="R210" s="44">
        <f t="shared" si="119"/>
        <v>330.69</v>
      </c>
      <c r="S210" s="44">
        <f t="shared" si="119"/>
        <v>330.69</v>
      </c>
      <c r="T210" s="44">
        <f t="shared" si="119"/>
        <v>330.69</v>
      </c>
      <c r="U210" s="44">
        <f t="shared" si="119"/>
        <v>330.69</v>
      </c>
      <c r="V210" s="44">
        <f t="shared" si="119"/>
        <v>330.69</v>
      </c>
      <c r="W210" s="44">
        <f t="shared" si="119"/>
        <v>330.69</v>
      </c>
      <c r="X210" s="44">
        <f t="shared" si="119"/>
        <v>330.69</v>
      </c>
      <c r="Y210" s="44">
        <f t="shared" si="119"/>
        <v>330.69</v>
      </c>
      <c r="Z210" s="44">
        <f t="shared" si="119"/>
        <v>330.69</v>
      </c>
      <c r="AA210" s="44">
        <f t="shared" si="119"/>
        <v>330.69</v>
      </c>
    </row>
    <row r="211" spans="1:27" ht="12.75" customHeight="1" collapsed="1" x14ac:dyDescent="0.2">
      <c r="A211" s="98" t="s">
        <v>1857</v>
      </c>
      <c r="B211" s="28" t="str">
        <f>"10"&amp;"."&amp;$B$800&amp;"."&amp;$B$801</f>
        <v>10.08.2023</v>
      </c>
      <c r="C211" s="90" t="s">
        <v>76</v>
      </c>
      <c r="D211" s="91">
        <f>ROUND(((D212+D213+D215+D214)/1000),5)</f>
        <v>3.3240799999999999</v>
      </c>
      <c r="E211" s="91">
        <f>ROUND(((E212+E213+E215+E214)/1000),5)</f>
        <v>3.0850900000000001</v>
      </c>
      <c r="F211" s="91">
        <f>ROUND(((F212+F213+F215+F214)/1000),5)</f>
        <v>2.9645800000000002</v>
      </c>
      <c r="G211" s="91">
        <f t="shared" ref="G211:AA211" si="120">ROUND(((G212+G213+G215+G214)/1000),5)</f>
        <v>2.9123800000000002</v>
      </c>
      <c r="H211" s="91">
        <f t="shared" si="120"/>
        <v>2.8832100000000001</v>
      </c>
      <c r="I211" s="91">
        <f t="shared" si="120"/>
        <v>2.9785200000000001</v>
      </c>
      <c r="J211" s="91">
        <f t="shared" si="120"/>
        <v>3.1457799999999998</v>
      </c>
      <c r="K211" s="91">
        <f t="shared" si="120"/>
        <v>3.49072</v>
      </c>
      <c r="L211" s="91">
        <f t="shared" si="120"/>
        <v>3.7726899999999999</v>
      </c>
      <c r="M211" s="91">
        <f t="shared" si="120"/>
        <v>3.9185400000000001</v>
      </c>
      <c r="N211" s="91">
        <f t="shared" si="120"/>
        <v>4.0259799999999997</v>
      </c>
      <c r="O211" s="91">
        <f t="shared" si="120"/>
        <v>4.0300099999999999</v>
      </c>
      <c r="P211" s="91">
        <f t="shared" si="120"/>
        <v>4.0133799999999997</v>
      </c>
      <c r="Q211" s="91">
        <f t="shared" si="120"/>
        <v>4.0361700000000003</v>
      </c>
      <c r="R211" s="91">
        <f t="shared" si="120"/>
        <v>4.0869499999999999</v>
      </c>
      <c r="S211" s="91">
        <f t="shared" si="120"/>
        <v>4.1000199999999998</v>
      </c>
      <c r="T211" s="91">
        <f t="shared" si="120"/>
        <v>4.0843100000000003</v>
      </c>
      <c r="U211" s="91">
        <f t="shared" si="120"/>
        <v>4.0624700000000002</v>
      </c>
      <c r="V211" s="91">
        <f t="shared" si="120"/>
        <v>4.0418700000000003</v>
      </c>
      <c r="W211" s="91">
        <f t="shared" si="120"/>
        <v>3.9253800000000001</v>
      </c>
      <c r="X211" s="91">
        <f t="shared" si="120"/>
        <v>3.9055</v>
      </c>
      <c r="Y211" s="91">
        <f t="shared" si="120"/>
        <v>3.8489200000000001</v>
      </c>
      <c r="Z211" s="91">
        <f t="shared" si="120"/>
        <v>3.6824400000000002</v>
      </c>
      <c r="AA211" s="91">
        <f t="shared" si="120"/>
        <v>3.4239099999999998</v>
      </c>
    </row>
    <row r="212" spans="1:27" ht="12.75" hidden="1" customHeight="1" outlineLevel="1" x14ac:dyDescent="0.2">
      <c r="A212" s="99" t="s">
        <v>1858</v>
      </c>
      <c r="B212" s="63" t="s">
        <v>238</v>
      </c>
      <c r="C212" s="43" t="s">
        <v>79</v>
      </c>
      <c r="D212" s="44">
        <v>1272.5</v>
      </c>
      <c r="E212" s="44">
        <v>1033.51</v>
      </c>
      <c r="F212" s="44">
        <v>913</v>
      </c>
      <c r="G212" s="44">
        <v>860.8</v>
      </c>
      <c r="H212" s="44">
        <v>831.63</v>
      </c>
      <c r="I212" s="44">
        <v>926.94</v>
      </c>
      <c r="J212" s="44">
        <v>1094.2</v>
      </c>
      <c r="K212" s="44">
        <v>1439.14</v>
      </c>
      <c r="L212" s="44">
        <v>1721.11</v>
      </c>
      <c r="M212" s="44">
        <v>1866.96</v>
      </c>
      <c r="N212" s="44">
        <v>1974.4</v>
      </c>
      <c r="O212" s="44">
        <v>1978.43</v>
      </c>
      <c r="P212" s="44">
        <v>1961.8</v>
      </c>
      <c r="Q212" s="44">
        <v>1984.59</v>
      </c>
      <c r="R212" s="44">
        <v>2035.37</v>
      </c>
      <c r="S212" s="44">
        <v>2048.44</v>
      </c>
      <c r="T212" s="44">
        <v>2032.73</v>
      </c>
      <c r="U212" s="44">
        <v>2010.89</v>
      </c>
      <c r="V212" s="44">
        <v>1990.29</v>
      </c>
      <c r="W212" s="44">
        <v>1873.8</v>
      </c>
      <c r="X212" s="44">
        <v>1853.92</v>
      </c>
      <c r="Y212" s="44">
        <v>1797.34</v>
      </c>
      <c r="Z212" s="44">
        <v>1630.86</v>
      </c>
      <c r="AA212" s="44">
        <v>1372.33</v>
      </c>
    </row>
    <row r="213" spans="1:27" ht="12.75" hidden="1" customHeight="1" outlineLevel="1" x14ac:dyDescent="0.2">
      <c r="A213" s="99" t="s">
        <v>1859</v>
      </c>
      <c r="B213" s="63" t="s">
        <v>90</v>
      </c>
      <c r="C213" s="43" t="s">
        <v>79</v>
      </c>
      <c r="D213" s="44">
        <f>$D$168</f>
        <v>1716.97</v>
      </c>
      <c r="E213" s="44">
        <f>$D$168</f>
        <v>1716.97</v>
      </c>
      <c r="F213" s="44">
        <f t="shared" ref="F213:AA213" si="121">$D$168</f>
        <v>1716.97</v>
      </c>
      <c r="G213" s="44">
        <f t="shared" si="121"/>
        <v>1716.97</v>
      </c>
      <c r="H213" s="44">
        <f t="shared" si="121"/>
        <v>1716.97</v>
      </c>
      <c r="I213" s="44">
        <f t="shared" si="121"/>
        <v>1716.97</v>
      </c>
      <c r="J213" s="44">
        <f t="shared" si="121"/>
        <v>1716.97</v>
      </c>
      <c r="K213" s="44">
        <f t="shared" si="121"/>
        <v>1716.97</v>
      </c>
      <c r="L213" s="44">
        <f t="shared" si="121"/>
        <v>1716.97</v>
      </c>
      <c r="M213" s="44">
        <f t="shared" si="121"/>
        <v>1716.97</v>
      </c>
      <c r="N213" s="44">
        <f t="shared" si="121"/>
        <v>1716.97</v>
      </c>
      <c r="O213" s="44">
        <f t="shared" si="121"/>
        <v>1716.97</v>
      </c>
      <c r="P213" s="44">
        <f t="shared" si="121"/>
        <v>1716.97</v>
      </c>
      <c r="Q213" s="44">
        <f t="shared" si="121"/>
        <v>1716.97</v>
      </c>
      <c r="R213" s="44">
        <f t="shared" si="121"/>
        <v>1716.97</v>
      </c>
      <c r="S213" s="44">
        <f t="shared" si="121"/>
        <v>1716.97</v>
      </c>
      <c r="T213" s="44">
        <f t="shared" si="121"/>
        <v>1716.97</v>
      </c>
      <c r="U213" s="44">
        <f t="shared" si="121"/>
        <v>1716.97</v>
      </c>
      <c r="V213" s="44">
        <f t="shared" si="121"/>
        <v>1716.97</v>
      </c>
      <c r="W213" s="44">
        <f t="shared" si="121"/>
        <v>1716.97</v>
      </c>
      <c r="X213" s="44">
        <f t="shared" si="121"/>
        <v>1716.97</v>
      </c>
      <c r="Y213" s="44">
        <f t="shared" si="121"/>
        <v>1716.97</v>
      </c>
      <c r="Z213" s="44">
        <f t="shared" si="121"/>
        <v>1716.97</v>
      </c>
      <c r="AA213" s="44">
        <f t="shared" si="121"/>
        <v>1716.97</v>
      </c>
    </row>
    <row r="214" spans="1:27" ht="12.75" hidden="1" customHeight="1" outlineLevel="1" x14ac:dyDescent="0.2">
      <c r="A214" s="99" t="s">
        <v>1860</v>
      </c>
      <c r="B214" s="63" t="s">
        <v>83</v>
      </c>
      <c r="C214" s="43" t="s">
        <v>79</v>
      </c>
      <c r="D214" s="44">
        <v>3.92</v>
      </c>
      <c r="E214" s="44">
        <v>3.92</v>
      </c>
      <c r="F214" s="44">
        <v>3.92</v>
      </c>
      <c r="G214" s="44">
        <v>3.92</v>
      </c>
      <c r="H214" s="44">
        <v>3.92</v>
      </c>
      <c r="I214" s="44">
        <v>3.92</v>
      </c>
      <c r="J214" s="44">
        <v>3.92</v>
      </c>
      <c r="K214" s="44">
        <v>3.92</v>
      </c>
      <c r="L214" s="44">
        <v>3.92</v>
      </c>
      <c r="M214" s="44">
        <v>3.92</v>
      </c>
      <c r="N214" s="44">
        <v>3.92</v>
      </c>
      <c r="O214" s="44">
        <v>3.92</v>
      </c>
      <c r="P214" s="44">
        <v>3.92</v>
      </c>
      <c r="Q214" s="44">
        <v>3.92</v>
      </c>
      <c r="R214" s="44">
        <v>3.92</v>
      </c>
      <c r="S214" s="44">
        <v>3.92</v>
      </c>
      <c r="T214" s="44">
        <v>3.92</v>
      </c>
      <c r="U214" s="44">
        <v>3.92</v>
      </c>
      <c r="V214" s="44">
        <v>3.92</v>
      </c>
      <c r="W214" s="44">
        <v>3.92</v>
      </c>
      <c r="X214" s="44">
        <v>3.92</v>
      </c>
      <c r="Y214" s="44">
        <v>3.92</v>
      </c>
      <c r="Z214" s="44">
        <v>3.92</v>
      </c>
      <c r="AA214" s="44">
        <v>3.92</v>
      </c>
    </row>
    <row r="215" spans="1:27" ht="12.75" hidden="1" customHeight="1" outlineLevel="1" x14ac:dyDescent="0.2">
      <c r="A215" s="99" t="s">
        <v>1861</v>
      </c>
      <c r="B215" s="63" t="s">
        <v>81</v>
      </c>
      <c r="C215" s="43" t="s">
        <v>79</v>
      </c>
      <c r="D215" s="44">
        <f>$D$11</f>
        <v>330.69</v>
      </c>
      <c r="E215" s="44">
        <f t="shared" ref="E215:AA215" si="122">$D$11</f>
        <v>330.69</v>
      </c>
      <c r="F215" s="44">
        <f t="shared" si="122"/>
        <v>330.69</v>
      </c>
      <c r="G215" s="44">
        <f t="shared" si="122"/>
        <v>330.69</v>
      </c>
      <c r="H215" s="44">
        <f t="shared" si="122"/>
        <v>330.69</v>
      </c>
      <c r="I215" s="44">
        <f t="shared" si="122"/>
        <v>330.69</v>
      </c>
      <c r="J215" s="44">
        <f t="shared" si="122"/>
        <v>330.69</v>
      </c>
      <c r="K215" s="44">
        <f t="shared" si="122"/>
        <v>330.69</v>
      </c>
      <c r="L215" s="44">
        <f t="shared" si="122"/>
        <v>330.69</v>
      </c>
      <c r="M215" s="44">
        <f t="shared" si="122"/>
        <v>330.69</v>
      </c>
      <c r="N215" s="44">
        <f t="shared" si="122"/>
        <v>330.69</v>
      </c>
      <c r="O215" s="44">
        <f t="shared" si="122"/>
        <v>330.69</v>
      </c>
      <c r="P215" s="44">
        <f t="shared" si="122"/>
        <v>330.69</v>
      </c>
      <c r="Q215" s="44">
        <f t="shared" si="122"/>
        <v>330.69</v>
      </c>
      <c r="R215" s="44">
        <f t="shared" si="122"/>
        <v>330.69</v>
      </c>
      <c r="S215" s="44">
        <f t="shared" si="122"/>
        <v>330.69</v>
      </c>
      <c r="T215" s="44">
        <f t="shared" si="122"/>
        <v>330.69</v>
      </c>
      <c r="U215" s="44">
        <f t="shared" si="122"/>
        <v>330.69</v>
      </c>
      <c r="V215" s="44">
        <f t="shared" si="122"/>
        <v>330.69</v>
      </c>
      <c r="W215" s="44">
        <f t="shared" si="122"/>
        <v>330.69</v>
      </c>
      <c r="X215" s="44">
        <f t="shared" si="122"/>
        <v>330.69</v>
      </c>
      <c r="Y215" s="44">
        <f t="shared" si="122"/>
        <v>330.69</v>
      </c>
      <c r="Z215" s="44">
        <f t="shared" si="122"/>
        <v>330.69</v>
      </c>
      <c r="AA215" s="44">
        <f t="shared" si="122"/>
        <v>330.69</v>
      </c>
    </row>
    <row r="216" spans="1:27" ht="12.75" customHeight="1" collapsed="1" x14ac:dyDescent="0.2">
      <c r="A216" s="98" t="s">
        <v>1862</v>
      </c>
      <c r="B216" s="28" t="str">
        <f>"11"&amp;"."&amp;$B$800&amp;"."&amp;$B$801</f>
        <v>11.08.2023</v>
      </c>
      <c r="C216" s="90" t="s">
        <v>76</v>
      </c>
      <c r="D216" s="91">
        <f>ROUND(((D217+D218+D220+D219)/1000),5)</f>
        <v>3.1678600000000001</v>
      </c>
      <c r="E216" s="91">
        <f>ROUND(((E217+E218+E220+E219)/1000),5)</f>
        <v>2.9518</v>
      </c>
      <c r="F216" s="91">
        <f>ROUND(((F217+F218+F220+F219)/1000),5)</f>
        <v>2.8601700000000001</v>
      </c>
      <c r="G216" s="91">
        <f t="shared" ref="G216:AA216" si="123">ROUND(((G217+G218+G220+G219)/1000),5)</f>
        <v>2.81399</v>
      </c>
      <c r="H216" s="91">
        <f t="shared" si="123"/>
        <v>2.0631900000000001</v>
      </c>
      <c r="I216" s="91">
        <f t="shared" si="123"/>
        <v>2.82559</v>
      </c>
      <c r="J216" s="91">
        <f t="shared" si="123"/>
        <v>2.9670100000000001</v>
      </c>
      <c r="K216" s="91">
        <f t="shared" si="123"/>
        <v>3.4471799999999999</v>
      </c>
      <c r="L216" s="91">
        <f t="shared" si="123"/>
        <v>3.7128399999999999</v>
      </c>
      <c r="M216" s="91">
        <f t="shared" si="123"/>
        <v>3.93127</v>
      </c>
      <c r="N216" s="91">
        <f t="shared" si="123"/>
        <v>3.99749</v>
      </c>
      <c r="O216" s="91">
        <f t="shared" si="123"/>
        <v>3.98645</v>
      </c>
      <c r="P216" s="91">
        <f t="shared" si="123"/>
        <v>4.0131600000000001</v>
      </c>
      <c r="Q216" s="91">
        <f t="shared" si="123"/>
        <v>4.0813800000000002</v>
      </c>
      <c r="R216" s="91">
        <f t="shared" si="123"/>
        <v>4.1620200000000001</v>
      </c>
      <c r="S216" s="91">
        <f t="shared" si="123"/>
        <v>4.1348099999999999</v>
      </c>
      <c r="T216" s="91">
        <f t="shared" si="123"/>
        <v>4.1393399999999998</v>
      </c>
      <c r="U216" s="91">
        <f t="shared" si="123"/>
        <v>4.1334299999999997</v>
      </c>
      <c r="V216" s="91">
        <f t="shared" si="123"/>
        <v>4.1083499999999997</v>
      </c>
      <c r="W216" s="91">
        <f t="shared" si="123"/>
        <v>4.09673</v>
      </c>
      <c r="X216" s="91">
        <f t="shared" si="123"/>
        <v>4.1126399999999999</v>
      </c>
      <c r="Y216" s="91">
        <f t="shared" si="123"/>
        <v>4.1020799999999999</v>
      </c>
      <c r="Z216" s="91">
        <f t="shared" si="123"/>
        <v>3.8726500000000001</v>
      </c>
      <c r="AA216" s="91">
        <f t="shared" si="123"/>
        <v>3.52278</v>
      </c>
    </row>
    <row r="217" spans="1:27" ht="12.75" hidden="1" customHeight="1" outlineLevel="1" x14ac:dyDescent="0.2">
      <c r="A217" s="99" t="s">
        <v>1863</v>
      </c>
      <c r="B217" s="63" t="s">
        <v>238</v>
      </c>
      <c r="C217" s="43" t="s">
        <v>79</v>
      </c>
      <c r="D217" s="44">
        <v>1116.28</v>
      </c>
      <c r="E217" s="44">
        <v>900.22</v>
      </c>
      <c r="F217" s="44">
        <v>808.59</v>
      </c>
      <c r="G217" s="44">
        <v>762.41</v>
      </c>
      <c r="H217" s="44">
        <v>11.61</v>
      </c>
      <c r="I217" s="44">
        <v>774.01</v>
      </c>
      <c r="J217" s="44">
        <v>915.43</v>
      </c>
      <c r="K217" s="44">
        <v>1395.6</v>
      </c>
      <c r="L217" s="44">
        <v>1661.26</v>
      </c>
      <c r="M217" s="44">
        <v>1879.69</v>
      </c>
      <c r="N217" s="44">
        <v>1945.91</v>
      </c>
      <c r="O217" s="44">
        <v>1934.87</v>
      </c>
      <c r="P217" s="44">
        <v>1961.58</v>
      </c>
      <c r="Q217" s="44">
        <v>2029.8</v>
      </c>
      <c r="R217" s="44">
        <v>2110.44</v>
      </c>
      <c r="S217" s="44">
        <v>2083.23</v>
      </c>
      <c r="T217" s="44">
        <v>2087.7600000000002</v>
      </c>
      <c r="U217" s="44">
        <v>2081.85</v>
      </c>
      <c r="V217" s="44">
        <v>2056.77</v>
      </c>
      <c r="W217" s="44">
        <v>2045.15</v>
      </c>
      <c r="X217" s="44">
        <v>2061.06</v>
      </c>
      <c r="Y217" s="44">
        <v>2050.5</v>
      </c>
      <c r="Z217" s="44">
        <v>1821.07</v>
      </c>
      <c r="AA217" s="44">
        <v>1471.2</v>
      </c>
    </row>
    <row r="218" spans="1:27" ht="12.75" hidden="1" customHeight="1" outlineLevel="1" x14ac:dyDescent="0.2">
      <c r="A218" s="99" t="s">
        <v>1864</v>
      </c>
      <c r="B218" s="63" t="s">
        <v>90</v>
      </c>
      <c r="C218" s="43" t="s">
        <v>79</v>
      </c>
      <c r="D218" s="44">
        <f>$D$168</f>
        <v>1716.97</v>
      </c>
      <c r="E218" s="44">
        <f>$D$168</f>
        <v>1716.97</v>
      </c>
      <c r="F218" s="44">
        <f t="shared" ref="F218:AA218" si="124">$D$168</f>
        <v>1716.97</v>
      </c>
      <c r="G218" s="44">
        <f t="shared" si="124"/>
        <v>1716.97</v>
      </c>
      <c r="H218" s="44">
        <f t="shared" si="124"/>
        <v>1716.97</v>
      </c>
      <c r="I218" s="44">
        <f t="shared" si="124"/>
        <v>1716.97</v>
      </c>
      <c r="J218" s="44">
        <f t="shared" si="124"/>
        <v>1716.97</v>
      </c>
      <c r="K218" s="44">
        <f t="shared" si="124"/>
        <v>1716.97</v>
      </c>
      <c r="L218" s="44">
        <f t="shared" si="124"/>
        <v>1716.97</v>
      </c>
      <c r="M218" s="44">
        <f t="shared" si="124"/>
        <v>1716.97</v>
      </c>
      <c r="N218" s="44">
        <f t="shared" si="124"/>
        <v>1716.97</v>
      </c>
      <c r="O218" s="44">
        <f t="shared" si="124"/>
        <v>1716.97</v>
      </c>
      <c r="P218" s="44">
        <f t="shared" si="124"/>
        <v>1716.97</v>
      </c>
      <c r="Q218" s="44">
        <f t="shared" si="124"/>
        <v>1716.97</v>
      </c>
      <c r="R218" s="44">
        <f t="shared" si="124"/>
        <v>1716.97</v>
      </c>
      <c r="S218" s="44">
        <f t="shared" si="124"/>
        <v>1716.97</v>
      </c>
      <c r="T218" s="44">
        <f t="shared" si="124"/>
        <v>1716.97</v>
      </c>
      <c r="U218" s="44">
        <f t="shared" si="124"/>
        <v>1716.97</v>
      </c>
      <c r="V218" s="44">
        <f t="shared" si="124"/>
        <v>1716.97</v>
      </c>
      <c r="W218" s="44">
        <f t="shared" si="124"/>
        <v>1716.97</v>
      </c>
      <c r="X218" s="44">
        <f t="shared" si="124"/>
        <v>1716.97</v>
      </c>
      <c r="Y218" s="44">
        <f t="shared" si="124"/>
        <v>1716.97</v>
      </c>
      <c r="Z218" s="44">
        <f t="shared" si="124"/>
        <v>1716.97</v>
      </c>
      <c r="AA218" s="44">
        <f t="shared" si="124"/>
        <v>1716.97</v>
      </c>
    </row>
    <row r="219" spans="1:27" ht="12.75" hidden="1" customHeight="1" outlineLevel="1" x14ac:dyDescent="0.2">
      <c r="A219" s="99" t="s">
        <v>1865</v>
      </c>
      <c r="B219" s="63" t="s">
        <v>83</v>
      </c>
      <c r="C219" s="43" t="s">
        <v>79</v>
      </c>
      <c r="D219" s="44">
        <v>3.92</v>
      </c>
      <c r="E219" s="44">
        <v>3.92</v>
      </c>
      <c r="F219" s="44">
        <v>3.92</v>
      </c>
      <c r="G219" s="44">
        <v>3.92</v>
      </c>
      <c r="H219" s="44">
        <v>3.92</v>
      </c>
      <c r="I219" s="44">
        <v>3.92</v>
      </c>
      <c r="J219" s="44">
        <v>3.92</v>
      </c>
      <c r="K219" s="44">
        <v>3.92</v>
      </c>
      <c r="L219" s="44">
        <v>3.92</v>
      </c>
      <c r="M219" s="44">
        <v>3.92</v>
      </c>
      <c r="N219" s="44">
        <v>3.92</v>
      </c>
      <c r="O219" s="44">
        <v>3.92</v>
      </c>
      <c r="P219" s="44">
        <v>3.92</v>
      </c>
      <c r="Q219" s="44">
        <v>3.92</v>
      </c>
      <c r="R219" s="44">
        <v>3.92</v>
      </c>
      <c r="S219" s="44">
        <v>3.92</v>
      </c>
      <c r="T219" s="44">
        <v>3.92</v>
      </c>
      <c r="U219" s="44">
        <v>3.92</v>
      </c>
      <c r="V219" s="44">
        <v>3.92</v>
      </c>
      <c r="W219" s="44">
        <v>3.92</v>
      </c>
      <c r="X219" s="44">
        <v>3.92</v>
      </c>
      <c r="Y219" s="44">
        <v>3.92</v>
      </c>
      <c r="Z219" s="44">
        <v>3.92</v>
      </c>
      <c r="AA219" s="44">
        <v>3.92</v>
      </c>
    </row>
    <row r="220" spans="1:27" ht="12.75" hidden="1" customHeight="1" outlineLevel="1" x14ac:dyDescent="0.2">
      <c r="A220" s="99" t="s">
        <v>1866</v>
      </c>
      <c r="B220" s="63" t="s">
        <v>81</v>
      </c>
      <c r="C220" s="43" t="s">
        <v>79</v>
      </c>
      <c r="D220" s="44">
        <f>$D$11</f>
        <v>330.69</v>
      </c>
      <c r="E220" s="44">
        <f t="shared" ref="E220:AA220" si="125">$D$11</f>
        <v>330.69</v>
      </c>
      <c r="F220" s="44">
        <f t="shared" si="125"/>
        <v>330.69</v>
      </c>
      <c r="G220" s="44">
        <f t="shared" si="125"/>
        <v>330.69</v>
      </c>
      <c r="H220" s="44">
        <f t="shared" si="125"/>
        <v>330.69</v>
      </c>
      <c r="I220" s="44">
        <f t="shared" si="125"/>
        <v>330.69</v>
      </c>
      <c r="J220" s="44">
        <f t="shared" si="125"/>
        <v>330.69</v>
      </c>
      <c r="K220" s="44">
        <f t="shared" si="125"/>
        <v>330.69</v>
      </c>
      <c r="L220" s="44">
        <f t="shared" si="125"/>
        <v>330.69</v>
      </c>
      <c r="M220" s="44">
        <f t="shared" si="125"/>
        <v>330.69</v>
      </c>
      <c r="N220" s="44">
        <f t="shared" si="125"/>
        <v>330.69</v>
      </c>
      <c r="O220" s="44">
        <f t="shared" si="125"/>
        <v>330.69</v>
      </c>
      <c r="P220" s="44">
        <f t="shared" si="125"/>
        <v>330.69</v>
      </c>
      <c r="Q220" s="44">
        <f t="shared" si="125"/>
        <v>330.69</v>
      </c>
      <c r="R220" s="44">
        <f t="shared" si="125"/>
        <v>330.69</v>
      </c>
      <c r="S220" s="44">
        <f t="shared" si="125"/>
        <v>330.69</v>
      </c>
      <c r="T220" s="44">
        <f t="shared" si="125"/>
        <v>330.69</v>
      </c>
      <c r="U220" s="44">
        <f t="shared" si="125"/>
        <v>330.69</v>
      </c>
      <c r="V220" s="44">
        <f t="shared" si="125"/>
        <v>330.69</v>
      </c>
      <c r="W220" s="44">
        <f t="shared" si="125"/>
        <v>330.69</v>
      </c>
      <c r="X220" s="44">
        <f t="shared" si="125"/>
        <v>330.69</v>
      </c>
      <c r="Y220" s="44">
        <f t="shared" si="125"/>
        <v>330.69</v>
      </c>
      <c r="Z220" s="44">
        <f t="shared" si="125"/>
        <v>330.69</v>
      </c>
      <c r="AA220" s="44">
        <f t="shared" si="125"/>
        <v>330.69</v>
      </c>
    </row>
    <row r="221" spans="1:27" ht="12.75" customHeight="1" collapsed="1" x14ac:dyDescent="0.2">
      <c r="A221" s="98" t="s">
        <v>1867</v>
      </c>
      <c r="B221" s="28" t="str">
        <f>"12"&amp;"."&amp;$B$800&amp;"."&amp;$B$801</f>
        <v>12.08.2023</v>
      </c>
      <c r="C221" s="90" t="s">
        <v>76</v>
      </c>
      <c r="D221" s="91">
        <f>ROUND(((D222+D223+D225+D224)/1000),5)</f>
        <v>3.3976899999999999</v>
      </c>
      <c r="E221" s="91">
        <f>ROUND(((E222+E223+E225+E224)/1000),5)</f>
        <v>3.3203800000000001</v>
      </c>
      <c r="F221" s="91">
        <f>ROUND(((F222+F223+F225+F224)/1000),5)</f>
        <v>3.1346599999999998</v>
      </c>
      <c r="G221" s="91">
        <f t="shared" ref="G221:AA221" si="126">ROUND(((G222+G223+G225+G224)/1000),5)</f>
        <v>3.0315400000000001</v>
      </c>
      <c r="H221" s="91">
        <f t="shared" si="126"/>
        <v>2.9902799999999998</v>
      </c>
      <c r="I221" s="91">
        <f t="shared" si="126"/>
        <v>3.0118999999999998</v>
      </c>
      <c r="J221" s="91">
        <f t="shared" si="126"/>
        <v>3.0872600000000001</v>
      </c>
      <c r="K221" s="91">
        <f t="shared" si="126"/>
        <v>3.39839</v>
      </c>
      <c r="L221" s="91">
        <f t="shared" si="126"/>
        <v>3.7545999999999999</v>
      </c>
      <c r="M221" s="91">
        <f t="shared" si="126"/>
        <v>4.0307399999999998</v>
      </c>
      <c r="N221" s="91">
        <f t="shared" si="126"/>
        <v>4.0957600000000003</v>
      </c>
      <c r="O221" s="91">
        <f t="shared" si="126"/>
        <v>4.1097299999999999</v>
      </c>
      <c r="P221" s="91">
        <f t="shared" si="126"/>
        <v>4.1108200000000004</v>
      </c>
      <c r="Q221" s="91">
        <f t="shared" si="126"/>
        <v>4.1297899999999998</v>
      </c>
      <c r="R221" s="91">
        <f t="shared" si="126"/>
        <v>4.1260000000000003</v>
      </c>
      <c r="S221" s="91">
        <f t="shared" si="126"/>
        <v>4.1129100000000003</v>
      </c>
      <c r="T221" s="91">
        <f t="shared" si="126"/>
        <v>4.0589399999999998</v>
      </c>
      <c r="U221" s="91">
        <f t="shared" si="126"/>
        <v>3.9446300000000001</v>
      </c>
      <c r="V221" s="91">
        <f t="shared" si="126"/>
        <v>3.9127900000000002</v>
      </c>
      <c r="W221" s="91">
        <f t="shared" si="126"/>
        <v>3.8025500000000001</v>
      </c>
      <c r="X221" s="91">
        <f t="shared" si="126"/>
        <v>3.8020100000000001</v>
      </c>
      <c r="Y221" s="91">
        <f t="shared" si="126"/>
        <v>3.8382499999999999</v>
      </c>
      <c r="Z221" s="91">
        <f t="shared" si="126"/>
        <v>3.7650600000000001</v>
      </c>
      <c r="AA221" s="91">
        <f t="shared" si="126"/>
        <v>3.5029400000000002</v>
      </c>
    </row>
    <row r="222" spans="1:27" ht="12.75" hidden="1" customHeight="1" outlineLevel="1" x14ac:dyDescent="0.2">
      <c r="A222" s="99" t="s">
        <v>1868</v>
      </c>
      <c r="B222" s="63" t="s">
        <v>238</v>
      </c>
      <c r="C222" s="43" t="s">
        <v>79</v>
      </c>
      <c r="D222" s="44">
        <v>1346.11</v>
      </c>
      <c r="E222" s="44">
        <v>1268.8</v>
      </c>
      <c r="F222" s="44">
        <v>1083.08</v>
      </c>
      <c r="G222" s="44">
        <v>979.96</v>
      </c>
      <c r="H222" s="44">
        <v>938.7</v>
      </c>
      <c r="I222" s="44">
        <v>960.32</v>
      </c>
      <c r="J222" s="44">
        <v>1035.68</v>
      </c>
      <c r="K222" s="44">
        <v>1346.81</v>
      </c>
      <c r="L222" s="44">
        <v>1703.02</v>
      </c>
      <c r="M222" s="44">
        <v>1979.16</v>
      </c>
      <c r="N222" s="44">
        <v>2044.18</v>
      </c>
      <c r="O222" s="44">
        <v>2058.15</v>
      </c>
      <c r="P222" s="44">
        <v>2059.2399999999998</v>
      </c>
      <c r="Q222" s="44">
        <v>2078.21</v>
      </c>
      <c r="R222" s="44">
        <v>2074.42</v>
      </c>
      <c r="S222" s="44">
        <v>2061.33</v>
      </c>
      <c r="T222" s="44">
        <v>2007.36</v>
      </c>
      <c r="U222" s="44">
        <v>1893.05</v>
      </c>
      <c r="V222" s="44">
        <v>1861.21</v>
      </c>
      <c r="W222" s="44">
        <v>1750.97</v>
      </c>
      <c r="X222" s="44">
        <v>1750.43</v>
      </c>
      <c r="Y222" s="44">
        <v>1786.67</v>
      </c>
      <c r="Z222" s="44">
        <v>1713.48</v>
      </c>
      <c r="AA222" s="44">
        <v>1451.36</v>
      </c>
    </row>
    <row r="223" spans="1:27" ht="12.75" hidden="1" customHeight="1" outlineLevel="1" x14ac:dyDescent="0.2">
      <c r="A223" s="99" t="s">
        <v>1869</v>
      </c>
      <c r="B223" s="63" t="s">
        <v>90</v>
      </c>
      <c r="C223" s="43" t="s">
        <v>79</v>
      </c>
      <c r="D223" s="44">
        <f>$D$168</f>
        <v>1716.97</v>
      </c>
      <c r="E223" s="44">
        <f>$D$168</f>
        <v>1716.97</v>
      </c>
      <c r="F223" s="44">
        <f t="shared" ref="F223:AA223" si="127">$D$168</f>
        <v>1716.97</v>
      </c>
      <c r="G223" s="44">
        <f t="shared" si="127"/>
        <v>1716.97</v>
      </c>
      <c r="H223" s="44">
        <f t="shared" si="127"/>
        <v>1716.97</v>
      </c>
      <c r="I223" s="44">
        <f t="shared" si="127"/>
        <v>1716.97</v>
      </c>
      <c r="J223" s="44">
        <f t="shared" si="127"/>
        <v>1716.97</v>
      </c>
      <c r="K223" s="44">
        <f t="shared" si="127"/>
        <v>1716.97</v>
      </c>
      <c r="L223" s="44">
        <f t="shared" si="127"/>
        <v>1716.97</v>
      </c>
      <c r="M223" s="44">
        <f t="shared" si="127"/>
        <v>1716.97</v>
      </c>
      <c r="N223" s="44">
        <f t="shared" si="127"/>
        <v>1716.97</v>
      </c>
      <c r="O223" s="44">
        <f t="shared" si="127"/>
        <v>1716.97</v>
      </c>
      <c r="P223" s="44">
        <f t="shared" si="127"/>
        <v>1716.97</v>
      </c>
      <c r="Q223" s="44">
        <f t="shared" si="127"/>
        <v>1716.97</v>
      </c>
      <c r="R223" s="44">
        <f t="shared" si="127"/>
        <v>1716.97</v>
      </c>
      <c r="S223" s="44">
        <f t="shared" si="127"/>
        <v>1716.97</v>
      </c>
      <c r="T223" s="44">
        <f t="shared" si="127"/>
        <v>1716.97</v>
      </c>
      <c r="U223" s="44">
        <f t="shared" si="127"/>
        <v>1716.97</v>
      </c>
      <c r="V223" s="44">
        <f t="shared" si="127"/>
        <v>1716.97</v>
      </c>
      <c r="W223" s="44">
        <f t="shared" si="127"/>
        <v>1716.97</v>
      </c>
      <c r="X223" s="44">
        <f t="shared" si="127"/>
        <v>1716.97</v>
      </c>
      <c r="Y223" s="44">
        <f t="shared" si="127"/>
        <v>1716.97</v>
      </c>
      <c r="Z223" s="44">
        <f t="shared" si="127"/>
        <v>1716.97</v>
      </c>
      <c r="AA223" s="44">
        <f t="shared" si="127"/>
        <v>1716.97</v>
      </c>
    </row>
    <row r="224" spans="1:27" ht="12.75" hidden="1" customHeight="1" outlineLevel="1" x14ac:dyDescent="0.2">
      <c r="A224" s="99" t="s">
        <v>1870</v>
      </c>
      <c r="B224" s="63" t="s">
        <v>83</v>
      </c>
      <c r="C224" s="43" t="s">
        <v>79</v>
      </c>
      <c r="D224" s="44">
        <v>3.92</v>
      </c>
      <c r="E224" s="44">
        <v>3.92</v>
      </c>
      <c r="F224" s="44">
        <v>3.92</v>
      </c>
      <c r="G224" s="44">
        <v>3.92</v>
      </c>
      <c r="H224" s="44">
        <v>3.92</v>
      </c>
      <c r="I224" s="44">
        <v>3.92</v>
      </c>
      <c r="J224" s="44">
        <v>3.92</v>
      </c>
      <c r="K224" s="44">
        <v>3.92</v>
      </c>
      <c r="L224" s="44">
        <v>3.92</v>
      </c>
      <c r="M224" s="44">
        <v>3.92</v>
      </c>
      <c r="N224" s="44">
        <v>3.92</v>
      </c>
      <c r="O224" s="44">
        <v>3.92</v>
      </c>
      <c r="P224" s="44">
        <v>3.92</v>
      </c>
      <c r="Q224" s="44">
        <v>3.92</v>
      </c>
      <c r="R224" s="44">
        <v>3.92</v>
      </c>
      <c r="S224" s="44">
        <v>3.92</v>
      </c>
      <c r="T224" s="44">
        <v>3.92</v>
      </c>
      <c r="U224" s="44">
        <v>3.92</v>
      </c>
      <c r="V224" s="44">
        <v>3.92</v>
      </c>
      <c r="W224" s="44">
        <v>3.92</v>
      </c>
      <c r="X224" s="44">
        <v>3.92</v>
      </c>
      <c r="Y224" s="44">
        <v>3.92</v>
      </c>
      <c r="Z224" s="44">
        <v>3.92</v>
      </c>
      <c r="AA224" s="44">
        <v>3.92</v>
      </c>
    </row>
    <row r="225" spans="1:27" ht="12.75" hidden="1" customHeight="1" outlineLevel="1" x14ac:dyDescent="0.2">
      <c r="A225" s="99" t="s">
        <v>1871</v>
      </c>
      <c r="B225" s="63" t="s">
        <v>81</v>
      </c>
      <c r="C225" s="43" t="s">
        <v>79</v>
      </c>
      <c r="D225" s="44">
        <f>$D$11</f>
        <v>330.69</v>
      </c>
      <c r="E225" s="44">
        <f t="shared" ref="E225:AA225" si="128">$D$11</f>
        <v>330.69</v>
      </c>
      <c r="F225" s="44">
        <f t="shared" si="128"/>
        <v>330.69</v>
      </c>
      <c r="G225" s="44">
        <f t="shared" si="128"/>
        <v>330.69</v>
      </c>
      <c r="H225" s="44">
        <f t="shared" si="128"/>
        <v>330.69</v>
      </c>
      <c r="I225" s="44">
        <f t="shared" si="128"/>
        <v>330.69</v>
      </c>
      <c r="J225" s="44">
        <f t="shared" si="128"/>
        <v>330.69</v>
      </c>
      <c r="K225" s="44">
        <f t="shared" si="128"/>
        <v>330.69</v>
      </c>
      <c r="L225" s="44">
        <f t="shared" si="128"/>
        <v>330.69</v>
      </c>
      <c r="M225" s="44">
        <f t="shared" si="128"/>
        <v>330.69</v>
      </c>
      <c r="N225" s="44">
        <f t="shared" si="128"/>
        <v>330.69</v>
      </c>
      <c r="O225" s="44">
        <f t="shared" si="128"/>
        <v>330.69</v>
      </c>
      <c r="P225" s="44">
        <f t="shared" si="128"/>
        <v>330.69</v>
      </c>
      <c r="Q225" s="44">
        <f t="shared" si="128"/>
        <v>330.69</v>
      </c>
      <c r="R225" s="44">
        <f t="shared" si="128"/>
        <v>330.69</v>
      </c>
      <c r="S225" s="44">
        <f t="shared" si="128"/>
        <v>330.69</v>
      </c>
      <c r="T225" s="44">
        <f t="shared" si="128"/>
        <v>330.69</v>
      </c>
      <c r="U225" s="44">
        <f t="shared" si="128"/>
        <v>330.69</v>
      </c>
      <c r="V225" s="44">
        <f t="shared" si="128"/>
        <v>330.69</v>
      </c>
      <c r="W225" s="44">
        <f t="shared" si="128"/>
        <v>330.69</v>
      </c>
      <c r="X225" s="44">
        <f t="shared" si="128"/>
        <v>330.69</v>
      </c>
      <c r="Y225" s="44">
        <f t="shared" si="128"/>
        <v>330.69</v>
      </c>
      <c r="Z225" s="44">
        <f t="shared" si="128"/>
        <v>330.69</v>
      </c>
      <c r="AA225" s="44">
        <f t="shared" si="128"/>
        <v>330.69</v>
      </c>
    </row>
    <row r="226" spans="1:27" ht="12.75" customHeight="1" collapsed="1" x14ac:dyDescent="0.2">
      <c r="A226" s="98" t="s">
        <v>1872</v>
      </c>
      <c r="B226" s="28" t="str">
        <f>"13"&amp;"."&amp;$B$800&amp;"."&amp;$B$801</f>
        <v>13.08.2023</v>
      </c>
      <c r="C226" s="90" t="s">
        <v>76</v>
      </c>
      <c r="D226" s="91">
        <f>ROUND(((D227+D228+D230+D229)/1000),5)</f>
        <v>3.36721</v>
      </c>
      <c r="E226" s="91">
        <f>ROUND(((E227+E228+E230+E229)/1000),5)</f>
        <v>3.20309</v>
      </c>
      <c r="F226" s="91">
        <f>ROUND(((F227+F228+F230+F229)/1000),5)</f>
        <v>3.0471400000000002</v>
      </c>
      <c r="G226" s="91">
        <f t="shared" ref="G226:AA226" si="129">ROUND(((G227+G228+G230+G229)/1000),5)</f>
        <v>2.9727600000000001</v>
      </c>
      <c r="H226" s="91">
        <f t="shared" si="129"/>
        <v>2.91656</v>
      </c>
      <c r="I226" s="91">
        <f t="shared" si="129"/>
        <v>2.90768</v>
      </c>
      <c r="J226" s="91">
        <f t="shared" si="129"/>
        <v>2.8615900000000001</v>
      </c>
      <c r="K226" s="91">
        <f t="shared" si="129"/>
        <v>3.0969099999999998</v>
      </c>
      <c r="L226" s="91">
        <f t="shared" si="129"/>
        <v>3.5154999999999998</v>
      </c>
      <c r="M226" s="91">
        <f t="shared" si="129"/>
        <v>3.77054</v>
      </c>
      <c r="N226" s="91">
        <f t="shared" si="129"/>
        <v>3.9250500000000001</v>
      </c>
      <c r="O226" s="91">
        <f t="shared" si="129"/>
        <v>3.9258199999999999</v>
      </c>
      <c r="P226" s="91">
        <f t="shared" si="129"/>
        <v>3.9359899999999999</v>
      </c>
      <c r="Q226" s="91">
        <f t="shared" si="129"/>
        <v>3.9809999999999999</v>
      </c>
      <c r="R226" s="91">
        <f t="shared" si="129"/>
        <v>4.0325600000000001</v>
      </c>
      <c r="S226" s="91">
        <f t="shared" si="129"/>
        <v>4.03268</v>
      </c>
      <c r="T226" s="91">
        <f t="shared" si="129"/>
        <v>3.9899100000000001</v>
      </c>
      <c r="U226" s="91">
        <f t="shared" si="129"/>
        <v>3.91438</v>
      </c>
      <c r="V226" s="91">
        <f t="shared" si="129"/>
        <v>3.90429</v>
      </c>
      <c r="W226" s="91">
        <f t="shared" si="129"/>
        <v>3.8617300000000001</v>
      </c>
      <c r="X226" s="91">
        <f t="shared" si="129"/>
        <v>3.8648199999999999</v>
      </c>
      <c r="Y226" s="91">
        <f t="shared" si="129"/>
        <v>3.8228800000000001</v>
      </c>
      <c r="Z226" s="91">
        <f t="shared" si="129"/>
        <v>3.7522700000000002</v>
      </c>
      <c r="AA226" s="91">
        <f t="shared" si="129"/>
        <v>3.5004499999999998</v>
      </c>
    </row>
    <row r="227" spans="1:27" ht="12.75" hidden="1" customHeight="1" outlineLevel="1" x14ac:dyDescent="0.2">
      <c r="A227" s="99" t="s">
        <v>1873</v>
      </c>
      <c r="B227" s="63" t="s">
        <v>238</v>
      </c>
      <c r="C227" s="43" t="s">
        <v>79</v>
      </c>
      <c r="D227" s="44">
        <v>1315.63</v>
      </c>
      <c r="E227" s="44">
        <v>1151.51</v>
      </c>
      <c r="F227" s="44">
        <v>995.56</v>
      </c>
      <c r="G227" s="44">
        <v>921.18</v>
      </c>
      <c r="H227" s="44">
        <v>864.98</v>
      </c>
      <c r="I227" s="44">
        <v>856.1</v>
      </c>
      <c r="J227" s="44">
        <v>810.01</v>
      </c>
      <c r="K227" s="44">
        <v>1045.33</v>
      </c>
      <c r="L227" s="44">
        <v>1463.92</v>
      </c>
      <c r="M227" s="44">
        <v>1718.96</v>
      </c>
      <c r="N227" s="44">
        <v>1873.47</v>
      </c>
      <c r="O227" s="44">
        <v>1874.24</v>
      </c>
      <c r="P227" s="44">
        <v>1884.41</v>
      </c>
      <c r="Q227" s="44">
        <v>1929.42</v>
      </c>
      <c r="R227" s="44">
        <v>1980.98</v>
      </c>
      <c r="S227" s="44">
        <v>1981.1</v>
      </c>
      <c r="T227" s="44">
        <v>1938.33</v>
      </c>
      <c r="U227" s="44">
        <v>1862.8</v>
      </c>
      <c r="V227" s="44">
        <v>1852.71</v>
      </c>
      <c r="W227" s="44">
        <v>1810.15</v>
      </c>
      <c r="X227" s="44">
        <v>1813.24</v>
      </c>
      <c r="Y227" s="44">
        <v>1771.3</v>
      </c>
      <c r="Z227" s="44">
        <v>1700.69</v>
      </c>
      <c r="AA227" s="44">
        <v>1448.87</v>
      </c>
    </row>
    <row r="228" spans="1:27" ht="12.75" hidden="1" customHeight="1" outlineLevel="1" x14ac:dyDescent="0.2">
      <c r="A228" s="99" t="s">
        <v>1874</v>
      </c>
      <c r="B228" s="63" t="s">
        <v>90</v>
      </c>
      <c r="C228" s="43" t="s">
        <v>79</v>
      </c>
      <c r="D228" s="44">
        <f>$D$168</f>
        <v>1716.97</v>
      </c>
      <c r="E228" s="44">
        <f>$D$168</f>
        <v>1716.97</v>
      </c>
      <c r="F228" s="44">
        <f t="shared" ref="F228:AA228" si="130">$D$168</f>
        <v>1716.97</v>
      </c>
      <c r="G228" s="44">
        <f t="shared" si="130"/>
        <v>1716.97</v>
      </c>
      <c r="H228" s="44">
        <f t="shared" si="130"/>
        <v>1716.97</v>
      </c>
      <c r="I228" s="44">
        <f t="shared" si="130"/>
        <v>1716.97</v>
      </c>
      <c r="J228" s="44">
        <f t="shared" si="130"/>
        <v>1716.97</v>
      </c>
      <c r="K228" s="44">
        <f t="shared" si="130"/>
        <v>1716.97</v>
      </c>
      <c r="L228" s="44">
        <f t="shared" si="130"/>
        <v>1716.97</v>
      </c>
      <c r="M228" s="44">
        <f t="shared" si="130"/>
        <v>1716.97</v>
      </c>
      <c r="N228" s="44">
        <f t="shared" si="130"/>
        <v>1716.97</v>
      </c>
      <c r="O228" s="44">
        <f t="shared" si="130"/>
        <v>1716.97</v>
      </c>
      <c r="P228" s="44">
        <f t="shared" si="130"/>
        <v>1716.97</v>
      </c>
      <c r="Q228" s="44">
        <f t="shared" si="130"/>
        <v>1716.97</v>
      </c>
      <c r="R228" s="44">
        <f t="shared" si="130"/>
        <v>1716.97</v>
      </c>
      <c r="S228" s="44">
        <f t="shared" si="130"/>
        <v>1716.97</v>
      </c>
      <c r="T228" s="44">
        <f t="shared" si="130"/>
        <v>1716.97</v>
      </c>
      <c r="U228" s="44">
        <f t="shared" si="130"/>
        <v>1716.97</v>
      </c>
      <c r="V228" s="44">
        <f t="shared" si="130"/>
        <v>1716.97</v>
      </c>
      <c r="W228" s="44">
        <f t="shared" si="130"/>
        <v>1716.97</v>
      </c>
      <c r="X228" s="44">
        <f t="shared" si="130"/>
        <v>1716.97</v>
      </c>
      <c r="Y228" s="44">
        <f t="shared" si="130"/>
        <v>1716.97</v>
      </c>
      <c r="Z228" s="44">
        <f t="shared" si="130"/>
        <v>1716.97</v>
      </c>
      <c r="AA228" s="44">
        <f t="shared" si="130"/>
        <v>1716.97</v>
      </c>
    </row>
    <row r="229" spans="1:27" ht="12.75" hidden="1" customHeight="1" outlineLevel="1" x14ac:dyDescent="0.2">
      <c r="A229" s="99" t="s">
        <v>1875</v>
      </c>
      <c r="B229" s="63" t="s">
        <v>83</v>
      </c>
      <c r="C229" s="43" t="s">
        <v>79</v>
      </c>
      <c r="D229" s="44">
        <v>3.92</v>
      </c>
      <c r="E229" s="44">
        <v>3.92</v>
      </c>
      <c r="F229" s="44">
        <v>3.92</v>
      </c>
      <c r="G229" s="44">
        <v>3.92</v>
      </c>
      <c r="H229" s="44">
        <v>3.92</v>
      </c>
      <c r="I229" s="44">
        <v>3.92</v>
      </c>
      <c r="J229" s="44">
        <v>3.92</v>
      </c>
      <c r="K229" s="44">
        <v>3.92</v>
      </c>
      <c r="L229" s="44">
        <v>3.92</v>
      </c>
      <c r="M229" s="44">
        <v>3.92</v>
      </c>
      <c r="N229" s="44">
        <v>3.92</v>
      </c>
      <c r="O229" s="44">
        <v>3.92</v>
      </c>
      <c r="P229" s="44">
        <v>3.92</v>
      </c>
      <c r="Q229" s="44">
        <v>3.92</v>
      </c>
      <c r="R229" s="44">
        <v>3.92</v>
      </c>
      <c r="S229" s="44">
        <v>3.92</v>
      </c>
      <c r="T229" s="44">
        <v>3.92</v>
      </c>
      <c r="U229" s="44">
        <v>3.92</v>
      </c>
      <c r="V229" s="44">
        <v>3.92</v>
      </c>
      <c r="W229" s="44">
        <v>3.92</v>
      </c>
      <c r="X229" s="44">
        <v>3.92</v>
      </c>
      <c r="Y229" s="44">
        <v>3.92</v>
      </c>
      <c r="Z229" s="44">
        <v>3.92</v>
      </c>
      <c r="AA229" s="44">
        <v>3.92</v>
      </c>
    </row>
    <row r="230" spans="1:27" ht="12.75" hidden="1" customHeight="1" outlineLevel="1" x14ac:dyDescent="0.2">
      <c r="A230" s="99" t="s">
        <v>1876</v>
      </c>
      <c r="B230" s="63" t="s">
        <v>81</v>
      </c>
      <c r="C230" s="43" t="s">
        <v>79</v>
      </c>
      <c r="D230" s="44">
        <f>$D$11</f>
        <v>330.69</v>
      </c>
      <c r="E230" s="44">
        <f t="shared" ref="E230:AA230" si="131">$D$11</f>
        <v>330.69</v>
      </c>
      <c r="F230" s="44">
        <f t="shared" si="131"/>
        <v>330.69</v>
      </c>
      <c r="G230" s="44">
        <f t="shared" si="131"/>
        <v>330.69</v>
      </c>
      <c r="H230" s="44">
        <f t="shared" si="131"/>
        <v>330.69</v>
      </c>
      <c r="I230" s="44">
        <f t="shared" si="131"/>
        <v>330.69</v>
      </c>
      <c r="J230" s="44">
        <f t="shared" si="131"/>
        <v>330.69</v>
      </c>
      <c r="K230" s="44">
        <f t="shared" si="131"/>
        <v>330.69</v>
      </c>
      <c r="L230" s="44">
        <f t="shared" si="131"/>
        <v>330.69</v>
      </c>
      <c r="M230" s="44">
        <f t="shared" si="131"/>
        <v>330.69</v>
      </c>
      <c r="N230" s="44">
        <f t="shared" si="131"/>
        <v>330.69</v>
      </c>
      <c r="O230" s="44">
        <f t="shared" si="131"/>
        <v>330.69</v>
      </c>
      <c r="P230" s="44">
        <f t="shared" si="131"/>
        <v>330.69</v>
      </c>
      <c r="Q230" s="44">
        <f t="shared" si="131"/>
        <v>330.69</v>
      </c>
      <c r="R230" s="44">
        <f t="shared" si="131"/>
        <v>330.69</v>
      </c>
      <c r="S230" s="44">
        <f t="shared" si="131"/>
        <v>330.69</v>
      </c>
      <c r="T230" s="44">
        <f t="shared" si="131"/>
        <v>330.69</v>
      </c>
      <c r="U230" s="44">
        <f t="shared" si="131"/>
        <v>330.69</v>
      </c>
      <c r="V230" s="44">
        <f t="shared" si="131"/>
        <v>330.69</v>
      </c>
      <c r="W230" s="44">
        <f t="shared" si="131"/>
        <v>330.69</v>
      </c>
      <c r="X230" s="44">
        <f t="shared" si="131"/>
        <v>330.69</v>
      </c>
      <c r="Y230" s="44">
        <f t="shared" si="131"/>
        <v>330.69</v>
      </c>
      <c r="Z230" s="44">
        <f t="shared" si="131"/>
        <v>330.69</v>
      </c>
      <c r="AA230" s="44">
        <f t="shared" si="131"/>
        <v>330.69</v>
      </c>
    </row>
    <row r="231" spans="1:27" ht="12.75" customHeight="1" collapsed="1" x14ac:dyDescent="0.2">
      <c r="A231" s="98" t="s">
        <v>1877</v>
      </c>
      <c r="B231" s="28" t="str">
        <f>"14"&amp;"."&amp;$B$800&amp;"."&amp;$B$801</f>
        <v>14.08.2023</v>
      </c>
      <c r="C231" s="90" t="s">
        <v>76</v>
      </c>
      <c r="D231" s="91">
        <f>ROUND(((D232+D233+D235+D234)/1000),5)</f>
        <v>3.2973699999999999</v>
      </c>
      <c r="E231" s="91">
        <f>ROUND(((E232+E233+E235+E234)/1000),5)</f>
        <v>3.1734100000000001</v>
      </c>
      <c r="F231" s="91">
        <f>ROUND(((F232+F233+F235+F234)/1000),5)</f>
        <v>3.0282800000000001</v>
      </c>
      <c r="G231" s="91">
        <f t="shared" ref="G231:AA231" si="132">ROUND(((G232+G233+G235+G234)/1000),5)</f>
        <v>2.9579</v>
      </c>
      <c r="H231" s="91">
        <f t="shared" si="132"/>
        <v>2.9226800000000002</v>
      </c>
      <c r="I231" s="91">
        <f t="shared" si="132"/>
        <v>3.0280900000000002</v>
      </c>
      <c r="J231" s="91">
        <f t="shared" si="132"/>
        <v>3.14778</v>
      </c>
      <c r="K231" s="91">
        <f t="shared" si="132"/>
        <v>3.4954800000000001</v>
      </c>
      <c r="L231" s="91">
        <f t="shared" si="132"/>
        <v>3.7817099999999999</v>
      </c>
      <c r="M231" s="91">
        <f t="shared" si="132"/>
        <v>3.93452</v>
      </c>
      <c r="N231" s="91">
        <f t="shared" si="132"/>
        <v>4.0473299999999997</v>
      </c>
      <c r="O231" s="91">
        <f t="shared" si="132"/>
        <v>4.0786600000000002</v>
      </c>
      <c r="P231" s="91">
        <f t="shared" si="132"/>
        <v>4.0746799999999999</v>
      </c>
      <c r="Q231" s="91">
        <f t="shared" si="132"/>
        <v>4.1241599999999998</v>
      </c>
      <c r="R231" s="91">
        <f t="shared" si="132"/>
        <v>4.2013400000000001</v>
      </c>
      <c r="S231" s="91">
        <f t="shared" si="132"/>
        <v>4.1949399999999999</v>
      </c>
      <c r="T231" s="91">
        <f t="shared" si="132"/>
        <v>4.1661799999999998</v>
      </c>
      <c r="U231" s="91">
        <f t="shared" si="132"/>
        <v>4.1052400000000002</v>
      </c>
      <c r="V231" s="91">
        <f t="shared" si="132"/>
        <v>4.0647900000000003</v>
      </c>
      <c r="W231" s="91">
        <f t="shared" si="132"/>
        <v>3.9268999999999998</v>
      </c>
      <c r="X231" s="91">
        <f t="shared" si="132"/>
        <v>3.9188299999999998</v>
      </c>
      <c r="Y231" s="91">
        <f t="shared" si="132"/>
        <v>3.88686</v>
      </c>
      <c r="Z231" s="91">
        <f t="shared" si="132"/>
        <v>3.6991299999999998</v>
      </c>
      <c r="AA231" s="91">
        <f t="shared" si="132"/>
        <v>3.3680300000000001</v>
      </c>
    </row>
    <row r="232" spans="1:27" ht="12.75" hidden="1" customHeight="1" outlineLevel="1" x14ac:dyDescent="0.2">
      <c r="A232" s="99" t="s">
        <v>1878</v>
      </c>
      <c r="B232" s="63" t="s">
        <v>238</v>
      </c>
      <c r="C232" s="43" t="s">
        <v>79</v>
      </c>
      <c r="D232" s="44">
        <v>1245.79</v>
      </c>
      <c r="E232" s="44">
        <v>1121.83</v>
      </c>
      <c r="F232" s="44">
        <v>976.7</v>
      </c>
      <c r="G232" s="44">
        <v>906.32</v>
      </c>
      <c r="H232" s="44">
        <v>871.1</v>
      </c>
      <c r="I232" s="44">
        <v>976.51</v>
      </c>
      <c r="J232" s="44">
        <v>1096.2</v>
      </c>
      <c r="K232" s="44">
        <v>1443.9</v>
      </c>
      <c r="L232" s="44">
        <v>1730.13</v>
      </c>
      <c r="M232" s="44">
        <v>1882.94</v>
      </c>
      <c r="N232" s="44">
        <v>1995.75</v>
      </c>
      <c r="O232" s="44">
        <v>2027.08</v>
      </c>
      <c r="P232" s="44">
        <v>2023.1</v>
      </c>
      <c r="Q232" s="44">
        <v>2072.58</v>
      </c>
      <c r="R232" s="44">
        <v>2149.7600000000002</v>
      </c>
      <c r="S232" s="44">
        <v>2143.36</v>
      </c>
      <c r="T232" s="44">
        <v>2114.6</v>
      </c>
      <c r="U232" s="44">
        <v>2053.66</v>
      </c>
      <c r="V232" s="44">
        <v>2013.21</v>
      </c>
      <c r="W232" s="44">
        <v>1875.32</v>
      </c>
      <c r="X232" s="44">
        <v>1867.25</v>
      </c>
      <c r="Y232" s="44">
        <v>1835.28</v>
      </c>
      <c r="Z232" s="44">
        <v>1647.55</v>
      </c>
      <c r="AA232" s="44">
        <v>1316.45</v>
      </c>
    </row>
    <row r="233" spans="1:27" ht="12.75" hidden="1" customHeight="1" outlineLevel="1" x14ac:dyDescent="0.2">
      <c r="A233" s="99" t="s">
        <v>1879</v>
      </c>
      <c r="B233" s="63" t="s">
        <v>90</v>
      </c>
      <c r="C233" s="43" t="s">
        <v>79</v>
      </c>
      <c r="D233" s="44">
        <f>$D$168</f>
        <v>1716.97</v>
      </c>
      <c r="E233" s="44">
        <f>$D$168</f>
        <v>1716.97</v>
      </c>
      <c r="F233" s="44">
        <f t="shared" ref="F233:AA233" si="133">$D$168</f>
        <v>1716.97</v>
      </c>
      <c r="G233" s="44">
        <f t="shared" si="133"/>
        <v>1716.97</v>
      </c>
      <c r="H233" s="44">
        <f t="shared" si="133"/>
        <v>1716.97</v>
      </c>
      <c r="I233" s="44">
        <f t="shared" si="133"/>
        <v>1716.97</v>
      </c>
      <c r="J233" s="44">
        <f t="shared" si="133"/>
        <v>1716.97</v>
      </c>
      <c r="K233" s="44">
        <f t="shared" si="133"/>
        <v>1716.97</v>
      </c>
      <c r="L233" s="44">
        <f t="shared" si="133"/>
        <v>1716.97</v>
      </c>
      <c r="M233" s="44">
        <f t="shared" si="133"/>
        <v>1716.97</v>
      </c>
      <c r="N233" s="44">
        <f t="shared" si="133"/>
        <v>1716.97</v>
      </c>
      <c r="O233" s="44">
        <f t="shared" si="133"/>
        <v>1716.97</v>
      </c>
      <c r="P233" s="44">
        <f t="shared" si="133"/>
        <v>1716.97</v>
      </c>
      <c r="Q233" s="44">
        <f t="shared" si="133"/>
        <v>1716.97</v>
      </c>
      <c r="R233" s="44">
        <f t="shared" si="133"/>
        <v>1716.97</v>
      </c>
      <c r="S233" s="44">
        <f t="shared" si="133"/>
        <v>1716.97</v>
      </c>
      <c r="T233" s="44">
        <f t="shared" si="133"/>
        <v>1716.97</v>
      </c>
      <c r="U233" s="44">
        <f t="shared" si="133"/>
        <v>1716.97</v>
      </c>
      <c r="V233" s="44">
        <f t="shared" si="133"/>
        <v>1716.97</v>
      </c>
      <c r="W233" s="44">
        <f t="shared" si="133"/>
        <v>1716.97</v>
      </c>
      <c r="X233" s="44">
        <f t="shared" si="133"/>
        <v>1716.97</v>
      </c>
      <c r="Y233" s="44">
        <f t="shared" si="133"/>
        <v>1716.97</v>
      </c>
      <c r="Z233" s="44">
        <f t="shared" si="133"/>
        <v>1716.97</v>
      </c>
      <c r="AA233" s="44">
        <f t="shared" si="133"/>
        <v>1716.97</v>
      </c>
    </row>
    <row r="234" spans="1:27" ht="12.75" hidden="1" customHeight="1" outlineLevel="1" x14ac:dyDescent="0.2">
      <c r="A234" s="99" t="s">
        <v>1880</v>
      </c>
      <c r="B234" s="63" t="s">
        <v>83</v>
      </c>
      <c r="C234" s="43" t="s">
        <v>79</v>
      </c>
      <c r="D234" s="44">
        <v>3.92</v>
      </c>
      <c r="E234" s="44">
        <v>3.92</v>
      </c>
      <c r="F234" s="44">
        <v>3.92</v>
      </c>
      <c r="G234" s="44">
        <v>3.92</v>
      </c>
      <c r="H234" s="44">
        <v>3.92</v>
      </c>
      <c r="I234" s="44">
        <v>3.92</v>
      </c>
      <c r="J234" s="44">
        <v>3.92</v>
      </c>
      <c r="K234" s="44">
        <v>3.92</v>
      </c>
      <c r="L234" s="44">
        <v>3.92</v>
      </c>
      <c r="M234" s="44">
        <v>3.92</v>
      </c>
      <c r="N234" s="44">
        <v>3.92</v>
      </c>
      <c r="O234" s="44">
        <v>3.92</v>
      </c>
      <c r="P234" s="44">
        <v>3.92</v>
      </c>
      <c r="Q234" s="44">
        <v>3.92</v>
      </c>
      <c r="R234" s="44">
        <v>3.92</v>
      </c>
      <c r="S234" s="44">
        <v>3.92</v>
      </c>
      <c r="T234" s="44">
        <v>3.92</v>
      </c>
      <c r="U234" s="44">
        <v>3.92</v>
      </c>
      <c r="V234" s="44">
        <v>3.92</v>
      </c>
      <c r="W234" s="44">
        <v>3.92</v>
      </c>
      <c r="X234" s="44">
        <v>3.92</v>
      </c>
      <c r="Y234" s="44">
        <v>3.92</v>
      </c>
      <c r="Z234" s="44">
        <v>3.92</v>
      </c>
      <c r="AA234" s="44">
        <v>3.92</v>
      </c>
    </row>
    <row r="235" spans="1:27" ht="12.75" hidden="1" customHeight="1" outlineLevel="1" x14ac:dyDescent="0.2">
      <c r="A235" s="99" t="s">
        <v>1881</v>
      </c>
      <c r="B235" s="63" t="s">
        <v>81</v>
      </c>
      <c r="C235" s="43" t="s">
        <v>79</v>
      </c>
      <c r="D235" s="44">
        <f>$D$11</f>
        <v>330.69</v>
      </c>
      <c r="E235" s="44">
        <f t="shared" ref="E235:AA235" si="134">$D$11</f>
        <v>330.69</v>
      </c>
      <c r="F235" s="44">
        <f t="shared" si="134"/>
        <v>330.69</v>
      </c>
      <c r="G235" s="44">
        <f t="shared" si="134"/>
        <v>330.69</v>
      </c>
      <c r="H235" s="44">
        <f t="shared" si="134"/>
        <v>330.69</v>
      </c>
      <c r="I235" s="44">
        <f t="shared" si="134"/>
        <v>330.69</v>
      </c>
      <c r="J235" s="44">
        <f t="shared" si="134"/>
        <v>330.69</v>
      </c>
      <c r="K235" s="44">
        <f t="shared" si="134"/>
        <v>330.69</v>
      </c>
      <c r="L235" s="44">
        <f t="shared" si="134"/>
        <v>330.69</v>
      </c>
      <c r="M235" s="44">
        <f t="shared" si="134"/>
        <v>330.69</v>
      </c>
      <c r="N235" s="44">
        <f t="shared" si="134"/>
        <v>330.69</v>
      </c>
      <c r="O235" s="44">
        <f t="shared" si="134"/>
        <v>330.69</v>
      </c>
      <c r="P235" s="44">
        <f t="shared" si="134"/>
        <v>330.69</v>
      </c>
      <c r="Q235" s="44">
        <f t="shared" si="134"/>
        <v>330.69</v>
      </c>
      <c r="R235" s="44">
        <f t="shared" si="134"/>
        <v>330.69</v>
      </c>
      <c r="S235" s="44">
        <f t="shared" si="134"/>
        <v>330.69</v>
      </c>
      <c r="T235" s="44">
        <f t="shared" si="134"/>
        <v>330.69</v>
      </c>
      <c r="U235" s="44">
        <f t="shared" si="134"/>
        <v>330.69</v>
      </c>
      <c r="V235" s="44">
        <f t="shared" si="134"/>
        <v>330.69</v>
      </c>
      <c r="W235" s="44">
        <f t="shared" si="134"/>
        <v>330.69</v>
      </c>
      <c r="X235" s="44">
        <f t="shared" si="134"/>
        <v>330.69</v>
      </c>
      <c r="Y235" s="44">
        <f t="shared" si="134"/>
        <v>330.69</v>
      </c>
      <c r="Z235" s="44">
        <f t="shared" si="134"/>
        <v>330.69</v>
      </c>
      <c r="AA235" s="44">
        <f t="shared" si="134"/>
        <v>330.69</v>
      </c>
    </row>
    <row r="236" spans="1:27" ht="12.75" customHeight="1" collapsed="1" x14ac:dyDescent="0.2">
      <c r="A236" s="98" t="s">
        <v>1882</v>
      </c>
      <c r="B236" s="28" t="str">
        <f>"15"&amp;"."&amp;$B$800&amp;"."&amp;$B$801</f>
        <v>15.08.2023</v>
      </c>
      <c r="C236" s="90" t="s">
        <v>76</v>
      </c>
      <c r="D236" s="91">
        <f>ROUND(((D237+D238+D240+D239)/1000),5)</f>
        <v>3.0924299999999998</v>
      </c>
      <c r="E236" s="91">
        <f>ROUND(((E237+E238+E240+E239)/1000),5)</f>
        <v>2.9367999999999999</v>
      </c>
      <c r="F236" s="91">
        <f>ROUND(((F237+F238+F240+F239)/1000),5)</f>
        <v>2.83941</v>
      </c>
      <c r="G236" s="91">
        <f t="shared" ref="G236:AA236" si="135">ROUND(((G237+G238+G240+G239)/1000),5)</f>
        <v>2.0627599999999999</v>
      </c>
      <c r="H236" s="91">
        <f t="shared" si="135"/>
        <v>2.0589499999999998</v>
      </c>
      <c r="I236" s="91">
        <f t="shared" si="135"/>
        <v>2.78898</v>
      </c>
      <c r="J236" s="91">
        <f t="shared" si="135"/>
        <v>2.93424</v>
      </c>
      <c r="K236" s="91">
        <f t="shared" si="135"/>
        <v>3.37425</v>
      </c>
      <c r="L236" s="91">
        <f t="shared" si="135"/>
        <v>3.74621</v>
      </c>
      <c r="M236" s="91">
        <f t="shared" si="135"/>
        <v>4.0172999999999996</v>
      </c>
      <c r="N236" s="91">
        <f t="shared" si="135"/>
        <v>4.1140499999999998</v>
      </c>
      <c r="O236" s="91">
        <f t="shared" si="135"/>
        <v>4.0936599999999999</v>
      </c>
      <c r="P236" s="91">
        <f t="shared" si="135"/>
        <v>4.0999999999999996</v>
      </c>
      <c r="Q236" s="91">
        <f t="shared" si="135"/>
        <v>4.1267300000000002</v>
      </c>
      <c r="R236" s="91">
        <f t="shared" si="135"/>
        <v>4.2319100000000001</v>
      </c>
      <c r="S236" s="91">
        <f t="shared" si="135"/>
        <v>4.2713799999999997</v>
      </c>
      <c r="T236" s="91">
        <f t="shared" si="135"/>
        <v>4.2531100000000004</v>
      </c>
      <c r="U236" s="91">
        <f t="shared" si="135"/>
        <v>4.13598</v>
      </c>
      <c r="V236" s="91">
        <f t="shared" si="135"/>
        <v>4.1086200000000002</v>
      </c>
      <c r="W236" s="91">
        <f t="shared" si="135"/>
        <v>4.05471</v>
      </c>
      <c r="X236" s="91">
        <f t="shared" si="135"/>
        <v>4.0289099999999998</v>
      </c>
      <c r="Y236" s="91">
        <f t="shared" si="135"/>
        <v>3.9092899999999999</v>
      </c>
      <c r="Z236" s="91">
        <f t="shared" si="135"/>
        <v>3.7424499999999998</v>
      </c>
      <c r="AA236" s="91">
        <f t="shared" si="135"/>
        <v>3.3811800000000001</v>
      </c>
    </row>
    <row r="237" spans="1:27" ht="12.75" hidden="1" customHeight="1" outlineLevel="1" x14ac:dyDescent="0.2">
      <c r="A237" s="99" t="s">
        <v>1883</v>
      </c>
      <c r="B237" s="63" t="s">
        <v>238</v>
      </c>
      <c r="C237" s="43" t="s">
        <v>79</v>
      </c>
      <c r="D237" s="44">
        <v>1040.8499999999999</v>
      </c>
      <c r="E237" s="44">
        <v>885.22</v>
      </c>
      <c r="F237" s="44">
        <v>787.83</v>
      </c>
      <c r="G237" s="44">
        <v>11.18</v>
      </c>
      <c r="H237" s="44">
        <v>7.37</v>
      </c>
      <c r="I237" s="44">
        <v>737.4</v>
      </c>
      <c r="J237" s="44">
        <v>882.66</v>
      </c>
      <c r="K237" s="44">
        <v>1322.67</v>
      </c>
      <c r="L237" s="44">
        <v>1694.63</v>
      </c>
      <c r="M237" s="44">
        <v>1965.72</v>
      </c>
      <c r="N237" s="44">
        <v>2062.4699999999998</v>
      </c>
      <c r="O237" s="44">
        <v>2042.08</v>
      </c>
      <c r="P237" s="44">
        <v>2048.42</v>
      </c>
      <c r="Q237" s="44">
        <v>2075.15</v>
      </c>
      <c r="R237" s="44">
        <v>2180.33</v>
      </c>
      <c r="S237" s="44">
        <v>2219.8000000000002</v>
      </c>
      <c r="T237" s="44">
        <v>2201.5300000000002</v>
      </c>
      <c r="U237" s="44">
        <v>2084.4</v>
      </c>
      <c r="V237" s="44">
        <v>2057.04</v>
      </c>
      <c r="W237" s="44">
        <v>2003.13</v>
      </c>
      <c r="X237" s="44">
        <v>1977.33</v>
      </c>
      <c r="Y237" s="44">
        <v>1857.71</v>
      </c>
      <c r="Z237" s="44">
        <v>1690.87</v>
      </c>
      <c r="AA237" s="44">
        <v>1329.6</v>
      </c>
    </row>
    <row r="238" spans="1:27" ht="12.75" hidden="1" customHeight="1" outlineLevel="1" x14ac:dyDescent="0.2">
      <c r="A238" s="99" t="s">
        <v>1884</v>
      </c>
      <c r="B238" s="63" t="s">
        <v>90</v>
      </c>
      <c r="C238" s="43" t="s">
        <v>79</v>
      </c>
      <c r="D238" s="44">
        <f>$D$168</f>
        <v>1716.97</v>
      </c>
      <c r="E238" s="44">
        <f>$D$168</f>
        <v>1716.97</v>
      </c>
      <c r="F238" s="44">
        <f t="shared" ref="F238:AA238" si="136">$D$168</f>
        <v>1716.97</v>
      </c>
      <c r="G238" s="44">
        <f t="shared" si="136"/>
        <v>1716.97</v>
      </c>
      <c r="H238" s="44">
        <f t="shared" si="136"/>
        <v>1716.97</v>
      </c>
      <c r="I238" s="44">
        <f t="shared" si="136"/>
        <v>1716.97</v>
      </c>
      <c r="J238" s="44">
        <f t="shared" si="136"/>
        <v>1716.97</v>
      </c>
      <c r="K238" s="44">
        <f t="shared" si="136"/>
        <v>1716.97</v>
      </c>
      <c r="L238" s="44">
        <f t="shared" si="136"/>
        <v>1716.97</v>
      </c>
      <c r="M238" s="44">
        <f t="shared" si="136"/>
        <v>1716.97</v>
      </c>
      <c r="N238" s="44">
        <f t="shared" si="136"/>
        <v>1716.97</v>
      </c>
      <c r="O238" s="44">
        <f t="shared" si="136"/>
        <v>1716.97</v>
      </c>
      <c r="P238" s="44">
        <f t="shared" si="136"/>
        <v>1716.97</v>
      </c>
      <c r="Q238" s="44">
        <f t="shared" si="136"/>
        <v>1716.97</v>
      </c>
      <c r="R238" s="44">
        <f t="shared" si="136"/>
        <v>1716.97</v>
      </c>
      <c r="S238" s="44">
        <f t="shared" si="136"/>
        <v>1716.97</v>
      </c>
      <c r="T238" s="44">
        <f t="shared" si="136"/>
        <v>1716.97</v>
      </c>
      <c r="U238" s="44">
        <f t="shared" si="136"/>
        <v>1716.97</v>
      </c>
      <c r="V238" s="44">
        <f t="shared" si="136"/>
        <v>1716.97</v>
      </c>
      <c r="W238" s="44">
        <f t="shared" si="136"/>
        <v>1716.97</v>
      </c>
      <c r="X238" s="44">
        <f t="shared" si="136"/>
        <v>1716.97</v>
      </c>
      <c r="Y238" s="44">
        <f t="shared" si="136"/>
        <v>1716.97</v>
      </c>
      <c r="Z238" s="44">
        <f t="shared" si="136"/>
        <v>1716.97</v>
      </c>
      <c r="AA238" s="44">
        <f t="shared" si="136"/>
        <v>1716.97</v>
      </c>
    </row>
    <row r="239" spans="1:27" ht="12.75" hidden="1" customHeight="1" outlineLevel="1" x14ac:dyDescent="0.2">
      <c r="A239" s="99" t="s">
        <v>1885</v>
      </c>
      <c r="B239" s="63" t="s">
        <v>83</v>
      </c>
      <c r="C239" s="43" t="s">
        <v>79</v>
      </c>
      <c r="D239" s="44">
        <v>3.92</v>
      </c>
      <c r="E239" s="44">
        <v>3.92</v>
      </c>
      <c r="F239" s="44">
        <v>3.92</v>
      </c>
      <c r="G239" s="44">
        <v>3.92</v>
      </c>
      <c r="H239" s="44">
        <v>3.92</v>
      </c>
      <c r="I239" s="44">
        <v>3.92</v>
      </c>
      <c r="J239" s="44">
        <v>3.92</v>
      </c>
      <c r="K239" s="44">
        <v>3.92</v>
      </c>
      <c r="L239" s="44">
        <v>3.92</v>
      </c>
      <c r="M239" s="44">
        <v>3.92</v>
      </c>
      <c r="N239" s="44">
        <v>3.92</v>
      </c>
      <c r="O239" s="44">
        <v>3.92</v>
      </c>
      <c r="P239" s="44">
        <v>3.92</v>
      </c>
      <c r="Q239" s="44">
        <v>3.92</v>
      </c>
      <c r="R239" s="44">
        <v>3.92</v>
      </c>
      <c r="S239" s="44">
        <v>3.92</v>
      </c>
      <c r="T239" s="44">
        <v>3.92</v>
      </c>
      <c r="U239" s="44">
        <v>3.92</v>
      </c>
      <c r="V239" s="44">
        <v>3.92</v>
      </c>
      <c r="W239" s="44">
        <v>3.92</v>
      </c>
      <c r="X239" s="44">
        <v>3.92</v>
      </c>
      <c r="Y239" s="44">
        <v>3.92</v>
      </c>
      <c r="Z239" s="44">
        <v>3.92</v>
      </c>
      <c r="AA239" s="44">
        <v>3.92</v>
      </c>
    </row>
    <row r="240" spans="1:27" ht="12.75" hidden="1" customHeight="1" outlineLevel="1" x14ac:dyDescent="0.2">
      <c r="A240" s="99" t="s">
        <v>1886</v>
      </c>
      <c r="B240" s="63" t="s">
        <v>81</v>
      </c>
      <c r="C240" s="43" t="s">
        <v>79</v>
      </c>
      <c r="D240" s="44">
        <f>$D$11</f>
        <v>330.69</v>
      </c>
      <c r="E240" s="44">
        <f t="shared" ref="E240:AA240" si="137">$D$11</f>
        <v>330.69</v>
      </c>
      <c r="F240" s="44">
        <f t="shared" si="137"/>
        <v>330.69</v>
      </c>
      <c r="G240" s="44">
        <f t="shared" si="137"/>
        <v>330.69</v>
      </c>
      <c r="H240" s="44">
        <f t="shared" si="137"/>
        <v>330.69</v>
      </c>
      <c r="I240" s="44">
        <f t="shared" si="137"/>
        <v>330.69</v>
      </c>
      <c r="J240" s="44">
        <f t="shared" si="137"/>
        <v>330.69</v>
      </c>
      <c r="K240" s="44">
        <f t="shared" si="137"/>
        <v>330.69</v>
      </c>
      <c r="L240" s="44">
        <f t="shared" si="137"/>
        <v>330.69</v>
      </c>
      <c r="M240" s="44">
        <f t="shared" si="137"/>
        <v>330.69</v>
      </c>
      <c r="N240" s="44">
        <f t="shared" si="137"/>
        <v>330.69</v>
      </c>
      <c r="O240" s="44">
        <f t="shared" si="137"/>
        <v>330.69</v>
      </c>
      <c r="P240" s="44">
        <f t="shared" si="137"/>
        <v>330.69</v>
      </c>
      <c r="Q240" s="44">
        <f t="shared" si="137"/>
        <v>330.69</v>
      </c>
      <c r="R240" s="44">
        <f t="shared" si="137"/>
        <v>330.69</v>
      </c>
      <c r="S240" s="44">
        <f t="shared" si="137"/>
        <v>330.69</v>
      </c>
      <c r="T240" s="44">
        <f t="shared" si="137"/>
        <v>330.69</v>
      </c>
      <c r="U240" s="44">
        <f t="shared" si="137"/>
        <v>330.69</v>
      </c>
      <c r="V240" s="44">
        <f t="shared" si="137"/>
        <v>330.69</v>
      </c>
      <c r="W240" s="44">
        <f t="shared" si="137"/>
        <v>330.69</v>
      </c>
      <c r="X240" s="44">
        <f t="shared" si="137"/>
        <v>330.69</v>
      </c>
      <c r="Y240" s="44">
        <f t="shared" si="137"/>
        <v>330.69</v>
      </c>
      <c r="Z240" s="44">
        <f t="shared" si="137"/>
        <v>330.69</v>
      </c>
      <c r="AA240" s="44">
        <f t="shared" si="137"/>
        <v>330.69</v>
      </c>
    </row>
    <row r="241" spans="1:27" ht="12.75" customHeight="1" collapsed="1" x14ac:dyDescent="0.2">
      <c r="A241" s="98" t="s">
        <v>1887</v>
      </c>
      <c r="B241" s="28" t="str">
        <f>"16"&amp;"."&amp;$B$800&amp;"."&amp;$B$801</f>
        <v>16.08.2023</v>
      </c>
      <c r="C241" s="90" t="s">
        <v>76</v>
      </c>
      <c r="D241" s="91">
        <f>ROUND(((D242+D243+D245+D244)/1000),5)</f>
        <v>3.1477499999999998</v>
      </c>
      <c r="E241" s="91">
        <f>ROUND(((E242+E243+E245+E244)/1000),5)</f>
        <v>2.9226700000000001</v>
      </c>
      <c r="F241" s="91">
        <f>ROUND(((F242+F243+F245+F244)/1000),5)</f>
        <v>2.8521000000000001</v>
      </c>
      <c r="G241" s="91">
        <f t="shared" ref="G241:AA241" si="138">ROUND(((G242+G243+G245+G244)/1000),5)</f>
        <v>2.8207399999999998</v>
      </c>
      <c r="H241" s="91">
        <f t="shared" si="138"/>
        <v>2.8068499999999998</v>
      </c>
      <c r="I241" s="91">
        <f t="shared" si="138"/>
        <v>2.8354599999999999</v>
      </c>
      <c r="J241" s="91">
        <f t="shared" si="138"/>
        <v>3.10636</v>
      </c>
      <c r="K241" s="91">
        <f t="shared" si="138"/>
        <v>3.4960100000000001</v>
      </c>
      <c r="L241" s="91">
        <f t="shared" si="138"/>
        <v>3.7478099999999999</v>
      </c>
      <c r="M241" s="91">
        <f t="shared" si="138"/>
        <v>4.0327900000000003</v>
      </c>
      <c r="N241" s="91">
        <f t="shared" si="138"/>
        <v>4.3165800000000001</v>
      </c>
      <c r="O241" s="91">
        <f t="shared" si="138"/>
        <v>4.2459699999999998</v>
      </c>
      <c r="P241" s="91">
        <f t="shared" si="138"/>
        <v>4.1239499999999998</v>
      </c>
      <c r="Q241" s="91">
        <f t="shared" si="138"/>
        <v>4.4076700000000004</v>
      </c>
      <c r="R241" s="91">
        <f t="shared" si="138"/>
        <v>4.2428299999999997</v>
      </c>
      <c r="S241" s="91">
        <f t="shared" si="138"/>
        <v>4.2600499999999997</v>
      </c>
      <c r="T241" s="91">
        <f t="shared" si="138"/>
        <v>4.2390400000000001</v>
      </c>
      <c r="U241" s="91">
        <f t="shared" si="138"/>
        <v>4.1425000000000001</v>
      </c>
      <c r="V241" s="91">
        <f t="shared" si="138"/>
        <v>4.1093500000000001</v>
      </c>
      <c r="W241" s="91">
        <f t="shared" si="138"/>
        <v>4.0771699999999997</v>
      </c>
      <c r="X241" s="91">
        <f t="shared" si="138"/>
        <v>4.0705900000000002</v>
      </c>
      <c r="Y241" s="91">
        <f t="shared" si="138"/>
        <v>3.9261900000000001</v>
      </c>
      <c r="Z241" s="91">
        <f t="shared" si="138"/>
        <v>3.8193299999999999</v>
      </c>
      <c r="AA241" s="91">
        <f t="shared" si="138"/>
        <v>3.3998200000000001</v>
      </c>
    </row>
    <row r="242" spans="1:27" ht="12.75" hidden="1" customHeight="1" outlineLevel="1" x14ac:dyDescent="0.2">
      <c r="A242" s="99" t="s">
        <v>1888</v>
      </c>
      <c r="B242" s="63" t="s">
        <v>238</v>
      </c>
      <c r="C242" s="43" t="s">
        <v>79</v>
      </c>
      <c r="D242" s="44">
        <v>1096.17</v>
      </c>
      <c r="E242" s="44">
        <v>871.09</v>
      </c>
      <c r="F242" s="44">
        <v>800.52</v>
      </c>
      <c r="G242" s="44">
        <v>769.16</v>
      </c>
      <c r="H242" s="44">
        <v>755.27</v>
      </c>
      <c r="I242" s="44">
        <v>783.88</v>
      </c>
      <c r="J242" s="44">
        <v>1054.78</v>
      </c>
      <c r="K242" s="44">
        <v>1444.43</v>
      </c>
      <c r="L242" s="44">
        <v>1696.23</v>
      </c>
      <c r="M242" s="44">
        <v>1981.21</v>
      </c>
      <c r="N242" s="44">
        <v>2265</v>
      </c>
      <c r="O242" s="44">
        <v>2194.39</v>
      </c>
      <c r="P242" s="44">
        <v>2072.37</v>
      </c>
      <c r="Q242" s="44">
        <v>2356.09</v>
      </c>
      <c r="R242" s="44">
        <v>2191.25</v>
      </c>
      <c r="S242" s="44">
        <v>2208.4699999999998</v>
      </c>
      <c r="T242" s="44">
        <v>2187.46</v>
      </c>
      <c r="U242" s="44">
        <v>2090.92</v>
      </c>
      <c r="V242" s="44">
        <v>2057.77</v>
      </c>
      <c r="W242" s="44">
        <v>2025.59</v>
      </c>
      <c r="X242" s="44">
        <v>2019.01</v>
      </c>
      <c r="Y242" s="44">
        <v>1874.61</v>
      </c>
      <c r="Z242" s="44">
        <v>1767.75</v>
      </c>
      <c r="AA242" s="44">
        <v>1348.24</v>
      </c>
    </row>
    <row r="243" spans="1:27" ht="12.75" hidden="1" customHeight="1" outlineLevel="1" x14ac:dyDescent="0.2">
      <c r="A243" s="99" t="s">
        <v>1889</v>
      </c>
      <c r="B243" s="63" t="s">
        <v>90</v>
      </c>
      <c r="C243" s="43" t="s">
        <v>79</v>
      </c>
      <c r="D243" s="44">
        <f>$D$168</f>
        <v>1716.97</v>
      </c>
      <c r="E243" s="44">
        <f>$D$168</f>
        <v>1716.97</v>
      </c>
      <c r="F243" s="44">
        <f t="shared" ref="F243:AA243" si="139">$D$168</f>
        <v>1716.97</v>
      </c>
      <c r="G243" s="44">
        <f t="shared" si="139"/>
        <v>1716.97</v>
      </c>
      <c r="H243" s="44">
        <f t="shared" si="139"/>
        <v>1716.97</v>
      </c>
      <c r="I243" s="44">
        <f t="shared" si="139"/>
        <v>1716.97</v>
      </c>
      <c r="J243" s="44">
        <f t="shared" si="139"/>
        <v>1716.97</v>
      </c>
      <c r="K243" s="44">
        <f t="shared" si="139"/>
        <v>1716.97</v>
      </c>
      <c r="L243" s="44">
        <f t="shared" si="139"/>
        <v>1716.97</v>
      </c>
      <c r="M243" s="44">
        <f t="shared" si="139"/>
        <v>1716.97</v>
      </c>
      <c r="N243" s="44">
        <f t="shared" si="139"/>
        <v>1716.97</v>
      </c>
      <c r="O243" s="44">
        <f t="shared" si="139"/>
        <v>1716.97</v>
      </c>
      <c r="P243" s="44">
        <f t="shared" si="139"/>
        <v>1716.97</v>
      </c>
      <c r="Q243" s="44">
        <f t="shared" si="139"/>
        <v>1716.97</v>
      </c>
      <c r="R243" s="44">
        <f t="shared" si="139"/>
        <v>1716.97</v>
      </c>
      <c r="S243" s="44">
        <f t="shared" si="139"/>
        <v>1716.97</v>
      </c>
      <c r="T243" s="44">
        <f t="shared" si="139"/>
        <v>1716.97</v>
      </c>
      <c r="U243" s="44">
        <f t="shared" si="139"/>
        <v>1716.97</v>
      </c>
      <c r="V243" s="44">
        <f t="shared" si="139"/>
        <v>1716.97</v>
      </c>
      <c r="W243" s="44">
        <f t="shared" si="139"/>
        <v>1716.97</v>
      </c>
      <c r="X243" s="44">
        <f t="shared" si="139"/>
        <v>1716.97</v>
      </c>
      <c r="Y243" s="44">
        <f t="shared" si="139"/>
        <v>1716.97</v>
      </c>
      <c r="Z243" s="44">
        <f t="shared" si="139"/>
        <v>1716.97</v>
      </c>
      <c r="AA243" s="44">
        <f t="shared" si="139"/>
        <v>1716.97</v>
      </c>
    </row>
    <row r="244" spans="1:27" ht="12.75" hidden="1" customHeight="1" outlineLevel="1" x14ac:dyDescent="0.2">
      <c r="A244" s="99" t="s">
        <v>1890</v>
      </c>
      <c r="B244" s="63" t="s">
        <v>83</v>
      </c>
      <c r="C244" s="43" t="s">
        <v>79</v>
      </c>
      <c r="D244" s="44">
        <v>3.92</v>
      </c>
      <c r="E244" s="44">
        <v>3.92</v>
      </c>
      <c r="F244" s="44">
        <v>3.92</v>
      </c>
      <c r="G244" s="44">
        <v>3.92</v>
      </c>
      <c r="H244" s="44">
        <v>3.92</v>
      </c>
      <c r="I244" s="44">
        <v>3.92</v>
      </c>
      <c r="J244" s="44">
        <v>3.92</v>
      </c>
      <c r="K244" s="44">
        <v>3.92</v>
      </c>
      <c r="L244" s="44">
        <v>3.92</v>
      </c>
      <c r="M244" s="44">
        <v>3.92</v>
      </c>
      <c r="N244" s="44">
        <v>3.92</v>
      </c>
      <c r="O244" s="44">
        <v>3.92</v>
      </c>
      <c r="P244" s="44">
        <v>3.92</v>
      </c>
      <c r="Q244" s="44">
        <v>3.92</v>
      </c>
      <c r="R244" s="44">
        <v>3.92</v>
      </c>
      <c r="S244" s="44">
        <v>3.92</v>
      </c>
      <c r="T244" s="44">
        <v>3.92</v>
      </c>
      <c r="U244" s="44">
        <v>3.92</v>
      </c>
      <c r="V244" s="44">
        <v>3.92</v>
      </c>
      <c r="W244" s="44">
        <v>3.92</v>
      </c>
      <c r="X244" s="44">
        <v>3.92</v>
      </c>
      <c r="Y244" s="44">
        <v>3.92</v>
      </c>
      <c r="Z244" s="44">
        <v>3.92</v>
      </c>
      <c r="AA244" s="44">
        <v>3.92</v>
      </c>
    </row>
    <row r="245" spans="1:27" ht="12.75" hidden="1" customHeight="1" outlineLevel="1" x14ac:dyDescent="0.2">
      <c r="A245" s="99" t="s">
        <v>1891</v>
      </c>
      <c r="B245" s="63" t="s">
        <v>81</v>
      </c>
      <c r="C245" s="43" t="s">
        <v>79</v>
      </c>
      <c r="D245" s="44">
        <f>$D$11</f>
        <v>330.69</v>
      </c>
      <c r="E245" s="44">
        <f t="shared" ref="E245:AA245" si="140">$D$11</f>
        <v>330.69</v>
      </c>
      <c r="F245" s="44">
        <f t="shared" si="140"/>
        <v>330.69</v>
      </c>
      <c r="G245" s="44">
        <f t="shared" si="140"/>
        <v>330.69</v>
      </c>
      <c r="H245" s="44">
        <f t="shared" si="140"/>
        <v>330.69</v>
      </c>
      <c r="I245" s="44">
        <f t="shared" si="140"/>
        <v>330.69</v>
      </c>
      <c r="J245" s="44">
        <f t="shared" si="140"/>
        <v>330.69</v>
      </c>
      <c r="K245" s="44">
        <f t="shared" si="140"/>
        <v>330.69</v>
      </c>
      <c r="L245" s="44">
        <f t="shared" si="140"/>
        <v>330.69</v>
      </c>
      <c r="M245" s="44">
        <f t="shared" si="140"/>
        <v>330.69</v>
      </c>
      <c r="N245" s="44">
        <f t="shared" si="140"/>
        <v>330.69</v>
      </c>
      <c r="O245" s="44">
        <f t="shared" si="140"/>
        <v>330.69</v>
      </c>
      <c r="P245" s="44">
        <f t="shared" si="140"/>
        <v>330.69</v>
      </c>
      <c r="Q245" s="44">
        <f t="shared" si="140"/>
        <v>330.69</v>
      </c>
      <c r="R245" s="44">
        <f t="shared" si="140"/>
        <v>330.69</v>
      </c>
      <c r="S245" s="44">
        <f t="shared" si="140"/>
        <v>330.69</v>
      </c>
      <c r="T245" s="44">
        <f t="shared" si="140"/>
        <v>330.69</v>
      </c>
      <c r="U245" s="44">
        <f t="shared" si="140"/>
        <v>330.69</v>
      </c>
      <c r="V245" s="44">
        <f t="shared" si="140"/>
        <v>330.69</v>
      </c>
      <c r="W245" s="44">
        <f t="shared" si="140"/>
        <v>330.69</v>
      </c>
      <c r="X245" s="44">
        <f t="shared" si="140"/>
        <v>330.69</v>
      </c>
      <c r="Y245" s="44">
        <f t="shared" si="140"/>
        <v>330.69</v>
      </c>
      <c r="Z245" s="44">
        <f t="shared" si="140"/>
        <v>330.69</v>
      </c>
      <c r="AA245" s="44">
        <f t="shared" si="140"/>
        <v>330.69</v>
      </c>
    </row>
    <row r="246" spans="1:27" ht="12.75" customHeight="1" collapsed="1" x14ac:dyDescent="0.2">
      <c r="A246" s="98" t="s">
        <v>1892</v>
      </c>
      <c r="B246" s="28" t="str">
        <f>"17"&amp;"."&amp;$B$800&amp;"."&amp;$B$801</f>
        <v>17.08.2023</v>
      </c>
      <c r="C246" s="90" t="s">
        <v>76</v>
      </c>
      <c r="D246" s="91">
        <f>ROUND(((D247+D248+D250+D249)/1000),5)</f>
        <v>3.1041500000000002</v>
      </c>
      <c r="E246" s="91">
        <f>ROUND(((E247+E248+E250+E249)/1000),5)</f>
        <v>2.9983599999999999</v>
      </c>
      <c r="F246" s="91">
        <f>ROUND(((F247+F248+F250+F249)/1000),5)</f>
        <v>2.9114900000000001</v>
      </c>
      <c r="G246" s="91">
        <f t="shared" ref="G246:AA246" si="141">ROUND(((G247+G248+G250+G249)/1000),5)</f>
        <v>2.28586</v>
      </c>
      <c r="H246" s="91">
        <f t="shared" si="141"/>
        <v>2.2747799999999998</v>
      </c>
      <c r="I246" s="91">
        <f t="shared" si="141"/>
        <v>2.31114</v>
      </c>
      <c r="J246" s="91">
        <f t="shared" si="141"/>
        <v>3.0724100000000001</v>
      </c>
      <c r="K246" s="91">
        <f t="shared" si="141"/>
        <v>3.4998499999999999</v>
      </c>
      <c r="L246" s="91">
        <f t="shared" si="141"/>
        <v>3.7541899999999999</v>
      </c>
      <c r="M246" s="91">
        <f t="shared" si="141"/>
        <v>4.0612300000000001</v>
      </c>
      <c r="N246" s="91">
        <f t="shared" si="141"/>
        <v>4.1116099999999998</v>
      </c>
      <c r="O246" s="91">
        <f t="shared" si="141"/>
        <v>4.1195199999999996</v>
      </c>
      <c r="P246" s="91">
        <f t="shared" si="141"/>
        <v>4.1222000000000003</v>
      </c>
      <c r="Q246" s="91">
        <f t="shared" si="141"/>
        <v>4.1870399999999997</v>
      </c>
      <c r="R246" s="91">
        <f t="shared" si="141"/>
        <v>4.3681700000000001</v>
      </c>
      <c r="S246" s="91">
        <f t="shared" si="141"/>
        <v>4.3550399999999998</v>
      </c>
      <c r="T246" s="91">
        <f t="shared" si="141"/>
        <v>4.2667599999999997</v>
      </c>
      <c r="U246" s="91">
        <f t="shared" si="141"/>
        <v>4.1421599999999996</v>
      </c>
      <c r="V246" s="91">
        <f t="shared" si="141"/>
        <v>4.0818399999999997</v>
      </c>
      <c r="W246" s="91">
        <f t="shared" si="141"/>
        <v>4.0144000000000002</v>
      </c>
      <c r="X246" s="91">
        <f t="shared" si="141"/>
        <v>4.0273300000000001</v>
      </c>
      <c r="Y246" s="91">
        <f t="shared" si="141"/>
        <v>3.8972799999999999</v>
      </c>
      <c r="Z246" s="91">
        <f t="shared" si="141"/>
        <v>3.7262300000000002</v>
      </c>
      <c r="AA246" s="91">
        <f t="shared" si="141"/>
        <v>3.3290199999999999</v>
      </c>
    </row>
    <row r="247" spans="1:27" ht="12.75" hidden="1" customHeight="1" outlineLevel="1" x14ac:dyDescent="0.2">
      <c r="A247" s="99" t="s">
        <v>1893</v>
      </c>
      <c r="B247" s="63" t="s">
        <v>238</v>
      </c>
      <c r="C247" s="43" t="s">
        <v>79</v>
      </c>
      <c r="D247" s="44">
        <v>1052.57</v>
      </c>
      <c r="E247" s="44">
        <v>946.78</v>
      </c>
      <c r="F247" s="44">
        <v>859.91</v>
      </c>
      <c r="G247" s="44">
        <v>234.28</v>
      </c>
      <c r="H247" s="44">
        <v>223.2</v>
      </c>
      <c r="I247" s="44">
        <v>259.56</v>
      </c>
      <c r="J247" s="44">
        <v>1020.83</v>
      </c>
      <c r="K247" s="44">
        <v>1448.27</v>
      </c>
      <c r="L247" s="44">
        <v>1702.61</v>
      </c>
      <c r="M247" s="44">
        <v>2009.65</v>
      </c>
      <c r="N247" s="44">
        <v>2060.0300000000002</v>
      </c>
      <c r="O247" s="44">
        <v>2067.94</v>
      </c>
      <c r="P247" s="44">
        <v>2070.62</v>
      </c>
      <c r="Q247" s="44">
        <v>2135.46</v>
      </c>
      <c r="R247" s="44">
        <v>2316.59</v>
      </c>
      <c r="S247" s="44">
        <v>2303.46</v>
      </c>
      <c r="T247" s="44">
        <v>2215.1799999999998</v>
      </c>
      <c r="U247" s="44">
        <v>2090.58</v>
      </c>
      <c r="V247" s="44">
        <v>2030.26</v>
      </c>
      <c r="W247" s="44">
        <v>1962.82</v>
      </c>
      <c r="X247" s="44">
        <v>1975.75</v>
      </c>
      <c r="Y247" s="44">
        <v>1845.7</v>
      </c>
      <c r="Z247" s="44">
        <v>1674.65</v>
      </c>
      <c r="AA247" s="44">
        <v>1277.44</v>
      </c>
    </row>
    <row r="248" spans="1:27" ht="12.75" hidden="1" customHeight="1" outlineLevel="1" x14ac:dyDescent="0.2">
      <c r="A248" s="99" t="s">
        <v>1894</v>
      </c>
      <c r="B248" s="63" t="s">
        <v>90</v>
      </c>
      <c r="C248" s="43" t="s">
        <v>79</v>
      </c>
      <c r="D248" s="44">
        <f>$D$168</f>
        <v>1716.97</v>
      </c>
      <c r="E248" s="44">
        <f>$D$168</f>
        <v>1716.97</v>
      </c>
      <c r="F248" s="44">
        <f t="shared" ref="F248:AA248" si="142">$D$168</f>
        <v>1716.97</v>
      </c>
      <c r="G248" s="44">
        <f t="shared" si="142"/>
        <v>1716.97</v>
      </c>
      <c r="H248" s="44">
        <f t="shared" si="142"/>
        <v>1716.97</v>
      </c>
      <c r="I248" s="44">
        <f t="shared" si="142"/>
        <v>1716.97</v>
      </c>
      <c r="J248" s="44">
        <f t="shared" si="142"/>
        <v>1716.97</v>
      </c>
      <c r="K248" s="44">
        <f t="shared" si="142"/>
        <v>1716.97</v>
      </c>
      <c r="L248" s="44">
        <f t="shared" si="142"/>
        <v>1716.97</v>
      </c>
      <c r="M248" s="44">
        <f t="shared" si="142"/>
        <v>1716.97</v>
      </c>
      <c r="N248" s="44">
        <f t="shared" si="142"/>
        <v>1716.97</v>
      </c>
      <c r="O248" s="44">
        <f t="shared" si="142"/>
        <v>1716.97</v>
      </c>
      <c r="P248" s="44">
        <f t="shared" si="142"/>
        <v>1716.97</v>
      </c>
      <c r="Q248" s="44">
        <f t="shared" si="142"/>
        <v>1716.97</v>
      </c>
      <c r="R248" s="44">
        <f t="shared" si="142"/>
        <v>1716.97</v>
      </c>
      <c r="S248" s="44">
        <f t="shared" si="142"/>
        <v>1716.97</v>
      </c>
      <c r="T248" s="44">
        <f t="shared" si="142"/>
        <v>1716.97</v>
      </c>
      <c r="U248" s="44">
        <f t="shared" si="142"/>
        <v>1716.97</v>
      </c>
      <c r="V248" s="44">
        <f t="shared" si="142"/>
        <v>1716.97</v>
      </c>
      <c r="W248" s="44">
        <f t="shared" si="142"/>
        <v>1716.97</v>
      </c>
      <c r="X248" s="44">
        <f t="shared" si="142"/>
        <v>1716.97</v>
      </c>
      <c r="Y248" s="44">
        <f t="shared" si="142"/>
        <v>1716.97</v>
      </c>
      <c r="Z248" s="44">
        <f t="shared" si="142"/>
        <v>1716.97</v>
      </c>
      <c r="AA248" s="44">
        <f t="shared" si="142"/>
        <v>1716.97</v>
      </c>
    </row>
    <row r="249" spans="1:27" ht="12.75" hidden="1" customHeight="1" outlineLevel="1" x14ac:dyDescent="0.2">
      <c r="A249" s="99" t="s">
        <v>1895</v>
      </c>
      <c r="B249" s="63" t="s">
        <v>83</v>
      </c>
      <c r="C249" s="43" t="s">
        <v>79</v>
      </c>
      <c r="D249" s="44">
        <v>3.92</v>
      </c>
      <c r="E249" s="44">
        <v>3.92</v>
      </c>
      <c r="F249" s="44">
        <v>3.92</v>
      </c>
      <c r="G249" s="44">
        <v>3.92</v>
      </c>
      <c r="H249" s="44">
        <v>3.92</v>
      </c>
      <c r="I249" s="44">
        <v>3.92</v>
      </c>
      <c r="J249" s="44">
        <v>3.92</v>
      </c>
      <c r="K249" s="44">
        <v>3.92</v>
      </c>
      <c r="L249" s="44">
        <v>3.92</v>
      </c>
      <c r="M249" s="44">
        <v>3.92</v>
      </c>
      <c r="N249" s="44">
        <v>3.92</v>
      </c>
      <c r="O249" s="44">
        <v>3.92</v>
      </c>
      <c r="P249" s="44">
        <v>3.92</v>
      </c>
      <c r="Q249" s="44">
        <v>3.92</v>
      </c>
      <c r="R249" s="44">
        <v>3.92</v>
      </c>
      <c r="S249" s="44">
        <v>3.92</v>
      </c>
      <c r="T249" s="44">
        <v>3.92</v>
      </c>
      <c r="U249" s="44">
        <v>3.92</v>
      </c>
      <c r="V249" s="44">
        <v>3.92</v>
      </c>
      <c r="W249" s="44">
        <v>3.92</v>
      </c>
      <c r="X249" s="44">
        <v>3.92</v>
      </c>
      <c r="Y249" s="44">
        <v>3.92</v>
      </c>
      <c r="Z249" s="44">
        <v>3.92</v>
      </c>
      <c r="AA249" s="44">
        <v>3.92</v>
      </c>
    </row>
    <row r="250" spans="1:27" ht="12.75" hidden="1" customHeight="1" outlineLevel="1" x14ac:dyDescent="0.2">
      <c r="A250" s="99" t="s">
        <v>1896</v>
      </c>
      <c r="B250" s="63" t="s">
        <v>81</v>
      </c>
      <c r="C250" s="43" t="s">
        <v>79</v>
      </c>
      <c r="D250" s="44">
        <f>$D$11</f>
        <v>330.69</v>
      </c>
      <c r="E250" s="44">
        <f t="shared" ref="E250:AA250" si="143">$D$11</f>
        <v>330.69</v>
      </c>
      <c r="F250" s="44">
        <f t="shared" si="143"/>
        <v>330.69</v>
      </c>
      <c r="G250" s="44">
        <f t="shared" si="143"/>
        <v>330.69</v>
      </c>
      <c r="H250" s="44">
        <f t="shared" si="143"/>
        <v>330.69</v>
      </c>
      <c r="I250" s="44">
        <f t="shared" si="143"/>
        <v>330.69</v>
      </c>
      <c r="J250" s="44">
        <f t="shared" si="143"/>
        <v>330.69</v>
      </c>
      <c r="K250" s="44">
        <f t="shared" si="143"/>
        <v>330.69</v>
      </c>
      <c r="L250" s="44">
        <f t="shared" si="143"/>
        <v>330.69</v>
      </c>
      <c r="M250" s="44">
        <f t="shared" si="143"/>
        <v>330.69</v>
      </c>
      <c r="N250" s="44">
        <f t="shared" si="143"/>
        <v>330.69</v>
      </c>
      <c r="O250" s="44">
        <f t="shared" si="143"/>
        <v>330.69</v>
      </c>
      <c r="P250" s="44">
        <f t="shared" si="143"/>
        <v>330.69</v>
      </c>
      <c r="Q250" s="44">
        <f t="shared" si="143"/>
        <v>330.69</v>
      </c>
      <c r="R250" s="44">
        <f t="shared" si="143"/>
        <v>330.69</v>
      </c>
      <c r="S250" s="44">
        <f t="shared" si="143"/>
        <v>330.69</v>
      </c>
      <c r="T250" s="44">
        <f t="shared" si="143"/>
        <v>330.69</v>
      </c>
      <c r="U250" s="44">
        <f t="shared" si="143"/>
        <v>330.69</v>
      </c>
      <c r="V250" s="44">
        <f t="shared" si="143"/>
        <v>330.69</v>
      </c>
      <c r="W250" s="44">
        <f t="shared" si="143"/>
        <v>330.69</v>
      </c>
      <c r="X250" s="44">
        <f t="shared" si="143"/>
        <v>330.69</v>
      </c>
      <c r="Y250" s="44">
        <f t="shared" si="143"/>
        <v>330.69</v>
      </c>
      <c r="Z250" s="44">
        <f t="shared" si="143"/>
        <v>330.69</v>
      </c>
      <c r="AA250" s="44">
        <f t="shared" si="143"/>
        <v>330.69</v>
      </c>
    </row>
    <row r="251" spans="1:27" ht="12.75" customHeight="1" collapsed="1" x14ac:dyDescent="0.2">
      <c r="A251" s="98" t="s">
        <v>1897</v>
      </c>
      <c r="B251" s="28" t="str">
        <f>"18"&amp;"."&amp;$B$800&amp;"."&amp;$B$801</f>
        <v>18.08.2023</v>
      </c>
      <c r="C251" s="90" t="s">
        <v>76</v>
      </c>
      <c r="D251" s="91">
        <f>ROUND(((D252+D253+D255+D254)/1000),5)</f>
        <v>3.0946600000000002</v>
      </c>
      <c r="E251" s="91">
        <f>ROUND(((E252+E253+E255+E254)/1000),5)</f>
        <v>2.9364699999999999</v>
      </c>
      <c r="F251" s="91">
        <f>ROUND(((F252+F253+F255+F254)/1000),5)</f>
        <v>2.8482500000000002</v>
      </c>
      <c r="G251" s="91">
        <f t="shared" ref="G251:AA251" si="144">ROUND(((G252+G253+G255+G254)/1000),5)</f>
        <v>2.8073199999999998</v>
      </c>
      <c r="H251" s="91">
        <f t="shared" si="144"/>
        <v>2.7860100000000001</v>
      </c>
      <c r="I251" s="91">
        <f t="shared" si="144"/>
        <v>2.82477</v>
      </c>
      <c r="J251" s="91">
        <f t="shared" si="144"/>
        <v>3.028</v>
      </c>
      <c r="K251" s="91">
        <f t="shared" si="144"/>
        <v>3.5829200000000001</v>
      </c>
      <c r="L251" s="91">
        <f t="shared" si="144"/>
        <v>3.8767</v>
      </c>
      <c r="M251" s="91">
        <f t="shared" si="144"/>
        <v>4.1088300000000002</v>
      </c>
      <c r="N251" s="91">
        <f t="shared" si="144"/>
        <v>4.1363000000000003</v>
      </c>
      <c r="O251" s="91">
        <f t="shared" si="144"/>
        <v>4.17889</v>
      </c>
      <c r="P251" s="91">
        <f t="shared" si="144"/>
        <v>4.2009999999999996</v>
      </c>
      <c r="Q251" s="91">
        <f t="shared" si="144"/>
        <v>4.2671200000000002</v>
      </c>
      <c r="R251" s="91">
        <f t="shared" si="144"/>
        <v>4.45913</v>
      </c>
      <c r="S251" s="91">
        <f t="shared" si="144"/>
        <v>4.4565900000000003</v>
      </c>
      <c r="T251" s="91">
        <f t="shared" si="144"/>
        <v>4.4842300000000002</v>
      </c>
      <c r="U251" s="91">
        <f t="shared" si="144"/>
        <v>4.3970700000000003</v>
      </c>
      <c r="V251" s="91">
        <f t="shared" si="144"/>
        <v>4.2536100000000001</v>
      </c>
      <c r="W251" s="91">
        <f t="shared" si="144"/>
        <v>4.1998800000000003</v>
      </c>
      <c r="X251" s="91">
        <f t="shared" si="144"/>
        <v>4.1255899999999999</v>
      </c>
      <c r="Y251" s="91">
        <f t="shared" si="144"/>
        <v>4.0848800000000001</v>
      </c>
      <c r="Z251" s="91">
        <f t="shared" si="144"/>
        <v>3.87636</v>
      </c>
      <c r="AA251" s="91">
        <f t="shared" si="144"/>
        <v>3.6504799999999999</v>
      </c>
    </row>
    <row r="252" spans="1:27" ht="12.75" hidden="1" customHeight="1" outlineLevel="1" x14ac:dyDescent="0.2">
      <c r="A252" s="99" t="s">
        <v>1898</v>
      </c>
      <c r="B252" s="63" t="s">
        <v>238</v>
      </c>
      <c r="C252" s="43" t="s">
        <v>79</v>
      </c>
      <c r="D252" s="44">
        <v>1043.08</v>
      </c>
      <c r="E252" s="44">
        <v>884.89</v>
      </c>
      <c r="F252" s="44">
        <v>796.67</v>
      </c>
      <c r="G252" s="44">
        <v>755.74</v>
      </c>
      <c r="H252" s="44">
        <v>734.43</v>
      </c>
      <c r="I252" s="44">
        <v>773.19</v>
      </c>
      <c r="J252" s="44">
        <v>976.42</v>
      </c>
      <c r="K252" s="44">
        <v>1531.34</v>
      </c>
      <c r="L252" s="44">
        <v>1825.12</v>
      </c>
      <c r="M252" s="44">
        <v>2057.25</v>
      </c>
      <c r="N252" s="44">
        <v>2084.7199999999998</v>
      </c>
      <c r="O252" s="44">
        <v>2127.31</v>
      </c>
      <c r="P252" s="44">
        <v>2149.42</v>
      </c>
      <c r="Q252" s="44">
        <v>2215.54</v>
      </c>
      <c r="R252" s="44">
        <v>2407.5500000000002</v>
      </c>
      <c r="S252" s="44">
        <v>2405.0100000000002</v>
      </c>
      <c r="T252" s="44">
        <v>2432.65</v>
      </c>
      <c r="U252" s="44">
        <v>2345.4899999999998</v>
      </c>
      <c r="V252" s="44">
        <v>2202.0300000000002</v>
      </c>
      <c r="W252" s="44">
        <v>2148.3000000000002</v>
      </c>
      <c r="X252" s="44">
        <v>2074.0100000000002</v>
      </c>
      <c r="Y252" s="44">
        <v>2033.3</v>
      </c>
      <c r="Z252" s="44">
        <v>1824.78</v>
      </c>
      <c r="AA252" s="44">
        <v>1598.9</v>
      </c>
    </row>
    <row r="253" spans="1:27" ht="12.75" hidden="1" customHeight="1" outlineLevel="1" x14ac:dyDescent="0.2">
      <c r="A253" s="99" t="s">
        <v>1899</v>
      </c>
      <c r="B253" s="63" t="s">
        <v>90</v>
      </c>
      <c r="C253" s="43" t="s">
        <v>79</v>
      </c>
      <c r="D253" s="44">
        <f>$D$168</f>
        <v>1716.97</v>
      </c>
      <c r="E253" s="44">
        <f>$D$168</f>
        <v>1716.97</v>
      </c>
      <c r="F253" s="44">
        <f t="shared" ref="F253:AA253" si="145">$D$168</f>
        <v>1716.97</v>
      </c>
      <c r="G253" s="44">
        <f t="shared" si="145"/>
        <v>1716.97</v>
      </c>
      <c r="H253" s="44">
        <f t="shared" si="145"/>
        <v>1716.97</v>
      </c>
      <c r="I253" s="44">
        <f t="shared" si="145"/>
        <v>1716.97</v>
      </c>
      <c r="J253" s="44">
        <f t="shared" si="145"/>
        <v>1716.97</v>
      </c>
      <c r="K253" s="44">
        <f t="shared" si="145"/>
        <v>1716.97</v>
      </c>
      <c r="L253" s="44">
        <f t="shared" si="145"/>
        <v>1716.97</v>
      </c>
      <c r="M253" s="44">
        <f t="shared" si="145"/>
        <v>1716.97</v>
      </c>
      <c r="N253" s="44">
        <f t="shared" si="145"/>
        <v>1716.97</v>
      </c>
      <c r="O253" s="44">
        <f t="shared" si="145"/>
        <v>1716.97</v>
      </c>
      <c r="P253" s="44">
        <f t="shared" si="145"/>
        <v>1716.97</v>
      </c>
      <c r="Q253" s="44">
        <f t="shared" si="145"/>
        <v>1716.97</v>
      </c>
      <c r="R253" s="44">
        <f t="shared" si="145"/>
        <v>1716.97</v>
      </c>
      <c r="S253" s="44">
        <f t="shared" si="145"/>
        <v>1716.97</v>
      </c>
      <c r="T253" s="44">
        <f t="shared" si="145"/>
        <v>1716.97</v>
      </c>
      <c r="U253" s="44">
        <f t="shared" si="145"/>
        <v>1716.97</v>
      </c>
      <c r="V253" s="44">
        <f t="shared" si="145"/>
        <v>1716.97</v>
      </c>
      <c r="W253" s="44">
        <f t="shared" si="145"/>
        <v>1716.97</v>
      </c>
      <c r="X253" s="44">
        <f t="shared" si="145"/>
        <v>1716.97</v>
      </c>
      <c r="Y253" s="44">
        <f t="shared" si="145"/>
        <v>1716.97</v>
      </c>
      <c r="Z253" s="44">
        <f t="shared" si="145"/>
        <v>1716.97</v>
      </c>
      <c r="AA253" s="44">
        <f t="shared" si="145"/>
        <v>1716.97</v>
      </c>
    </row>
    <row r="254" spans="1:27" ht="12.75" hidden="1" customHeight="1" outlineLevel="1" x14ac:dyDescent="0.2">
      <c r="A254" s="99" t="s">
        <v>1900</v>
      </c>
      <c r="B254" s="63" t="s">
        <v>83</v>
      </c>
      <c r="C254" s="43" t="s">
        <v>79</v>
      </c>
      <c r="D254" s="44">
        <v>3.92</v>
      </c>
      <c r="E254" s="44">
        <v>3.92</v>
      </c>
      <c r="F254" s="44">
        <v>3.92</v>
      </c>
      <c r="G254" s="44">
        <v>3.92</v>
      </c>
      <c r="H254" s="44">
        <v>3.92</v>
      </c>
      <c r="I254" s="44">
        <v>3.92</v>
      </c>
      <c r="J254" s="44">
        <v>3.92</v>
      </c>
      <c r="K254" s="44">
        <v>3.92</v>
      </c>
      <c r="L254" s="44">
        <v>3.92</v>
      </c>
      <c r="M254" s="44">
        <v>3.92</v>
      </c>
      <c r="N254" s="44">
        <v>3.92</v>
      </c>
      <c r="O254" s="44">
        <v>3.92</v>
      </c>
      <c r="P254" s="44">
        <v>3.92</v>
      </c>
      <c r="Q254" s="44">
        <v>3.92</v>
      </c>
      <c r="R254" s="44">
        <v>3.92</v>
      </c>
      <c r="S254" s="44">
        <v>3.92</v>
      </c>
      <c r="T254" s="44">
        <v>3.92</v>
      </c>
      <c r="U254" s="44">
        <v>3.92</v>
      </c>
      <c r="V254" s="44">
        <v>3.92</v>
      </c>
      <c r="W254" s="44">
        <v>3.92</v>
      </c>
      <c r="X254" s="44">
        <v>3.92</v>
      </c>
      <c r="Y254" s="44">
        <v>3.92</v>
      </c>
      <c r="Z254" s="44">
        <v>3.92</v>
      </c>
      <c r="AA254" s="44">
        <v>3.92</v>
      </c>
    </row>
    <row r="255" spans="1:27" ht="12.75" hidden="1" customHeight="1" outlineLevel="1" x14ac:dyDescent="0.2">
      <c r="A255" s="99" t="s">
        <v>1901</v>
      </c>
      <c r="B255" s="63" t="s">
        <v>81</v>
      </c>
      <c r="C255" s="43" t="s">
        <v>79</v>
      </c>
      <c r="D255" s="44">
        <f>$D$11</f>
        <v>330.69</v>
      </c>
      <c r="E255" s="44">
        <f t="shared" ref="E255:AA255" si="146">$D$11</f>
        <v>330.69</v>
      </c>
      <c r="F255" s="44">
        <f t="shared" si="146"/>
        <v>330.69</v>
      </c>
      <c r="G255" s="44">
        <f t="shared" si="146"/>
        <v>330.69</v>
      </c>
      <c r="H255" s="44">
        <f t="shared" si="146"/>
        <v>330.69</v>
      </c>
      <c r="I255" s="44">
        <f t="shared" si="146"/>
        <v>330.69</v>
      </c>
      <c r="J255" s="44">
        <f t="shared" si="146"/>
        <v>330.69</v>
      </c>
      <c r="K255" s="44">
        <f t="shared" si="146"/>
        <v>330.69</v>
      </c>
      <c r="L255" s="44">
        <f t="shared" si="146"/>
        <v>330.69</v>
      </c>
      <c r="M255" s="44">
        <f t="shared" si="146"/>
        <v>330.69</v>
      </c>
      <c r="N255" s="44">
        <f t="shared" si="146"/>
        <v>330.69</v>
      </c>
      <c r="O255" s="44">
        <f t="shared" si="146"/>
        <v>330.69</v>
      </c>
      <c r="P255" s="44">
        <f t="shared" si="146"/>
        <v>330.69</v>
      </c>
      <c r="Q255" s="44">
        <f t="shared" si="146"/>
        <v>330.69</v>
      </c>
      <c r="R255" s="44">
        <f t="shared" si="146"/>
        <v>330.69</v>
      </c>
      <c r="S255" s="44">
        <f t="shared" si="146"/>
        <v>330.69</v>
      </c>
      <c r="T255" s="44">
        <f t="shared" si="146"/>
        <v>330.69</v>
      </c>
      <c r="U255" s="44">
        <f t="shared" si="146"/>
        <v>330.69</v>
      </c>
      <c r="V255" s="44">
        <f t="shared" si="146"/>
        <v>330.69</v>
      </c>
      <c r="W255" s="44">
        <f t="shared" si="146"/>
        <v>330.69</v>
      </c>
      <c r="X255" s="44">
        <f t="shared" si="146"/>
        <v>330.69</v>
      </c>
      <c r="Y255" s="44">
        <f t="shared" si="146"/>
        <v>330.69</v>
      </c>
      <c r="Z255" s="44">
        <f t="shared" si="146"/>
        <v>330.69</v>
      </c>
      <c r="AA255" s="44">
        <f t="shared" si="146"/>
        <v>330.69</v>
      </c>
    </row>
    <row r="256" spans="1:27" ht="12.75" customHeight="1" collapsed="1" x14ac:dyDescent="0.2">
      <c r="A256" s="98" t="s">
        <v>1902</v>
      </c>
      <c r="B256" s="28" t="str">
        <f>"19"&amp;"."&amp;$B$800&amp;"."&amp;$B$801</f>
        <v>19.08.2023</v>
      </c>
      <c r="C256" s="90" t="s">
        <v>76</v>
      </c>
      <c r="D256" s="91">
        <f>ROUND(((D257+D258+D260+D259)/1000),5)</f>
        <v>3.4548299999999998</v>
      </c>
      <c r="E256" s="91">
        <f>ROUND(((E257+E258+E260+E259)/1000),5)</f>
        <v>3.27915</v>
      </c>
      <c r="F256" s="91">
        <f>ROUND(((F257+F258+F260+F259)/1000),5)</f>
        <v>3.1542699999999999</v>
      </c>
      <c r="G256" s="91">
        <f t="shared" ref="G256:AA256" si="147">ROUND(((G257+G258+G260+G259)/1000),5)</f>
        <v>3.0282800000000001</v>
      </c>
      <c r="H256" s="91">
        <f t="shared" si="147"/>
        <v>2.9815900000000002</v>
      </c>
      <c r="I256" s="91">
        <f t="shared" si="147"/>
        <v>2.96062</v>
      </c>
      <c r="J256" s="91">
        <f t="shared" si="147"/>
        <v>2.97973</v>
      </c>
      <c r="K256" s="91">
        <f t="shared" si="147"/>
        <v>3.3591700000000002</v>
      </c>
      <c r="L256" s="91">
        <f t="shared" si="147"/>
        <v>3.70933</v>
      </c>
      <c r="M256" s="91">
        <f t="shared" si="147"/>
        <v>3.9268700000000001</v>
      </c>
      <c r="N256" s="91">
        <f t="shared" si="147"/>
        <v>4.0751299999999997</v>
      </c>
      <c r="O256" s="91">
        <f t="shared" si="147"/>
        <v>4.0911099999999996</v>
      </c>
      <c r="P256" s="91">
        <f t="shared" si="147"/>
        <v>4.0913000000000004</v>
      </c>
      <c r="Q256" s="91">
        <f t="shared" si="147"/>
        <v>4.0914200000000003</v>
      </c>
      <c r="R256" s="91">
        <f t="shared" si="147"/>
        <v>4.0966300000000002</v>
      </c>
      <c r="S256" s="91">
        <f t="shared" si="147"/>
        <v>4.0923100000000003</v>
      </c>
      <c r="T256" s="91">
        <f t="shared" si="147"/>
        <v>4.0204500000000003</v>
      </c>
      <c r="U256" s="91">
        <f t="shared" si="147"/>
        <v>3.9964300000000001</v>
      </c>
      <c r="V256" s="91">
        <f t="shared" si="147"/>
        <v>3.9722400000000002</v>
      </c>
      <c r="W256" s="91">
        <f t="shared" si="147"/>
        <v>3.9320400000000002</v>
      </c>
      <c r="X256" s="91">
        <f t="shared" si="147"/>
        <v>3.9365600000000001</v>
      </c>
      <c r="Y256" s="91">
        <f t="shared" si="147"/>
        <v>3.9460000000000002</v>
      </c>
      <c r="Z256" s="91">
        <f t="shared" si="147"/>
        <v>3.7650000000000001</v>
      </c>
      <c r="AA256" s="91">
        <f t="shared" si="147"/>
        <v>3.60582</v>
      </c>
    </row>
    <row r="257" spans="1:27" ht="12.75" hidden="1" customHeight="1" outlineLevel="1" x14ac:dyDescent="0.2">
      <c r="A257" s="99" t="s">
        <v>1903</v>
      </c>
      <c r="B257" s="63" t="s">
        <v>238</v>
      </c>
      <c r="C257" s="43" t="s">
        <v>79</v>
      </c>
      <c r="D257" s="44">
        <v>1403.25</v>
      </c>
      <c r="E257" s="44">
        <v>1227.57</v>
      </c>
      <c r="F257" s="44">
        <v>1102.69</v>
      </c>
      <c r="G257" s="44">
        <v>976.7</v>
      </c>
      <c r="H257" s="44">
        <v>930.01</v>
      </c>
      <c r="I257" s="44">
        <v>909.04</v>
      </c>
      <c r="J257" s="44">
        <v>928.15</v>
      </c>
      <c r="K257" s="44">
        <v>1307.5899999999999</v>
      </c>
      <c r="L257" s="44">
        <v>1657.75</v>
      </c>
      <c r="M257" s="44">
        <v>1875.29</v>
      </c>
      <c r="N257" s="44">
        <v>2023.55</v>
      </c>
      <c r="O257" s="44">
        <v>2039.53</v>
      </c>
      <c r="P257" s="44">
        <v>2039.72</v>
      </c>
      <c r="Q257" s="44">
        <v>2039.84</v>
      </c>
      <c r="R257" s="44">
        <v>2045.05</v>
      </c>
      <c r="S257" s="44">
        <v>2040.73</v>
      </c>
      <c r="T257" s="44">
        <v>1968.87</v>
      </c>
      <c r="U257" s="44">
        <v>1944.85</v>
      </c>
      <c r="V257" s="44">
        <v>1920.66</v>
      </c>
      <c r="W257" s="44">
        <v>1880.46</v>
      </c>
      <c r="X257" s="44">
        <v>1884.98</v>
      </c>
      <c r="Y257" s="44">
        <v>1894.42</v>
      </c>
      <c r="Z257" s="44">
        <v>1713.42</v>
      </c>
      <c r="AA257" s="44">
        <v>1554.24</v>
      </c>
    </row>
    <row r="258" spans="1:27" ht="12.75" hidden="1" customHeight="1" outlineLevel="1" x14ac:dyDescent="0.2">
      <c r="A258" s="99" t="s">
        <v>1904</v>
      </c>
      <c r="B258" s="63" t="s">
        <v>90</v>
      </c>
      <c r="C258" s="43" t="s">
        <v>79</v>
      </c>
      <c r="D258" s="44">
        <f>$D$168</f>
        <v>1716.97</v>
      </c>
      <c r="E258" s="44">
        <f>$D$168</f>
        <v>1716.97</v>
      </c>
      <c r="F258" s="44">
        <f t="shared" ref="F258:AA258" si="148">$D$168</f>
        <v>1716.97</v>
      </c>
      <c r="G258" s="44">
        <f t="shared" si="148"/>
        <v>1716.97</v>
      </c>
      <c r="H258" s="44">
        <f t="shared" si="148"/>
        <v>1716.97</v>
      </c>
      <c r="I258" s="44">
        <f t="shared" si="148"/>
        <v>1716.97</v>
      </c>
      <c r="J258" s="44">
        <f t="shared" si="148"/>
        <v>1716.97</v>
      </c>
      <c r="K258" s="44">
        <f t="shared" si="148"/>
        <v>1716.97</v>
      </c>
      <c r="L258" s="44">
        <f t="shared" si="148"/>
        <v>1716.97</v>
      </c>
      <c r="M258" s="44">
        <f t="shared" si="148"/>
        <v>1716.97</v>
      </c>
      <c r="N258" s="44">
        <f t="shared" si="148"/>
        <v>1716.97</v>
      </c>
      <c r="O258" s="44">
        <f t="shared" si="148"/>
        <v>1716.97</v>
      </c>
      <c r="P258" s="44">
        <f t="shared" si="148"/>
        <v>1716.97</v>
      </c>
      <c r="Q258" s="44">
        <f t="shared" si="148"/>
        <v>1716.97</v>
      </c>
      <c r="R258" s="44">
        <f t="shared" si="148"/>
        <v>1716.97</v>
      </c>
      <c r="S258" s="44">
        <f t="shared" si="148"/>
        <v>1716.97</v>
      </c>
      <c r="T258" s="44">
        <f t="shared" si="148"/>
        <v>1716.97</v>
      </c>
      <c r="U258" s="44">
        <f t="shared" si="148"/>
        <v>1716.97</v>
      </c>
      <c r="V258" s="44">
        <f t="shared" si="148"/>
        <v>1716.97</v>
      </c>
      <c r="W258" s="44">
        <f t="shared" si="148"/>
        <v>1716.97</v>
      </c>
      <c r="X258" s="44">
        <f t="shared" si="148"/>
        <v>1716.97</v>
      </c>
      <c r="Y258" s="44">
        <f t="shared" si="148"/>
        <v>1716.97</v>
      </c>
      <c r="Z258" s="44">
        <f t="shared" si="148"/>
        <v>1716.97</v>
      </c>
      <c r="AA258" s="44">
        <f t="shared" si="148"/>
        <v>1716.97</v>
      </c>
    </row>
    <row r="259" spans="1:27" ht="12.75" hidden="1" customHeight="1" outlineLevel="1" x14ac:dyDescent="0.2">
      <c r="A259" s="99" t="s">
        <v>1905</v>
      </c>
      <c r="B259" s="63" t="s">
        <v>83</v>
      </c>
      <c r="C259" s="43" t="s">
        <v>79</v>
      </c>
      <c r="D259" s="44">
        <v>3.92</v>
      </c>
      <c r="E259" s="44">
        <v>3.92</v>
      </c>
      <c r="F259" s="44">
        <v>3.92</v>
      </c>
      <c r="G259" s="44">
        <v>3.92</v>
      </c>
      <c r="H259" s="44">
        <v>3.92</v>
      </c>
      <c r="I259" s="44">
        <v>3.92</v>
      </c>
      <c r="J259" s="44">
        <v>3.92</v>
      </c>
      <c r="K259" s="44">
        <v>3.92</v>
      </c>
      <c r="L259" s="44">
        <v>3.92</v>
      </c>
      <c r="M259" s="44">
        <v>3.92</v>
      </c>
      <c r="N259" s="44">
        <v>3.92</v>
      </c>
      <c r="O259" s="44">
        <v>3.92</v>
      </c>
      <c r="P259" s="44">
        <v>3.92</v>
      </c>
      <c r="Q259" s="44">
        <v>3.92</v>
      </c>
      <c r="R259" s="44">
        <v>3.92</v>
      </c>
      <c r="S259" s="44">
        <v>3.92</v>
      </c>
      <c r="T259" s="44">
        <v>3.92</v>
      </c>
      <c r="U259" s="44">
        <v>3.92</v>
      </c>
      <c r="V259" s="44">
        <v>3.92</v>
      </c>
      <c r="W259" s="44">
        <v>3.92</v>
      </c>
      <c r="X259" s="44">
        <v>3.92</v>
      </c>
      <c r="Y259" s="44">
        <v>3.92</v>
      </c>
      <c r="Z259" s="44">
        <v>3.92</v>
      </c>
      <c r="AA259" s="44">
        <v>3.92</v>
      </c>
    </row>
    <row r="260" spans="1:27" ht="12.75" hidden="1" customHeight="1" outlineLevel="1" x14ac:dyDescent="0.2">
      <c r="A260" s="99" t="s">
        <v>1906</v>
      </c>
      <c r="B260" s="63" t="s">
        <v>81</v>
      </c>
      <c r="C260" s="43" t="s">
        <v>79</v>
      </c>
      <c r="D260" s="44">
        <f>$D$11</f>
        <v>330.69</v>
      </c>
      <c r="E260" s="44">
        <f t="shared" ref="E260:AA260" si="149">$D$11</f>
        <v>330.69</v>
      </c>
      <c r="F260" s="44">
        <f t="shared" si="149"/>
        <v>330.69</v>
      </c>
      <c r="G260" s="44">
        <f t="shared" si="149"/>
        <v>330.69</v>
      </c>
      <c r="H260" s="44">
        <f t="shared" si="149"/>
        <v>330.69</v>
      </c>
      <c r="I260" s="44">
        <f t="shared" si="149"/>
        <v>330.69</v>
      </c>
      <c r="J260" s="44">
        <f t="shared" si="149"/>
        <v>330.69</v>
      </c>
      <c r="K260" s="44">
        <f t="shared" si="149"/>
        <v>330.69</v>
      </c>
      <c r="L260" s="44">
        <f t="shared" si="149"/>
        <v>330.69</v>
      </c>
      <c r="M260" s="44">
        <f t="shared" si="149"/>
        <v>330.69</v>
      </c>
      <c r="N260" s="44">
        <f t="shared" si="149"/>
        <v>330.69</v>
      </c>
      <c r="O260" s="44">
        <f t="shared" si="149"/>
        <v>330.69</v>
      </c>
      <c r="P260" s="44">
        <f t="shared" si="149"/>
        <v>330.69</v>
      </c>
      <c r="Q260" s="44">
        <f t="shared" si="149"/>
        <v>330.69</v>
      </c>
      <c r="R260" s="44">
        <f t="shared" si="149"/>
        <v>330.69</v>
      </c>
      <c r="S260" s="44">
        <f t="shared" si="149"/>
        <v>330.69</v>
      </c>
      <c r="T260" s="44">
        <f t="shared" si="149"/>
        <v>330.69</v>
      </c>
      <c r="U260" s="44">
        <f t="shared" si="149"/>
        <v>330.69</v>
      </c>
      <c r="V260" s="44">
        <f t="shared" si="149"/>
        <v>330.69</v>
      </c>
      <c r="W260" s="44">
        <f t="shared" si="149"/>
        <v>330.69</v>
      </c>
      <c r="X260" s="44">
        <f t="shared" si="149"/>
        <v>330.69</v>
      </c>
      <c r="Y260" s="44">
        <f t="shared" si="149"/>
        <v>330.69</v>
      </c>
      <c r="Z260" s="44">
        <f t="shared" si="149"/>
        <v>330.69</v>
      </c>
      <c r="AA260" s="44">
        <f t="shared" si="149"/>
        <v>330.69</v>
      </c>
    </row>
    <row r="261" spans="1:27" ht="12.75" customHeight="1" collapsed="1" x14ac:dyDescent="0.2">
      <c r="A261" s="98" t="s">
        <v>1907</v>
      </c>
      <c r="B261" s="28" t="str">
        <f>"20"&amp;"."&amp;$B$800&amp;"."&amp;$B$801</f>
        <v>20.08.2023</v>
      </c>
      <c r="C261" s="90" t="s">
        <v>76</v>
      </c>
      <c r="D261" s="91">
        <f>ROUND(((D262+D263+D265+D264)/1000),5)</f>
        <v>3.3440300000000001</v>
      </c>
      <c r="E261" s="91">
        <f>ROUND(((E262+E263+E265+E264)/1000),5)</f>
        <v>3.1401400000000002</v>
      </c>
      <c r="F261" s="91">
        <f>ROUND(((F262+F263+F265+F264)/1000),5)</f>
        <v>3.01281</v>
      </c>
      <c r="G261" s="91">
        <f t="shared" ref="G261:AA261" si="150">ROUND(((G262+G263+G265+G264)/1000),5)</f>
        <v>2.9207100000000001</v>
      </c>
      <c r="H261" s="91">
        <f t="shared" si="150"/>
        <v>2.8523399999999999</v>
      </c>
      <c r="I261" s="91">
        <f t="shared" si="150"/>
        <v>2.81081</v>
      </c>
      <c r="J261" s="91">
        <f t="shared" si="150"/>
        <v>2.8349899999999999</v>
      </c>
      <c r="K261" s="91">
        <f t="shared" si="150"/>
        <v>3.0981299999999998</v>
      </c>
      <c r="L261" s="91">
        <f t="shared" si="150"/>
        <v>3.6356099999999998</v>
      </c>
      <c r="M261" s="91">
        <f t="shared" si="150"/>
        <v>3.7663799999999998</v>
      </c>
      <c r="N261" s="91">
        <f t="shared" si="150"/>
        <v>3.9662899999999999</v>
      </c>
      <c r="O261" s="91">
        <f t="shared" si="150"/>
        <v>4.0037399999999996</v>
      </c>
      <c r="P261" s="91">
        <f t="shared" si="150"/>
        <v>4.0597099999999999</v>
      </c>
      <c r="Q261" s="91">
        <f t="shared" si="150"/>
        <v>4.0639399999999997</v>
      </c>
      <c r="R261" s="91">
        <f t="shared" si="150"/>
        <v>4.0723500000000001</v>
      </c>
      <c r="S261" s="91">
        <f t="shared" si="150"/>
        <v>4.0724900000000002</v>
      </c>
      <c r="T261" s="91">
        <f t="shared" si="150"/>
        <v>4.0397699999999999</v>
      </c>
      <c r="U261" s="91">
        <f t="shared" si="150"/>
        <v>3.8997799999999998</v>
      </c>
      <c r="V261" s="91">
        <f t="shared" si="150"/>
        <v>3.8816099999999998</v>
      </c>
      <c r="W261" s="91">
        <f t="shared" si="150"/>
        <v>3.9007900000000002</v>
      </c>
      <c r="X261" s="91">
        <f t="shared" si="150"/>
        <v>3.8945799999999999</v>
      </c>
      <c r="Y261" s="91">
        <f t="shared" si="150"/>
        <v>3.8654000000000002</v>
      </c>
      <c r="Z261" s="91">
        <f t="shared" si="150"/>
        <v>3.7734899999999998</v>
      </c>
      <c r="AA261" s="91">
        <f t="shared" si="150"/>
        <v>3.61835</v>
      </c>
    </row>
    <row r="262" spans="1:27" ht="12.75" hidden="1" customHeight="1" outlineLevel="1" x14ac:dyDescent="0.2">
      <c r="A262" s="99" t="s">
        <v>1908</v>
      </c>
      <c r="B262" s="63" t="s">
        <v>238</v>
      </c>
      <c r="C262" s="43" t="s">
        <v>79</v>
      </c>
      <c r="D262" s="44">
        <v>1292.45</v>
      </c>
      <c r="E262" s="44">
        <v>1088.56</v>
      </c>
      <c r="F262" s="44">
        <v>961.23</v>
      </c>
      <c r="G262" s="44">
        <v>869.13</v>
      </c>
      <c r="H262" s="44">
        <v>800.76</v>
      </c>
      <c r="I262" s="44">
        <v>759.23</v>
      </c>
      <c r="J262" s="44">
        <v>783.41</v>
      </c>
      <c r="K262" s="44">
        <v>1046.55</v>
      </c>
      <c r="L262" s="44">
        <v>1584.03</v>
      </c>
      <c r="M262" s="44">
        <v>1714.8</v>
      </c>
      <c r="N262" s="44">
        <v>1914.71</v>
      </c>
      <c r="O262" s="44">
        <v>1952.16</v>
      </c>
      <c r="P262" s="44">
        <v>2008.13</v>
      </c>
      <c r="Q262" s="44">
        <v>2012.36</v>
      </c>
      <c r="R262" s="44">
        <v>2020.77</v>
      </c>
      <c r="S262" s="44">
        <v>2020.91</v>
      </c>
      <c r="T262" s="44">
        <v>1988.19</v>
      </c>
      <c r="U262" s="44">
        <v>1848.2</v>
      </c>
      <c r="V262" s="44">
        <v>1830.03</v>
      </c>
      <c r="W262" s="44">
        <v>1849.21</v>
      </c>
      <c r="X262" s="44">
        <v>1843</v>
      </c>
      <c r="Y262" s="44">
        <v>1813.82</v>
      </c>
      <c r="Z262" s="44">
        <v>1721.91</v>
      </c>
      <c r="AA262" s="44">
        <v>1566.77</v>
      </c>
    </row>
    <row r="263" spans="1:27" ht="12.75" hidden="1" customHeight="1" outlineLevel="1" x14ac:dyDescent="0.2">
      <c r="A263" s="99" t="s">
        <v>1909</v>
      </c>
      <c r="B263" s="63" t="s">
        <v>90</v>
      </c>
      <c r="C263" s="43" t="s">
        <v>79</v>
      </c>
      <c r="D263" s="44">
        <f>$D$168</f>
        <v>1716.97</v>
      </c>
      <c r="E263" s="44">
        <f>$D$168</f>
        <v>1716.97</v>
      </c>
      <c r="F263" s="44">
        <f t="shared" ref="F263:AA263" si="151">$D$168</f>
        <v>1716.97</v>
      </c>
      <c r="G263" s="44">
        <f t="shared" si="151"/>
        <v>1716.97</v>
      </c>
      <c r="H263" s="44">
        <f t="shared" si="151"/>
        <v>1716.97</v>
      </c>
      <c r="I263" s="44">
        <f t="shared" si="151"/>
        <v>1716.97</v>
      </c>
      <c r="J263" s="44">
        <f t="shared" si="151"/>
        <v>1716.97</v>
      </c>
      <c r="K263" s="44">
        <f t="shared" si="151"/>
        <v>1716.97</v>
      </c>
      <c r="L263" s="44">
        <f t="shared" si="151"/>
        <v>1716.97</v>
      </c>
      <c r="M263" s="44">
        <f t="shared" si="151"/>
        <v>1716.97</v>
      </c>
      <c r="N263" s="44">
        <f t="shared" si="151"/>
        <v>1716.97</v>
      </c>
      <c r="O263" s="44">
        <f t="shared" si="151"/>
        <v>1716.97</v>
      </c>
      <c r="P263" s="44">
        <f t="shared" si="151"/>
        <v>1716.97</v>
      </c>
      <c r="Q263" s="44">
        <f t="shared" si="151"/>
        <v>1716.97</v>
      </c>
      <c r="R263" s="44">
        <f t="shared" si="151"/>
        <v>1716.97</v>
      </c>
      <c r="S263" s="44">
        <f t="shared" si="151"/>
        <v>1716.97</v>
      </c>
      <c r="T263" s="44">
        <f t="shared" si="151"/>
        <v>1716.97</v>
      </c>
      <c r="U263" s="44">
        <f t="shared" si="151"/>
        <v>1716.97</v>
      </c>
      <c r="V263" s="44">
        <f t="shared" si="151"/>
        <v>1716.97</v>
      </c>
      <c r="W263" s="44">
        <f t="shared" si="151"/>
        <v>1716.97</v>
      </c>
      <c r="X263" s="44">
        <f t="shared" si="151"/>
        <v>1716.97</v>
      </c>
      <c r="Y263" s="44">
        <f t="shared" si="151"/>
        <v>1716.97</v>
      </c>
      <c r="Z263" s="44">
        <f t="shared" si="151"/>
        <v>1716.97</v>
      </c>
      <c r="AA263" s="44">
        <f t="shared" si="151"/>
        <v>1716.97</v>
      </c>
    </row>
    <row r="264" spans="1:27" ht="12.75" hidden="1" customHeight="1" outlineLevel="1" x14ac:dyDescent="0.2">
      <c r="A264" s="99" t="s">
        <v>1910</v>
      </c>
      <c r="B264" s="63" t="s">
        <v>83</v>
      </c>
      <c r="C264" s="43" t="s">
        <v>79</v>
      </c>
      <c r="D264" s="44">
        <v>3.92</v>
      </c>
      <c r="E264" s="44">
        <v>3.92</v>
      </c>
      <c r="F264" s="44">
        <v>3.92</v>
      </c>
      <c r="G264" s="44">
        <v>3.92</v>
      </c>
      <c r="H264" s="44">
        <v>3.92</v>
      </c>
      <c r="I264" s="44">
        <v>3.92</v>
      </c>
      <c r="J264" s="44">
        <v>3.92</v>
      </c>
      <c r="K264" s="44">
        <v>3.92</v>
      </c>
      <c r="L264" s="44">
        <v>3.92</v>
      </c>
      <c r="M264" s="44">
        <v>3.92</v>
      </c>
      <c r="N264" s="44">
        <v>3.92</v>
      </c>
      <c r="O264" s="44">
        <v>3.92</v>
      </c>
      <c r="P264" s="44">
        <v>3.92</v>
      </c>
      <c r="Q264" s="44">
        <v>3.92</v>
      </c>
      <c r="R264" s="44">
        <v>3.92</v>
      </c>
      <c r="S264" s="44">
        <v>3.92</v>
      </c>
      <c r="T264" s="44">
        <v>3.92</v>
      </c>
      <c r="U264" s="44">
        <v>3.92</v>
      </c>
      <c r="V264" s="44">
        <v>3.92</v>
      </c>
      <c r="W264" s="44">
        <v>3.92</v>
      </c>
      <c r="X264" s="44">
        <v>3.92</v>
      </c>
      <c r="Y264" s="44">
        <v>3.92</v>
      </c>
      <c r="Z264" s="44">
        <v>3.92</v>
      </c>
      <c r="AA264" s="44">
        <v>3.92</v>
      </c>
    </row>
    <row r="265" spans="1:27" ht="12.75" hidden="1" customHeight="1" outlineLevel="1" x14ac:dyDescent="0.2">
      <c r="A265" s="99" t="s">
        <v>1911</v>
      </c>
      <c r="B265" s="63" t="s">
        <v>81</v>
      </c>
      <c r="C265" s="43" t="s">
        <v>79</v>
      </c>
      <c r="D265" s="44">
        <f>$D$11</f>
        <v>330.69</v>
      </c>
      <c r="E265" s="44">
        <f t="shared" ref="E265:AA265" si="152">$D$11</f>
        <v>330.69</v>
      </c>
      <c r="F265" s="44">
        <f t="shared" si="152"/>
        <v>330.69</v>
      </c>
      <c r="G265" s="44">
        <f t="shared" si="152"/>
        <v>330.69</v>
      </c>
      <c r="H265" s="44">
        <f t="shared" si="152"/>
        <v>330.69</v>
      </c>
      <c r="I265" s="44">
        <f t="shared" si="152"/>
        <v>330.69</v>
      </c>
      <c r="J265" s="44">
        <f t="shared" si="152"/>
        <v>330.69</v>
      </c>
      <c r="K265" s="44">
        <f t="shared" si="152"/>
        <v>330.69</v>
      </c>
      <c r="L265" s="44">
        <f t="shared" si="152"/>
        <v>330.69</v>
      </c>
      <c r="M265" s="44">
        <f t="shared" si="152"/>
        <v>330.69</v>
      </c>
      <c r="N265" s="44">
        <f t="shared" si="152"/>
        <v>330.69</v>
      </c>
      <c r="O265" s="44">
        <f t="shared" si="152"/>
        <v>330.69</v>
      </c>
      <c r="P265" s="44">
        <f t="shared" si="152"/>
        <v>330.69</v>
      </c>
      <c r="Q265" s="44">
        <f t="shared" si="152"/>
        <v>330.69</v>
      </c>
      <c r="R265" s="44">
        <f t="shared" si="152"/>
        <v>330.69</v>
      </c>
      <c r="S265" s="44">
        <f t="shared" si="152"/>
        <v>330.69</v>
      </c>
      <c r="T265" s="44">
        <f t="shared" si="152"/>
        <v>330.69</v>
      </c>
      <c r="U265" s="44">
        <f t="shared" si="152"/>
        <v>330.69</v>
      </c>
      <c r="V265" s="44">
        <f t="shared" si="152"/>
        <v>330.69</v>
      </c>
      <c r="W265" s="44">
        <f t="shared" si="152"/>
        <v>330.69</v>
      </c>
      <c r="X265" s="44">
        <f t="shared" si="152"/>
        <v>330.69</v>
      </c>
      <c r="Y265" s="44">
        <f t="shared" si="152"/>
        <v>330.69</v>
      </c>
      <c r="Z265" s="44">
        <f t="shared" si="152"/>
        <v>330.69</v>
      </c>
      <c r="AA265" s="44">
        <f t="shared" si="152"/>
        <v>330.69</v>
      </c>
    </row>
    <row r="266" spans="1:27" ht="12.75" customHeight="1" collapsed="1" x14ac:dyDescent="0.2">
      <c r="A266" s="98" t="s">
        <v>1912</v>
      </c>
      <c r="B266" s="28" t="str">
        <f>"21"&amp;"."&amp;$B$800&amp;"."&amp;$B$801</f>
        <v>21.08.2023</v>
      </c>
      <c r="C266" s="90" t="s">
        <v>76</v>
      </c>
      <c r="D266" s="91">
        <f>ROUND(((D267+D268+D270+D269)/1000),5)</f>
        <v>3.36985</v>
      </c>
      <c r="E266" s="91">
        <f>ROUND(((E267+E268+E270+E269)/1000),5)</f>
        <v>3.23265</v>
      </c>
      <c r="F266" s="91">
        <f>ROUND(((F267+F268+F270+F269)/1000),5)</f>
        <v>3.12968</v>
      </c>
      <c r="G266" s="91">
        <f t="shared" ref="G266:AA266" si="153">ROUND(((G267+G268+G270+G269)/1000),5)</f>
        <v>3.0689500000000001</v>
      </c>
      <c r="H266" s="91">
        <f t="shared" si="153"/>
        <v>3.0341100000000001</v>
      </c>
      <c r="I266" s="91">
        <f t="shared" si="153"/>
        <v>3.1025</v>
      </c>
      <c r="J266" s="91">
        <f t="shared" si="153"/>
        <v>3.3088500000000001</v>
      </c>
      <c r="K266" s="91">
        <f t="shared" si="153"/>
        <v>3.63374</v>
      </c>
      <c r="L266" s="91">
        <f t="shared" si="153"/>
        <v>4.0279199999999999</v>
      </c>
      <c r="M266" s="91">
        <f t="shared" si="153"/>
        <v>4.1022100000000004</v>
      </c>
      <c r="N266" s="91">
        <f t="shared" si="153"/>
        <v>4.1170799999999996</v>
      </c>
      <c r="O266" s="91">
        <f t="shared" si="153"/>
        <v>4.1501799999999998</v>
      </c>
      <c r="P266" s="91">
        <f t="shared" si="153"/>
        <v>4.1312899999999999</v>
      </c>
      <c r="Q266" s="91">
        <f t="shared" si="153"/>
        <v>4.1843399999999997</v>
      </c>
      <c r="R266" s="91">
        <f t="shared" si="153"/>
        <v>4.2061700000000002</v>
      </c>
      <c r="S266" s="91">
        <f t="shared" si="153"/>
        <v>4.2239199999999997</v>
      </c>
      <c r="T266" s="91">
        <f t="shared" si="153"/>
        <v>4.3112700000000004</v>
      </c>
      <c r="U266" s="91">
        <f t="shared" si="153"/>
        <v>4.2101100000000002</v>
      </c>
      <c r="V266" s="91">
        <f t="shared" si="153"/>
        <v>4.1169500000000001</v>
      </c>
      <c r="W266" s="91">
        <f t="shared" si="153"/>
        <v>4.1016199999999996</v>
      </c>
      <c r="X266" s="91">
        <f t="shared" si="153"/>
        <v>4.1009000000000002</v>
      </c>
      <c r="Y266" s="91">
        <f t="shared" si="153"/>
        <v>4.0667999999999997</v>
      </c>
      <c r="Z266" s="91">
        <f t="shared" si="153"/>
        <v>3.76606</v>
      </c>
      <c r="AA266" s="91">
        <f t="shared" si="153"/>
        <v>3.6128</v>
      </c>
    </row>
    <row r="267" spans="1:27" ht="12.75" hidden="1" customHeight="1" outlineLevel="1" x14ac:dyDescent="0.2">
      <c r="A267" s="99" t="s">
        <v>1913</v>
      </c>
      <c r="B267" s="63" t="s">
        <v>238</v>
      </c>
      <c r="C267" s="43" t="s">
        <v>79</v>
      </c>
      <c r="D267" s="44">
        <v>1318.27</v>
      </c>
      <c r="E267" s="44">
        <v>1181.07</v>
      </c>
      <c r="F267" s="44">
        <v>1078.0999999999999</v>
      </c>
      <c r="G267" s="44">
        <v>1017.37</v>
      </c>
      <c r="H267" s="44">
        <v>982.53</v>
      </c>
      <c r="I267" s="44">
        <v>1050.92</v>
      </c>
      <c r="J267" s="44">
        <v>1257.27</v>
      </c>
      <c r="K267" s="44">
        <v>1582.16</v>
      </c>
      <c r="L267" s="44">
        <v>1976.34</v>
      </c>
      <c r="M267" s="44">
        <v>2050.63</v>
      </c>
      <c r="N267" s="44">
        <v>2065.5</v>
      </c>
      <c r="O267" s="44">
        <v>2098.6</v>
      </c>
      <c r="P267" s="44">
        <v>2079.71</v>
      </c>
      <c r="Q267" s="44">
        <v>2132.7600000000002</v>
      </c>
      <c r="R267" s="44">
        <v>2154.59</v>
      </c>
      <c r="S267" s="44">
        <v>2172.34</v>
      </c>
      <c r="T267" s="44">
        <v>2259.69</v>
      </c>
      <c r="U267" s="44">
        <v>2158.5300000000002</v>
      </c>
      <c r="V267" s="44">
        <v>2065.37</v>
      </c>
      <c r="W267" s="44">
        <v>2050.04</v>
      </c>
      <c r="X267" s="44">
        <v>2049.3200000000002</v>
      </c>
      <c r="Y267" s="44">
        <v>2015.22</v>
      </c>
      <c r="Z267" s="44">
        <v>1714.48</v>
      </c>
      <c r="AA267" s="44">
        <v>1561.22</v>
      </c>
    </row>
    <row r="268" spans="1:27" ht="12.75" hidden="1" customHeight="1" outlineLevel="1" x14ac:dyDescent="0.2">
      <c r="A268" s="99" t="s">
        <v>1914</v>
      </c>
      <c r="B268" s="63" t="s">
        <v>90</v>
      </c>
      <c r="C268" s="43" t="s">
        <v>79</v>
      </c>
      <c r="D268" s="44">
        <f>$D$168</f>
        <v>1716.97</v>
      </c>
      <c r="E268" s="44">
        <f>$D$168</f>
        <v>1716.97</v>
      </c>
      <c r="F268" s="44">
        <f t="shared" ref="F268:AA268" si="154">$D$168</f>
        <v>1716.97</v>
      </c>
      <c r="G268" s="44">
        <f t="shared" si="154"/>
        <v>1716.97</v>
      </c>
      <c r="H268" s="44">
        <f t="shared" si="154"/>
        <v>1716.97</v>
      </c>
      <c r="I268" s="44">
        <f t="shared" si="154"/>
        <v>1716.97</v>
      </c>
      <c r="J268" s="44">
        <f t="shared" si="154"/>
        <v>1716.97</v>
      </c>
      <c r="K268" s="44">
        <f t="shared" si="154"/>
        <v>1716.97</v>
      </c>
      <c r="L268" s="44">
        <f t="shared" si="154"/>
        <v>1716.97</v>
      </c>
      <c r="M268" s="44">
        <f t="shared" si="154"/>
        <v>1716.97</v>
      </c>
      <c r="N268" s="44">
        <f t="shared" si="154"/>
        <v>1716.97</v>
      </c>
      <c r="O268" s="44">
        <f t="shared" si="154"/>
        <v>1716.97</v>
      </c>
      <c r="P268" s="44">
        <f t="shared" si="154"/>
        <v>1716.97</v>
      </c>
      <c r="Q268" s="44">
        <f t="shared" si="154"/>
        <v>1716.97</v>
      </c>
      <c r="R268" s="44">
        <f t="shared" si="154"/>
        <v>1716.97</v>
      </c>
      <c r="S268" s="44">
        <f t="shared" si="154"/>
        <v>1716.97</v>
      </c>
      <c r="T268" s="44">
        <f t="shared" si="154"/>
        <v>1716.97</v>
      </c>
      <c r="U268" s="44">
        <f t="shared" si="154"/>
        <v>1716.97</v>
      </c>
      <c r="V268" s="44">
        <f t="shared" si="154"/>
        <v>1716.97</v>
      </c>
      <c r="W268" s="44">
        <f t="shared" si="154"/>
        <v>1716.97</v>
      </c>
      <c r="X268" s="44">
        <f t="shared" si="154"/>
        <v>1716.97</v>
      </c>
      <c r="Y268" s="44">
        <f t="shared" si="154"/>
        <v>1716.97</v>
      </c>
      <c r="Z268" s="44">
        <f t="shared" si="154"/>
        <v>1716.97</v>
      </c>
      <c r="AA268" s="44">
        <f t="shared" si="154"/>
        <v>1716.97</v>
      </c>
    </row>
    <row r="269" spans="1:27" ht="12.75" hidden="1" customHeight="1" outlineLevel="1" x14ac:dyDescent="0.2">
      <c r="A269" s="99" t="s">
        <v>1915</v>
      </c>
      <c r="B269" s="63" t="s">
        <v>83</v>
      </c>
      <c r="C269" s="43" t="s">
        <v>79</v>
      </c>
      <c r="D269" s="44">
        <v>3.92</v>
      </c>
      <c r="E269" s="44">
        <v>3.92</v>
      </c>
      <c r="F269" s="44">
        <v>3.92</v>
      </c>
      <c r="G269" s="44">
        <v>3.92</v>
      </c>
      <c r="H269" s="44">
        <v>3.92</v>
      </c>
      <c r="I269" s="44">
        <v>3.92</v>
      </c>
      <c r="J269" s="44">
        <v>3.92</v>
      </c>
      <c r="K269" s="44">
        <v>3.92</v>
      </c>
      <c r="L269" s="44">
        <v>3.92</v>
      </c>
      <c r="M269" s="44">
        <v>3.92</v>
      </c>
      <c r="N269" s="44">
        <v>3.92</v>
      </c>
      <c r="O269" s="44">
        <v>3.92</v>
      </c>
      <c r="P269" s="44">
        <v>3.92</v>
      </c>
      <c r="Q269" s="44">
        <v>3.92</v>
      </c>
      <c r="R269" s="44">
        <v>3.92</v>
      </c>
      <c r="S269" s="44">
        <v>3.92</v>
      </c>
      <c r="T269" s="44">
        <v>3.92</v>
      </c>
      <c r="U269" s="44">
        <v>3.92</v>
      </c>
      <c r="V269" s="44">
        <v>3.92</v>
      </c>
      <c r="W269" s="44">
        <v>3.92</v>
      </c>
      <c r="X269" s="44">
        <v>3.92</v>
      </c>
      <c r="Y269" s="44">
        <v>3.92</v>
      </c>
      <c r="Z269" s="44">
        <v>3.92</v>
      </c>
      <c r="AA269" s="44">
        <v>3.92</v>
      </c>
    </row>
    <row r="270" spans="1:27" ht="12.75" hidden="1" customHeight="1" outlineLevel="1" x14ac:dyDescent="0.2">
      <c r="A270" s="99" t="s">
        <v>1916</v>
      </c>
      <c r="B270" s="63" t="s">
        <v>81</v>
      </c>
      <c r="C270" s="43" t="s">
        <v>79</v>
      </c>
      <c r="D270" s="44">
        <f>$D$11</f>
        <v>330.69</v>
      </c>
      <c r="E270" s="44">
        <f t="shared" ref="E270:AA270" si="155">$D$11</f>
        <v>330.69</v>
      </c>
      <c r="F270" s="44">
        <f t="shared" si="155"/>
        <v>330.69</v>
      </c>
      <c r="G270" s="44">
        <f t="shared" si="155"/>
        <v>330.69</v>
      </c>
      <c r="H270" s="44">
        <f t="shared" si="155"/>
        <v>330.69</v>
      </c>
      <c r="I270" s="44">
        <f t="shared" si="155"/>
        <v>330.69</v>
      </c>
      <c r="J270" s="44">
        <f t="shared" si="155"/>
        <v>330.69</v>
      </c>
      <c r="K270" s="44">
        <f t="shared" si="155"/>
        <v>330.69</v>
      </c>
      <c r="L270" s="44">
        <f t="shared" si="155"/>
        <v>330.69</v>
      </c>
      <c r="M270" s="44">
        <f t="shared" si="155"/>
        <v>330.69</v>
      </c>
      <c r="N270" s="44">
        <f t="shared" si="155"/>
        <v>330.69</v>
      </c>
      <c r="O270" s="44">
        <f t="shared" si="155"/>
        <v>330.69</v>
      </c>
      <c r="P270" s="44">
        <f t="shared" si="155"/>
        <v>330.69</v>
      </c>
      <c r="Q270" s="44">
        <f t="shared" si="155"/>
        <v>330.69</v>
      </c>
      <c r="R270" s="44">
        <f t="shared" si="155"/>
        <v>330.69</v>
      </c>
      <c r="S270" s="44">
        <f t="shared" si="155"/>
        <v>330.69</v>
      </c>
      <c r="T270" s="44">
        <f t="shared" si="155"/>
        <v>330.69</v>
      </c>
      <c r="U270" s="44">
        <f t="shared" si="155"/>
        <v>330.69</v>
      </c>
      <c r="V270" s="44">
        <f t="shared" si="155"/>
        <v>330.69</v>
      </c>
      <c r="W270" s="44">
        <f t="shared" si="155"/>
        <v>330.69</v>
      </c>
      <c r="X270" s="44">
        <f t="shared" si="155"/>
        <v>330.69</v>
      </c>
      <c r="Y270" s="44">
        <f t="shared" si="155"/>
        <v>330.69</v>
      </c>
      <c r="Z270" s="44">
        <f t="shared" si="155"/>
        <v>330.69</v>
      </c>
      <c r="AA270" s="44">
        <f t="shared" si="155"/>
        <v>330.69</v>
      </c>
    </row>
    <row r="271" spans="1:27" ht="12.75" customHeight="1" collapsed="1" x14ac:dyDescent="0.2">
      <c r="A271" s="98" t="s">
        <v>1917</v>
      </c>
      <c r="B271" s="28" t="str">
        <f>"22"&amp;"."&amp;$B$800&amp;"."&amp;$B$801</f>
        <v>22.08.2023</v>
      </c>
      <c r="C271" s="90" t="s">
        <v>76</v>
      </c>
      <c r="D271" s="91">
        <f>ROUND(((D272+D273+D275+D274)/1000),5)</f>
        <v>3.25163</v>
      </c>
      <c r="E271" s="91">
        <f>ROUND(((E272+E273+E275+E274)/1000),5)</f>
        <v>3.1018699999999999</v>
      </c>
      <c r="F271" s="91">
        <f>ROUND(((F272+F273+F275+F274)/1000),5)</f>
        <v>2.9558300000000002</v>
      </c>
      <c r="G271" s="91">
        <f t="shared" ref="G271:AA271" si="156">ROUND(((G272+G273+G275+G274)/1000),5)</f>
        <v>2.8968400000000001</v>
      </c>
      <c r="H271" s="91">
        <f t="shared" si="156"/>
        <v>2.9140600000000001</v>
      </c>
      <c r="I271" s="91">
        <f t="shared" si="156"/>
        <v>3.03911</v>
      </c>
      <c r="J271" s="91">
        <f t="shared" si="156"/>
        <v>3.3147600000000002</v>
      </c>
      <c r="K271" s="91">
        <f t="shared" si="156"/>
        <v>3.4922900000000001</v>
      </c>
      <c r="L271" s="91">
        <f t="shared" si="156"/>
        <v>3.8009599999999999</v>
      </c>
      <c r="M271" s="91">
        <f t="shared" si="156"/>
        <v>4.0239099999999999</v>
      </c>
      <c r="N271" s="91">
        <f t="shared" si="156"/>
        <v>4.0854499999999998</v>
      </c>
      <c r="O271" s="91">
        <f t="shared" si="156"/>
        <v>4.08589</v>
      </c>
      <c r="P271" s="91">
        <f t="shared" si="156"/>
        <v>4.0845700000000003</v>
      </c>
      <c r="Q271" s="91">
        <f t="shared" si="156"/>
        <v>4.0976600000000003</v>
      </c>
      <c r="R271" s="91">
        <f t="shared" si="156"/>
        <v>4.1831399999999999</v>
      </c>
      <c r="S271" s="91">
        <f t="shared" si="156"/>
        <v>4.2061200000000003</v>
      </c>
      <c r="T271" s="91">
        <f t="shared" si="156"/>
        <v>4.2107299999999999</v>
      </c>
      <c r="U271" s="91">
        <f t="shared" si="156"/>
        <v>4.2089800000000004</v>
      </c>
      <c r="V271" s="91">
        <f t="shared" si="156"/>
        <v>4.1121600000000003</v>
      </c>
      <c r="W271" s="91">
        <f t="shared" si="156"/>
        <v>4.1032999999999999</v>
      </c>
      <c r="X271" s="91">
        <f t="shared" si="156"/>
        <v>4.0903400000000003</v>
      </c>
      <c r="Y271" s="91">
        <f t="shared" si="156"/>
        <v>3.9491900000000002</v>
      </c>
      <c r="Z271" s="91">
        <f t="shared" si="156"/>
        <v>3.7337500000000001</v>
      </c>
      <c r="AA271" s="91">
        <f t="shared" si="156"/>
        <v>3.4889399999999999</v>
      </c>
    </row>
    <row r="272" spans="1:27" ht="12.75" hidden="1" customHeight="1" outlineLevel="1" x14ac:dyDescent="0.2">
      <c r="A272" s="99" t="s">
        <v>1918</v>
      </c>
      <c r="B272" s="63" t="s">
        <v>238</v>
      </c>
      <c r="C272" s="43" t="s">
        <v>79</v>
      </c>
      <c r="D272" s="44">
        <v>1200.05</v>
      </c>
      <c r="E272" s="44">
        <v>1050.29</v>
      </c>
      <c r="F272" s="44">
        <v>904.25</v>
      </c>
      <c r="G272" s="44">
        <v>845.26</v>
      </c>
      <c r="H272" s="44">
        <v>862.48</v>
      </c>
      <c r="I272" s="44">
        <v>987.53</v>
      </c>
      <c r="J272" s="44">
        <v>1263.18</v>
      </c>
      <c r="K272" s="44">
        <v>1440.71</v>
      </c>
      <c r="L272" s="44">
        <v>1749.38</v>
      </c>
      <c r="M272" s="44">
        <v>1972.33</v>
      </c>
      <c r="N272" s="44">
        <v>2033.87</v>
      </c>
      <c r="O272" s="44">
        <v>2034.31</v>
      </c>
      <c r="P272" s="44">
        <v>2032.99</v>
      </c>
      <c r="Q272" s="44">
        <v>2046.08</v>
      </c>
      <c r="R272" s="44">
        <v>2131.56</v>
      </c>
      <c r="S272" s="44">
        <v>2154.54</v>
      </c>
      <c r="T272" s="44">
        <v>2159.15</v>
      </c>
      <c r="U272" s="44">
        <v>2157.4</v>
      </c>
      <c r="V272" s="44">
        <v>2060.58</v>
      </c>
      <c r="W272" s="44">
        <v>2051.7199999999998</v>
      </c>
      <c r="X272" s="44">
        <v>2038.76</v>
      </c>
      <c r="Y272" s="44">
        <v>1897.61</v>
      </c>
      <c r="Z272" s="44">
        <v>1682.17</v>
      </c>
      <c r="AA272" s="44">
        <v>1437.36</v>
      </c>
    </row>
    <row r="273" spans="1:27" ht="12.75" hidden="1" customHeight="1" outlineLevel="1" x14ac:dyDescent="0.2">
      <c r="A273" s="99" t="s">
        <v>1919</v>
      </c>
      <c r="B273" s="63" t="s">
        <v>90</v>
      </c>
      <c r="C273" s="43" t="s">
        <v>79</v>
      </c>
      <c r="D273" s="44">
        <f>$D$168</f>
        <v>1716.97</v>
      </c>
      <c r="E273" s="44">
        <f>$D$168</f>
        <v>1716.97</v>
      </c>
      <c r="F273" s="44">
        <f t="shared" ref="F273:AA273" si="157">$D$168</f>
        <v>1716.97</v>
      </c>
      <c r="G273" s="44">
        <f t="shared" si="157"/>
        <v>1716.97</v>
      </c>
      <c r="H273" s="44">
        <f t="shared" si="157"/>
        <v>1716.97</v>
      </c>
      <c r="I273" s="44">
        <f t="shared" si="157"/>
        <v>1716.97</v>
      </c>
      <c r="J273" s="44">
        <f t="shared" si="157"/>
        <v>1716.97</v>
      </c>
      <c r="K273" s="44">
        <f t="shared" si="157"/>
        <v>1716.97</v>
      </c>
      <c r="L273" s="44">
        <f t="shared" si="157"/>
        <v>1716.97</v>
      </c>
      <c r="M273" s="44">
        <f t="shared" si="157"/>
        <v>1716.97</v>
      </c>
      <c r="N273" s="44">
        <f t="shared" si="157"/>
        <v>1716.97</v>
      </c>
      <c r="O273" s="44">
        <f t="shared" si="157"/>
        <v>1716.97</v>
      </c>
      <c r="P273" s="44">
        <f t="shared" si="157"/>
        <v>1716.97</v>
      </c>
      <c r="Q273" s="44">
        <f t="shared" si="157"/>
        <v>1716.97</v>
      </c>
      <c r="R273" s="44">
        <f t="shared" si="157"/>
        <v>1716.97</v>
      </c>
      <c r="S273" s="44">
        <f t="shared" si="157"/>
        <v>1716.97</v>
      </c>
      <c r="T273" s="44">
        <f t="shared" si="157"/>
        <v>1716.97</v>
      </c>
      <c r="U273" s="44">
        <f t="shared" si="157"/>
        <v>1716.97</v>
      </c>
      <c r="V273" s="44">
        <f t="shared" si="157"/>
        <v>1716.97</v>
      </c>
      <c r="W273" s="44">
        <f t="shared" si="157"/>
        <v>1716.97</v>
      </c>
      <c r="X273" s="44">
        <f t="shared" si="157"/>
        <v>1716.97</v>
      </c>
      <c r="Y273" s="44">
        <f t="shared" si="157"/>
        <v>1716.97</v>
      </c>
      <c r="Z273" s="44">
        <f t="shared" si="157"/>
        <v>1716.97</v>
      </c>
      <c r="AA273" s="44">
        <f t="shared" si="157"/>
        <v>1716.97</v>
      </c>
    </row>
    <row r="274" spans="1:27" ht="12.75" hidden="1" customHeight="1" outlineLevel="1" x14ac:dyDescent="0.2">
      <c r="A274" s="99" t="s">
        <v>1920</v>
      </c>
      <c r="B274" s="63" t="s">
        <v>83</v>
      </c>
      <c r="C274" s="43" t="s">
        <v>79</v>
      </c>
      <c r="D274" s="44">
        <v>3.92</v>
      </c>
      <c r="E274" s="44">
        <v>3.92</v>
      </c>
      <c r="F274" s="44">
        <v>3.92</v>
      </c>
      <c r="G274" s="44">
        <v>3.92</v>
      </c>
      <c r="H274" s="44">
        <v>3.92</v>
      </c>
      <c r="I274" s="44">
        <v>3.92</v>
      </c>
      <c r="J274" s="44">
        <v>3.92</v>
      </c>
      <c r="K274" s="44">
        <v>3.92</v>
      </c>
      <c r="L274" s="44">
        <v>3.92</v>
      </c>
      <c r="M274" s="44">
        <v>3.92</v>
      </c>
      <c r="N274" s="44">
        <v>3.92</v>
      </c>
      <c r="O274" s="44">
        <v>3.92</v>
      </c>
      <c r="P274" s="44">
        <v>3.92</v>
      </c>
      <c r="Q274" s="44">
        <v>3.92</v>
      </c>
      <c r="R274" s="44">
        <v>3.92</v>
      </c>
      <c r="S274" s="44">
        <v>3.92</v>
      </c>
      <c r="T274" s="44">
        <v>3.92</v>
      </c>
      <c r="U274" s="44">
        <v>3.92</v>
      </c>
      <c r="V274" s="44">
        <v>3.92</v>
      </c>
      <c r="W274" s="44">
        <v>3.92</v>
      </c>
      <c r="X274" s="44">
        <v>3.92</v>
      </c>
      <c r="Y274" s="44">
        <v>3.92</v>
      </c>
      <c r="Z274" s="44">
        <v>3.92</v>
      </c>
      <c r="AA274" s="44">
        <v>3.92</v>
      </c>
    </row>
    <row r="275" spans="1:27" ht="12.75" hidden="1" customHeight="1" outlineLevel="1" x14ac:dyDescent="0.2">
      <c r="A275" s="99" t="s">
        <v>1921</v>
      </c>
      <c r="B275" s="63" t="s">
        <v>81</v>
      </c>
      <c r="C275" s="43" t="s">
        <v>79</v>
      </c>
      <c r="D275" s="44">
        <f>$D$11</f>
        <v>330.69</v>
      </c>
      <c r="E275" s="44">
        <f t="shared" ref="E275:AA275" si="158">$D$11</f>
        <v>330.69</v>
      </c>
      <c r="F275" s="44">
        <f t="shared" si="158"/>
        <v>330.69</v>
      </c>
      <c r="G275" s="44">
        <f t="shared" si="158"/>
        <v>330.69</v>
      </c>
      <c r="H275" s="44">
        <f t="shared" si="158"/>
        <v>330.69</v>
      </c>
      <c r="I275" s="44">
        <f t="shared" si="158"/>
        <v>330.69</v>
      </c>
      <c r="J275" s="44">
        <f t="shared" si="158"/>
        <v>330.69</v>
      </c>
      <c r="K275" s="44">
        <f t="shared" si="158"/>
        <v>330.69</v>
      </c>
      <c r="L275" s="44">
        <f t="shared" si="158"/>
        <v>330.69</v>
      </c>
      <c r="M275" s="44">
        <f t="shared" si="158"/>
        <v>330.69</v>
      </c>
      <c r="N275" s="44">
        <f t="shared" si="158"/>
        <v>330.69</v>
      </c>
      <c r="O275" s="44">
        <f t="shared" si="158"/>
        <v>330.69</v>
      </c>
      <c r="P275" s="44">
        <f t="shared" si="158"/>
        <v>330.69</v>
      </c>
      <c r="Q275" s="44">
        <f t="shared" si="158"/>
        <v>330.69</v>
      </c>
      <c r="R275" s="44">
        <f t="shared" si="158"/>
        <v>330.69</v>
      </c>
      <c r="S275" s="44">
        <f t="shared" si="158"/>
        <v>330.69</v>
      </c>
      <c r="T275" s="44">
        <f t="shared" si="158"/>
        <v>330.69</v>
      </c>
      <c r="U275" s="44">
        <f t="shared" si="158"/>
        <v>330.69</v>
      </c>
      <c r="V275" s="44">
        <f t="shared" si="158"/>
        <v>330.69</v>
      </c>
      <c r="W275" s="44">
        <f t="shared" si="158"/>
        <v>330.69</v>
      </c>
      <c r="X275" s="44">
        <f t="shared" si="158"/>
        <v>330.69</v>
      </c>
      <c r="Y275" s="44">
        <f t="shared" si="158"/>
        <v>330.69</v>
      </c>
      <c r="Z275" s="44">
        <f t="shared" si="158"/>
        <v>330.69</v>
      </c>
      <c r="AA275" s="44">
        <f t="shared" si="158"/>
        <v>330.69</v>
      </c>
    </row>
    <row r="276" spans="1:27" ht="12.75" customHeight="1" collapsed="1" x14ac:dyDescent="0.2">
      <c r="A276" s="98" t="s">
        <v>1922</v>
      </c>
      <c r="B276" s="28" t="str">
        <f>"23"&amp;"."&amp;$B$800&amp;"."&amp;$B$801</f>
        <v>23.08.2023</v>
      </c>
      <c r="C276" s="90" t="s">
        <v>76</v>
      </c>
      <c r="D276" s="91">
        <f>ROUND(((D277+D278+D280+D279)/1000),5)</f>
        <v>3.24</v>
      </c>
      <c r="E276" s="91">
        <f>ROUND(((E277+E278+E280+E279)/1000),5)</f>
        <v>2.9664999999999999</v>
      </c>
      <c r="F276" s="91">
        <f>ROUND(((F277+F278+F280+F279)/1000),5)</f>
        <v>2.8995799999999998</v>
      </c>
      <c r="G276" s="91">
        <f t="shared" ref="G276:AA276" si="159">ROUND(((G277+G278+G280+G279)/1000),5)</f>
        <v>2.86165</v>
      </c>
      <c r="H276" s="91">
        <f t="shared" si="159"/>
        <v>2.8593799999999998</v>
      </c>
      <c r="I276" s="91">
        <f t="shared" si="159"/>
        <v>2.25996</v>
      </c>
      <c r="J276" s="91">
        <f t="shared" si="159"/>
        <v>3.2025700000000001</v>
      </c>
      <c r="K276" s="91">
        <f t="shared" si="159"/>
        <v>3.5472999999999999</v>
      </c>
      <c r="L276" s="91">
        <f t="shared" si="159"/>
        <v>3.7665000000000002</v>
      </c>
      <c r="M276" s="91">
        <f t="shared" si="159"/>
        <v>4.0874699999999997</v>
      </c>
      <c r="N276" s="91">
        <f t="shared" si="159"/>
        <v>4.1317000000000004</v>
      </c>
      <c r="O276" s="91">
        <f t="shared" si="159"/>
        <v>4.1364299999999998</v>
      </c>
      <c r="P276" s="91">
        <f t="shared" si="159"/>
        <v>4.1237500000000002</v>
      </c>
      <c r="Q276" s="91">
        <f t="shared" si="159"/>
        <v>4.0869999999999997</v>
      </c>
      <c r="R276" s="91">
        <f t="shared" si="159"/>
        <v>4.1205400000000001</v>
      </c>
      <c r="S276" s="91">
        <f t="shared" si="159"/>
        <v>4.1205699999999998</v>
      </c>
      <c r="T276" s="91">
        <f t="shared" si="159"/>
        <v>4.1105400000000003</v>
      </c>
      <c r="U276" s="91">
        <f t="shared" si="159"/>
        <v>4.0972900000000001</v>
      </c>
      <c r="V276" s="91">
        <f t="shared" si="159"/>
        <v>4.0400299999999998</v>
      </c>
      <c r="W276" s="91">
        <f t="shared" si="159"/>
        <v>4.0687300000000004</v>
      </c>
      <c r="X276" s="91">
        <f t="shared" si="159"/>
        <v>3.9650500000000002</v>
      </c>
      <c r="Y276" s="91">
        <f t="shared" si="159"/>
        <v>3.8763700000000001</v>
      </c>
      <c r="Z276" s="91">
        <f t="shared" si="159"/>
        <v>3.75684</v>
      </c>
      <c r="AA276" s="91">
        <f t="shared" si="159"/>
        <v>3.4665499999999998</v>
      </c>
    </row>
    <row r="277" spans="1:27" ht="12.75" hidden="1" customHeight="1" outlineLevel="1" x14ac:dyDescent="0.2">
      <c r="A277" s="99" t="s">
        <v>1923</v>
      </c>
      <c r="B277" s="63" t="s">
        <v>238</v>
      </c>
      <c r="C277" s="43" t="s">
        <v>79</v>
      </c>
      <c r="D277" s="44">
        <v>1188.42</v>
      </c>
      <c r="E277" s="44">
        <v>914.92</v>
      </c>
      <c r="F277" s="44">
        <v>848</v>
      </c>
      <c r="G277" s="44">
        <v>810.07</v>
      </c>
      <c r="H277" s="44">
        <v>807.8</v>
      </c>
      <c r="I277" s="44">
        <v>208.38</v>
      </c>
      <c r="J277" s="44">
        <v>1150.99</v>
      </c>
      <c r="K277" s="44">
        <v>1495.72</v>
      </c>
      <c r="L277" s="44">
        <v>1714.92</v>
      </c>
      <c r="M277" s="44">
        <v>2035.89</v>
      </c>
      <c r="N277" s="44">
        <v>2080.12</v>
      </c>
      <c r="O277" s="44">
        <v>2084.85</v>
      </c>
      <c r="P277" s="44">
        <v>2072.17</v>
      </c>
      <c r="Q277" s="44">
        <v>2035.42</v>
      </c>
      <c r="R277" s="44">
        <v>2068.96</v>
      </c>
      <c r="S277" s="44">
        <v>2068.9899999999998</v>
      </c>
      <c r="T277" s="44">
        <v>2058.96</v>
      </c>
      <c r="U277" s="44">
        <v>2045.71</v>
      </c>
      <c r="V277" s="44">
        <v>1988.45</v>
      </c>
      <c r="W277" s="44">
        <v>2017.15</v>
      </c>
      <c r="X277" s="44">
        <v>1913.47</v>
      </c>
      <c r="Y277" s="44">
        <v>1824.79</v>
      </c>
      <c r="Z277" s="44">
        <v>1705.26</v>
      </c>
      <c r="AA277" s="44">
        <v>1414.97</v>
      </c>
    </row>
    <row r="278" spans="1:27" ht="12.75" hidden="1" customHeight="1" outlineLevel="1" x14ac:dyDescent="0.2">
      <c r="A278" s="99" t="s">
        <v>1924</v>
      </c>
      <c r="B278" s="63" t="s">
        <v>90</v>
      </c>
      <c r="C278" s="43" t="s">
        <v>79</v>
      </c>
      <c r="D278" s="44">
        <f>$D$168</f>
        <v>1716.97</v>
      </c>
      <c r="E278" s="44">
        <f>$D$168</f>
        <v>1716.97</v>
      </c>
      <c r="F278" s="44">
        <f t="shared" ref="F278:AA278" si="160">$D$168</f>
        <v>1716.97</v>
      </c>
      <c r="G278" s="44">
        <f t="shared" si="160"/>
        <v>1716.97</v>
      </c>
      <c r="H278" s="44">
        <f t="shared" si="160"/>
        <v>1716.97</v>
      </c>
      <c r="I278" s="44">
        <f t="shared" si="160"/>
        <v>1716.97</v>
      </c>
      <c r="J278" s="44">
        <f t="shared" si="160"/>
        <v>1716.97</v>
      </c>
      <c r="K278" s="44">
        <f t="shared" si="160"/>
        <v>1716.97</v>
      </c>
      <c r="L278" s="44">
        <f t="shared" si="160"/>
        <v>1716.97</v>
      </c>
      <c r="M278" s="44">
        <f t="shared" si="160"/>
        <v>1716.97</v>
      </c>
      <c r="N278" s="44">
        <f t="shared" si="160"/>
        <v>1716.97</v>
      </c>
      <c r="O278" s="44">
        <f t="shared" si="160"/>
        <v>1716.97</v>
      </c>
      <c r="P278" s="44">
        <f t="shared" si="160"/>
        <v>1716.97</v>
      </c>
      <c r="Q278" s="44">
        <f t="shared" si="160"/>
        <v>1716.97</v>
      </c>
      <c r="R278" s="44">
        <f t="shared" si="160"/>
        <v>1716.97</v>
      </c>
      <c r="S278" s="44">
        <f t="shared" si="160"/>
        <v>1716.97</v>
      </c>
      <c r="T278" s="44">
        <f t="shared" si="160"/>
        <v>1716.97</v>
      </c>
      <c r="U278" s="44">
        <f t="shared" si="160"/>
        <v>1716.97</v>
      </c>
      <c r="V278" s="44">
        <f t="shared" si="160"/>
        <v>1716.97</v>
      </c>
      <c r="W278" s="44">
        <f t="shared" si="160"/>
        <v>1716.97</v>
      </c>
      <c r="X278" s="44">
        <f t="shared" si="160"/>
        <v>1716.97</v>
      </c>
      <c r="Y278" s="44">
        <f t="shared" si="160"/>
        <v>1716.97</v>
      </c>
      <c r="Z278" s="44">
        <f t="shared" si="160"/>
        <v>1716.97</v>
      </c>
      <c r="AA278" s="44">
        <f t="shared" si="160"/>
        <v>1716.97</v>
      </c>
    </row>
    <row r="279" spans="1:27" ht="12.75" hidden="1" customHeight="1" outlineLevel="1" x14ac:dyDescent="0.2">
      <c r="A279" s="99" t="s">
        <v>1925</v>
      </c>
      <c r="B279" s="63" t="s">
        <v>83</v>
      </c>
      <c r="C279" s="43" t="s">
        <v>79</v>
      </c>
      <c r="D279" s="44">
        <v>3.92</v>
      </c>
      <c r="E279" s="44">
        <v>3.92</v>
      </c>
      <c r="F279" s="44">
        <v>3.92</v>
      </c>
      <c r="G279" s="44">
        <v>3.92</v>
      </c>
      <c r="H279" s="44">
        <v>3.92</v>
      </c>
      <c r="I279" s="44">
        <v>3.92</v>
      </c>
      <c r="J279" s="44">
        <v>3.92</v>
      </c>
      <c r="K279" s="44">
        <v>3.92</v>
      </c>
      <c r="L279" s="44">
        <v>3.92</v>
      </c>
      <c r="M279" s="44">
        <v>3.92</v>
      </c>
      <c r="N279" s="44">
        <v>3.92</v>
      </c>
      <c r="O279" s="44">
        <v>3.92</v>
      </c>
      <c r="P279" s="44">
        <v>3.92</v>
      </c>
      <c r="Q279" s="44">
        <v>3.92</v>
      </c>
      <c r="R279" s="44">
        <v>3.92</v>
      </c>
      <c r="S279" s="44">
        <v>3.92</v>
      </c>
      <c r="T279" s="44">
        <v>3.92</v>
      </c>
      <c r="U279" s="44">
        <v>3.92</v>
      </c>
      <c r="V279" s="44">
        <v>3.92</v>
      </c>
      <c r="W279" s="44">
        <v>3.92</v>
      </c>
      <c r="X279" s="44">
        <v>3.92</v>
      </c>
      <c r="Y279" s="44">
        <v>3.92</v>
      </c>
      <c r="Z279" s="44">
        <v>3.92</v>
      </c>
      <c r="AA279" s="44">
        <v>3.92</v>
      </c>
    </row>
    <row r="280" spans="1:27" ht="12.75" hidden="1" customHeight="1" outlineLevel="1" x14ac:dyDescent="0.2">
      <c r="A280" s="99" t="s">
        <v>1926</v>
      </c>
      <c r="B280" s="63" t="s">
        <v>81</v>
      </c>
      <c r="C280" s="43" t="s">
        <v>79</v>
      </c>
      <c r="D280" s="44">
        <f>$D$11</f>
        <v>330.69</v>
      </c>
      <c r="E280" s="44">
        <f t="shared" ref="E280:AA280" si="161">$D$11</f>
        <v>330.69</v>
      </c>
      <c r="F280" s="44">
        <f t="shared" si="161"/>
        <v>330.69</v>
      </c>
      <c r="G280" s="44">
        <f t="shared" si="161"/>
        <v>330.69</v>
      </c>
      <c r="H280" s="44">
        <f t="shared" si="161"/>
        <v>330.69</v>
      </c>
      <c r="I280" s="44">
        <f t="shared" si="161"/>
        <v>330.69</v>
      </c>
      <c r="J280" s="44">
        <f t="shared" si="161"/>
        <v>330.69</v>
      </c>
      <c r="K280" s="44">
        <f t="shared" si="161"/>
        <v>330.69</v>
      </c>
      <c r="L280" s="44">
        <f t="shared" si="161"/>
        <v>330.69</v>
      </c>
      <c r="M280" s="44">
        <f t="shared" si="161"/>
        <v>330.69</v>
      </c>
      <c r="N280" s="44">
        <f t="shared" si="161"/>
        <v>330.69</v>
      </c>
      <c r="O280" s="44">
        <f t="shared" si="161"/>
        <v>330.69</v>
      </c>
      <c r="P280" s="44">
        <f t="shared" si="161"/>
        <v>330.69</v>
      </c>
      <c r="Q280" s="44">
        <f t="shared" si="161"/>
        <v>330.69</v>
      </c>
      <c r="R280" s="44">
        <f t="shared" si="161"/>
        <v>330.69</v>
      </c>
      <c r="S280" s="44">
        <f t="shared" si="161"/>
        <v>330.69</v>
      </c>
      <c r="T280" s="44">
        <f t="shared" si="161"/>
        <v>330.69</v>
      </c>
      <c r="U280" s="44">
        <f t="shared" si="161"/>
        <v>330.69</v>
      </c>
      <c r="V280" s="44">
        <f t="shared" si="161"/>
        <v>330.69</v>
      </c>
      <c r="W280" s="44">
        <f t="shared" si="161"/>
        <v>330.69</v>
      </c>
      <c r="X280" s="44">
        <f t="shared" si="161"/>
        <v>330.69</v>
      </c>
      <c r="Y280" s="44">
        <f t="shared" si="161"/>
        <v>330.69</v>
      </c>
      <c r="Z280" s="44">
        <f t="shared" si="161"/>
        <v>330.69</v>
      </c>
      <c r="AA280" s="44">
        <f t="shared" si="161"/>
        <v>330.69</v>
      </c>
    </row>
    <row r="281" spans="1:27" ht="12.75" customHeight="1" collapsed="1" x14ac:dyDescent="0.2">
      <c r="A281" s="98" t="s">
        <v>1927</v>
      </c>
      <c r="B281" s="28" t="str">
        <f>"24"&amp;"."&amp;$B$800&amp;"."&amp;$B$801</f>
        <v>24.08.2023</v>
      </c>
      <c r="C281" s="90" t="s">
        <v>76</v>
      </c>
      <c r="D281" s="91">
        <f>ROUND(((D282+D283+D285+D284)/1000),5)</f>
        <v>3.2254499999999999</v>
      </c>
      <c r="E281" s="91">
        <f>ROUND(((E282+E283+E285+E284)/1000),5)</f>
        <v>2.9828399999999999</v>
      </c>
      <c r="F281" s="91">
        <f>ROUND(((F282+F283+F285+F284)/1000),5)</f>
        <v>2.8796499999999998</v>
      </c>
      <c r="G281" s="91">
        <f t="shared" ref="G281:AA281" si="162">ROUND(((G282+G283+G285+G284)/1000),5)</f>
        <v>2.2265299999999999</v>
      </c>
      <c r="H281" s="91">
        <f t="shared" si="162"/>
        <v>2.2350300000000001</v>
      </c>
      <c r="I281" s="91">
        <f t="shared" si="162"/>
        <v>2.9816400000000001</v>
      </c>
      <c r="J281" s="91">
        <f t="shared" si="162"/>
        <v>3.2721</v>
      </c>
      <c r="K281" s="91">
        <f t="shared" si="162"/>
        <v>3.5969699999999998</v>
      </c>
      <c r="L281" s="91">
        <f t="shared" si="162"/>
        <v>3.7987600000000001</v>
      </c>
      <c r="M281" s="91">
        <f t="shared" si="162"/>
        <v>3.9030800000000001</v>
      </c>
      <c r="N281" s="91">
        <f t="shared" si="162"/>
        <v>3.9609899999999998</v>
      </c>
      <c r="O281" s="91">
        <f t="shared" si="162"/>
        <v>3.9506700000000001</v>
      </c>
      <c r="P281" s="91">
        <f t="shared" si="162"/>
        <v>3.93268</v>
      </c>
      <c r="Q281" s="91">
        <f t="shared" si="162"/>
        <v>3.9661400000000002</v>
      </c>
      <c r="R281" s="91">
        <f t="shared" si="162"/>
        <v>4.0572400000000002</v>
      </c>
      <c r="S281" s="91">
        <f t="shared" si="162"/>
        <v>4.0612500000000002</v>
      </c>
      <c r="T281" s="91">
        <f t="shared" si="162"/>
        <v>4.0564400000000003</v>
      </c>
      <c r="U281" s="91">
        <f t="shared" si="162"/>
        <v>3.9533399999999999</v>
      </c>
      <c r="V281" s="91">
        <f t="shared" si="162"/>
        <v>3.9542600000000001</v>
      </c>
      <c r="W281" s="91">
        <f t="shared" si="162"/>
        <v>3.9935399999999999</v>
      </c>
      <c r="X281" s="91">
        <f t="shared" si="162"/>
        <v>4.0229799999999996</v>
      </c>
      <c r="Y281" s="91">
        <f t="shared" si="162"/>
        <v>3.9202900000000001</v>
      </c>
      <c r="Z281" s="91">
        <f t="shared" si="162"/>
        <v>3.8021799999999999</v>
      </c>
      <c r="AA281" s="91">
        <f t="shared" si="162"/>
        <v>3.5350999999999999</v>
      </c>
    </row>
    <row r="282" spans="1:27" ht="12.75" hidden="1" customHeight="1" outlineLevel="1" x14ac:dyDescent="0.2">
      <c r="A282" s="99" t="s">
        <v>1928</v>
      </c>
      <c r="B282" s="63" t="s">
        <v>238</v>
      </c>
      <c r="C282" s="43" t="s">
        <v>79</v>
      </c>
      <c r="D282" s="44">
        <v>1173.8699999999999</v>
      </c>
      <c r="E282" s="44">
        <v>931.26</v>
      </c>
      <c r="F282" s="44">
        <v>828.07</v>
      </c>
      <c r="G282" s="44">
        <v>174.95</v>
      </c>
      <c r="H282" s="44">
        <v>183.45</v>
      </c>
      <c r="I282" s="44">
        <v>930.06</v>
      </c>
      <c r="J282" s="44">
        <v>1220.52</v>
      </c>
      <c r="K282" s="44">
        <v>1545.39</v>
      </c>
      <c r="L282" s="44">
        <v>1747.18</v>
      </c>
      <c r="M282" s="44">
        <v>1851.5</v>
      </c>
      <c r="N282" s="44">
        <v>1909.41</v>
      </c>
      <c r="O282" s="44">
        <v>1899.09</v>
      </c>
      <c r="P282" s="44">
        <v>1881.1</v>
      </c>
      <c r="Q282" s="44">
        <v>1914.56</v>
      </c>
      <c r="R282" s="44">
        <v>2005.66</v>
      </c>
      <c r="S282" s="44">
        <v>2009.67</v>
      </c>
      <c r="T282" s="44">
        <v>2004.86</v>
      </c>
      <c r="U282" s="44">
        <v>1901.76</v>
      </c>
      <c r="V282" s="44">
        <v>1902.68</v>
      </c>
      <c r="W282" s="44">
        <v>1941.96</v>
      </c>
      <c r="X282" s="44">
        <v>1971.4</v>
      </c>
      <c r="Y282" s="44">
        <v>1868.71</v>
      </c>
      <c r="Z282" s="44">
        <v>1750.6</v>
      </c>
      <c r="AA282" s="44">
        <v>1483.52</v>
      </c>
    </row>
    <row r="283" spans="1:27" ht="12.75" hidden="1" customHeight="1" outlineLevel="1" x14ac:dyDescent="0.2">
      <c r="A283" s="99" t="s">
        <v>1929</v>
      </c>
      <c r="B283" s="63" t="s">
        <v>90</v>
      </c>
      <c r="C283" s="43" t="s">
        <v>79</v>
      </c>
      <c r="D283" s="44">
        <f>$D$168</f>
        <v>1716.97</v>
      </c>
      <c r="E283" s="44">
        <f>$D$168</f>
        <v>1716.97</v>
      </c>
      <c r="F283" s="44">
        <f t="shared" ref="F283:AA283" si="163">$D$168</f>
        <v>1716.97</v>
      </c>
      <c r="G283" s="44">
        <f t="shared" si="163"/>
        <v>1716.97</v>
      </c>
      <c r="H283" s="44">
        <f t="shared" si="163"/>
        <v>1716.97</v>
      </c>
      <c r="I283" s="44">
        <f t="shared" si="163"/>
        <v>1716.97</v>
      </c>
      <c r="J283" s="44">
        <f t="shared" si="163"/>
        <v>1716.97</v>
      </c>
      <c r="K283" s="44">
        <f t="shared" si="163"/>
        <v>1716.97</v>
      </c>
      <c r="L283" s="44">
        <f t="shared" si="163"/>
        <v>1716.97</v>
      </c>
      <c r="M283" s="44">
        <f t="shared" si="163"/>
        <v>1716.97</v>
      </c>
      <c r="N283" s="44">
        <f t="shared" si="163"/>
        <v>1716.97</v>
      </c>
      <c r="O283" s="44">
        <f t="shared" si="163"/>
        <v>1716.97</v>
      </c>
      <c r="P283" s="44">
        <f t="shared" si="163"/>
        <v>1716.97</v>
      </c>
      <c r="Q283" s="44">
        <f t="shared" si="163"/>
        <v>1716.97</v>
      </c>
      <c r="R283" s="44">
        <f t="shared" si="163"/>
        <v>1716.97</v>
      </c>
      <c r="S283" s="44">
        <f t="shared" si="163"/>
        <v>1716.97</v>
      </c>
      <c r="T283" s="44">
        <f t="shared" si="163"/>
        <v>1716.97</v>
      </c>
      <c r="U283" s="44">
        <f t="shared" si="163"/>
        <v>1716.97</v>
      </c>
      <c r="V283" s="44">
        <f t="shared" si="163"/>
        <v>1716.97</v>
      </c>
      <c r="W283" s="44">
        <f t="shared" si="163"/>
        <v>1716.97</v>
      </c>
      <c r="X283" s="44">
        <f t="shared" si="163"/>
        <v>1716.97</v>
      </c>
      <c r="Y283" s="44">
        <f t="shared" si="163"/>
        <v>1716.97</v>
      </c>
      <c r="Z283" s="44">
        <f t="shared" si="163"/>
        <v>1716.97</v>
      </c>
      <c r="AA283" s="44">
        <f t="shared" si="163"/>
        <v>1716.97</v>
      </c>
    </row>
    <row r="284" spans="1:27" ht="12.75" hidden="1" customHeight="1" outlineLevel="1" x14ac:dyDescent="0.2">
      <c r="A284" s="99" t="s">
        <v>1930</v>
      </c>
      <c r="B284" s="63" t="s">
        <v>83</v>
      </c>
      <c r="C284" s="43" t="s">
        <v>79</v>
      </c>
      <c r="D284" s="44">
        <v>3.92</v>
      </c>
      <c r="E284" s="44">
        <v>3.92</v>
      </c>
      <c r="F284" s="44">
        <v>3.92</v>
      </c>
      <c r="G284" s="44">
        <v>3.92</v>
      </c>
      <c r="H284" s="44">
        <v>3.92</v>
      </c>
      <c r="I284" s="44">
        <v>3.92</v>
      </c>
      <c r="J284" s="44">
        <v>3.92</v>
      </c>
      <c r="K284" s="44">
        <v>3.92</v>
      </c>
      <c r="L284" s="44">
        <v>3.92</v>
      </c>
      <c r="M284" s="44">
        <v>3.92</v>
      </c>
      <c r="N284" s="44">
        <v>3.92</v>
      </c>
      <c r="O284" s="44">
        <v>3.92</v>
      </c>
      <c r="P284" s="44">
        <v>3.92</v>
      </c>
      <c r="Q284" s="44">
        <v>3.92</v>
      </c>
      <c r="R284" s="44">
        <v>3.92</v>
      </c>
      <c r="S284" s="44">
        <v>3.92</v>
      </c>
      <c r="T284" s="44">
        <v>3.92</v>
      </c>
      <c r="U284" s="44">
        <v>3.92</v>
      </c>
      <c r="V284" s="44">
        <v>3.92</v>
      </c>
      <c r="W284" s="44">
        <v>3.92</v>
      </c>
      <c r="X284" s="44">
        <v>3.92</v>
      </c>
      <c r="Y284" s="44">
        <v>3.92</v>
      </c>
      <c r="Z284" s="44">
        <v>3.92</v>
      </c>
      <c r="AA284" s="44">
        <v>3.92</v>
      </c>
    </row>
    <row r="285" spans="1:27" ht="12.75" hidden="1" customHeight="1" outlineLevel="1" x14ac:dyDescent="0.2">
      <c r="A285" s="99" t="s">
        <v>1931</v>
      </c>
      <c r="B285" s="63" t="s">
        <v>81</v>
      </c>
      <c r="C285" s="43" t="s">
        <v>79</v>
      </c>
      <c r="D285" s="44">
        <f>$D$11</f>
        <v>330.69</v>
      </c>
      <c r="E285" s="44">
        <f t="shared" ref="E285:AA285" si="164">$D$11</f>
        <v>330.69</v>
      </c>
      <c r="F285" s="44">
        <f t="shared" si="164"/>
        <v>330.69</v>
      </c>
      <c r="G285" s="44">
        <f t="shared" si="164"/>
        <v>330.69</v>
      </c>
      <c r="H285" s="44">
        <f t="shared" si="164"/>
        <v>330.69</v>
      </c>
      <c r="I285" s="44">
        <f t="shared" si="164"/>
        <v>330.69</v>
      </c>
      <c r="J285" s="44">
        <f t="shared" si="164"/>
        <v>330.69</v>
      </c>
      <c r="K285" s="44">
        <f t="shared" si="164"/>
        <v>330.69</v>
      </c>
      <c r="L285" s="44">
        <f t="shared" si="164"/>
        <v>330.69</v>
      </c>
      <c r="M285" s="44">
        <f t="shared" si="164"/>
        <v>330.69</v>
      </c>
      <c r="N285" s="44">
        <f t="shared" si="164"/>
        <v>330.69</v>
      </c>
      <c r="O285" s="44">
        <f t="shared" si="164"/>
        <v>330.69</v>
      </c>
      <c r="P285" s="44">
        <f t="shared" si="164"/>
        <v>330.69</v>
      </c>
      <c r="Q285" s="44">
        <f t="shared" si="164"/>
        <v>330.69</v>
      </c>
      <c r="R285" s="44">
        <f t="shared" si="164"/>
        <v>330.69</v>
      </c>
      <c r="S285" s="44">
        <f t="shared" si="164"/>
        <v>330.69</v>
      </c>
      <c r="T285" s="44">
        <f t="shared" si="164"/>
        <v>330.69</v>
      </c>
      <c r="U285" s="44">
        <f t="shared" si="164"/>
        <v>330.69</v>
      </c>
      <c r="V285" s="44">
        <f t="shared" si="164"/>
        <v>330.69</v>
      </c>
      <c r="W285" s="44">
        <f t="shared" si="164"/>
        <v>330.69</v>
      </c>
      <c r="X285" s="44">
        <f t="shared" si="164"/>
        <v>330.69</v>
      </c>
      <c r="Y285" s="44">
        <f t="shared" si="164"/>
        <v>330.69</v>
      </c>
      <c r="Z285" s="44">
        <f t="shared" si="164"/>
        <v>330.69</v>
      </c>
      <c r="AA285" s="44">
        <f t="shared" si="164"/>
        <v>330.69</v>
      </c>
    </row>
    <row r="286" spans="1:27" ht="12.75" customHeight="1" collapsed="1" x14ac:dyDescent="0.2">
      <c r="A286" s="98" t="s">
        <v>1932</v>
      </c>
      <c r="B286" s="28" t="str">
        <f>"25"&amp;"."&amp;$B$800&amp;"."&amp;$B$801</f>
        <v>25.08.2023</v>
      </c>
      <c r="C286" s="90" t="s">
        <v>76</v>
      </c>
      <c r="D286" s="91">
        <f>ROUND(((D287+D288+D290+D289)/1000),5)</f>
        <v>3.2996699999999999</v>
      </c>
      <c r="E286" s="91">
        <f>ROUND(((E287+E288+E290+E289)/1000),5)</f>
        <v>3.0879699999999999</v>
      </c>
      <c r="F286" s="91">
        <f>ROUND(((F287+F288+F290+F289)/1000),5)</f>
        <v>2.96591</v>
      </c>
      <c r="G286" s="91">
        <f t="shared" ref="G286:AA286" si="165">ROUND(((G287+G288+G290+G289)/1000),5)</f>
        <v>2.2337500000000001</v>
      </c>
      <c r="H286" s="91">
        <f t="shared" si="165"/>
        <v>2.2501000000000002</v>
      </c>
      <c r="I286" s="91">
        <f t="shared" si="165"/>
        <v>2.2847200000000001</v>
      </c>
      <c r="J286" s="91">
        <f t="shared" si="165"/>
        <v>3.3298399999999999</v>
      </c>
      <c r="K286" s="91">
        <f t="shared" si="165"/>
        <v>3.6108199999999999</v>
      </c>
      <c r="L286" s="91">
        <f t="shared" si="165"/>
        <v>3.7822399999999998</v>
      </c>
      <c r="M286" s="91">
        <f t="shared" si="165"/>
        <v>3.9702600000000001</v>
      </c>
      <c r="N286" s="91">
        <f t="shared" si="165"/>
        <v>4.0176299999999996</v>
      </c>
      <c r="O286" s="91">
        <f t="shared" si="165"/>
        <v>3.9940699999999998</v>
      </c>
      <c r="P286" s="91">
        <f t="shared" si="165"/>
        <v>3.9615200000000002</v>
      </c>
      <c r="Q286" s="91">
        <f t="shared" si="165"/>
        <v>3.97384</v>
      </c>
      <c r="R286" s="91">
        <f t="shared" si="165"/>
        <v>4.0598999999999998</v>
      </c>
      <c r="S286" s="91">
        <f t="shared" si="165"/>
        <v>4.0576699999999999</v>
      </c>
      <c r="T286" s="91">
        <f t="shared" si="165"/>
        <v>4.0258599999999998</v>
      </c>
      <c r="U286" s="91">
        <f t="shared" si="165"/>
        <v>4.0178200000000004</v>
      </c>
      <c r="V286" s="91">
        <f t="shared" si="165"/>
        <v>4.0148599999999997</v>
      </c>
      <c r="W286" s="91">
        <f t="shared" si="165"/>
        <v>4.0549799999999996</v>
      </c>
      <c r="X286" s="91">
        <f t="shared" si="165"/>
        <v>4.0572600000000003</v>
      </c>
      <c r="Y286" s="91">
        <f t="shared" si="165"/>
        <v>3.9836100000000001</v>
      </c>
      <c r="Z286" s="91">
        <f t="shared" si="165"/>
        <v>3.7784800000000001</v>
      </c>
      <c r="AA286" s="91">
        <f t="shared" si="165"/>
        <v>3.5644999999999998</v>
      </c>
    </row>
    <row r="287" spans="1:27" ht="12.75" hidden="1" customHeight="1" outlineLevel="1" x14ac:dyDescent="0.2">
      <c r="A287" s="99" t="s">
        <v>1933</v>
      </c>
      <c r="B287" s="63" t="s">
        <v>238</v>
      </c>
      <c r="C287" s="43" t="s">
        <v>79</v>
      </c>
      <c r="D287" s="44">
        <v>1248.0899999999999</v>
      </c>
      <c r="E287" s="44">
        <v>1036.3900000000001</v>
      </c>
      <c r="F287" s="44">
        <v>914.33</v>
      </c>
      <c r="G287" s="44">
        <v>182.17</v>
      </c>
      <c r="H287" s="44">
        <v>198.52</v>
      </c>
      <c r="I287" s="44">
        <v>233.14</v>
      </c>
      <c r="J287" s="44">
        <v>1278.26</v>
      </c>
      <c r="K287" s="44">
        <v>1559.24</v>
      </c>
      <c r="L287" s="44">
        <v>1730.66</v>
      </c>
      <c r="M287" s="44">
        <v>1918.68</v>
      </c>
      <c r="N287" s="44">
        <v>1966.05</v>
      </c>
      <c r="O287" s="44">
        <v>1942.49</v>
      </c>
      <c r="P287" s="44">
        <v>1909.94</v>
      </c>
      <c r="Q287" s="44">
        <v>1922.26</v>
      </c>
      <c r="R287" s="44">
        <v>2008.32</v>
      </c>
      <c r="S287" s="44">
        <v>2006.09</v>
      </c>
      <c r="T287" s="44">
        <v>1974.28</v>
      </c>
      <c r="U287" s="44">
        <v>1966.24</v>
      </c>
      <c r="V287" s="44">
        <v>1963.28</v>
      </c>
      <c r="W287" s="44">
        <v>2003.4</v>
      </c>
      <c r="X287" s="44">
        <v>2005.68</v>
      </c>
      <c r="Y287" s="44">
        <v>1932.03</v>
      </c>
      <c r="Z287" s="44">
        <v>1726.9</v>
      </c>
      <c r="AA287" s="44">
        <v>1512.92</v>
      </c>
    </row>
    <row r="288" spans="1:27" ht="12.75" hidden="1" customHeight="1" outlineLevel="1" x14ac:dyDescent="0.2">
      <c r="A288" s="99" t="s">
        <v>1934</v>
      </c>
      <c r="B288" s="63" t="s">
        <v>90</v>
      </c>
      <c r="C288" s="43" t="s">
        <v>79</v>
      </c>
      <c r="D288" s="44">
        <f>$D$168</f>
        <v>1716.97</v>
      </c>
      <c r="E288" s="44">
        <f>$D$168</f>
        <v>1716.97</v>
      </c>
      <c r="F288" s="44">
        <f t="shared" ref="F288:AA288" si="166">$D$168</f>
        <v>1716.97</v>
      </c>
      <c r="G288" s="44">
        <f t="shared" si="166"/>
        <v>1716.97</v>
      </c>
      <c r="H288" s="44">
        <f t="shared" si="166"/>
        <v>1716.97</v>
      </c>
      <c r="I288" s="44">
        <f t="shared" si="166"/>
        <v>1716.97</v>
      </c>
      <c r="J288" s="44">
        <f t="shared" si="166"/>
        <v>1716.97</v>
      </c>
      <c r="K288" s="44">
        <f t="shared" si="166"/>
        <v>1716.97</v>
      </c>
      <c r="L288" s="44">
        <f t="shared" si="166"/>
        <v>1716.97</v>
      </c>
      <c r="M288" s="44">
        <f t="shared" si="166"/>
        <v>1716.97</v>
      </c>
      <c r="N288" s="44">
        <f t="shared" si="166"/>
        <v>1716.97</v>
      </c>
      <c r="O288" s="44">
        <f t="shared" si="166"/>
        <v>1716.97</v>
      </c>
      <c r="P288" s="44">
        <f t="shared" si="166"/>
        <v>1716.97</v>
      </c>
      <c r="Q288" s="44">
        <f t="shared" si="166"/>
        <v>1716.97</v>
      </c>
      <c r="R288" s="44">
        <f t="shared" si="166"/>
        <v>1716.97</v>
      </c>
      <c r="S288" s="44">
        <f t="shared" si="166"/>
        <v>1716.97</v>
      </c>
      <c r="T288" s="44">
        <f t="shared" si="166"/>
        <v>1716.97</v>
      </c>
      <c r="U288" s="44">
        <f t="shared" si="166"/>
        <v>1716.97</v>
      </c>
      <c r="V288" s="44">
        <f t="shared" si="166"/>
        <v>1716.97</v>
      </c>
      <c r="W288" s="44">
        <f t="shared" si="166"/>
        <v>1716.97</v>
      </c>
      <c r="X288" s="44">
        <f t="shared" si="166"/>
        <v>1716.97</v>
      </c>
      <c r="Y288" s="44">
        <f t="shared" si="166"/>
        <v>1716.97</v>
      </c>
      <c r="Z288" s="44">
        <f t="shared" si="166"/>
        <v>1716.97</v>
      </c>
      <c r="AA288" s="44">
        <f t="shared" si="166"/>
        <v>1716.97</v>
      </c>
    </row>
    <row r="289" spans="1:27" ht="12.75" hidden="1" customHeight="1" outlineLevel="1" x14ac:dyDescent="0.2">
      <c r="A289" s="99" t="s">
        <v>1935</v>
      </c>
      <c r="B289" s="63" t="s">
        <v>83</v>
      </c>
      <c r="C289" s="43" t="s">
        <v>79</v>
      </c>
      <c r="D289" s="44">
        <v>3.92</v>
      </c>
      <c r="E289" s="44">
        <v>3.92</v>
      </c>
      <c r="F289" s="44">
        <v>3.92</v>
      </c>
      <c r="G289" s="44">
        <v>3.92</v>
      </c>
      <c r="H289" s="44">
        <v>3.92</v>
      </c>
      <c r="I289" s="44">
        <v>3.92</v>
      </c>
      <c r="J289" s="44">
        <v>3.92</v>
      </c>
      <c r="K289" s="44">
        <v>3.92</v>
      </c>
      <c r="L289" s="44">
        <v>3.92</v>
      </c>
      <c r="M289" s="44">
        <v>3.92</v>
      </c>
      <c r="N289" s="44">
        <v>3.92</v>
      </c>
      <c r="O289" s="44">
        <v>3.92</v>
      </c>
      <c r="P289" s="44">
        <v>3.92</v>
      </c>
      <c r="Q289" s="44">
        <v>3.92</v>
      </c>
      <c r="R289" s="44">
        <v>3.92</v>
      </c>
      <c r="S289" s="44">
        <v>3.92</v>
      </c>
      <c r="T289" s="44">
        <v>3.92</v>
      </c>
      <c r="U289" s="44">
        <v>3.92</v>
      </c>
      <c r="V289" s="44">
        <v>3.92</v>
      </c>
      <c r="W289" s="44">
        <v>3.92</v>
      </c>
      <c r="X289" s="44">
        <v>3.92</v>
      </c>
      <c r="Y289" s="44">
        <v>3.92</v>
      </c>
      <c r="Z289" s="44">
        <v>3.92</v>
      </c>
      <c r="AA289" s="44">
        <v>3.92</v>
      </c>
    </row>
    <row r="290" spans="1:27" ht="12.75" hidden="1" customHeight="1" outlineLevel="1" x14ac:dyDescent="0.2">
      <c r="A290" s="99" t="s">
        <v>1936</v>
      </c>
      <c r="B290" s="63" t="s">
        <v>81</v>
      </c>
      <c r="C290" s="43" t="s">
        <v>79</v>
      </c>
      <c r="D290" s="44">
        <f>$D$11</f>
        <v>330.69</v>
      </c>
      <c r="E290" s="44">
        <f t="shared" ref="E290:AA290" si="167">$D$11</f>
        <v>330.69</v>
      </c>
      <c r="F290" s="44">
        <f t="shared" si="167"/>
        <v>330.69</v>
      </c>
      <c r="G290" s="44">
        <f t="shared" si="167"/>
        <v>330.69</v>
      </c>
      <c r="H290" s="44">
        <f t="shared" si="167"/>
        <v>330.69</v>
      </c>
      <c r="I290" s="44">
        <f t="shared" si="167"/>
        <v>330.69</v>
      </c>
      <c r="J290" s="44">
        <f t="shared" si="167"/>
        <v>330.69</v>
      </c>
      <c r="K290" s="44">
        <f t="shared" si="167"/>
        <v>330.69</v>
      </c>
      <c r="L290" s="44">
        <f t="shared" si="167"/>
        <v>330.69</v>
      </c>
      <c r="M290" s="44">
        <f t="shared" si="167"/>
        <v>330.69</v>
      </c>
      <c r="N290" s="44">
        <f t="shared" si="167"/>
        <v>330.69</v>
      </c>
      <c r="O290" s="44">
        <f t="shared" si="167"/>
        <v>330.69</v>
      </c>
      <c r="P290" s="44">
        <f t="shared" si="167"/>
        <v>330.69</v>
      </c>
      <c r="Q290" s="44">
        <f t="shared" si="167"/>
        <v>330.69</v>
      </c>
      <c r="R290" s="44">
        <f t="shared" si="167"/>
        <v>330.69</v>
      </c>
      <c r="S290" s="44">
        <f t="shared" si="167"/>
        <v>330.69</v>
      </c>
      <c r="T290" s="44">
        <f t="shared" si="167"/>
        <v>330.69</v>
      </c>
      <c r="U290" s="44">
        <f t="shared" si="167"/>
        <v>330.69</v>
      </c>
      <c r="V290" s="44">
        <f t="shared" si="167"/>
        <v>330.69</v>
      </c>
      <c r="W290" s="44">
        <f t="shared" si="167"/>
        <v>330.69</v>
      </c>
      <c r="X290" s="44">
        <f t="shared" si="167"/>
        <v>330.69</v>
      </c>
      <c r="Y290" s="44">
        <f t="shared" si="167"/>
        <v>330.69</v>
      </c>
      <c r="Z290" s="44">
        <f t="shared" si="167"/>
        <v>330.69</v>
      </c>
      <c r="AA290" s="44">
        <f t="shared" si="167"/>
        <v>330.69</v>
      </c>
    </row>
    <row r="291" spans="1:27" ht="12.75" customHeight="1" collapsed="1" x14ac:dyDescent="0.2">
      <c r="A291" s="98" t="s">
        <v>1937</v>
      </c>
      <c r="B291" s="28" t="str">
        <f>"26"&amp;"."&amp;$B$800&amp;"."&amp;$B$801</f>
        <v>26.08.2023</v>
      </c>
      <c r="C291" s="90" t="s">
        <v>76</v>
      </c>
      <c r="D291" s="91">
        <f>ROUND(((D292+D293+D295+D294)/1000),5)</f>
        <v>3.4274300000000002</v>
      </c>
      <c r="E291" s="91">
        <f>ROUND(((E292+E293+E295+E294)/1000),5)</f>
        <v>3.3439100000000002</v>
      </c>
      <c r="F291" s="91">
        <f>ROUND(((F292+F293+F295+F294)/1000),5)</f>
        <v>3.2168000000000001</v>
      </c>
      <c r="G291" s="91">
        <f t="shared" ref="G291:AA291" si="168">ROUND(((G292+G293+G295+G294)/1000),5)</f>
        <v>3.18126</v>
      </c>
      <c r="H291" s="91">
        <f t="shared" si="168"/>
        <v>3.1800700000000002</v>
      </c>
      <c r="I291" s="91">
        <f t="shared" si="168"/>
        <v>3.1987100000000002</v>
      </c>
      <c r="J291" s="91">
        <f t="shared" si="168"/>
        <v>3.30078</v>
      </c>
      <c r="K291" s="91">
        <f t="shared" si="168"/>
        <v>3.4968400000000002</v>
      </c>
      <c r="L291" s="91">
        <f t="shared" si="168"/>
        <v>3.7892399999999999</v>
      </c>
      <c r="M291" s="91">
        <f t="shared" si="168"/>
        <v>4.0356800000000002</v>
      </c>
      <c r="N291" s="91">
        <f t="shared" si="168"/>
        <v>4.0965199999999999</v>
      </c>
      <c r="O291" s="91">
        <f t="shared" si="168"/>
        <v>4.1056499999999998</v>
      </c>
      <c r="P291" s="91">
        <f t="shared" si="168"/>
        <v>4.1007300000000004</v>
      </c>
      <c r="Q291" s="91">
        <f t="shared" si="168"/>
        <v>4.1184599999999998</v>
      </c>
      <c r="R291" s="91">
        <f t="shared" si="168"/>
        <v>4.1155900000000001</v>
      </c>
      <c r="S291" s="91">
        <f t="shared" si="168"/>
        <v>4.1072499999999996</v>
      </c>
      <c r="T291" s="91">
        <f t="shared" si="168"/>
        <v>4.0312200000000002</v>
      </c>
      <c r="U291" s="91">
        <f t="shared" si="168"/>
        <v>3.9479500000000001</v>
      </c>
      <c r="V291" s="91">
        <f t="shared" si="168"/>
        <v>3.9457599999999999</v>
      </c>
      <c r="W291" s="91">
        <f t="shared" si="168"/>
        <v>4.0186000000000002</v>
      </c>
      <c r="X291" s="91">
        <f t="shared" si="168"/>
        <v>3.96482</v>
      </c>
      <c r="Y291" s="91">
        <f t="shared" si="168"/>
        <v>3.7815599999999998</v>
      </c>
      <c r="Z291" s="91">
        <f t="shared" si="168"/>
        <v>3.7066499999999998</v>
      </c>
      <c r="AA291" s="91">
        <f t="shared" si="168"/>
        <v>3.4951599999999998</v>
      </c>
    </row>
    <row r="292" spans="1:27" ht="12.75" hidden="1" customHeight="1" outlineLevel="1" x14ac:dyDescent="0.2">
      <c r="A292" s="99" t="s">
        <v>1938</v>
      </c>
      <c r="B292" s="63" t="s">
        <v>238</v>
      </c>
      <c r="C292" s="43" t="s">
        <v>79</v>
      </c>
      <c r="D292" s="44">
        <v>1375.85</v>
      </c>
      <c r="E292" s="44">
        <v>1292.33</v>
      </c>
      <c r="F292" s="44">
        <v>1165.22</v>
      </c>
      <c r="G292" s="44">
        <v>1129.68</v>
      </c>
      <c r="H292" s="44">
        <v>1128.49</v>
      </c>
      <c r="I292" s="44">
        <v>1147.1300000000001</v>
      </c>
      <c r="J292" s="44">
        <v>1249.2</v>
      </c>
      <c r="K292" s="44">
        <v>1445.26</v>
      </c>
      <c r="L292" s="44">
        <v>1737.66</v>
      </c>
      <c r="M292" s="44">
        <v>1984.1</v>
      </c>
      <c r="N292" s="44">
        <v>2044.94</v>
      </c>
      <c r="O292" s="44">
        <v>2054.0700000000002</v>
      </c>
      <c r="P292" s="44">
        <v>2049.15</v>
      </c>
      <c r="Q292" s="44">
        <v>2066.88</v>
      </c>
      <c r="R292" s="44">
        <v>2064.0100000000002</v>
      </c>
      <c r="S292" s="44">
        <v>2055.67</v>
      </c>
      <c r="T292" s="44">
        <v>1979.64</v>
      </c>
      <c r="U292" s="44">
        <v>1896.37</v>
      </c>
      <c r="V292" s="44">
        <v>1894.18</v>
      </c>
      <c r="W292" s="44">
        <v>1967.02</v>
      </c>
      <c r="X292" s="44">
        <v>1913.24</v>
      </c>
      <c r="Y292" s="44">
        <v>1729.98</v>
      </c>
      <c r="Z292" s="44">
        <v>1655.07</v>
      </c>
      <c r="AA292" s="44">
        <v>1443.58</v>
      </c>
    </row>
    <row r="293" spans="1:27" ht="12.75" hidden="1" customHeight="1" outlineLevel="1" x14ac:dyDescent="0.2">
      <c r="A293" s="99" t="s">
        <v>1939</v>
      </c>
      <c r="B293" s="63" t="s">
        <v>90</v>
      </c>
      <c r="C293" s="43" t="s">
        <v>79</v>
      </c>
      <c r="D293" s="44">
        <f>$D$168</f>
        <v>1716.97</v>
      </c>
      <c r="E293" s="44">
        <f>$D$168</f>
        <v>1716.97</v>
      </c>
      <c r="F293" s="44">
        <f t="shared" ref="F293:AA293" si="169">$D$168</f>
        <v>1716.97</v>
      </c>
      <c r="G293" s="44">
        <f t="shared" si="169"/>
        <v>1716.97</v>
      </c>
      <c r="H293" s="44">
        <f t="shared" si="169"/>
        <v>1716.97</v>
      </c>
      <c r="I293" s="44">
        <f t="shared" si="169"/>
        <v>1716.97</v>
      </c>
      <c r="J293" s="44">
        <f t="shared" si="169"/>
        <v>1716.97</v>
      </c>
      <c r="K293" s="44">
        <f t="shared" si="169"/>
        <v>1716.97</v>
      </c>
      <c r="L293" s="44">
        <f t="shared" si="169"/>
        <v>1716.97</v>
      </c>
      <c r="M293" s="44">
        <f t="shared" si="169"/>
        <v>1716.97</v>
      </c>
      <c r="N293" s="44">
        <f t="shared" si="169"/>
        <v>1716.97</v>
      </c>
      <c r="O293" s="44">
        <f t="shared" si="169"/>
        <v>1716.97</v>
      </c>
      <c r="P293" s="44">
        <f t="shared" si="169"/>
        <v>1716.97</v>
      </c>
      <c r="Q293" s="44">
        <f t="shared" si="169"/>
        <v>1716.97</v>
      </c>
      <c r="R293" s="44">
        <f t="shared" si="169"/>
        <v>1716.97</v>
      </c>
      <c r="S293" s="44">
        <f t="shared" si="169"/>
        <v>1716.97</v>
      </c>
      <c r="T293" s="44">
        <f t="shared" si="169"/>
        <v>1716.97</v>
      </c>
      <c r="U293" s="44">
        <f t="shared" si="169"/>
        <v>1716.97</v>
      </c>
      <c r="V293" s="44">
        <f t="shared" si="169"/>
        <v>1716.97</v>
      </c>
      <c r="W293" s="44">
        <f t="shared" si="169"/>
        <v>1716.97</v>
      </c>
      <c r="X293" s="44">
        <f t="shared" si="169"/>
        <v>1716.97</v>
      </c>
      <c r="Y293" s="44">
        <f t="shared" si="169"/>
        <v>1716.97</v>
      </c>
      <c r="Z293" s="44">
        <f t="shared" si="169"/>
        <v>1716.97</v>
      </c>
      <c r="AA293" s="44">
        <f t="shared" si="169"/>
        <v>1716.97</v>
      </c>
    </row>
    <row r="294" spans="1:27" ht="12.75" hidden="1" customHeight="1" outlineLevel="1" x14ac:dyDescent="0.2">
      <c r="A294" s="99" t="s">
        <v>1940</v>
      </c>
      <c r="B294" s="63" t="s">
        <v>83</v>
      </c>
      <c r="C294" s="43" t="s">
        <v>79</v>
      </c>
      <c r="D294" s="44">
        <v>3.92</v>
      </c>
      <c r="E294" s="44">
        <v>3.92</v>
      </c>
      <c r="F294" s="44">
        <v>3.92</v>
      </c>
      <c r="G294" s="44">
        <v>3.92</v>
      </c>
      <c r="H294" s="44">
        <v>3.92</v>
      </c>
      <c r="I294" s="44">
        <v>3.92</v>
      </c>
      <c r="J294" s="44">
        <v>3.92</v>
      </c>
      <c r="K294" s="44">
        <v>3.92</v>
      </c>
      <c r="L294" s="44">
        <v>3.92</v>
      </c>
      <c r="M294" s="44">
        <v>3.92</v>
      </c>
      <c r="N294" s="44">
        <v>3.92</v>
      </c>
      <c r="O294" s="44">
        <v>3.92</v>
      </c>
      <c r="P294" s="44">
        <v>3.92</v>
      </c>
      <c r="Q294" s="44">
        <v>3.92</v>
      </c>
      <c r="R294" s="44">
        <v>3.92</v>
      </c>
      <c r="S294" s="44">
        <v>3.92</v>
      </c>
      <c r="T294" s="44">
        <v>3.92</v>
      </c>
      <c r="U294" s="44">
        <v>3.92</v>
      </c>
      <c r="V294" s="44">
        <v>3.92</v>
      </c>
      <c r="W294" s="44">
        <v>3.92</v>
      </c>
      <c r="X294" s="44">
        <v>3.92</v>
      </c>
      <c r="Y294" s="44">
        <v>3.92</v>
      </c>
      <c r="Z294" s="44">
        <v>3.92</v>
      </c>
      <c r="AA294" s="44">
        <v>3.92</v>
      </c>
    </row>
    <row r="295" spans="1:27" ht="12.75" hidden="1" customHeight="1" outlineLevel="1" x14ac:dyDescent="0.2">
      <c r="A295" s="99" t="s">
        <v>1941</v>
      </c>
      <c r="B295" s="63" t="s">
        <v>81</v>
      </c>
      <c r="C295" s="43" t="s">
        <v>79</v>
      </c>
      <c r="D295" s="44">
        <f>$D$11</f>
        <v>330.69</v>
      </c>
      <c r="E295" s="44">
        <f t="shared" ref="E295:AA295" si="170">$D$11</f>
        <v>330.69</v>
      </c>
      <c r="F295" s="44">
        <f t="shared" si="170"/>
        <v>330.69</v>
      </c>
      <c r="G295" s="44">
        <f t="shared" si="170"/>
        <v>330.69</v>
      </c>
      <c r="H295" s="44">
        <f t="shared" si="170"/>
        <v>330.69</v>
      </c>
      <c r="I295" s="44">
        <f t="shared" si="170"/>
        <v>330.69</v>
      </c>
      <c r="J295" s="44">
        <f t="shared" si="170"/>
        <v>330.69</v>
      </c>
      <c r="K295" s="44">
        <f t="shared" si="170"/>
        <v>330.69</v>
      </c>
      <c r="L295" s="44">
        <f t="shared" si="170"/>
        <v>330.69</v>
      </c>
      <c r="M295" s="44">
        <f t="shared" si="170"/>
        <v>330.69</v>
      </c>
      <c r="N295" s="44">
        <f t="shared" si="170"/>
        <v>330.69</v>
      </c>
      <c r="O295" s="44">
        <f t="shared" si="170"/>
        <v>330.69</v>
      </c>
      <c r="P295" s="44">
        <f t="shared" si="170"/>
        <v>330.69</v>
      </c>
      <c r="Q295" s="44">
        <f t="shared" si="170"/>
        <v>330.69</v>
      </c>
      <c r="R295" s="44">
        <f t="shared" si="170"/>
        <v>330.69</v>
      </c>
      <c r="S295" s="44">
        <f t="shared" si="170"/>
        <v>330.69</v>
      </c>
      <c r="T295" s="44">
        <f t="shared" si="170"/>
        <v>330.69</v>
      </c>
      <c r="U295" s="44">
        <f t="shared" si="170"/>
        <v>330.69</v>
      </c>
      <c r="V295" s="44">
        <f t="shared" si="170"/>
        <v>330.69</v>
      </c>
      <c r="W295" s="44">
        <f t="shared" si="170"/>
        <v>330.69</v>
      </c>
      <c r="X295" s="44">
        <f t="shared" si="170"/>
        <v>330.69</v>
      </c>
      <c r="Y295" s="44">
        <f t="shared" si="170"/>
        <v>330.69</v>
      </c>
      <c r="Z295" s="44">
        <f t="shared" si="170"/>
        <v>330.69</v>
      </c>
      <c r="AA295" s="44">
        <f t="shared" si="170"/>
        <v>330.69</v>
      </c>
    </row>
    <row r="296" spans="1:27" ht="12.75" customHeight="1" collapsed="1" x14ac:dyDescent="0.2">
      <c r="A296" s="98" t="s">
        <v>1942</v>
      </c>
      <c r="B296" s="28" t="str">
        <f>"27"&amp;"."&amp;$B$800&amp;"."&amp;$B$801</f>
        <v>27.08.2023</v>
      </c>
      <c r="C296" s="90" t="s">
        <v>76</v>
      </c>
      <c r="D296" s="91">
        <f>ROUND(((D297+D298+D300+D299)/1000),5)</f>
        <v>3.3562400000000001</v>
      </c>
      <c r="E296" s="91">
        <f>ROUND(((E297+E298+E300+E299)/1000),5)</f>
        <v>3.24438</v>
      </c>
      <c r="F296" s="91">
        <f>ROUND(((F297+F298+F300+F299)/1000),5)</f>
        <v>3.1834899999999999</v>
      </c>
      <c r="G296" s="91">
        <f t="shared" ref="G296:AA296" si="171">ROUND(((G297+G298+G300+G299)/1000),5)</f>
        <v>3.1406800000000001</v>
      </c>
      <c r="H296" s="91">
        <f t="shared" si="171"/>
        <v>3.1143100000000001</v>
      </c>
      <c r="I296" s="91">
        <f t="shared" si="171"/>
        <v>3.0930599999999999</v>
      </c>
      <c r="J296" s="91">
        <f t="shared" si="171"/>
        <v>3.0813899999999999</v>
      </c>
      <c r="K296" s="91">
        <f t="shared" si="171"/>
        <v>3.3111899999999999</v>
      </c>
      <c r="L296" s="91">
        <f t="shared" si="171"/>
        <v>3.5931099999999998</v>
      </c>
      <c r="M296" s="91">
        <f t="shared" si="171"/>
        <v>3.7841900000000002</v>
      </c>
      <c r="N296" s="91">
        <f t="shared" si="171"/>
        <v>3.8946200000000002</v>
      </c>
      <c r="O296" s="91">
        <f t="shared" si="171"/>
        <v>3.9293100000000001</v>
      </c>
      <c r="P296" s="91">
        <f t="shared" si="171"/>
        <v>3.9285800000000002</v>
      </c>
      <c r="Q296" s="91">
        <f t="shared" si="171"/>
        <v>3.9370799999999999</v>
      </c>
      <c r="R296" s="91">
        <f t="shared" si="171"/>
        <v>3.9383300000000001</v>
      </c>
      <c r="S296" s="91">
        <f t="shared" si="171"/>
        <v>3.9302299999999999</v>
      </c>
      <c r="T296" s="91">
        <f t="shared" si="171"/>
        <v>3.8923100000000002</v>
      </c>
      <c r="U296" s="91">
        <f t="shared" si="171"/>
        <v>3.8365</v>
      </c>
      <c r="V296" s="91">
        <f t="shared" si="171"/>
        <v>3.8280599999999998</v>
      </c>
      <c r="W296" s="91">
        <f t="shared" si="171"/>
        <v>3.8694199999999999</v>
      </c>
      <c r="X296" s="91">
        <f t="shared" si="171"/>
        <v>3.8843000000000001</v>
      </c>
      <c r="Y296" s="91">
        <f t="shared" si="171"/>
        <v>3.7767499999999998</v>
      </c>
      <c r="Z296" s="91">
        <f t="shared" si="171"/>
        <v>3.7205699999999999</v>
      </c>
      <c r="AA296" s="91">
        <f t="shared" si="171"/>
        <v>3.4605999999999999</v>
      </c>
    </row>
    <row r="297" spans="1:27" ht="12.75" hidden="1" customHeight="1" outlineLevel="1" x14ac:dyDescent="0.2">
      <c r="A297" s="99" t="s">
        <v>1943</v>
      </c>
      <c r="B297" s="63" t="s">
        <v>238</v>
      </c>
      <c r="C297" s="43" t="s">
        <v>79</v>
      </c>
      <c r="D297" s="44">
        <v>1304.6600000000001</v>
      </c>
      <c r="E297" s="44">
        <v>1192.8</v>
      </c>
      <c r="F297" s="44">
        <v>1131.9100000000001</v>
      </c>
      <c r="G297" s="44">
        <v>1089.0999999999999</v>
      </c>
      <c r="H297" s="44">
        <v>1062.73</v>
      </c>
      <c r="I297" s="44">
        <v>1041.48</v>
      </c>
      <c r="J297" s="44">
        <v>1029.81</v>
      </c>
      <c r="K297" s="44">
        <v>1259.6099999999999</v>
      </c>
      <c r="L297" s="44">
        <v>1541.53</v>
      </c>
      <c r="M297" s="44">
        <v>1732.61</v>
      </c>
      <c r="N297" s="44">
        <v>1843.04</v>
      </c>
      <c r="O297" s="44">
        <v>1877.73</v>
      </c>
      <c r="P297" s="44">
        <v>1877</v>
      </c>
      <c r="Q297" s="44">
        <v>1885.5</v>
      </c>
      <c r="R297" s="44">
        <v>1886.75</v>
      </c>
      <c r="S297" s="44">
        <v>1878.65</v>
      </c>
      <c r="T297" s="44">
        <v>1840.73</v>
      </c>
      <c r="U297" s="44">
        <v>1784.92</v>
      </c>
      <c r="V297" s="44">
        <v>1776.48</v>
      </c>
      <c r="W297" s="44">
        <v>1817.84</v>
      </c>
      <c r="X297" s="44">
        <v>1832.72</v>
      </c>
      <c r="Y297" s="44">
        <v>1725.17</v>
      </c>
      <c r="Z297" s="44">
        <v>1668.99</v>
      </c>
      <c r="AA297" s="44">
        <v>1409.02</v>
      </c>
    </row>
    <row r="298" spans="1:27" ht="12.75" hidden="1" customHeight="1" outlineLevel="1" x14ac:dyDescent="0.2">
      <c r="A298" s="99" t="s">
        <v>1944</v>
      </c>
      <c r="B298" s="63" t="s">
        <v>90</v>
      </c>
      <c r="C298" s="43" t="s">
        <v>79</v>
      </c>
      <c r="D298" s="44">
        <f>$D$168</f>
        <v>1716.97</v>
      </c>
      <c r="E298" s="44">
        <f>$D$168</f>
        <v>1716.97</v>
      </c>
      <c r="F298" s="44">
        <f t="shared" ref="F298:AA298" si="172">$D$168</f>
        <v>1716.97</v>
      </c>
      <c r="G298" s="44">
        <f t="shared" si="172"/>
        <v>1716.97</v>
      </c>
      <c r="H298" s="44">
        <f t="shared" si="172"/>
        <v>1716.97</v>
      </c>
      <c r="I298" s="44">
        <f t="shared" si="172"/>
        <v>1716.97</v>
      </c>
      <c r="J298" s="44">
        <f t="shared" si="172"/>
        <v>1716.97</v>
      </c>
      <c r="K298" s="44">
        <f t="shared" si="172"/>
        <v>1716.97</v>
      </c>
      <c r="L298" s="44">
        <f t="shared" si="172"/>
        <v>1716.97</v>
      </c>
      <c r="M298" s="44">
        <f t="shared" si="172"/>
        <v>1716.97</v>
      </c>
      <c r="N298" s="44">
        <f t="shared" si="172"/>
        <v>1716.97</v>
      </c>
      <c r="O298" s="44">
        <f t="shared" si="172"/>
        <v>1716.97</v>
      </c>
      <c r="P298" s="44">
        <f t="shared" si="172"/>
        <v>1716.97</v>
      </c>
      <c r="Q298" s="44">
        <f t="shared" si="172"/>
        <v>1716.97</v>
      </c>
      <c r="R298" s="44">
        <f t="shared" si="172"/>
        <v>1716.97</v>
      </c>
      <c r="S298" s="44">
        <f t="shared" si="172"/>
        <v>1716.97</v>
      </c>
      <c r="T298" s="44">
        <f t="shared" si="172"/>
        <v>1716.97</v>
      </c>
      <c r="U298" s="44">
        <f t="shared" si="172"/>
        <v>1716.97</v>
      </c>
      <c r="V298" s="44">
        <f t="shared" si="172"/>
        <v>1716.97</v>
      </c>
      <c r="W298" s="44">
        <f t="shared" si="172"/>
        <v>1716.97</v>
      </c>
      <c r="X298" s="44">
        <f t="shared" si="172"/>
        <v>1716.97</v>
      </c>
      <c r="Y298" s="44">
        <f t="shared" si="172"/>
        <v>1716.97</v>
      </c>
      <c r="Z298" s="44">
        <f t="shared" si="172"/>
        <v>1716.97</v>
      </c>
      <c r="AA298" s="44">
        <f t="shared" si="172"/>
        <v>1716.97</v>
      </c>
    </row>
    <row r="299" spans="1:27" ht="12.75" hidden="1" customHeight="1" outlineLevel="1" x14ac:dyDescent="0.2">
      <c r="A299" s="99" t="s">
        <v>1945</v>
      </c>
      <c r="B299" s="63" t="s">
        <v>83</v>
      </c>
      <c r="C299" s="43" t="s">
        <v>79</v>
      </c>
      <c r="D299" s="44">
        <v>3.92</v>
      </c>
      <c r="E299" s="44">
        <v>3.92</v>
      </c>
      <c r="F299" s="44">
        <v>3.92</v>
      </c>
      <c r="G299" s="44">
        <v>3.92</v>
      </c>
      <c r="H299" s="44">
        <v>3.92</v>
      </c>
      <c r="I299" s="44">
        <v>3.92</v>
      </c>
      <c r="J299" s="44">
        <v>3.92</v>
      </c>
      <c r="K299" s="44">
        <v>3.92</v>
      </c>
      <c r="L299" s="44">
        <v>3.92</v>
      </c>
      <c r="M299" s="44">
        <v>3.92</v>
      </c>
      <c r="N299" s="44">
        <v>3.92</v>
      </c>
      <c r="O299" s="44">
        <v>3.92</v>
      </c>
      <c r="P299" s="44">
        <v>3.92</v>
      </c>
      <c r="Q299" s="44">
        <v>3.92</v>
      </c>
      <c r="R299" s="44">
        <v>3.92</v>
      </c>
      <c r="S299" s="44">
        <v>3.92</v>
      </c>
      <c r="T299" s="44">
        <v>3.92</v>
      </c>
      <c r="U299" s="44">
        <v>3.92</v>
      </c>
      <c r="V299" s="44">
        <v>3.92</v>
      </c>
      <c r="W299" s="44">
        <v>3.92</v>
      </c>
      <c r="X299" s="44">
        <v>3.92</v>
      </c>
      <c r="Y299" s="44">
        <v>3.92</v>
      </c>
      <c r="Z299" s="44">
        <v>3.92</v>
      </c>
      <c r="AA299" s="44">
        <v>3.92</v>
      </c>
    </row>
    <row r="300" spans="1:27" ht="12.75" hidden="1" customHeight="1" outlineLevel="1" x14ac:dyDescent="0.2">
      <c r="A300" s="99" t="s">
        <v>1946</v>
      </c>
      <c r="B300" s="63" t="s">
        <v>81</v>
      </c>
      <c r="C300" s="43" t="s">
        <v>79</v>
      </c>
      <c r="D300" s="44">
        <f>$D$11</f>
        <v>330.69</v>
      </c>
      <c r="E300" s="44">
        <f t="shared" ref="E300:AA300" si="173">$D$11</f>
        <v>330.69</v>
      </c>
      <c r="F300" s="44">
        <f t="shared" si="173"/>
        <v>330.69</v>
      </c>
      <c r="G300" s="44">
        <f t="shared" si="173"/>
        <v>330.69</v>
      </c>
      <c r="H300" s="44">
        <f t="shared" si="173"/>
        <v>330.69</v>
      </c>
      <c r="I300" s="44">
        <f t="shared" si="173"/>
        <v>330.69</v>
      </c>
      <c r="J300" s="44">
        <f t="shared" si="173"/>
        <v>330.69</v>
      </c>
      <c r="K300" s="44">
        <f t="shared" si="173"/>
        <v>330.69</v>
      </c>
      <c r="L300" s="44">
        <f t="shared" si="173"/>
        <v>330.69</v>
      </c>
      <c r="M300" s="44">
        <f t="shared" si="173"/>
        <v>330.69</v>
      </c>
      <c r="N300" s="44">
        <f t="shared" si="173"/>
        <v>330.69</v>
      </c>
      <c r="O300" s="44">
        <f t="shared" si="173"/>
        <v>330.69</v>
      </c>
      <c r="P300" s="44">
        <f t="shared" si="173"/>
        <v>330.69</v>
      </c>
      <c r="Q300" s="44">
        <f t="shared" si="173"/>
        <v>330.69</v>
      </c>
      <c r="R300" s="44">
        <f t="shared" si="173"/>
        <v>330.69</v>
      </c>
      <c r="S300" s="44">
        <f t="shared" si="173"/>
        <v>330.69</v>
      </c>
      <c r="T300" s="44">
        <f t="shared" si="173"/>
        <v>330.69</v>
      </c>
      <c r="U300" s="44">
        <f t="shared" si="173"/>
        <v>330.69</v>
      </c>
      <c r="V300" s="44">
        <f t="shared" si="173"/>
        <v>330.69</v>
      </c>
      <c r="W300" s="44">
        <f t="shared" si="173"/>
        <v>330.69</v>
      </c>
      <c r="X300" s="44">
        <f t="shared" si="173"/>
        <v>330.69</v>
      </c>
      <c r="Y300" s="44">
        <f t="shared" si="173"/>
        <v>330.69</v>
      </c>
      <c r="Z300" s="44">
        <f t="shared" si="173"/>
        <v>330.69</v>
      </c>
      <c r="AA300" s="44">
        <f t="shared" si="173"/>
        <v>330.69</v>
      </c>
    </row>
    <row r="301" spans="1:27" ht="12.75" customHeight="1" collapsed="1" x14ac:dyDescent="0.2">
      <c r="A301" s="98" t="s">
        <v>1947</v>
      </c>
      <c r="B301" s="28" t="str">
        <f>"28"&amp;"."&amp;$B$800&amp;"."&amp;$B$801</f>
        <v>28.08.2023</v>
      </c>
      <c r="C301" s="90" t="s">
        <v>76</v>
      </c>
      <c r="D301" s="91">
        <f>ROUND(((D302+D303+D305+D304)/1000),5)</f>
        <v>3.3244199999999999</v>
      </c>
      <c r="E301" s="91">
        <f>ROUND(((E302+E303+E305+E304)/1000),5)</f>
        <v>3.18275</v>
      </c>
      <c r="F301" s="91">
        <f>ROUND(((F302+F303+F305+F304)/1000),5)</f>
        <v>3.1125500000000001</v>
      </c>
      <c r="G301" s="91">
        <f t="shared" ref="G301:AA301" si="174">ROUND(((G302+G303+G305+G304)/1000),5)</f>
        <v>3.0495800000000002</v>
      </c>
      <c r="H301" s="91">
        <f t="shared" si="174"/>
        <v>3.09395</v>
      </c>
      <c r="I301" s="91">
        <f t="shared" si="174"/>
        <v>3.18398</v>
      </c>
      <c r="J301" s="91">
        <f t="shared" si="174"/>
        <v>3.3593000000000002</v>
      </c>
      <c r="K301" s="91">
        <f t="shared" si="174"/>
        <v>3.63971</v>
      </c>
      <c r="L301" s="91">
        <f t="shared" si="174"/>
        <v>3.9207800000000002</v>
      </c>
      <c r="M301" s="91">
        <f t="shared" si="174"/>
        <v>4.0328900000000001</v>
      </c>
      <c r="N301" s="91">
        <f t="shared" si="174"/>
        <v>4.0471199999999996</v>
      </c>
      <c r="O301" s="91">
        <f t="shared" si="174"/>
        <v>4.0478399999999999</v>
      </c>
      <c r="P301" s="91">
        <f t="shared" si="174"/>
        <v>4.0385900000000001</v>
      </c>
      <c r="Q301" s="91">
        <f t="shared" si="174"/>
        <v>4.0940200000000004</v>
      </c>
      <c r="R301" s="91">
        <f t="shared" si="174"/>
        <v>4.18757</v>
      </c>
      <c r="S301" s="91">
        <f t="shared" si="174"/>
        <v>4.1795200000000001</v>
      </c>
      <c r="T301" s="91">
        <f t="shared" si="174"/>
        <v>4.1972300000000002</v>
      </c>
      <c r="U301" s="91">
        <f t="shared" si="174"/>
        <v>4.0570599999999999</v>
      </c>
      <c r="V301" s="91">
        <f t="shared" si="174"/>
        <v>4.0500600000000002</v>
      </c>
      <c r="W301" s="91">
        <f t="shared" si="174"/>
        <v>4.0575799999999997</v>
      </c>
      <c r="X301" s="91">
        <f t="shared" si="174"/>
        <v>4.0333300000000003</v>
      </c>
      <c r="Y301" s="91">
        <f t="shared" si="174"/>
        <v>3.9492400000000001</v>
      </c>
      <c r="Z301" s="91">
        <f t="shared" si="174"/>
        <v>3.7159499999999999</v>
      </c>
      <c r="AA301" s="91">
        <f t="shared" si="174"/>
        <v>3.47167</v>
      </c>
    </row>
    <row r="302" spans="1:27" ht="12.75" hidden="1" customHeight="1" outlineLevel="1" x14ac:dyDescent="0.2">
      <c r="A302" s="99" t="s">
        <v>1948</v>
      </c>
      <c r="B302" s="63" t="s">
        <v>238</v>
      </c>
      <c r="C302" s="43" t="s">
        <v>79</v>
      </c>
      <c r="D302" s="44">
        <v>1272.8399999999999</v>
      </c>
      <c r="E302" s="44">
        <v>1131.17</v>
      </c>
      <c r="F302" s="44">
        <v>1060.97</v>
      </c>
      <c r="G302" s="44">
        <v>998</v>
      </c>
      <c r="H302" s="44">
        <v>1042.3699999999999</v>
      </c>
      <c r="I302" s="44">
        <v>1132.4000000000001</v>
      </c>
      <c r="J302" s="44">
        <v>1307.72</v>
      </c>
      <c r="K302" s="44">
        <v>1588.13</v>
      </c>
      <c r="L302" s="44">
        <v>1869.2</v>
      </c>
      <c r="M302" s="44">
        <v>1981.31</v>
      </c>
      <c r="N302" s="44">
        <v>1995.54</v>
      </c>
      <c r="O302" s="44">
        <v>1996.26</v>
      </c>
      <c r="P302" s="44">
        <v>1987.01</v>
      </c>
      <c r="Q302" s="44">
        <v>2042.44</v>
      </c>
      <c r="R302" s="44">
        <v>2135.9899999999998</v>
      </c>
      <c r="S302" s="44">
        <v>2127.94</v>
      </c>
      <c r="T302" s="44">
        <v>2145.65</v>
      </c>
      <c r="U302" s="44">
        <v>2005.48</v>
      </c>
      <c r="V302" s="44">
        <v>1998.48</v>
      </c>
      <c r="W302" s="44">
        <v>2006</v>
      </c>
      <c r="X302" s="44">
        <v>1981.75</v>
      </c>
      <c r="Y302" s="44">
        <v>1897.66</v>
      </c>
      <c r="Z302" s="44">
        <v>1664.37</v>
      </c>
      <c r="AA302" s="44">
        <v>1420.09</v>
      </c>
    </row>
    <row r="303" spans="1:27" ht="12.75" hidden="1" customHeight="1" outlineLevel="1" x14ac:dyDescent="0.2">
      <c r="A303" s="99" t="s">
        <v>1949</v>
      </c>
      <c r="B303" s="63" t="s">
        <v>90</v>
      </c>
      <c r="C303" s="43" t="s">
        <v>79</v>
      </c>
      <c r="D303" s="44">
        <f>$D$168</f>
        <v>1716.97</v>
      </c>
      <c r="E303" s="44">
        <f>$D$168</f>
        <v>1716.97</v>
      </c>
      <c r="F303" s="44">
        <f t="shared" ref="F303:AA303" si="175">$D$168</f>
        <v>1716.97</v>
      </c>
      <c r="G303" s="44">
        <f t="shared" si="175"/>
        <v>1716.97</v>
      </c>
      <c r="H303" s="44">
        <f t="shared" si="175"/>
        <v>1716.97</v>
      </c>
      <c r="I303" s="44">
        <f t="shared" si="175"/>
        <v>1716.97</v>
      </c>
      <c r="J303" s="44">
        <f t="shared" si="175"/>
        <v>1716.97</v>
      </c>
      <c r="K303" s="44">
        <f t="shared" si="175"/>
        <v>1716.97</v>
      </c>
      <c r="L303" s="44">
        <f t="shared" si="175"/>
        <v>1716.97</v>
      </c>
      <c r="M303" s="44">
        <f t="shared" si="175"/>
        <v>1716.97</v>
      </c>
      <c r="N303" s="44">
        <f t="shared" si="175"/>
        <v>1716.97</v>
      </c>
      <c r="O303" s="44">
        <f t="shared" si="175"/>
        <v>1716.97</v>
      </c>
      <c r="P303" s="44">
        <f t="shared" si="175"/>
        <v>1716.97</v>
      </c>
      <c r="Q303" s="44">
        <f t="shared" si="175"/>
        <v>1716.97</v>
      </c>
      <c r="R303" s="44">
        <f t="shared" si="175"/>
        <v>1716.97</v>
      </c>
      <c r="S303" s="44">
        <f t="shared" si="175"/>
        <v>1716.97</v>
      </c>
      <c r="T303" s="44">
        <f t="shared" si="175"/>
        <v>1716.97</v>
      </c>
      <c r="U303" s="44">
        <f t="shared" si="175"/>
        <v>1716.97</v>
      </c>
      <c r="V303" s="44">
        <f t="shared" si="175"/>
        <v>1716.97</v>
      </c>
      <c r="W303" s="44">
        <f t="shared" si="175"/>
        <v>1716.97</v>
      </c>
      <c r="X303" s="44">
        <f t="shared" si="175"/>
        <v>1716.97</v>
      </c>
      <c r="Y303" s="44">
        <f t="shared" si="175"/>
        <v>1716.97</v>
      </c>
      <c r="Z303" s="44">
        <f t="shared" si="175"/>
        <v>1716.97</v>
      </c>
      <c r="AA303" s="44">
        <f t="shared" si="175"/>
        <v>1716.97</v>
      </c>
    </row>
    <row r="304" spans="1:27" ht="12.75" hidden="1" customHeight="1" outlineLevel="1" x14ac:dyDescent="0.2">
      <c r="A304" s="99" t="s">
        <v>1950</v>
      </c>
      <c r="B304" s="63" t="s">
        <v>83</v>
      </c>
      <c r="C304" s="43" t="s">
        <v>79</v>
      </c>
      <c r="D304" s="44">
        <v>3.92</v>
      </c>
      <c r="E304" s="44">
        <v>3.92</v>
      </c>
      <c r="F304" s="44">
        <v>3.92</v>
      </c>
      <c r="G304" s="44">
        <v>3.92</v>
      </c>
      <c r="H304" s="44">
        <v>3.92</v>
      </c>
      <c r="I304" s="44">
        <v>3.92</v>
      </c>
      <c r="J304" s="44">
        <v>3.92</v>
      </c>
      <c r="K304" s="44">
        <v>3.92</v>
      </c>
      <c r="L304" s="44">
        <v>3.92</v>
      </c>
      <c r="M304" s="44">
        <v>3.92</v>
      </c>
      <c r="N304" s="44">
        <v>3.92</v>
      </c>
      <c r="O304" s="44">
        <v>3.92</v>
      </c>
      <c r="P304" s="44">
        <v>3.92</v>
      </c>
      <c r="Q304" s="44">
        <v>3.92</v>
      </c>
      <c r="R304" s="44">
        <v>3.92</v>
      </c>
      <c r="S304" s="44">
        <v>3.92</v>
      </c>
      <c r="T304" s="44">
        <v>3.92</v>
      </c>
      <c r="U304" s="44">
        <v>3.92</v>
      </c>
      <c r="V304" s="44">
        <v>3.92</v>
      </c>
      <c r="W304" s="44">
        <v>3.92</v>
      </c>
      <c r="X304" s="44">
        <v>3.92</v>
      </c>
      <c r="Y304" s="44">
        <v>3.92</v>
      </c>
      <c r="Z304" s="44">
        <v>3.92</v>
      </c>
      <c r="AA304" s="44">
        <v>3.92</v>
      </c>
    </row>
    <row r="305" spans="1:27" ht="12.75" hidden="1" customHeight="1" outlineLevel="1" x14ac:dyDescent="0.2">
      <c r="A305" s="99" t="s">
        <v>1951</v>
      </c>
      <c r="B305" s="63" t="s">
        <v>81</v>
      </c>
      <c r="C305" s="43" t="s">
        <v>79</v>
      </c>
      <c r="D305" s="44">
        <f>$D$11</f>
        <v>330.69</v>
      </c>
      <c r="E305" s="44">
        <f t="shared" ref="E305:AA305" si="176">$D$11</f>
        <v>330.69</v>
      </c>
      <c r="F305" s="44">
        <f t="shared" si="176"/>
        <v>330.69</v>
      </c>
      <c r="G305" s="44">
        <f t="shared" si="176"/>
        <v>330.69</v>
      </c>
      <c r="H305" s="44">
        <f t="shared" si="176"/>
        <v>330.69</v>
      </c>
      <c r="I305" s="44">
        <f t="shared" si="176"/>
        <v>330.69</v>
      </c>
      <c r="J305" s="44">
        <f t="shared" si="176"/>
        <v>330.69</v>
      </c>
      <c r="K305" s="44">
        <f t="shared" si="176"/>
        <v>330.69</v>
      </c>
      <c r="L305" s="44">
        <f t="shared" si="176"/>
        <v>330.69</v>
      </c>
      <c r="M305" s="44">
        <f t="shared" si="176"/>
        <v>330.69</v>
      </c>
      <c r="N305" s="44">
        <f t="shared" si="176"/>
        <v>330.69</v>
      </c>
      <c r="O305" s="44">
        <f t="shared" si="176"/>
        <v>330.69</v>
      </c>
      <c r="P305" s="44">
        <f t="shared" si="176"/>
        <v>330.69</v>
      </c>
      <c r="Q305" s="44">
        <f t="shared" si="176"/>
        <v>330.69</v>
      </c>
      <c r="R305" s="44">
        <f t="shared" si="176"/>
        <v>330.69</v>
      </c>
      <c r="S305" s="44">
        <f t="shared" si="176"/>
        <v>330.69</v>
      </c>
      <c r="T305" s="44">
        <f t="shared" si="176"/>
        <v>330.69</v>
      </c>
      <c r="U305" s="44">
        <f t="shared" si="176"/>
        <v>330.69</v>
      </c>
      <c r="V305" s="44">
        <f t="shared" si="176"/>
        <v>330.69</v>
      </c>
      <c r="W305" s="44">
        <f t="shared" si="176"/>
        <v>330.69</v>
      </c>
      <c r="X305" s="44">
        <f t="shared" si="176"/>
        <v>330.69</v>
      </c>
      <c r="Y305" s="44">
        <f t="shared" si="176"/>
        <v>330.69</v>
      </c>
      <c r="Z305" s="44">
        <f t="shared" si="176"/>
        <v>330.69</v>
      </c>
      <c r="AA305" s="44">
        <f t="shared" si="176"/>
        <v>330.69</v>
      </c>
    </row>
    <row r="306" spans="1:27" ht="12.75" customHeight="1" collapsed="1" x14ac:dyDescent="0.2">
      <c r="A306" s="98" t="s">
        <v>1952</v>
      </c>
      <c r="B306" s="28" t="str">
        <f>"29"&amp;"."&amp;$B$800&amp;"."&amp;$B$801</f>
        <v>29.08.2023</v>
      </c>
      <c r="C306" s="90" t="s">
        <v>76</v>
      </c>
      <c r="D306" s="91">
        <f>ROUND(((D307+D308+D310+D309)/1000),5)</f>
        <v>3.3393799999999998</v>
      </c>
      <c r="E306" s="91">
        <f>ROUND(((E307+E308+E310+E309)/1000),5)</f>
        <v>3.2017600000000002</v>
      </c>
      <c r="F306" s="91">
        <f>ROUND(((F307+F308+F310+F309)/1000),5)</f>
        <v>3.08419</v>
      </c>
      <c r="G306" s="91">
        <f t="shared" ref="G306:AA306" si="177">ROUND(((G307+G308+G310+G309)/1000),5)</f>
        <v>3.08643</v>
      </c>
      <c r="H306" s="91">
        <f t="shared" si="177"/>
        <v>3.1581100000000002</v>
      </c>
      <c r="I306" s="91">
        <f t="shared" si="177"/>
        <v>3.2900200000000002</v>
      </c>
      <c r="J306" s="91">
        <f t="shared" si="177"/>
        <v>3.37643</v>
      </c>
      <c r="K306" s="91">
        <f t="shared" si="177"/>
        <v>3.6366700000000001</v>
      </c>
      <c r="L306" s="91">
        <f t="shared" si="177"/>
        <v>3.9959500000000001</v>
      </c>
      <c r="M306" s="91">
        <f t="shared" si="177"/>
        <v>4.0609700000000002</v>
      </c>
      <c r="N306" s="91">
        <f t="shared" si="177"/>
        <v>4.10032</v>
      </c>
      <c r="O306" s="91">
        <f t="shared" si="177"/>
        <v>4.0783800000000001</v>
      </c>
      <c r="P306" s="91">
        <f t="shared" si="177"/>
        <v>4.0691499999999996</v>
      </c>
      <c r="Q306" s="91">
        <f t="shared" si="177"/>
        <v>4.0877400000000002</v>
      </c>
      <c r="R306" s="91">
        <f t="shared" si="177"/>
        <v>4.1346299999999996</v>
      </c>
      <c r="S306" s="91">
        <f t="shared" si="177"/>
        <v>4.1347199999999997</v>
      </c>
      <c r="T306" s="91">
        <f t="shared" si="177"/>
        <v>4.1249599999999997</v>
      </c>
      <c r="U306" s="91">
        <f t="shared" si="177"/>
        <v>4.1073300000000001</v>
      </c>
      <c r="V306" s="91">
        <f t="shared" si="177"/>
        <v>4.0852500000000003</v>
      </c>
      <c r="W306" s="91">
        <f t="shared" si="177"/>
        <v>4.1161799999999999</v>
      </c>
      <c r="X306" s="91">
        <f t="shared" si="177"/>
        <v>4.1219400000000004</v>
      </c>
      <c r="Y306" s="91">
        <f t="shared" si="177"/>
        <v>4.0614499999999998</v>
      </c>
      <c r="Z306" s="91">
        <f t="shared" si="177"/>
        <v>3.7114799999999999</v>
      </c>
      <c r="AA306" s="91">
        <f t="shared" si="177"/>
        <v>3.50725</v>
      </c>
    </row>
    <row r="307" spans="1:27" ht="12.75" hidden="1" customHeight="1" outlineLevel="1" x14ac:dyDescent="0.2">
      <c r="A307" s="99" t="s">
        <v>1953</v>
      </c>
      <c r="B307" s="63" t="s">
        <v>238</v>
      </c>
      <c r="C307" s="43" t="s">
        <v>79</v>
      </c>
      <c r="D307" s="44">
        <v>1287.8</v>
      </c>
      <c r="E307" s="44">
        <v>1150.18</v>
      </c>
      <c r="F307" s="44">
        <v>1032.6099999999999</v>
      </c>
      <c r="G307" s="44">
        <v>1034.8499999999999</v>
      </c>
      <c r="H307" s="44">
        <v>1106.53</v>
      </c>
      <c r="I307" s="44">
        <v>1238.44</v>
      </c>
      <c r="J307" s="44">
        <v>1324.85</v>
      </c>
      <c r="K307" s="44">
        <v>1585.09</v>
      </c>
      <c r="L307" s="44">
        <v>1944.37</v>
      </c>
      <c r="M307" s="44">
        <v>2009.39</v>
      </c>
      <c r="N307" s="44">
        <v>2048.7399999999998</v>
      </c>
      <c r="O307" s="44">
        <v>2026.8</v>
      </c>
      <c r="P307" s="44">
        <v>2017.57</v>
      </c>
      <c r="Q307" s="44">
        <v>2036.16</v>
      </c>
      <c r="R307" s="44">
        <v>2083.0500000000002</v>
      </c>
      <c r="S307" s="44">
        <v>2083.14</v>
      </c>
      <c r="T307" s="44">
        <v>2073.38</v>
      </c>
      <c r="U307" s="44">
        <v>2055.75</v>
      </c>
      <c r="V307" s="44">
        <v>2033.67</v>
      </c>
      <c r="W307" s="44">
        <v>2064.6</v>
      </c>
      <c r="X307" s="44">
        <v>2070.36</v>
      </c>
      <c r="Y307" s="44">
        <v>2009.87</v>
      </c>
      <c r="Z307" s="44">
        <v>1659.9</v>
      </c>
      <c r="AA307" s="44">
        <v>1455.67</v>
      </c>
    </row>
    <row r="308" spans="1:27" ht="12.75" hidden="1" customHeight="1" outlineLevel="1" x14ac:dyDescent="0.2">
      <c r="A308" s="99" t="s">
        <v>1954</v>
      </c>
      <c r="B308" s="63" t="s">
        <v>90</v>
      </c>
      <c r="C308" s="43" t="s">
        <v>79</v>
      </c>
      <c r="D308" s="44">
        <f>$D$168</f>
        <v>1716.97</v>
      </c>
      <c r="E308" s="44">
        <f>$D$168</f>
        <v>1716.97</v>
      </c>
      <c r="F308" s="44">
        <f t="shared" ref="F308:AA308" si="178">$D$168</f>
        <v>1716.97</v>
      </c>
      <c r="G308" s="44">
        <f t="shared" si="178"/>
        <v>1716.97</v>
      </c>
      <c r="H308" s="44">
        <f t="shared" si="178"/>
        <v>1716.97</v>
      </c>
      <c r="I308" s="44">
        <f t="shared" si="178"/>
        <v>1716.97</v>
      </c>
      <c r="J308" s="44">
        <f t="shared" si="178"/>
        <v>1716.97</v>
      </c>
      <c r="K308" s="44">
        <f t="shared" si="178"/>
        <v>1716.97</v>
      </c>
      <c r="L308" s="44">
        <f t="shared" si="178"/>
        <v>1716.97</v>
      </c>
      <c r="M308" s="44">
        <f t="shared" si="178"/>
        <v>1716.97</v>
      </c>
      <c r="N308" s="44">
        <f t="shared" si="178"/>
        <v>1716.97</v>
      </c>
      <c r="O308" s="44">
        <f t="shared" si="178"/>
        <v>1716.97</v>
      </c>
      <c r="P308" s="44">
        <f t="shared" si="178"/>
        <v>1716.97</v>
      </c>
      <c r="Q308" s="44">
        <f t="shared" si="178"/>
        <v>1716.97</v>
      </c>
      <c r="R308" s="44">
        <f t="shared" si="178"/>
        <v>1716.97</v>
      </c>
      <c r="S308" s="44">
        <f t="shared" si="178"/>
        <v>1716.97</v>
      </c>
      <c r="T308" s="44">
        <f t="shared" si="178"/>
        <v>1716.97</v>
      </c>
      <c r="U308" s="44">
        <f t="shared" si="178"/>
        <v>1716.97</v>
      </c>
      <c r="V308" s="44">
        <f t="shared" si="178"/>
        <v>1716.97</v>
      </c>
      <c r="W308" s="44">
        <f t="shared" si="178"/>
        <v>1716.97</v>
      </c>
      <c r="X308" s="44">
        <f t="shared" si="178"/>
        <v>1716.97</v>
      </c>
      <c r="Y308" s="44">
        <f t="shared" si="178"/>
        <v>1716.97</v>
      </c>
      <c r="Z308" s="44">
        <f t="shared" si="178"/>
        <v>1716.97</v>
      </c>
      <c r="AA308" s="44">
        <f t="shared" si="178"/>
        <v>1716.97</v>
      </c>
    </row>
    <row r="309" spans="1:27" ht="12.75" hidden="1" customHeight="1" outlineLevel="1" x14ac:dyDescent="0.2">
      <c r="A309" s="99" t="s">
        <v>1955</v>
      </c>
      <c r="B309" s="63" t="s">
        <v>83</v>
      </c>
      <c r="C309" s="43" t="s">
        <v>79</v>
      </c>
      <c r="D309" s="44">
        <v>3.92</v>
      </c>
      <c r="E309" s="44">
        <v>3.92</v>
      </c>
      <c r="F309" s="44">
        <v>3.92</v>
      </c>
      <c r="G309" s="44">
        <v>3.92</v>
      </c>
      <c r="H309" s="44">
        <v>3.92</v>
      </c>
      <c r="I309" s="44">
        <v>3.92</v>
      </c>
      <c r="J309" s="44">
        <v>3.92</v>
      </c>
      <c r="K309" s="44">
        <v>3.92</v>
      </c>
      <c r="L309" s="44">
        <v>3.92</v>
      </c>
      <c r="M309" s="44">
        <v>3.92</v>
      </c>
      <c r="N309" s="44">
        <v>3.92</v>
      </c>
      <c r="O309" s="44">
        <v>3.92</v>
      </c>
      <c r="P309" s="44">
        <v>3.92</v>
      </c>
      <c r="Q309" s="44">
        <v>3.92</v>
      </c>
      <c r="R309" s="44">
        <v>3.92</v>
      </c>
      <c r="S309" s="44">
        <v>3.92</v>
      </c>
      <c r="T309" s="44">
        <v>3.92</v>
      </c>
      <c r="U309" s="44">
        <v>3.92</v>
      </c>
      <c r="V309" s="44">
        <v>3.92</v>
      </c>
      <c r="W309" s="44">
        <v>3.92</v>
      </c>
      <c r="X309" s="44">
        <v>3.92</v>
      </c>
      <c r="Y309" s="44">
        <v>3.92</v>
      </c>
      <c r="Z309" s="44">
        <v>3.92</v>
      </c>
      <c r="AA309" s="44">
        <v>3.92</v>
      </c>
    </row>
    <row r="310" spans="1:27" ht="12.75" hidden="1" customHeight="1" outlineLevel="1" x14ac:dyDescent="0.2">
      <c r="A310" s="99" t="s">
        <v>1956</v>
      </c>
      <c r="B310" s="63" t="s">
        <v>81</v>
      </c>
      <c r="C310" s="43" t="s">
        <v>79</v>
      </c>
      <c r="D310" s="44">
        <f>$D$11</f>
        <v>330.69</v>
      </c>
      <c r="E310" s="44">
        <f t="shared" ref="E310:AA310" si="179">$D$11</f>
        <v>330.69</v>
      </c>
      <c r="F310" s="44">
        <f t="shared" si="179"/>
        <v>330.69</v>
      </c>
      <c r="G310" s="44">
        <f t="shared" si="179"/>
        <v>330.69</v>
      </c>
      <c r="H310" s="44">
        <f t="shared" si="179"/>
        <v>330.69</v>
      </c>
      <c r="I310" s="44">
        <f t="shared" si="179"/>
        <v>330.69</v>
      </c>
      <c r="J310" s="44">
        <f t="shared" si="179"/>
        <v>330.69</v>
      </c>
      <c r="K310" s="44">
        <f t="shared" si="179"/>
        <v>330.69</v>
      </c>
      <c r="L310" s="44">
        <f t="shared" si="179"/>
        <v>330.69</v>
      </c>
      <c r="M310" s="44">
        <f t="shared" si="179"/>
        <v>330.69</v>
      </c>
      <c r="N310" s="44">
        <f t="shared" si="179"/>
        <v>330.69</v>
      </c>
      <c r="O310" s="44">
        <f t="shared" si="179"/>
        <v>330.69</v>
      </c>
      <c r="P310" s="44">
        <f t="shared" si="179"/>
        <v>330.69</v>
      </c>
      <c r="Q310" s="44">
        <f t="shared" si="179"/>
        <v>330.69</v>
      </c>
      <c r="R310" s="44">
        <f t="shared" si="179"/>
        <v>330.69</v>
      </c>
      <c r="S310" s="44">
        <f t="shared" si="179"/>
        <v>330.69</v>
      </c>
      <c r="T310" s="44">
        <f t="shared" si="179"/>
        <v>330.69</v>
      </c>
      <c r="U310" s="44">
        <f t="shared" si="179"/>
        <v>330.69</v>
      </c>
      <c r="V310" s="44">
        <f t="shared" si="179"/>
        <v>330.69</v>
      </c>
      <c r="W310" s="44">
        <f t="shared" si="179"/>
        <v>330.69</v>
      </c>
      <c r="X310" s="44">
        <f t="shared" si="179"/>
        <v>330.69</v>
      </c>
      <c r="Y310" s="44">
        <f t="shared" si="179"/>
        <v>330.69</v>
      </c>
      <c r="Z310" s="44">
        <f t="shared" si="179"/>
        <v>330.69</v>
      </c>
      <c r="AA310" s="44">
        <f t="shared" si="179"/>
        <v>330.69</v>
      </c>
    </row>
    <row r="311" spans="1:27" ht="12.75" customHeight="1" collapsed="1" x14ac:dyDescent="0.2">
      <c r="A311" s="98" t="s">
        <v>1957</v>
      </c>
      <c r="B311" s="28" t="str">
        <f>"30"&amp;"."&amp;$B$800&amp;"."&amp;$B$801</f>
        <v>30.08.2023</v>
      </c>
      <c r="C311" s="90" t="s">
        <v>76</v>
      </c>
      <c r="D311" s="91">
        <f>ROUND(((D312+D313+D315+D314)/1000),5)</f>
        <v>3.4965000000000002</v>
      </c>
      <c r="E311" s="91">
        <f>ROUND(((E312+E313+E315+E314)/1000),5)</f>
        <v>3.3706</v>
      </c>
      <c r="F311" s="91">
        <f>ROUND(((F312+F313+F315+F314)/1000),5)</f>
        <v>3.3171400000000002</v>
      </c>
      <c r="G311" s="91">
        <f t="shared" ref="G311:AA311" si="180">ROUND(((G312+G313+G315+G314)/1000),5)</f>
        <v>3.3077100000000002</v>
      </c>
      <c r="H311" s="91">
        <f t="shared" si="180"/>
        <v>3.3149799999999998</v>
      </c>
      <c r="I311" s="91">
        <f t="shared" si="180"/>
        <v>3.37574</v>
      </c>
      <c r="J311" s="91">
        <f t="shared" si="180"/>
        <v>3.4967700000000002</v>
      </c>
      <c r="K311" s="91">
        <f t="shared" si="180"/>
        <v>3.7145000000000001</v>
      </c>
      <c r="L311" s="91">
        <f t="shared" si="180"/>
        <v>4.0267400000000002</v>
      </c>
      <c r="M311" s="91">
        <f t="shared" si="180"/>
        <v>4.1025700000000001</v>
      </c>
      <c r="N311" s="91">
        <f t="shared" si="180"/>
        <v>4.1501299999999999</v>
      </c>
      <c r="O311" s="91">
        <f t="shared" si="180"/>
        <v>4.1305699999999996</v>
      </c>
      <c r="P311" s="91">
        <f t="shared" si="180"/>
        <v>4.1289600000000002</v>
      </c>
      <c r="Q311" s="91">
        <f t="shared" si="180"/>
        <v>4.14297</v>
      </c>
      <c r="R311" s="91">
        <f t="shared" si="180"/>
        <v>4.2352100000000004</v>
      </c>
      <c r="S311" s="91">
        <f t="shared" si="180"/>
        <v>4.23576</v>
      </c>
      <c r="T311" s="91">
        <f t="shared" si="180"/>
        <v>4.2219199999999999</v>
      </c>
      <c r="U311" s="91">
        <f t="shared" si="180"/>
        <v>4.20343</v>
      </c>
      <c r="V311" s="91">
        <f t="shared" si="180"/>
        <v>4.1737799999999998</v>
      </c>
      <c r="W311" s="91">
        <f t="shared" si="180"/>
        <v>4.2095399999999996</v>
      </c>
      <c r="X311" s="91">
        <f t="shared" si="180"/>
        <v>4.1868100000000004</v>
      </c>
      <c r="Y311" s="91">
        <f t="shared" si="180"/>
        <v>4.0587499999999999</v>
      </c>
      <c r="Z311" s="91">
        <f t="shared" si="180"/>
        <v>3.8105899999999999</v>
      </c>
      <c r="AA311" s="91">
        <f t="shared" si="180"/>
        <v>3.6194500000000001</v>
      </c>
    </row>
    <row r="312" spans="1:27" ht="12.75" hidden="1" customHeight="1" outlineLevel="1" x14ac:dyDescent="0.2">
      <c r="A312" s="99" t="s">
        <v>1958</v>
      </c>
      <c r="B312" s="63" t="s">
        <v>238</v>
      </c>
      <c r="C312" s="43" t="s">
        <v>79</v>
      </c>
      <c r="D312" s="44">
        <v>1444.92</v>
      </c>
      <c r="E312" s="44">
        <v>1319.02</v>
      </c>
      <c r="F312" s="44">
        <v>1265.56</v>
      </c>
      <c r="G312" s="44">
        <v>1256.1300000000001</v>
      </c>
      <c r="H312" s="44">
        <v>1263.4000000000001</v>
      </c>
      <c r="I312" s="44">
        <v>1324.16</v>
      </c>
      <c r="J312" s="44">
        <v>1445.19</v>
      </c>
      <c r="K312" s="44">
        <v>1662.92</v>
      </c>
      <c r="L312" s="44">
        <v>1975.16</v>
      </c>
      <c r="M312" s="44">
        <v>2050.9899999999998</v>
      </c>
      <c r="N312" s="44">
        <v>2098.5500000000002</v>
      </c>
      <c r="O312" s="44">
        <v>2078.9899999999998</v>
      </c>
      <c r="P312" s="44">
        <v>2077.38</v>
      </c>
      <c r="Q312" s="44">
        <v>2091.39</v>
      </c>
      <c r="R312" s="44">
        <v>2183.63</v>
      </c>
      <c r="S312" s="44">
        <v>2184.1799999999998</v>
      </c>
      <c r="T312" s="44">
        <v>2170.34</v>
      </c>
      <c r="U312" s="44">
        <v>2151.85</v>
      </c>
      <c r="V312" s="44">
        <v>2122.1999999999998</v>
      </c>
      <c r="W312" s="44">
        <v>2157.96</v>
      </c>
      <c r="X312" s="44">
        <v>2135.23</v>
      </c>
      <c r="Y312" s="44">
        <v>2007.17</v>
      </c>
      <c r="Z312" s="44">
        <v>1759.01</v>
      </c>
      <c r="AA312" s="44">
        <v>1567.87</v>
      </c>
    </row>
    <row r="313" spans="1:27" ht="12.75" hidden="1" customHeight="1" outlineLevel="1" x14ac:dyDescent="0.2">
      <c r="A313" s="99" t="s">
        <v>1959</v>
      </c>
      <c r="B313" s="63" t="s">
        <v>90</v>
      </c>
      <c r="C313" s="43" t="s">
        <v>79</v>
      </c>
      <c r="D313" s="44">
        <f>$D$168</f>
        <v>1716.97</v>
      </c>
      <c r="E313" s="44">
        <f>$D$168</f>
        <v>1716.97</v>
      </c>
      <c r="F313" s="44">
        <f t="shared" ref="F313:AA313" si="181">$D$168</f>
        <v>1716.97</v>
      </c>
      <c r="G313" s="44">
        <f t="shared" si="181"/>
        <v>1716.97</v>
      </c>
      <c r="H313" s="44">
        <f t="shared" si="181"/>
        <v>1716.97</v>
      </c>
      <c r="I313" s="44">
        <f t="shared" si="181"/>
        <v>1716.97</v>
      </c>
      <c r="J313" s="44">
        <f t="shared" si="181"/>
        <v>1716.97</v>
      </c>
      <c r="K313" s="44">
        <f t="shared" si="181"/>
        <v>1716.97</v>
      </c>
      <c r="L313" s="44">
        <f t="shared" si="181"/>
        <v>1716.97</v>
      </c>
      <c r="M313" s="44">
        <f t="shared" si="181"/>
        <v>1716.97</v>
      </c>
      <c r="N313" s="44">
        <f t="shared" si="181"/>
        <v>1716.97</v>
      </c>
      <c r="O313" s="44">
        <f t="shared" si="181"/>
        <v>1716.97</v>
      </c>
      <c r="P313" s="44">
        <f t="shared" si="181"/>
        <v>1716.97</v>
      </c>
      <c r="Q313" s="44">
        <f t="shared" si="181"/>
        <v>1716.97</v>
      </c>
      <c r="R313" s="44">
        <f t="shared" si="181"/>
        <v>1716.97</v>
      </c>
      <c r="S313" s="44">
        <f t="shared" si="181"/>
        <v>1716.97</v>
      </c>
      <c r="T313" s="44">
        <f t="shared" si="181"/>
        <v>1716.97</v>
      </c>
      <c r="U313" s="44">
        <f t="shared" si="181"/>
        <v>1716.97</v>
      </c>
      <c r="V313" s="44">
        <f t="shared" si="181"/>
        <v>1716.97</v>
      </c>
      <c r="W313" s="44">
        <f t="shared" si="181"/>
        <v>1716.97</v>
      </c>
      <c r="X313" s="44">
        <f t="shared" si="181"/>
        <v>1716.97</v>
      </c>
      <c r="Y313" s="44">
        <f t="shared" si="181"/>
        <v>1716.97</v>
      </c>
      <c r="Z313" s="44">
        <f t="shared" si="181"/>
        <v>1716.97</v>
      </c>
      <c r="AA313" s="44">
        <f t="shared" si="181"/>
        <v>1716.97</v>
      </c>
    </row>
    <row r="314" spans="1:27" ht="12.75" hidden="1" customHeight="1" outlineLevel="1" x14ac:dyDescent="0.2">
      <c r="A314" s="99" t="s">
        <v>1960</v>
      </c>
      <c r="B314" s="63" t="s">
        <v>83</v>
      </c>
      <c r="C314" s="43" t="s">
        <v>79</v>
      </c>
      <c r="D314" s="44">
        <v>3.92</v>
      </c>
      <c r="E314" s="44">
        <v>3.92</v>
      </c>
      <c r="F314" s="44">
        <v>3.92</v>
      </c>
      <c r="G314" s="44">
        <v>3.92</v>
      </c>
      <c r="H314" s="44">
        <v>3.92</v>
      </c>
      <c r="I314" s="44">
        <v>3.92</v>
      </c>
      <c r="J314" s="44">
        <v>3.92</v>
      </c>
      <c r="K314" s="44">
        <v>3.92</v>
      </c>
      <c r="L314" s="44">
        <v>3.92</v>
      </c>
      <c r="M314" s="44">
        <v>3.92</v>
      </c>
      <c r="N314" s="44">
        <v>3.92</v>
      </c>
      <c r="O314" s="44">
        <v>3.92</v>
      </c>
      <c r="P314" s="44">
        <v>3.92</v>
      </c>
      <c r="Q314" s="44">
        <v>3.92</v>
      </c>
      <c r="R314" s="44">
        <v>3.92</v>
      </c>
      <c r="S314" s="44">
        <v>3.92</v>
      </c>
      <c r="T314" s="44">
        <v>3.92</v>
      </c>
      <c r="U314" s="44">
        <v>3.92</v>
      </c>
      <c r="V314" s="44">
        <v>3.92</v>
      </c>
      <c r="W314" s="44">
        <v>3.92</v>
      </c>
      <c r="X314" s="44">
        <v>3.92</v>
      </c>
      <c r="Y314" s="44">
        <v>3.92</v>
      </c>
      <c r="Z314" s="44">
        <v>3.92</v>
      </c>
      <c r="AA314" s="44">
        <v>3.92</v>
      </c>
    </row>
    <row r="315" spans="1:27" ht="12.75" hidden="1" customHeight="1" outlineLevel="1" x14ac:dyDescent="0.2">
      <c r="A315" s="99" t="s">
        <v>1961</v>
      </c>
      <c r="B315" s="63" t="s">
        <v>81</v>
      </c>
      <c r="C315" s="43" t="s">
        <v>79</v>
      </c>
      <c r="D315" s="44">
        <f>$D$11</f>
        <v>330.69</v>
      </c>
      <c r="E315" s="44">
        <f t="shared" ref="E315:AA315" si="182">$D$11</f>
        <v>330.69</v>
      </c>
      <c r="F315" s="44">
        <f t="shared" si="182"/>
        <v>330.69</v>
      </c>
      <c r="G315" s="44">
        <f t="shared" si="182"/>
        <v>330.69</v>
      </c>
      <c r="H315" s="44">
        <f t="shared" si="182"/>
        <v>330.69</v>
      </c>
      <c r="I315" s="44">
        <f t="shared" si="182"/>
        <v>330.69</v>
      </c>
      <c r="J315" s="44">
        <f t="shared" si="182"/>
        <v>330.69</v>
      </c>
      <c r="K315" s="44">
        <f t="shared" si="182"/>
        <v>330.69</v>
      </c>
      <c r="L315" s="44">
        <f t="shared" si="182"/>
        <v>330.69</v>
      </c>
      <c r="M315" s="44">
        <f t="shared" si="182"/>
        <v>330.69</v>
      </c>
      <c r="N315" s="44">
        <f t="shared" si="182"/>
        <v>330.69</v>
      </c>
      <c r="O315" s="44">
        <f t="shared" si="182"/>
        <v>330.69</v>
      </c>
      <c r="P315" s="44">
        <f t="shared" si="182"/>
        <v>330.69</v>
      </c>
      <c r="Q315" s="44">
        <f t="shared" si="182"/>
        <v>330.69</v>
      </c>
      <c r="R315" s="44">
        <f t="shared" si="182"/>
        <v>330.69</v>
      </c>
      <c r="S315" s="44">
        <f t="shared" si="182"/>
        <v>330.69</v>
      </c>
      <c r="T315" s="44">
        <f t="shared" si="182"/>
        <v>330.69</v>
      </c>
      <c r="U315" s="44">
        <f t="shared" si="182"/>
        <v>330.69</v>
      </c>
      <c r="V315" s="44">
        <f t="shared" si="182"/>
        <v>330.69</v>
      </c>
      <c r="W315" s="44">
        <f t="shared" si="182"/>
        <v>330.69</v>
      </c>
      <c r="X315" s="44">
        <f t="shared" si="182"/>
        <v>330.69</v>
      </c>
      <c r="Y315" s="44">
        <f t="shared" si="182"/>
        <v>330.69</v>
      </c>
      <c r="Z315" s="44">
        <f t="shared" si="182"/>
        <v>330.69</v>
      </c>
      <c r="AA315" s="44">
        <f t="shared" si="182"/>
        <v>330.69</v>
      </c>
    </row>
    <row r="316" spans="1:27" ht="12.75" customHeight="1" collapsed="1" x14ac:dyDescent="0.2">
      <c r="A316" s="98" t="s">
        <v>1962</v>
      </c>
      <c r="B316" s="28" t="str">
        <f>"31"&amp;"."&amp;$B$800&amp;"."&amp;$B$801</f>
        <v>31.08.2023</v>
      </c>
      <c r="C316" s="90" t="s">
        <v>76</v>
      </c>
      <c r="D316" s="91">
        <f>ROUND(((D317+D318+D320+D319)/1000),5)</f>
        <v>3.3114699999999999</v>
      </c>
      <c r="E316" s="91">
        <f>ROUND(((E317+E318+E320+E319)/1000),5)</f>
        <v>3.2027100000000002</v>
      </c>
      <c r="F316" s="91">
        <f>ROUND(((F317+F318+F320+F319)/1000),5)</f>
        <v>3.1180500000000002</v>
      </c>
      <c r="G316" s="91">
        <f t="shared" ref="G316:AA316" si="183">ROUND(((G317+G318+G320+G319)/1000),5)</f>
        <v>3.1003799999999999</v>
      </c>
      <c r="H316" s="91">
        <f t="shared" si="183"/>
        <v>3.1424699999999999</v>
      </c>
      <c r="I316" s="91">
        <f t="shared" si="183"/>
        <v>3.2675800000000002</v>
      </c>
      <c r="J316" s="91">
        <f t="shared" si="183"/>
        <v>3.4150399999999999</v>
      </c>
      <c r="K316" s="91">
        <f t="shared" si="183"/>
        <v>3.6772200000000002</v>
      </c>
      <c r="L316" s="91">
        <f t="shared" si="183"/>
        <v>3.9102000000000001</v>
      </c>
      <c r="M316" s="91">
        <f t="shared" si="183"/>
        <v>4.0296000000000003</v>
      </c>
      <c r="N316" s="91">
        <f t="shared" si="183"/>
        <v>4.2222799999999996</v>
      </c>
      <c r="O316" s="91">
        <f t="shared" si="183"/>
        <v>4.0695100000000002</v>
      </c>
      <c r="P316" s="91">
        <f t="shared" si="183"/>
        <v>4.0111299999999996</v>
      </c>
      <c r="Q316" s="91">
        <f t="shared" si="183"/>
        <v>4.0415000000000001</v>
      </c>
      <c r="R316" s="91">
        <f t="shared" si="183"/>
        <v>4.17889</v>
      </c>
      <c r="S316" s="91">
        <f t="shared" si="183"/>
        <v>4.1675000000000004</v>
      </c>
      <c r="T316" s="91">
        <f t="shared" si="183"/>
        <v>4.1502999999999997</v>
      </c>
      <c r="U316" s="91">
        <f t="shared" si="183"/>
        <v>4.1233000000000004</v>
      </c>
      <c r="V316" s="91">
        <f t="shared" si="183"/>
        <v>4.1273900000000001</v>
      </c>
      <c r="W316" s="91">
        <f t="shared" si="183"/>
        <v>4.1284799999999997</v>
      </c>
      <c r="X316" s="91">
        <f t="shared" si="183"/>
        <v>4.1761799999999996</v>
      </c>
      <c r="Y316" s="91">
        <f t="shared" si="183"/>
        <v>4.0834799999999998</v>
      </c>
      <c r="Z316" s="91">
        <f t="shared" si="183"/>
        <v>3.7948200000000001</v>
      </c>
      <c r="AA316" s="91">
        <f t="shared" si="183"/>
        <v>3.5923500000000002</v>
      </c>
    </row>
    <row r="317" spans="1:27" ht="12.75" hidden="1" customHeight="1" outlineLevel="1" x14ac:dyDescent="0.2">
      <c r="A317" s="99" t="s">
        <v>1963</v>
      </c>
      <c r="B317" s="63" t="s">
        <v>238</v>
      </c>
      <c r="C317" s="43" t="s">
        <v>79</v>
      </c>
      <c r="D317" s="44">
        <v>1259.8900000000001</v>
      </c>
      <c r="E317" s="44">
        <v>1151.1300000000001</v>
      </c>
      <c r="F317" s="44">
        <v>1066.47</v>
      </c>
      <c r="G317" s="44">
        <v>1048.8</v>
      </c>
      <c r="H317" s="44">
        <v>1090.8900000000001</v>
      </c>
      <c r="I317" s="44">
        <v>1216</v>
      </c>
      <c r="J317" s="44">
        <v>1363.46</v>
      </c>
      <c r="K317" s="44">
        <v>1625.64</v>
      </c>
      <c r="L317" s="44">
        <v>1858.62</v>
      </c>
      <c r="M317" s="44">
        <v>1978.02</v>
      </c>
      <c r="N317" s="44">
        <v>2170.6999999999998</v>
      </c>
      <c r="O317" s="44">
        <v>2017.93</v>
      </c>
      <c r="P317" s="44">
        <v>1959.55</v>
      </c>
      <c r="Q317" s="44">
        <v>1989.92</v>
      </c>
      <c r="R317" s="44">
        <v>2127.31</v>
      </c>
      <c r="S317" s="44">
        <v>2115.92</v>
      </c>
      <c r="T317" s="44">
        <v>2098.7199999999998</v>
      </c>
      <c r="U317" s="44">
        <v>2071.7199999999998</v>
      </c>
      <c r="V317" s="44">
        <v>2075.81</v>
      </c>
      <c r="W317" s="44">
        <v>2076.9</v>
      </c>
      <c r="X317" s="44">
        <v>2124.6</v>
      </c>
      <c r="Y317" s="44">
        <v>2031.9</v>
      </c>
      <c r="Z317" s="44">
        <v>1743.24</v>
      </c>
      <c r="AA317" s="44">
        <v>1540.77</v>
      </c>
    </row>
    <row r="318" spans="1:27" ht="12.75" hidden="1" customHeight="1" outlineLevel="1" x14ac:dyDescent="0.2">
      <c r="A318" s="99" t="s">
        <v>1964</v>
      </c>
      <c r="B318" s="63" t="s">
        <v>90</v>
      </c>
      <c r="C318" s="43" t="s">
        <v>79</v>
      </c>
      <c r="D318" s="44">
        <f>$D$168</f>
        <v>1716.97</v>
      </c>
      <c r="E318" s="44">
        <f>$D$168</f>
        <v>1716.97</v>
      </c>
      <c r="F318" s="44">
        <f t="shared" ref="F318:AA318" si="184">$D$168</f>
        <v>1716.97</v>
      </c>
      <c r="G318" s="44">
        <f t="shared" si="184"/>
        <v>1716.97</v>
      </c>
      <c r="H318" s="44">
        <f t="shared" si="184"/>
        <v>1716.97</v>
      </c>
      <c r="I318" s="44">
        <f t="shared" si="184"/>
        <v>1716.97</v>
      </c>
      <c r="J318" s="44">
        <f t="shared" si="184"/>
        <v>1716.97</v>
      </c>
      <c r="K318" s="44">
        <f t="shared" si="184"/>
        <v>1716.97</v>
      </c>
      <c r="L318" s="44">
        <f t="shared" si="184"/>
        <v>1716.97</v>
      </c>
      <c r="M318" s="44">
        <f t="shared" si="184"/>
        <v>1716.97</v>
      </c>
      <c r="N318" s="44">
        <f t="shared" si="184"/>
        <v>1716.97</v>
      </c>
      <c r="O318" s="44">
        <f t="shared" si="184"/>
        <v>1716.97</v>
      </c>
      <c r="P318" s="44">
        <f t="shared" si="184"/>
        <v>1716.97</v>
      </c>
      <c r="Q318" s="44">
        <f t="shared" si="184"/>
        <v>1716.97</v>
      </c>
      <c r="R318" s="44">
        <f t="shared" si="184"/>
        <v>1716.97</v>
      </c>
      <c r="S318" s="44">
        <f t="shared" si="184"/>
        <v>1716.97</v>
      </c>
      <c r="T318" s="44">
        <f t="shared" si="184"/>
        <v>1716.97</v>
      </c>
      <c r="U318" s="44">
        <f t="shared" si="184"/>
        <v>1716.97</v>
      </c>
      <c r="V318" s="44">
        <f t="shared" si="184"/>
        <v>1716.97</v>
      </c>
      <c r="W318" s="44">
        <f t="shared" si="184"/>
        <v>1716.97</v>
      </c>
      <c r="X318" s="44">
        <f t="shared" si="184"/>
        <v>1716.97</v>
      </c>
      <c r="Y318" s="44">
        <f t="shared" si="184"/>
        <v>1716.97</v>
      </c>
      <c r="Z318" s="44">
        <f t="shared" si="184"/>
        <v>1716.97</v>
      </c>
      <c r="AA318" s="44">
        <f t="shared" si="184"/>
        <v>1716.97</v>
      </c>
    </row>
    <row r="319" spans="1:27" ht="12.75" hidden="1" customHeight="1" outlineLevel="1" x14ac:dyDescent="0.2">
      <c r="A319" s="99" t="s">
        <v>1965</v>
      </c>
      <c r="B319" s="63" t="s">
        <v>83</v>
      </c>
      <c r="C319" s="43" t="s">
        <v>79</v>
      </c>
      <c r="D319" s="44">
        <v>3.92</v>
      </c>
      <c r="E319" s="44">
        <v>3.92</v>
      </c>
      <c r="F319" s="44">
        <v>3.92</v>
      </c>
      <c r="G319" s="44">
        <v>3.92</v>
      </c>
      <c r="H319" s="44">
        <v>3.92</v>
      </c>
      <c r="I319" s="44">
        <v>3.92</v>
      </c>
      <c r="J319" s="44">
        <v>3.92</v>
      </c>
      <c r="K319" s="44">
        <v>3.92</v>
      </c>
      <c r="L319" s="44">
        <v>3.92</v>
      </c>
      <c r="M319" s="44">
        <v>3.92</v>
      </c>
      <c r="N319" s="44">
        <v>3.92</v>
      </c>
      <c r="O319" s="44">
        <v>3.92</v>
      </c>
      <c r="P319" s="44">
        <v>3.92</v>
      </c>
      <c r="Q319" s="44">
        <v>3.92</v>
      </c>
      <c r="R319" s="44">
        <v>3.92</v>
      </c>
      <c r="S319" s="44">
        <v>3.92</v>
      </c>
      <c r="T319" s="44">
        <v>3.92</v>
      </c>
      <c r="U319" s="44">
        <v>3.92</v>
      </c>
      <c r="V319" s="44">
        <v>3.92</v>
      </c>
      <c r="W319" s="44">
        <v>3.92</v>
      </c>
      <c r="X319" s="44">
        <v>3.92</v>
      </c>
      <c r="Y319" s="44">
        <v>3.92</v>
      </c>
      <c r="Z319" s="44">
        <v>3.92</v>
      </c>
      <c r="AA319" s="44">
        <v>3.92</v>
      </c>
    </row>
    <row r="320" spans="1:27" ht="12.75" hidden="1" customHeight="1" outlineLevel="1" x14ac:dyDescent="0.2">
      <c r="A320" s="99" t="s">
        <v>1966</v>
      </c>
      <c r="B320" s="63" t="s">
        <v>81</v>
      </c>
      <c r="C320" s="43" t="s">
        <v>79</v>
      </c>
      <c r="D320" s="44">
        <f>$D$11</f>
        <v>330.69</v>
      </c>
      <c r="E320" s="44">
        <f t="shared" ref="E320:AA320" si="185">$D$11</f>
        <v>330.69</v>
      </c>
      <c r="F320" s="44">
        <f t="shared" si="185"/>
        <v>330.69</v>
      </c>
      <c r="G320" s="44">
        <f t="shared" si="185"/>
        <v>330.69</v>
      </c>
      <c r="H320" s="44">
        <f t="shared" si="185"/>
        <v>330.69</v>
      </c>
      <c r="I320" s="44">
        <f t="shared" si="185"/>
        <v>330.69</v>
      </c>
      <c r="J320" s="44">
        <f t="shared" si="185"/>
        <v>330.69</v>
      </c>
      <c r="K320" s="44">
        <f t="shared" si="185"/>
        <v>330.69</v>
      </c>
      <c r="L320" s="44">
        <f t="shared" si="185"/>
        <v>330.69</v>
      </c>
      <c r="M320" s="44">
        <f t="shared" si="185"/>
        <v>330.69</v>
      </c>
      <c r="N320" s="44">
        <f t="shared" si="185"/>
        <v>330.69</v>
      </c>
      <c r="O320" s="44">
        <f t="shared" si="185"/>
        <v>330.69</v>
      </c>
      <c r="P320" s="44">
        <f t="shared" si="185"/>
        <v>330.69</v>
      </c>
      <c r="Q320" s="44">
        <f t="shared" si="185"/>
        <v>330.69</v>
      </c>
      <c r="R320" s="44">
        <f t="shared" si="185"/>
        <v>330.69</v>
      </c>
      <c r="S320" s="44">
        <f t="shared" si="185"/>
        <v>330.69</v>
      </c>
      <c r="T320" s="44">
        <f t="shared" si="185"/>
        <v>330.69</v>
      </c>
      <c r="U320" s="44">
        <f t="shared" si="185"/>
        <v>330.69</v>
      </c>
      <c r="V320" s="44">
        <f t="shared" si="185"/>
        <v>330.69</v>
      </c>
      <c r="W320" s="44">
        <f t="shared" si="185"/>
        <v>330.69</v>
      </c>
      <c r="X320" s="44">
        <f t="shared" si="185"/>
        <v>330.69</v>
      </c>
      <c r="Y320" s="44">
        <f t="shared" si="185"/>
        <v>330.69</v>
      </c>
      <c r="Z320" s="44">
        <f t="shared" si="185"/>
        <v>330.69</v>
      </c>
      <c r="AA320" s="44">
        <f t="shared" si="185"/>
        <v>330.69</v>
      </c>
    </row>
    <row r="321" spans="1:27" ht="12.75" customHeight="1" collapsed="1" x14ac:dyDescent="0.2">
      <c r="A321" s="100"/>
      <c r="B321" s="101" t="s">
        <v>392</v>
      </c>
      <c r="C321" s="102"/>
      <c r="D321" s="103"/>
      <c r="E321" s="103"/>
      <c r="F321" s="103"/>
      <c r="G321" s="103"/>
      <c r="I321" s="39"/>
    </row>
    <row r="322" spans="1:27" ht="12.75" customHeight="1" x14ac:dyDescent="0.2">
      <c r="A322" s="100"/>
      <c r="B322" s="101" t="s">
        <v>392</v>
      </c>
      <c r="C322" s="102"/>
      <c r="D322" s="103"/>
      <c r="E322" s="103"/>
      <c r="F322" s="103"/>
      <c r="G322" s="103"/>
      <c r="I322" s="39"/>
    </row>
    <row r="323" spans="1:27" ht="12.75" customHeight="1" x14ac:dyDescent="0.2">
      <c r="A323" s="175" t="s">
        <v>549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7"/>
    </row>
    <row r="324" spans="1:27" ht="25.5" x14ac:dyDescent="0.2">
      <c r="A324" s="26" t="s">
        <v>64</v>
      </c>
      <c r="B324" s="27" t="s">
        <v>210</v>
      </c>
      <c r="C324" s="26" t="s">
        <v>211</v>
      </c>
      <c r="D324" s="27" t="s">
        <v>212</v>
      </c>
      <c r="E324" s="27" t="s">
        <v>213</v>
      </c>
      <c r="F324" s="27" t="s">
        <v>214</v>
      </c>
      <c r="G324" s="27" t="s">
        <v>215</v>
      </c>
      <c r="H324" s="27" t="s">
        <v>216</v>
      </c>
      <c r="I324" s="27" t="s">
        <v>217</v>
      </c>
      <c r="J324" s="27" t="s">
        <v>218</v>
      </c>
      <c r="K324" s="27" t="s">
        <v>219</v>
      </c>
      <c r="L324" s="27" t="s">
        <v>220</v>
      </c>
      <c r="M324" s="27" t="s">
        <v>221</v>
      </c>
      <c r="N324" s="27" t="s">
        <v>222</v>
      </c>
      <c r="O324" s="27" t="s">
        <v>223</v>
      </c>
      <c r="P324" s="27" t="s">
        <v>224</v>
      </c>
      <c r="Q324" s="27" t="s">
        <v>225</v>
      </c>
      <c r="R324" s="27" t="s">
        <v>226</v>
      </c>
      <c r="S324" s="27" t="s">
        <v>227</v>
      </c>
      <c r="T324" s="27" t="s">
        <v>228</v>
      </c>
      <c r="U324" s="27" t="s">
        <v>229</v>
      </c>
      <c r="V324" s="27" t="s">
        <v>230</v>
      </c>
      <c r="W324" s="27" t="s">
        <v>231</v>
      </c>
      <c r="X324" s="27" t="s">
        <v>232</v>
      </c>
      <c r="Y324" s="27" t="s">
        <v>233</v>
      </c>
      <c r="Z324" s="27" t="s">
        <v>234</v>
      </c>
      <c r="AA324" s="27" t="s">
        <v>235</v>
      </c>
    </row>
    <row r="325" spans="1:27" ht="12.75" customHeight="1" x14ac:dyDescent="0.2">
      <c r="A325" s="98" t="s">
        <v>1967</v>
      </c>
      <c r="B325" s="28" t="str">
        <f>"01"&amp;"."&amp;$B$800&amp;"."&amp;$B$801</f>
        <v>01.08.2023</v>
      </c>
      <c r="C325" s="90" t="s">
        <v>76</v>
      </c>
      <c r="D325" s="91">
        <f>ROUND(((D326+D327+D329+D328)/1000),5)</f>
        <v>3.6048399999999998</v>
      </c>
      <c r="E325" s="91">
        <f>ROUND(((E326+E327+E329+E328)/1000),5)</f>
        <v>3.4059200000000001</v>
      </c>
      <c r="F325" s="91">
        <f>ROUND(((F326+F327+F329+F328)/1000),5)</f>
        <v>3.2858200000000002</v>
      </c>
      <c r="G325" s="91">
        <f t="shared" ref="G325:AA325" si="186">ROUND(((G326+G327+G329+G328)/1000),5)</f>
        <v>3.26898</v>
      </c>
      <c r="H325" s="91">
        <f t="shared" si="186"/>
        <v>2.5648300000000002</v>
      </c>
      <c r="I325" s="91">
        <f t="shared" si="186"/>
        <v>3.2604700000000002</v>
      </c>
      <c r="J325" s="91">
        <f t="shared" si="186"/>
        <v>3.5448400000000002</v>
      </c>
      <c r="K325" s="91">
        <f t="shared" si="186"/>
        <v>4.0171299999999999</v>
      </c>
      <c r="L325" s="91">
        <f t="shared" si="186"/>
        <v>4.3814900000000003</v>
      </c>
      <c r="M325" s="91">
        <f t="shared" si="186"/>
        <v>4.6951499999999999</v>
      </c>
      <c r="N325" s="91">
        <f t="shared" si="186"/>
        <v>4.7749699999999997</v>
      </c>
      <c r="O325" s="91">
        <f t="shared" si="186"/>
        <v>4.7793099999999997</v>
      </c>
      <c r="P325" s="91">
        <f t="shared" si="186"/>
        <v>4.7725999999999997</v>
      </c>
      <c r="Q325" s="91">
        <f t="shared" si="186"/>
        <v>4.7971599999999999</v>
      </c>
      <c r="R325" s="91">
        <f t="shared" si="186"/>
        <v>4.6628100000000003</v>
      </c>
      <c r="S325" s="91">
        <f t="shared" si="186"/>
        <v>4.66852</v>
      </c>
      <c r="T325" s="91">
        <f t="shared" si="186"/>
        <v>4.6780799999999996</v>
      </c>
      <c r="U325" s="91">
        <f t="shared" si="186"/>
        <v>4.6687200000000004</v>
      </c>
      <c r="V325" s="91">
        <f t="shared" si="186"/>
        <v>4.6537899999999999</v>
      </c>
      <c r="W325" s="91">
        <f t="shared" si="186"/>
        <v>4.6211399999999996</v>
      </c>
      <c r="X325" s="91">
        <f t="shared" si="186"/>
        <v>4.5876599999999996</v>
      </c>
      <c r="Y325" s="91">
        <f t="shared" si="186"/>
        <v>4.5449000000000002</v>
      </c>
      <c r="Z325" s="91">
        <f t="shared" si="186"/>
        <v>4.3535000000000004</v>
      </c>
      <c r="AA325" s="91">
        <f t="shared" si="186"/>
        <v>3.9751799999999999</v>
      </c>
    </row>
    <row r="326" spans="1:27" ht="12.75" hidden="1" customHeight="1" outlineLevel="1" x14ac:dyDescent="0.2">
      <c r="A326" s="99" t="s">
        <v>1968</v>
      </c>
      <c r="B326" s="63" t="s">
        <v>238</v>
      </c>
      <c r="C326" s="43" t="s">
        <v>79</v>
      </c>
      <c r="D326" s="44">
        <v>1047.3399999999999</v>
      </c>
      <c r="E326" s="44">
        <v>848.42</v>
      </c>
      <c r="F326" s="44">
        <v>728.32</v>
      </c>
      <c r="G326" s="44">
        <v>711.48</v>
      </c>
      <c r="H326" s="44">
        <v>7.33</v>
      </c>
      <c r="I326" s="44">
        <v>702.97</v>
      </c>
      <c r="J326" s="44">
        <v>987.34</v>
      </c>
      <c r="K326" s="44">
        <v>1459.63</v>
      </c>
      <c r="L326" s="44">
        <v>1823.99</v>
      </c>
      <c r="M326" s="44">
        <v>2137.65</v>
      </c>
      <c r="N326" s="44">
        <v>2217.4699999999998</v>
      </c>
      <c r="O326" s="44">
        <v>2221.81</v>
      </c>
      <c r="P326" s="44">
        <v>2215.1</v>
      </c>
      <c r="Q326" s="44">
        <v>2239.66</v>
      </c>
      <c r="R326" s="44">
        <v>2105.31</v>
      </c>
      <c r="S326" s="44">
        <v>2111.02</v>
      </c>
      <c r="T326" s="44">
        <v>2120.58</v>
      </c>
      <c r="U326" s="44">
        <v>2111.2199999999998</v>
      </c>
      <c r="V326" s="44">
        <v>2096.29</v>
      </c>
      <c r="W326" s="44">
        <v>2063.64</v>
      </c>
      <c r="X326" s="44">
        <v>2030.16</v>
      </c>
      <c r="Y326" s="44">
        <v>1987.4</v>
      </c>
      <c r="Z326" s="44">
        <v>1796</v>
      </c>
      <c r="AA326" s="44">
        <v>1417.68</v>
      </c>
    </row>
    <row r="327" spans="1:27" ht="12.75" hidden="1" customHeight="1" outlineLevel="1" x14ac:dyDescent="0.2">
      <c r="A327" s="99" t="s">
        <v>1969</v>
      </c>
      <c r="B327" s="63" t="s">
        <v>90</v>
      </c>
      <c r="C327" s="43" t="s">
        <v>79</v>
      </c>
      <c r="D327" s="44">
        <v>2222.89</v>
      </c>
      <c r="E327" s="44">
        <f>$D$327</f>
        <v>2222.89</v>
      </c>
      <c r="F327" s="44">
        <f t="shared" ref="F327:AA327" si="187">$D$327</f>
        <v>2222.89</v>
      </c>
      <c r="G327" s="44">
        <f t="shared" si="187"/>
        <v>2222.89</v>
      </c>
      <c r="H327" s="44">
        <f t="shared" si="187"/>
        <v>2222.89</v>
      </c>
      <c r="I327" s="44">
        <f t="shared" si="187"/>
        <v>2222.89</v>
      </c>
      <c r="J327" s="44">
        <f t="shared" si="187"/>
        <v>2222.89</v>
      </c>
      <c r="K327" s="44">
        <f t="shared" si="187"/>
        <v>2222.89</v>
      </c>
      <c r="L327" s="44">
        <f t="shared" si="187"/>
        <v>2222.89</v>
      </c>
      <c r="M327" s="44">
        <f t="shared" si="187"/>
        <v>2222.89</v>
      </c>
      <c r="N327" s="44">
        <f t="shared" si="187"/>
        <v>2222.89</v>
      </c>
      <c r="O327" s="44">
        <f t="shared" si="187"/>
        <v>2222.89</v>
      </c>
      <c r="P327" s="44">
        <f t="shared" si="187"/>
        <v>2222.89</v>
      </c>
      <c r="Q327" s="44">
        <f t="shared" si="187"/>
        <v>2222.89</v>
      </c>
      <c r="R327" s="44">
        <f t="shared" si="187"/>
        <v>2222.89</v>
      </c>
      <c r="S327" s="44">
        <f t="shared" si="187"/>
        <v>2222.89</v>
      </c>
      <c r="T327" s="44">
        <f t="shared" si="187"/>
        <v>2222.89</v>
      </c>
      <c r="U327" s="44">
        <f t="shared" si="187"/>
        <v>2222.89</v>
      </c>
      <c r="V327" s="44">
        <f t="shared" si="187"/>
        <v>2222.89</v>
      </c>
      <c r="W327" s="44">
        <f t="shared" si="187"/>
        <v>2222.89</v>
      </c>
      <c r="X327" s="44">
        <f t="shared" si="187"/>
        <v>2222.89</v>
      </c>
      <c r="Y327" s="44">
        <f t="shared" si="187"/>
        <v>2222.89</v>
      </c>
      <c r="Z327" s="44">
        <f t="shared" si="187"/>
        <v>2222.89</v>
      </c>
      <c r="AA327" s="44">
        <f t="shared" si="187"/>
        <v>2222.89</v>
      </c>
    </row>
    <row r="328" spans="1:27" ht="12.75" hidden="1" customHeight="1" outlineLevel="1" x14ac:dyDescent="0.2">
      <c r="A328" s="99" t="s">
        <v>1970</v>
      </c>
      <c r="B328" s="63" t="s">
        <v>83</v>
      </c>
      <c r="C328" s="43" t="s">
        <v>79</v>
      </c>
      <c r="D328" s="44">
        <v>3.92</v>
      </c>
      <c r="E328" s="44">
        <v>3.92</v>
      </c>
      <c r="F328" s="44">
        <v>3.92</v>
      </c>
      <c r="G328" s="44">
        <v>3.92</v>
      </c>
      <c r="H328" s="44">
        <v>3.92</v>
      </c>
      <c r="I328" s="44">
        <v>3.92</v>
      </c>
      <c r="J328" s="44">
        <v>3.92</v>
      </c>
      <c r="K328" s="44">
        <v>3.92</v>
      </c>
      <c r="L328" s="44">
        <v>3.92</v>
      </c>
      <c r="M328" s="44">
        <v>3.92</v>
      </c>
      <c r="N328" s="44">
        <v>3.92</v>
      </c>
      <c r="O328" s="44">
        <v>3.92</v>
      </c>
      <c r="P328" s="44">
        <v>3.92</v>
      </c>
      <c r="Q328" s="44">
        <v>3.92</v>
      </c>
      <c r="R328" s="44">
        <v>3.92</v>
      </c>
      <c r="S328" s="44">
        <v>3.92</v>
      </c>
      <c r="T328" s="44">
        <v>3.92</v>
      </c>
      <c r="U328" s="44">
        <v>3.92</v>
      </c>
      <c r="V328" s="44">
        <v>3.92</v>
      </c>
      <c r="W328" s="44">
        <v>3.92</v>
      </c>
      <c r="X328" s="44">
        <v>3.92</v>
      </c>
      <c r="Y328" s="44">
        <v>3.92</v>
      </c>
      <c r="Z328" s="44">
        <v>3.92</v>
      </c>
      <c r="AA328" s="44">
        <v>3.92</v>
      </c>
    </row>
    <row r="329" spans="1:27" ht="12.75" hidden="1" customHeight="1" outlineLevel="1" x14ac:dyDescent="0.2">
      <c r="A329" s="99" t="s">
        <v>1971</v>
      </c>
      <c r="B329" s="63" t="s">
        <v>81</v>
      </c>
      <c r="C329" s="43" t="s">
        <v>79</v>
      </c>
      <c r="D329" s="44">
        <f>$D$11</f>
        <v>330.69</v>
      </c>
      <c r="E329" s="44">
        <f t="shared" ref="E329:AA329" si="188">$D$11</f>
        <v>330.69</v>
      </c>
      <c r="F329" s="44">
        <f t="shared" si="188"/>
        <v>330.69</v>
      </c>
      <c r="G329" s="44">
        <f t="shared" si="188"/>
        <v>330.69</v>
      </c>
      <c r="H329" s="44">
        <f t="shared" si="188"/>
        <v>330.69</v>
      </c>
      <c r="I329" s="44">
        <f t="shared" si="188"/>
        <v>330.69</v>
      </c>
      <c r="J329" s="44">
        <f t="shared" si="188"/>
        <v>330.69</v>
      </c>
      <c r="K329" s="44">
        <f t="shared" si="188"/>
        <v>330.69</v>
      </c>
      <c r="L329" s="44">
        <f t="shared" si="188"/>
        <v>330.69</v>
      </c>
      <c r="M329" s="44">
        <f t="shared" si="188"/>
        <v>330.69</v>
      </c>
      <c r="N329" s="44">
        <f t="shared" si="188"/>
        <v>330.69</v>
      </c>
      <c r="O329" s="44">
        <f t="shared" si="188"/>
        <v>330.69</v>
      </c>
      <c r="P329" s="44">
        <f t="shared" si="188"/>
        <v>330.69</v>
      </c>
      <c r="Q329" s="44">
        <f t="shared" si="188"/>
        <v>330.69</v>
      </c>
      <c r="R329" s="44">
        <f t="shared" si="188"/>
        <v>330.69</v>
      </c>
      <c r="S329" s="44">
        <f t="shared" si="188"/>
        <v>330.69</v>
      </c>
      <c r="T329" s="44">
        <f t="shared" si="188"/>
        <v>330.69</v>
      </c>
      <c r="U329" s="44">
        <f t="shared" si="188"/>
        <v>330.69</v>
      </c>
      <c r="V329" s="44">
        <f t="shared" si="188"/>
        <v>330.69</v>
      </c>
      <c r="W329" s="44">
        <f t="shared" si="188"/>
        <v>330.69</v>
      </c>
      <c r="X329" s="44">
        <f t="shared" si="188"/>
        <v>330.69</v>
      </c>
      <c r="Y329" s="44">
        <f t="shared" si="188"/>
        <v>330.69</v>
      </c>
      <c r="Z329" s="44">
        <f t="shared" si="188"/>
        <v>330.69</v>
      </c>
      <c r="AA329" s="44">
        <f t="shared" si="188"/>
        <v>330.69</v>
      </c>
    </row>
    <row r="330" spans="1:27" ht="12.75" customHeight="1" collapsed="1" x14ac:dyDescent="0.2">
      <c r="A330" s="98" t="s">
        <v>1972</v>
      </c>
      <c r="B330" s="28" t="str">
        <f>"02"&amp;"."&amp;$B$800&amp;"."&amp;$B$801</f>
        <v>02.08.2023</v>
      </c>
      <c r="C330" s="90" t="s">
        <v>76</v>
      </c>
      <c r="D330" s="91">
        <f>ROUND(((D331+D332+D334+D333)/1000),5)</f>
        <v>3.7058599999999999</v>
      </c>
      <c r="E330" s="91">
        <f>ROUND(((E331+E332+E334+E333)/1000),5)</f>
        <v>3.5041600000000002</v>
      </c>
      <c r="F330" s="91">
        <f>ROUND(((F331+F332+F334+F333)/1000),5)</f>
        <v>3.3989699999999998</v>
      </c>
      <c r="G330" s="91">
        <f t="shared" ref="G330:AA330" si="189">ROUND(((G331+G332+G334+G333)/1000),5)</f>
        <v>3.3565399999999999</v>
      </c>
      <c r="H330" s="91">
        <f t="shared" si="189"/>
        <v>3.3388399999999998</v>
      </c>
      <c r="I330" s="91">
        <f t="shared" si="189"/>
        <v>3.4353400000000001</v>
      </c>
      <c r="J330" s="91">
        <f t="shared" si="189"/>
        <v>3.6439400000000002</v>
      </c>
      <c r="K330" s="91">
        <f t="shared" si="189"/>
        <v>3.9910999999999999</v>
      </c>
      <c r="L330" s="91">
        <f t="shared" si="189"/>
        <v>4.2403399999999998</v>
      </c>
      <c r="M330" s="91">
        <f t="shared" si="189"/>
        <v>4.5481600000000002</v>
      </c>
      <c r="N330" s="91">
        <f t="shared" si="189"/>
        <v>4.6176500000000003</v>
      </c>
      <c r="O330" s="91">
        <f t="shared" si="189"/>
        <v>4.61972</v>
      </c>
      <c r="P330" s="91">
        <f t="shared" si="189"/>
        <v>4.6151400000000002</v>
      </c>
      <c r="Q330" s="91">
        <f t="shared" si="189"/>
        <v>4.6395099999999996</v>
      </c>
      <c r="R330" s="91">
        <f t="shared" si="189"/>
        <v>4.6982999999999997</v>
      </c>
      <c r="S330" s="91">
        <f t="shared" si="189"/>
        <v>4.6973700000000003</v>
      </c>
      <c r="T330" s="91">
        <f t="shared" si="189"/>
        <v>4.6834699999999998</v>
      </c>
      <c r="U330" s="91">
        <f t="shared" si="189"/>
        <v>4.6232499999999996</v>
      </c>
      <c r="V330" s="91">
        <f t="shared" si="189"/>
        <v>4.6124999999999998</v>
      </c>
      <c r="W330" s="91">
        <f t="shared" si="189"/>
        <v>4.5495400000000004</v>
      </c>
      <c r="X330" s="91">
        <f t="shared" si="189"/>
        <v>4.5360399999999998</v>
      </c>
      <c r="Y330" s="91">
        <f t="shared" si="189"/>
        <v>4.5093300000000003</v>
      </c>
      <c r="Z330" s="91">
        <f t="shared" si="189"/>
        <v>4.3161699999999996</v>
      </c>
      <c r="AA330" s="91">
        <f t="shared" si="189"/>
        <v>4.0392900000000003</v>
      </c>
    </row>
    <row r="331" spans="1:27" ht="12.75" hidden="1" customHeight="1" outlineLevel="1" x14ac:dyDescent="0.2">
      <c r="A331" s="99" t="s">
        <v>1973</v>
      </c>
      <c r="B331" s="63" t="s">
        <v>238</v>
      </c>
      <c r="C331" s="43" t="s">
        <v>79</v>
      </c>
      <c r="D331" s="44">
        <v>1148.3599999999999</v>
      </c>
      <c r="E331" s="44">
        <v>946.66</v>
      </c>
      <c r="F331" s="44">
        <v>841.47</v>
      </c>
      <c r="G331" s="44">
        <v>799.04</v>
      </c>
      <c r="H331" s="44">
        <v>781.34</v>
      </c>
      <c r="I331" s="44">
        <v>877.84</v>
      </c>
      <c r="J331" s="44">
        <v>1086.44</v>
      </c>
      <c r="K331" s="44">
        <v>1433.6</v>
      </c>
      <c r="L331" s="44">
        <v>1682.84</v>
      </c>
      <c r="M331" s="44">
        <v>1990.66</v>
      </c>
      <c r="N331" s="44">
        <v>2060.15</v>
      </c>
      <c r="O331" s="44">
        <v>2062.2199999999998</v>
      </c>
      <c r="P331" s="44">
        <v>2057.64</v>
      </c>
      <c r="Q331" s="44">
        <v>2082.0100000000002</v>
      </c>
      <c r="R331" s="44">
        <v>2140.8000000000002</v>
      </c>
      <c r="S331" s="44">
        <v>2139.87</v>
      </c>
      <c r="T331" s="44">
        <v>2125.9699999999998</v>
      </c>
      <c r="U331" s="44">
        <v>2065.75</v>
      </c>
      <c r="V331" s="44">
        <v>2055</v>
      </c>
      <c r="W331" s="44">
        <v>1992.04</v>
      </c>
      <c r="X331" s="44">
        <v>1978.54</v>
      </c>
      <c r="Y331" s="44">
        <v>1951.83</v>
      </c>
      <c r="Z331" s="44">
        <v>1758.67</v>
      </c>
      <c r="AA331" s="44">
        <v>1481.79</v>
      </c>
    </row>
    <row r="332" spans="1:27" ht="12.75" hidden="1" customHeight="1" outlineLevel="1" x14ac:dyDescent="0.2">
      <c r="A332" s="99" t="s">
        <v>1974</v>
      </c>
      <c r="B332" s="63" t="s">
        <v>90</v>
      </c>
      <c r="C332" s="43" t="s">
        <v>79</v>
      </c>
      <c r="D332" s="44">
        <f>$D$327</f>
        <v>2222.89</v>
      </c>
      <c r="E332" s="44">
        <f t="shared" ref="E332:AA332" si="190">$D$327</f>
        <v>2222.89</v>
      </c>
      <c r="F332" s="44">
        <f t="shared" si="190"/>
        <v>2222.89</v>
      </c>
      <c r="G332" s="44">
        <f t="shared" si="190"/>
        <v>2222.89</v>
      </c>
      <c r="H332" s="44">
        <f t="shared" si="190"/>
        <v>2222.89</v>
      </c>
      <c r="I332" s="44">
        <f t="shared" si="190"/>
        <v>2222.89</v>
      </c>
      <c r="J332" s="44">
        <f t="shared" si="190"/>
        <v>2222.89</v>
      </c>
      <c r="K332" s="44">
        <f t="shared" si="190"/>
        <v>2222.89</v>
      </c>
      <c r="L332" s="44">
        <f t="shared" si="190"/>
        <v>2222.89</v>
      </c>
      <c r="M332" s="44">
        <f t="shared" si="190"/>
        <v>2222.89</v>
      </c>
      <c r="N332" s="44">
        <f t="shared" si="190"/>
        <v>2222.89</v>
      </c>
      <c r="O332" s="44">
        <f t="shared" si="190"/>
        <v>2222.89</v>
      </c>
      <c r="P332" s="44">
        <f t="shared" si="190"/>
        <v>2222.89</v>
      </c>
      <c r="Q332" s="44">
        <f t="shared" si="190"/>
        <v>2222.89</v>
      </c>
      <c r="R332" s="44">
        <f t="shared" si="190"/>
        <v>2222.89</v>
      </c>
      <c r="S332" s="44">
        <f t="shared" si="190"/>
        <v>2222.89</v>
      </c>
      <c r="T332" s="44">
        <f t="shared" si="190"/>
        <v>2222.89</v>
      </c>
      <c r="U332" s="44">
        <f t="shared" si="190"/>
        <v>2222.89</v>
      </c>
      <c r="V332" s="44">
        <f t="shared" si="190"/>
        <v>2222.89</v>
      </c>
      <c r="W332" s="44">
        <f t="shared" si="190"/>
        <v>2222.89</v>
      </c>
      <c r="X332" s="44">
        <f t="shared" si="190"/>
        <v>2222.89</v>
      </c>
      <c r="Y332" s="44">
        <f t="shared" si="190"/>
        <v>2222.89</v>
      </c>
      <c r="Z332" s="44">
        <f t="shared" si="190"/>
        <v>2222.89</v>
      </c>
      <c r="AA332" s="44">
        <f t="shared" si="190"/>
        <v>2222.89</v>
      </c>
    </row>
    <row r="333" spans="1:27" ht="12.75" hidden="1" customHeight="1" outlineLevel="1" x14ac:dyDescent="0.2">
      <c r="A333" s="99" t="s">
        <v>1975</v>
      </c>
      <c r="B333" s="63" t="s">
        <v>83</v>
      </c>
      <c r="C333" s="43" t="s">
        <v>79</v>
      </c>
      <c r="D333" s="44">
        <v>3.92</v>
      </c>
      <c r="E333" s="44">
        <v>3.92</v>
      </c>
      <c r="F333" s="44">
        <v>3.92</v>
      </c>
      <c r="G333" s="44">
        <v>3.92</v>
      </c>
      <c r="H333" s="44">
        <v>3.92</v>
      </c>
      <c r="I333" s="44">
        <v>3.92</v>
      </c>
      <c r="J333" s="44">
        <v>3.92</v>
      </c>
      <c r="K333" s="44">
        <v>3.92</v>
      </c>
      <c r="L333" s="44">
        <v>3.92</v>
      </c>
      <c r="M333" s="44">
        <v>3.92</v>
      </c>
      <c r="N333" s="44">
        <v>3.92</v>
      </c>
      <c r="O333" s="44">
        <v>3.92</v>
      </c>
      <c r="P333" s="44">
        <v>3.92</v>
      </c>
      <c r="Q333" s="44">
        <v>3.92</v>
      </c>
      <c r="R333" s="44">
        <v>3.92</v>
      </c>
      <c r="S333" s="44">
        <v>3.92</v>
      </c>
      <c r="T333" s="44">
        <v>3.92</v>
      </c>
      <c r="U333" s="44">
        <v>3.92</v>
      </c>
      <c r="V333" s="44">
        <v>3.92</v>
      </c>
      <c r="W333" s="44">
        <v>3.92</v>
      </c>
      <c r="X333" s="44">
        <v>3.92</v>
      </c>
      <c r="Y333" s="44">
        <v>3.92</v>
      </c>
      <c r="Z333" s="44">
        <v>3.92</v>
      </c>
      <c r="AA333" s="44">
        <v>3.92</v>
      </c>
    </row>
    <row r="334" spans="1:27" ht="12.75" hidden="1" customHeight="1" outlineLevel="1" x14ac:dyDescent="0.2">
      <c r="A334" s="99" t="s">
        <v>1976</v>
      </c>
      <c r="B334" s="63" t="s">
        <v>81</v>
      </c>
      <c r="C334" s="43" t="s">
        <v>79</v>
      </c>
      <c r="D334" s="44">
        <f>$D$11</f>
        <v>330.69</v>
      </c>
      <c r="E334" s="44">
        <f t="shared" ref="E334:AA334" si="191">$D$11</f>
        <v>330.69</v>
      </c>
      <c r="F334" s="44">
        <f t="shared" si="191"/>
        <v>330.69</v>
      </c>
      <c r="G334" s="44">
        <f t="shared" si="191"/>
        <v>330.69</v>
      </c>
      <c r="H334" s="44">
        <f t="shared" si="191"/>
        <v>330.69</v>
      </c>
      <c r="I334" s="44">
        <f t="shared" si="191"/>
        <v>330.69</v>
      </c>
      <c r="J334" s="44">
        <f t="shared" si="191"/>
        <v>330.69</v>
      </c>
      <c r="K334" s="44">
        <f t="shared" si="191"/>
        <v>330.69</v>
      </c>
      <c r="L334" s="44">
        <f t="shared" si="191"/>
        <v>330.69</v>
      </c>
      <c r="M334" s="44">
        <f t="shared" si="191"/>
        <v>330.69</v>
      </c>
      <c r="N334" s="44">
        <f t="shared" si="191"/>
        <v>330.69</v>
      </c>
      <c r="O334" s="44">
        <f t="shared" si="191"/>
        <v>330.69</v>
      </c>
      <c r="P334" s="44">
        <f t="shared" si="191"/>
        <v>330.69</v>
      </c>
      <c r="Q334" s="44">
        <f t="shared" si="191"/>
        <v>330.69</v>
      </c>
      <c r="R334" s="44">
        <f t="shared" si="191"/>
        <v>330.69</v>
      </c>
      <c r="S334" s="44">
        <f t="shared" si="191"/>
        <v>330.69</v>
      </c>
      <c r="T334" s="44">
        <f t="shared" si="191"/>
        <v>330.69</v>
      </c>
      <c r="U334" s="44">
        <f t="shared" si="191"/>
        <v>330.69</v>
      </c>
      <c r="V334" s="44">
        <f t="shared" si="191"/>
        <v>330.69</v>
      </c>
      <c r="W334" s="44">
        <f t="shared" si="191"/>
        <v>330.69</v>
      </c>
      <c r="X334" s="44">
        <f t="shared" si="191"/>
        <v>330.69</v>
      </c>
      <c r="Y334" s="44">
        <f t="shared" si="191"/>
        <v>330.69</v>
      </c>
      <c r="Z334" s="44">
        <f t="shared" si="191"/>
        <v>330.69</v>
      </c>
      <c r="AA334" s="44">
        <f t="shared" si="191"/>
        <v>330.69</v>
      </c>
    </row>
    <row r="335" spans="1:27" ht="12.75" customHeight="1" collapsed="1" x14ac:dyDescent="0.2">
      <c r="A335" s="98" t="s">
        <v>1977</v>
      </c>
      <c r="B335" s="28" t="str">
        <f>"03"&amp;"."&amp;$B$800&amp;"."&amp;$B$801</f>
        <v>03.08.2023</v>
      </c>
      <c r="C335" s="90" t="s">
        <v>76</v>
      </c>
      <c r="D335" s="91">
        <f>ROUND(((D336+D337+D339+D338)/1000),5)</f>
        <v>3.7845499999999999</v>
      </c>
      <c r="E335" s="91">
        <f>ROUND(((E336+E337+E339+E338)/1000),5)</f>
        <v>3.5924</v>
      </c>
      <c r="F335" s="91">
        <f>ROUND(((F336+F337+F339+F338)/1000),5)</f>
        <v>3.4525299999999999</v>
      </c>
      <c r="G335" s="91">
        <f t="shared" ref="G335:AA335" si="192">ROUND(((G336+G337+G339+G338)/1000),5)</f>
        <v>3.4032</v>
      </c>
      <c r="H335" s="91">
        <f t="shared" si="192"/>
        <v>3.3775599999999999</v>
      </c>
      <c r="I335" s="91">
        <f t="shared" si="192"/>
        <v>3.5127199999999998</v>
      </c>
      <c r="J335" s="91">
        <f t="shared" si="192"/>
        <v>3.7614299999999998</v>
      </c>
      <c r="K335" s="91">
        <f t="shared" si="192"/>
        <v>4.0346399999999996</v>
      </c>
      <c r="L335" s="91">
        <f t="shared" si="192"/>
        <v>4.33683</v>
      </c>
      <c r="M335" s="91">
        <f t="shared" si="192"/>
        <v>4.85154</v>
      </c>
      <c r="N335" s="91">
        <f t="shared" si="192"/>
        <v>5.0282900000000001</v>
      </c>
      <c r="O335" s="91">
        <f t="shared" si="192"/>
        <v>5.0627700000000004</v>
      </c>
      <c r="P335" s="91">
        <f t="shared" si="192"/>
        <v>5.0669599999999999</v>
      </c>
      <c r="Q335" s="91">
        <f t="shared" si="192"/>
        <v>5.0861499999999999</v>
      </c>
      <c r="R335" s="91">
        <f t="shared" si="192"/>
        <v>4.9976500000000001</v>
      </c>
      <c r="S335" s="91">
        <f t="shared" si="192"/>
        <v>4.9842399999999998</v>
      </c>
      <c r="T335" s="91">
        <f t="shared" si="192"/>
        <v>4.93276</v>
      </c>
      <c r="U335" s="91">
        <f t="shared" si="192"/>
        <v>4.8029799999999998</v>
      </c>
      <c r="V335" s="91">
        <f t="shared" si="192"/>
        <v>4.69862</v>
      </c>
      <c r="W335" s="91">
        <f t="shared" si="192"/>
        <v>4.6501599999999996</v>
      </c>
      <c r="X335" s="91">
        <f t="shared" si="192"/>
        <v>4.6399299999999997</v>
      </c>
      <c r="Y335" s="91">
        <f t="shared" si="192"/>
        <v>4.6258499999999998</v>
      </c>
      <c r="Z335" s="91">
        <f t="shared" si="192"/>
        <v>4.4793099999999999</v>
      </c>
      <c r="AA335" s="91">
        <f t="shared" si="192"/>
        <v>4.0796799999999998</v>
      </c>
    </row>
    <row r="336" spans="1:27" ht="12.75" hidden="1" customHeight="1" outlineLevel="1" x14ac:dyDescent="0.2">
      <c r="A336" s="99" t="s">
        <v>1978</v>
      </c>
      <c r="B336" s="63" t="s">
        <v>238</v>
      </c>
      <c r="C336" s="43" t="s">
        <v>79</v>
      </c>
      <c r="D336" s="44">
        <v>1227.05</v>
      </c>
      <c r="E336" s="44">
        <v>1034.9000000000001</v>
      </c>
      <c r="F336" s="44">
        <v>895.03</v>
      </c>
      <c r="G336" s="44">
        <v>845.7</v>
      </c>
      <c r="H336" s="44">
        <v>820.06</v>
      </c>
      <c r="I336" s="44">
        <v>955.22</v>
      </c>
      <c r="J336" s="44">
        <v>1203.93</v>
      </c>
      <c r="K336" s="44">
        <v>1477.14</v>
      </c>
      <c r="L336" s="44">
        <v>1779.33</v>
      </c>
      <c r="M336" s="44">
        <v>2294.04</v>
      </c>
      <c r="N336" s="44">
        <v>2470.79</v>
      </c>
      <c r="O336" s="44">
        <v>2505.27</v>
      </c>
      <c r="P336" s="44">
        <v>2509.46</v>
      </c>
      <c r="Q336" s="44">
        <v>2528.65</v>
      </c>
      <c r="R336" s="44">
        <v>2440.15</v>
      </c>
      <c r="S336" s="44">
        <v>2426.7399999999998</v>
      </c>
      <c r="T336" s="44">
        <v>2375.2600000000002</v>
      </c>
      <c r="U336" s="44">
        <v>2245.48</v>
      </c>
      <c r="V336" s="44">
        <v>2141.12</v>
      </c>
      <c r="W336" s="44">
        <v>2092.66</v>
      </c>
      <c r="X336" s="44">
        <v>2082.4299999999998</v>
      </c>
      <c r="Y336" s="44">
        <v>2068.35</v>
      </c>
      <c r="Z336" s="44">
        <v>1921.81</v>
      </c>
      <c r="AA336" s="44">
        <v>1522.18</v>
      </c>
    </row>
    <row r="337" spans="1:27" ht="12.75" hidden="1" customHeight="1" outlineLevel="1" x14ac:dyDescent="0.2">
      <c r="A337" s="99" t="s">
        <v>1979</v>
      </c>
      <c r="B337" s="63" t="s">
        <v>90</v>
      </c>
      <c r="C337" s="43" t="s">
        <v>79</v>
      </c>
      <c r="D337" s="44">
        <f>$D$327</f>
        <v>2222.89</v>
      </c>
      <c r="E337" s="44">
        <f t="shared" ref="E337:AA337" si="193">$D$327</f>
        <v>2222.89</v>
      </c>
      <c r="F337" s="44">
        <f t="shared" si="193"/>
        <v>2222.89</v>
      </c>
      <c r="G337" s="44">
        <f t="shared" si="193"/>
        <v>2222.89</v>
      </c>
      <c r="H337" s="44">
        <f t="shared" si="193"/>
        <v>2222.89</v>
      </c>
      <c r="I337" s="44">
        <f t="shared" si="193"/>
        <v>2222.89</v>
      </c>
      <c r="J337" s="44">
        <f t="shared" si="193"/>
        <v>2222.89</v>
      </c>
      <c r="K337" s="44">
        <f t="shared" si="193"/>
        <v>2222.89</v>
      </c>
      <c r="L337" s="44">
        <f t="shared" si="193"/>
        <v>2222.89</v>
      </c>
      <c r="M337" s="44">
        <f t="shared" si="193"/>
        <v>2222.89</v>
      </c>
      <c r="N337" s="44">
        <f t="shared" si="193"/>
        <v>2222.89</v>
      </c>
      <c r="O337" s="44">
        <f t="shared" si="193"/>
        <v>2222.89</v>
      </c>
      <c r="P337" s="44">
        <f t="shared" si="193"/>
        <v>2222.89</v>
      </c>
      <c r="Q337" s="44">
        <f t="shared" si="193"/>
        <v>2222.89</v>
      </c>
      <c r="R337" s="44">
        <f t="shared" si="193"/>
        <v>2222.89</v>
      </c>
      <c r="S337" s="44">
        <f t="shared" si="193"/>
        <v>2222.89</v>
      </c>
      <c r="T337" s="44">
        <f t="shared" si="193"/>
        <v>2222.89</v>
      </c>
      <c r="U337" s="44">
        <f t="shared" si="193"/>
        <v>2222.89</v>
      </c>
      <c r="V337" s="44">
        <f t="shared" si="193"/>
        <v>2222.89</v>
      </c>
      <c r="W337" s="44">
        <f t="shared" si="193"/>
        <v>2222.89</v>
      </c>
      <c r="X337" s="44">
        <f t="shared" si="193"/>
        <v>2222.89</v>
      </c>
      <c r="Y337" s="44">
        <f t="shared" si="193"/>
        <v>2222.89</v>
      </c>
      <c r="Z337" s="44">
        <f t="shared" si="193"/>
        <v>2222.89</v>
      </c>
      <c r="AA337" s="44">
        <f t="shared" si="193"/>
        <v>2222.89</v>
      </c>
    </row>
    <row r="338" spans="1:27" ht="12.75" hidden="1" customHeight="1" outlineLevel="1" x14ac:dyDescent="0.2">
      <c r="A338" s="99" t="s">
        <v>1980</v>
      </c>
      <c r="B338" s="63" t="s">
        <v>83</v>
      </c>
      <c r="C338" s="43" t="s">
        <v>79</v>
      </c>
      <c r="D338" s="44">
        <v>3.92</v>
      </c>
      <c r="E338" s="44">
        <v>3.92</v>
      </c>
      <c r="F338" s="44">
        <v>3.92</v>
      </c>
      <c r="G338" s="44">
        <v>3.92</v>
      </c>
      <c r="H338" s="44">
        <v>3.92</v>
      </c>
      <c r="I338" s="44">
        <v>3.92</v>
      </c>
      <c r="J338" s="44">
        <v>3.92</v>
      </c>
      <c r="K338" s="44">
        <v>3.92</v>
      </c>
      <c r="L338" s="44">
        <v>3.92</v>
      </c>
      <c r="M338" s="44">
        <v>3.92</v>
      </c>
      <c r="N338" s="44">
        <v>3.92</v>
      </c>
      <c r="O338" s="44">
        <v>3.92</v>
      </c>
      <c r="P338" s="44">
        <v>3.92</v>
      </c>
      <c r="Q338" s="44">
        <v>3.92</v>
      </c>
      <c r="R338" s="44">
        <v>3.92</v>
      </c>
      <c r="S338" s="44">
        <v>3.92</v>
      </c>
      <c r="T338" s="44">
        <v>3.92</v>
      </c>
      <c r="U338" s="44">
        <v>3.92</v>
      </c>
      <c r="V338" s="44">
        <v>3.92</v>
      </c>
      <c r="W338" s="44">
        <v>3.92</v>
      </c>
      <c r="X338" s="44">
        <v>3.92</v>
      </c>
      <c r="Y338" s="44">
        <v>3.92</v>
      </c>
      <c r="Z338" s="44">
        <v>3.92</v>
      </c>
      <c r="AA338" s="44">
        <v>3.92</v>
      </c>
    </row>
    <row r="339" spans="1:27" ht="12.75" hidden="1" customHeight="1" outlineLevel="1" x14ac:dyDescent="0.2">
      <c r="A339" s="99" t="s">
        <v>1981</v>
      </c>
      <c r="B339" s="63" t="s">
        <v>81</v>
      </c>
      <c r="C339" s="43" t="s">
        <v>79</v>
      </c>
      <c r="D339" s="44">
        <f>$D$11</f>
        <v>330.69</v>
      </c>
      <c r="E339" s="44">
        <f t="shared" ref="E339:AA339" si="194">$D$11</f>
        <v>330.69</v>
      </c>
      <c r="F339" s="44">
        <f t="shared" si="194"/>
        <v>330.69</v>
      </c>
      <c r="G339" s="44">
        <f t="shared" si="194"/>
        <v>330.69</v>
      </c>
      <c r="H339" s="44">
        <f t="shared" si="194"/>
        <v>330.69</v>
      </c>
      <c r="I339" s="44">
        <f t="shared" si="194"/>
        <v>330.69</v>
      </c>
      <c r="J339" s="44">
        <f t="shared" si="194"/>
        <v>330.69</v>
      </c>
      <c r="K339" s="44">
        <f t="shared" si="194"/>
        <v>330.69</v>
      </c>
      <c r="L339" s="44">
        <f t="shared" si="194"/>
        <v>330.69</v>
      </c>
      <c r="M339" s="44">
        <f t="shared" si="194"/>
        <v>330.69</v>
      </c>
      <c r="N339" s="44">
        <f t="shared" si="194"/>
        <v>330.69</v>
      </c>
      <c r="O339" s="44">
        <f t="shared" si="194"/>
        <v>330.69</v>
      </c>
      <c r="P339" s="44">
        <f t="shared" si="194"/>
        <v>330.69</v>
      </c>
      <c r="Q339" s="44">
        <f t="shared" si="194"/>
        <v>330.69</v>
      </c>
      <c r="R339" s="44">
        <f t="shared" si="194"/>
        <v>330.69</v>
      </c>
      <c r="S339" s="44">
        <f t="shared" si="194"/>
        <v>330.69</v>
      </c>
      <c r="T339" s="44">
        <f t="shared" si="194"/>
        <v>330.69</v>
      </c>
      <c r="U339" s="44">
        <f t="shared" si="194"/>
        <v>330.69</v>
      </c>
      <c r="V339" s="44">
        <f t="shared" si="194"/>
        <v>330.69</v>
      </c>
      <c r="W339" s="44">
        <f t="shared" si="194"/>
        <v>330.69</v>
      </c>
      <c r="X339" s="44">
        <f t="shared" si="194"/>
        <v>330.69</v>
      </c>
      <c r="Y339" s="44">
        <f t="shared" si="194"/>
        <v>330.69</v>
      </c>
      <c r="Z339" s="44">
        <f t="shared" si="194"/>
        <v>330.69</v>
      </c>
      <c r="AA339" s="44">
        <f t="shared" si="194"/>
        <v>330.69</v>
      </c>
    </row>
    <row r="340" spans="1:27" ht="12.75" customHeight="1" collapsed="1" x14ac:dyDescent="0.2">
      <c r="A340" s="98" t="s">
        <v>1982</v>
      </c>
      <c r="B340" s="28" t="str">
        <f>"04"&amp;"."&amp;$B$800&amp;"."&amp;$B$801</f>
        <v>04.08.2023</v>
      </c>
      <c r="C340" s="90" t="s">
        <v>76</v>
      </c>
      <c r="D340" s="91">
        <f>ROUND(((D341+D342+D344+D343)/1000),5)</f>
        <v>3.8439299999999998</v>
      </c>
      <c r="E340" s="91">
        <f>ROUND(((E341+E342+E344+E343)/1000),5)</f>
        <v>3.6018300000000001</v>
      </c>
      <c r="F340" s="91">
        <f>ROUND(((F341+F342+F344+F343)/1000),5)</f>
        <v>3.4489100000000001</v>
      </c>
      <c r="G340" s="91">
        <f t="shared" ref="G340:AA340" si="195">ROUND(((G341+G342+G344+G343)/1000),5)</f>
        <v>3.3847800000000001</v>
      </c>
      <c r="H340" s="91">
        <f t="shared" si="195"/>
        <v>3.3588499999999999</v>
      </c>
      <c r="I340" s="91">
        <f t="shared" si="195"/>
        <v>3.4482200000000001</v>
      </c>
      <c r="J340" s="91">
        <f t="shared" si="195"/>
        <v>3.6683400000000002</v>
      </c>
      <c r="K340" s="91">
        <f t="shared" si="195"/>
        <v>4.0798300000000003</v>
      </c>
      <c r="L340" s="91">
        <f t="shared" si="195"/>
        <v>4.3899400000000002</v>
      </c>
      <c r="M340" s="91">
        <f t="shared" si="195"/>
        <v>4.8451000000000004</v>
      </c>
      <c r="N340" s="91">
        <f t="shared" si="195"/>
        <v>5.0288399999999998</v>
      </c>
      <c r="O340" s="91">
        <f t="shared" si="195"/>
        <v>5.0677500000000002</v>
      </c>
      <c r="P340" s="91">
        <f t="shared" si="195"/>
        <v>5.0366499999999998</v>
      </c>
      <c r="Q340" s="91">
        <f t="shared" si="195"/>
        <v>5.1300699999999999</v>
      </c>
      <c r="R340" s="91">
        <f t="shared" si="195"/>
        <v>5.5319399999999996</v>
      </c>
      <c r="S340" s="91">
        <f t="shared" si="195"/>
        <v>5.5625999999999998</v>
      </c>
      <c r="T340" s="91">
        <f t="shared" si="195"/>
        <v>5.5505399999999998</v>
      </c>
      <c r="U340" s="91">
        <f t="shared" si="195"/>
        <v>5.0999600000000003</v>
      </c>
      <c r="V340" s="91">
        <f t="shared" si="195"/>
        <v>5.0145</v>
      </c>
      <c r="W340" s="91">
        <f t="shared" si="195"/>
        <v>4.9723300000000004</v>
      </c>
      <c r="X340" s="91">
        <f t="shared" si="195"/>
        <v>4.8340800000000002</v>
      </c>
      <c r="Y340" s="91">
        <f t="shared" si="195"/>
        <v>4.6764999999999999</v>
      </c>
      <c r="Z340" s="91">
        <f t="shared" si="195"/>
        <v>4.38713</v>
      </c>
      <c r="AA340" s="91">
        <f t="shared" si="195"/>
        <v>4.0762</v>
      </c>
    </row>
    <row r="341" spans="1:27" ht="12.75" hidden="1" customHeight="1" outlineLevel="1" x14ac:dyDescent="0.2">
      <c r="A341" s="99" t="s">
        <v>1983</v>
      </c>
      <c r="B341" s="63" t="s">
        <v>238</v>
      </c>
      <c r="C341" s="43" t="s">
        <v>79</v>
      </c>
      <c r="D341" s="44">
        <v>1286.43</v>
      </c>
      <c r="E341" s="44">
        <v>1044.33</v>
      </c>
      <c r="F341" s="44">
        <v>891.41</v>
      </c>
      <c r="G341" s="44">
        <v>827.28</v>
      </c>
      <c r="H341" s="44">
        <v>801.35</v>
      </c>
      <c r="I341" s="44">
        <v>890.72</v>
      </c>
      <c r="J341" s="44">
        <v>1110.8399999999999</v>
      </c>
      <c r="K341" s="44">
        <v>1522.33</v>
      </c>
      <c r="L341" s="44">
        <v>1832.44</v>
      </c>
      <c r="M341" s="44">
        <v>2287.6</v>
      </c>
      <c r="N341" s="44">
        <v>2471.34</v>
      </c>
      <c r="O341" s="44">
        <v>2510.25</v>
      </c>
      <c r="P341" s="44">
        <v>2479.15</v>
      </c>
      <c r="Q341" s="44">
        <v>2572.5700000000002</v>
      </c>
      <c r="R341" s="44">
        <v>2974.44</v>
      </c>
      <c r="S341" s="44">
        <v>3005.1</v>
      </c>
      <c r="T341" s="44">
        <v>2993.04</v>
      </c>
      <c r="U341" s="44">
        <v>2542.46</v>
      </c>
      <c r="V341" s="44">
        <v>2457</v>
      </c>
      <c r="W341" s="44">
        <v>2414.83</v>
      </c>
      <c r="X341" s="44">
        <v>2276.58</v>
      </c>
      <c r="Y341" s="44">
        <v>2119</v>
      </c>
      <c r="Z341" s="44">
        <v>1829.63</v>
      </c>
      <c r="AA341" s="44">
        <v>1518.7</v>
      </c>
    </row>
    <row r="342" spans="1:27" ht="12.75" hidden="1" customHeight="1" outlineLevel="1" x14ac:dyDescent="0.2">
      <c r="A342" s="99" t="s">
        <v>1984</v>
      </c>
      <c r="B342" s="63" t="s">
        <v>90</v>
      </c>
      <c r="C342" s="43" t="s">
        <v>79</v>
      </c>
      <c r="D342" s="44">
        <f>$D$327</f>
        <v>2222.89</v>
      </c>
      <c r="E342" s="44">
        <f t="shared" ref="E342:AA342" si="196">$D$327</f>
        <v>2222.89</v>
      </c>
      <c r="F342" s="44">
        <f t="shared" si="196"/>
        <v>2222.89</v>
      </c>
      <c r="G342" s="44">
        <f t="shared" si="196"/>
        <v>2222.89</v>
      </c>
      <c r="H342" s="44">
        <f t="shared" si="196"/>
        <v>2222.89</v>
      </c>
      <c r="I342" s="44">
        <f t="shared" si="196"/>
        <v>2222.89</v>
      </c>
      <c r="J342" s="44">
        <f t="shared" si="196"/>
        <v>2222.89</v>
      </c>
      <c r="K342" s="44">
        <f t="shared" si="196"/>
        <v>2222.89</v>
      </c>
      <c r="L342" s="44">
        <f t="shared" si="196"/>
        <v>2222.89</v>
      </c>
      <c r="M342" s="44">
        <f t="shared" si="196"/>
        <v>2222.89</v>
      </c>
      <c r="N342" s="44">
        <f t="shared" si="196"/>
        <v>2222.89</v>
      </c>
      <c r="O342" s="44">
        <f t="shared" si="196"/>
        <v>2222.89</v>
      </c>
      <c r="P342" s="44">
        <f t="shared" si="196"/>
        <v>2222.89</v>
      </c>
      <c r="Q342" s="44">
        <f t="shared" si="196"/>
        <v>2222.89</v>
      </c>
      <c r="R342" s="44">
        <f t="shared" si="196"/>
        <v>2222.89</v>
      </c>
      <c r="S342" s="44">
        <f t="shared" si="196"/>
        <v>2222.89</v>
      </c>
      <c r="T342" s="44">
        <f t="shared" si="196"/>
        <v>2222.89</v>
      </c>
      <c r="U342" s="44">
        <f t="shared" si="196"/>
        <v>2222.89</v>
      </c>
      <c r="V342" s="44">
        <f t="shared" si="196"/>
        <v>2222.89</v>
      </c>
      <c r="W342" s="44">
        <f t="shared" si="196"/>
        <v>2222.89</v>
      </c>
      <c r="X342" s="44">
        <f t="shared" si="196"/>
        <v>2222.89</v>
      </c>
      <c r="Y342" s="44">
        <f t="shared" si="196"/>
        <v>2222.89</v>
      </c>
      <c r="Z342" s="44">
        <f t="shared" si="196"/>
        <v>2222.89</v>
      </c>
      <c r="AA342" s="44">
        <f t="shared" si="196"/>
        <v>2222.89</v>
      </c>
    </row>
    <row r="343" spans="1:27" ht="12.75" hidden="1" customHeight="1" outlineLevel="1" x14ac:dyDescent="0.2">
      <c r="A343" s="99" t="s">
        <v>1985</v>
      </c>
      <c r="B343" s="63" t="s">
        <v>83</v>
      </c>
      <c r="C343" s="43" t="s">
        <v>79</v>
      </c>
      <c r="D343" s="44">
        <v>3.92</v>
      </c>
      <c r="E343" s="44">
        <v>3.92</v>
      </c>
      <c r="F343" s="44">
        <v>3.92</v>
      </c>
      <c r="G343" s="44">
        <v>3.92</v>
      </c>
      <c r="H343" s="44">
        <v>3.92</v>
      </c>
      <c r="I343" s="44">
        <v>3.92</v>
      </c>
      <c r="J343" s="44">
        <v>3.92</v>
      </c>
      <c r="K343" s="44">
        <v>3.92</v>
      </c>
      <c r="L343" s="44">
        <v>3.92</v>
      </c>
      <c r="M343" s="44">
        <v>3.92</v>
      </c>
      <c r="N343" s="44">
        <v>3.92</v>
      </c>
      <c r="O343" s="44">
        <v>3.92</v>
      </c>
      <c r="P343" s="44">
        <v>3.92</v>
      </c>
      <c r="Q343" s="44">
        <v>3.92</v>
      </c>
      <c r="R343" s="44">
        <v>3.92</v>
      </c>
      <c r="S343" s="44">
        <v>3.92</v>
      </c>
      <c r="T343" s="44">
        <v>3.92</v>
      </c>
      <c r="U343" s="44">
        <v>3.92</v>
      </c>
      <c r="V343" s="44">
        <v>3.92</v>
      </c>
      <c r="W343" s="44">
        <v>3.92</v>
      </c>
      <c r="X343" s="44">
        <v>3.92</v>
      </c>
      <c r="Y343" s="44">
        <v>3.92</v>
      </c>
      <c r="Z343" s="44">
        <v>3.92</v>
      </c>
      <c r="AA343" s="44">
        <v>3.92</v>
      </c>
    </row>
    <row r="344" spans="1:27" ht="12.75" hidden="1" customHeight="1" outlineLevel="1" x14ac:dyDescent="0.2">
      <c r="A344" s="99" t="s">
        <v>1986</v>
      </c>
      <c r="B344" s="63" t="s">
        <v>81</v>
      </c>
      <c r="C344" s="43" t="s">
        <v>79</v>
      </c>
      <c r="D344" s="44">
        <f>$D$11</f>
        <v>330.69</v>
      </c>
      <c r="E344" s="44">
        <f t="shared" ref="E344:AA344" si="197">$D$11</f>
        <v>330.69</v>
      </c>
      <c r="F344" s="44">
        <f t="shared" si="197"/>
        <v>330.69</v>
      </c>
      <c r="G344" s="44">
        <f t="shared" si="197"/>
        <v>330.69</v>
      </c>
      <c r="H344" s="44">
        <f t="shared" si="197"/>
        <v>330.69</v>
      </c>
      <c r="I344" s="44">
        <f t="shared" si="197"/>
        <v>330.69</v>
      </c>
      <c r="J344" s="44">
        <f t="shared" si="197"/>
        <v>330.69</v>
      </c>
      <c r="K344" s="44">
        <f t="shared" si="197"/>
        <v>330.69</v>
      </c>
      <c r="L344" s="44">
        <f t="shared" si="197"/>
        <v>330.69</v>
      </c>
      <c r="M344" s="44">
        <f t="shared" si="197"/>
        <v>330.69</v>
      </c>
      <c r="N344" s="44">
        <f t="shared" si="197"/>
        <v>330.69</v>
      </c>
      <c r="O344" s="44">
        <f t="shared" si="197"/>
        <v>330.69</v>
      </c>
      <c r="P344" s="44">
        <f t="shared" si="197"/>
        <v>330.69</v>
      </c>
      <c r="Q344" s="44">
        <f t="shared" si="197"/>
        <v>330.69</v>
      </c>
      <c r="R344" s="44">
        <f t="shared" si="197"/>
        <v>330.69</v>
      </c>
      <c r="S344" s="44">
        <f t="shared" si="197"/>
        <v>330.69</v>
      </c>
      <c r="T344" s="44">
        <f t="shared" si="197"/>
        <v>330.69</v>
      </c>
      <c r="U344" s="44">
        <f t="shared" si="197"/>
        <v>330.69</v>
      </c>
      <c r="V344" s="44">
        <f t="shared" si="197"/>
        <v>330.69</v>
      </c>
      <c r="W344" s="44">
        <f t="shared" si="197"/>
        <v>330.69</v>
      </c>
      <c r="X344" s="44">
        <f t="shared" si="197"/>
        <v>330.69</v>
      </c>
      <c r="Y344" s="44">
        <f t="shared" si="197"/>
        <v>330.69</v>
      </c>
      <c r="Z344" s="44">
        <f t="shared" si="197"/>
        <v>330.69</v>
      </c>
      <c r="AA344" s="44">
        <f t="shared" si="197"/>
        <v>330.69</v>
      </c>
    </row>
    <row r="345" spans="1:27" ht="12.75" customHeight="1" collapsed="1" x14ac:dyDescent="0.2">
      <c r="A345" s="98" t="s">
        <v>1987</v>
      </c>
      <c r="B345" s="28" t="str">
        <f>"05"&amp;"."&amp;$B$800&amp;"."&amp;$B$801</f>
        <v>05.08.2023</v>
      </c>
      <c r="C345" s="90" t="s">
        <v>76</v>
      </c>
      <c r="D345" s="91">
        <f>ROUND(((D346+D347+D349+D348)/1000),5)</f>
        <v>3.8728699999999998</v>
      </c>
      <c r="E345" s="91">
        <f>ROUND(((E346+E347+E349+E348)/1000),5)</f>
        <v>3.6652100000000001</v>
      </c>
      <c r="F345" s="91">
        <f>ROUND(((F346+F347+F349+F348)/1000),5)</f>
        <v>3.5330599999999999</v>
      </c>
      <c r="G345" s="91">
        <f t="shared" ref="G345:AA345" si="198">ROUND(((G346+G347+G349+G348)/1000),5)</f>
        <v>3.4609899999999998</v>
      </c>
      <c r="H345" s="91">
        <f t="shared" si="198"/>
        <v>3.4125399999999999</v>
      </c>
      <c r="I345" s="91">
        <f t="shared" si="198"/>
        <v>3.41642</v>
      </c>
      <c r="J345" s="91">
        <f t="shared" si="198"/>
        <v>3.4132400000000001</v>
      </c>
      <c r="K345" s="91">
        <f t="shared" si="198"/>
        <v>3.8403399999999999</v>
      </c>
      <c r="L345" s="91">
        <f t="shared" si="198"/>
        <v>4.1438100000000002</v>
      </c>
      <c r="M345" s="91">
        <f t="shared" si="198"/>
        <v>4.3516300000000001</v>
      </c>
      <c r="N345" s="91">
        <f t="shared" si="198"/>
        <v>4.5305299999999997</v>
      </c>
      <c r="O345" s="91">
        <f t="shared" si="198"/>
        <v>4.5820100000000004</v>
      </c>
      <c r="P345" s="91">
        <f t="shared" si="198"/>
        <v>4.5583799999999997</v>
      </c>
      <c r="Q345" s="91">
        <f t="shared" si="198"/>
        <v>4.4359799999999998</v>
      </c>
      <c r="R345" s="91">
        <f t="shared" si="198"/>
        <v>4.3139099999999999</v>
      </c>
      <c r="S345" s="91">
        <f t="shared" si="198"/>
        <v>4.59077</v>
      </c>
      <c r="T345" s="91">
        <f t="shared" si="198"/>
        <v>4.5619899999999998</v>
      </c>
      <c r="U345" s="91">
        <f t="shared" si="198"/>
        <v>4.3235099999999997</v>
      </c>
      <c r="V345" s="91">
        <f t="shared" si="198"/>
        <v>4.44876</v>
      </c>
      <c r="W345" s="91">
        <f t="shared" si="198"/>
        <v>4.4303699999999999</v>
      </c>
      <c r="X345" s="91">
        <f t="shared" si="198"/>
        <v>4.3899900000000001</v>
      </c>
      <c r="Y345" s="91">
        <f t="shared" si="198"/>
        <v>4.4190300000000002</v>
      </c>
      <c r="Z345" s="91">
        <f t="shared" si="198"/>
        <v>4.2855600000000003</v>
      </c>
      <c r="AA345" s="91">
        <f t="shared" si="198"/>
        <v>4.0487799999999998</v>
      </c>
    </row>
    <row r="346" spans="1:27" ht="12.75" hidden="1" customHeight="1" outlineLevel="1" x14ac:dyDescent="0.2">
      <c r="A346" s="99" t="s">
        <v>1988</v>
      </c>
      <c r="B346" s="63" t="s">
        <v>238</v>
      </c>
      <c r="C346" s="43" t="s">
        <v>79</v>
      </c>
      <c r="D346" s="44">
        <v>1315.37</v>
      </c>
      <c r="E346" s="44">
        <v>1107.71</v>
      </c>
      <c r="F346" s="44">
        <v>975.56</v>
      </c>
      <c r="G346" s="44">
        <v>903.49</v>
      </c>
      <c r="H346" s="44">
        <v>855.04</v>
      </c>
      <c r="I346" s="44">
        <v>858.92</v>
      </c>
      <c r="J346" s="44">
        <v>855.74</v>
      </c>
      <c r="K346" s="44">
        <v>1282.8399999999999</v>
      </c>
      <c r="L346" s="44">
        <v>1586.31</v>
      </c>
      <c r="M346" s="44">
        <v>1794.13</v>
      </c>
      <c r="N346" s="44">
        <v>1973.03</v>
      </c>
      <c r="O346" s="44">
        <v>2024.51</v>
      </c>
      <c r="P346" s="44">
        <v>2000.88</v>
      </c>
      <c r="Q346" s="44">
        <v>1878.48</v>
      </c>
      <c r="R346" s="44">
        <v>1756.41</v>
      </c>
      <c r="S346" s="44">
        <v>2033.27</v>
      </c>
      <c r="T346" s="44">
        <v>2004.49</v>
      </c>
      <c r="U346" s="44">
        <v>1766.01</v>
      </c>
      <c r="V346" s="44">
        <v>1891.26</v>
      </c>
      <c r="W346" s="44">
        <v>1872.87</v>
      </c>
      <c r="X346" s="44">
        <v>1832.49</v>
      </c>
      <c r="Y346" s="44">
        <v>1861.53</v>
      </c>
      <c r="Z346" s="44">
        <v>1728.06</v>
      </c>
      <c r="AA346" s="44">
        <v>1491.28</v>
      </c>
    </row>
    <row r="347" spans="1:27" ht="12.75" hidden="1" customHeight="1" outlineLevel="1" x14ac:dyDescent="0.2">
      <c r="A347" s="99" t="s">
        <v>1989</v>
      </c>
      <c r="B347" s="63" t="s">
        <v>90</v>
      </c>
      <c r="C347" s="43" t="s">
        <v>79</v>
      </c>
      <c r="D347" s="44">
        <f>$D$327</f>
        <v>2222.89</v>
      </c>
      <c r="E347" s="44">
        <f t="shared" ref="E347:AA347" si="199">$D$327</f>
        <v>2222.89</v>
      </c>
      <c r="F347" s="44">
        <f t="shared" si="199"/>
        <v>2222.89</v>
      </c>
      <c r="G347" s="44">
        <f t="shared" si="199"/>
        <v>2222.89</v>
      </c>
      <c r="H347" s="44">
        <f t="shared" si="199"/>
        <v>2222.89</v>
      </c>
      <c r="I347" s="44">
        <f t="shared" si="199"/>
        <v>2222.89</v>
      </c>
      <c r="J347" s="44">
        <f t="shared" si="199"/>
        <v>2222.89</v>
      </c>
      <c r="K347" s="44">
        <f t="shared" si="199"/>
        <v>2222.89</v>
      </c>
      <c r="L347" s="44">
        <f t="shared" si="199"/>
        <v>2222.89</v>
      </c>
      <c r="M347" s="44">
        <f t="shared" si="199"/>
        <v>2222.89</v>
      </c>
      <c r="N347" s="44">
        <f t="shared" si="199"/>
        <v>2222.89</v>
      </c>
      <c r="O347" s="44">
        <f t="shared" si="199"/>
        <v>2222.89</v>
      </c>
      <c r="P347" s="44">
        <f t="shared" si="199"/>
        <v>2222.89</v>
      </c>
      <c r="Q347" s="44">
        <f t="shared" si="199"/>
        <v>2222.89</v>
      </c>
      <c r="R347" s="44">
        <f t="shared" si="199"/>
        <v>2222.89</v>
      </c>
      <c r="S347" s="44">
        <f t="shared" si="199"/>
        <v>2222.89</v>
      </c>
      <c r="T347" s="44">
        <f t="shared" si="199"/>
        <v>2222.89</v>
      </c>
      <c r="U347" s="44">
        <f t="shared" si="199"/>
        <v>2222.89</v>
      </c>
      <c r="V347" s="44">
        <f t="shared" si="199"/>
        <v>2222.89</v>
      </c>
      <c r="W347" s="44">
        <f t="shared" si="199"/>
        <v>2222.89</v>
      </c>
      <c r="X347" s="44">
        <f t="shared" si="199"/>
        <v>2222.89</v>
      </c>
      <c r="Y347" s="44">
        <f t="shared" si="199"/>
        <v>2222.89</v>
      </c>
      <c r="Z347" s="44">
        <f t="shared" si="199"/>
        <v>2222.89</v>
      </c>
      <c r="AA347" s="44">
        <f t="shared" si="199"/>
        <v>2222.89</v>
      </c>
    </row>
    <row r="348" spans="1:27" ht="12.75" hidden="1" customHeight="1" outlineLevel="1" x14ac:dyDescent="0.2">
      <c r="A348" s="99" t="s">
        <v>1990</v>
      </c>
      <c r="B348" s="63" t="s">
        <v>83</v>
      </c>
      <c r="C348" s="43" t="s">
        <v>79</v>
      </c>
      <c r="D348" s="44">
        <v>3.92</v>
      </c>
      <c r="E348" s="44">
        <v>3.92</v>
      </c>
      <c r="F348" s="44">
        <v>3.92</v>
      </c>
      <c r="G348" s="44">
        <v>3.92</v>
      </c>
      <c r="H348" s="44">
        <v>3.92</v>
      </c>
      <c r="I348" s="44">
        <v>3.92</v>
      </c>
      <c r="J348" s="44">
        <v>3.92</v>
      </c>
      <c r="K348" s="44">
        <v>3.92</v>
      </c>
      <c r="L348" s="44">
        <v>3.92</v>
      </c>
      <c r="M348" s="44">
        <v>3.92</v>
      </c>
      <c r="N348" s="44">
        <v>3.92</v>
      </c>
      <c r="O348" s="44">
        <v>3.92</v>
      </c>
      <c r="P348" s="44">
        <v>3.92</v>
      </c>
      <c r="Q348" s="44">
        <v>3.92</v>
      </c>
      <c r="R348" s="44">
        <v>3.92</v>
      </c>
      <c r="S348" s="44">
        <v>3.92</v>
      </c>
      <c r="T348" s="44">
        <v>3.92</v>
      </c>
      <c r="U348" s="44">
        <v>3.92</v>
      </c>
      <c r="V348" s="44">
        <v>3.92</v>
      </c>
      <c r="W348" s="44">
        <v>3.92</v>
      </c>
      <c r="X348" s="44">
        <v>3.92</v>
      </c>
      <c r="Y348" s="44">
        <v>3.92</v>
      </c>
      <c r="Z348" s="44">
        <v>3.92</v>
      </c>
      <c r="AA348" s="44">
        <v>3.92</v>
      </c>
    </row>
    <row r="349" spans="1:27" ht="12.75" hidden="1" customHeight="1" outlineLevel="1" x14ac:dyDescent="0.2">
      <c r="A349" s="99" t="s">
        <v>1991</v>
      </c>
      <c r="B349" s="63" t="s">
        <v>81</v>
      </c>
      <c r="C349" s="43" t="s">
        <v>79</v>
      </c>
      <c r="D349" s="44">
        <f>$D$11</f>
        <v>330.69</v>
      </c>
      <c r="E349" s="44">
        <f t="shared" ref="E349:AA349" si="200">$D$11</f>
        <v>330.69</v>
      </c>
      <c r="F349" s="44">
        <f t="shared" si="200"/>
        <v>330.69</v>
      </c>
      <c r="G349" s="44">
        <f t="shared" si="200"/>
        <v>330.69</v>
      </c>
      <c r="H349" s="44">
        <f t="shared" si="200"/>
        <v>330.69</v>
      </c>
      <c r="I349" s="44">
        <f t="shared" si="200"/>
        <v>330.69</v>
      </c>
      <c r="J349" s="44">
        <f t="shared" si="200"/>
        <v>330.69</v>
      </c>
      <c r="K349" s="44">
        <f t="shared" si="200"/>
        <v>330.69</v>
      </c>
      <c r="L349" s="44">
        <f t="shared" si="200"/>
        <v>330.69</v>
      </c>
      <c r="M349" s="44">
        <f t="shared" si="200"/>
        <v>330.69</v>
      </c>
      <c r="N349" s="44">
        <f t="shared" si="200"/>
        <v>330.69</v>
      </c>
      <c r="O349" s="44">
        <f t="shared" si="200"/>
        <v>330.69</v>
      </c>
      <c r="P349" s="44">
        <f t="shared" si="200"/>
        <v>330.69</v>
      </c>
      <c r="Q349" s="44">
        <f t="shared" si="200"/>
        <v>330.69</v>
      </c>
      <c r="R349" s="44">
        <f t="shared" si="200"/>
        <v>330.69</v>
      </c>
      <c r="S349" s="44">
        <f t="shared" si="200"/>
        <v>330.69</v>
      </c>
      <c r="T349" s="44">
        <f t="shared" si="200"/>
        <v>330.69</v>
      </c>
      <c r="U349" s="44">
        <f t="shared" si="200"/>
        <v>330.69</v>
      </c>
      <c r="V349" s="44">
        <f t="shared" si="200"/>
        <v>330.69</v>
      </c>
      <c r="W349" s="44">
        <f t="shared" si="200"/>
        <v>330.69</v>
      </c>
      <c r="X349" s="44">
        <f t="shared" si="200"/>
        <v>330.69</v>
      </c>
      <c r="Y349" s="44">
        <f t="shared" si="200"/>
        <v>330.69</v>
      </c>
      <c r="Z349" s="44">
        <f t="shared" si="200"/>
        <v>330.69</v>
      </c>
      <c r="AA349" s="44">
        <f t="shared" si="200"/>
        <v>330.69</v>
      </c>
    </row>
    <row r="350" spans="1:27" ht="12.75" customHeight="1" collapsed="1" x14ac:dyDescent="0.2">
      <c r="A350" s="98" t="s">
        <v>1992</v>
      </c>
      <c r="B350" s="28" t="str">
        <f>"06"&amp;"."&amp;$B$800&amp;"."&amp;$B$801</f>
        <v>06.08.2023</v>
      </c>
      <c r="C350" s="90" t="s">
        <v>76</v>
      </c>
      <c r="D350" s="91">
        <f>ROUND(((D351+D352+D354+D353)/1000),5)</f>
        <v>3.9220299999999999</v>
      </c>
      <c r="E350" s="91">
        <f>ROUND(((E351+E352+E354+E353)/1000),5)</f>
        <v>3.6237499999999998</v>
      </c>
      <c r="F350" s="91">
        <f>ROUND(((F351+F352+F354+F353)/1000),5)</f>
        <v>3.5003099999999998</v>
      </c>
      <c r="G350" s="91">
        <f t="shared" ref="G350:AA350" si="201">ROUND(((G351+G352+G354+G353)/1000),5)</f>
        <v>3.4334500000000001</v>
      </c>
      <c r="H350" s="91">
        <f t="shared" si="201"/>
        <v>3.3769499999999999</v>
      </c>
      <c r="I350" s="91">
        <f t="shared" si="201"/>
        <v>3.34836</v>
      </c>
      <c r="J350" s="91">
        <f t="shared" si="201"/>
        <v>3.3518300000000001</v>
      </c>
      <c r="K350" s="91">
        <f t="shared" si="201"/>
        <v>3.65368</v>
      </c>
      <c r="L350" s="91">
        <f t="shared" si="201"/>
        <v>4.1039399999999997</v>
      </c>
      <c r="M350" s="91">
        <f t="shared" si="201"/>
        <v>4.3512399999999998</v>
      </c>
      <c r="N350" s="91">
        <f t="shared" si="201"/>
        <v>4.4816399999999996</v>
      </c>
      <c r="O350" s="91">
        <f t="shared" si="201"/>
        <v>4.5182900000000004</v>
      </c>
      <c r="P350" s="91">
        <f t="shared" si="201"/>
        <v>4.57158</v>
      </c>
      <c r="Q350" s="91">
        <f t="shared" si="201"/>
        <v>4.5836399999999999</v>
      </c>
      <c r="R350" s="91">
        <f t="shared" si="201"/>
        <v>4.6106600000000002</v>
      </c>
      <c r="S350" s="91">
        <f t="shared" si="201"/>
        <v>4.5807700000000002</v>
      </c>
      <c r="T350" s="91">
        <f t="shared" si="201"/>
        <v>4.5382300000000004</v>
      </c>
      <c r="U350" s="91">
        <f t="shared" si="201"/>
        <v>4.8491200000000001</v>
      </c>
      <c r="V350" s="91">
        <f t="shared" si="201"/>
        <v>4.7973400000000002</v>
      </c>
      <c r="W350" s="91">
        <f t="shared" si="201"/>
        <v>4.7515400000000003</v>
      </c>
      <c r="X350" s="91">
        <f t="shared" si="201"/>
        <v>4.7541000000000002</v>
      </c>
      <c r="Y350" s="91">
        <f t="shared" si="201"/>
        <v>4.7475199999999997</v>
      </c>
      <c r="Z350" s="91">
        <f t="shared" si="201"/>
        <v>4.3296599999999996</v>
      </c>
      <c r="AA350" s="91">
        <f t="shared" si="201"/>
        <v>4.0817800000000002</v>
      </c>
    </row>
    <row r="351" spans="1:27" ht="12.75" hidden="1" customHeight="1" outlineLevel="1" x14ac:dyDescent="0.2">
      <c r="A351" s="99" t="s">
        <v>1993</v>
      </c>
      <c r="B351" s="63" t="s">
        <v>238</v>
      </c>
      <c r="C351" s="43" t="s">
        <v>79</v>
      </c>
      <c r="D351" s="44">
        <v>1364.53</v>
      </c>
      <c r="E351" s="44">
        <v>1066.25</v>
      </c>
      <c r="F351" s="44">
        <v>942.81</v>
      </c>
      <c r="G351" s="44">
        <v>875.95</v>
      </c>
      <c r="H351" s="44">
        <v>819.45</v>
      </c>
      <c r="I351" s="44">
        <v>790.86</v>
      </c>
      <c r="J351" s="44">
        <v>794.33</v>
      </c>
      <c r="K351" s="44">
        <v>1096.18</v>
      </c>
      <c r="L351" s="44">
        <v>1546.44</v>
      </c>
      <c r="M351" s="44">
        <v>1793.74</v>
      </c>
      <c r="N351" s="44">
        <v>1924.14</v>
      </c>
      <c r="O351" s="44">
        <v>1960.79</v>
      </c>
      <c r="P351" s="44">
        <v>2014.08</v>
      </c>
      <c r="Q351" s="44">
        <v>2026.14</v>
      </c>
      <c r="R351" s="44">
        <v>2053.16</v>
      </c>
      <c r="S351" s="44">
        <v>2023.27</v>
      </c>
      <c r="T351" s="44">
        <v>1980.73</v>
      </c>
      <c r="U351" s="44">
        <v>2291.62</v>
      </c>
      <c r="V351" s="44">
        <v>2239.84</v>
      </c>
      <c r="W351" s="44">
        <v>2194.04</v>
      </c>
      <c r="X351" s="44">
        <v>2196.6</v>
      </c>
      <c r="Y351" s="44">
        <v>2190.02</v>
      </c>
      <c r="Z351" s="44">
        <v>1772.16</v>
      </c>
      <c r="AA351" s="44">
        <v>1524.28</v>
      </c>
    </row>
    <row r="352" spans="1:27" ht="12.75" hidden="1" customHeight="1" outlineLevel="1" x14ac:dyDescent="0.2">
      <c r="A352" s="99" t="s">
        <v>1994</v>
      </c>
      <c r="B352" s="63" t="s">
        <v>90</v>
      </c>
      <c r="C352" s="43" t="s">
        <v>79</v>
      </c>
      <c r="D352" s="44">
        <f>$D$327</f>
        <v>2222.89</v>
      </c>
      <c r="E352" s="44">
        <f t="shared" ref="E352:AA352" si="202">$D$327</f>
        <v>2222.89</v>
      </c>
      <c r="F352" s="44">
        <f t="shared" si="202"/>
        <v>2222.89</v>
      </c>
      <c r="G352" s="44">
        <f t="shared" si="202"/>
        <v>2222.89</v>
      </c>
      <c r="H352" s="44">
        <f t="shared" si="202"/>
        <v>2222.89</v>
      </c>
      <c r="I352" s="44">
        <f t="shared" si="202"/>
        <v>2222.89</v>
      </c>
      <c r="J352" s="44">
        <f t="shared" si="202"/>
        <v>2222.89</v>
      </c>
      <c r="K352" s="44">
        <f t="shared" si="202"/>
        <v>2222.89</v>
      </c>
      <c r="L352" s="44">
        <f t="shared" si="202"/>
        <v>2222.89</v>
      </c>
      <c r="M352" s="44">
        <f t="shared" si="202"/>
        <v>2222.89</v>
      </c>
      <c r="N352" s="44">
        <f t="shared" si="202"/>
        <v>2222.89</v>
      </c>
      <c r="O352" s="44">
        <f t="shared" si="202"/>
        <v>2222.89</v>
      </c>
      <c r="P352" s="44">
        <f t="shared" si="202"/>
        <v>2222.89</v>
      </c>
      <c r="Q352" s="44">
        <f t="shared" si="202"/>
        <v>2222.89</v>
      </c>
      <c r="R352" s="44">
        <f t="shared" si="202"/>
        <v>2222.89</v>
      </c>
      <c r="S352" s="44">
        <f t="shared" si="202"/>
        <v>2222.89</v>
      </c>
      <c r="T352" s="44">
        <f t="shared" si="202"/>
        <v>2222.89</v>
      </c>
      <c r="U352" s="44">
        <f t="shared" si="202"/>
        <v>2222.89</v>
      </c>
      <c r="V352" s="44">
        <f t="shared" si="202"/>
        <v>2222.89</v>
      </c>
      <c r="W352" s="44">
        <f t="shared" si="202"/>
        <v>2222.89</v>
      </c>
      <c r="X352" s="44">
        <f t="shared" si="202"/>
        <v>2222.89</v>
      </c>
      <c r="Y352" s="44">
        <f t="shared" si="202"/>
        <v>2222.89</v>
      </c>
      <c r="Z352" s="44">
        <f t="shared" si="202"/>
        <v>2222.89</v>
      </c>
      <c r="AA352" s="44">
        <f t="shared" si="202"/>
        <v>2222.89</v>
      </c>
    </row>
    <row r="353" spans="1:27" ht="12.75" hidden="1" customHeight="1" outlineLevel="1" x14ac:dyDescent="0.2">
      <c r="A353" s="99" t="s">
        <v>1995</v>
      </c>
      <c r="B353" s="63" t="s">
        <v>83</v>
      </c>
      <c r="C353" s="43" t="s">
        <v>79</v>
      </c>
      <c r="D353" s="44">
        <v>3.92</v>
      </c>
      <c r="E353" s="44">
        <v>3.92</v>
      </c>
      <c r="F353" s="44">
        <v>3.92</v>
      </c>
      <c r="G353" s="44">
        <v>3.92</v>
      </c>
      <c r="H353" s="44">
        <v>3.92</v>
      </c>
      <c r="I353" s="44">
        <v>3.92</v>
      </c>
      <c r="J353" s="44">
        <v>3.92</v>
      </c>
      <c r="K353" s="44">
        <v>3.92</v>
      </c>
      <c r="L353" s="44">
        <v>3.92</v>
      </c>
      <c r="M353" s="44">
        <v>3.92</v>
      </c>
      <c r="N353" s="44">
        <v>3.92</v>
      </c>
      <c r="O353" s="44">
        <v>3.92</v>
      </c>
      <c r="P353" s="44">
        <v>3.92</v>
      </c>
      <c r="Q353" s="44">
        <v>3.92</v>
      </c>
      <c r="R353" s="44">
        <v>3.92</v>
      </c>
      <c r="S353" s="44">
        <v>3.92</v>
      </c>
      <c r="T353" s="44">
        <v>3.92</v>
      </c>
      <c r="U353" s="44">
        <v>3.92</v>
      </c>
      <c r="V353" s="44">
        <v>3.92</v>
      </c>
      <c r="W353" s="44">
        <v>3.92</v>
      </c>
      <c r="X353" s="44">
        <v>3.92</v>
      </c>
      <c r="Y353" s="44">
        <v>3.92</v>
      </c>
      <c r="Z353" s="44">
        <v>3.92</v>
      </c>
      <c r="AA353" s="44">
        <v>3.92</v>
      </c>
    </row>
    <row r="354" spans="1:27" ht="12.75" hidden="1" customHeight="1" outlineLevel="1" x14ac:dyDescent="0.2">
      <c r="A354" s="99" t="s">
        <v>1996</v>
      </c>
      <c r="B354" s="63" t="s">
        <v>81</v>
      </c>
      <c r="C354" s="43" t="s">
        <v>79</v>
      </c>
      <c r="D354" s="44">
        <f>$D$11</f>
        <v>330.69</v>
      </c>
      <c r="E354" s="44">
        <f t="shared" ref="E354:AA354" si="203">$D$11</f>
        <v>330.69</v>
      </c>
      <c r="F354" s="44">
        <f t="shared" si="203"/>
        <v>330.69</v>
      </c>
      <c r="G354" s="44">
        <f t="shared" si="203"/>
        <v>330.69</v>
      </c>
      <c r="H354" s="44">
        <f t="shared" si="203"/>
        <v>330.69</v>
      </c>
      <c r="I354" s="44">
        <f t="shared" si="203"/>
        <v>330.69</v>
      </c>
      <c r="J354" s="44">
        <f t="shared" si="203"/>
        <v>330.69</v>
      </c>
      <c r="K354" s="44">
        <f t="shared" si="203"/>
        <v>330.69</v>
      </c>
      <c r="L354" s="44">
        <f t="shared" si="203"/>
        <v>330.69</v>
      </c>
      <c r="M354" s="44">
        <f t="shared" si="203"/>
        <v>330.69</v>
      </c>
      <c r="N354" s="44">
        <f t="shared" si="203"/>
        <v>330.69</v>
      </c>
      <c r="O354" s="44">
        <f t="shared" si="203"/>
        <v>330.69</v>
      </c>
      <c r="P354" s="44">
        <f t="shared" si="203"/>
        <v>330.69</v>
      </c>
      <c r="Q354" s="44">
        <f t="shared" si="203"/>
        <v>330.69</v>
      </c>
      <c r="R354" s="44">
        <f t="shared" si="203"/>
        <v>330.69</v>
      </c>
      <c r="S354" s="44">
        <f t="shared" si="203"/>
        <v>330.69</v>
      </c>
      <c r="T354" s="44">
        <f t="shared" si="203"/>
        <v>330.69</v>
      </c>
      <c r="U354" s="44">
        <f t="shared" si="203"/>
        <v>330.69</v>
      </c>
      <c r="V354" s="44">
        <f t="shared" si="203"/>
        <v>330.69</v>
      </c>
      <c r="W354" s="44">
        <f t="shared" si="203"/>
        <v>330.69</v>
      </c>
      <c r="X354" s="44">
        <f t="shared" si="203"/>
        <v>330.69</v>
      </c>
      <c r="Y354" s="44">
        <f t="shared" si="203"/>
        <v>330.69</v>
      </c>
      <c r="Z354" s="44">
        <f t="shared" si="203"/>
        <v>330.69</v>
      </c>
      <c r="AA354" s="44">
        <f t="shared" si="203"/>
        <v>330.69</v>
      </c>
    </row>
    <row r="355" spans="1:27" ht="12.75" customHeight="1" collapsed="1" x14ac:dyDescent="0.2">
      <c r="A355" s="98" t="s">
        <v>1997</v>
      </c>
      <c r="B355" s="28" t="str">
        <f>"07"&amp;"."&amp;$B$800&amp;"."&amp;$B$801</f>
        <v>07.08.2023</v>
      </c>
      <c r="C355" s="90" t="s">
        <v>76</v>
      </c>
      <c r="D355" s="91">
        <f>ROUND(((D356+D357+D359+D358)/1000),5)</f>
        <v>3.8445</v>
      </c>
      <c r="E355" s="91">
        <f>ROUND(((E356+E357+E359+E358)/1000),5)</f>
        <v>3.57518</v>
      </c>
      <c r="F355" s="91">
        <f>ROUND(((F356+F357+F359+F358)/1000),5)</f>
        <v>3.4652500000000002</v>
      </c>
      <c r="G355" s="91">
        <f t="shared" ref="G355:AA355" si="204">ROUND(((G356+G357+G359+G358)/1000),5)</f>
        <v>3.4176600000000001</v>
      </c>
      <c r="H355" s="91">
        <f t="shared" si="204"/>
        <v>3.3817499999999998</v>
      </c>
      <c r="I355" s="91">
        <f t="shared" si="204"/>
        <v>3.4450799999999999</v>
      </c>
      <c r="J355" s="91">
        <f t="shared" si="204"/>
        <v>3.7084999999999999</v>
      </c>
      <c r="K355" s="91">
        <f t="shared" si="204"/>
        <v>4.0683499999999997</v>
      </c>
      <c r="L355" s="91">
        <f t="shared" si="204"/>
        <v>4.4288999999999996</v>
      </c>
      <c r="M355" s="91">
        <f t="shared" si="204"/>
        <v>4.4955800000000004</v>
      </c>
      <c r="N355" s="91">
        <f t="shared" si="204"/>
        <v>4.7118599999999997</v>
      </c>
      <c r="O355" s="91">
        <f t="shared" si="204"/>
        <v>4.7062400000000002</v>
      </c>
      <c r="P355" s="91">
        <f t="shared" si="204"/>
        <v>4.6986699999999999</v>
      </c>
      <c r="Q355" s="91">
        <f t="shared" si="204"/>
        <v>4.5688500000000003</v>
      </c>
      <c r="R355" s="91">
        <f t="shared" si="204"/>
        <v>4.6226599999999998</v>
      </c>
      <c r="S355" s="91">
        <f t="shared" si="204"/>
        <v>4.5487099999999998</v>
      </c>
      <c r="T355" s="91">
        <f t="shared" si="204"/>
        <v>4.7694200000000002</v>
      </c>
      <c r="U355" s="91">
        <f t="shared" si="204"/>
        <v>4.5083299999999999</v>
      </c>
      <c r="V355" s="91">
        <f t="shared" si="204"/>
        <v>4.4714499999999999</v>
      </c>
      <c r="W355" s="91">
        <f t="shared" si="204"/>
        <v>4.4495800000000001</v>
      </c>
      <c r="X355" s="91">
        <f t="shared" si="204"/>
        <v>4.4526399999999997</v>
      </c>
      <c r="Y355" s="91">
        <f t="shared" si="204"/>
        <v>4.4395899999999999</v>
      </c>
      <c r="Z355" s="91">
        <f t="shared" si="204"/>
        <v>4.4802</v>
      </c>
      <c r="AA355" s="91">
        <f t="shared" si="204"/>
        <v>4.0797100000000004</v>
      </c>
    </row>
    <row r="356" spans="1:27" ht="12.75" hidden="1" customHeight="1" outlineLevel="1" x14ac:dyDescent="0.2">
      <c r="A356" s="99" t="s">
        <v>1998</v>
      </c>
      <c r="B356" s="63" t="s">
        <v>238</v>
      </c>
      <c r="C356" s="43" t="s">
        <v>79</v>
      </c>
      <c r="D356" s="44">
        <v>1287</v>
      </c>
      <c r="E356" s="44">
        <v>1017.68</v>
      </c>
      <c r="F356" s="44">
        <v>907.75</v>
      </c>
      <c r="G356" s="44">
        <v>860.16</v>
      </c>
      <c r="H356" s="44">
        <v>824.25</v>
      </c>
      <c r="I356" s="44">
        <v>887.58</v>
      </c>
      <c r="J356" s="44">
        <v>1151</v>
      </c>
      <c r="K356" s="44">
        <v>1510.85</v>
      </c>
      <c r="L356" s="44">
        <v>1871.4</v>
      </c>
      <c r="M356" s="44">
        <v>1938.08</v>
      </c>
      <c r="N356" s="44">
        <v>2154.36</v>
      </c>
      <c r="O356" s="44">
        <v>2148.7399999999998</v>
      </c>
      <c r="P356" s="44">
        <v>2141.17</v>
      </c>
      <c r="Q356" s="44">
        <v>2011.35</v>
      </c>
      <c r="R356" s="44">
        <v>2065.16</v>
      </c>
      <c r="S356" s="44">
        <v>1991.21</v>
      </c>
      <c r="T356" s="44">
        <v>2211.92</v>
      </c>
      <c r="U356" s="44">
        <v>1950.83</v>
      </c>
      <c r="V356" s="44">
        <v>1913.95</v>
      </c>
      <c r="W356" s="44">
        <v>1892.08</v>
      </c>
      <c r="X356" s="44">
        <v>1895.14</v>
      </c>
      <c r="Y356" s="44">
        <v>1882.09</v>
      </c>
      <c r="Z356" s="44">
        <v>1922.7</v>
      </c>
      <c r="AA356" s="44">
        <v>1522.21</v>
      </c>
    </row>
    <row r="357" spans="1:27" ht="12.75" hidden="1" customHeight="1" outlineLevel="1" x14ac:dyDescent="0.2">
      <c r="A357" s="99" t="s">
        <v>1999</v>
      </c>
      <c r="B357" s="63" t="s">
        <v>90</v>
      </c>
      <c r="C357" s="43" t="s">
        <v>79</v>
      </c>
      <c r="D357" s="44">
        <f>$D$327</f>
        <v>2222.89</v>
      </c>
      <c r="E357" s="44">
        <f t="shared" ref="E357:AA357" si="205">$D$327</f>
        <v>2222.89</v>
      </c>
      <c r="F357" s="44">
        <f t="shared" si="205"/>
        <v>2222.89</v>
      </c>
      <c r="G357" s="44">
        <f t="shared" si="205"/>
        <v>2222.89</v>
      </c>
      <c r="H357" s="44">
        <f t="shared" si="205"/>
        <v>2222.89</v>
      </c>
      <c r="I357" s="44">
        <f t="shared" si="205"/>
        <v>2222.89</v>
      </c>
      <c r="J357" s="44">
        <f t="shared" si="205"/>
        <v>2222.89</v>
      </c>
      <c r="K357" s="44">
        <f t="shared" si="205"/>
        <v>2222.89</v>
      </c>
      <c r="L357" s="44">
        <f t="shared" si="205"/>
        <v>2222.89</v>
      </c>
      <c r="M357" s="44">
        <f t="shared" si="205"/>
        <v>2222.89</v>
      </c>
      <c r="N357" s="44">
        <f t="shared" si="205"/>
        <v>2222.89</v>
      </c>
      <c r="O357" s="44">
        <f t="shared" si="205"/>
        <v>2222.89</v>
      </c>
      <c r="P357" s="44">
        <f t="shared" si="205"/>
        <v>2222.89</v>
      </c>
      <c r="Q357" s="44">
        <f t="shared" si="205"/>
        <v>2222.89</v>
      </c>
      <c r="R357" s="44">
        <f t="shared" si="205"/>
        <v>2222.89</v>
      </c>
      <c r="S357" s="44">
        <f t="shared" si="205"/>
        <v>2222.89</v>
      </c>
      <c r="T357" s="44">
        <f t="shared" si="205"/>
        <v>2222.89</v>
      </c>
      <c r="U357" s="44">
        <f t="shared" si="205"/>
        <v>2222.89</v>
      </c>
      <c r="V357" s="44">
        <f t="shared" si="205"/>
        <v>2222.89</v>
      </c>
      <c r="W357" s="44">
        <f t="shared" si="205"/>
        <v>2222.89</v>
      </c>
      <c r="X357" s="44">
        <f t="shared" si="205"/>
        <v>2222.89</v>
      </c>
      <c r="Y357" s="44">
        <f t="shared" si="205"/>
        <v>2222.89</v>
      </c>
      <c r="Z357" s="44">
        <f t="shared" si="205"/>
        <v>2222.89</v>
      </c>
      <c r="AA357" s="44">
        <f t="shared" si="205"/>
        <v>2222.89</v>
      </c>
    </row>
    <row r="358" spans="1:27" ht="12.75" hidden="1" customHeight="1" outlineLevel="1" x14ac:dyDescent="0.2">
      <c r="A358" s="99" t="s">
        <v>2000</v>
      </c>
      <c r="B358" s="63" t="s">
        <v>83</v>
      </c>
      <c r="C358" s="43" t="s">
        <v>79</v>
      </c>
      <c r="D358" s="44">
        <v>3.92</v>
      </c>
      <c r="E358" s="44">
        <v>3.92</v>
      </c>
      <c r="F358" s="44">
        <v>3.92</v>
      </c>
      <c r="G358" s="44">
        <v>3.92</v>
      </c>
      <c r="H358" s="44">
        <v>3.92</v>
      </c>
      <c r="I358" s="44">
        <v>3.92</v>
      </c>
      <c r="J358" s="44">
        <v>3.92</v>
      </c>
      <c r="K358" s="44">
        <v>3.92</v>
      </c>
      <c r="L358" s="44">
        <v>3.92</v>
      </c>
      <c r="M358" s="44">
        <v>3.92</v>
      </c>
      <c r="N358" s="44">
        <v>3.92</v>
      </c>
      <c r="O358" s="44">
        <v>3.92</v>
      </c>
      <c r="P358" s="44">
        <v>3.92</v>
      </c>
      <c r="Q358" s="44">
        <v>3.92</v>
      </c>
      <c r="R358" s="44">
        <v>3.92</v>
      </c>
      <c r="S358" s="44">
        <v>3.92</v>
      </c>
      <c r="T358" s="44">
        <v>3.92</v>
      </c>
      <c r="U358" s="44">
        <v>3.92</v>
      </c>
      <c r="V358" s="44">
        <v>3.92</v>
      </c>
      <c r="W358" s="44">
        <v>3.92</v>
      </c>
      <c r="X358" s="44">
        <v>3.92</v>
      </c>
      <c r="Y358" s="44">
        <v>3.92</v>
      </c>
      <c r="Z358" s="44">
        <v>3.92</v>
      </c>
      <c r="AA358" s="44">
        <v>3.92</v>
      </c>
    </row>
    <row r="359" spans="1:27" ht="12.75" hidden="1" customHeight="1" outlineLevel="1" x14ac:dyDescent="0.2">
      <c r="A359" s="99" t="s">
        <v>2001</v>
      </c>
      <c r="B359" s="63" t="s">
        <v>81</v>
      </c>
      <c r="C359" s="43" t="s">
        <v>79</v>
      </c>
      <c r="D359" s="44">
        <f>$D$11</f>
        <v>330.69</v>
      </c>
      <c r="E359" s="44">
        <f t="shared" ref="E359:AA359" si="206">$D$11</f>
        <v>330.69</v>
      </c>
      <c r="F359" s="44">
        <f t="shared" si="206"/>
        <v>330.69</v>
      </c>
      <c r="G359" s="44">
        <f t="shared" si="206"/>
        <v>330.69</v>
      </c>
      <c r="H359" s="44">
        <f t="shared" si="206"/>
        <v>330.69</v>
      </c>
      <c r="I359" s="44">
        <f t="shared" si="206"/>
        <v>330.69</v>
      </c>
      <c r="J359" s="44">
        <f t="shared" si="206"/>
        <v>330.69</v>
      </c>
      <c r="K359" s="44">
        <f t="shared" si="206"/>
        <v>330.69</v>
      </c>
      <c r="L359" s="44">
        <f t="shared" si="206"/>
        <v>330.69</v>
      </c>
      <c r="M359" s="44">
        <f t="shared" si="206"/>
        <v>330.69</v>
      </c>
      <c r="N359" s="44">
        <f t="shared" si="206"/>
        <v>330.69</v>
      </c>
      <c r="O359" s="44">
        <f t="shared" si="206"/>
        <v>330.69</v>
      </c>
      <c r="P359" s="44">
        <f t="shared" si="206"/>
        <v>330.69</v>
      </c>
      <c r="Q359" s="44">
        <f t="shared" si="206"/>
        <v>330.69</v>
      </c>
      <c r="R359" s="44">
        <f t="shared" si="206"/>
        <v>330.69</v>
      </c>
      <c r="S359" s="44">
        <f t="shared" si="206"/>
        <v>330.69</v>
      </c>
      <c r="T359" s="44">
        <f t="shared" si="206"/>
        <v>330.69</v>
      </c>
      <c r="U359" s="44">
        <f t="shared" si="206"/>
        <v>330.69</v>
      </c>
      <c r="V359" s="44">
        <f t="shared" si="206"/>
        <v>330.69</v>
      </c>
      <c r="W359" s="44">
        <f t="shared" si="206"/>
        <v>330.69</v>
      </c>
      <c r="X359" s="44">
        <f t="shared" si="206"/>
        <v>330.69</v>
      </c>
      <c r="Y359" s="44">
        <f t="shared" si="206"/>
        <v>330.69</v>
      </c>
      <c r="Z359" s="44">
        <f t="shared" si="206"/>
        <v>330.69</v>
      </c>
      <c r="AA359" s="44">
        <f t="shared" si="206"/>
        <v>330.69</v>
      </c>
    </row>
    <row r="360" spans="1:27" ht="12.75" customHeight="1" collapsed="1" x14ac:dyDescent="0.2">
      <c r="A360" s="98" t="s">
        <v>2002</v>
      </c>
      <c r="B360" s="28" t="str">
        <f>"08"&amp;"."&amp;$B$800&amp;"."&amp;$B$801</f>
        <v>08.08.2023</v>
      </c>
      <c r="C360" s="90" t="s">
        <v>76</v>
      </c>
      <c r="D360" s="91">
        <f>ROUND(((D361+D362+D364+D363)/1000),5)</f>
        <v>3.7610899999999998</v>
      </c>
      <c r="E360" s="91">
        <f>ROUND(((E361+E362+E364+E363)/1000),5)</f>
        <v>3.5701999999999998</v>
      </c>
      <c r="F360" s="91">
        <f>ROUND(((F361+F362+F364+F363)/1000),5)</f>
        <v>3.44645</v>
      </c>
      <c r="G360" s="91">
        <f t="shared" ref="G360:AA360" si="207">ROUND(((G361+G362+G364+G363)/1000),5)</f>
        <v>3.4014099999999998</v>
      </c>
      <c r="H360" s="91">
        <f t="shared" si="207"/>
        <v>3.36713</v>
      </c>
      <c r="I360" s="91">
        <f t="shared" si="207"/>
        <v>3.4337399999999998</v>
      </c>
      <c r="J360" s="91">
        <f t="shared" si="207"/>
        <v>3.6746599999999998</v>
      </c>
      <c r="K360" s="91">
        <f t="shared" si="207"/>
        <v>4.0553499999999998</v>
      </c>
      <c r="L360" s="91">
        <f t="shared" si="207"/>
        <v>4.3292900000000003</v>
      </c>
      <c r="M360" s="91">
        <f t="shared" si="207"/>
        <v>4.4897</v>
      </c>
      <c r="N360" s="91">
        <f t="shared" si="207"/>
        <v>4.6222000000000003</v>
      </c>
      <c r="O360" s="91">
        <f t="shared" si="207"/>
        <v>4.6775599999999997</v>
      </c>
      <c r="P360" s="91">
        <f t="shared" si="207"/>
        <v>4.6789300000000003</v>
      </c>
      <c r="Q360" s="91">
        <f t="shared" si="207"/>
        <v>4.70871</v>
      </c>
      <c r="R360" s="91">
        <f t="shared" si="207"/>
        <v>4.7442200000000003</v>
      </c>
      <c r="S360" s="91">
        <f t="shared" si="207"/>
        <v>4.55159</v>
      </c>
      <c r="T360" s="91">
        <f t="shared" si="207"/>
        <v>4.6229199999999997</v>
      </c>
      <c r="U360" s="91">
        <f t="shared" si="207"/>
        <v>4.5760199999999998</v>
      </c>
      <c r="V360" s="91">
        <f t="shared" si="207"/>
        <v>4.5373599999999996</v>
      </c>
      <c r="W360" s="91">
        <f t="shared" si="207"/>
        <v>4.4700600000000001</v>
      </c>
      <c r="X360" s="91">
        <f t="shared" si="207"/>
        <v>4.4466900000000003</v>
      </c>
      <c r="Y360" s="91">
        <f t="shared" si="207"/>
        <v>4.4047799999999997</v>
      </c>
      <c r="Z360" s="91">
        <f t="shared" si="207"/>
        <v>4.30633</v>
      </c>
      <c r="AA360" s="91">
        <f t="shared" si="207"/>
        <v>4.05769</v>
      </c>
    </row>
    <row r="361" spans="1:27" ht="12.75" hidden="1" customHeight="1" outlineLevel="1" x14ac:dyDescent="0.2">
      <c r="A361" s="99" t="s">
        <v>2003</v>
      </c>
      <c r="B361" s="63" t="s">
        <v>238</v>
      </c>
      <c r="C361" s="43" t="s">
        <v>79</v>
      </c>
      <c r="D361" s="44">
        <v>1203.5899999999999</v>
      </c>
      <c r="E361" s="44">
        <v>1012.7</v>
      </c>
      <c r="F361" s="44">
        <v>888.95</v>
      </c>
      <c r="G361" s="44">
        <v>843.91</v>
      </c>
      <c r="H361" s="44">
        <v>809.63</v>
      </c>
      <c r="I361" s="44">
        <v>876.24</v>
      </c>
      <c r="J361" s="44">
        <v>1117.1600000000001</v>
      </c>
      <c r="K361" s="44">
        <v>1497.85</v>
      </c>
      <c r="L361" s="44">
        <v>1771.79</v>
      </c>
      <c r="M361" s="44">
        <v>1932.2</v>
      </c>
      <c r="N361" s="44">
        <v>2064.6999999999998</v>
      </c>
      <c r="O361" s="44">
        <v>2120.06</v>
      </c>
      <c r="P361" s="44">
        <v>2121.4299999999998</v>
      </c>
      <c r="Q361" s="44">
        <v>2151.21</v>
      </c>
      <c r="R361" s="44">
        <v>2186.7199999999998</v>
      </c>
      <c r="S361" s="44">
        <v>1994.09</v>
      </c>
      <c r="T361" s="44">
        <v>2065.42</v>
      </c>
      <c r="U361" s="44">
        <v>2018.52</v>
      </c>
      <c r="V361" s="44">
        <v>1979.86</v>
      </c>
      <c r="W361" s="44">
        <v>1912.56</v>
      </c>
      <c r="X361" s="44">
        <v>1889.19</v>
      </c>
      <c r="Y361" s="44">
        <v>1847.28</v>
      </c>
      <c r="Z361" s="44">
        <v>1748.83</v>
      </c>
      <c r="AA361" s="44">
        <v>1500.19</v>
      </c>
    </row>
    <row r="362" spans="1:27" ht="12.75" hidden="1" customHeight="1" outlineLevel="1" x14ac:dyDescent="0.2">
      <c r="A362" s="99" t="s">
        <v>2004</v>
      </c>
      <c r="B362" s="63" t="s">
        <v>90</v>
      </c>
      <c r="C362" s="43" t="s">
        <v>79</v>
      </c>
      <c r="D362" s="44">
        <f>$D$327</f>
        <v>2222.89</v>
      </c>
      <c r="E362" s="44">
        <f t="shared" ref="E362:AA362" si="208">$D$327</f>
        <v>2222.89</v>
      </c>
      <c r="F362" s="44">
        <f t="shared" si="208"/>
        <v>2222.89</v>
      </c>
      <c r="G362" s="44">
        <f t="shared" si="208"/>
        <v>2222.89</v>
      </c>
      <c r="H362" s="44">
        <f t="shared" si="208"/>
        <v>2222.89</v>
      </c>
      <c r="I362" s="44">
        <f t="shared" si="208"/>
        <v>2222.89</v>
      </c>
      <c r="J362" s="44">
        <f t="shared" si="208"/>
        <v>2222.89</v>
      </c>
      <c r="K362" s="44">
        <f t="shared" si="208"/>
        <v>2222.89</v>
      </c>
      <c r="L362" s="44">
        <f t="shared" si="208"/>
        <v>2222.89</v>
      </c>
      <c r="M362" s="44">
        <f t="shared" si="208"/>
        <v>2222.89</v>
      </c>
      <c r="N362" s="44">
        <f t="shared" si="208"/>
        <v>2222.89</v>
      </c>
      <c r="O362" s="44">
        <f t="shared" si="208"/>
        <v>2222.89</v>
      </c>
      <c r="P362" s="44">
        <f t="shared" si="208"/>
        <v>2222.89</v>
      </c>
      <c r="Q362" s="44">
        <f t="shared" si="208"/>
        <v>2222.89</v>
      </c>
      <c r="R362" s="44">
        <f t="shared" si="208"/>
        <v>2222.89</v>
      </c>
      <c r="S362" s="44">
        <f t="shared" si="208"/>
        <v>2222.89</v>
      </c>
      <c r="T362" s="44">
        <f t="shared" si="208"/>
        <v>2222.89</v>
      </c>
      <c r="U362" s="44">
        <f t="shared" si="208"/>
        <v>2222.89</v>
      </c>
      <c r="V362" s="44">
        <f t="shared" si="208"/>
        <v>2222.89</v>
      </c>
      <c r="W362" s="44">
        <f t="shared" si="208"/>
        <v>2222.89</v>
      </c>
      <c r="X362" s="44">
        <f t="shared" si="208"/>
        <v>2222.89</v>
      </c>
      <c r="Y362" s="44">
        <f t="shared" si="208"/>
        <v>2222.89</v>
      </c>
      <c r="Z362" s="44">
        <f t="shared" si="208"/>
        <v>2222.89</v>
      </c>
      <c r="AA362" s="44">
        <f t="shared" si="208"/>
        <v>2222.89</v>
      </c>
    </row>
    <row r="363" spans="1:27" ht="12.75" hidden="1" customHeight="1" outlineLevel="1" x14ac:dyDescent="0.2">
      <c r="A363" s="99" t="s">
        <v>2005</v>
      </c>
      <c r="B363" s="63" t="s">
        <v>83</v>
      </c>
      <c r="C363" s="43" t="s">
        <v>79</v>
      </c>
      <c r="D363" s="44">
        <v>3.92</v>
      </c>
      <c r="E363" s="44">
        <v>3.92</v>
      </c>
      <c r="F363" s="44">
        <v>3.92</v>
      </c>
      <c r="G363" s="44">
        <v>3.92</v>
      </c>
      <c r="H363" s="44">
        <v>3.92</v>
      </c>
      <c r="I363" s="44">
        <v>3.92</v>
      </c>
      <c r="J363" s="44">
        <v>3.92</v>
      </c>
      <c r="K363" s="44">
        <v>3.92</v>
      </c>
      <c r="L363" s="44">
        <v>3.92</v>
      </c>
      <c r="M363" s="44">
        <v>3.92</v>
      </c>
      <c r="N363" s="44">
        <v>3.92</v>
      </c>
      <c r="O363" s="44">
        <v>3.92</v>
      </c>
      <c r="P363" s="44">
        <v>3.92</v>
      </c>
      <c r="Q363" s="44">
        <v>3.92</v>
      </c>
      <c r="R363" s="44">
        <v>3.92</v>
      </c>
      <c r="S363" s="44">
        <v>3.92</v>
      </c>
      <c r="T363" s="44">
        <v>3.92</v>
      </c>
      <c r="U363" s="44">
        <v>3.92</v>
      </c>
      <c r="V363" s="44">
        <v>3.92</v>
      </c>
      <c r="W363" s="44">
        <v>3.92</v>
      </c>
      <c r="X363" s="44">
        <v>3.92</v>
      </c>
      <c r="Y363" s="44">
        <v>3.92</v>
      </c>
      <c r="Z363" s="44">
        <v>3.92</v>
      </c>
      <c r="AA363" s="44">
        <v>3.92</v>
      </c>
    </row>
    <row r="364" spans="1:27" ht="12.75" hidden="1" customHeight="1" outlineLevel="1" x14ac:dyDescent="0.2">
      <c r="A364" s="99" t="s">
        <v>2006</v>
      </c>
      <c r="B364" s="63" t="s">
        <v>81</v>
      </c>
      <c r="C364" s="43" t="s">
        <v>79</v>
      </c>
      <c r="D364" s="44">
        <f>$D$11</f>
        <v>330.69</v>
      </c>
      <c r="E364" s="44">
        <f t="shared" ref="E364:AA364" si="209">$D$11</f>
        <v>330.69</v>
      </c>
      <c r="F364" s="44">
        <f t="shared" si="209"/>
        <v>330.69</v>
      </c>
      <c r="G364" s="44">
        <f t="shared" si="209"/>
        <v>330.69</v>
      </c>
      <c r="H364" s="44">
        <f t="shared" si="209"/>
        <v>330.69</v>
      </c>
      <c r="I364" s="44">
        <f t="shared" si="209"/>
        <v>330.69</v>
      </c>
      <c r="J364" s="44">
        <f t="shared" si="209"/>
        <v>330.69</v>
      </c>
      <c r="K364" s="44">
        <f t="shared" si="209"/>
        <v>330.69</v>
      </c>
      <c r="L364" s="44">
        <f t="shared" si="209"/>
        <v>330.69</v>
      </c>
      <c r="M364" s="44">
        <f t="shared" si="209"/>
        <v>330.69</v>
      </c>
      <c r="N364" s="44">
        <f t="shared" si="209"/>
        <v>330.69</v>
      </c>
      <c r="O364" s="44">
        <f t="shared" si="209"/>
        <v>330.69</v>
      </c>
      <c r="P364" s="44">
        <f t="shared" si="209"/>
        <v>330.69</v>
      </c>
      <c r="Q364" s="44">
        <f t="shared" si="209"/>
        <v>330.69</v>
      </c>
      <c r="R364" s="44">
        <f t="shared" si="209"/>
        <v>330.69</v>
      </c>
      <c r="S364" s="44">
        <f t="shared" si="209"/>
        <v>330.69</v>
      </c>
      <c r="T364" s="44">
        <f t="shared" si="209"/>
        <v>330.69</v>
      </c>
      <c r="U364" s="44">
        <f t="shared" si="209"/>
        <v>330.69</v>
      </c>
      <c r="V364" s="44">
        <f t="shared" si="209"/>
        <v>330.69</v>
      </c>
      <c r="W364" s="44">
        <f t="shared" si="209"/>
        <v>330.69</v>
      </c>
      <c r="X364" s="44">
        <f t="shared" si="209"/>
        <v>330.69</v>
      </c>
      <c r="Y364" s="44">
        <f t="shared" si="209"/>
        <v>330.69</v>
      </c>
      <c r="Z364" s="44">
        <f t="shared" si="209"/>
        <v>330.69</v>
      </c>
      <c r="AA364" s="44">
        <f t="shared" si="209"/>
        <v>330.69</v>
      </c>
    </row>
    <row r="365" spans="1:27" ht="12.75" customHeight="1" collapsed="1" x14ac:dyDescent="0.2">
      <c r="A365" s="98" t="s">
        <v>2007</v>
      </c>
      <c r="B365" s="28" t="str">
        <f>"09"&amp;"."&amp;$B$800&amp;"."&amp;$B$801</f>
        <v>09.08.2023</v>
      </c>
      <c r="C365" s="90" t="s">
        <v>76</v>
      </c>
      <c r="D365" s="91">
        <f>ROUND(((D366+D367+D369+D368)/1000),5)</f>
        <v>3.7864499999999999</v>
      </c>
      <c r="E365" s="91">
        <f>ROUND(((E366+E367+E369+E368)/1000),5)</f>
        <v>3.5922399999999999</v>
      </c>
      <c r="F365" s="91">
        <f>ROUND(((F366+F367+F369+F368)/1000),5)</f>
        <v>3.4679600000000002</v>
      </c>
      <c r="G365" s="91">
        <f t="shared" ref="G365:AA365" si="210">ROUND(((G366+G367+G369+G368)/1000),5)</f>
        <v>3.4143400000000002</v>
      </c>
      <c r="H365" s="91">
        <f t="shared" si="210"/>
        <v>3.3943300000000001</v>
      </c>
      <c r="I365" s="91">
        <f t="shared" si="210"/>
        <v>3.4554499999999999</v>
      </c>
      <c r="J365" s="91">
        <f t="shared" si="210"/>
        <v>3.6926800000000002</v>
      </c>
      <c r="K365" s="91">
        <f t="shared" si="210"/>
        <v>4.0012699999999999</v>
      </c>
      <c r="L365" s="91">
        <f t="shared" si="210"/>
        <v>4.3145100000000003</v>
      </c>
      <c r="M365" s="91">
        <f t="shared" si="210"/>
        <v>4.5409600000000001</v>
      </c>
      <c r="N365" s="91">
        <f t="shared" si="210"/>
        <v>4.5981899999999998</v>
      </c>
      <c r="O365" s="91">
        <f t="shared" si="210"/>
        <v>4.6338699999999999</v>
      </c>
      <c r="P365" s="91">
        <f t="shared" si="210"/>
        <v>4.6187899999999997</v>
      </c>
      <c r="Q365" s="91">
        <f t="shared" si="210"/>
        <v>4.6043200000000004</v>
      </c>
      <c r="R365" s="91">
        <f t="shared" si="210"/>
        <v>4.6223099999999997</v>
      </c>
      <c r="S365" s="91">
        <f t="shared" si="210"/>
        <v>4.6642299999999999</v>
      </c>
      <c r="T365" s="91">
        <f t="shared" si="210"/>
        <v>4.6813399999999996</v>
      </c>
      <c r="U365" s="91">
        <f t="shared" si="210"/>
        <v>4.6026899999999999</v>
      </c>
      <c r="V365" s="91">
        <f t="shared" si="210"/>
        <v>4.5149400000000002</v>
      </c>
      <c r="W365" s="91">
        <f t="shared" si="210"/>
        <v>4.4342300000000003</v>
      </c>
      <c r="X365" s="91">
        <f t="shared" si="210"/>
        <v>4.4033699999999998</v>
      </c>
      <c r="Y365" s="91">
        <f t="shared" si="210"/>
        <v>4.4978600000000002</v>
      </c>
      <c r="Z365" s="91">
        <f t="shared" si="210"/>
        <v>4.2767200000000001</v>
      </c>
      <c r="AA365" s="91">
        <f t="shared" si="210"/>
        <v>4.0032300000000003</v>
      </c>
    </row>
    <row r="366" spans="1:27" ht="12.75" hidden="1" customHeight="1" outlineLevel="1" x14ac:dyDescent="0.2">
      <c r="A366" s="99" t="s">
        <v>2008</v>
      </c>
      <c r="B366" s="63" t="s">
        <v>238</v>
      </c>
      <c r="C366" s="43" t="s">
        <v>79</v>
      </c>
      <c r="D366" s="44">
        <v>1228.95</v>
      </c>
      <c r="E366" s="44">
        <v>1034.74</v>
      </c>
      <c r="F366" s="44">
        <v>910.46</v>
      </c>
      <c r="G366" s="44">
        <v>856.84</v>
      </c>
      <c r="H366" s="44">
        <v>836.83</v>
      </c>
      <c r="I366" s="44">
        <v>897.95</v>
      </c>
      <c r="J366" s="44">
        <v>1135.18</v>
      </c>
      <c r="K366" s="44">
        <v>1443.77</v>
      </c>
      <c r="L366" s="44">
        <v>1757.01</v>
      </c>
      <c r="M366" s="44">
        <v>1983.46</v>
      </c>
      <c r="N366" s="44">
        <v>2040.69</v>
      </c>
      <c r="O366" s="44">
        <v>2076.37</v>
      </c>
      <c r="P366" s="44">
        <v>2061.29</v>
      </c>
      <c r="Q366" s="44">
        <v>2046.82</v>
      </c>
      <c r="R366" s="44">
        <v>2064.81</v>
      </c>
      <c r="S366" s="44">
        <v>2106.73</v>
      </c>
      <c r="T366" s="44">
        <v>2123.84</v>
      </c>
      <c r="U366" s="44">
        <v>2045.19</v>
      </c>
      <c r="V366" s="44">
        <v>1957.44</v>
      </c>
      <c r="W366" s="44">
        <v>1876.73</v>
      </c>
      <c r="X366" s="44">
        <v>1845.87</v>
      </c>
      <c r="Y366" s="44">
        <v>1940.36</v>
      </c>
      <c r="Z366" s="44">
        <v>1719.22</v>
      </c>
      <c r="AA366" s="44">
        <v>1445.73</v>
      </c>
    </row>
    <row r="367" spans="1:27" ht="12.75" hidden="1" customHeight="1" outlineLevel="1" x14ac:dyDescent="0.2">
      <c r="A367" s="99" t="s">
        <v>2009</v>
      </c>
      <c r="B367" s="63" t="s">
        <v>90</v>
      </c>
      <c r="C367" s="43" t="s">
        <v>79</v>
      </c>
      <c r="D367" s="44">
        <f>$D$327</f>
        <v>2222.89</v>
      </c>
      <c r="E367" s="44">
        <f t="shared" ref="E367:AA367" si="211">$D$327</f>
        <v>2222.89</v>
      </c>
      <c r="F367" s="44">
        <f t="shared" si="211"/>
        <v>2222.89</v>
      </c>
      <c r="G367" s="44">
        <f t="shared" si="211"/>
        <v>2222.89</v>
      </c>
      <c r="H367" s="44">
        <f t="shared" si="211"/>
        <v>2222.89</v>
      </c>
      <c r="I367" s="44">
        <f t="shared" si="211"/>
        <v>2222.89</v>
      </c>
      <c r="J367" s="44">
        <f t="shared" si="211"/>
        <v>2222.89</v>
      </c>
      <c r="K367" s="44">
        <f t="shared" si="211"/>
        <v>2222.89</v>
      </c>
      <c r="L367" s="44">
        <f t="shared" si="211"/>
        <v>2222.89</v>
      </c>
      <c r="M367" s="44">
        <f t="shared" si="211"/>
        <v>2222.89</v>
      </c>
      <c r="N367" s="44">
        <f t="shared" si="211"/>
        <v>2222.89</v>
      </c>
      <c r="O367" s="44">
        <f t="shared" si="211"/>
        <v>2222.89</v>
      </c>
      <c r="P367" s="44">
        <f t="shared" si="211"/>
        <v>2222.89</v>
      </c>
      <c r="Q367" s="44">
        <f t="shared" si="211"/>
        <v>2222.89</v>
      </c>
      <c r="R367" s="44">
        <f t="shared" si="211"/>
        <v>2222.89</v>
      </c>
      <c r="S367" s="44">
        <f t="shared" si="211"/>
        <v>2222.89</v>
      </c>
      <c r="T367" s="44">
        <f t="shared" si="211"/>
        <v>2222.89</v>
      </c>
      <c r="U367" s="44">
        <f t="shared" si="211"/>
        <v>2222.89</v>
      </c>
      <c r="V367" s="44">
        <f t="shared" si="211"/>
        <v>2222.89</v>
      </c>
      <c r="W367" s="44">
        <f t="shared" si="211"/>
        <v>2222.89</v>
      </c>
      <c r="X367" s="44">
        <f t="shared" si="211"/>
        <v>2222.89</v>
      </c>
      <c r="Y367" s="44">
        <f t="shared" si="211"/>
        <v>2222.89</v>
      </c>
      <c r="Z367" s="44">
        <f t="shared" si="211"/>
        <v>2222.89</v>
      </c>
      <c r="AA367" s="44">
        <f t="shared" si="211"/>
        <v>2222.89</v>
      </c>
    </row>
    <row r="368" spans="1:27" ht="12.75" hidden="1" customHeight="1" outlineLevel="1" x14ac:dyDescent="0.2">
      <c r="A368" s="99" t="s">
        <v>2010</v>
      </c>
      <c r="B368" s="63" t="s">
        <v>83</v>
      </c>
      <c r="C368" s="43" t="s">
        <v>79</v>
      </c>
      <c r="D368" s="44">
        <v>3.92</v>
      </c>
      <c r="E368" s="44">
        <v>3.92</v>
      </c>
      <c r="F368" s="44">
        <v>3.92</v>
      </c>
      <c r="G368" s="44">
        <v>3.92</v>
      </c>
      <c r="H368" s="44">
        <v>3.92</v>
      </c>
      <c r="I368" s="44">
        <v>3.92</v>
      </c>
      <c r="J368" s="44">
        <v>3.92</v>
      </c>
      <c r="K368" s="44">
        <v>3.92</v>
      </c>
      <c r="L368" s="44">
        <v>3.92</v>
      </c>
      <c r="M368" s="44">
        <v>3.92</v>
      </c>
      <c r="N368" s="44">
        <v>3.92</v>
      </c>
      <c r="O368" s="44">
        <v>3.92</v>
      </c>
      <c r="P368" s="44">
        <v>3.92</v>
      </c>
      <c r="Q368" s="44">
        <v>3.92</v>
      </c>
      <c r="R368" s="44">
        <v>3.92</v>
      </c>
      <c r="S368" s="44">
        <v>3.92</v>
      </c>
      <c r="T368" s="44">
        <v>3.92</v>
      </c>
      <c r="U368" s="44">
        <v>3.92</v>
      </c>
      <c r="V368" s="44">
        <v>3.92</v>
      </c>
      <c r="W368" s="44">
        <v>3.92</v>
      </c>
      <c r="X368" s="44">
        <v>3.92</v>
      </c>
      <c r="Y368" s="44">
        <v>3.92</v>
      </c>
      <c r="Z368" s="44">
        <v>3.92</v>
      </c>
      <c r="AA368" s="44">
        <v>3.92</v>
      </c>
    </row>
    <row r="369" spans="1:27" ht="12.75" hidden="1" customHeight="1" outlineLevel="1" x14ac:dyDescent="0.2">
      <c r="A369" s="99" t="s">
        <v>2011</v>
      </c>
      <c r="B369" s="63" t="s">
        <v>81</v>
      </c>
      <c r="C369" s="43" t="s">
        <v>79</v>
      </c>
      <c r="D369" s="44">
        <f>$D$11</f>
        <v>330.69</v>
      </c>
      <c r="E369" s="44">
        <f t="shared" ref="E369:AA369" si="212">$D$11</f>
        <v>330.69</v>
      </c>
      <c r="F369" s="44">
        <f t="shared" si="212"/>
        <v>330.69</v>
      </c>
      <c r="G369" s="44">
        <f t="shared" si="212"/>
        <v>330.69</v>
      </c>
      <c r="H369" s="44">
        <f t="shared" si="212"/>
        <v>330.69</v>
      </c>
      <c r="I369" s="44">
        <f t="shared" si="212"/>
        <v>330.69</v>
      </c>
      <c r="J369" s="44">
        <f t="shared" si="212"/>
        <v>330.69</v>
      </c>
      <c r="K369" s="44">
        <f t="shared" si="212"/>
        <v>330.69</v>
      </c>
      <c r="L369" s="44">
        <f t="shared" si="212"/>
        <v>330.69</v>
      </c>
      <c r="M369" s="44">
        <f t="shared" si="212"/>
        <v>330.69</v>
      </c>
      <c r="N369" s="44">
        <f t="shared" si="212"/>
        <v>330.69</v>
      </c>
      <c r="O369" s="44">
        <f t="shared" si="212"/>
        <v>330.69</v>
      </c>
      <c r="P369" s="44">
        <f t="shared" si="212"/>
        <v>330.69</v>
      </c>
      <c r="Q369" s="44">
        <f t="shared" si="212"/>
        <v>330.69</v>
      </c>
      <c r="R369" s="44">
        <f t="shared" si="212"/>
        <v>330.69</v>
      </c>
      <c r="S369" s="44">
        <f t="shared" si="212"/>
        <v>330.69</v>
      </c>
      <c r="T369" s="44">
        <f t="shared" si="212"/>
        <v>330.69</v>
      </c>
      <c r="U369" s="44">
        <f t="shared" si="212"/>
        <v>330.69</v>
      </c>
      <c r="V369" s="44">
        <f t="shared" si="212"/>
        <v>330.69</v>
      </c>
      <c r="W369" s="44">
        <f t="shared" si="212"/>
        <v>330.69</v>
      </c>
      <c r="X369" s="44">
        <f t="shared" si="212"/>
        <v>330.69</v>
      </c>
      <c r="Y369" s="44">
        <f t="shared" si="212"/>
        <v>330.69</v>
      </c>
      <c r="Z369" s="44">
        <f t="shared" si="212"/>
        <v>330.69</v>
      </c>
      <c r="AA369" s="44">
        <f t="shared" si="212"/>
        <v>330.69</v>
      </c>
    </row>
    <row r="370" spans="1:27" ht="12.75" customHeight="1" collapsed="1" x14ac:dyDescent="0.2">
      <c r="A370" s="98" t="s">
        <v>2012</v>
      </c>
      <c r="B370" s="28" t="str">
        <f>"10"&amp;"."&amp;$B$800&amp;"."&amp;$B$801</f>
        <v>10.08.2023</v>
      </c>
      <c r="C370" s="90" t="s">
        <v>76</v>
      </c>
      <c r="D370" s="91">
        <f>ROUND(((D371+D372+D374+D373)/1000),5)</f>
        <v>3.83</v>
      </c>
      <c r="E370" s="91">
        <f>ROUND(((E371+E372+E374+E373)/1000),5)</f>
        <v>3.5910099999999998</v>
      </c>
      <c r="F370" s="91">
        <f>ROUND(((F371+F372+F374+F373)/1000),5)</f>
        <v>3.4704999999999999</v>
      </c>
      <c r="G370" s="91">
        <f t="shared" ref="G370:AA370" si="213">ROUND(((G371+G372+G374+G373)/1000),5)</f>
        <v>3.4182999999999999</v>
      </c>
      <c r="H370" s="91">
        <f t="shared" si="213"/>
        <v>3.3891300000000002</v>
      </c>
      <c r="I370" s="91">
        <f t="shared" si="213"/>
        <v>3.4844400000000002</v>
      </c>
      <c r="J370" s="91">
        <f t="shared" si="213"/>
        <v>3.6516999999999999</v>
      </c>
      <c r="K370" s="91">
        <f t="shared" si="213"/>
        <v>3.9966400000000002</v>
      </c>
      <c r="L370" s="91">
        <f t="shared" si="213"/>
        <v>4.2786099999999996</v>
      </c>
      <c r="M370" s="91">
        <f t="shared" si="213"/>
        <v>4.4244599999999998</v>
      </c>
      <c r="N370" s="91">
        <f t="shared" si="213"/>
        <v>4.5319000000000003</v>
      </c>
      <c r="O370" s="91">
        <f t="shared" si="213"/>
        <v>4.5359299999999996</v>
      </c>
      <c r="P370" s="91">
        <f t="shared" si="213"/>
        <v>4.5193000000000003</v>
      </c>
      <c r="Q370" s="91">
        <f t="shared" si="213"/>
        <v>4.54209</v>
      </c>
      <c r="R370" s="91">
        <f t="shared" si="213"/>
        <v>4.5928699999999996</v>
      </c>
      <c r="S370" s="91">
        <f t="shared" si="213"/>
        <v>4.6059400000000004</v>
      </c>
      <c r="T370" s="91">
        <f t="shared" si="213"/>
        <v>4.59023</v>
      </c>
      <c r="U370" s="91">
        <f t="shared" si="213"/>
        <v>4.56839</v>
      </c>
      <c r="V370" s="91">
        <f t="shared" si="213"/>
        <v>4.54779</v>
      </c>
      <c r="W370" s="91">
        <f t="shared" si="213"/>
        <v>4.4313000000000002</v>
      </c>
      <c r="X370" s="91">
        <f t="shared" si="213"/>
        <v>4.4114199999999997</v>
      </c>
      <c r="Y370" s="91">
        <f t="shared" si="213"/>
        <v>4.3548400000000003</v>
      </c>
      <c r="Z370" s="91">
        <f t="shared" si="213"/>
        <v>4.1883600000000003</v>
      </c>
      <c r="AA370" s="91">
        <f t="shared" si="213"/>
        <v>3.9298299999999999</v>
      </c>
    </row>
    <row r="371" spans="1:27" ht="12.75" hidden="1" customHeight="1" outlineLevel="1" x14ac:dyDescent="0.2">
      <c r="A371" s="99" t="s">
        <v>2013</v>
      </c>
      <c r="B371" s="63" t="s">
        <v>238</v>
      </c>
      <c r="C371" s="43" t="s">
        <v>79</v>
      </c>
      <c r="D371" s="44">
        <v>1272.5</v>
      </c>
      <c r="E371" s="44">
        <v>1033.51</v>
      </c>
      <c r="F371" s="44">
        <v>913</v>
      </c>
      <c r="G371" s="44">
        <v>860.8</v>
      </c>
      <c r="H371" s="44">
        <v>831.63</v>
      </c>
      <c r="I371" s="44">
        <v>926.94</v>
      </c>
      <c r="J371" s="44">
        <v>1094.2</v>
      </c>
      <c r="K371" s="44">
        <v>1439.14</v>
      </c>
      <c r="L371" s="44">
        <v>1721.11</v>
      </c>
      <c r="M371" s="44">
        <v>1866.96</v>
      </c>
      <c r="N371" s="44">
        <v>1974.4</v>
      </c>
      <c r="O371" s="44">
        <v>1978.43</v>
      </c>
      <c r="P371" s="44">
        <v>1961.8</v>
      </c>
      <c r="Q371" s="44">
        <v>1984.59</v>
      </c>
      <c r="R371" s="44">
        <v>2035.37</v>
      </c>
      <c r="S371" s="44">
        <v>2048.44</v>
      </c>
      <c r="T371" s="44">
        <v>2032.73</v>
      </c>
      <c r="U371" s="44">
        <v>2010.89</v>
      </c>
      <c r="V371" s="44">
        <v>1990.29</v>
      </c>
      <c r="W371" s="44">
        <v>1873.8</v>
      </c>
      <c r="X371" s="44">
        <v>1853.92</v>
      </c>
      <c r="Y371" s="44">
        <v>1797.34</v>
      </c>
      <c r="Z371" s="44">
        <v>1630.86</v>
      </c>
      <c r="AA371" s="44">
        <v>1372.33</v>
      </c>
    </row>
    <row r="372" spans="1:27" ht="12.75" hidden="1" customHeight="1" outlineLevel="1" x14ac:dyDescent="0.2">
      <c r="A372" s="99" t="s">
        <v>2014</v>
      </c>
      <c r="B372" s="63" t="s">
        <v>90</v>
      </c>
      <c r="C372" s="43" t="s">
        <v>79</v>
      </c>
      <c r="D372" s="44">
        <f>$D$327</f>
        <v>2222.89</v>
      </c>
      <c r="E372" s="44">
        <f t="shared" ref="E372:AA372" si="214">$D$327</f>
        <v>2222.89</v>
      </c>
      <c r="F372" s="44">
        <f t="shared" si="214"/>
        <v>2222.89</v>
      </c>
      <c r="G372" s="44">
        <f t="shared" si="214"/>
        <v>2222.89</v>
      </c>
      <c r="H372" s="44">
        <f t="shared" si="214"/>
        <v>2222.89</v>
      </c>
      <c r="I372" s="44">
        <f t="shared" si="214"/>
        <v>2222.89</v>
      </c>
      <c r="J372" s="44">
        <f t="shared" si="214"/>
        <v>2222.89</v>
      </c>
      <c r="K372" s="44">
        <f t="shared" si="214"/>
        <v>2222.89</v>
      </c>
      <c r="L372" s="44">
        <f t="shared" si="214"/>
        <v>2222.89</v>
      </c>
      <c r="M372" s="44">
        <f t="shared" si="214"/>
        <v>2222.89</v>
      </c>
      <c r="N372" s="44">
        <f t="shared" si="214"/>
        <v>2222.89</v>
      </c>
      <c r="O372" s="44">
        <f t="shared" si="214"/>
        <v>2222.89</v>
      </c>
      <c r="P372" s="44">
        <f t="shared" si="214"/>
        <v>2222.89</v>
      </c>
      <c r="Q372" s="44">
        <f t="shared" si="214"/>
        <v>2222.89</v>
      </c>
      <c r="R372" s="44">
        <f t="shared" si="214"/>
        <v>2222.89</v>
      </c>
      <c r="S372" s="44">
        <f t="shared" si="214"/>
        <v>2222.89</v>
      </c>
      <c r="T372" s="44">
        <f t="shared" si="214"/>
        <v>2222.89</v>
      </c>
      <c r="U372" s="44">
        <f t="shared" si="214"/>
        <v>2222.89</v>
      </c>
      <c r="V372" s="44">
        <f t="shared" si="214"/>
        <v>2222.89</v>
      </c>
      <c r="W372" s="44">
        <f t="shared" si="214"/>
        <v>2222.89</v>
      </c>
      <c r="X372" s="44">
        <f t="shared" si="214"/>
        <v>2222.89</v>
      </c>
      <c r="Y372" s="44">
        <f t="shared" si="214"/>
        <v>2222.89</v>
      </c>
      <c r="Z372" s="44">
        <f t="shared" si="214"/>
        <v>2222.89</v>
      </c>
      <c r="AA372" s="44">
        <f t="shared" si="214"/>
        <v>2222.89</v>
      </c>
    </row>
    <row r="373" spans="1:27" ht="12.75" hidden="1" customHeight="1" outlineLevel="1" x14ac:dyDescent="0.2">
      <c r="A373" s="99" t="s">
        <v>2015</v>
      </c>
      <c r="B373" s="63" t="s">
        <v>83</v>
      </c>
      <c r="C373" s="43" t="s">
        <v>79</v>
      </c>
      <c r="D373" s="44">
        <v>3.92</v>
      </c>
      <c r="E373" s="44">
        <v>3.92</v>
      </c>
      <c r="F373" s="44">
        <v>3.92</v>
      </c>
      <c r="G373" s="44">
        <v>3.92</v>
      </c>
      <c r="H373" s="44">
        <v>3.92</v>
      </c>
      <c r="I373" s="44">
        <v>3.92</v>
      </c>
      <c r="J373" s="44">
        <v>3.92</v>
      </c>
      <c r="K373" s="44">
        <v>3.92</v>
      </c>
      <c r="L373" s="44">
        <v>3.92</v>
      </c>
      <c r="M373" s="44">
        <v>3.92</v>
      </c>
      <c r="N373" s="44">
        <v>3.92</v>
      </c>
      <c r="O373" s="44">
        <v>3.92</v>
      </c>
      <c r="P373" s="44">
        <v>3.92</v>
      </c>
      <c r="Q373" s="44">
        <v>3.92</v>
      </c>
      <c r="R373" s="44">
        <v>3.92</v>
      </c>
      <c r="S373" s="44">
        <v>3.92</v>
      </c>
      <c r="T373" s="44">
        <v>3.92</v>
      </c>
      <c r="U373" s="44">
        <v>3.92</v>
      </c>
      <c r="V373" s="44">
        <v>3.92</v>
      </c>
      <c r="W373" s="44">
        <v>3.92</v>
      </c>
      <c r="X373" s="44">
        <v>3.92</v>
      </c>
      <c r="Y373" s="44">
        <v>3.92</v>
      </c>
      <c r="Z373" s="44">
        <v>3.92</v>
      </c>
      <c r="AA373" s="44">
        <v>3.92</v>
      </c>
    </row>
    <row r="374" spans="1:27" ht="12.75" hidden="1" customHeight="1" outlineLevel="1" x14ac:dyDescent="0.2">
      <c r="A374" s="99" t="s">
        <v>2016</v>
      </c>
      <c r="B374" s="63" t="s">
        <v>81</v>
      </c>
      <c r="C374" s="43" t="s">
        <v>79</v>
      </c>
      <c r="D374" s="44">
        <f>$D$11</f>
        <v>330.69</v>
      </c>
      <c r="E374" s="44">
        <f t="shared" ref="E374:AA374" si="215">$D$11</f>
        <v>330.69</v>
      </c>
      <c r="F374" s="44">
        <f t="shared" si="215"/>
        <v>330.69</v>
      </c>
      <c r="G374" s="44">
        <f t="shared" si="215"/>
        <v>330.69</v>
      </c>
      <c r="H374" s="44">
        <f t="shared" si="215"/>
        <v>330.69</v>
      </c>
      <c r="I374" s="44">
        <f t="shared" si="215"/>
        <v>330.69</v>
      </c>
      <c r="J374" s="44">
        <f t="shared" si="215"/>
        <v>330.69</v>
      </c>
      <c r="K374" s="44">
        <f t="shared" si="215"/>
        <v>330.69</v>
      </c>
      <c r="L374" s="44">
        <f t="shared" si="215"/>
        <v>330.69</v>
      </c>
      <c r="M374" s="44">
        <f t="shared" si="215"/>
        <v>330.69</v>
      </c>
      <c r="N374" s="44">
        <f t="shared" si="215"/>
        <v>330.69</v>
      </c>
      <c r="O374" s="44">
        <f t="shared" si="215"/>
        <v>330.69</v>
      </c>
      <c r="P374" s="44">
        <f t="shared" si="215"/>
        <v>330.69</v>
      </c>
      <c r="Q374" s="44">
        <f t="shared" si="215"/>
        <v>330.69</v>
      </c>
      <c r="R374" s="44">
        <f t="shared" si="215"/>
        <v>330.69</v>
      </c>
      <c r="S374" s="44">
        <f t="shared" si="215"/>
        <v>330.69</v>
      </c>
      <c r="T374" s="44">
        <f t="shared" si="215"/>
        <v>330.69</v>
      </c>
      <c r="U374" s="44">
        <f t="shared" si="215"/>
        <v>330.69</v>
      </c>
      <c r="V374" s="44">
        <f t="shared" si="215"/>
        <v>330.69</v>
      </c>
      <c r="W374" s="44">
        <f t="shared" si="215"/>
        <v>330.69</v>
      </c>
      <c r="X374" s="44">
        <f t="shared" si="215"/>
        <v>330.69</v>
      </c>
      <c r="Y374" s="44">
        <f t="shared" si="215"/>
        <v>330.69</v>
      </c>
      <c r="Z374" s="44">
        <f t="shared" si="215"/>
        <v>330.69</v>
      </c>
      <c r="AA374" s="44">
        <f t="shared" si="215"/>
        <v>330.69</v>
      </c>
    </row>
    <row r="375" spans="1:27" ht="12.75" customHeight="1" collapsed="1" x14ac:dyDescent="0.2">
      <c r="A375" s="98" t="s">
        <v>2017</v>
      </c>
      <c r="B375" s="28" t="str">
        <f>"11"&amp;"."&amp;$B$800&amp;"."&amp;$B$801</f>
        <v>11.08.2023</v>
      </c>
      <c r="C375" s="90" t="s">
        <v>76</v>
      </c>
      <c r="D375" s="91">
        <f>ROUND(((D376+D377+D379+D378)/1000),5)</f>
        <v>3.6737799999999998</v>
      </c>
      <c r="E375" s="91">
        <f>ROUND(((E376+E377+E379+E378)/1000),5)</f>
        <v>3.4577200000000001</v>
      </c>
      <c r="F375" s="91">
        <f>ROUND(((F376+F377+F379+F378)/1000),5)</f>
        <v>3.3660899999999998</v>
      </c>
      <c r="G375" s="91">
        <f t="shared" ref="G375:AA375" si="216">ROUND(((G376+G377+G379+G378)/1000),5)</f>
        <v>3.3199100000000001</v>
      </c>
      <c r="H375" s="91">
        <f t="shared" si="216"/>
        <v>2.5691099999999998</v>
      </c>
      <c r="I375" s="91">
        <f t="shared" si="216"/>
        <v>3.3315100000000002</v>
      </c>
      <c r="J375" s="91">
        <f t="shared" si="216"/>
        <v>3.4729299999999999</v>
      </c>
      <c r="K375" s="91">
        <f t="shared" si="216"/>
        <v>3.9531000000000001</v>
      </c>
      <c r="L375" s="91">
        <f t="shared" si="216"/>
        <v>4.2187599999999996</v>
      </c>
      <c r="M375" s="91">
        <f t="shared" si="216"/>
        <v>4.4371900000000002</v>
      </c>
      <c r="N375" s="91">
        <f t="shared" si="216"/>
        <v>4.5034099999999997</v>
      </c>
      <c r="O375" s="91">
        <f t="shared" si="216"/>
        <v>4.4923700000000002</v>
      </c>
      <c r="P375" s="91">
        <f t="shared" si="216"/>
        <v>4.5190799999999998</v>
      </c>
      <c r="Q375" s="91">
        <f t="shared" si="216"/>
        <v>4.5872999999999999</v>
      </c>
      <c r="R375" s="91">
        <f t="shared" si="216"/>
        <v>4.6679399999999998</v>
      </c>
      <c r="S375" s="91">
        <f t="shared" si="216"/>
        <v>4.6407299999999996</v>
      </c>
      <c r="T375" s="91">
        <f t="shared" si="216"/>
        <v>4.6452600000000004</v>
      </c>
      <c r="U375" s="91">
        <f t="shared" si="216"/>
        <v>4.6393500000000003</v>
      </c>
      <c r="V375" s="91">
        <f t="shared" si="216"/>
        <v>4.6142700000000003</v>
      </c>
      <c r="W375" s="91">
        <f t="shared" si="216"/>
        <v>4.6026499999999997</v>
      </c>
      <c r="X375" s="91">
        <f t="shared" si="216"/>
        <v>4.6185600000000004</v>
      </c>
      <c r="Y375" s="91">
        <f t="shared" si="216"/>
        <v>4.6079999999999997</v>
      </c>
      <c r="Z375" s="91">
        <f t="shared" si="216"/>
        <v>4.3785699999999999</v>
      </c>
      <c r="AA375" s="91">
        <f t="shared" si="216"/>
        <v>4.0286999999999997</v>
      </c>
    </row>
    <row r="376" spans="1:27" ht="12.75" hidden="1" customHeight="1" outlineLevel="1" x14ac:dyDescent="0.2">
      <c r="A376" s="99" t="s">
        <v>2018</v>
      </c>
      <c r="B376" s="63" t="s">
        <v>238</v>
      </c>
      <c r="C376" s="43" t="s">
        <v>79</v>
      </c>
      <c r="D376" s="44">
        <v>1116.28</v>
      </c>
      <c r="E376" s="44">
        <v>900.22</v>
      </c>
      <c r="F376" s="44">
        <v>808.59</v>
      </c>
      <c r="G376" s="44">
        <v>762.41</v>
      </c>
      <c r="H376" s="44">
        <v>11.61</v>
      </c>
      <c r="I376" s="44">
        <v>774.01</v>
      </c>
      <c r="J376" s="44">
        <v>915.43</v>
      </c>
      <c r="K376" s="44">
        <v>1395.6</v>
      </c>
      <c r="L376" s="44">
        <v>1661.26</v>
      </c>
      <c r="M376" s="44">
        <v>1879.69</v>
      </c>
      <c r="N376" s="44">
        <v>1945.91</v>
      </c>
      <c r="O376" s="44">
        <v>1934.87</v>
      </c>
      <c r="P376" s="44">
        <v>1961.58</v>
      </c>
      <c r="Q376" s="44">
        <v>2029.8</v>
      </c>
      <c r="R376" s="44">
        <v>2110.44</v>
      </c>
      <c r="S376" s="44">
        <v>2083.23</v>
      </c>
      <c r="T376" s="44">
        <v>2087.7600000000002</v>
      </c>
      <c r="U376" s="44">
        <v>2081.85</v>
      </c>
      <c r="V376" s="44">
        <v>2056.77</v>
      </c>
      <c r="W376" s="44">
        <v>2045.15</v>
      </c>
      <c r="X376" s="44">
        <v>2061.06</v>
      </c>
      <c r="Y376" s="44">
        <v>2050.5</v>
      </c>
      <c r="Z376" s="44">
        <v>1821.07</v>
      </c>
      <c r="AA376" s="44">
        <v>1471.2</v>
      </c>
    </row>
    <row r="377" spans="1:27" ht="12.75" hidden="1" customHeight="1" outlineLevel="1" x14ac:dyDescent="0.2">
      <c r="A377" s="99" t="s">
        <v>2019</v>
      </c>
      <c r="B377" s="63" t="s">
        <v>90</v>
      </c>
      <c r="C377" s="43" t="s">
        <v>79</v>
      </c>
      <c r="D377" s="44">
        <f>$D$327</f>
        <v>2222.89</v>
      </c>
      <c r="E377" s="44">
        <f t="shared" ref="E377:AA377" si="217">$D$327</f>
        <v>2222.89</v>
      </c>
      <c r="F377" s="44">
        <f t="shared" si="217"/>
        <v>2222.89</v>
      </c>
      <c r="G377" s="44">
        <f t="shared" si="217"/>
        <v>2222.89</v>
      </c>
      <c r="H377" s="44">
        <f t="shared" si="217"/>
        <v>2222.89</v>
      </c>
      <c r="I377" s="44">
        <f t="shared" si="217"/>
        <v>2222.89</v>
      </c>
      <c r="J377" s="44">
        <f t="shared" si="217"/>
        <v>2222.89</v>
      </c>
      <c r="K377" s="44">
        <f t="shared" si="217"/>
        <v>2222.89</v>
      </c>
      <c r="L377" s="44">
        <f t="shared" si="217"/>
        <v>2222.89</v>
      </c>
      <c r="M377" s="44">
        <f t="shared" si="217"/>
        <v>2222.89</v>
      </c>
      <c r="N377" s="44">
        <f t="shared" si="217"/>
        <v>2222.89</v>
      </c>
      <c r="O377" s="44">
        <f t="shared" si="217"/>
        <v>2222.89</v>
      </c>
      <c r="P377" s="44">
        <f t="shared" si="217"/>
        <v>2222.89</v>
      </c>
      <c r="Q377" s="44">
        <f t="shared" si="217"/>
        <v>2222.89</v>
      </c>
      <c r="R377" s="44">
        <f t="shared" si="217"/>
        <v>2222.89</v>
      </c>
      <c r="S377" s="44">
        <f t="shared" si="217"/>
        <v>2222.89</v>
      </c>
      <c r="T377" s="44">
        <f t="shared" si="217"/>
        <v>2222.89</v>
      </c>
      <c r="U377" s="44">
        <f t="shared" si="217"/>
        <v>2222.89</v>
      </c>
      <c r="V377" s="44">
        <f t="shared" si="217"/>
        <v>2222.89</v>
      </c>
      <c r="W377" s="44">
        <f t="shared" si="217"/>
        <v>2222.89</v>
      </c>
      <c r="X377" s="44">
        <f t="shared" si="217"/>
        <v>2222.89</v>
      </c>
      <c r="Y377" s="44">
        <f t="shared" si="217"/>
        <v>2222.89</v>
      </c>
      <c r="Z377" s="44">
        <f t="shared" si="217"/>
        <v>2222.89</v>
      </c>
      <c r="AA377" s="44">
        <f t="shared" si="217"/>
        <v>2222.89</v>
      </c>
    </row>
    <row r="378" spans="1:27" ht="12.75" hidden="1" customHeight="1" outlineLevel="1" x14ac:dyDescent="0.2">
      <c r="A378" s="99" t="s">
        <v>2020</v>
      </c>
      <c r="B378" s="63" t="s">
        <v>83</v>
      </c>
      <c r="C378" s="43" t="s">
        <v>79</v>
      </c>
      <c r="D378" s="44">
        <v>3.92</v>
      </c>
      <c r="E378" s="44">
        <v>3.92</v>
      </c>
      <c r="F378" s="44">
        <v>3.92</v>
      </c>
      <c r="G378" s="44">
        <v>3.92</v>
      </c>
      <c r="H378" s="44">
        <v>3.92</v>
      </c>
      <c r="I378" s="44">
        <v>3.92</v>
      </c>
      <c r="J378" s="44">
        <v>3.92</v>
      </c>
      <c r="K378" s="44">
        <v>3.92</v>
      </c>
      <c r="L378" s="44">
        <v>3.92</v>
      </c>
      <c r="M378" s="44">
        <v>3.92</v>
      </c>
      <c r="N378" s="44">
        <v>3.92</v>
      </c>
      <c r="O378" s="44">
        <v>3.92</v>
      </c>
      <c r="P378" s="44">
        <v>3.92</v>
      </c>
      <c r="Q378" s="44">
        <v>3.92</v>
      </c>
      <c r="R378" s="44">
        <v>3.92</v>
      </c>
      <c r="S378" s="44">
        <v>3.92</v>
      </c>
      <c r="T378" s="44">
        <v>3.92</v>
      </c>
      <c r="U378" s="44">
        <v>3.92</v>
      </c>
      <c r="V378" s="44">
        <v>3.92</v>
      </c>
      <c r="W378" s="44">
        <v>3.92</v>
      </c>
      <c r="X378" s="44">
        <v>3.92</v>
      </c>
      <c r="Y378" s="44">
        <v>3.92</v>
      </c>
      <c r="Z378" s="44">
        <v>3.92</v>
      </c>
      <c r="AA378" s="44">
        <v>3.92</v>
      </c>
    </row>
    <row r="379" spans="1:27" ht="12.75" hidden="1" customHeight="1" outlineLevel="1" x14ac:dyDescent="0.2">
      <c r="A379" s="99" t="s">
        <v>2021</v>
      </c>
      <c r="B379" s="63" t="s">
        <v>81</v>
      </c>
      <c r="C379" s="43" t="s">
        <v>79</v>
      </c>
      <c r="D379" s="44">
        <f>$D$11</f>
        <v>330.69</v>
      </c>
      <c r="E379" s="44">
        <f t="shared" ref="E379:AA379" si="218">$D$11</f>
        <v>330.69</v>
      </c>
      <c r="F379" s="44">
        <f t="shared" si="218"/>
        <v>330.69</v>
      </c>
      <c r="G379" s="44">
        <f t="shared" si="218"/>
        <v>330.69</v>
      </c>
      <c r="H379" s="44">
        <f t="shared" si="218"/>
        <v>330.69</v>
      </c>
      <c r="I379" s="44">
        <f t="shared" si="218"/>
        <v>330.69</v>
      </c>
      <c r="J379" s="44">
        <f t="shared" si="218"/>
        <v>330.69</v>
      </c>
      <c r="K379" s="44">
        <f t="shared" si="218"/>
        <v>330.69</v>
      </c>
      <c r="L379" s="44">
        <f t="shared" si="218"/>
        <v>330.69</v>
      </c>
      <c r="M379" s="44">
        <f t="shared" si="218"/>
        <v>330.69</v>
      </c>
      <c r="N379" s="44">
        <f t="shared" si="218"/>
        <v>330.69</v>
      </c>
      <c r="O379" s="44">
        <f t="shared" si="218"/>
        <v>330.69</v>
      </c>
      <c r="P379" s="44">
        <f t="shared" si="218"/>
        <v>330.69</v>
      </c>
      <c r="Q379" s="44">
        <f t="shared" si="218"/>
        <v>330.69</v>
      </c>
      <c r="R379" s="44">
        <f t="shared" si="218"/>
        <v>330.69</v>
      </c>
      <c r="S379" s="44">
        <f t="shared" si="218"/>
        <v>330.69</v>
      </c>
      <c r="T379" s="44">
        <f t="shared" si="218"/>
        <v>330.69</v>
      </c>
      <c r="U379" s="44">
        <f t="shared" si="218"/>
        <v>330.69</v>
      </c>
      <c r="V379" s="44">
        <f t="shared" si="218"/>
        <v>330.69</v>
      </c>
      <c r="W379" s="44">
        <f t="shared" si="218"/>
        <v>330.69</v>
      </c>
      <c r="X379" s="44">
        <f t="shared" si="218"/>
        <v>330.69</v>
      </c>
      <c r="Y379" s="44">
        <f t="shared" si="218"/>
        <v>330.69</v>
      </c>
      <c r="Z379" s="44">
        <f t="shared" si="218"/>
        <v>330.69</v>
      </c>
      <c r="AA379" s="44">
        <f t="shared" si="218"/>
        <v>330.69</v>
      </c>
    </row>
    <row r="380" spans="1:27" ht="12.75" customHeight="1" collapsed="1" x14ac:dyDescent="0.2">
      <c r="A380" s="98" t="s">
        <v>2022</v>
      </c>
      <c r="B380" s="28" t="str">
        <f>"12"&amp;"."&amp;$B$800&amp;"."&amp;$B$801</f>
        <v>12.08.2023</v>
      </c>
      <c r="C380" s="90" t="s">
        <v>76</v>
      </c>
      <c r="D380" s="91">
        <f>ROUND(((D381+D382+D384+D383)/1000),5)</f>
        <v>3.90361</v>
      </c>
      <c r="E380" s="91">
        <f>ROUND(((E381+E382+E384+E383)/1000),5)</f>
        <v>3.8262999999999998</v>
      </c>
      <c r="F380" s="91">
        <f>ROUND(((F381+F382+F384+F383)/1000),5)</f>
        <v>3.6405799999999999</v>
      </c>
      <c r="G380" s="91">
        <f t="shared" ref="G380:AA380" si="219">ROUND(((G381+G382+G384+G383)/1000),5)</f>
        <v>3.5374599999999998</v>
      </c>
      <c r="H380" s="91">
        <f t="shared" si="219"/>
        <v>3.4962</v>
      </c>
      <c r="I380" s="91">
        <f t="shared" si="219"/>
        <v>3.5178199999999999</v>
      </c>
      <c r="J380" s="91">
        <f t="shared" si="219"/>
        <v>3.5931799999999998</v>
      </c>
      <c r="K380" s="91">
        <f t="shared" si="219"/>
        <v>3.9043100000000002</v>
      </c>
      <c r="L380" s="91">
        <f t="shared" si="219"/>
        <v>4.2605199999999996</v>
      </c>
      <c r="M380" s="91">
        <f t="shared" si="219"/>
        <v>4.5366600000000004</v>
      </c>
      <c r="N380" s="91">
        <f t="shared" si="219"/>
        <v>4.60168</v>
      </c>
      <c r="O380" s="91">
        <f t="shared" si="219"/>
        <v>4.6156499999999996</v>
      </c>
      <c r="P380" s="91">
        <f t="shared" si="219"/>
        <v>4.6167400000000001</v>
      </c>
      <c r="Q380" s="91">
        <f t="shared" si="219"/>
        <v>4.6357100000000004</v>
      </c>
      <c r="R380" s="91">
        <f t="shared" si="219"/>
        <v>4.63192</v>
      </c>
      <c r="S380" s="91">
        <f t="shared" si="219"/>
        <v>4.61883</v>
      </c>
      <c r="T380" s="91">
        <f t="shared" si="219"/>
        <v>4.5648600000000004</v>
      </c>
      <c r="U380" s="91">
        <f t="shared" si="219"/>
        <v>4.4505499999999998</v>
      </c>
      <c r="V380" s="91">
        <f t="shared" si="219"/>
        <v>4.4187099999999999</v>
      </c>
      <c r="W380" s="91">
        <f t="shared" si="219"/>
        <v>4.3084699999999998</v>
      </c>
      <c r="X380" s="91">
        <f t="shared" si="219"/>
        <v>4.3079299999999998</v>
      </c>
      <c r="Y380" s="91">
        <f t="shared" si="219"/>
        <v>4.3441700000000001</v>
      </c>
      <c r="Z380" s="91">
        <f t="shared" si="219"/>
        <v>4.2709799999999998</v>
      </c>
      <c r="AA380" s="91">
        <f t="shared" si="219"/>
        <v>4.0088600000000003</v>
      </c>
    </row>
    <row r="381" spans="1:27" ht="12.75" hidden="1" customHeight="1" outlineLevel="1" x14ac:dyDescent="0.2">
      <c r="A381" s="99" t="s">
        <v>2023</v>
      </c>
      <c r="B381" s="63" t="s">
        <v>238</v>
      </c>
      <c r="C381" s="43" t="s">
        <v>79</v>
      </c>
      <c r="D381" s="44">
        <v>1346.11</v>
      </c>
      <c r="E381" s="44">
        <v>1268.8</v>
      </c>
      <c r="F381" s="44">
        <v>1083.08</v>
      </c>
      <c r="G381" s="44">
        <v>979.96</v>
      </c>
      <c r="H381" s="44">
        <v>938.7</v>
      </c>
      <c r="I381" s="44">
        <v>960.32</v>
      </c>
      <c r="J381" s="44">
        <v>1035.68</v>
      </c>
      <c r="K381" s="44">
        <v>1346.81</v>
      </c>
      <c r="L381" s="44">
        <v>1703.02</v>
      </c>
      <c r="M381" s="44">
        <v>1979.16</v>
      </c>
      <c r="N381" s="44">
        <v>2044.18</v>
      </c>
      <c r="O381" s="44">
        <v>2058.15</v>
      </c>
      <c r="P381" s="44">
        <v>2059.2399999999998</v>
      </c>
      <c r="Q381" s="44">
        <v>2078.21</v>
      </c>
      <c r="R381" s="44">
        <v>2074.42</v>
      </c>
      <c r="S381" s="44">
        <v>2061.33</v>
      </c>
      <c r="T381" s="44">
        <v>2007.36</v>
      </c>
      <c r="U381" s="44">
        <v>1893.05</v>
      </c>
      <c r="V381" s="44">
        <v>1861.21</v>
      </c>
      <c r="W381" s="44">
        <v>1750.97</v>
      </c>
      <c r="X381" s="44">
        <v>1750.43</v>
      </c>
      <c r="Y381" s="44">
        <v>1786.67</v>
      </c>
      <c r="Z381" s="44">
        <v>1713.48</v>
      </c>
      <c r="AA381" s="44">
        <v>1451.36</v>
      </c>
    </row>
    <row r="382" spans="1:27" ht="12.75" hidden="1" customHeight="1" outlineLevel="1" x14ac:dyDescent="0.2">
      <c r="A382" s="99" t="s">
        <v>2024</v>
      </c>
      <c r="B382" s="63" t="s">
        <v>90</v>
      </c>
      <c r="C382" s="43" t="s">
        <v>79</v>
      </c>
      <c r="D382" s="44">
        <f>$D$327</f>
        <v>2222.89</v>
      </c>
      <c r="E382" s="44">
        <f t="shared" ref="E382:AA382" si="220">$D$327</f>
        <v>2222.89</v>
      </c>
      <c r="F382" s="44">
        <f t="shared" si="220"/>
        <v>2222.89</v>
      </c>
      <c r="G382" s="44">
        <f t="shared" si="220"/>
        <v>2222.89</v>
      </c>
      <c r="H382" s="44">
        <f t="shared" si="220"/>
        <v>2222.89</v>
      </c>
      <c r="I382" s="44">
        <f t="shared" si="220"/>
        <v>2222.89</v>
      </c>
      <c r="J382" s="44">
        <f t="shared" si="220"/>
        <v>2222.89</v>
      </c>
      <c r="K382" s="44">
        <f t="shared" si="220"/>
        <v>2222.89</v>
      </c>
      <c r="L382" s="44">
        <f t="shared" si="220"/>
        <v>2222.89</v>
      </c>
      <c r="M382" s="44">
        <f t="shared" si="220"/>
        <v>2222.89</v>
      </c>
      <c r="N382" s="44">
        <f t="shared" si="220"/>
        <v>2222.89</v>
      </c>
      <c r="O382" s="44">
        <f t="shared" si="220"/>
        <v>2222.89</v>
      </c>
      <c r="P382" s="44">
        <f t="shared" si="220"/>
        <v>2222.89</v>
      </c>
      <c r="Q382" s="44">
        <f t="shared" si="220"/>
        <v>2222.89</v>
      </c>
      <c r="R382" s="44">
        <f t="shared" si="220"/>
        <v>2222.89</v>
      </c>
      <c r="S382" s="44">
        <f t="shared" si="220"/>
        <v>2222.89</v>
      </c>
      <c r="T382" s="44">
        <f t="shared" si="220"/>
        <v>2222.89</v>
      </c>
      <c r="U382" s="44">
        <f t="shared" si="220"/>
        <v>2222.89</v>
      </c>
      <c r="V382" s="44">
        <f t="shared" si="220"/>
        <v>2222.89</v>
      </c>
      <c r="W382" s="44">
        <f t="shared" si="220"/>
        <v>2222.89</v>
      </c>
      <c r="X382" s="44">
        <f t="shared" si="220"/>
        <v>2222.89</v>
      </c>
      <c r="Y382" s="44">
        <f t="shared" si="220"/>
        <v>2222.89</v>
      </c>
      <c r="Z382" s="44">
        <f t="shared" si="220"/>
        <v>2222.89</v>
      </c>
      <c r="AA382" s="44">
        <f t="shared" si="220"/>
        <v>2222.89</v>
      </c>
    </row>
    <row r="383" spans="1:27" ht="12.75" hidden="1" customHeight="1" outlineLevel="1" x14ac:dyDescent="0.2">
      <c r="A383" s="99" t="s">
        <v>2025</v>
      </c>
      <c r="B383" s="63" t="s">
        <v>83</v>
      </c>
      <c r="C383" s="43" t="s">
        <v>79</v>
      </c>
      <c r="D383" s="44">
        <v>3.92</v>
      </c>
      <c r="E383" s="44">
        <v>3.92</v>
      </c>
      <c r="F383" s="44">
        <v>3.92</v>
      </c>
      <c r="G383" s="44">
        <v>3.92</v>
      </c>
      <c r="H383" s="44">
        <v>3.92</v>
      </c>
      <c r="I383" s="44">
        <v>3.92</v>
      </c>
      <c r="J383" s="44">
        <v>3.92</v>
      </c>
      <c r="K383" s="44">
        <v>3.92</v>
      </c>
      <c r="L383" s="44">
        <v>3.92</v>
      </c>
      <c r="M383" s="44">
        <v>3.92</v>
      </c>
      <c r="N383" s="44">
        <v>3.92</v>
      </c>
      <c r="O383" s="44">
        <v>3.92</v>
      </c>
      <c r="P383" s="44">
        <v>3.92</v>
      </c>
      <c r="Q383" s="44">
        <v>3.92</v>
      </c>
      <c r="R383" s="44">
        <v>3.92</v>
      </c>
      <c r="S383" s="44">
        <v>3.92</v>
      </c>
      <c r="T383" s="44">
        <v>3.92</v>
      </c>
      <c r="U383" s="44">
        <v>3.92</v>
      </c>
      <c r="V383" s="44">
        <v>3.92</v>
      </c>
      <c r="W383" s="44">
        <v>3.92</v>
      </c>
      <c r="X383" s="44">
        <v>3.92</v>
      </c>
      <c r="Y383" s="44">
        <v>3.92</v>
      </c>
      <c r="Z383" s="44">
        <v>3.92</v>
      </c>
      <c r="AA383" s="44">
        <v>3.92</v>
      </c>
    </row>
    <row r="384" spans="1:27" ht="12.75" hidden="1" customHeight="1" outlineLevel="1" x14ac:dyDescent="0.2">
      <c r="A384" s="99" t="s">
        <v>2026</v>
      </c>
      <c r="B384" s="63" t="s">
        <v>81</v>
      </c>
      <c r="C384" s="43" t="s">
        <v>79</v>
      </c>
      <c r="D384" s="44">
        <f>$D$11</f>
        <v>330.69</v>
      </c>
      <c r="E384" s="44">
        <f t="shared" ref="E384:AA384" si="221">$D$11</f>
        <v>330.69</v>
      </c>
      <c r="F384" s="44">
        <f t="shared" si="221"/>
        <v>330.69</v>
      </c>
      <c r="G384" s="44">
        <f t="shared" si="221"/>
        <v>330.69</v>
      </c>
      <c r="H384" s="44">
        <f t="shared" si="221"/>
        <v>330.69</v>
      </c>
      <c r="I384" s="44">
        <f t="shared" si="221"/>
        <v>330.69</v>
      </c>
      <c r="J384" s="44">
        <f t="shared" si="221"/>
        <v>330.69</v>
      </c>
      <c r="K384" s="44">
        <f t="shared" si="221"/>
        <v>330.69</v>
      </c>
      <c r="L384" s="44">
        <f t="shared" si="221"/>
        <v>330.69</v>
      </c>
      <c r="M384" s="44">
        <f t="shared" si="221"/>
        <v>330.69</v>
      </c>
      <c r="N384" s="44">
        <f t="shared" si="221"/>
        <v>330.69</v>
      </c>
      <c r="O384" s="44">
        <f t="shared" si="221"/>
        <v>330.69</v>
      </c>
      <c r="P384" s="44">
        <f t="shared" si="221"/>
        <v>330.69</v>
      </c>
      <c r="Q384" s="44">
        <f t="shared" si="221"/>
        <v>330.69</v>
      </c>
      <c r="R384" s="44">
        <f t="shared" si="221"/>
        <v>330.69</v>
      </c>
      <c r="S384" s="44">
        <f t="shared" si="221"/>
        <v>330.69</v>
      </c>
      <c r="T384" s="44">
        <f t="shared" si="221"/>
        <v>330.69</v>
      </c>
      <c r="U384" s="44">
        <f t="shared" si="221"/>
        <v>330.69</v>
      </c>
      <c r="V384" s="44">
        <f t="shared" si="221"/>
        <v>330.69</v>
      </c>
      <c r="W384" s="44">
        <f t="shared" si="221"/>
        <v>330.69</v>
      </c>
      <c r="X384" s="44">
        <f t="shared" si="221"/>
        <v>330.69</v>
      </c>
      <c r="Y384" s="44">
        <f t="shared" si="221"/>
        <v>330.69</v>
      </c>
      <c r="Z384" s="44">
        <f t="shared" si="221"/>
        <v>330.69</v>
      </c>
      <c r="AA384" s="44">
        <f t="shared" si="221"/>
        <v>330.69</v>
      </c>
    </row>
    <row r="385" spans="1:27" ht="12.75" customHeight="1" collapsed="1" x14ac:dyDescent="0.2">
      <c r="A385" s="98" t="s">
        <v>2027</v>
      </c>
      <c r="B385" s="28" t="str">
        <f>"13"&amp;"."&amp;$B$800&amp;"."&amp;$B$801</f>
        <v>13.08.2023</v>
      </c>
      <c r="C385" s="90" t="s">
        <v>76</v>
      </c>
      <c r="D385" s="91">
        <f>ROUND(((D386+D387+D389+D388)/1000),5)</f>
        <v>3.8731300000000002</v>
      </c>
      <c r="E385" s="91">
        <f>ROUND(((E386+E387+E389+E388)/1000),5)</f>
        <v>3.7090100000000001</v>
      </c>
      <c r="F385" s="91">
        <f>ROUND(((F386+F387+F389+F388)/1000),5)</f>
        <v>3.5530599999999999</v>
      </c>
      <c r="G385" s="91">
        <f t="shared" ref="G385:AA385" si="222">ROUND(((G386+G387+G389+G388)/1000),5)</f>
        <v>3.4786800000000002</v>
      </c>
      <c r="H385" s="91">
        <f t="shared" si="222"/>
        <v>3.4224800000000002</v>
      </c>
      <c r="I385" s="91">
        <f t="shared" si="222"/>
        <v>3.4136000000000002</v>
      </c>
      <c r="J385" s="91">
        <f t="shared" si="222"/>
        <v>3.3675099999999998</v>
      </c>
      <c r="K385" s="91">
        <f t="shared" si="222"/>
        <v>3.60283</v>
      </c>
      <c r="L385" s="91">
        <f t="shared" si="222"/>
        <v>4.02142</v>
      </c>
      <c r="M385" s="91">
        <f t="shared" si="222"/>
        <v>4.2764600000000002</v>
      </c>
      <c r="N385" s="91">
        <f t="shared" si="222"/>
        <v>4.4309700000000003</v>
      </c>
      <c r="O385" s="91">
        <f t="shared" si="222"/>
        <v>4.4317399999999996</v>
      </c>
      <c r="P385" s="91">
        <f t="shared" si="222"/>
        <v>4.44191</v>
      </c>
      <c r="Q385" s="91">
        <f t="shared" si="222"/>
        <v>4.4869199999999996</v>
      </c>
      <c r="R385" s="91">
        <f t="shared" si="222"/>
        <v>4.5384799999999998</v>
      </c>
      <c r="S385" s="91">
        <f t="shared" si="222"/>
        <v>4.5385999999999997</v>
      </c>
      <c r="T385" s="91">
        <f t="shared" si="222"/>
        <v>4.4958299999999998</v>
      </c>
      <c r="U385" s="91">
        <f t="shared" si="222"/>
        <v>4.4203000000000001</v>
      </c>
      <c r="V385" s="91">
        <f t="shared" si="222"/>
        <v>4.4102100000000002</v>
      </c>
      <c r="W385" s="91">
        <f t="shared" si="222"/>
        <v>4.3676500000000003</v>
      </c>
      <c r="X385" s="91">
        <f t="shared" si="222"/>
        <v>4.3707399999999996</v>
      </c>
      <c r="Y385" s="91">
        <f t="shared" si="222"/>
        <v>4.3288000000000002</v>
      </c>
      <c r="Z385" s="91">
        <f t="shared" si="222"/>
        <v>4.2581899999999999</v>
      </c>
      <c r="AA385" s="91">
        <f t="shared" si="222"/>
        <v>4.0063700000000004</v>
      </c>
    </row>
    <row r="386" spans="1:27" ht="12.75" hidden="1" customHeight="1" outlineLevel="1" x14ac:dyDescent="0.2">
      <c r="A386" s="99" t="s">
        <v>2028</v>
      </c>
      <c r="B386" s="63" t="s">
        <v>238</v>
      </c>
      <c r="C386" s="43" t="s">
        <v>79</v>
      </c>
      <c r="D386" s="44">
        <v>1315.63</v>
      </c>
      <c r="E386" s="44">
        <v>1151.51</v>
      </c>
      <c r="F386" s="44">
        <v>995.56</v>
      </c>
      <c r="G386" s="44">
        <v>921.18</v>
      </c>
      <c r="H386" s="44">
        <v>864.98</v>
      </c>
      <c r="I386" s="44">
        <v>856.1</v>
      </c>
      <c r="J386" s="44">
        <v>810.01</v>
      </c>
      <c r="K386" s="44">
        <v>1045.33</v>
      </c>
      <c r="L386" s="44">
        <v>1463.92</v>
      </c>
      <c r="M386" s="44">
        <v>1718.96</v>
      </c>
      <c r="N386" s="44">
        <v>1873.47</v>
      </c>
      <c r="O386" s="44">
        <v>1874.24</v>
      </c>
      <c r="P386" s="44">
        <v>1884.41</v>
      </c>
      <c r="Q386" s="44">
        <v>1929.42</v>
      </c>
      <c r="R386" s="44">
        <v>1980.98</v>
      </c>
      <c r="S386" s="44">
        <v>1981.1</v>
      </c>
      <c r="T386" s="44">
        <v>1938.33</v>
      </c>
      <c r="U386" s="44">
        <v>1862.8</v>
      </c>
      <c r="V386" s="44">
        <v>1852.71</v>
      </c>
      <c r="W386" s="44">
        <v>1810.15</v>
      </c>
      <c r="X386" s="44">
        <v>1813.24</v>
      </c>
      <c r="Y386" s="44">
        <v>1771.3</v>
      </c>
      <c r="Z386" s="44">
        <v>1700.69</v>
      </c>
      <c r="AA386" s="44">
        <v>1448.87</v>
      </c>
    </row>
    <row r="387" spans="1:27" ht="12.75" hidden="1" customHeight="1" outlineLevel="1" x14ac:dyDescent="0.2">
      <c r="A387" s="99" t="s">
        <v>2029</v>
      </c>
      <c r="B387" s="63" t="s">
        <v>90</v>
      </c>
      <c r="C387" s="43" t="s">
        <v>79</v>
      </c>
      <c r="D387" s="44">
        <f>$D$327</f>
        <v>2222.89</v>
      </c>
      <c r="E387" s="44">
        <f t="shared" ref="E387:AA387" si="223">$D$327</f>
        <v>2222.89</v>
      </c>
      <c r="F387" s="44">
        <f t="shared" si="223"/>
        <v>2222.89</v>
      </c>
      <c r="G387" s="44">
        <f t="shared" si="223"/>
        <v>2222.89</v>
      </c>
      <c r="H387" s="44">
        <f t="shared" si="223"/>
        <v>2222.89</v>
      </c>
      <c r="I387" s="44">
        <f t="shared" si="223"/>
        <v>2222.89</v>
      </c>
      <c r="J387" s="44">
        <f t="shared" si="223"/>
        <v>2222.89</v>
      </c>
      <c r="K387" s="44">
        <f t="shared" si="223"/>
        <v>2222.89</v>
      </c>
      <c r="L387" s="44">
        <f t="shared" si="223"/>
        <v>2222.89</v>
      </c>
      <c r="M387" s="44">
        <f t="shared" si="223"/>
        <v>2222.89</v>
      </c>
      <c r="N387" s="44">
        <f t="shared" si="223"/>
        <v>2222.89</v>
      </c>
      <c r="O387" s="44">
        <f t="shared" si="223"/>
        <v>2222.89</v>
      </c>
      <c r="P387" s="44">
        <f t="shared" si="223"/>
        <v>2222.89</v>
      </c>
      <c r="Q387" s="44">
        <f t="shared" si="223"/>
        <v>2222.89</v>
      </c>
      <c r="R387" s="44">
        <f t="shared" si="223"/>
        <v>2222.89</v>
      </c>
      <c r="S387" s="44">
        <f t="shared" si="223"/>
        <v>2222.89</v>
      </c>
      <c r="T387" s="44">
        <f t="shared" si="223"/>
        <v>2222.89</v>
      </c>
      <c r="U387" s="44">
        <f t="shared" si="223"/>
        <v>2222.89</v>
      </c>
      <c r="V387" s="44">
        <f t="shared" si="223"/>
        <v>2222.89</v>
      </c>
      <c r="W387" s="44">
        <f t="shared" si="223"/>
        <v>2222.89</v>
      </c>
      <c r="X387" s="44">
        <f t="shared" si="223"/>
        <v>2222.89</v>
      </c>
      <c r="Y387" s="44">
        <f t="shared" si="223"/>
        <v>2222.89</v>
      </c>
      <c r="Z387" s="44">
        <f t="shared" si="223"/>
        <v>2222.89</v>
      </c>
      <c r="AA387" s="44">
        <f t="shared" si="223"/>
        <v>2222.89</v>
      </c>
    </row>
    <row r="388" spans="1:27" ht="12.75" hidden="1" customHeight="1" outlineLevel="1" x14ac:dyDescent="0.2">
      <c r="A388" s="99" t="s">
        <v>2030</v>
      </c>
      <c r="B388" s="63" t="s">
        <v>83</v>
      </c>
      <c r="C388" s="43" t="s">
        <v>79</v>
      </c>
      <c r="D388" s="44">
        <v>3.92</v>
      </c>
      <c r="E388" s="44">
        <v>3.92</v>
      </c>
      <c r="F388" s="44">
        <v>3.92</v>
      </c>
      <c r="G388" s="44">
        <v>3.92</v>
      </c>
      <c r="H388" s="44">
        <v>3.92</v>
      </c>
      <c r="I388" s="44">
        <v>3.92</v>
      </c>
      <c r="J388" s="44">
        <v>3.92</v>
      </c>
      <c r="K388" s="44">
        <v>3.92</v>
      </c>
      <c r="L388" s="44">
        <v>3.92</v>
      </c>
      <c r="M388" s="44">
        <v>3.92</v>
      </c>
      <c r="N388" s="44">
        <v>3.92</v>
      </c>
      <c r="O388" s="44">
        <v>3.92</v>
      </c>
      <c r="P388" s="44">
        <v>3.92</v>
      </c>
      <c r="Q388" s="44">
        <v>3.92</v>
      </c>
      <c r="R388" s="44">
        <v>3.92</v>
      </c>
      <c r="S388" s="44">
        <v>3.92</v>
      </c>
      <c r="T388" s="44">
        <v>3.92</v>
      </c>
      <c r="U388" s="44">
        <v>3.92</v>
      </c>
      <c r="V388" s="44">
        <v>3.92</v>
      </c>
      <c r="W388" s="44">
        <v>3.92</v>
      </c>
      <c r="X388" s="44">
        <v>3.92</v>
      </c>
      <c r="Y388" s="44">
        <v>3.92</v>
      </c>
      <c r="Z388" s="44">
        <v>3.92</v>
      </c>
      <c r="AA388" s="44">
        <v>3.92</v>
      </c>
    </row>
    <row r="389" spans="1:27" ht="12.75" hidden="1" customHeight="1" outlineLevel="1" x14ac:dyDescent="0.2">
      <c r="A389" s="99" t="s">
        <v>2031</v>
      </c>
      <c r="B389" s="63" t="s">
        <v>81</v>
      </c>
      <c r="C389" s="43" t="s">
        <v>79</v>
      </c>
      <c r="D389" s="44">
        <f>$D$11</f>
        <v>330.69</v>
      </c>
      <c r="E389" s="44">
        <f t="shared" ref="E389:AA389" si="224">$D$11</f>
        <v>330.69</v>
      </c>
      <c r="F389" s="44">
        <f t="shared" si="224"/>
        <v>330.69</v>
      </c>
      <c r="G389" s="44">
        <f t="shared" si="224"/>
        <v>330.69</v>
      </c>
      <c r="H389" s="44">
        <f t="shared" si="224"/>
        <v>330.69</v>
      </c>
      <c r="I389" s="44">
        <f t="shared" si="224"/>
        <v>330.69</v>
      </c>
      <c r="J389" s="44">
        <f t="shared" si="224"/>
        <v>330.69</v>
      </c>
      <c r="K389" s="44">
        <f t="shared" si="224"/>
        <v>330.69</v>
      </c>
      <c r="L389" s="44">
        <f t="shared" si="224"/>
        <v>330.69</v>
      </c>
      <c r="M389" s="44">
        <f t="shared" si="224"/>
        <v>330.69</v>
      </c>
      <c r="N389" s="44">
        <f t="shared" si="224"/>
        <v>330.69</v>
      </c>
      <c r="O389" s="44">
        <f t="shared" si="224"/>
        <v>330.69</v>
      </c>
      <c r="P389" s="44">
        <f t="shared" si="224"/>
        <v>330.69</v>
      </c>
      <c r="Q389" s="44">
        <f t="shared" si="224"/>
        <v>330.69</v>
      </c>
      <c r="R389" s="44">
        <f t="shared" si="224"/>
        <v>330.69</v>
      </c>
      <c r="S389" s="44">
        <f t="shared" si="224"/>
        <v>330.69</v>
      </c>
      <c r="T389" s="44">
        <f t="shared" si="224"/>
        <v>330.69</v>
      </c>
      <c r="U389" s="44">
        <f t="shared" si="224"/>
        <v>330.69</v>
      </c>
      <c r="V389" s="44">
        <f t="shared" si="224"/>
        <v>330.69</v>
      </c>
      <c r="W389" s="44">
        <f t="shared" si="224"/>
        <v>330.69</v>
      </c>
      <c r="X389" s="44">
        <f t="shared" si="224"/>
        <v>330.69</v>
      </c>
      <c r="Y389" s="44">
        <f t="shared" si="224"/>
        <v>330.69</v>
      </c>
      <c r="Z389" s="44">
        <f t="shared" si="224"/>
        <v>330.69</v>
      </c>
      <c r="AA389" s="44">
        <f t="shared" si="224"/>
        <v>330.69</v>
      </c>
    </row>
    <row r="390" spans="1:27" ht="12.75" customHeight="1" collapsed="1" x14ac:dyDescent="0.2">
      <c r="A390" s="98" t="s">
        <v>2032</v>
      </c>
      <c r="B390" s="28" t="str">
        <f>"14"&amp;"."&amp;$B$800&amp;"."&amp;$B$801</f>
        <v>14.08.2023</v>
      </c>
      <c r="C390" s="90" t="s">
        <v>76</v>
      </c>
      <c r="D390" s="91">
        <f>ROUND(((D391+D392+D394+D393)/1000),5)</f>
        <v>3.8032900000000001</v>
      </c>
      <c r="E390" s="91">
        <f>ROUND(((E391+E392+E394+E393)/1000),5)</f>
        <v>3.6793300000000002</v>
      </c>
      <c r="F390" s="91">
        <f>ROUND(((F391+F392+F394+F393)/1000),5)</f>
        <v>3.5341999999999998</v>
      </c>
      <c r="G390" s="91">
        <f t="shared" ref="G390:AA390" si="225">ROUND(((G391+G392+G394+G393)/1000),5)</f>
        <v>3.4638200000000001</v>
      </c>
      <c r="H390" s="91">
        <f t="shared" si="225"/>
        <v>3.4285999999999999</v>
      </c>
      <c r="I390" s="91">
        <f t="shared" si="225"/>
        <v>3.5340099999999999</v>
      </c>
      <c r="J390" s="91">
        <f t="shared" si="225"/>
        <v>3.6537000000000002</v>
      </c>
      <c r="K390" s="91">
        <f t="shared" si="225"/>
        <v>4.0014000000000003</v>
      </c>
      <c r="L390" s="91">
        <f t="shared" si="225"/>
        <v>4.2876300000000001</v>
      </c>
      <c r="M390" s="91">
        <f t="shared" si="225"/>
        <v>4.4404399999999997</v>
      </c>
      <c r="N390" s="91">
        <f t="shared" si="225"/>
        <v>4.5532500000000002</v>
      </c>
      <c r="O390" s="91">
        <f t="shared" si="225"/>
        <v>4.5845799999999999</v>
      </c>
      <c r="P390" s="91">
        <f t="shared" si="225"/>
        <v>4.5805999999999996</v>
      </c>
      <c r="Q390" s="91">
        <f t="shared" si="225"/>
        <v>4.6300800000000004</v>
      </c>
      <c r="R390" s="91">
        <f t="shared" si="225"/>
        <v>4.7072599999999998</v>
      </c>
      <c r="S390" s="91">
        <f t="shared" si="225"/>
        <v>4.7008599999999996</v>
      </c>
      <c r="T390" s="91">
        <f t="shared" si="225"/>
        <v>4.6721000000000004</v>
      </c>
      <c r="U390" s="91">
        <f t="shared" si="225"/>
        <v>4.6111599999999999</v>
      </c>
      <c r="V390" s="91">
        <f t="shared" si="225"/>
        <v>4.5707100000000001</v>
      </c>
      <c r="W390" s="91">
        <f t="shared" si="225"/>
        <v>4.4328200000000004</v>
      </c>
      <c r="X390" s="91">
        <f t="shared" si="225"/>
        <v>4.4247500000000004</v>
      </c>
      <c r="Y390" s="91">
        <f t="shared" si="225"/>
        <v>4.3927800000000001</v>
      </c>
      <c r="Z390" s="91">
        <f t="shared" si="225"/>
        <v>4.20505</v>
      </c>
      <c r="AA390" s="91">
        <f t="shared" si="225"/>
        <v>3.8739499999999998</v>
      </c>
    </row>
    <row r="391" spans="1:27" ht="12.75" hidden="1" customHeight="1" outlineLevel="1" x14ac:dyDescent="0.2">
      <c r="A391" s="99" t="s">
        <v>2033</v>
      </c>
      <c r="B391" s="63" t="s">
        <v>238</v>
      </c>
      <c r="C391" s="43" t="s">
        <v>79</v>
      </c>
      <c r="D391" s="44">
        <v>1245.79</v>
      </c>
      <c r="E391" s="44">
        <v>1121.83</v>
      </c>
      <c r="F391" s="44">
        <v>976.7</v>
      </c>
      <c r="G391" s="44">
        <v>906.32</v>
      </c>
      <c r="H391" s="44">
        <v>871.1</v>
      </c>
      <c r="I391" s="44">
        <v>976.51</v>
      </c>
      <c r="J391" s="44">
        <v>1096.2</v>
      </c>
      <c r="K391" s="44">
        <v>1443.9</v>
      </c>
      <c r="L391" s="44">
        <v>1730.13</v>
      </c>
      <c r="M391" s="44">
        <v>1882.94</v>
      </c>
      <c r="N391" s="44">
        <v>1995.75</v>
      </c>
      <c r="O391" s="44">
        <v>2027.08</v>
      </c>
      <c r="P391" s="44">
        <v>2023.1</v>
      </c>
      <c r="Q391" s="44">
        <v>2072.58</v>
      </c>
      <c r="R391" s="44">
        <v>2149.7600000000002</v>
      </c>
      <c r="S391" s="44">
        <v>2143.36</v>
      </c>
      <c r="T391" s="44">
        <v>2114.6</v>
      </c>
      <c r="U391" s="44">
        <v>2053.66</v>
      </c>
      <c r="V391" s="44">
        <v>2013.21</v>
      </c>
      <c r="W391" s="44">
        <v>1875.32</v>
      </c>
      <c r="X391" s="44">
        <v>1867.25</v>
      </c>
      <c r="Y391" s="44">
        <v>1835.28</v>
      </c>
      <c r="Z391" s="44">
        <v>1647.55</v>
      </c>
      <c r="AA391" s="44">
        <v>1316.45</v>
      </c>
    </row>
    <row r="392" spans="1:27" ht="12.75" hidden="1" customHeight="1" outlineLevel="1" x14ac:dyDescent="0.2">
      <c r="A392" s="99" t="s">
        <v>2034</v>
      </c>
      <c r="B392" s="63" t="s">
        <v>90</v>
      </c>
      <c r="C392" s="43" t="s">
        <v>79</v>
      </c>
      <c r="D392" s="44">
        <f>$D$327</f>
        <v>2222.89</v>
      </c>
      <c r="E392" s="44">
        <f t="shared" ref="E392:AA392" si="226">$D$327</f>
        <v>2222.89</v>
      </c>
      <c r="F392" s="44">
        <f t="shared" si="226"/>
        <v>2222.89</v>
      </c>
      <c r="G392" s="44">
        <f t="shared" si="226"/>
        <v>2222.89</v>
      </c>
      <c r="H392" s="44">
        <f t="shared" si="226"/>
        <v>2222.89</v>
      </c>
      <c r="I392" s="44">
        <f t="shared" si="226"/>
        <v>2222.89</v>
      </c>
      <c r="J392" s="44">
        <f t="shared" si="226"/>
        <v>2222.89</v>
      </c>
      <c r="K392" s="44">
        <f t="shared" si="226"/>
        <v>2222.89</v>
      </c>
      <c r="L392" s="44">
        <f t="shared" si="226"/>
        <v>2222.89</v>
      </c>
      <c r="M392" s="44">
        <f t="shared" si="226"/>
        <v>2222.89</v>
      </c>
      <c r="N392" s="44">
        <f t="shared" si="226"/>
        <v>2222.89</v>
      </c>
      <c r="O392" s="44">
        <f t="shared" si="226"/>
        <v>2222.89</v>
      </c>
      <c r="P392" s="44">
        <f t="shared" si="226"/>
        <v>2222.89</v>
      </c>
      <c r="Q392" s="44">
        <f t="shared" si="226"/>
        <v>2222.89</v>
      </c>
      <c r="R392" s="44">
        <f t="shared" si="226"/>
        <v>2222.89</v>
      </c>
      <c r="S392" s="44">
        <f t="shared" si="226"/>
        <v>2222.89</v>
      </c>
      <c r="T392" s="44">
        <f t="shared" si="226"/>
        <v>2222.89</v>
      </c>
      <c r="U392" s="44">
        <f t="shared" si="226"/>
        <v>2222.89</v>
      </c>
      <c r="V392" s="44">
        <f t="shared" si="226"/>
        <v>2222.89</v>
      </c>
      <c r="W392" s="44">
        <f t="shared" si="226"/>
        <v>2222.89</v>
      </c>
      <c r="X392" s="44">
        <f t="shared" si="226"/>
        <v>2222.89</v>
      </c>
      <c r="Y392" s="44">
        <f t="shared" si="226"/>
        <v>2222.89</v>
      </c>
      <c r="Z392" s="44">
        <f t="shared" si="226"/>
        <v>2222.89</v>
      </c>
      <c r="AA392" s="44">
        <f t="shared" si="226"/>
        <v>2222.89</v>
      </c>
    </row>
    <row r="393" spans="1:27" ht="12.75" hidden="1" customHeight="1" outlineLevel="1" x14ac:dyDescent="0.2">
      <c r="A393" s="99" t="s">
        <v>2035</v>
      </c>
      <c r="B393" s="63" t="s">
        <v>83</v>
      </c>
      <c r="C393" s="43" t="s">
        <v>79</v>
      </c>
      <c r="D393" s="44">
        <v>3.92</v>
      </c>
      <c r="E393" s="44">
        <v>3.92</v>
      </c>
      <c r="F393" s="44">
        <v>3.92</v>
      </c>
      <c r="G393" s="44">
        <v>3.92</v>
      </c>
      <c r="H393" s="44">
        <v>3.92</v>
      </c>
      <c r="I393" s="44">
        <v>3.92</v>
      </c>
      <c r="J393" s="44">
        <v>3.92</v>
      </c>
      <c r="K393" s="44">
        <v>3.92</v>
      </c>
      <c r="L393" s="44">
        <v>3.92</v>
      </c>
      <c r="M393" s="44">
        <v>3.92</v>
      </c>
      <c r="N393" s="44">
        <v>3.92</v>
      </c>
      <c r="O393" s="44">
        <v>3.92</v>
      </c>
      <c r="P393" s="44">
        <v>3.92</v>
      </c>
      <c r="Q393" s="44">
        <v>3.92</v>
      </c>
      <c r="R393" s="44">
        <v>3.92</v>
      </c>
      <c r="S393" s="44">
        <v>3.92</v>
      </c>
      <c r="T393" s="44">
        <v>3.92</v>
      </c>
      <c r="U393" s="44">
        <v>3.92</v>
      </c>
      <c r="V393" s="44">
        <v>3.92</v>
      </c>
      <c r="W393" s="44">
        <v>3.92</v>
      </c>
      <c r="X393" s="44">
        <v>3.92</v>
      </c>
      <c r="Y393" s="44">
        <v>3.92</v>
      </c>
      <c r="Z393" s="44">
        <v>3.92</v>
      </c>
      <c r="AA393" s="44">
        <v>3.92</v>
      </c>
    </row>
    <row r="394" spans="1:27" ht="12.75" hidden="1" customHeight="1" outlineLevel="1" x14ac:dyDescent="0.2">
      <c r="A394" s="99" t="s">
        <v>2036</v>
      </c>
      <c r="B394" s="63" t="s">
        <v>81</v>
      </c>
      <c r="C394" s="43" t="s">
        <v>79</v>
      </c>
      <c r="D394" s="44">
        <f>$D$11</f>
        <v>330.69</v>
      </c>
      <c r="E394" s="44">
        <f t="shared" ref="E394:AA394" si="227">$D$11</f>
        <v>330.69</v>
      </c>
      <c r="F394" s="44">
        <f t="shared" si="227"/>
        <v>330.69</v>
      </c>
      <c r="G394" s="44">
        <f t="shared" si="227"/>
        <v>330.69</v>
      </c>
      <c r="H394" s="44">
        <f t="shared" si="227"/>
        <v>330.69</v>
      </c>
      <c r="I394" s="44">
        <f t="shared" si="227"/>
        <v>330.69</v>
      </c>
      <c r="J394" s="44">
        <f t="shared" si="227"/>
        <v>330.69</v>
      </c>
      <c r="K394" s="44">
        <f t="shared" si="227"/>
        <v>330.69</v>
      </c>
      <c r="L394" s="44">
        <f t="shared" si="227"/>
        <v>330.69</v>
      </c>
      <c r="M394" s="44">
        <f t="shared" si="227"/>
        <v>330.69</v>
      </c>
      <c r="N394" s="44">
        <f t="shared" si="227"/>
        <v>330.69</v>
      </c>
      <c r="O394" s="44">
        <f t="shared" si="227"/>
        <v>330.69</v>
      </c>
      <c r="P394" s="44">
        <f t="shared" si="227"/>
        <v>330.69</v>
      </c>
      <c r="Q394" s="44">
        <f t="shared" si="227"/>
        <v>330.69</v>
      </c>
      <c r="R394" s="44">
        <f t="shared" si="227"/>
        <v>330.69</v>
      </c>
      <c r="S394" s="44">
        <f t="shared" si="227"/>
        <v>330.69</v>
      </c>
      <c r="T394" s="44">
        <f t="shared" si="227"/>
        <v>330.69</v>
      </c>
      <c r="U394" s="44">
        <f t="shared" si="227"/>
        <v>330.69</v>
      </c>
      <c r="V394" s="44">
        <f t="shared" si="227"/>
        <v>330.69</v>
      </c>
      <c r="W394" s="44">
        <f t="shared" si="227"/>
        <v>330.69</v>
      </c>
      <c r="X394" s="44">
        <f t="shared" si="227"/>
        <v>330.69</v>
      </c>
      <c r="Y394" s="44">
        <f t="shared" si="227"/>
        <v>330.69</v>
      </c>
      <c r="Z394" s="44">
        <f t="shared" si="227"/>
        <v>330.69</v>
      </c>
      <c r="AA394" s="44">
        <f t="shared" si="227"/>
        <v>330.69</v>
      </c>
    </row>
    <row r="395" spans="1:27" ht="12.75" customHeight="1" collapsed="1" x14ac:dyDescent="0.2">
      <c r="A395" s="98" t="s">
        <v>2037</v>
      </c>
      <c r="B395" s="28" t="str">
        <f>"15"&amp;"."&amp;$B$800&amp;"."&amp;$B$801</f>
        <v>15.08.2023</v>
      </c>
      <c r="C395" s="90" t="s">
        <v>76</v>
      </c>
      <c r="D395" s="91">
        <f>ROUND(((D396+D397+D399+D398)/1000),5)</f>
        <v>3.5983499999999999</v>
      </c>
      <c r="E395" s="91">
        <f>ROUND(((E396+E397+E399+E398)/1000),5)</f>
        <v>3.44272</v>
      </c>
      <c r="F395" s="91">
        <f>ROUND(((F396+F397+F399+F398)/1000),5)</f>
        <v>3.3453300000000001</v>
      </c>
      <c r="G395" s="91">
        <f t="shared" ref="G395:AA395" si="228">ROUND(((G396+G397+G399+G398)/1000),5)</f>
        <v>2.5686800000000001</v>
      </c>
      <c r="H395" s="91">
        <f t="shared" si="228"/>
        <v>2.56487</v>
      </c>
      <c r="I395" s="91">
        <f t="shared" si="228"/>
        <v>3.2949000000000002</v>
      </c>
      <c r="J395" s="91">
        <f t="shared" si="228"/>
        <v>3.4401600000000001</v>
      </c>
      <c r="K395" s="91">
        <f t="shared" si="228"/>
        <v>3.8801700000000001</v>
      </c>
      <c r="L395" s="91">
        <f t="shared" si="228"/>
        <v>4.2521300000000002</v>
      </c>
      <c r="M395" s="91">
        <f t="shared" si="228"/>
        <v>4.5232200000000002</v>
      </c>
      <c r="N395" s="91">
        <f t="shared" si="228"/>
        <v>4.6199700000000004</v>
      </c>
      <c r="O395" s="91">
        <f t="shared" si="228"/>
        <v>4.5995799999999996</v>
      </c>
      <c r="P395" s="91">
        <f t="shared" si="228"/>
        <v>4.6059200000000002</v>
      </c>
      <c r="Q395" s="91">
        <f t="shared" si="228"/>
        <v>4.6326499999999999</v>
      </c>
      <c r="R395" s="91">
        <f t="shared" si="228"/>
        <v>4.7378299999999998</v>
      </c>
      <c r="S395" s="91">
        <f t="shared" si="228"/>
        <v>4.7773000000000003</v>
      </c>
      <c r="T395" s="91">
        <f t="shared" si="228"/>
        <v>4.7590300000000001</v>
      </c>
      <c r="U395" s="91">
        <f t="shared" si="228"/>
        <v>4.6418999999999997</v>
      </c>
      <c r="V395" s="91">
        <f t="shared" si="228"/>
        <v>4.6145399999999999</v>
      </c>
      <c r="W395" s="91">
        <f t="shared" si="228"/>
        <v>4.5606299999999997</v>
      </c>
      <c r="X395" s="91">
        <f t="shared" si="228"/>
        <v>4.5348300000000004</v>
      </c>
      <c r="Y395" s="91">
        <f t="shared" si="228"/>
        <v>4.4152100000000001</v>
      </c>
      <c r="Z395" s="91">
        <f t="shared" si="228"/>
        <v>4.2483700000000004</v>
      </c>
      <c r="AA395" s="91">
        <f t="shared" si="228"/>
        <v>3.8871000000000002</v>
      </c>
    </row>
    <row r="396" spans="1:27" ht="12.75" hidden="1" customHeight="1" outlineLevel="1" x14ac:dyDescent="0.2">
      <c r="A396" s="99" t="s">
        <v>2038</v>
      </c>
      <c r="B396" s="63" t="s">
        <v>238</v>
      </c>
      <c r="C396" s="43" t="s">
        <v>79</v>
      </c>
      <c r="D396" s="44">
        <v>1040.8499999999999</v>
      </c>
      <c r="E396" s="44">
        <v>885.22</v>
      </c>
      <c r="F396" s="44">
        <v>787.83</v>
      </c>
      <c r="G396" s="44">
        <v>11.18</v>
      </c>
      <c r="H396" s="44">
        <v>7.37</v>
      </c>
      <c r="I396" s="44">
        <v>737.4</v>
      </c>
      <c r="J396" s="44">
        <v>882.66</v>
      </c>
      <c r="K396" s="44">
        <v>1322.67</v>
      </c>
      <c r="L396" s="44">
        <v>1694.63</v>
      </c>
      <c r="M396" s="44">
        <v>1965.72</v>
      </c>
      <c r="N396" s="44">
        <v>2062.4699999999998</v>
      </c>
      <c r="O396" s="44">
        <v>2042.08</v>
      </c>
      <c r="P396" s="44">
        <v>2048.42</v>
      </c>
      <c r="Q396" s="44">
        <v>2075.15</v>
      </c>
      <c r="R396" s="44">
        <v>2180.33</v>
      </c>
      <c r="S396" s="44">
        <v>2219.8000000000002</v>
      </c>
      <c r="T396" s="44">
        <v>2201.5300000000002</v>
      </c>
      <c r="U396" s="44">
        <v>2084.4</v>
      </c>
      <c r="V396" s="44">
        <v>2057.04</v>
      </c>
      <c r="W396" s="44">
        <v>2003.13</v>
      </c>
      <c r="X396" s="44">
        <v>1977.33</v>
      </c>
      <c r="Y396" s="44">
        <v>1857.71</v>
      </c>
      <c r="Z396" s="44">
        <v>1690.87</v>
      </c>
      <c r="AA396" s="44">
        <v>1329.6</v>
      </c>
    </row>
    <row r="397" spans="1:27" ht="12.75" hidden="1" customHeight="1" outlineLevel="1" x14ac:dyDescent="0.2">
      <c r="A397" s="99" t="s">
        <v>2039</v>
      </c>
      <c r="B397" s="63" t="s">
        <v>90</v>
      </c>
      <c r="C397" s="43" t="s">
        <v>79</v>
      </c>
      <c r="D397" s="44">
        <f>$D$327</f>
        <v>2222.89</v>
      </c>
      <c r="E397" s="44">
        <f t="shared" ref="E397:AA397" si="229">$D$327</f>
        <v>2222.89</v>
      </c>
      <c r="F397" s="44">
        <f t="shared" si="229"/>
        <v>2222.89</v>
      </c>
      <c r="G397" s="44">
        <f t="shared" si="229"/>
        <v>2222.89</v>
      </c>
      <c r="H397" s="44">
        <f t="shared" si="229"/>
        <v>2222.89</v>
      </c>
      <c r="I397" s="44">
        <f t="shared" si="229"/>
        <v>2222.89</v>
      </c>
      <c r="J397" s="44">
        <f t="shared" si="229"/>
        <v>2222.89</v>
      </c>
      <c r="K397" s="44">
        <f t="shared" si="229"/>
        <v>2222.89</v>
      </c>
      <c r="L397" s="44">
        <f t="shared" si="229"/>
        <v>2222.89</v>
      </c>
      <c r="M397" s="44">
        <f t="shared" si="229"/>
        <v>2222.89</v>
      </c>
      <c r="N397" s="44">
        <f t="shared" si="229"/>
        <v>2222.89</v>
      </c>
      <c r="O397" s="44">
        <f t="shared" si="229"/>
        <v>2222.89</v>
      </c>
      <c r="P397" s="44">
        <f t="shared" si="229"/>
        <v>2222.89</v>
      </c>
      <c r="Q397" s="44">
        <f t="shared" si="229"/>
        <v>2222.89</v>
      </c>
      <c r="R397" s="44">
        <f t="shared" si="229"/>
        <v>2222.89</v>
      </c>
      <c r="S397" s="44">
        <f t="shared" si="229"/>
        <v>2222.89</v>
      </c>
      <c r="T397" s="44">
        <f t="shared" si="229"/>
        <v>2222.89</v>
      </c>
      <c r="U397" s="44">
        <f t="shared" si="229"/>
        <v>2222.89</v>
      </c>
      <c r="V397" s="44">
        <f t="shared" si="229"/>
        <v>2222.89</v>
      </c>
      <c r="W397" s="44">
        <f t="shared" si="229"/>
        <v>2222.89</v>
      </c>
      <c r="X397" s="44">
        <f t="shared" si="229"/>
        <v>2222.89</v>
      </c>
      <c r="Y397" s="44">
        <f t="shared" si="229"/>
        <v>2222.89</v>
      </c>
      <c r="Z397" s="44">
        <f t="shared" si="229"/>
        <v>2222.89</v>
      </c>
      <c r="AA397" s="44">
        <f t="shared" si="229"/>
        <v>2222.89</v>
      </c>
    </row>
    <row r="398" spans="1:27" ht="12.75" hidden="1" customHeight="1" outlineLevel="1" x14ac:dyDescent="0.2">
      <c r="A398" s="99" t="s">
        <v>2040</v>
      </c>
      <c r="B398" s="63" t="s">
        <v>83</v>
      </c>
      <c r="C398" s="43" t="s">
        <v>79</v>
      </c>
      <c r="D398" s="44">
        <v>3.92</v>
      </c>
      <c r="E398" s="44">
        <v>3.92</v>
      </c>
      <c r="F398" s="44">
        <v>3.92</v>
      </c>
      <c r="G398" s="44">
        <v>3.92</v>
      </c>
      <c r="H398" s="44">
        <v>3.92</v>
      </c>
      <c r="I398" s="44">
        <v>3.92</v>
      </c>
      <c r="J398" s="44">
        <v>3.92</v>
      </c>
      <c r="K398" s="44">
        <v>3.92</v>
      </c>
      <c r="L398" s="44">
        <v>3.92</v>
      </c>
      <c r="M398" s="44">
        <v>3.92</v>
      </c>
      <c r="N398" s="44">
        <v>3.92</v>
      </c>
      <c r="O398" s="44">
        <v>3.92</v>
      </c>
      <c r="P398" s="44">
        <v>3.92</v>
      </c>
      <c r="Q398" s="44">
        <v>3.92</v>
      </c>
      <c r="R398" s="44">
        <v>3.92</v>
      </c>
      <c r="S398" s="44">
        <v>3.92</v>
      </c>
      <c r="T398" s="44">
        <v>3.92</v>
      </c>
      <c r="U398" s="44">
        <v>3.92</v>
      </c>
      <c r="V398" s="44">
        <v>3.92</v>
      </c>
      <c r="W398" s="44">
        <v>3.92</v>
      </c>
      <c r="X398" s="44">
        <v>3.92</v>
      </c>
      <c r="Y398" s="44">
        <v>3.92</v>
      </c>
      <c r="Z398" s="44">
        <v>3.92</v>
      </c>
      <c r="AA398" s="44">
        <v>3.92</v>
      </c>
    </row>
    <row r="399" spans="1:27" ht="12.75" hidden="1" customHeight="1" outlineLevel="1" x14ac:dyDescent="0.2">
      <c r="A399" s="99" t="s">
        <v>2041</v>
      </c>
      <c r="B399" s="63" t="s">
        <v>81</v>
      </c>
      <c r="C399" s="43" t="s">
        <v>79</v>
      </c>
      <c r="D399" s="44">
        <f>$D$11</f>
        <v>330.69</v>
      </c>
      <c r="E399" s="44">
        <f t="shared" ref="E399:AA399" si="230">$D$11</f>
        <v>330.69</v>
      </c>
      <c r="F399" s="44">
        <f t="shared" si="230"/>
        <v>330.69</v>
      </c>
      <c r="G399" s="44">
        <f t="shared" si="230"/>
        <v>330.69</v>
      </c>
      <c r="H399" s="44">
        <f t="shared" si="230"/>
        <v>330.69</v>
      </c>
      <c r="I399" s="44">
        <f t="shared" si="230"/>
        <v>330.69</v>
      </c>
      <c r="J399" s="44">
        <f t="shared" si="230"/>
        <v>330.69</v>
      </c>
      <c r="K399" s="44">
        <f t="shared" si="230"/>
        <v>330.69</v>
      </c>
      <c r="L399" s="44">
        <f t="shared" si="230"/>
        <v>330.69</v>
      </c>
      <c r="M399" s="44">
        <f t="shared" si="230"/>
        <v>330.69</v>
      </c>
      <c r="N399" s="44">
        <f t="shared" si="230"/>
        <v>330.69</v>
      </c>
      <c r="O399" s="44">
        <f t="shared" si="230"/>
        <v>330.69</v>
      </c>
      <c r="P399" s="44">
        <f t="shared" si="230"/>
        <v>330.69</v>
      </c>
      <c r="Q399" s="44">
        <f t="shared" si="230"/>
        <v>330.69</v>
      </c>
      <c r="R399" s="44">
        <f t="shared" si="230"/>
        <v>330.69</v>
      </c>
      <c r="S399" s="44">
        <f t="shared" si="230"/>
        <v>330.69</v>
      </c>
      <c r="T399" s="44">
        <f t="shared" si="230"/>
        <v>330.69</v>
      </c>
      <c r="U399" s="44">
        <f t="shared" si="230"/>
        <v>330.69</v>
      </c>
      <c r="V399" s="44">
        <f t="shared" si="230"/>
        <v>330.69</v>
      </c>
      <c r="W399" s="44">
        <f t="shared" si="230"/>
        <v>330.69</v>
      </c>
      <c r="X399" s="44">
        <f t="shared" si="230"/>
        <v>330.69</v>
      </c>
      <c r="Y399" s="44">
        <f t="shared" si="230"/>
        <v>330.69</v>
      </c>
      <c r="Z399" s="44">
        <f t="shared" si="230"/>
        <v>330.69</v>
      </c>
      <c r="AA399" s="44">
        <f t="shared" si="230"/>
        <v>330.69</v>
      </c>
    </row>
    <row r="400" spans="1:27" ht="12.75" customHeight="1" collapsed="1" x14ac:dyDescent="0.2">
      <c r="A400" s="98" t="s">
        <v>2042</v>
      </c>
      <c r="B400" s="28" t="str">
        <f>"16"&amp;"."&amp;$B$800&amp;"."&amp;$B$801</f>
        <v>16.08.2023</v>
      </c>
      <c r="C400" s="90" t="s">
        <v>76</v>
      </c>
      <c r="D400" s="91">
        <f>ROUND(((D401+D402+D404+D403)/1000),5)</f>
        <v>3.65367</v>
      </c>
      <c r="E400" s="91">
        <f>ROUND(((E401+E402+E404+E403)/1000),5)</f>
        <v>3.4285899999999998</v>
      </c>
      <c r="F400" s="91">
        <f>ROUND(((F401+F402+F404+F403)/1000),5)</f>
        <v>3.3580199999999998</v>
      </c>
      <c r="G400" s="91">
        <f t="shared" ref="G400:AA400" si="231">ROUND(((G401+G402+G404+G403)/1000),5)</f>
        <v>3.32666</v>
      </c>
      <c r="H400" s="91">
        <f t="shared" si="231"/>
        <v>3.31277</v>
      </c>
      <c r="I400" s="91">
        <f t="shared" si="231"/>
        <v>3.34138</v>
      </c>
      <c r="J400" s="91">
        <f t="shared" si="231"/>
        <v>3.6122800000000002</v>
      </c>
      <c r="K400" s="91">
        <f t="shared" si="231"/>
        <v>4.0019299999999998</v>
      </c>
      <c r="L400" s="91">
        <f t="shared" si="231"/>
        <v>4.25373</v>
      </c>
      <c r="M400" s="91">
        <f t="shared" si="231"/>
        <v>4.53871</v>
      </c>
      <c r="N400" s="91">
        <f t="shared" si="231"/>
        <v>4.8224999999999998</v>
      </c>
      <c r="O400" s="91">
        <f t="shared" si="231"/>
        <v>4.7518900000000004</v>
      </c>
      <c r="P400" s="91">
        <f t="shared" si="231"/>
        <v>4.6298700000000004</v>
      </c>
      <c r="Q400" s="91">
        <f t="shared" si="231"/>
        <v>4.9135900000000001</v>
      </c>
      <c r="R400" s="91">
        <f t="shared" si="231"/>
        <v>4.7487500000000002</v>
      </c>
      <c r="S400" s="91">
        <f t="shared" si="231"/>
        <v>4.7659700000000003</v>
      </c>
      <c r="T400" s="91">
        <f t="shared" si="231"/>
        <v>4.7449599999999998</v>
      </c>
      <c r="U400" s="91">
        <f t="shared" si="231"/>
        <v>4.6484199999999998</v>
      </c>
      <c r="V400" s="91">
        <f t="shared" si="231"/>
        <v>4.6152699999999998</v>
      </c>
      <c r="W400" s="91">
        <f t="shared" si="231"/>
        <v>4.5830900000000003</v>
      </c>
      <c r="X400" s="91">
        <f t="shared" si="231"/>
        <v>4.5765099999999999</v>
      </c>
      <c r="Y400" s="91">
        <f t="shared" si="231"/>
        <v>4.4321099999999998</v>
      </c>
      <c r="Z400" s="91">
        <f t="shared" si="231"/>
        <v>4.3252499999999996</v>
      </c>
      <c r="AA400" s="91">
        <f t="shared" si="231"/>
        <v>3.9057400000000002</v>
      </c>
    </row>
    <row r="401" spans="1:27" ht="12.75" hidden="1" customHeight="1" outlineLevel="1" x14ac:dyDescent="0.2">
      <c r="A401" s="99" t="s">
        <v>2043</v>
      </c>
      <c r="B401" s="63" t="s">
        <v>238</v>
      </c>
      <c r="C401" s="43" t="s">
        <v>79</v>
      </c>
      <c r="D401" s="44">
        <v>1096.17</v>
      </c>
      <c r="E401" s="44">
        <v>871.09</v>
      </c>
      <c r="F401" s="44">
        <v>800.52</v>
      </c>
      <c r="G401" s="44">
        <v>769.16</v>
      </c>
      <c r="H401" s="44">
        <v>755.27</v>
      </c>
      <c r="I401" s="44">
        <v>783.88</v>
      </c>
      <c r="J401" s="44">
        <v>1054.78</v>
      </c>
      <c r="K401" s="44">
        <v>1444.43</v>
      </c>
      <c r="L401" s="44">
        <v>1696.23</v>
      </c>
      <c r="M401" s="44">
        <v>1981.21</v>
      </c>
      <c r="N401" s="44">
        <v>2265</v>
      </c>
      <c r="O401" s="44">
        <v>2194.39</v>
      </c>
      <c r="P401" s="44">
        <v>2072.37</v>
      </c>
      <c r="Q401" s="44">
        <v>2356.09</v>
      </c>
      <c r="R401" s="44">
        <v>2191.25</v>
      </c>
      <c r="S401" s="44">
        <v>2208.4699999999998</v>
      </c>
      <c r="T401" s="44">
        <v>2187.46</v>
      </c>
      <c r="U401" s="44">
        <v>2090.92</v>
      </c>
      <c r="V401" s="44">
        <v>2057.77</v>
      </c>
      <c r="W401" s="44">
        <v>2025.59</v>
      </c>
      <c r="X401" s="44">
        <v>2019.01</v>
      </c>
      <c r="Y401" s="44">
        <v>1874.61</v>
      </c>
      <c r="Z401" s="44">
        <v>1767.75</v>
      </c>
      <c r="AA401" s="44">
        <v>1348.24</v>
      </c>
    </row>
    <row r="402" spans="1:27" ht="12.75" hidden="1" customHeight="1" outlineLevel="1" x14ac:dyDescent="0.2">
      <c r="A402" s="99" t="s">
        <v>2044</v>
      </c>
      <c r="B402" s="63" t="s">
        <v>90</v>
      </c>
      <c r="C402" s="43" t="s">
        <v>79</v>
      </c>
      <c r="D402" s="44">
        <f>$D$327</f>
        <v>2222.89</v>
      </c>
      <c r="E402" s="44">
        <f t="shared" ref="E402:AA402" si="232">$D$327</f>
        <v>2222.89</v>
      </c>
      <c r="F402" s="44">
        <f t="shared" si="232"/>
        <v>2222.89</v>
      </c>
      <c r="G402" s="44">
        <f t="shared" si="232"/>
        <v>2222.89</v>
      </c>
      <c r="H402" s="44">
        <f t="shared" si="232"/>
        <v>2222.89</v>
      </c>
      <c r="I402" s="44">
        <f t="shared" si="232"/>
        <v>2222.89</v>
      </c>
      <c r="J402" s="44">
        <f t="shared" si="232"/>
        <v>2222.89</v>
      </c>
      <c r="K402" s="44">
        <f t="shared" si="232"/>
        <v>2222.89</v>
      </c>
      <c r="L402" s="44">
        <f t="shared" si="232"/>
        <v>2222.89</v>
      </c>
      <c r="M402" s="44">
        <f t="shared" si="232"/>
        <v>2222.89</v>
      </c>
      <c r="N402" s="44">
        <f t="shared" si="232"/>
        <v>2222.89</v>
      </c>
      <c r="O402" s="44">
        <f t="shared" si="232"/>
        <v>2222.89</v>
      </c>
      <c r="P402" s="44">
        <f t="shared" si="232"/>
        <v>2222.89</v>
      </c>
      <c r="Q402" s="44">
        <f t="shared" si="232"/>
        <v>2222.89</v>
      </c>
      <c r="R402" s="44">
        <f t="shared" si="232"/>
        <v>2222.89</v>
      </c>
      <c r="S402" s="44">
        <f t="shared" si="232"/>
        <v>2222.89</v>
      </c>
      <c r="T402" s="44">
        <f t="shared" si="232"/>
        <v>2222.89</v>
      </c>
      <c r="U402" s="44">
        <f t="shared" si="232"/>
        <v>2222.89</v>
      </c>
      <c r="V402" s="44">
        <f t="shared" si="232"/>
        <v>2222.89</v>
      </c>
      <c r="W402" s="44">
        <f t="shared" si="232"/>
        <v>2222.89</v>
      </c>
      <c r="X402" s="44">
        <f t="shared" si="232"/>
        <v>2222.89</v>
      </c>
      <c r="Y402" s="44">
        <f t="shared" si="232"/>
        <v>2222.89</v>
      </c>
      <c r="Z402" s="44">
        <f t="shared" si="232"/>
        <v>2222.89</v>
      </c>
      <c r="AA402" s="44">
        <f t="shared" si="232"/>
        <v>2222.89</v>
      </c>
    </row>
    <row r="403" spans="1:27" ht="12.75" hidden="1" customHeight="1" outlineLevel="1" x14ac:dyDescent="0.2">
      <c r="A403" s="99" t="s">
        <v>2045</v>
      </c>
      <c r="B403" s="63" t="s">
        <v>83</v>
      </c>
      <c r="C403" s="43" t="s">
        <v>79</v>
      </c>
      <c r="D403" s="44">
        <v>3.92</v>
      </c>
      <c r="E403" s="44">
        <v>3.92</v>
      </c>
      <c r="F403" s="44">
        <v>3.92</v>
      </c>
      <c r="G403" s="44">
        <v>3.92</v>
      </c>
      <c r="H403" s="44">
        <v>3.92</v>
      </c>
      <c r="I403" s="44">
        <v>3.92</v>
      </c>
      <c r="J403" s="44">
        <v>3.92</v>
      </c>
      <c r="K403" s="44">
        <v>3.92</v>
      </c>
      <c r="L403" s="44">
        <v>3.92</v>
      </c>
      <c r="M403" s="44">
        <v>3.92</v>
      </c>
      <c r="N403" s="44">
        <v>3.92</v>
      </c>
      <c r="O403" s="44">
        <v>3.92</v>
      </c>
      <c r="P403" s="44">
        <v>3.92</v>
      </c>
      <c r="Q403" s="44">
        <v>3.92</v>
      </c>
      <c r="R403" s="44">
        <v>3.92</v>
      </c>
      <c r="S403" s="44">
        <v>3.92</v>
      </c>
      <c r="T403" s="44">
        <v>3.92</v>
      </c>
      <c r="U403" s="44">
        <v>3.92</v>
      </c>
      <c r="V403" s="44">
        <v>3.92</v>
      </c>
      <c r="W403" s="44">
        <v>3.92</v>
      </c>
      <c r="X403" s="44">
        <v>3.92</v>
      </c>
      <c r="Y403" s="44">
        <v>3.92</v>
      </c>
      <c r="Z403" s="44">
        <v>3.92</v>
      </c>
      <c r="AA403" s="44">
        <v>3.92</v>
      </c>
    </row>
    <row r="404" spans="1:27" ht="12.75" hidden="1" customHeight="1" outlineLevel="1" x14ac:dyDescent="0.2">
      <c r="A404" s="99" t="s">
        <v>2046</v>
      </c>
      <c r="B404" s="63" t="s">
        <v>81</v>
      </c>
      <c r="C404" s="43" t="s">
        <v>79</v>
      </c>
      <c r="D404" s="44">
        <f>$D$11</f>
        <v>330.69</v>
      </c>
      <c r="E404" s="44">
        <f t="shared" ref="E404:AA404" si="233">$D$11</f>
        <v>330.69</v>
      </c>
      <c r="F404" s="44">
        <f t="shared" si="233"/>
        <v>330.69</v>
      </c>
      <c r="G404" s="44">
        <f t="shared" si="233"/>
        <v>330.69</v>
      </c>
      <c r="H404" s="44">
        <f t="shared" si="233"/>
        <v>330.69</v>
      </c>
      <c r="I404" s="44">
        <f t="shared" si="233"/>
        <v>330.69</v>
      </c>
      <c r="J404" s="44">
        <f t="shared" si="233"/>
        <v>330.69</v>
      </c>
      <c r="K404" s="44">
        <f t="shared" si="233"/>
        <v>330.69</v>
      </c>
      <c r="L404" s="44">
        <f t="shared" si="233"/>
        <v>330.69</v>
      </c>
      <c r="M404" s="44">
        <f t="shared" si="233"/>
        <v>330.69</v>
      </c>
      <c r="N404" s="44">
        <f t="shared" si="233"/>
        <v>330.69</v>
      </c>
      <c r="O404" s="44">
        <f t="shared" si="233"/>
        <v>330.69</v>
      </c>
      <c r="P404" s="44">
        <f t="shared" si="233"/>
        <v>330.69</v>
      </c>
      <c r="Q404" s="44">
        <f t="shared" si="233"/>
        <v>330.69</v>
      </c>
      <c r="R404" s="44">
        <f t="shared" si="233"/>
        <v>330.69</v>
      </c>
      <c r="S404" s="44">
        <f t="shared" si="233"/>
        <v>330.69</v>
      </c>
      <c r="T404" s="44">
        <f t="shared" si="233"/>
        <v>330.69</v>
      </c>
      <c r="U404" s="44">
        <f t="shared" si="233"/>
        <v>330.69</v>
      </c>
      <c r="V404" s="44">
        <f t="shared" si="233"/>
        <v>330.69</v>
      </c>
      <c r="W404" s="44">
        <f t="shared" si="233"/>
        <v>330.69</v>
      </c>
      <c r="X404" s="44">
        <f t="shared" si="233"/>
        <v>330.69</v>
      </c>
      <c r="Y404" s="44">
        <f t="shared" si="233"/>
        <v>330.69</v>
      </c>
      <c r="Z404" s="44">
        <f t="shared" si="233"/>
        <v>330.69</v>
      </c>
      <c r="AA404" s="44">
        <f t="shared" si="233"/>
        <v>330.69</v>
      </c>
    </row>
    <row r="405" spans="1:27" ht="12.75" customHeight="1" collapsed="1" x14ac:dyDescent="0.2">
      <c r="A405" s="98" t="s">
        <v>2047</v>
      </c>
      <c r="B405" s="28" t="str">
        <f>"17"&amp;"."&amp;$B$800&amp;"."&amp;$B$801</f>
        <v>17.08.2023</v>
      </c>
      <c r="C405" s="90" t="s">
        <v>76</v>
      </c>
      <c r="D405" s="91">
        <f>ROUND(((D406+D407+D409+D408)/1000),5)</f>
        <v>3.6100699999999999</v>
      </c>
      <c r="E405" s="91">
        <f>ROUND(((E406+E407+E409+E408)/1000),5)</f>
        <v>3.5042800000000001</v>
      </c>
      <c r="F405" s="91">
        <f>ROUND(((F406+F407+F409+F408)/1000),5)</f>
        <v>3.4174099999999998</v>
      </c>
      <c r="G405" s="91">
        <f t="shared" ref="G405:AA405" si="234">ROUND(((G406+G407+G409+G408)/1000),5)</f>
        <v>2.7917800000000002</v>
      </c>
      <c r="H405" s="91">
        <f t="shared" si="234"/>
        <v>2.7806999999999999</v>
      </c>
      <c r="I405" s="91">
        <f t="shared" si="234"/>
        <v>2.8170600000000001</v>
      </c>
      <c r="J405" s="91">
        <f t="shared" si="234"/>
        <v>3.5783299999999998</v>
      </c>
      <c r="K405" s="91">
        <f t="shared" si="234"/>
        <v>4.0057700000000001</v>
      </c>
      <c r="L405" s="91">
        <f t="shared" si="234"/>
        <v>4.2601100000000001</v>
      </c>
      <c r="M405" s="91">
        <f t="shared" si="234"/>
        <v>4.5671499999999998</v>
      </c>
      <c r="N405" s="91">
        <f t="shared" si="234"/>
        <v>4.6175300000000004</v>
      </c>
      <c r="O405" s="91">
        <f t="shared" si="234"/>
        <v>4.6254400000000002</v>
      </c>
      <c r="P405" s="91">
        <f t="shared" si="234"/>
        <v>4.62812</v>
      </c>
      <c r="Q405" s="91">
        <f t="shared" si="234"/>
        <v>4.6929600000000002</v>
      </c>
      <c r="R405" s="91">
        <f t="shared" si="234"/>
        <v>4.8740899999999998</v>
      </c>
      <c r="S405" s="91">
        <f t="shared" si="234"/>
        <v>4.8609600000000004</v>
      </c>
      <c r="T405" s="91">
        <f t="shared" si="234"/>
        <v>4.7726800000000003</v>
      </c>
      <c r="U405" s="91">
        <f t="shared" si="234"/>
        <v>4.6480800000000002</v>
      </c>
      <c r="V405" s="91">
        <f t="shared" si="234"/>
        <v>4.5877600000000003</v>
      </c>
      <c r="W405" s="91">
        <f t="shared" si="234"/>
        <v>4.5203199999999999</v>
      </c>
      <c r="X405" s="91">
        <f t="shared" si="234"/>
        <v>4.5332499999999998</v>
      </c>
      <c r="Y405" s="91">
        <f t="shared" si="234"/>
        <v>4.4032</v>
      </c>
      <c r="Z405" s="91">
        <f t="shared" si="234"/>
        <v>4.2321499999999999</v>
      </c>
      <c r="AA405" s="91">
        <f t="shared" si="234"/>
        <v>3.83494</v>
      </c>
    </row>
    <row r="406" spans="1:27" ht="12.75" hidden="1" customHeight="1" outlineLevel="1" x14ac:dyDescent="0.2">
      <c r="A406" s="99" t="s">
        <v>2048</v>
      </c>
      <c r="B406" s="63" t="s">
        <v>238</v>
      </c>
      <c r="C406" s="43" t="s">
        <v>79</v>
      </c>
      <c r="D406" s="44">
        <v>1052.57</v>
      </c>
      <c r="E406" s="44">
        <v>946.78</v>
      </c>
      <c r="F406" s="44">
        <v>859.91</v>
      </c>
      <c r="G406" s="44">
        <v>234.28</v>
      </c>
      <c r="H406" s="44">
        <v>223.2</v>
      </c>
      <c r="I406" s="44">
        <v>259.56</v>
      </c>
      <c r="J406" s="44">
        <v>1020.83</v>
      </c>
      <c r="K406" s="44">
        <v>1448.27</v>
      </c>
      <c r="L406" s="44">
        <v>1702.61</v>
      </c>
      <c r="M406" s="44">
        <v>2009.65</v>
      </c>
      <c r="N406" s="44">
        <v>2060.0300000000002</v>
      </c>
      <c r="O406" s="44">
        <v>2067.94</v>
      </c>
      <c r="P406" s="44">
        <v>2070.62</v>
      </c>
      <c r="Q406" s="44">
        <v>2135.46</v>
      </c>
      <c r="R406" s="44">
        <v>2316.59</v>
      </c>
      <c r="S406" s="44">
        <v>2303.46</v>
      </c>
      <c r="T406" s="44">
        <v>2215.1799999999998</v>
      </c>
      <c r="U406" s="44">
        <v>2090.58</v>
      </c>
      <c r="V406" s="44">
        <v>2030.26</v>
      </c>
      <c r="W406" s="44">
        <v>1962.82</v>
      </c>
      <c r="X406" s="44">
        <v>1975.75</v>
      </c>
      <c r="Y406" s="44">
        <v>1845.7</v>
      </c>
      <c r="Z406" s="44">
        <v>1674.65</v>
      </c>
      <c r="AA406" s="44">
        <v>1277.44</v>
      </c>
    </row>
    <row r="407" spans="1:27" ht="12.75" hidden="1" customHeight="1" outlineLevel="1" x14ac:dyDescent="0.2">
      <c r="A407" s="99" t="s">
        <v>2049</v>
      </c>
      <c r="B407" s="63" t="s">
        <v>90</v>
      </c>
      <c r="C407" s="43" t="s">
        <v>79</v>
      </c>
      <c r="D407" s="44">
        <f>$D$327</f>
        <v>2222.89</v>
      </c>
      <c r="E407" s="44">
        <f t="shared" ref="E407:AA407" si="235">$D$327</f>
        <v>2222.89</v>
      </c>
      <c r="F407" s="44">
        <f t="shared" si="235"/>
        <v>2222.89</v>
      </c>
      <c r="G407" s="44">
        <f t="shared" si="235"/>
        <v>2222.89</v>
      </c>
      <c r="H407" s="44">
        <f t="shared" si="235"/>
        <v>2222.89</v>
      </c>
      <c r="I407" s="44">
        <f t="shared" si="235"/>
        <v>2222.89</v>
      </c>
      <c r="J407" s="44">
        <f t="shared" si="235"/>
        <v>2222.89</v>
      </c>
      <c r="K407" s="44">
        <f t="shared" si="235"/>
        <v>2222.89</v>
      </c>
      <c r="L407" s="44">
        <f t="shared" si="235"/>
        <v>2222.89</v>
      </c>
      <c r="M407" s="44">
        <f t="shared" si="235"/>
        <v>2222.89</v>
      </c>
      <c r="N407" s="44">
        <f t="shared" si="235"/>
        <v>2222.89</v>
      </c>
      <c r="O407" s="44">
        <f t="shared" si="235"/>
        <v>2222.89</v>
      </c>
      <c r="P407" s="44">
        <f t="shared" si="235"/>
        <v>2222.89</v>
      </c>
      <c r="Q407" s="44">
        <f t="shared" si="235"/>
        <v>2222.89</v>
      </c>
      <c r="R407" s="44">
        <f t="shared" si="235"/>
        <v>2222.89</v>
      </c>
      <c r="S407" s="44">
        <f t="shared" si="235"/>
        <v>2222.89</v>
      </c>
      <c r="T407" s="44">
        <f t="shared" si="235"/>
        <v>2222.89</v>
      </c>
      <c r="U407" s="44">
        <f t="shared" si="235"/>
        <v>2222.89</v>
      </c>
      <c r="V407" s="44">
        <f t="shared" si="235"/>
        <v>2222.89</v>
      </c>
      <c r="W407" s="44">
        <f t="shared" si="235"/>
        <v>2222.89</v>
      </c>
      <c r="X407" s="44">
        <f t="shared" si="235"/>
        <v>2222.89</v>
      </c>
      <c r="Y407" s="44">
        <f t="shared" si="235"/>
        <v>2222.89</v>
      </c>
      <c r="Z407" s="44">
        <f t="shared" si="235"/>
        <v>2222.89</v>
      </c>
      <c r="AA407" s="44">
        <f t="shared" si="235"/>
        <v>2222.89</v>
      </c>
    </row>
    <row r="408" spans="1:27" ht="12.75" hidden="1" customHeight="1" outlineLevel="1" x14ac:dyDescent="0.2">
      <c r="A408" s="99" t="s">
        <v>2050</v>
      </c>
      <c r="B408" s="63" t="s">
        <v>83</v>
      </c>
      <c r="C408" s="43" t="s">
        <v>79</v>
      </c>
      <c r="D408" s="44">
        <v>3.92</v>
      </c>
      <c r="E408" s="44">
        <v>3.92</v>
      </c>
      <c r="F408" s="44">
        <v>3.92</v>
      </c>
      <c r="G408" s="44">
        <v>3.92</v>
      </c>
      <c r="H408" s="44">
        <v>3.92</v>
      </c>
      <c r="I408" s="44">
        <v>3.92</v>
      </c>
      <c r="J408" s="44">
        <v>3.92</v>
      </c>
      <c r="K408" s="44">
        <v>3.92</v>
      </c>
      <c r="L408" s="44">
        <v>3.92</v>
      </c>
      <c r="M408" s="44">
        <v>3.92</v>
      </c>
      <c r="N408" s="44">
        <v>3.92</v>
      </c>
      <c r="O408" s="44">
        <v>3.92</v>
      </c>
      <c r="P408" s="44">
        <v>3.92</v>
      </c>
      <c r="Q408" s="44">
        <v>3.92</v>
      </c>
      <c r="R408" s="44">
        <v>3.92</v>
      </c>
      <c r="S408" s="44">
        <v>3.92</v>
      </c>
      <c r="T408" s="44">
        <v>3.92</v>
      </c>
      <c r="U408" s="44">
        <v>3.92</v>
      </c>
      <c r="V408" s="44">
        <v>3.92</v>
      </c>
      <c r="W408" s="44">
        <v>3.92</v>
      </c>
      <c r="X408" s="44">
        <v>3.92</v>
      </c>
      <c r="Y408" s="44">
        <v>3.92</v>
      </c>
      <c r="Z408" s="44">
        <v>3.92</v>
      </c>
      <c r="AA408" s="44">
        <v>3.92</v>
      </c>
    </row>
    <row r="409" spans="1:27" ht="12.75" hidden="1" customHeight="1" outlineLevel="1" x14ac:dyDescent="0.2">
      <c r="A409" s="99" t="s">
        <v>2051</v>
      </c>
      <c r="B409" s="63" t="s">
        <v>81</v>
      </c>
      <c r="C409" s="43" t="s">
        <v>79</v>
      </c>
      <c r="D409" s="44">
        <f>$D$11</f>
        <v>330.69</v>
      </c>
      <c r="E409" s="44">
        <f t="shared" ref="E409:AA409" si="236">$D$11</f>
        <v>330.69</v>
      </c>
      <c r="F409" s="44">
        <f t="shared" si="236"/>
        <v>330.69</v>
      </c>
      <c r="G409" s="44">
        <f t="shared" si="236"/>
        <v>330.69</v>
      </c>
      <c r="H409" s="44">
        <f t="shared" si="236"/>
        <v>330.69</v>
      </c>
      <c r="I409" s="44">
        <f t="shared" si="236"/>
        <v>330.69</v>
      </c>
      <c r="J409" s="44">
        <f t="shared" si="236"/>
        <v>330.69</v>
      </c>
      <c r="K409" s="44">
        <f t="shared" si="236"/>
        <v>330.69</v>
      </c>
      <c r="L409" s="44">
        <f t="shared" si="236"/>
        <v>330.69</v>
      </c>
      <c r="M409" s="44">
        <f t="shared" si="236"/>
        <v>330.69</v>
      </c>
      <c r="N409" s="44">
        <f t="shared" si="236"/>
        <v>330.69</v>
      </c>
      <c r="O409" s="44">
        <f t="shared" si="236"/>
        <v>330.69</v>
      </c>
      <c r="P409" s="44">
        <f t="shared" si="236"/>
        <v>330.69</v>
      </c>
      <c r="Q409" s="44">
        <f t="shared" si="236"/>
        <v>330.69</v>
      </c>
      <c r="R409" s="44">
        <f t="shared" si="236"/>
        <v>330.69</v>
      </c>
      <c r="S409" s="44">
        <f t="shared" si="236"/>
        <v>330.69</v>
      </c>
      <c r="T409" s="44">
        <f t="shared" si="236"/>
        <v>330.69</v>
      </c>
      <c r="U409" s="44">
        <f t="shared" si="236"/>
        <v>330.69</v>
      </c>
      <c r="V409" s="44">
        <f t="shared" si="236"/>
        <v>330.69</v>
      </c>
      <c r="W409" s="44">
        <f t="shared" si="236"/>
        <v>330.69</v>
      </c>
      <c r="X409" s="44">
        <f t="shared" si="236"/>
        <v>330.69</v>
      </c>
      <c r="Y409" s="44">
        <f t="shared" si="236"/>
        <v>330.69</v>
      </c>
      <c r="Z409" s="44">
        <f t="shared" si="236"/>
        <v>330.69</v>
      </c>
      <c r="AA409" s="44">
        <f t="shared" si="236"/>
        <v>330.69</v>
      </c>
    </row>
    <row r="410" spans="1:27" ht="12.75" customHeight="1" collapsed="1" x14ac:dyDescent="0.2">
      <c r="A410" s="98" t="s">
        <v>2052</v>
      </c>
      <c r="B410" s="28" t="str">
        <f>"18"&amp;"."&amp;$B$800&amp;"."&amp;$B$801</f>
        <v>18.08.2023</v>
      </c>
      <c r="C410" s="90" t="s">
        <v>76</v>
      </c>
      <c r="D410" s="91">
        <f>ROUND(((D411+D412+D414+D413)/1000),5)</f>
        <v>3.6005799999999999</v>
      </c>
      <c r="E410" s="91">
        <f>ROUND(((E411+E412+E414+E413)/1000),5)</f>
        <v>3.4423900000000001</v>
      </c>
      <c r="F410" s="91">
        <f>ROUND(((F411+F412+F414+F413)/1000),5)</f>
        <v>3.3541699999999999</v>
      </c>
      <c r="G410" s="91">
        <f t="shared" ref="G410:AA410" si="237">ROUND(((G411+G412+G414+G413)/1000),5)</f>
        <v>3.31324</v>
      </c>
      <c r="H410" s="91">
        <f t="shared" si="237"/>
        <v>3.2919299999999998</v>
      </c>
      <c r="I410" s="91">
        <f t="shared" si="237"/>
        <v>3.3306900000000002</v>
      </c>
      <c r="J410" s="91">
        <f t="shared" si="237"/>
        <v>3.5339200000000002</v>
      </c>
      <c r="K410" s="91">
        <f t="shared" si="237"/>
        <v>4.0888400000000003</v>
      </c>
      <c r="L410" s="91">
        <f t="shared" si="237"/>
        <v>4.3826200000000002</v>
      </c>
      <c r="M410" s="91">
        <f t="shared" si="237"/>
        <v>4.6147499999999999</v>
      </c>
      <c r="N410" s="91">
        <f t="shared" si="237"/>
        <v>4.64222</v>
      </c>
      <c r="O410" s="91">
        <f t="shared" si="237"/>
        <v>4.6848099999999997</v>
      </c>
      <c r="P410" s="91">
        <f t="shared" si="237"/>
        <v>4.7069200000000002</v>
      </c>
      <c r="Q410" s="91">
        <f t="shared" si="237"/>
        <v>4.7730399999999999</v>
      </c>
      <c r="R410" s="91">
        <f t="shared" si="237"/>
        <v>4.9650499999999997</v>
      </c>
      <c r="S410" s="91">
        <f t="shared" si="237"/>
        <v>4.96251</v>
      </c>
      <c r="T410" s="91">
        <f t="shared" si="237"/>
        <v>4.9901499999999999</v>
      </c>
      <c r="U410" s="91">
        <f t="shared" si="237"/>
        <v>4.90299</v>
      </c>
      <c r="V410" s="91">
        <f t="shared" si="237"/>
        <v>4.7595299999999998</v>
      </c>
      <c r="W410" s="91">
        <f t="shared" si="237"/>
        <v>4.7058</v>
      </c>
      <c r="X410" s="91">
        <f t="shared" si="237"/>
        <v>4.6315099999999996</v>
      </c>
      <c r="Y410" s="91">
        <f t="shared" si="237"/>
        <v>4.5907999999999998</v>
      </c>
      <c r="Z410" s="91">
        <f t="shared" si="237"/>
        <v>4.3822799999999997</v>
      </c>
      <c r="AA410" s="91">
        <f t="shared" si="237"/>
        <v>4.1563999999999997</v>
      </c>
    </row>
    <row r="411" spans="1:27" ht="12.75" hidden="1" customHeight="1" outlineLevel="1" x14ac:dyDescent="0.2">
      <c r="A411" s="99" t="s">
        <v>2053</v>
      </c>
      <c r="B411" s="63" t="s">
        <v>238</v>
      </c>
      <c r="C411" s="43" t="s">
        <v>79</v>
      </c>
      <c r="D411" s="44">
        <v>1043.08</v>
      </c>
      <c r="E411" s="44">
        <v>884.89</v>
      </c>
      <c r="F411" s="44">
        <v>796.67</v>
      </c>
      <c r="G411" s="44">
        <v>755.74</v>
      </c>
      <c r="H411" s="44">
        <v>734.43</v>
      </c>
      <c r="I411" s="44">
        <v>773.19</v>
      </c>
      <c r="J411" s="44">
        <v>976.42</v>
      </c>
      <c r="K411" s="44">
        <v>1531.34</v>
      </c>
      <c r="L411" s="44">
        <v>1825.12</v>
      </c>
      <c r="M411" s="44">
        <v>2057.25</v>
      </c>
      <c r="N411" s="44">
        <v>2084.7199999999998</v>
      </c>
      <c r="O411" s="44">
        <v>2127.31</v>
      </c>
      <c r="P411" s="44">
        <v>2149.42</v>
      </c>
      <c r="Q411" s="44">
        <v>2215.54</v>
      </c>
      <c r="R411" s="44">
        <v>2407.5500000000002</v>
      </c>
      <c r="S411" s="44">
        <v>2405.0100000000002</v>
      </c>
      <c r="T411" s="44">
        <v>2432.65</v>
      </c>
      <c r="U411" s="44">
        <v>2345.4899999999998</v>
      </c>
      <c r="V411" s="44">
        <v>2202.0300000000002</v>
      </c>
      <c r="W411" s="44">
        <v>2148.3000000000002</v>
      </c>
      <c r="X411" s="44">
        <v>2074.0100000000002</v>
      </c>
      <c r="Y411" s="44">
        <v>2033.3</v>
      </c>
      <c r="Z411" s="44">
        <v>1824.78</v>
      </c>
      <c r="AA411" s="44">
        <v>1598.9</v>
      </c>
    </row>
    <row r="412" spans="1:27" ht="12.75" hidden="1" customHeight="1" outlineLevel="1" x14ac:dyDescent="0.2">
      <c r="A412" s="99" t="s">
        <v>2054</v>
      </c>
      <c r="B412" s="63" t="s">
        <v>90</v>
      </c>
      <c r="C412" s="43" t="s">
        <v>79</v>
      </c>
      <c r="D412" s="44">
        <f>$D$327</f>
        <v>2222.89</v>
      </c>
      <c r="E412" s="44">
        <f t="shared" ref="E412:AA412" si="238">$D$327</f>
        <v>2222.89</v>
      </c>
      <c r="F412" s="44">
        <f t="shared" si="238"/>
        <v>2222.89</v>
      </c>
      <c r="G412" s="44">
        <f t="shared" si="238"/>
        <v>2222.89</v>
      </c>
      <c r="H412" s="44">
        <f t="shared" si="238"/>
        <v>2222.89</v>
      </c>
      <c r="I412" s="44">
        <f t="shared" si="238"/>
        <v>2222.89</v>
      </c>
      <c r="J412" s="44">
        <f t="shared" si="238"/>
        <v>2222.89</v>
      </c>
      <c r="K412" s="44">
        <f t="shared" si="238"/>
        <v>2222.89</v>
      </c>
      <c r="L412" s="44">
        <f t="shared" si="238"/>
        <v>2222.89</v>
      </c>
      <c r="M412" s="44">
        <f t="shared" si="238"/>
        <v>2222.89</v>
      </c>
      <c r="N412" s="44">
        <f t="shared" si="238"/>
        <v>2222.89</v>
      </c>
      <c r="O412" s="44">
        <f t="shared" si="238"/>
        <v>2222.89</v>
      </c>
      <c r="P412" s="44">
        <f t="shared" si="238"/>
        <v>2222.89</v>
      </c>
      <c r="Q412" s="44">
        <f t="shared" si="238"/>
        <v>2222.89</v>
      </c>
      <c r="R412" s="44">
        <f t="shared" si="238"/>
        <v>2222.89</v>
      </c>
      <c r="S412" s="44">
        <f t="shared" si="238"/>
        <v>2222.89</v>
      </c>
      <c r="T412" s="44">
        <f t="shared" si="238"/>
        <v>2222.89</v>
      </c>
      <c r="U412" s="44">
        <f t="shared" si="238"/>
        <v>2222.89</v>
      </c>
      <c r="V412" s="44">
        <f t="shared" si="238"/>
        <v>2222.89</v>
      </c>
      <c r="W412" s="44">
        <f t="shared" si="238"/>
        <v>2222.89</v>
      </c>
      <c r="X412" s="44">
        <f t="shared" si="238"/>
        <v>2222.89</v>
      </c>
      <c r="Y412" s="44">
        <f t="shared" si="238"/>
        <v>2222.89</v>
      </c>
      <c r="Z412" s="44">
        <f t="shared" si="238"/>
        <v>2222.89</v>
      </c>
      <c r="AA412" s="44">
        <f t="shared" si="238"/>
        <v>2222.89</v>
      </c>
    </row>
    <row r="413" spans="1:27" ht="12.75" hidden="1" customHeight="1" outlineLevel="1" x14ac:dyDescent="0.2">
      <c r="A413" s="99" t="s">
        <v>2055</v>
      </c>
      <c r="B413" s="63" t="s">
        <v>83</v>
      </c>
      <c r="C413" s="43" t="s">
        <v>79</v>
      </c>
      <c r="D413" s="44">
        <v>3.92</v>
      </c>
      <c r="E413" s="44">
        <v>3.92</v>
      </c>
      <c r="F413" s="44">
        <v>3.92</v>
      </c>
      <c r="G413" s="44">
        <v>3.92</v>
      </c>
      <c r="H413" s="44">
        <v>3.92</v>
      </c>
      <c r="I413" s="44">
        <v>3.92</v>
      </c>
      <c r="J413" s="44">
        <v>3.92</v>
      </c>
      <c r="K413" s="44">
        <v>3.92</v>
      </c>
      <c r="L413" s="44">
        <v>3.92</v>
      </c>
      <c r="M413" s="44">
        <v>3.92</v>
      </c>
      <c r="N413" s="44">
        <v>3.92</v>
      </c>
      <c r="O413" s="44">
        <v>3.92</v>
      </c>
      <c r="P413" s="44">
        <v>3.92</v>
      </c>
      <c r="Q413" s="44">
        <v>3.92</v>
      </c>
      <c r="R413" s="44">
        <v>3.92</v>
      </c>
      <c r="S413" s="44">
        <v>3.92</v>
      </c>
      <c r="T413" s="44">
        <v>3.92</v>
      </c>
      <c r="U413" s="44">
        <v>3.92</v>
      </c>
      <c r="V413" s="44">
        <v>3.92</v>
      </c>
      <c r="W413" s="44">
        <v>3.92</v>
      </c>
      <c r="X413" s="44">
        <v>3.92</v>
      </c>
      <c r="Y413" s="44">
        <v>3.92</v>
      </c>
      <c r="Z413" s="44">
        <v>3.92</v>
      </c>
      <c r="AA413" s="44">
        <v>3.92</v>
      </c>
    </row>
    <row r="414" spans="1:27" ht="12.75" hidden="1" customHeight="1" outlineLevel="1" x14ac:dyDescent="0.2">
      <c r="A414" s="99" t="s">
        <v>2056</v>
      </c>
      <c r="B414" s="63" t="s">
        <v>81</v>
      </c>
      <c r="C414" s="43" t="s">
        <v>79</v>
      </c>
      <c r="D414" s="44">
        <f>$D$11</f>
        <v>330.69</v>
      </c>
      <c r="E414" s="44">
        <f t="shared" ref="E414:AA414" si="239">$D$11</f>
        <v>330.69</v>
      </c>
      <c r="F414" s="44">
        <f t="shared" si="239"/>
        <v>330.69</v>
      </c>
      <c r="G414" s="44">
        <f t="shared" si="239"/>
        <v>330.69</v>
      </c>
      <c r="H414" s="44">
        <f t="shared" si="239"/>
        <v>330.69</v>
      </c>
      <c r="I414" s="44">
        <f t="shared" si="239"/>
        <v>330.69</v>
      </c>
      <c r="J414" s="44">
        <f t="shared" si="239"/>
        <v>330.69</v>
      </c>
      <c r="K414" s="44">
        <f t="shared" si="239"/>
        <v>330.69</v>
      </c>
      <c r="L414" s="44">
        <f t="shared" si="239"/>
        <v>330.69</v>
      </c>
      <c r="M414" s="44">
        <f t="shared" si="239"/>
        <v>330.69</v>
      </c>
      <c r="N414" s="44">
        <f t="shared" si="239"/>
        <v>330.69</v>
      </c>
      <c r="O414" s="44">
        <f t="shared" si="239"/>
        <v>330.69</v>
      </c>
      <c r="P414" s="44">
        <f t="shared" si="239"/>
        <v>330.69</v>
      </c>
      <c r="Q414" s="44">
        <f t="shared" si="239"/>
        <v>330.69</v>
      </c>
      <c r="R414" s="44">
        <f t="shared" si="239"/>
        <v>330.69</v>
      </c>
      <c r="S414" s="44">
        <f t="shared" si="239"/>
        <v>330.69</v>
      </c>
      <c r="T414" s="44">
        <f t="shared" si="239"/>
        <v>330.69</v>
      </c>
      <c r="U414" s="44">
        <f t="shared" si="239"/>
        <v>330.69</v>
      </c>
      <c r="V414" s="44">
        <f t="shared" si="239"/>
        <v>330.69</v>
      </c>
      <c r="W414" s="44">
        <f t="shared" si="239"/>
        <v>330.69</v>
      </c>
      <c r="X414" s="44">
        <f t="shared" si="239"/>
        <v>330.69</v>
      </c>
      <c r="Y414" s="44">
        <f t="shared" si="239"/>
        <v>330.69</v>
      </c>
      <c r="Z414" s="44">
        <f t="shared" si="239"/>
        <v>330.69</v>
      </c>
      <c r="AA414" s="44">
        <f t="shared" si="239"/>
        <v>330.69</v>
      </c>
    </row>
    <row r="415" spans="1:27" ht="12.75" customHeight="1" collapsed="1" x14ac:dyDescent="0.2">
      <c r="A415" s="98" t="s">
        <v>2057</v>
      </c>
      <c r="B415" s="28" t="str">
        <f>"19"&amp;"."&amp;$B$800&amp;"."&amp;$B$801</f>
        <v>19.08.2023</v>
      </c>
      <c r="C415" s="90" t="s">
        <v>76</v>
      </c>
      <c r="D415" s="91">
        <f>ROUND(((D416+D417+D419+D418)/1000),5)</f>
        <v>3.96075</v>
      </c>
      <c r="E415" s="91">
        <f>ROUND(((E416+E417+E419+E418)/1000),5)</f>
        <v>3.7850700000000002</v>
      </c>
      <c r="F415" s="91">
        <f>ROUND(((F416+F417+F419+F418)/1000),5)</f>
        <v>3.6601900000000001</v>
      </c>
      <c r="G415" s="91">
        <f t="shared" ref="G415:AA415" si="240">ROUND(((G416+G417+G419+G418)/1000),5)</f>
        <v>3.5341999999999998</v>
      </c>
      <c r="H415" s="91">
        <f t="shared" si="240"/>
        <v>3.4875099999999999</v>
      </c>
      <c r="I415" s="91">
        <f t="shared" si="240"/>
        <v>3.4665400000000002</v>
      </c>
      <c r="J415" s="91">
        <f t="shared" si="240"/>
        <v>3.4856500000000001</v>
      </c>
      <c r="K415" s="91">
        <f t="shared" si="240"/>
        <v>3.8650899999999999</v>
      </c>
      <c r="L415" s="91">
        <f t="shared" si="240"/>
        <v>4.2152500000000002</v>
      </c>
      <c r="M415" s="91">
        <f t="shared" si="240"/>
        <v>4.4327899999999998</v>
      </c>
      <c r="N415" s="91">
        <f t="shared" si="240"/>
        <v>4.5810500000000003</v>
      </c>
      <c r="O415" s="91">
        <f t="shared" si="240"/>
        <v>4.5970300000000002</v>
      </c>
      <c r="P415" s="91">
        <f t="shared" si="240"/>
        <v>4.5972200000000001</v>
      </c>
      <c r="Q415" s="91">
        <f t="shared" si="240"/>
        <v>4.59734</v>
      </c>
      <c r="R415" s="91">
        <f t="shared" si="240"/>
        <v>4.6025499999999999</v>
      </c>
      <c r="S415" s="91">
        <f t="shared" si="240"/>
        <v>4.59823</v>
      </c>
      <c r="T415" s="91">
        <f t="shared" si="240"/>
        <v>4.52637</v>
      </c>
      <c r="U415" s="91">
        <f t="shared" si="240"/>
        <v>4.5023499999999999</v>
      </c>
      <c r="V415" s="91">
        <f t="shared" si="240"/>
        <v>4.4781599999999999</v>
      </c>
      <c r="W415" s="91">
        <f t="shared" si="240"/>
        <v>4.4379600000000003</v>
      </c>
      <c r="X415" s="91">
        <f t="shared" si="240"/>
        <v>4.4424799999999998</v>
      </c>
      <c r="Y415" s="91">
        <f t="shared" si="240"/>
        <v>4.4519200000000003</v>
      </c>
      <c r="Z415" s="91">
        <f t="shared" si="240"/>
        <v>4.2709200000000003</v>
      </c>
      <c r="AA415" s="91">
        <f t="shared" si="240"/>
        <v>4.1117400000000002</v>
      </c>
    </row>
    <row r="416" spans="1:27" ht="12.75" hidden="1" customHeight="1" outlineLevel="1" x14ac:dyDescent="0.2">
      <c r="A416" s="99" t="s">
        <v>2058</v>
      </c>
      <c r="B416" s="63" t="s">
        <v>238</v>
      </c>
      <c r="C416" s="43" t="s">
        <v>79</v>
      </c>
      <c r="D416" s="44">
        <v>1403.25</v>
      </c>
      <c r="E416" s="44">
        <v>1227.57</v>
      </c>
      <c r="F416" s="44">
        <v>1102.69</v>
      </c>
      <c r="G416" s="44">
        <v>976.7</v>
      </c>
      <c r="H416" s="44">
        <v>930.01</v>
      </c>
      <c r="I416" s="44">
        <v>909.04</v>
      </c>
      <c r="J416" s="44">
        <v>928.15</v>
      </c>
      <c r="K416" s="44">
        <v>1307.5899999999999</v>
      </c>
      <c r="L416" s="44">
        <v>1657.75</v>
      </c>
      <c r="M416" s="44">
        <v>1875.29</v>
      </c>
      <c r="N416" s="44">
        <v>2023.55</v>
      </c>
      <c r="O416" s="44">
        <v>2039.53</v>
      </c>
      <c r="P416" s="44">
        <v>2039.72</v>
      </c>
      <c r="Q416" s="44">
        <v>2039.84</v>
      </c>
      <c r="R416" s="44">
        <v>2045.05</v>
      </c>
      <c r="S416" s="44">
        <v>2040.73</v>
      </c>
      <c r="T416" s="44">
        <v>1968.87</v>
      </c>
      <c r="U416" s="44">
        <v>1944.85</v>
      </c>
      <c r="V416" s="44">
        <v>1920.66</v>
      </c>
      <c r="W416" s="44">
        <v>1880.46</v>
      </c>
      <c r="X416" s="44">
        <v>1884.98</v>
      </c>
      <c r="Y416" s="44">
        <v>1894.42</v>
      </c>
      <c r="Z416" s="44">
        <v>1713.42</v>
      </c>
      <c r="AA416" s="44">
        <v>1554.24</v>
      </c>
    </row>
    <row r="417" spans="1:27" ht="12.75" hidden="1" customHeight="1" outlineLevel="1" x14ac:dyDescent="0.2">
      <c r="A417" s="99" t="s">
        <v>2059</v>
      </c>
      <c r="B417" s="63" t="s">
        <v>90</v>
      </c>
      <c r="C417" s="43" t="s">
        <v>79</v>
      </c>
      <c r="D417" s="44">
        <f>$D$327</f>
        <v>2222.89</v>
      </c>
      <c r="E417" s="44">
        <f t="shared" ref="E417:AA417" si="241">$D$327</f>
        <v>2222.89</v>
      </c>
      <c r="F417" s="44">
        <f t="shared" si="241"/>
        <v>2222.89</v>
      </c>
      <c r="G417" s="44">
        <f t="shared" si="241"/>
        <v>2222.89</v>
      </c>
      <c r="H417" s="44">
        <f t="shared" si="241"/>
        <v>2222.89</v>
      </c>
      <c r="I417" s="44">
        <f t="shared" si="241"/>
        <v>2222.89</v>
      </c>
      <c r="J417" s="44">
        <f t="shared" si="241"/>
        <v>2222.89</v>
      </c>
      <c r="K417" s="44">
        <f t="shared" si="241"/>
        <v>2222.89</v>
      </c>
      <c r="L417" s="44">
        <f t="shared" si="241"/>
        <v>2222.89</v>
      </c>
      <c r="M417" s="44">
        <f t="shared" si="241"/>
        <v>2222.89</v>
      </c>
      <c r="N417" s="44">
        <f t="shared" si="241"/>
        <v>2222.89</v>
      </c>
      <c r="O417" s="44">
        <f t="shared" si="241"/>
        <v>2222.89</v>
      </c>
      <c r="P417" s="44">
        <f t="shared" si="241"/>
        <v>2222.89</v>
      </c>
      <c r="Q417" s="44">
        <f t="shared" si="241"/>
        <v>2222.89</v>
      </c>
      <c r="R417" s="44">
        <f t="shared" si="241"/>
        <v>2222.89</v>
      </c>
      <c r="S417" s="44">
        <f t="shared" si="241"/>
        <v>2222.89</v>
      </c>
      <c r="T417" s="44">
        <f t="shared" si="241"/>
        <v>2222.89</v>
      </c>
      <c r="U417" s="44">
        <f t="shared" si="241"/>
        <v>2222.89</v>
      </c>
      <c r="V417" s="44">
        <f t="shared" si="241"/>
        <v>2222.89</v>
      </c>
      <c r="W417" s="44">
        <f t="shared" si="241"/>
        <v>2222.89</v>
      </c>
      <c r="X417" s="44">
        <f t="shared" si="241"/>
        <v>2222.89</v>
      </c>
      <c r="Y417" s="44">
        <f t="shared" si="241"/>
        <v>2222.89</v>
      </c>
      <c r="Z417" s="44">
        <f t="shared" si="241"/>
        <v>2222.89</v>
      </c>
      <c r="AA417" s="44">
        <f t="shared" si="241"/>
        <v>2222.89</v>
      </c>
    </row>
    <row r="418" spans="1:27" ht="12.75" hidden="1" customHeight="1" outlineLevel="1" x14ac:dyDescent="0.2">
      <c r="A418" s="99" t="s">
        <v>2060</v>
      </c>
      <c r="B418" s="63" t="s">
        <v>83</v>
      </c>
      <c r="C418" s="43" t="s">
        <v>79</v>
      </c>
      <c r="D418" s="111">
        <v>3.92</v>
      </c>
      <c r="E418" s="111">
        <v>3.92</v>
      </c>
      <c r="F418" s="111">
        <v>3.92</v>
      </c>
      <c r="G418" s="111">
        <v>3.92</v>
      </c>
      <c r="H418" s="111">
        <v>3.92</v>
      </c>
      <c r="I418" s="111">
        <v>3.92</v>
      </c>
      <c r="J418" s="111">
        <v>3.92</v>
      </c>
      <c r="K418" s="111">
        <v>3.92</v>
      </c>
      <c r="L418" s="111">
        <v>3.92</v>
      </c>
      <c r="M418" s="111">
        <v>3.92</v>
      </c>
      <c r="N418" s="111">
        <v>3.92</v>
      </c>
      <c r="O418" s="111">
        <v>3.92</v>
      </c>
      <c r="P418" s="111">
        <v>3.92</v>
      </c>
      <c r="Q418" s="111">
        <v>3.92</v>
      </c>
      <c r="R418" s="111">
        <v>3.92</v>
      </c>
      <c r="S418" s="111">
        <v>3.92</v>
      </c>
      <c r="T418" s="111">
        <v>3.92</v>
      </c>
      <c r="U418" s="111">
        <v>3.92</v>
      </c>
      <c r="V418" s="111">
        <v>3.92</v>
      </c>
      <c r="W418" s="111">
        <v>3.92</v>
      </c>
      <c r="X418" s="111">
        <v>3.92</v>
      </c>
      <c r="Y418" s="111">
        <v>3.92</v>
      </c>
      <c r="Z418" s="111">
        <v>3.92</v>
      </c>
      <c r="AA418" s="111">
        <v>3.92</v>
      </c>
    </row>
    <row r="419" spans="1:27" ht="12.75" hidden="1" customHeight="1" outlineLevel="1" x14ac:dyDescent="0.2">
      <c r="A419" s="99" t="s">
        <v>2061</v>
      </c>
      <c r="B419" s="63" t="s">
        <v>81</v>
      </c>
      <c r="C419" s="43" t="s">
        <v>79</v>
      </c>
      <c r="D419" s="44">
        <f>$D$11</f>
        <v>330.69</v>
      </c>
      <c r="E419" s="44">
        <f t="shared" ref="E419:AA419" si="242">$D$11</f>
        <v>330.69</v>
      </c>
      <c r="F419" s="44">
        <f t="shared" si="242"/>
        <v>330.69</v>
      </c>
      <c r="G419" s="44">
        <f t="shared" si="242"/>
        <v>330.69</v>
      </c>
      <c r="H419" s="44">
        <f t="shared" si="242"/>
        <v>330.69</v>
      </c>
      <c r="I419" s="44">
        <f t="shared" si="242"/>
        <v>330.69</v>
      </c>
      <c r="J419" s="44">
        <f t="shared" si="242"/>
        <v>330.69</v>
      </c>
      <c r="K419" s="44">
        <f t="shared" si="242"/>
        <v>330.69</v>
      </c>
      <c r="L419" s="44">
        <f t="shared" si="242"/>
        <v>330.69</v>
      </c>
      <c r="M419" s="44">
        <f t="shared" si="242"/>
        <v>330.69</v>
      </c>
      <c r="N419" s="44">
        <f t="shared" si="242"/>
        <v>330.69</v>
      </c>
      <c r="O419" s="44">
        <f t="shared" si="242"/>
        <v>330.69</v>
      </c>
      <c r="P419" s="44">
        <f t="shared" si="242"/>
        <v>330.69</v>
      </c>
      <c r="Q419" s="44">
        <f t="shared" si="242"/>
        <v>330.69</v>
      </c>
      <c r="R419" s="44">
        <f t="shared" si="242"/>
        <v>330.69</v>
      </c>
      <c r="S419" s="44">
        <f t="shared" si="242"/>
        <v>330.69</v>
      </c>
      <c r="T419" s="44">
        <f t="shared" si="242"/>
        <v>330.69</v>
      </c>
      <c r="U419" s="44">
        <f t="shared" si="242"/>
        <v>330.69</v>
      </c>
      <c r="V419" s="44">
        <f t="shared" si="242"/>
        <v>330.69</v>
      </c>
      <c r="W419" s="44">
        <f t="shared" si="242"/>
        <v>330.69</v>
      </c>
      <c r="X419" s="44">
        <f t="shared" si="242"/>
        <v>330.69</v>
      </c>
      <c r="Y419" s="44">
        <f t="shared" si="242"/>
        <v>330.69</v>
      </c>
      <c r="Z419" s="44">
        <f t="shared" si="242"/>
        <v>330.69</v>
      </c>
      <c r="AA419" s="44">
        <f t="shared" si="242"/>
        <v>330.69</v>
      </c>
    </row>
    <row r="420" spans="1:27" ht="12.75" customHeight="1" collapsed="1" x14ac:dyDescent="0.2">
      <c r="A420" s="98" t="s">
        <v>2062</v>
      </c>
      <c r="B420" s="28" t="str">
        <f>"20"&amp;"."&amp;$B$800&amp;"."&amp;$B$801</f>
        <v>20.08.2023</v>
      </c>
      <c r="C420" s="90" t="s">
        <v>76</v>
      </c>
      <c r="D420" s="91">
        <f>ROUND(((D421+D422+D424+D423)/1000),5)</f>
        <v>3.8499500000000002</v>
      </c>
      <c r="E420" s="91">
        <f>ROUND(((E421+E422+E424+E423)/1000),5)</f>
        <v>3.6460599999999999</v>
      </c>
      <c r="F420" s="91">
        <f>ROUND(((F421+F422+F424+F423)/1000),5)</f>
        <v>3.5187300000000001</v>
      </c>
      <c r="G420" s="91">
        <f t="shared" ref="G420:AA420" si="243">ROUND(((G421+G422+G424+G423)/1000),5)</f>
        <v>3.4266299999999998</v>
      </c>
      <c r="H420" s="91">
        <f t="shared" si="243"/>
        <v>3.35826</v>
      </c>
      <c r="I420" s="91">
        <f t="shared" si="243"/>
        <v>3.3167300000000002</v>
      </c>
      <c r="J420" s="91">
        <f t="shared" si="243"/>
        <v>3.34091</v>
      </c>
      <c r="K420" s="91">
        <f t="shared" si="243"/>
        <v>3.60405</v>
      </c>
      <c r="L420" s="91">
        <f t="shared" si="243"/>
        <v>4.1415300000000004</v>
      </c>
      <c r="M420" s="91">
        <f t="shared" si="243"/>
        <v>4.2723000000000004</v>
      </c>
      <c r="N420" s="91">
        <f t="shared" si="243"/>
        <v>4.4722099999999996</v>
      </c>
      <c r="O420" s="91">
        <f t="shared" si="243"/>
        <v>4.5096600000000002</v>
      </c>
      <c r="P420" s="91">
        <f t="shared" si="243"/>
        <v>4.5656299999999996</v>
      </c>
      <c r="Q420" s="91">
        <f t="shared" si="243"/>
        <v>4.5698600000000003</v>
      </c>
      <c r="R420" s="91">
        <f t="shared" si="243"/>
        <v>4.5782699999999998</v>
      </c>
      <c r="S420" s="91">
        <f t="shared" si="243"/>
        <v>4.5784099999999999</v>
      </c>
      <c r="T420" s="91">
        <f t="shared" si="243"/>
        <v>4.5456899999999996</v>
      </c>
      <c r="U420" s="91">
        <f t="shared" si="243"/>
        <v>4.4057000000000004</v>
      </c>
      <c r="V420" s="91">
        <f t="shared" si="243"/>
        <v>4.3875299999999999</v>
      </c>
      <c r="W420" s="91">
        <f t="shared" si="243"/>
        <v>4.4067100000000003</v>
      </c>
      <c r="X420" s="91">
        <f t="shared" si="243"/>
        <v>4.4005000000000001</v>
      </c>
      <c r="Y420" s="91">
        <f t="shared" si="243"/>
        <v>4.3713199999999999</v>
      </c>
      <c r="Z420" s="91">
        <f t="shared" si="243"/>
        <v>4.2794100000000004</v>
      </c>
      <c r="AA420" s="91">
        <f t="shared" si="243"/>
        <v>4.1242700000000001</v>
      </c>
    </row>
    <row r="421" spans="1:27" ht="12.75" hidden="1" customHeight="1" outlineLevel="1" x14ac:dyDescent="0.2">
      <c r="A421" s="99" t="s">
        <v>2063</v>
      </c>
      <c r="B421" s="63" t="s">
        <v>238</v>
      </c>
      <c r="C421" s="43" t="s">
        <v>79</v>
      </c>
      <c r="D421" s="44">
        <v>1292.45</v>
      </c>
      <c r="E421" s="44">
        <v>1088.56</v>
      </c>
      <c r="F421" s="44">
        <v>961.23</v>
      </c>
      <c r="G421" s="44">
        <v>869.13</v>
      </c>
      <c r="H421" s="44">
        <v>800.76</v>
      </c>
      <c r="I421" s="44">
        <v>759.23</v>
      </c>
      <c r="J421" s="44">
        <v>783.41</v>
      </c>
      <c r="K421" s="44">
        <v>1046.55</v>
      </c>
      <c r="L421" s="44">
        <v>1584.03</v>
      </c>
      <c r="M421" s="44">
        <v>1714.8</v>
      </c>
      <c r="N421" s="44">
        <v>1914.71</v>
      </c>
      <c r="O421" s="44">
        <v>1952.16</v>
      </c>
      <c r="P421" s="44">
        <v>2008.13</v>
      </c>
      <c r="Q421" s="44">
        <v>2012.36</v>
      </c>
      <c r="R421" s="44">
        <v>2020.77</v>
      </c>
      <c r="S421" s="44">
        <v>2020.91</v>
      </c>
      <c r="T421" s="44">
        <v>1988.19</v>
      </c>
      <c r="U421" s="44">
        <v>1848.2</v>
      </c>
      <c r="V421" s="44">
        <v>1830.03</v>
      </c>
      <c r="W421" s="44">
        <v>1849.21</v>
      </c>
      <c r="X421" s="44">
        <v>1843</v>
      </c>
      <c r="Y421" s="44">
        <v>1813.82</v>
      </c>
      <c r="Z421" s="44">
        <v>1721.91</v>
      </c>
      <c r="AA421" s="44">
        <v>1566.77</v>
      </c>
    </row>
    <row r="422" spans="1:27" ht="12.75" hidden="1" customHeight="1" outlineLevel="1" x14ac:dyDescent="0.2">
      <c r="A422" s="99" t="s">
        <v>2064</v>
      </c>
      <c r="B422" s="63" t="s">
        <v>90</v>
      </c>
      <c r="C422" s="43" t="s">
        <v>79</v>
      </c>
      <c r="D422" s="44">
        <f>$D$327</f>
        <v>2222.89</v>
      </c>
      <c r="E422" s="44">
        <f t="shared" ref="E422:AA422" si="244">$D$327</f>
        <v>2222.89</v>
      </c>
      <c r="F422" s="44">
        <f t="shared" si="244"/>
        <v>2222.89</v>
      </c>
      <c r="G422" s="44">
        <f t="shared" si="244"/>
        <v>2222.89</v>
      </c>
      <c r="H422" s="44">
        <f t="shared" si="244"/>
        <v>2222.89</v>
      </c>
      <c r="I422" s="44">
        <f t="shared" si="244"/>
        <v>2222.89</v>
      </c>
      <c r="J422" s="44">
        <f t="shared" si="244"/>
        <v>2222.89</v>
      </c>
      <c r="K422" s="44">
        <f t="shared" si="244"/>
        <v>2222.89</v>
      </c>
      <c r="L422" s="44">
        <f t="shared" si="244"/>
        <v>2222.89</v>
      </c>
      <c r="M422" s="44">
        <f t="shared" si="244"/>
        <v>2222.89</v>
      </c>
      <c r="N422" s="44">
        <f t="shared" si="244"/>
        <v>2222.89</v>
      </c>
      <c r="O422" s="44">
        <f t="shared" si="244"/>
        <v>2222.89</v>
      </c>
      <c r="P422" s="44">
        <f t="shared" si="244"/>
        <v>2222.89</v>
      </c>
      <c r="Q422" s="44">
        <f t="shared" si="244"/>
        <v>2222.89</v>
      </c>
      <c r="R422" s="44">
        <f t="shared" si="244"/>
        <v>2222.89</v>
      </c>
      <c r="S422" s="44">
        <f t="shared" si="244"/>
        <v>2222.89</v>
      </c>
      <c r="T422" s="44">
        <f t="shared" si="244"/>
        <v>2222.89</v>
      </c>
      <c r="U422" s="44">
        <f t="shared" si="244"/>
        <v>2222.89</v>
      </c>
      <c r="V422" s="44">
        <f t="shared" si="244"/>
        <v>2222.89</v>
      </c>
      <c r="W422" s="44">
        <f t="shared" si="244"/>
        <v>2222.89</v>
      </c>
      <c r="X422" s="44">
        <f t="shared" si="244"/>
        <v>2222.89</v>
      </c>
      <c r="Y422" s="44">
        <f t="shared" si="244"/>
        <v>2222.89</v>
      </c>
      <c r="Z422" s="44">
        <f t="shared" si="244"/>
        <v>2222.89</v>
      </c>
      <c r="AA422" s="44">
        <f t="shared" si="244"/>
        <v>2222.89</v>
      </c>
    </row>
    <row r="423" spans="1:27" ht="12.75" hidden="1" customHeight="1" outlineLevel="1" x14ac:dyDescent="0.2">
      <c r="A423" s="99" t="s">
        <v>2065</v>
      </c>
      <c r="B423" s="63" t="s">
        <v>83</v>
      </c>
      <c r="C423" s="43" t="s">
        <v>79</v>
      </c>
      <c r="D423" s="44">
        <v>3.92</v>
      </c>
      <c r="E423" s="44">
        <v>3.92</v>
      </c>
      <c r="F423" s="44">
        <v>3.92</v>
      </c>
      <c r="G423" s="44">
        <v>3.92</v>
      </c>
      <c r="H423" s="44">
        <v>3.92</v>
      </c>
      <c r="I423" s="44">
        <v>3.92</v>
      </c>
      <c r="J423" s="44">
        <v>3.92</v>
      </c>
      <c r="K423" s="44">
        <v>3.92</v>
      </c>
      <c r="L423" s="44">
        <v>3.92</v>
      </c>
      <c r="M423" s="44">
        <v>3.92</v>
      </c>
      <c r="N423" s="44">
        <v>3.92</v>
      </c>
      <c r="O423" s="44">
        <v>3.92</v>
      </c>
      <c r="P423" s="44">
        <v>3.92</v>
      </c>
      <c r="Q423" s="44">
        <v>3.92</v>
      </c>
      <c r="R423" s="44">
        <v>3.92</v>
      </c>
      <c r="S423" s="44">
        <v>3.92</v>
      </c>
      <c r="T423" s="44">
        <v>3.92</v>
      </c>
      <c r="U423" s="44">
        <v>3.92</v>
      </c>
      <c r="V423" s="44">
        <v>3.92</v>
      </c>
      <c r="W423" s="44">
        <v>3.92</v>
      </c>
      <c r="X423" s="44">
        <v>3.92</v>
      </c>
      <c r="Y423" s="44">
        <v>3.92</v>
      </c>
      <c r="Z423" s="44">
        <v>3.92</v>
      </c>
      <c r="AA423" s="44">
        <v>3.92</v>
      </c>
    </row>
    <row r="424" spans="1:27" ht="12.75" hidden="1" customHeight="1" outlineLevel="1" x14ac:dyDescent="0.2">
      <c r="A424" s="99" t="s">
        <v>2066</v>
      </c>
      <c r="B424" s="63" t="s">
        <v>81</v>
      </c>
      <c r="C424" s="43" t="s">
        <v>79</v>
      </c>
      <c r="D424" s="44">
        <f>$D$11</f>
        <v>330.69</v>
      </c>
      <c r="E424" s="44">
        <f t="shared" ref="E424:AA424" si="245">$D$11</f>
        <v>330.69</v>
      </c>
      <c r="F424" s="44">
        <f t="shared" si="245"/>
        <v>330.69</v>
      </c>
      <c r="G424" s="44">
        <f t="shared" si="245"/>
        <v>330.69</v>
      </c>
      <c r="H424" s="44">
        <f t="shared" si="245"/>
        <v>330.69</v>
      </c>
      <c r="I424" s="44">
        <f t="shared" si="245"/>
        <v>330.69</v>
      </c>
      <c r="J424" s="44">
        <f t="shared" si="245"/>
        <v>330.69</v>
      </c>
      <c r="K424" s="44">
        <f t="shared" si="245"/>
        <v>330.69</v>
      </c>
      <c r="L424" s="44">
        <f t="shared" si="245"/>
        <v>330.69</v>
      </c>
      <c r="M424" s="44">
        <f t="shared" si="245"/>
        <v>330.69</v>
      </c>
      <c r="N424" s="44">
        <f t="shared" si="245"/>
        <v>330.69</v>
      </c>
      <c r="O424" s="44">
        <f t="shared" si="245"/>
        <v>330.69</v>
      </c>
      <c r="P424" s="44">
        <f t="shared" si="245"/>
        <v>330.69</v>
      </c>
      <c r="Q424" s="44">
        <f t="shared" si="245"/>
        <v>330.69</v>
      </c>
      <c r="R424" s="44">
        <f t="shared" si="245"/>
        <v>330.69</v>
      </c>
      <c r="S424" s="44">
        <f t="shared" si="245"/>
        <v>330.69</v>
      </c>
      <c r="T424" s="44">
        <f t="shared" si="245"/>
        <v>330.69</v>
      </c>
      <c r="U424" s="44">
        <f t="shared" si="245"/>
        <v>330.69</v>
      </c>
      <c r="V424" s="44">
        <f t="shared" si="245"/>
        <v>330.69</v>
      </c>
      <c r="W424" s="44">
        <f t="shared" si="245"/>
        <v>330.69</v>
      </c>
      <c r="X424" s="44">
        <f t="shared" si="245"/>
        <v>330.69</v>
      </c>
      <c r="Y424" s="44">
        <f t="shared" si="245"/>
        <v>330.69</v>
      </c>
      <c r="Z424" s="44">
        <f t="shared" si="245"/>
        <v>330.69</v>
      </c>
      <c r="AA424" s="44">
        <f t="shared" si="245"/>
        <v>330.69</v>
      </c>
    </row>
    <row r="425" spans="1:27" ht="12.75" customHeight="1" collapsed="1" x14ac:dyDescent="0.2">
      <c r="A425" s="98" t="s">
        <v>2067</v>
      </c>
      <c r="B425" s="28" t="str">
        <f>"21"&amp;"."&amp;$B$800&amp;"."&amp;$B$801</f>
        <v>21.08.2023</v>
      </c>
      <c r="C425" s="90" t="s">
        <v>76</v>
      </c>
      <c r="D425" s="91">
        <f>ROUND(((D426+D427+D429+D428)/1000),5)</f>
        <v>3.8757700000000002</v>
      </c>
      <c r="E425" s="91">
        <f>ROUND(((E426+E427+E429+E428)/1000),5)</f>
        <v>3.7385700000000002</v>
      </c>
      <c r="F425" s="91">
        <f>ROUND(((F426+F427+F429+F428)/1000),5)</f>
        <v>3.6356000000000002</v>
      </c>
      <c r="G425" s="91">
        <f t="shared" ref="G425:AA425" si="246">ROUND(((G426+G427+G429+G428)/1000),5)</f>
        <v>3.5748700000000002</v>
      </c>
      <c r="H425" s="91">
        <f t="shared" si="246"/>
        <v>3.5400299999999998</v>
      </c>
      <c r="I425" s="91">
        <f t="shared" si="246"/>
        <v>3.6084200000000002</v>
      </c>
      <c r="J425" s="91">
        <f t="shared" si="246"/>
        <v>3.8147700000000002</v>
      </c>
      <c r="K425" s="91">
        <f t="shared" si="246"/>
        <v>4.1396600000000001</v>
      </c>
      <c r="L425" s="91">
        <f t="shared" si="246"/>
        <v>4.5338399999999996</v>
      </c>
      <c r="M425" s="91">
        <f t="shared" si="246"/>
        <v>4.6081300000000001</v>
      </c>
      <c r="N425" s="91">
        <f t="shared" si="246"/>
        <v>4.6230000000000002</v>
      </c>
      <c r="O425" s="91">
        <f t="shared" si="246"/>
        <v>4.6561000000000003</v>
      </c>
      <c r="P425" s="91">
        <f t="shared" si="246"/>
        <v>4.6372099999999996</v>
      </c>
      <c r="Q425" s="91">
        <f t="shared" si="246"/>
        <v>4.6902600000000003</v>
      </c>
      <c r="R425" s="91">
        <f t="shared" si="246"/>
        <v>4.7120899999999999</v>
      </c>
      <c r="S425" s="91">
        <f t="shared" si="246"/>
        <v>4.7298400000000003</v>
      </c>
      <c r="T425" s="91">
        <f t="shared" si="246"/>
        <v>4.8171900000000001</v>
      </c>
      <c r="U425" s="91">
        <f t="shared" si="246"/>
        <v>4.7160299999999999</v>
      </c>
      <c r="V425" s="91">
        <f t="shared" si="246"/>
        <v>4.6228699999999998</v>
      </c>
      <c r="W425" s="91">
        <f t="shared" si="246"/>
        <v>4.6075400000000002</v>
      </c>
      <c r="X425" s="91">
        <f t="shared" si="246"/>
        <v>4.6068199999999999</v>
      </c>
      <c r="Y425" s="91">
        <f t="shared" si="246"/>
        <v>4.5727200000000003</v>
      </c>
      <c r="Z425" s="91">
        <f t="shared" si="246"/>
        <v>4.2719800000000001</v>
      </c>
      <c r="AA425" s="91">
        <f t="shared" si="246"/>
        <v>4.1187199999999997</v>
      </c>
    </row>
    <row r="426" spans="1:27" ht="12.75" hidden="1" customHeight="1" outlineLevel="1" x14ac:dyDescent="0.2">
      <c r="A426" s="99" t="s">
        <v>2068</v>
      </c>
      <c r="B426" s="63" t="s">
        <v>238</v>
      </c>
      <c r="C426" s="43" t="s">
        <v>79</v>
      </c>
      <c r="D426" s="44">
        <v>1318.27</v>
      </c>
      <c r="E426" s="44">
        <v>1181.07</v>
      </c>
      <c r="F426" s="44">
        <v>1078.0999999999999</v>
      </c>
      <c r="G426" s="44">
        <v>1017.37</v>
      </c>
      <c r="H426" s="44">
        <v>982.53</v>
      </c>
      <c r="I426" s="44">
        <v>1050.92</v>
      </c>
      <c r="J426" s="44">
        <v>1257.27</v>
      </c>
      <c r="K426" s="44">
        <v>1582.16</v>
      </c>
      <c r="L426" s="44">
        <v>1976.34</v>
      </c>
      <c r="M426" s="44">
        <v>2050.63</v>
      </c>
      <c r="N426" s="44">
        <v>2065.5</v>
      </c>
      <c r="O426" s="44">
        <v>2098.6</v>
      </c>
      <c r="P426" s="44">
        <v>2079.71</v>
      </c>
      <c r="Q426" s="44">
        <v>2132.7600000000002</v>
      </c>
      <c r="R426" s="44">
        <v>2154.59</v>
      </c>
      <c r="S426" s="44">
        <v>2172.34</v>
      </c>
      <c r="T426" s="44">
        <v>2259.69</v>
      </c>
      <c r="U426" s="44">
        <v>2158.5300000000002</v>
      </c>
      <c r="V426" s="44">
        <v>2065.37</v>
      </c>
      <c r="W426" s="44">
        <v>2050.04</v>
      </c>
      <c r="X426" s="44">
        <v>2049.3200000000002</v>
      </c>
      <c r="Y426" s="44">
        <v>2015.22</v>
      </c>
      <c r="Z426" s="44">
        <v>1714.48</v>
      </c>
      <c r="AA426" s="44">
        <v>1561.22</v>
      </c>
    </row>
    <row r="427" spans="1:27" ht="12.75" hidden="1" customHeight="1" outlineLevel="1" x14ac:dyDescent="0.2">
      <c r="A427" s="99" t="s">
        <v>2069</v>
      </c>
      <c r="B427" s="63" t="s">
        <v>90</v>
      </c>
      <c r="C427" s="43" t="s">
        <v>79</v>
      </c>
      <c r="D427" s="44">
        <f>$D$327</f>
        <v>2222.89</v>
      </c>
      <c r="E427" s="44">
        <f t="shared" ref="E427:AA427" si="247">$D$327</f>
        <v>2222.89</v>
      </c>
      <c r="F427" s="44">
        <f t="shared" si="247"/>
        <v>2222.89</v>
      </c>
      <c r="G427" s="44">
        <f t="shared" si="247"/>
        <v>2222.89</v>
      </c>
      <c r="H427" s="44">
        <f t="shared" si="247"/>
        <v>2222.89</v>
      </c>
      <c r="I427" s="44">
        <f t="shared" si="247"/>
        <v>2222.89</v>
      </c>
      <c r="J427" s="44">
        <f t="shared" si="247"/>
        <v>2222.89</v>
      </c>
      <c r="K427" s="44">
        <f t="shared" si="247"/>
        <v>2222.89</v>
      </c>
      <c r="L427" s="44">
        <f t="shared" si="247"/>
        <v>2222.89</v>
      </c>
      <c r="M427" s="44">
        <f t="shared" si="247"/>
        <v>2222.89</v>
      </c>
      <c r="N427" s="44">
        <f t="shared" si="247"/>
        <v>2222.89</v>
      </c>
      <c r="O427" s="44">
        <f t="shared" si="247"/>
        <v>2222.89</v>
      </c>
      <c r="P427" s="44">
        <f t="shared" si="247"/>
        <v>2222.89</v>
      </c>
      <c r="Q427" s="44">
        <f t="shared" si="247"/>
        <v>2222.89</v>
      </c>
      <c r="R427" s="44">
        <f t="shared" si="247"/>
        <v>2222.89</v>
      </c>
      <c r="S427" s="44">
        <f t="shared" si="247"/>
        <v>2222.89</v>
      </c>
      <c r="T427" s="44">
        <f t="shared" si="247"/>
        <v>2222.89</v>
      </c>
      <c r="U427" s="44">
        <f t="shared" si="247"/>
        <v>2222.89</v>
      </c>
      <c r="V427" s="44">
        <f t="shared" si="247"/>
        <v>2222.89</v>
      </c>
      <c r="W427" s="44">
        <f t="shared" si="247"/>
        <v>2222.89</v>
      </c>
      <c r="X427" s="44">
        <f t="shared" si="247"/>
        <v>2222.89</v>
      </c>
      <c r="Y427" s="44">
        <f t="shared" si="247"/>
        <v>2222.89</v>
      </c>
      <c r="Z427" s="44">
        <f t="shared" si="247"/>
        <v>2222.89</v>
      </c>
      <c r="AA427" s="44">
        <f t="shared" si="247"/>
        <v>2222.89</v>
      </c>
    </row>
    <row r="428" spans="1:27" ht="12.75" hidden="1" customHeight="1" outlineLevel="1" x14ac:dyDescent="0.2">
      <c r="A428" s="99" t="s">
        <v>2070</v>
      </c>
      <c r="B428" s="63" t="s">
        <v>83</v>
      </c>
      <c r="C428" s="43" t="s">
        <v>79</v>
      </c>
      <c r="D428" s="44">
        <v>3.92</v>
      </c>
      <c r="E428" s="44">
        <v>3.92</v>
      </c>
      <c r="F428" s="44">
        <v>3.92</v>
      </c>
      <c r="G428" s="44">
        <v>3.92</v>
      </c>
      <c r="H428" s="44">
        <v>3.92</v>
      </c>
      <c r="I428" s="44">
        <v>3.92</v>
      </c>
      <c r="J428" s="44">
        <v>3.92</v>
      </c>
      <c r="K428" s="44">
        <v>3.92</v>
      </c>
      <c r="L428" s="44">
        <v>3.92</v>
      </c>
      <c r="M428" s="44">
        <v>3.92</v>
      </c>
      <c r="N428" s="44">
        <v>3.92</v>
      </c>
      <c r="O428" s="44">
        <v>3.92</v>
      </c>
      <c r="P428" s="44">
        <v>3.92</v>
      </c>
      <c r="Q428" s="44">
        <v>3.92</v>
      </c>
      <c r="R428" s="44">
        <v>3.92</v>
      </c>
      <c r="S428" s="44">
        <v>3.92</v>
      </c>
      <c r="T428" s="44">
        <v>3.92</v>
      </c>
      <c r="U428" s="44">
        <v>3.92</v>
      </c>
      <c r="V428" s="44">
        <v>3.92</v>
      </c>
      <c r="W428" s="44">
        <v>3.92</v>
      </c>
      <c r="X428" s="44">
        <v>3.92</v>
      </c>
      <c r="Y428" s="44">
        <v>3.92</v>
      </c>
      <c r="Z428" s="44">
        <v>3.92</v>
      </c>
      <c r="AA428" s="44">
        <v>3.92</v>
      </c>
    </row>
    <row r="429" spans="1:27" ht="12.75" hidden="1" customHeight="1" outlineLevel="1" x14ac:dyDescent="0.2">
      <c r="A429" s="99" t="s">
        <v>2071</v>
      </c>
      <c r="B429" s="63" t="s">
        <v>81</v>
      </c>
      <c r="C429" s="43" t="s">
        <v>79</v>
      </c>
      <c r="D429" s="44">
        <f>$D$11</f>
        <v>330.69</v>
      </c>
      <c r="E429" s="44">
        <f t="shared" ref="E429:AA429" si="248">$D$11</f>
        <v>330.69</v>
      </c>
      <c r="F429" s="44">
        <f t="shared" si="248"/>
        <v>330.69</v>
      </c>
      <c r="G429" s="44">
        <f t="shared" si="248"/>
        <v>330.69</v>
      </c>
      <c r="H429" s="44">
        <f t="shared" si="248"/>
        <v>330.69</v>
      </c>
      <c r="I429" s="44">
        <f t="shared" si="248"/>
        <v>330.69</v>
      </c>
      <c r="J429" s="44">
        <f t="shared" si="248"/>
        <v>330.69</v>
      </c>
      <c r="K429" s="44">
        <f t="shared" si="248"/>
        <v>330.69</v>
      </c>
      <c r="L429" s="44">
        <f t="shared" si="248"/>
        <v>330.69</v>
      </c>
      <c r="M429" s="44">
        <f t="shared" si="248"/>
        <v>330.69</v>
      </c>
      <c r="N429" s="44">
        <f t="shared" si="248"/>
        <v>330.69</v>
      </c>
      <c r="O429" s="44">
        <f t="shared" si="248"/>
        <v>330.69</v>
      </c>
      <c r="P429" s="44">
        <f t="shared" si="248"/>
        <v>330.69</v>
      </c>
      <c r="Q429" s="44">
        <f t="shared" si="248"/>
        <v>330.69</v>
      </c>
      <c r="R429" s="44">
        <f t="shared" si="248"/>
        <v>330.69</v>
      </c>
      <c r="S429" s="44">
        <f t="shared" si="248"/>
        <v>330.69</v>
      </c>
      <c r="T429" s="44">
        <f t="shared" si="248"/>
        <v>330.69</v>
      </c>
      <c r="U429" s="44">
        <f t="shared" si="248"/>
        <v>330.69</v>
      </c>
      <c r="V429" s="44">
        <f t="shared" si="248"/>
        <v>330.69</v>
      </c>
      <c r="W429" s="44">
        <f t="shared" si="248"/>
        <v>330.69</v>
      </c>
      <c r="X429" s="44">
        <f t="shared" si="248"/>
        <v>330.69</v>
      </c>
      <c r="Y429" s="44">
        <f t="shared" si="248"/>
        <v>330.69</v>
      </c>
      <c r="Z429" s="44">
        <f t="shared" si="248"/>
        <v>330.69</v>
      </c>
      <c r="AA429" s="44">
        <f t="shared" si="248"/>
        <v>330.69</v>
      </c>
    </row>
    <row r="430" spans="1:27" ht="12.75" customHeight="1" collapsed="1" x14ac:dyDescent="0.2">
      <c r="A430" s="98" t="s">
        <v>2072</v>
      </c>
      <c r="B430" s="28" t="str">
        <f>"22"&amp;"."&amp;$B$800&amp;"."&amp;$B$801</f>
        <v>22.08.2023</v>
      </c>
      <c r="C430" s="90" t="s">
        <v>76</v>
      </c>
      <c r="D430" s="91">
        <f>ROUND(((D431+D432+D434+D433)/1000),5)</f>
        <v>3.7575500000000002</v>
      </c>
      <c r="E430" s="91">
        <f>ROUND(((E431+E432+E434+E433)/1000),5)</f>
        <v>3.6077900000000001</v>
      </c>
      <c r="F430" s="91">
        <f>ROUND(((F431+F432+F434+F433)/1000),5)</f>
        <v>3.4617499999999999</v>
      </c>
      <c r="G430" s="91">
        <f t="shared" ref="G430:AA430" si="249">ROUND(((G431+G432+G434+G433)/1000),5)</f>
        <v>3.4027599999999998</v>
      </c>
      <c r="H430" s="91">
        <f t="shared" si="249"/>
        <v>3.4199799999999998</v>
      </c>
      <c r="I430" s="91">
        <f t="shared" si="249"/>
        <v>3.5450300000000001</v>
      </c>
      <c r="J430" s="91">
        <f t="shared" si="249"/>
        <v>3.8206799999999999</v>
      </c>
      <c r="K430" s="91">
        <f t="shared" si="249"/>
        <v>3.9982099999999998</v>
      </c>
      <c r="L430" s="91">
        <f t="shared" si="249"/>
        <v>4.3068799999999996</v>
      </c>
      <c r="M430" s="91">
        <f t="shared" si="249"/>
        <v>4.5298299999999996</v>
      </c>
      <c r="N430" s="91">
        <f t="shared" si="249"/>
        <v>4.5913700000000004</v>
      </c>
      <c r="O430" s="91">
        <f t="shared" si="249"/>
        <v>4.5918099999999997</v>
      </c>
      <c r="P430" s="91">
        <f t="shared" si="249"/>
        <v>4.59049</v>
      </c>
      <c r="Q430" s="91">
        <f t="shared" si="249"/>
        <v>4.60358</v>
      </c>
      <c r="R430" s="91">
        <f t="shared" si="249"/>
        <v>4.6890599999999996</v>
      </c>
      <c r="S430" s="91">
        <f t="shared" si="249"/>
        <v>4.71204</v>
      </c>
      <c r="T430" s="91">
        <f t="shared" si="249"/>
        <v>4.7166499999999996</v>
      </c>
      <c r="U430" s="91">
        <f t="shared" si="249"/>
        <v>4.7149000000000001</v>
      </c>
      <c r="V430" s="91">
        <f t="shared" si="249"/>
        <v>4.61808</v>
      </c>
      <c r="W430" s="91">
        <f t="shared" si="249"/>
        <v>4.6092199999999997</v>
      </c>
      <c r="X430" s="91">
        <f t="shared" si="249"/>
        <v>4.59626</v>
      </c>
      <c r="Y430" s="91">
        <f t="shared" si="249"/>
        <v>4.4551100000000003</v>
      </c>
      <c r="Z430" s="91">
        <f t="shared" si="249"/>
        <v>4.2396700000000003</v>
      </c>
      <c r="AA430" s="91">
        <f t="shared" si="249"/>
        <v>3.9948600000000001</v>
      </c>
    </row>
    <row r="431" spans="1:27" ht="12.75" hidden="1" customHeight="1" outlineLevel="1" x14ac:dyDescent="0.2">
      <c r="A431" s="99" t="s">
        <v>2073</v>
      </c>
      <c r="B431" s="63" t="s">
        <v>238</v>
      </c>
      <c r="C431" s="43" t="s">
        <v>79</v>
      </c>
      <c r="D431" s="44">
        <v>1200.05</v>
      </c>
      <c r="E431" s="44">
        <v>1050.29</v>
      </c>
      <c r="F431" s="44">
        <v>904.25</v>
      </c>
      <c r="G431" s="44">
        <v>845.26</v>
      </c>
      <c r="H431" s="44">
        <v>862.48</v>
      </c>
      <c r="I431" s="44">
        <v>987.53</v>
      </c>
      <c r="J431" s="44">
        <v>1263.18</v>
      </c>
      <c r="K431" s="44">
        <v>1440.71</v>
      </c>
      <c r="L431" s="44">
        <v>1749.38</v>
      </c>
      <c r="M431" s="44">
        <v>1972.33</v>
      </c>
      <c r="N431" s="44">
        <v>2033.87</v>
      </c>
      <c r="O431" s="44">
        <v>2034.31</v>
      </c>
      <c r="P431" s="44">
        <v>2032.99</v>
      </c>
      <c r="Q431" s="44">
        <v>2046.08</v>
      </c>
      <c r="R431" s="44">
        <v>2131.56</v>
      </c>
      <c r="S431" s="44">
        <v>2154.54</v>
      </c>
      <c r="T431" s="44">
        <v>2159.15</v>
      </c>
      <c r="U431" s="44">
        <v>2157.4</v>
      </c>
      <c r="V431" s="44">
        <v>2060.58</v>
      </c>
      <c r="W431" s="44">
        <v>2051.7199999999998</v>
      </c>
      <c r="X431" s="44">
        <v>2038.76</v>
      </c>
      <c r="Y431" s="44">
        <v>1897.61</v>
      </c>
      <c r="Z431" s="44">
        <v>1682.17</v>
      </c>
      <c r="AA431" s="44">
        <v>1437.36</v>
      </c>
    </row>
    <row r="432" spans="1:27" ht="12.75" hidden="1" customHeight="1" outlineLevel="1" x14ac:dyDescent="0.2">
      <c r="A432" s="99" t="s">
        <v>2074</v>
      </c>
      <c r="B432" s="63" t="s">
        <v>90</v>
      </c>
      <c r="C432" s="43" t="s">
        <v>79</v>
      </c>
      <c r="D432" s="44">
        <f>$D$327</f>
        <v>2222.89</v>
      </c>
      <c r="E432" s="44">
        <f t="shared" ref="E432:AA432" si="250">$D$327</f>
        <v>2222.89</v>
      </c>
      <c r="F432" s="44">
        <f t="shared" si="250"/>
        <v>2222.89</v>
      </c>
      <c r="G432" s="44">
        <f t="shared" si="250"/>
        <v>2222.89</v>
      </c>
      <c r="H432" s="44">
        <f t="shared" si="250"/>
        <v>2222.89</v>
      </c>
      <c r="I432" s="44">
        <f t="shared" si="250"/>
        <v>2222.89</v>
      </c>
      <c r="J432" s="44">
        <f t="shared" si="250"/>
        <v>2222.89</v>
      </c>
      <c r="K432" s="44">
        <f t="shared" si="250"/>
        <v>2222.89</v>
      </c>
      <c r="L432" s="44">
        <f t="shared" si="250"/>
        <v>2222.89</v>
      </c>
      <c r="M432" s="44">
        <f t="shared" si="250"/>
        <v>2222.89</v>
      </c>
      <c r="N432" s="44">
        <f t="shared" si="250"/>
        <v>2222.89</v>
      </c>
      <c r="O432" s="44">
        <f t="shared" si="250"/>
        <v>2222.89</v>
      </c>
      <c r="P432" s="44">
        <f t="shared" si="250"/>
        <v>2222.89</v>
      </c>
      <c r="Q432" s="44">
        <f t="shared" si="250"/>
        <v>2222.89</v>
      </c>
      <c r="R432" s="44">
        <f t="shared" si="250"/>
        <v>2222.89</v>
      </c>
      <c r="S432" s="44">
        <f t="shared" si="250"/>
        <v>2222.89</v>
      </c>
      <c r="T432" s="44">
        <f t="shared" si="250"/>
        <v>2222.89</v>
      </c>
      <c r="U432" s="44">
        <f t="shared" si="250"/>
        <v>2222.89</v>
      </c>
      <c r="V432" s="44">
        <f t="shared" si="250"/>
        <v>2222.89</v>
      </c>
      <c r="W432" s="44">
        <f t="shared" si="250"/>
        <v>2222.89</v>
      </c>
      <c r="X432" s="44">
        <f t="shared" si="250"/>
        <v>2222.89</v>
      </c>
      <c r="Y432" s="44">
        <f t="shared" si="250"/>
        <v>2222.89</v>
      </c>
      <c r="Z432" s="44">
        <f t="shared" si="250"/>
        <v>2222.89</v>
      </c>
      <c r="AA432" s="44">
        <f t="shared" si="250"/>
        <v>2222.89</v>
      </c>
    </row>
    <row r="433" spans="1:27" ht="12.75" hidden="1" customHeight="1" outlineLevel="1" x14ac:dyDescent="0.2">
      <c r="A433" s="99" t="s">
        <v>2075</v>
      </c>
      <c r="B433" s="63" t="s">
        <v>83</v>
      </c>
      <c r="C433" s="43" t="s">
        <v>79</v>
      </c>
      <c r="D433" s="44">
        <v>3.92</v>
      </c>
      <c r="E433" s="44">
        <v>3.92</v>
      </c>
      <c r="F433" s="44">
        <v>3.92</v>
      </c>
      <c r="G433" s="44">
        <v>3.92</v>
      </c>
      <c r="H433" s="44">
        <v>3.92</v>
      </c>
      <c r="I433" s="44">
        <v>3.92</v>
      </c>
      <c r="J433" s="44">
        <v>3.92</v>
      </c>
      <c r="K433" s="44">
        <v>3.92</v>
      </c>
      <c r="L433" s="44">
        <v>3.92</v>
      </c>
      <c r="M433" s="44">
        <v>3.92</v>
      </c>
      <c r="N433" s="44">
        <v>3.92</v>
      </c>
      <c r="O433" s="44">
        <v>3.92</v>
      </c>
      <c r="P433" s="44">
        <v>3.92</v>
      </c>
      <c r="Q433" s="44">
        <v>3.92</v>
      </c>
      <c r="R433" s="44">
        <v>3.92</v>
      </c>
      <c r="S433" s="44">
        <v>3.92</v>
      </c>
      <c r="T433" s="44">
        <v>3.92</v>
      </c>
      <c r="U433" s="44">
        <v>3.92</v>
      </c>
      <c r="V433" s="44">
        <v>3.92</v>
      </c>
      <c r="W433" s="44">
        <v>3.92</v>
      </c>
      <c r="X433" s="44">
        <v>3.92</v>
      </c>
      <c r="Y433" s="44">
        <v>3.92</v>
      </c>
      <c r="Z433" s="44">
        <v>3.92</v>
      </c>
      <c r="AA433" s="44">
        <v>3.92</v>
      </c>
    </row>
    <row r="434" spans="1:27" ht="12.75" hidden="1" customHeight="1" outlineLevel="1" x14ac:dyDescent="0.2">
      <c r="A434" s="99" t="s">
        <v>2076</v>
      </c>
      <c r="B434" s="63" t="s">
        <v>81</v>
      </c>
      <c r="C434" s="43" t="s">
        <v>79</v>
      </c>
      <c r="D434" s="44">
        <f>$D$11</f>
        <v>330.69</v>
      </c>
      <c r="E434" s="44">
        <f t="shared" ref="E434:AA434" si="251">$D$11</f>
        <v>330.69</v>
      </c>
      <c r="F434" s="44">
        <f t="shared" si="251"/>
        <v>330.69</v>
      </c>
      <c r="G434" s="44">
        <f t="shared" si="251"/>
        <v>330.69</v>
      </c>
      <c r="H434" s="44">
        <f t="shared" si="251"/>
        <v>330.69</v>
      </c>
      <c r="I434" s="44">
        <f t="shared" si="251"/>
        <v>330.69</v>
      </c>
      <c r="J434" s="44">
        <f t="shared" si="251"/>
        <v>330.69</v>
      </c>
      <c r="K434" s="44">
        <f t="shared" si="251"/>
        <v>330.69</v>
      </c>
      <c r="L434" s="44">
        <f t="shared" si="251"/>
        <v>330.69</v>
      </c>
      <c r="M434" s="44">
        <f t="shared" si="251"/>
        <v>330.69</v>
      </c>
      <c r="N434" s="44">
        <f t="shared" si="251"/>
        <v>330.69</v>
      </c>
      <c r="O434" s="44">
        <f t="shared" si="251"/>
        <v>330.69</v>
      </c>
      <c r="P434" s="44">
        <f t="shared" si="251"/>
        <v>330.69</v>
      </c>
      <c r="Q434" s="44">
        <f t="shared" si="251"/>
        <v>330.69</v>
      </c>
      <c r="R434" s="44">
        <f t="shared" si="251"/>
        <v>330.69</v>
      </c>
      <c r="S434" s="44">
        <f t="shared" si="251"/>
        <v>330.69</v>
      </c>
      <c r="T434" s="44">
        <f t="shared" si="251"/>
        <v>330.69</v>
      </c>
      <c r="U434" s="44">
        <f t="shared" si="251"/>
        <v>330.69</v>
      </c>
      <c r="V434" s="44">
        <f t="shared" si="251"/>
        <v>330.69</v>
      </c>
      <c r="W434" s="44">
        <f t="shared" si="251"/>
        <v>330.69</v>
      </c>
      <c r="X434" s="44">
        <f t="shared" si="251"/>
        <v>330.69</v>
      </c>
      <c r="Y434" s="44">
        <f t="shared" si="251"/>
        <v>330.69</v>
      </c>
      <c r="Z434" s="44">
        <f t="shared" si="251"/>
        <v>330.69</v>
      </c>
      <c r="AA434" s="44">
        <f t="shared" si="251"/>
        <v>330.69</v>
      </c>
    </row>
    <row r="435" spans="1:27" ht="12.75" customHeight="1" collapsed="1" x14ac:dyDescent="0.2">
      <c r="A435" s="98" t="s">
        <v>2077</v>
      </c>
      <c r="B435" s="28" t="str">
        <f>"23"&amp;"."&amp;$B$800&amp;"."&amp;$B$801</f>
        <v>23.08.2023</v>
      </c>
      <c r="C435" s="90" t="s">
        <v>76</v>
      </c>
      <c r="D435" s="91">
        <f>ROUND(((D436+D437+D439+D438)/1000),5)</f>
        <v>3.7459199999999999</v>
      </c>
      <c r="E435" s="91">
        <f>ROUND(((E436+E437+E439+E438)/1000),5)</f>
        <v>3.4724200000000001</v>
      </c>
      <c r="F435" s="91">
        <f>ROUND(((F436+F437+F439+F438)/1000),5)</f>
        <v>3.4055</v>
      </c>
      <c r="G435" s="91">
        <f t="shared" ref="G435:AA435" si="252">ROUND(((G436+G437+G439+G438)/1000),5)</f>
        <v>3.3675700000000002</v>
      </c>
      <c r="H435" s="91">
        <f t="shared" si="252"/>
        <v>3.3653</v>
      </c>
      <c r="I435" s="91">
        <f t="shared" si="252"/>
        <v>2.7658800000000001</v>
      </c>
      <c r="J435" s="91">
        <f t="shared" si="252"/>
        <v>3.7084899999999998</v>
      </c>
      <c r="K435" s="91">
        <f t="shared" si="252"/>
        <v>4.0532199999999996</v>
      </c>
      <c r="L435" s="91">
        <f t="shared" si="252"/>
        <v>4.2724200000000003</v>
      </c>
      <c r="M435" s="91">
        <f t="shared" si="252"/>
        <v>4.5933900000000003</v>
      </c>
      <c r="N435" s="91">
        <f t="shared" si="252"/>
        <v>4.6376200000000001</v>
      </c>
      <c r="O435" s="91">
        <f t="shared" si="252"/>
        <v>4.6423500000000004</v>
      </c>
      <c r="P435" s="91">
        <f t="shared" si="252"/>
        <v>4.62967</v>
      </c>
      <c r="Q435" s="91">
        <f t="shared" si="252"/>
        <v>4.5929200000000003</v>
      </c>
      <c r="R435" s="91">
        <f t="shared" si="252"/>
        <v>4.6264599999999998</v>
      </c>
      <c r="S435" s="91">
        <f t="shared" si="252"/>
        <v>4.6264900000000004</v>
      </c>
      <c r="T435" s="91">
        <f t="shared" si="252"/>
        <v>4.61646</v>
      </c>
      <c r="U435" s="91">
        <f t="shared" si="252"/>
        <v>4.6032099999999998</v>
      </c>
      <c r="V435" s="91">
        <f t="shared" si="252"/>
        <v>4.5459500000000004</v>
      </c>
      <c r="W435" s="91">
        <f t="shared" si="252"/>
        <v>4.5746500000000001</v>
      </c>
      <c r="X435" s="91">
        <f t="shared" si="252"/>
        <v>4.4709700000000003</v>
      </c>
      <c r="Y435" s="91">
        <f t="shared" si="252"/>
        <v>4.3822900000000002</v>
      </c>
      <c r="Z435" s="91">
        <f t="shared" si="252"/>
        <v>4.2627600000000001</v>
      </c>
      <c r="AA435" s="91">
        <f t="shared" si="252"/>
        <v>3.9724699999999999</v>
      </c>
    </row>
    <row r="436" spans="1:27" ht="12.75" hidden="1" customHeight="1" outlineLevel="1" x14ac:dyDescent="0.2">
      <c r="A436" s="99" t="s">
        <v>2078</v>
      </c>
      <c r="B436" s="63" t="s">
        <v>238</v>
      </c>
      <c r="C436" s="43" t="s">
        <v>79</v>
      </c>
      <c r="D436" s="44">
        <v>1188.42</v>
      </c>
      <c r="E436" s="44">
        <v>914.92</v>
      </c>
      <c r="F436" s="44">
        <v>848</v>
      </c>
      <c r="G436" s="44">
        <v>810.07</v>
      </c>
      <c r="H436" s="44">
        <v>807.8</v>
      </c>
      <c r="I436" s="44">
        <v>208.38</v>
      </c>
      <c r="J436" s="44">
        <v>1150.99</v>
      </c>
      <c r="K436" s="44">
        <v>1495.72</v>
      </c>
      <c r="L436" s="44">
        <v>1714.92</v>
      </c>
      <c r="M436" s="44">
        <v>2035.89</v>
      </c>
      <c r="N436" s="44">
        <v>2080.12</v>
      </c>
      <c r="O436" s="44">
        <v>2084.85</v>
      </c>
      <c r="P436" s="44">
        <v>2072.17</v>
      </c>
      <c r="Q436" s="44">
        <v>2035.42</v>
      </c>
      <c r="R436" s="44">
        <v>2068.96</v>
      </c>
      <c r="S436" s="44">
        <v>2068.9899999999998</v>
      </c>
      <c r="T436" s="44">
        <v>2058.96</v>
      </c>
      <c r="U436" s="44">
        <v>2045.71</v>
      </c>
      <c r="V436" s="44">
        <v>1988.45</v>
      </c>
      <c r="W436" s="44">
        <v>2017.15</v>
      </c>
      <c r="X436" s="44">
        <v>1913.47</v>
      </c>
      <c r="Y436" s="44">
        <v>1824.79</v>
      </c>
      <c r="Z436" s="44">
        <v>1705.26</v>
      </c>
      <c r="AA436" s="44">
        <v>1414.97</v>
      </c>
    </row>
    <row r="437" spans="1:27" ht="12.75" hidden="1" customHeight="1" outlineLevel="1" x14ac:dyDescent="0.2">
      <c r="A437" s="99" t="s">
        <v>2079</v>
      </c>
      <c r="B437" s="63" t="s">
        <v>90</v>
      </c>
      <c r="C437" s="43" t="s">
        <v>79</v>
      </c>
      <c r="D437" s="44">
        <f>$D$327</f>
        <v>2222.89</v>
      </c>
      <c r="E437" s="44">
        <f t="shared" ref="E437:AA437" si="253">$D$327</f>
        <v>2222.89</v>
      </c>
      <c r="F437" s="44">
        <f t="shared" si="253"/>
        <v>2222.89</v>
      </c>
      <c r="G437" s="44">
        <f t="shared" si="253"/>
        <v>2222.89</v>
      </c>
      <c r="H437" s="44">
        <f t="shared" si="253"/>
        <v>2222.89</v>
      </c>
      <c r="I437" s="44">
        <f t="shared" si="253"/>
        <v>2222.89</v>
      </c>
      <c r="J437" s="44">
        <f t="shared" si="253"/>
        <v>2222.89</v>
      </c>
      <c r="K437" s="44">
        <f t="shared" si="253"/>
        <v>2222.89</v>
      </c>
      <c r="L437" s="44">
        <f t="shared" si="253"/>
        <v>2222.89</v>
      </c>
      <c r="M437" s="44">
        <f t="shared" si="253"/>
        <v>2222.89</v>
      </c>
      <c r="N437" s="44">
        <f t="shared" si="253"/>
        <v>2222.89</v>
      </c>
      <c r="O437" s="44">
        <f t="shared" si="253"/>
        <v>2222.89</v>
      </c>
      <c r="P437" s="44">
        <f t="shared" si="253"/>
        <v>2222.89</v>
      </c>
      <c r="Q437" s="44">
        <f t="shared" si="253"/>
        <v>2222.89</v>
      </c>
      <c r="R437" s="44">
        <f t="shared" si="253"/>
        <v>2222.89</v>
      </c>
      <c r="S437" s="44">
        <f t="shared" si="253"/>
        <v>2222.89</v>
      </c>
      <c r="T437" s="44">
        <f t="shared" si="253"/>
        <v>2222.89</v>
      </c>
      <c r="U437" s="44">
        <f t="shared" si="253"/>
        <v>2222.89</v>
      </c>
      <c r="V437" s="44">
        <f t="shared" si="253"/>
        <v>2222.89</v>
      </c>
      <c r="W437" s="44">
        <f t="shared" si="253"/>
        <v>2222.89</v>
      </c>
      <c r="X437" s="44">
        <f t="shared" si="253"/>
        <v>2222.89</v>
      </c>
      <c r="Y437" s="44">
        <f t="shared" si="253"/>
        <v>2222.89</v>
      </c>
      <c r="Z437" s="44">
        <f t="shared" si="253"/>
        <v>2222.89</v>
      </c>
      <c r="AA437" s="44">
        <f t="shared" si="253"/>
        <v>2222.89</v>
      </c>
    </row>
    <row r="438" spans="1:27" ht="12.75" hidden="1" customHeight="1" outlineLevel="1" x14ac:dyDescent="0.2">
      <c r="A438" s="99" t="s">
        <v>2080</v>
      </c>
      <c r="B438" s="63" t="s">
        <v>83</v>
      </c>
      <c r="C438" s="43" t="s">
        <v>79</v>
      </c>
      <c r="D438" s="44">
        <v>3.92</v>
      </c>
      <c r="E438" s="44">
        <v>3.92</v>
      </c>
      <c r="F438" s="44">
        <v>3.92</v>
      </c>
      <c r="G438" s="44">
        <v>3.92</v>
      </c>
      <c r="H438" s="44">
        <v>3.92</v>
      </c>
      <c r="I438" s="44">
        <v>3.92</v>
      </c>
      <c r="J438" s="44">
        <v>3.92</v>
      </c>
      <c r="K438" s="44">
        <v>3.92</v>
      </c>
      <c r="L438" s="44">
        <v>3.92</v>
      </c>
      <c r="M438" s="44">
        <v>3.92</v>
      </c>
      <c r="N438" s="44">
        <v>3.92</v>
      </c>
      <c r="O438" s="44">
        <v>3.92</v>
      </c>
      <c r="P438" s="44">
        <v>3.92</v>
      </c>
      <c r="Q438" s="44">
        <v>3.92</v>
      </c>
      <c r="R438" s="44">
        <v>3.92</v>
      </c>
      <c r="S438" s="44">
        <v>3.92</v>
      </c>
      <c r="T438" s="44">
        <v>3.92</v>
      </c>
      <c r="U438" s="44">
        <v>3.92</v>
      </c>
      <c r="V438" s="44">
        <v>3.92</v>
      </c>
      <c r="W438" s="44">
        <v>3.92</v>
      </c>
      <c r="X438" s="44">
        <v>3.92</v>
      </c>
      <c r="Y438" s="44">
        <v>3.92</v>
      </c>
      <c r="Z438" s="44">
        <v>3.92</v>
      </c>
      <c r="AA438" s="44">
        <v>3.92</v>
      </c>
    </row>
    <row r="439" spans="1:27" ht="12.75" hidden="1" customHeight="1" outlineLevel="1" x14ac:dyDescent="0.2">
      <c r="A439" s="99" t="s">
        <v>2081</v>
      </c>
      <c r="B439" s="63" t="s">
        <v>81</v>
      </c>
      <c r="C439" s="43" t="s">
        <v>79</v>
      </c>
      <c r="D439" s="44">
        <f>$D$11</f>
        <v>330.69</v>
      </c>
      <c r="E439" s="44">
        <f t="shared" ref="E439:AA439" si="254">$D$11</f>
        <v>330.69</v>
      </c>
      <c r="F439" s="44">
        <f t="shared" si="254"/>
        <v>330.69</v>
      </c>
      <c r="G439" s="44">
        <f t="shared" si="254"/>
        <v>330.69</v>
      </c>
      <c r="H439" s="44">
        <f t="shared" si="254"/>
        <v>330.69</v>
      </c>
      <c r="I439" s="44">
        <f t="shared" si="254"/>
        <v>330.69</v>
      </c>
      <c r="J439" s="44">
        <f t="shared" si="254"/>
        <v>330.69</v>
      </c>
      <c r="K439" s="44">
        <f t="shared" si="254"/>
        <v>330.69</v>
      </c>
      <c r="L439" s="44">
        <f t="shared" si="254"/>
        <v>330.69</v>
      </c>
      <c r="M439" s="44">
        <f t="shared" si="254"/>
        <v>330.69</v>
      </c>
      <c r="N439" s="44">
        <f t="shared" si="254"/>
        <v>330.69</v>
      </c>
      <c r="O439" s="44">
        <f t="shared" si="254"/>
        <v>330.69</v>
      </c>
      <c r="P439" s="44">
        <f t="shared" si="254"/>
        <v>330.69</v>
      </c>
      <c r="Q439" s="44">
        <f t="shared" si="254"/>
        <v>330.69</v>
      </c>
      <c r="R439" s="44">
        <f t="shared" si="254"/>
        <v>330.69</v>
      </c>
      <c r="S439" s="44">
        <f t="shared" si="254"/>
        <v>330.69</v>
      </c>
      <c r="T439" s="44">
        <f t="shared" si="254"/>
        <v>330.69</v>
      </c>
      <c r="U439" s="44">
        <f t="shared" si="254"/>
        <v>330.69</v>
      </c>
      <c r="V439" s="44">
        <f t="shared" si="254"/>
        <v>330.69</v>
      </c>
      <c r="W439" s="44">
        <f t="shared" si="254"/>
        <v>330.69</v>
      </c>
      <c r="X439" s="44">
        <f t="shared" si="254"/>
        <v>330.69</v>
      </c>
      <c r="Y439" s="44">
        <f t="shared" si="254"/>
        <v>330.69</v>
      </c>
      <c r="Z439" s="44">
        <f t="shared" si="254"/>
        <v>330.69</v>
      </c>
      <c r="AA439" s="44">
        <f t="shared" si="254"/>
        <v>330.69</v>
      </c>
    </row>
    <row r="440" spans="1:27" ht="12.75" customHeight="1" collapsed="1" x14ac:dyDescent="0.2">
      <c r="A440" s="98" t="s">
        <v>2082</v>
      </c>
      <c r="B440" s="28" t="str">
        <f>"24"&amp;"."&amp;$B$800&amp;"."&amp;$B$801</f>
        <v>24.08.2023</v>
      </c>
      <c r="C440" s="90" t="s">
        <v>76</v>
      </c>
      <c r="D440" s="91">
        <f>ROUND(((D441+D442+D444+D443)/1000),5)</f>
        <v>3.7313700000000001</v>
      </c>
      <c r="E440" s="91">
        <f>ROUND(((E441+E442+E444+E443)/1000),5)</f>
        <v>3.4887600000000001</v>
      </c>
      <c r="F440" s="91">
        <f>ROUND(((F441+F442+F444+F443)/1000),5)</f>
        <v>3.38557</v>
      </c>
      <c r="G440" s="91">
        <f t="shared" ref="G440:AA440" si="255">ROUND(((G441+G442+G444+G443)/1000),5)</f>
        <v>2.73245</v>
      </c>
      <c r="H440" s="91">
        <f t="shared" si="255"/>
        <v>2.7409500000000002</v>
      </c>
      <c r="I440" s="91">
        <f t="shared" si="255"/>
        <v>3.4875600000000002</v>
      </c>
      <c r="J440" s="91">
        <f t="shared" si="255"/>
        <v>3.7780200000000002</v>
      </c>
      <c r="K440" s="91">
        <f t="shared" si="255"/>
        <v>4.1028900000000004</v>
      </c>
      <c r="L440" s="91">
        <f t="shared" si="255"/>
        <v>4.3046800000000003</v>
      </c>
      <c r="M440" s="91">
        <f t="shared" si="255"/>
        <v>4.4089999999999998</v>
      </c>
      <c r="N440" s="91">
        <f t="shared" si="255"/>
        <v>4.4669100000000004</v>
      </c>
      <c r="O440" s="91">
        <f t="shared" si="255"/>
        <v>4.4565900000000003</v>
      </c>
      <c r="P440" s="91">
        <f t="shared" si="255"/>
        <v>4.4386000000000001</v>
      </c>
      <c r="Q440" s="91">
        <f t="shared" si="255"/>
        <v>4.4720599999999999</v>
      </c>
      <c r="R440" s="91">
        <f t="shared" si="255"/>
        <v>4.5631599999999999</v>
      </c>
      <c r="S440" s="91">
        <f t="shared" si="255"/>
        <v>4.56717</v>
      </c>
      <c r="T440" s="91">
        <f t="shared" si="255"/>
        <v>4.56236</v>
      </c>
      <c r="U440" s="91">
        <f t="shared" si="255"/>
        <v>4.4592599999999996</v>
      </c>
      <c r="V440" s="91">
        <f t="shared" si="255"/>
        <v>4.4601800000000003</v>
      </c>
      <c r="W440" s="91">
        <f t="shared" si="255"/>
        <v>4.49946</v>
      </c>
      <c r="X440" s="91">
        <f t="shared" si="255"/>
        <v>4.5289000000000001</v>
      </c>
      <c r="Y440" s="91">
        <f t="shared" si="255"/>
        <v>4.4262100000000002</v>
      </c>
      <c r="Z440" s="91">
        <f t="shared" si="255"/>
        <v>4.3080999999999996</v>
      </c>
      <c r="AA440" s="91">
        <f t="shared" si="255"/>
        <v>4.0410199999999996</v>
      </c>
    </row>
    <row r="441" spans="1:27" ht="12.75" hidden="1" customHeight="1" outlineLevel="1" x14ac:dyDescent="0.2">
      <c r="A441" s="99" t="s">
        <v>2083</v>
      </c>
      <c r="B441" s="63" t="s">
        <v>238</v>
      </c>
      <c r="C441" s="43" t="s">
        <v>79</v>
      </c>
      <c r="D441" s="44">
        <v>1173.8699999999999</v>
      </c>
      <c r="E441" s="44">
        <v>931.26</v>
      </c>
      <c r="F441" s="44">
        <v>828.07</v>
      </c>
      <c r="G441" s="44">
        <v>174.95</v>
      </c>
      <c r="H441" s="44">
        <v>183.45</v>
      </c>
      <c r="I441" s="44">
        <v>930.06</v>
      </c>
      <c r="J441" s="44">
        <v>1220.52</v>
      </c>
      <c r="K441" s="44">
        <v>1545.39</v>
      </c>
      <c r="L441" s="44">
        <v>1747.18</v>
      </c>
      <c r="M441" s="44">
        <v>1851.5</v>
      </c>
      <c r="N441" s="44">
        <v>1909.41</v>
      </c>
      <c r="O441" s="44">
        <v>1899.09</v>
      </c>
      <c r="P441" s="44">
        <v>1881.1</v>
      </c>
      <c r="Q441" s="44">
        <v>1914.56</v>
      </c>
      <c r="R441" s="44">
        <v>2005.66</v>
      </c>
      <c r="S441" s="44">
        <v>2009.67</v>
      </c>
      <c r="T441" s="44">
        <v>2004.86</v>
      </c>
      <c r="U441" s="44">
        <v>1901.76</v>
      </c>
      <c r="V441" s="44">
        <v>1902.68</v>
      </c>
      <c r="W441" s="44">
        <v>1941.96</v>
      </c>
      <c r="X441" s="44">
        <v>1971.4</v>
      </c>
      <c r="Y441" s="44">
        <v>1868.71</v>
      </c>
      <c r="Z441" s="44">
        <v>1750.6</v>
      </c>
      <c r="AA441" s="44">
        <v>1483.52</v>
      </c>
    </row>
    <row r="442" spans="1:27" ht="12.75" hidden="1" customHeight="1" outlineLevel="1" x14ac:dyDescent="0.2">
      <c r="A442" s="99" t="s">
        <v>2084</v>
      </c>
      <c r="B442" s="63" t="s">
        <v>90</v>
      </c>
      <c r="C442" s="43" t="s">
        <v>79</v>
      </c>
      <c r="D442" s="44">
        <f>$D$327</f>
        <v>2222.89</v>
      </c>
      <c r="E442" s="44">
        <f t="shared" ref="E442:AA442" si="256">$D$327</f>
        <v>2222.89</v>
      </c>
      <c r="F442" s="44">
        <f t="shared" si="256"/>
        <v>2222.89</v>
      </c>
      <c r="G442" s="44">
        <f t="shared" si="256"/>
        <v>2222.89</v>
      </c>
      <c r="H442" s="44">
        <f t="shared" si="256"/>
        <v>2222.89</v>
      </c>
      <c r="I442" s="44">
        <f t="shared" si="256"/>
        <v>2222.89</v>
      </c>
      <c r="J442" s="44">
        <f t="shared" si="256"/>
        <v>2222.89</v>
      </c>
      <c r="K442" s="44">
        <f t="shared" si="256"/>
        <v>2222.89</v>
      </c>
      <c r="L442" s="44">
        <f t="shared" si="256"/>
        <v>2222.89</v>
      </c>
      <c r="M442" s="44">
        <f t="shared" si="256"/>
        <v>2222.89</v>
      </c>
      <c r="N442" s="44">
        <f t="shared" si="256"/>
        <v>2222.89</v>
      </c>
      <c r="O442" s="44">
        <f t="shared" si="256"/>
        <v>2222.89</v>
      </c>
      <c r="P442" s="44">
        <f t="shared" si="256"/>
        <v>2222.89</v>
      </c>
      <c r="Q442" s="44">
        <f t="shared" si="256"/>
        <v>2222.89</v>
      </c>
      <c r="R442" s="44">
        <f t="shared" si="256"/>
        <v>2222.89</v>
      </c>
      <c r="S442" s="44">
        <f t="shared" si="256"/>
        <v>2222.89</v>
      </c>
      <c r="T442" s="44">
        <f t="shared" si="256"/>
        <v>2222.89</v>
      </c>
      <c r="U442" s="44">
        <f t="shared" si="256"/>
        <v>2222.89</v>
      </c>
      <c r="V442" s="44">
        <f t="shared" si="256"/>
        <v>2222.89</v>
      </c>
      <c r="W442" s="44">
        <f t="shared" si="256"/>
        <v>2222.89</v>
      </c>
      <c r="X442" s="44">
        <f t="shared" si="256"/>
        <v>2222.89</v>
      </c>
      <c r="Y442" s="44">
        <f t="shared" si="256"/>
        <v>2222.89</v>
      </c>
      <c r="Z442" s="44">
        <f t="shared" si="256"/>
        <v>2222.89</v>
      </c>
      <c r="AA442" s="44">
        <f t="shared" si="256"/>
        <v>2222.89</v>
      </c>
    </row>
    <row r="443" spans="1:27" ht="12.75" hidden="1" customHeight="1" outlineLevel="1" x14ac:dyDescent="0.2">
      <c r="A443" s="99" t="s">
        <v>2085</v>
      </c>
      <c r="B443" s="63" t="s">
        <v>83</v>
      </c>
      <c r="C443" s="43" t="s">
        <v>79</v>
      </c>
      <c r="D443" s="44">
        <v>3.92</v>
      </c>
      <c r="E443" s="44">
        <v>3.92</v>
      </c>
      <c r="F443" s="44">
        <v>3.92</v>
      </c>
      <c r="G443" s="44">
        <v>3.92</v>
      </c>
      <c r="H443" s="44">
        <v>3.92</v>
      </c>
      <c r="I443" s="44">
        <v>3.92</v>
      </c>
      <c r="J443" s="44">
        <v>3.92</v>
      </c>
      <c r="K443" s="44">
        <v>3.92</v>
      </c>
      <c r="L443" s="44">
        <v>3.92</v>
      </c>
      <c r="M443" s="44">
        <v>3.92</v>
      </c>
      <c r="N443" s="44">
        <v>3.92</v>
      </c>
      <c r="O443" s="44">
        <v>3.92</v>
      </c>
      <c r="P443" s="44">
        <v>3.92</v>
      </c>
      <c r="Q443" s="44">
        <v>3.92</v>
      </c>
      <c r="R443" s="44">
        <v>3.92</v>
      </c>
      <c r="S443" s="44">
        <v>3.92</v>
      </c>
      <c r="T443" s="44">
        <v>3.92</v>
      </c>
      <c r="U443" s="44">
        <v>3.92</v>
      </c>
      <c r="V443" s="44">
        <v>3.92</v>
      </c>
      <c r="W443" s="44">
        <v>3.92</v>
      </c>
      <c r="X443" s="44">
        <v>3.92</v>
      </c>
      <c r="Y443" s="44">
        <v>3.92</v>
      </c>
      <c r="Z443" s="44">
        <v>3.92</v>
      </c>
      <c r="AA443" s="44">
        <v>3.92</v>
      </c>
    </row>
    <row r="444" spans="1:27" ht="12.75" hidden="1" customHeight="1" outlineLevel="1" x14ac:dyDescent="0.2">
      <c r="A444" s="99" t="s">
        <v>2086</v>
      </c>
      <c r="B444" s="63" t="s">
        <v>81</v>
      </c>
      <c r="C444" s="43" t="s">
        <v>79</v>
      </c>
      <c r="D444" s="44">
        <f>$D$11</f>
        <v>330.69</v>
      </c>
      <c r="E444" s="44">
        <f t="shared" ref="E444:AA444" si="257">$D$11</f>
        <v>330.69</v>
      </c>
      <c r="F444" s="44">
        <f t="shared" si="257"/>
        <v>330.69</v>
      </c>
      <c r="G444" s="44">
        <f t="shared" si="257"/>
        <v>330.69</v>
      </c>
      <c r="H444" s="44">
        <f t="shared" si="257"/>
        <v>330.69</v>
      </c>
      <c r="I444" s="44">
        <f t="shared" si="257"/>
        <v>330.69</v>
      </c>
      <c r="J444" s="44">
        <f t="shared" si="257"/>
        <v>330.69</v>
      </c>
      <c r="K444" s="44">
        <f t="shared" si="257"/>
        <v>330.69</v>
      </c>
      <c r="L444" s="44">
        <f t="shared" si="257"/>
        <v>330.69</v>
      </c>
      <c r="M444" s="44">
        <f t="shared" si="257"/>
        <v>330.69</v>
      </c>
      <c r="N444" s="44">
        <f t="shared" si="257"/>
        <v>330.69</v>
      </c>
      <c r="O444" s="44">
        <f t="shared" si="257"/>
        <v>330.69</v>
      </c>
      <c r="P444" s="44">
        <f t="shared" si="257"/>
        <v>330.69</v>
      </c>
      <c r="Q444" s="44">
        <f t="shared" si="257"/>
        <v>330.69</v>
      </c>
      <c r="R444" s="44">
        <f t="shared" si="257"/>
        <v>330.69</v>
      </c>
      <c r="S444" s="44">
        <f t="shared" si="257"/>
        <v>330.69</v>
      </c>
      <c r="T444" s="44">
        <f t="shared" si="257"/>
        <v>330.69</v>
      </c>
      <c r="U444" s="44">
        <f t="shared" si="257"/>
        <v>330.69</v>
      </c>
      <c r="V444" s="44">
        <f t="shared" si="257"/>
        <v>330.69</v>
      </c>
      <c r="W444" s="44">
        <f t="shared" si="257"/>
        <v>330.69</v>
      </c>
      <c r="X444" s="44">
        <f t="shared" si="257"/>
        <v>330.69</v>
      </c>
      <c r="Y444" s="44">
        <f t="shared" si="257"/>
        <v>330.69</v>
      </c>
      <c r="Z444" s="44">
        <f t="shared" si="257"/>
        <v>330.69</v>
      </c>
      <c r="AA444" s="44">
        <f t="shared" si="257"/>
        <v>330.69</v>
      </c>
    </row>
    <row r="445" spans="1:27" collapsed="1" x14ac:dyDescent="0.2">
      <c r="A445" s="98" t="s">
        <v>2087</v>
      </c>
      <c r="B445" s="28" t="str">
        <f>"25"&amp;"."&amp;$B$800&amp;"."&amp;$B$801</f>
        <v>25.08.2023</v>
      </c>
      <c r="C445" s="90" t="s">
        <v>76</v>
      </c>
      <c r="D445" s="91">
        <f>ROUND(((D446+D447+D449+D448)/1000),5)</f>
        <v>3.80559</v>
      </c>
      <c r="E445" s="91">
        <f>ROUND(((E446+E447+E449+E448)/1000),5)</f>
        <v>3.59389</v>
      </c>
      <c r="F445" s="91">
        <f>ROUND(((F446+F447+F449+F448)/1000),5)</f>
        <v>3.4718300000000002</v>
      </c>
      <c r="G445" s="91">
        <f t="shared" ref="G445:AA445" si="258">ROUND(((G446+G447+G449+G448)/1000),5)</f>
        <v>2.7396699999999998</v>
      </c>
      <c r="H445" s="91">
        <f t="shared" si="258"/>
        <v>2.7560199999999999</v>
      </c>
      <c r="I445" s="91">
        <f t="shared" si="258"/>
        <v>2.7906399999999998</v>
      </c>
      <c r="J445" s="91">
        <f t="shared" si="258"/>
        <v>3.8357600000000001</v>
      </c>
      <c r="K445" s="91">
        <f t="shared" si="258"/>
        <v>4.1167400000000001</v>
      </c>
      <c r="L445" s="91">
        <f t="shared" si="258"/>
        <v>4.2881600000000004</v>
      </c>
      <c r="M445" s="91">
        <f t="shared" si="258"/>
        <v>4.4761800000000003</v>
      </c>
      <c r="N445" s="91">
        <f t="shared" si="258"/>
        <v>4.5235500000000002</v>
      </c>
      <c r="O445" s="91">
        <f t="shared" si="258"/>
        <v>4.4999900000000004</v>
      </c>
      <c r="P445" s="91">
        <f t="shared" si="258"/>
        <v>4.4674399999999999</v>
      </c>
      <c r="Q445" s="91">
        <f t="shared" si="258"/>
        <v>4.4797599999999997</v>
      </c>
      <c r="R445" s="91">
        <f t="shared" si="258"/>
        <v>4.5658200000000004</v>
      </c>
      <c r="S445" s="91">
        <f t="shared" si="258"/>
        <v>4.5635899999999996</v>
      </c>
      <c r="T445" s="91">
        <f t="shared" si="258"/>
        <v>4.5317800000000004</v>
      </c>
      <c r="U445" s="91">
        <f t="shared" si="258"/>
        <v>4.5237400000000001</v>
      </c>
      <c r="V445" s="91">
        <f t="shared" si="258"/>
        <v>4.5207800000000002</v>
      </c>
      <c r="W445" s="91">
        <f t="shared" si="258"/>
        <v>4.5609000000000002</v>
      </c>
      <c r="X445" s="91">
        <f t="shared" si="258"/>
        <v>4.56318</v>
      </c>
      <c r="Y445" s="91">
        <f t="shared" si="258"/>
        <v>4.4895300000000002</v>
      </c>
      <c r="Z445" s="91">
        <f t="shared" si="258"/>
        <v>4.2843999999999998</v>
      </c>
      <c r="AA445" s="91">
        <f t="shared" si="258"/>
        <v>4.0704200000000004</v>
      </c>
    </row>
    <row r="446" spans="1:27" ht="12.75" hidden="1" customHeight="1" outlineLevel="1" x14ac:dyDescent="0.2">
      <c r="A446" s="99" t="s">
        <v>2088</v>
      </c>
      <c r="B446" s="63" t="s">
        <v>238</v>
      </c>
      <c r="C446" s="43" t="s">
        <v>79</v>
      </c>
      <c r="D446" s="44">
        <v>1248.0899999999999</v>
      </c>
      <c r="E446" s="44">
        <v>1036.3900000000001</v>
      </c>
      <c r="F446" s="44">
        <v>914.33</v>
      </c>
      <c r="G446" s="44">
        <v>182.17</v>
      </c>
      <c r="H446" s="44">
        <v>198.52</v>
      </c>
      <c r="I446" s="44">
        <v>233.14</v>
      </c>
      <c r="J446" s="44">
        <v>1278.26</v>
      </c>
      <c r="K446" s="44">
        <v>1559.24</v>
      </c>
      <c r="L446" s="44">
        <v>1730.66</v>
      </c>
      <c r="M446" s="44">
        <v>1918.68</v>
      </c>
      <c r="N446" s="44">
        <v>1966.05</v>
      </c>
      <c r="O446" s="44">
        <v>1942.49</v>
      </c>
      <c r="P446" s="44">
        <v>1909.94</v>
      </c>
      <c r="Q446" s="44">
        <v>1922.26</v>
      </c>
      <c r="R446" s="44">
        <v>2008.32</v>
      </c>
      <c r="S446" s="44">
        <v>2006.09</v>
      </c>
      <c r="T446" s="44">
        <v>1974.28</v>
      </c>
      <c r="U446" s="44">
        <v>1966.24</v>
      </c>
      <c r="V446" s="44">
        <v>1963.28</v>
      </c>
      <c r="W446" s="44">
        <v>2003.4</v>
      </c>
      <c r="X446" s="44">
        <v>2005.68</v>
      </c>
      <c r="Y446" s="44">
        <v>1932.03</v>
      </c>
      <c r="Z446" s="44">
        <v>1726.9</v>
      </c>
      <c r="AA446" s="44">
        <v>1512.92</v>
      </c>
    </row>
    <row r="447" spans="1:27" ht="12.75" hidden="1" customHeight="1" outlineLevel="1" x14ac:dyDescent="0.2">
      <c r="A447" s="99" t="s">
        <v>2089</v>
      </c>
      <c r="B447" s="63" t="s">
        <v>90</v>
      </c>
      <c r="C447" s="43" t="s">
        <v>79</v>
      </c>
      <c r="D447" s="44">
        <f>$D$327</f>
        <v>2222.89</v>
      </c>
      <c r="E447" s="44">
        <f t="shared" ref="E447:AA447" si="259">$D$327</f>
        <v>2222.89</v>
      </c>
      <c r="F447" s="44">
        <f t="shared" si="259"/>
        <v>2222.89</v>
      </c>
      <c r="G447" s="44">
        <f t="shared" si="259"/>
        <v>2222.89</v>
      </c>
      <c r="H447" s="44">
        <f t="shared" si="259"/>
        <v>2222.89</v>
      </c>
      <c r="I447" s="44">
        <f t="shared" si="259"/>
        <v>2222.89</v>
      </c>
      <c r="J447" s="44">
        <f t="shared" si="259"/>
        <v>2222.89</v>
      </c>
      <c r="K447" s="44">
        <f t="shared" si="259"/>
        <v>2222.89</v>
      </c>
      <c r="L447" s="44">
        <f t="shared" si="259"/>
        <v>2222.89</v>
      </c>
      <c r="M447" s="44">
        <f t="shared" si="259"/>
        <v>2222.89</v>
      </c>
      <c r="N447" s="44">
        <f t="shared" si="259"/>
        <v>2222.89</v>
      </c>
      <c r="O447" s="44">
        <f t="shared" si="259"/>
        <v>2222.89</v>
      </c>
      <c r="P447" s="44">
        <f t="shared" si="259"/>
        <v>2222.89</v>
      </c>
      <c r="Q447" s="44">
        <f t="shared" si="259"/>
        <v>2222.89</v>
      </c>
      <c r="R447" s="44">
        <f t="shared" si="259"/>
        <v>2222.89</v>
      </c>
      <c r="S447" s="44">
        <f t="shared" si="259"/>
        <v>2222.89</v>
      </c>
      <c r="T447" s="44">
        <f t="shared" si="259"/>
        <v>2222.89</v>
      </c>
      <c r="U447" s="44">
        <f t="shared" si="259"/>
        <v>2222.89</v>
      </c>
      <c r="V447" s="44">
        <f t="shared" si="259"/>
        <v>2222.89</v>
      </c>
      <c r="W447" s="44">
        <f t="shared" si="259"/>
        <v>2222.89</v>
      </c>
      <c r="X447" s="44">
        <f t="shared" si="259"/>
        <v>2222.89</v>
      </c>
      <c r="Y447" s="44">
        <f t="shared" si="259"/>
        <v>2222.89</v>
      </c>
      <c r="Z447" s="44">
        <f t="shared" si="259"/>
        <v>2222.89</v>
      </c>
      <c r="AA447" s="44">
        <f t="shared" si="259"/>
        <v>2222.89</v>
      </c>
    </row>
    <row r="448" spans="1:27" ht="12.75" hidden="1" customHeight="1" outlineLevel="1" x14ac:dyDescent="0.2">
      <c r="A448" s="99" t="s">
        <v>2090</v>
      </c>
      <c r="B448" s="63" t="s">
        <v>83</v>
      </c>
      <c r="C448" s="43" t="s">
        <v>79</v>
      </c>
      <c r="D448" s="44">
        <v>3.92</v>
      </c>
      <c r="E448" s="44">
        <v>3.92</v>
      </c>
      <c r="F448" s="44">
        <v>3.92</v>
      </c>
      <c r="G448" s="44">
        <v>3.92</v>
      </c>
      <c r="H448" s="44">
        <v>3.92</v>
      </c>
      <c r="I448" s="44">
        <v>3.92</v>
      </c>
      <c r="J448" s="44">
        <v>3.92</v>
      </c>
      <c r="K448" s="44">
        <v>3.92</v>
      </c>
      <c r="L448" s="44">
        <v>3.92</v>
      </c>
      <c r="M448" s="44">
        <v>3.92</v>
      </c>
      <c r="N448" s="44">
        <v>3.92</v>
      </c>
      <c r="O448" s="44">
        <v>3.92</v>
      </c>
      <c r="P448" s="44">
        <v>3.92</v>
      </c>
      <c r="Q448" s="44">
        <v>3.92</v>
      </c>
      <c r="R448" s="44">
        <v>3.92</v>
      </c>
      <c r="S448" s="44">
        <v>3.92</v>
      </c>
      <c r="T448" s="44">
        <v>3.92</v>
      </c>
      <c r="U448" s="44">
        <v>3.92</v>
      </c>
      <c r="V448" s="44">
        <v>3.92</v>
      </c>
      <c r="W448" s="44">
        <v>3.92</v>
      </c>
      <c r="X448" s="44">
        <v>3.92</v>
      </c>
      <c r="Y448" s="44">
        <v>3.92</v>
      </c>
      <c r="Z448" s="44">
        <v>3.92</v>
      </c>
      <c r="AA448" s="44">
        <v>3.92</v>
      </c>
    </row>
    <row r="449" spans="1:27" ht="12.75" hidden="1" customHeight="1" outlineLevel="1" x14ac:dyDescent="0.2">
      <c r="A449" s="99" t="s">
        <v>2091</v>
      </c>
      <c r="B449" s="63" t="s">
        <v>81</v>
      </c>
      <c r="C449" s="43" t="s">
        <v>79</v>
      </c>
      <c r="D449" s="44">
        <f>$D$11</f>
        <v>330.69</v>
      </c>
      <c r="E449" s="44">
        <f t="shared" ref="E449:AA449" si="260">$D$11</f>
        <v>330.69</v>
      </c>
      <c r="F449" s="44">
        <f t="shared" si="260"/>
        <v>330.69</v>
      </c>
      <c r="G449" s="44">
        <f t="shared" si="260"/>
        <v>330.69</v>
      </c>
      <c r="H449" s="44">
        <f t="shared" si="260"/>
        <v>330.69</v>
      </c>
      <c r="I449" s="44">
        <f t="shared" si="260"/>
        <v>330.69</v>
      </c>
      <c r="J449" s="44">
        <f t="shared" si="260"/>
        <v>330.69</v>
      </c>
      <c r="K449" s="44">
        <f t="shared" si="260"/>
        <v>330.69</v>
      </c>
      <c r="L449" s="44">
        <f t="shared" si="260"/>
        <v>330.69</v>
      </c>
      <c r="M449" s="44">
        <f t="shared" si="260"/>
        <v>330.69</v>
      </c>
      <c r="N449" s="44">
        <f t="shared" si="260"/>
        <v>330.69</v>
      </c>
      <c r="O449" s="44">
        <f t="shared" si="260"/>
        <v>330.69</v>
      </c>
      <c r="P449" s="44">
        <f t="shared" si="260"/>
        <v>330.69</v>
      </c>
      <c r="Q449" s="44">
        <f t="shared" si="260"/>
        <v>330.69</v>
      </c>
      <c r="R449" s="44">
        <f t="shared" si="260"/>
        <v>330.69</v>
      </c>
      <c r="S449" s="44">
        <f t="shared" si="260"/>
        <v>330.69</v>
      </c>
      <c r="T449" s="44">
        <f t="shared" si="260"/>
        <v>330.69</v>
      </c>
      <c r="U449" s="44">
        <f t="shared" si="260"/>
        <v>330.69</v>
      </c>
      <c r="V449" s="44">
        <f t="shared" si="260"/>
        <v>330.69</v>
      </c>
      <c r="W449" s="44">
        <f t="shared" si="260"/>
        <v>330.69</v>
      </c>
      <c r="X449" s="44">
        <f t="shared" si="260"/>
        <v>330.69</v>
      </c>
      <c r="Y449" s="44">
        <f t="shared" si="260"/>
        <v>330.69</v>
      </c>
      <c r="Z449" s="44">
        <f t="shared" si="260"/>
        <v>330.69</v>
      </c>
      <c r="AA449" s="44">
        <f t="shared" si="260"/>
        <v>330.69</v>
      </c>
    </row>
    <row r="450" spans="1:27" collapsed="1" x14ac:dyDescent="0.2">
      <c r="A450" s="98" t="s">
        <v>2092</v>
      </c>
      <c r="B450" s="28" t="str">
        <f>"26"&amp;"."&amp;$B$800&amp;"."&amp;$B$801</f>
        <v>26.08.2023</v>
      </c>
      <c r="C450" s="90" t="s">
        <v>76</v>
      </c>
      <c r="D450" s="91">
        <f>ROUND(((D451+D452+D454+D453)/1000),5)</f>
        <v>3.9333499999999999</v>
      </c>
      <c r="E450" s="91">
        <f>ROUND(((E451+E452+E454+E453)/1000),5)</f>
        <v>3.8498299999999999</v>
      </c>
      <c r="F450" s="91">
        <f>ROUND(((F451+F452+F454+F453)/1000),5)</f>
        <v>3.7227199999999998</v>
      </c>
      <c r="G450" s="91">
        <f t="shared" ref="G450:AA450" si="261">ROUND(((G451+G452+G454+G453)/1000),5)</f>
        <v>3.6871800000000001</v>
      </c>
      <c r="H450" s="91">
        <f t="shared" si="261"/>
        <v>3.6859899999999999</v>
      </c>
      <c r="I450" s="91">
        <f t="shared" si="261"/>
        <v>3.7046299999999999</v>
      </c>
      <c r="J450" s="91">
        <f t="shared" si="261"/>
        <v>3.8067000000000002</v>
      </c>
      <c r="K450" s="91">
        <f t="shared" si="261"/>
        <v>4.0027600000000003</v>
      </c>
      <c r="L450" s="91">
        <f t="shared" si="261"/>
        <v>4.2951600000000001</v>
      </c>
      <c r="M450" s="91">
        <f t="shared" si="261"/>
        <v>4.5415999999999999</v>
      </c>
      <c r="N450" s="91">
        <f t="shared" si="261"/>
        <v>4.6024399999999996</v>
      </c>
      <c r="O450" s="91">
        <f t="shared" si="261"/>
        <v>4.6115700000000004</v>
      </c>
      <c r="P450" s="91">
        <f t="shared" si="261"/>
        <v>4.6066500000000001</v>
      </c>
      <c r="Q450" s="91">
        <f t="shared" si="261"/>
        <v>4.6243800000000004</v>
      </c>
      <c r="R450" s="91">
        <f t="shared" si="261"/>
        <v>4.6215099999999998</v>
      </c>
      <c r="S450" s="91">
        <f t="shared" si="261"/>
        <v>4.6131700000000002</v>
      </c>
      <c r="T450" s="91">
        <f t="shared" si="261"/>
        <v>4.53714</v>
      </c>
      <c r="U450" s="91">
        <f t="shared" si="261"/>
        <v>4.4538700000000002</v>
      </c>
      <c r="V450" s="91">
        <f t="shared" si="261"/>
        <v>4.4516799999999996</v>
      </c>
      <c r="W450" s="91">
        <f t="shared" si="261"/>
        <v>4.5245199999999999</v>
      </c>
      <c r="X450" s="91">
        <f t="shared" si="261"/>
        <v>4.4707400000000002</v>
      </c>
      <c r="Y450" s="91">
        <f t="shared" si="261"/>
        <v>4.2874800000000004</v>
      </c>
      <c r="Z450" s="91">
        <f t="shared" si="261"/>
        <v>4.2125700000000004</v>
      </c>
      <c r="AA450" s="91">
        <f t="shared" si="261"/>
        <v>4.00108</v>
      </c>
    </row>
    <row r="451" spans="1:27" ht="12.75" hidden="1" customHeight="1" outlineLevel="1" x14ac:dyDescent="0.2">
      <c r="A451" s="99" t="s">
        <v>2093</v>
      </c>
      <c r="B451" s="63" t="s">
        <v>238</v>
      </c>
      <c r="C451" s="43" t="s">
        <v>79</v>
      </c>
      <c r="D451" s="44">
        <v>1375.85</v>
      </c>
      <c r="E451" s="44">
        <v>1292.33</v>
      </c>
      <c r="F451" s="44">
        <v>1165.22</v>
      </c>
      <c r="G451" s="44">
        <v>1129.68</v>
      </c>
      <c r="H451" s="44">
        <v>1128.49</v>
      </c>
      <c r="I451" s="44">
        <v>1147.1300000000001</v>
      </c>
      <c r="J451" s="44">
        <v>1249.2</v>
      </c>
      <c r="K451" s="44">
        <v>1445.26</v>
      </c>
      <c r="L451" s="44">
        <v>1737.66</v>
      </c>
      <c r="M451" s="44">
        <v>1984.1</v>
      </c>
      <c r="N451" s="44">
        <v>2044.94</v>
      </c>
      <c r="O451" s="44">
        <v>2054.0700000000002</v>
      </c>
      <c r="P451" s="44">
        <v>2049.15</v>
      </c>
      <c r="Q451" s="44">
        <v>2066.88</v>
      </c>
      <c r="R451" s="44">
        <v>2064.0100000000002</v>
      </c>
      <c r="S451" s="44">
        <v>2055.67</v>
      </c>
      <c r="T451" s="44">
        <v>1979.64</v>
      </c>
      <c r="U451" s="44">
        <v>1896.37</v>
      </c>
      <c r="V451" s="44">
        <v>1894.18</v>
      </c>
      <c r="W451" s="44">
        <v>1967.02</v>
      </c>
      <c r="X451" s="44">
        <v>1913.24</v>
      </c>
      <c r="Y451" s="44">
        <v>1729.98</v>
      </c>
      <c r="Z451" s="44">
        <v>1655.07</v>
      </c>
      <c r="AA451" s="44">
        <v>1443.58</v>
      </c>
    </row>
    <row r="452" spans="1:27" ht="12.75" hidden="1" customHeight="1" outlineLevel="1" x14ac:dyDescent="0.2">
      <c r="A452" s="99" t="s">
        <v>2094</v>
      </c>
      <c r="B452" s="63" t="s">
        <v>90</v>
      </c>
      <c r="C452" s="43" t="s">
        <v>79</v>
      </c>
      <c r="D452" s="44">
        <f>$D$327</f>
        <v>2222.89</v>
      </c>
      <c r="E452" s="44">
        <f t="shared" ref="E452:AA452" si="262">$D$327</f>
        <v>2222.89</v>
      </c>
      <c r="F452" s="44">
        <f t="shared" si="262"/>
        <v>2222.89</v>
      </c>
      <c r="G452" s="44">
        <f t="shared" si="262"/>
        <v>2222.89</v>
      </c>
      <c r="H452" s="44">
        <f t="shared" si="262"/>
        <v>2222.89</v>
      </c>
      <c r="I452" s="44">
        <f t="shared" si="262"/>
        <v>2222.89</v>
      </c>
      <c r="J452" s="44">
        <f t="shared" si="262"/>
        <v>2222.89</v>
      </c>
      <c r="K452" s="44">
        <f t="shared" si="262"/>
        <v>2222.89</v>
      </c>
      <c r="L452" s="44">
        <f t="shared" si="262"/>
        <v>2222.89</v>
      </c>
      <c r="M452" s="44">
        <f t="shared" si="262"/>
        <v>2222.89</v>
      </c>
      <c r="N452" s="44">
        <f t="shared" si="262"/>
        <v>2222.89</v>
      </c>
      <c r="O452" s="44">
        <f t="shared" si="262"/>
        <v>2222.89</v>
      </c>
      <c r="P452" s="44">
        <f t="shared" si="262"/>
        <v>2222.89</v>
      </c>
      <c r="Q452" s="44">
        <f t="shared" si="262"/>
        <v>2222.89</v>
      </c>
      <c r="R452" s="44">
        <f t="shared" si="262"/>
        <v>2222.89</v>
      </c>
      <c r="S452" s="44">
        <f t="shared" si="262"/>
        <v>2222.89</v>
      </c>
      <c r="T452" s="44">
        <f t="shared" si="262"/>
        <v>2222.89</v>
      </c>
      <c r="U452" s="44">
        <f t="shared" si="262"/>
        <v>2222.89</v>
      </c>
      <c r="V452" s="44">
        <f t="shared" si="262"/>
        <v>2222.89</v>
      </c>
      <c r="W452" s="44">
        <f t="shared" si="262"/>
        <v>2222.89</v>
      </c>
      <c r="X452" s="44">
        <f t="shared" si="262"/>
        <v>2222.89</v>
      </c>
      <c r="Y452" s="44">
        <f t="shared" si="262"/>
        <v>2222.89</v>
      </c>
      <c r="Z452" s="44">
        <f t="shared" si="262"/>
        <v>2222.89</v>
      </c>
      <c r="AA452" s="44">
        <f t="shared" si="262"/>
        <v>2222.89</v>
      </c>
    </row>
    <row r="453" spans="1:27" ht="12.75" hidden="1" customHeight="1" outlineLevel="1" x14ac:dyDescent="0.2">
      <c r="A453" s="99" t="s">
        <v>2095</v>
      </c>
      <c r="B453" s="63" t="s">
        <v>83</v>
      </c>
      <c r="C453" s="43" t="s">
        <v>79</v>
      </c>
      <c r="D453" s="44">
        <v>3.92</v>
      </c>
      <c r="E453" s="44">
        <v>3.92</v>
      </c>
      <c r="F453" s="44">
        <v>3.92</v>
      </c>
      <c r="G453" s="44">
        <v>3.92</v>
      </c>
      <c r="H453" s="44">
        <v>3.92</v>
      </c>
      <c r="I453" s="44">
        <v>3.92</v>
      </c>
      <c r="J453" s="44">
        <v>3.92</v>
      </c>
      <c r="K453" s="44">
        <v>3.92</v>
      </c>
      <c r="L453" s="44">
        <v>3.92</v>
      </c>
      <c r="M453" s="44">
        <v>3.92</v>
      </c>
      <c r="N453" s="44">
        <v>3.92</v>
      </c>
      <c r="O453" s="44">
        <v>3.92</v>
      </c>
      <c r="P453" s="44">
        <v>3.92</v>
      </c>
      <c r="Q453" s="44">
        <v>3.92</v>
      </c>
      <c r="R453" s="44">
        <v>3.92</v>
      </c>
      <c r="S453" s="44">
        <v>3.92</v>
      </c>
      <c r="T453" s="44">
        <v>3.92</v>
      </c>
      <c r="U453" s="44">
        <v>3.92</v>
      </c>
      <c r="V453" s="44">
        <v>3.92</v>
      </c>
      <c r="W453" s="44">
        <v>3.92</v>
      </c>
      <c r="X453" s="44">
        <v>3.92</v>
      </c>
      <c r="Y453" s="44">
        <v>3.92</v>
      </c>
      <c r="Z453" s="44">
        <v>3.92</v>
      </c>
      <c r="AA453" s="44">
        <v>3.92</v>
      </c>
    </row>
    <row r="454" spans="1:27" ht="12.75" hidden="1" customHeight="1" outlineLevel="1" x14ac:dyDescent="0.2">
      <c r="A454" s="99" t="s">
        <v>2096</v>
      </c>
      <c r="B454" s="63" t="s">
        <v>81</v>
      </c>
      <c r="C454" s="43" t="s">
        <v>79</v>
      </c>
      <c r="D454" s="44">
        <f>$D$11</f>
        <v>330.69</v>
      </c>
      <c r="E454" s="44">
        <f t="shared" ref="E454:AA454" si="263">$D$11</f>
        <v>330.69</v>
      </c>
      <c r="F454" s="44">
        <f t="shared" si="263"/>
        <v>330.69</v>
      </c>
      <c r="G454" s="44">
        <f t="shared" si="263"/>
        <v>330.69</v>
      </c>
      <c r="H454" s="44">
        <f t="shared" si="263"/>
        <v>330.69</v>
      </c>
      <c r="I454" s="44">
        <f t="shared" si="263"/>
        <v>330.69</v>
      </c>
      <c r="J454" s="44">
        <f t="shared" si="263"/>
        <v>330.69</v>
      </c>
      <c r="K454" s="44">
        <f t="shared" si="263"/>
        <v>330.69</v>
      </c>
      <c r="L454" s="44">
        <f t="shared" si="263"/>
        <v>330.69</v>
      </c>
      <c r="M454" s="44">
        <f t="shared" si="263"/>
        <v>330.69</v>
      </c>
      <c r="N454" s="44">
        <f t="shared" si="263"/>
        <v>330.69</v>
      </c>
      <c r="O454" s="44">
        <f t="shared" si="263"/>
        <v>330.69</v>
      </c>
      <c r="P454" s="44">
        <f t="shared" si="263"/>
        <v>330.69</v>
      </c>
      <c r="Q454" s="44">
        <f t="shared" si="263"/>
        <v>330.69</v>
      </c>
      <c r="R454" s="44">
        <f t="shared" si="263"/>
        <v>330.69</v>
      </c>
      <c r="S454" s="44">
        <f t="shared" si="263"/>
        <v>330.69</v>
      </c>
      <c r="T454" s="44">
        <f t="shared" si="263"/>
        <v>330.69</v>
      </c>
      <c r="U454" s="44">
        <f t="shared" si="263"/>
        <v>330.69</v>
      </c>
      <c r="V454" s="44">
        <f t="shared" si="263"/>
        <v>330.69</v>
      </c>
      <c r="W454" s="44">
        <f t="shared" si="263"/>
        <v>330.69</v>
      </c>
      <c r="X454" s="44">
        <f t="shared" si="263"/>
        <v>330.69</v>
      </c>
      <c r="Y454" s="44">
        <f t="shared" si="263"/>
        <v>330.69</v>
      </c>
      <c r="Z454" s="44">
        <f t="shared" si="263"/>
        <v>330.69</v>
      </c>
      <c r="AA454" s="44">
        <f t="shared" si="263"/>
        <v>330.69</v>
      </c>
    </row>
    <row r="455" spans="1:27" collapsed="1" x14ac:dyDescent="0.2">
      <c r="A455" s="98" t="s">
        <v>2097</v>
      </c>
      <c r="B455" s="28" t="str">
        <f>"27"&amp;"."&amp;$B$800&amp;"."&amp;$B$801</f>
        <v>27.08.2023</v>
      </c>
      <c r="C455" s="90" t="s">
        <v>76</v>
      </c>
      <c r="D455" s="91">
        <f>ROUND(((D456+D457+D459+D458)/1000),5)</f>
        <v>3.8621599999999998</v>
      </c>
      <c r="E455" s="91">
        <f>ROUND(((E456+E457+E459+E458)/1000),5)</f>
        <v>3.7503000000000002</v>
      </c>
      <c r="F455" s="91">
        <f>ROUND(((F456+F457+F459+F458)/1000),5)</f>
        <v>3.6894100000000001</v>
      </c>
      <c r="G455" s="91">
        <f t="shared" ref="G455:AA455" si="264">ROUND(((G456+G457+G459+G458)/1000),5)</f>
        <v>3.6465999999999998</v>
      </c>
      <c r="H455" s="91">
        <f t="shared" si="264"/>
        <v>3.6202299999999998</v>
      </c>
      <c r="I455" s="91">
        <f t="shared" si="264"/>
        <v>3.5989800000000001</v>
      </c>
      <c r="J455" s="91">
        <f t="shared" si="264"/>
        <v>3.58731</v>
      </c>
      <c r="K455" s="91">
        <f t="shared" si="264"/>
        <v>3.81711</v>
      </c>
      <c r="L455" s="91">
        <f t="shared" si="264"/>
        <v>4.09903</v>
      </c>
      <c r="M455" s="91">
        <f t="shared" si="264"/>
        <v>4.2901100000000003</v>
      </c>
      <c r="N455" s="91">
        <f t="shared" si="264"/>
        <v>4.4005400000000003</v>
      </c>
      <c r="O455" s="91">
        <f t="shared" si="264"/>
        <v>4.4352299999999998</v>
      </c>
      <c r="P455" s="91">
        <f t="shared" si="264"/>
        <v>4.4344999999999999</v>
      </c>
      <c r="Q455" s="91">
        <f t="shared" si="264"/>
        <v>4.4429999999999996</v>
      </c>
      <c r="R455" s="91">
        <f t="shared" si="264"/>
        <v>4.4442500000000003</v>
      </c>
      <c r="S455" s="91">
        <f t="shared" si="264"/>
        <v>4.4361499999999996</v>
      </c>
      <c r="T455" s="91">
        <f t="shared" si="264"/>
        <v>4.3982299999999999</v>
      </c>
      <c r="U455" s="91">
        <f t="shared" si="264"/>
        <v>4.3424199999999997</v>
      </c>
      <c r="V455" s="91">
        <f t="shared" si="264"/>
        <v>4.3339800000000004</v>
      </c>
      <c r="W455" s="91">
        <f t="shared" si="264"/>
        <v>4.3753399999999996</v>
      </c>
      <c r="X455" s="91">
        <f t="shared" si="264"/>
        <v>4.3902200000000002</v>
      </c>
      <c r="Y455" s="91">
        <f t="shared" si="264"/>
        <v>4.2826700000000004</v>
      </c>
      <c r="Z455" s="91">
        <f t="shared" si="264"/>
        <v>4.2264900000000001</v>
      </c>
      <c r="AA455" s="91">
        <f t="shared" si="264"/>
        <v>3.96652</v>
      </c>
    </row>
    <row r="456" spans="1:27" ht="12.75" hidden="1" customHeight="1" outlineLevel="1" x14ac:dyDescent="0.2">
      <c r="A456" s="99" t="s">
        <v>2098</v>
      </c>
      <c r="B456" s="63" t="s">
        <v>238</v>
      </c>
      <c r="C456" s="43" t="s">
        <v>79</v>
      </c>
      <c r="D456" s="44">
        <v>1304.6600000000001</v>
      </c>
      <c r="E456" s="44">
        <v>1192.8</v>
      </c>
      <c r="F456" s="44">
        <v>1131.9100000000001</v>
      </c>
      <c r="G456" s="44">
        <v>1089.0999999999999</v>
      </c>
      <c r="H456" s="44">
        <v>1062.73</v>
      </c>
      <c r="I456" s="44">
        <v>1041.48</v>
      </c>
      <c r="J456" s="44">
        <v>1029.81</v>
      </c>
      <c r="K456" s="44">
        <v>1259.6099999999999</v>
      </c>
      <c r="L456" s="44">
        <v>1541.53</v>
      </c>
      <c r="M456" s="44">
        <v>1732.61</v>
      </c>
      <c r="N456" s="44">
        <v>1843.04</v>
      </c>
      <c r="O456" s="44">
        <v>1877.73</v>
      </c>
      <c r="P456" s="44">
        <v>1877</v>
      </c>
      <c r="Q456" s="44">
        <v>1885.5</v>
      </c>
      <c r="R456" s="44">
        <v>1886.75</v>
      </c>
      <c r="S456" s="44">
        <v>1878.65</v>
      </c>
      <c r="T456" s="44">
        <v>1840.73</v>
      </c>
      <c r="U456" s="44">
        <v>1784.92</v>
      </c>
      <c r="V456" s="44">
        <v>1776.48</v>
      </c>
      <c r="W456" s="44">
        <v>1817.84</v>
      </c>
      <c r="X456" s="44">
        <v>1832.72</v>
      </c>
      <c r="Y456" s="44">
        <v>1725.17</v>
      </c>
      <c r="Z456" s="44">
        <v>1668.99</v>
      </c>
      <c r="AA456" s="44">
        <v>1409.02</v>
      </c>
    </row>
    <row r="457" spans="1:27" ht="12.75" hidden="1" customHeight="1" outlineLevel="1" x14ac:dyDescent="0.2">
      <c r="A457" s="99" t="s">
        <v>2099</v>
      </c>
      <c r="B457" s="63" t="s">
        <v>90</v>
      </c>
      <c r="C457" s="43" t="s">
        <v>79</v>
      </c>
      <c r="D457" s="44">
        <f>$D$327</f>
        <v>2222.89</v>
      </c>
      <c r="E457" s="44">
        <f t="shared" ref="E457:AA457" si="265">$D$327</f>
        <v>2222.89</v>
      </c>
      <c r="F457" s="44">
        <f t="shared" si="265"/>
        <v>2222.89</v>
      </c>
      <c r="G457" s="44">
        <f t="shared" si="265"/>
        <v>2222.89</v>
      </c>
      <c r="H457" s="44">
        <f t="shared" si="265"/>
        <v>2222.89</v>
      </c>
      <c r="I457" s="44">
        <f t="shared" si="265"/>
        <v>2222.89</v>
      </c>
      <c r="J457" s="44">
        <f t="shared" si="265"/>
        <v>2222.89</v>
      </c>
      <c r="K457" s="44">
        <f t="shared" si="265"/>
        <v>2222.89</v>
      </c>
      <c r="L457" s="44">
        <f t="shared" si="265"/>
        <v>2222.89</v>
      </c>
      <c r="M457" s="44">
        <f t="shared" si="265"/>
        <v>2222.89</v>
      </c>
      <c r="N457" s="44">
        <f t="shared" si="265"/>
        <v>2222.89</v>
      </c>
      <c r="O457" s="44">
        <f t="shared" si="265"/>
        <v>2222.89</v>
      </c>
      <c r="P457" s="44">
        <f t="shared" si="265"/>
        <v>2222.89</v>
      </c>
      <c r="Q457" s="44">
        <f t="shared" si="265"/>
        <v>2222.89</v>
      </c>
      <c r="R457" s="44">
        <f t="shared" si="265"/>
        <v>2222.89</v>
      </c>
      <c r="S457" s="44">
        <f t="shared" si="265"/>
        <v>2222.89</v>
      </c>
      <c r="T457" s="44">
        <f t="shared" si="265"/>
        <v>2222.89</v>
      </c>
      <c r="U457" s="44">
        <f t="shared" si="265"/>
        <v>2222.89</v>
      </c>
      <c r="V457" s="44">
        <f t="shared" si="265"/>
        <v>2222.89</v>
      </c>
      <c r="W457" s="44">
        <f t="shared" si="265"/>
        <v>2222.89</v>
      </c>
      <c r="X457" s="44">
        <f t="shared" si="265"/>
        <v>2222.89</v>
      </c>
      <c r="Y457" s="44">
        <f t="shared" si="265"/>
        <v>2222.89</v>
      </c>
      <c r="Z457" s="44">
        <f t="shared" si="265"/>
        <v>2222.89</v>
      </c>
      <c r="AA457" s="44">
        <f t="shared" si="265"/>
        <v>2222.89</v>
      </c>
    </row>
    <row r="458" spans="1:27" ht="12.75" hidden="1" customHeight="1" outlineLevel="1" x14ac:dyDescent="0.2">
      <c r="A458" s="99" t="s">
        <v>2100</v>
      </c>
      <c r="B458" s="63" t="s">
        <v>83</v>
      </c>
      <c r="C458" s="43" t="s">
        <v>79</v>
      </c>
      <c r="D458" s="44">
        <v>3.92</v>
      </c>
      <c r="E458" s="44">
        <v>3.92</v>
      </c>
      <c r="F458" s="44">
        <v>3.92</v>
      </c>
      <c r="G458" s="44">
        <v>3.92</v>
      </c>
      <c r="H458" s="44">
        <v>3.92</v>
      </c>
      <c r="I458" s="44">
        <v>3.92</v>
      </c>
      <c r="J458" s="44">
        <v>3.92</v>
      </c>
      <c r="K458" s="44">
        <v>3.92</v>
      </c>
      <c r="L458" s="44">
        <v>3.92</v>
      </c>
      <c r="M458" s="44">
        <v>3.92</v>
      </c>
      <c r="N458" s="44">
        <v>3.92</v>
      </c>
      <c r="O458" s="44">
        <v>3.92</v>
      </c>
      <c r="P458" s="44">
        <v>3.92</v>
      </c>
      <c r="Q458" s="44">
        <v>3.92</v>
      </c>
      <c r="R458" s="44">
        <v>3.92</v>
      </c>
      <c r="S458" s="44">
        <v>3.92</v>
      </c>
      <c r="T458" s="44">
        <v>3.92</v>
      </c>
      <c r="U458" s="44">
        <v>3.92</v>
      </c>
      <c r="V458" s="44">
        <v>3.92</v>
      </c>
      <c r="W458" s="44">
        <v>3.92</v>
      </c>
      <c r="X458" s="44">
        <v>3.92</v>
      </c>
      <c r="Y458" s="44">
        <v>3.92</v>
      </c>
      <c r="Z458" s="44">
        <v>3.92</v>
      </c>
      <c r="AA458" s="44">
        <v>3.92</v>
      </c>
    </row>
    <row r="459" spans="1:27" ht="12.75" hidden="1" customHeight="1" outlineLevel="1" x14ac:dyDescent="0.2">
      <c r="A459" s="99" t="s">
        <v>2101</v>
      </c>
      <c r="B459" s="63" t="s">
        <v>81</v>
      </c>
      <c r="C459" s="43" t="s">
        <v>79</v>
      </c>
      <c r="D459" s="44">
        <f>$D$11</f>
        <v>330.69</v>
      </c>
      <c r="E459" s="44">
        <f t="shared" ref="E459:AA459" si="266">$D$11</f>
        <v>330.69</v>
      </c>
      <c r="F459" s="44">
        <f t="shared" si="266"/>
        <v>330.69</v>
      </c>
      <c r="G459" s="44">
        <f t="shared" si="266"/>
        <v>330.69</v>
      </c>
      <c r="H459" s="44">
        <f t="shared" si="266"/>
        <v>330.69</v>
      </c>
      <c r="I459" s="44">
        <f t="shared" si="266"/>
        <v>330.69</v>
      </c>
      <c r="J459" s="44">
        <f t="shared" si="266"/>
        <v>330.69</v>
      </c>
      <c r="K459" s="44">
        <f t="shared" si="266"/>
        <v>330.69</v>
      </c>
      <c r="L459" s="44">
        <f t="shared" si="266"/>
        <v>330.69</v>
      </c>
      <c r="M459" s="44">
        <f t="shared" si="266"/>
        <v>330.69</v>
      </c>
      <c r="N459" s="44">
        <f t="shared" si="266"/>
        <v>330.69</v>
      </c>
      <c r="O459" s="44">
        <f t="shared" si="266"/>
        <v>330.69</v>
      </c>
      <c r="P459" s="44">
        <f t="shared" si="266"/>
        <v>330.69</v>
      </c>
      <c r="Q459" s="44">
        <f t="shared" si="266"/>
        <v>330.69</v>
      </c>
      <c r="R459" s="44">
        <f t="shared" si="266"/>
        <v>330.69</v>
      </c>
      <c r="S459" s="44">
        <f t="shared" si="266"/>
        <v>330.69</v>
      </c>
      <c r="T459" s="44">
        <f t="shared" si="266"/>
        <v>330.69</v>
      </c>
      <c r="U459" s="44">
        <f t="shared" si="266"/>
        <v>330.69</v>
      </c>
      <c r="V459" s="44">
        <f t="shared" si="266"/>
        <v>330.69</v>
      </c>
      <c r="W459" s="44">
        <f t="shared" si="266"/>
        <v>330.69</v>
      </c>
      <c r="X459" s="44">
        <f t="shared" si="266"/>
        <v>330.69</v>
      </c>
      <c r="Y459" s="44">
        <f t="shared" si="266"/>
        <v>330.69</v>
      </c>
      <c r="Z459" s="44">
        <f t="shared" si="266"/>
        <v>330.69</v>
      </c>
      <c r="AA459" s="44">
        <f t="shared" si="266"/>
        <v>330.69</v>
      </c>
    </row>
    <row r="460" spans="1:27" collapsed="1" x14ac:dyDescent="0.2">
      <c r="A460" s="98" t="s">
        <v>2102</v>
      </c>
      <c r="B460" s="28" t="str">
        <f>"28"&amp;"."&amp;$B$800&amp;"."&amp;$B$801</f>
        <v>28.08.2023</v>
      </c>
      <c r="C460" s="90" t="s">
        <v>76</v>
      </c>
      <c r="D460" s="91">
        <f>ROUND(((D461+D462+D464+D463)/1000),5)</f>
        <v>3.8303400000000001</v>
      </c>
      <c r="E460" s="91">
        <f>ROUND(((E461+E462+E464+E463)/1000),5)</f>
        <v>3.6886700000000001</v>
      </c>
      <c r="F460" s="91">
        <f>ROUND(((F461+F462+F464+F463)/1000),5)</f>
        <v>3.6184699999999999</v>
      </c>
      <c r="G460" s="91">
        <f t="shared" ref="G460:AA460" si="267">ROUND(((G461+G462+G464+G463)/1000),5)</f>
        <v>3.5554999999999999</v>
      </c>
      <c r="H460" s="91">
        <f t="shared" si="267"/>
        <v>3.5998700000000001</v>
      </c>
      <c r="I460" s="91">
        <f t="shared" si="267"/>
        <v>3.6899000000000002</v>
      </c>
      <c r="J460" s="91">
        <f t="shared" si="267"/>
        <v>3.8652199999999999</v>
      </c>
      <c r="K460" s="91">
        <f t="shared" si="267"/>
        <v>4.1456299999999997</v>
      </c>
      <c r="L460" s="91">
        <f t="shared" si="267"/>
        <v>4.4267000000000003</v>
      </c>
      <c r="M460" s="91">
        <f t="shared" si="267"/>
        <v>4.5388099999999998</v>
      </c>
      <c r="N460" s="91">
        <f t="shared" si="267"/>
        <v>4.5530400000000002</v>
      </c>
      <c r="O460" s="91">
        <f t="shared" si="267"/>
        <v>4.5537599999999996</v>
      </c>
      <c r="P460" s="91">
        <f t="shared" si="267"/>
        <v>4.5445099999999998</v>
      </c>
      <c r="Q460" s="91">
        <f t="shared" si="267"/>
        <v>4.5999400000000001</v>
      </c>
      <c r="R460" s="91">
        <f t="shared" si="267"/>
        <v>4.6934899999999997</v>
      </c>
      <c r="S460" s="91">
        <f t="shared" si="267"/>
        <v>4.6854399999999998</v>
      </c>
      <c r="T460" s="91">
        <f t="shared" si="267"/>
        <v>4.7031499999999999</v>
      </c>
      <c r="U460" s="91">
        <f t="shared" si="267"/>
        <v>4.5629799999999996</v>
      </c>
      <c r="V460" s="91">
        <f t="shared" si="267"/>
        <v>4.5559799999999999</v>
      </c>
      <c r="W460" s="91">
        <f t="shared" si="267"/>
        <v>4.5635000000000003</v>
      </c>
      <c r="X460" s="91">
        <f t="shared" si="267"/>
        <v>4.53925</v>
      </c>
      <c r="Y460" s="91">
        <f t="shared" si="267"/>
        <v>4.4551600000000002</v>
      </c>
      <c r="Z460" s="91">
        <f t="shared" si="267"/>
        <v>4.22187</v>
      </c>
      <c r="AA460" s="91">
        <f t="shared" si="267"/>
        <v>3.9775900000000002</v>
      </c>
    </row>
    <row r="461" spans="1:27" ht="12.75" hidden="1" customHeight="1" outlineLevel="1" x14ac:dyDescent="0.2">
      <c r="A461" s="99" t="s">
        <v>2103</v>
      </c>
      <c r="B461" s="63" t="s">
        <v>238</v>
      </c>
      <c r="C461" s="43" t="s">
        <v>79</v>
      </c>
      <c r="D461" s="44">
        <v>1272.8399999999999</v>
      </c>
      <c r="E461" s="44">
        <v>1131.17</v>
      </c>
      <c r="F461" s="44">
        <v>1060.97</v>
      </c>
      <c r="G461" s="44">
        <v>998</v>
      </c>
      <c r="H461" s="44">
        <v>1042.3699999999999</v>
      </c>
      <c r="I461" s="44">
        <v>1132.4000000000001</v>
      </c>
      <c r="J461" s="44">
        <v>1307.72</v>
      </c>
      <c r="K461" s="44">
        <v>1588.13</v>
      </c>
      <c r="L461" s="44">
        <v>1869.2</v>
      </c>
      <c r="M461" s="44">
        <v>1981.31</v>
      </c>
      <c r="N461" s="44">
        <v>1995.54</v>
      </c>
      <c r="O461" s="44">
        <v>1996.26</v>
      </c>
      <c r="P461" s="44">
        <v>1987.01</v>
      </c>
      <c r="Q461" s="44">
        <v>2042.44</v>
      </c>
      <c r="R461" s="44">
        <v>2135.9899999999998</v>
      </c>
      <c r="S461" s="44">
        <v>2127.94</v>
      </c>
      <c r="T461" s="44">
        <v>2145.65</v>
      </c>
      <c r="U461" s="44">
        <v>2005.48</v>
      </c>
      <c r="V461" s="44">
        <v>1998.48</v>
      </c>
      <c r="W461" s="44">
        <v>2006</v>
      </c>
      <c r="X461" s="44">
        <v>1981.75</v>
      </c>
      <c r="Y461" s="44">
        <v>1897.66</v>
      </c>
      <c r="Z461" s="44">
        <v>1664.37</v>
      </c>
      <c r="AA461" s="44">
        <v>1420.09</v>
      </c>
    </row>
    <row r="462" spans="1:27" ht="12.75" hidden="1" customHeight="1" outlineLevel="1" x14ac:dyDescent="0.2">
      <c r="A462" s="99" t="s">
        <v>2104</v>
      </c>
      <c r="B462" s="63" t="s">
        <v>90</v>
      </c>
      <c r="C462" s="43" t="s">
        <v>79</v>
      </c>
      <c r="D462" s="44">
        <f>$D$327</f>
        <v>2222.89</v>
      </c>
      <c r="E462" s="44">
        <f t="shared" ref="E462:AA462" si="268">$D$327</f>
        <v>2222.89</v>
      </c>
      <c r="F462" s="44">
        <f t="shared" si="268"/>
        <v>2222.89</v>
      </c>
      <c r="G462" s="44">
        <f t="shared" si="268"/>
        <v>2222.89</v>
      </c>
      <c r="H462" s="44">
        <f t="shared" si="268"/>
        <v>2222.89</v>
      </c>
      <c r="I462" s="44">
        <f t="shared" si="268"/>
        <v>2222.89</v>
      </c>
      <c r="J462" s="44">
        <f t="shared" si="268"/>
        <v>2222.89</v>
      </c>
      <c r="K462" s="44">
        <f t="shared" si="268"/>
        <v>2222.89</v>
      </c>
      <c r="L462" s="44">
        <f t="shared" si="268"/>
        <v>2222.89</v>
      </c>
      <c r="M462" s="44">
        <f t="shared" si="268"/>
        <v>2222.89</v>
      </c>
      <c r="N462" s="44">
        <f t="shared" si="268"/>
        <v>2222.89</v>
      </c>
      <c r="O462" s="44">
        <f t="shared" si="268"/>
        <v>2222.89</v>
      </c>
      <c r="P462" s="44">
        <f t="shared" si="268"/>
        <v>2222.89</v>
      </c>
      <c r="Q462" s="44">
        <f t="shared" si="268"/>
        <v>2222.89</v>
      </c>
      <c r="R462" s="44">
        <f t="shared" si="268"/>
        <v>2222.89</v>
      </c>
      <c r="S462" s="44">
        <f t="shared" si="268"/>
        <v>2222.89</v>
      </c>
      <c r="T462" s="44">
        <f t="shared" si="268"/>
        <v>2222.89</v>
      </c>
      <c r="U462" s="44">
        <f t="shared" si="268"/>
        <v>2222.89</v>
      </c>
      <c r="V462" s="44">
        <f t="shared" si="268"/>
        <v>2222.89</v>
      </c>
      <c r="W462" s="44">
        <f t="shared" si="268"/>
        <v>2222.89</v>
      </c>
      <c r="X462" s="44">
        <f t="shared" si="268"/>
        <v>2222.89</v>
      </c>
      <c r="Y462" s="44">
        <f t="shared" si="268"/>
        <v>2222.89</v>
      </c>
      <c r="Z462" s="44">
        <f t="shared" si="268"/>
        <v>2222.89</v>
      </c>
      <c r="AA462" s="44">
        <f t="shared" si="268"/>
        <v>2222.89</v>
      </c>
    </row>
    <row r="463" spans="1:27" ht="12.75" hidden="1" customHeight="1" outlineLevel="1" x14ac:dyDescent="0.2">
      <c r="A463" s="99" t="s">
        <v>2105</v>
      </c>
      <c r="B463" s="63" t="s">
        <v>83</v>
      </c>
      <c r="C463" s="43" t="s">
        <v>79</v>
      </c>
      <c r="D463" s="44">
        <v>3.92</v>
      </c>
      <c r="E463" s="44">
        <v>3.92</v>
      </c>
      <c r="F463" s="44">
        <v>3.92</v>
      </c>
      <c r="G463" s="44">
        <v>3.92</v>
      </c>
      <c r="H463" s="44">
        <v>3.92</v>
      </c>
      <c r="I463" s="44">
        <v>3.92</v>
      </c>
      <c r="J463" s="44">
        <v>3.92</v>
      </c>
      <c r="K463" s="44">
        <v>3.92</v>
      </c>
      <c r="L463" s="44">
        <v>3.92</v>
      </c>
      <c r="M463" s="44">
        <v>3.92</v>
      </c>
      <c r="N463" s="44">
        <v>3.92</v>
      </c>
      <c r="O463" s="44">
        <v>3.92</v>
      </c>
      <c r="P463" s="44">
        <v>3.92</v>
      </c>
      <c r="Q463" s="44">
        <v>3.92</v>
      </c>
      <c r="R463" s="44">
        <v>3.92</v>
      </c>
      <c r="S463" s="44">
        <v>3.92</v>
      </c>
      <c r="T463" s="44">
        <v>3.92</v>
      </c>
      <c r="U463" s="44">
        <v>3.92</v>
      </c>
      <c r="V463" s="44">
        <v>3.92</v>
      </c>
      <c r="W463" s="44">
        <v>3.92</v>
      </c>
      <c r="X463" s="44">
        <v>3.92</v>
      </c>
      <c r="Y463" s="44">
        <v>3.92</v>
      </c>
      <c r="Z463" s="44">
        <v>3.92</v>
      </c>
      <c r="AA463" s="44">
        <v>3.92</v>
      </c>
    </row>
    <row r="464" spans="1:27" ht="12.75" hidden="1" customHeight="1" outlineLevel="1" x14ac:dyDescent="0.2">
      <c r="A464" s="99" t="s">
        <v>2106</v>
      </c>
      <c r="B464" s="63" t="s">
        <v>81</v>
      </c>
      <c r="C464" s="43" t="s">
        <v>79</v>
      </c>
      <c r="D464" s="44">
        <f>$D$11</f>
        <v>330.69</v>
      </c>
      <c r="E464" s="44">
        <f t="shared" ref="E464:AA464" si="269">$D$11</f>
        <v>330.69</v>
      </c>
      <c r="F464" s="44">
        <f t="shared" si="269"/>
        <v>330.69</v>
      </c>
      <c r="G464" s="44">
        <f t="shared" si="269"/>
        <v>330.69</v>
      </c>
      <c r="H464" s="44">
        <f t="shared" si="269"/>
        <v>330.69</v>
      </c>
      <c r="I464" s="44">
        <f t="shared" si="269"/>
        <v>330.69</v>
      </c>
      <c r="J464" s="44">
        <f t="shared" si="269"/>
        <v>330.69</v>
      </c>
      <c r="K464" s="44">
        <f t="shared" si="269"/>
        <v>330.69</v>
      </c>
      <c r="L464" s="44">
        <f t="shared" si="269"/>
        <v>330.69</v>
      </c>
      <c r="M464" s="44">
        <f t="shared" si="269"/>
        <v>330.69</v>
      </c>
      <c r="N464" s="44">
        <f t="shared" si="269"/>
        <v>330.69</v>
      </c>
      <c r="O464" s="44">
        <f t="shared" si="269"/>
        <v>330.69</v>
      </c>
      <c r="P464" s="44">
        <f t="shared" si="269"/>
        <v>330.69</v>
      </c>
      <c r="Q464" s="44">
        <f t="shared" si="269"/>
        <v>330.69</v>
      </c>
      <c r="R464" s="44">
        <f t="shared" si="269"/>
        <v>330.69</v>
      </c>
      <c r="S464" s="44">
        <f t="shared" si="269"/>
        <v>330.69</v>
      </c>
      <c r="T464" s="44">
        <f t="shared" si="269"/>
        <v>330.69</v>
      </c>
      <c r="U464" s="44">
        <f t="shared" si="269"/>
        <v>330.69</v>
      </c>
      <c r="V464" s="44">
        <f t="shared" si="269"/>
        <v>330.69</v>
      </c>
      <c r="W464" s="44">
        <f t="shared" si="269"/>
        <v>330.69</v>
      </c>
      <c r="X464" s="44">
        <f t="shared" si="269"/>
        <v>330.69</v>
      </c>
      <c r="Y464" s="44">
        <f t="shared" si="269"/>
        <v>330.69</v>
      </c>
      <c r="Z464" s="44">
        <f t="shared" si="269"/>
        <v>330.69</v>
      </c>
      <c r="AA464" s="44">
        <f t="shared" si="269"/>
        <v>330.69</v>
      </c>
    </row>
    <row r="465" spans="1:27" collapsed="1" x14ac:dyDescent="0.2">
      <c r="A465" s="98" t="s">
        <v>2107</v>
      </c>
      <c r="B465" s="28" t="str">
        <f>"29"&amp;"."&amp;$B$800&amp;"."&amp;$B$801</f>
        <v>29.08.2023</v>
      </c>
      <c r="C465" s="90" t="s">
        <v>76</v>
      </c>
      <c r="D465" s="91">
        <f>ROUND(((D466+D467+D469+D468)/1000),5)</f>
        <v>3.8452999999999999</v>
      </c>
      <c r="E465" s="91">
        <f>ROUND(((E466+E467+E469+E468)/1000),5)</f>
        <v>3.7076799999999999</v>
      </c>
      <c r="F465" s="91">
        <f>ROUND(((F466+F467+F469+F468)/1000),5)</f>
        <v>3.5901100000000001</v>
      </c>
      <c r="G465" s="91">
        <f t="shared" ref="G465:AA465" si="270">ROUND(((G466+G467+G469+G468)/1000),5)</f>
        <v>3.5923500000000002</v>
      </c>
      <c r="H465" s="91">
        <f t="shared" si="270"/>
        <v>3.6640299999999999</v>
      </c>
      <c r="I465" s="91">
        <f t="shared" si="270"/>
        <v>3.7959399999999999</v>
      </c>
      <c r="J465" s="91">
        <f t="shared" si="270"/>
        <v>3.8823500000000002</v>
      </c>
      <c r="K465" s="91">
        <f t="shared" si="270"/>
        <v>4.1425900000000002</v>
      </c>
      <c r="L465" s="91">
        <f t="shared" si="270"/>
        <v>4.5018700000000003</v>
      </c>
      <c r="M465" s="91">
        <f t="shared" si="270"/>
        <v>4.5668899999999999</v>
      </c>
      <c r="N465" s="91">
        <f t="shared" si="270"/>
        <v>4.6062399999999997</v>
      </c>
      <c r="O465" s="91">
        <f t="shared" si="270"/>
        <v>4.5842999999999998</v>
      </c>
      <c r="P465" s="91">
        <f t="shared" si="270"/>
        <v>4.5750700000000002</v>
      </c>
      <c r="Q465" s="91">
        <f t="shared" si="270"/>
        <v>4.5936599999999999</v>
      </c>
      <c r="R465" s="91">
        <f t="shared" si="270"/>
        <v>4.6405500000000002</v>
      </c>
      <c r="S465" s="91">
        <f t="shared" si="270"/>
        <v>4.6406400000000003</v>
      </c>
      <c r="T465" s="91">
        <f t="shared" si="270"/>
        <v>4.6308800000000003</v>
      </c>
      <c r="U465" s="91">
        <f t="shared" si="270"/>
        <v>4.6132499999999999</v>
      </c>
      <c r="V465" s="91">
        <f t="shared" si="270"/>
        <v>4.59117</v>
      </c>
      <c r="W465" s="91">
        <f t="shared" si="270"/>
        <v>4.6220999999999997</v>
      </c>
      <c r="X465" s="91">
        <f t="shared" si="270"/>
        <v>4.6278600000000001</v>
      </c>
      <c r="Y465" s="91">
        <f t="shared" si="270"/>
        <v>4.5673700000000004</v>
      </c>
      <c r="Z465" s="91">
        <f t="shared" si="270"/>
        <v>4.2173999999999996</v>
      </c>
      <c r="AA465" s="91">
        <f t="shared" si="270"/>
        <v>4.0131699999999997</v>
      </c>
    </row>
    <row r="466" spans="1:27" ht="12.75" hidden="1" customHeight="1" outlineLevel="1" x14ac:dyDescent="0.2">
      <c r="A466" s="99" t="s">
        <v>2108</v>
      </c>
      <c r="B466" s="63" t="s">
        <v>238</v>
      </c>
      <c r="C466" s="43" t="s">
        <v>79</v>
      </c>
      <c r="D466" s="44">
        <v>1287.8</v>
      </c>
      <c r="E466" s="44">
        <v>1150.18</v>
      </c>
      <c r="F466" s="44">
        <v>1032.6099999999999</v>
      </c>
      <c r="G466" s="44">
        <v>1034.8499999999999</v>
      </c>
      <c r="H466" s="44">
        <v>1106.53</v>
      </c>
      <c r="I466" s="44">
        <v>1238.44</v>
      </c>
      <c r="J466" s="44">
        <v>1324.85</v>
      </c>
      <c r="K466" s="44">
        <v>1585.09</v>
      </c>
      <c r="L466" s="44">
        <v>1944.37</v>
      </c>
      <c r="M466" s="44">
        <v>2009.39</v>
      </c>
      <c r="N466" s="44">
        <v>2048.7399999999998</v>
      </c>
      <c r="O466" s="44">
        <v>2026.8</v>
      </c>
      <c r="P466" s="44">
        <v>2017.57</v>
      </c>
      <c r="Q466" s="44">
        <v>2036.16</v>
      </c>
      <c r="R466" s="44">
        <v>2083.0500000000002</v>
      </c>
      <c r="S466" s="44">
        <v>2083.14</v>
      </c>
      <c r="T466" s="44">
        <v>2073.38</v>
      </c>
      <c r="U466" s="44">
        <v>2055.75</v>
      </c>
      <c r="V466" s="44">
        <v>2033.67</v>
      </c>
      <c r="W466" s="44">
        <v>2064.6</v>
      </c>
      <c r="X466" s="44">
        <v>2070.36</v>
      </c>
      <c r="Y466" s="44">
        <v>2009.87</v>
      </c>
      <c r="Z466" s="44">
        <v>1659.9</v>
      </c>
      <c r="AA466" s="44">
        <v>1455.67</v>
      </c>
    </row>
    <row r="467" spans="1:27" ht="12.75" hidden="1" customHeight="1" outlineLevel="1" x14ac:dyDescent="0.2">
      <c r="A467" s="99" t="s">
        <v>2109</v>
      </c>
      <c r="B467" s="63" t="s">
        <v>90</v>
      </c>
      <c r="C467" s="43" t="s">
        <v>79</v>
      </c>
      <c r="D467" s="44">
        <f>$D$327</f>
        <v>2222.89</v>
      </c>
      <c r="E467" s="44">
        <f t="shared" ref="E467:AA467" si="271">$D$327</f>
        <v>2222.89</v>
      </c>
      <c r="F467" s="44">
        <f t="shared" si="271"/>
        <v>2222.89</v>
      </c>
      <c r="G467" s="44">
        <f t="shared" si="271"/>
        <v>2222.89</v>
      </c>
      <c r="H467" s="44">
        <f t="shared" si="271"/>
        <v>2222.89</v>
      </c>
      <c r="I467" s="44">
        <f t="shared" si="271"/>
        <v>2222.89</v>
      </c>
      <c r="J467" s="44">
        <f t="shared" si="271"/>
        <v>2222.89</v>
      </c>
      <c r="K467" s="44">
        <f t="shared" si="271"/>
        <v>2222.89</v>
      </c>
      <c r="L467" s="44">
        <f t="shared" si="271"/>
        <v>2222.89</v>
      </c>
      <c r="M467" s="44">
        <f t="shared" si="271"/>
        <v>2222.89</v>
      </c>
      <c r="N467" s="44">
        <f t="shared" si="271"/>
        <v>2222.89</v>
      </c>
      <c r="O467" s="44">
        <f t="shared" si="271"/>
        <v>2222.89</v>
      </c>
      <c r="P467" s="44">
        <f t="shared" si="271"/>
        <v>2222.89</v>
      </c>
      <c r="Q467" s="44">
        <f t="shared" si="271"/>
        <v>2222.89</v>
      </c>
      <c r="R467" s="44">
        <f t="shared" si="271"/>
        <v>2222.89</v>
      </c>
      <c r="S467" s="44">
        <f t="shared" si="271"/>
        <v>2222.89</v>
      </c>
      <c r="T467" s="44">
        <f t="shared" si="271"/>
        <v>2222.89</v>
      </c>
      <c r="U467" s="44">
        <f t="shared" si="271"/>
        <v>2222.89</v>
      </c>
      <c r="V467" s="44">
        <f t="shared" si="271"/>
        <v>2222.89</v>
      </c>
      <c r="W467" s="44">
        <f t="shared" si="271"/>
        <v>2222.89</v>
      </c>
      <c r="X467" s="44">
        <f t="shared" si="271"/>
        <v>2222.89</v>
      </c>
      <c r="Y467" s="44">
        <f t="shared" si="271"/>
        <v>2222.89</v>
      </c>
      <c r="Z467" s="44">
        <f t="shared" si="271"/>
        <v>2222.89</v>
      </c>
      <c r="AA467" s="44">
        <f t="shared" si="271"/>
        <v>2222.89</v>
      </c>
    </row>
    <row r="468" spans="1:27" ht="12.75" hidden="1" customHeight="1" outlineLevel="1" x14ac:dyDescent="0.2">
      <c r="A468" s="99" t="s">
        <v>2110</v>
      </c>
      <c r="B468" s="63" t="s">
        <v>83</v>
      </c>
      <c r="C468" s="43" t="s">
        <v>79</v>
      </c>
      <c r="D468" s="44">
        <v>3.92</v>
      </c>
      <c r="E468" s="44">
        <v>3.92</v>
      </c>
      <c r="F468" s="44">
        <v>3.92</v>
      </c>
      <c r="G468" s="44">
        <v>3.92</v>
      </c>
      <c r="H468" s="44">
        <v>3.92</v>
      </c>
      <c r="I468" s="44">
        <v>3.92</v>
      </c>
      <c r="J468" s="44">
        <v>3.92</v>
      </c>
      <c r="K468" s="44">
        <v>3.92</v>
      </c>
      <c r="L468" s="44">
        <v>3.92</v>
      </c>
      <c r="M468" s="44">
        <v>3.92</v>
      </c>
      <c r="N468" s="44">
        <v>3.92</v>
      </c>
      <c r="O468" s="44">
        <v>3.92</v>
      </c>
      <c r="P468" s="44">
        <v>3.92</v>
      </c>
      <c r="Q468" s="44">
        <v>3.92</v>
      </c>
      <c r="R468" s="44">
        <v>3.92</v>
      </c>
      <c r="S468" s="44">
        <v>3.92</v>
      </c>
      <c r="T468" s="44">
        <v>3.92</v>
      </c>
      <c r="U468" s="44">
        <v>3.92</v>
      </c>
      <c r="V468" s="44">
        <v>3.92</v>
      </c>
      <c r="W468" s="44">
        <v>3.92</v>
      </c>
      <c r="X468" s="44">
        <v>3.92</v>
      </c>
      <c r="Y468" s="44">
        <v>3.92</v>
      </c>
      <c r="Z468" s="44">
        <v>3.92</v>
      </c>
      <c r="AA468" s="44">
        <v>3.92</v>
      </c>
    </row>
    <row r="469" spans="1:27" ht="12.75" hidden="1" customHeight="1" outlineLevel="1" x14ac:dyDescent="0.2">
      <c r="A469" s="99" t="s">
        <v>2111</v>
      </c>
      <c r="B469" s="63" t="s">
        <v>81</v>
      </c>
      <c r="C469" s="43" t="s">
        <v>79</v>
      </c>
      <c r="D469" s="44">
        <f>$D$11</f>
        <v>330.69</v>
      </c>
      <c r="E469" s="44">
        <f t="shared" ref="E469:AA469" si="272">$D$11</f>
        <v>330.69</v>
      </c>
      <c r="F469" s="44">
        <f t="shared" si="272"/>
        <v>330.69</v>
      </c>
      <c r="G469" s="44">
        <f t="shared" si="272"/>
        <v>330.69</v>
      </c>
      <c r="H469" s="44">
        <f t="shared" si="272"/>
        <v>330.69</v>
      </c>
      <c r="I469" s="44">
        <f t="shared" si="272"/>
        <v>330.69</v>
      </c>
      <c r="J469" s="44">
        <f t="shared" si="272"/>
        <v>330.69</v>
      </c>
      <c r="K469" s="44">
        <f t="shared" si="272"/>
        <v>330.69</v>
      </c>
      <c r="L469" s="44">
        <f t="shared" si="272"/>
        <v>330.69</v>
      </c>
      <c r="M469" s="44">
        <f t="shared" si="272"/>
        <v>330.69</v>
      </c>
      <c r="N469" s="44">
        <f t="shared" si="272"/>
        <v>330.69</v>
      </c>
      <c r="O469" s="44">
        <f t="shared" si="272"/>
        <v>330.69</v>
      </c>
      <c r="P469" s="44">
        <f t="shared" si="272"/>
        <v>330.69</v>
      </c>
      <c r="Q469" s="44">
        <f t="shared" si="272"/>
        <v>330.69</v>
      </c>
      <c r="R469" s="44">
        <f t="shared" si="272"/>
        <v>330.69</v>
      </c>
      <c r="S469" s="44">
        <f t="shared" si="272"/>
        <v>330.69</v>
      </c>
      <c r="T469" s="44">
        <f t="shared" si="272"/>
        <v>330.69</v>
      </c>
      <c r="U469" s="44">
        <f t="shared" si="272"/>
        <v>330.69</v>
      </c>
      <c r="V469" s="44">
        <f t="shared" si="272"/>
        <v>330.69</v>
      </c>
      <c r="W469" s="44">
        <f t="shared" si="272"/>
        <v>330.69</v>
      </c>
      <c r="X469" s="44">
        <f t="shared" si="272"/>
        <v>330.69</v>
      </c>
      <c r="Y469" s="44">
        <f t="shared" si="272"/>
        <v>330.69</v>
      </c>
      <c r="Z469" s="44">
        <f t="shared" si="272"/>
        <v>330.69</v>
      </c>
      <c r="AA469" s="44">
        <f t="shared" si="272"/>
        <v>330.69</v>
      </c>
    </row>
    <row r="470" spans="1:27" collapsed="1" x14ac:dyDescent="0.2">
      <c r="A470" s="98" t="s">
        <v>2112</v>
      </c>
      <c r="B470" s="28" t="str">
        <f>"30"&amp;"."&amp;$B$800&amp;"."&amp;$B$801</f>
        <v>30.08.2023</v>
      </c>
      <c r="C470" s="90" t="s">
        <v>76</v>
      </c>
      <c r="D470" s="91">
        <f>ROUND(((D471+D472+D474+D473)/1000),5)</f>
        <v>4.0024199999999999</v>
      </c>
      <c r="E470" s="91">
        <f>ROUND(((E471+E472+E474+E473)/1000),5)</f>
        <v>3.8765200000000002</v>
      </c>
      <c r="F470" s="91">
        <f>ROUND(((F471+F472+F474+F473)/1000),5)</f>
        <v>3.8230599999999999</v>
      </c>
      <c r="G470" s="91">
        <f t="shared" ref="G470:AA470" si="273">ROUND(((G471+G472+G474+G473)/1000),5)</f>
        <v>3.8136299999999999</v>
      </c>
      <c r="H470" s="91">
        <f t="shared" si="273"/>
        <v>3.8209</v>
      </c>
      <c r="I470" s="91">
        <f t="shared" si="273"/>
        <v>3.8816600000000001</v>
      </c>
      <c r="J470" s="91">
        <f t="shared" si="273"/>
        <v>4.0026900000000003</v>
      </c>
      <c r="K470" s="91">
        <f t="shared" si="273"/>
        <v>4.2204199999999998</v>
      </c>
      <c r="L470" s="91">
        <f t="shared" si="273"/>
        <v>4.5326599999999999</v>
      </c>
      <c r="M470" s="91">
        <f t="shared" si="273"/>
        <v>4.6084899999999998</v>
      </c>
      <c r="N470" s="91">
        <f t="shared" si="273"/>
        <v>4.6560499999999996</v>
      </c>
      <c r="O470" s="91">
        <f t="shared" si="273"/>
        <v>4.6364900000000002</v>
      </c>
      <c r="P470" s="91">
        <f t="shared" si="273"/>
        <v>4.6348799999999999</v>
      </c>
      <c r="Q470" s="91">
        <f t="shared" si="273"/>
        <v>4.6488899999999997</v>
      </c>
      <c r="R470" s="91">
        <f t="shared" si="273"/>
        <v>4.7411300000000001</v>
      </c>
      <c r="S470" s="91">
        <f t="shared" si="273"/>
        <v>4.7416799999999997</v>
      </c>
      <c r="T470" s="91">
        <f t="shared" si="273"/>
        <v>4.7278399999999996</v>
      </c>
      <c r="U470" s="91">
        <f t="shared" si="273"/>
        <v>4.7093499999999997</v>
      </c>
      <c r="V470" s="91">
        <f t="shared" si="273"/>
        <v>4.6797000000000004</v>
      </c>
      <c r="W470" s="91">
        <f t="shared" si="273"/>
        <v>4.7154600000000002</v>
      </c>
      <c r="X470" s="91">
        <f t="shared" si="273"/>
        <v>4.6927300000000001</v>
      </c>
      <c r="Y470" s="91">
        <f t="shared" si="273"/>
        <v>4.5646699999999996</v>
      </c>
      <c r="Z470" s="91">
        <f t="shared" si="273"/>
        <v>4.3165100000000001</v>
      </c>
      <c r="AA470" s="91">
        <f t="shared" si="273"/>
        <v>4.1253700000000002</v>
      </c>
    </row>
    <row r="471" spans="1:27" ht="12.75" hidden="1" customHeight="1" outlineLevel="1" x14ac:dyDescent="0.2">
      <c r="A471" s="99" t="s">
        <v>2113</v>
      </c>
      <c r="B471" s="63" t="s">
        <v>238</v>
      </c>
      <c r="C471" s="43" t="s">
        <v>79</v>
      </c>
      <c r="D471" s="44">
        <v>1444.92</v>
      </c>
      <c r="E471" s="44">
        <v>1319.02</v>
      </c>
      <c r="F471" s="44">
        <v>1265.56</v>
      </c>
      <c r="G471" s="44">
        <v>1256.1300000000001</v>
      </c>
      <c r="H471" s="44">
        <v>1263.4000000000001</v>
      </c>
      <c r="I471" s="44">
        <v>1324.16</v>
      </c>
      <c r="J471" s="44">
        <v>1445.19</v>
      </c>
      <c r="K471" s="44">
        <v>1662.92</v>
      </c>
      <c r="L471" s="44">
        <v>1975.16</v>
      </c>
      <c r="M471" s="44">
        <v>2050.9899999999998</v>
      </c>
      <c r="N471" s="44">
        <v>2098.5500000000002</v>
      </c>
      <c r="O471" s="44">
        <v>2078.9899999999998</v>
      </c>
      <c r="P471" s="44">
        <v>2077.38</v>
      </c>
      <c r="Q471" s="44">
        <v>2091.39</v>
      </c>
      <c r="R471" s="44">
        <v>2183.63</v>
      </c>
      <c r="S471" s="44">
        <v>2184.1799999999998</v>
      </c>
      <c r="T471" s="44">
        <v>2170.34</v>
      </c>
      <c r="U471" s="44">
        <v>2151.85</v>
      </c>
      <c r="V471" s="44">
        <v>2122.1999999999998</v>
      </c>
      <c r="W471" s="44">
        <v>2157.96</v>
      </c>
      <c r="X471" s="44">
        <v>2135.23</v>
      </c>
      <c r="Y471" s="44">
        <v>2007.17</v>
      </c>
      <c r="Z471" s="44">
        <v>1759.01</v>
      </c>
      <c r="AA471" s="44">
        <v>1567.87</v>
      </c>
    </row>
    <row r="472" spans="1:27" ht="12.75" hidden="1" customHeight="1" outlineLevel="1" x14ac:dyDescent="0.2">
      <c r="A472" s="99" t="s">
        <v>2114</v>
      </c>
      <c r="B472" s="63" t="s">
        <v>90</v>
      </c>
      <c r="C472" s="43" t="s">
        <v>79</v>
      </c>
      <c r="D472" s="44">
        <f>$D$327</f>
        <v>2222.89</v>
      </c>
      <c r="E472" s="44">
        <f t="shared" ref="E472:AA472" si="274">$D$327</f>
        <v>2222.89</v>
      </c>
      <c r="F472" s="44">
        <f t="shared" si="274"/>
        <v>2222.89</v>
      </c>
      <c r="G472" s="44">
        <f t="shared" si="274"/>
        <v>2222.89</v>
      </c>
      <c r="H472" s="44">
        <f t="shared" si="274"/>
        <v>2222.89</v>
      </c>
      <c r="I472" s="44">
        <f t="shared" si="274"/>
        <v>2222.89</v>
      </c>
      <c r="J472" s="44">
        <f t="shared" si="274"/>
        <v>2222.89</v>
      </c>
      <c r="K472" s="44">
        <f t="shared" si="274"/>
        <v>2222.89</v>
      </c>
      <c r="L472" s="44">
        <f t="shared" si="274"/>
        <v>2222.89</v>
      </c>
      <c r="M472" s="44">
        <f t="shared" si="274"/>
        <v>2222.89</v>
      </c>
      <c r="N472" s="44">
        <f t="shared" si="274"/>
        <v>2222.89</v>
      </c>
      <c r="O472" s="44">
        <f t="shared" si="274"/>
        <v>2222.89</v>
      </c>
      <c r="P472" s="44">
        <f t="shared" si="274"/>
        <v>2222.89</v>
      </c>
      <c r="Q472" s="44">
        <f t="shared" si="274"/>
        <v>2222.89</v>
      </c>
      <c r="R472" s="44">
        <f t="shared" si="274"/>
        <v>2222.89</v>
      </c>
      <c r="S472" s="44">
        <f t="shared" si="274"/>
        <v>2222.89</v>
      </c>
      <c r="T472" s="44">
        <f t="shared" si="274"/>
        <v>2222.89</v>
      </c>
      <c r="U472" s="44">
        <f t="shared" si="274"/>
        <v>2222.89</v>
      </c>
      <c r="V472" s="44">
        <f t="shared" si="274"/>
        <v>2222.89</v>
      </c>
      <c r="W472" s="44">
        <f t="shared" si="274"/>
        <v>2222.89</v>
      </c>
      <c r="X472" s="44">
        <f t="shared" si="274"/>
        <v>2222.89</v>
      </c>
      <c r="Y472" s="44">
        <f t="shared" si="274"/>
        <v>2222.89</v>
      </c>
      <c r="Z472" s="44">
        <f t="shared" si="274"/>
        <v>2222.89</v>
      </c>
      <c r="AA472" s="44">
        <f t="shared" si="274"/>
        <v>2222.89</v>
      </c>
    </row>
    <row r="473" spans="1:27" ht="12.75" hidden="1" customHeight="1" outlineLevel="1" x14ac:dyDescent="0.2">
      <c r="A473" s="99" t="s">
        <v>2115</v>
      </c>
      <c r="B473" s="63" t="s">
        <v>83</v>
      </c>
      <c r="C473" s="43" t="s">
        <v>79</v>
      </c>
      <c r="D473" s="44">
        <v>3.92</v>
      </c>
      <c r="E473" s="44">
        <v>3.92</v>
      </c>
      <c r="F473" s="44">
        <v>3.92</v>
      </c>
      <c r="G473" s="44">
        <v>3.92</v>
      </c>
      <c r="H473" s="44">
        <v>3.92</v>
      </c>
      <c r="I473" s="44">
        <v>3.92</v>
      </c>
      <c r="J473" s="44">
        <v>3.92</v>
      </c>
      <c r="K473" s="44">
        <v>3.92</v>
      </c>
      <c r="L473" s="44">
        <v>3.92</v>
      </c>
      <c r="M473" s="44">
        <v>3.92</v>
      </c>
      <c r="N473" s="44">
        <v>3.92</v>
      </c>
      <c r="O473" s="44">
        <v>3.92</v>
      </c>
      <c r="P473" s="44">
        <v>3.92</v>
      </c>
      <c r="Q473" s="44">
        <v>3.92</v>
      </c>
      <c r="R473" s="44">
        <v>3.92</v>
      </c>
      <c r="S473" s="44">
        <v>3.92</v>
      </c>
      <c r="T473" s="44">
        <v>3.92</v>
      </c>
      <c r="U473" s="44">
        <v>3.92</v>
      </c>
      <c r="V473" s="44">
        <v>3.92</v>
      </c>
      <c r="W473" s="44">
        <v>3.92</v>
      </c>
      <c r="X473" s="44">
        <v>3.92</v>
      </c>
      <c r="Y473" s="44">
        <v>3.92</v>
      </c>
      <c r="Z473" s="44">
        <v>3.92</v>
      </c>
      <c r="AA473" s="44">
        <v>3.92</v>
      </c>
    </row>
    <row r="474" spans="1:27" ht="12.75" hidden="1" customHeight="1" outlineLevel="1" x14ac:dyDescent="0.2">
      <c r="A474" s="99" t="s">
        <v>2116</v>
      </c>
      <c r="B474" s="63" t="s">
        <v>81</v>
      </c>
      <c r="C474" s="43" t="s">
        <v>79</v>
      </c>
      <c r="D474" s="44">
        <f>$D$11</f>
        <v>330.69</v>
      </c>
      <c r="E474" s="44">
        <f t="shared" ref="E474:AA474" si="275">$D$11</f>
        <v>330.69</v>
      </c>
      <c r="F474" s="44">
        <f t="shared" si="275"/>
        <v>330.69</v>
      </c>
      <c r="G474" s="44">
        <f t="shared" si="275"/>
        <v>330.69</v>
      </c>
      <c r="H474" s="44">
        <f t="shared" si="275"/>
        <v>330.69</v>
      </c>
      <c r="I474" s="44">
        <f t="shared" si="275"/>
        <v>330.69</v>
      </c>
      <c r="J474" s="44">
        <f t="shared" si="275"/>
        <v>330.69</v>
      </c>
      <c r="K474" s="44">
        <f t="shared" si="275"/>
        <v>330.69</v>
      </c>
      <c r="L474" s="44">
        <f t="shared" si="275"/>
        <v>330.69</v>
      </c>
      <c r="M474" s="44">
        <f t="shared" si="275"/>
        <v>330.69</v>
      </c>
      <c r="N474" s="44">
        <f t="shared" si="275"/>
        <v>330.69</v>
      </c>
      <c r="O474" s="44">
        <f t="shared" si="275"/>
        <v>330.69</v>
      </c>
      <c r="P474" s="44">
        <f t="shared" si="275"/>
        <v>330.69</v>
      </c>
      <c r="Q474" s="44">
        <f t="shared" si="275"/>
        <v>330.69</v>
      </c>
      <c r="R474" s="44">
        <f t="shared" si="275"/>
        <v>330.69</v>
      </c>
      <c r="S474" s="44">
        <f t="shared" si="275"/>
        <v>330.69</v>
      </c>
      <c r="T474" s="44">
        <f t="shared" si="275"/>
        <v>330.69</v>
      </c>
      <c r="U474" s="44">
        <f t="shared" si="275"/>
        <v>330.69</v>
      </c>
      <c r="V474" s="44">
        <f t="shared" si="275"/>
        <v>330.69</v>
      </c>
      <c r="W474" s="44">
        <f t="shared" si="275"/>
        <v>330.69</v>
      </c>
      <c r="X474" s="44">
        <f t="shared" si="275"/>
        <v>330.69</v>
      </c>
      <c r="Y474" s="44">
        <f t="shared" si="275"/>
        <v>330.69</v>
      </c>
      <c r="Z474" s="44">
        <f t="shared" si="275"/>
        <v>330.69</v>
      </c>
      <c r="AA474" s="44">
        <f t="shared" si="275"/>
        <v>330.69</v>
      </c>
    </row>
    <row r="475" spans="1:27" collapsed="1" x14ac:dyDescent="0.2">
      <c r="A475" s="98" t="s">
        <v>2117</v>
      </c>
      <c r="B475" s="28" t="str">
        <f>"31"&amp;"."&amp;$B$800&amp;"."&amp;$B$801</f>
        <v>31.08.2023</v>
      </c>
      <c r="C475" s="90" t="s">
        <v>76</v>
      </c>
      <c r="D475" s="91">
        <f>ROUND(((D476+D477+D479+D478)/1000),5)</f>
        <v>3.8173900000000001</v>
      </c>
      <c r="E475" s="91">
        <f>ROUND(((E476+E477+E479+E478)/1000),5)</f>
        <v>3.7086299999999999</v>
      </c>
      <c r="F475" s="91">
        <f>ROUND(((F476+F477+F479+F478)/1000),5)</f>
        <v>3.6239699999999999</v>
      </c>
      <c r="G475" s="91">
        <f t="shared" ref="G475:AA475" si="276">ROUND(((G476+G477+G479+G478)/1000),5)</f>
        <v>3.6063000000000001</v>
      </c>
      <c r="H475" s="91">
        <f t="shared" si="276"/>
        <v>3.64839</v>
      </c>
      <c r="I475" s="91">
        <f t="shared" si="276"/>
        <v>3.7734999999999999</v>
      </c>
      <c r="J475" s="91">
        <f t="shared" si="276"/>
        <v>3.92096</v>
      </c>
      <c r="K475" s="91">
        <f t="shared" si="276"/>
        <v>4.1831399999999999</v>
      </c>
      <c r="L475" s="91">
        <f t="shared" si="276"/>
        <v>4.4161200000000003</v>
      </c>
      <c r="M475" s="91">
        <f t="shared" si="276"/>
        <v>4.53552</v>
      </c>
      <c r="N475" s="91">
        <f t="shared" si="276"/>
        <v>4.7282000000000002</v>
      </c>
      <c r="O475" s="91">
        <f t="shared" si="276"/>
        <v>4.5754299999999999</v>
      </c>
      <c r="P475" s="91">
        <f t="shared" si="276"/>
        <v>4.5170500000000002</v>
      </c>
      <c r="Q475" s="91">
        <f t="shared" si="276"/>
        <v>4.5474199999999998</v>
      </c>
      <c r="R475" s="91">
        <f t="shared" si="276"/>
        <v>4.6848099999999997</v>
      </c>
      <c r="S475" s="91">
        <f t="shared" si="276"/>
        <v>4.6734200000000001</v>
      </c>
      <c r="T475" s="91">
        <f t="shared" si="276"/>
        <v>4.6562200000000002</v>
      </c>
      <c r="U475" s="91">
        <f t="shared" si="276"/>
        <v>4.6292200000000001</v>
      </c>
      <c r="V475" s="91">
        <f t="shared" si="276"/>
        <v>4.6333099999999998</v>
      </c>
      <c r="W475" s="91">
        <f t="shared" si="276"/>
        <v>4.6344000000000003</v>
      </c>
      <c r="X475" s="91">
        <f t="shared" si="276"/>
        <v>4.6821000000000002</v>
      </c>
      <c r="Y475" s="91">
        <f t="shared" si="276"/>
        <v>4.5894000000000004</v>
      </c>
      <c r="Z475" s="91">
        <f t="shared" si="276"/>
        <v>4.3007400000000002</v>
      </c>
      <c r="AA475" s="91">
        <f t="shared" si="276"/>
        <v>4.0982700000000003</v>
      </c>
    </row>
    <row r="476" spans="1:27" ht="12.75" hidden="1" customHeight="1" outlineLevel="1" x14ac:dyDescent="0.2">
      <c r="A476" s="99" t="s">
        <v>2118</v>
      </c>
      <c r="B476" s="63" t="s">
        <v>238</v>
      </c>
      <c r="C476" s="43" t="s">
        <v>79</v>
      </c>
      <c r="D476" s="44">
        <v>1259.8900000000001</v>
      </c>
      <c r="E476" s="44">
        <v>1151.1300000000001</v>
      </c>
      <c r="F476" s="44">
        <v>1066.47</v>
      </c>
      <c r="G476" s="44">
        <v>1048.8</v>
      </c>
      <c r="H476" s="44">
        <v>1090.8900000000001</v>
      </c>
      <c r="I476" s="44">
        <v>1216</v>
      </c>
      <c r="J476" s="44">
        <v>1363.46</v>
      </c>
      <c r="K476" s="44">
        <v>1625.64</v>
      </c>
      <c r="L476" s="44">
        <v>1858.62</v>
      </c>
      <c r="M476" s="44">
        <v>1978.02</v>
      </c>
      <c r="N476" s="44">
        <v>2170.6999999999998</v>
      </c>
      <c r="O476" s="44">
        <v>2017.93</v>
      </c>
      <c r="P476" s="44">
        <v>1959.55</v>
      </c>
      <c r="Q476" s="44">
        <v>1989.92</v>
      </c>
      <c r="R476" s="44">
        <v>2127.31</v>
      </c>
      <c r="S476" s="44">
        <v>2115.92</v>
      </c>
      <c r="T476" s="44">
        <v>2098.7199999999998</v>
      </c>
      <c r="U476" s="44">
        <v>2071.7199999999998</v>
      </c>
      <c r="V476" s="44">
        <v>2075.81</v>
      </c>
      <c r="W476" s="44">
        <v>2076.9</v>
      </c>
      <c r="X476" s="44">
        <v>2124.6</v>
      </c>
      <c r="Y476" s="44">
        <v>2031.9</v>
      </c>
      <c r="Z476" s="44">
        <v>1743.24</v>
      </c>
      <c r="AA476" s="44">
        <v>1540.77</v>
      </c>
    </row>
    <row r="477" spans="1:27" ht="12.75" hidden="1" customHeight="1" outlineLevel="1" x14ac:dyDescent="0.2">
      <c r="A477" s="99" t="s">
        <v>2119</v>
      </c>
      <c r="B477" s="63" t="s">
        <v>90</v>
      </c>
      <c r="C477" s="43" t="s">
        <v>79</v>
      </c>
      <c r="D477" s="44">
        <f>$D$327</f>
        <v>2222.89</v>
      </c>
      <c r="E477" s="44">
        <f t="shared" ref="E477:AA477" si="277">$D$327</f>
        <v>2222.89</v>
      </c>
      <c r="F477" s="44">
        <f t="shared" si="277"/>
        <v>2222.89</v>
      </c>
      <c r="G477" s="44">
        <f t="shared" si="277"/>
        <v>2222.89</v>
      </c>
      <c r="H477" s="44">
        <f t="shared" si="277"/>
        <v>2222.89</v>
      </c>
      <c r="I477" s="44">
        <f t="shared" si="277"/>
        <v>2222.89</v>
      </c>
      <c r="J477" s="44">
        <f t="shared" si="277"/>
        <v>2222.89</v>
      </c>
      <c r="K477" s="44">
        <f t="shared" si="277"/>
        <v>2222.89</v>
      </c>
      <c r="L477" s="44">
        <f t="shared" si="277"/>
        <v>2222.89</v>
      </c>
      <c r="M477" s="44">
        <f t="shared" si="277"/>
        <v>2222.89</v>
      </c>
      <c r="N477" s="44">
        <f t="shared" si="277"/>
        <v>2222.89</v>
      </c>
      <c r="O477" s="44">
        <f t="shared" si="277"/>
        <v>2222.89</v>
      </c>
      <c r="P477" s="44">
        <f t="shared" si="277"/>
        <v>2222.89</v>
      </c>
      <c r="Q477" s="44">
        <f t="shared" si="277"/>
        <v>2222.89</v>
      </c>
      <c r="R477" s="44">
        <f t="shared" si="277"/>
        <v>2222.89</v>
      </c>
      <c r="S477" s="44">
        <f t="shared" si="277"/>
        <v>2222.89</v>
      </c>
      <c r="T477" s="44">
        <f t="shared" si="277"/>
        <v>2222.89</v>
      </c>
      <c r="U477" s="44">
        <f t="shared" si="277"/>
        <v>2222.89</v>
      </c>
      <c r="V477" s="44">
        <f t="shared" si="277"/>
        <v>2222.89</v>
      </c>
      <c r="W477" s="44">
        <f t="shared" si="277"/>
        <v>2222.89</v>
      </c>
      <c r="X477" s="44">
        <f t="shared" si="277"/>
        <v>2222.89</v>
      </c>
      <c r="Y477" s="44">
        <f t="shared" si="277"/>
        <v>2222.89</v>
      </c>
      <c r="Z477" s="44">
        <f t="shared" si="277"/>
        <v>2222.89</v>
      </c>
      <c r="AA477" s="44">
        <f t="shared" si="277"/>
        <v>2222.89</v>
      </c>
    </row>
    <row r="478" spans="1:27" ht="12.75" hidden="1" customHeight="1" outlineLevel="1" x14ac:dyDescent="0.2">
      <c r="A478" s="99" t="s">
        <v>2120</v>
      </c>
      <c r="B478" s="63" t="s">
        <v>83</v>
      </c>
      <c r="C478" s="43" t="s">
        <v>79</v>
      </c>
      <c r="D478" s="44">
        <v>3.92</v>
      </c>
      <c r="E478" s="44">
        <v>3.92</v>
      </c>
      <c r="F478" s="44">
        <v>3.92</v>
      </c>
      <c r="G478" s="44">
        <v>3.92</v>
      </c>
      <c r="H478" s="44">
        <v>3.92</v>
      </c>
      <c r="I478" s="44">
        <v>3.92</v>
      </c>
      <c r="J478" s="44">
        <v>3.92</v>
      </c>
      <c r="K478" s="44">
        <v>3.92</v>
      </c>
      <c r="L478" s="44">
        <v>3.92</v>
      </c>
      <c r="M478" s="44">
        <v>3.92</v>
      </c>
      <c r="N478" s="44">
        <v>3.92</v>
      </c>
      <c r="O478" s="44">
        <v>3.92</v>
      </c>
      <c r="P478" s="44">
        <v>3.92</v>
      </c>
      <c r="Q478" s="44">
        <v>3.92</v>
      </c>
      <c r="R478" s="44">
        <v>3.92</v>
      </c>
      <c r="S478" s="44">
        <v>3.92</v>
      </c>
      <c r="T478" s="44">
        <v>3.92</v>
      </c>
      <c r="U478" s="44">
        <v>3.92</v>
      </c>
      <c r="V478" s="44">
        <v>3.92</v>
      </c>
      <c r="W478" s="44">
        <v>3.92</v>
      </c>
      <c r="X478" s="44">
        <v>3.92</v>
      </c>
      <c r="Y478" s="44">
        <v>3.92</v>
      </c>
      <c r="Z478" s="44">
        <v>3.92</v>
      </c>
      <c r="AA478" s="44">
        <v>3.92</v>
      </c>
    </row>
    <row r="479" spans="1:27" ht="12.75" hidden="1" customHeight="1" outlineLevel="1" x14ac:dyDescent="0.2">
      <c r="A479" s="99" t="s">
        <v>2121</v>
      </c>
      <c r="B479" s="63" t="s">
        <v>81</v>
      </c>
      <c r="C479" s="43" t="s">
        <v>79</v>
      </c>
      <c r="D479" s="44">
        <f>$D$11</f>
        <v>330.69</v>
      </c>
      <c r="E479" s="44">
        <f t="shared" ref="E479:AA479" si="278">$D$11</f>
        <v>330.69</v>
      </c>
      <c r="F479" s="44">
        <f t="shared" si="278"/>
        <v>330.69</v>
      </c>
      <c r="G479" s="44">
        <f t="shared" si="278"/>
        <v>330.69</v>
      </c>
      <c r="H479" s="44">
        <f t="shared" si="278"/>
        <v>330.69</v>
      </c>
      <c r="I479" s="44">
        <f t="shared" si="278"/>
        <v>330.69</v>
      </c>
      <c r="J479" s="44">
        <f t="shared" si="278"/>
        <v>330.69</v>
      </c>
      <c r="K479" s="44">
        <f t="shared" si="278"/>
        <v>330.69</v>
      </c>
      <c r="L479" s="44">
        <f t="shared" si="278"/>
        <v>330.69</v>
      </c>
      <c r="M479" s="44">
        <f t="shared" si="278"/>
        <v>330.69</v>
      </c>
      <c r="N479" s="44">
        <f t="shared" si="278"/>
        <v>330.69</v>
      </c>
      <c r="O479" s="44">
        <f t="shared" si="278"/>
        <v>330.69</v>
      </c>
      <c r="P479" s="44">
        <f t="shared" si="278"/>
        <v>330.69</v>
      </c>
      <c r="Q479" s="44">
        <f t="shared" si="278"/>
        <v>330.69</v>
      </c>
      <c r="R479" s="44">
        <f t="shared" si="278"/>
        <v>330.69</v>
      </c>
      <c r="S479" s="44">
        <f t="shared" si="278"/>
        <v>330.69</v>
      </c>
      <c r="T479" s="44">
        <f t="shared" si="278"/>
        <v>330.69</v>
      </c>
      <c r="U479" s="44">
        <f t="shared" si="278"/>
        <v>330.69</v>
      </c>
      <c r="V479" s="44">
        <f t="shared" si="278"/>
        <v>330.69</v>
      </c>
      <c r="W479" s="44">
        <f t="shared" si="278"/>
        <v>330.69</v>
      </c>
      <c r="X479" s="44">
        <f t="shared" si="278"/>
        <v>330.69</v>
      </c>
      <c r="Y479" s="44">
        <f t="shared" si="278"/>
        <v>330.69</v>
      </c>
      <c r="Z479" s="44">
        <f t="shared" si="278"/>
        <v>330.69</v>
      </c>
      <c r="AA479" s="44">
        <f t="shared" si="278"/>
        <v>330.69</v>
      </c>
    </row>
    <row r="480" spans="1:27" collapsed="1" x14ac:dyDescent="0.2">
      <c r="B480" s="101" t="s">
        <v>392</v>
      </c>
    </row>
    <row r="481" spans="1:27" x14ac:dyDescent="0.2">
      <c r="B481" s="101" t="s">
        <v>392</v>
      </c>
    </row>
    <row r="482" spans="1:27" x14ac:dyDescent="0.2">
      <c r="A482" s="175" t="s">
        <v>705</v>
      </c>
      <c r="B482" s="176"/>
      <c r="C482" s="176"/>
      <c r="D482" s="176"/>
      <c r="E482" s="176"/>
      <c r="F482" s="1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7"/>
    </row>
    <row r="483" spans="1:27" ht="25.5" x14ac:dyDescent="0.2">
      <c r="A483" s="26" t="s">
        <v>64</v>
      </c>
      <c r="B483" s="27" t="s">
        <v>210</v>
      </c>
      <c r="C483" s="26" t="s">
        <v>211</v>
      </c>
      <c r="D483" s="27" t="s">
        <v>212</v>
      </c>
      <c r="E483" s="27" t="s">
        <v>213</v>
      </c>
      <c r="F483" s="27" t="s">
        <v>214</v>
      </c>
      <c r="G483" s="27" t="s">
        <v>215</v>
      </c>
      <c r="H483" s="27" t="s">
        <v>216</v>
      </c>
      <c r="I483" s="27" t="s">
        <v>217</v>
      </c>
      <c r="J483" s="27" t="s">
        <v>218</v>
      </c>
      <c r="K483" s="27" t="s">
        <v>219</v>
      </c>
      <c r="L483" s="27" t="s">
        <v>220</v>
      </c>
      <c r="M483" s="27" t="s">
        <v>221</v>
      </c>
      <c r="N483" s="27" t="s">
        <v>222</v>
      </c>
      <c r="O483" s="27" t="s">
        <v>223</v>
      </c>
      <c r="P483" s="27" t="s">
        <v>224</v>
      </c>
      <c r="Q483" s="27" t="s">
        <v>225</v>
      </c>
      <c r="R483" s="27" t="s">
        <v>226</v>
      </c>
      <c r="S483" s="27" t="s">
        <v>227</v>
      </c>
      <c r="T483" s="27" t="s">
        <v>228</v>
      </c>
      <c r="U483" s="27" t="s">
        <v>229</v>
      </c>
      <c r="V483" s="27" t="s">
        <v>230</v>
      </c>
      <c r="W483" s="27" t="s">
        <v>231</v>
      </c>
      <c r="X483" s="27" t="s">
        <v>232</v>
      </c>
      <c r="Y483" s="27" t="s">
        <v>233</v>
      </c>
      <c r="Z483" s="27" t="s">
        <v>234</v>
      </c>
      <c r="AA483" s="27" t="s">
        <v>235</v>
      </c>
    </row>
    <row r="484" spans="1:27" x14ac:dyDescent="0.2">
      <c r="A484" s="98" t="s">
        <v>2122</v>
      </c>
      <c r="B484" s="28" t="str">
        <f>"01"&amp;"."&amp;$B$800&amp;"."&amp;$B$801</f>
        <v>01.08.2023</v>
      </c>
      <c r="C484" s="90" t="s">
        <v>76</v>
      </c>
      <c r="D484" s="91">
        <f>ROUND(((D485+D486+D488+D487)/1000),5)</f>
        <v>4.9417200000000001</v>
      </c>
      <c r="E484" s="91">
        <f>ROUND(((E485+E486+E488+E487)/1000),5)</f>
        <v>4.7427999999999999</v>
      </c>
      <c r="F484" s="91">
        <f>ROUND(((F485+F486+F488+F487)/1000),5)</f>
        <v>4.6227</v>
      </c>
      <c r="G484" s="91">
        <f t="shared" ref="G484:AA484" si="279">ROUND(((G485+G486+G488+G487)/1000),5)</f>
        <v>4.6058599999999998</v>
      </c>
      <c r="H484" s="91">
        <f t="shared" si="279"/>
        <v>3.90171</v>
      </c>
      <c r="I484" s="91">
        <f t="shared" si="279"/>
        <v>4.5973499999999996</v>
      </c>
      <c r="J484" s="91">
        <f t="shared" si="279"/>
        <v>4.8817199999999996</v>
      </c>
      <c r="K484" s="91">
        <f t="shared" si="279"/>
        <v>5.3540099999999997</v>
      </c>
      <c r="L484" s="91">
        <f t="shared" si="279"/>
        <v>5.7183700000000002</v>
      </c>
      <c r="M484" s="91">
        <f t="shared" si="279"/>
        <v>6.0320299999999998</v>
      </c>
      <c r="N484" s="91">
        <f t="shared" si="279"/>
        <v>6.1118499999999996</v>
      </c>
      <c r="O484" s="91">
        <f t="shared" si="279"/>
        <v>6.1161899999999996</v>
      </c>
      <c r="P484" s="91">
        <f t="shared" si="279"/>
        <v>6.1094799999999996</v>
      </c>
      <c r="Q484" s="91">
        <f t="shared" si="279"/>
        <v>6.1340399999999997</v>
      </c>
      <c r="R484" s="91">
        <f t="shared" si="279"/>
        <v>5.9996900000000002</v>
      </c>
      <c r="S484" s="91">
        <f t="shared" si="279"/>
        <v>6.0053999999999998</v>
      </c>
      <c r="T484" s="91">
        <f t="shared" si="279"/>
        <v>6.0149600000000003</v>
      </c>
      <c r="U484" s="91">
        <f t="shared" si="279"/>
        <v>6.0056000000000003</v>
      </c>
      <c r="V484" s="91">
        <f t="shared" si="279"/>
        <v>5.9906699999999997</v>
      </c>
      <c r="W484" s="91">
        <f t="shared" si="279"/>
        <v>5.9580200000000003</v>
      </c>
      <c r="X484" s="91">
        <f t="shared" si="279"/>
        <v>5.9245400000000004</v>
      </c>
      <c r="Y484" s="91">
        <f t="shared" si="279"/>
        <v>5.88178</v>
      </c>
      <c r="Z484" s="91">
        <f t="shared" si="279"/>
        <v>5.6903800000000002</v>
      </c>
      <c r="AA484" s="91">
        <f t="shared" si="279"/>
        <v>5.3120599999999998</v>
      </c>
    </row>
    <row r="485" spans="1:27" ht="12.75" hidden="1" customHeight="1" outlineLevel="1" x14ac:dyDescent="0.2">
      <c r="A485" s="99" t="s">
        <v>2123</v>
      </c>
      <c r="B485" s="63" t="s">
        <v>238</v>
      </c>
      <c r="C485" s="43" t="s">
        <v>79</v>
      </c>
      <c r="D485" s="44">
        <v>1047.3399999999999</v>
      </c>
      <c r="E485" s="44">
        <v>848.42</v>
      </c>
      <c r="F485" s="44">
        <v>728.32</v>
      </c>
      <c r="G485" s="44">
        <v>711.48</v>
      </c>
      <c r="H485" s="44">
        <v>7.33</v>
      </c>
      <c r="I485" s="44">
        <v>702.97</v>
      </c>
      <c r="J485" s="44">
        <v>987.34</v>
      </c>
      <c r="K485" s="44">
        <v>1459.63</v>
      </c>
      <c r="L485" s="44">
        <v>1823.99</v>
      </c>
      <c r="M485" s="44">
        <v>2137.65</v>
      </c>
      <c r="N485" s="44">
        <v>2217.4699999999998</v>
      </c>
      <c r="O485" s="44">
        <v>2221.81</v>
      </c>
      <c r="P485" s="44">
        <v>2215.1</v>
      </c>
      <c r="Q485" s="44">
        <v>2239.66</v>
      </c>
      <c r="R485" s="44">
        <v>2105.31</v>
      </c>
      <c r="S485" s="44">
        <v>2111.02</v>
      </c>
      <c r="T485" s="44">
        <v>2120.58</v>
      </c>
      <c r="U485" s="44">
        <v>2111.2199999999998</v>
      </c>
      <c r="V485" s="44">
        <v>2096.29</v>
      </c>
      <c r="W485" s="44">
        <v>2063.64</v>
      </c>
      <c r="X485" s="44">
        <v>2030.16</v>
      </c>
      <c r="Y485" s="44">
        <v>1987.4</v>
      </c>
      <c r="Z485" s="44">
        <v>1796</v>
      </c>
      <c r="AA485" s="44">
        <v>1417.68</v>
      </c>
    </row>
    <row r="486" spans="1:27" ht="12.75" hidden="1" customHeight="1" outlineLevel="1" x14ac:dyDescent="0.2">
      <c r="A486" s="99" t="s">
        <v>2124</v>
      </c>
      <c r="B486" s="63" t="s">
        <v>90</v>
      </c>
      <c r="C486" s="43" t="s">
        <v>79</v>
      </c>
      <c r="D486" s="44">
        <v>3559.77</v>
      </c>
      <c r="E486" s="44">
        <f>$D$486</f>
        <v>3559.77</v>
      </c>
      <c r="F486" s="44">
        <f t="shared" ref="F486:AA486" si="280">$D$486</f>
        <v>3559.77</v>
      </c>
      <c r="G486" s="44">
        <f t="shared" si="280"/>
        <v>3559.77</v>
      </c>
      <c r="H486" s="44">
        <f t="shared" si="280"/>
        <v>3559.77</v>
      </c>
      <c r="I486" s="44">
        <f t="shared" si="280"/>
        <v>3559.77</v>
      </c>
      <c r="J486" s="44">
        <f t="shared" si="280"/>
        <v>3559.77</v>
      </c>
      <c r="K486" s="44">
        <f t="shared" si="280"/>
        <v>3559.77</v>
      </c>
      <c r="L486" s="44">
        <f t="shared" si="280"/>
        <v>3559.77</v>
      </c>
      <c r="M486" s="44">
        <f t="shared" si="280"/>
        <v>3559.77</v>
      </c>
      <c r="N486" s="44">
        <f t="shared" si="280"/>
        <v>3559.77</v>
      </c>
      <c r="O486" s="44">
        <f t="shared" si="280"/>
        <v>3559.77</v>
      </c>
      <c r="P486" s="44">
        <f t="shared" si="280"/>
        <v>3559.77</v>
      </c>
      <c r="Q486" s="44">
        <f t="shared" si="280"/>
        <v>3559.77</v>
      </c>
      <c r="R486" s="44">
        <f t="shared" si="280"/>
        <v>3559.77</v>
      </c>
      <c r="S486" s="44">
        <f t="shared" si="280"/>
        <v>3559.77</v>
      </c>
      <c r="T486" s="44">
        <f t="shared" si="280"/>
        <v>3559.77</v>
      </c>
      <c r="U486" s="44">
        <f t="shared" si="280"/>
        <v>3559.77</v>
      </c>
      <c r="V486" s="44">
        <f t="shared" si="280"/>
        <v>3559.77</v>
      </c>
      <c r="W486" s="44">
        <f t="shared" si="280"/>
        <v>3559.77</v>
      </c>
      <c r="X486" s="44">
        <f t="shared" si="280"/>
        <v>3559.77</v>
      </c>
      <c r="Y486" s="44">
        <f t="shared" si="280"/>
        <v>3559.77</v>
      </c>
      <c r="Z486" s="44">
        <f t="shared" si="280"/>
        <v>3559.77</v>
      </c>
      <c r="AA486" s="44">
        <f t="shared" si="280"/>
        <v>3559.77</v>
      </c>
    </row>
    <row r="487" spans="1:27" ht="12.75" hidden="1" customHeight="1" outlineLevel="1" x14ac:dyDescent="0.2">
      <c r="A487" s="99" t="s">
        <v>2125</v>
      </c>
      <c r="B487" s="63" t="s">
        <v>83</v>
      </c>
      <c r="C487" s="43" t="s">
        <v>79</v>
      </c>
      <c r="D487" s="44">
        <v>3.92</v>
      </c>
      <c r="E487" s="44">
        <v>3.92</v>
      </c>
      <c r="F487" s="44">
        <v>3.92</v>
      </c>
      <c r="G487" s="44">
        <v>3.92</v>
      </c>
      <c r="H487" s="44">
        <v>3.92</v>
      </c>
      <c r="I487" s="44">
        <v>3.92</v>
      </c>
      <c r="J487" s="44">
        <v>3.92</v>
      </c>
      <c r="K487" s="44">
        <v>3.92</v>
      </c>
      <c r="L487" s="44">
        <v>3.92</v>
      </c>
      <c r="M487" s="44">
        <v>3.92</v>
      </c>
      <c r="N487" s="44">
        <v>3.92</v>
      </c>
      <c r="O487" s="44">
        <v>3.92</v>
      </c>
      <c r="P487" s="44">
        <v>3.92</v>
      </c>
      <c r="Q487" s="44">
        <v>3.92</v>
      </c>
      <c r="R487" s="44">
        <v>3.92</v>
      </c>
      <c r="S487" s="44">
        <v>3.92</v>
      </c>
      <c r="T487" s="44">
        <v>3.92</v>
      </c>
      <c r="U487" s="44">
        <v>3.92</v>
      </c>
      <c r="V487" s="44">
        <v>3.92</v>
      </c>
      <c r="W487" s="44">
        <v>3.92</v>
      </c>
      <c r="X487" s="44">
        <v>3.92</v>
      </c>
      <c r="Y487" s="44">
        <v>3.92</v>
      </c>
      <c r="Z487" s="44">
        <v>3.92</v>
      </c>
      <c r="AA487" s="44">
        <v>3.92</v>
      </c>
    </row>
    <row r="488" spans="1:27" ht="12.75" hidden="1" customHeight="1" outlineLevel="1" x14ac:dyDescent="0.2">
      <c r="A488" s="99" t="s">
        <v>2126</v>
      </c>
      <c r="B488" s="63" t="s">
        <v>81</v>
      </c>
      <c r="C488" s="43" t="s">
        <v>79</v>
      </c>
      <c r="D488" s="44">
        <f>$D$11</f>
        <v>330.69</v>
      </c>
      <c r="E488" s="44">
        <f t="shared" ref="E488:AA488" si="281">$D$11</f>
        <v>330.69</v>
      </c>
      <c r="F488" s="44">
        <f t="shared" si="281"/>
        <v>330.69</v>
      </c>
      <c r="G488" s="44">
        <f t="shared" si="281"/>
        <v>330.69</v>
      </c>
      <c r="H488" s="44">
        <f t="shared" si="281"/>
        <v>330.69</v>
      </c>
      <c r="I488" s="44">
        <f t="shared" si="281"/>
        <v>330.69</v>
      </c>
      <c r="J488" s="44">
        <f t="shared" si="281"/>
        <v>330.69</v>
      </c>
      <c r="K488" s="44">
        <f t="shared" si="281"/>
        <v>330.69</v>
      </c>
      <c r="L488" s="44">
        <f t="shared" si="281"/>
        <v>330.69</v>
      </c>
      <c r="M488" s="44">
        <f t="shared" si="281"/>
        <v>330.69</v>
      </c>
      <c r="N488" s="44">
        <f t="shared" si="281"/>
        <v>330.69</v>
      </c>
      <c r="O488" s="44">
        <f t="shared" si="281"/>
        <v>330.69</v>
      </c>
      <c r="P488" s="44">
        <f t="shared" si="281"/>
        <v>330.69</v>
      </c>
      <c r="Q488" s="44">
        <f t="shared" si="281"/>
        <v>330.69</v>
      </c>
      <c r="R488" s="44">
        <f t="shared" si="281"/>
        <v>330.69</v>
      </c>
      <c r="S488" s="44">
        <f t="shared" si="281"/>
        <v>330.69</v>
      </c>
      <c r="T488" s="44">
        <f t="shared" si="281"/>
        <v>330.69</v>
      </c>
      <c r="U488" s="44">
        <f t="shared" si="281"/>
        <v>330.69</v>
      </c>
      <c r="V488" s="44">
        <f t="shared" si="281"/>
        <v>330.69</v>
      </c>
      <c r="W488" s="44">
        <f t="shared" si="281"/>
        <v>330.69</v>
      </c>
      <c r="X488" s="44">
        <f t="shared" si="281"/>
        <v>330.69</v>
      </c>
      <c r="Y488" s="44">
        <f t="shared" si="281"/>
        <v>330.69</v>
      </c>
      <c r="Z488" s="44">
        <f t="shared" si="281"/>
        <v>330.69</v>
      </c>
      <c r="AA488" s="44">
        <f t="shared" si="281"/>
        <v>330.69</v>
      </c>
    </row>
    <row r="489" spans="1:27" collapsed="1" x14ac:dyDescent="0.2">
      <c r="A489" s="98" t="s">
        <v>2127</v>
      </c>
      <c r="B489" s="28" t="str">
        <f>"02"&amp;"."&amp;$B$800&amp;"."&amp;$B$801</f>
        <v>02.08.2023</v>
      </c>
      <c r="C489" s="90" t="s">
        <v>76</v>
      </c>
      <c r="D489" s="91">
        <f>ROUND(((D490+D491+D493+D492)/1000),5)</f>
        <v>5.0427400000000002</v>
      </c>
      <c r="E489" s="91">
        <f>ROUND(((E490+E491+E493+E492)/1000),5)</f>
        <v>4.8410399999999996</v>
      </c>
      <c r="F489" s="91">
        <f>ROUND(((F490+F491+F493+F492)/1000),5)</f>
        <v>4.7358500000000001</v>
      </c>
      <c r="G489" s="91">
        <f t="shared" ref="G489:AA489" si="282">ROUND(((G490+G491+G493+G492)/1000),5)</f>
        <v>4.6934199999999997</v>
      </c>
      <c r="H489" s="91">
        <f t="shared" si="282"/>
        <v>4.6757200000000001</v>
      </c>
      <c r="I489" s="91">
        <f t="shared" si="282"/>
        <v>4.7722199999999999</v>
      </c>
      <c r="J489" s="91">
        <f t="shared" si="282"/>
        <v>4.9808199999999996</v>
      </c>
      <c r="K489" s="91">
        <f t="shared" si="282"/>
        <v>5.3279800000000002</v>
      </c>
      <c r="L489" s="91">
        <f t="shared" si="282"/>
        <v>5.5772199999999996</v>
      </c>
      <c r="M489" s="91">
        <f t="shared" si="282"/>
        <v>5.88504</v>
      </c>
      <c r="N489" s="91">
        <f t="shared" si="282"/>
        <v>5.9545300000000001</v>
      </c>
      <c r="O489" s="91">
        <f t="shared" si="282"/>
        <v>5.9565999999999999</v>
      </c>
      <c r="P489" s="91">
        <f t="shared" si="282"/>
        <v>5.9520200000000001</v>
      </c>
      <c r="Q489" s="91">
        <f t="shared" si="282"/>
        <v>5.9763900000000003</v>
      </c>
      <c r="R489" s="91">
        <f t="shared" si="282"/>
        <v>6.0351800000000004</v>
      </c>
      <c r="S489" s="91">
        <f t="shared" si="282"/>
        <v>6.0342500000000001</v>
      </c>
      <c r="T489" s="91">
        <f t="shared" si="282"/>
        <v>6.0203499999999996</v>
      </c>
      <c r="U489" s="91">
        <f t="shared" si="282"/>
        <v>5.9601300000000004</v>
      </c>
      <c r="V489" s="91">
        <f t="shared" si="282"/>
        <v>5.9493799999999997</v>
      </c>
      <c r="W489" s="91">
        <f t="shared" si="282"/>
        <v>5.8864200000000002</v>
      </c>
      <c r="X489" s="91">
        <f t="shared" si="282"/>
        <v>5.8729199999999997</v>
      </c>
      <c r="Y489" s="91">
        <f t="shared" si="282"/>
        <v>5.8462100000000001</v>
      </c>
      <c r="Z489" s="91">
        <f t="shared" si="282"/>
        <v>5.6530500000000004</v>
      </c>
      <c r="AA489" s="91">
        <f t="shared" si="282"/>
        <v>5.3761700000000001</v>
      </c>
    </row>
    <row r="490" spans="1:27" ht="12.75" hidden="1" customHeight="1" outlineLevel="1" x14ac:dyDescent="0.2">
      <c r="A490" s="99" t="s">
        <v>2128</v>
      </c>
      <c r="B490" s="63" t="s">
        <v>238</v>
      </c>
      <c r="C490" s="43" t="s">
        <v>79</v>
      </c>
      <c r="D490" s="44">
        <v>1148.3599999999999</v>
      </c>
      <c r="E490" s="44">
        <v>946.66</v>
      </c>
      <c r="F490" s="44">
        <v>841.47</v>
      </c>
      <c r="G490" s="44">
        <v>799.04</v>
      </c>
      <c r="H490" s="44">
        <v>781.34</v>
      </c>
      <c r="I490" s="44">
        <v>877.84</v>
      </c>
      <c r="J490" s="44">
        <v>1086.44</v>
      </c>
      <c r="K490" s="44">
        <v>1433.6</v>
      </c>
      <c r="L490" s="44">
        <v>1682.84</v>
      </c>
      <c r="M490" s="44">
        <v>1990.66</v>
      </c>
      <c r="N490" s="44">
        <v>2060.15</v>
      </c>
      <c r="O490" s="44">
        <v>2062.2199999999998</v>
      </c>
      <c r="P490" s="44">
        <v>2057.64</v>
      </c>
      <c r="Q490" s="44">
        <v>2082.0100000000002</v>
      </c>
      <c r="R490" s="44">
        <v>2140.8000000000002</v>
      </c>
      <c r="S490" s="44">
        <v>2139.87</v>
      </c>
      <c r="T490" s="44">
        <v>2125.9699999999998</v>
      </c>
      <c r="U490" s="44">
        <v>2065.75</v>
      </c>
      <c r="V490" s="44">
        <v>2055</v>
      </c>
      <c r="W490" s="44">
        <v>1992.04</v>
      </c>
      <c r="X490" s="44">
        <v>1978.54</v>
      </c>
      <c r="Y490" s="44">
        <v>1951.83</v>
      </c>
      <c r="Z490" s="44">
        <v>1758.67</v>
      </c>
      <c r="AA490" s="44">
        <v>1481.79</v>
      </c>
    </row>
    <row r="491" spans="1:27" ht="12.75" hidden="1" customHeight="1" outlineLevel="1" x14ac:dyDescent="0.2">
      <c r="A491" s="99" t="s">
        <v>2129</v>
      </c>
      <c r="B491" s="63" t="s">
        <v>90</v>
      </c>
      <c r="C491" s="43" t="s">
        <v>79</v>
      </c>
      <c r="D491" s="44">
        <f>$D$486</f>
        <v>3559.77</v>
      </c>
      <c r="E491" s="44">
        <f t="shared" ref="E491:AA491" si="283">$D$486</f>
        <v>3559.77</v>
      </c>
      <c r="F491" s="44">
        <f t="shared" si="283"/>
        <v>3559.77</v>
      </c>
      <c r="G491" s="44">
        <f t="shared" si="283"/>
        <v>3559.77</v>
      </c>
      <c r="H491" s="44">
        <f t="shared" si="283"/>
        <v>3559.77</v>
      </c>
      <c r="I491" s="44">
        <f t="shared" si="283"/>
        <v>3559.77</v>
      </c>
      <c r="J491" s="44">
        <f t="shared" si="283"/>
        <v>3559.77</v>
      </c>
      <c r="K491" s="44">
        <f t="shared" si="283"/>
        <v>3559.77</v>
      </c>
      <c r="L491" s="44">
        <f t="shared" si="283"/>
        <v>3559.77</v>
      </c>
      <c r="M491" s="44">
        <f t="shared" si="283"/>
        <v>3559.77</v>
      </c>
      <c r="N491" s="44">
        <f t="shared" si="283"/>
        <v>3559.77</v>
      </c>
      <c r="O491" s="44">
        <f t="shared" si="283"/>
        <v>3559.77</v>
      </c>
      <c r="P491" s="44">
        <f t="shared" si="283"/>
        <v>3559.77</v>
      </c>
      <c r="Q491" s="44">
        <f t="shared" si="283"/>
        <v>3559.77</v>
      </c>
      <c r="R491" s="44">
        <f t="shared" si="283"/>
        <v>3559.77</v>
      </c>
      <c r="S491" s="44">
        <f t="shared" si="283"/>
        <v>3559.77</v>
      </c>
      <c r="T491" s="44">
        <f t="shared" si="283"/>
        <v>3559.77</v>
      </c>
      <c r="U491" s="44">
        <f t="shared" si="283"/>
        <v>3559.77</v>
      </c>
      <c r="V491" s="44">
        <f t="shared" si="283"/>
        <v>3559.77</v>
      </c>
      <c r="W491" s="44">
        <f t="shared" si="283"/>
        <v>3559.77</v>
      </c>
      <c r="X491" s="44">
        <f t="shared" si="283"/>
        <v>3559.77</v>
      </c>
      <c r="Y491" s="44">
        <f t="shared" si="283"/>
        <v>3559.77</v>
      </c>
      <c r="Z491" s="44">
        <f t="shared" si="283"/>
        <v>3559.77</v>
      </c>
      <c r="AA491" s="44">
        <f t="shared" si="283"/>
        <v>3559.77</v>
      </c>
    </row>
    <row r="492" spans="1:27" ht="12.75" hidden="1" customHeight="1" outlineLevel="1" x14ac:dyDescent="0.2">
      <c r="A492" s="99" t="s">
        <v>2130</v>
      </c>
      <c r="B492" s="63" t="s">
        <v>83</v>
      </c>
      <c r="C492" s="43" t="s">
        <v>79</v>
      </c>
      <c r="D492" s="44">
        <v>3.92</v>
      </c>
      <c r="E492" s="44">
        <v>3.92</v>
      </c>
      <c r="F492" s="44">
        <v>3.92</v>
      </c>
      <c r="G492" s="44">
        <v>3.92</v>
      </c>
      <c r="H492" s="44">
        <v>3.92</v>
      </c>
      <c r="I492" s="44">
        <v>3.92</v>
      </c>
      <c r="J492" s="44">
        <v>3.92</v>
      </c>
      <c r="K492" s="44">
        <v>3.92</v>
      </c>
      <c r="L492" s="44">
        <v>3.92</v>
      </c>
      <c r="M492" s="44">
        <v>3.92</v>
      </c>
      <c r="N492" s="44">
        <v>3.92</v>
      </c>
      <c r="O492" s="44">
        <v>3.92</v>
      </c>
      <c r="P492" s="44">
        <v>3.92</v>
      </c>
      <c r="Q492" s="44">
        <v>3.92</v>
      </c>
      <c r="R492" s="44">
        <v>3.92</v>
      </c>
      <c r="S492" s="44">
        <v>3.92</v>
      </c>
      <c r="T492" s="44">
        <v>3.92</v>
      </c>
      <c r="U492" s="44">
        <v>3.92</v>
      </c>
      <c r="V492" s="44">
        <v>3.92</v>
      </c>
      <c r="W492" s="44">
        <v>3.92</v>
      </c>
      <c r="X492" s="44">
        <v>3.92</v>
      </c>
      <c r="Y492" s="44">
        <v>3.92</v>
      </c>
      <c r="Z492" s="44">
        <v>3.92</v>
      </c>
      <c r="AA492" s="44">
        <v>3.92</v>
      </c>
    </row>
    <row r="493" spans="1:27" ht="12.75" hidden="1" customHeight="1" outlineLevel="1" x14ac:dyDescent="0.2">
      <c r="A493" s="99" t="s">
        <v>2131</v>
      </c>
      <c r="B493" s="63" t="s">
        <v>81</v>
      </c>
      <c r="C493" s="43" t="s">
        <v>79</v>
      </c>
      <c r="D493" s="44">
        <f>$D$11</f>
        <v>330.69</v>
      </c>
      <c r="E493" s="44">
        <f t="shared" ref="E493:AA493" si="284">$D$11</f>
        <v>330.69</v>
      </c>
      <c r="F493" s="44">
        <f t="shared" si="284"/>
        <v>330.69</v>
      </c>
      <c r="G493" s="44">
        <f t="shared" si="284"/>
        <v>330.69</v>
      </c>
      <c r="H493" s="44">
        <f t="shared" si="284"/>
        <v>330.69</v>
      </c>
      <c r="I493" s="44">
        <f t="shared" si="284"/>
        <v>330.69</v>
      </c>
      <c r="J493" s="44">
        <f t="shared" si="284"/>
        <v>330.69</v>
      </c>
      <c r="K493" s="44">
        <f t="shared" si="284"/>
        <v>330.69</v>
      </c>
      <c r="L493" s="44">
        <f t="shared" si="284"/>
        <v>330.69</v>
      </c>
      <c r="M493" s="44">
        <f t="shared" si="284"/>
        <v>330.69</v>
      </c>
      <c r="N493" s="44">
        <f t="shared" si="284"/>
        <v>330.69</v>
      </c>
      <c r="O493" s="44">
        <f t="shared" si="284"/>
        <v>330.69</v>
      </c>
      <c r="P493" s="44">
        <f t="shared" si="284"/>
        <v>330.69</v>
      </c>
      <c r="Q493" s="44">
        <f t="shared" si="284"/>
        <v>330.69</v>
      </c>
      <c r="R493" s="44">
        <f t="shared" si="284"/>
        <v>330.69</v>
      </c>
      <c r="S493" s="44">
        <f t="shared" si="284"/>
        <v>330.69</v>
      </c>
      <c r="T493" s="44">
        <f t="shared" si="284"/>
        <v>330.69</v>
      </c>
      <c r="U493" s="44">
        <f t="shared" si="284"/>
        <v>330.69</v>
      </c>
      <c r="V493" s="44">
        <f t="shared" si="284"/>
        <v>330.69</v>
      </c>
      <c r="W493" s="44">
        <f t="shared" si="284"/>
        <v>330.69</v>
      </c>
      <c r="X493" s="44">
        <f t="shared" si="284"/>
        <v>330.69</v>
      </c>
      <c r="Y493" s="44">
        <f t="shared" si="284"/>
        <v>330.69</v>
      </c>
      <c r="Z493" s="44">
        <f t="shared" si="284"/>
        <v>330.69</v>
      </c>
      <c r="AA493" s="44">
        <f t="shared" si="284"/>
        <v>330.69</v>
      </c>
    </row>
    <row r="494" spans="1:27" collapsed="1" x14ac:dyDescent="0.2">
      <c r="A494" s="98" t="s">
        <v>2132</v>
      </c>
      <c r="B494" s="28" t="str">
        <f>"03"&amp;"."&amp;$B$800&amp;"."&amp;$B$801</f>
        <v>03.08.2023</v>
      </c>
      <c r="C494" s="90" t="s">
        <v>76</v>
      </c>
      <c r="D494" s="91">
        <f>ROUND(((D495+D496+D498+D497)/1000),5)</f>
        <v>5.1214300000000001</v>
      </c>
      <c r="E494" s="91">
        <f>ROUND(((E495+E496+E498+E497)/1000),5)</f>
        <v>4.9292800000000003</v>
      </c>
      <c r="F494" s="91">
        <f>ROUND(((F495+F496+F498+F497)/1000),5)</f>
        <v>4.7894100000000002</v>
      </c>
      <c r="G494" s="91">
        <f t="shared" ref="G494:AA494" si="285">ROUND(((G495+G496+G498+G497)/1000),5)</f>
        <v>4.7400799999999998</v>
      </c>
      <c r="H494" s="91">
        <f t="shared" si="285"/>
        <v>4.7144399999999997</v>
      </c>
      <c r="I494" s="91">
        <f t="shared" si="285"/>
        <v>4.8495999999999997</v>
      </c>
      <c r="J494" s="91">
        <f t="shared" si="285"/>
        <v>5.0983099999999997</v>
      </c>
      <c r="K494" s="91">
        <f t="shared" si="285"/>
        <v>5.3715200000000003</v>
      </c>
      <c r="L494" s="91">
        <f t="shared" si="285"/>
        <v>5.6737099999999998</v>
      </c>
      <c r="M494" s="91">
        <f t="shared" si="285"/>
        <v>6.1884199999999998</v>
      </c>
      <c r="N494" s="91">
        <f t="shared" si="285"/>
        <v>6.36517</v>
      </c>
      <c r="O494" s="91">
        <f t="shared" si="285"/>
        <v>6.3996500000000003</v>
      </c>
      <c r="P494" s="91">
        <f t="shared" si="285"/>
        <v>6.4038399999999998</v>
      </c>
      <c r="Q494" s="91">
        <f t="shared" si="285"/>
        <v>6.4230299999999998</v>
      </c>
      <c r="R494" s="91">
        <f t="shared" si="285"/>
        <v>6.33453</v>
      </c>
      <c r="S494" s="91">
        <f t="shared" si="285"/>
        <v>6.3211199999999996</v>
      </c>
      <c r="T494" s="91">
        <f t="shared" si="285"/>
        <v>6.2696399999999999</v>
      </c>
      <c r="U494" s="91">
        <f t="shared" si="285"/>
        <v>6.1398599999999997</v>
      </c>
      <c r="V494" s="91">
        <f t="shared" si="285"/>
        <v>6.0354999999999999</v>
      </c>
      <c r="W494" s="91">
        <f t="shared" si="285"/>
        <v>5.9870400000000004</v>
      </c>
      <c r="X494" s="91">
        <f t="shared" si="285"/>
        <v>5.9768100000000004</v>
      </c>
      <c r="Y494" s="91">
        <f t="shared" si="285"/>
        <v>5.9627299999999996</v>
      </c>
      <c r="Z494" s="91">
        <f t="shared" si="285"/>
        <v>5.8161899999999997</v>
      </c>
      <c r="AA494" s="91">
        <f t="shared" si="285"/>
        <v>5.4165599999999996</v>
      </c>
    </row>
    <row r="495" spans="1:27" ht="12.75" hidden="1" customHeight="1" outlineLevel="1" x14ac:dyDescent="0.2">
      <c r="A495" s="99" t="s">
        <v>2133</v>
      </c>
      <c r="B495" s="63" t="s">
        <v>238</v>
      </c>
      <c r="C495" s="43" t="s">
        <v>79</v>
      </c>
      <c r="D495" s="44">
        <v>1227.05</v>
      </c>
      <c r="E495" s="44">
        <v>1034.9000000000001</v>
      </c>
      <c r="F495" s="44">
        <v>895.03</v>
      </c>
      <c r="G495" s="44">
        <v>845.7</v>
      </c>
      <c r="H495" s="44">
        <v>820.06</v>
      </c>
      <c r="I495" s="44">
        <v>955.22</v>
      </c>
      <c r="J495" s="44">
        <v>1203.93</v>
      </c>
      <c r="K495" s="44">
        <v>1477.14</v>
      </c>
      <c r="L495" s="44">
        <v>1779.33</v>
      </c>
      <c r="M495" s="44">
        <v>2294.04</v>
      </c>
      <c r="N495" s="44">
        <v>2470.79</v>
      </c>
      <c r="O495" s="44">
        <v>2505.27</v>
      </c>
      <c r="P495" s="44">
        <v>2509.46</v>
      </c>
      <c r="Q495" s="44">
        <v>2528.65</v>
      </c>
      <c r="R495" s="44">
        <v>2440.15</v>
      </c>
      <c r="S495" s="44">
        <v>2426.7399999999998</v>
      </c>
      <c r="T495" s="44">
        <v>2375.2600000000002</v>
      </c>
      <c r="U495" s="44">
        <v>2245.48</v>
      </c>
      <c r="V495" s="44">
        <v>2141.12</v>
      </c>
      <c r="W495" s="44">
        <v>2092.66</v>
      </c>
      <c r="X495" s="44">
        <v>2082.4299999999998</v>
      </c>
      <c r="Y495" s="44">
        <v>2068.35</v>
      </c>
      <c r="Z495" s="44">
        <v>1921.81</v>
      </c>
      <c r="AA495" s="44">
        <v>1522.18</v>
      </c>
    </row>
    <row r="496" spans="1:27" ht="12.75" hidden="1" customHeight="1" outlineLevel="1" x14ac:dyDescent="0.2">
      <c r="A496" s="99" t="s">
        <v>2134</v>
      </c>
      <c r="B496" s="63" t="s">
        <v>90</v>
      </c>
      <c r="C496" s="43" t="s">
        <v>79</v>
      </c>
      <c r="D496" s="44">
        <f>$D$486</f>
        <v>3559.77</v>
      </c>
      <c r="E496" s="44">
        <f t="shared" ref="E496:AA496" si="286">$D$486</f>
        <v>3559.77</v>
      </c>
      <c r="F496" s="44">
        <f t="shared" si="286"/>
        <v>3559.77</v>
      </c>
      <c r="G496" s="44">
        <f t="shared" si="286"/>
        <v>3559.77</v>
      </c>
      <c r="H496" s="44">
        <f t="shared" si="286"/>
        <v>3559.77</v>
      </c>
      <c r="I496" s="44">
        <f t="shared" si="286"/>
        <v>3559.77</v>
      </c>
      <c r="J496" s="44">
        <f t="shared" si="286"/>
        <v>3559.77</v>
      </c>
      <c r="K496" s="44">
        <f t="shared" si="286"/>
        <v>3559.77</v>
      </c>
      <c r="L496" s="44">
        <f t="shared" si="286"/>
        <v>3559.77</v>
      </c>
      <c r="M496" s="44">
        <f t="shared" si="286"/>
        <v>3559.77</v>
      </c>
      <c r="N496" s="44">
        <f t="shared" si="286"/>
        <v>3559.77</v>
      </c>
      <c r="O496" s="44">
        <f t="shared" si="286"/>
        <v>3559.77</v>
      </c>
      <c r="P496" s="44">
        <f t="shared" si="286"/>
        <v>3559.77</v>
      </c>
      <c r="Q496" s="44">
        <f t="shared" si="286"/>
        <v>3559.77</v>
      </c>
      <c r="R496" s="44">
        <f t="shared" si="286"/>
        <v>3559.77</v>
      </c>
      <c r="S496" s="44">
        <f t="shared" si="286"/>
        <v>3559.77</v>
      </c>
      <c r="T496" s="44">
        <f t="shared" si="286"/>
        <v>3559.77</v>
      </c>
      <c r="U496" s="44">
        <f t="shared" si="286"/>
        <v>3559.77</v>
      </c>
      <c r="V496" s="44">
        <f t="shared" si="286"/>
        <v>3559.77</v>
      </c>
      <c r="W496" s="44">
        <f t="shared" si="286"/>
        <v>3559.77</v>
      </c>
      <c r="X496" s="44">
        <f t="shared" si="286"/>
        <v>3559.77</v>
      </c>
      <c r="Y496" s="44">
        <f t="shared" si="286"/>
        <v>3559.77</v>
      </c>
      <c r="Z496" s="44">
        <f t="shared" si="286"/>
        <v>3559.77</v>
      </c>
      <c r="AA496" s="44">
        <f t="shared" si="286"/>
        <v>3559.77</v>
      </c>
    </row>
    <row r="497" spans="1:27" ht="12.75" hidden="1" customHeight="1" outlineLevel="1" x14ac:dyDescent="0.2">
      <c r="A497" s="99" t="s">
        <v>2135</v>
      </c>
      <c r="B497" s="63" t="s">
        <v>83</v>
      </c>
      <c r="C497" s="43" t="s">
        <v>79</v>
      </c>
      <c r="D497" s="44">
        <v>3.92</v>
      </c>
      <c r="E497" s="44">
        <v>3.92</v>
      </c>
      <c r="F497" s="44">
        <v>3.92</v>
      </c>
      <c r="G497" s="44">
        <v>3.92</v>
      </c>
      <c r="H497" s="44">
        <v>3.92</v>
      </c>
      <c r="I497" s="44">
        <v>3.92</v>
      </c>
      <c r="J497" s="44">
        <v>3.92</v>
      </c>
      <c r="K497" s="44">
        <v>3.92</v>
      </c>
      <c r="L497" s="44">
        <v>3.92</v>
      </c>
      <c r="M497" s="44">
        <v>3.92</v>
      </c>
      <c r="N497" s="44">
        <v>3.92</v>
      </c>
      <c r="O497" s="44">
        <v>3.92</v>
      </c>
      <c r="P497" s="44">
        <v>3.92</v>
      </c>
      <c r="Q497" s="44">
        <v>3.92</v>
      </c>
      <c r="R497" s="44">
        <v>3.92</v>
      </c>
      <c r="S497" s="44">
        <v>3.92</v>
      </c>
      <c r="T497" s="44">
        <v>3.92</v>
      </c>
      <c r="U497" s="44">
        <v>3.92</v>
      </c>
      <c r="V497" s="44">
        <v>3.92</v>
      </c>
      <c r="W497" s="44">
        <v>3.92</v>
      </c>
      <c r="X497" s="44">
        <v>3.92</v>
      </c>
      <c r="Y497" s="44">
        <v>3.92</v>
      </c>
      <c r="Z497" s="44">
        <v>3.92</v>
      </c>
      <c r="AA497" s="44">
        <v>3.92</v>
      </c>
    </row>
    <row r="498" spans="1:27" ht="12.75" hidden="1" customHeight="1" outlineLevel="1" x14ac:dyDescent="0.2">
      <c r="A498" s="99" t="s">
        <v>2136</v>
      </c>
      <c r="B498" s="63" t="s">
        <v>81</v>
      </c>
      <c r="C498" s="43" t="s">
        <v>79</v>
      </c>
      <c r="D498" s="44">
        <f>$D$11</f>
        <v>330.69</v>
      </c>
      <c r="E498" s="44">
        <f t="shared" ref="E498:AA498" si="287">$D$11</f>
        <v>330.69</v>
      </c>
      <c r="F498" s="44">
        <f t="shared" si="287"/>
        <v>330.69</v>
      </c>
      <c r="G498" s="44">
        <f t="shared" si="287"/>
        <v>330.69</v>
      </c>
      <c r="H498" s="44">
        <f t="shared" si="287"/>
        <v>330.69</v>
      </c>
      <c r="I498" s="44">
        <f t="shared" si="287"/>
        <v>330.69</v>
      </c>
      <c r="J498" s="44">
        <f t="shared" si="287"/>
        <v>330.69</v>
      </c>
      <c r="K498" s="44">
        <f t="shared" si="287"/>
        <v>330.69</v>
      </c>
      <c r="L498" s="44">
        <f t="shared" si="287"/>
        <v>330.69</v>
      </c>
      <c r="M498" s="44">
        <f t="shared" si="287"/>
        <v>330.69</v>
      </c>
      <c r="N498" s="44">
        <f t="shared" si="287"/>
        <v>330.69</v>
      </c>
      <c r="O498" s="44">
        <f t="shared" si="287"/>
        <v>330.69</v>
      </c>
      <c r="P498" s="44">
        <f t="shared" si="287"/>
        <v>330.69</v>
      </c>
      <c r="Q498" s="44">
        <f t="shared" si="287"/>
        <v>330.69</v>
      </c>
      <c r="R498" s="44">
        <f t="shared" si="287"/>
        <v>330.69</v>
      </c>
      <c r="S498" s="44">
        <f t="shared" si="287"/>
        <v>330.69</v>
      </c>
      <c r="T498" s="44">
        <f t="shared" si="287"/>
        <v>330.69</v>
      </c>
      <c r="U498" s="44">
        <f t="shared" si="287"/>
        <v>330.69</v>
      </c>
      <c r="V498" s="44">
        <f t="shared" si="287"/>
        <v>330.69</v>
      </c>
      <c r="W498" s="44">
        <f t="shared" si="287"/>
        <v>330.69</v>
      </c>
      <c r="X498" s="44">
        <f t="shared" si="287"/>
        <v>330.69</v>
      </c>
      <c r="Y498" s="44">
        <f t="shared" si="287"/>
        <v>330.69</v>
      </c>
      <c r="Z498" s="44">
        <f t="shared" si="287"/>
        <v>330.69</v>
      </c>
      <c r="AA498" s="44">
        <f t="shared" si="287"/>
        <v>330.69</v>
      </c>
    </row>
    <row r="499" spans="1:27" collapsed="1" x14ac:dyDescent="0.2">
      <c r="A499" s="98" t="s">
        <v>2137</v>
      </c>
      <c r="B499" s="28" t="str">
        <f>"04"&amp;"."&amp;$B$800&amp;"."&amp;$B$801</f>
        <v>04.08.2023</v>
      </c>
      <c r="C499" s="90" t="s">
        <v>76</v>
      </c>
      <c r="D499" s="91">
        <f>ROUND(((D500+D501+D503+D502)/1000),5)</f>
        <v>5.1808100000000001</v>
      </c>
      <c r="E499" s="91">
        <f>ROUND(((E500+E501+E503+E502)/1000),5)</f>
        <v>4.9387100000000004</v>
      </c>
      <c r="F499" s="91">
        <f>ROUND(((F500+F501+F503+F502)/1000),5)</f>
        <v>4.7857900000000004</v>
      </c>
      <c r="G499" s="91">
        <f t="shared" ref="G499:AA499" si="288">ROUND(((G500+G501+G503+G502)/1000),5)</f>
        <v>4.72166</v>
      </c>
      <c r="H499" s="91">
        <f t="shared" si="288"/>
        <v>4.6957300000000002</v>
      </c>
      <c r="I499" s="91">
        <f t="shared" si="288"/>
        <v>4.7850999999999999</v>
      </c>
      <c r="J499" s="91">
        <f t="shared" si="288"/>
        <v>5.0052199999999996</v>
      </c>
      <c r="K499" s="91">
        <f t="shared" si="288"/>
        <v>5.4167100000000001</v>
      </c>
      <c r="L499" s="91">
        <f t="shared" si="288"/>
        <v>5.72682</v>
      </c>
      <c r="M499" s="91">
        <f t="shared" si="288"/>
        <v>6.1819800000000003</v>
      </c>
      <c r="N499" s="91">
        <f t="shared" si="288"/>
        <v>6.3657199999999996</v>
      </c>
      <c r="O499" s="91">
        <f t="shared" si="288"/>
        <v>6.40463</v>
      </c>
      <c r="P499" s="91">
        <f t="shared" si="288"/>
        <v>6.3735299999999997</v>
      </c>
      <c r="Q499" s="91">
        <f t="shared" si="288"/>
        <v>6.4669499999999998</v>
      </c>
      <c r="R499" s="91">
        <f t="shared" si="288"/>
        <v>6.8688200000000004</v>
      </c>
      <c r="S499" s="91">
        <f t="shared" si="288"/>
        <v>6.8994799999999996</v>
      </c>
      <c r="T499" s="91">
        <f t="shared" si="288"/>
        <v>6.8874199999999997</v>
      </c>
      <c r="U499" s="91">
        <f t="shared" si="288"/>
        <v>6.4368400000000001</v>
      </c>
      <c r="V499" s="91">
        <f t="shared" si="288"/>
        <v>6.3513799999999998</v>
      </c>
      <c r="W499" s="91">
        <f t="shared" si="288"/>
        <v>6.3092100000000002</v>
      </c>
      <c r="X499" s="91">
        <f t="shared" si="288"/>
        <v>6.17096</v>
      </c>
      <c r="Y499" s="91">
        <f t="shared" si="288"/>
        <v>6.0133799999999997</v>
      </c>
      <c r="Z499" s="91">
        <f t="shared" si="288"/>
        <v>5.7240099999999998</v>
      </c>
      <c r="AA499" s="91">
        <f t="shared" si="288"/>
        <v>5.4130799999999999</v>
      </c>
    </row>
    <row r="500" spans="1:27" ht="12.75" hidden="1" customHeight="1" outlineLevel="1" x14ac:dyDescent="0.2">
      <c r="A500" s="99" t="s">
        <v>2138</v>
      </c>
      <c r="B500" s="63" t="s">
        <v>238</v>
      </c>
      <c r="C500" s="43" t="s">
        <v>79</v>
      </c>
      <c r="D500" s="44">
        <v>1286.43</v>
      </c>
      <c r="E500" s="44">
        <v>1044.33</v>
      </c>
      <c r="F500" s="44">
        <v>891.41</v>
      </c>
      <c r="G500" s="44">
        <v>827.28</v>
      </c>
      <c r="H500" s="44">
        <v>801.35</v>
      </c>
      <c r="I500" s="44">
        <v>890.72</v>
      </c>
      <c r="J500" s="44">
        <v>1110.8399999999999</v>
      </c>
      <c r="K500" s="44">
        <v>1522.33</v>
      </c>
      <c r="L500" s="44">
        <v>1832.44</v>
      </c>
      <c r="M500" s="44">
        <v>2287.6</v>
      </c>
      <c r="N500" s="44">
        <v>2471.34</v>
      </c>
      <c r="O500" s="44">
        <v>2510.25</v>
      </c>
      <c r="P500" s="44">
        <v>2479.15</v>
      </c>
      <c r="Q500" s="44">
        <v>2572.5700000000002</v>
      </c>
      <c r="R500" s="44">
        <v>2974.44</v>
      </c>
      <c r="S500" s="44">
        <v>3005.1</v>
      </c>
      <c r="T500" s="44">
        <v>2993.04</v>
      </c>
      <c r="U500" s="44">
        <v>2542.46</v>
      </c>
      <c r="V500" s="44">
        <v>2457</v>
      </c>
      <c r="W500" s="44">
        <v>2414.83</v>
      </c>
      <c r="X500" s="44">
        <v>2276.58</v>
      </c>
      <c r="Y500" s="44">
        <v>2119</v>
      </c>
      <c r="Z500" s="44">
        <v>1829.63</v>
      </c>
      <c r="AA500" s="44">
        <v>1518.7</v>
      </c>
    </row>
    <row r="501" spans="1:27" ht="12.75" hidden="1" customHeight="1" outlineLevel="1" x14ac:dyDescent="0.2">
      <c r="A501" s="99" t="s">
        <v>2139</v>
      </c>
      <c r="B501" s="63" t="s">
        <v>90</v>
      </c>
      <c r="C501" s="43" t="s">
        <v>79</v>
      </c>
      <c r="D501" s="44">
        <f>$D$486</f>
        <v>3559.77</v>
      </c>
      <c r="E501" s="44">
        <f t="shared" ref="E501:AA501" si="289">$D$486</f>
        <v>3559.77</v>
      </c>
      <c r="F501" s="44">
        <f t="shared" si="289"/>
        <v>3559.77</v>
      </c>
      <c r="G501" s="44">
        <f t="shared" si="289"/>
        <v>3559.77</v>
      </c>
      <c r="H501" s="44">
        <f t="shared" si="289"/>
        <v>3559.77</v>
      </c>
      <c r="I501" s="44">
        <f t="shared" si="289"/>
        <v>3559.77</v>
      </c>
      <c r="J501" s="44">
        <f t="shared" si="289"/>
        <v>3559.77</v>
      </c>
      <c r="K501" s="44">
        <f t="shared" si="289"/>
        <v>3559.77</v>
      </c>
      <c r="L501" s="44">
        <f t="shared" si="289"/>
        <v>3559.77</v>
      </c>
      <c r="M501" s="44">
        <f t="shared" si="289"/>
        <v>3559.77</v>
      </c>
      <c r="N501" s="44">
        <f t="shared" si="289"/>
        <v>3559.77</v>
      </c>
      <c r="O501" s="44">
        <f t="shared" si="289"/>
        <v>3559.77</v>
      </c>
      <c r="P501" s="44">
        <f t="shared" si="289"/>
        <v>3559.77</v>
      </c>
      <c r="Q501" s="44">
        <f t="shared" si="289"/>
        <v>3559.77</v>
      </c>
      <c r="R501" s="44">
        <f t="shared" si="289"/>
        <v>3559.77</v>
      </c>
      <c r="S501" s="44">
        <f t="shared" si="289"/>
        <v>3559.77</v>
      </c>
      <c r="T501" s="44">
        <f t="shared" si="289"/>
        <v>3559.77</v>
      </c>
      <c r="U501" s="44">
        <f t="shared" si="289"/>
        <v>3559.77</v>
      </c>
      <c r="V501" s="44">
        <f t="shared" si="289"/>
        <v>3559.77</v>
      </c>
      <c r="W501" s="44">
        <f t="shared" si="289"/>
        <v>3559.77</v>
      </c>
      <c r="X501" s="44">
        <f t="shared" si="289"/>
        <v>3559.77</v>
      </c>
      <c r="Y501" s="44">
        <f t="shared" si="289"/>
        <v>3559.77</v>
      </c>
      <c r="Z501" s="44">
        <f t="shared" si="289"/>
        <v>3559.77</v>
      </c>
      <c r="AA501" s="44">
        <f t="shared" si="289"/>
        <v>3559.77</v>
      </c>
    </row>
    <row r="502" spans="1:27" ht="12.75" hidden="1" customHeight="1" outlineLevel="1" x14ac:dyDescent="0.2">
      <c r="A502" s="99" t="s">
        <v>2140</v>
      </c>
      <c r="B502" s="63" t="s">
        <v>83</v>
      </c>
      <c r="C502" s="43" t="s">
        <v>79</v>
      </c>
      <c r="D502" s="44">
        <v>3.92</v>
      </c>
      <c r="E502" s="44">
        <v>3.92</v>
      </c>
      <c r="F502" s="44">
        <v>3.92</v>
      </c>
      <c r="G502" s="44">
        <v>3.92</v>
      </c>
      <c r="H502" s="44">
        <v>3.92</v>
      </c>
      <c r="I502" s="44">
        <v>3.92</v>
      </c>
      <c r="J502" s="44">
        <v>3.92</v>
      </c>
      <c r="K502" s="44">
        <v>3.92</v>
      </c>
      <c r="L502" s="44">
        <v>3.92</v>
      </c>
      <c r="M502" s="44">
        <v>3.92</v>
      </c>
      <c r="N502" s="44">
        <v>3.92</v>
      </c>
      <c r="O502" s="44">
        <v>3.92</v>
      </c>
      <c r="P502" s="44">
        <v>3.92</v>
      </c>
      <c r="Q502" s="44">
        <v>3.92</v>
      </c>
      <c r="R502" s="44">
        <v>3.92</v>
      </c>
      <c r="S502" s="44">
        <v>3.92</v>
      </c>
      <c r="T502" s="44">
        <v>3.92</v>
      </c>
      <c r="U502" s="44">
        <v>3.92</v>
      </c>
      <c r="V502" s="44">
        <v>3.92</v>
      </c>
      <c r="W502" s="44">
        <v>3.92</v>
      </c>
      <c r="X502" s="44">
        <v>3.92</v>
      </c>
      <c r="Y502" s="44">
        <v>3.92</v>
      </c>
      <c r="Z502" s="44">
        <v>3.92</v>
      </c>
      <c r="AA502" s="44">
        <v>3.92</v>
      </c>
    </row>
    <row r="503" spans="1:27" ht="12.75" hidden="1" customHeight="1" outlineLevel="1" x14ac:dyDescent="0.2">
      <c r="A503" s="99" t="s">
        <v>2141</v>
      </c>
      <c r="B503" s="63" t="s">
        <v>81</v>
      </c>
      <c r="C503" s="43" t="s">
        <v>79</v>
      </c>
      <c r="D503" s="44">
        <f>$D$11</f>
        <v>330.69</v>
      </c>
      <c r="E503" s="44">
        <f t="shared" ref="E503:AA503" si="290">$D$11</f>
        <v>330.69</v>
      </c>
      <c r="F503" s="44">
        <f t="shared" si="290"/>
        <v>330.69</v>
      </c>
      <c r="G503" s="44">
        <f t="shared" si="290"/>
        <v>330.69</v>
      </c>
      <c r="H503" s="44">
        <f t="shared" si="290"/>
        <v>330.69</v>
      </c>
      <c r="I503" s="44">
        <f t="shared" si="290"/>
        <v>330.69</v>
      </c>
      <c r="J503" s="44">
        <f t="shared" si="290"/>
        <v>330.69</v>
      </c>
      <c r="K503" s="44">
        <f t="shared" si="290"/>
        <v>330.69</v>
      </c>
      <c r="L503" s="44">
        <f t="shared" si="290"/>
        <v>330.69</v>
      </c>
      <c r="M503" s="44">
        <f t="shared" si="290"/>
        <v>330.69</v>
      </c>
      <c r="N503" s="44">
        <f t="shared" si="290"/>
        <v>330.69</v>
      </c>
      <c r="O503" s="44">
        <f t="shared" si="290"/>
        <v>330.69</v>
      </c>
      <c r="P503" s="44">
        <f t="shared" si="290"/>
        <v>330.69</v>
      </c>
      <c r="Q503" s="44">
        <f t="shared" si="290"/>
        <v>330.69</v>
      </c>
      <c r="R503" s="44">
        <f t="shared" si="290"/>
        <v>330.69</v>
      </c>
      <c r="S503" s="44">
        <f t="shared" si="290"/>
        <v>330.69</v>
      </c>
      <c r="T503" s="44">
        <f t="shared" si="290"/>
        <v>330.69</v>
      </c>
      <c r="U503" s="44">
        <f t="shared" si="290"/>
        <v>330.69</v>
      </c>
      <c r="V503" s="44">
        <f t="shared" si="290"/>
        <v>330.69</v>
      </c>
      <c r="W503" s="44">
        <f t="shared" si="290"/>
        <v>330.69</v>
      </c>
      <c r="X503" s="44">
        <f t="shared" si="290"/>
        <v>330.69</v>
      </c>
      <c r="Y503" s="44">
        <f t="shared" si="290"/>
        <v>330.69</v>
      </c>
      <c r="Z503" s="44">
        <f t="shared" si="290"/>
        <v>330.69</v>
      </c>
      <c r="AA503" s="44">
        <f t="shared" si="290"/>
        <v>330.69</v>
      </c>
    </row>
    <row r="504" spans="1:27" collapsed="1" x14ac:dyDescent="0.2">
      <c r="A504" s="98" t="s">
        <v>2142</v>
      </c>
      <c r="B504" s="28" t="str">
        <f>"05"&amp;"."&amp;$B$800&amp;"."&amp;$B$801</f>
        <v>05.08.2023</v>
      </c>
      <c r="C504" s="90" t="s">
        <v>76</v>
      </c>
      <c r="D504" s="91">
        <f>ROUND(((D505+D506+D508+D507)/1000),5)</f>
        <v>5.2097499999999997</v>
      </c>
      <c r="E504" s="91">
        <f>ROUND(((E505+E506+E508+E507)/1000),5)</f>
        <v>5.0020899999999999</v>
      </c>
      <c r="F504" s="91">
        <f>ROUND(((F505+F506+F508+F507)/1000),5)</f>
        <v>4.8699399999999997</v>
      </c>
      <c r="G504" s="91">
        <f t="shared" ref="G504:AA504" si="291">ROUND(((G505+G506+G508+G507)/1000),5)</f>
        <v>4.7978699999999996</v>
      </c>
      <c r="H504" s="91">
        <f t="shared" si="291"/>
        <v>4.7494199999999998</v>
      </c>
      <c r="I504" s="91">
        <f t="shared" si="291"/>
        <v>4.7533000000000003</v>
      </c>
      <c r="J504" s="91">
        <f t="shared" si="291"/>
        <v>4.7501199999999999</v>
      </c>
      <c r="K504" s="91">
        <f t="shared" si="291"/>
        <v>5.1772200000000002</v>
      </c>
      <c r="L504" s="91">
        <f t="shared" si="291"/>
        <v>5.4806900000000001</v>
      </c>
      <c r="M504" s="91">
        <f t="shared" si="291"/>
        <v>5.68851</v>
      </c>
      <c r="N504" s="91">
        <f t="shared" si="291"/>
        <v>5.8674099999999996</v>
      </c>
      <c r="O504" s="91">
        <f t="shared" si="291"/>
        <v>5.9188900000000002</v>
      </c>
      <c r="P504" s="91">
        <f t="shared" si="291"/>
        <v>5.8952600000000004</v>
      </c>
      <c r="Q504" s="91">
        <f t="shared" si="291"/>
        <v>5.7728599999999997</v>
      </c>
      <c r="R504" s="91">
        <f t="shared" si="291"/>
        <v>5.6507899999999998</v>
      </c>
      <c r="S504" s="91">
        <f t="shared" si="291"/>
        <v>5.9276499999999999</v>
      </c>
      <c r="T504" s="91">
        <f t="shared" si="291"/>
        <v>5.8988699999999996</v>
      </c>
      <c r="U504" s="91">
        <f t="shared" si="291"/>
        <v>5.6603899999999996</v>
      </c>
      <c r="V504" s="91">
        <f t="shared" si="291"/>
        <v>5.7856399999999999</v>
      </c>
      <c r="W504" s="91">
        <f t="shared" si="291"/>
        <v>5.7672499999999998</v>
      </c>
      <c r="X504" s="91">
        <f t="shared" si="291"/>
        <v>5.7268699999999999</v>
      </c>
      <c r="Y504" s="91">
        <f t="shared" si="291"/>
        <v>5.7559100000000001</v>
      </c>
      <c r="Z504" s="91">
        <f t="shared" si="291"/>
        <v>5.6224400000000001</v>
      </c>
      <c r="AA504" s="91">
        <f t="shared" si="291"/>
        <v>5.3856599999999997</v>
      </c>
    </row>
    <row r="505" spans="1:27" ht="12.75" hidden="1" customHeight="1" outlineLevel="1" x14ac:dyDescent="0.2">
      <c r="A505" s="99" t="s">
        <v>2143</v>
      </c>
      <c r="B505" s="63" t="s">
        <v>238</v>
      </c>
      <c r="C505" s="43" t="s">
        <v>79</v>
      </c>
      <c r="D505" s="44">
        <v>1315.37</v>
      </c>
      <c r="E505" s="44">
        <v>1107.71</v>
      </c>
      <c r="F505" s="44">
        <v>975.56</v>
      </c>
      <c r="G505" s="44">
        <v>903.49</v>
      </c>
      <c r="H505" s="44">
        <v>855.04</v>
      </c>
      <c r="I505" s="44">
        <v>858.92</v>
      </c>
      <c r="J505" s="44">
        <v>855.74</v>
      </c>
      <c r="K505" s="44">
        <v>1282.8399999999999</v>
      </c>
      <c r="L505" s="44">
        <v>1586.31</v>
      </c>
      <c r="M505" s="44">
        <v>1794.13</v>
      </c>
      <c r="N505" s="44">
        <v>1973.03</v>
      </c>
      <c r="O505" s="44">
        <v>2024.51</v>
      </c>
      <c r="P505" s="44">
        <v>2000.88</v>
      </c>
      <c r="Q505" s="44">
        <v>1878.48</v>
      </c>
      <c r="R505" s="44">
        <v>1756.41</v>
      </c>
      <c r="S505" s="44">
        <v>2033.27</v>
      </c>
      <c r="T505" s="44">
        <v>2004.49</v>
      </c>
      <c r="U505" s="44">
        <v>1766.01</v>
      </c>
      <c r="V505" s="44">
        <v>1891.26</v>
      </c>
      <c r="W505" s="44">
        <v>1872.87</v>
      </c>
      <c r="X505" s="44">
        <v>1832.49</v>
      </c>
      <c r="Y505" s="44">
        <v>1861.53</v>
      </c>
      <c r="Z505" s="44">
        <v>1728.06</v>
      </c>
      <c r="AA505" s="44">
        <v>1491.28</v>
      </c>
    </row>
    <row r="506" spans="1:27" ht="12.75" hidden="1" customHeight="1" outlineLevel="1" x14ac:dyDescent="0.2">
      <c r="A506" s="99" t="s">
        <v>2144</v>
      </c>
      <c r="B506" s="63" t="s">
        <v>90</v>
      </c>
      <c r="C506" s="43" t="s">
        <v>79</v>
      </c>
      <c r="D506" s="44">
        <f>$D$486</f>
        <v>3559.77</v>
      </c>
      <c r="E506" s="44">
        <f t="shared" ref="E506:AA506" si="292">$D$486</f>
        <v>3559.77</v>
      </c>
      <c r="F506" s="44">
        <f t="shared" si="292"/>
        <v>3559.77</v>
      </c>
      <c r="G506" s="44">
        <f t="shared" si="292"/>
        <v>3559.77</v>
      </c>
      <c r="H506" s="44">
        <f t="shared" si="292"/>
        <v>3559.77</v>
      </c>
      <c r="I506" s="44">
        <f t="shared" si="292"/>
        <v>3559.77</v>
      </c>
      <c r="J506" s="44">
        <f t="shared" si="292"/>
        <v>3559.77</v>
      </c>
      <c r="K506" s="44">
        <f t="shared" si="292"/>
        <v>3559.77</v>
      </c>
      <c r="L506" s="44">
        <f t="shared" si="292"/>
        <v>3559.77</v>
      </c>
      <c r="M506" s="44">
        <f t="shared" si="292"/>
        <v>3559.77</v>
      </c>
      <c r="N506" s="44">
        <f t="shared" si="292"/>
        <v>3559.77</v>
      </c>
      <c r="O506" s="44">
        <f t="shared" si="292"/>
        <v>3559.77</v>
      </c>
      <c r="P506" s="44">
        <f t="shared" si="292"/>
        <v>3559.77</v>
      </c>
      <c r="Q506" s="44">
        <f t="shared" si="292"/>
        <v>3559.77</v>
      </c>
      <c r="R506" s="44">
        <f t="shared" si="292"/>
        <v>3559.77</v>
      </c>
      <c r="S506" s="44">
        <f t="shared" si="292"/>
        <v>3559.77</v>
      </c>
      <c r="T506" s="44">
        <f t="shared" si="292"/>
        <v>3559.77</v>
      </c>
      <c r="U506" s="44">
        <f t="shared" si="292"/>
        <v>3559.77</v>
      </c>
      <c r="V506" s="44">
        <f t="shared" si="292"/>
        <v>3559.77</v>
      </c>
      <c r="W506" s="44">
        <f t="shared" si="292"/>
        <v>3559.77</v>
      </c>
      <c r="X506" s="44">
        <f t="shared" si="292"/>
        <v>3559.77</v>
      </c>
      <c r="Y506" s="44">
        <f t="shared" si="292"/>
        <v>3559.77</v>
      </c>
      <c r="Z506" s="44">
        <f t="shared" si="292"/>
        <v>3559.77</v>
      </c>
      <c r="AA506" s="44">
        <f t="shared" si="292"/>
        <v>3559.77</v>
      </c>
    </row>
    <row r="507" spans="1:27" ht="12.75" hidden="1" customHeight="1" outlineLevel="1" x14ac:dyDescent="0.2">
      <c r="A507" s="99" t="s">
        <v>2145</v>
      </c>
      <c r="B507" s="63" t="s">
        <v>83</v>
      </c>
      <c r="C507" s="43" t="s">
        <v>79</v>
      </c>
      <c r="D507" s="44">
        <v>3.92</v>
      </c>
      <c r="E507" s="44">
        <v>3.92</v>
      </c>
      <c r="F507" s="44">
        <v>3.92</v>
      </c>
      <c r="G507" s="44">
        <v>3.92</v>
      </c>
      <c r="H507" s="44">
        <v>3.92</v>
      </c>
      <c r="I507" s="44">
        <v>3.92</v>
      </c>
      <c r="J507" s="44">
        <v>3.92</v>
      </c>
      <c r="K507" s="44">
        <v>3.92</v>
      </c>
      <c r="L507" s="44">
        <v>3.92</v>
      </c>
      <c r="M507" s="44">
        <v>3.92</v>
      </c>
      <c r="N507" s="44">
        <v>3.92</v>
      </c>
      <c r="O507" s="44">
        <v>3.92</v>
      </c>
      <c r="P507" s="44">
        <v>3.92</v>
      </c>
      <c r="Q507" s="44">
        <v>3.92</v>
      </c>
      <c r="R507" s="44">
        <v>3.92</v>
      </c>
      <c r="S507" s="44">
        <v>3.92</v>
      </c>
      <c r="T507" s="44">
        <v>3.92</v>
      </c>
      <c r="U507" s="44">
        <v>3.92</v>
      </c>
      <c r="V507" s="44">
        <v>3.92</v>
      </c>
      <c r="W507" s="44">
        <v>3.92</v>
      </c>
      <c r="X507" s="44">
        <v>3.92</v>
      </c>
      <c r="Y507" s="44">
        <v>3.92</v>
      </c>
      <c r="Z507" s="44">
        <v>3.92</v>
      </c>
      <c r="AA507" s="44">
        <v>3.92</v>
      </c>
    </row>
    <row r="508" spans="1:27" ht="12.75" hidden="1" customHeight="1" outlineLevel="1" x14ac:dyDescent="0.2">
      <c r="A508" s="99" t="s">
        <v>2146</v>
      </c>
      <c r="B508" s="63" t="s">
        <v>81</v>
      </c>
      <c r="C508" s="43" t="s">
        <v>79</v>
      </c>
      <c r="D508" s="44">
        <f>$D$11</f>
        <v>330.69</v>
      </c>
      <c r="E508" s="44">
        <f t="shared" ref="E508:AA508" si="293">$D$11</f>
        <v>330.69</v>
      </c>
      <c r="F508" s="44">
        <f t="shared" si="293"/>
        <v>330.69</v>
      </c>
      <c r="G508" s="44">
        <f t="shared" si="293"/>
        <v>330.69</v>
      </c>
      <c r="H508" s="44">
        <f t="shared" si="293"/>
        <v>330.69</v>
      </c>
      <c r="I508" s="44">
        <f t="shared" si="293"/>
        <v>330.69</v>
      </c>
      <c r="J508" s="44">
        <f t="shared" si="293"/>
        <v>330.69</v>
      </c>
      <c r="K508" s="44">
        <f t="shared" si="293"/>
        <v>330.69</v>
      </c>
      <c r="L508" s="44">
        <f t="shared" si="293"/>
        <v>330.69</v>
      </c>
      <c r="M508" s="44">
        <f t="shared" si="293"/>
        <v>330.69</v>
      </c>
      <c r="N508" s="44">
        <f t="shared" si="293"/>
        <v>330.69</v>
      </c>
      <c r="O508" s="44">
        <f t="shared" si="293"/>
        <v>330.69</v>
      </c>
      <c r="P508" s="44">
        <f t="shared" si="293"/>
        <v>330.69</v>
      </c>
      <c r="Q508" s="44">
        <f t="shared" si="293"/>
        <v>330.69</v>
      </c>
      <c r="R508" s="44">
        <f t="shared" si="293"/>
        <v>330.69</v>
      </c>
      <c r="S508" s="44">
        <f t="shared" si="293"/>
        <v>330.69</v>
      </c>
      <c r="T508" s="44">
        <f t="shared" si="293"/>
        <v>330.69</v>
      </c>
      <c r="U508" s="44">
        <f t="shared" si="293"/>
        <v>330.69</v>
      </c>
      <c r="V508" s="44">
        <f t="shared" si="293"/>
        <v>330.69</v>
      </c>
      <c r="W508" s="44">
        <f t="shared" si="293"/>
        <v>330.69</v>
      </c>
      <c r="X508" s="44">
        <f t="shared" si="293"/>
        <v>330.69</v>
      </c>
      <c r="Y508" s="44">
        <f t="shared" si="293"/>
        <v>330.69</v>
      </c>
      <c r="Z508" s="44">
        <f t="shared" si="293"/>
        <v>330.69</v>
      </c>
      <c r="AA508" s="44">
        <f t="shared" si="293"/>
        <v>330.69</v>
      </c>
    </row>
    <row r="509" spans="1:27" collapsed="1" x14ac:dyDescent="0.2">
      <c r="A509" s="98" t="s">
        <v>2147</v>
      </c>
      <c r="B509" s="28" t="str">
        <f>"06"&amp;"."&amp;$B$800&amp;"."&amp;$B$801</f>
        <v>06.08.2023</v>
      </c>
      <c r="C509" s="90" t="s">
        <v>76</v>
      </c>
      <c r="D509" s="91">
        <f>ROUND(((D510+D511+D513+D512)/1000),5)</f>
        <v>5.2589100000000002</v>
      </c>
      <c r="E509" s="91">
        <f>ROUND(((E510+E511+E513+E512)/1000),5)</f>
        <v>4.9606300000000001</v>
      </c>
      <c r="F509" s="91">
        <f>ROUND(((F510+F511+F513+F512)/1000),5)</f>
        <v>4.8371899999999997</v>
      </c>
      <c r="G509" s="91">
        <f t="shared" ref="G509:AA509" si="294">ROUND(((G510+G511+G513+G512)/1000),5)</f>
        <v>4.7703300000000004</v>
      </c>
      <c r="H509" s="91">
        <f t="shared" si="294"/>
        <v>4.7138299999999997</v>
      </c>
      <c r="I509" s="91">
        <f t="shared" si="294"/>
        <v>4.6852400000000003</v>
      </c>
      <c r="J509" s="91">
        <f t="shared" si="294"/>
        <v>4.6887100000000004</v>
      </c>
      <c r="K509" s="91">
        <f t="shared" si="294"/>
        <v>4.9905600000000003</v>
      </c>
      <c r="L509" s="91">
        <f t="shared" si="294"/>
        <v>5.4408200000000004</v>
      </c>
      <c r="M509" s="91">
        <f t="shared" si="294"/>
        <v>5.6881199999999996</v>
      </c>
      <c r="N509" s="91">
        <f t="shared" si="294"/>
        <v>5.8185200000000004</v>
      </c>
      <c r="O509" s="91">
        <f t="shared" si="294"/>
        <v>5.8551700000000002</v>
      </c>
      <c r="P509" s="91">
        <f t="shared" si="294"/>
        <v>5.9084599999999998</v>
      </c>
      <c r="Q509" s="91">
        <f t="shared" si="294"/>
        <v>5.9205199999999998</v>
      </c>
      <c r="R509" s="91">
        <f t="shared" si="294"/>
        <v>5.94754</v>
      </c>
      <c r="S509" s="91">
        <f t="shared" si="294"/>
        <v>5.9176500000000001</v>
      </c>
      <c r="T509" s="91">
        <f t="shared" si="294"/>
        <v>5.8751100000000003</v>
      </c>
      <c r="U509" s="91">
        <f t="shared" si="294"/>
        <v>6.1859999999999999</v>
      </c>
      <c r="V509" s="91">
        <f t="shared" si="294"/>
        <v>6.13422</v>
      </c>
      <c r="W509" s="91">
        <f t="shared" si="294"/>
        <v>6.0884200000000002</v>
      </c>
      <c r="X509" s="91">
        <f t="shared" si="294"/>
        <v>6.0909800000000001</v>
      </c>
      <c r="Y509" s="91">
        <f t="shared" si="294"/>
        <v>6.0843999999999996</v>
      </c>
      <c r="Z509" s="91">
        <f t="shared" si="294"/>
        <v>5.6665400000000004</v>
      </c>
      <c r="AA509" s="91">
        <f t="shared" si="294"/>
        <v>5.41866</v>
      </c>
    </row>
    <row r="510" spans="1:27" ht="12.75" hidden="1" customHeight="1" outlineLevel="1" x14ac:dyDescent="0.2">
      <c r="A510" s="99" t="s">
        <v>2148</v>
      </c>
      <c r="B510" s="63" t="s">
        <v>238</v>
      </c>
      <c r="C510" s="43" t="s">
        <v>79</v>
      </c>
      <c r="D510" s="44">
        <v>1364.53</v>
      </c>
      <c r="E510" s="44">
        <v>1066.25</v>
      </c>
      <c r="F510" s="44">
        <v>942.81</v>
      </c>
      <c r="G510" s="44">
        <v>875.95</v>
      </c>
      <c r="H510" s="44">
        <v>819.45</v>
      </c>
      <c r="I510" s="44">
        <v>790.86</v>
      </c>
      <c r="J510" s="44">
        <v>794.33</v>
      </c>
      <c r="K510" s="44">
        <v>1096.18</v>
      </c>
      <c r="L510" s="44">
        <v>1546.44</v>
      </c>
      <c r="M510" s="44">
        <v>1793.74</v>
      </c>
      <c r="N510" s="44">
        <v>1924.14</v>
      </c>
      <c r="O510" s="44">
        <v>1960.79</v>
      </c>
      <c r="P510" s="44">
        <v>2014.08</v>
      </c>
      <c r="Q510" s="44">
        <v>2026.14</v>
      </c>
      <c r="R510" s="44">
        <v>2053.16</v>
      </c>
      <c r="S510" s="44">
        <v>2023.27</v>
      </c>
      <c r="T510" s="44">
        <v>1980.73</v>
      </c>
      <c r="U510" s="44">
        <v>2291.62</v>
      </c>
      <c r="V510" s="44">
        <v>2239.84</v>
      </c>
      <c r="W510" s="44">
        <v>2194.04</v>
      </c>
      <c r="X510" s="44">
        <v>2196.6</v>
      </c>
      <c r="Y510" s="44">
        <v>2190.02</v>
      </c>
      <c r="Z510" s="44">
        <v>1772.16</v>
      </c>
      <c r="AA510" s="44">
        <v>1524.28</v>
      </c>
    </row>
    <row r="511" spans="1:27" ht="12.75" hidden="1" customHeight="1" outlineLevel="1" x14ac:dyDescent="0.2">
      <c r="A511" s="99" t="s">
        <v>2149</v>
      </c>
      <c r="B511" s="63" t="s">
        <v>90</v>
      </c>
      <c r="C511" s="43" t="s">
        <v>79</v>
      </c>
      <c r="D511" s="44">
        <f>$D$486</f>
        <v>3559.77</v>
      </c>
      <c r="E511" s="44">
        <f t="shared" ref="E511:AA511" si="295">$D$486</f>
        <v>3559.77</v>
      </c>
      <c r="F511" s="44">
        <f t="shared" si="295"/>
        <v>3559.77</v>
      </c>
      <c r="G511" s="44">
        <f t="shared" si="295"/>
        <v>3559.77</v>
      </c>
      <c r="H511" s="44">
        <f t="shared" si="295"/>
        <v>3559.77</v>
      </c>
      <c r="I511" s="44">
        <f t="shared" si="295"/>
        <v>3559.77</v>
      </c>
      <c r="J511" s="44">
        <f t="shared" si="295"/>
        <v>3559.77</v>
      </c>
      <c r="K511" s="44">
        <f t="shared" si="295"/>
        <v>3559.77</v>
      </c>
      <c r="L511" s="44">
        <f t="shared" si="295"/>
        <v>3559.77</v>
      </c>
      <c r="M511" s="44">
        <f t="shared" si="295"/>
        <v>3559.77</v>
      </c>
      <c r="N511" s="44">
        <f t="shared" si="295"/>
        <v>3559.77</v>
      </c>
      <c r="O511" s="44">
        <f t="shared" si="295"/>
        <v>3559.77</v>
      </c>
      <c r="P511" s="44">
        <f t="shared" si="295"/>
        <v>3559.77</v>
      </c>
      <c r="Q511" s="44">
        <f t="shared" si="295"/>
        <v>3559.77</v>
      </c>
      <c r="R511" s="44">
        <f t="shared" si="295"/>
        <v>3559.77</v>
      </c>
      <c r="S511" s="44">
        <f t="shared" si="295"/>
        <v>3559.77</v>
      </c>
      <c r="T511" s="44">
        <f t="shared" si="295"/>
        <v>3559.77</v>
      </c>
      <c r="U511" s="44">
        <f t="shared" si="295"/>
        <v>3559.77</v>
      </c>
      <c r="V511" s="44">
        <f t="shared" si="295"/>
        <v>3559.77</v>
      </c>
      <c r="W511" s="44">
        <f t="shared" si="295"/>
        <v>3559.77</v>
      </c>
      <c r="X511" s="44">
        <f t="shared" si="295"/>
        <v>3559.77</v>
      </c>
      <c r="Y511" s="44">
        <f t="shared" si="295"/>
        <v>3559.77</v>
      </c>
      <c r="Z511" s="44">
        <f t="shared" si="295"/>
        <v>3559.77</v>
      </c>
      <c r="AA511" s="44">
        <f t="shared" si="295"/>
        <v>3559.77</v>
      </c>
    </row>
    <row r="512" spans="1:27" ht="12.75" hidden="1" customHeight="1" outlineLevel="1" x14ac:dyDescent="0.2">
      <c r="A512" s="99" t="s">
        <v>2150</v>
      </c>
      <c r="B512" s="63" t="s">
        <v>83</v>
      </c>
      <c r="C512" s="43" t="s">
        <v>79</v>
      </c>
      <c r="D512" s="44">
        <v>3.92</v>
      </c>
      <c r="E512" s="44">
        <v>3.92</v>
      </c>
      <c r="F512" s="44">
        <v>3.92</v>
      </c>
      <c r="G512" s="44">
        <v>3.92</v>
      </c>
      <c r="H512" s="44">
        <v>3.92</v>
      </c>
      <c r="I512" s="44">
        <v>3.92</v>
      </c>
      <c r="J512" s="44">
        <v>3.92</v>
      </c>
      <c r="K512" s="44">
        <v>3.92</v>
      </c>
      <c r="L512" s="44">
        <v>3.92</v>
      </c>
      <c r="M512" s="44">
        <v>3.92</v>
      </c>
      <c r="N512" s="44">
        <v>3.92</v>
      </c>
      <c r="O512" s="44">
        <v>3.92</v>
      </c>
      <c r="P512" s="44">
        <v>3.92</v>
      </c>
      <c r="Q512" s="44">
        <v>3.92</v>
      </c>
      <c r="R512" s="44">
        <v>3.92</v>
      </c>
      <c r="S512" s="44">
        <v>3.92</v>
      </c>
      <c r="T512" s="44">
        <v>3.92</v>
      </c>
      <c r="U512" s="44">
        <v>3.92</v>
      </c>
      <c r="V512" s="44">
        <v>3.92</v>
      </c>
      <c r="W512" s="44">
        <v>3.92</v>
      </c>
      <c r="X512" s="44">
        <v>3.92</v>
      </c>
      <c r="Y512" s="44">
        <v>3.92</v>
      </c>
      <c r="Z512" s="44">
        <v>3.92</v>
      </c>
      <c r="AA512" s="44">
        <v>3.92</v>
      </c>
    </row>
    <row r="513" spans="1:27" ht="12.75" hidden="1" customHeight="1" outlineLevel="1" x14ac:dyDescent="0.2">
      <c r="A513" s="99" t="s">
        <v>2151</v>
      </c>
      <c r="B513" s="63" t="s">
        <v>81</v>
      </c>
      <c r="C513" s="43" t="s">
        <v>79</v>
      </c>
      <c r="D513" s="44">
        <f>$D$11</f>
        <v>330.69</v>
      </c>
      <c r="E513" s="44">
        <f t="shared" ref="E513:AA513" si="296">$D$11</f>
        <v>330.69</v>
      </c>
      <c r="F513" s="44">
        <f t="shared" si="296"/>
        <v>330.69</v>
      </c>
      <c r="G513" s="44">
        <f t="shared" si="296"/>
        <v>330.69</v>
      </c>
      <c r="H513" s="44">
        <f t="shared" si="296"/>
        <v>330.69</v>
      </c>
      <c r="I513" s="44">
        <f t="shared" si="296"/>
        <v>330.69</v>
      </c>
      <c r="J513" s="44">
        <f t="shared" si="296"/>
        <v>330.69</v>
      </c>
      <c r="K513" s="44">
        <f t="shared" si="296"/>
        <v>330.69</v>
      </c>
      <c r="L513" s="44">
        <f t="shared" si="296"/>
        <v>330.69</v>
      </c>
      <c r="M513" s="44">
        <f t="shared" si="296"/>
        <v>330.69</v>
      </c>
      <c r="N513" s="44">
        <f t="shared" si="296"/>
        <v>330.69</v>
      </c>
      <c r="O513" s="44">
        <f t="shared" si="296"/>
        <v>330.69</v>
      </c>
      <c r="P513" s="44">
        <f t="shared" si="296"/>
        <v>330.69</v>
      </c>
      <c r="Q513" s="44">
        <f t="shared" si="296"/>
        <v>330.69</v>
      </c>
      <c r="R513" s="44">
        <f t="shared" si="296"/>
        <v>330.69</v>
      </c>
      <c r="S513" s="44">
        <f t="shared" si="296"/>
        <v>330.69</v>
      </c>
      <c r="T513" s="44">
        <f t="shared" si="296"/>
        <v>330.69</v>
      </c>
      <c r="U513" s="44">
        <f t="shared" si="296"/>
        <v>330.69</v>
      </c>
      <c r="V513" s="44">
        <f t="shared" si="296"/>
        <v>330.69</v>
      </c>
      <c r="W513" s="44">
        <f t="shared" si="296"/>
        <v>330.69</v>
      </c>
      <c r="X513" s="44">
        <f t="shared" si="296"/>
        <v>330.69</v>
      </c>
      <c r="Y513" s="44">
        <f t="shared" si="296"/>
        <v>330.69</v>
      </c>
      <c r="Z513" s="44">
        <f t="shared" si="296"/>
        <v>330.69</v>
      </c>
      <c r="AA513" s="44">
        <f t="shared" si="296"/>
        <v>330.69</v>
      </c>
    </row>
    <row r="514" spans="1:27" collapsed="1" x14ac:dyDescent="0.2">
      <c r="A514" s="98" t="s">
        <v>2152</v>
      </c>
      <c r="B514" s="28" t="str">
        <f>"07"&amp;"."&amp;$B$800&amp;"."&amp;$B$801</f>
        <v>07.08.2023</v>
      </c>
      <c r="C514" s="90" t="s">
        <v>76</v>
      </c>
      <c r="D514" s="91">
        <f>ROUND(((D515+D516+D518+D517)/1000),5)</f>
        <v>5.1813799999999999</v>
      </c>
      <c r="E514" s="91">
        <f>ROUND(((E515+E516+E518+E517)/1000),5)</f>
        <v>4.9120600000000003</v>
      </c>
      <c r="F514" s="91">
        <f>ROUND(((F515+F516+F518+F517)/1000),5)</f>
        <v>4.80213</v>
      </c>
      <c r="G514" s="91">
        <f t="shared" ref="G514:AA514" si="297">ROUND(((G515+G516+G518+G517)/1000),5)</f>
        <v>4.7545400000000004</v>
      </c>
      <c r="H514" s="91">
        <f t="shared" si="297"/>
        <v>4.7186300000000001</v>
      </c>
      <c r="I514" s="91">
        <f t="shared" si="297"/>
        <v>4.7819599999999998</v>
      </c>
      <c r="J514" s="91">
        <f t="shared" si="297"/>
        <v>5.0453799999999998</v>
      </c>
      <c r="K514" s="91">
        <f t="shared" si="297"/>
        <v>5.4052300000000004</v>
      </c>
      <c r="L514" s="91">
        <f t="shared" si="297"/>
        <v>5.7657800000000003</v>
      </c>
      <c r="M514" s="91">
        <f t="shared" si="297"/>
        <v>5.8324600000000002</v>
      </c>
      <c r="N514" s="91">
        <f t="shared" si="297"/>
        <v>6.0487399999999996</v>
      </c>
      <c r="O514" s="91">
        <f t="shared" si="297"/>
        <v>6.04312</v>
      </c>
      <c r="P514" s="91">
        <f t="shared" si="297"/>
        <v>6.0355499999999997</v>
      </c>
      <c r="Q514" s="91">
        <f t="shared" si="297"/>
        <v>5.9057300000000001</v>
      </c>
      <c r="R514" s="91">
        <f t="shared" si="297"/>
        <v>5.9595399999999996</v>
      </c>
      <c r="S514" s="91">
        <f t="shared" si="297"/>
        <v>5.8855899999999997</v>
      </c>
      <c r="T514" s="91">
        <f t="shared" si="297"/>
        <v>6.1063000000000001</v>
      </c>
      <c r="U514" s="91">
        <f t="shared" si="297"/>
        <v>5.8452099999999998</v>
      </c>
      <c r="V514" s="91">
        <f t="shared" si="297"/>
        <v>5.8083299999999998</v>
      </c>
      <c r="W514" s="91">
        <f t="shared" si="297"/>
        <v>5.7864599999999999</v>
      </c>
      <c r="X514" s="91">
        <f t="shared" si="297"/>
        <v>5.7895200000000004</v>
      </c>
      <c r="Y514" s="91">
        <f t="shared" si="297"/>
        <v>5.7764699999999998</v>
      </c>
      <c r="Z514" s="91">
        <f t="shared" si="297"/>
        <v>5.8170799999999998</v>
      </c>
      <c r="AA514" s="91">
        <f t="shared" si="297"/>
        <v>5.4165900000000002</v>
      </c>
    </row>
    <row r="515" spans="1:27" ht="12.75" hidden="1" customHeight="1" outlineLevel="1" x14ac:dyDescent="0.2">
      <c r="A515" s="99" t="s">
        <v>2153</v>
      </c>
      <c r="B515" s="63" t="s">
        <v>238</v>
      </c>
      <c r="C515" s="43" t="s">
        <v>79</v>
      </c>
      <c r="D515" s="44">
        <v>1287</v>
      </c>
      <c r="E515" s="44">
        <v>1017.68</v>
      </c>
      <c r="F515" s="44">
        <v>907.75</v>
      </c>
      <c r="G515" s="44">
        <v>860.16</v>
      </c>
      <c r="H515" s="44">
        <v>824.25</v>
      </c>
      <c r="I515" s="44">
        <v>887.58</v>
      </c>
      <c r="J515" s="44">
        <v>1151</v>
      </c>
      <c r="K515" s="44">
        <v>1510.85</v>
      </c>
      <c r="L515" s="44">
        <v>1871.4</v>
      </c>
      <c r="M515" s="44">
        <v>1938.08</v>
      </c>
      <c r="N515" s="44">
        <v>2154.36</v>
      </c>
      <c r="O515" s="44">
        <v>2148.7399999999998</v>
      </c>
      <c r="P515" s="44">
        <v>2141.17</v>
      </c>
      <c r="Q515" s="44">
        <v>2011.35</v>
      </c>
      <c r="R515" s="44">
        <v>2065.16</v>
      </c>
      <c r="S515" s="44">
        <v>1991.21</v>
      </c>
      <c r="T515" s="44">
        <v>2211.92</v>
      </c>
      <c r="U515" s="44">
        <v>1950.83</v>
      </c>
      <c r="V515" s="44">
        <v>1913.95</v>
      </c>
      <c r="W515" s="44">
        <v>1892.08</v>
      </c>
      <c r="X515" s="44">
        <v>1895.14</v>
      </c>
      <c r="Y515" s="44">
        <v>1882.09</v>
      </c>
      <c r="Z515" s="44">
        <v>1922.7</v>
      </c>
      <c r="AA515" s="44">
        <v>1522.21</v>
      </c>
    </row>
    <row r="516" spans="1:27" ht="12.75" hidden="1" customHeight="1" outlineLevel="1" x14ac:dyDescent="0.2">
      <c r="A516" s="99" t="s">
        <v>2154</v>
      </c>
      <c r="B516" s="63" t="s">
        <v>90</v>
      </c>
      <c r="C516" s="43" t="s">
        <v>79</v>
      </c>
      <c r="D516" s="44">
        <f>$D$486</f>
        <v>3559.77</v>
      </c>
      <c r="E516" s="44">
        <f t="shared" ref="E516:AA516" si="298">$D$486</f>
        <v>3559.77</v>
      </c>
      <c r="F516" s="44">
        <f t="shared" si="298"/>
        <v>3559.77</v>
      </c>
      <c r="G516" s="44">
        <f t="shared" si="298"/>
        <v>3559.77</v>
      </c>
      <c r="H516" s="44">
        <f t="shared" si="298"/>
        <v>3559.77</v>
      </c>
      <c r="I516" s="44">
        <f t="shared" si="298"/>
        <v>3559.77</v>
      </c>
      <c r="J516" s="44">
        <f t="shared" si="298"/>
        <v>3559.77</v>
      </c>
      <c r="K516" s="44">
        <f t="shared" si="298"/>
        <v>3559.77</v>
      </c>
      <c r="L516" s="44">
        <f t="shared" si="298"/>
        <v>3559.77</v>
      </c>
      <c r="M516" s="44">
        <f t="shared" si="298"/>
        <v>3559.77</v>
      </c>
      <c r="N516" s="44">
        <f t="shared" si="298"/>
        <v>3559.77</v>
      </c>
      <c r="O516" s="44">
        <f t="shared" si="298"/>
        <v>3559.77</v>
      </c>
      <c r="P516" s="44">
        <f t="shared" si="298"/>
        <v>3559.77</v>
      </c>
      <c r="Q516" s="44">
        <f t="shared" si="298"/>
        <v>3559.77</v>
      </c>
      <c r="R516" s="44">
        <f t="shared" si="298"/>
        <v>3559.77</v>
      </c>
      <c r="S516" s="44">
        <f t="shared" si="298"/>
        <v>3559.77</v>
      </c>
      <c r="T516" s="44">
        <f t="shared" si="298"/>
        <v>3559.77</v>
      </c>
      <c r="U516" s="44">
        <f t="shared" si="298"/>
        <v>3559.77</v>
      </c>
      <c r="V516" s="44">
        <f t="shared" si="298"/>
        <v>3559.77</v>
      </c>
      <c r="W516" s="44">
        <f t="shared" si="298"/>
        <v>3559.77</v>
      </c>
      <c r="X516" s="44">
        <f t="shared" si="298"/>
        <v>3559.77</v>
      </c>
      <c r="Y516" s="44">
        <f t="shared" si="298"/>
        <v>3559.77</v>
      </c>
      <c r="Z516" s="44">
        <f t="shared" si="298"/>
        <v>3559.77</v>
      </c>
      <c r="AA516" s="44">
        <f t="shared" si="298"/>
        <v>3559.77</v>
      </c>
    </row>
    <row r="517" spans="1:27" ht="12.75" hidden="1" customHeight="1" outlineLevel="1" x14ac:dyDescent="0.2">
      <c r="A517" s="99" t="s">
        <v>2155</v>
      </c>
      <c r="B517" s="63" t="s">
        <v>83</v>
      </c>
      <c r="C517" s="43" t="s">
        <v>79</v>
      </c>
      <c r="D517" s="44">
        <v>3.92</v>
      </c>
      <c r="E517" s="44">
        <v>3.92</v>
      </c>
      <c r="F517" s="44">
        <v>3.92</v>
      </c>
      <c r="G517" s="44">
        <v>3.92</v>
      </c>
      <c r="H517" s="44">
        <v>3.92</v>
      </c>
      <c r="I517" s="44">
        <v>3.92</v>
      </c>
      <c r="J517" s="44">
        <v>3.92</v>
      </c>
      <c r="K517" s="44">
        <v>3.92</v>
      </c>
      <c r="L517" s="44">
        <v>3.92</v>
      </c>
      <c r="M517" s="44">
        <v>3.92</v>
      </c>
      <c r="N517" s="44">
        <v>3.92</v>
      </c>
      <c r="O517" s="44">
        <v>3.92</v>
      </c>
      <c r="P517" s="44">
        <v>3.92</v>
      </c>
      <c r="Q517" s="44">
        <v>3.92</v>
      </c>
      <c r="R517" s="44">
        <v>3.92</v>
      </c>
      <c r="S517" s="44">
        <v>3.92</v>
      </c>
      <c r="T517" s="44">
        <v>3.92</v>
      </c>
      <c r="U517" s="44">
        <v>3.92</v>
      </c>
      <c r="V517" s="44">
        <v>3.92</v>
      </c>
      <c r="W517" s="44">
        <v>3.92</v>
      </c>
      <c r="X517" s="44">
        <v>3.92</v>
      </c>
      <c r="Y517" s="44">
        <v>3.92</v>
      </c>
      <c r="Z517" s="44">
        <v>3.92</v>
      </c>
      <c r="AA517" s="44">
        <v>3.92</v>
      </c>
    </row>
    <row r="518" spans="1:27" ht="12.75" hidden="1" customHeight="1" outlineLevel="1" x14ac:dyDescent="0.2">
      <c r="A518" s="99" t="s">
        <v>2156</v>
      </c>
      <c r="B518" s="63" t="s">
        <v>81</v>
      </c>
      <c r="C518" s="43" t="s">
        <v>79</v>
      </c>
      <c r="D518" s="44">
        <f>$D$11</f>
        <v>330.69</v>
      </c>
      <c r="E518" s="44">
        <f t="shared" ref="E518:AA518" si="299">$D$11</f>
        <v>330.69</v>
      </c>
      <c r="F518" s="44">
        <f t="shared" si="299"/>
        <v>330.69</v>
      </c>
      <c r="G518" s="44">
        <f t="shared" si="299"/>
        <v>330.69</v>
      </c>
      <c r="H518" s="44">
        <f t="shared" si="299"/>
        <v>330.69</v>
      </c>
      <c r="I518" s="44">
        <f t="shared" si="299"/>
        <v>330.69</v>
      </c>
      <c r="J518" s="44">
        <f t="shared" si="299"/>
        <v>330.69</v>
      </c>
      <c r="K518" s="44">
        <f t="shared" si="299"/>
        <v>330.69</v>
      </c>
      <c r="L518" s="44">
        <f t="shared" si="299"/>
        <v>330.69</v>
      </c>
      <c r="M518" s="44">
        <f t="shared" si="299"/>
        <v>330.69</v>
      </c>
      <c r="N518" s="44">
        <f t="shared" si="299"/>
        <v>330.69</v>
      </c>
      <c r="O518" s="44">
        <f t="shared" si="299"/>
        <v>330.69</v>
      </c>
      <c r="P518" s="44">
        <f t="shared" si="299"/>
        <v>330.69</v>
      </c>
      <c r="Q518" s="44">
        <f t="shared" si="299"/>
        <v>330.69</v>
      </c>
      <c r="R518" s="44">
        <f t="shared" si="299"/>
        <v>330.69</v>
      </c>
      <c r="S518" s="44">
        <f t="shared" si="299"/>
        <v>330.69</v>
      </c>
      <c r="T518" s="44">
        <f t="shared" si="299"/>
        <v>330.69</v>
      </c>
      <c r="U518" s="44">
        <f t="shared" si="299"/>
        <v>330.69</v>
      </c>
      <c r="V518" s="44">
        <f t="shared" si="299"/>
        <v>330.69</v>
      </c>
      <c r="W518" s="44">
        <f t="shared" si="299"/>
        <v>330.69</v>
      </c>
      <c r="X518" s="44">
        <f t="shared" si="299"/>
        <v>330.69</v>
      </c>
      <c r="Y518" s="44">
        <f t="shared" si="299"/>
        <v>330.69</v>
      </c>
      <c r="Z518" s="44">
        <f t="shared" si="299"/>
        <v>330.69</v>
      </c>
      <c r="AA518" s="44">
        <f t="shared" si="299"/>
        <v>330.69</v>
      </c>
    </row>
    <row r="519" spans="1:27" collapsed="1" x14ac:dyDescent="0.2">
      <c r="A519" s="98" t="s">
        <v>2157</v>
      </c>
      <c r="B519" s="28" t="str">
        <f>"08"&amp;"."&amp;$B$800&amp;"."&amp;$B$801</f>
        <v>08.08.2023</v>
      </c>
      <c r="C519" s="90" t="s">
        <v>76</v>
      </c>
      <c r="D519" s="91">
        <f>ROUND(((D520+D521+D523+D522)/1000),5)</f>
        <v>5.0979700000000001</v>
      </c>
      <c r="E519" s="91">
        <f>ROUND(((E520+E521+E523+E522)/1000),5)</f>
        <v>4.9070799999999997</v>
      </c>
      <c r="F519" s="91">
        <f>ROUND(((F520+F521+F523+F522)/1000),5)</f>
        <v>4.7833300000000003</v>
      </c>
      <c r="G519" s="91">
        <f t="shared" ref="G519:AA519" si="300">ROUND(((G520+G521+G523+G522)/1000),5)</f>
        <v>4.7382900000000001</v>
      </c>
      <c r="H519" s="91">
        <f t="shared" si="300"/>
        <v>4.7040100000000002</v>
      </c>
      <c r="I519" s="91">
        <f t="shared" si="300"/>
        <v>4.7706200000000001</v>
      </c>
      <c r="J519" s="91">
        <f t="shared" si="300"/>
        <v>5.0115400000000001</v>
      </c>
      <c r="K519" s="91">
        <f t="shared" si="300"/>
        <v>5.3922299999999996</v>
      </c>
      <c r="L519" s="91">
        <f t="shared" si="300"/>
        <v>5.6661700000000002</v>
      </c>
      <c r="M519" s="91">
        <f t="shared" si="300"/>
        <v>5.8265799999999999</v>
      </c>
      <c r="N519" s="91">
        <f t="shared" si="300"/>
        <v>5.9590800000000002</v>
      </c>
      <c r="O519" s="91">
        <f t="shared" si="300"/>
        <v>6.0144399999999996</v>
      </c>
      <c r="P519" s="91">
        <f t="shared" si="300"/>
        <v>6.0158100000000001</v>
      </c>
      <c r="Q519" s="91">
        <f t="shared" si="300"/>
        <v>6.0455899999999998</v>
      </c>
      <c r="R519" s="91">
        <f t="shared" si="300"/>
        <v>6.0811000000000002</v>
      </c>
      <c r="S519" s="91">
        <f t="shared" si="300"/>
        <v>5.8884699999999999</v>
      </c>
      <c r="T519" s="91">
        <f t="shared" si="300"/>
        <v>5.9598000000000004</v>
      </c>
      <c r="U519" s="91">
        <f t="shared" si="300"/>
        <v>5.9128999999999996</v>
      </c>
      <c r="V519" s="91">
        <f t="shared" si="300"/>
        <v>5.8742400000000004</v>
      </c>
      <c r="W519" s="91">
        <f t="shared" si="300"/>
        <v>5.80694</v>
      </c>
      <c r="X519" s="91">
        <f t="shared" si="300"/>
        <v>5.7835700000000001</v>
      </c>
      <c r="Y519" s="91">
        <f t="shared" si="300"/>
        <v>5.7416600000000004</v>
      </c>
      <c r="Z519" s="91">
        <f t="shared" si="300"/>
        <v>5.6432099999999998</v>
      </c>
      <c r="AA519" s="91">
        <f t="shared" si="300"/>
        <v>5.3945699999999999</v>
      </c>
    </row>
    <row r="520" spans="1:27" ht="12.75" hidden="1" customHeight="1" outlineLevel="1" x14ac:dyDescent="0.2">
      <c r="A520" s="99" t="s">
        <v>2158</v>
      </c>
      <c r="B520" s="63" t="s">
        <v>238</v>
      </c>
      <c r="C520" s="43" t="s">
        <v>79</v>
      </c>
      <c r="D520" s="44">
        <v>1203.5899999999999</v>
      </c>
      <c r="E520" s="44">
        <v>1012.7</v>
      </c>
      <c r="F520" s="44">
        <v>888.95</v>
      </c>
      <c r="G520" s="44">
        <v>843.91</v>
      </c>
      <c r="H520" s="44">
        <v>809.63</v>
      </c>
      <c r="I520" s="44">
        <v>876.24</v>
      </c>
      <c r="J520" s="44">
        <v>1117.1600000000001</v>
      </c>
      <c r="K520" s="44">
        <v>1497.85</v>
      </c>
      <c r="L520" s="44">
        <v>1771.79</v>
      </c>
      <c r="M520" s="44">
        <v>1932.2</v>
      </c>
      <c r="N520" s="44">
        <v>2064.6999999999998</v>
      </c>
      <c r="O520" s="44">
        <v>2120.06</v>
      </c>
      <c r="P520" s="44">
        <v>2121.4299999999998</v>
      </c>
      <c r="Q520" s="44">
        <v>2151.21</v>
      </c>
      <c r="R520" s="44">
        <v>2186.7199999999998</v>
      </c>
      <c r="S520" s="44">
        <v>1994.09</v>
      </c>
      <c r="T520" s="44">
        <v>2065.42</v>
      </c>
      <c r="U520" s="44">
        <v>2018.52</v>
      </c>
      <c r="V520" s="44">
        <v>1979.86</v>
      </c>
      <c r="W520" s="44">
        <v>1912.56</v>
      </c>
      <c r="X520" s="44">
        <v>1889.19</v>
      </c>
      <c r="Y520" s="44">
        <v>1847.28</v>
      </c>
      <c r="Z520" s="44">
        <v>1748.83</v>
      </c>
      <c r="AA520" s="44">
        <v>1500.19</v>
      </c>
    </row>
    <row r="521" spans="1:27" ht="12.75" hidden="1" customHeight="1" outlineLevel="1" x14ac:dyDescent="0.2">
      <c r="A521" s="99" t="s">
        <v>2159</v>
      </c>
      <c r="B521" s="63" t="s">
        <v>90</v>
      </c>
      <c r="C521" s="43" t="s">
        <v>79</v>
      </c>
      <c r="D521" s="44">
        <f>$D$486</f>
        <v>3559.77</v>
      </c>
      <c r="E521" s="44">
        <f t="shared" ref="E521:AA521" si="301">$D$486</f>
        <v>3559.77</v>
      </c>
      <c r="F521" s="44">
        <f t="shared" si="301"/>
        <v>3559.77</v>
      </c>
      <c r="G521" s="44">
        <f t="shared" si="301"/>
        <v>3559.77</v>
      </c>
      <c r="H521" s="44">
        <f t="shared" si="301"/>
        <v>3559.77</v>
      </c>
      <c r="I521" s="44">
        <f t="shared" si="301"/>
        <v>3559.77</v>
      </c>
      <c r="J521" s="44">
        <f t="shared" si="301"/>
        <v>3559.77</v>
      </c>
      <c r="K521" s="44">
        <f t="shared" si="301"/>
        <v>3559.77</v>
      </c>
      <c r="L521" s="44">
        <f t="shared" si="301"/>
        <v>3559.77</v>
      </c>
      <c r="M521" s="44">
        <f t="shared" si="301"/>
        <v>3559.77</v>
      </c>
      <c r="N521" s="44">
        <f t="shared" si="301"/>
        <v>3559.77</v>
      </c>
      <c r="O521" s="44">
        <f t="shared" si="301"/>
        <v>3559.77</v>
      </c>
      <c r="P521" s="44">
        <f t="shared" si="301"/>
        <v>3559.77</v>
      </c>
      <c r="Q521" s="44">
        <f t="shared" si="301"/>
        <v>3559.77</v>
      </c>
      <c r="R521" s="44">
        <f t="shared" si="301"/>
        <v>3559.77</v>
      </c>
      <c r="S521" s="44">
        <f t="shared" si="301"/>
        <v>3559.77</v>
      </c>
      <c r="T521" s="44">
        <f t="shared" si="301"/>
        <v>3559.77</v>
      </c>
      <c r="U521" s="44">
        <f t="shared" si="301"/>
        <v>3559.77</v>
      </c>
      <c r="V521" s="44">
        <f t="shared" si="301"/>
        <v>3559.77</v>
      </c>
      <c r="W521" s="44">
        <f t="shared" si="301"/>
        <v>3559.77</v>
      </c>
      <c r="X521" s="44">
        <f t="shared" si="301"/>
        <v>3559.77</v>
      </c>
      <c r="Y521" s="44">
        <f t="shared" si="301"/>
        <v>3559.77</v>
      </c>
      <c r="Z521" s="44">
        <f t="shared" si="301"/>
        <v>3559.77</v>
      </c>
      <c r="AA521" s="44">
        <f t="shared" si="301"/>
        <v>3559.77</v>
      </c>
    </row>
    <row r="522" spans="1:27" ht="12.75" hidden="1" customHeight="1" outlineLevel="1" x14ac:dyDescent="0.2">
      <c r="A522" s="99" t="s">
        <v>2160</v>
      </c>
      <c r="B522" s="63" t="s">
        <v>83</v>
      </c>
      <c r="C522" s="43" t="s">
        <v>79</v>
      </c>
      <c r="D522" s="44">
        <v>3.92</v>
      </c>
      <c r="E522" s="44">
        <v>3.92</v>
      </c>
      <c r="F522" s="44">
        <v>3.92</v>
      </c>
      <c r="G522" s="44">
        <v>3.92</v>
      </c>
      <c r="H522" s="44">
        <v>3.92</v>
      </c>
      <c r="I522" s="44">
        <v>3.92</v>
      </c>
      <c r="J522" s="44">
        <v>3.92</v>
      </c>
      <c r="K522" s="44">
        <v>3.92</v>
      </c>
      <c r="L522" s="44">
        <v>3.92</v>
      </c>
      <c r="M522" s="44">
        <v>3.92</v>
      </c>
      <c r="N522" s="44">
        <v>3.92</v>
      </c>
      <c r="O522" s="44">
        <v>3.92</v>
      </c>
      <c r="P522" s="44">
        <v>3.92</v>
      </c>
      <c r="Q522" s="44">
        <v>3.92</v>
      </c>
      <c r="R522" s="44">
        <v>3.92</v>
      </c>
      <c r="S522" s="44">
        <v>3.92</v>
      </c>
      <c r="T522" s="44">
        <v>3.92</v>
      </c>
      <c r="U522" s="44">
        <v>3.92</v>
      </c>
      <c r="V522" s="44">
        <v>3.92</v>
      </c>
      <c r="W522" s="44">
        <v>3.92</v>
      </c>
      <c r="X522" s="44">
        <v>3.92</v>
      </c>
      <c r="Y522" s="44">
        <v>3.92</v>
      </c>
      <c r="Z522" s="44">
        <v>3.92</v>
      </c>
      <c r="AA522" s="44">
        <v>3.92</v>
      </c>
    </row>
    <row r="523" spans="1:27" ht="12.75" hidden="1" customHeight="1" outlineLevel="1" x14ac:dyDescent="0.2">
      <c r="A523" s="99" t="s">
        <v>2161</v>
      </c>
      <c r="B523" s="63" t="s">
        <v>81</v>
      </c>
      <c r="C523" s="43" t="s">
        <v>79</v>
      </c>
      <c r="D523" s="44">
        <f>$D$11</f>
        <v>330.69</v>
      </c>
      <c r="E523" s="44">
        <f t="shared" ref="E523:AA523" si="302">$D$11</f>
        <v>330.69</v>
      </c>
      <c r="F523" s="44">
        <f t="shared" si="302"/>
        <v>330.69</v>
      </c>
      <c r="G523" s="44">
        <f t="shared" si="302"/>
        <v>330.69</v>
      </c>
      <c r="H523" s="44">
        <f t="shared" si="302"/>
        <v>330.69</v>
      </c>
      <c r="I523" s="44">
        <f t="shared" si="302"/>
        <v>330.69</v>
      </c>
      <c r="J523" s="44">
        <f t="shared" si="302"/>
        <v>330.69</v>
      </c>
      <c r="K523" s="44">
        <f t="shared" si="302"/>
        <v>330.69</v>
      </c>
      <c r="L523" s="44">
        <f t="shared" si="302"/>
        <v>330.69</v>
      </c>
      <c r="M523" s="44">
        <f t="shared" si="302"/>
        <v>330.69</v>
      </c>
      <c r="N523" s="44">
        <f t="shared" si="302"/>
        <v>330.69</v>
      </c>
      <c r="O523" s="44">
        <f t="shared" si="302"/>
        <v>330.69</v>
      </c>
      <c r="P523" s="44">
        <f t="shared" si="302"/>
        <v>330.69</v>
      </c>
      <c r="Q523" s="44">
        <f t="shared" si="302"/>
        <v>330.69</v>
      </c>
      <c r="R523" s="44">
        <f t="shared" si="302"/>
        <v>330.69</v>
      </c>
      <c r="S523" s="44">
        <f t="shared" si="302"/>
        <v>330.69</v>
      </c>
      <c r="T523" s="44">
        <f t="shared" si="302"/>
        <v>330.69</v>
      </c>
      <c r="U523" s="44">
        <f t="shared" si="302"/>
        <v>330.69</v>
      </c>
      <c r="V523" s="44">
        <f t="shared" si="302"/>
        <v>330.69</v>
      </c>
      <c r="W523" s="44">
        <f t="shared" si="302"/>
        <v>330.69</v>
      </c>
      <c r="X523" s="44">
        <f t="shared" si="302"/>
        <v>330.69</v>
      </c>
      <c r="Y523" s="44">
        <f t="shared" si="302"/>
        <v>330.69</v>
      </c>
      <c r="Z523" s="44">
        <f t="shared" si="302"/>
        <v>330.69</v>
      </c>
      <c r="AA523" s="44">
        <f t="shared" si="302"/>
        <v>330.69</v>
      </c>
    </row>
    <row r="524" spans="1:27" collapsed="1" x14ac:dyDescent="0.2">
      <c r="A524" s="98" t="s">
        <v>2162</v>
      </c>
      <c r="B524" s="28" t="str">
        <f>"09"&amp;"."&amp;$B$800&amp;"."&amp;$B$801</f>
        <v>09.08.2023</v>
      </c>
      <c r="C524" s="90" t="s">
        <v>76</v>
      </c>
      <c r="D524" s="91">
        <f>ROUND(((D525+D526+D528+D527)/1000),5)</f>
        <v>5.1233300000000002</v>
      </c>
      <c r="E524" s="91">
        <f>ROUND(((E525+E526+E528+E527)/1000),5)</f>
        <v>4.9291200000000002</v>
      </c>
      <c r="F524" s="91">
        <f>ROUND(((F525+F526+F528+F527)/1000),5)</f>
        <v>4.8048400000000004</v>
      </c>
      <c r="G524" s="91">
        <f t="shared" ref="G524:AA524" si="303">ROUND(((G525+G526+G528+G527)/1000),5)</f>
        <v>4.75122</v>
      </c>
      <c r="H524" s="91">
        <f t="shared" si="303"/>
        <v>4.7312099999999999</v>
      </c>
      <c r="I524" s="91">
        <f t="shared" si="303"/>
        <v>4.7923299999999998</v>
      </c>
      <c r="J524" s="91">
        <f t="shared" si="303"/>
        <v>5.02956</v>
      </c>
      <c r="K524" s="91">
        <f t="shared" si="303"/>
        <v>5.3381499999999997</v>
      </c>
      <c r="L524" s="91">
        <f t="shared" si="303"/>
        <v>5.6513900000000001</v>
      </c>
      <c r="M524" s="91">
        <f t="shared" si="303"/>
        <v>5.87784</v>
      </c>
      <c r="N524" s="91">
        <f t="shared" si="303"/>
        <v>5.9350699999999996</v>
      </c>
      <c r="O524" s="91">
        <f t="shared" si="303"/>
        <v>5.9707499999999998</v>
      </c>
      <c r="P524" s="91">
        <f t="shared" si="303"/>
        <v>5.9556699999999996</v>
      </c>
      <c r="Q524" s="91">
        <f t="shared" si="303"/>
        <v>5.9412000000000003</v>
      </c>
      <c r="R524" s="91">
        <f t="shared" si="303"/>
        <v>5.9591900000000004</v>
      </c>
      <c r="S524" s="91">
        <f t="shared" si="303"/>
        <v>6.0011099999999997</v>
      </c>
      <c r="T524" s="91">
        <f t="shared" si="303"/>
        <v>6.0182200000000003</v>
      </c>
      <c r="U524" s="91">
        <f t="shared" si="303"/>
        <v>5.9395699999999998</v>
      </c>
      <c r="V524" s="91">
        <f t="shared" si="303"/>
        <v>5.85182</v>
      </c>
      <c r="W524" s="91">
        <f t="shared" si="303"/>
        <v>5.7711100000000002</v>
      </c>
      <c r="X524" s="91">
        <f t="shared" si="303"/>
        <v>5.7402499999999996</v>
      </c>
      <c r="Y524" s="91">
        <f t="shared" si="303"/>
        <v>5.83474</v>
      </c>
      <c r="Z524" s="91">
        <f t="shared" si="303"/>
        <v>5.6135999999999999</v>
      </c>
      <c r="AA524" s="91">
        <f t="shared" si="303"/>
        <v>5.3401100000000001</v>
      </c>
    </row>
    <row r="525" spans="1:27" ht="12.75" hidden="1" customHeight="1" outlineLevel="1" x14ac:dyDescent="0.2">
      <c r="A525" s="99" t="s">
        <v>2163</v>
      </c>
      <c r="B525" s="63" t="s">
        <v>238</v>
      </c>
      <c r="C525" s="43" t="s">
        <v>79</v>
      </c>
      <c r="D525" s="44">
        <v>1228.95</v>
      </c>
      <c r="E525" s="44">
        <v>1034.74</v>
      </c>
      <c r="F525" s="44">
        <v>910.46</v>
      </c>
      <c r="G525" s="44">
        <v>856.84</v>
      </c>
      <c r="H525" s="44">
        <v>836.83</v>
      </c>
      <c r="I525" s="44">
        <v>897.95</v>
      </c>
      <c r="J525" s="44">
        <v>1135.18</v>
      </c>
      <c r="K525" s="44">
        <v>1443.77</v>
      </c>
      <c r="L525" s="44">
        <v>1757.01</v>
      </c>
      <c r="M525" s="44">
        <v>1983.46</v>
      </c>
      <c r="N525" s="44">
        <v>2040.69</v>
      </c>
      <c r="O525" s="44">
        <v>2076.37</v>
      </c>
      <c r="P525" s="44">
        <v>2061.29</v>
      </c>
      <c r="Q525" s="44">
        <v>2046.82</v>
      </c>
      <c r="R525" s="44">
        <v>2064.81</v>
      </c>
      <c r="S525" s="44">
        <v>2106.73</v>
      </c>
      <c r="T525" s="44">
        <v>2123.84</v>
      </c>
      <c r="U525" s="44">
        <v>2045.19</v>
      </c>
      <c r="V525" s="44">
        <v>1957.44</v>
      </c>
      <c r="W525" s="44">
        <v>1876.73</v>
      </c>
      <c r="X525" s="44">
        <v>1845.87</v>
      </c>
      <c r="Y525" s="44">
        <v>1940.36</v>
      </c>
      <c r="Z525" s="44">
        <v>1719.22</v>
      </c>
      <c r="AA525" s="44">
        <v>1445.73</v>
      </c>
    </row>
    <row r="526" spans="1:27" ht="12.75" hidden="1" customHeight="1" outlineLevel="1" x14ac:dyDescent="0.2">
      <c r="A526" s="99" t="s">
        <v>2164</v>
      </c>
      <c r="B526" s="63" t="s">
        <v>90</v>
      </c>
      <c r="C526" s="43" t="s">
        <v>79</v>
      </c>
      <c r="D526" s="44">
        <f>$D$486</f>
        <v>3559.77</v>
      </c>
      <c r="E526" s="44">
        <f t="shared" ref="E526:AA526" si="304">$D$486</f>
        <v>3559.77</v>
      </c>
      <c r="F526" s="44">
        <f t="shared" si="304"/>
        <v>3559.77</v>
      </c>
      <c r="G526" s="44">
        <f t="shared" si="304"/>
        <v>3559.77</v>
      </c>
      <c r="H526" s="44">
        <f t="shared" si="304"/>
        <v>3559.77</v>
      </c>
      <c r="I526" s="44">
        <f t="shared" si="304"/>
        <v>3559.77</v>
      </c>
      <c r="J526" s="44">
        <f t="shared" si="304"/>
        <v>3559.77</v>
      </c>
      <c r="K526" s="44">
        <f t="shared" si="304"/>
        <v>3559.77</v>
      </c>
      <c r="L526" s="44">
        <f t="shared" si="304"/>
        <v>3559.77</v>
      </c>
      <c r="M526" s="44">
        <f t="shared" si="304"/>
        <v>3559.77</v>
      </c>
      <c r="N526" s="44">
        <f t="shared" si="304"/>
        <v>3559.77</v>
      </c>
      <c r="O526" s="44">
        <f t="shared" si="304"/>
        <v>3559.77</v>
      </c>
      <c r="P526" s="44">
        <f t="shared" si="304"/>
        <v>3559.77</v>
      </c>
      <c r="Q526" s="44">
        <f t="shared" si="304"/>
        <v>3559.77</v>
      </c>
      <c r="R526" s="44">
        <f t="shared" si="304"/>
        <v>3559.77</v>
      </c>
      <c r="S526" s="44">
        <f t="shared" si="304"/>
        <v>3559.77</v>
      </c>
      <c r="T526" s="44">
        <f t="shared" si="304"/>
        <v>3559.77</v>
      </c>
      <c r="U526" s="44">
        <f t="shared" si="304"/>
        <v>3559.77</v>
      </c>
      <c r="V526" s="44">
        <f t="shared" si="304"/>
        <v>3559.77</v>
      </c>
      <c r="W526" s="44">
        <f t="shared" si="304"/>
        <v>3559.77</v>
      </c>
      <c r="X526" s="44">
        <f t="shared" si="304"/>
        <v>3559.77</v>
      </c>
      <c r="Y526" s="44">
        <f t="shared" si="304"/>
        <v>3559.77</v>
      </c>
      <c r="Z526" s="44">
        <f t="shared" si="304"/>
        <v>3559.77</v>
      </c>
      <c r="AA526" s="44">
        <f t="shared" si="304"/>
        <v>3559.77</v>
      </c>
    </row>
    <row r="527" spans="1:27" ht="12.75" hidden="1" customHeight="1" outlineLevel="1" x14ac:dyDescent="0.2">
      <c r="A527" s="99" t="s">
        <v>2165</v>
      </c>
      <c r="B527" s="63" t="s">
        <v>83</v>
      </c>
      <c r="C527" s="43" t="s">
        <v>79</v>
      </c>
      <c r="D527" s="44">
        <v>3.92</v>
      </c>
      <c r="E527" s="44">
        <v>3.92</v>
      </c>
      <c r="F527" s="44">
        <v>3.92</v>
      </c>
      <c r="G527" s="44">
        <v>3.92</v>
      </c>
      <c r="H527" s="44">
        <v>3.92</v>
      </c>
      <c r="I527" s="44">
        <v>3.92</v>
      </c>
      <c r="J527" s="44">
        <v>3.92</v>
      </c>
      <c r="K527" s="44">
        <v>3.92</v>
      </c>
      <c r="L527" s="44">
        <v>3.92</v>
      </c>
      <c r="M527" s="44">
        <v>3.92</v>
      </c>
      <c r="N527" s="44">
        <v>3.92</v>
      </c>
      <c r="O527" s="44">
        <v>3.92</v>
      </c>
      <c r="P527" s="44">
        <v>3.92</v>
      </c>
      <c r="Q527" s="44">
        <v>3.92</v>
      </c>
      <c r="R527" s="44">
        <v>3.92</v>
      </c>
      <c r="S527" s="44">
        <v>3.92</v>
      </c>
      <c r="T527" s="44">
        <v>3.92</v>
      </c>
      <c r="U527" s="44">
        <v>3.92</v>
      </c>
      <c r="V527" s="44">
        <v>3.92</v>
      </c>
      <c r="W527" s="44">
        <v>3.92</v>
      </c>
      <c r="X527" s="44">
        <v>3.92</v>
      </c>
      <c r="Y527" s="44">
        <v>3.92</v>
      </c>
      <c r="Z527" s="44">
        <v>3.92</v>
      </c>
      <c r="AA527" s="44">
        <v>3.92</v>
      </c>
    </row>
    <row r="528" spans="1:27" ht="12.75" hidden="1" customHeight="1" outlineLevel="1" x14ac:dyDescent="0.2">
      <c r="A528" s="99" t="s">
        <v>2166</v>
      </c>
      <c r="B528" s="63" t="s">
        <v>81</v>
      </c>
      <c r="C528" s="43" t="s">
        <v>79</v>
      </c>
      <c r="D528" s="44">
        <f>$D$11</f>
        <v>330.69</v>
      </c>
      <c r="E528" s="44">
        <f t="shared" ref="E528:AA528" si="305">$D$11</f>
        <v>330.69</v>
      </c>
      <c r="F528" s="44">
        <f t="shared" si="305"/>
        <v>330.69</v>
      </c>
      <c r="G528" s="44">
        <f t="shared" si="305"/>
        <v>330.69</v>
      </c>
      <c r="H528" s="44">
        <f t="shared" si="305"/>
        <v>330.69</v>
      </c>
      <c r="I528" s="44">
        <f t="shared" si="305"/>
        <v>330.69</v>
      </c>
      <c r="J528" s="44">
        <f t="shared" si="305"/>
        <v>330.69</v>
      </c>
      <c r="K528" s="44">
        <f t="shared" si="305"/>
        <v>330.69</v>
      </c>
      <c r="L528" s="44">
        <f t="shared" si="305"/>
        <v>330.69</v>
      </c>
      <c r="M528" s="44">
        <f t="shared" si="305"/>
        <v>330.69</v>
      </c>
      <c r="N528" s="44">
        <f t="shared" si="305"/>
        <v>330.69</v>
      </c>
      <c r="O528" s="44">
        <f t="shared" si="305"/>
        <v>330.69</v>
      </c>
      <c r="P528" s="44">
        <f t="shared" si="305"/>
        <v>330.69</v>
      </c>
      <c r="Q528" s="44">
        <f t="shared" si="305"/>
        <v>330.69</v>
      </c>
      <c r="R528" s="44">
        <f t="shared" si="305"/>
        <v>330.69</v>
      </c>
      <c r="S528" s="44">
        <f t="shared" si="305"/>
        <v>330.69</v>
      </c>
      <c r="T528" s="44">
        <f t="shared" si="305"/>
        <v>330.69</v>
      </c>
      <c r="U528" s="44">
        <f t="shared" si="305"/>
        <v>330.69</v>
      </c>
      <c r="V528" s="44">
        <f t="shared" si="305"/>
        <v>330.69</v>
      </c>
      <c r="W528" s="44">
        <f t="shared" si="305"/>
        <v>330.69</v>
      </c>
      <c r="X528" s="44">
        <f t="shared" si="305"/>
        <v>330.69</v>
      </c>
      <c r="Y528" s="44">
        <f t="shared" si="305"/>
        <v>330.69</v>
      </c>
      <c r="Z528" s="44">
        <f t="shared" si="305"/>
        <v>330.69</v>
      </c>
      <c r="AA528" s="44">
        <f t="shared" si="305"/>
        <v>330.69</v>
      </c>
    </row>
    <row r="529" spans="1:27" collapsed="1" x14ac:dyDescent="0.2">
      <c r="A529" s="98" t="s">
        <v>2167</v>
      </c>
      <c r="B529" s="28" t="str">
        <f>"10"&amp;"."&amp;$B$800&amp;"."&amp;$B$801</f>
        <v>10.08.2023</v>
      </c>
      <c r="C529" s="90" t="s">
        <v>76</v>
      </c>
      <c r="D529" s="91">
        <f>ROUND(((D530+D531+D533+D532)/1000),5)</f>
        <v>5.1668799999999999</v>
      </c>
      <c r="E529" s="91">
        <f>ROUND(((E530+E531+E533+E532)/1000),5)</f>
        <v>4.9278899999999997</v>
      </c>
      <c r="F529" s="91">
        <f>ROUND(((F530+F531+F533+F532)/1000),5)</f>
        <v>4.8073800000000002</v>
      </c>
      <c r="G529" s="91">
        <f t="shared" ref="G529:AA529" si="306">ROUND(((G530+G531+G533+G532)/1000),5)</f>
        <v>4.7551800000000002</v>
      </c>
      <c r="H529" s="91">
        <f t="shared" si="306"/>
        <v>4.7260099999999996</v>
      </c>
      <c r="I529" s="91">
        <f t="shared" si="306"/>
        <v>4.8213200000000001</v>
      </c>
      <c r="J529" s="91">
        <f t="shared" si="306"/>
        <v>4.9885799999999998</v>
      </c>
      <c r="K529" s="91">
        <f t="shared" si="306"/>
        <v>5.33352</v>
      </c>
      <c r="L529" s="91">
        <f t="shared" si="306"/>
        <v>5.6154900000000003</v>
      </c>
      <c r="M529" s="91">
        <f t="shared" si="306"/>
        <v>5.7613399999999997</v>
      </c>
      <c r="N529" s="91">
        <f t="shared" si="306"/>
        <v>5.8687800000000001</v>
      </c>
      <c r="O529" s="91">
        <f t="shared" si="306"/>
        <v>5.8728100000000003</v>
      </c>
      <c r="P529" s="91">
        <f t="shared" si="306"/>
        <v>5.8561800000000002</v>
      </c>
      <c r="Q529" s="91">
        <f t="shared" si="306"/>
        <v>5.8789699999999998</v>
      </c>
      <c r="R529" s="91">
        <f t="shared" si="306"/>
        <v>5.9297500000000003</v>
      </c>
      <c r="S529" s="91">
        <f t="shared" si="306"/>
        <v>5.9428200000000002</v>
      </c>
      <c r="T529" s="91">
        <f t="shared" si="306"/>
        <v>5.9271099999999999</v>
      </c>
      <c r="U529" s="91">
        <f t="shared" si="306"/>
        <v>5.9052699999999998</v>
      </c>
      <c r="V529" s="91">
        <f t="shared" si="306"/>
        <v>5.8846699999999998</v>
      </c>
      <c r="W529" s="91">
        <f t="shared" si="306"/>
        <v>5.7681800000000001</v>
      </c>
      <c r="X529" s="91">
        <f t="shared" si="306"/>
        <v>5.7483000000000004</v>
      </c>
      <c r="Y529" s="91">
        <f t="shared" si="306"/>
        <v>5.6917200000000001</v>
      </c>
      <c r="Z529" s="91">
        <f t="shared" si="306"/>
        <v>5.5252400000000002</v>
      </c>
      <c r="AA529" s="91">
        <f t="shared" si="306"/>
        <v>5.2667099999999998</v>
      </c>
    </row>
    <row r="530" spans="1:27" ht="12.75" hidden="1" customHeight="1" outlineLevel="1" x14ac:dyDescent="0.2">
      <c r="A530" s="99" t="s">
        <v>2168</v>
      </c>
      <c r="B530" s="63" t="s">
        <v>238</v>
      </c>
      <c r="C530" s="43" t="s">
        <v>79</v>
      </c>
      <c r="D530" s="44">
        <v>1272.5</v>
      </c>
      <c r="E530" s="44">
        <v>1033.51</v>
      </c>
      <c r="F530" s="44">
        <v>913</v>
      </c>
      <c r="G530" s="44">
        <v>860.8</v>
      </c>
      <c r="H530" s="44">
        <v>831.63</v>
      </c>
      <c r="I530" s="44">
        <v>926.94</v>
      </c>
      <c r="J530" s="44">
        <v>1094.2</v>
      </c>
      <c r="K530" s="44">
        <v>1439.14</v>
      </c>
      <c r="L530" s="44">
        <v>1721.11</v>
      </c>
      <c r="M530" s="44">
        <v>1866.96</v>
      </c>
      <c r="N530" s="44">
        <v>1974.4</v>
      </c>
      <c r="O530" s="44">
        <v>1978.43</v>
      </c>
      <c r="P530" s="44">
        <v>1961.8</v>
      </c>
      <c r="Q530" s="44">
        <v>1984.59</v>
      </c>
      <c r="R530" s="44">
        <v>2035.37</v>
      </c>
      <c r="S530" s="44">
        <v>2048.44</v>
      </c>
      <c r="T530" s="44">
        <v>2032.73</v>
      </c>
      <c r="U530" s="44">
        <v>2010.89</v>
      </c>
      <c r="V530" s="44">
        <v>1990.29</v>
      </c>
      <c r="W530" s="44">
        <v>1873.8</v>
      </c>
      <c r="X530" s="44">
        <v>1853.92</v>
      </c>
      <c r="Y530" s="44">
        <v>1797.34</v>
      </c>
      <c r="Z530" s="44">
        <v>1630.86</v>
      </c>
      <c r="AA530" s="44">
        <v>1372.33</v>
      </c>
    </row>
    <row r="531" spans="1:27" ht="12.75" hidden="1" customHeight="1" outlineLevel="1" x14ac:dyDescent="0.2">
      <c r="A531" s="99" t="s">
        <v>2169</v>
      </c>
      <c r="B531" s="63" t="s">
        <v>90</v>
      </c>
      <c r="C531" s="43" t="s">
        <v>79</v>
      </c>
      <c r="D531" s="44">
        <f>$D$486</f>
        <v>3559.77</v>
      </c>
      <c r="E531" s="44">
        <f t="shared" ref="E531:AA531" si="307">$D$486</f>
        <v>3559.77</v>
      </c>
      <c r="F531" s="44">
        <f t="shared" si="307"/>
        <v>3559.77</v>
      </c>
      <c r="G531" s="44">
        <f t="shared" si="307"/>
        <v>3559.77</v>
      </c>
      <c r="H531" s="44">
        <f t="shared" si="307"/>
        <v>3559.77</v>
      </c>
      <c r="I531" s="44">
        <f t="shared" si="307"/>
        <v>3559.77</v>
      </c>
      <c r="J531" s="44">
        <f t="shared" si="307"/>
        <v>3559.77</v>
      </c>
      <c r="K531" s="44">
        <f t="shared" si="307"/>
        <v>3559.77</v>
      </c>
      <c r="L531" s="44">
        <f t="shared" si="307"/>
        <v>3559.77</v>
      </c>
      <c r="M531" s="44">
        <f t="shared" si="307"/>
        <v>3559.77</v>
      </c>
      <c r="N531" s="44">
        <f t="shared" si="307"/>
        <v>3559.77</v>
      </c>
      <c r="O531" s="44">
        <f t="shared" si="307"/>
        <v>3559.77</v>
      </c>
      <c r="P531" s="44">
        <f t="shared" si="307"/>
        <v>3559.77</v>
      </c>
      <c r="Q531" s="44">
        <f t="shared" si="307"/>
        <v>3559.77</v>
      </c>
      <c r="R531" s="44">
        <f t="shared" si="307"/>
        <v>3559.77</v>
      </c>
      <c r="S531" s="44">
        <f t="shared" si="307"/>
        <v>3559.77</v>
      </c>
      <c r="T531" s="44">
        <f t="shared" si="307"/>
        <v>3559.77</v>
      </c>
      <c r="U531" s="44">
        <f t="shared" si="307"/>
        <v>3559.77</v>
      </c>
      <c r="V531" s="44">
        <f t="shared" si="307"/>
        <v>3559.77</v>
      </c>
      <c r="W531" s="44">
        <f t="shared" si="307"/>
        <v>3559.77</v>
      </c>
      <c r="X531" s="44">
        <f t="shared" si="307"/>
        <v>3559.77</v>
      </c>
      <c r="Y531" s="44">
        <f t="shared" si="307"/>
        <v>3559.77</v>
      </c>
      <c r="Z531" s="44">
        <f t="shared" si="307"/>
        <v>3559.77</v>
      </c>
      <c r="AA531" s="44">
        <f t="shared" si="307"/>
        <v>3559.77</v>
      </c>
    </row>
    <row r="532" spans="1:27" ht="12.75" hidden="1" customHeight="1" outlineLevel="1" x14ac:dyDescent="0.2">
      <c r="A532" s="99" t="s">
        <v>2170</v>
      </c>
      <c r="B532" s="63" t="s">
        <v>83</v>
      </c>
      <c r="C532" s="43" t="s">
        <v>79</v>
      </c>
      <c r="D532" s="44">
        <v>3.92</v>
      </c>
      <c r="E532" s="44">
        <v>3.92</v>
      </c>
      <c r="F532" s="44">
        <v>3.92</v>
      </c>
      <c r="G532" s="44">
        <v>3.92</v>
      </c>
      <c r="H532" s="44">
        <v>3.92</v>
      </c>
      <c r="I532" s="44">
        <v>3.92</v>
      </c>
      <c r="J532" s="44">
        <v>3.92</v>
      </c>
      <c r="K532" s="44">
        <v>3.92</v>
      </c>
      <c r="L532" s="44">
        <v>3.92</v>
      </c>
      <c r="M532" s="44">
        <v>3.92</v>
      </c>
      <c r="N532" s="44">
        <v>3.92</v>
      </c>
      <c r="O532" s="44">
        <v>3.92</v>
      </c>
      <c r="P532" s="44">
        <v>3.92</v>
      </c>
      <c r="Q532" s="44">
        <v>3.92</v>
      </c>
      <c r="R532" s="44">
        <v>3.92</v>
      </c>
      <c r="S532" s="44">
        <v>3.92</v>
      </c>
      <c r="T532" s="44">
        <v>3.92</v>
      </c>
      <c r="U532" s="44">
        <v>3.92</v>
      </c>
      <c r="V532" s="44">
        <v>3.92</v>
      </c>
      <c r="W532" s="44">
        <v>3.92</v>
      </c>
      <c r="X532" s="44">
        <v>3.92</v>
      </c>
      <c r="Y532" s="44">
        <v>3.92</v>
      </c>
      <c r="Z532" s="44">
        <v>3.92</v>
      </c>
      <c r="AA532" s="44">
        <v>3.92</v>
      </c>
    </row>
    <row r="533" spans="1:27" ht="12.75" hidden="1" customHeight="1" outlineLevel="1" x14ac:dyDescent="0.2">
      <c r="A533" s="99" t="s">
        <v>2171</v>
      </c>
      <c r="B533" s="63" t="s">
        <v>81</v>
      </c>
      <c r="C533" s="43" t="s">
        <v>79</v>
      </c>
      <c r="D533" s="44">
        <f>$D$11</f>
        <v>330.69</v>
      </c>
      <c r="E533" s="44">
        <f t="shared" ref="E533:AA533" si="308">$D$11</f>
        <v>330.69</v>
      </c>
      <c r="F533" s="44">
        <f t="shared" si="308"/>
        <v>330.69</v>
      </c>
      <c r="G533" s="44">
        <f t="shared" si="308"/>
        <v>330.69</v>
      </c>
      <c r="H533" s="44">
        <f t="shared" si="308"/>
        <v>330.69</v>
      </c>
      <c r="I533" s="44">
        <f t="shared" si="308"/>
        <v>330.69</v>
      </c>
      <c r="J533" s="44">
        <f t="shared" si="308"/>
        <v>330.69</v>
      </c>
      <c r="K533" s="44">
        <f t="shared" si="308"/>
        <v>330.69</v>
      </c>
      <c r="L533" s="44">
        <f t="shared" si="308"/>
        <v>330.69</v>
      </c>
      <c r="M533" s="44">
        <f t="shared" si="308"/>
        <v>330.69</v>
      </c>
      <c r="N533" s="44">
        <f t="shared" si="308"/>
        <v>330.69</v>
      </c>
      <c r="O533" s="44">
        <f t="shared" si="308"/>
        <v>330.69</v>
      </c>
      <c r="P533" s="44">
        <f t="shared" si="308"/>
        <v>330.69</v>
      </c>
      <c r="Q533" s="44">
        <f t="shared" si="308"/>
        <v>330.69</v>
      </c>
      <c r="R533" s="44">
        <f t="shared" si="308"/>
        <v>330.69</v>
      </c>
      <c r="S533" s="44">
        <f t="shared" si="308"/>
        <v>330.69</v>
      </c>
      <c r="T533" s="44">
        <f t="shared" si="308"/>
        <v>330.69</v>
      </c>
      <c r="U533" s="44">
        <f t="shared" si="308"/>
        <v>330.69</v>
      </c>
      <c r="V533" s="44">
        <f t="shared" si="308"/>
        <v>330.69</v>
      </c>
      <c r="W533" s="44">
        <f t="shared" si="308"/>
        <v>330.69</v>
      </c>
      <c r="X533" s="44">
        <f t="shared" si="308"/>
        <v>330.69</v>
      </c>
      <c r="Y533" s="44">
        <f t="shared" si="308"/>
        <v>330.69</v>
      </c>
      <c r="Z533" s="44">
        <f t="shared" si="308"/>
        <v>330.69</v>
      </c>
      <c r="AA533" s="44">
        <f t="shared" si="308"/>
        <v>330.69</v>
      </c>
    </row>
    <row r="534" spans="1:27" collapsed="1" x14ac:dyDescent="0.2">
      <c r="A534" s="98" t="s">
        <v>2172</v>
      </c>
      <c r="B534" s="28" t="str">
        <f>"11"&amp;"."&amp;$B$800&amp;"."&amp;$B$801</f>
        <v>11.08.2023</v>
      </c>
      <c r="C534" s="90" t="s">
        <v>76</v>
      </c>
      <c r="D534" s="91">
        <f>ROUND(((D535+D536+D538+D537)/1000),5)</f>
        <v>5.0106599999999997</v>
      </c>
      <c r="E534" s="91">
        <f>ROUND(((E535+E536+E538+E537)/1000),5)</f>
        <v>4.7946</v>
      </c>
      <c r="F534" s="91">
        <f>ROUND(((F535+F536+F538+F537)/1000),5)</f>
        <v>4.7029699999999997</v>
      </c>
      <c r="G534" s="91">
        <f t="shared" ref="G534:AA534" si="309">ROUND(((G535+G536+G538+G537)/1000),5)</f>
        <v>4.65679</v>
      </c>
      <c r="H534" s="91">
        <f t="shared" si="309"/>
        <v>3.9059900000000001</v>
      </c>
      <c r="I534" s="91">
        <f t="shared" si="309"/>
        <v>4.6683899999999996</v>
      </c>
      <c r="J534" s="91">
        <f t="shared" si="309"/>
        <v>4.8098099999999997</v>
      </c>
      <c r="K534" s="91">
        <f t="shared" si="309"/>
        <v>5.2899799999999999</v>
      </c>
      <c r="L534" s="91">
        <f t="shared" si="309"/>
        <v>5.5556400000000004</v>
      </c>
      <c r="M534" s="91">
        <f t="shared" si="309"/>
        <v>5.77407</v>
      </c>
      <c r="N534" s="91">
        <f t="shared" si="309"/>
        <v>5.8402900000000004</v>
      </c>
      <c r="O534" s="91">
        <f t="shared" si="309"/>
        <v>5.82925</v>
      </c>
      <c r="P534" s="91">
        <f t="shared" si="309"/>
        <v>5.8559599999999996</v>
      </c>
      <c r="Q534" s="91">
        <f t="shared" si="309"/>
        <v>5.9241799999999998</v>
      </c>
      <c r="R534" s="91">
        <f t="shared" si="309"/>
        <v>6.0048199999999996</v>
      </c>
      <c r="S534" s="91">
        <f t="shared" si="309"/>
        <v>5.9776100000000003</v>
      </c>
      <c r="T534" s="91">
        <f t="shared" si="309"/>
        <v>5.9821400000000002</v>
      </c>
      <c r="U534" s="91">
        <f t="shared" si="309"/>
        <v>5.9762300000000002</v>
      </c>
      <c r="V534" s="91">
        <f t="shared" si="309"/>
        <v>5.9511500000000002</v>
      </c>
      <c r="W534" s="91">
        <f t="shared" si="309"/>
        <v>5.9395300000000004</v>
      </c>
      <c r="X534" s="91">
        <f t="shared" si="309"/>
        <v>5.9554400000000003</v>
      </c>
      <c r="Y534" s="91">
        <f t="shared" si="309"/>
        <v>5.9448800000000004</v>
      </c>
      <c r="Z534" s="91">
        <f t="shared" si="309"/>
        <v>5.7154499999999997</v>
      </c>
      <c r="AA534" s="91">
        <f t="shared" si="309"/>
        <v>5.3655799999999996</v>
      </c>
    </row>
    <row r="535" spans="1:27" ht="12.75" hidden="1" customHeight="1" outlineLevel="1" x14ac:dyDescent="0.2">
      <c r="A535" s="99" t="s">
        <v>2173</v>
      </c>
      <c r="B535" s="63" t="s">
        <v>238</v>
      </c>
      <c r="C535" s="43" t="s">
        <v>79</v>
      </c>
      <c r="D535" s="44">
        <v>1116.28</v>
      </c>
      <c r="E535" s="44">
        <v>900.22</v>
      </c>
      <c r="F535" s="44">
        <v>808.59</v>
      </c>
      <c r="G535" s="44">
        <v>762.41</v>
      </c>
      <c r="H535" s="44">
        <v>11.61</v>
      </c>
      <c r="I535" s="44">
        <v>774.01</v>
      </c>
      <c r="J535" s="44">
        <v>915.43</v>
      </c>
      <c r="K535" s="44">
        <v>1395.6</v>
      </c>
      <c r="L535" s="44">
        <v>1661.26</v>
      </c>
      <c r="M535" s="44">
        <v>1879.69</v>
      </c>
      <c r="N535" s="44">
        <v>1945.91</v>
      </c>
      <c r="O535" s="44">
        <v>1934.87</v>
      </c>
      <c r="P535" s="44">
        <v>1961.58</v>
      </c>
      <c r="Q535" s="44">
        <v>2029.8</v>
      </c>
      <c r="R535" s="44">
        <v>2110.44</v>
      </c>
      <c r="S535" s="44">
        <v>2083.23</v>
      </c>
      <c r="T535" s="44">
        <v>2087.7600000000002</v>
      </c>
      <c r="U535" s="44">
        <v>2081.85</v>
      </c>
      <c r="V535" s="44">
        <v>2056.77</v>
      </c>
      <c r="W535" s="44">
        <v>2045.15</v>
      </c>
      <c r="X535" s="44">
        <v>2061.06</v>
      </c>
      <c r="Y535" s="44">
        <v>2050.5</v>
      </c>
      <c r="Z535" s="44">
        <v>1821.07</v>
      </c>
      <c r="AA535" s="44">
        <v>1471.2</v>
      </c>
    </row>
    <row r="536" spans="1:27" ht="12.75" hidden="1" customHeight="1" outlineLevel="1" x14ac:dyDescent="0.2">
      <c r="A536" s="99" t="s">
        <v>2174</v>
      </c>
      <c r="B536" s="63" t="s">
        <v>90</v>
      </c>
      <c r="C536" s="43" t="s">
        <v>79</v>
      </c>
      <c r="D536" s="44">
        <f>$D$486</f>
        <v>3559.77</v>
      </c>
      <c r="E536" s="44">
        <f t="shared" ref="E536:AA536" si="310">$D$486</f>
        <v>3559.77</v>
      </c>
      <c r="F536" s="44">
        <f t="shared" si="310"/>
        <v>3559.77</v>
      </c>
      <c r="G536" s="44">
        <f t="shared" si="310"/>
        <v>3559.77</v>
      </c>
      <c r="H536" s="44">
        <f t="shared" si="310"/>
        <v>3559.77</v>
      </c>
      <c r="I536" s="44">
        <f t="shared" si="310"/>
        <v>3559.77</v>
      </c>
      <c r="J536" s="44">
        <f t="shared" si="310"/>
        <v>3559.77</v>
      </c>
      <c r="K536" s="44">
        <f t="shared" si="310"/>
        <v>3559.77</v>
      </c>
      <c r="L536" s="44">
        <f t="shared" si="310"/>
        <v>3559.77</v>
      </c>
      <c r="M536" s="44">
        <f t="shared" si="310"/>
        <v>3559.77</v>
      </c>
      <c r="N536" s="44">
        <f t="shared" si="310"/>
        <v>3559.77</v>
      </c>
      <c r="O536" s="44">
        <f t="shared" si="310"/>
        <v>3559.77</v>
      </c>
      <c r="P536" s="44">
        <f t="shared" si="310"/>
        <v>3559.77</v>
      </c>
      <c r="Q536" s="44">
        <f t="shared" si="310"/>
        <v>3559.77</v>
      </c>
      <c r="R536" s="44">
        <f t="shared" si="310"/>
        <v>3559.77</v>
      </c>
      <c r="S536" s="44">
        <f t="shared" si="310"/>
        <v>3559.77</v>
      </c>
      <c r="T536" s="44">
        <f t="shared" si="310"/>
        <v>3559.77</v>
      </c>
      <c r="U536" s="44">
        <f t="shared" si="310"/>
        <v>3559.77</v>
      </c>
      <c r="V536" s="44">
        <f t="shared" si="310"/>
        <v>3559.77</v>
      </c>
      <c r="W536" s="44">
        <f t="shared" si="310"/>
        <v>3559.77</v>
      </c>
      <c r="X536" s="44">
        <f t="shared" si="310"/>
        <v>3559.77</v>
      </c>
      <c r="Y536" s="44">
        <f t="shared" si="310"/>
        <v>3559.77</v>
      </c>
      <c r="Z536" s="44">
        <f t="shared" si="310"/>
        <v>3559.77</v>
      </c>
      <c r="AA536" s="44">
        <f t="shared" si="310"/>
        <v>3559.77</v>
      </c>
    </row>
    <row r="537" spans="1:27" ht="12.75" hidden="1" customHeight="1" outlineLevel="1" x14ac:dyDescent="0.2">
      <c r="A537" s="99" t="s">
        <v>2175</v>
      </c>
      <c r="B537" s="63" t="s">
        <v>83</v>
      </c>
      <c r="C537" s="43" t="s">
        <v>79</v>
      </c>
      <c r="D537" s="44">
        <v>3.92</v>
      </c>
      <c r="E537" s="44">
        <v>3.92</v>
      </c>
      <c r="F537" s="44">
        <v>3.92</v>
      </c>
      <c r="G537" s="44">
        <v>3.92</v>
      </c>
      <c r="H537" s="44">
        <v>3.92</v>
      </c>
      <c r="I537" s="44">
        <v>3.92</v>
      </c>
      <c r="J537" s="44">
        <v>3.92</v>
      </c>
      <c r="K537" s="44">
        <v>3.92</v>
      </c>
      <c r="L537" s="44">
        <v>3.92</v>
      </c>
      <c r="M537" s="44">
        <v>3.92</v>
      </c>
      <c r="N537" s="44">
        <v>3.92</v>
      </c>
      <c r="O537" s="44">
        <v>3.92</v>
      </c>
      <c r="P537" s="44">
        <v>3.92</v>
      </c>
      <c r="Q537" s="44">
        <v>3.92</v>
      </c>
      <c r="R537" s="44">
        <v>3.92</v>
      </c>
      <c r="S537" s="44">
        <v>3.92</v>
      </c>
      <c r="T537" s="44">
        <v>3.92</v>
      </c>
      <c r="U537" s="44">
        <v>3.92</v>
      </c>
      <c r="V537" s="44">
        <v>3.92</v>
      </c>
      <c r="W537" s="44">
        <v>3.92</v>
      </c>
      <c r="X537" s="44">
        <v>3.92</v>
      </c>
      <c r="Y537" s="44">
        <v>3.92</v>
      </c>
      <c r="Z537" s="44">
        <v>3.92</v>
      </c>
      <c r="AA537" s="44">
        <v>3.92</v>
      </c>
    </row>
    <row r="538" spans="1:27" ht="12.75" hidden="1" customHeight="1" outlineLevel="1" x14ac:dyDescent="0.2">
      <c r="A538" s="99" t="s">
        <v>2176</v>
      </c>
      <c r="B538" s="63" t="s">
        <v>81</v>
      </c>
      <c r="C538" s="43" t="s">
        <v>79</v>
      </c>
      <c r="D538" s="44">
        <f>$D$11</f>
        <v>330.69</v>
      </c>
      <c r="E538" s="44">
        <f t="shared" ref="E538:AA538" si="311">$D$11</f>
        <v>330.69</v>
      </c>
      <c r="F538" s="44">
        <f t="shared" si="311"/>
        <v>330.69</v>
      </c>
      <c r="G538" s="44">
        <f t="shared" si="311"/>
        <v>330.69</v>
      </c>
      <c r="H538" s="44">
        <f t="shared" si="311"/>
        <v>330.69</v>
      </c>
      <c r="I538" s="44">
        <f t="shared" si="311"/>
        <v>330.69</v>
      </c>
      <c r="J538" s="44">
        <f t="shared" si="311"/>
        <v>330.69</v>
      </c>
      <c r="K538" s="44">
        <f t="shared" si="311"/>
        <v>330.69</v>
      </c>
      <c r="L538" s="44">
        <f t="shared" si="311"/>
        <v>330.69</v>
      </c>
      <c r="M538" s="44">
        <f t="shared" si="311"/>
        <v>330.69</v>
      </c>
      <c r="N538" s="44">
        <f t="shared" si="311"/>
        <v>330.69</v>
      </c>
      <c r="O538" s="44">
        <f t="shared" si="311"/>
        <v>330.69</v>
      </c>
      <c r="P538" s="44">
        <f t="shared" si="311"/>
        <v>330.69</v>
      </c>
      <c r="Q538" s="44">
        <f t="shared" si="311"/>
        <v>330.69</v>
      </c>
      <c r="R538" s="44">
        <f t="shared" si="311"/>
        <v>330.69</v>
      </c>
      <c r="S538" s="44">
        <f t="shared" si="311"/>
        <v>330.69</v>
      </c>
      <c r="T538" s="44">
        <f t="shared" si="311"/>
        <v>330.69</v>
      </c>
      <c r="U538" s="44">
        <f t="shared" si="311"/>
        <v>330.69</v>
      </c>
      <c r="V538" s="44">
        <f t="shared" si="311"/>
        <v>330.69</v>
      </c>
      <c r="W538" s="44">
        <f t="shared" si="311"/>
        <v>330.69</v>
      </c>
      <c r="X538" s="44">
        <f t="shared" si="311"/>
        <v>330.69</v>
      </c>
      <c r="Y538" s="44">
        <f t="shared" si="311"/>
        <v>330.69</v>
      </c>
      <c r="Z538" s="44">
        <f t="shared" si="311"/>
        <v>330.69</v>
      </c>
      <c r="AA538" s="44">
        <f t="shared" si="311"/>
        <v>330.69</v>
      </c>
    </row>
    <row r="539" spans="1:27" collapsed="1" x14ac:dyDescent="0.2">
      <c r="A539" s="98" t="s">
        <v>2177</v>
      </c>
      <c r="B539" s="28" t="str">
        <f>"12"&amp;"."&amp;$B$800&amp;"."&amp;$B$801</f>
        <v>12.08.2023</v>
      </c>
      <c r="C539" s="90" t="s">
        <v>76</v>
      </c>
      <c r="D539" s="91">
        <f>ROUND(((D540+D541+D543+D542)/1000),5)</f>
        <v>5.2404900000000003</v>
      </c>
      <c r="E539" s="91">
        <f>ROUND(((E540+E541+E543+E542)/1000),5)</f>
        <v>5.1631799999999997</v>
      </c>
      <c r="F539" s="91">
        <f>ROUND(((F540+F541+F543+F542)/1000),5)</f>
        <v>4.9774599999999998</v>
      </c>
      <c r="G539" s="91">
        <f t="shared" ref="G539:AA539" si="312">ROUND(((G540+G541+G543+G542)/1000),5)</f>
        <v>4.8743400000000001</v>
      </c>
      <c r="H539" s="91">
        <f t="shared" si="312"/>
        <v>4.8330799999999998</v>
      </c>
      <c r="I539" s="91">
        <f t="shared" si="312"/>
        <v>4.8547000000000002</v>
      </c>
      <c r="J539" s="91">
        <f t="shared" si="312"/>
        <v>4.9300600000000001</v>
      </c>
      <c r="K539" s="91">
        <f t="shared" si="312"/>
        <v>5.2411899999999996</v>
      </c>
      <c r="L539" s="91">
        <f t="shared" si="312"/>
        <v>5.5974000000000004</v>
      </c>
      <c r="M539" s="91">
        <f t="shared" si="312"/>
        <v>5.8735400000000002</v>
      </c>
      <c r="N539" s="91">
        <f t="shared" si="312"/>
        <v>5.9385599999999998</v>
      </c>
      <c r="O539" s="91">
        <f t="shared" si="312"/>
        <v>5.9525300000000003</v>
      </c>
      <c r="P539" s="91">
        <f t="shared" si="312"/>
        <v>5.9536199999999999</v>
      </c>
      <c r="Q539" s="91">
        <f t="shared" si="312"/>
        <v>5.9725900000000003</v>
      </c>
      <c r="R539" s="91">
        <f t="shared" si="312"/>
        <v>5.9687999999999999</v>
      </c>
      <c r="S539" s="91">
        <f t="shared" si="312"/>
        <v>5.9557099999999998</v>
      </c>
      <c r="T539" s="91">
        <f t="shared" si="312"/>
        <v>5.9017400000000002</v>
      </c>
      <c r="U539" s="91">
        <f t="shared" si="312"/>
        <v>5.7874299999999996</v>
      </c>
      <c r="V539" s="91">
        <f t="shared" si="312"/>
        <v>5.7555899999999998</v>
      </c>
      <c r="W539" s="91">
        <f t="shared" si="312"/>
        <v>5.6453499999999996</v>
      </c>
      <c r="X539" s="91">
        <f t="shared" si="312"/>
        <v>5.6448099999999997</v>
      </c>
      <c r="Y539" s="91">
        <f t="shared" si="312"/>
        <v>5.6810499999999999</v>
      </c>
      <c r="Z539" s="91">
        <f t="shared" si="312"/>
        <v>5.6078599999999996</v>
      </c>
      <c r="AA539" s="91">
        <f t="shared" si="312"/>
        <v>5.3457400000000002</v>
      </c>
    </row>
    <row r="540" spans="1:27" ht="12.75" hidden="1" customHeight="1" outlineLevel="1" x14ac:dyDescent="0.2">
      <c r="A540" s="99" t="s">
        <v>2178</v>
      </c>
      <c r="B540" s="63" t="s">
        <v>238</v>
      </c>
      <c r="C540" s="43" t="s">
        <v>79</v>
      </c>
      <c r="D540" s="44">
        <v>1346.11</v>
      </c>
      <c r="E540" s="44">
        <v>1268.8</v>
      </c>
      <c r="F540" s="44">
        <v>1083.08</v>
      </c>
      <c r="G540" s="44">
        <v>979.96</v>
      </c>
      <c r="H540" s="44">
        <v>938.7</v>
      </c>
      <c r="I540" s="44">
        <v>960.32</v>
      </c>
      <c r="J540" s="44">
        <v>1035.68</v>
      </c>
      <c r="K540" s="44">
        <v>1346.81</v>
      </c>
      <c r="L540" s="44">
        <v>1703.02</v>
      </c>
      <c r="M540" s="44">
        <v>1979.16</v>
      </c>
      <c r="N540" s="44">
        <v>2044.18</v>
      </c>
      <c r="O540" s="44">
        <v>2058.15</v>
      </c>
      <c r="P540" s="44">
        <v>2059.2399999999998</v>
      </c>
      <c r="Q540" s="44">
        <v>2078.21</v>
      </c>
      <c r="R540" s="44">
        <v>2074.42</v>
      </c>
      <c r="S540" s="44">
        <v>2061.33</v>
      </c>
      <c r="T540" s="44">
        <v>2007.36</v>
      </c>
      <c r="U540" s="44">
        <v>1893.05</v>
      </c>
      <c r="V540" s="44">
        <v>1861.21</v>
      </c>
      <c r="W540" s="44">
        <v>1750.97</v>
      </c>
      <c r="X540" s="44">
        <v>1750.43</v>
      </c>
      <c r="Y540" s="44">
        <v>1786.67</v>
      </c>
      <c r="Z540" s="44">
        <v>1713.48</v>
      </c>
      <c r="AA540" s="44">
        <v>1451.36</v>
      </c>
    </row>
    <row r="541" spans="1:27" ht="12.75" hidden="1" customHeight="1" outlineLevel="1" x14ac:dyDescent="0.2">
      <c r="A541" s="99" t="s">
        <v>2179</v>
      </c>
      <c r="B541" s="63" t="s">
        <v>90</v>
      </c>
      <c r="C541" s="43" t="s">
        <v>79</v>
      </c>
      <c r="D541" s="44">
        <f>$D$486</f>
        <v>3559.77</v>
      </c>
      <c r="E541" s="44">
        <f t="shared" ref="E541:AA541" si="313">$D$486</f>
        <v>3559.77</v>
      </c>
      <c r="F541" s="44">
        <f t="shared" si="313"/>
        <v>3559.77</v>
      </c>
      <c r="G541" s="44">
        <f t="shared" si="313"/>
        <v>3559.77</v>
      </c>
      <c r="H541" s="44">
        <f t="shared" si="313"/>
        <v>3559.77</v>
      </c>
      <c r="I541" s="44">
        <f t="shared" si="313"/>
        <v>3559.77</v>
      </c>
      <c r="J541" s="44">
        <f t="shared" si="313"/>
        <v>3559.77</v>
      </c>
      <c r="K541" s="44">
        <f t="shared" si="313"/>
        <v>3559.77</v>
      </c>
      <c r="L541" s="44">
        <f t="shared" si="313"/>
        <v>3559.77</v>
      </c>
      <c r="M541" s="44">
        <f t="shared" si="313"/>
        <v>3559.77</v>
      </c>
      <c r="N541" s="44">
        <f t="shared" si="313"/>
        <v>3559.77</v>
      </c>
      <c r="O541" s="44">
        <f t="shared" si="313"/>
        <v>3559.77</v>
      </c>
      <c r="P541" s="44">
        <f t="shared" si="313"/>
        <v>3559.77</v>
      </c>
      <c r="Q541" s="44">
        <f t="shared" si="313"/>
        <v>3559.77</v>
      </c>
      <c r="R541" s="44">
        <f t="shared" si="313"/>
        <v>3559.77</v>
      </c>
      <c r="S541" s="44">
        <f t="shared" si="313"/>
        <v>3559.77</v>
      </c>
      <c r="T541" s="44">
        <f t="shared" si="313"/>
        <v>3559.77</v>
      </c>
      <c r="U541" s="44">
        <f t="shared" si="313"/>
        <v>3559.77</v>
      </c>
      <c r="V541" s="44">
        <f t="shared" si="313"/>
        <v>3559.77</v>
      </c>
      <c r="W541" s="44">
        <f t="shared" si="313"/>
        <v>3559.77</v>
      </c>
      <c r="X541" s="44">
        <f t="shared" si="313"/>
        <v>3559.77</v>
      </c>
      <c r="Y541" s="44">
        <f t="shared" si="313"/>
        <v>3559.77</v>
      </c>
      <c r="Z541" s="44">
        <f t="shared" si="313"/>
        <v>3559.77</v>
      </c>
      <c r="AA541" s="44">
        <f t="shared" si="313"/>
        <v>3559.77</v>
      </c>
    </row>
    <row r="542" spans="1:27" ht="12.75" hidden="1" customHeight="1" outlineLevel="1" x14ac:dyDescent="0.2">
      <c r="A542" s="99" t="s">
        <v>2180</v>
      </c>
      <c r="B542" s="63" t="s">
        <v>83</v>
      </c>
      <c r="C542" s="43" t="s">
        <v>79</v>
      </c>
      <c r="D542" s="44">
        <v>3.92</v>
      </c>
      <c r="E542" s="44">
        <v>3.92</v>
      </c>
      <c r="F542" s="44">
        <v>3.92</v>
      </c>
      <c r="G542" s="44">
        <v>3.92</v>
      </c>
      <c r="H542" s="44">
        <v>3.92</v>
      </c>
      <c r="I542" s="44">
        <v>3.92</v>
      </c>
      <c r="J542" s="44">
        <v>3.92</v>
      </c>
      <c r="K542" s="44">
        <v>3.92</v>
      </c>
      <c r="L542" s="44">
        <v>3.92</v>
      </c>
      <c r="M542" s="44">
        <v>3.92</v>
      </c>
      <c r="N542" s="44">
        <v>3.92</v>
      </c>
      <c r="O542" s="44">
        <v>3.92</v>
      </c>
      <c r="P542" s="44">
        <v>3.92</v>
      </c>
      <c r="Q542" s="44">
        <v>3.92</v>
      </c>
      <c r="R542" s="44">
        <v>3.92</v>
      </c>
      <c r="S542" s="44">
        <v>3.92</v>
      </c>
      <c r="T542" s="44">
        <v>3.92</v>
      </c>
      <c r="U542" s="44">
        <v>3.92</v>
      </c>
      <c r="V542" s="44">
        <v>3.92</v>
      </c>
      <c r="W542" s="44">
        <v>3.92</v>
      </c>
      <c r="X542" s="44">
        <v>3.92</v>
      </c>
      <c r="Y542" s="44">
        <v>3.92</v>
      </c>
      <c r="Z542" s="44">
        <v>3.92</v>
      </c>
      <c r="AA542" s="44">
        <v>3.92</v>
      </c>
    </row>
    <row r="543" spans="1:27" ht="12.75" hidden="1" customHeight="1" outlineLevel="1" x14ac:dyDescent="0.2">
      <c r="A543" s="99" t="s">
        <v>2181</v>
      </c>
      <c r="B543" s="63" t="s">
        <v>81</v>
      </c>
      <c r="C543" s="43" t="s">
        <v>79</v>
      </c>
      <c r="D543" s="44">
        <f>$D$11</f>
        <v>330.69</v>
      </c>
      <c r="E543" s="44">
        <f t="shared" ref="E543:AA543" si="314">$D$11</f>
        <v>330.69</v>
      </c>
      <c r="F543" s="44">
        <f t="shared" si="314"/>
        <v>330.69</v>
      </c>
      <c r="G543" s="44">
        <f t="shared" si="314"/>
        <v>330.69</v>
      </c>
      <c r="H543" s="44">
        <f t="shared" si="314"/>
        <v>330.69</v>
      </c>
      <c r="I543" s="44">
        <f t="shared" si="314"/>
        <v>330.69</v>
      </c>
      <c r="J543" s="44">
        <f t="shared" si="314"/>
        <v>330.69</v>
      </c>
      <c r="K543" s="44">
        <f t="shared" si="314"/>
        <v>330.69</v>
      </c>
      <c r="L543" s="44">
        <f t="shared" si="314"/>
        <v>330.69</v>
      </c>
      <c r="M543" s="44">
        <f t="shared" si="314"/>
        <v>330.69</v>
      </c>
      <c r="N543" s="44">
        <f t="shared" si="314"/>
        <v>330.69</v>
      </c>
      <c r="O543" s="44">
        <f t="shared" si="314"/>
        <v>330.69</v>
      </c>
      <c r="P543" s="44">
        <f t="shared" si="314"/>
        <v>330.69</v>
      </c>
      <c r="Q543" s="44">
        <f t="shared" si="314"/>
        <v>330.69</v>
      </c>
      <c r="R543" s="44">
        <f t="shared" si="314"/>
        <v>330.69</v>
      </c>
      <c r="S543" s="44">
        <f t="shared" si="314"/>
        <v>330.69</v>
      </c>
      <c r="T543" s="44">
        <f t="shared" si="314"/>
        <v>330.69</v>
      </c>
      <c r="U543" s="44">
        <f t="shared" si="314"/>
        <v>330.69</v>
      </c>
      <c r="V543" s="44">
        <f t="shared" si="314"/>
        <v>330.69</v>
      </c>
      <c r="W543" s="44">
        <f t="shared" si="314"/>
        <v>330.69</v>
      </c>
      <c r="X543" s="44">
        <f t="shared" si="314"/>
        <v>330.69</v>
      </c>
      <c r="Y543" s="44">
        <f t="shared" si="314"/>
        <v>330.69</v>
      </c>
      <c r="Z543" s="44">
        <f t="shared" si="314"/>
        <v>330.69</v>
      </c>
      <c r="AA543" s="44">
        <f t="shared" si="314"/>
        <v>330.69</v>
      </c>
    </row>
    <row r="544" spans="1:27" collapsed="1" x14ac:dyDescent="0.2">
      <c r="A544" s="98" t="s">
        <v>2182</v>
      </c>
      <c r="B544" s="28" t="str">
        <f>"13"&amp;"."&amp;$B$800&amp;"."&amp;$B$801</f>
        <v>13.08.2023</v>
      </c>
      <c r="C544" s="90" t="s">
        <v>76</v>
      </c>
      <c r="D544" s="91">
        <f>ROUND(((D545+D546+D548+D547)/1000),5)</f>
        <v>5.2100099999999996</v>
      </c>
      <c r="E544" s="91">
        <f>ROUND(((E545+E546+E548+E547)/1000),5)</f>
        <v>5.04589</v>
      </c>
      <c r="F544" s="91">
        <f>ROUND(((F545+F546+F548+F547)/1000),5)</f>
        <v>4.8899400000000002</v>
      </c>
      <c r="G544" s="91">
        <f t="shared" ref="G544:AA544" si="315">ROUND(((G545+G546+G548+G547)/1000),5)</f>
        <v>4.8155599999999996</v>
      </c>
      <c r="H544" s="91">
        <f t="shared" si="315"/>
        <v>4.75936</v>
      </c>
      <c r="I544" s="91">
        <f t="shared" si="315"/>
        <v>4.7504799999999996</v>
      </c>
      <c r="J544" s="91">
        <f t="shared" si="315"/>
        <v>4.7043900000000001</v>
      </c>
      <c r="K544" s="91">
        <f t="shared" si="315"/>
        <v>4.9397099999999998</v>
      </c>
      <c r="L544" s="91">
        <f t="shared" si="315"/>
        <v>5.3582999999999998</v>
      </c>
      <c r="M544" s="91">
        <f t="shared" si="315"/>
        <v>5.61334</v>
      </c>
      <c r="N544" s="91">
        <f t="shared" si="315"/>
        <v>5.7678500000000001</v>
      </c>
      <c r="O544" s="91">
        <f t="shared" si="315"/>
        <v>5.7686200000000003</v>
      </c>
      <c r="P544" s="91">
        <f t="shared" si="315"/>
        <v>5.7787899999999999</v>
      </c>
      <c r="Q544" s="91">
        <f t="shared" si="315"/>
        <v>5.8238000000000003</v>
      </c>
      <c r="R544" s="91">
        <f t="shared" si="315"/>
        <v>5.8753599999999997</v>
      </c>
      <c r="S544" s="91">
        <f t="shared" si="315"/>
        <v>5.8754799999999996</v>
      </c>
      <c r="T544" s="91">
        <f t="shared" si="315"/>
        <v>5.8327099999999996</v>
      </c>
      <c r="U544" s="91">
        <f t="shared" si="315"/>
        <v>5.75718</v>
      </c>
      <c r="V544" s="91">
        <f t="shared" si="315"/>
        <v>5.74709</v>
      </c>
      <c r="W544" s="91">
        <f t="shared" si="315"/>
        <v>5.7045300000000001</v>
      </c>
      <c r="X544" s="91">
        <f t="shared" si="315"/>
        <v>5.7076200000000004</v>
      </c>
      <c r="Y544" s="91">
        <f t="shared" si="315"/>
        <v>5.66568</v>
      </c>
      <c r="Z544" s="91">
        <f t="shared" si="315"/>
        <v>5.5950699999999998</v>
      </c>
      <c r="AA544" s="91">
        <f t="shared" si="315"/>
        <v>5.3432500000000003</v>
      </c>
    </row>
    <row r="545" spans="1:27" ht="12.75" hidden="1" customHeight="1" outlineLevel="1" x14ac:dyDescent="0.2">
      <c r="A545" s="99" t="s">
        <v>2183</v>
      </c>
      <c r="B545" s="63" t="s">
        <v>238</v>
      </c>
      <c r="C545" s="43" t="s">
        <v>79</v>
      </c>
      <c r="D545" s="44">
        <v>1315.63</v>
      </c>
      <c r="E545" s="44">
        <v>1151.51</v>
      </c>
      <c r="F545" s="44">
        <v>995.56</v>
      </c>
      <c r="G545" s="44">
        <v>921.18</v>
      </c>
      <c r="H545" s="44">
        <v>864.98</v>
      </c>
      <c r="I545" s="44">
        <v>856.1</v>
      </c>
      <c r="J545" s="44">
        <v>810.01</v>
      </c>
      <c r="K545" s="44">
        <v>1045.33</v>
      </c>
      <c r="L545" s="44">
        <v>1463.92</v>
      </c>
      <c r="M545" s="44">
        <v>1718.96</v>
      </c>
      <c r="N545" s="44">
        <v>1873.47</v>
      </c>
      <c r="O545" s="44">
        <v>1874.24</v>
      </c>
      <c r="P545" s="44">
        <v>1884.41</v>
      </c>
      <c r="Q545" s="44">
        <v>1929.42</v>
      </c>
      <c r="R545" s="44">
        <v>1980.98</v>
      </c>
      <c r="S545" s="44">
        <v>1981.1</v>
      </c>
      <c r="T545" s="44">
        <v>1938.33</v>
      </c>
      <c r="U545" s="44">
        <v>1862.8</v>
      </c>
      <c r="V545" s="44">
        <v>1852.71</v>
      </c>
      <c r="W545" s="44">
        <v>1810.15</v>
      </c>
      <c r="X545" s="44">
        <v>1813.24</v>
      </c>
      <c r="Y545" s="44">
        <v>1771.3</v>
      </c>
      <c r="Z545" s="44">
        <v>1700.69</v>
      </c>
      <c r="AA545" s="44">
        <v>1448.87</v>
      </c>
    </row>
    <row r="546" spans="1:27" ht="12.75" hidden="1" customHeight="1" outlineLevel="1" x14ac:dyDescent="0.2">
      <c r="A546" s="99" t="s">
        <v>2184</v>
      </c>
      <c r="B546" s="63" t="s">
        <v>90</v>
      </c>
      <c r="C546" s="43" t="s">
        <v>79</v>
      </c>
      <c r="D546" s="44">
        <f>$D$486</f>
        <v>3559.77</v>
      </c>
      <c r="E546" s="44">
        <f t="shared" ref="E546:AA546" si="316">$D$486</f>
        <v>3559.77</v>
      </c>
      <c r="F546" s="44">
        <f t="shared" si="316"/>
        <v>3559.77</v>
      </c>
      <c r="G546" s="44">
        <f t="shared" si="316"/>
        <v>3559.77</v>
      </c>
      <c r="H546" s="44">
        <f t="shared" si="316"/>
        <v>3559.77</v>
      </c>
      <c r="I546" s="44">
        <f t="shared" si="316"/>
        <v>3559.77</v>
      </c>
      <c r="J546" s="44">
        <f t="shared" si="316"/>
        <v>3559.77</v>
      </c>
      <c r="K546" s="44">
        <f t="shared" si="316"/>
        <v>3559.77</v>
      </c>
      <c r="L546" s="44">
        <f t="shared" si="316"/>
        <v>3559.77</v>
      </c>
      <c r="M546" s="44">
        <f t="shared" si="316"/>
        <v>3559.77</v>
      </c>
      <c r="N546" s="44">
        <f t="shared" si="316"/>
        <v>3559.77</v>
      </c>
      <c r="O546" s="44">
        <f t="shared" si="316"/>
        <v>3559.77</v>
      </c>
      <c r="P546" s="44">
        <f t="shared" si="316"/>
        <v>3559.77</v>
      </c>
      <c r="Q546" s="44">
        <f t="shared" si="316"/>
        <v>3559.77</v>
      </c>
      <c r="R546" s="44">
        <f t="shared" si="316"/>
        <v>3559.77</v>
      </c>
      <c r="S546" s="44">
        <f t="shared" si="316"/>
        <v>3559.77</v>
      </c>
      <c r="T546" s="44">
        <f t="shared" si="316"/>
        <v>3559.77</v>
      </c>
      <c r="U546" s="44">
        <f t="shared" si="316"/>
        <v>3559.77</v>
      </c>
      <c r="V546" s="44">
        <f t="shared" si="316"/>
        <v>3559.77</v>
      </c>
      <c r="W546" s="44">
        <f t="shared" si="316"/>
        <v>3559.77</v>
      </c>
      <c r="X546" s="44">
        <f t="shared" si="316"/>
        <v>3559.77</v>
      </c>
      <c r="Y546" s="44">
        <f t="shared" si="316"/>
        <v>3559.77</v>
      </c>
      <c r="Z546" s="44">
        <f t="shared" si="316"/>
        <v>3559.77</v>
      </c>
      <c r="AA546" s="44">
        <f t="shared" si="316"/>
        <v>3559.77</v>
      </c>
    </row>
    <row r="547" spans="1:27" ht="12.75" hidden="1" customHeight="1" outlineLevel="1" x14ac:dyDescent="0.2">
      <c r="A547" s="99" t="s">
        <v>2185</v>
      </c>
      <c r="B547" s="63" t="s">
        <v>83</v>
      </c>
      <c r="C547" s="43" t="s">
        <v>79</v>
      </c>
      <c r="D547" s="44">
        <v>3.92</v>
      </c>
      <c r="E547" s="44">
        <v>3.92</v>
      </c>
      <c r="F547" s="44">
        <v>3.92</v>
      </c>
      <c r="G547" s="44">
        <v>3.92</v>
      </c>
      <c r="H547" s="44">
        <v>3.92</v>
      </c>
      <c r="I547" s="44">
        <v>3.92</v>
      </c>
      <c r="J547" s="44">
        <v>3.92</v>
      </c>
      <c r="K547" s="44">
        <v>3.92</v>
      </c>
      <c r="L547" s="44">
        <v>3.92</v>
      </c>
      <c r="M547" s="44">
        <v>3.92</v>
      </c>
      <c r="N547" s="44">
        <v>3.92</v>
      </c>
      <c r="O547" s="44">
        <v>3.92</v>
      </c>
      <c r="P547" s="44">
        <v>3.92</v>
      </c>
      <c r="Q547" s="44">
        <v>3.92</v>
      </c>
      <c r="R547" s="44">
        <v>3.92</v>
      </c>
      <c r="S547" s="44">
        <v>3.92</v>
      </c>
      <c r="T547" s="44">
        <v>3.92</v>
      </c>
      <c r="U547" s="44">
        <v>3.92</v>
      </c>
      <c r="V547" s="44">
        <v>3.92</v>
      </c>
      <c r="W547" s="44">
        <v>3.92</v>
      </c>
      <c r="X547" s="44">
        <v>3.92</v>
      </c>
      <c r="Y547" s="44">
        <v>3.92</v>
      </c>
      <c r="Z547" s="44">
        <v>3.92</v>
      </c>
      <c r="AA547" s="44">
        <v>3.92</v>
      </c>
    </row>
    <row r="548" spans="1:27" ht="12.75" hidden="1" customHeight="1" outlineLevel="1" x14ac:dyDescent="0.2">
      <c r="A548" s="99" t="s">
        <v>2186</v>
      </c>
      <c r="B548" s="63" t="s">
        <v>81</v>
      </c>
      <c r="C548" s="43" t="s">
        <v>79</v>
      </c>
      <c r="D548" s="44">
        <f>$D$11</f>
        <v>330.69</v>
      </c>
      <c r="E548" s="44">
        <f t="shared" ref="E548:AA548" si="317">$D$11</f>
        <v>330.69</v>
      </c>
      <c r="F548" s="44">
        <f t="shared" si="317"/>
        <v>330.69</v>
      </c>
      <c r="G548" s="44">
        <f t="shared" si="317"/>
        <v>330.69</v>
      </c>
      <c r="H548" s="44">
        <f t="shared" si="317"/>
        <v>330.69</v>
      </c>
      <c r="I548" s="44">
        <f t="shared" si="317"/>
        <v>330.69</v>
      </c>
      <c r="J548" s="44">
        <f t="shared" si="317"/>
        <v>330.69</v>
      </c>
      <c r="K548" s="44">
        <f t="shared" si="317"/>
        <v>330.69</v>
      </c>
      <c r="L548" s="44">
        <f t="shared" si="317"/>
        <v>330.69</v>
      </c>
      <c r="M548" s="44">
        <f t="shared" si="317"/>
        <v>330.69</v>
      </c>
      <c r="N548" s="44">
        <f t="shared" si="317"/>
        <v>330.69</v>
      </c>
      <c r="O548" s="44">
        <f t="shared" si="317"/>
        <v>330.69</v>
      </c>
      <c r="P548" s="44">
        <f t="shared" si="317"/>
        <v>330.69</v>
      </c>
      <c r="Q548" s="44">
        <f t="shared" si="317"/>
        <v>330.69</v>
      </c>
      <c r="R548" s="44">
        <f t="shared" si="317"/>
        <v>330.69</v>
      </c>
      <c r="S548" s="44">
        <f t="shared" si="317"/>
        <v>330.69</v>
      </c>
      <c r="T548" s="44">
        <f t="shared" si="317"/>
        <v>330.69</v>
      </c>
      <c r="U548" s="44">
        <f t="shared" si="317"/>
        <v>330.69</v>
      </c>
      <c r="V548" s="44">
        <f t="shared" si="317"/>
        <v>330.69</v>
      </c>
      <c r="W548" s="44">
        <f t="shared" si="317"/>
        <v>330.69</v>
      </c>
      <c r="X548" s="44">
        <f t="shared" si="317"/>
        <v>330.69</v>
      </c>
      <c r="Y548" s="44">
        <f t="shared" si="317"/>
        <v>330.69</v>
      </c>
      <c r="Z548" s="44">
        <f t="shared" si="317"/>
        <v>330.69</v>
      </c>
      <c r="AA548" s="44">
        <f t="shared" si="317"/>
        <v>330.69</v>
      </c>
    </row>
    <row r="549" spans="1:27" collapsed="1" x14ac:dyDescent="0.2">
      <c r="A549" s="98" t="s">
        <v>2187</v>
      </c>
      <c r="B549" s="28" t="str">
        <f>"14"&amp;"."&amp;$B$800&amp;"."&amp;$B$801</f>
        <v>14.08.2023</v>
      </c>
      <c r="C549" s="90" t="s">
        <v>76</v>
      </c>
      <c r="D549" s="91">
        <f>ROUND(((D550+D551+D553+D552)/1000),5)</f>
        <v>5.1401700000000003</v>
      </c>
      <c r="E549" s="91">
        <f>ROUND(((E550+E551+E553+E552)/1000),5)</f>
        <v>5.0162100000000001</v>
      </c>
      <c r="F549" s="91">
        <f>ROUND(((F550+F551+F553+F552)/1000),5)</f>
        <v>4.8710800000000001</v>
      </c>
      <c r="G549" s="91">
        <f t="shared" ref="G549:AA549" si="318">ROUND(((G550+G551+G553+G552)/1000),5)</f>
        <v>4.8007</v>
      </c>
      <c r="H549" s="91">
        <f t="shared" si="318"/>
        <v>4.7654800000000002</v>
      </c>
      <c r="I549" s="91">
        <f t="shared" si="318"/>
        <v>4.8708900000000002</v>
      </c>
      <c r="J549" s="91">
        <f t="shared" si="318"/>
        <v>4.9905799999999996</v>
      </c>
      <c r="K549" s="91">
        <f t="shared" si="318"/>
        <v>5.3382800000000001</v>
      </c>
      <c r="L549" s="91">
        <f t="shared" si="318"/>
        <v>5.6245099999999999</v>
      </c>
      <c r="M549" s="91">
        <f t="shared" si="318"/>
        <v>5.7773199999999996</v>
      </c>
      <c r="N549" s="91">
        <f t="shared" si="318"/>
        <v>5.8901300000000001</v>
      </c>
      <c r="O549" s="91">
        <f t="shared" si="318"/>
        <v>5.9214599999999997</v>
      </c>
      <c r="P549" s="91">
        <f t="shared" si="318"/>
        <v>5.9174800000000003</v>
      </c>
      <c r="Q549" s="91">
        <f t="shared" si="318"/>
        <v>5.9669600000000003</v>
      </c>
      <c r="R549" s="91">
        <f t="shared" si="318"/>
        <v>6.0441399999999996</v>
      </c>
      <c r="S549" s="91">
        <f t="shared" si="318"/>
        <v>6.0377400000000003</v>
      </c>
      <c r="T549" s="91">
        <f t="shared" si="318"/>
        <v>6.0089800000000002</v>
      </c>
      <c r="U549" s="91">
        <f t="shared" si="318"/>
        <v>5.9480399999999998</v>
      </c>
      <c r="V549" s="91">
        <f t="shared" si="318"/>
        <v>5.9075899999999999</v>
      </c>
      <c r="W549" s="91">
        <f t="shared" si="318"/>
        <v>5.7697000000000003</v>
      </c>
      <c r="X549" s="91">
        <f t="shared" si="318"/>
        <v>5.7616300000000003</v>
      </c>
      <c r="Y549" s="91">
        <f t="shared" si="318"/>
        <v>5.72966</v>
      </c>
      <c r="Z549" s="91">
        <f t="shared" si="318"/>
        <v>5.5419299999999998</v>
      </c>
      <c r="AA549" s="91">
        <f t="shared" si="318"/>
        <v>5.2108299999999996</v>
      </c>
    </row>
    <row r="550" spans="1:27" ht="12.75" hidden="1" customHeight="1" outlineLevel="1" x14ac:dyDescent="0.2">
      <c r="A550" s="99" t="s">
        <v>2188</v>
      </c>
      <c r="B550" s="63" t="s">
        <v>238</v>
      </c>
      <c r="C550" s="43" t="s">
        <v>79</v>
      </c>
      <c r="D550" s="44">
        <v>1245.79</v>
      </c>
      <c r="E550" s="44">
        <v>1121.83</v>
      </c>
      <c r="F550" s="44">
        <v>976.7</v>
      </c>
      <c r="G550" s="44">
        <v>906.32</v>
      </c>
      <c r="H550" s="44">
        <v>871.1</v>
      </c>
      <c r="I550" s="44">
        <v>976.51</v>
      </c>
      <c r="J550" s="44">
        <v>1096.2</v>
      </c>
      <c r="K550" s="44">
        <v>1443.9</v>
      </c>
      <c r="L550" s="44">
        <v>1730.13</v>
      </c>
      <c r="M550" s="44">
        <v>1882.94</v>
      </c>
      <c r="N550" s="44">
        <v>1995.75</v>
      </c>
      <c r="O550" s="44">
        <v>2027.08</v>
      </c>
      <c r="P550" s="44">
        <v>2023.1</v>
      </c>
      <c r="Q550" s="44">
        <v>2072.58</v>
      </c>
      <c r="R550" s="44">
        <v>2149.7600000000002</v>
      </c>
      <c r="S550" s="44">
        <v>2143.36</v>
      </c>
      <c r="T550" s="44">
        <v>2114.6</v>
      </c>
      <c r="U550" s="44">
        <v>2053.66</v>
      </c>
      <c r="V550" s="44">
        <v>2013.21</v>
      </c>
      <c r="W550" s="44">
        <v>1875.32</v>
      </c>
      <c r="X550" s="44">
        <v>1867.25</v>
      </c>
      <c r="Y550" s="44">
        <v>1835.28</v>
      </c>
      <c r="Z550" s="44">
        <v>1647.55</v>
      </c>
      <c r="AA550" s="44">
        <v>1316.45</v>
      </c>
    </row>
    <row r="551" spans="1:27" ht="12.75" hidden="1" customHeight="1" outlineLevel="1" x14ac:dyDescent="0.2">
      <c r="A551" s="99" t="s">
        <v>2189</v>
      </c>
      <c r="B551" s="63" t="s">
        <v>90</v>
      </c>
      <c r="C551" s="43" t="s">
        <v>79</v>
      </c>
      <c r="D551" s="44">
        <f>$D$486</f>
        <v>3559.77</v>
      </c>
      <c r="E551" s="44">
        <f t="shared" ref="E551:AA551" si="319">$D$486</f>
        <v>3559.77</v>
      </c>
      <c r="F551" s="44">
        <f t="shared" si="319"/>
        <v>3559.77</v>
      </c>
      <c r="G551" s="44">
        <f t="shared" si="319"/>
        <v>3559.77</v>
      </c>
      <c r="H551" s="44">
        <f t="shared" si="319"/>
        <v>3559.77</v>
      </c>
      <c r="I551" s="44">
        <f t="shared" si="319"/>
        <v>3559.77</v>
      </c>
      <c r="J551" s="44">
        <f t="shared" si="319"/>
        <v>3559.77</v>
      </c>
      <c r="K551" s="44">
        <f t="shared" si="319"/>
        <v>3559.77</v>
      </c>
      <c r="L551" s="44">
        <f t="shared" si="319"/>
        <v>3559.77</v>
      </c>
      <c r="M551" s="44">
        <f t="shared" si="319"/>
        <v>3559.77</v>
      </c>
      <c r="N551" s="44">
        <f t="shared" si="319"/>
        <v>3559.77</v>
      </c>
      <c r="O551" s="44">
        <f t="shared" si="319"/>
        <v>3559.77</v>
      </c>
      <c r="P551" s="44">
        <f t="shared" si="319"/>
        <v>3559.77</v>
      </c>
      <c r="Q551" s="44">
        <f t="shared" si="319"/>
        <v>3559.77</v>
      </c>
      <c r="R551" s="44">
        <f t="shared" si="319"/>
        <v>3559.77</v>
      </c>
      <c r="S551" s="44">
        <f t="shared" si="319"/>
        <v>3559.77</v>
      </c>
      <c r="T551" s="44">
        <f t="shared" si="319"/>
        <v>3559.77</v>
      </c>
      <c r="U551" s="44">
        <f t="shared" si="319"/>
        <v>3559.77</v>
      </c>
      <c r="V551" s="44">
        <f t="shared" si="319"/>
        <v>3559.77</v>
      </c>
      <c r="W551" s="44">
        <f t="shared" si="319"/>
        <v>3559.77</v>
      </c>
      <c r="X551" s="44">
        <f t="shared" si="319"/>
        <v>3559.77</v>
      </c>
      <c r="Y551" s="44">
        <f t="shared" si="319"/>
        <v>3559.77</v>
      </c>
      <c r="Z551" s="44">
        <f t="shared" si="319"/>
        <v>3559.77</v>
      </c>
      <c r="AA551" s="44">
        <f t="shared" si="319"/>
        <v>3559.77</v>
      </c>
    </row>
    <row r="552" spans="1:27" ht="12.75" hidden="1" customHeight="1" outlineLevel="1" x14ac:dyDescent="0.2">
      <c r="A552" s="99" t="s">
        <v>2190</v>
      </c>
      <c r="B552" s="63" t="s">
        <v>83</v>
      </c>
      <c r="C552" s="43" t="s">
        <v>79</v>
      </c>
      <c r="D552" s="44">
        <v>3.92</v>
      </c>
      <c r="E552" s="44">
        <v>3.92</v>
      </c>
      <c r="F552" s="44">
        <v>3.92</v>
      </c>
      <c r="G552" s="44">
        <v>3.92</v>
      </c>
      <c r="H552" s="44">
        <v>3.92</v>
      </c>
      <c r="I552" s="44">
        <v>3.92</v>
      </c>
      <c r="J552" s="44">
        <v>3.92</v>
      </c>
      <c r="K552" s="44">
        <v>3.92</v>
      </c>
      <c r="L552" s="44">
        <v>3.92</v>
      </c>
      <c r="M552" s="44">
        <v>3.92</v>
      </c>
      <c r="N552" s="44">
        <v>3.92</v>
      </c>
      <c r="O552" s="44">
        <v>3.92</v>
      </c>
      <c r="P552" s="44">
        <v>3.92</v>
      </c>
      <c r="Q552" s="44">
        <v>3.92</v>
      </c>
      <c r="R552" s="44">
        <v>3.92</v>
      </c>
      <c r="S552" s="44">
        <v>3.92</v>
      </c>
      <c r="T552" s="44">
        <v>3.92</v>
      </c>
      <c r="U552" s="44">
        <v>3.92</v>
      </c>
      <c r="V552" s="44">
        <v>3.92</v>
      </c>
      <c r="W552" s="44">
        <v>3.92</v>
      </c>
      <c r="X552" s="44">
        <v>3.92</v>
      </c>
      <c r="Y552" s="44">
        <v>3.92</v>
      </c>
      <c r="Z552" s="44">
        <v>3.92</v>
      </c>
      <c r="AA552" s="44">
        <v>3.92</v>
      </c>
    </row>
    <row r="553" spans="1:27" ht="12.75" hidden="1" customHeight="1" outlineLevel="1" x14ac:dyDescent="0.2">
      <c r="A553" s="99" t="s">
        <v>2191</v>
      </c>
      <c r="B553" s="63" t="s">
        <v>81</v>
      </c>
      <c r="C553" s="43" t="s">
        <v>79</v>
      </c>
      <c r="D553" s="44">
        <f>$D$11</f>
        <v>330.69</v>
      </c>
      <c r="E553" s="44">
        <f t="shared" ref="E553:AA553" si="320">$D$11</f>
        <v>330.69</v>
      </c>
      <c r="F553" s="44">
        <f t="shared" si="320"/>
        <v>330.69</v>
      </c>
      <c r="G553" s="44">
        <f t="shared" si="320"/>
        <v>330.69</v>
      </c>
      <c r="H553" s="44">
        <f t="shared" si="320"/>
        <v>330.69</v>
      </c>
      <c r="I553" s="44">
        <f t="shared" si="320"/>
        <v>330.69</v>
      </c>
      <c r="J553" s="44">
        <f t="shared" si="320"/>
        <v>330.69</v>
      </c>
      <c r="K553" s="44">
        <f t="shared" si="320"/>
        <v>330.69</v>
      </c>
      <c r="L553" s="44">
        <f t="shared" si="320"/>
        <v>330.69</v>
      </c>
      <c r="M553" s="44">
        <f t="shared" si="320"/>
        <v>330.69</v>
      </c>
      <c r="N553" s="44">
        <f t="shared" si="320"/>
        <v>330.69</v>
      </c>
      <c r="O553" s="44">
        <f t="shared" si="320"/>
        <v>330.69</v>
      </c>
      <c r="P553" s="44">
        <f t="shared" si="320"/>
        <v>330.69</v>
      </c>
      <c r="Q553" s="44">
        <f t="shared" si="320"/>
        <v>330.69</v>
      </c>
      <c r="R553" s="44">
        <f t="shared" si="320"/>
        <v>330.69</v>
      </c>
      <c r="S553" s="44">
        <f t="shared" si="320"/>
        <v>330.69</v>
      </c>
      <c r="T553" s="44">
        <f t="shared" si="320"/>
        <v>330.69</v>
      </c>
      <c r="U553" s="44">
        <f t="shared" si="320"/>
        <v>330.69</v>
      </c>
      <c r="V553" s="44">
        <f t="shared" si="320"/>
        <v>330.69</v>
      </c>
      <c r="W553" s="44">
        <f t="shared" si="320"/>
        <v>330.69</v>
      </c>
      <c r="X553" s="44">
        <f t="shared" si="320"/>
        <v>330.69</v>
      </c>
      <c r="Y553" s="44">
        <f t="shared" si="320"/>
        <v>330.69</v>
      </c>
      <c r="Z553" s="44">
        <f t="shared" si="320"/>
        <v>330.69</v>
      </c>
      <c r="AA553" s="44">
        <f t="shared" si="320"/>
        <v>330.69</v>
      </c>
    </row>
    <row r="554" spans="1:27" collapsed="1" x14ac:dyDescent="0.2">
      <c r="A554" s="98" t="s">
        <v>2192</v>
      </c>
      <c r="B554" s="28" t="str">
        <f>"15"&amp;"."&amp;$B$800&amp;"."&amp;$B$801</f>
        <v>15.08.2023</v>
      </c>
      <c r="C554" s="90" t="s">
        <v>76</v>
      </c>
      <c r="D554" s="91">
        <f>ROUND(((D555+D556+D558+D557)/1000),5)</f>
        <v>4.9352299999999998</v>
      </c>
      <c r="E554" s="91">
        <f>ROUND(((E555+E556+E558+E557)/1000),5)</f>
        <v>4.7796000000000003</v>
      </c>
      <c r="F554" s="91">
        <f>ROUND(((F555+F556+F558+F557)/1000),5)</f>
        <v>4.6822100000000004</v>
      </c>
      <c r="G554" s="91">
        <f t="shared" ref="G554:AA554" si="321">ROUND(((G555+G556+G558+G557)/1000),5)</f>
        <v>3.9055599999999999</v>
      </c>
      <c r="H554" s="91">
        <f t="shared" si="321"/>
        <v>3.9017499999999998</v>
      </c>
      <c r="I554" s="91">
        <f t="shared" si="321"/>
        <v>4.63178</v>
      </c>
      <c r="J554" s="91">
        <f t="shared" si="321"/>
        <v>4.7770400000000004</v>
      </c>
      <c r="K554" s="91">
        <f t="shared" si="321"/>
        <v>5.2170500000000004</v>
      </c>
      <c r="L554" s="91">
        <f t="shared" si="321"/>
        <v>5.58901</v>
      </c>
      <c r="M554" s="91">
        <f t="shared" si="321"/>
        <v>5.8601000000000001</v>
      </c>
      <c r="N554" s="91">
        <f t="shared" si="321"/>
        <v>5.9568500000000002</v>
      </c>
      <c r="O554" s="91">
        <f t="shared" si="321"/>
        <v>5.9364600000000003</v>
      </c>
      <c r="P554" s="91">
        <f t="shared" si="321"/>
        <v>5.9428000000000001</v>
      </c>
      <c r="Q554" s="91">
        <f t="shared" si="321"/>
        <v>5.9695299999999998</v>
      </c>
      <c r="R554" s="91">
        <f t="shared" si="321"/>
        <v>6.0747099999999996</v>
      </c>
      <c r="S554" s="91">
        <f t="shared" si="321"/>
        <v>6.1141800000000002</v>
      </c>
      <c r="T554" s="91">
        <f t="shared" si="321"/>
        <v>6.0959099999999999</v>
      </c>
      <c r="U554" s="91">
        <f t="shared" si="321"/>
        <v>5.9787800000000004</v>
      </c>
      <c r="V554" s="91">
        <f t="shared" si="321"/>
        <v>5.9514199999999997</v>
      </c>
      <c r="W554" s="91">
        <f t="shared" si="321"/>
        <v>5.8975099999999996</v>
      </c>
      <c r="X554" s="91">
        <f t="shared" si="321"/>
        <v>5.8717100000000002</v>
      </c>
      <c r="Y554" s="91">
        <f t="shared" si="321"/>
        <v>5.7520899999999999</v>
      </c>
      <c r="Z554" s="91">
        <f t="shared" si="321"/>
        <v>5.5852500000000003</v>
      </c>
      <c r="AA554" s="91">
        <f t="shared" si="321"/>
        <v>5.2239800000000001</v>
      </c>
    </row>
    <row r="555" spans="1:27" ht="12.75" hidden="1" customHeight="1" outlineLevel="1" x14ac:dyDescent="0.2">
      <c r="A555" s="99" t="s">
        <v>2193</v>
      </c>
      <c r="B555" s="63" t="s">
        <v>238</v>
      </c>
      <c r="C555" s="43" t="s">
        <v>79</v>
      </c>
      <c r="D555" s="44">
        <v>1040.8499999999999</v>
      </c>
      <c r="E555" s="44">
        <v>885.22</v>
      </c>
      <c r="F555" s="44">
        <v>787.83</v>
      </c>
      <c r="G555" s="44">
        <v>11.18</v>
      </c>
      <c r="H555" s="44">
        <v>7.37</v>
      </c>
      <c r="I555" s="44">
        <v>737.4</v>
      </c>
      <c r="J555" s="44">
        <v>882.66</v>
      </c>
      <c r="K555" s="44">
        <v>1322.67</v>
      </c>
      <c r="L555" s="44">
        <v>1694.63</v>
      </c>
      <c r="M555" s="44">
        <v>1965.72</v>
      </c>
      <c r="N555" s="44">
        <v>2062.4699999999998</v>
      </c>
      <c r="O555" s="44">
        <v>2042.08</v>
      </c>
      <c r="P555" s="44">
        <v>2048.42</v>
      </c>
      <c r="Q555" s="44">
        <v>2075.15</v>
      </c>
      <c r="R555" s="44">
        <v>2180.33</v>
      </c>
      <c r="S555" s="44">
        <v>2219.8000000000002</v>
      </c>
      <c r="T555" s="44">
        <v>2201.5300000000002</v>
      </c>
      <c r="U555" s="44">
        <v>2084.4</v>
      </c>
      <c r="V555" s="44">
        <v>2057.04</v>
      </c>
      <c r="W555" s="44">
        <v>2003.13</v>
      </c>
      <c r="X555" s="44">
        <v>1977.33</v>
      </c>
      <c r="Y555" s="44">
        <v>1857.71</v>
      </c>
      <c r="Z555" s="44">
        <v>1690.87</v>
      </c>
      <c r="AA555" s="44">
        <v>1329.6</v>
      </c>
    </row>
    <row r="556" spans="1:27" ht="12.75" hidden="1" customHeight="1" outlineLevel="1" x14ac:dyDescent="0.2">
      <c r="A556" s="99" t="s">
        <v>2194</v>
      </c>
      <c r="B556" s="63" t="s">
        <v>90</v>
      </c>
      <c r="C556" s="43" t="s">
        <v>79</v>
      </c>
      <c r="D556" s="44">
        <f>$D$486</f>
        <v>3559.77</v>
      </c>
      <c r="E556" s="44">
        <f t="shared" ref="E556:AA556" si="322">$D$486</f>
        <v>3559.77</v>
      </c>
      <c r="F556" s="44">
        <f t="shared" si="322"/>
        <v>3559.77</v>
      </c>
      <c r="G556" s="44">
        <f t="shared" si="322"/>
        <v>3559.77</v>
      </c>
      <c r="H556" s="44">
        <f t="shared" si="322"/>
        <v>3559.77</v>
      </c>
      <c r="I556" s="44">
        <f t="shared" si="322"/>
        <v>3559.77</v>
      </c>
      <c r="J556" s="44">
        <f t="shared" si="322"/>
        <v>3559.77</v>
      </c>
      <c r="K556" s="44">
        <f t="shared" si="322"/>
        <v>3559.77</v>
      </c>
      <c r="L556" s="44">
        <f t="shared" si="322"/>
        <v>3559.77</v>
      </c>
      <c r="M556" s="44">
        <f t="shared" si="322"/>
        <v>3559.77</v>
      </c>
      <c r="N556" s="44">
        <f t="shared" si="322"/>
        <v>3559.77</v>
      </c>
      <c r="O556" s="44">
        <f t="shared" si="322"/>
        <v>3559.77</v>
      </c>
      <c r="P556" s="44">
        <f t="shared" si="322"/>
        <v>3559.77</v>
      </c>
      <c r="Q556" s="44">
        <f t="shared" si="322"/>
        <v>3559.77</v>
      </c>
      <c r="R556" s="44">
        <f t="shared" si="322"/>
        <v>3559.77</v>
      </c>
      <c r="S556" s="44">
        <f t="shared" si="322"/>
        <v>3559.77</v>
      </c>
      <c r="T556" s="44">
        <f t="shared" si="322"/>
        <v>3559.77</v>
      </c>
      <c r="U556" s="44">
        <f t="shared" si="322"/>
        <v>3559.77</v>
      </c>
      <c r="V556" s="44">
        <f t="shared" si="322"/>
        <v>3559.77</v>
      </c>
      <c r="W556" s="44">
        <f t="shared" si="322"/>
        <v>3559.77</v>
      </c>
      <c r="X556" s="44">
        <f t="shared" si="322"/>
        <v>3559.77</v>
      </c>
      <c r="Y556" s="44">
        <f t="shared" si="322"/>
        <v>3559.77</v>
      </c>
      <c r="Z556" s="44">
        <f t="shared" si="322"/>
        <v>3559.77</v>
      </c>
      <c r="AA556" s="44">
        <f t="shared" si="322"/>
        <v>3559.77</v>
      </c>
    </row>
    <row r="557" spans="1:27" ht="12.75" hidden="1" customHeight="1" outlineLevel="1" x14ac:dyDescent="0.2">
      <c r="A557" s="99" t="s">
        <v>2195</v>
      </c>
      <c r="B557" s="63" t="s">
        <v>83</v>
      </c>
      <c r="C557" s="43" t="s">
        <v>79</v>
      </c>
      <c r="D557" s="44">
        <v>3.92</v>
      </c>
      <c r="E557" s="44">
        <v>3.92</v>
      </c>
      <c r="F557" s="44">
        <v>3.92</v>
      </c>
      <c r="G557" s="44">
        <v>3.92</v>
      </c>
      <c r="H557" s="44">
        <v>3.92</v>
      </c>
      <c r="I557" s="44">
        <v>3.92</v>
      </c>
      <c r="J557" s="44">
        <v>3.92</v>
      </c>
      <c r="K557" s="44">
        <v>3.92</v>
      </c>
      <c r="L557" s="44">
        <v>3.92</v>
      </c>
      <c r="M557" s="44">
        <v>3.92</v>
      </c>
      <c r="N557" s="44">
        <v>3.92</v>
      </c>
      <c r="O557" s="44">
        <v>3.92</v>
      </c>
      <c r="P557" s="44">
        <v>3.92</v>
      </c>
      <c r="Q557" s="44">
        <v>3.92</v>
      </c>
      <c r="R557" s="44">
        <v>3.92</v>
      </c>
      <c r="S557" s="44">
        <v>3.92</v>
      </c>
      <c r="T557" s="44">
        <v>3.92</v>
      </c>
      <c r="U557" s="44">
        <v>3.92</v>
      </c>
      <c r="V557" s="44">
        <v>3.92</v>
      </c>
      <c r="W557" s="44">
        <v>3.92</v>
      </c>
      <c r="X557" s="44">
        <v>3.92</v>
      </c>
      <c r="Y557" s="44">
        <v>3.92</v>
      </c>
      <c r="Z557" s="44">
        <v>3.92</v>
      </c>
      <c r="AA557" s="44">
        <v>3.92</v>
      </c>
    </row>
    <row r="558" spans="1:27" ht="12.75" hidden="1" customHeight="1" outlineLevel="1" x14ac:dyDescent="0.2">
      <c r="A558" s="99" t="s">
        <v>2196</v>
      </c>
      <c r="B558" s="63" t="s">
        <v>81</v>
      </c>
      <c r="C558" s="43" t="s">
        <v>79</v>
      </c>
      <c r="D558" s="44">
        <f>$D$11</f>
        <v>330.69</v>
      </c>
      <c r="E558" s="44">
        <f t="shared" ref="E558:AA558" si="323">$D$11</f>
        <v>330.69</v>
      </c>
      <c r="F558" s="44">
        <f t="shared" si="323"/>
        <v>330.69</v>
      </c>
      <c r="G558" s="44">
        <f t="shared" si="323"/>
        <v>330.69</v>
      </c>
      <c r="H558" s="44">
        <f t="shared" si="323"/>
        <v>330.69</v>
      </c>
      <c r="I558" s="44">
        <f t="shared" si="323"/>
        <v>330.69</v>
      </c>
      <c r="J558" s="44">
        <f t="shared" si="323"/>
        <v>330.69</v>
      </c>
      <c r="K558" s="44">
        <f t="shared" si="323"/>
        <v>330.69</v>
      </c>
      <c r="L558" s="44">
        <f t="shared" si="323"/>
        <v>330.69</v>
      </c>
      <c r="M558" s="44">
        <f t="shared" si="323"/>
        <v>330.69</v>
      </c>
      <c r="N558" s="44">
        <f t="shared" si="323"/>
        <v>330.69</v>
      </c>
      <c r="O558" s="44">
        <f t="shared" si="323"/>
        <v>330.69</v>
      </c>
      <c r="P558" s="44">
        <f t="shared" si="323"/>
        <v>330.69</v>
      </c>
      <c r="Q558" s="44">
        <f t="shared" si="323"/>
        <v>330.69</v>
      </c>
      <c r="R558" s="44">
        <f t="shared" si="323"/>
        <v>330.69</v>
      </c>
      <c r="S558" s="44">
        <f t="shared" si="323"/>
        <v>330.69</v>
      </c>
      <c r="T558" s="44">
        <f t="shared" si="323"/>
        <v>330.69</v>
      </c>
      <c r="U558" s="44">
        <f t="shared" si="323"/>
        <v>330.69</v>
      </c>
      <c r="V558" s="44">
        <f t="shared" si="323"/>
        <v>330.69</v>
      </c>
      <c r="W558" s="44">
        <f t="shared" si="323"/>
        <v>330.69</v>
      </c>
      <c r="X558" s="44">
        <f t="shared" si="323"/>
        <v>330.69</v>
      </c>
      <c r="Y558" s="44">
        <f t="shared" si="323"/>
        <v>330.69</v>
      </c>
      <c r="Z558" s="44">
        <f t="shared" si="323"/>
        <v>330.69</v>
      </c>
      <c r="AA558" s="44">
        <f t="shared" si="323"/>
        <v>330.69</v>
      </c>
    </row>
    <row r="559" spans="1:27" collapsed="1" x14ac:dyDescent="0.2">
      <c r="A559" s="98" t="s">
        <v>2197</v>
      </c>
      <c r="B559" s="28" t="str">
        <f>"16"&amp;"."&amp;$B$800&amp;"."&amp;$B$801</f>
        <v>16.08.2023</v>
      </c>
      <c r="C559" s="90" t="s">
        <v>76</v>
      </c>
      <c r="D559" s="91">
        <f>ROUND(((D560+D561+D563+D562)/1000),5)</f>
        <v>4.9905499999999998</v>
      </c>
      <c r="E559" s="91">
        <f>ROUND(((E560+E561+E563+E562)/1000),5)</f>
        <v>4.7654699999999997</v>
      </c>
      <c r="F559" s="91">
        <f>ROUND(((F560+F561+F563+F562)/1000),5)</f>
        <v>4.6948999999999996</v>
      </c>
      <c r="G559" s="91">
        <f t="shared" ref="G559:AA559" si="324">ROUND(((G560+G561+G563+G562)/1000),5)</f>
        <v>4.6635400000000002</v>
      </c>
      <c r="H559" s="91">
        <f t="shared" si="324"/>
        <v>4.6496500000000003</v>
      </c>
      <c r="I559" s="91">
        <f t="shared" si="324"/>
        <v>4.6782599999999999</v>
      </c>
      <c r="J559" s="91">
        <f t="shared" si="324"/>
        <v>4.94916</v>
      </c>
      <c r="K559" s="91">
        <f t="shared" si="324"/>
        <v>5.3388099999999996</v>
      </c>
      <c r="L559" s="91">
        <f t="shared" si="324"/>
        <v>5.5906099999999999</v>
      </c>
      <c r="M559" s="91">
        <f t="shared" si="324"/>
        <v>5.8755899999999999</v>
      </c>
      <c r="N559" s="91">
        <f t="shared" si="324"/>
        <v>6.1593799999999996</v>
      </c>
      <c r="O559" s="91">
        <f t="shared" si="324"/>
        <v>6.0887700000000002</v>
      </c>
      <c r="P559" s="91">
        <f t="shared" si="324"/>
        <v>5.9667500000000002</v>
      </c>
      <c r="Q559" s="91">
        <f t="shared" si="324"/>
        <v>6.25047</v>
      </c>
      <c r="R559" s="91">
        <f t="shared" si="324"/>
        <v>6.0856300000000001</v>
      </c>
      <c r="S559" s="91">
        <f t="shared" si="324"/>
        <v>6.1028500000000001</v>
      </c>
      <c r="T559" s="91">
        <f t="shared" si="324"/>
        <v>6.0818399999999997</v>
      </c>
      <c r="U559" s="91">
        <f t="shared" si="324"/>
        <v>5.9852999999999996</v>
      </c>
      <c r="V559" s="91">
        <f t="shared" si="324"/>
        <v>5.9521499999999996</v>
      </c>
      <c r="W559" s="91">
        <f t="shared" si="324"/>
        <v>5.9199700000000002</v>
      </c>
      <c r="X559" s="91">
        <f t="shared" si="324"/>
        <v>5.9133899999999997</v>
      </c>
      <c r="Y559" s="91">
        <f t="shared" si="324"/>
        <v>5.7689899999999996</v>
      </c>
      <c r="Z559" s="91">
        <f t="shared" si="324"/>
        <v>5.6621300000000003</v>
      </c>
      <c r="AA559" s="91">
        <f t="shared" si="324"/>
        <v>5.2426199999999996</v>
      </c>
    </row>
    <row r="560" spans="1:27" ht="12.75" hidden="1" customHeight="1" outlineLevel="1" x14ac:dyDescent="0.2">
      <c r="A560" s="99" t="s">
        <v>2198</v>
      </c>
      <c r="B560" s="63" t="s">
        <v>238</v>
      </c>
      <c r="C560" s="43" t="s">
        <v>79</v>
      </c>
      <c r="D560" s="44">
        <v>1096.17</v>
      </c>
      <c r="E560" s="44">
        <v>871.09</v>
      </c>
      <c r="F560" s="44">
        <v>800.52</v>
      </c>
      <c r="G560" s="44">
        <v>769.16</v>
      </c>
      <c r="H560" s="44">
        <v>755.27</v>
      </c>
      <c r="I560" s="44">
        <v>783.88</v>
      </c>
      <c r="J560" s="44">
        <v>1054.78</v>
      </c>
      <c r="K560" s="44">
        <v>1444.43</v>
      </c>
      <c r="L560" s="44">
        <v>1696.23</v>
      </c>
      <c r="M560" s="44">
        <v>1981.21</v>
      </c>
      <c r="N560" s="44">
        <v>2265</v>
      </c>
      <c r="O560" s="44">
        <v>2194.39</v>
      </c>
      <c r="P560" s="44">
        <v>2072.37</v>
      </c>
      <c r="Q560" s="44">
        <v>2356.09</v>
      </c>
      <c r="R560" s="44">
        <v>2191.25</v>
      </c>
      <c r="S560" s="44">
        <v>2208.4699999999998</v>
      </c>
      <c r="T560" s="44">
        <v>2187.46</v>
      </c>
      <c r="U560" s="44">
        <v>2090.92</v>
      </c>
      <c r="V560" s="44">
        <v>2057.77</v>
      </c>
      <c r="W560" s="44">
        <v>2025.59</v>
      </c>
      <c r="X560" s="44">
        <v>2019.01</v>
      </c>
      <c r="Y560" s="44">
        <v>1874.61</v>
      </c>
      <c r="Z560" s="44">
        <v>1767.75</v>
      </c>
      <c r="AA560" s="44">
        <v>1348.24</v>
      </c>
    </row>
    <row r="561" spans="1:27" ht="12.75" hidden="1" customHeight="1" outlineLevel="1" x14ac:dyDescent="0.2">
      <c r="A561" s="99" t="s">
        <v>2199</v>
      </c>
      <c r="B561" s="63" t="s">
        <v>90</v>
      </c>
      <c r="C561" s="43" t="s">
        <v>79</v>
      </c>
      <c r="D561" s="44">
        <f>$D$486</f>
        <v>3559.77</v>
      </c>
      <c r="E561" s="44">
        <f t="shared" ref="E561:AA561" si="325">$D$486</f>
        <v>3559.77</v>
      </c>
      <c r="F561" s="44">
        <f t="shared" si="325"/>
        <v>3559.77</v>
      </c>
      <c r="G561" s="44">
        <f t="shared" si="325"/>
        <v>3559.77</v>
      </c>
      <c r="H561" s="44">
        <f t="shared" si="325"/>
        <v>3559.77</v>
      </c>
      <c r="I561" s="44">
        <f t="shared" si="325"/>
        <v>3559.77</v>
      </c>
      <c r="J561" s="44">
        <f t="shared" si="325"/>
        <v>3559.77</v>
      </c>
      <c r="K561" s="44">
        <f t="shared" si="325"/>
        <v>3559.77</v>
      </c>
      <c r="L561" s="44">
        <f t="shared" si="325"/>
        <v>3559.77</v>
      </c>
      <c r="M561" s="44">
        <f t="shared" si="325"/>
        <v>3559.77</v>
      </c>
      <c r="N561" s="44">
        <f t="shared" si="325"/>
        <v>3559.77</v>
      </c>
      <c r="O561" s="44">
        <f t="shared" si="325"/>
        <v>3559.77</v>
      </c>
      <c r="P561" s="44">
        <f t="shared" si="325"/>
        <v>3559.77</v>
      </c>
      <c r="Q561" s="44">
        <f t="shared" si="325"/>
        <v>3559.77</v>
      </c>
      <c r="R561" s="44">
        <f t="shared" si="325"/>
        <v>3559.77</v>
      </c>
      <c r="S561" s="44">
        <f t="shared" si="325"/>
        <v>3559.77</v>
      </c>
      <c r="T561" s="44">
        <f t="shared" si="325"/>
        <v>3559.77</v>
      </c>
      <c r="U561" s="44">
        <f t="shared" si="325"/>
        <v>3559.77</v>
      </c>
      <c r="V561" s="44">
        <f t="shared" si="325"/>
        <v>3559.77</v>
      </c>
      <c r="W561" s="44">
        <f t="shared" si="325"/>
        <v>3559.77</v>
      </c>
      <c r="X561" s="44">
        <f t="shared" si="325"/>
        <v>3559.77</v>
      </c>
      <c r="Y561" s="44">
        <f t="shared" si="325"/>
        <v>3559.77</v>
      </c>
      <c r="Z561" s="44">
        <f t="shared" si="325"/>
        <v>3559.77</v>
      </c>
      <c r="AA561" s="44">
        <f t="shared" si="325"/>
        <v>3559.77</v>
      </c>
    </row>
    <row r="562" spans="1:27" ht="12.75" hidden="1" customHeight="1" outlineLevel="1" x14ac:dyDescent="0.2">
      <c r="A562" s="99" t="s">
        <v>2200</v>
      </c>
      <c r="B562" s="63" t="s">
        <v>83</v>
      </c>
      <c r="C562" s="43" t="s">
        <v>79</v>
      </c>
      <c r="D562" s="44">
        <v>3.92</v>
      </c>
      <c r="E562" s="44">
        <v>3.92</v>
      </c>
      <c r="F562" s="44">
        <v>3.92</v>
      </c>
      <c r="G562" s="44">
        <v>3.92</v>
      </c>
      <c r="H562" s="44">
        <v>3.92</v>
      </c>
      <c r="I562" s="44">
        <v>3.92</v>
      </c>
      <c r="J562" s="44">
        <v>3.92</v>
      </c>
      <c r="K562" s="44">
        <v>3.92</v>
      </c>
      <c r="L562" s="44">
        <v>3.92</v>
      </c>
      <c r="M562" s="44">
        <v>3.92</v>
      </c>
      <c r="N562" s="44">
        <v>3.92</v>
      </c>
      <c r="O562" s="44">
        <v>3.92</v>
      </c>
      <c r="P562" s="44">
        <v>3.92</v>
      </c>
      <c r="Q562" s="44">
        <v>3.92</v>
      </c>
      <c r="R562" s="44">
        <v>3.92</v>
      </c>
      <c r="S562" s="44">
        <v>3.92</v>
      </c>
      <c r="T562" s="44">
        <v>3.92</v>
      </c>
      <c r="U562" s="44">
        <v>3.92</v>
      </c>
      <c r="V562" s="44">
        <v>3.92</v>
      </c>
      <c r="W562" s="44">
        <v>3.92</v>
      </c>
      <c r="X562" s="44">
        <v>3.92</v>
      </c>
      <c r="Y562" s="44">
        <v>3.92</v>
      </c>
      <c r="Z562" s="44">
        <v>3.92</v>
      </c>
      <c r="AA562" s="44">
        <v>3.92</v>
      </c>
    </row>
    <row r="563" spans="1:27" ht="12.75" hidden="1" customHeight="1" outlineLevel="1" x14ac:dyDescent="0.2">
      <c r="A563" s="99" t="s">
        <v>2201</v>
      </c>
      <c r="B563" s="63" t="s">
        <v>81</v>
      </c>
      <c r="C563" s="43" t="s">
        <v>79</v>
      </c>
      <c r="D563" s="44">
        <f>$D$11</f>
        <v>330.69</v>
      </c>
      <c r="E563" s="44">
        <f t="shared" ref="E563:AA563" si="326">$D$11</f>
        <v>330.69</v>
      </c>
      <c r="F563" s="44">
        <f t="shared" si="326"/>
        <v>330.69</v>
      </c>
      <c r="G563" s="44">
        <f t="shared" si="326"/>
        <v>330.69</v>
      </c>
      <c r="H563" s="44">
        <f t="shared" si="326"/>
        <v>330.69</v>
      </c>
      <c r="I563" s="44">
        <f t="shared" si="326"/>
        <v>330.69</v>
      </c>
      <c r="J563" s="44">
        <f t="shared" si="326"/>
        <v>330.69</v>
      </c>
      <c r="K563" s="44">
        <f t="shared" si="326"/>
        <v>330.69</v>
      </c>
      <c r="L563" s="44">
        <f t="shared" si="326"/>
        <v>330.69</v>
      </c>
      <c r="M563" s="44">
        <f t="shared" si="326"/>
        <v>330.69</v>
      </c>
      <c r="N563" s="44">
        <f t="shared" si="326"/>
        <v>330.69</v>
      </c>
      <c r="O563" s="44">
        <f t="shared" si="326"/>
        <v>330.69</v>
      </c>
      <c r="P563" s="44">
        <f t="shared" si="326"/>
        <v>330.69</v>
      </c>
      <c r="Q563" s="44">
        <f t="shared" si="326"/>
        <v>330.69</v>
      </c>
      <c r="R563" s="44">
        <f t="shared" si="326"/>
        <v>330.69</v>
      </c>
      <c r="S563" s="44">
        <f t="shared" si="326"/>
        <v>330.69</v>
      </c>
      <c r="T563" s="44">
        <f t="shared" si="326"/>
        <v>330.69</v>
      </c>
      <c r="U563" s="44">
        <f t="shared" si="326"/>
        <v>330.69</v>
      </c>
      <c r="V563" s="44">
        <f t="shared" si="326"/>
        <v>330.69</v>
      </c>
      <c r="W563" s="44">
        <f t="shared" si="326"/>
        <v>330.69</v>
      </c>
      <c r="X563" s="44">
        <f t="shared" si="326"/>
        <v>330.69</v>
      </c>
      <c r="Y563" s="44">
        <f t="shared" si="326"/>
        <v>330.69</v>
      </c>
      <c r="Z563" s="44">
        <f t="shared" si="326"/>
        <v>330.69</v>
      </c>
      <c r="AA563" s="44">
        <f t="shared" si="326"/>
        <v>330.69</v>
      </c>
    </row>
    <row r="564" spans="1:27" collapsed="1" x14ac:dyDescent="0.2">
      <c r="A564" s="98" t="s">
        <v>2202</v>
      </c>
      <c r="B564" s="28" t="str">
        <f>"17"&amp;"."&amp;$B$800&amp;"."&amp;$B$801</f>
        <v>17.08.2023</v>
      </c>
      <c r="C564" s="90" t="s">
        <v>76</v>
      </c>
      <c r="D564" s="91">
        <f>ROUND(((D565+D566+D568+D567)/1000),5)</f>
        <v>4.9469500000000002</v>
      </c>
      <c r="E564" s="91">
        <f>ROUND(((E565+E566+E568+E567)/1000),5)</f>
        <v>4.8411600000000004</v>
      </c>
      <c r="F564" s="91">
        <f>ROUND(((F565+F566+F568+F567)/1000),5)</f>
        <v>4.7542900000000001</v>
      </c>
      <c r="G564" s="91">
        <f t="shared" ref="G564:AA564" si="327">ROUND(((G565+G566+G568+G567)/1000),5)</f>
        <v>4.12866</v>
      </c>
      <c r="H564" s="91">
        <f t="shared" si="327"/>
        <v>4.1175800000000002</v>
      </c>
      <c r="I564" s="91">
        <f t="shared" si="327"/>
        <v>4.1539400000000004</v>
      </c>
      <c r="J564" s="91">
        <f t="shared" si="327"/>
        <v>4.9152100000000001</v>
      </c>
      <c r="K564" s="91">
        <f t="shared" si="327"/>
        <v>5.3426499999999999</v>
      </c>
      <c r="L564" s="91">
        <f t="shared" si="327"/>
        <v>5.5969899999999999</v>
      </c>
      <c r="M564" s="91">
        <f t="shared" si="327"/>
        <v>5.9040299999999997</v>
      </c>
      <c r="N564" s="91">
        <f t="shared" si="327"/>
        <v>5.9544100000000002</v>
      </c>
      <c r="O564" s="91">
        <f t="shared" si="327"/>
        <v>5.9623200000000001</v>
      </c>
      <c r="P564" s="91">
        <f t="shared" si="327"/>
        <v>5.9649999999999999</v>
      </c>
      <c r="Q564" s="91">
        <f t="shared" si="327"/>
        <v>6.0298400000000001</v>
      </c>
      <c r="R564" s="91">
        <f t="shared" si="327"/>
        <v>6.2109699999999997</v>
      </c>
      <c r="S564" s="91">
        <f t="shared" si="327"/>
        <v>6.1978400000000002</v>
      </c>
      <c r="T564" s="91">
        <f t="shared" si="327"/>
        <v>6.1095600000000001</v>
      </c>
      <c r="U564" s="91">
        <f t="shared" si="327"/>
        <v>5.9849600000000001</v>
      </c>
      <c r="V564" s="91">
        <f t="shared" si="327"/>
        <v>5.9246400000000001</v>
      </c>
      <c r="W564" s="91">
        <f t="shared" si="327"/>
        <v>5.8571999999999997</v>
      </c>
      <c r="X564" s="91">
        <f t="shared" si="327"/>
        <v>5.8701299999999996</v>
      </c>
      <c r="Y564" s="91">
        <f t="shared" si="327"/>
        <v>5.7400799999999998</v>
      </c>
      <c r="Z564" s="91">
        <f t="shared" si="327"/>
        <v>5.5690299999999997</v>
      </c>
      <c r="AA564" s="91">
        <f t="shared" si="327"/>
        <v>5.1718200000000003</v>
      </c>
    </row>
    <row r="565" spans="1:27" ht="12.75" hidden="1" customHeight="1" outlineLevel="1" x14ac:dyDescent="0.2">
      <c r="A565" s="99" t="s">
        <v>2203</v>
      </c>
      <c r="B565" s="63" t="s">
        <v>238</v>
      </c>
      <c r="C565" s="43" t="s">
        <v>79</v>
      </c>
      <c r="D565" s="44">
        <v>1052.57</v>
      </c>
      <c r="E565" s="44">
        <v>946.78</v>
      </c>
      <c r="F565" s="44">
        <v>859.91</v>
      </c>
      <c r="G565" s="44">
        <v>234.28</v>
      </c>
      <c r="H565" s="44">
        <v>223.2</v>
      </c>
      <c r="I565" s="44">
        <v>259.56</v>
      </c>
      <c r="J565" s="44">
        <v>1020.83</v>
      </c>
      <c r="K565" s="44">
        <v>1448.27</v>
      </c>
      <c r="L565" s="44">
        <v>1702.61</v>
      </c>
      <c r="M565" s="44">
        <v>2009.65</v>
      </c>
      <c r="N565" s="44">
        <v>2060.0300000000002</v>
      </c>
      <c r="O565" s="44">
        <v>2067.94</v>
      </c>
      <c r="P565" s="44">
        <v>2070.62</v>
      </c>
      <c r="Q565" s="44">
        <v>2135.46</v>
      </c>
      <c r="R565" s="44">
        <v>2316.59</v>
      </c>
      <c r="S565" s="44">
        <v>2303.46</v>
      </c>
      <c r="T565" s="44">
        <v>2215.1799999999998</v>
      </c>
      <c r="U565" s="44">
        <v>2090.58</v>
      </c>
      <c r="V565" s="44">
        <v>2030.26</v>
      </c>
      <c r="W565" s="44">
        <v>1962.82</v>
      </c>
      <c r="X565" s="44">
        <v>1975.75</v>
      </c>
      <c r="Y565" s="44">
        <v>1845.7</v>
      </c>
      <c r="Z565" s="44">
        <v>1674.65</v>
      </c>
      <c r="AA565" s="44">
        <v>1277.44</v>
      </c>
    </row>
    <row r="566" spans="1:27" ht="12.75" hidden="1" customHeight="1" outlineLevel="1" x14ac:dyDescent="0.2">
      <c r="A566" s="99" t="s">
        <v>2204</v>
      </c>
      <c r="B566" s="63" t="s">
        <v>90</v>
      </c>
      <c r="C566" s="43" t="s">
        <v>79</v>
      </c>
      <c r="D566" s="44">
        <f>$D$486</f>
        <v>3559.77</v>
      </c>
      <c r="E566" s="44">
        <f t="shared" ref="E566:AA566" si="328">$D$486</f>
        <v>3559.77</v>
      </c>
      <c r="F566" s="44">
        <f t="shared" si="328"/>
        <v>3559.77</v>
      </c>
      <c r="G566" s="44">
        <f t="shared" si="328"/>
        <v>3559.77</v>
      </c>
      <c r="H566" s="44">
        <f t="shared" si="328"/>
        <v>3559.77</v>
      </c>
      <c r="I566" s="44">
        <f t="shared" si="328"/>
        <v>3559.77</v>
      </c>
      <c r="J566" s="44">
        <f t="shared" si="328"/>
        <v>3559.77</v>
      </c>
      <c r="K566" s="44">
        <f t="shared" si="328"/>
        <v>3559.77</v>
      </c>
      <c r="L566" s="44">
        <f t="shared" si="328"/>
        <v>3559.77</v>
      </c>
      <c r="M566" s="44">
        <f t="shared" si="328"/>
        <v>3559.77</v>
      </c>
      <c r="N566" s="44">
        <f t="shared" si="328"/>
        <v>3559.77</v>
      </c>
      <c r="O566" s="44">
        <f t="shared" si="328"/>
        <v>3559.77</v>
      </c>
      <c r="P566" s="44">
        <f t="shared" si="328"/>
        <v>3559.77</v>
      </c>
      <c r="Q566" s="44">
        <f t="shared" si="328"/>
        <v>3559.77</v>
      </c>
      <c r="R566" s="44">
        <f t="shared" si="328"/>
        <v>3559.77</v>
      </c>
      <c r="S566" s="44">
        <f t="shared" si="328"/>
        <v>3559.77</v>
      </c>
      <c r="T566" s="44">
        <f t="shared" si="328"/>
        <v>3559.77</v>
      </c>
      <c r="U566" s="44">
        <f t="shared" si="328"/>
        <v>3559.77</v>
      </c>
      <c r="V566" s="44">
        <f t="shared" si="328"/>
        <v>3559.77</v>
      </c>
      <c r="W566" s="44">
        <f t="shared" si="328"/>
        <v>3559.77</v>
      </c>
      <c r="X566" s="44">
        <f t="shared" si="328"/>
        <v>3559.77</v>
      </c>
      <c r="Y566" s="44">
        <f t="shared" si="328"/>
        <v>3559.77</v>
      </c>
      <c r="Z566" s="44">
        <f t="shared" si="328"/>
        <v>3559.77</v>
      </c>
      <c r="AA566" s="44">
        <f t="shared" si="328"/>
        <v>3559.77</v>
      </c>
    </row>
    <row r="567" spans="1:27" ht="12.75" hidden="1" customHeight="1" outlineLevel="1" x14ac:dyDescent="0.2">
      <c r="A567" s="99" t="s">
        <v>2205</v>
      </c>
      <c r="B567" s="63" t="s">
        <v>83</v>
      </c>
      <c r="C567" s="43" t="s">
        <v>79</v>
      </c>
      <c r="D567" s="44">
        <v>3.92</v>
      </c>
      <c r="E567" s="44">
        <v>3.92</v>
      </c>
      <c r="F567" s="44">
        <v>3.92</v>
      </c>
      <c r="G567" s="44">
        <v>3.92</v>
      </c>
      <c r="H567" s="44">
        <v>3.92</v>
      </c>
      <c r="I567" s="44">
        <v>3.92</v>
      </c>
      <c r="J567" s="44">
        <v>3.92</v>
      </c>
      <c r="K567" s="44">
        <v>3.92</v>
      </c>
      <c r="L567" s="44">
        <v>3.92</v>
      </c>
      <c r="M567" s="44">
        <v>3.92</v>
      </c>
      <c r="N567" s="44">
        <v>3.92</v>
      </c>
      <c r="O567" s="44">
        <v>3.92</v>
      </c>
      <c r="P567" s="44">
        <v>3.92</v>
      </c>
      <c r="Q567" s="44">
        <v>3.92</v>
      </c>
      <c r="R567" s="44">
        <v>3.92</v>
      </c>
      <c r="S567" s="44">
        <v>3.92</v>
      </c>
      <c r="T567" s="44">
        <v>3.92</v>
      </c>
      <c r="U567" s="44">
        <v>3.92</v>
      </c>
      <c r="V567" s="44">
        <v>3.92</v>
      </c>
      <c r="W567" s="44">
        <v>3.92</v>
      </c>
      <c r="X567" s="44">
        <v>3.92</v>
      </c>
      <c r="Y567" s="44">
        <v>3.92</v>
      </c>
      <c r="Z567" s="44">
        <v>3.92</v>
      </c>
      <c r="AA567" s="44">
        <v>3.92</v>
      </c>
    </row>
    <row r="568" spans="1:27" ht="12.75" hidden="1" customHeight="1" outlineLevel="1" x14ac:dyDescent="0.2">
      <c r="A568" s="99" t="s">
        <v>2206</v>
      </c>
      <c r="B568" s="63" t="s">
        <v>81</v>
      </c>
      <c r="C568" s="43" t="s">
        <v>79</v>
      </c>
      <c r="D568" s="44">
        <f>$D$11</f>
        <v>330.69</v>
      </c>
      <c r="E568" s="44">
        <f t="shared" ref="E568:AA568" si="329">$D$11</f>
        <v>330.69</v>
      </c>
      <c r="F568" s="44">
        <f t="shared" si="329"/>
        <v>330.69</v>
      </c>
      <c r="G568" s="44">
        <f t="shared" si="329"/>
        <v>330.69</v>
      </c>
      <c r="H568" s="44">
        <f t="shared" si="329"/>
        <v>330.69</v>
      </c>
      <c r="I568" s="44">
        <f t="shared" si="329"/>
        <v>330.69</v>
      </c>
      <c r="J568" s="44">
        <f t="shared" si="329"/>
        <v>330.69</v>
      </c>
      <c r="K568" s="44">
        <f t="shared" si="329"/>
        <v>330.69</v>
      </c>
      <c r="L568" s="44">
        <f t="shared" si="329"/>
        <v>330.69</v>
      </c>
      <c r="M568" s="44">
        <f t="shared" si="329"/>
        <v>330.69</v>
      </c>
      <c r="N568" s="44">
        <f t="shared" si="329"/>
        <v>330.69</v>
      </c>
      <c r="O568" s="44">
        <f t="shared" si="329"/>
        <v>330.69</v>
      </c>
      <c r="P568" s="44">
        <f t="shared" si="329"/>
        <v>330.69</v>
      </c>
      <c r="Q568" s="44">
        <f t="shared" si="329"/>
        <v>330.69</v>
      </c>
      <c r="R568" s="44">
        <f t="shared" si="329"/>
        <v>330.69</v>
      </c>
      <c r="S568" s="44">
        <f t="shared" si="329"/>
        <v>330.69</v>
      </c>
      <c r="T568" s="44">
        <f t="shared" si="329"/>
        <v>330.69</v>
      </c>
      <c r="U568" s="44">
        <f t="shared" si="329"/>
        <v>330.69</v>
      </c>
      <c r="V568" s="44">
        <f t="shared" si="329"/>
        <v>330.69</v>
      </c>
      <c r="W568" s="44">
        <f t="shared" si="329"/>
        <v>330.69</v>
      </c>
      <c r="X568" s="44">
        <f t="shared" si="329"/>
        <v>330.69</v>
      </c>
      <c r="Y568" s="44">
        <f t="shared" si="329"/>
        <v>330.69</v>
      </c>
      <c r="Z568" s="44">
        <f t="shared" si="329"/>
        <v>330.69</v>
      </c>
      <c r="AA568" s="44">
        <f t="shared" si="329"/>
        <v>330.69</v>
      </c>
    </row>
    <row r="569" spans="1:27" collapsed="1" x14ac:dyDescent="0.2">
      <c r="A569" s="98" t="s">
        <v>2207</v>
      </c>
      <c r="B569" s="28" t="str">
        <f>"18"&amp;"."&amp;$B$800&amp;"."&amp;$B$801</f>
        <v>18.08.2023</v>
      </c>
      <c r="C569" s="90" t="s">
        <v>76</v>
      </c>
      <c r="D569" s="91">
        <f>ROUND(((D570+D571+D573+D572)/1000),5)</f>
        <v>4.9374599999999997</v>
      </c>
      <c r="E569" s="91">
        <f>ROUND(((E570+E571+E573+E572)/1000),5)</f>
        <v>4.7792700000000004</v>
      </c>
      <c r="F569" s="91">
        <f>ROUND(((F570+F571+F573+F572)/1000),5)</f>
        <v>4.6910499999999997</v>
      </c>
      <c r="G569" s="91">
        <f t="shared" ref="G569:AA569" si="330">ROUND(((G570+G571+G573+G572)/1000),5)</f>
        <v>4.6501200000000003</v>
      </c>
      <c r="H569" s="91">
        <f t="shared" si="330"/>
        <v>4.6288099999999996</v>
      </c>
      <c r="I569" s="91">
        <f t="shared" si="330"/>
        <v>4.6675700000000004</v>
      </c>
      <c r="J569" s="91">
        <f t="shared" si="330"/>
        <v>4.8708</v>
      </c>
      <c r="K569" s="91">
        <f t="shared" si="330"/>
        <v>5.4257200000000001</v>
      </c>
      <c r="L569" s="91">
        <f t="shared" si="330"/>
        <v>5.7195</v>
      </c>
      <c r="M569" s="91">
        <f t="shared" si="330"/>
        <v>5.9516299999999998</v>
      </c>
      <c r="N569" s="91">
        <f t="shared" si="330"/>
        <v>5.9790999999999999</v>
      </c>
      <c r="O569" s="91">
        <f t="shared" si="330"/>
        <v>6.0216900000000004</v>
      </c>
      <c r="P569" s="91">
        <f t="shared" si="330"/>
        <v>6.0438000000000001</v>
      </c>
      <c r="Q569" s="91">
        <f t="shared" si="330"/>
        <v>6.1099199999999998</v>
      </c>
      <c r="R569" s="91">
        <f t="shared" si="330"/>
        <v>6.3019299999999996</v>
      </c>
      <c r="S569" s="91">
        <f t="shared" si="330"/>
        <v>6.2993899999999998</v>
      </c>
      <c r="T569" s="91">
        <f t="shared" si="330"/>
        <v>6.3270299999999997</v>
      </c>
      <c r="U569" s="91">
        <f t="shared" si="330"/>
        <v>6.2398699999999998</v>
      </c>
      <c r="V569" s="91">
        <f t="shared" si="330"/>
        <v>6.0964099999999997</v>
      </c>
      <c r="W569" s="91">
        <f t="shared" si="330"/>
        <v>6.0426799999999998</v>
      </c>
      <c r="X569" s="91">
        <f t="shared" si="330"/>
        <v>5.9683900000000003</v>
      </c>
      <c r="Y569" s="91">
        <f t="shared" si="330"/>
        <v>5.9276799999999996</v>
      </c>
      <c r="Z569" s="91">
        <f t="shared" si="330"/>
        <v>5.7191599999999996</v>
      </c>
      <c r="AA569" s="91">
        <f t="shared" si="330"/>
        <v>5.4932800000000004</v>
      </c>
    </row>
    <row r="570" spans="1:27" ht="12.75" hidden="1" customHeight="1" outlineLevel="1" x14ac:dyDescent="0.2">
      <c r="A570" s="99" t="s">
        <v>2208</v>
      </c>
      <c r="B570" s="63" t="s">
        <v>238</v>
      </c>
      <c r="C570" s="43" t="s">
        <v>79</v>
      </c>
      <c r="D570" s="44">
        <v>1043.08</v>
      </c>
      <c r="E570" s="44">
        <v>884.89</v>
      </c>
      <c r="F570" s="44">
        <v>796.67</v>
      </c>
      <c r="G570" s="44">
        <v>755.74</v>
      </c>
      <c r="H570" s="44">
        <v>734.43</v>
      </c>
      <c r="I570" s="44">
        <v>773.19</v>
      </c>
      <c r="J570" s="44">
        <v>976.42</v>
      </c>
      <c r="K570" s="44">
        <v>1531.34</v>
      </c>
      <c r="L570" s="44">
        <v>1825.12</v>
      </c>
      <c r="M570" s="44">
        <v>2057.25</v>
      </c>
      <c r="N570" s="44">
        <v>2084.7199999999998</v>
      </c>
      <c r="O570" s="44">
        <v>2127.31</v>
      </c>
      <c r="P570" s="44">
        <v>2149.42</v>
      </c>
      <c r="Q570" s="44">
        <v>2215.54</v>
      </c>
      <c r="R570" s="44">
        <v>2407.5500000000002</v>
      </c>
      <c r="S570" s="44">
        <v>2405.0100000000002</v>
      </c>
      <c r="T570" s="44">
        <v>2432.65</v>
      </c>
      <c r="U570" s="44">
        <v>2345.4899999999998</v>
      </c>
      <c r="V570" s="44">
        <v>2202.0300000000002</v>
      </c>
      <c r="W570" s="44">
        <v>2148.3000000000002</v>
      </c>
      <c r="X570" s="44">
        <v>2074.0100000000002</v>
      </c>
      <c r="Y570" s="44">
        <v>2033.3</v>
      </c>
      <c r="Z570" s="44">
        <v>1824.78</v>
      </c>
      <c r="AA570" s="44">
        <v>1598.9</v>
      </c>
    </row>
    <row r="571" spans="1:27" ht="12.75" hidden="1" customHeight="1" outlineLevel="1" x14ac:dyDescent="0.2">
      <c r="A571" s="99" t="s">
        <v>2209</v>
      </c>
      <c r="B571" s="63" t="s">
        <v>90</v>
      </c>
      <c r="C571" s="43" t="s">
        <v>79</v>
      </c>
      <c r="D571" s="44">
        <f>$D$486</f>
        <v>3559.77</v>
      </c>
      <c r="E571" s="44">
        <f t="shared" ref="E571:AA571" si="331">$D$486</f>
        <v>3559.77</v>
      </c>
      <c r="F571" s="44">
        <f t="shared" si="331"/>
        <v>3559.77</v>
      </c>
      <c r="G571" s="44">
        <f t="shared" si="331"/>
        <v>3559.77</v>
      </c>
      <c r="H571" s="44">
        <f t="shared" si="331"/>
        <v>3559.77</v>
      </c>
      <c r="I571" s="44">
        <f t="shared" si="331"/>
        <v>3559.77</v>
      </c>
      <c r="J571" s="44">
        <f t="shared" si="331"/>
        <v>3559.77</v>
      </c>
      <c r="K571" s="44">
        <f t="shared" si="331"/>
        <v>3559.77</v>
      </c>
      <c r="L571" s="44">
        <f t="shared" si="331"/>
        <v>3559.77</v>
      </c>
      <c r="M571" s="44">
        <f t="shared" si="331"/>
        <v>3559.77</v>
      </c>
      <c r="N571" s="44">
        <f t="shared" si="331"/>
        <v>3559.77</v>
      </c>
      <c r="O571" s="44">
        <f t="shared" si="331"/>
        <v>3559.77</v>
      </c>
      <c r="P571" s="44">
        <f t="shared" si="331"/>
        <v>3559.77</v>
      </c>
      <c r="Q571" s="44">
        <f t="shared" si="331"/>
        <v>3559.77</v>
      </c>
      <c r="R571" s="44">
        <f t="shared" si="331"/>
        <v>3559.77</v>
      </c>
      <c r="S571" s="44">
        <f t="shared" si="331"/>
        <v>3559.77</v>
      </c>
      <c r="T571" s="44">
        <f t="shared" si="331"/>
        <v>3559.77</v>
      </c>
      <c r="U571" s="44">
        <f t="shared" si="331"/>
        <v>3559.77</v>
      </c>
      <c r="V571" s="44">
        <f t="shared" si="331"/>
        <v>3559.77</v>
      </c>
      <c r="W571" s="44">
        <f t="shared" si="331"/>
        <v>3559.77</v>
      </c>
      <c r="X571" s="44">
        <f t="shared" si="331"/>
        <v>3559.77</v>
      </c>
      <c r="Y571" s="44">
        <f t="shared" si="331"/>
        <v>3559.77</v>
      </c>
      <c r="Z571" s="44">
        <f t="shared" si="331"/>
        <v>3559.77</v>
      </c>
      <c r="AA571" s="44">
        <f t="shared" si="331"/>
        <v>3559.77</v>
      </c>
    </row>
    <row r="572" spans="1:27" ht="12.75" hidden="1" customHeight="1" outlineLevel="1" x14ac:dyDescent="0.2">
      <c r="A572" s="99" t="s">
        <v>2210</v>
      </c>
      <c r="B572" s="63" t="s">
        <v>83</v>
      </c>
      <c r="C572" s="43" t="s">
        <v>79</v>
      </c>
      <c r="D572" s="44">
        <v>3.92</v>
      </c>
      <c r="E572" s="44">
        <v>3.92</v>
      </c>
      <c r="F572" s="44">
        <v>3.92</v>
      </c>
      <c r="G572" s="44">
        <v>3.92</v>
      </c>
      <c r="H572" s="44">
        <v>3.92</v>
      </c>
      <c r="I572" s="44">
        <v>3.92</v>
      </c>
      <c r="J572" s="44">
        <v>3.92</v>
      </c>
      <c r="K572" s="44">
        <v>3.92</v>
      </c>
      <c r="L572" s="44">
        <v>3.92</v>
      </c>
      <c r="M572" s="44">
        <v>3.92</v>
      </c>
      <c r="N572" s="44">
        <v>3.92</v>
      </c>
      <c r="O572" s="44">
        <v>3.92</v>
      </c>
      <c r="P572" s="44">
        <v>3.92</v>
      </c>
      <c r="Q572" s="44">
        <v>3.92</v>
      </c>
      <c r="R572" s="44">
        <v>3.92</v>
      </c>
      <c r="S572" s="44">
        <v>3.92</v>
      </c>
      <c r="T572" s="44">
        <v>3.92</v>
      </c>
      <c r="U572" s="44">
        <v>3.92</v>
      </c>
      <c r="V572" s="44">
        <v>3.92</v>
      </c>
      <c r="W572" s="44">
        <v>3.92</v>
      </c>
      <c r="X572" s="44">
        <v>3.92</v>
      </c>
      <c r="Y572" s="44">
        <v>3.92</v>
      </c>
      <c r="Z572" s="44">
        <v>3.92</v>
      </c>
      <c r="AA572" s="44">
        <v>3.92</v>
      </c>
    </row>
    <row r="573" spans="1:27" ht="12.75" hidden="1" customHeight="1" outlineLevel="1" x14ac:dyDescent="0.2">
      <c r="A573" s="99" t="s">
        <v>2211</v>
      </c>
      <c r="B573" s="63" t="s">
        <v>81</v>
      </c>
      <c r="C573" s="43" t="s">
        <v>79</v>
      </c>
      <c r="D573" s="44">
        <f>$D$11</f>
        <v>330.69</v>
      </c>
      <c r="E573" s="44">
        <f t="shared" ref="E573:AA573" si="332">$D$11</f>
        <v>330.69</v>
      </c>
      <c r="F573" s="44">
        <f t="shared" si="332"/>
        <v>330.69</v>
      </c>
      <c r="G573" s="44">
        <f t="shared" si="332"/>
        <v>330.69</v>
      </c>
      <c r="H573" s="44">
        <f t="shared" si="332"/>
        <v>330.69</v>
      </c>
      <c r="I573" s="44">
        <f t="shared" si="332"/>
        <v>330.69</v>
      </c>
      <c r="J573" s="44">
        <f t="shared" si="332"/>
        <v>330.69</v>
      </c>
      <c r="K573" s="44">
        <f t="shared" si="332"/>
        <v>330.69</v>
      </c>
      <c r="L573" s="44">
        <f t="shared" si="332"/>
        <v>330.69</v>
      </c>
      <c r="M573" s="44">
        <f t="shared" si="332"/>
        <v>330.69</v>
      </c>
      <c r="N573" s="44">
        <f t="shared" si="332"/>
        <v>330.69</v>
      </c>
      <c r="O573" s="44">
        <f t="shared" si="332"/>
        <v>330.69</v>
      </c>
      <c r="P573" s="44">
        <f t="shared" si="332"/>
        <v>330.69</v>
      </c>
      <c r="Q573" s="44">
        <f t="shared" si="332"/>
        <v>330.69</v>
      </c>
      <c r="R573" s="44">
        <f t="shared" si="332"/>
        <v>330.69</v>
      </c>
      <c r="S573" s="44">
        <f t="shared" si="332"/>
        <v>330.69</v>
      </c>
      <c r="T573" s="44">
        <f t="shared" si="332"/>
        <v>330.69</v>
      </c>
      <c r="U573" s="44">
        <f t="shared" si="332"/>
        <v>330.69</v>
      </c>
      <c r="V573" s="44">
        <f t="shared" si="332"/>
        <v>330.69</v>
      </c>
      <c r="W573" s="44">
        <f t="shared" si="332"/>
        <v>330.69</v>
      </c>
      <c r="X573" s="44">
        <f t="shared" si="332"/>
        <v>330.69</v>
      </c>
      <c r="Y573" s="44">
        <f t="shared" si="332"/>
        <v>330.69</v>
      </c>
      <c r="Z573" s="44">
        <f t="shared" si="332"/>
        <v>330.69</v>
      </c>
      <c r="AA573" s="44">
        <f t="shared" si="332"/>
        <v>330.69</v>
      </c>
    </row>
    <row r="574" spans="1:27" collapsed="1" x14ac:dyDescent="0.2">
      <c r="A574" s="98" t="s">
        <v>2212</v>
      </c>
      <c r="B574" s="28" t="str">
        <f>"19"&amp;"."&amp;$B$800&amp;"."&amp;$B$801</f>
        <v>19.08.2023</v>
      </c>
      <c r="C574" s="90" t="s">
        <v>76</v>
      </c>
      <c r="D574" s="91">
        <f>ROUND(((D575+D576+D578+D577)/1000),5)</f>
        <v>5.2976299999999998</v>
      </c>
      <c r="E574" s="91">
        <f>ROUND(((E575+E576+E578+E577)/1000),5)</f>
        <v>5.12195</v>
      </c>
      <c r="F574" s="91">
        <f>ROUND(((F575+F576+F578+F577)/1000),5)</f>
        <v>4.9970699999999999</v>
      </c>
      <c r="G574" s="91">
        <f t="shared" ref="G574:AA574" si="333">ROUND(((G575+G576+G578+G577)/1000),5)</f>
        <v>4.8710800000000001</v>
      </c>
      <c r="H574" s="91">
        <f t="shared" si="333"/>
        <v>4.8243900000000002</v>
      </c>
      <c r="I574" s="91">
        <f t="shared" si="333"/>
        <v>4.80342</v>
      </c>
      <c r="J574" s="91">
        <f t="shared" si="333"/>
        <v>4.8225300000000004</v>
      </c>
      <c r="K574" s="91">
        <f t="shared" si="333"/>
        <v>5.2019700000000002</v>
      </c>
      <c r="L574" s="91">
        <f t="shared" si="333"/>
        <v>5.55213</v>
      </c>
      <c r="M574" s="91">
        <f t="shared" si="333"/>
        <v>5.7696699999999996</v>
      </c>
      <c r="N574" s="91">
        <f t="shared" si="333"/>
        <v>5.9179300000000001</v>
      </c>
      <c r="O574" s="91">
        <f t="shared" si="333"/>
        <v>5.93391</v>
      </c>
      <c r="P574" s="91">
        <f t="shared" si="333"/>
        <v>5.9340999999999999</v>
      </c>
      <c r="Q574" s="91">
        <f t="shared" si="333"/>
        <v>5.9342199999999998</v>
      </c>
      <c r="R574" s="91">
        <f t="shared" si="333"/>
        <v>5.9394299999999998</v>
      </c>
      <c r="S574" s="91">
        <f t="shared" si="333"/>
        <v>5.9351099999999999</v>
      </c>
      <c r="T574" s="91">
        <f t="shared" si="333"/>
        <v>5.8632499999999999</v>
      </c>
      <c r="U574" s="91">
        <f t="shared" si="333"/>
        <v>5.8392299999999997</v>
      </c>
      <c r="V574" s="91">
        <f t="shared" si="333"/>
        <v>5.8150399999999998</v>
      </c>
      <c r="W574" s="91">
        <f t="shared" si="333"/>
        <v>5.7748400000000002</v>
      </c>
      <c r="X574" s="91">
        <f t="shared" si="333"/>
        <v>5.7793599999999996</v>
      </c>
      <c r="Y574" s="91">
        <f t="shared" si="333"/>
        <v>5.7888000000000002</v>
      </c>
      <c r="Z574" s="91">
        <f t="shared" si="333"/>
        <v>5.6078000000000001</v>
      </c>
      <c r="AA574" s="91">
        <f t="shared" si="333"/>
        <v>5.44862</v>
      </c>
    </row>
    <row r="575" spans="1:27" ht="12.75" hidden="1" customHeight="1" outlineLevel="1" x14ac:dyDescent="0.2">
      <c r="A575" s="99" t="s">
        <v>2213</v>
      </c>
      <c r="B575" s="63" t="s">
        <v>238</v>
      </c>
      <c r="C575" s="43" t="s">
        <v>79</v>
      </c>
      <c r="D575" s="44">
        <v>1403.25</v>
      </c>
      <c r="E575" s="44">
        <v>1227.57</v>
      </c>
      <c r="F575" s="44">
        <v>1102.69</v>
      </c>
      <c r="G575" s="44">
        <v>976.7</v>
      </c>
      <c r="H575" s="44">
        <v>930.01</v>
      </c>
      <c r="I575" s="44">
        <v>909.04</v>
      </c>
      <c r="J575" s="44">
        <v>928.15</v>
      </c>
      <c r="K575" s="44">
        <v>1307.5899999999999</v>
      </c>
      <c r="L575" s="44">
        <v>1657.75</v>
      </c>
      <c r="M575" s="44">
        <v>1875.29</v>
      </c>
      <c r="N575" s="44">
        <v>2023.55</v>
      </c>
      <c r="O575" s="44">
        <v>2039.53</v>
      </c>
      <c r="P575" s="44">
        <v>2039.72</v>
      </c>
      <c r="Q575" s="44">
        <v>2039.84</v>
      </c>
      <c r="R575" s="44">
        <v>2045.05</v>
      </c>
      <c r="S575" s="44">
        <v>2040.73</v>
      </c>
      <c r="T575" s="44">
        <v>1968.87</v>
      </c>
      <c r="U575" s="44">
        <v>1944.85</v>
      </c>
      <c r="V575" s="44">
        <v>1920.66</v>
      </c>
      <c r="W575" s="44">
        <v>1880.46</v>
      </c>
      <c r="X575" s="44">
        <v>1884.98</v>
      </c>
      <c r="Y575" s="44">
        <v>1894.42</v>
      </c>
      <c r="Z575" s="44">
        <v>1713.42</v>
      </c>
      <c r="AA575" s="44">
        <v>1554.24</v>
      </c>
    </row>
    <row r="576" spans="1:27" ht="12.75" hidden="1" customHeight="1" outlineLevel="1" x14ac:dyDescent="0.2">
      <c r="A576" s="99" t="s">
        <v>2214</v>
      </c>
      <c r="B576" s="63" t="s">
        <v>90</v>
      </c>
      <c r="C576" s="43" t="s">
        <v>79</v>
      </c>
      <c r="D576" s="44">
        <f>$D$486</f>
        <v>3559.77</v>
      </c>
      <c r="E576" s="44">
        <f t="shared" ref="E576:AA576" si="334">$D$486</f>
        <v>3559.77</v>
      </c>
      <c r="F576" s="44">
        <f t="shared" si="334"/>
        <v>3559.77</v>
      </c>
      <c r="G576" s="44">
        <f t="shared" si="334"/>
        <v>3559.77</v>
      </c>
      <c r="H576" s="44">
        <f t="shared" si="334"/>
        <v>3559.77</v>
      </c>
      <c r="I576" s="44">
        <f t="shared" si="334"/>
        <v>3559.77</v>
      </c>
      <c r="J576" s="44">
        <f t="shared" si="334"/>
        <v>3559.77</v>
      </c>
      <c r="K576" s="44">
        <f t="shared" si="334"/>
        <v>3559.77</v>
      </c>
      <c r="L576" s="44">
        <f t="shared" si="334"/>
        <v>3559.77</v>
      </c>
      <c r="M576" s="44">
        <f t="shared" si="334"/>
        <v>3559.77</v>
      </c>
      <c r="N576" s="44">
        <f t="shared" si="334"/>
        <v>3559.77</v>
      </c>
      <c r="O576" s="44">
        <f t="shared" si="334"/>
        <v>3559.77</v>
      </c>
      <c r="P576" s="44">
        <f t="shared" si="334"/>
        <v>3559.77</v>
      </c>
      <c r="Q576" s="44">
        <f t="shared" si="334"/>
        <v>3559.77</v>
      </c>
      <c r="R576" s="44">
        <f t="shared" si="334"/>
        <v>3559.77</v>
      </c>
      <c r="S576" s="44">
        <f t="shared" si="334"/>
        <v>3559.77</v>
      </c>
      <c r="T576" s="44">
        <f t="shared" si="334"/>
        <v>3559.77</v>
      </c>
      <c r="U576" s="44">
        <f t="shared" si="334"/>
        <v>3559.77</v>
      </c>
      <c r="V576" s="44">
        <f t="shared" si="334"/>
        <v>3559.77</v>
      </c>
      <c r="W576" s="44">
        <f t="shared" si="334"/>
        <v>3559.77</v>
      </c>
      <c r="X576" s="44">
        <f t="shared" si="334"/>
        <v>3559.77</v>
      </c>
      <c r="Y576" s="44">
        <f t="shared" si="334"/>
        <v>3559.77</v>
      </c>
      <c r="Z576" s="44">
        <f t="shared" si="334"/>
        <v>3559.77</v>
      </c>
      <c r="AA576" s="44">
        <f t="shared" si="334"/>
        <v>3559.77</v>
      </c>
    </row>
    <row r="577" spans="1:27" ht="12.75" hidden="1" customHeight="1" outlineLevel="1" x14ac:dyDescent="0.2">
      <c r="A577" s="99" t="s">
        <v>2215</v>
      </c>
      <c r="B577" s="63" t="s">
        <v>83</v>
      </c>
      <c r="C577" s="43" t="s">
        <v>79</v>
      </c>
      <c r="D577" s="44">
        <v>3.92</v>
      </c>
      <c r="E577" s="44">
        <v>3.92</v>
      </c>
      <c r="F577" s="44">
        <v>3.92</v>
      </c>
      <c r="G577" s="44">
        <v>3.92</v>
      </c>
      <c r="H577" s="44">
        <v>3.92</v>
      </c>
      <c r="I577" s="44">
        <v>3.92</v>
      </c>
      <c r="J577" s="44">
        <v>3.92</v>
      </c>
      <c r="K577" s="44">
        <v>3.92</v>
      </c>
      <c r="L577" s="44">
        <v>3.92</v>
      </c>
      <c r="M577" s="44">
        <v>3.92</v>
      </c>
      <c r="N577" s="44">
        <v>3.92</v>
      </c>
      <c r="O577" s="44">
        <v>3.92</v>
      </c>
      <c r="P577" s="44">
        <v>3.92</v>
      </c>
      <c r="Q577" s="44">
        <v>3.92</v>
      </c>
      <c r="R577" s="44">
        <v>3.92</v>
      </c>
      <c r="S577" s="44">
        <v>3.92</v>
      </c>
      <c r="T577" s="44">
        <v>3.92</v>
      </c>
      <c r="U577" s="44">
        <v>3.92</v>
      </c>
      <c r="V577" s="44">
        <v>3.92</v>
      </c>
      <c r="W577" s="44">
        <v>3.92</v>
      </c>
      <c r="X577" s="44">
        <v>3.92</v>
      </c>
      <c r="Y577" s="44">
        <v>3.92</v>
      </c>
      <c r="Z577" s="44">
        <v>3.92</v>
      </c>
      <c r="AA577" s="44">
        <v>3.92</v>
      </c>
    </row>
    <row r="578" spans="1:27" ht="12.75" hidden="1" customHeight="1" outlineLevel="1" x14ac:dyDescent="0.2">
      <c r="A578" s="99" t="s">
        <v>2216</v>
      </c>
      <c r="B578" s="63" t="s">
        <v>81</v>
      </c>
      <c r="C578" s="43" t="s">
        <v>79</v>
      </c>
      <c r="D578" s="44">
        <f>$D$11</f>
        <v>330.69</v>
      </c>
      <c r="E578" s="44">
        <f t="shared" ref="E578:AA578" si="335">$D$11</f>
        <v>330.69</v>
      </c>
      <c r="F578" s="44">
        <f t="shared" si="335"/>
        <v>330.69</v>
      </c>
      <c r="G578" s="44">
        <f t="shared" si="335"/>
        <v>330.69</v>
      </c>
      <c r="H578" s="44">
        <f t="shared" si="335"/>
        <v>330.69</v>
      </c>
      <c r="I578" s="44">
        <f t="shared" si="335"/>
        <v>330.69</v>
      </c>
      <c r="J578" s="44">
        <f t="shared" si="335"/>
        <v>330.69</v>
      </c>
      <c r="K578" s="44">
        <f t="shared" si="335"/>
        <v>330.69</v>
      </c>
      <c r="L578" s="44">
        <f t="shared" si="335"/>
        <v>330.69</v>
      </c>
      <c r="M578" s="44">
        <f t="shared" si="335"/>
        <v>330.69</v>
      </c>
      <c r="N578" s="44">
        <f t="shared" si="335"/>
        <v>330.69</v>
      </c>
      <c r="O578" s="44">
        <f t="shared" si="335"/>
        <v>330.69</v>
      </c>
      <c r="P578" s="44">
        <f t="shared" si="335"/>
        <v>330.69</v>
      </c>
      <c r="Q578" s="44">
        <f t="shared" si="335"/>
        <v>330.69</v>
      </c>
      <c r="R578" s="44">
        <f t="shared" si="335"/>
        <v>330.69</v>
      </c>
      <c r="S578" s="44">
        <f t="shared" si="335"/>
        <v>330.69</v>
      </c>
      <c r="T578" s="44">
        <f t="shared" si="335"/>
        <v>330.69</v>
      </c>
      <c r="U578" s="44">
        <f t="shared" si="335"/>
        <v>330.69</v>
      </c>
      <c r="V578" s="44">
        <f t="shared" si="335"/>
        <v>330.69</v>
      </c>
      <c r="W578" s="44">
        <f t="shared" si="335"/>
        <v>330.69</v>
      </c>
      <c r="X578" s="44">
        <f t="shared" si="335"/>
        <v>330.69</v>
      </c>
      <c r="Y578" s="44">
        <f t="shared" si="335"/>
        <v>330.69</v>
      </c>
      <c r="Z578" s="44">
        <f t="shared" si="335"/>
        <v>330.69</v>
      </c>
      <c r="AA578" s="44">
        <f t="shared" si="335"/>
        <v>330.69</v>
      </c>
    </row>
    <row r="579" spans="1:27" collapsed="1" x14ac:dyDescent="0.2">
      <c r="A579" s="98" t="s">
        <v>2217</v>
      </c>
      <c r="B579" s="28" t="str">
        <f>"20"&amp;"."&amp;$B$800&amp;"."&amp;$B$801</f>
        <v>20.08.2023</v>
      </c>
      <c r="C579" s="90" t="s">
        <v>76</v>
      </c>
      <c r="D579" s="91">
        <f>ROUND(((D580+D581+D583+D582)/1000),5)</f>
        <v>5.1868299999999996</v>
      </c>
      <c r="E579" s="91">
        <f>ROUND(((E580+E581+E583+E582)/1000),5)</f>
        <v>4.9829400000000001</v>
      </c>
      <c r="F579" s="91">
        <f>ROUND(((F580+F581+F583+F582)/1000),5)</f>
        <v>4.8556100000000004</v>
      </c>
      <c r="G579" s="91">
        <f t="shared" ref="G579:AA579" si="336">ROUND(((G580+G581+G583+G582)/1000),5)</f>
        <v>4.7635100000000001</v>
      </c>
      <c r="H579" s="91">
        <f t="shared" si="336"/>
        <v>4.6951400000000003</v>
      </c>
      <c r="I579" s="91">
        <f t="shared" si="336"/>
        <v>4.6536099999999996</v>
      </c>
      <c r="J579" s="91">
        <f t="shared" si="336"/>
        <v>4.6777899999999999</v>
      </c>
      <c r="K579" s="91">
        <f t="shared" si="336"/>
        <v>4.9409299999999998</v>
      </c>
      <c r="L579" s="91">
        <f t="shared" si="336"/>
        <v>5.4784100000000002</v>
      </c>
      <c r="M579" s="91">
        <f t="shared" si="336"/>
        <v>5.6091800000000003</v>
      </c>
      <c r="N579" s="91">
        <f t="shared" si="336"/>
        <v>5.8090900000000003</v>
      </c>
      <c r="O579" s="91">
        <f t="shared" si="336"/>
        <v>5.8465400000000001</v>
      </c>
      <c r="P579" s="91">
        <f t="shared" si="336"/>
        <v>5.9025100000000004</v>
      </c>
      <c r="Q579" s="91">
        <f t="shared" si="336"/>
        <v>5.9067400000000001</v>
      </c>
      <c r="R579" s="91">
        <f t="shared" si="336"/>
        <v>5.9151499999999997</v>
      </c>
      <c r="S579" s="91">
        <f t="shared" si="336"/>
        <v>5.9152899999999997</v>
      </c>
      <c r="T579" s="91">
        <f t="shared" si="336"/>
        <v>5.8825700000000003</v>
      </c>
      <c r="U579" s="91">
        <f t="shared" si="336"/>
        <v>5.7425800000000002</v>
      </c>
      <c r="V579" s="91">
        <f t="shared" si="336"/>
        <v>5.7244099999999998</v>
      </c>
      <c r="W579" s="91">
        <f t="shared" si="336"/>
        <v>5.7435900000000002</v>
      </c>
      <c r="X579" s="91">
        <f t="shared" si="336"/>
        <v>5.7373799999999999</v>
      </c>
      <c r="Y579" s="91">
        <f t="shared" si="336"/>
        <v>5.7081999999999997</v>
      </c>
      <c r="Z579" s="91">
        <f t="shared" si="336"/>
        <v>5.6162900000000002</v>
      </c>
      <c r="AA579" s="91">
        <f t="shared" si="336"/>
        <v>5.4611499999999999</v>
      </c>
    </row>
    <row r="580" spans="1:27" ht="12.75" hidden="1" customHeight="1" outlineLevel="1" x14ac:dyDescent="0.2">
      <c r="A580" s="99" t="s">
        <v>2218</v>
      </c>
      <c r="B580" s="63" t="s">
        <v>238</v>
      </c>
      <c r="C580" s="43" t="s">
        <v>79</v>
      </c>
      <c r="D580" s="44">
        <v>1292.45</v>
      </c>
      <c r="E580" s="44">
        <v>1088.56</v>
      </c>
      <c r="F580" s="44">
        <v>961.23</v>
      </c>
      <c r="G580" s="44">
        <v>869.13</v>
      </c>
      <c r="H580" s="44">
        <v>800.76</v>
      </c>
      <c r="I580" s="44">
        <v>759.23</v>
      </c>
      <c r="J580" s="44">
        <v>783.41</v>
      </c>
      <c r="K580" s="44">
        <v>1046.55</v>
      </c>
      <c r="L580" s="44">
        <v>1584.03</v>
      </c>
      <c r="M580" s="44">
        <v>1714.8</v>
      </c>
      <c r="N580" s="44">
        <v>1914.71</v>
      </c>
      <c r="O580" s="44">
        <v>1952.16</v>
      </c>
      <c r="P580" s="44">
        <v>2008.13</v>
      </c>
      <c r="Q580" s="44">
        <v>2012.36</v>
      </c>
      <c r="R580" s="44">
        <v>2020.77</v>
      </c>
      <c r="S580" s="44">
        <v>2020.91</v>
      </c>
      <c r="T580" s="44">
        <v>1988.19</v>
      </c>
      <c r="U580" s="44">
        <v>1848.2</v>
      </c>
      <c r="V580" s="44">
        <v>1830.03</v>
      </c>
      <c r="W580" s="44">
        <v>1849.21</v>
      </c>
      <c r="X580" s="44">
        <v>1843</v>
      </c>
      <c r="Y580" s="44">
        <v>1813.82</v>
      </c>
      <c r="Z580" s="44">
        <v>1721.91</v>
      </c>
      <c r="AA580" s="44">
        <v>1566.77</v>
      </c>
    </row>
    <row r="581" spans="1:27" ht="12.75" hidden="1" customHeight="1" outlineLevel="1" x14ac:dyDescent="0.2">
      <c r="A581" s="99" t="s">
        <v>2219</v>
      </c>
      <c r="B581" s="63" t="s">
        <v>90</v>
      </c>
      <c r="C581" s="43" t="s">
        <v>79</v>
      </c>
      <c r="D581" s="44">
        <f>$D$486</f>
        <v>3559.77</v>
      </c>
      <c r="E581" s="44">
        <f t="shared" ref="E581:AA581" si="337">$D$486</f>
        <v>3559.77</v>
      </c>
      <c r="F581" s="44">
        <f t="shared" si="337"/>
        <v>3559.77</v>
      </c>
      <c r="G581" s="44">
        <f t="shared" si="337"/>
        <v>3559.77</v>
      </c>
      <c r="H581" s="44">
        <f t="shared" si="337"/>
        <v>3559.77</v>
      </c>
      <c r="I581" s="44">
        <f t="shared" si="337"/>
        <v>3559.77</v>
      </c>
      <c r="J581" s="44">
        <f t="shared" si="337"/>
        <v>3559.77</v>
      </c>
      <c r="K581" s="44">
        <f t="shared" si="337"/>
        <v>3559.77</v>
      </c>
      <c r="L581" s="44">
        <f t="shared" si="337"/>
        <v>3559.77</v>
      </c>
      <c r="M581" s="44">
        <f t="shared" si="337"/>
        <v>3559.77</v>
      </c>
      <c r="N581" s="44">
        <f t="shared" si="337"/>
        <v>3559.77</v>
      </c>
      <c r="O581" s="44">
        <f t="shared" si="337"/>
        <v>3559.77</v>
      </c>
      <c r="P581" s="44">
        <f t="shared" si="337"/>
        <v>3559.77</v>
      </c>
      <c r="Q581" s="44">
        <f t="shared" si="337"/>
        <v>3559.77</v>
      </c>
      <c r="R581" s="44">
        <f t="shared" si="337"/>
        <v>3559.77</v>
      </c>
      <c r="S581" s="44">
        <f t="shared" si="337"/>
        <v>3559.77</v>
      </c>
      <c r="T581" s="44">
        <f t="shared" si="337"/>
        <v>3559.77</v>
      </c>
      <c r="U581" s="44">
        <f t="shared" si="337"/>
        <v>3559.77</v>
      </c>
      <c r="V581" s="44">
        <f t="shared" si="337"/>
        <v>3559.77</v>
      </c>
      <c r="W581" s="44">
        <f t="shared" si="337"/>
        <v>3559.77</v>
      </c>
      <c r="X581" s="44">
        <f t="shared" si="337"/>
        <v>3559.77</v>
      </c>
      <c r="Y581" s="44">
        <f t="shared" si="337"/>
        <v>3559.77</v>
      </c>
      <c r="Z581" s="44">
        <f t="shared" si="337"/>
        <v>3559.77</v>
      </c>
      <c r="AA581" s="44">
        <f t="shared" si="337"/>
        <v>3559.77</v>
      </c>
    </row>
    <row r="582" spans="1:27" ht="12.75" hidden="1" customHeight="1" outlineLevel="1" x14ac:dyDescent="0.2">
      <c r="A582" s="99" t="s">
        <v>2220</v>
      </c>
      <c r="B582" s="63" t="s">
        <v>83</v>
      </c>
      <c r="C582" s="43" t="s">
        <v>79</v>
      </c>
      <c r="D582" s="44">
        <v>3.92</v>
      </c>
      <c r="E582" s="44">
        <v>3.92</v>
      </c>
      <c r="F582" s="44">
        <v>3.92</v>
      </c>
      <c r="G582" s="44">
        <v>3.92</v>
      </c>
      <c r="H582" s="44">
        <v>3.92</v>
      </c>
      <c r="I582" s="44">
        <v>3.92</v>
      </c>
      <c r="J582" s="44">
        <v>3.92</v>
      </c>
      <c r="K582" s="44">
        <v>3.92</v>
      </c>
      <c r="L582" s="44">
        <v>3.92</v>
      </c>
      <c r="M582" s="44">
        <v>3.92</v>
      </c>
      <c r="N582" s="44">
        <v>3.92</v>
      </c>
      <c r="O582" s="44">
        <v>3.92</v>
      </c>
      <c r="P582" s="44">
        <v>3.92</v>
      </c>
      <c r="Q582" s="44">
        <v>3.92</v>
      </c>
      <c r="R582" s="44">
        <v>3.92</v>
      </c>
      <c r="S582" s="44">
        <v>3.92</v>
      </c>
      <c r="T582" s="44">
        <v>3.92</v>
      </c>
      <c r="U582" s="44">
        <v>3.92</v>
      </c>
      <c r="V582" s="44">
        <v>3.92</v>
      </c>
      <c r="W582" s="44">
        <v>3.92</v>
      </c>
      <c r="X582" s="44">
        <v>3.92</v>
      </c>
      <c r="Y582" s="44">
        <v>3.92</v>
      </c>
      <c r="Z582" s="44">
        <v>3.92</v>
      </c>
      <c r="AA582" s="44">
        <v>3.92</v>
      </c>
    </row>
    <row r="583" spans="1:27" ht="12.75" hidden="1" customHeight="1" outlineLevel="1" x14ac:dyDescent="0.2">
      <c r="A583" s="99" t="s">
        <v>2221</v>
      </c>
      <c r="B583" s="63" t="s">
        <v>81</v>
      </c>
      <c r="C583" s="43" t="s">
        <v>79</v>
      </c>
      <c r="D583" s="44">
        <f>$D$11</f>
        <v>330.69</v>
      </c>
      <c r="E583" s="44">
        <f t="shared" ref="E583:AA583" si="338">$D$11</f>
        <v>330.69</v>
      </c>
      <c r="F583" s="44">
        <f t="shared" si="338"/>
        <v>330.69</v>
      </c>
      <c r="G583" s="44">
        <f t="shared" si="338"/>
        <v>330.69</v>
      </c>
      <c r="H583" s="44">
        <f t="shared" si="338"/>
        <v>330.69</v>
      </c>
      <c r="I583" s="44">
        <f t="shared" si="338"/>
        <v>330.69</v>
      </c>
      <c r="J583" s="44">
        <f t="shared" si="338"/>
        <v>330.69</v>
      </c>
      <c r="K583" s="44">
        <f t="shared" si="338"/>
        <v>330.69</v>
      </c>
      <c r="L583" s="44">
        <f t="shared" si="338"/>
        <v>330.69</v>
      </c>
      <c r="M583" s="44">
        <f t="shared" si="338"/>
        <v>330.69</v>
      </c>
      <c r="N583" s="44">
        <f t="shared" si="338"/>
        <v>330.69</v>
      </c>
      <c r="O583" s="44">
        <f t="shared" si="338"/>
        <v>330.69</v>
      </c>
      <c r="P583" s="44">
        <f t="shared" si="338"/>
        <v>330.69</v>
      </c>
      <c r="Q583" s="44">
        <f t="shared" si="338"/>
        <v>330.69</v>
      </c>
      <c r="R583" s="44">
        <f t="shared" si="338"/>
        <v>330.69</v>
      </c>
      <c r="S583" s="44">
        <f t="shared" si="338"/>
        <v>330.69</v>
      </c>
      <c r="T583" s="44">
        <f t="shared" si="338"/>
        <v>330.69</v>
      </c>
      <c r="U583" s="44">
        <f t="shared" si="338"/>
        <v>330.69</v>
      </c>
      <c r="V583" s="44">
        <f t="shared" si="338"/>
        <v>330.69</v>
      </c>
      <c r="W583" s="44">
        <f t="shared" si="338"/>
        <v>330.69</v>
      </c>
      <c r="X583" s="44">
        <f t="shared" si="338"/>
        <v>330.69</v>
      </c>
      <c r="Y583" s="44">
        <f t="shared" si="338"/>
        <v>330.69</v>
      </c>
      <c r="Z583" s="44">
        <f t="shared" si="338"/>
        <v>330.69</v>
      </c>
      <c r="AA583" s="44">
        <f t="shared" si="338"/>
        <v>330.69</v>
      </c>
    </row>
    <row r="584" spans="1:27" collapsed="1" x14ac:dyDescent="0.2">
      <c r="A584" s="98" t="s">
        <v>2222</v>
      </c>
      <c r="B584" s="28" t="str">
        <f>"21"&amp;"."&amp;$B$800&amp;"."&amp;$B$801</f>
        <v>21.08.2023</v>
      </c>
      <c r="C584" s="90" t="s">
        <v>76</v>
      </c>
      <c r="D584" s="91">
        <f>ROUND(((D585+D586+D588+D587)/1000),5)</f>
        <v>5.21265</v>
      </c>
      <c r="E584" s="91">
        <f>ROUND(((E585+E586+E588+E587)/1000),5)</f>
        <v>5.07545</v>
      </c>
      <c r="F584" s="91">
        <f>ROUND(((F585+F586+F588+F587)/1000),5)</f>
        <v>4.97248</v>
      </c>
      <c r="G584" s="91">
        <f t="shared" ref="G584:AA584" si="339">ROUND(((G585+G586+G588+G587)/1000),5)</f>
        <v>4.9117499999999996</v>
      </c>
      <c r="H584" s="91">
        <f t="shared" si="339"/>
        <v>4.8769099999999996</v>
      </c>
      <c r="I584" s="91">
        <f t="shared" si="339"/>
        <v>4.9452999999999996</v>
      </c>
      <c r="J584" s="91">
        <f t="shared" si="339"/>
        <v>5.1516500000000001</v>
      </c>
      <c r="K584" s="91">
        <f t="shared" si="339"/>
        <v>5.47654</v>
      </c>
      <c r="L584" s="91">
        <f t="shared" si="339"/>
        <v>5.8707200000000004</v>
      </c>
      <c r="M584" s="91">
        <f t="shared" si="339"/>
        <v>5.9450099999999999</v>
      </c>
      <c r="N584" s="91">
        <f t="shared" si="339"/>
        <v>5.9598800000000001</v>
      </c>
      <c r="O584" s="91">
        <f t="shared" si="339"/>
        <v>5.9929800000000002</v>
      </c>
      <c r="P584" s="91">
        <f t="shared" si="339"/>
        <v>5.9740900000000003</v>
      </c>
      <c r="Q584" s="91">
        <f t="shared" si="339"/>
        <v>6.0271400000000002</v>
      </c>
      <c r="R584" s="91">
        <f t="shared" si="339"/>
        <v>6.0489699999999997</v>
      </c>
      <c r="S584" s="91">
        <f t="shared" si="339"/>
        <v>6.0667200000000001</v>
      </c>
      <c r="T584" s="91">
        <f t="shared" si="339"/>
        <v>6.1540699999999999</v>
      </c>
      <c r="U584" s="91">
        <f t="shared" si="339"/>
        <v>6.0529099999999998</v>
      </c>
      <c r="V584" s="91">
        <f t="shared" si="339"/>
        <v>5.9597499999999997</v>
      </c>
      <c r="W584" s="91">
        <f t="shared" si="339"/>
        <v>5.94442</v>
      </c>
      <c r="X584" s="91">
        <f t="shared" si="339"/>
        <v>5.9436999999999998</v>
      </c>
      <c r="Y584" s="91">
        <f t="shared" si="339"/>
        <v>5.9096000000000002</v>
      </c>
      <c r="Z584" s="91">
        <f t="shared" si="339"/>
        <v>5.60886</v>
      </c>
      <c r="AA584" s="91">
        <f t="shared" si="339"/>
        <v>5.4555999999999996</v>
      </c>
    </row>
    <row r="585" spans="1:27" ht="12.75" hidden="1" customHeight="1" outlineLevel="1" x14ac:dyDescent="0.2">
      <c r="A585" s="99" t="s">
        <v>2223</v>
      </c>
      <c r="B585" s="63" t="s">
        <v>238</v>
      </c>
      <c r="C585" s="43" t="s">
        <v>79</v>
      </c>
      <c r="D585" s="44">
        <v>1318.27</v>
      </c>
      <c r="E585" s="44">
        <v>1181.07</v>
      </c>
      <c r="F585" s="44">
        <v>1078.0999999999999</v>
      </c>
      <c r="G585" s="44">
        <v>1017.37</v>
      </c>
      <c r="H585" s="44">
        <v>982.53</v>
      </c>
      <c r="I585" s="44">
        <v>1050.92</v>
      </c>
      <c r="J585" s="44">
        <v>1257.27</v>
      </c>
      <c r="K585" s="44">
        <v>1582.16</v>
      </c>
      <c r="L585" s="44">
        <v>1976.34</v>
      </c>
      <c r="M585" s="44">
        <v>2050.63</v>
      </c>
      <c r="N585" s="44">
        <v>2065.5</v>
      </c>
      <c r="O585" s="44">
        <v>2098.6</v>
      </c>
      <c r="P585" s="44">
        <v>2079.71</v>
      </c>
      <c r="Q585" s="44">
        <v>2132.7600000000002</v>
      </c>
      <c r="R585" s="44">
        <v>2154.59</v>
      </c>
      <c r="S585" s="44">
        <v>2172.34</v>
      </c>
      <c r="T585" s="44">
        <v>2259.69</v>
      </c>
      <c r="U585" s="44">
        <v>2158.5300000000002</v>
      </c>
      <c r="V585" s="44">
        <v>2065.37</v>
      </c>
      <c r="W585" s="44">
        <v>2050.04</v>
      </c>
      <c r="X585" s="44">
        <v>2049.3200000000002</v>
      </c>
      <c r="Y585" s="44">
        <v>2015.22</v>
      </c>
      <c r="Z585" s="44">
        <v>1714.48</v>
      </c>
      <c r="AA585" s="44">
        <v>1561.22</v>
      </c>
    </row>
    <row r="586" spans="1:27" ht="12.75" hidden="1" customHeight="1" outlineLevel="1" x14ac:dyDescent="0.2">
      <c r="A586" s="99" t="s">
        <v>2224</v>
      </c>
      <c r="B586" s="63" t="s">
        <v>90</v>
      </c>
      <c r="C586" s="43" t="s">
        <v>79</v>
      </c>
      <c r="D586" s="44">
        <f>$D$486</f>
        <v>3559.77</v>
      </c>
      <c r="E586" s="44">
        <f t="shared" ref="E586:AA586" si="340">$D$486</f>
        <v>3559.77</v>
      </c>
      <c r="F586" s="44">
        <f t="shared" si="340"/>
        <v>3559.77</v>
      </c>
      <c r="G586" s="44">
        <f t="shared" si="340"/>
        <v>3559.77</v>
      </c>
      <c r="H586" s="44">
        <f t="shared" si="340"/>
        <v>3559.77</v>
      </c>
      <c r="I586" s="44">
        <f t="shared" si="340"/>
        <v>3559.77</v>
      </c>
      <c r="J586" s="44">
        <f t="shared" si="340"/>
        <v>3559.77</v>
      </c>
      <c r="K586" s="44">
        <f t="shared" si="340"/>
        <v>3559.77</v>
      </c>
      <c r="L586" s="44">
        <f t="shared" si="340"/>
        <v>3559.77</v>
      </c>
      <c r="M586" s="44">
        <f t="shared" si="340"/>
        <v>3559.77</v>
      </c>
      <c r="N586" s="44">
        <f t="shared" si="340"/>
        <v>3559.77</v>
      </c>
      <c r="O586" s="44">
        <f t="shared" si="340"/>
        <v>3559.77</v>
      </c>
      <c r="P586" s="44">
        <f t="shared" si="340"/>
        <v>3559.77</v>
      </c>
      <c r="Q586" s="44">
        <f t="shared" si="340"/>
        <v>3559.77</v>
      </c>
      <c r="R586" s="44">
        <f t="shared" si="340"/>
        <v>3559.77</v>
      </c>
      <c r="S586" s="44">
        <f t="shared" si="340"/>
        <v>3559.77</v>
      </c>
      <c r="T586" s="44">
        <f t="shared" si="340"/>
        <v>3559.77</v>
      </c>
      <c r="U586" s="44">
        <f t="shared" si="340"/>
        <v>3559.77</v>
      </c>
      <c r="V586" s="44">
        <f t="shared" si="340"/>
        <v>3559.77</v>
      </c>
      <c r="W586" s="44">
        <f t="shared" si="340"/>
        <v>3559.77</v>
      </c>
      <c r="X586" s="44">
        <f t="shared" si="340"/>
        <v>3559.77</v>
      </c>
      <c r="Y586" s="44">
        <f t="shared" si="340"/>
        <v>3559.77</v>
      </c>
      <c r="Z586" s="44">
        <f t="shared" si="340"/>
        <v>3559.77</v>
      </c>
      <c r="AA586" s="44">
        <f t="shared" si="340"/>
        <v>3559.77</v>
      </c>
    </row>
    <row r="587" spans="1:27" ht="12.75" hidden="1" customHeight="1" outlineLevel="1" x14ac:dyDescent="0.2">
      <c r="A587" s="99" t="s">
        <v>2225</v>
      </c>
      <c r="B587" s="63" t="s">
        <v>83</v>
      </c>
      <c r="C587" s="43" t="s">
        <v>79</v>
      </c>
      <c r="D587" s="44">
        <v>3.92</v>
      </c>
      <c r="E587" s="44">
        <v>3.92</v>
      </c>
      <c r="F587" s="44">
        <v>3.92</v>
      </c>
      <c r="G587" s="44">
        <v>3.92</v>
      </c>
      <c r="H587" s="44">
        <v>3.92</v>
      </c>
      <c r="I587" s="44">
        <v>3.92</v>
      </c>
      <c r="J587" s="44">
        <v>3.92</v>
      </c>
      <c r="K587" s="44">
        <v>3.92</v>
      </c>
      <c r="L587" s="44">
        <v>3.92</v>
      </c>
      <c r="M587" s="44">
        <v>3.92</v>
      </c>
      <c r="N587" s="44">
        <v>3.92</v>
      </c>
      <c r="O587" s="44">
        <v>3.92</v>
      </c>
      <c r="P587" s="44">
        <v>3.92</v>
      </c>
      <c r="Q587" s="44">
        <v>3.92</v>
      </c>
      <c r="R587" s="44">
        <v>3.92</v>
      </c>
      <c r="S587" s="44">
        <v>3.92</v>
      </c>
      <c r="T587" s="44">
        <v>3.92</v>
      </c>
      <c r="U587" s="44">
        <v>3.92</v>
      </c>
      <c r="V587" s="44">
        <v>3.92</v>
      </c>
      <c r="W587" s="44">
        <v>3.92</v>
      </c>
      <c r="X587" s="44">
        <v>3.92</v>
      </c>
      <c r="Y587" s="44">
        <v>3.92</v>
      </c>
      <c r="Z587" s="44">
        <v>3.92</v>
      </c>
      <c r="AA587" s="44">
        <v>3.92</v>
      </c>
    </row>
    <row r="588" spans="1:27" ht="12.75" hidden="1" customHeight="1" outlineLevel="1" x14ac:dyDescent="0.2">
      <c r="A588" s="99" t="s">
        <v>2226</v>
      </c>
      <c r="B588" s="63" t="s">
        <v>81</v>
      </c>
      <c r="C588" s="43" t="s">
        <v>79</v>
      </c>
      <c r="D588" s="44">
        <f>$D$11</f>
        <v>330.69</v>
      </c>
      <c r="E588" s="44">
        <f t="shared" ref="E588:AA588" si="341">$D$11</f>
        <v>330.69</v>
      </c>
      <c r="F588" s="44">
        <f t="shared" si="341"/>
        <v>330.69</v>
      </c>
      <c r="G588" s="44">
        <f t="shared" si="341"/>
        <v>330.69</v>
      </c>
      <c r="H588" s="44">
        <f t="shared" si="341"/>
        <v>330.69</v>
      </c>
      <c r="I588" s="44">
        <f t="shared" si="341"/>
        <v>330.69</v>
      </c>
      <c r="J588" s="44">
        <f t="shared" si="341"/>
        <v>330.69</v>
      </c>
      <c r="K588" s="44">
        <f t="shared" si="341"/>
        <v>330.69</v>
      </c>
      <c r="L588" s="44">
        <f t="shared" si="341"/>
        <v>330.69</v>
      </c>
      <c r="M588" s="44">
        <f t="shared" si="341"/>
        <v>330.69</v>
      </c>
      <c r="N588" s="44">
        <f t="shared" si="341"/>
        <v>330.69</v>
      </c>
      <c r="O588" s="44">
        <f t="shared" si="341"/>
        <v>330.69</v>
      </c>
      <c r="P588" s="44">
        <f t="shared" si="341"/>
        <v>330.69</v>
      </c>
      <c r="Q588" s="44">
        <f t="shared" si="341"/>
        <v>330.69</v>
      </c>
      <c r="R588" s="44">
        <f t="shared" si="341"/>
        <v>330.69</v>
      </c>
      <c r="S588" s="44">
        <f t="shared" si="341"/>
        <v>330.69</v>
      </c>
      <c r="T588" s="44">
        <f t="shared" si="341"/>
        <v>330.69</v>
      </c>
      <c r="U588" s="44">
        <f t="shared" si="341"/>
        <v>330.69</v>
      </c>
      <c r="V588" s="44">
        <f t="shared" si="341"/>
        <v>330.69</v>
      </c>
      <c r="W588" s="44">
        <f t="shared" si="341"/>
        <v>330.69</v>
      </c>
      <c r="X588" s="44">
        <f t="shared" si="341"/>
        <v>330.69</v>
      </c>
      <c r="Y588" s="44">
        <f t="shared" si="341"/>
        <v>330.69</v>
      </c>
      <c r="Z588" s="44">
        <f t="shared" si="341"/>
        <v>330.69</v>
      </c>
      <c r="AA588" s="44">
        <f t="shared" si="341"/>
        <v>330.69</v>
      </c>
    </row>
    <row r="589" spans="1:27" collapsed="1" x14ac:dyDescent="0.2">
      <c r="A589" s="98" t="s">
        <v>2227</v>
      </c>
      <c r="B589" s="28" t="str">
        <f>"22"&amp;"."&amp;$B$800&amp;"."&amp;$B$801</f>
        <v>22.08.2023</v>
      </c>
      <c r="C589" s="90" t="s">
        <v>76</v>
      </c>
      <c r="D589" s="91">
        <f>ROUND(((D590+D591+D593+D592)/1000),5)</f>
        <v>5.09443</v>
      </c>
      <c r="E589" s="91">
        <f>ROUND(((E590+E591+E593+E592)/1000),5)</f>
        <v>4.9446700000000003</v>
      </c>
      <c r="F589" s="91">
        <f>ROUND(((F590+F591+F593+F592)/1000),5)</f>
        <v>4.7986300000000002</v>
      </c>
      <c r="G589" s="91">
        <f t="shared" ref="G589:AA589" si="342">ROUND(((G590+G591+G593+G592)/1000),5)</f>
        <v>4.7396399999999996</v>
      </c>
      <c r="H589" s="91">
        <f t="shared" si="342"/>
        <v>4.7568599999999996</v>
      </c>
      <c r="I589" s="91">
        <f t="shared" si="342"/>
        <v>4.8819100000000004</v>
      </c>
      <c r="J589" s="91">
        <f t="shared" si="342"/>
        <v>5.1575600000000001</v>
      </c>
      <c r="K589" s="91">
        <f t="shared" si="342"/>
        <v>5.3350900000000001</v>
      </c>
      <c r="L589" s="91">
        <f t="shared" si="342"/>
        <v>5.6437600000000003</v>
      </c>
      <c r="M589" s="91">
        <f t="shared" si="342"/>
        <v>5.8667100000000003</v>
      </c>
      <c r="N589" s="91">
        <f t="shared" si="342"/>
        <v>5.9282500000000002</v>
      </c>
      <c r="O589" s="91">
        <f t="shared" si="342"/>
        <v>5.9286899999999996</v>
      </c>
      <c r="P589" s="91">
        <f t="shared" si="342"/>
        <v>5.9273699999999998</v>
      </c>
      <c r="Q589" s="91">
        <f t="shared" si="342"/>
        <v>5.9404599999999999</v>
      </c>
      <c r="R589" s="91">
        <f t="shared" si="342"/>
        <v>6.0259400000000003</v>
      </c>
      <c r="S589" s="91">
        <f t="shared" si="342"/>
        <v>6.0489199999999999</v>
      </c>
      <c r="T589" s="91">
        <f t="shared" si="342"/>
        <v>6.0535300000000003</v>
      </c>
      <c r="U589" s="91">
        <f t="shared" si="342"/>
        <v>6.0517799999999999</v>
      </c>
      <c r="V589" s="91">
        <f t="shared" si="342"/>
        <v>5.9549599999999998</v>
      </c>
      <c r="W589" s="91">
        <f t="shared" si="342"/>
        <v>5.9461000000000004</v>
      </c>
      <c r="X589" s="91">
        <f t="shared" si="342"/>
        <v>5.9331399999999999</v>
      </c>
      <c r="Y589" s="91">
        <f t="shared" si="342"/>
        <v>5.7919900000000002</v>
      </c>
      <c r="Z589" s="91">
        <f t="shared" si="342"/>
        <v>5.5765500000000001</v>
      </c>
      <c r="AA589" s="91">
        <f t="shared" si="342"/>
        <v>5.3317399999999999</v>
      </c>
    </row>
    <row r="590" spans="1:27" ht="12.75" hidden="1" customHeight="1" outlineLevel="1" x14ac:dyDescent="0.2">
      <c r="A590" s="99" t="s">
        <v>2228</v>
      </c>
      <c r="B590" s="63" t="s">
        <v>238</v>
      </c>
      <c r="C590" s="43" t="s">
        <v>79</v>
      </c>
      <c r="D590" s="44">
        <v>1200.05</v>
      </c>
      <c r="E590" s="44">
        <v>1050.29</v>
      </c>
      <c r="F590" s="44">
        <v>904.25</v>
      </c>
      <c r="G590" s="44">
        <v>845.26</v>
      </c>
      <c r="H590" s="44">
        <v>862.48</v>
      </c>
      <c r="I590" s="44">
        <v>987.53</v>
      </c>
      <c r="J590" s="44">
        <v>1263.18</v>
      </c>
      <c r="K590" s="44">
        <v>1440.71</v>
      </c>
      <c r="L590" s="44">
        <v>1749.38</v>
      </c>
      <c r="M590" s="44">
        <v>1972.33</v>
      </c>
      <c r="N590" s="44">
        <v>2033.87</v>
      </c>
      <c r="O590" s="44">
        <v>2034.31</v>
      </c>
      <c r="P590" s="44">
        <v>2032.99</v>
      </c>
      <c r="Q590" s="44">
        <v>2046.08</v>
      </c>
      <c r="R590" s="44">
        <v>2131.56</v>
      </c>
      <c r="S590" s="44">
        <v>2154.54</v>
      </c>
      <c r="T590" s="44">
        <v>2159.15</v>
      </c>
      <c r="U590" s="44">
        <v>2157.4</v>
      </c>
      <c r="V590" s="44">
        <v>2060.58</v>
      </c>
      <c r="W590" s="44">
        <v>2051.7199999999998</v>
      </c>
      <c r="X590" s="44">
        <v>2038.76</v>
      </c>
      <c r="Y590" s="44">
        <v>1897.61</v>
      </c>
      <c r="Z590" s="44">
        <v>1682.17</v>
      </c>
      <c r="AA590" s="44">
        <v>1437.36</v>
      </c>
    </row>
    <row r="591" spans="1:27" ht="12.75" hidden="1" customHeight="1" outlineLevel="1" x14ac:dyDescent="0.2">
      <c r="A591" s="99" t="s">
        <v>2229</v>
      </c>
      <c r="B591" s="63" t="s">
        <v>90</v>
      </c>
      <c r="C591" s="43" t="s">
        <v>79</v>
      </c>
      <c r="D591" s="44">
        <f>$D$486</f>
        <v>3559.77</v>
      </c>
      <c r="E591" s="44">
        <f t="shared" ref="E591:AA591" si="343">$D$486</f>
        <v>3559.77</v>
      </c>
      <c r="F591" s="44">
        <f t="shared" si="343"/>
        <v>3559.77</v>
      </c>
      <c r="G591" s="44">
        <f t="shared" si="343"/>
        <v>3559.77</v>
      </c>
      <c r="H591" s="44">
        <f t="shared" si="343"/>
        <v>3559.77</v>
      </c>
      <c r="I591" s="44">
        <f t="shared" si="343"/>
        <v>3559.77</v>
      </c>
      <c r="J591" s="44">
        <f t="shared" si="343"/>
        <v>3559.77</v>
      </c>
      <c r="K591" s="44">
        <f t="shared" si="343"/>
        <v>3559.77</v>
      </c>
      <c r="L591" s="44">
        <f t="shared" si="343"/>
        <v>3559.77</v>
      </c>
      <c r="M591" s="44">
        <f t="shared" si="343"/>
        <v>3559.77</v>
      </c>
      <c r="N591" s="44">
        <f t="shared" si="343"/>
        <v>3559.77</v>
      </c>
      <c r="O591" s="44">
        <f t="shared" si="343"/>
        <v>3559.77</v>
      </c>
      <c r="P591" s="44">
        <f t="shared" si="343"/>
        <v>3559.77</v>
      </c>
      <c r="Q591" s="44">
        <f t="shared" si="343"/>
        <v>3559.77</v>
      </c>
      <c r="R591" s="44">
        <f t="shared" si="343"/>
        <v>3559.77</v>
      </c>
      <c r="S591" s="44">
        <f t="shared" si="343"/>
        <v>3559.77</v>
      </c>
      <c r="T591" s="44">
        <f t="shared" si="343"/>
        <v>3559.77</v>
      </c>
      <c r="U591" s="44">
        <f t="shared" si="343"/>
        <v>3559.77</v>
      </c>
      <c r="V591" s="44">
        <f t="shared" si="343"/>
        <v>3559.77</v>
      </c>
      <c r="W591" s="44">
        <f t="shared" si="343"/>
        <v>3559.77</v>
      </c>
      <c r="X591" s="44">
        <f t="shared" si="343"/>
        <v>3559.77</v>
      </c>
      <c r="Y591" s="44">
        <f t="shared" si="343"/>
        <v>3559.77</v>
      </c>
      <c r="Z591" s="44">
        <f t="shared" si="343"/>
        <v>3559.77</v>
      </c>
      <c r="AA591" s="44">
        <f t="shared" si="343"/>
        <v>3559.77</v>
      </c>
    </row>
    <row r="592" spans="1:27" ht="12.75" hidden="1" customHeight="1" outlineLevel="1" x14ac:dyDescent="0.2">
      <c r="A592" s="99" t="s">
        <v>2230</v>
      </c>
      <c r="B592" s="63" t="s">
        <v>83</v>
      </c>
      <c r="C592" s="43" t="s">
        <v>79</v>
      </c>
      <c r="D592" s="44">
        <v>3.92</v>
      </c>
      <c r="E592" s="44">
        <v>3.92</v>
      </c>
      <c r="F592" s="44">
        <v>3.92</v>
      </c>
      <c r="G592" s="44">
        <v>3.92</v>
      </c>
      <c r="H592" s="44">
        <v>3.92</v>
      </c>
      <c r="I592" s="44">
        <v>3.92</v>
      </c>
      <c r="J592" s="44">
        <v>3.92</v>
      </c>
      <c r="K592" s="44">
        <v>3.92</v>
      </c>
      <c r="L592" s="44">
        <v>3.92</v>
      </c>
      <c r="M592" s="44">
        <v>3.92</v>
      </c>
      <c r="N592" s="44">
        <v>3.92</v>
      </c>
      <c r="O592" s="44">
        <v>3.92</v>
      </c>
      <c r="P592" s="44">
        <v>3.92</v>
      </c>
      <c r="Q592" s="44">
        <v>3.92</v>
      </c>
      <c r="R592" s="44">
        <v>3.92</v>
      </c>
      <c r="S592" s="44">
        <v>3.92</v>
      </c>
      <c r="T592" s="44">
        <v>3.92</v>
      </c>
      <c r="U592" s="44">
        <v>3.92</v>
      </c>
      <c r="V592" s="44">
        <v>3.92</v>
      </c>
      <c r="W592" s="44">
        <v>3.92</v>
      </c>
      <c r="X592" s="44">
        <v>3.92</v>
      </c>
      <c r="Y592" s="44">
        <v>3.92</v>
      </c>
      <c r="Z592" s="44">
        <v>3.92</v>
      </c>
      <c r="AA592" s="44">
        <v>3.92</v>
      </c>
    </row>
    <row r="593" spans="1:27" ht="12.75" hidden="1" customHeight="1" outlineLevel="1" x14ac:dyDescent="0.2">
      <c r="A593" s="99" t="s">
        <v>2231</v>
      </c>
      <c r="B593" s="63" t="s">
        <v>81</v>
      </c>
      <c r="C593" s="43" t="s">
        <v>79</v>
      </c>
      <c r="D593" s="44">
        <f>$D$11</f>
        <v>330.69</v>
      </c>
      <c r="E593" s="44">
        <f t="shared" ref="E593:AA593" si="344">$D$11</f>
        <v>330.69</v>
      </c>
      <c r="F593" s="44">
        <f t="shared" si="344"/>
        <v>330.69</v>
      </c>
      <c r="G593" s="44">
        <f t="shared" si="344"/>
        <v>330.69</v>
      </c>
      <c r="H593" s="44">
        <f t="shared" si="344"/>
        <v>330.69</v>
      </c>
      <c r="I593" s="44">
        <f t="shared" si="344"/>
        <v>330.69</v>
      </c>
      <c r="J593" s="44">
        <f t="shared" si="344"/>
        <v>330.69</v>
      </c>
      <c r="K593" s="44">
        <f t="shared" si="344"/>
        <v>330.69</v>
      </c>
      <c r="L593" s="44">
        <f t="shared" si="344"/>
        <v>330.69</v>
      </c>
      <c r="M593" s="44">
        <f t="shared" si="344"/>
        <v>330.69</v>
      </c>
      <c r="N593" s="44">
        <f t="shared" si="344"/>
        <v>330.69</v>
      </c>
      <c r="O593" s="44">
        <f t="shared" si="344"/>
        <v>330.69</v>
      </c>
      <c r="P593" s="44">
        <f t="shared" si="344"/>
        <v>330.69</v>
      </c>
      <c r="Q593" s="44">
        <f t="shared" si="344"/>
        <v>330.69</v>
      </c>
      <c r="R593" s="44">
        <f t="shared" si="344"/>
        <v>330.69</v>
      </c>
      <c r="S593" s="44">
        <f t="shared" si="344"/>
        <v>330.69</v>
      </c>
      <c r="T593" s="44">
        <f t="shared" si="344"/>
        <v>330.69</v>
      </c>
      <c r="U593" s="44">
        <f t="shared" si="344"/>
        <v>330.69</v>
      </c>
      <c r="V593" s="44">
        <f t="shared" si="344"/>
        <v>330.69</v>
      </c>
      <c r="W593" s="44">
        <f t="shared" si="344"/>
        <v>330.69</v>
      </c>
      <c r="X593" s="44">
        <f t="shared" si="344"/>
        <v>330.69</v>
      </c>
      <c r="Y593" s="44">
        <f t="shared" si="344"/>
        <v>330.69</v>
      </c>
      <c r="Z593" s="44">
        <f t="shared" si="344"/>
        <v>330.69</v>
      </c>
      <c r="AA593" s="44">
        <f t="shared" si="344"/>
        <v>330.69</v>
      </c>
    </row>
    <row r="594" spans="1:27" collapsed="1" x14ac:dyDescent="0.2">
      <c r="A594" s="98" t="s">
        <v>2232</v>
      </c>
      <c r="B594" s="28" t="str">
        <f>"23"&amp;"."&amp;$B$800&amp;"."&amp;$B$801</f>
        <v>23.08.2023</v>
      </c>
      <c r="C594" s="90" t="s">
        <v>76</v>
      </c>
      <c r="D594" s="91">
        <f>ROUND(((D595+D596+D598+D597)/1000),5)</f>
        <v>5.0827999999999998</v>
      </c>
      <c r="E594" s="91">
        <f>ROUND(((E595+E596+E598+E597)/1000),5)</f>
        <v>4.8093000000000004</v>
      </c>
      <c r="F594" s="91">
        <f>ROUND(((F595+F596+F598+F597)/1000),5)</f>
        <v>4.7423799999999998</v>
      </c>
      <c r="G594" s="91">
        <f t="shared" ref="G594:AA594" si="345">ROUND(((G595+G596+G598+G597)/1000),5)</f>
        <v>4.7044499999999996</v>
      </c>
      <c r="H594" s="91">
        <f t="shared" si="345"/>
        <v>4.7021800000000002</v>
      </c>
      <c r="I594" s="91">
        <f t="shared" si="345"/>
        <v>4.10276</v>
      </c>
      <c r="J594" s="91">
        <f t="shared" si="345"/>
        <v>5.0453700000000001</v>
      </c>
      <c r="K594" s="91">
        <f t="shared" si="345"/>
        <v>5.3901000000000003</v>
      </c>
      <c r="L594" s="91">
        <f t="shared" si="345"/>
        <v>5.6093000000000002</v>
      </c>
      <c r="M594" s="91">
        <f t="shared" si="345"/>
        <v>5.9302700000000002</v>
      </c>
      <c r="N594" s="91">
        <f t="shared" si="345"/>
        <v>5.9744999999999999</v>
      </c>
      <c r="O594" s="91">
        <f t="shared" si="345"/>
        <v>5.9792300000000003</v>
      </c>
      <c r="P594" s="91">
        <f t="shared" si="345"/>
        <v>5.9665499999999998</v>
      </c>
      <c r="Q594" s="91">
        <f t="shared" si="345"/>
        <v>5.9298000000000002</v>
      </c>
      <c r="R594" s="91">
        <f t="shared" si="345"/>
        <v>5.9633399999999996</v>
      </c>
      <c r="S594" s="91">
        <f t="shared" si="345"/>
        <v>5.9633700000000003</v>
      </c>
      <c r="T594" s="91">
        <f t="shared" si="345"/>
        <v>5.9533399999999999</v>
      </c>
      <c r="U594" s="91">
        <f t="shared" si="345"/>
        <v>5.9400899999999996</v>
      </c>
      <c r="V594" s="91">
        <f t="shared" si="345"/>
        <v>5.8828300000000002</v>
      </c>
      <c r="W594" s="91">
        <f t="shared" si="345"/>
        <v>5.91153</v>
      </c>
      <c r="X594" s="91">
        <f t="shared" si="345"/>
        <v>5.8078500000000002</v>
      </c>
      <c r="Y594" s="91">
        <f t="shared" si="345"/>
        <v>5.7191700000000001</v>
      </c>
      <c r="Z594" s="91">
        <f t="shared" si="345"/>
        <v>5.59964</v>
      </c>
      <c r="AA594" s="91">
        <f t="shared" si="345"/>
        <v>5.3093500000000002</v>
      </c>
    </row>
    <row r="595" spans="1:27" ht="12.75" hidden="1" customHeight="1" outlineLevel="1" x14ac:dyDescent="0.2">
      <c r="A595" s="99" t="s">
        <v>2233</v>
      </c>
      <c r="B595" s="63" t="s">
        <v>238</v>
      </c>
      <c r="C595" s="43" t="s">
        <v>79</v>
      </c>
      <c r="D595" s="44">
        <v>1188.42</v>
      </c>
      <c r="E595" s="44">
        <v>914.92</v>
      </c>
      <c r="F595" s="44">
        <v>848</v>
      </c>
      <c r="G595" s="44">
        <v>810.07</v>
      </c>
      <c r="H595" s="44">
        <v>807.8</v>
      </c>
      <c r="I595" s="44">
        <v>208.38</v>
      </c>
      <c r="J595" s="44">
        <v>1150.99</v>
      </c>
      <c r="K595" s="44">
        <v>1495.72</v>
      </c>
      <c r="L595" s="44">
        <v>1714.92</v>
      </c>
      <c r="M595" s="44">
        <v>2035.89</v>
      </c>
      <c r="N595" s="44">
        <v>2080.12</v>
      </c>
      <c r="O595" s="44">
        <v>2084.85</v>
      </c>
      <c r="P595" s="44">
        <v>2072.17</v>
      </c>
      <c r="Q595" s="44">
        <v>2035.42</v>
      </c>
      <c r="R595" s="44">
        <v>2068.96</v>
      </c>
      <c r="S595" s="44">
        <v>2068.9899999999998</v>
      </c>
      <c r="T595" s="44">
        <v>2058.96</v>
      </c>
      <c r="U595" s="44">
        <v>2045.71</v>
      </c>
      <c r="V595" s="44">
        <v>1988.45</v>
      </c>
      <c r="W595" s="44">
        <v>2017.15</v>
      </c>
      <c r="X595" s="44">
        <v>1913.47</v>
      </c>
      <c r="Y595" s="44">
        <v>1824.79</v>
      </c>
      <c r="Z595" s="44">
        <v>1705.26</v>
      </c>
      <c r="AA595" s="44">
        <v>1414.97</v>
      </c>
    </row>
    <row r="596" spans="1:27" ht="12.75" hidden="1" customHeight="1" outlineLevel="1" x14ac:dyDescent="0.2">
      <c r="A596" s="99" t="s">
        <v>2234</v>
      </c>
      <c r="B596" s="63" t="s">
        <v>90</v>
      </c>
      <c r="C596" s="43" t="s">
        <v>79</v>
      </c>
      <c r="D596" s="44">
        <f>$D$486</f>
        <v>3559.77</v>
      </c>
      <c r="E596" s="44">
        <f t="shared" ref="E596:AA596" si="346">$D$486</f>
        <v>3559.77</v>
      </c>
      <c r="F596" s="44">
        <f t="shared" si="346"/>
        <v>3559.77</v>
      </c>
      <c r="G596" s="44">
        <f t="shared" si="346"/>
        <v>3559.77</v>
      </c>
      <c r="H596" s="44">
        <f t="shared" si="346"/>
        <v>3559.77</v>
      </c>
      <c r="I596" s="44">
        <f t="shared" si="346"/>
        <v>3559.77</v>
      </c>
      <c r="J596" s="44">
        <f t="shared" si="346"/>
        <v>3559.77</v>
      </c>
      <c r="K596" s="44">
        <f t="shared" si="346"/>
        <v>3559.77</v>
      </c>
      <c r="L596" s="44">
        <f t="shared" si="346"/>
        <v>3559.77</v>
      </c>
      <c r="M596" s="44">
        <f t="shared" si="346"/>
        <v>3559.77</v>
      </c>
      <c r="N596" s="44">
        <f t="shared" si="346"/>
        <v>3559.77</v>
      </c>
      <c r="O596" s="44">
        <f t="shared" si="346"/>
        <v>3559.77</v>
      </c>
      <c r="P596" s="44">
        <f t="shared" si="346"/>
        <v>3559.77</v>
      </c>
      <c r="Q596" s="44">
        <f t="shared" si="346"/>
        <v>3559.77</v>
      </c>
      <c r="R596" s="44">
        <f t="shared" si="346"/>
        <v>3559.77</v>
      </c>
      <c r="S596" s="44">
        <f t="shared" si="346"/>
        <v>3559.77</v>
      </c>
      <c r="T596" s="44">
        <f t="shared" si="346"/>
        <v>3559.77</v>
      </c>
      <c r="U596" s="44">
        <f t="shared" si="346"/>
        <v>3559.77</v>
      </c>
      <c r="V596" s="44">
        <f t="shared" si="346"/>
        <v>3559.77</v>
      </c>
      <c r="W596" s="44">
        <f t="shared" si="346"/>
        <v>3559.77</v>
      </c>
      <c r="X596" s="44">
        <f t="shared" si="346"/>
        <v>3559.77</v>
      </c>
      <c r="Y596" s="44">
        <f t="shared" si="346"/>
        <v>3559.77</v>
      </c>
      <c r="Z596" s="44">
        <f t="shared" si="346"/>
        <v>3559.77</v>
      </c>
      <c r="AA596" s="44">
        <f t="shared" si="346"/>
        <v>3559.77</v>
      </c>
    </row>
    <row r="597" spans="1:27" ht="12.75" hidden="1" customHeight="1" outlineLevel="1" x14ac:dyDescent="0.2">
      <c r="A597" s="99" t="s">
        <v>2235</v>
      </c>
      <c r="B597" s="63" t="s">
        <v>83</v>
      </c>
      <c r="C597" s="43" t="s">
        <v>79</v>
      </c>
      <c r="D597" s="44">
        <v>3.92</v>
      </c>
      <c r="E597" s="44">
        <v>3.92</v>
      </c>
      <c r="F597" s="44">
        <v>3.92</v>
      </c>
      <c r="G597" s="44">
        <v>3.92</v>
      </c>
      <c r="H597" s="44">
        <v>3.92</v>
      </c>
      <c r="I597" s="44">
        <v>3.92</v>
      </c>
      <c r="J597" s="44">
        <v>3.92</v>
      </c>
      <c r="K597" s="44">
        <v>3.92</v>
      </c>
      <c r="L597" s="44">
        <v>3.92</v>
      </c>
      <c r="M597" s="44">
        <v>3.92</v>
      </c>
      <c r="N597" s="44">
        <v>3.92</v>
      </c>
      <c r="O597" s="44">
        <v>3.92</v>
      </c>
      <c r="P597" s="44">
        <v>3.92</v>
      </c>
      <c r="Q597" s="44">
        <v>3.92</v>
      </c>
      <c r="R597" s="44">
        <v>3.92</v>
      </c>
      <c r="S597" s="44">
        <v>3.92</v>
      </c>
      <c r="T597" s="44">
        <v>3.92</v>
      </c>
      <c r="U597" s="44">
        <v>3.92</v>
      </c>
      <c r="V597" s="44">
        <v>3.92</v>
      </c>
      <c r="W597" s="44">
        <v>3.92</v>
      </c>
      <c r="X597" s="44">
        <v>3.92</v>
      </c>
      <c r="Y597" s="44">
        <v>3.92</v>
      </c>
      <c r="Z597" s="44">
        <v>3.92</v>
      </c>
      <c r="AA597" s="44">
        <v>3.92</v>
      </c>
    </row>
    <row r="598" spans="1:27" ht="12.75" hidden="1" customHeight="1" outlineLevel="1" x14ac:dyDescent="0.2">
      <c r="A598" s="99" t="s">
        <v>2236</v>
      </c>
      <c r="B598" s="63" t="s">
        <v>81</v>
      </c>
      <c r="C598" s="43" t="s">
        <v>79</v>
      </c>
      <c r="D598" s="44">
        <f>$D$11</f>
        <v>330.69</v>
      </c>
      <c r="E598" s="44">
        <f t="shared" ref="E598:AA598" si="347">$D$11</f>
        <v>330.69</v>
      </c>
      <c r="F598" s="44">
        <f t="shared" si="347"/>
        <v>330.69</v>
      </c>
      <c r="G598" s="44">
        <f t="shared" si="347"/>
        <v>330.69</v>
      </c>
      <c r="H598" s="44">
        <f t="shared" si="347"/>
        <v>330.69</v>
      </c>
      <c r="I598" s="44">
        <f t="shared" si="347"/>
        <v>330.69</v>
      </c>
      <c r="J598" s="44">
        <f t="shared" si="347"/>
        <v>330.69</v>
      </c>
      <c r="K598" s="44">
        <f t="shared" si="347"/>
        <v>330.69</v>
      </c>
      <c r="L598" s="44">
        <f t="shared" si="347"/>
        <v>330.69</v>
      </c>
      <c r="M598" s="44">
        <f t="shared" si="347"/>
        <v>330.69</v>
      </c>
      <c r="N598" s="44">
        <f t="shared" si="347"/>
        <v>330.69</v>
      </c>
      <c r="O598" s="44">
        <f t="shared" si="347"/>
        <v>330.69</v>
      </c>
      <c r="P598" s="44">
        <f t="shared" si="347"/>
        <v>330.69</v>
      </c>
      <c r="Q598" s="44">
        <f t="shared" si="347"/>
        <v>330.69</v>
      </c>
      <c r="R598" s="44">
        <f t="shared" si="347"/>
        <v>330.69</v>
      </c>
      <c r="S598" s="44">
        <f t="shared" si="347"/>
        <v>330.69</v>
      </c>
      <c r="T598" s="44">
        <f t="shared" si="347"/>
        <v>330.69</v>
      </c>
      <c r="U598" s="44">
        <f t="shared" si="347"/>
        <v>330.69</v>
      </c>
      <c r="V598" s="44">
        <f t="shared" si="347"/>
        <v>330.69</v>
      </c>
      <c r="W598" s="44">
        <f t="shared" si="347"/>
        <v>330.69</v>
      </c>
      <c r="X598" s="44">
        <f t="shared" si="347"/>
        <v>330.69</v>
      </c>
      <c r="Y598" s="44">
        <f t="shared" si="347"/>
        <v>330.69</v>
      </c>
      <c r="Z598" s="44">
        <f t="shared" si="347"/>
        <v>330.69</v>
      </c>
      <c r="AA598" s="44">
        <f t="shared" si="347"/>
        <v>330.69</v>
      </c>
    </row>
    <row r="599" spans="1:27" collapsed="1" x14ac:dyDescent="0.2">
      <c r="A599" s="98" t="s">
        <v>2237</v>
      </c>
      <c r="B599" s="28" t="str">
        <f>"24"&amp;"."&amp;$B$800&amp;"."&amp;$B$801</f>
        <v>24.08.2023</v>
      </c>
      <c r="C599" s="90" t="s">
        <v>76</v>
      </c>
      <c r="D599" s="91">
        <f>ROUND(((D600+D601+D603+D602)/1000),5)</f>
        <v>5.0682499999999999</v>
      </c>
      <c r="E599" s="91">
        <f>ROUND(((E600+E601+E603+E602)/1000),5)</f>
        <v>4.8256399999999999</v>
      </c>
      <c r="F599" s="91">
        <f>ROUND(((F600+F601+F603+F602)/1000),5)</f>
        <v>4.7224500000000003</v>
      </c>
      <c r="G599" s="91">
        <f t="shared" ref="G599:AA599" si="348">ROUND(((G600+G601+G603+G602)/1000),5)</f>
        <v>4.0693299999999999</v>
      </c>
      <c r="H599" s="91">
        <f t="shared" si="348"/>
        <v>4.0778299999999996</v>
      </c>
      <c r="I599" s="91">
        <f t="shared" si="348"/>
        <v>4.8244400000000001</v>
      </c>
      <c r="J599" s="91">
        <f t="shared" si="348"/>
        <v>5.1148999999999996</v>
      </c>
      <c r="K599" s="91">
        <f t="shared" si="348"/>
        <v>5.4397700000000002</v>
      </c>
      <c r="L599" s="91">
        <f t="shared" si="348"/>
        <v>5.6415600000000001</v>
      </c>
      <c r="M599" s="91">
        <f t="shared" si="348"/>
        <v>5.7458799999999997</v>
      </c>
      <c r="N599" s="91">
        <f t="shared" si="348"/>
        <v>5.8037900000000002</v>
      </c>
      <c r="O599" s="91">
        <f t="shared" si="348"/>
        <v>5.7934700000000001</v>
      </c>
      <c r="P599" s="91">
        <f t="shared" si="348"/>
        <v>5.7754799999999999</v>
      </c>
      <c r="Q599" s="91">
        <f t="shared" si="348"/>
        <v>5.8089399999999998</v>
      </c>
      <c r="R599" s="91">
        <f t="shared" si="348"/>
        <v>5.9000399999999997</v>
      </c>
      <c r="S599" s="91">
        <f t="shared" si="348"/>
        <v>5.9040499999999998</v>
      </c>
      <c r="T599" s="91">
        <f t="shared" si="348"/>
        <v>5.8992399999999998</v>
      </c>
      <c r="U599" s="91">
        <f t="shared" si="348"/>
        <v>5.7961400000000003</v>
      </c>
      <c r="V599" s="91">
        <f t="shared" si="348"/>
        <v>5.7970600000000001</v>
      </c>
      <c r="W599" s="91">
        <f t="shared" si="348"/>
        <v>5.8363399999999999</v>
      </c>
      <c r="X599" s="91">
        <f t="shared" si="348"/>
        <v>5.86578</v>
      </c>
      <c r="Y599" s="91">
        <f t="shared" si="348"/>
        <v>5.76309</v>
      </c>
      <c r="Z599" s="91">
        <f t="shared" si="348"/>
        <v>5.6449800000000003</v>
      </c>
      <c r="AA599" s="91">
        <f t="shared" si="348"/>
        <v>5.3779000000000003</v>
      </c>
    </row>
    <row r="600" spans="1:27" ht="12.75" hidden="1" customHeight="1" outlineLevel="1" x14ac:dyDescent="0.2">
      <c r="A600" s="99" t="s">
        <v>2238</v>
      </c>
      <c r="B600" s="63" t="s">
        <v>238</v>
      </c>
      <c r="C600" s="43" t="s">
        <v>79</v>
      </c>
      <c r="D600" s="44">
        <v>1173.8699999999999</v>
      </c>
      <c r="E600" s="44">
        <v>931.26</v>
      </c>
      <c r="F600" s="44">
        <v>828.07</v>
      </c>
      <c r="G600" s="44">
        <v>174.95</v>
      </c>
      <c r="H600" s="44">
        <v>183.45</v>
      </c>
      <c r="I600" s="44">
        <v>930.06</v>
      </c>
      <c r="J600" s="44">
        <v>1220.52</v>
      </c>
      <c r="K600" s="44">
        <v>1545.39</v>
      </c>
      <c r="L600" s="44">
        <v>1747.18</v>
      </c>
      <c r="M600" s="44">
        <v>1851.5</v>
      </c>
      <c r="N600" s="44">
        <v>1909.41</v>
      </c>
      <c r="O600" s="44">
        <v>1899.09</v>
      </c>
      <c r="P600" s="44">
        <v>1881.1</v>
      </c>
      <c r="Q600" s="44">
        <v>1914.56</v>
      </c>
      <c r="R600" s="44">
        <v>2005.66</v>
      </c>
      <c r="S600" s="44">
        <v>2009.67</v>
      </c>
      <c r="T600" s="44">
        <v>2004.86</v>
      </c>
      <c r="U600" s="44">
        <v>1901.76</v>
      </c>
      <c r="V600" s="44">
        <v>1902.68</v>
      </c>
      <c r="W600" s="44">
        <v>1941.96</v>
      </c>
      <c r="X600" s="44">
        <v>1971.4</v>
      </c>
      <c r="Y600" s="44">
        <v>1868.71</v>
      </c>
      <c r="Z600" s="44">
        <v>1750.6</v>
      </c>
      <c r="AA600" s="44">
        <v>1483.52</v>
      </c>
    </row>
    <row r="601" spans="1:27" ht="12.75" hidden="1" customHeight="1" outlineLevel="1" x14ac:dyDescent="0.2">
      <c r="A601" s="99" t="s">
        <v>2239</v>
      </c>
      <c r="B601" s="63" t="s">
        <v>90</v>
      </c>
      <c r="C601" s="43" t="s">
        <v>79</v>
      </c>
      <c r="D601" s="44">
        <f>$D$486</f>
        <v>3559.77</v>
      </c>
      <c r="E601" s="44">
        <f t="shared" ref="E601:AA601" si="349">$D$486</f>
        <v>3559.77</v>
      </c>
      <c r="F601" s="44">
        <f t="shared" si="349"/>
        <v>3559.77</v>
      </c>
      <c r="G601" s="44">
        <f t="shared" si="349"/>
        <v>3559.77</v>
      </c>
      <c r="H601" s="44">
        <f t="shared" si="349"/>
        <v>3559.77</v>
      </c>
      <c r="I601" s="44">
        <f t="shared" si="349"/>
        <v>3559.77</v>
      </c>
      <c r="J601" s="44">
        <f t="shared" si="349"/>
        <v>3559.77</v>
      </c>
      <c r="K601" s="44">
        <f t="shared" si="349"/>
        <v>3559.77</v>
      </c>
      <c r="L601" s="44">
        <f t="shared" si="349"/>
        <v>3559.77</v>
      </c>
      <c r="M601" s="44">
        <f t="shared" si="349"/>
        <v>3559.77</v>
      </c>
      <c r="N601" s="44">
        <f t="shared" si="349"/>
        <v>3559.77</v>
      </c>
      <c r="O601" s="44">
        <f t="shared" si="349"/>
        <v>3559.77</v>
      </c>
      <c r="P601" s="44">
        <f t="shared" si="349"/>
        <v>3559.77</v>
      </c>
      <c r="Q601" s="44">
        <f t="shared" si="349"/>
        <v>3559.77</v>
      </c>
      <c r="R601" s="44">
        <f t="shared" si="349"/>
        <v>3559.77</v>
      </c>
      <c r="S601" s="44">
        <f t="shared" si="349"/>
        <v>3559.77</v>
      </c>
      <c r="T601" s="44">
        <f t="shared" si="349"/>
        <v>3559.77</v>
      </c>
      <c r="U601" s="44">
        <f t="shared" si="349"/>
        <v>3559.77</v>
      </c>
      <c r="V601" s="44">
        <f t="shared" si="349"/>
        <v>3559.77</v>
      </c>
      <c r="W601" s="44">
        <f t="shared" si="349"/>
        <v>3559.77</v>
      </c>
      <c r="X601" s="44">
        <f t="shared" si="349"/>
        <v>3559.77</v>
      </c>
      <c r="Y601" s="44">
        <f t="shared" si="349"/>
        <v>3559.77</v>
      </c>
      <c r="Z601" s="44">
        <f t="shared" si="349"/>
        <v>3559.77</v>
      </c>
      <c r="AA601" s="44">
        <f t="shared" si="349"/>
        <v>3559.77</v>
      </c>
    </row>
    <row r="602" spans="1:27" ht="12.75" hidden="1" customHeight="1" outlineLevel="1" x14ac:dyDescent="0.2">
      <c r="A602" s="99" t="s">
        <v>2240</v>
      </c>
      <c r="B602" s="63" t="s">
        <v>83</v>
      </c>
      <c r="C602" s="43" t="s">
        <v>79</v>
      </c>
      <c r="D602" s="44">
        <v>3.92</v>
      </c>
      <c r="E602" s="44">
        <v>3.92</v>
      </c>
      <c r="F602" s="44">
        <v>3.92</v>
      </c>
      <c r="G602" s="44">
        <v>3.92</v>
      </c>
      <c r="H602" s="44">
        <v>3.92</v>
      </c>
      <c r="I602" s="44">
        <v>3.92</v>
      </c>
      <c r="J602" s="44">
        <v>3.92</v>
      </c>
      <c r="K602" s="44">
        <v>3.92</v>
      </c>
      <c r="L602" s="44">
        <v>3.92</v>
      </c>
      <c r="M602" s="44">
        <v>3.92</v>
      </c>
      <c r="N602" s="44">
        <v>3.92</v>
      </c>
      <c r="O602" s="44">
        <v>3.92</v>
      </c>
      <c r="P602" s="44">
        <v>3.92</v>
      </c>
      <c r="Q602" s="44">
        <v>3.92</v>
      </c>
      <c r="R602" s="44">
        <v>3.92</v>
      </c>
      <c r="S602" s="44">
        <v>3.92</v>
      </c>
      <c r="T602" s="44">
        <v>3.92</v>
      </c>
      <c r="U602" s="44">
        <v>3.92</v>
      </c>
      <c r="V602" s="44">
        <v>3.92</v>
      </c>
      <c r="W602" s="44">
        <v>3.92</v>
      </c>
      <c r="X602" s="44">
        <v>3.92</v>
      </c>
      <c r="Y602" s="44">
        <v>3.92</v>
      </c>
      <c r="Z602" s="44">
        <v>3.92</v>
      </c>
      <c r="AA602" s="44">
        <v>3.92</v>
      </c>
    </row>
    <row r="603" spans="1:27" ht="12.75" hidden="1" customHeight="1" outlineLevel="1" x14ac:dyDescent="0.2">
      <c r="A603" s="99" t="s">
        <v>2241</v>
      </c>
      <c r="B603" s="63" t="s">
        <v>81</v>
      </c>
      <c r="C603" s="43" t="s">
        <v>79</v>
      </c>
      <c r="D603" s="44">
        <f>$D$11</f>
        <v>330.69</v>
      </c>
      <c r="E603" s="44">
        <f t="shared" ref="E603:AA603" si="350">$D$11</f>
        <v>330.69</v>
      </c>
      <c r="F603" s="44">
        <f t="shared" si="350"/>
        <v>330.69</v>
      </c>
      <c r="G603" s="44">
        <f t="shared" si="350"/>
        <v>330.69</v>
      </c>
      <c r="H603" s="44">
        <f t="shared" si="350"/>
        <v>330.69</v>
      </c>
      <c r="I603" s="44">
        <f t="shared" si="350"/>
        <v>330.69</v>
      </c>
      <c r="J603" s="44">
        <f t="shared" si="350"/>
        <v>330.69</v>
      </c>
      <c r="K603" s="44">
        <f t="shared" si="350"/>
        <v>330.69</v>
      </c>
      <c r="L603" s="44">
        <f t="shared" si="350"/>
        <v>330.69</v>
      </c>
      <c r="M603" s="44">
        <f t="shared" si="350"/>
        <v>330.69</v>
      </c>
      <c r="N603" s="44">
        <f t="shared" si="350"/>
        <v>330.69</v>
      </c>
      <c r="O603" s="44">
        <f t="shared" si="350"/>
        <v>330.69</v>
      </c>
      <c r="P603" s="44">
        <f t="shared" si="350"/>
        <v>330.69</v>
      </c>
      <c r="Q603" s="44">
        <f t="shared" si="350"/>
        <v>330.69</v>
      </c>
      <c r="R603" s="44">
        <f t="shared" si="350"/>
        <v>330.69</v>
      </c>
      <c r="S603" s="44">
        <f t="shared" si="350"/>
        <v>330.69</v>
      </c>
      <c r="T603" s="44">
        <f t="shared" si="350"/>
        <v>330.69</v>
      </c>
      <c r="U603" s="44">
        <f t="shared" si="350"/>
        <v>330.69</v>
      </c>
      <c r="V603" s="44">
        <f t="shared" si="350"/>
        <v>330.69</v>
      </c>
      <c r="W603" s="44">
        <f t="shared" si="350"/>
        <v>330.69</v>
      </c>
      <c r="X603" s="44">
        <f t="shared" si="350"/>
        <v>330.69</v>
      </c>
      <c r="Y603" s="44">
        <f t="shared" si="350"/>
        <v>330.69</v>
      </c>
      <c r="Z603" s="44">
        <f t="shared" si="350"/>
        <v>330.69</v>
      </c>
      <c r="AA603" s="44">
        <f t="shared" si="350"/>
        <v>330.69</v>
      </c>
    </row>
    <row r="604" spans="1:27" collapsed="1" x14ac:dyDescent="0.2">
      <c r="A604" s="98" t="s">
        <v>2242</v>
      </c>
      <c r="B604" s="28" t="str">
        <f>"25"&amp;"."&amp;$B$800&amp;"."&amp;$B$801</f>
        <v>25.08.2023</v>
      </c>
      <c r="C604" s="90" t="s">
        <v>76</v>
      </c>
      <c r="D604" s="91">
        <f>ROUND(((D605+D606+D608+D607)/1000),5)</f>
        <v>5.1424700000000003</v>
      </c>
      <c r="E604" s="91">
        <f>ROUND(((E605+E606+E608+E607)/1000),5)</f>
        <v>4.9307699999999999</v>
      </c>
      <c r="F604" s="91">
        <f>ROUND(((F605+F606+F608+F607)/1000),5)</f>
        <v>4.8087099999999996</v>
      </c>
      <c r="G604" s="91">
        <f t="shared" ref="G604:AA604" si="351">ROUND(((G605+G606+G608+G607)/1000),5)</f>
        <v>4.0765500000000001</v>
      </c>
      <c r="H604" s="91">
        <f t="shared" si="351"/>
        <v>4.0929000000000002</v>
      </c>
      <c r="I604" s="91">
        <f t="shared" si="351"/>
        <v>4.1275199999999996</v>
      </c>
      <c r="J604" s="91">
        <f t="shared" si="351"/>
        <v>5.1726400000000003</v>
      </c>
      <c r="K604" s="91">
        <f t="shared" si="351"/>
        <v>5.4536199999999999</v>
      </c>
      <c r="L604" s="91">
        <f t="shared" si="351"/>
        <v>5.6250400000000003</v>
      </c>
      <c r="M604" s="91">
        <f t="shared" si="351"/>
        <v>5.8130600000000001</v>
      </c>
      <c r="N604" s="91">
        <f t="shared" si="351"/>
        <v>5.86043</v>
      </c>
      <c r="O604" s="91">
        <f t="shared" si="351"/>
        <v>5.8368700000000002</v>
      </c>
      <c r="P604" s="91">
        <f t="shared" si="351"/>
        <v>5.8043199999999997</v>
      </c>
      <c r="Q604" s="91">
        <f t="shared" si="351"/>
        <v>5.8166399999999996</v>
      </c>
      <c r="R604" s="91">
        <f t="shared" si="351"/>
        <v>5.9027000000000003</v>
      </c>
      <c r="S604" s="91">
        <f t="shared" si="351"/>
        <v>5.9004700000000003</v>
      </c>
      <c r="T604" s="91">
        <f t="shared" si="351"/>
        <v>5.8686600000000002</v>
      </c>
      <c r="U604" s="91">
        <f t="shared" si="351"/>
        <v>5.8606199999999999</v>
      </c>
      <c r="V604" s="91">
        <f t="shared" si="351"/>
        <v>5.8576600000000001</v>
      </c>
      <c r="W604" s="91">
        <f t="shared" si="351"/>
        <v>5.89778</v>
      </c>
      <c r="X604" s="91">
        <f t="shared" si="351"/>
        <v>5.9000599999999999</v>
      </c>
      <c r="Y604" s="91">
        <f t="shared" si="351"/>
        <v>5.8264100000000001</v>
      </c>
      <c r="Z604" s="91">
        <f t="shared" si="351"/>
        <v>5.6212799999999996</v>
      </c>
      <c r="AA604" s="91">
        <f t="shared" si="351"/>
        <v>5.4073000000000002</v>
      </c>
    </row>
    <row r="605" spans="1:27" ht="12.75" hidden="1" customHeight="1" outlineLevel="1" x14ac:dyDescent="0.2">
      <c r="A605" s="99" t="s">
        <v>2243</v>
      </c>
      <c r="B605" s="63" t="s">
        <v>238</v>
      </c>
      <c r="C605" s="43" t="s">
        <v>79</v>
      </c>
      <c r="D605" s="44">
        <v>1248.0899999999999</v>
      </c>
      <c r="E605" s="44">
        <v>1036.3900000000001</v>
      </c>
      <c r="F605" s="44">
        <v>914.33</v>
      </c>
      <c r="G605" s="44">
        <v>182.17</v>
      </c>
      <c r="H605" s="44">
        <v>198.52</v>
      </c>
      <c r="I605" s="44">
        <v>233.14</v>
      </c>
      <c r="J605" s="44">
        <v>1278.26</v>
      </c>
      <c r="K605" s="44">
        <v>1559.24</v>
      </c>
      <c r="L605" s="44">
        <v>1730.66</v>
      </c>
      <c r="M605" s="44">
        <v>1918.68</v>
      </c>
      <c r="N605" s="44">
        <v>1966.05</v>
      </c>
      <c r="O605" s="44">
        <v>1942.49</v>
      </c>
      <c r="P605" s="44">
        <v>1909.94</v>
      </c>
      <c r="Q605" s="44">
        <v>1922.26</v>
      </c>
      <c r="R605" s="44">
        <v>2008.32</v>
      </c>
      <c r="S605" s="44">
        <v>2006.09</v>
      </c>
      <c r="T605" s="44">
        <v>1974.28</v>
      </c>
      <c r="U605" s="44">
        <v>1966.24</v>
      </c>
      <c r="V605" s="44">
        <v>1963.28</v>
      </c>
      <c r="W605" s="44">
        <v>2003.4</v>
      </c>
      <c r="X605" s="44">
        <v>2005.68</v>
      </c>
      <c r="Y605" s="44">
        <v>1932.03</v>
      </c>
      <c r="Z605" s="44">
        <v>1726.9</v>
      </c>
      <c r="AA605" s="44">
        <v>1512.92</v>
      </c>
    </row>
    <row r="606" spans="1:27" ht="12.75" hidden="1" customHeight="1" outlineLevel="1" x14ac:dyDescent="0.2">
      <c r="A606" s="99" t="s">
        <v>2244</v>
      </c>
      <c r="B606" s="63" t="s">
        <v>90</v>
      </c>
      <c r="C606" s="43" t="s">
        <v>79</v>
      </c>
      <c r="D606" s="44">
        <f>$D$486</f>
        <v>3559.77</v>
      </c>
      <c r="E606" s="44">
        <f t="shared" ref="E606:AA606" si="352">$D$486</f>
        <v>3559.77</v>
      </c>
      <c r="F606" s="44">
        <f t="shared" si="352"/>
        <v>3559.77</v>
      </c>
      <c r="G606" s="44">
        <f t="shared" si="352"/>
        <v>3559.77</v>
      </c>
      <c r="H606" s="44">
        <f t="shared" si="352"/>
        <v>3559.77</v>
      </c>
      <c r="I606" s="44">
        <f t="shared" si="352"/>
        <v>3559.77</v>
      </c>
      <c r="J606" s="44">
        <f t="shared" si="352"/>
        <v>3559.77</v>
      </c>
      <c r="K606" s="44">
        <f t="shared" si="352"/>
        <v>3559.77</v>
      </c>
      <c r="L606" s="44">
        <f t="shared" si="352"/>
        <v>3559.77</v>
      </c>
      <c r="M606" s="44">
        <f t="shared" si="352"/>
        <v>3559.77</v>
      </c>
      <c r="N606" s="44">
        <f t="shared" si="352"/>
        <v>3559.77</v>
      </c>
      <c r="O606" s="44">
        <f t="shared" si="352"/>
        <v>3559.77</v>
      </c>
      <c r="P606" s="44">
        <f t="shared" si="352"/>
        <v>3559.77</v>
      </c>
      <c r="Q606" s="44">
        <f t="shared" si="352"/>
        <v>3559.77</v>
      </c>
      <c r="R606" s="44">
        <f t="shared" si="352"/>
        <v>3559.77</v>
      </c>
      <c r="S606" s="44">
        <f t="shared" si="352"/>
        <v>3559.77</v>
      </c>
      <c r="T606" s="44">
        <f t="shared" si="352"/>
        <v>3559.77</v>
      </c>
      <c r="U606" s="44">
        <f t="shared" si="352"/>
        <v>3559.77</v>
      </c>
      <c r="V606" s="44">
        <f t="shared" si="352"/>
        <v>3559.77</v>
      </c>
      <c r="W606" s="44">
        <f t="shared" si="352"/>
        <v>3559.77</v>
      </c>
      <c r="X606" s="44">
        <f t="shared" si="352"/>
        <v>3559.77</v>
      </c>
      <c r="Y606" s="44">
        <f t="shared" si="352"/>
        <v>3559.77</v>
      </c>
      <c r="Z606" s="44">
        <f t="shared" si="352"/>
        <v>3559.77</v>
      </c>
      <c r="AA606" s="44">
        <f t="shared" si="352"/>
        <v>3559.77</v>
      </c>
    </row>
    <row r="607" spans="1:27" ht="12.75" hidden="1" customHeight="1" outlineLevel="1" x14ac:dyDescent="0.2">
      <c r="A607" s="99" t="s">
        <v>2245</v>
      </c>
      <c r="B607" s="63" t="s">
        <v>83</v>
      </c>
      <c r="C607" s="43" t="s">
        <v>79</v>
      </c>
      <c r="D607" s="44">
        <v>3.92</v>
      </c>
      <c r="E607" s="44">
        <v>3.92</v>
      </c>
      <c r="F607" s="44">
        <v>3.92</v>
      </c>
      <c r="G607" s="44">
        <v>3.92</v>
      </c>
      <c r="H607" s="44">
        <v>3.92</v>
      </c>
      <c r="I607" s="44">
        <v>3.92</v>
      </c>
      <c r="J607" s="44">
        <v>3.92</v>
      </c>
      <c r="K607" s="44">
        <v>3.92</v>
      </c>
      <c r="L607" s="44">
        <v>3.92</v>
      </c>
      <c r="M607" s="44">
        <v>3.92</v>
      </c>
      <c r="N607" s="44">
        <v>3.92</v>
      </c>
      <c r="O607" s="44">
        <v>3.92</v>
      </c>
      <c r="P607" s="44">
        <v>3.92</v>
      </c>
      <c r="Q607" s="44">
        <v>3.92</v>
      </c>
      <c r="R607" s="44">
        <v>3.92</v>
      </c>
      <c r="S607" s="44">
        <v>3.92</v>
      </c>
      <c r="T607" s="44">
        <v>3.92</v>
      </c>
      <c r="U607" s="44">
        <v>3.92</v>
      </c>
      <c r="V607" s="44">
        <v>3.92</v>
      </c>
      <c r="W607" s="44">
        <v>3.92</v>
      </c>
      <c r="X607" s="44">
        <v>3.92</v>
      </c>
      <c r="Y607" s="44">
        <v>3.92</v>
      </c>
      <c r="Z607" s="44">
        <v>3.92</v>
      </c>
      <c r="AA607" s="44">
        <v>3.92</v>
      </c>
    </row>
    <row r="608" spans="1:27" ht="12.75" hidden="1" customHeight="1" outlineLevel="1" x14ac:dyDescent="0.2">
      <c r="A608" s="99" t="s">
        <v>2246</v>
      </c>
      <c r="B608" s="63" t="s">
        <v>81</v>
      </c>
      <c r="C608" s="43" t="s">
        <v>79</v>
      </c>
      <c r="D608" s="44">
        <f>$D$11</f>
        <v>330.69</v>
      </c>
      <c r="E608" s="44">
        <f t="shared" ref="E608:AA608" si="353">$D$11</f>
        <v>330.69</v>
      </c>
      <c r="F608" s="44">
        <f t="shared" si="353"/>
        <v>330.69</v>
      </c>
      <c r="G608" s="44">
        <f t="shared" si="353"/>
        <v>330.69</v>
      </c>
      <c r="H608" s="44">
        <f t="shared" si="353"/>
        <v>330.69</v>
      </c>
      <c r="I608" s="44">
        <f t="shared" si="353"/>
        <v>330.69</v>
      </c>
      <c r="J608" s="44">
        <f t="shared" si="353"/>
        <v>330.69</v>
      </c>
      <c r="K608" s="44">
        <f t="shared" si="353"/>
        <v>330.69</v>
      </c>
      <c r="L608" s="44">
        <f t="shared" si="353"/>
        <v>330.69</v>
      </c>
      <c r="M608" s="44">
        <f t="shared" si="353"/>
        <v>330.69</v>
      </c>
      <c r="N608" s="44">
        <f t="shared" si="353"/>
        <v>330.69</v>
      </c>
      <c r="O608" s="44">
        <f t="shared" si="353"/>
        <v>330.69</v>
      </c>
      <c r="P608" s="44">
        <f t="shared" si="353"/>
        <v>330.69</v>
      </c>
      <c r="Q608" s="44">
        <f t="shared" si="353"/>
        <v>330.69</v>
      </c>
      <c r="R608" s="44">
        <f t="shared" si="353"/>
        <v>330.69</v>
      </c>
      <c r="S608" s="44">
        <f t="shared" si="353"/>
        <v>330.69</v>
      </c>
      <c r="T608" s="44">
        <f t="shared" si="353"/>
        <v>330.69</v>
      </c>
      <c r="U608" s="44">
        <f t="shared" si="353"/>
        <v>330.69</v>
      </c>
      <c r="V608" s="44">
        <f t="shared" si="353"/>
        <v>330.69</v>
      </c>
      <c r="W608" s="44">
        <f t="shared" si="353"/>
        <v>330.69</v>
      </c>
      <c r="X608" s="44">
        <f t="shared" si="353"/>
        <v>330.69</v>
      </c>
      <c r="Y608" s="44">
        <f t="shared" si="353"/>
        <v>330.69</v>
      </c>
      <c r="Z608" s="44">
        <f t="shared" si="353"/>
        <v>330.69</v>
      </c>
      <c r="AA608" s="44">
        <f t="shared" si="353"/>
        <v>330.69</v>
      </c>
    </row>
    <row r="609" spans="1:27" collapsed="1" x14ac:dyDescent="0.2">
      <c r="A609" s="98" t="s">
        <v>2247</v>
      </c>
      <c r="B609" s="28" t="str">
        <f>"26"&amp;"."&amp;$B$800&amp;"."&amp;$B$801</f>
        <v>26.08.2023</v>
      </c>
      <c r="C609" s="90" t="s">
        <v>76</v>
      </c>
      <c r="D609" s="91">
        <f>ROUND(((D610+D611+D613+D612)/1000),5)</f>
        <v>5.2702299999999997</v>
      </c>
      <c r="E609" s="91">
        <f>ROUND(((E610+E611+E613+E612)/1000),5)</f>
        <v>5.1867099999999997</v>
      </c>
      <c r="F609" s="91">
        <f>ROUND(((F610+F611+F613+F612)/1000),5)</f>
        <v>5.0595999999999997</v>
      </c>
      <c r="G609" s="91">
        <f t="shared" ref="G609:AA609" si="354">ROUND(((G610+G611+G613+G612)/1000),5)</f>
        <v>5.0240600000000004</v>
      </c>
      <c r="H609" s="91">
        <f t="shared" si="354"/>
        <v>5.0228700000000002</v>
      </c>
      <c r="I609" s="91">
        <f t="shared" si="354"/>
        <v>5.0415099999999997</v>
      </c>
      <c r="J609" s="91">
        <f t="shared" si="354"/>
        <v>5.14358</v>
      </c>
      <c r="K609" s="91">
        <f t="shared" si="354"/>
        <v>5.3396400000000002</v>
      </c>
      <c r="L609" s="91">
        <f t="shared" si="354"/>
        <v>5.6320399999999999</v>
      </c>
      <c r="M609" s="91">
        <f t="shared" si="354"/>
        <v>5.8784799999999997</v>
      </c>
      <c r="N609" s="91">
        <f t="shared" si="354"/>
        <v>5.9393200000000004</v>
      </c>
      <c r="O609" s="91">
        <f t="shared" si="354"/>
        <v>5.9484500000000002</v>
      </c>
      <c r="P609" s="91">
        <f t="shared" si="354"/>
        <v>5.94353</v>
      </c>
      <c r="Q609" s="91">
        <f t="shared" si="354"/>
        <v>5.9612600000000002</v>
      </c>
      <c r="R609" s="91">
        <f t="shared" si="354"/>
        <v>5.9583899999999996</v>
      </c>
      <c r="S609" s="91">
        <f t="shared" si="354"/>
        <v>5.9500500000000001</v>
      </c>
      <c r="T609" s="91">
        <f t="shared" si="354"/>
        <v>5.8740199999999998</v>
      </c>
      <c r="U609" s="91">
        <f t="shared" si="354"/>
        <v>5.7907500000000001</v>
      </c>
      <c r="V609" s="91">
        <f t="shared" si="354"/>
        <v>5.7885600000000004</v>
      </c>
      <c r="W609" s="91">
        <f t="shared" si="354"/>
        <v>5.8613999999999997</v>
      </c>
      <c r="X609" s="91">
        <f t="shared" si="354"/>
        <v>5.80762</v>
      </c>
      <c r="Y609" s="91">
        <f t="shared" si="354"/>
        <v>5.6243600000000002</v>
      </c>
      <c r="Z609" s="91">
        <f t="shared" si="354"/>
        <v>5.5494500000000002</v>
      </c>
      <c r="AA609" s="91">
        <f t="shared" si="354"/>
        <v>5.3379599999999998</v>
      </c>
    </row>
    <row r="610" spans="1:27" ht="12.75" hidden="1" customHeight="1" outlineLevel="1" x14ac:dyDescent="0.2">
      <c r="A610" s="99" t="s">
        <v>2248</v>
      </c>
      <c r="B610" s="63" t="s">
        <v>238</v>
      </c>
      <c r="C610" s="43" t="s">
        <v>79</v>
      </c>
      <c r="D610" s="44">
        <v>1375.85</v>
      </c>
      <c r="E610" s="44">
        <v>1292.33</v>
      </c>
      <c r="F610" s="44">
        <v>1165.22</v>
      </c>
      <c r="G610" s="44">
        <v>1129.68</v>
      </c>
      <c r="H610" s="44">
        <v>1128.49</v>
      </c>
      <c r="I610" s="44">
        <v>1147.1300000000001</v>
      </c>
      <c r="J610" s="44">
        <v>1249.2</v>
      </c>
      <c r="K610" s="44">
        <v>1445.26</v>
      </c>
      <c r="L610" s="44">
        <v>1737.66</v>
      </c>
      <c r="M610" s="44">
        <v>1984.1</v>
      </c>
      <c r="N610" s="44">
        <v>2044.94</v>
      </c>
      <c r="O610" s="44">
        <v>2054.0700000000002</v>
      </c>
      <c r="P610" s="44">
        <v>2049.15</v>
      </c>
      <c r="Q610" s="44">
        <v>2066.88</v>
      </c>
      <c r="R610" s="44">
        <v>2064.0100000000002</v>
      </c>
      <c r="S610" s="44">
        <v>2055.67</v>
      </c>
      <c r="T610" s="44">
        <v>1979.64</v>
      </c>
      <c r="U610" s="44">
        <v>1896.37</v>
      </c>
      <c r="V610" s="44">
        <v>1894.18</v>
      </c>
      <c r="W610" s="44">
        <v>1967.02</v>
      </c>
      <c r="X610" s="44">
        <v>1913.24</v>
      </c>
      <c r="Y610" s="44">
        <v>1729.98</v>
      </c>
      <c r="Z610" s="44">
        <v>1655.07</v>
      </c>
      <c r="AA610" s="44">
        <v>1443.58</v>
      </c>
    </row>
    <row r="611" spans="1:27" ht="12.75" hidden="1" customHeight="1" outlineLevel="1" x14ac:dyDescent="0.2">
      <c r="A611" s="99" t="s">
        <v>2249</v>
      </c>
      <c r="B611" s="63" t="s">
        <v>90</v>
      </c>
      <c r="C611" s="43" t="s">
        <v>79</v>
      </c>
      <c r="D611" s="44">
        <f>$D$486</f>
        <v>3559.77</v>
      </c>
      <c r="E611" s="44">
        <f t="shared" ref="E611:AA611" si="355">$D$486</f>
        <v>3559.77</v>
      </c>
      <c r="F611" s="44">
        <f t="shared" si="355"/>
        <v>3559.77</v>
      </c>
      <c r="G611" s="44">
        <f t="shared" si="355"/>
        <v>3559.77</v>
      </c>
      <c r="H611" s="44">
        <f t="shared" si="355"/>
        <v>3559.77</v>
      </c>
      <c r="I611" s="44">
        <f t="shared" si="355"/>
        <v>3559.77</v>
      </c>
      <c r="J611" s="44">
        <f t="shared" si="355"/>
        <v>3559.77</v>
      </c>
      <c r="K611" s="44">
        <f t="shared" si="355"/>
        <v>3559.77</v>
      </c>
      <c r="L611" s="44">
        <f t="shared" si="355"/>
        <v>3559.77</v>
      </c>
      <c r="M611" s="44">
        <f t="shared" si="355"/>
        <v>3559.77</v>
      </c>
      <c r="N611" s="44">
        <f t="shared" si="355"/>
        <v>3559.77</v>
      </c>
      <c r="O611" s="44">
        <f t="shared" si="355"/>
        <v>3559.77</v>
      </c>
      <c r="P611" s="44">
        <f t="shared" si="355"/>
        <v>3559.77</v>
      </c>
      <c r="Q611" s="44">
        <f t="shared" si="355"/>
        <v>3559.77</v>
      </c>
      <c r="R611" s="44">
        <f t="shared" si="355"/>
        <v>3559.77</v>
      </c>
      <c r="S611" s="44">
        <f t="shared" si="355"/>
        <v>3559.77</v>
      </c>
      <c r="T611" s="44">
        <f t="shared" si="355"/>
        <v>3559.77</v>
      </c>
      <c r="U611" s="44">
        <f t="shared" si="355"/>
        <v>3559.77</v>
      </c>
      <c r="V611" s="44">
        <f t="shared" si="355"/>
        <v>3559.77</v>
      </c>
      <c r="W611" s="44">
        <f t="shared" si="355"/>
        <v>3559.77</v>
      </c>
      <c r="X611" s="44">
        <f t="shared" si="355"/>
        <v>3559.77</v>
      </c>
      <c r="Y611" s="44">
        <f t="shared" si="355"/>
        <v>3559.77</v>
      </c>
      <c r="Z611" s="44">
        <f t="shared" si="355"/>
        <v>3559.77</v>
      </c>
      <c r="AA611" s="44">
        <f t="shared" si="355"/>
        <v>3559.77</v>
      </c>
    </row>
    <row r="612" spans="1:27" ht="12.75" hidden="1" customHeight="1" outlineLevel="1" x14ac:dyDescent="0.2">
      <c r="A612" s="99" t="s">
        <v>2250</v>
      </c>
      <c r="B612" s="63" t="s">
        <v>83</v>
      </c>
      <c r="C612" s="43" t="s">
        <v>79</v>
      </c>
      <c r="D612" s="44">
        <v>3.92</v>
      </c>
      <c r="E612" s="44">
        <v>3.92</v>
      </c>
      <c r="F612" s="44">
        <v>3.92</v>
      </c>
      <c r="G612" s="44">
        <v>3.92</v>
      </c>
      <c r="H612" s="44">
        <v>3.92</v>
      </c>
      <c r="I612" s="44">
        <v>3.92</v>
      </c>
      <c r="J612" s="44">
        <v>3.92</v>
      </c>
      <c r="K612" s="44">
        <v>3.92</v>
      </c>
      <c r="L612" s="44">
        <v>3.92</v>
      </c>
      <c r="M612" s="44">
        <v>3.92</v>
      </c>
      <c r="N612" s="44">
        <v>3.92</v>
      </c>
      <c r="O612" s="44">
        <v>3.92</v>
      </c>
      <c r="P612" s="44">
        <v>3.92</v>
      </c>
      <c r="Q612" s="44">
        <v>3.92</v>
      </c>
      <c r="R612" s="44">
        <v>3.92</v>
      </c>
      <c r="S612" s="44">
        <v>3.92</v>
      </c>
      <c r="T612" s="44">
        <v>3.92</v>
      </c>
      <c r="U612" s="44">
        <v>3.92</v>
      </c>
      <c r="V612" s="44">
        <v>3.92</v>
      </c>
      <c r="W612" s="44">
        <v>3.92</v>
      </c>
      <c r="X612" s="44">
        <v>3.92</v>
      </c>
      <c r="Y612" s="44">
        <v>3.92</v>
      </c>
      <c r="Z612" s="44">
        <v>3.92</v>
      </c>
      <c r="AA612" s="44">
        <v>3.92</v>
      </c>
    </row>
    <row r="613" spans="1:27" ht="12.75" hidden="1" customHeight="1" outlineLevel="1" x14ac:dyDescent="0.2">
      <c r="A613" s="99" t="s">
        <v>2251</v>
      </c>
      <c r="B613" s="63" t="s">
        <v>81</v>
      </c>
      <c r="C613" s="43" t="s">
        <v>79</v>
      </c>
      <c r="D613" s="44">
        <f>$D$11</f>
        <v>330.69</v>
      </c>
      <c r="E613" s="44">
        <f t="shared" ref="E613:AA613" si="356">$D$11</f>
        <v>330.69</v>
      </c>
      <c r="F613" s="44">
        <f t="shared" si="356"/>
        <v>330.69</v>
      </c>
      <c r="G613" s="44">
        <f t="shared" si="356"/>
        <v>330.69</v>
      </c>
      <c r="H613" s="44">
        <f t="shared" si="356"/>
        <v>330.69</v>
      </c>
      <c r="I613" s="44">
        <f t="shared" si="356"/>
        <v>330.69</v>
      </c>
      <c r="J613" s="44">
        <f t="shared" si="356"/>
        <v>330.69</v>
      </c>
      <c r="K613" s="44">
        <f t="shared" si="356"/>
        <v>330.69</v>
      </c>
      <c r="L613" s="44">
        <f t="shared" si="356"/>
        <v>330.69</v>
      </c>
      <c r="M613" s="44">
        <f t="shared" si="356"/>
        <v>330.69</v>
      </c>
      <c r="N613" s="44">
        <f t="shared" si="356"/>
        <v>330.69</v>
      </c>
      <c r="O613" s="44">
        <f t="shared" si="356"/>
        <v>330.69</v>
      </c>
      <c r="P613" s="44">
        <f t="shared" si="356"/>
        <v>330.69</v>
      </c>
      <c r="Q613" s="44">
        <f t="shared" si="356"/>
        <v>330.69</v>
      </c>
      <c r="R613" s="44">
        <f t="shared" si="356"/>
        <v>330.69</v>
      </c>
      <c r="S613" s="44">
        <f t="shared" si="356"/>
        <v>330.69</v>
      </c>
      <c r="T613" s="44">
        <f t="shared" si="356"/>
        <v>330.69</v>
      </c>
      <c r="U613" s="44">
        <f t="shared" si="356"/>
        <v>330.69</v>
      </c>
      <c r="V613" s="44">
        <f t="shared" si="356"/>
        <v>330.69</v>
      </c>
      <c r="W613" s="44">
        <f t="shared" si="356"/>
        <v>330.69</v>
      </c>
      <c r="X613" s="44">
        <f t="shared" si="356"/>
        <v>330.69</v>
      </c>
      <c r="Y613" s="44">
        <f t="shared" si="356"/>
        <v>330.69</v>
      </c>
      <c r="Z613" s="44">
        <f t="shared" si="356"/>
        <v>330.69</v>
      </c>
      <c r="AA613" s="44">
        <f t="shared" si="356"/>
        <v>330.69</v>
      </c>
    </row>
    <row r="614" spans="1:27" collapsed="1" x14ac:dyDescent="0.2">
      <c r="A614" s="98" t="s">
        <v>2252</v>
      </c>
      <c r="B614" s="28" t="str">
        <f>"27"&amp;"."&amp;$B$800&amp;"."&amp;$B$801</f>
        <v>27.08.2023</v>
      </c>
      <c r="C614" s="90" t="s">
        <v>76</v>
      </c>
      <c r="D614" s="91">
        <f>ROUND(((D615+D616+D618+D617)/1000),5)</f>
        <v>5.1990400000000001</v>
      </c>
      <c r="E614" s="91">
        <f>ROUND(((E615+E616+E618+E617)/1000),5)</f>
        <v>5.08718</v>
      </c>
      <c r="F614" s="91">
        <f>ROUND(((F615+F616+F618+F617)/1000),5)</f>
        <v>5.0262900000000004</v>
      </c>
      <c r="G614" s="91">
        <f t="shared" ref="G614:AA614" si="357">ROUND(((G615+G616+G618+G617)/1000),5)</f>
        <v>4.9834800000000001</v>
      </c>
      <c r="H614" s="91">
        <f t="shared" si="357"/>
        <v>4.9571100000000001</v>
      </c>
      <c r="I614" s="91">
        <f t="shared" si="357"/>
        <v>4.9358599999999999</v>
      </c>
      <c r="J614" s="91">
        <f t="shared" si="357"/>
        <v>4.9241900000000003</v>
      </c>
      <c r="K614" s="91">
        <f t="shared" si="357"/>
        <v>5.1539900000000003</v>
      </c>
      <c r="L614" s="91">
        <f t="shared" si="357"/>
        <v>5.4359099999999998</v>
      </c>
      <c r="M614" s="91">
        <f t="shared" si="357"/>
        <v>5.6269900000000002</v>
      </c>
      <c r="N614" s="91">
        <f t="shared" si="357"/>
        <v>5.7374200000000002</v>
      </c>
      <c r="O614" s="91">
        <f t="shared" si="357"/>
        <v>5.7721099999999996</v>
      </c>
      <c r="P614" s="91">
        <f t="shared" si="357"/>
        <v>5.7713799999999997</v>
      </c>
      <c r="Q614" s="91">
        <f t="shared" si="357"/>
        <v>5.7798800000000004</v>
      </c>
      <c r="R614" s="91">
        <f t="shared" si="357"/>
        <v>5.7811300000000001</v>
      </c>
      <c r="S614" s="91">
        <f t="shared" si="357"/>
        <v>5.7730300000000003</v>
      </c>
      <c r="T614" s="91">
        <f t="shared" si="357"/>
        <v>5.7351099999999997</v>
      </c>
      <c r="U614" s="91">
        <f t="shared" si="357"/>
        <v>5.6792999999999996</v>
      </c>
      <c r="V614" s="91">
        <f t="shared" si="357"/>
        <v>5.6708600000000002</v>
      </c>
      <c r="W614" s="91">
        <f t="shared" si="357"/>
        <v>5.7122200000000003</v>
      </c>
      <c r="X614" s="91">
        <f t="shared" si="357"/>
        <v>5.7271000000000001</v>
      </c>
      <c r="Y614" s="91">
        <f t="shared" si="357"/>
        <v>5.6195500000000003</v>
      </c>
      <c r="Z614" s="91">
        <f t="shared" si="357"/>
        <v>5.5633699999999999</v>
      </c>
      <c r="AA614" s="91">
        <f t="shared" si="357"/>
        <v>5.3033999999999999</v>
      </c>
    </row>
    <row r="615" spans="1:27" ht="12.75" hidden="1" customHeight="1" outlineLevel="1" x14ac:dyDescent="0.2">
      <c r="A615" s="99" t="s">
        <v>2253</v>
      </c>
      <c r="B615" s="63" t="s">
        <v>238</v>
      </c>
      <c r="C615" s="43" t="s">
        <v>79</v>
      </c>
      <c r="D615" s="44">
        <v>1304.6600000000001</v>
      </c>
      <c r="E615" s="44">
        <v>1192.8</v>
      </c>
      <c r="F615" s="44">
        <v>1131.9100000000001</v>
      </c>
      <c r="G615" s="44">
        <v>1089.0999999999999</v>
      </c>
      <c r="H615" s="44">
        <v>1062.73</v>
      </c>
      <c r="I615" s="44">
        <v>1041.48</v>
      </c>
      <c r="J615" s="44">
        <v>1029.81</v>
      </c>
      <c r="K615" s="44">
        <v>1259.6099999999999</v>
      </c>
      <c r="L615" s="44">
        <v>1541.53</v>
      </c>
      <c r="M615" s="44">
        <v>1732.61</v>
      </c>
      <c r="N615" s="44">
        <v>1843.04</v>
      </c>
      <c r="O615" s="44">
        <v>1877.73</v>
      </c>
      <c r="P615" s="44">
        <v>1877</v>
      </c>
      <c r="Q615" s="44">
        <v>1885.5</v>
      </c>
      <c r="R615" s="44">
        <v>1886.75</v>
      </c>
      <c r="S615" s="44">
        <v>1878.65</v>
      </c>
      <c r="T615" s="44">
        <v>1840.73</v>
      </c>
      <c r="U615" s="44">
        <v>1784.92</v>
      </c>
      <c r="V615" s="44">
        <v>1776.48</v>
      </c>
      <c r="W615" s="44">
        <v>1817.84</v>
      </c>
      <c r="X615" s="44">
        <v>1832.72</v>
      </c>
      <c r="Y615" s="44">
        <v>1725.17</v>
      </c>
      <c r="Z615" s="44">
        <v>1668.99</v>
      </c>
      <c r="AA615" s="44">
        <v>1409.02</v>
      </c>
    </row>
    <row r="616" spans="1:27" ht="12.75" hidden="1" customHeight="1" outlineLevel="1" x14ac:dyDescent="0.2">
      <c r="A616" s="99" t="s">
        <v>2254</v>
      </c>
      <c r="B616" s="63" t="s">
        <v>90</v>
      </c>
      <c r="C616" s="43" t="s">
        <v>79</v>
      </c>
      <c r="D616" s="44">
        <f>$D$486</f>
        <v>3559.77</v>
      </c>
      <c r="E616" s="44">
        <f t="shared" ref="E616:AA616" si="358">$D$486</f>
        <v>3559.77</v>
      </c>
      <c r="F616" s="44">
        <f t="shared" si="358"/>
        <v>3559.77</v>
      </c>
      <c r="G616" s="44">
        <f t="shared" si="358"/>
        <v>3559.77</v>
      </c>
      <c r="H616" s="44">
        <f t="shared" si="358"/>
        <v>3559.77</v>
      </c>
      <c r="I616" s="44">
        <f t="shared" si="358"/>
        <v>3559.77</v>
      </c>
      <c r="J616" s="44">
        <f t="shared" si="358"/>
        <v>3559.77</v>
      </c>
      <c r="K616" s="44">
        <f t="shared" si="358"/>
        <v>3559.77</v>
      </c>
      <c r="L616" s="44">
        <f t="shared" si="358"/>
        <v>3559.77</v>
      </c>
      <c r="M616" s="44">
        <f t="shared" si="358"/>
        <v>3559.77</v>
      </c>
      <c r="N616" s="44">
        <f t="shared" si="358"/>
        <v>3559.77</v>
      </c>
      <c r="O616" s="44">
        <f t="shared" si="358"/>
        <v>3559.77</v>
      </c>
      <c r="P616" s="44">
        <f t="shared" si="358"/>
        <v>3559.77</v>
      </c>
      <c r="Q616" s="44">
        <f t="shared" si="358"/>
        <v>3559.77</v>
      </c>
      <c r="R616" s="44">
        <f t="shared" si="358"/>
        <v>3559.77</v>
      </c>
      <c r="S616" s="44">
        <f t="shared" si="358"/>
        <v>3559.77</v>
      </c>
      <c r="T616" s="44">
        <f t="shared" si="358"/>
        <v>3559.77</v>
      </c>
      <c r="U616" s="44">
        <f t="shared" si="358"/>
        <v>3559.77</v>
      </c>
      <c r="V616" s="44">
        <f t="shared" si="358"/>
        <v>3559.77</v>
      </c>
      <c r="W616" s="44">
        <f t="shared" si="358"/>
        <v>3559.77</v>
      </c>
      <c r="X616" s="44">
        <f t="shared" si="358"/>
        <v>3559.77</v>
      </c>
      <c r="Y616" s="44">
        <f t="shared" si="358"/>
        <v>3559.77</v>
      </c>
      <c r="Z616" s="44">
        <f t="shared" si="358"/>
        <v>3559.77</v>
      </c>
      <c r="AA616" s="44">
        <f t="shared" si="358"/>
        <v>3559.77</v>
      </c>
    </row>
    <row r="617" spans="1:27" ht="12.75" hidden="1" customHeight="1" outlineLevel="1" x14ac:dyDescent="0.2">
      <c r="A617" s="99" t="s">
        <v>2255</v>
      </c>
      <c r="B617" s="63" t="s">
        <v>83</v>
      </c>
      <c r="C617" s="43" t="s">
        <v>79</v>
      </c>
      <c r="D617" s="44">
        <v>3.92</v>
      </c>
      <c r="E617" s="44">
        <v>3.92</v>
      </c>
      <c r="F617" s="44">
        <v>3.92</v>
      </c>
      <c r="G617" s="44">
        <v>3.92</v>
      </c>
      <c r="H617" s="44">
        <v>3.92</v>
      </c>
      <c r="I617" s="44">
        <v>3.92</v>
      </c>
      <c r="J617" s="44">
        <v>3.92</v>
      </c>
      <c r="K617" s="44">
        <v>3.92</v>
      </c>
      <c r="L617" s="44">
        <v>3.92</v>
      </c>
      <c r="M617" s="44">
        <v>3.92</v>
      </c>
      <c r="N617" s="44">
        <v>3.92</v>
      </c>
      <c r="O617" s="44">
        <v>3.92</v>
      </c>
      <c r="P617" s="44">
        <v>3.92</v>
      </c>
      <c r="Q617" s="44">
        <v>3.92</v>
      </c>
      <c r="R617" s="44">
        <v>3.92</v>
      </c>
      <c r="S617" s="44">
        <v>3.92</v>
      </c>
      <c r="T617" s="44">
        <v>3.92</v>
      </c>
      <c r="U617" s="44">
        <v>3.92</v>
      </c>
      <c r="V617" s="44">
        <v>3.92</v>
      </c>
      <c r="W617" s="44">
        <v>3.92</v>
      </c>
      <c r="X617" s="44">
        <v>3.92</v>
      </c>
      <c r="Y617" s="44">
        <v>3.92</v>
      </c>
      <c r="Z617" s="44">
        <v>3.92</v>
      </c>
      <c r="AA617" s="44">
        <v>3.92</v>
      </c>
    </row>
    <row r="618" spans="1:27" ht="12.75" hidden="1" customHeight="1" outlineLevel="1" x14ac:dyDescent="0.2">
      <c r="A618" s="99" t="s">
        <v>2256</v>
      </c>
      <c r="B618" s="63" t="s">
        <v>81</v>
      </c>
      <c r="C618" s="43" t="s">
        <v>79</v>
      </c>
      <c r="D618" s="44">
        <f>$D$11</f>
        <v>330.69</v>
      </c>
      <c r="E618" s="44">
        <f t="shared" ref="E618:AA618" si="359">$D$11</f>
        <v>330.69</v>
      </c>
      <c r="F618" s="44">
        <f t="shared" si="359"/>
        <v>330.69</v>
      </c>
      <c r="G618" s="44">
        <f t="shared" si="359"/>
        <v>330.69</v>
      </c>
      <c r="H618" s="44">
        <f t="shared" si="359"/>
        <v>330.69</v>
      </c>
      <c r="I618" s="44">
        <f t="shared" si="359"/>
        <v>330.69</v>
      </c>
      <c r="J618" s="44">
        <f t="shared" si="359"/>
        <v>330.69</v>
      </c>
      <c r="K618" s="44">
        <f t="shared" si="359"/>
        <v>330.69</v>
      </c>
      <c r="L618" s="44">
        <f t="shared" si="359"/>
        <v>330.69</v>
      </c>
      <c r="M618" s="44">
        <f t="shared" si="359"/>
        <v>330.69</v>
      </c>
      <c r="N618" s="44">
        <f t="shared" si="359"/>
        <v>330.69</v>
      </c>
      <c r="O618" s="44">
        <f t="shared" si="359"/>
        <v>330.69</v>
      </c>
      <c r="P618" s="44">
        <f t="shared" si="359"/>
        <v>330.69</v>
      </c>
      <c r="Q618" s="44">
        <f t="shared" si="359"/>
        <v>330.69</v>
      </c>
      <c r="R618" s="44">
        <f t="shared" si="359"/>
        <v>330.69</v>
      </c>
      <c r="S618" s="44">
        <f t="shared" si="359"/>
        <v>330.69</v>
      </c>
      <c r="T618" s="44">
        <f t="shared" si="359"/>
        <v>330.69</v>
      </c>
      <c r="U618" s="44">
        <f t="shared" si="359"/>
        <v>330.69</v>
      </c>
      <c r="V618" s="44">
        <f t="shared" si="359"/>
        <v>330.69</v>
      </c>
      <c r="W618" s="44">
        <f t="shared" si="359"/>
        <v>330.69</v>
      </c>
      <c r="X618" s="44">
        <f t="shared" si="359"/>
        <v>330.69</v>
      </c>
      <c r="Y618" s="44">
        <f t="shared" si="359"/>
        <v>330.69</v>
      </c>
      <c r="Z618" s="44">
        <f t="shared" si="359"/>
        <v>330.69</v>
      </c>
      <c r="AA618" s="44">
        <f t="shared" si="359"/>
        <v>330.69</v>
      </c>
    </row>
    <row r="619" spans="1:27" collapsed="1" x14ac:dyDescent="0.2">
      <c r="A619" s="98" t="s">
        <v>2257</v>
      </c>
      <c r="B619" s="28" t="str">
        <f>"28"&amp;"."&amp;$B$800&amp;"."&amp;$B$801</f>
        <v>28.08.2023</v>
      </c>
      <c r="C619" s="90" t="s">
        <v>76</v>
      </c>
      <c r="D619" s="91">
        <f>ROUND(((D620+D621+D623+D622)/1000),5)</f>
        <v>5.1672200000000004</v>
      </c>
      <c r="E619" s="91">
        <f>ROUND(((E620+E621+E623+E622)/1000),5)</f>
        <v>5.02555</v>
      </c>
      <c r="F619" s="91">
        <f>ROUND(((F620+F621+F623+F622)/1000),5)</f>
        <v>4.9553500000000001</v>
      </c>
      <c r="G619" s="91">
        <f t="shared" ref="G619:AA619" si="360">ROUND(((G620+G621+G623+G622)/1000),5)</f>
        <v>4.8923800000000002</v>
      </c>
      <c r="H619" s="91">
        <f t="shared" si="360"/>
        <v>4.93675</v>
      </c>
      <c r="I619" s="91">
        <f t="shared" si="360"/>
        <v>5.0267799999999996</v>
      </c>
      <c r="J619" s="91">
        <f t="shared" si="360"/>
        <v>5.2020999999999997</v>
      </c>
      <c r="K619" s="91">
        <f t="shared" si="360"/>
        <v>5.4825100000000004</v>
      </c>
      <c r="L619" s="91">
        <f t="shared" si="360"/>
        <v>5.7635800000000001</v>
      </c>
      <c r="M619" s="91">
        <f t="shared" si="360"/>
        <v>5.8756899999999996</v>
      </c>
      <c r="N619" s="91">
        <f t="shared" si="360"/>
        <v>5.88992</v>
      </c>
      <c r="O619" s="91">
        <f t="shared" si="360"/>
        <v>5.8906400000000003</v>
      </c>
      <c r="P619" s="91">
        <f t="shared" si="360"/>
        <v>5.8813899999999997</v>
      </c>
      <c r="Q619" s="91">
        <f t="shared" si="360"/>
        <v>5.93682</v>
      </c>
      <c r="R619" s="91">
        <f t="shared" si="360"/>
        <v>6.0303699999999996</v>
      </c>
      <c r="S619" s="91">
        <f t="shared" si="360"/>
        <v>6.0223199999999997</v>
      </c>
      <c r="T619" s="91">
        <f t="shared" si="360"/>
        <v>6.0400299999999998</v>
      </c>
      <c r="U619" s="91">
        <f t="shared" si="360"/>
        <v>5.8998600000000003</v>
      </c>
      <c r="V619" s="91">
        <f t="shared" si="360"/>
        <v>5.8928599999999998</v>
      </c>
      <c r="W619" s="91">
        <f t="shared" si="360"/>
        <v>5.9003800000000002</v>
      </c>
      <c r="X619" s="91">
        <f t="shared" si="360"/>
        <v>5.8761299999999999</v>
      </c>
      <c r="Y619" s="91">
        <f t="shared" si="360"/>
        <v>5.7920400000000001</v>
      </c>
      <c r="Z619" s="91">
        <f t="shared" si="360"/>
        <v>5.5587499999999999</v>
      </c>
      <c r="AA619" s="91">
        <f t="shared" si="360"/>
        <v>5.31447</v>
      </c>
    </row>
    <row r="620" spans="1:27" ht="12.75" hidden="1" customHeight="1" outlineLevel="1" x14ac:dyDescent="0.2">
      <c r="A620" s="99" t="s">
        <v>2258</v>
      </c>
      <c r="B620" s="63" t="s">
        <v>238</v>
      </c>
      <c r="C620" s="43" t="s">
        <v>79</v>
      </c>
      <c r="D620" s="44">
        <v>1272.8399999999999</v>
      </c>
      <c r="E620" s="44">
        <v>1131.17</v>
      </c>
      <c r="F620" s="44">
        <v>1060.97</v>
      </c>
      <c r="G620" s="44">
        <v>998</v>
      </c>
      <c r="H620" s="44">
        <v>1042.3699999999999</v>
      </c>
      <c r="I620" s="44">
        <v>1132.4000000000001</v>
      </c>
      <c r="J620" s="44">
        <v>1307.72</v>
      </c>
      <c r="K620" s="44">
        <v>1588.13</v>
      </c>
      <c r="L620" s="44">
        <v>1869.2</v>
      </c>
      <c r="M620" s="44">
        <v>1981.31</v>
      </c>
      <c r="N620" s="44">
        <v>1995.54</v>
      </c>
      <c r="O620" s="44">
        <v>1996.26</v>
      </c>
      <c r="P620" s="44">
        <v>1987.01</v>
      </c>
      <c r="Q620" s="44">
        <v>2042.44</v>
      </c>
      <c r="R620" s="44">
        <v>2135.9899999999998</v>
      </c>
      <c r="S620" s="44">
        <v>2127.94</v>
      </c>
      <c r="T620" s="44">
        <v>2145.65</v>
      </c>
      <c r="U620" s="44">
        <v>2005.48</v>
      </c>
      <c r="V620" s="44">
        <v>1998.48</v>
      </c>
      <c r="W620" s="44">
        <v>2006</v>
      </c>
      <c r="X620" s="44">
        <v>1981.75</v>
      </c>
      <c r="Y620" s="44">
        <v>1897.66</v>
      </c>
      <c r="Z620" s="44">
        <v>1664.37</v>
      </c>
      <c r="AA620" s="44">
        <v>1420.09</v>
      </c>
    </row>
    <row r="621" spans="1:27" ht="12.75" hidden="1" customHeight="1" outlineLevel="1" x14ac:dyDescent="0.2">
      <c r="A621" s="99" t="s">
        <v>2259</v>
      </c>
      <c r="B621" s="63" t="s">
        <v>90</v>
      </c>
      <c r="C621" s="43" t="s">
        <v>79</v>
      </c>
      <c r="D621" s="44">
        <f>$D$486</f>
        <v>3559.77</v>
      </c>
      <c r="E621" s="44">
        <f t="shared" ref="E621:AA621" si="361">$D$486</f>
        <v>3559.77</v>
      </c>
      <c r="F621" s="44">
        <f t="shared" si="361"/>
        <v>3559.77</v>
      </c>
      <c r="G621" s="44">
        <f t="shared" si="361"/>
        <v>3559.77</v>
      </c>
      <c r="H621" s="44">
        <f t="shared" si="361"/>
        <v>3559.77</v>
      </c>
      <c r="I621" s="44">
        <f t="shared" si="361"/>
        <v>3559.77</v>
      </c>
      <c r="J621" s="44">
        <f t="shared" si="361"/>
        <v>3559.77</v>
      </c>
      <c r="K621" s="44">
        <f t="shared" si="361"/>
        <v>3559.77</v>
      </c>
      <c r="L621" s="44">
        <f t="shared" si="361"/>
        <v>3559.77</v>
      </c>
      <c r="M621" s="44">
        <f t="shared" si="361"/>
        <v>3559.77</v>
      </c>
      <c r="N621" s="44">
        <f t="shared" si="361"/>
        <v>3559.77</v>
      </c>
      <c r="O621" s="44">
        <f t="shared" si="361"/>
        <v>3559.77</v>
      </c>
      <c r="P621" s="44">
        <f t="shared" si="361"/>
        <v>3559.77</v>
      </c>
      <c r="Q621" s="44">
        <f t="shared" si="361"/>
        <v>3559.77</v>
      </c>
      <c r="R621" s="44">
        <f t="shared" si="361"/>
        <v>3559.77</v>
      </c>
      <c r="S621" s="44">
        <f t="shared" si="361"/>
        <v>3559.77</v>
      </c>
      <c r="T621" s="44">
        <f t="shared" si="361"/>
        <v>3559.77</v>
      </c>
      <c r="U621" s="44">
        <f t="shared" si="361"/>
        <v>3559.77</v>
      </c>
      <c r="V621" s="44">
        <f t="shared" si="361"/>
        <v>3559.77</v>
      </c>
      <c r="W621" s="44">
        <f t="shared" si="361"/>
        <v>3559.77</v>
      </c>
      <c r="X621" s="44">
        <f t="shared" si="361"/>
        <v>3559.77</v>
      </c>
      <c r="Y621" s="44">
        <f t="shared" si="361"/>
        <v>3559.77</v>
      </c>
      <c r="Z621" s="44">
        <f t="shared" si="361"/>
        <v>3559.77</v>
      </c>
      <c r="AA621" s="44">
        <f t="shared" si="361"/>
        <v>3559.77</v>
      </c>
    </row>
    <row r="622" spans="1:27" ht="12.75" hidden="1" customHeight="1" outlineLevel="1" x14ac:dyDescent="0.2">
      <c r="A622" s="99" t="s">
        <v>2260</v>
      </c>
      <c r="B622" s="63" t="s">
        <v>83</v>
      </c>
      <c r="C622" s="43" t="s">
        <v>79</v>
      </c>
      <c r="D622" s="44">
        <v>3.92</v>
      </c>
      <c r="E622" s="44">
        <v>3.92</v>
      </c>
      <c r="F622" s="44">
        <v>3.92</v>
      </c>
      <c r="G622" s="44">
        <v>3.92</v>
      </c>
      <c r="H622" s="44">
        <v>3.92</v>
      </c>
      <c r="I622" s="44">
        <v>3.92</v>
      </c>
      <c r="J622" s="44">
        <v>3.92</v>
      </c>
      <c r="K622" s="44">
        <v>3.92</v>
      </c>
      <c r="L622" s="44">
        <v>3.92</v>
      </c>
      <c r="M622" s="44">
        <v>3.92</v>
      </c>
      <c r="N622" s="44">
        <v>3.92</v>
      </c>
      <c r="O622" s="44">
        <v>3.92</v>
      </c>
      <c r="P622" s="44">
        <v>3.92</v>
      </c>
      <c r="Q622" s="44">
        <v>3.92</v>
      </c>
      <c r="R622" s="44">
        <v>3.92</v>
      </c>
      <c r="S622" s="44">
        <v>3.92</v>
      </c>
      <c r="T622" s="44">
        <v>3.92</v>
      </c>
      <c r="U622" s="44">
        <v>3.92</v>
      </c>
      <c r="V622" s="44">
        <v>3.92</v>
      </c>
      <c r="W622" s="44">
        <v>3.92</v>
      </c>
      <c r="X622" s="44">
        <v>3.92</v>
      </c>
      <c r="Y622" s="44">
        <v>3.92</v>
      </c>
      <c r="Z622" s="44">
        <v>3.92</v>
      </c>
      <c r="AA622" s="44">
        <v>3.92</v>
      </c>
    </row>
    <row r="623" spans="1:27" ht="12.75" hidden="1" customHeight="1" outlineLevel="1" x14ac:dyDescent="0.2">
      <c r="A623" s="99" t="s">
        <v>2261</v>
      </c>
      <c r="B623" s="63" t="s">
        <v>81</v>
      </c>
      <c r="C623" s="43" t="s">
        <v>79</v>
      </c>
      <c r="D623" s="44">
        <f>$D$11</f>
        <v>330.69</v>
      </c>
      <c r="E623" s="44">
        <f t="shared" ref="E623:AA623" si="362">$D$11</f>
        <v>330.69</v>
      </c>
      <c r="F623" s="44">
        <f t="shared" si="362"/>
        <v>330.69</v>
      </c>
      <c r="G623" s="44">
        <f t="shared" si="362"/>
        <v>330.69</v>
      </c>
      <c r="H623" s="44">
        <f t="shared" si="362"/>
        <v>330.69</v>
      </c>
      <c r="I623" s="44">
        <f t="shared" si="362"/>
        <v>330.69</v>
      </c>
      <c r="J623" s="44">
        <f t="shared" si="362"/>
        <v>330.69</v>
      </c>
      <c r="K623" s="44">
        <f t="shared" si="362"/>
        <v>330.69</v>
      </c>
      <c r="L623" s="44">
        <f t="shared" si="362"/>
        <v>330.69</v>
      </c>
      <c r="M623" s="44">
        <f t="shared" si="362"/>
        <v>330.69</v>
      </c>
      <c r="N623" s="44">
        <f t="shared" si="362"/>
        <v>330.69</v>
      </c>
      <c r="O623" s="44">
        <f t="shared" si="362"/>
        <v>330.69</v>
      </c>
      <c r="P623" s="44">
        <f t="shared" si="362"/>
        <v>330.69</v>
      </c>
      <c r="Q623" s="44">
        <f t="shared" si="362"/>
        <v>330.69</v>
      </c>
      <c r="R623" s="44">
        <f t="shared" si="362"/>
        <v>330.69</v>
      </c>
      <c r="S623" s="44">
        <f t="shared" si="362"/>
        <v>330.69</v>
      </c>
      <c r="T623" s="44">
        <f t="shared" si="362"/>
        <v>330.69</v>
      </c>
      <c r="U623" s="44">
        <f t="shared" si="362"/>
        <v>330.69</v>
      </c>
      <c r="V623" s="44">
        <f t="shared" si="362"/>
        <v>330.69</v>
      </c>
      <c r="W623" s="44">
        <f t="shared" si="362"/>
        <v>330.69</v>
      </c>
      <c r="X623" s="44">
        <f t="shared" si="362"/>
        <v>330.69</v>
      </c>
      <c r="Y623" s="44">
        <f t="shared" si="362"/>
        <v>330.69</v>
      </c>
      <c r="Z623" s="44">
        <f t="shared" si="362"/>
        <v>330.69</v>
      </c>
      <c r="AA623" s="44">
        <f t="shared" si="362"/>
        <v>330.69</v>
      </c>
    </row>
    <row r="624" spans="1:27" collapsed="1" x14ac:dyDescent="0.2">
      <c r="A624" s="98" t="s">
        <v>2262</v>
      </c>
      <c r="B624" s="28" t="str">
        <f>"29"&amp;"."&amp;$B$800&amp;"."&amp;$B$801</f>
        <v>29.08.2023</v>
      </c>
      <c r="C624" s="90" t="s">
        <v>76</v>
      </c>
      <c r="D624" s="91">
        <f>ROUND(((D625+D626+D628+D627)/1000),5)</f>
        <v>5.1821799999999998</v>
      </c>
      <c r="E624" s="91">
        <f>ROUND(((E625+E626+E628+E627)/1000),5)</f>
        <v>5.0445599999999997</v>
      </c>
      <c r="F624" s="91">
        <f>ROUND(((F625+F626+F628+F627)/1000),5)</f>
        <v>4.92699</v>
      </c>
      <c r="G624" s="91">
        <f t="shared" ref="G624:AA624" si="363">ROUND(((G625+G626+G628+G627)/1000),5)</f>
        <v>4.9292299999999996</v>
      </c>
      <c r="H624" s="91">
        <f t="shared" si="363"/>
        <v>5.0009100000000002</v>
      </c>
      <c r="I624" s="91">
        <f t="shared" si="363"/>
        <v>5.1328199999999997</v>
      </c>
      <c r="J624" s="91">
        <f t="shared" si="363"/>
        <v>5.2192299999999996</v>
      </c>
      <c r="K624" s="91">
        <f t="shared" si="363"/>
        <v>5.4794700000000001</v>
      </c>
      <c r="L624" s="91">
        <f t="shared" si="363"/>
        <v>5.8387500000000001</v>
      </c>
      <c r="M624" s="91">
        <f t="shared" si="363"/>
        <v>5.9037699999999997</v>
      </c>
      <c r="N624" s="91">
        <f t="shared" si="363"/>
        <v>5.9431200000000004</v>
      </c>
      <c r="O624" s="91">
        <f t="shared" si="363"/>
        <v>5.9211799999999997</v>
      </c>
      <c r="P624" s="91">
        <f t="shared" si="363"/>
        <v>5.91195</v>
      </c>
      <c r="Q624" s="91">
        <f t="shared" si="363"/>
        <v>5.9305399999999997</v>
      </c>
      <c r="R624" s="91">
        <f t="shared" si="363"/>
        <v>5.97743</v>
      </c>
      <c r="S624" s="91">
        <f t="shared" si="363"/>
        <v>5.9775200000000002</v>
      </c>
      <c r="T624" s="91">
        <f t="shared" si="363"/>
        <v>5.9677600000000002</v>
      </c>
      <c r="U624" s="91">
        <f t="shared" si="363"/>
        <v>5.9501299999999997</v>
      </c>
      <c r="V624" s="91">
        <f t="shared" si="363"/>
        <v>5.9280499999999998</v>
      </c>
      <c r="W624" s="91">
        <f t="shared" si="363"/>
        <v>5.9589800000000004</v>
      </c>
      <c r="X624" s="91">
        <f t="shared" si="363"/>
        <v>5.9647399999999999</v>
      </c>
      <c r="Y624" s="91">
        <f t="shared" si="363"/>
        <v>5.9042500000000002</v>
      </c>
      <c r="Z624" s="91">
        <f t="shared" si="363"/>
        <v>5.5542800000000003</v>
      </c>
      <c r="AA624" s="91">
        <f t="shared" si="363"/>
        <v>5.3500500000000004</v>
      </c>
    </row>
    <row r="625" spans="1:27" ht="12.75" hidden="1" customHeight="1" outlineLevel="1" x14ac:dyDescent="0.2">
      <c r="A625" s="99" t="s">
        <v>2263</v>
      </c>
      <c r="B625" s="63" t="s">
        <v>238</v>
      </c>
      <c r="C625" s="43" t="s">
        <v>79</v>
      </c>
      <c r="D625" s="44">
        <v>1287.8</v>
      </c>
      <c r="E625" s="44">
        <v>1150.18</v>
      </c>
      <c r="F625" s="44">
        <v>1032.6099999999999</v>
      </c>
      <c r="G625" s="44">
        <v>1034.8499999999999</v>
      </c>
      <c r="H625" s="44">
        <v>1106.53</v>
      </c>
      <c r="I625" s="44">
        <v>1238.44</v>
      </c>
      <c r="J625" s="44">
        <v>1324.85</v>
      </c>
      <c r="K625" s="44">
        <v>1585.09</v>
      </c>
      <c r="L625" s="44">
        <v>1944.37</v>
      </c>
      <c r="M625" s="44">
        <v>2009.39</v>
      </c>
      <c r="N625" s="44">
        <v>2048.7399999999998</v>
      </c>
      <c r="O625" s="44">
        <v>2026.8</v>
      </c>
      <c r="P625" s="44">
        <v>2017.57</v>
      </c>
      <c r="Q625" s="44">
        <v>2036.16</v>
      </c>
      <c r="R625" s="44">
        <v>2083.0500000000002</v>
      </c>
      <c r="S625" s="44">
        <v>2083.14</v>
      </c>
      <c r="T625" s="44">
        <v>2073.38</v>
      </c>
      <c r="U625" s="44">
        <v>2055.75</v>
      </c>
      <c r="V625" s="44">
        <v>2033.67</v>
      </c>
      <c r="W625" s="44">
        <v>2064.6</v>
      </c>
      <c r="X625" s="44">
        <v>2070.36</v>
      </c>
      <c r="Y625" s="44">
        <v>2009.87</v>
      </c>
      <c r="Z625" s="44">
        <v>1659.9</v>
      </c>
      <c r="AA625" s="44">
        <v>1455.67</v>
      </c>
    </row>
    <row r="626" spans="1:27" ht="12.75" hidden="1" customHeight="1" outlineLevel="1" x14ac:dyDescent="0.2">
      <c r="A626" s="99" t="s">
        <v>2264</v>
      </c>
      <c r="B626" s="63" t="s">
        <v>90</v>
      </c>
      <c r="C626" s="43" t="s">
        <v>79</v>
      </c>
      <c r="D626" s="44">
        <f>$D$486</f>
        <v>3559.77</v>
      </c>
      <c r="E626" s="44">
        <f t="shared" ref="E626:AA626" si="364">$D$486</f>
        <v>3559.77</v>
      </c>
      <c r="F626" s="44">
        <f t="shared" si="364"/>
        <v>3559.77</v>
      </c>
      <c r="G626" s="44">
        <f t="shared" si="364"/>
        <v>3559.77</v>
      </c>
      <c r="H626" s="44">
        <f t="shared" si="364"/>
        <v>3559.77</v>
      </c>
      <c r="I626" s="44">
        <f t="shared" si="364"/>
        <v>3559.77</v>
      </c>
      <c r="J626" s="44">
        <f t="shared" si="364"/>
        <v>3559.77</v>
      </c>
      <c r="K626" s="44">
        <f t="shared" si="364"/>
        <v>3559.77</v>
      </c>
      <c r="L626" s="44">
        <f t="shared" si="364"/>
        <v>3559.77</v>
      </c>
      <c r="M626" s="44">
        <f t="shared" si="364"/>
        <v>3559.77</v>
      </c>
      <c r="N626" s="44">
        <f t="shared" si="364"/>
        <v>3559.77</v>
      </c>
      <c r="O626" s="44">
        <f t="shared" si="364"/>
        <v>3559.77</v>
      </c>
      <c r="P626" s="44">
        <f t="shared" si="364"/>
        <v>3559.77</v>
      </c>
      <c r="Q626" s="44">
        <f t="shared" si="364"/>
        <v>3559.77</v>
      </c>
      <c r="R626" s="44">
        <f t="shared" si="364"/>
        <v>3559.77</v>
      </c>
      <c r="S626" s="44">
        <f t="shared" si="364"/>
        <v>3559.77</v>
      </c>
      <c r="T626" s="44">
        <f t="shared" si="364"/>
        <v>3559.77</v>
      </c>
      <c r="U626" s="44">
        <f t="shared" si="364"/>
        <v>3559.77</v>
      </c>
      <c r="V626" s="44">
        <f t="shared" si="364"/>
        <v>3559.77</v>
      </c>
      <c r="W626" s="44">
        <f t="shared" si="364"/>
        <v>3559.77</v>
      </c>
      <c r="X626" s="44">
        <f t="shared" si="364"/>
        <v>3559.77</v>
      </c>
      <c r="Y626" s="44">
        <f t="shared" si="364"/>
        <v>3559.77</v>
      </c>
      <c r="Z626" s="44">
        <f t="shared" si="364"/>
        <v>3559.77</v>
      </c>
      <c r="AA626" s="44">
        <f t="shared" si="364"/>
        <v>3559.77</v>
      </c>
    </row>
    <row r="627" spans="1:27" ht="12.75" hidden="1" customHeight="1" outlineLevel="1" x14ac:dyDescent="0.2">
      <c r="A627" s="99" t="s">
        <v>2265</v>
      </c>
      <c r="B627" s="63" t="s">
        <v>83</v>
      </c>
      <c r="C627" s="43" t="s">
        <v>79</v>
      </c>
      <c r="D627" s="44">
        <v>3.92</v>
      </c>
      <c r="E627" s="44">
        <v>3.92</v>
      </c>
      <c r="F627" s="44">
        <v>3.92</v>
      </c>
      <c r="G627" s="44">
        <v>3.92</v>
      </c>
      <c r="H627" s="44">
        <v>3.92</v>
      </c>
      <c r="I627" s="44">
        <v>3.92</v>
      </c>
      <c r="J627" s="44">
        <v>3.92</v>
      </c>
      <c r="K627" s="44">
        <v>3.92</v>
      </c>
      <c r="L627" s="44">
        <v>3.92</v>
      </c>
      <c r="M627" s="44">
        <v>3.92</v>
      </c>
      <c r="N627" s="44">
        <v>3.92</v>
      </c>
      <c r="O627" s="44">
        <v>3.92</v>
      </c>
      <c r="P627" s="44">
        <v>3.92</v>
      </c>
      <c r="Q627" s="44">
        <v>3.92</v>
      </c>
      <c r="R627" s="44">
        <v>3.92</v>
      </c>
      <c r="S627" s="44">
        <v>3.92</v>
      </c>
      <c r="T627" s="44">
        <v>3.92</v>
      </c>
      <c r="U627" s="44">
        <v>3.92</v>
      </c>
      <c r="V627" s="44">
        <v>3.92</v>
      </c>
      <c r="W627" s="44">
        <v>3.92</v>
      </c>
      <c r="X627" s="44">
        <v>3.92</v>
      </c>
      <c r="Y627" s="44">
        <v>3.92</v>
      </c>
      <c r="Z627" s="44">
        <v>3.92</v>
      </c>
      <c r="AA627" s="44">
        <v>3.92</v>
      </c>
    </row>
    <row r="628" spans="1:27" ht="12.75" hidden="1" customHeight="1" outlineLevel="1" x14ac:dyDescent="0.2">
      <c r="A628" s="99" t="s">
        <v>2266</v>
      </c>
      <c r="B628" s="63" t="s">
        <v>81</v>
      </c>
      <c r="C628" s="43" t="s">
        <v>79</v>
      </c>
      <c r="D628" s="44">
        <f>$D$11</f>
        <v>330.69</v>
      </c>
      <c r="E628" s="44">
        <f t="shared" ref="E628:AA628" si="365">$D$11</f>
        <v>330.69</v>
      </c>
      <c r="F628" s="44">
        <f t="shared" si="365"/>
        <v>330.69</v>
      </c>
      <c r="G628" s="44">
        <f t="shared" si="365"/>
        <v>330.69</v>
      </c>
      <c r="H628" s="44">
        <f t="shared" si="365"/>
        <v>330.69</v>
      </c>
      <c r="I628" s="44">
        <f t="shared" si="365"/>
        <v>330.69</v>
      </c>
      <c r="J628" s="44">
        <f t="shared" si="365"/>
        <v>330.69</v>
      </c>
      <c r="K628" s="44">
        <f t="shared" si="365"/>
        <v>330.69</v>
      </c>
      <c r="L628" s="44">
        <f t="shared" si="365"/>
        <v>330.69</v>
      </c>
      <c r="M628" s="44">
        <f t="shared" si="365"/>
        <v>330.69</v>
      </c>
      <c r="N628" s="44">
        <f t="shared" si="365"/>
        <v>330.69</v>
      </c>
      <c r="O628" s="44">
        <f t="shared" si="365"/>
        <v>330.69</v>
      </c>
      <c r="P628" s="44">
        <f t="shared" si="365"/>
        <v>330.69</v>
      </c>
      <c r="Q628" s="44">
        <f t="shared" si="365"/>
        <v>330.69</v>
      </c>
      <c r="R628" s="44">
        <f t="shared" si="365"/>
        <v>330.69</v>
      </c>
      <c r="S628" s="44">
        <f t="shared" si="365"/>
        <v>330.69</v>
      </c>
      <c r="T628" s="44">
        <f t="shared" si="365"/>
        <v>330.69</v>
      </c>
      <c r="U628" s="44">
        <f t="shared" si="365"/>
        <v>330.69</v>
      </c>
      <c r="V628" s="44">
        <f t="shared" si="365"/>
        <v>330.69</v>
      </c>
      <c r="W628" s="44">
        <f t="shared" si="365"/>
        <v>330.69</v>
      </c>
      <c r="X628" s="44">
        <f t="shared" si="365"/>
        <v>330.69</v>
      </c>
      <c r="Y628" s="44">
        <f t="shared" si="365"/>
        <v>330.69</v>
      </c>
      <c r="Z628" s="44">
        <f t="shared" si="365"/>
        <v>330.69</v>
      </c>
      <c r="AA628" s="44">
        <f t="shared" si="365"/>
        <v>330.69</v>
      </c>
    </row>
    <row r="629" spans="1:27" collapsed="1" x14ac:dyDescent="0.2">
      <c r="A629" s="98" t="s">
        <v>2267</v>
      </c>
      <c r="B629" s="28" t="str">
        <f>"30"&amp;"."&amp;$B$800&amp;"."&amp;$B$801</f>
        <v>30.08.2023</v>
      </c>
      <c r="C629" s="90" t="s">
        <v>76</v>
      </c>
      <c r="D629" s="91">
        <f>ROUND(((D630+D631+D633+D632)/1000),5)</f>
        <v>5.3392999999999997</v>
      </c>
      <c r="E629" s="91">
        <f>ROUND(((E630+E631+E633+E632)/1000),5)</f>
        <v>5.2134</v>
      </c>
      <c r="F629" s="91">
        <f>ROUND(((F630+F631+F633+F632)/1000),5)</f>
        <v>5.1599399999999997</v>
      </c>
      <c r="G629" s="91">
        <f t="shared" ref="G629:AA629" si="366">ROUND(((G630+G631+G633+G632)/1000),5)</f>
        <v>5.1505099999999997</v>
      </c>
      <c r="H629" s="91">
        <f t="shared" si="366"/>
        <v>5.1577799999999998</v>
      </c>
      <c r="I629" s="91">
        <f t="shared" si="366"/>
        <v>5.21854</v>
      </c>
      <c r="J629" s="91">
        <f t="shared" si="366"/>
        <v>5.3395700000000001</v>
      </c>
      <c r="K629" s="91">
        <f t="shared" si="366"/>
        <v>5.5572999999999997</v>
      </c>
      <c r="L629" s="91">
        <f t="shared" si="366"/>
        <v>5.8695399999999998</v>
      </c>
      <c r="M629" s="91">
        <f t="shared" si="366"/>
        <v>5.9453699999999996</v>
      </c>
      <c r="N629" s="91">
        <f t="shared" si="366"/>
        <v>5.9929300000000003</v>
      </c>
      <c r="O629" s="91">
        <f t="shared" si="366"/>
        <v>5.9733700000000001</v>
      </c>
      <c r="P629" s="91">
        <f t="shared" si="366"/>
        <v>5.9717599999999997</v>
      </c>
      <c r="Q629" s="91">
        <f t="shared" si="366"/>
        <v>5.9857699999999996</v>
      </c>
      <c r="R629" s="91">
        <f t="shared" si="366"/>
        <v>6.0780099999999999</v>
      </c>
      <c r="S629" s="91">
        <f t="shared" si="366"/>
        <v>6.0785600000000004</v>
      </c>
      <c r="T629" s="91">
        <f t="shared" si="366"/>
        <v>6.0647200000000003</v>
      </c>
      <c r="U629" s="91">
        <f t="shared" si="366"/>
        <v>6.0462300000000004</v>
      </c>
      <c r="V629" s="91">
        <f t="shared" si="366"/>
        <v>6.0165800000000003</v>
      </c>
      <c r="W629" s="91">
        <f t="shared" si="366"/>
        <v>6.0523400000000001</v>
      </c>
      <c r="X629" s="91">
        <f t="shared" si="366"/>
        <v>6.0296099999999999</v>
      </c>
      <c r="Y629" s="91">
        <f t="shared" si="366"/>
        <v>5.9015500000000003</v>
      </c>
      <c r="Z629" s="91">
        <f t="shared" si="366"/>
        <v>5.6533899999999999</v>
      </c>
      <c r="AA629" s="91">
        <f t="shared" si="366"/>
        <v>5.46225</v>
      </c>
    </row>
    <row r="630" spans="1:27" ht="12.75" hidden="1" customHeight="1" outlineLevel="1" x14ac:dyDescent="0.2">
      <c r="A630" s="99" t="s">
        <v>2268</v>
      </c>
      <c r="B630" s="63" t="s">
        <v>238</v>
      </c>
      <c r="C630" s="43" t="s">
        <v>79</v>
      </c>
      <c r="D630" s="44">
        <v>1444.92</v>
      </c>
      <c r="E630" s="44">
        <v>1319.02</v>
      </c>
      <c r="F630" s="44">
        <v>1265.56</v>
      </c>
      <c r="G630" s="44">
        <v>1256.1300000000001</v>
      </c>
      <c r="H630" s="44">
        <v>1263.4000000000001</v>
      </c>
      <c r="I630" s="44">
        <v>1324.16</v>
      </c>
      <c r="J630" s="44">
        <v>1445.19</v>
      </c>
      <c r="K630" s="44">
        <v>1662.92</v>
      </c>
      <c r="L630" s="44">
        <v>1975.16</v>
      </c>
      <c r="M630" s="44">
        <v>2050.9899999999998</v>
      </c>
      <c r="N630" s="44">
        <v>2098.5500000000002</v>
      </c>
      <c r="O630" s="44">
        <v>2078.9899999999998</v>
      </c>
      <c r="P630" s="44">
        <v>2077.38</v>
      </c>
      <c r="Q630" s="44">
        <v>2091.39</v>
      </c>
      <c r="R630" s="44">
        <v>2183.63</v>
      </c>
      <c r="S630" s="44">
        <v>2184.1799999999998</v>
      </c>
      <c r="T630" s="44">
        <v>2170.34</v>
      </c>
      <c r="U630" s="44">
        <v>2151.85</v>
      </c>
      <c r="V630" s="44">
        <v>2122.1999999999998</v>
      </c>
      <c r="W630" s="44">
        <v>2157.96</v>
      </c>
      <c r="X630" s="44">
        <v>2135.23</v>
      </c>
      <c r="Y630" s="44">
        <v>2007.17</v>
      </c>
      <c r="Z630" s="44">
        <v>1759.01</v>
      </c>
      <c r="AA630" s="44">
        <v>1567.87</v>
      </c>
    </row>
    <row r="631" spans="1:27" ht="12.75" hidden="1" customHeight="1" outlineLevel="1" x14ac:dyDescent="0.2">
      <c r="A631" s="99" t="s">
        <v>2269</v>
      </c>
      <c r="B631" s="63" t="s">
        <v>90</v>
      </c>
      <c r="C631" s="43" t="s">
        <v>79</v>
      </c>
      <c r="D631" s="44">
        <f>$D$486</f>
        <v>3559.77</v>
      </c>
      <c r="E631" s="44">
        <f t="shared" ref="E631:AA631" si="367">$D$486</f>
        <v>3559.77</v>
      </c>
      <c r="F631" s="44">
        <f t="shared" si="367"/>
        <v>3559.77</v>
      </c>
      <c r="G631" s="44">
        <f t="shared" si="367"/>
        <v>3559.77</v>
      </c>
      <c r="H631" s="44">
        <f t="shared" si="367"/>
        <v>3559.77</v>
      </c>
      <c r="I631" s="44">
        <f t="shared" si="367"/>
        <v>3559.77</v>
      </c>
      <c r="J631" s="44">
        <f t="shared" si="367"/>
        <v>3559.77</v>
      </c>
      <c r="K631" s="44">
        <f t="shared" si="367"/>
        <v>3559.77</v>
      </c>
      <c r="L631" s="44">
        <f t="shared" si="367"/>
        <v>3559.77</v>
      </c>
      <c r="M631" s="44">
        <f t="shared" si="367"/>
        <v>3559.77</v>
      </c>
      <c r="N631" s="44">
        <f t="shared" si="367"/>
        <v>3559.77</v>
      </c>
      <c r="O631" s="44">
        <f t="shared" si="367"/>
        <v>3559.77</v>
      </c>
      <c r="P631" s="44">
        <f t="shared" si="367"/>
        <v>3559.77</v>
      </c>
      <c r="Q631" s="44">
        <f t="shared" si="367"/>
        <v>3559.77</v>
      </c>
      <c r="R631" s="44">
        <f t="shared" si="367"/>
        <v>3559.77</v>
      </c>
      <c r="S631" s="44">
        <f t="shared" si="367"/>
        <v>3559.77</v>
      </c>
      <c r="T631" s="44">
        <f t="shared" si="367"/>
        <v>3559.77</v>
      </c>
      <c r="U631" s="44">
        <f t="shared" si="367"/>
        <v>3559.77</v>
      </c>
      <c r="V631" s="44">
        <f t="shared" si="367"/>
        <v>3559.77</v>
      </c>
      <c r="W631" s="44">
        <f t="shared" si="367"/>
        <v>3559.77</v>
      </c>
      <c r="X631" s="44">
        <f t="shared" si="367"/>
        <v>3559.77</v>
      </c>
      <c r="Y631" s="44">
        <f t="shared" si="367"/>
        <v>3559.77</v>
      </c>
      <c r="Z631" s="44">
        <f t="shared" si="367"/>
        <v>3559.77</v>
      </c>
      <c r="AA631" s="44">
        <f t="shared" si="367"/>
        <v>3559.77</v>
      </c>
    </row>
    <row r="632" spans="1:27" ht="12.75" hidden="1" customHeight="1" outlineLevel="1" x14ac:dyDescent="0.2">
      <c r="A632" s="99" t="s">
        <v>2270</v>
      </c>
      <c r="B632" s="63" t="s">
        <v>83</v>
      </c>
      <c r="C632" s="43" t="s">
        <v>79</v>
      </c>
      <c r="D632" s="44">
        <v>3.92</v>
      </c>
      <c r="E632" s="44">
        <v>3.92</v>
      </c>
      <c r="F632" s="44">
        <v>3.92</v>
      </c>
      <c r="G632" s="44">
        <v>3.92</v>
      </c>
      <c r="H632" s="44">
        <v>3.92</v>
      </c>
      <c r="I632" s="44">
        <v>3.92</v>
      </c>
      <c r="J632" s="44">
        <v>3.92</v>
      </c>
      <c r="K632" s="44">
        <v>3.92</v>
      </c>
      <c r="L632" s="44">
        <v>3.92</v>
      </c>
      <c r="M632" s="44">
        <v>3.92</v>
      </c>
      <c r="N632" s="44">
        <v>3.92</v>
      </c>
      <c r="O632" s="44">
        <v>3.92</v>
      </c>
      <c r="P632" s="44">
        <v>3.92</v>
      </c>
      <c r="Q632" s="44">
        <v>3.92</v>
      </c>
      <c r="R632" s="44">
        <v>3.92</v>
      </c>
      <c r="S632" s="44">
        <v>3.92</v>
      </c>
      <c r="T632" s="44">
        <v>3.92</v>
      </c>
      <c r="U632" s="44">
        <v>3.92</v>
      </c>
      <c r="V632" s="44">
        <v>3.92</v>
      </c>
      <c r="W632" s="44">
        <v>3.92</v>
      </c>
      <c r="X632" s="44">
        <v>3.92</v>
      </c>
      <c r="Y632" s="44">
        <v>3.92</v>
      </c>
      <c r="Z632" s="44">
        <v>3.92</v>
      </c>
      <c r="AA632" s="44">
        <v>3.92</v>
      </c>
    </row>
    <row r="633" spans="1:27" ht="12.75" hidden="1" customHeight="1" outlineLevel="1" x14ac:dyDescent="0.2">
      <c r="A633" s="99" t="s">
        <v>2271</v>
      </c>
      <c r="B633" s="63" t="s">
        <v>81</v>
      </c>
      <c r="C633" s="43" t="s">
        <v>79</v>
      </c>
      <c r="D633" s="44">
        <f>$D$11</f>
        <v>330.69</v>
      </c>
      <c r="E633" s="44">
        <f t="shared" ref="E633:AA633" si="368">$D$11</f>
        <v>330.69</v>
      </c>
      <c r="F633" s="44">
        <f t="shared" si="368"/>
        <v>330.69</v>
      </c>
      <c r="G633" s="44">
        <f t="shared" si="368"/>
        <v>330.69</v>
      </c>
      <c r="H633" s="44">
        <f t="shared" si="368"/>
        <v>330.69</v>
      </c>
      <c r="I633" s="44">
        <f t="shared" si="368"/>
        <v>330.69</v>
      </c>
      <c r="J633" s="44">
        <f t="shared" si="368"/>
        <v>330.69</v>
      </c>
      <c r="K633" s="44">
        <f t="shared" si="368"/>
        <v>330.69</v>
      </c>
      <c r="L633" s="44">
        <f t="shared" si="368"/>
        <v>330.69</v>
      </c>
      <c r="M633" s="44">
        <f t="shared" si="368"/>
        <v>330.69</v>
      </c>
      <c r="N633" s="44">
        <f t="shared" si="368"/>
        <v>330.69</v>
      </c>
      <c r="O633" s="44">
        <f t="shared" si="368"/>
        <v>330.69</v>
      </c>
      <c r="P633" s="44">
        <f t="shared" si="368"/>
        <v>330.69</v>
      </c>
      <c r="Q633" s="44">
        <f t="shared" si="368"/>
        <v>330.69</v>
      </c>
      <c r="R633" s="44">
        <f t="shared" si="368"/>
        <v>330.69</v>
      </c>
      <c r="S633" s="44">
        <f t="shared" si="368"/>
        <v>330.69</v>
      </c>
      <c r="T633" s="44">
        <f t="shared" si="368"/>
        <v>330.69</v>
      </c>
      <c r="U633" s="44">
        <f t="shared" si="368"/>
        <v>330.69</v>
      </c>
      <c r="V633" s="44">
        <f t="shared" si="368"/>
        <v>330.69</v>
      </c>
      <c r="W633" s="44">
        <f t="shared" si="368"/>
        <v>330.69</v>
      </c>
      <c r="X633" s="44">
        <f t="shared" si="368"/>
        <v>330.69</v>
      </c>
      <c r="Y633" s="44">
        <f t="shared" si="368"/>
        <v>330.69</v>
      </c>
      <c r="Z633" s="44">
        <f t="shared" si="368"/>
        <v>330.69</v>
      </c>
      <c r="AA633" s="44">
        <f t="shared" si="368"/>
        <v>330.69</v>
      </c>
    </row>
    <row r="634" spans="1:27" collapsed="1" x14ac:dyDescent="0.2">
      <c r="A634" s="98" t="s">
        <v>2272</v>
      </c>
      <c r="B634" s="28" t="str">
        <f>"31"&amp;"."&amp;$B$800&amp;"."&amp;$B$801</f>
        <v>31.08.2023</v>
      </c>
      <c r="C634" s="90" t="s">
        <v>76</v>
      </c>
      <c r="D634" s="91">
        <f>ROUND(((D635+D636+D638+D637)/1000),5)</f>
        <v>5.1542700000000004</v>
      </c>
      <c r="E634" s="91">
        <f>ROUND(((E635+E636+E638+E637)/1000),5)</f>
        <v>5.0455100000000002</v>
      </c>
      <c r="F634" s="91">
        <f>ROUND(((F635+F636+F638+F637)/1000),5)</f>
        <v>4.9608499999999998</v>
      </c>
      <c r="G634" s="91">
        <f t="shared" ref="G634:AA634" si="369">ROUND(((G635+G636+G638+G637)/1000),5)</f>
        <v>4.9431799999999999</v>
      </c>
      <c r="H634" s="91">
        <f t="shared" si="369"/>
        <v>4.9852699999999999</v>
      </c>
      <c r="I634" s="91">
        <f t="shared" si="369"/>
        <v>5.1103800000000001</v>
      </c>
      <c r="J634" s="91">
        <f t="shared" si="369"/>
        <v>5.2578399999999998</v>
      </c>
      <c r="K634" s="91">
        <f t="shared" si="369"/>
        <v>5.5200199999999997</v>
      </c>
      <c r="L634" s="91">
        <f t="shared" si="369"/>
        <v>5.7530000000000001</v>
      </c>
      <c r="M634" s="91">
        <f t="shared" si="369"/>
        <v>5.8723999999999998</v>
      </c>
      <c r="N634" s="91">
        <f t="shared" si="369"/>
        <v>6.06508</v>
      </c>
      <c r="O634" s="91">
        <f t="shared" si="369"/>
        <v>5.9123099999999997</v>
      </c>
      <c r="P634" s="91">
        <f t="shared" si="369"/>
        <v>5.8539300000000001</v>
      </c>
      <c r="Q634" s="91">
        <f t="shared" si="369"/>
        <v>5.8842999999999996</v>
      </c>
      <c r="R634" s="91">
        <f t="shared" si="369"/>
        <v>6.0216900000000004</v>
      </c>
      <c r="S634" s="91">
        <f t="shared" si="369"/>
        <v>6.0103</v>
      </c>
      <c r="T634" s="91">
        <f t="shared" si="369"/>
        <v>5.9931000000000001</v>
      </c>
      <c r="U634" s="91">
        <f t="shared" si="369"/>
        <v>5.9661</v>
      </c>
      <c r="V634" s="91">
        <f t="shared" si="369"/>
        <v>5.9701899999999997</v>
      </c>
      <c r="W634" s="91">
        <f t="shared" si="369"/>
        <v>5.9712800000000001</v>
      </c>
      <c r="X634" s="91">
        <f t="shared" si="369"/>
        <v>6.01898</v>
      </c>
      <c r="Y634" s="91">
        <f t="shared" si="369"/>
        <v>5.9262800000000002</v>
      </c>
      <c r="Z634" s="91">
        <f t="shared" si="369"/>
        <v>5.6376200000000001</v>
      </c>
      <c r="AA634" s="91">
        <f t="shared" si="369"/>
        <v>5.4351500000000001</v>
      </c>
    </row>
    <row r="635" spans="1:27" ht="12.75" hidden="1" customHeight="1" outlineLevel="1" x14ac:dyDescent="0.2">
      <c r="A635" s="99" t="s">
        <v>2273</v>
      </c>
      <c r="B635" s="63" t="s">
        <v>238</v>
      </c>
      <c r="C635" s="43" t="s">
        <v>79</v>
      </c>
      <c r="D635" s="44">
        <v>1259.8900000000001</v>
      </c>
      <c r="E635" s="44">
        <v>1151.1300000000001</v>
      </c>
      <c r="F635" s="44">
        <v>1066.47</v>
      </c>
      <c r="G635" s="44">
        <v>1048.8</v>
      </c>
      <c r="H635" s="44">
        <v>1090.8900000000001</v>
      </c>
      <c r="I635" s="44">
        <v>1216</v>
      </c>
      <c r="J635" s="44">
        <v>1363.46</v>
      </c>
      <c r="K635" s="44">
        <v>1625.64</v>
      </c>
      <c r="L635" s="44">
        <v>1858.62</v>
      </c>
      <c r="M635" s="44">
        <v>1978.02</v>
      </c>
      <c r="N635" s="44">
        <v>2170.6999999999998</v>
      </c>
      <c r="O635" s="44">
        <v>2017.93</v>
      </c>
      <c r="P635" s="44">
        <v>1959.55</v>
      </c>
      <c r="Q635" s="44">
        <v>1989.92</v>
      </c>
      <c r="R635" s="44">
        <v>2127.31</v>
      </c>
      <c r="S635" s="44">
        <v>2115.92</v>
      </c>
      <c r="T635" s="44">
        <v>2098.7199999999998</v>
      </c>
      <c r="U635" s="44">
        <v>2071.7199999999998</v>
      </c>
      <c r="V635" s="44">
        <v>2075.81</v>
      </c>
      <c r="W635" s="44">
        <v>2076.9</v>
      </c>
      <c r="X635" s="44">
        <v>2124.6</v>
      </c>
      <c r="Y635" s="44">
        <v>2031.9</v>
      </c>
      <c r="Z635" s="44">
        <v>1743.24</v>
      </c>
      <c r="AA635" s="44">
        <v>1540.77</v>
      </c>
    </row>
    <row r="636" spans="1:27" ht="12.75" hidden="1" customHeight="1" outlineLevel="1" x14ac:dyDescent="0.2">
      <c r="A636" s="99" t="s">
        <v>2274</v>
      </c>
      <c r="B636" s="63" t="s">
        <v>90</v>
      </c>
      <c r="C636" s="43" t="s">
        <v>79</v>
      </c>
      <c r="D636" s="44">
        <f>$D$486</f>
        <v>3559.77</v>
      </c>
      <c r="E636" s="44">
        <f t="shared" ref="E636:AA636" si="370">$D$486</f>
        <v>3559.77</v>
      </c>
      <c r="F636" s="44">
        <f t="shared" si="370"/>
        <v>3559.77</v>
      </c>
      <c r="G636" s="44">
        <f t="shared" si="370"/>
        <v>3559.77</v>
      </c>
      <c r="H636" s="44">
        <f t="shared" si="370"/>
        <v>3559.77</v>
      </c>
      <c r="I636" s="44">
        <f t="shared" si="370"/>
        <v>3559.77</v>
      </c>
      <c r="J636" s="44">
        <f t="shared" si="370"/>
        <v>3559.77</v>
      </c>
      <c r="K636" s="44">
        <f t="shared" si="370"/>
        <v>3559.77</v>
      </c>
      <c r="L636" s="44">
        <f t="shared" si="370"/>
        <v>3559.77</v>
      </c>
      <c r="M636" s="44">
        <f t="shared" si="370"/>
        <v>3559.77</v>
      </c>
      <c r="N636" s="44">
        <f t="shared" si="370"/>
        <v>3559.77</v>
      </c>
      <c r="O636" s="44">
        <f t="shared" si="370"/>
        <v>3559.77</v>
      </c>
      <c r="P636" s="44">
        <f t="shared" si="370"/>
        <v>3559.77</v>
      </c>
      <c r="Q636" s="44">
        <f t="shared" si="370"/>
        <v>3559.77</v>
      </c>
      <c r="R636" s="44">
        <f t="shared" si="370"/>
        <v>3559.77</v>
      </c>
      <c r="S636" s="44">
        <f t="shared" si="370"/>
        <v>3559.77</v>
      </c>
      <c r="T636" s="44">
        <f t="shared" si="370"/>
        <v>3559.77</v>
      </c>
      <c r="U636" s="44">
        <f t="shared" si="370"/>
        <v>3559.77</v>
      </c>
      <c r="V636" s="44">
        <f t="shared" si="370"/>
        <v>3559.77</v>
      </c>
      <c r="W636" s="44">
        <f t="shared" si="370"/>
        <v>3559.77</v>
      </c>
      <c r="X636" s="44">
        <f t="shared" si="370"/>
        <v>3559.77</v>
      </c>
      <c r="Y636" s="44">
        <f t="shared" si="370"/>
        <v>3559.77</v>
      </c>
      <c r="Z636" s="44">
        <f t="shared" si="370"/>
        <v>3559.77</v>
      </c>
      <c r="AA636" s="44">
        <f t="shared" si="370"/>
        <v>3559.77</v>
      </c>
    </row>
    <row r="637" spans="1:27" ht="12.75" hidden="1" customHeight="1" outlineLevel="1" x14ac:dyDescent="0.2">
      <c r="A637" s="99" t="s">
        <v>2275</v>
      </c>
      <c r="B637" s="63" t="s">
        <v>83</v>
      </c>
      <c r="C637" s="43" t="s">
        <v>79</v>
      </c>
      <c r="D637" s="44">
        <v>3.92</v>
      </c>
      <c r="E637" s="44">
        <v>3.92</v>
      </c>
      <c r="F637" s="44">
        <v>3.92</v>
      </c>
      <c r="G637" s="44">
        <v>3.92</v>
      </c>
      <c r="H637" s="44">
        <v>3.92</v>
      </c>
      <c r="I637" s="44">
        <v>3.92</v>
      </c>
      <c r="J637" s="44">
        <v>3.92</v>
      </c>
      <c r="K637" s="44">
        <v>3.92</v>
      </c>
      <c r="L637" s="44">
        <v>3.92</v>
      </c>
      <c r="M637" s="44">
        <v>3.92</v>
      </c>
      <c r="N637" s="44">
        <v>3.92</v>
      </c>
      <c r="O637" s="44">
        <v>3.92</v>
      </c>
      <c r="P637" s="44">
        <v>3.92</v>
      </c>
      <c r="Q637" s="44">
        <v>3.92</v>
      </c>
      <c r="R637" s="44">
        <v>3.92</v>
      </c>
      <c r="S637" s="44">
        <v>3.92</v>
      </c>
      <c r="T637" s="44">
        <v>3.92</v>
      </c>
      <c r="U637" s="44">
        <v>3.92</v>
      </c>
      <c r="V637" s="44">
        <v>3.92</v>
      </c>
      <c r="W637" s="44">
        <v>3.92</v>
      </c>
      <c r="X637" s="44">
        <v>3.92</v>
      </c>
      <c r="Y637" s="44">
        <v>3.92</v>
      </c>
      <c r="Z637" s="44">
        <v>3.92</v>
      </c>
      <c r="AA637" s="44">
        <v>3.92</v>
      </c>
    </row>
    <row r="638" spans="1:27" ht="12.75" hidden="1" customHeight="1" outlineLevel="1" x14ac:dyDescent="0.2">
      <c r="A638" s="99" t="s">
        <v>2276</v>
      </c>
      <c r="B638" s="63" t="s">
        <v>81</v>
      </c>
      <c r="C638" s="43" t="s">
        <v>79</v>
      </c>
      <c r="D638" s="44">
        <f>$D$11</f>
        <v>330.69</v>
      </c>
      <c r="E638" s="44">
        <f t="shared" ref="E638:AA638" si="371">$D$11</f>
        <v>330.69</v>
      </c>
      <c r="F638" s="44">
        <f t="shared" si="371"/>
        <v>330.69</v>
      </c>
      <c r="G638" s="44">
        <f t="shared" si="371"/>
        <v>330.69</v>
      </c>
      <c r="H638" s="44">
        <f t="shared" si="371"/>
        <v>330.69</v>
      </c>
      <c r="I638" s="44">
        <f t="shared" si="371"/>
        <v>330.69</v>
      </c>
      <c r="J638" s="44">
        <f t="shared" si="371"/>
        <v>330.69</v>
      </c>
      <c r="K638" s="44">
        <f t="shared" si="371"/>
        <v>330.69</v>
      </c>
      <c r="L638" s="44">
        <f t="shared" si="371"/>
        <v>330.69</v>
      </c>
      <c r="M638" s="44">
        <f t="shared" si="371"/>
        <v>330.69</v>
      </c>
      <c r="N638" s="44">
        <f t="shared" si="371"/>
        <v>330.69</v>
      </c>
      <c r="O638" s="44">
        <f t="shared" si="371"/>
        <v>330.69</v>
      </c>
      <c r="P638" s="44">
        <f t="shared" si="371"/>
        <v>330.69</v>
      </c>
      <c r="Q638" s="44">
        <f t="shared" si="371"/>
        <v>330.69</v>
      </c>
      <c r="R638" s="44">
        <f t="shared" si="371"/>
        <v>330.69</v>
      </c>
      <c r="S638" s="44">
        <f t="shared" si="371"/>
        <v>330.69</v>
      </c>
      <c r="T638" s="44">
        <f t="shared" si="371"/>
        <v>330.69</v>
      </c>
      <c r="U638" s="44">
        <f t="shared" si="371"/>
        <v>330.69</v>
      </c>
      <c r="V638" s="44">
        <f t="shared" si="371"/>
        <v>330.69</v>
      </c>
      <c r="W638" s="44">
        <f t="shared" si="371"/>
        <v>330.69</v>
      </c>
      <c r="X638" s="44">
        <f t="shared" si="371"/>
        <v>330.69</v>
      </c>
      <c r="Y638" s="44">
        <f t="shared" si="371"/>
        <v>330.69</v>
      </c>
      <c r="Z638" s="44">
        <f t="shared" si="371"/>
        <v>330.69</v>
      </c>
      <c r="AA638" s="44">
        <f t="shared" si="371"/>
        <v>330.69</v>
      </c>
    </row>
    <row r="639" spans="1:27" collapsed="1" x14ac:dyDescent="0.2">
      <c r="B639" s="101" t="s">
        <v>392</v>
      </c>
    </row>
    <row r="640" spans="1:27" x14ac:dyDescent="0.2">
      <c r="B640" s="101" t="s">
        <v>392</v>
      </c>
    </row>
    <row r="641" spans="1:27" x14ac:dyDescent="0.2">
      <c r="A641" s="175" t="s">
        <v>2277</v>
      </c>
      <c r="B641" s="176"/>
      <c r="C641" s="176"/>
      <c r="D641" s="176"/>
      <c r="E641" s="176"/>
      <c r="F641" s="176"/>
      <c r="G641" s="176"/>
      <c r="H641" s="17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7"/>
    </row>
    <row r="642" spans="1:27" ht="25.5" x14ac:dyDescent="0.2">
      <c r="A642" s="26" t="s">
        <v>64</v>
      </c>
      <c r="B642" s="27" t="s">
        <v>210</v>
      </c>
      <c r="C642" s="26" t="s">
        <v>211</v>
      </c>
      <c r="D642" s="27" t="s">
        <v>212</v>
      </c>
      <c r="E642" s="27" t="s">
        <v>213</v>
      </c>
      <c r="F642" s="27" t="s">
        <v>214</v>
      </c>
      <c r="G642" s="27" t="s">
        <v>215</v>
      </c>
      <c r="H642" s="27" t="s">
        <v>216</v>
      </c>
      <c r="I642" s="27" t="s">
        <v>217</v>
      </c>
      <c r="J642" s="27" t="s">
        <v>218</v>
      </c>
      <c r="K642" s="27" t="s">
        <v>219</v>
      </c>
      <c r="L642" s="27" t="s">
        <v>220</v>
      </c>
      <c r="M642" s="27" t="s">
        <v>221</v>
      </c>
      <c r="N642" s="27" t="s">
        <v>222</v>
      </c>
      <c r="O642" s="27" t="s">
        <v>223</v>
      </c>
      <c r="P642" s="27" t="s">
        <v>224</v>
      </c>
      <c r="Q642" s="27" t="s">
        <v>225</v>
      </c>
      <c r="R642" s="27" t="s">
        <v>226</v>
      </c>
      <c r="S642" s="27" t="s">
        <v>227</v>
      </c>
      <c r="T642" s="27" t="s">
        <v>228</v>
      </c>
      <c r="U642" s="27" t="s">
        <v>229</v>
      </c>
      <c r="V642" s="27" t="s">
        <v>230</v>
      </c>
      <c r="W642" s="27" t="s">
        <v>231</v>
      </c>
      <c r="X642" s="27" t="s">
        <v>232</v>
      </c>
      <c r="Y642" s="27" t="s">
        <v>233</v>
      </c>
      <c r="Z642" s="27" t="s">
        <v>234</v>
      </c>
      <c r="AA642" s="27" t="s">
        <v>235</v>
      </c>
    </row>
    <row r="643" spans="1:27" x14ac:dyDescent="0.2">
      <c r="A643" s="98" t="s">
        <v>2278</v>
      </c>
      <c r="B643" s="28" t="str">
        <f>"01"&amp;"."&amp;$B$800&amp;"."&amp;$B$801</f>
        <v>01.08.2023</v>
      </c>
      <c r="C643" s="90" t="s">
        <v>76</v>
      </c>
      <c r="D643" s="91">
        <f>ROUND((D644)/1000,5)</f>
        <v>0</v>
      </c>
      <c r="E643" s="91">
        <f t="shared" ref="E643:AA643" si="372">ROUND((E644)/1000,5)</f>
        <v>4.0000000000000003E-5</v>
      </c>
      <c r="F643" s="91">
        <f t="shared" si="372"/>
        <v>8.8719999999999993E-2</v>
      </c>
      <c r="G643" s="91">
        <f t="shared" si="372"/>
        <v>8.7550000000000003E-2</v>
      </c>
      <c r="H643" s="91">
        <f t="shared" si="372"/>
        <v>0.84721000000000002</v>
      </c>
      <c r="I643" s="91">
        <f t="shared" si="372"/>
        <v>0.48538999999999999</v>
      </c>
      <c r="J643" s="91">
        <f t="shared" si="372"/>
        <v>0.45429999999999998</v>
      </c>
      <c r="K643" s="91">
        <f t="shared" si="372"/>
        <v>0.40810999999999997</v>
      </c>
      <c r="L643" s="91">
        <f t="shared" si="372"/>
        <v>0.24132000000000001</v>
      </c>
      <c r="M643" s="91">
        <f t="shared" si="372"/>
        <v>0.10251</v>
      </c>
      <c r="N643" s="91">
        <f t="shared" si="372"/>
        <v>0.19628000000000001</v>
      </c>
      <c r="O643" s="91">
        <f t="shared" si="372"/>
        <v>0.29776999999999998</v>
      </c>
      <c r="P643" s="91">
        <f t="shared" si="372"/>
        <v>0.34295999999999999</v>
      </c>
      <c r="Q643" s="91">
        <f t="shared" si="372"/>
        <v>0.70121</v>
      </c>
      <c r="R643" s="91">
        <f t="shared" si="372"/>
        <v>0.60089000000000004</v>
      </c>
      <c r="S643" s="91">
        <f t="shared" si="372"/>
        <v>0.84606999999999999</v>
      </c>
      <c r="T643" s="91">
        <f t="shared" si="372"/>
        <v>0.24979000000000001</v>
      </c>
      <c r="U643" s="91">
        <f t="shared" si="372"/>
        <v>0.19439000000000001</v>
      </c>
      <c r="V643" s="91">
        <f t="shared" si="372"/>
        <v>1.755E-2</v>
      </c>
      <c r="W643" s="91">
        <f t="shared" si="372"/>
        <v>5.1150000000000001E-2</v>
      </c>
      <c r="X643" s="91">
        <f t="shared" si="372"/>
        <v>9.9199999999999997E-2</v>
      </c>
      <c r="Y643" s="91">
        <f t="shared" si="372"/>
        <v>0.12459000000000001</v>
      </c>
      <c r="Z643" s="91">
        <f t="shared" si="372"/>
        <v>4.9800000000000001E-3</v>
      </c>
      <c r="AA643" s="91">
        <f t="shared" si="372"/>
        <v>0</v>
      </c>
    </row>
    <row r="644" spans="1:27" ht="12.75" hidden="1" customHeight="1" outlineLevel="1" x14ac:dyDescent="0.2">
      <c r="A644" s="99" t="s">
        <v>2279</v>
      </c>
      <c r="B644" s="63" t="s">
        <v>238</v>
      </c>
      <c r="C644" s="43" t="s">
        <v>79</v>
      </c>
      <c r="D644" s="44">
        <v>0</v>
      </c>
      <c r="E644" s="44">
        <v>0.04</v>
      </c>
      <c r="F644" s="44">
        <v>88.72</v>
      </c>
      <c r="G644" s="44">
        <v>87.55</v>
      </c>
      <c r="H644" s="44">
        <v>847.21</v>
      </c>
      <c r="I644" s="44">
        <v>485.39</v>
      </c>
      <c r="J644" s="44">
        <v>454.3</v>
      </c>
      <c r="K644" s="44">
        <v>408.11</v>
      </c>
      <c r="L644" s="44">
        <v>241.32</v>
      </c>
      <c r="M644" s="44">
        <v>102.51</v>
      </c>
      <c r="N644" s="44">
        <v>196.28</v>
      </c>
      <c r="O644" s="44">
        <v>297.77</v>
      </c>
      <c r="P644" s="44">
        <v>342.96</v>
      </c>
      <c r="Q644" s="44">
        <v>701.21</v>
      </c>
      <c r="R644" s="44">
        <v>600.89</v>
      </c>
      <c r="S644" s="44">
        <v>846.07</v>
      </c>
      <c r="T644" s="44">
        <v>249.79</v>
      </c>
      <c r="U644" s="44">
        <v>194.39</v>
      </c>
      <c r="V644" s="44">
        <v>17.55</v>
      </c>
      <c r="W644" s="44">
        <v>51.15</v>
      </c>
      <c r="X644" s="44">
        <v>99.2</v>
      </c>
      <c r="Y644" s="44">
        <v>124.59</v>
      </c>
      <c r="Z644" s="44">
        <v>4.9800000000000004</v>
      </c>
      <c r="AA644" s="44">
        <v>0</v>
      </c>
    </row>
    <row r="645" spans="1:27" collapsed="1" x14ac:dyDescent="0.2">
      <c r="A645" s="98" t="s">
        <v>2280</v>
      </c>
      <c r="B645" s="28" t="str">
        <f>"02"&amp;"."&amp;$B$800&amp;"."&amp;$B$801</f>
        <v>02.08.2023</v>
      </c>
      <c r="C645" s="90" t="s">
        <v>76</v>
      </c>
      <c r="D645" s="91">
        <f>ROUND((D646)/1000,5)</f>
        <v>0</v>
      </c>
      <c r="E645" s="91">
        <f t="shared" ref="E645:AA645" si="373">ROUND((E646)/1000,5)</f>
        <v>0</v>
      </c>
      <c r="F645" s="91">
        <f t="shared" si="373"/>
        <v>0</v>
      </c>
      <c r="G645" s="91">
        <f t="shared" si="373"/>
        <v>1.2E-4</v>
      </c>
      <c r="H645" s="91">
        <f t="shared" si="373"/>
        <v>2.589E-2</v>
      </c>
      <c r="I645" s="91">
        <f t="shared" si="373"/>
        <v>0.20929</v>
      </c>
      <c r="J645" s="91">
        <f t="shared" si="373"/>
        <v>0.28033999999999998</v>
      </c>
      <c r="K645" s="91">
        <f t="shared" si="373"/>
        <v>0.14460999999999999</v>
      </c>
      <c r="L645" s="91">
        <f t="shared" si="373"/>
        <v>0.30542000000000002</v>
      </c>
      <c r="M645" s="91">
        <f t="shared" si="373"/>
        <v>0.32663999999999999</v>
      </c>
      <c r="N645" s="91">
        <f t="shared" si="373"/>
        <v>0.31468000000000002</v>
      </c>
      <c r="O645" s="91">
        <f t="shared" si="373"/>
        <v>0.19478999999999999</v>
      </c>
      <c r="P645" s="91">
        <f t="shared" si="373"/>
        <v>0.28103</v>
      </c>
      <c r="Q645" s="91">
        <f t="shared" si="373"/>
        <v>0.41055000000000003</v>
      </c>
      <c r="R645" s="91">
        <f t="shared" si="373"/>
        <v>0.10843999999999999</v>
      </c>
      <c r="S645" s="91">
        <f t="shared" si="373"/>
        <v>0.23705999999999999</v>
      </c>
      <c r="T645" s="91">
        <f t="shared" si="373"/>
        <v>5.3699999999999998E-2</v>
      </c>
      <c r="U645" s="91">
        <f t="shared" si="373"/>
        <v>3.8030000000000001E-2</v>
      </c>
      <c r="V645" s="91">
        <f t="shared" si="373"/>
        <v>1.2279999999999999E-2</v>
      </c>
      <c r="W645" s="91">
        <f t="shared" si="373"/>
        <v>1.0000000000000001E-5</v>
      </c>
      <c r="X645" s="91">
        <f t="shared" si="373"/>
        <v>8.4860000000000005E-2</v>
      </c>
      <c r="Y645" s="91">
        <f t="shared" si="373"/>
        <v>0</v>
      </c>
      <c r="Z645" s="91">
        <f t="shared" si="373"/>
        <v>0</v>
      </c>
      <c r="AA645" s="91">
        <f t="shared" si="373"/>
        <v>0</v>
      </c>
    </row>
    <row r="646" spans="1:27" ht="12.75" hidden="1" customHeight="1" outlineLevel="1" x14ac:dyDescent="0.2">
      <c r="A646" s="99" t="s">
        <v>2281</v>
      </c>
      <c r="B646" s="63" t="s">
        <v>238</v>
      </c>
      <c r="C646" s="43" t="s">
        <v>79</v>
      </c>
      <c r="D646" s="44">
        <v>0</v>
      </c>
      <c r="E646" s="44">
        <v>0</v>
      </c>
      <c r="F646" s="44">
        <v>0</v>
      </c>
      <c r="G646" s="44">
        <v>0.12</v>
      </c>
      <c r="H646" s="44">
        <v>25.89</v>
      </c>
      <c r="I646" s="44">
        <v>209.29</v>
      </c>
      <c r="J646" s="44">
        <v>280.33999999999997</v>
      </c>
      <c r="K646" s="44">
        <v>144.61000000000001</v>
      </c>
      <c r="L646" s="44">
        <v>305.42</v>
      </c>
      <c r="M646" s="44">
        <v>326.64</v>
      </c>
      <c r="N646" s="44">
        <v>314.68</v>
      </c>
      <c r="O646" s="44">
        <v>194.79</v>
      </c>
      <c r="P646" s="44">
        <v>281.02999999999997</v>
      </c>
      <c r="Q646" s="44">
        <v>410.55</v>
      </c>
      <c r="R646" s="44">
        <v>108.44</v>
      </c>
      <c r="S646" s="44">
        <v>237.06</v>
      </c>
      <c r="T646" s="44">
        <v>53.7</v>
      </c>
      <c r="U646" s="44">
        <v>38.03</v>
      </c>
      <c r="V646" s="44">
        <v>12.28</v>
      </c>
      <c r="W646" s="44">
        <v>0.01</v>
      </c>
      <c r="X646" s="44">
        <v>84.86</v>
      </c>
      <c r="Y646" s="44">
        <v>0</v>
      </c>
      <c r="Z646" s="44">
        <v>0</v>
      </c>
      <c r="AA646" s="44">
        <v>0</v>
      </c>
    </row>
    <row r="647" spans="1:27" collapsed="1" x14ac:dyDescent="0.2">
      <c r="A647" s="98" t="s">
        <v>2282</v>
      </c>
      <c r="B647" s="28" t="str">
        <f>"03"&amp;"."&amp;$B$800&amp;"."&amp;$B$801</f>
        <v>03.08.2023</v>
      </c>
      <c r="C647" s="90" t="s">
        <v>76</v>
      </c>
      <c r="D647" s="91">
        <f>ROUND((D648)/1000,5)</f>
        <v>0</v>
      </c>
      <c r="E647" s="91">
        <f t="shared" ref="E647:AA647" si="374">ROUND((E648)/1000,5)</f>
        <v>0</v>
      </c>
      <c r="F647" s="91">
        <f t="shared" si="374"/>
        <v>0</v>
      </c>
      <c r="G647" s="91">
        <f t="shared" si="374"/>
        <v>0</v>
      </c>
      <c r="H647" s="91">
        <f t="shared" si="374"/>
        <v>0</v>
      </c>
      <c r="I647" s="91">
        <f t="shared" si="374"/>
        <v>0.12998999999999999</v>
      </c>
      <c r="J647" s="91">
        <f t="shared" si="374"/>
        <v>0.17</v>
      </c>
      <c r="K647" s="91">
        <f t="shared" si="374"/>
        <v>8.1059999999999993E-2</v>
      </c>
      <c r="L647" s="91">
        <f t="shared" si="374"/>
        <v>0.25407999999999997</v>
      </c>
      <c r="M647" s="91">
        <f t="shared" si="374"/>
        <v>0.10483000000000001</v>
      </c>
      <c r="N647" s="91">
        <f t="shared" si="374"/>
        <v>0.59716999999999998</v>
      </c>
      <c r="O647" s="91">
        <f t="shared" si="374"/>
        <v>0.53124000000000005</v>
      </c>
      <c r="P647" s="91">
        <f t="shared" si="374"/>
        <v>0.56706000000000001</v>
      </c>
      <c r="Q647" s="91">
        <f t="shared" si="374"/>
        <v>0.71480999999999995</v>
      </c>
      <c r="R647" s="91">
        <f t="shared" si="374"/>
        <v>0.83889999999999998</v>
      </c>
      <c r="S647" s="91">
        <f t="shared" si="374"/>
        <v>2.1509200000000002</v>
      </c>
      <c r="T647" s="91">
        <f t="shared" si="374"/>
        <v>2.3175300000000001</v>
      </c>
      <c r="U647" s="91">
        <f t="shared" si="374"/>
        <v>1.0853600000000001</v>
      </c>
      <c r="V647" s="91">
        <f t="shared" si="374"/>
        <v>0.15046999999999999</v>
      </c>
      <c r="W647" s="91">
        <f t="shared" si="374"/>
        <v>0.20129</v>
      </c>
      <c r="X647" s="91">
        <f t="shared" si="374"/>
        <v>0.30869999999999997</v>
      </c>
      <c r="Y647" s="91">
        <f t="shared" si="374"/>
        <v>2.4150000000000001E-2</v>
      </c>
      <c r="Z647" s="91">
        <f t="shared" si="374"/>
        <v>0</v>
      </c>
      <c r="AA647" s="91">
        <f t="shared" si="374"/>
        <v>0</v>
      </c>
    </row>
    <row r="648" spans="1:27" ht="12.75" hidden="1" customHeight="1" outlineLevel="1" x14ac:dyDescent="0.2">
      <c r="A648" s="99" t="s">
        <v>2283</v>
      </c>
      <c r="B648" s="63" t="s">
        <v>238</v>
      </c>
      <c r="C648" s="43" t="s">
        <v>79</v>
      </c>
      <c r="D648" s="44">
        <v>0</v>
      </c>
      <c r="E648" s="44">
        <v>0</v>
      </c>
      <c r="F648" s="44">
        <v>0</v>
      </c>
      <c r="G648" s="44">
        <v>0</v>
      </c>
      <c r="H648" s="44">
        <v>0</v>
      </c>
      <c r="I648" s="44">
        <v>129.99</v>
      </c>
      <c r="J648" s="44">
        <v>170</v>
      </c>
      <c r="K648" s="44">
        <v>81.06</v>
      </c>
      <c r="L648" s="44">
        <v>254.08</v>
      </c>
      <c r="M648" s="44">
        <v>104.83</v>
      </c>
      <c r="N648" s="44">
        <v>597.16999999999996</v>
      </c>
      <c r="O648" s="44">
        <v>531.24</v>
      </c>
      <c r="P648" s="44">
        <v>567.05999999999995</v>
      </c>
      <c r="Q648" s="44">
        <v>714.81</v>
      </c>
      <c r="R648" s="44">
        <v>838.9</v>
      </c>
      <c r="S648" s="44">
        <v>2150.92</v>
      </c>
      <c r="T648" s="44">
        <v>2317.5300000000002</v>
      </c>
      <c r="U648" s="44">
        <v>1085.3599999999999</v>
      </c>
      <c r="V648" s="44">
        <v>150.47</v>
      </c>
      <c r="W648" s="44">
        <v>201.29</v>
      </c>
      <c r="X648" s="44">
        <v>308.7</v>
      </c>
      <c r="Y648" s="44">
        <v>24.15</v>
      </c>
      <c r="Z648" s="44">
        <v>0</v>
      </c>
      <c r="AA648" s="44">
        <v>0</v>
      </c>
    </row>
    <row r="649" spans="1:27" collapsed="1" x14ac:dyDescent="0.2">
      <c r="A649" s="98" t="s">
        <v>2284</v>
      </c>
      <c r="B649" s="28" t="str">
        <f>"04"&amp;"."&amp;$B$800&amp;"."&amp;$B$801</f>
        <v>04.08.2023</v>
      </c>
      <c r="C649" s="90" t="s">
        <v>76</v>
      </c>
      <c r="D649" s="91">
        <f>ROUND((D650)/1000,5)</f>
        <v>0</v>
      </c>
      <c r="E649" s="91">
        <f t="shared" ref="E649:AA649" si="375">ROUND((E650)/1000,5)</f>
        <v>0</v>
      </c>
      <c r="F649" s="91">
        <f t="shared" si="375"/>
        <v>3.637E-2</v>
      </c>
      <c r="G649" s="91">
        <f t="shared" si="375"/>
        <v>4.956E-2</v>
      </c>
      <c r="H649" s="91">
        <f t="shared" si="375"/>
        <v>4.7239999999999997E-2</v>
      </c>
      <c r="I649" s="91">
        <f t="shared" si="375"/>
        <v>0.24410000000000001</v>
      </c>
      <c r="J649" s="91">
        <f t="shared" si="375"/>
        <v>0.31918999999999997</v>
      </c>
      <c r="K649" s="91">
        <f t="shared" si="375"/>
        <v>0.50309000000000004</v>
      </c>
      <c r="L649" s="91">
        <f t="shared" si="375"/>
        <v>0.61641999999999997</v>
      </c>
      <c r="M649" s="91">
        <f t="shared" si="375"/>
        <v>0.4158</v>
      </c>
      <c r="N649" s="91">
        <f t="shared" si="375"/>
        <v>0.35775000000000001</v>
      </c>
      <c r="O649" s="91">
        <f t="shared" si="375"/>
        <v>0.37608999999999998</v>
      </c>
      <c r="P649" s="91">
        <f t="shared" si="375"/>
        <v>0.76287000000000005</v>
      </c>
      <c r="Q649" s="91">
        <f t="shared" si="375"/>
        <v>2.1640799999999998</v>
      </c>
      <c r="R649" s="91">
        <f t="shared" si="375"/>
        <v>0.72014999999999996</v>
      </c>
      <c r="S649" s="91">
        <f t="shared" si="375"/>
        <v>0.62870000000000004</v>
      </c>
      <c r="T649" s="91">
        <f t="shared" si="375"/>
        <v>0.16636000000000001</v>
      </c>
      <c r="U649" s="91">
        <f t="shared" si="375"/>
        <v>0.31441000000000002</v>
      </c>
      <c r="V649" s="91">
        <f t="shared" si="375"/>
        <v>0.28944999999999999</v>
      </c>
      <c r="W649" s="91">
        <f t="shared" si="375"/>
        <v>0.14308999999999999</v>
      </c>
      <c r="X649" s="91">
        <f t="shared" si="375"/>
        <v>0.43807000000000001</v>
      </c>
      <c r="Y649" s="91">
        <f t="shared" si="375"/>
        <v>0.17449000000000001</v>
      </c>
      <c r="Z649" s="91">
        <f t="shared" si="375"/>
        <v>4.0430000000000001E-2</v>
      </c>
      <c r="AA649" s="91">
        <f t="shared" si="375"/>
        <v>0</v>
      </c>
    </row>
    <row r="650" spans="1:27" ht="12.75" hidden="1" customHeight="1" outlineLevel="1" x14ac:dyDescent="0.2">
      <c r="A650" s="99" t="s">
        <v>2285</v>
      </c>
      <c r="B650" s="63" t="s">
        <v>238</v>
      </c>
      <c r="C650" s="43" t="s">
        <v>79</v>
      </c>
      <c r="D650" s="44">
        <v>0</v>
      </c>
      <c r="E650" s="44">
        <v>0</v>
      </c>
      <c r="F650" s="44">
        <v>36.369999999999997</v>
      </c>
      <c r="G650" s="44">
        <v>49.56</v>
      </c>
      <c r="H650" s="44">
        <v>47.24</v>
      </c>
      <c r="I650" s="44">
        <v>244.1</v>
      </c>
      <c r="J650" s="44">
        <v>319.19</v>
      </c>
      <c r="K650" s="44">
        <v>503.09</v>
      </c>
      <c r="L650" s="44">
        <v>616.41999999999996</v>
      </c>
      <c r="M650" s="44">
        <v>415.8</v>
      </c>
      <c r="N650" s="44">
        <v>357.75</v>
      </c>
      <c r="O650" s="44">
        <v>376.09</v>
      </c>
      <c r="P650" s="44">
        <v>762.87</v>
      </c>
      <c r="Q650" s="44">
        <v>2164.08</v>
      </c>
      <c r="R650" s="44">
        <v>720.15</v>
      </c>
      <c r="S650" s="44">
        <v>628.70000000000005</v>
      </c>
      <c r="T650" s="44">
        <v>166.36</v>
      </c>
      <c r="U650" s="44">
        <v>314.41000000000003</v>
      </c>
      <c r="V650" s="44">
        <v>289.45</v>
      </c>
      <c r="W650" s="44">
        <v>143.09</v>
      </c>
      <c r="X650" s="44">
        <v>438.07</v>
      </c>
      <c r="Y650" s="44">
        <v>174.49</v>
      </c>
      <c r="Z650" s="44">
        <v>40.43</v>
      </c>
      <c r="AA650" s="44">
        <v>0</v>
      </c>
    </row>
    <row r="651" spans="1:27" collapsed="1" x14ac:dyDescent="0.2">
      <c r="A651" s="98" t="s">
        <v>2286</v>
      </c>
      <c r="B651" s="28" t="str">
        <f>"05"&amp;"."&amp;$B$800&amp;"."&amp;$B$801</f>
        <v>05.08.2023</v>
      </c>
      <c r="C651" s="90" t="s">
        <v>76</v>
      </c>
      <c r="D651" s="91">
        <f>ROUND((D652)/1000,5)</f>
        <v>0</v>
      </c>
      <c r="E651" s="91">
        <f t="shared" ref="E651:AA651" si="376">ROUND((E652)/1000,5)</f>
        <v>0</v>
      </c>
      <c r="F651" s="91">
        <f t="shared" si="376"/>
        <v>3.5740000000000001E-2</v>
      </c>
      <c r="G651" s="91">
        <f t="shared" si="376"/>
        <v>6.4689999999999998E-2</v>
      </c>
      <c r="H651" s="91">
        <f t="shared" si="376"/>
        <v>9.4259999999999997E-2</v>
      </c>
      <c r="I651" s="91">
        <f t="shared" si="376"/>
        <v>0.20485999999999999</v>
      </c>
      <c r="J651" s="91">
        <f t="shared" si="376"/>
        <v>0.25473000000000001</v>
      </c>
      <c r="K651" s="91">
        <f t="shared" si="376"/>
        <v>0.27039000000000002</v>
      </c>
      <c r="L651" s="91">
        <f t="shared" si="376"/>
        <v>0.25623000000000001</v>
      </c>
      <c r="M651" s="91">
        <f t="shared" si="376"/>
        <v>0.28487000000000001</v>
      </c>
      <c r="N651" s="91">
        <f t="shared" si="376"/>
        <v>0.21926999999999999</v>
      </c>
      <c r="O651" s="91">
        <f t="shared" si="376"/>
        <v>0.18939</v>
      </c>
      <c r="P651" s="91">
        <f t="shared" si="376"/>
        <v>0.22323000000000001</v>
      </c>
      <c r="Q651" s="91">
        <f t="shared" si="376"/>
        <v>0.35949999999999999</v>
      </c>
      <c r="R651" s="91">
        <f t="shared" si="376"/>
        <v>0.23050000000000001</v>
      </c>
      <c r="S651" s="91">
        <f t="shared" si="376"/>
        <v>0.27168999999999999</v>
      </c>
      <c r="T651" s="91">
        <f t="shared" si="376"/>
        <v>0.16564000000000001</v>
      </c>
      <c r="U651" s="91">
        <f t="shared" si="376"/>
        <v>0.61607999999999996</v>
      </c>
      <c r="V651" s="91">
        <f t="shared" si="376"/>
        <v>0.44844000000000001</v>
      </c>
      <c r="W651" s="91">
        <f t="shared" si="376"/>
        <v>0.31225000000000003</v>
      </c>
      <c r="X651" s="91">
        <f t="shared" si="376"/>
        <v>0.66759000000000002</v>
      </c>
      <c r="Y651" s="91">
        <f t="shared" si="376"/>
        <v>0.31630000000000003</v>
      </c>
      <c r="Z651" s="91">
        <f t="shared" si="376"/>
        <v>3.4430000000000002E-2</v>
      </c>
      <c r="AA651" s="91">
        <f t="shared" si="376"/>
        <v>0</v>
      </c>
    </row>
    <row r="652" spans="1:27" ht="12.75" hidden="1" customHeight="1" outlineLevel="1" x14ac:dyDescent="0.2">
      <c r="A652" s="99" t="s">
        <v>2287</v>
      </c>
      <c r="B652" s="63" t="s">
        <v>238</v>
      </c>
      <c r="C652" s="43" t="s">
        <v>79</v>
      </c>
      <c r="D652" s="44">
        <v>0</v>
      </c>
      <c r="E652" s="44">
        <v>0</v>
      </c>
      <c r="F652" s="44">
        <v>35.74</v>
      </c>
      <c r="G652" s="44">
        <v>64.69</v>
      </c>
      <c r="H652" s="44">
        <v>94.26</v>
      </c>
      <c r="I652" s="44">
        <v>204.86</v>
      </c>
      <c r="J652" s="44">
        <v>254.73</v>
      </c>
      <c r="K652" s="44">
        <v>270.39</v>
      </c>
      <c r="L652" s="44">
        <v>256.23</v>
      </c>
      <c r="M652" s="44">
        <v>284.87</v>
      </c>
      <c r="N652" s="44">
        <v>219.27</v>
      </c>
      <c r="O652" s="44">
        <v>189.39</v>
      </c>
      <c r="P652" s="44">
        <v>223.23</v>
      </c>
      <c r="Q652" s="44">
        <v>359.5</v>
      </c>
      <c r="R652" s="44">
        <v>230.5</v>
      </c>
      <c r="S652" s="44">
        <v>271.69</v>
      </c>
      <c r="T652" s="44">
        <v>165.64</v>
      </c>
      <c r="U652" s="44">
        <v>616.08000000000004</v>
      </c>
      <c r="V652" s="44">
        <v>448.44</v>
      </c>
      <c r="W652" s="44">
        <v>312.25</v>
      </c>
      <c r="X652" s="44">
        <v>667.59</v>
      </c>
      <c r="Y652" s="44">
        <v>316.3</v>
      </c>
      <c r="Z652" s="44">
        <v>34.43</v>
      </c>
      <c r="AA652" s="44">
        <v>0</v>
      </c>
    </row>
    <row r="653" spans="1:27" collapsed="1" x14ac:dyDescent="0.2">
      <c r="A653" s="98" t="s">
        <v>2288</v>
      </c>
      <c r="B653" s="28" t="str">
        <f>"06"&amp;"."&amp;$B$800&amp;"."&amp;$B$801</f>
        <v>06.08.2023</v>
      </c>
      <c r="C653" s="90" t="s">
        <v>76</v>
      </c>
      <c r="D653" s="91">
        <f>ROUND((D654)/1000,5)</f>
        <v>0</v>
      </c>
      <c r="E653" s="91">
        <f t="shared" ref="E653:AA653" si="377">ROUND((E654)/1000,5)</f>
        <v>0</v>
      </c>
      <c r="F653" s="91">
        <f t="shared" si="377"/>
        <v>0</v>
      </c>
      <c r="G653" s="91">
        <f t="shared" si="377"/>
        <v>0</v>
      </c>
      <c r="H653" s="91">
        <f t="shared" si="377"/>
        <v>0</v>
      </c>
      <c r="I653" s="91">
        <f t="shared" si="377"/>
        <v>0.14654</v>
      </c>
      <c r="J653" s="91">
        <f t="shared" si="377"/>
        <v>0.19822999999999999</v>
      </c>
      <c r="K653" s="91">
        <f t="shared" si="377"/>
        <v>0.39711000000000002</v>
      </c>
      <c r="L653" s="91">
        <f t="shared" si="377"/>
        <v>0.17454</v>
      </c>
      <c r="M653" s="91">
        <f t="shared" si="377"/>
        <v>0.2424</v>
      </c>
      <c r="N653" s="91">
        <f t="shared" si="377"/>
        <v>0.14951999999999999</v>
      </c>
      <c r="O653" s="91">
        <f t="shared" si="377"/>
        <v>0.44861000000000001</v>
      </c>
      <c r="P653" s="91">
        <f t="shared" si="377"/>
        <v>0.45412999999999998</v>
      </c>
      <c r="Q653" s="91">
        <f t="shared" si="377"/>
        <v>0.61007999999999996</v>
      </c>
      <c r="R653" s="91">
        <f t="shared" si="377"/>
        <v>1.7480899999999999</v>
      </c>
      <c r="S653" s="91">
        <f t="shared" si="377"/>
        <v>1.9545999999999999</v>
      </c>
      <c r="T653" s="91">
        <f t="shared" si="377"/>
        <v>1.0941399999999999</v>
      </c>
      <c r="U653" s="91">
        <f t="shared" si="377"/>
        <v>0.58143999999999996</v>
      </c>
      <c r="V653" s="91">
        <f t="shared" si="377"/>
        <v>0.64161999999999997</v>
      </c>
      <c r="W653" s="91">
        <f t="shared" si="377"/>
        <v>0.39216000000000001</v>
      </c>
      <c r="X653" s="91">
        <f t="shared" si="377"/>
        <v>0.59758999999999995</v>
      </c>
      <c r="Y653" s="91">
        <f t="shared" si="377"/>
        <v>0.31395000000000001</v>
      </c>
      <c r="Z653" s="91">
        <f t="shared" si="377"/>
        <v>0.11941</v>
      </c>
      <c r="AA653" s="91">
        <f t="shared" si="377"/>
        <v>0</v>
      </c>
    </row>
    <row r="654" spans="1:27" ht="12.75" hidden="1" customHeight="1" outlineLevel="1" x14ac:dyDescent="0.2">
      <c r="A654" s="99" t="s">
        <v>2289</v>
      </c>
      <c r="B654" s="63" t="s">
        <v>238</v>
      </c>
      <c r="C654" s="43" t="s">
        <v>79</v>
      </c>
      <c r="D654" s="44">
        <v>0</v>
      </c>
      <c r="E654" s="44">
        <v>0</v>
      </c>
      <c r="F654" s="44">
        <v>0</v>
      </c>
      <c r="G654" s="44">
        <v>0</v>
      </c>
      <c r="H654" s="44">
        <v>0</v>
      </c>
      <c r="I654" s="44">
        <v>146.54</v>
      </c>
      <c r="J654" s="44">
        <v>198.23</v>
      </c>
      <c r="K654" s="44">
        <v>397.11</v>
      </c>
      <c r="L654" s="44">
        <v>174.54</v>
      </c>
      <c r="M654" s="44">
        <v>242.4</v>
      </c>
      <c r="N654" s="44">
        <v>149.52000000000001</v>
      </c>
      <c r="O654" s="44">
        <v>448.61</v>
      </c>
      <c r="P654" s="44">
        <v>454.13</v>
      </c>
      <c r="Q654" s="44">
        <v>610.08000000000004</v>
      </c>
      <c r="R654" s="44">
        <v>1748.09</v>
      </c>
      <c r="S654" s="44">
        <v>1954.6</v>
      </c>
      <c r="T654" s="44">
        <v>1094.1400000000001</v>
      </c>
      <c r="U654" s="44">
        <v>581.44000000000005</v>
      </c>
      <c r="V654" s="44">
        <v>641.62</v>
      </c>
      <c r="W654" s="44">
        <v>392.16</v>
      </c>
      <c r="X654" s="44">
        <v>597.59</v>
      </c>
      <c r="Y654" s="44">
        <v>313.95</v>
      </c>
      <c r="Z654" s="44">
        <v>119.41</v>
      </c>
      <c r="AA654" s="44">
        <v>0</v>
      </c>
    </row>
    <row r="655" spans="1:27" collapsed="1" x14ac:dyDescent="0.2">
      <c r="A655" s="98" t="s">
        <v>2290</v>
      </c>
      <c r="B655" s="28" t="str">
        <f>"07"&amp;"."&amp;$B$800&amp;"."&amp;$B$801</f>
        <v>07.08.2023</v>
      </c>
      <c r="C655" s="90" t="s">
        <v>76</v>
      </c>
      <c r="D655" s="91">
        <f>ROUND((D656)/1000,5)</f>
        <v>0</v>
      </c>
      <c r="E655" s="91">
        <f t="shared" ref="E655:AA655" si="378">ROUND((E656)/1000,5)</f>
        <v>1.5310000000000001E-2</v>
      </c>
      <c r="F655" s="91">
        <f t="shared" si="378"/>
        <v>1.6219999999999998E-2</v>
      </c>
      <c r="G655" s="91">
        <f t="shared" si="378"/>
        <v>5.672E-2</v>
      </c>
      <c r="H655" s="91">
        <f t="shared" si="378"/>
        <v>3.0190000000000002E-2</v>
      </c>
      <c r="I655" s="91">
        <f t="shared" si="378"/>
        <v>0.32389000000000001</v>
      </c>
      <c r="J655" s="91">
        <f t="shared" si="378"/>
        <v>0.2656</v>
      </c>
      <c r="K655" s="91">
        <f t="shared" si="378"/>
        <v>0.18143999999999999</v>
      </c>
      <c r="L655" s="91">
        <f t="shared" si="378"/>
        <v>0.22087000000000001</v>
      </c>
      <c r="M655" s="91">
        <f t="shared" si="378"/>
        <v>0.57877000000000001</v>
      </c>
      <c r="N655" s="91">
        <f t="shared" si="378"/>
        <v>1.1441699999999999</v>
      </c>
      <c r="O655" s="91">
        <f t="shared" si="378"/>
        <v>1.08815</v>
      </c>
      <c r="P655" s="91">
        <f t="shared" si="378"/>
        <v>1.04084</v>
      </c>
      <c r="Q655" s="91">
        <f t="shared" si="378"/>
        <v>1.1454500000000001</v>
      </c>
      <c r="R655" s="91">
        <f t="shared" si="378"/>
        <v>3.1837300000000002</v>
      </c>
      <c r="S655" s="91">
        <f t="shared" si="378"/>
        <v>3.9325199999999998</v>
      </c>
      <c r="T655" s="91">
        <f t="shared" si="378"/>
        <v>3.2221899999999999</v>
      </c>
      <c r="U655" s="91">
        <f t="shared" si="378"/>
        <v>0.81884000000000001</v>
      </c>
      <c r="V655" s="91">
        <f t="shared" si="378"/>
        <v>0.47810000000000002</v>
      </c>
      <c r="W655" s="91">
        <f t="shared" si="378"/>
        <v>0.29626999999999998</v>
      </c>
      <c r="X655" s="91">
        <f t="shared" si="378"/>
        <v>0.45988000000000001</v>
      </c>
      <c r="Y655" s="91">
        <f t="shared" si="378"/>
        <v>0.14352000000000001</v>
      </c>
      <c r="Z655" s="91">
        <f t="shared" si="378"/>
        <v>0</v>
      </c>
      <c r="AA655" s="91">
        <f t="shared" si="378"/>
        <v>0</v>
      </c>
    </row>
    <row r="656" spans="1:27" ht="12.75" hidden="1" customHeight="1" outlineLevel="1" x14ac:dyDescent="0.2">
      <c r="A656" s="99" t="s">
        <v>2291</v>
      </c>
      <c r="B656" s="63" t="s">
        <v>238</v>
      </c>
      <c r="C656" s="43" t="s">
        <v>79</v>
      </c>
      <c r="D656" s="44">
        <v>0</v>
      </c>
      <c r="E656" s="44">
        <v>15.31</v>
      </c>
      <c r="F656" s="44">
        <v>16.22</v>
      </c>
      <c r="G656" s="44">
        <v>56.72</v>
      </c>
      <c r="H656" s="44">
        <v>30.19</v>
      </c>
      <c r="I656" s="44">
        <v>323.89</v>
      </c>
      <c r="J656" s="44">
        <v>265.60000000000002</v>
      </c>
      <c r="K656" s="44">
        <v>181.44</v>
      </c>
      <c r="L656" s="44">
        <v>220.87</v>
      </c>
      <c r="M656" s="44">
        <v>578.77</v>
      </c>
      <c r="N656" s="44">
        <v>1144.17</v>
      </c>
      <c r="O656" s="44">
        <v>1088.1500000000001</v>
      </c>
      <c r="P656" s="44">
        <v>1040.8399999999999</v>
      </c>
      <c r="Q656" s="44">
        <v>1145.45</v>
      </c>
      <c r="R656" s="44">
        <v>3183.73</v>
      </c>
      <c r="S656" s="44">
        <v>3932.52</v>
      </c>
      <c r="T656" s="44">
        <v>3222.19</v>
      </c>
      <c r="U656" s="44">
        <v>818.84</v>
      </c>
      <c r="V656" s="44">
        <v>478.1</v>
      </c>
      <c r="W656" s="44">
        <v>296.27</v>
      </c>
      <c r="X656" s="44">
        <v>459.88</v>
      </c>
      <c r="Y656" s="44">
        <v>143.52000000000001</v>
      </c>
      <c r="Z656" s="44">
        <v>0</v>
      </c>
      <c r="AA656" s="44">
        <v>0</v>
      </c>
    </row>
    <row r="657" spans="1:27" collapsed="1" x14ac:dyDescent="0.2">
      <c r="A657" s="98" t="s">
        <v>2292</v>
      </c>
      <c r="B657" s="28" t="str">
        <f>"08"&amp;"."&amp;$B$800&amp;"."&amp;$B$801</f>
        <v>08.08.2023</v>
      </c>
      <c r="C657" s="90" t="s">
        <v>76</v>
      </c>
      <c r="D657" s="91">
        <f>ROUND((D658)/1000,5)</f>
        <v>0</v>
      </c>
      <c r="E657" s="91">
        <f t="shared" ref="E657:AA657" si="379">ROUND((E658)/1000,5)</f>
        <v>9.4159999999999994E-2</v>
      </c>
      <c r="F657" s="91">
        <f t="shared" si="379"/>
        <v>0.11133</v>
      </c>
      <c r="G657" s="91">
        <f t="shared" si="379"/>
        <v>0.11700000000000001</v>
      </c>
      <c r="H657" s="91">
        <f t="shared" si="379"/>
        <v>0.16483</v>
      </c>
      <c r="I657" s="91">
        <f t="shared" si="379"/>
        <v>0.37376999999999999</v>
      </c>
      <c r="J657" s="91">
        <f t="shared" si="379"/>
        <v>0.33809</v>
      </c>
      <c r="K657" s="91">
        <f t="shared" si="379"/>
        <v>0.23433999999999999</v>
      </c>
      <c r="L657" s="91">
        <f t="shared" si="379"/>
        <v>0.34755000000000003</v>
      </c>
      <c r="M657" s="91">
        <f t="shared" si="379"/>
        <v>0.58142000000000005</v>
      </c>
      <c r="N657" s="91">
        <f t="shared" si="379"/>
        <v>0.53756000000000004</v>
      </c>
      <c r="O657" s="91">
        <f t="shared" si="379"/>
        <v>0.51948000000000005</v>
      </c>
      <c r="P657" s="91">
        <f t="shared" si="379"/>
        <v>0.49519999999999997</v>
      </c>
      <c r="Q657" s="91">
        <f t="shared" si="379"/>
        <v>0.33117000000000002</v>
      </c>
      <c r="R657" s="91">
        <f t="shared" si="379"/>
        <v>0.39689999999999998</v>
      </c>
      <c r="S657" s="91">
        <f t="shared" si="379"/>
        <v>0.64997000000000005</v>
      </c>
      <c r="T657" s="91">
        <f t="shared" si="379"/>
        <v>0.61065000000000003</v>
      </c>
      <c r="U657" s="91">
        <f t="shared" si="379"/>
        <v>0.53144000000000002</v>
      </c>
      <c r="V657" s="91">
        <f t="shared" si="379"/>
        <v>0.17460000000000001</v>
      </c>
      <c r="W657" s="91">
        <f t="shared" si="379"/>
        <v>0.23250999999999999</v>
      </c>
      <c r="X657" s="91">
        <f t="shared" si="379"/>
        <v>0.37479000000000001</v>
      </c>
      <c r="Y657" s="91">
        <f t="shared" si="379"/>
        <v>0.14285999999999999</v>
      </c>
      <c r="Z657" s="91">
        <f t="shared" si="379"/>
        <v>0</v>
      </c>
      <c r="AA657" s="91">
        <f t="shared" si="379"/>
        <v>0</v>
      </c>
    </row>
    <row r="658" spans="1:27" ht="12.75" hidden="1" customHeight="1" outlineLevel="1" x14ac:dyDescent="0.2">
      <c r="A658" s="99" t="s">
        <v>2293</v>
      </c>
      <c r="B658" s="63" t="s">
        <v>238</v>
      </c>
      <c r="C658" s="43" t="s">
        <v>79</v>
      </c>
      <c r="D658" s="44">
        <v>0</v>
      </c>
      <c r="E658" s="44">
        <v>94.16</v>
      </c>
      <c r="F658" s="44">
        <v>111.33</v>
      </c>
      <c r="G658" s="44">
        <v>117</v>
      </c>
      <c r="H658" s="44">
        <v>164.83</v>
      </c>
      <c r="I658" s="44">
        <v>373.77</v>
      </c>
      <c r="J658" s="44">
        <v>338.09</v>
      </c>
      <c r="K658" s="44">
        <v>234.34</v>
      </c>
      <c r="L658" s="44">
        <v>347.55</v>
      </c>
      <c r="M658" s="44">
        <v>581.41999999999996</v>
      </c>
      <c r="N658" s="44">
        <v>537.55999999999995</v>
      </c>
      <c r="O658" s="44">
        <v>519.48</v>
      </c>
      <c r="P658" s="44">
        <v>495.2</v>
      </c>
      <c r="Q658" s="44">
        <v>331.17</v>
      </c>
      <c r="R658" s="44">
        <v>396.9</v>
      </c>
      <c r="S658" s="44">
        <v>649.97</v>
      </c>
      <c r="T658" s="44">
        <v>610.65</v>
      </c>
      <c r="U658" s="44">
        <v>531.44000000000005</v>
      </c>
      <c r="V658" s="44">
        <v>174.6</v>
      </c>
      <c r="W658" s="44">
        <v>232.51</v>
      </c>
      <c r="X658" s="44">
        <v>374.79</v>
      </c>
      <c r="Y658" s="44">
        <v>142.86000000000001</v>
      </c>
      <c r="Z658" s="44">
        <v>0</v>
      </c>
      <c r="AA658" s="44">
        <v>0</v>
      </c>
    </row>
    <row r="659" spans="1:27" collapsed="1" x14ac:dyDescent="0.2">
      <c r="A659" s="98" t="s">
        <v>2294</v>
      </c>
      <c r="B659" s="28" t="str">
        <f>"09"&amp;"."&amp;$B$800&amp;"."&amp;$B$801</f>
        <v>09.08.2023</v>
      </c>
      <c r="C659" s="90" t="s">
        <v>76</v>
      </c>
      <c r="D659" s="91">
        <f>ROUND((D660)/1000,5)</f>
        <v>4.5440000000000001E-2</v>
      </c>
      <c r="E659" s="91">
        <f t="shared" ref="E659:AA659" si="380">ROUND((E660)/1000,5)</f>
        <v>0</v>
      </c>
      <c r="F659" s="91">
        <f t="shared" si="380"/>
        <v>0</v>
      </c>
      <c r="G659" s="91">
        <f t="shared" si="380"/>
        <v>0</v>
      </c>
      <c r="H659" s="91">
        <f t="shared" si="380"/>
        <v>8.4100000000000008E-3</v>
      </c>
      <c r="I659" s="91">
        <f t="shared" si="380"/>
        <v>0.20088</v>
      </c>
      <c r="J659" s="91">
        <f t="shared" si="380"/>
        <v>0.16503999999999999</v>
      </c>
      <c r="K659" s="91">
        <f t="shared" si="380"/>
        <v>3.4200000000000001E-2</v>
      </c>
      <c r="L659" s="91">
        <f t="shared" si="380"/>
        <v>0.10246</v>
      </c>
      <c r="M659" s="91">
        <f t="shared" si="380"/>
        <v>5.3650000000000003E-2</v>
      </c>
      <c r="N659" s="91">
        <f t="shared" si="380"/>
        <v>2.9579999999999999E-2</v>
      </c>
      <c r="O659" s="91">
        <f t="shared" si="380"/>
        <v>8.2699999999999996E-3</v>
      </c>
      <c r="P659" s="91">
        <f t="shared" si="380"/>
        <v>4.2770000000000002E-2</v>
      </c>
      <c r="Q659" s="91">
        <f t="shared" si="380"/>
        <v>0.14232</v>
      </c>
      <c r="R659" s="91">
        <f t="shared" si="380"/>
        <v>1.2999999999999999E-2</v>
      </c>
      <c r="S659" s="91">
        <f t="shared" si="380"/>
        <v>4.342E-2</v>
      </c>
      <c r="T659" s="91">
        <f t="shared" si="380"/>
        <v>0</v>
      </c>
      <c r="U659" s="91">
        <f t="shared" si="380"/>
        <v>4.1959999999999997E-2</v>
      </c>
      <c r="V659" s="91">
        <f t="shared" si="380"/>
        <v>6.1890000000000001E-2</v>
      </c>
      <c r="W659" s="91">
        <f t="shared" si="380"/>
        <v>5.1180000000000003E-2</v>
      </c>
      <c r="X659" s="91">
        <f t="shared" si="380"/>
        <v>7.3859999999999995E-2</v>
      </c>
      <c r="Y659" s="91">
        <f t="shared" si="380"/>
        <v>3.4399999999999999E-3</v>
      </c>
      <c r="Z659" s="91">
        <f t="shared" si="380"/>
        <v>0</v>
      </c>
      <c r="AA659" s="91">
        <f t="shared" si="380"/>
        <v>0</v>
      </c>
    </row>
    <row r="660" spans="1:27" ht="12.75" hidden="1" customHeight="1" outlineLevel="1" x14ac:dyDescent="0.2">
      <c r="A660" s="99" t="s">
        <v>2295</v>
      </c>
      <c r="B660" s="63" t="s">
        <v>238</v>
      </c>
      <c r="C660" s="43" t="s">
        <v>79</v>
      </c>
      <c r="D660" s="44">
        <v>45.44</v>
      </c>
      <c r="E660" s="44">
        <v>0</v>
      </c>
      <c r="F660" s="44">
        <v>0</v>
      </c>
      <c r="G660" s="44">
        <v>0</v>
      </c>
      <c r="H660" s="44">
        <v>8.41</v>
      </c>
      <c r="I660" s="44">
        <v>200.88</v>
      </c>
      <c r="J660" s="44">
        <v>165.04</v>
      </c>
      <c r="K660" s="44">
        <v>34.200000000000003</v>
      </c>
      <c r="L660" s="44">
        <v>102.46</v>
      </c>
      <c r="M660" s="44">
        <v>53.65</v>
      </c>
      <c r="N660" s="44">
        <v>29.58</v>
      </c>
      <c r="O660" s="44">
        <v>8.27</v>
      </c>
      <c r="P660" s="44">
        <v>42.77</v>
      </c>
      <c r="Q660" s="44">
        <v>142.32</v>
      </c>
      <c r="R660" s="44">
        <v>13</v>
      </c>
      <c r="S660" s="44">
        <v>43.42</v>
      </c>
      <c r="T660" s="44">
        <v>0</v>
      </c>
      <c r="U660" s="44">
        <v>41.96</v>
      </c>
      <c r="V660" s="44">
        <v>61.89</v>
      </c>
      <c r="W660" s="44">
        <v>51.18</v>
      </c>
      <c r="X660" s="44">
        <v>73.86</v>
      </c>
      <c r="Y660" s="44">
        <v>3.44</v>
      </c>
      <c r="Z660" s="44">
        <v>0</v>
      </c>
      <c r="AA660" s="44">
        <v>0</v>
      </c>
    </row>
    <row r="661" spans="1:27" collapsed="1" x14ac:dyDescent="0.2">
      <c r="A661" s="98" t="s">
        <v>2296</v>
      </c>
      <c r="B661" s="28" t="str">
        <f>"10"&amp;"."&amp;$B$800&amp;"."&amp;$B$801</f>
        <v>10.08.2023</v>
      </c>
      <c r="C661" s="90" t="s">
        <v>76</v>
      </c>
      <c r="D661" s="91">
        <f>ROUND((D662)/1000,5)</f>
        <v>0</v>
      </c>
      <c r="E661" s="91">
        <f t="shared" ref="E661:AA661" si="381">ROUND((E662)/1000,5)</f>
        <v>0</v>
      </c>
      <c r="F661" s="91">
        <f t="shared" si="381"/>
        <v>0</v>
      </c>
      <c r="G661" s="91">
        <f t="shared" si="381"/>
        <v>0</v>
      </c>
      <c r="H661" s="91">
        <f t="shared" si="381"/>
        <v>0</v>
      </c>
      <c r="I661" s="91">
        <f t="shared" si="381"/>
        <v>0.13730000000000001</v>
      </c>
      <c r="J661" s="91">
        <f t="shared" si="381"/>
        <v>0.23658999999999999</v>
      </c>
      <c r="K661" s="91">
        <f t="shared" si="381"/>
        <v>1.3679999999999999E-2</v>
      </c>
      <c r="L661" s="91">
        <f t="shared" si="381"/>
        <v>9.3429999999999999E-2</v>
      </c>
      <c r="M661" s="91">
        <f t="shared" si="381"/>
        <v>0</v>
      </c>
      <c r="N661" s="91">
        <f t="shared" si="381"/>
        <v>3.3680000000000002E-2</v>
      </c>
      <c r="O661" s="91">
        <f t="shared" si="381"/>
        <v>3.0700000000000002E-2</v>
      </c>
      <c r="P661" s="91">
        <f t="shared" si="381"/>
        <v>4.6039999999999998E-2</v>
      </c>
      <c r="Q661" s="91">
        <f t="shared" si="381"/>
        <v>3.4189999999999998E-2</v>
      </c>
      <c r="R661" s="91">
        <f t="shared" si="381"/>
        <v>0</v>
      </c>
      <c r="S661" s="91">
        <f t="shared" si="381"/>
        <v>4.0999999999999999E-4</v>
      </c>
      <c r="T661" s="91">
        <f t="shared" si="381"/>
        <v>1.31E-3</v>
      </c>
      <c r="U661" s="91">
        <f t="shared" si="381"/>
        <v>2.5319999999999999E-2</v>
      </c>
      <c r="V661" s="91">
        <f t="shared" si="381"/>
        <v>1.2279999999999999E-2</v>
      </c>
      <c r="W661" s="91">
        <f t="shared" si="381"/>
        <v>0</v>
      </c>
      <c r="X661" s="91">
        <f t="shared" si="381"/>
        <v>0</v>
      </c>
      <c r="Y661" s="91">
        <f t="shared" si="381"/>
        <v>0</v>
      </c>
      <c r="Z661" s="91">
        <f t="shared" si="381"/>
        <v>0</v>
      </c>
      <c r="AA661" s="91">
        <f t="shared" si="381"/>
        <v>0</v>
      </c>
    </row>
    <row r="662" spans="1:27" ht="12.75" hidden="1" customHeight="1" outlineLevel="1" x14ac:dyDescent="0.2">
      <c r="A662" s="99" t="s">
        <v>2297</v>
      </c>
      <c r="B662" s="63" t="s">
        <v>238</v>
      </c>
      <c r="C662" s="43" t="s">
        <v>79</v>
      </c>
      <c r="D662" s="44">
        <v>0</v>
      </c>
      <c r="E662" s="44">
        <v>0</v>
      </c>
      <c r="F662" s="44">
        <v>0</v>
      </c>
      <c r="G662" s="44">
        <v>0</v>
      </c>
      <c r="H662" s="44">
        <v>0</v>
      </c>
      <c r="I662" s="44">
        <v>137.30000000000001</v>
      </c>
      <c r="J662" s="44">
        <v>236.59</v>
      </c>
      <c r="K662" s="44">
        <v>13.68</v>
      </c>
      <c r="L662" s="44">
        <v>93.43</v>
      </c>
      <c r="M662" s="44">
        <v>0</v>
      </c>
      <c r="N662" s="44">
        <v>33.68</v>
      </c>
      <c r="O662" s="44">
        <v>30.7</v>
      </c>
      <c r="P662" s="44">
        <v>46.04</v>
      </c>
      <c r="Q662" s="44">
        <v>34.19</v>
      </c>
      <c r="R662" s="44">
        <v>0</v>
      </c>
      <c r="S662" s="44">
        <v>0.41</v>
      </c>
      <c r="T662" s="44">
        <v>1.31</v>
      </c>
      <c r="U662" s="44">
        <v>25.32</v>
      </c>
      <c r="V662" s="44">
        <v>12.28</v>
      </c>
      <c r="W662" s="44">
        <v>0</v>
      </c>
      <c r="X662" s="44">
        <v>0</v>
      </c>
      <c r="Y662" s="44">
        <v>0</v>
      </c>
      <c r="Z662" s="44">
        <v>0</v>
      </c>
      <c r="AA662" s="44">
        <v>0</v>
      </c>
    </row>
    <row r="663" spans="1:27" collapsed="1" x14ac:dyDescent="0.2">
      <c r="A663" s="98" t="s">
        <v>2298</v>
      </c>
      <c r="B663" s="28" t="str">
        <f>"11"&amp;"."&amp;$B$800&amp;"."&amp;$B$801</f>
        <v>11.08.2023</v>
      </c>
      <c r="C663" s="90" t="s">
        <v>76</v>
      </c>
      <c r="D663" s="91">
        <f>ROUND((D664)/1000,5)</f>
        <v>0</v>
      </c>
      <c r="E663" s="91">
        <f t="shared" ref="E663:AA663" si="382">ROUND((E664)/1000,5)</f>
        <v>0</v>
      </c>
      <c r="F663" s="91">
        <f t="shared" si="382"/>
        <v>0</v>
      </c>
      <c r="G663" s="91">
        <f t="shared" si="382"/>
        <v>0</v>
      </c>
      <c r="H663" s="91">
        <f t="shared" si="382"/>
        <v>0.76117999999999997</v>
      </c>
      <c r="I663" s="91">
        <f t="shared" si="382"/>
        <v>0.26905000000000001</v>
      </c>
      <c r="J663" s="91">
        <f t="shared" si="382"/>
        <v>0.41050999999999999</v>
      </c>
      <c r="K663" s="91">
        <f t="shared" si="382"/>
        <v>0.15826000000000001</v>
      </c>
      <c r="L663" s="91">
        <f t="shared" si="382"/>
        <v>0.18532999999999999</v>
      </c>
      <c r="M663" s="91">
        <f t="shared" si="382"/>
        <v>8.8059999999999999E-2</v>
      </c>
      <c r="N663" s="91">
        <f t="shared" si="382"/>
        <v>9.0209999999999999E-2</v>
      </c>
      <c r="O663" s="91">
        <f t="shared" si="382"/>
        <v>2.9270000000000001E-2</v>
      </c>
      <c r="P663" s="91">
        <f t="shared" si="382"/>
        <v>4.0919999999999998E-2</v>
      </c>
      <c r="Q663" s="91">
        <f t="shared" si="382"/>
        <v>0</v>
      </c>
      <c r="R663" s="91">
        <f t="shared" si="382"/>
        <v>1.8149999999999999E-2</v>
      </c>
      <c r="S663" s="91">
        <f t="shared" si="382"/>
        <v>4.7419999999999997E-2</v>
      </c>
      <c r="T663" s="91">
        <f t="shared" si="382"/>
        <v>0</v>
      </c>
      <c r="U663" s="91">
        <f t="shared" si="382"/>
        <v>0</v>
      </c>
      <c r="V663" s="91">
        <f t="shared" si="382"/>
        <v>0</v>
      </c>
      <c r="W663" s="91">
        <f t="shared" si="382"/>
        <v>0</v>
      </c>
      <c r="X663" s="91">
        <f t="shared" si="382"/>
        <v>0</v>
      </c>
      <c r="Y663" s="91">
        <f t="shared" si="382"/>
        <v>0</v>
      </c>
      <c r="Z663" s="91">
        <f t="shared" si="382"/>
        <v>0</v>
      </c>
      <c r="AA663" s="91">
        <f t="shared" si="382"/>
        <v>0</v>
      </c>
    </row>
    <row r="664" spans="1:27" ht="12.75" hidden="1" customHeight="1" outlineLevel="1" x14ac:dyDescent="0.2">
      <c r="A664" s="99" t="s">
        <v>2299</v>
      </c>
      <c r="B664" s="63" t="s">
        <v>238</v>
      </c>
      <c r="C664" s="43" t="s">
        <v>79</v>
      </c>
      <c r="D664" s="44">
        <v>0</v>
      </c>
      <c r="E664" s="44">
        <v>0</v>
      </c>
      <c r="F664" s="44">
        <v>0</v>
      </c>
      <c r="G664" s="44">
        <v>0</v>
      </c>
      <c r="H664" s="44">
        <v>761.18</v>
      </c>
      <c r="I664" s="44">
        <v>269.05</v>
      </c>
      <c r="J664" s="44">
        <v>410.51</v>
      </c>
      <c r="K664" s="44">
        <v>158.26</v>
      </c>
      <c r="L664" s="44">
        <v>185.33</v>
      </c>
      <c r="M664" s="44">
        <v>88.06</v>
      </c>
      <c r="N664" s="44">
        <v>90.21</v>
      </c>
      <c r="O664" s="44">
        <v>29.27</v>
      </c>
      <c r="P664" s="44">
        <v>40.92</v>
      </c>
      <c r="Q664" s="44">
        <v>0</v>
      </c>
      <c r="R664" s="44">
        <v>18.149999999999999</v>
      </c>
      <c r="S664" s="44">
        <v>47.42</v>
      </c>
      <c r="T664" s="44">
        <v>0</v>
      </c>
      <c r="U664" s="44">
        <v>0</v>
      </c>
      <c r="V664" s="44">
        <v>0</v>
      </c>
      <c r="W664" s="44">
        <v>0</v>
      </c>
      <c r="X664" s="44">
        <v>0</v>
      </c>
      <c r="Y664" s="44">
        <v>0</v>
      </c>
      <c r="Z664" s="44">
        <v>0</v>
      </c>
      <c r="AA664" s="44">
        <v>0</v>
      </c>
    </row>
    <row r="665" spans="1:27" collapsed="1" x14ac:dyDescent="0.2">
      <c r="A665" s="98" t="s">
        <v>2300</v>
      </c>
      <c r="B665" s="28" t="str">
        <f>"12"&amp;"."&amp;$B$800&amp;"."&amp;$B$801</f>
        <v>12.08.2023</v>
      </c>
      <c r="C665" s="90" t="s">
        <v>76</v>
      </c>
      <c r="D665" s="91">
        <f>ROUND((D666)/1000,5)</f>
        <v>0</v>
      </c>
      <c r="E665" s="91">
        <f t="shared" ref="E665:AA665" si="383">ROUND((E666)/1000,5)</f>
        <v>0</v>
      </c>
      <c r="F665" s="91">
        <f t="shared" si="383"/>
        <v>0</v>
      </c>
      <c r="G665" s="91">
        <f t="shared" si="383"/>
        <v>8.6899999999999998E-3</v>
      </c>
      <c r="H665" s="91">
        <f t="shared" si="383"/>
        <v>0</v>
      </c>
      <c r="I665" s="91">
        <f t="shared" si="383"/>
        <v>5.679E-2</v>
      </c>
      <c r="J665" s="91">
        <f t="shared" si="383"/>
        <v>0.19303999999999999</v>
      </c>
      <c r="K665" s="91">
        <f t="shared" si="383"/>
        <v>0.10161000000000001</v>
      </c>
      <c r="L665" s="91">
        <f t="shared" si="383"/>
        <v>9.1050000000000006E-2</v>
      </c>
      <c r="M665" s="91">
        <f t="shared" si="383"/>
        <v>4.0699999999999998E-3</v>
      </c>
      <c r="N665" s="91">
        <f t="shared" si="383"/>
        <v>3.7499999999999999E-3</v>
      </c>
      <c r="O665" s="91">
        <f t="shared" si="383"/>
        <v>0</v>
      </c>
      <c r="P665" s="91">
        <f t="shared" si="383"/>
        <v>0</v>
      </c>
      <c r="Q665" s="91">
        <f t="shared" si="383"/>
        <v>0</v>
      </c>
      <c r="R665" s="91">
        <f t="shared" si="383"/>
        <v>0</v>
      </c>
      <c r="S665" s="91">
        <f t="shared" si="383"/>
        <v>0</v>
      </c>
      <c r="T665" s="91">
        <f t="shared" si="383"/>
        <v>0</v>
      </c>
      <c r="U665" s="91">
        <f t="shared" si="383"/>
        <v>0</v>
      </c>
      <c r="V665" s="91">
        <f t="shared" si="383"/>
        <v>0</v>
      </c>
      <c r="W665" s="91">
        <f t="shared" si="383"/>
        <v>0</v>
      </c>
      <c r="X665" s="91">
        <f t="shared" si="383"/>
        <v>3.5220000000000001E-2</v>
      </c>
      <c r="Y665" s="91">
        <f t="shared" si="383"/>
        <v>0</v>
      </c>
      <c r="Z665" s="91">
        <f t="shared" si="383"/>
        <v>0</v>
      </c>
      <c r="AA665" s="91">
        <f t="shared" si="383"/>
        <v>0</v>
      </c>
    </row>
    <row r="666" spans="1:27" ht="12.75" hidden="1" customHeight="1" outlineLevel="1" x14ac:dyDescent="0.2">
      <c r="A666" s="99" t="s">
        <v>2301</v>
      </c>
      <c r="B666" s="63" t="s">
        <v>238</v>
      </c>
      <c r="C666" s="43" t="s">
        <v>79</v>
      </c>
      <c r="D666" s="44">
        <v>0</v>
      </c>
      <c r="E666" s="44">
        <v>0</v>
      </c>
      <c r="F666" s="44">
        <v>0</v>
      </c>
      <c r="G666" s="44">
        <v>8.69</v>
      </c>
      <c r="H666" s="44">
        <v>0</v>
      </c>
      <c r="I666" s="44">
        <v>56.79</v>
      </c>
      <c r="J666" s="44">
        <v>193.04</v>
      </c>
      <c r="K666" s="44">
        <v>101.61</v>
      </c>
      <c r="L666" s="44">
        <v>91.05</v>
      </c>
      <c r="M666" s="44">
        <v>4.07</v>
      </c>
      <c r="N666" s="44">
        <v>3.75</v>
      </c>
      <c r="O666" s="44">
        <v>0</v>
      </c>
      <c r="P666" s="44">
        <v>0</v>
      </c>
      <c r="Q666" s="44">
        <v>0</v>
      </c>
      <c r="R666" s="44">
        <v>0</v>
      </c>
      <c r="S666" s="44">
        <v>0</v>
      </c>
      <c r="T666" s="44">
        <v>0</v>
      </c>
      <c r="U666" s="44">
        <v>0</v>
      </c>
      <c r="V666" s="44">
        <v>0</v>
      </c>
      <c r="W666" s="44">
        <v>0</v>
      </c>
      <c r="X666" s="44">
        <v>35.22</v>
      </c>
      <c r="Y666" s="44">
        <v>0</v>
      </c>
      <c r="Z666" s="44">
        <v>0</v>
      </c>
      <c r="AA666" s="44">
        <v>0</v>
      </c>
    </row>
    <row r="667" spans="1:27" collapsed="1" x14ac:dyDescent="0.2">
      <c r="A667" s="98" t="s">
        <v>2302</v>
      </c>
      <c r="B667" s="28" t="str">
        <f>"13"&amp;"."&amp;$B$800&amp;"."&amp;$B$801</f>
        <v>13.08.2023</v>
      </c>
      <c r="C667" s="90" t="s">
        <v>76</v>
      </c>
      <c r="D667" s="91">
        <f>ROUND((D668)/1000,5)</f>
        <v>0</v>
      </c>
      <c r="E667" s="91">
        <f t="shared" ref="E667:AA667" si="384">ROUND((E668)/1000,5)</f>
        <v>0</v>
      </c>
      <c r="F667" s="91">
        <f t="shared" si="384"/>
        <v>0</v>
      </c>
      <c r="G667" s="91">
        <f t="shared" si="384"/>
        <v>0</v>
      </c>
      <c r="H667" s="91">
        <f t="shared" si="384"/>
        <v>0</v>
      </c>
      <c r="I667" s="91">
        <f t="shared" si="384"/>
        <v>2.2419999999999999E-2</v>
      </c>
      <c r="J667" s="91">
        <f t="shared" si="384"/>
        <v>6.5519999999999995E-2</v>
      </c>
      <c r="K667" s="91">
        <f t="shared" si="384"/>
        <v>0.23028999999999999</v>
      </c>
      <c r="L667" s="91">
        <f t="shared" si="384"/>
        <v>5.5210000000000002E-2</v>
      </c>
      <c r="M667" s="91">
        <f t="shared" si="384"/>
        <v>6.1039999999999997E-2</v>
      </c>
      <c r="N667" s="91">
        <f t="shared" si="384"/>
        <v>0</v>
      </c>
      <c r="O667" s="91">
        <f t="shared" si="384"/>
        <v>0</v>
      </c>
      <c r="P667" s="91">
        <f t="shared" si="384"/>
        <v>0</v>
      </c>
      <c r="Q667" s="91">
        <f t="shared" si="384"/>
        <v>0</v>
      </c>
      <c r="R667" s="91">
        <f t="shared" si="384"/>
        <v>0</v>
      </c>
      <c r="S667" s="91">
        <f t="shared" si="384"/>
        <v>0</v>
      </c>
      <c r="T667" s="91">
        <f t="shared" si="384"/>
        <v>0</v>
      </c>
      <c r="U667" s="91">
        <f t="shared" si="384"/>
        <v>0</v>
      </c>
      <c r="V667" s="91">
        <f t="shared" si="384"/>
        <v>0</v>
      </c>
      <c r="W667" s="91">
        <f t="shared" si="384"/>
        <v>0</v>
      </c>
      <c r="X667" s="91">
        <f t="shared" si="384"/>
        <v>2.3700000000000001E-3</v>
      </c>
      <c r="Y667" s="91">
        <f t="shared" si="384"/>
        <v>0</v>
      </c>
      <c r="Z667" s="91">
        <f t="shared" si="384"/>
        <v>0</v>
      </c>
      <c r="AA667" s="91">
        <f t="shared" si="384"/>
        <v>0</v>
      </c>
    </row>
    <row r="668" spans="1:27" ht="12.75" hidden="1" customHeight="1" outlineLevel="1" x14ac:dyDescent="0.2">
      <c r="A668" s="99" t="s">
        <v>2303</v>
      </c>
      <c r="B668" s="63" t="s">
        <v>238</v>
      </c>
      <c r="C668" s="43" t="s">
        <v>79</v>
      </c>
      <c r="D668" s="44">
        <v>0</v>
      </c>
      <c r="E668" s="44">
        <v>0</v>
      </c>
      <c r="F668" s="44">
        <v>0</v>
      </c>
      <c r="G668" s="44">
        <v>0</v>
      </c>
      <c r="H668" s="44">
        <v>0</v>
      </c>
      <c r="I668" s="44">
        <v>22.42</v>
      </c>
      <c r="J668" s="44">
        <v>65.52</v>
      </c>
      <c r="K668" s="44">
        <v>230.29</v>
      </c>
      <c r="L668" s="44">
        <v>55.21</v>
      </c>
      <c r="M668" s="44">
        <v>61.04</v>
      </c>
      <c r="N668" s="44">
        <v>0</v>
      </c>
      <c r="O668" s="44">
        <v>0</v>
      </c>
      <c r="P668" s="44">
        <v>0</v>
      </c>
      <c r="Q668" s="44">
        <v>0</v>
      </c>
      <c r="R668" s="44">
        <v>0</v>
      </c>
      <c r="S668" s="44">
        <v>0</v>
      </c>
      <c r="T668" s="44">
        <v>0</v>
      </c>
      <c r="U668" s="44">
        <v>0</v>
      </c>
      <c r="V668" s="44">
        <v>0</v>
      </c>
      <c r="W668" s="44">
        <v>0</v>
      </c>
      <c r="X668" s="44">
        <v>2.37</v>
      </c>
      <c r="Y668" s="44">
        <v>0</v>
      </c>
      <c r="Z668" s="44">
        <v>0</v>
      </c>
      <c r="AA668" s="44">
        <v>0</v>
      </c>
    </row>
    <row r="669" spans="1:27" collapsed="1" x14ac:dyDescent="0.2">
      <c r="A669" s="98" t="s">
        <v>2304</v>
      </c>
      <c r="B669" s="28" t="str">
        <f>"14"&amp;"."&amp;$B$800&amp;"."&amp;$B$801</f>
        <v>14.08.2023</v>
      </c>
      <c r="C669" s="90" t="s">
        <v>76</v>
      </c>
      <c r="D669" s="91">
        <f>ROUND((D670)/1000,5)</f>
        <v>0</v>
      </c>
      <c r="E669" s="91">
        <f t="shared" ref="E669:AA669" si="385">ROUND((E670)/1000,5)</f>
        <v>0</v>
      </c>
      <c r="F669" s="91">
        <f t="shared" si="385"/>
        <v>0</v>
      </c>
      <c r="G669" s="91">
        <f t="shared" si="385"/>
        <v>0</v>
      </c>
      <c r="H669" s="91">
        <f t="shared" si="385"/>
        <v>0</v>
      </c>
      <c r="I669" s="91">
        <f t="shared" si="385"/>
        <v>0.13363</v>
      </c>
      <c r="J669" s="91">
        <f t="shared" si="385"/>
        <v>0.21287</v>
      </c>
      <c r="K669" s="91">
        <f t="shared" si="385"/>
        <v>0.12953999999999999</v>
      </c>
      <c r="L669" s="91">
        <f t="shared" si="385"/>
        <v>0.13453000000000001</v>
      </c>
      <c r="M669" s="91">
        <f t="shared" si="385"/>
        <v>2.0039999999999999E-2</v>
      </c>
      <c r="N669" s="91">
        <f t="shared" si="385"/>
        <v>2.53E-2</v>
      </c>
      <c r="O669" s="91">
        <f t="shared" si="385"/>
        <v>0</v>
      </c>
      <c r="P669" s="91">
        <f t="shared" si="385"/>
        <v>0</v>
      </c>
      <c r="Q669" s="91">
        <f t="shared" si="385"/>
        <v>0</v>
      </c>
      <c r="R669" s="91">
        <f t="shared" si="385"/>
        <v>0</v>
      </c>
      <c r="S669" s="91">
        <f t="shared" si="385"/>
        <v>0</v>
      </c>
      <c r="T669" s="91">
        <f t="shared" si="385"/>
        <v>0</v>
      </c>
      <c r="U669" s="91">
        <f t="shared" si="385"/>
        <v>0</v>
      </c>
      <c r="V669" s="91">
        <f t="shared" si="385"/>
        <v>0</v>
      </c>
      <c r="W669" s="91">
        <f t="shared" si="385"/>
        <v>3.3E-4</v>
      </c>
      <c r="X669" s="91">
        <f t="shared" si="385"/>
        <v>4.4600000000000001E-2</v>
      </c>
      <c r="Y669" s="91">
        <f t="shared" si="385"/>
        <v>0</v>
      </c>
      <c r="Z669" s="91">
        <f t="shared" si="385"/>
        <v>0</v>
      </c>
      <c r="AA669" s="91">
        <f t="shared" si="385"/>
        <v>0</v>
      </c>
    </row>
    <row r="670" spans="1:27" ht="12.75" hidden="1" customHeight="1" outlineLevel="1" x14ac:dyDescent="0.2">
      <c r="A670" s="99" t="s">
        <v>2305</v>
      </c>
      <c r="B670" s="63" t="s">
        <v>238</v>
      </c>
      <c r="C670" s="43" t="s">
        <v>79</v>
      </c>
      <c r="D670" s="44">
        <v>0</v>
      </c>
      <c r="E670" s="44">
        <v>0</v>
      </c>
      <c r="F670" s="44">
        <v>0</v>
      </c>
      <c r="G670" s="44">
        <v>0</v>
      </c>
      <c r="H670" s="44">
        <v>0</v>
      </c>
      <c r="I670" s="44">
        <v>133.63</v>
      </c>
      <c r="J670" s="44">
        <v>212.87</v>
      </c>
      <c r="K670" s="44">
        <v>129.54</v>
      </c>
      <c r="L670" s="44">
        <v>134.53</v>
      </c>
      <c r="M670" s="44">
        <v>20.04</v>
      </c>
      <c r="N670" s="44">
        <v>25.3</v>
      </c>
      <c r="O670" s="44">
        <v>0</v>
      </c>
      <c r="P670" s="44">
        <v>0</v>
      </c>
      <c r="Q670" s="44">
        <v>0</v>
      </c>
      <c r="R670" s="44">
        <v>0</v>
      </c>
      <c r="S670" s="44">
        <v>0</v>
      </c>
      <c r="T670" s="44">
        <v>0</v>
      </c>
      <c r="U670" s="44">
        <v>0</v>
      </c>
      <c r="V670" s="44">
        <v>0</v>
      </c>
      <c r="W670" s="44">
        <v>0.33</v>
      </c>
      <c r="X670" s="44">
        <v>44.6</v>
      </c>
      <c r="Y670" s="44">
        <v>0</v>
      </c>
      <c r="Z670" s="44">
        <v>0</v>
      </c>
      <c r="AA670" s="44">
        <v>0</v>
      </c>
    </row>
    <row r="671" spans="1:27" collapsed="1" x14ac:dyDescent="0.2">
      <c r="A671" s="98" t="s">
        <v>2306</v>
      </c>
      <c r="B671" s="28" t="str">
        <f>"15"&amp;"."&amp;$B$800&amp;"."&amp;$B$801</f>
        <v>15.08.2023</v>
      </c>
      <c r="C671" s="90" t="s">
        <v>76</v>
      </c>
      <c r="D671" s="91">
        <f>ROUND((D672)/1000,5)</f>
        <v>0</v>
      </c>
      <c r="E671" s="91">
        <f t="shared" ref="E671:AA671" si="386">ROUND((E672)/1000,5)</f>
        <v>0</v>
      </c>
      <c r="F671" s="91">
        <f t="shared" si="386"/>
        <v>0</v>
      </c>
      <c r="G671" s="91">
        <f t="shared" si="386"/>
        <v>0</v>
      </c>
      <c r="H671" s="91">
        <f t="shared" si="386"/>
        <v>0</v>
      </c>
      <c r="I671" s="91">
        <f t="shared" si="386"/>
        <v>0.20238999999999999</v>
      </c>
      <c r="J671" s="91">
        <f t="shared" si="386"/>
        <v>0.41117999999999999</v>
      </c>
      <c r="K671" s="91">
        <f t="shared" si="386"/>
        <v>0.23079</v>
      </c>
      <c r="L671" s="91">
        <f t="shared" si="386"/>
        <v>0.23924999999999999</v>
      </c>
      <c r="M671" s="91">
        <f t="shared" si="386"/>
        <v>0.11890000000000001</v>
      </c>
      <c r="N671" s="91">
        <f t="shared" si="386"/>
        <v>0.15590000000000001</v>
      </c>
      <c r="O671" s="91">
        <f t="shared" si="386"/>
        <v>4.4130000000000003E-2</v>
      </c>
      <c r="P671" s="91">
        <f t="shared" si="386"/>
        <v>4.2119999999999998E-2</v>
      </c>
      <c r="Q671" s="91">
        <f t="shared" si="386"/>
        <v>8.8190000000000004E-2</v>
      </c>
      <c r="R671" s="91">
        <f t="shared" si="386"/>
        <v>6.6809999999999994E-2</v>
      </c>
      <c r="S671" s="91">
        <f t="shared" si="386"/>
        <v>0.50973999999999997</v>
      </c>
      <c r="T671" s="91">
        <f t="shared" si="386"/>
        <v>0.16511999999999999</v>
      </c>
      <c r="U671" s="91">
        <f t="shared" si="386"/>
        <v>0.1381</v>
      </c>
      <c r="V671" s="91">
        <f t="shared" si="386"/>
        <v>4.4470000000000003E-2</v>
      </c>
      <c r="W671" s="91">
        <f t="shared" si="386"/>
        <v>5.5359999999999999E-2</v>
      </c>
      <c r="X671" s="91">
        <f t="shared" si="386"/>
        <v>5.3749999999999999E-2</v>
      </c>
      <c r="Y671" s="91">
        <f t="shared" si="386"/>
        <v>0</v>
      </c>
      <c r="Z671" s="91">
        <f t="shared" si="386"/>
        <v>0</v>
      </c>
      <c r="AA671" s="91">
        <f t="shared" si="386"/>
        <v>0</v>
      </c>
    </row>
    <row r="672" spans="1:27" ht="12.75" hidden="1" customHeight="1" outlineLevel="1" x14ac:dyDescent="0.2">
      <c r="A672" s="99" t="s">
        <v>2307</v>
      </c>
      <c r="B672" s="63" t="s">
        <v>238</v>
      </c>
      <c r="C672" s="43" t="s">
        <v>79</v>
      </c>
      <c r="D672" s="44">
        <v>0</v>
      </c>
      <c r="E672" s="44">
        <v>0</v>
      </c>
      <c r="F672" s="44">
        <v>0</v>
      </c>
      <c r="G672" s="44">
        <v>0</v>
      </c>
      <c r="H672" s="44">
        <v>0</v>
      </c>
      <c r="I672" s="44">
        <v>202.39</v>
      </c>
      <c r="J672" s="44">
        <v>411.18</v>
      </c>
      <c r="K672" s="44">
        <v>230.79</v>
      </c>
      <c r="L672" s="44">
        <v>239.25</v>
      </c>
      <c r="M672" s="44">
        <v>118.9</v>
      </c>
      <c r="N672" s="44">
        <v>155.9</v>
      </c>
      <c r="O672" s="44">
        <v>44.13</v>
      </c>
      <c r="P672" s="44">
        <v>42.12</v>
      </c>
      <c r="Q672" s="44">
        <v>88.19</v>
      </c>
      <c r="R672" s="44">
        <v>66.81</v>
      </c>
      <c r="S672" s="44">
        <v>509.74</v>
      </c>
      <c r="T672" s="44">
        <v>165.12</v>
      </c>
      <c r="U672" s="44">
        <v>138.1</v>
      </c>
      <c r="V672" s="44">
        <v>44.47</v>
      </c>
      <c r="W672" s="44">
        <v>55.36</v>
      </c>
      <c r="X672" s="44">
        <v>53.75</v>
      </c>
      <c r="Y672" s="44">
        <v>0</v>
      </c>
      <c r="Z672" s="44">
        <v>0</v>
      </c>
      <c r="AA672" s="44">
        <v>0</v>
      </c>
    </row>
    <row r="673" spans="1:27" collapsed="1" x14ac:dyDescent="0.2">
      <c r="A673" s="98" t="s">
        <v>2308</v>
      </c>
      <c r="B673" s="28" t="str">
        <f>"16"&amp;"."&amp;$B$800&amp;"."&amp;$B$801</f>
        <v>16.08.2023</v>
      </c>
      <c r="C673" s="90" t="s">
        <v>76</v>
      </c>
      <c r="D673" s="91">
        <f>ROUND((D674)/1000,5)</f>
        <v>0</v>
      </c>
      <c r="E673" s="91">
        <f t="shared" ref="E673:AA673" si="387">ROUND((E674)/1000,5)</f>
        <v>0</v>
      </c>
      <c r="F673" s="91">
        <f t="shared" si="387"/>
        <v>0</v>
      </c>
      <c r="G673" s="91">
        <f t="shared" si="387"/>
        <v>2.9999999999999997E-4</v>
      </c>
      <c r="H673" s="91">
        <f t="shared" si="387"/>
        <v>0</v>
      </c>
      <c r="I673" s="91">
        <f t="shared" si="387"/>
        <v>0.12992000000000001</v>
      </c>
      <c r="J673" s="91">
        <f t="shared" si="387"/>
        <v>0.18919</v>
      </c>
      <c r="K673" s="91">
        <f t="shared" si="387"/>
        <v>8.1110000000000002E-2</v>
      </c>
      <c r="L673" s="91">
        <f t="shared" si="387"/>
        <v>0.1847</v>
      </c>
      <c r="M673" s="91">
        <f t="shared" si="387"/>
        <v>0.22420999999999999</v>
      </c>
      <c r="N673" s="91">
        <f t="shared" si="387"/>
        <v>6.1150000000000003E-2</v>
      </c>
      <c r="O673" s="91">
        <f t="shared" si="387"/>
        <v>7.7460000000000001E-2</v>
      </c>
      <c r="P673" s="91">
        <f t="shared" si="387"/>
        <v>0.21010000000000001</v>
      </c>
      <c r="Q673" s="91">
        <f t="shared" si="387"/>
        <v>4.419E-2</v>
      </c>
      <c r="R673" s="91">
        <f t="shared" si="387"/>
        <v>9.9339999999999998E-2</v>
      </c>
      <c r="S673" s="91">
        <f t="shared" si="387"/>
        <v>3.5139999999999998E-2</v>
      </c>
      <c r="T673" s="91">
        <f t="shared" si="387"/>
        <v>0.13691</v>
      </c>
      <c r="U673" s="91">
        <f t="shared" si="387"/>
        <v>8.7220000000000006E-2</v>
      </c>
      <c r="V673" s="91">
        <f t="shared" si="387"/>
        <v>1.8880000000000001E-2</v>
      </c>
      <c r="W673" s="91">
        <f t="shared" si="387"/>
        <v>4.3099999999999999E-2</v>
      </c>
      <c r="X673" s="91">
        <f t="shared" si="387"/>
        <v>7.1910000000000002E-2</v>
      </c>
      <c r="Y673" s="91">
        <f t="shared" si="387"/>
        <v>1.5499999999999999E-3</v>
      </c>
      <c r="Z673" s="91">
        <f t="shared" si="387"/>
        <v>0</v>
      </c>
      <c r="AA673" s="91">
        <f t="shared" si="387"/>
        <v>0</v>
      </c>
    </row>
    <row r="674" spans="1:27" ht="12.75" hidden="1" customHeight="1" outlineLevel="1" x14ac:dyDescent="0.2">
      <c r="A674" s="99" t="s">
        <v>2309</v>
      </c>
      <c r="B674" s="63" t="s">
        <v>238</v>
      </c>
      <c r="C674" s="43" t="s">
        <v>79</v>
      </c>
      <c r="D674" s="44">
        <v>0</v>
      </c>
      <c r="E674" s="44">
        <v>0</v>
      </c>
      <c r="F674" s="44">
        <v>0</v>
      </c>
      <c r="G674" s="44">
        <v>0.3</v>
      </c>
      <c r="H674" s="44">
        <v>0</v>
      </c>
      <c r="I674" s="44">
        <v>129.91999999999999</v>
      </c>
      <c r="J674" s="44">
        <v>189.19</v>
      </c>
      <c r="K674" s="44">
        <v>81.11</v>
      </c>
      <c r="L674" s="44">
        <v>184.7</v>
      </c>
      <c r="M674" s="44">
        <v>224.21</v>
      </c>
      <c r="N674" s="44">
        <v>61.15</v>
      </c>
      <c r="O674" s="44">
        <v>77.459999999999994</v>
      </c>
      <c r="P674" s="44">
        <v>210.1</v>
      </c>
      <c r="Q674" s="44">
        <v>44.19</v>
      </c>
      <c r="R674" s="44">
        <v>99.34</v>
      </c>
      <c r="S674" s="44">
        <v>35.14</v>
      </c>
      <c r="T674" s="44">
        <v>136.91</v>
      </c>
      <c r="U674" s="44">
        <v>87.22</v>
      </c>
      <c r="V674" s="44">
        <v>18.88</v>
      </c>
      <c r="W674" s="44">
        <v>43.1</v>
      </c>
      <c r="X674" s="44">
        <v>71.91</v>
      </c>
      <c r="Y674" s="44">
        <v>1.55</v>
      </c>
      <c r="Z674" s="44">
        <v>0</v>
      </c>
      <c r="AA674" s="44">
        <v>0</v>
      </c>
    </row>
    <row r="675" spans="1:27" collapsed="1" x14ac:dyDescent="0.2">
      <c r="A675" s="98" t="s">
        <v>2310</v>
      </c>
      <c r="B675" s="28" t="str">
        <f>"17"&amp;"."&amp;$B$800&amp;"."&amp;$B$801</f>
        <v>17.08.2023</v>
      </c>
      <c r="C675" s="90" t="s">
        <v>76</v>
      </c>
      <c r="D675" s="91">
        <f>ROUND((D676)/1000,5)</f>
        <v>0</v>
      </c>
      <c r="E675" s="91">
        <f t="shared" ref="E675:AA675" si="388">ROUND((E676)/1000,5)</f>
        <v>0</v>
      </c>
      <c r="F675" s="91">
        <f t="shared" si="388"/>
        <v>0</v>
      </c>
      <c r="G675" s="91">
        <f t="shared" si="388"/>
        <v>0</v>
      </c>
      <c r="H675" s="91">
        <f t="shared" si="388"/>
        <v>0</v>
      </c>
      <c r="I675" s="91">
        <f t="shared" si="388"/>
        <v>0</v>
      </c>
      <c r="J675" s="91">
        <f t="shared" si="388"/>
        <v>0.24315999999999999</v>
      </c>
      <c r="K675" s="91">
        <f t="shared" si="388"/>
        <v>6.6680000000000003E-2</v>
      </c>
      <c r="L675" s="91">
        <f t="shared" si="388"/>
        <v>0.24340000000000001</v>
      </c>
      <c r="M675" s="91">
        <f t="shared" si="388"/>
        <v>5.4399999999999997E-2</v>
      </c>
      <c r="N675" s="91">
        <f t="shared" si="388"/>
        <v>5.373E-2</v>
      </c>
      <c r="O675" s="91">
        <f t="shared" si="388"/>
        <v>3.8609999999999998E-2</v>
      </c>
      <c r="P675" s="91">
        <f t="shared" si="388"/>
        <v>0.21672</v>
      </c>
      <c r="Q675" s="91">
        <f t="shared" si="388"/>
        <v>0.17122999999999999</v>
      </c>
      <c r="R675" s="91">
        <f t="shared" si="388"/>
        <v>0.47228999999999999</v>
      </c>
      <c r="S675" s="91">
        <f t="shared" si="388"/>
        <v>0.14560999999999999</v>
      </c>
      <c r="T675" s="91">
        <f t="shared" si="388"/>
        <v>0.20272999999999999</v>
      </c>
      <c r="U675" s="91">
        <f t="shared" si="388"/>
        <v>9.1189999999999993E-2</v>
      </c>
      <c r="V675" s="91">
        <f t="shared" si="388"/>
        <v>7.145E-2</v>
      </c>
      <c r="W675" s="91">
        <f t="shared" si="388"/>
        <v>0.10163999999999999</v>
      </c>
      <c r="X675" s="91">
        <f t="shared" si="388"/>
        <v>5.0470000000000001E-2</v>
      </c>
      <c r="Y675" s="91">
        <f t="shared" si="388"/>
        <v>2.528E-2</v>
      </c>
      <c r="Z675" s="91">
        <f t="shared" si="388"/>
        <v>0</v>
      </c>
      <c r="AA675" s="91">
        <f t="shared" si="388"/>
        <v>0</v>
      </c>
    </row>
    <row r="676" spans="1:27" ht="12.75" hidden="1" customHeight="1" outlineLevel="1" x14ac:dyDescent="0.2">
      <c r="A676" s="99" t="s">
        <v>2311</v>
      </c>
      <c r="B676" s="63" t="s">
        <v>238</v>
      </c>
      <c r="C676" s="43" t="s">
        <v>79</v>
      </c>
      <c r="D676" s="44">
        <v>0</v>
      </c>
      <c r="E676" s="44">
        <v>0</v>
      </c>
      <c r="F676" s="44">
        <v>0</v>
      </c>
      <c r="G676" s="44">
        <v>0</v>
      </c>
      <c r="H676" s="44">
        <v>0</v>
      </c>
      <c r="I676" s="44">
        <v>0</v>
      </c>
      <c r="J676" s="44">
        <v>243.16</v>
      </c>
      <c r="K676" s="44">
        <v>66.680000000000007</v>
      </c>
      <c r="L676" s="44">
        <v>243.4</v>
      </c>
      <c r="M676" s="44">
        <v>54.4</v>
      </c>
      <c r="N676" s="44">
        <v>53.73</v>
      </c>
      <c r="O676" s="44">
        <v>38.61</v>
      </c>
      <c r="P676" s="44">
        <v>216.72</v>
      </c>
      <c r="Q676" s="44">
        <v>171.23</v>
      </c>
      <c r="R676" s="44">
        <v>472.29</v>
      </c>
      <c r="S676" s="44">
        <v>145.61000000000001</v>
      </c>
      <c r="T676" s="44">
        <v>202.73</v>
      </c>
      <c r="U676" s="44">
        <v>91.19</v>
      </c>
      <c r="V676" s="44">
        <v>71.45</v>
      </c>
      <c r="W676" s="44">
        <v>101.64</v>
      </c>
      <c r="X676" s="44">
        <v>50.47</v>
      </c>
      <c r="Y676" s="44">
        <v>25.28</v>
      </c>
      <c r="Z676" s="44">
        <v>0</v>
      </c>
      <c r="AA676" s="44">
        <v>0</v>
      </c>
    </row>
    <row r="677" spans="1:27" collapsed="1" x14ac:dyDescent="0.2">
      <c r="A677" s="98" t="s">
        <v>2312</v>
      </c>
      <c r="B677" s="28" t="str">
        <f>"18"&amp;"."&amp;$B$800&amp;"."&amp;$B$801</f>
        <v>18.08.2023</v>
      </c>
      <c r="C677" s="90" t="s">
        <v>76</v>
      </c>
      <c r="D677" s="91">
        <f>ROUND((D678)/1000,5)</f>
        <v>0</v>
      </c>
      <c r="E677" s="91">
        <f t="shared" ref="E677:AA677" si="389">ROUND((E678)/1000,5)</f>
        <v>0</v>
      </c>
      <c r="F677" s="91">
        <f t="shared" si="389"/>
        <v>0</v>
      </c>
      <c r="G677" s="91">
        <f t="shared" si="389"/>
        <v>0</v>
      </c>
      <c r="H677" s="91">
        <f t="shared" si="389"/>
        <v>0</v>
      </c>
      <c r="I677" s="91">
        <f t="shared" si="389"/>
        <v>8.0229999999999996E-2</v>
      </c>
      <c r="J677" s="91">
        <f t="shared" si="389"/>
        <v>0.29008</v>
      </c>
      <c r="K677" s="91">
        <f t="shared" si="389"/>
        <v>0.16758000000000001</v>
      </c>
      <c r="L677" s="91">
        <f t="shared" si="389"/>
        <v>0.23116999999999999</v>
      </c>
      <c r="M677" s="91">
        <f t="shared" si="389"/>
        <v>4.6350000000000002E-2</v>
      </c>
      <c r="N677" s="91">
        <f t="shared" si="389"/>
        <v>8.7000000000000001E-4</v>
      </c>
      <c r="O677" s="91">
        <f t="shared" si="389"/>
        <v>0</v>
      </c>
      <c r="P677" s="91">
        <f t="shared" si="389"/>
        <v>7.3830000000000007E-2</v>
      </c>
      <c r="Q677" s="91">
        <f t="shared" si="389"/>
        <v>2.0809999999999999E-2</v>
      </c>
      <c r="R677" s="91">
        <f t="shared" si="389"/>
        <v>0</v>
      </c>
      <c r="S677" s="91">
        <f t="shared" si="389"/>
        <v>0</v>
      </c>
      <c r="T677" s="91">
        <f t="shared" si="389"/>
        <v>4.8999999999999998E-4</v>
      </c>
      <c r="U677" s="91">
        <f t="shared" si="389"/>
        <v>0</v>
      </c>
      <c r="V677" s="91">
        <f t="shared" si="389"/>
        <v>7.3800000000000003E-3</v>
      </c>
      <c r="W677" s="91">
        <f t="shared" si="389"/>
        <v>2.281E-2</v>
      </c>
      <c r="X677" s="91">
        <f t="shared" si="389"/>
        <v>3.3640000000000003E-2</v>
      </c>
      <c r="Y677" s="91">
        <f t="shared" si="389"/>
        <v>0</v>
      </c>
      <c r="Z677" s="91">
        <f t="shared" si="389"/>
        <v>0</v>
      </c>
      <c r="AA677" s="91">
        <f t="shared" si="389"/>
        <v>0</v>
      </c>
    </row>
    <row r="678" spans="1:27" ht="12.75" hidden="1" customHeight="1" outlineLevel="1" x14ac:dyDescent="0.2">
      <c r="A678" s="99" t="s">
        <v>2313</v>
      </c>
      <c r="B678" s="63" t="s">
        <v>238</v>
      </c>
      <c r="C678" s="43" t="s">
        <v>79</v>
      </c>
      <c r="D678" s="44">
        <v>0</v>
      </c>
      <c r="E678" s="44">
        <v>0</v>
      </c>
      <c r="F678" s="44">
        <v>0</v>
      </c>
      <c r="G678" s="44">
        <v>0</v>
      </c>
      <c r="H678" s="44">
        <v>0</v>
      </c>
      <c r="I678" s="44">
        <v>80.23</v>
      </c>
      <c r="J678" s="44">
        <v>290.08</v>
      </c>
      <c r="K678" s="44">
        <v>167.58</v>
      </c>
      <c r="L678" s="44">
        <v>231.17</v>
      </c>
      <c r="M678" s="44">
        <v>46.35</v>
      </c>
      <c r="N678" s="44">
        <v>0.87</v>
      </c>
      <c r="O678" s="44">
        <v>0</v>
      </c>
      <c r="P678" s="44">
        <v>73.83</v>
      </c>
      <c r="Q678" s="44">
        <v>20.81</v>
      </c>
      <c r="R678" s="44">
        <v>0</v>
      </c>
      <c r="S678" s="44">
        <v>0</v>
      </c>
      <c r="T678" s="44">
        <v>0.49</v>
      </c>
      <c r="U678" s="44">
        <v>0</v>
      </c>
      <c r="V678" s="44">
        <v>7.38</v>
      </c>
      <c r="W678" s="44">
        <v>22.81</v>
      </c>
      <c r="X678" s="44">
        <v>33.64</v>
      </c>
      <c r="Y678" s="44">
        <v>0</v>
      </c>
      <c r="Z678" s="44">
        <v>0</v>
      </c>
      <c r="AA678" s="44">
        <v>0</v>
      </c>
    </row>
    <row r="679" spans="1:27" collapsed="1" x14ac:dyDescent="0.2">
      <c r="A679" s="98" t="s">
        <v>2314</v>
      </c>
      <c r="B679" s="28" t="str">
        <f>"19"&amp;"."&amp;$B$800&amp;"."&amp;$B$801</f>
        <v>19.08.2023</v>
      </c>
      <c r="C679" s="90" t="s">
        <v>76</v>
      </c>
      <c r="D679" s="91">
        <f>ROUND((D680)/1000,5)</f>
        <v>0</v>
      </c>
      <c r="E679" s="91">
        <f t="shared" ref="E679:AA679" si="390">ROUND((E680)/1000,5)</f>
        <v>0</v>
      </c>
      <c r="F679" s="91">
        <f t="shared" si="390"/>
        <v>0</v>
      </c>
      <c r="G679" s="91">
        <f t="shared" si="390"/>
        <v>1.03E-2</v>
      </c>
      <c r="H679" s="91">
        <f t="shared" si="390"/>
        <v>4.4970000000000003E-2</v>
      </c>
      <c r="I679" s="91">
        <f t="shared" si="390"/>
        <v>0.19158</v>
      </c>
      <c r="J679" s="91">
        <f t="shared" si="390"/>
        <v>0.28745999999999999</v>
      </c>
      <c r="K679" s="91">
        <f t="shared" si="390"/>
        <v>0.14752999999999999</v>
      </c>
      <c r="L679" s="91">
        <f t="shared" si="390"/>
        <v>4.6670000000000003E-2</v>
      </c>
      <c r="M679" s="91">
        <f t="shared" si="390"/>
        <v>0.11895</v>
      </c>
      <c r="N679" s="91">
        <f t="shared" si="390"/>
        <v>1.5259999999999999E-2</v>
      </c>
      <c r="O679" s="91">
        <f t="shared" si="390"/>
        <v>0.15629000000000001</v>
      </c>
      <c r="P679" s="91">
        <f t="shared" si="390"/>
        <v>0.12922</v>
      </c>
      <c r="Q679" s="91">
        <f t="shared" si="390"/>
        <v>0.15153</v>
      </c>
      <c r="R679" s="91">
        <f t="shared" si="390"/>
        <v>0.42608000000000001</v>
      </c>
      <c r="S679" s="91">
        <f t="shared" si="390"/>
        <v>0.24049000000000001</v>
      </c>
      <c r="T679" s="91">
        <f t="shared" si="390"/>
        <v>0.13678000000000001</v>
      </c>
      <c r="U679" s="91">
        <f t="shared" si="390"/>
        <v>9.2179999999999998E-2</v>
      </c>
      <c r="V679" s="91">
        <f t="shared" si="390"/>
        <v>8.276E-2</v>
      </c>
      <c r="W679" s="91">
        <f t="shared" si="390"/>
        <v>5.2310000000000002E-2</v>
      </c>
      <c r="X679" s="91">
        <f t="shared" si="390"/>
        <v>5.6250000000000001E-2</v>
      </c>
      <c r="Y679" s="91">
        <f t="shared" si="390"/>
        <v>9.5300000000000003E-3</v>
      </c>
      <c r="Z679" s="91">
        <f t="shared" si="390"/>
        <v>0</v>
      </c>
      <c r="AA679" s="91">
        <f t="shared" si="390"/>
        <v>0</v>
      </c>
    </row>
    <row r="680" spans="1:27" ht="12.75" hidden="1" customHeight="1" outlineLevel="1" x14ac:dyDescent="0.2">
      <c r="A680" s="99" t="s">
        <v>2315</v>
      </c>
      <c r="B680" s="63" t="s">
        <v>238</v>
      </c>
      <c r="C680" s="43" t="s">
        <v>79</v>
      </c>
      <c r="D680" s="44">
        <v>0</v>
      </c>
      <c r="E680" s="44">
        <v>0</v>
      </c>
      <c r="F680" s="44">
        <v>0</v>
      </c>
      <c r="G680" s="44">
        <v>10.3</v>
      </c>
      <c r="H680" s="44">
        <v>44.97</v>
      </c>
      <c r="I680" s="44">
        <v>191.58</v>
      </c>
      <c r="J680" s="44">
        <v>287.45999999999998</v>
      </c>
      <c r="K680" s="44">
        <v>147.53</v>
      </c>
      <c r="L680" s="44">
        <v>46.67</v>
      </c>
      <c r="M680" s="44">
        <v>118.95</v>
      </c>
      <c r="N680" s="44">
        <v>15.26</v>
      </c>
      <c r="O680" s="44">
        <v>156.29</v>
      </c>
      <c r="P680" s="44">
        <v>129.22</v>
      </c>
      <c r="Q680" s="44">
        <v>151.53</v>
      </c>
      <c r="R680" s="44">
        <v>426.08</v>
      </c>
      <c r="S680" s="44">
        <v>240.49</v>
      </c>
      <c r="T680" s="44">
        <v>136.78</v>
      </c>
      <c r="U680" s="44">
        <v>92.18</v>
      </c>
      <c r="V680" s="44">
        <v>82.76</v>
      </c>
      <c r="W680" s="44">
        <v>52.31</v>
      </c>
      <c r="X680" s="44">
        <v>56.25</v>
      </c>
      <c r="Y680" s="44">
        <v>9.5299999999999994</v>
      </c>
      <c r="Z680" s="44">
        <v>0</v>
      </c>
      <c r="AA680" s="44">
        <v>0</v>
      </c>
    </row>
    <row r="681" spans="1:27" collapsed="1" x14ac:dyDescent="0.2">
      <c r="A681" s="98" t="s">
        <v>2316</v>
      </c>
      <c r="B681" s="28" t="str">
        <f>"20"&amp;"."&amp;$B$800&amp;"."&amp;$B$801</f>
        <v>20.08.2023</v>
      </c>
      <c r="C681" s="90" t="s">
        <v>76</v>
      </c>
      <c r="D681" s="91">
        <f>ROUND((D682)/1000,5)</f>
        <v>0</v>
      </c>
      <c r="E681" s="91">
        <f t="shared" ref="E681:AA681" si="391">ROUND((E682)/1000,5)</f>
        <v>0</v>
      </c>
      <c r="F681" s="91">
        <f t="shared" si="391"/>
        <v>0</v>
      </c>
      <c r="G681" s="91">
        <f t="shared" si="391"/>
        <v>0</v>
      </c>
      <c r="H681" s="91">
        <f t="shared" si="391"/>
        <v>0</v>
      </c>
      <c r="I681" s="91">
        <f t="shared" si="391"/>
        <v>4.1599999999999998E-2</v>
      </c>
      <c r="J681" s="91">
        <f t="shared" si="391"/>
        <v>0.16711000000000001</v>
      </c>
      <c r="K681" s="91">
        <f t="shared" si="391"/>
        <v>0.26367000000000002</v>
      </c>
      <c r="L681" s="91">
        <f t="shared" si="391"/>
        <v>0.11357</v>
      </c>
      <c r="M681" s="91">
        <f t="shared" si="391"/>
        <v>5.5300000000000002E-2</v>
      </c>
      <c r="N681" s="91">
        <f t="shared" si="391"/>
        <v>0</v>
      </c>
      <c r="O681" s="91">
        <f t="shared" si="391"/>
        <v>2.3040000000000001E-2</v>
      </c>
      <c r="P681" s="91">
        <f t="shared" si="391"/>
        <v>4.8500000000000001E-3</v>
      </c>
      <c r="Q681" s="91">
        <f t="shared" si="391"/>
        <v>0.13025</v>
      </c>
      <c r="R681" s="91">
        <f t="shared" si="391"/>
        <v>0.17896000000000001</v>
      </c>
      <c r="S681" s="91">
        <f t="shared" si="391"/>
        <v>0.18561</v>
      </c>
      <c r="T681" s="91">
        <f t="shared" si="391"/>
        <v>6.6720000000000002E-2</v>
      </c>
      <c r="U681" s="91">
        <f t="shared" si="391"/>
        <v>4.2119999999999998E-2</v>
      </c>
      <c r="V681" s="91">
        <f t="shared" si="391"/>
        <v>4.3589999999999997E-2</v>
      </c>
      <c r="W681" s="91">
        <f t="shared" si="391"/>
        <v>6.3630000000000006E-2</v>
      </c>
      <c r="X681" s="91">
        <f t="shared" si="391"/>
        <v>0.25314999999999999</v>
      </c>
      <c r="Y681" s="91">
        <f t="shared" si="391"/>
        <v>3.1910000000000001E-2</v>
      </c>
      <c r="Z681" s="91">
        <f t="shared" si="391"/>
        <v>0</v>
      </c>
      <c r="AA681" s="91">
        <f t="shared" si="391"/>
        <v>0</v>
      </c>
    </row>
    <row r="682" spans="1:27" ht="12.75" hidden="1" customHeight="1" outlineLevel="1" x14ac:dyDescent="0.2">
      <c r="A682" s="99" t="s">
        <v>2317</v>
      </c>
      <c r="B682" s="63" t="s">
        <v>238</v>
      </c>
      <c r="C682" s="43" t="s">
        <v>79</v>
      </c>
      <c r="D682" s="44">
        <v>0</v>
      </c>
      <c r="E682" s="44">
        <v>0</v>
      </c>
      <c r="F682" s="44">
        <v>0</v>
      </c>
      <c r="G682" s="44">
        <v>0</v>
      </c>
      <c r="H682" s="44">
        <v>0</v>
      </c>
      <c r="I682" s="44">
        <v>41.6</v>
      </c>
      <c r="J682" s="44">
        <v>167.11</v>
      </c>
      <c r="K682" s="44">
        <v>263.67</v>
      </c>
      <c r="L682" s="44">
        <v>113.57</v>
      </c>
      <c r="M682" s="44">
        <v>55.3</v>
      </c>
      <c r="N682" s="44">
        <v>0</v>
      </c>
      <c r="O682" s="44">
        <v>23.04</v>
      </c>
      <c r="P682" s="44">
        <v>4.8499999999999996</v>
      </c>
      <c r="Q682" s="44">
        <v>130.25</v>
      </c>
      <c r="R682" s="44">
        <v>178.96</v>
      </c>
      <c r="S682" s="44">
        <v>185.61</v>
      </c>
      <c r="T682" s="44">
        <v>66.72</v>
      </c>
      <c r="U682" s="44">
        <v>42.12</v>
      </c>
      <c r="V682" s="44">
        <v>43.59</v>
      </c>
      <c r="W682" s="44">
        <v>63.63</v>
      </c>
      <c r="X682" s="44">
        <v>253.15</v>
      </c>
      <c r="Y682" s="44">
        <v>31.91</v>
      </c>
      <c r="Z682" s="44">
        <v>0</v>
      </c>
      <c r="AA682" s="44">
        <v>0</v>
      </c>
    </row>
    <row r="683" spans="1:27" collapsed="1" x14ac:dyDescent="0.2">
      <c r="A683" s="98" t="s">
        <v>2318</v>
      </c>
      <c r="B683" s="28" t="str">
        <f>"21"&amp;"."&amp;$B$800&amp;"."&amp;$B$801</f>
        <v>21.08.2023</v>
      </c>
      <c r="C683" s="90" t="s">
        <v>76</v>
      </c>
      <c r="D683" s="91">
        <f>ROUND((D684)/1000,5)</f>
        <v>0</v>
      </c>
      <c r="E683" s="91">
        <f t="shared" ref="E683:AA683" si="392">ROUND((E684)/1000,5)</f>
        <v>0</v>
      </c>
      <c r="F683" s="91">
        <f t="shared" si="392"/>
        <v>0</v>
      </c>
      <c r="G683" s="91">
        <f t="shared" si="392"/>
        <v>0</v>
      </c>
      <c r="H683" s="91">
        <f t="shared" si="392"/>
        <v>2.7000000000000001E-3</v>
      </c>
      <c r="I683" s="91">
        <f t="shared" si="392"/>
        <v>0.10983999999999999</v>
      </c>
      <c r="J683" s="91">
        <f t="shared" si="392"/>
        <v>0.14763000000000001</v>
      </c>
      <c r="K683" s="91">
        <f t="shared" si="392"/>
        <v>0.11169999999999999</v>
      </c>
      <c r="L683" s="91">
        <f t="shared" si="392"/>
        <v>6.0729999999999999E-2</v>
      </c>
      <c r="M683" s="91">
        <f t="shared" si="392"/>
        <v>7.4440000000000006E-2</v>
      </c>
      <c r="N683" s="91">
        <f t="shared" si="392"/>
        <v>7.7909999999999993E-2</v>
      </c>
      <c r="O683" s="91">
        <f t="shared" si="392"/>
        <v>7.4029999999999999E-2</v>
      </c>
      <c r="P683" s="91">
        <f t="shared" si="392"/>
        <v>1.413E-2</v>
      </c>
      <c r="Q683" s="91">
        <f t="shared" si="392"/>
        <v>8.362E-2</v>
      </c>
      <c r="R683" s="91">
        <f t="shared" si="392"/>
        <v>0.15165000000000001</v>
      </c>
      <c r="S683" s="91">
        <f t="shared" si="392"/>
        <v>0.18532000000000001</v>
      </c>
      <c r="T683" s="91">
        <f t="shared" si="392"/>
        <v>5.1729999999999998E-2</v>
      </c>
      <c r="U683" s="91">
        <f t="shared" si="392"/>
        <v>0</v>
      </c>
      <c r="V683" s="91">
        <f t="shared" si="392"/>
        <v>0</v>
      </c>
      <c r="W683" s="91">
        <f t="shared" si="392"/>
        <v>0</v>
      </c>
      <c r="X683" s="91">
        <f t="shared" si="392"/>
        <v>0</v>
      </c>
      <c r="Y683" s="91">
        <f t="shared" si="392"/>
        <v>0</v>
      </c>
      <c r="Z683" s="91">
        <f t="shared" si="392"/>
        <v>0</v>
      </c>
      <c r="AA683" s="91">
        <f t="shared" si="392"/>
        <v>0</v>
      </c>
    </row>
    <row r="684" spans="1:27" ht="12.75" hidden="1" customHeight="1" outlineLevel="1" x14ac:dyDescent="0.2">
      <c r="A684" s="99" t="s">
        <v>2319</v>
      </c>
      <c r="B684" s="63" t="s">
        <v>238</v>
      </c>
      <c r="C684" s="43" t="s">
        <v>79</v>
      </c>
      <c r="D684" s="44">
        <v>0</v>
      </c>
      <c r="E684" s="44">
        <v>0</v>
      </c>
      <c r="F684" s="44">
        <v>0</v>
      </c>
      <c r="G684" s="44">
        <v>0</v>
      </c>
      <c r="H684" s="44">
        <v>2.7</v>
      </c>
      <c r="I684" s="44">
        <v>109.84</v>
      </c>
      <c r="J684" s="44">
        <v>147.63</v>
      </c>
      <c r="K684" s="44">
        <v>111.7</v>
      </c>
      <c r="L684" s="44">
        <v>60.73</v>
      </c>
      <c r="M684" s="44">
        <v>74.44</v>
      </c>
      <c r="N684" s="44">
        <v>77.91</v>
      </c>
      <c r="O684" s="44">
        <v>74.03</v>
      </c>
      <c r="P684" s="44">
        <v>14.13</v>
      </c>
      <c r="Q684" s="44">
        <v>83.62</v>
      </c>
      <c r="R684" s="44">
        <v>151.65</v>
      </c>
      <c r="S684" s="44">
        <v>185.32</v>
      </c>
      <c r="T684" s="44">
        <v>51.73</v>
      </c>
      <c r="U684" s="44">
        <v>0</v>
      </c>
      <c r="V684" s="44">
        <v>0</v>
      </c>
      <c r="W684" s="44">
        <v>0</v>
      </c>
      <c r="X684" s="44">
        <v>0</v>
      </c>
      <c r="Y684" s="44">
        <v>0</v>
      </c>
      <c r="Z684" s="44">
        <v>0</v>
      </c>
      <c r="AA684" s="44">
        <v>0</v>
      </c>
    </row>
    <row r="685" spans="1:27" collapsed="1" x14ac:dyDescent="0.2">
      <c r="A685" s="98" t="s">
        <v>2320</v>
      </c>
      <c r="B685" s="28" t="str">
        <f>"22"&amp;"."&amp;$B$800&amp;"."&amp;$B$801</f>
        <v>22.08.2023</v>
      </c>
      <c r="C685" s="90" t="s">
        <v>76</v>
      </c>
      <c r="D685" s="91">
        <f>ROUND((D686)/1000,5)</f>
        <v>0</v>
      </c>
      <c r="E685" s="91">
        <f t="shared" ref="E685:AA685" si="393">ROUND((E686)/1000,5)</f>
        <v>0</v>
      </c>
      <c r="F685" s="91">
        <f t="shared" si="393"/>
        <v>0</v>
      </c>
      <c r="G685" s="91">
        <f t="shared" si="393"/>
        <v>6.1339999999999999E-2</v>
      </c>
      <c r="H685" s="91">
        <f t="shared" si="393"/>
        <v>4.2680000000000003E-2</v>
      </c>
      <c r="I685" s="91">
        <f t="shared" si="393"/>
        <v>0.18973999999999999</v>
      </c>
      <c r="J685" s="91">
        <f t="shared" si="393"/>
        <v>0.14027000000000001</v>
      </c>
      <c r="K685" s="91">
        <f t="shared" si="393"/>
        <v>0.21989</v>
      </c>
      <c r="L685" s="91">
        <f t="shared" si="393"/>
        <v>1.668E-2</v>
      </c>
      <c r="M685" s="91">
        <f t="shared" si="393"/>
        <v>7.7890000000000001E-2</v>
      </c>
      <c r="N685" s="91">
        <f t="shared" si="393"/>
        <v>2.3130000000000001E-2</v>
      </c>
      <c r="O685" s="91">
        <f t="shared" si="393"/>
        <v>0</v>
      </c>
      <c r="P685" s="91">
        <f t="shared" si="393"/>
        <v>0</v>
      </c>
      <c r="Q685" s="91">
        <f t="shared" si="393"/>
        <v>0</v>
      </c>
      <c r="R685" s="91">
        <f t="shared" si="393"/>
        <v>0</v>
      </c>
      <c r="S685" s="91">
        <f t="shared" si="393"/>
        <v>0</v>
      </c>
      <c r="T685" s="91">
        <f t="shared" si="393"/>
        <v>0</v>
      </c>
      <c r="U685" s="91">
        <f t="shared" si="393"/>
        <v>0</v>
      </c>
      <c r="V685" s="91">
        <f t="shared" si="393"/>
        <v>0</v>
      </c>
      <c r="W685" s="91">
        <f t="shared" si="393"/>
        <v>0</v>
      </c>
      <c r="X685" s="91">
        <f t="shared" si="393"/>
        <v>0</v>
      </c>
      <c r="Y685" s="91">
        <f t="shared" si="393"/>
        <v>0</v>
      </c>
      <c r="Z685" s="91">
        <f t="shared" si="393"/>
        <v>0</v>
      </c>
      <c r="AA685" s="91">
        <f t="shared" si="393"/>
        <v>0</v>
      </c>
    </row>
    <row r="686" spans="1:27" ht="12.75" hidden="1" customHeight="1" outlineLevel="1" x14ac:dyDescent="0.2">
      <c r="A686" s="99" t="s">
        <v>2321</v>
      </c>
      <c r="B686" s="63" t="s">
        <v>238</v>
      </c>
      <c r="C686" s="43" t="s">
        <v>79</v>
      </c>
      <c r="D686" s="44">
        <v>0</v>
      </c>
      <c r="E686" s="44">
        <v>0</v>
      </c>
      <c r="F686" s="44">
        <v>0</v>
      </c>
      <c r="G686" s="44">
        <v>61.34</v>
      </c>
      <c r="H686" s="44">
        <v>42.68</v>
      </c>
      <c r="I686" s="44">
        <v>189.74</v>
      </c>
      <c r="J686" s="44">
        <v>140.27000000000001</v>
      </c>
      <c r="K686" s="44">
        <v>219.89</v>
      </c>
      <c r="L686" s="44">
        <v>16.68</v>
      </c>
      <c r="M686" s="44">
        <v>77.89</v>
      </c>
      <c r="N686" s="44">
        <v>23.13</v>
      </c>
      <c r="O686" s="44">
        <v>0</v>
      </c>
      <c r="P686" s="44">
        <v>0</v>
      </c>
      <c r="Q686" s="44">
        <v>0</v>
      </c>
      <c r="R686" s="44">
        <v>0</v>
      </c>
      <c r="S686" s="44">
        <v>0</v>
      </c>
      <c r="T686" s="44">
        <v>0</v>
      </c>
      <c r="U686" s="44">
        <v>0</v>
      </c>
      <c r="V686" s="44">
        <v>0</v>
      </c>
      <c r="W686" s="44">
        <v>0</v>
      </c>
      <c r="X686" s="44">
        <v>0</v>
      </c>
      <c r="Y686" s="44">
        <v>0</v>
      </c>
      <c r="Z686" s="44">
        <v>0</v>
      </c>
      <c r="AA686" s="44">
        <v>0</v>
      </c>
    </row>
    <row r="687" spans="1:27" collapsed="1" x14ac:dyDescent="0.2">
      <c r="A687" s="98" t="s">
        <v>2322</v>
      </c>
      <c r="B687" s="28" t="str">
        <f>"23"&amp;"."&amp;$B$800&amp;"."&amp;$B$801</f>
        <v>23.08.2023</v>
      </c>
      <c r="C687" s="90" t="s">
        <v>76</v>
      </c>
      <c r="D687" s="91">
        <f>ROUND((D688)/1000,5)</f>
        <v>0</v>
      </c>
      <c r="E687" s="91">
        <f t="shared" ref="E687:AA687" si="394">ROUND((E688)/1000,5)</f>
        <v>0</v>
      </c>
      <c r="F687" s="91">
        <f t="shared" si="394"/>
        <v>0</v>
      </c>
      <c r="G687" s="91">
        <f t="shared" si="394"/>
        <v>0</v>
      </c>
      <c r="H687" s="91">
        <f t="shared" si="394"/>
        <v>5.3780000000000001E-2</v>
      </c>
      <c r="I687" s="91">
        <f t="shared" si="394"/>
        <v>0.96553</v>
      </c>
      <c r="J687" s="91">
        <f t="shared" si="394"/>
        <v>0.14157</v>
      </c>
      <c r="K687" s="91">
        <f t="shared" si="394"/>
        <v>9.8839999999999997E-2</v>
      </c>
      <c r="L687" s="91">
        <f t="shared" si="394"/>
        <v>7.4980000000000005E-2</v>
      </c>
      <c r="M687" s="91">
        <f t="shared" si="394"/>
        <v>2.104E-2</v>
      </c>
      <c r="N687" s="91">
        <f t="shared" si="394"/>
        <v>0</v>
      </c>
      <c r="O687" s="91">
        <f t="shared" si="394"/>
        <v>0</v>
      </c>
      <c r="P687" s="91">
        <f t="shared" si="394"/>
        <v>0</v>
      </c>
      <c r="Q687" s="91">
        <f t="shared" si="394"/>
        <v>0</v>
      </c>
      <c r="R687" s="91">
        <f t="shared" si="394"/>
        <v>0</v>
      </c>
      <c r="S687" s="91">
        <f t="shared" si="394"/>
        <v>0</v>
      </c>
      <c r="T687" s="91">
        <f t="shared" si="394"/>
        <v>0</v>
      </c>
      <c r="U687" s="91">
        <f t="shared" si="394"/>
        <v>0</v>
      </c>
      <c r="V687" s="91">
        <f t="shared" si="394"/>
        <v>0</v>
      </c>
      <c r="W687" s="91">
        <f t="shared" si="394"/>
        <v>0</v>
      </c>
      <c r="X687" s="91">
        <f t="shared" si="394"/>
        <v>0</v>
      </c>
      <c r="Y687" s="91">
        <f t="shared" si="394"/>
        <v>0</v>
      </c>
      <c r="Z687" s="91">
        <f t="shared" si="394"/>
        <v>0</v>
      </c>
      <c r="AA687" s="91">
        <f t="shared" si="394"/>
        <v>0</v>
      </c>
    </row>
    <row r="688" spans="1:27" ht="12.75" hidden="1" customHeight="1" outlineLevel="1" x14ac:dyDescent="0.2">
      <c r="A688" s="99" t="s">
        <v>2323</v>
      </c>
      <c r="B688" s="63" t="s">
        <v>238</v>
      </c>
      <c r="C688" s="43" t="s">
        <v>79</v>
      </c>
      <c r="D688" s="44">
        <v>0</v>
      </c>
      <c r="E688" s="44">
        <v>0</v>
      </c>
      <c r="F688" s="44">
        <v>0</v>
      </c>
      <c r="G688" s="44">
        <v>0</v>
      </c>
      <c r="H688" s="44">
        <v>53.78</v>
      </c>
      <c r="I688" s="44">
        <v>965.53</v>
      </c>
      <c r="J688" s="44">
        <v>141.57</v>
      </c>
      <c r="K688" s="44">
        <v>98.84</v>
      </c>
      <c r="L688" s="44">
        <v>74.98</v>
      </c>
      <c r="M688" s="44">
        <v>21.04</v>
      </c>
      <c r="N688" s="44">
        <v>0</v>
      </c>
      <c r="O688" s="44">
        <v>0</v>
      </c>
      <c r="P688" s="44">
        <v>0</v>
      </c>
      <c r="Q688" s="44">
        <v>0</v>
      </c>
      <c r="R688" s="44">
        <v>0</v>
      </c>
      <c r="S688" s="44">
        <v>0</v>
      </c>
      <c r="T688" s="44">
        <v>0</v>
      </c>
      <c r="U688" s="44">
        <v>0</v>
      </c>
      <c r="V688" s="44">
        <v>0</v>
      </c>
      <c r="W688" s="44">
        <v>0</v>
      </c>
      <c r="X688" s="44">
        <v>0</v>
      </c>
      <c r="Y688" s="44">
        <v>0</v>
      </c>
      <c r="Z688" s="44">
        <v>0</v>
      </c>
      <c r="AA688" s="44">
        <v>0</v>
      </c>
    </row>
    <row r="689" spans="1:27" collapsed="1" x14ac:dyDescent="0.2">
      <c r="A689" s="98" t="s">
        <v>2324</v>
      </c>
      <c r="B689" s="28" t="str">
        <f>"24"&amp;"."&amp;$B$800&amp;"."&amp;$B$801</f>
        <v>24.08.2023</v>
      </c>
      <c r="C689" s="90" t="s">
        <v>76</v>
      </c>
      <c r="D689" s="91">
        <f>ROUND((D690)/1000,5)</f>
        <v>0</v>
      </c>
      <c r="E689" s="91">
        <f t="shared" ref="E689:AA689" si="395">ROUND((E690)/1000,5)</f>
        <v>0</v>
      </c>
      <c r="F689" s="91">
        <f t="shared" si="395"/>
        <v>0</v>
      </c>
      <c r="G689" s="91">
        <f t="shared" si="395"/>
        <v>0</v>
      </c>
      <c r="H689" s="91">
        <f t="shared" si="395"/>
        <v>0</v>
      </c>
      <c r="I689" s="91">
        <f t="shared" si="395"/>
        <v>0.15931000000000001</v>
      </c>
      <c r="J689" s="91">
        <f t="shared" si="395"/>
        <v>0.11619</v>
      </c>
      <c r="K689" s="91">
        <f t="shared" si="395"/>
        <v>3.6639999999999999E-2</v>
      </c>
      <c r="L689" s="91">
        <f t="shared" si="395"/>
        <v>0.11891</v>
      </c>
      <c r="M689" s="91">
        <f t="shared" si="395"/>
        <v>2.0709999999999999E-2</v>
      </c>
      <c r="N689" s="91">
        <f t="shared" si="395"/>
        <v>0</v>
      </c>
      <c r="O689" s="91">
        <f t="shared" si="395"/>
        <v>0</v>
      </c>
      <c r="P689" s="91">
        <f t="shared" si="395"/>
        <v>0</v>
      </c>
      <c r="Q689" s="91">
        <f t="shared" si="395"/>
        <v>0</v>
      </c>
      <c r="R689" s="91">
        <f t="shared" si="395"/>
        <v>0</v>
      </c>
      <c r="S689" s="91">
        <f t="shared" si="395"/>
        <v>0</v>
      </c>
      <c r="T689" s="91">
        <f t="shared" si="395"/>
        <v>0</v>
      </c>
      <c r="U689" s="91">
        <f t="shared" si="395"/>
        <v>0</v>
      </c>
      <c r="V689" s="91">
        <f t="shared" si="395"/>
        <v>0</v>
      </c>
      <c r="W689" s="91">
        <f t="shared" si="395"/>
        <v>0</v>
      </c>
      <c r="X689" s="91">
        <f t="shared" si="395"/>
        <v>0</v>
      </c>
      <c r="Y689" s="91">
        <f t="shared" si="395"/>
        <v>0</v>
      </c>
      <c r="Z689" s="91">
        <f t="shared" si="395"/>
        <v>0</v>
      </c>
      <c r="AA689" s="91">
        <f t="shared" si="395"/>
        <v>0</v>
      </c>
    </row>
    <row r="690" spans="1:27" ht="12.75" hidden="1" customHeight="1" outlineLevel="1" x14ac:dyDescent="0.2">
      <c r="A690" s="99" t="s">
        <v>2325</v>
      </c>
      <c r="B690" s="63" t="s">
        <v>238</v>
      </c>
      <c r="C690" s="43" t="s">
        <v>79</v>
      </c>
      <c r="D690" s="44">
        <v>0</v>
      </c>
      <c r="E690" s="44">
        <v>0</v>
      </c>
      <c r="F690" s="44">
        <v>0</v>
      </c>
      <c r="G690" s="44">
        <v>0</v>
      </c>
      <c r="H690" s="44">
        <v>0</v>
      </c>
      <c r="I690" s="44">
        <v>159.31</v>
      </c>
      <c r="J690" s="44">
        <v>116.19</v>
      </c>
      <c r="K690" s="44">
        <v>36.64</v>
      </c>
      <c r="L690" s="44">
        <v>118.91</v>
      </c>
      <c r="M690" s="44">
        <v>20.71</v>
      </c>
      <c r="N690" s="44">
        <v>0</v>
      </c>
      <c r="O690" s="44">
        <v>0</v>
      </c>
      <c r="P690" s="44">
        <v>0</v>
      </c>
      <c r="Q690" s="44">
        <v>0</v>
      </c>
      <c r="R690" s="44">
        <v>0</v>
      </c>
      <c r="S690" s="44">
        <v>0</v>
      </c>
      <c r="T690" s="44">
        <v>0</v>
      </c>
      <c r="U690" s="44">
        <v>0</v>
      </c>
      <c r="V690" s="44">
        <v>0</v>
      </c>
      <c r="W690" s="44">
        <v>0</v>
      </c>
      <c r="X690" s="44">
        <v>0</v>
      </c>
      <c r="Y690" s="44">
        <v>0</v>
      </c>
      <c r="Z690" s="44">
        <v>0</v>
      </c>
      <c r="AA690" s="44">
        <v>0</v>
      </c>
    </row>
    <row r="691" spans="1:27" collapsed="1" x14ac:dyDescent="0.2">
      <c r="A691" s="98" t="s">
        <v>2326</v>
      </c>
      <c r="B691" s="28" t="str">
        <f>"25"&amp;"."&amp;$B$800&amp;"."&amp;$B$801</f>
        <v>25.08.2023</v>
      </c>
      <c r="C691" s="90" t="s">
        <v>76</v>
      </c>
      <c r="D691" s="91">
        <f>ROUND((D692)/1000,5)</f>
        <v>0</v>
      </c>
      <c r="E691" s="91">
        <f t="shared" ref="E691:AA691" si="396">ROUND((E692)/1000,5)</f>
        <v>0</v>
      </c>
      <c r="F691" s="91">
        <f t="shared" si="396"/>
        <v>0</v>
      </c>
      <c r="G691" s="91">
        <f t="shared" si="396"/>
        <v>0.62853999999999999</v>
      </c>
      <c r="H691" s="91">
        <f t="shared" si="396"/>
        <v>0.78110999999999997</v>
      </c>
      <c r="I691" s="91">
        <f t="shared" si="396"/>
        <v>0.97648999999999997</v>
      </c>
      <c r="J691" s="91">
        <f t="shared" si="396"/>
        <v>0.11933000000000001</v>
      </c>
      <c r="K691" s="91">
        <f t="shared" si="396"/>
        <v>5.978E-2</v>
      </c>
      <c r="L691" s="91">
        <f t="shared" si="396"/>
        <v>0.15160000000000001</v>
      </c>
      <c r="M691" s="91">
        <f t="shared" si="396"/>
        <v>5.851E-2</v>
      </c>
      <c r="N691" s="91">
        <f t="shared" si="396"/>
        <v>2.0000000000000001E-4</v>
      </c>
      <c r="O691" s="91">
        <f t="shared" si="396"/>
        <v>0</v>
      </c>
      <c r="P691" s="91">
        <f t="shared" si="396"/>
        <v>0</v>
      </c>
      <c r="Q691" s="91">
        <f t="shared" si="396"/>
        <v>0</v>
      </c>
      <c r="R691" s="91">
        <f t="shared" si="396"/>
        <v>0</v>
      </c>
      <c r="S691" s="91">
        <f t="shared" si="396"/>
        <v>0</v>
      </c>
      <c r="T691" s="91">
        <f t="shared" si="396"/>
        <v>0</v>
      </c>
      <c r="U691" s="91">
        <f t="shared" si="396"/>
        <v>0</v>
      </c>
      <c r="V691" s="91">
        <f t="shared" si="396"/>
        <v>8.0499999999999999E-3</v>
      </c>
      <c r="W691" s="91">
        <f t="shared" si="396"/>
        <v>0</v>
      </c>
      <c r="X691" s="91">
        <f t="shared" si="396"/>
        <v>0</v>
      </c>
      <c r="Y691" s="91">
        <f t="shared" si="396"/>
        <v>0</v>
      </c>
      <c r="Z691" s="91">
        <f t="shared" si="396"/>
        <v>0</v>
      </c>
      <c r="AA691" s="91">
        <f t="shared" si="396"/>
        <v>0</v>
      </c>
    </row>
    <row r="692" spans="1:27" ht="12.75" hidden="1" customHeight="1" outlineLevel="1" x14ac:dyDescent="0.2">
      <c r="A692" s="99" t="s">
        <v>2327</v>
      </c>
      <c r="B692" s="63" t="s">
        <v>238</v>
      </c>
      <c r="C692" s="43" t="s">
        <v>79</v>
      </c>
      <c r="D692" s="44">
        <v>0</v>
      </c>
      <c r="E692" s="44">
        <v>0</v>
      </c>
      <c r="F692" s="44">
        <v>0</v>
      </c>
      <c r="G692" s="44">
        <v>628.54</v>
      </c>
      <c r="H692" s="44">
        <v>781.11</v>
      </c>
      <c r="I692" s="44">
        <v>976.49</v>
      </c>
      <c r="J692" s="44">
        <v>119.33</v>
      </c>
      <c r="K692" s="44">
        <v>59.78</v>
      </c>
      <c r="L692" s="44">
        <v>151.6</v>
      </c>
      <c r="M692" s="44">
        <v>58.51</v>
      </c>
      <c r="N692" s="44">
        <v>0.2</v>
      </c>
      <c r="O692" s="44">
        <v>0</v>
      </c>
      <c r="P692" s="44">
        <v>0</v>
      </c>
      <c r="Q692" s="44">
        <v>0</v>
      </c>
      <c r="R692" s="44">
        <v>0</v>
      </c>
      <c r="S692" s="44">
        <v>0</v>
      </c>
      <c r="T692" s="44">
        <v>0</v>
      </c>
      <c r="U692" s="44">
        <v>0</v>
      </c>
      <c r="V692" s="44">
        <v>8.0500000000000007</v>
      </c>
      <c r="W692" s="44">
        <v>0</v>
      </c>
      <c r="X692" s="44">
        <v>0</v>
      </c>
      <c r="Y692" s="44">
        <v>0</v>
      </c>
      <c r="Z692" s="44">
        <v>0</v>
      </c>
      <c r="AA692" s="44">
        <v>0</v>
      </c>
    </row>
    <row r="693" spans="1:27" collapsed="1" x14ac:dyDescent="0.2">
      <c r="A693" s="98" t="s">
        <v>2328</v>
      </c>
      <c r="B693" s="28" t="str">
        <f>"26"&amp;"."&amp;$B$800&amp;"."&amp;$B$801</f>
        <v>26.08.2023</v>
      </c>
      <c r="C693" s="90" t="s">
        <v>76</v>
      </c>
      <c r="D693" s="91">
        <f>ROUND((D694)/1000,5)</f>
        <v>0</v>
      </c>
      <c r="E693" s="91">
        <f t="shared" ref="E693:AA693" si="397">ROUND((E694)/1000,5)</f>
        <v>0</v>
      </c>
      <c r="F693" s="91">
        <f t="shared" si="397"/>
        <v>0</v>
      </c>
      <c r="G693" s="91">
        <f t="shared" si="397"/>
        <v>0</v>
      </c>
      <c r="H693" s="91">
        <f t="shared" si="397"/>
        <v>0</v>
      </c>
      <c r="I693" s="91">
        <f t="shared" si="397"/>
        <v>5.0000000000000002E-5</v>
      </c>
      <c r="J693" s="91">
        <f t="shared" si="397"/>
        <v>0</v>
      </c>
      <c r="K693" s="91">
        <f t="shared" si="397"/>
        <v>0.16139000000000001</v>
      </c>
      <c r="L693" s="91">
        <f t="shared" si="397"/>
        <v>0.1419</v>
      </c>
      <c r="M693" s="91">
        <f t="shared" si="397"/>
        <v>4.7289999999999999E-2</v>
      </c>
      <c r="N693" s="91">
        <f t="shared" si="397"/>
        <v>7.8100000000000001E-3</v>
      </c>
      <c r="O693" s="91">
        <f t="shared" si="397"/>
        <v>0</v>
      </c>
      <c r="P693" s="91">
        <f t="shared" si="397"/>
        <v>0</v>
      </c>
      <c r="Q693" s="91">
        <f t="shared" si="397"/>
        <v>0</v>
      </c>
      <c r="R693" s="91">
        <f t="shared" si="397"/>
        <v>0</v>
      </c>
      <c r="S693" s="91">
        <f t="shared" si="397"/>
        <v>0</v>
      </c>
      <c r="T693" s="91">
        <f t="shared" si="397"/>
        <v>2.7E-4</v>
      </c>
      <c r="U693" s="91">
        <f t="shared" si="397"/>
        <v>0</v>
      </c>
      <c r="V693" s="91">
        <f t="shared" si="397"/>
        <v>0</v>
      </c>
      <c r="W693" s="91">
        <f t="shared" si="397"/>
        <v>2.945E-2</v>
      </c>
      <c r="X693" s="91">
        <f t="shared" si="397"/>
        <v>4.4310000000000002E-2</v>
      </c>
      <c r="Y693" s="91">
        <f t="shared" si="397"/>
        <v>0</v>
      </c>
      <c r="Z693" s="91">
        <f t="shared" si="397"/>
        <v>0</v>
      </c>
      <c r="AA693" s="91">
        <f t="shared" si="397"/>
        <v>0</v>
      </c>
    </row>
    <row r="694" spans="1:27" ht="12.75" hidden="1" customHeight="1" outlineLevel="1" x14ac:dyDescent="0.2">
      <c r="A694" s="99" t="s">
        <v>2329</v>
      </c>
      <c r="B694" s="63" t="s">
        <v>238</v>
      </c>
      <c r="C694" s="43" t="s">
        <v>79</v>
      </c>
      <c r="D694" s="44">
        <v>0</v>
      </c>
      <c r="E694" s="44">
        <v>0</v>
      </c>
      <c r="F694" s="44">
        <v>0</v>
      </c>
      <c r="G694" s="44">
        <v>0</v>
      </c>
      <c r="H694" s="44">
        <v>0</v>
      </c>
      <c r="I694" s="44">
        <v>0.05</v>
      </c>
      <c r="J694" s="44">
        <v>0</v>
      </c>
      <c r="K694" s="44">
        <v>161.38999999999999</v>
      </c>
      <c r="L694" s="44">
        <v>141.9</v>
      </c>
      <c r="M694" s="44">
        <v>47.29</v>
      </c>
      <c r="N694" s="44">
        <v>7.81</v>
      </c>
      <c r="O694" s="44">
        <v>0</v>
      </c>
      <c r="P694" s="44">
        <v>0</v>
      </c>
      <c r="Q694" s="44">
        <v>0</v>
      </c>
      <c r="R694" s="44">
        <v>0</v>
      </c>
      <c r="S694" s="44">
        <v>0</v>
      </c>
      <c r="T694" s="44">
        <v>0.27</v>
      </c>
      <c r="U694" s="44">
        <v>0</v>
      </c>
      <c r="V694" s="44">
        <v>0</v>
      </c>
      <c r="W694" s="44">
        <v>29.45</v>
      </c>
      <c r="X694" s="44">
        <v>44.31</v>
      </c>
      <c r="Y694" s="44">
        <v>0</v>
      </c>
      <c r="Z694" s="44">
        <v>0</v>
      </c>
      <c r="AA694" s="44">
        <v>0</v>
      </c>
    </row>
    <row r="695" spans="1:27" collapsed="1" x14ac:dyDescent="0.2">
      <c r="A695" s="98" t="s">
        <v>2330</v>
      </c>
      <c r="B695" s="28" t="str">
        <f>"27"&amp;"."&amp;$B$800&amp;"."&amp;$B$801</f>
        <v>27.08.2023</v>
      </c>
      <c r="C695" s="90" t="s">
        <v>76</v>
      </c>
      <c r="D695" s="91">
        <f>ROUND((D696)/1000,5)</f>
        <v>0</v>
      </c>
      <c r="E695" s="91">
        <f t="shared" ref="E695:AA695" si="398">ROUND((E696)/1000,5)</f>
        <v>0</v>
      </c>
      <c r="F695" s="91">
        <f t="shared" si="398"/>
        <v>0</v>
      </c>
      <c r="G695" s="91">
        <f t="shared" si="398"/>
        <v>0</v>
      </c>
      <c r="H695" s="91">
        <f t="shared" si="398"/>
        <v>0</v>
      </c>
      <c r="I695" s="91">
        <f t="shared" si="398"/>
        <v>3.2640000000000002E-2</v>
      </c>
      <c r="J695" s="91">
        <f t="shared" si="398"/>
        <v>1.3270000000000001E-2</v>
      </c>
      <c r="K695" s="91">
        <f t="shared" si="398"/>
        <v>6.5490000000000007E-2</v>
      </c>
      <c r="L695" s="91">
        <f t="shared" si="398"/>
        <v>0.14571999999999999</v>
      </c>
      <c r="M695" s="91">
        <f t="shared" si="398"/>
        <v>1.8400000000000001E-3</v>
      </c>
      <c r="N695" s="91">
        <f t="shared" si="398"/>
        <v>0</v>
      </c>
      <c r="O695" s="91">
        <f t="shared" si="398"/>
        <v>5.3809999999999997E-2</v>
      </c>
      <c r="P695" s="91">
        <f t="shared" si="398"/>
        <v>5.1400000000000001E-2</v>
      </c>
      <c r="Q695" s="91">
        <f t="shared" si="398"/>
        <v>5.2389999999999999E-2</v>
      </c>
      <c r="R695" s="91">
        <f t="shared" si="398"/>
        <v>5.3699999999999998E-2</v>
      </c>
      <c r="S695" s="91">
        <f t="shared" si="398"/>
        <v>0</v>
      </c>
      <c r="T695" s="91">
        <f t="shared" si="398"/>
        <v>9.0500000000000008E-3</v>
      </c>
      <c r="U695" s="91">
        <f t="shared" si="398"/>
        <v>9.4599999999999997E-3</v>
      </c>
      <c r="V695" s="91">
        <f t="shared" si="398"/>
        <v>1.24E-3</v>
      </c>
      <c r="W695" s="91">
        <f t="shared" si="398"/>
        <v>0.15028</v>
      </c>
      <c r="X695" s="91">
        <f t="shared" si="398"/>
        <v>1.56E-3</v>
      </c>
      <c r="Y695" s="91">
        <f t="shared" si="398"/>
        <v>0</v>
      </c>
      <c r="Z695" s="91">
        <f t="shared" si="398"/>
        <v>0</v>
      </c>
      <c r="AA695" s="91">
        <f t="shared" si="398"/>
        <v>0</v>
      </c>
    </row>
    <row r="696" spans="1:27" ht="12.75" hidden="1" customHeight="1" outlineLevel="1" x14ac:dyDescent="0.2">
      <c r="A696" s="99" t="s">
        <v>2331</v>
      </c>
      <c r="B696" s="63" t="s">
        <v>238</v>
      </c>
      <c r="C696" s="43" t="s">
        <v>79</v>
      </c>
      <c r="D696" s="44">
        <v>0</v>
      </c>
      <c r="E696" s="44">
        <v>0</v>
      </c>
      <c r="F696" s="44">
        <v>0</v>
      </c>
      <c r="G696" s="44">
        <v>0</v>
      </c>
      <c r="H696" s="44">
        <v>0</v>
      </c>
      <c r="I696" s="44">
        <v>32.64</v>
      </c>
      <c r="J696" s="44">
        <v>13.27</v>
      </c>
      <c r="K696" s="44">
        <v>65.489999999999995</v>
      </c>
      <c r="L696" s="44">
        <v>145.72</v>
      </c>
      <c r="M696" s="44">
        <v>1.84</v>
      </c>
      <c r="N696" s="44">
        <v>0</v>
      </c>
      <c r="O696" s="44">
        <v>53.81</v>
      </c>
      <c r="P696" s="44">
        <v>51.4</v>
      </c>
      <c r="Q696" s="44">
        <v>52.39</v>
      </c>
      <c r="R696" s="44">
        <v>53.7</v>
      </c>
      <c r="S696" s="44">
        <v>0</v>
      </c>
      <c r="T696" s="44">
        <v>9.0500000000000007</v>
      </c>
      <c r="U696" s="44">
        <v>9.4600000000000009</v>
      </c>
      <c r="V696" s="44">
        <v>1.24</v>
      </c>
      <c r="W696" s="44">
        <v>150.28</v>
      </c>
      <c r="X696" s="44">
        <v>1.56</v>
      </c>
      <c r="Y696" s="44">
        <v>0</v>
      </c>
      <c r="Z696" s="44">
        <v>0</v>
      </c>
      <c r="AA696" s="44">
        <v>0</v>
      </c>
    </row>
    <row r="697" spans="1:27" collapsed="1" x14ac:dyDescent="0.2">
      <c r="A697" s="98" t="s">
        <v>2332</v>
      </c>
      <c r="B697" s="28" t="str">
        <f>"28"&amp;"."&amp;$B$800&amp;"."&amp;$B$801</f>
        <v>28.08.2023</v>
      </c>
      <c r="C697" s="90" t="s">
        <v>76</v>
      </c>
      <c r="D697" s="91">
        <f>ROUND((D698)/1000,5)</f>
        <v>0</v>
      </c>
      <c r="E697" s="91">
        <f t="shared" ref="E697:AA697" si="399">ROUND((E698)/1000,5)</f>
        <v>1.4800000000000001E-2</v>
      </c>
      <c r="F697" s="91">
        <f t="shared" si="399"/>
        <v>5.5599999999999997E-2</v>
      </c>
      <c r="G697" s="91">
        <f t="shared" si="399"/>
        <v>0.14063000000000001</v>
      </c>
      <c r="H697" s="91">
        <f t="shared" si="399"/>
        <v>8.4040000000000004E-2</v>
      </c>
      <c r="I697" s="91">
        <f t="shared" si="399"/>
        <v>0.17068</v>
      </c>
      <c r="J697" s="91">
        <f t="shared" si="399"/>
        <v>0.21923999999999999</v>
      </c>
      <c r="K697" s="91">
        <f t="shared" si="399"/>
        <v>0.15376999999999999</v>
      </c>
      <c r="L697" s="91">
        <f t="shared" si="399"/>
        <v>0.30308000000000002</v>
      </c>
      <c r="M697" s="91">
        <f t="shared" si="399"/>
        <v>0.37573000000000001</v>
      </c>
      <c r="N697" s="91">
        <f t="shared" si="399"/>
        <v>0.26984000000000002</v>
      </c>
      <c r="O697" s="91">
        <f t="shared" si="399"/>
        <v>0.32990000000000003</v>
      </c>
      <c r="P697" s="91">
        <f t="shared" si="399"/>
        <v>6.5740000000000007E-2</v>
      </c>
      <c r="Q697" s="91">
        <f t="shared" si="399"/>
        <v>1.806E-2</v>
      </c>
      <c r="R697" s="91">
        <f t="shared" si="399"/>
        <v>0.10269</v>
      </c>
      <c r="S697" s="91">
        <f t="shared" si="399"/>
        <v>0.23401</v>
      </c>
      <c r="T697" s="91">
        <f t="shared" si="399"/>
        <v>0.12325999999999999</v>
      </c>
      <c r="U697" s="91">
        <f t="shared" si="399"/>
        <v>0.12756000000000001</v>
      </c>
      <c r="V697" s="91">
        <f t="shared" si="399"/>
        <v>0.19419</v>
      </c>
      <c r="W697" s="91">
        <f t="shared" si="399"/>
        <v>0.24088999999999999</v>
      </c>
      <c r="X697" s="91">
        <f t="shared" si="399"/>
        <v>8.6249999999999993E-2</v>
      </c>
      <c r="Y697" s="91">
        <f t="shared" si="399"/>
        <v>5.0000000000000002E-5</v>
      </c>
      <c r="Z697" s="91">
        <f t="shared" si="399"/>
        <v>0</v>
      </c>
      <c r="AA697" s="91">
        <f t="shared" si="399"/>
        <v>0</v>
      </c>
    </row>
    <row r="698" spans="1:27" ht="12.75" hidden="1" customHeight="1" outlineLevel="1" x14ac:dyDescent="0.2">
      <c r="A698" s="99" t="s">
        <v>2333</v>
      </c>
      <c r="B698" s="63" t="s">
        <v>238</v>
      </c>
      <c r="C698" s="43" t="s">
        <v>79</v>
      </c>
      <c r="D698" s="44">
        <v>0</v>
      </c>
      <c r="E698" s="44">
        <v>14.8</v>
      </c>
      <c r="F698" s="44">
        <v>55.6</v>
      </c>
      <c r="G698" s="44">
        <v>140.63</v>
      </c>
      <c r="H698" s="44">
        <v>84.04</v>
      </c>
      <c r="I698" s="44">
        <v>170.68</v>
      </c>
      <c r="J698" s="44">
        <v>219.24</v>
      </c>
      <c r="K698" s="44">
        <v>153.77000000000001</v>
      </c>
      <c r="L698" s="44">
        <v>303.08</v>
      </c>
      <c r="M698" s="44">
        <v>375.73</v>
      </c>
      <c r="N698" s="44">
        <v>269.83999999999997</v>
      </c>
      <c r="O698" s="44">
        <v>329.9</v>
      </c>
      <c r="P698" s="44">
        <v>65.739999999999995</v>
      </c>
      <c r="Q698" s="44">
        <v>18.059999999999999</v>
      </c>
      <c r="R698" s="44">
        <v>102.69</v>
      </c>
      <c r="S698" s="44">
        <v>234.01</v>
      </c>
      <c r="T698" s="44">
        <v>123.26</v>
      </c>
      <c r="U698" s="44">
        <v>127.56</v>
      </c>
      <c r="V698" s="44">
        <v>194.19</v>
      </c>
      <c r="W698" s="44">
        <v>240.89</v>
      </c>
      <c r="X698" s="44">
        <v>86.25</v>
      </c>
      <c r="Y698" s="44">
        <v>0.05</v>
      </c>
      <c r="Z698" s="44">
        <v>0</v>
      </c>
      <c r="AA698" s="44">
        <v>0</v>
      </c>
    </row>
    <row r="699" spans="1:27" collapsed="1" x14ac:dyDescent="0.2">
      <c r="A699" s="98" t="s">
        <v>2334</v>
      </c>
      <c r="B699" s="28" t="str">
        <f>"29"&amp;"."&amp;$B$800&amp;"."&amp;$B$801</f>
        <v>29.08.2023</v>
      </c>
      <c r="C699" s="90" t="s">
        <v>76</v>
      </c>
      <c r="D699" s="91">
        <f>ROUND((D700)/1000,5)</f>
        <v>0</v>
      </c>
      <c r="E699" s="91">
        <f t="shared" ref="E699:AA699" si="400">ROUND((E700)/1000,5)</f>
        <v>0</v>
      </c>
      <c r="F699" s="91">
        <f t="shared" si="400"/>
        <v>0.13991999999999999</v>
      </c>
      <c r="G699" s="91">
        <f t="shared" si="400"/>
        <v>0.15043000000000001</v>
      </c>
      <c r="H699" s="91">
        <f t="shared" si="400"/>
        <v>0.18518000000000001</v>
      </c>
      <c r="I699" s="91">
        <f t="shared" si="400"/>
        <v>0.17221</v>
      </c>
      <c r="J699" s="91">
        <f t="shared" si="400"/>
        <v>0.27882000000000001</v>
      </c>
      <c r="K699" s="91">
        <f t="shared" si="400"/>
        <v>0.40156999999999998</v>
      </c>
      <c r="L699" s="91">
        <f t="shared" si="400"/>
        <v>0.44217000000000001</v>
      </c>
      <c r="M699" s="91">
        <f t="shared" si="400"/>
        <v>0.40569</v>
      </c>
      <c r="N699" s="91">
        <f t="shared" si="400"/>
        <v>0.46672999999999998</v>
      </c>
      <c r="O699" s="91">
        <f t="shared" si="400"/>
        <v>0.26350000000000001</v>
      </c>
      <c r="P699" s="91">
        <f t="shared" si="400"/>
        <v>0.28942000000000001</v>
      </c>
      <c r="Q699" s="91">
        <f t="shared" si="400"/>
        <v>0.35811999999999999</v>
      </c>
      <c r="R699" s="91">
        <f t="shared" si="400"/>
        <v>0.34072000000000002</v>
      </c>
      <c r="S699" s="91">
        <f t="shared" si="400"/>
        <v>0.44663000000000003</v>
      </c>
      <c r="T699" s="91">
        <f t="shared" si="400"/>
        <v>0.44861000000000001</v>
      </c>
      <c r="U699" s="91">
        <f t="shared" si="400"/>
        <v>0.49698999999999999</v>
      </c>
      <c r="V699" s="91">
        <f t="shared" si="400"/>
        <v>0.83811999999999998</v>
      </c>
      <c r="W699" s="91">
        <f t="shared" si="400"/>
        <v>2.6568399999999999</v>
      </c>
      <c r="X699" s="91">
        <f t="shared" si="400"/>
        <v>0.37859999999999999</v>
      </c>
      <c r="Y699" s="91">
        <f t="shared" si="400"/>
        <v>5.3310000000000003E-2</v>
      </c>
      <c r="Z699" s="91">
        <f t="shared" si="400"/>
        <v>4.8900000000000002E-3</v>
      </c>
      <c r="AA699" s="91">
        <f t="shared" si="400"/>
        <v>0.11092</v>
      </c>
    </row>
    <row r="700" spans="1:27" ht="12.75" hidden="1" customHeight="1" outlineLevel="1" x14ac:dyDescent="0.2">
      <c r="A700" s="99" t="s">
        <v>2335</v>
      </c>
      <c r="B700" s="63" t="s">
        <v>238</v>
      </c>
      <c r="C700" s="43" t="s">
        <v>79</v>
      </c>
      <c r="D700" s="44">
        <v>0</v>
      </c>
      <c r="E700" s="44">
        <v>0</v>
      </c>
      <c r="F700" s="44">
        <v>139.91999999999999</v>
      </c>
      <c r="G700" s="44">
        <v>150.43</v>
      </c>
      <c r="H700" s="44">
        <v>185.18</v>
      </c>
      <c r="I700" s="44">
        <v>172.21</v>
      </c>
      <c r="J700" s="44">
        <v>278.82</v>
      </c>
      <c r="K700" s="44">
        <v>401.57</v>
      </c>
      <c r="L700" s="44">
        <v>442.17</v>
      </c>
      <c r="M700" s="44">
        <v>405.69</v>
      </c>
      <c r="N700" s="44">
        <v>466.73</v>
      </c>
      <c r="O700" s="44">
        <v>263.5</v>
      </c>
      <c r="P700" s="44">
        <v>289.42</v>
      </c>
      <c r="Q700" s="44">
        <v>358.12</v>
      </c>
      <c r="R700" s="44">
        <v>340.72</v>
      </c>
      <c r="S700" s="44">
        <v>446.63</v>
      </c>
      <c r="T700" s="44">
        <v>448.61</v>
      </c>
      <c r="U700" s="44">
        <v>496.99</v>
      </c>
      <c r="V700" s="44">
        <v>838.12</v>
      </c>
      <c r="W700" s="44">
        <v>2656.84</v>
      </c>
      <c r="X700" s="44">
        <v>378.6</v>
      </c>
      <c r="Y700" s="44">
        <v>53.31</v>
      </c>
      <c r="Z700" s="44">
        <v>4.8899999999999997</v>
      </c>
      <c r="AA700" s="44">
        <v>110.92</v>
      </c>
    </row>
    <row r="701" spans="1:27" collapsed="1" x14ac:dyDescent="0.2">
      <c r="A701" s="98" t="s">
        <v>2336</v>
      </c>
      <c r="B701" s="28" t="str">
        <f>"30"&amp;"."&amp;$B$800&amp;"."&amp;$B$801</f>
        <v>30.08.2023</v>
      </c>
      <c r="C701" s="90" t="s">
        <v>76</v>
      </c>
      <c r="D701" s="91">
        <f>ROUND((D702)/1000,5)</f>
        <v>0</v>
      </c>
      <c r="E701" s="91">
        <f t="shared" ref="E701:AA701" si="401">ROUND((E702)/1000,5)</f>
        <v>0</v>
      </c>
      <c r="F701" s="91">
        <f t="shared" si="401"/>
        <v>0</v>
      </c>
      <c r="G701" s="91">
        <f t="shared" si="401"/>
        <v>8.0999999999999996E-4</v>
      </c>
      <c r="H701" s="91">
        <f t="shared" si="401"/>
        <v>4.02E-2</v>
      </c>
      <c r="I701" s="91">
        <f t="shared" si="401"/>
        <v>0</v>
      </c>
      <c r="J701" s="91">
        <f t="shared" si="401"/>
        <v>8.7510000000000004E-2</v>
      </c>
      <c r="K701" s="91">
        <f t="shared" si="401"/>
        <v>6.5930000000000002E-2</v>
      </c>
      <c r="L701" s="91">
        <f t="shared" si="401"/>
        <v>4.0000000000000003E-5</v>
      </c>
      <c r="M701" s="91">
        <f t="shared" si="401"/>
        <v>5.3839999999999999E-2</v>
      </c>
      <c r="N701" s="91">
        <f t="shared" si="401"/>
        <v>7.4899999999999994E-2</v>
      </c>
      <c r="O701" s="91">
        <f t="shared" si="401"/>
        <v>4.9360000000000001E-2</v>
      </c>
      <c r="P701" s="91">
        <f t="shared" si="401"/>
        <v>2.2899999999999999E-3</v>
      </c>
      <c r="Q701" s="91">
        <f t="shared" si="401"/>
        <v>6.1129999999999997E-2</v>
      </c>
      <c r="R701" s="91">
        <f t="shared" si="401"/>
        <v>0</v>
      </c>
      <c r="S701" s="91">
        <f t="shared" si="401"/>
        <v>0</v>
      </c>
      <c r="T701" s="91">
        <f t="shared" si="401"/>
        <v>0</v>
      </c>
      <c r="U701" s="91">
        <f t="shared" si="401"/>
        <v>0</v>
      </c>
      <c r="V701" s="91">
        <f t="shared" si="401"/>
        <v>0</v>
      </c>
      <c r="W701" s="91">
        <f t="shared" si="401"/>
        <v>0</v>
      </c>
      <c r="X701" s="91">
        <f t="shared" si="401"/>
        <v>0</v>
      </c>
      <c r="Y701" s="91">
        <f t="shared" si="401"/>
        <v>0</v>
      </c>
      <c r="Z701" s="91">
        <f t="shared" si="401"/>
        <v>0</v>
      </c>
      <c r="AA701" s="91">
        <f t="shared" si="401"/>
        <v>0</v>
      </c>
    </row>
    <row r="702" spans="1:27" ht="12.75" hidden="1" customHeight="1" outlineLevel="1" x14ac:dyDescent="0.2">
      <c r="A702" s="99" t="s">
        <v>2337</v>
      </c>
      <c r="B702" s="63" t="s">
        <v>238</v>
      </c>
      <c r="C702" s="43" t="s">
        <v>79</v>
      </c>
      <c r="D702" s="44">
        <v>0</v>
      </c>
      <c r="E702" s="44">
        <v>0</v>
      </c>
      <c r="F702" s="44">
        <v>0</v>
      </c>
      <c r="G702" s="44">
        <v>0.81</v>
      </c>
      <c r="H702" s="44">
        <v>40.200000000000003</v>
      </c>
      <c r="I702" s="44">
        <v>0</v>
      </c>
      <c r="J702" s="44">
        <v>87.51</v>
      </c>
      <c r="K702" s="44">
        <v>65.930000000000007</v>
      </c>
      <c r="L702" s="44">
        <v>0.04</v>
      </c>
      <c r="M702" s="44">
        <v>53.84</v>
      </c>
      <c r="N702" s="44">
        <v>74.900000000000006</v>
      </c>
      <c r="O702" s="44">
        <v>49.36</v>
      </c>
      <c r="P702" s="44">
        <v>2.29</v>
      </c>
      <c r="Q702" s="44">
        <v>61.13</v>
      </c>
      <c r="R702" s="44">
        <v>0</v>
      </c>
      <c r="S702" s="44">
        <v>0</v>
      </c>
      <c r="T702" s="44">
        <v>0</v>
      </c>
      <c r="U702" s="44">
        <v>0</v>
      </c>
      <c r="V702" s="44">
        <v>0</v>
      </c>
      <c r="W702" s="44">
        <v>0</v>
      </c>
      <c r="X702" s="44">
        <v>0</v>
      </c>
      <c r="Y702" s="44">
        <v>0</v>
      </c>
      <c r="Z702" s="44">
        <v>0</v>
      </c>
      <c r="AA702" s="44">
        <v>0</v>
      </c>
    </row>
    <row r="703" spans="1:27" collapsed="1" x14ac:dyDescent="0.2">
      <c r="A703" s="98" t="s">
        <v>2338</v>
      </c>
      <c r="B703" s="28" t="str">
        <f>"31"&amp;"."&amp;$B$800&amp;"."&amp;$B$801</f>
        <v>31.08.2023</v>
      </c>
      <c r="C703" s="90" t="s">
        <v>76</v>
      </c>
      <c r="D703" s="91">
        <f>ROUND((D704)/1000,5)</f>
        <v>0</v>
      </c>
      <c r="E703" s="91">
        <f t="shared" ref="E703:AA703" si="402">ROUND((E704)/1000,5)</f>
        <v>0</v>
      </c>
      <c r="F703" s="91">
        <f t="shared" si="402"/>
        <v>0</v>
      </c>
      <c r="G703" s="91">
        <f t="shared" si="402"/>
        <v>0</v>
      </c>
      <c r="H703" s="91">
        <f t="shared" si="402"/>
        <v>0</v>
      </c>
      <c r="I703" s="91">
        <f t="shared" si="402"/>
        <v>0.11502</v>
      </c>
      <c r="J703" s="91">
        <f t="shared" si="402"/>
        <v>6.019E-2</v>
      </c>
      <c r="K703" s="91">
        <f t="shared" si="402"/>
        <v>0.10357</v>
      </c>
      <c r="L703" s="91">
        <f t="shared" si="402"/>
        <v>0.20566999999999999</v>
      </c>
      <c r="M703" s="91">
        <f t="shared" si="402"/>
        <v>0.15311</v>
      </c>
      <c r="N703" s="91">
        <f t="shared" si="402"/>
        <v>6.7180000000000004E-2</v>
      </c>
      <c r="O703" s="91">
        <f t="shared" si="402"/>
        <v>0.12114</v>
      </c>
      <c r="P703" s="91">
        <f t="shared" si="402"/>
        <v>0.16503999999999999</v>
      </c>
      <c r="Q703" s="91">
        <f t="shared" si="402"/>
        <v>0.17638999999999999</v>
      </c>
      <c r="R703" s="91">
        <f t="shared" si="402"/>
        <v>5.407E-2</v>
      </c>
      <c r="S703" s="91">
        <f t="shared" si="402"/>
        <v>7.6960000000000001E-2</v>
      </c>
      <c r="T703" s="91">
        <f t="shared" si="402"/>
        <v>8.6389999999999995E-2</v>
      </c>
      <c r="U703" s="91">
        <f t="shared" si="402"/>
        <v>9.8970000000000002E-2</v>
      </c>
      <c r="V703" s="91">
        <f t="shared" si="402"/>
        <v>9.9470000000000003E-2</v>
      </c>
      <c r="W703" s="91">
        <f t="shared" si="402"/>
        <v>0.17393</v>
      </c>
      <c r="X703" s="91">
        <f t="shared" si="402"/>
        <v>3.27E-2</v>
      </c>
      <c r="Y703" s="91">
        <f t="shared" si="402"/>
        <v>0</v>
      </c>
      <c r="Z703" s="91">
        <f t="shared" si="402"/>
        <v>0</v>
      </c>
      <c r="AA703" s="91">
        <f t="shared" si="402"/>
        <v>0</v>
      </c>
    </row>
    <row r="704" spans="1:27" ht="12.75" hidden="1" customHeight="1" outlineLevel="1" x14ac:dyDescent="0.2">
      <c r="A704" s="99" t="s">
        <v>2339</v>
      </c>
      <c r="B704" s="63" t="s">
        <v>238</v>
      </c>
      <c r="C704" s="43" t="s">
        <v>79</v>
      </c>
      <c r="D704" s="44">
        <v>0</v>
      </c>
      <c r="E704" s="44">
        <v>0</v>
      </c>
      <c r="F704" s="44">
        <v>0</v>
      </c>
      <c r="G704" s="44">
        <v>0</v>
      </c>
      <c r="H704" s="44">
        <v>0</v>
      </c>
      <c r="I704" s="44">
        <v>115.02</v>
      </c>
      <c r="J704" s="44">
        <v>60.19</v>
      </c>
      <c r="K704" s="44">
        <v>103.57</v>
      </c>
      <c r="L704" s="44">
        <v>205.67</v>
      </c>
      <c r="M704" s="44">
        <v>153.11000000000001</v>
      </c>
      <c r="N704" s="44">
        <v>67.180000000000007</v>
      </c>
      <c r="O704" s="44">
        <v>121.14</v>
      </c>
      <c r="P704" s="44">
        <v>165.04</v>
      </c>
      <c r="Q704" s="44">
        <v>176.39</v>
      </c>
      <c r="R704" s="44">
        <v>54.07</v>
      </c>
      <c r="S704" s="44">
        <v>76.959999999999994</v>
      </c>
      <c r="T704" s="44">
        <v>86.39</v>
      </c>
      <c r="U704" s="44">
        <v>98.97</v>
      </c>
      <c r="V704" s="44">
        <v>99.47</v>
      </c>
      <c r="W704" s="44">
        <v>173.93</v>
      </c>
      <c r="X704" s="44">
        <v>32.700000000000003</v>
      </c>
      <c r="Y704" s="44">
        <v>0</v>
      </c>
      <c r="Z704" s="44">
        <v>0</v>
      </c>
      <c r="AA704" s="44">
        <v>0</v>
      </c>
    </row>
    <row r="705" spans="1:27" collapsed="1" x14ac:dyDescent="0.2">
      <c r="B705" s="101" t="s">
        <v>392</v>
      </c>
    </row>
    <row r="706" spans="1:27" x14ac:dyDescent="0.2">
      <c r="B706" s="101" t="s">
        <v>392</v>
      </c>
    </row>
    <row r="707" spans="1:27" x14ac:dyDescent="0.2">
      <c r="A707" s="175" t="s">
        <v>2340</v>
      </c>
      <c r="B707" s="176"/>
      <c r="C707" s="176"/>
      <c r="D707" s="176"/>
      <c r="E707" s="176"/>
      <c r="F707" s="176"/>
      <c r="G707" s="176"/>
      <c r="H707" s="176"/>
      <c r="I707" s="176"/>
      <c r="J707" s="176"/>
      <c r="K707" s="176"/>
      <c r="L707" s="176"/>
      <c r="M707" s="176"/>
      <c r="N707" s="176"/>
      <c r="O707" s="176"/>
      <c r="P707" s="176"/>
      <c r="Q707" s="176"/>
      <c r="R707" s="176"/>
      <c r="S707" s="176"/>
      <c r="T707" s="176"/>
      <c r="U707" s="176"/>
      <c r="V707" s="176"/>
      <c r="W707" s="176"/>
      <c r="X707" s="176"/>
      <c r="Y707" s="176"/>
      <c r="Z707" s="176"/>
      <c r="AA707" s="177"/>
    </row>
    <row r="708" spans="1:27" ht="25.5" x14ac:dyDescent="0.2">
      <c r="A708" s="26" t="s">
        <v>64</v>
      </c>
      <c r="B708" s="27" t="s">
        <v>210</v>
      </c>
      <c r="C708" s="26" t="s">
        <v>211</v>
      </c>
      <c r="D708" s="27" t="s">
        <v>212</v>
      </c>
      <c r="E708" s="27" t="s">
        <v>213</v>
      </c>
      <c r="F708" s="27" t="s">
        <v>214</v>
      </c>
      <c r="G708" s="27" t="s">
        <v>215</v>
      </c>
      <c r="H708" s="27" t="s">
        <v>216</v>
      </c>
      <c r="I708" s="27" t="s">
        <v>217</v>
      </c>
      <c r="J708" s="27" t="s">
        <v>218</v>
      </c>
      <c r="K708" s="27" t="s">
        <v>219</v>
      </c>
      <c r="L708" s="27" t="s">
        <v>220</v>
      </c>
      <c r="M708" s="27" t="s">
        <v>221</v>
      </c>
      <c r="N708" s="27" t="s">
        <v>222</v>
      </c>
      <c r="O708" s="27" t="s">
        <v>223</v>
      </c>
      <c r="P708" s="27" t="s">
        <v>224</v>
      </c>
      <c r="Q708" s="27" t="s">
        <v>225</v>
      </c>
      <c r="R708" s="27" t="s">
        <v>226</v>
      </c>
      <c r="S708" s="27" t="s">
        <v>227</v>
      </c>
      <c r="T708" s="27" t="s">
        <v>228</v>
      </c>
      <c r="U708" s="27" t="s">
        <v>229</v>
      </c>
      <c r="V708" s="27" t="s">
        <v>230</v>
      </c>
      <c r="W708" s="27" t="s">
        <v>231</v>
      </c>
      <c r="X708" s="27" t="s">
        <v>232</v>
      </c>
      <c r="Y708" s="27" t="s">
        <v>233</v>
      </c>
      <c r="Z708" s="27" t="s">
        <v>234</v>
      </c>
      <c r="AA708" s="27" t="s">
        <v>235</v>
      </c>
    </row>
    <row r="709" spans="1:27" x14ac:dyDescent="0.2">
      <c r="A709" s="98" t="s">
        <v>2341</v>
      </c>
      <c r="B709" s="28" t="str">
        <f>"01"&amp;"."&amp;$B$800&amp;"."&amp;$B$801</f>
        <v>01.08.2023</v>
      </c>
      <c r="C709" s="90" t="s">
        <v>76</v>
      </c>
      <c r="D709" s="91">
        <f>ROUND((D710)/1000,5)</f>
        <v>9.5560000000000006E-2</v>
      </c>
      <c r="E709" s="91">
        <f t="shared" ref="E709:AA709" si="403">ROUND((E710)/1000,5)</f>
        <v>7.6999999999999996E-4</v>
      </c>
      <c r="F709" s="91">
        <f t="shared" si="403"/>
        <v>0</v>
      </c>
      <c r="G709" s="91">
        <f t="shared" si="403"/>
        <v>0</v>
      </c>
      <c r="H709" s="91">
        <f t="shared" si="403"/>
        <v>0</v>
      </c>
      <c r="I709" s="91">
        <f t="shared" si="403"/>
        <v>0</v>
      </c>
      <c r="J709" s="91">
        <f t="shared" si="403"/>
        <v>0</v>
      </c>
      <c r="K709" s="91">
        <f t="shared" si="403"/>
        <v>0</v>
      </c>
      <c r="L709" s="91">
        <f t="shared" si="403"/>
        <v>0</v>
      </c>
      <c r="M709" s="91">
        <f t="shared" si="403"/>
        <v>1.0000000000000001E-5</v>
      </c>
      <c r="N709" s="91">
        <f t="shared" si="403"/>
        <v>4.4999999999999999E-4</v>
      </c>
      <c r="O709" s="91">
        <f t="shared" si="403"/>
        <v>7.6999999999999996E-4</v>
      </c>
      <c r="P709" s="91">
        <f t="shared" si="403"/>
        <v>3.3E-4</v>
      </c>
      <c r="Q709" s="91">
        <f t="shared" si="403"/>
        <v>5.0000000000000002E-5</v>
      </c>
      <c r="R709" s="91">
        <f t="shared" si="403"/>
        <v>9.5E-4</v>
      </c>
      <c r="S709" s="91">
        <f t="shared" si="403"/>
        <v>8.5999999999999998E-4</v>
      </c>
      <c r="T709" s="91">
        <f t="shared" si="403"/>
        <v>0</v>
      </c>
      <c r="U709" s="91">
        <f t="shared" si="403"/>
        <v>0</v>
      </c>
      <c r="V709" s="91">
        <f t="shared" si="403"/>
        <v>0</v>
      </c>
      <c r="W709" s="91">
        <f t="shared" si="403"/>
        <v>0</v>
      </c>
      <c r="X709" s="91">
        <f t="shared" si="403"/>
        <v>0</v>
      </c>
      <c r="Y709" s="91">
        <f t="shared" si="403"/>
        <v>1.6820000000000002E-2</v>
      </c>
      <c r="Z709" s="91">
        <f t="shared" si="403"/>
        <v>0.28512999999999999</v>
      </c>
      <c r="AA709" s="91">
        <f t="shared" si="403"/>
        <v>7.9350000000000004E-2</v>
      </c>
    </row>
    <row r="710" spans="1:27" ht="12.75" hidden="1" customHeight="1" outlineLevel="1" x14ac:dyDescent="0.2">
      <c r="A710" s="99" t="s">
        <v>2342</v>
      </c>
      <c r="B710" s="63" t="s">
        <v>238</v>
      </c>
      <c r="C710" s="43" t="s">
        <v>79</v>
      </c>
      <c r="D710" s="44">
        <v>95.56</v>
      </c>
      <c r="E710" s="44">
        <v>0.77</v>
      </c>
      <c r="F710" s="44">
        <v>0</v>
      </c>
      <c r="G710" s="44">
        <v>0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0.01</v>
      </c>
      <c r="N710" s="44">
        <v>0.45</v>
      </c>
      <c r="O710" s="44">
        <v>0.77</v>
      </c>
      <c r="P710" s="44">
        <v>0.33</v>
      </c>
      <c r="Q710" s="44">
        <v>0.05</v>
      </c>
      <c r="R710" s="44">
        <v>0.95</v>
      </c>
      <c r="S710" s="44">
        <v>0.86</v>
      </c>
      <c r="T710" s="44">
        <v>0</v>
      </c>
      <c r="U710" s="44">
        <v>0</v>
      </c>
      <c r="V710" s="44">
        <v>0</v>
      </c>
      <c r="W710" s="44">
        <v>0</v>
      </c>
      <c r="X710" s="44">
        <v>0</v>
      </c>
      <c r="Y710" s="44">
        <v>16.82</v>
      </c>
      <c r="Z710" s="44">
        <v>285.13</v>
      </c>
      <c r="AA710" s="44">
        <v>79.349999999999994</v>
      </c>
    </row>
    <row r="711" spans="1:27" collapsed="1" x14ac:dyDescent="0.2">
      <c r="A711" s="98" t="s">
        <v>2343</v>
      </c>
      <c r="B711" s="28" t="str">
        <f>"02"&amp;"."&amp;$B$800&amp;"."&amp;$B$801</f>
        <v>02.08.2023</v>
      </c>
      <c r="C711" s="90" t="s">
        <v>76</v>
      </c>
      <c r="D711" s="91">
        <f>ROUND((D712)/1000,5)</f>
        <v>0.23066999999999999</v>
      </c>
      <c r="E711" s="91">
        <f t="shared" ref="E711:AA711" si="404">ROUND((E712)/1000,5)</f>
        <v>0.14344000000000001</v>
      </c>
      <c r="F711" s="91">
        <f t="shared" si="404"/>
        <v>3.2239999999999998E-2</v>
      </c>
      <c r="G711" s="91">
        <f t="shared" si="404"/>
        <v>1.7000000000000001E-4</v>
      </c>
      <c r="H711" s="91">
        <f t="shared" si="404"/>
        <v>0</v>
      </c>
      <c r="I711" s="91">
        <f t="shared" si="404"/>
        <v>0</v>
      </c>
      <c r="J711" s="91">
        <f t="shared" si="404"/>
        <v>0</v>
      </c>
      <c r="K711" s="91">
        <f t="shared" si="404"/>
        <v>0</v>
      </c>
      <c r="L711" s="91">
        <f t="shared" si="404"/>
        <v>0</v>
      </c>
      <c r="M711" s="91">
        <f t="shared" si="404"/>
        <v>1E-4</v>
      </c>
      <c r="N711" s="91">
        <f t="shared" si="404"/>
        <v>2.4000000000000001E-4</v>
      </c>
      <c r="O711" s="91">
        <f t="shared" si="404"/>
        <v>0</v>
      </c>
      <c r="P711" s="91">
        <f t="shared" si="404"/>
        <v>2.0000000000000002E-5</v>
      </c>
      <c r="Q711" s="91">
        <f t="shared" si="404"/>
        <v>1.7000000000000001E-4</v>
      </c>
      <c r="R711" s="91">
        <f t="shared" si="404"/>
        <v>0</v>
      </c>
      <c r="S711" s="91">
        <f t="shared" si="404"/>
        <v>0</v>
      </c>
      <c r="T711" s="91">
        <f t="shared" si="404"/>
        <v>0</v>
      </c>
      <c r="U711" s="91">
        <f t="shared" si="404"/>
        <v>1.0000000000000001E-5</v>
      </c>
      <c r="V711" s="91">
        <f t="shared" si="404"/>
        <v>1.75E-3</v>
      </c>
      <c r="W711" s="91">
        <f t="shared" si="404"/>
        <v>1.48E-3</v>
      </c>
      <c r="X711" s="91">
        <f t="shared" si="404"/>
        <v>0</v>
      </c>
      <c r="Y711" s="91">
        <f t="shared" si="404"/>
        <v>9.6430000000000002E-2</v>
      </c>
      <c r="Z711" s="91">
        <f t="shared" si="404"/>
        <v>0.26204</v>
      </c>
      <c r="AA711" s="91">
        <f t="shared" si="404"/>
        <v>0.22450999999999999</v>
      </c>
    </row>
    <row r="712" spans="1:27" ht="12.75" hidden="1" customHeight="1" outlineLevel="1" x14ac:dyDescent="0.2">
      <c r="A712" s="99" t="s">
        <v>2344</v>
      </c>
      <c r="B712" s="63" t="s">
        <v>238</v>
      </c>
      <c r="C712" s="43" t="s">
        <v>79</v>
      </c>
      <c r="D712" s="44">
        <v>230.67</v>
      </c>
      <c r="E712" s="44">
        <v>143.44</v>
      </c>
      <c r="F712" s="44">
        <v>32.24</v>
      </c>
      <c r="G712" s="44">
        <v>0.17</v>
      </c>
      <c r="H712" s="44">
        <v>0</v>
      </c>
      <c r="I712" s="44">
        <v>0</v>
      </c>
      <c r="J712" s="44">
        <v>0</v>
      </c>
      <c r="K712" s="44">
        <v>0</v>
      </c>
      <c r="L712" s="44">
        <v>0</v>
      </c>
      <c r="M712" s="44">
        <v>0.1</v>
      </c>
      <c r="N712" s="44">
        <v>0.24</v>
      </c>
      <c r="O712" s="44">
        <v>0</v>
      </c>
      <c r="P712" s="44">
        <v>0.02</v>
      </c>
      <c r="Q712" s="44">
        <v>0.17</v>
      </c>
      <c r="R712" s="44">
        <v>0</v>
      </c>
      <c r="S712" s="44">
        <v>0</v>
      </c>
      <c r="T712" s="44">
        <v>0</v>
      </c>
      <c r="U712" s="44">
        <v>0.01</v>
      </c>
      <c r="V712" s="44">
        <v>1.75</v>
      </c>
      <c r="W712" s="44">
        <v>1.48</v>
      </c>
      <c r="X712" s="44">
        <v>0</v>
      </c>
      <c r="Y712" s="44">
        <v>96.43</v>
      </c>
      <c r="Z712" s="44">
        <v>262.04000000000002</v>
      </c>
      <c r="AA712" s="44">
        <v>224.51</v>
      </c>
    </row>
    <row r="713" spans="1:27" collapsed="1" x14ac:dyDescent="0.2">
      <c r="A713" s="98" t="s">
        <v>2345</v>
      </c>
      <c r="B713" s="28" t="str">
        <f>"03"&amp;"."&amp;$B$800&amp;"."&amp;$B$801</f>
        <v>03.08.2023</v>
      </c>
      <c r="C713" s="90" t="s">
        <v>76</v>
      </c>
      <c r="D713" s="91">
        <f>ROUND((D714)/1000,5)</f>
        <v>0.23919000000000001</v>
      </c>
      <c r="E713" s="91">
        <f t="shared" ref="E713:AA713" si="405">ROUND((E714)/1000,5)</f>
        <v>0.35187000000000002</v>
      </c>
      <c r="F713" s="91">
        <f t="shared" si="405"/>
        <v>6.5890000000000004E-2</v>
      </c>
      <c r="G713" s="91">
        <f t="shared" si="405"/>
        <v>3.918E-2</v>
      </c>
      <c r="H713" s="91">
        <f t="shared" si="405"/>
        <v>4.6519999999999999E-2</v>
      </c>
      <c r="I713" s="91">
        <f t="shared" si="405"/>
        <v>0</v>
      </c>
      <c r="J713" s="91">
        <f t="shared" si="405"/>
        <v>0</v>
      </c>
      <c r="K713" s="91">
        <f t="shared" si="405"/>
        <v>0</v>
      </c>
      <c r="L713" s="91">
        <f t="shared" si="405"/>
        <v>0</v>
      </c>
      <c r="M713" s="91">
        <f t="shared" si="405"/>
        <v>0</v>
      </c>
      <c r="N713" s="91">
        <f t="shared" si="405"/>
        <v>0</v>
      </c>
      <c r="O713" s="91">
        <f t="shared" si="405"/>
        <v>4.4999999999999999E-4</v>
      </c>
      <c r="P713" s="91">
        <f t="shared" si="405"/>
        <v>0</v>
      </c>
      <c r="Q713" s="91">
        <f t="shared" si="405"/>
        <v>0</v>
      </c>
      <c r="R713" s="91">
        <f t="shared" si="405"/>
        <v>0</v>
      </c>
      <c r="S713" s="91">
        <f t="shared" si="405"/>
        <v>0</v>
      </c>
      <c r="T713" s="91">
        <f t="shared" si="405"/>
        <v>0</v>
      </c>
      <c r="U713" s="91">
        <f t="shared" si="405"/>
        <v>2.3600000000000001E-3</v>
      </c>
      <c r="V713" s="91">
        <f t="shared" si="405"/>
        <v>0</v>
      </c>
      <c r="W713" s="91">
        <f t="shared" si="405"/>
        <v>0</v>
      </c>
      <c r="X713" s="91">
        <f t="shared" si="405"/>
        <v>0</v>
      </c>
      <c r="Y713" s="91">
        <f t="shared" si="405"/>
        <v>8.7590000000000001E-2</v>
      </c>
      <c r="Z713" s="91">
        <f t="shared" si="405"/>
        <v>0.32504</v>
      </c>
      <c r="AA713" s="91">
        <f t="shared" si="405"/>
        <v>0.18124000000000001</v>
      </c>
    </row>
    <row r="714" spans="1:27" ht="12.75" hidden="1" customHeight="1" outlineLevel="1" x14ac:dyDescent="0.2">
      <c r="A714" s="99" t="s">
        <v>2346</v>
      </c>
      <c r="B714" s="63" t="s">
        <v>238</v>
      </c>
      <c r="C714" s="43" t="s">
        <v>79</v>
      </c>
      <c r="D714" s="44">
        <v>239.19</v>
      </c>
      <c r="E714" s="44">
        <v>351.87</v>
      </c>
      <c r="F714" s="44">
        <v>65.89</v>
      </c>
      <c r="G714" s="44">
        <v>39.18</v>
      </c>
      <c r="H714" s="44">
        <v>46.52</v>
      </c>
      <c r="I714" s="44">
        <v>0</v>
      </c>
      <c r="J714" s="44">
        <v>0</v>
      </c>
      <c r="K714" s="44">
        <v>0</v>
      </c>
      <c r="L714" s="44">
        <v>0</v>
      </c>
      <c r="M714" s="44">
        <v>0</v>
      </c>
      <c r="N714" s="44">
        <v>0</v>
      </c>
      <c r="O714" s="44">
        <v>0.45</v>
      </c>
      <c r="P714" s="44">
        <v>0</v>
      </c>
      <c r="Q714" s="44">
        <v>0</v>
      </c>
      <c r="R714" s="44">
        <v>0</v>
      </c>
      <c r="S714" s="44">
        <v>0</v>
      </c>
      <c r="T714" s="44">
        <v>0</v>
      </c>
      <c r="U714" s="44">
        <v>2.36</v>
      </c>
      <c r="V714" s="44">
        <v>0</v>
      </c>
      <c r="W714" s="44">
        <v>0</v>
      </c>
      <c r="X714" s="44">
        <v>0</v>
      </c>
      <c r="Y714" s="44">
        <v>87.59</v>
      </c>
      <c r="Z714" s="44">
        <v>325.04000000000002</v>
      </c>
      <c r="AA714" s="44">
        <v>181.24</v>
      </c>
    </row>
    <row r="715" spans="1:27" collapsed="1" x14ac:dyDescent="0.2">
      <c r="A715" s="98" t="s">
        <v>2347</v>
      </c>
      <c r="B715" s="28" t="str">
        <f>"04"&amp;"."&amp;$B$800&amp;"."&amp;$B$801</f>
        <v>04.08.2023</v>
      </c>
      <c r="C715" s="90" t="s">
        <v>76</v>
      </c>
      <c r="D715" s="91">
        <f>ROUND((D716)/1000,5)</f>
        <v>0.218</v>
      </c>
      <c r="E715" s="91">
        <f t="shared" ref="E715:AA715" si="406">ROUND((E716)/1000,5)</f>
        <v>8.4849999999999995E-2</v>
      </c>
      <c r="F715" s="91">
        <f t="shared" si="406"/>
        <v>0</v>
      </c>
      <c r="G715" s="91">
        <f t="shared" si="406"/>
        <v>0</v>
      </c>
      <c r="H715" s="91">
        <f t="shared" si="406"/>
        <v>0</v>
      </c>
      <c r="I715" s="91">
        <f t="shared" si="406"/>
        <v>0</v>
      </c>
      <c r="J715" s="91">
        <f t="shared" si="406"/>
        <v>0</v>
      </c>
      <c r="K715" s="91">
        <f t="shared" si="406"/>
        <v>0.60099000000000002</v>
      </c>
      <c r="L715" s="91">
        <f t="shared" si="406"/>
        <v>0.74907000000000001</v>
      </c>
      <c r="M715" s="91">
        <f t="shared" si="406"/>
        <v>0.69357000000000002</v>
      </c>
      <c r="N715" s="91">
        <f t="shared" si="406"/>
        <v>0.73151999999999995</v>
      </c>
      <c r="O715" s="91">
        <f t="shared" si="406"/>
        <v>0.69789999999999996</v>
      </c>
      <c r="P715" s="91">
        <f t="shared" si="406"/>
        <v>3.1210000000000002E-2</v>
      </c>
      <c r="Q715" s="91">
        <f t="shared" si="406"/>
        <v>0</v>
      </c>
      <c r="R715" s="91">
        <f t="shared" si="406"/>
        <v>0</v>
      </c>
      <c r="S715" s="91">
        <f t="shared" si="406"/>
        <v>8.8050000000000003E-2</v>
      </c>
      <c r="T715" s="91">
        <f t="shared" si="406"/>
        <v>0.38141000000000003</v>
      </c>
      <c r="U715" s="91">
        <f t="shared" si="406"/>
        <v>0.69813999999999998</v>
      </c>
      <c r="V715" s="91">
        <f t="shared" si="406"/>
        <v>0.58916999999999997</v>
      </c>
      <c r="W715" s="91">
        <f t="shared" si="406"/>
        <v>0.49654999999999999</v>
      </c>
      <c r="X715" s="91">
        <f t="shared" si="406"/>
        <v>0.61850000000000005</v>
      </c>
      <c r="Y715" s="91">
        <f t="shared" si="406"/>
        <v>0.34499000000000002</v>
      </c>
      <c r="Z715" s="91">
        <f t="shared" si="406"/>
        <v>0.13592000000000001</v>
      </c>
      <c r="AA715" s="91">
        <f t="shared" si="406"/>
        <v>0.23422999999999999</v>
      </c>
    </row>
    <row r="716" spans="1:27" ht="12.75" hidden="1" customHeight="1" outlineLevel="1" x14ac:dyDescent="0.2">
      <c r="A716" s="99" t="s">
        <v>2348</v>
      </c>
      <c r="B716" s="63" t="s">
        <v>238</v>
      </c>
      <c r="C716" s="43" t="s">
        <v>79</v>
      </c>
      <c r="D716" s="44">
        <v>218</v>
      </c>
      <c r="E716" s="44">
        <v>84.85</v>
      </c>
      <c r="F716" s="44">
        <v>0</v>
      </c>
      <c r="G716" s="44">
        <v>0</v>
      </c>
      <c r="H716" s="44">
        <v>0</v>
      </c>
      <c r="I716" s="44">
        <v>0</v>
      </c>
      <c r="J716" s="44">
        <v>0</v>
      </c>
      <c r="K716" s="44">
        <v>600.99</v>
      </c>
      <c r="L716" s="44">
        <v>749.07</v>
      </c>
      <c r="M716" s="44">
        <v>693.57</v>
      </c>
      <c r="N716" s="44">
        <v>731.52</v>
      </c>
      <c r="O716" s="44">
        <v>697.9</v>
      </c>
      <c r="P716" s="44">
        <v>31.21</v>
      </c>
      <c r="Q716" s="44">
        <v>0</v>
      </c>
      <c r="R716" s="44">
        <v>0</v>
      </c>
      <c r="S716" s="44">
        <v>88.05</v>
      </c>
      <c r="T716" s="44">
        <v>381.41</v>
      </c>
      <c r="U716" s="44">
        <v>698.14</v>
      </c>
      <c r="V716" s="44">
        <v>589.16999999999996</v>
      </c>
      <c r="W716" s="44">
        <v>496.55</v>
      </c>
      <c r="X716" s="44">
        <v>618.5</v>
      </c>
      <c r="Y716" s="44">
        <v>344.99</v>
      </c>
      <c r="Z716" s="44">
        <v>135.91999999999999</v>
      </c>
      <c r="AA716" s="44">
        <v>234.23</v>
      </c>
    </row>
    <row r="717" spans="1:27" collapsed="1" x14ac:dyDescent="0.2">
      <c r="A717" s="98" t="s">
        <v>2349</v>
      </c>
      <c r="B717" s="28" t="str">
        <f>"05"&amp;"."&amp;$B$800&amp;"."&amp;$B$801</f>
        <v>05.08.2023</v>
      </c>
      <c r="C717" s="90" t="s">
        <v>76</v>
      </c>
      <c r="D717" s="91">
        <f>ROUND((D718)/1000,5)</f>
        <v>4.1500000000000002E-2</v>
      </c>
      <c r="E717" s="91">
        <f t="shared" ref="E717:AA717" si="407">ROUND((E718)/1000,5)</f>
        <v>4.8410000000000002E-2</v>
      </c>
      <c r="F717" s="91">
        <f t="shared" si="407"/>
        <v>0</v>
      </c>
      <c r="G717" s="91">
        <f t="shared" si="407"/>
        <v>0</v>
      </c>
      <c r="H717" s="91">
        <f t="shared" si="407"/>
        <v>0</v>
      </c>
      <c r="I717" s="91">
        <f t="shared" si="407"/>
        <v>0</v>
      </c>
      <c r="J717" s="91">
        <f t="shared" si="407"/>
        <v>0</v>
      </c>
      <c r="K717" s="91">
        <f t="shared" si="407"/>
        <v>0</v>
      </c>
      <c r="L717" s="91">
        <f t="shared" si="407"/>
        <v>9.9900000000000003E-2</v>
      </c>
      <c r="M717" s="91">
        <f t="shared" si="407"/>
        <v>0.55728999999999995</v>
      </c>
      <c r="N717" s="91">
        <f t="shared" si="407"/>
        <v>0.61880999999999997</v>
      </c>
      <c r="O717" s="91">
        <f t="shared" si="407"/>
        <v>0.64017000000000002</v>
      </c>
      <c r="P717" s="91">
        <f t="shared" si="407"/>
        <v>0.56157999999999997</v>
      </c>
      <c r="Q717" s="91">
        <f t="shared" si="407"/>
        <v>0.65674999999999994</v>
      </c>
      <c r="R717" s="91">
        <f t="shared" si="407"/>
        <v>0.39715</v>
      </c>
      <c r="S717" s="91">
        <f t="shared" si="407"/>
        <v>0.65634000000000003</v>
      </c>
      <c r="T717" s="91">
        <f t="shared" si="407"/>
        <v>0.36159999999999998</v>
      </c>
      <c r="U717" s="91">
        <f t="shared" si="407"/>
        <v>6.7299999999999999E-3</v>
      </c>
      <c r="V717" s="91">
        <f t="shared" si="407"/>
        <v>0</v>
      </c>
      <c r="W717" s="91">
        <f t="shared" si="407"/>
        <v>0.25622</v>
      </c>
      <c r="X717" s="91">
        <f t="shared" si="407"/>
        <v>0</v>
      </c>
      <c r="Y717" s="91">
        <f t="shared" si="407"/>
        <v>0.1217</v>
      </c>
      <c r="Z717" s="91">
        <f t="shared" si="407"/>
        <v>0.16175</v>
      </c>
      <c r="AA717" s="91">
        <f t="shared" si="407"/>
        <v>5.5809999999999998E-2</v>
      </c>
    </row>
    <row r="718" spans="1:27" ht="12.75" hidden="1" customHeight="1" outlineLevel="1" x14ac:dyDescent="0.2">
      <c r="A718" s="99" t="s">
        <v>2350</v>
      </c>
      <c r="B718" s="63" t="s">
        <v>238</v>
      </c>
      <c r="C718" s="43" t="s">
        <v>79</v>
      </c>
      <c r="D718" s="44">
        <v>41.5</v>
      </c>
      <c r="E718" s="44">
        <v>48.41</v>
      </c>
      <c r="F718" s="44">
        <v>0</v>
      </c>
      <c r="G718" s="44">
        <v>0</v>
      </c>
      <c r="H718" s="44">
        <v>0</v>
      </c>
      <c r="I718" s="44">
        <v>0</v>
      </c>
      <c r="J718" s="44">
        <v>0</v>
      </c>
      <c r="K718" s="44">
        <v>0</v>
      </c>
      <c r="L718" s="44">
        <v>99.9</v>
      </c>
      <c r="M718" s="44">
        <v>557.29</v>
      </c>
      <c r="N718" s="44">
        <v>618.80999999999995</v>
      </c>
      <c r="O718" s="44">
        <v>640.16999999999996</v>
      </c>
      <c r="P718" s="44">
        <v>561.58000000000004</v>
      </c>
      <c r="Q718" s="44">
        <v>656.75</v>
      </c>
      <c r="R718" s="44">
        <v>397.15</v>
      </c>
      <c r="S718" s="44">
        <v>656.34</v>
      </c>
      <c r="T718" s="44">
        <v>361.6</v>
      </c>
      <c r="U718" s="44">
        <v>6.73</v>
      </c>
      <c r="V718" s="44">
        <v>0</v>
      </c>
      <c r="W718" s="44">
        <v>256.22000000000003</v>
      </c>
      <c r="X718" s="44">
        <v>0</v>
      </c>
      <c r="Y718" s="44">
        <v>121.7</v>
      </c>
      <c r="Z718" s="44">
        <v>161.75</v>
      </c>
      <c r="AA718" s="44">
        <v>55.81</v>
      </c>
    </row>
    <row r="719" spans="1:27" collapsed="1" x14ac:dyDescent="0.2">
      <c r="A719" s="98" t="s">
        <v>2351</v>
      </c>
      <c r="B719" s="28" t="str">
        <f>"06"&amp;"."&amp;$B$800&amp;"."&amp;$B$801</f>
        <v>06.08.2023</v>
      </c>
      <c r="C719" s="90" t="s">
        <v>76</v>
      </c>
      <c r="D719" s="91">
        <f>ROUND((D720)/1000,5)</f>
        <v>3.092E-2</v>
      </c>
      <c r="E719" s="91">
        <f t="shared" ref="E719:AA719" si="408">ROUND((E720)/1000,5)</f>
        <v>9.264E-2</v>
      </c>
      <c r="F719" s="91">
        <f t="shared" si="408"/>
        <v>6.4710000000000004E-2</v>
      </c>
      <c r="G719" s="91">
        <f t="shared" si="408"/>
        <v>3.5360000000000003E-2</v>
      </c>
      <c r="H719" s="91">
        <f t="shared" si="408"/>
        <v>2.9409999999999999E-2</v>
      </c>
      <c r="I719" s="91">
        <f t="shared" si="408"/>
        <v>0</v>
      </c>
      <c r="J719" s="91">
        <f t="shared" si="408"/>
        <v>0</v>
      </c>
      <c r="K719" s="91">
        <f t="shared" si="408"/>
        <v>0</v>
      </c>
      <c r="L719" s="91">
        <f t="shared" si="408"/>
        <v>0</v>
      </c>
      <c r="M719" s="91">
        <f t="shared" si="408"/>
        <v>0.33785999999999999</v>
      </c>
      <c r="N719" s="91">
        <f t="shared" si="408"/>
        <v>0.28288999999999997</v>
      </c>
      <c r="O719" s="91">
        <f t="shared" si="408"/>
        <v>0.18178</v>
      </c>
      <c r="P719" s="91">
        <f t="shared" si="408"/>
        <v>0.27561000000000002</v>
      </c>
      <c r="Q719" s="91">
        <f t="shared" si="408"/>
        <v>0.46104000000000001</v>
      </c>
      <c r="R719" s="91">
        <f t="shared" si="408"/>
        <v>0.32275999999999999</v>
      </c>
      <c r="S719" s="91">
        <f t="shared" si="408"/>
        <v>0</v>
      </c>
      <c r="T719" s="91">
        <f t="shared" si="408"/>
        <v>0.55669000000000002</v>
      </c>
      <c r="U719" s="91">
        <f t="shared" si="408"/>
        <v>0.69811000000000001</v>
      </c>
      <c r="V719" s="91">
        <f t="shared" si="408"/>
        <v>0.47606999999999999</v>
      </c>
      <c r="W719" s="91">
        <f t="shared" si="408"/>
        <v>0.14541999999999999</v>
      </c>
      <c r="X719" s="91">
        <f t="shared" si="408"/>
        <v>0.63256000000000001</v>
      </c>
      <c r="Y719" s="91">
        <f t="shared" si="408"/>
        <v>0.19040000000000001</v>
      </c>
      <c r="Z719" s="91">
        <f t="shared" si="408"/>
        <v>5.1819999999999998E-2</v>
      </c>
      <c r="AA719" s="91">
        <f t="shared" si="408"/>
        <v>0.15895999999999999</v>
      </c>
    </row>
    <row r="720" spans="1:27" ht="12.75" hidden="1" customHeight="1" outlineLevel="1" x14ac:dyDescent="0.2">
      <c r="A720" s="99" t="s">
        <v>2352</v>
      </c>
      <c r="B720" s="63" t="s">
        <v>238</v>
      </c>
      <c r="C720" s="43" t="s">
        <v>79</v>
      </c>
      <c r="D720" s="44">
        <v>30.92</v>
      </c>
      <c r="E720" s="44">
        <v>92.64</v>
      </c>
      <c r="F720" s="44">
        <v>64.709999999999994</v>
      </c>
      <c r="G720" s="44">
        <v>35.36</v>
      </c>
      <c r="H720" s="44">
        <v>29.41</v>
      </c>
      <c r="I720" s="44">
        <v>0</v>
      </c>
      <c r="J720" s="44">
        <v>0</v>
      </c>
      <c r="K720" s="44">
        <v>0</v>
      </c>
      <c r="L720" s="44">
        <v>0</v>
      </c>
      <c r="M720" s="44">
        <v>337.86</v>
      </c>
      <c r="N720" s="44">
        <v>282.89</v>
      </c>
      <c r="O720" s="44">
        <v>181.78</v>
      </c>
      <c r="P720" s="44">
        <v>275.61</v>
      </c>
      <c r="Q720" s="44">
        <v>461.04</v>
      </c>
      <c r="R720" s="44">
        <v>322.76</v>
      </c>
      <c r="S720" s="44">
        <v>0</v>
      </c>
      <c r="T720" s="44">
        <v>556.69000000000005</v>
      </c>
      <c r="U720" s="44">
        <v>698.11</v>
      </c>
      <c r="V720" s="44">
        <v>476.07</v>
      </c>
      <c r="W720" s="44">
        <v>145.41999999999999</v>
      </c>
      <c r="X720" s="44">
        <v>632.55999999999995</v>
      </c>
      <c r="Y720" s="44">
        <v>190.4</v>
      </c>
      <c r="Z720" s="44">
        <v>51.82</v>
      </c>
      <c r="AA720" s="44">
        <v>158.96</v>
      </c>
    </row>
    <row r="721" spans="1:27" collapsed="1" x14ac:dyDescent="0.2">
      <c r="A721" s="98" t="s">
        <v>2353</v>
      </c>
      <c r="B721" s="28" t="str">
        <f>"07"&amp;"."&amp;$B$800&amp;"."&amp;$B$801</f>
        <v>07.08.2023</v>
      </c>
      <c r="C721" s="90" t="s">
        <v>76</v>
      </c>
      <c r="D721" s="91">
        <f>ROUND((D722)/1000,5)</f>
        <v>5.491E-2</v>
      </c>
      <c r="E721" s="91">
        <f t="shared" ref="E721:AA721" si="409">ROUND((E722)/1000,5)</f>
        <v>0</v>
      </c>
      <c r="F721" s="91">
        <f t="shared" si="409"/>
        <v>0</v>
      </c>
      <c r="G721" s="91">
        <f t="shared" si="409"/>
        <v>0</v>
      </c>
      <c r="H721" s="91">
        <f t="shared" si="409"/>
        <v>0</v>
      </c>
      <c r="I721" s="91">
        <f t="shared" si="409"/>
        <v>0</v>
      </c>
      <c r="J721" s="91">
        <f t="shared" si="409"/>
        <v>0</v>
      </c>
      <c r="K721" s="91">
        <f t="shared" si="409"/>
        <v>0</v>
      </c>
      <c r="L721" s="91">
        <f t="shared" si="409"/>
        <v>5.7200000000000003E-3</v>
      </c>
      <c r="M721" s="91">
        <f t="shared" si="409"/>
        <v>0</v>
      </c>
      <c r="N721" s="91">
        <f t="shared" si="409"/>
        <v>0</v>
      </c>
      <c r="O721" s="91">
        <f t="shared" si="409"/>
        <v>0</v>
      </c>
      <c r="P721" s="91">
        <f t="shared" si="409"/>
        <v>0</v>
      </c>
      <c r="Q721" s="91">
        <f t="shared" si="409"/>
        <v>0</v>
      </c>
      <c r="R721" s="91">
        <f t="shared" si="409"/>
        <v>0</v>
      </c>
      <c r="S721" s="91">
        <f t="shared" si="409"/>
        <v>0</v>
      </c>
      <c r="T721" s="91">
        <f t="shared" si="409"/>
        <v>0</v>
      </c>
      <c r="U721" s="91">
        <f t="shared" si="409"/>
        <v>0</v>
      </c>
      <c r="V721" s="91">
        <f t="shared" si="409"/>
        <v>0</v>
      </c>
      <c r="W721" s="91">
        <f t="shared" si="409"/>
        <v>0</v>
      </c>
      <c r="X721" s="91">
        <f t="shared" si="409"/>
        <v>0</v>
      </c>
      <c r="Y721" s="91">
        <f t="shared" si="409"/>
        <v>9.9839999999999998E-2</v>
      </c>
      <c r="Z721" s="91">
        <f t="shared" si="409"/>
        <v>0.57091000000000003</v>
      </c>
      <c r="AA721" s="91">
        <f t="shared" si="409"/>
        <v>0.22931000000000001</v>
      </c>
    </row>
    <row r="722" spans="1:27" ht="12.75" hidden="1" customHeight="1" outlineLevel="1" x14ac:dyDescent="0.2">
      <c r="A722" s="99" t="s">
        <v>2354</v>
      </c>
      <c r="B722" s="63" t="s">
        <v>238</v>
      </c>
      <c r="C722" s="43" t="s">
        <v>79</v>
      </c>
      <c r="D722" s="44">
        <v>54.91</v>
      </c>
      <c r="E722" s="44">
        <v>0</v>
      </c>
      <c r="F722" s="44">
        <v>0</v>
      </c>
      <c r="G722" s="44">
        <v>0</v>
      </c>
      <c r="H722" s="44">
        <v>0</v>
      </c>
      <c r="I722" s="44">
        <v>0</v>
      </c>
      <c r="J722" s="44">
        <v>0</v>
      </c>
      <c r="K722" s="44">
        <v>0</v>
      </c>
      <c r="L722" s="44">
        <v>5.72</v>
      </c>
      <c r="M722" s="44">
        <v>0</v>
      </c>
      <c r="N722" s="44">
        <v>0</v>
      </c>
      <c r="O722" s="44">
        <v>0</v>
      </c>
      <c r="P722" s="44">
        <v>0</v>
      </c>
      <c r="Q722" s="44">
        <v>0</v>
      </c>
      <c r="R722" s="44">
        <v>0</v>
      </c>
      <c r="S722" s="44">
        <v>0</v>
      </c>
      <c r="T722" s="44">
        <v>0</v>
      </c>
      <c r="U722" s="44">
        <v>0</v>
      </c>
      <c r="V722" s="44">
        <v>0</v>
      </c>
      <c r="W722" s="44">
        <v>0</v>
      </c>
      <c r="X722" s="44">
        <v>0</v>
      </c>
      <c r="Y722" s="44">
        <v>99.84</v>
      </c>
      <c r="Z722" s="44">
        <v>570.91</v>
      </c>
      <c r="AA722" s="44">
        <v>229.31</v>
      </c>
    </row>
    <row r="723" spans="1:27" collapsed="1" x14ac:dyDescent="0.2">
      <c r="A723" s="98" t="s">
        <v>2355</v>
      </c>
      <c r="B723" s="28" t="str">
        <f>"08"&amp;"."&amp;$B$800&amp;"."&amp;$B$801</f>
        <v>08.08.2023</v>
      </c>
      <c r="C723" s="90" t="s">
        <v>76</v>
      </c>
      <c r="D723" s="91">
        <f>ROUND((D724)/1000,5)</f>
        <v>0</v>
      </c>
      <c r="E723" s="91">
        <f t="shared" ref="E723:AA723" si="410">ROUND((E724)/1000,5)</f>
        <v>0</v>
      </c>
      <c r="F723" s="91">
        <f t="shared" si="410"/>
        <v>0</v>
      </c>
      <c r="G723" s="91">
        <f t="shared" si="410"/>
        <v>0</v>
      </c>
      <c r="H723" s="91">
        <f t="shared" si="410"/>
        <v>0</v>
      </c>
      <c r="I723" s="91">
        <f t="shared" si="410"/>
        <v>0</v>
      </c>
      <c r="J723" s="91">
        <f t="shared" si="410"/>
        <v>0</v>
      </c>
      <c r="K723" s="91">
        <f t="shared" si="410"/>
        <v>0</v>
      </c>
      <c r="L723" s="91">
        <f t="shared" si="410"/>
        <v>0</v>
      </c>
      <c r="M723" s="91">
        <f t="shared" si="410"/>
        <v>0</v>
      </c>
      <c r="N723" s="91">
        <f t="shared" si="410"/>
        <v>3.5300000000000002E-3</v>
      </c>
      <c r="O723" s="91">
        <f t="shared" si="410"/>
        <v>0</v>
      </c>
      <c r="P723" s="91">
        <f t="shared" si="410"/>
        <v>8.7000000000000001E-4</v>
      </c>
      <c r="Q723" s="91">
        <f t="shared" si="410"/>
        <v>8.9690000000000006E-2</v>
      </c>
      <c r="R723" s="91">
        <f t="shared" si="410"/>
        <v>4.3679999999999997E-2</v>
      </c>
      <c r="S723" s="91">
        <f t="shared" si="410"/>
        <v>1.068E-2</v>
      </c>
      <c r="T723" s="91">
        <f t="shared" si="410"/>
        <v>0</v>
      </c>
      <c r="U723" s="91">
        <f t="shared" si="410"/>
        <v>7.6600000000000001E-3</v>
      </c>
      <c r="V723" s="91">
        <f t="shared" si="410"/>
        <v>0.21640000000000001</v>
      </c>
      <c r="W723" s="91">
        <f t="shared" si="410"/>
        <v>0.47009000000000001</v>
      </c>
      <c r="X723" s="91">
        <f t="shared" si="410"/>
        <v>0.46310000000000001</v>
      </c>
      <c r="Y723" s="91">
        <f t="shared" si="410"/>
        <v>0.30995</v>
      </c>
      <c r="Z723" s="91">
        <f t="shared" si="410"/>
        <v>0.65973000000000004</v>
      </c>
      <c r="AA723" s="91">
        <f t="shared" si="410"/>
        <v>0.35361999999999999</v>
      </c>
    </row>
    <row r="724" spans="1:27" ht="12.75" hidden="1" customHeight="1" outlineLevel="1" x14ac:dyDescent="0.2">
      <c r="A724" s="99" t="s">
        <v>2356</v>
      </c>
      <c r="B724" s="63" t="s">
        <v>238</v>
      </c>
      <c r="C724" s="43" t="s">
        <v>79</v>
      </c>
      <c r="D724" s="44">
        <v>0</v>
      </c>
      <c r="E724" s="44">
        <v>0</v>
      </c>
      <c r="F724" s="44">
        <v>0</v>
      </c>
      <c r="G724" s="44">
        <v>0</v>
      </c>
      <c r="H724" s="44">
        <v>0</v>
      </c>
      <c r="I724" s="44">
        <v>0</v>
      </c>
      <c r="J724" s="44">
        <v>0</v>
      </c>
      <c r="K724" s="44">
        <v>0</v>
      </c>
      <c r="L724" s="44">
        <v>0</v>
      </c>
      <c r="M724" s="44">
        <v>0</v>
      </c>
      <c r="N724" s="44">
        <v>3.53</v>
      </c>
      <c r="O724" s="44">
        <v>0</v>
      </c>
      <c r="P724" s="44">
        <v>0.87</v>
      </c>
      <c r="Q724" s="44">
        <v>89.69</v>
      </c>
      <c r="R724" s="44">
        <v>43.68</v>
      </c>
      <c r="S724" s="44">
        <v>10.68</v>
      </c>
      <c r="T724" s="44">
        <v>0</v>
      </c>
      <c r="U724" s="44">
        <v>7.66</v>
      </c>
      <c r="V724" s="44">
        <v>216.4</v>
      </c>
      <c r="W724" s="44">
        <v>470.09</v>
      </c>
      <c r="X724" s="44">
        <v>463.1</v>
      </c>
      <c r="Y724" s="44">
        <v>309.95</v>
      </c>
      <c r="Z724" s="44">
        <v>659.73</v>
      </c>
      <c r="AA724" s="44">
        <v>353.62</v>
      </c>
    </row>
    <row r="725" spans="1:27" collapsed="1" x14ac:dyDescent="0.2">
      <c r="A725" s="98" t="s">
        <v>2357</v>
      </c>
      <c r="B725" s="28" t="str">
        <f>"09"&amp;"."&amp;$B$800&amp;"."&amp;$B$801</f>
        <v>09.08.2023</v>
      </c>
      <c r="C725" s="90" t="s">
        <v>76</v>
      </c>
      <c r="D725" s="91">
        <f>ROUND((D726)/1000,5)</f>
        <v>0.17202999999999999</v>
      </c>
      <c r="E725" s="91">
        <f t="shared" ref="E725:AA725" si="411">ROUND((E726)/1000,5)</f>
        <v>0.12441000000000001</v>
      </c>
      <c r="F725" s="91">
        <f t="shared" si="411"/>
        <v>6.4670000000000005E-2</v>
      </c>
      <c r="G725" s="91">
        <f t="shared" si="411"/>
        <v>0.10294</v>
      </c>
      <c r="H725" s="91">
        <f t="shared" si="411"/>
        <v>0</v>
      </c>
      <c r="I725" s="91">
        <f t="shared" si="411"/>
        <v>0</v>
      </c>
      <c r="J725" s="91">
        <f t="shared" si="411"/>
        <v>0</v>
      </c>
      <c r="K725" s="91">
        <f t="shared" si="411"/>
        <v>0</v>
      </c>
      <c r="L725" s="91">
        <f t="shared" si="411"/>
        <v>0</v>
      </c>
      <c r="M725" s="91">
        <f t="shared" si="411"/>
        <v>0</v>
      </c>
      <c r="N725" s="91">
        <f t="shared" si="411"/>
        <v>2.052E-2</v>
      </c>
      <c r="O725" s="91">
        <f t="shared" si="411"/>
        <v>0.14324000000000001</v>
      </c>
      <c r="P725" s="91">
        <f t="shared" si="411"/>
        <v>0.20902999999999999</v>
      </c>
      <c r="Q725" s="91">
        <f t="shared" si="411"/>
        <v>0.10652</v>
      </c>
      <c r="R725" s="91">
        <f t="shared" si="411"/>
        <v>0.18079999999999999</v>
      </c>
      <c r="S725" s="91">
        <f t="shared" si="411"/>
        <v>0.23876</v>
      </c>
      <c r="T725" s="91">
        <f t="shared" si="411"/>
        <v>0.16911000000000001</v>
      </c>
      <c r="U725" s="91">
        <f t="shared" si="411"/>
        <v>0.21662999999999999</v>
      </c>
      <c r="V725" s="91">
        <f t="shared" si="411"/>
        <v>0.18334</v>
      </c>
      <c r="W725" s="91">
        <f t="shared" si="411"/>
        <v>0.11334</v>
      </c>
      <c r="X725" s="91">
        <f t="shared" si="411"/>
        <v>8.0589999999999995E-2</v>
      </c>
      <c r="Y725" s="91">
        <f t="shared" si="411"/>
        <v>0.15794</v>
      </c>
      <c r="Z725" s="91">
        <f t="shared" si="411"/>
        <v>0.62078999999999995</v>
      </c>
      <c r="AA725" s="91">
        <f t="shared" si="411"/>
        <v>0.26317000000000002</v>
      </c>
    </row>
    <row r="726" spans="1:27" ht="12.75" hidden="1" customHeight="1" outlineLevel="1" x14ac:dyDescent="0.2">
      <c r="A726" s="99" t="s">
        <v>2358</v>
      </c>
      <c r="B726" s="63" t="s">
        <v>238</v>
      </c>
      <c r="C726" s="43" t="s">
        <v>79</v>
      </c>
      <c r="D726" s="44">
        <v>172.03</v>
      </c>
      <c r="E726" s="44">
        <v>124.41</v>
      </c>
      <c r="F726" s="44">
        <v>64.67</v>
      </c>
      <c r="G726" s="44">
        <v>102.94</v>
      </c>
      <c r="H726" s="44">
        <v>0</v>
      </c>
      <c r="I726" s="44">
        <v>0</v>
      </c>
      <c r="J726" s="44">
        <v>0</v>
      </c>
      <c r="K726" s="44">
        <v>0</v>
      </c>
      <c r="L726" s="44">
        <v>0</v>
      </c>
      <c r="M726" s="44">
        <v>0</v>
      </c>
      <c r="N726" s="44">
        <v>20.52</v>
      </c>
      <c r="O726" s="44">
        <v>143.24</v>
      </c>
      <c r="P726" s="44">
        <v>209.03</v>
      </c>
      <c r="Q726" s="44">
        <v>106.52</v>
      </c>
      <c r="R726" s="44">
        <v>180.8</v>
      </c>
      <c r="S726" s="44">
        <v>238.76</v>
      </c>
      <c r="T726" s="44">
        <v>169.11</v>
      </c>
      <c r="U726" s="44">
        <v>216.63</v>
      </c>
      <c r="V726" s="44">
        <v>183.34</v>
      </c>
      <c r="W726" s="44">
        <v>113.34</v>
      </c>
      <c r="X726" s="44">
        <v>80.59</v>
      </c>
      <c r="Y726" s="44">
        <v>157.94</v>
      </c>
      <c r="Z726" s="44">
        <v>620.79</v>
      </c>
      <c r="AA726" s="44">
        <v>263.17</v>
      </c>
    </row>
    <row r="727" spans="1:27" collapsed="1" x14ac:dyDescent="0.2">
      <c r="A727" s="98" t="s">
        <v>2359</v>
      </c>
      <c r="B727" s="28" t="str">
        <f>"10"&amp;"."&amp;$B$800&amp;"."&amp;$B$801</f>
        <v>10.08.2023</v>
      </c>
      <c r="C727" s="90" t="s">
        <v>76</v>
      </c>
      <c r="D727" s="91">
        <f>ROUND((D728)/1000,5)</f>
        <v>0.23441000000000001</v>
      </c>
      <c r="E727" s="91">
        <f t="shared" ref="E727:AA727" si="412">ROUND((E728)/1000,5)</f>
        <v>6.2820000000000001E-2</v>
      </c>
      <c r="F727" s="91">
        <f t="shared" si="412"/>
        <v>5.321E-2</v>
      </c>
      <c r="G727" s="91">
        <f t="shared" si="412"/>
        <v>3.8870000000000002E-2</v>
      </c>
      <c r="H727" s="91">
        <f t="shared" si="412"/>
        <v>0.12130000000000001</v>
      </c>
      <c r="I727" s="91">
        <f t="shared" si="412"/>
        <v>0</v>
      </c>
      <c r="J727" s="91">
        <f t="shared" si="412"/>
        <v>0</v>
      </c>
      <c r="K727" s="91">
        <f t="shared" si="412"/>
        <v>0</v>
      </c>
      <c r="L727" s="91">
        <f t="shared" si="412"/>
        <v>0</v>
      </c>
      <c r="M727" s="91">
        <f t="shared" si="412"/>
        <v>2.75E-2</v>
      </c>
      <c r="N727" s="91">
        <f t="shared" si="412"/>
        <v>0</v>
      </c>
      <c r="O727" s="91">
        <f t="shared" si="412"/>
        <v>0</v>
      </c>
      <c r="P727" s="91">
        <f t="shared" si="412"/>
        <v>0</v>
      </c>
      <c r="Q727" s="91">
        <f t="shared" si="412"/>
        <v>0</v>
      </c>
      <c r="R727" s="91">
        <f t="shared" si="412"/>
        <v>1.2829999999999999E-2</v>
      </c>
      <c r="S727" s="91">
        <f t="shared" si="412"/>
        <v>2.1700000000000001E-3</v>
      </c>
      <c r="T727" s="91">
        <f t="shared" si="412"/>
        <v>1.1199999999999999E-3</v>
      </c>
      <c r="U727" s="91">
        <f t="shared" si="412"/>
        <v>0</v>
      </c>
      <c r="V727" s="91">
        <f t="shared" si="412"/>
        <v>8.0000000000000007E-5</v>
      </c>
      <c r="W727" s="91">
        <f t="shared" si="412"/>
        <v>1.239E-2</v>
      </c>
      <c r="X727" s="91">
        <f t="shared" si="412"/>
        <v>3.6900000000000001E-3</v>
      </c>
      <c r="Y727" s="91">
        <f t="shared" si="412"/>
        <v>0.26894000000000001</v>
      </c>
      <c r="Z727" s="91">
        <f t="shared" si="412"/>
        <v>0.55398000000000003</v>
      </c>
      <c r="AA727" s="91">
        <f t="shared" si="412"/>
        <v>0.43526999999999999</v>
      </c>
    </row>
    <row r="728" spans="1:27" ht="12.75" hidden="1" customHeight="1" outlineLevel="1" x14ac:dyDescent="0.2">
      <c r="A728" s="99" t="s">
        <v>2360</v>
      </c>
      <c r="B728" s="63" t="s">
        <v>238</v>
      </c>
      <c r="C728" s="43" t="s">
        <v>79</v>
      </c>
      <c r="D728" s="44">
        <v>234.41</v>
      </c>
      <c r="E728" s="44">
        <v>62.82</v>
      </c>
      <c r="F728" s="44">
        <v>53.21</v>
      </c>
      <c r="G728" s="44">
        <v>38.869999999999997</v>
      </c>
      <c r="H728" s="44">
        <v>121.3</v>
      </c>
      <c r="I728" s="44">
        <v>0</v>
      </c>
      <c r="J728" s="44">
        <v>0</v>
      </c>
      <c r="K728" s="44">
        <v>0</v>
      </c>
      <c r="L728" s="44">
        <v>0</v>
      </c>
      <c r="M728" s="44">
        <v>27.5</v>
      </c>
      <c r="N728" s="44">
        <v>0</v>
      </c>
      <c r="O728" s="44">
        <v>0</v>
      </c>
      <c r="P728" s="44">
        <v>0</v>
      </c>
      <c r="Q728" s="44">
        <v>0</v>
      </c>
      <c r="R728" s="44">
        <v>12.83</v>
      </c>
      <c r="S728" s="44">
        <v>2.17</v>
      </c>
      <c r="T728" s="44">
        <v>1.1200000000000001</v>
      </c>
      <c r="U728" s="44">
        <v>0</v>
      </c>
      <c r="V728" s="44">
        <v>0.08</v>
      </c>
      <c r="W728" s="44">
        <v>12.39</v>
      </c>
      <c r="X728" s="44">
        <v>3.69</v>
      </c>
      <c r="Y728" s="44">
        <v>268.94</v>
      </c>
      <c r="Z728" s="44">
        <v>553.98</v>
      </c>
      <c r="AA728" s="44">
        <v>435.27</v>
      </c>
    </row>
    <row r="729" spans="1:27" collapsed="1" x14ac:dyDescent="0.2">
      <c r="A729" s="98" t="s">
        <v>2361</v>
      </c>
      <c r="B729" s="28" t="str">
        <f>"11"&amp;"."&amp;$B$800&amp;"."&amp;$B$801</f>
        <v>11.08.2023</v>
      </c>
      <c r="C729" s="90" t="s">
        <v>76</v>
      </c>
      <c r="D729" s="91">
        <f>ROUND((D730)/1000,5)</f>
        <v>0.20741000000000001</v>
      </c>
      <c r="E729" s="91">
        <f t="shared" ref="E729:AA729" si="413">ROUND((E730)/1000,5)</f>
        <v>5.1889999999999999E-2</v>
      </c>
      <c r="F729" s="91">
        <f t="shared" si="413"/>
        <v>0.11267000000000001</v>
      </c>
      <c r="G729" s="91">
        <f t="shared" si="413"/>
        <v>7.9000000000000008E-3</v>
      </c>
      <c r="H729" s="91">
        <f t="shared" si="413"/>
        <v>0</v>
      </c>
      <c r="I729" s="91">
        <f t="shared" si="413"/>
        <v>0</v>
      </c>
      <c r="J729" s="91">
        <f t="shared" si="413"/>
        <v>0</v>
      </c>
      <c r="K729" s="91">
        <f t="shared" si="413"/>
        <v>0</v>
      </c>
      <c r="L729" s="91">
        <f t="shared" si="413"/>
        <v>0</v>
      </c>
      <c r="M729" s="91">
        <f t="shared" si="413"/>
        <v>0</v>
      </c>
      <c r="N729" s="91">
        <f t="shared" si="413"/>
        <v>0</v>
      </c>
      <c r="O729" s="91">
        <f t="shared" si="413"/>
        <v>5.4200000000000003E-3</v>
      </c>
      <c r="P729" s="91">
        <f t="shared" si="413"/>
        <v>0</v>
      </c>
      <c r="Q729" s="91">
        <f t="shared" si="413"/>
        <v>4.1640000000000003E-2</v>
      </c>
      <c r="R729" s="91">
        <f t="shared" si="413"/>
        <v>0</v>
      </c>
      <c r="S729" s="91">
        <f t="shared" si="413"/>
        <v>0</v>
      </c>
      <c r="T729" s="91">
        <f t="shared" si="413"/>
        <v>2.8510000000000001E-2</v>
      </c>
      <c r="U729" s="91">
        <f t="shared" si="413"/>
        <v>2.529E-2</v>
      </c>
      <c r="V729" s="91">
        <f t="shared" si="413"/>
        <v>0.10224999999999999</v>
      </c>
      <c r="W729" s="91">
        <f t="shared" si="413"/>
        <v>0.13047</v>
      </c>
      <c r="X729" s="91">
        <f t="shared" si="413"/>
        <v>2.7140000000000001E-2</v>
      </c>
      <c r="Y729" s="91">
        <f t="shared" si="413"/>
        <v>0.12261</v>
      </c>
      <c r="Z729" s="91">
        <f t="shared" si="413"/>
        <v>0.58655999999999997</v>
      </c>
      <c r="AA729" s="91">
        <f t="shared" si="413"/>
        <v>0.27795999999999998</v>
      </c>
    </row>
    <row r="730" spans="1:27" ht="12.75" hidden="1" customHeight="1" outlineLevel="1" x14ac:dyDescent="0.2">
      <c r="A730" s="99" t="s">
        <v>2362</v>
      </c>
      <c r="B730" s="63" t="s">
        <v>238</v>
      </c>
      <c r="C730" s="43" t="s">
        <v>79</v>
      </c>
      <c r="D730" s="44">
        <v>207.41</v>
      </c>
      <c r="E730" s="44">
        <v>51.89</v>
      </c>
      <c r="F730" s="44">
        <v>112.67</v>
      </c>
      <c r="G730" s="44">
        <v>7.9</v>
      </c>
      <c r="H730" s="44">
        <v>0</v>
      </c>
      <c r="I730" s="44">
        <v>0</v>
      </c>
      <c r="J730" s="44">
        <v>0</v>
      </c>
      <c r="K730" s="44">
        <v>0</v>
      </c>
      <c r="L730" s="44">
        <v>0</v>
      </c>
      <c r="M730" s="44">
        <v>0</v>
      </c>
      <c r="N730" s="44">
        <v>0</v>
      </c>
      <c r="O730" s="44">
        <v>5.42</v>
      </c>
      <c r="P730" s="44">
        <v>0</v>
      </c>
      <c r="Q730" s="44">
        <v>41.64</v>
      </c>
      <c r="R730" s="44">
        <v>0</v>
      </c>
      <c r="S730" s="44">
        <v>0</v>
      </c>
      <c r="T730" s="44">
        <v>28.51</v>
      </c>
      <c r="U730" s="44">
        <v>25.29</v>
      </c>
      <c r="V730" s="44">
        <v>102.25</v>
      </c>
      <c r="W730" s="44">
        <v>130.47</v>
      </c>
      <c r="X730" s="44">
        <v>27.14</v>
      </c>
      <c r="Y730" s="44">
        <v>122.61</v>
      </c>
      <c r="Z730" s="44">
        <v>586.55999999999995</v>
      </c>
      <c r="AA730" s="44">
        <v>277.95999999999998</v>
      </c>
    </row>
    <row r="731" spans="1:27" collapsed="1" x14ac:dyDescent="0.2">
      <c r="A731" s="98" t="s">
        <v>2363</v>
      </c>
      <c r="B731" s="28" t="str">
        <f>"12"&amp;"."&amp;$B$800&amp;"."&amp;$B$801</f>
        <v>12.08.2023</v>
      </c>
      <c r="C731" s="90" t="s">
        <v>76</v>
      </c>
      <c r="D731" s="91">
        <f>ROUND((D732)/1000,5)</f>
        <v>0.1033</v>
      </c>
      <c r="E731" s="91">
        <f t="shared" ref="E731:AA731" si="414">ROUND((E732)/1000,5)</f>
        <v>0.24878</v>
      </c>
      <c r="F731" s="91">
        <f t="shared" si="414"/>
        <v>0.10135</v>
      </c>
      <c r="G731" s="91">
        <f t="shared" si="414"/>
        <v>0</v>
      </c>
      <c r="H731" s="91">
        <f t="shared" si="414"/>
        <v>4.8529999999999997E-2</v>
      </c>
      <c r="I731" s="91">
        <f t="shared" si="414"/>
        <v>0</v>
      </c>
      <c r="J731" s="91">
        <f t="shared" si="414"/>
        <v>0</v>
      </c>
      <c r="K731" s="91">
        <f t="shared" si="414"/>
        <v>0</v>
      </c>
      <c r="L731" s="91">
        <f t="shared" si="414"/>
        <v>0</v>
      </c>
      <c r="M731" s="91">
        <f t="shared" si="414"/>
        <v>1.2199999999999999E-3</v>
      </c>
      <c r="N731" s="91">
        <f t="shared" si="414"/>
        <v>1.9000000000000001E-4</v>
      </c>
      <c r="O731" s="91">
        <f t="shared" si="414"/>
        <v>7.0600000000000003E-3</v>
      </c>
      <c r="P731" s="91">
        <f t="shared" si="414"/>
        <v>7.5900000000000004E-3</v>
      </c>
      <c r="Q731" s="91">
        <f t="shared" si="414"/>
        <v>4.3950000000000003E-2</v>
      </c>
      <c r="R731" s="91">
        <f t="shared" si="414"/>
        <v>9.7059999999999994E-2</v>
      </c>
      <c r="S731" s="91">
        <f t="shared" si="414"/>
        <v>0.10825</v>
      </c>
      <c r="T731" s="91">
        <f t="shared" si="414"/>
        <v>0.12801999999999999</v>
      </c>
      <c r="U731" s="91">
        <f t="shared" si="414"/>
        <v>7.4329999999999993E-2</v>
      </c>
      <c r="V731" s="91">
        <f t="shared" si="414"/>
        <v>2.3040000000000001E-2</v>
      </c>
      <c r="W731" s="91">
        <f t="shared" si="414"/>
        <v>3.7039999999999997E-2</v>
      </c>
      <c r="X731" s="91">
        <f t="shared" si="414"/>
        <v>0</v>
      </c>
      <c r="Y731" s="91">
        <f t="shared" si="414"/>
        <v>0.25438</v>
      </c>
      <c r="Z731" s="91">
        <f t="shared" si="414"/>
        <v>0.41366999999999998</v>
      </c>
      <c r="AA731" s="91">
        <f t="shared" si="414"/>
        <v>0.32029999999999997</v>
      </c>
    </row>
    <row r="732" spans="1:27" ht="12.75" hidden="1" customHeight="1" outlineLevel="1" x14ac:dyDescent="0.2">
      <c r="A732" s="99" t="s">
        <v>2364</v>
      </c>
      <c r="B732" s="63" t="s">
        <v>238</v>
      </c>
      <c r="C732" s="43" t="s">
        <v>79</v>
      </c>
      <c r="D732" s="44">
        <v>103.3</v>
      </c>
      <c r="E732" s="44">
        <v>248.78</v>
      </c>
      <c r="F732" s="44">
        <v>101.35</v>
      </c>
      <c r="G732" s="44">
        <v>0</v>
      </c>
      <c r="H732" s="44">
        <v>48.53</v>
      </c>
      <c r="I732" s="44">
        <v>0</v>
      </c>
      <c r="J732" s="44">
        <v>0</v>
      </c>
      <c r="K732" s="44">
        <v>0</v>
      </c>
      <c r="L732" s="44">
        <v>0</v>
      </c>
      <c r="M732" s="44">
        <v>1.22</v>
      </c>
      <c r="N732" s="44">
        <v>0.19</v>
      </c>
      <c r="O732" s="44">
        <v>7.06</v>
      </c>
      <c r="P732" s="44">
        <v>7.59</v>
      </c>
      <c r="Q732" s="44">
        <v>43.95</v>
      </c>
      <c r="R732" s="44">
        <v>97.06</v>
      </c>
      <c r="S732" s="44">
        <v>108.25</v>
      </c>
      <c r="T732" s="44">
        <v>128.02000000000001</v>
      </c>
      <c r="U732" s="44">
        <v>74.33</v>
      </c>
      <c r="V732" s="44">
        <v>23.04</v>
      </c>
      <c r="W732" s="44">
        <v>37.04</v>
      </c>
      <c r="X732" s="44">
        <v>0</v>
      </c>
      <c r="Y732" s="44">
        <v>254.38</v>
      </c>
      <c r="Z732" s="44">
        <v>413.67</v>
      </c>
      <c r="AA732" s="44">
        <v>320.3</v>
      </c>
    </row>
    <row r="733" spans="1:27" collapsed="1" x14ac:dyDescent="0.2">
      <c r="A733" s="98" t="s">
        <v>2365</v>
      </c>
      <c r="B733" s="28" t="str">
        <f>"13"&amp;"."&amp;$B$800&amp;"."&amp;$B$801</f>
        <v>13.08.2023</v>
      </c>
      <c r="C733" s="90" t="s">
        <v>76</v>
      </c>
      <c r="D733" s="91">
        <f>ROUND((D734)/1000,5)</f>
        <v>9.8989999999999995E-2</v>
      </c>
      <c r="E733" s="91">
        <f t="shared" ref="E733:AA733" si="415">ROUND((E734)/1000,5)</f>
        <v>5.969E-2</v>
      </c>
      <c r="F733" s="91">
        <f t="shared" si="415"/>
        <v>4.1000000000000002E-2</v>
      </c>
      <c r="G733" s="91">
        <f t="shared" si="415"/>
        <v>3.4709999999999998E-2</v>
      </c>
      <c r="H733" s="91">
        <f t="shared" si="415"/>
        <v>1.106E-2</v>
      </c>
      <c r="I733" s="91">
        <f t="shared" si="415"/>
        <v>0</v>
      </c>
      <c r="J733" s="91">
        <f t="shared" si="415"/>
        <v>0</v>
      </c>
      <c r="K733" s="91">
        <f t="shared" si="415"/>
        <v>0</v>
      </c>
      <c r="L733" s="91">
        <f t="shared" si="415"/>
        <v>0</v>
      </c>
      <c r="M733" s="91">
        <f t="shared" si="415"/>
        <v>0</v>
      </c>
      <c r="N733" s="91">
        <f t="shared" si="415"/>
        <v>7.3099999999999997E-3</v>
      </c>
      <c r="O733" s="91">
        <f t="shared" si="415"/>
        <v>4.6359999999999998E-2</v>
      </c>
      <c r="P733" s="91">
        <f t="shared" si="415"/>
        <v>5.7430000000000002E-2</v>
      </c>
      <c r="Q733" s="91">
        <f t="shared" si="415"/>
        <v>0.11974</v>
      </c>
      <c r="R733" s="91">
        <f t="shared" si="415"/>
        <v>7.4490000000000001E-2</v>
      </c>
      <c r="S733" s="91">
        <f t="shared" si="415"/>
        <v>5.8169999999999999E-2</v>
      </c>
      <c r="T733" s="91">
        <f t="shared" si="415"/>
        <v>8.3099999999999993E-2</v>
      </c>
      <c r="U733" s="91">
        <f t="shared" si="415"/>
        <v>0.10842</v>
      </c>
      <c r="V733" s="91">
        <f t="shared" si="415"/>
        <v>4.3409999999999997E-2</v>
      </c>
      <c r="W733" s="91">
        <f t="shared" si="415"/>
        <v>1.413E-2</v>
      </c>
      <c r="X733" s="91">
        <f t="shared" si="415"/>
        <v>6.0000000000000002E-5</v>
      </c>
      <c r="Y733" s="91">
        <f t="shared" si="415"/>
        <v>4.4409999999999998E-2</v>
      </c>
      <c r="Z733" s="91">
        <f t="shared" si="415"/>
        <v>0.41927999999999999</v>
      </c>
      <c r="AA733" s="91">
        <f t="shared" si="415"/>
        <v>0.27106000000000002</v>
      </c>
    </row>
    <row r="734" spans="1:27" ht="12.75" hidden="1" customHeight="1" outlineLevel="1" x14ac:dyDescent="0.2">
      <c r="A734" s="99" t="s">
        <v>2366</v>
      </c>
      <c r="B734" s="63" t="s">
        <v>238</v>
      </c>
      <c r="C734" s="43" t="s">
        <v>79</v>
      </c>
      <c r="D734" s="44">
        <v>98.99</v>
      </c>
      <c r="E734" s="44">
        <v>59.69</v>
      </c>
      <c r="F734" s="44">
        <v>41</v>
      </c>
      <c r="G734" s="44">
        <v>34.71</v>
      </c>
      <c r="H734" s="44">
        <v>11.06</v>
      </c>
      <c r="I734" s="44">
        <v>0</v>
      </c>
      <c r="J734" s="44">
        <v>0</v>
      </c>
      <c r="K734" s="44">
        <v>0</v>
      </c>
      <c r="L734" s="44">
        <v>0</v>
      </c>
      <c r="M734" s="44">
        <v>0</v>
      </c>
      <c r="N734" s="44">
        <v>7.31</v>
      </c>
      <c r="O734" s="44">
        <v>46.36</v>
      </c>
      <c r="P734" s="44">
        <v>57.43</v>
      </c>
      <c r="Q734" s="44">
        <v>119.74</v>
      </c>
      <c r="R734" s="44">
        <v>74.489999999999995</v>
      </c>
      <c r="S734" s="44">
        <v>58.17</v>
      </c>
      <c r="T734" s="44">
        <v>83.1</v>
      </c>
      <c r="U734" s="44">
        <v>108.42</v>
      </c>
      <c r="V734" s="44">
        <v>43.41</v>
      </c>
      <c r="W734" s="44">
        <v>14.13</v>
      </c>
      <c r="X734" s="44">
        <v>0.06</v>
      </c>
      <c r="Y734" s="44">
        <v>44.41</v>
      </c>
      <c r="Z734" s="44">
        <v>419.28</v>
      </c>
      <c r="AA734" s="44">
        <v>271.06</v>
      </c>
    </row>
    <row r="735" spans="1:27" collapsed="1" x14ac:dyDescent="0.2">
      <c r="A735" s="98" t="s">
        <v>2367</v>
      </c>
      <c r="B735" s="28" t="str">
        <f>"14"&amp;"."&amp;$B$800&amp;"."&amp;$B$801</f>
        <v>14.08.2023</v>
      </c>
      <c r="C735" s="90" t="s">
        <v>76</v>
      </c>
      <c r="D735" s="91">
        <f>ROUND((D736)/1000,5)</f>
        <v>0.17799000000000001</v>
      </c>
      <c r="E735" s="91">
        <f t="shared" ref="E735:AA735" si="416">ROUND((E736)/1000,5)</f>
        <v>0.23688999999999999</v>
      </c>
      <c r="F735" s="91">
        <f t="shared" si="416"/>
        <v>0.33415</v>
      </c>
      <c r="G735" s="91">
        <f t="shared" si="416"/>
        <v>8.1320000000000003E-2</v>
      </c>
      <c r="H735" s="91">
        <f t="shared" si="416"/>
        <v>3.0530000000000002E-2</v>
      </c>
      <c r="I735" s="91">
        <f t="shared" si="416"/>
        <v>0</v>
      </c>
      <c r="J735" s="91">
        <f t="shared" si="416"/>
        <v>0</v>
      </c>
      <c r="K735" s="91">
        <f t="shared" si="416"/>
        <v>0</v>
      </c>
      <c r="L735" s="91">
        <f t="shared" si="416"/>
        <v>0</v>
      </c>
      <c r="M735" s="91">
        <f t="shared" si="416"/>
        <v>0</v>
      </c>
      <c r="N735" s="91">
        <f t="shared" si="416"/>
        <v>0</v>
      </c>
      <c r="O735" s="91">
        <f t="shared" si="416"/>
        <v>0.13936000000000001</v>
      </c>
      <c r="P735" s="91">
        <f t="shared" si="416"/>
        <v>3.5029999999999999E-2</v>
      </c>
      <c r="Q735" s="91">
        <f t="shared" si="416"/>
        <v>4.258E-2</v>
      </c>
      <c r="R735" s="91">
        <f t="shared" si="416"/>
        <v>8.8910000000000003E-2</v>
      </c>
      <c r="S735" s="91">
        <f t="shared" si="416"/>
        <v>6.3049999999999995E-2</v>
      </c>
      <c r="T735" s="91">
        <f t="shared" si="416"/>
        <v>6.7479999999999998E-2</v>
      </c>
      <c r="U735" s="91">
        <f t="shared" si="416"/>
        <v>8.4570000000000006E-2</v>
      </c>
      <c r="V735" s="91">
        <f t="shared" si="416"/>
        <v>7.5899999999999995E-2</v>
      </c>
      <c r="W735" s="91">
        <f t="shared" si="416"/>
        <v>3.7299999999999998E-3</v>
      </c>
      <c r="X735" s="91">
        <f t="shared" si="416"/>
        <v>0</v>
      </c>
      <c r="Y735" s="91">
        <f t="shared" si="416"/>
        <v>7.5069999999999998E-2</v>
      </c>
      <c r="Z735" s="91">
        <f t="shared" si="416"/>
        <v>0.66829000000000005</v>
      </c>
      <c r="AA735" s="91">
        <f t="shared" si="416"/>
        <v>0.15637000000000001</v>
      </c>
    </row>
    <row r="736" spans="1:27" ht="12.75" hidden="1" customHeight="1" outlineLevel="1" x14ac:dyDescent="0.2">
      <c r="A736" s="99" t="s">
        <v>2368</v>
      </c>
      <c r="B736" s="63" t="s">
        <v>238</v>
      </c>
      <c r="C736" s="43" t="s">
        <v>79</v>
      </c>
      <c r="D736" s="44">
        <v>177.99</v>
      </c>
      <c r="E736" s="44">
        <v>236.89</v>
      </c>
      <c r="F736" s="44">
        <v>334.15</v>
      </c>
      <c r="G736" s="44">
        <v>81.319999999999993</v>
      </c>
      <c r="H736" s="44">
        <v>30.53</v>
      </c>
      <c r="I736" s="44">
        <v>0</v>
      </c>
      <c r="J736" s="44">
        <v>0</v>
      </c>
      <c r="K736" s="44">
        <v>0</v>
      </c>
      <c r="L736" s="44">
        <v>0</v>
      </c>
      <c r="M736" s="44">
        <v>0</v>
      </c>
      <c r="N736" s="44">
        <v>0</v>
      </c>
      <c r="O736" s="44">
        <v>139.36000000000001</v>
      </c>
      <c r="P736" s="44">
        <v>35.03</v>
      </c>
      <c r="Q736" s="44">
        <v>42.58</v>
      </c>
      <c r="R736" s="44">
        <v>88.91</v>
      </c>
      <c r="S736" s="44">
        <v>63.05</v>
      </c>
      <c r="T736" s="44">
        <v>67.48</v>
      </c>
      <c r="U736" s="44">
        <v>84.57</v>
      </c>
      <c r="V736" s="44">
        <v>75.900000000000006</v>
      </c>
      <c r="W736" s="44">
        <v>3.73</v>
      </c>
      <c r="X736" s="44">
        <v>0</v>
      </c>
      <c r="Y736" s="44">
        <v>75.069999999999993</v>
      </c>
      <c r="Z736" s="44">
        <v>668.29</v>
      </c>
      <c r="AA736" s="44">
        <v>156.37</v>
      </c>
    </row>
    <row r="737" spans="1:27" collapsed="1" x14ac:dyDescent="0.2">
      <c r="A737" s="98" t="s">
        <v>2369</v>
      </c>
      <c r="B737" s="28" t="str">
        <f>"15"&amp;"."&amp;$B$800&amp;"."&amp;$B$801</f>
        <v>15.08.2023</v>
      </c>
      <c r="C737" s="90" t="s">
        <v>76</v>
      </c>
      <c r="D737" s="91">
        <f>ROUND((D738)/1000,5)</f>
        <v>7.5520000000000004E-2</v>
      </c>
      <c r="E737" s="91">
        <f t="shared" ref="E737:AA737" si="417">ROUND((E738)/1000,5)</f>
        <v>8.1640000000000004E-2</v>
      </c>
      <c r="F737" s="91">
        <f t="shared" si="417"/>
        <v>0.80737000000000003</v>
      </c>
      <c r="G737" s="91">
        <f t="shared" si="417"/>
        <v>1.585E-2</v>
      </c>
      <c r="H737" s="91">
        <f t="shared" si="417"/>
        <v>1.201E-2</v>
      </c>
      <c r="I737" s="91">
        <f t="shared" si="417"/>
        <v>0</v>
      </c>
      <c r="J737" s="91">
        <f t="shared" si="417"/>
        <v>0</v>
      </c>
      <c r="K737" s="91">
        <f t="shared" si="417"/>
        <v>0</v>
      </c>
      <c r="L737" s="91">
        <f t="shared" si="417"/>
        <v>0</v>
      </c>
      <c r="M737" s="91">
        <f t="shared" si="417"/>
        <v>0</v>
      </c>
      <c r="N737" s="91">
        <f t="shared" si="417"/>
        <v>0</v>
      </c>
      <c r="O737" s="91">
        <f t="shared" si="417"/>
        <v>0</v>
      </c>
      <c r="P737" s="91">
        <f t="shared" si="417"/>
        <v>9.1500000000000001E-3</v>
      </c>
      <c r="Q737" s="91">
        <f t="shared" si="417"/>
        <v>0</v>
      </c>
      <c r="R737" s="91">
        <f t="shared" si="417"/>
        <v>0</v>
      </c>
      <c r="S737" s="91">
        <f t="shared" si="417"/>
        <v>0</v>
      </c>
      <c r="T737" s="91">
        <f t="shared" si="417"/>
        <v>0</v>
      </c>
      <c r="U737" s="91">
        <f t="shared" si="417"/>
        <v>0</v>
      </c>
      <c r="V737" s="91">
        <f t="shared" si="417"/>
        <v>0</v>
      </c>
      <c r="W737" s="91">
        <f t="shared" si="417"/>
        <v>0</v>
      </c>
      <c r="X737" s="91">
        <f t="shared" si="417"/>
        <v>0</v>
      </c>
      <c r="Y737" s="91">
        <f t="shared" si="417"/>
        <v>1.159E-2</v>
      </c>
      <c r="Z737" s="91">
        <f t="shared" si="417"/>
        <v>0.10378999999999999</v>
      </c>
      <c r="AA737" s="91">
        <f t="shared" si="417"/>
        <v>0.12604000000000001</v>
      </c>
    </row>
    <row r="738" spans="1:27" ht="12.75" hidden="1" customHeight="1" outlineLevel="1" x14ac:dyDescent="0.2">
      <c r="A738" s="99" t="s">
        <v>2370</v>
      </c>
      <c r="B738" s="63" t="s">
        <v>238</v>
      </c>
      <c r="C738" s="43" t="s">
        <v>79</v>
      </c>
      <c r="D738" s="44">
        <v>75.52</v>
      </c>
      <c r="E738" s="44">
        <v>81.64</v>
      </c>
      <c r="F738" s="44">
        <v>807.37</v>
      </c>
      <c r="G738" s="44">
        <v>15.85</v>
      </c>
      <c r="H738" s="44">
        <v>12.01</v>
      </c>
      <c r="I738" s="44">
        <v>0</v>
      </c>
      <c r="J738" s="44">
        <v>0</v>
      </c>
      <c r="K738" s="44">
        <v>0</v>
      </c>
      <c r="L738" s="44">
        <v>0</v>
      </c>
      <c r="M738" s="44">
        <v>0</v>
      </c>
      <c r="N738" s="44">
        <v>0</v>
      </c>
      <c r="O738" s="44">
        <v>0</v>
      </c>
      <c r="P738" s="44">
        <v>9.15</v>
      </c>
      <c r="Q738" s="44">
        <v>0</v>
      </c>
      <c r="R738" s="44">
        <v>0</v>
      </c>
      <c r="S738" s="44">
        <v>0</v>
      </c>
      <c r="T738" s="44">
        <v>0</v>
      </c>
      <c r="U738" s="44">
        <v>0</v>
      </c>
      <c r="V738" s="44">
        <v>0</v>
      </c>
      <c r="W738" s="44">
        <v>0</v>
      </c>
      <c r="X738" s="44">
        <v>0</v>
      </c>
      <c r="Y738" s="44">
        <v>11.59</v>
      </c>
      <c r="Z738" s="44">
        <v>103.79</v>
      </c>
      <c r="AA738" s="44">
        <v>126.04</v>
      </c>
    </row>
    <row r="739" spans="1:27" collapsed="1" x14ac:dyDescent="0.2">
      <c r="A739" s="98" t="s">
        <v>2371</v>
      </c>
      <c r="B739" s="28" t="str">
        <f>"16"&amp;"."&amp;$B$800&amp;"."&amp;$B$801</f>
        <v>16.08.2023</v>
      </c>
      <c r="C739" s="90" t="s">
        <v>76</v>
      </c>
      <c r="D739" s="91">
        <f>ROUND((D740)/1000,5)</f>
        <v>0.20658000000000001</v>
      </c>
      <c r="E739" s="91">
        <f t="shared" ref="E739:AA739" si="418">ROUND((E740)/1000,5)</f>
        <v>0.16328999999999999</v>
      </c>
      <c r="F739" s="91">
        <f t="shared" si="418"/>
        <v>0.22720000000000001</v>
      </c>
      <c r="G739" s="91">
        <f t="shared" si="418"/>
        <v>4.7200000000000002E-3</v>
      </c>
      <c r="H739" s="91">
        <f t="shared" si="418"/>
        <v>0.77170000000000005</v>
      </c>
      <c r="I739" s="91">
        <f t="shared" si="418"/>
        <v>0</v>
      </c>
      <c r="J739" s="91">
        <f t="shared" si="418"/>
        <v>0</v>
      </c>
      <c r="K739" s="91">
        <f t="shared" si="418"/>
        <v>0</v>
      </c>
      <c r="L739" s="91">
        <f t="shared" si="418"/>
        <v>0</v>
      </c>
      <c r="M739" s="91">
        <f t="shared" si="418"/>
        <v>1.371E-2</v>
      </c>
      <c r="N739" s="91">
        <f t="shared" si="418"/>
        <v>9.6089999999999995E-2</v>
      </c>
      <c r="O739" s="91">
        <f t="shared" si="418"/>
        <v>4.2729999999999997E-2</v>
      </c>
      <c r="P739" s="91">
        <f t="shared" si="418"/>
        <v>0</v>
      </c>
      <c r="Q739" s="91">
        <f t="shared" si="418"/>
        <v>0.12248000000000001</v>
      </c>
      <c r="R739" s="91">
        <f t="shared" si="418"/>
        <v>0</v>
      </c>
      <c r="S739" s="91">
        <f t="shared" si="418"/>
        <v>0</v>
      </c>
      <c r="T739" s="91">
        <f t="shared" si="418"/>
        <v>0</v>
      </c>
      <c r="U739" s="91">
        <f t="shared" si="418"/>
        <v>0</v>
      </c>
      <c r="V739" s="91">
        <f t="shared" si="418"/>
        <v>0</v>
      </c>
      <c r="W739" s="91">
        <f t="shared" si="418"/>
        <v>0</v>
      </c>
      <c r="X739" s="91">
        <f t="shared" si="418"/>
        <v>0</v>
      </c>
      <c r="Y739" s="91">
        <f t="shared" si="418"/>
        <v>1.504E-2</v>
      </c>
      <c r="Z739" s="91">
        <f t="shared" si="418"/>
        <v>0.62295</v>
      </c>
      <c r="AA739" s="91">
        <f t="shared" si="418"/>
        <v>0.26319999999999999</v>
      </c>
    </row>
    <row r="740" spans="1:27" ht="12.75" hidden="1" customHeight="1" outlineLevel="1" x14ac:dyDescent="0.2">
      <c r="A740" s="99" t="s">
        <v>2372</v>
      </c>
      <c r="B740" s="63" t="s">
        <v>238</v>
      </c>
      <c r="C740" s="43" t="s">
        <v>79</v>
      </c>
      <c r="D740" s="44">
        <v>206.58</v>
      </c>
      <c r="E740" s="44">
        <v>163.29</v>
      </c>
      <c r="F740" s="44">
        <v>227.2</v>
      </c>
      <c r="G740" s="44">
        <v>4.72</v>
      </c>
      <c r="H740" s="44">
        <v>771.7</v>
      </c>
      <c r="I740" s="44">
        <v>0</v>
      </c>
      <c r="J740" s="44">
        <v>0</v>
      </c>
      <c r="K740" s="44">
        <v>0</v>
      </c>
      <c r="L740" s="44">
        <v>0</v>
      </c>
      <c r="M740" s="44">
        <v>13.71</v>
      </c>
      <c r="N740" s="44">
        <v>96.09</v>
      </c>
      <c r="O740" s="44">
        <v>42.73</v>
      </c>
      <c r="P740" s="44">
        <v>0</v>
      </c>
      <c r="Q740" s="44">
        <v>122.48</v>
      </c>
      <c r="R740" s="44">
        <v>0</v>
      </c>
      <c r="S740" s="44">
        <v>0</v>
      </c>
      <c r="T740" s="44">
        <v>0</v>
      </c>
      <c r="U740" s="44">
        <v>0</v>
      </c>
      <c r="V740" s="44">
        <v>0</v>
      </c>
      <c r="W740" s="44">
        <v>0</v>
      </c>
      <c r="X740" s="44">
        <v>0</v>
      </c>
      <c r="Y740" s="44">
        <v>15.04</v>
      </c>
      <c r="Z740" s="44">
        <v>622.95000000000005</v>
      </c>
      <c r="AA740" s="44">
        <v>263.2</v>
      </c>
    </row>
    <row r="741" spans="1:27" collapsed="1" x14ac:dyDescent="0.2">
      <c r="A741" s="98" t="s">
        <v>2373</v>
      </c>
      <c r="B741" s="28" t="str">
        <f>"17"&amp;"."&amp;$B$800&amp;"."&amp;$B$801</f>
        <v>17.08.2023</v>
      </c>
      <c r="C741" s="90" t="s">
        <v>76</v>
      </c>
      <c r="D741" s="91">
        <f>ROUND((D742)/1000,5)</f>
        <v>0.12987000000000001</v>
      </c>
      <c r="E741" s="91">
        <f t="shared" ref="E741:AA741" si="419">ROUND((E742)/1000,5)</f>
        <v>9.8309999999999995E-2</v>
      </c>
      <c r="F741" s="91">
        <f t="shared" si="419"/>
        <v>0.87988999999999995</v>
      </c>
      <c r="G741" s="91">
        <f t="shared" si="419"/>
        <v>0.24193999999999999</v>
      </c>
      <c r="H741" s="91">
        <f t="shared" si="419"/>
        <v>0.23047000000000001</v>
      </c>
      <c r="I741" s="91">
        <f t="shared" si="419"/>
        <v>0.26796999999999999</v>
      </c>
      <c r="J741" s="91">
        <f t="shared" si="419"/>
        <v>0</v>
      </c>
      <c r="K741" s="91">
        <f t="shared" si="419"/>
        <v>0</v>
      </c>
      <c r="L741" s="91">
        <f t="shared" si="419"/>
        <v>0</v>
      </c>
      <c r="M741" s="91">
        <f t="shared" si="419"/>
        <v>0</v>
      </c>
      <c r="N741" s="91">
        <f t="shared" si="419"/>
        <v>0</v>
      </c>
      <c r="O741" s="91">
        <f t="shared" si="419"/>
        <v>0</v>
      </c>
      <c r="P741" s="91">
        <f t="shared" si="419"/>
        <v>0</v>
      </c>
      <c r="Q741" s="91">
        <f t="shared" si="419"/>
        <v>0</v>
      </c>
      <c r="R741" s="91">
        <f t="shared" si="419"/>
        <v>0</v>
      </c>
      <c r="S741" s="91">
        <f t="shared" si="419"/>
        <v>0</v>
      </c>
      <c r="T741" s="91">
        <f t="shared" si="419"/>
        <v>0</v>
      </c>
      <c r="U741" s="91">
        <f t="shared" si="419"/>
        <v>0</v>
      </c>
      <c r="V741" s="91">
        <f t="shared" si="419"/>
        <v>0</v>
      </c>
      <c r="W741" s="91">
        <f t="shared" si="419"/>
        <v>0</v>
      </c>
      <c r="X741" s="91">
        <f t="shared" si="419"/>
        <v>4.2599999999999999E-3</v>
      </c>
      <c r="Y741" s="91">
        <f t="shared" si="419"/>
        <v>2.0420000000000001E-2</v>
      </c>
      <c r="Z741" s="91">
        <f t="shared" si="419"/>
        <v>0.39017000000000002</v>
      </c>
      <c r="AA741" s="91">
        <f t="shared" si="419"/>
        <v>0.23333000000000001</v>
      </c>
    </row>
    <row r="742" spans="1:27" ht="12.75" hidden="1" customHeight="1" outlineLevel="1" x14ac:dyDescent="0.2">
      <c r="A742" s="99" t="s">
        <v>2374</v>
      </c>
      <c r="B742" s="63" t="s">
        <v>238</v>
      </c>
      <c r="C742" s="43" t="s">
        <v>79</v>
      </c>
      <c r="D742" s="44">
        <v>129.87</v>
      </c>
      <c r="E742" s="44">
        <v>98.31</v>
      </c>
      <c r="F742" s="44">
        <v>879.89</v>
      </c>
      <c r="G742" s="44">
        <v>241.94</v>
      </c>
      <c r="H742" s="44">
        <v>230.47</v>
      </c>
      <c r="I742" s="44">
        <v>267.97000000000003</v>
      </c>
      <c r="J742" s="44">
        <v>0</v>
      </c>
      <c r="K742" s="44">
        <v>0</v>
      </c>
      <c r="L742" s="44">
        <v>0</v>
      </c>
      <c r="M742" s="44">
        <v>0</v>
      </c>
      <c r="N742" s="44">
        <v>0</v>
      </c>
      <c r="O742" s="44">
        <v>0</v>
      </c>
      <c r="P742" s="44">
        <v>0</v>
      </c>
      <c r="Q742" s="44">
        <v>0</v>
      </c>
      <c r="R742" s="44">
        <v>0</v>
      </c>
      <c r="S742" s="44">
        <v>0</v>
      </c>
      <c r="T742" s="44">
        <v>0</v>
      </c>
      <c r="U742" s="44">
        <v>0</v>
      </c>
      <c r="V742" s="44">
        <v>0</v>
      </c>
      <c r="W742" s="44">
        <v>0</v>
      </c>
      <c r="X742" s="44">
        <v>4.26</v>
      </c>
      <c r="Y742" s="44">
        <v>20.420000000000002</v>
      </c>
      <c r="Z742" s="44">
        <v>390.17</v>
      </c>
      <c r="AA742" s="44">
        <v>233.33</v>
      </c>
    </row>
    <row r="743" spans="1:27" collapsed="1" x14ac:dyDescent="0.2">
      <c r="A743" s="98" t="s">
        <v>2375</v>
      </c>
      <c r="B743" s="28" t="str">
        <f>"18"&amp;"."&amp;$B$800&amp;"."&amp;$B$801</f>
        <v>18.08.2023</v>
      </c>
      <c r="C743" s="90" t="s">
        <v>76</v>
      </c>
      <c r="D743" s="91">
        <f>ROUND((D744)/1000,5)</f>
        <v>0.14235999999999999</v>
      </c>
      <c r="E743" s="91">
        <f t="shared" ref="E743:AA743" si="420">ROUND((E744)/1000,5)</f>
        <v>0.11322</v>
      </c>
      <c r="F743" s="91">
        <f t="shared" si="420"/>
        <v>7.1400000000000005E-2</v>
      </c>
      <c r="G743" s="91">
        <f t="shared" si="420"/>
        <v>5.1839999999999997E-2</v>
      </c>
      <c r="H743" s="91">
        <f t="shared" si="420"/>
        <v>2.0240000000000001E-2</v>
      </c>
      <c r="I743" s="91">
        <f t="shared" si="420"/>
        <v>0</v>
      </c>
      <c r="J743" s="91">
        <f t="shared" si="420"/>
        <v>0</v>
      </c>
      <c r="K743" s="91">
        <f t="shared" si="420"/>
        <v>0</v>
      </c>
      <c r="L743" s="91">
        <f t="shared" si="420"/>
        <v>0</v>
      </c>
      <c r="M743" s="91">
        <f t="shared" si="420"/>
        <v>0</v>
      </c>
      <c r="N743" s="91">
        <f t="shared" si="420"/>
        <v>1.5100000000000001E-3</v>
      </c>
      <c r="O743" s="91">
        <f t="shared" si="420"/>
        <v>8.7500000000000008E-3</v>
      </c>
      <c r="P743" s="91">
        <f t="shared" si="420"/>
        <v>0</v>
      </c>
      <c r="Q743" s="91">
        <f t="shared" si="420"/>
        <v>1.8000000000000001E-4</v>
      </c>
      <c r="R743" s="91">
        <f t="shared" si="420"/>
        <v>6.9830000000000003E-2</v>
      </c>
      <c r="S743" s="91">
        <f t="shared" si="420"/>
        <v>5.2780000000000001E-2</v>
      </c>
      <c r="T743" s="91">
        <f t="shared" si="420"/>
        <v>3.8019999999999998E-2</v>
      </c>
      <c r="U743" s="91">
        <f t="shared" si="420"/>
        <v>0.11643000000000001</v>
      </c>
      <c r="V743" s="91">
        <f t="shared" si="420"/>
        <v>0</v>
      </c>
      <c r="W743" s="91">
        <f t="shared" si="420"/>
        <v>0</v>
      </c>
      <c r="X743" s="91">
        <f t="shared" si="420"/>
        <v>0</v>
      </c>
      <c r="Y743" s="91">
        <f t="shared" si="420"/>
        <v>0.17852000000000001</v>
      </c>
      <c r="Z743" s="91">
        <f t="shared" si="420"/>
        <v>0.59889999999999999</v>
      </c>
      <c r="AA743" s="91">
        <f t="shared" si="420"/>
        <v>0.34705999999999998</v>
      </c>
    </row>
    <row r="744" spans="1:27" ht="12.75" hidden="1" customHeight="1" outlineLevel="1" x14ac:dyDescent="0.2">
      <c r="A744" s="99" t="s">
        <v>2376</v>
      </c>
      <c r="B744" s="63" t="s">
        <v>238</v>
      </c>
      <c r="C744" s="43" t="s">
        <v>79</v>
      </c>
      <c r="D744" s="44">
        <v>142.36000000000001</v>
      </c>
      <c r="E744" s="44">
        <v>113.22</v>
      </c>
      <c r="F744" s="44">
        <v>71.400000000000006</v>
      </c>
      <c r="G744" s="44">
        <v>51.84</v>
      </c>
      <c r="H744" s="44">
        <v>20.239999999999998</v>
      </c>
      <c r="I744" s="44">
        <v>0</v>
      </c>
      <c r="J744" s="44">
        <v>0</v>
      </c>
      <c r="K744" s="44">
        <v>0</v>
      </c>
      <c r="L744" s="44">
        <v>0</v>
      </c>
      <c r="M744" s="44">
        <v>0</v>
      </c>
      <c r="N744" s="44">
        <v>1.51</v>
      </c>
      <c r="O744" s="44">
        <v>8.75</v>
      </c>
      <c r="P744" s="44">
        <v>0</v>
      </c>
      <c r="Q744" s="44">
        <v>0.18</v>
      </c>
      <c r="R744" s="44">
        <v>69.83</v>
      </c>
      <c r="S744" s="44">
        <v>52.78</v>
      </c>
      <c r="T744" s="44">
        <v>38.020000000000003</v>
      </c>
      <c r="U744" s="44">
        <v>116.43</v>
      </c>
      <c r="V744" s="44">
        <v>0</v>
      </c>
      <c r="W744" s="44">
        <v>0</v>
      </c>
      <c r="X744" s="44">
        <v>0</v>
      </c>
      <c r="Y744" s="44">
        <v>178.52</v>
      </c>
      <c r="Z744" s="44">
        <v>598.9</v>
      </c>
      <c r="AA744" s="44">
        <v>347.06</v>
      </c>
    </row>
    <row r="745" spans="1:27" collapsed="1" x14ac:dyDescent="0.2">
      <c r="A745" s="98" t="s">
        <v>2377</v>
      </c>
      <c r="B745" s="28" t="str">
        <f>"19"&amp;"."&amp;$B$800&amp;"."&amp;$B$801</f>
        <v>19.08.2023</v>
      </c>
      <c r="C745" s="90" t="s">
        <v>76</v>
      </c>
      <c r="D745" s="91">
        <f>ROUND((D746)/1000,5)</f>
        <v>0.15606</v>
      </c>
      <c r="E745" s="91">
        <f t="shared" ref="E745:AA745" si="421">ROUND((E746)/1000,5)</f>
        <v>0.1242</v>
      </c>
      <c r="F745" s="91">
        <f t="shared" si="421"/>
        <v>4.2459999999999998E-2</v>
      </c>
      <c r="G745" s="91">
        <f t="shared" si="421"/>
        <v>0</v>
      </c>
      <c r="H745" s="91">
        <f t="shared" si="421"/>
        <v>0</v>
      </c>
      <c r="I745" s="91">
        <f t="shared" si="421"/>
        <v>0</v>
      </c>
      <c r="J745" s="91">
        <f t="shared" si="421"/>
        <v>0</v>
      </c>
      <c r="K745" s="91">
        <f t="shared" si="421"/>
        <v>0</v>
      </c>
      <c r="L745" s="91">
        <f t="shared" si="421"/>
        <v>0</v>
      </c>
      <c r="M745" s="91">
        <f t="shared" si="421"/>
        <v>0</v>
      </c>
      <c r="N745" s="91">
        <f t="shared" si="421"/>
        <v>1.0000000000000001E-5</v>
      </c>
      <c r="O745" s="91">
        <f t="shared" si="421"/>
        <v>0</v>
      </c>
      <c r="P745" s="91">
        <f t="shared" si="421"/>
        <v>7.7799999999999996E-3</v>
      </c>
      <c r="Q745" s="91">
        <f t="shared" si="421"/>
        <v>8.8699999999999994E-3</v>
      </c>
      <c r="R745" s="91">
        <f t="shared" si="421"/>
        <v>0</v>
      </c>
      <c r="S745" s="91">
        <f t="shared" si="421"/>
        <v>1.108E-2</v>
      </c>
      <c r="T745" s="91">
        <f t="shared" si="421"/>
        <v>2.1430000000000001E-2</v>
      </c>
      <c r="U745" s="91">
        <f t="shared" si="421"/>
        <v>0.17222000000000001</v>
      </c>
      <c r="V745" s="91">
        <f t="shared" si="421"/>
        <v>0.19327</v>
      </c>
      <c r="W745" s="91">
        <f t="shared" si="421"/>
        <v>0.11223</v>
      </c>
      <c r="X745" s="91">
        <f t="shared" si="421"/>
        <v>7.8479999999999994E-2</v>
      </c>
      <c r="Y745" s="91">
        <f t="shared" si="421"/>
        <v>0.21632999999999999</v>
      </c>
      <c r="Z745" s="91">
        <f t="shared" si="421"/>
        <v>0.22903000000000001</v>
      </c>
      <c r="AA745" s="91">
        <f t="shared" si="421"/>
        <v>0.52759</v>
      </c>
    </row>
    <row r="746" spans="1:27" ht="12.75" hidden="1" customHeight="1" outlineLevel="1" x14ac:dyDescent="0.2">
      <c r="A746" s="99" t="s">
        <v>2378</v>
      </c>
      <c r="B746" s="63" t="s">
        <v>238</v>
      </c>
      <c r="C746" s="43" t="s">
        <v>79</v>
      </c>
      <c r="D746" s="44">
        <v>156.06</v>
      </c>
      <c r="E746" s="44">
        <v>124.2</v>
      </c>
      <c r="F746" s="44">
        <v>42.46</v>
      </c>
      <c r="G746" s="44">
        <v>0</v>
      </c>
      <c r="H746" s="44">
        <v>0</v>
      </c>
      <c r="I746" s="44">
        <v>0</v>
      </c>
      <c r="J746" s="44">
        <v>0</v>
      </c>
      <c r="K746" s="44">
        <v>0</v>
      </c>
      <c r="L746" s="44">
        <v>0</v>
      </c>
      <c r="M746" s="44">
        <v>0</v>
      </c>
      <c r="N746" s="44">
        <v>0.01</v>
      </c>
      <c r="O746" s="44">
        <v>0</v>
      </c>
      <c r="P746" s="44">
        <v>7.78</v>
      </c>
      <c r="Q746" s="44">
        <v>8.8699999999999992</v>
      </c>
      <c r="R746" s="44">
        <v>0</v>
      </c>
      <c r="S746" s="44">
        <v>11.08</v>
      </c>
      <c r="T746" s="44">
        <v>21.43</v>
      </c>
      <c r="U746" s="44">
        <v>172.22</v>
      </c>
      <c r="V746" s="44">
        <v>193.27</v>
      </c>
      <c r="W746" s="44">
        <v>112.23</v>
      </c>
      <c r="X746" s="44">
        <v>78.48</v>
      </c>
      <c r="Y746" s="44">
        <v>216.33</v>
      </c>
      <c r="Z746" s="44">
        <v>229.03</v>
      </c>
      <c r="AA746" s="44">
        <v>527.59</v>
      </c>
    </row>
    <row r="747" spans="1:27" collapsed="1" x14ac:dyDescent="0.2">
      <c r="A747" s="98" t="s">
        <v>2379</v>
      </c>
      <c r="B747" s="28" t="str">
        <f>"20"&amp;"."&amp;$B$800&amp;"."&amp;$B$801</f>
        <v>20.08.2023</v>
      </c>
      <c r="C747" s="90" t="s">
        <v>76</v>
      </c>
      <c r="D747" s="91">
        <f>ROUND((D748)/1000,5)</f>
        <v>0.16506000000000001</v>
      </c>
      <c r="E747" s="91">
        <f t="shared" ref="E747:AA747" si="422">ROUND((E748)/1000,5)</f>
        <v>0.12259</v>
      </c>
      <c r="F747" s="91">
        <f t="shared" si="422"/>
        <v>7.7799999999999994E-2</v>
      </c>
      <c r="G747" s="91">
        <f t="shared" si="422"/>
        <v>4.2889999999999998E-2</v>
      </c>
      <c r="H747" s="91">
        <f t="shared" si="422"/>
        <v>1.325E-2</v>
      </c>
      <c r="I747" s="91">
        <f t="shared" si="422"/>
        <v>0</v>
      </c>
      <c r="J747" s="91">
        <f t="shared" si="422"/>
        <v>0</v>
      </c>
      <c r="K747" s="91">
        <f t="shared" si="422"/>
        <v>0</v>
      </c>
      <c r="L747" s="91">
        <f t="shared" si="422"/>
        <v>0</v>
      </c>
      <c r="M747" s="91">
        <f t="shared" si="422"/>
        <v>0</v>
      </c>
      <c r="N747" s="91">
        <f t="shared" si="422"/>
        <v>7.6499999999999997E-3</v>
      </c>
      <c r="O747" s="91">
        <f t="shared" si="422"/>
        <v>0</v>
      </c>
      <c r="P747" s="91">
        <f t="shared" si="422"/>
        <v>5.0000000000000002E-5</v>
      </c>
      <c r="Q747" s="91">
        <f t="shared" si="422"/>
        <v>0</v>
      </c>
      <c r="R747" s="91">
        <f t="shared" si="422"/>
        <v>0</v>
      </c>
      <c r="S747" s="91">
        <f t="shared" si="422"/>
        <v>0</v>
      </c>
      <c r="T747" s="91">
        <f t="shared" si="422"/>
        <v>0</v>
      </c>
      <c r="U747" s="91">
        <f t="shared" si="422"/>
        <v>4.4060000000000002E-2</v>
      </c>
      <c r="V747" s="91">
        <f t="shared" si="422"/>
        <v>3.074E-2</v>
      </c>
      <c r="W747" s="91">
        <f t="shared" si="422"/>
        <v>1.6299999999999999E-2</v>
      </c>
      <c r="X747" s="91">
        <f t="shared" si="422"/>
        <v>6.4860000000000001E-2</v>
      </c>
      <c r="Y747" s="91">
        <f t="shared" si="422"/>
        <v>9.7919999999999993E-2</v>
      </c>
      <c r="Z747" s="91">
        <f t="shared" si="422"/>
        <v>0.47534999999999999</v>
      </c>
      <c r="AA747" s="91">
        <f t="shared" si="422"/>
        <v>0.50307999999999997</v>
      </c>
    </row>
    <row r="748" spans="1:27" ht="12.75" hidden="1" customHeight="1" outlineLevel="1" x14ac:dyDescent="0.2">
      <c r="A748" s="99" t="s">
        <v>2380</v>
      </c>
      <c r="B748" s="63" t="s">
        <v>238</v>
      </c>
      <c r="C748" s="43" t="s">
        <v>79</v>
      </c>
      <c r="D748" s="44">
        <v>165.06</v>
      </c>
      <c r="E748" s="44">
        <v>122.59</v>
      </c>
      <c r="F748" s="44">
        <v>77.8</v>
      </c>
      <c r="G748" s="44">
        <v>42.89</v>
      </c>
      <c r="H748" s="44">
        <v>13.25</v>
      </c>
      <c r="I748" s="44">
        <v>0</v>
      </c>
      <c r="J748" s="44">
        <v>0</v>
      </c>
      <c r="K748" s="44">
        <v>0</v>
      </c>
      <c r="L748" s="44">
        <v>0</v>
      </c>
      <c r="M748" s="44">
        <v>0</v>
      </c>
      <c r="N748" s="44">
        <v>7.65</v>
      </c>
      <c r="O748" s="44">
        <v>0</v>
      </c>
      <c r="P748" s="44">
        <v>0.05</v>
      </c>
      <c r="Q748" s="44">
        <v>0</v>
      </c>
      <c r="R748" s="44">
        <v>0</v>
      </c>
      <c r="S748" s="44">
        <v>0</v>
      </c>
      <c r="T748" s="44">
        <v>0</v>
      </c>
      <c r="U748" s="44">
        <v>44.06</v>
      </c>
      <c r="V748" s="44">
        <v>30.74</v>
      </c>
      <c r="W748" s="44">
        <v>16.3</v>
      </c>
      <c r="X748" s="44">
        <v>64.86</v>
      </c>
      <c r="Y748" s="44">
        <v>97.92</v>
      </c>
      <c r="Z748" s="44">
        <v>475.35</v>
      </c>
      <c r="AA748" s="44">
        <v>503.08</v>
      </c>
    </row>
    <row r="749" spans="1:27" collapsed="1" x14ac:dyDescent="0.2">
      <c r="A749" s="98" t="s">
        <v>2381</v>
      </c>
      <c r="B749" s="28" t="str">
        <f>"21"&amp;"."&amp;$B$800&amp;"."&amp;$B$801</f>
        <v>21.08.2023</v>
      </c>
      <c r="C749" s="90" t="s">
        <v>76</v>
      </c>
      <c r="D749" s="91">
        <f>ROUND((D750)/1000,5)</f>
        <v>0.27855999999999997</v>
      </c>
      <c r="E749" s="91">
        <f t="shared" ref="E749:AA749" si="423">ROUND((E750)/1000,5)</f>
        <v>0.29832999999999998</v>
      </c>
      <c r="F749" s="91">
        <f t="shared" si="423"/>
        <v>0.23003000000000001</v>
      </c>
      <c r="G749" s="91">
        <f t="shared" si="423"/>
        <v>0.19417000000000001</v>
      </c>
      <c r="H749" s="91">
        <f t="shared" si="423"/>
        <v>0</v>
      </c>
      <c r="I749" s="91">
        <f t="shared" si="423"/>
        <v>0</v>
      </c>
      <c r="J749" s="91">
        <f t="shared" si="423"/>
        <v>0</v>
      </c>
      <c r="K749" s="91">
        <f t="shared" si="423"/>
        <v>0</v>
      </c>
      <c r="L749" s="91">
        <f t="shared" si="423"/>
        <v>0</v>
      </c>
      <c r="M749" s="91">
        <f t="shared" si="423"/>
        <v>0</v>
      </c>
      <c r="N749" s="91">
        <f t="shared" si="423"/>
        <v>0</v>
      </c>
      <c r="O749" s="91">
        <f t="shared" si="423"/>
        <v>0</v>
      </c>
      <c r="P749" s="91">
        <f t="shared" si="423"/>
        <v>1.6800000000000001E-3</v>
      </c>
      <c r="Q749" s="91">
        <f t="shared" si="423"/>
        <v>0</v>
      </c>
      <c r="R749" s="91">
        <f t="shared" si="423"/>
        <v>0</v>
      </c>
      <c r="S749" s="91">
        <f t="shared" si="423"/>
        <v>0</v>
      </c>
      <c r="T749" s="91">
        <f t="shared" si="423"/>
        <v>0</v>
      </c>
      <c r="U749" s="91">
        <f t="shared" si="423"/>
        <v>6.7900000000000002E-2</v>
      </c>
      <c r="V749" s="91">
        <f t="shared" si="423"/>
        <v>4.4760000000000001E-2</v>
      </c>
      <c r="W749" s="91">
        <f t="shared" si="423"/>
        <v>2.2839999999999999E-2</v>
      </c>
      <c r="X749" s="91">
        <f t="shared" si="423"/>
        <v>1.172E-2</v>
      </c>
      <c r="Y749" s="91">
        <f t="shared" si="423"/>
        <v>0.22145999999999999</v>
      </c>
      <c r="Z749" s="91">
        <f t="shared" si="423"/>
        <v>0.65139000000000002</v>
      </c>
      <c r="AA749" s="91">
        <f t="shared" si="423"/>
        <v>0.64168000000000003</v>
      </c>
    </row>
    <row r="750" spans="1:27" ht="12.75" hidden="1" customHeight="1" outlineLevel="1" x14ac:dyDescent="0.2">
      <c r="A750" s="99" t="s">
        <v>2382</v>
      </c>
      <c r="B750" s="63" t="s">
        <v>238</v>
      </c>
      <c r="C750" s="43" t="s">
        <v>79</v>
      </c>
      <c r="D750" s="44">
        <v>278.56</v>
      </c>
      <c r="E750" s="44">
        <v>298.33</v>
      </c>
      <c r="F750" s="44">
        <v>230.03</v>
      </c>
      <c r="G750" s="44">
        <v>194.17</v>
      </c>
      <c r="H750" s="44">
        <v>0</v>
      </c>
      <c r="I750" s="44">
        <v>0</v>
      </c>
      <c r="J750" s="44">
        <v>0</v>
      </c>
      <c r="K750" s="44">
        <v>0</v>
      </c>
      <c r="L750" s="44">
        <v>0</v>
      </c>
      <c r="M750" s="44">
        <v>0</v>
      </c>
      <c r="N750" s="44">
        <v>0</v>
      </c>
      <c r="O750" s="44">
        <v>0</v>
      </c>
      <c r="P750" s="44">
        <v>1.68</v>
      </c>
      <c r="Q750" s="44">
        <v>0</v>
      </c>
      <c r="R750" s="44">
        <v>0</v>
      </c>
      <c r="S750" s="44">
        <v>0</v>
      </c>
      <c r="T750" s="44">
        <v>0</v>
      </c>
      <c r="U750" s="44">
        <v>67.900000000000006</v>
      </c>
      <c r="V750" s="44">
        <v>44.76</v>
      </c>
      <c r="W750" s="44">
        <v>22.84</v>
      </c>
      <c r="X750" s="44">
        <v>11.72</v>
      </c>
      <c r="Y750" s="44">
        <v>221.46</v>
      </c>
      <c r="Z750" s="44">
        <v>651.39</v>
      </c>
      <c r="AA750" s="44">
        <v>641.67999999999995</v>
      </c>
    </row>
    <row r="751" spans="1:27" collapsed="1" x14ac:dyDescent="0.2">
      <c r="A751" s="98" t="s">
        <v>2383</v>
      </c>
      <c r="B751" s="28" t="str">
        <f>"22"&amp;"."&amp;$B$800&amp;"."&amp;$B$801</f>
        <v>22.08.2023</v>
      </c>
      <c r="C751" s="90" t="s">
        <v>76</v>
      </c>
      <c r="D751" s="91">
        <f>ROUND((D752)/1000,5)</f>
        <v>0.28745999999999999</v>
      </c>
      <c r="E751" s="91">
        <f t="shared" ref="E751:AA751" si="424">ROUND((E752)/1000,5)</f>
        <v>0.18776999999999999</v>
      </c>
      <c r="F751" s="91">
        <f t="shared" si="424"/>
        <v>0.11771</v>
      </c>
      <c r="G751" s="91">
        <f t="shared" si="424"/>
        <v>0</v>
      </c>
      <c r="H751" s="91">
        <f t="shared" si="424"/>
        <v>0</v>
      </c>
      <c r="I751" s="91">
        <f t="shared" si="424"/>
        <v>0</v>
      </c>
      <c r="J751" s="91">
        <f t="shared" si="424"/>
        <v>0</v>
      </c>
      <c r="K751" s="91">
        <f t="shared" si="424"/>
        <v>0</v>
      </c>
      <c r="L751" s="91">
        <f t="shared" si="424"/>
        <v>0</v>
      </c>
      <c r="M751" s="91">
        <f t="shared" si="424"/>
        <v>1E-4</v>
      </c>
      <c r="N751" s="91">
        <f t="shared" si="424"/>
        <v>0</v>
      </c>
      <c r="O751" s="91">
        <f t="shared" si="424"/>
        <v>0.10976</v>
      </c>
      <c r="P751" s="91">
        <f t="shared" si="424"/>
        <v>0.16889999999999999</v>
      </c>
      <c r="Q751" s="91">
        <f t="shared" si="424"/>
        <v>3.5459999999999998E-2</v>
      </c>
      <c r="R751" s="91">
        <f t="shared" si="424"/>
        <v>0.17591999999999999</v>
      </c>
      <c r="S751" s="91">
        <f t="shared" si="424"/>
        <v>0.15687000000000001</v>
      </c>
      <c r="T751" s="91">
        <f t="shared" si="424"/>
        <v>0.26074000000000003</v>
      </c>
      <c r="U751" s="91">
        <f t="shared" si="424"/>
        <v>0.1217</v>
      </c>
      <c r="V751" s="91">
        <f t="shared" si="424"/>
        <v>0.12992000000000001</v>
      </c>
      <c r="W751" s="91">
        <f t="shared" si="424"/>
        <v>9.3670000000000003E-2</v>
      </c>
      <c r="X751" s="91">
        <f t="shared" si="424"/>
        <v>0.27150000000000002</v>
      </c>
      <c r="Y751" s="91">
        <f t="shared" si="424"/>
        <v>0.31863999999999998</v>
      </c>
      <c r="Z751" s="91">
        <f t="shared" si="424"/>
        <v>0.26271</v>
      </c>
      <c r="AA751" s="91">
        <f t="shared" si="424"/>
        <v>0.53727000000000003</v>
      </c>
    </row>
    <row r="752" spans="1:27" ht="12.75" hidden="1" customHeight="1" outlineLevel="1" x14ac:dyDescent="0.2">
      <c r="A752" s="99" t="s">
        <v>2384</v>
      </c>
      <c r="B752" s="63" t="s">
        <v>238</v>
      </c>
      <c r="C752" s="43" t="s">
        <v>79</v>
      </c>
      <c r="D752" s="44">
        <v>287.45999999999998</v>
      </c>
      <c r="E752" s="44">
        <v>187.77</v>
      </c>
      <c r="F752" s="44">
        <v>117.71</v>
      </c>
      <c r="G752" s="44">
        <v>0</v>
      </c>
      <c r="H752" s="44">
        <v>0</v>
      </c>
      <c r="I752" s="44">
        <v>0</v>
      </c>
      <c r="J752" s="44">
        <v>0</v>
      </c>
      <c r="K752" s="44">
        <v>0</v>
      </c>
      <c r="L752" s="44">
        <v>0</v>
      </c>
      <c r="M752" s="44">
        <v>0.1</v>
      </c>
      <c r="N752" s="44">
        <v>0</v>
      </c>
      <c r="O752" s="44">
        <v>109.76</v>
      </c>
      <c r="P752" s="44">
        <v>168.9</v>
      </c>
      <c r="Q752" s="44">
        <v>35.46</v>
      </c>
      <c r="R752" s="44">
        <v>175.92</v>
      </c>
      <c r="S752" s="44">
        <v>156.87</v>
      </c>
      <c r="T752" s="44">
        <v>260.74</v>
      </c>
      <c r="U752" s="44">
        <v>121.7</v>
      </c>
      <c r="V752" s="44">
        <v>129.91999999999999</v>
      </c>
      <c r="W752" s="44">
        <v>93.67</v>
      </c>
      <c r="X752" s="44">
        <v>271.5</v>
      </c>
      <c r="Y752" s="44">
        <v>318.64</v>
      </c>
      <c r="Z752" s="44">
        <v>262.70999999999998</v>
      </c>
      <c r="AA752" s="44">
        <v>537.27</v>
      </c>
    </row>
    <row r="753" spans="1:27" collapsed="1" x14ac:dyDescent="0.2">
      <c r="A753" s="98" t="s">
        <v>2385</v>
      </c>
      <c r="B753" s="28" t="str">
        <f>"23"&amp;"."&amp;$B$800&amp;"."&amp;$B$801</f>
        <v>23.08.2023</v>
      </c>
      <c r="C753" s="90" t="s">
        <v>76</v>
      </c>
      <c r="D753" s="91">
        <f>ROUND((D754)/1000,5)</f>
        <v>0.32684000000000002</v>
      </c>
      <c r="E753" s="91">
        <f t="shared" ref="E753:AA753" si="425">ROUND((E754)/1000,5)</f>
        <v>0.10986</v>
      </c>
      <c r="F753" s="91">
        <f t="shared" si="425"/>
        <v>0.1789</v>
      </c>
      <c r="G753" s="91">
        <f t="shared" si="425"/>
        <v>6.6449999999999995E-2</v>
      </c>
      <c r="H753" s="91">
        <f t="shared" si="425"/>
        <v>0</v>
      </c>
      <c r="I753" s="91">
        <f t="shared" si="425"/>
        <v>0</v>
      </c>
      <c r="J753" s="91">
        <f t="shared" si="425"/>
        <v>0</v>
      </c>
      <c r="K753" s="91">
        <f t="shared" si="425"/>
        <v>0</v>
      </c>
      <c r="L753" s="91">
        <f t="shared" si="425"/>
        <v>0</v>
      </c>
      <c r="M753" s="91">
        <f t="shared" si="425"/>
        <v>6.1870000000000001E-2</v>
      </c>
      <c r="N753" s="91">
        <f t="shared" si="425"/>
        <v>6.9599999999999995E-2</v>
      </c>
      <c r="O753" s="91">
        <f t="shared" si="425"/>
        <v>6.8909999999999999E-2</v>
      </c>
      <c r="P753" s="91">
        <f t="shared" si="425"/>
        <v>7.0889999999999995E-2</v>
      </c>
      <c r="Q753" s="91">
        <f t="shared" si="425"/>
        <v>0.24124000000000001</v>
      </c>
      <c r="R753" s="91">
        <f t="shared" si="425"/>
        <v>0.11701</v>
      </c>
      <c r="S753" s="91">
        <f t="shared" si="425"/>
        <v>8.2419999999999993E-2</v>
      </c>
      <c r="T753" s="91">
        <f t="shared" si="425"/>
        <v>0.18387000000000001</v>
      </c>
      <c r="U753" s="91">
        <f t="shared" si="425"/>
        <v>0.22805</v>
      </c>
      <c r="V753" s="91">
        <f t="shared" si="425"/>
        <v>0.27666000000000002</v>
      </c>
      <c r="W753" s="91">
        <f t="shared" si="425"/>
        <v>0.29054000000000002</v>
      </c>
      <c r="X753" s="91">
        <f t="shared" si="425"/>
        <v>0.15955</v>
      </c>
      <c r="Y753" s="91">
        <f t="shared" si="425"/>
        <v>0.71999000000000002</v>
      </c>
      <c r="Z753" s="91">
        <f t="shared" si="425"/>
        <v>0.75485000000000002</v>
      </c>
      <c r="AA753" s="91">
        <f t="shared" si="425"/>
        <v>0.41132999999999997</v>
      </c>
    </row>
    <row r="754" spans="1:27" ht="12.75" hidden="1" customHeight="1" outlineLevel="1" x14ac:dyDescent="0.2">
      <c r="A754" s="99" t="s">
        <v>2386</v>
      </c>
      <c r="B754" s="63" t="s">
        <v>238</v>
      </c>
      <c r="C754" s="43" t="s">
        <v>79</v>
      </c>
      <c r="D754" s="44">
        <v>326.83999999999997</v>
      </c>
      <c r="E754" s="44">
        <v>109.86</v>
      </c>
      <c r="F754" s="44">
        <v>178.9</v>
      </c>
      <c r="G754" s="44">
        <v>66.45</v>
      </c>
      <c r="H754" s="44">
        <v>0</v>
      </c>
      <c r="I754" s="44">
        <v>0</v>
      </c>
      <c r="J754" s="44">
        <v>0</v>
      </c>
      <c r="K754" s="44">
        <v>0</v>
      </c>
      <c r="L754" s="44">
        <v>0</v>
      </c>
      <c r="M754" s="44">
        <v>61.87</v>
      </c>
      <c r="N754" s="44">
        <v>69.599999999999994</v>
      </c>
      <c r="O754" s="44">
        <v>68.91</v>
      </c>
      <c r="P754" s="44">
        <v>70.89</v>
      </c>
      <c r="Q754" s="44">
        <v>241.24</v>
      </c>
      <c r="R754" s="44">
        <v>117.01</v>
      </c>
      <c r="S754" s="44">
        <v>82.42</v>
      </c>
      <c r="T754" s="44">
        <v>183.87</v>
      </c>
      <c r="U754" s="44">
        <v>228.05</v>
      </c>
      <c r="V754" s="44">
        <v>276.66000000000003</v>
      </c>
      <c r="W754" s="44">
        <v>290.54000000000002</v>
      </c>
      <c r="X754" s="44">
        <v>159.55000000000001</v>
      </c>
      <c r="Y754" s="44">
        <v>719.99</v>
      </c>
      <c r="Z754" s="44">
        <v>754.85</v>
      </c>
      <c r="AA754" s="44">
        <v>411.33</v>
      </c>
    </row>
    <row r="755" spans="1:27" collapsed="1" x14ac:dyDescent="0.2">
      <c r="A755" s="98" t="s">
        <v>2387</v>
      </c>
      <c r="B755" s="28" t="str">
        <f>"24"&amp;"."&amp;$B$800&amp;"."&amp;$B$801</f>
        <v>24.08.2023</v>
      </c>
      <c r="C755" s="90" t="s">
        <v>76</v>
      </c>
      <c r="D755" s="91">
        <f>ROUND((D756)/1000,5)</f>
        <v>0.42007</v>
      </c>
      <c r="E755" s="91">
        <f t="shared" ref="E755:AA755" si="426">ROUND((E756)/1000,5)</f>
        <v>0.28560000000000002</v>
      </c>
      <c r="F755" s="91">
        <f t="shared" si="426"/>
        <v>0.84818000000000005</v>
      </c>
      <c r="G755" s="91">
        <f t="shared" si="426"/>
        <v>0.18210999999999999</v>
      </c>
      <c r="H755" s="91">
        <f t="shared" si="426"/>
        <v>0.191</v>
      </c>
      <c r="I755" s="91">
        <f t="shared" si="426"/>
        <v>0</v>
      </c>
      <c r="J755" s="91">
        <f t="shared" si="426"/>
        <v>0</v>
      </c>
      <c r="K755" s="91">
        <f t="shared" si="426"/>
        <v>0</v>
      </c>
      <c r="L755" s="91">
        <f t="shared" si="426"/>
        <v>0</v>
      </c>
      <c r="M755" s="91">
        <f t="shared" si="426"/>
        <v>0</v>
      </c>
      <c r="N755" s="91">
        <f t="shared" si="426"/>
        <v>5.0360000000000002E-2</v>
      </c>
      <c r="O755" s="91">
        <f t="shared" si="426"/>
        <v>0.14297000000000001</v>
      </c>
      <c r="P755" s="91">
        <f t="shared" si="426"/>
        <v>7.9039999999999999E-2</v>
      </c>
      <c r="Q755" s="91">
        <f t="shared" si="426"/>
        <v>0.13907</v>
      </c>
      <c r="R755" s="91">
        <f t="shared" si="426"/>
        <v>0.10781</v>
      </c>
      <c r="S755" s="91">
        <f t="shared" si="426"/>
        <v>0.12517</v>
      </c>
      <c r="T755" s="91">
        <f t="shared" si="426"/>
        <v>0.13711999999999999</v>
      </c>
      <c r="U755" s="91">
        <f t="shared" si="426"/>
        <v>0.10316</v>
      </c>
      <c r="V755" s="91">
        <f t="shared" si="426"/>
        <v>9.178E-2</v>
      </c>
      <c r="W755" s="91">
        <f t="shared" si="426"/>
        <v>0.15826000000000001</v>
      </c>
      <c r="X755" s="91">
        <f t="shared" si="426"/>
        <v>9.3219999999999997E-2</v>
      </c>
      <c r="Y755" s="91">
        <f t="shared" si="426"/>
        <v>0.28210000000000002</v>
      </c>
      <c r="Z755" s="91">
        <f t="shared" si="426"/>
        <v>0.61209000000000002</v>
      </c>
      <c r="AA755" s="91">
        <f t="shared" si="426"/>
        <v>0.60994000000000004</v>
      </c>
    </row>
    <row r="756" spans="1:27" ht="12.75" hidden="1" customHeight="1" outlineLevel="1" x14ac:dyDescent="0.2">
      <c r="A756" s="99" t="s">
        <v>2388</v>
      </c>
      <c r="B756" s="63" t="s">
        <v>238</v>
      </c>
      <c r="C756" s="43" t="s">
        <v>79</v>
      </c>
      <c r="D756" s="44">
        <v>420.07</v>
      </c>
      <c r="E756" s="44">
        <v>285.60000000000002</v>
      </c>
      <c r="F756" s="44">
        <v>848.18</v>
      </c>
      <c r="G756" s="44">
        <v>182.11</v>
      </c>
      <c r="H756" s="44">
        <v>191</v>
      </c>
      <c r="I756" s="44">
        <v>0</v>
      </c>
      <c r="J756" s="44">
        <v>0</v>
      </c>
      <c r="K756" s="44">
        <v>0</v>
      </c>
      <c r="L756" s="44">
        <v>0</v>
      </c>
      <c r="M756" s="44">
        <v>0</v>
      </c>
      <c r="N756" s="44">
        <v>50.36</v>
      </c>
      <c r="O756" s="44">
        <v>142.97</v>
      </c>
      <c r="P756" s="44">
        <v>79.040000000000006</v>
      </c>
      <c r="Q756" s="44">
        <v>139.07</v>
      </c>
      <c r="R756" s="44">
        <v>107.81</v>
      </c>
      <c r="S756" s="44">
        <v>125.17</v>
      </c>
      <c r="T756" s="44">
        <v>137.12</v>
      </c>
      <c r="U756" s="44">
        <v>103.16</v>
      </c>
      <c r="V756" s="44">
        <v>91.78</v>
      </c>
      <c r="W756" s="44">
        <v>158.26</v>
      </c>
      <c r="X756" s="44">
        <v>93.22</v>
      </c>
      <c r="Y756" s="44">
        <v>282.10000000000002</v>
      </c>
      <c r="Z756" s="44">
        <v>612.09</v>
      </c>
      <c r="AA756" s="44">
        <v>609.94000000000005</v>
      </c>
    </row>
    <row r="757" spans="1:27" collapsed="1" x14ac:dyDescent="0.2">
      <c r="A757" s="98" t="s">
        <v>2389</v>
      </c>
      <c r="B757" s="28" t="str">
        <f>"25"&amp;"."&amp;$B$800&amp;"."&amp;$B$801</f>
        <v>25.08.2023</v>
      </c>
      <c r="C757" s="90" t="s">
        <v>76</v>
      </c>
      <c r="D757" s="91">
        <f>ROUND((D758)/1000,5)</f>
        <v>0.41822999999999999</v>
      </c>
      <c r="E757" s="91">
        <f t="shared" ref="E757:AA757" si="427">ROUND((E758)/1000,5)</f>
        <v>0.38596999999999998</v>
      </c>
      <c r="F757" s="91">
        <f t="shared" si="427"/>
        <v>0.10367999999999999</v>
      </c>
      <c r="G757" s="91">
        <f t="shared" si="427"/>
        <v>0</v>
      </c>
      <c r="H757" s="91">
        <f t="shared" si="427"/>
        <v>0</v>
      </c>
      <c r="I757" s="91">
        <f t="shared" si="427"/>
        <v>0</v>
      </c>
      <c r="J757" s="91">
        <f t="shared" si="427"/>
        <v>0</v>
      </c>
      <c r="K757" s="91">
        <f t="shared" si="427"/>
        <v>0</v>
      </c>
      <c r="L757" s="91">
        <f t="shared" si="427"/>
        <v>0</v>
      </c>
      <c r="M757" s="91">
        <f t="shared" si="427"/>
        <v>0</v>
      </c>
      <c r="N757" s="91">
        <f t="shared" si="427"/>
        <v>1.8460000000000001E-2</v>
      </c>
      <c r="O757" s="91">
        <f t="shared" si="427"/>
        <v>9.8110000000000003E-2</v>
      </c>
      <c r="P757" s="91">
        <f t="shared" si="427"/>
        <v>9.1899999999999996E-2</v>
      </c>
      <c r="Q757" s="91">
        <f t="shared" si="427"/>
        <v>0.17938999999999999</v>
      </c>
      <c r="R757" s="91">
        <f t="shared" si="427"/>
        <v>0.21254000000000001</v>
      </c>
      <c r="S757" s="91">
        <f t="shared" si="427"/>
        <v>0.187</v>
      </c>
      <c r="T757" s="91">
        <f t="shared" si="427"/>
        <v>0.12163</v>
      </c>
      <c r="U757" s="91">
        <f t="shared" si="427"/>
        <v>0.17621000000000001</v>
      </c>
      <c r="V757" s="91">
        <f t="shared" si="427"/>
        <v>9.3200000000000002E-3</v>
      </c>
      <c r="W757" s="91">
        <f t="shared" si="427"/>
        <v>0.18407000000000001</v>
      </c>
      <c r="X757" s="91">
        <f t="shared" si="427"/>
        <v>0.16164999999999999</v>
      </c>
      <c r="Y757" s="91">
        <f t="shared" si="427"/>
        <v>0.40001999999999999</v>
      </c>
      <c r="Z757" s="91">
        <f t="shared" si="427"/>
        <v>0.42459999999999998</v>
      </c>
      <c r="AA757" s="91">
        <f t="shared" si="427"/>
        <v>0.33484999999999998</v>
      </c>
    </row>
    <row r="758" spans="1:27" ht="12.75" hidden="1" customHeight="1" outlineLevel="1" x14ac:dyDescent="0.2">
      <c r="A758" s="99" t="s">
        <v>2390</v>
      </c>
      <c r="B758" s="63" t="s">
        <v>238</v>
      </c>
      <c r="C758" s="43" t="s">
        <v>79</v>
      </c>
      <c r="D758" s="44">
        <v>418.23</v>
      </c>
      <c r="E758" s="44">
        <v>385.97</v>
      </c>
      <c r="F758" s="44">
        <v>103.68</v>
      </c>
      <c r="G758" s="44">
        <v>0</v>
      </c>
      <c r="H758" s="44">
        <v>0</v>
      </c>
      <c r="I758" s="44">
        <v>0</v>
      </c>
      <c r="J758" s="44">
        <v>0</v>
      </c>
      <c r="K758" s="44">
        <v>0</v>
      </c>
      <c r="L758" s="44">
        <v>0</v>
      </c>
      <c r="M758" s="44">
        <v>0</v>
      </c>
      <c r="N758" s="44">
        <v>18.46</v>
      </c>
      <c r="O758" s="44">
        <v>98.11</v>
      </c>
      <c r="P758" s="44">
        <v>91.9</v>
      </c>
      <c r="Q758" s="44">
        <v>179.39</v>
      </c>
      <c r="R758" s="44">
        <v>212.54</v>
      </c>
      <c r="S758" s="44">
        <v>187</v>
      </c>
      <c r="T758" s="44">
        <v>121.63</v>
      </c>
      <c r="U758" s="44">
        <v>176.21</v>
      </c>
      <c r="V758" s="44">
        <v>9.32</v>
      </c>
      <c r="W758" s="44">
        <v>184.07</v>
      </c>
      <c r="X758" s="44">
        <v>161.65</v>
      </c>
      <c r="Y758" s="44">
        <v>400.02</v>
      </c>
      <c r="Z758" s="44">
        <v>424.6</v>
      </c>
      <c r="AA758" s="44">
        <v>334.85</v>
      </c>
    </row>
    <row r="759" spans="1:27" collapsed="1" x14ac:dyDescent="0.2">
      <c r="A759" s="98" t="s">
        <v>2391</v>
      </c>
      <c r="B759" s="28" t="str">
        <f>"26"&amp;"."&amp;$B$800&amp;"."&amp;$B$801</f>
        <v>26.08.2023</v>
      </c>
      <c r="C759" s="90" t="s">
        <v>76</v>
      </c>
      <c r="D759" s="91">
        <f>ROUND((D760)/1000,5)</f>
        <v>0.11899999999999999</v>
      </c>
      <c r="E759" s="91">
        <f t="shared" ref="E759:AA759" si="428">ROUND((E760)/1000,5)</f>
        <v>0.24292</v>
      </c>
      <c r="F759" s="91">
        <f t="shared" si="428"/>
        <v>0.15928</v>
      </c>
      <c r="G759" s="91">
        <f t="shared" si="428"/>
        <v>0.16724</v>
      </c>
      <c r="H759" s="91">
        <f t="shared" si="428"/>
        <v>0.1079</v>
      </c>
      <c r="I759" s="91">
        <f t="shared" si="428"/>
        <v>2.2000000000000001E-3</v>
      </c>
      <c r="J759" s="91">
        <f t="shared" si="428"/>
        <v>9.9900000000000006E-3</v>
      </c>
      <c r="K759" s="91">
        <f t="shared" si="428"/>
        <v>0</v>
      </c>
      <c r="L759" s="91">
        <f t="shared" si="428"/>
        <v>0</v>
      </c>
      <c r="M759" s="91">
        <f t="shared" si="428"/>
        <v>0</v>
      </c>
      <c r="N759" s="91">
        <f t="shared" si="428"/>
        <v>2.9999999999999997E-4</v>
      </c>
      <c r="O759" s="91">
        <f t="shared" si="428"/>
        <v>3.5839999999999997E-2</v>
      </c>
      <c r="P759" s="91">
        <f t="shared" si="428"/>
        <v>8.3290000000000003E-2</v>
      </c>
      <c r="Q759" s="91">
        <f t="shared" si="428"/>
        <v>8.9580000000000007E-2</v>
      </c>
      <c r="R759" s="91">
        <f t="shared" si="428"/>
        <v>5.919E-2</v>
      </c>
      <c r="S759" s="91">
        <f t="shared" si="428"/>
        <v>4.1000000000000002E-2</v>
      </c>
      <c r="T759" s="91">
        <f t="shared" si="428"/>
        <v>2.0660000000000001E-2</v>
      </c>
      <c r="U759" s="91">
        <f t="shared" si="428"/>
        <v>5.7770000000000002E-2</v>
      </c>
      <c r="V759" s="91">
        <f t="shared" si="428"/>
        <v>2.1260000000000001E-2</v>
      </c>
      <c r="W759" s="91">
        <f t="shared" si="428"/>
        <v>0</v>
      </c>
      <c r="X759" s="91">
        <f t="shared" si="428"/>
        <v>0</v>
      </c>
      <c r="Y759" s="91">
        <f t="shared" si="428"/>
        <v>0.18636</v>
      </c>
      <c r="Z759" s="91">
        <f t="shared" si="428"/>
        <v>0.34466999999999998</v>
      </c>
      <c r="AA759" s="91">
        <f t="shared" si="428"/>
        <v>0.25501000000000001</v>
      </c>
    </row>
    <row r="760" spans="1:27" ht="12.75" hidden="1" customHeight="1" outlineLevel="1" x14ac:dyDescent="0.2">
      <c r="A760" s="99" t="s">
        <v>2392</v>
      </c>
      <c r="B760" s="63" t="s">
        <v>238</v>
      </c>
      <c r="C760" s="43" t="s">
        <v>79</v>
      </c>
      <c r="D760" s="44">
        <v>119</v>
      </c>
      <c r="E760" s="44">
        <v>242.92</v>
      </c>
      <c r="F760" s="44">
        <v>159.28</v>
      </c>
      <c r="G760" s="44">
        <v>167.24</v>
      </c>
      <c r="H760" s="44">
        <v>107.9</v>
      </c>
      <c r="I760" s="44">
        <v>2.2000000000000002</v>
      </c>
      <c r="J760" s="44">
        <v>9.99</v>
      </c>
      <c r="K760" s="44">
        <v>0</v>
      </c>
      <c r="L760" s="44">
        <v>0</v>
      </c>
      <c r="M760" s="44">
        <v>0</v>
      </c>
      <c r="N760" s="44">
        <v>0.3</v>
      </c>
      <c r="O760" s="44">
        <v>35.840000000000003</v>
      </c>
      <c r="P760" s="44">
        <v>83.29</v>
      </c>
      <c r="Q760" s="44">
        <v>89.58</v>
      </c>
      <c r="R760" s="44">
        <v>59.19</v>
      </c>
      <c r="S760" s="44">
        <v>41</v>
      </c>
      <c r="T760" s="44">
        <v>20.66</v>
      </c>
      <c r="U760" s="44">
        <v>57.77</v>
      </c>
      <c r="V760" s="44">
        <v>21.26</v>
      </c>
      <c r="W760" s="44">
        <v>0</v>
      </c>
      <c r="X760" s="44">
        <v>0</v>
      </c>
      <c r="Y760" s="44">
        <v>186.36</v>
      </c>
      <c r="Z760" s="44">
        <v>344.67</v>
      </c>
      <c r="AA760" s="44">
        <v>255.01</v>
      </c>
    </row>
    <row r="761" spans="1:27" collapsed="1" x14ac:dyDescent="0.2">
      <c r="A761" s="98" t="s">
        <v>2393</v>
      </c>
      <c r="B761" s="28" t="str">
        <f>"27"&amp;"."&amp;$B$800&amp;"."&amp;$B$801</f>
        <v>27.08.2023</v>
      </c>
      <c r="C761" s="90" t="s">
        <v>76</v>
      </c>
      <c r="D761" s="91">
        <f>ROUND((D762)/1000,5)</f>
        <v>0.16156000000000001</v>
      </c>
      <c r="E761" s="91">
        <f t="shared" ref="E761:AA761" si="429">ROUND((E762)/1000,5)</f>
        <v>0.14879000000000001</v>
      </c>
      <c r="F761" s="91">
        <f t="shared" si="429"/>
        <v>0.11329</v>
      </c>
      <c r="G761" s="91">
        <f t="shared" si="429"/>
        <v>0.19234999999999999</v>
      </c>
      <c r="H761" s="91">
        <f t="shared" si="429"/>
        <v>0.13342000000000001</v>
      </c>
      <c r="I761" s="91">
        <f t="shared" si="429"/>
        <v>0</v>
      </c>
      <c r="J761" s="91">
        <f t="shared" si="429"/>
        <v>0</v>
      </c>
      <c r="K761" s="91">
        <f t="shared" si="429"/>
        <v>0</v>
      </c>
      <c r="L761" s="91">
        <f t="shared" si="429"/>
        <v>0</v>
      </c>
      <c r="M761" s="91">
        <f t="shared" si="429"/>
        <v>4.9100000000000003E-3</v>
      </c>
      <c r="N761" s="91">
        <f t="shared" si="429"/>
        <v>3.6670000000000001E-2</v>
      </c>
      <c r="O761" s="91">
        <f t="shared" si="429"/>
        <v>0</v>
      </c>
      <c r="P761" s="91">
        <f t="shared" si="429"/>
        <v>2.8729999999999999E-2</v>
      </c>
      <c r="Q761" s="91">
        <f t="shared" si="429"/>
        <v>0</v>
      </c>
      <c r="R761" s="91">
        <f t="shared" si="429"/>
        <v>0</v>
      </c>
      <c r="S761" s="91">
        <f t="shared" si="429"/>
        <v>3.415E-2</v>
      </c>
      <c r="T761" s="91">
        <f t="shared" si="429"/>
        <v>1.31E-3</v>
      </c>
      <c r="U761" s="91">
        <f t="shared" si="429"/>
        <v>0</v>
      </c>
      <c r="V761" s="91">
        <f t="shared" si="429"/>
        <v>4.4999999999999999E-4</v>
      </c>
      <c r="W761" s="91">
        <f t="shared" si="429"/>
        <v>0</v>
      </c>
      <c r="X761" s="91">
        <f t="shared" si="429"/>
        <v>2.15E-3</v>
      </c>
      <c r="Y761" s="91">
        <f t="shared" si="429"/>
        <v>0.10985</v>
      </c>
      <c r="Z761" s="91">
        <f t="shared" si="429"/>
        <v>0.32783000000000001</v>
      </c>
      <c r="AA761" s="91">
        <f t="shared" si="429"/>
        <v>0.21289</v>
      </c>
    </row>
    <row r="762" spans="1:27" ht="12.75" hidden="1" customHeight="1" outlineLevel="1" x14ac:dyDescent="0.2">
      <c r="A762" s="99" t="s">
        <v>2394</v>
      </c>
      <c r="B762" s="63" t="s">
        <v>238</v>
      </c>
      <c r="C762" s="43" t="s">
        <v>79</v>
      </c>
      <c r="D762" s="44">
        <v>161.56</v>
      </c>
      <c r="E762" s="44">
        <v>148.79</v>
      </c>
      <c r="F762" s="44">
        <v>113.29</v>
      </c>
      <c r="G762" s="44">
        <v>192.35</v>
      </c>
      <c r="H762" s="44">
        <v>133.41999999999999</v>
      </c>
      <c r="I762" s="44">
        <v>0</v>
      </c>
      <c r="J762" s="44">
        <v>0</v>
      </c>
      <c r="K762" s="44">
        <v>0</v>
      </c>
      <c r="L762" s="44">
        <v>0</v>
      </c>
      <c r="M762" s="44">
        <v>4.91</v>
      </c>
      <c r="N762" s="44">
        <v>36.67</v>
      </c>
      <c r="O762" s="44">
        <v>0</v>
      </c>
      <c r="P762" s="44">
        <v>28.73</v>
      </c>
      <c r="Q762" s="44">
        <v>0</v>
      </c>
      <c r="R762" s="44">
        <v>0</v>
      </c>
      <c r="S762" s="44">
        <v>34.15</v>
      </c>
      <c r="T762" s="44">
        <v>1.31</v>
      </c>
      <c r="U762" s="44">
        <v>0</v>
      </c>
      <c r="V762" s="44">
        <v>0.45</v>
      </c>
      <c r="W762" s="44">
        <v>0</v>
      </c>
      <c r="X762" s="44">
        <v>2.15</v>
      </c>
      <c r="Y762" s="44">
        <v>109.85</v>
      </c>
      <c r="Z762" s="44">
        <v>327.83</v>
      </c>
      <c r="AA762" s="44">
        <v>212.89</v>
      </c>
    </row>
    <row r="763" spans="1:27" collapsed="1" x14ac:dyDescent="0.2">
      <c r="A763" s="98" t="s">
        <v>2395</v>
      </c>
      <c r="B763" s="28" t="str">
        <f>"28"&amp;"."&amp;$B$800&amp;"."&amp;$B$801</f>
        <v>28.08.2023</v>
      </c>
      <c r="C763" s="90" t="s">
        <v>76</v>
      </c>
      <c r="D763" s="91">
        <f>ROUND((D764)/1000,5)</f>
        <v>1.6990000000000002E-2</v>
      </c>
      <c r="E763" s="91">
        <f t="shared" ref="E763:AA763" si="430">ROUND((E764)/1000,5)</f>
        <v>0</v>
      </c>
      <c r="F763" s="91">
        <f t="shared" si="430"/>
        <v>0</v>
      </c>
      <c r="G763" s="91">
        <f t="shared" si="430"/>
        <v>0</v>
      </c>
      <c r="H763" s="91">
        <f t="shared" si="430"/>
        <v>0</v>
      </c>
      <c r="I763" s="91">
        <f t="shared" si="430"/>
        <v>0</v>
      </c>
      <c r="J763" s="91">
        <f t="shared" si="430"/>
        <v>0</v>
      </c>
      <c r="K763" s="91">
        <f t="shared" si="430"/>
        <v>0</v>
      </c>
      <c r="L763" s="91">
        <f t="shared" si="430"/>
        <v>0</v>
      </c>
      <c r="M763" s="91">
        <f t="shared" si="430"/>
        <v>0</v>
      </c>
      <c r="N763" s="91">
        <f t="shared" si="430"/>
        <v>0</v>
      </c>
      <c r="O763" s="91">
        <f t="shared" si="430"/>
        <v>0</v>
      </c>
      <c r="P763" s="91">
        <f t="shared" si="430"/>
        <v>0</v>
      </c>
      <c r="Q763" s="91">
        <f t="shared" si="430"/>
        <v>2.904E-2</v>
      </c>
      <c r="R763" s="91">
        <f t="shared" si="430"/>
        <v>0</v>
      </c>
      <c r="S763" s="91">
        <f t="shared" si="430"/>
        <v>0</v>
      </c>
      <c r="T763" s="91">
        <f t="shared" si="430"/>
        <v>0</v>
      </c>
      <c r="U763" s="91">
        <f t="shared" si="430"/>
        <v>0</v>
      </c>
      <c r="V763" s="91">
        <f t="shared" si="430"/>
        <v>0</v>
      </c>
      <c r="W763" s="91">
        <f t="shared" si="430"/>
        <v>0</v>
      </c>
      <c r="X763" s="91">
        <f t="shared" si="430"/>
        <v>0</v>
      </c>
      <c r="Y763" s="91">
        <f t="shared" si="430"/>
        <v>4.1369999999999997E-2</v>
      </c>
      <c r="Z763" s="91">
        <f t="shared" si="430"/>
        <v>0.19656999999999999</v>
      </c>
      <c r="AA763" s="91">
        <f t="shared" si="430"/>
        <v>0.1105</v>
      </c>
    </row>
    <row r="764" spans="1:27" ht="12.75" hidden="1" customHeight="1" outlineLevel="1" x14ac:dyDescent="0.2">
      <c r="A764" s="99" t="s">
        <v>2396</v>
      </c>
      <c r="B764" s="63" t="s">
        <v>238</v>
      </c>
      <c r="C764" s="43" t="s">
        <v>79</v>
      </c>
      <c r="D764" s="44">
        <v>16.989999999999998</v>
      </c>
      <c r="E764" s="44">
        <v>0</v>
      </c>
      <c r="F764" s="44">
        <v>0</v>
      </c>
      <c r="G764" s="44">
        <v>0</v>
      </c>
      <c r="H764" s="44">
        <v>0</v>
      </c>
      <c r="I764" s="44">
        <v>0</v>
      </c>
      <c r="J764" s="44">
        <v>0</v>
      </c>
      <c r="K764" s="44">
        <v>0</v>
      </c>
      <c r="L764" s="44">
        <v>0</v>
      </c>
      <c r="M764" s="44">
        <v>0</v>
      </c>
      <c r="N764" s="44">
        <v>0</v>
      </c>
      <c r="O764" s="44">
        <v>0</v>
      </c>
      <c r="P764" s="44">
        <v>0</v>
      </c>
      <c r="Q764" s="44">
        <v>29.04</v>
      </c>
      <c r="R764" s="44">
        <v>0</v>
      </c>
      <c r="S764" s="44">
        <v>0</v>
      </c>
      <c r="T764" s="44">
        <v>0</v>
      </c>
      <c r="U764" s="44">
        <v>0</v>
      </c>
      <c r="V764" s="44">
        <v>0</v>
      </c>
      <c r="W764" s="44">
        <v>0</v>
      </c>
      <c r="X764" s="44">
        <v>0</v>
      </c>
      <c r="Y764" s="44">
        <v>41.37</v>
      </c>
      <c r="Z764" s="44">
        <v>196.57</v>
      </c>
      <c r="AA764" s="44">
        <v>110.5</v>
      </c>
    </row>
    <row r="765" spans="1:27" collapsed="1" x14ac:dyDescent="0.2">
      <c r="A765" s="98" t="s">
        <v>2397</v>
      </c>
      <c r="B765" s="28" t="str">
        <f>"29"&amp;"."&amp;$B$800&amp;"."&amp;$B$801</f>
        <v>29.08.2023</v>
      </c>
      <c r="C765" s="90" t="s">
        <v>76</v>
      </c>
      <c r="D765" s="91">
        <f>ROUND((D766)/1000,5)</f>
        <v>3.8159999999999999E-2</v>
      </c>
      <c r="E765" s="91">
        <f t="shared" ref="E765:AA765" si="431">ROUND((E766)/1000,5)</f>
        <v>1.9699999999999999E-2</v>
      </c>
      <c r="F765" s="91">
        <f t="shared" si="431"/>
        <v>0</v>
      </c>
      <c r="G765" s="91">
        <f t="shared" si="431"/>
        <v>0</v>
      </c>
      <c r="H765" s="91">
        <f t="shared" si="431"/>
        <v>0</v>
      </c>
      <c r="I765" s="91">
        <f t="shared" si="431"/>
        <v>0</v>
      </c>
      <c r="J765" s="91">
        <f t="shared" si="431"/>
        <v>0</v>
      </c>
      <c r="K765" s="91">
        <f t="shared" si="431"/>
        <v>0</v>
      </c>
      <c r="L765" s="91">
        <f t="shared" si="431"/>
        <v>0</v>
      </c>
      <c r="M765" s="91">
        <f t="shared" si="431"/>
        <v>0</v>
      </c>
      <c r="N765" s="91">
        <f t="shared" si="431"/>
        <v>0</v>
      </c>
      <c r="O765" s="91">
        <f t="shared" si="431"/>
        <v>0</v>
      </c>
      <c r="P765" s="91">
        <f t="shared" si="431"/>
        <v>0</v>
      </c>
      <c r="Q765" s="91">
        <f t="shared" si="431"/>
        <v>0</v>
      </c>
      <c r="R765" s="91">
        <f t="shared" si="431"/>
        <v>0</v>
      </c>
      <c r="S765" s="91">
        <f t="shared" si="431"/>
        <v>0</v>
      </c>
      <c r="T765" s="91">
        <f t="shared" si="431"/>
        <v>0</v>
      </c>
      <c r="U765" s="91">
        <f t="shared" si="431"/>
        <v>0</v>
      </c>
      <c r="V765" s="91">
        <f t="shared" si="431"/>
        <v>0</v>
      </c>
      <c r="W765" s="91">
        <f t="shared" si="431"/>
        <v>0</v>
      </c>
      <c r="X765" s="91">
        <f t="shared" si="431"/>
        <v>0</v>
      </c>
      <c r="Y765" s="91">
        <f t="shared" si="431"/>
        <v>0</v>
      </c>
      <c r="Z765" s="91">
        <f t="shared" si="431"/>
        <v>6.0000000000000002E-5</v>
      </c>
      <c r="AA765" s="91">
        <f t="shared" si="431"/>
        <v>0</v>
      </c>
    </row>
    <row r="766" spans="1:27" ht="12.75" hidden="1" customHeight="1" outlineLevel="1" x14ac:dyDescent="0.2">
      <c r="A766" s="99" t="s">
        <v>2398</v>
      </c>
      <c r="B766" s="63" t="s">
        <v>238</v>
      </c>
      <c r="C766" s="43" t="s">
        <v>79</v>
      </c>
      <c r="D766" s="44">
        <v>38.159999999999997</v>
      </c>
      <c r="E766" s="44">
        <v>19.7</v>
      </c>
      <c r="F766" s="44">
        <v>0</v>
      </c>
      <c r="G766" s="44">
        <v>0</v>
      </c>
      <c r="H766" s="44">
        <v>0</v>
      </c>
      <c r="I766" s="44">
        <v>0</v>
      </c>
      <c r="J766" s="44">
        <v>0</v>
      </c>
      <c r="K766" s="44">
        <v>0</v>
      </c>
      <c r="L766" s="44">
        <v>0</v>
      </c>
      <c r="M766" s="44">
        <v>0</v>
      </c>
      <c r="N766" s="44">
        <v>0</v>
      </c>
      <c r="O766" s="44">
        <v>0</v>
      </c>
      <c r="P766" s="44">
        <v>0</v>
      </c>
      <c r="Q766" s="44">
        <v>0</v>
      </c>
      <c r="R766" s="44">
        <v>0</v>
      </c>
      <c r="S766" s="44">
        <v>0</v>
      </c>
      <c r="T766" s="44">
        <v>0</v>
      </c>
      <c r="U766" s="44">
        <v>0</v>
      </c>
      <c r="V766" s="44">
        <v>0</v>
      </c>
      <c r="W766" s="44">
        <v>0</v>
      </c>
      <c r="X766" s="44">
        <v>0</v>
      </c>
      <c r="Y766" s="44">
        <v>0</v>
      </c>
      <c r="Z766" s="44">
        <v>0.06</v>
      </c>
      <c r="AA766" s="44">
        <v>0</v>
      </c>
    </row>
    <row r="767" spans="1:27" collapsed="1" x14ac:dyDescent="0.2">
      <c r="A767" s="98" t="s">
        <v>2399</v>
      </c>
      <c r="B767" s="28" t="str">
        <f>"30"&amp;"."&amp;$B$800&amp;"."&amp;$B$801</f>
        <v>30.08.2023</v>
      </c>
      <c r="C767" s="90" t="s">
        <v>76</v>
      </c>
      <c r="D767" s="91">
        <f>ROUND((D768)/1000,5)</f>
        <v>0.13869999999999999</v>
      </c>
      <c r="E767" s="91">
        <f t="shared" ref="E767:AA767" si="432">ROUND((E768)/1000,5)</f>
        <v>6.9120000000000001E-2</v>
      </c>
      <c r="F767" s="91">
        <f t="shared" si="432"/>
        <v>3.9449999999999999E-2</v>
      </c>
      <c r="G767" s="91">
        <f t="shared" si="432"/>
        <v>5.5000000000000003E-4</v>
      </c>
      <c r="H767" s="91">
        <f t="shared" si="432"/>
        <v>0</v>
      </c>
      <c r="I767" s="91">
        <f t="shared" si="432"/>
        <v>1.9400000000000001E-2</v>
      </c>
      <c r="J767" s="91">
        <f t="shared" si="432"/>
        <v>0</v>
      </c>
      <c r="K767" s="91">
        <f t="shared" si="432"/>
        <v>0</v>
      </c>
      <c r="L767" s="91">
        <f t="shared" si="432"/>
        <v>1.119E-2</v>
      </c>
      <c r="M767" s="91">
        <f t="shared" si="432"/>
        <v>2.46E-2</v>
      </c>
      <c r="N767" s="91">
        <f t="shared" si="432"/>
        <v>6.0760000000000002E-2</v>
      </c>
      <c r="O767" s="91">
        <f t="shared" si="432"/>
        <v>8.1000000000000003E-2</v>
      </c>
      <c r="P767" s="91">
        <f t="shared" si="432"/>
        <v>0.11191</v>
      </c>
      <c r="Q767" s="91">
        <f t="shared" si="432"/>
        <v>8.9459999999999998E-2</v>
      </c>
      <c r="R767" s="91">
        <f t="shared" si="432"/>
        <v>0.10602</v>
      </c>
      <c r="S767" s="91">
        <f t="shared" si="432"/>
        <v>0.10299</v>
      </c>
      <c r="T767" s="91">
        <f t="shared" si="432"/>
        <v>7.4779999999999999E-2</v>
      </c>
      <c r="U767" s="91">
        <f t="shared" si="432"/>
        <v>4.761E-2</v>
      </c>
      <c r="V767" s="91">
        <f t="shared" si="432"/>
        <v>1.541E-2</v>
      </c>
      <c r="W767" s="91">
        <f t="shared" si="432"/>
        <v>6.0850000000000001E-2</v>
      </c>
      <c r="X767" s="91">
        <f t="shared" si="432"/>
        <v>0.13675999999999999</v>
      </c>
      <c r="Y767" s="91">
        <f t="shared" si="432"/>
        <v>0.39568999999999999</v>
      </c>
      <c r="Z767" s="91">
        <f t="shared" si="432"/>
        <v>0.65647</v>
      </c>
      <c r="AA767" s="91">
        <f t="shared" si="432"/>
        <v>0.67786000000000002</v>
      </c>
    </row>
    <row r="768" spans="1:27" ht="12.75" hidden="1" customHeight="1" outlineLevel="1" x14ac:dyDescent="0.2">
      <c r="A768" s="99" t="s">
        <v>2400</v>
      </c>
      <c r="B768" s="63" t="s">
        <v>238</v>
      </c>
      <c r="C768" s="43" t="s">
        <v>79</v>
      </c>
      <c r="D768" s="44">
        <v>138.69999999999999</v>
      </c>
      <c r="E768" s="44">
        <v>69.12</v>
      </c>
      <c r="F768" s="44">
        <v>39.450000000000003</v>
      </c>
      <c r="G768" s="44">
        <v>0.55000000000000004</v>
      </c>
      <c r="H768" s="44">
        <v>0</v>
      </c>
      <c r="I768" s="44">
        <v>19.399999999999999</v>
      </c>
      <c r="J768" s="44">
        <v>0</v>
      </c>
      <c r="K768" s="44">
        <v>0</v>
      </c>
      <c r="L768" s="44">
        <v>11.19</v>
      </c>
      <c r="M768" s="44">
        <v>24.6</v>
      </c>
      <c r="N768" s="44">
        <v>60.76</v>
      </c>
      <c r="O768" s="44">
        <v>81</v>
      </c>
      <c r="P768" s="44">
        <v>111.91</v>
      </c>
      <c r="Q768" s="44">
        <v>89.46</v>
      </c>
      <c r="R768" s="44">
        <v>106.02</v>
      </c>
      <c r="S768" s="44">
        <v>102.99</v>
      </c>
      <c r="T768" s="44">
        <v>74.78</v>
      </c>
      <c r="U768" s="44">
        <v>47.61</v>
      </c>
      <c r="V768" s="44">
        <v>15.41</v>
      </c>
      <c r="W768" s="44">
        <v>60.85</v>
      </c>
      <c r="X768" s="44">
        <v>136.76</v>
      </c>
      <c r="Y768" s="44">
        <v>395.69</v>
      </c>
      <c r="Z768" s="44">
        <v>656.47</v>
      </c>
      <c r="AA768" s="44">
        <v>677.86</v>
      </c>
    </row>
    <row r="769" spans="1:27" collapsed="1" x14ac:dyDescent="0.2">
      <c r="A769" s="98" t="s">
        <v>2401</v>
      </c>
      <c r="B769" s="28" t="str">
        <f>"31"&amp;"."&amp;$B$800&amp;"."&amp;$B$801</f>
        <v>31.08.2023</v>
      </c>
      <c r="C769" s="90" t="s">
        <v>76</v>
      </c>
      <c r="D769" s="91">
        <f>ROUND((D770)/1000,5)</f>
        <v>0.19444</v>
      </c>
      <c r="E769" s="91">
        <f t="shared" ref="E769:AA769" si="433">ROUND((E770)/1000,5)</f>
        <v>0.24279999999999999</v>
      </c>
      <c r="F769" s="91">
        <f t="shared" si="433"/>
        <v>0.21126</v>
      </c>
      <c r="G769" s="91">
        <f t="shared" si="433"/>
        <v>7.9000000000000008E-3</v>
      </c>
      <c r="H769" s="91">
        <f t="shared" si="433"/>
        <v>2.5309999999999999E-2</v>
      </c>
      <c r="I769" s="91">
        <f t="shared" si="433"/>
        <v>0</v>
      </c>
      <c r="J769" s="91">
        <f t="shared" si="433"/>
        <v>0</v>
      </c>
      <c r="K769" s="91">
        <f t="shared" si="433"/>
        <v>0</v>
      </c>
      <c r="L769" s="91">
        <f t="shared" si="433"/>
        <v>0</v>
      </c>
      <c r="M769" s="91">
        <f t="shared" si="433"/>
        <v>5.2229999999999999E-2</v>
      </c>
      <c r="N769" s="91">
        <f t="shared" si="433"/>
        <v>0.15570999999999999</v>
      </c>
      <c r="O769" s="91">
        <f t="shared" si="433"/>
        <v>0.10868999999999999</v>
      </c>
      <c r="P769" s="91">
        <f t="shared" si="433"/>
        <v>5.7250000000000002E-2</v>
      </c>
      <c r="Q769" s="91">
        <f t="shared" si="433"/>
        <v>7.5270000000000004E-2</v>
      </c>
      <c r="R769" s="91">
        <f t="shared" si="433"/>
        <v>3.29E-3</v>
      </c>
      <c r="S769" s="91">
        <f t="shared" si="433"/>
        <v>1.2239999999999999E-2</v>
      </c>
      <c r="T769" s="91">
        <f t="shared" si="433"/>
        <v>3.13E-3</v>
      </c>
      <c r="U769" s="91">
        <f t="shared" si="433"/>
        <v>8.77E-3</v>
      </c>
      <c r="V769" s="91">
        <f t="shared" si="433"/>
        <v>0</v>
      </c>
      <c r="W769" s="91">
        <f t="shared" si="433"/>
        <v>0</v>
      </c>
      <c r="X769" s="91">
        <f t="shared" si="433"/>
        <v>0</v>
      </c>
      <c r="Y769" s="91">
        <f t="shared" si="433"/>
        <v>0.14748</v>
      </c>
      <c r="Z769" s="91">
        <f t="shared" si="433"/>
        <v>0.37670999999999999</v>
      </c>
      <c r="AA769" s="91">
        <f t="shared" si="433"/>
        <v>0.23169999999999999</v>
      </c>
    </row>
    <row r="770" spans="1:27" ht="12.75" hidden="1" customHeight="1" outlineLevel="1" x14ac:dyDescent="0.2">
      <c r="A770" s="99" t="s">
        <v>2402</v>
      </c>
      <c r="B770" s="63" t="s">
        <v>238</v>
      </c>
      <c r="C770" s="43" t="s">
        <v>79</v>
      </c>
      <c r="D770" s="44">
        <v>194.44</v>
      </c>
      <c r="E770" s="44">
        <v>242.8</v>
      </c>
      <c r="F770" s="44">
        <v>211.26</v>
      </c>
      <c r="G770" s="44">
        <v>7.9</v>
      </c>
      <c r="H770" s="44">
        <v>25.31</v>
      </c>
      <c r="I770" s="44">
        <v>0</v>
      </c>
      <c r="J770" s="44">
        <v>0</v>
      </c>
      <c r="K770" s="44">
        <v>0</v>
      </c>
      <c r="L770" s="44">
        <v>0</v>
      </c>
      <c r="M770" s="44">
        <v>52.23</v>
      </c>
      <c r="N770" s="44">
        <v>155.71</v>
      </c>
      <c r="O770" s="44">
        <v>108.69</v>
      </c>
      <c r="P770" s="44">
        <v>57.25</v>
      </c>
      <c r="Q770" s="44">
        <v>75.27</v>
      </c>
      <c r="R770" s="44">
        <v>3.29</v>
      </c>
      <c r="S770" s="44">
        <v>12.24</v>
      </c>
      <c r="T770" s="44">
        <v>3.13</v>
      </c>
      <c r="U770" s="44">
        <v>8.77</v>
      </c>
      <c r="V770" s="44">
        <v>0</v>
      </c>
      <c r="W770" s="44">
        <v>0</v>
      </c>
      <c r="X770" s="44">
        <v>0</v>
      </c>
      <c r="Y770" s="44">
        <v>147.47999999999999</v>
      </c>
      <c r="Z770" s="44">
        <v>376.71</v>
      </c>
      <c r="AA770" s="44">
        <v>231.7</v>
      </c>
    </row>
    <row r="771" spans="1:27" collapsed="1" x14ac:dyDescent="0.2">
      <c r="B771" s="101" t="s">
        <v>392</v>
      </c>
    </row>
    <row r="772" spans="1:27" x14ac:dyDescent="0.2">
      <c r="B772" s="101" t="s">
        <v>392</v>
      </c>
    </row>
    <row r="773" spans="1:27" x14ac:dyDescent="0.2">
      <c r="A773" s="175" t="s">
        <v>2403</v>
      </c>
      <c r="B773" s="176"/>
      <c r="C773" s="176"/>
      <c r="D773" s="176"/>
      <c r="E773" s="176"/>
      <c r="F773" s="176"/>
      <c r="G773" s="176"/>
      <c r="H773" s="176"/>
      <c r="I773" s="176"/>
      <c r="J773" s="176"/>
      <c r="K773" s="176"/>
      <c r="L773" s="176"/>
      <c r="M773" s="176"/>
      <c r="N773" s="176"/>
      <c r="O773" s="176"/>
      <c r="P773" s="176"/>
      <c r="Q773" s="176"/>
      <c r="R773" s="176"/>
      <c r="S773" s="176"/>
      <c r="T773" s="176"/>
      <c r="U773" s="176"/>
      <c r="V773" s="176"/>
      <c r="W773" s="176"/>
      <c r="X773" s="176"/>
      <c r="Y773" s="176"/>
      <c r="Z773" s="176"/>
      <c r="AA773" s="177"/>
    </row>
    <row r="774" spans="1:27" s="117" customFormat="1" x14ac:dyDescent="0.2">
      <c r="A774" s="28" t="s">
        <v>64</v>
      </c>
      <c r="B774" s="198" t="s">
        <v>2404</v>
      </c>
      <c r="C774" s="199"/>
      <c r="D774" s="199"/>
      <c r="E774" s="199"/>
      <c r="F774" s="199"/>
      <c r="G774" s="199"/>
      <c r="H774" s="199"/>
      <c r="I774" s="199"/>
      <c r="J774" s="199"/>
      <c r="K774" s="200"/>
      <c r="L774" s="116" t="s">
        <v>3</v>
      </c>
      <c r="M774" s="116" t="s">
        <v>2405</v>
      </c>
    </row>
    <row r="775" spans="1:27" s="117" customFormat="1" x14ac:dyDescent="0.2">
      <c r="A775" s="98" t="s">
        <v>2406</v>
      </c>
      <c r="B775" s="201" t="s">
        <v>2407</v>
      </c>
      <c r="C775" s="202"/>
      <c r="D775" s="202"/>
      <c r="E775" s="202"/>
      <c r="F775" s="202"/>
      <c r="G775" s="202"/>
      <c r="H775" s="202"/>
      <c r="I775" s="202"/>
      <c r="J775" s="202"/>
      <c r="K775" s="203"/>
      <c r="L775" s="118" t="s">
        <v>2408</v>
      </c>
      <c r="M775" s="119">
        <v>1.1509999999999999E-2</v>
      </c>
    </row>
    <row r="776" spans="1:27" s="117" customFormat="1" x14ac:dyDescent="0.2">
      <c r="A776" s="98" t="s">
        <v>2409</v>
      </c>
      <c r="B776" s="201" t="s">
        <v>2410</v>
      </c>
      <c r="C776" s="202"/>
      <c r="D776" s="202"/>
      <c r="E776" s="202"/>
      <c r="F776" s="202"/>
      <c r="G776" s="202"/>
      <c r="H776" s="202"/>
      <c r="I776" s="202"/>
      <c r="J776" s="202"/>
      <c r="K776" s="203"/>
      <c r="L776" s="118" t="s">
        <v>2408</v>
      </c>
      <c r="M776" s="119">
        <v>0.20538999999999999</v>
      </c>
    </row>
    <row r="779" spans="1:27" x14ac:dyDescent="0.2">
      <c r="A779" s="175" t="s">
        <v>861</v>
      </c>
      <c r="B779" s="176"/>
      <c r="C779" s="176"/>
      <c r="D779" s="176"/>
      <c r="E779" s="176"/>
      <c r="F779" s="176"/>
      <c r="G779" s="176"/>
      <c r="H779" s="176"/>
      <c r="I779" s="176"/>
      <c r="J779" s="176"/>
      <c r="K779" s="176"/>
      <c r="L779" s="176"/>
      <c r="M779" s="176"/>
      <c r="N779" s="176"/>
      <c r="O779" s="176"/>
      <c r="P779" s="176"/>
      <c r="Q779" s="176"/>
      <c r="R779" s="176"/>
      <c r="S779" s="176"/>
      <c r="T779" s="176"/>
      <c r="U779" s="176"/>
      <c r="V779" s="176"/>
      <c r="W779" s="176"/>
      <c r="X779" s="176"/>
      <c r="Y779" s="176"/>
      <c r="Z779" s="176"/>
      <c r="AA779" s="177"/>
    </row>
    <row r="780" spans="1:27" ht="15" customHeight="1" x14ac:dyDescent="0.2">
      <c r="A780" s="178" t="s">
        <v>2411</v>
      </c>
      <c r="B780" s="180" t="s">
        <v>863</v>
      </c>
      <c r="C780" s="182" t="s">
        <v>864</v>
      </c>
      <c r="D780" s="27" t="s">
        <v>69</v>
      </c>
      <c r="E780" s="27" t="s">
        <v>70</v>
      </c>
      <c r="F780" s="27" t="s">
        <v>865</v>
      </c>
      <c r="G780" s="27" t="s">
        <v>866</v>
      </c>
      <c r="H780" s="104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4"/>
      <c r="T780" s="104"/>
      <c r="U780" s="104"/>
      <c r="V780" s="104"/>
      <c r="W780" s="104"/>
      <c r="X780" s="104"/>
      <c r="Y780" s="104"/>
      <c r="Z780" s="104"/>
      <c r="AA780" s="104"/>
    </row>
    <row r="781" spans="1:27" x14ac:dyDescent="0.2">
      <c r="A781" s="179"/>
      <c r="B781" s="181"/>
      <c r="C781" s="183"/>
      <c r="D781" s="105">
        <f>D782</f>
        <v>778999.83</v>
      </c>
      <c r="E781" s="105">
        <f t="shared" ref="E781:G781" si="434">E782</f>
        <v>778999.83</v>
      </c>
      <c r="F781" s="105">
        <f t="shared" si="434"/>
        <v>778999.83</v>
      </c>
      <c r="G781" s="105">
        <f t="shared" si="434"/>
        <v>778999.83</v>
      </c>
    </row>
    <row r="782" spans="1:27" ht="12.75" hidden="1" customHeight="1" outlineLevel="1" x14ac:dyDescent="0.2">
      <c r="A782" s="106" t="s">
        <v>2412</v>
      </c>
      <c r="B782" s="107" t="s">
        <v>868</v>
      </c>
      <c r="C782" s="108" t="s">
        <v>864</v>
      </c>
      <c r="D782" s="44">
        <v>778999.83</v>
      </c>
      <c r="E782" s="44">
        <f>$D782</f>
        <v>778999.83</v>
      </c>
      <c r="F782" s="44">
        <f>$D782</f>
        <v>778999.83</v>
      </c>
      <c r="G782" s="44">
        <f>$D782</f>
        <v>778999.83</v>
      </c>
    </row>
    <row r="783" spans="1:27" collapsed="1" x14ac:dyDescent="0.2"/>
    <row r="785" spans="1:27" ht="12.75" customHeight="1" x14ac:dyDescent="0.25">
      <c r="A785" s="184" t="s">
        <v>84</v>
      </c>
      <c r="B785" s="184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1:27" ht="12.75" customHeight="1" x14ac:dyDescent="0.25">
      <c r="A786" s="185" t="s">
        <v>3163</v>
      </c>
      <c r="B786" s="185"/>
      <c r="C786" s="185"/>
      <c r="D786" s="185"/>
      <c r="E786" s="185"/>
      <c r="F786" s="185"/>
      <c r="G786" s="185"/>
      <c r="H786" s="185"/>
      <c r="I786" s="185"/>
      <c r="J786" s="185"/>
      <c r="K786" s="185"/>
      <c r="L786" s="185"/>
      <c r="M786" s="185"/>
      <c r="N786" s="185"/>
      <c r="O786" s="185"/>
      <c r="P786"/>
      <c r="Q786"/>
      <c r="R786"/>
      <c r="S786"/>
      <c r="T786"/>
      <c r="U786"/>
      <c r="V786"/>
      <c r="W786"/>
      <c r="X786"/>
      <c r="Y786"/>
      <c r="Z786"/>
      <c r="AA786"/>
    </row>
    <row r="788" spans="1:27" x14ac:dyDescent="0.2">
      <c r="A788" s="54"/>
      <c r="B788" s="55"/>
    </row>
    <row r="789" spans="1:27" x14ac:dyDescent="0.2">
      <c r="A789" s="54"/>
      <c r="B789" s="56"/>
    </row>
    <row r="800" spans="1:27" ht="12.75" hidden="1" customHeight="1" x14ac:dyDescent="0.2">
      <c r="B800" s="109" t="s">
        <v>3164</v>
      </c>
    </row>
    <row r="801" spans="2:2" ht="12.75" hidden="1" customHeight="1" x14ac:dyDescent="0.2">
      <c r="B801" s="110" t="s">
        <v>3165</v>
      </c>
    </row>
  </sheetData>
  <autoFilter ref="B6:C704" xr:uid="{00000000-0001-0000-0C00-000000000000}"/>
  <mergeCells count="18">
    <mergeCell ref="A482:AA482"/>
    <mergeCell ref="A1:AA3"/>
    <mergeCell ref="A4:AA4"/>
    <mergeCell ref="A5:AA5"/>
    <mergeCell ref="A164:AA164"/>
    <mergeCell ref="A323:AA323"/>
    <mergeCell ref="A786:O786"/>
    <mergeCell ref="A641:AA641"/>
    <mergeCell ref="A707:AA707"/>
    <mergeCell ref="A773:AA773"/>
    <mergeCell ref="B774:K774"/>
    <mergeCell ref="B775:K775"/>
    <mergeCell ref="B776:K776"/>
    <mergeCell ref="A779:AA779"/>
    <mergeCell ref="A780:A781"/>
    <mergeCell ref="B780:B781"/>
    <mergeCell ref="C780:C781"/>
    <mergeCell ref="A785:B785"/>
  </mergeCells>
  <pageMargins left="0.25" right="0.25" top="0.75" bottom="0.75" header="0.3" footer="0.3"/>
  <pageSetup paperSize="9" scale="41" fitToHeight="0" orientation="landscape" r:id="rId1"/>
  <colBreaks count="1" manualBreakCount="1">
    <brk id="12" max="78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47D67-1219-4169-8E8D-E067116FAB2E}">
  <sheetPr codeName="Лист21">
    <tabColor rgb="FFFFC000"/>
    <pageSetUpPr fitToPage="1"/>
  </sheetPr>
  <dimension ref="A1:AA801"/>
  <sheetViews>
    <sheetView view="pageBreakPreview" zoomScale="75" zoomScaleNormal="100" zoomScaleSheetLayoutView="75" workbookViewId="0">
      <selection activeCell="D7" sqref="D7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x14ac:dyDescent="0.2">
      <c r="A1" s="186" t="s">
        <v>1656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</row>
    <row r="2" spans="1:27" x14ac:dyDescent="0.2">
      <c r="A2" s="187"/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</row>
    <row r="3" spans="1:27" x14ac:dyDescent="0.2">
      <c r="A3" s="188"/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</row>
    <row r="4" spans="1:27" ht="15" customHeight="1" x14ac:dyDescent="0.25">
      <c r="A4" s="189" t="s">
        <v>869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1"/>
    </row>
    <row r="5" spans="1:27" x14ac:dyDescent="0.2">
      <c r="A5" s="175" t="s">
        <v>209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27" customHeight="1" x14ac:dyDescent="0.2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x14ac:dyDescent="0.2">
      <c r="A7" s="98" t="s">
        <v>1657</v>
      </c>
      <c r="B7" s="28" t="str">
        <f>"01"&amp;"."&amp;$B$800&amp;"."&amp;$B$801</f>
        <v>01.08.2023</v>
      </c>
      <c r="C7" s="90" t="s">
        <v>76</v>
      </c>
      <c r="D7" s="91">
        <f>ROUND(((D8+D9+D11+D10)/1000),5)</f>
        <v>2.3390399999999998</v>
      </c>
      <c r="E7" s="91">
        <f>ROUND(((E8+E9+E11+E10)/1000),5)</f>
        <v>2.14012</v>
      </c>
      <c r="F7" s="91">
        <f>ROUND(((F8+F9+F11+F10)/1000),5)</f>
        <v>2.0200200000000001</v>
      </c>
      <c r="G7" s="91">
        <f t="shared" ref="G7:AA7" si="0">ROUND(((G8+G9+G11+G10)/1000),5)</f>
        <v>2.00318</v>
      </c>
      <c r="H7" s="91">
        <f t="shared" si="0"/>
        <v>1.2990299999999999</v>
      </c>
      <c r="I7" s="91">
        <f t="shared" si="0"/>
        <v>1.9946699999999999</v>
      </c>
      <c r="J7" s="91">
        <f t="shared" si="0"/>
        <v>2.2790400000000002</v>
      </c>
      <c r="K7" s="91">
        <f t="shared" si="0"/>
        <v>2.7513299999999998</v>
      </c>
      <c r="L7" s="91">
        <f t="shared" si="0"/>
        <v>3.1156899999999998</v>
      </c>
      <c r="M7" s="91">
        <f t="shared" si="0"/>
        <v>3.4293499999999999</v>
      </c>
      <c r="N7" s="91">
        <f t="shared" si="0"/>
        <v>3.5091700000000001</v>
      </c>
      <c r="O7" s="91">
        <f t="shared" si="0"/>
        <v>3.5135100000000001</v>
      </c>
      <c r="P7" s="91">
        <f t="shared" si="0"/>
        <v>3.5068000000000001</v>
      </c>
      <c r="Q7" s="91">
        <f t="shared" si="0"/>
        <v>3.5313599999999998</v>
      </c>
      <c r="R7" s="91">
        <f t="shared" si="0"/>
        <v>3.3970099999999999</v>
      </c>
      <c r="S7" s="91">
        <f t="shared" si="0"/>
        <v>3.40272</v>
      </c>
      <c r="T7" s="91">
        <f t="shared" si="0"/>
        <v>3.41228</v>
      </c>
      <c r="U7" s="91">
        <f t="shared" si="0"/>
        <v>3.4029199999999999</v>
      </c>
      <c r="V7" s="91">
        <f t="shared" si="0"/>
        <v>3.3879899999999998</v>
      </c>
      <c r="W7" s="91">
        <f t="shared" si="0"/>
        <v>3.35534</v>
      </c>
      <c r="X7" s="91">
        <f t="shared" si="0"/>
        <v>3.32186</v>
      </c>
      <c r="Y7" s="91">
        <f t="shared" si="0"/>
        <v>3.2791000000000001</v>
      </c>
      <c r="Z7" s="91">
        <f t="shared" si="0"/>
        <v>3.0876999999999999</v>
      </c>
      <c r="AA7" s="91">
        <f t="shared" si="0"/>
        <v>2.7093799999999999</v>
      </c>
    </row>
    <row r="8" spans="1:27" ht="12.75" hidden="1" customHeight="1" outlineLevel="1" x14ac:dyDescent="0.2">
      <c r="A8" s="99" t="s">
        <v>1658</v>
      </c>
      <c r="B8" s="63" t="s">
        <v>238</v>
      </c>
      <c r="C8" s="43" t="s">
        <v>79</v>
      </c>
      <c r="D8" s="44">
        <v>1047.3399999999999</v>
      </c>
      <c r="E8" s="44">
        <v>848.42</v>
      </c>
      <c r="F8" s="44">
        <v>728.32</v>
      </c>
      <c r="G8" s="44">
        <v>711.48</v>
      </c>
      <c r="H8" s="44">
        <v>7.33</v>
      </c>
      <c r="I8" s="44">
        <v>702.97</v>
      </c>
      <c r="J8" s="44">
        <v>987.34</v>
      </c>
      <c r="K8" s="44">
        <v>1459.63</v>
      </c>
      <c r="L8" s="44">
        <v>1823.99</v>
      </c>
      <c r="M8" s="44">
        <v>2137.65</v>
      </c>
      <c r="N8" s="44">
        <v>2217.4699999999998</v>
      </c>
      <c r="O8" s="44">
        <v>2221.81</v>
      </c>
      <c r="P8" s="44">
        <v>2215.1</v>
      </c>
      <c r="Q8" s="44">
        <v>2239.66</v>
      </c>
      <c r="R8" s="44">
        <v>2105.31</v>
      </c>
      <c r="S8" s="44">
        <v>2111.02</v>
      </c>
      <c r="T8" s="44">
        <v>2120.58</v>
      </c>
      <c r="U8" s="44">
        <v>2111.2199999999998</v>
      </c>
      <c r="V8" s="44">
        <v>2096.29</v>
      </c>
      <c r="W8" s="44">
        <v>2063.64</v>
      </c>
      <c r="X8" s="44">
        <v>2030.16</v>
      </c>
      <c r="Y8" s="44">
        <v>1987.4</v>
      </c>
      <c r="Z8" s="44">
        <v>1796</v>
      </c>
      <c r="AA8" s="44">
        <v>1417.68</v>
      </c>
    </row>
    <row r="9" spans="1:27" ht="12.75" hidden="1" customHeight="1" outlineLevel="1" x14ac:dyDescent="0.2">
      <c r="A9" s="99" t="s">
        <v>1659</v>
      </c>
      <c r="B9" s="63" t="s">
        <v>90</v>
      </c>
      <c r="C9" s="43" t="s">
        <v>79</v>
      </c>
      <c r="D9" s="44">
        <v>1071.42</v>
      </c>
      <c r="E9" s="44">
        <f>$D$9</f>
        <v>1071.42</v>
      </c>
      <c r="F9" s="44">
        <f t="shared" ref="F9:AA9" si="1">$D$9</f>
        <v>1071.42</v>
      </c>
      <c r="G9" s="44">
        <f t="shared" si="1"/>
        <v>1071.42</v>
      </c>
      <c r="H9" s="44">
        <f t="shared" si="1"/>
        <v>1071.42</v>
      </c>
      <c r="I9" s="44">
        <f t="shared" si="1"/>
        <v>1071.42</v>
      </c>
      <c r="J9" s="44">
        <f t="shared" si="1"/>
        <v>1071.42</v>
      </c>
      <c r="K9" s="44">
        <f t="shared" si="1"/>
        <v>1071.42</v>
      </c>
      <c r="L9" s="44">
        <f t="shared" si="1"/>
        <v>1071.42</v>
      </c>
      <c r="M9" s="44">
        <f t="shared" si="1"/>
        <v>1071.42</v>
      </c>
      <c r="N9" s="44">
        <f t="shared" si="1"/>
        <v>1071.42</v>
      </c>
      <c r="O9" s="44">
        <f t="shared" si="1"/>
        <v>1071.42</v>
      </c>
      <c r="P9" s="44">
        <f t="shared" si="1"/>
        <v>1071.42</v>
      </c>
      <c r="Q9" s="44">
        <f t="shared" si="1"/>
        <v>1071.42</v>
      </c>
      <c r="R9" s="44">
        <f t="shared" si="1"/>
        <v>1071.42</v>
      </c>
      <c r="S9" s="44">
        <f t="shared" si="1"/>
        <v>1071.42</v>
      </c>
      <c r="T9" s="44">
        <f t="shared" si="1"/>
        <v>1071.42</v>
      </c>
      <c r="U9" s="44">
        <f t="shared" si="1"/>
        <v>1071.42</v>
      </c>
      <c r="V9" s="44">
        <f t="shared" si="1"/>
        <v>1071.42</v>
      </c>
      <c r="W9" s="44">
        <f t="shared" si="1"/>
        <v>1071.42</v>
      </c>
      <c r="X9" s="44">
        <f t="shared" si="1"/>
        <v>1071.42</v>
      </c>
      <c r="Y9" s="44">
        <f t="shared" si="1"/>
        <v>1071.42</v>
      </c>
      <c r="Z9" s="44">
        <f t="shared" si="1"/>
        <v>1071.42</v>
      </c>
      <c r="AA9" s="44">
        <f t="shared" si="1"/>
        <v>1071.42</v>
      </c>
    </row>
    <row r="10" spans="1:27" ht="12.75" hidden="1" customHeight="1" outlineLevel="1" x14ac:dyDescent="0.2">
      <c r="A10" s="99" t="s">
        <v>1660</v>
      </c>
      <c r="B10" s="63" t="s">
        <v>83</v>
      </c>
      <c r="C10" s="43" t="s">
        <v>79</v>
      </c>
      <c r="D10" s="44">
        <v>3.92</v>
      </c>
      <c r="E10" s="44">
        <v>3.92</v>
      </c>
      <c r="F10" s="44">
        <v>3.92</v>
      </c>
      <c r="G10" s="44">
        <v>3.92</v>
      </c>
      <c r="H10" s="44">
        <v>3.92</v>
      </c>
      <c r="I10" s="44">
        <v>3.92</v>
      </c>
      <c r="J10" s="44">
        <v>3.92</v>
      </c>
      <c r="K10" s="44">
        <v>3.92</v>
      </c>
      <c r="L10" s="44">
        <v>3.92</v>
      </c>
      <c r="M10" s="44">
        <v>3.92</v>
      </c>
      <c r="N10" s="44">
        <v>3.92</v>
      </c>
      <c r="O10" s="44">
        <v>3.92</v>
      </c>
      <c r="P10" s="44">
        <v>3.92</v>
      </c>
      <c r="Q10" s="44">
        <v>3.92</v>
      </c>
      <c r="R10" s="44">
        <v>3.92</v>
      </c>
      <c r="S10" s="44">
        <v>3.92</v>
      </c>
      <c r="T10" s="44">
        <v>3.92</v>
      </c>
      <c r="U10" s="44">
        <v>3.92</v>
      </c>
      <c r="V10" s="44">
        <v>3.92</v>
      </c>
      <c r="W10" s="44">
        <v>3.92</v>
      </c>
      <c r="X10" s="44">
        <v>3.92</v>
      </c>
      <c r="Y10" s="44">
        <v>3.92</v>
      </c>
      <c r="Z10" s="44">
        <v>3.92</v>
      </c>
      <c r="AA10" s="44">
        <v>3.92</v>
      </c>
    </row>
    <row r="11" spans="1:27" ht="12.75" hidden="1" customHeight="1" outlineLevel="1" x14ac:dyDescent="0.2">
      <c r="A11" s="99" t="s">
        <v>1661</v>
      </c>
      <c r="B11" s="63" t="s">
        <v>81</v>
      </c>
      <c r="C11" s="43" t="s">
        <v>79</v>
      </c>
      <c r="D11" s="44">
        <v>216.36</v>
      </c>
      <c r="E11" s="44">
        <f>$D$11</f>
        <v>216.36</v>
      </c>
      <c r="F11" s="44">
        <f t="shared" ref="F11:Z11" si="2">$D$11</f>
        <v>216.36</v>
      </c>
      <c r="G11" s="44">
        <f t="shared" si="2"/>
        <v>216.36</v>
      </c>
      <c r="H11" s="44">
        <f t="shared" si="2"/>
        <v>216.36</v>
      </c>
      <c r="I11" s="44">
        <f t="shared" si="2"/>
        <v>216.36</v>
      </c>
      <c r="J11" s="44">
        <f t="shared" si="2"/>
        <v>216.36</v>
      </c>
      <c r="K11" s="44">
        <f t="shared" si="2"/>
        <v>216.36</v>
      </c>
      <c r="L11" s="44">
        <f t="shared" si="2"/>
        <v>216.36</v>
      </c>
      <c r="M11" s="44">
        <f t="shared" si="2"/>
        <v>216.36</v>
      </c>
      <c r="N11" s="44">
        <f t="shared" si="2"/>
        <v>216.36</v>
      </c>
      <c r="O11" s="44">
        <f t="shared" si="2"/>
        <v>216.36</v>
      </c>
      <c r="P11" s="44">
        <f t="shared" si="2"/>
        <v>216.36</v>
      </c>
      <c r="Q11" s="44">
        <f t="shared" si="2"/>
        <v>216.36</v>
      </c>
      <c r="R11" s="44">
        <f t="shared" si="2"/>
        <v>216.36</v>
      </c>
      <c r="S11" s="44">
        <f t="shared" si="2"/>
        <v>216.36</v>
      </c>
      <c r="T11" s="44">
        <f t="shared" si="2"/>
        <v>216.36</v>
      </c>
      <c r="U11" s="44">
        <f t="shared" si="2"/>
        <v>216.36</v>
      </c>
      <c r="V11" s="44">
        <f t="shared" si="2"/>
        <v>216.36</v>
      </c>
      <c r="W11" s="44">
        <f t="shared" si="2"/>
        <v>216.36</v>
      </c>
      <c r="X11" s="44">
        <f t="shared" si="2"/>
        <v>216.36</v>
      </c>
      <c r="Y11" s="44">
        <f t="shared" si="2"/>
        <v>216.36</v>
      </c>
      <c r="Z11" s="44">
        <f t="shared" si="2"/>
        <v>216.36</v>
      </c>
      <c r="AA11" s="44">
        <f>$D$11</f>
        <v>216.36</v>
      </c>
    </row>
    <row r="12" spans="1:27" collapsed="1" x14ac:dyDescent="0.2">
      <c r="A12" s="98" t="s">
        <v>1662</v>
      </c>
      <c r="B12" s="28" t="str">
        <f>"02"&amp;"."&amp;$B$800&amp;"."&amp;$B$801</f>
        <v>02.08.2023</v>
      </c>
      <c r="C12" s="90" t="s">
        <v>76</v>
      </c>
      <c r="D12" s="91">
        <f>ROUND(((D13+D14+D16+D15)/1000),5)</f>
        <v>2.4400599999999999</v>
      </c>
      <c r="E12" s="91">
        <f>ROUND(((E13+E14+E16+E15)/1000),5)</f>
        <v>2.2383600000000001</v>
      </c>
      <c r="F12" s="91">
        <f>ROUND(((F13+F14+F16+F15)/1000),5)</f>
        <v>2.1331699999999998</v>
      </c>
      <c r="G12" s="91">
        <f t="shared" ref="G12:AA12" si="3">ROUND(((G13+G14+G16+G15)/1000),5)</f>
        <v>2.0907399999999998</v>
      </c>
      <c r="H12" s="91">
        <f t="shared" si="3"/>
        <v>2.0730400000000002</v>
      </c>
      <c r="I12" s="91">
        <f t="shared" si="3"/>
        <v>2.16954</v>
      </c>
      <c r="J12" s="91">
        <f t="shared" si="3"/>
        <v>2.3781400000000001</v>
      </c>
      <c r="K12" s="91">
        <f t="shared" si="3"/>
        <v>2.7252999999999998</v>
      </c>
      <c r="L12" s="91">
        <f t="shared" si="3"/>
        <v>2.9745400000000002</v>
      </c>
      <c r="M12" s="91">
        <f t="shared" si="3"/>
        <v>3.2823600000000002</v>
      </c>
      <c r="N12" s="91">
        <f t="shared" si="3"/>
        <v>3.3518500000000002</v>
      </c>
      <c r="O12" s="91">
        <f t="shared" si="3"/>
        <v>3.35392</v>
      </c>
      <c r="P12" s="91">
        <f t="shared" si="3"/>
        <v>3.3493400000000002</v>
      </c>
      <c r="Q12" s="91">
        <f t="shared" si="3"/>
        <v>3.37371</v>
      </c>
      <c r="R12" s="91">
        <f t="shared" si="3"/>
        <v>3.4325000000000001</v>
      </c>
      <c r="S12" s="91">
        <f t="shared" si="3"/>
        <v>3.4315699999999998</v>
      </c>
      <c r="T12" s="91">
        <f t="shared" si="3"/>
        <v>3.4176700000000002</v>
      </c>
      <c r="U12" s="91">
        <f t="shared" si="3"/>
        <v>3.35745</v>
      </c>
      <c r="V12" s="91">
        <f t="shared" si="3"/>
        <v>3.3466999999999998</v>
      </c>
      <c r="W12" s="91">
        <f t="shared" si="3"/>
        <v>3.2837399999999999</v>
      </c>
      <c r="X12" s="91">
        <f t="shared" si="3"/>
        <v>3.2702399999999998</v>
      </c>
      <c r="Y12" s="91">
        <f t="shared" si="3"/>
        <v>3.2435299999999998</v>
      </c>
      <c r="Z12" s="91">
        <f t="shared" si="3"/>
        <v>3.05037</v>
      </c>
      <c r="AA12" s="91">
        <f t="shared" si="3"/>
        <v>2.7734899999999998</v>
      </c>
    </row>
    <row r="13" spans="1:27" ht="12.75" hidden="1" customHeight="1" outlineLevel="1" x14ac:dyDescent="0.2">
      <c r="A13" s="99" t="s">
        <v>1663</v>
      </c>
      <c r="B13" s="63" t="s">
        <v>238</v>
      </c>
      <c r="C13" s="43" t="s">
        <v>79</v>
      </c>
      <c r="D13" s="44">
        <v>1148.3599999999999</v>
      </c>
      <c r="E13" s="44">
        <v>946.66</v>
      </c>
      <c r="F13" s="44">
        <v>841.47</v>
      </c>
      <c r="G13" s="44">
        <v>799.04</v>
      </c>
      <c r="H13" s="44">
        <v>781.34</v>
      </c>
      <c r="I13" s="44">
        <v>877.84</v>
      </c>
      <c r="J13" s="44">
        <v>1086.44</v>
      </c>
      <c r="K13" s="44">
        <v>1433.6</v>
      </c>
      <c r="L13" s="44">
        <v>1682.84</v>
      </c>
      <c r="M13" s="44">
        <v>1990.66</v>
      </c>
      <c r="N13" s="44">
        <v>2060.15</v>
      </c>
      <c r="O13" s="44">
        <v>2062.2199999999998</v>
      </c>
      <c r="P13" s="44">
        <v>2057.64</v>
      </c>
      <c r="Q13" s="44">
        <v>2082.0100000000002</v>
      </c>
      <c r="R13" s="44">
        <v>2140.8000000000002</v>
      </c>
      <c r="S13" s="44">
        <v>2139.87</v>
      </c>
      <c r="T13" s="44">
        <v>2125.9699999999998</v>
      </c>
      <c r="U13" s="44">
        <v>2065.75</v>
      </c>
      <c r="V13" s="44">
        <v>2055</v>
      </c>
      <c r="W13" s="44">
        <v>1992.04</v>
      </c>
      <c r="X13" s="44">
        <v>1978.54</v>
      </c>
      <c r="Y13" s="44">
        <v>1951.83</v>
      </c>
      <c r="Z13" s="44">
        <v>1758.67</v>
      </c>
      <c r="AA13" s="44">
        <v>1481.79</v>
      </c>
    </row>
    <row r="14" spans="1:27" ht="12.75" hidden="1" customHeight="1" outlineLevel="1" x14ac:dyDescent="0.2">
      <c r="A14" s="99" t="s">
        <v>1664</v>
      </c>
      <c r="B14" s="63" t="s">
        <v>90</v>
      </c>
      <c r="C14" s="43" t="s">
        <v>79</v>
      </c>
      <c r="D14" s="44">
        <f t="shared" ref="D14:AA14" si="4">$D$9</f>
        <v>1071.42</v>
      </c>
      <c r="E14" s="44">
        <f t="shared" si="4"/>
        <v>1071.42</v>
      </c>
      <c r="F14" s="44">
        <f t="shared" si="4"/>
        <v>1071.42</v>
      </c>
      <c r="G14" s="44">
        <f t="shared" si="4"/>
        <v>1071.42</v>
      </c>
      <c r="H14" s="44">
        <f t="shared" si="4"/>
        <v>1071.42</v>
      </c>
      <c r="I14" s="44">
        <f t="shared" si="4"/>
        <v>1071.42</v>
      </c>
      <c r="J14" s="44">
        <f t="shared" si="4"/>
        <v>1071.42</v>
      </c>
      <c r="K14" s="44">
        <f t="shared" si="4"/>
        <v>1071.42</v>
      </c>
      <c r="L14" s="44">
        <f t="shared" si="4"/>
        <v>1071.42</v>
      </c>
      <c r="M14" s="44">
        <f t="shared" si="4"/>
        <v>1071.42</v>
      </c>
      <c r="N14" s="44">
        <f t="shared" si="4"/>
        <v>1071.42</v>
      </c>
      <c r="O14" s="44">
        <f t="shared" si="4"/>
        <v>1071.42</v>
      </c>
      <c r="P14" s="44">
        <f t="shared" si="4"/>
        <v>1071.42</v>
      </c>
      <c r="Q14" s="44">
        <f t="shared" si="4"/>
        <v>1071.42</v>
      </c>
      <c r="R14" s="44">
        <f t="shared" si="4"/>
        <v>1071.42</v>
      </c>
      <c r="S14" s="44">
        <f t="shared" si="4"/>
        <v>1071.42</v>
      </c>
      <c r="T14" s="44">
        <f t="shared" si="4"/>
        <v>1071.42</v>
      </c>
      <c r="U14" s="44">
        <f t="shared" si="4"/>
        <v>1071.42</v>
      </c>
      <c r="V14" s="44">
        <f t="shared" si="4"/>
        <v>1071.42</v>
      </c>
      <c r="W14" s="44">
        <f t="shared" si="4"/>
        <v>1071.42</v>
      </c>
      <c r="X14" s="44">
        <f t="shared" si="4"/>
        <v>1071.42</v>
      </c>
      <c r="Y14" s="44">
        <f t="shared" si="4"/>
        <v>1071.42</v>
      </c>
      <c r="Z14" s="44">
        <f t="shared" si="4"/>
        <v>1071.42</v>
      </c>
      <c r="AA14" s="44">
        <f t="shared" si="4"/>
        <v>1071.42</v>
      </c>
    </row>
    <row r="15" spans="1:27" ht="12.75" hidden="1" customHeight="1" outlineLevel="1" x14ac:dyDescent="0.2">
      <c r="A15" s="99" t="s">
        <v>1665</v>
      </c>
      <c r="B15" s="63" t="s">
        <v>83</v>
      </c>
      <c r="C15" s="43" t="s">
        <v>79</v>
      </c>
      <c r="D15" s="44">
        <v>3.92</v>
      </c>
      <c r="E15" s="44">
        <v>3.92</v>
      </c>
      <c r="F15" s="44">
        <v>3.92</v>
      </c>
      <c r="G15" s="44">
        <v>3.92</v>
      </c>
      <c r="H15" s="44">
        <v>3.92</v>
      </c>
      <c r="I15" s="44">
        <v>3.92</v>
      </c>
      <c r="J15" s="44">
        <v>3.92</v>
      </c>
      <c r="K15" s="44">
        <v>3.92</v>
      </c>
      <c r="L15" s="44">
        <v>3.92</v>
      </c>
      <c r="M15" s="44">
        <v>3.92</v>
      </c>
      <c r="N15" s="44">
        <v>3.92</v>
      </c>
      <c r="O15" s="44">
        <v>3.92</v>
      </c>
      <c r="P15" s="44">
        <v>3.92</v>
      </c>
      <c r="Q15" s="44">
        <v>3.92</v>
      </c>
      <c r="R15" s="44">
        <v>3.92</v>
      </c>
      <c r="S15" s="44">
        <v>3.92</v>
      </c>
      <c r="T15" s="44">
        <v>3.92</v>
      </c>
      <c r="U15" s="44">
        <v>3.92</v>
      </c>
      <c r="V15" s="44">
        <v>3.92</v>
      </c>
      <c r="W15" s="44">
        <v>3.92</v>
      </c>
      <c r="X15" s="44">
        <v>3.92</v>
      </c>
      <c r="Y15" s="44">
        <v>3.92</v>
      </c>
      <c r="Z15" s="44">
        <v>3.92</v>
      </c>
      <c r="AA15" s="44">
        <v>3.92</v>
      </c>
    </row>
    <row r="16" spans="1:27" ht="12.75" hidden="1" customHeight="1" outlineLevel="1" x14ac:dyDescent="0.2">
      <c r="A16" s="99" t="s">
        <v>1666</v>
      </c>
      <c r="B16" s="63" t="s">
        <v>81</v>
      </c>
      <c r="C16" s="43" t="s">
        <v>79</v>
      </c>
      <c r="D16" s="44">
        <f>$D$11</f>
        <v>216.36</v>
      </c>
      <c r="E16" s="44">
        <f t="shared" ref="E16:AA16" si="5">$D$11</f>
        <v>216.36</v>
      </c>
      <c r="F16" s="44">
        <f t="shared" si="5"/>
        <v>216.36</v>
      </c>
      <c r="G16" s="44">
        <f t="shared" si="5"/>
        <v>216.36</v>
      </c>
      <c r="H16" s="44">
        <f t="shared" si="5"/>
        <v>216.36</v>
      </c>
      <c r="I16" s="44">
        <f t="shared" si="5"/>
        <v>216.36</v>
      </c>
      <c r="J16" s="44">
        <f t="shared" si="5"/>
        <v>216.36</v>
      </c>
      <c r="K16" s="44">
        <f t="shared" si="5"/>
        <v>216.36</v>
      </c>
      <c r="L16" s="44">
        <f t="shared" si="5"/>
        <v>216.36</v>
      </c>
      <c r="M16" s="44">
        <f t="shared" si="5"/>
        <v>216.36</v>
      </c>
      <c r="N16" s="44">
        <f t="shared" si="5"/>
        <v>216.36</v>
      </c>
      <c r="O16" s="44">
        <f t="shared" si="5"/>
        <v>216.36</v>
      </c>
      <c r="P16" s="44">
        <f t="shared" si="5"/>
        <v>216.36</v>
      </c>
      <c r="Q16" s="44">
        <f t="shared" si="5"/>
        <v>216.36</v>
      </c>
      <c r="R16" s="44">
        <f t="shared" si="5"/>
        <v>216.36</v>
      </c>
      <c r="S16" s="44">
        <f t="shared" si="5"/>
        <v>216.36</v>
      </c>
      <c r="T16" s="44">
        <f t="shared" si="5"/>
        <v>216.36</v>
      </c>
      <c r="U16" s="44">
        <f t="shared" si="5"/>
        <v>216.36</v>
      </c>
      <c r="V16" s="44">
        <f t="shared" si="5"/>
        <v>216.36</v>
      </c>
      <c r="W16" s="44">
        <f t="shared" si="5"/>
        <v>216.36</v>
      </c>
      <c r="X16" s="44">
        <f t="shared" si="5"/>
        <v>216.36</v>
      </c>
      <c r="Y16" s="44">
        <f t="shared" si="5"/>
        <v>216.36</v>
      </c>
      <c r="Z16" s="44">
        <f t="shared" si="5"/>
        <v>216.36</v>
      </c>
      <c r="AA16" s="44">
        <f t="shared" si="5"/>
        <v>216.36</v>
      </c>
    </row>
    <row r="17" spans="1:27" ht="12.75" customHeight="1" collapsed="1" x14ac:dyDescent="0.2">
      <c r="A17" s="98" t="s">
        <v>1667</v>
      </c>
      <c r="B17" s="28" t="str">
        <f>"03"&amp;"."&amp;$B$800&amp;"."&amp;$B$801</f>
        <v>03.08.2023</v>
      </c>
      <c r="C17" s="90" t="s">
        <v>76</v>
      </c>
      <c r="D17" s="91">
        <f>ROUND(((D18+D19+D21+D20)/1000),5)</f>
        <v>2.5187499999999998</v>
      </c>
      <c r="E17" s="91">
        <f>ROUND(((E18+E19+E21+E20)/1000),5)</f>
        <v>2.3266</v>
      </c>
      <c r="F17" s="91">
        <f>ROUND(((F18+F19+F21+F20)/1000),5)</f>
        <v>2.1867299999999998</v>
      </c>
      <c r="G17" s="91">
        <f t="shared" ref="G17:AA17" si="6">ROUND(((G18+G19+G21+G20)/1000),5)</f>
        <v>2.1374</v>
      </c>
      <c r="H17" s="91">
        <f t="shared" si="6"/>
        <v>2.1117599999999999</v>
      </c>
      <c r="I17" s="91">
        <f t="shared" si="6"/>
        <v>2.2469199999999998</v>
      </c>
      <c r="J17" s="91">
        <f t="shared" si="6"/>
        <v>2.4956299999999998</v>
      </c>
      <c r="K17" s="91">
        <f t="shared" si="6"/>
        <v>2.76884</v>
      </c>
      <c r="L17" s="91">
        <f t="shared" si="6"/>
        <v>3.0710299999999999</v>
      </c>
      <c r="M17" s="91">
        <f t="shared" si="6"/>
        <v>3.5857399999999999</v>
      </c>
      <c r="N17" s="91">
        <f t="shared" si="6"/>
        <v>3.7624900000000001</v>
      </c>
      <c r="O17" s="91">
        <f t="shared" si="6"/>
        <v>3.79697</v>
      </c>
      <c r="P17" s="91">
        <f t="shared" si="6"/>
        <v>3.8011599999999999</v>
      </c>
      <c r="Q17" s="91">
        <f t="shared" si="6"/>
        <v>3.8203499999999999</v>
      </c>
      <c r="R17" s="91">
        <f t="shared" si="6"/>
        <v>3.7318500000000001</v>
      </c>
      <c r="S17" s="91">
        <f t="shared" si="6"/>
        <v>3.7184400000000002</v>
      </c>
      <c r="T17" s="91">
        <f t="shared" si="6"/>
        <v>3.66696</v>
      </c>
      <c r="U17" s="91">
        <f t="shared" si="6"/>
        <v>3.5371800000000002</v>
      </c>
      <c r="V17" s="91">
        <f t="shared" si="6"/>
        <v>3.43282</v>
      </c>
      <c r="W17" s="91">
        <f t="shared" si="6"/>
        <v>3.38436</v>
      </c>
      <c r="X17" s="91">
        <f t="shared" si="6"/>
        <v>3.3741300000000001</v>
      </c>
      <c r="Y17" s="91">
        <f t="shared" si="6"/>
        <v>3.3600500000000002</v>
      </c>
      <c r="Z17" s="91">
        <f t="shared" si="6"/>
        <v>3.2135099999999999</v>
      </c>
      <c r="AA17" s="91">
        <f t="shared" si="6"/>
        <v>2.8138800000000002</v>
      </c>
    </row>
    <row r="18" spans="1:27" ht="12.75" hidden="1" customHeight="1" outlineLevel="1" x14ac:dyDescent="0.2">
      <c r="A18" s="99" t="s">
        <v>1668</v>
      </c>
      <c r="B18" s="63" t="s">
        <v>238</v>
      </c>
      <c r="C18" s="43" t="s">
        <v>79</v>
      </c>
      <c r="D18" s="44">
        <v>1227.05</v>
      </c>
      <c r="E18" s="44">
        <v>1034.9000000000001</v>
      </c>
      <c r="F18" s="44">
        <v>895.03</v>
      </c>
      <c r="G18" s="44">
        <v>845.7</v>
      </c>
      <c r="H18" s="44">
        <v>820.06</v>
      </c>
      <c r="I18" s="44">
        <v>955.22</v>
      </c>
      <c r="J18" s="44">
        <v>1203.93</v>
      </c>
      <c r="K18" s="44">
        <v>1477.14</v>
      </c>
      <c r="L18" s="44">
        <v>1779.33</v>
      </c>
      <c r="M18" s="44">
        <v>2294.04</v>
      </c>
      <c r="N18" s="44">
        <v>2470.79</v>
      </c>
      <c r="O18" s="44">
        <v>2505.27</v>
      </c>
      <c r="P18" s="44">
        <v>2509.46</v>
      </c>
      <c r="Q18" s="44">
        <v>2528.65</v>
      </c>
      <c r="R18" s="44">
        <v>2440.15</v>
      </c>
      <c r="S18" s="44">
        <v>2426.7399999999998</v>
      </c>
      <c r="T18" s="44">
        <v>2375.2600000000002</v>
      </c>
      <c r="U18" s="44">
        <v>2245.48</v>
      </c>
      <c r="V18" s="44">
        <v>2141.12</v>
      </c>
      <c r="W18" s="44">
        <v>2092.66</v>
      </c>
      <c r="X18" s="44">
        <v>2082.4299999999998</v>
      </c>
      <c r="Y18" s="44">
        <v>2068.35</v>
      </c>
      <c r="Z18" s="44">
        <v>1921.81</v>
      </c>
      <c r="AA18" s="44">
        <v>1522.18</v>
      </c>
    </row>
    <row r="19" spans="1:27" ht="12.75" hidden="1" customHeight="1" outlineLevel="1" x14ac:dyDescent="0.2">
      <c r="A19" s="99" t="s">
        <v>1669</v>
      </c>
      <c r="B19" s="63" t="s">
        <v>90</v>
      </c>
      <c r="C19" s="43" t="s">
        <v>79</v>
      </c>
      <c r="D19" s="44">
        <f t="shared" ref="D19:AA19" si="7">$D$9</f>
        <v>1071.42</v>
      </c>
      <c r="E19" s="44">
        <f t="shared" si="7"/>
        <v>1071.42</v>
      </c>
      <c r="F19" s="44">
        <f t="shared" si="7"/>
        <v>1071.42</v>
      </c>
      <c r="G19" s="44">
        <f t="shared" si="7"/>
        <v>1071.42</v>
      </c>
      <c r="H19" s="44">
        <f t="shared" si="7"/>
        <v>1071.42</v>
      </c>
      <c r="I19" s="44">
        <f t="shared" si="7"/>
        <v>1071.42</v>
      </c>
      <c r="J19" s="44">
        <f t="shared" si="7"/>
        <v>1071.42</v>
      </c>
      <c r="K19" s="44">
        <f t="shared" si="7"/>
        <v>1071.42</v>
      </c>
      <c r="L19" s="44">
        <f t="shared" si="7"/>
        <v>1071.42</v>
      </c>
      <c r="M19" s="44">
        <f t="shared" si="7"/>
        <v>1071.42</v>
      </c>
      <c r="N19" s="44">
        <f t="shared" si="7"/>
        <v>1071.42</v>
      </c>
      <c r="O19" s="44">
        <f t="shared" si="7"/>
        <v>1071.42</v>
      </c>
      <c r="P19" s="44">
        <f t="shared" si="7"/>
        <v>1071.42</v>
      </c>
      <c r="Q19" s="44">
        <f t="shared" si="7"/>
        <v>1071.42</v>
      </c>
      <c r="R19" s="44">
        <f t="shared" si="7"/>
        <v>1071.42</v>
      </c>
      <c r="S19" s="44">
        <f t="shared" si="7"/>
        <v>1071.42</v>
      </c>
      <c r="T19" s="44">
        <f t="shared" si="7"/>
        <v>1071.42</v>
      </c>
      <c r="U19" s="44">
        <f t="shared" si="7"/>
        <v>1071.42</v>
      </c>
      <c r="V19" s="44">
        <f t="shared" si="7"/>
        <v>1071.42</v>
      </c>
      <c r="W19" s="44">
        <f t="shared" si="7"/>
        <v>1071.42</v>
      </c>
      <c r="X19" s="44">
        <f t="shared" si="7"/>
        <v>1071.42</v>
      </c>
      <c r="Y19" s="44">
        <f t="shared" si="7"/>
        <v>1071.42</v>
      </c>
      <c r="Z19" s="44">
        <f t="shared" si="7"/>
        <v>1071.42</v>
      </c>
      <c r="AA19" s="44">
        <f t="shared" si="7"/>
        <v>1071.42</v>
      </c>
    </row>
    <row r="20" spans="1:27" ht="12.75" hidden="1" customHeight="1" outlineLevel="1" x14ac:dyDescent="0.2">
      <c r="A20" s="99" t="s">
        <v>1670</v>
      </c>
      <c r="B20" s="63" t="s">
        <v>83</v>
      </c>
      <c r="C20" s="43" t="s">
        <v>79</v>
      </c>
      <c r="D20" s="44">
        <v>3.92</v>
      </c>
      <c r="E20" s="44">
        <v>3.92</v>
      </c>
      <c r="F20" s="44">
        <v>3.92</v>
      </c>
      <c r="G20" s="44">
        <v>3.92</v>
      </c>
      <c r="H20" s="44">
        <v>3.92</v>
      </c>
      <c r="I20" s="44">
        <v>3.92</v>
      </c>
      <c r="J20" s="44">
        <v>3.92</v>
      </c>
      <c r="K20" s="44">
        <v>3.92</v>
      </c>
      <c r="L20" s="44">
        <v>3.92</v>
      </c>
      <c r="M20" s="44">
        <v>3.92</v>
      </c>
      <c r="N20" s="44">
        <v>3.92</v>
      </c>
      <c r="O20" s="44">
        <v>3.92</v>
      </c>
      <c r="P20" s="44">
        <v>3.92</v>
      </c>
      <c r="Q20" s="44">
        <v>3.92</v>
      </c>
      <c r="R20" s="44">
        <v>3.92</v>
      </c>
      <c r="S20" s="44">
        <v>3.92</v>
      </c>
      <c r="T20" s="44">
        <v>3.92</v>
      </c>
      <c r="U20" s="44">
        <v>3.92</v>
      </c>
      <c r="V20" s="44">
        <v>3.92</v>
      </c>
      <c r="W20" s="44">
        <v>3.92</v>
      </c>
      <c r="X20" s="44">
        <v>3.92</v>
      </c>
      <c r="Y20" s="44">
        <v>3.92</v>
      </c>
      <c r="Z20" s="44">
        <v>3.92</v>
      </c>
      <c r="AA20" s="44">
        <v>3.92</v>
      </c>
    </row>
    <row r="21" spans="1:27" ht="12.75" hidden="1" customHeight="1" outlineLevel="1" x14ac:dyDescent="0.2">
      <c r="A21" s="99" t="s">
        <v>1671</v>
      </c>
      <c r="B21" s="63" t="s">
        <v>81</v>
      </c>
      <c r="C21" s="43" t="s">
        <v>79</v>
      </c>
      <c r="D21" s="44">
        <f>$D$11</f>
        <v>216.36</v>
      </c>
      <c r="E21" s="44">
        <f t="shared" ref="E21:AA21" si="8">$D$11</f>
        <v>216.36</v>
      </c>
      <c r="F21" s="44">
        <f t="shared" si="8"/>
        <v>216.36</v>
      </c>
      <c r="G21" s="44">
        <f t="shared" si="8"/>
        <v>216.36</v>
      </c>
      <c r="H21" s="44">
        <f t="shared" si="8"/>
        <v>216.36</v>
      </c>
      <c r="I21" s="44">
        <f t="shared" si="8"/>
        <v>216.36</v>
      </c>
      <c r="J21" s="44">
        <f t="shared" si="8"/>
        <v>216.36</v>
      </c>
      <c r="K21" s="44">
        <f t="shared" si="8"/>
        <v>216.36</v>
      </c>
      <c r="L21" s="44">
        <f t="shared" si="8"/>
        <v>216.36</v>
      </c>
      <c r="M21" s="44">
        <f t="shared" si="8"/>
        <v>216.36</v>
      </c>
      <c r="N21" s="44">
        <f t="shared" si="8"/>
        <v>216.36</v>
      </c>
      <c r="O21" s="44">
        <f t="shared" si="8"/>
        <v>216.36</v>
      </c>
      <c r="P21" s="44">
        <f t="shared" si="8"/>
        <v>216.36</v>
      </c>
      <c r="Q21" s="44">
        <f t="shared" si="8"/>
        <v>216.36</v>
      </c>
      <c r="R21" s="44">
        <f t="shared" si="8"/>
        <v>216.36</v>
      </c>
      <c r="S21" s="44">
        <f t="shared" si="8"/>
        <v>216.36</v>
      </c>
      <c r="T21" s="44">
        <f t="shared" si="8"/>
        <v>216.36</v>
      </c>
      <c r="U21" s="44">
        <f t="shared" si="8"/>
        <v>216.36</v>
      </c>
      <c r="V21" s="44">
        <f t="shared" si="8"/>
        <v>216.36</v>
      </c>
      <c r="W21" s="44">
        <f t="shared" si="8"/>
        <v>216.36</v>
      </c>
      <c r="X21" s="44">
        <f t="shared" si="8"/>
        <v>216.36</v>
      </c>
      <c r="Y21" s="44">
        <f t="shared" si="8"/>
        <v>216.36</v>
      </c>
      <c r="Z21" s="44">
        <f t="shared" si="8"/>
        <v>216.36</v>
      </c>
      <c r="AA21" s="44">
        <f t="shared" si="8"/>
        <v>216.36</v>
      </c>
    </row>
    <row r="22" spans="1:27" ht="12.75" customHeight="1" collapsed="1" x14ac:dyDescent="0.2">
      <c r="A22" s="98" t="s">
        <v>1672</v>
      </c>
      <c r="B22" s="28" t="str">
        <f>"04"&amp;"."&amp;$B$800&amp;"."&amp;$B$801</f>
        <v>04.08.2023</v>
      </c>
      <c r="C22" s="90" t="s">
        <v>76</v>
      </c>
      <c r="D22" s="91">
        <f>ROUND(((D23+D24+D26+D25)/1000),5)</f>
        <v>2.5781299999999998</v>
      </c>
      <c r="E22" s="91">
        <f>ROUND(((E23+E24+E26+E25)/1000),5)</f>
        <v>2.3360300000000001</v>
      </c>
      <c r="F22" s="91">
        <f>ROUND(((F23+F24+F26+F25)/1000),5)</f>
        <v>2.1831100000000001</v>
      </c>
      <c r="G22" s="91">
        <f t="shared" ref="G22:AA22" si="9">ROUND(((G23+G24+G26+G25)/1000),5)</f>
        <v>2.1189800000000001</v>
      </c>
      <c r="H22" s="91">
        <f t="shared" si="9"/>
        <v>2.0930499999999999</v>
      </c>
      <c r="I22" s="91">
        <f t="shared" si="9"/>
        <v>2.18242</v>
      </c>
      <c r="J22" s="91">
        <f t="shared" si="9"/>
        <v>2.4025400000000001</v>
      </c>
      <c r="K22" s="91">
        <f t="shared" si="9"/>
        <v>2.8140299999999998</v>
      </c>
      <c r="L22" s="91">
        <f t="shared" si="9"/>
        <v>3.1241400000000001</v>
      </c>
      <c r="M22" s="91">
        <f t="shared" si="9"/>
        <v>3.5792999999999999</v>
      </c>
      <c r="N22" s="91">
        <f t="shared" si="9"/>
        <v>3.7630400000000002</v>
      </c>
      <c r="O22" s="91">
        <f t="shared" si="9"/>
        <v>3.8019500000000002</v>
      </c>
      <c r="P22" s="91">
        <f t="shared" si="9"/>
        <v>3.7708499999999998</v>
      </c>
      <c r="Q22" s="91">
        <f t="shared" si="9"/>
        <v>3.8642699999999999</v>
      </c>
      <c r="R22" s="91">
        <f t="shared" si="9"/>
        <v>4.26614</v>
      </c>
      <c r="S22" s="91">
        <f t="shared" si="9"/>
        <v>4.2968000000000002</v>
      </c>
      <c r="T22" s="91">
        <f t="shared" si="9"/>
        <v>4.2847400000000002</v>
      </c>
      <c r="U22" s="91">
        <f t="shared" si="9"/>
        <v>3.8341599999999998</v>
      </c>
      <c r="V22" s="91">
        <f t="shared" si="9"/>
        <v>3.7486999999999999</v>
      </c>
      <c r="W22" s="91">
        <f t="shared" si="9"/>
        <v>3.7065299999999999</v>
      </c>
      <c r="X22" s="91">
        <f t="shared" si="9"/>
        <v>3.5682800000000001</v>
      </c>
      <c r="Y22" s="91">
        <f t="shared" si="9"/>
        <v>3.4106999999999998</v>
      </c>
      <c r="Z22" s="91">
        <f t="shared" si="9"/>
        <v>3.1213299999999999</v>
      </c>
      <c r="AA22" s="91">
        <f t="shared" si="9"/>
        <v>2.8104</v>
      </c>
    </row>
    <row r="23" spans="1:27" ht="12.75" hidden="1" customHeight="1" outlineLevel="1" x14ac:dyDescent="0.2">
      <c r="A23" s="99" t="s">
        <v>1673</v>
      </c>
      <c r="B23" s="63" t="s">
        <v>238</v>
      </c>
      <c r="C23" s="43" t="s">
        <v>79</v>
      </c>
      <c r="D23" s="44">
        <v>1286.43</v>
      </c>
      <c r="E23" s="44">
        <v>1044.33</v>
      </c>
      <c r="F23" s="44">
        <v>891.41</v>
      </c>
      <c r="G23" s="44">
        <v>827.28</v>
      </c>
      <c r="H23" s="44">
        <v>801.35</v>
      </c>
      <c r="I23" s="44">
        <v>890.72</v>
      </c>
      <c r="J23" s="44">
        <v>1110.8399999999999</v>
      </c>
      <c r="K23" s="44">
        <v>1522.33</v>
      </c>
      <c r="L23" s="44">
        <v>1832.44</v>
      </c>
      <c r="M23" s="44">
        <v>2287.6</v>
      </c>
      <c r="N23" s="44">
        <v>2471.34</v>
      </c>
      <c r="O23" s="44">
        <v>2510.25</v>
      </c>
      <c r="P23" s="44">
        <v>2479.15</v>
      </c>
      <c r="Q23" s="44">
        <v>2572.5700000000002</v>
      </c>
      <c r="R23" s="44">
        <v>2974.44</v>
      </c>
      <c r="S23" s="44">
        <v>3005.1</v>
      </c>
      <c r="T23" s="44">
        <v>2993.04</v>
      </c>
      <c r="U23" s="44">
        <v>2542.46</v>
      </c>
      <c r="V23" s="44">
        <v>2457</v>
      </c>
      <c r="W23" s="44">
        <v>2414.83</v>
      </c>
      <c r="X23" s="44">
        <v>2276.58</v>
      </c>
      <c r="Y23" s="44">
        <v>2119</v>
      </c>
      <c r="Z23" s="44">
        <v>1829.63</v>
      </c>
      <c r="AA23" s="44">
        <v>1518.7</v>
      </c>
    </row>
    <row r="24" spans="1:27" ht="12.75" hidden="1" customHeight="1" outlineLevel="1" x14ac:dyDescent="0.2">
      <c r="A24" s="99" t="s">
        <v>1674</v>
      </c>
      <c r="B24" s="63" t="s">
        <v>90</v>
      </c>
      <c r="C24" s="43" t="s">
        <v>79</v>
      </c>
      <c r="D24" s="44">
        <f t="shared" ref="D24:AA24" si="10">$D$9</f>
        <v>1071.42</v>
      </c>
      <c r="E24" s="44">
        <f t="shared" si="10"/>
        <v>1071.42</v>
      </c>
      <c r="F24" s="44">
        <f t="shared" si="10"/>
        <v>1071.42</v>
      </c>
      <c r="G24" s="44">
        <f t="shared" si="10"/>
        <v>1071.42</v>
      </c>
      <c r="H24" s="44">
        <f t="shared" si="10"/>
        <v>1071.42</v>
      </c>
      <c r="I24" s="44">
        <f t="shared" si="10"/>
        <v>1071.42</v>
      </c>
      <c r="J24" s="44">
        <f t="shared" si="10"/>
        <v>1071.42</v>
      </c>
      <c r="K24" s="44">
        <f t="shared" si="10"/>
        <v>1071.42</v>
      </c>
      <c r="L24" s="44">
        <f t="shared" si="10"/>
        <v>1071.42</v>
      </c>
      <c r="M24" s="44">
        <f t="shared" si="10"/>
        <v>1071.42</v>
      </c>
      <c r="N24" s="44">
        <f t="shared" si="10"/>
        <v>1071.42</v>
      </c>
      <c r="O24" s="44">
        <f t="shared" si="10"/>
        <v>1071.42</v>
      </c>
      <c r="P24" s="44">
        <f t="shared" si="10"/>
        <v>1071.42</v>
      </c>
      <c r="Q24" s="44">
        <f t="shared" si="10"/>
        <v>1071.42</v>
      </c>
      <c r="R24" s="44">
        <f t="shared" si="10"/>
        <v>1071.42</v>
      </c>
      <c r="S24" s="44">
        <f t="shared" si="10"/>
        <v>1071.42</v>
      </c>
      <c r="T24" s="44">
        <f t="shared" si="10"/>
        <v>1071.42</v>
      </c>
      <c r="U24" s="44">
        <f t="shared" si="10"/>
        <v>1071.42</v>
      </c>
      <c r="V24" s="44">
        <f t="shared" si="10"/>
        <v>1071.42</v>
      </c>
      <c r="W24" s="44">
        <f t="shared" si="10"/>
        <v>1071.42</v>
      </c>
      <c r="X24" s="44">
        <f t="shared" si="10"/>
        <v>1071.42</v>
      </c>
      <c r="Y24" s="44">
        <f t="shared" si="10"/>
        <v>1071.42</v>
      </c>
      <c r="Z24" s="44">
        <f t="shared" si="10"/>
        <v>1071.42</v>
      </c>
      <c r="AA24" s="44">
        <f t="shared" si="10"/>
        <v>1071.42</v>
      </c>
    </row>
    <row r="25" spans="1:27" ht="12.75" hidden="1" customHeight="1" outlineLevel="1" x14ac:dyDescent="0.2">
      <c r="A25" s="99" t="s">
        <v>1675</v>
      </c>
      <c r="B25" s="63" t="s">
        <v>83</v>
      </c>
      <c r="C25" s="43" t="s">
        <v>79</v>
      </c>
      <c r="D25" s="44">
        <v>3.92</v>
      </c>
      <c r="E25" s="44">
        <v>3.92</v>
      </c>
      <c r="F25" s="44">
        <v>3.92</v>
      </c>
      <c r="G25" s="44">
        <v>3.92</v>
      </c>
      <c r="H25" s="44">
        <v>3.92</v>
      </c>
      <c r="I25" s="44">
        <v>3.92</v>
      </c>
      <c r="J25" s="44">
        <v>3.92</v>
      </c>
      <c r="K25" s="44">
        <v>3.92</v>
      </c>
      <c r="L25" s="44">
        <v>3.92</v>
      </c>
      <c r="M25" s="44">
        <v>3.92</v>
      </c>
      <c r="N25" s="44">
        <v>3.92</v>
      </c>
      <c r="O25" s="44">
        <v>3.92</v>
      </c>
      <c r="P25" s="44">
        <v>3.92</v>
      </c>
      <c r="Q25" s="44">
        <v>3.92</v>
      </c>
      <c r="R25" s="44">
        <v>3.92</v>
      </c>
      <c r="S25" s="44">
        <v>3.92</v>
      </c>
      <c r="T25" s="44">
        <v>3.92</v>
      </c>
      <c r="U25" s="44">
        <v>3.92</v>
      </c>
      <c r="V25" s="44">
        <v>3.92</v>
      </c>
      <c r="W25" s="44">
        <v>3.92</v>
      </c>
      <c r="X25" s="44">
        <v>3.92</v>
      </c>
      <c r="Y25" s="44">
        <v>3.92</v>
      </c>
      <c r="Z25" s="44">
        <v>3.92</v>
      </c>
      <c r="AA25" s="44">
        <v>3.92</v>
      </c>
    </row>
    <row r="26" spans="1:27" ht="12.75" hidden="1" customHeight="1" outlineLevel="1" x14ac:dyDescent="0.2">
      <c r="A26" s="99" t="s">
        <v>1676</v>
      </c>
      <c r="B26" s="63" t="s">
        <v>81</v>
      </c>
      <c r="C26" s="43" t="s">
        <v>79</v>
      </c>
      <c r="D26" s="44">
        <f>$D$11</f>
        <v>216.36</v>
      </c>
      <c r="E26" s="44">
        <f t="shared" ref="E26:AA26" si="11">$D$11</f>
        <v>216.36</v>
      </c>
      <c r="F26" s="44">
        <f t="shared" si="11"/>
        <v>216.36</v>
      </c>
      <c r="G26" s="44">
        <f t="shared" si="11"/>
        <v>216.36</v>
      </c>
      <c r="H26" s="44">
        <f t="shared" si="11"/>
        <v>216.36</v>
      </c>
      <c r="I26" s="44">
        <f t="shared" si="11"/>
        <v>216.36</v>
      </c>
      <c r="J26" s="44">
        <f t="shared" si="11"/>
        <v>216.36</v>
      </c>
      <c r="K26" s="44">
        <f t="shared" si="11"/>
        <v>216.36</v>
      </c>
      <c r="L26" s="44">
        <f t="shared" si="11"/>
        <v>216.36</v>
      </c>
      <c r="M26" s="44">
        <f t="shared" si="11"/>
        <v>216.36</v>
      </c>
      <c r="N26" s="44">
        <f t="shared" si="11"/>
        <v>216.36</v>
      </c>
      <c r="O26" s="44">
        <f t="shared" si="11"/>
        <v>216.36</v>
      </c>
      <c r="P26" s="44">
        <f t="shared" si="11"/>
        <v>216.36</v>
      </c>
      <c r="Q26" s="44">
        <f t="shared" si="11"/>
        <v>216.36</v>
      </c>
      <c r="R26" s="44">
        <f t="shared" si="11"/>
        <v>216.36</v>
      </c>
      <c r="S26" s="44">
        <f t="shared" si="11"/>
        <v>216.36</v>
      </c>
      <c r="T26" s="44">
        <f t="shared" si="11"/>
        <v>216.36</v>
      </c>
      <c r="U26" s="44">
        <f t="shared" si="11"/>
        <v>216.36</v>
      </c>
      <c r="V26" s="44">
        <f t="shared" si="11"/>
        <v>216.36</v>
      </c>
      <c r="W26" s="44">
        <f t="shared" si="11"/>
        <v>216.36</v>
      </c>
      <c r="X26" s="44">
        <f t="shared" si="11"/>
        <v>216.36</v>
      </c>
      <c r="Y26" s="44">
        <f t="shared" si="11"/>
        <v>216.36</v>
      </c>
      <c r="Z26" s="44">
        <f t="shared" si="11"/>
        <v>216.36</v>
      </c>
      <c r="AA26" s="44">
        <f t="shared" si="11"/>
        <v>216.36</v>
      </c>
    </row>
    <row r="27" spans="1:27" ht="12.75" customHeight="1" collapsed="1" x14ac:dyDescent="0.2">
      <c r="A27" s="98" t="s">
        <v>1677</v>
      </c>
      <c r="B27" s="28" t="str">
        <f>"05"&amp;"."&amp;$B$800&amp;"."&amp;$B$801</f>
        <v>05.08.2023</v>
      </c>
      <c r="C27" s="90" t="s">
        <v>76</v>
      </c>
      <c r="D27" s="91">
        <f>ROUND(((D28+D29+D31+D30)/1000),5)</f>
        <v>2.6070700000000002</v>
      </c>
      <c r="E27" s="91">
        <f>ROUND(((E28+E29+E31+E30)/1000),5)</f>
        <v>2.39941</v>
      </c>
      <c r="F27" s="91">
        <f>ROUND(((F28+F29+F31+F30)/1000),5)</f>
        <v>2.2672599999999998</v>
      </c>
      <c r="G27" s="91">
        <f t="shared" ref="G27:AA27" si="12">ROUND(((G28+G29+G31+G30)/1000),5)</f>
        <v>2.1951900000000002</v>
      </c>
      <c r="H27" s="91">
        <f t="shared" si="12"/>
        <v>2.1467399999999999</v>
      </c>
      <c r="I27" s="91">
        <f t="shared" si="12"/>
        <v>2.15062</v>
      </c>
      <c r="J27" s="91">
        <f t="shared" si="12"/>
        <v>2.14744</v>
      </c>
      <c r="K27" s="91">
        <f t="shared" si="12"/>
        <v>2.5745399999999998</v>
      </c>
      <c r="L27" s="91">
        <f t="shared" si="12"/>
        <v>2.8780100000000002</v>
      </c>
      <c r="M27" s="91">
        <f t="shared" si="12"/>
        <v>3.0858300000000001</v>
      </c>
      <c r="N27" s="91">
        <f t="shared" si="12"/>
        <v>3.2647300000000001</v>
      </c>
      <c r="O27" s="91">
        <f t="shared" si="12"/>
        <v>3.3162099999999999</v>
      </c>
      <c r="P27" s="91">
        <f t="shared" si="12"/>
        <v>3.2925800000000001</v>
      </c>
      <c r="Q27" s="91">
        <f t="shared" si="12"/>
        <v>3.1701800000000002</v>
      </c>
      <c r="R27" s="91">
        <f t="shared" si="12"/>
        <v>3.0481099999999999</v>
      </c>
      <c r="S27" s="91">
        <f t="shared" si="12"/>
        <v>3.32497</v>
      </c>
      <c r="T27" s="91">
        <f t="shared" si="12"/>
        <v>3.2961900000000002</v>
      </c>
      <c r="U27" s="91">
        <f t="shared" si="12"/>
        <v>3.0577100000000002</v>
      </c>
      <c r="V27" s="91">
        <f t="shared" si="12"/>
        <v>3.18296</v>
      </c>
      <c r="W27" s="91">
        <f t="shared" si="12"/>
        <v>3.1645699999999999</v>
      </c>
      <c r="X27" s="91">
        <f t="shared" si="12"/>
        <v>3.12419</v>
      </c>
      <c r="Y27" s="91">
        <f t="shared" si="12"/>
        <v>3.1532300000000002</v>
      </c>
      <c r="Z27" s="91">
        <f t="shared" si="12"/>
        <v>3.0197600000000002</v>
      </c>
      <c r="AA27" s="91">
        <f t="shared" si="12"/>
        <v>2.7829799999999998</v>
      </c>
    </row>
    <row r="28" spans="1:27" ht="12.75" hidden="1" customHeight="1" outlineLevel="1" x14ac:dyDescent="0.2">
      <c r="A28" s="99" t="s">
        <v>1678</v>
      </c>
      <c r="B28" s="63" t="s">
        <v>238</v>
      </c>
      <c r="C28" s="43" t="s">
        <v>79</v>
      </c>
      <c r="D28" s="44">
        <v>1315.37</v>
      </c>
      <c r="E28" s="44">
        <v>1107.71</v>
      </c>
      <c r="F28" s="44">
        <v>975.56</v>
      </c>
      <c r="G28" s="44">
        <v>903.49</v>
      </c>
      <c r="H28" s="44">
        <v>855.04</v>
      </c>
      <c r="I28" s="44">
        <v>858.92</v>
      </c>
      <c r="J28" s="44">
        <v>855.74</v>
      </c>
      <c r="K28" s="44">
        <v>1282.8399999999999</v>
      </c>
      <c r="L28" s="44">
        <v>1586.31</v>
      </c>
      <c r="M28" s="44">
        <v>1794.13</v>
      </c>
      <c r="N28" s="44">
        <v>1973.03</v>
      </c>
      <c r="O28" s="44">
        <v>2024.51</v>
      </c>
      <c r="P28" s="44">
        <v>2000.88</v>
      </c>
      <c r="Q28" s="44">
        <v>1878.48</v>
      </c>
      <c r="R28" s="44">
        <v>1756.41</v>
      </c>
      <c r="S28" s="44">
        <v>2033.27</v>
      </c>
      <c r="T28" s="44">
        <v>2004.49</v>
      </c>
      <c r="U28" s="44">
        <v>1766.01</v>
      </c>
      <c r="V28" s="44">
        <v>1891.26</v>
      </c>
      <c r="W28" s="44">
        <v>1872.87</v>
      </c>
      <c r="X28" s="44">
        <v>1832.49</v>
      </c>
      <c r="Y28" s="44">
        <v>1861.53</v>
      </c>
      <c r="Z28" s="44">
        <v>1728.06</v>
      </c>
      <c r="AA28" s="44">
        <v>1491.28</v>
      </c>
    </row>
    <row r="29" spans="1:27" ht="12.75" hidden="1" customHeight="1" outlineLevel="1" x14ac:dyDescent="0.2">
      <c r="A29" s="99" t="s">
        <v>1679</v>
      </c>
      <c r="B29" s="63" t="s">
        <v>90</v>
      </c>
      <c r="C29" s="43" t="s">
        <v>79</v>
      </c>
      <c r="D29" s="44">
        <f t="shared" ref="D29:AA29" si="13">$D$9</f>
        <v>1071.42</v>
      </c>
      <c r="E29" s="44">
        <f t="shared" si="13"/>
        <v>1071.42</v>
      </c>
      <c r="F29" s="44">
        <f t="shared" si="13"/>
        <v>1071.42</v>
      </c>
      <c r="G29" s="44">
        <f t="shared" si="13"/>
        <v>1071.42</v>
      </c>
      <c r="H29" s="44">
        <f t="shared" si="13"/>
        <v>1071.42</v>
      </c>
      <c r="I29" s="44">
        <f t="shared" si="13"/>
        <v>1071.42</v>
      </c>
      <c r="J29" s="44">
        <f t="shared" si="13"/>
        <v>1071.42</v>
      </c>
      <c r="K29" s="44">
        <f t="shared" si="13"/>
        <v>1071.42</v>
      </c>
      <c r="L29" s="44">
        <f t="shared" si="13"/>
        <v>1071.42</v>
      </c>
      <c r="M29" s="44">
        <f t="shared" si="13"/>
        <v>1071.42</v>
      </c>
      <c r="N29" s="44">
        <f t="shared" si="13"/>
        <v>1071.42</v>
      </c>
      <c r="O29" s="44">
        <f t="shared" si="13"/>
        <v>1071.42</v>
      </c>
      <c r="P29" s="44">
        <f t="shared" si="13"/>
        <v>1071.42</v>
      </c>
      <c r="Q29" s="44">
        <f t="shared" si="13"/>
        <v>1071.42</v>
      </c>
      <c r="R29" s="44">
        <f t="shared" si="13"/>
        <v>1071.42</v>
      </c>
      <c r="S29" s="44">
        <f t="shared" si="13"/>
        <v>1071.42</v>
      </c>
      <c r="T29" s="44">
        <f t="shared" si="13"/>
        <v>1071.42</v>
      </c>
      <c r="U29" s="44">
        <f t="shared" si="13"/>
        <v>1071.42</v>
      </c>
      <c r="V29" s="44">
        <f t="shared" si="13"/>
        <v>1071.42</v>
      </c>
      <c r="W29" s="44">
        <f t="shared" si="13"/>
        <v>1071.42</v>
      </c>
      <c r="X29" s="44">
        <f t="shared" si="13"/>
        <v>1071.42</v>
      </c>
      <c r="Y29" s="44">
        <f t="shared" si="13"/>
        <v>1071.42</v>
      </c>
      <c r="Z29" s="44">
        <f t="shared" si="13"/>
        <v>1071.42</v>
      </c>
      <c r="AA29" s="44">
        <f t="shared" si="13"/>
        <v>1071.42</v>
      </c>
    </row>
    <row r="30" spans="1:27" ht="12.75" hidden="1" customHeight="1" outlineLevel="1" x14ac:dyDescent="0.2">
      <c r="A30" s="99" t="s">
        <v>1680</v>
      </c>
      <c r="B30" s="63" t="s">
        <v>83</v>
      </c>
      <c r="C30" s="43" t="s">
        <v>79</v>
      </c>
      <c r="D30" s="44">
        <v>3.92</v>
      </c>
      <c r="E30" s="44">
        <v>3.92</v>
      </c>
      <c r="F30" s="44">
        <v>3.92</v>
      </c>
      <c r="G30" s="44">
        <v>3.92</v>
      </c>
      <c r="H30" s="44">
        <v>3.92</v>
      </c>
      <c r="I30" s="44">
        <v>3.92</v>
      </c>
      <c r="J30" s="44">
        <v>3.92</v>
      </c>
      <c r="K30" s="44">
        <v>3.92</v>
      </c>
      <c r="L30" s="44">
        <v>3.92</v>
      </c>
      <c r="M30" s="44">
        <v>3.92</v>
      </c>
      <c r="N30" s="44">
        <v>3.92</v>
      </c>
      <c r="O30" s="44">
        <v>3.92</v>
      </c>
      <c r="P30" s="44">
        <v>3.92</v>
      </c>
      <c r="Q30" s="44">
        <v>3.92</v>
      </c>
      <c r="R30" s="44">
        <v>3.92</v>
      </c>
      <c r="S30" s="44">
        <v>3.92</v>
      </c>
      <c r="T30" s="44">
        <v>3.92</v>
      </c>
      <c r="U30" s="44">
        <v>3.92</v>
      </c>
      <c r="V30" s="44">
        <v>3.92</v>
      </c>
      <c r="W30" s="44">
        <v>3.92</v>
      </c>
      <c r="X30" s="44">
        <v>3.92</v>
      </c>
      <c r="Y30" s="44">
        <v>3.92</v>
      </c>
      <c r="Z30" s="44">
        <v>3.92</v>
      </c>
      <c r="AA30" s="44">
        <v>3.92</v>
      </c>
    </row>
    <row r="31" spans="1:27" ht="12.75" hidden="1" customHeight="1" outlineLevel="1" x14ac:dyDescent="0.2">
      <c r="A31" s="99" t="s">
        <v>1681</v>
      </c>
      <c r="B31" s="63" t="s">
        <v>81</v>
      </c>
      <c r="C31" s="43" t="s">
        <v>79</v>
      </c>
      <c r="D31" s="44">
        <f>$D$11</f>
        <v>216.36</v>
      </c>
      <c r="E31" s="44">
        <f t="shared" ref="E31:AA31" si="14">$D$11</f>
        <v>216.36</v>
      </c>
      <c r="F31" s="44">
        <f t="shared" si="14"/>
        <v>216.36</v>
      </c>
      <c r="G31" s="44">
        <f t="shared" si="14"/>
        <v>216.36</v>
      </c>
      <c r="H31" s="44">
        <f t="shared" si="14"/>
        <v>216.36</v>
      </c>
      <c r="I31" s="44">
        <f t="shared" si="14"/>
        <v>216.36</v>
      </c>
      <c r="J31" s="44">
        <f t="shared" si="14"/>
        <v>216.36</v>
      </c>
      <c r="K31" s="44">
        <f t="shared" si="14"/>
        <v>216.36</v>
      </c>
      <c r="L31" s="44">
        <f t="shared" si="14"/>
        <v>216.36</v>
      </c>
      <c r="M31" s="44">
        <f t="shared" si="14"/>
        <v>216.36</v>
      </c>
      <c r="N31" s="44">
        <f t="shared" si="14"/>
        <v>216.36</v>
      </c>
      <c r="O31" s="44">
        <f t="shared" si="14"/>
        <v>216.36</v>
      </c>
      <c r="P31" s="44">
        <f t="shared" si="14"/>
        <v>216.36</v>
      </c>
      <c r="Q31" s="44">
        <f t="shared" si="14"/>
        <v>216.36</v>
      </c>
      <c r="R31" s="44">
        <f t="shared" si="14"/>
        <v>216.36</v>
      </c>
      <c r="S31" s="44">
        <f t="shared" si="14"/>
        <v>216.36</v>
      </c>
      <c r="T31" s="44">
        <f t="shared" si="14"/>
        <v>216.36</v>
      </c>
      <c r="U31" s="44">
        <f t="shared" si="14"/>
        <v>216.36</v>
      </c>
      <c r="V31" s="44">
        <f t="shared" si="14"/>
        <v>216.36</v>
      </c>
      <c r="W31" s="44">
        <f t="shared" si="14"/>
        <v>216.36</v>
      </c>
      <c r="X31" s="44">
        <f t="shared" si="14"/>
        <v>216.36</v>
      </c>
      <c r="Y31" s="44">
        <f t="shared" si="14"/>
        <v>216.36</v>
      </c>
      <c r="Z31" s="44">
        <f t="shared" si="14"/>
        <v>216.36</v>
      </c>
      <c r="AA31" s="44">
        <f t="shared" si="14"/>
        <v>216.36</v>
      </c>
    </row>
    <row r="32" spans="1:27" ht="12.75" customHeight="1" collapsed="1" x14ac:dyDescent="0.2">
      <c r="A32" s="98" t="s">
        <v>1682</v>
      </c>
      <c r="B32" s="28" t="str">
        <f>"06"&amp;"."&amp;$B$800&amp;"."&amp;$B$801</f>
        <v>06.08.2023</v>
      </c>
      <c r="C32" s="90" t="s">
        <v>76</v>
      </c>
      <c r="D32" s="91">
        <f>ROUND(((D33+D34+D36+D35)/1000),5)</f>
        <v>2.6562299999999999</v>
      </c>
      <c r="E32" s="91">
        <f>ROUND(((E33+E34+E36+E35)/1000),5)</f>
        <v>2.3579500000000002</v>
      </c>
      <c r="F32" s="91">
        <f>ROUND(((F33+F34+F36+F35)/1000),5)</f>
        <v>2.2345100000000002</v>
      </c>
      <c r="G32" s="91">
        <f t="shared" ref="G32:AA32" si="15">ROUND(((G33+G34+G36+G35)/1000),5)</f>
        <v>2.1676500000000001</v>
      </c>
      <c r="H32" s="91">
        <f t="shared" si="15"/>
        <v>2.1111499999999999</v>
      </c>
      <c r="I32" s="91">
        <f t="shared" si="15"/>
        <v>2.08256</v>
      </c>
      <c r="J32" s="91">
        <f t="shared" si="15"/>
        <v>2.0860300000000001</v>
      </c>
      <c r="K32" s="91">
        <f t="shared" si="15"/>
        <v>2.38788</v>
      </c>
      <c r="L32" s="91">
        <f t="shared" si="15"/>
        <v>2.8381400000000001</v>
      </c>
      <c r="M32" s="91">
        <f t="shared" si="15"/>
        <v>3.0854400000000002</v>
      </c>
      <c r="N32" s="91">
        <f t="shared" si="15"/>
        <v>3.21584</v>
      </c>
      <c r="O32" s="91">
        <f t="shared" si="15"/>
        <v>3.2524899999999999</v>
      </c>
      <c r="P32" s="91">
        <f t="shared" si="15"/>
        <v>3.3057799999999999</v>
      </c>
      <c r="Q32" s="91">
        <f t="shared" si="15"/>
        <v>3.3178399999999999</v>
      </c>
      <c r="R32" s="91">
        <f t="shared" si="15"/>
        <v>3.3448600000000002</v>
      </c>
      <c r="S32" s="91">
        <f t="shared" si="15"/>
        <v>3.3149700000000002</v>
      </c>
      <c r="T32" s="91">
        <f t="shared" si="15"/>
        <v>3.2724299999999999</v>
      </c>
      <c r="U32" s="91">
        <f t="shared" si="15"/>
        <v>3.5833200000000001</v>
      </c>
      <c r="V32" s="91">
        <f t="shared" si="15"/>
        <v>3.5315400000000001</v>
      </c>
      <c r="W32" s="91">
        <f t="shared" si="15"/>
        <v>3.4857399999999998</v>
      </c>
      <c r="X32" s="91">
        <f t="shared" si="15"/>
        <v>3.4883000000000002</v>
      </c>
      <c r="Y32" s="91">
        <f t="shared" si="15"/>
        <v>3.4817200000000001</v>
      </c>
      <c r="Z32" s="91">
        <f t="shared" si="15"/>
        <v>3.06386</v>
      </c>
      <c r="AA32" s="91">
        <f t="shared" si="15"/>
        <v>2.8159800000000001</v>
      </c>
    </row>
    <row r="33" spans="1:27" ht="12.75" hidden="1" customHeight="1" outlineLevel="1" x14ac:dyDescent="0.2">
      <c r="A33" s="99" t="s">
        <v>1683</v>
      </c>
      <c r="B33" s="63" t="s">
        <v>238</v>
      </c>
      <c r="C33" s="43" t="s">
        <v>79</v>
      </c>
      <c r="D33" s="44">
        <v>1364.53</v>
      </c>
      <c r="E33" s="44">
        <v>1066.25</v>
      </c>
      <c r="F33" s="44">
        <v>942.81</v>
      </c>
      <c r="G33" s="44">
        <v>875.95</v>
      </c>
      <c r="H33" s="44">
        <v>819.45</v>
      </c>
      <c r="I33" s="44">
        <v>790.86</v>
      </c>
      <c r="J33" s="44">
        <v>794.33</v>
      </c>
      <c r="K33" s="44">
        <v>1096.18</v>
      </c>
      <c r="L33" s="44">
        <v>1546.44</v>
      </c>
      <c r="M33" s="44">
        <v>1793.74</v>
      </c>
      <c r="N33" s="44">
        <v>1924.14</v>
      </c>
      <c r="O33" s="44">
        <v>1960.79</v>
      </c>
      <c r="P33" s="44">
        <v>2014.08</v>
      </c>
      <c r="Q33" s="44">
        <v>2026.14</v>
      </c>
      <c r="R33" s="44">
        <v>2053.16</v>
      </c>
      <c r="S33" s="44">
        <v>2023.27</v>
      </c>
      <c r="T33" s="44">
        <v>1980.73</v>
      </c>
      <c r="U33" s="44">
        <v>2291.62</v>
      </c>
      <c r="V33" s="44">
        <v>2239.84</v>
      </c>
      <c r="W33" s="44">
        <v>2194.04</v>
      </c>
      <c r="X33" s="44">
        <v>2196.6</v>
      </c>
      <c r="Y33" s="44">
        <v>2190.02</v>
      </c>
      <c r="Z33" s="44">
        <v>1772.16</v>
      </c>
      <c r="AA33" s="44">
        <v>1524.28</v>
      </c>
    </row>
    <row r="34" spans="1:27" ht="12.75" hidden="1" customHeight="1" outlineLevel="1" x14ac:dyDescent="0.2">
      <c r="A34" s="99" t="s">
        <v>1684</v>
      </c>
      <c r="B34" s="63" t="s">
        <v>90</v>
      </c>
      <c r="C34" s="43" t="s">
        <v>79</v>
      </c>
      <c r="D34" s="44">
        <f t="shared" ref="D34:AA34" si="16">$D$9</f>
        <v>1071.42</v>
      </c>
      <c r="E34" s="44">
        <f t="shared" si="16"/>
        <v>1071.42</v>
      </c>
      <c r="F34" s="44">
        <f t="shared" si="16"/>
        <v>1071.42</v>
      </c>
      <c r="G34" s="44">
        <f t="shared" si="16"/>
        <v>1071.42</v>
      </c>
      <c r="H34" s="44">
        <f t="shared" si="16"/>
        <v>1071.42</v>
      </c>
      <c r="I34" s="44">
        <f t="shared" si="16"/>
        <v>1071.42</v>
      </c>
      <c r="J34" s="44">
        <f t="shared" si="16"/>
        <v>1071.42</v>
      </c>
      <c r="K34" s="44">
        <f t="shared" si="16"/>
        <v>1071.42</v>
      </c>
      <c r="L34" s="44">
        <f t="shared" si="16"/>
        <v>1071.42</v>
      </c>
      <c r="M34" s="44">
        <f t="shared" si="16"/>
        <v>1071.42</v>
      </c>
      <c r="N34" s="44">
        <f t="shared" si="16"/>
        <v>1071.42</v>
      </c>
      <c r="O34" s="44">
        <f t="shared" si="16"/>
        <v>1071.42</v>
      </c>
      <c r="P34" s="44">
        <f t="shared" si="16"/>
        <v>1071.42</v>
      </c>
      <c r="Q34" s="44">
        <f t="shared" si="16"/>
        <v>1071.42</v>
      </c>
      <c r="R34" s="44">
        <f t="shared" si="16"/>
        <v>1071.42</v>
      </c>
      <c r="S34" s="44">
        <f t="shared" si="16"/>
        <v>1071.42</v>
      </c>
      <c r="T34" s="44">
        <f t="shared" si="16"/>
        <v>1071.42</v>
      </c>
      <c r="U34" s="44">
        <f t="shared" si="16"/>
        <v>1071.42</v>
      </c>
      <c r="V34" s="44">
        <f t="shared" si="16"/>
        <v>1071.42</v>
      </c>
      <c r="W34" s="44">
        <f t="shared" si="16"/>
        <v>1071.42</v>
      </c>
      <c r="X34" s="44">
        <f t="shared" si="16"/>
        <v>1071.42</v>
      </c>
      <c r="Y34" s="44">
        <f t="shared" si="16"/>
        <v>1071.42</v>
      </c>
      <c r="Z34" s="44">
        <f t="shared" si="16"/>
        <v>1071.42</v>
      </c>
      <c r="AA34" s="44">
        <f t="shared" si="16"/>
        <v>1071.42</v>
      </c>
    </row>
    <row r="35" spans="1:27" ht="12.75" hidden="1" customHeight="1" outlineLevel="1" x14ac:dyDescent="0.2">
      <c r="A35" s="99" t="s">
        <v>1685</v>
      </c>
      <c r="B35" s="63" t="s">
        <v>83</v>
      </c>
      <c r="C35" s="43" t="s">
        <v>79</v>
      </c>
      <c r="D35" s="44">
        <v>3.92</v>
      </c>
      <c r="E35" s="44">
        <v>3.92</v>
      </c>
      <c r="F35" s="44">
        <v>3.92</v>
      </c>
      <c r="G35" s="44">
        <v>3.92</v>
      </c>
      <c r="H35" s="44">
        <v>3.92</v>
      </c>
      <c r="I35" s="44">
        <v>3.92</v>
      </c>
      <c r="J35" s="44">
        <v>3.92</v>
      </c>
      <c r="K35" s="44">
        <v>3.92</v>
      </c>
      <c r="L35" s="44">
        <v>3.92</v>
      </c>
      <c r="M35" s="44">
        <v>3.92</v>
      </c>
      <c r="N35" s="44">
        <v>3.92</v>
      </c>
      <c r="O35" s="44">
        <v>3.92</v>
      </c>
      <c r="P35" s="44">
        <v>3.92</v>
      </c>
      <c r="Q35" s="44">
        <v>3.92</v>
      </c>
      <c r="R35" s="44">
        <v>3.92</v>
      </c>
      <c r="S35" s="44">
        <v>3.92</v>
      </c>
      <c r="T35" s="44">
        <v>3.92</v>
      </c>
      <c r="U35" s="44">
        <v>3.92</v>
      </c>
      <c r="V35" s="44">
        <v>3.92</v>
      </c>
      <c r="W35" s="44">
        <v>3.92</v>
      </c>
      <c r="X35" s="44">
        <v>3.92</v>
      </c>
      <c r="Y35" s="44">
        <v>3.92</v>
      </c>
      <c r="Z35" s="44">
        <v>3.92</v>
      </c>
      <c r="AA35" s="44">
        <v>3.92</v>
      </c>
    </row>
    <row r="36" spans="1:27" ht="12.75" hidden="1" customHeight="1" outlineLevel="1" x14ac:dyDescent="0.2">
      <c r="A36" s="99" t="s">
        <v>1686</v>
      </c>
      <c r="B36" s="63" t="s">
        <v>81</v>
      </c>
      <c r="C36" s="43" t="s">
        <v>79</v>
      </c>
      <c r="D36" s="44">
        <f>$D$11</f>
        <v>216.36</v>
      </c>
      <c r="E36" s="44">
        <f t="shared" ref="E36:AA36" si="17">$D$11</f>
        <v>216.36</v>
      </c>
      <c r="F36" s="44">
        <f t="shared" si="17"/>
        <v>216.36</v>
      </c>
      <c r="G36" s="44">
        <f t="shared" si="17"/>
        <v>216.36</v>
      </c>
      <c r="H36" s="44">
        <f t="shared" si="17"/>
        <v>216.36</v>
      </c>
      <c r="I36" s="44">
        <f t="shared" si="17"/>
        <v>216.36</v>
      </c>
      <c r="J36" s="44">
        <f t="shared" si="17"/>
        <v>216.36</v>
      </c>
      <c r="K36" s="44">
        <f t="shared" si="17"/>
        <v>216.36</v>
      </c>
      <c r="L36" s="44">
        <f t="shared" si="17"/>
        <v>216.36</v>
      </c>
      <c r="M36" s="44">
        <f t="shared" si="17"/>
        <v>216.36</v>
      </c>
      <c r="N36" s="44">
        <f t="shared" si="17"/>
        <v>216.36</v>
      </c>
      <c r="O36" s="44">
        <f t="shared" si="17"/>
        <v>216.36</v>
      </c>
      <c r="P36" s="44">
        <f t="shared" si="17"/>
        <v>216.36</v>
      </c>
      <c r="Q36" s="44">
        <f t="shared" si="17"/>
        <v>216.36</v>
      </c>
      <c r="R36" s="44">
        <f t="shared" si="17"/>
        <v>216.36</v>
      </c>
      <c r="S36" s="44">
        <f t="shared" si="17"/>
        <v>216.36</v>
      </c>
      <c r="T36" s="44">
        <f t="shared" si="17"/>
        <v>216.36</v>
      </c>
      <c r="U36" s="44">
        <f t="shared" si="17"/>
        <v>216.36</v>
      </c>
      <c r="V36" s="44">
        <f t="shared" si="17"/>
        <v>216.36</v>
      </c>
      <c r="W36" s="44">
        <f t="shared" si="17"/>
        <v>216.36</v>
      </c>
      <c r="X36" s="44">
        <f t="shared" si="17"/>
        <v>216.36</v>
      </c>
      <c r="Y36" s="44">
        <f t="shared" si="17"/>
        <v>216.36</v>
      </c>
      <c r="Z36" s="44">
        <f t="shared" si="17"/>
        <v>216.36</v>
      </c>
      <c r="AA36" s="44">
        <f t="shared" si="17"/>
        <v>216.36</v>
      </c>
    </row>
    <row r="37" spans="1:27" ht="12.75" customHeight="1" collapsed="1" x14ac:dyDescent="0.2">
      <c r="A37" s="98" t="s">
        <v>1687</v>
      </c>
      <c r="B37" s="28" t="str">
        <f>"07"&amp;"."&amp;$B$800&amp;"."&amp;$B$801</f>
        <v>07.08.2023</v>
      </c>
      <c r="C37" s="90" t="s">
        <v>76</v>
      </c>
      <c r="D37" s="91">
        <f>ROUND(((D38+D39+D41+D40)/1000),5)</f>
        <v>2.5787</v>
      </c>
      <c r="E37" s="91">
        <f>ROUND(((E38+E39+E41+E40)/1000),5)</f>
        <v>2.30938</v>
      </c>
      <c r="F37" s="91">
        <f>ROUND(((F38+F39+F41+F40)/1000),5)</f>
        <v>2.1994500000000001</v>
      </c>
      <c r="G37" s="91">
        <f t="shared" ref="G37:AA37" si="18">ROUND(((G38+G39+G41+G40)/1000),5)</f>
        <v>2.1518600000000001</v>
      </c>
      <c r="H37" s="91">
        <f t="shared" si="18"/>
        <v>2.1159500000000002</v>
      </c>
      <c r="I37" s="91">
        <f t="shared" si="18"/>
        <v>2.1792799999999999</v>
      </c>
      <c r="J37" s="91">
        <f t="shared" si="18"/>
        <v>2.4426999999999999</v>
      </c>
      <c r="K37" s="91">
        <f t="shared" si="18"/>
        <v>2.8025500000000001</v>
      </c>
      <c r="L37" s="91">
        <f t="shared" si="18"/>
        <v>3.1631</v>
      </c>
      <c r="M37" s="91">
        <f t="shared" si="18"/>
        <v>3.2297799999999999</v>
      </c>
      <c r="N37" s="91">
        <f t="shared" si="18"/>
        <v>3.4460600000000001</v>
      </c>
      <c r="O37" s="91">
        <f t="shared" si="18"/>
        <v>3.4404400000000002</v>
      </c>
      <c r="P37" s="91">
        <f t="shared" si="18"/>
        <v>3.4328699999999999</v>
      </c>
      <c r="Q37" s="91">
        <f t="shared" si="18"/>
        <v>3.3030499999999998</v>
      </c>
      <c r="R37" s="91">
        <f t="shared" si="18"/>
        <v>3.3568600000000002</v>
      </c>
      <c r="S37" s="91">
        <f t="shared" si="18"/>
        <v>3.2829100000000002</v>
      </c>
      <c r="T37" s="91">
        <f t="shared" si="18"/>
        <v>3.5036200000000002</v>
      </c>
      <c r="U37" s="91">
        <f t="shared" si="18"/>
        <v>3.2425299999999999</v>
      </c>
      <c r="V37" s="91">
        <f t="shared" si="18"/>
        <v>3.2056499999999999</v>
      </c>
      <c r="W37" s="91">
        <f t="shared" si="18"/>
        <v>3.1837800000000001</v>
      </c>
      <c r="X37" s="91">
        <f t="shared" si="18"/>
        <v>3.1868400000000001</v>
      </c>
      <c r="Y37" s="91">
        <f t="shared" si="18"/>
        <v>3.1737899999999999</v>
      </c>
      <c r="Z37" s="91">
        <f t="shared" si="18"/>
        <v>3.2143999999999999</v>
      </c>
      <c r="AA37" s="91">
        <f t="shared" si="18"/>
        <v>2.8139099999999999</v>
      </c>
    </row>
    <row r="38" spans="1:27" ht="12.75" hidden="1" customHeight="1" outlineLevel="1" x14ac:dyDescent="0.2">
      <c r="A38" s="99" t="s">
        <v>1688</v>
      </c>
      <c r="B38" s="63" t="s">
        <v>238</v>
      </c>
      <c r="C38" s="43" t="s">
        <v>79</v>
      </c>
      <c r="D38" s="44">
        <v>1287</v>
      </c>
      <c r="E38" s="44">
        <v>1017.68</v>
      </c>
      <c r="F38" s="44">
        <v>907.75</v>
      </c>
      <c r="G38" s="44">
        <v>860.16</v>
      </c>
      <c r="H38" s="44">
        <v>824.25</v>
      </c>
      <c r="I38" s="44">
        <v>887.58</v>
      </c>
      <c r="J38" s="44">
        <v>1151</v>
      </c>
      <c r="K38" s="44">
        <v>1510.85</v>
      </c>
      <c r="L38" s="44">
        <v>1871.4</v>
      </c>
      <c r="M38" s="44">
        <v>1938.08</v>
      </c>
      <c r="N38" s="44">
        <v>2154.36</v>
      </c>
      <c r="O38" s="44">
        <v>2148.7399999999998</v>
      </c>
      <c r="P38" s="44">
        <v>2141.17</v>
      </c>
      <c r="Q38" s="44">
        <v>2011.35</v>
      </c>
      <c r="R38" s="44">
        <v>2065.16</v>
      </c>
      <c r="S38" s="44">
        <v>1991.21</v>
      </c>
      <c r="T38" s="44">
        <v>2211.92</v>
      </c>
      <c r="U38" s="44">
        <v>1950.83</v>
      </c>
      <c r="V38" s="44">
        <v>1913.95</v>
      </c>
      <c r="W38" s="44">
        <v>1892.08</v>
      </c>
      <c r="X38" s="44">
        <v>1895.14</v>
      </c>
      <c r="Y38" s="44">
        <v>1882.09</v>
      </c>
      <c r="Z38" s="44">
        <v>1922.7</v>
      </c>
      <c r="AA38" s="44">
        <v>1522.21</v>
      </c>
    </row>
    <row r="39" spans="1:27" ht="12.75" hidden="1" customHeight="1" outlineLevel="1" x14ac:dyDescent="0.2">
      <c r="A39" s="99" t="s">
        <v>1689</v>
      </c>
      <c r="B39" s="63" t="s">
        <v>90</v>
      </c>
      <c r="C39" s="43" t="s">
        <v>79</v>
      </c>
      <c r="D39" s="44">
        <f t="shared" ref="D39:AA39" si="19">$D$9</f>
        <v>1071.42</v>
      </c>
      <c r="E39" s="44">
        <f t="shared" si="19"/>
        <v>1071.42</v>
      </c>
      <c r="F39" s="44">
        <f t="shared" si="19"/>
        <v>1071.42</v>
      </c>
      <c r="G39" s="44">
        <f t="shared" si="19"/>
        <v>1071.42</v>
      </c>
      <c r="H39" s="44">
        <f t="shared" si="19"/>
        <v>1071.42</v>
      </c>
      <c r="I39" s="44">
        <f t="shared" si="19"/>
        <v>1071.42</v>
      </c>
      <c r="J39" s="44">
        <f t="shared" si="19"/>
        <v>1071.42</v>
      </c>
      <c r="K39" s="44">
        <f t="shared" si="19"/>
        <v>1071.42</v>
      </c>
      <c r="L39" s="44">
        <f t="shared" si="19"/>
        <v>1071.42</v>
      </c>
      <c r="M39" s="44">
        <f t="shared" si="19"/>
        <v>1071.42</v>
      </c>
      <c r="N39" s="44">
        <f t="shared" si="19"/>
        <v>1071.42</v>
      </c>
      <c r="O39" s="44">
        <f t="shared" si="19"/>
        <v>1071.42</v>
      </c>
      <c r="P39" s="44">
        <f t="shared" si="19"/>
        <v>1071.42</v>
      </c>
      <c r="Q39" s="44">
        <f t="shared" si="19"/>
        <v>1071.42</v>
      </c>
      <c r="R39" s="44">
        <f t="shared" si="19"/>
        <v>1071.42</v>
      </c>
      <c r="S39" s="44">
        <f t="shared" si="19"/>
        <v>1071.42</v>
      </c>
      <c r="T39" s="44">
        <f t="shared" si="19"/>
        <v>1071.42</v>
      </c>
      <c r="U39" s="44">
        <f t="shared" si="19"/>
        <v>1071.42</v>
      </c>
      <c r="V39" s="44">
        <f t="shared" si="19"/>
        <v>1071.42</v>
      </c>
      <c r="W39" s="44">
        <f t="shared" si="19"/>
        <v>1071.42</v>
      </c>
      <c r="X39" s="44">
        <f t="shared" si="19"/>
        <v>1071.42</v>
      </c>
      <c r="Y39" s="44">
        <f t="shared" si="19"/>
        <v>1071.42</v>
      </c>
      <c r="Z39" s="44">
        <f t="shared" si="19"/>
        <v>1071.42</v>
      </c>
      <c r="AA39" s="44">
        <f t="shared" si="19"/>
        <v>1071.42</v>
      </c>
    </row>
    <row r="40" spans="1:27" ht="12.75" hidden="1" customHeight="1" outlineLevel="1" x14ac:dyDescent="0.2">
      <c r="A40" s="99" t="s">
        <v>1690</v>
      </c>
      <c r="B40" s="63" t="s">
        <v>83</v>
      </c>
      <c r="C40" s="43" t="s">
        <v>79</v>
      </c>
      <c r="D40" s="44">
        <v>3.92</v>
      </c>
      <c r="E40" s="44">
        <v>3.92</v>
      </c>
      <c r="F40" s="44">
        <v>3.92</v>
      </c>
      <c r="G40" s="44">
        <v>3.92</v>
      </c>
      <c r="H40" s="44">
        <v>3.92</v>
      </c>
      <c r="I40" s="44">
        <v>3.92</v>
      </c>
      <c r="J40" s="44">
        <v>3.92</v>
      </c>
      <c r="K40" s="44">
        <v>3.92</v>
      </c>
      <c r="L40" s="44">
        <v>3.92</v>
      </c>
      <c r="M40" s="44">
        <v>3.92</v>
      </c>
      <c r="N40" s="44">
        <v>3.92</v>
      </c>
      <c r="O40" s="44">
        <v>3.92</v>
      </c>
      <c r="P40" s="44">
        <v>3.92</v>
      </c>
      <c r="Q40" s="44">
        <v>3.92</v>
      </c>
      <c r="R40" s="44">
        <v>3.92</v>
      </c>
      <c r="S40" s="44">
        <v>3.92</v>
      </c>
      <c r="T40" s="44">
        <v>3.92</v>
      </c>
      <c r="U40" s="44">
        <v>3.92</v>
      </c>
      <c r="V40" s="44">
        <v>3.92</v>
      </c>
      <c r="W40" s="44">
        <v>3.92</v>
      </c>
      <c r="X40" s="44">
        <v>3.92</v>
      </c>
      <c r="Y40" s="44">
        <v>3.92</v>
      </c>
      <c r="Z40" s="44">
        <v>3.92</v>
      </c>
      <c r="AA40" s="44">
        <v>3.92</v>
      </c>
    </row>
    <row r="41" spans="1:27" ht="12.75" hidden="1" customHeight="1" outlineLevel="1" x14ac:dyDescent="0.2">
      <c r="A41" s="99" t="s">
        <v>1691</v>
      </c>
      <c r="B41" s="63" t="s">
        <v>81</v>
      </c>
      <c r="C41" s="43" t="s">
        <v>79</v>
      </c>
      <c r="D41" s="44">
        <f>$D$11</f>
        <v>216.36</v>
      </c>
      <c r="E41" s="44">
        <f t="shared" ref="E41:AA41" si="20">$D$11</f>
        <v>216.36</v>
      </c>
      <c r="F41" s="44">
        <f t="shared" si="20"/>
        <v>216.36</v>
      </c>
      <c r="G41" s="44">
        <f t="shared" si="20"/>
        <v>216.36</v>
      </c>
      <c r="H41" s="44">
        <f t="shared" si="20"/>
        <v>216.36</v>
      </c>
      <c r="I41" s="44">
        <f t="shared" si="20"/>
        <v>216.36</v>
      </c>
      <c r="J41" s="44">
        <f t="shared" si="20"/>
        <v>216.36</v>
      </c>
      <c r="K41" s="44">
        <f t="shared" si="20"/>
        <v>216.36</v>
      </c>
      <c r="L41" s="44">
        <f t="shared" si="20"/>
        <v>216.36</v>
      </c>
      <c r="M41" s="44">
        <f t="shared" si="20"/>
        <v>216.36</v>
      </c>
      <c r="N41" s="44">
        <f t="shared" si="20"/>
        <v>216.36</v>
      </c>
      <c r="O41" s="44">
        <f t="shared" si="20"/>
        <v>216.36</v>
      </c>
      <c r="P41" s="44">
        <f t="shared" si="20"/>
        <v>216.36</v>
      </c>
      <c r="Q41" s="44">
        <f t="shared" si="20"/>
        <v>216.36</v>
      </c>
      <c r="R41" s="44">
        <f t="shared" si="20"/>
        <v>216.36</v>
      </c>
      <c r="S41" s="44">
        <f t="shared" si="20"/>
        <v>216.36</v>
      </c>
      <c r="T41" s="44">
        <f t="shared" si="20"/>
        <v>216.36</v>
      </c>
      <c r="U41" s="44">
        <f t="shared" si="20"/>
        <v>216.36</v>
      </c>
      <c r="V41" s="44">
        <f t="shared" si="20"/>
        <v>216.36</v>
      </c>
      <c r="W41" s="44">
        <f t="shared" si="20"/>
        <v>216.36</v>
      </c>
      <c r="X41" s="44">
        <f t="shared" si="20"/>
        <v>216.36</v>
      </c>
      <c r="Y41" s="44">
        <f t="shared" si="20"/>
        <v>216.36</v>
      </c>
      <c r="Z41" s="44">
        <f t="shared" si="20"/>
        <v>216.36</v>
      </c>
      <c r="AA41" s="44">
        <f t="shared" si="20"/>
        <v>216.36</v>
      </c>
    </row>
    <row r="42" spans="1:27" ht="12.75" customHeight="1" collapsed="1" x14ac:dyDescent="0.2">
      <c r="A42" s="98" t="s">
        <v>1692</v>
      </c>
      <c r="B42" s="28" t="str">
        <f>"08"&amp;"."&amp;$B$800&amp;"."&amp;$B$801</f>
        <v>08.08.2023</v>
      </c>
      <c r="C42" s="90" t="s">
        <v>76</v>
      </c>
      <c r="D42" s="91">
        <f>ROUND(((D43+D44+D46+D45)/1000),5)</f>
        <v>2.4952899999999998</v>
      </c>
      <c r="E42" s="91">
        <f>ROUND(((E43+E44+E46+E45)/1000),5)</f>
        <v>2.3043999999999998</v>
      </c>
      <c r="F42" s="91">
        <f>ROUND(((F43+F44+F46+F45)/1000),5)</f>
        <v>2.18065</v>
      </c>
      <c r="G42" s="91">
        <f t="shared" ref="G42:AA42" si="21">ROUND(((G43+G44+G46+G45)/1000),5)</f>
        <v>2.1356099999999998</v>
      </c>
      <c r="H42" s="91">
        <f t="shared" si="21"/>
        <v>2.1013299999999999</v>
      </c>
      <c r="I42" s="91">
        <f t="shared" si="21"/>
        <v>2.1679400000000002</v>
      </c>
      <c r="J42" s="91">
        <f t="shared" si="21"/>
        <v>2.4088599999999998</v>
      </c>
      <c r="K42" s="91">
        <f t="shared" si="21"/>
        <v>2.7895500000000002</v>
      </c>
      <c r="L42" s="91">
        <f t="shared" si="21"/>
        <v>3.0634899999999998</v>
      </c>
      <c r="M42" s="91">
        <f t="shared" si="21"/>
        <v>3.2239</v>
      </c>
      <c r="N42" s="91">
        <f t="shared" si="21"/>
        <v>3.3563999999999998</v>
      </c>
      <c r="O42" s="91">
        <f t="shared" si="21"/>
        <v>3.4117600000000001</v>
      </c>
      <c r="P42" s="91">
        <f t="shared" si="21"/>
        <v>3.4131300000000002</v>
      </c>
      <c r="Q42" s="91">
        <f t="shared" si="21"/>
        <v>3.4429099999999999</v>
      </c>
      <c r="R42" s="91">
        <f t="shared" si="21"/>
        <v>3.4784199999999998</v>
      </c>
      <c r="S42" s="91">
        <f t="shared" si="21"/>
        <v>3.28579</v>
      </c>
      <c r="T42" s="91">
        <f t="shared" si="21"/>
        <v>3.3571200000000001</v>
      </c>
      <c r="U42" s="91">
        <f t="shared" si="21"/>
        <v>3.3102200000000002</v>
      </c>
      <c r="V42" s="91">
        <f t="shared" si="21"/>
        <v>3.27156</v>
      </c>
      <c r="W42" s="91">
        <f t="shared" si="21"/>
        <v>3.2042600000000001</v>
      </c>
      <c r="X42" s="91">
        <f t="shared" si="21"/>
        <v>3.1808900000000002</v>
      </c>
      <c r="Y42" s="91">
        <f t="shared" si="21"/>
        <v>3.1389800000000001</v>
      </c>
      <c r="Z42" s="91">
        <f t="shared" si="21"/>
        <v>3.04053</v>
      </c>
      <c r="AA42" s="91">
        <f t="shared" si="21"/>
        <v>2.79189</v>
      </c>
    </row>
    <row r="43" spans="1:27" ht="12.75" hidden="1" customHeight="1" outlineLevel="1" x14ac:dyDescent="0.2">
      <c r="A43" s="99" t="s">
        <v>1693</v>
      </c>
      <c r="B43" s="63" t="s">
        <v>238</v>
      </c>
      <c r="C43" s="43" t="s">
        <v>79</v>
      </c>
      <c r="D43" s="44">
        <v>1203.5899999999999</v>
      </c>
      <c r="E43" s="44">
        <v>1012.7</v>
      </c>
      <c r="F43" s="44">
        <v>888.95</v>
      </c>
      <c r="G43" s="44">
        <v>843.91</v>
      </c>
      <c r="H43" s="44">
        <v>809.63</v>
      </c>
      <c r="I43" s="44">
        <v>876.24</v>
      </c>
      <c r="J43" s="44">
        <v>1117.1600000000001</v>
      </c>
      <c r="K43" s="44">
        <v>1497.85</v>
      </c>
      <c r="L43" s="44">
        <v>1771.79</v>
      </c>
      <c r="M43" s="44">
        <v>1932.2</v>
      </c>
      <c r="N43" s="44">
        <v>2064.6999999999998</v>
      </c>
      <c r="O43" s="44">
        <v>2120.06</v>
      </c>
      <c r="P43" s="44">
        <v>2121.4299999999998</v>
      </c>
      <c r="Q43" s="44">
        <v>2151.21</v>
      </c>
      <c r="R43" s="44">
        <v>2186.7199999999998</v>
      </c>
      <c r="S43" s="44">
        <v>1994.09</v>
      </c>
      <c r="T43" s="44">
        <v>2065.42</v>
      </c>
      <c r="U43" s="44">
        <v>2018.52</v>
      </c>
      <c r="V43" s="44">
        <v>1979.86</v>
      </c>
      <c r="W43" s="44">
        <v>1912.56</v>
      </c>
      <c r="X43" s="44">
        <v>1889.19</v>
      </c>
      <c r="Y43" s="44">
        <v>1847.28</v>
      </c>
      <c r="Z43" s="44">
        <v>1748.83</v>
      </c>
      <c r="AA43" s="44">
        <v>1500.19</v>
      </c>
    </row>
    <row r="44" spans="1:27" ht="12.75" hidden="1" customHeight="1" outlineLevel="1" x14ac:dyDescent="0.2">
      <c r="A44" s="99" t="s">
        <v>1694</v>
      </c>
      <c r="B44" s="63" t="s">
        <v>90</v>
      </c>
      <c r="C44" s="43" t="s">
        <v>79</v>
      </c>
      <c r="D44" s="44">
        <f t="shared" ref="D44:AA44" si="22">$D$9</f>
        <v>1071.42</v>
      </c>
      <c r="E44" s="44">
        <f t="shared" si="22"/>
        <v>1071.42</v>
      </c>
      <c r="F44" s="44">
        <f t="shared" si="22"/>
        <v>1071.42</v>
      </c>
      <c r="G44" s="44">
        <f t="shared" si="22"/>
        <v>1071.42</v>
      </c>
      <c r="H44" s="44">
        <f t="shared" si="22"/>
        <v>1071.42</v>
      </c>
      <c r="I44" s="44">
        <f t="shared" si="22"/>
        <v>1071.42</v>
      </c>
      <c r="J44" s="44">
        <f t="shared" si="22"/>
        <v>1071.42</v>
      </c>
      <c r="K44" s="44">
        <f t="shared" si="22"/>
        <v>1071.42</v>
      </c>
      <c r="L44" s="44">
        <f t="shared" si="22"/>
        <v>1071.42</v>
      </c>
      <c r="M44" s="44">
        <f t="shared" si="22"/>
        <v>1071.42</v>
      </c>
      <c r="N44" s="44">
        <f t="shared" si="22"/>
        <v>1071.42</v>
      </c>
      <c r="O44" s="44">
        <f t="shared" si="22"/>
        <v>1071.42</v>
      </c>
      <c r="P44" s="44">
        <f t="shared" si="22"/>
        <v>1071.42</v>
      </c>
      <c r="Q44" s="44">
        <f t="shared" si="22"/>
        <v>1071.42</v>
      </c>
      <c r="R44" s="44">
        <f t="shared" si="22"/>
        <v>1071.42</v>
      </c>
      <c r="S44" s="44">
        <f t="shared" si="22"/>
        <v>1071.42</v>
      </c>
      <c r="T44" s="44">
        <f t="shared" si="22"/>
        <v>1071.42</v>
      </c>
      <c r="U44" s="44">
        <f t="shared" si="22"/>
        <v>1071.42</v>
      </c>
      <c r="V44" s="44">
        <f t="shared" si="22"/>
        <v>1071.42</v>
      </c>
      <c r="W44" s="44">
        <f t="shared" si="22"/>
        <v>1071.42</v>
      </c>
      <c r="X44" s="44">
        <f t="shared" si="22"/>
        <v>1071.42</v>
      </c>
      <c r="Y44" s="44">
        <f t="shared" si="22"/>
        <v>1071.42</v>
      </c>
      <c r="Z44" s="44">
        <f t="shared" si="22"/>
        <v>1071.42</v>
      </c>
      <c r="AA44" s="44">
        <f t="shared" si="22"/>
        <v>1071.42</v>
      </c>
    </row>
    <row r="45" spans="1:27" ht="12.75" hidden="1" customHeight="1" outlineLevel="1" x14ac:dyDescent="0.2">
      <c r="A45" s="99" t="s">
        <v>1695</v>
      </c>
      <c r="B45" s="63" t="s">
        <v>83</v>
      </c>
      <c r="C45" s="43" t="s">
        <v>79</v>
      </c>
      <c r="D45" s="44">
        <v>3.92</v>
      </c>
      <c r="E45" s="44">
        <v>3.92</v>
      </c>
      <c r="F45" s="44">
        <v>3.92</v>
      </c>
      <c r="G45" s="44">
        <v>3.92</v>
      </c>
      <c r="H45" s="44">
        <v>3.92</v>
      </c>
      <c r="I45" s="44">
        <v>3.92</v>
      </c>
      <c r="J45" s="44">
        <v>3.92</v>
      </c>
      <c r="K45" s="44">
        <v>3.92</v>
      </c>
      <c r="L45" s="44">
        <v>3.92</v>
      </c>
      <c r="M45" s="44">
        <v>3.92</v>
      </c>
      <c r="N45" s="44">
        <v>3.92</v>
      </c>
      <c r="O45" s="44">
        <v>3.92</v>
      </c>
      <c r="P45" s="44">
        <v>3.92</v>
      </c>
      <c r="Q45" s="44">
        <v>3.92</v>
      </c>
      <c r="R45" s="44">
        <v>3.92</v>
      </c>
      <c r="S45" s="44">
        <v>3.92</v>
      </c>
      <c r="T45" s="44">
        <v>3.92</v>
      </c>
      <c r="U45" s="44">
        <v>3.92</v>
      </c>
      <c r="V45" s="44">
        <v>3.92</v>
      </c>
      <c r="W45" s="44">
        <v>3.92</v>
      </c>
      <c r="X45" s="44">
        <v>3.92</v>
      </c>
      <c r="Y45" s="44">
        <v>3.92</v>
      </c>
      <c r="Z45" s="44">
        <v>3.92</v>
      </c>
      <c r="AA45" s="44">
        <v>3.92</v>
      </c>
    </row>
    <row r="46" spans="1:27" ht="12.75" hidden="1" customHeight="1" outlineLevel="1" x14ac:dyDescent="0.2">
      <c r="A46" s="99" t="s">
        <v>1696</v>
      </c>
      <c r="B46" s="63" t="s">
        <v>81</v>
      </c>
      <c r="C46" s="43" t="s">
        <v>79</v>
      </c>
      <c r="D46" s="44">
        <f>$D$11</f>
        <v>216.36</v>
      </c>
      <c r="E46" s="44">
        <f t="shared" ref="E46:AA46" si="23">$D$11</f>
        <v>216.36</v>
      </c>
      <c r="F46" s="44">
        <f t="shared" si="23"/>
        <v>216.36</v>
      </c>
      <c r="G46" s="44">
        <f t="shared" si="23"/>
        <v>216.36</v>
      </c>
      <c r="H46" s="44">
        <f t="shared" si="23"/>
        <v>216.36</v>
      </c>
      <c r="I46" s="44">
        <f t="shared" si="23"/>
        <v>216.36</v>
      </c>
      <c r="J46" s="44">
        <f t="shared" si="23"/>
        <v>216.36</v>
      </c>
      <c r="K46" s="44">
        <f t="shared" si="23"/>
        <v>216.36</v>
      </c>
      <c r="L46" s="44">
        <f t="shared" si="23"/>
        <v>216.36</v>
      </c>
      <c r="M46" s="44">
        <f t="shared" si="23"/>
        <v>216.36</v>
      </c>
      <c r="N46" s="44">
        <f t="shared" si="23"/>
        <v>216.36</v>
      </c>
      <c r="O46" s="44">
        <f t="shared" si="23"/>
        <v>216.36</v>
      </c>
      <c r="P46" s="44">
        <f t="shared" si="23"/>
        <v>216.36</v>
      </c>
      <c r="Q46" s="44">
        <f t="shared" si="23"/>
        <v>216.36</v>
      </c>
      <c r="R46" s="44">
        <f t="shared" si="23"/>
        <v>216.36</v>
      </c>
      <c r="S46" s="44">
        <f t="shared" si="23"/>
        <v>216.36</v>
      </c>
      <c r="T46" s="44">
        <f t="shared" si="23"/>
        <v>216.36</v>
      </c>
      <c r="U46" s="44">
        <f t="shared" si="23"/>
        <v>216.36</v>
      </c>
      <c r="V46" s="44">
        <f t="shared" si="23"/>
        <v>216.36</v>
      </c>
      <c r="W46" s="44">
        <f t="shared" si="23"/>
        <v>216.36</v>
      </c>
      <c r="X46" s="44">
        <f t="shared" si="23"/>
        <v>216.36</v>
      </c>
      <c r="Y46" s="44">
        <f t="shared" si="23"/>
        <v>216.36</v>
      </c>
      <c r="Z46" s="44">
        <f t="shared" si="23"/>
        <v>216.36</v>
      </c>
      <c r="AA46" s="44">
        <f t="shared" si="23"/>
        <v>216.36</v>
      </c>
    </row>
    <row r="47" spans="1:27" ht="12.75" customHeight="1" collapsed="1" x14ac:dyDescent="0.2">
      <c r="A47" s="98" t="s">
        <v>1697</v>
      </c>
      <c r="B47" s="28" t="str">
        <f>"09"&amp;"."&amp;$B$800&amp;"."&amp;$B$801</f>
        <v>09.08.2023</v>
      </c>
      <c r="C47" s="90" t="s">
        <v>76</v>
      </c>
      <c r="D47" s="91">
        <f>ROUND(((D48+D49+D51+D50)/1000),5)</f>
        <v>2.5206499999999998</v>
      </c>
      <c r="E47" s="91">
        <f>ROUND(((E48+E49+E51+E50)/1000),5)</f>
        <v>2.3264399999999998</v>
      </c>
      <c r="F47" s="91">
        <f>ROUND(((F48+F49+F51+F50)/1000),5)</f>
        <v>2.2021600000000001</v>
      </c>
      <c r="G47" s="91">
        <f t="shared" ref="G47:AA47" si="24">ROUND(((G48+G49+G51+G50)/1000),5)</f>
        <v>2.1485400000000001</v>
      </c>
      <c r="H47" s="91">
        <f t="shared" si="24"/>
        <v>2.12853</v>
      </c>
      <c r="I47" s="91">
        <f t="shared" si="24"/>
        <v>2.1896499999999999</v>
      </c>
      <c r="J47" s="91">
        <f t="shared" si="24"/>
        <v>2.4268800000000001</v>
      </c>
      <c r="K47" s="91">
        <f t="shared" si="24"/>
        <v>2.7354699999999998</v>
      </c>
      <c r="L47" s="91">
        <f t="shared" si="24"/>
        <v>3.0487099999999998</v>
      </c>
      <c r="M47" s="91">
        <f t="shared" si="24"/>
        <v>3.2751600000000001</v>
      </c>
      <c r="N47" s="91">
        <f t="shared" si="24"/>
        <v>3.3323900000000002</v>
      </c>
      <c r="O47" s="91">
        <f t="shared" si="24"/>
        <v>3.3680699999999999</v>
      </c>
      <c r="P47" s="91">
        <f t="shared" si="24"/>
        <v>3.3529900000000001</v>
      </c>
      <c r="Q47" s="91">
        <f t="shared" si="24"/>
        <v>3.3385199999999999</v>
      </c>
      <c r="R47" s="91">
        <f t="shared" si="24"/>
        <v>3.3565100000000001</v>
      </c>
      <c r="S47" s="91">
        <f t="shared" si="24"/>
        <v>3.3984299999999998</v>
      </c>
      <c r="T47" s="91">
        <f t="shared" si="24"/>
        <v>3.41554</v>
      </c>
      <c r="U47" s="91">
        <f t="shared" si="24"/>
        <v>3.3368899999999999</v>
      </c>
      <c r="V47" s="91">
        <f t="shared" si="24"/>
        <v>3.2491400000000001</v>
      </c>
      <c r="W47" s="91">
        <f t="shared" si="24"/>
        <v>3.1684299999999999</v>
      </c>
      <c r="X47" s="91">
        <f t="shared" si="24"/>
        <v>3.1375700000000002</v>
      </c>
      <c r="Y47" s="91">
        <f t="shared" si="24"/>
        <v>3.2320600000000002</v>
      </c>
      <c r="Z47" s="91">
        <f t="shared" si="24"/>
        <v>3.01092</v>
      </c>
      <c r="AA47" s="91">
        <f t="shared" si="24"/>
        <v>2.7374299999999998</v>
      </c>
    </row>
    <row r="48" spans="1:27" ht="12.75" hidden="1" customHeight="1" outlineLevel="1" x14ac:dyDescent="0.2">
      <c r="A48" s="99" t="s">
        <v>1698</v>
      </c>
      <c r="B48" s="63" t="s">
        <v>238</v>
      </c>
      <c r="C48" s="43" t="s">
        <v>79</v>
      </c>
      <c r="D48" s="44">
        <v>1228.95</v>
      </c>
      <c r="E48" s="44">
        <v>1034.74</v>
      </c>
      <c r="F48" s="44">
        <v>910.46</v>
      </c>
      <c r="G48" s="44">
        <v>856.84</v>
      </c>
      <c r="H48" s="44">
        <v>836.83</v>
      </c>
      <c r="I48" s="44">
        <v>897.95</v>
      </c>
      <c r="J48" s="44">
        <v>1135.18</v>
      </c>
      <c r="K48" s="44">
        <v>1443.77</v>
      </c>
      <c r="L48" s="44">
        <v>1757.01</v>
      </c>
      <c r="M48" s="44">
        <v>1983.46</v>
      </c>
      <c r="N48" s="44">
        <v>2040.69</v>
      </c>
      <c r="O48" s="44">
        <v>2076.37</v>
      </c>
      <c r="P48" s="44">
        <v>2061.29</v>
      </c>
      <c r="Q48" s="44">
        <v>2046.82</v>
      </c>
      <c r="R48" s="44">
        <v>2064.81</v>
      </c>
      <c r="S48" s="44">
        <v>2106.73</v>
      </c>
      <c r="T48" s="44">
        <v>2123.84</v>
      </c>
      <c r="U48" s="44">
        <v>2045.19</v>
      </c>
      <c r="V48" s="44">
        <v>1957.44</v>
      </c>
      <c r="W48" s="44">
        <v>1876.73</v>
      </c>
      <c r="X48" s="44">
        <v>1845.87</v>
      </c>
      <c r="Y48" s="44">
        <v>1940.36</v>
      </c>
      <c r="Z48" s="44">
        <v>1719.22</v>
      </c>
      <c r="AA48" s="44">
        <v>1445.73</v>
      </c>
    </row>
    <row r="49" spans="1:27" ht="12.75" hidden="1" customHeight="1" outlineLevel="1" x14ac:dyDescent="0.2">
      <c r="A49" s="99" t="s">
        <v>1699</v>
      </c>
      <c r="B49" s="63" t="s">
        <v>90</v>
      </c>
      <c r="C49" s="43" t="s">
        <v>79</v>
      </c>
      <c r="D49" s="44">
        <f t="shared" ref="D49:AA49" si="25">$D$9</f>
        <v>1071.42</v>
      </c>
      <c r="E49" s="44">
        <f t="shared" si="25"/>
        <v>1071.42</v>
      </c>
      <c r="F49" s="44">
        <f t="shared" si="25"/>
        <v>1071.42</v>
      </c>
      <c r="G49" s="44">
        <f t="shared" si="25"/>
        <v>1071.42</v>
      </c>
      <c r="H49" s="44">
        <f t="shared" si="25"/>
        <v>1071.42</v>
      </c>
      <c r="I49" s="44">
        <f t="shared" si="25"/>
        <v>1071.42</v>
      </c>
      <c r="J49" s="44">
        <f t="shared" si="25"/>
        <v>1071.42</v>
      </c>
      <c r="K49" s="44">
        <f t="shared" si="25"/>
        <v>1071.42</v>
      </c>
      <c r="L49" s="44">
        <f t="shared" si="25"/>
        <v>1071.42</v>
      </c>
      <c r="M49" s="44">
        <f t="shared" si="25"/>
        <v>1071.42</v>
      </c>
      <c r="N49" s="44">
        <f t="shared" si="25"/>
        <v>1071.42</v>
      </c>
      <c r="O49" s="44">
        <f t="shared" si="25"/>
        <v>1071.42</v>
      </c>
      <c r="P49" s="44">
        <f t="shared" si="25"/>
        <v>1071.42</v>
      </c>
      <c r="Q49" s="44">
        <f t="shared" si="25"/>
        <v>1071.42</v>
      </c>
      <c r="R49" s="44">
        <f t="shared" si="25"/>
        <v>1071.42</v>
      </c>
      <c r="S49" s="44">
        <f t="shared" si="25"/>
        <v>1071.42</v>
      </c>
      <c r="T49" s="44">
        <f t="shared" si="25"/>
        <v>1071.42</v>
      </c>
      <c r="U49" s="44">
        <f t="shared" si="25"/>
        <v>1071.42</v>
      </c>
      <c r="V49" s="44">
        <f t="shared" si="25"/>
        <v>1071.42</v>
      </c>
      <c r="W49" s="44">
        <f t="shared" si="25"/>
        <v>1071.42</v>
      </c>
      <c r="X49" s="44">
        <f t="shared" si="25"/>
        <v>1071.42</v>
      </c>
      <c r="Y49" s="44">
        <f t="shared" si="25"/>
        <v>1071.42</v>
      </c>
      <c r="Z49" s="44">
        <f t="shared" si="25"/>
        <v>1071.42</v>
      </c>
      <c r="AA49" s="44">
        <f t="shared" si="25"/>
        <v>1071.42</v>
      </c>
    </row>
    <row r="50" spans="1:27" ht="12.75" hidden="1" customHeight="1" outlineLevel="1" x14ac:dyDescent="0.2">
      <c r="A50" s="99" t="s">
        <v>1700</v>
      </c>
      <c r="B50" s="63" t="s">
        <v>83</v>
      </c>
      <c r="C50" s="43" t="s">
        <v>79</v>
      </c>
      <c r="D50" s="44">
        <v>3.92</v>
      </c>
      <c r="E50" s="44">
        <v>3.92</v>
      </c>
      <c r="F50" s="44">
        <v>3.92</v>
      </c>
      <c r="G50" s="44">
        <v>3.92</v>
      </c>
      <c r="H50" s="44">
        <v>3.92</v>
      </c>
      <c r="I50" s="44">
        <v>3.92</v>
      </c>
      <c r="J50" s="44">
        <v>3.92</v>
      </c>
      <c r="K50" s="44">
        <v>3.92</v>
      </c>
      <c r="L50" s="44">
        <v>3.92</v>
      </c>
      <c r="M50" s="44">
        <v>3.92</v>
      </c>
      <c r="N50" s="44">
        <v>3.92</v>
      </c>
      <c r="O50" s="44">
        <v>3.92</v>
      </c>
      <c r="P50" s="44">
        <v>3.92</v>
      </c>
      <c r="Q50" s="44">
        <v>3.92</v>
      </c>
      <c r="R50" s="44">
        <v>3.92</v>
      </c>
      <c r="S50" s="44">
        <v>3.92</v>
      </c>
      <c r="T50" s="44">
        <v>3.92</v>
      </c>
      <c r="U50" s="44">
        <v>3.92</v>
      </c>
      <c r="V50" s="44">
        <v>3.92</v>
      </c>
      <c r="W50" s="44">
        <v>3.92</v>
      </c>
      <c r="X50" s="44">
        <v>3.92</v>
      </c>
      <c r="Y50" s="44">
        <v>3.92</v>
      </c>
      <c r="Z50" s="44">
        <v>3.92</v>
      </c>
      <c r="AA50" s="44">
        <v>3.92</v>
      </c>
    </row>
    <row r="51" spans="1:27" ht="12.75" hidden="1" customHeight="1" outlineLevel="1" x14ac:dyDescent="0.2">
      <c r="A51" s="99" t="s">
        <v>1701</v>
      </c>
      <c r="B51" s="63" t="s">
        <v>81</v>
      </c>
      <c r="C51" s="43" t="s">
        <v>79</v>
      </c>
      <c r="D51" s="44">
        <f>$D$11</f>
        <v>216.36</v>
      </c>
      <c r="E51" s="44">
        <f t="shared" ref="E51:AA51" si="26">$D$11</f>
        <v>216.36</v>
      </c>
      <c r="F51" s="44">
        <f t="shared" si="26"/>
        <v>216.36</v>
      </c>
      <c r="G51" s="44">
        <f t="shared" si="26"/>
        <v>216.36</v>
      </c>
      <c r="H51" s="44">
        <f t="shared" si="26"/>
        <v>216.36</v>
      </c>
      <c r="I51" s="44">
        <f t="shared" si="26"/>
        <v>216.36</v>
      </c>
      <c r="J51" s="44">
        <f t="shared" si="26"/>
        <v>216.36</v>
      </c>
      <c r="K51" s="44">
        <f t="shared" si="26"/>
        <v>216.36</v>
      </c>
      <c r="L51" s="44">
        <f t="shared" si="26"/>
        <v>216.36</v>
      </c>
      <c r="M51" s="44">
        <f t="shared" si="26"/>
        <v>216.36</v>
      </c>
      <c r="N51" s="44">
        <f t="shared" si="26"/>
        <v>216.36</v>
      </c>
      <c r="O51" s="44">
        <f t="shared" si="26"/>
        <v>216.36</v>
      </c>
      <c r="P51" s="44">
        <f t="shared" si="26"/>
        <v>216.36</v>
      </c>
      <c r="Q51" s="44">
        <f t="shared" si="26"/>
        <v>216.36</v>
      </c>
      <c r="R51" s="44">
        <f t="shared" si="26"/>
        <v>216.36</v>
      </c>
      <c r="S51" s="44">
        <f t="shared" si="26"/>
        <v>216.36</v>
      </c>
      <c r="T51" s="44">
        <f t="shared" si="26"/>
        <v>216.36</v>
      </c>
      <c r="U51" s="44">
        <f t="shared" si="26"/>
        <v>216.36</v>
      </c>
      <c r="V51" s="44">
        <f t="shared" si="26"/>
        <v>216.36</v>
      </c>
      <c r="W51" s="44">
        <f t="shared" si="26"/>
        <v>216.36</v>
      </c>
      <c r="X51" s="44">
        <f t="shared" si="26"/>
        <v>216.36</v>
      </c>
      <c r="Y51" s="44">
        <f t="shared" si="26"/>
        <v>216.36</v>
      </c>
      <c r="Z51" s="44">
        <f t="shared" si="26"/>
        <v>216.36</v>
      </c>
      <c r="AA51" s="44">
        <f t="shared" si="26"/>
        <v>216.36</v>
      </c>
    </row>
    <row r="52" spans="1:27" ht="12.75" customHeight="1" collapsed="1" x14ac:dyDescent="0.2">
      <c r="A52" s="98" t="s">
        <v>1702</v>
      </c>
      <c r="B52" s="28" t="str">
        <f>"10"&amp;"."&amp;$B$800&amp;"."&amp;$B$801</f>
        <v>10.08.2023</v>
      </c>
      <c r="C52" s="90" t="s">
        <v>76</v>
      </c>
      <c r="D52" s="91">
        <f>ROUND(((D53+D54+D56+D55)/1000),5)</f>
        <v>2.5642</v>
      </c>
      <c r="E52" s="91">
        <f>ROUND(((E53+E54+E56+E55)/1000),5)</f>
        <v>2.3252100000000002</v>
      </c>
      <c r="F52" s="91">
        <f>ROUND(((F53+F54+F56+F55)/1000),5)</f>
        <v>2.2046999999999999</v>
      </c>
      <c r="G52" s="91">
        <f t="shared" ref="G52:AA52" si="27">ROUND(((G53+G54+G56+G55)/1000),5)</f>
        <v>2.1524999999999999</v>
      </c>
      <c r="H52" s="91">
        <f t="shared" si="27"/>
        <v>2.1233300000000002</v>
      </c>
      <c r="I52" s="91">
        <f t="shared" si="27"/>
        <v>2.2186400000000002</v>
      </c>
      <c r="J52" s="91">
        <f t="shared" si="27"/>
        <v>2.3858999999999999</v>
      </c>
      <c r="K52" s="91">
        <f t="shared" si="27"/>
        <v>2.7308400000000002</v>
      </c>
      <c r="L52" s="91">
        <f t="shared" si="27"/>
        <v>3.01281</v>
      </c>
      <c r="M52" s="91">
        <f t="shared" si="27"/>
        <v>3.1586599999999998</v>
      </c>
      <c r="N52" s="91">
        <f t="shared" si="27"/>
        <v>3.2660999999999998</v>
      </c>
      <c r="O52" s="91">
        <f t="shared" si="27"/>
        <v>3.27013</v>
      </c>
      <c r="P52" s="91">
        <f t="shared" si="27"/>
        <v>3.2534999999999998</v>
      </c>
      <c r="Q52" s="91">
        <f t="shared" si="27"/>
        <v>3.2762899999999999</v>
      </c>
      <c r="R52" s="91">
        <f t="shared" si="27"/>
        <v>3.32707</v>
      </c>
      <c r="S52" s="91">
        <f t="shared" si="27"/>
        <v>3.3401399999999999</v>
      </c>
      <c r="T52" s="91">
        <f t="shared" si="27"/>
        <v>3.32443</v>
      </c>
      <c r="U52" s="91">
        <f t="shared" si="27"/>
        <v>3.3025899999999999</v>
      </c>
      <c r="V52" s="91">
        <f t="shared" si="27"/>
        <v>3.28199</v>
      </c>
      <c r="W52" s="91">
        <f t="shared" si="27"/>
        <v>3.1655000000000002</v>
      </c>
      <c r="X52" s="91">
        <f t="shared" si="27"/>
        <v>3.1456200000000001</v>
      </c>
      <c r="Y52" s="91">
        <f t="shared" si="27"/>
        <v>3.0890399999999998</v>
      </c>
      <c r="Z52" s="91">
        <f t="shared" si="27"/>
        <v>2.9225599999999998</v>
      </c>
      <c r="AA52" s="91">
        <f t="shared" si="27"/>
        <v>2.6640299999999999</v>
      </c>
    </row>
    <row r="53" spans="1:27" ht="12.75" hidden="1" customHeight="1" outlineLevel="1" x14ac:dyDescent="0.2">
      <c r="A53" s="99" t="s">
        <v>1703</v>
      </c>
      <c r="B53" s="63" t="s">
        <v>238</v>
      </c>
      <c r="C53" s="43" t="s">
        <v>79</v>
      </c>
      <c r="D53" s="44">
        <v>1272.5</v>
      </c>
      <c r="E53" s="44">
        <v>1033.51</v>
      </c>
      <c r="F53" s="44">
        <v>913</v>
      </c>
      <c r="G53" s="44">
        <v>860.8</v>
      </c>
      <c r="H53" s="44">
        <v>831.63</v>
      </c>
      <c r="I53" s="44">
        <v>926.94</v>
      </c>
      <c r="J53" s="44">
        <v>1094.2</v>
      </c>
      <c r="K53" s="44">
        <v>1439.14</v>
      </c>
      <c r="L53" s="44">
        <v>1721.11</v>
      </c>
      <c r="M53" s="44">
        <v>1866.96</v>
      </c>
      <c r="N53" s="44">
        <v>1974.4</v>
      </c>
      <c r="O53" s="44">
        <v>1978.43</v>
      </c>
      <c r="P53" s="44">
        <v>1961.8</v>
      </c>
      <c r="Q53" s="44">
        <v>1984.59</v>
      </c>
      <c r="R53" s="44">
        <v>2035.37</v>
      </c>
      <c r="S53" s="44">
        <v>2048.44</v>
      </c>
      <c r="T53" s="44">
        <v>2032.73</v>
      </c>
      <c r="U53" s="44">
        <v>2010.89</v>
      </c>
      <c r="V53" s="44">
        <v>1990.29</v>
      </c>
      <c r="W53" s="44">
        <v>1873.8</v>
      </c>
      <c r="X53" s="44">
        <v>1853.92</v>
      </c>
      <c r="Y53" s="44">
        <v>1797.34</v>
      </c>
      <c r="Z53" s="44">
        <v>1630.86</v>
      </c>
      <c r="AA53" s="44">
        <v>1372.33</v>
      </c>
    </row>
    <row r="54" spans="1:27" ht="12.75" hidden="1" customHeight="1" outlineLevel="1" x14ac:dyDescent="0.2">
      <c r="A54" s="99" t="s">
        <v>1704</v>
      </c>
      <c r="B54" s="63" t="s">
        <v>90</v>
      </c>
      <c r="C54" s="43" t="s">
        <v>79</v>
      </c>
      <c r="D54" s="44">
        <f t="shared" ref="D54:AA54" si="28">$D$9</f>
        <v>1071.42</v>
      </c>
      <c r="E54" s="44">
        <f t="shared" si="28"/>
        <v>1071.42</v>
      </c>
      <c r="F54" s="44">
        <f t="shared" si="28"/>
        <v>1071.42</v>
      </c>
      <c r="G54" s="44">
        <f t="shared" si="28"/>
        <v>1071.42</v>
      </c>
      <c r="H54" s="44">
        <f t="shared" si="28"/>
        <v>1071.42</v>
      </c>
      <c r="I54" s="44">
        <f t="shared" si="28"/>
        <v>1071.42</v>
      </c>
      <c r="J54" s="44">
        <f t="shared" si="28"/>
        <v>1071.42</v>
      </c>
      <c r="K54" s="44">
        <f t="shared" si="28"/>
        <v>1071.42</v>
      </c>
      <c r="L54" s="44">
        <f t="shared" si="28"/>
        <v>1071.42</v>
      </c>
      <c r="M54" s="44">
        <f t="shared" si="28"/>
        <v>1071.42</v>
      </c>
      <c r="N54" s="44">
        <f t="shared" si="28"/>
        <v>1071.42</v>
      </c>
      <c r="O54" s="44">
        <f t="shared" si="28"/>
        <v>1071.42</v>
      </c>
      <c r="P54" s="44">
        <f t="shared" si="28"/>
        <v>1071.42</v>
      </c>
      <c r="Q54" s="44">
        <f t="shared" si="28"/>
        <v>1071.42</v>
      </c>
      <c r="R54" s="44">
        <f t="shared" si="28"/>
        <v>1071.42</v>
      </c>
      <c r="S54" s="44">
        <f t="shared" si="28"/>
        <v>1071.42</v>
      </c>
      <c r="T54" s="44">
        <f t="shared" si="28"/>
        <v>1071.42</v>
      </c>
      <c r="U54" s="44">
        <f t="shared" si="28"/>
        <v>1071.42</v>
      </c>
      <c r="V54" s="44">
        <f t="shared" si="28"/>
        <v>1071.42</v>
      </c>
      <c r="W54" s="44">
        <f t="shared" si="28"/>
        <v>1071.42</v>
      </c>
      <c r="X54" s="44">
        <f t="shared" si="28"/>
        <v>1071.42</v>
      </c>
      <c r="Y54" s="44">
        <f t="shared" si="28"/>
        <v>1071.42</v>
      </c>
      <c r="Z54" s="44">
        <f t="shared" si="28"/>
        <v>1071.42</v>
      </c>
      <c r="AA54" s="44">
        <f t="shared" si="28"/>
        <v>1071.42</v>
      </c>
    </row>
    <row r="55" spans="1:27" ht="12.75" hidden="1" customHeight="1" outlineLevel="1" x14ac:dyDescent="0.2">
      <c r="A55" s="99" t="s">
        <v>1705</v>
      </c>
      <c r="B55" s="63" t="s">
        <v>83</v>
      </c>
      <c r="C55" s="43" t="s">
        <v>79</v>
      </c>
      <c r="D55" s="44">
        <v>3.92</v>
      </c>
      <c r="E55" s="44">
        <v>3.92</v>
      </c>
      <c r="F55" s="44">
        <v>3.92</v>
      </c>
      <c r="G55" s="44">
        <v>3.92</v>
      </c>
      <c r="H55" s="44">
        <v>3.92</v>
      </c>
      <c r="I55" s="44">
        <v>3.92</v>
      </c>
      <c r="J55" s="44">
        <v>3.92</v>
      </c>
      <c r="K55" s="44">
        <v>3.92</v>
      </c>
      <c r="L55" s="44">
        <v>3.92</v>
      </c>
      <c r="M55" s="44">
        <v>3.92</v>
      </c>
      <c r="N55" s="44">
        <v>3.92</v>
      </c>
      <c r="O55" s="44">
        <v>3.92</v>
      </c>
      <c r="P55" s="44">
        <v>3.92</v>
      </c>
      <c r="Q55" s="44">
        <v>3.92</v>
      </c>
      <c r="R55" s="44">
        <v>3.92</v>
      </c>
      <c r="S55" s="44">
        <v>3.92</v>
      </c>
      <c r="T55" s="44">
        <v>3.92</v>
      </c>
      <c r="U55" s="44">
        <v>3.92</v>
      </c>
      <c r="V55" s="44">
        <v>3.92</v>
      </c>
      <c r="W55" s="44">
        <v>3.92</v>
      </c>
      <c r="X55" s="44">
        <v>3.92</v>
      </c>
      <c r="Y55" s="44">
        <v>3.92</v>
      </c>
      <c r="Z55" s="44">
        <v>3.92</v>
      </c>
      <c r="AA55" s="44">
        <v>3.92</v>
      </c>
    </row>
    <row r="56" spans="1:27" ht="12.75" hidden="1" customHeight="1" outlineLevel="1" x14ac:dyDescent="0.2">
      <c r="A56" s="99" t="s">
        <v>1706</v>
      </c>
      <c r="B56" s="63" t="s">
        <v>81</v>
      </c>
      <c r="C56" s="43" t="s">
        <v>79</v>
      </c>
      <c r="D56" s="44">
        <f>$D$11</f>
        <v>216.36</v>
      </c>
      <c r="E56" s="44">
        <f t="shared" ref="E56:AA56" si="29">$D$11</f>
        <v>216.36</v>
      </c>
      <c r="F56" s="44">
        <f t="shared" si="29"/>
        <v>216.36</v>
      </c>
      <c r="G56" s="44">
        <f t="shared" si="29"/>
        <v>216.36</v>
      </c>
      <c r="H56" s="44">
        <f t="shared" si="29"/>
        <v>216.36</v>
      </c>
      <c r="I56" s="44">
        <f t="shared" si="29"/>
        <v>216.36</v>
      </c>
      <c r="J56" s="44">
        <f t="shared" si="29"/>
        <v>216.36</v>
      </c>
      <c r="K56" s="44">
        <f t="shared" si="29"/>
        <v>216.36</v>
      </c>
      <c r="L56" s="44">
        <f t="shared" si="29"/>
        <v>216.36</v>
      </c>
      <c r="M56" s="44">
        <f t="shared" si="29"/>
        <v>216.36</v>
      </c>
      <c r="N56" s="44">
        <f t="shared" si="29"/>
        <v>216.36</v>
      </c>
      <c r="O56" s="44">
        <f t="shared" si="29"/>
        <v>216.36</v>
      </c>
      <c r="P56" s="44">
        <f t="shared" si="29"/>
        <v>216.36</v>
      </c>
      <c r="Q56" s="44">
        <f t="shared" si="29"/>
        <v>216.36</v>
      </c>
      <c r="R56" s="44">
        <f t="shared" si="29"/>
        <v>216.36</v>
      </c>
      <c r="S56" s="44">
        <f t="shared" si="29"/>
        <v>216.36</v>
      </c>
      <c r="T56" s="44">
        <f t="shared" si="29"/>
        <v>216.36</v>
      </c>
      <c r="U56" s="44">
        <f t="shared" si="29"/>
        <v>216.36</v>
      </c>
      <c r="V56" s="44">
        <f t="shared" si="29"/>
        <v>216.36</v>
      </c>
      <c r="W56" s="44">
        <f t="shared" si="29"/>
        <v>216.36</v>
      </c>
      <c r="X56" s="44">
        <f t="shared" si="29"/>
        <v>216.36</v>
      </c>
      <c r="Y56" s="44">
        <f t="shared" si="29"/>
        <v>216.36</v>
      </c>
      <c r="Z56" s="44">
        <f t="shared" si="29"/>
        <v>216.36</v>
      </c>
      <c r="AA56" s="44">
        <f t="shared" si="29"/>
        <v>216.36</v>
      </c>
    </row>
    <row r="57" spans="1:27" ht="12.75" customHeight="1" collapsed="1" x14ac:dyDescent="0.2">
      <c r="A57" s="98" t="s">
        <v>1707</v>
      </c>
      <c r="B57" s="28" t="str">
        <f>"11"&amp;"."&amp;$B$800&amp;"."&amp;$B$801</f>
        <v>11.08.2023</v>
      </c>
      <c r="C57" s="90" t="s">
        <v>76</v>
      </c>
      <c r="D57" s="91">
        <f>ROUND(((D58+D59+D61+D60)/1000),5)</f>
        <v>2.4079799999999998</v>
      </c>
      <c r="E57" s="91">
        <f>ROUND(((E58+E59+E61+E60)/1000),5)</f>
        <v>2.1919200000000001</v>
      </c>
      <c r="F57" s="91">
        <f>ROUND(((F58+F59+F61+F60)/1000),5)</f>
        <v>2.1002900000000002</v>
      </c>
      <c r="G57" s="91">
        <f t="shared" ref="G57:AA57" si="30">ROUND(((G58+G59+G61+G60)/1000),5)</f>
        <v>2.0541100000000001</v>
      </c>
      <c r="H57" s="91">
        <f t="shared" si="30"/>
        <v>1.30331</v>
      </c>
      <c r="I57" s="91">
        <f t="shared" si="30"/>
        <v>2.0657100000000002</v>
      </c>
      <c r="J57" s="91">
        <f t="shared" si="30"/>
        <v>2.2071299999999998</v>
      </c>
      <c r="K57" s="91">
        <f t="shared" si="30"/>
        <v>2.6873</v>
      </c>
      <c r="L57" s="91">
        <f t="shared" si="30"/>
        <v>2.95296</v>
      </c>
      <c r="M57" s="91">
        <f t="shared" si="30"/>
        <v>3.1713900000000002</v>
      </c>
      <c r="N57" s="91">
        <f t="shared" si="30"/>
        <v>3.2376100000000001</v>
      </c>
      <c r="O57" s="91">
        <f t="shared" si="30"/>
        <v>3.2265700000000002</v>
      </c>
      <c r="P57" s="91">
        <f t="shared" si="30"/>
        <v>3.2532800000000002</v>
      </c>
      <c r="Q57" s="91">
        <f t="shared" si="30"/>
        <v>3.3214999999999999</v>
      </c>
      <c r="R57" s="91">
        <f t="shared" si="30"/>
        <v>3.4021400000000002</v>
      </c>
      <c r="S57" s="91">
        <f t="shared" si="30"/>
        <v>3.37493</v>
      </c>
      <c r="T57" s="91">
        <f t="shared" si="30"/>
        <v>3.3794599999999999</v>
      </c>
      <c r="U57" s="91">
        <f t="shared" si="30"/>
        <v>3.3735499999999998</v>
      </c>
      <c r="V57" s="91">
        <f t="shared" si="30"/>
        <v>3.3484699999999998</v>
      </c>
      <c r="W57" s="91">
        <f t="shared" si="30"/>
        <v>3.3368500000000001</v>
      </c>
      <c r="X57" s="91">
        <f t="shared" si="30"/>
        <v>3.35276</v>
      </c>
      <c r="Y57" s="91">
        <f t="shared" si="30"/>
        <v>3.3422000000000001</v>
      </c>
      <c r="Z57" s="91">
        <f t="shared" si="30"/>
        <v>3.1127699999999998</v>
      </c>
      <c r="AA57" s="91">
        <f t="shared" si="30"/>
        <v>2.7629000000000001</v>
      </c>
    </row>
    <row r="58" spans="1:27" ht="12.75" hidden="1" customHeight="1" outlineLevel="1" x14ac:dyDescent="0.2">
      <c r="A58" s="99" t="s">
        <v>1708</v>
      </c>
      <c r="B58" s="63" t="s">
        <v>238</v>
      </c>
      <c r="C58" s="43" t="s">
        <v>79</v>
      </c>
      <c r="D58" s="44">
        <v>1116.28</v>
      </c>
      <c r="E58" s="44">
        <v>900.22</v>
      </c>
      <c r="F58" s="44">
        <v>808.59</v>
      </c>
      <c r="G58" s="44">
        <v>762.41</v>
      </c>
      <c r="H58" s="44">
        <v>11.61</v>
      </c>
      <c r="I58" s="44">
        <v>774.01</v>
      </c>
      <c r="J58" s="44">
        <v>915.43</v>
      </c>
      <c r="K58" s="44">
        <v>1395.6</v>
      </c>
      <c r="L58" s="44">
        <v>1661.26</v>
      </c>
      <c r="M58" s="44">
        <v>1879.69</v>
      </c>
      <c r="N58" s="44">
        <v>1945.91</v>
      </c>
      <c r="O58" s="44">
        <v>1934.87</v>
      </c>
      <c r="P58" s="44">
        <v>1961.58</v>
      </c>
      <c r="Q58" s="44">
        <v>2029.8</v>
      </c>
      <c r="R58" s="44">
        <v>2110.44</v>
      </c>
      <c r="S58" s="44">
        <v>2083.23</v>
      </c>
      <c r="T58" s="44">
        <v>2087.7600000000002</v>
      </c>
      <c r="U58" s="44">
        <v>2081.85</v>
      </c>
      <c r="V58" s="44">
        <v>2056.77</v>
      </c>
      <c r="W58" s="44">
        <v>2045.15</v>
      </c>
      <c r="X58" s="44">
        <v>2061.06</v>
      </c>
      <c r="Y58" s="44">
        <v>2050.5</v>
      </c>
      <c r="Z58" s="44">
        <v>1821.07</v>
      </c>
      <c r="AA58" s="44">
        <v>1471.2</v>
      </c>
    </row>
    <row r="59" spans="1:27" ht="12.75" hidden="1" customHeight="1" outlineLevel="1" x14ac:dyDescent="0.2">
      <c r="A59" s="99" t="s">
        <v>1709</v>
      </c>
      <c r="B59" s="63" t="s">
        <v>90</v>
      </c>
      <c r="C59" s="43" t="s">
        <v>79</v>
      </c>
      <c r="D59" s="44">
        <f t="shared" ref="D59:AA59" si="31">$D$9</f>
        <v>1071.42</v>
      </c>
      <c r="E59" s="44">
        <f t="shared" si="31"/>
        <v>1071.42</v>
      </c>
      <c r="F59" s="44">
        <f t="shared" si="31"/>
        <v>1071.42</v>
      </c>
      <c r="G59" s="44">
        <f t="shared" si="31"/>
        <v>1071.42</v>
      </c>
      <c r="H59" s="44">
        <f t="shared" si="31"/>
        <v>1071.42</v>
      </c>
      <c r="I59" s="44">
        <f t="shared" si="31"/>
        <v>1071.42</v>
      </c>
      <c r="J59" s="44">
        <f t="shared" si="31"/>
        <v>1071.42</v>
      </c>
      <c r="K59" s="44">
        <f t="shared" si="31"/>
        <v>1071.42</v>
      </c>
      <c r="L59" s="44">
        <f t="shared" si="31"/>
        <v>1071.42</v>
      </c>
      <c r="M59" s="44">
        <f t="shared" si="31"/>
        <v>1071.42</v>
      </c>
      <c r="N59" s="44">
        <f t="shared" si="31"/>
        <v>1071.42</v>
      </c>
      <c r="O59" s="44">
        <f t="shared" si="31"/>
        <v>1071.42</v>
      </c>
      <c r="P59" s="44">
        <f t="shared" si="31"/>
        <v>1071.42</v>
      </c>
      <c r="Q59" s="44">
        <f t="shared" si="31"/>
        <v>1071.42</v>
      </c>
      <c r="R59" s="44">
        <f t="shared" si="31"/>
        <v>1071.42</v>
      </c>
      <c r="S59" s="44">
        <f t="shared" si="31"/>
        <v>1071.42</v>
      </c>
      <c r="T59" s="44">
        <f t="shared" si="31"/>
        <v>1071.42</v>
      </c>
      <c r="U59" s="44">
        <f t="shared" si="31"/>
        <v>1071.42</v>
      </c>
      <c r="V59" s="44">
        <f t="shared" si="31"/>
        <v>1071.42</v>
      </c>
      <c r="W59" s="44">
        <f t="shared" si="31"/>
        <v>1071.42</v>
      </c>
      <c r="X59" s="44">
        <f t="shared" si="31"/>
        <v>1071.42</v>
      </c>
      <c r="Y59" s="44">
        <f t="shared" si="31"/>
        <v>1071.42</v>
      </c>
      <c r="Z59" s="44">
        <f t="shared" si="31"/>
        <v>1071.42</v>
      </c>
      <c r="AA59" s="44">
        <f t="shared" si="31"/>
        <v>1071.42</v>
      </c>
    </row>
    <row r="60" spans="1:27" ht="12.75" hidden="1" customHeight="1" outlineLevel="1" x14ac:dyDescent="0.2">
      <c r="A60" s="99" t="s">
        <v>1710</v>
      </c>
      <c r="B60" s="63" t="s">
        <v>83</v>
      </c>
      <c r="C60" s="43" t="s">
        <v>79</v>
      </c>
      <c r="D60" s="44">
        <v>3.92</v>
      </c>
      <c r="E60" s="44">
        <v>3.92</v>
      </c>
      <c r="F60" s="44">
        <v>3.92</v>
      </c>
      <c r="G60" s="44">
        <v>3.92</v>
      </c>
      <c r="H60" s="44">
        <v>3.92</v>
      </c>
      <c r="I60" s="44">
        <v>3.92</v>
      </c>
      <c r="J60" s="44">
        <v>3.92</v>
      </c>
      <c r="K60" s="44">
        <v>3.92</v>
      </c>
      <c r="L60" s="44">
        <v>3.92</v>
      </c>
      <c r="M60" s="44">
        <v>3.92</v>
      </c>
      <c r="N60" s="44">
        <v>3.92</v>
      </c>
      <c r="O60" s="44">
        <v>3.92</v>
      </c>
      <c r="P60" s="44">
        <v>3.92</v>
      </c>
      <c r="Q60" s="44">
        <v>3.92</v>
      </c>
      <c r="R60" s="44">
        <v>3.92</v>
      </c>
      <c r="S60" s="44">
        <v>3.92</v>
      </c>
      <c r="T60" s="44">
        <v>3.92</v>
      </c>
      <c r="U60" s="44">
        <v>3.92</v>
      </c>
      <c r="V60" s="44">
        <v>3.92</v>
      </c>
      <c r="W60" s="44">
        <v>3.92</v>
      </c>
      <c r="X60" s="44">
        <v>3.92</v>
      </c>
      <c r="Y60" s="44">
        <v>3.92</v>
      </c>
      <c r="Z60" s="44">
        <v>3.92</v>
      </c>
      <c r="AA60" s="44">
        <v>3.92</v>
      </c>
    </row>
    <row r="61" spans="1:27" ht="12.75" hidden="1" customHeight="1" outlineLevel="1" x14ac:dyDescent="0.2">
      <c r="A61" s="99" t="s">
        <v>1711</v>
      </c>
      <c r="B61" s="63" t="s">
        <v>81</v>
      </c>
      <c r="C61" s="43" t="s">
        <v>79</v>
      </c>
      <c r="D61" s="44">
        <f>$D$11</f>
        <v>216.36</v>
      </c>
      <c r="E61" s="44">
        <f t="shared" ref="E61:AA61" si="32">$D$11</f>
        <v>216.36</v>
      </c>
      <c r="F61" s="44">
        <f t="shared" si="32"/>
        <v>216.36</v>
      </c>
      <c r="G61" s="44">
        <f t="shared" si="32"/>
        <v>216.36</v>
      </c>
      <c r="H61" s="44">
        <f t="shared" si="32"/>
        <v>216.36</v>
      </c>
      <c r="I61" s="44">
        <f t="shared" si="32"/>
        <v>216.36</v>
      </c>
      <c r="J61" s="44">
        <f t="shared" si="32"/>
        <v>216.36</v>
      </c>
      <c r="K61" s="44">
        <f t="shared" si="32"/>
        <v>216.36</v>
      </c>
      <c r="L61" s="44">
        <f t="shared" si="32"/>
        <v>216.36</v>
      </c>
      <c r="M61" s="44">
        <f t="shared" si="32"/>
        <v>216.36</v>
      </c>
      <c r="N61" s="44">
        <f t="shared" si="32"/>
        <v>216.36</v>
      </c>
      <c r="O61" s="44">
        <f t="shared" si="32"/>
        <v>216.36</v>
      </c>
      <c r="P61" s="44">
        <f t="shared" si="32"/>
        <v>216.36</v>
      </c>
      <c r="Q61" s="44">
        <f t="shared" si="32"/>
        <v>216.36</v>
      </c>
      <c r="R61" s="44">
        <f t="shared" si="32"/>
        <v>216.36</v>
      </c>
      <c r="S61" s="44">
        <f t="shared" si="32"/>
        <v>216.36</v>
      </c>
      <c r="T61" s="44">
        <f t="shared" si="32"/>
        <v>216.36</v>
      </c>
      <c r="U61" s="44">
        <f t="shared" si="32"/>
        <v>216.36</v>
      </c>
      <c r="V61" s="44">
        <f t="shared" si="32"/>
        <v>216.36</v>
      </c>
      <c r="W61" s="44">
        <f t="shared" si="32"/>
        <v>216.36</v>
      </c>
      <c r="X61" s="44">
        <f t="shared" si="32"/>
        <v>216.36</v>
      </c>
      <c r="Y61" s="44">
        <f t="shared" si="32"/>
        <v>216.36</v>
      </c>
      <c r="Z61" s="44">
        <f t="shared" si="32"/>
        <v>216.36</v>
      </c>
      <c r="AA61" s="44">
        <f t="shared" si="32"/>
        <v>216.36</v>
      </c>
    </row>
    <row r="62" spans="1:27" ht="12.75" customHeight="1" collapsed="1" x14ac:dyDescent="0.2">
      <c r="A62" s="98" t="s">
        <v>1712</v>
      </c>
      <c r="B62" s="28" t="str">
        <f>"12"&amp;"."&amp;$B$800&amp;"."&amp;$B$801</f>
        <v>12.08.2023</v>
      </c>
      <c r="C62" s="90" t="s">
        <v>76</v>
      </c>
      <c r="D62" s="91">
        <f>ROUND(((D63+D64+D66+D65)/1000),5)</f>
        <v>2.63781</v>
      </c>
      <c r="E62" s="91">
        <f>ROUND(((E63+E64+E66+E65)/1000),5)</f>
        <v>2.5605000000000002</v>
      </c>
      <c r="F62" s="91">
        <f>ROUND(((F63+F64+F66+F65)/1000),5)</f>
        <v>2.3747799999999999</v>
      </c>
      <c r="G62" s="91">
        <f t="shared" ref="G62:AA62" si="33">ROUND(((G63+G64+G66+G65)/1000),5)</f>
        <v>2.2716599999999998</v>
      </c>
      <c r="H62" s="91">
        <f t="shared" si="33"/>
        <v>2.2303999999999999</v>
      </c>
      <c r="I62" s="91">
        <f t="shared" si="33"/>
        <v>2.2520199999999999</v>
      </c>
      <c r="J62" s="91">
        <f t="shared" si="33"/>
        <v>2.3273799999999998</v>
      </c>
      <c r="K62" s="91">
        <f t="shared" si="33"/>
        <v>2.6385100000000001</v>
      </c>
      <c r="L62" s="91">
        <f t="shared" si="33"/>
        <v>2.99472</v>
      </c>
      <c r="M62" s="91">
        <f t="shared" si="33"/>
        <v>3.2708599999999999</v>
      </c>
      <c r="N62" s="91">
        <f t="shared" si="33"/>
        <v>3.33588</v>
      </c>
      <c r="O62" s="91">
        <f t="shared" si="33"/>
        <v>3.34985</v>
      </c>
      <c r="P62" s="91">
        <f t="shared" si="33"/>
        <v>3.35094</v>
      </c>
      <c r="Q62" s="91">
        <f t="shared" si="33"/>
        <v>3.36991</v>
      </c>
      <c r="R62" s="91">
        <f t="shared" si="33"/>
        <v>3.36612</v>
      </c>
      <c r="S62" s="91">
        <f t="shared" si="33"/>
        <v>3.35303</v>
      </c>
      <c r="T62" s="91">
        <f t="shared" si="33"/>
        <v>3.2990599999999999</v>
      </c>
      <c r="U62" s="91">
        <f t="shared" si="33"/>
        <v>3.1847500000000002</v>
      </c>
      <c r="V62" s="91">
        <f t="shared" si="33"/>
        <v>3.1529099999999999</v>
      </c>
      <c r="W62" s="91">
        <f t="shared" si="33"/>
        <v>3.0426700000000002</v>
      </c>
      <c r="X62" s="91">
        <f t="shared" si="33"/>
        <v>3.0421299999999998</v>
      </c>
      <c r="Y62" s="91">
        <f t="shared" si="33"/>
        <v>3.0783700000000001</v>
      </c>
      <c r="Z62" s="91">
        <f t="shared" si="33"/>
        <v>3.0051800000000002</v>
      </c>
      <c r="AA62" s="91">
        <f t="shared" si="33"/>
        <v>2.7430599999999998</v>
      </c>
    </row>
    <row r="63" spans="1:27" ht="12.75" hidden="1" customHeight="1" outlineLevel="1" x14ac:dyDescent="0.2">
      <c r="A63" s="99" t="s">
        <v>1713</v>
      </c>
      <c r="B63" s="63" t="s">
        <v>238</v>
      </c>
      <c r="C63" s="43" t="s">
        <v>79</v>
      </c>
      <c r="D63" s="44">
        <v>1346.11</v>
      </c>
      <c r="E63" s="44">
        <v>1268.8</v>
      </c>
      <c r="F63" s="44">
        <v>1083.08</v>
      </c>
      <c r="G63" s="44">
        <v>979.96</v>
      </c>
      <c r="H63" s="44">
        <v>938.7</v>
      </c>
      <c r="I63" s="44">
        <v>960.32</v>
      </c>
      <c r="J63" s="44">
        <v>1035.68</v>
      </c>
      <c r="K63" s="44">
        <v>1346.81</v>
      </c>
      <c r="L63" s="44">
        <v>1703.02</v>
      </c>
      <c r="M63" s="44">
        <v>1979.16</v>
      </c>
      <c r="N63" s="44">
        <v>2044.18</v>
      </c>
      <c r="O63" s="44">
        <v>2058.15</v>
      </c>
      <c r="P63" s="44">
        <v>2059.2399999999998</v>
      </c>
      <c r="Q63" s="44">
        <v>2078.21</v>
      </c>
      <c r="R63" s="44">
        <v>2074.42</v>
      </c>
      <c r="S63" s="44">
        <v>2061.33</v>
      </c>
      <c r="T63" s="44">
        <v>2007.36</v>
      </c>
      <c r="U63" s="44">
        <v>1893.05</v>
      </c>
      <c r="V63" s="44">
        <v>1861.21</v>
      </c>
      <c r="W63" s="44">
        <v>1750.97</v>
      </c>
      <c r="X63" s="44">
        <v>1750.43</v>
      </c>
      <c r="Y63" s="44">
        <v>1786.67</v>
      </c>
      <c r="Z63" s="44">
        <v>1713.48</v>
      </c>
      <c r="AA63" s="44">
        <v>1451.36</v>
      </c>
    </row>
    <row r="64" spans="1:27" ht="12.75" hidden="1" customHeight="1" outlineLevel="1" x14ac:dyDescent="0.2">
      <c r="A64" s="99" t="s">
        <v>1714</v>
      </c>
      <c r="B64" s="63" t="s">
        <v>90</v>
      </c>
      <c r="C64" s="43" t="s">
        <v>79</v>
      </c>
      <c r="D64" s="44">
        <f t="shared" ref="D64:AA64" si="34">$D$9</f>
        <v>1071.42</v>
      </c>
      <c r="E64" s="44">
        <f t="shared" si="34"/>
        <v>1071.42</v>
      </c>
      <c r="F64" s="44">
        <f t="shared" si="34"/>
        <v>1071.42</v>
      </c>
      <c r="G64" s="44">
        <f t="shared" si="34"/>
        <v>1071.42</v>
      </c>
      <c r="H64" s="44">
        <f t="shared" si="34"/>
        <v>1071.42</v>
      </c>
      <c r="I64" s="44">
        <f t="shared" si="34"/>
        <v>1071.42</v>
      </c>
      <c r="J64" s="44">
        <f t="shared" si="34"/>
        <v>1071.42</v>
      </c>
      <c r="K64" s="44">
        <f t="shared" si="34"/>
        <v>1071.42</v>
      </c>
      <c r="L64" s="44">
        <f t="shared" si="34"/>
        <v>1071.42</v>
      </c>
      <c r="M64" s="44">
        <f t="shared" si="34"/>
        <v>1071.42</v>
      </c>
      <c r="N64" s="44">
        <f t="shared" si="34"/>
        <v>1071.42</v>
      </c>
      <c r="O64" s="44">
        <f t="shared" si="34"/>
        <v>1071.42</v>
      </c>
      <c r="P64" s="44">
        <f t="shared" si="34"/>
        <v>1071.42</v>
      </c>
      <c r="Q64" s="44">
        <f t="shared" si="34"/>
        <v>1071.42</v>
      </c>
      <c r="R64" s="44">
        <f t="shared" si="34"/>
        <v>1071.42</v>
      </c>
      <c r="S64" s="44">
        <f t="shared" si="34"/>
        <v>1071.42</v>
      </c>
      <c r="T64" s="44">
        <f t="shared" si="34"/>
        <v>1071.42</v>
      </c>
      <c r="U64" s="44">
        <f t="shared" si="34"/>
        <v>1071.42</v>
      </c>
      <c r="V64" s="44">
        <f t="shared" si="34"/>
        <v>1071.42</v>
      </c>
      <c r="W64" s="44">
        <f t="shared" si="34"/>
        <v>1071.42</v>
      </c>
      <c r="X64" s="44">
        <f t="shared" si="34"/>
        <v>1071.42</v>
      </c>
      <c r="Y64" s="44">
        <f t="shared" si="34"/>
        <v>1071.42</v>
      </c>
      <c r="Z64" s="44">
        <f t="shared" si="34"/>
        <v>1071.42</v>
      </c>
      <c r="AA64" s="44">
        <f t="shared" si="34"/>
        <v>1071.42</v>
      </c>
    </row>
    <row r="65" spans="1:27" ht="12.75" hidden="1" customHeight="1" outlineLevel="1" x14ac:dyDescent="0.2">
      <c r="A65" s="99" t="s">
        <v>1715</v>
      </c>
      <c r="B65" s="63" t="s">
        <v>83</v>
      </c>
      <c r="C65" s="43" t="s">
        <v>79</v>
      </c>
      <c r="D65" s="44">
        <v>3.92</v>
      </c>
      <c r="E65" s="44">
        <v>3.92</v>
      </c>
      <c r="F65" s="44">
        <v>3.92</v>
      </c>
      <c r="G65" s="44">
        <v>3.92</v>
      </c>
      <c r="H65" s="44">
        <v>3.92</v>
      </c>
      <c r="I65" s="44">
        <v>3.92</v>
      </c>
      <c r="J65" s="44">
        <v>3.92</v>
      </c>
      <c r="K65" s="44">
        <v>3.92</v>
      </c>
      <c r="L65" s="44">
        <v>3.92</v>
      </c>
      <c r="M65" s="44">
        <v>3.92</v>
      </c>
      <c r="N65" s="44">
        <v>3.92</v>
      </c>
      <c r="O65" s="44">
        <v>3.92</v>
      </c>
      <c r="P65" s="44">
        <v>3.92</v>
      </c>
      <c r="Q65" s="44">
        <v>3.92</v>
      </c>
      <c r="R65" s="44">
        <v>3.92</v>
      </c>
      <c r="S65" s="44">
        <v>3.92</v>
      </c>
      <c r="T65" s="44">
        <v>3.92</v>
      </c>
      <c r="U65" s="44">
        <v>3.92</v>
      </c>
      <c r="V65" s="44">
        <v>3.92</v>
      </c>
      <c r="W65" s="44">
        <v>3.92</v>
      </c>
      <c r="X65" s="44">
        <v>3.92</v>
      </c>
      <c r="Y65" s="44">
        <v>3.92</v>
      </c>
      <c r="Z65" s="44">
        <v>3.92</v>
      </c>
      <c r="AA65" s="44">
        <v>3.92</v>
      </c>
    </row>
    <row r="66" spans="1:27" ht="12.75" hidden="1" customHeight="1" outlineLevel="1" x14ac:dyDescent="0.2">
      <c r="A66" s="99" t="s">
        <v>1716</v>
      </c>
      <c r="B66" s="63" t="s">
        <v>81</v>
      </c>
      <c r="C66" s="43" t="s">
        <v>79</v>
      </c>
      <c r="D66" s="44">
        <f>$D$11</f>
        <v>216.36</v>
      </c>
      <c r="E66" s="44">
        <f t="shared" ref="E66:AA66" si="35">$D$11</f>
        <v>216.36</v>
      </c>
      <c r="F66" s="44">
        <f t="shared" si="35"/>
        <v>216.36</v>
      </c>
      <c r="G66" s="44">
        <f t="shared" si="35"/>
        <v>216.36</v>
      </c>
      <c r="H66" s="44">
        <f t="shared" si="35"/>
        <v>216.36</v>
      </c>
      <c r="I66" s="44">
        <f t="shared" si="35"/>
        <v>216.36</v>
      </c>
      <c r="J66" s="44">
        <f t="shared" si="35"/>
        <v>216.36</v>
      </c>
      <c r="K66" s="44">
        <f t="shared" si="35"/>
        <v>216.36</v>
      </c>
      <c r="L66" s="44">
        <f t="shared" si="35"/>
        <v>216.36</v>
      </c>
      <c r="M66" s="44">
        <f t="shared" si="35"/>
        <v>216.36</v>
      </c>
      <c r="N66" s="44">
        <f t="shared" si="35"/>
        <v>216.36</v>
      </c>
      <c r="O66" s="44">
        <f t="shared" si="35"/>
        <v>216.36</v>
      </c>
      <c r="P66" s="44">
        <f t="shared" si="35"/>
        <v>216.36</v>
      </c>
      <c r="Q66" s="44">
        <f t="shared" si="35"/>
        <v>216.36</v>
      </c>
      <c r="R66" s="44">
        <f t="shared" si="35"/>
        <v>216.36</v>
      </c>
      <c r="S66" s="44">
        <f t="shared" si="35"/>
        <v>216.36</v>
      </c>
      <c r="T66" s="44">
        <f t="shared" si="35"/>
        <v>216.36</v>
      </c>
      <c r="U66" s="44">
        <f t="shared" si="35"/>
        <v>216.36</v>
      </c>
      <c r="V66" s="44">
        <f t="shared" si="35"/>
        <v>216.36</v>
      </c>
      <c r="W66" s="44">
        <f t="shared" si="35"/>
        <v>216.36</v>
      </c>
      <c r="X66" s="44">
        <f t="shared" si="35"/>
        <v>216.36</v>
      </c>
      <c r="Y66" s="44">
        <f t="shared" si="35"/>
        <v>216.36</v>
      </c>
      <c r="Z66" s="44">
        <f t="shared" si="35"/>
        <v>216.36</v>
      </c>
      <c r="AA66" s="44">
        <f t="shared" si="35"/>
        <v>216.36</v>
      </c>
    </row>
    <row r="67" spans="1:27" ht="12.75" customHeight="1" collapsed="1" x14ac:dyDescent="0.2">
      <c r="A67" s="98" t="s">
        <v>1717</v>
      </c>
      <c r="B67" s="28" t="str">
        <f>"13"&amp;"."&amp;$B$800&amp;"."&amp;$B$801</f>
        <v>13.08.2023</v>
      </c>
      <c r="C67" s="90" t="s">
        <v>76</v>
      </c>
      <c r="D67" s="91">
        <f>ROUND(((D68+D69+D71+D70)/1000),5)</f>
        <v>2.6073300000000001</v>
      </c>
      <c r="E67" s="91">
        <f>ROUND(((E68+E69+E71+E70)/1000),5)</f>
        <v>2.4432100000000001</v>
      </c>
      <c r="F67" s="91">
        <f>ROUND(((F68+F69+F71+F70)/1000),5)</f>
        <v>2.2872599999999998</v>
      </c>
      <c r="G67" s="91">
        <f t="shared" ref="G67:AA67" si="36">ROUND(((G68+G69+G71+G70)/1000),5)</f>
        <v>2.2128800000000002</v>
      </c>
      <c r="H67" s="91">
        <f t="shared" si="36"/>
        <v>2.1566800000000002</v>
      </c>
      <c r="I67" s="91">
        <f t="shared" si="36"/>
        <v>2.1478000000000002</v>
      </c>
      <c r="J67" s="91">
        <f t="shared" si="36"/>
        <v>2.1017100000000002</v>
      </c>
      <c r="K67" s="91">
        <f t="shared" si="36"/>
        <v>2.3370299999999999</v>
      </c>
      <c r="L67" s="91">
        <f t="shared" si="36"/>
        <v>2.75562</v>
      </c>
      <c r="M67" s="91">
        <f t="shared" si="36"/>
        <v>3.0106600000000001</v>
      </c>
      <c r="N67" s="91">
        <f t="shared" si="36"/>
        <v>3.1651699999999998</v>
      </c>
      <c r="O67" s="91">
        <f t="shared" si="36"/>
        <v>3.16594</v>
      </c>
      <c r="P67" s="91">
        <f t="shared" si="36"/>
        <v>3.17611</v>
      </c>
      <c r="Q67" s="91">
        <f t="shared" si="36"/>
        <v>3.22112</v>
      </c>
      <c r="R67" s="91">
        <f t="shared" si="36"/>
        <v>3.2726799999999998</v>
      </c>
      <c r="S67" s="91">
        <f t="shared" si="36"/>
        <v>3.2728000000000002</v>
      </c>
      <c r="T67" s="91">
        <f t="shared" si="36"/>
        <v>3.2300300000000002</v>
      </c>
      <c r="U67" s="91">
        <f t="shared" si="36"/>
        <v>3.1545000000000001</v>
      </c>
      <c r="V67" s="91">
        <f t="shared" si="36"/>
        <v>3.1444100000000001</v>
      </c>
      <c r="W67" s="91">
        <f t="shared" si="36"/>
        <v>3.1018500000000002</v>
      </c>
      <c r="X67" s="91">
        <f t="shared" si="36"/>
        <v>3.10494</v>
      </c>
      <c r="Y67" s="91">
        <f t="shared" si="36"/>
        <v>3.0630000000000002</v>
      </c>
      <c r="Z67" s="91">
        <f t="shared" si="36"/>
        <v>2.9923899999999999</v>
      </c>
      <c r="AA67" s="91">
        <f t="shared" si="36"/>
        <v>2.74057</v>
      </c>
    </row>
    <row r="68" spans="1:27" ht="12.75" hidden="1" customHeight="1" outlineLevel="1" x14ac:dyDescent="0.2">
      <c r="A68" s="99" t="s">
        <v>1718</v>
      </c>
      <c r="B68" s="63" t="s">
        <v>238</v>
      </c>
      <c r="C68" s="43" t="s">
        <v>79</v>
      </c>
      <c r="D68" s="44">
        <v>1315.63</v>
      </c>
      <c r="E68" s="44">
        <v>1151.51</v>
      </c>
      <c r="F68" s="44">
        <v>995.56</v>
      </c>
      <c r="G68" s="44">
        <v>921.18</v>
      </c>
      <c r="H68" s="44">
        <v>864.98</v>
      </c>
      <c r="I68" s="44">
        <v>856.1</v>
      </c>
      <c r="J68" s="44">
        <v>810.01</v>
      </c>
      <c r="K68" s="44">
        <v>1045.33</v>
      </c>
      <c r="L68" s="44">
        <v>1463.92</v>
      </c>
      <c r="M68" s="44">
        <v>1718.96</v>
      </c>
      <c r="N68" s="44">
        <v>1873.47</v>
      </c>
      <c r="O68" s="44">
        <v>1874.24</v>
      </c>
      <c r="P68" s="44">
        <v>1884.41</v>
      </c>
      <c r="Q68" s="44">
        <v>1929.42</v>
      </c>
      <c r="R68" s="44">
        <v>1980.98</v>
      </c>
      <c r="S68" s="44">
        <v>1981.1</v>
      </c>
      <c r="T68" s="44">
        <v>1938.33</v>
      </c>
      <c r="U68" s="44">
        <v>1862.8</v>
      </c>
      <c r="V68" s="44">
        <v>1852.71</v>
      </c>
      <c r="W68" s="44">
        <v>1810.15</v>
      </c>
      <c r="X68" s="44">
        <v>1813.24</v>
      </c>
      <c r="Y68" s="44">
        <v>1771.3</v>
      </c>
      <c r="Z68" s="44">
        <v>1700.69</v>
      </c>
      <c r="AA68" s="44">
        <v>1448.87</v>
      </c>
    </row>
    <row r="69" spans="1:27" ht="12.75" hidden="1" customHeight="1" outlineLevel="1" x14ac:dyDescent="0.2">
      <c r="A69" s="99" t="s">
        <v>1719</v>
      </c>
      <c r="B69" s="63" t="s">
        <v>90</v>
      </c>
      <c r="C69" s="43" t="s">
        <v>79</v>
      </c>
      <c r="D69" s="44">
        <f t="shared" ref="D69:AA69" si="37">$D$9</f>
        <v>1071.42</v>
      </c>
      <c r="E69" s="44">
        <f t="shared" si="37"/>
        <v>1071.42</v>
      </c>
      <c r="F69" s="44">
        <f t="shared" si="37"/>
        <v>1071.42</v>
      </c>
      <c r="G69" s="44">
        <f t="shared" si="37"/>
        <v>1071.42</v>
      </c>
      <c r="H69" s="44">
        <f t="shared" si="37"/>
        <v>1071.42</v>
      </c>
      <c r="I69" s="44">
        <f t="shared" si="37"/>
        <v>1071.42</v>
      </c>
      <c r="J69" s="44">
        <f t="shared" si="37"/>
        <v>1071.42</v>
      </c>
      <c r="K69" s="44">
        <f t="shared" si="37"/>
        <v>1071.42</v>
      </c>
      <c r="L69" s="44">
        <f t="shared" si="37"/>
        <v>1071.42</v>
      </c>
      <c r="M69" s="44">
        <f t="shared" si="37"/>
        <v>1071.42</v>
      </c>
      <c r="N69" s="44">
        <f t="shared" si="37"/>
        <v>1071.42</v>
      </c>
      <c r="O69" s="44">
        <f t="shared" si="37"/>
        <v>1071.42</v>
      </c>
      <c r="P69" s="44">
        <f t="shared" si="37"/>
        <v>1071.42</v>
      </c>
      <c r="Q69" s="44">
        <f t="shared" si="37"/>
        <v>1071.42</v>
      </c>
      <c r="R69" s="44">
        <f t="shared" si="37"/>
        <v>1071.42</v>
      </c>
      <c r="S69" s="44">
        <f t="shared" si="37"/>
        <v>1071.42</v>
      </c>
      <c r="T69" s="44">
        <f t="shared" si="37"/>
        <v>1071.42</v>
      </c>
      <c r="U69" s="44">
        <f t="shared" si="37"/>
        <v>1071.42</v>
      </c>
      <c r="V69" s="44">
        <f t="shared" si="37"/>
        <v>1071.42</v>
      </c>
      <c r="W69" s="44">
        <f t="shared" si="37"/>
        <v>1071.42</v>
      </c>
      <c r="X69" s="44">
        <f t="shared" si="37"/>
        <v>1071.42</v>
      </c>
      <c r="Y69" s="44">
        <f t="shared" si="37"/>
        <v>1071.42</v>
      </c>
      <c r="Z69" s="44">
        <f t="shared" si="37"/>
        <v>1071.42</v>
      </c>
      <c r="AA69" s="44">
        <f t="shared" si="37"/>
        <v>1071.42</v>
      </c>
    </row>
    <row r="70" spans="1:27" ht="12.75" hidden="1" customHeight="1" outlineLevel="1" x14ac:dyDescent="0.2">
      <c r="A70" s="99" t="s">
        <v>1720</v>
      </c>
      <c r="B70" s="63" t="s">
        <v>83</v>
      </c>
      <c r="C70" s="43" t="s">
        <v>79</v>
      </c>
      <c r="D70" s="44">
        <v>3.92</v>
      </c>
      <c r="E70" s="44">
        <v>3.92</v>
      </c>
      <c r="F70" s="44">
        <v>3.92</v>
      </c>
      <c r="G70" s="44">
        <v>3.92</v>
      </c>
      <c r="H70" s="44">
        <v>3.92</v>
      </c>
      <c r="I70" s="44">
        <v>3.92</v>
      </c>
      <c r="J70" s="44">
        <v>3.92</v>
      </c>
      <c r="K70" s="44">
        <v>3.92</v>
      </c>
      <c r="L70" s="44">
        <v>3.92</v>
      </c>
      <c r="M70" s="44">
        <v>3.92</v>
      </c>
      <c r="N70" s="44">
        <v>3.92</v>
      </c>
      <c r="O70" s="44">
        <v>3.92</v>
      </c>
      <c r="P70" s="44">
        <v>3.92</v>
      </c>
      <c r="Q70" s="44">
        <v>3.92</v>
      </c>
      <c r="R70" s="44">
        <v>3.92</v>
      </c>
      <c r="S70" s="44">
        <v>3.92</v>
      </c>
      <c r="T70" s="44">
        <v>3.92</v>
      </c>
      <c r="U70" s="44">
        <v>3.92</v>
      </c>
      <c r="V70" s="44">
        <v>3.92</v>
      </c>
      <c r="W70" s="44">
        <v>3.92</v>
      </c>
      <c r="X70" s="44">
        <v>3.92</v>
      </c>
      <c r="Y70" s="44">
        <v>3.92</v>
      </c>
      <c r="Z70" s="44">
        <v>3.92</v>
      </c>
      <c r="AA70" s="44">
        <v>3.92</v>
      </c>
    </row>
    <row r="71" spans="1:27" ht="12.75" hidden="1" customHeight="1" outlineLevel="1" x14ac:dyDescent="0.2">
      <c r="A71" s="99" t="s">
        <v>1721</v>
      </c>
      <c r="B71" s="63" t="s">
        <v>81</v>
      </c>
      <c r="C71" s="43" t="s">
        <v>79</v>
      </c>
      <c r="D71" s="44">
        <f>$D$11</f>
        <v>216.36</v>
      </c>
      <c r="E71" s="44">
        <f t="shared" ref="E71:AA71" si="38">$D$11</f>
        <v>216.36</v>
      </c>
      <c r="F71" s="44">
        <f t="shared" si="38"/>
        <v>216.36</v>
      </c>
      <c r="G71" s="44">
        <f t="shared" si="38"/>
        <v>216.36</v>
      </c>
      <c r="H71" s="44">
        <f t="shared" si="38"/>
        <v>216.36</v>
      </c>
      <c r="I71" s="44">
        <f t="shared" si="38"/>
        <v>216.36</v>
      </c>
      <c r="J71" s="44">
        <f t="shared" si="38"/>
        <v>216.36</v>
      </c>
      <c r="K71" s="44">
        <f t="shared" si="38"/>
        <v>216.36</v>
      </c>
      <c r="L71" s="44">
        <f t="shared" si="38"/>
        <v>216.36</v>
      </c>
      <c r="M71" s="44">
        <f t="shared" si="38"/>
        <v>216.36</v>
      </c>
      <c r="N71" s="44">
        <f t="shared" si="38"/>
        <v>216.36</v>
      </c>
      <c r="O71" s="44">
        <f t="shared" si="38"/>
        <v>216.36</v>
      </c>
      <c r="P71" s="44">
        <f t="shared" si="38"/>
        <v>216.36</v>
      </c>
      <c r="Q71" s="44">
        <f t="shared" si="38"/>
        <v>216.36</v>
      </c>
      <c r="R71" s="44">
        <f t="shared" si="38"/>
        <v>216.36</v>
      </c>
      <c r="S71" s="44">
        <f t="shared" si="38"/>
        <v>216.36</v>
      </c>
      <c r="T71" s="44">
        <f t="shared" si="38"/>
        <v>216.36</v>
      </c>
      <c r="U71" s="44">
        <f t="shared" si="38"/>
        <v>216.36</v>
      </c>
      <c r="V71" s="44">
        <f t="shared" si="38"/>
        <v>216.36</v>
      </c>
      <c r="W71" s="44">
        <f t="shared" si="38"/>
        <v>216.36</v>
      </c>
      <c r="X71" s="44">
        <f t="shared" si="38"/>
        <v>216.36</v>
      </c>
      <c r="Y71" s="44">
        <f t="shared" si="38"/>
        <v>216.36</v>
      </c>
      <c r="Z71" s="44">
        <f t="shared" si="38"/>
        <v>216.36</v>
      </c>
      <c r="AA71" s="44">
        <f t="shared" si="38"/>
        <v>216.36</v>
      </c>
    </row>
    <row r="72" spans="1:27" ht="12.75" customHeight="1" collapsed="1" x14ac:dyDescent="0.2">
      <c r="A72" s="98" t="s">
        <v>1722</v>
      </c>
      <c r="B72" s="28" t="str">
        <f>"14"&amp;"."&amp;$B$800&amp;"."&amp;$B$801</f>
        <v>14.08.2023</v>
      </c>
      <c r="C72" s="90" t="s">
        <v>76</v>
      </c>
      <c r="D72" s="91">
        <f>ROUND(((D73+D74+D76+D75)/1000),5)</f>
        <v>2.53749</v>
      </c>
      <c r="E72" s="91">
        <f>ROUND(((E73+E74+E76+E75)/1000),5)</f>
        <v>2.4135300000000002</v>
      </c>
      <c r="F72" s="91">
        <f>ROUND(((F73+F74+F76+F75)/1000),5)</f>
        <v>2.2684000000000002</v>
      </c>
      <c r="G72" s="91">
        <f t="shared" ref="G72:AA72" si="39">ROUND(((G73+G74+G76+G75)/1000),5)</f>
        <v>2.1980200000000001</v>
      </c>
      <c r="H72" s="91">
        <f t="shared" si="39"/>
        <v>2.1627999999999998</v>
      </c>
      <c r="I72" s="91">
        <f t="shared" si="39"/>
        <v>2.2682099999999998</v>
      </c>
      <c r="J72" s="91">
        <f t="shared" si="39"/>
        <v>2.3879000000000001</v>
      </c>
      <c r="K72" s="91">
        <f t="shared" si="39"/>
        <v>2.7355999999999998</v>
      </c>
      <c r="L72" s="91">
        <f t="shared" si="39"/>
        <v>3.02183</v>
      </c>
      <c r="M72" s="91">
        <f t="shared" si="39"/>
        <v>3.1746400000000001</v>
      </c>
      <c r="N72" s="91">
        <f t="shared" si="39"/>
        <v>3.2874500000000002</v>
      </c>
      <c r="O72" s="91">
        <f t="shared" si="39"/>
        <v>3.3187799999999998</v>
      </c>
      <c r="P72" s="91">
        <f t="shared" si="39"/>
        <v>3.3148</v>
      </c>
      <c r="Q72" s="91">
        <f t="shared" si="39"/>
        <v>3.3642799999999999</v>
      </c>
      <c r="R72" s="91">
        <f t="shared" si="39"/>
        <v>3.4414600000000002</v>
      </c>
      <c r="S72" s="91">
        <f t="shared" si="39"/>
        <v>3.43506</v>
      </c>
      <c r="T72" s="91">
        <f t="shared" si="39"/>
        <v>3.4062999999999999</v>
      </c>
      <c r="U72" s="91">
        <f t="shared" si="39"/>
        <v>3.3453599999999999</v>
      </c>
      <c r="V72" s="91">
        <f t="shared" si="39"/>
        <v>3.30491</v>
      </c>
      <c r="W72" s="91">
        <f t="shared" si="39"/>
        <v>3.1670199999999999</v>
      </c>
      <c r="X72" s="91">
        <f t="shared" si="39"/>
        <v>3.1589499999999999</v>
      </c>
      <c r="Y72" s="91">
        <f t="shared" si="39"/>
        <v>3.1269800000000001</v>
      </c>
      <c r="Z72" s="91">
        <f t="shared" si="39"/>
        <v>2.9392499999999999</v>
      </c>
      <c r="AA72" s="91">
        <f t="shared" si="39"/>
        <v>2.6081500000000002</v>
      </c>
    </row>
    <row r="73" spans="1:27" ht="12.75" hidden="1" customHeight="1" outlineLevel="1" x14ac:dyDescent="0.2">
      <c r="A73" s="99" t="s">
        <v>1723</v>
      </c>
      <c r="B73" s="63" t="s">
        <v>238</v>
      </c>
      <c r="C73" s="43" t="s">
        <v>79</v>
      </c>
      <c r="D73" s="44">
        <v>1245.79</v>
      </c>
      <c r="E73" s="44">
        <v>1121.83</v>
      </c>
      <c r="F73" s="44">
        <v>976.7</v>
      </c>
      <c r="G73" s="44">
        <v>906.32</v>
      </c>
      <c r="H73" s="44">
        <v>871.1</v>
      </c>
      <c r="I73" s="44">
        <v>976.51</v>
      </c>
      <c r="J73" s="44">
        <v>1096.2</v>
      </c>
      <c r="K73" s="44">
        <v>1443.9</v>
      </c>
      <c r="L73" s="44">
        <v>1730.13</v>
      </c>
      <c r="M73" s="44">
        <v>1882.94</v>
      </c>
      <c r="N73" s="44">
        <v>1995.75</v>
      </c>
      <c r="O73" s="44">
        <v>2027.08</v>
      </c>
      <c r="P73" s="44">
        <v>2023.1</v>
      </c>
      <c r="Q73" s="44">
        <v>2072.58</v>
      </c>
      <c r="R73" s="44">
        <v>2149.7600000000002</v>
      </c>
      <c r="S73" s="44">
        <v>2143.36</v>
      </c>
      <c r="T73" s="44">
        <v>2114.6</v>
      </c>
      <c r="U73" s="44">
        <v>2053.66</v>
      </c>
      <c r="V73" s="44">
        <v>2013.21</v>
      </c>
      <c r="W73" s="44">
        <v>1875.32</v>
      </c>
      <c r="X73" s="44">
        <v>1867.25</v>
      </c>
      <c r="Y73" s="44">
        <v>1835.28</v>
      </c>
      <c r="Z73" s="44">
        <v>1647.55</v>
      </c>
      <c r="AA73" s="44">
        <v>1316.45</v>
      </c>
    </row>
    <row r="74" spans="1:27" ht="12.75" hidden="1" customHeight="1" outlineLevel="1" x14ac:dyDescent="0.2">
      <c r="A74" s="99" t="s">
        <v>1724</v>
      </c>
      <c r="B74" s="63" t="s">
        <v>90</v>
      </c>
      <c r="C74" s="43" t="s">
        <v>79</v>
      </c>
      <c r="D74" s="44">
        <f t="shared" ref="D74:AA74" si="40">$D$9</f>
        <v>1071.42</v>
      </c>
      <c r="E74" s="44">
        <f t="shared" si="40"/>
        <v>1071.42</v>
      </c>
      <c r="F74" s="44">
        <f t="shared" si="40"/>
        <v>1071.42</v>
      </c>
      <c r="G74" s="44">
        <f t="shared" si="40"/>
        <v>1071.42</v>
      </c>
      <c r="H74" s="44">
        <f t="shared" si="40"/>
        <v>1071.42</v>
      </c>
      <c r="I74" s="44">
        <f t="shared" si="40"/>
        <v>1071.42</v>
      </c>
      <c r="J74" s="44">
        <f t="shared" si="40"/>
        <v>1071.42</v>
      </c>
      <c r="K74" s="44">
        <f t="shared" si="40"/>
        <v>1071.42</v>
      </c>
      <c r="L74" s="44">
        <f t="shared" si="40"/>
        <v>1071.42</v>
      </c>
      <c r="M74" s="44">
        <f t="shared" si="40"/>
        <v>1071.42</v>
      </c>
      <c r="N74" s="44">
        <f t="shared" si="40"/>
        <v>1071.42</v>
      </c>
      <c r="O74" s="44">
        <f t="shared" si="40"/>
        <v>1071.42</v>
      </c>
      <c r="P74" s="44">
        <f t="shared" si="40"/>
        <v>1071.42</v>
      </c>
      <c r="Q74" s="44">
        <f t="shared" si="40"/>
        <v>1071.42</v>
      </c>
      <c r="R74" s="44">
        <f t="shared" si="40"/>
        <v>1071.42</v>
      </c>
      <c r="S74" s="44">
        <f t="shared" si="40"/>
        <v>1071.42</v>
      </c>
      <c r="T74" s="44">
        <f t="shared" si="40"/>
        <v>1071.42</v>
      </c>
      <c r="U74" s="44">
        <f t="shared" si="40"/>
        <v>1071.42</v>
      </c>
      <c r="V74" s="44">
        <f t="shared" si="40"/>
        <v>1071.42</v>
      </c>
      <c r="W74" s="44">
        <f t="shared" si="40"/>
        <v>1071.42</v>
      </c>
      <c r="X74" s="44">
        <f t="shared" si="40"/>
        <v>1071.42</v>
      </c>
      <c r="Y74" s="44">
        <f t="shared" si="40"/>
        <v>1071.42</v>
      </c>
      <c r="Z74" s="44">
        <f t="shared" si="40"/>
        <v>1071.42</v>
      </c>
      <c r="AA74" s="44">
        <f t="shared" si="40"/>
        <v>1071.42</v>
      </c>
    </row>
    <row r="75" spans="1:27" ht="12.75" hidden="1" customHeight="1" outlineLevel="1" x14ac:dyDescent="0.2">
      <c r="A75" s="99" t="s">
        <v>1725</v>
      </c>
      <c r="B75" s="63" t="s">
        <v>83</v>
      </c>
      <c r="C75" s="43" t="s">
        <v>79</v>
      </c>
      <c r="D75" s="44">
        <v>3.92</v>
      </c>
      <c r="E75" s="44">
        <v>3.92</v>
      </c>
      <c r="F75" s="44">
        <v>3.92</v>
      </c>
      <c r="G75" s="44">
        <v>3.92</v>
      </c>
      <c r="H75" s="44">
        <v>3.92</v>
      </c>
      <c r="I75" s="44">
        <v>3.92</v>
      </c>
      <c r="J75" s="44">
        <v>3.92</v>
      </c>
      <c r="K75" s="44">
        <v>3.92</v>
      </c>
      <c r="L75" s="44">
        <v>3.92</v>
      </c>
      <c r="M75" s="44">
        <v>3.92</v>
      </c>
      <c r="N75" s="44">
        <v>3.92</v>
      </c>
      <c r="O75" s="44">
        <v>3.92</v>
      </c>
      <c r="P75" s="44">
        <v>3.92</v>
      </c>
      <c r="Q75" s="44">
        <v>3.92</v>
      </c>
      <c r="R75" s="44">
        <v>3.92</v>
      </c>
      <c r="S75" s="44">
        <v>3.92</v>
      </c>
      <c r="T75" s="44">
        <v>3.92</v>
      </c>
      <c r="U75" s="44">
        <v>3.92</v>
      </c>
      <c r="V75" s="44">
        <v>3.92</v>
      </c>
      <c r="W75" s="44">
        <v>3.92</v>
      </c>
      <c r="X75" s="44">
        <v>3.92</v>
      </c>
      <c r="Y75" s="44">
        <v>3.92</v>
      </c>
      <c r="Z75" s="44">
        <v>3.92</v>
      </c>
      <c r="AA75" s="44">
        <v>3.92</v>
      </c>
    </row>
    <row r="76" spans="1:27" ht="12.75" hidden="1" customHeight="1" outlineLevel="1" x14ac:dyDescent="0.2">
      <c r="A76" s="99" t="s">
        <v>1726</v>
      </c>
      <c r="B76" s="63" t="s">
        <v>81</v>
      </c>
      <c r="C76" s="43" t="s">
        <v>79</v>
      </c>
      <c r="D76" s="44">
        <f>$D$11</f>
        <v>216.36</v>
      </c>
      <c r="E76" s="44">
        <f t="shared" ref="E76:AA76" si="41">$D$11</f>
        <v>216.36</v>
      </c>
      <c r="F76" s="44">
        <f t="shared" si="41"/>
        <v>216.36</v>
      </c>
      <c r="G76" s="44">
        <f t="shared" si="41"/>
        <v>216.36</v>
      </c>
      <c r="H76" s="44">
        <f t="shared" si="41"/>
        <v>216.36</v>
      </c>
      <c r="I76" s="44">
        <f t="shared" si="41"/>
        <v>216.36</v>
      </c>
      <c r="J76" s="44">
        <f t="shared" si="41"/>
        <v>216.36</v>
      </c>
      <c r="K76" s="44">
        <f t="shared" si="41"/>
        <v>216.36</v>
      </c>
      <c r="L76" s="44">
        <f t="shared" si="41"/>
        <v>216.36</v>
      </c>
      <c r="M76" s="44">
        <f t="shared" si="41"/>
        <v>216.36</v>
      </c>
      <c r="N76" s="44">
        <f t="shared" si="41"/>
        <v>216.36</v>
      </c>
      <c r="O76" s="44">
        <f t="shared" si="41"/>
        <v>216.36</v>
      </c>
      <c r="P76" s="44">
        <f t="shared" si="41"/>
        <v>216.36</v>
      </c>
      <c r="Q76" s="44">
        <f t="shared" si="41"/>
        <v>216.36</v>
      </c>
      <c r="R76" s="44">
        <f t="shared" si="41"/>
        <v>216.36</v>
      </c>
      <c r="S76" s="44">
        <f t="shared" si="41"/>
        <v>216.36</v>
      </c>
      <c r="T76" s="44">
        <f t="shared" si="41"/>
        <v>216.36</v>
      </c>
      <c r="U76" s="44">
        <f t="shared" si="41"/>
        <v>216.36</v>
      </c>
      <c r="V76" s="44">
        <f t="shared" si="41"/>
        <v>216.36</v>
      </c>
      <c r="W76" s="44">
        <f t="shared" si="41"/>
        <v>216.36</v>
      </c>
      <c r="X76" s="44">
        <f t="shared" si="41"/>
        <v>216.36</v>
      </c>
      <c r="Y76" s="44">
        <f t="shared" si="41"/>
        <v>216.36</v>
      </c>
      <c r="Z76" s="44">
        <f t="shared" si="41"/>
        <v>216.36</v>
      </c>
      <c r="AA76" s="44">
        <f t="shared" si="41"/>
        <v>216.36</v>
      </c>
    </row>
    <row r="77" spans="1:27" ht="12.75" customHeight="1" collapsed="1" x14ac:dyDescent="0.2">
      <c r="A77" s="98" t="s">
        <v>1727</v>
      </c>
      <c r="B77" s="28" t="str">
        <f>"15"&amp;"."&amp;$B$800&amp;"."&amp;$B$801</f>
        <v>15.08.2023</v>
      </c>
      <c r="C77" s="90" t="s">
        <v>76</v>
      </c>
      <c r="D77" s="91">
        <f>ROUND(((D78+D79+D81+D80)/1000),5)</f>
        <v>2.3325499999999999</v>
      </c>
      <c r="E77" s="91">
        <f>ROUND(((E78+E79+E81+E80)/1000),5)</f>
        <v>2.17692</v>
      </c>
      <c r="F77" s="91">
        <f>ROUND(((F78+F79+F81+F80)/1000),5)</f>
        <v>2.0795300000000001</v>
      </c>
      <c r="G77" s="91">
        <f t="shared" ref="G77:AA77" si="42">ROUND(((G78+G79+G81+G80)/1000),5)</f>
        <v>1.30288</v>
      </c>
      <c r="H77" s="91">
        <f t="shared" si="42"/>
        <v>1.2990699999999999</v>
      </c>
      <c r="I77" s="91">
        <f t="shared" si="42"/>
        <v>2.0291000000000001</v>
      </c>
      <c r="J77" s="91">
        <f t="shared" si="42"/>
        <v>2.1743600000000001</v>
      </c>
      <c r="K77" s="91">
        <f t="shared" si="42"/>
        <v>2.6143700000000001</v>
      </c>
      <c r="L77" s="91">
        <f t="shared" si="42"/>
        <v>2.9863300000000002</v>
      </c>
      <c r="M77" s="91">
        <f t="shared" si="42"/>
        <v>3.2574200000000002</v>
      </c>
      <c r="N77" s="91">
        <f t="shared" si="42"/>
        <v>3.3541699999999999</v>
      </c>
      <c r="O77" s="91">
        <f t="shared" si="42"/>
        <v>3.33378</v>
      </c>
      <c r="P77" s="91">
        <f t="shared" si="42"/>
        <v>3.3401200000000002</v>
      </c>
      <c r="Q77" s="91">
        <f t="shared" si="42"/>
        <v>3.3668499999999999</v>
      </c>
      <c r="R77" s="91">
        <f t="shared" si="42"/>
        <v>3.4720300000000002</v>
      </c>
      <c r="S77" s="91">
        <f t="shared" si="42"/>
        <v>3.5114999999999998</v>
      </c>
      <c r="T77" s="91">
        <f t="shared" si="42"/>
        <v>3.4932300000000001</v>
      </c>
      <c r="U77" s="91">
        <f t="shared" si="42"/>
        <v>3.3761000000000001</v>
      </c>
      <c r="V77" s="91">
        <f t="shared" si="42"/>
        <v>3.3487399999999998</v>
      </c>
      <c r="W77" s="91">
        <f t="shared" si="42"/>
        <v>3.2948300000000001</v>
      </c>
      <c r="X77" s="91">
        <f t="shared" si="42"/>
        <v>3.2690299999999999</v>
      </c>
      <c r="Y77" s="91">
        <f t="shared" si="42"/>
        <v>3.14941</v>
      </c>
      <c r="Z77" s="91">
        <f t="shared" si="42"/>
        <v>2.9825699999999999</v>
      </c>
      <c r="AA77" s="91">
        <f t="shared" si="42"/>
        <v>2.6213000000000002</v>
      </c>
    </row>
    <row r="78" spans="1:27" ht="12.75" hidden="1" customHeight="1" outlineLevel="1" x14ac:dyDescent="0.2">
      <c r="A78" s="99" t="s">
        <v>1728</v>
      </c>
      <c r="B78" s="63" t="s">
        <v>238</v>
      </c>
      <c r="C78" s="43" t="s">
        <v>79</v>
      </c>
      <c r="D78" s="44">
        <v>1040.8499999999999</v>
      </c>
      <c r="E78" s="44">
        <v>885.22</v>
      </c>
      <c r="F78" s="44">
        <v>787.83</v>
      </c>
      <c r="G78" s="44">
        <v>11.18</v>
      </c>
      <c r="H78" s="44">
        <v>7.37</v>
      </c>
      <c r="I78" s="44">
        <v>737.4</v>
      </c>
      <c r="J78" s="44">
        <v>882.66</v>
      </c>
      <c r="K78" s="44">
        <v>1322.67</v>
      </c>
      <c r="L78" s="44">
        <v>1694.63</v>
      </c>
      <c r="M78" s="44">
        <v>1965.72</v>
      </c>
      <c r="N78" s="44">
        <v>2062.4699999999998</v>
      </c>
      <c r="O78" s="44">
        <v>2042.08</v>
      </c>
      <c r="P78" s="44">
        <v>2048.42</v>
      </c>
      <c r="Q78" s="44">
        <v>2075.15</v>
      </c>
      <c r="R78" s="44">
        <v>2180.33</v>
      </c>
      <c r="S78" s="44">
        <v>2219.8000000000002</v>
      </c>
      <c r="T78" s="44">
        <v>2201.5300000000002</v>
      </c>
      <c r="U78" s="44">
        <v>2084.4</v>
      </c>
      <c r="V78" s="44">
        <v>2057.04</v>
      </c>
      <c r="W78" s="44">
        <v>2003.13</v>
      </c>
      <c r="X78" s="44">
        <v>1977.33</v>
      </c>
      <c r="Y78" s="44">
        <v>1857.71</v>
      </c>
      <c r="Z78" s="44">
        <v>1690.87</v>
      </c>
      <c r="AA78" s="44">
        <v>1329.6</v>
      </c>
    </row>
    <row r="79" spans="1:27" ht="12.75" hidden="1" customHeight="1" outlineLevel="1" x14ac:dyDescent="0.2">
      <c r="A79" s="99" t="s">
        <v>1729</v>
      </c>
      <c r="B79" s="63" t="s">
        <v>90</v>
      </c>
      <c r="C79" s="43" t="s">
        <v>79</v>
      </c>
      <c r="D79" s="44">
        <f t="shared" ref="D79:AA79" si="43">$D$9</f>
        <v>1071.42</v>
      </c>
      <c r="E79" s="44">
        <f t="shared" si="43"/>
        <v>1071.42</v>
      </c>
      <c r="F79" s="44">
        <f t="shared" si="43"/>
        <v>1071.42</v>
      </c>
      <c r="G79" s="44">
        <f t="shared" si="43"/>
        <v>1071.42</v>
      </c>
      <c r="H79" s="44">
        <f t="shared" si="43"/>
        <v>1071.42</v>
      </c>
      <c r="I79" s="44">
        <f t="shared" si="43"/>
        <v>1071.42</v>
      </c>
      <c r="J79" s="44">
        <f t="shared" si="43"/>
        <v>1071.42</v>
      </c>
      <c r="K79" s="44">
        <f t="shared" si="43"/>
        <v>1071.42</v>
      </c>
      <c r="L79" s="44">
        <f t="shared" si="43"/>
        <v>1071.42</v>
      </c>
      <c r="M79" s="44">
        <f t="shared" si="43"/>
        <v>1071.42</v>
      </c>
      <c r="N79" s="44">
        <f t="shared" si="43"/>
        <v>1071.42</v>
      </c>
      <c r="O79" s="44">
        <f t="shared" si="43"/>
        <v>1071.42</v>
      </c>
      <c r="P79" s="44">
        <f t="shared" si="43"/>
        <v>1071.42</v>
      </c>
      <c r="Q79" s="44">
        <f t="shared" si="43"/>
        <v>1071.42</v>
      </c>
      <c r="R79" s="44">
        <f t="shared" si="43"/>
        <v>1071.42</v>
      </c>
      <c r="S79" s="44">
        <f t="shared" si="43"/>
        <v>1071.42</v>
      </c>
      <c r="T79" s="44">
        <f t="shared" si="43"/>
        <v>1071.42</v>
      </c>
      <c r="U79" s="44">
        <f t="shared" si="43"/>
        <v>1071.42</v>
      </c>
      <c r="V79" s="44">
        <f t="shared" si="43"/>
        <v>1071.42</v>
      </c>
      <c r="W79" s="44">
        <f t="shared" si="43"/>
        <v>1071.42</v>
      </c>
      <c r="X79" s="44">
        <f t="shared" si="43"/>
        <v>1071.42</v>
      </c>
      <c r="Y79" s="44">
        <f t="shared" si="43"/>
        <v>1071.42</v>
      </c>
      <c r="Z79" s="44">
        <f t="shared" si="43"/>
        <v>1071.42</v>
      </c>
      <c r="AA79" s="44">
        <f t="shared" si="43"/>
        <v>1071.42</v>
      </c>
    </row>
    <row r="80" spans="1:27" ht="12.75" hidden="1" customHeight="1" outlineLevel="1" x14ac:dyDescent="0.2">
      <c r="A80" s="99" t="s">
        <v>1730</v>
      </c>
      <c r="B80" s="63" t="s">
        <v>83</v>
      </c>
      <c r="C80" s="43" t="s">
        <v>79</v>
      </c>
      <c r="D80" s="44">
        <v>3.92</v>
      </c>
      <c r="E80" s="44">
        <v>3.92</v>
      </c>
      <c r="F80" s="44">
        <v>3.92</v>
      </c>
      <c r="G80" s="44">
        <v>3.92</v>
      </c>
      <c r="H80" s="44">
        <v>3.92</v>
      </c>
      <c r="I80" s="44">
        <v>3.92</v>
      </c>
      <c r="J80" s="44">
        <v>3.92</v>
      </c>
      <c r="K80" s="44">
        <v>3.92</v>
      </c>
      <c r="L80" s="44">
        <v>3.92</v>
      </c>
      <c r="M80" s="44">
        <v>3.92</v>
      </c>
      <c r="N80" s="44">
        <v>3.92</v>
      </c>
      <c r="O80" s="44">
        <v>3.92</v>
      </c>
      <c r="P80" s="44">
        <v>3.92</v>
      </c>
      <c r="Q80" s="44">
        <v>3.92</v>
      </c>
      <c r="R80" s="44">
        <v>3.92</v>
      </c>
      <c r="S80" s="44">
        <v>3.92</v>
      </c>
      <c r="T80" s="44">
        <v>3.92</v>
      </c>
      <c r="U80" s="44">
        <v>3.92</v>
      </c>
      <c r="V80" s="44">
        <v>3.92</v>
      </c>
      <c r="W80" s="44">
        <v>3.92</v>
      </c>
      <c r="X80" s="44">
        <v>3.92</v>
      </c>
      <c r="Y80" s="44">
        <v>3.92</v>
      </c>
      <c r="Z80" s="44">
        <v>3.92</v>
      </c>
      <c r="AA80" s="44">
        <v>3.92</v>
      </c>
    </row>
    <row r="81" spans="1:27" ht="12.75" hidden="1" customHeight="1" outlineLevel="1" x14ac:dyDescent="0.2">
      <c r="A81" s="99" t="s">
        <v>1731</v>
      </c>
      <c r="B81" s="63" t="s">
        <v>81</v>
      </c>
      <c r="C81" s="43" t="s">
        <v>79</v>
      </c>
      <c r="D81" s="44">
        <f>$D$11</f>
        <v>216.36</v>
      </c>
      <c r="E81" s="44">
        <f t="shared" ref="E81:AA81" si="44">$D$11</f>
        <v>216.36</v>
      </c>
      <c r="F81" s="44">
        <f t="shared" si="44"/>
        <v>216.36</v>
      </c>
      <c r="G81" s="44">
        <f t="shared" si="44"/>
        <v>216.36</v>
      </c>
      <c r="H81" s="44">
        <f t="shared" si="44"/>
        <v>216.36</v>
      </c>
      <c r="I81" s="44">
        <f t="shared" si="44"/>
        <v>216.36</v>
      </c>
      <c r="J81" s="44">
        <f t="shared" si="44"/>
        <v>216.36</v>
      </c>
      <c r="K81" s="44">
        <f t="shared" si="44"/>
        <v>216.36</v>
      </c>
      <c r="L81" s="44">
        <f t="shared" si="44"/>
        <v>216.36</v>
      </c>
      <c r="M81" s="44">
        <f t="shared" si="44"/>
        <v>216.36</v>
      </c>
      <c r="N81" s="44">
        <f t="shared" si="44"/>
        <v>216.36</v>
      </c>
      <c r="O81" s="44">
        <f t="shared" si="44"/>
        <v>216.36</v>
      </c>
      <c r="P81" s="44">
        <f t="shared" si="44"/>
        <v>216.36</v>
      </c>
      <c r="Q81" s="44">
        <f t="shared" si="44"/>
        <v>216.36</v>
      </c>
      <c r="R81" s="44">
        <f t="shared" si="44"/>
        <v>216.36</v>
      </c>
      <c r="S81" s="44">
        <f t="shared" si="44"/>
        <v>216.36</v>
      </c>
      <c r="T81" s="44">
        <f t="shared" si="44"/>
        <v>216.36</v>
      </c>
      <c r="U81" s="44">
        <f t="shared" si="44"/>
        <v>216.36</v>
      </c>
      <c r="V81" s="44">
        <f t="shared" si="44"/>
        <v>216.36</v>
      </c>
      <c r="W81" s="44">
        <f t="shared" si="44"/>
        <v>216.36</v>
      </c>
      <c r="X81" s="44">
        <f t="shared" si="44"/>
        <v>216.36</v>
      </c>
      <c r="Y81" s="44">
        <f t="shared" si="44"/>
        <v>216.36</v>
      </c>
      <c r="Z81" s="44">
        <f t="shared" si="44"/>
        <v>216.36</v>
      </c>
      <c r="AA81" s="44">
        <f t="shared" si="44"/>
        <v>216.36</v>
      </c>
    </row>
    <row r="82" spans="1:27" ht="12.75" customHeight="1" collapsed="1" x14ac:dyDescent="0.2">
      <c r="A82" s="98" t="s">
        <v>1732</v>
      </c>
      <c r="B82" s="28" t="str">
        <f>"16"&amp;"."&amp;$B$800&amp;"."&amp;$B$801</f>
        <v>16.08.2023</v>
      </c>
      <c r="C82" s="90" t="s">
        <v>76</v>
      </c>
      <c r="D82" s="91">
        <f>ROUND(((D83+D84+D86+D85)/1000),5)</f>
        <v>2.3878699999999999</v>
      </c>
      <c r="E82" s="91">
        <f>ROUND(((E83+E84+E86+E85)/1000),5)</f>
        <v>2.1627900000000002</v>
      </c>
      <c r="F82" s="91">
        <f>ROUND(((F83+F84+F86+F85)/1000),5)</f>
        <v>2.0922200000000002</v>
      </c>
      <c r="G82" s="91">
        <f t="shared" ref="G82:AA82" si="45">ROUND(((G83+G84+G86+G85)/1000),5)</f>
        <v>2.0608599999999999</v>
      </c>
      <c r="H82" s="91">
        <f t="shared" si="45"/>
        <v>2.04697</v>
      </c>
      <c r="I82" s="91">
        <f t="shared" si="45"/>
        <v>2.07558</v>
      </c>
      <c r="J82" s="91">
        <f t="shared" si="45"/>
        <v>2.3464800000000001</v>
      </c>
      <c r="K82" s="91">
        <f t="shared" si="45"/>
        <v>2.7361300000000002</v>
      </c>
      <c r="L82" s="91">
        <f t="shared" si="45"/>
        <v>2.98793</v>
      </c>
      <c r="M82" s="91">
        <f t="shared" si="45"/>
        <v>3.27291</v>
      </c>
      <c r="N82" s="91">
        <f t="shared" si="45"/>
        <v>3.5567000000000002</v>
      </c>
      <c r="O82" s="91">
        <f t="shared" si="45"/>
        <v>3.4860899999999999</v>
      </c>
      <c r="P82" s="91">
        <f t="shared" si="45"/>
        <v>3.3640699999999999</v>
      </c>
      <c r="Q82" s="91">
        <f t="shared" si="45"/>
        <v>3.6477900000000001</v>
      </c>
      <c r="R82" s="91">
        <f t="shared" si="45"/>
        <v>3.4829500000000002</v>
      </c>
      <c r="S82" s="91">
        <f t="shared" si="45"/>
        <v>3.5001699999999998</v>
      </c>
      <c r="T82" s="91">
        <f t="shared" si="45"/>
        <v>3.4791599999999998</v>
      </c>
      <c r="U82" s="91">
        <f t="shared" si="45"/>
        <v>3.3826200000000002</v>
      </c>
      <c r="V82" s="91">
        <f t="shared" si="45"/>
        <v>3.3494700000000002</v>
      </c>
      <c r="W82" s="91">
        <f t="shared" si="45"/>
        <v>3.3172899999999998</v>
      </c>
      <c r="X82" s="91">
        <f t="shared" si="45"/>
        <v>3.3107099999999998</v>
      </c>
      <c r="Y82" s="91">
        <f t="shared" si="45"/>
        <v>3.1663100000000002</v>
      </c>
      <c r="Z82" s="91">
        <f t="shared" si="45"/>
        <v>3.05945</v>
      </c>
      <c r="AA82" s="91">
        <f t="shared" si="45"/>
        <v>2.6399400000000002</v>
      </c>
    </row>
    <row r="83" spans="1:27" ht="12.75" hidden="1" customHeight="1" outlineLevel="1" x14ac:dyDescent="0.2">
      <c r="A83" s="99" t="s">
        <v>1733</v>
      </c>
      <c r="B83" s="63" t="s">
        <v>238</v>
      </c>
      <c r="C83" s="43" t="s">
        <v>79</v>
      </c>
      <c r="D83" s="44">
        <v>1096.17</v>
      </c>
      <c r="E83" s="44">
        <v>871.09</v>
      </c>
      <c r="F83" s="44">
        <v>800.52</v>
      </c>
      <c r="G83" s="44">
        <v>769.16</v>
      </c>
      <c r="H83" s="44">
        <v>755.27</v>
      </c>
      <c r="I83" s="44">
        <v>783.88</v>
      </c>
      <c r="J83" s="44">
        <v>1054.78</v>
      </c>
      <c r="K83" s="44">
        <v>1444.43</v>
      </c>
      <c r="L83" s="44">
        <v>1696.23</v>
      </c>
      <c r="M83" s="44">
        <v>1981.21</v>
      </c>
      <c r="N83" s="44">
        <v>2265</v>
      </c>
      <c r="O83" s="44">
        <v>2194.39</v>
      </c>
      <c r="P83" s="44">
        <v>2072.37</v>
      </c>
      <c r="Q83" s="44">
        <v>2356.09</v>
      </c>
      <c r="R83" s="44">
        <v>2191.25</v>
      </c>
      <c r="S83" s="44">
        <v>2208.4699999999998</v>
      </c>
      <c r="T83" s="44">
        <v>2187.46</v>
      </c>
      <c r="U83" s="44">
        <v>2090.92</v>
      </c>
      <c r="V83" s="44">
        <v>2057.77</v>
      </c>
      <c r="W83" s="44">
        <v>2025.59</v>
      </c>
      <c r="X83" s="44">
        <v>2019.01</v>
      </c>
      <c r="Y83" s="44">
        <v>1874.61</v>
      </c>
      <c r="Z83" s="44">
        <v>1767.75</v>
      </c>
      <c r="AA83" s="44">
        <v>1348.24</v>
      </c>
    </row>
    <row r="84" spans="1:27" ht="12.75" hidden="1" customHeight="1" outlineLevel="1" x14ac:dyDescent="0.2">
      <c r="A84" s="99" t="s">
        <v>1734</v>
      </c>
      <c r="B84" s="63" t="s">
        <v>90</v>
      </c>
      <c r="C84" s="43" t="s">
        <v>79</v>
      </c>
      <c r="D84" s="44">
        <f t="shared" ref="D84:AA84" si="46">$D$9</f>
        <v>1071.42</v>
      </c>
      <c r="E84" s="44">
        <f t="shared" si="46"/>
        <v>1071.42</v>
      </c>
      <c r="F84" s="44">
        <f t="shared" si="46"/>
        <v>1071.42</v>
      </c>
      <c r="G84" s="44">
        <f t="shared" si="46"/>
        <v>1071.42</v>
      </c>
      <c r="H84" s="44">
        <f t="shared" si="46"/>
        <v>1071.42</v>
      </c>
      <c r="I84" s="44">
        <f t="shared" si="46"/>
        <v>1071.42</v>
      </c>
      <c r="J84" s="44">
        <f t="shared" si="46"/>
        <v>1071.42</v>
      </c>
      <c r="K84" s="44">
        <f t="shared" si="46"/>
        <v>1071.42</v>
      </c>
      <c r="L84" s="44">
        <f t="shared" si="46"/>
        <v>1071.42</v>
      </c>
      <c r="M84" s="44">
        <f t="shared" si="46"/>
        <v>1071.42</v>
      </c>
      <c r="N84" s="44">
        <f t="shared" si="46"/>
        <v>1071.42</v>
      </c>
      <c r="O84" s="44">
        <f t="shared" si="46"/>
        <v>1071.42</v>
      </c>
      <c r="P84" s="44">
        <f t="shared" si="46"/>
        <v>1071.42</v>
      </c>
      <c r="Q84" s="44">
        <f t="shared" si="46"/>
        <v>1071.42</v>
      </c>
      <c r="R84" s="44">
        <f t="shared" si="46"/>
        <v>1071.42</v>
      </c>
      <c r="S84" s="44">
        <f t="shared" si="46"/>
        <v>1071.42</v>
      </c>
      <c r="T84" s="44">
        <f t="shared" si="46"/>
        <v>1071.42</v>
      </c>
      <c r="U84" s="44">
        <f t="shared" si="46"/>
        <v>1071.42</v>
      </c>
      <c r="V84" s="44">
        <f t="shared" si="46"/>
        <v>1071.42</v>
      </c>
      <c r="W84" s="44">
        <f t="shared" si="46"/>
        <v>1071.42</v>
      </c>
      <c r="X84" s="44">
        <f t="shared" si="46"/>
        <v>1071.42</v>
      </c>
      <c r="Y84" s="44">
        <f t="shared" si="46"/>
        <v>1071.42</v>
      </c>
      <c r="Z84" s="44">
        <f t="shared" si="46"/>
        <v>1071.42</v>
      </c>
      <c r="AA84" s="44">
        <f t="shared" si="46"/>
        <v>1071.42</v>
      </c>
    </row>
    <row r="85" spans="1:27" ht="12.75" hidden="1" customHeight="1" outlineLevel="1" x14ac:dyDescent="0.2">
      <c r="A85" s="99" t="s">
        <v>1735</v>
      </c>
      <c r="B85" s="63" t="s">
        <v>83</v>
      </c>
      <c r="C85" s="43" t="s">
        <v>79</v>
      </c>
      <c r="D85" s="44">
        <v>3.92</v>
      </c>
      <c r="E85" s="44">
        <v>3.92</v>
      </c>
      <c r="F85" s="44">
        <v>3.92</v>
      </c>
      <c r="G85" s="44">
        <v>3.92</v>
      </c>
      <c r="H85" s="44">
        <v>3.92</v>
      </c>
      <c r="I85" s="44">
        <v>3.92</v>
      </c>
      <c r="J85" s="44">
        <v>3.92</v>
      </c>
      <c r="K85" s="44">
        <v>3.92</v>
      </c>
      <c r="L85" s="44">
        <v>3.92</v>
      </c>
      <c r="M85" s="44">
        <v>3.92</v>
      </c>
      <c r="N85" s="44">
        <v>3.92</v>
      </c>
      <c r="O85" s="44">
        <v>3.92</v>
      </c>
      <c r="P85" s="44">
        <v>3.92</v>
      </c>
      <c r="Q85" s="44">
        <v>3.92</v>
      </c>
      <c r="R85" s="44">
        <v>3.92</v>
      </c>
      <c r="S85" s="44">
        <v>3.92</v>
      </c>
      <c r="T85" s="44">
        <v>3.92</v>
      </c>
      <c r="U85" s="44">
        <v>3.92</v>
      </c>
      <c r="V85" s="44">
        <v>3.92</v>
      </c>
      <c r="W85" s="44">
        <v>3.92</v>
      </c>
      <c r="X85" s="44">
        <v>3.92</v>
      </c>
      <c r="Y85" s="44">
        <v>3.92</v>
      </c>
      <c r="Z85" s="44">
        <v>3.92</v>
      </c>
      <c r="AA85" s="44">
        <v>3.92</v>
      </c>
    </row>
    <row r="86" spans="1:27" ht="12.75" hidden="1" customHeight="1" outlineLevel="1" x14ac:dyDescent="0.2">
      <c r="A86" s="99" t="s">
        <v>1736</v>
      </c>
      <c r="B86" s="63" t="s">
        <v>81</v>
      </c>
      <c r="C86" s="43" t="s">
        <v>79</v>
      </c>
      <c r="D86" s="44">
        <f>$D$11</f>
        <v>216.36</v>
      </c>
      <c r="E86" s="44">
        <f t="shared" ref="E86:AA86" si="47">$D$11</f>
        <v>216.36</v>
      </c>
      <c r="F86" s="44">
        <f t="shared" si="47"/>
        <v>216.36</v>
      </c>
      <c r="G86" s="44">
        <f t="shared" si="47"/>
        <v>216.36</v>
      </c>
      <c r="H86" s="44">
        <f t="shared" si="47"/>
        <v>216.36</v>
      </c>
      <c r="I86" s="44">
        <f t="shared" si="47"/>
        <v>216.36</v>
      </c>
      <c r="J86" s="44">
        <f t="shared" si="47"/>
        <v>216.36</v>
      </c>
      <c r="K86" s="44">
        <f t="shared" si="47"/>
        <v>216.36</v>
      </c>
      <c r="L86" s="44">
        <f t="shared" si="47"/>
        <v>216.36</v>
      </c>
      <c r="M86" s="44">
        <f t="shared" si="47"/>
        <v>216.36</v>
      </c>
      <c r="N86" s="44">
        <f t="shared" si="47"/>
        <v>216.36</v>
      </c>
      <c r="O86" s="44">
        <f t="shared" si="47"/>
        <v>216.36</v>
      </c>
      <c r="P86" s="44">
        <f t="shared" si="47"/>
        <v>216.36</v>
      </c>
      <c r="Q86" s="44">
        <f t="shared" si="47"/>
        <v>216.36</v>
      </c>
      <c r="R86" s="44">
        <f t="shared" si="47"/>
        <v>216.36</v>
      </c>
      <c r="S86" s="44">
        <f t="shared" si="47"/>
        <v>216.36</v>
      </c>
      <c r="T86" s="44">
        <f t="shared" si="47"/>
        <v>216.36</v>
      </c>
      <c r="U86" s="44">
        <f t="shared" si="47"/>
        <v>216.36</v>
      </c>
      <c r="V86" s="44">
        <f t="shared" si="47"/>
        <v>216.36</v>
      </c>
      <c r="W86" s="44">
        <f t="shared" si="47"/>
        <v>216.36</v>
      </c>
      <c r="X86" s="44">
        <f t="shared" si="47"/>
        <v>216.36</v>
      </c>
      <c r="Y86" s="44">
        <f t="shared" si="47"/>
        <v>216.36</v>
      </c>
      <c r="Z86" s="44">
        <f t="shared" si="47"/>
        <v>216.36</v>
      </c>
      <c r="AA86" s="44">
        <f t="shared" si="47"/>
        <v>216.36</v>
      </c>
    </row>
    <row r="87" spans="1:27" ht="12.75" customHeight="1" collapsed="1" x14ac:dyDescent="0.2">
      <c r="A87" s="98" t="s">
        <v>1737</v>
      </c>
      <c r="B87" s="28" t="str">
        <f>"17"&amp;"."&amp;$B$800&amp;"."&amp;$B$801</f>
        <v>17.08.2023</v>
      </c>
      <c r="C87" s="90" t="s">
        <v>76</v>
      </c>
      <c r="D87" s="91">
        <f>ROUND(((D88+D89+D91+D90)/1000),5)</f>
        <v>2.3442699999999999</v>
      </c>
      <c r="E87" s="91">
        <f>ROUND(((E88+E89+E91+E90)/1000),5)</f>
        <v>2.23848</v>
      </c>
      <c r="F87" s="91">
        <f>ROUND(((F88+F89+F91+F90)/1000),5)</f>
        <v>2.1516099999999998</v>
      </c>
      <c r="G87" s="91">
        <f t="shared" ref="G87:AA87" si="48">ROUND(((G88+G89+G91+G90)/1000),5)</f>
        <v>1.5259799999999999</v>
      </c>
      <c r="H87" s="91">
        <f t="shared" si="48"/>
        <v>1.5148999999999999</v>
      </c>
      <c r="I87" s="91">
        <f t="shared" si="48"/>
        <v>1.5512600000000001</v>
      </c>
      <c r="J87" s="91">
        <f t="shared" si="48"/>
        <v>2.3125300000000002</v>
      </c>
      <c r="K87" s="91">
        <f t="shared" si="48"/>
        <v>2.73997</v>
      </c>
      <c r="L87" s="91">
        <f t="shared" si="48"/>
        <v>2.99431</v>
      </c>
      <c r="M87" s="91">
        <f t="shared" si="48"/>
        <v>3.3013499999999998</v>
      </c>
      <c r="N87" s="91">
        <f t="shared" si="48"/>
        <v>3.3517299999999999</v>
      </c>
      <c r="O87" s="91">
        <f t="shared" si="48"/>
        <v>3.3596400000000002</v>
      </c>
      <c r="P87" s="91">
        <f t="shared" si="48"/>
        <v>3.36232</v>
      </c>
      <c r="Q87" s="91">
        <f t="shared" si="48"/>
        <v>3.4271600000000002</v>
      </c>
      <c r="R87" s="91">
        <f t="shared" si="48"/>
        <v>3.6082900000000002</v>
      </c>
      <c r="S87" s="91">
        <f t="shared" si="48"/>
        <v>3.5951599999999999</v>
      </c>
      <c r="T87" s="91">
        <f t="shared" si="48"/>
        <v>3.5068800000000002</v>
      </c>
      <c r="U87" s="91">
        <f t="shared" si="48"/>
        <v>3.3822800000000002</v>
      </c>
      <c r="V87" s="91">
        <f t="shared" si="48"/>
        <v>3.3219599999999998</v>
      </c>
      <c r="W87" s="91">
        <f t="shared" si="48"/>
        <v>3.2545199999999999</v>
      </c>
      <c r="X87" s="91">
        <f t="shared" si="48"/>
        <v>3.2674500000000002</v>
      </c>
      <c r="Y87" s="91">
        <f t="shared" si="48"/>
        <v>3.1374</v>
      </c>
      <c r="Z87" s="91">
        <f t="shared" si="48"/>
        <v>2.9663499999999998</v>
      </c>
      <c r="AA87" s="91">
        <f t="shared" si="48"/>
        <v>2.56914</v>
      </c>
    </row>
    <row r="88" spans="1:27" ht="12.75" hidden="1" customHeight="1" outlineLevel="1" x14ac:dyDescent="0.2">
      <c r="A88" s="99" t="s">
        <v>1738</v>
      </c>
      <c r="B88" s="63" t="s">
        <v>238</v>
      </c>
      <c r="C88" s="43" t="s">
        <v>79</v>
      </c>
      <c r="D88" s="44">
        <v>1052.57</v>
      </c>
      <c r="E88" s="44">
        <v>946.78</v>
      </c>
      <c r="F88" s="44">
        <v>859.91</v>
      </c>
      <c r="G88" s="44">
        <v>234.28</v>
      </c>
      <c r="H88" s="44">
        <v>223.2</v>
      </c>
      <c r="I88" s="44">
        <v>259.56</v>
      </c>
      <c r="J88" s="44">
        <v>1020.83</v>
      </c>
      <c r="K88" s="44">
        <v>1448.27</v>
      </c>
      <c r="L88" s="44">
        <v>1702.61</v>
      </c>
      <c r="M88" s="44">
        <v>2009.65</v>
      </c>
      <c r="N88" s="44">
        <v>2060.0300000000002</v>
      </c>
      <c r="O88" s="44">
        <v>2067.94</v>
      </c>
      <c r="P88" s="44">
        <v>2070.62</v>
      </c>
      <c r="Q88" s="44">
        <v>2135.46</v>
      </c>
      <c r="R88" s="44">
        <v>2316.59</v>
      </c>
      <c r="S88" s="44">
        <v>2303.46</v>
      </c>
      <c r="T88" s="44">
        <v>2215.1799999999998</v>
      </c>
      <c r="U88" s="44">
        <v>2090.58</v>
      </c>
      <c r="V88" s="44">
        <v>2030.26</v>
      </c>
      <c r="W88" s="44">
        <v>1962.82</v>
      </c>
      <c r="X88" s="44">
        <v>1975.75</v>
      </c>
      <c r="Y88" s="44">
        <v>1845.7</v>
      </c>
      <c r="Z88" s="44">
        <v>1674.65</v>
      </c>
      <c r="AA88" s="44">
        <v>1277.44</v>
      </c>
    </row>
    <row r="89" spans="1:27" ht="12.75" hidden="1" customHeight="1" outlineLevel="1" x14ac:dyDescent="0.2">
      <c r="A89" s="99" t="s">
        <v>1739</v>
      </c>
      <c r="B89" s="63" t="s">
        <v>90</v>
      </c>
      <c r="C89" s="43" t="s">
        <v>79</v>
      </c>
      <c r="D89" s="44">
        <f t="shared" ref="D89:AA89" si="49">$D$9</f>
        <v>1071.42</v>
      </c>
      <c r="E89" s="44">
        <f t="shared" si="49"/>
        <v>1071.42</v>
      </c>
      <c r="F89" s="44">
        <f t="shared" si="49"/>
        <v>1071.42</v>
      </c>
      <c r="G89" s="44">
        <f t="shared" si="49"/>
        <v>1071.42</v>
      </c>
      <c r="H89" s="44">
        <f t="shared" si="49"/>
        <v>1071.42</v>
      </c>
      <c r="I89" s="44">
        <f t="shared" si="49"/>
        <v>1071.42</v>
      </c>
      <c r="J89" s="44">
        <f t="shared" si="49"/>
        <v>1071.42</v>
      </c>
      <c r="K89" s="44">
        <f t="shared" si="49"/>
        <v>1071.42</v>
      </c>
      <c r="L89" s="44">
        <f t="shared" si="49"/>
        <v>1071.42</v>
      </c>
      <c r="M89" s="44">
        <f t="shared" si="49"/>
        <v>1071.42</v>
      </c>
      <c r="N89" s="44">
        <f t="shared" si="49"/>
        <v>1071.42</v>
      </c>
      <c r="O89" s="44">
        <f t="shared" si="49"/>
        <v>1071.42</v>
      </c>
      <c r="P89" s="44">
        <f t="shared" si="49"/>
        <v>1071.42</v>
      </c>
      <c r="Q89" s="44">
        <f t="shared" si="49"/>
        <v>1071.42</v>
      </c>
      <c r="R89" s="44">
        <f t="shared" si="49"/>
        <v>1071.42</v>
      </c>
      <c r="S89" s="44">
        <f t="shared" si="49"/>
        <v>1071.42</v>
      </c>
      <c r="T89" s="44">
        <f t="shared" si="49"/>
        <v>1071.42</v>
      </c>
      <c r="U89" s="44">
        <f t="shared" si="49"/>
        <v>1071.42</v>
      </c>
      <c r="V89" s="44">
        <f t="shared" si="49"/>
        <v>1071.42</v>
      </c>
      <c r="W89" s="44">
        <f t="shared" si="49"/>
        <v>1071.42</v>
      </c>
      <c r="X89" s="44">
        <f t="shared" si="49"/>
        <v>1071.42</v>
      </c>
      <c r="Y89" s="44">
        <f t="shared" si="49"/>
        <v>1071.42</v>
      </c>
      <c r="Z89" s="44">
        <f t="shared" si="49"/>
        <v>1071.42</v>
      </c>
      <c r="AA89" s="44">
        <f t="shared" si="49"/>
        <v>1071.42</v>
      </c>
    </row>
    <row r="90" spans="1:27" ht="12.75" hidden="1" customHeight="1" outlineLevel="1" x14ac:dyDescent="0.2">
      <c r="A90" s="99" t="s">
        <v>1740</v>
      </c>
      <c r="B90" s="63" t="s">
        <v>83</v>
      </c>
      <c r="C90" s="43" t="s">
        <v>79</v>
      </c>
      <c r="D90" s="44">
        <v>3.92</v>
      </c>
      <c r="E90" s="44">
        <v>3.92</v>
      </c>
      <c r="F90" s="44">
        <v>3.92</v>
      </c>
      <c r="G90" s="44">
        <v>3.92</v>
      </c>
      <c r="H90" s="44">
        <v>3.92</v>
      </c>
      <c r="I90" s="44">
        <v>3.92</v>
      </c>
      <c r="J90" s="44">
        <v>3.92</v>
      </c>
      <c r="K90" s="44">
        <v>3.92</v>
      </c>
      <c r="L90" s="44">
        <v>3.92</v>
      </c>
      <c r="M90" s="44">
        <v>3.92</v>
      </c>
      <c r="N90" s="44">
        <v>3.92</v>
      </c>
      <c r="O90" s="44">
        <v>3.92</v>
      </c>
      <c r="P90" s="44">
        <v>3.92</v>
      </c>
      <c r="Q90" s="44">
        <v>3.92</v>
      </c>
      <c r="R90" s="44">
        <v>3.92</v>
      </c>
      <c r="S90" s="44">
        <v>3.92</v>
      </c>
      <c r="T90" s="44">
        <v>3.92</v>
      </c>
      <c r="U90" s="44">
        <v>3.92</v>
      </c>
      <c r="V90" s="44">
        <v>3.92</v>
      </c>
      <c r="W90" s="44">
        <v>3.92</v>
      </c>
      <c r="X90" s="44">
        <v>3.92</v>
      </c>
      <c r="Y90" s="44">
        <v>3.92</v>
      </c>
      <c r="Z90" s="44">
        <v>3.92</v>
      </c>
      <c r="AA90" s="44">
        <v>3.92</v>
      </c>
    </row>
    <row r="91" spans="1:27" ht="12.75" hidden="1" customHeight="1" outlineLevel="1" x14ac:dyDescent="0.2">
      <c r="A91" s="99" t="s">
        <v>1741</v>
      </c>
      <c r="B91" s="63" t="s">
        <v>81</v>
      </c>
      <c r="C91" s="43" t="s">
        <v>79</v>
      </c>
      <c r="D91" s="44">
        <f>$D$11</f>
        <v>216.36</v>
      </c>
      <c r="E91" s="44">
        <f t="shared" ref="E91:AA91" si="50">$D$11</f>
        <v>216.36</v>
      </c>
      <c r="F91" s="44">
        <f t="shared" si="50"/>
        <v>216.36</v>
      </c>
      <c r="G91" s="44">
        <f t="shared" si="50"/>
        <v>216.36</v>
      </c>
      <c r="H91" s="44">
        <f t="shared" si="50"/>
        <v>216.36</v>
      </c>
      <c r="I91" s="44">
        <f t="shared" si="50"/>
        <v>216.36</v>
      </c>
      <c r="J91" s="44">
        <f t="shared" si="50"/>
        <v>216.36</v>
      </c>
      <c r="K91" s="44">
        <f t="shared" si="50"/>
        <v>216.36</v>
      </c>
      <c r="L91" s="44">
        <f t="shared" si="50"/>
        <v>216.36</v>
      </c>
      <c r="M91" s="44">
        <f t="shared" si="50"/>
        <v>216.36</v>
      </c>
      <c r="N91" s="44">
        <f t="shared" si="50"/>
        <v>216.36</v>
      </c>
      <c r="O91" s="44">
        <f t="shared" si="50"/>
        <v>216.36</v>
      </c>
      <c r="P91" s="44">
        <f t="shared" si="50"/>
        <v>216.36</v>
      </c>
      <c r="Q91" s="44">
        <f t="shared" si="50"/>
        <v>216.36</v>
      </c>
      <c r="R91" s="44">
        <f t="shared" si="50"/>
        <v>216.36</v>
      </c>
      <c r="S91" s="44">
        <f t="shared" si="50"/>
        <v>216.36</v>
      </c>
      <c r="T91" s="44">
        <f t="shared" si="50"/>
        <v>216.36</v>
      </c>
      <c r="U91" s="44">
        <f t="shared" si="50"/>
        <v>216.36</v>
      </c>
      <c r="V91" s="44">
        <f t="shared" si="50"/>
        <v>216.36</v>
      </c>
      <c r="W91" s="44">
        <f t="shared" si="50"/>
        <v>216.36</v>
      </c>
      <c r="X91" s="44">
        <f t="shared" si="50"/>
        <v>216.36</v>
      </c>
      <c r="Y91" s="44">
        <f t="shared" si="50"/>
        <v>216.36</v>
      </c>
      <c r="Z91" s="44">
        <f t="shared" si="50"/>
        <v>216.36</v>
      </c>
      <c r="AA91" s="44">
        <f t="shared" si="50"/>
        <v>216.36</v>
      </c>
    </row>
    <row r="92" spans="1:27" ht="12.75" customHeight="1" collapsed="1" x14ac:dyDescent="0.2">
      <c r="A92" s="98" t="s">
        <v>1742</v>
      </c>
      <c r="B92" s="28" t="str">
        <f>"18"&amp;"."&amp;$B$800&amp;"."&amp;$B$801</f>
        <v>18.08.2023</v>
      </c>
      <c r="C92" s="90" t="s">
        <v>76</v>
      </c>
      <c r="D92" s="91">
        <f>ROUND(((D93+D94+D96+D95)/1000),5)</f>
        <v>2.3347799999999999</v>
      </c>
      <c r="E92" s="91">
        <f>ROUND(((E93+E94+E96+E95)/1000),5)</f>
        <v>2.17659</v>
      </c>
      <c r="F92" s="91">
        <f>ROUND(((F93+F94+F96+F95)/1000),5)</f>
        <v>2.0883699999999998</v>
      </c>
      <c r="G92" s="91">
        <f t="shared" ref="G92:AA92" si="51">ROUND(((G93+G94+G96+G95)/1000),5)</f>
        <v>2.0474399999999999</v>
      </c>
      <c r="H92" s="91">
        <f t="shared" si="51"/>
        <v>2.0261300000000002</v>
      </c>
      <c r="I92" s="91">
        <f t="shared" si="51"/>
        <v>2.0648900000000001</v>
      </c>
      <c r="J92" s="91">
        <f t="shared" si="51"/>
        <v>2.2681200000000001</v>
      </c>
      <c r="K92" s="91">
        <f t="shared" si="51"/>
        <v>2.8230400000000002</v>
      </c>
      <c r="L92" s="91">
        <f t="shared" si="51"/>
        <v>3.1168200000000001</v>
      </c>
      <c r="M92" s="91">
        <f t="shared" si="51"/>
        <v>3.3489499999999999</v>
      </c>
      <c r="N92" s="91">
        <f t="shared" si="51"/>
        <v>3.37642</v>
      </c>
      <c r="O92" s="91">
        <f t="shared" si="51"/>
        <v>3.4190100000000001</v>
      </c>
      <c r="P92" s="91">
        <f t="shared" si="51"/>
        <v>3.4411200000000002</v>
      </c>
      <c r="Q92" s="91">
        <f t="shared" si="51"/>
        <v>3.5072399999999999</v>
      </c>
      <c r="R92" s="91">
        <f t="shared" si="51"/>
        <v>3.6992500000000001</v>
      </c>
      <c r="S92" s="91">
        <f t="shared" si="51"/>
        <v>3.6967099999999999</v>
      </c>
      <c r="T92" s="91">
        <f t="shared" si="51"/>
        <v>3.7243499999999998</v>
      </c>
      <c r="U92" s="91">
        <f t="shared" si="51"/>
        <v>3.6371899999999999</v>
      </c>
      <c r="V92" s="91">
        <f t="shared" si="51"/>
        <v>3.4937299999999998</v>
      </c>
      <c r="W92" s="91">
        <f t="shared" si="51"/>
        <v>3.44</v>
      </c>
      <c r="X92" s="91">
        <f t="shared" si="51"/>
        <v>3.36571</v>
      </c>
      <c r="Y92" s="91">
        <f t="shared" si="51"/>
        <v>3.3250000000000002</v>
      </c>
      <c r="Z92" s="91">
        <f t="shared" si="51"/>
        <v>3.1164800000000001</v>
      </c>
      <c r="AA92" s="91">
        <f t="shared" si="51"/>
        <v>2.8906000000000001</v>
      </c>
    </row>
    <row r="93" spans="1:27" ht="12.75" hidden="1" customHeight="1" outlineLevel="1" x14ac:dyDescent="0.2">
      <c r="A93" s="99" t="s">
        <v>1743</v>
      </c>
      <c r="B93" s="63" t="s">
        <v>238</v>
      </c>
      <c r="C93" s="43" t="s">
        <v>79</v>
      </c>
      <c r="D93" s="44">
        <v>1043.08</v>
      </c>
      <c r="E93" s="44">
        <v>884.89</v>
      </c>
      <c r="F93" s="44">
        <v>796.67</v>
      </c>
      <c r="G93" s="44">
        <v>755.74</v>
      </c>
      <c r="H93" s="44">
        <v>734.43</v>
      </c>
      <c r="I93" s="44">
        <v>773.19</v>
      </c>
      <c r="J93" s="44">
        <v>976.42</v>
      </c>
      <c r="K93" s="44">
        <v>1531.34</v>
      </c>
      <c r="L93" s="44">
        <v>1825.12</v>
      </c>
      <c r="M93" s="44">
        <v>2057.25</v>
      </c>
      <c r="N93" s="44">
        <v>2084.7199999999998</v>
      </c>
      <c r="O93" s="44">
        <v>2127.31</v>
      </c>
      <c r="P93" s="44">
        <v>2149.42</v>
      </c>
      <c r="Q93" s="44">
        <v>2215.54</v>
      </c>
      <c r="R93" s="44">
        <v>2407.5500000000002</v>
      </c>
      <c r="S93" s="44">
        <v>2405.0100000000002</v>
      </c>
      <c r="T93" s="44">
        <v>2432.65</v>
      </c>
      <c r="U93" s="44">
        <v>2345.4899999999998</v>
      </c>
      <c r="V93" s="44">
        <v>2202.0300000000002</v>
      </c>
      <c r="W93" s="44">
        <v>2148.3000000000002</v>
      </c>
      <c r="X93" s="44">
        <v>2074.0100000000002</v>
      </c>
      <c r="Y93" s="44">
        <v>2033.3</v>
      </c>
      <c r="Z93" s="44">
        <v>1824.78</v>
      </c>
      <c r="AA93" s="44">
        <v>1598.9</v>
      </c>
    </row>
    <row r="94" spans="1:27" ht="12.75" hidden="1" customHeight="1" outlineLevel="1" x14ac:dyDescent="0.2">
      <c r="A94" s="99" t="s">
        <v>1744</v>
      </c>
      <c r="B94" s="63" t="s">
        <v>90</v>
      </c>
      <c r="C94" s="43" t="s">
        <v>79</v>
      </c>
      <c r="D94" s="44">
        <f t="shared" ref="D94:AA94" si="52">$D$9</f>
        <v>1071.42</v>
      </c>
      <c r="E94" s="44">
        <f t="shared" si="52"/>
        <v>1071.42</v>
      </c>
      <c r="F94" s="44">
        <f t="shared" si="52"/>
        <v>1071.42</v>
      </c>
      <c r="G94" s="44">
        <f t="shared" si="52"/>
        <v>1071.42</v>
      </c>
      <c r="H94" s="44">
        <f t="shared" si="52"/>
        <v>1071.42</v>
      </c>
      <c r="I94" s="44">
        <f t="shared" si="52"/>
        <v>1071.42</v>
      </c>
      <c r="J94" s="44">
        <f t="shared" si="52"/>
        <v>1071.42</v>
      </c>
      <c r="K94" s="44">
        <f t="shared" si="52"/>
        <v>1071.42</v>
      </c>
      <c r="L94" s="44">
        <f t="shared" si="52"/>
        <v>1071.42</v>
      </c>
      <c r="M94" s="44">
        <f t="shared" si="52"/>
        <v>1071.42</v>
      </c>
      <c r="N94" s="44">
        <f t="shared" si="52"/>
        <v>1071.42</v>
      </c>
      <c r="O94" s="44">
        <f t="shared" si="52"/>
        <v>1071.42</v>
      </c>
      <c r="P94" s="44">
        <f t="shared" si="52"/>
        <v>1071.42</v>
      </c>
      <c r="Q94" s="44">
        <f t="shared" si="52"/>
        <v>1071.42</v>
      </c>
      <c r="R94" s="44">
        <f t="shared" si="52"/>
        <v>1071.42</v>
      </c>
      <c r="S94" s="44">
        <f t="shared" si="52"/>
        <v>1071.42</v>
      </c>
      <c r="T94" s="44">
        <f t="shared" si="52"/>
        <v>1071.42</v>
      </c>
      <c r="U94" s="44">
        <f t="shared" si="52"/>
        <v>1071.42</v>
      </c>
      <c r="V94" s="44">
        <f t="shared" si="52"/>
        <v>1071.42</v>
      </c>
      <c r="W94" s="44">
        <f t="shared" si="52"/>
        <v>1071.42</v>
      </c>
      <c r="X94" s="44">
        <f t="shared" si="52"/>
        <v>1071.42</v>
      </c>
      <c r="Y94" s="44">
        <f t="shared" si="52"/>
        <v>1071.42</v>
      </c>
      <c r="Z94" s="44">
        <f t="shared" si="52"/>
        <v>1071.42</v>
      </c>
      <c r="AA94" s="44">
        <f t="shared" si="52"/>
        <v>1071.42</v>
      </c>
    </row>
    <row r="95" spans="1:27" ht="12.75" hidden="1" customHeight="1" outlineLevel="1" x14ac:dyDescent="0.2">
      <c r="A95" s="99" t="s">
        <v>1745</v>
      </c>
      <c r="B95" s="63" t="s">
        <v>83</v>
      </c>
      <c r="C95" s="43" t="s">
        <v>79</v>
      </c>
      <c r="D95" s="44">
        <v>3.92</v>
      </c>
      <c r="E95" s="44">
        <v>3.92</v>
      </c>
      <c r="F95" s="44">
        <v>3.92</v>
      </c>
      <c r="G95" s="44">
        <v>3.92</v>
      </c>
      <c r="H95" s="44">
        <v>3.92</v>
      </c>
      <c r="I95" s="44">
        <v>3.92</v>
      </c>
      <c r="J95" s="44">
        <v>3.92</v>
      </c>
      <c r="K95" s="44">
        <v>3.92</v>
      </c>
      <c r="L95" s="44">
        <v>3.92</v>
      </c>
      <c r="M95" s="44">
        <v>3.92</v>
      </c>
      <c r="N95" s="44">
        <v>3.92</v>
      </c>
      <c r="O95" s="44">
        <v>3.92</v>
      </c>
      <c r="P95" s="44">
        <v>3.92</v>
      </c>
      <c r="Q95" s="44">
        <v>3.92</v>
      </c>
      <c r="R95" s="44">
        <v>3.92</v>
      </c>
      <c r="S95" s="44">
        <v>3.92</v>
      </c>
      <c r="T95" s="44">
        <v>3.92</v>
      </c>
      <c r="U95" s="44">
        <v>3.92</v>
      </c>
      <c r="V95" s="44">
        <v>3.92</v>
      </c>
      <c r="W95" s="44">
        <v>3.92</v>
      </c>
      <c r="X95" s="44">
        <v>3.92</v>
      </c>
      <c r="Y95" s="44">
        <v>3.92</v>
      </c>
      <c r="Z95" s="44">
        <v>3.92</v>
      </c>
      <c r="AA95" s="44">
        <v>3.92</v>
      </c>
    </row>
    <row r="96" spans="1:27" ht="12.75" hidden="1" customHeight="1" outlineLevel="1" x14ac:dyDescent="0.2">
      <c r="A96" s="99" t="s">
        <v>1746</v>
      </c>
      <c r="B96" s="63" t="s">
        <v>81</v>
      </c>
      <c r="C96" s="43" t="s">
        <v>79</v>
      </c>
      <c r="D96" s="44">
        <f>$D$11</f>
        <v>216.36</v>
      </c>
      <c r="E96" s="44">
        <f t="shared" ref="E96:AA96" si="53">$D$11</f>
        <v>216.36</v>
      </c>
      <c r="F96" s="44">
        <f t="shared" si="53"/>
        <v>216.36</v>
      </c>
      <c r="G96" s="44">
        <f t="shared" si="53"/>
        <v>216.36</v>
      </c>
      <c r="H96" s="44">
        <f t="shared" si="53"/>
        <v>216.36</v>
      </c>
      <c r="I96" s="44">
        <f t="shared" si="53"/>
        <v>216.36</v>
      </c>
      <c r="J96" s="44">
        <f t="shared" si="53"/>
        <v>216.36</v>
      </c>
      <c r="K96" s="44">
        <f t="shared" si="53"/>
        <v>216.36</v>
      </c>
      <c r="L96" s="44">
        <f t="shared" si="53"/>
        <v>216.36</v>
      </c>
      <c r="M96" s="44">
        <f t="shared" si="53"/>
        <v>216.36</v>
      </c>
      <c r="N96" s="44">
        <f t="shared" si="53"/>
        <v>216.36</v>
      </c>
      <c r="O96" s="44">
        <f t="shared" si="53"/>
        <v>216.36</v>
      </c>
      <c r="P96" s="44">
        <f t="shared" si="53"/>
        <v>216.36</v>
      </c>
      <c r="Q96" s="44">
        <f t="shared" si="53"/>
        <v>216.36</v>
      </c>
      <c r="R96" s="44">
        <f t="shared" si="53"/>
        <v>216.36</v>
      </c>
      <c r="S96" s="44">
        <f t="shared" si="53"/>
        <v>216.36</v>
      </c>
      <c r="T96" s="44">
        <f t="shared" si="53"/>
        <v>216.36</v>
      </c>
      <c r="U96" s="44">
        <f t="shared" si="53"/>
        <v>216.36</v>
      </c>
      <c r="V96" s="44">
        <f t="shared" si="53"/>
        <v>216.36</v>
      </c>
      <c r="W96" s="44">
        <f t="shared" si="53"/>
        <v>216.36</v>
      </c>
      <c r="X96" s="44">
        <f t="shared" si="53"/>
        <v>216.36</v>
      </c>
      <c r="Y96" s="44">
        <f t="shared" si="53"/>
        <v>216.36</v>
      </c>
      <c r="Z96" s="44">
        <f t="shared" si="53"/>
        <v>216.36</v>
      </c>
      <c r="AA96" s="44">
        <f t="shared" si="53"/>
        <v>216.36</v>
      </c>
    </row>
    <row r="97" spans="1:27" ht="12.75" customHeight="1" collapsed="1" x14ac:dyDescent="0.2">
      <c r="A97" s="98" t="s">
        <v>1747</v>
      </c>
      <c r="B97" s="28" t="str">
        <f>"19"&amp;"."&amp;$B$800&amp;"."&amp;$B$801</f>
        <v>19.08.2023</v>
      </c>
      <c r="C97" s="90" t="s">
        <v>76</v>
      </c>
      <c r="D97" s="91">
        <f>ROUND(((D98+D99+D101+D100)/1000),5)</f>
        <v>2.69495</v>
      </c>
      <c r="E97" s="91">
        <f>ROUND(((E98+E99+E101+E100)/1000),5)</f>
        <v>2.5192700000000001</v>
      </c>
      <c r="F97" s="91">
        <f>ROUND(((F98+F99+F101+F100)/1000),5)</f>
        <v>2.39439</v>
      </c>
      <c r="G97" s="91">
        <f t="shared" ref="G97:AA97" si="54">ROUND(((G98+G99+G101+G100)/1000),5)</f>
        <v>2.2684000000000002</v>
      </c>
      <c r="H97" s="91">
        <f t="shared" si="54"/>
        <v>2.2217099999999999</v>
      </c>
      <c r="I97" s="91">
        <f t="shared" si="54"/>
        <v>2.2007400000000001</v>
      </c>
      <c r="J97" s="91">
        <f t="shared" si="54"/>
        <v>2.2198500000000001</v>
      </c>
      <c r="K97" s="91">
        <f t="shared" si="54"/>
        <v>2.5992899999999999</v>
      </c>
      <c r="L97" s="91">
        <f t="shared" si="54"/>
        <v>2.9494500000000001</v>
      </c>
      <c r="M97" s="91">
        <f t="shared" si="54"/>
        <v>3.1669900000000002</v>
      </c>
      <c r="N97" s="91">
        <f t="shared" si="54"/>
        <v>3.3152499999999998</v>
      </c>
      <c r="O97" s="91">
        <f t="shared" si="54"/>
        <v>3.3312300000000001</v>
      </c>
      <c r="P97" s="91">
        <f t="shared" si="54"/>
        <v>3.33142</v>
      </c>
      <c r="Q97" s="91">
        <f t="shared" si="54"/>
        <v>3.3315399999999999</v>
      </c>
      <c r="R97" s="91">
        <f t="shared" si="54"/>
        <v>3.3367499999999999</v>
      </c>
      <c r="S97" s="91">
        <f t="shared" si="54"/>
        <v>3.33243</v>
      </c>
      <c r="T97" s="91">
        <f t="shared" si="54"/>
        <v>3.26057</v>
      </c>
      <c r="U97" s="91">
        <f t="shared" si="54"/>
        <v>3.2365499999999998</v>
      </c>
      <c r="V97" s="91">
        <f t="shared" si="54"/>
        <v>3.2123599999999999</v>
      </c>
      <c r="W97" s="91">
        <f t="shared" si="54"/>
        <v>3.1721599999999999</v>
      </c>
      <c r="X97" s="91">
        <f t="shared" si="54"/>
        <v>3.1766800000000002</v>
      </c>
      <c r="Y97" s="91">
        <f t="shared" si="54"/>
        <v>3.1861199999999998</v>
      </c>
      <c r="Z97" s="91">
        <f t="shared" si="54"/>
        <v>3.0051199999999998</v>
      </c>
      <c r="AA97" s="91">
        <f t="shared" si="54"/>
        <v>2.8459400000000001</v>
      </c>
    </row>
    <row r="98" spans="1:27" ht="12.75" hidden="1" customHeight="1" outlineLevel="1" x14ac:dyDescent="0.2">
      <c r="A98" s="99" t="s">
        <v>1748</v>
      </c>
      <c r="B98" s="63" t="s">
        <v>238</v>
      </c>
      <c r="C98" s="43" t="s">
        <v>79</v>
      </c>
      <c r="D98" s="44">
        <v>1403.25</v>
      </c>
      <c r="E98" s="44">
        <v>1227.57</v>
      </c>
      <c r="F98" s="44">
        <v>1102.69</v>
      </c>
      <c r="G98" s="44">
        <v>976.7</v>
      </c>
      <c r="H98" s="44">
        <v>930.01</v>
      </c>
      <c r="I98" s="44">
        <v>909.04</v>
      </c>
      <c r="J98" s="44">
        <v>928.15</v>
      </c>
      <c r="K98" s="44">
        <v>1307.5899999999999</v>
      </c>
      <c r="L98" s="44">
        <v>1657.75</v>
      </c>
      <c r="M98" s="44">
        <v>1875.29</v>
      </c>
      <c r="N98" s="44">
        <v>2023.55</v>
      </c>
      <c r="O98" s="44">
        <v>2039.53</v>
      </c>
      <c r="P98" s="44">
        <v>2039.72</v>
      </c>
      <c r="Q98" s="44">
        <v>2039.84</v>
      </c>
      <c r="R98" s="44">
        <v>2045.05</v>
      </c>
      <c r="S98" s="44">
        <v>2040.73</v>
      </c>
      <c r="T98" s="44">
        <v>1968.87</v>
      </c>
      <c r="U98" s="44">
        <v>1944.85</v>
      </c>
      <c r="V98" s="44">
        <v>1920.66</v>
      </c>
      <c r="W98" s="44">
        <v>1880.46</v>
      </c>
      <c r="X98" s="44">
        <v>1884.98</v>
      </c>
      <c r="Y98" s="44">
        <v>1894.42</v>
      </c>
      <c r="Z98" s="44">
        <v>1713.42</v>
      </c>
      <c r="AA98" s="44">
        <v>1554.24</v>
      </c>
    </row>
    <row r="99" spans="1:27" ht="12.75" hidden="1" customHeight="1" outlineLevel="1" x14ac:dyDescent="0.2">
      <c r="A99" s="99" t="s">
        <v>1749</v>
      </c>
      <c r="B99" s="63" t="s">
        <v>90</v>
      </c>
      <c r="C99" s="43" t="s">
        <v>79</v>
      </c>
      <c r="D99" s="44">
        <f t="shared" ref="D99:AA99" si="55">$D$9</f>
        <v>1071.42</v>
      </c>
      <c r="E99" s="44">
        <f t="shared" si="55"/>
        <v>1071.42</v>
      </c>
      <c r="F99" s="44">
        <f t="shared" si="55"/>
        <v>1071.42</v>
      </c>
      <c r="G99" s="44">
        <f t="shared" si="55"/>
        <v>1071.42</v>
      </c>
      <c r="H99" s="44">
        <f t="shared" si="55"/>
        <v>1071.42</v>
      </c>
      <c r="I99" s="44">
        <f t="shared" si="55"/>
        <v>1071.42</v>
      </c>
      <c r="J99" s="44">
        <f t="shared" si="55"/>
        <v>1071.42</v>
      </c>
      <c r="K99" s="44">
        <f t="shared" si="55"/>
        <v>1071.42</v>
      </c>
      <c r="L99" s="44">
        <f t="shared" si="55"/>
        <v>1071.42</v>
      </c>
      <c r="M99" s="44">
        <f t="shared" si="55"/>
        <v>1071.42</v>
      </c>
      <c r="N99" s="44">
        <f t="shared" si="55"/>
        <v>1071.42</v>
      </c>
      <c r="O99" s="44">
        <f t="shared" si="55"/>
        <v>1071.42</v>
      </c>
      <c r="P99" s="44">
        <f t="shared" si="55"/>
        <v>1071.42</v>
      </c>
      <c r="Q99" s="44">
        <f t="shared" si="55"/>
        <v>1071.42</v>
      </c>
      <c r="R99" s="44">
        <f t="shared" si="55"/>
        <v>1071.42</v>
      </c>
      <c r="S99" s="44">
        <f t="shared" si="55"/>
        <v>1071.42</v>
      </c>
      <c r="T99" s="44">
        <f t="shared" si="55"/>
        <v>1071.42</v>
      </c>
      <c r="U99" s="44">
        <f t="shared" si="55"/>
        <v>1071.42</v>
      </c>
      <c r="V99" s="44">
        <f t="shared" si="55"/>
        <v>1071.42</v>
      </c>
      <c r="W99" s="44">
        <f t="shared" si="55"/>
        <v>1071.42</v>
      </c>
      <c r="X99" s="44">
        <f t="shared" si="55"/>
        <v>1071.42</v>
      </c>
      <c r="Y99" s="44">
        <f t="shared" si="55"/>
        <v>1071.42</v>
      </c>
      <c r="Z99" s="44">
        <f t="shared" si="55"/>
        <v>1071.42</v>
      </c>
      <c r="AA99" s="44">
        <f t="shared" si="55"/>
        <v>1071.42</v>
      </c>
    </row>
    <row r="100" spans="1:27" ht="12.75" hidden="1" customHeight="1" outlineLevel="1" x14ac:dyDescent="0.2">
      <c r="A100" s="99" t="s">
        <v>1750</v>
      </c>
      <c r="B100" s="63" t="s">
        <v>83</v>
      </c>
      <c r="C100" s="43" t="s">
        <v>79</v>
      </c>
      <c r="D100" s="44">
        <v>3.92</v>
      </c>
      <c r="E100" s="44">
        <v>3.92</v>
      </c>
      <c r="F100" s="44">
        <v>3.92</v>
      </c>
      <c r="G100" s="44">
        <v>3.92</v>
      </c>
      <c r="H100" s="44">
        <v>3.92</v>
      </c>
      <c r="I100" s="44">
        <v>3.92</v>
      </c>
      <c r="J100" s="44">
        <v>3.92</v>
      </c>
      <c r="K100" s="44">
        <v>3.92</v>
      </c>
      <c r="L100" s="44">
        <v>3.92</v>
      </c>
      <c r="M100" s="44">
        <v>3.92</v>
      </c>
      <c r="N100" s="44">
        <v>3.92</v>
      </c>
      <c r="O100" s="44">
        <v>3.92</v>
      </c>
      <c r="P100" s="44">
        <v>3.92</v>
      </c>
      <c r="Q100" s="44">
        <v>3.92</v>
      </c>
      <c r="R100" s="44">
        <v>3.92</v>
      </c>
      <c r="S100" s="44">
        <v>3.92</v>
      </c>
      <c r="T100" s="44">
        <v>3.92</v>
      </c>
      <c r="U100" s="44">
        <v>3.92</v>
      </c>
      <c r="V100" s="44">
        <v>3.92</v>
      </c>
      <c r="W100" s="44">
        <v>3.92</v>
      </c>
      <c r="X100" s="44">
        <v>3.92</v>
      </c>
      <c r="Y100" s="44">
        <v>3.92</v>
      </c>
      <c r="Z100" s="44">
        <v>3.92</v>
      </c>
      <c r="AA100" s="44">
        <v>3.92</v>
      </c>
    </row>
    <row r="101" spans="1:27" ht="12.75" hidden="1" customHeight="1" outlineLevel="1" x14ac:dyDescent="0.2">
      <c r="A101" s="99" t="s">
        <v>1751</v>
      </c>
      <c r="B101" s="63" t="s">
        <v>81</v>
      </c>
      <c r="C101" s="43" t="s">
        <v>79</v>
      </c>
      <c r="D101" s="44">
        <f>$D$11</f>
        <v>216.36</v>
      </c>
      <c r="E101" s="44">
        <f t="shared" ref="E101:AA101" si="56">$D$11</f>
        <v>216.36</v>
      </c>
      <c r="F101" s="44">
        <f t="shared" si="56"/>
        <v>216.36</v>
      </c>
      <c r="G101" s="44">
        <f t="shared" si="56"/>
        <v>216.36</v>
      </c>
      <c r="H101" s="44">
        <f t="shared" si="56"/>
        <v>216.36</v>
      </c>
      <c r="I101" s="44">
        <f t="shared" si="56"/>
        <v>216.36</v>
      </c>
      <c r="J101" s="44">
        <f t="shared" si="56"/>
        <v>216.36</v>
      </c>
      <c r="K101" s="44">
        <f t="shared" si="56"/>
        <v>216.36</v>
      </c>
      <c r="L101" s="44">
        <f t="shared" si="56"/>
        <v>216.36</v>
      </c>
      <c r="M101" s="44">
        <f t="shared" si="56"/>
        <v>216.36</v>
      </c>
      <c r="N101" s="44">
        <f t="shared" si="56"/>
        <v>216.36</v>
      </c>
      <c r="O101" s="44">
        <f t="shared" si="56"/>
        <v>216.36</v>
      </c>
      <c r="P101" s="44">
        <f t="shared" si="56"/>
        <v>216.36</v>
      </c>
      <c r="Q101" s="44">
        <f t="shared" si="56"/>
        <v>216.36</v>
      </c>
      <c r="R101" s="44">
        <f t="shared" si="56"/>
        <v>216.36</v>
      </c>
      <c r="S101" s="44">
        <f t="shared" si="56"/>
        <v>216.36</v>
      </c>
      <c r="T101" s="44">
        <f t="shared" si="56"/>
        <v>216.36</v>
      </c>
      <c r="U101" s="44">
        <f t="shared" si="56"/>
        <v>216.36</v>
      </c>
      <c r="V101" s="44">
        <f t="shared" si="56"/>
        <v>216.36</v>
      </c>
      <c r="W101" s="44">
        <f t="shared" si="56"/>
        <v>216.36</v>
      </c>
      <c r="X101" s="44">
        <f t="shared" si="56"/>
        <v>216.36</v>
      </c>
      <c r="Y101" s="44">
        <f t="shared" si="56"/>
        <v>216.36</v>
      </c>
      <c r="Z101" s="44">
        <f t="shared" si="56"/>
        <v>216.36</v>
      </c>
      <c r="AA101" s="44">
        <f t="shared" si="56"/>
        <v>216.36</v>
      </c>
    </row>
    <row r="102" spans="1:27" ht="12.75" customHeight="1" collapsed="1" x14ac:dyDescent="0.2">
      <c r="A102" s="98" t="s">
        <v>1752</v>
      </c>
      <c r="B102" s="28" t="str">
        <f>"20"&amp;"."&amp;$B$800&amp;"."&amp;$B$801</f>
        <v>20.08.2023</v>
      </c>
      <c r="C102" s="90" t="s">
        <v>76</v>
      </c>
      <c r="D102" s="91">
        <f>ROUND(((D103+D104+D106+D105)/1000),5)</f>
        <v>2.5841500000000002</v>
      </c>
      <c r="E102" s="91">
        <f>ROUND(((E103+E104+E106+E105)/1000),5)</f>
        <v>2.3802599999999998</v>
      </c>
      <c r="F102" s="91">
        <f>ROUND(((F103+F104+F106+F105)/1000),5)</f>
        <v>2.2529300000000001</v>
      </c>
      <c r="G102" s="91">
        <f t="shared" ref="G102:AA102" si="57">ROUND(((G103+G104+G106+G105)/1000),5)</f>
        <v>2.1608299999999998</v>
      </c>
      <c r="H102" s="91">
        <f t="shared" si="57"/>
        <v>2.09246</v>
      </c>
      <c r="I102" s="91">
        <f t="shared" si="57"/>
        <v>2.0509300000000001</v>
      </c>
      <c r="J102" s="91">
        <f t="shared" si="57"/>
        <v>2.07511</v>
      </c>
      <c r="K102" s="91">
        <f t="shared" si="57"/>
        <v>2.3382499999999999</v>
      </c>
      <c r="L102" s="91">
        <f t="shared" si="57"/>
        <v>2.8757299999999999</v>
      </c>
      <c r="M102" s="91">
        <f t="shared" si="57"/>
        <v>3.0065</v>
      </c>
      <c r="N102" s="91">
        <f t="shared" si="57"/>
        <v>3.20641</v>
      </c>
      <c r="O102" s="91">
        <f t="shared" si="57"/>
        <v>3.2438600000000002</v>
      </c>
      <c r="P102" s="91">
        <f t="shared" si="57"/>
        <v>3.29983</v>
      </c>
      <c r="Q102" s="91">
        <f t="shared" si="57"/>
        <v>3.3040600000000002</v>
      </c>
      <c r="R102" s="91">
        <f t="shared" si="57"/>
        <v>3.3124699999999998</v>
      </c>
      <c r="S102" s="91">
        <f t="shared" si="57"/>
        <v>3.3126099999999998</v>
      </c>
      <c r="T102" s="91">
        <f t="shared" si="57"/>
        <v>3.27989</v>
      </c>
      <c r="U102" s="91">
        <f t="shared" si="57"/>
        <v>3.1398999999999999</v>
      </c>
      <c r="V102" s="91">
        <f t="shared" si="57"/>
        <v>3.1217299999999999</v>
      </c>
      <c r="W102" s="91">
        <f t="shared" si="57"/>
        <v>3.1409099999999999</v>
      </c>
      <c r="X102" s="91">
        <f t="shared" si="57"/>
        <v>3.1347</v>
      </c>
      <c r="Y102" s="91">
        <f t="shared" si="57"/>
        <v>3.1055199999999998</v>
      </c>
      <c r="Z102" s="91">
        <f t="shared" si="57"/>
        <v>3.0136099999999999</v>
      </c>
      <c r="AA102" s="91">
        <f t="shared" si="57"/>
        <v>2.8584700000000001</v>
      </c>
    </row>
    <row r="103" spans="1:27" ht="12.75" hidden="1" customHeight="1" outlineLevel="1" x14ac:dyDescent="0.2">
      <c r="A103" s="99" t="s">
        <v>1753</v>
      </c>
      <c r="B103" s="63" t="s">
        <v>238</v>
      </c>
      <c r="C103" s="43" t="s">
        <v>79</v>
      </c>
      <c r="D103" s="44">
        <v>1292.45</v>
      </c>
      <c r="E103" s="44">
        <v>1088.56</v>
      </c>
      <c r="F103" s="44">
        <v>961.23</v>
      </c>
      <c r="G103" s="44">
        <v>869.13</v>
      </c>
      <c r="H103" s="44">
        <v>800.76</v>
      </c>
      <c r="I103" s="44">
        <v>759.23</v>
      </c>
      <c r="J103" s="44">
        <v>783.41</v>
      </c>
      <c r="K103" s="44">
        <v>1046.55</v>
      </c>
      <c r="L103" s="44">
        <v>1584.03</v>
      </c>
      <c r="M103" s="44">
        <v>1714.8</v>
      </c>
      <c r="N103" s="44">
        <v>1914.71</v>
      </c>
      <c r="O103" s="44">
        <v>1952.16</v>
      </c>
      <c r="P103" s="44">
        <v>2008.13</v>
      </c>
      <c r="Q103" s="44">
        <v>2012.36</v>
      </c>
      <c r="R103" s="44">
        <v>2020.77</v>
      </c>
      <c r="S103" s="44">
        <v>2020.91</v>
      </c>
      <c r="T103" s="44">
        <v>1988.19</v>
      </c>
      <c r="U103" s="44">
        <v>1848.2</v>
      </c>
      <c r="V103" s="44">
        <v>1830.03</v>
      </c>
      <c r="W103" s="44">
        <v>1849.21</v>
      </c>
      <c r="X103" s="44">
        <v>1843</v>
      </c>
      <c r="Y103" s="44">
        <v>1813.82</v>
      </c>
      <c r="Z103" s="44">
        <v>1721.91</v>
      </c>
      <c r="AA103" s="44">
        <v>1566.77</v>
      </c>
    </row>
    <row r="104" spans="1:27" ht="12.75" hidden="1" customHeight="1" outlineLevel="1" x14ac:dyDescent="0.2">
      <c r="A104" s="99" t="s">
        <v>1754</v>
      </c>
      <c r="B104" s="63" t="s">
        <v>90</v>
      </c>
      <c r="C104" s="43" t="s">
        <v>79</v>
      </c>
      <c r="D104" s="44">
        <f t="shared" ref="D104:AA104" si="58">$D$9</f>
        <v>1071.42</v>
      </c>
      <c r="E104" s="44">
        <f t="shared" si="58"/>
        <v>1071.42</v>
      </c>
      <c r="F104" s="44">
        <f t="shared" si="58"/>
        <v>1071.42</v>
      </c>
      <c r="G104" s="44">
        <f t="shared" si="58"/>
        <v>1071.42</v>
      </c>
      <c r="H104" s="44">
        <f t="shared" si="58"/>
        <v>1071.42</v>
      </c>
      <c r="I104" s="44">
        <f t="shared" si="58"/>
        <v>1071.42</v>
      </c>
      <c r="J104" s="44">
        <f t="shared" si="58"/>
        <v>1071.42</v>
      </c>
      <c r="K104" s="44">
        <f t="shared" si="58"/>
        <v>1071.42</v>
      </c>
      <c r="L104" s="44">
        <f t="shared" si="58"/>
        <v>1071.42</v>
      </c>
      <c r="M104" s="44">
        <f t="shared" si="58"/>
        <v>1071.42</v>
      </c>
      <c r="N104" s="44">
        <f t="shared" si="58"/>
        <v>1071.42</v>
      </c>
      <c r="O104" s="44">
        <f t="shared" si="58"/>
        <v>1071.42</v>
      </c>
      <c r="P104" s="44">
        <f t="shared" si="58"/>
        <v>1071.42</v>
      </c>
      <c r="Q104" s="44">
        <f t="shared" si="58"/>
        <v>1071.42</v>
      </c>
      <c r="R104" s="44">
        <f t="shared" si="58"/>
        <v>1071.42</v>
      </c>
      <c r="S104" s="44">
        <f t="shared" si="58"/>
        <v>1071.42</v>
      </c>
      <c r="T104" s="44">
        <f t="shared" si="58"/>
        <v>1071.42</v>
      </c>
      <c r="U104" s="44">
        <f t="shared" si="58"/>
        <v>1071.42</v>
      </c>
      <c r="V104" s="44">
        <f t="shared" si="58"/>
        <v>1071.42</v>
      </c>
      <c r="W104" s="44">
        <f t="shared" si="58"/>
        <v>1071.42</v>
      </c>
      <c r="X104" s="44">
        <f t="shared" si="58"/>
        <v>1071.42</v>
      </c>
      <c r="Y104" s="44">
        <f t="shared" si="58"/>
        <v>1071.42</v>
      </c>
      <c r="Z104" s="44">
        <f t="shared" si="58"/>
        <v>1071.42</v>
      </c>
      <c r="AA104" s="44">
        <f t="shared" si="58"/>
        <v>1071.42</v>
      </c>
    </row>
    <row r="105" spans="1:27" ht="12.75" hidden="1" customHeight="1" outlineLevel="1" x14ac:dyDescent="0.2">
      <c r="A105" s="99" t="s">
        <v>1755</v>
      </c>
      <c r="B105" s="63" t="s">
        <v>83</v>
      </c>
      <c r="C105" s="43" t="s">
        <v>79</v>
      </c>
      <c r="D105" s="44">
        <v>3.92</v>
      </c>
      <c r="E105" s="44">
        <v>3.92</v>
      </c>
      <c r="F105" s="44">
        <v>3.92</v>
      </c>
      <c r="G105" s="44">
        <v>3.92</v>
      </c>
      <c r="H105" s="44">
        <v>3.92</v>
      </c>
      <c r="I105" s="44">
        <v>3.92</v>
      </c>
      <c r="J105" s="44">
        <v>3.92</v>
      </c>
      <c r="K105" s="44">
        <v>3.92</v>
      </c>
      <c r="L105" s="44">
        <v>3.92</v>
      </c>
      <c r="M105" s="44">
        <v>3.92</v>
      </c>
      <c r="N105" s="44">
        <v>3.92</v>
      </c>
      <c r="O105" s="44">
        <v>3.92</v>
      </c>
      <c r="P105" s="44">
        <v>3.92</v>
      </c>
      <c r="Q105" s="44">
        <v>3.92</v>
      </c>
      <c r="R105" s="44">
        <v>3.92</v>
      </c>
      <c r="S105" s="44">
        <v>3.92</v>
      </c>
      <c r="T105" s="44">
        <v>3.92</v>
      </c>
      <c r="U105" s="44">
        <v>3.92</v>
      </c>
      <c r="V105" s="44">
        <v>3.92</v>
      </c>
      <c r="W105" s="44">
        <v>3.92</v>
      </c>
      <c r="X105" s="44">
        <v>3.92</v>
      </c>
      <c r="Y105" s="44">
        <v>3.92</v>
      </c>
      <c r="Z105" s="44">
        <v>3.92</v>
      </c>
      <c r="AA105" s="44">
        <v>3.92</v>
      </c>
    </row>
    <row r="106" spans="1:27" ht="12.75" hidden="1" customHeight="1" outlineLevel="1" x14ac:dyDescent="0.2">
      <c r="A106" s="99" t="s">
        <v>1756</v>
      </c>
      <c r="B106" s="63" t="s">
        <v>81</v>
      </c>
      <c r="C106" s="43" t="s">
        <v>79</v>
      </c>
      <c r="D106" s="44">
        <f>$D$11</f>
        <v>216.36</v>
      </c>
      <c r="E106" s="44">
        <f t="shared" ref="E106:AA106" si="59">$D$11</f>
        <v>216.36</v>
      </c>
      <c r="F106" s="44">
        <f t="shared" si="59"/>
        <v>216.36</v>
      </c>
      <c r="G106" s="44">
        <f t="shared" si="59"/>
        <v>216.36</v>
      </c>
      <c r="H106" s="44">
        <f t="shared" si="59"/>
        <v>216.36</v>
      </c>
      <c r="I106" s="44">
        <f t="shared" si="59"/>
        <v>216.36</v>
      </c>
      <c r="J106" s="44">
        <f t="shared" si="59"/>
        <v>216.36</v>
      </c>
      <c r="K106" s="44">
        <f t="shared" si="59"/>
        <v>216.36</v>
      </c>
      <c r="L106" s="44">
        <f t="shared" si="59"/>
        <v>216.36</v>
      </c>
      <c r="M106" s="44">
        <f t="shared" si="59"/>
        <v>216.36</v>
      </c>
      <c r="N106" s="44">
        <f t="shared" si="59"/>
        <v>216.36</v>
      </c>
      <c r="O106" s="44">
        <f t="shared" si="59"/>
        <v>216.36</v>
      </c>
      <c r="P106" s="44">
        <f t="shared" si="59"/>
        <v>216.36</v>
      </c>
      <c r="Q106" s="44">
        <f t="shared" si="59"/>
        <v>216.36</v>
      </c>
      <c r="R106" s="44">
        <f t="shared" si="59"/>
        <v>216.36</v>
      </c>
      <c r="S106" s="44">
        <f t="shared" si="59"/>
        <v>216.36</v>
      </c>
      <c r="T106" s="44">
        <f t="shared" si="59"/>
        <v>216.36</v>
      </c>
      <c r="U106" s="44">
        <f t="shared" si="59"/>
        <v>216.36</v>
      </c>
      <c r="V106" s="44">
        <f t="shared" si="59"/>
        <v>216.36</v>
      </c>
      <c r="W106" s="44">
        <f t="shared" si="59"/>
        <v>216.36</v>
      </c>
      <c r="X106" s="44">
        <f t="shared" si="59"/>
        <v>216.36</v>
      </c>
      <c r="Y106" s="44">
        <f t="shared" si="59"/>
        <v>216.36</v>
      </c>
      <c r="Z106" s="44">
        <f t="shared" si="59"/>
        <v>216.36</v>
      </c>
      <c r="AA106" s="44">
        <f t="shared" si="59"/>
        <v>216.36</v>
      </c>
    </row>
    <row r="107" spans="1:27" ht="12.75" customHeight="1" collapsed="1" x14ac:dyDescent="0.2">
      <c r="A107" s="98" t="s">
        <v>1757</v>
      </c>
      <c r="B107" s="28" t="str">
        <f>"21"&amp;"."&amp;$B$800&amp;"."&amp;$B$801</f>
        <v>21.08.2023</v>
      </c>
      <c r="C107" s="90" t="s">
        <v>76</v>
      </c>
      <c r="D107" s="91">
        <f>ROUND(((D108+D109+D111+D110)/1000),5)</f>
        <v>2.6099700000000001</v>
      </c>
      <c r="E107" s="91">
        <f>ROUND(((E108+E109+E111+E110)/1000),5)</f>
        <v>2.4727700000000001</v>
      </c>
      <c r="F107" s="91">
        <f>ROUND(((F108+F109+F111+F110)/1000),5)</f>
        <v>2.3698000000000001</v>
      </c>
      <c r="G107" s="91">
        <f t="shared" ref="G107:AA107" si="60">ROUND(((G108+G109+G111+G110)/1000),5)</f>
        <v>2.3090700000000002</v>
      </c>
      <c r="H107" s="91">
        <f t="shared" si="60"/>
        <v>2.2742300000000002</v>
      </c>
      <c r="I107" s="91">
        <f t="shared" si="60"/>
        <v>2.3426200000000001</v>
      </c>
      <c r="J107" s="91">
        <f t="shared" si="60"/>
        <v>2.5489700000000002</v>
      </c>
      <c r="K107" s="91">
        <f t="shared" si="60"/>
        <v>2.8738600000000001</v>
      </c>
      <c r="L107" s="91">
        <f t="shared" si="60"/>
        <v>3.2680400000000001</v>
      </c>
      <c r="M107" s="91">
        <f t="shared" si="60"/>
        <v>3.34233</v>
      </c>
      <c r="N107" s="91">
        <f t="shared" si="60"/>
        <v>3.3572000000000002</v>
      </c>
      <c r="O107" s="91">
        <f t="shared" si="60"/>
        <v>3.3902999999999999</v>
      </c>
      <c r="P107" s="91">
        <f t="shared" si="60"/>
        <v>3.37141</v>
      </c>
      <c r="Q107" s="91">
        <f t="shared" si="60"/>
        <v>3.4244599999999998</v>
      </c>
      <c r="R107" s="91">
        <f t="shared" si="60"/>
        <v>3.4462899999999999</v>
      </c>
      <c r="S107" s="91">
        <f t="shared" si="60"/>
        <v>3.4640399999999998</v>
      </c>
      <c r="T107" s="91">
        <f t="shared" si="60"/>
        <v>3.55139</v>
      </c>
      <c r="U107" s="91">
        <f t="shared" si="60"/>
        <v>3.4502299999999999</v>
      </c>
      <c r="V107" s="91">
        <f t="shared" si="60"/>
        <v>3.3570700000000002</v>
      </c>
      <c r="W107" s="91">
        <f t="shared" si="60"/>
        <v>3.3417400000000002</v>
      </c>
      <c r="X107" s="91">
        <f t="shared" si="60"/>
        <v>3.3410199999999999</v>
      </c>
      <c r="Y107" s="91">
        <f t="shared" si="60"/>
        <v>3.3069199999999999</v>
      </c>
      <c r="Z107" s="91">
        <f t="shared" si="60"/>
        <v>3.0061800000000001</v>
      </c>
      <c r="AA107" s="91">
        <f t="shared" si="60"/>
        <v>2.8529200000000001</v>
      </c>
    </row>
    <row r="108" spans="1:27" ht="12.75" hidden="1" customHeight="1" outlineLevel="1" x14ac:dyDescent="0.2">
      <c r="A108" s="99" t="s">
        <v>1758</v>
      </c>
      <c r="B108" s="63" t="s">
        <v>238</v>
      </c>
      <c r="C108" s="43" t="s">
        <v>79</v>
      </c>
      <c r="D108" s="44">
        <v>1318.27</v>
      </c>
      <c r="E108" s="44">
        <v>1181.07</v>
      </c>
      <c r="F108" s="44">
        <v>1078.0999999999999</v>
      </c>
      <c r="G108" s="44">
        <v>1017.37</v>
      </c>
      <c r="H108" s="44">
        <v>982.53</v>
      </c>
      <c r="I108" s="44">
        <v>1050.92</v>
      </c>
      <c r="J108" s="44">
        <v>1257.27</v>
      </c>
      <c r="K108" s="44">
        <v>1582.16</v>
      </c>
      <c r="L108" s="44">
        <v>1976.34</v>
      </c>
      <c r="M108" s="44">
        <v>2050.63</v>
      </c>
      <c r="N108" s="44">
        <v>2065.5</v>
      </c>
      <c r="O108" s="44">
        <v>2098.6</v>
      </c>
      <c r="P108" s="44">
        <v>2079.71</v>
      </c>
      <c r="Q108" s="44">
        <v>2132.7600000000002</v>
      </c>
      <c r="R108" s="44">
        <v>2154.59</v>
      </c>
      <c r="S108" s="44">
        <v>2172.34</v>
      </c>
      <c r="T108" s="44">
        <v>2259.69</v>
      </c>
      <c r="U108" s="44">
        <v>2158.5300000000002</v>
      </c>
      <c r="V108" s="44">
        <v>2065.37</v>
      </c>
      <c r="W108" s="44">
        <v>2050.04</v>
      </c>
      <c r="X108" s="44">
        <v>2049.3200000000002</v>
      </c>
      <c r="Y108" s="44">
        <v>2015.22</v>
      </c>
      <c r="Z108" s="44">
        <v>1714.48</v>
      </c>
      <c r="AA108" s="44">
        <v>1561.22</v>
      </c>
    </row>
    <row r="109" spans="1:27" ht="12.75" hidden="1" customHeight="1" outlineLevel="1" x14ac:dyDescent="0.2">
      <c r="A109" s="99" t="s">
        <v>1759</v>
      </c>
      <c r="B109" s="63" t="s">
        <v>90</v>
      </c>
      <c r="C109" s="43" t="s">
        <v>79</v>
      </c>
      <c r="D109" s="44">
        <f t="shared" ref="D109:AA109" si="61">$D$9</f>
        <v>1071.42</v>
      </c>
      <c r="E109" s="44">
        <f t="shared" si="61"/>
        <v>1071.42</v>
      </c>
      <c r="F109" s="44">
        <f t="shared" si="61"/>
        <v>1071.42</v>
      </c>
      <c r="G109" s="44">
        <f t="shared" si="61"/>
        <v>1071.42</v>
      </c>
      <c r="H109" s="44">
        <f t="shared" si="61"/>
        <v>1071.42</v>
      </c>
      <c r="I109" s="44">
        <f t="shared" si="61"/>
        <v>1071.42</v>
      </c>
      <c r="J109" s="44">
        <f t="shared" si="61"/>
        <v>1071.42</v>
      </c>
      <c r="K109" s="44">
        <f t="shared" si="61"/>
        <v>1071.42</v>
      </c>
      <c r="L109" s="44">
        <f t="shared" si="61"/>
        <v>1071.42</v>
      </c>
      <c r="M109" s="44">
        <f t="shared" si="61"/>
        <v>1071.42</v>
      </c>
      <c r="N109" s="44">
        <f t="shared" si="61"/>
        <v>1071.42</v>
      </c>
      <c r="O109" s="44">
        <f t="shared" si="61"/>
        <v>1071.42</v>
      </c>
      <c r="P109" s="44">
        <f t="shared" si="61"/>
        <v>1071.42</v>
      </c>
      <c r="Q109" s="44">
        <f t="shared" si="61"/>
        <v>1071.42</v>
      </c>
      <c r="R109" s="44">
        <f t="shared" si="61"/>
        <v>1071.42</v>
      </c>
      <c r="S109" s="44">
        <f t="shared" si="61"/>
        <v>1071.42</v>
      </c>
      <c r="T109" s="44">
        <f t="shared" si="61"/>
        <v>1071.42</v>
      </c>
      <c r="U109" s="44">
        <f t="shared" si="61"/>
        <v>1071.42</v>
      </c>
      <c r="V109" s="44">
        <f t="shared" si="61"/>
        <v>1071.42</v>
      </c>
      <c r="W109" s="44">
        <f t="shared" si="61"/>
        <v>1071.42</v>
      </c>
      <c r="X109" s="44">
        <f t="shared" si="61"/>
        <v>1071.42</v>
      </c>
      <c r="Y109" s="44">
        <f t="shared" si="61"/>
        <v>1071.42</v>
      </c>
      <c r="Z109" s="44">
        <f t="shared" si="61"/>
        <v>1071.42</v>
      </c>
      <c r="AA109" s="44">
        <f t="shared" si="61"/>
        <v>1071.42</v>
      </c>
    </row>
    <row r="110" spans="1:27" ht="12.75" hidden="1" customHeight="1" outlineLevel="1" x14ac:dyDescent="0.2">
      <c r="A110" s="99" t="s">
        <v>1760</v>
      </c>
      <c r="B110" s="63" t="s">
        <v>83</v>
      </c>
      <c r="C110" s="43" t="s">
        <v>79</v>
      </c>
      <c r="D110" s="44">
        <v>3.92</v>
      </c>
      <c r="E110" s="44">
        <v>3.92</v>
      </c>
      <c r="F110" s="44">
        <v>3.92</v>
      </c>
      <c r="G110" s="44">
        <v>3.92</v>
      </c>
      <c r="H110" s="44">
        <v>3.92</v>
      </c>
      <c r="I110" s="44">
        <v>3.92</v>
      </c>
      <c r="J110" s="44">
        <v>3.92</v>
      </c>
      <c r="K110" s="44">
        <v>3.92</v>
      </c>
      <c r="L110" s="44">
        <v>3.92</v>
      </c>
      <c r="M110" s="44">
        <v>3.92</v>
      </c>
      <c r="N110" s="44">
        <v>3.92</v>
      </c>
      <c r="O110" s="44">
        <v>3.92</v>
      </c>
      <c r="P110" s="44">
        <v>3.92</v>
      </c>
      <c r="Q110" s="44">
        <v>3.92</v>
      </c>
      <c r="R110" s="44">
        <v>3.92</v>
      </c>
      <c r="S110" s="44">
        <v>3.92</v>
      </c>
      <c r="T110" s="44">
        <v>3.92</v>
      </c>
      <c r="U110" s="44">
        <v>3.92</v>
      </c>
      <c r="V110" s="44">
        <v>3.92</v>
      </c>
      <c r="W110" s="44">
        <v>3.92</v>
      </c>
      <c r="X110" s="44">
        <v>3.92</v>
      </c>
      <c r="Y110" s="44">
        <v>3.92</v>
      </c>
      <c r="Z110" s="44">
        <v>3.92</v>
      </c>
      <c r="AA110" s="44">
        <v>3.92</v>
      </c>
    </row>
    <row r="111" spans="1:27" ht="12.75" hidden="1" customHeight="1" outlineLevel="1" x14ac:dyDescent="0.2">
      <c r="A111" s="99" t="s">
        <v>1761</v>
      </c>
      <c r="B111" s="63" t="s">
        <v>81</v>
      </c>
      <c r="C111" s="43" t="s">
        <v>79</v>
      </c>
      <c r="D111" s="44">
        <f>$D$11</f>
        <v>216.36</v>
      </c>
      <c r="E111" s="44">
        <f t="shared" ref="E111:AA111" si="62">$D$11</f>
        <v>216.36</v>
      </c>
      <c r="F111" s="44">
        <f t="shared" si="62"/>
        <v>216.36</v>
      </c>
      <c r="G111" s="44">
        <f t="shared" si="62"/>
        <v>216.36</v>
      </c>
      <c r="H111" s="44">
        <f t="shared" si="62"/>
        <v>216.36</v>
      </c>
      <c r="I111" s="44">
        <f t="shared" si="62"/>
        <v>216.36</v>
      </c>
      <c r="J111" s="44">
        <f t="shared" si="62"/>
        <v>216.36</v>
      </c>
      <c r="K111" s="44">
        <f t="shared" si="62"/>
        <v>216.36</v>
      </c>
      <c r="L111" s="44">
        <f t="shared" si="62"/>
        <v>216.36</v>
      </c>
      <c r="M111" s="44">
        <f t="shared" si="62"/>
        <v>216.36</v>
      </c>
      <c r="N111" s="44">
        <f t="shared" si="62"/>
        <v>216.36</v>
      </c>
      <c r="O111" s="44">
        <f t="shared" si="62"/>
        <v>216.36</v>
      </c>
      <c r="P111" s="44">
        <f t="shared" si="62"/>
        <v>216.36</v>
      </c>
      <c r="Q111" s="44">
        <f t="shared" si="62"/>
        <v>216.36</v>
      </c>
      <c r="R111" s="44">
        <f t="shared" si="62"/>
        <v>216.36</v>
      </c>
      <c r="S111" s="44">
        <f t="shared" si="62"/>
        <v>216.36</v>
      </c>
      <c r="T111" s="44">
        <f t="shared" si="62"/>
        <v>216.36</v>
      </c>
      <c r="U111" s="44">
        <f t="shared" si="62"/>
        <v>216.36</v>
      </c>
      <c r="V111" s="44">
        <f t="shared" si="62"/>
        <v>216.36</v>
      </c>
      <c r="W111" s="44">
        <f t="shared" si="62"/>
        <v>216.36</v>
      </c>
      <c r="X111" s="44">
        <f t="shared" si="62"/>
        <v>216.36</v>
      </c>
      <c r="Y111" s="44">
        <f t="shared" si="62"/>
        <v>216.36</v>
      </c>
      <c r="Z111" s="44">
        <f t="shared" si="62"/>
        <v>216.36</v>
      </c>
      <c r="AA111" s="44">
        <f t="shared" si="62"/>
        <v>216.36</v>
      </c>
    </row>
    <row r="112" spans="1:27" ht="12.75" customHeight="1" collapsed="1" x14ac:dyDescent="0.2">
      <c r="A112" s="98" t="s">
        <v>1762</v>
      </c>
      <c r="B112" s="28" t="str">
        <f>"22"&amp;"."&amp;$B$800&amp;"."&amp;$B$801</f>
        <v>22.08.2023</v>
      </c>
      <c r="C112" s="90" t="s">
        <v>76</v>
      </c>
      <c r="D112" s="91">
        <f>ROUND(((D113+D114+D116+D115)/1000),5)</f>
        <v>2.4917500000000001</v>
      </c>
      <c r="E112" s="91">
        <f>ROUND(((E113+E114+E116+E115)/1000),5)</f>
        <v>2.34199</v>
      </c>
      <c r="F112" s="91">
        <f>ROUND(((F113+F114+F116+F115)/1000),5)</f>
        <v>2.1959499999999998</v>
      </c>
      <c r="G112" s="91">
        <f t="shared" ref="G112:AA112" si="63">ROUND(((G113+G114+G116+G115)/1000),5)</f>
        <v>2.1369600000000002</v>
      </c>
      <c r="H112" s="91">
        <f t="shared" si="63"/>
        <v>2.1541800000000002</v>
      </c>
      <c r="I112" s="91">
        <f t="shared" si="63"/>
        <v>2.2792300000000001</v>
      </c>
      <c r="J112" s="91">
        <f t="shared" si="63"/>
        <v>2.5548799999999998</v>
      </c>
      <c r="K112" s="91">
        <f t="shared" si="63"/>
        <v>2.7324099999999998</v>
      </c>
      <c r="L112" s="91">
        <f t="shared" si="63"/>
        <v>3.04108</v>
      </c>
      <c r="M112" s="91">
        <f t="shared" si="63"/>
        <v>3.26403</v>
      </c>
      <c r="N112" s="91">
        <f t="shared" si="63"/>
        <v>3.3255699999999999</v>
      </c>
      <c r="O112" s="91">
        <f t="shared" si="63"/>
        <v>3.3260100000000001</v>
      </c>
      <c r="P112" s="91">
        <f t="shared" si="63"/>
        <v>3.3246899999999999</v>
      </c>
      <c r="Q112" s="91">
        <f t="shared" si="63"/>
        <v>3.33778</v>
      </c>
      <c r="R112" s="91">
        <f t="shared" si="63"/>
        <v>3.42326</v>
      </c>
      <c r="S112" s="91">
        <f t="shared" si="63"/>
        <v>3.44624</v>
      </c>
      <c r="T112" s="91">
        <f t="shared" si="63"/>
        <v>3.45085</v>
      </c>
      <c r="U112" s="91">
        <f t="shared" si="63"/>
        <v>3.4491000000000001</v>
      </c>
      <c r="V112" s="91">
        <f t="shared" si="63"/>
        <v>3.3522799999999999</v>
      </c>
      <c r="W112" s="91">
        <f t="shared" si="63"/>
        <v>3.3434200000000001</v>
      </c>
      <c r="X112" s="91">
        <f t="shared" si="63"/>
        <v>3.33046</v>
      </c>
      <c r="Y112" s="91">
        <f t="shared" si="63"/>
        <v>3.1893099999999999</v>
      </c>
      <c r="Z112" s="91">
        <f t="shared" si="63"/>
        <v>2.9738699999999998</v>
      </c>
      <c r="AA112" s="91">
        <f t="shared" si="63"/>
        <v>2.72906</v>
      </c>
    </row>
    <row r="113" spans="1:27" ht="12.75" hidden="1" customHeight="1" outlineLevel="1" x14ac:dyDescent="0.2">
      <c r="A113" s="99" t="s">
        <v>1763</v>
      </c>
      <c r="B113" s="63" t="s">
        <v>238</v>
      </c>
      <c r="C113" s="43" t="s">
        <v>79</v>
      </c>
      <c r="D113" s="44">
        <v>1200.05</v>
      </c>
      <c r="E113" s="44">
        <v>1050.29</v>
      </c>
      <c r="F113" s="44">
        <v>904.25</v>
      </c>
      <c r="G113" s="44">
        <v>845.26</v>
      </c>
      <c r="H113" s="44">
        <v>862.48</v>
      </c>
      <c r="I113" s="44">
        <v>987.53</v>
      </c>
      <c r="J113" s="44">
        <v>1263.18</v>
      </c>
      <c r="K113" s="44">
        <v>1440.71</v>
      </c>
      <c r="L113" s="44">
        <v>1749.38</v>
      </c>
      <c r="M113" s="44">
        <v>1972.33</v>
      </c>
      <c r="N113" s="44">
        <v>2033.87</v>
      </c>
      <c r="O113" s="44">
        <v>2034.31</v>
      </c>
      <c r="P113" s="44">
        <v>2032.99</v>
      </c>
      <c r="Q113" s="44">
        <v>2046.08</v>
      </c>
      <c r="R113" s="44">
        <v>2131.56</v>
      </c>
      <c r="S113" s="44">
        <v>2154.54</v>
      </c>
      <c r="T113" s="44">
        <v>2159.15</v>
      </c>
      <c r="U113" s="44">
        <v>2157.4</v>
      </c>
      <c r="V113" s="44">
        <v>2060.58</v>
      </c>
      <c r="W113" s="44">
        <v>2051.7199999999998</v>
      </c>
      <c r="X113" s="44">
        <v>2038.76</v>
      </c>
      <c r="Y113" s="44">
        <v>1897.61</v>
      </c>
      <c r="Z113" s="44">
        <v>1682.17</v>
      </c>
      <c r="AA113" s="44">
        <v>1437.36</v>
      </c>
    </row>
    <row r="114" spans="1:27" ht="12.75" hidden="1" customHeight="1" outlineLevel="1" x14ac:dyDescent="0.2">
      <c r="A114" s="99" t="s">
        <v>1764</v>
      </c>
      <c r="B114" s="63" t="s">
        <v>90</v>
      </c>
      <c r="C114" s="43" t="s">
        <v>79</v>
      </c>
      <c r="D114" s="44">
        <f t="shared" ref="D114:AA114" si="64">$D$9</f>
        <v>1071.42</v>
      </c>
      <c r="E114" s="44">
        <f t="shared" si="64"/>
        <v>1071.42</v>
      </c>
      <c r="F114" s="44">
        <f t="shared" si="64"/>
        <v>1071.42</v>
      </c>
      <c r="G114" s="44">
        <f t="shared" si="64"/>
        <v>1071.42</v>
      </c>
      <c r="H114" s="44">
        <f t="shared" si="64"/>
        <v>1071.42</v>
      </c>
      <c r="I114" s="44">
        <f t="shared" si="64"/>
        <v>1071.42</v>
      </c>
      <c r="J114" s="44">
        <f t="shared" si="64"/>
        <v>1071.42</v>
      </c>
      <c r="K114" s="44">
        <f t="shared" si="64"/>
        <v>1071.42</v>
      </c>
      <c r="L114" s="44">
        <f t="shared" si="64"/>
        <v>1071.42</v>
      </c>
      <c r="M114" s="44">
        <f t="shared" si="64"/>
        <v>1071.42</v>
      </c>
      <c r="N114" s="44">
        <f t="shared" si="64"/>
        <v>1071.42</v>
      </c>
      <c r="O114" s="44">
        <f t="shared" si="64"/>
        <v>1071.42</v>
      </c>
      <c r="P114" s="44">
        <f t="shared" si="64"/>
        <v>1071.42</v>
      </c>
      <c r="Q114" s="44">
        <f t="shared" si="64"/>
        <v>1071.42</v>
      </c>
      <c r="R114" s="44">
        <f t="shared" si="64"/>
        <v>1071.42</v>
      </c>
      <c r="S114" s="44">
        <f t="shared" si="64"/>
        <v>1071.42</v>
      </c>
      <c r="T114" s="44">
        <f t="shared" si="64"/>
        <v>1071.42</v>
      </c>
      <c r="U114" s="44">
        <f t="shared" si="64"/>
        <v>1071.42</v>
      </c>
      <c r="V114" s="44">
        <f t="shared" si="64"/>
        <v>1071.42</v>
      </c>
      <c r="W114" s="44">
        <f t="shared" si="64"/>
        <v>1071.42</v>
      </c>
      <c r="X114" s="44">
        <f t="shared" si="64"/>
        <v>1071.42</v>
      </c>
      <c r="Y114" s="44">
        <f t="shared" si="64"/>
        <v>1071.42</v>
      </c>
      <c r="Z114" s="44">
        <f t="shared" si="64"/>
        <v>1071.42</v>
      </c>
      <c r="AA114" s="44">
        <f t="shared" si="64"/>
        <v>1071.42</v>
      </c>
    </row>
    <row r="115" spans="1:27" ht="12.75" hidden="1" customHeight="1" outlineLevel="1" x14ac:dyDescent="0.2">
      <c r="A115" s="99" t="s">
        <v>1765</v>
      </c>
      <c r="B115" s="63" t="s">
        <v>83</v>
      </c>
      <c r="C115" s="43" t="s">
        <v>79</v>
      </c>
      <c r="D115" s="44">
        <v>3.92</v>
      </c>
      <c r="E115" s="44">
        <v>3.92</v>
      </c>
      <c r="F115" s="44">
        <v>3.92</v>
      </c>
      <c r="G115" s="44">
        <v>3.92</v>
      </c>
      <c r="H115" s="44">
        <v>3.92</v>
      </c>
      <c r="I115" s="44">
        <v>3.92</v>
      </c>
      <c r="J115" s="44">
        <v>3.92</v>
      </c>
      <c r="K115" s="44">
        <v>3.92</v>
      </c>
      <c r="L115" s="44">
        <v>3.92</v>
      </c>
      <c r="M115" s="44">
        <v>3.92</v>
      </c>
      <c r="N115" s="44">
        <v>3.92</v>
      </c>
      <c r="O115" s="44">
        <v>3.92</v>
      </c>
      <c r="P115" s="44">
        <v>3.92</v>
      </c>
      <c r="Q115" s="44">
        <v>3.92</v>
      </c>
      <c r="R115" s="44">
        <v>3.92</v>
      </c>
      <c r="S115" s="44">
        <v>3.92</v>
      </c>
      <c r="T115" s="44">
        <v>3.92</v>
      </c>
      <c r="U115" s="44">
        <v>3.92</v>
      </c>
      <c r="V115" s="44">
        <v>3.92</v>
      </c>
      <c r="W115" s="44">
        <v>3.92</v>
      </c>
      <c r="X115" s="44">
        <v>3.92</v>
      </c>
      <c r="Y115" s="44">
        <v>3.92</v>
      </c>
      <c r="Z115" s="44">
        <v>3.92</v>
      </c>
      <c r="AA115" s="44">
        <v>3.92</v>
      </c>
    </row>
    <row r="116" spans="1:27" ht="12.75" hidden="1" customHeight="1" outlineLevel="1" x14ac:dyDescent="0.2">
      <c r="A116" s="99" t="s">
        <v>1766</v>
      </c>
      <c r="B116" s="63" t="s">
        <v>81</v>
      </c>
      <c r="C116" s="43" t="s">
        <v>79</v>
      </c>
      <c r="D116" s="44">
        <f>$D$11</f>
        <v>216.36</v>
      </c>
      <c r="E116" s="44">
        <f t="shared" ref="E116:AA116" si="65">$D$11</f>
        <v>216.36</v>
      </c>
      <c r="F116" s="44">
        <f t="shared" si="65"/>
        <v>216.36</v>
      </c>
      <c r="G116" s="44">
        <f t="shared" si="65"/>
        <v>216.36</v>
      </c>
      <c r="H116" s="44">
        <f t="shared" si="65"/>
        <v>216.36</v>
      </c>
      <c r="I116" s="44">
        <f t="shared" si="65"/>
        <v>216.36</v>
      </c>
      <c r="J116" s="44">
        <f t="shared" si="65"/>
        <v>216.36</v>
      </c>
      <c r="K116" s="44">
        <f t="shared" si="65"/>
        <v>216.36</v>
      </c>
      <c r="L116" s="44">
        <f t="shared" si="65"/>
        <v>216.36</v>
      </c>
      <c r="M116" s="44">
        <f t="shared" si="65"/>
        <v>216.36</v>
      </c>
      <c r="N116" s="44">
        <f t="shared" si="65"/>
        <v>216.36</v>
      </c>
      <c r="O116" s="44">
        <f t="shared" si="65"/>
        <v>216.36</v>
      </c>
      <c r="P116" s="44">
        <f t="shared" si="65"/>
        <v>216.36</v>
      </c>
      <c r="Q116" s="44">
        <f t="shared" si="65"/>
        <v>216.36</v>
      </c>
      <c r="R116" s="44">
        <f t="shared" si="65"/>
        <v>216.36</v>
      </c>
      <c r="S116" s="44">
        <f t="shared" si="65"/>
        <v>216.36</v>
      </c>
      <c r="T116" s="44">
        <f t="shared" si="65"/>
        <v>216.36</v>
      </c>
      <c r="U116" s="44">
        <f t="shared" si="65"/>
        <v>216.36</v>
      </c>
      <c r="V116" s="44">
        <f t="shared" si="65"/>
        <v>216.36</v>
      </c>
      <c r="W116" s="44">
        <f t="shared" si="65"/>
        <v>216.36</v>
      </c>
      <c r="X116" s="44">
        <f t="shared" si="65"/>
        <v>216.36</v>
      </c>
      <c r="Y116" s="44">
        <f t="shared" si="65"/>
        <v>216.36</v>
      </c>
      <c r="Z116" s="44">
        <f t="shared" si="65"/>
        <v>216.36</v>
      </c>
      <c r="AA116" s="44">
        <f t="shared" si="65"/>
        <v>216.36</v>
      </c>
    </row>
    <row r="117" spans="1:27" ht="12.75" customHeight="1" collapsed="1" x14ac:dyDescent="0.2">
      <c r="A117" s="98" t="s">
        <v>1767</v>
      </c>
      <c r="B117" s="28" t="str">
        <f>"23"&amp;"."&amp;$B$800&amp;"."&amp;$B$801</f>
        <v>23.08.2023</v>
      </c>
      <c r="C117" s="90" t="s">
        <v>76</v>
      </c>
      <c r="D117" s="91">
        <f>ROUND(((D118+D119+D121+D120)/1000),5)</f>
        <v>2.4801199999999999</v>
      </c>
      <c r="E117" s="91">
        <f>ROUND(((E118+E119+E121+E120)/1000),5)</f>
        <v>2.20662</v>
      </c>
      <c r="F117" s="91">
        <f>ROUND(((F118+F119+F121+F120)/1000),5)</f>
        <v>2.1396999999999999</v>
      </c>
      <c r="G117" s="91">
        <f t="shared" ref="G117:AA117" si="66">ROUND(((G118+G119+G121+G120)/1000),5)</f>
        <v>2.1017700000000001</v>
      </c>
      <c r="H117" s="91">
        <f t="shared" si="66"/>
        <v>2.0994999999999999</v>
      </c>
      <c r="I117" s="91">
        <f t="shared" si="66"/>
        <v>1.5000800000000001</v>
      </c>
      <c r="J117" s="91">
        <f t="shared" si="66"/>
        <v>2.4426899999999998</v>
      </c>
      <c r="K117" s="91">
        <f t="shared" si="66"/>
        <v>2.78742</v>
      </c>
      <c r="L117" s="91">
        <f t="shared" si="66"/>
        <v>3.0066199999999998</v>
      </c>
      <c r="M117" s="91">
        <f t="shared" si="66"/>
        <v>3.3275899999999998</v>
      </c>
      <c r="N117" s="91">
        <f t="shared" si="66"/>
        <v>3.37182</v>
      </c>
      <c r="O117" s="91">
        <f t="shared" si="66"/>
        <v>3.3765499999999999</v>
      </c>
      <c r="P117" s="91">
        <f t="shared" si="66"/>
        <v>3.3638699999999999</v>
      </c>
      <c r="Q117" s="91">
        <f t="shared" si="66"/>
        <v>3.3271199999999999</v>
      </c>
      <c r="R117" s="91">
        <f t="shared" si="66"/>
        <v>3.3606600000000002</v>
      </c>
      <c r="S117" s="91">
        <f t="shared" si="66"/>
        <v>3.36069</v>
      </c>
      <c r="T117" s="91">
        <f t="shared" si="66"/>
        <v>3.35066</v>
      </c>
      <c r="U117" s="91">
        <f t="shared" si="66"/>
        <v>3.3374100000000002</v>
      </c>
      <c r="V117" s="91">
        <f t="shared" si="66"/>
        <v>3.2801499999999999</v>
      </c>
      <c r="W117" s="91">
        <f t="shared" si="66"/>
        <v>3.3088500000000001</v>
      </c>
      <c r="X117" s="91">
        <f t="shared" si="66"/>
        <v>3.2051699999999999</v>
      </c>
      <c r="Y117" s="91">
        <f t="shared" si="66"/>
        <v>3.1164900000000002</v>
      </c>
      <c r="Z117" s="91">
        <f t="shared" si="66"/>
        <v>2.9969600000000001</v>
      </c>
      <c r="AA117" s="91">
        <f t="shared" si="66"/>
        <v>2.7066699999999999</v>
      </c>
    </row>
    <row r="118" spans="1:27" ht="12.75" hidden="1" customHeight="1" outlineLevel="1" x14ac:dyDescent="0.2">
      <c r="A118" s="99" t="s">
        <v>1768</v>
      </c>
      <c r="B118" s="63" t="s">
        <v>238</v>
      </c>
      <c r="C118" s="43" t="s">
        <v>79</v>
      </c>
      <c r="D118" s="44">
        <v>1188.42</v>
      </c>
      <c r="E118" s="44">
        <v>914.92</v>
      </c>
      <c r="F118" s="44">
        <v>848</v>
      </c>
      <c r="G118" s="44">
        <v>810.07</v>
      </c>
      <c r="H118" s="44">
        <v>807.8</v>
      </c>
      <c r="I118" s="44">
        <v>208.38</v>
      </c>
      <c r="J118" s="44">
        <v>1150.99</v>
      </c>
      <c r="K118" s="44">
        <v>1495.72</v>
      </c>
      <c r="L118" s="44">
        <v>1714.92</v>
      </c>
      <c r="M118" s="44">
        <v>2035.89</v>
      </c>
      <c r="N118" s="44">
        <v>2080.12</v>
      </c>
      <c r="O118" s="44">
        <v>2084.85</v>
      </c>
      <c r="P118" s="44">
        <v>2072.17</v>
      </c>
      <c r="Q118" s="44">
        <v>2035.42</v>
      </c>
      <c r="R118" s="44">
        <v>2068.96</v>
      </c>
      <c r="S118" s="44">
        <v>2068.9899999999998</v>
      </c>
      <c r="T118" s="44">
        <v>2058.96</v>
      </c>
      <c r="U118" s="44">
        <v>2045.71</v>
      </c>
      <c r="V118" s="44">
        <v>1988.45</v>
      </c>
      <c r="W118" s="44">
        <v>2017.15</v>
      </c>
      <c r="X118" s="44">
        <v>1913.47</v>
      </c>
      <c r="Y118" s="44">
        <v>1824.79</v>
      </c>
      <c r="Z118" s="44">
        <v>1705.26</v>
      </c>
      <c r="AA118" s="44">
        <v>1414.97</v>
      </c>
    </row>
    <row r="119" spans="1:27" ht="12.75" hidden="1" customHeight="1" outlineLevel="1" x14ac:dyDescent="0.2">
      <c r="A119" s="99" t="s">
        <v>1769</v>
      </c>
      <c r="B119" s="63" t="s">
        <v>90</v>
      </c>
      <c r="C119" s="43" t="s">
        <v>79</v>
      </c>
      <c r="D119" s="44">
        <f t="shared" ref="D119:AA119" si="67">$D$9</f>
        <v>1071.42</v>
      </c>
      <c r="E119" s="44">
        <f t="shared" si="67"/>
        <v>1071.42</v>
      </c>
      <c r="F119" s="44">
        <f t="shared" si="67"/>
        <v>1071.42</v>
      </c>
      <c r="G119" s="44">
        <f t="shared" si="67"/>
        <v>1071.42</v>
      </c>
      <c r="H119" s="44">
        <f t="shared" si="67"/>
        <v>1071.42</v>
      </c>
      <c r="I119" s="44">
        <f t="shared" si="67"/>
        <v>1071.42</v>
      </c>
      <c r="J119" s="44">
        <f t="shared" si="67"/>
        <v>1071.42</v>
      </c>
      <c r="K119" s="44">
        <f t="shared" si="67"/>
        <v>1071.42</v>
      </c>
      <c r="L119" s="44">
        <f t="shared" si="67"/>
        <v>1071.42</v>
      </c>
      <c r="M119" s="44">
        <f t="shared" si="67"/>
        <v>1071.42</v>
      </c>
      <c r="N119" s="44">
        <f t="shared" si="67"/>
        <v>1071.42</v>
      </c>
      <c r="O119" s="44">
        <f t="shared" si="67"/>
        <v>1071.42</v>
      </c>
      <c r="P119" s="44">
        <f t="shared" si="67"/>
        <v>1071.42</v>
      </c>
      <c r="Q119" s="44">
        <f t="shared" si="67"/>
        <v>1071.42</v>
      </c>
      <c r="R119" s="44">
        <f t="shared" si="67"/>
        <v>1071.42</v>
      </c>
      <c r="S119" s="44">
        <f t="shared" si="67"/>
        <v>1071.42</v>
      </c>
      <c r="T119" s="44">
        <f t="shared" si="67"/>
        <v>1071.42</v>
      </c>
      <c r="U119" s="44">
        <f t="shared" si="67"/>
        <v>1071.42</v>
      </c>
      <c r="V119" s="44">
        <f t="shared" si="67"/>
        <v>1071.42</v>
      </c>
      <c r="W119" s="44">
        <f t="shared" si="67"/>
        <v>1071.42</v>
      </c>
      <c r="X119" s="44">
        <f t="shared" si="67"/>
        <v>1071.42</v>
      </c>
      <c r="Y119" s="44">
        <f t="shared" si="67"/>
        <v>1071.42</v>
      </c>
      <c r="Z119" s="44">
        <f t="shared" si="67"/>
        <v>1071.42</v>
      </c>
      <c r="AA119" s="44">
        <f t="shared" si="67"/>
        <v>1071.42</v>
      </c>
    </row>
    <row r="120" spans="1:27" ht="12.75" hidden="1" customHeight="1" outlineLevel="1" x14ac:dyDescent="0.2">
      <c r="A120" s="99" t="s">
        <v>1770</v>
      </c>
      <c r="B120" s="63" t="s">
        <v>83</v>
      </c>
      <c r="C120" s="43" t="s">
        <v>79</v>
      </c>
      <c r="D120" s="44">
        <v>3.92</v>
      </c>
      <c r="E120" s="44">
        <v>3.92</v>
      </c>
      <c r="F120" s="44">
        <v>3.92</v>
      </c>
      <c r="G120" s="44">
        <v>3.92</v>
      </c>
      <c r="H120" s="44">
        <v>3.92</v>
      </c>
      <c r="I120" s="44">
        <v>3.92</v>
      </c>
      <c r="J120" s="44">
        <v>3.92</v>
      </c>
      <c r="K120" s="44">
        <v>3.92</v>
      </c>
      <c r="L120" s="44">
        <v>3.92</v>
      </c>
      <c r="M120" s="44">
        <v>3.92</v>
      </c>
      <c r="N120" s="44">
        <v>3.92</v>
      </c>
      <c r="O120" s="44">
        <v>3.92</v>
      </c>
      <c r="P120" s="44">
        <v>3.92</v>
      </c>
      <c r="Q120" s="44">
        <v>3.92</v>
      </c>
      <c r="R120" s="44">
        <v>3.92</v>
      </c>
      <c r="S120" s="44">
        <v>3.92</v>
      </c>
      <c r="T120" s="44">
        <v>3.92</v>
      </c>
      <c r="U120" s="44">
        <v>3.92</v>
      </c>
      <c r="V120" s="44">
        <v>3.92</v>
      </c>
      <c r="W120" s="44">
        <v>3.92</v>
      </c>
      <c r="X120" s="44">
        <v>3.92</v>
      </c>
      <c r="Y120" s="44">
        <v>3.92</v>
      </c>
      <c r="Z120" s="44">
        <v>3.92</v>
      </c>
      <c r="AA120" s="44">
        <v>3.92</v>
      </c>
    </row>
    <row r="121" spans="1:27" ht="12.75" hidden="1" customHeight="1" outlineLevel="1" x14ac:dyDescent="0.2">
      <c r="A121" s="99" t="s">
        <v>1771</v>
      </c>
      <c r="B121" s="63" t="s">
        <v>81</v>
      </c>
      <c r="C121" s="43" t="s">
        <v>79</v>
      </c>
      <c r="D121" s="44">
        <f>$D$11</f>
        <v>216.36</v>
      </c>
      <c r="E121" s="44">
        <f t="shared" ref="E121:AA121" si="68">$D$11</f>
        <v>216.36</v>
      </c>
      <c r="F121" s="44">
        <f t="shared" si="68"/>
        <v>216.36</v>
      </c>
      <c r="G121" s="44">
        <f t="shared" si="68"/>
        <v>216.36</v>
      </c>
      <c r="H121" s="44">
        <f t="shared" si="68"/>
        <v>216.36</v>
      </c>
      <c r="I121" s="44">
        <f t="shared" si="68"/>
        <v>216.36</v>
      </c>
      <c r="J121" s="44">
        <f t="shared" si="68"/>
        <v>216.36</v>
      </c>
      <c r="K121" s="44">
        <f t="shared" si="68"/>
        <v>216.36</v>
      </c>
      <c r="L121" s="44">
        <f t="shared" si="68"/>
        <v>216.36</v>
      </c>
      <c r="M121" s="44">
        <f t="shared" si="68"/>
        <v>216.36</v>
      </c>
      <c r="N121" s="44">
        <f t="shared" si="68"/>
        <v>216.36</v>
      </c>
      <c r="O121" s="44">
        <f t="shared" si="68"/>
        <v>216.36</v>
      </c>
      <c r="P121" s="44">
        <f t="shared" si="68"/>
        <v>216.36</v>
      </c>
      <c r="Q121" s="44">
        <f t="shared" si="68"/>
        <v>216.36</v>
      </c>
      <c r="R121" s="44">
        <f t="shared" si="68"/>
        <v>216.36</v>
      </c>
      <c r="S121" s="44">
        <f t="shared" si="68"/>
        <v>216.36</v>
      </c>
      <c r="T121" s="44">
        <f t="shared" si="68"/>
        <v>216.36</v>
      </c>
      <c r="U121" s="44">
        <f t="shared" si="68"/>
        <v>216.36</v>
      </c>
      <c r="V121" s="44">
        <f t="shared" si="68"/>
        <v>216.36</v>
      </c>
      <c r="W121" s="44">
        <f t="shared" si="68"/>
        <v>216.36</v>
      </c>
      <c r="X121" s="44">
        <f t="shared" si="68"/>
        <v>216.36</v>
      </c>
      <c r="Y121" s="44">
        <f t="shared" si="68"/>
        <v>216.36</v>
      </c>
      <c r="Z121" s="44">
        <f t="shared" si="68"/>
        <v>216.36</v>
      </c>
      <c r="AA121" s="44">
        <f t="shared" si="68"/>
        <v>216.36</v>
      </c>
    </row>
    <row r="122" spans="1:27" ht="12.75" customHeight="1" collapsed="1" x14ac:dyDescent="0.2">
      <c r="A122" s="98" t="s">
        <v>1772</v>
      </c>
      <c r="B122" s="28" t="str">
        <f>"24"&amp;"."&amp;$B$800&amp;"."&amp;$B$801</f>
        <v>24.08.2023</v>
      </c>
      <c r="C122" s="90" t="s">
        <v>76</v>
      </c>
      <c r="D122" s="91">
        <f>ROUND(((D123+D124+D126+D125)/1000),5)</f>
        <v>2.46557</v>
      </c>
      <c r="E122" s="91">
        <f>ROUND(((E123+E124+E126+E125)/1000),5)</f>
        <v>2.22296</v>
      </c>
      <c r="F122" s="91">
        <f>ROUND(((F123+F124+F126+F125)/1000),5)</f>
        <v>2.1197699999999999</v>
      </c>
      <c r="G122" s="91">
        <f t="shared" ref="G122:AA122" si="69">ROUND(((G123+G124+G126+G125)/1000),5)</f>
        <v>1.46665</v>
      </c>
      <c r="H122" s="91">
        <f t="shared" si="69"/>
        <v>1.47515</v>
      </c>
      <c r="I122" s="91">
        <f t="shared" si="69"/>
        <v>2.2217600000000002</v>
      </c>
      <c r="J122" s="91">
        <f t="shared" si="69"/>
        <v>2.5122200000000001</v>
      </c>
      <c r="K122" s="91">
        <f t="shared" si="69"/>
        <v>2.8370899999999999</v>
      </c>
      <c r="L122" s="91">
        <f t="shared" si="69"/>
        <v>3.0388799999999998</v>
      </c>
      <c r="M122" s="91">
        <f t="shared" si="69"/>
        <v>3.1432000000000002</v>
      </c>
      <c r="N122" s="91">
        <f t="shared" si="69"/>
        <v>3.2011099999999999</v>
      </c>
      <c r="O122" s="91">
        <f t="shared" si="69"/>
        <v>3.1907899999999998</v>
      </c>
      <c r="P122" s="91">
        <f t="shared" si="69"/>
        <v>3.1728000000000001</v>
      </c>
      <c r="Q122" s="91">
        <f t="shared" si="69"/>
        <v>3.2062599999999999</v>
      </c>
      <c r="R122" s="91">
        <f t="shared" si="69"/>
        <v>3.2973599999999998</v>
      </c>
      <c r="S122" s="91">
        <f t="shared" si="69"/>
        <v>3.3013699999999999</v>
      </c>
      <c r="T122" s="91">
        <f t="shared" si="69"/>
        <v>3.2965599999999999</v>
      </c>
      <c r="U122" s="91">
        <f t="shared" si="69"/>
        <v>3.19346</v>
      </c>
      <c r="V122" s="91">
        <f t="shared" si="69"/>
        <v>3.1943800000000002</v>
      </c>
      <c r="W122" s="91">
        <f t="shared" si="69"/>
        <v>3.23366</v>
      </c>
      <c r="X122" s="91">
        <f t="shared" si="69"/>
        <v>3.2631000000000001</v>
      </c>
      <c r="Y122" s="91">
        <f t="shared" si="69"/>
        <v>3.1604100000000002</v>
      </c>
      <c r="Z122" s="91">
        <f t="shared" si="69"/>
        <v>3.0423</v>
      </c>
      <c r="AA122" s="91">
        <f t="shared" si="69"/>
        <v>2.77522</v>
      </c>
    </row>
    <row r="123" spans="1:27" ht="12.75" hidden="1" customHeight="1" outlineLevel="1" x14ac:dyDescent="0.2">
      <c r="A123" s="99" t="s">
        <v>1773</v>
      </c>
      <c r="B123" s="63" t="s">
        <v>238</v>
      </c>
      <c r="C123" s="43" t="s">
        <v>79</v>
      </c>
      <c r="D123" s="44">
        <v>1173.8699999999999</v>
      </c>
      <c r="E123" s="44">
        <v>931.26</v>
      </c>
      <c r="F123" s="44">
        <v>828.07</v>
      </c>
      <c r="G123" s="44">
        <v>174.95</v>
      </c>
      <c r="H123" s="44">
        <v>183.45</v>
      </c>
      <c r="I123" s="44">
        <v>930.06</v>
      </c>
      <c r="J123" s="44">
        <v>1220.52</v>
      </c>
      <c r="K123" s="44">
        <v>1545.39</v>
      </c>
      <c r="L123" s="44">
        <v>1747.18</v>
      </c>
      <c r="M123" s="44">
        <v>1851.5</v>
      </c>
      <c r="N123" s="44">
        <v>1909.41</v>
      </c>
      <c r="O123" s="44">
        <v>1899.09</v>
      </c>
      <c r="P123" s="44">
        <v>1881.1</v>
      </c>
      <c r="Q123" s="44">
        <v>1914.56</v>
      </c>
      <c r="R123" s="44">
        <v>2005.66</v>
      </c>
      <c r="S123" s="44">
        <v>2009.67</v>
      </c>
      <c r="T123" s="44">
        <v>2004.86</v>
      </c>
      <c r="U123" s="44">
        <v>1901.76</v>
      </c>
      <c r="V123" s="44">
        <v>1902.68</v>
      </c>
      <c r="W123" s="44">
        <v>1941.96</v>
      </c>
      <c r="X123" s="44">
        <v>1971.4</v>
      </c>
      <c r="Y123" s="44">
        <v>1868.71</v>
      </c>
      <c r="Z123" s="44">
        <v>1750.6</v>
      </c>
      <c r="AA123" s="44">
        <v>1483.52</v>
      </c>
    </row>
    <row r="124" spans="1:27" ht="12.75" hidden="1" customHeight="1" outlineLevel="1" x14ac:dyDescent="0.2">
      <c r="A124" s="99" t="s">
        <v>1774</v>
      </c>
      <c r="B124" s="63" t="s">
        <v>90</v>
      </c>
      <c r="C124" s="43" t="s">
        <v>79</v>
      </c>
      <c r="D124" s="44">
        <f t="shared" ref="D124:AA124" si="70">$D$9</f>
        <v>1071.42</v>
      </c>
      <c r="E124" s="44">
        <f t="shared" si="70"/>
        <v>1071.42</v>
      </c>
      <c r="F124" s="44">
        <f t="shared" si="70"/>
        <v>1071.42</v>
      </c>
      <c r="G124" s="44">
        <f t="shared" si="70"/>
        <v>1071.42</v>
      </c>
      <c r="H124" s="44">
        <f t="shared" si="70"/>
        <v>1071.42</v>
      </c>
      <c r="I124" s="44">
        <f t="shared" si="70"/>
        <v>1071.42</v>
      </c>
      <c r="J124" s="44">
        <f t="shared" si="70"/>
        <v>1071.42</v>
      </c>
      <c r="K124" s="44">
        <f t="shared" si="70"/>
        <v>1071.42</v>
      </c>
      <c r="L124" s="44">
        <f t="shared" si="70"/>
        <v>1071.42</v>
      </c>
      <c r="M124" s="44">
        <f t="shared" si="70"/>
        <v>1071.42</v>
      </c>
      <c r="N124" s="44">
        <f t="shared" si="70"/>
        <v>1071.42</v>
      </c>
      <c r="O124" s="44">
        <f t="shared" si="70"/>
        <v>1071.42</v>
      </c>
      <c r="P124" s="44">
        <f t="shared" si="70"/>
        <v>1071.42</v>
      </c>
      <c r="Q124" s="44">
        <f t="shared" si="70"/>
        <v>1071.42</v>
      </c>
      <c r="R124" s="44">
        <f t="shared" si="70"/>
        <v>1071.42</v>
      </c>
      <c r="S124" s="44">
        <f t="shared" si="70"/>
        <v>1071.42</v>
      </c>
      <c r="T124" s="44">
        <f t="shared" si="70"/>
        <v>1071.42</v>
      </c>
      <c r="U124" s="44">
        <f t="shared" si="70"/>
        <v>1071.42</v>
      </c>
      <c r="V124" s="44">
        <f t="shared" si="70"/>
        <v>1071.42</v>
      </c>
      <c r="W124" s="44">
        <f t="shared" si="70"/>
        <v>1071.42</v>
      </c>
      <c r="X124" s="44">
        <f t="shared" si="70"/>
        <v>1071.42</v>
      </c>
      <c r="Y124" s="44">
        <f t="shared" si="70"/>
        <v>1071.42</v>
      </c>
      <c r="Z124" s="44">
        <f t="shared" si="70"/>
        <v>1071.42</v>
      </c>
      <c r="AA124" s="44">
        <f t="shared" si="70"/>
        <v>1071.42</v>
      </c>
    </row>
    <row r="125" spans="1:27" ht="12.75" hidden="1" customHeight="1" outlineLevel="1" x14ac:dyDescent="0.2">
      <c r="A125" s="99" t="s">
        <v>1775</v>
      </c>
      <c r="B125" s="63" t="s">
        <v>83</v>
      </c>
      <c r="C125" s="43" t="s">
        <v>79</v>
      </c>
      <c r="D125" s="44">
        <v>3.92</v>
      </c>
      <c r="E125" s="44">
        <v>3.92</v>
      </c>
      <c r="F125" s="44">
        <v>3.92</v>
      </c>
      <c r="G125" s="44">
        <v>3.92</v>
      </c>
      <c r="H125" s="44">
        <v>3.92</v>
      </c>
      <c r="I125" s="44">
        <v>3.92</v>
      </c>
      <c r="J125" s="44">
        <v>3.92</v>
      </c>
      <c r="K125" s="44">
        <v>3.92</v>
      </c>
      <c r="L125" s="44">
        <v>3.92</v>
      </c>
      <c r="M125" s="44">
        <v>3.92</v>
      </c>
      <c r="N125" s="44">
        <v>3.92</v>
      </c>
      <c r="O125" s="44">
        <v>3.92</v>
      </c>
      <c r="P125" s="44">
        <v>3.92</v>
      </c>
      <c r="Q125" s="44">
        <v>3.92</v>
      </c>
      <c r="R125" s="44">
        <v>3.92</v>
      </c>
      <c r="S125" s="44">
        <v>3.92</v>
      </c>
      <c r="T125" s="44">
        <v>3.92</v>
      </c>
      <c r="U125" s="44">
        <v>3.92</v>
      </c>
      <c r="V125" s="44">
        <v>3.92</v>
      </c>
      <c r="W125" s="44">
        <v>3.92</v>
      </c>
      <c r="X125" s="44">
        <v>3.92</v>
      </c>
      <c r="Y125" s="44">
        <v>3.92</v>
      </c>
      <c r="Z125" s="44">
        <v>3.92</v>
      </c>
      <c r="AA125" s="44">
        <v>3.92</v>
      </c>
    </row>
    <row r="126" spans="1:27" ht="12.75" hidden="1" customHeight="1" outlineLevel="1" x14ac:dyDescent="0.2">
      <c r="A126" s="99" t="s">
        <v>1776</v>
      </c>
      <c r="B126" s="63" t="s">
        <v>81</v>
      </c>
      <c r="C126" s="43" t="s">
        <v>79</v>
      </c>
      <c r="D126" s="44">
        <f>$D$11</f>
        <v>216.36</v>
      </c>
      <c r="E126" s="44">
        <f t="shared" ref="E126:AA126" si="71">$D$11</f>
        <v>216.36</v>
      </c>
      <c r="F126" s="44">
        <f t="shared" si="71"/>
        <v>216.36</v>
      </c>
      <c r="G126" s="44">
        <f t="shared" si="71"/>
        <v>216.36</v>
      </c>
      <c r="H126" s="44">
        <f t="shared" si="71"/>
        <v>216.36</v>
      </c>
      <c r="I126" s="44">
        <f t="shared" si="71"/>
        <v>216.36</v>
      </c>
      <c r="J126" s="44">
        <f t="shared" si="71"/>
        <v>216.36</v>
      </c>
      <c r="K126" s="44">
        <f t="shared" si="71"/>
        <v>216.36</v>
      </c>
      <c r="L126" s="44">
        <f t="shared" si="71"/>
        <v>216.36</v>
      </c>
      <c r="M126" s="44">
        <f t="shared" si="71"/>
        <v>216.36</v>
      </c>
      <c r="N126" s="44">
        <f t="shared" si="71"/>
        <v>216.36</v>
      </c>
      <c r="O126" s="44">
        <f t="shared" si="71"/>
        <v>216.36</v>
      </c>
      <c r="P126" s="44">
        <f t="shared" si="71"/>
        <v>216.36</v>
      </c>
      <c r="Q126" s="44">
        <f t="shared" si="71"/>
        <v>216.36</v>
      </c>
      <c r="R126" s="44">
        <f t="shared" si="71"/>
        <v>216.36</v>
      </c>
      <c r="S126" s="44">
        <f t="shared" si="71"/>
        <v>216.36</v>
      </c>
      <c r="T126" s="44">
        <f t="shared" si="71"/>
        <v>216.36</v>
      </c>
      <c r="U126" s="44">
        <f t="shared" si="71"/>
        <v>216.36</v>
      </c>
      <c r="V126" s="44">
        <f t="shared" si="71"/>
        <v>216.36</v>
      </c>
      <c r="W126" s="44">
        <f t="shared" si="71"/>
        <v>216.36</v>
      </c>
      <c r="X126" s="44">
        <f t="shared" si="71"/>
        <v>216.36</v>
      </c>
      <c r="Y126" s="44">
        <f t="shared" si="71"/>
        <v>216.36</v>
      </c>
      <c r="Z126" s="44">
        <f t="shared" si="71"/>
        <v>216.36</v>
      </c>
      <c r="AA126" s="44">
        <f t="shared" si="71"/>
        <v>216.36</v>
      </c>
    </row>
    <row r="127" spans="1:27" ht="12.75" customHeight="1" collapsed="1" x14ac:dyDescent="0.2">
      <c r="A127" s="98" t="s">
        <v>1777</v>
      </c>
      <c r="B127" s="28" t="str">
        <f>"25"&amp;"."&amp;$B$800&amp;"."&amp;$B$801</f>
        <v>25.08.2023</v>
      </c>
      <c r="C127" s="90" t="s">
        <v>76</v>
      </c>
      <c r="D127" s="91">
        <f>ROUND(((D128+D129+D131+D130)/1000),5)</f>
        <v>2.53979</v>
      </c>
      <c r="E127" s="91">
        <f>ROUND(((E128+E129+E131+E130)/1000),5)</f>
        <v>2.32809</v>
      </c>
      <c r="F127" s="91">
        <f>ROUND(((F128+F129+F131+F130)/1000),5)</f>
        <v>2.2060300000000002</v>
      </c>
      <c r="G127" s="91">
        <f t="shared" ref="G127:AA127" si="72">ROUND(((G128+G129+G131+G130)/1000),5)</f>
        <v>1.47387</v>
      </c>
      <c r="H127" s="91">
        <f t="shared" si="72"/>
        <v>1.4902200000000001</v>
      </c>
      <c r="I127" s="91">
        <f t="shared" si="72"/>
        <v>1.52484</v>
      </c>
      <c r="J127" s="91">
        <f t="shared" si="72"/>
        <v>2.56996</v>
      </c>
      <c r="K127" s="91">
        <f t="shared" si="72"/>
        <v>2.85094</v>
      </c>
      <c r="L127" s="91">
        <f t="shared" si="72"/>
        <v>3.0223599999999999</v>
      </c>
      <c r="M127" s="91">
        <f t="shared" si="72"/>
        <v>3.2103799999999998</v>
      </c>
      <c r="N127" s="91">
        <f t="shared" si="72"/>
        <v>3.2577500000000001</v>
      </c>
      <c r="O127" s="91">
        <f t="shared" si="72"/>
        <v>3.2341899999999999</v>
      </c>
      <c r="P127" s="91">
        <f t="shared" si="72"/>
        <v>3.2016399999999998</v>
      </c>
      <c r="Q127" s="91">
        <f t="shared" si="72"/>
        <v>3.2139600000000002</v>
      </c>
      <c r="R127" s="91">
        <f t="shared" si="72"/>
        <v>3.30002</v>
      </c>
      <c r="S127" s="91">
        <f t="shared" si="72"/>
        <v>3.29779</v>
      </c>
      <c r="T127" s="91">
        <f t="shared" si="72"/>
        <v>3.2659799999999999</v>
      </c>
      <c r="U127" s="91">
        <f t="shared" si="72"/>
        <v>3.2579400000000001</v>
      </c>
      <c r="V127" s="91">
        <f t="shared" si="72"/>
        <v>3.2549800000000002</v>
      </c>
      <c r="W127" s="91">
        <f t="shared" si="72"/>
        <v>3.2951000000000001</v>
      </c>
      <c r="X127" s="91">
        <f t="shared" si="72"/>
        <v>3.29738</v>
      </c>
      <c r="Y127" s="91">
        <f t="shared" si="72"/>
        <v>3.2237300000000002</v>
      </c>
      <c r="Z127" s="91">
        <f t="shared" si="72"/>
        <v>3.0186000000000002</v>
      </c>
      <c r="AA127" s="91">
        <f t="shared" si="72"/>
        <v>2.8046199999999999</v>
      </c>
    </row>
    <row r="128" spans="1:27" ht="12.75" hidden="1" customHeight="1" outlineLevel="1" x14ac:dyDescent="0.2">
      <c r="A128" s="99" t="s">
        <v>1778</v>
      </c>
      <c r="B128" s="63" t="s">
        <v>238</v>
      </c>
      <c r="C128" s="43" t="s">
        <v>79</v>
      </c>
      <c r="D128" s="44">
        <v>1248.0899999999999</v>
      </c>
      <c r="E128" s="44">
        <v>1036.3900000000001</v>
      </c>
      <c r="F128" s="44">
        <v>914.33</v>
      </c>
      <c r="G128" s="44">
        <v>182.17</v>
      </c>
      <c r="H128" s="44">
        <v>198.52</v>
      </c>
      <c r="I128" s="44">
        <v>233.14</v>
      </c>
      <c r="J128" s="44">
        <v>1278.26</v>
      </c>
      <c r="K128" s="44">
        <v>1559.24</v>
      </c>
      <c r="L128" s="44">
        <v>1730.66</v>
      </c>
      <c r="M128" s="44">
        <v>1918.68</v>
      </c>
      <c r="N128" s="44">
        <v>1966.05</v>
      </c>
      <c r="O128" s="44">
        <v>1942.49</v>
      </c>
      <c r="P128" s="44">
        <v>1909.94</v>
      </c>
      <c r="Q128" s="44">
        <v>1922.26</v>
      </c>
      <c r="R128" s="44">
        <v>2008.32</v>
      </c>
      <c r="S128" s="44">
        <v>2006.09</v>
      </c>
      <c r="T128" s="44">
        <v>1974.28</v>
      </c>
      <c r="U128" s="44">
        <v>1966.24</v>
      </c>
      <c r="V128" s="44">
        <v>1963.28</v>
      </c>
      <c r="W128" s="44">
        <v>2003.4</v>
      </c>
      <c r="X128" s="44">
        <v>2005.68</v>
      </c>
      <c r="Y128" s="44">
        <v>1932.03</v>
      </c>
      <c r="Z128" s="44">
        <v>1726.9</v>
      </c>
      <c r="AA128" s="44">
        <v>1512.92</v>
      </c>
    </row>
    <row r="129" spans="1:27" ht="12.75" hidden="1" customHeight="1" outlineLevel="1" x14ac:dyDescent="0.2">
      <c r="A129" s="99" t="s">
        <v>1779</v>
      </c>
      <c r="B129" s="63" t="s">
        <v>90</v>
      </c>
      <c r="C129" s="43" t="s">
        <v>79</v>
      </c>
      <c r="D129" s="44">
        <f t="shared" ref="D129:AA129" si="73">$D$9</f>
        <v>1071.42</v>
      </c>
      <c r="E129" s="44">
        <f t="shared" si="73"/>
        <v>1071.42</v>
      </c>
      <c r="F129" s="44">
        <f t="shared" si="73"/>
        <v>1071.42</v>
      </c>
      <c r="G129" s="44">
        <f t="shared" si="73"/>
        <v>1071.42</v>
      </c>
      <c r="H129" s="44">
        <f t="shared" si="73"/>
        <v>1071.42</v>
      </c>
      <c r="I129" s="44">
        <f t="shared" si="73"/>
        <v>1071.42</v>
      </c>
      <c r="J129" s="44">
        <f t="shared" si="73"/>
        <v>1071.42</v>
      </c>
      <c r="K129" s="44">
        <f t="shared" si="73"/>
        <v>1071.42</v>
      </c>
      <c r="L129" s="44">
        <f t="shared" si="73"/>
        <v>1071.42</v>
      </c>
      <c r="M129" s="44">
        <f t="shared" si="73"/>
        <v>1071.42</v>
      </c>
      <c r="N129" s="44">
        <f t="shared" si="73"/>
        <v>1071.42</v>
      </c>
      <c r="O129" s="44">
        <f t="shared" si="73"/>
        <v>1071.42</v>
      </c>
      <c r="P129" s="44">
        <f t="shared" si="73"/>
        <v>1071.42</v>
      </c>
      <c r="Q129" s="44">
        <f t="shared" si="73"/>
        <v>1071.42</v>
      </c>
      <c r="R129" s="44">
        <f t="shared" si="73"/>
        <v>1071.42</v>
      </c>
      <c r="S129" s="44">
        <f t="shared" si="73"/>
        <v>1071.42</v>
      </c>
      <c r="T129" s="44">
        <f t="shared" si="73"/>
        <v>1071.42</v>
      </c>
      <c r="U129" s="44">
        <f t="shared" si="73"/>
        <v>1071.42</v>
      </c>
      <c r="V129" s="44">
        <f t="shared" si="73"/>
        <v>1071.42</v>
      </c>
      <c r="W129" s="44">
        <f t="shared" si="73"/>
        <v>1071.42</v>
      </c>
      <c r="X129" s="44">
        <f t="shared" si="73"/>
        <v>1071.42</v>
      </c>
      <c r="Y129" s="44">
        <f t="shared" si="73"/>
        <v>1071.42</v>
      </c>
      <c r="Z129" s="44">
        <f t="shared" si="73"/>
        <v>1071.42</v>
      </c>
      <c r="AA129" s="44">
        <f t="shared" si="73"/>
        <v>1071.42</v>
      </c>
    </row>
    <row r="130" spans="1:27" ht="12.75" hidden="1" customHeight="1" outlineLevel="1" x14ac:dyDescent="0.2">
      <c r="A130" s="99" t="s">
        <v>1780</v>
      </c>
      <c r="B130" s="63" t="s">
        <v>83</v>
      </c>
      <c r="C130" s="43" t="s">
        <v>79</v>
      </c>
      <c r="D130" s="44">
        <v>3.92</v>
      </c>
      <c r="E130" s="44">
        <v>3.92</v>
      </c>
      <c r="F130" s="44">
        <v>3.92</v>
      </c>
      <c r="G130" s="44">
        <v>3.92</v>
      </c>
      <c r="H130" s="44">
        <v>3.92</v>
      </c>
      <c r="I130" s="44">
        <v>3.92</v>
      </c>
      <c r="J130" s="44">
        <v>3.92</v>
      </c>
      <c r="K130" s="44">
        <v>3.92</v>
      </c>
      <c r="L130" s="44">
        <v>3.92</v>
      </c>
      <c r="M130" s="44">
        <v>3.92</v>
      </c>
      <c r="N130" s="44">
        <v>3.92</v>
      </c>
      <c r="O130" s="44">
        <v>3.92</v>
      </c>
      <c r="P130" s="44">
        <v>3.92</v>
      </c>
      <c r="Q130" s="44">
        <v>3.92</v>
      </c>
      <c r="R130" s="44">
        <v>3.92</v>
      </c>
      <c r="S130" s="44">
        <v>3.92</v>
      </c>
      <c r="T130" s="44">
        <v>3.92</v>
      </c>
      <c r="U130" s="44">
        <v>3.92</v>
      </c>
      <c r="V130" s="44">
        <v>3.92</v>
      </c>
      <c r="W130" s="44">
        <v>3.92</v>
      </c>
      <c r="X130" s="44">
        <v>3.92</v>
      </c>
      <c r="Y130" s="44">
        <v>3.92</v>
      </c>
      <c r="Z130" s="44">
        <v>3.92</v>
      </c>
      <c r="AA130" s="44">
        <v>3.92</v>
      </c>
    </row>
    <row r="131" spans="1:27" ht="12.75" hidden="1" customHeight="1" outlineLevel="1" x14ac:dyDescent="0.2">
      <c r="A131" s="99" t="s">
        <v>1781</v>
      </c>
      <c r="B131" s="63" t="s">
        <v>81</v>
      </c>
      <c r="C131" s="43" t="s">
        <v>79</v>
      </c>
      <c r="D131" s="44">
        <f>$D$11</f>
        <v>216.36</v>
      </c>
      <c r="E131" s="44">
        <f t="shared" ref="E131:AA131" si="74">$D$11</f>
        <v>216.36</v>
      </c>
      <c r="F131" s="44">
        <f t="shared" si="74"/>
        <v>216.36</v>
      </c>
      <c r="G131" s="44">
        <f t="shared" si="74"/>
        <v>216.36</v>
      </c>
      <c r="H131" s="44">
        <f t="shared" si="74"/>
        <v>216.36</v>
      </c>
      <c r="I131" s="44">
        <f t="shared" si="74"/>
        <v>216.36</v>
      </c>
      <c r="J131" s="44">
        <f t="shared" si="74"/>
        <v>216.36</v>
      </c>
      <c r="K131" s="44">
        <f t="shared" si="74"/>
        <v>216.36</v>
      </c>
      <c r="L131" s="44">
        <f t="shared" si="74"/>
        <v>216.36</v>
      </c>
      <c r="M131" s="44">
        <f t="shared" si="74"/>
        <v>216.36</v>
      </c>
      <c r="N131" s="44">
        <f t="shared" si="74"/>
        <v>216.36</v>
      </c>
      <c r="O131" s="44">
        <f t="shared" si="74"/>
        <v>216.36</v>
      </c>
      <c r="P131" s="44">
        <f t="shared" si="74"/>
        <v>216.36</v>
      </c>
      <c r="Q131" s="44">
        <f t="shared" si="74"/>
        <v>216.36</v>
      </c>
      <c r="R131" s="44">
        <f t="shared" si="74"/>
        <v>216.36</v>
      </c>
      <c r="S131" s="44">
        <f t="shared" si="74"/>
        <v>216.36</v>
      </c>
      <c r="T131" s="44">
        <f t="shared" si="74"/>
        <v>216.36</v>
      </c>
      <c r="U131" s="44">
        <f t="shared" si="74"/>
        <v>216.36</v>
      </c>
      <c r="V131" s="44">
        <f t="shared" si="74"/>
        <v>216.36</v>
      </c>
      <c r="W131" s="44">
        <f t="shared" si="74"/>
        <v>216.36</v>
      </c>
      <c r="X131" s="44">
        <f t="shared" si="74"/>
        <v>216.36</v>
      </c>
      <c r="Y131" s="44">
        <f t="shared" si="74"/>
        <v>216.36</v>
      </c>
      <c r="Z131" s="44">
        <f t="shared" si="74"/>
        <v>216.36</v>
      </c>
      <c r="AA131" s="44">
        <f t="shared" si="74"/>
        <v>216.36</v>
      </c>
    </row>
    <row r="132" spans="1:27" ht="12.75" customHeight="1" collapsed="1" x14ac:dyDescent="0.2">
      <c r="A132" s="98" t="s">
        <v>1782</v>
      </c>
      <c r="B132" s="28" t="str">
        <f>"26"&amp;"."&amp;$B$800&amp;"."&amp;$B$801</f>
        <v>26.08.2023</v>
      </c>
      <c r="C132" s="90" t="s">
        <v>76</v>
      </c>
      <c r="D132" s="91">
        <f>ROUND(((D133+D134+D136+D135)/1000),5)</f>
        <v>2.6675499999999999</v>
      </c>
      <c r="E132" s="91">
        <f>ROUND(((E133+E134+E136+E135)/1000),5)</f>
        <v>2.5840299999999998</v>
      </c>
      <c r="F132" s="91">
        <f>ROUND(((F133+F134+F136+F135)/1000),5)</f>
        <v>2.4569200000000002</v>
      </c>
      <c r="G132" s="91">
        <f t="shared" ref="G132:AA132" si="75">ROUND(((G133+G134+G136+G135)/1000),5)</f>
        <v>2.4213800000000001</v>
      </c>
      <c r="H132" s="91">
        <f t="shared" si="75"/>
        <v>2.4201899999999998</v>
      </c>
      <c r="I132" s="91">
        <f t="shared" si="75"/>
        <v>2.4388299999999998</v>
      </c>
      <c r="J132" s="91">
        <f t="shared" si="75"/>
        <v>2.5409000000000002</v>
      </c>
      <c r="K132" s="91">
        <f t="shared" si="75"/>
        <v>2.7369599999999998</v>
      </c>
      <c r="L132" s="91">
        <f t="shared" si="75"/>
        <v>3.0293600000000001</v>
      </c>
      <c r="M132" s="91">
        <f t="shared" si="75"/>
        <v>3.2757999999999998</v>
      </c>
      <c r="N132" s="91">
        <f t="shared" si="75"/>
        <v>3.3366400000000001</v>
      </c>
      <c r="O132" s="91">
        <f t="shared" si="75"/>
        <v>3.3457699999999999</v>
      </c>
      <c r="P132" s="91">
        <f t="shared" si="75"/>
        <v>3.3408500000000001</v>
      </c>
      <c r="Q132" s="91">
        <f t="shared" si="75"/>
        <v>3.3585799999999999</v>
      </c>
      <c r="R132" s="91">
        <f t="shared" si="75"/>
        <v>3.3557100000000002</v>
      </c>
      <c r="S132" s="91">
        <f t="shared" si="75"/>
        <v>3.3473700000000002</v>
      </c>
      <c r="T132" s="91">
        <f t="shared" si="75"/>
        <v>3.2713399999999999</v>
      </c>
      <c r="U132" s="91">
        <f t="shared" si="75"/>
        <v>3.1880700000000002</v>
      </c>
      <c r="V132" s="91">
        <f t="shared" si="75"/>
        <v>3.18588</v>
      </c>
      <c r="W132" s="91">
        <f t="shared" si="75"/>
        <v>3.2587199999999998</v>
      </c>
      <c r="X132" s="91">
        <f t="shared" si="75"/>
        <v>3.2049400000000001</v>
      </c>
      <c r="Y132" s="91">
        <f t="shared" si="75"/>
        <v>3.0216799999999999</v>
      </c>
      <c r="Z132" s="91">
        <f t="shared" si="75"/>
        <v>2.9467699999999999</v>
      </c>
      <c r="AA132" s="91">
        <f t="shared" si="75"/>
        <v>2.7352799999999999</v>
      </c>
    </row>
    <row r="133" spans="1:27" ht="12.75" hidden="1" customHeight="1" outlineLevel="1" x14ac:dyDescent="0.2">
      <c r="A133" s="99" t="s">
        <v>1783</v>
      </c>
      <c r="B133" s="63" t="s">
        <v>238</v>
      </c>
      <c r="C133" s="43" t="s">
        <v>79</v>
      </c>
      <c r="D133" s="44">
        <v>1375.85</v>
      </c>
      <c r="E133" s="44">
        <v>1292.33</v>
      </c>
      <c r="F133" s="44">
        <v>1165.22</v>
      </c>
      <c r="G133" s="44">
        <v>1129.68</v>
      </c>
      <c r="H133" s="44">
        <v>1128.49</v>
      </c>
      <c r="I133" s="44">
        <v>1147.1300000000001</v>
      </c>
      <c r="J133" s="44">
        <v>1249.2</v>
      </c>
      <c r="K133" s="44">
        <v>1445.26</v>
      </c>
      <c r="L133" s="44">
        <v>1737.66</v>
      </c>
      <c r="M133" s="44">
        <v>1984.1</v>
      </c>
      <c r="N133" s="44">
        <v>2044.94</v>
      </c>
      <c r="O133" s="44">
        <v>2054.0700000000002</v>
      </c>
      <c r="P133" s="44">
        <v>2049.15</v>
      </c>
      <c r="Q133" s="44">
        <v>2066.88</v>
      </c>
      <c r="R133" s="44">
        <v>2064.0100000000002</v>
      </c>
      <c r="S133" s="44">
        <v>2055.67</v>
      </c>
      <c r="T133" s="44">
        <v>1979.64</v>
      </c>
      <c r="U133" s="44">
        <v>1896.37</v>
      </c>
      <c r="V133" s="44">
        <v>1894.18</v>
      </c>
      <c r="W133" s="44">
        <v>1967.02</v>
      </c>
      <c r="X133" s="44">
        <v>1913.24</v>
      </c>
      <c r="Y133" s="44">
        <v>1729.98</v>
      </c>
      <c r="Z133" s="44">
        <v>1655.07</v>
      </c>
      <c r="AA133" s="44">
        <v>1443.58</v>
      </c>
    </row>
    <row r="134" spans="1:27" ht="12.75" hidden="1" customHeight="1" outlineLevel="1" x14ac:dyDescent="0.2">
      <c r="A134" s="99" t="s">
        <v>1784</v>
      </c>
      <c r="B134" s="63" t="s">
        <v>90</v>
      </c>
      <c r="C134" s="43" t="s">
        <v>79</v>
      </c>
      <c r="D134" s="44">
        <f t="shared" ref="D134:AA134" si="76">$D$9</f>
        <v>1071.42</v>
      </c>
      <c r="E134" s="44">
        <f t="shared" si="76"/>
        <v>1071.42</v>
      </c>
      <c r="F134" s="44">
        <f t="shared" si="76"/>
        <v>1071.42</v>
      </c>
      <c r="G134" s="44">
        <f t="shared" si="76"/>
        <v>1071.42</v>
      </c>
      <c r="H134" s="44">
        <f t="shared" si="76"/>
        <v>1071.42</v>
      </c>
      <c r="I134" s="44">
        <f t="shared" si="76"/>
        <v>1071.42</v>
      </c>
      <c r="J134" s="44">
        <f t="shared" si="76"/>
        <v>1071.42</v>
      </c>
      <c r="K134" s="44">
        <f t="shared" si="76"/>
        <v>1071.42</v>
      </c>
      <c r="L134" s="44">
        <f t="shared" si="76"/>
        <v>1071.42</v>
      </c>
      <c r="M134" s="44">
        <f t="shared" si="76"/>
        <v>1071.42</v>
      </c>
      <c r="N134" s="44">
        <f t="shared" si="76"/>
        <v>1071.42</v>
      </c>
      <c r="O134" s="44">
        <f t="shared" si="76"/>
        <v>1071.42</v>
      </c>
      <c r="P134" s="44">
        <f t="shared" si="76"/>
        <v>1071.42</v>
      </c>
      <c r="Q134" s="44">
        <f t="shared" si="76"/>
        <v>1071.42</v>
      </c>
      <c r="R134" s="44">
        <f t="shared" si="76"/>
        <v>1071.42</v>
      </c>
      <c r="S134" s="44">
        <f t="shared" si="76"/>
        <v>1071.42</v>
      </c>
      <c r="T134" s="44">
        <f t="shared" si="76"/>
        <v>1071.42</v>
      </c>
      <c r="U134" s="44">
        <f t="shared" si="76"/>
        <v>1071.42</v>
      </c>
      <c r="V134" s="44">
        <f t="shared" si="76"/>
        <v>1071.42</v>
      </c>
      <c r="W134" s="44">
        <f t="shared" si="76"/>
        <v>1071.42</v>
      </c>
      <c r="X134" s="44">
        <f t="shared" si="76"/>
        <v>1071.42</v>
      </c>
      <c r="Y134" s="44">
        <f t="shared" si="76"/>
        <v>1071.42</v>
      </c>
      <c r="Z134" s="44">
        <f t="shared" si="76"/>
        <v>1071.42</v>
      </c>
      <c r="AA134" s="44">
        <f t="shared" si="76"/>
        <v>1071.42</v>
      </c>
    </row>
    <row r="135" spans="1:27" ht="12.75" hidden="1" customHeight="1" outlineLevel="1" x14ac:dyDescent="0.2">
      <c r="A135" s="99" t="s">
        <v>1785</v>
      </c>
      <c r="B135" s="63" t="s">
        <v>83</v>
      </c>
      <c r="C135" s="43" t="s">
        <v>79</v>
      </c>
      <c r="D135" s="44">
        <v>3.92</v>
      </c>
      <c r="E135" s="44">
        <v>3.92</v>
      </c>
      <c r="F135" s="44">
        <v>3.92</v>
      </c>
      <c r="G135" s="44">
        <v>3.92</v>
      </c>
      <c r="H135" s="44">
        <v>3.92</v>
      </c>
      <c r="I135" s="44">
        <v>3.92</v>
      </c>
      <c r="J135" s="44">
        <v>3.92</v>
      </c>
      <c r="K135" s="44">
        <v>3.92</v>
      </c>
      <c r="L135" s="44">
        <v>3.92</v>
      </c>
      <c r="M135" s="44">
        <v>3.92</v>
      </c>
      <c r="N135" s="44">
        <v>3.92</v>
      </c>
      <c r="O135" s="44">
        <v>3.92</v>
      </c>
      <c r="P135" s="44">
        <v>3.92</v>
      </c>
      <c r="Q135" s="44">
        <v>3.92</v>
      </c>
      <c r="R135" s="44">
        <v>3.92</v>
      </c>
      <c r="S135" s="44">
        <v>3.92</v>
      </c>
      <c r="T135" s="44">
        <v>3.92</v>
      </c>
      <c r="U135" s="44">
        <v>3.92</v>
      </c>
      <c r="V135" s="44">
        <v>3.92</v>
      </c>
      <c r="W135" s="44">
        <v>3.92</v>
      </c>
      <c r="X135" s="44">
        <v>3.92</v>
      </c>
      <c r="Y135" s="44">
        <v>3.92</v>
      </c>
      <c r="Z135" s="44">
        <v>3.92</v>
      </c>
      <c r="AA135" s="44">
        <v>3.92</v>
      </c>
    </row>
    <row r="136" spans="1:27" ht="12.75" hidden="1" customHeight="1" outlineLevel="1" x14ac:dyDescent="0.2">
      <c r="A136" s="99" t="s">
        <v>1786</v>
      </c>
      <c r="B136" s="63" t="s">
        <v>81</v>
      </c>
      <c r="C136" s="43" t="s">
        <v>79</v>
      </c>
      <c r="D136" s="44">
        <f>$D$11</f>
        <v>216.36</v>
      </c>
      <c r="E136" s="44">
        <f t="shared" ref="E136:AA136" si="77">$D$11</f>
        <v>216.36</v>
      </c>
      <c r="F136" s="44">
        <f t="shared" si="77"/>
        <v>216.36</v>
      </c>
      <c r="G136" s="44">
        <f t="shared" si="77"/>
        <v>216.36</v>
      </c>
      <c r="H136" s="44">
        <f t="shared" si="77"/>
        <v>216.36</v>
      </c>
      <c r="I136" s="44">
        <f t="shared" si="77"/>
        <v>216.36</v>
      </c>
      <c r="J136" s="44">
        <f t="shared" si="77"/>
        <v>216.36</v>
      </c>
      <c r="K136" s="44">
        <f t="shared" si="77"/>
        <v>216.36</v>
      </c>
      <c r="L136" s="44">
        <f t="shared" si="77"/>
        <v>216.36</v>
      </c>
      <c r="M136" s="44">
        <f t="shared" si="77"/>
        <v>216.36</v>
      </c>
      <c r="N136" s="44">
        <f t="shared" si="77"/>
        <v>216.36</v>
      </c>
      <c r="O136" s="44">
        <f t="shared" si="77"/>
        <v>216.36</v>
      </c>
      <c r="P136" s="44">
        <f t="shared" si="77"/>
        <v>216.36</v>
      </c>
      <c r="Q136" s="44">
        <f t="shared" si="77"/>
        <v>216.36</v>
      </c>
      <c r="R136" s="44">
        <f t="shared" si="77"/>
        <v>216.36</v>
      </c>
      <c r="S136" s="44">
        <f t="shared" si="77"/>
        <v>216.36</v>
      </c>
      <c r="T136" s="44">
        <f t="shared" si="77"/>
        <v>216.36</v>
      </c>
      <c r="U136" s="44">
        <f t="shared" si="77"/>
        <v>216.36</v>
      </c>
      <c r="V136" s="44">
        <f t="shared" si="77"/>
        <v>216.36</v>
      </c>
      <c r="W136" s="44">
        <f t="shared" si="77"/>
        <v>216.36</v>
      </c>
      <c r="X136" s="44">
        <f t="shared" si="77"/>
        <v>216.36</v>
      </c>
      <c r="Y136" s="44">
        <f t="shared" si="77"/>
        <v>216.36</v>
      </c>
      <c r="Z136" s="44">
        <f t="shared" si="77"/>
        <v>216.36</v>
      </c>
      <c r="AA136" s="44">
        <f t="shared" si="77"/>
        <v>216.36</v>
      </c>
    </row>
    <row r="137" spans="1:27" ht="12.75" customHeight="1" collapsed="1" x14ac:dyDescent="0.2">
      <c r="A137" s="98" t="s">
        <v>1787</v>
      </c>
      <c r="B137" s="28" t="str">
        <f>"27"&amp;"."&amp;$B$800&amp;"."&amp;$B$801</f>
        <v>27.08.2023</v>
      </c>
      <c r="C137" s="90" t="s">
        <v>76</v>
      </c>
      <c r="D137" s="91">
        <f>ROUND(((D138+D139+D141+D140)/1000),5)</f>
        <v>2.5963599999999998</v>
      </c>
      <c r="E137" s="91">
        <f>ROUND(((E138+E139+E141+E140)/1000),5)</f>
        <v>2.4845000000000002</v>
      </c>
      <c r="F137" s="91">
        <f>ROUND(((F138+F139+F141+F140)/1000),5)</f>
        <v>2.42361</v>
      </c>
      <c r="G137" s="91">
        <f t="shared" ref="G137:AA137" si="78">ROUND(((G138+G139+G141+G140)/1000),5)</f>
        <v>2.3807999999999998</v>
      </c>
      <c r="H137" s="91">
        <f t="shared" si="78"/>
        <v>2.3544299999999998</v>
      </c>
      <c r="I137" s="91">
        <f t="shared" si="78"/>
        <v>2.33318</v>
      </c>
      <c r="J137" s="91">
        <f t="shared" si="78"/>
        <v>2.32151</v>
      </c>
      <c r="K137" s="91">
        <f t="shared" si="78"/>
        <v>2.55131</v>
      </c>
      <c r="L137" s="91">
        <f t="shared" si="78"/>
        <v>2.8332299999999999</v>
      </c>
      <c r="M137" s="91">
        <f t="shared" si="78"/>
        <v>3.0243099999999998</v>
      </c>
      <c r="N137" s="91">
        <f t="shared" si="78"/>
        <v>3.1347399999999999</v>
      </c>
      <c r="O137" s="91">
        <f t="shared" si="78"/>
        <v>3.1694300000000002</v>
      </c>
      <c r="P137" s="91">
        <f t="shared" si="78"/>
        <v>3.1686999999999999</v>
      </c>
      <c r="Q137" s="91">
        <f t="shared" si="78"/>
        <v>3.1772</v>
      </c>
      <c r="R137" s="91">
        <f t="shared" si="78"/>
        <v>3.1784500000000002</v>
      </c>
      <c r="S137" s="91">
        <f t="shared" si="78"/>
        <v>3.17035</v>
      </c>
      <c r="T137" s="91">
        <f t="shared" si="78"/>
        <v>3.1324299999999998</v>
      </c>
      <c r="U137" s="91">
        <f t="shared" si="78"/>
        <v>3.0766200000000001</v>
      </c>
      <c r="V137" s="91">
        <f t="shared" si="78"/>
        <v>3.0681799999999999</v>
      </c>
      <c r="W137" s="91">
        <f t="shared" si="78"/>
        <v>3.10954</v>
      </c>
      <c r="X137" s="91">
        <f t="shared" si="78"/>
        <v>3.1244200000000002</v>
      </c>
      <c r="Y137" s="91">
        <f t="shared" si="78"/>
        <v>3.0168699999999999</v>
      </c>
      <c r="Z137" s="91">
        <f t="shared" si="78"/>
        <v>2.96069</v>
      </c>
      <c r="AA137" s="91">
        <f t="shared" si="78"/>
        <v>2.70072</v>
      </c>
    </row>
    <row r="138" spans="1:27" ht="12.75" hidden="1" customHeight="1" outlineLevel="1" x14ac:dyDescent="0.2">
      <c r="A138" s="99" t="s">
        <v>1788</v>
      </c>
      <c r="B138" s="63" t="s">
        <v>238</v>
      </c>
      <c r="C138" s="43" t="s">
        <v>79</v>
      </c>
      <c r="D138" s="44">
        <v>1304.6600000000001</v>
      </c>
      <c r="E138" s="44">
        <v>1192.8</v>
      </c>
      <c r="F138" s="44">
        <v>1131.9100000000001</v>
      </c>
      <c r="G138" s="44">
        <v>1089.0999999999999</v>
      </c>
      <c r="H138" s="44">
        <v>1062.73</v>
      </c>
      <c r="I138" s="44">
        <v>1041.48</v>
      </c>
      <c r="J138" s="44">
        <v>1029.81</v>
      </c>
      <c r="K138" s="44">
        <v>1259.6099999999999</v>
      </c>
      <c r="L138" s="44">
        <v>1541.53</v>
      </c>
      <c r="M138" s="44">
        <v>1732.61</v>
      </c>
      <c r="N138" s="44">
        <v>1843.04</v>
      </c>
      <c r="O138" s="44">
        <v>1877.73</v>
      </c>
      <c r="P138" s="44">
        <v>1877</v>
      </c>
      <c r="Q138" s="44">
        <v>1885.5</v>
      </c>
      <c r="R138" s="44">
        <v>1886.75</v>
      </c>
      <c r="S138" s="44">
        <v>1878.65</v>
      </c>
      <c r="T138" s="44">
        <v>1840.73</v>
      </c>
      <c r="U138" s="44">
        <v>1784.92</v>
      </c>
      <c r="V138" s="44">
        <v>1776.48</v>
      </c>
      <c r="W138" s="44">
        <v>1817.84</v>
      </c>
      <c r="X138" s="44">
        <v>1832.72</v>
      </c>
      <c r="Y138" s="44">
        <v>1725.17</v>
      </c>
      <c r="Z138" s="44">
        <v>1668.99</v>
      </c>
      <c r="AA138" s="44">
        <v>1409.02</v>
      </c>
    </row>
    <row r="139" spans="1:27" ht="12.75" hidden="1" customHeight="1" outlineLevel="1" x14ac:dyDescent="0.2">
      <c r="A139" s="99" t="s">
        <v>1789</v>
      </c>
      <c r="B139" s="63" t="s">
        <v>90</v>
      </c>
      <c r="C139" s="43" t="s">
        <v>79</v>
      </c>
      <c r="D139" s="44">
        <f t="shared" ref="D139:AA139" si="79">$D$9</f>
        <v>1071.42</v>
      </c>
      <c r="E139" s="44">
        <f t="shared" si="79"/>
        <v>1071.42</v>
      </c>
      <c r="F139" s="44">
        <f t="shared" si="79"/>
        <v>1071.42</v>
      </c>
      <c r="G139" s="44">
        <f t="shared" si="79"/>
        <v>1071.42</v>
      </c>
      <c r="H139" s="44">
        <f t="shared" si="79"/>
        <v>1071.42</v>
      </c>
      <c r="I139" s="44">
        <f t="shared" si="79"/>
        <v>1071.42</v>
      </c>
      <c r="J139" s="44">
        <f t="shared" si="79"/>
        <v>1071.42</v>
      </c>
      <c r="K139" s="44">
        <f t="shared" si="79"/>
        <v>1071.42</v>
      </c>
      <c r="L139" s="44">
        <f t="shared" si="79"/>
        <v>1071.42</v>
      </c>
      <c r="M139" s="44">
        <f t="shared" si="79"/>
        <v>1071.42</v>
      </c>
      <c r="N139" s="44">
        <f t="shared" si="79"/>
        <v>1071.42</v>
      </c>
      <c r="O139" s="44">
        <f t="shared" si="79"/>
        <v>1071.42</v>
      </c>
      <c r="P139" s="44">
        <f t="shared" si="79"/>
        <v>1071.42</v>
      </c>
      <c r="Q139" s="44">
        <f t="shared" si="79"/>
        <v>1071.42</v>
      </c>
      <c r="R139" s="44">
        <f t="shared" si="79"/>
        <v>1071.42</v>
      </c>
      <c r="S139" s="44">
        <f t="shared" si="79"/>
        <v>1071.42</v>
      </c>
      <c r="T139" s="44">
        <f t="shared" si="79"/>
        <v>1071.42</v>
      </c>
      <c r="U139" s="44">
        <f t="shared" si="79"/>
        <v>1071.42</v>
      </c>
      <c r="V139" s="44">
        <f t="shared" si="79"/>
        <v>1071.42</v>
      </c>
      <c r="W139" s="44">
        <f t="shared" si="79"/>
        <v>1071.42</v>
      </c>
      <c r="X139" s="44">
        <f t="shared" si="79"/>
        <v>1071.42</v>
      </c>
      <c r="Y139" s="44">
        <f t="shared" si="79"/>
        <v>1071.42</v>
      </c>
      <c r="Z139" s="44">
        <f t="shared" si="79"/>
        <v>1071.42</v>
      </c>
      <c r="AA139" s="44">
        <f t="shared" si="79"/>
        <v>1071.42</v>
      </c>
    </row>
    <row r="140" spans="1:27" ht="12.75" hidden="1" customHeight="1" outlineLevel="1" x14ac:dyDescent="0.2">
      <c r="A140" s="99" t="s">
        <v>1790</v>
      </c>
      <c r="B140" s="63" t="s">
        <v>83</v>
      </c>
      <c r="C140" s="43" t="s">
        <v>79</v>
      </c>
      <c r="D140" s="44">
        <v>3.92</v>
      </c>
      <c r="E140" s="44">
        <v>3.92</v>
      </c>
      <c r="F140" s="44">
        <v>3.92</v>
      </c>
      <c r="G140" s="44">
        <v>3.92</v>
      </c>
      <c r="H140" s="44">
        <v>3.92</v>
      </c>
      <c r="I140" s="44">
        <v>3.92</v>
      </c>
      <c r="J140" s="44">
        <v>3.92</v>
      </c>
      <c r="K140" s="44">
        <v>3.92</v>
      </c>
      <c r="L140" s="44">
        <v>3.92</v>
      </c>
      <c r="M140" s="44">
        <v>3.92</v>
      </c>
      <c r="N140" s="44">
        <v>3.92</v>
      </c>
      <c r="O140" s="44">
        <v>3.92</v>
      </c>
      <c r="P140" s="44">
        <v>3.92</v>
      </c>
      <c r="Q140" s="44">
        <v>3.92</v>
      </c>
      <c r="R140" s="44">
        <v>3.92</v>
      </c>
      <c r="S140" s="44">
        <v>3.92</v>
      </c>
      <c r="T140" s="44">
        <v>3.92</v>
      </c>
      <c r="U140" s="44">
        <v>3.92</v>
      </c>
      <c r="V140" s="44">
        <v>3.92</v>
      </c>
      <c r="W140" s="44">
        <v>3.92</v>
      </c>
      <c r="X140" s="44">
        <v>3.92</v>
      </c>
      <c r="Y140" s="44">
        <v>3.92</v>
      </c>
      <c r="Z140" s="44">
        <v>3.92</v>
      </c>
      <c r="AA140" s="44">
        <v>3.92</v>
      </c>
    </row>
    <row r="141" spans="1:27" ht="12.75" hidden="1" customHeight="1" outlineLevel="1" x14ac:dyDescent="0.2">
      <c r="A141" s="99" t="s">
        <v>1791</v>
      </c>
      <c r="B141" s="63" t="s">
        <v>81</v>
      </c>
      <c r="C141" s="43" t="s">
        <v>79</v>
      </c>
      <c r="D141" s="44">
        <f>$D$11</f>
        <v>216.36</v>
      </c>
      <c r="E141" s="44">
        <f t="shared" ref="E141:AA141" si="80">$D$11</f>
        <v>216.36</v>
      </c>
      <c r="F141" s="44">
        <f t="shared" si="80"/>
        <v>216.36</v>
      </c>
      <c r="G141" s="44">
        <f t="shared" si="80"/>
        <v>216.36</v>
      </c>
      <c r="H141" s="44">
        <f t="shared" si="80"/>
        <v>216.36</v>
      </c>
      <c r="I141" s="44">
        <f t="shared" si="80"/>
        <v>216.36</v>
      </c>
      <c r="J141" s="44">
        <f t="shared" si="80"/>
        <v>216.36</v>
      </c>
      <c r="K141" s="44">
        <f t="shared" si="80"/>
        <v>216.36</v>
      </c>
      <c r="L141" s="44">
        <f t="shared" si="80"/>
        <v>216.36</v>
      </c>
      <c r="M141" s="44">
        <f t="shared" si="80"/>
        <v>216.36</v>
      </c>
      <c r="N141" s="44">
        <f t="shared" si="80"/>
        <v>216.36</v>
      </c>
      <c r="O141" s="44">
        <f t="shared" si="80"/>
        <v>216.36</v>
      </c>
      <c r="P141" s="44">
        <f t="shared" si="80"/>
        <v>216.36</v>
      </c>
      <c r="Q141" s="44">
        <f t="shared" si="80"/>
        <v>216.36</v>
      </c>
      <c r="R141" s="44">
        <f t="shared" si="80"/>
        <v>216.36</v>
      </c>
      <c r="S141" s="44">
        <f t="shared" si="80"/>
        <v>216.36</v>
      </c>
      <c r="T141" s="44">
        <f t="shared" si="80"/>
        <v>216.36</v>
      </c>
      <c r="U141" s="44">
        <f t="shared" si="80"/>
        <v>216.36</v>
      </c>
      <c r="V141" s="44">
        <f t="shared" si="80"/>
        <v>216.36</v>
      </c>
      <c r="W141" s="44">
        <f t="shared" si="80"/>
        <v>216.36</v>
      </c>
      <c r="X141" s="44">
        <f t="shared" si="80"/>
        <v>216.36</v>
      </c>
      <c r="Y141" s="44">
        <f t="shared" si="80"/>
        <v>216.36</v>
      </c>
      <c r="Z141" s="44">
        <f t="shared" si="80"/>
        <v>216.36</v>
      </c>
      <c r="AA141" s="44">
        <f t="shared" si="80"/>
        <v>216.36</v>
      </c>
    </row>
    <row r="142" spans="1:27" ht="12.75" customHeight="1" collapsed="1" x14ac:dyDescent="0.2">
      <c r="A142" s="98" t="s">
        <v>1792</v>
      </c>
      <c r="B142" s="28" t="str">
        <f>"28"&amp;"."&amp;$B$800&amp;"."&amp;$B$801</f>
        <v>28.08.2023</v>
      </c>
      <c r="C142" s="90" t="s">
        <v>76</v>
      </c>
      <c r="D142" s="91">
        <f>ROUND(((D143+D144+D146+D145)/1000),5)</f>
        <v>2.56454</v>
      </c>
      <c r="E142" s="91">
        <f>ROUND(((E143+E144+E146+E145)/1000),5)</f>
        <v>2.4228700000000001</v>
      </c>
      <c r="F142" s="91">
        <f>ROUND(((F143+F144+F146+F145)/1000),5)</f>
        <v>2.3526699999999998</v>
      </c>
      <c r="G142" s="91">
        <f t="shared" ref="G142:AA142" si="81">ROUND(((G143+G144+G146+G145)/1000),5)</f>
        <v>2.2896999999999998</v>
      </c>
      <c r="H142" s="91">
        <f t="shared" si="81"/>
        <v>2.3340700000000001</v>
      </c>
      <c r="I142" s="91">
        <f t="shared" si="81"/>
        <v>2.4241000000000001</v>
      </c>
      <c r="J142" s="91">
        <f t="shared" si="81"/>
        <v>2.5994199999999998</v>
      </c>
      <c r="K142" s="91">
        <f t="shared" si="81"/>
        <v>2.8798300000000001</v>
      </c>
      <c r="L142" s="91">
        <f t="shared" si="81"/>
        <v>3.1608999999999998</v>
      </c>
      <c r="M142" s="91">
        <f t="shared" si="81"/>
        <v>3.2730100000000002</v>
      </c>
      <c r="N142" s="91">
        <f t="shared" si="81"/>
        <v>3.2872400000000002</v>
      </c>
      <c r="O142" s="91">
        <f t="shared" si="81"/>
        <v>3.28796</v>
      </c>
      <c r="P142" s="91">
        <f t="shared" si="81"/>
        <v>3.2787099999999998</v>
      </c>
      <c r="Q142" s="91">
        <f t="shared" si="81"/>
        <v>3.3341400000000001</v>
      </c>
      <c r="R142" s="91">
        <f t="shared" si="81"/>
        <v>3.4276900000000001</v>
      </c>
      <c r="S142" s="91">
        <f t="shared" si="81"/>
        <v>3.4196399999999998</v>
      </c>
      <c r="T142" s="91">
        <f t="shared" si="81"/>
        <v>3.4373499999999999</v>
      </c>
      <c r="U142" s="91">
        <f t="shared" si="81"/>
        <v>3.29718</v>
      </c>
      <c r="V142" s="91">
        <f t="shared" si="81"/>
        <v>3.2901799999999999</v>
      </c>
      <c r="W142" s="91">
        <f t="shared" si="81"/>
        <v>3.2976999999999999</v>
      </c>
      <c r="X142" s="91">
        <f t="shared" si="81"/>
        <v>3.27345</v>
      </c>
      <c r="Y142" s="91">
        <f t="shared" si="81"/>
        <v>3.1893600000000002</v>
      </c>
      <c r="Z142" s="91">
        <f t="shared" si="81"/>
        <v>2.95607</v>
      </c>
      <c r="AA142" s="91">
        <f t="shared" si="81"/>
        <v>2.7117900000000001</v>
      </c>
    </row>
    <row r="143" spans="1:27" ht="12.75" hidden="1" customHeight="1" outlineLevel="1" x14ac:dyDescent="0.2">
      <c r="A143" s="99" t="s">
        <v>1793</v>
      </c>
      <c r="B143" s="63" t="s">
        <v>238</v>
      </c>
      <c r="C143" s="43" t="s">
        <v>79</v>
      </c>
      <c r="D143" s="44">
        <v>1272.8399999999999</v>
      </c>
      <c r="E143" s="44">
        <v>1131.17</v>
      </c>
      <c r="F143" s="44">
        <v>1060.97</v>
      </c>
      <c r="G143" s="44">
        <v>998</v>
      </c>
      <c r="H143" s="44">
        <v>1042.3699999999999</v>
      </c>
      <c r="I143" s="44">
        <v>1132.4000000000001</v>
      </c>
      <c r="J143" s="44">
        <v>1307.72</v>
      </c>
      <c r="K143" s="44">
        <v>1588.13</v>
      </c>
      <c r="L143" s="44">
        <v>1869.2</v>
      </c>
      <c r="M143" s="44">
        <v>1981.31</v>
      </c>
      <c r="N143" s="44">
        <v>1995.54</v>
      </c>
      <c r="O143" s="44">
        <v>1996.26</v>
      </c>
      <c r="P143" s="44">
        <v>1987.01</v>
      </c>
      <c r="Q143" s="44">
        <v>2042.44</v>
      </c>
      <c r="R143" s="44">
        <v>2135.9899999999998</v>
      </c>
      <c r="S143" s="44">
        <v>2127.94</v>
      </c>
      <c r="T143" s="44">
        <v>2145.65</v>
      </c>
      <c r="U143" s="44">
        <v>2005.48</v>
      </c>
      <c r="V143" s="44">
        <v>1998.48</v>
      </c>
      <c r="W143" s="44">
        <v>2006</v>
      </c>
      <c r="X143" s="44">
        <v>1981.75</v>
      </c>
      <c r="Y143" s="44">
        <v>1897.66</v>
      </c>
      <c r="Z143" s="44">
        <v>1664.37</v>
      </c>
      <c r="AA143" s="44">
        <v>1420.09</v>
      </c>
    </row>
    <row r="144" spans="1:27" ht="12.75" hidden="1" customHeight="1" outlineLevel="1" x14ac:dyDescent="0.2">
      <c r="A144" s="99" t="s">
        <v>1794</v>
      </c>
      <c r="B144" s="63" t="s">
        <v>90</v>
      </c>
      <c r="C144" s="43" t="s">
        <v>79</v>
      </c>
      <c r="D144" s="44">
        <f t="shared" ref="D144:AA144" si="82">$D$9</f>
        <v>1071.42</v>
      </c>
      <c r="E144" s="44">
        <f t="shared" si="82"/>
        <v>1071.42</v>
      </c>
      <c r="F144" s="44">
        <f t="shared" si="82"/>
        <v>1071.42</v>
      </c>
      <c r="G144" s="44">
        <f t="shared" si="82"/>
        <v>1071.42</v>
      </c>
      <c r="H144" s="44">
        <f t="shared" si="82"/>
        <v>1071.42</v>
      </c>
      <c r="I144" s="44">
        <f t="shared" si="82"/>
        <v>1071.42</v>
      </c>
      <c r="J144" s="44">
        <f t="shared" si="82"/>
        <v>1071.42</v>
      </c>
      <c r="K144" s="44">
        <f t="shared" si="82"/>
        <v>1071.42</v>
      </c>
      <c r="L144" s="44">
        <f t="shared" si="82"/>
        <v>1071.42</v>
      </c>
      <c r="M144" s="44">
        <f t="shared" si="82"/>
        <v>1071.42</v>
      </c>
      <c r="N144" s="44">
        <f t="shared" si="82"/>
        <v>1071.42</v>
      </c>
      <c r="O144" s="44">
        <f t="shared" si="82"/>
        <v>1071.42</v>
      </c>
      <c r="P144" s="44">
        <f t="shared" si="82"/>
        <v>1071.42</v>
      </c>
      <c r="Q144" s="44">
        <f t="shared" si="82"/>
        <v>1071.42</v>
      </c>
      <c r="R144" s="44">
        <f t="shared" si="82"/>
        <v>1071.42</v>
      </c>
      <c r="S144" s="44">
        <f t="shared" si="82"/>
        <v>1071.42</v>
      </c>
      <c r="T144" s="44">
        <f t="shared" si="82"/>
        <v>1071.42</v>
      </c>
      <c r="U144" s="44">
        <f t="shared" si="82"/>
        <v>1071.42</v>
      </c>
      <c r="V144" s="44">
        <f t="shared" si="82"/>
        <v>1071.42</v>
      </c>
      <c r="W144" s="44">
        <f t="shared" si="82"/>
        <v>1071.42</v>
      </c>
      <c r="X144" s="44">
        <f t="shared" si="82"/>
        <v>1071.42</v>
      </c>
      <c r="Y144" s="44">
        <f t="shared" si="82"/>
        <v>1071.42</v>
      </c>
      <c r="Z144" s="44">
        <f t="shared" si="82"/>
        <v>1071.42</v>
      </c>
      <c r="AA144" s="44">
        <f t="shared" si="82"/>
        <v>1071.42</v>
      </c>
    </row>
    <row r="145" spans="1:27" ht="12.75" hidden="1" customHeight="1" outlineLevel="1" x14ac:dyDescent="0.2">
      <c r="A145" s="99" t="s">
        <v>1795</v>
      </c>
      <c r="B145" s="63" t="s">
        <v>83</v>
      </c>
      <c r="C145" s="43" t="s">
        <v>79</v>
      </c>
      <c r="D145" s="44">
        <v>3.92</v>
      </c>
      <c r="E145" s="44">
        <v>3.92</v>
      </c>
      <c r="F145" s="44">
        <v>3.92</v>
      </c>
      <c r="G145" s="44">
        <v>3.92</v>
      </c>
      <c r="H145" s="44">
        <v>3.92</v>
      </c>
      <c r="I145" s="44">
        <v>3.92</v>
      </c>
      <c r="J145" s="44">
        <v>3.92</v>
      </c>
      <c r="K145" s="44">
        <v>3.92</v>
      </c>
      <c r="L145" s="44">
        <v>3.92</v>
      </c>
      <c r="M145" s="44">
        <v>3.92</v>
      </c>
      <c r="N145" s="44">
        <v>3.92</v>
      </c>
      <c r="O145" s="44">
        <v>3.92</v>
      </c>
      <c r="P145" s="44">
        <v>3.92</v>
      </c>
      <c r="Q145" s="44">
        <v>3.92</v>
      </c>
      <c r="R145" s="44">
        <v>3.92</v>
      </c>
      <c r="S145" s="44">
        <v>3.92</v>
      </c>
      <c r="T145" s="44">
        <v>3.92</v>
      </c>
      <c r="U145" s="44">
        <v>3.92</v>
      </c>
      <c r="V145" s="44">
        <v>3.92</v>
      </c>
      <c r="W145" s="44">
        <v>3.92</v>
      </c>
      <c r="X145" s="44">
        <v>3.92</v>
      </c>
      <c r="Y145" s="44">
        <v>3.92</v>
      </c>
      <c r="Z145" s="44">
        <v>3.92</v>
      </c>
      <c r="AA145" s="44">
        <v>3.92</v>
      </c>
    </row>
    <row r="146" spans="1:27" ht="12.75" hidden="1" customHeight="1" outlineLevel="1" x14ac:dyDescent="0.2">
      <c r="A146" s="99" t="s">
        <v>1796</v>
      </c>
      <c r="B146" s="63" t="s">
        <v>81</v>
      </c>
      <c r="C146" s="43" t="s">
        <v>79</v>
      </c>
      <c r="D146" s="44">
        <f>$D$11</f>
        <v>216.36</v>
      </c>
      <c r="E146" s="44">
        <f t="shared" ref="E146:AA146" si="83">$D$11</f>
        <v>216.36</v>
      </c>
      <c r="F146" s="44">
        <f t="shared" si="83"/>
        <v>216.36</v>
      </c>
      <c r="G146" s="44">
        <f t="shared" si="83"/>
        <v>216.36</v>
      </c>
      <c r="H146" s="44">
        <f t="shared" si="83"/>
        <v>216.36</v>
      </c>
      <c r="I146" s="44">
        <f t="shared" si="83"/>
        <v>216.36</v>
      </c>
      <c r="J146" s="44">
        <f t="shared" si="83"/>
        <v>216.36</v>
      </c>
      <c r="K146" s="44">
        <f t="shared" si="83"/>
        <v>216.36</v>
      </c>
      <c r="L146" s="44">
        <f t="shared" si="83"/>
        <v>216.36</v>
      </c>
      <c r="M146" s="44">
        <f t="shared" si="83"/>
        <v>216.36</v>
      </c>
      <c r="N146" s="44">
        <f t="shared" si="83"/>
        <v>216.36</v>
      </c>
      <c r="O146" s="44">
        <f t="shared" si="83"/>
        <v>216.36</v>
      </c>
      <c r="P146" s="44">
        <f t="shared" si="83"/>
        <v>216.36</v>
      </c>
      <c r="Q146" s="44">
        <f t="shared" si="83"/>
        <v>216.36</v>
      </c>
      <c r="R146" s="44">
        <f t="shared" si="83"/>
        <v>216.36</v>
      </c>
      <c r="S146" s="44">
        <f t="shared" si="83"/>
        <v>216.36</v>
      </c>
      <c r="T146" s="44">
        <f t="shared" si="83"/>
        <v>216.36</v>
      </c>
      <c r="U146" s="44">
        <f t="shared" si="83"/>
        <v>216.36</v>
      </c>
      <c r="V146" s="44">
        <f t="shared" si="83"/>
        <v>216.36</v>
      </c>
      <c r="W146" s="44">
        <f t="shared" si="83"/>
        <v>216.36</v>
      </c>
      <c r="X146" s="44">
        <f t="shared" si="83"/>
        <v>216.36</v>
      </c>
      <c r="Y146" s="44">
        <f t="shared" si="83"/>
        <v>216.36</v>
      </c>
      <c r="Z146" s="44">
        <f t="shared" si="83"/>
        <v>216.36</v>
      </c>
      <c r="AA146" s="44">
        <f t="shared" si="83"/>
        <v>216.36</v>
      </c>
    </row>
    <row r="147" spans="1:27" ht="12.75" customHeight="1" collapsed="1" x14ac:dyDescent="0.2">
      <c r="A147" s="98" t="s">
        <v>1797</v>
      </c>
      <c r="B147" s="28" t="str">
        <f>"29"&amp;"."&amp;$B$800&amp;"."&amp;$B$801</f>
        <v>29.08.2023</v>
      </c>
      <c r="C147" s="90" t="s">
        <v>76</v>
      </c>
      <c r="D147" s="91">
        <f>ROUND(((D148+D149+D151+D150)/1000),5)</f>
        <v>2.5794999999999999</v>
      </c>
      <c r="E147" s="91">
        <f>ROUND(((E148+E149+E151+E150)/1000),5)</f>
        <v>2.4418799999999998</v>
      </c>
      <c r="F147" s="91">
        <f>ROUND(((F148+F149+F151+F150)/1000),5)</f>
        <v>2.3243100000000001</v>
      </c>
      <c r="G147" s="91">
        <f t="shared" ref="G147:AA147" si="84">ROUND(((G148+G149+G151+G150)/1000),5)</f>
        <v>2.3265500000000001</v>
      </c>
      <c r="H147" s="91">
        <f t="shared" si="84"/>
        <v>2.3982299999999999</v>
      </c>
      <c r="I147" s="91">
        <f t="shared" si="84"/>
        <v>2.5301399999999998</v>
      </c>
      <c r="J147" s="91">
        <f t="shared" si="84"/>
        <v>2.6165500000000002</v>
      </c>
      <c r="K147" s="91">
        <f t="shared" si="84"/>
        <v>2.8767900000000002</v>
      </c>
      <c r="L147" s="91">
        <f t="shared" si="84"/>
        <v>3.2360699999999998</v>
      </c>
      <c r="M147" s="91">
        <f t="shared" si="84"/>
        <v>3.3010899999999999</v>
      </c>
      <c r="N147" s="91">
        <f t="shared" si="84"/>
        <v>3.3404400000000001</v>
      </c>
      <c r="O147" s="91">
        <f t="shared" si="84"/>
        <v>3.3184999999999998</v>
      </c>
      <c r="P147" s="91">
        <f t="shared" si="84"/>
        <v>3.3092700000000002</v>
      </c>
      <c r="Q147" s="91">
        <f t="shared" si="84"/>
        <v>3.3278599999999998</v>
      </c>
      <c r="R147" s="91">
        <f t="shared" si="84"/>
        <v>3.3747500000000001</v>
      </c>
      <c r="S147" s="91">
        <f t="shared" si="84"/>
        <v>3.3748399999999998</v>
      </c>
      <c r="T147" s="91">
        <f t="shared" si="84"/>
        <v>3.3650799999999998</v>
      </c>
      <c r="U147" s="91">
        <f t="shared" si="84"/>
        <v>3.3474499999999998</v>
      </c>
      <c r="V147" s="91">
        <f t="shared" si="84"/>
        <v>3.3253699999999999</v>
      </c>
      <c r="W147" s="91">
        <f t="shared" si="84"/>
        <v>3.3563000000000001</v>
      </c>
      <c r="X147" s="91">
        <f t="shared" si="84"/>
        <v>3.36206</v>
      </c>
      <c r="Y147" s="91">
        <f t="shared" si="84"/>
        <v>3.3015699999999999</v>
      </c>
      <c r="Z147" s="91">
        <f t="shared" si="84"/>
        <v>2.9516</v>
      </c>
      <c r="AA147" s="91">
        <f t="shared" si="84"/>
        <v>2.7473700000000001</v>
      </c>
    </row>
    <row r="148" spans="1:27" ht="12.75" hidden="1" customHeight="1" outlineLevel="1" x14ac:dyDescent="0.2">
      <c r="A148" s="99" t="s">
        <v>1798</v>
      </c>
      <c r="B148" s="63" t="s">
        <v>238</v>
      </c>
      <c r="C148" s="43" t="s">
        <v>79</v>
      </c>
      <c r="D148" s="44">
        <v>1287.8</v>
      </c>
      <c r="E148" s="44">
        <v>1150.18</v>
      </c>
      <c r="F148" s="44">
        <v>1032.6099999999999</v>
      </c>
      <c r="G148" s="44">
        <v>1034.8499999999999</v>
      </c>
      <c r="H148" s="44">
        <v>1106.53</v>
      </c>
      <c r="I148" s="44">
        <v>1238.44</v>
      </c>
      <c r="J148" s="44">
        <v>1324.85</v>
      </c>
      <c r="K148" s="44">
        <v>1585.09</v>
      </c>
      <c r="L148" s="44">
        <v>1944.37</v>
      </c>
      <c r="M148" s="44">
        <v>2009.39</v>
      </c>
      <c r="N148" s="44">
        <v>2048.7399999999998</v>
      </c>
      <c r="O148" s="44">
        <v>2026.8</v>
      </c>
      <c r="P148" s="44">
        <v>2017.57</v>
      </c>
      <c r="Q148" s="44">
        <v>2036.16</v>
      </c>
      <c r="R148" s="44">
        <v>2083.0500000000002</v>
      </c>
      <c r="S148" s="44">
        <v>2083.14</v>
      </c>
      <c r="T148" s="44">
        <v>2073.38</v>
      </c>
      <c r="U148" s="44">
        <v>2055.75</v>
      </c>
      <c r="V148" s="44">
        <v>2033.67</v>
      </c>
      <c r="W148" s="44">
        <v>2064.6</v>
      </c>
      <c r="X148" s="44">
        <v>2070.36</v>
      </c>
      <c r="Y148" s="44">
        <v>2009.87</v>
      </c>
      <c r="Z148" s="44">
        <v>1659.9</v>
      </c>
      <c r="AA148" s="44">
        <v>1455.67</v>
      </c>
    </row>
    <row r="149" spans="1:27" ht="12.75" hidden="1" customHeight="1" outlineLevel="1" x14ac:dyDescent="0.2">
      <c r="A149" s="99" t="s">
        <v>1799</v>
      </c>
      <c r="B149" s="63" t="s">
        <v>90</v>
      </c>
      <c r="C149" s="43" t="s">
        <v>79</v>
      </c>
      <c r="D149" s="44">
        <f t="shared" ref="D149:AA149" si="85">$D$9</f>
        <v>1071.42</v>
      </c>
      <c r="E149" s="44">
        <f t="shared" si="85"/>
        <v>1071.42</v>
      </c>
      <c r="F149" s="44">
        <f t="shared" si="85"/>
        <v>1071.42</v>
      </c>
      <c r="G149" s="44">
        <f t="shared" si="85"/>
        <v>1071.42</v>
      </c>
      <c r="H149" s="44">
        <f t="shared" si="85"/>
        <v>1071.42</v>
      </c>
      <c r="I149" s="44">
        <f t="shared" si="85"/>
        <v>1071.42</v>
      </c>
      <c r="J149" s="44">
        <f t="shared" si="85"/>
        <v>1071.42</v>
      </c>
      <c r="K149" s="44">
        <f t="shared" si="85"/>
        <v>1071.42</v>
      </c>
      <c r="L149" s="44">
        <f t="shared" si="85"/>
        <v>1071.42</v>
      </c>
      <c r="M149" s="44">
        <f t="shared" si="85"/>
        <v>1071.42</v>
      </c>
      <c r="N149" s="44">
        <f t="shared" si="85"/>
        <v>1071.42</v>
      </c>
      <c r="O149" s="44">
        <f t="shared" si="85"/>
        <v>1071.42</v>
      </c>
      <c r="P149" s="44">
        <f t="shared" si="85"/>
        <v>1071.42</v>
      </c>
      <c r="Q149" s="44">
        <f t="shared" si="85"/>
        <v>1071.42</v>
      </c>
      <c r="R149" s="44">
        <f t="shared" si="85"/>
        <v>1071.42</v>
      </c>
      <c r="S149" s="44">
        <f t="shared" si="85"/>
        <v>1071.42</v>
      </c>
      <c r="T149" s="44">
        <f t="shared" si="85"/>
        <v>1071.42</v>
      </c>
      <c r="U149" s="44">
        <f t="shared" si="85"/>
        <v>1071.42</v>
      </c>
      <c r="V149" s="44">
        <f t="shared" si="85"/>
        <v>1071.42</v>
      </c>
      <c r="W149" s="44">
        <f t="shared" si="85"/>
        <v>1071.42</v>
      </c>
      <c r="X149" s="44">
        <f t="shared" si="85"/>
        <v>1071.42</v>
      </c>
      <c r="Y149" s="44">
        <f t="shared" si="85"/>
        <v>1071.42</v>
      </c>
      <c r="Z149" s="44">
        <f t="shared" si="85"/>
        <v>1071.42</v>
      </c>
      <c r="AA149" s="44">
        <f t="shared" si="85"/>
        <v>1071.42</v>
      </c>
    </row>
    <row r="150" spans="1:27" ht="12.75" hidden="1" customHeight="1" outlineLevel="1" x14ac:dyDescent="0.2">
      <c r="A150" s="99" t="s">
        <v>1800</v>
      </c>
      <c r="B150" s="63" t="s">
        <v>83</v>
      </c>
      <c r="C150" s="43" t="s">
        <v>79</v>
      </c>
      <c r="D150" s="44">
        <v>3.92</v>
      </c>
      <c r="E150" s="44">
        <v>3.92</v>
      </c>
      <c r="F150" s="44">
        <v>3.92</v>
      </c>
      <c r="G150" s="44">
        <v>3.92</v>
      </c>
      <c r="H150" s="44">
        <v>3.92</v>
      </c>
      <c r="I150" s="44">
        <v>3.92</v>
      </c>
      <c r="J150" s="44">
        <v>3.92</v>
      </c>
      <c r="K150" s="44">
        <v>3.92</v>
      </c>
      <c r="L150" s="44">
        <v>3.92</v>
      </c>
      <c r="M150" s="44">
        <v>3.92</v>
      </c>
      <c r="N150" s="44">
        <v>3.92</v>
      </c>
      <c r="O150" s="44">
        <v>3.92</v>
      </c>
      <c r="P150" s="44">
        <v>3.92</v>
      </c>
      <c r="Q150" s="44">
        <v>3.92</v>
      </c>
      <c r="R150" s="44">
        <v>3.92</v>
      </c>
      <c r="S150" s="44">
        <v>3.92</v>
      </c>
      <c r="T150" s="44">
        <v>3.92</v>
      </c>
      <c r="U150" s="44">
        <v>3.92</v>
      </c>
      <c r="V150" s="44">
        <v>3.92</v>
      </c>
      <c r="W150" s="44">
        <v>3.92</v>
      </c>
      <c r="X150" s="44">
        <v>3.92</v>
      </c>
      <c r="Y150" s="44">
        <v>3.92</v>
      </c>
      <c r="Z150" s="44">
        <v>3.92</v>
      </c>
      <c r="AA150" s="44">
        <v>3.92</v>
      </c>
    </row>
    <row r="151" spans="1:27" ht="12.75" hidden="1" customHeight="1" outlineLevel="1" x14ac:dyDescent="0.2">
      <c r="A151" s="99" t="s">
        <v>1801</v>
      </c>
      <c r="B151" s="63" t="s">
        <v>81</v>
      </c>
      <c r="C151" s="43" t="s">
        <v>79</v>
      </c>
      <c r="D151" s="44">
        <f>$D$11</f>
        <v>216.36</v>
      </c>
      <c r="E151" s="44">
        <f t="shared" ref="E151:AA151" si="86">$D$11</f>
        <v>216.36</v>
      </c>
      <c r="F151" s="44">
        <f t="shared" si="86"/>
        <v>216.36</v>
      </c>
      <c r="G151" s="44">
        <f t="shared" si="86"/>
        <v>216.36</v>
      </c>
      <c r="H151" s="44">
        <f t="shared" si="86"/>
        <v>216.36</v>
      </c>
      <c r="I151" s="44">
        <f t="shared" si="86"/>
        <v>216.36</v>
      </c>
      <c r="J151" s="44">
        <f t="shared" si="86"/>
        <v>216.36</v>
      </c>
      <c r="K151" s="44">
        <f t="shared" si="86"/>
        <v>216.36</v>
      </c>
      <c r="L151" s="44">
        <f t="shared" si="86"/>
        <v>216.36</v>
      </c>
      <c r="M151" s="44">
        <f t="shared" si="86"/>
        <v>216.36</v>
      </c>
      <c r="N151" s="44">
        <f t="shared" si="86"/>
        <v>216.36</v>
      </c>
      <c r="O151" s="44">
        <f t="shared" si="86"/>
        <v>216.36</v>
      </c>
      <c r="P151" s="44">
        <f t="shared" si="86"/>
        <v>216.36</v>
      </c>
      <c r="Q151" s="44">
        <f t="shared" si="86"/>
        <v>216.36</v>
      </c>
      <c r="R151" s="44">
        <f t="shared" si="86"/>
        <v>216.36</v>
      </c>
      <c r="S151" s="44">
        <f t="shared" si="86"/>
        <v>216.36</v>
      </c>
      <c r="T151" s="44">
        <f t="shared" si="86"/>
        <v>216.36</v>
      </c>
      <c r="U151" s="44">
        <f t="shared" si="86"/>
        <v>216.36</v>
      </c>
      <c r="V151" s="44">
        <f t="shared" si="86"/>
        <v>216.36</v>
      </c>
      <c r="W151" s="44">
        <f t="shared" si="86"/>
        <v>216.36</v>
      </c>
      <c r="X151" s="44">
        <f t="shared" si="86"/>
        <v>216.36</v>
      </c>
      <c r="Y151" s="44">
        <f t="shared" si="86"/>
        <v>216.36</v>
      </c>
      <c r="Z151" s="44">
        <f t="shared" si="86"/>
        <v>216.36</v>
      </c>
      <c r="AA151" s="44">
        <f t="shared" si="86"/>
        <v>216.36</v>
      </c>
    </row>
    <row r="152" spans="1:27" ht="12.75" customHeight="1" collapsed="1" x14ac:dyDescent="0.2">
      <c r="A152" s="98" t="s">
        <v>1802</v>
      </c>
      <c r="B152" s="28" t="str">
        <f>"30"&amp;"."&amp;$B$800&amp;"."&amp;$B$801</f>
        <v>30.08.2023</v>
      </c>
      <c r="C152" s="90" t="s">
        <v>76</v>
      </c>
      <c r="D152" s="91">
        <f>ROUND(((D153+D154+D156+D155)/1000),5)</f>
        <v>2.7366199999999998</v>
      </c>
      <c r="E152" s="91">
        <f>ROUND(((E153+E154+E156+E155)/1000),5)</f>
        <v>2.6107200000000002</v>
      </c>
      <c r="F152" s="91">
        <f>ROUND(((F153+F154+F156+F155)/1000),5)</f>
        <v>2.5572599999999999</v>
      </c>
      <c r="G152" s="91">
        <f t="shared" ref="G152:AA152" si="87">ROUND(((G153+G154+G156+G155)/1000),5)</f>
        <v>2.5478299999999998</v>
      </c>
      <c r="H152" s="91">
        <f t="shared" si="87"/>
        <v>2.5550999999999999</v>
      </c>
      <c r="I152" s="91">
        <f t="shared" si="87"/>
        <v>2.6158600000000001</v>
      </c>
      <c r="J152" s="91">
        <f t="shared" si="87"/>
        <v>2.7368899999999998</v>
      </c>
      <c r="K152" s="91">
        <f t="shared" si="87"/>
        <v>2.9546199999999998</v>
      </c>
      <c r="L152" s="91">
        <f t="shared" si="87"/>
        <v>3.2668599999999999</v>
      </c>
      <c r="M152" s="91">
        <f t="shared" si="87"/>
        <v>3.3426900000000002</v>
      </c>
      <c r="N152" s="91">
        <f t="shared" si="87"/>
        <v>3.39025</v>
      </c>
      <c r="O152" s="91">
        <f t="shared" si="87"/>
        <v>3.3706900000000002</v>
      </c>
      <c r="P152" s="91">
        <f t="shared" si="87"/>
        <v>3.3690799999999999</v>
      </c>
      <c r="Q152" s="91">
        <f t="shared" si="87"/>
        <v>3.3830900000000002</v>
      </c>
      <c r="R152" s="91">
        <f t="shared" si="87"/>
        <v>3.47533</v>
      </c>
      <c r="S152" s="91">
        <f t="shared" si="87"/>
        <v>3.4758800000000001</v>
      </c>
      <c r="T152" s="91">
        <f t="shared" si="87"/>
        <v>3.46204</v>
      </c>
      <c r="U152" s="91">
        <f t="shared" si="87"/>
        <v>3.4435500000000001</v>
      </c>
      <c r="V152" s="91">
        <f t="shared" si="87"/>
        <v>3.4138999999999999</v>
      </c>
      <c r="W152" s="91">
        <f t="shared" si="87"/>
        <v>3.4496600000000002</v>
      </c>
      <c r="X152" s="91">
        <f t="shared" si="87"/>
        <v>3.42693</v>
      </c>
      <c r="Y152" s="91">
        <f t="shared" si="87"/>
        <v>3.29887</v>
      </c>
      <c r="Z152" s="91">
        <f t="shared" si="87"/>
        <v>3.05071</v>
      </c>
      <c r="AA152" s="91">
        <f t="shared" si="87"/>
        <v>2.8595700000000002</v>
      </c>
    </row>
    <row r="153" spans="1:27" ht="12.75" hidden="1" customHeight="1" outlineLevel="1" x14ac:dyDescent="0.2">
      <c r="A153" s="99" t="s">
        <v>1803</v>
      </c>
      <c r="B153" s="63" t="s">
        <v>238</v>
      </c>
      <c r="C153" s="43" t="s">
        <v>79</v>
      </c>
      <c r="D153" s="44">
        <v>1444.92</v>
      </c>
      <c r="E153" s="44">
        <v>1319.02</v>
      </c>
      <c r="F153" s="44">
        <v>1265.56</v>
      </c>
      <c r="G153" s="44">
        <v>1256.1300000000001</v>
      </c>
      <c r="H153" s="44">
        <v>1263.4000000000001</v>
      </c>
      <c r="I153" s="44">
        <v>1324.16</v>
      </c>
      <c r="J153" s="44">
        <v>1445.19</v>
      </c>
      <c r="K153" s="44">
        <v>1662.92</v>
      </c>
      <c r="L153" s="44">
        <v>1975.16</v>
      </c>
      <c r="M153" s="44">
        <v>2050.9899999999998</v>
      </c>
      <c r="N153" s="44">
        <v>2098.5500000000002</v>
      </c>
      <c r="O153" s="44">
        <v>2078.9899999999998</v>
      </c>
      <c r="P153" s="44">
        <v>2077.38</v>
      </c>
      <c r="Q153" s="44">
        <v>2091.39</v>
      </c>
      <c r="R153" s="44">
        <v>2183.63</v>
      </c>
      <c r="S153" s="44">
        <v>2184.1799999999998</v>
      </c>
      <c r="T153" s="44">
        <v>2170.34</v>
      </c>
      <c r="U153" s="44">
        <v>2151.85</v>
      </c>
      <c r="V153" s="44">
        <v>2122.1999999999998</v>
      </c>
      <c r="W153" s="44">
        <v>2157.96</v>
      </c>
      <c r="X153" s="44">
        <v>2135.23</v>
      </c>
      <c r="Y153" s="44">
        <v>2007.17</v>
      </c>
      <c r="Z153" s="44">
        <v>1759.01</v>
      </c>
      <c r="AA153" s="44">
        <v>1567.87</v>
      </c>
    </row>
    <row r="154" spans="1:27" ht="12.75" hidden="1" customHeight="1" outlineLevel="1" x14ac:dyDescent="0.2">
      <c r="A154" s="99" t="s">
        <v>1804</v>
      </c>
      <c r="B154" s="63" t="s">
        <v>90</v>
      </c>
      <c r="C154" s="43" t="s">
        <v>79</v>
      </c>
      <c r="D154" s="44">
        <f t="shared" ref="D154:AA154" si="88">$D$9</f>
        <v>1071.42</v>
      </c>
      <c r="E154" s="44">
        <f t="shared" si="88"/>
        <v>1071.42</v>
      </c>
      <c r="F154" s="44">
        <f t="shared" si="88"/>
        <v>1071.42</v>
      </c>
      <c r="G154" s="44">
        <f t="shared" si="88"/>
        <v>1071.42</v>
      </c>
      <c r="H154" s="44">
        <f t="shared" si="88"/>
        <v>1071.42</v>
      </c>
      <c r="I154" s="44">
        <f t="shared" si="88"/>
        <v>1071.42</v>
      </c>
      <c r="J154" s="44">
        <f t="shared" si="88"/>
        <v>1071.42</v>
      </c>
      <c r="K154" s="44">
        <f t="shared" si="88"/>
        <v>1071.42</v>
      </c>
      <c r="L154" s="44">
        <f t="shared" si="88"/>
        <v>1071.42</v>
      </c>
      <c r="M154" s="44">
        <f t="shared" si="88"/>
        <v>1071.42</v>
      </c>
      <c r="N154" s="44">
        <f t="shared" si="88"/>
        <v>1071.42</v>
      </c>
      <c r="O154" s="44">
        <f t="shared" si="88"/>
        <v>1071.42</v>
      </c>
      <c r="P154" s="44">
        <f t="shared" si="88"/>
        <v>1071.42</v>
      </c>
      <c r="Q154" s="44">
        <f t="shared" si="88"/>
        <v>1071.42</v>
      </c>
      <c r="R154" s="44">
        <f t="shared" si="88"/>
        <v>1071.42</v>
      </c>
      <c r="S154" s="44">
        <f t="shared" si="88"/>
        <v>1071.42</v>
      </c>
      <c r="T154" s="44">
        <f t="shared" si="88"/>
        <v>1071.42</v>
      </c>
      <c r="U154" s="44">
        <f t="shared" si="88"/>
        <v>1071.42</v>
      </c>
      <c r="V154" s="44">
        <f t="shared" si="88"/>
        <v>1071.42</v>
      </c>
      <c r="W154" s="44">
        <f t="shared" si="88"/>
        <v>1071.42</v>
      </c>
      <c r="X154" s="44">
        <f t="shared" si="88"/>
        <v>1071.42</v>
      </c>
      <c r="Y154" s="44">
        <f t="shared" si="88"/>
        <v>1071.42</v>
      </c>
      <c r="Z154" s="44">
        <f t="shared" si="88"/>
        <v>1071.42</v>
      </c>
      <c r="AA154" s="44">
        <f t="shared" si="88"/>
        <v>1071.42</v>
      </c>
    </row>
    <row r="155" spans="1:27" ht="12.75" hidden="1" customHeight="1" outlineLevel="1" x14ac:dyDescent="0.2">
      <c r="A155" s="99" t="s">
        <v>1805</v>
      </c>
      <c r="B155" s="63" t="s">
        <v>83</v>
      </c>
      <c r="C155" s="43" t="s">
        <v>79</v>
      </c>
      <c r="D155" s="44">
        <v>3.92</v>
      </c>
      <c r="E155" s="44">
        <v>3.92</v>
      </c>
      <c r="F155" s="44">
        <v>3.92</v>
      </c>
      <c r="G155" s="44">
        <v>3.92</v>
      </c>
      <c r="H155" s="44">
        <v>3.92</v>
      </c>
      <c r="I155" s="44">
        <v>3.92</v>
      </c>
      <c r="J155" s="44">
        <v>3.92</v>
      </c>
      <c r="K155" s="44">
        <v>3.92</v>
      </c>
      <c r="L155" s="44">
        <v>3.92</v>
      </c>
      <c r="M155" s="44">
        <v>3.92</v>
      </c>
      <c r="N155" s="44">
        <v>3.92</v>
      </c>
      <c r="O155" s="44">
        <v>3.92</v>
      </c>
      <c r="P155" s="44">
        <v>3.92</v>
      </c>
      <c r="Q155" s="44">
        <v>3.92</v>
      </c>
      <c r="R155" s="44">
        <v>3.92</v>
      </c>
      <c r="S155" s="44">
        <v>3.92</v>
      </c>
      <c r="T155" s="44">
        <v>3.92</v>
      </c>
      <c r="U155" s="44">
        <v>3.92</v>
      </c>
      <c r="V155" s="44">
        <v>3.92</v>
      </c>
      <c r="W155" s="44">
        <v>3.92</v>
      </c>
      <c r="X155" s="44">
        <v>3.92</v>
      </c>
      <c r="Y155" s="44">
        <v>3.92</v>
      </c>
      <c r="Z155" s="44">
        <v>3.92</v>
      </c>
      <c r="AA155" s="44">
        <v>3.92</v>
      </c>
    </row>
    <row r="156" spans="1:27" ht="12.75" hidden="1" customHeight="1" outlineLevel="1" x14ac:dyDescent="0.2">
      <c r="A156" s="99" t="s">
        <v>1806</v>
      </c>
      <c r="B156" s="63" t="s">
        <v>81</v>
      </c>
      <c r="C156" s="43" t="s">
        <v>79</v>
      </c>
      <c r="D156" s="44">
        <f>$D$11</f>
        <v>216.36</v>
      </c>
      <c r="E156" s="44">
        <f t="shared" ref="E156:AA156" si="89">$D$11</f>
        <v>216.36</v>
      </c>
      <c r="F156" s="44">
        <f t="shared" si="89"/>
        <v>216.36</v>
      </c>
      <c r="G156" s="44">
        <f t="shared" si="89"/>
        <v>216.36</v>
      </c>
      <c r="H156" s="44">
        <f t="shared" si="89"/>
        <v>216.36</v>
      </c>
      <c r="I156" s="44">
        <f t="shared" si="89"/>
        <v>216.36</v>
      </c>
      <c r="J156" s="44">
        <f t="shared" si="89"/>
        <v>216.36</v>
      </c>
      <c r="K156" s="44">
        <f t="shared" si="89"/>
        <v>216.36</v>
      </c>
      <c r="L156" s="44">
        <f t="shared" si="89"/>
        <v>216.36</v>
      </c>
      <c r="M156" s="44">
        <f t="shared" si="89"/>
        <v>216.36</v>
      </c>
      <c r="N156" s="44">
        <f t="shared" si="89"/>
        <v>216.36</v>
      </c>
      <c r="O156" s="44">
        <f t="shared" si="89"/>
        <v>216.36</v>
      </c>
      <c r="P156" s="44">
        <f t="shared" si="89"/>
        <v>216.36</v>
      </c>
      <c r="Q156" s="44">
        <f t="shared" si="89"/>
        <v>216.36</v>
      </c>
      <c r="R156" s="44">
        <f t="shared" si="89"/>
        <v>216.36</v>
      </c>
      <c r="S156" s="44">
        <f t="shared" si="89"/>
        <v>216.36</v>
      </c>
      <c r="T156" s="44">
        <f t="shared" si="89"/>
        <v>216.36</v>
      </c>
      <c r="U156" s="44">
        <f t="shared" si="89"/>
        <v>216.36</v>
      </c>
      <c r="V156" s="44">
        <f t="shared" si="89"/>
        <v>216.36</v>
      </c>
      <c r="W156" s="44">
        <f t="shared" si="89"/>
        <v>216.36</v>
      </c>
      <c r="X156" s="44">
        <f t="shared" si="89"/>
        <v>216.36</v>
      </c>
      <c r="Y156" s="44">
        <f t="shared" si="89"/>
        <v>216.36</v>
      </c>
      <c r="Z156" s="44">
        <f t="shared" si="89"/>
        <v>216.36</v>
      </c>
      <c r="AA156" s="44">
        <f t="shared" si="89"/>
        <v>216.36</v>
      </c>
    </row>
    <row r="157" spans="1:27" ht="12.75" customHeight="1" collapsed="1" x14ac:dyDescent="0.2">
      <c r="A157" s="98" t="s">
        <v>1807</v>
      </c>
      <c r="B157" s="28" t="str">
        <f>"31"&amp;"."&amp;$B$800&amp;"."&amp;$B$801</f>
        <v>31.08.2023</v>
      </c>
      <c r="C157" s="90" t="s">
        <v>76</v>
      </c>
      <c r="D157" s="91">
        <f>ROUND(((D158+D159+D161+D160)/1000),5)</f>
        <v>2.55159</v>
      </c>
      <c r="E157" s="91">
        <f>ROUND(((E158+E159+E161+E160)/1000),5)</f>
        <v>2.4428299999999998</v>
      </c>
      <c r="F157" s="91">
        <f>ROUND(((F158+F159+F161+F160)/1000),5)</f>
        <v>2.3581699999999999</v>
      </c>
      <c r="G157" s="91">
        <f t="shared" ref="G157:AA157" si="90">ROUND(((G158+G159+G161+G160)/1000),5)</f>
        <v>2.3405</v>
      </c>
      <c r="H157" s="91">
        <f t="shared" si="90"/>
        <v>2.38259</v>
      </c>
      <c r="I157" s="91">
        <f t="shared" si="90"/>
        <v>2.5076999999999998</v>
      </c>
      <c r="J157" s="91">
        <f t="shared" si="90"/>
        <v>2.65516</v>
      </c>
      <c r="K157" s="91">
        <f t="shared" si="90"/>
        <v>2.9173399999999998</v>
      </c>
      <c r="L157" s="91">
        <f t="shared" si="90"/>
        <v>3.1503199999999998</v>
      </c>
      <c r="M157" s="91">
        <f t="shared" si="90"/>
        <v>3.26972</v>
      </c>
      <c r="N157" s="91">
        <f t="shared" si="90"/>
        <v>3.4624000000000001</v>
      </c>
      <c r="O157" s="91">
        <f t="shared" si="90"/>
        <v>3.3096299999999998</v>
      </c>
      <c r="P157" s="91">
        <f t="shared" si="90"/>
        <v>3.2512500000000002</v>
      </c>
      <c r="Q157" s="91">
        <f t="shared" si="90"/>
        <v>3.2816200000000002</v>
      </c>
      <c r="R157" s="91">
        <f t="shared" si="90"/>
        <v>3.4190100000000001</v>
      </c>
      <c r="S157" s="91">
        <f t="shared" si="90"/>
        <v>3.4076200000000001</v>
      </c>
      <c r="T157" s="91">
        <f t="shared" si="90"/>
        <v>3.3904200000000002</v>
      </c>
      <c r="U157" s="91">
        <f t="shared" si="90"/>
        <v>3.3634200000000001</v>
      </c>
      <c r="V157" s="91">
        <f t="shared" si="90"/>
        <v>3.3675099999999998</v>
      </c>
      <c r="W157" s="91">
        <f t="shared" si="90"/>
        <v>3.3685999999999998</v>
      </c>
      <c r="X157" s="91">
        <f t="shared" si="90"/>
        <v>3.4163000000000001</v>
      </c>
      <c r="Y157" s="91">
        <f t="shared" si="90"/>
        <v>3.3235999999999999</v>
      </c>
      <c r="Z157" s="91">
        <f t="shared" si="90"/>
        <v>3.0349400000000002</v>
      </c>
      <c r="AA157" s="91">
        <f t="shared" si="90"/>
        <v>2.8324699999999998</v>
      </c>
    </row>
    <row r="158" spans="1:27" ht="12.75" hidden="1" customHeight="1" outlineLevel="1" x14ac:dyDescent="0.2">
      <c r="A158" s="99" t="s">
        <v>1808</v>
      </c>
      <c r="B158" s="63" t="s">
        <v>238</v>
      </c>
      <c r="C158" s="43" t="s">
        <v>79</v>
      </c>
      <c r="D158" s="44">
        <v>1259.8900000000001</v>
      </c>
      <c r="E158" s="44">
        <v>1151.1300000000001</v>
      </c>
      <c r="F158" s="44">
        <v>1066.47</v>
      </c>
      <c r="G158" s="44">
        <v>1048.8</v>
      </c>
      <c r="H158" s="44">
        <v>1090.8900000000001</v>
      </c>
      <c r="I158" s="44">
        <v>1216</v>
      </c>
      <c r="J158" s="44">
        <v>1363.46</v>
      </c>
      <c r="K158" s="44">
        <v>1625.64</v>
      </c>
      <c r="L158" s="44">
        <v>1858.62</v>
      </c>
      <c r="M158" s="44">
        <v>1978.02</v>
      </c>
      <c r="N158" s="44">
        <v>2170.6999999999998</v>
      </c>
      <c r="O158" s="44">
        <v>2017.93</v>
      </c>
      <c r="P158" s="44">
        <v>1959.55</v>
      </c>
      <c r="Q158" s="44">
        <v>1989.92</v>
      </c>
      <c r="R158" s="44">
        <v>2127.31</v>
      </c>
      <c r="S158" s="44">
        <v>2115.92</v>
      </c>
      <c r="T158" s="44">
        <v>2098.7199999999998</v>
      </c>
      <c r="U158" s="44">
        <v>2071.7199999999998</v>
      </c>
      <c r="V158" s="44">
        <v>2075.81</v>
      </c>
      <c r="W158" s="44">
        <v>2076.9</v>
      </c>
      <c r="X158" s="44">
        <v>2124.6</v>
      </c>
      <c r="Y158" s="44">
        <v>2031.9</v>
      </c>
      <c r="Z158" s="44">
        <v>1743.24</v>
      </c>
      <c r="AA158" s="44">
        <v>1540.77</v>
      </c>
    </row>
    <row r="159" spans="1:27" ht="12.75" hidden="1" customHeight="1" outlineLevel="1" x14ac:dyDescent="0.2">
      <c r="A159" s="99" t="s">
        <v>1809</v>
      </c>
      <c r="B159" s="63" t="s">
        <v>90</v>
      </c>
      <c r="C159" s="43" t="s">
        <v>79</v>
      </c>
      <c r="D159" s="44">
        <f t="shared" ref="D159:AA159" si="91">$D$9</f>
        <v>1071.42</v>
      </c>
      <c r="E159" s="44">
        <f t="shared" si="91"/>
        <v>1071.42</v>
      </c>
      <c r="F159" s="44">
        <f t="shared" si="91"/>
        <v>1071.42</v>
      </c>
      <c r="G159" s="44">
        <f t="shared" si="91"/>
        <v>1071.42</v>
      </c>
      <c r="H159" s="44">
        <f t="shared" si="91"/>
        <v>1071.42</v>
      </c>
      <c r="I159" s="44">
        <f t="shared" si="91"/>
        <v>1071.42</v>
      </c>
      <c r="J159" s="44">
        <f t="shared" si="91"/>
        <v>1071.42</v>
      </c>
      <c r="K159" s="44">
        <f t="shared" si="91"/>
        <v>1071.42</v>
      </c>
      <c r="L159" s="44">
        <f t="shared" si="91"/>
        <v>1071.42</v>
      </c>
      <c r="M159" s="44">
        <f t="shared" si="91"/>
        <v>1071.42</v>
      </c>
      <c r="N159" s="44">
        <f t="shared" si="91"/>
        <v>1071.42</v>
      </c>
      <c r="O159" s="44">
        <f t="shared" si="91"/>
        <v>1071.42</v>
      </c>
      <c r="P159" s="44">
        <f t="shared" si="91"/>
        <v>1071.42</v>
      </c>
      <c r="Q159" s="44">
        <f t="shared" si="91"/>
        <v>1071.42</v>
      </c>
      <c r="R159" s="44">
        <f t="shared" si="91"/>
        <v>1071.42</v>
      </c>
      <c r="S159" s="44">
        <f t="shared" si="91"/>
        <v>1071.42</v>
      </c>
      <c r="T159" s="44">
        <f t="shared" si="91"/>
        <v>1071.42</v>
      </c>
      <c r="U159" s="44">
        <f t="shared" si="91"/>
        <v>1071.42</v>
      </c>
      <c r="V159" s="44">
        <f t="shared" si="91"/>
        <v>1071.42</v>
      </c>
      <c r="W159" s="44">
        <f t="shared" si="91"/>
        <v>1071.42</v>
      </c>
      <c r="X159" s="44">
        <f t="shared" si="91"/>
        <v>1071.42</v>
      </c>
      <c r="Y159" s="44">
        <f t="shared" si="91"/>
        <v>1071.42</v>
      </c>
      <c r="Z159" s="44">
        <f t="shared" si="91"/>
        <v>1071.42</v>
      </c>
      <c r="AA159" s="44">
        <f t="shared" si="91"/>
        <v>1071.42</v>
      </c>
    </row>
    <row r="160" spans="1:27" ht="12.75" hidden="1" customHeight="1" outlineLevel="1" x14ac:dyDescent="0.2">
      <c r="A160" s="99" t="s">
        <v>1810</v>
      </c>
      <c r="B160" s="63" t="s">
        <v>83</v>
      </c>
      <c r="C160" s="43" t="s">
        <v>79</v>
      </c>
      <c r="D160" s="44">
        <v>3.92</v>
      </c>
      <c r="E160" s="44">
        <v>3.92</v>
      </c>
      <c r="F160" s="44">
        <v>3.92</v>
      </c>
      <c r="G160" s="44">
        <v>3.92</v>
      </c>
      <c r="H160" s="44">
        <v>3.92</v>
      </c>
      <c r="I160" s="44">
        <v>3.92</v>
      </c>
      <c r="J160" s="44">
        <v>3.92</v>
      </c>
      <c r="K160" s="44">
        <v>3.92</v>
      </c>
      <c r="L160" s="44">
        <v>3.92</v>
      </c>
      <c r="M160" s="44">
        <v>3.92</v>
      </c>
      <c r="N160" s="44">
        <v>3.92</v>
      </c>
      <c r="O160" s="44">
        <v>3.92</v>
      </c>
      <c r="P160" s="44">
        <v>3.92</v>
      </c>
      <c r="Q160" s="44">
        <v>3.92</v>
      </c>
      <c r="R160" s="44">
        <v>3.92</v>
      </c>
      <c r="S160" s="44">
        <v>3.92</v>
      </c>
      <c r="T160" s="44">
        <v>3.92</v>
      </c>
      <c r="U160" s="44">
        <v>3.92</v>
      </c>
      <c r="V160" s="44">
        <v>3.92</v>
      </c>
      <c r="W160" s="44">
        <v>3.92</v>
      </c>
      <c r="X160" s="44">
        <v>3.92</v>
      </c>
      <c r="Y160" s="44">
        <v>3.92</v>
      </c>
      <c r="Z160" s="44">
        <v>3.92</v>
      </c>
      <c r="AA160" s="44">
        <v>3.92</v>
      </c>
    </row>
    <row r="161" spans="1:27" ht="12.75" hidden="1" customHeight="1" outlineLevel="1" x14ac:dyDescent="0.2">
      <c r="A161" s="99" t="s">
        <v>1811</v>
      </c>
      <c r="B161" s="63" t="s">
        <v>81</v>
      </c>
      <c r="C161" s="43" t="s">
        <v>79</v>
      </c>
      <c r="D161" s="44">
        <f>$D$11</f>
        <v>216.36</v>
      </c>
      <c r="E161" s="44">
        <f t="shared" ref="E161:AA161" si="92">$D$11</f>
        <v>216.36</v>
      </c>
      <c r="F161" s="44">
        <f t="shared" si="92"/>
        <v>216.36</v>
      </c>
      <c r="G161" s="44">
        <f t="shared" si="92"/>
        <v>216.36</v>
      </c>
      <c r="H161" s="44">
        <f t="shared" si="92"/>
        <v>216.36</v>
      </c>
      <c r="I161" s="44">
        <f t="shared" si="92"/>
        <v>216.36</v>
      </c>
      <c r="J161" s="44">
        <f t="shared" si="92"/>
        <v>216.36</v>
      </c>
      <c r="K161" s="44">
        <f t="shared" si="92"/>
        <v>216.36</v>
      </c>
      <c r="L161" s="44">
        <f t="shared" si="92"/>
        <v>216.36</v>
      </c>
      <c r="M161" s="44">
        <f t="shared" si="92"/>
        <v>216.36</v>
      </c>
      <c r="N161" s="44">
        <f t="shared" si="92"/>
        <v>216.36</v>
      </c>
      <c r="O161" s="44">
        <f t="shared" si="92"/>
        <v>216.36</v>
      </c>
      <c r="P161" s="44">
        <f t="shared" si="92"/>
        <v>216.36</v>
      </c>
      <c r="Q161" s="44">
        <f t="shared" si="92"/>
        <v>216.36</v>
      </c>
      <c r="R161" s="44">
        <f t="shared" si="92"/>
        <v>216.36</v>
      </c>
      <c r="S161" s="44">
        <f t="shared" si="92"/>
        <v>216.36</v>
      </c>
      <c r="T161" s="44">
        <f t="shared" si="92"/>
        <v>216.36</v>
      </c>
      <c r="U161" s="44">
        <f t="shared" si="92"/>
        <v>216.36</v>
      </c>
      <c r="V161" s="44">
        <f t="shared" si="92"/>
        <v>216.36</v>
      </c>
      <c r="W161" s="44">
        <f t="shared" si="92"/>
        <v>216.36</v>
      </c>
      <c r="X161" s="44">
        <f t="shared" si="92"/>
        <v>216.36</v>
      </c>
      <c r="Y161" s="44">
        <f t="shared" si="92"/>
        <v>216.36</v>
      </c>
      <c r="Z161" s="44">
        <f t="shared" si="92"/>
        <v>216.36</v>
      </c>
      <c r="AA161" s="44">
        <f t="shared" si="92"/>
        <v>216.36</v>
      </c>
    </row>
    <row r="162" spans="1:27" ht="12.75" customHeight="1" collapsed="1" x14ac:dyDescent="0.2">
      <c r="A162" s="100"/>
      <c r="B162" s="101" t="s">
        <v>392</v>
      </c>
      <c r="C162" s="102"/>
      <c r="D162" s="103"/>
      <c r="E162" s="103"/>
      <c r="F162" s="103"/>
      <c r="G162" s="103"/>
      <c r="I162" s="39"/>
    </row>
    <row r="163" spans="1:27" ht="12.75" customHeight="1" x14ac:dyDescent="0.2">
      <c r="A163" s="100"/>
      <c r="B163" s="101" t="s">
        <v>392</v>
      </c>
      <c r="C163" s="102"/>
      <c r="D163" s="103"/>
      <c r="E163" s="103"/>
      <c r="F163" s="103"/>
      <c r="G163" s="103"/>
      <c r="I163" s="39"/>
    </row>
    <row r="164" spans="1:27" x14ac:dyDescent="0.2">
      <c r="A164" s="175" t="s">
        <v>393</v>
      </c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7"/>
    </row>
    <row r="165" spans="1:27" ht="27" customHeight="1" x14ac:dyDescent="0.2">
      <c r="A165" s="26" t="s">
        <v>64</v>
      </c>
      <c r="B165" s="27" t="s">
        <v>210</v>
      </c>
      <c r="C165" s="26" t="s">
        <v>211</v>
      </c>
      <c r="D165" s="27" t="s">
        <v>212</v>
      </c>
      <c r="E165" s="27" t="s">
        <v>213</v>
      </c>
      <c r="F165" s="27" t="s">
        <v>214</v>
      </c>
      <c r="G165" s="27" t="s">
        <v>215</v>
      </c>
      <c r="H165" s="27" t="s">
        <v>216</v>
      </c>
      <c r="I165" s="27" t="s">
        <v>217</v>
      </c>
      <c r="J165" s="27" t="s">
        <v>218</v>
      </c>
      <c r="K165" s="27" t="s">
        <v>219</v>
      </c>
      <c r="L165" s="27" t="s">
        <v>220</v>
      </c>
      <c r="M165" s="27" t="s">
        <v>221</v>
      </c>
      <c r="N165" s="27" t="s">
        <v>222</v>
      </c>
      <c r="O165" s="27" t="s">
        <v>223</v>
      </c>
      <c r="P165" s="27" t="s">
        <v>224</v>
      </c>
      <c r="Q165" s="27" t="s">
        <v>225</v>
      </c>
      <c r="R165" s="27" t="s">
        <v>226</v>
      </c>
      <c r="S165" s="27" t="s">
        <v>227</v>
      </c>
      <c r="T165" s="27" t="s">
        <v>228</v>
      </c>
      <c r="U165" s="27" t="s">
        <v>229</v>
      </c>
      <c r="V165" s="27" t="s">
        <v>230</v>
      </c>
      <c r="W165" s="27" t="s">
        <v>231</v>
      </c>
      <c r="X165" s="27" t="s">
        <v>232</v>
      </c>
      <c r="Y165" s="27" t="s">
        <v>233</v>
      </c>
      <c r="Z165" s="27" t="s">
        <v>234</v>
      </c>
      <c r="AA165" s="27" t="s">
        <v>235</v>
      </c>
    </row>
    <row r="166" spans="1:27" x14ac:dyDescent="0.2">
      <c r="A166" s="98" t="s">
        <v>1812</v>
      </c>
      <c r="B166" s="28" t="str">
        <f>"01"&amp;"."&amp;$B$800&amp;"."&amp;$B$801</f>
        <v>01.08.2023</v>
      </c>
      <c r="C166" s="90" t="s">
        <v>76</v>
      </c>
      <c r="D166" s="91">
        <f>ROUND(((D167+D168+D170+D169)/1000),5)</f>
        <v>2.9845899999999999</v>
      </c>
      <c r="E166" s="91">
        <f>ROUND(((E167+E168+E170+E169)/1000),5)</f>
        <v>2.7856700000000001</v>
      </c>
      <c r="F166" s="91">
        <f>ROUND(((F167+F168+F170+F169)/1000),5)</f>
        <v>2.6655700000000002</v>
      </c>
      <c r="G166" s="91">
        <f t="shared" ref="G166:AA166" si="93">ROUND(((G167+G168+G170+G169)/1000),5)</f>
        <v>2.64873</v>
      </c>
      <c r="H166" s="91">
        <f t="shared" si="93"/>
        <v>1.94458</v>
      </c>
      <c r="I166" s="91">
        <f t="shared" si="93"/>
        <v>2.6402199999999998</v>
      </c>
      <c r="J166" s="91">
        <f t="shared" si="93"/>
        <v>2.9245899999999998</v>
      </c>
      <c r="K166" s="91">
        <f t="shared" si="93"/>
        <v>3.3968799999999999</v>
      </c>
      <c r="L166" s="91">
        <f t="shared" si="93"/>
        <v>3.7612399999999999</v>
      </c>
      <c r="M166" s="91">
        <f t="shared" si="93"/>
        <v>4.0749000000000004</v>
      </c>
      <c r="N166" s="91">
        <f t="shared" si="93"/>
        <v>4.1547200000000002</v>
      </c>
      <c r="O166" s="91">
        <f t="shared" si="93"/>
        <v>4.1590600000000002</v>
      </c>
      <c r="P166" s="91">
        <f t="shared" si="93"/>
        <v>4.1523500000000002</v>
      </c>
      <c r="Q166" s="91">
        <f t="shared" si="93"/>
        <v>4.1769100000000003</v>
      </c>
      <c r="R166" s="91">
        <f t="shared" si="93"/>
        <v>4.0425599999999999</v>
      </c>
      <c r="S166" s="91">
        <f t="shared" si="93"/>
        <v>4.0482699999999996</v>
      </c>
      <c r="T166" s="91">
        <f t="shared" si="93"/>
        <v>4.05783</v>
      </c>
      <c r="U166" s="91">
        <f t="shared" si="93"/>
        <v>4.04847</v>
      </c>
      <c r="V166" s="91">
        <f t="shared" si="93"/>
        <v>4.0335400000000003</v>
      </c>
      <c r="W166" s="91">
        <f t="shared" si="93"/>
        <v>4.0008900000000001</v>
      </c>
      <c r="X166" s="91">
        <f t="shared" si="93"/>
        <v>3.9674100000000001</v>
      </c>
      <c r="Y166" s="91">
        <f t="shared" si="93"/>
        <v>3.9246500000000002</v>
      </c>
      <c r="Z166" s="91">
        <f t="shared" si="93"/>
        <v>3.73325</v>
      </c>
      <c r="AA166" s="91">
        <f t="shared" si="93"/>
        <v>3.35493</v>
      </c>
    </row>
    <row r="167" spans="1:27" ht="12.75" hidden="1" customHeight="1" outlineLevel="1" x14ac:dyDescent="0.2">
      <c r="A167" s="99" t="s">
        <v>1813</v>
      </c>
      <c r="B167" s="63" t="s">
        <v>238</v>
      </c>
      <c r="C167" s="43" t="s">
        <v>79</v>
      </c>
      <c r="D167" s="44">
        <v>1047.3399999999999</v>
      </c>
      <c r="E167" s="44">
        <v>848.42</v>
      </c>
      <c r="F167" s="44">
        <v>728.32</v>
      </c>
      <c r="G167" s="44">
        <v>711.48</v>
      </c>
      <c r="H167" s="44">
        <v>7.33</v>
      </c>
      <c r="I167" s="44">
        <v>702.97</v>
      </c>
      <c r="J167" s="44">
        <v>987.34</v>
      </c>
      <c r="K167" s="44">
        <v>1459.63</v>
      </c>
      <c r="L167" s="44">
        <v>1823.99</v>
      </c>
      <c r="M167" s="44">
        <v>2137.65</v>
      </c>
      <c r="N167" s="44">
        <v>2217.4699999999998</v>
      </c>
      <c r="O167" s="44">
        <v>2221.81</v>
      </c>
      <c r="P167" s="44">
        <v>2215.1</v>
      </c>
      <c r="Q167" s="44">
        <v>2239.66</v>
      </c>
      <c r="R167" s="44">
        <v>2105.31</v>
      </c>
      <c r="S167" s="44">
        <v>2111.02</v>
      </c>
      <c r="T167" s="44">
        <v>2120.58</v>
      </c>
      <c r="U167" s="44">
        <v>2111.2199999999998</v>
      </c>
      <c r="V167" s="44">
        <v>2096.29</v>
      </c>
      <c r="W167" s="44">
        <v>2063.64</v>
      </c>
      <c r="X167" s="44">
        <v>2030.16</v>
      </c>
      <c r="Y167" s="44">
        <v>1987.4</v>
      </c>
      <c r="Z167" s="44">
        <v>1796</v>
      </c>
      <c r="AA167" s="44">
        <v>1417.68</v>
      </c>
    </row>
    <row r="168" spans="1:27" ht="12.75" hidden="1" customHeight="1" outlineLevel="1" x14ac:dyDescent="0.2">
      <c r="A168" s="99" t="s">
        <v>1814</v>
      </c>
      <c r="B168" s="63" t="s">
        <v>90</v>
      </c>
      <c r="C168" s="43" t="s">
        <v>79</v>
      </c>
      <c r="D168" s="44">
        <v>1716.97</v>
      </c>
      <c r="E168" s="44">
        <f>$D$168</f>
        <v>1716.97</v>
      </c>
      <c r="F168" s="44">
        <f t="shared" ref="F168:AA168" si="94">$D$168</f>
        <v>1716.97</v>
      </c>
      <c r="G168" s="44">
        <f t="shared" si="94"/>
        <v>1716.97</v>
      </c>
      <c r="H168" s="44">
        <f t="shared" si="94"/>
        <v>1716.97</v>
      </c>
      <c r="I168" s="44">
        <f t="shared" si="94"/>
        <v>1716.97</v>
      </c>
      <c r="J168" s="44">
        <f t="shared" si="94"/>
        <v>1716.97</v>
      </c>
      <c r="K168" s="44">
        <f t="shared" si="94"/>
        <v>1716.97</v>
      </c>
      <c r="L168" s="44">
        <f t="shared" si="94"/>
        <v>1716.97</v>
      </c>
      <c r="M168" s="44">
        <f t="shared" si="94"/>
        <v>1716.97</v>
      </c>
      <c r="N168" s="44">
        <f t="shared" si="94"/>
        <v>1716.97</v>
      </c>
      <c r="O168" s="44">
        <f t="shared" si="94"/>
        <v>1716.97</v>
      </c>
      <c r="P168" s="44">
        <f t="shared" si="94"/>
        <v>1716.97</v>
      </c>
      <c r="Q168" s="44">
        <f t="shared" si="94"/>
        <v>1716.97</v>
      </c>
      <c r="R168" s="44">
        <f t="shared" si="94"/>
        <v>1716.97</v>
      </c>
      <c r="S168" s="44">
        <f t="shared" si="94"/>
        <v>1716.97</v>
      </c>
      <c r="T168" s="44">
        <f t="shared" si="94"/>
        <v>1716.97</v>
      </c>
      <c r="U168" s="44">
        <f t="shared" si="94"/>
        <v>1716.97</v>
      </c>
      <c r="V168" s="44">
        <f t="shared" si="94"/>
        <v>1716.97</v>
      </c>
      <c r="W168" s="44">
        <f t="shared" si="94"/>
        <v>1716.97</v>
      </c>
      <c r="X168" s="44">
        <f t="shared" si="94"/>
        <v>1716.97</v>
      </c>
      <c r="Y168" s="44">
        <f t="shared" si="94"/>
        <v>1716.97</v>
      </c>
      <c r="Z168" s="44">
        <f t="shared" si="94"/>
        <v>1716.97</v>
      </c>
      <c r="AA168" s="44">
        <f t="shared" si="94"/>
        <v>1716.97</v>
      </c>
    </row>
    <row r="169" spans="1:27" ht="12.75" hidden="1" customHeight="1" outlineLevel="1" x14ac:dyDescent="0.2">
      <c r="A169" s="99" t="s">
        <v>1815</v>
      </c>
      <c r="B169" s="63" t="s">
        <v>83</v>
      </c>
      <c r="C169" s="43" t="s">
        <v>79</v>
      </c>
      <c r="D169" s="44">
        <v>3.92</v>
      </c>
      <c r="E169" s="44">
        <v>3.92</v>
      </c>
      <c r="F169" s="44">
        <v>3.92</v>
      </c>
      <c r="G169" s="44">
        <v>3.92</v>
      </c>
      <c r="H169" s="44">
        <v>3.92</v>
      </c>
      <c r="I169" s="44">
        <v>3.92</v>
      </c>
      <c r="J169" s="44">
        <v>3.92</v>
      </c>
      <c r="K169" s="44">
        <v>3.92</v>
      </c>
      <c r="L169" s="44">
        <v>3.92</v>
      </c>
      <c r="M169" s="44">
        <v>3.92</v>
      </c>
      <c r="N169" s="44">
        <v>3.92</v>
      </c>
      <c r="O169" s="44">
        <v>3.92</v>
      </c>
      <c r="P169" s="44">
        <v>3.92</v>
      </c>
      <c r="Q169" s="44">
        <v>3.92</v>
      </c>
      <c r="R169" s="44">
        <v>3.92</v>
      </c>
      <c r="S169" s="44">
        <v>3.92</v>
      </c>
      <c r="T169" s="44">
        <v>3.92</v>
      </c>
      <c r="U169" s="44">
        <v>3.92</v>
      </c>
      <c r="V169" s="44">
        <v>3.92</v>
      </c>
      <c r="W169" s="44">
        <v>3.92</v>
      </c>
      <c r="X169" s="44">
        <v>3.92</v>
      </c>
      <c r="Y169" s="44">
        <v>3.92</v>
      </c>
      <c r="Z169" s="44">
        <v>3.92</v>
      </c>
      <c r="AA169" s="44">
        <v>3.92</v>
      </c>
    </row>
    <row r="170" spans="1:27" ht="12.75" hidden="1" customHeight="1" outlineLevel="1" x14ac:dyDescent="0.2">
      <c r="A170" s="99" t="s">
        <v>1816</v>
      </c>
      <c r="B170" s="63" t="s">
        <v>81</v>
      </c>
      <c r="C170" s="43" t="s">
        <v>79</v>
      </c>
      <c r="D170" s="44">
        <f>$D$11</f>
        <v>216.36</v>
      </c>
      <c r="E170" s="44">
        <f t="shared" ref="E170:AA170" si="95">$D$11</f>
        <v>216.36</v>
      </c>
      <c r="F170" s="44">
        <f t="shared" si="95"/>
        <v>216.36</v>
      </c>
      <c r="G170" s="44">
        <f t="shared" si="95"/>
        <v>216.36</v>
      </c>
      <c r="H170" s="44">
        <f t="shared" si="95"/>
        <v>216.36</v>
      </c>
      <c r="I170" s="44">
        <f t="shared" si="95"/>
        <v>216.36</v>
      </c>
      <c r="J170" s="44">
        <f t="shared" si="95"/>
        <v>216.36</v>
      </c>
      <c r="K170" s="44">
        <f t="shared" si="95"/>
        <v>216.36</v>
      </c>
      <c r="L170" s="44">
        <f t="shared" si="95"/>
        <v>216.36</v>
      </c>
      <c r="M170" s="44">
        <f t="shared" si="95"/>
        <v>216.36</v>
      </c>
      <c r="N170" s="44">
        <f t="shared" si="95"/>
        <v>216.36</v>
      </c>
      <c r="O170" s="44">
        <f t="shared" si="95"/>
        <v>216.36</v>
      </c>
      <c r="P170" s="44">
        <f t="shared" si="95"/>
        <v>216.36</v>
      </c>
      <c r="Q170" s="44">
        <f t="shared" si="95"/>
        <v>216.36</v>
      </c>
      <c r="R170" s="44">
        <f t="shared" si="95"/>
        <v>216.36</v>
      </c>
      <c r="S170" s="44">
        <f t="shared" si="95"/>
        <v>216.36</v>
      </c>
      <c r="T170" s="44">
        <f t="shared" si="95"/>
        <v>216.36</v>
      </c>
      <c r="U170" s="44">
        <f t="shared" si="95"/>
        <v>216.36</v>
      </c>
      <c r="V170" s="44">
        <f t="shared" si="95"/>
        <v>216.36</v>
      </c>
      <c r="W170" s="44">
        <f t="shared" si="95"/>
        <v>216.36</v>
      </c>
      <c r="X170" s="44">
        <f t="shared" si="95"/>
        <v>216.36</v>
      </c>
      <c r="Y170" s="44">
        <f t="shared" si="95"/>
        <v>216.36</v>
      </c>
      <c r="Z170" s="44">
        <f t="shared" si="95"/>
        <v>216.36</v>
      </c>
      <c r="AA170" s="44">
        <f t="shared" si="95"/>
        <v>216.36</v>
      </c>
    </row>
    <row r="171" spans="1:27" collapsed="1" x14ac:dyDescent="0.2">
      <c r="A171" s="98" t="s">
        <v>1817</v>
      </c>
      <c r="B171" s="28" t="str">
        <f>"02"&amp;"."&amp;$B$800&amp;"."&amp;$B$801</f>
        <v>02.08.2023</v>
      </c>
      <c r="C171" s="90" t="s">
        <v>76</v>
      </c>
      <c r="D171" s="91">
        <f>ROUND(((D172+D173+D175+D174)/1000),5)</f>
        <v>3.08561</v>
      </c>
      <c r="E171" s="91">
        <f>ROUND(((E172+E173+E175+E174)/1000),5)</f>
        <v>2.8839100000000002</v>
      </c>
      <c r="F171" s="91">
        <f>ROUND(((F172+F173+F175+F174)/1000),5)</f>
        <v>2.7787199999999999</v>
      </c>
      <c r="G171" s="91">
        <f t="shared" ref="G171:AA171" si="96">ROUND(((G172+G173+G175+G174)/1000),5)</f>
        <v>2.7362899999999999</v>
      </c>
      <c r="H171" s="91">
        <f t="shared" si="96"/>
        <v>2.7185899999999998</v>
      </c>
      <c r="I171" s="91">
        <f t="shared" si="96"/>
        <v>2.8150900000000001</v>
      </c>
      <c r="J171" s="91">
        <f t="shared" si="96"/>
        <v>3.0236900000000002</v>
      </c>
      <c r="K171" s="91">
        <f t="shared" si="96"/>
        <v>3.3708499999999999</v>
      </c>
      <c r="L171" s="91">
        <f t="shared" si="96"/>
        <v>3.6200899999999998</v>
      </c>
      <c r="M171" s="91">
        <f t="shared" si="96"/>
        <v>3.9279099999999998</v>
      </c>
      <c r="N171" s="91">
        <f t="shared" si="96"/>
        <v>3.9973999999999998</v>
      </c>
      <c r="O171" s="91">
        <f t="shared" si="96"/>
        <v>3.9994700000000001</v>
      </c>
      <c r="P171" s="91">
        <f t="shared" si="96"/>
        <v>3.9948899999999998</v>
      </c>
      <c r="Q171" s="91">
        <f t="shared" si="96"/>
        <v>4.0192600000000001</v>
      </c>
      <c r="R171" s="91">
        <f t="shared" si="96"/>
        <v>4.0780500000000002</v>
      </c>
      <c r="S171" s="91">
        <f t="shared" si="96"/>
        <v>4.0771199999999999</v>
      </c>
      <c r="T171" s="91">
        <f t="shared" si="96"/>
        <v>4.0632200000000003</v>
      </c>
      <c r="U171" s="91">
        <f t="shared" si="96"/>
        <v>4.0030000000000001</v>
      </c>
      <c r="V171" s="91">
        <f t="shared" si="96"/>
        <v>3.9922499999999999</v>
      </c>
      <c r="W171" s="91">
        <f t="shared" si="96"/>
        <v>3.9292899999999999</v>
      </c>
      <c r="X171" s="91">
        <f t="shared" si="96"/>
        <v>3.9157899999999999</v>
      </c>
      <c r="Y171" s="91">
        <f t="shared" si="96"/>
        <v>3.8890799999999999</v>
      </c>
      <c r="Z171" s="91">
        <f t="shared" si="96"/>
        <v>3.6959200000000001</v>
      </c>
      <c r="AA171" s="91">
        <f t="shared" si="96"/>
        <v>3.4190399999999999</v>
      </c>
    </row>
    <row r="172" spans="1:27" ht="12.75" hidden="1" customHeight="1" outlineLevel="1" x14ac:dyDescent="0.2">
      <c r="A172" s="99" t="s">
        <v>1818</v>
      </c>
      <c r="B172" s="63" t="s">
        <v>238</v>
      </c>
      <c r="C172" s="43" t="s">
        <v>79</v>
      </c>
      <c r="D172" s="44">
        <v>1148.3599999999999</v>
      </c>
      <c r="E172" s="44">
        <v>946.66</v>
      </c>
      <c r="F172" s="44">
        <v>841.47</v>
      </c>
      <c r="G172" s="44">
        <v>799.04</v>
      </c>
      <c r="H172" s="44">
        <v>781.34</v>
      </c>
      <c r="I172" s="44">
        <v>877.84</v>
      </c>
      <c r="J172" s="44">
        <v>1086.44</v>
      </c>
      <c r="K172" s="44">
        <v>1433.6</v>
      </c>
      <c r="L172" s="44">
        <v>1682.84</v>
      </c>
      <c r="M172" s="44">
        <v>1990.66</v>
      </c>
      <c r="N172" s="44">
        <v>2060.15</v>
      </c>
      <c r="O172" s="44">
        <v>2062.2199999999998</v>
      </c>
      <c r="P172" s="44">
        <v>2057.64</v>
      </c>
      <c r="Q172" s="44">
        <v>2082.0100000000002</v>
      </c>
      <c r="R172" s="44">
        <v>2140.8000000000002</v>
      </c>
      <c r="S172" s="44">
        <v>2139.87</v>
      </c>
      <c r="T172" s="44">
        <v>2125.9699999999998</v>
      </c>
      <c r="U172" s="44">
        <v>2065.75</v>
      </c>
      <c r="V172" s="44">
        <v>2055</v>
      </c>
      <c r="W172" s="44">
        <v>1992.04</v>
      </c>
      <c r="X172" s="44">
        <v>1978.54</v>
      </c>
      <c r="Y172" s="44">
        <v>1951.83</v>
      </c>
      <c r="Z172" s="44">
        <v>1758.67</v>
      </c>
      <c r="AA172" s="44">
        <v>1481.79</v>
      </c>
    </row>
    <row r="173" spans="1:27" ht="12.75" hidden="1" customHeight="1" outlineLevel="1" x14ac:dyDescent="0.2">
      <c r="A173" s="99" t="s">
        <v>1819</v>
      </c>
      <c r="B173" s="63" t="s">
        <v>90</v>
      </c>
      <c r="C173" s="43" t="s">
        <v>79</v>
      </c>
      <c r="D173" s="44">
        <f>$D$168</f>
        <v>1716.97</v>
      </c>
      <c r="E173" s="44">
        <f>$D$168</f>
        <v>1716.97</v>
      </c>
      <c r="F173" s="44">
        <f t="shared" ref="F173:AA173" si="97">$D$168</f>
        <v>1716.97</v>
      </c>
      <c r="G173" s="44">
        <f t="shared" si="97"/>
        <v>1716.97</v>
      </c>
      <c r="H173" s="44">
        <f t="shared" si="97"/>
        <v>1716.97</v>
      </c>
      <c r="I173" s="44">
        <f t="shared" si="97"/>
        <v>1716.97</v>
      </c>
      <c r="J173" s="44">
        <f t="shared" si="97"/>
        <v>1716.97</v>
      </c>
      <c r="K173" s="44">
        <f t="shared" si="97"/>
        <v>1716.97</v>
      </c>
      <c r="L173" s="44">
        <f t="shared" si="97"/>
        <v>1716.97</v>
      </c>
      <c r="M173" s="44">
        <f t="shared" si="97"/>
        <v>1716.97</v>
      </c>
      <c r="N173" s="44">
        <f t="shared" si="97"/>
        <v>1716.97</v>
      </c>
      <c r="O173" s="44">
        <f t="shared" si="97"/>
        <v>1716.97</v>
      </c>
      <c r="P173" s="44">
        <f t="shared" si="97"/>
        <v>1716.97</v>
      </c>
      <c r="Q173" s="44">
        <f t="shared" si="97"/>
        <v>1716.97</v>
      </c>
      <c r="R173" s="44">
        <f t="shared" si="97"/>
        <v>1716.97</v>
      </c>
      <c r="S173" s="44">
        <f t="shared" si="97"/>
        <v>1716.97</v>
      </c>
      <c r="T173" s="44">
        <f t="shared" si="97"/>
        <v>1716.97</v>
      </c>
      <c r="U173" s="44">
        <f t="shared" si="97"/>
        <v>1716.97</v>
      </c>
      <c r="V173" s="44">
        <f t="shared" si="97"/>
        <v>1716.97</v>
      </c>
      <c r="W173" s="44">
        <f t="shared" si="97"/>
        <v>1716.97</v>
      </c>
      <c r="X173" s="44">
        <f t="shared" si="97"/>
        <v>1716.97</v>
      </c>
      <c r="Y173" s="44">
        <f t="shared" si="97"/>
        <v>1716.97</v>
      </c>
      <c r="Z173" s="44">
        <f t="shared" si="97"/>
        <v>1716.97</v>
      </c>
      <c r="AA173" s="44">
        <f t="shared" si="97"/>
        <v>1716.97</v>
      </c>
    </row>
    <row r="174" spans="1:27" ht="12.75" hidden="1" customHeight="1" outlineLevel="1" x14ac:dyDescent="0.2">
      <c r="A174" s="99" t="s">
        <v>1820</v>
      </c>
      <c r="B174" s="63" t="s">
        <v>83</v>
      </c>
      <c r="C174" s="43" t="s">
        <v>79</v>
      </c>
      <c r="D174" s="44">
        <v>3.92</v>
      </c>
      <c r="E174" s="44">
        <v>3.92</v>
      </c>
      <c r="F174" s="44">
        <v>3.92</v>
      </c>
      <c r="G174" s="44">
        <v>3.92</v>
      </c>
      <c r="H174" s="44">
        <v>3.92</v>
      </c>
      <c r="I174" s="44">
        <v>3.92</v>
      </c>
      <c r="J174" s="44">
        <v>3.92</v>
      </c>
      <c r="K174" s="44">
        <v>3.92</v>
      </c>
      <c r="L174" s="44">
        <v>3.92</v>
      </c>
      <c r="M174" s="44">
        <v>3.92</v>
      </c>
      <c r="N174" s="44">
        <v>3.92</v>
      </c>
      <c r="O174" s="44">
        <v>3.92</v>
      </c>
      <c r="P174" s="44">
        <v>3.92</v>
      </c>
      <c r="Q174" s="44">
        <v>3.92</v>
      </c>
      <c r="R174" s="44">
        <v>3.92</v>
      </c>
      <c r="S174" s="44">
        <v>3.92</v>
      </c>
      <c r="T174" s="44">
        <v>3.92</v>
      </c>
      <c r="U174" s="44">
        <v>3.92</v>
      </c>
      <c r="V174" s="44">
        <v>3.92</v>
      </c>
      <c r="W174" s="44">
        <v>3.92</v>
      </c>
      <c r="X174" s="44">
        <v>3.92</v>
      </c>
      <c r="Y174" s="44">
        <v>3.92</v>
      </c>
      <c r="Z174" s="44">
        <v>3.92</v>
      </c>
      <c r="AA174" s="44">
        <v>3.92</v>
      </c>
    </row>
    <row r="175" spans="1:27" ht="12.75" hidden="1" customHeight="1" outlineLevel="1" x14ac:dyDescent="0.2">
      <c r="A175" s="99" t="s">
        <v>1821</v>
      </c>
      <c r="B175" s="63" t="s">
        <v>81</v>
      </c>
      <c r="C175" s="43" t="s">
        <v>79</v>
      </c>
      <c r="D175" s="44">
        <f>$D$11</f>
        <v>216.36</v>
      </c>
      <c r="E175" s="44">
        <f t="shared" ref="E175:AA175" si="98">$D$11</f>
        <v>216.36</v>
      </c>
      <c r="F175" s="44">
        <f t="shared" si="98"/>
        <v>216.36</v>
      </c>
      <c r="G175" s="44">
        <f t="shared" si="98"/>
        <v>216.36</v>
      </c>
      <c r="H175" s="44">
        <f t="shared" si="98"/>
        <v>216.36</v>
      </c>
      <c r="I175" s="44">
        <f t="shared" si="98"/>
        <v>216.36</v>
      </c>
      <c r="J175" s="44">
        <f t="shared" si="98"/>
        <v>216.36</v>
      </c>
      <c r="K175" s="44">
        <f t="shared" si="98"/>
        <v>216.36</v>
      </c>
      <c r="L175" s="44">
        <f t="shared" si="98"/>
        <v>216.36</v>
      </c>
      <c r="M175" s="44">
        <f t="shared" si="98"/>
        <v>216.36</v>
      </c>
      <c r="N175" s="44">
        <f t="shared" si="98"/>
        <v>216.36</v>
      </c>
      <c r="O175" s="44">
        <f t="shared" si="98"/>
        <v>216.36</v>
      </c>
      <c r="P175" s="44">
        <f t="shared" si="98"/>
        <v>216.36</v>
      </c>
      <c r="Q175" s="44">
        <f t="shared" si="98"/>
        <v>216.36</v>
      </c>
      <c r="R175" s="44">
        <f t="shared" si="98"/>
        <v>216.36</v>
      </c>
      <c r="S175" s="44">
        <f t="shared" si="98"/>
        <v>216.36</v>
      </c>
      <c r="T175" s="44">
        <f t="shared" si="98"/>
        <v>216.36</v>
      </c>
      <c r="U175" s="44">
        <f t="shared" si="98"/>
        <v>216.36</v>
      </c>
      <c r="V175" s="44">
        <f t="shared" si="98"/>
        <v>216.36</v>
      </c>
      <c r="W175" s="44">
        <f t="shared" si="98"/>
        <v>216.36</v>
      </c>
      <c r="X175" s="44">
        <f t="shared" si="98"/>
        <v>216.36</v>
      </c>
      <c r="Y175" s="44">
        <f t="shared" si="98"/>
        <v>216.36</v>
      </c>
      <c r="Z175" s="44">
        <f t="shared" si="98"/>
        <v>216.36</v>
      </c>
      <c r="AA175" s="44">
        <f t="shared" si="98"/>
        <v>216.36</v>
      </c>
    </row>
    <row r="176" spans="1:27" ht="12.75" customHeight="1" collapsed="1" x14ac:dyDescent="0.2">
      <c r="A176" s="98" t="s">
        <v>1822</v>
      </c>
      <c r="B176" s="28" t="str">
        <f>"03"&amp;"."&amp;$B$800&amp;"."&amp;$B$801</f>
        <v>03.08.2023</v>
      </c>
      <c r="C176" s="90" t="s">
        <v>76</v>
      </c>
      <c r="D176" s="91">
        <f>ROUND(((D177+D178+D180+D179)/1000),5)</f>
        <v>3.1642999999999999</v>
      </c>
      <c r="E176" s="91">
        <f>ROUND(((E177+E178+E180+E179)/1000),5)</f>
        <v>2.9721500000000001</v>
      </c>
      <c r="F176" s="91">
        <f>ROUND(((F177+F178+F180+F179)/1000),5)</f>
        <v>2.8322799999999999</v>
      </c>
      <c r="G176" s="91">
        <f t="shared" ref="G176:AA176" si="99">ROUND(((G177+G178+G180+G179)/1000),5)</f>
        <v>2.78295</v>
      </c>
      <c r="H176" s="91">
        <f t="shared" si="99"/>
        <v>2.7573099999999999</v>
      </c>
      <c r="I176" s="91">
        <f t="shared" si="99"/>
        <v>2.8924699999999999</v>
      </c>
      <c r="J176" s="91">
        <f t="shared" si="99"/>
        <v>3.1411799999999999</v>
      </c>
      <c r="K176" s="91">
        <f t="shared" si="99"/>
        <v>3.41439</v>
      </c>
      <c r="L176" s="91">
        <f t="shared" si="99"/>
        <v>3.71658</v>
      </c>
      <c r="M176" s="91">
        <f t="shared" si="99"/>
        <v>4.2312900000000004</v>
      </c>
      <c r="N176" s="91">
        <f t="shared" si="99"/>
        <v>4.4080399999999997</v>
      </c>
      <c r="O176" s="91">
        <f t="shared" si="99"/>
        <v>4.44252</v>
      </c>
      <c r="P176" s="91">
        <f t="shared" si="99"/>
        <v>4.4467100000000004</v>
      </c>
      <c r="Q176" s="91">
        <f t="shared" si="99"/>
        <v>4.4659000000000004</v>
      </c>
      <c r="R176" s="91">
        <f t="shared" si="99"/>
        <v>4.3773999999999997</v>
      </c>
      <c r="S176" s="91">
        <f t="shared" si="99"/>
        <v>4.3639900000000003</v>
      </c>
      <c r="T176" s="91">
        <f t="shared" si="99"/>
        <v>4.3125099999999996</v>
      </c>
      <c r="U176" s="91">
        <f t="shared" si="99"/>
        <v>4.1827300000000003</v>
      </c>
      <c r="V176" s="91">
        <f t="shared" si="99"/>
        <v>4.0783699999999996</v>
      </c>
      <c r="W176" s="91">
        <f t="shared" si="99"/>
        <v>4.0299100000000001</v>
      </c>
      <c r="X176" s="91">
        <f t="shared" si="99"/>
        <v>4.0196800000000001</v>
      </c>
      <c r="Y176" s="91">
        <f t="shared" si="99"/>
        <v>4.0056000000000003</v>
      </c>
      <c r="Z176" s="91">
        <f t="shared" si="99"/>
        <v>3.8590599999999999</v>
      </c>
      <c r="AA176" s="91">
        <f t="shared" si="99"/>
        <v>3.4594299999999998</v>
      </c>
    </row>
    <row r="177" spans="1:27" ht="12.75" hidden="1" customHeight="1" outlineLevel="1" x14ac:dyDescent="0.2">
      <c r="A177" s="99" t="s">
        <v>1823</v>
      </c>
      <c r="B177" s="63" t="s">
        <v>238</v>
      </c>
      <c r="C177" s="43" t="s">
        <v>79</v>
      </c>
      <c r="D177" s="44">
        <v>1227.05</v>
      </c>
      <c r="E177" s="44">
        <v>1034.9000000000001</v>
      </c>
      <c r="F177" s="44">
        <v>895.03</v>
      </c>
      <c r="G177" s="44">
        <v>845.7</v>
      </c>
      <c r="H177" s="44">
        <v>820.06</v>
      </c>
      <c r="I177" s="44">
        <v>955.22</v>
      </c>
      <c r="J177" s="44">
        <v>1203.93</v>
      </c>
      <c r="K177" s="44">
        <v>1477.14</v>
      </c>
      <c r="L177" s="44">
        <v>1779.33</v>
      </c>
      <c r="M177" s="44">
        <v>2294.04</v>
      </c>
      <c r="N177" s="44">
        <v>2470.79</v>
      </c>
      <c r="O177" s="44">
        <v>2505.27</v>
      </c>
      <c r="P177" s="44">
        <v>2509.46</v>
      </c>
      <c r="Q177" s="44">
        <v>2528.65</v>
      </c>
      <c r="R177" s="44">
        <v>2440.15</v>
      </c>
      <c r="S177" s="44">
        <v>2426.7399999999998</v>
      </c>
      <c r="T177" s="44">
        <v>2375.2600000000002</v>
      </c>
      <c r="U177" s="44">
        <v>2245.48</v>
      </c>
      <c r="V177" s="44">
        <v>2141.12</v>
      </c>
      <c r="W177" s="44">
        <v>2092.66</v>
      </c>
      <c r="X177" s="44">
        <v>2082.4299999999998</v>
      </c>
      <c r="Y177" s="44">
        <v>2068.35</v>
      </c>
      <c r="Z177" s="44">
        <v>1921.81</v>
      </c>
      <c r="AA177" s="44">
        <v>1522.18</v>
      </c>
    </row>
    <row r="178" spans="1:27" ht="12.75" hidden="1" customHeight="1" outlineLevel="1" x14ac:dyDescent="0.2">
      <c r="A178" s="99" t="s">
        <v>1824</v>
      </c>
      <c r="B178" s="63" t="s">
        <v>90</v>
      </c>
      <c r="C178" s="43" t="s">
        <v>79</v>
      </c>
      <c r="D178" s="44">
        <f>$D$168</f>
        <v>1716.97</v>
      </c>
      <c r="E178" s="44">
        <f>$D$168</f>
        <v>1716.97</v>
      </c>
      <c r="F178" s="44">
        <f t="shared" ref="F178:AA178" si="100">$D$168</f>
        <v>1716.97</v>
      </c>
      <c r="G178" s="44">
        <f t="shared" si="100"/>
        <v>1716.97</v>
      </c>
      <c r="H178" s="44">
        <f t="shared" si="100"/>
        <v>1716.97</v>
      </c>
      <c r="I178" s="44">
        <f t="shared" si="100"/>
        <v>1716.97</v>
      </c>
      <c r="J178" s="44">
        <f t="shared" si="100"/>
        <v>1716.97</v>
      </c>
      <c r="K178" s="44">
        <f t="shared" si="100"/>
        <v>1716.97</v>
      </c>
      <c r="L178" s="44">
        <f t="shared" si="100"/>
        <v>1716.97</v>
      </c>
      <c r="M178" s="44">
        <f t="shared" si="100"/>
        <v>1716.97</v>
      </c>
      <c r="N178" s="44">
        <f t="shared" si="100"/>
        <v>1716.97</v>
      </c>
      <c r="O178" s="44">
        <f t="shared" si="100"/>
        <v>1716.97</v>
      </c>
      <c r="P178" s="44">
        <f t="shared" si="100"/>
        <v>1716.97</v>
      </c>
      <c r="Q178" s="44">
        <f t="shared" si="100"/>
        <v>1716.97</v>
      </c>
      <c r="R178" s="44">
        <f t="shared" si="100"/>
        <v>1716.97</v>
      </c>
      <c r="S178" s="44">
        <f t="shared" si="100"/>
        <v>1716.97</v>
      </c>
      <c r="T178" s="44">
        <f t="shared" si="100"/>
        <v>1716.97</v>
      </c>
      <c r="U178" s="44">
        <f t="shared" si="100"/>
        <v>1716.97</v>
      </c>
      <c r="V178" s="44">
        <f t="shared" si="100"/>
        <v>1716.97</v>
      </c>
      <c r="W178" s="44">
        <f t="shared" si="100"/>
        <v>1716.97</v>
      </c>
      <c r="X178" s="44">
        <f t="shared" si="100"/>
        <v>1716.97</v>
      </c>
      <c r="Y178" s="44">
        <f t="shared" si="100"/>
        <v>1716.97</v>
      </c>
      <c r="Z178" s="44">
        <f t="shared" si="100"/>
        <v>1716.97</v>
      </c>
      <c r="AA178" s="44">
        <f t="shared" si="100"/>
        <v>1716.97</v>
      </c>
    </row>
    <row r="179" spans="1:27" ht="12.75" hidden="1" customHeight="1" outlineLevel="1" x14ac:dyDescent="0.2">
      <c r="A179" s="99" t="s">
        <v>1825</v>
      </c>
      <c r="B179" s="63" t="s">
        <v>83</v>
      </c>
      <c r="C179" s="43" t="s">
        <v>79</v>
      </c>
      <c r="D179" s="44">
        <v>3.92</v>
      </c>
      <c r="E179" s="44">
        <v>3.92</v>
      </c>
      <c r="F179" s="44">
        <v>3.92</v>
      </c>
      <c r="G179" s="44">
        <v>3.92</v>
      </c>
      <c r="H179" s="44">
        <v>3.92</v>
      </c>
      <c r="I179" s="44">
        <v>3.92</v>
      </c>
      <c r="J179" s="44">
        <v>3.92</v>
      </c>
      <c r="K179" s="44">
        <v>3.92</v>
      </c>
      <c r="L179" s="44">
        <v>3.92</v>
      </c>
      <c r="M179" s="44">
        <v>3.92</v>
      </c>
      <c r="N179" s="44">
        <v>3.92</v>
      </c>
      <c r="O179" s="44">
        <v>3.92</v>
      </c>
      <c r="P179" s="44">
        <v>3.92</v>
      </c>
      <c r="Q179" s="44">
        <v>3.92</v>
      </c>
      <c r="R179" s="44">
        <v>3.92</v>
      </c>
      <c r="S179" s="44">
        <v>3.92</v>
      </c>
      <c r="T179" s="44">
        <v>3.92</v>
      </c>
      <c r="U179" s="44">
        <v>3.92</v>
      </c>
      <c r="V179" s="44">
        <v>3.92</v>
      </c>
      <c r="W179" s="44">
        <v>3.92</v>
      </c>
      <c r="X179" s="44">
        <v>3.92</v>
      </c>
      <c r="Y179" s="44">
        <v>3.92</v>
      </c>
      <c r="Z179" s="44">
        <v>3.92</v>
      </c>
      <c r="AA179" s="44">
        <v>3.92</v>
      </c>
    </row>
    <row r="180" spans="1:27" ht="12.75" hidden="1" customHeight="1" outlineLevel="1" x14ac:dyDescent="0.2">
      <c r="A180" s="99" t="s">
        <v>1826</v>
      </c>
      <c r="B180" s="63" t="s">
        <v>81</v>
      </c>
      <c r="C180" s="43" t="s">
        <v>79</v>
      </c>
      <c r="D180" s="44">
        <f>$D$11</f>
        <v>216.36</v>
      </c>
      <c r="E180" s="44">
        <f t="shared" ref="E180:AA180" si="101">$D$11</f>
        <v>216.36</v>
      </c>
      <c r="F180" s="44">
        <f t="shared" si="101"/>
        <v>216.36</v>
      </c>
      <c r="G180" s="44">
        <f t="shared" si="101"/>
        <v>216.36</v>
      </c>
      <c r="H180" s="44">
        <f t="shared" si="101"/>
        <v>216.36</v>
      </c>
      <c r="I180" s="44">
        <f t="shared" si="101"/>
        <v>216.36</v>
      </c>
      <c r="J180" s="44">
        <f t="shared" si="101"/>
        <v>216.36</v>
      </c>
      <c r="K180" s="44">
        <f t="shared" si="101"/>
        <v>216.36</v>
      </c>
      <c r="L180" s="44">
        <f t="shared" si="101"/>
        <v>216.36</v>
      </c>
      <c r="M180" s="44">
        <f t="shared" si="101"/>
        <v>216.36</v>
      </c>
      <c r="N180" s="44">
        <f t="shared" si="101"/>
        <v>216.36</v>
      </c>
      <c r="O180" s="44">
        <f t="shared" si="101"/>
        <v>216.36</v>
      </c>
      <c r="P180" s="44">
        <f t="shared" si="101"/>
        <v>216.36</v>
      </c>
      <c r="Q180" s="44">
        <f t="shared" si="101"/>
        <v>216.36</v>
      </c>
      <c r="R180" s="44">
        <f t="shared" si="101"/>
        <v>216.36</v>
      </c>
      <c r="S180" s="44">
        <f t="shared" si="101"/>
        <v>216.36</v>
      </c>
      <c r="T180" s="44">
        <f t="shared" si="101"/>
        <v>216.36</v>
      </c>
      <c r="U180" s="44">
        <f t="shared" si="101"/>
        <v>216.36</v>
      </c>
      <c r="V180" s="44">
        <f t="shared" si="101"/>
        <v>216.36</v>
      </c>
      <c r="W180" s="44">
        <f t="shared" si="101"/>
        <v>216.36</v>
      </c>
      <c r="X180" s="44">
        <f t="shared" si="101"/>
        <v>216.36</v>
      </c>
      <c r="Y180" s="44">
        <f t="shared" si="101"/>
        <v>216.36</v>
      </c>
      <c r="Z180" s="44">
        <f t="shared" si="101"/>
        <v>216.36</v>
      </c>
      <c r="AA180" s="44">
        <f t="shared" si="101"/>
        <v>216.36</v>
      </c>
    </row>
    <row r="181" spans="1:27" ht="12.75" customHeight="1" collapsed="1" x14ac:dyDescent="0.2">
      <c r="A181" s="98" t="s">
        <v>1827</v>
      </c>
      <c r="B181" s="28" t="str">
        <f>"04"&amp;"."&amp;$B$800&amp;"."&amp;$B$801</f>
        <v>04.08.2023</v>
      </c>
      <c r="C181" s="90" t="s">
        <v>76</v>
      </c>
      <c r="D181" s="91">
        <f>ROUND(((D182+D183+D185+D184)/1000),5)</f>
        <v>3.2236799999999999</v>
      </c>
      <c r="E181" s="91">
        <f>ROUND(((E182+E183+E185+E184)/1000),5)</f>
        <v>2.9815800000000001</v>
      </c>
      <c r="F181" s="91">
        <f>ROUND(((F182+F183+F185+F184)/1000),5)</f>
        <v>2.8286600000000002</v>
      </c>
      <c r="G181" s="91">
        <f t="shared" ref="G181:AA181" si="102">ROUND(((G182+G183+G185+G184)/1000),5)</f>
        <v>2.7645300000000002</v>
      </c>
      <c r="H181" s="91">
        <f t="shared" si="102"/>
        <v>2.7385999999999999</v>
      </c>
      <c r="I181" s="91">
        <f t="shared" si="102"/>
        <v>2.8279700000000001</v>
      </c>
      <c r="J181" s="91">
        <f t="shared" si="102"/>
        <v>3.0480900000000002</v>
      </c>
      <c r="K181" s="91">
        <f t="shared" si="102"/>
        <v>3.4595799999999999</v>
      </c>
      <c r="L181" s="91">
        <f t="shared" si="102"/>
        <v>3.7696900000000002</v>
      </c>
      <c r="M181" s="91">
        <f t="shared" si="102"/>
        <v>4.22485</v>
      </c>
      <c r="N181" s="91">
        <f t="shared" si="102"/>
        <v>4.4085900000000002</v>
      </c>
      <c r="O181" s="91">
        <f t="shared" si="102"/>
        <v>4.4474999999999998</v>
      </c>
      <c r="P181" s="91">
        <f t="shared" si="102"/>
        <v>4.4164000000000003</v>
      </c>
      <c r="Q181" s="91">
        <f t="shared" si="102"/>
        <v>4.5098200000000004</v>
      </c>
      <c r="R181" s="91">
        <f t="shared" si="102"/>
        <v>4.9116900000000001</v>
      </c>
      <c r="S181" s="91">
        <f t="shared" si="102"/>
        <v>4.9423500000000002</v>
      </c>
      <c r="T181" s="91">
        <f t="shared" si="102"/>
        <v>4.9302900000000003</v>
      </c>
      <c r="U181" s="91">
        <f t="shared" si="102"/>
        <v>4.4797099999999999</v>
      </c>
      <c r="V181" s="91">
        <f t="shared" si="102"/>
        <v>4.3942500000000004</v>
      </c>
      <c r="W181" s="91">
        <f t="shared" si="102"/>
        <v>4.3520799999999999</v>
      </c>
      <c r="X181" s="91">
        <f t="shared" si="102"/>
        <v>4.2138299999999997</v>
      </c>
      <c r="Y181" s="91">
        <f t="shared" si="102"/>
        <v>4.0562500000000004</v>
      </c>
      <c r="Z181" s="91">
        <f t="shared" si="102"/>
        <v>3.76688</v>
      </c>
      <c r="AA181" s="91">
        <f t="shared" si="102"/>
        <v>3.4559500000000001</v>
      </c>
    </row>
    <row r="182" spans="1:27" ht="12.75" hidden="1" customHeight="1" outlineLevel="1" x14ac:dyDescent="0.2">
      <c r="A182" s="99" t="s">
        <v>1828</v>
      </c>
      <c r="B182" s="63" t="s">
        <v>238</v>
      </c>
      <c r="C182" s="43" t="s">
        <v>79</v>
      </c>
      <c r="D182" s="44">
        <v>1286.43</v>
      </c>
      <c r="E182" s="44">
        <v>1044.33</v>
      </c>
      <c r="F182" s="44">
        <v>891.41</v>
      </c>
      <c r="G182" s="44">
        <v>827.28</v>
      </c>
      <c r="H182" s="44">
        <v>801.35</v>
      </c>
      <c r="I182" s="44">
        <v>890.72</v>
      </c>
      <c r="J182" s="44">
        <v>1110.8399999999999</v>
      </c>
      <c r="K182" s="44">
        <v>1522.33</v>
      </c>
      <c r="L182" s="44">
        <v>1832.44</v>
      </c>
      <c r="M182" s="44">
        <v>2287.6</v>
      </c>
      <c r="N182" s="44">
        <v>2471.34</v>
      </c>
      <c r="O182" s="44">
        <v>2510.25</v>
      </c>
      <c r="P182" s="44">
        <v>2479.15</v>
      </c>
      <c r="Q182" s="44">
        <v>2572.5700000000002</v>
      </c>
      <c r="R182" s="44">
        <v>2974.44</v>
      </c>
      <c r="S182" s="44">
        <v>3005.1</v>
      </c>
      <c r="T182" s="44">
        <v>2993.04</v>
      </c>
      <c r="U182" s="44">
        <v>2542.46</v>
      </c>
      <c r="V182" s="44">
        <v>2457</v>
      </c>
      <c r="W182" s="44">
        <v>2414.83</v>
      </c>
      <c r="X182" s="44">
        <v>2276.58</v>
      </c>
      <c r="Y182" s="44">
        <v>2119</v>
      </c>
      <c r="Z182" s="44">
        <v>1829.63</v>
      </c>
      <c r="AA182" s="44">
        <v>1518.7</v>
      </c>
    </row>
    <row r="183" spans="1:27" ht="12.75" hidden="1" customHeight="1" outlineLevel="1" x14ac:dyDescent="0.2">
      <c r="A183" s="99" t="s">
        <v>1829</v>
      </c>
      <c r="B183" s="63" t="s">
        <v>90</v>
      </c>
      <c r="C183" s="43" t="s">
        <v>79</v>
      </c>
      <c r="D183" s="44">
        <f>$D$168</f>
        <v>1716.97</v>
      </c>
      <c r="E183" s="44">
        <f>$D$168</f>
        <v>1716.97</v>
      </c>
      <c r="F183" s="44">
        <f t="shared" ref="F183:AA183" si="103">$D$168</f>
        <v>1716.97</v>
      </c>
      <c r="G183" s="44">
        <f t="shared" si="103"/>
        <v>1716.97</v>
      </c>
      <c r="H183" s="44">
        <f t="shared" si="103"/>
        <v>1716.97</v>
      </c>
      <c r="I183" s="44">
        <f t="shared" si="103"/>
        <v>1716.97</v>
      </c>
      <c r="J183" s="44">
        <f t="shared" si="103"/>
        <v>1716.97</v>
      </c>
      <c r="K183" s="44">
        <f t="shared" si="103"/>
        <v>1716.97</v>
      </c>
      <c r="L183" s="44">
        <f t="shared" si="103"/>
        <v>1716.97</v>
      </c>
      <c r="M183" s="44">
        <f t="shared" si="103"/>
        <v>1716.97</v>
      </c>
      <c r="N183" s="44">
        <f t="shared" si="103"/>
        <v>1716.97</v>
      </c>
      <c r="O183" s="44">
        <f t="shared" si="103"/>
        <v>1716.97</v>
      </c>
      <c r="P183" s="44">
        <f t="shared" si="103"/>
        <v>1716.97</v>
      </c>
      <c r="Q183" s="44">
        <f t="shared" si="103"/>
        <v>1716.97</v>
      </c>
      <c r="R183" s="44">
        <f t="shared" si="103"/>
        <v>1716.97</v>
      </c>
      <c r="S183" s="44">
        <f t="shared" si="103"/>
        <v>1716.97</v>
      </c>
      <c r="T183" s="44">
        <f t="shared" si="103"/>
        <v>1716.97</v>
      </c>
      <c r="U183" s="44">
        <f t="shared" si="103"/>
        <v>1716.97</v>
      </c>
      <c r="V183" s="44">
        <f t="shared" si="103"/>
        <v>1716.97</v>
      </c>
      <c r="W183" s="44">
        <f t="shared" si="103"/>
        <v>1716.97</v>
      </c>
      <c r="X183" s="44">
        <f t="shared" si="103"/>
        <v>1716.97</v>
      </c>
      <c r="Y183" s="44">
        <f t="shared" si="103"/>
        <v>1716.97</v>
      </c>
      <c r="Z183" s="44">
        <f t="shared" si="103"/>
        <v>1716.97</v>
      </c>
      <c r="AA183" s="44">
        <f t="shared" si="103"/>
        <v>1716.97</v>
      </c>
    </row>
    <row r="184" spans="1:27" ht="12.75" hidden="1" customHeight="1" outlineLevel="1" x14ac:dyDescent="0.2">
      <c r="A184" s="99" t="s">
        <v>1830</v>
      </c>
      <c r="B184" s="63" t="s">
        <v>83</v>
      </c>
      <c r="C184" s="43" t="s">
        <v>79</v>
      </c>
      <c r="D184" s="44">
        <v>3.92</v>
      </c>
      <c r="E184" s="44">
        <v>3.92</v>
      </c>
      <c r="F184" s="44">
        <v>3.92</v>
      </c>
      <c r="G184" s="44">
        <v>3.92</v>
      </c>
      <c r="H184" s="44">
        <v>3.92</v>
      </c>
      <c r="I184" s="44">
        <v>3.92</v>
      </c>
      <c r="J184" s="44">
        <v>3.92</v>
      </c>
      <c r="K184" s="44">
        <v>3.92</v>
      </c>
      <c r="L184" s="44">
        <v>3.92</v>
      </c>
      <c r="M184" s="44">
        <v>3.92</v>
      </c>
      <c r="N184" s="44">
        <v>3.92</v>
      </c>
      <c r="O184" s="44">
        <v>3.92</v>
      </c>
      <c r="P184" s="44">
        <v>3.92</v>
      </c>
      <c r="Q184" s="44">
        <v>3.92</v>
      </c>
      <c r="R184" s="44">
        <v>3.92</v>
      </c>
      <c r="S184" s="44">
        <v>3.92</v>
      </c>
      <c r="T184" s="44">
        <v>3.92</v>
      </c>
      <c r="U184" s="44">
        <v>3.92</v>
      </c>
      <c r="V184" s="44">
        <v>3.92</v>
      </c>
      <c r="W184" s="44">
        <v>3.92</v>
      </c>
      <c r="X184" s="44">
        <v>3.92</v>
      </c>
      <c r="Y184" s="44">
        <v>3.92</v>
      </c>
      <c r="Z184" s="44">
        <v>3.92</v>
      </c>
      <c r="AA184" s="44">
        <v>3.92</v>
      </c>
    </row>
    <row r="185" spans="1:27" ht="12.75" hidden="1" customHeight="1" outlineLevel="1" x14ac:dyDescent="0.2">
      <c r="A185" s="99" t="s">
        <v>1831</v>
      </c>
      <c r="B185" s="63" t="s">
        <v>81</v>
      </c>
      <c r="C185" s="43" t="s">
        <v>79</v>
      </c>
      <c r="D185" s="44">
        <f>$D$11</f>
        <v>216.36</v>
      </c>
      <c r="E185" s="44">
        <f t="shared" ref="E185:AA185" si="104">$D$11</f>
        <v>216.36</v>
      </c>
      <c r="F185" s="44">
        <f t="shared" si="104"/>
        <v>216.36</v>
      </c>
      <c r="G185" s="44">
        <f t="shared" si="104"/>
        <v>216.36</v>
      </c>
      <c r="H185" s="44">
        <f t="shared" si="104"/>
        <v>216.36</v>
      </c>
      <c r="I185" s="44">
        <f t="shared" si="104"/>
        <v>216.36</v>
      </c>
      <c r="J185" s="44">
        <f t="shared" si="104"/>
        <v>216.36</v>
      </c>
      <c r="K185" s="44">
        <f t="shared" si="104"/>
        <v>216.36</v>
      </c>
      <c r="L185" s="44">
        <f t="shared" si="104"/>
        <v>216.36</v>
      </c>
      <c r="M185" s="44">
        <f t="shared" si="104"/>
        <v>216.36</v>
      </c>
      <c r="N185" s="44">
        <f t="shared" si="104"/>
        <v>216.36</v>
      </c>
      <c r="O185" s="44">
        <f t="shared" si="104"/>
        <v>216.36</v>
      </c>
      <c r="P185" s="44">
        <f t="shared" si="104"/>
        <v>216.36</v>
      </c>
      <c r="Q185" s="44">
        <f t="shared" si="104"/>
        <v>216.36</v>
      </c>
      <c r="R185" s="44">
        <f t="shared" si="104"/>
        <v>216.36</v>
      </c>
      <c r="S185" s="44">
        <f t="shared" si="104"/>
        <v>216.36</v>
      </c>
      <c r="T185" s="44">
        <f t="shared" si="104"/>
        <v>216.36</v>
      </c>
      <c r="U185" s="44">
        <f t="shared" si="104"/>
        <v>216.36</v>
      </c>
      <c r="V185" s="44">
        <f t="shared" si="104"/>
        <v>216.36</v>
      </c>
      <c r="W185" s="44">
        <f t="shared" si="104"/>
        <v>216.36</v>
      </c>
      <c r="X185" s="44">
        <f t="shared" si="104"/>
        <v>216.36</v>
      </c>
      <c r="Y185" s="44">
        <f t="shared" si="104"/>
        <v>216.36</v>
      </c>
      <c r="Z185" s="44">
        <f t="shared" si="104"/>
        <v>216.36</v>
      </c>
      <c r="AA185" s="44">
        <f t="shared" si="104"/>
        <v>216.36</v>
      </c>
    </row>
    <row r="186" spans="1:27" ht="12.75" customHeight="1" collapsed="1" x14ac:dyDescent="0.2">
      <c r="A186" s="98" t="s">
        <v>1832</v>
      </c>
      <c r="B186" s="28" t="str">
        <f>"05"&amp;"."&amp;$B$800&amp;"."&amp;$B$801</f>
        <v>05.08.2023</v>
      </c>
      <c r="C186" s="90" t="s">
        <v>76</v>
      </c>
      <c r="D186" s="91">
        <f>ROUND(((D187+D188+D190+D189)/1000),5)</f>
        <v>3.2526199999999998</v>
      </c>
      <c r="E186" s="91">
        <f>ROUND(((E187+E188+E190+E189)/1000),5)</f>
        <v>3.0449600000000001</v>
      </c>
      <c r="F186" s="91">
        <f>ROUND(((F187+F188+F190+F189)/1000),5)</f>
        <v>2.9128099999999999</v>
      </c>
      <c r="G186" s="91">
        <f t="shared" ref="G186:AA186" si="105">ROUND(((G187+G188+G190+G189)/1000),5)</f>
        <v>2.8407399999999998</v>
      </c>
      <c r="H186" s="91">
        <f t="shared" si="105"/>
        <v>2.7922899999999999</v>
      </c>
      <c r="I186" s="91">
        <f t="shared" si="105"/>
        <v>2.79617</v>
      </c>
      <c r="J186" s="91">
        <f t="shared" si="105"/>
        <v>2.7929900000000001</v>
      </c>
      <c r="K186" s="91">
        <f t="shared" si="105"/>
        <v>3.2200899999999999</v>
      </c>
      <c r="L186" s="91">
        <f t="shared" si="105"/>
        <v>3.5235599999999998</v>
      </c>
      <c r="M186" s="91">
        <f t="shared" si="105"/>
        <v>3.7313800000000001</v>
      </c>
      <c r="N186" s="91">
        <f t="shared" si="105"/>
        <v>3.9102800000000002</v>
      </c>
      <c r="O186" s="91">
        <f t="shared" si="105"/>
        <v>3.9617599999999999</v>
      </c>
      <c r="P186" s="91">
        <f t="shared" si="105"/>
        <v>3.9381300000000001</v>
      </c>
      <c r="Q186" s="91">
        <f t="shared" si="105"/>
        <v>3.8157299999999998</v>
      </c>
      <c r="R186" s="91">
        <f t="shared" si="105"/>
        <v>3.6936599999999999</v>
      </c>
      <c r="S186" s="91">
        <f t="shared" si="105"/>
        <v>3.97052</v>
      </c>
      <c r="T186" s="91">
        <f t="shared" si="105"/>
        <v>3.9417399999999998</v>
      </c>
      <c r="U186" s="91">
        <f t="shared" si="105"/>
        <v>3.7032600000000002</v>
      </c>
      <c r="V186" s="91">
        <f t="shared" si="105"/>
        <v>3.8285100000000001</v>
      </c>
      <c r="W186" s="91">
        <f t="shared" si="105"/>
        <v>3.81012</v>
      </c>
      <c r="X186" s="91">
        <f t="shared" si="105"/>
        <v>3.7697400000000001</v>
      </c>
      <c r="Y186" s="91">
        <f t="shared" si="105"/>
        <v>3.7987799999999998</v>
      </c>
      <c r="Z186" s="91">
        <f t="shared" si="105"/>
        <v>3.6653099999999998</v>
      </c>
      <c r="AA186" s="91">
        <f t="shared" si="105"/>
        <v>3.4285299999999999</v>
      </c>
    </row>
    <row r="187" spans="1:27" ht="12.75" hidden="1" customHeight="1" outlineLevel="1" x14ac:dyDescent="0.2">
      <c r="A187" s="99" t="s">
        <v>1833</v>
      </c>
      <c r="B187" s="63" t="s">
        <v>238</v>
      </c>
      <c r="C187" s="43" t="s">
        <v>79</v>
      </c>
      <c r="D187" s="44">
        <v>1315.37</v>
      </c>
      <c r="E187" s="44">
        <v>1107.71</v>
      </c>
      <c r="F187" s="44">
        <v>975.56</v>
      </c>
      <c r="G187" s="44">
        <v>903.49</v>
      </c>
      <c r="H187" s="44">
        <v>855.04</v>
      </c>
      <c r="I187" s="44">
        <v>858.92</v>
      </c>
      <c r="J187" s="44">
        <v>855.74</v>
      </c>
      <c r="K187" s="44">
        <v>1282.8399999999999</v>
      </c>
      <c r="L187" s="44">
        <v>1586.31</v>
      </c>
      <c r="M187" s="44">
        <v>1794.13</v>
      </c>
      <c r="N187" s="44">
        <v>1973.03</v>
      </c>
      <c r="O187" s="44">
        <v>2024.51</v>
      </c>
      <c r="P187" s="44">
        <v>2000.88</v>
      </c>
      <c r="Q187" s="44">
        <v>1878.48</v>
      </c>
      <c r="R187" s="44">
        <v>1756.41</v>
      </c>
      <c r="S187" s="44">
        <v>2033.27</v>
      </c>
      <c r="T187" s="44">
        <v>2004.49</v>
      </c>
      <c r="U187" s="44">
        <v>1766.01</v>
      </c>
      <c r="V187" s="44">
        <v>1891.26</v>
      </c>
      <c r="W187" s="44">
        <v>1872.87</v>
      </c>
      <c r="X187" s="44">
        <v>1832.49</v>
      </c>
      <c r="Y187" s="44">
        <v>1861.53</v>
      </c>
      <c r="Z187" s="44">
        <v>1728.06</v>
      </c>
      <c r="AA187" s="44">
        <v>1491.28</v>
      </c>
    </row>
    <row r="188" spans="1:27" ht="12.75" hidden="1" customHeight="1" outlineLevel="1" x14ac:dyDescent="0.2">
      <c r="A188" s="99" t="s">
        <v>1834</v>
      </c>
      <c r="B188" s="63" t="s">
        <v>90</v>
      </c>
      <c r="C188" s="43" t="s">
        <v>79</v>
      </c>
      <c r="D188" s="44">
        <f>$D$168</f>
        <v>1716.97</v>
      </c>
      <c r="E188" s="44">
        <f>$D$168</f>
        <v>1716.97</v>
      </c>
      <c r="F188" s="44">
        <f t="shared" ref="F188:AA188" si="106">$D$168</f>
        <v>1716.97</v>
      </c>
      <c r="G188" s="44">
        <f t="shared" si="106"/>
        <v>1716.97</v>
      </c>
      <c r="H188" s="44">
        <f t="shared" si="106"/>
        <v>1716.97</v>
      </c>
      <c r="I188" s="44">
        <f t="shared" si="106"/>
        <v>1716.97</v>
      </c>
      <c r="J188" s="44">
        <f t="shared" si="106"/>
        <v>1716.97</v>
      </c>
      <c r="K188" s="44">
        <f t="shared" si="106"/>
        <v>1716.97</v>
      </c>
      <c r="L188" s="44">
        <f t="shared" si="106"/>
        <v>1716.97</v>
      </c>
      <c r="M188" s="44">
        <f t="shared" si="106"/>
        <v>1716.97</v>
      </c>
      <c r="N188" s="44">
        <f t="shared" si="106"/>
        <v>1716.97</v>
      </c>
      <c r="O188" s="44">
        <f t="shared" si="106"/>
        <v>1716.97</v>
      </c>
      <c r="P188" s="44">
        <f t="shared" si="106"/>
        <v>1716.97</v>
      </c>
      <c r="Q188" s="44">
        <f t="shared" si="106"/>
        <v>1716.97</v>
      </c>
      <c r="R188" s="44">
        <f t="shared" si="106"/>
        <v>1716.97</v>
      </c>
      <c r="S188" s="44">
        <f t="shared" si="106"/>
        <v>1716.97</v>
      </c>
      <c r="T188" s="44">
        <f t="shared" si="106"/>
        <v>1716.97</v>
      </c>
      <c r="U188" s="44">
        <f t="shared" si="106"/>
        <v>1716.97</v>
      </c>
      <c r="V188" s="44">
        <f t="shared" si="106"/>
        <v>1716.97</v>
      </c>
      <c r="W188" s="44">
        <f t="shared" si="106"/>
        <v>1716.97</v>
      </c>
      <c r="X188" s="44">
        <f t="shared" si="106"/>
        <v>1716.97</v>
      </c>
      <c r="Y188" s="44">
        <f t="shared" si="106"/>
        <v>1716.97</v>
      </c>
      <c r="Z188" s="44">
        <f t="shared" si="106"/>
        <v>1716.97</v>
      </c>
      <c r="AA188" s="44">
        <f t="shared" si="106"/>
        <v>1716.97</v>
      </c>
    </row>
    <row r="189" spans="1:27" ht="12.75" hidden="1" customHeight="1" outlineLevel="1" x14ac:dyDescent="0.2">
      <c r="A189" s="99" t="s">
        <v>1835</v>
      </c>
      <c r="B189" s="63" t="s">
        <v>83</v>
      </c>
      <c r="C189" s="43" t="s">
        <v>79</v>
      </c>
      <c r="D189" s="44">
        <v>3.92</v>
      </c>
      <c r="E189" s="44">
        <v>3.92</v>
      </c>
      <c r="F189" s="44">
        <v>3.92</v>
      </c>
      <c r="G189" s="44">
        <v>3.92</v>
      </c>
      <c r="H189" s="44">
        <v>3.92</v>
      </c>
      <c r="I189" s="44">
        <v>3.92</v>
      </c>
      <c r="J189" s="44">
        <v>3.92</v>
      </c>
      <c r="K189" s="44">
        <v>3.92</v>
      </c>
      <c r="L189" s="44">
        <v>3.92</v>
      </c>
      <c r="M189" s="44">
        <v>3.92</v>
      </c>
      <c r="N189" s="44">
        <v>3.92</v>
      </c>
      <c r="O189" s="44">
        <v>3.92</v>
      </c>
      <c r="P189" s="44">
        <v>3.92</v>
      </c>
      <c r="Q189" s="44">
        <v>3.92</v>
      </c>
      <c r="R189" s="44">
        <v>3.92</v>
      </c>
      <c r="S189" s="44">
        <v>3.92</v>
      </c>
      <c r="T189" s="44">
        <v>3.92</v>
      </c>
      <c r="U189" s="44">
        <v>3.92</v>
      </c>
      <c r="V189" s="44">
        <v>3.92</v>
      </c>
      <c r="W189" s="44">
        <v>3.92</v>
      </c>
      <c r="X189" s="44">
        <v>3.92</v>
      </c>
      <c r="Y189" s="44">
        <v>3.92</v>
      </c>
      <c r="Z189" s="44">
        <v>3.92</v>
      </c>
      <c r="AA189" s="44">
        <v>3.92</v>
      </c>
    </row>
    <row r="190" spans="1:27" ht="12.75" hidden="1" customHeight="1" outlineLevel="1" x14ac:dyDescent="0.2">
      <c r="A190" s="99" t="s">
        <v>1836</v>
      </c>
      <c r="B190" s="63" t="s">
        <v>81</v>
      </c>
      <c r="C190" s="43" t="s">
        <v>79</v>
      </c>
      <c r="D190" s="44">
        <f>$D$11</f>
        <v>216.36</v>
      </c>
      <c r="E190" s="44">
        <f t="shared" ref="E190:AA190" si="107">$D$11</f>
        <v>216.36</v>
      </c>
      <c r="F190" s="44">
        <f t="shared" si="107"/>
        <v>216.36</v>
      </c>
      <c r="G190" s="44">
        <f t="shared" si="107"/>
        <v>216.36</v>
      </c>
      <c r="H190" s="44">
        <f t="shared" si="107"/>
        <v>216.36</v>
      </c>
      <c r="I190" s="44">
        <f t="shared" si="107"/>
        <v>216.36</v>
      </c>
      <c r="J190" s="44">
        <f t="shared" si="107"/>
        <v>216.36</v>
      </c>
      <c r="K190" s="44">
        <f t="shared" si="107"/>
        <v>216.36</v>
      </c>
      <c r="L190" s="44">
        <f t="shared" si="107"/>
        <v>216.36</v>
      </c>
      <c r="M190" s="44">
        <f t="shared" si="107"/>
        <v>216.36</v>
      </c>
      <c r="N190" s="44">
        <f t="shared" si="107"/>
        <v>216.36</v>
      </c>
      <c r="O190" s="44">
        <f t="shared" si="107"/>
        <v>216.36</v>
      </c>
      <c r="P190" s="44">
        <f t="shared" si="107"/>
        <v>216.36</v>
      </c>
      <c r="Q190" s="44">
        <f t="shared" si="107"/>
        <v>216.36</v>
      </c>
      <c r="R190" s="44">
        <f t="shared" si="107"/>
        <v>216.36</v>
      </c>
      <c r="S190" s="44">
        <f t="shared" si="107"/>
        <v>216.36</v>
      </c>
      <c r="T190" s="44">
        <f t="shared" si="107"/>
        <v>216.36</v>
      </c>
      <c r="U190" s="44">
        <f t="shared" si="107"/>
        <v>216.36</v>
      </c>
      <c r="V190" s="44">
        <f t="shared" si="107"/>
        <v>216.36</v>
      </c>
      <c r="W190" s="44">
        <f t="shared" si="107"/>
        <v>216.36</v>
      </c>
      <c r="X190" s="44">
        <f t="shared" si="107"/>
        <v>216.36</v>
      </c>
      <c r="Y190" s="44">
        <f t="shared" si="107"/>
        <v>216.36</v>
      </c>
      <c r="Z190" s="44">
        <f t="shared" si="107"/>
        <v>216.36</v>
      </c>
      <c r="AA190" s="44">
        <f t="shared" si="107"/>
        <v>216.36</v>
      </c>
    </row>
    <row r="191" spans="1:27" ht="12.75" customHeight="1" collapsed="1" x14ac:dyDescent="0.2">
      <c r="A191" s="98" t="s">
        <v>1837</v>
      </c>
      <c r="B191" s="28" t="str">
        <f>"06"&amp;"."&amp;$B$800&amp;"."&amp;$B$801</f>
        <v>06.08.2023</v>
      </c>
      <c r="C191" s="90" t="s">
        <v>76</v>
      </c>
      <c r="D191" s="91">
        <f>ROUND(((D192+D193+D195+D194)/1000),5)</f>
        <v>3.3017799999999999</v>
      </c>
      <c r="E191" s="91">
        <f>ROUND(((E192+E193+E195+E194)/1000),5)</f>
        <v>3.0034999999999998</v>
      </c>
      <c r="F191" s="91">
        <f>ROUND(((F192+F193+F195+F194)/1000),5)</f>
        <v>2.8800599999999998</v>
      </c>
      <c r="G191" s="91">
        <f t="shared" ref="G191:AA191" si="108">ROUND(((G192+G193+G195+G194)/1000),5)</f>
        <v>2.8132000000000001</v>
      </c>
      <c r="H191" s="91">
        <f t="shared" si="108"/>
        <v>2.7566999999999999</v>
      </c>
      <c r="I191" s="91">
        <f t="shared" si="108"/>
        <v>2.72811</v>
      </c>
      <c r="J191" s="91">
        <f t="shared" si="108"/>
        <v>2.7315800000000001</v>
      </c>
      <c r="K191" s="91">
        <f t="shared" si="108"/>
        <v>3.0334300000000001</v>
      </c>
      <c r="L191" s="91">
        <f t="shared" si="108"/>
        <v>3.4836900000000002</v>
      </c>
      <c r="M191" s="91">
        <f t="shared" si="108"/>
        <v>3.7309899999999998</v>
      </c>
      <c r="N191" s="91">
        <f t="shared" si="108"/>
        <v>3.8613900000000001</v>
      </c>
      <c r="O191" s="91">
        <f t="shared" si="108"/>
        <v>3.8980399999999999</v>
      </c>
      <c r="P191" s="91">
        <f t="shared" si="108"/>
        <v>3.95133</v>
      </c>
      <c r="Q191" s="91">
        <f t="shared" si="108"/>
        <v>3.96339</v>
      </c>
      <c r="R191" s="91">
        <f t="shared" si="108"/>
        <v>3.9904099999999998</v>
      </c>
      <c r="S191" s="91">
        <f t="shared" si="108"/>
        <v>3.9605199999999998</v>
      </c>
      <c r="T191" s="91">
        <f t="shared" si="108"/>
        <v>3.91798</v>
      </c>
      <c r="U191" s="91">
        <f t="shared" si="108"/>
        <v>4.2288699999999997</v>
      </c>
      <c r="V191" s="91">
        <f t="shared" si="108"/>
        <v>4.1770899999999997</v>
      </c>
      <c r="W191" s="91">
        <f t="shared" si="108"/>
        <v>4.1312899999999999</v>
      </c>
      <c r="X191" s="91">
        <f t="shared" si="108"/>
        <v>4.1338499999999998</v>
      </c>
      <c r="Y191" s="91">
        <f t="shared" si="108"/>
        <v>4.1272700000000002</v>
      </c>
      <c r="Z191" s="91">
        <f t="shared" si="108"/>
        <v>3.7094100000000001</v>
      </c>
      <c r="AA191" s="91">
        <f t="shared" si="108"/>
        <v>3.4615300000000002</v>
      </c>
    </row>
    <row r="192" spans="1:27" ht="12.75" hidden="1" customHeight="1" outlineLevel="1" x14ac:dyDescent="0.2">
      <c r="A192" s="99" t="s">
        <v>1838</v>
      </c>
      <c r="B192" s="63" t="s">
        <v>238</v>
      </c>
      <c r="C192" s="43" t="s">
        <v>79</v>
      </c>
      <c r="D192" s="44">
        <v>1364.53</v>
      </c>
      <c r="E192" s="44">
        <v>1066.25</v>
      </c>
      <c r="F192" s="44">
        <v>942.81</v>
      </c>
      <c r="G192" s="44">
        <v>875.95</v>
      </c>
      <c r="H192" s="44">
        <v>819.45</v>
      </c>
      <c r="I192" s="44">
        <v>790.86</v>
      </c>
      <c r="J192" s="44">
        <v>794.33</v>
      </c>
      <c r="K192" s="44">
        <v>1096.18</v>
      </c>
      <c r="L192" s="44">
        <v>1546.44</v>
      </c>
      <c r="M192" s="44">
        <v>1793.74</v>
      </c>
      <c r="N192" s="44">
        <v>1924.14</v>
      </c>
      <c r="O192" s="44">
        <v>1960.79</v>
      </c>
      <c r="P192" s="44">
        <v>2014.08</v>
      </c>
      <c r="Q192" s="44">
        <v>2026.14</v>
      </c>
      <c r="R192" s="44">
        <v>2053.16</v>
      </c>
      <c r="S192" s="44">
        <v>2023.27</v>
      </c>
      <c r="T192" s="44">
        <v>1980.73</v>
      </c>
      <c r="U192" s="44">
        <v>2291.62</v>
      </c>
      <c r="V192" s="44">
        <v>2239.84</v>
      </c>
      <c r="W192" s="44">
        <v>2194.04</v>
      </c>
      <c r="X192" s="44">
        <v>2196.6</v>
      </c>
      <c r="Y192" s="44">
        <v>2190.02</v>
      </c>
      <c r="Z192" s="44">
        <v>1772.16</v>
      </c>
      <c r="AA192" s="44">
        <v>1524.28</v>
      </c>
    </row>
    <row r="193" spans="1:27" ht="12.75" hidden="1" customHeight="1" outlineLevel="1" x14ac:dyDescent="0.2">
      <c r="A193" s="99" t="s">
        <v>1839</v>
      </c>
      <c r="B193" s="63" t="s">
        <v>90</v>
      </c>
      <c r="C193" s="43" t="s">
        <v>79</v>
      </c>
      <c r="D193" s="44">
        <f>$D$168</f>
        <v>1716.97</v>
      </c>
      <c r="E193" s="44">
        <f>$D$168</f>
        <v>1716.97</v>
      </c>
      <c r="F193" s="44">
        <f t="shared" ref="F193:AA193" si="109">$D$168</f>
        <v>1716.97</v>
      </c>
      <c r="G193" s="44">
        <f t="shared" si="109"/>
        <v>1716.97</v>
      </c>
      <c r="H193" s="44">
        <f t="shared" si="109"/>
        <v>1716.97</v>
      </c>
      <c r="I193" s="44">
        <f t="shared" si="109"/>
        <v>1716.97</v>
      </c>
      <c r="J193" s="44">
        <f t="shared" si="109"/>
        <v>1716.97</v>
      </c>
      <c r="K193" s="44">
        <f t="shared" si="109"/>
        <v>1716.97</v>
      </c>
      <c r="L193" s="44">
        <f t="shared" si="109"/>
        <v>1716.97</v>
      </c>
      <c r="M193" s="44">
        <f t="shared" si="109"/>
        <v>1716.97</v>
      </c>
      <c r="N193" s="44">
        <f t="shared" si="109"/>
        <v>1716.97</v>
      </c>
      <c r="O193" s="44">
        <f t="shared" si="109"/>
        <v>1716.97</v>
      </c>
      <c r="P193" s="44">
        <f t="shared" si="109"/>
        <v>1716.97</v>
      </c>
      <c r="Q193" s="44">
        <f t="shared" si="109"/>
        <v>1716.97</v>
      </c>
      <c r="R193" s="44">
        <f t="shared" si="109"/>
        <v>1716.97</v>
      </c>
      <c r="S193" s="44">
        <f t="shared" si="109"/>
        <v>1716.97</v>
      </c>
      <c r="T193" s="44">
        <f t="shared" si="109"/>
        <v>1716.97</v>
      </c>
      <c r="U193" s="44">
        <f t="shared" si="109"/>
        <v>1716.97</v>
      </c>
      <c r="V193" s="44">
        <f t="shared" si="109"/>
        <v>1716.97</v>
      </c>
      <c r="W193" s="44">
        <f t="shared" si="109"/>
        <v>1716.97</v>
      </c>
      <c r="X193" s="44">
        <f t="shared" si="109"/>
        <v>1716.97</v>
      </c>
      <c r="Y193" s="44">
        <f t="shared" si="109"/>
        <v>1716.97</v>
      </c>
      <c r="Z193" s="44">
        <f t="shared" si="109"/>
        <v>1716.97</v>
      </c>
      <c r="AA193" s="44">
        <f t="shared" si="109"/>
        <v>1716.97</v>
      </c>
    </row>
    <row r="194" spans="1:27" ht="12.75" hidden="1" customHeight="1" outlineLevel="1" x14ac:dyDescent="0.2">
      <c r="A194" s="99" t="s">
        <v>1840</v>
      </c>
      <c r="B194" s="63" t="s">
        <v>83</v>
      </c>
      <c r="C194" s="43" t="s">
        <v>79</v>
      </c>
      <c r="D194" s="44">
        <v>3.92</v>
      </c>
      <c r="E194" s="44">
        <v>3.92</v>
      </c>
      <c r="F194" s="44">
        <v>3.92</v>
      </c>
      <c r="G194" s="44">
        <v>3.92</v>
      </c>
      <c r="H194" s="44">
        <v>3.92</v>
      </c>
      <c r="I194" s="44">
        <v>3.92</v>
      </c>
      <c r="J194" s="44">
        <v>3.92</v>
      </c>
      <c r="K194" s="44">
        <v>3.92</v>
      </c>
      <c r="L194" s="44">
        <v>3.92</v>
      </c>
      <c r="M194" s="44">
        <v>3.92</v>
      </c>
      <c r="N194" s="44">
        <v>3.92</v>
      </c>
      <c r="O194" s="44">
        <v>3.92</v>
      </c>
      <c r="P194" s="44">
        <v>3.92</v>
      </c>
      <c r="Q194" s="44">
        <v>3.92</v>
      </c>
      <c r="R194" s="44">
        <v>3.92</v>
      </c>
      <c r="S194" s="44">
        <v>3.92</v>
      </c>
      <c r="T194" s="44">
        <v>3.92</v>
      </c>
      <c r="U194" s="44">
        <v>3.92</v>
      </c>
      <c r="V194" s="44">
        <v>3.92</v>
      </c>
      <c r="W194" s="44">
        <v>3.92</v>
      </c>
      <c r="X194" s="44">
        <v>3.92</v>
      </c>
      <c r="Y194" s="44">
        <v>3.92</v>
      </c>
      <c r="Z194" s="44">
        <v>3.92</v>
      </c>
      <c r="AA194" s="44">
        <v>3.92</v>
      </c>
    </row>
    <row r="195" spans="1:27" ht="12.75" hidden="1" customHeight="1" outlineLevel="1" x14ac:dyDescent="0.2">
      <c r="A195" s="99" t="s">
        <v>1841</v>
      </c>
      <c r="B195" s="63" t="s">
        <v>81</v>
      </c>
      <c r="C195" s="43" t="s">
        <v>79</v>
      </c>
      <c r="D195" s="44">
        <f>$D$11</f>
        <v>216.36</v>
      </c>
      <c r="E195" s="44">
        <f t="shared" ref="E195:AA195" si="110">$D$11</f>
        <v>216.36</v>
      </c>
      <c r="F195" s="44">
        <f t="shared" si="110"/>
        <v>216.36</v>
      </c>
      <c r="G195" s="44">
        <f t="shared" si="110"/>
        <v>216.36</v>
      </c>
      <c r="H195" s="44">
        <f t="shared" si="110"/>
        <v>216.36</v>
      </c>
      <c r="I195" s="44">
        <f t="shared" si="110"/>
        <v>216.36</v>
      </c>
      <c r="J195" s="44">
        <f t="shared" si="110"/>
        <v>216.36</v>
      </c>
      <c r="K195" s="44">
        <f t="shared" si="110"/>
        <v>216.36</v>
      </c>
      <c r="L195" s="44">
        <f t="shared" si="110"/>
        <v>216.36</v>
      </c>
      <c r="M195" s="44">
        <f t="shared" si="110"/>
        <v>216.36</v>
      </c>
      <c r="N195" s="44">
        <f t="shared" si="110"/>
        <v>216.36</v>
      </c>
      <c r="O195" s="44">
        <f t="shared" si="110"/>
        <v>216.36</v>
      </c>
      <c r="P195" s="44">
        <f t="shared" si="110"/>
        <v>216.36</v>
      </c>
      <c r="Q195" s="44">
        <f t="shared" si="110"/>
        <v>216.36</v>
      </c>
      <c r="R195" s="44">
        <f t="shared" si="110"/>
        <v>216.36</v>
      </c>
      <c r="S195" s="44">
        <f t="shared" si="110"/>
        <v>216.36</v>
      </c>
      <c r="T195" s="44">
        <f t="shared" si="110"/>
        <v>216.36</v>
      </c>
      <c r="U195" s="44">
        <f t="shared" si="110"/>
        <v>216.36</v>
      </c>
      <c r="V195" s="44">
        <f t="shared" si="110"/>
        <v>216.36</v>
      </c>
      <c r="W195" s="44">
        <f t="shared" si="110"/>
        <v>216.36</v>
      </c>
      <c r="X195" s="44">
        <f t="shared" si="110"/>
        <v>216.36</v>
      </c>
      <c r="Y195" s="44">
        <f t="shared" si="110"/>
        <v>216.36</v>
      </c>
      <c r="Z195" s="44">
        <f t="shared" si="110"/>
        <v>216.36</v>
      </c>
      <c r="AA195" s="44">
        <f t="shared" si="110"/>
        <v>216.36</v>
      </c>
    </row>
    <row r="196" spans="1:27" ht="12.75" customHeight="1" collapsed="1" x14ac:dyDescent="0.2">
      <c r="A196" s="98" t="s">
        <v>1842</v>
      </c>
      <c r="B196" s="28" t="str">
        <f>"07"&amp;"."&amp;$B$800&amp;"."&amp;$B$801</f>
        <v>07.08.2023</v>
      </c>
      <c r="C196" s="90" t="s">
        <v>76</v>
      </c>
      <c r="D196" s="91">
        <f>ROUND(((D197+D198+D200+D199)/1000),5)</f>
        <v>3.2242500000000001</v>
      </c>
      <c r="E196" s="91">
        <f>ROUND(((E197+E198+E200+E199)/1000),5)</f>
        <v>2.9549300000000001</v>
      </c>
      <c r="F196" s="91">
        <f>ROUND(((F197+F198+F200+F199)/1000),5)</f>
        <v>2.8450000000000002</v>
      </c>
      <c r="G196" s="91">
        <f t="shared" ref="G196:AA196" si="111">ROUND(((G197+G198+G200+G199)/1000),5)</f>
        <v>2.7974100000000002</v>
      </c>
      <c r="H196" s="91">
        <f t="shared" si="111"/>
        <v>2.7614999999999998</v>
      </c>
      <c r="I196" s="91">
        <f t="shared" si="111"/>
        <v>2.82483</v>
      </c>
      <c r="J196" s="91">
        <f t="shared" si="111"/>
        <v>3.0882499999999999</v>
      </c>
      <c r="K196" s="91">
        <f t="shared" si="111"/>
        <v>3.4481000000000002</v>
      </c>
      <c r="L196" s="91">
        <f t="shared" si="111"/>
        <v>3.8086500000000001</v>
      </c>
      <c r="M196" s="91">
        <f t="shared" si="111"/>
        <v>3.8753299999999999</v>
      </c>
      <c r="N196" s="91">
        <f t="shared" si="111"/>
        <v>4.0916100000000002</v>
      </c>
      <c r="O196" s="91">
        <f t="shared" si="111"/>
        <v>4.0859899999999998</v>
      </c>
      <c r="P196" s="91">
        <f t="shared" si="111"/>
        <v>4.0784200000000004</v>
      </c>
      <c r="Q196" s="91">
        <f t="shared" si="111"/>
        <v>3.9485999999999999</v>
      </c>
      <c r="R196" s="91">
        <f t="shared" si="111"/>
        <v>4.0024100000000002</v>
      </c>
      <c r="S196" s="91">
        <f t="shared" si="111"/>
        <v>3.9284599999999998</v>
      </c>
      <c r="T196" s="91">
        <f t="shared" si="111"/>
        <v>4.1491699999999998</v>
      </c>
      <c r="U196" s="91">
        <f t="shared" si="111"/>
        <v>3.88808</v>
      </c>
      <c r="V196" s="91">
        <f t="shared" si="111"/>
        <v>3.8512</v>
      </c>
      <c r="W196" s="91">
        <f t="shared" si="111"/>
        <v>3.8293300000000001</v>
      </c>
      <c r="X196" s="91">
        <f t="shared" si="111"/>
        <v>3.8323900000000002</v>
      </c>
      <c r="Y196" s="91">
        <f t="shared" si="111"/>
        <v>3.81934</v>
      </c>
      <c r="Z196" s="91">
        <f t="shared" si="111"/>
        <v>3.85995</v>
      </c>
      <c r="AA196" s="91">
        <f t="shared" si="111"/>
        <v>3.45946</v>
      </c>
    </row>
    <row r="197" spans="1:27" ht="12.75" hidden="1" customHeight="1" outlineLevel="1" x14ac:dyDescent="0.2">
      <c r="A197" s="99" t="s">
        <v>1843</v>
      </c>
      <c r="B197" s="63" t="s">
        <v>238</v>
      </c>
      <c r="C197" s="43" t="s">
        <v>79</v>
      </c>
      <c r="D197" s="44">
        <v>1287</v>
      </c>
      <c r="E197" s="44">
        <v>1017.68</v>
      </c>
      <c r="F197" s="44">
        <v>907.75</v>
      </c>
      <c r="G197" s="44">
        <v>860.16</v>
      </c>
      <c r="H197" s="44">
        <v>824.25</v>
      </c>
      <c r="I197" s="44">
        <v>887.58</v>
      </c>
      <c r="J197" s="44">
        <v>1151</v>
      </c>
      <c r="K197" s="44">
        <v>1510.85</v>
      </c>
      <c r="L197" s="44">
        <v>1871.4</v>
      </c>
      <c r="M197" s="44">
        <v>1938.08</v>
      </c>
      <c r="N197" s="44">
        <v>2154.36</v>
      </c>
      <c r="O197" s="44">
        <v>2148.7399999999998</v>
      </c>
      <c r="P197" s="44">
        <v>2141.17</v>
      </c>
      <c r="Q197" s="44">
        <v>2011.35</v>
      </c>
      <c r="R197" s="44">
        <v>2065.16</v>
      </c>
      <c r="S197" s="44">
        <v>1991.21</v>
      </c>
      <c r="T197" s="44">
        <v>2211.92</v>
      </c>
      <c r="U197" s="44">
        <v>1950.83</v>
      </c>
      <c r="V197" s="44">
        <v>1913.95</v>
      </c>
      <c r="W197" s="44">
        <v>1892.08</v>
      </c>
      <c r="X197" s="44">
        <v>1895.14</v>
      </c>
      <c r="Y197" s="44">
        <v>1882.09</v>
      </c>
      <c r="Z197" s="44">
        <v>1922.7</v>
      </c>
      <c r="AA197" s="44">
        <v>1522.21</v>
      </c>
    </row>
    <row r="198" spans="1:27" ht="12.75" hidden="1" customHeight="1" outlineLevel="1" x14ac:dyDescent="0.2">
      <c r="A198" s="99" t="s">
        <v>1844</v>
      </c>
      <c r="B198" s="63" t="s">
        <v>90</v>
      </c>
      <c r="C198" s="43" t="s">
        <v>79</v>
      </c>
      <c r="D198" s="44">
        <f>$D$168</f>
        <v>1716.97</v>
      </c>
      <c r="E198" s="44">
        <f>$D$168</f>
        <v>1716.97</v>
      </c>
      <c r="F198" s="44">
        <f t="shared" ref="F198:AA198" si="112">$D$168</f>
        <v>1716.97</v>
      </c>
      <c r="G198" s="44">
        <f t="shared" si="112"/>
        <v>1716.97</v>
      </c>
      <c r="H198" s="44">
        <f t="shared" si="112"/>
        <v>1716.97</v>
      </c>
      <c r="I198" s="44">
        <f t="shared" si="112"/>
        <v>1716.97</v>
      </c>
      <c r="J198" s="44">
        <f t="shared" si="112"/>
        <v>1716.97</v>
      </c>
      <c r="K198" s="44">
        <f t="shared" si="112"/>
        <v>1716.97</v>
      </c>
      <c r="L198" s="44">
        <f t="shared" si="112"/>
        <v>1716.97</v>
      </c>
      <c r="M198" s="44">
        <f t="shared" si="112"/>
        <v>1716.97</v>
      </c>
      <c r="N198" s="44">
        <f t="shared" si="112"/>
        <v>1716.97</v>
      </c>
      <c r="O198" s="44">
        <f t="shared" si="112"/>
        <v>1716.97</v>
      </c>
      <c r="P198" s="44">
        <f t="shared" si="112"/>
        <v>1716.97</v>
      </c>
      <c r="Q198" s="44">
        <f t="shared" si="112"/>
        <v>1716.97</v>
      </c>
      <c r="R198" s="44">
        <f t="shared" si="112"/>
        <v>1716.97</v>
      </c>
      <c r="S198" s="44">
        <f t="shared" si="112"/>
        <v>1716.97</v>
      </c>
      <c r="T198" s="44">
        <f t="shared" si="112"/>
        <v>1716.97</v>
      </c>
      <c r="U198" s="44">
        <f t="shared" si="112"/>
        <v>1716.97</v>
      </c>
      <c r="V198" s="44">
        <f t="shared" si="112"/>
        <v>1716.97</v>
      </c>
      <c r="W198" s="44">
        <f t="shared" si="112"/>
        <v>1716.97</v>
      </c>
      <c r="X198" s="44">
        <f t="shared" si="112"/>
        <v>1716.97</v>
      </c>
      <c r="Y198" s="44">
        <f t="shared" si="112"/>
        <v>1716.97</v>
      </c>
      <c r="Z198" s="44">
        <f t="shared" si="112"/>
        <v>1716.97</v>
      </c>
      <c r="AA198" s="44">
        <f t="shared" si="112"/>
        <v>1716.97</v>
      </c>
    </row>
    <row r="199" spans="1:27" ht="12.75" hidden="1" customHeight="1" outlineLevel="1" x14ac:dyDescent="0.2">
      <c r="A199" s="99" t="s">
        <v>1845</v>
      </c>
      <c r="B199" s="63" t="s">
        <v>83</v>
      </c>
      <c r="C199" s="43" t="s">
        <v>79</v>
      </c>
      <c r="D199" s="44">
        <v>3.92</v>
      </c>
      <c r="E199" s="44">
        <v>3.92</v>
      </c>
      <c r="F199" s="44">
        <v>3.92</v>
      </c>
      <c r="G199" s="44">
        <v>3.92</v>
      </c>
      <c r="H199" s="44">
        <v>3.92</v>
      </c>
      <c r="I199" s="44">
        <v>3.92</v>
      </c>
      <c r="J199" s="44">
        <v>3.92</v>
      </c>
      <c r="K199" s="44">
        <v>3.92</v>
      </c>
      <c r="L199" s="44">
        <v>3.92</v>
      </c>
      <c r="M199" s="44">
        <v>3.92</v>
      </c>
      <c r="N199" s="44">
        <v>3.92</v>
      </c>
      <c r="O199" s="44">
        <v>3.92</v>
      </c>
      <c r="P199" s="44">
        <v>3.92</v>
      </c>
      <c r="Q199" s="44">
        <v>3.92</v>
      </c>
      <c r="R199" s="44">
        <v>3.92</v>
      </c>
      <c r="S199" s="44">
        <v>3.92</v>
      </c>
      <c r="T199" s="44">
        <v>3.92</v>
      </c>
      <c r="U199" s="44">
        <v>3.92</v>
      </c>
      <c r="V199" s="44">
        <v>3.92</v>
      </c>
      <c r="W199" s="44">
        <v>3.92</v>
      </c>
      <c r="X199" s="44">
        <v>3.92</v>
      </c>
      <c r="Y199" s="44">
        <v>3.92</v>
      </c>
      <c r="Z199" s="44">
        <v>3.92</v>
      </c>
      <c r="AA199" s="44">
        <v>3.92</v>
      </c>
    </row>
    <row r="200" spans="1:27" ht="12.75" hidden="1" customHeight="1" outlineLevel="1" x14ac:dyDescent="0.2">
      <c r="A200" s="99" t="s">
        <v>1846</v>
      </c>
      <c r="B200" s="63" t="s">
        <v>81</v>
      </c>
      <c r="C200" s="43" t="s">
        <v>79</v>
      </c>
      <c r="D200" s="44">
        <f>$D$11</f>
        <v>216.36</v>
      </c>
      <c r="E200" s="44">
        <f t="shared" ref="E200:AA200" si="113">$D$11</f>
        <v>216.36</v>
      </c>
      <c r="F200" s="44">
        <f t="shared" si="113"/>
        <v>216.36</v>
      </c>
      <c r="G200" s="44">
        <f t="shared" si="113"/>
        <v>216.36</v>
      </c>
      <c r="H200" s="44">
        <f t="shared" si="113"/>
        <v>216.36</v>
      </c>
      <c r="I200" s="44">
        <f t="shared" si="113"/>
        <v>216.36</v>
      </c>
      <c r="J200" s="44">
        <f t="shared" si="113"/>
        <v>216.36</v>
      </c>
      <c r="K200" s="44">
        <f t="shared" si="113"/>
        <v>216.36</v>
      </c>
      <c r="L200" s="44">
        <f t="shared" si="113"/>
        <v>216.36</v>
      </c>
      <c r="M200" s="44">
        <f t="shared" si="113"/>
        <v>216.36</v>
      </c>
      <c r="N200" s="44">
        <f t="shared" si="113"/>
        <v>216.36</v>
      </c>
      <c r="O200" s="44">
        <f t="shared" si="113"/>
        <v>216.36</v>
      </c>
      <c r="P200" s="44">
        <f t="shared" si="113"/>
        <v>216.36</v>
      </c>
      <c r="Q200" s="44">
        <f t="shared" si="113"/>
        <v>216.36</v>
      </c>
      <c r="R200" s="44">
        <f t="shared" si="113"/>
        <v>216.36</v>
      </c>
      <c r="S200" s="44">
        <f t="shared" si="113"/>
        <v>216.36</v>
      </c>
      <c r="T200" s="44">
        <f t="shared" si="113"/>
        <v>216.36</v>
      </c>
      <c r="U200" s="44">
        <f t="shared" si="113"/>
        <v>216.36</v>
      </c>
      <c r="V200" s="44">
        <f t="shared" si="113"/>
        <v>216.36</v>
      </c>
      <c r="W200" s="44">
        <f t="shared" si="113"/>
        <v>216.36</v>
      </c>
      <c r="X200" s="44">
        <f t="shared" si="113"/>
        <v>216.36</v>
      </c>
      <c r="Y200" s="44">
        <f t="shared" si="113"/>
        <v>216.36</v>
      </c>
      <c r="Z200" s="44">
        <f t="shared" si="113"/>
        <v>216.36</v>
      </c>
      <c r="AA200" s="44">
        <f t="shared" si="113"/>
        <v>216.36</v>
      </c>
    </row>
    <row r="201" spans="1:27" ht="12.75" customHeight="1" collapsed="1" x14ac:dyDescent="0.2">
      <c r="A201" s="98" t="s">
        <v>1847</v>
      </c>
      <c r="B201" s="28" t="str">
        <f>"08"&amp;"."&amp;$B$800&amp;"."&amp;$B$801</f>
        <v>08.08.2023</v>
      </c>
      <c r="C201" s="90" t="s">
        <v>76</v>
      </c>
      <c r="D201" s="91">
        <f>ROUND(((D202+D203+D205+D204)/1000),5)</f>
        <v>3.1408399999999999</v>
      </c>
      <c r="E201" s="91">
        <f>ROUND(((E202+E203+E205+E204)/1000),5)</f>
        <v>2.9499499999999999</v>
      </c>
      <c r="F201" s="91">
        <f>ROUND(((F202+F203+F205+F204)/1000),5)</f>
        <v>2.8262</v>
      </c>
      <c r="G201" s="91">
        <f t="shared" ref="G201:AA201" si="114">ROUND(((G202+G203+G205+G204)/1000),5)</f>
        <v>2.7811599999999999</v>
      </c>
      <c r="H201" s="91">
        <f t="shared" si="114"/>
        <v>2.74688</v>
      </c>
      <c r="I201" s="91">
        <f t="shared" si="114"/>
        <v>2.8134899999999998</v>
      </c>
      <c r="J201" s="91">
        <f t="shared" si="114"/>
        <v>3.0544099999999998</v>
      </c>
      <c r="K201" s="91">
        <f t="shared" si="114"/>
        <v>3.4350999999999998</v>
      </c>
      <c r="L201" s="91">
        <f t="shared" si="114"/>
        <v>3.7090399999999999</v>
      </c>
      <c r="M201" s="91">
        <f t="shared" si="114"/>
        <v>3.8694500000000001</v>
      </c>
      <c r="N201" s="91">
        <f t="shared" si="114"/>
        <v>4.0019499999999999</v>
      </c>
      <c r="O201" s="91">
        <f t="shared" si="114"/>
        <v>4.0573100000000002</v>
      </c>
      <c r="P201" s="91">
        <f t="shared" si="114"/>
        <v>4.0586799999999998</v>
      </c>
      <c r="Q201" s="91">
        <f t="shared" si="114"/>
        <v>4.0884600000000004</v>
      </c>
      <c r="R201" s="91">
        <f t="shared" si="114"/>
        <v>4.1239699999999999</v>
      </c>
      <c r="S201" s="91">
        <f t="shared" si="114"/>
        <v>3.9313400000000001</v>
      </c>
      <c r="T201" s="91">
        <f t="shared" si="114"/>
        <v>4.0026700000000002</v>
      </c>
      <c r="U201" s="91">
        <f t="shared" si="114"/>
        <v>3.9557699999999998</v>
      </c>
      <c r="V201" s="91">
        <f t="shared" si="114"/>
        <v>3.9171100000000001</v>
      </c>
      <c r="W201" s="91">
        <f t="shared" si="114"/>
        <v>3.8498100000000002</v>
      </c>
      <c r="X201" s="91">
        <f t="shared" si="114"/>
        <v>3.8264399999999998</v>
      </c>
      <c r="Y201" s="91">
        <f t="shared" si="114"/>
        <v>3.7845300000000002</v>
      </c>
      <c r="Z201" s="91">
        <f t="shared" si="114"/>
        <v>3.68608</v>
      </c>
      <c r="AA201" s="91">
        <f t="shared" si="114"/>
        <v>3.4374400000000001</v>
      </c>
    </row>
    <row r="202" spans="1:27" ht="12.75" hidden="1" customHeight="1" outlineLevel="1" x14ac:dyDescent="0.2">
      <c r="A202" s="99" t="s">
        <v>1848</v>
      </c>
      <c r="B202" s="63" t="s">
        <v>238</v>
      </c>
      <c r="C202" s="43" t="s">
        <v>79</v>
      </c>
      <c r="D202" s="44">
        <v>1203.5899999999999</v>
      </c>
      <c r="E202" s="44">
        <v>1012.7</v>
      </c>
      <c r="F202" s="44">
        <v>888.95</v>
      </c>
      <c r="G202" s="44">
        <v>843.91</v>
      </c>
      <c r="H202" s="44">
        <v>809.63</v>
      </c>
      <c r="I202" s="44">
        <v>876.24</v>
      </c>
      <c r="J202" s="44">
        <v>1117.1600000000001</v>
      </c>
      <c r="K202" s="44">
        <v>1497.85</v>
      </c>
      <c r="L202" s="44">
        <v>1771.79</v>
      </c>
      <c r="M202" s="44">
        <v>1932.2</v>
      </c>
      <c r="N202" s="44">
        <v>2064.6999999999998</v>
      </c>
      <c r="O202" s="44">
        <v>2120.06</v>
      </c>
      <c r="P202" s="44">
        <v>2121.4299999999998</v>
      </c>
      <c r="Q202" s="44">
        <v>2151.21</v>
      </c>
      <c r="R202" s="44">
        <v>2186.7199999999998</v>
      </c>
      <c r="S202" s="44">
        <v>1994.09</v>
      </c>
      <c r="T202" s="44">
        <v>2065.42</v>
      </c>
      <c r="U202" s="44">
        <v>2018.52</v>
      </c>
      <c r="V202" s="44">
        <v>1979.86</v>
      </c>
      <c r="W202" s="44">
        <v>1912.56</v>
      </c>
      <c r="X202" s="44">
        <v>1889.19</v>
      </c>
      <c r="Y202" s="44">
        <v>1847.28</v>
      </c>
      <c r="Z202" s="44">
        <v>1748.83</v>
      </c>
      <c r="AA202" s="44">
        <v>1500.19</v>
      </c>
    </row>
    <row r="203" spans="1:27" ht="12.75" hidden="1" customHeight="1" outlineLevel="1" x14ac:dyDescent="0.2">
      <c r="A203" s="99" t="s">
        <v>1849</v>
      </c>
      <c r="B203" s="63" t="s">
        <v>90</v>
      </c>
      <c r="C203" s="43" t="s">
        <v>79</v>
      </c>
      <c r="D203" s="44">
        <f>$D$168</f>
        <v>1716.97</v>
      </c>
      <c r="E203" s="44">
        <f>$D$168</f>
        <v>1716.97</v>
      </c>
      <c r="F203" s="44">
        <f t="shared" ref="F203:AA203" si="115">$D$168</f>
        <v>1716.97</v>
      </c>
      <c r="G203" s="44">
        <f t="shared" si="115"/>
        <v>1716.97</v>
      </c>
      <c r="H203" s="44">
        <f t="shared" si="115"/>
        <v>1716.97</v>
      </c>
      <c r="I203" s="44">
        <f t="shared" si="115"/>
        <v>1716.97</v>
      </c>
      <c r="J203" s="44">
        <f t="shared" si="115"/>
        <v>1716.97</v>
      </c>
      <c r="K203" s="44">
        <f t="shared" si="115"/>
        <v>1716.97</v>
      </c>
      <c r="L203" s="44">
        <f t="shared" si="115"/>
        <v>1716.97</v>
      </c>
      <c r="M203" s="44">
        <f t="shared" si="115"/>
        <v>1716.97</v>
      </c>
      <c r="N203" s="44">
        <f t="shared" si="115"/>
        <v>1716.97</v>
      </c>
      <c r="O203" s="44">
        <f t="shared" si="115"/>
        <v>1716.97</v>
      </c>
      <c r="P203" s="44">
        <f t="shared" si="115"/>
        <v>1716.97</v>
      </c>
      <c r="Q203" s="44">
        <f t="shared" si="115"/>
        <v>1716.97</v>
      </c>
      <c r="R203" s="44">
        <f t="shared" si="115"/>
        <v>1716.97</v>
      </c>
      <c r="S203" s="44">
        <f t="shared" si="115"/>
        <v>1716.97</v>
      </c>
      <c r="T203" s="44">
        <f t="shared" si="115"/>
        <v>1716.97</v>
      </c>
      <c r="U203" s="44">
        <f t="shared" si="115"/>
        <v>1716.97</v>
      </c>
      <c r="V203" s="44">
        <f t="shared" si="115"/>
        <v>1716.97</v>
      </c>
      <c r="W203" s="44">
        <f t="shared" si="115"/>
        <v>1716.97</v>
      </c>
      <c r="X203" s="44">
        <f t="shared" si="115"/>
        <v>1716.97</v>
      </c>
      <c r="Y203" s="44">
        <f t="shared" si="115"/>
        <v>1716.97</v>
      </c>
      <c r="Z203" s="44">
        <f t="shared" si="115"/>
        <v>1716.97</v>
      </c>
      <c r="AA203" s="44">
        <f t="shared" si="115"/>
        <v>1716.97</v>
      </c>
    </row>
    <row r="204" spans="1:27" ht="12.75" hidden="1" customHeight="1" outlineLevel="1" x14ac:dyDescent="0.2">
      <c r="A204" s="99" t="s">
        <v>1850</v>
      </c>
      <c r="B204" s="63" t="s">
        <v>83</v>
      </c>
      <c r="C204" s="43" t="s">
        <v>79</v>
      </c>
      <c r="D204" s="44">
        <v>3.92</v>
      </c>
      <c r="E204" s="44">
        <v>3.92</v>
      </c>
      <c r="F204" s="44">
        <v>3.92</v>
      </c>
      <c r="G204" s="44">
        <v>3.92</v>
      </c>
      <c r="H204" s="44">
        <v>3.92</v>
      </c>
      <c r="I204" s="44">
        <v>3.92</v>
      </c>
      <c r="J204" s="44">
        <v>3.92</v>
      </c>
      <c r="K204" s="44">
        <v>3.92</v>
      </c>
      <c r="L204" s="44">
        <v>3.92</v>
      </c>
      <c r="M204" s="44">
        <v>3.92</v>
      </c>
      <c r="N204" s="44">
        <v>3.92</v>
      </c>
      <c r="O204" s="44">
        <v>3.92</v>
      </c>
      <c r="P204" s="44">
        <v>3.92</v>
      </c>
      <c r="Q204" s="44">
        <v>3.92</v>
      </c>
      <c r="R204" s="44">
        <v>3.92</v>
      </c>
      <c r="S204" s="44">
        <v>3.92</v>
      </c>
      <c r="T204" s="44">
        <v>3.92</v>
      </c>
      <c r="U204" s="44">
        <v>3.92</v>
      </c>
      <c r="V204" s="44">
        <v>3.92</v>
      </c>
      <c r="W204" s="44">
        <v>3.92</v>
      </c>
      <c r="X204" s="44">
        <v>3.92</v>
      </c>
      <c r="Y204" s="44">
        <v>3.92</v>
      </c>
      <c r="Z204" s="44">
        <v>3.92</v>
      </c>
      <c r="AA204" s="44">
        <v>3.92</v>
      </c>
    </row>
    <row r="205" spans="1:27" ht="12.75" hidden="1" customHeight="1" outlineLevel="1" x14ac:dyDescent="0.2">
      <c r="A205" s="99" t="s">
        <v>1851</v>
      </c>
      <c r="B205" s="63" t="s">
        <v>81</v>
      </c>
      <c r="C205" s="43" t="s">
        <v>79</v>
      </c>
      <c r="D205" s="44">
        <f>$D$11</f>
        <v>216.36</v>
      </c>
      <c r="E205" s="44">
        <f t="shared" ref="E205:AA205" si="116">$D$11</f>
        <v>216.36</v>
      </c>
      <c r="F205" s="44">
        <f t="shared" si="116"/>
        <v>216.36</v>
      </c>
      <c r="G205" s="44">
        <f t="shared" si="116"/>
        <v>216.36</v>
      </c>
      <c r="H205" s="44">
        <f t="shared" si="116"/>
        <v>216.36</v>
      </c>
      <c r="I205" s="44">
        <f t="shared" si="116"/>
        <v>216.36</v>
      </c>
      <c r="J205" s="44">
        <f t="shared" si="116"/>
        <v>216.36</v>
      </c>
      <c r="K205" s="44">
        <f t="shared" si="116"/>
        <v>216.36</v>
      </c>
      <c r="L205" s="44">
        <f t="shared" si="116"/>
        <v>216.36</v>
      </c>
      <c r="M205" s="44">
        <f t="shared" si="116"/>
        <v>216.36</v>
      </c>
      <c r="N205" s="44">
        <f t="shared" si="116"/>
        <v>216.36</v>
      </c>
      <c r="O205" s="44">
        <f t="shared" si="116"/>
        <v>216.36</v>
      </c>
      <c r="P205" s="44">
        <f t="shared" si="116"/>
        <v>216.36</v>
      </c>
      <c r="Q205" s="44">
        <f t="shared" si="116"/>
        <v>216.36</v>
      </c>
      <c r="R205" s="44">
        <f t="shared" si="116"/>
        <v>216.36</v>
      </c>
      <c r="S205" s="44">
        <f t="shared" si="116"/>
        <v>216.36</v>
      </c>
      <c r="T205" s="44">
        <f t="shared" si="116"/>
        <v>216.36</v>
      </c>
      <c r="U205" s="44">
        <f t="shared" si="116"/>
        <v>216.36</v>
      </c>
      <c r="V205" s="44">
        <f t="shared" si="116"/>
        <v>216.36</v>
      </c>
      <c r="W205" s="44">
        <f t="shared" si="116"/>
        <v>216.36</v>
      </c>
      <c r="X205" s="44">
        <f t="shared" si="116"/>
        <v>216.36</v>
      </c>
      <c r="Y205" s="44">
        <f t="shared" si="116"/>
        <v>216.36</v>
      </c>
      <c r="Z205" s="44">
        <f t="shared" si="116"/>
        <v>216.36</v>
      </c>
      <c r="AA205" s="44">
        <f t="shared" si="116"/>
        <v>216.36</v>
      </c>
    </row>
    <row r="206" spans="1:27" ht="12.75" customHeight="1" collapsed="1" x14ac:dyDescent="0.2">
      <c r="A206" s="98" t="s">
        <v>1852</v>
      </c>
      <c r="B206" s="28" t="str">
        <f>"09"&amp;"."&amp;$B$800&amp;"."&amp;$B$801</f>
        <v>09.08.2023</v>
      </c>
      <c r="C206" s="90" t="s">
        <v>76</v>
      </c>
      <c r="D206" s="91">
        <f>ROUND(((D207+D208+D210+D209)/1000),5)</f>
        <v>3.1661999999999999</v>
      </c>
      <c r="E206" s="91">
        <f>ROUND(((E207+E208+E210+E209)/1000),5)</f>
        <v>2.9719899999999999</v>
      </c>
      <c r="F206" s="91">
        <f>ROUND(((F207+F208+F210+F209)/1000),5)</f>
        <v>2.8477100000000002</v>
      </c>
      <c r="G206" s="91">
        <f t="shared" ref="G206:AA206" si="117">ROUND(((G207+G208+G210+G209)/1000),5)</f>
        <v>2.7940900000000002</v>
      </c>
      <c r="H206" s="91">
        <f t="shared" si="117"/>
        <v>2.7740800000000001</v>
      </c>
      <c r="I206" s="91">
        <f t="shared" si="117"/>
        <v>2.8351999999999999</v>
      </c>
      <c r="J206" s="91">
        <f t="shared" si="117"/>
        <v>3.0724300000000002</v>
      </c>
      <c r="K206" s="91">
        <f t="shared" si="117"/>
        <v>3.3810199999999999</v>
      </c>
      <c r="L206" s="91">
        <f t="shared" si="117"/>
        <v>3.6942599999999999</v>
      </c>
      <c r="M206" s="91">
        <f t="shared" si="117"/>
        <v>3.9207100000000001</v>
      </c>
      <c r="N206" s="91">
        <f t="shared" si="117"/>
        <v>3.9779399999999998</v>
      </c>
      <c r="O206" s="91">
        <f t="shared" si="117"/>
        <v>4.0136200000000004</v>
      </c>
      <c r="P206" s="91">
        <f t="shared" si="117"/>
        <v>3.9985400000000002</v>
      </c>
      <c r="Q206" s="91">
        <f t="shared" si="117"/>
        <v>3.98407</v>
      </c>
      <c r="R206" s="91">
        <f t="shared" si="117"/>
        <v>4.0020600000000002</v>
      </c>
      <c r="S206" s="91">
        <f t="shared" si="117"/>
        <v>4.0439800000000004</v>
      </c>
      <c r="T206" s="91">
        <f t="shared" si="117"/>
        <v>4.0610900000000001</v>
      </c>
      <c r="U206" s="91">
        <f t="shared" si="117"/>
        <v>3.98244</v>
      </c>
      <c r="V206" s="91">
        <f t="shared" si="117"/>
        <v>3.8946900000000002</v>
      </c>
      <c r="W206" s="91">
        <f t="shared" si="117"/>
        <v>3.8139799999999999</v>
      </c>
      <c r="X206" s="91">
        <f t="shared" si="117"/>
        <v>3.7831199999999998</v>
      </c>
      <c r="Y206" s="91">
        <f t="shared" si="117"/>
        <v>3.8776099999999998</v>
      </c>
      <c r="Z206" s="91">
        <f t="shared" si="117"/>
        <v>3.6564700000000001</v>
      </c>
      <c r="AA206" s="91">
        <f t="shared" si="117"/>
        <v>3.3829799999999999</v>
      </c>
    </row>
    <row r="207" spans="1:27" ht="12.75" hidden="1" customHeight="1" outlineLevel="1" x14ac:dyDescent="0.2">
      <c r="A207" s="99" t="s">
        <v>1853</v>
      </c>
      <c r="B207" s="63" t="s">
        <v>238</v>
      </c>
      <c r="C207" s="43" t="s">
        <v>79</v>
      </c>
      <c r="D207" s="44">
        <v>1228.95</v>
      </c>
      <c r="E207" s="44">
        <v>1034.74</v>
      </c>
      <c r="F207" s="44">
        <v>910.46</v>
      </c>
      <c r="G207" s="44">
        <v>856.84</v>
      </c>
      <c r="H207" s="44">
        <v>836.83</v>
      </c>
      <c r="I207" s="44">
        <v>897.95</v>
      </c>
      <c r="J207" s="44">
        <v>1135.18</v>
      </c>
      <c r="K207" s="44">
        <v>1443.77</v>
      </c>
      <c r="L207" s="44">
        <v>1757.01</v>
      </c>
      <c r="M207" s="44">
        <v>1983.46</v>
      </c>
      <c r="N207" s="44">
        <v>2040.69</v>
      </c>
      <c r="O207" s="44">
        <v>2076.37</v>
      </c>
      <c r="P207" s="44">
        <v>2061.29</v>
      </c>
      <c r="Q207" s="44">
        <v>2046.82</v>
      </c>
      <c r="R207" s="44">
        <v>2064.81</v>
      </c>
      <c r="S207" s="44">
        <v>2106.73</v>
      </c>
      <c r="T207" s="44">
        <v>2123.84</v>
      </c>
      <c r="U207" s="44">
        <v>2045.19</v>
      </c>
      <c r="V207" s="44">
        <v>1957.44</v>
      </c>
      <c r="W207" s="44">
        <v>1876.73</v>
      </c>
      <c r="X207" s="44">
        <v>1845.87</v>
      </c>
      <c r="Y207" s="44">
        <v>1940.36</v>
      </c>
      <c r="Z207" s="44">
        <v>1719.22</v>
      </c>
      <c r="AA207" s="44">
        <v>1445.73</v>
      </c>
    </row>
    <row r="208" spans="1:27" ht="12.75" hidden="1" customHeight="1" outlineLevel="1" x14ac:dyDescent="0.2">
      <c r="A208" s="99" t="s">
        <v>1854</v>
      </c>
      <c r="B208" s="63" t="s">
        <v>90</v>
      </c>
      <c r="C208" s="43" t="s">
        <v>79</v>
      </c>
      <c r="D208" s="44">
        <f>$D$168</f>
        <v>1716.97</v>
      </c>
      <c r="E208" s="44">
        <f>$D$168</f>
        <v>1716.97</v>
      </c>
      <c r="F208" s="44">
        <f t="shared" ref="F208:AA208" si="118">$D$168</f>
        <v>1716.97</v>
      </c>
      <c r="G208" s="44">
        <f t="shared" si="118"/>
        <v>1716.97</v>
      </c>
      <c r="H208" s="44">
        <f t="shared" si="118"/>
        <v>1716.97</v>
      </c>
      <c r="I208" s="44">
        <f t="shared" si="118"/>
        <v>1716.97</v>
      </c>
      <c r="J208" s="44">
        <f t="shared" si="118"/>
        <v>1716.97</v>
      </c>
      <c r="K208" s="44">
        <f t="shared" si="118"/>
        <v>1716.97</v>
      </c>
      <c r="L208" s="44">
        <f t="shared" si="118"/>
        <v>1716.97</v>
      </c>
      <c r="M208" s="44">
        <f t="shared" si="118"/>
        <v>1716.97</v>
      </c>
      <c r="N208" s="44">
        <f t="shared" si="118"/>
        <v>1716.97</v>
      </c>
      <c r="O208" s="44">
        <f t="shared" si="118"/>
        <v>1716.97</v>
      </c>
      <c r="P208" s="44">
        <f t="shared" si="118"/>
        <v>1716.97</v>
      </c>
      <c r="Q208" s="44">
        <f t="shared" si="118"/>
        <v>1716.97</v>
      </c>
      <c r="R208" s="44">
        <f t="shared" si="118"/>
        <v>1716.97</v>
      </c>
      <c r="S208" s="44">
        <f t="shared" si="118"/>
        <v>1716.97</v>
      </c>
      <c r="T208" s="44">
        <f t="shared" si="118"/>
        <v>1716.97</v>
      </c>
      <c r="U208" s="44">
        <f t="shared" si="118"/>
        <v>1716.97</v>
      </c>
      <c r="V208" s="44">
        <f t="shared" si="118"/>
        <v>1716.97</v>
      </c>
      <c r="W208" s="44">
        <f t="shared" si="118"/>
        <v>1716.97</v>
      </c>
      <c r="X208" s="44">
        <f t="shared" si="118"/>
        <v>1716.97</v>
      </c>
      <c r="Y208" s="44">
        <f t="shared" si="118"/>
        <v>1716.97</v>
      </c>
      <c r="Z208" s="44">
        <f t="shared" si="118"/>
        <v>1716.97</v>
      </c>
      <c r="AA208" s="44">
        <f t="shared" si="118"/>
        <v>1716.97</v>
      </c>
    </row>
    <row r="209" spans="1:27" ht="12.75" hidden="1" customHeight="1" outlineLevel="1" x14ac:dyDescent="0.2">
      <c r="A209" s="99" t="s">
        <v>1855</v>
      </c>
      <c r="B209" s="63" t="s">
        <v>83</v>
      </c>
      <c r="C209" s="43" t="s">
        <v>79</v>
      </c>
      <c r="D209" s="44">
        <v>3.92</v>
      </c>
      <c r="E209" s="44">
        <v>3.92</v>
      </c>
      <c r="F209" s="44">
        <v>3.92</v>
      </c>
      <c r="G209" s="44">
        <v>3.92</v>
      </c>
      <c r="H209" s="44">
        <v>3.92</v>
      </c>
      <c r="I209" s="44">
        <v>3.92</v>
      </c>
      <c r="J209" s="44">
        <v>3.92</v>
      </c>
      <c r="K209" s="44">
        <v>3.92</v>
      </c>
      <c r="L209" s="44">
        <v>3.92</v>
      </c>
      <c r="M209" s="44">
        <v>3.92</v>
      </c>
      <c r="N209" s="44">
        <v>3.92</v>
      </c>
      <c r="O209" s="44">
        <v>3.92</v>
      </c>
      <c r="P209" s="44">
        <v>3.92</v>
      </c>
      <c r="Q209" s="44">
        <v>3.92</v>
      </c>
      <c r="R209" s="44">
        <v>3.92</v>
      </c>
      <c r="S209" s="44">
        <v>3.92</v>
      </c>
      <c r="T209" s="44">
        <v>3.92</v>
      </c>
      <c r="U209" s="44">
        <v>3.92</v>
      </c>
      <c r="V209" s="44">
        <v>3.92</v>
      </c>
      <c r="W209" s="44">
        <v>3.92</v>
      </c>
      <c r="X209" s="44">
        <v>3.92</v>
      </c>
      <c r="Y209" s="44">
        <v>3.92</v>
      </c>
      <c r="Z209" s="44">
        <v>3.92</v>
      </c>
      <c r="AA209" s="44">
        <v>3.92</v>
      </c>
    </row>
    <row r="210" spans="1:27" ht="12.75" hidden="1" customHeight="1" outlineLevel="1" x14ac:dyDescent="0.2">
      <c r="A210" s="99" t="s">
        <v>1856</v>
      </c>
      <c r="B210" s="63" t="s">
        <v>81</v>
      </c>
      <c r="C210" s="43" t="s">
        <v>79</v>
      </c>
      <c r="D210" s="44">
        <f>$D$11</f>
        <v>216.36</v>
      </c>
      <c r="E210" s="44">
        <f t="shared" ref="E210:AA210" si="119">$D$11</f>
        <v>216.36</v>
      </c>
      <c r="F210" s="44">
        <f t="shared" si="119"/>
        <v>216.36</v>
      </c>
      <c r="G210" s="44">
        <f t="shared" si="119"/>
        <v>216.36</v>
      </c>
      <c r="H210" s="44">
        <f t="shared" si="119"/>
        <v>216.36</v>
      </c>
      <c r="I210" s="44">
        <f t="shared" si="119"/>
        <v>216.36</v>
      </c>
      <c r="J210" s="44">
        <f t="shared" si="119"/>
        <v>216.36</v>
      </c>
      <c r="K210" s="44">
        <f t="shared" si="119"/>
        <v>216.36</v>
      </c>
      <c r="L210" s="44">
        <f t="shared" si="119"/>
        <v>216.36</v>
      </c>
      <c r="M210" s="44">
        <f t="shared" si="119"/>
        <v>216.36</v>
      </c>
      <c r="N210" s="44">
        <f t="shared" si="119"/>
        <v>216.36</v>
      </c>
      <c r="O210" s="44">
        <f t="shared" si="119"/>
        <v>216.36</v>
      </c>
      <c r="P210" s="44">
        <f t="shared" si="119"/>
        <v>216.36</v>
      </c>
      <c r="Q210" s="44">
        <f t="shared" si="119"/>
        <v>216.36</v>
      </c>
      <c r="R210" s="44">
        <f t="shared" si="119"/>
        <v>216.36</v>
      </c>
      <c r="S210" s="44">
        <f t="shared" si="119"/>
        <v>216.36</v>
      </c>
      <c r="T210" s="44">
        <f t="shared" si="119"/>
        <v>216.36</v>
      </c>
      <c r="U210" s="44">
        <f t="shared" si="119"/>
        <v>216.36</v>
      </c>
      <c r="V210" s="44">
        <f t="shared" si="119"/>
        <v>216.36</v>
      </c>
      <c r="W210" s="44">
        <f t="shared" si="119"/>
        <v>216.36</v>
      </c>
      <c r="X210" s="44">
        <f t="shared" si="119"/>
        <v>216.36</v>
      </c>
      <c r="Y210" s="44">
        <f t="shared" si="119"/>
        <v>216.36</v>
      </c>
      <c r="Z210" s="44">
        <f t="shared" si="119"/>
        <v>216.36</v>
      </c>
      <c r="AA210" s="44">
        <f t="shared" si="119"/>
        <v>216.36</v>
      </c>
    </row>
    <row r="211" spans="1:27" ht="12.75" customHeight="1" collapsed="1" x14ac:dyDescent="0.2">
      <c r="A211" s="98" t="s">
        <v>1857</v>
      </c>
      <c r="B211" s="28" t="str">
        <f>"10"&amp;"."&amp;$B$800&amp;"."&amp;$B$801</f>
        <v>10.08.2023</v>
      </c>
      <c r="C211" s="90" t="s">
        <v>76</v>
      </c>
      <c r="D211" s="91">
        <f>ROUND(((D212+D213+D215+D214)/1000),5)</f>
        <v>3.2097500000000001</v>
      </c>
      <c r="E211" s="91">
        <f>ROUND(((E212+E213+E215+E214)/1000),5)</f>
        <v>2.9707599999999998</v>
      </c>
      <c r="F211" s="91">
        <f>ROUND(((F212+F213+F215+F214)/1000),5)</f>
        <v>2.85025</v>
      </c>
      <c r="G211" s="91">
        <f t="shared" ref="G211:AA211" si="120">ROUND(((G212+G213+G215+G214)/1000),5)</f>
        <v>2.7980499999999999</v>
      </c>
      <c r="H211" s="91">
        <f t="shared" si="120"/>
        <v>2.7688799999999998</v>
      </c>
      <c r="I211" s="91">
        <f t="shared" si="120"/>
        <v>2.8641899999999998</v>
      </c>
      <c r="J211" s="91">
        <f t="shared" si="120"/>
        <v>3.03145</v>
      </c>
      <c r="K211" s="91">
        <f t="shared" si="120"/>
        <v>3.3763899999999998</v>
      </c>
      <c r="L211" s="91">
        <f t="shared" si="120"/>
        <v>3.6583600000000001</v>
      </c>
      <c r="M211" s="91">
        <f t="shared" si="120"/>
        <v>3.8042099999999999</v>
      </c>
      <c r="N211" s="91">
        <f t="shared" si="120"/>
        <v>3.9116499999999998</v>
      </c>
      <c r="O211" s="91">
        <f t="shared" si="120"/>
        <v>3.91568</v>
      </c>
      <c r="P211" s="91">
        <f t="shared" si="120"/>
        <v>3.8990499999999999</v>
      </c>
      <c r="Q211" s="91">
        <f t="shared" si="120"/>
        <v>3.92184</v>
      </c>
      <c r="R211" s="91">
        <f t="shared" si="120"/>
        <v>3.97262</v>
      </c>
      <c r="S211" s="91">
        <f t="shared" si="120"/>
        <v>3.98569</v>
      </c>
      <c r="T211" s="91">
        <f t="shared" si="120"/>
        <v>3.9699800000000001</v>
      </c>
      <c r="U211" s="91">
        <f t="shared" si="120"/>
        <v>3.94814</v>
      </c>
      <c r="V211" s="91">
        <f t="shared" si="120"/>
        <v>3.92754</v>
      </c>
      <c r="W211" s="91">
        <f t="shared" si="120"/>
        <v>3.8110499999999998</v>
      </c>
      <c r="X211" s="91">
        <f t="shared" si="120"/>
        <v>3.7911700000000002</v>
      </c>
      <c r="Y211" s="91">
        <f t="shared" si="120"/>
        <v>3.7345899999999999</v>
      </c>
      <c r="Z211" s="91">
        <f t="shared" si="120"/>
        <v>3.5681099999999999</v>
      </c>
      <c r="AA211" s="91">
        <f t="shared" si="120"/>
        <v>3.30958</v>
      </c>
    </row>
    <row r="212" spans="1:27" ht="12.75" hidden="1" customHeight="1" outlineLevel="1" x14ac:dyDescent="0.2">
      <c r="A212" s="99" t="s">
        <v>1858</v>
      </c>
      <c r="B212" s="63" t="s">
        <v>238</v>
      </c>
      <c r="C212" s="43" t="s">
        <v>79</v>
      </c>
      <c r="D212" s="44">
        <v>1272.5</v>
      </c>
      <c r="E212" s="44">
        <v>1033.51</v>
      </c>
      <c r="F212" s="44">
        <v>913</v>
      </c>
      <c r="G212" s="44">
        <v>860.8</v>
      </c>
      <c r="H212" s="44">
        <v>831.63</v>
      </c>
      <c r="I212" s="44">
        <v>926.94</v>
      </c>
      <c r="J212" s="44">
        <v>1094.2</v>
      </c>
      <c r="K212" s="44">
        <v>1439.14</v>
      </c>
      <c r="L212" s="44">
        <v>1721.11</v>
      </c>
      <c r="M212" s="44">
        <v>1866.96</v>
      </c>
      <c r="N212" s="44">
        <v>1974.4</v>
      </c>
      <c r="O212" s="44">
        <v>1978.43</v>
      </c>
      <c r="P212" s="44">
        <v>1961.8</v>
      </c>
      <c r="Q212" s="44">
        <v>1984.59</v>
      </c>
      <c r="R212" s="44">
        <v>2035.37</v>
      </c>
      <c r="S212" s="44">
        <v>2048.44</v>
      </c>
      <c r="T212" s="44">
        <v>2032.73</v>
      </c>
      <c r="U212" s="44">
        <v>2010.89</v>
      </c>
      <c r="V212" s="44">
        <v>1990.29</v>
      </c>
      <c r="W212" s="44">
        <v>1873.8</v>
      </c>
      <c r="X212" s="44">
        <v>1853.92</v>
      </c>
      <c r="Y212" s="44">
        <v>1797.34</v>
      </c>
      <c r="Z212" s="44">
        <v>1630.86</v>
      </c>
      <c r="AA212" s="44">
        <v>1372.33</v>
      </c>
    </row>
    <row r="213" spans="1:27" ht="12.75" hidden="1" customHeight="1" outlineLevel="1" x14ac:dyDescent="0.2">
      <c r="A213" s="99" t="s">
        <v>1859</v>
      </c>
      <c r="B213" s="63" t="s">
        <v>90</v>
      </c>
      <c r="C213" s="43" t="s">
        <v>79</v>
      </c>
      <c r="D213" s="44">
        <f>$D$168</f>
        <v>1716.97</v>
      </c>
      <c r="E213" s="44">
        <f>$D$168</f>
        <v>1716.97</v>
      </c>
      <c r="F213" s="44">
        <f t="shared" ref="F213:AA213" si="121">$D$168</f>
        <v>1716.97</v>
      </c>
      <c r="G213" s="44">
        <f t="shared" si="121"/>
        <v>1716.97</v>
      </c>
      <c r="H213" s="44">
        <f t="shared" si="121"/>
        <v>1716.97</v>
      </c>
      <c r="I213" s="44">
        <f t="shared" si="121"/>
        <v>1716.97</v>
      </c>
      <c r="J213" s="44">
        <f t="shared" si="121"/>
        <v>1716.97</v>
      </c>
      <c r="K213" s="44">
        <f t="shared" si="121"/>
        <v>1716.97</v>
      </c>
      <c r="L213" s="44">
        <f t="shared" si="121"/>
        <v>1716.97</v>
      </c>
      <c r="M213" s="44">
        <f t="shared" si="121"/>
        <v>1716.97</v>
      </c>
      <c r="N213" s="44">
        <f t="shared" si="121"/>
        <v>1716.97</v>
      </c>
      <c r="O213" s="44">
        <f t="shared" si="121"/>
        <v>1716.97</v>
      </c>
      <c r="P213" s="44">
        <f t="shared" si="121"/>
        <v>1716.97</v>
      </c>
      <c r="Q213" s="44">
        <f t="shared" si="121"/>
        <v>1716.97</v>
      </c>
      <c r="R213" s="44">
        <f t="shared" si="121"/>
        <v>1716.97</v>
      </c>
      <c r="S213" s="44">
        <f t="shared" si="121"/>
        <v>1716.97</v>
      </c>
      <c r="T213" s="44">
        <f t="shared" si="121"/>
        <v>1716.97</v>
      </c>
      <c r="U213" s="44">
        <f t="shared" si="121"/>
        <v>1716.97</v>
      </c>
      <c r="V213" s="44">
        <f t="shared" si="121"/>
        <v>1716.97</v>
      </c>
      <c r="W213" s="44">
        <f t="shared" si="121"/>
        <v>1716.97</v>
      </c>
      <c r="X213" s="44">
        <f t="shared" si="121"/>
        <v>1716.97</v>
      </c>
      <c r="Y213" s="44">
        <f t="shared" si="121"/>
        <v>1716.97</v>
      </c>
      <c r="Z213" s="44">
        <f t="shared" si="121"/>
        <v>1716.97</v>
      </c>
      <c r="AA213" s="44">
        <f t="shared" si="121"/>
        <v>1716.97</v>
      </c>
    </row>
    <row r="214" spans="1:27" ht="12.75" hidden="1" customHeight="1" outlineLevel="1" x14ac:dyDescent="0.2">
      <c r="A214" s="99" t="s">
        <v>1860</v>
      </c>
      <c r="B214" s="63" t="s">
        <v>83</v>
      </c>
      <c r="C214" s="43" t="s">
        <v>79</v>
      </c>
      <c r="D214" s="44">
        <v>3.92</v>
      </c>
      <c r="E214" s="44">
        <v>3.92</v>
      </c>
      <c r="F214" s="44">
        <v>3.92</v>
      </c>
      <c r="G214" s="44">
        <v>3.92</v>
      </c>
      <c r="H214" s="44">
        <v>3.92</v>
      </c>
      <c r="I214" s="44">
        <v>3.92</v>
      </c>
      <c r="J214" s="44">
        <v>3.92</v>
      </c>
      <c r="K214" s="44">
        <v>3.92</v>
      </c>
      <c r="L214" s="44">
        <v>3.92</v>
      </c>
      <c r="M214" s="44">
        <v>3.92</v>
      </c>
      <c r="N214" s="44">
        <v>3.92</v>
      </c>
      <c r="O214" s="44">
        <v>3.92</v>
      </c>
      <c r="P214" s="44">
        <v>3.92</v>
      </c>
      <c r="Q214" s="44">
        <v>3.92</v>
      </c>
      <c r="R214" s="44">
        <v>3.92</v>
      </c>
      <c r="S214" s="44">
        <v>3.92</v>
      </c>
      <c r="T214" s="44">
        <v>3.92</v>
      </c>
      <c r="U214" s="44">
        <v>3.92</v>
      </c>
      <c r="V214" s="44">
        <v>3.92</v>
      </c>
      <c r="W214" s="44">
        <v>3.92</v>
      </c>
      <c r="X214" s="44">
        <v>3.92</v>
      </c>
      <c r="Y214" s="44">
        <v>3.92</v>
      </c>
      <c r="Z214" s="44">
        <v>3.92</v>
      </c>
      <c r="AA214" s="44">
        <v>3.92</v>
      </c>
    </row>
    <row r="215" spans="1:27" ht="12.75" hidden="1" customHeight="1" outlineLevel="1" x14ac:dyDescent="0.2">
      <c r="A215" s="99" t="s">
        <v>1861</v>
      </c>
      <c r="B215" s="63" t="s">
        <v>81</v>
      </c>
      <c r="C215" s="43" t="s">
        <v>79</v>
      </c>
      <c r="D215" s="44">
        <f>$D$11</f>
        <v>216.36</v>
      </c>
      <c r="E215" s="44">
        <f t="shared" ref="E215:AA215" si="122">$D$11</f>
        <v>216.36</v>
      </c>
      <c r="F215" s="44">
        <f t="shared" si="122"/>
        <v>216.36</v>
      </c>
      <c r="G215" s="44">
        <f t="shared" si="122"/>
        <v>216.36</v>
      </c>
      <c r="H215" s="44">
        <f t="shared" si="122"/>
        <v>216.36</v>
      </c>
      <c r="I215" s="44">
        <f t="shared" si="122"/>
        <v>216.36</v>
      </c>
      <c r="J215" s="44">
        <f t="shared" si="122"/>
        <v>216.36</v>
      </c>
      <c r="K215" s="44">
        <f t="shared" si="122"/>
        <v>216.36</v>
      </c>
      <c r="L215" s="44">
        <f t="shared" si="122"/>
        <v>216.36</v>
      </c>
      <c r="M215" s="44">
        <f t="shared" si="122"/>
        <v>216.36</v>
      </c>
      <c r="N215" s="44">
        <f t="shared" si="122"/>
        <v>216.36</v>
      </c>
      <c r="O215" s="44">
        <f t="shared" si="122"/>
        <v>216.36</v>
      </c>
      <c r="P215" s="44">
        <f t="shared" si="122"/>
        <v>216.36</v>
      </c>
      <c r="Q215" s="44">
        <f t="shared" si="122"/>
        <v>216.36</v>
      </c>
      <c r="R215" s="44">
        <f t="shared" si="122"/>
        <v>216.36</v>
      </c>
      <c r="S215" s="44">
        <f t="shared" si="122"/>
        <v>216.36</v>
      </c>
      <c r="T215" s="44">
        <f t="shared" si="122"/>
        <v>216.36</v>
      </c>
      <c r="U215" s="44">
        <f t="shared" si="122"/>
        <v>216.36</v>
      </c>
      <c r="V215" s="44">
        <f t="shared" si="122"/>
        <v>216.36</v>
      </c>
      <c r="W215" s="44">
        <f t="shared" si="122"/>
        <v>216.36</v>
      </c>
      <c r="X215" s="44">
        <f t="shared" si="122"/>
        <v>216.36</v>
      </c>
      <c r="Y215" s="44">
        <f t="shared" si="122"/>
        <v>216.36</v>
      </c>
      <c r="Z215" s="44">
        <f t="shared" si="122"/>
        <v>216.36</v>
      </c>
      <c r="AA215" s="44">
        <f t="shared" si="122"/>
        <v>216.36</v>
      </c>
    </row>
    <row r="216" spans="1:27" ht="12.75" customHeight="1" collapsed="1" x14ac:dyDescent="0.2">
      <c r="A216" s="98" t="s">
        <v>1862</v>
      </c>
      <c r="B216" s="28" t="str">
        <f>"11"&amp;"."&amp;$B$800&amp;"."&amp;$B$801</f>
        <v>11.08.2023</v>
      </c>
      <c r="C216" s="90" t="s">
        <v>76</v>
      </c>
      <c r="D216" s="91">
        <f>ROUND(((D217+D218+D220+D219)/1000),5)</f>
        <v>3.0535299999999999</v>
      </c>
      <c r="E216" s="91">
        <f>ROUND(((E217+E218+E220+E219)/1000),5)</f>
        <v>2.8374700000000002</v>
      </c>
      <c r="F216" s="91">
        <f>ROUND(((F217+F218+F220+F219)/1000),5)</f>
        <v>2.7458399999999998</v>
      </c>
      <c r="G216" s="91">
        <f t="shared" ref="G216:AA216" si="123">ROUND(((G217+G218+G220+G219)/1000),5)</f>
        <v>2.6996600000000002</v>
      </c>
      <c r="H216" s="91">
        <f t="shared" si="123"/>
        <v>1.94886</v>
      </c>
      <c r="I216" s="91">
        <f t="shared" si="123"/>
        <v>2.7112599999999998</v>
      </c>
      <c r="J216" s="91">
        <f t="shared" si="123"/>
        <v>2.8526799999999999</v>
      </c>
      <c r="K216" s="91">
        <f t="shared" si="123"/>
        <v>3.3328500000000001</v>
      </c>
      <c r="L216" s="91">
        <f t="shared" si="123"/>
        <v>3.5985100000000001</v>
      </c>
      <c r="M216" s="91">
        <f t="shared" si="123"/>
        <v>3.8169400000000002</v>
      </c>
      <c r="N216" s="91">
        <f t="shared" si="123"/>
        <v>3.8831600000000002</v>
      </c>
      <c r="O216" s="91">
        <f t="shared" si="123"/>
        <v>3.8721199999999998</v>
      </c>
      <c r="P216" s="91">
        <f t="shared" si="123"/>
        <v>3.8988299999999998</v>
      </c>
      <c r="Q216" s="91">
        <f t="shared" si="123"/>
        <v>3.96705</v>
      </c>
      <c r="R216" s="91">
        <f t="shared" si="123"/>
        <v>4.0476900000000002</v>
      </c>
      <c r="S216" s="91">
        <f t="shared" si="123"/>
        <v>4.0204800000000001</v>
      </c>
      <c r="T216" s="91">
        <f t="shared" si="123"/>
        <v>4.02501</v>
      </c>
      <c r="U216" s="91">
        <f t="shared" si="123"/>
        <v>4.0190999999999999</v>
      </c>
      <c r="V216" s="91">
        <f t="shared" si="123"/>
        <v>3.9940199999999999</v>
      </c>
      <c r="W216" s="91">
        <f t="shared" si="123"/>
        <v>3.9824000000000002</v>
      </c>
      <c r="X216" s="91">
        <f t="shared" si="123"/>
        <v>3.99831</v>
      </c>
      <c r="Y216" s="91">
        <f t="shared" si="123"/>
        <v>3.9877500000000001</v>
      </c>
      <c r="Z216" s="91">
        <f t="shared" si="123"/>
        <v>3.7583199999999999</v>
      </c>
      <c r="AA216" s="91">
        <f t="shared" si="123"/>
        <v>3.4084500000000002</v>
      </c>
    </row>
    <row r="217" spans="1:27" ht="12.75" hidden="1" customHeight="1" outlineLevel="1" x14ac:dyDescent="0.2">
      <c r="A217" s="99" t="s">
        <v>1863</v>
      </c>
      <c r="B217" s="63" t="s">
        <v>238</v>
      </c>
      <c r="C217" s="43" t="s">
        <v>79</v>
      </c>
      <c r="D217" s="44">
        <v>1116.28</v>
      </c>
      <c r="E217" s="44">
        <v>900.22</v>
      </c>
      <c r="F217" s="44">
        <v>808.59</v>
      </c>
      <c r="G217" s="44">
        <v>762.41</v>
      </c>
      <c r="H217" s="44">
        <v>11.61</v>
      </c>
      <c r="I217" s="44">
        <v>774.01</v>
      </c>
      <c r="J217" s="44">
        <v>915.43</v>
      </c>
      <c r="K217" s="44">
        <v>1395.6</v>
      </c>
      <c r="L217" s="44">
        <v>1661.26</v>
      </c>
      <c r="M217" s="44">
        <v>1879.69</v>
      </c>
      <c r="N217" s="44">
        <v>1945.91</v>
      </c>
      <c r="O217" s="44">
        <v>1934.87</v>
      </c>
      <c r="P217" s="44">
        <v>1961.58</v>
      </c>
      <c r="Q217" s="44">
        <v>2029.8</v>
      </c>
      <c r="R217" s="44">
        <v>2110.44</v>
      </c>
      <c r="S217" s="44">
        <v>2083.23</v>
      </c>
      <c r="T217" s="44">
        <v>2087.7600000000002</v>
      </c>
      <c r="U217" s="44">
        <v>2081.85</v>
      </c>
      <c r="V217" s="44">
        <v>2056.77</v>
      </c>
      <c r="W217" s="44">
        <v>2045.15</v>
      </c>
      <c r="X217" s="44">
        <v>2061.06</v>
      </c>
      <c r="Y217" s="44">
        <v>2050.5</v>
      </c>
      <c r="Z217" s="44">
        <v>1821.07</v>
      </c>
      <c r="AA217" s="44">
        <v>1471.2</v>
      </c>
    </row>
    <row r="218" spans="1:27" ht="12.75" hidden="1" customHeight="1" outlineLevel="1" x14ac:dyDescent="0.2">
      <c r="A218" s="99" t="s">
        <v>1864</v>
      </c>
      <c r="B218" s="63" t="s">
        <v>90</v>
      </c>
      <c r="C218" s="43" t="s">
        <v>79</v>
      </c>
      <c r="D218" s="44">
        <f>$D$168</f>
        <v>1716.97</v>
      </c>
      <c r="E218" s="44">
        <f>$D$168</f>
        <v>1716.97</v>
      </c>
      <c r="F218" s="44">
        <f t="shared" ref="F218:AA218" si="124">$D$168</f>
        <v>1716.97</v>
      </c>
      <c r="G218" s="44">
        <f t="shared" si="124"/>
        <v>1716.97</v>
      </c>
      <c r="H218" s="44">
        <f t="shared" si="124"/>
        <v>1716.97</v>
      </c>
      <c r="I218" s="44">
        <f t="shared" si="124"/>
        <v>1716.97</v>
      </c>
      <c r="J218" s="44">
        <f t="shared" si="124"/>
        <v>1716.97</v>
      </c>
      <c r="K218" s="44">
        <f t="shared" si="124"/>
        <v>1716.97</v>
      </c>
      <c r="L218" s="44">
        <f t="shared" si="124"/>
        <v>1716.97</v>
      </c>
      <c r="M218" s="44">
        <f t="shared" si="124"/>
        <v>1716.97</v>
      </c>
      <c r="N218" s="44">
        <f t="shared" si="124"/>
        <v>1716.97</v>
      </c>
      <c r="O218" s="44">
        <f t="shared" si="124"/>
        <v>1716.97</v>
      </c>
      <c r="P218" s="44">
        <f t="shared" si="124"/>
        <v>1716.97</v>
      </c>
      <c r="Q218" s="44">
        <f t="shared" si="124"/>
        <v>1716.97</v>
      </c>
      <c r="R218" s="44">
        <f t="shared" si="124"/>
        <v>1716.97</v>
      </c>
      <c r="S218" s="44">
        <f t="shared" si="124"/>
        <v>1716.97</v>
      </c>
      <c r="T218" s="44">
        <f t="shared" si="124"/>
        <v>1716.97</v>
      </c>
      <c r="U218" s="44">
        <f t="shared" si="124"/>
        <v>1716.97</v>
      </c>
      <c r="V218" s="44">
        <f t="shared" si="124"/>
        <v>1716.97</v>
      </c>
      <c r="W218" s="44">
        <f t="shared" si="124"/>
        <v>1716.97</v>
      </c>
      <c r="X218" s="44">
        <f t="shared" si="124"/>
        <v>1716.97</v>
      </c>
      <c r="Y218" s="44">
        <f t="shared" si="124"/>
        <v>1716.97</v>
      </c>
      <c r="Z218" s="44">
        <f t="shared" si="124"/>
        <v>1716.97</v>
      </c>
      <c r="AA218" s="44">
        <f t="shared" si="124"/>
        <v>1716.97</v>
      </c>
    </row>
    <row r="219" spans="1:27" ht="12.75" hidden="1" customHeight="1" outlineLevel="1" x14ac:dyDescent="0.2">
      <c r="A219" s="99" t="s">
        <v>1865</v>
      </c>
      <c r="B219" s="63" t="s">
        <v>83</v>
      </c>
      <c r="C219" s="43" t="s">
        <v>79</v>
      </c>
      <c r="D219" s="44">
        <v>3.92</v>
      </c>
      <c r="E219" s="44">
        <v>3.92</v>
      </c>
      <c r="F219" s="44">
        <v>3.92</v>
      </c>
      <c r="G219" s="44">
        <v>3.92</v>
      </c>
      <c r="H219" s="44">
        <v>3.92</v>
      </c>
      <c r="I219" s="44">
        <v>3.92</v>
      </c>
      <c r="J219" s="44">
        <v>3.92</v>
      </c>
      <c r="K219" s="44">
        <v>3.92</v>
      </c>
      <c r="L219" s="44">
        <v>3.92</v>
      </c>
      <c r="M219" s="44">
        <v>3.92</v>
      </c>
      <c r="N219" s="44">
        <v>3.92</v>
      </c>
      <c r="O219" s="44">
        <v>3.92</v>
      </c>
      <c r="P219" s="44">
        <v>3.92</v>
      </c>
      <c r="Q219" s="44">
        <v>3.92</v>
      </c>
      <c r="R219" s="44">
        <v>3.92</v>
      </c>
      <c r="S219" s="44">
        <v>3.92</v>
      </c>
      <c r="T219" s="44">
        <v>3.92</v>
      </c>
      <c r="U219" s="44">
        <v>3.92</v>
      </c>
      <c r="V219" s="44">
        <v>3.92</v>
      </c>
      <c r="W219" s="44">
        <v>3.92</v>
      </c>
      <c r="X219" s="44">
        <v>3.92</v>
      </c>
      <c r="Y219" s="44">
        <v>3.92</v>
      </c>
      <c r="Z219" s="44">
        <v>3.92</v>
      </c>
      <c r="AA219" s="44">
        <v>3.92</v>
      </c>
    </row>
    <row r="220" spans="1:27" ht="12.75" hidden="1" customHeight="1" outlineLevel="1" x14ac:dyDescent="0.2">
      <c r="A220" s="99" t="s">
        <v>1866</v>
      </c>
      <c r="B220" s="63" t="s">
        <v>81</v>
      </c>
      <c r="C220" s="43" t="s">
        <v>79</v>
      </c>
      <c r="D220" s="44">
        <f>$D$11</f>
        <v>216.36</v>
      </c>
      <c r="E220" s="44">
        <f t="shared" ref="E220:AA220" si="125">$D$11</f>
        <v>216.36</v>
      </c>
      <c r="F220" s="44">
        <f t="shared" si="125"/>
        <v>216.36</v>
      </c>
      <c r="G220" s="44">
        <f t="shared" si="125"/>
        <v>216.36</v>
      </c>
      <c r="H220" s="44">
        <f t="shared" si="125"/>
        <v>216.36</v>
      </c>
      <c r="I220" s="44">
        <f t="shared" si="125"/>
        <v>216.36</v>
      </c>
      <c r="J220" s="44">
        <f t="shared" si="125"/>
        <v>216.36</v>
      </c>
      <c r="K220" s="44">
        <f t="shared" si="125"/>
        <v>216.36</v>
      </c>
      <c r="L220" s="44">
        <f t="shared" si="125"/>
        <v>216.36</v>
      </c>
      <c r="M220" s="44">
        <f t="shared" si="125"/>
        <v>216.36</v>
      </c>
      <c r="N220" s="44">
        <f t="shared" si="125"/>
        <v>216.36</v>
      </c>
      <c r="O220" s="44">
        <f t="shared" si="125"/>
        <v>216.36</v>
      </c>
      <c r="P220" s="44">
        <f t="shared" si="125"/>
        <v>216.36</v>
      </c>
      <c r="Q220" s="44">
        <f t="shared" si="125"/>
        <v>216.36</v>
      </c>
      <c r="R220" s="44">
        <f t="shared" si="125"/>
        <v>216.36</v>
      </c>
      <c r="S220" s="44">
        <f t="shared" si="125"/>
        <v>216.36</v>
      </c>
      <c r="T220" s="44">
        <f t="shared" si="125"/>
        <v>216.36</v>
      </c>
      <c r="U220" s="44">
        <f t="shared" si="125"/>
        <v>216.36</v>
      </c>
      <c r="V220" s="44">
        <f t="shared" si="125"/>
        <v>216.36</v>
      </c>
      <c r="W220" s="44">
        <f t="shared" si="125"/>
        <v>216.36</v>
      </c>
      <c r="X220" s="44">
        <f t="shared" si="125"/>
        <v>216.36</v>
      </c>
      <c r="Y220" s="44">
        <f t="shared" si="125"/>
        <v>216.36</v>
      </c>
      <c r="Z220" s="44">
        <f t="shared" si="125"/>
        <v>216.36</v>
      </c>
      <c r="AA220" s="44">
        <f t="shared" si="125"/>
        <v>216.36</v>
      </c>
    </row>
    <row r="221" spans="1:27" ht="12.75" customHeight="1" collapsed="1" x14ac:dyDescent="0.2">
      <c r="A221" s="98" t="s">
        <v>1867</v>
      </c>
      <c r="B221" s="28" t="str">
        <f>"12"&amp;"."&amp;$B$800&amp;"."&amp;$B$801</f>
        <v>12.08.2023</v>
      </c>
      <c r="C221" s="90" t="s">
        <v>76</v>
      </c>
      <c r="D221" s="91">
        <f>ROUND(((D222+D223+D225+D224)/1000),5)</f>
        <v>3.2833600000000001</v>
      </c>
      <c r="E221" s="91">
        <f>ROUND(((E222+E223+E225+E224)/1000),5)</f>
        <v>3.2060499999999998</v>
      </c>
      <c r="F221" s="91">
        <f>ROUND(((F222+F223+F225+F224)/1000),5)</f>
        <v>3.02033</v>
      </c>
      <c r="G221" s="91">
        <f t="shared" ref="G221:AA221" si="126">ROUND(((G222+G223+G225+G224)/1000),5)</f>
        <v>2.9172099999999999</v>
      </c>
      <c r="H221" s="91">
        <f t="shared" si="126"/>
        <v>2.87595</v>
      </c>
      <c r="I221" s="91">
        <f t="shared" si="126"/>
        <v>2.89757</v>
      </c>
      <c r="J221" s="91">
        <f t="shared" si="126"/>
        <v>2.9729299999999999</v>
      </c>
      <c r="K221" s="91">
        <f t="shared" si="126"/>
        <v>3.2840600000000002</v>
      </c>
      <c r="L221" s="91">
        <f t="shared" si="126"/>
        <v>3.6402700000000001</v>
      </c>
      <c r="M221" s="91">
        <f t="shared" si="126"/>
        <v>3.9164099999999999</v>
      </c>
      <c r="N221" s="91">
        <f t="shared" si="126"/>
        <v>3.98143</v>
      </c>
      <c r="O221" s="91">
        <f t="shared" si="126"/>
        <v>3.9954000000000001</v>
      </c>
      <c r="P221" s="91">
        <f t="shared" si="126"/>
        <v>3.9964900000000001</v>
      </c>
      <c r="Q221" s="91">
        <f t="shared" si="126"/>
        <v>4.01546</v>
      </c>
      <c r="R221" s="91">
        <f t="shared" si="126"/>
        <v>4.0116699999999996</v>
      </c>
      <c r="S221" s="91">
        <f t="shared" si="126"/>
        <v>3.99858</v>
      </c>
      <c r="T221" s="91">
        <f t="shared" si="126"/>
        <v>3.9446099999999999</v>
      </c>
      <c r="U221" s="91">
        <f t="shared" si="126"/>
        <v>3.8302999999999998</v>
      </c>
      <c r="V221" s="91">
        <f t="shared" si="126"/>
        <v>3.7984599999999999</v>
      </c>
      <c r="W221" s="91">
        <f t="shared" si="126"/>
        <v>3.6882199999999998</v>
      </c>
      <c r="X221" s="91">
        <f t="shared" si="126"/>
        <v>3.6876799999999998</v>
      </c>
      <c r="Y221" s="91">
        <f t="shared" si="126"/>
        <v>3.7239200000000001</v>
      </c>
      <c r="Z221" s="91">
        <f t="shared" si="126"/>
        <v>3.6507299999999998</v>
      </c>
      <c r="AA221" s="91">
        <f t="shared" si="126"/>
        <v>3.3886099999999999</v>
      </c>
    </row>
    <row r="222" spans="1:27" ht="12.75" hidden="1" customHeight="1" outlineLevel="1" x14ac:dyDescent="0.2">
      <c r="A222" s="99" t="s">
        <v>1868</v>
      </c>
      <c r="B222" s="63" t="s">
        <v>238</v>
      </c>
      <c r="C222" s="43" t="s">
        <v>79</v>
      </c>
      <c r="D222" s="44">
        <v>1346.11</v>
      </c>
      <c r="E222" s="44">
        <v>1268.8</v>
      </c>
      <c r="F222" s="44">
        <v>1083.08</v>
      </c>
      <c r="G222" s="44">
        <v>979.96</v>
      </c>
      <c r="H222" s="44">
        <v>938.7</v>
      </c>
      <c r="I222" s="44">
        <v>960.32</v>
      </c>
      <c r="J222" s="44">
        <v>1035.68</v>
      </c>
      <c r="K222" s="44">
        <v>1346.81</v>
      </c>
      <c r="L222" s="44">
        <v>1703.02</v>
      </c>
      <c r="M222" s="44">
        <v>1979.16</v>
      </c>
      <c r="N222" s="44">
        <v>2044.18</v>
      </c>
      <c r="O222" s="44">
        <v>2058.15</v>
      </c>
      <c r="P222" s="44">
        <v>2059.2399999999998</v>
      </c>
      <c r="Q222" s="44">
        <v>2078.21</v>
      </c>
      <c r="R222" s="44">
        <v>2074.42</v>
      </c>
      <c r="S222" s="44">
        <v>2061.33</v>
      </c>
      <c r="T222" s="44">
        <v>2007.36</v>
      </c>
      <c r="U222" s="44">
        <v>1893.05</v>
      </c>
      <c r="V222" s="44">
        <v>1861.21</v>
      </c>
      <c r="W222" s="44">
        <v>1750.97</v>
      </c>
      <c r="X222" s="44">
        <v>1750.43</v>
      </c>
      <c r="Y222" s="44">
        <v>1786.67</v>
      </c>
      <c r="Z222" s="44">
        <v>1713.48</v>
      </c>
      <c r="AA222" s="44">
        <v>1451.36</v>
      </c>
    </row>
    <row r="223" spans="1:27" ht="12.75" hidden="1" customHeight="1" outlineLevel="1" x14ac:dyDescent="0.2">
      <c r="A223" s="99" t="s">
        <v>1869</v>
      </c>
      <c r="B223" s="63" t="s">
        <v>90</v>
      </c>
      <c r="C223" s="43" t="s">
        <v>79</v>
      </c>
      <c r="D223" s="44">
        <f>$D$168</f>
        <v>1716.97</v>
      </c>
      <c r="E223" s="44">
        <f>$D$168</f>
        <v>1716.97</v>
      </c>
      <c r="F223" s="44">
        <f t="shared" ref="F223:AA223" si="127">$D$168</f>
        <v>1716.97</v>
      </c>
      <c r="G223" s="44">
        <f t="shared" si="127"/>
        <v>1716.97</v>
      </c>
      <c r="H223" s="44">
        <f t="shared" si="127"/>
        <v>1716.97</v>
      </c>
      <c r="I223" s="44">
        <f t="shared" si="127"/>
        <v>1716.97</v>
      </c>
      <c r="J223" s="44">
        <f t="shared" si="127"/>
        <v>1716.97</v>
      </c>
      <c r="K223" s="44">
        <f t="shared" si="127"/>
        <v>1716.97</v>
      </c>
      <c r="L223" s="44">
        <f t="shared" si="127"/>
        <v>1716.97</v>
      </c>
      <c r="M223" s="44">
        <f t="shared" si="127"/>
        <v>1716.97</v>
      </c>
      <c r="N223" s="44">
        <f t="shared" si="127"/>
        <v>1716.97</v>
      </c>
      <c r="O223" s="44">
        <f t="shared" si="127"/>
        <v>1716.97</v>
      </c>
      <c r="P223" s="44">
        <f t="shared" si="127"/>
        <v>1716.97</v>
      </c>
      <c r="Q223" s="44">
        <f t="shared" si="127"/>
        <v>1716.97</v>
      </c>
      <c r="R223" s="44">
        <f t="shared" si="127"/>
        <v>1716.97</v>
      </c>
      <c r="S223" s="44">
        <f t="shared" si="127"/>
        <v>1716.97</v>
      </c>
      <c r="T223" s="44">
        <f t="shared" si="127"/>
        <v>1716.97</v>
      </c>
      <c r="U223" s="44">
        <f t="shared" si="127"/>
        <v>1716.97</v>
      </c>
      <c r="V223" s="44">
        <f t="shared" si="127"/>
        <v>1716.97</v>
      </c>
      <c r="W223" s="44">
        <f t="shared" si="127"/>
        <v>1716.97</v>
      </c>
      <c r="X223" s="44">
        <f t="shared" si="127"/>
        <v>1716.97</v>
      </c>
      <c r="Y223" s="44">
        <f t="shared" si="127"/>
        <v>1716.97</v>
      </c>
      <c r="Z223" s="44">
        <f t="shared" si="127"/>
        <v>1716.97</v>
      </c>
      <c r="AA223" s="44">
        <f t="shared" si="127"/>
        <v>1716.97</v>
      </c>
    </row>
    <row r="224" spans="1:27" ht="12.75" hidden="1" customHeight="1" outlineLevel="1" x14ac:dyDescent="0.2">
      <c r="A224" s="99" t="s">
        <v>1870</v>
      </c>
      <c r="B224" s="63" t="s">
        <v>83</v>
      </c>
      <c r="C224" s="43" t="s">
        <v>79</v>
      </c>
      <c r="D224" s="44">
        <v>3.92</v>
      </c>
      <c r="E224" s="44">
        <v>3.92</v>
      </c>
      <c r="F224" s="44">
        <v>3.92</v>
      </c>
      <c r="G224" s="44">
        <v>3.92</v>
      </c>
      <c r="H224" s="44">
        <v>3.92</v>
      </c>
      <c r="I224" s="44">
        <v>3.92</v>
      </c>
      <c r="J224" s="44">
        <v>3.92</v>
      </c>
      <c r="K224" s="44">
        <v>3.92</v>
      </c>
      <c r="L224" s="44">
        <v>3.92</v>
      </c>
      <c r="M224" s="44">
        <v>3.92</v>
      </c>
      <c r="N224" s="44">
        <v>3.92</v>
      </c>
      <c r="O224" s="44">
        <v>3.92</v>
      </c>
      <c r="P224" s="44">
        <v>3.92</v>
      </c>
      <c r="Q224" s="44">
        <v>3.92</v>
      </c>
      <c r="R224" s="44">
        <v>3.92</v>
      </c>
      <c r="S224" s="44">
        <v>3.92</v>
      </c>
      <c r="T224" s="44">
        <v>3.92</v>
      </c>
      <c r="U224" s="44">
        <v>3.92</v>
      </c>
      <c r="V224" s="44">
        <v>3.92</v>
      </c>
      <c r="W224" s="44">
        <v>3.92</v>
      </c>
      <c r="X224" s="44">
        <v>3.92</v>
      </c>
      <c r="Y224" s="44">
        <v>3.92</v>
      </c>
      <c r="Z224" s="44">
        <v>3.92</v>
      </c>
      <c r="AA224" s="44">
        <v>3.92</v>
      </c>
    </row>
    <row r="225" spans="1:27" ht="12.75" hidden="1" customHeight="1" outlineLevel="1" x14ac:dyDescent="0.2">
      <c r="A225" s="99" t="s">
        <v>1871</v>
      </c>
      <c r="B225" s="63" t="s">
        <v>81</v>
      </c>
      <c r="C225" s="43" t="s">
        <v>79</v>
      </c>
      <c r="D225" s="44">
        <f>$D$11</f>
        <v>216.36</v>
      </c>
      <c r="E225" s="44">
        <f t="shared" ref="E225:AA225" si="128">$D$11</f>
        <v>216.36</v>
      </c>
      <c r="F225" s="44">
        <f t="shared" si="128"/>
        <v>216.36</v>
      </c>
      <c r="G225" s="44">
        <f t="shared" si="128"/>
        <v>216.36</v>
      </c>
      <c r="H225" s="44">
        <f t="shared" si="128"/>
        <v>216.36</v>
      </c>
      <c r="I225" s="44">
        <f t="shared" si="128"/>
        <v>216.36</v>
      </c>
      <c r="J225" s="44">
        <f t="shared" si="128"/>
        <v>216.36</v>
      </c>
      <c r="K225" s="44">
        <f t="shared" si="128"/>
        <v>216.36</v>
      </c>
      <c r="L225" s="44">
        <f t="shared" si="128"/>
        <v>216.36</v>
      </c>
      <c r="M225" s="44">
        <f t="shared" si="128"/>
        <v>216.36</v>
      </c>
      <c r="N225" s="44">
        <f t="shared" si="128"/>
        <v>216.36</v>
      </c>
      <c r="O225" s="44">
        <f t="shared" si="128"/>
        <v>216.36</v>
      </c>
      <c r="P225" s="44">
        <f t="shared" si="128"/>
        <v>216.36</v>
      </c>
      <c r="Q225" s="44">
        <f t="shared" si="128"/>
        <v>216.36</v>
      </c>
      <c r="R225" s="44">
        <f t="shared" si="128"/>
        <v>216.36</v>
      </c>
      <c r="S225" s="44">
        <f t="shared" si="128"/>
        <v>216.36</v>
      </c>
      <c r="T225" s="44">
        <f t="shared" si="128"/>
        <v>216.36</v>
      </c>
      <c r="U225" s="44">
        <f t="shared" si="128"/>
        <v>216.36</v>
      </c>
      <c r="V225" s="44">
        <f t="shared" si="128"/>
        <v>216.36</v>
      </c>
      <c r="W225" s="44">
        <f t="shared" si="128"/>
        <v>216.36</v>
      </c>
      <c r="X225" s="44">
        <f t="shared" si="128"/>
        <v>216.36</v>
      </c>
      <c r="Y225" s="44">
        <f t="shared" si="128"/>
        <v>216.36</v>
      </c>
      <c r="Z225" s="44">
        <f t="shared" si="128"/>
        <v>216.36</v>
      </c>
      <c r="AA225" s="44">
        <f t="shared" si="128"/>
        <v>216.36</v>
      </c>
    </row>
    <row r="226" spans="1:27" ht="12.75" customHeight="1" collapsed="1" x14ac:dyDescent="0.2">
      <c r="A226" s="98" t="s">
        <v>1872</v>
      </c>
      <c r="B226" s="28" t="str">
        <f>"13"&amp;"."&amp;$B$800&amp;"."&amp;$B$801</f>
        <v>13.08.2023</v>
      </c>
      <c r="C226" s="90" t="s">
        <v>76</v>
      </c>
      <c r="D226" s="91">
        <f>ROUND(((D227+D228+D230+D229)/1000),5)</f>
        <v>3.2528800000000002</v>
      </c>
      <c r="E226" s="91">
        <f>ROUND(((E227+E228+E230+E229)/1000),5)</f>
        <v>3.0887600000000002</v>
      </c>
      <c r="F226" s="91">
        <f>ROUND(((F227+F228+F230+F229)/1000),5)</f>
        <v>2.9328099999999999</v>
      </c>
      <c r="G226" s="91">
        <f t="shared" ref="G226:AA226" si="129">ROUND(((G227+G228+G230+G229)/1000),5)</f>
        <v>2.8584299999999998</v>
      </c>
      <c r="H226" s="91">
        <f t="shared" si="129"/>
        <v>2.8022300000000002</v>
      </c>
      <c r="I226" s="91">
        <f t="shared" si="129"/>
        <v>2.7933500000000002</v>
      </c>
      <c r="J226" s="91">
        <f t="shared" si="129"/>
        <v>2.7472599999999998</v>
      </c>
      <c r="K226" s="91">
        <f t="shared" si="129"/>
        <v>2.98258</v>
      </c>
      <c r="L226" s="91">
        <f t="shared" si="129"/>
        <v>3.40117</v>
      </c>
      <c r="M226" s="91">
        <f t="shared" si="129"/>
        <v>3.6562100000000002</v>
      </c>
      <c r="N226" s="91">
        <f t="shared" si="129"/>
        <v>3.8107199999999999</v>
      </c>
      <c r="O226" s="91">
        <f t="shared" si="129"/>
        <v>3.81149</v>
      </c>
      <c r="P226" s="91">
        <f t="shared" si="129"/>
        <v>3.8216600000000001</v>
      </c>
      <c r="Q226" s="91">
        <f t="shared" si="129"/>
        <v>3.8666700000000001</v>
      </c>
      <c r="R226" s="91">
        <f t="shared" si="129"/>
        <v>3.9182299999999999</v>
      </c>
      <c r="S226" s="91">
        <f t="shared" si="129"/>
        <v>3.9183500000000002</v>
      </c>
      <c r="T226" s="91">
        <f t="shared" si="129"/>
        <v>3.8755799999999998</v>
      </c>
      <c r="U226" s="91">
        <f t="shared" si="129"/>
        <v>3.8000500000000001</v>
      </c>
      <c r="V226" s="91">
        <f t="shared" si="129"/>
        <v>3.7899600000000002</v>
      </c>
      <c r="W226" s="91">
        <f t="shared" si="129"/>
        <v>3.7473999999999998</v>
      </c>
      <c r="X226" s="91">
        <f t="shared" si="129"/>
        <v>3.7504900000000001</v>
      </c>
      <c r="Y226" s="91">
        <f t="shared" si="129"/>
        <v>3.7085499999999998</v>
      </c>
      <c r="Z226" s="91">
        <f t="shared" si="129"/>
        <v>3.63794</v>
      </c>
      <c r="AA226" s="91">
        <f t="shared" si="129"/>
        <v>3.38612</v>
      </c>
    </row>
    <row r="227" spans="1:27" ht="12.75" hidden="1" customHeight="1" outlineLevel="1" x14ac:dyDescent="0.2">
      <c r="A227" s="99" t="s">
        <v>1873</v>
      </c>
      <c r="B227" s="63" t="s">
        <v>238</v>
      </c>
      <c r="C227" s="43" t="s">
        <v>79</v>
      </c>
      <c r="D227" s="44">
        <v>1315.63</v>
      </c>
      <c r="E227" s="44">
        <v>1151.51</v>
      </c>
      <c r="F227" s="44">
        <v>995.56</v>
      </c>
      <c r="G227" s="44">
        <v>921.18</v>
      </c>
      <c r="H227" s="44">
        <v>864.98</v>
      </c>
      <c r="I227" s="44">
        <v>856.1</v>
      </c>
      <c r="J227" s="44">
        <v>810.01</v>
      </c>
      <c r="K227" s="44">
        <v>1045.33</v>
      </c>
      <c r="L227" s="44">
        <v>1463.92</v>
      </c>
      <c r="M227" s="44">
        <v>1718.96</v>
      </c>
      <c r="N227" s="44">
        <v>1873.47</v>
      </c>
      <c r="O227" s="44">
        <v>1874.24</v>
      </c>
      <c r="P227" s="44">
        <v>1884.41</v>
      </c>
      <c r="Q227" s="44">
        <v>1929.42</v>
      </c>
      <c r="R227" s="44">
        <v>1980.98</v>
      </c>
      <c r="S227" s="44">
        <v>1981.1</v>
      </c>
      <c r="T227" s="44">
        <v>1938.33</v>
      </c>
      <c r="U227" s="44">
        <v>1862.8</v>
      </c>
      <c r="V227" s="44">
        <v>1852.71</v>
      </c>
      <c r="W227" s="44">
        <v>1810.15</v>
      </c>
      <c r="X227" s="44">
        <v>1813.24</v>
      </c>
      <c r="Y227" s="44">
        <v>1771.3</v>
      </c>
      <c r="Z227" s="44">
        <v>1700.69</v>
      </c>
      <c r="AA227" s="44">
        <v>1448.87</v>
      </c>
    </row>
    <row r="228" spans="1:27" ht="12.75" hidden="1" customHeight="1" outlineLevel="1" x14ac:dyDescent="0.2">
      <c r="A228" s="99" t="s">
        <v>1874</v>
      </c>
      <c r="B228" s="63" t="s">
        <v>90</v>
      </c>
      <c r="C228" s="43" t="s">
        <v>79</v>
      </c>
      <c r="D228" s="44">
        <f>$D$168</f>
        <v>1716.97</v>
      </c>
      <c r="E228" s="44">
        <f>$D$168</f>
        <v>1716.97</v>
      </c>
      <c r="F228" s="44">
        <f t="shared" ref="F228:AA228" si="130">$D$168</f>
        <v>1716.97</v>
      </c>
      <c r="G228" s="44">
        <f t="shared" si="130"/>
        <v>1716.97</v>
      </c>
      <c r="H228" s="44">
        <f t="shared" si="130"/>
        <v>1716.97</v>
      </c>
      <c r="I228" s="44">
        <f t="shared" si="130"/>
        <v>1716.97</v>
      </c>
      <c r="J228" s="44">
        <f t="shared" si="130"/>
        <v>1716.97</v>
      </c>
      <c r="K228" s="44">
        <f t="shared" si="130"/>
        <v>1716.97</v>
      </c>
      <c r="L228" s="44">
        <f t="shared" si="130"/>
        <v>1716.97</v>
      </c>
      <c r="M228" s="44">
        <f t="shared" si="130"/>
        <v>1716.97</v>
      </c>
      <c r="N228" s="44">
        <f t="shared" si="130"/>
        <v>1716.97</v>
      </c>
      <c r="O228" s="44">
        <f t="shared" si="130"/>
        <v>1716.97</v>
      </c>
      <c r="P228" s="44">
        <f t="shared" si="130"/>
        <v>1716.97</v>
      </c>
      <c r="Q228" s="44">
        <f t="shared" si="130"/>
        <v>1716.97</v>
      </c>
      <c r="R228" s="44">
        <f t="shared" si="130"/>
        <v>1716.97</v>
      </c>
      <c r="S228" s="44">
        <f t="shared" si="130"/>
        <v>1716.97</v>
      </c>
      <c r="T228" s="44">
        <f t="shared" si="130"/>
        <v>1716.97</v>
      </c>
      <c r="U228" s="44">
        <f t="shared" si="130"/>
        <v>1716.97</v>
      </c>
      <c r="V228" s="44">
        <f t="shared" si="130"/>
        <v>1716.97</v>
      </c>
      <c r="W228" s="44">
        <f t="shared" si="130"/>
        <v>1716.97</v>
      </c>
      <c r="X228" s="44">
        <f t="shared" si="130"/>
        <v>1716.97</v>
      </c>
      <c r="Y228" s="44">
        <f t="shared" si="130"/>
        <v>1716.97</v>
      </c>
      <c r="Z228" s="44">
        <f t="shared" si="130"/>
        <v>1716.97</v>
      </c>
      <c r="AA228" s="44">
        <f t="shared" si="130"/>
        <v>1716.97</v>
      </c>
    </row>
    <row r="229" spans="1:27" ht="12.75" hidden="1" customHeight="1" outlineLevel="1" x14ac:dyDescent="0.2">
      <c r="A229" s="99" t="s">
        <v>1875</v>
      </c>
      <c r="B229" s="63" t="s">
        <v>83</v>
      </c>
      <c r="C229" s="43" t="s">
        <v>79</v>
      </c>
      <c r="D229" s="44">
        <v>3.92</v>
      </c>
      <c r="E229" s="44">
        <v>3.92</v>
      </c>
      <c r="F229" s="44">
        <v>3.92</v>
      </c>
      <c r="G229" s="44">
        <v>3.92</v>
      </c>
      <c r="H229" s="44">
        <v>3.92</v>
      </c>
      <c r="I229" s="44">
        <v>3.92</v>
      </c>
      <c r="J229" s="44">
        <v>3.92</v>
      </c>
      <c r="K229" s="44">
        <v>3.92</v>
      </c>
      <c r="L229" s="44">
        <v>3.92</v>
      </c>
      <c r="M229" s="44">
        <v>3.92</v>
      </c>
      <c r="N229" s="44">
        <v>3.92</v>
      </c>
      <c r="O229" s="44">
        <v>3.92</v>
      </c>
      <c r="P229" s="44">
        <v>3.92</v>
      </c>
      <c r="Q229" s="44">
        <v>3.92</v>
      </c>
      <c r="R229" s="44">
        <v>3.92</v>
      </c>
      <c r="S229" s="44">
        <v>3.92</v>
      </c>
      <c r="T229" s="44">
        <v>3.92</v>
      </c>
      <c r="U229" s="44">
        <v>3.92</v>
      </c>
      <c r="V229" s="44">
        <v>3.92</v>
      </c>
      <c r="W229" s="44">
        <v>3.92</v>
      </c>
      <c r="X229" s="44">
        <v>3.92</v>
      </c>
      <c r="Y229" s="44">
        <v>3.92</v>
      </c>
      <c r="Z229" s="44">
        <v>3.92</v>
      </c>
      <c r="AA229" s="44">
        <v>3.92</v>
      </c>
    </row>
    <row r="230" spans="1:27" ht="12.75" hidden="1" customHeight="1" outlineLevel="1" x14ac:dyDescent="0.2">
      <c r="A230" s="99" t="s">
        <v>1876</v>
      </c>
      <c r="B230" s="63" t="s">
        <v>81</v>
      </c>
      <c r="C230" s="43" t="s">
        <v>79</v>
      </c>
      <c r="D230" s="44">
        <f>$D$11</f>
        <v>216.36</v>
      </c>
      <c r="E230" s="44">
        <f t="shared" ref="E230:AA230" si="131">$D$11</f>
        <v>216.36</v>
      </c>
      <c r="F230" s="44">
        <f t="shared" si="131"/>
        <v>216.36</v>
      </c>
      <c r="G230" s="44">
        <f t="shared" si="131"/>
        <v>216.36</v>
      </c>
      <c r="H230" s="44">
        <f t="shared" si="131"/>
        <v>216.36</v>
      </c>
      <c r="I230" s="44">
        <f t="shared" si="131"/>
        <v>216.36</v>
      </c>
      <c r="J230" s="44">
        <f t="shared" si="131"/>
        <v>216.36</v>
      </c>
      <c r="K230" s="44">
        <f t="shared" si="131"/>
        <v>216.36</v>
      </c>
      <c r="L230" s="44">
        <f t="shared" si="131"/>
        <v>216.36</v>
      </c>
      <c r="M230" s="44">
        <f t="shared" si="131"/>
        <v>216.36</v>
      </c>
      <c r="N230" s="44">
        <f t="shared" si="131"/>
        <v>216.36</v>
      </c>
      <c r="O230" s="44">
        <f t="shared" si="131"/>
        <v>216.36</v>
      </c>
      <c r="P230" s="44">
        <f t="shared" si="131"/>
        <v>216.36</v>
      </c>
      <c r="Q230" s="44">
        <f t="shared" si="131"/>
        <v>216.36</v>
      </c>
      <c r="R230" s="44">
        <f t="shared" si="131"/>
        <v>216.36</v>
      </c>
      <c r="S230" s="44">
        <f t="shared" si="131"/>
        <v>216.36</v>
      </c>
      <c r="T230" s="44">
        <f t="shared" si="131"/>
        <v>216.36</v>
      </c>
      <c r="U230" s="44">
        <f t="shared" si="131"/>
        <v>216.36</v>
      </c>
      <c r="V230" s="44">
        <f t="shared" si="131"/>
        <v>216.36</v>
      </c>
      <c r="W230" s="44">
        <f t="shared" si="131"/>
        <v>216.36</v>
      </c>
      <c r="X230" s="44">
        <f t="shared" si="131"/>
        <v>216.36</v>
      </c>
      <c r="Y230" s="44">
        <f t="shared" si="131"/>
        <v>216.36</v>
      </c>
      <c r="Z230" s="44">
        <f t="shared" si="131"/>
        <v>216.36</v>
      </c>
      <c r="AA230" s="44">
        <f t="shared" si="131"/>
        <v>216.36</v>
      </c>
    </row>
    <row r="231" spans="1:27" ht="12.75" customHeight="1" collapsed="1" x14ac:dyDescent="0.2">
      <c r="A231" s="98" t="s">
        <v>1877</v>
      </c>
      <c r="B231" s="28" t="str">
        <f>"14"&amp;"."&amp;$B$800&amp;"."&amp;$B$801</f>
        <v>14.08.2023</v>
      </c>
      <c r="C231" s="90" t="s">
        <v>76</v>
      </c>
      <c r="D231" s="91">
        <f>ROUND(((D232+D233+D235+D234)/1000),5)</f>
        <v>3.1830400000000001</v>
      </c>
      <c r="E231" s="91">
        <f>ROUND(((E232+E233+E235+E234)/1000),5)</f>
        <v>3.0590799999999998</v>
      </c>
      <c r="F231" s="91">
        <f>ROUND(((F232+F233+F235+F234)/1000),5)</f>
        <v>2.9139499999999998</v>
      </c>
      <c r="G231" s="91">
        <f t="shared" ref="G231:AA231" si="132">ROUND(((G232+G233+G235+G234)/1000),5)</f>
        <v>2.8435700000000002</v>
      </c>
      <c r="H231" s="91">
        <f t="shared" si="132"/>
        <v>2.8083499999999999</v>
      </c>
      <c r="I231" s="91">
        <f t="shared" si="132"/>
        <v>2.9137599999999999</v>
      </c>
      <c r="J231" s="91">
        <f t="shared" si="132"/>
        <v>3.0334500000000002</v>
      </c>
      <c r="K231" s="91">
        <f t="shared" si="132"/>
        <v>3.3811499999999999</v>
      </c>
      <c r="L231" s="91">
        <f t="shared" si="132"/>
        <v>3.6673800000000001</v>
      </c>
      <c r="M231" s="91">
        <f t="shared" si="132"/>
        <v>3.8201900000000002</v>
      </c>
      <c r="N231" s="91">
        <f t="shared" si="132"/>
        <v>3.9329999999999998</v>
      </c>
      <c r="O231" s="91">
        <f t="shared" si="132"/>
        <v>3.9643299999999999</v>
      </c>
      <c r="P231" s="91">
        <f t="shared" si="132"/>
        <v>3.96035</v>
      </c>
      <c r="Q231" s="91">
        <f t="shared" si="132"/>
        <v>4.00983</v>
      </c>
      <c r="R231" s="91">
        <f t="shared" si="132"/>
        <v>4.0870100000000003</v>
      </c>
      <c r="S231" s="91">
        <f t="shared" si="132"/>
        <v>4.0806100000000001</v>
      </c>
      <c r="T231" s="91">
        <f t="shared" si="132"/>
        <v>4.05185</v>
      </c>
      <c r="U231" s="91">
        <f t="shared" si="132"/>
        <v>3.99091</v>
      </c>
      <c r="V231" s="91">
        <f t="shared" si="132"/>
        <v>3.9504600000000001</v>
      </c>
      <c r="W231" s="91">
        <f t="shared" si="132"/>
        <v>3.81257</v>
      </c>
      <c r="X231" s="91">
        <f t="shared" si="132"/>
        <v>3.8045</v>
      </c>
      <c r="Y231" s="91">
        <f t="shared" si="132"/>
        <v>3.7725300000000002</v>
      </c>
      <c r="Z231" s="91">
        <f t="shared" si="132"/>
        <v>3.5848</v>
      </c>
      <c r="AA231" s="91">
        <f t="shared" si="132"/>
        <v>3.2536999999999998</v>
      </c>
    </row>
    <row r="232" spans="1:27" ht="12.75" hidden="1" customHeight="1" outlineLevel="1" x14ac:dyDescent="0.2">
      <c r="A232" s="99" t="s">
        <v>1878</v>
      </c>
      <c r="B232" s="63" t="s">
        <v>238</v>
      </c>
      <c r="C232" s="43" t="s">
        <v>79</v>
      </c>
      <c r="D232" s="44">
        <v>1245.79</v>
      </c>
      <c r="E232" s="44">
        <v>1121.83</v>
      </c>
      <c r="F232" s="44">
        <v>976.7</v>
      </c>
      <c r="G232" s="44">
        <v>906.32</v>
      </c>
      <c r="H232" s="44">
        <v>871.1</v>
      </c>
      <c r="I232" s="44">
        <v>976.51</v>
      </c>
      <c r="J232" s="44">
        <v>1096.2</v>
      </c>
      <c r="K232" s="44">
        <v>1443.9</v>
      </c>
      <c r="L232" s="44">
        <v>1730.13</v>
      </c>
      <c r="M232" s="44">
        <v>1882.94</v>
      </c>
      <c r="N232" s="44">
        <v>1995.75</v>
      </c>
      <c r="O232" s="44">
        <v>2027.08</v>
      </c>
      <c r="P232" s="44">
        <v>2023.1</v>
      </c>
      <c r="Q232" s="44">
        <v>2072.58</v>
      </c>
      <c r="R232" s="44">
        <v>2149.7600000000002</v>
      </c>
      <c r="S232" s="44">
        <v>2143.36</v>
      </c>
      <c r="T232" s="44">
        <v>2114.6</v>
      </c>
      <c r="U232" s="44">
        <v>2053.66</v>
      </c>
      <c r="V232" s="44">
        <v>2013.21</v>
      </c>
      <c r="W232" s="44">
        <v>1875.32</v>
      </c>
      <c r="X232" s="44">
        <v>1867.25</v>
      </c>
      <c r="Y232" s="44">
        <v>1835.28</v>
      </c>
      <c r="Z232" s="44">
        <v>1647.55</v>
      </c>
      <c r="AA232" s="44">
        <v>1316.45</v>
      </c>
    </row>
    <row r="233" spans="1:27" ht="12.75" hidden="1" customHeight="1" outlineLevel="1" x14ac:dyDescent="0.2">
      <c r="A233" s="99" t="s">
        <v>1879</v>
      </c>
      <c r="B233" s="63" t="s">
        <v>90</v>
      </c>
      <c r="C233" s="43" t="s">
        <v>79</v>
      </c>
      <c r="D233" s="44">
        <f>$D$168</f>
        <v>1716.97</v>
      </c>
      <c r="E233" s="44">
        <f>$D$168</f>
        <v>1716.97</v>
      </c>
      <c r="F233" s="44">
        <f t="shared" ref="F233:AA233" si="133">$D$168</f>
        <v>1716.97</v>
      </c>
      <c r="G233" s="44">
        <f t="shared" si="133"/>
        <v>1716.97</v>
      </c>
      <c r="H233" s="44">
        <f t="shared" si="133"/>
        <v>1716.97</v>
      </c>
      <c r="I233" s="44">
        <f t="shared" si="133"/>
        <v>1716.97</v>
      </c>
      <c r="J233" s="44">
        <f t="shared" si="133"/>
        <v>1716.97</v>
      </c>
      <c r="K233" s="44">
        <f t="shared" si="133"/>
        <v>1716.97</v>
      </c>
      <c r="L233" s="44">
        <f t="shared" si="133"/>
        <v>1716.97</v>
      </c>
      <c r="M233" s="44">
        <f t="shared" si="133"/>
        <v>1716.97</v>
      </c>
      <c r="N233" s="44">
        <f t="shared" si="133"/>
        <v>1716.97</v>
      </c>
      <c r="O233" s="44">
        <f t="shared" si="133"/>
        <v>1716.97</v>
      </c>
      <c r="P233" s="44">
        <f t="shared" si="133"/>
        <v>1716.97</v>
      </c>
      <c r="Q233" s="44">
        <f t="shared" si="133"/>
        <v>1716.97</v>
      </c>
      <c r="R233" s="44">
        <f t="shared" si="133"/>
        <v>1716.97</v>
      </c>
      <c r="S233" s="44">
        <f t="shared" si="133"/>
        <v>1716.97</v>
      </c>
      <c r="T233" s="44">
        <f t="shared" si="133"/>
        <v>1716.97</v>
      </c>
      <c r="U233" s="44">
        <f t="shared" si="133"/>
        <v>1716.97</v>
      </c>
      <c r="V233" s="44">
        <f t="shared" si="133"/>
        <v>1716.97</v>
      </c>
      <c r="W233" s="44">
        <f t="shared" si="133"/>
        <v>1716.97</v>
      </c>
      <c r="X233" s="44">
        <f t="shared" si="133"/>
        <v>1716.97</v>
      </c>
      <c r="Y233" s="44">
        <f t="shared" si="133"/>
        <v>1716.97</v>
      </c>
      <c r="Z233" s="44">
        <f t="shared" si="133"/>
        <v>1716.97</v>
      </c>
      <c r="AA233" s="44">
        <f t="shared" si="133"/>
        <v>1716.97</v>
      </c>
    </row>
    <row r="234" spans="1:27" ht="12.75" hidden="1" customHeight="1" outlineLevel="1" x14ac:dyDescent="0.2">
      <c r="A234" s="99" t="s">
        <v>1880</v>
      </c>
      <c r="B234" s="63" t="s">
        <v>83</v>
      </c>
      <c r="C234" s="43" t="s">
        <v>79</v>
      </c>
      <c r="D234" s="44">
        <v>3.92</v>
      </c>
      <c r="E234" s="44">
        <v>3.92</v>
      </c>
      <c r="F234" s="44">
        <v>3.92</v>
      </c>
      <c r="G234" s="44">
        <v>3.92</v>
      </c>
      <c r="H234" s="44">
        <v>3.92</v>
      </c>
      <c r="I234" s="44">
        <v>3.92</v>
      </c>
      <c r="J234" s="44">
        <v>3.92</v>
      </c>
      <c r="K234" s="44">
        <v>3.92</v>
      </c>
      <c r="L234" s="44">
        <v>3.92</v>
      </c>
      <c r="M234" s="44">
        <v>3.92</v>
      </c>
      <c r="N234" s="44">
        <v>3.92</v>
      </c>
      <c r="O234" s="44">
        <v>3.92</v>
      </c>
      <c r="P234" s="44">
        <v>3.92</v>
      </c>
      <c r="Q234" s="44">
        <v>3.92</v>
      </c>
      <c r="R234" s="44">
        <v>3.92</v>
      </c>
      <c r="S234" s="44">
        <v>3.92</v>
      </c>
      <c r="T234" s="44">
        <v>3.92</v>
      </c>
      <c r="U234" s="44">
        <v>3.92</v>
      </c>
      <c r="V234" s="44">
        <v>3.92</v>
      </c>
      <c r="W234" s="44">
        <v>3.92</v>
      </c>
      <c r="X234" s="44">
        <v>3.92</v>
      </c>
      <c r="Y234" s="44">
        <v>3.92</v>
      </c>
      <c r="Z234" s="44">
        <v>3.92</v>
      </c>
      <c r="AA234" s="44">
        <v>3.92</v>
      </c>
    </row>
    <row r="235" spans="1:27" ht="12.75" hidden="1" customHeight="1" outlineLevel="1" x14ac:dyDescent="0.2">
      <c r="A235" s="99" t="s">
        <v>1881</v>
      </c>
      <c r="B235" s="63" t="s">
        <v>81</v>
      </c>
      <c r="C235" s="43" t="s">
        <v>79</v>
      </c>
      <c r="D235" s="44">
        <f>$D$11</f>
        <v>216.36</v>
      </c>
      <c r="E235" s="44">
        <f t="shared" ref="E235:AA235" si="134">$D$11</f>
        <v>216.36</v>
      </c>
      <c r="F235" s="44">
        <f t="shared" si="134"/>
        <v>216.36</v>
      </c>
      <c r="G235" s="44">
        <f t="shared" si="134"/>
        <v>216.36</v>
      </c>
      <c r="H235" s="44">
        <f t="shared" si="134"/>
        <v>216.36</v>
      </c>
      <c r="I235" s="44">
        <f t="shared" si="134"/>
        <v>216.36</v>
      </c>
      <c r="J235" s="44">
        <f t="shared" si="134"/>
        <v>216.36</v>
      </c>
      <c r="K235" s="44">
        <f t="shared" si="134"/>
        <v>216.36</v>
      </c>
      <c r="L235" s="44">
        <f t="shared" si="134"/>
        <v>216.36</v>
      </c>
      <c r="M235" s="44">
        <f t="shared" si="134"/>
        <v>216.36</v>
      </c>
      <c r="N235" s="44">
        <f t="shared" si="134"/>
        <v>216.36</v>
      </c>
      <c r="O235" s="44">
        <f t="shared" si="134"/>
        <v>216.36</v>
      </c>
      <c r="P235" s="44">
        <f t="shared" si="134"/>
        <v>216.36</v>
      </c>
      <c r="Q235" s="44">
        <f t="shared" si="134"/>
        <v>216.36</v>
      </c>
      <c r="R235" s="44">
        <f t="shared" si="134"/>
        <v>216.36</v>
      </c>
      <c r="S235" s="44">
        <f t="shared" si="134"/>
        <v>216.36</v>
      </c>
      <c r="T235" s="44">
        <f t="shared" si="134"/>
        <v>216.36</v>
      </c>
      <c r="U235" s="44">
        <f t="shared" si="134"/>
        <v>216.36</v>
      </c>
      <c r="V235" s="44">
        <f t="shared" si="134"/>
        <v>216.36</v>
      </c>
      <c r="W235" s="44">
        <f t="shared" si="134"/>
        <v>216.36</v>
      </c>
      <c r="X235" s="44">
        <f t="shared" si="134"/>
        <v>216.36</v>
      </c>
      <c r="Y235" s="44">
        <f t="shared" si="134"/>
        <v>216.36</v>
      </c>
      <c r="Z235" s="44">
        <f t="shared" si="134"/>
        <v>216.36</v>
      </c>
      <c r="AA235" s="44">
        <f t="shared" si="134"/>
        <v>216.36</v>
      </c>
    </row>
    <row r="236" spans="1:27" ht="12.75" customHeight="1" collapsed="1" x14ac:dyDescent="0.2">
      <c r="A236" s="98" t="s">
        <v>1882</v>
      </c>
      <c r="B236" s="28" t="str">
        <f>"15"&amp;"."&amp;$B$800&amp;"."&amp;$B$801</f>
        <v>15.08.2023</v>
      </c>
      <c r="C236" s="90" t="s">
        <v>76</v>
      </c>
      <c r="D236" s="91">
        <f>ROUND(((D237+D238+D240+D239)/1000),5)</f>
        <v>2.9781</v>
      </c>
      <c r="E236" s="91">
        <f>ROUND(((E237+E238+E240+E239)/1000),5)</f>
        <v>2.82247</v>
      </c>
      <c r="F236" s="91">
        <f>ROUND(((F237+F238+F240+F239)/1000),5)</f>
        <v>2.7250800000000002</v>
      </c>
      <c r="G236" s="91">
        <f t="shared" ref="G236:AA236" si="135">ROUND(((G237+G238+G240+G239)/1000),5)</f>
        <v>1.9484300000000001</v>
      </c>
      <c r="H236" s="91">
        <f t="shared" si="135"/>
        <v>1.94462</v>
      </c>
      <c r="I236" s="91">
        <f t="shared" si="135"/>
        <v>2.6746500000000002</v>
      </c>
      <c r="J236" s="91">
        <f t="shared" si="135"/>
        <v>2.8199100000000001</v>
      </c>
      <c r="K236" s="91">
        <f t="shared" si="135"/>
        <v>3.2599200000000002</v>
      </c>
      <c r="L236" s="91">
        <f t="shared" si="135"/>
        <v>3.6318800000000002</v>
      </c>
      <c r="M236" s="91">
        <f t="shared" si="135"/>
        <v>3.9029699999999998</v>
      </c>
      <c r="N236" s="91">
        <f t="shared" si="135"/>
        <v>3.9997199999999999</v>
      </c>
      <c r="O236" s="91">
        <f t="shared" si="135"/>
        <v>3.97933</v>
      </c>
      <c r="P236" s="91">
        <f t="shared" si="135"/>
        <v>3.9856699999999998</v>
      </c>
      <c r="Q236" s="91">
        <f t="shared" si="135"/>
        <v>4.0124000000000004</v>
      </c>
      <c r="R236" s="91">
        <f t="shared" si="135"/>
        <v>4.1175800000000002</v>
      </c>
      <c r="S236" s="91">
        <f t="shared" si="135"/>
        <v>4.1570499999999999</v>
      </c>
      <c r="T236" s="91">
        <f t="shared" si="135"/>
        <v>4.1387799999999997</v>
      </c>
      <c r="U236" s="91">
        <f t="shared" si="135"/>
        <v>4.0216500000000002</v>
      </c>
      <c r="V236" s="91">
        <f t="shared" si="135"/>
        <v>3.9942899999999999</v>
      </c>
      <c r="W236" s="91">
        <f t="shared" si="135"/>
        <v>3.9403800000000002</v>
      </c>
      <c r="X236" s="91">
        <f t="shared" si="135"/>
        <v>3.9145799999999999</v>
      </c>
      <c r="Y236" s="91">
        <f t="shared" si="135"/>
        <v>3.7949600000000001</v>
      </c>
      <c r="Z236" s="91">
        <f t="shared" si="135"/>
        <v>3.62812</v>
      </c>
      <c r="AA236" s="91">
        <f t="shared" si="135"/>
        <v>3.2668499999999998</v>
      </c>
    </row>
    <row r="237" spans="1:27" ht="12.75" hidden="1" customHeight="1" outlineLevel="1" x14ac:dyDescent="0.2">
      <c r="A237" s="99" t="s">
        <v>1883</v>
      </c>
      <c r="B237" s="63" t="s">
        <v>238</v>
      </c>
      <c r="C237" s="43" t="s">
        <v>79</v>
      </c>
      <c r="D237" s="44">
        <v>1040.8499999999999</v>
      </c>
      <c r="E237" s="44">
        <v>885.22</v>
      </c>
      <c r="F237" s="44">
        <v>787.83</v>
      </c>
      <c r="G237" s="44">
        <v>11.18</v>
      </c>
      <c r="H237" s="44">
        <v>7.37</v>
      </c>
      <c r="I237" s="44">
        <v>737.4</v>
      </c>
      <c r="J237" s="44">
        <v>882.66</v>
      </c>
      <c r="K237" s="44">
        <v>1322.67</v>
      </c>
      <c r="L237" s="44">
        <v>1694.63</v>
      </c>
      <c r="M237" s="44">
        <v>1965.72</v>
      </c>
      <c r="N237" s="44">
        <v>2062.4699999999998</v>
      </c>
      <c r="O237" s="44">
        <v>2042.08</v>
      </c>
      <c r="P237" s="44">
        <v>2048.42</v>
      </c>
      <c r="Q237" s="44">
        <v>2075.15</v>
      </c>
      <c r="R237" s="44">
        <v>2180.33</v>
      </c>
      <c r="S237" s="44">
        <v>2219.8000000000002</v>
      </c>
      <c r="T237" s="44">
        <v>2201.5300000000002</v>
      </c>
      <c r="U237" s="44">
        <v>2084.4</v>
      </c>
      <c r="V237" s="44">
        <v>2057.04</v>
      </c>
      <c r="W237" s="44">
        <v>2003.13</v>
      </c>
      <c r="X237" s="44">
        <v>1977.33</v>
      </c>
      <c r="Y237" s="44">
        <v>1857.71</v>
      </c>
      <c r="Z237" s="44">
        <v>1690.87</v>
      </c>
      <c r="AA237" s="44">
        <v>1329.6</v>
      </c>
    </row>
    <row r="238" spans="1:27" ht="12.75" hidden="1" customHeight="1" outlineLevel="1" x14ac:dyDescent="0.2">
      <c r="A238" s="99" t="s">
        <v>1884</v>
      </c>
      <c r="B238" s="63" t="s">
        <v>90</v>
      </c>
      <c r="C238" s="43" t="s">
        <v>79</v>
      </c>
      <c r="D238" s="44">
        <f>$D$168</f>
        <v>1716.97</v>
      </c>
      <c r="E238" s="44">
        <f>$D$168</f>
        <v>1716.97</v>
      </c>
      <c r="F238" s="44">
        <f t="shared" ref="F238:AA238" si="136">$D$168</f>
        <v>1716.97</v>
      </c>
      <c r="G238" s="44">
        <f t="shared" si="136"/>
        <v>1716.97</v>
      </c>
      <c r="H238" s="44">
        <f t="shared" si="136"/>
        <v>1716.97</v>
      </c>
      <c r="I238" s="44">
        <f t="shared" si="136"/>
        <v>1716.97</v>
      </c>
      <c r="J238" s="44">
        <f t="shared" si="136"/>
        <v>1716.97</v>
      </c>
      <c r="K238" s="44">
        <f t="shared" si="136"/>
        <v>1716.97</v>
      </c>
      <c r="L238" s="44">
        <f t="shared" si="136"/>
        <v>1716.97</v>
      </c>
      <c r="M238" s="44">
        <f t="shared" si="136"/>
        <v>1716.97</v>
      </c>
      <c r="N238" s="44">
        <f t="shared" si="136"/>
        <v>1716.97</v>
      </c>
      <c r="O238" s="44">
        <f t="shared" si="136"/>
        <v>1716.97</v>
      </c>
      <c r="P238" s="44">
        <f t="shared" si="136"/>
        <v>1716.97</v>
      </c>
      <c r="Q238" s="44">
        <f t="shared" si="136"/>
        <v>1716.97</v>
      </c>
      <c r="R238" s="44">
        <f t="shared" si="136"/>
        <v>1716.97</v>
      </c>
      <c r="S238" s="44">
        <f t="shared" si="136"/>
        <v>1716.97</v>
      </c>
      <c r="T238" s="44">
        <f t="shared" si="136"/>
        <v>1716.97</v>
      </c>
      <c r="U238" s="44">
        <f t="shared" si="136"/>
        <v>1716.97</v>
      </c>
      <c r="V238" s="44">
        <f t="shared" si="136"/>
        <v>1716.97</v>
      </c>
      <c r="W238" s="44">
        <f t="shared" si="136"/>
        <v>1716.97</v>
      </c>
      <c r="X238" s="44">
        <f t="shared" si="136"/>
        <v>1716.97</v>
      </c>
      <c r="Y238" s="44">
        <f t="shared" si="136"/>
        <v>1716.97</v>
      </c>
      <c r="Z238" s="44">
        <f t="shared" si="136"/>
        <v>1716.97</v>
      </c>
      <c r="AA238" s="44">
        <f t="shared" si="136"/>
        <v>1716.97</v>
      </c>
    </row>
    <row r="239" spans="1:27" ht="12.75" hidden="1" customHeight="1" outlineLevel="1" x14ac:dyDescent="0.2">
      <c r="A239" s="99" t="s">
        <v>1885</v>
      </c>
      <c r="B239" s="63" t="s">
        <v>83</v>
      </c>
      <c r="C239" s="43" t="s">
        <v>79</v>
      </c>
      <c r="D239" s="44">
        <v>3.92</v>
      </c>
      <c r="E239" s="44">
        <v>3.92</v>
      </c>
      <c r="F239" s="44">
        <v>3.92</v>
      </c>
      <c r="G239" s="44">
        <v>3.92</v>
      </c>
      <c r="H239" s="44">
        <v>3.92</v>
      </c>
      <c r="I239" s="44">
        <v>3.92</v>
      </c>
      <c r="J239" s="44">
        <v>3.92</v>
      </c>
      <c r="K239" s="44">
        <v>3.92</v>
      </c>
      <c r="L239" s="44">
        <v>3.92</v>
      </c>
      <c r="M239" s="44">
        <v>3.92</v>
      </c>
      <c r="N239" s="44">
        <v>3.92</v>
      </c>
      <c r="O239" s="44">
        <v>3.92</v>
      </c>
      <c r="P239" s="44">
        <v>3.92</v>
      </c>
      <c r="Q239" s="44">
        <v>3.92</v>
      </c>
      <c r="R239" s="44">
        <v>3.92</v>
      </c>
      <c r="S239" s="44">
        <v>3.92</v>
      </c>
      <c r="T239" s="44">
        <v>3.92</v>
      </c>
      <c r="U239" s="44">
        <v>3.92</v>
      </c>
      <c r="V239" s="44">
        <v>3.92</v>
      </c>
      <c r="W239" s="44">
        <v>3.92</v>
      </c>
      <c r="X239" s="44">
        <v>3.92</v>
      </c>
      <c r="Y239" s="44">
        <v>3.92</v>
      </c>
      <c r="Z239" s="44">
        <v>3.92</v>
      </c>
      <c r="AA239" s="44">
        <v>3.92</v>
      </c>
    </row>
    <row r="240" spans="1:27" ht="12.75" hidden="1" customHeight="1" outlineLevel="1" x14ac:dyDescent="0.2">
      <c r="A240" s="99" t="s">
        <v>1886</v>
      </c>
      <c r="B240" s="63" t="s">
        <v>81</v>
      </c>
      <c r="C240" s="43" t="s">
        <v>79</v>
      </c>
      <c r="D240" s="44">
        <f>$D$11</f>
        <v>216.36</v>
      </c>
      <c r="E240" s="44">
        <f t="shared" ref="E240:AA240" si="137">$D$11</f>
        <v>216.36</v>
      </c>
      <c r="F240" s="44">
        <f t="shared" si="137"/>
        <v>216.36</v>
      </c>
      <c r="G240" s="44">
        <f t="shared" si="137"/>
        <v>216.36</v>
      </c>
      <c r="H240" s="44">
        <f t="shared" si="137"/>
        <v>216.36</v>
      </c>
      <c r="I240" s="44">
        <f t="shared" si="137"/>
        <v>216.36</v>
      </c>
      <c r="J240" s="44">
        <f t="shared" si="137"/>
        <v>216.36</v>
      </c>
      <c r="K240" s="44">
        <f t="shared" si="137"/>
        <v>216.36</v>
      </c>
      <c r="L240" s="44">
        <f t="shared" si="137"/>
        <v>216.36</v>
      </c>
      <c r="M240" s="44">
        <f t="shared" si="137"/>
        <v>216.36</v>
      </c>
      <c r="N240" s="44">
        <f t="shared" si="137"/>
        <v>216.36</v>
      </c>
      <c r="O240" s="44">
        <f t="shared" si="137"/>
        <v>216.36</v>
      </c>
      <c r="P240" s="44">
        <f t="shared" si="137"/>
        <v>216.36</v>
      </c>
      <c r="Q240" s="44">
        <f t="shared" si="137"/>
        <v>216.36</v>
      </c>
      <c r="R240" s="44">
        <f t="shared" si="137"/>
        <v>216.36</v>
      </c>
      <c r="S240" s="44">
        <f t="shared" si="137"/>
        <v>216.36</v>
      </c>
      <c r="T240" s="44">
        <f t="shared" si="137"/>
        <v>216.36</v>
      </c>
      <c r="U240" s="44">
        <f t="shared" si="137"/>
        <v>216.36</v>
      </c>
      <c r="V240" s="44">
        <f t="shared" si="137"/>
        <v>216.36</v>
      </c>
      <c r="W240" s="44">
        <f t="shared" si="137"/>
        <v>216.36</v>
      </c>
      <c r="X240" s="44">
        <f t="shared" si="137"/>
        <v>216.36</v>
      </c>
      <c r="Y240" s="44">
        <f t="shared" si="137"/>
        <v>216.36</v>
      </c>
      <c r="Z240" s="44">
        <f t="shared" si="137"/>
        <v>216.36</v>
      </c>
      <c r="AA240" s="44">
        <f t="shared" si="137"/>
        <v>216.36</v>
      </c>
    </row>
    <row r="241" spans="1:27" ht="12.75" customHeight="1" collapsed="1" x14ac:dyDescent="0.2">
      <c r="A241" s="98" t="s">
        <v>1887</v>
      </c>
      <c r="B241" s="28" t="str">
        <f>"16"&amp;"."&amp;$B$800&amp;"."&amp;$B$801</f>
        <v>16.08.2023</v>
      </c>
      <c r="C241" s="90" t="s">
        <v>76</v>
      </c>
      <c r="D241" s="91">
        <f>ROUND(((D242+D243+D245+D244)/1000),5)</f>
        <v>3.03342</v>
      </c>
      <c r="E241" s="91">
        <f>ROUND(((E242+E243+E245+E244)/1000),5)</f>
        <v>2.8083399999999998</v>
      </c>
      <c r="F241" s="91">
        <f>ROUND(((F242+F243+F245+F244)/1000),5)</f>
        <v>2.7377699999999998</v>
      </c>
      <c r="G241" s="91">
        <f t="shared" ref="G241:AA241" si="138">ROUND(((G242+G243+G245+G244)/1000),5)</f>
        <v>2.70641</v>
      </c>
      <c r="H241" s="91">
        <f t="shared" si="138"/>
        <v>2.69252</v>
      </c>
      <c r="I241" s="91">
        <f t="shared" si="138"/>
        <v>2.72113</v>
      </c>
      <c r="J241" s="91">
        <f t="shared" si="138"/>
        <v>2.9920300000000002</v>
      </c>
      <c r="K241" s="91">
        <f t="shared" si="138"/>
        <v>3.3816799999999998</v>
      </c>
      <c r="L241" s="91">
        <f t="shared" si="138"/>
        <v>3.63348</v>
      </c>
      <c r="M241" s="91">
        <f t="shared" si="138"/>
        <v>3.9184600000000001</v>
      </c>
      <c r="N241" s="91">
        <f t="shared" si="138"/>
        <v>4.2022500000000003</v>
      </c>
      <c r="O241" s="91">
        <f t="shared" si="138"/>
        <v>4.13164</v>
      </c>
      <c r="P241" s="91">
        <f t="shared" si="138"/>
        <v>4.00962</v>
      </c>
      <c r="Q241" s="91">
        <f t="shared" si="138"/>
        <v>4.2933399999999997</v>
      </c>
      <c r="R241" s="91">
        <f t="shared" si="138"/>
        <v>4.1284999999999998</v>
      </c>
      <c r="S241" s="91">
        <f t="shared" si="138"/>
        <v>4.1457199999999998</v>
      </c>
      <c r="T241" s="91">
        <f t="shared" si="138"/>
        <v>4.1247100000000003</v>
      </c>
      <c r="U241" s="91">
        <f t="shared" si="138"/>
        <v>4.0281700000000003</v>
      </c>
      <c r="V241" s="91">
        <f t="shared" si="138"/>
        <v>3.9950199999999998</v>
      </c>
      <c r="W241" s="91">
        <f t="shared" si="138"/>
        <v>3.9628399999999999</v>
      </c>
      <c r="X241" s="91">
        <f t="shared" si="138"/>
        <v>3.9562599999999999</v>
      </c>
      <c r="Y241" s="91">
        <f t="shared" si="138"/>
        <v>3.8118599999999998</v>
      </c>
      <c r="Z241" s="91">
        <f t="shared" si="138"/>
        <v>3.7050000000000001</v>
      </c>
      <c r="AA241" s="91">
        <f t="shared" si="138"/>
        <v>3.2854899999999998</v>
      </c>
    </row>
    <row r="242" spans="1:27" ht="12.75" hidden="1" customHeight="1" outlineLevel="1" x14ac:dyDescent="0.2">
      <c r="A242" s="99" t="s">
        <v>1888</v>
      </c>
      <c r="B242" s="63" t="s">
        <v>238</v>
      </c>
      <c r="C242" s="43" t="s">
        <v>79</v>
      </c>
      <c r="D242" s="44">
        <v>1096.17</v>
      </c>
      <c r="E242" s="44">
        <v>871.09</v>
      </c>
      <c r="F242" s="44">
        <v>800.52</v>
      </c>
      <c r="G242" s="44">
        <v>769.16</v>
      </c>
      <c r="H242" s="44">
        <v>755.27</v>
      </c>
      <c r="I242" s="44">
        <v>783.88</v>
      </c>
      <c r="J242" s="44">
        <v>1054.78</v>
      </c>
      <c r="K242" s="44">
        <v>1444.43</v>
      </c>
      <c r="L242" s="44">
        <v>1696.23</v>
      </c>
      <c r="M242" s="44">
        <v>1981.21</v>
      </c>
      <c r="N242" s="44">
        <v>2265</v>
      </c>
      <c r="O242" s="44">
        <v>2194.39</v>
      </c>
      <c r="P242" s="44">
        <v>2072.37</v>
      </c>
      <c r="Q242" s="44">
        <v>2356.09</v>
      </c>
      <c r="R242" s="44">
        <v>2191.25</v>
      </c>
      <c r="S242" s="44">
        <v>2208.4699999999998</v>
      </c>
      <c r="T242" s="44">
        <v>2187.46</v>
      </c>
      <c r="U242" s="44">
        <v>2090.92</v>
      </c>
      <c r="V242" s="44">
        <v>2057.77</v>
      </c>
      <c r="W242" s="44">
        <v>2025.59</v>
      </c>
      <c r="X242" s="44">
        <v>2019.01</v>
      </c>
      <c r="Y242" s="44">
        <v>1874.61</v>
      </c>
      <c r="Z242" s="44">
        <v>1767.75</v>
      </c>
      <c r="AA242" s="44">
        <v>1348.24</v>
      </c>
    </row>
    <row r="243" spans="1:27" ht="12.75" hidden="1" customHeight="1" outlineLevel="1" x14ac:dyDescent="0.2">
      <c r="A243" s="99" t="s">
        <v>1889</v>
      </c>
      <c r="B243" s="63" t="s">
        <v>90</v>
      </c>
      <c r="C243" s="43" t="s">
        <v>79</v>
      </c>
      <c r="D243" s="44">
        <f>$D$168</f>
        <v>1716.97</v>
      </c>
      <c r="E243" s="44">
        <f>$D$168</f>
        <v>1716.97</v>
      </c>
      <c r="F243" s="44">
        <f t="shared" ref="F243:AA243" si="139">$D$168</f>
        <v>1716.97</v>
      </c>
      <c r="G243" s="44">
        <f t="shared" si="139"/>
        <v>1716.97</v>
      </c>
      <c r="H243" s="44">
        <f t="shared" si="139"/>
        <v>1716.97</v>
      </c>
      <c r="I243" s="44">
        <f t="shared" si="139"/>
        <v>1716.97</v>
      </c>
      <c r="J243" s="44">
        <f t="shared" si="139"/>
        <v>1716.97</v>
      </c>
      <c r="K243" s="44">
        <f t="shared" si="139"/>
        <v>1716.97</v>
      </c>
      <c r="L243" s="44">
        <f t="shared" si="139"/>
        <v>1716.97</v>
      </c>
      <c r="M243" s="44">
        <f t="shared" si="139"/>
        <v>1716.97</v>
      </c>
      <c r="N243" s="44">
        <f t="shared" si="139"/>
        <v>1716.97</v>
      </c>
      <c r="O243" s="44">
        <f t="shared" si="139"/>
        <v>1716.97</v>
      </c>
      <c r="P243" s="44">
        <f t="shared" si="139"/>
        <v>1716.97</v>
      </c>
      <c r="Q243" s="44">
        <f t="shared" si="139"/>
        <v>1716.97</v>
      </c>
      <c r="R243" s="44">
        <f t="shared" si="139"/>
        <v>1716.97</v>
      </c>
      <c r="S243" s="44">
        <f t="shared" si="139"/>
        <v>1716.97</v>
      </c>
      <c r="T243" s="44">
        <f t="shared" si="139"/>
        <v>1716.97</v>
      </c>
      <c r="U243" s="44">
        <f t="shared" si="139"/>
        <v>1716.97</v>
      </c>
      <c r="V243" s="44">
        <f t="shared" si="139"/>
        <v>1716.97</v>
      </c>
      <c r="W243" s="44">
        <f t="shared" si="139"/>
        <v>1716.97</v>
      </c>
      <c r="X243" s="44">
        <f t="shared" si="139"/>
        <v>1716.97</v>
      </c>
      <c r="Y243" s="44">
        <f t="shared" si="139"/>
        <v>1716.97</v>
      </c>
      <c r="Z243" s="44">
        <f t="shared" si="139"/>
        <v>1716.97</v>
      </c>
      <c r="AA243" s="44">
        <f t="shared" si="139"/>
        <v>1716.97</v>
      </c>
    </row>
    <row r="244" spans="1:27" ht="12.75" hidden="1" customHeight="1" outlineLevel="1" x14ac:dyDescent="0.2">
      <c r="A244" s="99" t="s">
        <v>1890</v>
      </c>
      <c r="B244" s="63" t="s">
        <v>83</v>
      </c>
      <c r="C244" s="43" t="s">
        <v>79</v>
      </c>
      <c r="D244" s="44">
        <v>3.92</v>
      </c>
      <c r="E244" s="44">
        <v>3.92</v>
      </c>
      <c r="F244" s="44">
        <v>3.92</v>
      </c>
      <c r="G244" s="44">
        <v>3.92</v>
      </c>
      <c r="H244" s="44">
        <v>3.92</v>
      </c>
      <c r="I244" s="44">
        <v>3.92</v>
      </c>
      <c r="J244" s="44">
        <v>3.92</v>
      </c>
      <c r="K244" s="44">
        <v>3.92</v>
      </c>
      <c r="L244" s="44">
        <v>3.92</v>
      </c>
      <c r="M244" s="44">
        <v>3.92</v>
      </c>
      <c r="N244" s="44">
        <v>3.92</v>
      </c>
      <c r="O244" s="44">
        <v>3.92</v>
      </c>
      <c r="P244" s="44">
        <v>3.92</v>
      </c>
      <c r="Q244" s="44">
        <v>3.92</v>
      </c>
      <c r="R244" s="44">
        <v>3.92</v>
      </c>
      <c r="S244" s="44">
        <v>3.92</v>
      </c>
      <c r="T244" s="44">
        <v>3.92</v>
      </c>
      <c r="U244" s="44">
        <v>3.92</v>
      </c>
      <c r="V244" s="44">
        <v>3.92</v>
      </c>
      <c r="W244" s="44">
        <v>3.92</v>
      </c>
      <c r="X244" s="44">
        <v>3.92</v>
      </c>
      <c r="Y244" s="44">
        <v>3.92</v>
      </c>
      <c r="Z244" s="44">
        <v>3.92</v>
      </c>
      <c r="AA244" s="44">
        <v>3.92</v>
      </c>
    </row>
    <row r="245" spans="1:27" ht="12.75" hidden="1" customHeight="1" outlineLevel="1" x14ac:dyDescent="0.2">
      <c r="A245" s="99" t="s">
        <v>1891</v>
      </c>
      <c r="B245" s="63" t="s">
        <v>81</v>
      </c>
      <c r="C245" s="43" t="s">
        <v>79</v>
      </c>
      <c r="D245" s="44">
        <f>$D$11</f>
        <v>216.36</v>
      </c>
      <c r="E245" s="44">
        <f t="shared" ref="E245:AA245" si="140">$D$11</f>
        <v>216.36</v>
      </c>
      <c r="F245" s="44">
        <f t="shared" si="140"/>
        <v>216.36</v>
      </c>
      <c r="G245" s="44">
        <f t="shared" si="140"/>
        <v>216.36</v>
      </c>
      <c r="H245" s="44">
        <f t="shared" si="140"/>
        <v>216.36</v>
      </c>
      <c r="I245" s="44">
        <f t="shared" si="140"/>
        <v>216.36</v>
      </c>
      <c r="J245" s="44">
        <f t="shared" si="140"/>
        <v>216.36</v>
      </c>
      <c r="K245" s="44">
        <f t="shared" si="140"/>
        <v>216.36</v>
      </c>
      <c r="L245" s="44">
        <f t="shared" si="140"/>
        <v>216.36</v>
      </c>
      <c r="M245" s="44">
        <f t="shared" si="140"/>
        <v>216.36</v>
      </c>
      <c r="N245" s="44">
        <f t="shared" si="140"/>
        <v>216.36</v>
      </c>
      <c r="O245" s="44">
        <f t="shared" si="140"/>
        <v>216.36</v>
      </c>
      <c r="P245" s="44">
        <f t="shared" si="140"/>
        <v>216.36</v>
      </c>
      <c r="Q245" s="44">
        <f t="shared" si="140"/>
        <v>216.36</v>
      </c>
      <c r="R245" s="44">
        <f t="shared" si="140"/>
        <v>216.36</v>
      </c>
      <c r="S245" s="44">
        <f t="shared" si="140"/>
        <v>216.36</v>
      </c>
      <c r="T245" s="44">
        <f t="shared" si="140"/>
        <v>216.36</v>
      </c>
      <c r="U245" s="44">
        <f t="shared" si="140"/>
        <v>216.36</v>
      </c>
      <c r="V245" s="44">
        <f t="shared" si="140"/>
        <v>216.36</v>
      </c>
      <c r="W245" s="44">
        <f t="shared" si="140"/>
        <v>216.36</v>
      </c>
      <c r="X245" s="44">
        <f t="shared" si="140"/>
        <v>216.36</v>
      </c>
      <c r="Y245" s="44">
        <f t="shared" si="140"/>
        <v>216.36</v>
      </c>
      <c r="Z245" s="44">
        <f t="shared" si="140"/>
        <v>216.36</v>
      </c>
      <c r="AA245" s="44">
        <f t="shared" si="140"/>
        <v>216.36</v>
      </c>
    </row>
    <row r="246" spans="1:27" ht="12.75" customHeight="1" collapsed="1" x14ac:dyDescent="0.2">
      <c r="A246" s="98" t="s">
        <v>1892</v>
      </c>
      <c r="B246" s="28" t="str">
        <f>"17"&amp;"."&amp;$B$800&amp;"."&amp;$B$801</f>
        <v>17.08.2023</v>
      </c>
      <c r="C246" s="90" t="s">
        <v>76</v>
      </c>
      <c r="D246" s="91">
        <f>ROUND(((D247+D248+D250+D249)/1000),5)</f>
        <v>2.9898199999999999</v>
      </c>
      <c r="E246" s="91">
        <f>ROUND(((E247+E248+E250+E249)/1000),5)</f>
        <v>2.8840300000000001</v>
      </c>
      <c r="F246" s="91">
        <f>ROUND(((F247+F248+F250+F249)/1000),5)</f>
        <v>2.7971599999999999</v>
      </c>
      <c r="G246" s="91">
        <f t="shared" ref="G246:AA246" si="141">ROUND(((G247+G248+G250+G249)/1000),5)</f>
        <v>2.1715300000000002</v>
      </c>
      <c r="H246" s="91">
        <f t="shared" si="141"/>
        <v>2.16045</v>
      </c>
      <c r="I246" s="91">
        <f t="shared" si="141"/>
        <v>2.1968100000000002</v>
      </c>
      <c r="J246" s="91">
        <f t="shared" si="141"/>
        <v>2.9580799999999998</v>
      </c>
      <c r="K246" s="91">
        <f t="shared" si="141"/>
        <v>3.3855200000000001</v>
      </c>
      <c r="L246" s="91">
        <f t="shared" si="141"/>
        <v>3.6398600000000001</v>
      </c>
      <c r="M246" s="91">
        <f t="shared" si="141"/>
        <v>3.9468999999999999</v>
      </c>
      <c r="N246" s="91">
        <f t="shared" si="141"/>
        <v>3.9972799999999999</v>
      </c>
      <c r="O246" s="91">
        <f t="shared" si="141"/>
        <v>4.0051899999999998</v>
      </c>
      <c r="P246" s="91">
        <f t="shared" si="141"/>
        <v>4.0078699999999996</v>
      </c>
      <c r="Q246" s="91">
        <f t="shared" si="141"/>
        <v>4.0727099999999998</v>
      </c>
      <c r="R246" s="91">
        <f t="shared" si="141"/>
        <v>4.2538400000000003</v>
      </c>
      <c r="S246" s="91">
        <f t="shared" si="141"/>
        <v>4.24071</v>
      </c>
      <c r="T246" s="91">
        <f t="shared" si="141"/>
        <v>4.1524299999999998</v>
      </c>
      <c r="U246" s="91">
        <f t="shared" si="141"/>
        <v>4.0278299999999998</v>
      </c>
      <c r="V246" s="91">
        <f t="shared" si="141"/>
        <v>3.9675099999999999</v>
      </c>
      <c r="W246" s="91">
        <f t="shared" si="141"/>
        <v>3.9000699999999999</v>
      </c>
      <c r="X246" s="91">
        <f t="shared" si="141"/>
        <v>3.9129999999999998</v>
      </c>
      <c r="Y246" s="91">
        <f t="shared" si="141"/>
        <v>3.78295</v>
      </c>
      <c r="Z246" s="91">
        <f t="shared" si="141"/>
        <v>3.6118999999999999</v>
      </c>
      <c r="AA246" s="91">
        <f t="shared" si="141"/>
        <v>3.21469</v>
      </c>
    </row>
    <row r="247" spans="1:27" ht="12.75" hidden="1" customHeight="1" outlineLevel="1" x14ac:dyDescent="0.2">
      <c r="A247" s="99" t="s">
        <v>1893</v>
      </c>
      <c r="B247" s="63" t="s">
        <v>238</v>
      </c>
      <c r="C247" s="43" t="s">
        <v>79</v>
      </c>
      <c r="D247" s="44">
        <v>1052.57</v>
      </c>
      <c r="E247" s="44">
        <v>946.78</v>
      </c>
      <c r="F247" s="44">
        <v>859.91</v>
      </c>
      <c r="G247" s="44">
        <v>234.28</v>
      </c>
      <c r="H247" s="44">
        <v>223.2</v>
      </c>
      <c r="I247" s="44">
        <v>259.56</v>
      </c>
      <c r="J247" s="44">
        <v>1020.83</v>
      </c>
      <c r="K247" s="44">
        <v>1448.27</v>
      </c>
      <c r="L247" s="44">
        <v>1702.61</v>
      </c>
      <c r="M247" s="44">
        <v>2009.65</v>
      </c>
      <c r="N247" s="44">
        <v>2060.0300000000002</v>
      </c>
      <c r="O247" s="44">
        <v>2067.94</v>
      </c>
      <c r="P247" s="44">
        <v>2070.62</v>
      </c>
      <c r="Q247" s="44">
        <v>2135.46</v>
      </c>
      <c r="R247" s="44">
        <v>2316.59</v>
      </c>
      <c r="S247" s="44">
        <v>2303.46</v>
      </c>
      <c r="T247" s="44">
        <v>2215.1799999999998</v>
      </c>
      <c r="U247" s="44">
        <v>2090.58</v>
      </c>
      <c r="V247" s="44">
        <v>2030.26</v>
      </c>
      <c r="W247" s="44">
        <v>1962.82</v>
      </c>
      <c r="X247" s="44">
        <v>1975.75</v>
      </c>
      <c r="Y247" s="44">
        <v>1845.7</v>
      </c>
      <c r="Z247" s="44">
        <v>1674.65</v>
      </c>
      <c r="AA247" s="44">
        <v>1277.44</v>
      </c>
    </row>
    <row r="248" spans="1:27" ht="12.75" hidden="1" customHeight="1" outlineLevel="1" x14ac:dyDescent="0.2">
      <c r="A248" s="99" t="s">
        <v>1894</v>
      </c>
      <c r="B248" s="63" t="s">
        <v>90</v>
      </c>
      <c r="C248" s="43" t="s">
        <v>79</v>
      </c>
      <c r="D248" s="44">
        <f>$D$168</f>
        <v>1716.97</v>
      </c>
      <c r="E248" s="44">
        <f>$D$168</f>
        <v>1716.97</v>
      </c>
      <c r="F248" s="44">
        <f t="shared" ref="F248:AA248" si="142">$D$168</f>
        <v>1716.97</v>
      </c>
      <c r="G248" s="44">
        <f t="shared" si="142"/>
        <v>1716.97</v>
      </c>
      <c r="H248" s="44">
        <f t="shared" si="142"/>
        <v>1716.97</v>
      </c>
      <c r="I248" s="44">
        <f t="shared" si="142"/>
        <v>1716.97</v>
      </c>
      <c r="J248" s="44">
        <f t="shared" si="142"/>
        <v>1716.97</v>
      </c>
      <c r="K248" s="44">
        <f t="shared" si="142"/>
        <v>1716.97</v>
      </c>
      <c r="L248" s="44">
        <f t="shared" si="142"/>
        <v>1716.97</v>
      </c>
      <c r="M248" s="44">
        <f t="shared" si="142"/>
        <v>1716.97</v>
      </c>
      <c r="N248" s="44">
        <f t="shared" si="142"/>
        <v>1716.97</v>
      </c>
      <c r="O248" s="44">
        <f t="shared" si="142"/>
        <v>1716.97</v>
      </c>
      <c r="P248" s="44">
        <f t="shared" si="142"/>
        <v>1716.97</v>
      </c>
      <c r="Q248" s="44">
        <f t="shared" si="142"/>
        <v>1716.97</v>
      </c>
      <c r="R248" s="44">
        <f t="shared" si="142"/>
        <v>1716.97</v>
      </c>
      <c r="S248" s="44">
        <f t="shared" si="142"/>
        <v>1716.97</v>
      </c>
      <c r="T248" s="44">
        <f t="shared" si="142"/>
        <v>1716.97</v>
      </c>
      <c r="U248" s="44">
        <f t="shared" si="142"/>
        <v>1716.97</v>
      </c>
      <c r="V248" s="44">
        <f t="shared" si="142"/>
        <v>1716.97</v>
      </c>
      <c r="W248" s="44">
        <f t="shared" si="142"/>
        <v>1716.97</v>
      </c>
      <c r="X248" s="44">
        <f t="shared" si="142"/>
        <v>1716.97</v>
      </c>
      <c r="Y248" s="44">
        <f t="shared" si="142"/>
        <v>1716.97</v>
      </c>
      <c r="Z248" s="44">
        <f t="shared" si="142"/>
        <v>1716.97</v>
      </c>
      <c r="AA248" s="44">
        <f t="shared" si="142"/>
        <v>1716.97</v>
      </c>
    </row>
    <row r="249" spans="1:27" ht="12.75" hidden="1" customHeight="1" outlineLevel="1" x14ac:dyDescent="0.2">
      <c r="A249" s="99" t="s">
        <v>1895</v>
      </c>
      <c r="B249" s="63" t="s">
        <v>83</v>
      </c>
      <c r="C249" s="43" t="s">
        <v>79</v>
      </c>
      <c r="D249" s="44">
        <v>3.92</v>
      </c>
      <c r="E249" s="44">
        <v>3.92</v>
      </c>
      <c r="F249" s="44">
        <v>3.92</v>
      </c>
      <c r="G249" s="44">
        <v>3.92</v>
      </c>
      <c r="H249" s="44">
        <v>3.92</v>
      </c>
      <c r="I249" s="44">
        <v>3.92</v>
      </c>
      <c r="J249" s="44">
        <v>3.92</v>
      </c>
      <c r="K249" s="44">
        <v>3.92</v>
      </c>
      <c r="L249" s="44">
        <v>3.92</v>
      </c>
      <c r="M249" s="44">
        <v>3.92</v>
      </c>
      <c r="N249" s="44">
        <v>3.92</v>
      </c>
      <c r="O249" s="44">
        <v>3.92</v>
      </c>
      <c r="P249" s="44">
        <v>3.92</v>
      </c>
      <c r="Q249" s="44">
        <v>3.92</v>
      </c>
      <c r="R249" s="44">
        <v>3.92</v>
      </c>
      <c r="S249" s="44">
        <v>3.92</v>
      </c>
      <c r="T249" s="44">
        <v>3.92</v>
      </c>
      <c r="U249" s="44">
        <v>3.92</v>
      </c>
      <c r="V249" s="44">
        <v>3.92</v>
      </c>
      <c r="W249" s="44">
        <v>3.92</v>
      </c>
      <c r="X249" s="44">
        <v>3.92</v>
      </c>
      <c r="Y249" s="44">
        <v>3.92</v>
      </c>
      <c r="Z249" s="44">
        <v>3.92</v>
      </c>
      <c r="AA249" s="44">
        <v>3.92</v>
      </c>
    </row>
    <row r="250" spans="1:27" ht="12.75" hidden="1" customHeight="1" outlineLevel="1" x14ac:dyDescent="0.2">
      <c r="A250" s="99" t="s">
        <v>1896</v>
      </c>
      <c r="B250" s="63" t="s">
        <v>81</v>
      </c>
      <c r="C250" s="43" t="s">
        <v>79</v>
      </c>
      <c r="D250" s="44">
        <f>$D$11</f>
        <v>216.36</v>
      </c>
      <c r="E250" s="44">
        <f t="shared" ref="E250:AA250" si="143">$D$11</f>
        <v>216.36</v>
      </c>
      <c r="F250" s="44">
        <f t="shared" si="143"/>
        <v>216.36</v>
      </c>
      <c r="G250" s="44">
        <f t="shared" si="143"/>
        <v>216.36</v>
      </c>
      <c r="H250" s="44">
        <f t="shared" si="143"/>
        <v>216.36</v>
      </c>
      <c r="I250" s="44">
        <f t="shared" si="143"/>
        <v>216.36</v>
      </c>
      <c r="J250" s="44">
        <f t="shared" si="143"/>
        <v>216.36</v>
      </c>
      <c r="K250" s="44">
        <f t="shared" si="143"/>
        <v>216.36</v>
      </c>
      <c r="L250" s="44">
        <f t="shared" si="143"/>
        <v>216.36</v>
      </c>
      <c r="M250" s="44">
        <f t="shared" si="143"/>
        <v>216.36</v>
      </c>
      <c r="N250" s="44">
        <f t="shared" si="143"/>
        <v>216.36</v>
      </c>
      <c r="O250" s="44">
        <f t="shared" si="143"/>
        <v>216.36</v>
      </c>
      <c r="P250" s="44">
        <f t="shared" si="143"/>
        <v>216.36</v>
      </c>
      <c r="Q250" s="44">
        <f t="shared" si="143"/>
        <v>216.36</v>
      </c>
      <c r="R250" s="44">
        <f t="shared" si="143"/>
        <v>216.36</v>
      </c>
      <c r="S250" s="44">
        <f t="shared" si="143"/>
        <v>216.36</v>
      </c>
      <c r="T250" s="44">
        <f t="shared" si="143"/>
        <v>216.36</v>
      </c>
      <c r="U250" s="44">
        <f t="shared" si="143"/>
        <v>216.36</v>
      </c>
      <c r="V250" s="44">
        <f t="shared" si="143"/>
        <v>216.36</v>
      </c>
      <c r="W250" s="44">
        <f t="shared" si="143"/>
        <v>216.36</v>
      </c>
      <c r="X250" s="44">
        <f t="shared" si="143"/>
        <v>216.36</v>
      </c>
      <c r="Y250" s="44">
        <f t="shared" si="143"/>
        <v>216.36</v>
      </c>
      <c r="Z250" s="44">
        <f t="shared" si="143"/>
        <v>216.36</v>
      </c>
      <c r="AA250" s="44">
        <f t="shared" si="143"/>
        <v>216.36</v>
      </c>
    </row>
    <row r="251" spans="1:27" ht="12.75" customHeight="1" collapsed="1" x14ac:dyDescent="0.2">
      <c r="A251" s="98" t="s">
        <v>1897</v>
      </c>
      <c r="B251" s="28" t="str">
        <f>"18"&amp;"."&amp;$B$800&amp;"."&amp;$B$801</f>
        <v>18.08.2023</v>
      </c>
      <c r="C251" s="90" t="s">
        <v>76</v>
      </c>
      <c r="D251" s="91">
        <f>ROUND(((D252+D253+D255+D254)/1000),5)</f>
        <v>2.9803299999999999</v>
      </c>
      <c r="E251" s="91">
        <f>ROUND(((E252+E253+E255+E254)/1000),5)</f>
        <v>2.8221400000000001</v>
      </c>
      <c r="F251" s="91">
        <f>ROUND(((F252+F253+F255+F254)/1000),5)</f>
        <v>2.7339199999999999</v>
      </c>
      <c r="G251" s="91">
        <f t="shared" ref="G251:AA251" si="144">ROUND(((G252+G253+G255+G254)/1000),5)</f>
        <v>2.69299</v>
      </c>
      <c r="H251" s="91">
        <f t="shared" si="144"/>
        <v>2.6716799999999998</v>
      </c>
      <c r="I251" s="91">
        <f t="shared" si="144"/>
        <v>2.7104400000000002</v>
      </c>
      <c r="J251" s="91">
        <f t="shared" si="144"/>
        <v>2.9136700000000002</v>
      </c>
      <c r="K251" s="91">
        <f t="shared" si="144"/>
        <v>3.4685899999999998</v>
      </c>
      <c r="L251" s="91">
        <f t="shared" si="144"/>
        <v>3.7623700000000002</v>
      </c>
      <c r="M251" s="91">
        <f t="shared" si="144"/>
        <v>3.9944999999999999</v>
      </c>
      <c r="N251" s="91">
        <f t="shared" si="144"/>
        <v>4.0219699999999996</v>
      </c>
      <c r="O251" s="91">
        <f t="shared" si="144"/>
        <v>4.0645600000000002</v>
      </c>
      <c r="P251" s="91">
        <f t="shared" si="144"/>
        <v>4.0866699999999998</v>
      </c>
      <c r="Q251" s="91">
        <f t="shared" si="144"/>
        <v>4.1527900000000004</v>
      </c>
      <c r="R251" s="91">
        <f t="shared" si="144"/>
        <v>4.3448000000000002</v>
      </c>
      <c r="S251" s="91">
        <f t="shared" si="144"/>
        <v>4.3422599999999996</v>
      </c>
      <c r="T251" s="91">
        <f t="shared" si="144"/>
        <v>4.3699000000000003</v>
      </c>
      <c r="U251" s="91">
        <f t="shared" si="144"/>
        <v>4.2827400000000004</v>
      </c>
      <c r="V251" s="91">
        <f t="shared" si="144"/>
        <v>4.1392800000000003</v>
      </c>
      <c r="W251" s="91">
        <f t="shared" si="144"/>
        <v>4.0855499999999996</v>
      </c>
      <c r="X251" s="91">
        <f t="shared" si="144"/>
        <v>4.01126</v>
      </c>
      <c r="Y251" s="91">
        <f t="shared" si="144"/>
        <v>3.9705499999999998</v>
      </c>
      <c r="Z251" s="91">
        <f t="shared" si="144"/>
        <v>3.7620300000000002</v>
      </c>
      <c r="AA251" s="91">
        <f t="shared" si="144"/>
        <v>3.5361500000000001</v>
      </c>
    </row>
    <row r="252" spans="1:27" ht="12.75" hidden="1" customHeight="1" outlineLevel="1" x14ac:dyDescent="0.2">
      <c r="A252" s="99" t="s">
        <v>1898</v>
      </c>
      <c r="B252" s="63" t="s">
        <v>238</v>
      </c>
      <c r="C252" s="43" t="s">
        <v>79</v>
      </c>
      <c r="D252" s="44">
        <v>1043.08</v>
      </c>
      <c r="E252" s="44">
        <v>884.89</v>
      </c>
      <c r="F252" s="44">
        <v>796.67</v>
      </c>
      <c r="G252" s="44">
        <v>755.74</v>
      </c>
      <c r="H252" s="44">
        <v>734.43</v>
      </c>
      <c r="I252" s="44">
        <v>773.19</v>
      </c>
      <c r="J252" s="44">
        <v>976.42</v>
      </c>
      <c r="K252" s="44">
        <v>1531.34</v>
      </c>
      <c r="L252" s="44">
        <v>1825.12</v>
      </c>
      <c r="M252" s="44">
        <v>2057.25</v>
      </c>
      <c r="N252" s="44">
        <v>2084.7199999999998</v>
      </c>
      <c r="O252" s="44">
        <v>2127.31</v>
      </c>
      <c r="P252" s="44">
        <v>2149.42</v>
      </c>
      <c r="Q252" s="44">
        <v>2215.54</v>
      </c>
      <c r="R252" s="44">
        <v>2407.5500000000002</v>
      </c>
      <c r="S252" s="44">
        <v>2405.0100000000002</v>
      </c>
      <c r="T252" s="44">
        <v>2432.65</v>
      </c>
      <c r="U252" s="44">
        <v>2345.4899999999998</v>
      </c>
      <c r="V252" s="44">
        <v>2202.0300000000002</v>
      </c>
      <c r="W252" s="44">
        <v>2148.3000000000002</v>
      </c>
      <c r="X252" s="44">
        <v>2074.0100000000002</v>
      </c>
      <c r="Y252" s="44">
        <v>2033.3</v>
      </c>
      <c r="Z252" s="44">
        <v>1824.78</v>
      </c>
      <c r="AA252" s="44">
        <v>1598.9</v>
      </c>
    </row>
    <row r="253" spans="1:27" ht="12.75" hidden="1" customHeight="1" outlineLevel="1" x14ac:dyDescent="0.2">
      <c r="A253" s="99" t="s">
        <v>1899</v>
      </c>
      <c r="B253" s="63" t="s">
        <v>90</v>
      </c>
      <c r="C253" s="43" t="s">
        <v>79</v>
      </c>
      <c r="D253" s="44">
        <f>$D$168</f>
        <v>1716.97</v>
      </c>
      <c r="E253" s="44">
        <f>$D$168</f>
        <v>1716.97</v>
      </c>
      <c r="F253" s="44">
        <f t="shared" ref="F253:AA253" si="145">$D$168</f>
        <v>1716.97</v>
      </c>
      <c r="G253" s="44">
        <f t="shared" si="145"/>
        <v>1716.97</v>
      </c>
      <c r="H253" s="44">
        <f t="shared" si="145"/>
        <v>1716.97</v>
      </c>
      <c r="I253" s="44">
        <f t="shared" si="145"/>
        <v>1716.97</v>
      </c>
      <c r="J253" s="44">
        <f t="shared" si="145"/>
        <v>1716.97</v>
      </c>
      <c r="K253" s="44">
        <f t="shared" si="145"/>
        <v>1716.97</v>
      </c>
      <c r="L253" s="44">
        <f t="shared" si="145"/>
        <v>1716.97</v>
      </c>
      <c r="M253" s="44">
        <f t="shared" si="145"/>
        <v>1716.97</v>
      </c>
      <c r="N253" s="44">
        <f t="shared" si="145"/>
        <v>1716.97</v>
      </c>
      <c r="O253" s="44">
        <f t="shared" si="145"/>
        <v>1716.97</v>
      </c>
      <c r="P253" s="44">
        <f t="shared" si="145"/>
        <v>1716.97</v>
      </c>
      <c r="Q253" s="44">
        <f t="shared" si="145"/>
        <v>1716.97</v>
      </c>
      <c r="R253" s="44">
        <f t="shared" si="145"/>
        <v>1716.97</v>
      </c>
      <c r="S253" s="44">
        <f t="shared" si="145"/>
        <v>1716.97</v>
      </c>
      <c r="T253" s="44">
        <f t="shared" si="145"/>
        <v>1716.97</v>
      </c>
      <c r="U253" s="44">
        <f t="shared" si="145"/>
        <v>1716.97</v>
      </c>
      <c r="V253" s="44">
        <f t="shared" si="145"/>
        <v>1716.97</v>
      </c>
      <c r="W253" s="44">
        <f t="shared" si="145"/>
        <v>1716.97</v>
      </c>
      <c r="X253" s="44">
        <f t="shared" si="145"/>
        <v>1716.97</v>
      </c>
      <c r="Y253" s="44">
        <f t="shared" si="145"/>
        <v>1716.97</v>
      </c>
      <c r="Z253" s="44">
        <f t="shared" si="145"/>
        <v>1716.97</v>
      </c>
      <c r="AA253" s="44">
        <f t="shared" si="145"/>
        <v>1716.97</v>
      </c>
    </row>
    <row r="254" spans="1:27" ht="12.75" hidden="1" customHeight="1" outlineLevel="1" x14ac:dyDescent="0.2">
      <c r="A254" s="99" t="s">
        <v>1900</v>
      </c>
      <c r="B254" s="63" t="s">
        <v>83</v>
      </c>
      <c r="C254" s="43" t="s">
        <v>79</v>
      </c>
      <c r="D254" s="44">
        <v>3.92</v>
      </c>
      <c r="E254" s="44">
        <v>3.92</v>
      </c>
      <c r="F254" s="44">
        <v>3.92</v>
      </c>
      <c r="G254" s="44">
        <v>3.92</v>
      </c>
      <c r="H254" s="44">
        <v>3.92</v>
      </c>
      <c r="I254" s="44">
        <v>3.92</v>
      </c>
      <c r="J254" s="44">
        <v>3.92</v>
      </c>
      <c r="K254" s="44">
        <v>3.92</v>
      </c>
      <c r="L254" s="44">
        <v>3.92</v>
      </c>
      <c r="M254" s="44">
        <v>3.92</v>
      </c>
      <c r="N254" s="44">
        <v>3.92</v>
      </c>
      <c r="O254" s="44">
        <v>3.92</v>
      </c>
      <c r="P254" s="44">
        <v>3.92</v>
      </c>
      <c r="Q254" s="44">
        <v>3.92</v>
      </c>
      <c r="R254" s="44">
        <v>3.92</v>
      </c>
      <c r="S254" s="44">
        <v>3.92</v>
      </c>
      <c r="T254" s="44">
        <v>3.92</v>
      </c>
      <c r="U254" s="44">
        <v>3.92</v>
      </c>
      <c r="V254" s="44">
        <v>3.92</v>
      </c>
      <c r="W254" s="44">
        <v>3.92</v>
      </c>
      <c r="X254" s="44">
        <v>3.92</v>
      </c>
      <c r="Y254" s="44">
        <v>3.92</v>
      </c>
      <c r="Z254" s="44">
        <v>3.92</v>
      </c>
      <c r="AA254" s="44">
        <v>3.92</v>
      </c>
    </row>
    <row r="255" spans="1:27" ht="12.75" hidden="1" customHeight="1" outlineLevel="1" x14ac:dyDescent="0.2">
      <c r="A255" s="99" t="s">
        <v>1901</v>
      </c>
      <c r="B255" s="63" t="s">
        <v>81</v>
      </c>
      <c r="C255" s="43" t="s">
        <v>79</v>
      </c>
      <c r="D255" s="44">
        <f>$D$11</f>
        <v>216.36</v>
      </c>
      <c r="E255" s="44">
        <f t="shared" ref="E255:AA255" si="146">$D$11</f>
        <v>216.36</v>
      </c>
      <c r="F255" s="44">
        <f t="shared" si="146"/>
        <v>216.36</v>
      </c>
      <c r="G255" s="44">
        <f t="shared" si="146"/>
        <v>216.36</v>
      </c>
      <c r="H255" s="44">
        <f t="shared" si="146"/>
        <v>216.36</v>
      </c>
      <c r="I255" s="44">
        <f t="shared" si="146"/>
        <v>216.36</v>
      </c>
      <c r="J255" s="44">
        <f t="shared" si="146"/>
        <v>216.36</v>
      </c>
      <c r="K255" s="44">
        <f t="shared" si="146"/>
        <v>216.36</v>
      </c>
      <c r="L255" s="44">
        <f t="shared" si="146"/>
        <v>216.36</v>
      </c>
      <c r="M255" s="44">
        <f t="shared" si="146"/>
        <v>216.36</v>
      </c>
      <c r="N255" s="44">
        <f t="shared" si="146"/>
        <v>216.36</v>
      </c>
      <c r="O255" s="44">
        <f t="shared" si="146"/>
        <v>216.36</v>
      </c>
      <c r="P255" s="44">
        <f t="shared" si="146"/>
        <v>216.36</v>
      </c>
      <c r="Q255" s="44">
        <f t="shared" si="146"/>
        <v>216.36</v>
      </c>
      <c r="R255" s="44">
        <f t="shared" si="146"/>
        <v>216.36</v>
      </c>
      <c r="S255" s="44">
        <f t="shared" si="146"/>
        <v>216.36</v>
      </c>
      <c r="T255" s="44">
        <f t="shared" si="146"/>
        <v>216.36</v>
      </c>
      <c r="U255" s="44">
        <f t="shared" si="146"/>
        <v>216.36</v>
      </c>
      <c r="V255" s="44">
        <f t="shared" si="146"/>
        <v>216.36</v>
      </c>
      <c r="W255" s="44">
        <f t="shared" si="146"/>
        <v>216.36</v>
      </c>
      <c r="X255" s="44">
        <f t="shared" si="146"/>
        <v>216.36</v>
      </c>
      <c r="Y255" s="44">
        <f t="shared" si="146"/>
        <v>216.36</v>
      </c>
      <c r="Z255" s="44">
        <f t="shared" si="146"/>
        <v>216.36</v>
      </c>
      <c r="AA255" s="44">
        <f t="shared" si="146"/>
        <v>216.36</v>
      </c>
    </row>
    <row r="256" spans="1:27" ht="12.75" customHeight="1" collapsed="1" x14ac:dyDescent="0.2">
      <c r="A256" s="98" t="s">
        <v>1902</v>
      </c>
      <c r="B256" s="28" t="str">
        <f>"19"&amp;"."&amp;$B$800&amp;"."&amp;$B$801</f>
        <v>19.08.2023</v>
      </c>
      <c r="C256" s="90" t="s">
        <v>76</v>
      </c>
      <c r="D256" s="91">
        <f>ROUND(((D257+D258+D260+D259)/1000),5)</f>
        <v>3.3405</v>
      </c>
      <c r="E256" s="91">
        <f>ROUND(((E257+E258+E260+E259)/1000),5)</f>
        <v>3.1648200000000002</v>
      </c>
      <c r="F256" s="91">
        <f>ROUND(((F257+F258+F260+F259)/1000),5)</f>
        <v>3.0399400000000001</v>
      </c>
      <c r="G256" s="91">
        <f t="shared" ref="G256:AA256" si="147">ROUND(((G257+G258+G260+G259)/1000),5)</f>
        <v>2.9139499999999998</v>
      </c>
      <c r="H256" s="91">
        <f t="shared" si="147"/>
        <v>2.8672599999999999</v>
      </c>
      <c r="I256" s="91">
        <f t="shared" si="147"/>
        <v>2.8462900000000002</v>
      </c>
      <c r="J256" s="91">
        <f t="shared" si="147"/>
        <v>2.8654000000000002</v>
      </c>
      <c r="K256" s="91">
        <f t="shared" si="147"/>
        <v>3.2448399999999999</v>
      </c>
      <c r="L256" s="91">
        <f t="shared" si="147"/>
        <v>3.5950000000000002</v>
      </c>
      <c r="M256" s="91">
        <f t="shared" si="147"/>
        <v>3.8125399999999998</v>
      </c>
      <c r="N256" s="91">
        <f t="shared" si="147"/>
        <v>3.9607999999999999</v>
      </c>
      <c r="O256" s="91">
        <f t="shared" si="147"/>
        <v>3.9767800000000002</v>
      </c>
      <c r="P256" s="91">
        <f t="shared" si="147"/>
        <v>3.9769700000000001</v>
      </c>
      <c r="Q256" s="91">
        <f t="shared" si="147"/>
        <v>3.97709</v>
      </c>
      <c r="R256" s="91">
        <f t="shared" si="147"/>
        <v>3.9823</v>
      </c>
      <c r="S256" s="91">
        <f t="shared" si="147"/>
        <v>3.9779800000000001</v>
      </c>
      <c r="T256" s="91">
        <f t="shared" si="147"/>
        <v>3.90612</v>
      </c>
      <c r="U256" s="91">
        <f t="shared" si="147"/>
        <v>3.8820999999999999</v>
      </c>
      <c r="V256" s="91">
        <f t="shared" si="147"/>
        <v>3.85791</v>
      </c>
      <c r="W256" s="91">
        <f t="shared" si="147"/>
        <v>3.8177099999999999</v>
      </c>
      <c r="X256" s="91">
        <f t="shared" si="147"/>
        <v>3.8222299999999998</v>
      </c>
      <c r="Y256" s="91">
        <f t="shared" si="147"/>
        <v>3.8316699999999999</v>
      </c>
      <c r="Z256" s="91">
        <f t="shared" si="147"/>
        <v>3.6506699999999999</v>
      </c>
      <c r="AA256" s="91">
        <f t="shared" si="147"/>
        <v>3.4914900000000002</v>
      </c>
    </row>
    <row r="257" spans="1:27" ht="12.75" hidden="1" customHeight="1" outlineLevel="1" x14ac:dyDescent="0.2">
      <c r="A257" s="99" t="s">
        <v>1903</v>
      </c>
      <c r="B257" s="63" t="s">
        <v>238</v>
      </c>
      <c r="C257" s="43" t="s">
        <v>79</v>
      </c>
      <c r="D257" s="44">
        <v>1403.25</v>
      </c>
      <c r="E257" s="44">
        <v>1227.57</v>
      </c>
      <c r="F257" s="44">
        <v>1102.69</v>
      </c>
      <c r="G257" s="44">
        <v>976.7</v>
      </c>
      <c r="H257" s="44">
        <v>930.01</v>
      </c>
      <c r="I257" s="44">
        <v>909.04</v>
      </c>
      <c r="J257" s="44">
        <v>928.15</v>
      </c>
      <c r="K257" s="44">
        <v>1307.5899999999999</v>
      </c>
      <c r="L257" s="44">
        <v>1657.75</v>
      </c>
      <c r="M257" s="44">
        <v>1875.29</v>
      </c>
      <c r="N257" s="44">
        <v>2023.55</v>
      </c>
      <c r="O257" s="44">
        <v>2039.53</v>
      </c>
      <c r="P257" s="44">
        <v>2039.72</v>
      </c>
      <c r="Q257" s="44">
        <v>2039.84</v>
      </c>
      <c r="R257" s="44">
        <v>2045.05</v>
      </c>
      <c r="S257" s="44">
        <v>2040.73</v>
      </c>
      <c r="T257" s="44">
        <v>1968.87</v>
      </c>
      <c r="U257" s="44">
        <v>1944.85</v>
      </c>
      <c r="V257" s="44">
        <v>1920.66</v>
      </c>
      <c r="W257" s="44">
        <v>1880.46</v>
      </c>
      <c r="X257" s="44">
        <v>1884.98</v>
      </c>
      <c r="Y257" s="44">
        <v>1894.42</v>
      </c>
      <c r="Z257" s="44">
        <v>1713.42</v>
      </c>
      <c r="AA257" s="44">
        <v>1554.24</v>
      </c>
    </row>
    <row r="258" spans="1:27" ht="12.75" hidden="1" customHeight="1" outlineLevel="1" x14ac:dyDescent="0.2">
      <c r="A258" s="99" t="s">
        <v>1904</v>
      </c>
      <c r="B258" s="63" t="s">
        <v>90</v>
      </c>
      <c r="C258" s="43" t="s">
        <v>79</v>
      </c>
      <c r="D258" s="44">
        <f>$D$168</f>
        <v>1716.97</v>
      </c>
      <c r="E258" s="44">
        <f>$D$168</f>
        <v>1716.97</v>
      </c>
      <c r="F258" s="44">
        <f t="shared" ref="F258:AA258" si="148">$D$168</f>
        <v>1716.97</v>
      </c>
      <c r="G258" s="44">
        <f t="shared" si="148"/>
        <v>1716.97</v>
      </c>
      <c r="H258" s="44">
        <f t="shared" si="148"/>
        <v>1716.97</v>
      </c>
      <c r="I258" s="44">
        <f t="shared" si="148"/>
        <v>1716.97</v>
      </c>
      <c r="J258" s="44">
        <f t="shared" si="148"/>
        <v>1716.97</v>
      </c>
      <c r="K258" s="44">
        <f t="shared" si="148"/>
        <v>1716.97</v>
      </c>
      <c r="L258" s="44">
        <f t="shared" si="148"/>
        <v>1716.97</v>
      </c>
      <c r="M258" s="44">
        <f t="shared" si="148"/>
        <v>1716.97</v>
      </c>
      <c r="N258" s="44">
        <f t="shared" si="148"/>
        <v>1716.97</v>
      </c>
      <c r="O258" s="44">
        <f t="shared" si="148"/>
        <v>1716.97</v>
      </c>
      <c r="P258" s="44">
        <f t="shared" si="148"/>
        <v>1716.97</v>
      </c>
      <c r="Q258" s="44">
        <f t="shared" si="148"/>
        <v>1716.97</v>
      </c>
      <c r="R258" s="44">
        <f t="shared" si="148"/>
        <v>1716.97</v>
      </c>
      <c r="S258" s="44">
        <f t="shared" si="148"/>
        <v>1716.97</v>
      </c>
      <c r="T258" s="44">
        <f t="shared" si="148"/>
        <v>1716.97</v>
      </c>
      <c r="U258" s="44">
        <f t="shared" si="148"/>
        <v>1716.97</v>
      </c>
      <c r="V258" s="44">
        <f t="shared" si="148"/>
        <v>1716.97</v>
      </c>
      <c r="W258" s="44">
        <f t="shared" si="148"/>
        <v>1716.97</v>
      </c>
      <c r="X258" s="44">
        <f t="shared" si="148"/>
        <v>1716.97</v>
      </c>
      <c r="Y258" s="44">
        <f t="shared" si="148"/>
        <v>1716.97</v>
      </c>
      <c r="Z258" s="44">
        <f t="shared" si="148"/>
        <v>1716.97</v>
      </c>
      <c r="AA258" s="44">
        <f t="shared" si="148"/>
        <v>1716.97</v>
      </c>
    </row>
    <row r="259" spans="1:27" ht="12.75" hidden="1" customHeight="1" outlineLevel="1" x14ac:dyDescent="0.2">
      <c r="A259" s="99" t="s">
        <v>1905</v>
      </c>
      <c r="B259" s="63" t="s">
        <v>83</v>
      </c>
      <c r="C259" s="43" t="s">
        <v>79</v>
      </c>
      <c r="D259" s="44">
        <v>3.92</v>
      </c>
      <c r="E259" s="44">
        <v>3.92</v>
      </c>
      <c r="F259" s="44">
        <v>3.92</v>
      </c>
      <c r="G259" s="44">
        <v>3.92</v>
      </c>
      <c r="H259" s="44">
        <v>3.92</v>
      </c>
      <c r="I259" s="44">
        <v>3.92</v>
      </c>
      <c r="J259" s="44">
        <v>3.92</v>
      </c>
      <c r="K259" s="44">
        <v>3.92</v>
      </c>
      <c r="L259" s="44">
        <v>3.92</v>
      </c>
      <c r="M259" s="44">
        <v>3.92</v>
      </c>
      <c r="N259" s="44">
        <v>3.92</v>
      </c>
      <c r="O259" s="44">
        <v>3.92</v>
      </c>
      <c r="P259" s="44">
        <v>3.92</v>
      </c>
      <c r="Q259" s="44">
        <v>3.92</v>
      </c>
      <c r="R259" s="44">
        <v>3.92</v>
      </c>
      <c r="S259" s="44">
        <v>3.92</v>
      </c>
      <c r="T259" s="44">
        <v>3.92</v>
      </c>
      <c r="U259" s="44">
        <v>3.92</v>
      </c>
      <c r="V259" s="44">
        <v>3.92</v>
      </c>
      <c r="W259" s="44">
        <v>3.92</v>
      </c>
      <c r="X259" s="44">
        <v>3.92</v>
      </c>
      <c r="Y259" s="44">
        <v>3.92</v>
      </c>
      <c r="Z259" s="44">
        <v>3.92</v>
      </c>
      <c r="AA259" s="44">
        <v>3.92</v>
      </c>
    </row>
    <row r="260" spans="1:27" ht="12.75" hidden="1" customHeight="1" outlineLevel="1" x14ac:dyDescent="0.2">
      <c r="A260" s="99" t="s">
        <v>1906</v>
      </c>
      <c r="B260" s="63" t="s">
        <v>81</v>
      </c>
      <c r="C260" s="43" t="s">
        <v>79</v>
      </c>
      <c r="D260" s="44">
        <f>$D$11</f>
        <v>216.36</v>
      </c>
      <c r="E260" s="44">
        <f t="shared" ref="E260:AA260" si="149">$D$11</f>
        <v>216.36</v>
      </c>
      <c r="F260" s="44">
        <f t="shared" si="149"/>
        <v>216.36</v>
      </c>
      <c r="G260" s="44">
        <f t="shared" si="149"/>
        <v>216.36</v>
      </c>
      <c r="H260" s="44">
        <f t="shared" si="149"/>
        <v>216.36</v>
      </c>
      <c r="I260" s="44">
        <f t="shared" si="149"/>
        <v>216.36</v>
      </c>
      <c r="J260" s="44">
        <f t="shared" si="149"/>
        <v>216.36</v>
      </c>
      <c r="K260" s="44">
        <f t="shared" si="149"/>
        <v>216.36</v>
      </c>
      <c r="L260" s="44">
        <f t="shared" si="149"/>
        <v>216.36</v>
      </c>
      <c r="M260" s="44">
        <f t="shared" si="149"/>
        <v>216.36</v>
      </c>
      <c r="N260" s="44">
        <f t="shared" si="149"/>
        <v>216.36</v>
      </c>
      <c r="O260" s="44">
        <f t="shared" si="149"/>
        <v>216.36</v>
      </c>
      <c r="P260" s="44">
        <f t="shared" si="149"/>
        <v>216.36</v>
      </c>
      <c r="Q260" s="44">
        <f t="shared" si="149"/>
        <v>216.36</v>
      </c>
      <c r="R260" s="44">
        <f t="shared" si="149"/>
        <v>216.36</v>
      </c>
      <c r="S260" s="44">
        <f t="shared" si="149"/>
        <v>216.36</v>
      </c>
      <c r="T260" s="44">
        <f t="shared" si="149"/>
        <v>216.36</v>
      </c>
      <c r="U260" s="44">
        <f t="shared" si="149"/>
        <v>216.36</v>
      </c>
      <c r="V260" s="44">
        <f t="shared" si="149"/>
        <v>216.36</v>
      </c>
      <c r="W260" s="44">
        <f t="shared" si="149"/>
        <v>216.36</v>
      </c>
      <c r="X260" s="44">
        <f t="shared" si="149"/>
        <v>216.36</v>
      </c>
      <c r="Y260" s="44">
        <f t="shared" si="149"/>
        <v>216.36</v>
      </c>
      <c r="Z260" s="44">
        <f t="shared" si="149"/>
        <v>216.36</v>
      </c>
      <c r="AA260" s="44">
        <f t="shared" si="149"/>
        <v>216.36</v>
      </c>
    </row>
    <row r="261" spans="1:27" ht="12.75" customHeight="1" collapsed="1" x14ac:dyDescent="0.2">
      <c r="A261" s="98" t="s">
        <v>1907</v>
      </c>
      <c r="B261" s="28" t="str">
        <f>"20"&amp;"."&amp;$B$800&amp;"."&amp;$B$801</f>
        <v>20.08.2023</v>
      </c>
      <c r="C261" s="90" t="s">
        <v>76</v>
      </c>
      <c r="D261" s="91">
        <f>ROUND(((D262+D263+D265+D264)/1000),5)</f>
        <v>3.2296999999999998</v>
      </c>
      <c r="E261" s="91">
        <f>ROUND(((E262+E263+E265+E264)/1000),5)</f>
        <v>3.0258099999999999</v>
      </c>
      <c r="F261" s="91">
        <f>ROUND(((F262+F263+F265+F264)/1000),5)</f>
        <v>2.8984800000000002</v>
      </c>
      <c r="G261" s="91">
        <f t="shared" ref="G261:AA261" si="150">ROUND(((G262+G263+G265+G264)/1000),5)</f>
        <v>2.8063799999999999</v>
      </c>
      <c r="H261" s="91">
        <f t="shared" si="150"/>
        <v>2.7380100000000001</v>
      </c>
      <c r="I261" s="91">
        <f t="shared" si="150"/>
        <v>2.6964800000000002</v>
      </c>
      <c r="J261" s="91">
        <f t="shared" si="150"/>
        <v>2.7206600000000001</v>
      </c>
      <c r="K261" s="91">
        <f t="shared" si="150"/>
        <v>2.9838</v>
      </c>
      <c r="L261" s="91">
        <f t="shared" si="150"/>
        <v>3.52128</v>
      </c>
      <c r="M261" s="91">
        <f t="shared" si="150"/>
        <v>3.65205</v>
      </c>
      <c r="N261" s="91">
        <f t="shared" si="150"/>
        <v>3.8519600000000001</v>
      </c>
      <c r="O261" s="91">
        <f t="shared" si="150"/>
        <v>3.8894099999999998</v>
      </c>
      <c r="P261" s="91">
        <f t="shared" si="150"/>
        <v>3.9453800000000001</v>
      </c>
      <c r="Q261" s="91">
        <f t="shared" si="150"/>
        <v>3.9496099999999998</v>
      </c>
      <c r="R261" s="91">
        <f t="shared" si="150"/>
        <v>3.9580199999999999</v>
      </c>
      <c r="S261" s="91">
        <f t="shared" si="150"/>
        <v>3.9581599999999999</v>
      </c>
      <c r="T261" s="91">
        <f t="shared" si="150"/>
        <v>3.92544</v>
      </c>
      <c r="U261" s="91">
        <f t="shared" si="150"/>
        <v>3.78545</v>
      </c>
      <c r="V261" s="91">
        <f t="shared" si="150"/>
        <v>3.76728</v>
      </c>
      <c r="W261" s="91">
        <f t="shared" si="150"/>
        <v>3.7864599999999999</v>
      </c>
      <c r="X261" s="91">
        <f t="shared" si="150"/>
        <v>3.7802500000000001</v>
      </c>
      <c r="Y261" s="91">
        <f t="shared" si="150"/>
        <v>3.7510699999999999</v>
      </c>
      <c r="Z261" s="91">
        <f t="shared" si="150"/>
        <v>3.65916</v>
      </c>
      <c r="AA261" s="91">
        <f t="shared" si="150"/>
        <v>3.5040200000000001</v>
      </c>
    </row>
    <row r="262" spans="1:27" ht="12.75" hidden="1" customHeight="1" outlineLevel="1" x14ac:dyDescent="0.2">
      <c r="A262" s="99" t="s">
        <v>1908</v>
      </c>
      <c r="B262" s="63" t="s">
        <v>238</v>
      </c>
      <c r="C262" s="43" t="s">
        <v>79</v>
      </c>
      <c r="D262" s="44">
        <v>1292.45</v>
      </c>
      <c r="E262" s="44">
        <v>1088.56</v>
      </c>
      <c r="F262" s="44">
        <v>961.23</v>
      </c>
      <c r="G262" s="44">
        <v>869.13</v>
      </c>
      <c r="H262" s="44">
        <v>800.76</v>
      </c>
      <c r="I262" s="44">
        <v>759.23</v>
      </c>
      <c r="J262" s="44">
        <v>783.41</v>
      </c>
      <c r="K262" s="44">
        <v>1046.55</v>
      </c>
      <c r="L262" s="44">
        <v>1584.03</v>
      </c>
      <c r="M262" s="44">
        <v>1714.8</v>
      </c>
      <c r="N262" s="44">
        <v>1914.71</v>
      </c>
      <c r="O262" s="44">
        <v>1952.16</v>
      </c>
      <c r="P262" s="44">
        <v>2008.13</v>
      </c>
      <c r="Q262" s="44">
        <v>2012.36</v>
      </c>
      <c r="R262" s="44">
        <v>2020.77</v>
      </c>
      <c r="S262" s="44">
        <v>2020.91</v>
      </c>
      <c r="T262" s="44">
        <v>1988.19</v>
      </c>
      <c r="U262" s="44">
        <v>1848.2</v>
      </c>
      <c r="V262" s="44">
        <v>1830.03</v>
      </c>
      <c r="W262" s="44">
        <v>1849.21</v>
      </c>
      <c r="X262" s="44">
        <v>1843</v>
      </c>
      <c r="Y262" s="44">
        <v>1813.82</v>
      </c>
      <c r="Z262" s="44">
        <v>1721.91</v>
      </c>
      <c r="AA262" s="44">
        <v>1566.77</v>
      </c>
    </row>
    <row r="263" spans="1:27" ht="12.75" hidden="1" customHeight="1" outlineLevel="1" x14ac:dyDescent="0.2">
      <c r="A263" s="99" t="s">
        <v>1909</v>
      </c>
      <c r="B263" s="63" t="s">
        <v>90</v>
      </c>
      <c r="C263" s="43" t="s">
        <v>79</v>
      </c>
      <c r="D263" s="44">
        <f>$D$168</f>
        <v>1716.97</v>
      </c>
      <c r="E263" s="44">
        <f>$D$168</f>
        <v>1716.97</v>
      </c>
      <c r="F263" s="44">
        <f t="shared" ref="F263:AA263" si="151">$D$168</f>
        <v>1716.97</v>
      </c>
      <c r="G263" s="44">
        <f t="shared" si="151"/>
        <v>1716.97</v>
      </c>
      <c r="H263" s="44">
        <f t="shared" si="151"/>
        <v>1716.97</v>
      </c>
      <c r="I263" s="44">
        <f t="shared" si="151"/>
        <v>1716.97</v>
      </c>
      <c r="J263" s="44">
        <f t="shared" si="151"/>
        <v>1716.97</v>
      </c>
      <c r="K263" s="44">
        <f t="shared" si="151"/>
        <v>1716.97</v>
      </c>
      <c r="L263" s="44">
        <f t="shared" si="151"/>
        <v>1716.97</v>
      </c>
      <c r="M263" s="44">
        <f t="shared" si="151"/>
        <v>1716.97</v>
      </c>
      <c r="N263" s="44">
        <f t="shared" si="151"/>
        <v>1716.97</v>
      </c>
      <c r="O263" s="44">
        <f t="shared" si="151"/>
        <v>1716.97</v>
      </c>
      <c r="P263" s="44">
        <f t="shared" si="151"/>
        <v>1716.97</v>
      </c>
      <c r="Q263" s="44">
        <f t="shared" si="151"/>
        <v>1716.97</v>
      </c>
      <c r="R263" s="44">
        <f t="shared" si="151"/>
        <v>1716.97</v>
      </c>
      <c r="S263" s="44">
        <f t="shared" si="151"/>
        <v>1716.97</v>
      </c>
      <c r="T263" s="44">
        <f t="shared" si="151"/>
        <v>1716.97</v>
      </c>
      <c r="U263" s="44">
        <f t="shared" si="151"/>
        <v>1716.97</v>
      </c>
      <c r="V263" s="44">
        <f t="shared" si="151"/>
        <v>1716.97</v>
      </c>
      <c r="W263" s="44">
        <f t="shared" si="151"/>
        <v>1716.97</v>
      </c>
      <c r="X263" s="44">
        <f t="shared" si="151"/>
        <v>1716.97</v>
      </c>
      <c r="Y263" s="44">
        <f t="shared" si="151"/>
        <v>1716.97</v>
      </c>
      <c r="Z263" s="44">
        <f t="shared" si="151"/>
        <v>1716.97</v>
      </c>
      <c r="AA263" s="44">
        <f t="shared" si="151"/>
        <v>1716.97</v>
      </c>
    </row>
    <row r="264" spans="1:27" ht="12.75" hidden="1" customHeight="1" outlineLevel="1" x14ac:dyDescent="0.2">
      <c r="A264" s="99" t="s">
        <v>1910</v>
      </c>
      <c r="B264" s="63" t="s">
        <v>83</v>
      </c>
      <c r="C264" s="43" t="s">
        <v>79</v>
      </c>
      <c r="D264" s="44">
        <v>3.92</v>
      </c>
      <c r="E264" s="44">
        <v>3.92</v>
      </c>
      <c r="F264" s="44">
        <v>3.92</v>
      </c>
      <c r="G264" s="44">
        <v>3.92</v>
      </c>
      <c r="H264" s="44">
        <v>3.92</v>
      </c>
      <c r="I264" s="44">
        <v>3.92</v>
      </c>
      <c r="J264" s="44">
        <v>3.92</v>
      </c>
      <c r="K264" s="44">
        <v>3.92</v>
      </c>
      <c r="L264" s="44">
        <v>3.92</v>
      </c>
      <c r="M264" s="44">
        <v>3.92</v>
      </c>
      <c r="N264" s="44">
        <v>3.92</v>
      </c>
      <c r="O264" s="44">
        <v>3.92</v>
      </c>
      <c r="P264" s="44">
        <v>3.92</v>
      </c>
      <c r="Q264" s="44">
        <v>3.92</v>
      </c>
      <c r="R264" s="44">
        <v>3.92</v>
      </c>
      <c r="S264" s="44">
        <v>3.92</v>
      </c>
      <c r="T264" s="44">
        <v>3.92</v>
      </c>
      <c r="U264" s="44">
        <v>3.92</v>
      </c>
      <c r="V264" s="44">
        <v>3.92</v>
      </c>
      <c r="W264" s="44">
        <v>3.92</v>
      </c>
      <c r="X264" s="44">
        <v>3.92</v>
      </c>
      <c r="Y264" s="44">
        <v>3.92</v>
      </c>
      <c r="Z264" s="44">
        <v>3.92</v>
      </c>
      <c r="AA264" s="44">
        <v>3.92</v>
      </c>
    </row>
    <row r="265" spans="1:27" ht="12.75" hidden="1" customHeight="1" outlineLevel="1" x14ac:dyDescent="0.2">
      <c r="A265" s="99" t="s">
        <v>1911</v>
      </c>
      <c r="B265" s="63" t="s">
        <v>81</v>
      </c>
      <c r="C265" s="43" t="s">
        <v>79</v>
      </c>
      <c r="D265" s="44">
        <f>$D$11</f>
        <v>216.36</v>
      </c>
      <c r="E265" s="44">
        <f t="shared" ref="E265:AA265" si="152">$D$11</f>
        <v>216.36</v>
      </c>
      <c r="F265" s="44">
        <f t="shared" si="152"/>
        <v>216.36</v>
      </c>
      <c r="G265" s="44">
        <f t="shared" si="152"/>
        <v>216.36</v>
      </c>
      <c r="H265" s="44">
        <f t="shared" si="152"/>
        <v>216.36</v>
      </c>
      <c r="I265" s="44">
        <f t="shared" si="152"/>
        <v>216.36</v>
      </c>
      <c r="J265" s="44">
        <f t="shared" si="152"/>
        <v>216.36</v>
      </c>
      <c r="K265" s="44">
        <f t="shared" si="152"/>
        <v>216.36</v>
      </c>
      <c r="L265" s="44">
        <f t="shared" si="152"/>
        <v>216.36</v>
      </c>
      <c r="M265" s="44">
        <f t="shared" si="152"/>
        <v>216.36</v>
      </c>
      <c r="N265" s="44">
        <f t="shared" si="152"/>
        <v>216.36</v>
      </c>
      <c r="O265" s="44">
        <f t="shared" si="152"/>
        <v>216.36</v>
      </c>
      <c r="P265" s="44">
        <f t="shared" si="152"/>
        <v>216.36</v>
      </c>
      <c r="Q265" s="44">
        <f t="shared" si="152"/>
        <v>216.36</v>
      </c>
      <c r="R265" s="44">
        <f t="shared" si="152"/>
        <v>216.36</v>
      </c>
      <c r="S265" s="44">
        <f t="shared" si="152"/>
        <v>216.36</v>
      </c>
      <c r="T265" s="44">
        <f t="shared" si="152"/>
        <v>216.36</v>
      </c>
      <c r="U265" s="44">
        <f t="shared" si="152"/>
        <v>216.36</v>
      </c>
      <c r="V265" s="44">
        <f t="shared" si="152"/>
        <v>216.36</v>
      </c>
      <c r="W265" s="44">
        <f t="shared" si="152"/>
        <v>216.36</v>
      </c>
      <c r="X265" s="44">
        <f t="shared" si="152"/>
        <v>216.36</v>
      </c>
      <c r="Y265" s="44">
        <f t="shared" si="152"/>
        <v>216.36</v>
      </c>
      <c r="Z265" s="44">
        <f t="shared" si="152"/>
        <v>216.36</v>
      </c>
      <c r="AA265" s="44">
        <f t="shared" si="152"/>
        <v>216.36</v>
      </c>
    </row>
    <row r="266" spans="1:27" ht="12.75" customHeight="1" collapsed="1" x14ac:dyDescent="0.2">
      <c r="A266" s="98" t="s">
        <v>1912</v>
      </c>
      <c r="B266" s="28" t="str">
        <f>"21"&amp;"."&amp;$B$800&amp;"."&amp;$B$801</f>
        <v>21.08.2023</v>
      </c>
      <c r="C266" s="90" t="s">
        <v>76</v>
      </c>
      <c r="D266" s="91">
        <f>ROUND(((D267+D268+D270+D269)/1000),5)</f>
        <v>3.2555200000000002</v>
      </c>
      <c r="E266" s="91">
        <f>ROUND(((E267+E268+E270+E269)/1000),5)</f>
        <v>3.1183200000000002</v>
      </c>
      <c r="F266" s="91">
        <f>ROUND(((F267+F268+F270+F269)/1000),5)</f>
        <v>3.0153500000000002</v>
      </c>
      <c r="G266" s="91">
        <f t="shared" ref="G266:AA266" si="153">ROUND(((G267+G268+G270+G269)/1000),5)</f>
        <v>2.9546199999999998</v>
      </c>
      <c r="H266" s="91">
        <f t="shared" si="153"/>
        <v>2.9197799999999998</v>
      </c>
      <c r="I266" s="91">
        <f t="shared" si="153"/>
        <v>2.9881700000000002</v>
      </c>
      <c r="J266" s="91">
        <f t="shared" si="153"/>
        <v>3.1945199999999998</v>
      </c>
      <c r="K266" s="91">
        <f t="shared" si="153"/>
        <v>3.5194100000000001</v>
      </c>
      <c r="L266" s="91">
        <f t="shared" si="153"/>
        <v>3.9135900000000001</v>
      </c>
      <c r="M266" s="91">
        <f t="shared" si="153"/>
        <v>3.9878800000000001</v>
      </c>
      <c r="N266" s="91">
        <f t="shared" si="153"/>
        <v>4.0027499999999998</v>
      </c>
      <c r="O266" s="91">
        <f t="shared" si="153"/>
        <v>4.0358499999999999</v>
      </c>
      <c r="P266" s="91">
        <f t="shared" si="153"/>
        <v>4.0169600000000001</v>
      </c>
      <c r="Q266" s="91">
        <f t="shared" si="153"/>
        <v>4.0700099999999999</v>
      </c>
      <c r="R266" s="91">
        <f t="shared" si="153"/>
        <v>4.0918400000000004</v>
      </c>
      <c r="S266" s="91">
        <f t="shared" si="153"/>
        <v>4.1095899999999999</v>
      </c>
      <c r="T266" s="91">
        <f t="shared" si="153"/>
        <v>4.1969399999999997</v>
      </c>
      <c r="U266" s="91">
        <f t="shared" si="153"/>
        <v>4.0957800000000004</v>
      </c>
      <c r="V266" s="91">
        <f t="shared" si="153"/>
        <v>4.0026200000000003</v>
      </c>
      <c r="W266" s="91">
        <f t="shared" si="153"/>
        <v>3.9872899999999998</v>
      </c>
      <c r="X266" s="91">
        <f t="shared" si="153"/>
        <v>3.9865699999999999</v>
      </c>
      <c r="Y266" s="91">
        <f t="shared" si="153"/>
        <v>3.9524699999999999</v>
      </c>
      <c r="Z266" s="91">
        <f t="shared" si="153"/>
        <v>3.6517300000000001</v>
      </c>
      <c r="AA266" s="91">
        <f t="shared" si="153"/>
        <v>3.4984700000000002</v>
      </c>
    </row>
    <row r="267" spans="1:27" ht="12.75" hidden="1" customHeight="1" outlineLevel="1" x14ac:dyDescent="0.2">
      <c r="A267" s="99" t="s">
        <v>1913</v>
      </c>
      <c r="B267" s="63" t="s">
        <v>238</v>
      </c>
      <c r="C267" s="43" t="s">
        <v>79</v>
      </c>
      <c r="D267" s="44">
        <v>1318.27</v>
      </c>
      <c r="E267" s="44">
        <v>1181.07</v>
      </c>
      <c r="F267" s="44">
        <v>1078.0999999999999</v>
      </c>
      <c r="G267" s="44">
        <v>1017.37</v>
      </c>
      <c r="H267" s="44">
        <v>982.53</v>
      </c>
      <c r="I267" s="44">
        <v>1050.92</v>
      </c>
      <c r="J267" s="44">
        <v>1257.27</v>
      </c>
      <c r="K267" s="44">
        <v>1582.16</v>
      </c>
      <c r="L267" s="44">
        <v>1976.34</v>
      </c>
      <c r="M267" s="44">
        <v>2050.63</v>
      </c>
      <c r="N267" s="44">
        <v>2065.5</v>
      </c>
      <c r="O267" s="44">
        <v>2098.6</v>
      </c>
      <c r="P267" s="44">
        <v>2079.71</v>
      </c>
      <c r="Q267" s="44">
        <v>2132.7600000000002</v>
      </c>
      <c r="R267" s="44">
        <v>2154.59</v>
      </c>
      <c r="S267" s="44">
        <v>2172.34</v>
      </c>
      <c r="T267" s="44">
        <v>2259.69</v>
      </c>
      <c r="U267" s="44">
        <v>2158.5300000000002</v>
      </c>
      <c r="V267" s="44">
        <v>2065.37</v>
      </c>
      <c r="W267" s="44">
        <v>2050.04</v>
      </c>
      <c r="X267" s="44">
        <v>2049.3200000000002</v>
      </c>
      <c r="Y267" s="44">
        <v>2015.22</v>
      </c>
      <c r="Z267" s="44">
        <v>1714.48</v>
      </c>
      <c r="AA267" s="44">
        <v>1561.22</v>
      </c>
    </row>
    <row r="268" spans="1:27" ht="12.75" hidden="1" customHeight="1" outlineLevel="1" x14ac:dyDescent="0.2">
      <c r="A268" s="99" t="s">
        <v>1914</v>
      </c>
      <c r="B268" s="63" t="s">
        <v>90</v>
      </c>
      <c r="C268" s="43" t="s">
        <v>79</v>
      </c>
      <c r="D268" s="44">
        <f>$D$168</f>
        <v>1716.97</v>
      </c>
      <c r="E268" s="44">
        <f>$D$168</f>
        <v>1716.97</v>
      </c>
      <c r="F268" s="44">
        <f t="shared" ref="F268:AA268" si="154">$D$168</f>
        <v>1716.97</v>
      </c>
      <c r="G268" s="44">
        <f t="shared" si="154"/>
        <v>1716.97</v>
      </c>
      <c r="H268" s="44">
        <f t="shared" si="154"/>
        <v>1716.97</v>
      </c>
      <c r="I268" s="44">
        <f t="shared" si="154"/>
        <v>1716.97</v>
      </c>
      <c r="J268" s="44">
        <f t="shared" si="154"/>
        <v>1716.97</v>
      </c>
      <c r="K268" s="44">
        <f t="shared" si="154"/>
        <v>1716.97</v>
      </c>
      <c r="L268" s="44">
        <f t="shared" si="154"/>
        <v>1716.97</v>
      </c>
      <c r="M268" s="44">
        <f t="shared" si="154"/>
        <v>1716.97</v>
      </c>
      <c r="N268" s="44">
        <f t="shared" si="154"/>
        <v>1716.97</v>
      </c>
      <c r="O268" s="44">
        <f t="shared" si="154"/>
        <v>1716.97</v>
      </c>
      <c r="P268" s="44">
        <f t="shared" si="154"/>
        <v>1716.97</v>
      </c>
      <c r="Q268" s="44">
        <f t="shared" si="154"/>
        <v>1716.97</v>
      </c>
      <c r="R268" s="44">
        <f t="shared" si="154"/>
        <v>1716.97</v>
      </c>
      <c r="S268" s="44">
        <f t="shared" si="154"/>
        <v>1716.97</v>
      </c>
      <c r="T268" s="44">
        <f t="shared" si="154"/>
        <v>1716.97</v>
      </c>
      <c r="U268" s="44">
        <f t="shared" si="154"/>
        <v>1716.97</v>
      </c>
      <c r="V268" s="44">
        <f t="shared" si="154"/>
        <v>1716.97</v>
      </c>
      <c r="W268" s="44">
        <f t="shared" si="154"/>
        <v>1716.97</v>
      </c>
      <c r="X268" s="44">
        <f t="shared" si="154"/>
        <v>1716.97</v>
      </c>
      <c r="Y268" s="44">
        <f t="shared" si="154"/>
        <v>1716.97</v>
      </c>
      <c r="Z268" s="44">
        <f t="shared" si="154"/>
        <v>1716.97</v>
      </c>
      <c r="AA268" s="44">
        <f t="shared" si="154"/>
        <v>1716.97</v>
      </c>
    </row>
    <row r="269" spans="1:27" ht="12.75" hidden="1" customHeight="1" outlineLevel="1" x14ac:dyDescent="0.2">
      <c r="A269" s="99" t="s">
        <v>1915</v>
      </c>
      <c r="B269" s="63" t="s">
        <v>83</v>
      </c>
      <c r="C269" s="43" t="s">
        <v>79</v>
      </c>
      <c r="D269" s="44">
        <v>3.92</v>
      </c>
      <c r="E269" s="44">
        <v>3.92</v>
      </c>
      <c r="F269" s="44">
        <v>3.92</v>
      </c>
      <c r="G269" s="44">
        <v>3.92</v>
      </c>
      <c r="H269" s="44">
        <v>3.92</v>
      </c>
      <c r="I269" s="44">
        <v>3.92</v>
      </c>
      <c r="J269" s="44">
        <v>3.92</v>
      </c>
      <c r="K269" s="44">
        <v>3.92</v>
      </c>
      <c r="L269" s="44">
        <v>3.92</v>
      </c>
      <c r="M269" s="44">
        <v>3.92</v>
      </c>
      <c r="N269" s="44">
        <v>3.92</v>
      </c>
      <c r="O269" s="44">
        <v>3.92</v>
      </c>
      <c r="P269" s="44">
        <v>3.92</v>
      </c>
      <c r="Q269" s="44">
        <v>3.92</v>
      </c>
      <c r="R269" s="44">
        <v>3.92</v>
      </c>
      <c r="S269" s="44">
        <v>3.92</v>
      </c>
      <c r="T269" s="44">
        <v>3.92</v>
      </c>
      <c r="U269" s="44">
        <v>3.92</v>
      </c>
      <c r="V269" s="44">
        <v>3.92</v>
      </c>
      <c r="W269" s="44">
        <v>3.92</v>
      </c>
      <c r="X269" s="44">
        <v>3.92</v>
      </c>
      <c r="Y269" s="44">
        <v>3.92</v>
      </c>
      <c r="Z269" s="44">
        <v>3.92</v>
      </c>
      <c r="AA269" s="44">
        <v>3.92</v>
      </c>
    </row>
    <row r="270" spans="1:27" ht="12.75" hidden="1" customHeight="1" outlineLevel="1" x14ac:dyDescent="0.2">
      <c r="A270" s="99" t="s">
        <v>1916</v>
      </c>
      <c r="B270" s="63" t="s">
        <v>81</v>
      </c>
      <c r="C270" s="43" t="s">
        <v>79</v>
      </c>
      <c r="D270" s="44">
        <f>$D$11</f>
        <v>216.36</v>
      </c>
      <c r="E270" s="44">
        <f t="shared" ref="E270:AA270" si="155">$D$11</f>
        <v>216.36</v>
      </c>
      <c r="F270" s="44">
        <f t="shared" si="155"/>
        <v>216.36</v>
      </c>
      <c r="G270" s="44">
        <f t="shared" si="155"/>
        <v>216.36</v>
      </c>
      <c r="H270" s="44">
        <f t="shared" si="155"/>
        <v>216.36</v>
      </c>
      <c r="I270" s="44">
        <f t="shared" si="155"/>
        <v>216.36</v>
      </c>
      <c r="J270" s="44">
        <f t="shared" si="155"/>
        <v>216.36</v>
      </c>
      <c r="K270" s="44">
        <f t="shared" si="155"/>
        <v>216.36</v>
      </c>
      <c r="L270" s="44">
        <f t="shared" si="155"/>
        <v>216.36</v>
      </c>
      <c r="M270" s="44">
        <f t="shared" si="155"/>
        <v>216.36</v>
      </c>
      <c r="N270" s="44">
        <f t="shared" si="155"/>
        <v>216.36</v>
      </c>
      <c r="O270" s="44">
        <f t="shared" si="155"/>
        <v>216.36</v>
      </c>
      <c r="P270" s="44">
        <f t="shared" si="155"/>
        <v>216.36</v>
      </c>
      <c r="Q270" s="44">
        <f t="shared" si="155"/>
        <v>216.36</v>
      </c>
      <c r="R270" s="44">
        <f t="shared" si="155"/>
        <v>216.36</v>
      </c>
      <c r="S270" s="44">
        <f t="shared" si="155"/>
        <v>216.36</v>
      </c>
      <c r="T270" s="44">
        <f t="shared" si="155"/>
        <v>216.36</v>
      </c>
      <c r="U270" s="44">
        <f t="shared" si="155"/>
        <v>216.36</v>
      </c>
      <c r="V270" s="44">
        <f t="shared" si="155"/>
        <v>216.36</v>
      </c>
      <c r="W270" s="44">
        <f t="shared" si="155"/>
        <v>216.36</v>
      </c>
      <c r="X270" s="44">
        <f t="shared" si="155"/>
        <v>216.36</v>
      </c>
      <c r="Y270" s="44">
        <f t="shared" si="155"/>
        <v>216.36</v>
      </c>
      <c r="Z270" s="44">
        <f t="shared" si="155"/>
        <v>216.36</v>
      </c>
      <c r="AA270" s="44">
        <f t="shared" si="155"/>
        <v>216.36</v>
      </c>
    </row>
    <row r="271" spans="1:27" ht="12.75" customHeight="1" collapsed="1" x14ac:dyDescent="0.2">
      <c r="A271" s="98" t="s">
        <v>1917</v>
      </c>
      <c r="B271" s="28" t="str">
        <f>"22"&amp;"."&amp;$B$800&amp;"."&amp;$B$801</f>
        <v>22.08.2023</v>
      </c>
      <c r="C271" s="90" t="s">
        <v>76</v>
      </c>
      <c r="D271" s="91">
        <f>ROUND(((D272+D273+D275+D274)/1000),5)</f>
        <v>3.1373000000000002</v>
      </c>
      <c r="E271" s="91">
        <f>ROUND(((E272+E273+E275+E274)/1000),5)</f>
        <v>2.9875400000000001</v>
      </c>
      <c r="F271" s="91">
        <f>ROUND(((F272+F273+F275+F274)/1000),5)</f>
        <v>2.8414999999999999</v>
      </c>
      <c r="G271" s="91">
        <f t="shared" ref="G271:AA271" si="156">ROUND(((G272+G273+G275+G274)/1000),5)</f>
        <v>2.7825099999999998</v>
      </c>
      <c r="H271" s="91">
        <f t="shared" si="156"/>
        <v>2.7997299999999998</v>
      </c>
      <c r="I271" s="91">
        <f t="shared" si="156"/>
        <v>2.9247800000000002</v>
      </c>
      <c r="J271" s="91">
        <f t="shared" si="156"/>
        <v>3.2004299999999999</v>
      </c>
      <c r="K271" s="91">
        <f t="shared" si="156"/>
        <v>3.3779599999999999</v>
      </c>
      <c r="L271" s="91">
        <f t="shared" si="156"/>
        <v>3.6866300000000001</v>
      </c>
      <c r="M271" s="91">
        <f t="shared" si="156"/>
        <v>3.9095800000000001</v>
      </c>
      <c r="N271" s="91">
        <f t="shared" si="156"/>
        <v>3.97112</v>
      </c>
      <c r="O271" s="91">
        <f t="shared" si="156"/>
        <v>3.9715600000000002</v>
      </c>
      <c r="P271" s="91">
        <f t="shared" si="156"/>
        <v>3.97024</v>
      </c>
      <c r="Q271" s="91">
        <f t="shared" si="156"/>
        <v>3.98333</v>
      </c>
      <c r="R271" s="91">
        <f t="shared" si="156"/>
        <v>4.06881</v>
      </c>
      <c r="S271" s="91">
        <f t="shared" si="156"/>
        <v>4.0917899999999996</v>
      </c>
      <c r="T271" s="91">
        <f t="shared" si="156"/>
        <v>4.0964</v>
      </c>
      <c r="U271" s="91">
        <f t="shared" si="156"/>
        <v>4.0946499999999997</v>
      </c>
      <c r="V271" s="91">
        <f t="shared" si="156"/>
        <v>3.99783</v>
      </c>
      <c r="W271" s="91">
        <f t="shared" si="156"/>
        <v>3.9889700000000001</v>
      </c>
      <c r="X271" s="91">
        <f t="shared" si="156"/>
        <v>3.97601</v>
      </c>
      <c r="Y271" s="91">
        <f t="shared" si="156"/>
        <v>3.8348599999999999</v>
      </c>
      <c r="Z271" s="91">
        <f t="shared" si="156"/>
        <v>3.6194199999999999</v>
      </c>
      <c r="AA271" s="91">
        <f t="shared" si="156"/>
        <v>3.3746100000000001</v>
      </c>
    </row>
    <row r="272" spans="1:27" ht="12.75" hidden="1" customHeight="1" outlineLevel="1" x14ac:dyDescent="0.2">
      <c r="A272" s="99" t="s">
        <v>1918</v>
      </c>
      <c r="B272" s="63" t="s">
        <v>238</v>
      </c>
      <c r="C272" s="43" t="s">
        <v>79</v>
      </c>
      <c r="D272" s="44">
        <v>1200.05</v>
      </c>
      <c r="E272" s="44">
        <v>1050.29</v>
      </c>
      <c r="F272" s="44">
        <v>904.25</v>
      </c>
      <c r="G272" s="44">
        <v>845.26</v>
      </c>
      <c r="H272" s="44">
        <v>862.48</v>
      </c>
      <c r="I272" s="44">
        <v>987.53</v>
      </c>
      <c r="J272" s="44">
        <v>1263.18</v>
      </c>
      <c r="K272" s="44">
        <v>1440.71</v>
      </c>
      <c r="L272" s="44">
        <v>1749.38</v>
      </c>
      <c r="M272" s="44">
        <v>1972.33</v>
      </c>
      <c r="N272" s="44">
        <v>2033.87</v>
      </c>
      <c r="O272" s="44">
        <v>2034.31</v>
      </c>
      <c r="P272" s="44">
        <v>2032.99</v>
      </c>
      <c r="Q272" s="44">
        <v>2046.08</v>
      </c>
      <c r="R272" s="44">
        <v>2131.56</v>
      </c>
      <c r="S272" s="44">
        <v>2154.54</v>
      </c>
      <c r="T272" s="44">
        <v>2159.15</v>
      </c>
      <c r="U272" s="44">
        <v>2157.4</v>
      </c>
      <c r="V272" s="44">
        <v>2060.58</v>
      </c>
      <c r="W272" s="44">
        <v>2051.7199999999998</v>
      </c>
      <c r="X272" s="44">
        <v>2038.76</v>
      </c>
      <c r="Y272" s="44">
        <v>1897.61</v>
      </c>
      <c r="Z272" s="44">
        <v>1682.17</v>
      </c>
      <c r="AA272" s="44">
        <v>1437.36</v>
      </c>
    </row>
    <row r="273" spans="1:27" ht="12.75" hidden="1" customHeight="1" outlineLevel="1" x14ac:dyDescent="0.2">
      <c r="A273" s="99" t="s">
        <v>1919</v>
      </c>
      <c r="B273" s="63" t="s">
        <v>90</v>
      </c>
      <c r="C273" s="43" t="s">
        <v>79</v>
      </c>
      <c r="D273" s="44">
        <f>$D$168</f>
        <v>1716.97</v>
      </c>
      <c r="E273" s="44">
        <f>$D$168</f>
        <v>1716.97</v>
      </c>
      <c r="F273" s="44">
        <f t="shared" ref="F273:AA273" si="157">$D$168</f>
        <v>1716.97</v>
      </c>
      <c r="G273" s="44">
        <f t="shared" si="157"/>
        <v>1716.97</v>
      </c>
      <c r="H273" s="44">
        <f t="shared" si="157"/>
        <v>1716.97</v>
      </c>
      <c r="I273" s="44">
        <f t="shared" si="157"/>
        <v>1716.97</v>
      </c>
      <c r="J273" s="44">
        <f t="shared" si="157"/>
        <v>1716.97</v>
      </c>
      <c r="K273" s="44">
        <f t="shared" si="157"/>
        <v>1716.97</v>
      </c>
      <c r="L273" s="44">
        <f t="shared" si="157"/>
        <v>1716.97</v>
      </c>
      <c r="M273" s="44">
        <f t="shared" si="157"/>
        <v>1716.97</v>
      </c>
      <c r="N273" s="44">
        <f t="shared" si="157"/>
        <v>1716.97</v>
      </c>
      <c r="O273" s="44">
        <f t="shared" si="157"/>
        <v>1716.97</v>
      </c>
      <c r="P273" s="44">
        <f t="shared" si="157"/>
        <v>1716.97</v>
      </c>
      <c r="Q273" s="44">
        <f t="shared" si="157"/>
        <v>1716.97</v>
      </c>
      <c r="R273" s="44">
        <f t="shared" si="157"/>
        <v>1716.97</v>
      </c>
      <c r="S273" s="44">
        <f t="shared" si="157"/>
        <v>1716.97</v>
      </c>
      <c r="T273" s="44">
        <f t="shared" si="157"/>
        <v>1716.97</v>
      </c>
      <c r="U273" s="44">
        <f t="shared" si="157"/>
        <v>1716.97</v>
      </c>
      <c r="V273" s="44">
        <f t="shared" si="157"/>
        <v>1716.97</v>
      </c>
      <c r="W273" s="44">
        <f t="shared" si="157"/>
        <v>1716.97</v>
      </c>
      <c r="X273" s="44">
        <f t="shared" si="157"/>
        <v>1716.97</v>
      </c>
      <c r="Y273" s="44">
        <f t="shared" si="157"/>
        <v>1716.97</v>
      </c>
      <c r="Z273" s="44">
        <f t="shared" si="157"/>
        <v>1716.97</v>
      </c>
      <c r="AA273" s="44">
        <f t="shared" si="157"/>
        <v>1716.97</v>
      </c>
    </row>
    <row r="274" spans="1:27" ht="12.75" hidden="1" customHeight="1" outlineLevel="1" x14ac:dyDescent="0.2">
      <c r="A274" s="99" t="s">
        <v>1920</v>
      </c>
      <c r="B274" s="63" t="s">
        <v>83</v>
      </c>
      <c r="C274" s="43" t="s">
        <v>79</v>
      </c>
      <c r="D274" s="44">
        <v>3.92</v>
      </c>
      <c r="E274" s="44">
        <v>3.92</v>
      </c>
      <c r="F274" s="44">
        <v>3.92</v>
      </c>
      <c r="G274" s="44">
        <v>3.92</v>
      </c>
      <c r="H274" s="44">
        <v>3.92</v>
      </c>
      <c r="I274" s="44">
        <v>3.92</v>
      </c>
      <c r="J274" s="44">
        <v>3.92</v>
      </c>
      <c r="K274" s="44">
        <v>3.92</v>
      </c>
      <c r="L274" s="44">
        <v>3.92</v>
      </c>
      <c r="M274" s="44">
        <v>3.92</v>
      </c>
      <c r="N274" s="44">
        <v>3.92</v>
      </c>
      <c r="O274" s="44">
        <v>3.92</v>
      </c>
      <c r="P274" s="44">
        <v>3.92</v>
      </c>
      <c r="Q274" s="44">
        <v>3.92</v>
      </c>
      <c r="R274" s="44">
        <v>3.92</v>
      </c>
      <c r="S274" s="44">
        <v>3.92</v>
      </c>
      <c r="T274" s="44">
        <v>3.92</v>
      </c>
      <c r="U274" s="44">
        <v>3.92</v>
      </c>
      <c r="V274" s="44">
        <v>3.92</v>
      </c>
      <c r="W274" s="44">
        <v>3.92</v>
      </c>
      <c r="X274" s="44">
        <v>3.92</v>
      </c>
      <c r="Y274" s="44">
        <v>3.92</v>
      </c>
      <c r="Z274" s="44">
        <v>3.92</v>
      </c>
      <c r="AA274" s="44">
        <v>3.92</v>
      </c>
    </row>
    <row r="275" spans="1:27" ht="12.75" hidden="1" customHeight="1" outlineLevel="1" x14ac:dyDescent="0.2">
      <c r="A275" s="99" t="s">
        <v>1921</v>
      </c>
      <c r="B275" s="63" t="s">
        <v>81</v>
      </c>
      <c r="C275" s="43" t="s">
        <v>79</v>
      </c>
      <c r="D275" s="44">
        <f>$D$11</f>
        <v>216.36</v>
      </c>
      <c r="E275" s="44">
        <f t="shared" ref="E275:AA275" si="158">$D$11</f>
        <v>216.36</v>
      </c>
      <c r="F275" s="44">
        <f t="shared" si="158"/>
        <v>216.36</v>
      </c>
      <c r="G275" s="44">
        <f t="shared" si="158"/>
        <v>216.36</v>
      </c>
      <c r="H275" s="44">
        <f t="shared" si="158"/>
        <v>216.36</v>
      </c>
      <c r="I275" s="44">
        <f t="shared" si="158"/>
        <v>216.36</v>
      </c>
      <c r="J275" s="44">
        <f t="shared" si="158"/>
        <v>216.36</v>
      </c>
      <c r="K275" s="44">
        <f t="shared" si="158"/>
        <v>216.36</v>
      </c>
      <c r="L275" s="44">
        <f t="shared" si="158"/>
        <v>216.36</v>
      </c>
      <c r="M275" s="44">
        <f t="shared" si="158"/>
        <v>216.36</v>
      </c>
      <c r="N275" s="44">
        <f t="shared" si="158"/>
        <v>216.36</v>
      </c>
      <c r="O275" s="44">
        <f t="shared" si="158"/>
        <v>216.36</v>
      </c>
      <c r="P275" s="44">
        <f t="shared" si="158"/>
        <v>216.36</v>
      </c>
      <c r="Q275" s="44">
        <f t="shared" si="158"/>
        <v>216.36</v>
      </c>
      <c r="R275" s="44">
        <f t="shared" si="158"/>
        <v>216.36</v>
      </c>
      <c r="S275" s="44">
        <f t="shared" si="158"/>
        <v>216.36</v>
      </c>
      <c r="T275" s="44">
        <f t="shared" si="158"/>
        <v>216.36</v>
      </c>
      <c r="U275" s="44">
        <f t="shared" si="158"/>
        <v>216.36</v>
      </c>
      <c r="V275" s="44">
        <f t="shared" si="158"/>
        <v>216.36</v>
      </c>
      <c r="W275" s="44">
        <f t="shared" si="158"/>
        <v>216.36</v>
      </c>
      <c r="X275" s="44">
        <f t="shared" si="158"/>
        <v>216.36</v>
      </c>
      <c r="Y275" s="44">
        <f t="shared" si="158"/>
        <v>216.36</v>
      </c>
      <c r="Z275" s="44">
        <f t="shared" si="158"/>
        <v>216.36</v>
      </c>
      <c r="AA275" s="44">
        <f t="shared" si="158"/>
        <v>216.36</v>
      </c>
    </row>
    <row r="276" spans="1:27" ht="12.75" customHeight="1" collapsed="1" x14ac:dyDescent="0.2">
      <c r="A276" s="98" t="s">
        <v>1922</v>
      </c>
      <c r="B276" s="28" t="str">
        <f>"23"&amp;"."&amp;$B$800&amp;"."&amp;$B$801</f>
        <v>23.08.2023</v>
      </c>
      <c r="C276" s="90" t="s">
        <v>76</v>
      </c>
      <c r="D276" s="91">
        <f>ROUND(((D277+D278+D280+D279)/1000),5)</f>
        <v>3.1256699999999999</v>
      </c>
      <c r="E276" s="91">
        <f>ROUND(((E277+E278+E280+E279)/1000),5)</f>
        <v>2.8521700000000001</v>
      </c>
      <c r="F276" s="91">
        <f>ROUND(((F277+F278+F280+F279)/1000),5)</f>
        <v>2.78525</v>
      </c>
      <c r="G276" s="91">
        <f t="shared" ref="G276:AA276" si="159">ROUND(((G277+G278+G280+G279)/1000),5)</f>
        <v>2.7473200000000002</v>
      </c>
      <c r="H276" s="91">
        <f t="shared" si="159"/>
        <v>2.74505</v>
      </c>
      <c r="I276" s="91">
        <f t="shared" si="159"/>
        <v>2.1456300000000001</v>
      </c>
      <c r="J276" s="91">
        <f t="shared" si="159"/>
        <v>3.0882399999999999</v>
      </c>
      <c r="K276" s="91">
        <f t="shared" si="159"/>
        <v>3.4329700000000001</v>
      </c>
      <c r="L276" s="91">
        <f t="shared" si="159"/>
        <v>3.6521699999999999</v>
      </c>
      <c r="M276" s="91">
        <f t="shared" si="159"/>
        <v>3.9731399999999999</v>
      </c>
      <c r="N276" s="91">
        <f t="shared" si="159"/>
        <v>4.0173699999999997</v>
      </c>
      <c r="O276" s="91">
        <f t="shared" si="159"/>
        <v>4.0221</v>
      </c>
      <c r="P276" s="91">
        <f t="shared" si="159"/>
        <v>4.0094200000000004</v>
      </c>
      <c r="Q276" s="91">
        <f t="shared" si="159"/>
        <v>3.9726699999999999</v>
      </c>
      <c r="R276" s="91">
        <f t="shared" si="159"/>
        <v>4.0062100000000003</v>
      </c>
      <c r="S276" s="91">
        <f t="shared" si="159"/>
        <v>4.00624</v>
      </c>
      <c r="T276" s="91">
        <f t="shared" si="159"/>
        <v>3.99621</v>
      </c>
      <c r="U276" s="91">
        <f t="shared" si="159"/>
        <v>3.9829599999999998</v>
      </c>
      <c r="V276" s="91">
        <f t="shared" si="159"/>
        <v>3.9257</v>
      </c>
      <c r="W276" s="91">
        <f t="shared" si="159"/>
        <v>3.9544000000000001</v>
      </c>
      <c r="X276" s="91">
        <f t="shared" si="159"/>
        <v>3.8507199999999999</v>
      </c>
      <c r="Y276" s="91">
        <f t="shared" si="159"/>
        <v>3.7620399999999998</v>
      </c>
      <c r="Z276" s="91">
        <f t="shared" si="159"/>
        <v>3.6425100000000001</v>
      </c>
      <c r="AA276" s="91">
        <f t="shared" si="159"/>
        <v>3.35222</v>
      </c>
    </row>
    <row r="277" spans="1:27" ht="12.75" hidden="1" customHeight="1" outlineLevel="1" x14ac:dyDescent="0.2">
      <c r="A277" s="99" t="s">
        <v>1923</v>
      </c>
      <c r="B277" s="63" t="s">
        <v>238</v>
      </c>
      <c r="C277" s="43" t="s">
        <v>79</v>
      </c>
      <c r="D277" s="44">
        <v>1188.42</v>
      </c>
      <c r="E277" s="44">
        <v>914.92</v>
      </c>
      <c r="F277" s="44">
        <v>848</v>
      </c>
      <c r="G277" s="44">
        <v>810.07</v>
      </c>
      <c r="H277" s="44">
        <v>807.8</v>
      </c>
      <c r="I277" s="44">
        <v>208.38</v>
      </c>
      <c r="J277" s="44">
        <v>1150.99</v>
      </c>
      <c r="K277" s="44">
        <v>1495.72</v>
      </c>
      <c r="L277" s="44">
        <v>1714.92</v>
      </c>
      <c r="M277" s="44">
        <v>2035.89</v>
      </c>
      <c r="N277" s="44">
        <v>2080.12</v>
      </c>
      <c r="O277" s="44">
        <v>2084.85</v>
      </c>
      <c r="P277" s="44">
        <v>2072.17</v>
      </c>
      <c r="Q277" s="44">
        <v>2035.42</v>
      </c>
      <c r="R277" s="44">
        <v>2068.96</v>
      </c>
      <c r="S277" s="44">
        <v>2068.9899999999998</v>
      </c>
      <c r="T277" s="44">
        <v>2058.96</v>
      </c>
      <c r="U277" s="44">
        <v>2045.71</v>
      </c>
      <c r="V277" s="44">
        <v>1988.45</v>
      </c>
      <c r="W277" s="44">
        <v>2017.15</v>
      </c>
      <c r="X277" s="44">
        <v>1913.47</v>
      </c>
      <c r="Y277" s="44">
        <v>1824.79</v>
      </c>
      <c r="Z277" s="44">
        <v>1705.26</v>
      </c>
      <c r="AA277" s="44">
        <v>1414.97</v>
      </c>
    </row>
    <row r="278" spans="1:27" ht="12.75" hidden="1" customHeight="1" outlineLevel="1" x14ac:dyDescent="0.2">
      <c r="A278" s="99" t="s">
        <v>1924</v>
      </c>
      <c r="B278" s="63" t="s">
        <v>90</v>
      </c>
      <c r="C278" s="43" t="s">
        <v>79</v>
      </c>
      <c r="D278" s="44">
        <f>$D$168</f>
        <v>1716.97</v>
      </c>
      <c r="E278" s="44">
        <f>$D$168</f>
        <v>1716.97</v>
      </c>
      <c r="F278" s="44">
        <f t="shared" ref="F278:AA278" si="160">$D$168</f>
        <v>1716.97</v>
      </c>
      <c r="G278" s="44">
        <f t="shared" si="160"/>
        <v>1716.97</v>
      </c>
      <c r="H278" s="44">
        <f t="shared" si="160"/>
        <v>1716.97</v>
      </c>
      <c r="I278" s="44">
        <f t="shared" si="160"/>
        <v>1716.97</v>
      </c>
      <c r="J278" s="44">
        <f t="shared" si="160"/>
        <v>1716.97</v>
      </c>
      <c r="K278" s="44">
        <f t="shared" si="160"/>
        <v>1716.97</v>
      </c>
      <c r="L278" s="44">
        <f t="shared" si="160"/>
        <v>1716.97</v>
      </c>
      <c r="M278" s="44">
        <f t="shared" si="160"/>
        <v>1716.97</v>
      </c>
      <c r="N278" s="44">
        <f t="shared" si="160"/>
        <v>1716.97</v>
      </c>
      <c r="O278" s="44">
        <f t="shared" si="160"/>
        <v>1716.97</v>
      </c>
      <c r="P278" s="44">
        <f t="shared" si="160"/>
        <v>1716.97</v>
      </c>
      <c r="Q278" s="44">
        <f t="shared" si="160"/>
        <v>1716.97</v>
      </c>
      <c r="R278" s="44">
        <f t="shared" si="160"/>
        <v>1716.97</v>
      </c>
      <c r="S278" s="44">
        <f t="shared" si="160"/>
        <v>1716.97</v>
      </c>
      <c r="T278" s="44">
        <f t="shared" si="160"/>
        <v>1716.97</v>
      </c>
      <c r="U278" s="44">
        <f t="shared" si="160"/>
        <v>1716.97</v>
      </c>
      <c r="V278" s="44">
        <f t="shared" si="160"/>
        <v>1716.97</v>
      </c>
      <c r="W278" s="44">
        <f t="shared" si="160"/>
        <v>1716.97</v>
      </c>
      <c r="X278" s="44">
        <f t="shared" si="160"/>
        <v>1716.97</v>
      </c>
      <c r="Y278" s="44">
        <f t="shared" si="160"/>
        <v>1716.97</v>
      </c>
      <c r="Z278" s="44">
        <f t="shared" si="160"/>
        <v>1716.97</v>
      </c>
      <c r="AA278" s="44">
        <f t="shared" si="160"/>
        <v>1716.97</v>
      </c>
    </row>
    <row r="279" spans="1:27" ht="12.75" hidden="1" customHeight="1" outlineLevel="1" x14ac:dyDescent="0.2">
      <c r="A279" s="99" t="s">
        <v>1925</v>
      </c>
      <c r="B279" s="63" t="s">
        <v>83</v>
      </c>
      <c r="C279" s="43" t="s">
        <v>79</v>
      </c>
      <c r="D279" s="44">
        <v>3.92</v>
      </c>
      <c r="E279" s="44">
        <v>3.92</v>
      </c>
      <c r="F279" s="44">
        <v>3.92</v>
      </c>
      <c r="G279" s="44">
        <v>3.92</v>
      </c>
      <c r="H279" s="44">
        <v>3.92</v>
      </c>
      <c r="I279" s="44">
        <v>3.92</v>
      </c>
      <c r="J279" s="44">
        <v>3.92</v>
      </c>
      <c r="K279" s="44">
        <v>3.92</v>
      </c>
      <c r="L279" s="44">
        <v>3.92</v>
      </c>
      <c r="M279" s="44">
        <v>3.92</v>
      </c>
      <c r="N279" s="44">
        <v>3.92</v>
      </c>
      <c r="O279" s="44">
        <v>3.92</v>
      </c>
      <c r="P279" s="44">
        <v>3.92</v>
      </c>
      <c r="Q279" s="44">
        <v>3.92</v>
      </c>
      <c r="R279" s="44">
        <v>3.92</v>
      </c>
      <c r="S279" s="44">
        <v>3.92</v>
      </c>
      <c r="T279" s="44">
        <v>3.92</v>
      </c>
      <c r="U279" s="44">
        <v>3.92</v>
      </c>
      <c r="V279" s="44">
        <v>3.92</v>
      </c>
      <c r="W279" s="44">
        <v>3.92</v>
      </c>
      <c r="X279" s="44">
        <v>3.92</v>
      </c>
      <c r="Y279" s="44">
        <v>3.92</v>
      </c>
      <c r="Z279" s="44">
        <v>3.92</v>
      </c>
      <c r="AA279" s="44">
        <v>3.92</v>
      </c>
    </row>
    <row r="280" spans="1:27" ht="12.75" hidden="1" customHeight="1" outlineLevel="1" x14ac:dyDescent="0.2">
      <c r="A280" s="99" t="s">
        <v>1926</v>
      </c>
      <c r="B280" s="63" t="s">
        <v>81</v>
      </c>
      <c r="C280" s="43" t="s">
        <v>79</v>
      </c>
      <c r="D280" s="44">
        <f>$D$11</f>
        <v>216.36</v>
      </c>
      <c r="E280" s="44">
        <f t="shared" ref="E280:AA280" si="161">$D$11</f>
        <v>216.36</v>
      </c>
      <c r="F280" s="44">
        <f t="shared" si="161"/>
        <v>216.36</v>
      </c>
      <c r="G280" s="44">
        <f t="shared" si="161"/>
        <v>216.36</v>
      </c>
      <c r="H280" s="44">
        <f t="shared" si="161"/>
        <v>216.36</v>
      </c>
      <c r="I280" s="44">
        <f t="shared" si="161"/>
        <v>216.36</v>
      </c>
      <c r="J280" s="44">
        <f t="shared" si="161"/>
        <v>216.36</v>
      </c>
      <c r="K280" s="44">
        <f t="shared" si="161"/>
        <v>216.36</v>
      </c>
      <c r="L280" s="44">
        <f t="shared" si="161"/>
        <v>216.36</v>
      </c>
      <c r="M280" s="44">
        <f t="shared" si="161"/>
        <v>216.36</v>
      </c>
      <c r="N280" s="44">
        <f t="shared" si="161"/>
        <v>216.36</v>
      </c>
      <c r="O280" s="44">
        <f t="shared" si="161"/>
        <v>216.36</v>
      </c>
      <c r="P280" s="44">
        <f t="shared" si="161"/>
        <v>216.36</v>
      </c>
      <c r="Q280" s="44">
        <f t="shared" si="161"/>
        <v>216.36</v>
      </c>
      <c r="R280" s="44">
        <f t="shared" si="161"/>
        <v>216.36</v>
      </c>
      <c r="S280" s="44">
        <f t="shared" si="161"/>
        <v>216.36</v>
      </c>
      <c r="T280" s="44">
        <f t="shared" si="161"/>
        <v>216.36</v>
      </c>
      <c r="U280" s="44">
        <f t="shared" si="161"/>
        <v>216.36</v>
      </c>
      <c r="V280" s="44">
        <f t="shared" si="161"/>
        <v>216.36</v>
      </c>
      <c r="W280" s="44">
        <f t="shared" si="161"/>
        <v>216.36</v>
      </c>
      <c r="X280" s="44">
        <f t="shared" si="161"/>
        <v>216.36</v>
      </c>
      <c r="Y280" s="44">
        <f t="shared" si="161"/>
        <v>216.36</v>
      </c>
      <c r="Z280" s="44">
        <f t="shared" si="161"/>
        <v>216.36</v>
      </c>
      <c r="AA280" s="44">
        <f t="shared" si="161"/>
        <v>216.36</v>
      </c>
    </row>
    <row r="281" spans="1:27" ht="12.75" customHeight="1" collapsed="1" x14ac:dyDescent="0.2">
      <c r="A281" s="98" t="s">
        <v>1927</v>
      </c>
      <c r="B281" s="28" t="str">
        <f>"24"&amp;"."&amp;$B$800&amp;"."&amp;$B$801</f>
        <v>24.08.2023</v>
      </c>
      <c r="C281" s="90" t="s">
        <v>76</v>
      </c>
      <c r="D281" s="91">
        <f>ROUND(((D282+D283+D285+D284)/1000),5)</f>
        <v>3.1111200000000001</v>
      </c>
      <c r="E281" s="91">
        <f>ROUND(((E282+E283+E285+E284)/1000),5)</f>
        <v>2.8685100000000001</v>
      </c>
      <c r="F281" s="91">
        <f>ROUND(((F282+F283+F285+F284)/1000),5)</f>
        <v>2.76532</v>
      </c>
      <c r="G281" s="91">
        <f t="shared" ref="G281:AA281" si="162">ROUND(((G282+G283+G285+G284)/1000),5)</f>
        <v>2.1122000000000001</v>
      </c>
      <c r="H281" s="91">
        <f t="shared" si="162"/>
        <v>2.1206999999999998</v>
      </c>
      <c r="I281" s="91">
        <f t="shared" si="162"/>
        <v>2.8673099999999998</v>
      </c>
      <c r="J281" s="91">
        <f t="shared" si="162"/>
        <v>3.1577700000000002</v>
      </c>
      <c r="K281" s="91">
        <f t="shared" si="162"/>
        <v>3.48264</v>
      </c>
      <c r="L281" s="91">
        <f t="shared" si="162"/>
        <v>3.6844299999999999</v>
      </c>
      <c r="M281" s="91">
        <f t="shared" si="162"/>
        <v>3.7887499999999998</v>
      </c>
      <c r="N281" s="91">
        <f t="shared" si="162"/>
        <v>3.84666</v>
      </c>
      <c r="O281" s="91">
        <f t="shared" si="162"/>
        <v>3.8363399999999999</v>
      </c>
      <c r="P281" s="91">
        <f t="shared" si="162"/>
        <v>3.8183500000000001</v>
      </c>
      <c r="Q281" s="91">
        <f t="shared" si="162"/>
        <v>3.85181</v>
      </c>
      <c r="R281" s="91">
        <f t="shared" si="162"/>
        <v>3.9429099999999999</v>
      </c>
      <c r="S281" s="91">
        <f t="shared" si="162"/>
        <v>3.94692</v>
      </c>
      <c r="T281" s="91">
        <f t="shared" si="162"/>
        <v>3.94211</v>
      </c>
      <c r="U281" s="91">
        <f t="shared" si="162"/>
        <v>3.83901</v>
      </c>
      <c r="V281" s="91">
        <f t="shared" si="162"/>
        <v>3.8399299999999998</v>
      </c>
      <c r="W281" s="91">
        <f t="shared" si="162"/>
        <v>3.87921</v>
      </c>
      <c r="X281" s="91">
        <f t="shared" si="162"/>
        <v>3.9086500000000002</v>
      </c>
      <c r="Y281" s="91">
        <f t="shared" si="162"/>
        <v>3.8059599999999998</v>
      </c>
      <c r="Z281" s="91">
        <f t="shared" si="162"/>
        <v>3.6878500000000001</v>
      </c>
      <c r="AA281" s="91">
        <f t="shared" si="162"/>
        <v>3.4207700000000001</v>
      </c>
    </row>
    <row r="282" spans="1:27" ht="12.75" hidden="1" customHeight="1" outlineLevel="1" x14ac:dyDescent="0.2">
      <c r="A282" s="99" t="s">
        <v>1928</v>
      </c>
      <c r="B282" s="63" t="s">
        <v>238</v>
      </c>
      <c r="C282" s="43" t="s">
        <v>79</v>
      </c>
      <c r="D282" s="44">
        <v>1173.8699999999999</v>
      </c>
      <c r="E282" s="44">
        <v>931.26</v>
      </c>
      <c r="F282" s="44">
        <v>828.07</v>
      </c>
      <c r="G282" s="44">
        <v>174.95</v>
      </c>
      <c r="H282" s="44">
        <v>183.45</v>
      </c>
      <c r="I282" s="44">
        <v>930.06</v>
      </c>
      <c r="J282" s="44">
        <v>1220.52</v>
      </c>
      <c r="K282" s="44">
        <v>1545.39</v>
      </c>
      <c r="L282" s="44">
        <v>1747.18</v>
      </c>
      <c r="M282" s="44">
        <v>1851.5</v>
      </c>
      <c r="N282" s="44">
        <v>1909.41</v>
      </c>
      <c r="O282" s="44">
        <v>1899.09</v>
      </c>
      <c r="P282" s="44">
        <v>1881.1</v>
      </c>
      <c r="Q282" s="44">
        <v>1914.56</v>
      </c>
      <c r="R282" s="44">
        <v>2005.66</v>
      </c>
      <c r="S282" s="44">
        <v>2009.67</v>
      </c>
      <c r="T282" s="44">
        <v>2004.86</v>
      </c>
      <c r="U282" s="44">
        <v>1901.76</v>
      </c>
      <c r="V282" s="44">
        <v>1902.68</v>
      </c>
      <c r="W282" s="44">
        <v>1941.96</v>
      </c>
      <c r="X282" s="44">
        <v>1971.4</v>
      </c>
      <c r="Y282" s="44">
        <v>1868.71</v>
      </c>
      <c r="Z282" s="44">
        <v>1750.6</v>
      </c>
      <c r="AA282" s="44">
        <v>1483.52</v>
      </c>
    </row>
    <row r="283" spans="1:27" ht="12.75" hidden="1" customHeight="1" outlineLevel="1" x14ac:dyDescent="0.2">
      <c r="A283" s="99" t="s">
        <v>1929</v>
      </c>
      <c r="B283" s="63" t="s">
        <v>90</v>
      </c>
      <c r="C283" s="43" t="s">
        <v>79</v>
      </c>
      <c r="D283" s="44">
        <f>$D$168</f>
        <v>1716.97</v>
      </c>
      <c r="E283" s="44">
        <f>$D$168</f>
        <v>1716.97</v>
      </c>
      <c r="F283" s="44">
        <f t="shared" ref="F283:AA283" si="163">$D$168</f>
        <v>1716.97</v>
      </c>
      <c r="G283" s="44">
        <f t="shared" si="163"/>
        <v>1716.97</v>
      </c>
      <c r="H283" s="44">
        <f t="shared" si="163"/>
        <v>1716.97</v>
      </c>
      <c r="I283" s="44">
        <f t="shared" si="163"/>
        <v>1716.97</v>
      </c>
      <c r="J283" s="44">
        <f t="shared" si="163"/>
        <v>1716.97</v>
      </c>
      <c r="K283" s="44">
        <f t="shared" si="163"/>
        <v>1716.97</v>
      </c>
      <c r="L283" s="44">
        <f t="shared" si="163"/>
        <v>1716.97</v>
      </c>
      <c r="M283" s="44">
        <f t="shared" si="163"/>
        <v>1716.97</v>
      </c>
      <c r="N283" s="44">
        <f t="shared" si="163"/>
        <v>1716.97</v>
      </c>
      <c r="O283" s="44">
        <f t="shared" si="163"/>
        <v>1716.97</v>
      </c>
      <c r="P283" s="44">
        <f t="shared" si="163"/>
        <v>1716.97</v>
      </c>
      <c r="Q283" s="44">
        <f t="shared" si="163"/>
        <v>1716.97</v>
      </c>
      <c r="R283" s="44">
        <f t="shared" si="163"/>
        <v>1716.97</v>
      </c>
      <c r="S283" s="44">
        <f t="shared" si="163"/>
        <v>1716.97</v>
      </c>
      <c r="T283" s="44">
        <f t="shared" si="163"/>
        <v>1716.97</v>
      </c>
      <c r="U283" s="44">
        <f t="shared" si="163"/>
        <v>1716.97</v>
      </c>
      <c r="V283" s="44">
        <f t="shared" si="163"/>
        <v>1716.97</v>
      </c>
      <c r="W283" s="44">
        <f t="shared" si="163"/>
        <v>1716.97</v>
      </c>
      <c r="X283" s="44">
        <f t="shared" si="163"/>
        <v>1716.97</v>
      </c>
      <c r="Y283" s="44">
        <f t="shared" si="163"/>
        <v>1716.97</v>
      </c>
      <c r="Z283" s="44">
        <f t="shared" si="163"/>
        <v>1716.97</v>
      </c>
      <c r="AA283" s="44">
        <f t="shared" si="163"/>
        <v>1716.97</v>
      </c>
    </row>
    <row r="284" spans="1:27" ht="12.75" hidden="1" customHeight="1" outlineLevel="1" x14ac:dyDescent="0.2">
      <c r="A284" s="99" t="s">
        <v>1930</v>
      </c>
      <c r="B284" s="63" t="s">
        <v>83</v>
      </c>
      <c r="C284" s="43" t="s">
        <v>79</v>
      </c>
      <c r="D284" s="44">
        <v>3.92</v>
      </c>
      <c r="E284" s="44">
        <v>3.92</v>
      </c>
      <c r="F284" s="44">
        <v>3.92</v>
      </c>
      <c r="G284" s="44">
        <v>3.92</v>
      </c>
      <c r="H284" s="44">
        <v>3.92</v>
      </c>
      <c r="I284" s="44">
        <v>3.92</v>
      </c>
      <c r="J284" s="44">
        <v>3.92</v>
      </c>
      <c r="K284" s="44">
        <v>3.92</v>
      </c>
      <c r="L284" s="44">
        <v>3.92</v>
      </c>
      <c r="M284" s="44">
        <v>3.92</v>
      </c>
      <c r="N284" s="44">
        <v>3.92</v>
      </c>
      <c r="O284" s="44">
        <v>3.92</v>
      </c>
      <c r="P284" s="44">
        <v>3.92</v>
      </c>
      <c r="Q284" s="44">
        <v>3.92</v>
      </c>
      <c r="R284" s="44">
        <v>3.92</v>
      </c>
      <c r="S284" s="44">
        <v>3.92</v>
      </c>
      <c r="T284" s="44">
        <v>3.92</v>
      </c>
      <c r="U284" s="44">
        <v>3.92</v>
      </c>
      <c r="V284" s="44">
        <v>3.92</v>
      </c>
      <c r="W284" s="44">
        <v>3.92</v>
      </c>
      <c r="X284" s="44">
        <v>3.92</v>
      </c>
      <c r="Y284" s="44">
        <v>3.92</v>
      </c>
      <c r="Z284" s="44">
        <v>3.92</v>
      </c>
      <c r="AA284" s="44">
        <v>3.92</v>
      </c>
    </row>
    <row r="285" spans="1:27" ht="12.75" hidden="1" customHeight="1" outlineLevel="1" x14ac:dyDescent="0.2">
      <c r="A285" s="99" t="s">
        <v>1931</v>
      </c>
      <c r="B285" s="63" t="s">
        <v>81</v>
      </c>
      <c r="C285" s="43" t="s">
        <v>79</v>
      </c>
      <c r="D285" s="44">
        <f>$D$11</f>
        <v>216.36</v>
      </c>
      <c r="E285" s="44">
        <f t="shared" ref="E285:AA285" si="164">$D$11</f>
        <v>216.36</v>
      </c>
      <c r="F285" s="44">
        <f t="shared" si="164"/>
        <v>216.36</v>
      </c>
      <c r="G285" s="44">
        <f t="shared" si="164"/>
        <v>216.36</v>
      </c>
      <c r="H285" s="44">
        <f t="shared" si="164"/>
        <v>216.36</v>
      </c>
      <c r="I285" s="44">
        <f t="shared" si="164"/>
        <v>216.36</v>
      </c>
      <c r="J285" s="44">
        <f t="shared" si="164"/>
        <v>216.36</v>
      </c>
      <c r="K285" s="44">
        <f t="shared" si="164"/>
        <v>216.36</v>
      </c>
      <c r="L285" s="44">
        <f t="shared" si="164"/>
        <v>216.36</v>
      </c>
      <c r="M285" s="44">
        <f t="shared" si="164"/>
        <v>216.36</v>
      </c>
      <c r="N285" s="44">
        <f t="shared" si="164"/>
        <v>216.36</v>
      </c>
      <c r="O285" s="44">
        <f t="shared" si="164"/>
        <v>216.36</v>
      </c>
      <c r="P285" s="44">
        <f t="shared" si="164"/>
        <v>216.36</v>
      </c>
      <c r="Q285" s="44">
        <f t="shared" si="164"/>
        <v>216.36</v>
      </c>
      <c r="R285" s="44">
        <f t="shared" si="164"/>
        <v>216.36</v>
      </c>
      <c r="S285" s="44">
        <f t="shared" si="164"/>
        <v>216.36</v>
      </c>
      <c r="T285" s="44">
        <f t="shared" si="164"/>
        <v>216.36</v>
      </c>
      <c r="U285" s="44">
        <f t="shared" si="164"/>
        <v>216.36</v>
      </c>
      <c r="V285" s="44">
        <f t="shared" si="164"/>
        <v>216.36</v>
      </c>
      <c r="W285" s="44">
        <f t="shared" si="164"/>
        <v>216.36</v>
      </c>
      <c r="X285" s="44">
        <f t="shared" si="164"/>
        <v>216.36</v>
      </c>
      <c r="Y285" s="44">
        <f t="shared" si="164"/>
        <v>216.36</v>
      </c>
      <c r="Z285" s="44">
        <f t="shared" si="164"/>
        <v>216.36</v>
      </c>
      <c r="AA285" s="44">
        <f t="shared" si="164"/>
        <v>216.36</v>
      </c>
    </row>
    <row r="286" spans="1:27" ht="12.75" customHeight="1" collapsed="1" x14ac:dyDescent="0.2">
      <c r="A286" s="98" t="s">
        <v>1932</v>
      </c>
      <c r="B286" s="28" t="str">
        <f>"25"&amp;"."&amp;$B$800&amp;"."&amp;$B$801</f>
        <v>25.08.2023</v>
      </c>
      <c r="C286" s="90" t="s">
        <v>76</v>
      </c>
      <c r="D286" s="91">
        <f>ROUND(((D287+D288+D290+D289)/1000),5)</f>
        <v>3.1853400000000001</v>
      </c>
      <c r="E286" s="91">
        <f>ROUND(((E287+E288+E290+E289)/1000),5)</f>
        <v>2.9736400000000001</v>
      </c>
      <c r="F286" s="91">
        <f>ROUND(((F287+F288+F290+F289)/1000),5)</f>
        <v>2.8515799999999998</v>
      </c>
      <c r="G286" s="91">
        <f t="shared" ref="G286:AA286" si="165">ROUND(((G287+G288+G290+G289)/1000),5)</f>
        <v>2.1194199999999999</v>
      </c>
      <c r="H286" s="91">
        <f t="shared" si="165"/>
        <v>2.1357699999999999</v>
      </c>
      <c r="I286" s="91">
        <f t="shared" si="165"/>
        <v>2.1703899999999998</v>
      </c>
      <c r="J286" s="91">
        <f t="shared" si="165"/>
        <v>3.2155100000000001</v>
      </c>
      <c r="K286" s="91">
        <f t="shared" si="165"/>
        <v>3.4964900000000001</v>
      </c>
      <c r="L286" s="91">
        <f t="shared" si="165"/>
        <v>3.66791</v>
      </c>
      <c r="M286" s="91">
        <f t="shared" si="165"/>
        <v>3.8559299999999999</v>
      </c>
      <c r="N286" s="91">
        <f t="shared" si="165"/>
        <v>3.9033000000000002</v>
      </c>
      <c r="O286" s="91">
        <f t="shared" si="165"/>
        <v>3.87974</v>
      </c>
      <c r="P286" s="91">
        <f t="shared" si="165"/>
        <v>3.8471899999999999</v>
      </c>
      <c r="Q286" s="91">
        <f t="shared" si="165"/>
        <v>3.8595100000000002</v>
      </c>
      <c r="R286" s="91">
        <f t="shared" si="165"/>
        <v>3.94557</v>
      </c>
      <c r="S286" s="91">
        <f t="shared" si="165"/>
        <v>3.9433400000000001</v>
      </c>
      <c r="T286" s="91">
        <f t="shared" si="165"/>
        <v>3.91153</v>
      </c>
      <c r="U286" s="91">
        <f t="shared" si="165"/>
        <v>3.9034900000000001</v>
      </c>
      <c r="V286" s="91">
        <f t="shared" si="165"/>
        <v>3.9005299999999998</v>
      </c>
      <c r="W286" s="91">
        <f t="shared" si="165"/>
        <v>3.9406500000000002</v>
      </c>
      <c r="X286" s="91">
        <f t="shared" si="165"/>
        <v>3.94293</v>
      </c>
      <c r="Y286" s="91">
        <f t="shared" si="165"/>
        <v>3.8692799999999998</v>
      </c>
      <c r="Z286" s="91">
        <f t="shared" si="165"/>
        <v>3.6641499999999998</v>
      </c>
      <c r="AA286" s="91">
        <f t="shared" si="165"/>
        <v>3.45017</v>
      </c>
    </row>
    <row r="287" spans="1:27" ht="12.75" hidden="1" customHeight="1" outlineLevel="1" x14ac:dyDescent="0.2">
      <c r="A287" s="99" t="s">
        <v>1933</v>
      </c>
      <c r="B287" s="63" t="s">
        <v>238</v>
      </c>
      <c r="C287" s="43" t="s">
        <v>79</v>
      </c>
      <c r="D287" s="44">
        <v>1248.0899999999999</v>
      </c>
      <c r="E287" s="44">
        <v>1036.3900000000001</v>
      </c>
      <c r="F287" s="44">
        <v>914.33</v>
      </c>
      <c r="G287" s="44">
        <v>182.17</v>
      </c>
      <c r="H287" s="44">
        <v>198.52</v>
      </c>
      <c r="I287" s="44">
        <v>233.14</v>
      </c>
      <c r="J287" s="44">
        <v>1278.26</v>
      </c>
      <c r="K287" s="44">
        <v>1559.24</v>
      </c>
      <c r="L287" s="44">
        <v>1730.66</v>
      </c>
      <c r="M287" s="44">
        <v>1918.68</v>
      </c>
      <c r="N287" s="44">
        <v>1966.05</v>
      </c>
      <c r="O287" s="44">
        <v>1942.49</v>
      </c>
      <c r="P287" s="44">
        <v>1909.94</v>
      </c>
      <c r="Q287" s="44">
        <v>1922.26</v>
      </c>
      <c r="R287" s="44">
        <v>2008.32</v>
      </c>
      <c r="S287" s="44">
        <v>2006.09</v>
      </c>
      <c r="T287" s="44">
        <v>1974.28</v>
      </c>
      <c r="U287" s="44">
        <v>1966.24</v>
      </c>
      <c r="V287" s="44">
        <v>1963.28</v>
      </c>
      <c r="W287" s="44">
        <v>2003.4</v>
      </c>
      <c r="X287" s="44">
        <v>2005.68</v>
      </c>
      <c r="Y287" s="44">
        <v>1932.03</v>
      </c>
      <c r="Z287" s="44">
        <v>1726.9</v>
      </c>
      <c r="AA287" s="44">
        <v>1512.92</v>
      </c>
    </row>
    <row r="288" spans="1:27" ht="12.75" hidden="1" customHeight="1" outlineLevel="1" x14ac:dyDescent="0.2">
      <c r="A288" s="99" t="s">
        <v>1934</v>
      </c>
      <c r="B288" s="63" t="s">
        <v>90</v>
      </c>
      <c r="C288" s="43" t="s">
        <v>79</v>
      </c>
      <c r="D288" s="44">
        <f>$D$168</f>
        <v>1716.97</v>
      </c>
      <c r="E288" s="44">
        <f>$D$168</f>
        <v>1716.97</v>
      </c>
      <c r="F288" s="44">
        <f t="shared" ref="F288:AA288" si="166">$D$168</f>
        <v>1716.97</v>
      </c>
      <c r="G288" s="44">
        <f t="shared" si="166"/>
        <v>1716.97</v>
      </c>
      <c r="H288" s="44">
        <f t="shared" si="166"/>
        <v>1716.97</v>
      </c>
      <c r="I288" s="44">
        <f t="shared" si="166"/>
        <v>1716.97</v>
      </c>
      <c r="J288" s="44">
        <f t="shared" si="166"/>
        <v>1716.97</v>
      </c>
      <c r="K288" s="44">
        <f t="shared" si="166"/>
        <v>1716.97</v>
      </c>
      <c r="L288" s="44">
        <f t="shared" si="166"/>
        <v>1716.97</v>
      </c>
      <c r="M288" s="44">
        <f t="shared" si="166"/>
        <v>1716.97</v>
      </c>
      <c r="N288" s="44">
        <f t="shared" si="166"/>
        <v>1716.97</v>
      </c>
      <c r="O288" s="44">
        <f t="shared" si="166"/>
        <v>1716.97</v>
      </c>
      <c r="P288" s="44">
        <f t="shared" si="166"/>
        <v>1716.97</v>
      </c>
      <c r="Q288" s="44">
        <f t="shared" si="166"/>
        <v>1716.97</v>
      </c>
      <c r="R288" s="44">
        <f t="shared" si="166"/>
        <v>1716.97</v>
      </c>
      <c r="S288" s="44">
        <f t="shared" si="166"/>
        <v>1716.97</v>
      </c>
      <c r="T288" s="44">
        <f t="shared" si="166"/>
        <v>1716.97</v>
      </c>
      <c r="U288" s="44">
        <f t="shared" si="166"/>
        <v>1716.97</v>
      </c>
      <c r="V288" s="44">
        <f t="shared" si="166"/>
        <v>1716.97</v>
      </c>
      <c r="W288" s="44">
        <f t="shared" si="166"/>
        <v>1716.97</v>
      </c>
      <c r="X288" s="44">
        <f t="shared" si="166"/>
        <v>1716.97</v>
      </c>
      <c r="Y288" s="44">
        <f t="shared" si="166"/>
        <v>1716.97</v>
      </c>
      <c r="Z288" s="44">
        <f t="shared" si="166"/>
        <v>1716.97</v>
      </c>
      <c r="AA288" s="44">
        <f t="shared" si="166"/>
        <v>1716.97</v>
      </c>
    </row>
    <row r="289" spans="1:27" ht="12.75" hidden="1" customHeight="1" outlineLevel="1" x14ac:dyDescent="0.2">
      <c r="A289" s="99" t="s">
        <v>1935</v>
      </c>
      <c r="B289" s="63" t="s">
        <v>83</v>
      </c>
      <c r="C289" s="43" t="s">
        <v>79</v>
      </c>
      <c r="D289" s="44">
        <v>3.92</v>
      </c>
      <c r="E289" s="44">
        <v>3.92</v>
      </c>
      <c r="F289" s="44">
        <v>3.92</v>
      </c>
      <c r="G289" s="44">
        <v>3.92</v>
      </c>
      <c r="H289" s="44">
        <v>3.92</v>
      </c>
      <c r="I289" s="44">
        <v>3.92</v>
      </c>
      <c r="J289" s="44">
        <v>3.92</v>
      </c>
      <c r="K289" s="44">
        <v>3.92</v>
      </c>
      <c r="L289" s="44">
        <v>3.92</v>
      </c>
      <c r="M289" s="44">
        <v>3.92</v>
      </c>
      <c r="N289" s="44">
        <v>3.92</v>
      </c>
      <c r="O289" s="44">
        <v>3.92</v>
      </c>
      <c r="P289" s="44">
        <v>3.92</v>
      </c>
      <c r="Q289" s="44">
        <v>3.92</v>
      </c>
      <c r="R289" s="44">
        <v>3.92</v>
      </c>
      <c r="S289" s="44">
        <v>3.92</v>
      </c>
      <c r="T289" s="44">
        <v>3.92</v>
      </c>
      <c r="U289" s="44">
        <v>3.92</v>
      </c>
      <c r="V289" s="44">
        <v>3.92</v>
      </c>
      <c r="W289" s="44">
        <v>3.92</v>
      </c>
      <c r="X289" s="44">
        <v>3.92</v>
      </c>
      <c r="Y289" s="44">
        <v>3.92</v>
      </c>
      <c r="Z289" s="44">
        <v>3.92</v>
      </c>
      <c r="AA289" s="44">
        <v>3.92</v>
      </c>
    </row>
    <row r="290" spans="1:27" ht="12.75" hidden="1" customHeight="1" outlineLevel="1" x14ac:dyDescent="0.2">
      <c r="A290" s="99" t="s">
        <v>1936</v>
      </c>
      <c r="B290" s="63" t="s">
        <v>81</v>
      </c>
      <c r="C290" s="43" t="s">
        <v>79</v>
      </c>
      <c r="D290" s="44">
        <f>$D$11</f>
        <v>216.36</v>
      </c>
      <c r="E290" s="44">
        <f t="shared" ref="E290:AA290" si="167">$D$11</f>
        <v>216.36</v>
      </c>
      <c r="F290" s="44">
        <f t="shared" si="167"/>
        <v>216.36</v>
      </c>
      <c r="G290" s="44">
        <f t="shared" si="167"/>
        <v>216.36</v>
      </c>
      <c r="H290" s="44">
        <f t="shared" si="167"/>
        <v>216.36</v>
      </c>
      <c r="I290" s="44">
        <f t="shared" si="167"/>
        <v>216.36</v>
      </c>
      <c r="J290" s="44">
        <f t="shared" si="167"/>
        <v>216.36</v>
      </c>
      <c r="K290" s="44">
        <f t="shared" si="167"/>
        <v>216.36</v>
      </c>
      <c r="L290" s="44">
        <f t="shared" si="167"/>
        <v>216.36</v>
      </c>
      <c r="M290" s="44">
        <f t="shared" si="167"/>
        <v>216.36</v>
      </c>
      <c r="N290" s="44">
        <f t="shared" si="167"/>
        <v>216.36</v>
      </c>
      <c r="O290" s="44">
        <f t="shared" si="167"/>
        <v>216.36</v>
      </c>
      <c r="P290" s="44">
        <f t="shared" si="167"/>
        <v>216.36</v>
      </c>
      <c r="Q290" s="44">
        <f t="shared" si="167"/>
        <v>216.36</v>
      </c>
      <c r="R290" s="44">
        <f t="shared" si="167"/>
        <v>216.36</v>
      </c>
      <c r="S290" s="44">
        <f t="shared" si="167"/>
        <v>216.36</v>
      </c>
      <c r="T290" s="44">
        <f t="shared" si="167"/>
        <v>216.36</v>
      </c>
      <c r="U290" s="44">
        <f t="shared" si="167"/>
        <v>216.36</v>
      </c>
      <c r="V290" s="44">
        <f t="shared" si="167"/>
        <v>216.36</v>
      </c>
      <c r="W290" s="44">
        <f t="shared" si="167"/>
        <v>216.36</v>
      </c>
      <c r="X290" s="44">
        <f t="shared" si="167"/>
        <v>216.36</v>
      </c>
      <c r="Y290" s="44">
        <f t="shared" si="167"/>
        <v>216.36</v>
      </c>
      <c r="Z290" s="44">
        <f t="shared" si="167"/>
        <v>216.36</v>
      </c>
      <c r="AA290" s="44">
        <f t="shared" si="167"/>
        <v>216.36</v>
      </c>
    </row>
    <row r="291" spans="1:27" ht="12.75" customHeight="1" collapsed="1" x14ac:dyDescent="0.2">
      <c r="A291" s="98" t="s">
        <v>1937</v>
      </c>
      <c r="B291" s="28" t="str">
        <f>"26"&amp;"."&amp;$B$800&amp;"."&amp;$B$801</f>
        <v>26.08.2023</v>
      </c>
      <c r="C291" s="90" t="s">
        <v>76</v>
      </c>
      <c r="D291" s="91">
        <f>ROUND(((D292+D293+D295+D294)/1000),5)</f>
        <v>3.3130999999999999</v>
      </c>
      <c r="E291" s="91">
        <f>ROUND(((E292+E293+E295+E294)/1000),5)</f>
        <v>3.2295799999999999</v>
      </c>
      <c r="F291" s="91">
        <f>ROUND(((F292+F293+F295+F294)/1000),5)</f>
        <v>3.1024699999999998</v>
      </c>
      <c r="G291" s="91">
        <f t="shared" ref="G291:AA291" si="168">ROUND(((G292+G293+G295+G294)/1000),5)</f>
        <v>3.0669300000000002</v>
      </c>
      <c r="H291" s="91">
        <f t="shared" si="168"/>
        <v>3.0657399999999999</v>
      </c>
      <c r="I291" s="91">
        <f t="shared" si="168"/>
        <v>3.0843799999999999</v>
      </c>
      <c r="J291" s="91">
        <f t="shared" si="168"/>
        <v>3.1864499999999998</v>
      </c>
      <c r="K291" s="91">
        <f t="shared" si="168"/>
        <v>3.3825099999999999</v>
      </c>
      <c r="L291" s="91">
        <f t="shared" si="168"/>
        <v>3.6749100000000001</v>
      </c>
      <c r="M291" s="91">
        <f t="shared" si="168"/>
        <v>3.9213499999999999</v>
      </c>
      <c r="N291" s="91">
        <f t="shared" si="168"/>
        <v>3.9821900000000001</v>
      </c>
      <c r="O291" s="91">
        <f t="shared" si="168"/>
        <v>3.99132</v>
      </c>
      <c r="P291" s="91">
        <f t="shared" si="168"/>
        <v>3.9864000000000002</v>
      </c>
      <c r="Q291" s="91">
        <f t="shared" si="168"/>
        <v>4.00413</v>
      </c>
      <c r="R291" s="91">
        <f t="shared" si="168"/>
        <v>4.0012600000000003</v>
      </c>
      <c r="S291" s="91">
        <f t="shared" si="168"/>
        <v>3.9929199999999998</v>
      </c>
      <c r="T291" s="91">
        <f t="shared" si="168"/>
        <v>3.91689</v>
      </c>
      <c r="U291" s="91">
        <f t="shared" si="168"/>
        <v>3.8336199999999998</v>
      </c>
      <c r="V291" s="91">
        <f t="shared" si="168"/>
        <v>3.8314300000000001</v>
      </c>
      <c r="W291" s="91">
        <f t="shared" si="168"/>
        <v>3.9042699999999999</v>
      </c>
      <c r="X291" s="91">
        <f t="shared" si="168"/>
        <v>3.8504900000000002</v>
      </c>
      <c r="Y291" s="91">
        <f t="shared" si="168"/>
        <v>3.66723</v>
      </c>
      <c r="Z291" s="91">
        <f t="shared" si="168"/>
        <v>3.59232</v>
      </c>
      <c r="AA291" s="91">
        <f t="shared" si="168"/>
        <v>3.38083</v>
      </c>
    </row>
    <row r="292" spans="1:27" ht="12.75" hidden="1" customHeight="1" outlineLevel="1" x14ac:dyDescent="0.2">
      <c r="A292" s="99" t="s">
        <v>1938</v>
      </c>
      <c r="B292" s="63" t="s">
        <v>238</v>
      </c>
      <c r="C292" s="43" t="s">
        <v>79</v>
      </c>
      <c r="D292" s="44">
        <v>1375.85</v>
      </c>
      <c r="E292" s="44">
        <v>1292.33</v>
      </c>
      <c r="F292" s="44">
        <v>1165.22</v>
      </c>
      <c r="G292" s="44">
        <v>1129.68</v>
      </c>
      <c r="H292" s="44">
        <v>1128.49</v>
      </c>
      <c r="I292" s="44">
        <v>1147.1300000000001</v>
      </c>
      <c r="J292" s="44">
        <v>1249.2</v>
      </c>
      <c r="K292" s="44">
        <v>1445.26</v>
      </c>
      <c r="L292" s="44">
        <v>1737.66</v>
      </c>
      <c r="M292" s="44">
        <v>1984.1</v>
      </c>
      <c r="N292" s="44">
        <v>2044.94</v>
      </c>
      <c r="O292" s="44">
        <v>2054.0700000000002</v>
      </c>
      <c r="P292" s="44">
        <v>2049.15</v>
      </c>
      <c r="Q292" s="44">
        <v>2066.88</v>
      </c>
      <c r="R292" s="44">
        <v>2064.0100000000002</v>
      </c>
      <c r="S292" s="44">
        <v>2055.67</v>
      </c>
      <c r="T292" s="44">
        <v>1979.64</v>
      </c>
      <c r="U292" s="44">
        <v>1896.37</v>
      </c>
      <c r="V292" s="44">
        <v>1894.18</v>
      </c>
      <c r="W292" s="44">
        <v>1967.02</v>
      </c>
      <c r="X292" s="44">
        <v>1913.24</v>
      </c>
      <c r="Y292" s="44">
        <v>1729.98</v>
      </c>
      <c r="Z292" s="44">
        <v>1655.07</v>
      </c>
      <c r="AA292" s="44">
        <v>1443.58</v>
      </c>
    </row>
    <row r="293" spans="1:27" ht="12.75" hidden="1" customHeight="1" outlineLevel="1" x14ac:dyDescent="0.2">
      <c r="A293" s="99" t="s">
        <v>1939</v>
      </c>
      <c r="B293" s="63" t="s">
        <v>90</v>
      </c>
      <c r="C293" s="43" t="s">
        <v>79</v>
      </c>
      <c r="D293" s="44">
        <f>$D$168</f>
        <v>1716.97</v>
      </c>
      <c r="E293" s="44">
        <f>$D$168</f>
        <v>1716.97</v>
      </c>
      <c r="F293" s="44">
        <f t="shared" ref="F293:AA293" si="169">$D$168</f>
        <v>1716.97</v>
      </c>
      <c r="G293" s="44">
        <f t="shared" si="169"/>
        <v>1716.97</v>
      </c>
      <c r="H293" s="44">
        <f t="shared" si="169"/>
        <v>1716.97</v>
      </c>
      <c r="I293" s="44">
        <f t="shared" si="169"/>
        <v>1716.97</v>
      </c>
      <c r="J293" s="44">
        <f t="shared" si="169"/>
        <v>1716.97</v>
      </c>
      <c r="K293" s="44">
        <f t="shared" si="169"/>
        <v>1716.97</v>
      </c>
      <c r="L293" s="44">
        <f t="shared" si="169"/>
        <v>1716.97</v>
      </c>
      <c r="M293" s="44">
        <f t="shared" si="169"/>
        <v>1716.97</v>
      </c>
      <c r="N293" s="44">
        <f t="shared" si="169"/>
        <v>1716.97</v>
      </c>
      <c r="O293" s="44">
        <f t="shared" si="169"/>
        <v>1716.97</v>
      </c>
      <c r="P293" s="44">
        <f t="shared" si="169"/>
        <v>1716.97</v>
      </c>
      <c r="Q293" s="44">
        <f t="shared" si="169"/>
        <v>1716.97</v>
      </c>
      <c r="R293" s="44">
        <f t="shared" si="169"/>
        <v>1716.97</v>
      </c>
      <c r="S293" s="44">
        <f t="shared" si="169"/>
        <v>1716.97</v>
      </c>
      <c r="T293" s="44">
        <f t="shared" si="169"/>
        <v>1716.97</v>
      </c>
      <c r="U293" s="44">
        <f t="shared" si="169"/>
        <v>1716.97</v>
      </c>
      <c r="V293" s="44">
        <f t="shared" si="169"/>
        <v>1716.97</v>
      </c>
      <c r="W293" s="44">
        <f t="shared" si="169"/>
        <v>1716.97</v>
      </c>
      <c r="X293" s="44">
        <f t="shared" si="169"/>
        <v>1716.97</v>
      </c>
      <c r="Y293" s="44">
        <f t="shared" si="169"/>
        <v>1716.97</v>
      </c>
      <c r="Z293" s="44">
        <f t="shared" si="169"/>
        <v>1716.97</v>
      </c>
      <c r="AA293" s="44">
        <f t="shared" si="169"/>
        <v>1716.97</v>
      </c>
    </row>
    <row r="294" spans="1:27" ht="12.75" hidden="1" customHeight="1" outlineLevel="1" x14ac:dyDescent="0.2">
      <c r="A294" s="99" t="s">
        <v>1940</v>
      </c>
      <c r="B294" s="63" t="s">
        <v>83</v>
      </c>
      <c r="C294" s="43" t="s">
        <v>79</v>
      </c>
      <c r="D294" s="44">
        <v>3.92</v>
      </c>
      <c r="E294" s="44">
        <v>3.92</v>
      </c>
      <c r="F294" s="44">
        <v>3.92</v>
      </c>
      <c r="G294" s="44">
        <v>3.92</v>
      </c>
      <c r="H294" s="44">
        <v>3.92</v>
      </c>
      <c r="I294" s="44">
        <v>3.92</v>
      </c>
      <c r="J294" s="44">
        <v>3.92</v>
      </c>
      <c r="K294" s="44">
        <v>3.92</v>
      </c>
      <c r="L294" s="44">
        <v>3.92</v>
      </c>
      <c r="M294" s="44">
        <v>3.92</v>
      </c>
      <c r="N294" s="44">
        <v>3.92</v>
      </c>
      <c r="O294" s="44">
        <v>3.92</v>
      </c>
      <c r="P294" s="44">
        <v>3.92</v>
      </c>
      <c r="Q294" s="44">
        <v>3.92</v>
      </c>
      <c r="R294" s="44">
        <v>3.92</v>
      </c>
      <c r="S294" s="44">
        <v>3.92</v>
      </c>
      <c r="T294" s="44">
        <v>3.92</v>
      </c>
      <c r="U294" s="44">
        <v>3.92</v>
      </c>
      <c r="V294" s="44">
        <v>3.92</v>
      </c>
      <c r="W294" s="44">
        <v>3.92</v>
      </c>
      <c r="X294" s="44">
        <v>3.92</v>
      </c>
      <c r="Y294" s="44">
        <v>3.92</v>
      </c>
      <c r="Z294" s="44">
        <v>3.92</v>
      </c>
      <c r="AA294" s="44">
        <v>3.92</v>
      </c>
    </row>
    <row r="295" spans="1:27" ht="12.75" hidden="1" customHeight="1" outlineLevel="1" x14ac:dyDescent="0.2">
      <c r="A295" s="99" t="s">
        <v>1941</v>
      </c>
      <c r="B295" s="63" t="s">
        <v>81</v>
      </c>
      <c r="C295" s="43" t="s">
        <v>79</v>
      </c>
      <c r="D295" s="44">
        <f>$D$11</f>
        <v>216.36</v>
      </c>
      <c r="E295" s="44">
        <f t="shared" ref="E295:AA295" si="170">$D$11</f>
        <v>216.36</v>
      </c>
      <c r="F295" s="44">
        <f t="shared" si="170"/>
        <v>216.36</v>
      </c>
      <c r="G295" s="44">
        <f t="shared" si="170"/>
        <v>216.36</v>
      </c>
      <c r="H295" s="44">
        <f t="shared" si="170"/>
        <v>216.36</v>
      </c>
      <c r="I295" s="44">
        <f t="shared" si="170"/>
        <v>216.36</v>
      </c>
      <c r="J295" s="44">
        <f t="shared" si="170"/>
        <v>216.36</v>
      </c>
      <c r="K295" s="44">
        <f t="shared" si="170"/>
        <v>216.36</v>
      </c>
      <c r="L295" s="44">
        <f t="shared" si="170"/>
        <v>216.36</v>
      </c>
      <c r="M295" s="44">
        <f t="shared" si="170"/>
        <v>216.36</v>
      </c>
      <c r="N295" s="44">
        <f t="shared" si="170"/>
        <v>216.36</v>
      </c>
      <c r="O295" s="44">
        <f t="shared" si="170"/>
        <v>216.36</v>
      </c>
      <c r="P295" s="44">
        <f t="shared" si="170"/>
        <v>216.36</v>
      </c>
      <c r="Q295" s="44">
        <f t="shared" si="170"/>
        <v>216.36</v>
      </c>
      <c r="R295" s="44">
        <f t="shared" si="170"/>
        <v>216.36</v>
      </c>
      <c r="S295" s="44">
        <f t="shared" si="170"/>
        <v>216.36</v>
      </c>
      <c r="T295" s="44">
        <f t="shared" si="170"/>
        <v>216.36</v>
      </c>
      <c r="U295" s="44">
        <f t="shared" si="170"/>
        <v>216.36</v>
      </c>
      <c r="V295" s="44">
        <f t="shared" si="170"/>
        <v>216.36</v>
      </c>
      <c r="W295" s="44">
        <f t="shared" si="170"/>
        <v>216.36</v>
      </c>
      <c r="X295" s="44">
        <f t="shared" si="170"/>
        <v>216.36</v>
      </c>
      <c r="Y295" s="44">
        <f t="shared" si="170"/>
        <v>216.36</v>
      </c>
      <c r="Z295" s="44">
        <f t="shared" si="170"/>
        <v>216.36</v>
      </c>
      <c r="AA295" s="44">
        <f t="shared" si="170"/>
        <v>216.36</v>
      </c>
    </row>
    <row r="296" spans="1:27" ht="12.75" customHeight="1" collapsed="1" x14ac:dyDescent="0.2">
      <c r="A296" s="98" t="s">
        <v>1942</v>
      </c>
      <c r="B296" s="28" t="str">
        <f>"27"&amp;"."&amp;$B$800&amp;"."&amp;$B$801</f>
        <v>27.08.2023</v>
      </c>
      <c r="C296" s="90" t="s">
        <v>76</v>
      </c>
      <c r="D296" s="91">
        <f>ROUND(((D297+D298+D300+D299)/1000),5)</f>
        <v>3.2419099999999998</v>
      </c>
      <c r="E296" s="91">
        <f>ROUND(((E297+E298+E300+E299)/1000),5)</f>
        <v>3.1300500000000002</v>
      </c>
      <c r="F296" s="91">
        <f>ROUND(((F297+F298+F300+F299)/1000),5)</f>
        <v>3.0691600000000001</v>
      </c>
      <c r="G296" s="91">
        <f t="shared" ref="G296:AA296" si="171">ROUND(((G297+G298+G300+G299)/1000),5)</f>
        <v>3.0263499999999999</v>
      </c>
      <c r="H296" s="91">
        <f t="shared" si="171"/>
        <v>2.9999799999999999</v>
      </c>
      <c r="I296" s="91">
        <f t="shared" si="171"/>
        <v>2.9787300000000001</v>
      </c>
      <c r="J296" s="91">
        <f t="shared" si="171"/>
        <v>2.96706</v>
      </c>
      <c r="K296" s="91">
        <f t="shared" si="171"/>
        <v>3.19686</v>
      </c>
      <c r="L296" s="91">
        <f t="shared" si="171"/>
        <v>3.47878</v>
      </c>
      <c r="M296" s="91">
        <f t="shared" si="171"/>
        <v>3.6698599999999999</v>
      </c>
      <c r="N296" s="91">
        <f t="shared" si="171"/>
        <v>3.7802899999999999</v>
      </c>
      <c r="O296" s="91">
        <f t="shared" si="171"/>
        <v>3.8149799999999998</v>
      </c>
      <c r="P296" s="91">
        <f t="shared" si="171"/>
        <v>3.8142499999999999</v>
      </c>
      <c r="Q296" s="91">
        <f t="shared" si="171"/>
        <v>3.8227500000000001</v>
      </c>
      <c r="R296" s="91">
        <f t="shared" si="171"/>
        <v>3.8239999999999998</v>
      </c>
      <c r="S296" s="91">
        <f t="shared" si="171"/>
        <v>3.8159000000000001</v>
      </c>
      <c r="T296" s="91">
        <f t="shared" si="171"/>
        <v>3.7779799999999999</v>
      </c>
      <c r="U296" s="91">
        <f t="shared" si="171"/>
        <v>3.7221700000000002</v>
      </c>
      <c r="V296" s="91">
        <f t="shared" si="171"/>
        <v>3.71373</v>
      </c>
      <c r="W296" s="91">
        <f t="shared" si="171"/>
        <v>3.75509</v>
      </c>
      <c r="X296" s="91">
        <f t="shared" si="171"/>
        <v>3.7699699999999998</v>
      </c>
      <c r="Y296" s="91">
        <f t="shared" si="171"/>
        <v>3.66242</v>
      </c>
      <c r="Z296" s="91">
        <f t="shared" si="171"/>
        <v>3.6062400000000001</v>
      </c>
      <c r="AA296" s="91">
        <f t="shared" si="171"/>
        <v>3.3462700000000001</v>
      </c>
    </row>
    <row r="297" spans="1:27" ht="12.75" hidden="1" customHeight="1" outlineLevel="1" x14ac:dyDescent="0.2">
      <c r="A297" s="99" t="s">
        <v>1943</v>
      </c>
      <c r="B297" s="63" t="s">
        <v>238</v>
      </c>
      <c r="C297" s="43" t="s">
        <v>79</v>
      </c>
      <c r="D297" s="44">
        <v>1304.6600000000001</v>
      </c>
      <c r="E297" s="44">
        <v>1192.8</v>
      </c>
      <c r="F297" s="44">
        <v>1131.9100000000001</v>
      </c>
      <c r="G297" s="44">
        <v>1089.0999999999999</v>
      </c>
      <c r="H297" s="44">
        <v>1062.73</v>
      </c>
      <c r="I297" s="44">
        <v>1041.48</v>
      </c>
      <c r="J297" s="44">
        <v>1029.81</v>
      </c>
      <c r="K297" s="44">
        <v>1259.6099999999999</v>
      </c>
      <c r="L297" s="44">
        <v>1541.53</v>
      </c>
      <c r="M297" s="44">
        <v>1732.61</v>
      </c>
      <c r="N297" s="44">
        <v>1843.04</v>
      </c>
      <c r="O297" s="44">
        <v>1877.73</v>
      </c>
      <c r="P297" s="44">
        <v>1877</v>
      </c>
      <c r="Q297" s="44">
        <v>1885.5</v>
      </c>
      <c r="R297" s="44">
        <v>1886.75</v>
      </c>
      <c r="S297" s="44">
        <v>1878.65</v>
      </c>
      <c r="T297" s="44">
        <v>1840.73</v>
      </c>
      <c r="U297" s="44">
        <v>1784.92</v>
      </c>
      <c r="V297" s="44">
        <v>1776.48</v>
      </c>
      <c r="W297" s="44">
        <v>1817.84</v>
      </c>
      <c r="X297" s="44">
        <v>1832.72</v>
      </c>
      <c r="Y297" s="44">
        <v>1725.17</v>
      </c>
      <c r="Z297" s="44">
        <v>1668.99</v>
      </c>
      <c r="AA297" s="44">
        <v>1409.02</v>
      </c>
    </row>
    <row r="298" spans="1:27" ht="12.75" hidden="1" customHeight="1" outlineLevel="1" x14ac:dyDescent="0.2">
      <c r="A298" s="99" t="s">
        <v>1944</v>
      </c>
      <c r="B298" s="63" t="s">
        <v>90</v>
      </c>
      <c r="C298" s="43" t="s">
        <v>79</v>
      </c>
      <c r="D298" s="44">
        <f>$D$168</f>
        <v>1716.97</v>
      </c>
      <c r="E298" s="44">
        <f>$D$168</f>
        <v>1716.97</v>
      </c>
      <c r="F298" s="44">
        <f t="shared" ref="F298:AA298" si="172">$D$168</f>
        <v>1716.97</v>
      </c>
      <c r="G298" s="44">
        <f t="shared" si="172"/>
        <v>1716.97</v>
      </c>
      <c r="H298" s="44">
        <f t="shared" si="172"/>
        <v>1716.97</v>
      </c>
      <c r="I298" s="44">
        <f t="shared" si="172"/>
        <v>1716.97</v>
      </c>
      <c r="J298" s="44">
        <f t="shared" si="172"/>
        <v>1716.97</v>
      </c>
      <c r="K298" s="44">
        <f t="shared" si="172"/>
        <v>1716.97</v>
      </c>
      <c r="L298" s="44">
        <f t="shared" si="172"/>
        <v>1716.97</v>
      </c>
      <c r="M298" s="44">
        <f t="shared" si="172"/>
        <v>1716.97</v>
      </c>
      <c r="N298" s="44">
        <f t="shared" si="172"/>
        <v>1716.97</v>
      </c>
      <c r="O298" s="44">
        <f t="shared" si="172"/>
        <v>1716.97</v>
      </c>
      <c r="P298" s="44">
        <f t="shared" si="172"/>
        <v>1716.97</v>
      </c>
      <c r="Q298" s="44">
        <f t="shared" si="172"/>
        <v>1716.97</v>
      </c>
      <c r="R298" s="44">
        <f t="shared" si="172"/>
        <v>1716.97</v>
      </c>
      <c r="S298" s="44">
        <f t="shared" si="172"/>
        <v>1716.97</v>
      </c>
      <c r="T298" s="44">
        <f t="shared" si="172"/>
        <v>1716.97</v>
      </c>
      <c r="U298" s="44">
        <f t="shared" si="172"/>
        <v>1716.97</v>
      </c>
      <c r="V298" s="44">
        <f t="shared" si="172"/>
        <v>1716.97</v>
      </c>
      <c r="W298" s="44">
        <f t="shared" si="172"/>
        <v>1716.97</v>
      </c>
      <c r="X298" s="44">
        <f t="shared" si="172"/>
        <v>1716.97</v>
      </c>
      <c r="Y298" s="44">
        <f t="shared" si="172"/>
        <v>1716.97</v>
      </c>
      <c r="Z298" s="44">
        <f t="shared" si="172"/>
        <v>1716.97</v>
      </c>
      <c r="AA298" s="44">
        <f t="shared" si="172"/>
        <v>1716.97</v>
      </c>
    </row>
    <row r="299" spans="1:27" ht="12.75" hidden="1" customHeight="1" outlineLevel="1" x14ac:dyDescent="0.2">
      <c r="A299" s="99" t="s">
        <v>1945</v>
      </c>
      <c r="B299" s="63" t="s">
        <v>83</v>
      </c>
      <c r="C299" s="43" t="s">
        <v>79</v>
      </c>
      <c r="D299" s="44">
        <v>3.92</v>
      </c>
      <c r="E299" s="44">
        <v>3.92</v>
      </c>
      <c r="F299" s="44">
        <v>3.92</v>
      </c>
      <c r="G299" s="44">
        <v>3.92</v>
      </c>
      <c r="H299" s="44">
        <v>3.92</v>
      </c>
      <c r="I299" s="44">
        <v>3.92</v>
      </c>
      <c r="J299" s="44">
        <v>3.92</v>
      </c>
      <c r="K299" s="44">
        <v>3.92</v>
      </c>
      <c r="L299" s="44">
        <v>3.92</v>
      </c>
      <c r="M299" s="44">
        <v>3.92</v>
      </c>
      <c r="N299" s="44">
        <v>3.92</v>
      </c>
      <c r="O299" s="44">
        <v>3.92</v>
      </c>
      <c r="P299" s="44">
        <v>3.92</v>
      </c>
      <c r="Q299" s="44">
        <v>3.92</v>
      </c>
      <c r="R299" s="44">
        <v>3.92</v>
      </c>
      <c r="S299" s="44">
        <v>3.92</v>
      </c>
      <c r="T299" s="44">
        <v>3.92</v>
      </c>
      <c r="U299" s="44">
        <v>3.92</v>
      </c>
      <c r="V299" s="44">
        <v>3.92</v>
      </c>
      <c r="W299" s="44">
        <v>3.92</v>
      </c>
      <c r="X299" s="44">
        <v>3.92</v>
      </c>
      <c r="Y299" s="44">
        <v>3.92</v>
      </c>
      <c r="Z299" s="44">
        <v>3.92</v>
      </c>
      <c r="AA299" s="44">
        <v>3.92</v>
      </c>
    </row>
    <row r="300" spans="1:27" ht="12.75" hidden="1" customHeight="1" outlineLevel="1" x14ac:dyDescent="0.2">
      <c r="A300" s="99" t="s">
        <v>1946</v>
      </c>
      <c r="B300" s="63" t="s">
        <v>81</v>
      </c>
      <c r="C300" s="43" t="s">
        <v>79</v>
      </c>
      <c r="D300" s="44">
        <f>$D$11</f>
        <v>216.36</v>
      </c>
      <c r="E300" s="44">
        <f t="shared" ref="E300:AA300" si="173">$D$11</f>
        <v>216.36</v>
      </c>
      <c r="F300" s="44">
        <f t="shared" si="173"/>
        <v>216.36</v>
      </c>
      <c r="G300" s="44">
        <f t="shared" si="173"/>
        <v>216.36</v>
      </c>
      <c r="H300" s="44">
        <f t="shared" si="173"/>
        <v>216.36</v>
      </c>
      <c r="I300" s="44">
        <f t="shared" si="173"/>
        <v>216.36</v>
      </c>
      <c r="J300" s="44">
        <f t="shared" si="173"/>
        <v>216.36</v>
      </c>
      <c r="K300" s="44">
        <f t="shared" si="173"/>
        <v>216.36</v>
      </c>
      <c r="L300" s="44">
        <f t="shared" si="173"/>
        <v>216.36</v>
      </c>
      <c r="M300" s="44">
        <f t="shared" si="173"/>
        <v>216.36</v>
      </c>
      <c r="N300" s="44">
        <f t="shared" si="173"/>
        <v>216.36</v>
      </c>
      <c r="O300" s="44">
        <f t="shared" si="173"/>
        <v>216.36</v>
      </c>
      <c r="P300" s="44">
        <f t="shared" si="173"/>
        <v>216.36</v>
      </c>
      <c r="Q300" s="44">
        <f t="shared" si="173"/>
        <v>216.36</v>
      </c>
      <c r="R300" s="44">
        <f t="shared" si="173"/>
        <v>216.36</v>
      </c>
      <c r="S300" s="44">
        <f t="shared" si="173"/>
        <v>216.36</v>
      </c>
      <c r="T300" s="44">
        <f t="shared" si="173"/>
        <v>216.36</v>
      </c>
      <c r="U300" s="44">
        <f t="shared" si="173"/>
        <v>216.36</v>
      </c>
      <c r="V300" s="44">
        <f t="shared" si="173"/>
        <v>216.36</v>
      </c>
      <c r="W300" s="44">
        <f t="shared" si="173"/>
        <v>216.36</v>
      </c>
      <c r="X300" s="44">
        <f t="shared" si="173"/>
        <v>216.36</v>
      </c>
      <c r="Y300" s="44">
        <f t="shared" si="173"/>
        <v>216.36</v>
      </c>
      <c r="Z300" s="44">
        <f t="shared" si="173"/>
        <v>216.36</v>
      </c>
      <c r="AA300" s="44">
        <f t="shared" si="173"/>
        <v>216.36</v>
      </c>
    </row>
    <row r="301" spans="1:27" ht="12.75" customHeight="1" collapsed="1" x14ac:dyDescent="0.2">
      <c r="A301" s="98" t="s">
        <v>1947</v>
      </c>
      <c r="B301" s="28" t="str">
        <f>"28"&amp;"."&amp;$B$800&amp;"."&amp;$B$801</f>
        <v>28.08.2023</v>
      </c>
      <c r="C301" s="90" t="s">
        <v>76</v>
      </c>
      <c r="D301" s="91">
        <f>ROUND(((D302+D303+D305+D304)/1000),5)</f>
        <v>3.2100900000000001</v>
      </c>
      <c r="E301" s="91">
        <f>ROUND(((E302+E303+E305+E304)/1000),5)</f>
        <v>3.0684200000000001</v>
      </c>
      <c r="F301" s="91">
        <f>ROUND(((F302+F303+F305+F304)/1000),5)</f>
        <v>2.9982199999999999</v>
      </c>
      <c r="G301" s="91">
        <f t="shared" ref="G301:AA301" si="174">ROUND(((G302+G303+G305+G304)/1000),5)</f>
        <v>2.9352499999999999</v>
      </c>
      <c r="H301" s="91">
        <f t="shared" si="174"/>
        <v>2.9796200000000002</v>
      </c>
      <c r="I301" s="91">
        <f t="shared" si="174"/>
        <v>3.0696500000000002</v>
      </c>
      <c r="J301" s="91">
        <f t="shared" si="174"/>
        <v>3.2449699999999999</v>
      </c>
      <c r="K301" s="91">
        <f t="shared" si="174"/>
        <v>3.5253800000000002</v>
      </c>
      <c r="L301" s="91">
        <f t="shared" si="174"/>
        <v>3.8064499999999999</v>
      </c>
      <c r="M301" s="91">
        <f t="shared" si="174"/>
        <v>3.9185599999999998</v>
      </c>
      <c r="N301" s="91">
        <f t="shared" si="174"/>
        <v>3.9327899999999998</v>
      </c>
      <c r="O301" s="91">
        <f t="shared" si="174"/>
        <v>3.9335100000000001</v>
      </c>
      <c r="P301" s="91">
        <f t="shared" si="174"/>
        <v>3.9242599999999999</v>
      </c>
      <c r="Q301" s="91">
        <f t="shared" si="174"/>
        <v>3.9796900000000002</v>
      </c>
      <c r="R301" s="91">
        <f t="shared" si="174"/>
        <v>4.0732400000000002</v>
      </c>
      <c r="S301" s="91">
        <f t="shared" si="174"/>
        <v>4.0651900000000003</v>
      </c>
      <c r="T301" s="91">
        <f t="shared" si="174"/>
        <v>4.0829000000000004</v>
      </c>
      <c r="U301" s="91">
        <f t="shared" si="174"/>
        <v>3.9427300000000001</v>
      </c>
      <c r="V301" s="91">
        <f t="shared" si="174"/>
        <v>3.93573</v>
      </c>
      <c r="W301" s="91">
        <f t="shared" si="174"/>
        <v>3.9432499999999999</v>
      </c>
      <c r="X301" s="91">
        <f t="shared" si="174"/>
        <v>3.919</v>
      </c>
      <c r="Y301" s="91">
        <f t="shared" si="174"/>
        <v>3.8349099999999998</v>
      </c>
      <c r="Z301" s="91">
        <f t="shared" si="174"/>
        <v>3.60162</v>
      </c>
      <c r="AA301" s="91">
        <f t="shared" si="174"/>
        <v>3.3573400000000002</v>
      </c>
    </row>
    <row r="302" spans="1:27" ht="12.75" hidden="1" customHeight="1" outlineLevel="1" x14ac:dyDescent="0.2">
      <c r="A302" s="99" t="s">
        <v>1948</v>
      </c>
      <c r="B302" s="63" t="s">
        <v>238</v>
      </c>
      <c r="C302" s="43" t="s">
        <v>79</v>
      </c>
      <c r="D302" s="44">
        <v>1272.8399999999999</v>
      </c>
      <c r="E302" s="44">
        <v>1131.17</v>
      </c>
      <c r="F302" s="44">
        <v>1060.97</v>
      </c>
      <c r="G302" s="44">
        <v>998</v>
      </c>
      <c r="H302" s="44">
        <v>1042.3699999999999</v>
      </c>
      <c r="I302" s="44">
        <v>1132.4000000000001</v>
      </c>
      <c r="J302" s="44">
        <v>1307.72</v>
      </c>
      <c r="K302" s="44">
        <v>1588.13</v>
      </c>
      <c r="L302" s="44">
        <v>1869.2</v>
      </c>
      <c r="M302" s="44">
        <v>1981.31</v>
      </c>
      <c r="N302" s="44">
        <v>1995.54</v>
      </c>
      <c r="O302" s="44">
        <v>1996.26</v>
      </c>
      <c r="P302" s="44">
        <v>1987.01</v>
      </c>
      <c r="Q302" s="44">
        <v>2042.44</v>
      </c>
      <c r="R302" s="44">
        <v>2135.9899999999998</v>
      </c>
      <c r="S302" s="44">
        <v>2127.94</v>
      </c>
      <c r="T302" s="44">
        <v>2145.65</v>
      </c>
      <c r="U302" s="44">
        <v>2005.48</v>
      </c>
      <c r="V302" s="44">
        <v>1998.48</v>
      </c>
      <c r="W302" s="44">
        <v>2006</v>
      </c>
      <c r="X302" s="44">
        <v>1981.75</v>
      </c>
      <c r="Y302" s="44">
        <v>1897.66</v>
      </c>
      <c r="Z302" s="44">
        <v>1664.37</v>
      </c>
      <c r="AA302" s="44">
        <v>1420.09</v>
      </c>
    </row>
    <row r="303" spans="1:27" ht="12.75" hidden="1" customHeight="1" outlineLevel="1" x14ac:dyDescent="0.2">
      <c r="A303" s="99" t="s">
        <v>1949</v>
      </c>
      <c r="B303" s="63" t="s">
        <v>90</v>
      </c>
      <c r="C303" s="43" t="s">
        <v>79</v>
      </c>
      <c r="D303" s="44">
        <f>$D$168</f>
        <v>1716.97</v>
      </c>
      <c r="E303" s="44">
        <f>$D$168</f>
        <v>1716.97</v>
      </c>
      <c r="F303" s="44">
        <f t="shared" ref="F303:AA303" si="175">$D$168</f>
        <v>1716.97</v>
      </c>
      <c r="G303" s="44">
        <f t="shared" si="175"/>
        <v>1716.97</v>
      </c>
      <c r="H303" s="44">
        <f t="shared" si="175"/>
        <v>1716.97</v>
      </c>
      <c r="I303" s="44">
        <f t="shared" si="175"/>
        <v>1716.97</v>
      </c>
      <c r="J303" s="44">
        <f t="shared" si="175"/>
        <v>1716.97</v>
      </c>
      <c r="K303" s="44">
        <f t="shared" si="175"/>
        <v>1716.97</v>
      </c>
      <c r="L303" s="44">
        <f t="shared" si="175"/>
        <v>1716.97</v>
      </c>
      <c r="M303" s="44">
        <f t="shared" si="175"/>
        <v>1716.97</v>
      </c>
      <c r="N303" s="44">
        <f t="shared" si="175"/>
        <v>1716.97</v>
      </c>
      <c r="O303" s="44">
        <f t="shared" si="175"/>
        <v>1716.97</v>
      </c>
      <c r="P303" s="44">
        <f t="shared" si="175"/>
        <v>1716.97</v>
      </c>
      <c r="Q303" s="44">
        <f t="shared" si="175"/>
        <v>1716.97</v>
      </c>
      <c r="R303" s="44">
        <f t="shared" si="175"/>
        <v>1716.97</v>
      </c>
      <c r="S303" s="44">
        <f t="shared" si="175"/>
        <v>1716.97</v>
      </c>
      <c r="T303" s="44">
        <f t="shared" si="175"/>
        <v>1716.97</v>
      </c>
      <c r="U303" s="44">
        <f t="shared" si="175"/>
        <v>1716.97</v>
      </c>
      <c r="V303" s="44">
        <f t="shared" si="175"/>
        <v>1716.97</v>
      </c>
      <c r="W303" s="44">
        <f t="shared" si="175"/>
        <v>1716.97</v>
      </c>
      <c r="X303" s="44">
        <f t="shared" si="175"/>
        <v>1716.97</v>
      </c>
      <c r="Y303" s="44">
        <f t="shared" si="175"/>
        <v>1716.97</v>
      </c>
      <c r="Z303" s="44">
        <f t="shared" si="175"/>
        <v>1716.97</v>
      </c>
      <c r="AA303" s="44">
        <f t="shared" si="175"/>
        <v>1716.97</v>
      </c>
    </row>
    <row r="304" spans="1:27" ht="12.75" hidden="1" customHeight="1" outlineLevel="1" x14ac:dyDescent="0.2">
      <c r="A304" s="99" t="s">
        <v>1950</v>
      </c>
      <c r="B304" s="63" t="s">
        <v>83</v>
      </c>
      <c r="C304" s="43" t="s">
        <v>79</v>
      </c>
      <c r="D304" s="44">
        <v>3.92</v>
      </c>
      <c r="E304" s="44">
        <v>3.92</v>
      </c>
      <c r="F304" s="44">
        <v>3.92</v>
      </c>
      <c r="G304" s="44">
        <v>3.92</v>
      </c>
      <c r="H304" s="44">
        <v>3.92</v>
      </c>
      <c r="I304" s="44">
        <v>3.92</v>
      </c>
      <c r="J304" s="44">
        <v>3.92</v>
      </c>
      <c r="K304" s="44">
        <v>3.92</v>
      </c>
      <c r="L304" s="44">
        <v>3.92</v>
      </c>
      <c r="M304" s="44">
        <v>3.92</v>
      </c>
      <c r="N304" s="44">
        <v>3.92</v>
      </c>
      <c r="O304" s="44">
        <v>3.92</v>
      </c>
      <c r="P304" s="44">
        <v>3.92</v>
      </c>
      <c r="Q304" s="44">
        <v>3.92</v>
      </c>
      <c r="R304" s="44">
        <v>3.92</v>
      </c>
      <c r="S304" s="44">
        <v>3.92</v>
      </c>
      <c r="T304" s="44">
        <v>3.92</v>
      </c>
      <c r="U304" s="44">
        <v>3.92</v>
      </c>
      <c r="V304" s="44">
        <v>3.92</v>
      </c>
      <c r="W304" s="44">
        <v>3.92</v>
      </c>
      <c r="X304" s="44">
        <v>3.92</v>
      </c>
      <c r="Y304" s="44">
        <v>3.92</v>
      </c>
      <c r="Z304" s="44">
        <v>3.92</v>
      </c>
      <c r="AA304" s="44">
        <v>3.92</v>
      </c>
    </row>
    <row r="305" spans="1:27" ht="12.75" hidden="1" customHeight="1" outlineLevel="1" x14ac:dyDescent="0.2">
      <c r="A305" s="99" t="s">
        <v>1951</v>
      </c>
      <c r="B305" s="63" t="s">
        <v>81</v>
      </c>
      <c r="C305" s="43" t="s">
        <v>79</v>
      </c>
      <c r="D305" s="44">
        <f>$D$11</f>
        <v>216.36</v>
      </c>
      <c r="E305" s="44">
        <f t="shared" ref="E305:AA305" si="176">$D$11</f>
        <v>216.36</v>
      </c>
      <c r="F305" s="44">
        <f t="shared" si="176"/>
        <v>216.36</v>
      </c>
      <c r="G305" s="44">
        <f t="shared" si="176"/>
        <v>216.36</v>
      </c>
      <c r="H305" s="44">
        <f t="shared" si="176"/>
        <v>216.36</v>
      </c>
      <c r="I305" s="44">
        <f t="shared" si="176"/>
        <v>216.36</v>
      </c>
      <c r="J305" s="44">
        <f t="shared" si="176"/>
        <v>216.36</v>
      </c>
      <c r="K305" s="44">
        <f t="shared" si="176"/>
        <v>216.36</v>
      </c>
      <c r="L305" s="44">
        <f t="shared" si="176"/>
        <v>216.36</v>
      </c>
      <c r="M305" s="44">
        <f t="shared" si="176"/>
        <v>216.36</v>
      </c>
      <c r="N305" s="44">
        <f t="shared" si="176"/>
        <v>216.36</v>
      </c>
      <c r="O305" s="44">
        <f t="shared" si="176"/>
        <v>216.36</v>
      </c>
      <c r="P305" s="44">
        <f t="shared" si="176"/>
        <v>216.36</v>
      </c>
      <c r="Q305" s="44">
        <f t="shared" si="176"/>
        <v>216.36</v>
      </c>
      <c r="R305" s="44">
        <f t="shared" si="176"/>
        <v>216.36</v>
      </c>
      <c r="S305" s="44">
        <f t="shared" si="176"/>
        <v>216.36</v>
      </c>
      <c r="T305" s="44">
        <f t="shared" si="176"/>
        <v>216.36</v>
      </c>
      <c r="U305" s="44">
        <f t="shared" si="176"/>
        <v>216.36</v>
      </c>
      <c r="V305" s="44">
        <f t="shared" si="176"/>
        <v>216.36</v>
      </c>
      <c r="W305" s="44">
        <f t="shared" si="176"/>
        <v>216.36</v>
      </c>
      <c r="X305" s="44">
        <f t="shared" si="176"/>
        <v>216.36</v>
      </c>
      <c r="Y305" s="44">
        <f t="shared" si="176"/>
        <v>216.36</v>
      </c>
      <c r="Z305" s="44">
        <f t="shared" si="176"/>
        <v>216.36</v>
      </c>
      <c r="AA305" s="44">
        <f t="shared" si="176"/>
        <v>216.36</v>
      </c>
    </row>
    <row r="306" spans="1:27" ht="12.75" customHeight="1" collapsed="1" x14ac:dyDescent="0.2">
      <c r="A306" s="98" t="s">
        <v>1952</v>
      </c>
      <c r="B306" s="28" t="str">
        <f>"29"&amp;"."&amp;$B$800&amp;"."&amp;$B$801</f>
        <v>29.08.2023</v>
      </c>
      <c r="C306" s="90" t="s">
        <v>76</v>
      </c>
      <c r="D306" s="91">
        <f>ROUND(((D307+D308+D310+D309)/1000),5)</f>
        <v>3.22505</v>
      </c>
      <c r="E306" s="91">
        <f>ROUND(((E307+E308+E310+E309)/1000),5)</f>
        <v>3.0874299999999999</v>
      </c>
      <c r="F306" s="91">
        <f>ROUND(((F307+F308+F310+F309)/1000),5)</f>
        <v>2.9698600000000002</v>
      </c>
      <c r="G306" s="91">
        <f t="shared" ref="G306:AA306" si="177">ROUND(((G307+G308+G310+G309)/1000),5)</f>
        <v>2.9721000000000002</v>
      </c>
      <c r="H306" s="91">
        <f t="shared" si="177"/>
        <v>3.0437799999999999</v>
      </c>
      <c r="I306" s="91">
        <f t="shared" si="177"/>
        <v>3.1756899999999999</v>
      </c>
      <c r="J306" s="91">
        <f t="shared" si="177"/>
        <v>3.2621000000000002</v>
      </c>
      <c r="K306" s="91">
        <f t="shared" si="177"/>
        <v>3.5223399999999998</v>
      </c>
      <c r="L306" s="91">
        <f t="shared" si="177"/>
        <v>3.8816199999999998</v>
      </c>
      <c r="M306" s="91">
        <f t="shared" si="177"/>
        <v>3.9466399999999999</v>
      </c>
      <c r="N306" s="91">
        <f t="shared" si="177"/>
        <v>3.9859900000000001</v>
      </c>
      <c r="O306" s="91">
        <f t="shared" si="177"/>
        <v>3.9640499999999999</v>
      </c>
      <c r="P306" s="91">
        <f t="shared" si="177"/>
        <v>3.9548199999999998</v>
      </c>
      <c r="Q306" s="91">
        <f t="shared" si="177"/>
        <v>3.9734099999999999</v>
      </c>
      <c r="R306" s="91">
        <f t="shared" si="177"/>
        <v>4.0202999999999998</v>
      </c>
      <c r="S306" s="91">
        <f t="shared" si="177"/>
        <v>4.0203899999999999</v>
      </c>
      <c r="T306" s="91">
        <f t="shared" si="177"/>
        <v>4.0106299999999999</v>
      </c>
      <c r="U306" s="91">
        <f t="shared" si="177"/>
        <v>3.9929999999999999</v>
      </c>
      <c r="V306" s="91">
        <f t="shared" si="177"/>
        <v>3.97092</v>
      </c>
      <c r="W306" s="91">
        <f t="shared" si="177"/>
        <v>4.0018500000000001</v>
      </c>
      <c r="X306" s="91">
        <f t="shared" si="177"/>
        <v>4.0076099999999997</v>
      </c>
      <c r="Y306" s="91">
        <f t="shared" si="177"/>
        <v>3.94712</v>
      </c>
      <c r="Z306" s="91">
        <f t="shared" si="177"/>
        <v>3.5971500000000001</v>
      </c>
      <c r="AA306" s="91">
        <f t="shared" si="177"/>
        <v>3.3929200000000002</v>
      </c>
    </row>
    <row r="307" spans="1:27" ht="12.75" hidden="1" customHeight="1" outlineLevel="1" x14ac:dyDescent="0.2">
      <c r="A307" s="99" t="s">
        <v>1953</v>
      </c>
      <c r="B307" s="63" t="s">
        <v>238</v>
      </c>
      <c r="C307" s="43" t="s">
        <v>79</v>
      </c>
      <c r="D307" s="44">
        <v>1287.8</v>
      </c>
      <c r="E307" s="44">
        <v>1150.18</v>
      </c>
      <c r="F307" s="44">
        <v>1032.6099999999999</v>
      </c>
      <c r="G307" s="44">
        <v>1034.8499999999999</v>
      </c>
      <c r="H307" s="44">
        <v>1106.53</v>
      </c>
      <c r="I307" s="44">
        <v>1238.44</v>
      </c>
      <c r="J307" s="44">
        <v>1324.85</v>
      </c>
      <c r="K307" s="44">
        <v>1585.09</v>
      </c>
      <c r="L307" s="44">
        <v>1944.37</v>
      </c>
      <c r="M307" s="44">
        <v>2009.39</v>
      </c>
      <c r="N307" s="44">
        <v>2048.7399999999998</v>
      </c>
      <c r="O307" s="44">
        <v>2026.8</v>
      </c>
      <c r="P307" s="44">
        <v>2017.57</v>
      </c>
      <c r="Q307" s="44">
        <v>2036.16</v>
      </c>
      <c r="R307" s="44">
        <v>2083.0500000000002</v>
      </c>
      <c r="S307" s="44">
        <v>2083.14</v>
      </c>
      <c r="T307" s="44">
        <v>2073.38</v>
      </c>
      <c r="U307" s="44">
        <v>2055.75</v>
      </c>
      <c r="V307" s="44">
        <v>2033.67</v>
      </c>
      <c r="W307" s="44">
        <v>2064.6</v>
      </c>
      <c r="X307" s="44">
        <v>2070.36</v>
      </c>
      <c r="Y307" s="44">
        <v>2009.87</v>
      </c>
      <c r="Z307" s="44">
        <v>1659.9</v>
      </c>
      <c r="AA307" s="44">
        <v>1455.67</v>
      </c>
    </row>
    <row r="308" spans="1:27" ht="12.75" hidden="1" customHeight="1" outlineLevel="1" x14ac:dyDescent="0.2">
      <c r="A308" s="99" t="s">
        <v>1954</v>
      </c>
      <c r="B308" s="63" t="s">
        <v>90</v>
      </c>
      <c r="C308" s="43" t="s">
        <v>79</v>
      </c>
      <c r="D308" s="44">
        <f>$D$168</f>
        <v>1716.97</v>
      </c>
      <c r="E308" s="44">
        <f>$D$168</f>
        <v>1716.97</v>
      </c>
      <c r="F308" s="44">
        <f t="shared" ref="F308:AA308" si="178">$D$168</f>
        <v>1716.97</v>
      </c>
      <c r="G308" s="44">
        <f t="shared" si="178"/>
        <v>1716.97</v>
      </c>
      <c r="H308" s="44">
        <f t="shared" si="178"/>
        <v>1716.97</v>
      </c>
      <c r="I308" s="44">
        <f t="shared" si="178"/>
        <v>1716.97</v>
      </c>
      <c r="J308" s="44">
        <f t="shared" si="178"/>
        <v>1716.97</v>
      </c>
      <c r="K308" s="44">
        <f t="shared" si="178"/>
        <v>1716.97</v>
      </c>
      <c r="L308" s="44">
        <f t="shared" si="178"/>
        <v>1716.97</v>
      </c>
      <c r="M308" s="44">
        <f t="shared" si="178"/>
        <v>1716.97</v>
      </c>
      <c r="N308" s="44">
        <f t="shared" si="178"/>
        <v>1716.97</v>
      </c>
      <c r="O308" s="44">
        <f t="shared" si="178"/>
        <v>1716.97</v>
      </c>
      <c r="P308" s="44">
        <f t="shared" si="178"/>
        <v>1716.97</v>
      </c>
      <c r="Q308" s="44">
        <f t="shared" si="178"/>
        <v>1716.97</v>
      </c>
      <c r="R308" s="44">
        <f t="shared" si="178"/>
        <v>1716.97</v>
      </c>
      <c r="S308" s="44">
        <f t="shared" si="178"/>
        <v>1716.97</v>
      </c>
      <c r="T308" s="44">
        <f t="shared" si="178"/>
        <v>1716.97</v>
      </c>
      <c r="U308" s="44">
        <f t="shared" si="178"/>
        <v>1716.97</v>
      </c>
      <c r="V308" s="44">
        <f t="shared" si="178"/>
        <v>1716.97</v>
      </c>
      <c r="W308" s="44">
        <f t="shared" si="178"/>
        <v>1716.97</v>
      </c>
      <c r="X308" s="44">
        <f t="shared" si="178"/>
        <v>1716.97</v>
      </c>
      <c r="Y308" s="44">
        <f t="shared" si="178"/>
        <v>1716.97</v>
      </c>
      <c r="Z308" s="44">
        <f t="shared" si="178"/>
        <v>1716.97</v>
      </c>
      <c r="AA308" s="44">
        <f t="shared" si="178"/>
        <v>1716.97</v>
      </c>
    </row>
    <row r="309" spans="1:27" ht="12.75" hidden="1" customHeight="1" outlineLevel="1" x14ac:dyDescent="0.2">
      <c r="A309" s="99" t="s">
        <v>1955</v>
      </c>
      <c r="B309" s="63" t="s">
        <v>83</v>
      </c>
      <c r="C309" s="43" t="s">
        <v>79</v>
      </c>
      <c r="D309" s="44">
        <v>3.92</v>
      </c>
      <c r="E309" s="44">
        <v>3.92</v>
      </c>
      <c r="F309" s="44">
        <v>3.92</v>
      </c>
      <c r="G309" s="44">
        <v>3.92</v>
      </c>
      <c r="H309" s="44">
        <v>3.92</v>
      </c>
      <c r="I309" s="44">
        <v>3.92</v>
      </c>
      <c r="J309" s="44">
        <v>3.92</v>
      </c>
      <c r="K309" s="44">
        <v>3.92</v>
      </c>
      <c r="L309" s="44">
        <v>3.92</v>
      </c>
      <c r="M309" s="44">
        <v>3.92</v>
      </c>
      <c r="N309" s="44">
        <v>3.92</v>
      </c>
      <c r="O309" s="44">
        <v>3.92</v>
      </c>
      <c r="P309" s="44">
        <v>3.92</v>
      </c>
      <c r="Q309" s="44">
        <v>3.92</v>
      </c>
      <c r="R309" s="44">
        <v>3.92</v>
      </c>
      <c r="S309" s="44">
        <v>3.92</v>
      </c>
      <c r="T309" s="44">
        <v>3.92</v>
      </c>
      <c r="U309" s="44">
        <v>3.92</v>
      </c>
      <c r="V309" s="44">
        <v>3.92</v>
      </c>
      <c r="W309" s="44">
        <v>3.92</v>
      </c>
      <c r="X309" s="44">
        <v>3.92</v>
      </c>
      <c r="Y309" s="44">
        <v>3.92</v>
      </c>
      <c r="Z309" s="44">
        <v>3.92</v>
      </c>
      <c r="AA309" s="44">
        <v>3.92</v>
      </c>
    </row>
    <row r="310" spans="1:27" ht="12.75" hidden="1" customHeight="1" outlineLevel="1" x14ac:dyDescent="0.2">
      <c r="A310" s="99" t="s">
        <v>1956</v>
      </c>
      <c r="B310" s="63" t="s">
        <v>81</v>
      </c>
      <c r="C310" s="43" t="s">
        <v>79</v>
      </c>
      <c r="D310" s="44">
        <f>$D$11</f>
        <v>216.36</v>
      </c>
      <c r="E310" s="44">
        <f t="shared" ref="E310:AA310" si="179">$D$11</f>
        <v>216.36</v>
      </c>
      <c r="F310" s="44">
        <f t="shared" si="179"/>
        <v>216.36</v>
      </c>
      <c r="G310" s="44">
        <f t="shared" si="179"/>
        <v>216.36</v>
      </c>
      <c r="H310" s="44">
        <f t="shared" si="179"/>
        <v>216.36</v>
      </c>
      <c r="I310" s="44">
        <f t="shared" si="179"/>
        <v>216.36</v>
      </c>
      <c r="J310" s="44">
        <f t="shared" si="179"/>
        <v>216.36</v>
      </c>
      <c r="K310" s="44">
        <f t="shared" si="179"/>
        <v>216.36</v>
      </c>
      <c r="L310" s="44">
        <f t="shared" si="179"/>
        <v>216.36</v>
      </c>
      <c r="M310" s="44">
        <f t="shared" si="179"/>
        <v>216.36</v>
      </c>
      <c r="N310" s="44">
        <f t="shared" si="179"/>
        <v>216.36</v>
      </c>
      <c r="O310" s="44">
        <f t="shared" si="179"/>
        <v>216.36</v>
      </c>
      <c r="P310" s="44">
        <f t="shared" si="179"/>
        <v>216.36</v>
      </c>
      <c r="Q310" s="44">
        <f t="shared" si="179"/>
        <v>216.36</v>
      </c>
      <c r="R310" s="44">
        <f t="shared" si="179"/>
        <v>216.36</v>
      </c>
      <c r="S310" s="44">
        <f t="shared" si="179"/>
        <v>216.36</v>
      </c>
      <c r="T310" s="44">
        <f t="shared" si="179"/>
        <v>216.36</v>
      </c>
      <c r="U310" s="44">
        <f t="shared" si="179"/>
        <v>216.36</v>
      </c>
      <c r="V310" s="44">
        <f t="shared" si="179"/>
        <v>216.36</v>
      </c>
      <c r="W310" s="44">
        <f t="shared" si="179"/>
        <v>216.36</v>
      </c>
      <c r="X310" s="44">
        <f t="shared" si="179"/>
        <v>216.36</v>
      </c>
      <c r="Y310" s="44">
        <f t="shared" si="179"/>
        <v>216.36</v>
      </c>
      <c r="Z310" s="44">
        <f t="shared" si="179"/>
        <v>216.36</v>
      </c>
      <c r="AA310" s="44">
        <f t="shared" si="179"/>
        <v>216.36</v>
      </c>
    </row>
    <row r="311" spans="1:27" ht="12.75" customHeight="1" collapsed="1" x14ac:dyDescent="0.2">
      <c r="A311" s="98" t="s">
        <v>1957</v>
      </c>
      <c r="B311" s="28" t="str">
        <f>"30"&amp;"."&amp;$B$800&amp;"."&amp;$B$801</f>
        <v>30.08.2023</v>
      </c>
      <c r="C311" s="90" t="s">
        <v>76</v>
      </c>
      <c r="D311" s="91">
        <f>ROUND(((D312+D313+D315+D314)/1000),5)</f>
        <v>3.3821699999999999</v>
      </c>
      <c r="E311" s="91">
        <f>ROUND(((E312+E313+E315+E314)/1000),5)</f>
        <v>3.2562700000000002</v>
      </c>
      <c r="F311" s="91">
        <f>ROUND(((F312+F313+F315+F314)/1000),5)</f>
        <v>3.2028099999999999</v>
      </c>
      <c r="G311" s="91">
        <f t="shared" ref="G311:AA311" si="180">ROUND(((G312+G313+G315+G314)/1000),5)</f>
        <v>3.1933799999999999</v>
      </c>
      <c r="H311" s="91">
        <f t="shared" si="180"/>
        <v>3.20065</v>
      </c>
      <c r="I311" s="91">
        <f t="shared" si="180"/>
        <v>3.2614100000000001</v>
      </c>
      <c r="J311" s="91">
        <f t="shared" si="180"/>
        <v>3.3824399999999999</v>
      </c>
      <c r="K311" s="91">
        <f t="shared" si="180"/>
        <v>3.6001699999999999</v>
      </c>
      <c r="L311" s="91">
        <f t="shared" si="180"/>
        <v>3.9124099999999999</v>
      </c>
      <c r="M311" s="91">
        <f t="shared" si="180"/>
        <v>3.9882399999999998</v>
      </c>
      <c r="N311" s="91">
        <f t="shared" si="180"/>
        <v>4.0358000000000001</v>
      </c>
      <c r="O311" s="91">
        <f t="shared" si="180"/>
        <v>4.0162399999999998</v>
      </c>
      <c r="P311" s="91">
        <f t="shared" si="180"/>
        <v>4.0146300000000004</v>
      </c>
      <c r="Q311" s="91">
        <f t="shared" si="180"/>
        <v>4.0286400000000002</v>
      </c>
      <c r="R311" s="91">
        <f t="shared" si="180"/>
        <v>4.1208799999999997</v>
      </c>
      <c r="S311" s="91">
        <f t="shared" si="180"/>
        <v>4.1214300000000001</v>
      </c>
      <c r="T311" s="91">
        <f t="shared" si="180"/>
        <v>4.1075900000000001</v>
      </c>
      <c r="U311" s="91">
        <f t="shared" si="180"/>
        <v>4.0891000000000002</v>
      </c>
      <c r="V311" s="91">
        <f t="shared" si="180"/>
        <v>4.05945</v>
      </c>
      <c r="W311" s="91">
        <f t="shared" si="180"/>
        <v>4.0952099999999998</v>
      </c>
      <c r="X311" s="91">
        <f t="shared" si="180"/>
        <v>4.0724799999999997</v>
      </c>
      <c r="Y311" s="91">
        <f t="shared" si="180"/>
        <v>3.94442</v>
      </c>
      <c r="Z311" s="91">
        <f t="shared" si="180"/>
        <v>3.6962600000000001</v>
      </c>
      <c r="AA311" s="91">
        <f t="shared" si="180"/>
        <v>3.5051199999999998</v>
      </c>
    </row>
    <row r="312" spans="1:27" ht="12.75" hidden="1" customHeight="1" outlineLevel="1" x14ac:dyDescent="0.2">
      <c r="A312" s="99" t="s">
        <v>1958</v>
      </c>
      <c r="B312" s="63" t="s">
        <v>238</v>
      </c>
      <c r="C312" s="43" t="s">
        <v>79</v>
      </c>
      <c r="D312" s="44">
        <v>1444.92</v>
      </c>
      <c r="E312" s="44">
        <v>1319.02</v>
      </c>
      <c r="F312" s="44">
        <v>1265.56</v>
      </c>
      <c r="G312" s="44">
        <v>1256.1300000000001</v>
      </c>
      <c r="H312" s="44">
        <v>1263.4000000000001</v>
      </c>
      <c r="I312" s="44">
        <v>1324.16</v>
      </c>
      <c r="J312" s="44">
        <v>1445.19</v>
      </c>
      <c r="K312" s="44">
        <v>1662.92</v>
      </c>
      <c r="L312" s="44">
        <v>1975.16</v>
      </c>
      <c r="M312" s="44">
        <v>2050.9899999999998</v>
      </c>
      <c r="N312" s="44">
        <v>2098.5500000000002</v>
      </c>
      <c r="O312" s="44">
        <v>2078.9899999999998</v>
      </c>
      <c r="P312" s="44">
        <v>2077.38</v>
      </c>
      <c r="Q312" s="44">
        <v>2091.39</v>
      </c>
      <c r="R312" s="44">
        <v>2183.63</v>
      </c>
      <c r="S312" s="44">
        <v>2184.1799999999998</v>
      </c>
      <c r="T312" s="44">
        <v>2170.34</v>
      </c>
      <c r="U312" s="44">
        <v>2151.85</v>
      </c>
      <c r="V312" s="44">
        <v>2122.1999999999998</v>
      </c>
      <c r="W312" s="44">
        <v>2157.96</v>
      </c>
      <c r="X312" s="44">
        <v>2135.23</v>
      </c>
      <c r="Y312" s="44">
        <v>2007.17</v>
      </c>
      <c r="Z312" s="44">
        <v>1759.01</v>
      </c>
      <c r="AA312" s="44">
        <v>1567.87</v>
      </c>
    </row>
    <row r="313" spans="1:27" ht="12.75" hidden="1" customHeight="1" outlineLevel="1" x14ac:dyDescent="0.2">
      <c r="A313" s="99" t="s">
        <v>1959</v>
      </c>
      <c r="B313" s="63" t="s">
        <v>90</v>
      </c>
      <c r="C313" s="43" t="s">
        <v>79</v>
      </c>
      <c r="D313" s="44">
        <f>$D$168</f>
        <v>1716.97</v>
      </c>
      <c r="E313" s="44">
        <f>$D$168</f>
        <v>1716.97</v>
      </c>
      <c r="F313" s="44">
        <f t="shared" ref="F313:AA313" si="181">$D$168</f>
        <v>1716.97</v>
      </c>
      <c r="G313" s="44">
        <f t="shared" si="181"/>
        <v>1716.97</v>
      </c>
      <c r="H313" s="44">
        <f t="shared" si="181"/>
        <v>1716.97</v>
      </c>
      <c r="I313" s="44">
        <f t="shared" si="181"/>
        <v>1716.97</v>
      </c>
      <c r="J313" s="44">
        <f t="shared" si="181"/>
        <v>1716.97</v>
      </c>
      <c r="K313" s="44">
        <f t="shared" si="181"/>
        <v>1716.97</v>
      </c>
      <c r="L313" s="44">
        <f t="shared" si="181"/>
        <v>1716.97</v>
      </c>
      <c r="M313" s="44">
        <f t="shared" si="181"/>
        <v>1716.97</v>
      </c>
      <c r="N313" s="44">
        <f t="shared" si="181"/>
        <v>1716.97</v>
      </c>
      <c r="O313" s="44">
        <f t="shared" si="181"/>
        <v>1716.97</v>
      </c>
      <c r="P313" s="44">
        <f t="shared" si="181"/>
        <v>1716.97</v>
      </c>
      <c r="Q313" s="44">
        <f t="shared" si="181"/>
        <v>1716.97</v>
      </c>
      <c r="R313" s="44">
        <f t="shared" si="181"/>
        <v>1716.97</v>
      </c>
      <c r="S313" s="44">
        <f t="shared" si="181"/>
        <v>1716.97</v>
      </c>
      <c r="T313" s="44">
        <f t="shared" si="181"/>
        <v>1716.97</v>
      </c>
      <c r="U313" s="44">
        <f t="shared" si="181"/>
        <v>1716.97</v>
      </c>
      <c r="V313" s="44">
        <f t="shared" si="181"/>
        <v>1716.97</v>
      </c>
      <c r="W313" s="44">
        <f t="shared" si="181"/>
        <v>1716.97</v>
      </c>
      <c r="X313" s="44">
        <f t="shared" si="181"/>
        <v>1716.97</v>
      </c>
      <c r="Y313" s="44">
        <f t="shared" si="181"/>
        <v>1716.97</v>
      </c>
      <c r="Z313" s="44">
        <f t="shared" si="181"/>
        <v>1716.97</v>
      </c>
      <c r="AA313" s="44">
        <f t="shared" si="181"/>
        <v>1716.97</v>
      </c>
    </row>
    <row r="314" spans="1:27" ht="12.75" hidden="1" customHeight="1" outlineLevel="1" x14ac:dyDescent="0.2">
      <c r="A314" s="99" t="s">
        <v>1960</v>
      </c>
      <c r="B314" s="63" t="s">
        <v>83</v>
      </c>
      <c r="C314" s="43" t="s">
        <v>79</v>
      </c>
      <c r="D314" s="44">
        <v>3.92</v>
      </c>
      <c r="E314" s="44">
        <v>3.92</v>
      </c>
      <c r="F314" s="44">
        <v>3.92</v>
      </c>
      <c r="G314" s="44">
        <v>3.92</v>
      </c>
      <c r="H314" s="44">
        <v>3.92</v>
      </c>
      <c r="I314" s="44">
        <v>3.92</v>
      </c>
      <c r="J314" s="44">
        <v>3.92</v>
      </c>
      <c r="K314" s="44">
        <v>3.92</v>
      </c>
      <c r="L314" s="44">
        <v>3.92</v>
      </c>
      <c r="M314" s="44">
        <v>3.92</v>
      </c>
      <c r="N314" s="44">
        <v>3.92</v>
      </c>
      <c r="O314" s="44">
        <v>3.92</v>
      </c>
      <c r="P314" s="44">
        <v>3.92</v>
      </c>
      <c r="Q314" s="44">
        <v>3.92</v>
      </c>
      <c r="R314" s="44">
        <v>3.92</v>
      </c>
      <c r="S314" s="44">
        <v>3.92</v>
      </c>
      <c r="T314" s="44">
        <v>3.92</v>
      </c>
      <c r="U314" s="44">
        <v>3.92</v>
      </c>
      <c r="V314" s="44">
        <v>3.92</v>
      </c>
      <c r="W314" s="44">
        <v>3.92</v>
      </c>
      <c r="X314" s="44">
        <v>3.92</v>
      </c>
      <c r="Y314" s="44">
        <v>3.92</v>
      </c>
      <c r="Z314" s="44">
        <v>3.92</v>
      </c>
      <c r="AA314" s="44">
        <v>3.92</v>
      </c>
    </row>
    <row r="315" spans="1:27" ht="12.75" hidden="1" customHeight="1" outlineLevel="1" x14ac:dyDescent="0.2">
      <c r="A315" s="99" t="s">
        <v>1961</v>
      </c>
      <c r="B315" s="63" t="s">
        <v>81</v>
      </c>
      <c r="C315" s="43" t="s">
        <v>79</v>
      </c>
      <c r="D315" s="44">
        <f>$D$11</f>
        <v>216.36</v>
      </c>
      <c r="E315" s="44">
        <f t="shared" ref="E315:AA315" si="182">$D$11</f>
        <v>216.36</v>
      </c>
      <c r="F315" s="44">
        <f t="shared" si="182"/>
        <v>216.36</v>
      </c>
      <c r="G315" s="44">
        <f t="shared" si="182"/>
        <v>216.36</v>
      </c>
      <c r="H315" s="44">
        <f t="shared" si="182"/>
        <v>216.36</v>
      </c>
      <c r="I315" s="44">
        <f t="shared" si="182"/>
        <v>216.36</v>
      </c>
      <c r="J315" s="44">
        <f t="shared" si="182"/>
        <v>216.36</v>
      </c>
      <c r="K315" s="44">
        <f t="shared" si="182"/>
        <v>216.36</v>
      </c>
      <c r="L315" s="44">
        <f t="shared" si="182"/>
        <v>216.36</v>
      </c>
      <c r="M315" s="44">
        <f t="shared" si="182"/>
        <v>216.36</v>
      </c>
      <c r="N315" s="44">
        <f t="shared" si="182"/>
        <v>216.36</v>
      </c>
      <c r="O315" s="44">
        <f t="shared" si="182"/>
        <v>216.36</v>
      </c>
      <c r="P315" s="44">
        <f t="shared" si="182"/>
        <v>216.36</v>
      </c>
      <c r="Q315" s="44">
        <f t="shared" si="182"/>
        <v>216.36</v>
      </c>
      <c r="R315" s="44">
        <f t="shared" si="182"/>
        <v>216.36</v>
      </c>
      <c r="S315" s="44">
        <f t="shared" si="182"/>
        <v>216.36</v>
      </c>
      <c r="T315" s="44">
        <f t="shared" si="182"/>
        <v>216.36</v>
      </c>
      <c r="U315" s="44">
        <f t="shared" si="182"/>
        <v>216.36</v>
      </c>
      <c r="V315" s="44">
        <f t="shared" si="182"/>
        <v>216.36</v>
      </c>
      <c r="W315" s="44">
        <f t="shared" si="182"/>
        <v>216.36</v>
      </c>
      <c r="X315" s="44">
        <f t="shared" si="182"/>
        <v>216.36</v>
      </c>
      <c r="Y315" s="44">
        <f t="shared" si="182"/>
        <v>216.36</v>
      </c>
      <c r="Z315" s="44">
        <f t="shared" si="182"/>
        <v>216.36</v>
      </c>
      <c r="AA315" s="44">
        <f t="shared" si="182"/>
        <v>216.36</v>
      </c>
    </row>
    <row r="316" spans="1:27" ht="12.75" customHeight="1" collapsed="1" x14ac:dyDescent="0.2">
      <c r="A316" s="98" t="s">
        <v>1962</v>
      </c>
      <c r="B316" s="28" t="str">
        <f>"31"&amp;"."&amp;$B$800&amp;"."&amp;$B$801</f>
        <v>31.08.2023</v>
      </c>
      <c r="C316" s="90" t="s">
        <v>76</v>
      </c>
      <c r="D316" s="91">
        <f>ROUND(((D317+D318+D320+D319)/1000),5)</f>
        <v>3.1971400000000001</v>
      </c>
      <c r="E316" s="91">
        <f>ROUND(((E317+E318+E320+E319)/1000),5)</f>
        <v>3.0883799999999999</v>
      </c>
      <c r="F316" s="91">
        <f>ROUND(((F317+F318+F320+F319)/1000),5)</f>
        <v>3.0037199999999999</v>
      </c>
      <c r="G316" s="91">
        <f t="shared" ref="G316:AA316" si="183">ROUND(((G317+G318+G320+G319)/1000),5)</f>
        <v>2.9860500000000001</v>
      </c>
      <c r="H316" s="91">
        <f t="shared" si="183"/>
        <v>3.0281400000000001</v>
      </c>
      <c r="I316" s="91">
        <f t="shared" si="183"/>
        <v>3.1532499999999999</v>
      </c>
      <c r="J316" s="91">
        <f t="shared" si="183"/>
        <v>3.30071</v>
      </c>
      <c r="K316" s="91">
        <f t="shared" si="183"/>
        <v>3.5628899999999999</v>
      </c>
      <c r="L316" s="91">
        <f t="shared" si="183"/>
        <v>3.7958699999999999</v>
      </c>
      <c r="M316" s="91">
        <f t="shared" si="183"/>
        <v>3.91527</v>
      </c>
      <c r="N316" s="91">
        <f t="shared" si="183"/>
        <v>4.1079499999999998</v>
      </c>
      <c r="O316" s="91">
        <f t="shared" si="183"/>
        <v>3.9551799999999999</v>
      </c>
      <c r="P316" s="91">
        <f t="shared" si="183"/>
        <v>3.8967999999999998</v>
      </c>
      <c r="Q316" s="91">
        <f t="shared" si="183"/>
        <v>3.9271699999999998</v>
      </c>
      <c r="R316" s="91">
        <f t="shared" si="183"/>
        <v>4.0645600000000002</v>
      </c>
      <c r="S316" s="91">
        <f t="shared" si="183"/>
        <v>4.0531699999999997</v>
      </c>
      <c r="T316" s="91">
        <f t="shared" si="183"/>
        <v>4.0359699999999998</v>
      </c>
      <c r="U316" s="91">
        <f t="shared" si="183"/>
        <v>4.0089699999999997</v>
      </c>
      <c r="V316" s="91">
        <f t="shared" si="183"/>
        <v>4.0130600000000003</v>
      </c>
      <c r="W316" s="91">
        <f t="shared" si="183"/>
        <v>4.0141499999999999</v>
      </c>
      <c r="X316" s="91">
        <f t="shared" si="183"/>
        <v>4.0618499999999997</v>
      </c>
      <c r="Y316" s="91">
        <f t="shared" si="183"/>
        <v>3.96915</v>
      </c>
      <c r="Z316" s="91">
        <f t="shared" si="183"/>
        <v>3.6804899999999998</v>
      </c>
      <c r="AA316" s="91">
        <f t="shared" si="183"/>
        <v>3.4780199999999999</v>
      </c>
    </row>
    <row r="317" spans="1:27" ht="12.75" hidden="1" customHeight="1" outlineLevel="1" x14ac:dyDescent="0.2">
      <c r="A317" s="99" t="s">
        <v>1963</v>
      </c>
      <c r="B317" s="63" t="s">
        <v>238</v>
      </c>
      <c r="C317" s="43" t="s">
        <v>79</v>
      </c>
      <c r="D317" s="44">
        <v>1259.8900000000001</v>
      </c>
      <c r="E317" s="44">
        <v>1151.1300000000001</v>
      </c>
      <c r="F317" s="44">
        <v>1066.47</v>
      </c>
      <c r="G317" s="44">
        <v>1048.8</v>
      </c>
      <c r="H317" s="44">
        <v>1090.8900000000001</v>
      </c>
      <c r="I317" s="44">
        <v>1216</v>
      </c>
      <c r="J317" s="44">
        <v>1363.46</v>
      </c>
      <c r="K317" s="44">
        <v>1625.64</v>
      </c>
      <c r="L317" s="44">
        <v>1858.62</v>
      </c>
      <c r="M317" s="44">
        <v>1978.02</v>
      </c>
      <c r="N317" s="44">
        <v>2170.6999999999998</v>
      </c>
      <c r="O317" s="44">
        <v>2017.93</v>
      </c>
      <c r="P317" s="44">
        <v>1959.55</v>
      </c>
      <c r="Q317" s="44">
        <v>1989.92</v>
      </c>
      <c r="R317" s="44">
        <v>2127.31</v>
      </c>
      <c r="S317" s="44">
        <v>2115.92</v>
      </c>
      <c r="T317" s="44">
        <v>2098.7199999999998</v>
      </c>
      <c r="U317" s="44">
        <v>2071.7199999999998</v>
      </c>
      <c r="V317" s="44">
        <v>2075.81</v>
      </c>
      <c r="W317" s="44">
        <v>2076.9</v>
      </c>
      <c r="X317" s="44">
        <v>2124.6</v>
      </c>
      <c r="Y317" s="44">
        <v>2031.9</v>
      </c>
      <c r="Z317" s="44">
        <v>1743.24</v>
      </c>
      <c r="AA317" s="44">
        <v>1540.77</v>
      </c>
    </row>
    <row r="318" spans="1:27" ht="12.75" hidden="1" customHeight="1" outlineLevel="1" x14ac:dyDescent="0.2">
      <c r="A318" s="99" t="s">
        <v>1964</v>
      </c>
      <c r="B318" s="63" t="s">
        <v>90</v>
      </c>
      <c r="C318" s="43" t="s">
        <v>79</v>
      </c>
      <c r="D318" s="44">
        <f>$D$168</f>
        <v>1716.97</v>
      </c>
      <c r="E318" s="44">
        <f>$D$168</f>
        <v>1716.97</v>
      </c>
      <c r="F318" s="44">
        <f t="shared" ref="F318:AA318" si="184">$D$168</f>
        <v>1716.97</v>
      </c>
      <c r="G318" s="44">
        <f t="shared" si="184"/>
        <v>1716.97</v>
      </c>
      <c r="H318" s="44">
        <f t="shared" si="184"/>
        <v>1716.97</v>
      </c>
      <c r="I318" s="44">
        <f t="shared" si="184"/>
        <v>1716.97</v>
      </c>
      <c r="J318" s="44">
        <f t="shared" si="184"/>
        <v>1716.97</v>
      </c>
      <c r="K318" s="44">
        <f t="shared" si="184"/>
        <v>1716.97</v>
      </c>
      <c r="L318" s="44">
        <f t="shared" si="184"/>
        <v>1716.97</v>
      </c>
      <c r="M318" s="44">
        <f t="shared" si="184"/>
        <v>1716.97</v>
      </c>
      <c r="N318" s="44">
        <f t="shared" si="184"/>
        <v>1716.97</v>
      </c>
      <c r="O318" s="44">
        <f t="shared" si="184"/>
        <v>1716.97</v>
      </c>
      <c r="P318" s="44">
        <f t="shared" si="184"/>
        <v>1716.97</v>
      </c>
      <c r="Q318" s="44">
        <f t="shared" si="184"/>
        <v>1716.97</v>
      </c>
      <c r="R318" s="44">
        <f t="shared" si="184"/>
        <v>1716.97</v>
      </c>
      <c r="S318" s="44">
        <f t="shared" si="184"/>
        <v>1716.97</v>
      </c>
      <c r="T318" s="44">
        <f t="shared" si="184"/>
        <v>1716.97</v>
      </c>
      <c r="U318" s="44">
        <f t="shared" si="184"/>
        <v>1716.97</v>
      </c>
      <c r="V318" s="44">
        <f t="shared" si="184"/>
        <v>1716.97</v>
      </c>
      <c r="W318" s="44">
        <f t="shared" si="184"/>
        <v>1716.97</v>
      </c>
      <c r="X318" s="44">
        <f t="shared" si="184"/>
        <v>1716.97</v>
      </c>
      <c r="Y318" s="44">
        <f t="shared" si="184"/>
        <v>1716.97</v>
      </c>
      <c r="Z318" s="44">
        <f t="shared" si="184"/>
        <v>1716.97</v>
      </c>
      <c r="AA318" s="44">
        <f t="shared" si="184"/>
        <v>1716.97</v>
      </c>
    </row>
    <row r="319" spans="1:27" ht="12.75" hidden="1" customHeight="1" outlineLevel="1" x14ac:dyDescent="0.2">
      <c r="A319" s="99" t="s">
        <v>1965</v>
      </c>
      <c r="B319" s="63" t="s">
        <v>83</v>
      </c>
      <c r="C319" s="43" t="s">
        <v>79</v>
      </c>
      <c r="D319" s="44">
        <v>3.92</v>
      </c>
      <c r="E319" s="44">
        <v>3.92</v>
      </c>
      <c r="F319" s="44">
        <v>3.92</v>
      </c>
      <c r="G319" s="44">
        <v>3.92</v>
      </c>
      <c r="H319" s="44">
        <v>3.92</v>
      </c>
      <c r="I319" s="44">
        <v>3.92</v>
      </c>
      <c r="J319" s="44">
        <v>3.92</v>
      </c>
      <c r="K319" s="44">
        <v>3.92</v>
      </c>
      <c r="L319" s="44">
        <v>3.92</v>
      </c>
      <c r="M319" s="44">
        <v>3.92</v>
      </c>
      <c r="N319" s="44">
        <v>3.92</v>
      </c>
      <c r="O319" s="44">
        <v>3.92</v>
      </c>
      <c r="P319" s="44">
        <v>3.92</v>
      </c>
      <c r="Q319" s="44">
        <v>3.92</v>
      </c>
      <c r="R319" s="44">
        <v>3.92</v>
      </c>
      <c r="S319" s="44">
        <v>3.92</v>
      </c>
      <c r="T319" s="44">
        <v>3.92</v>
      </c>
      <c r="U319" s="44">
        <v>3.92</v>
      </c>
      <c r="V319" s="44">
        <v>3.92</v>
      </c>
      <c r="W319" s="44">
        <v>3.92</v>
      </c>
      <c r="X319" s="44">
        <v>3.92</v>
      </c>
      <c r="Y319" s="44">
        <v>3.92</v>
      </c>
      <c r="Z319" s="44">
        <v>3.92</v>
      </c>
      <c r="AA319" s="44">
        <v>3.92</v>
      </c>
    </row>
    <row r="320" spans="1:27" ht="12.75" hidden="1" customHeight="1" outlineLevel="1" x14ac:dyDescent="0.2">
      <c r="A320" s="99" t="s">
        <v>1966</v>
      </c>
      <c r="B320" s="63" t="s">
        <v>81</v>
      </c>
      <c r="C320" s="43" t="s">
        <v>79</v>
      </c>
      <c r="D320" s="44">
        <f>$D$11</f>
        <v>216.36</v>
      </c>
      <c r="E320" s="44">
        <f t="shared" ref="E320:AA320" si="185">$D$11</f>
        <v>216.36</v>
      </c>
      <c r="F320" s="44">
        <f t="shared" si="185"/>
        <v>216.36</v>
      </c>
      <c r="G320" s="44">
        <f t="shared" si="185"/>
        <v>216.36</v>
      </c>
      <c r="H320" s="44">
        <f t="shared" si="185"/>
        <v>216.36</v>
      </c>
      <c r="I320" s="44">
        <f t="shared" si="185"/>
        <v>216.36</v>
      </c>
      <c r="J320" s="44">
        <f t="shared" si="185"/>
        <v>216.36</v>
      </c>
      <c r="K320" s="44">
        <f t="shared" si="185"/>
        <v>216.36</v>
      </c>
      <c r="L320" s="44">
        <f t="shared" si="185"/>
        <v>216.36</v>
      </c>
      <c r="M320" s="44">
        <f t="shared" si="185"/>
        <v>216.36</v>
      </c>
      <c r="N320" s="44">
        <f t="shared" si="185"/>
        <v>216.36</v>
      </c>
      <c r="O320" s="44">
        <f t="shared" si="185"/>
        <v>216.36</v>
      </c>
      <c r="P320" s="44">
        <f t="shared" si="185"/>
        <v>216.36</v>
      </c>
      <c r="Q320" s="44">
        <f t="shared" si="185"/>
        <v>216.36</v>
      </c>
      <c r="R320" s="44">
        <f t="shared" si="185"/>
        <v>216.36</v>
      </c>
      <c r="S320" s="44">
        <f t="shared" si="185"/>
        <v>216.36</v>
      </c>
      <c r="T320" s="44">
        <f t="shared" si="185"/>
        <v>216.36</v>
      </c>
      <c r="U320" s="44">
        <f t="shared" si="185"/>
        <v>216.36</v>
      </c>
      <c r="V320" s="44">
        <f t="shared" si="185"/>
        <v>216.36</v>
      </c>
      <c r="W320" s="44">
        <f t="shared" si="185"/>
        <v>216.36</v>
      </c>
      <c r="X320" s="44">
        <f t="shared" si="185"/>
        <v>216.36</v>
      </c>
      <c r="Y320" s="44">
        <f t="shared" si="185"/>
        <v>216.36</v>
      </c>
      <c r="Z320" s="44">
        <f t="shared" si="185"/>
        <v>216.36</v>
      </c>
      <c r="AA320" s="44">
        <f t="shared" si="185"/>
        <v>216.36</v>
      </c>
    </row>
    <row r="321" spans="1:27" ht="12.75" customHeight="1" collapsed="1" x14ac:dyDescent="0.2">
      <c r="A321" s="100"/>
      <c r="B321" s="101" t="s">
        <v>392</v>
      </c>
      <c r="C321" s="102"/>
      <c r="D321" s="103"/>
      <c r="E321" s="103"/>
      <c r="F321" s="103"/>
      <c r="G321" s="103"/>
      <c r="I321" s="39"/>
    </row>
    <row r="322" spans="1:27" ht="12.75" customHeight="1" x14ac:dyDescent="0.2">
      <c r="A322" s="100"/>
      <c r="B322" s="101" t="s">
        <v>392</v>
      </c>
      <c r="C322" s="102"/>
      <c r="D322" s="103"/>
      <c r="E322" s="103"/>
      <c r="F322" s="103"/>
      <c r="G322" s="103"/>
      <c r="I322" s="39"/>
    </row>
    <row r="323" spans="1:27" ht="12.75" customHeight="1" x14ac:dyDescent="0.2">
      <c r="A323" s="175" t="s">
        <v>549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7"/>
    </row>
    <row r="324" spans="1:27" ht="25.5" x14ac:dyDescent="0.2">
      <c r="A324" s="26" t="s">
        <v>64</v>
      </c>
      <c r="B324" s="27" t="s">
        <v>210</v>
      </c>
      <c r="C324" s="26" t="s">
        <v>211</v>
      </c>
      <c r="D324" s="27" t="s">
        <v>212</v>
      </c>
      <c r="E324" s="27" t="s">
        <v>213</v>
      </c>
      <c r="F324" s="27" t="s">
        <v>214</v>
      </c>
      <c r="G324" s="27" t="s">
        <v>215</v>
      </c>
      <c r="H324" s="27" t="s">
        <v>216</v>
      </c>
      <c r="I324" s="27" t="s">
        <v>217</v>
      </c>
      <c r="J324" s="27" t="s">
        <v>218</v>
      </c>
      <c r="K324" s="27" t="s">
        <v>219</v>
      </c>
      <c r="L324" s="27" t="s">
        <v>220</v>
      </c>
      <c r="M324" s="27" t="s">
        <v>221</v>
      </c>
      <c r="N324" s="27" t="s">
        <v>222</v>
      </c>
      <c r="O324" s="27" t="s">
        <v>223</v>
      </c>
      <c r="P324" s="27" t="s">
        <v>224</v>
      </c>
      <c r="Q324" s="27" t="s">
        <v>225</v>
      </c>
      <c r="R324" s="27" t="s">
        <v>226</v>
      </c>
      <c r="S324" s="27" t="s">
        <v>227</v>
      </c>
      <c r="T324" s="27" t="s">
        <v>228</v>
      </c>
      <c r="U324" s="27" t="s">
        <v>229</v>
      </c>
      <c r="V324" s="27" t="s">
        <v>230</v>
      </c>
      <c r="W324" s="27" t="s">
        <v>231</v>
      </c>
      <c r="X324" s="27" t="s">
        <v>232</v>
      </c>
      <c r="Y324" s="27" t="s">
        <v>233</v>
      </c>
      <c r="Z324" s="27" t="s">
        <v>234</v>
      </c>
      <c r="AA324" s="27" t="s">
        <v>235</v>
      </c>
    </row>
    <row r="325" spans="1:27" ht="12.75" customHeight="1" x14ac:dyDescent="0.2">
      <c r="A325" s="98" t="s">
        <v>1967</v>
      </c>
      <c r="B325" s="28" t="str">
        <f>"01"&amp;"."&amp;$B$800&amp;"."&amp;$B$801</f>
        <v>01.08.2023</v>
      </c>
      <c r="C325" s="90" t="s">
        <v>76</v>
      </c>
      <c r="D325" s="91">
        <f>ROUND(((D326+D327+D329+D328)/1000),5)</f>
        <v>3.49051</v>
      </c>
      <c r="E325" s="91">
        <f>ROUND(((E326+E327+E329+E328)/1000),5)</f>
        <v>3.2915899999999998</v>
      </c>
      <c r="F325" s="91">
        <f>ROUND(((F326+F327+F329+F328)/1000),5)</f>
        <v>3.1714899999999999</v>
      </c>
      <c r="G325" s="91">
        <f t="shared" ref="G325:AA325" si="186">ROUND(((G326+G327+G329+G328)/1000),5)</f>
        <v>3.1546500000000002</v>
      </c>
      <c r="H325" s="91">
        <f t="shared" si="186"/>
        <v>2.4504999999999999</v>
      </c>
      <c r="I325" s="91">
        <f t="shared" si="186"/>
        <v>3.1461399999999999</v>
      </c>
      <c r="J325" s="91">
        <f t="shared" si="186"/>
        <v>3.4305099999999999</v>
      </c>
      <c r="K325" s="91">
        <f t="shared" si="186"/>
        <v>3.9028</v>
      </c>
      <c r="L325" s="91">
        <f t="shared" si="186"/>
        <v>4.2671599999999996</v>
      </c>
      <c r="M325" s="91">
        <f t="shared" si="186"/>
        <v>4.5808200000000001</v>
      </c>
      <c r="N325" s="91">
        <f t="shared" si="186"/>
        <v>4.6606399999999999</v>
      </c>
      <c r="O325" s="91">
        <f t="shared" si="186"/>
        <v>4.6649799999999999</v>
      </c>
      <c r="P325" s="91">
        <f t="shared" si="186"/>
        <v>4.6582699999999999</v>
      </c>
      <c r="Q325" s="91">
        <f t="shared" si="186"/>
        <v>4.68283</v>
      </c>
      <c r="R325" s="91">
        <f t="shared" si="186"/>
        <v>4.5484799999999996</v>
      </c>
      <c r="S325" s="91">
        <f t="shared" si="186"/>
        <v>4.5541900000000002</v>
      </c>
      <c r="T325" s="91">
        <f t="shared" si="186"/>
        <v>4.5637499999999998</v>
      </c>
      <c r="U325" s="91">
        <f t="shared" si="186"/>
        <v>4.5543899999999997</v>
      </c>
      <c r="V325" s="91">
        <f t="shared" si="186"/>
        <v>4.5394600000000001</v>
      </c>
      <c r="W325" s="91">
        <f t="shared" si="186"/>
        <v>4.5068099999999998</v>
      </c>
      <c r="X325" s="91">
        <f t="shared" si="186"/>
        <v>4.4733299999999998</v>
      </c>
      <c r="Y325" s="91">
        <f t="shared" si="186"/>
        <v>4.4305700000000003</v>
      </c>
      <c r="Z325" s="91">
        <f t="shared" si="186"/>
        <v>4.2391699999999997</v>
      </c>
      <c r="AA325" s="91">
        <f t="shared" si="186"/>
        <v>3.8608500000000001</v>
      </c>
    </row>
    <row r="326" spans="1:27" ht="12.75" hidden="1" customHeight="1" outlineLevel="1" x14ac:dyDescent="0.2">
      <c r="A326" s="99" t="s">
        <v>1968</v>
      </c>
      <c r="B326" s="63" t="s">
        <v>238</v>
      </c>
      <c r="C326" s="43" t="s">
        <v>79</v>
      </c>
      <c r="D326" s="44">
        <v>1047.3399999999999</v>
      </c>
      <c r="E326" s="44">
        <v>848.42</v>
      </c>
      <c r="F326" s="44">
        <v>728.32</v>
      </c>
      <c r="G326" s="44">
        <v>711.48</v>
      </c>
      <c r="H326" s="44">
        <v>7.33</v>
      </c>
      <c r="I326" s="44">
        <v>702.97</v>
      </c>
      <c r="J326" s="44">
        <v>987.34</v>
      </c>
      <c r="K326" s="44">
        <v>1459.63</v>
      </c>
      <c r="L326" s="44">
        <v>1823.99</v>
      </c>
      <c r="M326" s="44">
        <v>2137.65</v>
      </c>
      <c r="N326" s="44">
        <v>2217.4699999999998</v>
      </c>
      <c r="O326" s="44">
        <v>2221.81</v>
      </c>
      <c r="P326" s="44">
        <v>2215.1</v>
      </c>
      <c r="Q326" s="44">
        <v>2239.66</v>
      </c>
      <c r="R326" s="44">
        <v>2105.31</v>
      </c>
      <c r="S326" s="44">
        <v>2111.02</v>
      </c>
      <c r="T326" s="44">
        <v>2120.58</v>
      </c>
      <c r="U326" s="44">
        <v>2111.2199999999998</v>
      </c>
      <c r="V326" s="44">
        <v>2096.29</v>
      </c>
      <c r="W326" s="44">
        <v>2063.64</v>
      </c>
      <c r="X326" s="44">
        <v>2030.16</v>
      </c>
      <c r="Y326" s="44">
        <v>1987.4</v>
      </c>
      <c r="Z326" s="44">
        <v>1796</v>
      </c>
      <c r="AA326" s="44">
        <v>1417.68</v>
      </c>
    </row>
    <row r="327" spans="1:27" ht="12.75" hidden="1" customHeight="1" outlineLevel="1" x14ac:dyDescent="0.2">
      <c r="A327" s="99" t="s">
        <v>1969</v>
      </c>
      <c r="B327" s="63" t="s">
        <v>90</v>
      </c>
      <c r="C327" s="43" t="s">
        <v>79</v>
      </c>
      <c r="D327" s="44">
        <v>2222.89</v>
      </c>
      <c r="E327" s="44">
        <f>$D$327</f>
        <v>2222.89</v>
      </c>
      <c r="F327" s="44">
        <f t="shared" ref="F327:AA327" si="187">$D$327</f>
        <v>2222.89</v>
      </c>
      <c r="G327" s="44">
        <f t="shared" si="187"/>
        <v>2222.89</v>
      </c>
      <c r="H327" s="44">
        <f t="shared" si="187"/>
        <v>2222.89</v>
      </c>
      <c r="I327" s="44">
        <f t="shared" si="187"/>
        <v>2222.89</v>
      </c>
      <c r="J327" s="44">
        <f t="shared" si="187"/>
        <v>2222.89</v>
      </c>
      <c r="K327" s="44">
        <f t="shared" si="187"/>
        <v>2222.89</v>
      </c>
      <c r="L327" s="44">
        <f t="shared" si="187"/>
        <v>2222.89</v>
      </c>
      <c r="M327" s="44">
        <f t="shared" si="187"/>
        <v>2222.89</v>
      </c>
      <c r="N327" s="44">
        <f t="shared" si="187"/>
        <v>2222.89</v>
      </c>
      <c r="O327" s="44">
        <f t="shared" si="187"/>
        <v>2222.89</v>
      </c>
      <c r="P327" s="44">
        <f t="shared" si="187"/>
        <v>2222.89</v>
      </c>
      <c r="Q327" s="44">
        <f t="shared" si="187"/>
        <v>2222.89</v>
      </c>
      <c r="R327" s="44">
        <f t="shared" si="187"/>
        <v>2222.89</v>
      </c>
      <c r="S327" s="44">
        <f t="shared" si="187"/>
        <v>2222.89</v>
      </c>
      <c r="T327" s="44">
        <f t="shared" si="187"/>
        <v>2222.89</v>
      </c>
      <c r="U327" s="44">
        <f t="shared" si="187"/>
        <v>2222.89</v>
      </c>
      <c r="V327" s="44">
        <f t="shared" si="187"/>
        <v>2222.89</v>
      </c>
      <c r="W327" s="44">
        <f t="shared" si="187"/>
        <v>2222.89</v>
      </c>
      <c r="X327" s="44">
        <f t="shared" si="187"/>
        <v>2222.89</v>
      </c>
      <c r="Y327" s="44">
        <f t="shared" si="187"/>
        <v>2222.89</v>
      </c>
      <c r="Z327" s="44">
        <f t="shared" si="187"/>
        <v>2222.89</v>
      </c>
      <c r="AA327" s="44">
        <f t="shared" si="187"/>
        <v>2222.89</v>
      </c>
    </row>
    <row r="328" spans="1:27" ht="12.75" hidden="1" customHeight="1" outlineLevel="1" x14ac:dyDescent="0.2">
      <c r="A328" s="99" t="s">
        <v>1970</v>
      </c>
      <c r="B328" s="63" t="s">
        <v>83</v>
      </c>
      <c r="C328" s="43" t="s">
        <v>79</v>
      </c>
      <c r="D328" s="44">
        <v>3.92</v>
      </c>
      <c r="E328" s="44">
        <v>3.92</v>
      </c>
      <c r="F328" s="44">
        <v>3.92</v>
      </c>
      <c r="G328" s="44">
        <v>3.92</v>
      </c>
      <c r="H328" s="44">
        <v>3.92</v>
      </c>
      <c r="I328" s="44">
        <v>3.92</v>
      </c>
      <c r="J328" s="44">
        <v>3.92</v>
      </c>
      <c r="K328" s="44">
        <v>3.92</v>
      </c>
      <c r="L328" s="44">
        <v>3.92</v>
      </c>
      <c r="M328" s="44">
        <v>3.92</v>
      </c>
      <c r="N328" s="44">
        <v>3.92</v>
      </c>
      <c r="O328" s="44">
        <v>3.92</v>
      </c>
      <c r="P328" s="44">
        <v>3.92</v>
      </c>
      <c r="Q328" s="44">
        <v>3.92</v>
      </c>
      <c r="R328" s="44">
        <v>3.92</v>
      </c>
      <c r="S328" s="44">
        <v>3.92</v>
      </c>
      <c r="T328" s="44">
        <v>3.92</v>
      </c>
      <c r="U328" s="44">
        <v>3.92</v>
      </c>
      <c r="V328" s="44">
        <v>3.92</v>
      </c>
      <c r="W328" s="44">
        <v>3.92</v>
      </c>
      <c r="X328" s="44">
        <v>3.92</v>
      </c>
      <c r="Y328" s="44">
        <v>3.92</v>
      </c>
      <c r="Z328" s="44">
        <v>3.92</v>
      </c>
      <c r="AA328" s="44">
        <v>3.92</v>
      </c>
    </row>
    <row r="329" spans="1:27" ht="12.75" hidden="1" customHeight="1" outlineLevel="1" x14ac:dyDescent="0.2">
      <c r="A329" s="99" t="s">
        <v>1971</v>
      </c>
      <c r="B329" s="63" t="s">
        <v>81</v>
      </c>
      <c r="C329" s="43" t="s">
        <v>79</v>
      </c>
      <c r="D329" s="44">
        <f>$D$11</f>
        <v>216.36</v>
      </c>
      <c r="E329" s="44">
        <f t="shared" ref="E329:AA329" si="188">$D$11</f>
        <v>216.36</v>
      </c>
      <c r="F329" s="44">
        <f t="shared" si="188"/>
        <v>216.36</v>
      </c>
      <c r="G329" s="44">
        <f t="shared" si="188"/>
        <v>216.36</v>
      </c>
      <c r="H329" s="44">
        <f t="shared" si="188"/>
        <v>216.36</v>
      </c>
      <c r="I329" s="44">
        <f t="shared" si="188"/>
        <v>216.36</v>
      </c>
      <c r="J329" s="44">
        <f t="shared" si="188"/>
        <v>216.36</v>
      </c>
      <c r="K329" s="44">
        <f t="shared" si="188"/>
        <v>216.36</v>
      </c>
      <c r="L329" s="44">
        <f t="shared" si="188"/>
        <v>216.36</v>
      </c>
      <c r="M329" s="44">
        <f t="shared" si="188"/>
        <v>216.36</v>
      </c>
      <c r="N329" s="44">
        <f t="shared" si="188"/>
        <v>216.36</v>
      </c>
      <c r="O329" s="44">
        <f t="shared" si="188"/>
        <v>216.36</v>
      </c>
      <c r="P329" s="44">
        <f t="shared" si="188"/>
        <v>216.36</v>
      </c>
      <c r="Q329" s="44">
        <f t="shared" si="188"/>
        <v>216.36</v>
      </c>
      <c r="R329" s="44">
        <f t="shared" si="188"/>
        <v>216.36</v>
      </c>
      <c r="S329" s="44">
        <f t="shared" si="188"/>
        <v>216.36</v>
      </c>
      <c r="T329" s="44">
        <f t="shared" si="188"/>
        <v>216.36</v>
      </c>
      <c r="U329" s="44">
        <f t="shared" si="188"/>
        <v>216.36</v>
      </c>
      <c r="V329" s="44">
        <f t="shared" si="188"/>
        <v>216.36</v>
      </c>
      <c r="W329" s="44">
        <f t="shared" si="188"/>
        <v>216.36</v>
      </c>
      <c r="X329" s="44">
        <f t="shared" si="188"/>
        <v>216.36</v>
      </c>
      <c r="Y329" s="44">
        <f t="shared" si="188"/>
        <v>216.36</v>
      </c>
      <c r="Z329" s="44">
        <f t="shared" si="188"/>
        <v>216.36</v>
      </c>
      <c r="AA329" s="44">
        <f t="shared" si="188"/>
        <v>216.36</v>
      </c>
    </row>
    <row r="330" spans="1:27" ht="12.75" customHeight="1" collapsed="1" x14ac:dyDescent="0.2">
      <c r="A330" s="98" t="s">
        <v>1972</v>
      </c>
      <c r="B330" s="28" t="str">
        <f>"02"&amp;"."&amp;$B$800&amp;"."&amp;$B$801</f>
        <v>02.08.2023</v>
      </c>
      <c r="C330" s="90" t="s">
        <v>76</v>
      </c>
      <c r="D330" s="91">
        <f>ROUND(((D331+D332+D334+D333)/1000),5)</f>
        <v>3.5915300000000001</v>
      </c>
      <c r="E330" s="91">
        <f>ROUND(((E331+E332+E334+E333)/1000),5)</f>
        <v>3.3898299999999999</v>
      </c>
      <c r="F330" s="91">
        <f>ROUND(((F331+F332+F334+F333)/1000),5)</f>
        <v>3.28464</v>
      </c>
      <c r="G330" s="91">
        <f t="shared" ref="G330:AA330" si="189">ROUND(((G331+G332+G334+G333)/1000),5)</f>
        <v>3.24221</v>
      </c>
      <c r="H330" s="91">
        <f t="shared" si="189"/>
        <v>3.22451</v>
      </c>
      <c r="I330" s="91">
        <f t="shared" si="189"/>
        <v>3.3210099999999998</v>
      </c>
      <c r="J330" s="91">
        <f t="shared" si="189"/>
        <v>3.5296099999999999</v>
      </c>
      <c r="K330" s="91">
        <f t="shared" si="189"/>
        <v>3.87677</v>
      </c>
      <c r="L330" s="91">
        <f t="shared" si="189"/>
        <v>4.12601</v>
      </c>
      <c r="M330" s="91">
        <f t="shared" si="189"/>
        <v>4.4338300000000004</v>
      </c>
      <c r="N330" s="91">
        <f t="shared" si="189"/>
        <v>4.5033200000000004</v>
      </c>
      <c r="O330" s="91">
        <f t="shared" si="189"/>
        <v>4.5053900000000002</v>
      </c>
      <c r="P330" s="91">
        <f t="shared" si="189"/>
        <v>4.5008100000000004</v>
      </c>
      <c r="Q330" s="91">
        <f t="shared" si="189"/>
        <v>4.5251799999999998</v>
      </c>
      <c r="R330" s="91">
        <f t="shared" si="189"/>
        <v>4.5839699999999999</v>
      </c>
      <c r="S330" s="91">
        <f t="shared" si="189"/>
        <v>4.5830399999999996</v>
      </c>
      <c r="T330" s="91">
        <f t="shared" si="189"/>
        <v>4.56914</v>
      </c>
      <c r="U330" s="91">
        <f t="shared" si="189"/>
        <v>4.5089199999999998</v>
      </c>
      <c r="V330" s="91">
        <f t="shared" si="189"/>
        <v>4.49817</v>
      </c>
      <c r="W330" s="91">
        <f t="shared" si="189"/>
        <v>4.4352099999999997</v>
      </c>
      <c r="X330" s="91">
        <f t="shared" si="189"/>
        <v>4.42171</v>
      </c>
      <c r="Y330" s="91">
        <f t="shared" si="189"/>
        <v>4.3949999999999996</v>
      </c>
      <c r="Z330" s="91">
        <f t="shared" si="189"/>
        <v>4.2018399999999998</v>
      </c>
      <c r="AA330" s="91">
        <f t="shared" si="189"/>
        <v>3.92496</v>
      </c>
    </row>
    <row r="331" spans="1:27" ht="12.75" hidden="1" customHeight="1" outlineLevel="1" x14ac:dyDescent="0.2">
      <c r="A331" s="99" t="s">
        <v>1973</v>
      </c>
      <c r="B331" s="63" t="s">
        <v>238</v>
      </c>
      <c r="C331" s="43" t="s">
        <v>79</v>
      </c>
      <c r="D331" s="44">
        <v>1148.3599999999999</v>
      </c>
      <c r="E331" s="44">
        <v>946.66</v>
      </c>
      <c r="F331" s="44">
        <v>841.47</v>
      </c>
      <c r="G331" s="44">
        <v>799.04</v>
      </c>
      <c r="H331" s="44">
        <v>781.34</v>
      </c>
      <c r="I331" s="44">
        <v>877.84</v>
      </c>
      <c r="J331" s="44">
        <v>1086.44</v>
      </c>
      <c r="K331" s="44">
        <v>1433.6</v>
      </c>
      <c r="L331" s="44">
        <v>1682.84</v>
      </c>
      <c r="M331" s="44">
        <v>1990.66</v>
      </c>
      <c r="N331" s="44">
        <v>2060.15</v>
      </c>
      <c r="O331" s="44">
        <v>2062.2199999999998</v>
      </c>
      <c r="P331" s="44">
        <v>2057.64</v>
      </c>
      <c r="Q331" s="44">
        <v>2082.0100000000002</v>
      </c>
      <c r="R331" s="44">
        <v>2140.8000000000002</v>
      </c>
      <c r="S331" s="44">
        <v>2139.87</v>
      </c>
      <c r="T331" s="44">
        <v>2125.9699999999998</v>
      </c>
      <c r="U331" s="44">
        <v>2065.75</v>
      </c>
      <c r="V331" s="44">
        <v>2055</v>
      </c>
      <c r="W331" s="44">
        <v>1992.04</v>
      </c>
      <c r="X331" s="44">
        <v>1978.54</v>
      </c>
      <c r="Y331" s="44">
        <v>1951.83</v>
      </c>
      <c r="Z331" s="44">
        <v>1758.67</v>
      </c>
      <c r="AA331" s="44">
        <v>1481.79</v>
      </c>
    </row>
    <row r="332" spans="1:27" ht="12.75" hidden="1" customHeight="1" outlineLevel="1" x14ac:dyDescent="0.2">
      <c r="A332" s="99" t="s">
        <v>1974</v>
      </c>
      <c r="B332" s="63" t="s">
        <v>90</v>
      </c>
      <c r="C332" s="43" t="s">
        <v>79</v>
      </c>
      <c r="D332" s="44">
        <f>$D$327</f>
        <v>2222.89</v>
      </c>
      <c r="E332" s="44">
        <f t="shared" ref="E332:AA332" si="190">$D$327</f>
        <v>2222.89</v>
      </c>
      <c r="F332" s="44">
        <f t="shared" si="190"/>
        <v>2222.89</v>
      </c>
      <c r="G332" s="44">
        <f t="shared" si="190"/>
        <v>2222.89</v>
      </c>
      <c r="H332" s="44">
        <f t="shared" si="190"/>
        <v>2222.89</v>
      </c>
      <c r="I332" s="44">
        <f t="shared" si="190"/>
        <v>2222.89</v>
      </c>
      <c r="J332" s="44">
        <f t="shared" si="190"/>
        <v>2222.89</v>
      </c>
      <c r="K332" s="44">
        <f t="shared" si="190"/>
        <v>2222.89</v>
      </c>
      <c r="L332" s="44">
        <f t="shared" si="190"/>
        <v>2222.89</v>
      </c>
      <c r="M332" s="44">
        <f t="shared" si="190"/>
        <v>2222.89</v>
      </c>
      <c r="N332" s="44">
        <f t="shared" si="190"/>
        <v>2222.89</v>
      </c>
      <c r="O332" s="44">
        <f t="shared" si="190"/>
        <v>2222.89</v>
      </c>
      <c r="P332" s="44">
        <f t="shared" si="190"/>
        <v>2222.89</v>
      </c>
      <c r="Q332" s="44">
        <f t="shared" si="190"/>
        <v>2222.89</v>
      </c>
      <c r="R332" s="44">
        <f t="shared" si="190"/>
        <v>2222.89</v>
      </c>
      <c r="S332" s="44">
        <f t="shared" si="190"/>
        <v>2222.89</v>
      </c>
      <c r="T332" s="44">
        <f t="shared" si="190"/>
        <v>2222.89</v>
      </c>
      <c r="U332" s="44">
        <f t="shared" si="190"/>
        <v>2222.89</v>
      </c>
      <c r="V332" s="44">
        <f t="shared" si="190"/>
        <v>2222.89</v>
      </c>
      <c r="W332" s="44">
        <f t="shared" si="190"/>
        <v>2222.89</v>
      </c>
      <c r="X332" s="44">
        <f t="shared" si="190"/>
        <v>2222.89</v>
      </c>
      <c r="Y332" s="44">
        <f t="shared" si="190"/>
        <v>2222.89</v>
      </c>
      <c r="Z332" s="44">
        <f t="shared" si="190"/>
        <v>2222.89</v>
      </c>
      <c r="AA332" s="44">
        <f t="shared" si="190"/>
        <v>2222.89</v>
      </c>
    </row>
    <row r="333" spans="1:27" ht="12.75" hidden="1" customHeight="1" outlineLevel="1" x14ac:dyDescent="0.2">
      <c r="A333" s="99" t="s">
        <v>1975</v>
      </c>
      <c r="B333" s="63" t="s">
        <v>83</v>
      </c>
      <c r="C333" s="43" t="s">
        <v>79</v>
      </c>
      <c r="D333" s="44">
        <v>3.92</v>
      </c>
      <c r="E333" s="44">
        <v>3.92</v>
      </c>
      <c r="F333" s="44">
        <v>3.92</v>
      </c>
      <c r="G333" s="44">
        <v>3.92</v>
      </c>
      <c r="H333" s="44">
        <v>3.92</v>
      </c>
      <c r="I333" s="44">
        <v>3.92</v>
      </c>
      <c r="J333" s="44">
        <v>3.92</v>
      </c>
      <c r="K333" s="44">
        <v>3.92</v>
      </c>
      <c r="L333" s="44">
        <v>3.92</v>
      </c>
      <c r="M333" s="44">
        <v>3.92</v>
      </c>
      <c r="N333" s="44">
        <v>3.92</v>
      </c>
      <c r="O333" s="44">
        <v>3.92</v>
      </c>
      <c r="P333" s="44">
        <v>3.92</v>
      </c>
      <c r="Q333" s="44">
        <v>3.92</v>
      </c>
      <c r="R333" s="44">
        <v>3.92</v>
      </c>
      <c r="S333" s="44">
        <v>3.92</v>
      </c>
      <c r="T333" s="44">
        <v>3.92</v>
      </c>
      <c r="U333" s="44">
        <v>3.92</v>
      </c>
      <c r="V333" s="44">
        <v>3.92</v>
      </c>
      <c r="W333" s="44">
        <v>3.92</v>
      </c>
      <c r="X333" s="44">
        <v>3.92</v>
      </c>
      <c r="Y333" s="44">
        <v>3.92</v>
      </c>
      <c r="Z333" s="44">
        <v>3.92</v>
      </c>
      <c r="AA333" s="44">
        <v>3.92</v>
      </c>
    </row>
    <row r="334" spans="1:27" ht="12.75" hidden="1" customHeight="1" outlineLevel="1" x14ac:dyDescent="0.2">
      <c r="A334" s="99" t="s">
        <v>1976</v>
      </c>
      <c r="B334" s="63" t="s">
        <v>81</v>
      </c>
      <c r="C334" s="43" t="s">
        <v>79</v>
      </c>
      <c r="D334" s="44">
        <f>$D$11</f>
        <v>216.36</v>
      </c>
      <c r="E334" s="44">
        <f t="shared" ref="E334:AA334" si="191">$D$11</f>
        <v>216.36</v>
      </c>
      <c r="F334" s="44">
        <f t="shared" si="191"/>
        <v>216.36</v>
      </c>
      <c r="G334" s="44">
        <f t="shared" si="191"/>
        <v>216.36</v>
      </c>
      <c r="H334" s="44">
        <f t="shared" si="191"/>
        <v>216.36</v>
      </c>
      <c r="I334" s="44">
        <f t="shared" si="191"/>
        <v>216.36</v>
      </c>
      <c r="J334" s="44">
        <f t="shared" si="191"/>
        <v>216.36</v>
      </c>
      <c r="K334" s="44">
        <f t="shared" si="191"/>
        <v>216.36</v>
      </c>
      <c r="L334" s="44">
        <f t="shared" si="191"/>
        <v>216.36</v>
      </c>
      <c r="M334" s="44">
        <f t="shared" si="191"/>
        <v>216.36</v>
      </c>
      <c r="N334" s="44">
        <f t="shared" si="191"/>
        <v>216.36</v>
      </c>
      <c r="O334" s="44">
        <f t="shared" si="191"/>
        <v>216.36</v>
      </c>
      <c r="P334" s="44">
        <f t="shared" si="191"/>
        <v>216.36</v>
      </c>
      <c r="Q334" s="44">
        <f t="shared" si="191"/>
        <v>216.36</v>
      </c>
      <c r="R334" s="44">
        <f t="shared" si="191"/>
        <v>216.36</v>
      </c>
      <c r="S334" s="44">
        <f t="shared" si="191"/>
        <v>216.36</v>
      </c>
      <c r="T334" s="44">
        <f t="shared" si="191"/>
        <v>216.36</v>
      </c>
      <c r="U334" s="44">
        <f t="shared" si="191"/>
        <v>216.36</v>
      </c>
      <c r="V334" s="44">
        <f t="shared" si="191"/>
        <v>216.36</v>
      </c>
      <c r="W334" s="44">
        <f t="shared" si="191"/>
        <v>216.36</v>
      </c>
      <c r="X334" s="44">
        <f t="shared" si="191"/>
        <v>216.36</v>
      </c>
      <c r="Y334" s="44">
        <f t="shared" si="191"/>
        <v>216.36</v>
      </c>
      <c r="Z334" s="44">
        <f t="shared" si="191"/>
        <v>216.36</v>
      </c>
      <c r="AA334" s="44">
        <f t="shared" si="191"/>
        <v>216.36</v>
      </c>
    </row>
    <row r="335" spans="1:27" ht="12.75" customHeight="1" collapsed="1" x14ac:dyDescent="0.2">
      <c r="A335" s="98" t="s">
        <v>1977</v>
      </c>
      <c r="B335" s="28" t="str">
        <f>"03"&amp;"."&amp;$B$800&amp;"."&amp;$B$801</f>
        <v>03.08.2023</v>
      </c>
      <c r="C335" s="90" t="s">
        <v>76</v>
      </c>
      <c r="D335" s="91">
        <f>ROUND(((D336+D337+D339+D338)/1000),5)</f>
        <v>3.67022</v>
      </c>
      <c r="E335" s="91">
        <f>ROUND(((E336+E337+E339+E338)/1000),5)</f>
        <v>3.4780700000000002</v>
      </c>
      <c r="F335" s="91">
        <f>ROUND(((F336+F337+F339+F338)/1000),5)</f>
        <v>3.3382000000000001</v>
      </c>
      <c r="G335" s="91">
        <f t="shared" ref="G335:AA335" si="192">ROUND(((G336+G337+G339+G338)/1000),5)</f>
        <v>3.2888700000000002</v>
      </c>
      <c r="H335" s="91">
        <f t="shared" si="192"/>
        <v>3.2632300000000001</v>
      </c>
      <c r="I335" s="91">
        <f t="shared" si="192"/>
        <v>3.39839</v>
      </c>
      <c r="J335" s="91">
        <f t="shared" si="192"/>
        <v>3.6471</v>
      </c>
      <c r="K335" s="91">
        <f t="shared" si="192"/>
        <v>3.9203100000000002</v>
      </c>
      <c r="L335" s="91">
        <f t="shared" si="192"/>
        <v>4.2225000000000001</v>
      </c>
      <c r="M335" s="91">
        <f t="shared" si="192"/>
        <v>4.7372100000000001</v>
      </c>
      <c r="N335" s="91">
        <f t="shared" si="192"/>
        <v>4.9139600000000003</v>
      </c>
      <c r="O335" s="91">
        <f t="shared" si="192"/>
        <v>4.9484399999999997</v>
      </c>
      <c r="P335" s="91">
        <f t="shared" si="192"/>
        <v>4.9526300000000001</v>
      </c>
      <c r="Q335" s="91">
        <f t="shared" si="192"/>
        <v>4.9718200000000001</v>
      </c>
      <c r="R335" s="91">
        <f t="shared" si="192"/>
        <v>4.8833200000000003</v>
      </c>
      <c r="S335" s="91">
        <f t="shared" si="192"/>
        <v>4.86991</v>
      </c>
      <c r="T335" s="91">
        <f t="shared" si="192"/>
        <v>4.8184300000000002</v>
      </c>
      <c r="U335" s="91">
        <f t="shared" si="192"/>
        <v>4.68865</v>
      </c>
      <c r="V335" s="91">
        <f t="shared" si="192"/>
        <v>4.5842900000000002</v>
      </c>
      <c r="W335" s="91">
        <f t="shared" si="192"/>
        <v>4.5358299999999998</v>
      </c>
      <c r="X335" s="91">
        <f t="shared" si="192"/>
        <v>4.5255999999999998</v>
      </c>
      <c r="Y335" s="91">
        <f t="shared" si="192"/>
        <v>4.51152</v>
      </c>
      <c r="Z335" s="91">
        <f t="shared" si="192"/>
        <v>4.3649800000000001</v>
      </c>
      <c r="AA335" s="91">
        <f t="shared" si="192"/>
        <v>3.9653499999999999</v>
      </c>
    </row>
    <row r="336" spans="1:27" ht="12.75" hidden="1" customHeight="1" outlineLevel="1" x14ac:dyDescent="0.2">
      <c r="A336" s="99" t="s">
        <v>1978</v>
      </c>
      <c r="B336" s="63" t="s">
        <v>238</v>
      </c>
      <c r="C336" s="43" t="s">
        <v>79</v>
      </c>
      <c r="D336" s="44">
        <v>1227.05</v>
      </c>
      <c r="E336" s="44">
        <v>1034.9000000000001</v>
      </c>
      <c r="F336" s="44">
        <v>895.03</v>
      </c>
      <c r="G336" s="44">
        <v>845.7</v>
      </c>
      <c r="H336" s="44">
        <v>820.06</v>
      </c>
      <c r="I336" s="44">
        <v>955.22</v>
      </c>
      <c r="J336" s="44">
        <v>1203.93</v>
      </c>
      <c r="K336" s="44">
        <v>1477.14</v>
      </c>
      <c r="L336" s="44">
        <v>1779.33</v>
      </c>
      <c r="M336" s="44">
        <v>2294.04</v>
      </c>
      <c r="N336" s="44">
        <v>2470.79</v>
      </c>
      <c r="O336" s="44">
        <v>2505.27</v>
      </c>
      <c r="P336" s="44">
        <v>2509.46</v>
      </c>
      <c r="Q336" s="44">
        <v>2528.65</v>
      </c>
      <c r="R336" s="44">
        <v>2440.15</v>
      </c>
      <c r="S336" s="44">
        <v>2426.7399999999998</v>
      </c>
      <c r="T336" s="44">
        <v>2375.2600000000002</v>
      </c>
      <c r="U336" s="44">
        <v>2245.48</v>
      </c>
      <c r="V336" s="44">
        <v>2141.12</v>
      </c>
      <c r="W336" s="44">
        <v>2092.66</v>
      </c>
      <c r="X336" s="44">
        <v>2082.4299999999998</v>
      </c>
      <c r="Y336" s="44">
        <v>2068.35</v>
      </c>
      <c r="Z336" s="44">
        <v>1921.81</v>
      </c>
      <c r="AA336" s="44">
        <v>1522.18</v>
      </c>
    </row>
    <row r="337" spans="1:27" ht="12.75" hidden="1" customHeight="1" outlineLevel="1" x14ac:dyDescent="0.2">
      <c r="A337" s="99" t="s">
        <v>1979</v>
      </c>
      <c r="B337" s="63" t="s">
        <v>90</v>
      </c>
      <c r="C337" s="43" t="s">
        <v>79</v>
      </c>
      <c r="D337" s="44">
        <f>$D$327</f>
        <v>2222.89</v>
      </c>
      <c r="E337" s="44">
        <f t="shared" ref="E337:AA337" si="193">$D$327</f>
        <v>2222.89</v>
      </c>
      <c r="F337" s="44">
        <f t="shared" si="193"/>
        <v>2222.89</v>
      </c>
      <c r="G337" s="44">
        <f t="shared" si="193"/>
        <v>2222.89</v>
      </c>
      <c r="H337" s="44">
        <f t="shared" si="193"/>
        <v>2222.89</v>
      </c>
      <c r="I337" s="44">
        <f t="shared" si="193"/>
        <v>2222.89</v>
      </c>
      <c r="J337" s="44">
        <f t="shared" si="193"/>
        <v>2222.89</v>
      </c>
      <c r="K337" s="44">
        <f t="shared" si="193"/>
        <v>2222.89</v>
      </c>
      <c r="L337" s="44">
        <f t="shared" si="193"/>
        <v>2222.89</v>
      </c>
      <c r="M337" s="44">
        <f t="shared" si="193"/>
        <v>2222.89</v>
      </c>
      <c r="N337" s="44">
        <f t="shared" si="193"/>
        <v>2222.89</v>
      </c>
      <c r="O337" s="44">
        <f t="shared" si="193"/>
        <v>2222.89</v>
      </c>
      <c r="P337" s="44">
        <f t="shared" si="193"/>
        <v>2222.89</v>
      </c>
      <c r="Q337" s="44">
        <f t="shared" si="193"/>
        <v>2222.89</v>
      </c>
      <c r="R337" s="44">
        <f t="shared" si="193"/>
        <v>2222.89</v>
      </c>
      <c r="S337" s="44">
        <f t="shared" si="193"/>
        <v>2222.89</v>
      </c>
      <c r="T337" s="44">
        <f t="shared" si="193"/>
        <v>2222.89</v>
      </c>
      <c r="U337" s="44">
        <f t="shared" si="193"/>
        <v>2222.89</v>
      </c>
      <c r="V337" s="44">
        <f t="shared" si="193"/>
        <v>2222.89</v>
      </c>
      <c r="W337" s="44">
        <f t="shared" si="193"/>
        <v>2222.89</v>
      </c>
      <c r="X337" s="44">
        <f t="shared" si="193"/>
        <v>2222.89</v>
      </c>
      <c r="Y337" s="44">
        <f t="shared" si="193"/>
        <v>2222.89</v>
      </c>
      <c r="Z337" s="44">
        <f t="shared" si="193"/>
        <v>2222.89</v>
      </c>
      <c r="AA337" s="44">
        <f t="shared" si="193"/>
        <v>2222.89</v>
      </c>
    </row>
    <row r="338" spans="1:27" ht="12.75" hidden="1" customHeight="1" outlineLevel="1" x14ac:dyDescent="0.2">
      <c r="A338" s="99" t="s">
        <v>1980</v>
      </c>
      <c r="B338" s="63" t="s">
        <v>83</v>
      </c>
      <c r="C338" s="43" t="s">
        <v>79</v>
      </c>
      <c r="D338" s="44">
        <v>3.92</v>
      </c>
      <c r="E338" s="44">
        <v>3.92</v>
      </c>
      <c r="F338" s="44">
        <v>3.92</v>
      </c>
      <c r="G338" s="44">
        <v>3.92</v>
      </c>
      <c r="H338" s="44">
        <v>3.92</v>
      </c>
      <c r="I338" s="44">
        <v>3.92</v>
      </c>
      <c r="J338" s="44">
        <v>3.92</v>
      </c>
      <c r="K338" s="44">
        <v>3.92</v>
      </c>
      <c r="L338" s="44">
        <v>3.92</v>
      </c>
      <c r="M338" s="44">
        <v>3.92</v>
      </c>
      <c r="N338" s="44">
        <v>3.92</v>
      </c>
      <c r="O338" s="44">
        <v>3.92</v>
      </c>
      <c r="P338" s="44">
        <v>3.92</v>
      </c>
      <c r="Q338" s="44">
        <v>3.92</v>
      </c>
      <c r="R338" s="44">
        <v>3.92</v>
      </c>
      <c r="S338" s="44">
        <v>3.92</v>
      </c>
      <c r="T338" s="44">
        <v>3.92</v>
      </c>
      <c r="U338" s="44">
        <v>3.92</v>
      </c>
      <c r="V338" s="44">
        <v>3.92</v>
      </c>
      <c r="W338" s="44">
        <v>3.92</v>
      </c>
      <c r="X338" s="44">
        <v>3.92</v>
      </c>
      <c r="Y338" s="44">
        <v>3.92</v>
      </c>
      <c r="Z338" s="44">
        <v>3.92</v>
      </c>
      <c r="AA338" s="44">
        <v>3.92</v>
      </c>
    </row>
    <row r="339" spans="1:27" ht="12.75" hidden="1" customHeight="1" outlineLevel="1" x14ac:dyDescent="0.2">
      <c r="A339" s="99" t="s">
        <v>1981</v>
      </c>
      <c r="B339" s="63" t="s">
        <v>81</v>
      </c>
      <c r="C339" s="43" t="s">
        <v>79</v>
      </c>
      <c r="D339" s="44">
        <f>$D$11</f>
        <v>216.36</v>
      </c>
      <c r="E339" s="44">
        <f t="shared" ref="E339:AA339" si="194">$D$11</f>
        <v>216.36</v>
      </c>
      <c r="F339" s="44">
        <f t="shared" si="194"/>
        <v>216.36</v>
      </c>
      <c r="G339" s="44">
        <f t="shared" si="194"/>
        <v>216.36</v>
      </c>
      <c r="H339" s="44">
        <f t="shared" si="194"/>
        <v>216.36</v>
      </c>
      <c r="I339" s="44">
        <f t="shared" si="194"/>
        <v>216.36</v>
      </c>
      <c r="J339" s="44">
        <f t="shared" si="194"/>
        <v>216.36</v>
      </c>
      <c r="K339" s="44">
        <f t="shared" si="194"/>
        <v>216.36</v>
      </c>
      <c r="L339" s="44">
        <f t="shared" si="194"/>
        <v>216.36</v>
      </c>
      <c r="M339" s="44">
        <f t="shared" si="194"/>
        <v>216.36</v>
      </c>
      <c r="N339" s="44">
        <f t="shared" si="194"/>
        <v>216.36</v>
      </c>
      <c r="O339" s="44">
        <f t="shared" si="194"/>
        <v>216.36</v>
      </c>
      <c r="P339" s="44">
        <f t="shared" si="194"/>
        <v>216.36</v>
      </c>
      <c r="Q339" s="44">
        <f t="shared" si="194"/>
        <v>216.36</v>
      </c>
      <c r="R339" s="44">
        <f t="shared" si="194"/>
        <v>216.36</v>
      </c>
      <c r="S339" s="44">
        <f t="shared" si="194"/>
        <v>216.36</v>
      </c>
      <c r="T339" s="44">
        <f t="shared" si="194"/>
        <v>216.36</v>
      </c>
      <c r="U339" s="44">
        <f t="shared" si="194"/>
        <v>216.36</v>
      </c>
      <c r="V339" s="44">
        <f t="shared" si="194"/>
        <v>216.36</v>
      </c>
      <c r="W339" s="44">
        <f t="shared" si="194"/>
        <v>216.36</v>
      </c>
      <c r="X339" s="44">
        <f t="shared" si="194"/>
        <v>216.36</v>
      </c>
      <c r="Y339" s="44">
        <f t="shared" si="194"/>
        <v>216.36</v>
      </c>
      <c r="Z339" s="44">
        <f t="shared" si="194"/>
        <v>216.36</v>
      </c>
      <c r="AA339" s="44">
        <f t="shared" si="194"/>
        <v>216.36</v>
      </c>
    </row>
    <row r="340" spans="1:27" ht="12.75" customHeight="1" collapsed="1" x14ac:dyDescent="0.2">
      <c r="A340" s="98" t="s">
        <v>1982</v>
      </c>
      <c r="B340" s="28" t="str">
        <f>"04"&amp;"."&amp;$B$800&amp;"."&amp;$B$801</f>
        <v>04.08.2023</v>
      </c>
      <c r="C340" s="90" t="s">
        <v>76</v>
      </c>
      <c r="D340" s="91">
        <f>ROUND(((D341+D342+D344+D343)/1000),5)</f>
        <v>3.7296</v>
      </c>
      <c r="E340" s="91">
        <f>ROUND(((E341+E342+E344+E343)/1000),5)</f>
        <v>3.4874999999999998</v>
      </c>
      <c r="F340" s="91">
        <f>ROUND(((F341+F342+F344+F343)/1000),5)</f>
        <v>3.3345799999999999</v>
      </c>
      <c r="G340" s="91">
        <f t="shared" ref="G340:AA340" si="195">ROUND(((G341+G342+G344+G343)/1000),5)</f>
        <v>3.2704499999999999</v>
      </c>
      <c r="H340" s="91">
        <f t="shared" si="195"/>
        <v>3.2445200000000001</v>
      </c>
      <c r="I340" s="91">
        <f t="shared" si="195"/>
        <v>3.3338899999999998</v>
      </c>
      <c r="J340" s="91">
        <f t="shared" si="195"/>
        <v>3.5540099999999999</v>
      </c>
      <c r="K340" s="91">
        <f t="shared" si="195"/>
        <v>3.9655</v>
      </c>
      <c r="L340" s="91">
        <f t="shared" si="195"/>
        <v>4.2756100000000004</v>
      </c>
      <c r="M340" s="91">
        <f t="shared" si="195"/>
        <v>4.7307699999999997</v>
      </c>
      <c r="N340" s="91">
        <f t="shared" si="195"/>
        <v>4.9145099999999999</v>
      </c>
      <c r="O340" s="91">
        <f t="shared" si="195"/>
        <v>4.9534200000000004</v>
      </c>
      <c r="P340" s="91">
        <f t="shared" si="195"/>
        <v>4.92232</v>
      </c>
      <c r="Q340" s="91">
        <f t="shared" si="195"/>
        <v>5.0157400000000001</v>
      </c>
      <c r="R340" s="91">
        <f t="shared" si="195"/>
        <v>5.4176099999999998</v>
      </c>
      <c r="S340" s="91">
        <f t="shared" si="195"/>
        <v>5.4482699999999999</v>
      </c>
      <c r="T340" s="91">
        <f t="shared" si="195"/>
        <v>5.43621</v>
      </c>
      <c r="U340" s="91">
        <f t="shared" si="195"/>
        <v>4.9856299999999996</v>
      </c>
      <c r="V340" s="91">
        <f t="shared" si="195"/>
        <v>4.9001700000000001</v>
      </c>
      <c r="W340" s="91">
        <f t="shared" si="195"/>
        <v>4.8579999999999997</v>
      </c>
      <c r="X340" s="91">
        <f t="shared" si="195"/>
        <v>4.7197500000000003</v>
      </c>
      <c r="Y340" s="91">
        <f t="shared" si="195"/>
        <v>4.5621700000000001</v>
      </c>
      <c r="Z340" s="91">
        <f t="shared" si="195"/>
        <v>4.2728000000000002</v>
      </c>
      <c r="AA340" s="91">
        <f t="shared" si="195"/>
        <v>3.9618699999999998</v>
      </c>
    </row>
    <row r="341" spans="1:27" ht="12.75" hidden="1" customHeight="1" outlineLevel="1" x14ac:dyDescent="0.2">
      <c r="A341" s="99" t="s">
        <v>1983</v>
      </c>
      <c r="B341" s="63" t="s">
        <v>238</v>
      </c>
      <c r="C341" s="43" t="s">
        <v>79</v>
      </c>
      <c r="D341" s="44">
        <v>1286.43</v>
      </c>
      <c r="E341" s="44">
        <v>1044.33</v>
      </c>
      <c r="F341" s="44">
        <v>891.41</v>
      </c>
      <c r="G341" s="44">
        <v>827.28</v>
      </c>
      <c r="H341" s="44">
        <v>801.35</v>
      </c>
      <c r="I341" s="44">
        <v>890.72</v>
      </c>
      <c r="J341" s="44">
        <v>1110.8399999999999</v>
      </c>
      <c r="K341" s="44">
        <v>1522.33</v>
      </c>
      <c r="L341" s="44">
        <v>1832.44</v>
      </c>
      <c r="M341" s="44">
        <v>2287.6</v>
      </c>
      <c r="N341" s="44">
        <v>2471.34</v>
      </c>
      <c r="O341" s="44">
        <v>2510.25</v>
      </c>
      <c r="P341" s="44">
        <v>2479.15</v>
      </c>
      <c r="Q341" s="44">
        <v>2572.5700000000002</v>
      </c>
      <c r="R341" s="44">
        <v>2974.44</v>
      </c>
      <c r="S341" s="44">
        <v>3005.1</v>
      </c>
      <c r="T341" s="44">
        <v>2993.04</v>
      </c>
      <c r="U341" s="44">
        <v>2542.46</v>
      </c>
      <c r="V341" s="44">
        <v>2457</v>
      </c>
      <c r="W341" s="44">
        <v>2414.83</v>
      </c>
      <c r="X341" s="44">
        <v>2276.58</v>
      </c>
      <c r="Y341" s="44">
        <v>2119</v>
      </c>
      <c r="Z341" s="44">
        <v>1829.63</v>
      </c>
      <c r="AA341" s="44">
        <v>1518.7</v>
      </c>
    </row>
    <row r="342" spans="1:27" ht="12.75" hidden="1" customHeight="1" outlineLevel="1" x14ac:dyDescent="0.2">
      <c r="A342" s="99" t="s">
        <v>1984</v>
      </c>
      <c r="B342" s="63" t="s">
        <v>90</v>
      </c>
      <c r="C342" s="43" t="s">
        <v>79</v>
      </c>
      <c r="D342" s="44">
        <f>$D$327</f>
        <v>2222.89</v>
      </c>
      <c r="E342" s="44">
        <f t="shared" ref="E342:AA342" si="196">$D$327</f>
        <v>2222.89</v>
      </c>
      <c r="F342" s="44">
        <f t="shared" si="196"/>
        <v>2222.89</v>
      </c>
      <c r="G342" s="44">
        <f t="shared" si="196"/>
        <v>2222.89</v>
      </c>
      <c r="H342" s="44">
        <f t="shared" si="196"/>
        <v>2222.89</v>
      </c>
      <c r="I342" s="44">
        <f t="shared" si="196"/>
        <v>2222.89</v>
      </c>
      <c r="J342" s="44">
        <f t="shared" si="196"/>
        <v>2222.89</v>
      </c>
      <c r="K342" s="44">
        <f t="shared" si="196"/>
        <v>2222.89</v>
      </c>
      <c r="L342" s="44">
        <f t="shared" si="196"/>
        <v>2222.89</v>
      </c>
      <c r="M342" s="44">
        <f t="shared" si="196"/>
        <v>2222.89</v>
      </c>
      <c r="N342" s="44">
        <f t="shared" si="196"/>
        <v>2222.89</v>
      </c>
      <c r="O342" s="44">
        <f t="shared" si="196"/>
        <v>2222.89</v>
      </c>
      <c r="P342" s="44">
        <f t="shared" si="196"/>
        <v>2222.89</v>
      </c>
      <c r="Q342" s="44">
        <f t="shared" si="196"/>
        <v>2222.89</v>
      </c>
      <c r="R342" s="44">
        <f t="shared" si="196"/>
        <v>2222.89</v>
      </c>
      <c r="S342" s="44">
        <f t="shared" si="196"/>
        <v>2222.89</v>
      </c>
      <c r="T342" s="44">
        <f t="shared" si="196"/>
        <v>2222.89</v>
      </c>
      <c r="U342" s="44">
        <f t="shared" si="196"/>
        <v>2222.89</v>
      </c>
      <c r="V342" s="44">
        <f t="shared" si="196"/>
        <v>2222.89</v>
      </c>
      <c r="W342" s="44">
        <f t="shared" si="196"/>
        <v>2222.89</v>
      </c>
      <c r="X342" s="44">
        <f t="shared" si="196"/>
        <v>2222.89</v>
      </c>
      <c r="Y342" s="44">
        <f t="shared" si="196"/>
        <v>2222.89</v>
      </c>
      <c r="Z342" s="44">
        <f t="shared" si="196"/>
        <v>2222.89</v>
      </c>
      <c r="AA342" s="44">
        <f t="shared" si="196"/>
        <v>2222.89</v>
      </c>
    </row>
    <row r="343" spans="1:27" ht="12.75" hidden="1" customHeight="1" outlineLevel="1" x14ac:dyDescent="0.2">
      <c r="A343" s="99" t="s">
        <v>1985</v>
      </c>
      <c r="B343" s="63" t="s">
        <v>83</v>
      </c>
      <c r="C343" s="43" t="s">
        <v>79</v>
      </c>
      <c r="D343" s="44">
        <v>3.92</v>
      </c>
      <c r="E343" s="44">
        <v>3.92</v>
      </c>
      <c r="F343" s="44">
        <v>3.92</v>
      </c>
      <c r="G343" s="44">
        <v>3.92</v>
      </c>
      <c r="H343" s="44">
        <v>3.92</v>
      </c>
      <c r="I343" s="44">
        <v>3.92</v>
      </c>
      <c r="J343" s="44">
        <v>3.92</v>
      </c>
      <c r="K343" s="44">
        <v>3.92</v>
      </c>
      <c r="L343" s="44">
        <v>3.92</v>
      </c>
      <c r="M343" s="44">
        <v>3.92</v>
      </c>
      <c r="N343" s="44">
        <v>3.92</v>
      </c>
      <c r="O343" s="44">
        <v>3.92</v>
      </c>
      <c r="P343" s="44">
        <v>3.92</v>
      </c>
      <c r="Q343" s="44">
        <v>3.92</v>
      </c>
      <c r="R343" s="44">
        <v>3.92</v>
      </c>
      <c r="S343" s="44">
        <v>3.92</v>
      </c>
      <c r="T343" s="44">
        <v>3.92</v>
      </c>
      <c r="U343" s="44">
        <v>3.92</v>
      </c>
      <c r="V343" s="44">
        <v>3.92</v>
      </c>
      <c r="W343" s="44">
        <v>3.92</v>
      </c>
      <c r="X343" s="44">
        <v>3.92</v>
      </c>
      <c r="Y343" s="44">
        <v>3.92</v>
      </c>
      <c r="Z343" s="44">
        <v>3.92</v>
      </c>
      <c r="AA343" s="44">
        <v>3.92</v>
      </c>
    </row>
    <row r="344" spans="1:27" ht="12.75" hidden="1" customHeight="1" outlineLevel="1" x14ac:dyDescent="0.2">
      <c r="A344" s="99" t="s">
        <v>1986</v>
      </c>
      <c r="B344" s="63" t="s">
        <v>81</v>
      </c>
      <c r="C344" s="43" t="s">
        <v>79</v>
      </c>
      <c r="D344" s="44">
        <f>$D$11</f>
        <v>216.36</v>
      </c>
      <c r="E344" s="44">
        <f t="shared" ref="E344:AA344" si="197">$D$11</f>
        <v>216.36</v>
      </c>
      <c r="F344" s="44">
        <f t="shared" si="197"/>
        <v>216.36</v>
      </c>
      <c r="G344" s="44">
        <f t="shared" si="197"/>
        <v>216.36</v>
      </c>
      <c r="H344" s="44">
        <f t="shared" si="197"/>
        <v>216.36</v>
      </c>
      <c r="I344" s="44">
        <f t="shared" si="197"/>
        <v>216.36</v>
      </c>
      <c r="J344" s="44">
        <f t="shared" si="197"/>
        <v>216.36</v>
      </c>
      <c r="K344" s="44">
        <f t="shared" si="197"/>
        <v>216.36</v>
      </c>
      <c r="L344" s="44">
        <f t="shared" si="197"/>
        <v>216.36</v>
      </c>
      <c r="M344" s="44">
        <f t="shared" si="197"/>
        <v>216.36</v>
      </c>
      <c r="N344" s="44">
        <f t="shared" si="197"/>
        <v>216.36</v>
      </c>
      <c r="O344" s="44">
        <f t="shared" si="197"/>
        <v>216.36</v>
      </c>
      <c r="P344" s="44">
        <f t="shared" si="197"/>
        <v>216.36</v>
      </c>
      <c r="Q344" s="44">
        <f t="shared" si="197"/>
        <v>216.36</v>
      </c>
      <c r="R344" s="44">
        <f t="shared" si="197"/>
        <v>216.36</v>
      </c>
      <c r="S344" s="44">
        <f t="shared" si="197"/>
        <v>216.36</v>
      </c>
      <c r="T344" s="44">
        <f t="shared" si="197"/>
        <v>216.36</v>
      </c>
      <c r="U344" s="44">
        <f t="shared" si="197"/>
        <v>216.36</v>
      </c>
      <c r="V344" s="44">
        <f t="shared" si="197"/>
        <v>216.36</v>
      </c>
      <c r="W344" s="44">
        <f t="shared" si="197"/>
        <v>216.36</v>
      </c>
      <c r="X344" s="44">
        <f t="shared" si="197"/>
        <v>216.36</v>
      </c>
      <c r="Y344" s="44">
        <f t="shared" si="197"/>
        <v>216.36</v>
      </c>
      <c r="Z344" s="44">
        <f t="shared" si="197"/>
        <v>216.36</v>
      </c>
      <c r="AA344" s="44">
        <f t="shared" si="197"/>
        <v>216.36</v>
      </c>
    </row>
    <row r="345" spans="1:27" ht="12.75" customHeight="1" collapsed="1" x14ac:dyDescent="0.2">
      <c r="A345" s="98" t="s">
        <v>1987</v>
      </c>
      <c r="B345" s="28" t="str">
        <f>"05"&amp;"."&amp;$B$800&amp;"."&amp;$B$801</f>
        <v>05.08.2023</v>
      </c>
      <c r="C345" s="90" t="s">
        <v>76</v>
      </c>
      <c r="D345" s="91">
        <f>ROUND(((D346+D347+D349+D348)/1000),5)</f>
        <v>3.75854</v>
      </c>
      <c r="E345" s="91">
        <f>ROUND(((E346+E347+E349+E348)/1000),5)</f>
        <v>3.5508799999999998</v>
      </c>
      <c r="F345" s="91">
        <f>ROUND(((F346+F347+F349+F348)/1000),5)</f>
        <v>3.41873</v>
      </c>
      <c r="G345" s="91">
        <f t="shared" ref="G345:AA345" si="198">ROUND(((G346+G347+G349+G348)/1000),5)</f>
        <v>3.34666</v>
      </c>
      <c r="H345" s="91">
        <f t="shared" si="198"/>
        <v>3.2982100000000001</v>
      </c>
      <c r="I345" s="91">
        <f t="shared" si="198"/>
        <v>3.3020900000000002</v>
      </c>
      <c r="J345" s="91">
        <f t="shared" si="198"/>
        <v>3.2989099999999998</v>
      </c>
      <c r="K345" s="91">
        <f t="shared" si="198"/>
        <v>3.72601</v>
      </c>
      <c r="L345" s="91">
        <f t="shared" si="198"/>
        <v>4.0294800000000004</v>
      </c>
      <c r="M345" s="91">
        <f t="shared" si="198"/>
        <v>4.2373000000000003</v>
      </c>
      <c r="N345" s="91">
        <f t="shared" si="198"/>
        <v>4.4161999999999999</v>
      </c>
      <c r="O345" s="91">
        <f t="shared" si="198"/>
        <v>4.4676799999999997</v>
      </c>
      <c r="P345" s="91">
        <f t="shared" si="198"/>
        <v>4.4440499999999998</v>
      </c>
      <c r="Q345" s="91">
        <f t="shared" si="198"/>
        <v>4.32165</v>
      </c>
      <c r="R345" s="91">
        <f t="shared" si="198"/>
        <v>4.1995800000000001</v>
      </c>
      <c r="S345" s="91">
        <f t="shared" si="198"/>
        <v>4.4764400000000002</v>
      </c>
      <c r="T345" s="91">
        <f t="shared" si="198"/>
        <v>4.4476599999999999</v>
      </c>
      <c r="U345" s="91">
        <f t="shared" si="198"/>
        <v>4.2091799999999999</v>
      </c>
      <c r="V345" s="91">
        <f t="shared" si="198"/>
        <v>4.3344300000000002</v>
      </c>
      <c r="W345" s="91">
        <f t="shared" si="198"/>
        <v>4.3160400000000001</v>
      </c>
      <c r="X345" s="91">
        <f t="shared" si="198"/>
        <v>4.2756600000000002</v>
      </c>
      <c r="Y345" s="91">
        <f t="shared" si="198"/>
        <v>4.3047000000000004</v>
      </c>
      <c r="Z345" s="91">
        <f t="shared" si="198"/>
        <v>4.1712300000000004</v>
      </c>
      <c r="AA345" s="91">
        <f t="shared" si="198"/>
        <v>3.93445</v>
      </c>
    </row>
    <row r="346" spans="1:27" ht="12.75" hidden="1" customHeight="1" outlineLevel="1" x14ac:dyDescent="0.2">
      <c r="A346" s="99" t="s">
        <v>1988</v>
      </c>
      <c r="B346" s="63" t="s">
        <v>238</v>
      </c>
      <c r="C346" s="43" t="s">
        <v>79</v>
      </c>
      <c r="D346" s="44">
        <v>1315.37</v>
      </c>
      <c r="E346" s="44">
        <v>1107.71</v>
      </c>
      <c r="F346" s="44">
        <v>975.56</v>
      </c>
      <c r="G346" s="44">
        <v>903.49</v>
      </c>
      <c r="H346" s="44">
        <v>855.04</v>
      </c>
      <c r="I346" s="44">
        <v>858.92</v>
      </c>
      <c r="J346" s="44">
        <v>855.74</v>
      </c>
      <c r="K346" s="44">
        <v>1282.8399999999999</v>
      </c>
      <c r="L346" s="44">
        <v>1586.31</v>
      </c>
      <c r="M346" s="44">
        <v>1794.13</v>
      </c>
      <c r="N346" s="44">
        <v>1973.03</v>
      </c>
      <c r="O346" s="44">
        <v>2024.51</v>
      </c>
      <c r="P346" s="44">
        <v>2000.88</v>
      </c>
      <c r="Q346" s="44">
        <v>1878.48</v>
      </c>
      <c r="R346" s="44">
        <v>1756.41</v>
      </c>
      <c r="S346" s="44">
        <v>2033.27</v>
      </c>
      <c r="T346" s="44">
        <v>2004.49</v>
      </c>
      <c r="U346" s="44">
        <v>1766.01</v>
      </c>
      <c r="V346" s="44">
        <v>1891.26</v>
      </c>
      <c r="W346" s="44">
        <v>1872.87</v>
      </c>
      <c r="X346" s="44">
        <v>1832.49</v>
      </c>
      <c r="Y346" s="44">
        <v>1861.53</v>
      </c>
      <c r="Z346" s="44">
        <v>1728.06</v>
      </c>
      <c r="AA346" s="44">
        <v>1491.28</v>
      </c>
    </row>
    <row r="347" spans="1:27" ht="12.75" hidden="1" customHeight="1" outlineLevel="1" x14ac:dyDescent="0.2">
      <c r="A347" s="99" t="s">
        <v>1989</v>
      </c>
      <c r="B347" s="63" t="s">
        <v>90</v>
      </c>
      <c r="C347" s="43" t="s">
        <v>79</v>
      </c>
      <c r="D347" s="44">
        <f>$D$327</f>
        <v>2222.89</v>
      </c>
      <c r="E347" s="44">
        <f t="shared" ref="E347:AA347" si="199">$D$327</f>
        <v>2222.89</v>
      </c>
      <c r="F347" s="44">
        <f t="shared" si="199"/>
        <v>2222.89</v>
      </c>
      <c r="G347" s="44">
        <f t="shared" si="199"/>
        <v>2222.89</v>
      </c>
      <c r="H347" s="44">
        <f t="shared" si="199"/>
        <v>2222.89</v>
      </c>
      <c r="I347" s="44">
        <f t="shared" si="199"/>
        <v>2222.89</v>
      </c>
      <c r="J347" s="44">
        <f t="shared" si="199"/>
        <v>2222.89</v>
      </c>
      <c r="K347" s="44">
        <f t="shared" si="199"/>
        <v>2222.89</v>
      </c>
      <c r="L347" s="44">
        <f t="shared" si="199"/>
        <v>2222.89</v>
      </c>
      <c r="M347" s="44">
        <f t="shared" si="199"/>
        <v>2222.89</v>
      </c>
      <c r="N347" s="44">
        <f t="shared" si="199"/>
        <v>2222.89</v>
      </c>
      <c r="O347" s="44">
        <f t="shared" si="199"/>
        <v>2222.89</v>
      </c>
      <c r="P347" s="44">
        <f t="shared" si="199"/>
        <v>2222.89</v>
      </c>
      <c r="Q347" s="44">
        <f t="shared" si="199"/>
        <v>2222.89</v>
      </c>
      <c r="R347" s="44">
        <f t="shared" si="199"/>
        <v>2222.89</v>
      </c>
      <c r="S347" s="44">
        <f t="shared" si="199"/>
        <v>2222.89</v>
      </c>
      <c r="T347" s="44">
        <f t="shared" si="199"/>
        <v>2222.89</v>
      </c>
      <c r="U347" s="44">
        <f t="shared" si="199"/>
        <v>2222.89</v>
      </c>
      <c r="V347" s="44">
        <f t="shared" si="199"/>
        <v>2222.89</v>
      </c>
      <c r="W347" s="44">
        <f t="shared" si="199"/>
        <v>2222.89</v>
      </c>
      <c r="X347" s="44">
        <f t="shared" si="199"/>
        <v>2222.89</v>
      </c>
      <c r="Y347" s="44">
        <f t="shared" si="199"/>
        <v>2222.89</v>
      </c>
      <c r="Z347" s="44">
        <f t="shared" si="199"/>
        <v>2222.89</v>
      </c>
      <c r="AA347" s="44">
        <f t="shared" si="199"/>
        <v>2222.89</v>
      </c>
    </row>
    <row r="348" spans="1:27" ht="12.75" hidden="1" customHeight="1" outlineLevel="1" x14ac:dyDescent="0.2">
      <c r="A348" s="99" t="s">
        <v>1990</v>
      </c>
      <c r="B348" s="63" t="s">
        <v>83</v>
      </c>
      <c r="C348" s="43" t="s">
        <v>79</v>
      </c>
      <c r="D348" s="44">
        <v>3.92</v>
      </c>
      <c r="E348" s="44">
        <v>3.92</v>
      </c>
      <c r="F348" s="44">
        <v>3.92</v>
      </c>
      <c r="G348" s="44">
        <v>3.92</v>
      </c>
      <c r="H348" s="44">
        <v>3.92</v>
      </c>
      <c r="I348" s="44">
        <v>3.92</v>
      </c>
      <c r="J348" s="44">
        <v>3.92</v>
      </c>
      <c r="K348" s="44">
        <v>3.92</v>
      </c>
      <c r="L348" s="44">
        <v>3.92</v>
      </c>
      <c r="M348" s="44">
        <v>3.92</v>
      </c>
      <c r="N348" s="44">
        <v>3.92</v>
      </c>
      <c r="O348" s="44">
        <v>3.92</v>
      </c>
      <c r="P348" s="44">
        <v>3.92</v>
      </c>
      <c r="Q348" s="44">
        <v>3.92</v>
      </c>
      <c r="R348" s="44">
        <v>3.92</v>
      </c>
      <c r="S348" s="44">
        <v>3.92</v>
      </c>
      <c r="T348" s="44">
        <v>3.92</v>
      </c>
      <c r="U348" s="44">
        <v>3.92</v>
      </c>
      <c r="V348" s="44">
        <v>3.92</v>
      </c>
      <c r="W348" s="44">
        <v>3.92</v>
      </c>
      <c r="X348" s="44">
        <v>3.92</v>
      </c>
      <c r="Y348" s="44">
        <v>3.92</v>
      </c>
      <c r="Z348" s="44">
        <v>3.92</v>
      </c>
      <c r="AA348" s="44">
        <v>3.92</v>
      </c>
    </row>
    <row r="349" spans="1:27" ht="12.75" hidden="1" customHeight="1" outlineLevel="1" x14ac:dyDescent="0.2">
      <c r="A349" s="99" t="s">
        <v>1991</v>
      </c>
      <c r="B349" s="63" t="s">
        <v>81</v>
      </c>
      <c r="C349" s="43" t="s">
        <v>79</v>
      </c>
      <c r="D349" s="44">
        <f>$D$11</f>
        <v>216.36</v>
      </c>
      <c r="E349" s="44">
        <f t="shared" ref="E349:AA349" si="200">$D$11</f>
        <v>216.36</v>
      </c>
      <c r="F349" s="44">
        <f t="shared" si="200"/>
        <v>216.36</v>
      </c>
      <c r="G349" s="44">
        <f t="shared" si="200"/>
        <v>216.36</v>
      </c>
      <c r="H349" s="44">
        <f t="shared" si="200"/>
        <v>216.36</v>
      </c>
      <c r="I349" s="44">
        <f t="shared" si="200"/>
        <v>216.36</v>
      </c>
      <c r="J349" s="44">
        <f t="shared" si="200"/>
        <v>216.36</v>
      </c>
      <c r="K349" s="44">
        <f t="shared" si="200"/>
        <v>216.36</v>
      </c>
      <c r="L349" s="44">
        <f t="shared" si="200"/>
        <v>216.36</v>
      </c>
      <c r="M349" s="44">
        <f t="shared" si="200"/>
        <v>216.36</v>
      </c>
      <c r="N349" s="44">
        <f t="shared" si="200"/>
        <v>216.36</v>
      </c>
      <c r="O349" s="44">
        <f t="shared" si="200"/>
        <v>216.36</v>
      </c>
      <c r="P349" s="44">
        <f t="shared" si="200"/>
        <v>216.36</v>
      </c>
      <c r="Q349" s="44">
        <f t="shared" si="200"/>
        <v>216.36</v>
      </c>
      <c r="R349" s="44">
        <f t="shared" si="200"/>
        <v>216.36</v>
      </c>
      <c r="S349" s="44">
        <f t="shared" si="200"/>
        <v>216.36</v>
      </c>
      <c r="T349" s="44">
        <f t="shared" si="200"/>
        <v>216.36</v>
      </c>
      <c r="U349" s="44">
        <f t="shared" si="200"/>
        <v>216.36</v>
      </c>
      <c r="V349" s="44">
        <f t="shared" si="200"/>
        <v>216.36</v>
      </c>
      <c r="W349" s="44">
        <f t="shared" si="200"/>
        <v>216.36</v>
      </c>
      <c r="X349" s="44">
        <f t="shared" si="200"/>
        <v>216.36</v>
      </c>
      <c r="Y349" s="44">
        <f t="shared" si="200"/>
        <v>216.36</v>
      </c>
      <c r="Z349" s="44">
        <f t="shared" si="200"/>
        <v>216.36</v>
      </c>
      <c r="AA349" s="44">
        <f t="shared" si="200"/>
        <v>216.36</v>
      </c>
    </row>
    <row r="350" spans="1:27" ht="12.75" customHeight="1" collapsed="1" x14ac:dyDescent="0.2">
      <c r="A350" s="98" t="s">
        <v>1992</v>
      </c>
      <c r="B350" s="28" t="str">
        <f>"06"&amp;"."&amp;$B$800&amp;"."&amp;$B$801</f>
        <v>06.08.2023</v>
      </c>
      <c r="C350" s="90" t="s">
        <v>76</v>
      </c>
      <c r="D350" s="91">
        <f>ROUND(((D351+D352+D354+D353)/1000),5)</f>
        <v>3.8077000000000001</v>
      </c>
      <c r="E350" s="91">
        <f>ROUND(((E351+E352+E354+E353)/1000),5)</f>
        <v>3.50942</v>
      </c>
      <c r="F350" s="91">
        <f>ROUND(((F351+F352+F354+F353)/1000),5)</f>
        <v>3.38598</v>
      </c>
      <c r="G350" s="91">
        <f t="shared" ref="G350:AA350" si="201">ROUND(((G351+G352+G354+G353)/1000),5)</f>
        <v>3.3191199999999998</v>
      </c>
      <c r="H350" s="91">
        <f t="shared" si="201"/>
        <v>3.2626200000000001</v>
      </c>
      <c r="I350" s="91">
        <f t="shared" si="201"/>
        <v>3.2340300000000002</v>
      </c>
      <c r="J350" s="91">
        <f t="shared" si="201"/>
        <v>3.2374999999999998</v>
      </c>
      <c r="K350" s="91">
        <f t="shared" si="201"/>
        <v>3.5393500000000002</v>
      </c>
      <c r="L350" s="91">
        <f t="shared" si="201"/>
        <v>3.9896099999999999</v>
      </c>
      <c r="M350" s="91">
        <f t="shared" si="201"/>
        <v>4.23691</v>
      </c>
      <c r="N350" s="91">
        <f t="shared" si="201"/>
        <v>4.3673099999999998</v>
      </c>
      <c r="O350" s="91">
        <f t="shared" si="201"/>
        <v>4.4039599999999997</v>
      </c>
      <c r="P350" s="91">
        <f t="shared" si="201"/>
        <v>4.4572500000000002</v>
      </c>
      <c r="Q350" s="91">
        <f t="shared" si="201"/>
        <v>4.4693100000000001</v>
      </c>
      <c r="R350" s="91">
        <f t="shared" si="201"/>
        <v>4.4963300000000004</v>
      </c>
      <c r="S350" s="91">
        <f t="shared" si="201"/>
        <v>4.4664400000000004</v>
      </c>
      <c r="T350" s="91">
        <f t="shared" si="201"/>
        <v>4.4238999999999997</v>
      </c>
      <c r="U350" s="91">
        <f t="shared" si="201"/>
        <v>4.7347900000000003</v>
      </c>
      <c r="V350" s="91">
        <f t="shared" si="201"/>
        <v>4.6830100000000003</v>
      </c>
      <c r="W350" s="91">
        <f t="shared" si="201"/>
        <v>4.6372099999999996</v>
      </c>
      <c r="X350" s="91">
        <f t="shared" si="201"/>
        <v>4.6397700000000004</v>
      </c>
      <c r="Y350" s="91">
        <f t="shared" si="201"/>
        <v>4.6331899999999999</v>
      </c>
      <c r="Z350" s="91">
        <f t="shared" si="201"/>
        <v>4.2153299999999998</v>
      </c>
      <c r="AA350" s="91">
        <f t="shared" si="201"/>
        <v>3.9674499999999999</v>
      </c>
    </row>
    <row r="351" spans="1:27" ht="12.75" hidden="1" customHeight="1" outlineLevel="1" x14ac:dyDescent="0.2">
      <c r="A351" s="99" t="s">
        <v>1993</v>
      </c>
      <c r="B351" s="63" t="s">
        <v>238</v>
      </c>
      <c r="C351" s="43" t="s">
        <v>79</v>
      </c>
      <c r="D351" s="44">
        <v>1364.53</v>
      </c>
      <c r="E351" s="44">
        <v>1066.25</v>
      </c>
      <c r="F351" s="44">
        <v>942.81</v>
      </c>
      <c r="G351" s="44">
        <v>875.95</v>
      </c>
      <c r="H351" s="44">
        <v>819.45</v>
      </c>
      <c r="I351" s="44">
        <v>790.86</v>
      </c>
      <c r="J351" s="44">
        <v>794.33</v>
      </c>
      <c r="K351" s="44">
        <v>1096.18</v>
      </c>
      <c r="L351" s="44">
        <v>1546.44</v>
      </c>
      <c r="M351" s="44">
        <v>1793.74</v>
      </c>
      <c r="N351" s="44">
        <v>1924.14</v>
      </c>
      <c r="O351" s="44">
        <v>1960.79</v>
      </c>
      <c r="P351" s="44">
        <v>2014.08</v>
      </c>
      <c r="Q351" s="44">
        <v>2026.14</v>
      </c>
      <c r="R351" s="44">
        <v>2053.16</v>
      </c>
      <c r="S351" s="44">
        <v>2023.27</v>
      </c>
      <c r="T351" s="44">
        <v>1980.73</v>
      </c>
      <c r="U351" s="44">
        <v>2291.62</v>
      </c>
      <c r="V351" s="44">
        <v>2239.84</v>
      </c>
      <c r="W351" s="44">
        <v>2194.04</v>
      </c>
      <c r="X351" s="44">
        <v>2196.6</v>
      </c>
      <c r="Y351" s="44">
        <v>2190.02</v>
      </c>
      <c r="Z351" s="44">
        <v>1772.16</v>
      </c>
      <c r="AA351" s="44">
        <v>1524.28</v>
      </c>
    </row>
    <row r="352" spans="1:27" ht="12.75" hidden="1" customHeight="1" outlineLevel="1" x14ac:dyDescent="0.2">
      <c r="A352" s="99" t="s">
        <v>1994</v>
      </c>
      <c r="B352" s="63" t="s">
        <v>90</v>
      </c>
      <c r="C352" s="43" t="s">
        <v>79</v>
      </c>
      <c r="D352" s="44">
        <f>$D$327</f>
        <v>2222.89</v>
      </c>
      <c r="E352" s="44">
        <f t="shared" ref="E352:AA352" si="202">$D$327</f>
        <v>2222.89</v>
      </c>
      <c r="F352" s="44">
        <f t="shared" si="202"/>
        <v>2222.89</v>
      </c>
      <c r="G352" s="44">
        <f t="shared" si="202"/>
        <v>2222.89</v>
      </c>
      <c r="H352" s="44">
        <f t="shared" si="202"/>
        <v>2222.89</v>
      </c>
      <c r="I352" s="44">
        <f t="shared" si="202"/>
        <v>2222.89</v>
      </c>
      <c r="J352" s="44">
        <f t="shared" si="202"/>
        <v>2222.89</v>
      </c>
      <c r="K352" s="44">
        <f t="shared" si="202"/>
        <v>2222.89</v>
      </c>
      <c r="L352" s="44">
        <f t="shared" si="202"/>
        <v>2222.89</v>
      </c>
      <c r="M352" s="44">
        <f t="shared" si="202"/>
        <v>2222.89</v>
      </c>
      <c r="N352" s="44">
        <f t="shared" si="202"/>
        <v>2222.89</v>
      </c>
      <c r="O352" s="44">
        <f t="shared" si="202"/>
        <v>2222.89</v>
      </c>
      <c r="P352" s="44">
        <f t="shared" si="202"/>
        <v>2222.89</v>
      </c>
      <c r="Q352" s="44">
        <f t="shared" si="202"/>
        <v>2222.89</v>
      </c>
      <c r="R352" s="44">
        <f t="shared" si="202"/>
        <v>2222.89</v>
      </c>
      <c r="S352" s="44">
        <f t="shared" si="202"/>
        <v>2222.89</v>
      </c>
      <c r="T352" s="44">
        <f t="shared" si="202"/>
        <v>2222.89</v>
      </c>
      <c r="U352" s="44">
        <f t="shared" si="202"/>
        <v>2222.89</v>
      </c>
      <c r="V352" s="44">
        <f t="shared" si="202"/>
        <v>2222.89</v>
      </c>
      <c r="W352" s="44">
        <f t="shared" si="202"/>
        <v>2222.89</v>
      </c>
      <c r="X352" s="44">
        <f t="shared" si="202"/>
        <v>2222.89</v>
      </c>
      <c r="Y352" s="44">
        <f t="shared" si="202"/>
        <v>2222.89</v>
      </c>
      <c r="Z352" s="44">
        <f t="shared" si="202"/>
        <v>2222.89</v>
      </c>
      <c r="AA352" s="44">
        <f t="shared" si="202"/>
        <v>2222.89</v>
      </c>
    </row>
    <row r="353" spans="1:27" ht="12.75" hidden="1" customHeight="1" outlineLevel="1" x14ac:dyDescent="0.2">
      <c r="A353" s="99" t="s">
        <v>1995</v>
      </c>
      <c r="B353" s="63" t="s">
        <v>83</v>
      </c>
      <c r="C353" s="43" t="s">
        <v>79</v>
      </c>
      <c r="D353" s="44">
        <v>3.92</v>
      </c>
      <c r="E353" s="44">
        <v>3.92</v>
      </c>
      <c r="F353" s="44">
        <v>3.92</v>
      </c>
      <c r="G353" s="44">
        <v>3.92</v>
      </c>
      <c r="H353" s="44">
        <v>3.92</v>
      </c>
      <c r="I353" s="44">
        <v>3.92</v>
      </c>
      <c r="J353" s="44">
        <v>3.92</v>
      </c>
      <c r="K353" s="44">
        <v>3.92</v>
      </c>
      <c r="L353" s="44">
        <v>3.92</v>
      </c>
      <c r="M353" s="44">
        <v>3.92</v>
      </c>
      <c r="N353" s="44">
        <v>3.92</v>
      </c>
      <c r="O353" s="44">
        <v>3.92</v>
      </c>
      <c r="P353" s="44">
        <v>3.92</v>
      </c>
      <c r="Q353" s="44">
        <v>3.92</v>
      </c>
      <c r="R353" s="44">
        <v>3.92</v>
      </c>
      <c r="S353" s="44">
        <v>3.92</v>
      </c>
      <c r="T353" s="44">
        <v>3.92</v>
      </c>
      <c r="U353" s="44">
        <v>3.92</v>
      </c>
      <c r="V353" s="44">
        <v>3.92</v>
      </c>
      <c r="W353" s="44">
        <v>3.92</v>
      </c>
      <c r="X353" s="44">
        <v>3.92</v>
      </c>
      <c r="Y353" s="44">
        <v>3.92</v>
      </c>
      <c r="Z353" s="44">
        <v>3.92</v>
      </c>
      <c r="AA353" s="44">
        <v>3.92</v>
      </c>
    </row>
    <row r="354" spans="1:27" ht="12.75" hidden="1" customHeight="1" outlineLevel="1" x14ac:dyDescent="0.2">
      <c r="A354" s="99" t="s">
        <v>1996</v>
      </c>
      <c r="B354" s="63" t="s">
        <v>81</v>
      </c>
      <c r="C354" s="43" t="s">
        <v>79</v>
      </c>
      <c r="D354" s="44">
        <f>$D$11</f>
        <v>216.36</v>
      </c>
      <c r="E354" s="44">
        <f t="shared" ref="E354:AA354" si="203">$D$11</f>
        <v>216.36</v>
      </c>
      <c r="F354" s="44">
        <f t="shared" si="203"/>
        <v>216.36</v>
      </c>
      <c r="G354" s="44">
        <f t="shared" si="203"/>
        <v>216.36</v>
      </c>
      <c r="H354" s="44">
        <f t="shared" si="203"/>
        <v>216.36</v>
      </c>
      <c r="I354" s="44">
        <f t="shared" si="203"/>
        <v>216.36</v>
      </c>
      <c r="J354" s="44">
        <f t="shared" si="203"/>
        <v>216.36</v>
      </c>
      <c r="K354" s="44">
        <f t="shared" si="203"/>
        <v>216.36</v>
      </c>
      <c r="L354" s="44">
        <f t="shared" si="203"/>
        <v>216.36</v>
      </c>
      <c r="M354" s="44">
        <f t="shared" si="203"/>
        <v>216.36</v>
      </c>
      <c r="N354" s="44">
        <f t="shared" si="203"/>
        <v>216.36</v>
      </c>
      <c r="O354" s="44">
        <f t="shared" si="203"/>
        <v>216.36</v>
      </c>
      <c r="P354" s="44">
        <f t="shared" si="203"/>
        <v>216.36</v>
      </c>
      <c r="Q354" s="44">
        <f t="shared" si="203"/>
        <v>216.36</v>
      </c>
      <c r="R354" s="44">
        <f t="shared" si="203"/>
        <v>216.36</v>
      </c>
      <c r="S354" s="44">
        <f t="shared" si="203"/>
        <v>216.36</v>
      </c>
      <c r="T354" s="44">
        <f t="shared" si="203"/>
        <v>216.36</v>
      </c>
      <c r="U354" s="44">
        <f t="shared" si="203"/>
        <v>216.36</v>
      </c>
      <c r="V354" s="44">
        <f t="shared" si="203"/>
        <v>216.36</v>
      </c>
      <c r="W354" s="44">
        <f t="shared" si="203"/>
        <v>216.36</v>
      </c>
      <c r="X354" s="44">
        <f t="shared" si="203"/>
        <v>216.36</v>
      </c>
      <c r="Y354" s="44">
        <f t="shared" si="203"/>
        <v>216.36</v>
      </c>
      <c r="Z354" s="44">
        <f t="shared" si="203"/>
        <v>216.36</v>
      </c>
      <c r="AA354" s="44">
        <f t="shared" si="203"/>
        <v>216.36</v>
      </c>
    </row>
    <row r="355" spans="1:27" ht="12.75" customHeight="1" collapsed="1" x14ac:dyDescent="0.2">
      <c r="A355" s="98" t="s">
        <v>1997</v>
      </c>
      <c r="B355" s="28" t="str">
        <f>"07"&amp;"."&amp;$B$800&amp;"."&amp;$B$801</f>
        <v>07.08.2023</v>
      </c>
      <c r="C355" s="90" t="s">
        <v>76</v>
      </c>
      <c r="D355" s="91">
        <f>ROUND(((D356+D357+D359+D358)/1000),5)</f>
        <v>3.7301700000000002</v>
      </c>
      <c r="E355" s="91">
        <f>ROUND(((E356+E357+E359+E358)/1000),5)</f>
        <v>3.4608500000000002</v>
      </c>
      <c r="F355" s="91">
        <f>ROUND(((F356+F357+F359+F358)/1000),5)</f>
        <v>3.3509199999999999</v>
      </c>
      <c r="G355" s="91">
        <f t="shared" ref="G355:AA355" si="204">ROUND(((G356+G357+G359+G358)/1000),5)</f>
        <v>3.3033299999999999</v>
      </c>
      <c r="H355" s="91">
        <f t="shared" si="204"/>
        <v>3.26742</v>
      </c>
      <c r="I355" s="91">
        <f t="shared" si="204"/>
        <v>3.3307500000000001</v>
      </c>
      <c r="J355" s="91">
        <f t="shared" si="204"/>
        <v>3.5941700000000001</v>
      </c>
      <c r="K355" s="91">
        <f t="shared" si="204"/>
        <v>3.9540199999999999</v>
      </c>
      <c r="L355" s="91">
        <f t="shared" si="204"/>
        <v>4.3145699999999998</v>
      </c>
      <c r="M355" s="91">
        <f t="shared" si="204"/>
        <v>4.3812499999999996</v>
      </c>
      <c r="N355" s="91">
        <f t="shared" si="204"/>
        <v>4.5975299999999999</v>
      </c>
      <c r="O355" s="91">
        <f t="shared" si="204"/>
        <v>4.5919100000000004</v>
      </c>
      <c r="P355" s="91">
        <f t="shared" si="204"/>
        <v>4.5843400000000001</v>
      </c>
      <c r="Q355" s="91">
        <f t="shared" si="204"/>
        <v>4.4545199999999996</v>
      </c>
      <c r="R355" s="91">
        <f t="shared" si="204"/>
        <v>4.5083299999999999</v>
      </c>
      <c r="S355" s="91">
        <f t="shared" si="204"/>
        <v>4.43438</v>
      </c>
      <c r="T355" s="91">
        <f t="shared" si="204"/>
        <v>4.6550900000000004</v>
      </c>
      <c r="U355" s="91">
        <f t="shared" si="204"/>
        <v>4.3940000000000001</v>
      </c>
      <c r="V355" s="91">
        <f t="shared" si="204"/>
        <v>4.3571200000000001</v>
      </c>
      <c r="W355" s="91">
        <f t="shared" si="204"/>
        <v>4.3352500000000003</v>
      </c>
      <c r="X355" s="91">
        <f t="shared" si="204"/>
        <v>4.3383099999999999</v>
      </c>
      <c r="Y355" s="91">
        <f t="shared" si="204"/>
        <v>4.3252600000000001</v>
      </c>
      <c r="Z355" s="91">
        <f t="shared" si="204"/>
        <v>4.3658700000000001</v>
      </c>
      <c r="AA355" s="91">
        <f t="shared" si="204"/>
        <v>3.9653800000000001</v>
      </c>
    </row>
    <row r="356" spans="1:27" ht="12.75" hidden="1" customHeight="1" outlineLevel="1" x14ac:dyDescent="0.2">
      <c r="A356" s="99" t="s">
        <v>1998</v>
      </c>
      <c r="B356" s="63" t="s">
        <v>238</v>
      </c>
      <c r="C356" s="43" t="s">
        <v>79</v>
      </c>
      <c r="D356" s="44">
        <v>1287</v>
      </c>
      <c r="E356" s="44">
        <v>1017.68</v>
      </c>
      <c r="F356" s="44">
        <v>907.75</v>
      </c>
      <c r="G356" s="44">
        <v>860.16</v>
      </c>
      <c r="H356" s="44">
        <v>824.25</v>
      </c>
      <c r="I356" s="44">
        <v>887.58</v>
      </c>
      <c r="J356" s="44">
        <v>1151</v>
      </c>
      <c r="K356" s="44">
        <v>1510.85</v>
      </c>
      <c r="L356" s="44">
        <v>1871.4</v>
      </c>
      <c r="M356" s="44">
        <v>1938.08</v>
      </c>
      <c r="N356" s="44">
        <v>2154.36</v>
      </c>
      <c r="O356" s="44">
        <v>2148.7399999999998</v>
      </c>
      <c r="P356" s="44">
        <v>2141.17</v>
      </c>
      <c r="Q356" s="44">
        <v>2011.35</v>
      </c>
      <c r="R356" s="44">
        <v>2065.16</v>
      </c>
      <c r="S356" s="44">
        <v>1991.21</v>
      </c>
      <c r="T356" s="44">
        <v>2211.92</v>
      </c>
      <c r="U356" s="44">
        <v>1950.83</v>
      </c>
      <c r="V356" s="44">
        <v>1913.95</v>
      </c>
      <c r="W356" s="44">
        <v>1892.08</v>
      </c>
      <c r="X356" s="44">
        <v>1895.14</v>
      </c>
      <c r="Y356" s="44">
        <v>1882.09</v>
      </c>
      <c r="Z356" s="44">
        <v>1922.7</v>
      </c>
      <c r="AA356" s="44">
        <v>1522.21</v>
      </c>
    </row>
    <row r="357" spans="1:27" ht="12.75" hidden="1" customHeight="1" outlineLevel="1" x14ac:dyDescent="0.2">
      <c r="A357" s="99" t="s">
        <v>1999</v>
      </c>
      <c r="B357" s="63" t="s">
        <v>90</v>
      </c>
      <c r="C357" s="43" t="s">
        <v>79</v>
      </c>
      <c r="D357" s="44">
        <f>$D$327</f>
        <v>2222.89</v>
      </c>
      <c r="E357" s="44">
        <f t="shared" ref="E357:AA357" si="205">$D$327</f>
        <v>2222.89</v>
      </c>
      <c r="F357" s="44">
        <f t="shared" si="205"/>
        <v>2222.89</v>
      </c>
      <c r="G357" s="44">
        <f t="shared" si="205"/>
        <v>2222.89</v>
      </c>
      <c r="H357" s="44">
        <f t="shared" si="205"/>
        <v>2222.89</v>
      </c>
      <c r="I357" s="44">
        <f t="shared" si="205"/>
        <v>2222.89</v>
      </c>
      <c r="J357" s="44">
        <f t="shared" si="205"/>
        <v>2222.89</v>
      </c>
      <c r="K357" s="44">
        <f t="shared" si="205"/>
        <v>2222.89</v>
      </c>
      <c r="L357" s="44">
        <f t="shared" si="205"/>
        <v>2222.89</v>
      </c>
      <c r="M357" s="44">
        <f t="shared" si="205"/>
        <v>2222.89</v>
      </c>
      <c r="N357" s="44">
        <f t="shared" si="205"/>
        <v>2222.89</v>
      </c>
      <c r="O357" s="44">
        <f t="shared" si="205"/>
        <v>2222.89</v>
      </c>
      <c r="P357" s="44">
        <f t="shared" si="205"/>
        <v>2222.89</v>
      </c>
      <c r="Q357" s="44">
        <f t="shared" si="205"/>
        <v>2222.89</v>
      </c>
      <c r="R357" s="44">
        <f t="shared" si="205"/>
        <v>2222.89</v>
      </c>
      <c r="S357" s="44">
        <f t="shared" si="205"/>
        <v>2222.89</v>
      </c>
      <c r="T357" s="44">
        <f t="shared" si="205"/>
        <v>2222.89</v>
      </c>
      <c r="U357" s="44">
        <f t="shared" si="205"/>
        <v>2222.89</v>
      </c>
      <c r="V357" s="44">
        <f t="shared" si="205"/>
        <v>2222.89</v>
      </c>
      <c r="W357" s="44">
        <f t="shared" si="205"/>
        <v>2222.89</v>
      </c>
      <c r="X357" s="44">
        <f t="shared" si="205"/>
        <v>2222.89</v>
      </c>
      <c r="Y357" s="44">
        <f t="shared" si="205"/>
        <v>2222.89</v>
      </c>
      <c r="Z357" s="44">
        <f t="shared" si="205"/>
        <v>2222.89</v>
      </c>
      <c r="AA357" s="44">
        <f t="shared" si="205"/>
        <v>2222.89</v>
      </c>
    </row>
    <row r="358" spans="1:27" ht="12.75" hidden="1" customHeight="1" outlineLevel="1" x14ac:dyDescent="0.2">
      <c r="A358" s="99" t="s">
        <v>2000</v>
      </c>
      <c r="B358" s="63" t="s">
        <v>83</v>
      </c>
      <c r="C358" s="43" t="s">
        <v>79</v>
      </c>
      <c r="D358" s="44">
        <v>3.92</v>
      </c>
      <c r="E358" s="44">
        <v>3.92</v>
      </c>
      <c r="F358" s="44">
        <v>3.92</v>
      </c>
      <c r="G358" s="44">
        <v>3.92</v>
      </c>
      <c r="H358" s="44">
        <v>3.92</v>
      </c>
      <c r="I358" s="44">
        <v>3.92</v>
      </c>
      <c r="J358" s="44">
        <v>3.92</v>
      </c>
      <c r="K358" s="44">
        <v>3.92</v>
      </c>
      <c r="L358" s="44">
        <v>3.92</v>
      </c>
      <c r="M358" s="44">
        <v>3.92</v>
      </c>
      <c r="N358" s="44">
        <v>3.92</v>
      </c>
      <c r="O358" s="44">
        <v>3.92</v>
      </c>
      <c r="P358" s="44">
        <v>3.92</v>
      </c>
      <c r="Q358" s="44">
        <v>3.92</v>
      </c>
      <c r="R358" s="44">
        <v>3.92</v>
      </c>
      <c r="S358" s="44">
        <v>3.92</v>
      </c>
      <c r="T358" s="44">
        <v>3.92</v>
      </c>
      <c r="U358" s="44">
        <v>3.92</v>
      </c>
      <c r="V358" s="44">
        <v>3.92</v>
      </c>
      <c r="W358" s="44">
        <v>3.92</v>
      </c>
      <c r="X358" s="44">
        <v>3.92</v>
      </c>
      <c r="Y358" s="44">
        <v>3.92</v>
      </c>
      <c r="Z358" s="44">
        <v>3.92</v>
      </c>
      <c r="AA358" s="44">
        <v>3.92</v>
      </c>
    </row>
    <row r="359" spans="1:27" ht="12.75" hidden="1" customHeight="1" outlineLevel="1" x14ac:dyDescent="0.2">
      <c r="A359" s="99" t="s">
        <v>2001</v>
      </c>
      <c r="B359" s="63" t="s">
        <v>81</v>
      </c>
      <c r="C359" s="43" t="s">
        <v>79</v>
      </c>
      <c r="D359" s="44">
        <f>$D$11</f>
        <v>216.36</v>
      </c>
      <c r="E359" s="44">
        <f t="shared" ref="E359:AA359" si="206">$D$11</f>
        <v>216.36</v>
      </c>
      <c r="F359" s="44">
        <f t="shared" si="206"/>
        <v>216.36</v>
      </c>
      <c r="G359" s="44">
        <f t="shared" si="206"/>
        <v>216.36</v>
      </c>
      <c r="H359" s="44">
        <f t="shared" si="206"/>
        <v>216.36</v>
      </c>
      <c r="I359" s="44">
        <f t="shared" si="206"/>
        <v>216.36</v>
      </c>
      <c r="J359" s="44">
        <f t="shared" si="206"/>
        <v>216.36</v>
      </c>
      <c r="K359" s="44">
        <f t="shared" si="206"/>
        <v>216.36</v>
      </c>
      <c r="L359" s="44">
        <f t="shared" si="206"/>
        <v>216.36</v>
      </c>
      <c r="M359" s="44">
        <f t="shared" si="206"/>
        <v>216.36</v>
      </c>
      <c r="N359" s="44">
        <f t="shared" si="206"/>
        <v>216.36</v>
      </c>
      <c r="O359" s="44">
        <f t="shared" si="206"/>
        <v>216.36</v>
      </c>
      <c r="P359" s="44">
        <f t="shared" si="206"/>
        <v>216.36</v>
      </c>
      <c r="Q359" s="44">
        <f t="shared" si="206"/>
        <v>216.36</v>
      </c>
      <c r="R359" s="44">
        <f t="shared" si="206"/>
        <v>216.36</v>
      </c>
      <c r="S359" s="44">
        <f t="shared" si="206"/>
        <v>216.36</v>
      </c>
      <c r="T359" s="44">
        <f t="shared" si="206"/>
        <v>216.36</v>
      </c>
      <c r="U359" s="44">
        <f t="shared" si="206"/>
        <v>216.36</v>
      </c>
      <c r="V359" s="44">
        <f t="shared" si="206"/>
        <v>216.36</v>
      </c>
      <c r="W359" s="44">
        <f t="shared" si="206"/>
        <v>216.36</v>
      </c>
      <c r="X359" s="44">
        <f t="shared" si="206"/>
        <v>216.36</v>
      </c>
      <c r="Y359" s="44">
        <f t="shared" si="206"/>
        <v>216.36</v>
      </c>
      <c r="Z359" s="44">
        <f t="shared" si="206"/>
        <v>216.36</v>
      </c>
      <c r="AA359" s="44">
        <f t="shared" si="206"/>
        <v>216.36</v>
      </c>
    </row>
    <row r="360" spans="1:27" ht="12.75" customHeight="1" collapsed="1" x14ac:dyDescent="0.2">
      <c r="A360" s="98" t="s">
        <v>2002</v>
      </c>
      <c r="B360" s="28" t="str">
        <f>"08"&amp;"."&amp;$B$800&amp;"."&amp;$B$801</f>
        <v>08.08.2023</v>
      </c>
      <c r="C360" s="90" t="s">
        <v>76</v>
      </c>
      <c r="D360" s="91">
        <f>ROUND(((D361+D362+D364+D363)/1000),5)</f>
        <v>3.64676</v>
      </c>
      <c r="E360" s="91">
        <f>ROUND(((E361+E362+E364+E363)/1000),5)</f>
        <v>3.45587</v>
      </c>
      <c r="F360" s="91">
        <f>ROUND(((F361+F362+F364+F363)/1000),5)</f>
        <v>3.3321200000000002</v>
      </c>
      <c r="G360" s="91">
        <f t="shared" ref="G360:AA360" si="207">ROUND(((G361+G362+G364+G363)/1000),5)</f>
        <v>3.28708</v>
      </c>
      <c r="H360" s="91">
        <f t="shared" si="207"/>
        <v>3.2528000000000001</v>
      </c>
      <c r="I360" s="91">
        <f t="shared" si="207"/>
        <v>3.31941</v>
      </c>
      <c r="J360" s="91">
        <f t="shared" si="207"/>
        <v>3.56033</v>
      </c>
      <c r="K360" s="91">
        <f t="shared" si="207"/>
        <v>3.94102</v>
      </c>
      <c r="L360" s="91">
        <f t="shared" si="207"/>
        <v>4.2149599999999996</v>
      </c>
      <c r="M360" s="91">
        <f t="shared" si="207"/>
        <v>4.3753700000000002</v>
      </c>
      <c r="N360" s="91">
        <f t="shared" si="207"/>
        <v>4.5078699999999996</v>
      </c>
      <c r="O360" s="91">
        <f t="shared" si="207"/>
        <v>4.5632299999999999</v>
      </c>
      <c r="P360" s="91">
        <f t="shared" si="207"/>
        <v>4.5646000000000004</v>
      </c>
      <c r="Q360" s="91">
        <f t="shared" si="207"/>
        <v>4.5943800000000001</v>
      </c>
      <c r="R360" s="91">
        <f t="shared" si="207"/>
        <v>4.6298899999999996</v>
      </c>
      <c r="S360" s="91">
        <f t="shared" si="207"/>
        <v>4.4372600000000002</v>
      </c>
      <c r="T360" s="91">
        <f t="shared" si="207"/>
        <v>4.5085899999999999</v>
      </c>
      <c r="U360" s="91">
        <f t="shared" si="207"/>
        <v>4.4616899999999999</v>
      </c>
      <c r="V360" s="91">
        <f t="shared" si="207"/>
        <v>4.4230299999999998</v>
      </c>
      <c r="W360" s="91">
        <f t="shared" si="207"/>
        <v>4.3557300000000003</v>
      </c>
      <c r="X360" s="91">
        <f t="shared" si="207"/>
        <v>4.3323600000000004</v>
      </c>
      <c r="Y360" s="91">
        <f t="shared" si="207"/>
        <v>4.2904499999999999</v>
      </c>
      <c r="Z360" s="91">
        <f t="shared" si="207"/>
        <v>4.1920000000000002</v>
      </c>
      <c r="AA360" s="91">
        <f t="shared" si="207"/>
        <v>3.9433600000000002</v>
      </c>
    </row>
    <row r="361" spans="1:27" ht="12.75" hidden="1" customHeight="1" outlineLevel="1" x14ac:dyDescent="0.2">
      <c r="A361" s="99" t="s">
        <v>2003</v>
      </c>
      <c r="B361" s="63" t="s">
        <v>238</v>
      </c>
      <c r="C361" s="43" t="s">
        <v>79</v>
      </c>
      <c r="D361" s="44">
        <v>1203.5899999999999</v>
      </c>
      <c r="E361" s="44">
        <v>1012.7</v>
      </c>
      <c r="F361" s="44">
        <v>888.95</v>
      </c>
      <c r="G361" s="44">
        <v>843.91</v>
      </c>
      <c r="H361" s="44">
        <v>809.63</v>
      </c>
      <c r="I361" s="44">
        <v>876.24</v>
      </c>
      <c r="J361" s="44">
        <v>1117.1600000000001</v>
      </c>
      <c r="K361" s="44">
        <v>1497.85</v>
      </c>
      <c r="L361" s="44">
        <v>1771.79</v>
      </c>
      <c r="M361" s="44">
        <v>1932.2</v>
      </c>
      <c r="N361" s="44">
        <v>2064.6999999999998</v>
      </c>
      <c r="O361" s="44">
        <v>2120.06</v>
      </c>
      <c r="P361" s="44">
        <v>2121.4299999999998</v>
      </c>
      <c r="Q361" s="44">
        <v>2151.21</v>
      </c>
      <c r="R361" s="44">
        <v>2186.7199999999998</v>
      </c>
      <c r="S361" s="44">
        <v>1994.09</v>
      </c>
      <c r="T361" s="44">
        <v>2065.42</v>
      </c>
      <c r="U361" s="44">
        <v>2018.52</v>
      </c>
      <c r="V361" s="44">
        <v>1979.86</v>
      </c>
      <c r="W361" s="44">
        <v>1912.56</v>
      </c>
      <c r="X361" s="44">
        <v>1889.19</v>
      </c>
      <c r="Y361" s="44">
        <v>1847.28</v>
      </c>
      <c r="Z361" s="44">
        <v>1748.83</v>
      </c>
      <c r="AA361" s="44">
        <v>1500.19</v>
      </c>
    </row>
    <row r="362" spans="1:27" ht="12.75" hidden="1" customHeight="1" outlineLevel="1" x14ac:dyDescent="0.2">
      <c r="A362" s="99" t="s">
        <v>2004</v>
      </c>
      <c r="B362" s="63" t="s">
        <v>90</v>
      </c>
      <c r="C362" s="43" t="s">
        <v>79</v>
      </c>
      <c r="D362" s="44">
        <f>$D$327</f>
        <v>2222.89</v>
      </c>
      <c r="E362" s="44">
        <f t="shared" ref="E362:AA362" si="208">$D$327</f>
        <v>2222.89</v>
      </c>
      <c r="F362" s="44">
        <f t="shared" si="208"/>
        <v>2222.89</v>
      </c>
      <c r="G362" s="44">
        <f t="shared" si="208"/>
        <v>2222.89</v>
      </c>
      <c r="H362" s="44">
        <f t="shared" si="208"/>
        <v>2222.89</v>
      </c>
      <c r="I362" s="44">
        <f t="shared" si="208"/>
        <v>2222.89</v>
      </c>
      <c r="J362" s="44">
        <f t="shared" si="208"/>
        <v>2222.89</v>
      </c>
      <c r="K362" s="44">
        <f t="shared" si="208"/>
        <v>2222.89</v>
      </c>
      <c r="L362" s="44">
        <f t="shared" si="208"/>
        <v>2222.89</v>
      </c>
      <c r="M362" s="44">
        <f t="shared" si="208"/>
        <v>2222.89</v>
      </c>
      <c r="N362" s="44">
        <f t="shared" si="208"/>
        <v>2222.89</v>
      </c>
      <c r="O362" s="44">
        <f t="shared" si="208"/>
        <v>2222.89</v>
      </c>
      <c r="P362" s="44">
        <f t="shared" si="208"/>
        <v>2222.89</v>
      </c>
      <c r="Q362" s="44">
        <f t="shared" si="208"/>
        <v>2222.89</v>
      </c>
      <c r="R362" s="44">
        <f t="shared" si="208"/>
        <v>2222.89</v>
      </c>
      <c r="S362" s="44">
        <f t="shared" si="208"/>
        <v>2222.89</v>
      </c>
      <c r="T362" s="44">
        <f t="shared" si="208"/>
        <v>2222.89</v>
      </c>
      <c r="U362" s="44">
        <f t="shared" si="208"/>
        <v>2222.89</v>
      </c>
      <c r="V362" s="44">
        <f t="shared" si="208"/>
        <v>2222.89</v>
      </c>
      <c r="W362" s="44">
        <f t="shared" si="208"/>
        <v>2222.89</v>
      </c>
      <c r="X362" s="44">
        <f t="shared" si="208"/>
        <v>2222.89</v>
      </c>
      <c r="Y362" s="44">
        <f t="shared" si="208"/>
        <v>2222.89</v>
      </c>
      <c r="Z362" s="44">
        <f t="shared" si="208"/>
        <v>2222.89</v>
      </c>
      <c r="AA362" s="44">
        <f t="shared" si="208"/>
        <v>2222.89</v>
      </c>
    </row>
    <row r="363" spans="1:27" ht="12.75" hidden="1" customHeight="1" outlineLevel="1" x14ac:dyDescent="0.2">
      <c r="A363" s="99" t="s">
        <v>2005</v>
      </c>
      <c r="B363" s="63" t="s">
        <v>83</v>
      </c>
      <c r="C363" s="43" t="s">
        <v>79</v>
      </c>
      <c r="D363" s="44">
        <v>3.92</v>
      </c>
      <c r="E363" s="44">
        <v>3.92</v>
      </c>
      <c r="F363" s="44">
        <v>3.92</v>
      </c>
      <c r="G363" s="44">
        <v>3.92</v>
      </c>
      <c r="H363" s="44">
        <v>3.92</v>
      </c>
      <c r="I363" s="44">
        <v>3.92</v>
      </c>
      <c r="J363" s="44">
        <v>3.92</v>
      </c>
      <c r="K363" s="44">
        <v>3.92</v>
      </c>
      <c r="L363" s="44">
        <v>3.92</v>
      </c>
      <c r="M363" s="44">
        <v>3.92</v>
      </c>
      <c r="N363" s="44">
        <v>3.92</v>
      </c>
      <c r="O363" s="44">
        <v>3.92</v>
      </c>
      <c r="P363" s="44">
        <v>3.92</v>
      </c>
      <c r="Q363" s="44">
        <v>3.92</v>
      </c>
      <c r="R363" s="44">
        <v>3.92</v>
      </c>
      <c r="S363" s="44">
        <v>3.92</v>
      </c>
      <c r="T363" s="44">
        <v>3.92</v>
      </c>
      <c r="U363" s="44">
        <v>3.92</v>
      </c>
      <c r="V363" s="44">
        <v>3.92</v>
      </c>
      <c r="W363" s="44">
        <v>3.92</v>
      </c>
      <c r="X363" s="44">
        <v>3.92</v>
      </c>
      <c r="Y363" s="44">
        <v>3.92</v>
      </c>
      <c r="Z363" s="44">
        <v>3.92</v>
      </c>
      <c r="AA363" s="44">
        <v>3.92</v>
      </c>
    </row>
    <row r="364" spans="1:27" ht="12.75" hidden="1" customHeight="1" outlineLevel="1" x14ac:dyDescent="0.2">
      <c r="A364" s="99" t="s">
        <v>2006</v>
      </c>
      <c r="B364" s="63" t="s">
        <v>81</v>
      </c>
      <c r="C364" s="43" t="s">
        <v>79</v>
      </c>
      <c r="D364" s="44">
        <f>$D$11</f>
        <v>216.36</v>
      </c>
      <c r="E364" s="44">
        <f t="shared" ref="E364:AA364" si="209">$D$11</f>
        <v>216.36</v>
      </c>
      <c r="F364" s="44">
        <f t="shared" si="209"/>
        <v>216.36</v>
      </c>
      <c r="G364" s="44">
        <f t="shared" si="209"/>
        <v>216.36</v>
      </c>
      <c r="H364" s="44">
        <f t="shared" si="209"/>
        <v>216.36</v>
      </c>
      <c r="I364" s="44">
        <f t="shared" si="209"/>
        <v>216.36</v>
      </c>
      <c r="J364" s="44">
        <f t="shared" si="209"/>
        <v>216.36</v>
      </c>
      <c r="K364" s="44">
        <f t="shared" si="209"/>
        <v>216.36</v>
      </c>
      <c r="L364" s="44">
        <f t="shared" si="209"/>
        <v>216.36</v>
      </c>
      <c r="M364" s="44">
        <f t="shared" si="209"/>
        <v>216.36</v>
      </c>
      <c r="N364" s="44">
        <f t="shared" si="209"/>
        <v>216.36</v>
      </c>
      <c r="O364" s="44">
        <f t="shared" si="209"/>
        <v>216.36</v>
      </c>
      <c r="P364" s="44">
        <f t="shared" si="209"/>
        <v>216.36</v>
      </c>
      <c r="Q364" s="44">
        <f t="shared" si="209"/>
        <v>216.36</v>
      </c>
      <c r="R364" s="44">
        <f t="shared" si="209"/>
        <v>216.36</v>
      </c>
      <c r="S364" s="44">
        <f t="shared" si="209"/>
        <v>216.36</v>
      </c>
      <c r="T364" s="44">
        <f t="shared" si="209"/>
        <v>216.36</v>
      </c>
      <c r="U364" s="44">
        <f t="shared" si="209"/>
        <v>216.36</v>
      </c>
      <c r="V364" s="44">
        <f t="shared" si="209"/>
        <v>216.36</v>
      </c>
      <c r="W364" s="44">
        <f t="shared" si="209"/>
        <v>216.36</v>
      </c>
      <c r="X364" s="44">
        <f t="shared" si="209"/>
        <v>216.36</v>
      </c>
      <c r="Y364" s="44">
        <f t="shared" si="209"/>
        <v>216.36</v>
      </c>
      <c r="Z364" s="44">
        <f t="shared" si="209"/>
        <v>216.36</v>
      </c>
      <c r="AA364" s="44">
        <f t="shared" si="209"/>
        <v>216.36</v>
      </c>
    </row>
    <row r="365" spans="1:27" ht="12.75" customHeight="1" collapsed="1" x14ac:dyDescent="0.2">
      <c r="A365" s="98" t="s">
        <v>2007</v>
      </c>
      <c r="B365" s="28" t="str">
        <f>"09"&amp;"."&amp;$B$800&amp;"."&amp;$B$801</f>
        <v>09.08.2023</v>
      </c>
      <c r="C365" s="90" t="s">
        <v>76</v>
      </c>
      <c r="D365" s="91">
        <f>ROUND(((D366+D367+D369+D368)/1000),5)</f>
        <v>3.6721200000000001</v>
      </c>
      <c r="E365" s="91">
        <f>ROUND(((E366+E367+E369+E368)/1000),5)</f>
        <v>3.4779100000000001</v>
      </c>
      <c r="F365" s="91">
        <f>ROUND(((F366+F367+F369+F368)/1000),5)</f>
        <v>3.3536299999999999</v>
      </c>
      <c r="G365" s="91">
        <f t="shared" ref="G365:AA365" si="210">ROUND(((G366+G367+G369+G368)/1000),5)</f>
        <v>3.3000099999999999</v>
      </c>
      <c r="H365" s="91">
        <f t="shared" si="210"/>
        <v>3.28</v>
      </c>
      <c r="I365" s="91">
        <f t="shared" si="210"/>
        <v>3.3411200000000001</v>
      </c>
      <c r="J365" s="91">
        <f t="shared" si="210"/>
        <v>3.5783499999999999</v>
      </c>
      <c r="K365" s="91">
        <f t="shared" si="210"/>
        <v>3.8869400000000001</v>
      </c>
      <c r="L365" s="91">
        <f t="shared" si="210"/>
        <v>4.2001799999999996</v>
      </c>
      <c r="M365" s="91">
        <f t="shared" si="210"/>
        <v>4.4266300000000003</v>
      </c>
      <c r="N365" s="91">
        <f t="shared" si="210"/>
        <v>4.48386</v>
      </c>
      <c r="O365" s="91">
        <f t="shared" si="210"/>
        <v>4.5195400000000001</v>
      </c>
      <c r="P365" s="91">
        <f t="shared" si="210"/>
        <v>4.5044599999999999</v>
      </c>
      <c r="Q365" s="91">
        <f t="shared" si="210"/>
        <v>4.4899899999999997</v>
      </c>
      <c r="R365" s="91">
        <f t="shared" si="210"/>
        <v>4.5079799999999999</v>
      </c>
      <c r="S365" s="91">
        <f t="shared" si="210"/>
        <v>4.5499000000000001</v>
      </c>
      <c r="T365" s="91">
        <f t="shared" si="210"/>
        <v>4.5670099999999998</v>
      </c>
      <c r="U365" s="91">
        <f t="shared" si="210"/>
        <v>4.4883600000000001</v>
      </c>
      <c r="V365" s="91">
        <f t="shared" si="210"/>
        <v>4.4006100000000004</v>
      </c>
      <c r="W365" s="91">
        <f t="shared" si="210"/>
        <v>4.3198999999999996</v>
      </c>
      <c r="X365" s="91">
        <f t="shared" si="210"/>
        <v>4.28904</v>
      </c>
      <c r="Y365" s="91">
        <f t="shared" si="210"/>
        <v>4.3835300000000004</v>
      </c>
      <c r="Z365" s="91">
        <f t="shared" si="210"/>
        <v>4.1623900000000003</v>
      </c>
      <c r="AA365" s="91">
        <f t="shared" si="210"/>
        <v>3.8889</v>
      </c>
    </row>
    <row r="366" spans="1:27" ht="12.75" hidden="1" customHeight="1" outlineLevel="1" x14ac:dyDescent="0.2">
      <c r="A366" s="99" t="s">
        <v>2008</v>
      </c>
      <c r="B366" s="63" t="s">
        <v>238</v>
      </c>
      <c r="C366" s="43" t="s">
        <v>79</v>
      </c>
      <c r="D366" s="44">
        <v>1228.95</v>
      </c>
      <c r="E366" s="44">
        <v>1034.74</v>
      </c>
      <c r="F366" s="44">
        <v>910.46</v>
      </c>
      <c r="G366" s="44">
        <v>856.84</v>
      </c>
      <c r="H366" s="44">
        <v>836.83</v>
      </c>
      <c r="I366" s="44">
        <v>897.95</v>
      </c>
      <c r="J366" s="44">
        <v>1135.18</v>
      </c>
      <c r="K366" s="44">
        <v>1443.77</v>
      </c>
      <c r="L366" s="44">
        <v>1757.01</v>
      </c>
      <c r="M366" s="44">
        <v>1983.46</v>
      </c>
      <c r="N366" s="44">
        <v>2040.69</v>
      </c>
      <c r="O366" s="44">
        <v>2076.37</v>
      </c>
      <c r="P366" s="44">
        <v>2061.29</v>
      </c>
      <c r="Q366" s="44">
        <v>2046.82</v>
      </c>
      <c r="R366" s="44">
        <v>2064.81</v>
      </c>
      <c r="S366" s="44">
        <v>2106.73</v>
      </c>
      <c r="T366" s="44">
        <v>2123.84</v>
      </c>
      <c r="U366" s="44">
        <v>2045.19</v>
      </c>
      <c r="V366" s="44">
        <v>1957.44</v>
      </c>
      <c r="W366" s="44">
        <v>1876.73</v>
      </c>
      <c r="X366" s="44">
        <v>1845.87</v>
      </c>
      <c r="Y366" s="44">
        <v>1940.36</v>
      </c>
      <c r="Z366" s="44">
        <v>1719.22</v>
      </c>
      <c r="AA366" s="44">
        <v>1445.73</v>
      </c>
    </row>
    <row r="367" spans="1:27" ht="12.75" hidden="1" customHeight="1" outlineLevel="1" x14ac:dyDescent="0.2">
      <c r="A367" s="99" t="s">
        <v>2009</v>
      </c>
      <c r="B367" s="63" t="s">
        <v>90</v>
      </c>
      <c r="C367" s="43" t="s">
        <v>79</v>
      </c>
      <c r="D367" s="44">
        <f>$D$327</f>
        <v>2222.89</v>
      </c>
      <c r="E367" s="44">
        <f t="shared" ref="E367:AA367" si="211">$D$327</f>
        <v>2222.89</v>
      </c>
      <c r="F367" s="44">
        <f t="shared" si="211"/>
        <v>2222.89</v>
      </c>
      <c r="G367" s="44">
        <f t="shared" si="211"/>
        <v>2222.89</v>
      </c>
      <c r="H367" s="44">
        <f t="shared" si="211"/>
        <v>2222.89</v>
      </c>
      <c r="I367" s="44">
        <f t="shared" si="211"/>
        <v>2222.89</v>
      </c>
      <c r="J367" s="44">
        <f t="shared" si="211"/>
        <v>2222.89</v>
      </c>
      <c r="K367" s="44">
        <f t="shared" si="211"/>
        <v>2222.89</v>
      </c>
      <c r="L367" s="44">
        <f t="shared" si="211"/>
        <v>2222.89</v>
      </c>
      <c r="M367" s="44">
        <f t="shared" si="211"/>
        <v>2222.89</v>
      </c>
      <c r="N367" s="44">
        <f t="shared" si="211"/>
        <v>2222.89</v>
      </c>
      <c r="O367" s="44">
        <f t="shared" si="211"/>
        <v>2222.89</v>
      </c>
      <c r="P367" s="44">
        <f t="shared" si="211"/>
        <v>2222.89</v>
      </c>
      <c r="Q367" s="44">
        <f t="shared" si="211"/>
        <v>2222.89</v>
      </c>
      <c r="R367" s="44">
        <f t="shared" si="211"/>
        <v>2222.89</v>
      </c>
      <c r="S367" s="44">
        <f t="shared" si="211"/>
        <v>2222.89</v>
      </c>
      <c r="T367" s="44">
        <f t="shared" si="211"/>
        <v>2222.89</v>
      </c>
      <c r="U367" s="44">
        <f t="shared" si="211"/>
        <v>2222.89</v>
      </c>
      <c r="V367" s="44">
        <f t="shared" si="211"/>
        <v>2222.89</v>
      </c>
      <c r="W367" s="44">
        <f t="shared" si="211"/>
        <v>2222.89</v>
      </c>
      <c r="X367" s="44">
        <f t="shared" si="211"/>
        <v>2222.89</v>
      </c>
      <c r="Y367" s="44">
        <f t="shared" si="211"/>
        <v>2222.89</v>
      </c>
      <c r="Z367" s="44">
        <f t="shared" si="211"/>
        <v>2222.89</v>
      </c>
      <c r="AA367" s="44">
        <f t="shared" si="211"/>
        <v>2222.89</v>
      </c>
    </row>
    <row r="368" spans="1:27" ht="12.75" hidden="1" customHeight="1" outlineLevel="1" x14ac:dyDescent="0.2">
      <c r="A368" s="99" t="s">
        <v>2010</v>
      </c>
      <c r="B368" s="63" t="s">
        <v>83</v>
      </c>
      <c r="C368" s="43" t="s">
        <v>79</v>
      </c>
      <c r="D368" s="44">
        <v>3.92</v>
      </c>
      <c r="E368" s="44">
        <v>3.92</v>
      </c>
      <c r="F368" s="44">
        <v>3.92</v>
      </c>
      <c r="G368" s="44">
        <v>3.92</v>
      </c>
      <c r="H368" s="44">
        <v>3.92</v>
      </c>
      <c r="I368" s="44">
        <v>3.92</v>
      </c>
      <c r="J368" s="44">
        <v>3.92</v>
      </c>
      <c r="K368" s="44">
        <v>3.92</v>
      </c>
      <c r="L368" s="44">
        <v>3.92</v>
      </c>
      <c r="M368" s="44">
        <v>3.92</v>
      </c>
      <c r="N368" s="44">
        <v>3.92</v>
      </c>
      <c r="O368" s="44">
        <v>3.92</v>
      </c>
      <c r="P368" s="44">
        <v>3.92</v>
      </c>
      <c r="Q368" s="44">
        <v>3.92</v>
      </c>
      <c r="R368" s="44">
        <v>3.92</v>
      </c>
      <c r="S368" s="44">
        <v>3.92</v>
      </c>
      <c r="T368" s="44">
        <v>3.92</v>
      </c>
      <c r="U368" s="44">
        <v>3.92</v>
      </c>
      <c r="V368" s="44">
        <v>3.92</v>
      </c>
      <c r="W368" s="44">
        <v>3.92</v>
      </c>
      <c r="X368" s="44">
        <v>3.92</v>
      </c>
      <c r="Y368" s="44">
        <v>3.92</v>
      </c>
      <c r="Z368" s="44">
        <v>3.92</v>
      </c>
      <c r="AA368" s="44">
        <v>3.92</v>
      </c>
    </row>
    <row r="369" spans="1:27" ht="12.75" hidden="1" customHeight="1" outlineLevel="1" x14ac:dyDescent="0.2">
      <c r="A369" s="99" t="s">
        <v>2011</v>
      </c>
      <c r="B369" s="63" t="s">
        <v>81</v>
      </c>
      <c r="C369" s="43" t="s">
        <v>79</v>
      </c>
      <c r="D369" s="44">
        <f>$D$11</f>
        <v>216.36</v>
      </c>
      <c r="E369" s="44">
        <f t="shared" ref="E369:AA369" si="212">$D$11</f>
        <v>216.36</v>
      </c>
      <c r="F369" s="44">
        <f t="shared" si="212"/>
        <v>216.36</v>
      </c>
      <c r="G369" s="44">
        <f t="shared" si="212"/>
        <v>216.36</v>
      </c>
      <c r="H369" s="44">
        <f t="shared" si="212"/>
        <v>216.36</v>
      </c>
      <c r="I369" s="44">
        <f t="shared" si="212"/>
        <v>216.36</v>
      </c>
      <c r="J369" s="44">
        <f t="shared" si="212"/>
        <v>216.36</v>
      </c>
      <c r="K369" s="44">
        <f t="shared" si="212"/>
        <v>216.36</v>
      </c>
      <c r="L369" s="44">
        <f t="shared" si="212"/>
        <v>216.36</v>
      </c>
      <c r="M369" s="44">
        <f t="shared" si="212"/>
        <v>216.36</v>
      </c>
      <c r="N369" s="44">
        <f t="shared" si="212"/>
        <v>216.36</v>
      </c>
      <c r="O369" s="44">
        <f t="shared" si="212"/>
        <v>216.36</v>
      </c>
      <c r="P369" s="44">
        <f t="shared" si="212"/>
        <v>216.36</v>
      </c>
      <c r="Q369" s="44">
        <f t="shared" si="212"/>
        <v>216.36</v>
      </c>
      <c r="R369" s="44">
        <f t="shared" si="212"/>
        <v>216.36</v>
      </c>
      <c r="S369" s="44">
        <f t="shared" si="212"/>
        <v>216.36</v>
      </c>
      <c r="T369" s="44">
        <f t="shared" si="212"/>
        <v>216.36</v>
      </c>
      <c r="U369" s="44">
        <f t="shared" si="212"/>
        <v>216.36</v>
      </c>
      <c r="V369" s="44">
        <f t="shared" si="212"/>
        <v>216.36</v>
      </c>
      <c r="W369" s="44">
        <f t="shared" si="212"/>
        <v>216.36</v>
      </c>
      <c r="X369" s="44">
        <f t="shared" si="212"/>
        <v>216.36</v>
      </c>
      <c r="Y369" s="44">
        <f t="shared" si="212"/>
        <v>216.36</v>
      </c>
      <c r="Z369" s="44">
        <f t="shared" si="212"/>
        <v>216.36</v>
      </c>
      <c r="AA369" s="44">
        <f t="shared" si="212"/>
        <v>216.36</v>
      </c>
    </row>
    <row r="370" spans="1:27" ht="12.75" customHeight="1" collapsed="1" x14ac:dyDescent="0.2">
      <c r="A370" s="98" t="s">
        <v>2012</v>
      </c>
      <c r="B370" s="28" t="str">
        <f>"10"&amp;"."&amp;$B$800&amp;"."&amp;$B$801</f>
        <v>10.08.2023</v>
      </c>
      <c r="C370" s="90" t="s">
        <v>76</v>
      </c>
      <c r="D370" s="91">
        <f>ROUND(((D371+D372+D374+D373)/1000),5)</f>
        <v>3.7156699999999998</v>
      </c>
      <c r="E370" s="91">
        <f>ROUND(((E371+E372+E374+E373)/1000),5)</f>
        <v>3.47668</v>
      </c>
      <c r="F370" s="91">
        <f>ROUND(((F371+F372+F374+F373)/1000),5)</f>
        <v>3.3561700000000001</v>
      </c>
      <c r="G370" s="91">
        <f t="shared" ref="G370:AA370" si="213">ROUND(((G371+G372+G374+G373)/1000),5)</f>
        <v>3.3039700000000001</v>
      </c>
      <c r="H370" s="91">
        <f t="shared" si="213"/>
        <v>3.2747999999999999</v>
      </c>
      <c r="I370" s="91">
        <f t="shared" si="213"/>
        <v>3.3701099999999999</v>
      </c>
      <c r="J370" s="91">
        <f t="shared" si="213"/>
        <v>3.5373700000000001</v>
      </c>
      <c r="K370" s="91">
        <f t="shared" si="213"/>
        <v>3.8823099999999999</v>
      </c>
      <c r="L370" s="91">
        <f t="shared" si="213"/>
        <v>4.1642799999999998</v>
      </c>
      <c r="M370" s="91">
        <f t="shared" si="213"/>
        <v>4.31013</v>
      </c>
      <c r="N370" s="91">
        <f t="shared" si="213"/>
        <v>4.4175700000000004</v>
      </c>
      <c r="O370" s="91">
        <f t="shared" si="213"/>
        <v>4.4215999999999998</v>
      </c>
      <c r="P370" s="91">
        <f t="shared" si="213"/>
        <v>4.4049699999999996</v>
      </c>
      <c r="Q370" s="91">
        <f t="shared" si="213"/>
        <v>4.4277600000000001</v>
      </c>
      <c r="R370" s="91">
        <f t="shared" si="213"/>
        <v>4.4785399999999997</v>
      </c>
      <c r="S370" s="91">
        <f t="shared" si="213"/>
        <v>4.4916099999999997</v>
      </c>
      <c r="T370" s="91">
        <f t="shared" si="213"/>
        <v>4.4759000000000002</v>
      </c>
      <c r="U370" s="91">
        <f t="shared" si="213"/>
        <v>4.4540600000000001</v>
      </c>
      <c r="V370" s="91">
        <f t="shared" si="213"/>
        <v>4.4334600000000002</v>
      </c>
      <c r="W370" s="91">
        <f t="shared" si="213"/>
        <v>4.3169700000000004</v>
      </c>
      <c r="X370" s="91">
        <f t="shared" si="213"/>
        <v>4.2970899999999999</v>
      </c>
      <c r="Y370" s="91">
        <f t="shared" si="213"/>
        <v>4.2405099999999996</v>
      </c>
      <c r="Z370" s="91">
        <f t="shared" si="213"/>
        <v>4.0740299999999996</v>
      </c>
      <c r="AA370" s="91">
        <f t="shared" si="213"/>
        <v>3.8155000000000001</v>
      </c>
    </row>
    <row r="371" spans="1:27" ht="12.75" hidden="1" customHeight="1" outlineLevel="1" x14ac:dyDescent="0.2">
      <c r="A371" s="99" t="s">
        <v>2013</v>
      </c>
      <c r="B371" s="63" t="s">
        <v>238</v>
      </c>
      <c r="C371" s="43" t="s">
        <v>79</v>
      </c>
      <c r="D371" s="44">
        <v>1272.5</v>
      </c>
      <c r="E371" s="44">
        <v>1033.51</v>
      </c>
      <c r="F371" s="44">
        <v>913</v>
      </c>
      <c r="G371" s="44">
        <v>860.8</v>
      </c>
      <c r="H371" s="44">
        <v>831.63</v>
      </c>
      <c r="I371" s="44">
        <v>926.94</v>
      </c>
      <c r="J371" s="44">
        <v>1094.2</v>
      </c>
      <c r="K371" s="44">
        <v>1439.14</v>
      </c>
      <c r="L371" s="44">
        <v>1721.11</v>
      </c>
      <c r="M371" s="44">
        <v>1866.96</v>
      </c>
      <c r="N371" s="44">
        <v>1974.4</v>
      </c>
      <c r="O371" s="44">
        <v>1978.43</v>
      </c>
      <c r="P371" s="44">
        <v>1961.8</v>
      </c>
      <c r="Q371" s="44">
        <v>1984.59</v>
      </c>
      <c r="R371" s="44">
        <v>2035.37</v>
      </c>
      <c r="S371" s="44">
        <v>2048.44</v>
      </c>
      <c r="T371" s="44">
        <v>2032.73</v>
      </c>
      <c r="U371" s="44">
        <v>2010.89</v>
      </c>
      <c r="V371" s="44">
        <v>1990.29</v>
      </c>
      <c r="W371" s="44">
        <v>1873.8</v>
      </c>
      <c r="X371" s="44">
        <v>1853.92</v>
      </c>
      <c r="Y371" s="44">
        <v>1797.34</v>
      </c>
      <c r="Z371" s="44">
        <v>1630.86</v>
      </c>
      <c r="AA371" s="44">
        <v>1372.33</v>
      </c>
    </row>
    <row r="372" spans="1:27" ht="12.75" hidden="1" customHeight="1" outlineLevel="1" x14ac:dyDescent="0.2">
      <c r="A372" s="99" t="s">
        <v>2014</v>
      </c>
      <c r="B372" s="63" t="s">
        <v>90</v>
      </c>
      <c r="C372" s="43" t="s">
        <v>79</v>
      </c>
      <c r="D372" s="44">
        <f>$D$327</f>
        <v>2222.89</v>
      </c>
      <c r="E372" s="44">
        <f t="shared" ref="E372:AA372" si="214">$D$327</f>
        <v>2222.89</v>
      </c>
      <c r="F372" s="44">
        <f t="shared" si="214"/>
        <v>2222.89</v>
      </c>
      <c r="G372" s="44">
        <f t="shared" si="214"/>
        <v>2222.89</v>
      </c>
      <c r="H372" s="44">
        <f t="shared" si="214"/>
        <v>2222.89</v>
      </c>
      <c r="I372" s="44">
        <f t="shared" si="214"/>
        <v>2222.89</v>
      </c>
      <c r="J372" s="44">
        <f t="shared" si="214"/>
        <v>2222.89</v>
      </c>
      <c r="K372" s="44">
        <f t="shared" si="214"/>
        <v>2222.89</v>
      </c>
      <c r="L372" s="44">
        <f t="shared" si="214"/>
        <v>2222.89</v>
      </c>
      <c r="M372" s="44">
        <f t="shared" si="214"/>
        <v>2222.89</v>
      </c>
      <c r="N372" s="44">
        <f t="shared" si="214"/>
        <v>2222.89</v>
      </c>
      <c r="O372" s="44">
        <f t="shared" si="214"/>
        <v>2222.89</v>
      </c>
      <c r="P372" s="44">
        <f t="shared" si="214"/>
        <v>2222.89</v>
      </c>
      <c r="Q372" s="44">
        <f t="shared" si="214"/>
        <v>2222.89</v>
      </c>
      <c r="R372" s="44">
        <f t="shared" si="214"/>
        <v>2222.89</v>
      </c>
      <c r="S372" s="44">
        <f t="shared" si="214"/>
        <v>2222.89</v>
      </c>
      <c r="T372" s="44">
        <f t="shared" si="214"/>
        <v>2222.89</v>
      </c>
      <c r="U372" s="44">
        <f t="shared" si="214"/>
        <v>2222.89</v>
      </c>
      <c r="V372" s="44">
        <f t="shared" si="214"/>
        <v>2222.89</v>
      </c>
      <c r="W372" s="44">
        <f t="shared" si="214"/>
        <v>2222.89</v>
      </c>
      <c r="X372" s="44">
        <f t="shared" si="214"/>
        <v>2222.89</v>
      </c>
      <c r="Y372" s="44">
        <f t="shared" si="214"/>
        <v>2222.89</v>
      </c>
      <c r="Z372" s="44">
        <f t="shared" si="214"/>
        <v>2222.89</v>
      </c>
      <c r="AA372" s="44">
        <f t="shared" si="214"/>
        <v>2222.89</v>
      </c>
    </row>
    <row r="373" spans="1:27" ht="12.75" hidden="1" customHeight="1" outlineLevel="1" x14ac:dyDescent="0.2">
      <c r="A373" s="99" t="s">
        <v>2015</v>
      </c>
      <c r="B373" s="63" t="s">
        <v>83</v>
      </c>
      <c r="C373" s="43" t="s">
        <v>79</v>
      </c>
      <c r="D373" s="44">
        <v>3.92</v>
      </c>
      <c r="E373" s="44">
        <v>3.92</v>
      </c>
      <c r="F373" s="44">
        <v>3.92</v>
      </c>
      <c r="G373" s="44">
        <v>3.92</v>
      </c>
      <c r="H373" s="44">
        <v>3.92</v>
      </c>
      <c r="I373" s="44">
        <v>3.92</v>
      </c>
      <c r="J373" s="44">
        <v>3.92</v>
      </c>
      <c r="K373" s="44">
        <v>3.92</v>
      </c>
      <c r="L373" s="44">
        <v>3.92</v>
      </c>
      <c r="M373" s="44">
        <v>3.92</v>
      </c>
      <c r="N373" s="44">
        <v>3.92</v>
      </c>
      <c r="O373" s="44">
        <v>3.92</v>
      </c>
      <c r="P373" s="44">
        <v>3.92</v>
      </c>
      <c r="Q373" s="44">
        <v>3.92</v>
      </c>
      <c r="R373" s="44">
        <v>3.92</v>
      </c>
      <c r="S373" s="44">
        <v>3.92</v>
      </c>
      <c r="T373" s="44">
        <v>3.92</v>
      </c>
      <c r="U373" s="44">
        <v>3.92</v>
      </c>
      <c r="V373" s="44">
        <v>3.92</v>
      </c>
      <c r="W373" s="44">
        <v>3.92</v>
      </c>
      <c r="X373" s="44">
        <v>3.92</v>
      </c>
      <c r="Y373" s="44">
        <v>3.92</v>
      </c>
      <c r="Z373" s="44">
        <v>3.92</v>
      </c>
      <c r="AA373" s="44">
        <v>3.92</v>
      </c>
    </row>
    <row r="374" spans="1:27" ht="12.75" hidden="1" customHeight="1" outlineLevel="1" x14ac:dyDescent="0.2">
      <c r="A374" s="99" t="s">
        <v>2016</v>
      </c>
      <c r="B374" s="63" t="s">
        <v>81</v>
      </c>
      <c r="C374" s="43" t="s">
        <v>79</v>
      </c>
      <c r="D374" s="44">
        <f>$D$11</f>
        <v>216.36</v>
      </c>
      <c r="E374" s="44">
        <f t="shared" ref="E374:AA374" si="215">$D$11</f>
        <v>216.36</v>
      </c>
      <c r="F374" s="44">
        <f t="shared" si="215"/>
        <v>216.36</v>
      </c>
      <c r="G374" s="44">
        <f t="shared" si="215"/>
        <v>216.36</v>
      </c>
      <c r="H374" s="44">
        <f t="shared" si="215"/>
        <v>216.36</v>
      </c>
      <c r="I374" s="44">
        <f t="shared" si="215"/>
        <v>216.36</v>
      </c>
      <c r="J374" s="44">
        <f t="shared" si="215"/>
        <v>216.36</v>
      </c>
      <c r="K374" s="44">
        <f t="shared" si="215"/>
        <v>216.36</v>
      </c>
      <c r="L374" s="44">
        <f t="shared" si="215"/>
        <v>216.36</v>
      </c>
      <c r="M374" s="44">
        <f t="shared" si="215"/>
        <v>216.36</v>
      </c>
      <c r="N374" s="44">
        <f t="shared" si="215"/>
        <v>216.36</v>
      </c>
      <c r="O374" s="44">
        <f t="shared" si="215"/>
        <v>216.36</v>
      </c>
      <c r="P374" s="44">
        <f t="shared" si="215"/>
        <v>216.36</v>
      </c>
      <c r="Q374" s="44">
        <f t="shared" si="215"/>
        <v>216.36</v>
      </c>
      <c r="R374" s="44">
        <f t="shared" si="215"/>
        <v>216.36</v>
      </c>
      <c r="S374" s="44">
        <f t="shared" si="215"/>
        <v>216.36</v>
      </c>
      <c r="T374" s="44">
        <f t="shared" si="215"/>
        <v>216.36</v>
      </c>
      <c r="U374" s="44">
        <f t="shared" si="215"/>
        <v>216.36</v>
      </c>
      <c r="V374" s="44">
        <f t="shared" si="215"/>
        <v>216.36</v>
      </c>
      <c r="W374" s="44">
        <f t="shared" si="215"/>
        <v>216.36</v>
      </c>
      <c r="X374" s="44">
        <f t="shared" si="215"/>
        <v>216.36</v>
      </c>
      <c r="Y374" s="44">
        <f t="shared" si="215"/>
        <v>216.36</v>
      </c>
      <c r="Z374" s="44">
        <f t="shared" si="215"/>
        <v>216.36</v>
      </c>
      <c r="AA374" s="44">
        <f t="shared" si="215"/>
        <v>216.36</v>
      </c>
    </row>
    <row r="375" spans="1:27" ht="12.75" customHeight="1" collapsed="1" x14ac:dyDescent="0.2">
      <c r="A375" s="98" t="s">
        <v>2017</v>
      </c>
      <c r="B375" s="28" t="str">
        <f>"11"&amp;"."&amp;$B$800&amp;"."&amp;$B$801</f>
        <v>11.08.2023</v>
      </c>
      <c r="C375" s="90" t="s">
        <v>76</v>
      </c>
      <c r="D375" s="91">
        <f>ROUND(((D376+D377+D379+D378)/1000),5)</f>
        <v>3.55945</v>
      </c>
      <c r="E375" s="91">
        <f>ROUND(((E376+E377+E379+E378)/1000),5)</f>
        <v>3.3433899999999999</v>
      </c>
      <c r="F375" s="91">
        <f>ROUND(((F376+F377+F379+F378)/1000),5)</f>
        <v>3.25176</v>
      </c>
      <c r="G375" s="91">
        <f t="shared" ref="G375:AA375" si="216">ROUND(((G376+G377+G379+G378)/1000),5)</f>
        <v>3.2055799999999999</v>
      </c>
      <c r="H375" s="91">
        <f t="shared" si="216"/>
        <v>2.45478</v>
      </c>
      <c r="I375" s="91">
        <f t="shared" si="216"/>
        <v>3.2171799999999999</v>
      </c>
      <c r="J375" s="91">
        <f t="shared" si="216"/>
        <v>3.3586</v>
      </c>
      <c r="K375" s="91">
        <f t="shared" si="216"/>
        <v>3.8387699999999998</v>
      </c>
      <c r="L375" s="91">
        <f t="shared" si="216"/>
        <v>4.1044299999999998</v>
      </c>
      <c r="M375" s="91">
        <f t="shared" si="216"/>
        <v>4.3228600000000004</v>
      </c>
      <c r="N375" s="91">
        <f t="shared" si="216"/>
        <v>4.3890799999999999</v>
      </c>
      <c r="O375" s="91">
        <f t="shared" si="216"/>
        <v>4.3780400000000004</v>
      </c>
      <c r="P375" s="91">
        <f t="shared" si="216"/>
        <v>4.4047499999999999</v>
      </c>
      <c r="Q375" s="91">
        <f t="shared" si="216"/>
        <v>4.4729700000000001</v>
      </c>
      <c r="R375" s="91">
        <f t="shared" si="216"/>
        <v>4.5536099999999999</v>
      </c>
      <c r="S375" s="91">
        <f t="shared" si="216"/>
        <v>4.5263999999999998</v>
      </c>
      <c r="T375" s="91">
        <f t="shared" si="216"/>
        <v>4.5309299999999997</v>
      </c>
      <c r="U375" s="91">
        <f t="shared" si="216"/>
        <v>4.5250199999999996</v>
      </c>
      <c r="V375" s="91">
        <f t="shared" si="216"/>
        <v>4.4999399999999996</v>
      </c>
      <c r="W375" s="91">
        <f t="shared" si="216"/>
        <v>4.4883199999999999</v>
      </c>
      <c r="X375" s="91">
        <f t="shared" si="216"/>
        <v>4.5042299999999997</v>
      </c>
      <c r="Y375" s="91">
        <f t="shared" si="216"/>
        <v>4.4936699999999998</v>
      </c>
      <c r="Z375" s="91">
        <f t="shared" si="216"/>
        <v>4.26424</v>
      </c>
      <c r="AA375" s="91">
        <f t="shared" si="216"/>
        <v>3.9143699999999999</v>
      </c>
    </row>
    <row r="376" spans="1:27" ht="12.75" hidden="1" customHeight="1" outlineLevel="1" x14ac:dyDescent="0.2">
      <c r="A376" s="99" t="s">
        <v>2018</v>
      </c>
      <c r="B376" s="63" t="s">
        <v>238</v>
      </c>
      <c r="C376" s="43" t="s">
        <v>79</v>
      </c>
      <c r="D376" s="44">
        <v>1116.28</v>
      </c>
      <c r="E376" s="44">
        <v>900.22</v>
      </c>
      <c r="F376" s="44">
        <v>808.59</v>
      </c>
      <c r="G376" s="44">
        <v>762.41</v>
      </c>
      <c r="H376" s="44">
        <v>11.61</v>
      </c>
      <c r="I376" s="44">
        <v>774.01</v>
      </c>
      <c r="J376" s="44">
        <v>915.43</v>
      </c>
      <c r="K376" s="44">
        <v>1395.6</v>
      </c>
      <c r="L376" s="44">
        <v>1661.26</v>
      </c>
      <c r="M376" s="44">
        <v>1879.69</v>
      </c>
      <c r="N376" s="44">
        <v>1945.91</v>
      </c>
      <c r="O376" s="44">
        <v>1934.87</v>
      </c>
      <c r="P376" s="44">
        <v>1961.58</v>
      </c>
      <c r="Q376" s="44">
        <v>2029.8</v>
      </c>
      <c r="R376" s="44">
        <v>2110.44</v>
      </c>
      <c r="S376" s="44">
        <v>2083.23</v>
      </c>
      <c r="T376" s="44">
        <v>2087.7600000000002</v>
      </c>
      <c r="U376" s="44">
        <v>2081.85</v>
      </c>
      <c r="V376" s="44">
        <v>2056.77</v>
      </c>
      <c r="W376" s="44">
        <v>2045.15</v>
      </c>
      <c r="X376" s="44">
        <v>2061.06</v>
      </c>
      <c r="Y376" s="44">
        <v>2050.5</v>
      </c>
      <c r="Z376" s="44">
        <v>1821.07</v>
      </c>
      <c r="AA376" s="44">
        <v>1471.2</v>
      </c>
    </row>
    <row r="377" spans="1:27" ht="12.75" hidden="1" customHeight="1" outlineLevel="1" x14ac:dyDescent="0.2">
      <c r="A377" s="99" t="s">
        <v>2019</v>
      </c>
      <c r="B377" s="63" t="s">
        <v>90</v>
      </c>
      <c r="C377" s="43" t="s">
        <v>79</v>
      </c>
      <c r="D377" s="44">
        <f>$D$327</f>
        <v>2222.89</v>
      </c>
      <c r="E377" s="44">
        <f t="shared" ref="E377:AA377" si="217">$D$327</f>
        <v>2222.89</v>
      </c>
      <c r="F377" s="44">
        <f t="shared" si="217"/>
        <v>2222.89</v>
      </c>
      <c r="G377" s="44">
        <f t="shared" si="217"/>
        <v>2222.89</v>
      </c>
      <c r="H377" s="44">
        <f t="shared" si="217"/>
        <v>2222.89</v>
      </c>
      <c r="I377" s="44">
        <f t="shared" si="217"/>
        <v>2222.89</v>
      </c>
      <c r="J377" s="44">
        <f t="shared" si="217"/>
        <v>2222.89</v>
      </c>
      <c r="K377" s="44">
        <f t="shared" si="217"/>
        <v>2222.89</v>
      </c>
      <c r="L377" s="44">
        <f t="shared" si="217"/>
        <v>2222.89</v>
      </c>
      <c r="M377" s="44">
        <f t="shared" si="217"/>
        <v>2222.89</v>
      </c>
      <c r="N377" s="44">
        <f t="shared" si="217"/>
        <v>2222.89</v>
      </c>
      <c r="O377" s="44">
        <f t="shared" si="217"/>
        <v>2222.89</v>
      </c>
      <c r="P377" s="44">
        <f t="shared" si="217"/>
        <v>2222.89</v>
      </c>
      <c r="Q377" s="44">
        <f t="shared" si="217"/>
        <v>2222.89</v>
      </c>
      <c r="R377" s="44">
        <f t="shared" si="217"/>
        <v>2222.89</v>
      </c>
      <c r="S377" s="44">
        <f t="shared" si="217"/>
        <v>2222.89</v>
      </c>
      <c r="T377" s="44">
        <f t="shared" si="217"/>
        <v>2222.89</v>
      </c>
      <c r="U377" s="44">
        <f t="shared" si="217"/>
        <v>2222.89</v>
      </c>
      <c r="V377" s="44">
        <f t="shared" si="217"/>
        <v>2222.89</v>
      </c>
      <c r="W377" s="44">
        <f t="shared" si="217"/>
        <v>2222.89</v>
      </c>
      <c r="X377" s="44">
        <f t="shared" si="217"/>
        <v>2222.89</v>
      </c>
      <c r="Y377" s="44">
        <f t="shared" si="217"/>
        <v>2222.89</v>
      </c>
      <c r="Z377" s="44">
        <f t="shared" si="217"/>
        <v>2222.89</v>
      </c>
      <c r="AA377" s="44">
        <f t="shared" si="217"/>
        <v>2222.89</v>
      </c>
    </row>
    <row r="378" spans="1:27" ht="12.75" hidden="1" customHeight="1" outlineLevel="1" x14ac:dyDescent="0.2">
      <c r="A378" s="99" t="s">
        <v>2020</v>
      </c>
      <c r="B378" s="63" t="s">
        <v>83</v>
      </c>
      <c r="C378" s="43" t="s">
        <v>79</v>
      </c>
      <c r="D378" s="44">
        <v>3.92</v>
      </c>
      <c r="E378" s="44">
        <v>3.92</v>
      </c>
      <c r="F378" s="44">
        <v>3.92</v>
      </c>
      <c r="G378" s="44">
        <v>3.92</v>
      </c>
      <c r="H378" s="44">
        <v>3.92</v>
      </c>
      <c r="I378" s="44">
        <v>3.92</v>
      </c>
      <c r="J378" s="44">
        <v>3.92</v>
      </c>
      <c r="K378" s="44">
        <v>3.92</v>
      </c>
      <c r="L378" s="44">
        <v>3.92</v>
      </c>
      <c r="M378" s="44">
        <v>3.92</v>
      </c>
      <c r="N378" s="44">
        <v>3.92</v>
      </c>
      <c r="O378" s="44">
        <v>3.92</v>
      </c>
      <c r="P378" s="44">
        <v>3.92</v>
      </c>
      <c r="Q378" s="44">
        <v>3.92</v>
      </c>
      <c r="R378" s="44">
        <v>3.92</v>
      </c>
      <c r="S378" s="44">
        <v>3.92</v>
      </c>
      <c r="T378" s="44">
        <v>3.92</v>
      </c>
      <c r="U378" s="44">
        <v>3.92</v>
      </c>
      <c r="V378" s="44">
        <v>3.92</v>
      </c>
      <c r="W378" s="44">
        <v>3.92</v>
      </c>
      <c r="X378" s="44">
        <v>3.92</v>
      </c>
      <c r="Y378" s="44">
        <v>3.92</v>
      </c>
      <c r="Z378" s="44">
        <v>3.92</v>
      </c>
      <c r="AA378" s="44">
        <v>3.92</v>
      </c>
    </row>
    <row r="379" spans="1:27" ht="12.75" hidden="1" customHeight="1" outlineLevel="1" x14ac:dyDescent="0.2">
      <c r="A379" s="99" t="s">
        <v>2021</v>
      </c>
      <c r="B379" s="63" t="s">
        <v>81</v>
      </c>
      <c r="C379" s="43" t="s">
        <v>79</v>
      </c>
      <c r="D379" s="44">
        <f>$D$11</f>
        <v>216.36</v>
      </c>
      <c r="E379" s="44">
        <f t="shared" ref="E379:AA379" si="218">$D$11</f>
        <v>216.36</v>
      </c>
      <c r="F379" s="44">
        <f t="shared" si="218"/>
        <v>216.36</v>
      </c>
      <c r="G379" s="44">
        <f t="shared" si="218"/>
        <v>216.36</v>
      </c>
      <c r="H379" s="44">
        <f t="shared" si="218"/>
        <v>216.36</v>
      </c>
      <c r="I379" s="44">
        <f t="shared" si="218"/>
        <v>216.36</v>
      </c>
      <c r="J379" s="44">
        <f t="shared" si="218"/>
        <v>216.36</v>
      </c>
      <c r="K379" s="44">
        <f t="shared" si="218"/>
        <v>216.36</v>
      </c>
      <c r="L379" s="44">
        <f t="shared" si="218"/>
        <v>216.36</v>
      </c>
      <c r="M379" s="44">
        <f t="shared" si="218"/>
        <v>216.36</v>
      </c>
      <c r="N379" s="44">
        <f t="shared" si="218"/>
        <v>216.36</v>
      </c>
      <c r="O379" s="44">
        <f t="shared" si="218"/>
        <v>216.36</v>
      </c>
      <c r="P379" s="44">
        <f t="shared" si="218"/>
        <v>216.36</v>
      </c>
      <c r="Q379" s="44">
        <f t="shared" si="218"/>
        <v>216.36</v>
      </c>
      <c r="R379" s="44">
        <f t="shared" si="218"/>
        <v>216.36</v>
      </c>
      <c r="S379" s="44">
        <f t="shared" si="218"/>
        <v>216.36</v>
      </c>
      <c r="T379" s="44">
        <f t="shared" si="218"/>
        <v>216.36</v>
      </c>
      <c r="U379" s="44">
        <f t="shared" si="218"/>
        <v>216.36</v>
      </c>
      <c r="V379" s="44">
        <f t="shared" si="218"/>
        <v>216.36</v>
      </c>
      <c r="W379" s="44">
        <f t="shared" si="218"/>
        <v>216.36</v>
      </c>
      <c r="X379" s="44">
        <f t="shared" si="218"/>
        <v>216.36</v>
      </c>
      <c r="Y379" s="44">
        <f t="shared" si="218"/>
        <v>216.36</v>
      </c>
      <c r="Z379" s="44">
        <f t="shared" si="218"/>
        <v>216.36</v>
      </c>
      <c r="AA379" s="44">
        <f t="shared" si="218"/>
        <v>216.36</v>
      </c>
    </row>
    <row r="380" spans="1:27" ht="12.75" customHeight="1" collapsed="1" x14ac:dyDescent="0.2">
      <c r="A380" s="98" t="s">
        <v>2022</v>
      </c>
      <c r="B380" s="28" t="str">
        <f>"12"&amp;"."&amp;$B$800&amp;"."&amp;$B$801</f>
        <v>12.08.2023</v>
      </c>
      <c r="C380" s="90" t="s">
        <v>76</v>
      </c>
      <c r="D380" s="91">
        <f>ROUND(((D381+D382+D384+D383)/1000),5)</f>
        <v>3.7892800000000002</v>
      </c>
      <c r="E380" s="91">
        <f>ROUND(((E381+E382+E384+E383)/1000),5)</f>
        <v>3.71197</v>
      </c>
      <c r="F380" s="91">
        <f>ROUND(((F381+F382+F384+F383)/1000),5)</f>
        <v>3.5262500000000001</v>
      </c>
      <c r="G380" s="91">
        <f t="shared" ref="G380:AA380" si="219">ROUND(((G381+G382+G384+G383)/1000),5)</f>
        <v>3.42313</v>
      </c>
      <c r="H380" s="91">
        <f t="shared" si="219"/>
        <v>3.3818700000000002</v>
      </c>
      <c r="I380" s="91">
        <f t="shared" si="219"/>
        <v>3.4034900000000001</v>
      </c>
      <c r="J380" s="91">
        <f t="shared" si="219"/>
        <v>3.47885</v>
      </c>
      <c r="K380" s="91">
        <f t="shared" si="219"/>
        <v>3.7899799999999999</v>
      </c>
      <c r="L380" s="91">
        <f t="shared" si="219"/>
        <v>4.1461899999999998</v>
      </c>
      <c r="M380" s="91">
        <f t="shared" si="219"/>
        <v>4.4223299999999997</v>
      </c>
      <c r="N380" s="91">
        <f t="shared" si="219"/>
        <v>4.4873500000000002</v>
      </c>
      <c r="O380" s="91">
        <f t="shared" si="219"/>
        <v>4.5013199999999998</v>
      </c>
      <c r="P380" s="91">
        <f t="shared" si="219"/>
        <v>4.5024100000000002</v>
      </c>
      <c r="Q380" s="91">
        <f t="shared" si="219"/>
        <v>4.5213799999999997</v>
      </c>
      <c r="R380" s="91">
        <f t="shared" si="219"/>
        <v>4.5175900000000002</v>
      </c>
      <c r="S380" s="91">
        <f t="shared" si="219"/>
        <v>4.5045000000000002</v>
      </c>
      <c r="T380" s="91">
        <f t="shared" si="219"/>
        <v>4.4505299999999997</v>
      </c>
      <c r="U380" s="91">
        <f t="shared" si="219"/>
        <v>4.33622</v>
      </c>
      <c r="V380" s="91">
        <f t="shared" si="219"/>
        <v>4.3043800000000001</v>
      </c>
      <c r="W380" s="91">
        <f t="shared" si="219"/>
        <v>4.19414</v>
      </c>
      <c r="X380" s="91">
        <f t="shared" si="219"/>
        <v>4.1936</v>
      </c>
      <c r="Y380" s="91">
        <f t="shared" si="219"/>
        <v>4.2298400000000003</v>
      </c>
      <c r="Z380" s="91">
        <f t="shared" si="219"/>
        <v>4.15665</v>
      </c>
      <c r="AA380" s="91">
        <f t="shared" si="219"/>
        <v>3.89453</v>
      </c>
    </row>
    <row r="381" spans="1:27" ht="12.75" hidden="1" customHeight="1" outlineLevel="1" x14ac:dyDescent="0.2">
      <c r="A381" s="99" t="s">
        <v>2023</v>
      </c>
      <c r="B381" s="63" t="s">
        <v>238</v>
      </c>
      <c r="C381" s="43" t="s">
        <v>79</v>
      </c>
      <c r="D381" s="44">
        <v>1346.11</v>
      </c>
      <c r="E381" s="44">
        <v>1268.8</v>
      </c>
      <c r="F381" s="44">
        <v>1083.08</v>
      </c>
      <c r="G381" s="44">
        <v>979.96</v>
      </c>
      <c r="H381" s="44">
        <v>938.7</v>
      </c>
      <c r="I381" s="44">
        <v>960.32</v>
      </c>
      <c r="J381" s="44">
        <v>1035.68</v>
      </c>
      <c r="K381" s="44">
        <v>1346.81</v>
      </c>
      <c r="L381" s="44">
        <v>1703.02</v>
      </c>
      <c r="M381" s="44">
        <v>1979.16</v>
      </c>
      <c r="N381" s="44">
        <v>2044.18</v>
      </c>
      <c r="O381" s="44">
        <v>2058.15</v>
      </c>
      <c r="P381" s="44">
        <v>2059.2399999999998</v>
      </c>
      <c r="Q381" s="44">
        <v>2078.21</v>
      </c>
      <c r="R381" s="44">
        <v>2074.42</v>
      </c>
      <c r="S381" s="44">
        <v>2061.33</v>
      </c>
      <c r="T381" s="44">
        <v>2007.36</v>
      </c>
      <c r="U381" s="44">
        <v>1893.05</v>
      </c>
      <c r="V381" s="44">
        <v>1861.21</v>
      </c>
      <c r="W381" s="44">
        <v>1750.97</v>
      </c>
      <c r="X381" s="44">
        <v>1750.43</v>
      </c>
      <c r="Y381" s="44">
        <v>1786.67</v>
      </c>
      <c r="Z381" s="44">
        <v>1713.48</v>
      </c>
      <c r="AA381" s="44">
        <v>1451.36</v>
      </c>
    </row>
    <row r="382" spans="1:27" ht="12.75" hidden="1" customHeight="1" outlineLevel="1" x14ac:dyDescent="0.2">
      <c r="A382" s="99" t="s">
        <v>2024</v>
      </c>
      <c r="B382" s="63" t="s">
        <v>90</v>
      </c>
      <c r="C382" s="43" t="s">
        <v>79</v>
      </c>
      <c r="D382" s="44">
        <f>$D$327</f>
        <v>2222.89</v>
      </c>
      <c r="E382" s="44">
        <f t="shared" ref="E382:AA382" si="220">$D$327</f>
        <v>2222.89</v>
      </c>
      <c r="F382" s="44">
        <f t="shared" si="220"/>
        <v>2222.89</v>
      </c>
      <c r="G382" s="44">
        <f t="shared" si="220"/>
        <v>2222.89</v>
      </c>
      <c r="H382" s="44">
        <f t="shared" si="220"/>
        <v>2222.89</v>
      </c>
      <c r="I382" s="44">
        <f t="shared" si="220"/>
        <v>2222.89</v>
      </c>
      <c r="J382" s="44">
        <f t="shared" si="220"/>
        <v>2222.89</v>
      </c>
      <c r="K382" s="44">
        <f t="shared" si="220"/>
        <v>2222.89</v>
      </c>
      <c r="L382" s="44">
        <f t="shared" si="220"/>
        <v>2222.89</v>
      </c>
      <c r="M382" s="44">
        <f t="shared" si="220"/>
        <v>2222.89</v>
      </c>
      <c r="N382" s="44">
        <f t="shared" si="220"/>
        <v>2222.89</v>
      </c>
      <c r="O382" s="44">
        <f t="shared" si="220"/>
        <v>2222.89</v>
      </c>
      <c r="P382" s="44">
        <f t="shared" si="220"/>
        <v>2222.89</v>
      </c>
      <c r="Q382" s="44">
        <f t="shared" si="220"/>
        <v>2222.89</v>
      </c>
      <c r="R382" s="44">
        <f t="shared" si="220"/>
        <v>2222.89</v>
      </c>
      <c r="S382" s="44">
        <f t="shared" si="220"/>
        <v>2222.89</v>
      </c>
      <c r="T382" s="44">
        <f t="shared" si="220"/>
        <v>2222.89</v>
      </c>
      <c r="U382" s="44">
        <f t="shared" si="220"/>
        <v>2222.89</v>
      </c>
      <c r="V382" s="44">
        <f t="shared" si="220"/>
        <v>2222.89</v>
      </c>
      <c r="W382" s="44">
        <f t="shared" si="220"/>
        <v>2222.89</v>
      </c>
      <c r="X382" s="44">
        <f t="shared" si="220"/>
        <v>2222.89</v>
      </c>
      <c r="Y382" s="44">
        <f t="shared" si="220"/>
        <v>2222.89</v>
      </c>
      <c r="Z382" s="44">
        <f t="shared" si="220"/>
        <v>2222.89</v>
      </c>
      <c r="AA382" s="44">
        <f t="shared" si="220"/>
        <v>2222.89</v>
      </c>
    </row>
    <row r="383" spans="1:27" ht="12.75" hidden="1" customHeight="1" outlineLevel="1" x14ac:dyDescent="0.2">
      <c r="A383" s="99" t="s">
        <v>2025</v>
      </c>
      <c r="B383" s="63" t="s">
        <v>83</v>
      </c>
      <c r="C383" s="43" t="s">
        <v>79</v>
      </c>
      <c r="D383" s="44">
        <v>3.92</v>
      </c>
      <c r="E383" s="44">
        <v>3.92</v>
      </c>
      <c r="F383" s="44">
        <v>3.92</v>
      </c>
      <c r="G383" s="44">
        <v>3.92</v>
      </c>
      <c r="H383" s="44">
        <v>3.92</v>
      </c>
      <c r="I383" s="44">
        <v>3.92</v>
      </c>
      <c r="J383" s="44">
        <v>3.92</v>
      </c>
      <c r="K383" s="44">
        <v>3.92</v>
      </c>
      <c r="L383" s="44">
        <v>3.92</v>
      </c>
      <c r="M383" s="44">
        <v>3.92</v>
      </c>
      <c r="N383" s="44">
        <v>3.92</v>
      </c>
      <c r="O383" s="44">
        <v>3.92</v>
      </c>
      <c r="P383" s="44">
        <v>3.92</v>
      </c>
      <c r="Q383" s="44">
        <v>3.92</v>
      </c>
      <c r="R383" s="44">
        <v>3.92</v>
      </c>
      <c r="S383" s="44">
        <v>3.92</v>
      </c>
      <c r="T383" s="44">
        <v>3.92</v>
      </c>
      <c r="U383" s="44">
        <v>3.92</v>
      </c>
      <c r="V383" s="44">
        <v>3.92</v>
      </c>
      <c r="W383" s="44">
        <v>3.92</v>
      </c>
      <c r="X383" s="44">
        <v>3.92</v>
      </c>
      <c r="Y383" s="44">
        <v>3.92</v>
      </c>
      <c r="Z383" s="44">
        <v>3.92</v>
      </c>
      <c r="AA383" s="44">
        <v>3.92</v>
      </c>
    </row>
    <row r="384" spans="1:27" ht="12.75" hidden="1" customHeight="1" outlineLevel="1" x14ac:dyDescent="0.2">
      <c r="A384" s="99" t="s">
        <v>2026</v>
      </c>
      <c r="B384" s="63" t="s">
        <v>81</v>
      </c>
      <c r="C384" s="43" t="s">
        <v>79</v>
      </c>
      <c r="D384" s="44">
        <f>$D$11</f>
        <v>216.36</v>
      </c>
      <c r="E384" s="44">
        <f t="shared" ref="E384:AA384" si="221">$D$11</f>
        <v>216.36</v>
      </c>
      <c r="F384" s="44">
        <f t="shared" si="221"/>
        <v>216.36</v>
      </c>
      <c r="G384" s="44">
        <f t="shared" si="221"/>
        <v>216.36</v>
      </c>
      <c r="H384" s="44">
        <f t="shared" si="221"/>
        <v>216.36</v>
      </c>
      <c r="I384" s="44">
        <f t="shared" si="221"/>
        <v>216.36</v>
      </c>
      <c r="J384" s="44">
        <f t="shared" si="221"/>
        <v>216.36</v>
      </c>
      <c r="K384" s="44">
        <f t="shared" si="221"/>
        <v>216.36</v>
      </c>
      <c r="L384" s="44">
        <f t="shared" si="221"/>
        <v>216.36</v>
      </c>
      <c r="M384" s="44">
        <f t="shared" si="221"/>
        <v>216.36</v>
      </c>
      <c r="N384" s="44">
        <f t="shared" si="221"/>
        <v>216.36</v>
      </c>
      <c r="O384" s="44">
        <f t="shared" si="221"/>
        <v>216.36</v>
      </c>
      <c r="P384" s="44">
        <f t="shared" si="221"/>
        <v>216.36</v>
      </c>
      <c r="Q384" s="44">
        <f t="shared" si="221"/>
        <v>216.36</v>
      </c>
      <c r="R384" s="44">
        <f t="shared" si="221"/>
        <v>216.36</v>
      </c>
      <c r="S384" s="44">
        <f t="shared" si="221"/>
        <v>216.36</v>
      </c>
      <c r="T384" s="44">
        <f t="shared" si="221"/>
        <v>216.36</v>
      </c>
      <c r="U384" s="44">
        <f t="shared" si="221"/>
        <v>216.36</v>
      </c>
      <c r="V384" s="44">
        <f t="shared" si="221"/>
        <v>216.36</v>
      </c>
      <c r="W384" s="44">
        <f t="shared" si="221"/>
        <v>216.36</v>
      </c>
      <c r="X384" s="44">
        <f t="shared" si="221"/>
        <v>216.36</v>
      </c>
      <c r="Y384" s="44">
        <f t="shared" si="221"/>
        <v>216.36</v>
      </c>
      <c r="Z384" s="44">
        <f t="shared" si="221"/>
        <v>216.36</v>
      </c>
      <c r="AA384" s="44">
        <f t="shared" si="221"/>
        <v>216.36</v>
      </c>
    </row>
    <row r="385" spans="1:27" ht="12.75" customHeight="1" collapsed="1" x14ac:dyDescent="0.2">
      <c r="A385" s="98" t="s">
        <v>2027</v>
      </c>
      <c r="B385" s="28" t="str">
        <f>"13"&amp;"."&amp;$B$800&amp;"."&amp;$B$801</f>
        <v>13.08.2023</v>
      </c>
      <c r="C385" s="90" t="s">
        <v>76</v>
      </c>
      <c r="D385" s="91">
        <f>ROUND(((D386+D387+D389+D388)/1000),5)</f>
        <v>3.7587999999999999</v>
      </c>
      <c r="E385" s="91">
        <f>ROUND(((E386+E387+E389+E388)/1000),5)</f>
        <v>3.5946799999999999</v>
      </c>
      <c r="F385" s="91">
        <f>ROUND(((F386+F387+F389+F388)/1000),5)</f>
        <v>3.4387300000000001</v>
      </c>
      <c r="G385" s="91">
        <f t="shared" ref="G385:AA385" si="222">ROUND(((G386+G387+G389+G388)/1000),5)</f>
        <v>3.36435</v>
      </c>
      <c r="H385" s="91">
        <f t="shared" si="222"/>
        <v>3.3081499999999999</v>
      </c>
      <c r="I385" s="91">
        <f t="shared" si="222"/>
        <v>3.2992699999999999</v>
      </c>
      <c r="J385" s="91">
        <f t="shared" si="222"/>
        <v>3.25318</v>
      </c>
      <c r="K385" s="91">
        <f t="shared" si="222"/>
        <v>3.4885000000000002</v>
      </c>
      <c r="L385" s="91">
        <f t="shared" si="222"/>
        <v>3.9070900000000002</v>
      </c>
      <c r="M385" s="91">
        <f t="shared" si="222"/>
        <v>4.1621300000000003</v>
      </c>
      <c r="N385" s="91">
        <f t="shared" si="222"/>
        <v>4.3166399999999996</v>
      </c>
      <c r="O385" s="91">
        <f t="shared" si="222"/>
        <v>4.3174099999999997</v>
      </c>
      <c r="P385" s="91">
        <f t="shared" si="222"/>
        <v>4.3275800000000002</v>
      </c>
      <c r="Q385" s="91">
        <f t="shared" si="222"/>
        <v>4.3725899999999998</v>
      </c>
      <c r="R385" s="91">
        <f t="shared" si="222"/>
        <v>4.42415</v>
      </c>
      <c r="S385" s="91">
        <f t="shared" si="222"/>
        <v>4.4242699999999999</v>
      </c>
      <c r="T385" s="91">
        <f t="shared" si="222"/>
        <v>4.3815</v>
      </c>
      <c r="U385" s="91">
        <f t="shared" si="222"/>
        <v>4.3059700000000003</v>
      </c>
      <c r="V385" s="91">
        <f t="shared" si="222"/>
        <v>4.2958800000000004</v>
      </c>
      <c r="W385" s="91">
        <f t="shared" si="222"/>
        <v>4.2533200000000004</v>
      </c>
      <c r="X385" s="91">
        <f t="shared" si="222"/>
        <v>4.2564099999999998</v>
      </c>
      <c r="Y385" s="91">
        <f t="shared" si="222"/>
        <v>4.2144700000000004</v>
      </c>
      <c r="Z385" s="91">
        <f t="shared" si="222"/>
        <v>4.1438600000000001</v>
      </c>
      <c r="AA385" s="91">
        <f t="shared" si="222"/>
        <v>3.8920400000000002</v>
      </c>
    </row>
    <row r="386" spans="1:27" ht="12.75" hidden="1" customHeight="1" outlineLevel="1" x14ac:dyDescent="0.2">
      <c r="A386" s="99" t="s">
        <v>2028</v>
      </c>
      <c r="B386" s="63" t="s">
        <v>238</v>
      </c>
      <c r="C386" s="43" t="s">
        <v>79</v>
      </c>
      <c r="D386" s="44">
        <v>1315.63</v>
      </c>
      <c r="E386" s="44">
        <v>1151.51</v>
      </c>
      <c r="F386" s="44">
        <v>995.56</v>
      </c>
      <c r="G386" s="44">
        <v>921.18</v>
      </c>
      <c r="H386" s="44">
        <v>864.98</v>
      </c>
      <c r="I386" s="44">
        <v>856.1</v>
      </c>
      <c r="J386" s="44">
        <v>810.01</v>
      </c>
      <c r="K386" s="44">
        <v>1045.33</v>
      </c>
      <c r="L386" s="44">
        <v>1463.92</v>
      </c>
      <c r="M386" s="44">
        <v>1718.96</v>
      </c>
      <c r="N386" s="44">
        <v>1873.47</v>
      </c>
      <c r="O386" s="44">
        <v>1874.24</v>
      </c>
      <c r="P386" s="44">
        <v>1884.41</v>
      </c>
      <c r="Q386" s="44">
        <v>1929.42</v>
      </c>
      <c r="R386" s="44">
        <v>1980.98</v>
      </c>
      <c r="S386" s="44">
        <v>1981.1</v>
      </c>
      <c r="T386" s="44">
        <v>1938.33</v>
      </c>
      <c r="U386" s="44">
        <v>1862.8</v>
      </c>
      <c r="V386" s="44">
        <v>1852.71</v>
      </c>
      <c r="W386" s="44">
        <v>1810.15</v>
      </c>
      <c r="X386" s="44">
        <v>1813.24</v>
      </c>
      <c r="Y386" s="44">
        <v>1771.3</v>
      </c>
      <c r="Z386" s="44">
        <v>1700.69</v>
      </c>
      <c r="AA386" s="44">
        <v>1448.87</v>
      </c>
    </row>
    <row r="387" spans="1:27" ht="12.75" hidden="1" customHeight="1" outlineLevel="1" x14ac:dyDescent="0.2">
      <c r="A387" s="99" t="s">
        <v>2029</v>
      </c>
      <c r="B387" s="63" t="s">
        <v>90</v>
      </c>
      <c r="C387" s="43" t="s">
        <v>79</v>
      </c>
      <c r="D387" s="44">
        <f>$D$327</f>
        <v>2222.89</v>
      </c>
      <c r="E387" s="44">
        <f t="shared" ref="E387:AA387" si="223">$D$327</f>
        <v>2222.89</v>
      </c>
      <c r="F387" s="44">
        <f t="shared" si="223"/>
        <v>2222.89</v>
      </c>
      <c r="G387" s="44">
        <f t="shared" si="223"/>
        <v>2222.89</v>
      </c>
      <c r="H387" s="44">
        <f t="shared" si="223"/>
        <v>2222.89</v>
      </c>
      <c r="I387" s="44">
        <f t="shared" si="223"/>
        <v>2222.89</v>
      </c>
      <c r="J387" s="44">
        <f t="shared" si="223"/>
        <v>2222.89</v>
      </c>
      <c r="K387" s="44">
        <f t="shared" si="223"/>
        <v>2222.89</v>
      </c>
      <c r="L387" s="44">
        <f t="shared" si="223"/>
        <v>2222.89</v>
      </c>
      <c r="M387" s="44">
        <f t="shared" si="223"/>
        <v>2222.89</v>
      </c>
      <c r="N387" s="44">
        <f t="shared" si="223"/>
        <v>2222.89</v>
      </c>
      <c r="O387" s="44">
        <f t="shared" si="223"/>
        <v>2222.89</v>
      </c>
      <c r="P387" s="44">
        <f t="shared" si="223"/>
        <v>2222.89</v>
      </c>
      <c r="Q387" s="44">
        <f t="shared" si="223"/>
        <v>2222.89</v>
      </c>
      <c r="R387" s="44">
        <f t="shared" si="223"/>
        <v>2222.89</v>
      </c>
      <c r="S387" s="44">
        <f t="shared" si="223"/>
        <v>2222.89</v>
      </c>
      <c r="T387" s="44">
        <f t="shared" si="223"/>
        <v>2222.89</v>
      </c>
      <c r="U387" s="44">
        <f t="shared" si="223"/>
        <v>2222.89</v>
      </c>
      <c r="V387" s="44">
        <f t="shared" si="223"/>
        <v>2222.89</v>
      </c>
      <c r="W387" s="44">
        <f t="shared" si="223"/>
        <v>2222.89</v>
      </c>
      <c r="X387" s="44">
        <f t="shared" si="223"/>
        <v>2222.89</v>
      </c>
      <c r="Y387" s="44">
        <f t="shared" si="223"/>
        <v>2222.89</v>
      </c>
      <c r="Z387" s="44">
        <f t="shared" si="223"/>
        <v>2222.89</v>
      </c>
      <c r="AA387" s="44">
        <f t="shared" si="223"/>
        <v>2222.89</v>
      </c>
    </row>
    <row r="388" spans="1:27" ht="12.75" hidden="1" customHeight="1" outlineLevel="1" x14ac:dyDescent="0.2">
      <c r="A388" s="99" t="s">
        <v>2030</v>
      </c>
      <c r="B388" s="63" t="s">
        <v>83</v>
      </c>
      <c r="C388" s="43" t="s">
        <v>79</v>
      </c>
      <c r="D388" s="44">
        <v>3.92</v>
      </c>
      <c r="E388" s="44">
        <v>3.92</v>
      </c>
      <c r="F388" s="44">
        <v>3.92</v>
      </c>
      <c r="G388" s="44">
        <v>3.92</v>
      </c>
      <c r="H388" s="44">
        <v>3.92</v>
      </c>
      <c r="I388" s="44">
        <v>3.92</v>
      </c>
      <c r="J388" s="44">
        <v>3.92</v>
      </c>
      <c r="K388" s="44">
        <v>3.92</v>
      </c>
      <c r="L388" s="44">
        <v>3.92</v>
      </c>
      <c r="M388" s="44">
        <v>3.92</v>
      </c>
      <c r="N388" s="44">
        <v>3.92</v>
      </c>
      <c r="O388" s="44">
        <v>3.92</v>
      </c>
      <c r="P388" s="44">
        <v>3.92</v>
      </c>
      <c r="Q388" s="44">
        <v>3.92</v>
      </c>
      <c r="R388" s="44">
        <v>3.92</v>
      </c>
      <c r="S388" s="44">
        <v>3.92</v>
      </c>
      <c r="T388" s="44">
        <v>3.92</v>
      </c>
      <c r="U388" s="44">
        <v>3.92</v>
      </c>
      <c r="V388" s="44">
        <v>3.92</v>
      </c>
      <c r="W388" s="44">
        <v>3.92</v>
      </c>
      <c r="X388" s="44">
        <v>3.92</v>
      </c>
      <c r="Y388" s="44">
        <v>3.92</v>
      </c>
      <c r="Z388" s="44">
        <v>3.92</v>
      </c>
      <c r="AA388" s="44">
        <v>3.92</v>
      </c>
    </row>
    <row r="389" spans="1:27" ht="12.75" hidden="1" customHeight="1" outlineLevel="1" x14ac:dyDescent="0.2">
      <c r="A389" s="99" t="s">
        <v>2031</v>
      </c>
      <c r="B389" s="63" t="s">
        <v>81</v>
      </c>
      <c r="C389" s="43" t="s">
        <v>79</v>
      </c>
      <c r="D389" s="44">
        <f>$D$11</f>
        <v>216.36</v>
      </c>
      <c r="E389" s="44">
        <f t="shared" ref="E389:AA389" si="224">$D$11</f>
        <v>216.36</v>
      </c>
      <c r="F389" s="44">
        <f t="shared" si="224"/>
        <v>216.36</v>
      </c>
      <c r="G389" s="44">
        <f t="shared" si="224"/>
        <v>216.36</v>
      </c>
      <c r="H389" s="44">
        <f t="shared" si="224"/>
        <v>216.36</v>
      </c>
      <c r="I389" s="44">
        <f t="shared" si="224"/>
        <v>216.36</v>
      </c>
      <c r="J389" s="44">
        <f t="shared" si="224"/>
        <v>216.36</v>
      </c>
      <c r="K389" s="44">
        <f t="shared" si="224"/>
        <v>216.36</v>
      </c>
      <c r="L389" s="44">
        <f t="shared" si="224"/>
        <v>216.36</v>
      </c>
      <c r="M389" s="44">
        <f t="shared" si="224"/>
        <v>216.36</v>
      </c>
      <c r="N389" s="44">
        <f t="shared" si="224"/>
        <v>216.36</v>
      </c>
      <c r="O389" s="44">
        <f t="shared" si="224"/>
        <v>216.36</v>
      </c>
      <c r="P389" s="44">
        <f t="shared" si="224"/>
        <v>216.36</v>
      </c>
      <c r="Q389" s="44">
        <f t="shared" si="224"/>
        <v>216.36</v>
      </c>
      <c r="R389" s="44">
        <f t="shared" si="224"/>
        <v>216.36</v>
      </c>
      <c r="S389" s="44">
        <f t="shared" si="224"/>
        <v>216.36</v>
      </c>
      <c r="T389" s="44">
        <f t="shared" si="224"/>
        <v>216.36</v>
      </c>
      <c r="U389" s="44">
        <f t="shared" si="224"/>
        <v>216.36</v>
      </c>
      <c r="V389" s="44">
        <f t="shared" si="224"/>
        <v>216.36</v>
      </c>
      <c r="W389" s="44">
        <f t="shared" si="224"/>
        <v>216.36</v>
      </c>
      <c r="X389" s="44">
        <f t="shared" si="224"/>
        <v>216.36</v>
      </c>
      <c r="Y389" s="44">
        <f t="shared" si="224"/>
        <v>216.36</v>
      </c>
      <c r="Z389" s="44">
        <f t="shared" si="224"/>
        <v>216.36</v>
      </c>
      <c r="AA389" s="44">
        <f t="shared" si="224"/>
        <v>216.36</v>
      </c>
    </row>
    <row r="390" spans="1:27" ht="12.75" customHeight="1" collapsed="1" x14ac:dyDescent="0.2">
      <c r="A390" s="98" t="s">
        <v>2032</v>
      </c>
      <c r="B390" s="28" t="str">
        <f>"14"&amp;"."&amp;$B$800&amp;"."&amp;$B$801</f>
        <v>14.08.2023</v>
      </c>
      <c r="C390" s="90" t="s">
        <v>76</v>
      </c>
      <c r="D390" s="91">
        <f>ROUND(((D391+D392+D394+D393)/1000),5)</f>
        <v>3.6889599999999998</v>
      </c>
      <c r="E390" s="91">
        <f>ROUND(((E391+E392+E394+E393)/1000),5)</f>
        <v>3.5649999999999999</v>
      </c>
      <c r="F390" s="91">
        <f>ROUND(((F391+F392+F394+F393)/1000),5)</f>
        <v>3.41987</v>
      </c>
      <c r="G390" s="91">
        <f t="shared" ref="G390:AA390" si="225">ROUND(((G391+G392+G394+G393)/1000),5)</f>
        <v>3.3494899999999999</v>
      </c>
      <c r="H390" s="91">
        <f t="shared" si="225"/>
        <v>3.31427</v>
      </c>
      <c r="I390" s="91">
        <f t="shared" si="225"/>
        <v>3.4196800000000001</v>
      </c>
      <c r="J390" s="91">
        <f t="shared" si="225"/>
        <v>3.5393699999999999</v>
      </c>
      <c r="K390" s="91">
        <f t="shared" si="225"/>
        <v>3.88707</v>
      </c>
      <c r="L390" s="91">
        <f t="shared" si="225"/>
        <v>4.1733000000000002</v>
      </c>
      <c r="M390" s="91">
        <f t="shared" si="225"/>
        <v>4.3261099999999999</v>
      </c>
      <c r="N390" s="91">
        <f t="shared" si="225"/>
        <v>4.4389200000000004</v>
      </c>
      <c r="O390" s="91">
        <f t="shared" si="225"/>
        <v>4.4702500000000001</v>
      </c>
      <c r="P390" s="91">
        <f t="shared" si="225"/>
        <v>4.4662699999999997</v>
      </c>
      <c r="Q390" s="91">
        <f t="shared" si="225"/>
        <v>4.5157499999999997</v>
      </c>
      <c r="R390" s="91">
        <f t="shared" si="225"/>
        <v>4.59293</v>
      </c>
      <c r="S390" s="91">
        <f t="shared" si="225"/>
        <v>4.5865299999999998</v>
      </c>
      <c r="T390" s="91">
        <f t="shared" si="225"/>
        <v>4.5577699999999997</v>
      </c>
      <c r="U390" s="91">
        <f t="shared" si="225"/>
        <v>4.4968300000000001</v>
      </c>
      <c r="V390" s="91">
        <f t="shared" si="225"/>
        <v>4.4563800000000002</v>
      </c>
      <c r="W390" s="91">
        <f t="shared" si="225"/>
        <v>4.3184899999999997</v>
      </c>
      <c r="X390" s="91">
        <f t="shared" si="225"/>
        <v>4.3104199999999997</v>
      </c>
      <c r="Y390" s="91">
        <f t="shared" si="225"/>
        <v>4.2784500000000003</v>
      </c>
      <c r="Z390" s="91">
        <f t="shared" si="225"/>
        <v>4.0907200000000001</v>
      </c>
      <c r="AA390" s="91">
        <f t="shared" si="225"/>
        <v>3.75962</v>
      </c>
    </row>
    <row r="391" spans="1:27" ht="12.75" hidden="1" customHeight="1" outlineLevel="1" x14ac:dyDescent="0.2">
      <c r="A391" s="99" t="s">
        <v>2033</v>
      </c>
      <c r="B391" s="63" t="s">
        <v>238</v>
      </c>
      <c r="C391" s="43" t="s">
        <v>79</v>
      </c>
      <c r="D391" s="44">
        <v>1245.79</v>
      </c>
      <c r="E391" s="44">
        <v>1121.83</v>
      </c>
      <c r="F391" s="44">
        <v>976.7</v>
      </c>
      <c r="G391" s="44">
        <v>906.32</v>
      </c>
      <c r="H391" s="44">
        <v>871.1</v>
      </c>
      <c r="I391" s="44">
        <v>976.51</v>
      </c>
      <c r="J391" s="44">
        <v>1096.2</v>
      </c>
      <c r="K391" s="44">
        <v>1443.9</v>
      </c>
      <c r="L391" s="44">
        <v>1730.13</v>
      </c>
      <c r="M391" s="44">
        <v>1882.94</v>
      </c>
      <c r="N391" s="44">
        <v>1995.75</v>
      </c>
      <c r="O391" s="44">
        <v>2027.08</v>
      </c>
      <c r="P391" s="44">
        <v>2023.1</v>
      </c>
      <c r="Q391" s="44">
        <v>2072.58</v>
      </c>
      <c r="R391" s="44">
        <v>2149.7600000000002</v>
      </c>
      <c r="S391" s="44">
        <v>2143.36</v>
      </c>
      <c r="T391" s="44">
        <v>2114.6</v>
      </c>
      <c r="U391" s="44">
        <v>2053.66</v>
      </c>
      <c r="V391" s="44">
        <v>2013.21</v>
      </c>
      <c r="W391" s="44">
        <v>1875.32</v>
      </c>
      <c r="X391" s="44">
        <v>1867.25</v>
      </c>
      <c r="Y391" s="44">
        <v>1835.28</v>
      </c>
      <c r="Z391" s="44">
        <v>1647.55</v>
      </c>
      <c r="AA391" s="44">
        <v>1316.45</v>
      </c>
    </row>
    <row r="392" spans="1:27" ht="12.75" hidden="1" customHeight="1" outlineLevel="1" x14ac:dyDescent="0.2">
      <c r="A392" s="99" t="s">
        <v>2034</v>
      </c>
      <c r="B392" s="63" t="s">
        <v>90</v>
      </c>
      <c r="C392" s="43" t="s">
        <v>79</v>
      </c>
      <c r="D392" s="44">
        <f>$D$327</f>
        <v>2222.89</v>
      </c>
      <c r="E392" s="44">
        <f t="shared" ref="E392:AA392" si="226">$D$327</f>
        <v>2222.89</v>
      </c>
      <c r="F392" s="44">
        <f t="shared" si="226"/>
        <v>2222.89</v>
      </c>
      <c r="G392" s="44">
        <f t="shared" si="226"/>
        <v>2222.89</v>
      </c>
      <c r="H392" s="44">
        <f t="shared" si="226"/>
        <v>2222.89</v>
      </c>
      <c r="I392" s="44">
        <f t="shared" si="226"/>
        <v>2222.89</v>
      </c>
      <c r="J392" s="44">
        <f t="shared" si="226"/>
        <v>2222.89</v>
      </c>
      <c r="K392" s="44">
        <f t="shared" si="226"/>
        <v>2222.89</v>
      </c>
      <c r="L392" s="44">
        <f t="shared" si="226"/>
        <v>2222.89</v>
      </c>
      <c r="M392" s="44">
        <f t="shared" si="226"/>
        <v>2222.89</v>
      </c>
      <c r="N392" s="44">
        <f t="shared" si="226"/>
        <v>2222.89</v>
      </c>
      <c r="O392" s="44">
        <f t="shared" si="226"/>
        <v>2222.89</v>
      </c>
      <c r="P392" s="44">
        <f t="shared" si="226"/>
        <v>2222.89</v>
      </c>
      <c r="Q392" s="44">
        <f t="shared" si="226"/>
        <v>2222.89</v>
      </c>
      <c r="R392" s="44">
        <f t="shared" si="226"/>
        <v>2222.89</v>
      </c>
      <c r="S392" s="44">
        <f t="shared" si="226"/>
        <v>2222.89</v>
      </c>
      <c r="T392" s="44">
        <f t="shared" si="226"/>
        <v>2222.89</v>
      </c>
      <c r="U392" s="44">
        <f t="shared" si="226"/>
        <v>2222.89</v>
      </c>
      <c r="V392" s="44">
        <f t="shared" si="226"/>
        <v>2222.89</v>
      </c>
      <c r="W392" s="44">
        <f t="shared" si="226"/>
        <v>2222.89</v>
      </c>
      <c r="X392" s="44">
        <f t="shared" si="226"/>
        <v>2222.89</v>
      </c>
      <c r="Y392" s="44">
        <f t="shared" si="226"/>
        <v>2222.89</v>
      </c>
      <c r="Z392" s="44">
        <f t="shared" si="226"/>
        <v>2222.89</v>
      </c>
      <c r="AA392" s="44">
        <f t="shared" si="226"/>
        <v>2222.89</v>
      </c>
    </row>
    <row r="393" spans="1:27" ht="12.75" hidden="1" customHeight="1" outlineLevel="1" x14ac:dyDescent="0.2">
      <c r="A393" s="99" t="s">
        <v>2035</v>
      </c>
      <c r="B393" s="63" t="s">
        <v>83</v>
      </c>
      <c r="C393" s="43" t="s">
        <v>79</v>
      </c>
      <c r="D393" s="44">
        <v>3.92</v>
      </c>
      <c r="E393" s="44">
        <v>3.92</v>
      </c>
      <c r="F393" s="44">
        <v>3.92</v>
      </c>
      <c r="G393" s="44">
        <v>3.92</v>
      </c>
      <c r="H393" s="44">
        <v>3.92</v>
      </c>
      <c r="I393" s="44">
        <v>3.92</v>
      </c>
      <c r="J393" s="44">
        <v>3.92</v>
      </c>
      <c r="K393" s="44">
        <v>3.92</v>
      </c>
      <c r="L393" s="44">
        <v>3.92</v>
      </c>
      <c r="M393" s="44">
        <v>3.92</v>
      </c>
      <c r="N393" s="44">
        <v>3.92</v>
      </c>
      <c r="O393" s="44">
        <v>3.92</v>
      </c>
      <c r="P393" s="44">
        <v>3.92</v>
      </c>
      <c r="Q393" s="44">
        <v>3.92</v>
      </c>
      <c r="R393" s="44">
        <v>3.92</v>
      </c>
      <c r="S393" s="44">
        <v>3.92</v>
      </c>
      <c r="T393" s="44">
        <v>3.92</v>
      </c>
      <c r="U393" s="44">
        <v>3.92</v>
      </c>
      <c r="V393" s="44">
        <v>3.92</v>
      </c>
      <c r="W393" s="44">
        <v>3.92</v>
      </c>
      <c r="X393" s="44">
        <v>3.92</v>
      </c>
      <c r="Y393" s="44">
        <v>3.92</v>
      </c>
      <c r="Z393" s="44">
        <v>3.92</v>
      </c>
      <c r="AA393" s="44">
        <v>3.92</v>
      </c>
    </row>
    <row r="394" spans="1:27" ht="12.75" hidden="1" customHeight="1" outlineLevel="1" x14ac:dyDescent="0.2">
      <c r="A394" s="99" t="s">
        <v>2036</v>
      </c>
      <c r="B394" s="63" t="s">
        <v>81</v>
      </c>
      <c r="C394" s="43" t="s">
        <v>79</v>
      </c>
      <c r="D394" s="44">
        <f>$D$11</f>
        <v>216.36</v>
      </c>
      <c r="E394" s="44">
        <f t="shared" ref="E394:AA394" si="227">$D$11</f>
        <v>216.36</v>
      </c>
      <c r="F394" s="44">
        <f t="shared" si="227"/>
        <v>216.36</v>
      </c>
      <c r="G394" s="44">
        <f t="shared" si="227"/>
        <v>216.36</v>
      </c>
      <c r="H394" s="44">
        <f t="shared" si="227"/>
        <v>216.36</v>
      </c>
      <c r="I394" s="44">
        <f t="shared" si="227"/>
        <v>216.36</v>
      </c>
      <c r="J394" s="44">
        <f t="shared" si="227"/>
        <v>216.36</v>
      </c>
      <c r="K394" s="44">
        <f t="shared" si="227"/>
        <v>216.36</v>
      </c>
      <c r="L394" s="44">
        <f t="shared" si="227"/>
        <v>216.36</v>
      </c>
      <c r="M394" s="44">
        <f t="shared" si="227"/>
        <v>216.36</v>
      </c>
      <c r="N394" s="44">
        <f t="shared" si="227"/>
        <v>216.36</v>
      </c>
      <c r="O394" s="44">
        <f t="shared" si="227"/>
        <v>216.36</v>
      </c>
      <c r="P394" s="44">
        <f t="shared" si="227"/>
        <v>216.36</v>
      </c>
      <c r="Q394" s="44">
        <f t="shared" si="227"/>
        <v>216.36</v>
      </c>
      <c r="R394" s="44">
        <f t="shared" si="227"/>
        <v>216.36</v>
      </c>
      <c r="S394" s="44">
        <f t="shared" si="227"/>
        <v>216.36</v>
      </c>
      <c r="T394" s="44">
        <f t="shared" si="227"/>
        <v>216.36</v>
      </c>
      <c r="U394" s="44">
        <f t="shared" si="227"/>
        <v>216.36</v>
      </c>
      <c r="V394" s="44">
        <f t="shared" si="227"/>
        <v>216.36</v>
      </c>
      <c r="W394" s="44">
        <f t="shared" si="227"/>
        <v>216.36</v>
      </c>
      <c r="X394" s="44">
        <f t="shared" si="227"/>
        <v>216.36</v>
      </c>
      <c r="Y394" s="44">
        <f t="shared" si="227"/>
        <v>216.36</v>
      </c>
      <c r="Z394" s="44">
        <f t="shared" si="227"/>
        <v>216.36</v>
      </c>
      <c r="AA394" s="44">
        <f t="shared" si="227"/>
        <v>216.36</v>
      </c>
    </row>
    <row r="395" spans="1:27" ht="12.75" customHeight="1" collapsed="1" x14ac:dyDescent="0.2">
      <c r="A395" s="98" t="s">
        <v>2037</v>
      </c>
      <c r="B395" s="28" t="str">
        <f>"15"&amp;"."&amp;$B$800&amp;"."&amp;$B$801</f>
        <v>15.08.2023</v>
      </c>
      <c r="C395" s="90" t="s">
        <v>76</v>
      </c>
      <c r="D395" s="91">
        <f>ROUND(((D396+D397+D399+D398)/1000),5)</f>
        <v>3.4840200000000001</v>
      </c>
      <c r="E395" s="91">
        <f>ROUND(((E396+E397+E399+E398)/1000),5)</f>
        <v>3.3283900000000002</v>
      </c>
      <c r="F395" s="91">
        <f>ROUND(((F396+F397+F399+F398)/1000),5)</f>
        <v>3.2309999999999999</v>
      </c>
      <c r="G395" s="91">
        <f t="shared" ref="G395:AA395" si="228">ROUND(((G396+G397+G399+G398)/1000),5)</f>
        <v>2.4543499999999998</v>
      </c>
      <c r="H395" s="91">
        <f t="shared" si="228"/>
        <v>2.4505400000000002</v>
      </c>
      <c r="I395" s="91">
        <f t="shared" si="228"/>
        <v>3.1805699999999999</v>
      </c>
      <c r="J395" s="91">
        <f t="shared" si="228"/>
        <v>3.3258299999999998</v>
      </c>
      <c r="K395" s="91">
        <f t="shared" si="228"/>
        <v>3.7658399999999999</v>
      </c>
      <c r="L395" s="91">
        <f t="shared" si="228"/>
        <v>4.1378000000000004</v>
      </c>
      <c r="M395" s="91">
        <f t="shared" si="228"/>
        <v>4.4088900000000004</v>
      </c>
      <c r="N395" s="91">
        <f t="shared" si="228"/>
        <v>4.5056399999999996</v>
      </c>
      <c r="O395" s="91">
        <f t="shared" si="228"/>
        <v>4.4852499999999997</v>
      </c>
      <c r="P395" s="91">
        <f t="shared" si="228"/>
        <v>4.4915900000000004</v>
      </c>
      <c r="Q395" s="91">
        <f t="shared" si="228"/>
        <v>4.5183200000000001</v>
      </c>
      <c r="R395" s="91">
        <f t="shared" si="228"/>
        <v>4.6234999999999999</v>
      </c>
      <c r="S395" s="91">
        <f t="shared" si="228"/>
        <v>4.6629699999999996</v>
      </c>
      <c r="T395" s="91">
        <f t="shared" si="228"/>
        <v>4.6447000000000003</v>
      </c>
      <c r="U395" s="91">
        <f t="shared" si="228"/>
        <v>4.5275699999999999</v>
      </c>
      <c r="V395" s="91">
        <f t="shared" si="228"/>
        <v>4.50021</v>
      </c>
      <c r="W395" s="91">
        <f t="shared" si="228"/>
        <v>4.4462999999999999</v>
      </c>
      <c r="X395" s="91">
        <f t="shared" si="228"/>
        <v>4.4204999999999997</v>
      </c>
      <c r="Y395" s="91">
        <f t="shared" si="228"/>
        <v>4.3008800000000003</v>
      </c>
      <c r="Z395" s="91">
        <f t="shared" si="228"/>
        <v>4.1340399999999997</v>
      </c>
      <c r="AA395" s="91">
        <f t="shared" si="228"/>
        <v>3.77277</v>
      </c>
    </row>
    <row r="396" spans="1:27" ht="12.75" hidden="1" customHeight="1" outlineLevel="1" x14ac:dyDescent="0.2">
      <c r="A396" s="99" t="s">
        <v>2038</v>
      </c>
      <c r="B396" s="63" t="s">
        <v>238</v>
      </c>
      <c r="C396" s="43" t="s">
        <v>79</v>
      </c>
      <c r="D396" s="44">
        <v>1040.8499999999999</v>
      </c>
      <c r="E396" s="44">
        <v>885.22</v>
      </c>
      <c r="F396" s="44">
        <v>787.83</v>
      </c>
      <c r="G396" s="44">
        <v>11.18</v>
      </c>
      <c r="H396" s="44">
        <v>7.37</v>
      </c>
      <c r="I396" s="44">
        <v>737.4</v>
      </c>
      <c r="J396" s="44">
        <v>882.66</v>
      </c>
      <c r="K396" s="44">
        <v>1322.67</v>
      </c>
      <c r="L396" s="44">
        <v>1694.63</v>
      </c>
      <c r="M396" s="44">
        <v>1965.72</v>
      </c>
      <c r="N396" s="44">
        <v>2062.4699999999998</v>
      </c>
      <c r="O396" s="44">
        <v>2042.08</v>
      </c>
      <c r="P396" s="44">
        <v>2048.42</v>
      </c>
      <c r="Q396" s="44">
        <v>2075.15</v>
      </c>
      <c r="R396" s="44">
        <v>2180.33</v>
      </c>
      <c r="S396" s="44">
        <v>2219.8000000000002</v>
      </c>
      <c r="T396" s="44">
        <v>2201.5300000000002</v>
      </c>
      <c r="U396" s="44">
        <v>2084.4</v>
      </c>
      <c r="V396" s="44">
        <v>2057.04</v>
      </c>
      <c r="W396" s="44">
        <v>2003.13</v>
      </c>
      <c r="X396" s="44">
        <v>1977.33</v>
      </c>
      <c r="Y396" s="44">
        <v>1857.71</v>
      </c>
      <c r="Z396" s="44">
        <v>1690.87</v>
      </c>
      <c r="AA396" s="44">
        <v>1329.6</v>
      </c>
    </row>
    <row r="397" spans="1:27" ht="12.75" hidden="1" customHeight="1" outlineLevel="1" x14ac:dyDescent="0.2">
      <c r="A397" s="99" t="s">
        <v>2039</v>
      </c>
      <c r="B397" s="63" t="s">
        <v>90</v>
      </c>
      <c r="C397" s="43" t="s">
        <v>79</v>
      </c>
      <c r="D397" s="44">
        <f>$D$327</f>
        <v>2222.89</v>
      </c>
      <c r="E397" s="44">
        <f t="shared" ref="E397:AA397" si="229">$D$327</f>
        <v>2222.89</v>
      </c>
      <c r="F397" s="44">
        <f t="shared" si="229"/>
        <v>2222.89</v>
      </c>
      <c r="G397" s="44">
        <f t="shared" si="229"/>
        <v>2222.89</v>
      </c>
      <c r="H397" s="44">
        <f t="shared" si="229"/>
        <v>2222.89</v>
      </c>
      <c r="I397" s="44">
        <f t="shared" si="229"/>
        <v>2222.89</v>
      </c>
      <c r="J397" s="44">
        <f t="shared" si="229"/>
        <v>2222.89</v>
      </c>
      <c r="K397" s="44">
        <f t="shared" si="229"/>
        <v>2222.89</v>
      </c>
      <c r="L397" s="44">
        <f t="shared" si="229"/>
        <v>2222.89</v>
      </c>
      <c r="M397" s="44">
        <f t="shared" si="229"/>
        <v>2222.89</v>
      </c>
      <c r="N397" s="44">
        <f t="shared" si="229"/>
        <v>2222.89</v>
      </c>
      <c r="O397" s="44">
        <f t="shared" si="229"/>
        <v>2222.89</v>
      </c>
      <c r="P397" s="44">
        <f t="shared" si="229"/>
        <v>2222.89</v>
      </c>
      <c r="Q397" s="44">
        <f t="shared" si="229"/>
        <v>2222.89</v>
      </c>
      <c r="R397" s="44">
        <f t="shared" si="229"/>
        <v>2222.89</v>
      </c>
      <c r="S397" s="44">
        <f t="shared" si="229"/>
        <v>2222.89</v>
      </c>
      <c r="T397" s="44">
        <f t="shared" si="229"/>
        <v>2222.89</v>
      </c>
      <c r="U397" s="44">
        <f t="shared" si="229"/>
        <v>2222.89</v>
      </c>
      <c r="V397" s="44">
        <f t="shared" si="229"/>
        <v>2222.89</v>
      </c>
      <c r="W397" s="44">
        <f t="shared" si="229"/>
        <v>2222.89</v>
      </c>
      <c r="X397" s="44">
        <f t="shared" si="229"/>
        <v>2222.89</v>
      </c>
      <c r="Y397" s="44">
        <f t="shared" si="229"/>
        <v>2222.89</v>
      </c>
      <c r="Z397" s="44">
        <f t="shared" si="229"/>
        <v>2222.89</v>
      </c>
      <c r="AA397" s="44">
        <f t="shared" si="229"/>
        <v>2222.89</v>
      </c>
    </row>
    <row r="398" spans="1:27" ht="12.75" hidden="1" customHeight="1" outlineLevel="1" x14ac:dyDescent="0.2">
      <c r="A398" s="99" t="s">
        <v>2040</v>
      </c>
      <c r="B398" s="63" t="s">
        <v>83</v>
      </c>
      <c r="C398" s="43" t="s">
        <v>79</v>
      </c>
      <c r="D398" s="44">
        <v>3.92</v>
      </c>
      <c r="E398" s="44">
        <v>3.92</v>
      </c>
      <c r="F398" s="44">
        <v>3.92</v>
      </c>
      <c r="G398" s="44">
        <v>3.92</v>
      </c>
      <c r="H398" s="44">
        <v>3.92</v>
      </c>
      <c r="I398" s="44">
        <v>3.92</v>
      </c>
      <c r="J398" s="44">
        <v>3.92</v>
      </c>
      <c r="K398" s="44">
        <v>3.92</v>
      </c>
      <c r="L398" s="44">
        <v>3.92</v>
      </c>
      <c r="M398" s="44">
        <v>3.92</v>
      </c>
      <c r="N398" s="44">
        <v>3.92</v>
      </c>
      <c r="O398" s="44">
        <v>3.92</v>
      </c>
      <c r="P398" s="44">
        <v>3.92</v>
      </c>
      <c r="Q398" s="44">
        <v>3.92</v>
      </c>
      <c r="R398" s="44">
        <v>3.92</v>
      </c>
      <c r="S398" s="44">
        <v>3.92</v>
      </c>
      <c r="T398" s="44">
        <v>3.92</v>
      </c>
      <c r="U398" s="44">
        <v>3.92</v>
      </c>
      <c r="V398" s="44">
        <v>3.92</v>
      </c>
      <c r="W398" s="44">
        <v>3.92</v>
      </c>
      <c r="X398" s="44">
        <v>3.92</v>
      </c>
      <c r="Y398" s="44">
        <v>3.92</v>
      </c>
      <c r="Z398" s="44">
        <v>3.92</v>
      </c>
      <c r="AA398" s="44">
        <v>3.92</v>
      </c>
    </row>
    <row r="399" spans="1:27" ht="12.75" hidden="1" customHeight="1" outlineLevel="1" x14ac:dyDescent="0.2">
      <c r="A399" s="99" t="s">
        <v>2041</v>
      </c>
      <c r="B399" s="63" t="s">
        <v>81</v>
      </c>
      <c r="C399" s="43" t="s">
        <v>79</v>
      </c>
      <c r="D399" s="44">
        <f>$D$11</f>
        <v>216.36</v>
      </c>
      <c r="E399" s="44">
        <f t="shared" ref="E399:AA399" si="230">$D$11</f>
        <v>216.36</v>
      </c>
      <c r="F399" s="44">
        <f t="shared" si="230"/>
        <v>216.36</v>
      </c>
      <c r="G399" s="44">
        <f t="shared" si="230"/>
        <v>216.36</v>
      </c>
      <c r="H399" s="44">
        <f t="shared" si="230"/>
        <v>216.36</v>
      </c>
      <c r="I399" s="44">
        <f t="shared" si="230"/>
        <v>216.36</v>
      </c>
      <c r="J399" s="44">
        <f t="shared" si="230"/>
        <v>216.36</v>
      </c>
      <c r="K399" s="44">
        <f t="shared" si="230"/>
        <v>216.36</v>
      </c>
      <c r="L399" s="44">
        <f t="shared" si="230"/>
        <v>216.36</v>
      </c>
      <c r="M399" s="44">
        <f t="shared" si="230"/>
        <v>216.36</v>
      </c>
      <c r="N399" s="44">
        <f t="shared" si="230"/>
        <v>216.36</v>
      </c>
      <c r="O399" s="44">
        <f t="shared" si="230"/>
        <v>216.36</v>
      </c>
      <c r="P399" s="44">
        <f t="shared" si="230"/>
        <v>216.36</v>
      </c>
      <c r="Q399" s="44">
        <f t="shared" si="230"/>
        <v>216.36</v>
      </c>
      <c r="R399" s="44">
        <f t="shared" si="230"/>
        <v>216.36</v>
      </c>
      <c r="S399" s="44">
        <f t="shared" si="230"/>
        <v>216.36</v>
      </c>
      <c r="T399" s="44">
        <f t="shared" si="230"/>
        <v>216.36</v>
      </c>
      <c r="U399" s="44">
        <f t="shared" si="230"/>
        <v>216.36</v>
      </c>
      <c r="V399" s="44">
        <f t="shared" si="230"/>
        <v>216.36</v>
      </c>
      <c r="W399" s="44">
        <f t="shared" si="230"/>
        <v>216.36</v>
      </c>
      <c r="X399" s="44">
        <f t="shared" si="230"/>
        <v>216.36</v>
      </c>
      <c r="Y399" s="44">
        <f t="shared" si="230"/>
        <v>216.36</v>
      </c>
      <c r="Z399" s="44">
        <f t="shared" si="230"/>
        <v>216.36</v>
      </c>
      <c r="AA399" s="44">
        <f t="shared" si="230"/>
        <v>216.36</v>
      </c>
    </row>
    <row r="400" spans="1:27" ht="12.75" customHeight="1" collapsed="1" x14ac:dyDescent="0.2">
      <c r="A400" s="98" t="s">
        <v>2042</v>
      </c>
      <c r="B400" s="28" t="str">
        <f>"16"&amp;"."&amp;$B$800&amp;"."&amp;$B$801</f>
        <v>16.08.2023</v>
      </c>
      <c r="C400" s="90" t="s">
        <v>76</v>
      </c>
      <c r="D400" s="91">
        <f>ROUND(((D401+D402+D404+D403)/1000),5)</f>
        <v>3.5393400000000002</v>
      </c>
      <c r="E400" s="91">
        <f>ROUND(((E401+E402+E404+E403)/1000),5)</f>
        <v>3.31426</v>
      </c>
      <c r="F400" s="91">
        <f>ROUND(((F401+F402+F404+F403)/1000),5)</f>
        <v>3.24369</v>
      </c>
      <c r="G400" s="91">
        <f t="shared" ref="G400:AA400" si="231">ROUND(((G401+G402+G404+G403)/1000),5)</f>
        <v>3.2123300000000001</v>
      </c>
      <c r="H400" s="91">
        <f t="shared" si="231"/>
        <v>3.1984400000000002</v>
      </c>
      <c r="I400" s="91">
        <f t="shared" si="231"/>
        <v>3.2270500000000002</v>
      </c>
      <c r="J400" s="91">
        <f t="shared" si="231"/>
        <v>3.4979499999999999</v>
      </c>
      <c r="K400" s="91">
        <f t="shared" si="231"/>
        <v>3.8875999999999999</v>
      </c>
      <c r="L400" s="91">
        <f t="shared" si="231"/>
        <v>4.1394000000000002</v>
      </c>
      <c r="M400" s="91">
        <f t="shared" si="231"/>
        <v>4.4243800000000002</v>
      </c>
      <c r="N400" s="91">
        <f t="shared" si="231"/>
        <v>4.70817</v>
      </c>
      <c r="O400" s="91">
        <f t="shared" si="231"/>
        <v>4.6375599999999997</v>
      </c>
      <c r="P400" s="91">
        <f t="shared" si="231"/>
        <v>4.5155399999999997</v>
      </c>
      <c r="Q400" s="91">
        <f t="shared" si="231"/>
        <v>4.7992600000000003</v>
      </c>
      <c r="R400" s="91">
        <f t="shared" si="231"/>
        <v>4.6344200000000004</v>
      </c>
      <c r="S400" s="91">
        <f t="shared" si="231"/>
        <v>4.6516400000000004</v>
      </c>
      <c r="T400" s="91">
        <f t="shared" si="231"/>
        <v>4.63063</v>
      </c>
      <c r="U400" s="91">
        <f t="shared" si="231"/>
        <v>4.53409</v>
      </c>
      <c r="V400" s="91">
        <f t="shared" si="231"/>
        <v>4.5009399999999999</v>
      </c>
      <c r="W400" s="91">
        <f t="shared" si="231"/>
        <v>4.4687599999999996</v>
      </c>
      <c r="X400" s="91">
        <f t="shared" si="231"/>
        <v>4.46218</v>
      </c>
      <c r="Y400" s="91">
        <f t="shared" si="231"/>
        <v>4.31778</v>
      </c>
      <c r="Z400" s="91">
        <f t="shared" si="231"/>
        <v>4.2109199999999998</v>
      </c>
      <c r="AA400" s="91">
        <f t="shared" si="231"/>
        <v>3.7914099999999999</v>
      </c>
    </row>
    <row r="401" spans="1:27" ht="12.75" hidden="1" customHeight="1" outlineLevel="1" x14ac:dyDescent="0.2">
      <c r="A401" s="99" t="s">
        <v>2043</v>
      </c>
      <c r="B401" s="63" t="s">
        <v>238</v>
      </c>
      <c r="C401" s="43" t="s">
        <v>79</v>
      </c>
      <c r="D401" s="44">
        <v>1096.17</v>
      </c>
      <c r="E401" s="44">
        <v>871.09</v>
      </c>
      <c r="F401" s="44">
        <v>800.52</v>
      </c>
      <c r="G401" s="44">
        <v>769.16</v>
      </c>
      <c r="H401" s="44">
        <v>755.27</v>
      </c>
      <c r="I401" s="44">
        <v>783.88</v>
      </c>
      <c r="J401" s="44">
        <v>1054.78</v>
      </c>
      <c r="K401" s="44">
        <v>1444.43</v>
      </c>
      <c r="L401" s="44">
        <v>1696.23</v>
      </c>
      <c r="M401" s="44">
        <v>1981.21</v>
      </c>
      <c r="N401" s="44">
        <v>2265</v>
      </c>
      <c r="O401" s="44">
        <v>2194.39</v>
      </c>
      <c r="P401" s="44">
        <v>2072.37</v>
      </c>
      <c r="Q401" s="44">
        <v>2356.09</v>
      </c>
      <c r="R401" s="44">
        <v>2191.25</v>
      </c>
      <c r="S401" s="44">
        <v>2208.4699999999998</v>
      </c>
      <c r="T401" s="44">
        <v>2187.46</v>
      </c>
      <c r="U401" s="44">
        <v>2090.92</v>
      </c>
      <c r="V401" s="44">
        <v>2057.77</v>
      </c>
      <c r="W401" s="44">
        <v>2025.59</v>
      </c>
      <c r="X401" s="44">
        <v>2019.01</v>
      </c>
      <c r="Y401" s="44">
        <v>1874.61</v>
      </c>
      <c r="Z401" s="44">
        <v>1767.75</v>
      </c>
      <c r="AA401" s="44">
        <v>1348.24</v>
      </c>
    </row>
    <row r="402" spans="1:27" ht="12.75" hidden="1" customHeight="1" outlineLevel="1" x14ac:dyDescent="0.2">
      <c r="A402" s="99" t="s">
        <v>2044</v>
      </c>
      <c r="B402" s="63" t="s">
        <v>90</v>
      </c>
      <c r="C402" s="43" t="s">
        <v>79</v>
      </c>
      <c r="D402" s="44">
        <f>$D$327</f>
        <v>2222.89</v>
      </c>
      <c r="E402" s="44">
        <f t="shared" ref="E402:AA402" si="232">$D$327</f>
        <v>2222.89</v>
      </c>
      <c r="F402" s="44">
        <f t="shared" si="232"/>
        <v>2222.89</v>
      </c>
      <c r="G402" s="44">
        <f t="shared" si="232"/>
        <v>2222.89</v>
      </c>
      <c r="H402" s="44">
        <f t="shared" si="232"/>
        <v>2222.89</v>
      </c>
      <c r="I402" s="44">
        <f t="shared" si="232"/>
        <v>2222.89</v>
      </c>
      <c r="J402" s="44">
        <f t="shared" si="232"/>
        <v>2222.89</v>
      </c>
      <c r="K402" s="44">
        <f t="shared" si="232"/>
        <v>2222.89</v>
      </c>
      <c r="L402" s="44">
        <f t="shared" si="232"/>
        <v>2222.89</v>
      </c>
      <c r="M402" s="44">
        <f t="shared" si="232"/>
        <v>2222.89</v>
      </c>
      <c r="N402" s="44">
        <f t="shared" si="232"/>
        <v>2222.89</v>
      </c>
      <c r="O402" s="44">
        <f t="shared" si="232"/>
        <v>2222.89</v>
      </c>
      <c r="P402" s="44">
        <f t="shared" si="232"/>
        <v>2222.89</v>
      </c>
      <c r="Q402" s="44">
        <f t="shared" si="232"/>
        <v>2222.89</v>
      </c>
      <c r="R402" s="44">
        <f t="shared" si="232"/>
        <v>2222.89</v>
      </c>
      <c r="S402" s="44">
        <f t="shared" si="232"/>
        <v>2222.89</v>
      </c>
      <c r="T402" s="44">
        <f t="shared" si="232"/>
        <v>2222.89</v>
      </c>
      <c r="U402" s="44">
        <f t="shared" si="232"/>
        <v>2222.89</v>
      </c>
      <c r="V402" s="44">
        <f t="shared" si="232"/>
        <v>2222.89</v>
      </c>
      <c r="W402" s="44">
        <f t="shared" si="232"/>
        <v>2222.89</v>
      </c>
      <c r="X402" s="44">
        <f t="shared" si="232"/>
        <v>2222.89</v>
      </c>
      <c r="Y402" s="44">
        <f t="shared" si="232"/>
        <v>2222.89</v>
      </c>
      <c r="Z402" s="44">
        <f t="shared" si="232"/>
        <v>2222.89</v>
      </c>
      <c r="AA402" s="44">
        <f t="shared" si="232"/>
        <v>2222.89</v>
      </c>
    </row>
    <row r="403" spans="1:27" ht="12.75" hidden="1" customHeight="1" outlineLevel="1" x14ac:dyDescent="0.2">
      <c r="A403" s="99" t="s">
        <v>2045</v>
      </c>
      <c r="B403" s="63" t="s">
        <v>83</v>
      </c>
      <c r="C403" s="43" t="s">
        <v>79</v>
      </c>
      <c r="D403" s="44">
        <v>3.92</v>
      </c>
      <c r="E403" s="44">
        <v>3.92</v>
      </c>
      <c r="F403" s="44">
        <v>3.92</v>
      </c>
      <c r="G403" s="44">
        <v>3.92</v>
      </c>
      <c r="H403" s="44">
        <v>3.92</v>
      </c>
      <c r="I403" s="44">
        <v>3.92</v>
      </c>
      <c r="J403" s="44">
        <v>3.92</v>
      </c>
      <c r="K403" s="44">
        <v>3.92</v>
      </c>
      <c r="L403" s="44">
        <v>3.92</v>
      </c>
      <c r="M403" s="44">
        <v>3.92</v>
      </c>
      <c r="N403" s="44">
        <v>3.92</v>
      </c>
      <c r="O403" s="44">
        <v>3.92</v>
      </c>
      <c r="P403" s="44">
        <v>3.92</v>
      </c>
      <c r="Q403" s="44">
        <v>3.92</v>
      </c>
      <c r="R403" s="44">
        <v>3.92</v>
      </c>
      <c r="S403" s="44">
        <v>3.92</v>
      </c>
      <c r="T403" s="44">
        <v>3.92</v>
      </c>
      <c r="U403" s="44">
        <v>3.92</v>
      </c>
      <c r="V403" s="44">
        <v>3.92</v>
      </c>
      <c r="W403" s="44">
        <v>3.92</v>
      </c>
      <c r="X403" s="44">
        <v>3.92</v>
      </c>
      <c r="Y403" s="44">
        <v>3.92</v>
      </c>
      <c r="Z403" s="44">
        <v>3.92</v>
      </c>
      <c r="AA403" s="44">
        <v>3.92</v>
      </c>
    </row>
    <row r="404" spans="1:27" ht="12.75" hidden="1" customHeight="1" outlineLevel="1" x14ac:dyDescent="0.2">
      <c r="A404" s="99" t="s">
        <v>2046</v>
      </c>
      <c r="B404" s="63" t="s">
        <v>81</v>
      </c>
      <c r="C404" s="43" t="s">
        <v>79</v>
      </c>
      <c r="D404" s="44">
        <f>$D$11</f>
        <v>216.36</v>
      </c>
      <c r="E404" s="44">
        <f t="shared" ref="E404:AA404" si="233">$D$11</f>
        <v>216.36</v>
      </c>
      <c r="F404" s="44">
        <f t="shared" si="233"/>
        <v>216.36</v>
      </c>
      <c r="G404" s="44">
        <f t="shared" si="233"/>
        <v>216.36</v>
      </c>
      <c r="H404" s="44">
        <f t="shared" si="233"/>
        <v>216.36</v>
      </c>
      <c r="I404" s="44">
        <f t="shared" si="233"/>
        <v>216.36</v>
      </c>
      <c r="J404" s="44">
        <f t="shared" si="233"/>
        <v>216.36</v>
      </c>
      <c r="K404" s="44">
        <f t="shared" si="233"/>
        <v>216.36</v>
      </c>
      <c r="L404" s="44">
        <f t="shared" si="233"/>
        <v>216.36</v>
      </c>
      <c r="M404" s="44">
        <f t="shared" si="233"/>
        <v>216.36</v>
      </c>
      <c r="N404" s="44">
        <f t="shared" si="233"/>
        <v>216.36</v>
      </c>
      <c r="O404" s="44">
        <f t="shared" si="233"/>
        <v>216.36</v>
      </c>
      <c r="P404" s="44">
        <f t="shared" si="233"/>
        <v>216.36</v>
      </c>
      <c r="Q404" s="44">
        <f t="shared" si="233"/>
        <v>216.36</v>
      </c>
      <c r="R404" s="44">
        <f t="shared" si="233"/>
        <v>216.36</v>
      </c>
      <c r="S404" s="44">
        <f t="shared" si="233"/>
        <v>216.36</v>
      </c>
      <c r="T404" s="44">
        <f t="shared" si="233"/>
        <v>216.36</v>
      </c>
      <c r="U404" s="44">
        <f t="shared" si="233"/>
        <v>216.36</v>
      </c>
      <c r="V404" s="44">
        <f t="shared" si="233"/>
        <v>216.36</v>
      </c>
      <c r="W404" s="44">
        <f t="shared" si="233"/>
        <v>216.36</v>
      </c>
      <c r="X404" s="44">
        <f t="shared" si="233"/>
        <v>216.36</v>
      </c>
      <c r="Y404" s="44">
        <f t="shared" si="233"/>
        <v>216.36</v>
      </c>
      <c r="Z404" s="44">
        <f t="shared" si="233"/>
        <v>216.36</v>
      </c>
      <c r="AA404" s="44">
        <f t="shared" si="233"/>
        <v>216.36</v>
      </c>
    </row>
    <row r="405" spans="1:27" ht="12.75" customHeight="1" collapsed="1" x14ac:dyDescent="0.2">
      <c r="A405" s="98" t="s">
        <v>2047</v>
      </c>
      <c r="B405" s="28" t="str">
        <f>"17"&amp;"."&amp;$B$800&amp;"."&amp;$B$801</f>
        <v>17.08.2023</v>
      </c>
      <c r="C405" s="90" t="s">
        <v>76</v>
      </c>
      <c r="D405" s="91">
        <f>ROUND(((D406+D407+D409+D408)/1000),5)</f>
        <v>3.4957400000000001</v>
      </c>
      <c r="E405" s="91">
        <f>ROUND(((E406+E407+E409+E408)/1000),5)</f>
        <v>3.3899499999999998</v>
      </c>
      <c r="F405" s="91">
        <f>ROUND(((F406+F407+F409+F408)/1000),5)</f>
        <v>3.30308</v>
      </c>
      <c r="G405" s="91">
        <f t="shared" ref="G405:AA405" si="234">ROUND(((G406+G407+G409+G408)/1000),5)</f>
        <v>2.6774499999999999</v>
      </c>
      <c r="H405" s="91">
        <f t="shared" si="234"/>
        <v>2.6663700000000001</v>
      </c>
      <c r="I405" s="91">
        <f t="shared" si="234"/>
        <v>2.7027299999999999</v>
      </c>
      <c r="J405" s="91">
        <f t="shared" si="234"/>
        <v>3.464</v>
      </c>
      <c r="K405" s="91">
        <f t="shared" si="234"/>
        <v>3.8914399999999998</v>
      </c>
      <c r="L405" s="91">
        <f t="shared" si="234"/>
        <v>4.1457800000000002</v>
      </c>
      <c r="M405" s="91">
        <f t="shared" si="234"/>
        <v>4.45282</v>
      </c>
      <c r="N405" s="91">
        <f t="shared" si="234"/>
        <v>4.5031999999999996</v>
      </c>
      <c r="O405" s="91">
        <f t="shared" si="234"/>
        <v>4.5111100000000004</v>
      </c>
      <c r="P405" s="91">
        <f t="shared" si="234"/>
        <v>4.5137900000000002</v>
      </c>
      <c r="Q405" s="91">
        <f t="shared" si="234"/>
        <v>4.5786300000000004</v>
      </c>
      <c r="R405" s="91">
        <f t="shared" si="234"/>
        <v>4.75976</v>
      </c>
      <c r="S405" s="91">
        <f t="shared" si="234"/>
        <v>4.7466299999999997</v>
      </c>
      <c r="T405" s="91">
        <f t="shared" si="234"/>
        <v>4.6583500000000004</v>
      </c>
      <c r="U405" s="91">
        <f t="shared" si="234"/>
        <v>4.5337500000000004</v>
      </c>
      <c r="V405" s="91">
        <f t="shared" si="234"/>
        <v>4.4734299999999996</v>
      </c>
      <c r="W405" s="91">
        <f t="shared" si="234"/>
        <v>4.4059900000000001</v>
      </c>
      <c r="X405" s="91">
        <f t="shared" si="234"/>
        <v>4.41892</v>
      </c>
      <c r="Y405" s="91">
        <f t="shared" si="234"/>
        <v>4.2888700000000002</v>
      </c>
      <c r="Z405" s="91">
        <f t="shared" si="234"/>
        <v>4.11782</v>
      </c>
      <c r="AA405" s="91">
        <f t="shared" si="234"/>
        <v>3.7206100000000002</v>
      </c>
    </row>
    <row r="406" spans="1:27" ht="12.75" hidden="1" customHeight="1" outlineLevel="1" x14ac:dyDescent="0.2">
      <c r="A406" s="99" t="s">
        <v>2048</v>
      </c>
      <c r="B406" s="63" t="s">
        <v>238</v>
      </c>
      <c r="C406" s="43" t="s">
        <v>79</v>
      </c>
      <c r="D406" s="44">
        <v>1052.57</v>
      </c>
      <c r="E406" s="44">
        <v>946.78</v>
      </c>
      <c r="F406" s="44">
        <v>859.91</v>
      </c>
      <c r="G406" s="44">
        <v>234.28</v>
      </c>
      <c r="H406" s="44">
        <v>223.2</v>
      </c>
      <c r="I406" s="44">
        <v>259.56</v>
      </c>
      <c r="J406" s="44">
        <v>1020.83</v>
      </c>
      <c r="K406" s="44">
        <v>1448.27</v>
      </c>
      <c r="L406" s="44">
        <v>1702.61</v>
      </c>
      <c r="M406" s="44">
        <v>2009.65</v>
      </c>
      <c r="N406" s="44">
        <v>2060.0300000000002</v>
      </c>
      <c r="O406" s="44">
        <v>2067.94</v>
      </c>
      <c r="P406" s="44">
        <v>2070.62</v>
      </c>
      <c r="Q406" s="44">
        <v>2135.46</v>
      </c>
      <c r="R406" s="44">
        <v>2316.59</v>
      </c>
      <c r="S406" s="44">
        <v>2303.46</v>
      </c>
      <c r="T406" s="44">
        <v>2215.1799999999998</v>
      </c>
      <c r="U406" s="44">
        <v>2090.58</v>
      </c>
      <c r="V406" s="44">
        <v>2030.26</v>
      </c>
      <c r="W406" s="44">
        <v>1962.82</v>
      </c>
      <c r="X406" s="44">
        <v>1975.75</v>
      </c>
      <c r="Y406" s="44">
        <v>1845.7</v>
      </c>
      <c r="Z406" s="44">
        <v>1674.65</v>
      </c>
      <c r="AA406" s="44">
        <v>1277.44</v>
      </c>
    </row>
    <row r="407" spans="1:27" ht="12.75" hidden="1" customHeight="1" outlineLevel="1" x14ac:dyDescent="0.2">
      <c r="A407" s="99" t="s">
        <v>2049</v>
      </c>
      <c r="B407" s="63" t="s">
        <v>90</v>
      </c>
      <c r="C407" s="43" t="s">
        <v>79</v>
      </c>
      <c r="D407" s="44">
        <f>$D$327</f>
        <v>2222.89</v>
      </c>
      <c r="E407" s="44">
        <f t="shared" ref="E407:AA407" si="235">$D$327</f>
        <v>2222.89</v>
      </c>
      <c r="F407" s="44">
        <f t="shared" si="235"/>
        <v>2222.89</v>
      </c>
      <c r="G407" s="44">
        <f t="shared" si="235"/>
        <v>2222.89</v>
      </c>
      <c r="H407" s="44">
        <f t="shared" si="235"/>
        <v>2222.89</v>
      </c>
      <c r="I407" s="44">
        <f t="shared" si="235"/>
        <v>2222.89</v>
      </c>
      <c r="J407" s="44">
        <f t="shared" si="235"/>
        <v>2222.89</v>
      </c>
      <c r="K407" s="44">
        <f t="shared" si="235"/>
        <v>2222.89</v>
      </c>
      <c r="L407" s="44">
        <f t="shared" si="235"/>
        <v>2222.89</v>
      </c>
      <c r="M407" s="44">
        <f t="shared" si="235"/>
        <v>2222.89</v>
      </c>
      <c r="N407" s="44">
        <f t="shared" si="235"/>
        <v>2222.89</v>
      </c>
      <c r="O407" s="44">
        <f t="shared" si="235"/>
        <v>2222.89</v>
      </c>
      <c r="P407" s="44">
        <f t="shared" si="235"/>
        <v>2222.89</v>
      </c>
      <c r="Q407" s="44">
        <f t="shared" si="235"/>
        <v>2222.89</v>
      </c>
      <c r="R407" s="44">
        <f t="shared" si="235"/>
        <v>2222.89</v>
      </c>
      <c r="S407" s="44">
        <f t="shared" si="235"/>
        <v>2222.89</v>
      </c>
      <c r="T407" s="44">
        <f t="shared" si="235"/>
        <v>2222.89</v>
      </c>
      <c r="U407" s="44">
        <f t="shared" si="235"/>
        <v>2222.89</v>
      </c>
      <c r="V407" s="44">
        <f t="shared" si="235"/>
        <v>2222.89</v>
      </c>
      <c r="W407" s="44">
        <f t="shared" si="235"/>
        <v>2222.89</v>
      </c>
      <c r="X407" s="44">
        <f t="shared" si="235"/>
        <v>2222.89</v>
      </c>
      <c r="Y407" s="44">
        <f t="shared" si="235"/>
        <v>2222.89</v>
      </c>
      <c r="Z407" s="44">
        <f t="shared" si="235"/>
        <v>2222.89</v>
      </c>
      <c r="AA407" s="44">
        <f t="shared" si="235"/>
        <v>2222.89</v>
      </c>
    </row>
    <row r="408" spans="1:27" ht="12.75" hidden="1" customHeight="1" outlineLevel="1" x14ac:dyDescent="0.2">
      <c r="A408" s="99" t="s">
        <v>2050</v>
      </c>
      <c r="B408" s="63" t="s">
        <v>83</v>
      </c>
      <c r="C408" s="43" t="s">
        <v>79</v>
      </c>
      <c r="D408" s="44">
        <v>3.92</v>
      </c>
      <c r="E408" s="44">
        <v>3.92</v>
      </c>
      <c r="F408" s="44">
        <v>3.92</v>
      </c>
      <c r="G408" s="44">
        <v>3.92</v>
      </c>
      <c r="H408" s="44">
        <v>3.92</v>
      </c>
      <c r="I408" s="44">
        <v>3.92</v>
      </c>
      <c r="J408" s="44">
        <v>3.92</v>
      </c>
      <c r="K408" s="44">
        <v>3.92</v>
      </c>
      <c r="L408" s="44">
        <v>3.92</v>
      </c>
      <c r="M408" s="44">
        <v>3.92</v>
      </c>
      <c r="N408" s="44">
        <v>3.92</v>
      </c>
      <c r="O408" s="44">
        <v>3.92</v>
      </c>
      <c r="P408" s="44">
        <v>3.92</v>
      </c>
      <c r="Q408" s="44">
        <v>3.92</v>
      </c>
      <c r="R408" s="44">
        <v>3.92</v>
      </c>
      <c r="S408" s="44">
        <v>3.92</v>
      </c>
      <c r="T408" s="44">
        <v>3.92</v>
      </c>
      <c r="U408" s="44">
        <v>3.92</v>
      </c>
      <c r="V408" s="44">
        <v>3.92</v>
      </c>
      <c r="W408" s="44">
        <v>3.92</v>
      </c>
      <c r="X408" s="44">
        <v>3.92</v>
      </c>
      <c r="Y408" s="44">
        <v>3.92</v>
      </c>
      <c r="Z408" s="44">
        <v>3.92</v>
      </c>
      <c r="AA408" s="44">
        <v>3.92</v>
      </c>
    </row>
    <row r="409" spans="1:27" ht="12.75" hidden="1" customHeight="1" outlineLevel="1" x14ac:dyDescent="0.2">
      <c r="A409" s="99" t="s">
        <v>2051</v>
      </c>
      <c r="B409" s="63" t="s">
        <v>81</v>
      </c>
      <c r="C409" s="43" t="s">
        <v>79</v>
      </c>
      <c r="D409" s="44">
        <f>$D$11</f>
        <v>216.36</v>
      </c>
      <c r="E409" s="44">
        <f t="shared" ref="E409:AA409" si="236">$D$11</f>
        <v>216.36</v>
      </c>
      <c r="F409" s="44">
        <f t="shared" si="236"/>
        <v>216.36</v>
      </c>
      <c r="G409" s="44">
        <f t="shared" si="236"/>
        <v>216.36</v>
      </c>
      <c r="H409" s="44">
        <f t="shared" si="236"/>
        <v>216.36</v>
      </c>
      <c r="I409" s="44">
        <f t="shared" si="236"/>
        <v>216.36</v>
      </c>
      <c r="J409" s="44">
        <f t="shared" si="236"/>
        <v>216.36</v>
      </c>
      <c r="K409" s="44">
        <f t="shared" si="236"/>
        <v>216.36</v>
      </c>
      <c r="L409" s="44">
        <f t="shared" si="236"/>
        <v>216.36</v>
      </c>
      <c r="M409" s="44">
        <f t="shared" si="236"/>
        <v>216.36</v>
      </c>
      <c r="N409" s="44">
        <f t="shared" si="236"/>
        <v>216.36</v>
      </c>
      <c r="O409" s="44">
        <f t="shared" si="236"/>
        <v>216.36</v>
      </c>
      <c r="P409" s="44">
        <f t="shared" si="236"/>
        <v>216.36</v>
      </c>
      <c r="Q409" s="44">
        <f t="shared" si="236"/>
        <v>216.36</v>
      </c>
      <c r="R409" s="44">
        <f t="shared" si="236"/>
        <v>216.36</v>
      </c>
      <c r="S409" s="44">
        <f t="shared" si="236"/>
        <v>216.36</v>
      </c>
      <c r="T409" s="44">
        <f t="shared" si="236"/>
        <v>216.36</v>
      </c>
      <c r="U409" s="44">
        <f t="shared" si="236"/>
        <v>216.36</v>
      </c>
      <c r="V409" s="44">
        <f t="shared" si="236"/>
        <v>216.36</v>
      </c>
      <c r="W409" s="44">
        <f t="shared" si="236"/>
        <v>216.36</v>
      </c>
      <c r="X409" s="44">
        <f t="shared" si="236"/>
        <v>216.36</v>
      </c>
      <c r="Y409" s="44">
        <f t="shared" si="236"/>
        <v>216.36</v>
      </c>
      <c r="Z409" s="44">
        <f t="shared" si="236"/>
        <v>216.36</v>
      </c>
      <c r="AA409" s="44">
        <f t="shared" si="236"/>
        <v>216.36</v>
      </c>
    </row>
    <row r="410" spans="1:27" ht="12.75" customHeight="1" collapsed="1" x14ac:dyDescent="0.2">
      <c r="A410" s="98" t="s">
        <v>2052</v>
      </c>
      <c r="B410" s="28" t="str">
        <f>"18"&amp;"."&amp;$B$800&amp;"."&amp;$B$801</f>
        <v>18.08.2023</v>
      </c>
      <c r="C410" s="90" t="s">
        <v>76</v>
      </c>
      <c r="D410" s="91">
        <f>ROUND(((D411+D412+D414+D413)/1000),5)</f>
        <v>3.4862500000000001</v>
      </c>
      <c r="E410" s="91">
        <f>ROUND(((E411+E412+E414+E413)/1000),5)</f>
        <v>3.3280599999999998</v>
      </c>
      <c r="F410" s="91">
        <f>ROUND(((F411+F412+F414+F413)/1000),5)</f>
        <v>3.2398400000000001</v>
      </c>
      <c r="G410" s="91">
        <f t="shared" ref="G410:AA410" si="237">ROUND(((G411+G412+G414+G413)/1000),5)</f>
        <v>3.1989100000000001</v>
      </c>
      <c r="H410" s="91">
        <f t="shared" si="237"/>
        <v>3.1776</v>
      </c>
      <c r="I410" s="91">
        <f t="shared" si="237"/>
        <v>3.2163599999999999</v>
      </c>
      <c r="J410" s="91">
        <f t="shared" si="237"/>
        <v>3.4195899999999999</v>
      </c>
      <c r="K410" s="91">
        <f t="shared" si="237"/>
        <v>3.97451</v>
      </c>
      <c r="L410" s="91">
        <f t="shared" si="237"/>
        <v>4.2682900000000004</v>
      </c>
      <c r="M410" s="91">
        <f t="shared" si="237"/>
        <v>4.5004200000000001</v>
      </c>
      <c r="N410" s="91">
        <f t="shared" si="237"/>
        <v>4.5278900000000002</v>
      </c>
      <c r="O410" s="91">
        <f t="shared" si="237"/>
        <v>4.5704799999999999</v>
      </c>
      <c r="P410" s="91">
        <f t="shared" si="237"/>
        <v>4.5925900000000004</v>
      </c>
      <c r="Q410" s="91">
        <f t="shared" si="237"/>
        <v>4.6587100000000001</v>
      </c>
      <c r="R410" s="91">
        <f t="shared" si="237"/>
        <v>4.8507199999999999</v>
      </c>
      <c r="S410" s="91">
        <f t="shared" si="237"/>
        <v>4.8481800000000002</v>
      </c>
      <c r="T410" s="91">
        <f t="shared" si="237"/>
        <v>4.87582</v>
      </c>
      <c r="U410" s="91">
        <f t="shared" si="237"/>
        <v>4.7886600000000001</v>
      </c>
      <c r="V410" s="91">
        <f t="shared" si="237"/>
        <v>4.6452</v>
      </c>
      <c r="W410" s="91">
        <f t="shared" si="237"/>
        <v>4.5914700000000002</v>
      </c>
      <c r="X410" s="91">
        <f t="shared" si="237"/>
        <v>4.5171799999999998</v>
      </c>
      <c r="Y410" s="91">
        <f t="shared" si="237"/>
        <v>4.4764699999999999</v>
      </c>
      <c r="Z410" s="91">
        <f t="shared" si="237"/>
        <v>4.2679499999999999</v>
      </c>
      <c r="AA410" s="91">
        <f t="shared" si="237"/>
        <v>4.0420699999999998</v>
      </c>
    </row>
    <row r="411" spans="1:27" ht="12.75" hidden="1" customHeight="1" outlineLevel="1" x14ac:dyDescent="0.2">
      <c r="A411" s="99" t="s">
        <v>2053</v>
      </c>
      <c r="B411" s="63" t="s">
        <v>238</v>
      </c>
      <c r="C411" s="43" t="s">
        <v>79</v>
      </c>
      <c r="D411" s="44">
        <v>1043.08</v>
      </c>
      <c r="E411" s="44">
        <v>884.89</v>
      </c>
      <c r="F411" s="44">
        <v>796.67</v>
      </c>
      <c r="G411" s="44">
        <v>755.74</v>
      </c>
      <c r="H411" s="44">
        <v>734.43</v>
      </c>
      <c r="I411" s="44">
        <v>773.19</v>
      </c>
      <c r="J411" s="44">
        <v>976.42</v>
      </c>
      <c r="K411" s="44">
        <v>1531.34</v>
      </c>
      <c r="L411" s="44">
        <v>1825.12</v>
      </c>
      <c r="M411" s="44">
        <v>2057.25</v>
      </c>
      <c r="N411" s="44">
        <v>2084.7199999999998</v>
      </c>
      <c r="O411" s="44">
        <v>2127.31</v>
      </c>
      <c r="P411" s="44">
        <v>2149.42</v>
      </c>
      <c r="Q411" s="44">
        <v>2215.54</v>
      </c>
      <c r="R411" s="44">
        <v>2407.5500000000002</v>
      </c>
      <c r="S411" s="44">
        <v>2405.0100000000002</v>
      </c>
      <c r="T411" s="44">
        <v>2432.65</v>
      </c>
      <c r="U411" s="44">
        <v>2345.4899999999998</v>
      </c>
      <c r="V411" s="44">
        <v>2202.0300000000002</v>
      </c>
      <c r="W411" s="44">
        <v>2148.3000000000002</v>
      </c>
      <c r="X411" s="44">
        <v>2074.0100000000002</v>
      </c>
      <c r="Y411" s="44">
        <v>2033.3</v>
      </c>
      <c r="Z411" s="44">
        <v>1824.78</v>
      </c>
      <c r="AA411" s="44">
        <v>1598.9</v>
      </c>
    </row>
    <row r="412" spans="1:27" ht="12.75" hidden="1" customHeight="1" outlineLevel="1" x14ac:dyDescent="0.2">
      <c r="A412" s="99" t="s">
        <v>2054</v>
      </c>
      <c r="B412" s="63" t="s">
        <v>90</v>
      </c>
      <c r="C412" s="43" t="s">
        <v>79</v>
      </c>
      <c r="D412" s="44">
        <f>$D$327</f>
        <v>2222.89</v>
      </c>
      <c r="E412" s="44">
        <f t="shared" ref="E412:AA412" si="238">$D$327</f>
        <v>2222.89</v>
      </c>
      <c r="F412" s="44">
        <f t="shared" si="238"/>
        <v>2222.89</v>
      </c>
      <c r="G412" s="44">
        <f t="shared" si="238"/>
        <v>2222.89</v>
      </c>
      <c r="H412" s="44">
        <f t="shared" si="238"/>
        <v>2222.89</v>
      </c>
      <c r="I412" s="44">
        <f t="shared" si="238"/>
        <v>2222.89</v>
      </c>
      <c r="J412" s="44">
        <f t="shared" si="238"/>
        <v>2222.89</v>
      </c>
      <c r="K412" s="44">
        <f t="shared" si="238"/>
        <v>2222.89</v>
      </c>
      <c r="L412" s="44">
        <f t="shared" si="238"/>
        <v>2222.89</v>
      </c>
      <c r="M412" s="44">
        <f t="shared" si="238"/>
        <v>2222.89</v>
      </c>
      <c r="N412" s="44">
        <f t="shared" si="238"/>
        <v>2222.89</v>
      </c>
      <c r="O412" s="44">
        <f t="shared" si="238"/>
        <v>2222.89</v>
      </c>
      <c r="P412" s="44">
        <f t="shared" si="238"/>
        <v>2222.89</v>
      </c>
      <c r="Q412" s="44">
        <f t="shared" si="238"/>
        <v>2222.89</v>
      </c>
      <c r="R412" s="44">
        <f t="shared" si="238"/>
        <v>2222.89</v>
      </c>
      <c r="S412" s="44">
        <f t="shared" si="238"/>
        <v>2222.89</v>
      </c>
      <c r="T412" s="44">
        <f t="shared" si="238"/>
        <v>2222.89</v>
      </c>
      <c r="U412" s="44">
        <f t="shared" si="238"/>
        <v>2222.89</v>
      </c>
      <c r="V412" s="44">
        <f t="shared" si="238"/>
        <v>2222.89</v>
      </c>
      <c r="W412" s="44">
        <f t="shared" si="238"/>
        <v>2222.89</v>
      </c>
      <c r="X412" s="44">
        <f t="shared" si="238"/>
        <v>2222.89</v>
      </c>
      <c r="Y412" s="44">
        <f t="shared" si="238"/>
        <v>2222.89</v>
      </c>
      <c r="Z412" s="44">
        <f t="shared" si="238"/>
        <v>2222.89</v>
      </c>
      <c r="AA412" s="44">
        <f t="shared" si="238"/>
        <v>2222.89</v>
      </c>
    </row>
    <row r="413" spans="1:27" ht="12.75" hidden="1" customHeight="1" outlineLevel="1" x14ac:dyDescent="0.2">
      <c r="A413" s="99" t="s">
        <v>2055</v>
      </c>
      <c r="B413" s="63" t="s">
        <v>83</v>
      </c>
      <c r="C413" s="43" t="s">
        <v>79</v>
      </c>
      <c r="D413" s="44">
        <v>3.92</v>
      </c>
      <c r="E413" s="44">
        <v>3.92</v>
      </c>
      <c r="F413" s="44">
        <v>3.92</v>
      </c>
      <c r="G413" s="44">
        <v>3.92</v>
      </c>
      <c r="H413" s="44">
        <v>3.92</v>
      </c>
      <c r="I413" s="44">
        <v>3.92</v>
      </c>
      <c r="J413" s="44">
        <v>3.92</v>
      </c>
      <c r="K413" s="44">
        <v>3.92</v>
      </c>
      <c r="L413" s="44">
        <v>3.92</v>
      </c>
      <c r="M413" s="44">
        <v>3.92</v>
      </c>
      <c r="N413" s="44">
        <v>3.92</v>
      </c>
      <c r="O413" s="44">
        <v>3.92</v>
      </c>
      <c r="P413" s="44">
        <v>3.92</v>
      </c>
      <c r="Q413" s="44">
        <v>3.92</v>
      </c>
      <c r="R413" s="44">
        <v>3.92</v>
      </c>
      <c r="S413" s="44">
        <v>3.92</v>
      </c>
      <c r="T413" s="44">
        <v>3.92</v>
      </c>
      <c r="U413" s="44">
        <v>3.92</v>
      </c>
      <c r="V413" s="44">
        <v>3.92</v>
      </c>
      <c r="W413" s="44">
        <v>3.92</v>
      </c>
      <c r="X413" s="44">
        <v>3.92</v>
      </c>
      <c r="Y413" s="44">
        <v>3.92</v>
      </c>
      <c r="Z413" s="44">
        <v>3.92</v>
      </c>
      <c r="AA413" s="44">
        <v>3.92</v>
      </c>
    </row>
    <row r="414" spans="1:27" ht="12.75" hidden="1" customHeight="1" outlineLevel="1" x14ac:dyDescent="0.2">
      <c r="A414" s="99" t="s">
        <v>2056</v>
      </c>
      <c r="B414" s="63" t="s">
        <v>81</v>
      </c>
      <c r="C414" s="43" t="s">
        <v>79</v>
      </c>
      <c r="D414" s="44">
        <f>$D$11</f>
        <v>216.36</v>
      </c>
      <c r="E414" s="44">
        <f t="shared" ref="E414:AA414" si="239">$D$11</f>
        <v>216.36</v>
      </c>
      <c r="F414" s="44">
        <f t="shared" si="239"/>
        <v>216.36</v>
      </c>
      <c r="G414" s="44">
        <f t="shared" si="239"/>
        <v>216.36</v>
      </c>
      <c r="H414" s="44">
        <f t="shared" si="239"/>
        <v>216.36</v>
      </c>
      <c r="I414" s="44">
        <f t="shared" si="239"/>
        <v>216.36</v>
      </c>
      <c r="J414" s="44">
        <f t="shared" si="239"/>
        <v>216.36</v>
      </c>
      <c r="K414" s="44">
        <f t="shared" si="239"/>
        <v>216.36</v>
      </c>
      <c r="L414" s="44">
        <f t="shared" si="239"/>
        <v>216.36</v>
      </c>
      <c r="M414" s="44">
        <f t="shared" si="239"/>
        <v>216.36</v>
      </c>
      <c r="N414" s="44">
        <f t="shared" si="239"/>
        <v>216.36</v>
      </c>
      <c r="O414" s="44">
        <f t="shared" si="239"/>
        <v>216.36</v>
      </c>
      <c r="P414" s="44">
        <f t="shared" si="239"/>
        <v>216.36</v>
      </c>
      <c r="Q414" s="44">
        <f t="shared" si="239"/>
        <v>216.36</v>
      </c>
      <c r="R414" s="44">
        <f t="shared" si="239"/>
        <v>216.36</v>
      </c>
      <c r="S414" s="44">
        <f t="shared" si="239"/>
        <v>216.36</v>
      </c>
      <c r="T414" s="44">
        <f t="shared" si="239"/>
        <v>216.36</v>
      </c>
      <c r="U414" s="44">
        <f t="shared" si="239"/>
        <v>216.36</v>
      </c>
      <c r="V414" s="44">
        <f t="shared" si="239"/>
        <v>216.36</v>
      </c>
      <c r="W414" s="44">
        <f t="shared" si="239"/>
        <v>216.36</v>
      </c>
      <c r="X414" s="44">
        <f t="shared" si="239"/>
        <v>216.36</v>
      </c>
      <c r="Y414" s="44">
        <f t="shared" si="239"/>
        <v>216.36</v>
      </c>
      <c r="Z414" s="44">
        <f t="shared" si="239"/>
        <v>216.36</v>
      </c>
      <c r="AA414" s="44">
        <f t="shared" si="239"/>
        <v>216.36</v>
      </c>
    </row>
    <row r="415" spans="1:27" ht="12.75" customHeight="1" collapsed="1" x14ac:dyDescent="0.2">
      <c r="A415" s="98" t="s">
        <v>2057</v>
      </c>
      <c r="B415" s="28" t="str">
        <f>"19"&amp;"."&amp;$B$800&amp;"."&amp;$B$801</f>
        <v>19.08.2023</v>
      </c>
      <c r="C415" s="90" t="s">
        <v>76</v>
      </c>
      <c r="D415" s="91">
        <f>ROUND(((D416+D417+D419+D418)/1000),5)</f>
        <v>3.8464200000000002</v>
      </c>
      <c r="E415" s="91">
        <f>ROUND(((E416+E417+E419+E418)/1000),5)</f>
        <v>3.6707399999999999</v>
      </c>
      <c r="F415" s="91">
        <f>ROUND(((F416+F417+F419+F418)/1000),5)</f>
        <v>3.5458599999999998</v>
      </c>
      <c r="G415" s="91">
        <f t="shared" ref="G415:AA415" si="240">ROUND(((G416+G417+G419+G418)/1000),5)</f>
        <v>3.41987</v>
      </c>
      <c r="H415" s="91">
        <f t="shared" si="240"/>
        <v>3.3731800000000001</v>
      </c>
      <c r="I415" s="91">
        <f t="shared" si="240"/>
        <v>3.3522099999999999</v>
      </c>
      <c r="J415" s="91">
        <f t="shared" si="240"/>
        <v>3.3713199999999999</v>
      </c>
      <c r="K415" s="91">
        <f t="shared" si="240"/>
        <v>3.7507600000000001</v>
      </c>
      <c r="L415" s="91">
        <f t="shared" si="240"/>
        <v>4.1009200000000003</v>
      </c>
      <c r="M415" s="91">
        <f t="shared" si="240"/>
        <v>4.31846</v>
      </c>
      <c r="N415" s="91">
        <f t="shared" si="240"/>
        <v>4.4667199999999996</v>
      </c>
      <c r="O415" s="91">
        <f t="shared" si="240"/>
        <v>4.4827000000000004</v>
      </c>
      <c r="P415" s="91">
        <f t="shared" si="240"/>
        <v>4.4828900000000003</v>
      </c>
      <c r="Q415" s="91">
        <f t="shared" si="240"/>
        <v>4.4830100000000002</v>
      </c>
      <c r="R415" s="91">
        <f t="shared" si="240"/>
        <v>4.4882200000000001</v>
      </c>
      <c r="S415" s="91">
        <f t="shared" si="240"/>
        <v>4.4839000000000002</v>
      </c>
      <c r="T415" s="91">
        <f t="shared" si="240"/>
        <v>4.4120400000000002</v>
      </c>
      <c r="U415" s="91">
        <f t="shared" si="240"/>
        <v>4.38802</v>
      </c>
      <c r="V415" s="91">
        <f t="shared" si="240"/>
        <v>4.3638300000000001</v>
      </c>
      <c r="W415" s="91">
        <f t="shared" si="240"/>
        <v>4.3236299999999996</v>
      </c>
      <c r="X415" s="91">
        <f t="shared" si="240"/>
        <v>4.3281499999999999</v>
      </c>
      <c r="Y415" s="91">
        <f t="shared" si="240"/>
        <v>4.3375899999999996</v>
      </c>
      <c r="Z415" s="91">
        <f t="shared" si="240"/>
        <v>4.1565899999999996</v>
      </c>
      <c r="AA415" s="91">
        <f t="shared" si="240"/>
        <v>3.9974099999999999</v>
      </c>
    </row>
    <row r="416" spans="1:27" ht="12.75" hidden="1" customHeight="1" outlineLevel="1" x14ac:dyDescent="0.2">
      <c r="A416" s="99" t="s">
        <v>2058</v>
      </c>
      <c r="B416" s="63" t="s">
        <v>238</v>
      </c>
      <c r="C416" s="43" t="s">
        <v>79</v>
      </c>
      <c r="D416" s="44">
        <v>1403.25</v>
      </c>
      <c r="E416" s="44">
        <v>1227.57</v>
      </c>
      <c r="F416" s="44">
        <v>1102.69</v>
      </c>
      <c r="G416" s="44">
        <v>976.7</v>
      </c>
      <c r="H416" s="44">
        <v>930.01</v>
      </c>
      <c r="I416" s="44">
        <v>909.04</v>
      </c>
      <c r="J416" s="44">
        <v>928.15</v>
      </c>
      <c r="K416" s="44">
        <v>1307.5899999999999</v>
      </c>
      <c r="L416" s="44">
        <v>1657.75</v>
      </c>
      <c r="M416" s="44">
        <v>1875.29</v>
      </c>
      <c r="N416" s="44">
        <v>2023.55</v>
      </c>
      <c r="O416" s="44">
        <v>2039.53</v>
      </c>
      <c r="P416" s="44">
        <v>2039.72</v>
      </c>
      <c r="Q416" s="44">
        <v>2039.84</v>
      </c>
      <c r="R416" s="44">
        <v>2045.05</v>
      </c>
      <c r="S416" s="44">
        <v>2040.73</v>
      </c>
      <c r="T416" s="44">
        <v>1968.87</v>
      </c>
      <c r="U416" s="44">
        <v>1944.85</v>
      </c>
      <c r="V416" s="44">
        <v>1920.66</v>
      </c>
      <c r="W416" s="44">
        <v>1880.46</v>
      </c>
      <c r="X416" s="44">
        <v>1884.98</v>
      </c>
      <c r="Y416" s="44">
        <v>1894.42</v>
      </c>
      <c r="Z416" s="44">
        <v>1713.42</v>
      </c>
      <c r="AA416" s="44">
        <v>1554.24</v>
      </c>
    </row>
    <row r="417" spans="1:27" ht="12.75" hidden="1" customHeight="1" outlineLevel="1" x14ac:dyDescent="0.2">
      <c r="A417" s="99" t="s">
        <v>2059</v>
      </c>
      <c r="B417" s="63" t="s">
        <v>90</v>
      </c>
      <c r="C417" s="43" t="s">
        <v>79</v>
      </c>
      <c r="D417" s="44">
        <f>$D$327</f>
        <v>2222.89</v>
      </c>
      <c r="E417" s="44">
        <f t="shared" ref="E417:AA417" si="241">$D$327</f>
        <v>2222.89</v>
      </c>
      <c r="F417" s="44">
        <f t="shared" si="241"/>
        <v>2222.89</v>
      </c>
      <c r="G417" s="44">
        <f t="shared" si="241"/>
        <v>2222.89</v>
      </c>
      <c r="H417" s="44">
        <f t="shared" si="241"/>
        <v>2222.89</v>
      </c>
      <c r="I417" s="44">
        <f t="shared" si="241"/>
        <v>2222.89</v>
      </c>
      <c r="J417" s="44">
        <f t="shared" si="241"/>
        <v>2222.89</v>
      </c>
      <c r="K417" s="44">
        <f t="shared" si="241"/>
        <v>2222.89</v>
      </c>
      <c r="L417" s="44">
        <f t="shared" si="241"/>
        <v>2222.89</v>
      </c>
      <c r="M417" s="44">
        <f t="shared" si="241"/>
        <v>2222.89</v>
      </c>
      <c r="N417" s="44">
        <f t="shared" si="241"/>
        <v>2222.89</v>
      </c>
      <c r="O417" s="44">
        <f t="shared" si="241"/>
        <v>2222.89</v>
      </c>
      <c r="P417" s="44">
        <f t="shared" si="241"/>
        <v>2222.89</v>
      </c>
      <c r="Q417" s="44">
        <f t="shared" si="241"/>
        <v>2222.89</v>
      </c>
      <c r="R417" s="44">
        <f t="shared" si="241"/>
        <v>2222.89</v>
      </c>
      <c r="S417" s="44">
        <f t="shared" si="241"/>
        <v>2222.89</v>
      </c>
      <c r="T417" s="44">
        <f t="shared" si="241"/>
        <v>2222.89</v>
      </c>
      <c r="U417" s="44">
        <f t="shared" si="241"/>
        <v>2222.89</v>
      </c>
      <c r="V417" s="44">
        <f t="shared" si="241"/>
        <v>2222.89</v>
      </c>
      <c r="W417" s="44">
        <f t="shared" si="241"/>
        <v>2222.89</v>
      </c>
      <c r="X417" s="44">
        <f t="shared" si="241"/>
        <v>2222.89</v>
      </c>
      <c r="Y417" s="44">
        <f t="shared" si="241"/>
        <v>2222.89</v>
      </c>
      <c r="Z417" s="44">
        <f t="shared" si="241"/>
        <v>2222.89</v>
      </c>
      <c r="AA417" s="44">
        <f t="shared" si="241"/>
        <v>2222.89</v>
      </c>
    </row>
    <row r="418" spans="1:27" ht="12.75" hidden="1" customHeight="1" outlineLevel="1" x14ac:dyDescent="0.2">
      <c r="A418" s="99" t="s">
        <v>2060</v>
      </c>
      <c r="B418" s="63" t="s">
        <v>83</v>
      </c>
      <c r="C418" s="43" t="s">
        <v>79</v>
      </c>
      <c r="D418" s="111">
        <v>3.92</v>
      </c>
      <c r="E418" s="111">
        <v>3.92</v>
      </c>
      <c r="F418" s="111">
        <v>3.92</v>
      </c>
      <c r="G418" s="111">
        <v>3.92</v>
      </c>
      <c r="H418" s="111">
        <v>3.92</v>
      </c>
      <c r="I418" s="111">
        <v>3.92</v>
      </c>
      <c r="J418" s="111">
        <v>3.92</v>
      </c>
      <c r="K418" s="111">
        <v>3.92</v>
      </c>
      <c r="L418" s="111">
        <v>3.92</v>
      </c>
      <c r="M418" s="111">
        <v>3.92</v>
      </c>
      <c r="N418" s="111">
        <v>3.92</v>
      </c>
      <c r="O418" s="111">
        <v>3.92</v>
      </c>
      <c r="P418" s="111">
        <v>3.92</v>
      </c>
      <c r="Q418" s="111">
        <v>3.92</v>
      </c>
      <c r="R418" s="111">
        <v>3.92</v>
      </c>
      <c r="S418" s="111">
        <v>3.92</v>
      </c>
      <c r="T418" s="111">
        <v>3.92</v>
      </c>
      <c r="U418" s="111">
        <v>3.92</v>
      </c>
      <c r="V418" s="111">
        <v>3.92</v>
      </c>
      <c r="W418" s="111">
        <v>3.92</v>
      </c>
      <c r="X418" s="111">
        <v>3.92</v>
      </c>
      <c r="Y418" s="111">
        <v>3.92</v>
      </c>
      <c r="Z418" s="111">
        <v>3.92</v>
      </c>
      <c r="AA418" s="111">
        <v>3.92</v>
      </c>
    </row>
    <row r="419" spans="1:27" ht="12.75" hidden="1" customHeight="1" outlineLevel="1" x14ac:dyDescent="0.2">
      <c r="A419" s="99" t="s">
        <v>2061</v>
      </c>
      <c r="B419" s="63" t="s">
        <v>81</v>
      </c>
      <c r="C419" s="43" t="s">
        <v>79</v>
      </c>
      <c r="D419" s="44">
        <f>$D$11</f>
        <v>216.36</v>
      </c>
      <c r="E419" s="44">
        <f t="shared" ref="E419:AA419" si="242">$D$11</f>
        <v>216.36</v>
      </c>
      <c r="F419" s="44">
        <f t="shared" si="242"/>
        <v>216.36</v>
      </c>
      <c r="G419" s="44">
        <f t="shared" si="242"/>
        <v>216.36</v>
      </c>
      <c r="H419" s="44">
        <f t="shared" si="242"/>
        <v>216.36</v>
      </c>
      <c r="I419" s="44">
        <f t="shared" si="242"/>
        <v>216.36</v>
      </c>
      <c r="J419" s="44">
        <f t="shared" si="242"/>
        <v>216.36</v>
      </c>
      <c r="K419" s="44">
        <f t="shared" si="242"/>
        <v>216.36</v>
      </c>
      <c r="L419" s="44">
        <f t="shared" si="242"/>
        <v>216.36</v>
      </c>
      <c r="M419" s="44">
        <f t="shared" si="242"/>
        <v>216.36</v>
      </c>
      <c r="N419" s="44">
        <f t="shared" si="242"/>
        <v>216.36</v>
      </c>
      <c r="O419" s="44">
        <f t="shared" si="242"/>
        <v>216.36</v>
      </c>
      <c r="P419" s="44">
        <f t="shared" si="242"/>
        <v>216.36</v>
      </c>
      <c r="Q419" s="44">
        <f t="shared" si="242"/>
        <v>216.36</v>
      </c>
      <c r="R419" s="44">
        <f t="shared" si="242"/>
        <v>216.36</v>
      </c>
      <c r="S419" s="44">
        <f t="shared" si="242"/>
        <v>216.36</v>
      </c>
      <c r="T419" s="44">
        <f t="shared" si="242"/>
        <v>216.36</v>
      </c>
      <c r="U419" s="44">
        <f t="shared" si="242"/>
        <v>216.36</v>
      </c>
      <c r="V419" s="44">
        <f t="shared" si="242"/>
        <v>216.36</v>
      </c>
      <c r="W419" s="44">
        <f t="shared" si="242"/>
        <v>216.36</v>
      </c>
      <c r="X419" s="44">
        <f t="shared" si="242"/>
        <v>216.36</v>
      </c>
      <c r="Y419" s="44">
        <f t="shared" si="242"/>
        <v>216.36</v>
      </c>
      <c r="Z419" s="44">
        <f t="shared" si="242"/>
        <v>216.36</v>
      </c>
      <c r="AA419" s="44">
        <f t="shared" si="242"/>
        <v>216.36</v>
      </c>
    </row>
    <row r="420" spans="1:27" ht="12.75" customHeight="1" collapsed="1" x14ac:dyDescent="0.2">
      <c r="A420" s="98" t="s">
        <v>2062</v>
      </c>
      <c r="B420" s="28" t="str">
        <f>"20"&amp;"."&amp;$B$800&amp;"."&amp;$B$801</f>
        <v>20.08.2023</v>
      </c>
      <c r="C420" s="90" t="s">
        <v>76</v>
      </c>
      <c r="D420" s="91">
        <f>ROUND(((D421+D422+D424+D423)/1000),5)</f>
        <v>3.7356199999999999</v>
      </c>
      <c r="E420" s="91">
        <f>ROUND(((E421+E422+E424+E423)/1000),5)</f>
        <v>3.53173</v>
      </c>
      <c r="F420" s="91">
        <f>ROUND(((F421+F422+F424+F423)/1000),5)</f>
        <v>3.4043999999999999</v>
      </c>
      <c r="G420" s="91">
        <f t="shared" ref="G420:AA420" si="243">ROUND(((G421+G422+G424+G423)/1000),5)</f>
        <v>3.3123</v>
      </c>
      <c r="H420" s="91">
        <f t="shared" si="243"/>
        <v>3.2439300000000002</v>
      </c>
      <c r="I420" s="91">
        <f t="shared" si="243"/>
        <v>3.2023999999999999</v>
      </c>
      <c r="J420" s="91">
        <f t="shared" si="243"/>
        <v>3.2265799999999998</v>
      </c>
      <c r="K420" s="91">
        <f t="shared" si="243"/>
        <v>3.4897200000000002</v>
      </c>
      <c r="L420" s="91">
        <f t="shared" si="243"/>
        <v>4.0271999999999997</v>
      </c>
      <c r="M420" s="91">
        <f t="shared" si="243"/>
        <v>4.1579699999999997</v>
      </c>
      <c r="N420" s="91">
        <f t="shared" si="243"/>
        <v>4.3578799999999998</v>
      </c>
      <c r="O420" s="91">
        <f t="shared" si="243"/>
        <v>4.3953300000000004</v>
      </c>
      <c r="P420" s="91">
        <f t="shared" si="243"/>
        <v>4.4512999999999998</v>
      </c>
      <c r="Q420" s="91">
        <f t="shared" si="243"/>
        <v>4.4555300000000004</v>
      </c>
      <c r="R420" s="91">
        <f t="shared" si="243"/>
        <v>4.46394</v>
      </c>
      <c r="S420" s="91">
        <f t="shared" si="243"/>
        <v>4.46408</v>
      </c>
      <c r="T420" s="91">
        <f t="shared" si="243"/>
        <v>4.4313599999999997</v>
      </c>
      <c r="U420" s="91">
        <f t="shared" si="243"/>
        <v>4.2913699999999997</v>
      </c>
      <c r="V420" s="91">
        <f t="shared" si="243"/>
        <v>4.2732000000000001</v>
      </c>
      <c r="W420" s="91">
        <f t="shared" si="243"/>
        <v>4.2923799999999996</v>
      </c>
      <c r="X420" s="91">
        <f t="shared" si="243"/>
        <v>4.2861700000000003</v>
      </c>
      <c r="Y420" s="91">
        <f t="shared" si="243"/>
        <v>4.2569900000000001</v>
      </c>
      <c r="Z420" s="91">
        <f t="shared" si="243"/>
        <v>4.1650799999999997</v>
      </c>
      <c r="AA420" s="91">
        <f t="shared" si="243"/>
        <v>4.0099400000000003</v>
      </c>
    </row>
    <row r="421" spans="1:27" ht="12.75" hidden="1" customHeight="1" outlineLevel="1" x14ac:dyDescent="0.2">
      <c r="A421" s="99" t="s">
        <v>2063</v>
      </c>
      <c r="B421" s="63" t="s">
        <v>238</v>
      </c>
      <c r="C421" s="43" t="s">
        <v>79</v>
      </c>
      <c r="D421" s="44">
        <v>1292.45</v>
      </c>
      <c r="E421" s="44">
        <v>1088.56</v>
      </c>
      <c r="F421" s="44">
        <v>961.23</v>
      </c>
      <c r="G421" s="44">
        <v>869.13</v>
      </c>
      <c r="H421" s="44">
        <v>800.76</v>
      </c>
      <c r="I421" s="44">
        <v>759.23</v>
      </c>
      <c r="J421" s="44">
        <v>783.41</v>
      </c>
      <c r="K421" s="44">
        <v>1046.55</v>
      </c>
      <c r="L421" s="44">
        <v>1584.03</v>
      </c>
      <c r="M421" s="44">
        <v>1714.8</v>
      </c>
      <c r="N421" s="44">
        <v>1914.71</v>
      </c>
      <c r="O421" s="44">
        <v>1952.16</v>
      </c>
      <c r="P421" s="44">
        <v>2008.13</v>
      </c>
      <c r="Q421" s="44">
        <v>2012.36</v>
      </c>
      <c r="R421" s="44">
        <v>2020.77</v>
      </c>
      <c r="S421" s="44">
        <v>2020.91</v>
      </c>
      <c r="T421" s="44">
        <v>1988.19</v>
      </c>
      <c r="U421" s="44">
        <v>1848.2</v>
      </c>
      <c r="V421" s="44">
        <v>1830.03</v>
      </c>
      <c r="W421" s="44">
        <v>1849.21</v>
      </c>
      <c r="X421" s="44">
        <v>1843</v>
      </c>
      <c r="Y421" s="44">
        <v>1813.82</v>
      </c>
      <c r="Z421" s="44">
        <v>1721.91</v>
      </c>
      <c r="AA421" s="44">
        <v>1566.77</v>
      </c>
    </row>
    <row r="422" spans="1:27" ht="12.75" hidden="1" customHeight="1" outlineLevel="1" x14ac:dyDescent="0.2">
      <c r="A422" s="99" t="s">
        <v>2064</v>
      </c>
      <c r="B422" s="63" t="s">
        <v>90</v>
      </c>
      <c r="C422" s="43" t="s">
        <v>79</v>
      </c>
      <c r="D422" s="44">
        <f>$D$327</f>
        <v>2222.89</v>
      </c>
      <c r="E422" s="44">
        <f t="shared" ref="E422:AA422" si="244">$D$327</f>
        <v>2222.89</v>
      </c>
      <c r="F422" s="44">
        <f t="shared" si="244"/>
        <v>2222.89</v>
      </c>
      <c r="G422" s="44">
        <f t="shared" si="244"/>
        <v>2222.89</v>
      </c>
      <c r="H422" s="44">
        <f t="shared" si="244"/>
        <v>2222.89</v>
      </c>
      <c r="I422" s="44">
        <f t="shared" si="244"/>
        <v>2222.89</v>
      </c>
      <c r="J422" s="44">
        <f t="shared" si="244"/>
        <v>2222.89</v>
      </c>
      <c r="K422" s="44">
        <f t="shared" si="244"/>
        <v>2222.89</v>
      </c>
      <c r="L422" s="44">
        <f t="shared" si="244"/>
        <v>2222.89</v>
      </c>
      <c r="M422" s="44">
        <f t="shared" si="244"/>
        <v>2222.89</v>
      </c>
      <c r="N422" s="44">
        <f t="shared" si="244"/>
        <v>2222.89</v>
      </c>
      <c r="O422" s="44">
        <f t="shared" si="244"/>
        <v>2222.89</v>
      </c>
      <c r="P422" s="44">
        <f t="shared" si="244"/>
        <v>2222.89</v>
      </c>
      <c r="Q422" s="44">
        <f t="shared" si="244"/>
        <v>2222.89</v>
      </c>
      <c r="R422" s="44">
        <f t="shared" si="244"/>
        <v>2222.89</v>
      </c>
      <c r="S422" s="44">
        <f t="shared" si="244"/>
        <v>2222.89</v>
      </c>
      <c r="T422" s="44">
        <f t="shared" si="244"/>
        <v>2222.89</v>
      </c>
      <c r="U422" s="44">
        <f t="shared" si="244"/>
        <v>2222.89</v>
      </c>
      <c r="V422" s="44">
        <f t="shared" si="244"/>
        <v>2222.89</v>
      </c>
      <c r="W422" s="44">
        <f t="shared" si="244"/>
        <v>2222.89</v>
      </c>
      <c r="X422" s="44">
        <f t="shared" si="244"/>
        <v>2222.89</v>
      </c>
      <c r="Y422" s="44">
        <f t="shared" si="244"/>
        <v>2222.89</v>
      </c>
      <c r="Z422" s="44">
        <f t="shared" si="244"/>
        <v>2222.89</v>
      </c>
      <c r="AA422" s="44">
        <f t="shared" si="244"/>
        <v>2222.89</v>
      </c>
    </row>
    <row r="423" spans="1:27" ht="12.75" hidden="1" customHeight="1" outlineLevel="1" x14ac:dyDescent="0.2">
      <c r="A423" s="99" t="s">
        <v>2065</v>
      </c>
      <c r="B423" s="63" t="s">
        <v>83</v>
      </c>
      <c r="C423" s="43" t="s">
        <v>79</v>
      </c>
      <c r="D423" s="44">
        <v>3.92</v>
      </c>
      <c r="E423" s="44">
        <v>3.92</v>
      </c>
      <c r="F423" s="44">
        <v>3.92</v>
      </c>
      <c r="G423" s="44">
        <v>3.92</v>
      </c>
      <c r="H423" s="44">
        <v>3.92</v>
      </c>
      <c r="I423" s="44">
        <v>3.92</v>
      </c>
      <c r="J423" s="44">
        <v>3.92</v>
      </c>
      <c r="K423" s="44">
        <v>3.92</v>
      </c>
      <c r="L423" s="44">
        <v>3.92</v>
      </c>
      <c r="M423" s="44">
        <v>3.92</v>
      </c>
      <c r="N423" s="44">
        <v>3.92</v>
      </c>
      <c r="O423" s="44">
        <v>3.92</v>
      </c>
      <c r="P423" s="44">
        <v>3.92</v>
      </c>
      <c r="Q423" s="44">
        <v>3.92</v>
      </c>
      <c r="R423" s="44">
        <v>3.92</v>
      </c>
      <c r="S423" s="44">
        <v>3.92</v>
      </c>
      <c r="T423" s="44">
        <v>3.92</v>
      </c>
      <c r="U423" s="44">
        <v>3.92</v>
      </c>
      <c r="V423" s="44">
        <v>3.92</v>
      </c>
      <c r="W423" s="44">
        <v>3.92</v>
      </c>
      <c r="X423" s="44">
        <v>3.92</v>
      </c>
      <c r="Y423" s="44">
        <v>3.92</v>
      </c>
      <c r="Z423" s="44">
        <v>3.92</v>
      </c>
      <c r="AA423" s="44">
        <v>3.92</v>
      </c>
    </row>
    <row r="424" spans="1:27" ht="12.75" hidden="1" customHeight="1" outlineLevel="1" x14ac:dyDescent="0.2">
      <c r="A424" s="99" t="s">
        <v>2066</v>
      </c>
      <c r="B424" s="63" t="s">
        <v>81</v>
      </c>
      <c r="C424" s="43" t="s">
        <v>79</v>
      </c>
      <c r="D424" s="44">
        <f>$D$11</f>
        <v>216.36</v>
      </c>
      <c r="E424" s="44">
        <f t="shared" ref="E424:AA424" si="245">$D$11</f>
        <v>216.36</v>
      </c>
      <c r="F424" s="44">
        <f t="shared" si="245"/>
        <v>216.36</v>
      </c>
      <c r="G424" s="44">
        <f t="shared" si="245"/>
        <v>216.36</v>
      </c>
      <c r="H424" s="44">
        <f t="shared" si="245"/>
        <v>216.36</v>
      </c>
      <c r="I424" s="44">
        <f t="shared" si="245"/>
        <v>216.36</v>
      </c>
      <c r="J424" s="44">
        <f t="shared" si="245"/>
        <v>216.36</v>
      </c>
      <c r="K424" s="44">
        <f t="shared" si="245"/>
        <v>216.36</v>
      </c>
      <c r="L424" s="44">
        <f t="shared" si="245"/>
        <v>216.36</v>
      </c>
      <c r="M424" s="44">
        <f t="shared" si="245"/>
        <v>216.36</v>
      </c>
      <c r="N424" s="44">
        <f t="shared" si="245"/>
        <v>216.36</v>
      </c>
      <c r="O424" s="44">
        <f t="shared" si="245"/>
        <v>216.36</v>
      </c>
      <c r="P424" s="44">
        <f t="shared" si="245"/>
        <v>216.36</v>
      </c>
      <c r="Q424" s="44">
        <f t="shared" si="245"/>
        <v>216.36</v>
      </c>
      <c r="R424" s="44">
        <f t="shared" si="245"/>
        <v>216.36</v>
      </c>
      <c r="S424" s="44">
        <f t="shared" si="245"/>
        <v>216.36</v>
      </c>
      <c r="T424" s="44">
        <f t="shared" si="245"/>
        <v>216.36</v>
      </c>
      <c r="U424" s="44">
        <f t="shared" si="245"/>
        <v>216.36</v>
      </c>
      <c r="V424" s="44">
        <f t="shared" si="245"/>
        <v>216.36</v>
      </c>
      <c r="W424" s="44">
        <f t="shared" si="245"/>
        <v>216.36</v>
      </c>
      <c r="X424" s="44">
        <f t="shared" si="245"/>
        <v>216.36</v>
      </c>
      <c r="Y424" s="44">
        <f t="shared" si="245"/>
        <v>216.36</v>
      </c>
      <c r="Z424" s="44">
        <f t="shared" si="245"/>
        <v>216.36</v>
      </c>
      <c r="AA424" s="44">
        <f t="shared" si="245"/>
        <v>216.36</v>
      </c>
    </row>
    <row r="425" spans="1:27" ht="12.75" customHeight="1" collapsed="1" x14ac:dyDescent="0.2">
      <c r="A425" s="98" t="s">
        <v>2067</v>
      </c>
      <c r="B425" s="28" t="str">
        <f>"21"&amp;"."&amp;$B$800&amp;"."&amp;$B$801</f>
        <v>21.08.2023</v>
      </c>
      <c r="C425" s="90" t="s">
        <v>76</v>
      </c>
      <c r="D425" s="91">
        <f>ROUND(((D426+D427+D429+D428)/1000),5)</f>
        <v>3.7614399999999999</v>
      </c>
      <c r="E425" s="91">
        <f>ROUND(((E426+E427+E429+E428)/1000),5)</f>
        <v>3.6242399999999999</v>
      </c>
      <c r="F425" s="91">
        <f>ROUND(((F426+F427+F429+F428)/1000),5)</f>
        <v>3.5212699999999999</v>
      </c>
      <c r="G425" s="91">
        <f t="shared" ref="G425:AA425" si="246">ROUND(((G426+G427+G429+G428)/1000),5)</f>
        <v>3.4605399999999999</v>
      </c>
      <c r="H425" s="91">
        <f t="shared" si="246"/>
        <v>3.4257</v>
      </c>
      <c r="I425" s="91">
        <f t="shared" si="246"/>
        <v>3.4940899999999999</v>
      </c>
      <c r="J425" s="91">
        <f t="shared" si="246"/>
        <v>3.70044</v>
      </c>
      <c r="K425" s="91">
        <f t="shared" si="246"/>
        <v>4.0253300000000003</v>
      </c>
      <c r="L425" s="91">
        <f t="shared" si="246"/>
        <v>4.4195099999999998</v>
      </c>
      <c r="M425" s="91">
        <f t="shared" si="246"/>
        <v>4.4938000000000002</v>
      </c>
      <c r="N425" s="91">
        <f t="shared" si="246"/>
        <v>4.5086700000000004</v>
      </c>
      <c r="O425" s="91">
        <f t="shared" si="246"/>
        <v>4.5417699999999996</v>
      </c>
      <c r="P425" s="91">
        <f t="shared" si="246"/>
        <v>4.5228799999999998</v>
      </c>
      <c r="Q425" s="91">
        <f t="shared" si="246"/>
        <v>4.5759299999999996</v>
      </c>
      <c r="R425" s="91">
        <f t="shared" si="246"/>
        <v>4.5977600000000001</v>
      </c>
      <c r="S425" s="91">
        <f t="shared" si="246"/>
        <v>4.6155099999999996</v>
      </c>
      <c r="T425" s="91">
        <f t="shared" si="246"/>
        <v>4.7028600000000003</v>
      </c>
      <c r="U425" s="91">
        <f t="shared" si="246"/>
        <v>4.6017000000000001</v>
      </c>
      <c r="V425" s="91">
        <f t="shared" si="246"/>
        <v>4.50854</v>
      </c>
      <c r="W425" s="91">
        <f t="shared" si="246"/>
        <v>4.4932100000000004</v>
      </c>
      <c r="X425" s="91">
        <f t="shared" si="246"/>
        <v>4.4924900000000001</v>
      </c>
      <c r="Y425" s="91">
        <f t="shared" si="246"/>
        <v>4.4583899999999996</v>
      </c>
      <c r="Z425" s="91">
        <f t="shared" si="246"/>
        <v>4.1576500000000003</v>
      </c>
      <c r="AA425" s="91">
        <f t="shared" si="246"/>
        <v>4.0043899999999999</v>
      </c>
    </row>
    <row r="426" spans="1:27" ht="12.75" hidden="1" customHeight="1" outlineLevel="1" x14ac:dyDescent="0.2">
      <c r="A426" s="99" t="s">
        <v>2068</v>
      </c>
      <c r="B426" s="63" t="s">
        <v>238</v>
      </c>
      <c r="C426" s="43" t="s">
        <v>79</v>
      </c>
      <c r="D426" s="44">
        <v>1318.27</v>
      </c>
      <c r="E426" s="44">
        <v>1181.07</v>
      </c>
      <c r="F426" s="44">
        <v>1078.0999999999999</v>
      </c>
      <c r="G426" s="44">
        <v>1017.37</v>
      </c>
      <c r="H426" s="44">
        <v>982.53</v>
      </c>
      <c r="I426" s="44">
        <v>1050.92</v>
      </c>
      <c r="J426" s="44">
        <v>1257.27</v>
      </c>
      <c r="K426" s="44">
        <v>1582.16</v>
      </c>
      <c r="L426" s="44">
        <v>1976.34</v>
      </c>
      <c r="M426" s="44">
        <v>2050.63</v>
      </c>
      <c r="N426" s="44">
        <v>2065.5</v>
      </c>
      <c r="O426" s="44">
        <v>2098.6</v>
      </c>
      <c r="P426" s="44">
        <v>2079.71</v>
      </c>
      <c r="Q426" s="44">
        <v>2132.7600000000002</v>
      </c>
      <c r="R426" s="44">
        <v>2154.59</v>
      </c>
      <c r="S426" s="44">
        <v>2172.34</v>
      </c>
      <c r="T426" s="44">
        <v>2259.69</v>
      </c>
      <c r="U426" s="44">
        <v>2158.5300000000002</v>
      </c>
      <c r="V426" s="44">
        <v>2065.37</v>
      </c>
      <c r="W426" s="44">
        <v>2050.04</v>
      </c>
      <c r="X426" s="44">
        <v>2049.3200000000002</v>
      </c>
      <c r="Y426" s="44">
        <v>2015.22</v>
      </c>
      <c r="Z426" s="44">
        <v>1714.48</v>
      </c>
      <c r="AA426" s="44">
        <v>1561.22</v>
      </c>
    </row>
    <row r="427" spans="1:27" ht="12.75" hidden="1" customHeight="1" outlineLevel="1" x14ac:dyDescent="0.2">
      <c r="A427" s="99" t="s">
        <v>2069</v>
      </c>
      <c r="B427" s="63" t="s">
        <v>90</v>
      </c>
      <c r="C427" s="43" t="s">
        <v>79</v>
      </c>
      <c r="D427" s="44">
        <f>$D$327</f>
        <v>2222.89</v>
      </c>
      <c r="E427" s="44">
        <f t="shared" ref="E427:AA427" si="247">$D$327</f>
        <v>2222.89</v>
      </c>
      <c r="F427" s="44">
        <f t="shared" si="247"/>
        <v>2222.89</v>
      </c>
      <c r="G427" s="44">
        <f t="shared" si="247"/>
        <v>2222.89</v>
      </c>
      <c r="H427" s="44">
        <f t="shared" si="247"/>
        <v>2222.89</v>
      </c>
      <c r="I427" s="44">
        <f t="shared" si="247"/>
        <v>2222.89</v>
      </c>
      <c r="J427" s="44">
        <f t="shared" si="247"/>
        <v>2222.89</v>
      </c>
      <c r="K427" s="44">
        <f t="shared" si="247"/>
        <v>2222.89</v>
      </c>
      <c r="L427" s="44">
        <f t="shared" si="247"/>
        <v>2222.89</v>
      </c>
      <c r="M427" s="44">
        <f t="shared" si="247"/>
        <v>2222.89</v>
      </c>
      <c r="N427" s="44">
        <f t="shared" si="247"/>
        <v>2222.89</v>
      </c>
      <c r="O427" s="44">
        <f t="shared" si="247"/>
        <v>2222.89</v>
      </c>
      <c r="P427" s="44">
        <f t="shared" si="247"/>
        <v>2222.89</v>
      </c>
      <c r="Q427" s="44">
        <f t="shared" si="247"/>
        <v>2222.89</v>
      </c>
      <c r="R427" s="44">
        <f t="shared" si="247"/>
        <v>2222.89</v>
      </c>
      <c r="S427" s="44">
        <f t="shared" si="247"/>
        <v>2222.89</v>
      </c>
      <c r="T427" s="44">
        <f t="shared" si="247"/>
        <v>2222.89</v>
      </c>
      <c r="U427" s="44">
        <f t="shared" si="247"/>
        <v>2222.89</v>
      </c>
      <c r="V427" s="44">
        <f t="shared" si="247"/>
        <v>2222.89</v>
      </c>
      <c r="W427" s="44">
        <f t="shared" si="247"/>
        <v>2222.89</v>
      </c>
      <c r="X427" s="44">
        <f t="shared" si="247"/>
        <v>2222.89</v>
      </c>
      <c r="Y427" s="44">
        <f t="shared" si="247"/>
        <v>2222.89</v>
      </c>
      <c r="Z427" s="44">
        <f t="shared" si="247"/>
        <v>2222.89</v>
      </c>
      <c r="AA427" s="44">
        <f t="shared" si="247"/>
        <v>2222.89</v>
      </c>
    </row>
    <row r="428" spans="1:27" ht="12.75" hidden="1" customHeight="1" outlineLevel="1" x14ac:dyDescent="0.2">
      <c r="A428" s="99" t="s">
        <v>2070</v>
      </c>
      <c r="B428" s="63" t="s">
        <v>83</v>
      </c>
      <c r="C428" s="43" t="s">
        <v>79</v>
      </c>
      <c r="D428" s="44">
        <v>3.92</v>
      </c>
      <c r="E428" s="44">
        <v>3.92</v>
      </c>
      <c r="F428" s="44">
        <v>3.92</v>
      </c>
      <c r="G428" s="44">
        <v>3.92</v>
      </c>
      <c r="H428" s="44">
        <v>3.92</v>
      </c>
      <c r="I428" s="44">
        <v>3.92</v>
      </c>
      <c r="J428" s="44">
        <v>3.92</v>
      </c>
      <c r="K428" s="44">
        <v>3.92</v>
      </c>
      <c r="L428" s="44">
        <v>3.92</v>
      </c>
      <c r="M428" s="44">
        <v>3.92</v>
      </c>
      <c r="N428" s="44">
        <v>3.92</v>
      </c>
      <c r="O428" s="44">
        <v>3.92</v>
      </c>
      <c r="P428" s="44">
        <v>3.92</v>
      </c>
      <c r="Q428" s="44">
        <v>3.92</v>
      </c>
      <c r="R428" s="44">
        <v>3.92</v>
      </c>
      <c r="S428" s="44">
        <v>3.92</v>
      </c>
      <c r="T428" s="44">
        <v>3.92</v>
      </c>
      <c r="U428" s="44">
        <v>3.92</v>
      </c>
      <c r="V428" s="44">
        <v>3.92</v>
      </c>
      <c r="W428" s="44">
        <v>3.92</v>
      </c>
      <c r="X428" s="44">
        <v>3.92</v>
      </c>
      <c r="Y428" s="44">
        <v>3.92</v>
      </c>
      <c r="Z428" s="44">
        <v>3.92</v>
      </c>
      <c r="AA428" s="44">
        <v>3.92</v>
      </c>
    </row>
    <row r="429" spans="1:27" ht="12.75" hidden="1" customHeight="1" outlineLevel="1" x14ac:dyDescent="0.2">
      <c r="A429" s="99" t="s">
        <v>2071</v>
      </c>
      <c r="B429" s="63" t="s">
        <v>81</v>
      </c>
      <c r="C429" s="43" t="s">
        <v>79</v>
      </c>
      <c r="D429" s="44">
        <f>$D$11</f>
        <v>216.36</v>
      </c>
      <c r="E429" s="44">
        <f t="shared" ref="E429:AA429" si="248">$D$11</f>
        <v>216.36</v>
      </c>
      <c r="F429" s="44">
        <f t="shared" si="248"/>
        <v>216.36</v>
      </c>
      <c r="G429" s="44">
        <f t="shared" si="248"/>
        <v>216.36</v>
      </c>
      <c r="H429" s="44">
        <f t="shared" si="248"/>
        <v>216.36</v>
      </c>
      <c r="I429" s="44">
        <f t="shared" si="248"/>
        <v>216.36</v>
      </c>
      <c r="J429" s="44">
        <f t="shared" si="248"/>
        <v>216.36</v>
      </c>
      <c r="K429" s="44">
        <f t="shared" si="248"/>
        <v>216.36</v>
      </c>
      <c r="L429" s="44">
        <f t="shared" si="248"/>
        <v>216.36</v>
      </c>
      <c r="M429" s="44">
        <f t="shared" si="248"/>
        <v>216.36</v>
      </c>
      <c r="N429" s="44">
        <f t="shared" si="248"/>
        <v>216.36</v>
      </c>
      <c r="O429" s="44">
        <f t="shared" si="248"/>
        <v>216.36</v>
      </c>
      <c r="P429" s="44">
        <f t="shared" si="248"/>
        <v>216.36</v>
      </c>
      <c r="Q429" s="44">
        <f t="shared" si="248"/>
        <v>216.36</v>
      </c>
      <c r="R429" s="44">
        <f t="shared" si="248"/>
        <v>216.36</v>
      </c>
      <c r="S429" s="44">
        <f t="shared" si="248"/>
        <v>216.36</v>
      </c>
      <c r="T429" s="44">
        <f t="shared" si="248"/>
        <v>216.36</v>
      </c>
      <c r="U429" s="44">
        <f t="shared" si="248"/>
        <v>216.36</v>
      </c>
      <c r="V429" s="44">
        <f t="shared" si="248"/>
        <v>216.36</v>
      </c>
      <c r="W429" s="44">
        <f t="shared" si="248"/>
        <v>216.36</v>
      </c>
      <c r="X429" s="44">
        <f t="shared" si="248"/>
        <v>216.36</v>
      </c>
      <c r="Y429" s="44">
        <f t="shared" si="248"/>
        <v>216.36</v>
      </c>
      <c r="Z429" s="44">
        <f t="shared" si="248"/>
        <v>216.36</v>
      </c>
      <c r="AA429" s="44">
        <f t="shared" si="248"/>
        <v>216.36</v>
      </c>
    </row>
    <row r="430" spans="1:27" ht="12.75" customHeight="1" collapsed="1" x14ac:dyDescent="0.2">
      <c r="A430" s="98" t="s">
        <v>2072</v>
      </c>
      <c r="B430" s="28" t="str">
        <f>"22"&amp;"."&amp;$B$800&amp;"."&amp;$B$801</f>
        <v>22.08.2023</v>
      </c>
      <c r="C430" s="90" t="s">
        <v>76</v>
      </c>
      <c r="D430" s="91">
        <f>ROUND(((D431+D432+D434+D433)/1000),5)</f>
        <v>3.6432199999999999</v>
      </c>
      <c r="E430" s="91">
        <f>ROUND(((E431+E432+E434+E433)/1000),5)</f>
        <v>3.4934599999999998</v>
      </c>
      <c r="F430" s="91">
        <f>ROUND(((F431+F432+F434+F433)/1000),5)</f>
        <v>3.3474200000000001</v>
      </c>
      <c r="G430" s="91">
        <f t="shared" ref="G430:AA430" si="249">ROUND(((G431+G432+G434+G433)/1000),5)</f>
        <v>3.28843</v>
      </c>
      <c r="H430" s="91">
        <f t="shared" si="249"/>
        <v>3.30565</v>
      </c>
      <c r="I430" s="91">
        <f t="shared" si="249"/>
        <v>3.4306999999999999</v>
      </c>
      <c r="J430" s="91">
        <f t="shared" si="249"/>
        <v>3.70635</v>
      </c>
      <c r="K430" s="91">
        <f t="shared" si="249"/>
        <v>3.88388</v>
      </c>
      <c r="L430" s="91">
        <f t="shared" si="249"/>
        <v>4.1925499999999998</v>
      </c>
      <c r="M430" s="91">
        <f t="shared" si="249"/>
        <v>4.4154999999999998</v>
      </c>
      <c r="N430" s="91">
        <f t="shared" si="249"/>
        <v>4.4770399999999997</v>
      </c>
      <c r="O430" s="91">
        <f t="shared" si="249"/>
        <v>4.4774799999999999</v>
      </c>
      <c r="P430" s="91">
        <f t="shared" si="249"/>
        <v>4.4761600000000001</v>
      </c>
      <c r="Q430" s="91">
        <f t="shared" si="249"/>
        <v>4.4892500000000002</v>
      </c>
      <c r="R430" s="91">
        <f t="shared" si="249"/>
        <v>4.5747299999999997</v>
      </c>
      <c r="S430" s="91">
        <f t="shared" si="249"/>
        <v>4.5977100000000002</v>
      </c>
      <c r="T430" s="91">
        <f t="shared" si="249"/>
        <v>4.6023199999999997</v>
      </c>
      <c r="U430" s="91">
        <f t="shared" si="249"/>
        <v>4.6005700000000003</v>
      </c>
      <c r="V430" s="91">
        <f t="shared" si="249"/>
        <v>4.5037500000000001</v>
      </c>
      <c r="W430" s="91">
        <f t="shared" si="249"/>
        <v>4.4948899999999998</v>
      </c>
      <c r="X430" s="91">
        <f t="shared" si="249"/>
        <v>4.4819300000000002</v>
      </c>
      <c r="Y430" s="91">
        <f t="shared" si="249"/>
        <v>4.3407799999999996</v>
      </c>
      <c r="Z430" s="91">
        <f t="shared" si="249"/>
        <v>4.1253399999999996</v>
      </c>
      <c r="AA430" s="91">
        <f t="shared" si="249"/>
        <v>3.8805299999999998</v>
      </c>
    </row>
    <row r="431" spans="1:27" ht="12.75" hidden="1" customHeight="1" outlineLevel="1" x14ac:dyDescent="0.2">
      <c r="A431" s="99" t="s">
        <v>2073</v>
      </c>
      <c r="B431" s="63" t="s">
        <v>238</v>
      </c>
      <c r="C431" s="43" t="s">
        <v>79</v>
      </c>
      <c r="D431" s="44">
        <v>1200.05</v>
      </c>
      <c r="E431" s="44">
        <v>1050.29</v>
      </c>
      <c r="F431" s="44">
        <v>904.25</v>
      </c>
      <c r="G431" s="44">
        <v>845.26</v>
      </c>
      <c r="H431" s="44">
        <v>862.48</v>
      </c>
      <c r="I431" s="44">
        <v>987.53</v>
      </c>
      <c r="J431" s="44">
        <v>1263.18</v>
      </c>
      <c r="K431" s="44">
        <v>1440.71</v>
      </c>
      <c r="L431" s="44">
        <v>1749.38</v>
      </c>
      <c r="M431" s="44">
        <v>1972.33</v>
      </c>
      <c r="N431" s="44">
        <v>2033.87</v>
      </c>
      <c r="O431" s="44">
        <v>2034.31</v>
      </c>
      <c r="P431" s="44">
        <v>2032.99</v>
      </c>
      <c r="Q431" s="44">
        <v>2046.08</v>
      </c>
      <c r="R431" s="44">
        <v>2131.56</v>
      </c>
      <c r="S431" s="44">
        <v>2154.54</v>
      </c>
      <c r="T431" s="44">
        <v>2159.15</v>
      </c>
      <c r="U431" s="44">
        <v>2157.4</v>
      </c>
      <c r="V431" s="44">
        <v>2060.58</v>
      </c>
      <c r="W431" s="44">
        <v>2051.7199999999998</v>
      </c>
      <c r="X431" s="44">
        <v>2038.76</v>
      </c>
      <c r="Y431" s="44">
        <v>1897.61</v>
      </c>
      <c r="Z431" s="44">
        <v>1682.17</v>
      </c>
      <c r="AA431" s="44">
        <v>1437.36</v>
      </c>
    </row>
    <row r="432" spans="1:27" ht="12.75" hidden="1" customHeight="1" outlineLevel="1" x14ac:dyDescent="0.2">
      <c r="A432" s="99" t="s">
        <v>2074</v>
      </c>
      <c r="B432" s="63" t="s">
        <v>90</v>
      </c>
      <c r="C432" s="43" t="s">
        <v>79</v>
      </c>
      <c r="D432" s="44">
        <f>$D$327</f>
        <v>2222.89</v>
      </c>
      <c r="E432" s="44">
        <f t="shared" ref="E432:AA432" si="250">$D$327</f>
        <v>2222.89</v>
      </c>
      <c r="F432" s="44">
        <f t="shared" si="250"/>
        <v>2222.89</v>
      </c>
      <c r="G432" s="44">
        <f t="shared" si="250"/>
        <v>2222.89</v>
      </c>
      <c r="H432" s="44">
        <f t="shared" si="250"/>
        <v>2222.89</v>
      </c>
      <c r="I432" s="44">
        <f t="shared" si="250"/>
        <v>2222.89</v>
      </c>
      <c r="J432" s="44">
        <f t="shared" si="250"/>
        <v>2222.89</v>
      </c>
      <c r="K432" s="44">
        <f t="shared" si="250"/>
        <v>2222.89</v>
      </c>
      <c r="L432" s="44">
        <f t="shared" si="250"/>
        <v>2222.89</v>
      </c>
      <c r="M432" s="44">
        <f t="shared" si="250"/>
        <v>2222.89</v>
      </c>
      <c r="N432" s="44">
        <f t="shared" si="250"/>
        <v>2222.89</v>
      </c>
      <c r="O432" s="44">
        <f t="shared" si="250"/>
        <v>2222.89</v>
      </c>
      <c r="P432" s="44">
        <f t="shared" si="250"/>
        <v>2222.89</v>
      </c>
      <c r="Q432" s="44">
        <f t="shared" si="250"/>
        <v>2222.89</v>
      </c>
      <c r="R432" s="44">
        <f t="shared" si="250"/>
        <v>2222.89</v>
      </c>
      <c r="S432" s="44">
        <f t="shared" si="250"/>
        <v>2222.89</v>
      </c>
      <c r="T432" s="44">
        <f t="shared" si="250"/>
        <v>2222.89</v>
      </c>
      <c r="U432" s="44">
        <f t="shared" si="250"/>
        <v>2222.89</v>
      </c>
      <c r="V432" s="44">
        <f t="shared" si="250"/>
        <v>2222.89</v>
      </c>
      <c r="W432" s="44">
        <f t="shared" si="250"/>
        <v>2222.89</v>
      </c>
      <c r="X432" s="44">
        <f t="shared" si="250"/>
        <v>2222.89</v>
      </c>
      <c r="Y432" s="44">
        <f t="shared" si="250"/>
        <v>2222.89</v>
      </c>
      <c r="Z432" s="44">
        <f t="shared" si="250"/>
        <v>2222.89</v>
      </c>
      <c r="AA432" s="44">
        <f t="shared" si="250"/>
        <v>2222.89</v>
      </c>
    </row>
    <row r="433" spans="1:27" ht="12.75" hidden="1" customHeight="1" outlineLevel="1" x14ac:dyDescent="0.2">
      <c r="A433" s="99" t="s">
        <v>2075</v>
      </c>
      <c r="B433" s="63" t="s">
        <v>83</v>
      </c>
      <c r="C433" s="43" t="s">
        <v>79</v>
      </c>
      <c r="D433" s="44">
        <v>3.92</v>
      </c>
      <c r="E433" s="44">
        <v>3.92</v>
      </c>
      <c r="F433" s="44">
        <v>3.92</v>
      </c>
      <c r="G433" s="44">
        <v>3.92</v>
      </c>
      <c r="H433" s="44">
        <v>3.92</v>
      </c>
      <c r="I433" s="44">
        <v>3.92</v>
      </c>
      <c r="J433" s="44">
        <v>3.92</v>
      </c>
      <c r="K433" s="44">
        <v>3.92</v>
      </c>
      <c r="L433" s="44">
        <v>3.92</v>
      </c>
      <c r="M433" s="44">
        <v>3.92</v>
      </c>
      <c r="N433" s="44">
        <v>3.92</v>
      </c>
      <c r="O433" s="44">
        <v>3.92</v>
      </c>
      <c r="P433" s="44">
        <v>3.92</v>
      </c>
      <c r="Q433" s="44">
        <v>3.92</v>
      </c>
      <c r="R433" s="44">
        <v>3.92</v>
      </c>
      <c r="S433" s="44">
        <v>3.92</v>
      </c>
      <c r="T433" s="44">
        <v>3.92</v>
      </c>
      <c r="U433" s="44">
        <v>3.92</v>
      </c>
      <c r="V433" s="44">
        <v>3.92</v>
      </c>
      <c r="W433" s="44">
        <v>3.92</v>
      </c>
      <c r="X433" s="44">
        <v>3.92</v>
      </c>
      <c r="Y433" s="44">
        <v>3.92</v>
      </c>
      <c r="Z433" s="44">
        <v>3.92</v>
      </c>
      <c r="AA433" s="44">
        <v>3.92</v>
      </c>
    </row>
    <row r="434" spans="1:27" ht="12.75" hidden="1" customHeight="1" outlineLevel="1" x14ac:dyDescent="0.2">
      <c r="A434" s="99" t="s">
        <v>2076</v>
      </c>
      <c r="B434" s="63" t="s">
        <v>81</v>
      </c>
      <c r="C434" s="43" t="s">
        <v>79</v>
      </c>
      <c r="D434" s="44">
        <f>$D$11</f>
        <v>216.36</v>
      </c>
      <c r="E434" s="44">
        <f t="shared" ref="E434:AA434" si="251">$D$11</f>
        <v>216.36</v>
      </c>
      <c r="F434" s="44">
        <f t="shared" si="251"/>
        <v>216.36</v>
      </c>
      <c r="G434" s="44">
        <f t="shared" si="251"/>
        <v>216.36</v>
      </c>
      <c r="H434" s="44">
        <f t="shared" si="251"/>
        <v>216.36</v>
      </c>
      <c r="I434" s="44">
        <f t="shared" si="251"/>
        <v>216.36</v>
      </c>
      <c r="J434" s="44">
        <f t="shared" si="251"/>
        <v>216.36</v>
      </c>
      <c r="K434" s="44">
        <f t="shared" si="251"/>
        <v>216.36</v>
      </c>
      <c r="L434" s="44">
        <f t="shared" si="251"/>
        <v>216.36</v>
      </c>
      <c r="M434" s="44">
        <f t="shared" si="251"/>
        <v>216.36</v>
      </c>
      <c r="N434" s="44">
        <f t="shared" si="251"/>
        <v>216.36</v>
      </c>
      <c r="O434" s="44">
        <f t="shared" si="251"/>
        <v>216.36</v>
      </c>
      <c r="P434" s="44">
        <f t="shared" si="251"/>
        <v>216.36</v>
      </c>
      <c r="Q434" s="44">
        <f t="shared" si="251"/>
        <v>216.36</v>
      </c>
      <c r="R434" s="44">
        <f t="shared" si="251"/>
        <v>216.36</v>
      </c>
      <c r="S434" s="44">
        <f t="shared" si="251"/>
        <v>216.36</v>
      </c>
      <c r="T434" s="44">
        <f t="shared" si="251"/>
        <v>216.36</v>
      </c>
      <c r="U434" s="44">
        <f t="shared" si="251"/>
        <v>216.36</v>
      </c>
      <c r="V434" s="44">
        <f t="shared" si="251"/>
        <v>216.36</v>
      </c>
      <c r="W434" s="44">
        <f t="shared" si="251"/>
        <v>216.36</v>
      </c>
      <c r="X434" s="44">
        <f t="shared" si="251"/>
        <v>216.36</v>
      </c>
      <c r="Y434" s="44">
        <f t="shared" si="251"/>
        <v>216.36</v>
      </c>
      <c r="Z434" s="44">
        <f t="shared" si="251"/>
        <v>216.36</v>
      </c>
      <c r="AA434" s="44">
        <f t="shared" si="251"/>
        <v>216.36</v>
      </c>
    </row>
    <row r="435" spans="1:27" ht="12.75" customHeight="1" collapsed="1" x14ac:dyDescent="0.2">
      <c r="A435" s="98" t="s">
        <v>2077</v>
      </c>
      <c r="B435" s="28" t="str">
        <f>"23"&amp;"."&amp;$B$800&amp;"."&amp;$B$801</f>
        <v>23.08.2023</v>
      </c>
      <c r="C435" s="90" t="s">
        <v>76</v>
      </c>
      <c r="D435" s="91">
        <f>ROUND(((D436+D437+D439+D438)/1000),5)</f>
        <v>3.6315900000000001</v>
      </c>
      <c r="E435" s="91">
        <f>ROUND(((E436+E437+E439+E438)/1000),5)</f>
        <v>3.3580899999999998</v>
      </c>
      <c r="F435" s="91">
        <f>ROUND(((F436+F437+F439+F438)/1000),5)</f>
        <v>3.2911700000000002</v>
      </c>
      <c r="G435" s="91">
        <f t="shared" ref="G435:AA435" si="252">ROUND(((G436+G437+G439+G438)/1000),5)</f>
        <v>3.2532399999999999</v>
      </c>
      <c r="H435" s="91">
        <f t="shared" si="252"/>
        <v>3.2509700000000001</v>
      </c>
      <c r="I435" s="91">
        <f t="shared" si="252"/>
        <v>2.6515499999999999</v>
      </c>
      <c r="J435" s="91">
        <f t="shared" si="252"/>
        <v>3.59416</v>
      </c>
      <c r="K435" s="91">
        <f t="shared" si="252"/>
        <v>3.9388899999999998</v>
      </c>
      <c r="L435" s="91">
        <f t="shared" si="252"/>
        <v>4.1580899999999996</v>
      </c>
      <c r="M435" s="91">
        <f t="shared" si="252"/>
        <v>4.4790599999999996</v>
      </c>
      <c r="N435" s="91">
        <f t="shared" si="252"/>
        <v>4.5232900000000003</v>
      </c>
      <c r="O435" s="91">
        <f t="shared" si="252"/>
        <v>4.5280199999999997</v>
      </c>
      <c r="P435" s="91">
        <f t="shared" si="252"/>
        <v>4.5153400000000001</v>
      </c>
      <c r="Q435" s="91">
        <f t="shared" si="252"/>
        <v>4.4785899999999996</v>
      </c>
      <c r="R435" s="91">
        <f t="shared" si="252"/>
        <v>4.51213</v>
      </c>
      <c r="S435" s="91">
        <f t="shared" si="252"/>
        <v>4.5121599999999997</v>
      </c>
      <c r="T435" s="91">
        <f t="shared" si="252"/>
        <v>4.5021300000000002</v>
      </c>
      <c r="U435" s="91">
        <f t="shared" si="252"/>
        <v>4.48888</v>
      </c>
      <c r="V435" s="91">
        <f t="shared" si="252"/>
        <v>4.4316199999999997</v>
      </c>
      <c r="W435" s="91">
        <f t="shared" si="252"/>
        <v>4.4603200000000003</v>
      </c>
      <c r="X435" s="91">
        <f t="shared" si="252"/>
        <v>4.3566399999999996</v>
      </c>
      <c r="Y435" s="91">
        <f t="shared" si="252"/>
        <v>4.2679600000000004</v>
      </c>
      <c r="Z435" s="91">
        <f t="shared" si="252"/>
        <v>4.1484300000000003</v>
      </c>
      <c r="AA435" s="91">
        <f t="shared" si="252"/>
        <v>3.8581400000000001</v>
      </c>
    </row>
    <row r="436" spans="1:27" ht="12.75" hidden="1" customHeight="1" outlineLevel="1" x14ac:dyDescent="0.2">
      <c r="A436" s="99" t="s">
        <v>2078</v>
      </c>
      <c r="B436" s="63" t="s">
        <v>238</v>
      </c>
      <c r="C436" s="43" t="s">
        <v>79</v>
      </c>
      <c r="D436" s="44">
        <v>1188.42</v>
      </c>
      <c r="E436" s="44">
        <v>914.92</v>
      </c>
      <c r="F436" s="44">
        <v>848</v>
      </c>
      <c r="G436" s="44">
        <v>810.07</v>
      </c>
      <c r="H436" s="44">
        <v>807.8</v>
      </c>
      <c r="I436" s="44">
        <v>208.38</v>
      </c>
      <c r="J436" s="44">
        <v>1150.99</v>
      </c>
      <c r="K436" s="44">
        <v>1495.72</v>
      </c>
      <c r="L436" s="44">
        <v>1714.92</v>
      </c>
      <c r="M436" s="44">
        <v>2035.89</v>
      </c>
      <c r="N436" s="44">
        <v>2080.12</v>
      </c>
      <c r="O436" s="44">
        <v>2084.85</v>
      </c>
      <c r="P436" s="44">
        <v>2072.17</v>
      </c>
      <c r="Q436" s="44">
        <v>2035.42</v>
      </c>
      <c r="R436" s="44">
        <v>2068.96</v>
      </c>
      <c r="S436" s="44">
        <v>2068.9899999999998</v>
      </c>
      <c r="T436" s="44">
        <v>2058.96</v>
      </c>
      <c r="U436" s="44">
        <v>2045.71</v>
      </c>
      <c r="V436" s="44">
        <v>1988.45</v>
      </c>
      <c r="W436" s="44">
        <v>2017.15</v>
      </c>
      <c r="X436" s="44">
        <v>1913.47</v>
      </c>
      <c r="Y436" s="44">
        <v>1824.79</v>
      </c>
      <c r="Z436" s="44">
        <v>1705.26</v>
      </c>
      <c r="AA436" s="44">
        <v>1414.97</v>
      </c>
    </row>
    <row r="437" spans="1:27" ht="12.75" hidden="1" customHeight="1" outlineLevel="1" x14ac:dyDescent="0.2">
      <c r="A437" s="99" t="s">
        <v>2079</v>
      </c>
      <c r="B437" s="63" t="s">
        <v>90</v>
      </c>
      <c r="C437" s="43" t="s">
        <v>79</v>
      </c>
      <c r="D437" s="44">
        <f>$D$327</f>
        <v>2222.89</v>
      </c>
      <c r="E437" s="44">
        <f t="shared" ref="E437:AA437" si="253">$D$327</f>
        <v>2222.89</v>
      </c>
      <c r="F437" s="44">
        <f t="shared" si="253"/>
        <v>2222.89</v>
      </c>
      <c r="G437" s="44">
        <f t="shared" si="253"/>
        <v>2222.89</v>
      </c>
      <c r="H437" s="44">
        <f t="shared" si="253"/>
        <v>2222.89</v>
      </c>
      <c r="I437" s="44">
        <f t="shared" si="253"/>
        <v>2222.89</v>
      </c>
      <c r="J437" s="44">
        <f t="shared" si="253"/>
        <v>2222.89</v>
      </c>
      <c r="K437" s="44">
        <f t="shared" si="253"/>
        <v>2222.89</v>
      </c>
      <c r="L437" s="44">
        <f t="shared" si="253"/>
        <v>2222.89</v>
      </c>
      <c r="M437" s="44">
        <f t="shared" si="253"/>
        <v>2222.89</v>
      </c>
      <c r="N437" s="44">
        <f t="shared" si="253"/>
        <v>2222.89</v>
      </c>
      <c r="O437" s="44">
        <f t="shared" si="253"/>
        <v>2222.89</v>
      </c>
      <c r="P437" s="44">
        <f t="shared" si="253"/>
        <v>2222.89</v>
      </c>
      <c r="Q437" s="44">
        <f t="shared" si="253"/>
        <v>2222.89</v>
      </c>
      <c r="R437" s="44">
        <f t="shared" si="253"/>
        <v>2222.89</v>
      </c>
      <c r="S437" s="44">
        <f t="shared" si="253"/>
        <v>2222.89</v>
      </c>
      <c r="T437" s="44">
        <f t="shared" si="253"/>
        <v>2222.89</v>
      </c>
      <c r="U437" s="44">
        <f t="shared" si="253"/>
        <v>2222.89</v>
      </c>
      <c r="V437" s="44">
        <f t="shared" si="253"/>
        <v>2222.89</v>
      </c>
      <c r="W437" s="44">
        <f t="shared" si="253"/>
        <v>2222.89</v>
      </c>
      <c r="X437" s="44">
        <f t="shared" si="253"/>
        <v>2222.89</v>
      </c>
      <c r="Y437" s="44">
        <f t="shared" si="253"/>
        <v>2222.89</v>
      </c>
      <c r="Z437" s="44">
        <f t="shared" si="253"/>
        <v>2222.89</v>
      </c>
      <c r="AA437" s="44">
        <f t="shared" si="253"/>
        <v>2222.89</v>
      </c>
    </row>
    <row r="438" spans="1:27" ht="12.75" hidden="1" customHeight="1" outlineLevel="1" x14ac:dyDescent="0.2">
      <c r="A438" s="99" t="s">
        <v>2080</v>
      </c>
      <c r="B438" s="63" t="s">
        <v>83</v>
      </c>
      <c r="C438" s="43" t="s">
        <v>79</v>
      </c>
      <c r="D438" s="44">
        <v>3.92</v>
      </c>
      <c r="E438" s="44">
        <v>3.92</v>
      </c>
      <c r="F438" s="44">
        <v>3.92</v>
      </c>
      <c r="G438" s="44">
        <v>3.92</v>
      </c>
      <c r="H438" s="44">
        <v>3.92</v>
      </c>
      <c r="I438" s="44">
        <v>3.92</v>
      </c>
      <c r="J438" s="44">
        <v>3.92</v>
      </c>
      <c r="K438" s="44">
        <v>3.92</v>
      </c>
      <c r="L438" s="44">
        <v>3.92</v>
      </c>
      <c r="M438" s="44">
        <v>3.92</v>
      </c>
      <c r="N438" s="44">
        <v>3.92</v>
      </c>
      <c r="O438" s="44">
        <v>3.92</v>
      </c>
      <c r="P438" s="44">
        <v>3.92</v>
      </c>
      <c r="Q438" s="44">
        <v>3.92</v>
      </c>
      <c r="R438" s="44">
        <v>3.92</v>
      </c>
      <c r="S438" s="44">
        <v>3.92</v>
      </c>
      <c r="T438" s="44">
        <v>3.92</v>
      </c>
      <c r="U438" s="44">
        <v>3.92</v>
      </c>
      <c r="V438" s="44">
        <v>3.92</v>
      </c>
      <c r="W438" s="44">
        <v>3.92</v>
      </c>
      <c r="X438" s="44">
        <v>3.92</v>
      </c>
      <c r="Y438" s="44">
        <v>3.92</v>
      </c>
      <c r="Z438" s="44">
        <v>3.92</v>
      </c>
      <c r="AA438" s="44">
        <v>3.92</v>
      </c>
    </row>
    <row r="439" spans="1:27" ht="12.75" hidden="1" customHeight="1" outlineLevel="1" x14ac:dyDescent="0.2">
      <c r="A439" s="99" t="s">
        <v>2081</v>
      </c>
      <c r="B439" s="63" t="s">
        <v>81</v>
      </c>
      <c r="C439" s="43" t="s">
        <v>79</v>
      </c>
      <c r="D439" s="44">
        <f>$D$11</f>
        <v>216.36</v>
      </c>
      <c r="E439" s="44">
        <f t="shared" ref="E439:AA439" si="254">$D$11</f>
        <v>216.36</v>
      </c>
      <c r="F439" s="44">
        <f t="shared" si="254"/>
        <v>216.36</v>
      </c>
      <c r="G439" s="44">
        <f t="shared" si="254"/>
        <v>216.36</v>
      </c>
      <c r="H439" s="44">
        <f t="shared" si="254"/>
        <v>216.36</v>
      </c>
      <c r="I439" s="44">
        <f t="shared" si="254"/>
        <v>216.36</v>
      </c>
      <c r="J439" s="44">
        <f t="shared" si="254"/>
        <v>216.36</v>
      </c>
      <c r="K439" s="44">
        <f t="shared" si="254"/>
        <v>216.36</v>
      </c>
      <c r="L439" s="44">
        <f t="shared" si="254"/>
        <v>216.36</v>
      </c>
      <c r="M439" s="44">
        <f t="shared" si="254"/>
        <v>216.36</v>
      </c>
      <c r="N439" s="44">
        <f t="shared" si="254"/>
        <v>216.36</v>
      </c>
      <c r="O439" s="44">
        <f t="shared" si="254"/>
        <v>216.36</v>
      </c>
      <c r="P439" s="44">
        <f t="shared" si="254"/>
        <v>216.36</v>
      </c>
      <c r="Q439" s="44">
        <f t="shared" si="254"/>
        <v>216.36</v>
      </c>
      <c r="R439" s="44">
        <f t="shared" si="254"/>
        <v>216.36</v>
      </c>
      <c r="S439" s="44">
        <f t="shared" si="254"/>
        <v>216.36</v>
      </c>
      <c r="T439" s="44">
        <f t="shared" si="254"/>
        <v>216.36</v>
      </c>
      <c r="U439" s="44">
        <f t="shared" si="254"/>
        <v>216.36</v>
      </c>
      <c r="V439" s="44">
        <f t="shared" si="254"/>
        <v>216.36</v>
      </c>
      <c r="W439" s="44">
        <f t="shared" si="254"/>
        <v>216.36</v>
      </c>
      <c r="X439" s="44">
        <f t="shared" si="254"/>
        <v>216.36</v>
      </c>
      <c r="Y439" s="44">
        <f t="shared" si="254"/>
        <v>216.36</v>
      </c>
      <c r="Z439" s="44">
        <f t="shared" si="254"/>
        <v>216.36</v>
      </c>
      <c r="AA439" s="44">
        <f t="shared" si="254"/>
        <v>216.36</v>
      </c>
    </row>
    <row r="440" spans="1:27" ht="12.75" customHeight="1" collapsed="1" x14ac:dyDescent="0.2">
      <c r="A440" s="98" t="s">
        <v>2082</v>
      </c>
      <c r="B440" s="28" t="str">
        <f>"24"&amp;"."&amp;$B$800&amp;"."&amp;$B$801</f>
        <v>24.08.2023</v>
      </c>
      <c r="C440" s="90" t="s">
        <v>76</v>
      </c>
      <c r="D440" s="91">
        <f>ROUND(((D441+D442+D444+D443)/1000),5)</f>
        <v>3.6170399999999998</v>
      </c>
      <c r="E440" s="91">
        <f>ROUND(((E441+E442+E444+E443)/1000),5)</f>
        <v>3.3744299999999998</v>
      </c>
      <c r="F440" s="91">
        <f>ROUND(((F441+F442+F444+F443)/1000),5)</f>
        <v>3.2712400000000001</v>
      </c>
      <c r="G440" s="91">
        <f t="shared" ref="G440:AA440" si="255">ROUND(((G441+G442+G444+G443)/1000),5)</f>
        <v>2.6181199999999998</v>
      </c>
      <c r="H440" s="91">
        <f t="shared" si="255"/>
        <v>2.62662</v>
      </c>
      <c r="I440" s="91">
        <f t="shared" si="255"/>
        <v>3.37323</v>
      </c>
      <c r="J440" s="91">
        <f t="shared" si="255"/>
        <v>3.6636899999999999</v>
      </c>
      <c r="K440" s="91">
        <f t="shared" si="255"/>
        <v>3.9885600000000001</v>
      </c>
      <c r="L440" s="91">
        <f t="shared" si="255"/>
        <v>4.1903499999999996</v>
      </c>
      <c r="M440" s="91">
        <f t="shared" si="255"/>
        <v>4.29467</v>
      </c>
      <c r="N440" s="91">
        <f t="shared" si="255"/>
        <v>4.3525799999999997</v>
      </c>
      <c r="O440" s="91">
        <f t="shared" si="255"/>
        <v>4.3422599999999996</v>
      </c>
      <c r="P440" s="91">
        <f t="shared" si="255"/>
        <v>4.3242700000000003</v>
      </c>
      <c r="Q440" s="91">
        <f t="shared" si="255"/>
        <v>4.3577300000000001</v>
      </c>
      <c r="R440" s="91">
        <f t="shared" si="255"/>
        <v>4.4488300000000001</v>
      </c>
      <c r="S440" s="91">
        <f t="shared" si="255"/>
        <v>4.4528400000000001</v>
      </c>
      <c r="T440" s="91">
        <f t="shared" si="255"/>
        <v>4.4480300000000002</v>
      </c>
      <c r="U440" s="91">
        <f t="shared" si="255"/>
        <v>4.3449299999999997</v>
      </c>
      <c r="V440" s="91">
        <f t="shared" si="255"/>
        <v>4.3458500000000004</v>
      </c>
      <c r="W440" s="91">
        <f t="shared" si="255"/>
        <v>4.3851300000000002</v>
      </c>
      <c r="X440" s="91">
        <f t="shared" si="255"/>
        <v>4.4145700000000003</v>
      </c>
      <c r="Y440" s="91">
        <f t="shared" si="255"/>
        <v>4.3118800000000004</v>
      </c>
      <c r="Z440" s="91">
        <f t="shared" si="255"/>
        <v>4.1937699999999998</v>
      </c>
      <c r="AA440" s="91">
        <f t="shared" si="255"/>
        <v>3.9266899999999998</v>
      </c>
    </row>
    <row r="441" spans="1:27" ht="12.75" hidden="1" customHeight="1" outlineLevel="1" x14ac:dyDescent="0.2">
      <c r="A441" s="99" t="s">
        <v>2083</v>
      </c>
      <c r="B441" s="63" t="s">
        <v>238</v>
      </c>
      <c r="C441" s="43" t="s">
        <v>79</v>
      </c>
      <c r="D441" s="44">
        <v>1173.8699999999999</v>
      </c>
      <c r="E441" s="44">
        <v>931.26</v>
      </c>
      <c r="F441" s="44">
        <v>828.07</v>
      </c>
      <c r="G441" s="44">
        <v>174.95</v>
      </c>
      <c r="H441" s="44">
        <v>183.45</v>
      </c>
      <c r="I441" s="44">
        <v>930.06</v>
      </c>
      <c r="J441" s="44">
        <v>1220.52</v>
      </c>
      <c r="K441" s="44">
        <v>1545.39</v>
      </c>
      <c r="L441" s="44">
        <v>1747.18</v>
      </c>
      <c r="M441" s="44">
        <v>1851.5</v>
      </c>
      <c r="N441" s="44">
        <v>1909.41</v>
      </c>
      <c r="O441" s="44">
        <v>1899.09</v>
      </c>
      <c r="P441" s="44">
        <v>1881.1</v>
      </c>
      <c r="Q441" s="44">
        <v>1914.56</v>
      </c>
      <c r="R441" s="44">
        <v>2005.66</v>
      </c>
      <c r="S441" s="44">
        <v>2009.67</v>
      </c>
      <c r="T441" s="44">
        <v>2004.86</v>
      </c>
      <c r="U441" s="44">
        <v>1901.76</v>
      </c>
      <c r="V441" s="44">
        <v>1902.68</v>
      </c>
      <c r="W441" s="44">
        <v>1941.96</v>
      </c>
      <c r="X441" s="44">
        <v>1971.4</v>
      </c>
      <c r="Y441" s="44">
        <v>1868.71</v>
      </c>
      <c r="Z441" s="44">
        <v>1750.6</v>
      </c>
      <c r="AA441" s="44">
        <v>1483.52</v>
      </c>
    </row>
    <row r="442" spans="1:27" ht="12.75" hidden="1" customHeight="1" outlineLevel="1" x14ac:dyDescent="0.2">
      <c r="A442" s="99" t="s">
        <v>2084</v>
      </c>
      <c r="B442" s="63" t="s">
        <v>90</v>
      </c>
      <c r="C442" s="43" t="s">
        <v>79</v>
      </c>
      <c r="D442" s="44">
        <f>$D$327</f>
        <v>2222.89</v>
      </c>
      <c r="E442" s="44">
        <f t="shared" ref="E442:AA442" si="256">$D$327</f>
        <v>2222.89</v>
      </c>
      <c r="F442" s="44">
        <f t="shared" si="256"/>
        <v>2222.89</v>
      </c>
      <c r="G442" s="44">
        <f t="shared" si="256"/>
        <v>2222.89</v>
      </c>
      <c r="H442" s="44">
        <f t="shared" si="256"/>
        <v>2222.89</v>
      </c>
      <c r="I442" s="44">
        <f t="shared" si="256"/>
        <v>2222.89</v>
      </c>
      <c r="J442" s="44">
        <f t="shared" si="256"/>
        <v>2222.89</v>
      </c>
      <c r="K442" s="44">
        <f t="shared" si="256"/>
        <v>2222.89</v>
      </c>
      <c r="L442" s="44">
        <f t="shared" si="256"/>
        <v>2222.89</v>
      </c>
      <c r="M442" s="44">
        <f t="shared" si="256"/>
        <v>2222.89</v>
      </c>
      <c r="N442" s="44">
        <f t="shared" si="256"/>
        <v>2222.89</v>
      </c>
      <c r="O442" s="44">
        <f t="shared" si="256"/>
        <v>2222.89</v>
      </c>
      <c r="P442" s="44">
        <f t="shared" si="256"/>
        <v>2222.89</v>
      </c>
      <c r="Q442" s="44">
        <f t="shared" si="256"/>
        <v>2222.89</v>
      </c>
      <c r="R442" s="44">
        <f t="shared" si="256"/>
        <v>2222.89</v>
      </c>
      <c r="S442" s="44">
        <f t="shared" si="256"/>
        <v>2222.89</v>
      </c>
      <c r="T442" s="44">
        <f t="shared" si="256"/>
        <v>2222.89</v>
      </c>
      <c r="U442" s="44">
        <f t="shared" si="256"/>
        <v>2222.89</v>
      </c>
      <c r="V442" s="44">
        <f t="shared" si="256"/>
        <v>2222.89</v>
      </c>
      <c r="W442" s="44">
        <f t="shared" si="256"/>
        <v>2222.89</v>
      </c>
      <c r="X442" s="44">
        <f t="shared" si="256"/>
        <v>2222.89</v>
      </c>
      <c r="Y442" s="44">
        <f t="shared" si="256"/>
        <v>2222.89</v>
      </c>
      <c r="Z442" s="44">
        <f t="shared" si="256"/>
        <v>2222.89</v>
      </c>
      <c r="AA442" s="44">
        <f t="shared" si="256"/>
        <v>2222.89</v>
      </c>
    </row>
    <row r="443" spans="1:27" ht="12.75" hidden="1" customHeight="1" outlineLevel="1" x14ac:dyDescent="0.2">
      <c r="A443" s="99" t="s">
        <v>2085</v>
      </c>
      <c r="B443" s="63" t="s">
        <v>83</v>
      </c>
      <c r="C443" s="43" t="s">
        <v>79</v>
      </c>
      <c r="D443" s="44">
        <v>3.92</v>
      </c>
      <c r="E443" s="44">
        <v>3.92</v>
      </c>
      <c r="F443" s="44">
        <v>3.92</v>
      </c>
      <c r="G443" s="44">
        <v>3.92</v>
      </c>
      <c r="H443" s="44">
        <v>3.92</v>
      </c>
      <c r="I443" s="44">
        <v>3.92</v>
      </c>
      <c r="J443" s="44">
        <v>3.92</v>
      </c>
      <c r="K443" s="44">
        <v>3.92</v>
      </c>
      <c r="L443" s="44">
        <v>3.92</v>
      </c>
      <c r="M443" s="44">
        <v>3.92</v>
      </c>
      <c r="N443" s="44">
        <v>3.92</v>
      </c>
      <c r="O443" s="44">
        <v>3.92</v>
      </c>
      <c r="P443" s="44">
        <v>3.92</v>
      </c>
      <c r="Q443" s="44">
        <v>3.92</v>
      </c>
      <c r="R443" s="44">
        <v>3.92</v>
      </c>
      <c r="S443" s="44">
        <v>3.92</v>
      </c>
      <c r="T443" s="44">
        <v>3.92</v>
      </c>
      <c r="U443" s="44">
        <v>3.92</v>
      </c>
      <c r="V443" s="44">
        <v>3.92</v>
      </c>
      <c r="W443" s="44">
        <v>3.92</v>
      </c>
      <c r="X443" s="44">
        <v>3.92</v>
      </c>
      <c r="Y443" s="44">
        <v>3.92</v>
      </c>
      <c r="Z443" s="44">
        <v>3.92</v>
      </c>
      <c r="AA443" s="44">
        <v>3.92</v>
      </c>
    </row>
    <row r="444" spans="1:27" ht="12.75" hidden="1" customHeight="1" outlineLevel="1" x14ac:dyDescent="0.2">
      <c r="A444" s="99" t="s">
        <v>2086</v>
      </c>
      <c r="B444" s="63" t="s">
        <v>81</v>
      </c>
      <c r="C444" s="43" t="s">
        <v>79</v>
      </c>
      <c r="D444" s="44">
        <f>$D$11</f>
        <v>216.36</v>
      </c>
      <c r="E444" s="44">
        <f t="shared" ref="E444:AA444" si="257">$D$11</f>
        <v>216.36</v>
      </c>
      <c r="F444" s="44">
        <f t="shared" si="257"/>
        <v>216.36</v>
      </c>
      <c r="G444" s="44">
        <f t="shared" si="257"/>
        <v>216.36</v>
      </c>
      <c r="H444" s="44">
        <f t="shared" si="257"/>
        <v>216.36</v>
      </c>
      <c r="I444" s="44">
        <f t="shared" si="257"/>
        <v>216.36</v>
      </c>
      <c r="J444" s="44">
        <f t="shared" si="257"/>
        <v>216.36</v>
      </c>
      <c r="K444" s="44">
        <f t="shared" si="257"/>
        <v>216.36</v>
      </c>
      <c r="L444" s="44">
        <f t="shared" si="257"/>
        <v>216.36</v>
      </c>
      <c r="M444" s="44">
        <f t="shared" si="257"/>
        <v>216.36</v>
      </c>
      <c r="N444" s="44">
        <f t="shared" si="257"/>
        <v>216.36</v>
      </c>
      <c r="O444" s="44">
        <f t="shared" si="257"/>
        <v>216.36</v>
      </c>
      <c r="P444" s="44">
        <f t="shared" si="257"/>
        <v>216.36</v>
      </c>
      <c r="Q444" s="44">
        <f t="shared" si="257"/>
        <v>216.36</v>
      </c>
      <c r="R444" s="44">
        <f t="shared" si="257"/>
        <v>216.36</v>
      </c>
      <c r="S444" s="44">
        <f t="shared" si="257"/>
        <v>216.36</v>
      </c>
      <c r="T444" s="44">
        <f t="shared" si="257"/>
        <v>216.36</v>
      </c>
      <c r="U444" s="44">
        <f t="shared" si="257"/>
        <v>216.36</v>
      </c>
      <c r="V444" s="44">
        <f t="shared" si="257"/>
        <v>216.36</v>
      </c>
      <c r="W444" s="44">
        <f t="shared" si="257"/>
        <v>216.36</v>
      </c>
      <c r="X444" s="44">
        <f t="shared" si="257"/>
        <v>216.36</v>
      </c>
      <c r="Y444" s="44">
        <f t="shared" si="257"/>
        <v>216.36</v>
      </c>
      <c r="Z444" s="44">
        <f t="shared" si="257"/>
        <v>216.36</v>
      </c>
      <c r="AA444" s="44">
        <f t="shared" si="257"/>
        <v>216.36</v>
      </c>
    </row>
    <row r="445" spans="1:27" collapsed="1" x14ac:dyDescent="0.2">
      <c r="A445" s="98" t="s">
        <v>2087</v>
      </c>
      <c r="B445" s="28" t="str">
        <f>"25"&amp;"."&amp;$B$800&amp;"."&amp;$B$801</f>
        <v>25.08.2023</v>
      </c>
      <c r="C445" s="90" t="s">
        <v>76</v>
      </c>
      <c r="D445" s="91">
        <f>ROUND(((D446+D447+D449+D448)/1000),5)</f>
        <v>3.6912600000000002</v>
      </c>
      <c r="E445" s="91">
        <f>ROUND(((E446+E447+E449+E448)/1000),5)</f>
        <v>3.4795600000000002</v>
      </c>
      <c r="F445" s="91">
        <f>ROUND(((F446+F447+F449+F448)/1000),5)</f>
        <v>3.3574999999999999</v>
      </c>
      <c r="G445" s="91">
        <f t="shared" ref="G445:AA445" si="258">ROUND(((G446+G447+G449+G448)/1000),5)</f>
        <v>2.62534</v>
      </c>
      <c r="H445" s="91">
        <f t="shared" si="258"/>
        <v>2.6416900000000001</v>
      </c>
      <c r="I445" s="91">
        <f t="shared" si="258"/>
        <v>2.67631</v>
      </c>
      <c r="J445" s="91">
        <f t="shared" si="258"/>
        <v>3.7214299999999998</v>
      </c>
      <c r="K445" s="91">
        <f t="shared" si="258"/>
        <v>4.0024100000000002</v>
      </c>
      <c r="L445" s="91">
        <f t="shared" si="258"/>
        <v>4.1738299999999997</v>
      </c>
      <c r="M445" s="91">
        <f t="shared" si="258"/>
        <v>4.3618499999999996</v>
      </c>
      <c r="N445" s="91">
        <f t="shared" si="258"/>
        <v>4.4092200000000004</v>
      </c>
      <c r="O445" s="91">
        <f t="shared" si="258"/>
        <v>4.3856599999999997</v>
      </c>
      <c r="P445" s="91">
        <f t="shared" si="258"/>
        <v>4.35311</v>
      </c>
      <c r="Q445" s="91">
        <f t="shared" si="258"/>
        <v>4.3654299999999999</v>
      </c>
      <c r="R445" s="91">
        <f t="shared" si="258"/>
        <v>4.4514899999999997</v>
      </c>
      <c r="S445" s="91">
        <f t="shared" si="258"/>
        <v>4.4492599999999998</v>
      </c>
      <c r="T445" s="91">
        <f t="shared" si="258"/>
        <v>4.4174499999999997</v>
      </c>
      <c r="U445" s="91">
        <f t="shared" si="258"/>
        <v>4.4094100000000003</v>
      </c>
      <c r="V445" s="91">
        <f t="shared" si="258"/>
        <v>4.4064500000000004</v>
      </c>
      <c r="W445" s="91">
        <f t="shared" si="258"/>
        <v>4.4465700000000004</v>
      </c>
      <c r="X445" s="91">
        <f t="shared" si="258"/>
        <v>4.4488500000000002</v>
      </c>
      <c r="Y445" s="91">
        <f t="shared" si="258"/>
        <v>4.3752000000000004</v>
      </c>
      <c r="Z445" s="91">
        <f t="shared" si="258"/>
        <v>4.1700699999999999</v>
      </c>
      <c r="AA445" s="91">
        <f t="shared" si="258"/>
        <v>3.9560900000000001</v>
      </c>
    </row>
    <row r="446" spans="1:27" ht="12.75" hidden="1" customHeight="1" outlineLevel="1" x14ac:dyDescent="0.2">
      <c r="A446" s="99" t="s">
        <v>2088</v>
      </c>
      <c r="B446" s="63" t="s">
        <v>238</v>
      </c>
      <c r="C446" s="43" t="s">
        <v>79</v>
      </c>
      <c r="D446" s="44">
        <v>1248.0899999999999</v>
      </c>
      <c r="E446" s="44">
        <v>1036.3900000000001</v>
      </c>
      <c r="F446" s="44">
        <v>914.33</v>
      </c>
      <c r="G446" s="44">
        <v>182.17</v>
      </c>
      <c r="H446" s="44">
        <v>198.52</v>
      </c>
      <c r="I446" s="44">
        <v>233.14</v>
      </c>
      <c r="J446" s="44">
        <v>1278.26</v>
      </c>
      <c r="K446" s="44">
        <v>1559.24</v>
      </c>
      <c r="L446" s="44">
        <v>1730.66</v>
      </c>
      <c r="M446" s="44">
        <v>1918.68</v>
      </c>
      <c r="N446" s="44">
        <v>1966.05</v>
      </c>
      <c r="O446" s="44">
        <v>1942.49</v>
      </c>
      <c r="P446" s="44">
        <v>1909.94</v>
      </c>
      <c r="Q446" s="44">
        <v>1922.26</v>
      </c>
      <c r="R446" s="44">
        <v>2008.32</v>
      </c>
      <c r="S446" s="44">
        <v>2006.09</v>
      </c>
      <c r="T446" s="44">
        <v>1974.28</v>
      </c>
      <c r="U446" s="44">
        <v>1966.24</v>
      </c>
      <c r="V446" s="44">
        <v>1963.28</v>
      </c>
      <c r="W446" s="44">
        <v>2003.4</v>
      </c>
      <c r="X446" s="44">
        <v>2005.68</v>
      </c>
      <c r="Y446" s="44">
        <v>1932.03</v>
      </c>
      <c r="Z446" s="44">
        <v>1726.9</v>
      </c>
      <c r="AA446" s="44">
        <v>1512.92</v>
      </c>
    </row>
    <row r="447" spans="1:27" ht="12.75" hidden="1" customHeight="1" outlineLevel="1" x14ac:dyDescent="0.2">
      <c r="A447" s="99" t="s">
        <v>2089</v>
      </c>
      <c r="B447" s="63" t="s">
        <v>90</v>
      </c>
      <c r="C447" s="43" t="s">
        <v>79</v>
      </c>
      <c r="D447" s="44">
        <f>$D$327</f>
        <v>2222.89</v>
      </c>
      <c r="E447" s="44">
        <f t="shared" ref="E447:AA447" si="259">$D$327</f>
        <v>2222.89</v>
      </c>
      <c r="F447" s="44">
        <f t="shared" si="259"/>
        <v>2222.89</v>
      </c>
      <c r="G447" s="44">
        <f t="shared" si="259"/>
        <v>2222.89</v>
      </c>
      <c r="H447" s="44">
        <f t="shared" si="259"/>
        <v>2222.89</v>
      </c>
      <c r="I447" s="44">
        <f t="shared" si="259"/>
        <v>2222.89</v>
      </c>
      <c r="J447" s="44">
        <f t="shared" si="259"/>
        <v>2222.89</v>
      </c>
      <c r="K447" s="44">
        <f t="shared" si="259"/>
        <v>2222.89</v>
      </c>
      <c r="L447" s="44">
        <f t="shared" si="259"/>
        <v>2222.89</v>
      </c>
      <c r="M447" s="44">
        <f t="shared" si="259"/>
        <v>2222.89</v>
      </c>
      <c r="N447" s="44">
        <f t="shared" si="259"/>
        <v>2222.89</v>
      </c>
      <c r="O447" s="44">
        <f t="shared" si="259"/>
        <v>2222.89</v>
      </c>
      <c r="P447" s="44">
        <f t="shared" si="259"/>
        <v>2222.89</v>
      </c>
      <c r="Q447" s="44">
        <f t="shared" si="259"/>
        <v>2222.89</v>
      </c>
      <c r="R447" s="44">
        <f t="shared" si="259"/>
        <v>2222.89</v>
      </c>
      <c r="S447" s="44">
        <f t="shared" si="259"/>
        <v>2222.89</v>
      </c>
      <c r="T447" s="44">
        <f t="shared" si="259"/>
        <v>2222.89</v>
      </c>
      <c r="U447" s="44">
        <f t="shared" si="259"/>
        <v>2222.89</v>
      </c>
      <c r="V447" s="44">
        <f t="shared" si="259"/>
        <v>2222.89</v>
      </c>
      <c r="W447" s="44">
        <f t="shared" si="259"/>
        <v>2222.89</v>
      </c>
      <c r="X447" s="44">
        <f t="shared" si="259"/>
        <v>2222.89</v>
      </c>
      <c r="Y447" s="44">
        <f t="shared" si="259"/>
        <v>2222.89</v>
      </c>
      <c r="Z447" s="44">
        <f t="shared" si="259"/>
        <v>2222.89</v>
      </c>
      <c r="AA447" s="44">
        <f t="shared" si="259"/>
        <v>2222.89</v>
      </c>
    </row>
    <row r="448" spans="1:27" ht="12.75" hidden="1" customHeight="1" outlineLevel="1" x14ac:dyDescent="0.2">
      <c r="A448" s="99" t="s">
        <v>2090</v>
      </c>
      <c r="B448" s="63" t="s">
        <v>83</v>
      </c>
      <c r="C448" s="43" t="s">
        <v>79</v>
      </c>
      <c r="D448" s="44">
        <v>3.92</v>
      </c>
      <c r="E448" s="44">
        <v>3.92</v>
      </c>
      <c r="F448" s="44">
        <v>3.92</v>
      </c>
      <c r="G448" s="44">
        <v>3.92</v>
      </c>
      <c r="H448" s="44">
        <v>3.92</v>
      </c>
      <c r="I448" s="44">
        <v>3.92</v>
      </c>
      <c r="J448" s="44">
        <v>3.92</v>
      </c>
      <c r="K448" s="44">
        <v>3.92</v>
      </c>
      <c r="L448" s="44">
        <v>3.92</v>
      </c>
      <c r="M448" s="44">
        <v>3.92</v>
      </c>
      <c r="N448" s="44">
        <v>3.92</v>
      </c>
      <c r="O448" s="44">
        <v>3.92</v>
      </c>
      <c r="P448" s="44">
        <v>3.92</v>
      </c>
      <c r="Q448" s="44">
        <v>3.92</v>
      </c>
      <c r="R448" s="44">
        <v>3.92</v>
      </c>
      <c r="S448" s="44">
        <v>3.92</v>
      </c>
      <c r="T448" s="44">
        <v>3.92</v>
      </c>
      <c r="U448" s="44">
        <v>3.92</v>
      </c>
      <c r="V448" s="44">
        <v>3.92</v>
      </c>
      <c r="W448" s="44">
        <v>3.92</v>
      </c>
      <c r="X448" s="44">
        <v>3.92</v>
      </c>
      <c r="Y448" s="44">
        <v>3.92</v>
      </c>
      <c r="Z448" s="44">
        <v>3.92</v>
      </c>
      <c r="AA448" s="44">
        <v>3.92</v>
      </c>
    </row>
    <row r="449" spans="1:27" ht="12.75" hidden="1" customHeight="1" outlineLevel="1" x14ac:dyDescent="0.2">
      <c r="A449" s="99" t="s">
        <v>2091</v>
      </c>
      <c r="B449" s="63" t="s">
        <v>81</v>
      </c>
      <c r="C449" s="43" t="s">
        <v>79</v>
      </c>
      <c r="D449" s="44">
        <f>$D$11</f>
        <v>216.36</v>
      </c>
      <c r="E449" s="44">
        <f t="shared" ref="E449:AA449" si="260">$D$11</f>
        <v>216.36</v>
      </c>
      <c r="F449" s="44">
        <f t="shared" si="260"/>
        <v>216.36</v>
      </c>
      <c r="G449" s="44">
        <f t="shared" si="260"/>
        <v>216.36</v>
      </c>
      <c r="H449" s="44">
        <f t="shared" si="260"/>
        <v>216.36</v>
      </c>
      <c r="I449" s="44">
        <f t="shared" si="260"/>
        <v>216.36</v>
      </c>
      <c r="J449" s="44">
        <f t="shared" si="260"/>
        <v>216.36</v>
      </c>
      <c r="K449" s="44">
        <f t="shared" si="260"/>
        <v>216.36</v>
      </c>
      <c r="L449" s="44">
        <f t="shared" si="260"/>
        <v>216.36</v>
      </c>
      <c r="M449" s="44">
        <f t="shared" si="260"/>
        <v>216.36</v>
      </c>
      <c r="N449" s="44">
        <f t="shared" si="260"/>
        <v>216.36</v>
      </c>
      <c r="O449" s="44">
        <f t="shared" si="260"/>
        <v>216.36</v>
      </c>
      <c r="P449" s="44">
        <f t="shared" si="260"/>
        <v>216.36</v>
      </c>
      <c r="Q449" s="44">
        <f t="shared" si="260"/>
        <v>216.36</v>
      </c>
      <c r="R449" s="44">
        <f t="shared" si="260"/>
        <v>216.36</v>
      </c>
      <c r="S449" s="44">
        <f t="shared" si="260"/>
        <v>216.36</v>
      </c>
      <c r="T449" s="44">
        <f t="shared" si="260"/>
        <v>216.36</v>
      </c>
      <c r="U449" s="44">
        <f t="shared" si="260"/>
        <v>216.36</v>
      </c>
      <c r="V449" s="44">
        <f t="shared" si="260"/>
        <v>216.36</v>
      </c>
      <c r="W449" s="44">
        <f t="shared" si="260"/>
        <v>216.36</v>
      </c>
      <c r="X449" s="44">
        <f t="shared" si="260"/>
        <v>216.36</v>
      </c>
      <c r="Y449" s="44">
        <f t="shared" si="260"/>
        <v>216.36</v>
      </c>
      <c r="Z449" s="44">
        <f t="shared" si="260"/>
        <v>216.36</v>
      </c>
      <c r="AA449" s="44">
        <f t="shared" si="260"/>
        <v>216.36</v>
      </c>
    </row>
    <row r="450" spans="1:27" collapsed="1" x14ac:dyDescent="0.2">
      <c r="A450" s="98" t="s">
        <v>2092</v>
      </c>
      <c r="B450" s="28" t="str">
        <f>"26"&amp;"."&amp;$B$800&amp;"."&amp;$B$801</f>
        <v>26.08.2023</v>
      </c>
      <c r="C450" s="90" t="s">
        <v>76</v>
      </c>
      <c r="D450" s="91">
        <f>ROUND(((D451+D452+D454+D453)/1000),5)</f>
        <v>3.8190200000000001</v>
      </c>
      <c r="E450" s="91">
        <f>ROUND(((E451+E452+E454+E453)/1000),5)</f>
        <v>3.7355</v>
      </c>
      <c r="F450" s="91">
        <f>ROUND(((F451+F452+F454+F453)/1000),5)</f>
        <v>3.60839</v>
      </c>
      <c r="G450" s="91">
        <f t="shared" ref="G450:AA450" si="261">ROUND(((G451+G452+G454+G453)/1000),5)</f>
        <v>3.5728499999999999</v>
      </c>
      <c r="H450" s="91">
        <f t="shared" si="261"/>
        <v>3.5716600000000001</v>
      </c>
      <c r="I450" s="91">
        <f t="shared" si="261"/>
        <v>3.5903</v>
      </c>
      <c r="J450" s="91">
        <f t="shared" si="261"/>
        <v>3.6923699999999999</v>
      </c>
      <c r="K450" s="91">
        <f t="shared" si="261"/>
        <v>3.8884300000000001</v>
      </c>
      <c r="L450" s="91">
        <f t="shared" si="261"/>
        <v>4.1808300000000003</v>
      </c>
      <c r="M450" s="91">
        <f t="shared" si="261"/>
        <v>4.42727</v>
      </c>
      <c r="N450" s="91">
        <f t="shared" si="261"/>
        <v>4.4881099999999998</v>
      </c>
      <c r="O450" s="91">
        <f t="shared" si="261"/>
        <v>4.4972399999999997</v>
      </c>
      <c r="P450" s="91">
        <f t="shared" si="261"/>
        <v>4.4923200000000003</v>
      </c>
      <c r="Q450" s="91">
        <f t="shared" si="261"/>
        <v>4.5100499999999997</v>
      </c>
      <c r="R450" s="91">
        <f t="shared" si="261"/>
        <v>4.50718</v>
      </c>
      <c r="S450" s="91">
        <f t="shared" si="261"/>
        <v>4.4988400000000004</v>
      </c>
      <c r="T450" s="91">
        <f t="shared" si="261"/>
        <v>4.4228100000000001</v>
      </c>
      <c r="U450" s="91">
        <f t="shared" si="261"/>
        <v>4.3395400000000004</v>
      </c>
      <c r="V450" s="91">
        <f t="shared" si="261"/>
        <v>4.3373499999999998</v>
      </c>
      <c r="W450" s="91">
        <f t="shared" si="261"/>
        <v>4.4101900000000001</v>
      </c>
      <c r="X450" s="91">
        <f t="shared" si="261"/>
        <v>4.3564100000000003</v>
      </c>
      <c r="Y450" s="91">
        <f t="shared" si="261"/>
        <v>4.1731499999999997</v>
      </c>
      <c r="Z450" s="91">
        <f t="shared" si="261"/>
        <v>4.0982399999999997</v>
      </c>
      <c r="AA450" s="91">
        <f t="shared" si="261"/>
        <v>3.8867500000000001</v>
      </c>
    </row>
    <row r="451" spans="1:27" ht="12.75" hidden="1" customHeight="1" outlineLevel="1" x14ac:dyDescent="0.2">
      <c r="A451" s="99" t="s">
        <v>2093</v>
      </c>
      <c r="B451" s="63" t="s">
        <v>238</v>
      </c>
      <c r="C451" s="43" t="s">
        <v>79</v>
      </c>
      <c r="D451" s="44">
        <v>1375.85</v>
      </c>
      <c r="E451" s="44">
        <v>1292.33</v>
      </c>
      <c r="F451" s="44">
        <v>1165.22</v>
      </c>
      <c r="G451" s="44">
        <v>1129.68</v>
      </c>
      <c r="H451" s="44">
        <v>1128.49</v>
      </c>
      <c r="I451" s="44">
        <v>1147.1300000000001</v>
      </c>
      <c r="J451" s="44">
        <v>1249.2</v>
      </c>
      <c r="K451" s="44">
        <v>1445.26</v>
      </c>
      <c r="L451" s="44">
        <v>1737.66</v>
      </c>
      <c r="M451" s="44">
        <v>1984.1</v>
      </c>
      <c r="N451" s="44">
        <v>2044.94</v>
      </c>
      <c r="O451" s="44">
        <v>2054.0700000000002</v>
      </c>
      <c r="P451" s="44">
        <v>2049.15</v>
      </c>
      <c r="Q451" s="44">
        <v>2066.88</v>
      </c>
      <c r="R451" s="44">
        <v>2064.0100000000002</v>
      </c>
      <c r="S451" s="44">
        <v>2055.67</v>
      </c>
      <c r="T451" s="44">
        <v>1979.64</v>
      </c>
      <c r="U451" s="44">
        <v>1896.37</v>
      </c>
      <c r="V451" s="44">
        <v>1894.18</v>
      </c>
      <c r="W451" s="44">
        <v>1967.02</v>
      </c>
      <c r="X451" s="44">
        <v>1913.24</v>
      </c>
      <c r="Y451" s="44">
        <v>1729.98</v>
      </c>
      <c r="Z451" s="44">
        <v>1655.07</v>
      </c>
      <c r="AA451" s="44">
        <v>1443.58</v>
      </c>
    </row>
    <row r="452" spans="1:27" ht="12.75" hidden="1" customHeight="1" outlineLevel="1" x14ac:dyDescent="0.2">
      <c r="A452" s="99" t="s">
        <v>2094</v>
      </c>
      <c r="B452" s="63" t="s">
        <v>90</v>
      </c>
      <c r="C452" s="43" t="s">
        <v>79</v>
      </c>
      <c r="D452" s="44">
        <f>$D$327</f>
        <v>2222.89</v>
      </c>
      <c r="E452" s="44">
        <f t="shared" ref="E452:AA452" si="262">$D$327</f>
        <v>2222.89</v>
      </c>
      <c r="F452" s="44">
        <f t="shared" si="262"/>
        <v>2222.89</v>
      </c>
      <c r="G452" s="44">
        <f t="shared" si="262"/>
        <v>2222.89</v>
      </c>
      <c r="H452" s="44">
        <f t="shared" si="262"/>
        <v>2222.89</v>
      </c>
      <c r="I452" s="44">
        <f t="shared" si="262"/>
        <v>2222.89</v>
      </c>
      <c r="J452" s="44">
        <f t="shared" si="262"/>
        <v>2222.89</v>
      </c>
      <c r="K452" s="44">
        <f t="shared" si="262"/>
        <v>2222.89</v>
      </c>
      <c r="L452" s="44">
        <f t="shared" si="262"/>
        <v>2222.89</v>
      </c>
      <c r="M452" s="44">
        <f t="shared" si="262"/>
        <v>2222.89</v>
      </c>
      <c r="N452" s="44">
        <f t="shared" si="262"/>
        <v>2222.89</v>
      </c>
      <c r="O452" s="44">
        <f t="shared" si="262"/>
        <v>2222.89</v>
      </c>
      <c r="P452" s="44">
        <f t="shared" si="262"/>
        <v>2222.89</v>
      </c>
      <c r="Q452" s="44">
        <f t="shared" si="262"/>
        <v>2222.89</v>
      </c>
      <c r="R452" s="44">
        <f t="shared" si="262"/>
        <v>2222.89</v>
      </c>
      <c r="S452" s="44">
        <f t="shared" si="262"/>
        <v>2222.89</v>
      </c>
      <c r="T452" s="44">
        <f t="shared" si="262"/>
        <v>2222.89</v>
      </c>
      <c r="U452" s="44">
        <f t="shared" si="262"/>
        <v>2222.89</v>
      </c>
      <c r="V452" s="44">
        <f t="shared" si="262"/>
        <v>2222.89</v>
      </c>
      <c r="W452" s="44">
        <f t="shared" si="262"/>
        <v>2222.89</v>
      </c>
      <c r="X452" s="44">
        <f t="shared" si="262"/>
        <v>2222.89</v>
      </c>
      <c r="Y452" s="44">
        <f t="shared" si="262"/>
        <v>2222.89</v>
      </c>
      <c r="Z452" s="44">
        <f t="shared" si="262"/>
        <v>2222.89</v>
      </c>
      <c r="AA452" s="44">
        <f t="shared" si="262"/>
        <v>2222.89</v>
      </c>
    </row>
    <row r="453" spans="1:27" ht="12.75" hidden="1" customHeight="1" outlineLevel="1" x14ac:dyDescent="0.2">
      <c r="A453" s="99" t="s">
        <v>2095</v>
      </c>
      <c r="B453" s="63" t="s">
        <v>83</v>
      </c>
      <c r="C453" s="43" t="s">
        <v>79</v>
      </c>
      <c r="D453" s="44">
        <v>3.92</v>
      </c>
      <c r="E453" s="44">
        <v>3.92</v>
      </c>
      <c r="F453" s="44">
        <v>3.92</v>
      </c>
      <c r="G453" s="44">
        <v>3.92</v>
      </c>
      <c r="H453" s="44">
        <v>3.92</v>
      </c>
      <c r="I453" s="44">
        <v>3.92</v>
      </c>
      <c r="J453" s="44">
        <v>3.92</v>
      </c>
      <c r="K453" s="44">
        <v>3.92</v>
      </c>
      <c r="L453" s="44">
        <v>3.92</v>
      </c>
      <c r="M453" s="44">
        <v>3.92</v>
      </c>
      <c r="N453" s="44">
        <v>3.92</v>
      </c>
      <c r="O453" s="44">
        <v>3.92</v>
      </c>
      <c r="P453" s="44">
        <v>3.92</v>
      </c>
      <c r="Q453" s="44">
        <v>3.92</v>
      </c>
      <c r="R453" s="44">
        <v>3.92</v>
      </c>
      <c r="S453" s="44">
        <v>3.92</v>
      </c>
      <c r="T453" s="44">
        <v>3.92</v>
      </c>
      <c r="U453" s="44">
        <v>3.92</v>
      </c>
      <c r="V453" s="44">
        <v>3.92</v>
      </c>
      <c r="W453" s="44">
        <v>3.92</v>
      </c>
      <c r="X453" s="44">
        <v>3.92</v>
      </c>
      <c r="Y453" s="44">
        <v>3.92</v>
      </c>
      <c r="Z453" s="44">
        <v>3.92</v>
      </c>
      <c r="AA453" s="44">
        <v>3.92</v>
      </c>
    </row>
    <row r="454" spans="1:27" ht="12.75" hidden="1" customHeight="1" outlineLevel="1" x14ac:dyDescent="0.2">
      <c r="A454" s="99" t="s">
        <v>2096</v>
      </c>
      <c r="B454" s="63" t="s">
        <v>81</v>
      </c>
      <c r="C454" s="43" t="s">
        <v>79</v>
      </c>
      <c r="D454" s="44">
        <f>$D$11</f>
        <v>216.36</v>
      </c>
      <c r="E454" s="44">
        <f t="shared" ref="E454:AA454" si="263">$D$11</f>
        <v>216.36</v>
      </c>
      <c r="F454" s="44">
        <f t="shared" si="263"/>
        <v>216.36</v>
      </c>
      <c r="G454" s="44">
        <f t="shared" si="263"/>
        <v>216.36</v>
      </c>
      <c r="H454" s="44">
        <f t="shared" si="263"/>
        <v>216.36</v>
      </c>
      <c r="I454" s="44">
        <f t="shared" si="263"/>
        <v>216.36</v>
      </c>
      <c r="J454" s="44">
        <f t="shared" si="263"/>
        <v>216.36</v>
      </c>
      <c r="K454" s="44">
        <f t="shared" si="263"/>
        <v>216.36</v>
      </c>
      <c r="L454" s="44">
        <f t="shared" si="263"/>
        <v>216.36</v>
      </c>
      <c r="M454" s="44">
        <f t="shared" si="263"/>
        <v>216.36</v>
      </c>
      <c r="N454" s="44">
        <f t="shared" si="263"/>
        <v>216.36</v>
      </c>
      <c r="O454" s="44">
        <f t="shared" si="263"/>
        <v>216.36</v>
      </c>
      <c r="P454" s="44">
        <f t="shared" si="263"/>
        <v>216.36</v>
      </c>
      <c r="Q454" s="44">
        <f t="shared" si="263"/>
        <v>216.36</v>
      </c>
      <c r="R454" s="44">
        <f t="shared" si="263"/>
        <v>216.36</v>
      </c>
      <c r="S454" s="44">
        <f t="shared" si="263"/>
        <v>216.36</v>
      </c>
      <c r="T454" s="44">
        <f t="shared" si="263"/>
        <v>216.36</v>
      </c>
      <c r="U454" s="44">
        <f t="shared" si="263"/>
        <v>216.36</v>
      </c>
      <c r="V454" s="44">
        <f t="shared" si="263"/>
        <v>216.36</v>
      </c>
      <c r="W454" s="44">
        <f t="shared" si="263"/>
        <v>216.36</v>
      </c>
      <c r="X454" s="44">
        <f t="shared" si="263"/>
        <v>216.36</v>
      </c>
      <c r="Y454" s="44">
        <f t="shared" si="263"/>
        <v>216.36</v>
      </c>
      <c r="Z454" s="44">
        <f t="shared" si="263"/>
        <v>216.36</v>
      </c>
      <c r="AA454" s="44">
        <f t="shared" si="263"/>
        <v>216.36</v>
      </c>
    </row>
    <row r="455" spans="1:27" collapsed="1" x14ac:dyDescent="0.2">
      <c r="A455" s="98" t="s">
        <v>2097</v>
      </c>
      <c r="B455" s="28" t="str">
        <f>"27"&amp;"."&amp;$B$800&amp;"."&amp;$B$801</f>
        <v>27.08.2023</v>
      </c>
      <c r="C455" s="90" t="s">
        <v>76</v>
      </c>
      <c r="D455" s="91">
        <f>ROUND(((D456+D457+D459+D458)/1000),5)</f>
        <v>3.74783</v>
      </c>
      <c r="E455" s="91">
        <f>ROUND(((E456+E457+E459+E458)/1000),5)</f>
        <v>3.6359699999999999</v>
      </c>
      <c r="F455" s="91">
        <f>ROUND(((F456+F457+F459+F458)/1000),5)</f>
        <v>3.5750799999999998</v>
      </c>
      <c r="G455" s="91">
        <f t="shared" ref="G455:AA455" si="264">ROUND(((G456+G457+G459+G458)/1000),5)</f>
        <v>3.53227</v>
      </c>
      <c r="H455" s="91">
        <f t="shared" si="264"/>
        <v>3.5059</v>
      </c>
      <c r="I455" s="91">
        <f t="shared" si="264"/>
        <v>3.4846499999999998</v>
      </c>
      <c r="J455" s="91">
        <f t="shared" si="264"/>
        <v>3.4729800000000002</v>
      </c>
      <c r="K455" s="91">
        <f t="shared" si="264"/>
        <v>3.7027800000000002</v>
      </c>
      <c r="L455" s="91">
        <f t="shared" si="264"/>
        <v>3.9847000000000001</v>
      </c>
      <c r="M455" s="91">
        <f t="shared" si="264"/>
        <v>4.1757799999999996</v>
      </c>
      <c r="N455" s="91">
        <f t="shared" si="264"/>
        <v>4.2862099999999996</v>
      </c>
      <c r="O455" s="91">
        <f t="shared" si="264"/>
        <v>4.3209</v>
      </c>
      <c r="P455" s="91">
        <f t="shared" si="264"/>
        <v>4.3201700000000001</v>
      </c>
      <c r="Q455" s="91">
        <f t="shared" si="264"/>
        <v>4.3286699999999998</v>
      </c>
      <c r="R455" s="91">
        <f t="shared" si="264"/>
        <v>4.3299200000000004</v>
      </c>
      <c r="S455" s="91">
        <f t="shared" si="264"/>
        <v>4.3218199999999998</v>
      </c>
      <c r="T455" s="91">
        <f t="shared" si="264"/>
        <v>4.2839</v>
      </c>
      <c r="U455" s="91">
        <f t="shared" si="264"/>
        <v>4.2280899999999999</v>
      </c>
      <c r="V455" s="91">
        <f t="shared" si="264"/>
        <v>4.2196499999999997</v>
      </c>
      <c r="W455" s="91">
        <f t="shared" si="264"/>
        <v>4.2610099999999997</v>
      </c>
      <c r="X455" s="91">
        <f t="shared" si="264"/>
        <v>4.2758900000000004</v>
      </c>
      <c r="Y455" s="91">
        <f t="shared" si="264"/>
        <v>4.1683399999999997</v>
      </c>
      <c r="Z455" s="91">
        <f t="shared" si="264"/>
        <v>4.1121600000000003</v>
      </c>
      <c r="AA455" s="91">
        <f t="shared" si="264"/>
        <v>3.8521899999999998</v>
      </c>
    </row>
    <row r="456" spans="1:27" ht="12.75" hidden="1" customHeight="1" outlineLevel="1" x14ac:dyDescent="0.2">
      <c r="A456" s="99" t="s">
        <v>2098</v>
      </c>
      <c r="B456" s="63" t="s">
        <v>238</v>
      </c>
      <c r="C456" s="43" t="s">
        <v>79</v>
      </c>
      <c r="D456" s="44">
        <v>1304.6600000000001</v>
      </c>
      <c r="E456" s="44">
        <v>1192.8</v>
      </c>
      <c r="F456" s="44">
        <v>1131.9100000000001</v>
      </c>
      <c r="G456" s="44">
        <v>1089.0999999999999</v>
      </c>
      <c r="H456" s="44">
        <v>1062.73</v>
      </c>
      <c r="I456" s="44">
        <v>1041.48</v>
      </c>
      <c r="J456" s="44">
        <v>1029.81</v>
      </c>
      <c r="K456" s="44">
        <v>1259.6099999999999</v>
      </c>
      <c r="L456" s="44">
        <v>1541.53</v>
      </c>
      <c r="M456" s="44">
        <v>1732.61</v>
      </c>
      <c r="N456" s="44">
        <v>1843.04</v>
      </c>
      <c r="O456" s="44">
        <v>1877.73</v>
      </c>
      <c r="P456" s="44">
        <v>1877</v>
      </c>
      <c r="Q456" s="44">
        <v>1885.5</v>
      </c>
      <c r="R456" s="44">
        <v>1886.75</v>
      </c>
      <c r="S456" s="44">
        <v>1878.65</v>
      </c>
      <c r="T456" s="44">
        <v>1840.73</v>
      </c>
      <c r="U456" s="44">
        <v>1784.92</v>
      </c>
      <c r="V456" s="44">
        <v>1776.48</v>
      </c>
      <c r="W456" s="44">
        <v>1817.84</v>
      </c>
      <c r="X456" s="44">
        <v>1832.72</v>
      </c>
      <c r="Y456" s="44">
        <v>1725.17</v>
      </c>
      <c r="Z456" s="44">
        <v>1668.99</v>
      </c>
      <c r="AA456" s="44">
        <v>1409.02</v>
      </c>
    </row>
    <row r="457" spans="1:27" ht="12.75" hidden="1" customHeight="1" outlineLevel="1" x14ac:dyDescent="0.2">
      <c r="A457" s="99" t="s">
        <v>2099</v>
      </c>
      <c r="B457" s="63" t="s">
        <v>90</v>
      </c>
      <c r="C457" s="43" t="s">
        <v>79</v>
      </c>
      <c r="D457" s="44">
        <f>$D$327</f>
        <v>2222.89</v>
      </c>
      <c r="E457" s="44">
        <f t="shared" ref="E457:AA457" si="265">$D$327</f>
        <v>2222.89</v>
      </c>
      <c r="F457" s="44">
        <f t="shared" si="265"/>
        <v>2222.89</v>
      </c>
      <c r="G457" s="44">
        <f t="shared" si="265"/>
        <v>2222.89</v>
      </c>
      <c r="H457" s="44">
        <f t="shared" si="265"/>
        <v>2222.89</v>
      </c>
      <c r="I457" s="44">
        <f t="shared" si="265"/>
        <v>2222.89</v>
      </c>
      <c r="J457" s="44">
        <f t="shared" si="265"/>
        <v>2222.89</v>
      </c>
      <c r="K457" s="44">
        <f t="shared" si="265"/>
        <v>2222.89</v>
      </c>
      <c r="L457" s="44">
        <f t="shared" si="265"/>
        <v>2222.89</v>
      </c>
      <c r="M457" s="44">
        <f t="shared" si="265"/>
        <v>2222.89</v>
      </c>
      <c r="N457" s="44">
        <f t="shared" si="265"/>
        <v>2222.89</v>
      </c>
      <c r="O457" s="44">
        <f t="shared" si="265"/>
        <v>2222.89</v>
      </c>
      <c r="P457" s="44">
        <f t="shared" si="265"/>
        <v>2222.89</v>
      </c>
      <c r="Q457" s="44">
        <f t="shared" si="265"/>
        <v>2222.89</v>
      </c>
      <c r="R457" s="44">
        <f t="shared" si="265"/>
        <v>2222.89</v>
      </c>
      <c r="S457" s="44">
        <f t="shared" si="265"/>
        <v>2222.89</v>
      </c>
      <c r="T457" s="44">
        <f t="shared" si="265"/>
        <v>2222.89</v>
      </c>
      <c r="U457" s="44">
        <f t="shared" si="265"/>
        <v>2222.89</v>
      </c>
      <c r="V457" s="44">
        <f t="shared" si="265"/>
        <v>2222.89</v>
      </c>
      <c r="W457" s="44">
        <f t="shared" si="265"/>
        <v>2222.89</v>
      </c>
      <c r="X457" s="44">
        <f t="shared" si="265"/>
        <v>2222.89</v>
      </c>
      <c r="Y457" s="44">
        <f t="shared" si="265"/>
        <v>2222.89</v>
      </c>
      <c r="Z457" s="44">
        <f t="shared" si="265"/>
        <v>2222.89</v>
      </c>
      <c r="AA457" s="44">
        <f t="shared" si="265"/>
        <v>2222.89</v>
      </c>
    </row>
    <row r="458" spans="1:27" ht="12.75" hidden="1" customHeight="1" outlineLevel="1" x14ac:dyDescent="0.2">
      <c r="A458" s="99" t="s">
        <v>2100</v>
      </c>
      <c r="B458" s="63" t="s">
        <v>83</v>
      </c>
      <c r="C458" s="43" t="s">
        <v>79</v>
      </c>
      <c r="D458" s="44">
        <v>3.92</v>
      </c>
      <c r="E458" s="44">
        <v>3.92</v>
      </c>
      <c r="F458" s="44">
        <v>3.92</v>
      </c>
      <c r="G458" s="44">
        <v>3.92</v>
      </c>
      <c r="H458" s="44">
        <v>3.92</v>
      </c>
      <c r="I458" s="44">
        <v>3.92</v>
      </c>
      <c r="J458" s="44">
        <v>3.92</v>
      </c>
      <c r="K458" s="44">
        <v>3.92</v>
      </c>
      <c r="L458" s="44">
        <v>3.92</v>
      </c>
      <c r="M458" s="44">
        <v>3.92</v>
      </c>
      <c r="N458" s="44">
        <v>3.92</v>
      </c>
      <c r="O458" s="44">
        <v>3.92</v>
      </c>
      <c r="P458" s="44">
        <v>3.92</v>
      </c>
      <c r="Q458" s="44">
        <v>3.92</v>
      </c>
      <c r="R458" s="44">
        <v>3.92</v>
      </c>
      <c r="S458" s="44">
        <v>3.92</v>
      </c>
      <c r="T458" s="44">
        <v>3.92</v>
      </c>
      <c r="U458" s="44">
        <v>3.92</v>
      </c>
      <c r="V458" s="44">
        <v>3.92</v>
      </c>
      <c r="W458" s="44">
        <v>3.92</v>
      </c>
      <c r="X458" s="44">
        <v>3.92</v>
      </c>
      <c r="Y458" s="44">
        <v>3.92</v>
      </c>
      <c r="Z458" s="44">
        <v>3.92</v>
      </c>
      <c r="AA458" s="44">
        <v>3.92</v>
      </c>
    </row>
    <row r="459" spans="1:27" ht="12.75" hidden="1" customHeight="1" outlineLevel="1" x14ac:dyDescent="0.2">
      <c r="A459" s="99" t="s">
        <v>2101</v>
      </c>
      <c r="B459" s="63" t="s">
        <v>81</v>
      </c>
      <c r="C459" s="43" t="s">
        <v>79</v>
      </c>
      <c r="D459" s="44">
        <f>$D$11</f>
        <v>216.36</v>
      </c>
      <c r="E459" s="44">
        <f t="shared" ref="E459:AA459" si="266">$D$11</f>
        <v>216.36</v>
      </c>
      <c r="F459" s="44">
        <f t="shared" si="266"/>
        <v>216.36</v>
      </c>
      <c r="G459" s="44">
        <f t="shared" si="266"/>
        <v>216.36</v>
      </c>
      <c r="H459" s="44">
        <f t="shared" si="266"/>
        <v>216.36</v>
      </c>
      <c r="I459" s="44">
        <f t="shared" si="266"/>
        <v>216.36</v>
      </c>
      <c r="J459" s="44">
        <f t="shared" si="266"/>
        <v>216.36</v>
      </c>
      <c r="K459" s="44">
        <f t="shared" si="266"/>
        <v>216.36</v>
      </c>
      <c r="L459" s="44">
        <f t="shared" si="266"/>
        <v>216.36</v>
      </c>
      <c r="M459" s="44">
        <f t="shared" si="266"/>
        <v>216.36</v>
      </c>
      <c r="N459" s="44">
        <f t="shared" si="266"/>
        <v>216.36</v>
      </c>
      <c r="O459" s="44">
        <f t="shared" si="266"/>
        <v>216.36</v>
      </c>
      <c r="P459" s="44">
        <f t="shared" si="266"/>
        <v>216.36</v>
      </c>
      <c r="Q459" s="44">
        <f t="shared" si="266"/>
        <v>216.36</v>
      </c>
      <c r="R459" s="44">
        <f t="shared" si="266"/>
        <v>216.36</v>
      </c>
      <c r="S459" s="44">
        <f t="shared" si="266"/>
        <v>216.36</v>
      </c>
      <c r="T459" s="44">
        <f t="shared" si="266"/>
        <v>216.36</v>
      </c>
      <c r="U459" s="44">
        <f t="shared" si="266"/>
        <v>216.36</v>
      </c>
      <c r="V459" s="44">
        <f t="shared" si="266"/>
        <v>216.36</v>
      </c>
      <c r="W459" s="44">
        <f t="shared" si="266"/>
        <v>216.36</v>
      </c>
      <c r="X459" s="44">
        <f t="shared" si="266"/>
        <v>216.36</v>
      </c>
      <c r="Y459" s="44">
        <f t="shared" si="266"/>
        <v>216.36</v>
      </c>
      <c r="Z459" s="44">
        <f t="shared" si="266"/>
        <v>216.36</v>
      </c>
      <c r="AA459" s="44">
        <f t="shared" si="266"/>
        <v>216.36</v>
      </c>
    </row>
    <row r="460" spans="1:27" collapsed="1" x14ac:dyDescent="0.2">
      <c r="A460" s="98" t="s">
        <v>2102</v>
      </c>
      <c r="B460" s="28" t="str">
        <f>"28"&amp;"."&amp;$B$800&amp;"."&amp;$B$801</f>
        <v>28.08.2023</v>
      </c>
      <c r="C460" s="90" t="s">
        <v>76</v>
      </c>
      <c r="D460" s="91">
        <f>ROUND(((D461+D462+D464+D463)/1000),5)</f>
        <v>3.7160099999999998</v>
      </c>
      <c r="E460" s="91">
        <f>ROUND(((E461+E462+E464+E463)/1000),5)</f>
        <v>3.5743399999999999</v>
      </c>
      <c r="F460" s="91">
        <f>ROUND(((F461+F462+F464+F463)/1000),5)</f>
        <v>3.50414</v>
      </c>
      <c r="G460" s="91">
        <f t="shared" ref="G460:AA460" si="267">ROUND(((G461+G462+G464+G463)/1000),5)</f>
        <v>3.4411700000000001</v>
      </c>
      <c r="H460" s="91">
        <f t="shared" si="267"/>
        <v>3.4855399999999999</v>
      </c>
      <c r="I460" s="91">
        <f t="shared" si="267"/>
        <v>3.5755699999999999</v>
      </c>
      <c r="J460" s="91">
        <f t="shared" si="267"/>
        <v>3.7508900000000001</v>
      </c>
      <c r="K460" s="91">
        <f t="shared" si="267"/>
        <v>4.0312999999999999</v>
      </c>
      <c r="L460" s="91">
        <f t="shared" si="267"/>
        <v>4.3123699999999996</v>
      </c>
      <c r="M460" s="91">
        <f t="shared" si="267"/>
        <v>4.42448</v>
      </c>
      <c r="N460" s="91">
        <f t="shared" si="267"/>
        <v>4.4387100000000004</v>
      </c>
      <c r="O460" s="91">
        <f t="shared" si="267"/>
        <v>4.4394299999999998</v>
      </c>
      <c r="P460" s="91">
        <f t="shared" si="267"/>
        <v>4.43018</v>
      </c>
      <c r="Q460" s="91">
        <f t="shared" si="267"/>
        <v>4.4856100000000003</v>
      </c>
      <c r="R460" s="91">
        <f t="shared" si="267"/>
        <v>4.5791599999999999</v>
      </c>
      <c r="S460" s="91">
        <f t="shared" si="267"/>
        <v>4.57111</v>
      </c>
      <c r="T460" s="91">
        <f t="shared" si="267"/>
        <v>4.5888200000000001</v>
      </c>
      <c r="U460" s="91">
        <f t="shared" si="267"/>
        <v>4.4486499999999998</v>
      </c>
      <c r="V460" s="91">
        <f t="shared" si="267"/>
        <v>4.4416500000000001</v>
      </c>
      <c r="W460" s="91">
        <f t="shared" si="267"/>
        <v>4.4491699999999996</v>
      </c>
      <c r="X460" s="91">
        <f t="shared" si="267"/>
        <v>4.4249200000000002</v>
      </c>
      <c r="Y460" s="91">
        <f t="shared" si="267"/>
        <v>4.3408300000000004</v>
      </c>
      <c r="Z460" s="91">
        <f t="shared" si="267"/>
        <v>4.1075400000000002</v>
      </c>
      <c r="AA460" s="91">
        <f t="shared" si="267"/>
        <v>3.8632599999999999</v>
      </c>
    </row>
    <row r="461" spans="1:27" ht="12.75" hidden="1" customHeight="1" outlineLevel="1" x14ac:dyDescent="0.2">
      <c r="A461" s="99" t="s">
        <v>2103</v>
      </c>
      <c r="B461" s="63" t="s">
        <v>238</v>
      </c>
      <c r="C461" s="43" t="s">
        <v>79</v>
      </c>
      <c r="D461" s="44">
        <v>1272.8399999999999</v>
      </c>
      <c r="E461" s="44">
        <v>1131.17</v>
      </c>
      <c r="F461" s="44">
        <v>1060.97</v>
      </c>
      <c r="G461" s="44">
        <v>998</v>
      </c>
      <c r="H461" s="44">
        <v>1042.3699999999999</v>
      </c>
      <c r="I461" s="44">
        <v>1132.4000000000001</v>
      </c>
      <c r="J461" s="44">
        <v>1307.72</v>
      </c>
      <c r="K461" s="44">
        <v>1588.13</v>
      </c>
      <c r="L461" s="44">
        <v>1869.2</v>
      </c>
      <c r="M461" s="44">
        <v>1981.31</v>
      </c>
      <c r="N461" s="44">
        <v>1995.54</v>
      </c>
      <c r="O461" s="44">
        <v>1996.26</v>
      </c>
      <c r="P461" s="44">
        <v>1987.01</v>
      </c>
      <c r="Q461" s="44">
        <v>2042.44</v>
      </c>
      <c r="R461" s="44">
        <v>2135.9899999999998</v>
      </c>
      <c r="S461" s="44">
        <v>2127.94</v>
      </c>
      <c r="T461" s="44">
        <v>2145.65</v>
      </c>
      <c r="U461" s="44">
        <v>2005.48</v>
      </c>
      <c r="V461" s="44">
        <v>1998.48</v>
      </c>
      <c r="W461" s="44">
        <v>2006</v>
      </c>
      <c r="X461" s="44">
        <v>1981.75</v>
      </c>
      <c r="Y461" s="44">
        <v>1897.66</v>
      </c>
      <c r="Z461" s="44">
        <v>1664.37</v>
      </c>
      <c r="AA461" s="44">
        <v>1420.09</v>
      </c>
    </row>
    <row r="462" spans="1:27" ht="12.75" hidden="1" customHeight="1" outlineLevel="1" x14ac:dyDescent="0.2">
      <c r="A462" s="99" t="s">
        <v>2104</v>
      </c>
      <c r="B462" s="63" t="s">
        <v>90</v>
      </c>
      <c r="C462" s="43" t="s">
        <v>79</v>
      </c>
      <c r="D462" s="44">
        <f>$D$327</f>
        <v>2222.89</v>
      </c>
      <c r="E462" s="44">
        <f t="shared" ref="E462:AA462" si="268">$D$327</f>
        <v>2222.89</v>
      </c>
      <c r="F462" s="44">
        <f t="shared" si="268"/>
        <v>2222.89</v>
      </c>
      <c r="G462" s="44">
        <f t="shared" si="268"/>
        <v>2222.89</v>
      </c>
      <c r="H462" s="44">
        <f t="shared" si="268"/>
        <v>2222.89</v>
      </c>
      <c r="I462" s="44">
        <f t="shared" si="268"/>
        <v>2222.89</v>
      </c>
      <c r="J462" s="44">
        <f t="shared" si="268"/>
        <v>2222.89</v>
      </c>
      <c r="K462" s="44">
        <f t="shared" si="268"/>
        <v>2222.89</v>
      </c>
      <c r="L462" s="44">
        <f t="shared" si="268"/>
        <v>2222.89</v>
      </c>
      <c r="M462" s="44">
        <f t="shared" si="268"/>
        <v>2222.89</v>
      </c>
      <c r="N462" s="44">
        <f t="shared" si="268"/>
        <v>2222.89</v>
      </c>
      <c r="O462" s="44">
        <f t="shared" si="268"/>
        <v>2222.89</v>
      </c>
      <c r="P462" s="44">
        <f t="shared" si="268"/>
        <v>2222.89</v>
      </c>
      <c r="Q462" s="44">
        <f t="shared" si="268"/>
        <v>2222.89</v>
      </c>
      <c r="R462" s="44">
        <f t="shared" si="268"/>
        <v>2222.89</v>
      </c>
      <c r="S462" s="44">
        <f t="shared" si="268"/>
        <v>2222.89</v>
      </c>
      <c r="T462" s="44">
        <f t="shared" si="268"/>
        <v>2222.89</v>
      </c>
      <c r="U462" s="44">
        <f t="shared" si="268"/>
        <v>2222.89</v>
      </c>
      <c r="V462" s="44">
        <f t="shared" si="268"/>
        <v>2222.89</v>
      </c>
      <c r="W462" s="44">
        <f t="shared" si="268"/>
        <v>2222.89</v>
      </c>
      <c r="X462" s="44">
        <f t="shared" si="268"/>
        <v>2222.89</v>
      </c>
      <c r="Y462" s="44">
        <f t="shared" si="268"/>
        <v>2222.89</v>
      </c>
      <c r="Z462" s="44">
        <f t="shared" si="268"/>
        <v>2222.89</v>
      </c>
      <c r="AA462" s="44">
        <f t="shared" si="268"/>
        <v>2222.89</v>
      </c>
    </row>
    <row r="463" spans="1:27" ht="12.75" hidden="1" customHeight="1" outlineLevel="1" x14ac:dyDescent="0.2">
      <c r="A463" s="99" t="s">
        <v>2105</v>
      </c>
      <c r="B463" s="63" t="s">
        <v>83</v>
      </c>
      <c r="C463" s="43" t="s">
        <v>79</v>
      </c>
      <c r="D463" s="44">
        <v>3.92</v>
      </c>
      <c r="E463" s="44">
        <v>3.92</v>
      </c>
      <c r="F463" s="44">
        <v>3.92</v>
      </c>
      <c r="G463" s="44">
        <v>3.92</v>
      </c>
      <c r="H463" s="44">
        <v>3.92</v>
      </c>
      <c r="I463" s="44">
        <v>3.92</v>
      </c>
      <c r="J463" s="44">
        <v>3.92</v>
      </c>
      <c r="K463" s="44">
        <v>3.92</v>
      </c>
      <c r="L463" s="44">
        <v>3.92</v>
      </c>
      <c r="M463" s="44">
        <v>3.92</v>
      </c>
      <c r="N463" s="44">
        <v>3.92</v>
      </c>
      <c r="O463" s="44">
        <v>3.92</v>
      </c>
      <c r="P463" s="44">
        <v>3.92</v>
      </c>
      <c r="Q463" s="44">
        <v>3.92</v>
      </c>
      <c r="R463" s="44">
        <v>3.92</v>
      </c>
      <c r="S463" s="44">
        <v>3.92</v>
      </c>
      <c r="T463" s="44">
        <v>3.92</v>
      </c>
      <c r="U463" s="44">
        <v>3.92</v>
      </c>
      <c r="V463" s="44">
        <v>3.92</v>
      </c>
      <c r="W463" s="44">
        <v>3.92</v>
      </c>
      <c r="X463" s="44">
        <v>3.92</v>
      </c>
      <c r="Y463" s="44">
        <v>3.92</v>
      </c>
      <c r="Z463" s="44">
        <v>3.92</v>
      </c>
      <c r="AA463" s="44">
        <v>3.92</v>
      </c>
    </row>
    <row r="464" spans="1:27" ht="12.75" hidden="1" customHeight="1" outlineLevel="1" x14ac:dyDescent="0.2">
      <c r="A464" s="99" t="s">
        <v>2106</v>
      </c>
      <c r="B464" s="63" t="s">
        <v>81</v>
      </c>
      <c r="C464" s="43" t="s">
        <v>79</v>
      </c>
      <c r="D464" s="44">
        <f>$D$11</f>
        <v>216.36</v>
      </c>
      <c r="E464" s="44">
        <f t="shared" ref="E464:AA464" si="269">$D$11</f>
        <v>216.36</v>
      </c>
      <c r="F464" s="44">
        <f t="shared" si="269"/>
        <v>216.36</v>
      </c>
      <c r="G464" s="44">
        <f t="shared" si="269"/>
        <v>216.36</v>
      </c>
      <c r="H464" s="44">
        <f t="shared" si="269"/>
        <v>216.36</v>
      </c>
      <c r="I464" s="44">
        <f t="shared" si="269"/>
        <v>216.36</v>
      </c>
      <c r="J464" s="44">
        <f t="shared" si="269"/>
        <v>216.36</v>
      </c>
      <c r="K464" s="44">
        <f t="shared" si="269"/>
        <v>216.36</v>
      </c>
      <c r="L464" s="44">
        <f t="shared" si="269"/>
        <v>216.36</v>
      </c>
      <c r="M464" s="44">
        <f t="shared" si="269"/>
        <v>216.36</v>
      </c>
      <c r="N464" s="44">
        <f t="shared" si="269"/>
        <v>216.36</v>
      </c>
      <c r="O464" s="44">
        <f t="shared" si="269"/>
        <v>216.36</v>
      </c>
      <c r="P464" s="44">
        <f t="shared" si="269"/>
        <v>216.36</v>
      </c>
      <c r="Q464" s="44">
        <f t="shared" si="269"/>
        <v>216.36</v>
      </c>
      <c r="R464" s="44">
        <f t="shared" si="269"/>
        <v>216.36</v>
      </c>
      <c r="S464" s="44">
        <f t="shared" si="269"/>
        <v>216.36</v>
      </c>
      <c r="T464" s="44">
        <f t="shared" si="269"/>
        <v>216.36</v>
      </c>
      <c r="U464" s="44">
        <f t="shared" si="269"/>
        <v>216.36</v>
      </c>
      <c r="V464" s="44">
        <f t="shared" si="269"/>
        <v>216.36</v>
      </c>
      <c r="W464" s="44">
        <f t="shared" si="269"/>
        <v>216.36</v>
      </c>
      <c r="X464" s="44">
        <f t="shared" si="269"/>
        <v>216.36</v>
      </c>
      <c r="Y464" s="44">
        <f t="shared" si="269"/>
        <v>216.36</v>
      </c>
      <c r="Z464" s="44">
        <f t="shared" si="269"/>
        <v>216.36</v>
      </c>
      <c r="AA464" s="44">
        <f t="shared" si="269"/>
        <v>216.36</v>
      </c>
    </row>
    <row r="465" spans="1:27" collapsed="1" x14ac:dyDescent="0.2">
      <c r="A465" s="98" t="s">
        <v>2107</v>
      </c>
      <c r="B465" s="28" t="str">
        <f>"29"&amp;"."&amp;$B$800&amp;"."&amp;$B$801</f>
        <v>29.08.2023</v>
      </c>
      <c r="C465" s="90" t="s">
        <v>76</v>
      </c>
      <c r="D465" s="91">
        <f>ROUND(((D466+D467+D469+D468)/1000),5)</f>
        <v>3.7309700000000001</v>
      </c>
      <c r="E465" s="91">
        <f>ROUND(((E466+E467+E469+E468)/1000),5)</f>
        <v>3.59335</v>
      </c>
      <c r="F465" s="91">
        <f>ROUND(((F466+F467+F469+F468)/1000),5)</f>
        <v>3.4757799999999999</v>
      </c>
      <c r="G465" s="91">
        <f t="shared" ref="G465:AA465" si="270">ROUND(((G466+G467+G469+G468)/1000),5)</f>
        <v>3.4780199999999999</v>
      </c>
      <c r="H465" s="91">
        <f t="shared" si="270"/>
        <v>3.5497000000000001</v>
      </c>
      <c r="I465" s="91">
        <f t="shared" si="270"/>
        <v>3.68161</v>
      </c>
      <c r="J465" s="91">
        <f t="shared" si="270"/>
        <v>3.7680199999999999</v>
      </c>
      <c r="K465" s="91">
        <f t="shared" si="270"/>
        <v>4.0282600000000004</v>
      </c>
      <c r="L465" s="91">
        <f t="shared" si="270"/>
        <v>4.3875400000000004</v>
      </c>
      <c r="M465" s="91">
        <f t="shared" si="270"/>
        <v>4.4525600000000001</v>
      </c>
      <c r="N465" s="91">
        <f t="shared" si="270"/>
        <v>4.4919099999999998</v>
      </c>
      <c r="O465" s="91">
        <f t="shared" si="270"/>
        <v>4.46997</v>
      </c>
      <c r="P465" s="91">
        <f t="shared" si="270"/>
        <v>4.4607400000000004</v>
      </c>
      <c r="Q465" s="91">
        <f t="shared" si="270"/>
        <v>4.47933</v>
      </c>
      <c r="R465" s="91">
        <f t="shared" si="270"/>
        <v>4.5262200000000004</v>
      </c>
      <c r="S465" s="91">
        <f t="shared" si="270"/>
        <v>4.5263099999999996</v>
      </c>
      <c r="T465" s="91">
        <f t="shared" si="270"/>
        <v>4.5165499999999996</v>
      </c>
      <c r="U465" s="91">
        <f t="shared" si="270"/>
        <v>4.49892</v>
      </c>
      <c r="V465" s="91">
        <f t="shared" si="270"/>
        <v>4.4768400000000002</v>
      </c>
      <c r="W465" s="91">
        <f t="shared" si="270"/>
        <v>4.5077699999999998</v>
      </c>
      <c r="X465" s="91">
        <f t="shared" si="270"/>
        <v>4.5135300000000003</v>
      </c>
      <c r="Y465" s="91">
        <f t="shared" si="270"/>
        <v>4.4530399999999997</v>
      </c>
      <c r="Z465" s="91">
        <f t="shared" si="270"/>
        <v>4.1030699999999998</v>
      </c>
      <c r="AA465" s="91">
        <f t="shared" si="270"/>
        <v>3.8988399999999999</v>
      </c>
    </row>
    <row r="466" spans="1:27" ht="12.75" hidden="1" customHeight="1" outlineLevel="1" x14ac:dyDescent="0.2">
      <c r="A466" s="99" t="s">
        <v>2108</v>
      </c>
      <c r="B466" s="63" t="s">
        <v>238</v>
      </c>
      <c r="C466" s="43" t="s">
        <v>79</v>
      </c>
      <c r="D466" s="44">
        <v>1287.8</v>
      </c>
      <c r="E466" s="44">
        <v>1150.18</v>
      </c>
      <c r="F466" s="44">
        <v>1032.6099999999999</v>
      </c>
      <c r="G466" s="44">
        <v>1034.8499999999999</v>
      </c>
      <c r="H466" s="44">
        <v>1106.53</v>
      </c>
      <c r="I466" s="44">
        <v>1238.44</v>
      </c>
      <c r="J466" s="44">
        <v>1324.85</v>
      </c>
      <c r="K466" s="44">
        <v>1585.09</v>
      </c>
      <c r="L466" s="44">
        <v>1944.37</v>
      </c>
      <c r="M466" s="44">
        <v>2009.39</v>
      </c>
      <c r="N466" s="44">
        <v>2048.7399999999998</v>
      </c>
      <c r="O466" s="44">
        <v>2026.8</v>
      </c>
      <c r="P466" s="44">
        <v>2017.57</v>
      </c>
      <c r="Q466" s="44">
        <v>2036.16</v>
      </c>
      <c r="R466" s="44">
        <v>2083.0500000000002</v>
      </c>
      <c r="S466" s="44">
        <v>2083.14</v>
      </c>
      <c r="T466" s="44">
        <v>2073.38</v>
      </c>
      <c r="U466" s="44">
        <v>2055.75</v>
      </c>
      <c r="V466" s="44">
        <v>2033.67</v>
      </c>
      <c r="W466" s="44">
        <v>2064.6</v>
      </c>
      <c r="X466" s="44">
        <v>2070.36</v>
      </c>
      <c r="Y466" s="44">
        <v>2009.87</v>
      </c>
      <c r="Z466" s="44">
        <v>1659.9</v>
      </c>
      <c r="AA466" s="44">
        <v>1455.67</v>
      </c>
    </row>
    <row r="467" spans="1:27" ht="12.75" hidden="1" customHeight="1" outlineLevel="1" x14ac:dyDescent="0.2">
      <c r="A467" s="99" t="s">
        <v>2109</v>
      </c>
      <c r="B467" s="63" t="s">
        <v>90</v>
      </c>
      <c r="C467" s="43" t="s">
        <v>79</v>
      </c>
      <c r="D467" s="44">
        <f>$D$327</f>
        <v>2222.89</v>
      </c>
      <c r="E467" s="44">
        <f t="shared" ref="E467:AA467" si="271">$D$327</f>
        <v>2222.89</v>
      </c>
      <c r="F467" s="44">
        <f t="shared" si="271"/>
        <v>2222.89</v>
      </c>
      <c r="G467" s="44">
        <f t="shared" si="271"/>
        <v>2222.89</v>
      </c>
      <c r="H467" s="44">
        <f t="shared" si="271"/>
        <v>2222.89</v>
      </c>
      <c r="I467" s="44">
        <f t="shared" si="271"/>
        <v>2222.89</v>
      </c>
      <c r="J467" s="44">
        <f t="shared" si="271"/>
        <v>2222.89</v>
      </c>
      <c r="K467" s="44">
        <f t="shared" si="271"/>
        <v>2222.89</v>
      </c>
      <c r="L467" s="44">
        <f t="shared" si="271"/>
        <v>2222.89</v>
      </c>
      <c r="M467" s="44">
        <f t="shared" si="271"/>
        <v>2222.89</v>
      </c>
      <c r="N467" s="44">
        <f t="shared" si="271"/>
        <v>2222.89</v>
      </c>
      <c r="O467" s="44">
        <f t="shared" si="271"/>
        <v>2222.89</v>
      </c>
      <c r="P467" s="44">
        <f t="shared" si="271"/>
        <v>2222.89</v>
      </c>
      <c r="Q467" s="44">
        <f t="shared" si="271"/>
        <v>2222.89</v>
      </c>
      <c r="R467" s="44">
        <f t="shared" si="271"/>
        <v>2222.89</v>
      </c>
      <c r="S467" s="44">
        <f t="shared" si="271"/>
        <v>2222.89</v>
      </c>
      <c r="T467" s="44">
        <f t="shared" si="271"/>
        <v>2222.89</v>
      </c>
      <c r="U467" s="44">
        <f t="shared" si="271"/>
        <v>2222.89</v>
      </c>
      <c r="V467" s="44">
        <f t="shared" si="271"/>
        <v>2222.89</v>
      </c>
      <c r="W467" s="44">
        <f t="shared" si="271"/>
        <v>2222.89</v>
      </c>
      <c r="X467" s="44">
        <f t="shared" si="271"/>
        <v>2222.89</v>
      </c>
      <c r="Y467" s="44">
        <f t="shared" si="271"/>
        <v>2222.89</v>
      </c>
      <c r="Z467" s="44">
        <f t="shared" si="271"/>
        <v>2222.89</v>
      </c>
      <c r="AA467" s="44">
        <f t="shared" si="271"/>
        <v>2222.89</v>
      </c>
    </row>
    <row r="468" spans="1:27" ht="12.75" hidden="1" customHeight="1" outlineLevel="1" x14ac:dyDescent="0.2">
      <c r="A468" s="99" t="s">
        <v>2110</v>
      </c>
      <c r="B468" s="63" t="s">
        <v>83</v>
      </c>
      <c r="C468" s="43" t="s">
        <v>79</v>
      </c>
      <c r="D468" s="44">
        <v>3.92</v>
      </c>
      <c r="E468" s="44">
        <v>3.92</v>
      </c>
      <c r="F468" s="44">
        <v>3.92</v>
      </c>
      <c r="G468" s="44">
        <v>3.92</v>
      </c>
      <c r="H468" s="44">
        <v>3.92</v>
      </c>
      <c r="I468" s="44">
        <v>3.92</v>
      </c>
      <c r="J468" s="44">
        <v>3.92</v>
      </c>
      <c r="K468" s="44">
        <v>3.92</v>
      </c>
      <c r="L468" s="44">
        <v>3.92</v>
      </c>
      <c r="M468" s="44">
        <v>3.92</v>
      </c>
      <c r="N468" s="44">
        <v>3.92</v>
      </c>
      <c r="O468" s="44">
        <v>3.92</v>
      </c>
      <c r="P468" s="44">
        <v>3.92</v>
      </c>
      <c r="Q468" s="44">
        <v>3.92</v>
      </c>
      <c r="R468" s="44">
        <v>3.92</v>
      </c>
      <c r="S468" s="44">
        <v>3.92</v>
      </c>
      <c r="T468" s="44">
        <v>3.92</v>
      </c>
      <c r="U468" s="44">
        <v>3.92</v>
      </c>
      <c r="V468" s="44">
        <v>3.92</v>
      </c>
      <c r="W468" s="44">
        <v>3.92</v>
      </c>
      <c r="X468" s="44">
        <v>3.92</v>
      </c>
      <c r="Y468" s="44">
        <v>3.92</v>
      </c>
      <c r="Z468" s="44">
        <v>3.92</v>
      </c>
      <c r="AA468" s="44">
        <v>3.92</v>
      </c>
    </row>
    <row r="469" spans="1:27" ht="12.75" hidden="1" customHeight="1" outlineLevel="1" x14ac:dyDescent="0.2">
      <c r="A469" s="99" t="s">
        <v>2111</v>
      </c>
      <c r="B469" s="63" t="s">
        <v>81</v>
      </c>
      <c r="C469" s="43" t="s">
        <v>79</v>
      </c>
      <c r="D469" s="44">
        <f>$D$11</f>
        <v>216.36</v>
      </c>
      <c r="E469" s="44">
        <f t="shared" ref="E469:AA469" si="272">$D$11</f>
        <v>216.36</v>
      </c>
      <c r="F469" s="44">
        <f t="shared" si="272"/>
        <v>216.36</v>
      </c>
      <c r="G469" s="44">
        <f t="shared" si="272"/>
        <v>216.36</v>
      </c>
      <c r="H469" s="44">
        <f t="shared" si="272"/>
        <v>216.36</v>
      </c>
      <c r="I469" s="44">
        <f t="shared" si="272"/>
        <v>216.36</v>
      </c>
      <c r="J469" s="44">
        <f t="shared" si="272"/>
        <v>216.36</v>
      </c>
      <c r="K469" s="44">
        <f t="shared" si="272"/>
        <v>216.36</v>
      </c>
      <c r="L469" s="44">
        <f t="shared" si="272"/>
        <v>216.36</v>
      </c>
      <c r="M469" s="44">
        <f t="shared" si="272"/>
        <v>216.36</v>
      </c>
      <c r="N469" s="44">
        <f t="shared" si="272"/>
        <v>216.36</v>
      </c>
      <c r="O469" s="44">
        <f t="shared" si="272"/>
        <v>216.36</v>
      </c>
      <c r="P469" s="44">
        <f t="shared" si="272"/>
        <v>216.36</v>
      </c>
      <c r="Q469" s="44">
        <f t="shared" si="272"/>
        <v>216.36</v>
      </c>
      <c r="R469" s="44">
        <f t="shared" si="272"/>
        <v>216.36</v>
      </c>
      <c r="S469" s="44">
        <f t="shared" si="272"/>
        <v>216.36</v>
      </c>
      <c r="T469" s="44">
        <f t="shared" si="272"/>
        <v>216.36</v>
      </c>
      <c r="U469" s="44">
        <f t="shared" si="272"/>
        <v>216.36</v>
      </c>
      <c r="V469" s="44">
        <f t="shared" si="272"/>
        <v>216.36</v>
      </c>
      <c r="W469" s="44">
        <f t="shared" si="272"/>
        <v>216.36</v>
      </c>
      <c r="X469" s="44">
        <f t="shared" si="272"/>
        <v>216.36</v>
      </c>
      <c r="Y469" s="44">
        <f t="shared" si="272"/>
        <v>216.36</v>
      </c>
      <c r="Z469" s="44">
        <f t="shared" si="272"/>
        <v>216.36</v>
      </c>
      <c r="AA469" s="44">
        <f t="shared" si="272"/>
        <v>216.36</v>
      </c>
    </row>
    <row r="470" spans="1:27" collapsed="1" x14ac:dyDescent="0.2">
      <c r="A470" s="98" t="s">
        <v>2112</v>
      </c>
      <c r="B470" s="28" t="str">
        <f>"30"&amp;"."&amp;$B$800&amp;"."&amp;$B$801</f>
        <v>30.08.2023</v>
      </c>
      <c r="C470" s="90" t="s">
        <v>76</v>
      </c>
      <c r="D470" s="91">
        <f>ROUND(((D471+D472+D474+D473)/1000),5)</f>
        <v>3.88809</v>
      </c>
      <c r="E470" s="91">
        <f>ROUND(((E471+E472+E474+E473)/1000),5)</f>
        <v>3.7621899999999999</v>
      </c>
      <c r="F470" s="91">
        <f>ROUND(((F471+F472+F474+F473)/1000),5)</f>
        <v>3.7087300000000001</v>
      </c>
      <c r="G470" s="91">
        <f t="shared" ref="G470:AA470" si="273">ROUND(((G471+G472+G474+G473)/1000),5)</f>
        <v>3.6993</v>
      </c>
      <c r="H470" s="91">
        <f t="shared" si="273"/>
        <v>3.7065700000000001</v>
      </c>
      <c r="I470" s="91">
        <f t="shared" si="273"/>
        <v>3.7673299999999998</v>
      </c>
      <c r="J470" s="91">
        <f t="shared" si="273"/>
        <v>3.88836</v>
      </c>
      <c r="K470" s="91">
        <f t="shared" si="273"/>
        <v>4.10609</v>
      </c>
      <c r="L470" s="91">
        <f t="shared" si="273"/>
        <v>4.4183300000000001</v>
      </c>
      <c r="M470" s="91">
        <f t="shared" si="273"/>
        <v>4.4941599999999999</v>
      </c>
      <c r="N470" s="91">
        <f t="shared" si="273"/>
        <v>4.5417199999999998</v>
      </c>
      <c r="O470" s="91">
        <f t="shared" si="273"/>
        <v>4.5221600000000004</v>
      </c>
      <c r="P470" s="91">
        <f t="shared" si="273"/>
        <v>4.5205500000000001</v>
      </c>
      <c r="Q470" s="91">
        <f t="shared" si="273"/>
        <v>4.5345599999999999</v>
      </c>
      <c r="R470" s="91">
        <f t="shared" si="273"/>
        <v>4.6268000000000002</v>
      </c>
      <c r="S470" s="91">
        <f t="shared" si="273"/>
        <v>4.6273499999999999</v>
      </c>
      <c r="T470" s="91">
        <f t="shared" si="273"/>
        <v>4.6135099999999998</v>
      </c>
      <c r="U470" s="91">
        <f t="shared" si="273"/>
        <v>4.5950199999999999</v>
      </c>
      <c r="V470" s="91">
        <f t="shared" si="273"/>
        <v>4.5653699999999997</v>
      </c>
      <c r="W470" s="91">
        <f t="shared" si="273"/>
        <v>4.6011300000000004</v>
      </c>
      <c r="X470" s="91">
        <f t="shared" si="273"/>
        <v>4.5784000000000002</v>
      </c>
      <c r="Y470" s="91">
        <f t="shared" si="273"/>
        <v>4.4503399999999997</v>
      </c>
      <c r="Z470" s="91">
        <f t="shared" si="273"/>
        <v>4.2021800000000002</v>
      </c>
      <c r="AA470" s="91">
        <f t="shared" si="273"/>
        <v>4.0110400000000004</v>
      </c>
    </row>
    <row r="471" spans="1:27" ht="12.75" hidden="1" customHeight="1" outlineLevel="1" x14ac:dyDescent="0.2">
      <c r="A471" s="99" t="s">
        <v>2113</v>
      </c>
      <c r="B471" s="63" t="s">
        <v>238</v>
      </c>
      <c r="C471" s="43" t="s">
        <v>79</v>
      </c>
      <c r="D471" s="44">
        <v>1444.92</v>
      </c>
      <c r="E471" s="44">
        <v>1319.02</v>
      </c>
      <c r="F471" s="44">
        <v>1265.56</v>
      </c>
      <c r="G471" s="44">
        <v>1256.1300000000001</v>
      </c>
      <c r="H471" s="44">
        <v>1263.4000000000001</v>
      </c>
      <c r="I471" s="44">
        <v>1324.16</v>
      </c>
      <c r="J471" s="44">
        <v>1445.19</v>
      </c>
      <c r="K471" s="44">
        <v>1662.92</v>
      </c>
      <c r="L471" s="44">
        <v>1975.16</v>
      </c>
      <c r="M471" s="44">
        <v>2050.9899999999998</v>
      </c>
      <c r="N471" s="44">
        <v>2098.5500000000002</v>
      </c>
      <c r="O471" s="44">
        <v>2078.9899999999998</v>
      </c>
      <c r="P471" s="44">
        <v>2077.38</v>
      </c>
      <c r="Q471" s="44">
        <v>2091.39</v>
      </c>
      <c r="R471" s="44">
        <v>2183.63</v>
      </c>
      <c r="S471" s="44">
        <v>2184.1799999999998</v>
      </c>
      <c r="T471" s="44">
        <v>2170.34</v>
      </c>
      <c r="U471" s="44">
        <v>2151.85</v>
      </c>
      <c r="V471" s="44">
        <v>2122.1999999999998</v>
      </c>
      <c r="W471" s="44">
        <v>2157.96</v>
      </c>
      <c r="X471" s="44">
        <v>2135.23</v>
      </c>
      <c r="Y471" s="44">
        <v>2007.17</v>
      </c>
      <c r="Z471" s="44">
        <v>1759.01</v>
      </c>
      <c r="AA471" s="44">
        <v>1567.87</v>
      </c>
    </row>
    <row r="472" spans="1:27" ht="12.75" hidden="1" customHeight="1" outlineLevel="1" x14ac:dyDescent="0.2">
      <c r="A472" s="99" t="s">
        <v>2114</v>
      </c>
      <c r="B472" s="63" t="s">
        <v>90</v>
      </c>
      <c r="C472" s="43" t="s">
        <v>79</v>
      </c>
      <c r="D472" s="44">
        <f>$D$327</f>
        <v>2222.89</v>
      </c>
      <c r="E472" s="44">
        <f t="shared" ref="E472:AA472" si="274">$D$327</f>
        <v>2222.89</v>
      </c>
      <c r="F472" s="44">
        <f t="shared" si="274"/>
        <v>2222.89</v>
      </c>
      <c r="G472" s="44">
        <f t="shared" si="274"/>
        <v>2222.89</v>
      </c>
      <c r="H472" s="44">
        <f t="shared" si="274"/>
        <v>2222.89</v>
      </c>
      <c r="I472" s="44">
        <f t="shared" si="274"/>
        <v>2222.89</v>
      </c>
      <c r="J472" s="44">
        <f t="shared" si="274"/>
        <v>2222.89</v>
      </c>
      <c r="K472" s="44">
        <f t="shared" si="274"/>
        <v>2222.89</v>
      </c>
      <c r="L472" s="44">
        <f t="shared" si="274"/>
        <v>2222.89</v>
      </c>
      <c r="M472" s="44">
        <f t="shared" si="274"/>
        <v>2222.89</v>
      </c>
      <c r="N472" s="44">
        <f t="shared" si="274"/>
        <v>2222.89</v>
      </c>
      <c r="O472" s="44">
        <f t="shared" si="274"/>
        <v>2222.89</v>
      </c>
      <c r="P472" s="44">
        <f t="shared" si="274"/>
        <v>2222.89</v>
      </c>
      <c r="Q472" s="44">
        <f t="shared" si="274"/>
        <v>2222.89</v>
      </c>
      <c r="R472" s="44">
        <f t="shared" si="274"/>
        <v>2222.89</v>
      </c>
      <c r="S472" s="44">
        <f t="shared" si="274"/>
        <v>2222.89</v>
      </c>
      <c r="T472" s="44">
        <f t="shared" si="274"/>
        <v>2222.89</v>
      </c>
      <c r="U472" s="44">
        <f t="shared" si="274"/>
        <v>2222.89</v>
      </c>
      <c r="V472" s="44">
        <f t="shared" si="274"/>
        <v>2222.89</v>
      </c>
      <c r="W472" s="44">
        <f t="shared" si="274"/>
        <v>2222.89</v>
      </c>
      <c r="X472" s="44">
        <f t="shared" si="274"/>
        <v>2222.89</v>
      </c>
      <c r="Y472" s="44">
        <f t="shared" si="274"/>
        <v>2222.89</v>
      </c>
      <c r="Z472" s="44">
        <f t="shared" si="274"/>
        <v>2222.89</v>
      </c>
      <c r="AA472" s="44">
        <f t="shared" si="274"/>
        <v>2222.89</v>
      </c>
    </row>
    <row r="473" spans="1:27" ht="12.75" hidden="1" customHeight="1" outlineLevel="1" x14ac:dyDescent="0.2">
      <c r="A473" s="99" t="s">
        <v>2115</v>
      </c>
      <c r="B473" s="63" t="s">
        <v>83</v>
      </c>
      <c r="C473" s="43" t="s">
        <v>79</v>
      </c>
      <c r="D473" s="44">
        <v>3.92</v>
      </c>
      <c r="E473" s="44">
        <v>3.92</v>
      </c>
      <c r="F473" s="44">
        <v>3.92</v>
      </c>
      <c r="G473" s="44">
        <v>3.92</v>
      </c>
      <c r="H473" s="44">
        <v>3.92</v>
      </c>
      <c r="I473" s="44">
        <v>3.92</v>
      </c>
      <c r="J473" s="44">
        <v>3.92</v>
      </c>
      <c r="K473" s="44">
        <v>3.92</v>
      </c>
      <c r="L473" s="44">
        <v>3.92</v>
      </c>
      <c r="M473" s="44">
        <v>3.92</v>
      </c>
      <c r="N473" s="44">
        <v>3.92</v>
      </c>
      <c r="O473" s="44">
        <v>3.92</v>
      </c>
      <c r="P473" s="44">
        <v>3.92</v>
      </c>
      <c r="Q473" s="44">
        <v>3.92</v>
      </c>
      <c r="R473" s="44">
        <v>3.92</v>
      </c>
      <c r="S473" s="44">
        <v>3.92</v>
      </c>
      <c r="T473" s="44">
        <v>3.92</v>
      </c>
      <c r="U473" s="44">
        <v>3.92</v>
      </c>
      <c r="V473" s="44">
        <v>3.92</v>
      </c>
      <c r="W473" s="44">
        <v>3.92</v>
      </c>
      <c r="X473" s="44">
        <v>3.92</v>
      </c>
      <c r="Y473" s="44">
        <v>3.92</v>
      </c>
      <c r="Z473" s="44">
        <v>3.92</v>
      </c>
      <c r="AA473" s="44">
        <v>3.92</v>
      </c>
    </row>
    <row r="474" spans="1:27" ht="12.75" hidden="1" customHeight="1" outlineLevel="1" x14ac:dyDescent="0.2">
      <c r="A474" s="99" t="s">
        <v>2116</v>
      </c>
      <c r="B474" s="63" t="s">
        <v>81</v>
      </c>
      <c r="C474" s="43" t="s">
        <v>79</v>
      </c>
      <c r="D474" s="44">
        <f>$D$11</f>
        <v>216.36</v>
      </c>
      <c r="E474" s="44">
        <f t="shared" ref="E474:AA474" si="275">$D$11</f>
        <v>216.36</v>
      </c>
      <c r="F474" s="44">
        <f t="shared" si="275"/>
        <v>216.36</v>
      </c>
      <c r="G474" s="44">
        <f t="shared" si="275"/>
        <v>216.36</v>
      </c>
      <c r="H474" s="44">
        <f t="shared" si="275"/>
        <v>216.36</v>
      </c>
      <c r="I474" s="44">
        <f t="shared" si="275"/>
        <v>216.36</v>
      </c>
      <c r="J474" s="44">
        <f t="shared" si="275"/>
        <v>216.36</v>
      </c>
      <c r="K474" s="44">
        <f t="shared" si="275"/>
        <v>216.36</v>
      </c>
      <c r="L474" s="44">
        <f t="shared" si="275"/>
        <v>216.36</v>
      </c>
      <c r="M474" s="44">
        <f t="shared" si="275"/>
        <v>216.36</v>
      </c>
      <c r="N474" s="44">
        <f t="shared" si="275"/>
        <v>216.36</v>
      </c>
      <c r="O474" s="44">
        <f t="shared" si="275"/>
        <v>216.36</v>
      </c>
      <c r="P474" s="44">
        <f t="shared" si="275"/>
        <v>216.36</v>
      </c>
      <c r="Q474" s="44">
        <f t="shared" si="275"/>
        <v>216.36</v>
      </c>
      <c r="R474" s="44">
        <f t="shared" si="275"/>
        <v>216.36</v>
      </c>
      <c r="S474" s="44">
        <f t="shared" si="275"/>
        <v>216.36</v>
      </c>
      <c r="T474" s="44">
        <f t="shared" si="275"/>
        <v>216.36</v>
      </c>
      <c r="U474" s="44">
        <f t="shared" si="275"/>
        <v>216.36</v>
      </c>
      <c r="V474" s="44">
        <f t="shared" si="275"/>
        <v>216.36</v>
      </c>
      <c r="W474" s="44">
        <f t="shared" si="275"/>
        <v>216.36</v>
      </c>
      <c r="X474" s="44">
        <f t="shared" si="275"/>
        <v>216.36</v>
      </c>
      <c r="Y474" s="44">
        <f t="shared" si="275"/>
        <v>216.36</v>
      </c>
      <c r="Z474" s="44">
        <f t="shared" si="275"/>
        <v>216.36</v>
      </c>
      <c r="AA474" s="44">
        <f t="shared" si="275"/>
        <v>216.36</v>
      </c>
    </row>
    <row r="475" spans="1:27" collapsed="1" x14ac:dyDescent="0.2">
      <c r="A475" s="98" t="s">
        <v>2117</v>
      </c>
      <c r="B475" s="28" t="str">
        <f>"31"&amp;"."&amp;$B$800&amp;"."&amp;$B$801</f>
        <v>31.08.2023</v>
      </c>
      <c r="C475" s="90" t="s">
        <v>76</v>
      </c>
      <c r="D475" s="91">
        <f>ROUND(((D476+D477+D479+D478)/1000),5)</f>
        <v>3.7030599999999998</v>
      </c>
      <c r="E475" s="91">
        <f>ROUND(((E476+E477+E479+E478)/1000),5)</f>
        <v>3.5943000000000001</v>
      </c>
      <c r="F475" s="91">
        <f>ROUND(((F476+F477+F479+F478)/1000),5)</f>
        <v>3.5096400000000001</v>
      </c>
      <c r="G475" s="91">
        <f t="shared" ref="G475:AA475" si="276">ROUND(((G476+G477+G479+G478)/1000),5)</f>
        <v>3.4919699999999998</v>
      </c>
      <c r="H475" s="91">
        <f t="shared" si="276"/>
        <v>3.5340600000000002</v>
      </c>
      <c r="I475" s="91">
        <f t="shared" si="276"/>
        <v>3.65917</v>
      </c>
      <c r="J475" s="91">
        <f t="shared" si="276"/>
        <v>3.8066300000000002</v>
      </c>
      <c r="K475" s="91">
        <f t="shared" si="276"/>
        <v>4.06881</v>
      </c>
      <c r="L475" s="91">
        <f t="shared" si="276"/>
        <v>4.3017899999999996</v>
      </c>
      <c r="M475" s="91">
        <f t="shared" si="276"/>
        <v>4.4211900000000002</v>
      </c>
      <c r="N475" s="91">
        <f t="shared" si="276"/>
        <v>4.6138700000000004</v>
      </c>
      <c r="O475" s="91">
        <f t="shared" si="276"/>
        <v>4.4611000000000001</v>
      </c>
      <c r="P475" s="91">
        <f t="shared" si="276"/>
        <v>4.4027200000000004</v>
      </c>
      <c r="Q475" s="91">
        <f t="shared" si="276"/>
        <v>4.43309</v>
      </c>
      <c r="R475" s="91">
        <f t="shared" si="276"/>
        <v>4.5704799999999999</v>
      </c>
      <c r="S475" s="91">
        <f t="shared" si="276"/>
        <v>4.5590900000000003</v>
      </c>
      <c r="T475" s="91">
        <f t="shared" si="276"/>
        <v>4.5418900000000004</v>
      </c>
      <c r="U475" s="91">
        <f t="shared" si="276"/>
        <v>4.5148900000000003</v>
      </c>
      <c r="V475" s="91">
        <f t="shared" si="276"/>
        <v>4.51898</v>
      </c>
      <c r="W475" s="91">
        <f t="shared" si="276"/>
        <v>4.5200699999999996</v>
      </c>
      <c r="X475" s="91">
        <f t="shared" si="276"/>
        <v>4.5677700000000003</v>
      </c>
      <c r="Y475" s="91">
        <f t="shared" si="276"/>
        <v>4.4750699999999997</v>
      </c>
      <c r="Z475" s="91">
        <f t="shared" si="276"/>
        <v>4.1864100000000004</v>
      </c>
      <c r="AA475" s="91">
        <f t="shared" si="276"/>
        <v>3.98394</v>
      </c>
    </row>
    <row r="476" spans="1:27" ht="12.75" hidden="1" customHeight="1" outlineLevel="1" x14ac:dyDescent="0.2">
      <c r="A476" s="99" t="s">
        <v>2118</v>
      </c>
      <c r="B476" s="63" t="s">
        <v>238</v>
      </c>
      <c r="C476" s="43" t="s">
        <v>79</v>
      </c>
      <c r="D476" s="44">
        <v>1259.8900000000001</v>
      </c>
      <c r="E476" s="44">
        <v>1151.1300000000001</v>
      </c>
      <c r="F476" s="44">
        <v>1066.47</v>
      </c>
      <c r="G476" s="44">
        <v>1048.8</v>
      </c>
      <c r="H476" s="44">
        <v>1090.8900000000001</v>
      </c>
      <c r="I476" s="44">
        <v>1216</v>
      </c>
      <c r="J476" s="44">
        <v>1363.46</v>
      </c>
      <c r="K476" s="44">
        <v>1625.64</v>
      </c>
      <c r="L476" s="44">
        <v>1858.62</v>
      </c>
      <c r="M476" s="44">
        <v>1978.02</v>
      </c>
      <c r="N476" s="44">
        <v>2170.6999999999998</v>
      </c>
      <c r="O476" s="44">
        <v>2017.93</v>
      </c>
      <c r="P476" s="44">
        <v>1959.55</v>
      </c>
      <c r="Q476" s="44">
        <v>1989.92</v>
      </c>
      <c r="R476" s="44">
        <v>2127.31</v>
      </c>
      <c r="S476" s="44">
        <v>2115.92</v>
      </c>
      <c r="T476" s="44">
        <v>2098.7199999999998</v>
      </c>
      <c r="U476" s="44">
        <v>2071.7199999999998</v>
      </c>
      <c r="V476" s="44">
        <v>2075.81</v>
      </c>
      <c r="W476" s="44">
        <v>2076.9</v>
      </c>
      <c r="X476" s="44">
        <v>2124.6</v>
      </c>
      <c r="Y476" s="44">
        <v>2031.9</v>
      </c>
      <c r="Z476" s="44">
        <v>1743.24</v>
      </c>
      <c r="AA476" s="44">
        <v>1540.77</v>
      </c>
    </row>
    <row r="477" spans="1:27" ht="12.75" hidden="1" customHeight="1" outlineLevel="1" x14ac:dyDescent="0.2">
      <c r="A477" s="99" t="s">
        <v>2119</v>
      </c>
      <c r="B477" s="63" t="s">
        <v>90</v>
      </c>
      <c r="C477" s="43" t="s">
        <v>79</v>
      </c>
      <c r="D477" s="44">
        <f>$D$327</f>
        <v>2222.89</v>
      </c>
      <c r="E477" s="44">
        <f t="shared" ref="E477:AA477" si="277">$D$327</f>
        <v>2222.89</v>
      </c>
      <c r="F477" s="44">
        <f t="shared" si="277"/>
        <v>2222.89</v>
      </c>
      <c r="G477" s="44">
        <f t="shared" si="277"/>
        <v>2222.89</v>
      </c>
      <c r="H477" s="44">
        <f t="shared" si="277"/>
        <v>2222.89</v>
      </c>
      <c r="I477" s="44">
        <f t="shared" si="277"/>
        <v>2222.89</v>
      </c>
      <c r="J477" s="44">
        <f t="shared" si="277"/>
        <v>2222.89</v>
      </c>
      <c r="K477" s="44">
        <f t="shared" si="277"/>
        <v>2222.89</v>
      </c>
      <c r="L477" s="44">
        <f t="shared" si="277"/>
        <v>2222.89</v>
      </c>
      <c r="M477" s="44">
        <f t="shared" si="277"/>
        <v>2222.89</v>
      </c>
      <c r="N477" s="44">
        <f t="shared" si="277"/>
        <v>2222.89</v>
      </c>
      <c r="O477" s="44">
        <f t="shared" si="277"/>
        <v>2222.89</v>
      </c>
      <c r="P477" s="44">
        <f t="shared" si="277"/>
        <v>2222.89</v>
      </c>
      <c r="Q477" s="44">
        <f t="shared" si="277"/>
        <v>2222.89</v>
      </c>
      <c r="R477" s="44">
        <f t="shared" si="277"/>
        <v>2222.89</v>
      </c>
      <c r="S477" s="44">
        <f t="shared" si="277"/>
        <v>2222.89</v>
      </c>
      <c r="T477" s="44">
        <f t="shared" si="277"/>
        <v>2222.89</v>
      </c>
      <c r="U477" s="44">
        <f t="shared" si="277"/>
        <v>2222.89</v>
      </c>
      <c r="V477" s="44">
        <f t="shared" si="277"/>
        <v>2222.89</v>
      </c>
      <c r="W477" s="44">
        <f t="shared" si="277"/>
        <v>2222.89</v>
      </c>
      <c r="X477" s="44">
        <f t="shared" si="277"/>
        <v>2222.89</v>
      </c>
      <c r="Y477" s="44">
        <f t="shared" si="277"/>
        <v>2222.89</v>
      </c>
      <c r="Z477" s="44">
        <f t="shared" si="277"/>
        <v>2222.89</v>
      </c>
      <c r="AA477" s="44">
        <f t="shared" si="277"/>
        <v>2222.89</v>
      </c>
    </row>
    <row r="478" spans="1:27" ht="12.75" hidden="1" customHeight="1" outlineLevel="1" x14ac:dyDescent="0.2">
      <c r="A478" s="99" t="s">
        <v>2120</v>
      </c>
      <c r="B478" s="63" t="s">
        <v>83</v>
      </c>
      <c r="C478" s="43" t="s">
        <v>79</v>
      </c>
      <c r="D478" s="44">
        <v>3.92</v>
      </c>
      <c r="E478" s="44">
        <v>3.92</v>
      </c>
      <c r="F478" s="44">
        <v>3.92</v>
      </c>
      <c r="G478" s="44">
        <v>3.92</v>
      </c>
      <c r="H478" s="44">
        <v>3.92</v>
      </c>
      <c r="I478" s="44">
        <v>3.92</v>
      </c>
      <c r="J478" s="44">
        <v>3.92</v>
      </c>
      <c r="K478" s="44">
        <v>3.92</v>
      </c>
      <c r="L478" s="44">
        <v>3.92</v>
      </c>
      <c r="M478" s="44">
        <v>3.92</v>
      </c>
      <c r="N478" s="44">
        <v>3.92</v>
      </c>
      <c r="O478" s="44">
        <v>3.92</v>
      </c>
      <c r="P478" s="44">
        <v>3.92</v>
      </c>
      <c r="Q478" s="44">
        <v>3.92</v>
      </c>
      <c r="R478" s="44">
        <v>3.92</v>
      </c>
      <c r="S478" s="44">
        <v>3.92</v>
      </c>
      <c r="T478" s="44">
        <v>3.92</v>
      </c>
      <c r="U478" s="44">
        <v>3.92</v>
      </c>
      <c r="V478" s="44">
        <v>3.92</v>
      </c>
      <c r="W478" s="44">
        <v>3.92</v>
      </c>
      <c r="X478" s="44">
        <v>3.92</v>
      </c>
      <c r="Y478" s="44">
        <v>3.92</v>
      </c>
      <c r="Z478" s="44">
        <v>3.92</v>
      </c>
      <c r="AA478" s="44">
        <v>3.92</v>
      </c>
    </row>
    <row r="479" spans="1:27" ht="12.75" hidden="1" customHeight="1" outlineLevel="1" x14ac:dyDescent="0.2">
      <c r="A479" s="99" t="s">
        <v>2121</v>
      </c>
      <c r="B479" s="63" t="s">
        <v>81</v>
      </c>
      <c r="C479" s="43" t="s">
        <v>79</v>
      </c>
      <c r="D479" s="44">
        <f>$D$11</f>
        <v>216.36</v>
      </c>
      <c r="E479" s="44">
        <f t="shared" ref="E479:AA479" si="278">$D$11</f>
        <v>216.36</v>
      </c>
      <c r="F479" s="44">
        <f t="shared" si="278"/>
        <v>216.36</v>
      </c>
      <c r="G479" s="44">
        <f t="shared" si="278"/>
        <v>216.36</v>
      </c>
      <c r="H479" s="44">
        <f t="shared" si="278"/>
        <v>216.36</v>
      </c>
      <c r="I479" s="44">
        <f t="shared" si="278"/>
        <v>216.36</v>
      </c>
      <c r="J479" s="44">
        <f t="shared" si="278"/>
        <v>216.36</v>
      </c>
      <c r="K479" s="44">
        <f t="shared" si="278"/>
        <v>216.36</v>
      </c>
      <c r="L479" s="44">
        <f t="shared" si="278"/>
        <v>216.36</v>
      </c>
      <c r="M479" s="44">
        <f t="shared" si="278"/>
        <v>216.36</v>
      </c>
      <c r="N479" s="44">
        <f t="shared" si="278"/>
        <v>216.36</v>
      </c>
      <c r="O479" s="44">
        <f t="shared" si="278"/>
        <v>216.36</v>
      </c>
      <c r="P479" s="44">
        <f t="shared" si="278"/>
        <v>216.36</v>
      </c>
      <c r="Q479" s="44">
        <f t="shared" si="278"/>
        <v>216.36</v>
      </c>
      <c r="R479" s="44">
        <f t="shared" si="278"/>
        <v>216.36</v>
      </c>
      <c r="S479" s="44">
        <f t="shared" si="278"/>
        <v>216.36</v>
      </c>
      <c r="T479" s="44">
        <f t="shared" si="278"/>
        <v>216.36</v>
      </c>
      <c r="U479" s="44">
        <f t="shared" si="278"/>
        <v>216.36</v>
      </c>
      <c r="V479" s="44">
        <f t="shared" si="278"/>
        <v>216.36</v>
      </c>
      <c r="W479" s="44">
        <f t="shared" si="278"/>
        <v>216.36</v>
      </c>
      <c r="X479" s="44">
        <f t="shared" si="278"/>
        <v>216.36</v>
      </c>
      <c r="Y479" s="44">
        <f t="shared" si="278"/>
        <v>216.36</v>
      </c>
      <c r="Z479" s="44">
        <f t="shared" si="278"/>
        <v>216.36</v>
      </c>
      <c r="AA479" s="44">
        <f t="shared" si="278"/>
        <v>216.36</v>
      </c>
    </row>
    <row r="480" spans="1:27" collapsed="1" x14ac:dyDescent="0.2">
      <c r="B480" s="101" t="s">
        <v>392</v>
      </c>
    </row>
    <row r="481" spans="1:27" x14ac:dyDescent="0.2">
      <c r="B481" s="101" t="s">
        <v>392</v>
      </c>
    </row>
    <row r="482" spans="1:27" x14ac:dyDescent="0.2">
      <c r="A482" s="175" t="s">
        <v>705</v>
      </c>
      <c r="B482" s="176"/>
      <c r="C482" s="176"/>
      <c r="D482" s="176"/>
      <c r="E482" s="176"/>
      <c r="F482" s="1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7"/>
    </row>
    <row r="483" spans="1:27" ht="25.5" x14ac:dyDescent="0.2">
      <c r="A483" s="26" t="s">
        <v>64</v>
      </c>
      <c r="B483" s="27" t="s">
        <v>210</v>
      </c>
      <c r="C483" s="26" t="s">
        <v>211</v>
      </c>
      <c r="D483" s="27" t="s">
        <v>212</v>
      </c>
      <c r="E483" s="27" t="s">
        <v>213</v>
      </c>
      <c r="F483" s="27" t="s">
        <v>214</v>
      </c>
      <c r="G483" s="27" t="s">
        <v>215</v>
      </c>
      <c r="H483" s="27" t="s">
        <v>216</v>
      </c>
      <c r="I483" s="27" t="s">
        <v>217</v>
      </c>
      <c r="J483" s="27" t="s">
        <v>218</v>
      </c>
      <c r="K483" s="27" t="s">
        <v>219</v>
      </c>
      <c r="L483" s="27" t="s">
        <v>220</v>
      </c>
      <c r="M483" s="27" t="s">
        <v>221</v>
      </c>
      <c r="N483" s="27" t="s">
        <v>222</v>
      </c>
      <c r="O483" s="27" t="s">
        <v>223</v>
      </c>
      <c r="P483" s="27" t="s">
        <v>224</v>
      </c>
      <c r="Q483" s="27" t="s">
        <v>225</v>
      </c>
      <c r="R483" s="27" t="s">
        <v>226</v>
      </c>
      <c r="S483" s="27" t="s">
        <v>227</v>
      </c>
      <c r="T483" s="27" t="s">
        <v>228</v>
      </c>
      <c r="U483" s="27" t="s">
        <v>229</v>
      </c>
      <c r="V483" s="27" t="s">
        <v>230</v>
      </c>
      <c r="W483" s="27" t="s">
        <v>231</v>
      </c>
      <c r="X483" s="27" t="s">
        <v>232</v>
      </c>
      <c r="Y483" s="27" t="s">
        <v>233</v>
      </c>
      <c r="Z483" s="27" t="s">
        <v>234</v>
      </c>
      <c r="AA483" s="27" t="s">
        <v>235</v>
      </c>
    </row>
    <row r="484" spans="1:27" x14ac:dyDescent="0.2">
      <c r="A484" s="98" t="s">
        <v>2122</v>
      </c>
      <c r="B484" s="28" t="str">
        <f>"01"&amp;"."&amp;$B$800&amp;"."&amp;$B$801</f>
        <v>01.08.2023</v>
      </c>
      <c r="C484" s="90" t="s">
        <v>76</v>
      </c>
      <c r="D484" s="91">
        <f>ROUND(((D485+D486+D488+D487)/1000),5)</f>
        <v>4.8273900000000003</v>
      </c>
      <c r="E484" s="91">
        <f>ROUND(((E485+E486+E488+E487)/1000),5)</f>
        <v>4.6284700000000001</v>
      </c>
      <c r="F484" s="91">
        <f>ROUND(((F485+F486+F488+F487)/1000),5)</f>
        <v>4.5083700000000002</v>
      </c>
      <c r="G484" s="91">
        <f t="shared" ref="G484:AA484" si="279">ROUND(((G485+G486+G488+G487)/1000),5)</f>
        <v>4.49153</v>
      </c>
      <c r="H484" s="91">
        <f t="shared" si="279"/>
        <v>3.7873800000000002</v>
      </c>
      <c r="I484" s="91">
        <f t="shared" si="279"/>
        <v>4.4830199999999998</v>
      </c>
      <c r="J484" s="91">
        <f t="shared" si="279"/>
        <v>4.7673899999999998</v>
      </c>
      <c r="K484" s="91">
        <f t="shared" si="279"/>
        <v>5.2396799999999999</v>
      </c>
      <c r="L484" s="91">
        <f t="shared" si="279"/>
        <v>5.6040400000000004</v>
      </c>
      <c r="M484" s="91">
        <f t="shared" si="279"/>
        <v>5.9177</v>
      </c>
      <c r="N484" s="91">
        <f t="shared" si="279"/>
        <v>5.9975199999999997</v>
      </c>
      <c r="O484" s="91">
        <f t="shared" si="279"/>
        <v>6.0018599999999998</v>
      </c>
      <c r="P484" s="91">
        <f t="shared" si="279"/>
        <v>5.9951499999999998</v>
      </c>
      <c r="Q484" s="91">
        <f t="shared" si="279"/>
        <v>6.0197099999999999</v>
      </c>
      <c r="R484" s="91">
        <f t="shared" si="279"/>
        <v>5.8853600000000004</v>
      </c>
      <c r="S484" s="91">
        <f t="shared" si="279"/>
        <v>5.89107</v>
      </c>
      <c r="T484" s="91">
        <f t="shared" si="279"/>
        <v>5.9006299999999996</v>
      </c>
      <c r="U484" s="91">
        <f t="shared" si="279"/>
        <v>5.8912699999999996</v>
      </c>
      <c r="V484" s="91">
        <f t="shared" si="279"/>
        <v>5.8763399999999999</v>
      </c>
      <c r="W484" s="91">
        <f t="shared" si="279"/>
        <v>5.8436899999999996</v>
      </c>
      <c r="X484" s="91">
        <f t="shared" si="279"/>
        <v>5.8102099999999997</v>
      </c>
      <c r="Y484" s="91">
        <f t="shared" si="279"/>
        <v>5.7674500000000002</v>
      </c>
      <c r="Z484" s="91">
        <f t="shared" si="279"/>
        <v>5.5760500000000004</v>
      </c>
      <c r="AA484" s="91">
        <f t="shared" si="279"/>
        <v>5.19773</v>
      </c>
    </row>
    <row r="485" spans="1:27" ht="12.75" hidden="1" customHeight="1" outlineLevel="1" x14ac:dyDescent="0.2">
      <c r="A485" s="99" t="s">
        <v>2123</v>
      </c>
      <c r="B485" s="63" t="s">
        <v>238</v>
      </c>
      <c r="C485" s="43" t="s">
        <v>79</v>
      </c>
      <c r="D485" s="44">
        <v>1047.3399999999999</v>
      </c>
      <c r="E485" s="44">
        <v>848.42</v>
      </c>
      <c r="F485" s="44">
        <v>728.32</v>
      </c>
      <c r="G485" s="44">
        <v>711.48</v>
      </c>
      <c r="H485" s="44">
        <v>7.33</v>
      </c>
      <c r="I485" s="44">
        <v>702.97</v>
      </c>
      <c r="J485" s="44">
        <v>987.34</v>
      </c>
      <c r="K485" s="44">
        <v>1459.63</v>
      </c>
      <c r="L485" s="44">
        <v>1823.99</v>
      </c>
      <c r="M485" s="44">
        <v>2137.65</v>
      </c>
      <c r="N485" s="44">
        <v>2217.4699999999998</v>
      </c>
      <c r="O485" s="44">
        <v>2221.81</v>
      </c>
      <c r="P485" s="44">
        <v>2215.1</v>
      </c>
      <c r="Q485" s="44">
        <v>2239.66</v>
      </c>
      <c r="R485" s="44">
        <v>2105.31</v>
      </c>
      <c r="S485" s="44">
        <v>2111.02</v>
      </c>
      <c r="T485" s="44">
        <v>2120.58</v>
      </c>
      <c r="U485" s="44">
        <v>2111.2199999999998</v>
      </c>
      <c r="V485" s="44">
        <v>2096.29</v>
      </c>
      <c r="W485" s="44">
        <v>2063.64</v>
      </c>
      <c r="X485" s="44">
        <v>2030.16</v>
      </c>
      <c r="Y485" s="44">
        <v>1987.4</v>
      </c>
      <c r="Z485" s="44">
        <v>1796</v>
      </c>
      <c r="AA485" s="44">
        <v>1417.68</v>
      </c>
    </row>
    <row r="486" spans="1:27" ht="12.75" hidden="1" customHeight="1" outlineLevel="1" x14ac:dyDescent="0.2">
      <c r="A486" s="99" t="s">
        <v>2124</v>
      </c>
      <c r="B486" s="63" t="s">
        <v>90</v>
      </c>
      <c r="C486" s="43" t="s">
        <v>79</v>
      </c>
      <c r="D486" s="44">
        <v>3559.77</v>
      </c>
      <c r="E486" s="44">
        <f>$D$486</f>
        <v>3559.77</v>
      </c>
      <c r="F486" s="44">
        <f t="shared" ref="F486:AA486" si="280">$D$486</f>
        <v>3559.77</v>
      </c>
      <c r="G486" s="44">
        <f t="shared" si="280"/>
        <v>3559.77</v>
      </c>
      <c r="H486" s="44">
        <f t="shared" si="280"/>
        <v>3559.77</v>
      </c>
      <c r="I486" s="44">
        <f t="shared" si="280"/>
        <v>3559.77</v>
      </c>
      <c r="J486" s="44">
        <f t="shared" si="280"/>
        <v>3559.77</v>
      </c>
      <c r="K486" s="44">
        <f t="shared" si="280"/>
        <v>3559.77</v>
      </c>
      <c r="L486" s="44">
        <f t="shared" si="280"/>
        <v>3559.77</v>
      </c>
      <c r="M486" s="44">
        <f t="shared" si="280"/>
        <v>3559.77</v>
      </c>
      <c r="N486" s="44">
        <f t="shared" si="280"/>
        <v>3559.77</v>
      </c>
      <c r="O486" s="44">
        <f t="shared" si="280"/>
        <v>3559.77</v>
      </c>
      <c r="P486" s="44">
        <f t="shared" si="280"/>
        <v>3559.77</v>
      </c>
      <c r="Q486" s="44">
        <f t="shared" si="280"/>
        <v>3559.77</v>
      </c>
      <c r="R486" s="44">
        <f t="shared" si="280"/>
        <v>3559.77</v>
      </c>
      <c r="S486" s="44">
        <f t="shared" si="280"/>
        <v>3559.77</v>
      </c>
      <c r="T486" s="44">
        <f t="shared" si="280"/>
        <v>3559.77</v>
      </c>
      <c r="U486" s="44">
        <f t="shared" si="280"/>
        <v>3559.77</v>
      </c>
      <c r="V486" s="44">
        <f t="shared" si="280"/>
        <v>3559.77</v>
      </c>
      <c r="W486" s="44">
        <f t="shared" si="280"/>
        <v>3559.77</v>
      </c>
      <c r="X486" s="44">
        <f t="shared" si="280"/>
        <v>3559.77</v>
      </c>
      <c r="Y486" s="44">
        <f t="shared" si="280"/>
        <v>3559.77</v>
      </c>
      <c r="Z486" s="44">
        <f t="shared" si="280"/>
        <v>3559.77</v>
      </c>
      <c r="AA486" s="44">
        <f t="shared" si="280"/>
        <v>3559.77</v>
      </c>
    </row>
    <row r="487" spans="1:27" ht="12.75" hidden="1" customHeight="1" outlineLevel="1" x14ac:dyDescent="0.2">
      <c r="A487" s="99" t="s">
        <v>2125</v>
      </c>
      <c r="B487" s="63" t="s">
        <v>83</v>
      </c>
      <c r="C487" s="43" t="s">
        <v>79</v>
      </c>
      <c r="D487" s="44">
        <v>3.92</v>
      </c>
      <c r="E487" s="44">
        <v>3.92</v>
      </c>
      <c r="F487" s="44">
        <v>3.92</v>
      </c>
      <c r="G487" s="44">
        <v>3.92</v>
      </c>
      <c r="H487" s="44">
        <v>3.92</v>
      </c>
      <c r="I487" s="44">
        <v>3.92</v>
      </c>
      <c r="J487" s="44">
        <v>3.92</v>
      </c>
      <c r="K487" s="44">
        <v>3.92</v>
      </c>
      <c r="L487" s="44">
        <v>3.92</v>
      </c>
      <c r="M487" s="44">
        <v>3.92</v>
      </c>
      <c r="N487" s="44">
        <v>3.92</v>
      </c>
      <c r="O487" s="44">
        <v>3.92</v>
      </c>
      <c r="P487" s="44">
        <v>3.92</v>
      </c>
      <c r="Q487" s="44">
        <v>3.92</v>
      </c>
      <c r="R487" s="44">
        <v>3.92</v>
      </c>
      <c r="S487" s="44">
        <v>3.92</v>
      </c>
      <c r="T487" s="44">
        <v>3.92</v>
      </c>
      <c r="U487" s="44">
        <v>3.92</v>
      </c>
      <c r="V487" s="44">
        <v>3.92</v>
      </c>
      <c r="W487" s="44">
        <v>3.92</v>
      </c>
      <c r="X487" s="44">
        <v>3.92</v>
      </c>
      <c r="Y487" s="44">
        <v>3.92</v>
      </c>
      <c r="Z487" s="44">
        <v>3.92</v>
      </c>
      <c r="AA487" s="44">
        <v>3.92</v>
      </c>
    </row>
    <row r="488" spans="1:27" ht="12.75" hidden="1" customHeight="1" outlineLevel="1" x14ac:dyDescent="0.2">
      <c r="A488" s="99" t="s">
        <v>2126</v>
      </c>
      <c r="B488" s="63" t="s">
        <v>81</v>
      </c>
      <c r="C488" s="43" t="s">
        <v>79</v>
      </c>
      <c r="D488" s="44">
        <f>$D$11</f>
        <v>216.36</v>
      </c>
      <c r="E488" s="44">
        <f t="shared" ref="E488:AA488" si="281">$D$11</f>
        <v>216.36</v>
      </c>
      <c r="F488" s="44">
        <f t="shared" si="281"/>
        <v>216.36</v>
      </c>
      <c r="G488" s="44">
        <f t="shared" si="281"/>
        <v>216.36</v>
      </c>
      <c r="H488" s="44">
        <f t="shared" si="281"/>
        <v>216.36</v>
      </c>
      <c r="I488" s="44">
        <f t="shared" si="281"/>
        <v>216.36</v>
      </c>
      <c r="J488" s="44">
        <f t="shared" si="281"/>
        <v>216.36</v>
      </c>
      <c r="K488" s="44">
        <f t="shared" si="281"/>
        <v>216.36</v>
      </c>
      <c r="L488" s="44">
        <f t="shared" si="281"/>
        <v>216.36</v>
      </c>
      <c r="M488" s="44">
        <f t="shared" si="281"/>
        <v>216.36</v>
      </c>
      <c r="N488" s="44">
        <f t="shared" si="281"/>
        <v>216.36</v>
      </c>
      <c r="O488" s="44">
        <f t="shared" si="281"/>
        <v>216.36</v>
      </c>
      <c r="P488" s="44">
        <f t="shared" si="281"/>
        <v>216.36</v>
      </c>
      <c r="Q488" s="44">
        <f t="shared" si="281"/>
        <v>216.36</v>
      </c>
      <c r="R488" s="44">
        <f t="shared" si="281"/>
        <v>216.36</v>
      </c>
      <c r="S488" s="44">
        <f t="shared" si="281"/>
        <v>216.36</v>
      </c>
      <c r="T488" s="44">
        <f t="shared" si="281"/>
        <v>216.36</v>
      </c>
      <c r="U488" s="44">
        <f t="shared" si="281"/>
        <v>216.36</v>
      </c>
      <c r="V488" s="44">
        <f t="shared" si="281"/>
        <v>216.36</v>
      </c>
      <c r="W488" s="44">
        <f t="shared" si="281"/>
        <v>216.36</v>
      </c>
      <c r="X488" s="44">
        <f t="shared" si="281"/>
        <v>216.36</v>
      </c>
      <c r="Y488" s="44">
        <f t="shared" si="281"/>
        <v>216.36</v>
      </c>
      <c r="Z488" s="44">
        <f t="shared" si="281"/>
        <v>216.36</v>
      </c>
      <c r="AA488" s="44">
        <f t="shared" si="281"/>
        <v>216.36</v>
      </c>
    </row>
    <row r="489" spans="1:27" collapsed="1" x14ac:dyDescent="0.2">
      <c r="A489" s="98" t="s">
        <v>2127</v>
      </c>
      <c r="B489" s="28" t="str">
        <f>"02"&amp;"."&amp;$B$800&amp;"."&amp;$B$801</f>
        <v>02.08.2023</v>
      </c>
      <c r="C489" s="90" t="s">
        <v>76</v>
      </c>
      <c r="D489" s="91">
        <f>ROUND(((D490+D491+D493+D492)/1000),5)</f>
        <v>4.9284100000000004</v>
      </c>
      <c r="E489" s="91">
        <f>ROUND(((E490+E491+E493+E492)/1000),5)</f>
        <v>4.7267099999999997</v>
      </c>
      <c r="F489" s="91">
        <f>ROUND(((F490+F491+F493+F492)/1000),5)</f>
        <v>4.6215200000000003</v>
      </c>
      <c r="G489" s="91">
        <f t="shared" ref="G489:AA489" si="282">ROUND(((G490+G491+G493+G492)/1000),5)</f>
        <v>4.5790899999999999</v>
      </c>
      <c r="H489" s="91">
        <f t="shared" si="282"/>
        <v>4.5613900000000003</v>
      </c>
      <c r="I489" s="91">
        <f t="shared" si="282"/>
        <v>4.6578900000000001</v>
      </c>
      <c r="J489" s="91">
        <f t="shared" si="282"/>
        <v>4.8664899999999998</v>
      </c>
      <c r="K489" s="91">
        <f t="shared" si="282"/>
        <v>5.2136500000000003</v>
      </c>
      <c r="L489" s="91">
        <f t="shared" si="282"/>
        <v>5.4628899999999998</v>
      </c>
      <c r="M489" s="91">
        <f t="shared" si="282"/>
        <v>5.7707100000000002</v>
      </c>
      <c r="N489" s="91">
        <f t="shared" si="282"/>
        <v>5.8402000000000003</v>
      </c>
      <c r="O489" s="91">
        <f t="shared" si="282"/>
        <v>5.8422700000000001</v>
      </c>
      <c r="P489" s="91">
        <f t="shared" si="282"/>
        <v>5.8376900000000003</v>
      </c>
      <c r="Q489" s="91">
        <f t="shared" si="282"/>
        <v>5.8620599999999996</v>
      </c>
      <c r="R489" s="91">
        <f t="shared" si="282"/>
        <v>5.9208499999999997</v>
      </c>
      <c r="S489" s="91">
        <f t="shared" si="282"/>
        <v>5.9199200000000003</v>
      </c>
      <c r="T489" s="91">
        <f t="shared" si="282"/>
        <v>5.9060199999999998</v>
      </c>
      <c r="U489" s="91">
        <f t="shared" si="282"/>
        <v>5.8457999999999997</v>
      </c>
      <c r="V489" s="91">
        <f t="shared" si="282"/>
        <v>5.8350499999999998</v>
      </c>
      <c r="W489" s="91">
        <f t="shared" si="282"/>
        <v>5.7720900000000004</v>
      </c>
      <c r="X489" s="91">
        <f t="shared" si="282"/>
        <v>5.7585899999999999</v>
      </c>
      <c r="Y489" s="91">
        <f t="shared" si="282"/>
        <v>5.7318800000000003</v>
      </c>
      <c r="Z489" s="91">
        <f t="shared" si="282"/>
        <v>5.5387199999999996</v>
      </c>
      <c r="AA489" s="91">
        <f t="shared" si="282"/>
        <v>5.2618400000000003</v>
      </c>
    </row>
    <row r="490" spans="1:27" ht="12.75" hidden="1" customHeight="1" outlineLevel="1" x14ac:dyDescent="0.2">
      <c r="A490" s="99" t="s">
        <v>2128</v>
      </c>
      <c r="B490" s="63" t="s">
        <v>238</v>
      </c>
      <c r="C490" s="43" t="s">
        <v>79</v>
      </c>
      <c r="D490" s="44">
        <v>1148.3599999999999</v>
      </c>
      <c r="E490" s="44">
        <v>946.66</v>
      </c>
      <c r="F490" s="44">
        <v>841.47</v>
      </c>
      <c r="G490" s="44">
        <v>799.04</v>
      </c>
      <c r="H490" s="44">
        <v>781.34</v>
      </c>
      <c r="I490" s="44">
        <v>877.84</v>
      </c>
      <c r="J490" s="44">
        <v>1086.44</v>
      </c>
      <c r="K490" s="44">
        <v>1433.6</v>
      </c>
      <c r="L490" s="44">
        <v>1682.84</v>
      </c>
      <c r="M490" s="44">
        <v>1990.66</v>
      </c>
      <c r="N490" s="44">
        <v>2060.15</v>
      </c>
      <c r="O490" s="44">
        <v>2062.2199999999998</v>
      </c>
      <c r="P490" s="44">
        <v>2057.64</v>
      </c>
      <c r="Q490" s="44">
        <v>2082.0100000000002</v>
      </c>
      <c r="R490" s="44">
        <v>2140.8000000000002</v>
      </c>
      <c r="S490" s="44">
        <v>2139.87</v>
      </c>
      <c r="T490" s="44">
        <v>2125.9699999999998</v>
      </c>
      <c r="U490" s="44">
        <v>2065.75</v>
      </c>
      <c r="V490" s="44">
        <v>2055</v>
      </c>
      <c r="W490" s="44">
        <v>1992.04</v>
      </c>
      <c r="X490" s="44">
        <v>1978.54</v>
      </c>
      <c r="Y490" s="44">
        <v>1951.83</v>
      </c>
      <c r="Z490" s="44">
        <v>1758.67</v>
      </c>
      <c r="AA490" s="44">
        <v>1481.79</v>
      </c>
    </row>
    <row r="491" spans="1:27" ht="12.75" hidden="1" customHeight="1" outlineLevel="1" x14ac:dyDescent="0.2">
      <c r="A491" s="99" t="s">
        <v>2129</v>
      </c>
      <c r="B491" s="63" t="s">
        <v>90</v>
      </c>
      <c r="C491" s="43" t="s">
        <v>79</v>
      </c>
      <c r="D491" s="44">
        <f>$D$486</f>
        <v>3559.77</v>
      </c>
      <c r="E491" s="44">
        <f t="shared" ref="E491:AA491" si="283">$D$486</f>
        <v>3559.77</v>
      </c>
      <c r="F491" s="44">
        <f t="shared" si="283"/>
        <v>3559.77</v>
      </c>
      <c r="G491" s="44">
        <f t="shared" si="283"/>
        <v>3559.77</v>
      </c>
      <c r="H491" s="44">
        <f t="shared" si="283"/>
        <v>3559.77</v>
      </c>
      <c r="I491" s="44">
        <f t="shared" si="283"/>
        <v>3559.77</v>
      </c>
      <c r="J491" s="44">
        <f t="shared" si="283"/>
        <v>3559.77</v>
      </c>
      <c r="K491" s="44">
        <f t="shared" si="283"/>
        <v>3559.77</v>
      </c>
      <c r="L491" s="44">
        <f t="shared" si="283"/>
        <v>3559.77</v>
      </c>
      <c r="M491" s="44">
        <f t="shared" si="283"/>
        <v>3559.77</v>
      </c>
      <c r="N491" s="44">
        <f t="shared" si="283"/>
        <v>3559.77</v>
      </c>
      <c r="O491" s="44">
        <f t="shared" si="283"/>
        <v>3559.77</v>
      </c>
      <c r="P491" s="44">
        <f t="shared" si="283"/>
        <v>3559.77</v>
      </c>
      <c r="Q491" s="44">
        <f t="shared" si="283"/>
        <v>3559.77</v>
      </c>
      <c r="R491" s="44">
        <f t="shared" si="283"/>
        <v>3559.77</v>
      </c>
      <c r="S491" s="44">
        <f t="shared" si="283"/>
        <v>3559.77</v>
      </c>
      <c r="T491" s="44">
        <f t="shared" si="283"/>
        <v>3559.77</v>
      </c>
      <c r="U491" s="44">
        <f t="shared" si="283"/>
        <v>3559.77</v>
      </c>
      <c r="V491" s="44">
        <f t="shared" si="283"/>
        <v>3559.77</v>
      </c>
      <c r="W491" s="44">
        <f t="shared" si="283"/>
        <v>3559.77</v>
      </c>
      <c r="X491" s="44">
        <f t="shared" si="283"/>
        <v>3559.77</v>
      </c>
      <c r="Y491" s="44">
        <f t="shared" si="283"/>
        <v>3559.77</v>
      </c>
      <c r="Z491" s="44">
        <f t="shared" si="283"/>
        <v>3559.77</v>
      </c>
      <c r="AA491" s="44">
        <f t="shared" si="283"/>
        <v>3559.77</v>
      </c>
    </row>
    <row r="492" spans="1:27" ht="12.75" hidden="1" customHeight="1" outlineLevel="1" x14ac:dyDescent="0.2">
      <c r="A492" s="99" t="s">
        <v>2130</v>
      </c>
      <c r="B492" s="63" t="s">
        <v>83</v>
      </c>
      <c r="C492" s="43" t="s">
        <v>79</v>
      </c>
      <c r="D492" s="44">
        <v>3.92</v>
      </c>
      <c r="E492" s="44">
        <v>3.92</v>
      </c>
      <c r="F492" s="44">
        <v>3.92</v>
      </c>
      <c r="G492" s="44">
        <v>3.92</v>
      </c>
      <c r="H492" s="44">
        <v>3.92</v>
      </c>
      <c r="I492" s="44">
        <v>3.92</v>
      </c>
      <c r="J492" s="44">
        <v>3.92</v>
      </c>
      <c r="K492" s="44">
        <v>3.92</v>
      </c>
      <c r="L492" s="44">
        <v>3.92</v>
      </c>
      <c r="M492" s="44">
        <v>3.92</v>
      </c>
      <c r="N492" s="44">
        <v>3.92</v>
      </c>
      <c r="O492" s="44">
        <v>3.92</v>
      </c>
      <c r="P492" s="44">
        <v>3.92</v>
      </c>
      <c r="Q492" s="44">
        <v>3.92</v>
      </c>
      <c r="R492" s="44">
        <v>3.92</v>
      </c>
      <c r="S492" s="44">
        <v>3.92</v>
      </c>
      <c r="T492" s="44">
        <v>3.92</v>
      </c>
      <c r="U492" s="44">
        <v>3.92</v>
      </c>
      <c r="V492" s="44">
        <v>3.92</v>
      </c>
      <c r="W492" s="44">
        <v>3.92</v>
      </c>
      <c r="X492" s="44">
        <v>3.92</v>
      </c>
      <c r="Y492" s="44">
        <v>3.92</v>
      </c>
      <c r="Z492" s="44">
        <v>3.92</v>
      </c>
      <c r="AA492" s="44">
        <v>3.92</v>
      </c>
    </row>
    <row r="493" spans="1:27" ht="12.75" hidden="1" customHeight="1" outlineLevel="1" x14ac:dyDescent="0.2">
      <c r="A493" s="99" t="s">
        <v>2131</v>
      </c>
      <c r="B493" s="63" t="s">
        <v>81</v>
      </c>
      <c r="C493" s="43" t="s">
        <v>79</v>
      </c>
      <c r="D493" s="44">
        <f>$D$11</f>
        <v>216.36</v>
      </c>
      <c r="E493" s="44">
        <f t="shared" ref="E493:AA493" si="284">$D$11</f>
        <v>216.36</v>
      </c>
      <c r="F493" s="44">
        <f t="shared" si="284"/>
        <v>216.36</v>
      </c>
      <c r="G493" s="44">
        <f t="shared" si="284"/>
        <v>216.36</v>
      </c>
      <c r="H493" s="44">
        <f t="shared" si="284"/>
        <v>216.36</v>
      </c>
      <c r="I493" s="44">
        <f t="shared" si="284"/>
        <v>216.36</v>
      </c>
      <c r="J493" s="44">
        <f t="shared" si="284"/>
        <v>216.36</v>
      </c>
      <c r="K493" s="44">
        <f t="shared" si="284"/>
        <v>216.36</v>
      </c>
      <c r="L493" s="44">
        <f t="shared" si="284"/>
        <v>216.36</v>
      </c>
      <c r="M493" s="44">
        <f t="shared" si="284"/>
        <v>216.36</v>
      </c>
      <c r="N493" s="44">
        <f t="shared" si="284"/>
        <v>216.36</v>
      </c>
      <c r="O493" s="44">
        <f t="shared" si="284"/>
        <v>216.36</v>
      </c>
      <c r="P493" s="44">
        <f t="shared" si="284"/>
        <v>216.36</v>
      </c>
      <c r="Q493" s="44">
        <f t="shared" si="284"/>
        <v>216.36</v>
      </c>
      <c r="R493" s="44">
        <f t="shared" si="284"/>
        <v>216.36</v>
      </c>
      <c r="S493" s="44">
        <f t="shared" si="284"/>
        <v>216.36</v>
      </c>
      <c r="T493" s="44">
        <f t="shared" si="284"/>
        <v>216.36</v>
      </c>
      <c r="U493" s="44">
        <f t="shared" si="284"/>
        <v>216.36</v>
      </c>
      <c r="V493" s="44">
        <f t="shared" si="284"/>
        <v>216.36</v>
      </c>
      <c r="W493" s="44">
        <f t="shared" si="284"/>
        <v>216.36</v>
      </c>
      <c r="X493" s="44">
        <f t="shared" si="284"/>
        <v>216.36</v>
      </c>
      <c r="Y493" s="44">
        <f t="shared" si="284"/>
        <v>216.36</v>
      </c>
      <c r="Z493" s="44">
        <f t="shared" si="284"/>
        <v>216.36</v>
      </c>
      <c r="AA493" s="44">
        <f t="shared" si="284"/>
        <v>216.36</v>
      </c>
    </row>
    <row r="494" spans="1:27" collapsed="1" x14ac:dyDescent="0.2">
      <c r="A494" s="98" t="s">
        <v>2132</v>
      </c>
      <c r="B494" s="28" t="str">
        <f>"03"&amp;"."&amp;$B$800&amp;"."&amp;$B$801</f>
        <v>03.08.2023</v>
      </c>
      <c r="C494" s="90" t="s">
        <v>76</v>
      </c>
      <c r="D494" s="91">
        <f>ROUND(((D495+D496+D498+D497)/1000),5)</f>
        <v>5.0071000000000003</v>
      </c>
      <c r="E494" s="91">
        <f>ROUND(((E495+E496+E498+E497)/1000),5)</f>
        <v>4.8149499999999996</v>
      </c>
      <c r="F494" s="91">
        <f>ROUND(((F495+F496+F498+F497)/1000),5)</f>
        <v>4.6750800000000003</v>
      </c>
      <c r="G494" s="91">
        <f t="shared" ref="G494:AA494" si="285">ROUND(((G495+G496+G498+G497)/1000),5)</f>
        <v>4.62575</v>
      </c>
      <c r="H494" s="91">
        <f t="shared" si="285"/>
        <v>4.6001099999999999</v>
      </c>
      <c r="I494" s="91">
        <f t="shared" si="285"/>
        <v>4.7352699999999999</v>
      </c>
      <c r="J494" s="91">
        <f t="shared" si="285"/>
        <v>4.9839799999999999</v>
      </c>
      <c r="K494" s="91">
        <f t="shared" si="285"/>
        <v>5.2571899999999996</v>
      </c>
      <c r="L494" s="91">
        <f t="shared" si="285"/>
        <v>5.55938</v>
      </c>
      <c r="M494" s="91">
        <f t="shared" si="285"/>
        <v>6.07409</v>
      </c>
      <c r="N494" s="91">
        <f t="shared" si="285"/>
        <v>6.2508400000000002</v>
      </c>
      <c r="O494" s="91">
        <f t="shared" si="285"/>
        <v>6.2853199999999996</v>
      </c>
      <c r="P494" s="91">
        <f t="shared" si="285"/>
        <v>6.2895099999999999</v>
      </c>
      <c r="Q494" s="91">
        <f t="shared" si="285"/>
        <v>6.3087</v>
      </c>
      <c r="R494" s="91">
        <f t="shared" si="285"/>
        <v>6.2202000000000002</v>
      </c>
      <c r="S494" s="91">
        <f t="shared" si="285"/>
        <v>6.2067899999999998</v>
      </c>
      <c r="T494" s="91">
        <f t="shared" si="285"/>
        <v>6.1553100000000001</v>
      </c>
      <c r="U494" s="91">
        <f t="shared" si="285"/>
        <v>6.0255299999999998</v>
      </c>
      <c r="V494" s="91">
        <f t="shared" si="285"/>
        <v>5.92117</v>
      </c>
      <c r="W494" s="91">
        <f t="shared" si="285"/>
        <v>5.8727099999999997</v>
      </c>
      <c r="X494" s="91">
        <f t="shared" si="285"/>
        <v>5.8624799999999997</v>
      </c>
      <c r="Y494" s="91">
        <f t="shared" si="285"/>
        <v>5.8483999999999998</v>
      </c>
      <c r="Z494" s="91">
        <f t="shared" si="285"/>
        <v>5.7018599999999999</v>
      </c>
      <c r="AA494" s="91">
        <f t="shared" si="285"/>
        <v>5.3022299999999998</v>
      </c>
    </row>
    <row r="495" spans="1:27" ht="12.75" hidden="1" customHeight="1" outlineLevel="1" x14ac:dyDescent="0.2">
      <c r="A495" s="99" t="s">
        <v>2133</v>
      </c>
      <c r="B495" s="63" t="s">
        <v>238</v>
      </c>
      <c r="C495" s="43" t="s">
        <v>79</v>
      </c>
      <c r="D495" s="44">
        <v>1227.05</v>
      </c>
      <c r="E495" s="44">
        <v>1034.9000000000001</v>
      </c>
      <c r="F495" s="44">
        <v>895.03</v>
      </c>
      <c r="G495" s="44">
        <v>845.7</v>
      </c>
      <c r="H495" s="44">
        <v>820.06</v>
      </c>
      <c r="I495" s="44">
        <v>955.22</v>
      </c>
      <c r="J495" s="44">
        <v>1203.93</v>
      </c>
      <c r="K495" s="44">
        <v>1477.14</v>
      </c>
      <c r="L495" s="44">
        <v>1779.33</v>
      </c>
      <c r="M495" s="44">
        <v>2294.04</v>
      </c>
      <c r="N495" s="44">
        <v>2470.79</v>
      </c>
      <c r="O495" s="44">
        <v>2505.27</v>
      </c>
      <c r="P495" s="44">
        <v>2509.46</v>
      </c>
      <c r="Q495" s="44">
        <v>2528.65</v>
      </c>
      <c r="R495" s="44">
        <v>2440.15</v>
      </c>
      <c r="S495" s="44">
        <v>2426.7399999999998</v>
      </c>
      <c r="T495" s="44">
        <v>2375.2600000000002</v>
      </c>
      <c r="U495" s="44">
        <v>2245.48</v>
      </c>
      <c r="V495" s="44">
        <v>2141.12</v>
      </c>
      <c r="W495" s="44">
        <v>2092.66</v>
      </c>
      <c r="X495" s="44">
        <v>2082.4299999999998</v>
      </c>
      <c r="Y495" s="44">
        <v>2068.35</v>
      </c>
      <c r="Z495" s="44">
        <v>1921.81</v>
      </c>
      <c r="AA495" s="44">
        <v>1522.18</v>
      </c>
    </row>
    <row r="496" spans="1:27" ht="12.75" hidden="1" customHeight="1" outlineLevel="1" x14ac:dyDescent="0.2">
      <c r="A496" s="99" t="s">
        <v>2134</v>
      </c>
      <c r="B496" s="63" t="s">
        <v>90</v>
      </c>
      <c r="C496" s="43" t="s">
        <v>79</v>
      </c>
      <c r="D496" s="44">
        <f>$D$486</f>
        <v>3559.77</v>
      </c>
      <c r="E496" s="44">
        <f t="shared" ref="E496:AA496" si="286">$D$486</f>
        <v>3559.77</v>
      </c>
      <c r="F496" s="44">
        <f t="shared" si="286"/>
        <v>3559.77</v>
      </c>
      <c r="G496" s="44">
        <f t="shared" si="286"/>
        <v>3559.77</v>
      </c>
      <c r="H496" s="44">
        <f t="shared" si="286"/>
        <v>3559.77</v>
      </c>
      <c r="I496" s="44">
        <f t="shared" si="286"/>
        <v>3559.77</v>
      </c>
      <c r="J496" s="44">
        <f t="shared" si="286"/>
        <v>3559.77</v>
      </c>
      <c r="K496" s="44">
        <f t="shared" si="286"/>
        <v>3559.77</v>
      </c>
      <c r="L496" s="44">
        <f t="shared" si="286"/>
        <v>3559.77</v>
      </c>
      <c r="M496" s="44">
        <f t="shared" si="286"/>
        <v>3559.77</v>
      </c>
      <c r="N496" s="44">
        <f t="shared" si="286"/>
        <v>3559.77</v>
      </c>
      <c r="O496" s="44">
        <f t="shared" si="286"/>
        <v>3559.77</v>
      </c>
      <c r="P496" s="44">
        <f t="shared" si="286"/>
        <v>3559.77</v>
      </c>
      <c r="Q496" s="44">
        <f t="shared" si="286"/>
        <v>3559.77</v>
      </c>
      <c r="R496" s="44">
        <f t="shared" si="286"/>
        <v>3559.77</v>
      </c>
      <c r="S496" s="44">
        <f t="shared" si="286"/>
        <v>3559.77</v>
      </c>
      <c r="T496" s="44">
        <f t="shared" si="286"/>
        <v>3559.77</v>
      </c>
      <c r="U496" s="44">
        <f t="shared" si="286"/>
        <v>3559.77</v>
      </c>
      <c r="V496" s="44">
        <f t="shared" si="286"/>
        <v>3559.77</v>
      </c>
      <c r="W496" s="44">
        <f t="shared" si="286"/>
        <v>3559.77</v>
      </c>
      <c r="X496" s="44">
        <f t="shared" si="286"/>
        <v>3559.77</v>
      </c>
      <c r="Y496" s="44">
        <f t="shared" si="286"/>
        <v>3559.77</v>
      </c>
      <c r="Z496" s="44">
        <f t="shared" si="286"/>
        <v>3559.77</v>
      </c>
      <c r="AA496" s="44">
        <f t="shared" si="286"/>
        <v>3559.77</v>
      </c>
    </row>
    <row r="497" spans="1:27" ht="12.75" hidden="1" customHeight="1" outlineLevel="1" x14ac:dyDescent="0.2">
      <c r="A497" s="99" t="s">
        <v>2135</v>
      </c>
      <c r="B497" s="63" t="s">
        <v>83</v>
      </c>
      <c r="C497" s="43" t="s">
        <v>79</v>
      </c>
      <c r="D497" s="44">
        <v>3.92</v>
      </c>
      <c r="E497" s="44">
        <v>3.92</v>
      </c>
      <c r="F497" s="44">
        <v>3.92</v>
      </c>
      <c r="G497" s="44">
        <v>3.92</v>
      </c>
      <c r="H497" s="44">
        <v>3.92</v>
      </c>
      <c r="I497" s="44">
        <v>3.92</v>
      </c>
      <c r="J497" s="44">
        <v>3.92</v>
      </c>
      <c r="K497" s="44">
        <v>3.92</v>
      </c>
      <c r="L497" s="44">
        <v>3.92</v>
      </c>
      <c r="M497" s="44">
        <v>3.92</v>
      </c>
      <c r="N497" s="44">
        <v>3.92</v>
      </c>
      <c r="O497" s="44">
        <v>3.92</v>
      </c>
      <c r="P497" s="44">
        <v>3.92</v>
      </c>
      <c r="Q497" s="44">
        <v>3.92</v>
      </c>
      <c r="R497" s="44">
        <v>3.92</v>
      </c>
      <c r="S497" s="44">
        <v>3.92</v>
      </c>
      <c r="T497" s="44">
        <v>3.92</v>
      </c>
      <c r="U497" s="44">
        <v>3.92</v>
      </c>
      <c r="V497" s="44">
        <v>3.92</v>
      </c>
      <c r="W497" s="44">
        <v>3.92</v>
      </c>
      <c r="X497" s="44">
        <v>3.92</v>
      </c>
      <c r="Y497" s="44">
        <v>3.92</v>
      </c>
      <c r="Z497" s="44">
        <v>3.92</v>
      </c>
      <c r="AA497" s="44">
        <v>3.92</v>
      </c>
    </row>
    <row r="498" spans="1:27" ht="12.75" hidden="1" customHeight="1" outlineLevel="1" x14ac:dyDescent="0.2">
      <c r="A498" s="99" t="s">
        <v>2136</v>
      </c>
      <c r="B498" s="63" t="s">
        <v>81</v>
      </c>
      <c r="C498" s="43" t="s">
        <v>79</v>
      </c>
      <c r="D498" s="44">
        <f>$D$11</f>
        <v>216.36</v>
      </c>
      <c r="E498" s="44">
        <f t="shared" ref="E498:AA498" si="287">$D$11</f>
        <v>216.36</v>
      </c>
      <c r="F498" s="44">
        <f t="shared" si="287"/>
        <v>216.36</v>
      </c>
      <c r="G498" s="44">
        <f t="shared" si="287"/>
        <v>216.36</v>
      </c>
      <c r="H498" s="44">
        <f t="shared" si="287"/>
        <v>216.36</v>
      </c>
      <c r="I498" s="44">
        <f t="shared" si="287"/>
        <v>216.36</v>
      </c>
      <c r="J498" s="44">
        <f t="shared" si="287"/>
        <v>216.36</v>
      </c>
      <c r="K498" s="44">
        <f t="shared" si="287"/>
        <v>216.36</v>
      </c>
      <c r="L498" s="44">
        <f t="shared" si="287"/>
        <v>216.36</v>
      </c>
      <c r="M498" s="44">
        <f t="shared" si="287"/>
        <v>216.36</v>
      </c>
      <c r="N498" s="44">
        <f t="shared" si="287"/>
        <v>216.36</v>
      </c>
      <c r="O498" s="44">
        <f t="shared" si="287"/>
        <v>216.36</v>
      </c>
      <c r="P498" s="44">
        <f t="shared" si="287"/>
        <v>216.36</v>
      </c>
      <c r="Q498" s="44">
        <f t="shared" si="287"/>
        <v>216.36</v>
      </c>
      <c r="R498" s="44">
        <f t="shared" si="287"/>
        <v>216.36</v>
      </c>
      <c r="S498" s="44">
        <f t="shared" si="287"/>
        <v>216.36</v>
      </c>
      <c r="T498" s="44">
        <f t="shared" si="287"/>
        <v>216.36</v>
      </c>
      <c r="U498" s="44">
        <f t="shared" si="287"/>
        <v>216.36</v>
      </c>
      <c r="V498" s="44">
        <f t="shared" si="287"/>
        <v>216.36</v>
      </c>
      <c r="W498" s="44">
        <f t="shared" si="287"/>
        <v>216.36</v>
      </c>
      <c r="X498" s="44">
        <f t="shared" si="287"/>
        <v>216.36</v>
      </c>
      <c r="Y498" s="44">
        <f t="shared" si="287"/>
        <v>216.36</v>
      </c>
      <c r="Z498" s="44">
        <f t="shared" si="287"/>
        <v>216.36</v>
      </c>
      <c r="AA498" s="44">
        <f t="shared" si="287"/>
        <v>216.36</v>
      </c>
    </row>
    <row r="499" spans="1:27" collapsed="1" x14ac:dyDescent="0.2">
      <c r="A499" s="98" t="s">
        <v>2137</v>
      </c>
      <c r="B499" s="28" t="str">
        <f>"04"&amp;"."&amp;$B$800&amp;"."&amp;$B$801</f>
        <v>04.08.2023</v>
      </c>
      <c r="C499" s="90" t="s">
        <v>76</v>
      </c>
      <c r="D499" s="91">
        <f>ROUND(((D500+D501+D503+D502)/1000),5)</f>
        <v>5.0664800000000003</v>
      </c>
      <c r="E499" s="91">
        <f>ROUND(((E500+E501+E503+E502)/1000),5)</f>
        <v>4.8243799999999997</v>
      </c>
      <c r="F499" s="91">
        <f>ROUND(((F500+F501+F503+F502)/1000),5)</f>
        <v>4.6714599999999997</v>
      </c>
      <c r="G499" s="91">
        <f t="shared" ref="G499:AA499" si="288">ROUND(((G500+G501+G503+G502)/1000),5)</f>
        <v>4.6073300000000001</v>
      </c>
      <c r="H499" s="91">
        <f t="shared" si="288"/>
        <v>4.5814000000000004</v>
      </c>
      <c r="I499" s="91">
        <f t="shared" si="288"/>
        <v>4.6707700000000001</v>
      </c>
      <c r="J499" s="91">
        <f t="shared" si="288"/>
        <v>4.8908899999999997</v>
      </c>
      <c r="K499" s="91">
        <f t="shared" si="288"/>
        <v>5.3023800000000003</v>
      </c>
      <c r="L499" s="91">
        <f t="shared" si="288"/>
        <v>5.6124900000000002</v>
      </c>
      <c r="M499" s="91">
        <f t="shared" si="288"/>
        <v>6.0676500000000004</v>
      </c>
      <c r="N499" s="91">
        <f t="shared" si="288"/>
        <v>6.2513899999999998</v>
      </c>
      <c r="O499" s="91">
        <f t="shared" si="288"/>
        <v>6.2903000000000002</v>
      </c>
      <c r="P499" s="91">
        <f t="shared" si="288"/>
        <v>6.2591999999999999</v>
      </c>
      <c r="Q499" s="91">
        <f t="shared" si="288"/>
        <v>6.3526199999999999</v>
      </c>
      <c r="R499" s="91">
        <f t="shared" si="288"/>
        <v>6.7544899999999997</v>
      </c>
      <c r="S499" s="91">
        <f t="shared" si="288"/>
        <v>6.7851499999999998</v>
      </c>
      <c r="T499" s="91">
        <f t="shared" si="288"/>
        <v>6.7730899999999998</v>
      </c>
      <c r="U499" s="91">
        <f t="shared" si="288"/>
        <v>6.3225100000000003</v>
      </c>
      <c r="V499" s="91">
        <f t="shared" si="288"/>
        <v>6.23705</v>
      </c>
      <c r="W499" s="91">
        <f t="shared" si="288"/>
        <v>6.1948800000000004</v>
      </c>
      <c r="X499" s="91">
        <f t="shared" si="288"/>
        <v>6.0566300000000002</v>
      </c>
      <c r="Y499" s="91">
        <f t="shared" si="288"/>
        <v>5.8990499999999999</v>
      </c>
      <c r="Z499" s="91">
        <f t="shared" si="288"/>
        <v>5.60968</v>
      </c>
      <c r="AA499" s="91">
        <f t="shared" si="288"/>
        <v>5.2987500000000001</v>
      </c>
    </row>
    <row r="500" spans="1:27" ht="12.75" hidden="1" customHeight="1" outlineLevel="1" x14ac:dyDescent="0.2">
      <c r="A500" s="99" t="s">
        <v>2138</v>
      </c>
      <c r="B500" s="63" t="s">
        <v>238</v>
      </c>
      <c r="C500" s="43" t="s">
        <v>79</v>
      </c>
      <c r="D500" s="44">
        <v>1286.43</v>
      </c>
      <c r="E500" s="44">
        <v>1044.33</v>
      </c>
      <c r="F500" s="44">
        <v>891.41</v>
      </c>
      <c r="G500" s="44">
        <v>827.28</v>
      </c>
      <c r="H500" s="44">
        <v>801.35</v>
      </c>
      <c r="I500" s="44">
        <v>890.72</v>
      </c>
      <c r="J500" s="44">
        <v>1110.8399999999999</v>
      </c>
      <c r="K500" s="44">
        <v>1522.33</v>
      </c>
      <c r="L500" s="44">
        <v>1832.44</v>
      </c>
      <c r="M500" s="44">
        <v>2287.6</v>
      </c>
      <c r="N500" s="44">
        <v>2471.34</v>
      </c>
      <c r="O500" s="44">
        <v>2510.25</v>
      </c>
      <c r="P500" s="44">
        <v>2479.15</v>
      </c>
      <c r="Q500" s="44">
        <v>2572.5700000000002</v>
      </c>
      <c r="R500" s="44">
        <v>2974.44</v>
      </c>
      <c r="S500" s="44">
        <v>3005.1</v>
      </c>
      <c r="T500" s="44">
        <v>2993.04</v>
      </c>
      <c r="U500" s="44">
        <v>2542.46</v>
      </c>
      <c r="V500" s="44">
        <v>2457</v>
      </c>
      <c r="W500" s="44">
        <v>2414.83</v>
      </c>
      <c r="X500" s="44">
        <v>2276.58</v>
      </c>
      <c r="Y500" s="44">
        <v>2119</v>
      </c>
      <c r="Z500" s="44">
        <v>1829.63</v>
      </c>
      <c r="AA500" s="44">
        <v>1518.7</v>
      </c>
    </row>
    <row r="501" spans="1:27" ht="12.75" hidden="1" customHeight="1" outlineLevel="1" x14ac:dyDescent="0.2">
      <c r="A501" s="99" t="s">
        <v>2139</v>
      </c>
      <c r="B501" s="63" t="s">
        <v>90</v>
      </c>
      <c r="C501" s="43" t="s">
        <v>79</v>
      </c>
      <c r="D501" s="44">
        <f>$D$486</f>
        <v>3559.77</v>
      </c>
      <c r="E501" s="44">
        <f t="shared" ref="E501:AA501" si="289">$D$486</f>
        <v>3559.77</v>
      </c>
      <c r="F501" s="44">
        <f t="shared" si="289"/>
        <v>3559.77</v>
      </c>
      <c r="G501" s="44">
        <f t="shared" si="289"/>
        <v>3559.77</v>
      </c>
      <c r="H501" s="44">
        <f t="shared" si="289"/>
        <v>3559.77</v>
      </c>
      <c r="I501" s="44">
        <f t="shared" si="289"/>
        <v>3559.77</v>
      </c>
      <c r="J501" s="44">
        <f t="shared" si="289"/>
        <v>3559.77</v>
      </c>
      <c r="K501" s="44">
        <f t="shared" si="289"/>
        <v>3559.77</v>
      </c>
      <c r="L501" s="44">
        <f t="shared" si="289"/>
        <v>3559.77</v>
      </c>
      <c r="M501" s="44">
        <f t="shared" si="289"/>
        <v>3559.77</v>
      </c>
      <c r="N501" s="44">
        <f t="shared" si="289"/>
        <v>3559.77</v>
      </c>
      <c r="O501" s="44">
        <f t="shared" si="289"/>
        <v>3559.77</v>
      </c>
      <c r="P501" s="44">
        <f t="shared" si="289"/>
        <v>3559.77</v>
      </c>
      <c r="Q501" s="44">
        <f t="shared" si="289"/>
        <v>3559.77</v>
      </c>
      <c r="R501" s="44">
        <f t="shared" si="289"/>
        <v>3559.77</v>
      </c>
      <c r="S501" s="44">
        <f t="shared" si="289"/>
        <v>3559.77</v>
      </c>
      <c r="T501" s="44">
        <f t="shared" si="289"/>
        <v>3559.77</v>
      </c>
      <c r="U501" s="44">
        <f t="shared" si="289"/>
        <v>3559.77</v>
      </c>
      <c r="V501" s="44">
        <f t="shared" si="289"/>
        <v>3559.77</v>
      </c>
      <c r="W501" s="44">
        <f t="shared" si="289"/>
        <v>3559.77</v>
      </c>
      <c r="X501" s="44">
        <f t="shared" si="289"/>
        <v>3559.77</v>
      </c>
      <c r="Y501" s="44">
        <f t="shared" si="289"/>
        <v>3559.77</v>
      </c>
      <c r="Z501" s="44">
        <f t="shared" si="289"/>
        <v>3559.77</v>
      </c>
      <c r="AA501" s="44">
        <f t="shared" si="289"/>
        <v>3559.77</v>
      </c>
    </row>
    <row r="502" spans="1:27" ht="12.75" hidden="1" customHeight="1" outlineLevel="1" x14ac:dyDescent="0.2">
      <c r="A502" s="99" t="s">
        <v>2140</v>
      </c>
      <c r="B502" s="63" t="s">
        <v>83</v>
      </c>
      <c r="C502" s="43" t="s">
        <v>79</v>
      </c>
      <c r="D502" s="44">
        <v>3.92</v>
      </c>
      <c r="E502" s="44">
        <v>3.92</v>
      </c>
      <c r="F502" s="44">
        <v>3.92</v>
      </c>
      <c r="G502" s="44">
        <v>3.92</v>
      </c>
      <c r="H502" s="44">
        <v>3.92</v>
      </c>
      <c r="I502" s="44">
        <v>3.92</v>
      </c>
      <c r="J502" s="44">
        <v>3.92</v>
      </c>
      <c r="K502" s="44">
        <v>3.92</v>
      </c>
      <c r="L502" s="44">
        <v>3.92</v>
      </c>
      <c r="M502" s="44">
        <v>3.92</v>
      </c>
      <c r="N502" s="44">
        <v>3.92</v>
      </c>
      <c r="O502" s="44">
        <v>3.92</v>
      </c>
      <c r="P502" s="44">
        <v>3.92</v>
      </c>
      <c r="Q502" s="44">
        <v>3.92</v>
      </c>
      <c r="R502" s="44">
        <v>3.92</v>
      </c>
      <c r="S502" s="44">
        <v>3.92</v>
      </c>
      <c r="T502" s="44">
        <v>3.92</v>
      </c>
      <c r="U502" s="44">
        <v>3.92</v>
      </c>
      <c r="V502" s="44">
        <v>3.92</v>
      </c>
      <c r="W502" s="44">
        <v>3.92</v>
      </c>
      <c r="X502" s="44">
        <v>3.92</v>
      </c>
      <c r="Y502" s="44">
        <v>3.92</v>
      </c>
      <c r="Z502" s="44">
        <v>3.92</v>
      </c>
      <c r="AA502" s="44">
        <v>3.92</v>
      </c>
    </row>
    <row r="503" spans="1:27" ht="12.75" hidden="1" customHeight="1" outlineLevel="1" x14ac:dyDescent="0.2">
      <c r="A503" s="99" t="s">
        <v>2141</v>
      </c>
      <c r="B503" s="63" t="s">
        <v>81</v>
      </c>
      <c r="C503" s="43" t="s">
        <v>79</v>
      </c>
      <c r="D503" s="44">
        <f>$D$11</f>
        <v>216.36</v>
      </c>
      <c r="E503" s="44">
        <f t="shared" ref="E503:AA503" si="290">$D$11</f>
        <v>216.36</v>
      </c>
      <c r="F503" s="44">
        <f t="shared" si="290"/>
        <v>216.36</v>
      </c>
      <c r="G503" s="44">
        <f t="shared" si="290"/>
        <v>216.36</v>
      </c>
      <c r="H503" s="44">
        <f t="shared" si="290"/>
        <v>216.36</v>
      </c>
      <c r="I503" s="44">
        <f t="shared" si="290"/>
        <v>216.36</v>
      </c>
      <c r="J503" s="44">
        <f t="shared" si="290"/>
        <v>216.36</v>
      </c>
      <c r="K503" s="44">
        <f t="shared" si="290"/>
        <v>216.36</v>
      </c>
      <c r="L503" s="44">
        <f t="shared" si="290"/>
        <v>216.36</v>
      </c>
      <c r="M503" s="44">
        <f t="shared" si="290"/>
        <v>216.36</v>
      </c>
      <c r="N503" s="44">
        <f t="shared" si="290"/>
        <v>216.36</v>
      </c>
      <c r="O503" s="44">
        <f t="shared" si="290"/>
        <v>216.36</v>
      </c>
      <c r="P503" s="44">
        <f t="shared" si="290"/>
        <v>216.36</v>
      </c>
      <c r="Q503" s="44">
        <f t="shared" si="290"/>
        <v>216.36</v>
      </c>
      <c r="R503" s="44">
        <f t="shared" si="290"/>
        <v>216.36</v>
      </c>
      <c r="S503" s="44">
        <f t="shared" si="290"/>
        <v>216.36</v>
      </c>
      <c r="T503" s="44">
        <f t="shared" si="290"/>
        <v>216.36</v>
      </c>
      <c r="U503" s="44">
        <f t="shared" si="290"/>
        <v>216.36</v>
      </c>
      <c r="V503" s="44">
        <f t="shared" si="290"/>
        <v>216.36</v>
      </c>
      <c r="W503" s="44">
        <f t="shared" si="290"/>
        <v>216.36</v>
      </c>
      <c r="X503" s="44">
        <f t="shared" si="290"/>
        <v>216.36</v>
      </c>
      <c r="Y503" s="44">
        <f t="shared" si="290"/>
        <v>216.36</v>
      </c>
      <c r="Z503" s="44">
        <f t="shared" si="290"/>
        <v>216.36</v>
      </c>
      <c r="AA503" s="44">
        <f t="shared" si="290"/>
        <v>216.36</v>
      </c>
    </row>
    <row r="504" spans="1:27" collapsed="1" x14ac:dyDescent="0.2">
      <c r="A504" s="98" t="s">
        <v>2142</v>
      </c>
      <c r="B504" s="28" t="str">
        <f>"05"&amp;"."&amp;$B$800&amp;"."&amp;$B$801</f>
        <v>05.08.2023</v>
      </c>
      <c r="C504" s="90" t="s">
        <v>76</v>
      </c>
      <c r="D504" s="91">
        <f>ROUND(((D505+D506+D508+D507)/1000),5)</f>
        <v>5.0954199999999998</v>
      </c>
      <c r="E504" s="91">
        <f>ROUND(((E505+E506+E508+E507)/1000),5)</f>
        <v>4.8877600000000001</v>
      </c>
      <c r="F504" s="91">
        <f>ROUND(((F505+F506+F508+F507)/1000),5)</f>
        <v>4.7556099999999999</v>
      </c>
      <c r="G504" s="91">
        <f t="shared" ref="G504:AA504" si="291">ROUND(((G505+G506+G508+G507)/1000),5)</f>
        <v>4.6835399999999998</v>
      </c>
      <c r="H504" s="91">
        <f t="shared" si="291"/>
        <v>4.6350899999999999</v>
      </c>
      <c r="I504" s="91">
        <f t="shared" si="291"/>
        <v>4.6389699999999996</v>
      </c>
      <c r="J504" s="91">
        <f t="shared" si="291"/>
        <v>4.6357900000000001</v>
      </c>
      <c r="K504" s="91">
        <f t="shared" si="291"/>
        <v>5.0628900000000003</v>
      </c>
      <c r="L504" s="91">
        <f t="shared" si="291"/>
        <v>5.3663600000000002</v>
      </c>
      <c r="M504" s="91">
        <f t="shared" si="291"/>
        <v>5.5741800000000001</v>
      </c>
      <c r="N504" s="91">
        <f t="shared" si="291"/>
        <v>5.7530799999999997</v>
      </c>
      <c r="O504" s="91">
        <f t="shared" si="291"/>
        <v>5.8045600000000004</v>
      </c>
      <c r="P504" s="91">
        <f t="shared" si="291"/>
        <v>5.7809299999999997</v>
      </c>
      <c r="Q504" s="91">
        <f t="shared" si="291"/>
        <v>5.6585299999999998</v>
      </c>
      <c r="R504" s="91">
        <f t="shared" si="291"/>
        <v>5.5364599999999999</v>
      </c>
      <c r="S504" s="91">
        <f t="shared" si="291"/>
        <v>5.81332</v>
      </c>
      <c r="T504" s="91">
        <f t="shared" si="291"/>
        <v>5.7845399999999998</v>
      </c>
      <c r="U504" s="91">
        <f t="shared" si="291"/>
        <v>5.5460599999999998</v>
      </c>
      <c r="V504" s="91">
        <f t="shared" si="291"/>
        <v>5.6713100000000001</v>
      </c>
      <c r="W504" s="91">
        <f t="shared" si="291"/>
        <v>5.6529199999999999</v>
      </c>
      <c r="X504" s="91">
        <f t="shared" si="291"/>
        <v>5.6125400000000001</v>
      </c>
      <c r="Y504" s="91">
        <f t="shared" si="291"/>
        <v>5.6415800000000003</v>
      </c>
      <c r="Z504" s="91">
        <f t="shared" si="291"/>
        <v>5.5081100000000003</v>
      </c>
      <c r="AA504" s="91">
        <f t="shared" si="291"/>
        <v>5.2713299999999998</v>
      </c>
    </row>
    <row r="505" spans="1:27" ht="12.75" hidden="1" customHeight="1" outlineLevel="1" x14ac:dyDescent="0.2">
      <c r="A505" s="99" t="s">
        <v>2143</v>
      </c>
      <c r="B505" s="63" t="s">
        <v>238</v>
      </c>
      <c r="C505" s="43" t="s">
        <v>79</v>
      </c>
      <c r="D505" s="44">
        <v>1315.37</v>
      </c>
      <c r="E505" s="44">
        <v>1107.71</v>
      </c>
      <c r="F505" s="44">
        <v>975.56</v>
      </c>
      <c r="G505" s="44">
        <v>903.49</v>
      </c>
      <c r="H505" s="44">
        <v>855.04</v>
      </c>
      <c r="I505" s="44">
        <v>858.92</v>
      </c>
      <c r="J505" s="44">
        <v>855.74</v>
      </c>
      <c r="K505" s="44">
        <v>1282.8399999999999</v>
      </c>
      <c r="L505" s="44">
        <v>1586.31</v>
      </c>
      <c r="M505" s="44">
        <v>1794.13</v>
      </c>
      <c r="N505" s="44">
        <v>1973.03</v>
      </c>
      <c r="O505" s="44">
        <v>2024.51</v>
      </c>
      <c r="P505" s="44">
        <v>2000.88</v>
      </c>
      <c r="Q505" s="44">
        <v>1878.48</v>
      </c>
      <c r="R505" s="44">
        <v>1756.41</v>
      </c>
      <c r="S505" s="44">
        <v>2033.27</v>
      </c>
      <c r="T505" s="44">
        <v>2004.49</v>
      </c>
      <c r="U505" s="44">
        <v>1766.01</v>
      </c>
      <c r="V505" s="44">
        <v>1891.26</v>
      </c>
      <c r="W505" s="44">
        <v>1872.87</v>
      </c>
      <c r="X505" s="44">
        <v>1832.49</v>
      </c>
      <c r="Y505" s="44">
        <v>1861.53</v>
      </c>
      <c r="Z505" s="44">
        <v>1728.06</v>
      </c>
      <c r="AA505" s="44">
        <v>1491.28</v>
      </c>
    </row>
    <row r="506" spans="1:27" ht="12.75" hidden="1" customHeight="1" outlineLevel="1" x14ac:dyDescent="0.2">
      <c r="A506" s="99" t="s">
        <v>2144</v>
      </c>
      <c r="B506" s="63" t="s">
        <v>90</v>
      </c>
      <c r="C506" s="43" t="s">
        <v>79</v>
      </c>
      <c r="D506" s="44">
        <f>$D$486</f>
        <v>3559.77</v>
      </c>
      <c r="E506" s="44">
        <f t="shared" ref="E506:AA506" si="292">$D$486</f>
        <v>3559.77</v>
      </c>
      <c r="F506" s="44">
        <f t="shared" si="292"/>
        <v>3559.77</v>
      </c>
      <c r="G506" s="44">
        <f t="shared" si="292"/>
        <v>3559.77</v>
      </c>
      <c r="H506" s="44">
        <f t="shared" si="292"/>
        <v>3559.77</v>
      </c>
      <c r="I506" s="44">
        <f t="shared" si="292"/>
        <v>3559.77</v>
      </c>
      <c r="J506" s="44">
        <f t="shared" si="292"/>
        <v>3559.77</v>
      </c>
      <c r="K506" s="44">
        <f t="shared" si="292"/>
        <v>3559.77</v>
      </c>
      <c r="L506" s="44">
        <f t="shared" si="292"/>
        <v>3559.77</v>
      </c>
      <c r="M506" s="44">
        <f t="shared" si="292"/>
        <v>3559.77</v>
      </c>
      <c r="N506" s="44">
        <f t="shared" si="292"/>
        <v>3559.77</v>
      </c>
      <c r="O506" s="44">
        <f t="shared" si="292"/>
        <v>3559.77</v>
      </c>
      <c r="P506" s="44">
        <f t="shared" si="292"/>
        <v>3559.77</v>
      </c>
      <c r="Q506" s="44">
        <f t="shared" si="292"/>
        <v>3559.77</v>
      </c>
      <c r="R506" s="44">
        <f t="shared" si="292"/>
        <v>3559.77</v>
      </c>
      <c r="S506" s="44">
        <f t="shared" si="292"/>
        <v>3559.77</v>
      </c>
      <c r="T506" s="44">
        <f t="shared" si="292"/>
        <v>3559.77</v>
      </c>
      <c r="U506" s="44">
        <f t="shared" si="292"/>
        <v>3559.77</v>
      </c>
      <c r="V506" s="44">
        <f t="shared" si="292"/>
        <v>3559.77</v>
      </c>
      <c r="W506" s="44">
        <f t="shared" si="292"/>
        <v>3559.77</v>
      </c>
      <c r="X506" s="44">
        <f t="shared" si="292"/>
        <v>3559.77</v>
      </c>
      <c r="Y506" s="44">
        <f t="shared" si="292"/>
        <v>3559.77</v>
      </c>
      <c r="Z506" s="44">
        <f t="shared" si="292"/>
        <v>3559.77</v>
      </c>
      <c r="AA506" s="44">
        <f t="shared" si="292"/>
        <v>3559.77</v>
      </c>
    </row>
    <row r="507" spans="1:27" ht="12.75" hidden="1" customHeight="1" outlineLevel="1" x14ac:dyDescent="0.2">
      <c r="A507" s="99" t="s">
        <v>2145</v>
      </c>
      <c r="B507" s="63" t="s">
        <v>83</v>
      </c>
      <c r="C507" s="43" t="s">
        <v>79</v>
      </c>
      <c r="D507" s="44">
        <v>3.92</v>
      </c>
      <c r="E507" s="44">
        <v>3.92</v>
      </c>
      <c r="F507" s="44">
        <v>3.92</v>
      </c>
      <c r="G507" s="44">
        <v>3.92</v>
      </c>
      <c r="H507" s="44">
        <v>3.92</v>
      </c>
      <c r="I507" s="44">
        <v>3.92</v>
      </c>
      <c r="J507" s="44">
        <v>3.92</v>
      </c>
      <c r="K507" s="44">
        <v>3.92</v>
      </c>
      <c r="L507" s="44">
        <v>3.92</v>
      </c>
      <c r="M507" s="44">
        <v>3.92</v>
      </c>
      <c r="N507" s="44">
        <v>3.92</v>
      </c>
      <c r="O507" s="44">
        <v>3.92</v>
      </c>
      <c r="P507" s="44">
        <v>3.92</v>
      </c>
      <c r="Q507" s="44">
        <v>3.92</v>
      </c>
      <c r="R507" s="44">
        <v>3.92</v>
      </c>
      <c r="S507" s="44">
        <v>3.92</v>
      </c>
      <c r="T507" s="44">
        <v>3.92</v>
      </c>
      <c r="U507" s="44">
        <v>3.92</v>
      </c>
      <c r="V507" s="44">
        <v>3.92</v>
      </c>
      <c r="W507" s="44">
        <v>3.92</v>
      </c>
      <c r="X507" s="44">
        <v>3.92</v>
      </c>
      <c r="Y507" s="44">
        <v>3.92</v>
      </c>
      <c r="Z507" s="44">
        <v>3.92</v>
      </c>
      <c r="AA507" s="44">
        <v>3.92</v>
      </c>
    </row>
    <row r="508" spans="1:27" ht="12.75" hidden="1" customHeight="1" outlineLevel="1" x14ac:dyDescent="0.2">
      <c r="A508" s="99" t="s">
        <v>2146</v>
      </c>
      <c r="B508" s="63" t="s">
        <v>81</v>
      </c>
      <c r="C508" s="43" t="s">
        <v>79</v>
      </c>
      <c r="D508" s="44">
        <f>$D$11</f>
        <v>216.36</v>
      </c>
      <c r="E508" s="44">
        <f t="shared" ref="E508:AA508" si="293">$D$11</f>
        <v>216.36</v>
      </c>
      <c r="F508" s="44">
        <f t="shared" si="293"/>
        <v>216.36</v>
      </c>
      <c r="G508" s="44">
        <f t="shared" si="293"/>
        <v>216.36</v>
      </c>
      <c r="H508" s="44">
        <f t="shared" si="293"/>
        <v>216.36</v>
      </c>
      <c r="I508" s="44">
        <f t="shared" si="293"/>
        <v>216.36</v>
      </c>
      <c r="J508" s="44">
        <f t="shared" si="293"/>
        <v>216.36</v>
      </c>
      <c r="K508" s="44">
        <f t="shared" si="293"/>
        <v>216.36</v>
      </c>
      <c r="L508" s="44">
        <f t="shared" si="293"/>
        <v>216.36</v>
      </c>
      <c r="M508" s="44">
        <f t="shared" si="293"/>
        <v>216.36</v>
      </c>
      <c r="N508" s="44">
        <f t="shared" si="293"/>
        <v>216.36</v>
      </c>
      <c r="O508" s="44">
        <f t="shared" si="293"/>
        <v>216.36</v>
      </c>
      <c r="P508" s="44">
        <f t="shared" si="293"/>
        <v>216.36</v>
      </c>
      <c r="Q508" s="44">
        <f t="shared" si="293"/>
        <v>216.36</v>
      </c>
      <c r="R508" s="44">
        <f t="shared" si="293"/>
        <v>216.36</v>
      </c>
      <c r="S508" s="44">
        <f t="shared" si="293"/>
        <v>216.36</v>
      </c>
      <c r="T508" s="44">
        <f t="shared" si="293"/>
        <v>216.36</v>
      </c>
      <c r="U508" s="44">
        <f t="shared" si="293"/>
        <v>216.36</v>
      </c>
      <c r="V508" s="44">
        <f t="shared" si="293"/>
        <v>216.36</v>
      </c>
      <c r="W508" s="44">
        <f t="shared" si="293"/>
        <v>216.36</v>
      </c>
      <c r="X508" s="44">
        <f t="shared" si="293"/>
        <v>216.36</v>
      </c>
      <c r="Y508" s="44">
        <f t="shared" si="293"/>
        <v>216.36</v>
      </c>
      <c r="Z508" s="44">
        <f t="shared" si="293"/>
        <v>216.36</v>
      </c>
      <c r="AA508" s="44">
        <f t="shared" si="293"/>
        <v>216.36</v>
      </c>
    </row>
    <row r="509" spans="1:27" collapsed="1" x14ac:dyDescent="0.2">
      <c r="A509" s="98" t="s">
        <v>2147</v>
      </c>
      <c r="B509" s="28" t="str">
        <f>"06"&amp;"."&amp;$B$800&amp;"."&amp;$B$801</f>
        <v>06.08.2023</v>
      </c>
      <c r="C509" s="90" t="s">
        <v>76</v>
      </c>
      <c r="D509" s="91">
        <f>ROUND(((D510+D511+D513+D512)/1000),5)</f>
        <v>5.1445800000000004</v>
      </c>
      <c r="E509" s="91">
        <f>ROUND(((E510+E511+E513+E512)/1000),5)</f>
        <v>4.8463000000000003</v>
      </c>
      <c r="F509" s="91">
        <f>ROUND(((F510+F511+F513+F512)/1000),5)</f>
        <v>4.7228599999999998</v>
      </c>
      <c r="G509" s="91">
        <f t="shared" ref="G509:AA509" si="294">ROUND(((G510+G511+G513+G512)/1000),5)</f>
        <v>4.6559999999999997</v>
      </c>
      <c r="H509" s="91">
        <f t="shared" si="294"/>
        <v>4.5994999999999999</v>
      </c>
      <c r="I509" s="91">
        <f t="shared" si="294"/>
        <v>4.5709099999999996</v>
      </c>
      <c r="J509" s="91">
        <f t="shared" si="294"/>
        <v>4.5743799999999997</v>
      </c>
      <c r="K509" s="91">
        <f t="shared" si="294"/>
        <v>4.8762299999999996</v>
      </c>
      <c r="L509" s="91">
        <f t="shared" si="294"/>
        <v>5.3264899999999997</v>
      </c>
      <c r="M509" s="91">
        <f t="shared" si="294"/>
        <v>5.5737899999999998</v>
      </c>
      <c r="N509" s="91">
        <f t="shared" si="294"/>
        <v>5.7041899999999996</v>
      </c>
      <c r="O509" s="91">
        <f t="shared" si="294"/>
        <v>5.7408400000000004</v>
      </c>
      <c r="P509" s="91">
        <f t="shared" si="294"/>
        <v>5.79413</v>
      </c>
      <c r="Q509" s="91">
        <f t="shared" si="294"/>
        <v>5.80619</v>
      </c>
      <c r="R509" s="91">
        <f t="shared" si="294"/>
        <v>5.8332100000000002</v>
      </c>
      <c r="S509" s="91">
        <f t="shared" si="294"/>
        <v>5.8033200000000003</v>
      </c>
      <c r="T509" s="91">
        <f t="shared" si="294"/>
        <v>5.7607799999999996</v>
      </c>
      <c r="U509" s="91">
        <f t="shared" si="294"/>
        <v>6.0716700000000001</v>
      </c>
      <c r="V509" s="91">
        <f t="shared" si="294"/>
        <v>6.0198900000000002</v>
      </c>
      <c r="W509" s="91">
        <f t="shared" si="294"/>
        <v>5.9740900000000003</v>
      </c>
      <c r="X509" s="91">
        <f t="shared" si="294"/>
        <v>5.9766500000000002</v>
      </c>
      <c r="Y509" s="91">
        <f t="shared" si="294"/>
        <v>5.9700699999999998</v>
      </c>
      <c r="Z509" s="91">
        <f t="shared" si="294"/>
        <v>5.5522099999999996</v>
      </c>
      <c r="AA509" s="91">
        <f t="shared" si="294"/>
        <v>5.3043300000000002</v>
      </c>
    </row>
    <row r="510" spans="1:27" ht="12.75" hidden="1" customHeight="1" outlineLevel="1" x14ac:dyDescent="0.2">
      <c r="A510" s="99" t="s">
        <v>2148</v>
      </c>
      <c r="B510" s="63" t="s">
        <v>238</v>
      </c>
      <c r="C510" s="43" t="s">
        <v>79</v>
      </c>
      <c r="D510" s="44">
        <v>1364.53</v>
      </c>
      <c r="E510" s="44">
        <v>1066.25</v>
      </c>
      <c r="F510" s="44">
        <v>942.81</v>
      </c>
      <c r="G510" s="44">
        <v>875.95</v>
      </c>
      <c r="H510" s="44">
        <v>819.45</v>
      </c>
      <c r="I510" s="44">
        <v>790.86</v>
      </c>
      <c r="J510" s="44">
        <v>794.33</v>
      </c>
      <c r="K510" s="44">
        <v>1096.18</v>
      </c>
      <c r="L510" s="44">
        <v>1546.44</v>
      </c>
      <c r="M510" s="44">
        <v>1793.74</v>
      </c>
      <c r="N510" s="44">
        <v>1924.14</v>
      </c>
      <c r="O510" s="44">
        <v>1960.79</v>
      </c>
      <c r="P510" s="44">
        <v>2014.08</v>
      </c>
      <c r="Q510" s="44">
        <v>2026.14</v>
      </c>
      <c r="R510" s="44">
        <v>2053.16</v>
      </c>
      <c r="S510" s="44">
        <v>2023.27</v>
      </c>
      <c r="T510" s="44">
        <v>1980.73</v>
      </c>
      <c r="U510" s="44">
        <v>2291.62</v>
      </c>
      <c r="V510" s="44">
        <v>2239.84</v>
      </c>
      <c r="W510" s="44">
        <v>2194.04</v>
      </c>
      <c r="X510" s="44">
        <v>2196.6</v>
      </c>
      <c r="Y510" s="44">
        <v>2190.02</v>
      </c>
      <c r="Z510" s="44">
        <v>1772.16</v>
      </c>
      <c r="AA510" s="44">
        <v>1524.28</v>
      </c>
    </row>
    <row r="511" spans="1:27" ht="12.75" hidden="1" customHeight="1" outlineLevel="1" x14ac:dyDescent="0.2">
      <c r="A511" s="99" t="s">
        <v>2149</v>
      </c>
      <c r="B511" s="63" t="s">
        <v>90</v>
      </c>
      <c r="C511" s="43" t="s">
        <v>79</v>
      </c>
      <c r="D511" s="44">
        <f>$D$486</f>
        <v>3559.77</v>
      </c>
      <c r="E511" s="44">
        <f t="shared" ref="E511:AA511" si="295">$D$486</f>
        <v>3559.77</v>
      </c>
      <c r="F511" s="44">
        <f t="shared" si="295"/>
        <v>3559.77</v>
      </c>
      <c r="G511" s="44">
        <f t="shared" si="295"/>
        <v>3559.77</v>
      </c>
      <c r="H511" s="44">
        <f t="shared" si="295"/>
        <v>3559.77</v>
      </c>
      <c r="I511" s="44">
        <f t="shared" si="295"/>
        <v>3559.77</v>
      </c>
      <c r="J511" s="44">
        <f t="shared" si="295"/>
        <v>3559.77</v>
      </c>
      <c r="K511" s="44">
        <f t="shared" si="295"/>
        <v>3559.77</v>
      </c>
      <c r="L511" s="44">
        <f t="shared" si="295"/>
        <v>3559.77</v>
      </c>
      <c r="M511" s="44">
        <f t="shared" si="295"/>
        <v>3559.77</v>
      </c>
      <c r="N511" s="44">
        <f t="shared" si="295"/>
        <v>3559.77</v>
      </c>
      <c r="O511" s="44">
        <f t="shared" si="295"/>
        <v>3559.77</v>
      </c>
      <c r="P511" s="44">
        <f t="shared" si="295"/>
        <v>3559.77</v>
      </c>
      <c r="Q511" s="44">
        <f t="shared" si="295"/>
        <v>3559.77</v>
      </c>
      <c r="R511" s="44">
        <f t="shared" si="295"/>
        <v>3559.77</v>
      </c>
      <c r="S511" s="44">
        <f t="shared" si="295"/>
        <v>3559.77</v>
      </c>
      <c r="T511" s="44">
        <f t="shared" si="295"/>
        <v>3559.77</v>
      </c>
      <c r="U511" s="44">
        <f t="shared" si="295"/>
        <v>3559.77</v>
      </c>
      <c r="V511" s="44">
        <f t="shared" si="295"/>
        <v>3559.77</v>
      </c>
      <c r="W511" s="44">
        <f t="shared" si="295"/>
        <v>3559.77</v>
      </c>
      <c r="X511" s="44">
        <f t="shared" si="295"/>
        <v>3559.77</v>
      </c>
      <c r="Y511" s="44">
        <f t="shared" si="295"/>
        <v>3559.77</v>
      </c>
      <c r="Z511" s="44">
        <f t="shared" si="295"/>
        <v>3559.77</v>
      </c>
      <c r="AA511" s="44">
        <f t="shared" si="295"/>
        <v>3559.77</v>
      </c>
    </row>
    <row r="512" spans="1:27" ht="12.75" hidden="1" customHeight="1" outlineLevel="1" x14ac:dyDescent="0.2">
      <c r="A512" s="99" t="s">
        <v>2150</v>
      </c>
      <c r="B512" s="63" t="s">
        <v>83</v>
      </c>
      <c r="C512" s="43" t="s">
        <v>79</v>
      </c>
      <c r="D512" s="44">
        <v>3.92</v>
      </c>
      <c r="E512" s="44">
        <v>3.92</v>
      </c>
      <c r="F512" s="44">
        <v>3.92</v>
      </c>
      <c r="G512" s="44">
        <v>3.92</v>
      </c>
      <c r="H512" s="44">
        <v>3.92</v>
      </c>
      <c r="I512" s="44">
        <v>3.92</v>
      </c>
      <c r="J512" s="44">
        <v>3.92</v>
      </c>
      <c r="K512" s="44">
        <v>3.92</v>
      </c>
      <c r="L512" s="44">
        <v>3.92</v>
      </c>
      <c r="M512" s="44">
        <v>3.92</v>
      </c>
      <c r="N512" s="44">
        <v>3.92</v>
      </c>
      <c r="O512" s="44">
        <v>3.92</v>
      </c>
      <c r="P512" s="44">
        <v>3.92</v>
      </c>
      <c r="Q512" s="44">
        <v>3.92</v>
      </c>
      <c r="R512" s="44">
        <v>3.92</v>
      </c>
      <c r="S512" s="44">
        <v>3.92</v>
      </c>
      <c r="T512" s="44">
        <v>3.92</v>
      </c>
      <c r="U512" s="44">
        <v>3.92</v>
      </c>
      <c r="V512" s="44">
        <v>3.92</v>
      </c>
      <c r="W512" s="44">
        <v>3.92</v>
      </c>
      <c r="X512" s="44">
        <v>3.92</v>
      </c>
      <c r="Y512" s="44">
        <v>3.92</v>
      </c>
      <c r="Z512" s="44">
        <v>3.92</v>
      </c>
      <c r="AA512" s="44">
        <v>3.92</v>
      </c>
    </row>
    <row r="513" spans="1:27" ht="12.75" hidden="1" customHeight="1" outlineLevel="1" x14ac:dyDescent="0.2">
      <c r="A513" s="99" t="s">
        <v>2151</v>
      </c>
      <c r="B513" s="63" t="s">
        <v>81</v>
      </c>
      <c r="C513" s="43" t="s">
        <v>79</v>
      </c>
      <c r="D513" s="44">
        <f>$D$11</f>
        <v>216.36</v>
      </c>
      <c r="E513" s="44">
        <f t="shared" ref="E513:AA513" si="296">$D$11</f>
        <v>216.36</v>
      </c>
      <c r="F513" s="44">
        <f t="shared" si="296"/>
        <v>216.36</v>
      </c>
      <c r="G513" s="44">
        <f t="shared" si="296"/>
        <v>216.36</v>
      </c>
      <c r="H513" s="44">
        <f t="shared" si="296"/>
        <v>216.36</v>
      </c>
      <c r="I513" s="44">
        <f t="shared" si="296"/>
        <v>216.36</v>
      </c>
      <c r="J513" s="44">
        <f t="shared" si="296"/>
        <v>216.36</v>
      </c>
      <c r="K513" s="44">
        <f t="shared" si="296"/>
        <v>216.36</v>
      </c>
      <c r="L513" s="44">
        <f t="shared" si="296"/>
        <v>216.36</v>
      </c>
      <c r="M513" s="44">
        <f t="shared" si="296"/>
        <v>216.36</v>
      </c>
      <c r="N513" s="44">
        <f t="shared" si="296"/>
        <v>216.36</v>
      </c>
      <c r="O513" s="44">
        <f t="shared" si="296"/>
        <v>216.36</v>
      </c>
      <c r="P513" s="44">
        <f t="shared" si="296"/>
        <v>216.36</v>
      </c>
      <c r="Q513" s="44">
        <f t="shared" si="296"/>
        <v>216.36</v>
      </c>
      <c r="R513" s="44">
        <f t="shared" si="296"/>
        <v>216.36</v>
      </c>
      <c r="S513" s="44">
        <f t="shared" si="296"/>
        <v>216.36</v>
      </c>
      <c r="T513" s="44">
        <f t="shared" si="296"/>
        <v>216.36</v>
      </c>
      <c r="U513" s="44">
        <f t="shared" si="296"/>
        <v>216.36</v>
      </c>
      <c r="V513" s="44">
        <f t="shared" si="296"/>
        <v>216.36</v>
      </c>
      <c r="W513" s="44">
        <f t="shared" si="296"/>
        <v>216.36</v>
      </c>
      <c r="X513" s="44">
        <f t="shared" si="296"/>
        <v>216.36</v>
      </c>
      <c r="Y513" s="44">
        <f t="shared" si="296"/>
        <v>216.36</v>
      </c>
      <c r="Z513" s="44">
        <f t="shared" si="296"/>
        <v>216.36</v>
      </c>
      <c r="AA513" s="44">
        <f t="shared" si="296"/>
        <v>216.36</v>
      </c>
    </row>
    <row r="514" spans="1:27" collapsed="1" x14ac:dyDescent="0.2">
      <c r="A514" s="98" t="s">
        <v>2152</v>
      </c>
      <c r="B514" s="28" t="str">
        <f>"07"&amp;"."&amp;$B$800&amp;"."&amp;$B$801</f>
        <v>07.08.2023</v>
      </c>
      <c r="C514" s="90" t="s">
        <v>76</v>
      </c>
      <c r="D514" s="91">
        <f>ROUND(((D515+D516+D518+D517)/1000),5)</f>
        <v>5.0670500000000001</v>
      </c>
      <c r="E514" s="91">
        <f>ROUND(((E515+E516+E518+E517)/1000),5)</f>
        <v>4.7977299999999996</v>
      </c>
      <c r="F514" s="91">
        <f>ROUND(((F515+F516+F518+F517)/1000),5)</f>
        <v>4.6878000000000002</v>
      </c>
      <c r="G514" s="91">
        <f t="shared" ref="G514:AA514" si="297">ROUND(((G515+G516+G518+G517)/1000),5)</f>
        <v>4.6402099999999997</v>
      </c>
      <c r="H514" s="91">
        <f t="shared" si="297"/>
        <v>4.6043000000000003</v>
      </c>
      <c r="I514" s="91">
        <f t="shared" si="297"/>
        <v>4.6676299999999999</v>
      </c>
      <c r="J514" s="91">
        <f t="shared" si="297"/>
        <v>4.9310499999999999</v>
      </c>
      <c r="K514" s="91">
        <f t="shared" si="297"/>
        <v>5.2908999999999997</v>
      </c>
      <c r="L514" s="91">
        <f t="shared" si="297"/>
        <v>5.6514499999999996</v>
      </c>
      <c r="M514" s="91">
        <f t="shared" si="297"/>
        <v>5.7181300000000004</v>
      </c>
      <c r="N514" s="91">
        <f t="shared" si="297"/>
        <v>5.9344099999999997</v>
      </c>
      <c r="O514" s="91">
        <f t="shared" si="297"/>
        <v>5.9287900000000002</v>
      </c>
      <c r="P514" s="91">
        <f t="shared" si="297"/>
        <v>5.9212199999999999</v>
      </c>
      <c r="Q514" s="91">
        <f t="shared" si="297"/>
        <v>5.7914000000000003</v>
      </c>
      <c r="R514" s="91">
        <f t="shared" si="297"/>
        <v>5.8452099999999998</v>
      </c>
      <c r="S514" s="91">
        <f t="shared" si="297"/>
        <v>5.7712599999999998</v>
      </c>
      <c r="T514" s="91">
        <f t="shared" si="297"/>
        <v>5.9919700000000002</v>
      </c>
      <c r="U514" s="91">
        <f t="shared" si="297"/>
        <v>5.73088</v>
      </c>
      <c r="V514" s="91">
        <f t="shared" si="297"/>
        <v>5.694</v>
      </c>
      <c r="W514" s="91">
        <f t="shared" si="297"/>
        <v>5.6721300000000001</v>
      </c>
      <c r="X514" s="91">
        <f t="shared" si="297"/>
        <v>5.6751899999999997</v>
      </c>
      <c r="Y514" s="91">
        <f t="shared" si="297"/>
        <v>5.66214</v>
      </c>
      <c r="Z514" s="91">
        <f t="shared" si="297"/>
        <v>5.70275</v>
      </c>
      <c r="AA514" s="91">
        <f t="shared" si="297"/>
        <v>5.3022600000000004</v>
      </c>
    </row>
    <row r="515" spans="1:27" ht="12.75" hidden="1" customHeight="1" outlineLevel="1" x14ac:dyDescent="0.2">
      <c r="A515" s="99" t="s">
        <v>2153</v>
      </c>
      <c r="B515" s="63" t="s">
        <v>238</v>
      </c>
      <c r="C515" s="43" t="s">
        <v>79</v>
      </c>
      <c r="D515" s="44">
        <v>1287</v>
      </c>
      <c r="E515" s="44">
        <v>1017.68</v>
      </c>
      <c r="F515" s="44">
        <v>907.75</v>
      </c>
      <c r="G515" s="44">
        <v>860.16</v>
      </c>
      <c r="H515" s="44">
        <v>824.25</v>
      </c>
      <c r="I515" s="44">
        <v>887.58</v>
      </c>
      <c r="J515" s="44">
        <v>1151</v>
      </c>
      <c r="K515" s="44">
        <v>1510.85</v>
      </c>
      <c r="L515" s="44">
        <v>1871.4</v>
      </c>
      <c r="M515" s="44">
        <v>1938.08</v>
      </c>
      <c r="N515" s="44">
        <v>2154.36</v>
      </c>
      <c r="O515" s="44">
        <v>2148.7399999999998</v>
      </c>
      <c r="P515" s="44">
        <v>2141.17</v>
      </c>
      <c r="Q515" s="44">
        <v>2011.35</v>
      </c>
      <c r="R515" s="44">
        <v>2065.16</v>
      </c>
      <c r="S515" s="44">
        <v>1991.21</v>
      </c>
      <c r="T515" s="44">
        <v>2211.92</v>
      </c>
      <c r="U515" s="44">
        <v>1950.83</v>
      </c>
      <c r="V515" s="44">
        <v>1913.95</v>
      </c>
      <c r="W515" s="44">
        <v>1892.08</v>
      </c>
      <c r="X515" s="44">
        <v>1895.14</v>
      </c>
      <c r="Y515" s="44">
        <v>1882.09</v>
      </c>
      <c r="Z515" s="44">
        <v>1922.7</v>
      </c>
      <c r="AA515" s="44">
        <v>1522.21</v>
      </c>
    </row>
    <row r="516" spans="1:27" ht="12.75" hidden="1" customHeight="1" outlineLevel="1" x14ac:dyDescent="0.2">
      <c r="A516" s="99" t="s">
        <v>2154</v>
      </c>
      <c r="B516" s="63" t="s">
        <v>90</v>
      </c>
      <c r="C516" s="43" t="s">
        <v>79</v>
      </c>
      <c r="D516" s="44">
        <f>$D$486</f>
        <v>3559.77</v>
      </c>
      <c r="E516" s="44">
        <f t="shared" ref="E516:AA516" si="298">$D$486</f>
        <v>3559.77</v>
      </c>
      <c r="F516" s="44">
        <f t="shared" si="298"/>
        <v>3559.77</v>
      </c>
      <c r="G516" s="44">
        <f t="shared" si="298"/>
        <v>3559.77</v>
      </c>
      <c r="H516" s="44">
        <f t="shared" si="298"/>
        <v>3559.77</v>
      </c>
      <c r="I516" s="44">
        <f t="shared" si="298"/>
        <v>3559.77</v>
      </c>
      <c r="J516" s="44">
        <f t="shared" si="298"/>
        <v>3559.77</v>
      </c>
      <c r="K516" s="44">
        <f t="shared" si="298"/>
        <v>3559.77</v>
      </c>
      <c r="L516" s="44">
        <f t="shared" si="298"/>
        <v>3559.77</v>
      </c>
      <c r="M516" s="44">
        <f t="shared" si="298"/>
        <v>3559.77</v>
      </c>
      <c r="N516" s="44">
        <f t="shared" si="298"/>
        <v>3559.77</v>
      </c>
      <c r="O516" s="44">
        <f t="shared" si="298"/>
        <v>3559.77</v>
      </c>
      <c r="P516" s="44">
        <f t="shared" si="298"/>
        <v>3559.77</v>
      </c>
      <c r="Q516" s="44">
        <f t="shared" si="298"/>
        <v>3559.77</v>
      </c>
      <c r="R516" s="44">
        <f t="shared" si="298"/>
        <v>3559.77</v>
      </c>
      <c r="S516" s="44">
        <f t="shared" si="298"/>
        <v>3559.77</v>
      </c>
      <c r="T516" s="44">
        <f t="shared" si="298"/>
        <v>3559.77</v>
      </c>
      <c r="U516" s="44">
        <f t="shared" si="298"/>
        <v>3559.77</v>
      </c>
      <c r="V516" s="44">
        <f t="shared" si="298"/>
        <v>3559.77</v>
      </c>
      <c r="W516" s="44">
        <f t="shared" si="298"/>
        <v>3559.77</v>
      </c>
      <c r="X516" s="44">
        <f t="shared" si="298"/>
        <v>3559.77</v>
      </c>
      <c r="Y516" s="44">
        <f t="shared" si="298"/>
        <v>3559.77</v>
      </c>
      <c r="Z516" s="44">
        <f t="shared" si="298"/>
        <v>3559.77</v>
      </c>
      <c r="AA516" s="44">
        <f t="shared" si="298"/>
        <v>3559.77</v>
      </c>
    </row>
    <row r="517" spans="1:27" ht="12.75" hidden="1" customHeight="1" outlineLevel="1" x14ac:dyDescent="0.2">
      <c r="A517" s="99" t="s">
        <v>2155</v>
      </c>
      <c r="B517" s="63" t="s">
        <v>83</v>
      </c>
      <c r="C517" s="43" t="s">
        <v>79</v>
      </c>
      <c r="D517" s="44">
        <v>3.92</v>
      </c>
      <c r="E517" s="44">
        <v>3.92</v>
      </c>
      <c r="F517" s="44">
        <v>3.92</v>
      </c>
      <c r="G517" s="44">
        <v>3.92</v>
      </c>
      <c r="H517" s="44">
        <v>3.92</v>
      </c>
      <c r="I517" s="44">
        <v>3.92</v>
      </c>
      <c r="J517" s="44">
        <v>3.92</v>
      </c>
      <c r="K517" s="44">
        <v>3.92</v>
      </c>
      <c r="L517" s="44">
        <v>3.92</v>
      </c>
      <c r="M517" s="44">
        <v>3.92</v>
      </c>
      <c r="N517" s="44">
        <v>3.92</v>
      </c>
      <c r="O517" s="44">
        <v>3.92</v>
      </c>
      <c r="P517" s="44">
        <v>3.92</v>
      </c>
      <c r="Q517" s="44">
        <v>3.92</v>
      </c>
      <c r="R517" s="44">
        <v>3.92</v>
      </c>
      <c r="S517" s="44">
        <v>3.92</v>
      </c>
      <c r="T517" s="44">
        <v>3.92</v>
      </c>
      <c r="U517" s="44">
        <v>3.92</v>
      </c>
      <c r="V517" s="44">
        <v>3.92</v>
      </c>
      <c r="W517" s="44">
        <v>3.92</v>
      </c>
      <c r="X517" s="44">
        <v>3.92</v>
      </c>
      <c r="Y517" s="44">
        <v>3.92</v>
      </c>
      <c r="Z517" s="44">
        <v>3.92</v>
      </c>
      <c r="AA517" s="44">
        <v>3.92</v>
      </c>
    </row>
    <row r="518" spans="1:27" ht="12.75" hidden="1" customHeight="1" outlineLevel="1" x14ac:dyDescent="0.2">
      <c r="A518" s="99" t="s">
        <v>2156</v>
      </c>
      <c r="B518" s="63" t="s">
        <v>81</v>
      </c>
      <c r="C518" s="43" t="s">
        <v>79</v>
      </c>
      <c r="D518" s="44">
        <f>$D$11</f>
        <v>216.36</v>
      </c>
      <c r="E518" s="44">
        <f t="shared" ref="E518:AA518" si="299">$D$11</f>
        <v>216.36</v>
      </c>
      <c r="F518" s="44">
        <f t="shared" si="299"/>
        <v>216.36</v>
      </c>
      <c r="G518" s="44">
        <f t="shared" si="299"/>
        <v>216.36</v>
      </c>
      <c r="H518" s="44">
        <f t="shared" si="299"/>
        <v>216.36</v>
      </c>
      <c r="I518" s="44">
        <f t="shared" si="299"/>
        <v>216.36</v>
      </c>
      <c r="J518" s="44">
        <f t="shared" si="299"/>
        <v>216.36</v>
      </c>
      <c r="K518" s="44">
        <f t="shared" si="299"/>
        <v>216.36</v>
      </c>
      <c r="L518" s="44">
        <f t="shared" si="299"/>
        <v>216.36</v>
      </c>
      <c r="M518" s="44">
        <f t="shared" si="299"/>
        <v>216.36</v>
      </c>
      <c r="N518" s="44">
        <f t="shared" si="299"/>
        <v>216.36</v>
      </c>
      <c r="O518" s="44">
        <f t="shared" si="299"/>
        <v>216.36</v>
      </c>
      <c r="P518" s="44">
        <f t="shared" si="299"/>
        <v>216.36</v>
      </c>
      <c r="Q518" s="44">
        <f t="shared" si="299"/>
        <v>216.36</v>
      </c>
      <c r="R518" s="44">
        <f t="shared" si="299"/>
        <v>216.36</v>
      </c>
      <c r="S518" s="44">
        <f t="shared" si="299"/>
        <v>216.36</v>
      </c>
      <c r="T518" s="44">
        <f t="shared" si="299"/>
        <v>216.36</v>
      </c>
      <c r="U518" s="44">
        <f t="shared" si="299"/>
        <v>216.36</v>
      </c>
      <c r="V518" s="44">
        <f t="shared" si="299"/>
        <v>216.36</v>
      </c>
      <c r="W518" s="44">
        <f t="shared" si="299"/>
        <v>216.36</v>
      </c>
      <c r="X518" s="44">
        <f t="shared" si="299"/>
        <v>216.36</v>
      </c>
      <c r="Y518" s="44">
        <f t="shared" si="299"/>
        <v>216.36</v>
      </c>
      <c r="Z518" s="44">
        <f t="shared" si="299"/>
        <v>216.36</v>
      </c>
      <c r="AA518" s="44">
        <f t="shared" si="299"/>
        <v>216.36</v>
      </c>
    </row>
    <row r="519" spans="1:27" collapsed="1" x14ac:dyDescent="0.2">
      <c r="A519" s="98" t="s">
        <v>2157</v>
      </c>
      <c r="B519" s="28" t="str">
        <f>"08"&amp;"."&amp;$B$800&amp;"."&amp;$B$801</f>
        <v>08.08.2023</v>
      </c>
      <c r="C519" s="90" t="s">
        <v>76</v>
      </c>
      <c r="D519" s="91">
        <f>ROUND(((D520+D521+D523+D522)/1000),5)</f>
        <v>4.9836400000000003</v>
      </c>
      <c r="E519" s="91">
        <f>ROUND(((E520+E521+E523+E522)/1000),5)</f>
        <v>4.7927499999999998</v>
      </c>
      <c r="F519" s="91">
        <f>ROUND(((F520+F521+F523+F522)/1000),5)</f>
        <v>4.6689999999999996</v>
      </c>
      <c r="G519" s="91">
        <f t="shared" ref="G519:AA519" si="300">ROUND(((G520+G521+G523+G522)/1000),5)</f>
        <v>4.6239600000000003</v>
      </c>
      <c r="H519" s="91">
        <f t="shared" si="300"/>
        <v>4.5896800000000004</v>
      </c>
      <c r="I519" s="91">
        <f t="shared" si="300"/>
        <v>4.6562900000000003</v>
      </c>
      <c r="J519" s="91">
        <f t="shared" si="300"/>
        <v>4.8972100000000003</v>
      </c>
      <c r="K519" s="91">
        <f t="shared" si="300"/>
        <v>5.2778999999999998</v>
      </c>
      <c r="L519" s="91">
        <f t="shared" si="300"/>
        <v>5.5518400000000003</v>
      </c>
      <c r="M519" s="91">
        <f t="shared" si="300"/>
        <v>5.71225</v>
      </c>
      <c r="N519" s="91">
        <f t="shared" si="300"/>
        <v>5.8447500000000003</v>
      </c>
      <c r="O519" s="91">
        <f t="shared" si="300"/>
        <v>5.9001099999999997</v>
      </c>
      <c r="P519" s="91">
        <f t="shared" si="300"/>
        <v>5.9014800000000003</v>
      </c>
      <c r="Q519" s="91">
        <f t="shared" si="300"/>
        <v>5.93126</v>
      </c>
      <c r="R519" s="91">
        <f t="shared" si="300"/>
        <v>5.9667700000000004</v>
      </c>
      <c r="S519" s="91">
        <f t="shared" si="300"/>
        <v>5.7741400000000001</v>
      </c>
      <c r="T519" s="91">
        <f t="shared" si="300"/>
        <v>5.8454699999999997</v>
      </c>
      <c r="U519" s="91">
        <f t="shared" si="300"/>
        <v>5.7985699999999998</v>
      </c>
      <c r="V519" s="91">
        <f t="shared" si="300"/>
        <v>5.7599099999999996</v>
      </c>
      <c r="W519" s="91">
        <f t="shared" si="300"/>
        <v>5.6926100000000002</v>
      </c>
      <c r="X519" s="91">
        <f t="shared" si="300"/>
        <v>5.6692400000000003</v>
      </c>
      <c r="Y519" s="91">
        <f t="shared" si="300"/>
        <v>5.6273299999999997</v>
      </c>
      <c r="Z519" s="91">
        <f t="shared" si="300"/>
        <v>5.52888</v>
      </c>
      <c r="AA519" s="91">
        <f t="shared" si="300"/>
        <v>5.28024</v>
      </c>
    </row>
    <row r="520" spans="1:27" ht="12.75" hidden="1" customHeight="1" outlineLevel="1" x14ac:dyDescent="0.2">
      <c r="A520" s="99" t="s">
        <v>2158</v>
      </c>
      <c r="B520" s="63" t="s">
        <v>238</v>
      </c>
      <c r="C520" s="43" t="s">
        <v>79</v>
      </c>
      <c r="D520" s="44">
        <v>1203.5899999999999</v>
      </c>
      <c r="E520" s="44">
        <v>1012.7</v>
      </c>
      <c r="F520" s="44">
        <v>888.95</v>
      </c>
      <c r="G520" s="44">
        <v>843.91</v>
      </c>
      <c r="H520" s="44">
        <v>809.63</v>
      </c>
      <c r="I520" s="44">
        <v>876.24</v>
      </c>
      <c r="J520" s="44">
        <v>1117.1600000000001</v>
      </c>
      <c r="K520" s="44">
        <v>1497.85</v>
      </c>
      <c r="L520" s="44">
        <v>1771.79</v>
      </c>
      <c r="M520" s="44">
        <v>1932.2</v>
      </c>
      <c r="N520" s="44">
        <v>2064.6999999999998</v>
      </c>
      <c r="O520" s="44">
        <v>2120.06</v>
      </c>
      <c r="P520" s="44">
        <v>2121.4299999999998</v>
      </c>
      <c r="Q520" s="44">
        <v>2151.21</v>
      </c>
      <c r="R520" s="44">
        <v>2186.7199999999998</v>
      </c>
      <c r="S520" s="44">
        <v>1994.09</v>
      </c>
      <c r="T520" s="44">
        <v>2065.42</v>
      </c>
      <c r="U520" s="44">
        <v>2018.52</v>
      </c>
      <c r="V520" s="44">
        <v>1979.86</v>
      </c>
      <c r="W520" s="44">
        <v>1912.56</v>
      </c>
      <c r="X520" s="44">
        <v>1889.19</v>
      </c>
      <c r="Y520" s="44">
        <v>1847.28</v>
      </c>
      <c r="Z520" s="44">
        <v>1748.83</v>
      </c>
      <c r="AA520" s="44">
        <v>1500.19</v>
      </c>
    </row>
    <row r="521" spans="1:27" ht="12.75" hidden="1" customHeight="1" outlineLevel="1" x14ac:dyDescent="0.2">
      <c r="A521" s="99" t="s">
        <v>2159</v>
      </c>
      <c r="B521" s="63" t="s">
        <v>90</v>
      </c>
      <c r="C521" s="43" t="s">
        <v>79</v>
      </c>
      <c r="D521" s="44">
        <f>$D$486</f>
        <v>3559.77</v>
      </c>
      <c r="E521" s="44">
        <f t="shared" ref="E521:AA521" si="301">$D$486</f>
        <v>3559.77</v>
      </c>
      <c r="F521" s="44">
        <f t="shared" si="301"/>
        <v>3559.77</v>
      </c>
      <c r="G521" s="44">
        <f t="shared" si="301"/>
        <v>3559.77</v>
      </c>
      <c r="H521" s="44">
        <f t="shared" si="301"/>
        <v>3559.77</v>
      </c>
      <c r="I521" s="44">
        <f t="shared" si="301"/>
        <v>3559.77</v>
      </c>
      <c r="J521" s="44">
        <f t="shared" si="301"/>
        <v>3559.77</v>
      </c>
      <c r="K521" s="44">
        <f t="shared" si="301"/>
        <v>3559.77</v>
      </c>
      <c r="L521" s="44">
        <f t="shared" si="301"/>
        <v>3559.77</v>
      </c>
      <c r="M521" s="44">
        <f t="shared" si="301"/>
        <v>3559.77</v>
      </c>
      <c r="N521" s="44">
        <f t="shared" si="301"/>
        <v>3559.77</v>
      </c>
      <c r="O521" s="44">
        <f t="shared" si="301"/>
        <v>3559.77</v>
      </c>
      <c r="P521" s="44">
        <f t="shared" si="301"/>
        <v>3559.77</v>
      </c>
      <c r="Q521" s="44">
        <f t="shared" si="301"/>
        <v>3559.77</v>
      </c>
      <c r="R521" s="44">
        <f t="shared" si="301"/>
        <v>3559.77</v>
      </c>
      <c r="S521" s="44">
        <f t="shared" si="301"/>
        <v>3559.77</v>
      </c>
      <c r="T521" s="44">
        <f t="shared" si="301"/>
        <v>3559.77</v>
      </c>
      <c r="U521" s="44">
        <f t="shared" si="301"/>
        <v>3559.77</v>
      </c>
      <c r="V521" s="44">
        <f t="shared" si="301"/>
        <v>3559.77</v>
      </c>
      <c r="W521" s="44">
        <f t="shared" si="301"/>
        <v>3559.77</v>
      </c>
      <c r="X521" s="44">
        <f t="shared" si="301"/>
        <v>3559.77</v>
      </c>
      <c r="Y521" s="44">
        <f t="shared" si="301"/>
        <v>3559.77</v>
      </c>
      <c r="Z521" s="44">
        <f t="shared" si="301"/>
        <v>3559.77</v>
      </c>
      <c r="AA521" s="44">
        <f t="shared" si="301"/>
        <v>3559.77</v>
      </c>
    </row>
    <row r="522" spans="1:27" ht="12.75" hidden="1" customHeight="1" outlineLevel="1" x14ac:dyDescent="0.2">
      <c r="A522" s="99" t="s">
        <v>2160</v>
      </c>
      <c r="B522" s="63" t="s">
        <v>83</v>
      </c>
      <c r="C522" s="43" t="s">
        <v>79</v>
      </c>
      <c r="D522" s="44">
        <v>3.92</v>
      </c>
      <c r="E522" s="44">
        <v>3.92</v>
      </c>
      <c r="F522" s="44">
        <v>3.92</v>
      </c>
      <c r="G522" s="44">
        <v>3.92</v>
      </c>
      <c r="H522" s="44">
        <v>3.92</v>
      </c>
      <c r="I522" s="44">
        <v>3.92</v>
      </c>
      <c r="J522" s="44">
        <v>3.92</v>
      </c>
      <c r="K522" s="44">
        <v>3.92</v>
      </c>
      <c r="L522" s="44">
        <v>3.92</v>
      </c>
      <c r="M522" s="44">
        <v>3.92</v>
      </c>
      <c r="N522" s="44">
        <v>3.92</v>
      </c>
      <c r="O522" s="44">
        <v>3.92</v>
      </c>
      <c r="P522" s="44">
        <v>3.92</v>
      </c>
      <c r="Q522" s="44">
        <v>3.92</v>
      </c>
      <c r="R522" s="44">
        <v>3.92</v>
      </c>
      <c r="S522" s="44">
        <v>3.92</v>
      </c>
      <c r="T522" s="44">
        <v>3.92</v>
      </c>
      <c r="U522" s="44">
        <v>3.92</v>
      </c>
      <c r="V522" s="44">
        <v>3.92</v>
      </c>
      <c r="W522" s="44">
        <v>3.92</v>
      </c>
      <c r="X522" s="44">
        <v>3.92</v>
      </c>
      <c r="Y522" s="44">
        <v>3.92</v>
      </c>
      <c r="Z522" s="44">
        <v>3.92</v>
      </c>
      <c r="AA522" s="44">
        <v>3.92</v>
      </c>
    </row>
    <row r="523" spans="1:27" ht="12.75" hidden="1" customHeight="1" outlineLevel="1" x14ac:dyDescent="0.2">
      <c r="A523" s="99" t="s">
        <v>2161</v>
      </c>
      <c r="B523" s="63" t="s">
        <v>81</v>
      </c>
      <c r="C523" s="43" t="s">
        <v>79</v>
      </c>
      <c r="D523" s="44">
        <f>$D$11</f>
        <v>216.36</v>
      </c>
      <c r="E523" s="44">
        <f t="shared" ref="E523:AA523" si="302">$D$11</f>
        <v>216.36</v>
      </c>
      <c r="F523" s="44">
        <f t="shared" si="302"/>
        <v>216.36</v>
      </c>
      <c r="G523" s="44">
        <f t="shared" si="302"/>
        <v>216.36</v>
      </c>
      <c r="H523" s="44">
        <f t="shared" si="302"/>
        <v>216.36</v>
      </c>
      <c r="I523" s="44">
        <f t="shared" si="302"/>
        <v>216.36</v>
      </c>
      <c r="J523" s="44">
        <f t="shared" si="302"/>
        <v>216.36</v>
      </c>
      <c r="K523" s="44">
        <f t="shared" si="302"/>
        <v>216.36</v>
      </c>
      <c r="L523" s="44">
        <f t="shared" si="302"/>
        <v>216.36</v>
      </c>
      <c r="M523" s="44">
        <f t="shared" si="302"/>
        <v>216.36</v>
      </c>
      <c r="N523" s="44">
        <f t="shared" si="302"/>
        <v>216.36</v>
      </c>
      <c r="O523" s="44">
        <f t="shared" si="302"/>
        <v>216.36</v>
      </c>
      <c r="P523" s="44">
        <f t="shared" si="302"/>
        <v>216.36</v>
      </c>
      <c r="Q523" s="44">
        <f t="shared" si="302"/>
        <v>216.36</v>
      </c>
      <c r="R523" s="44">
        <f t="shared" si="302"/>
        <v>216.36</v>
      </c>
      <c r="S523" s="44">
        <f t="shared" si="302"/>
        <v>216.36</v>
      </c>
      <c r="T523" s="44">
        <f t="shared" si="302"/>
        <v>216.36</v>
      </c>
      <c r="U523" s="44">
        <f t="shared" si="302"/>
        <v>216.36</v>
      </c>
      <c r="V523" s="44">
        <f t="shared" si="302"/>
        <v>216.36</v>
      </c>
      <c r="W523" s="44">
        <f t="shared" si="302"/>
        <v>216.36</v>
      </c>
      <c r="X523" s="44">
        <f t="shared" si="302"/>
        <v>216.36</v>
      </c>
      <c r="Y523" s="44">
        <f t="shared" si="302"/>
        <v>216.36</v>
      </c>
      <c r="Z523" s="44">
        <f t="shared" si="302"/>
        <v>216.36</v>
      </c>
      <c r="AA523" s="44">
        <f t="shared" si="302"/>
        <v>216.36</v>
      </c>
    </row>
    <row r="524" spans="1:27" collapsed="1" x14ac:dyDescent="0.2">
      <c r="A524" s="98" t="s">
        <v>2162</v>
      </c>
      <c r="B524" s="28" t="str">
        <f>"09"&amp;"."&amp;$B$800&amp;"."&amp;$B$801</f>
        <v>09.08.2023</v>
      </c>
      <c r="C524" s="90" t="s">
        <v>76</v>
      </c>
      <c r="D524" s="91">
        <f>ROUND(((D525+D526+D528+D527)/1000),5)</f>
        <v>5.0090000000000003</v>
      </c>
      <c r="E524" s="91">
        <f>ROUND(((E525+E526+E528+E527)/1000),5)</f>
        <v>4.8147900000000003</v>
      </c>
      <c r="F524" s="91">
        <f>ROUND(((F525+F526+F528+F527)/1000),5)</f>
        <v>4.6905099999999997</v>
      </c>
      <c r="G524" s="91">
        <f t="shared" ref="G524:AA524" si="303">ROUND(((G525+G526+G528+G527)/1000),5)</f>
        <v>4.6368900000000002</v>
      </c>
      <c r="H524" s="91">
        <f t="shared" si="303"/>
        <v>4.6168800000000001</v>
      </c>
      <c r="I524" s="91">
        <f t="shared" si="303"/>
        <v>4.6779999999999999</v>
      </c>
      <c r="J524" s="91">
        <f t="shared" si="303"/>
        <v>4.9152300000000002</v>
      </c>
      <c r="K524" s="91">
        <f t="shared" si="303"/>
        <v>5.2238199999999999</v>
      </c>
      <c r="L524" s="91">
        <f t="shared" si="303"/>
        <v>5.5370600000000003</v>
      </c>
      <c r="M524" s="91">
        <f t="shared" si="303"/>
        <v>5.7635100000000001</v>
      </c>
      <c r="N524" s="91">
        <f t="shared" si="303"/>
        <v>5.8207399999999998</v>
      </c>
      <c r="O524" s="91">
        <f t="shared" si="303"/>
        <v>5.85642</v>
      </c>
      <c r="P524" s="91">
        <f t="shared" si="303"/>
        <v>5.8413399999999998</v>
      </c>
      <c r="Q524" s="91">
        <f t="shared" si="303"/>
        <v>5.8268700000000004</v>
      </c>
      <c r="R524" s="91">
        <f t="shared" si="303"/>
        <v>5.8448599999999997</v>
      </c>
      <c r="S524" s="91">
        <f t="shared" si="303"/>
        <v>5.8867799999999999</v>
      </c>
      <c r="T524" s="91">
        <f t="shared" si="303"/>
        <v>5.9038899999999996</v>
      </c>
      <c r="U524" s="91">
        <f t="shared" si="303"/>
        <v>5.82524</v>
      </c>
      <c r="V524" s="91">
        <f t="shared" si="303"/>
        <v>5.7374900000000002</v>
      </c>
      <c r="W524" s="91">
        <f t="shared" si="303"/>
        <v>5.6567800000000004</v>
      </c>
      <c r="X524" s="91">
        <f t="shared" si="303"/>
        <v>5.6259199999999998</v>
      </c>
      <c r="Y524" s="91">
        <f t="shared" si="303"/>
        <v>5.7204100000000002</v>
      </c>
      <c r="Z524" s="91">
        <f t="shared" si="303"/>
        <v>5.4992700000000001</v>
      </c>
      <c r="AA524" s="91">
        <f t="shared" si="303"/>
        <v>5.2257800000000003</v>
      </c>
    </row>
    <row r="525" spans="1:27" ht="12.75" hidden="1" customHeight="1" outlineLevel="1" x14ac:dyDescent="0.2">
      <c r="A525" s="99" t="s">
        <v>2163</v>
      </c>
      <c r="B525" s="63" t="s">
        <v>238</v>
      </c>
      <c r="C525" s="43" t="s">
        <v>79</v>
      </c>
      <c r="D525" s="44">
        <v>1228.95</v>
      </c>
      <c r="E525" s="44">
        <v>1034.74</v>
      </c>
      <c r="F525" s="44">
        <v>910.46</v>
      </c>
      <c r="G525" s="44">
        <v>856.84</v>
      </c>
      <c r="H525" s="44">
        <v>836.83</v>
      </c>
      <c r="I525" s="44">
        <v>897.95</v>
      </c>
      <c r="J525" s="44">
        <v>1135.18</v>
      </c>
      <c r="K525" s="44">
        <v>1443.77</v>
      </c>
      <c r="L525" s="44">
        <v>1757.01</v>
      </c>
      <c r="M525" s="44">
        <v>1983.46</v>
      </c>
      <c r="N525" s="44">
        <v>2040.69</v>
      </c>
      <c r="O525" s="44">
        <v>2076.37</v>
      </c>
      <c r="P525" s="44">
        <v>2061.29</v>
      </c>
      <c r="Q525" s="44">
        <v>2046.82</v>
      </c>
      <c r="R525" s="44">
        <v>2064.81</v>
      </c>
      <c r="S525" s="44">
        <v>2106.73</v>
      </c>
      <c r="T525" s="44">
        <v>2123.84</v>
      </c>
      <c r="U525" s="44">
        <v>2045.19</v>
      </c>
      <c r="V525" s="44">
        <v>1957.44</v>
      </c>
      <c r="W525" s="44">
        <v>1876.73</v>
      </c>
      <c r="X525" s="44">
        <v>1845.87</v>
      </c>
      <c r="Y525" s="44">
        <v>1940.36</v>
      </c>
      <c r="Z525" s="44">
        <v>1719.22</v>
      </c>
      <c r="AA525" s="44">
        <v>1445.73</v>
      </c>
    </row>
    <row r="526" spans="1:27" ht="12.75" hidden="1" customHeight="1" outlineLevel="1" x14ac:dyDescent="0.2">
      <c r="A526" s="99" t="s">
        <v>2164</v>
      </c>
      <c r="B526" s="63" t="s">
        <v>90</v>
      </c>
      <c r="C526" s="43" t="s">
        <v>79</v>
      </c>
      <c r="D526" s="44">
        <f>$D$486</f>
        <v>3559.77</v>
      </c>
      <c r="E526" s="44">
        <f t="shared" ref="E526:AA526" si="304">$D$486</f>
        <v>3559.77</v>
      </c>
      <c r="F526" s="44">
        <f t="shared" si="304"/>
        <v>3559.77</v>
      </c>
      <c r="G526" s="44">
        <f t="shared" si="304"/>
        <v>3559.77</v>
      </c>
      <c r="H526" s="44">
        <f t="shared" si="304"/>
        <v>3559.77</v>
      </c>
      <c r="I526" s="44">
        <f t="shared" si="304"/>
        <v>3559.77</v>
      </c>
      <c r="J526" s="44">
        <f t="shared" si="304"/>
        <v>3559.77</v>
      </c>
      <c r="K526" s="44">
        <f t="shared" si="304"/>
        <v>3559.77</v>
      </c>
      <c r="L526" s="44">
        <f t="shared" si="304"/>
        <v>3559.77</v>
      </c>
      <c r="M526" s="44">
        <f t="shared" si="304"/>
        <v>3559.77</v>
      </c>
      <c r="N526" s="44">
        <f t="shared" si="304"/>
        <v>3559.77</v>
      </c>
      <c r="O526" s="44">
        <f t="shared" si="304"/>
        <v>3559.77</v>
      </c>
      <c r="P526" s="44">
        <f t="shared" si="304"/>
        <v>3559.77</v>
      </c>
      <c r="Q526" s="44">
        <f t="shared" si="304"/>
        <v>3559.77</v>
      </c>
      <c r="R526" s="44">
        <f t="shared" si="304"/>
        <v>3559.77</v>
      </c>
      <c r="S526" s="44">
        <f t="shared" si="304"/>
        <v>3559.77</v>
      </c>
      <c r="T526" s="44">
        <f t="shared" si="304"/>
        <v>3559.77</v>
      </c>
      <c r="U526" s="44">
        <f t="shared" si="304"/>
        <v>3559.77</v>
      </c>
      <c r="V526" s="44">
        <f t="shared" si="304"/>
        <v>3559.77</v>
      </c>
      <c r="W526" s="44">
        <f t="shared" si="304"/>
        <v>3559.77</v>
      </c>
      <c r="X526" s="44">
        <f t="shared" si="304"/>
        <v>3559.77</v>
      </c>
      <c r="Y526" s="44">
        <f t="shared" si="304"/>
        <v>3559.77</v>
      </c>
      <c r="Z526" s="44">
        <f t="shared" si="304"/>
        <v>3559.77</v>
      </c>
      <c r="AA526" s="44">
        <f t="shared" si="304"/>
        <v>3559.77</v>
      </c>
    </row>
    <row r="527" spans="1:27" ht="12.75" hidden="1" customHeight="1" outlineLevel="1" x14ac:dyDescent="0.2">
      <c r="A527" s="99" t="s">
        <v>2165</v>
      </c>
      <c r="B527" s="63" t="s">
        <v>83</v>
      </c>
      <c r="C527" s="43" t="s">
        <v>79</v>
      </c>
      <c r="D527" s="44">
        <v>3.92</v>
      </c>
      <c r="E527" s="44">
        <v>3.92</v>
      </c>
      <c r="F527" s="44">
        <v>3.92</v>
      </c>
      <c r="G527" s="44">
        <v>3.92</v>
      </c>
      <c r="H527" s="44">
        <v>3.92</v>
      </c>
      <c r="I527" s="44">
        <v>3.92</v>
      </c>
      <c r="J527" s="44">
        <v>3.92</v>
      </c>
      <c r="K527" s="44">
        <v>3.92</v>
      </c>
      <c r="L527" s="44">
        <v>3.92</v>
      </c>
      <c r="M527" s="44">
        <v>3.92</v>
      </c>
      <c r="N527" s="44">
        <v>3.92</v>
      </c>
      <c r="O527" s="44">
        <v>3.92</v>
      </c>
      <c r="P527" s="44">
        <v>3.92</v>
      </c>
      <c r="Q527" s="44">
        <v>3.92</v>
      </c>
      <c r="R527" s="44">
        <v>3.92</v>
      </c>
      <c r="S527" s="44">
        <v>3.92</v>
      </c>
      <c r="T527" s="44">
        <v>3.92</v>
      </c>
      <c r="U527" s="44">
        <v>3.92</v>
      </c>
      <c r="V527" s="44">
        <v>3.92</v>
      </c>
      <c r="W527" s="44">
        <v>3.92</v>
      </c>
      <c r="X527" s="44">
        <v>3.92</v>
      </c>
      <c r="Y527" s="44">
        <v>3.92</v>
      </c>
      <c r="Z527" s="44">
        <v>3.92</v>
      </c>
      <c r="AA527" s="44">
        <v>3.92</v>
      </c>
    </row>
    <row r="528" spans="1:27" ht="12.75" hidden="1" customHeight="1" outlineLevel="1" x14ac:dyDescent="0.2">
      <c r="A528" s="99" t="s">
        <v>2166</v>
      </c>
      <c r="B528" s="63" t="s">
        <v>81</v>
      </c>
      <c r="C528" s="43" t="s">
        <v>79</v>
      </c>
      <c r="D528" s="44">
        <f>$D$11</f>
        <v>216.36</v>
      </c>
      <c r="E528" s="44">
        <f t="shared" ref="E528:AA528" si="305">$D$11</f>
        <v>216.36</v>
      </c>
      <c r="F528" s="44">
        <f t="shared" si="305"/>
        <v>216.36</v>
      </c>
      <c r="G528" s="44">
        <f t="shared" si="305"/>
        <v>216.36</v>
      </c>
      <c r="H528" s="44">
        <f t="shared" si="305"/>
        <v>216.36</v>
      </c>
      <c r="I528" s="44">
        <f t="shared" si="305"/>
        <v>216.36</v>
      </c>
      <c r="J528" s="44">
        <f t="shared" si="305"/>
        <v>216.36</v>
      </c>
      <c r="K528" s="44">
        <f t="shared" si="305"/>
        <v>216.36</v>
      </c>
      <c r="L528" s="44">
        <f t="shared" si="305"/>
        <v>216.36</v>
      </c>
      <c r="M528" s="44">
        <f t="shared" si="305"/>
        <v>216.36</v>
      </c>
      <c r="N528" s="44">
        <f t="shared" si="305"/>
        <v>216.36</v>
      </c>
      <c r="O528" s="44">
        <f t="shared" si="305"/>
        <v>216.36</v>
      </c>
      <c r="P528" s="44">
        <f t="shared" si="305"/>
        <v>216.36</v>
      </c>
      <c r="Q528" s="44">
        <f t="shared" si="305"/>
        <v>216.36</v>
      </c>
      <c r="R528" s="44">
        <f t="shared" si="305"/>
        <v>216.36</v>
      </c>
      <c r="S528" s="44">
        <f t="shared" si="305"/>
        <v>216.36</v>
      </c>
      <c r="T528" s="44">
        <f t="shared" si="305"/>
        <v>216.36</v>
      </c>
      <c r="U528" s="44">
        <f t="shared" si="305"/>
        <v>216.36</v>
      </c>
      <c r="V528" s="44">
        <f t="shared" si="305"/>
        <v>216.36</v>
      </c>
      <c r="W528" s="44">
        <f t="shared" si="305"/>
        <v>216.36</v>
      </c>
      <c r="X528" s="44">
        <f t="shared" si="305"/>
        <v>216.36</v>
      </c>
      <c r="Y528" s="44">
        <f t="shared" si="305"/>
        <v>216.36</v>
      </c>
      <c r="Z528" s="44">
        <f t="shared" si="305"/>
        <v>216.36</v>
      </c>
      <c r="AA528" s="44">
        <f t="shared" si="305"/>
        <v>216.36</v>
      </c>
    </row>
    <row r="529" spans="1:27" collapsed="1" x14ac:dyDescent="0.2">
      <c r="A529" s="98" t="s">
        <v>2167</v>
      </c>
      <c r="B529" s="28" t="str">
        <f>"10"&amp;"."&amp;$B$800&amp;"."&amp;$B$801</f>
        <v>10.08.2023</v>
      </c>
      <c r="C529" s="90" t="s">
        <v>76</v>
      </c>
      <c r="D529" s="91">
        <f>ROUND(((D530+D531+D533+D532)/1000),5)</f>
        <v>5.0525500000000001</v>
      </c>
      <c r="E529" s="91">
        <f>ROUND(((E530+E531+E533+E532)/1000),5)</f>
        <v>4.8135599999999998</v>
      </c>
      <c r="F529" s="91">
        <f>ROUND(((F530+F531+F533+F532)/1000),5)</f>
        <v>4.6930500000000004</v>
      </c>
      <c r="G529" s="91">
        <f t="shared" ref="G529:AA529" si="306">ROUND(((G530+G531+G533+G532)/1000),5)</f>
        <v>4.6408500000000004</v>
      </c>
      <c r="H529" s="91">
        <f t="shared" si="306"/>
        <v>4.6116799999999998</v>
      </c>
      <c r="I529" s="91">
        <f t="shared" si="306"/>
        <v>4.7069900000000002</v>
      </c>
      <c r="J529" s="91">
        <f t="shared" si="306"/>
        <v>4.87425</v>
      </c>
      <c r="K529" s="91">
        <f t="shared" si="306"/>
        <v>5.2191900000000002</v>
      </c>
      <c r="L529" s="91">
        <f t="shared" si="306"/>
        <v>5.5011599999999996</v>
      </c>
      <c r="M529" s="91">
        <f t="shared" si="306"/>
        <v>5.6470099999999999</v>
      </c>
      <c r="N529" s="91">
        <f t="shared" si="306"/>
        <v>5.7544500000000003</v>
      </c>
      <c r="O529" s="91">
        <f t="shared" si="306"/>
        <v>5.7584799999999996</v>
      </c>
      <c r="P529" s="91">
        <f t="shared" si="306"/>
        <v>5.7418500000000003</v>
      </c>
      <c r="Q529" s="91">
        <f t="shared" si="306"/>
        <v>5.76464</v>
      </c>
      <c r="R529" s="91">
        <f t="shared" si="306"/>
        <v>5.8154199999999996</v>
      </c>
      <c r="S529" s="91">
        <f t="shared" si="306"/>
        <v>5.8284900000000004</v>
      </c>
      <c r="T529" s="91">
        <f t="shared" si="306"/>
        <v>5.8127800000000001</v>
      </c>
      <c r="U529" s="91">
        <f t="shared" si="306"/>
        <v>5.79094</v>
      </c>
      <c r="V529" s="91">
        <f t="shared" si="306"/>
        <v>5.77034</v>
      </c>
      <c r="W529" s="91">
        <f t="shared" si="306"/>
        <v>5.6538500000000003</v>
      </c>
      <c r="X529" s="91">
        <f t="shared" si="306"/>
        <v>5.6339699999999997</v>
      </c>
      <c r="Y529" s="91">
        <f t="shared" si="306"/>
        <v>5.5773900000000003</v>
      </c>
      <c r="Z529" s="91">
        <f t="shared" si="306"/>
        <v>5.4109100000000003</v>
      </c>
      <c r="AA529" s="91">
        <f t="shared" si="306"/>
        <v>5.15238</v>
      </c>
    </row>
    <row r="530" spans="1:27" ht="12.75" hidden="1" customHeight="1" outlineLevel="1" x14ac:dyDescent="0.2">
      <c r="A530" s="99" t="s">
        <v>2168</v>
      </c>
      <c r="B530" s="63" t="s">
        <v>238</v>
      </c>
      <c r="C530" s="43" t="s">
        <v>79</v>
      </c>
      <c r="D530" s="44">
        <v>1272.5</v>
      </c>
      <c r="E530" s="44">
        <v>1033.51</v>
      </c>
      <c r="F530" s="44">
        <v>913</v>
      </c>
      <c r="G530" s="44">
        <v>860.8</v>
      </c>
      <c r="H530" s="44">
        <v>831.63</v>
      </c>
      <c r="I530" s="44">
        <v>926.94</v>
      </c>
      <c r="J530" s="44">
        <v>1094.2</v>
      </c>
      <c r="K530" s="44">
        <v>1439.14</v>
      </c>
      <c r="L530" s="44">
        <v>1721.11</v>
      </c>
      <c r="M530" s="44">
        <v>1866.96</v>
      </c>
      <c r="N530" s="44">
        <v>1974.4</v>
      </c>
      <c r="O530" s="44">
        <v>1978.43</v>
      </c>
      <c r="P530" s="44">
        <v>1961.8</v>
      </c>
      <c r="Q530" s="44">
        <v>1984.59</v>
      </c>
      <c r="R530" s="44">
        <v>2035.37</v>
      </c>
      <c r="S530" s="44">
        <v>2048.44</v>
      </c>
      <c r="T530" s="44">
        <v>2032.73</v>
      </c>
      <c r="U530" s="44">
        <v>2010.89</v>
      </c>
      <c r="V530" s="44">
        <v>1990.29</v>
      </c>
      <c r="W530" s="44">
        <v>1873.8</v>
      </c>
      <c r="X530" s="44">
        <v>1853.92</v>
      </c>
      <c r="Y530" s="44">
        <v>1797.34</v>
      </c>
      <c r="Z530" s="44">
        <v>1630.86</v>
      </c>
      <c r="AA530" s="44">
        <v>1372.33</v>
      </c>
    </row>
    <row r="531" spans="1:27" ht="12.75" hidden="1" customHeight="1" outlineLevel="1" x14ac:dyDescent="0.2">
      <c r="A531" s="99" t="s">
        <v>2169</v>
      </c>
      <c r="B531" s="63" t="s">
        <v>90</v>
      </c>
      <c r="C531" s="43" t="s">
        <v>79</v>
      </c>
      <c r="D531" s="44">
        <f>$D$486</f>
        <v>3559.77</v>
      </c>
      <c r="E531" s="44">
        <f t="shared" ref="E531:AA531" si="307">$D$486</f>
        <v>3559.77</v>
      </c>
      <c r="F531" s="44">
        <f t="shared" si="307"/>
        <v>3559.77</v>
      </c>
      <c r="G531" s="44">
        <f t="shared" si="307"/>
        <v>3559.77</v>
      </c>
      <c r="H531" s="44">
        <f t="shared" si="307"/>
        <v>3559.77</v>
      </c>
      <c r="I531" s="44">
        <f t="shared" si="307"/>
        <v>3559.77</v>
      </c>
      <c r="J531" s="44">
        <f t="shared" si="307"/>
        <v>3559.77</v>
      </c>
      <c r="K531" s="44">
        <f t="shared" si="307"/>
        <v>3559.77</v>
      </c>
      <c r="L531" s="44">
        <f t="shared" si="307"/>
        <v>3559.77</v>
      </c>
      <c r="M531" s="44">
        <f t="shared" si="307"/>
        <v>3559.77</v>
      </c>
      <c r="N531" s="44">
        <f t="shared" si="307"/>
        <v>3559.77</v>
      </c>
      <c r="O531" s="44">
        <f t="shared" si="307"/>
        <v>3559.77</v>
      </c>
      <c r="P531" s="44">
        <f t="shared" si="307"/>
        <v>3559.77</v>
      </c>
      <c r="Q531" s="44">
        <f t="shared" si="307"/>
        <v>3559.77</v>
      </c>
      <c r="R531" s="44">
        <f t="shared" si="307"/>
        <v>3559.77</v>
      </c>
      <c r="S531" s="44">
        <f t="shared" si="307"/>
        <v>3559.77</v>
      </c>
      <c r="T531" s="44">
        <f t="shared" si="307"/>
        <v>3559.77</v>
      </c>
      <c r="U531" s="44">
        <f t="shared" si="307"/>
        <v>3559.77</v>
      </c>
      <c r="V531" s="44">
        <f t="shared" si="307"/>
        <v>3559.77</v>
      </c>
      <c r="W531" s="44">
        <f t="shared" si="307"/>
        <v>3559.77</v>
      </c>
      <c r="X531" s="44">
        <f t="shared" si="307"/>
        <v>3559.77</v>
      </c>
      <c r="Y531" s="44">
        <f t="shared" si="307"/>
        <v>3559.77</v>
      </c>
      <c r="Z531" s="44">
        <f t="shared" si="307"/>
        <v>3559.77</v>
      </c>
      <c r="AA531" s="44">
        <f t="shared" si="307"/>
        <v>3559.77</v>
      </c>
    </row>
    <row r="532" spans="1:27" ht="12.75" hidden="1" customHeight="1" outlineLevel="1" x14ac:dyDescent="0.2">
      <c r="A532" s="99" t="s">
        <v>2170</v>
      </c>
      <c r="B532" s="63" t="s">
        <v>83</v>
      </c>
      <c r="C532" s="43" t="s">
        <v>79</v>
      </c>
      <c r="D532" s="44">
        <v>3.92</v>
      </c>
      <c r="E532" s="44">
        <v>3.92</v>
      </c>
      <c r="F532" s="44">
        <v>3.92</v>
      </c>
      <c r="G532" s="44">
        <v>3.92</v>
      </c>
      <c r="H532" s="44">
        <v>3.92</v>
      </c>
      <c r="I532" s="44">
        <v>3.92</v>
      </c>
      <c r="J532" s="44">
        <v>3.92</v>
      </c>
      <c r="K532" s="44">
        <v>3.92</v>
      </c>
      <c r="L532" s="44">
        <v>3.92</v>
      </c>
      <c r="M532" s="44">
        <v>3.92</v>
      </c>
      <c r="N532" s="44">
        <v>3.92</v>
      </c>
      <c r="O532" s="44">
        <v>3.92</v>
      </c>
      <c r="P532" s="44">
        <v>3.92</v>
      </c>
      <c r="Q532" s="44">
        <v>3.92</v>
      </c>
      <c r="R532" s="44">
        <v>3.92</v>
      </c>
      <c r="S532" s="44">
        <v>3.92</v>
      </c>
      <c r="T532" s="44">
        <v>3.92</v>
      </c>
      <c r="U532" s="44">
        <v>3.92</v>
      </c>
      <c r="V532" s="44">
        <v>3.92</v>
      </c>
      <c r="W532" s="44">
        <v>3.92</v>
      </c>
      <c r="X532" s="44">
        <v>3.92</v>
      </c>
      <c r="Y532" s="44">
        <v>3.92</v>
      </c>
      <c r="Z532" s="44">
        <v>3.92</v>
      </c>
      <c r="AA532" s="44">
        <v>3.92</v>
      </c>
    </row>
    <row r="533" spans="1:27" ht="12.75" hidden="1" customHeight="1" outlineLevel="1" x14ac:dyDescent="0.2">
      <c r="A533" s="99" t="s">
        <v>2171</v>
      </c>
      <c r="B533" s="63" t="s">
        <v>81</v>
      </c>
      <c r="C533" s="43" t="s">
        <v>79</v>
      </c>
      <c r="D533" s="44">
        <f>$D$11</f>
        <v>216.36</v>
      </c>
      <c r="E533" s="44">
        <f t="shared" ref="E533:AA533" si="308">$D$11</f>
        <v>216.36</v>
      </c>
      <c r="F533" s="44">
        <f t="shared" si="308"/>
        <v>216.36</v>
      </c>
      <c r="G533" s="44">
        <f t="shared" si="308"/>
        <v>216.36</v>
      </c>
      <c r="H533" s="44">
        <f t="shared" si="308"/>
        <v>216.36</v>
      </c>
      <c r="I533" s="44">
        <f t="shared" si="308"/>
        <v>216.36</v>
      </c>
      <c r="J533" s="44">
        <f t="shared" si="308"/>
        <v>216.36</v>
      </c>
      <c r="K533" s="44">
        <f t="shared" si="308"/>
        <v>216.36</v>
      </c>
      <c r="L533" s="44">
        <f t="shared" si="308"/>
        <v>216.36</v>
      </c>
      <c r="M533" s="44">
        <f t="shared" si="308"/>
        <v>216.36</v>
      </c>
      <c r="N533" s="44">
        <f t="shared" si="308"/>
        <v>216.36</v>
      </c>
      <c r="O533" s="44">
        <f t="shared" si="308"/>
        <v>216.36</v>
      </c>
      <c r="P533" s="44">
        <f t="shared" si="308"/>
        <v>216.36</v>
      </c>
      <c r="Q533" s="44">
        <f t="shared" si="308"/>
        <v>216.36</v>
      </c>
      <c r="R533" s="44">
        <f t="shared" si="308"/>
        <v>216.36</v>
      </c>
      <c r="S533" s="44">
        <f t="shared" si="308"/>
        <v>216.36</v>
      </c>
      <c r="T533" s="44">
        <f t="shared" si="308"/>
        <v>216.36</v>
      </c>
      <c r="U533" s="44">
        <f t="shared" si="308"/>
        <v>216.36</v>
      </c>
      <c r="V533" s="44">
        <f t="shared" si="308"/>
        <v>216.36</v>
      </c>
      <c r="W533" s="44">
        <f t="shared" si="308"/>
        <v>216.36</v>
      </c>
      <c r="X533" s="44">
        <f t="shared" si="308"/>
        <v>216.36</v>
      </c>
      <c r="Y533" s="44">
        <f t="shared" si="308"/>
        <v>216.36</v>
      </c>
      <c r="Z533" s="44">
        <f t="shared" si="308"/>
        <v>216.36</v>
      </c>
      <c r="AA533" s="44">
        <f t="shared" si="308"/>
        <v>216.36</v>
      </c>
    </row>
    <row r="534" spans="1:27" collapsed="1" x14ac:dyDescent="0.2">
      <c r="A534" s="98" t="s">
        <v>2172</v>
      </c>
      <c r="B534" s="28" t="str">
        <f>"11"&amp;"."&amp;$B$800&amp;"."&amp;$B$801</f>
        <v>11.08.2023</v>
      </c>
      <c r="C534" s="90" t="s">
        <v>76</v>
      </c>
      <c r="D534" s="91">
        <f>ROUND(((D535+D536+D538+D537)/1000),5)</f>
        <v>4.8963299999999998</v>
      </c>
      <c r="E534" s="91">
        <f>ROUND(((E535+E536+E538+E537)/1000),5)</f>
        <v>4.6802700000000002</v>
      </c>
      <c r="F534" s="91">
        <f>ROUND(((F535+F536+F538+F537)/1000),5)</f>
        <v>4.5886399999999998</v>
      </c>
      <c r="G534" s="91">
        <f t="shared" ref="G534:AA534" si="309">ROUND(((G535+G536+G538+G537)/1000),5)</f>
        <v>4.5424600000000002</v>
      </c>
      <c r="H534" s="91">
        <f t="shared" si="309"/>
        <v>3.7916599999999998</v>
      </c>
      <c r="I534" s="91">
        <f t="shared" si="309"/>
        <v>4.5540599999999998</v>
      </c>
      <c r="J534" s="91">
        <f t="shared" si="309"/>
        <v>4.6954799999999999</v>
      </c>
      <c r="K534" s="91">
        <f t="shared" si="309"/>
        <v>5.1756500000000001</v>
      </c>
      <c r="L534" s="91">
        <f t="shared" si="309"/>
        <v>5.4413099999999996</v>
      </c>
      <c r="M534" s="91">
        <f t="shared" si="309"/>
        <v>5.6597400000000002</v>
      </c>
      <c r="N534" s="91">
        <f t="shared" si="309"/>
        <v>5.7259599999999997</v>
      </c>
      <c r="O534" s="91">
        <f t="shared" si="309"/>
        <v>5.7149200000000002</v>
      </c>
      <c r="P534" s="91">
        <f t="shared" si="309"/>
        <v>5.7416299999999998</v>
      </c>
      <c r="Q534" s="91">
        <f t="shared" si="309"/>
        <v>5.80985</v>
      </c>
      <c r="R534" s="91">
        <f t="shared" si="309"/>
        <v>5.8904899999999998</v>
      </c>
      <c r="S534" s="91">
        <f t="shared" si="309"/>
        <v>5.8632799999999996</v>
      </c>
      <c r="T534" s="91">
        <f t="shared" si="309"/>
        <v>5.8678100000000004</v>
      </c>
      <c r="U534" s="91">
        <f t="shared" si="309"/>
        <v>5.8619000000000003</v>
      </c>
      <c r="V534" s="91">
        <f t="shared" si="309"/>
        <v>5.8368200000000003</v>
      </c>
      <c r="W534" s="91">
        <f t="shared" si="309"/>
        <v>5.8251999999999997</v>
      </c>
      <c r="X534" s="91">
        <f t="shared" si="309"/>
        <v>5.8411099999999996</v>
      </c>
      <c r="Y534" s="91">
        <f t="shared" si="309"/>
        <v>5.8305499999999997</v>
      </c>
      <c r="Z534" s="91">
        <f t="shared" si="309"/>
        <v>5.6011199999999999</v>
      </c>
      <c r="AA534" s="91">
        <f t="shared" si="309"/>
        <v>5.2512499999999998</v>
      </c>
    </row>
    <row r="535" spans="1:27" ht="12.75" hidden="1" customHeight="1" outlineLevel="1" x14ac:dyDescent="0.2">
      <c r="A535" s="99" t="s">
        <v>2173</v>
      </c>
      <c r="B535" s="63" t="s">
        <v>238</v>
      </c>
      <c r="C535" s="43" t="s">
        <v>79</v>
      </c>
      <c r="D535" s="44">
        <v>1116.28</v>
      </c>
      <c r="E535" s="44">
        <v>900.22</v>
      </c>
      <c r="F535" s="44">
        <v>808.59</v>
      </c>
      <c r="G535" s="44">
        <v>762.41</v>
      </c>
      <c r="H535" s="44">
        <v>11.61</v>
      </c>
      <c r="I535" s="44">
        <v>774.01</v>
      </c>
      <c r="J535" s="44">
        <v>915.43</v>
      </c>
      <c r="K535" s="44">
        <v>1395.6</v>
      </c>
      <c r="L535" s="44">
        <v>1661.26</v>
      </c>
      <c r="M535" s="44">
        <v>1879.69</v>
      </c>
      <c r="N535" s="44">
        <v>1945.91</v>
      </c>
      <c r="O535" s="44">
        <v>1934.87</v>
      </c>
      <c r="P535" s="44">
        <v>1961.58</v>
      </c>
      <c r="Q535" s="44">
        <v>2029.8</v>
      </c>
      <c r="R535" s="44">
        <v>2110.44</v>
      </c>
      <c r="S535" s="44">
        <v>2083.23</v>
      </c>
      <c r="T535" s="44">
        <v>2087.7600000000002</v>
      </c>
      <c r="U535" s="44">
        <v>2081.85</v>
      </c>
      <c r="V535" s="44">
        <v>2056.77</v>
      </c>
      <c r="W535" s="44">
        <v>2045.15</v>
      </c>
      <c r="X535" s="44">
        <v>2061.06</v>
      </c>
      <c r="Y535" s="44">
        <v>2050.5</v>
      </c>
      <c r="Z535" s="44">
        <v>1821.07</v>
      </c>
      <c r="AA535" s="44">
        <v>1471.2</v>
      </c>
    </row>
    <row r="536" spans="1:27" ht="12.75" hidden="1" customHeight="1" outlineLevel="1" x14ac:dyDescent="0.2">
      <c r="A536" s="99" t="s">
        <v>2174</v>
      </c>
      <c r="B536" s="63" t="s">
        <v>90</v>
      </c>
      <c r="C536" s="43" t="s">
        <v>79</v>
      </c>
      <c r="D536" s="44">
        <f>$D$486</f>
        <v>3559.77</v>
      </c>
      <c r="E536" s="44">
        <f t="shared" ref="E536:AA536" si="310">$D$486</f>
        <v>3559.77</v>
      </c>
      <c r="F536" s="44">
        <f t="shared" si="310"/>
        <v>3559.77</v>
      </c>
      <c r="G536" s="44">
        <f t="shared" si="310"/>
        <v>3559.77</v>
      </c>
      <c r="H536" s="44">
        <f t="shared" si="310"/>
        <v>3559.77</v>
      </c>
      <c r="I536" s="44">
        <f t="shared" si="310"/>
        <v>3559.77</v>
      </c>
      <c r="J536" s="44">
        <f t="shared" si="310"/>
        <v>3559.77</v>
      </c>
      <c r="K536" s="44">
        <f t="shared" si="310"/>
        <v>3559.77</v>
      </c>
      <c r="L536" s="44">
        <f t="shared" si="310"/>
        <v>3559.77</v>
      </c>
      <c r="M536" s="44">
        <f t="shared" si="310"/>
        <v>3559.77</v>
      </c>
      <c r="N536" s="44">
        <f t="shared" si="310"/>
        <v>3559.77</v>
      </c>
      <c r="O536" s="44">
        <f t="shared" si="310"/>
        <v>3559.77</v>
      </c>
      <c r="P536" s="44">
        <f t="shared" si="310"/>
        <v>3559.77</v>
      </c>
      <c r="Q536" s="44">
        <f t="shared" si="310"/>
        <v>3559.77</v>
      </c>
      <c r="R536" s="44">
        <f t="shared" si="310"/>
        <v>3559.77</v>
      </c>
      <c r="S536" s="44">
        <f t="shared" si="310"/>
        <v>3559.77</v>
      </c>
      <c r="T536" s="44">
        <f t="shared" si="310"/>
        <v>3559.77</v>
      </c>
      <c r="U536" s="44">
        <f t="shared" si="310"/>
        <v>3559.77</v>
      </c>
      <c r="V536" s="44">
        <f t="shared" si="310"/>
        <v>3559.77</v>
      </c>
      <c r="W536" s="44">
        <f t="shared" si="310"/>
        <v>3559.77</v>
      </c>
      <c r="X536" s="44">
        <f t="shared" si="310"/>
        <v>3559.77</v>
      </c>
      <c r="Y536" s="44">
        <f t="shared" si="310"/>
        <v>3559.77</v>
      </c>
      <c r="Z536" s="44">
        <f t="shared" si="310"/>
        <v>3559.77</v>
      </c>
      <c r="AA536" s="44">
        <f t="shared" si="310"/>
        <v>3559.77</v>
      </c>
    </row>
    <row r="537" spans="1:27" ht="12.75" hidden="1" customHeight="1" outlineLevel="1" x14ac:dyDescent="0.2">
      <c r="A537" s="99" t="s">
        <v>2175</v>
      </c>
      <c r="B537" s="63" t="s">
        <v>83</v>
      </c>
      <c r="C537" s="43" t="s">
        <v>79</v>
      </c>
      <c r="D537" s="44">
        <v>3.92</v>
      </c>
      <c r="E537" s="44">
        <v>3.92</v>
      </c>
      <c r="F537" s="44">
        <v>3.92</v>
      </c>
      <c r="G537" s="44">
        <v>3.92</v>
      </c>
      <c r="H537" s="44">
        <v>3.92</v>
      </c>
      <c r="I537" s="44">
        <v>3.92</v>
      </c>
      <c r="J537" s="44">
        <v>3.92</v>
      </c>
      <c r="K537" s="44">
        <v>3.92</v>
      </c>
      <c r="L537" s="44">
        <v>3.92</v>
      </c>
      <c r="M537" s="44">
        <v>3.92</v>
      </c>
      <c r="N537" s="44">
        <v>3.92</v>
      </c>
      <c r="O537" s="44">
        <v>3.92</v>
      </c>
      <c r="P537" s="44">
        <v>3.92</v>
      </c>
      <c r="Q537" s="44">
        <v>3.92</v>
      </c>
      <c r="R537" s="44">
        <v>3.92</v>
      </c>
      <c r="S537" s="44">
        <v>3.92</v>
      </c>
      <c r="T537" s="44">
        <v>3.92</v>
      </c>
      <c r="U537" s="44">
        <v>3.92</v>
      </c>
      <c r="V537" s="44">
        <v>3.92</v>
      </c>
      <c r="W537" s="44">
        <v>3.92</v>
      </c>
      <c r="X537" s="44">
        <v>3.92</v>
      </c>
      <c r="Y537" s="44">
        <v>3.92</v>
      </c>
      <c r="Z537" s="44">
        <v>3.92</v>
      </c>
      <c r="AA537" s="44">
        <v>3.92</v>
      </c>
    </row>
    <row r="538" spans="1:27" ht="12.75" hidden="1" customHeight="1" outlineLevel="1" x14ac:dyDescent="0.2">
      <c r="A538" s="99" t="s">
        <v>2176</v>
      </c>
      <c r="B538" s="63" t="s">
        <v>81</v>
      </c>
      <c r="C538" s="43" t="s">
        <v>79</v>
      </c>
      <c r="D538" s="44">
        <f>$D$11</f>
        <v>216.36</v>
      </c>
      <c r="E538" s="44">
        <f t="shared" ref="E538:AA538" si="311">$D$11</f>
        <v>216.36</v>
      </c>
      <c r="F538" s="44">
        <f t="shared" si="311"/>
        <v>216.36</v>
      </c>
      <c r="G538" s="44">
        <f t="shared" si="311"/>
        <v>216.36</v>
      </c>
      <c r="H538" s="44">
        <f t="shared" si="311"/>
        <v>216.36</v>
      </c>
      <c r="I538" s="44">
        <f t="shared" si="311"/>
        <v>216.36</v>
      </c>
      <c r="J538" s="44">
        <f t="shared" si="311"/>
        <v>216.36</v>
      </c>
      <c r="K538" s="44">
        <f t="shared" si="311"/>
        <v>216.36</v>
      </c>
      <c r="L538" s="44">
        <f t="shared" si="311"/>
        <v>216.36</v>
      </c>
      <c r="M538" s="44">
        <f t="shared" si="311"/>
        <v>216.36</v>
      </c>
      <c r="N538" s="44">
        <f t="shared" si="311"/>
        <v>216.36</v>
      </c>
      <c r="O538" s="44">
        <f t="shared" si="311"/>
        <v>216.36</v>
      </c>
      <c r="P538" s="44">
        <f t="shared" si="311"/>
        <v>216.36</v>
      </c>
      <c r="Q538" s="44">
        <f t="shared" si="311"/>
        <v>216.36</v>
      </c>
      <c r="R538" s="44">
        <f t="shared" si="311"/>
        <v>216.36</v>
      </c>
      <c r="S538" s="44">
        <f t="shared" si="311"/>
        <v>216.36</v>
      </c>
      <c r="T538" s="44">
        <f t="shared" si="311"/>
        <v>216.36</v>
      </c>
      <c r="U538" s="44">
        <f t="shared" si="311"/>
        <v>216.36</v>
      </c>
      <c r="V538" s="44">
        <f t="shared" si="311"/>
        <v>216.36</v>
      </c>
      <c r="W538" s="44">
        <f t="shared" si="311"/>
        <v>216.36</v>
      </c>
      <c r="X538" s="44">
        <f t="shared" si="311"/>
        <v>216.36</v>
      </c>
      <c r="Y538" s="44">
        <f t="shared" si="311"/>
        <v>216.36</v>
      </c>
      <c r="Z538" s="44">
        <f t="shared" si="311"/>
        <v>216.36</v>
      </c>
      <c r="AA538" s="44">
        <f t="shared" si="311"/>
        <v>216.36</v>
      </c>
    </row>
    <row r="539" spans="1:27" collapsed="1" x14ac:dyDescent="0.2">
      <c r="A539" s="98" t="s">
        <v>2177</v>
      </c>
      <c r="B539" s="28" t="str">
        <f>"12"&amp;"."&amp;$B$800&amp;"."&amp;$B$801</f>
        <v>12.08.2023</v>
      </c>
      <c r="C539" s="90" t="s">
        <v>76</v>
      </c>
      <c r="D539" s="91">
        <f>ROUND(((D540+D541+D543+D542)/1000),5)</f>
        <v>5.1261599999999996</v>
      </c>
      <c r="E539" s="91">
        <f>ROUND(((E540+E541+E543+E542)/1000),5)</f>
        <v>5.0488499999999998</v>
      </c>
      <c r="F539" s="91">
        <f>ROUND(((F540+F541+F543+F542)/1000),5)</f>
        <v>4.86313</v>
      </c>
      <c r="G539" s="91">
        <f t="shared" ref="G539:AA539" si="312">ROUND(((G540+G541+G543+G542)/1000),5)</f>
        <v>4.7600100000000003</v>
      </c>
      <c r="H539" s="91">
        <f t="shared" si="312"/>
        <v>4.71875</v>
      </c>
      <c r="I539" s="91">
        <f t="shared" si="312"/>
        <v>4.7403700000000004</v>
      </c>
      <c r="J539" s="91">
        <f t="shared" si="312"/>
        <v>4.8157300000000003</v>
      </c>
      <c r="K539" s="91">
        <f t="shared" si="312"/>
        <v>5.1268599999999998</v>
      </c>
      <c r="L539" s="91">
        <f t="shared" si="312"/>
        <v>5.4830699999999997</v>
      </c>
      <c r="M539" s="91">
        <f t="shared" si="312"/>
        <v>5.7592100000000004</v>
      </c>
      <c r="N539" s="91">
        <f t="shared" si="312"/>
        <v>5.82423</v>
      </c>
      <c r="O539" s="91">
        <f t="shared" si="312"/>
        <v>5.8381999999999996</v>
      </c>
      <c r="P539" s="91">
        <f t="shared" si="312"/>
        <v>5.8392900000000001</v>
      </c>
      <c r="Q539" s="91">
        <f t="shared" si="312"/>
        <v>5.8582599999999996</v>
      </c>
      <c r="R539" s="91">
        <f t="shared" si="312"/>
        <v>5.8544700000000001</v>
      </c>
      <c r="S539" s="91">
        <f t="shared" si="312"/>
        <v>5.84138</v>
      </c>
      <c r="T539" s="91">
        <f t="shared" si="312"/>
        <v>5.7874100000000004</v>
      </c>
      <c r="U539" s="91">
        <f t="shared" si="312"/>
        <v>5.6730999999999998</v>
      </c>
      <c r="V539" s="91">
        <f t="shared" si="312"/>
        <v>5.6412599999999999</v>
      </c>
      <c r="W539" s="91">
        <f t="shared" si="312"/>
        <v>5.5310199999999998</v>
      </c>
      <c r="X539" s="91">
        <f t="shared" si="312"/>
        <v>5.5304799999999998</v>
      </c>
      <c r="Y539" s="91">
        <f t="shared" si="312"/>
        <v>5.5667200000000001</v>
      </c>
      <c r="Z539" s="91">
        <f t="shared" si="312"/>
        <v>5.4935299999999998</v>
      </c>
      <c r="AA539" s="91">
        <f t="shared" si="312"/>
        <v>5.2314100000000003</v>
      </c>
    </row>
    <row r="540" spans="1:27" ht="12.75" hidden="1" customHeight="1" outlineLevel="1" x14ac:dyDescent="0.2">
      <c r="A540" s="99" t="s">
        <v>2178</v>
      </c>
      <c r="B540" s="63" t="s">
        <v>238</v>
      </c>
      <c r="C540" s="43" t="s">
        <v>79</v>
      </c>
      <c r="D540" s="44">
        <v>1346.11</v>
      </c>
      <c r="E540" s="44">
        <v>1268.8</v>
      </c>
      <c r="F540" s="44">
        <v>1083.08</v>
      </c>
      <c r="G540" s="44">
        <v>979.96</v>
      </c>
      <c r="H540" s="44">
        <v>938.7</v>
      </c>
      <c r="I540" s="44">
        <v>960.32</v>
      </c>
      <c r="J540" s="44">
        <v>1035.68</v>
      </c>
      <c r="K540" s="44">
        <v>1346.81</v>
      </c>
      <c r="L540" s="44">
        <v>1703.02</v>
      </c>
      <c r="M540" s="44">
        <v>1979.16</v>
      </c>
      <c r="N540" s="44">
        <v>2044.18</v>
      </c>
      <c r="O540" s="44">
        <v>2058.15</v>
      </c>
      <c r="P540" s="44">
        <v>2059.2399999999998</v>
      </c>
      <c r="Q540" s="44">
        <v>2078.21</v>
      </c>
      <c r="R540" s="44">
        <v>2074.42</v>
      </c>
      <c r="S540" s="44">
        <v>2061.33</v>
      </c>
      <c r="T540" s="44">
        <v>2007.36</v>
      </c>
      <c r="U540" s="44">
        <v>1893.05</v>
      </c>
      <c r="V540" s="44">
        <v>1861.21</v>
      </c>
      <c r="W540" s="44">
        <v>1750.97</v>
      </c>
      <c r="X540" s="44">
        <v>1750.43</v>
      </c>
      <c r="Y540" s="44">
        <v>1786.67</v>
      </c>
      <c r="Z540" s="44">
        <v>1713.48</v>
      </c>
      <c r="AA540" s="44">
        <v>1451.36</v>
      </c>
    </row>
    <row r="541" spans="1:27" ht="12.75" hidden="1" customHeight="1" outlineLevel="1" x14ac:dyDescent="0.2">
      <c r="A541" s="99" t="s">
        <v>2179</v>
      </c>
      <c r="B541" s="63" t="s">
        <v>90</v>
      </c>
      <c r="C541" s="43" t="s">
        <v>79</v>
      </c>
      <c r="D541" s="44">
        <f>$D$486</f>
        <v>3559.77</v>
      </c>
      <c r="E541" s="44">
        <f t="shared" ref="E541:AA541" si="313">$D$486</f>
        <v>3559.77</v>
      </c>
      <c r="F541" s="44">
        <f t="shared" si="313"/>
        <v>3559.77</v>
      </c>
      <c r="G541" s="44">
        <f t="shared" si="313"/>
        <v>3559.77</v>
      </c>
      <c r="H541" s="44">
        <f t="shared" si="313"/>
        <v>3559.77</v>
      </c>
      <c r="I541" s="44">
        <f t="shared" si="313"/>
        <v>3559.77</v>
      </c>
      <c r="J541" s="44">
        <f t="shared" si="313"/>
        <v>3559.77</v>
      </c>
      <c r="K541" s="44">
        <f t="shared" si="313"/>
        <v>3559.77</v>
      </c>
      <c r="L541" s="44">
        <f t="shared" si="313"/>
        <v>3559.77</v>
      </c>
      <c r="M541" s="44">
        <f t="shared" si="313"/>
        <v>3559.77</v>
      </c>
      <c r="N541" s="44">
        <f t="shared" si="313"/>
        <v>3559.77</v>
      </c>
      <c r="O541" s="44">
        <f t="shared" si="313"/>
        <v>3559.77</v>
      </c>
      <c r="P541" s="44">
        <f t="shared" si="313"/>
        <v>3559.77</v>
      </c>
      <c r="Q541" s="44">
        <f t="shared" si="313"/>
        <v>3559.77</v>
      </c>
      <c r="R541" s="44">
        <f t="shared" si="313"/>
        <v>3559.77</v>
      </c>
      <c r="S541" s="44">
        <f t="shared" si="313"/>
        <v>3559.77</v>
      </c>
      <c r="T541" s="44">
        <f t="shared" si="313"/>
        <v>3559.77</v>
      </c>
      <c r="U541" s="44">
        <f t="shared" si="313"/>
        <v>3559.77</v>
      </c>
      <c r="V541" s="44">
        <f t="shared" si="313"/>
        <v>3559.77</v>
      </c>
      <c r="W541" s="44">
        <f t="shared" si="313"/>
        <v>3559.77</v>
      </c>
      <c r="X541" s="44">
        <f t="shared" si="313"/>
        <v>3559.77</v>
      </c>
      <c r="Y541" s="44">
        <f t="shared" si="313"/>
        <v>3559.77</v>
      </c>
      <c r="Z541" s="44">
        <f t="shared" si="313"/>
        <v>3559.77</v>
      </c>
      <c r="AA541" s="44">
        <f t="shared" si="313"/>
        <v>3559.77</v>
      </c>
    </row>
    <row r="542" spans="1:27" ht="12.75" hidden="1" customHeight="1" outlineLevel="1" x14ac:dyDescent="0.2">
      <c r="A542" s="99" t="s">
        <v>2180</v>
      </c>
      <c r="B542" s="63" t="s">
        <v>83</v>
      </c>
      <c r="C542" s="43" t="s">
        <v>79</v>
      </c>
      <c r="D542" s="44">
        <v>3.92</v>
      </c>
      <c r="E542" s="44">
        <v>3.92</v>
      </c>
      <c r="F542" s="44">
        <v>3.92</v>
      </c>
      <c r="G542" s="44">
        <v>3.92</v>
      </c>
      <c r="H542" s="44">
        <v>3.92</v>
      </c>
      <c r="I542" s="44">
        <v>3.92</v>
      </c>
      <c r="J542" s="44">
        <v>3.92</v>
      </c>
      <c r="K542" s="44">
        <v>3.92</v>
      </c>
      <c r="L542" s="44">
        <v>3.92</v>
      </c>
      <c r="M542" s="44">
        <v>3.92</v>
      </c>
      <c r="N542" s="44">
        <v>3.92</v>
      </c>
      <c r="O542" s="44">
        <v>3.92</v>
      </c>
      <c r="P542" s="44">
        <v>3.92</v>
      </c>
      <c r="Q542" s="44">
        <v>3.92</v>
      </c>
      <c r="R542" s="44">
        <v>3.92</v>
      </c>
      <c r="S542" s="44">
        <v>3.92</v>
      </c>
      <c r="T542" s="44">
        <v>3.92</v>
      </c>
      <c r="U542" s="44">
        <v>3.92</v>
      </c>
      <c r="V542" s="44">
        <v>3.92</v>
      </c>
      <c r="W542" s="44">
        <v>3.92</v>
      </c>
      <c r="X542" s="44">
        <v>3.92</v>
      </c>
      <c r="Y542" s="44">
        <v>3.92</v>
      </c>
      <c r="Z542" s="44">
        <v>3.92</v>
      </c>
      <c r="AA542" s="44">
        <v>3.92</v>
      </c>
    </row>
    <row r="543" spans="1:27" ht="12.75" hidden="1" customHeight="1" outlineLevel="1" x14ac:dyDescent="0.2">
      <c r="A543" s="99" t="s">
        <v>2181</v>
      </c>
      <c r="B543" s="63" t="s">
        <v>81</v>
      </c>
      <c r="C543" s="43" t="s">
        <v>79</v>
      </c>
      <c r="D543" s="44">
        <f>$D$11</f>
        <v>216.36</v>
      </c>
      <c r="E543" s="44">
        <f t="shared" ref="E543:AA543" si="314">$D$11</f>
        <v>216.36</v>
      </c>
      <c r="F543" s="44">
        <f t="shared" si="314"/>
        <v>216.36</v>
      </c>
      <c r="G543" s="44">
        <f t="shared" si="314"/>
        <v>216.36</v>
      </c>
      <c r="H543" s="44">
        <f t="shared" si="314"/>
        <v>216.36</v>
      </c>
      <c r="I543" s="44">
        <f t="shared" si="314"/>
        <v>216.36</v>
      </c>
      <c r="J543" s="44">
        <f t="shared" si="314"/>
        <v>216.36</v>
      </c>
      <c r="K543" s="44">
        <f t="shared" si="314"/>
        <v>216.36</v>
      </c>
      <c r="L543" s="44">
        <f t="shared" si="314"/>
        <v>216.36</v>
      </c>
      <c r="M543" s="44">
        <f t="shared" si="314"/>
        <v>216.36</v>
      </c>
      <c r="N543" s="44">
        <f t="shared" si="314"/>
        <v>216.36</v>
      </c>
      <c r="O543" s="44">
        <f t="shared" si="314"/>
        <v>216.36</v>
      </c>
      <c r="P543" s="44">
        <f t="shared" si="314"/>
        <v>216.36</v>
      </c>
      <c r="Q543" s="44">
        <f t="shared" si="314"/>
        <v>216.36</v>
      </c>
      <c r="R543" s="44">
        <f t="shared" si="314"/>
        <v>216.36</v>
      </c>
      <c r="S543" s="44">
        <f t="shared" si="314"/>
        <v>216.36</v>
      </c>
      <c r="T543" s="44">
        <f t="shared" si="314"/>
        <v>216.36</v>
      </c>
      <c r="U543" s="44">
        <f t="shared" si="314"/>
        <v>216.36</v>
      </c>
      <c r="V543" s="44">
        <f t="shared" si="314"/>
        <v>216.36</v>
      </c>
      <c r="W543" s="44">
        <f t="shared" si="314"/>
        <v>216.36</v>
      </c>
      <c r="X543" s="44">
        <f t="shared" si="314"/>
        <v>216.36</v>
      </c>
      <c r="Y543" s="44">
        <f t="shared" si="314"/>
        <v>216.36</v>
      </c>
      <c r="Z543" s="44">
        <f t="shared" si="314"/>
        <v>216.36</v>
      </c>
      <c r="AA543" s="44">
        <f t="shared" si="314"/>
        <v>216.36</v>
      </c>
    </row>
    <row r="544" spans="1:27" collapsed="1" x14ac:dyDescent="0.2">
      <c r="A544" s="98" t="s">
        <v>2182</v>
      </c>
      <c r="B544" s="28" t="str">
        <f>"13"&amp;"."&amp;$B$800&amp;"."&amp;$B$801</f>
        <v>13.08.2023</v>
      </c>
      <c r="C544" s="90" t="s">
        <v>76</v>
      </c>
      <c r="D544" s="91">
        <f>ROUND(((D545+D546+D548+D547)/1000),5)</f>
        <v>5.0956799999999998</v>
      </c>
      <c r="E544" s="91">
        <f>ROUND(((E545+E546+E548+E547)/1000),5)</f>
        <v>4.9315600000000002</v>
      </c>
      <c r="F544" s="91">
        <f>ROUND(((F545+F546+F548+F547)/1000),5)</f>
        <v>4.7756100000000004</v>
      </c>
      <c r="G544" s="91">
        <f t="shared" ref="G544:AA544" si="315">ROUND(((G545+G546+G548+G547)/1000),5)</f>
        <v>4.7012299999999998</v>
      </c>
      <c r="H544" s="91">
        <f t="shared" si="315"/>
        <v>4.6450300000000002</v>
      </c>
      <c r="I544" s="91">
        <f t="shared" si="315"/>
        <v>4.6361499999999998</v>
      </c>
      <c r="J544" s="91">
        <f t="shared" si="315"/>
        <v>4.5900600000000003</v>
      </c>
      <c r="K544" s="91">
        <f t="shared" si="315"/>
        <v>4.82538</v>
      </c>
      <c r="L544" s="91">
        <f t="shared" si="315"/>
        <v>5.24397</v>
      </c>
      <c r="M544" s="91">
        <f t="shared" si="315"/>
        <v>5.4990100000000002</v>
      </c>
      <c r="N544" s="91">
        <f t="shared" si="315"/>
        <v>5.6535200000000003</v>
      </c>
      <c r="O544" s="91">
        <f t="shared" si="315"/>
        <v>5.6542899999999996</v>
      </c>
      <c r="P544" s="91">
        <f t="shared" si="315"/>
        <v>5.6644600000000001</v>
      </c>
      <c r="Q544" s="91">
        <f t="shared" si="315"/>
        <v>5.7094699999999996</v>
      </c>
      <c r="R544" s="91">
        <f t="shared" si="315"/>
        <v>5.7610299999999999</v>
      </c>
      <c r="S544" s="91">
        <f t="shared" si="315"/>
        <v>5.7611499999999998</v>
      </c>
      <c r="T544" s="91">
        <f t="shared" si="315"/>
        <v>5.7183799999999998</v>
      </c>
      <c r="U544" s="91">
        <f t="shared" si="315"/>
        <v>5.6428500000000001</v>
      </c>
      <c r="V544" s="91">
        <f t="shared" si="315"/>
        <v>5.6327600000000002</v>
      </c>
      <c r="W544" s="91">
        <f t="shared" si="315"/>
        <v>5.5902000000000003</v>
      </c>
      <c r="X544" s="91">
        <f t="shared" si="315"/>
        <v>5.5932899999999997</v>
      </c>
      <c r="Y544" s="91">
        <f t="shared" si="315"/>
        <v>5.5513500000000002</v>
      </c>
      <c r="Z544" s="91">
        <f t="shared" si="315"/>
        <v>5.4807399999999999</v>
      </c>
      <c r="AA544" s="91">
        <f t="shared" si="315"/>
        <v>5.2289199999999996</v>
      </c>
    </row>
    <row r="545" spans="1:27" ht="12.75" hidden="1" customHeight="1" outlineLevel="1" x14ac:dyDescent="0.2">
      <c r="A545" s="99" t="s">
        <v>2183</v>
      </c>
      <c r="B545" s="63" t="s">
        <v>238</v>
      </c>
      <c r="C545" s="43" t="s">
        <v>79</v>
      </c>
      <c r="D545" s="44">
        <v>1315.63</v>
      </c>
      <c r="E545" s="44">
        <v>1151.51</v>
      </c>
      <c r="F545" s="44">
        <v>995.56</v>
      </c>
      <c r="G545" s="44">
        <v>921.18</v>
      </c>
      <c r="H545" s="44">
        <v>864.98</v>
      </c>
      <c r="I545" s="44">
        <v>856.1</v>
      </c>
      <c r="J545" s="44">
        <v>810.01</v>
      </c>
      <c r="K545" s="44">
        <v>1045.33</v>
      </c>
      <c r="L545" s="44">
        <v>1463.92</v>
      </c>
      <c r="M545" s="44">
        <v>1718.96</v>
      </c>
      <c r="N545" s="44">
        <v>1873.47</v>
      </c>
      <c r="O545" s="44">
        <v>1874.24</v>
      </c>
      <c r="P545" s="44">
        <v>1884.41</v>
      </c>
      <c r="Q545" s="44">
        <v>1929.42</v>
      </c>
      <c r="R545" s="44">
        <v>1980.98</v>
      </c>
      <c r="S545" s="44">
        <v>1981.1</v>
      </c>
      <c r="T545" s="44">
        <v>1938.33</v>
      </c>
      <c r="U545" s="44">
        <v>1862.8</v>
      </c>
      <c r="V545" s="44">
        <v>1852.71</v>
      </c>
      <c r="W545" s="44">
        <v>1810.15</v>
      </c>
      <c r="X545" s="44">
        <v>1813.24</v>
      </c>
      <c r="Y545" s="44">
        <v>1771.3</v>
      </c>
      <c r="Z545" s="44">
        <v>1700.69</v>
      </c>
      <c r="AA545" s="44">
        <v>1448.87</v>
      </c>
    </row>
    <row r="546" spans="1:27" ht="12.75" hidden="1" customHeight="1" outlineLevel="1" x14ac:dyDescent="0.2">
      <c r="A546" s="99" t="s">
        <v>2184</v>
      </c>
      <c r="B546" s="63" t="s">
        <v>90</v>
      </c>
      <c r="C546" s="43" t="s">
        <v>79</v>
      </c>
      <c r="D546" s="44">
        <f>$D$486</f>
        <v>3559.77</v>
      </c>
      <c r="E546" s="44">
        <f t="shared" ref="E546:AA546" si="316">$D$486</f>
        <v>3559.77</v>
      </c>
      <c r="F546" s="44">
        <f t="shared" si="316"/>
        <v>3559.77</v>
      </c>
      <c r="G546" s="44">
        <f t="shared" si="316"/>
        <v>3559.77</v>
      </c>
      <c r="H546" s="44">
        <f t="shared" si="316"/>
        <v>3559.77</v>
      </c>
      <c r="I546" s="44">
        <f t="shared" si="316"/>
        <v>3559.77</v>
      </c>
      <c r="J546" s="44">
        <f t="shared" si="316"/>
        <v>3559.77</v>
      </c>
      <c r="K546" s="44">
        <f t="shared" si="316"/>
        <v>3559.77</v>
      </c>
      <c r="L546" s="44">
        <f t="shared" si="316"/>
        <v>3559.77</v>
      </c>
      <c r="M546" s="44">
        <f t="shared" si="316"/>
        <v>3559.77</v>
      </c>
      <c r="N546" s="44">
        <f t="shared" si="316"/>
        <v>3559.77</v>
      </c>
      <c r="O546" s="44">
        <f t="shared" si="316"/>
        <v>3559.77</v>
      </c>
      <c r="P546" s="44">
        <f t="shared" si="316"/>
        <v>3559.77</v>
      </c>
      <c r="Q546" s="44">
        <f t="shared" si="316"/>
        <v>3559.77</v>
      </c>
      <c r="R546" s="44">
        <f t="shared" si="316"/>
        <v>3559.77</v>
      </c>
      <c r="S546" s="44">
        <f t="shared" si="316"/>
        <v>3559.77</v>
      </c>
      <c r="T546" s="44">
        <f t="shared" si="316"/>
        <v>3559.77</v>
      </c>
      <c r="U546" s="44">
        <f t="shared" si="316"/>
        <v>3559.77</v>
      </c>
      <c r="V546" s="44">
        <f t="shared" si="316"/>
        <v>3559.77</v>
      </c>
      <c r="W546" s="44">
        <f t="shared" si="316"/>
        <v>3559.77</v>
      </c>
      <c r="X546" s="44">
        <f t="shared" si="316"/>
        <v>3559.77</v>
      </c>
      <c r="Y546" s="44">
        <f t="shared" si="316"/>
        <v>3559.77</v>
      </c>
      <c r="Z546" s="44">
        <f t="shared" si="316"/>
        <v>3559.77</v>
      </c>
      <c r="AA546" s="44">
        <f t="shared" si="316"/>
        <v>3559.77</v>
      </c>
    </row>
    <row r="547" spans="1:27" ht="12.75" hidden="1" customHeight="1" outlineLevel="1" x14ac:dyDescent="0.2">
      <c r="A547" s="99" t="s">
        <v>2185</v>
      </c>
      <c r="B547" s="63" t="s">
        <v>83</v>
      </c>
      <c r="C547" s="43" t="s">
        <v>79</v>
      </c>
      <c r="D547" s="44">
        <v>3.92</v>
      </c>
      <c r="E547" s="44">
        <v>3.92</v>
      </c>
      <c r="F547" s="44">
        <v>3.92</v>
      </c>
      <c r="G547" s="44">
        <v>3.92</v>
      </c>
      <c r="H547" s="44">
        <v>3.92</v>
      </c>
      <c r="I547" s="44">
        <v>3.92</v>
      </c>
      <c r="J547" s="44">
        <v>3.92</v>
      </c>
      <c r="K547" s="44">
        <v>3.92</v>
      </c>
      <c r="L547" s="44">
        <v>3.92</v>
      </c>
      <c r="M547" s="44">
        <v>3.92</v>
      </c>
      <c r="N547" s="44">
        <v>3.92</v>
      </c>
      <c r="O547" s="44">
        <v>3.92</v>
      </c>
      <c r="P547" s="44">
        <v>3.92</v>
      </c>
      <c r="Q547" s="44">
        <v>3.92</v>
      </c>
      <c r="R547" s="44">
        <v>3.92</v>
      </c>
      <c r="S547" s="44">
        <v>3.92</v>
      </c>
      <c r="T547" s="44">
        <v>3.92</v>
      </c>
      <c r="U547" s="44">
        <v>3.92</v>
      </c>
      <c r="V547" s="44">
        <v>3.92</v>
      </c>
      <c r="W547" s="44">
        <v>3.92</v>
      </c>
      <c r="X547" s="44">
        <v>3.92</v>
      </c>
      <c r="Y547" s="44">
        <v>3.92</v>
      </c>
      <c r="Z547" s="44">
        <v>3.92</v>
      </c>
      <c r="AA547" s="44">
        <v>3.92</v>
      </c>
    </row>
    <row r="548" spans="1:27" ht="12.75" hidden="1" customHeight="1" outlineLevel="1" x14ac:dyDescent="0.2">
      <c r="A548" s="99" t="s">
        <v>2186</v>
      </c>
      <c r="B548" s="63" t="s">
        <v>81</v>
      </c>
      <c r="C548" s="43" t="s">
        <v>79</v>
      </c>
      <c r="D548" s="44">
        <f>$D$11</f>
        <v>216.36</v>
      </c>
      <c r="E548" s="44">
        <f t="shared" ref="E548:AA548" si="317">$D$11</f>
        <v>216.36</v>
      </c>
      <c r="F548" s="44">
        <f t="shared" si="317"/>
        <v>216.36</v>
      </c>
      <c r="G548" s="44">
        <f t="shared" si="317"/>
        <v>216.36</v>
      </c>
      <c r="H548" s="44">
        <f t="shared" si="317"/>
        <v>216.36</v>
      </c>
      <c r="I548" s="44">
        <f t="shared" si="317"/>
        <v>216.36</v>
      </c>
      <c r="J548" s="44">
        <f t="shared" si="317"/>
        <v>216.36</v>
      </c>
      <c r="K548" s="44">
        <f t="shared" si="317"/>
        <v>216.36</v>
      </c>
      <c r="L548" s="44">
        <f t="shared" si="317"/>
        <v>216.36</v>
      </c>
      <c r="M548" s="44">
        <f t="shared" si="317"/>
        <v>216.36</v>
      </c>
      <c r="N548" s="44">
        <f t="shared" si="317"/>
        <v>216.36</v>
      </c>
      <c r="O548" s="44">
        <f t="shared" si="317"/>
        <v>216.36</v>
      </c>
      <c r="P548" s="44">
        <f t="shared" si="317"/>
        <v>216.36</v>
      </c>
      <c r="Q548" s="44">
        <f t="shared" si="317"/>
        <v>216.36</v>
      </c>
      <c r="R548" s="44">
        <f t="shared" si="317"/>
        <v>216.36</v>
      </c>
      <c r="S548" s="44">
        <f t="shared" si="317"/>
        <v>216.36</v>
      </c>
      <c r="T548" s="44">
        <f t="shared" si="317"/>
        <v>216.36</v>
      </c>
      <c r="U548" s="44">
        <f t="shared" si="317"/>
        <v>216.36</v>
      </c>
      <c r="V548" s="44">
        <f t="shared" si="317"/>
        <v>216.36</v>
      </c>
      <c r="W548" s="44">
        <f t="shared" si="317"/>
        <v>216.36</v>
      </c>
      <c r="X548" s="44">
        <f t="shared" si="317"/>
        <v>216.36</v>
      </c>
      <c r="Y548" s="44">
        <f t="shared" si="317"/>
        <v>216.36</v>
      </c>
      <c r="Z548" s="44">
        <f t="shared" si="317"/>
        <v>216.36</v>
      </c>
      <c r="AA548" s="44">
        <f t="shared" si="317"/>
        <v>216.36</v>
      </c>
    </row>
    <row r="549" spans="1:27" collapsed="1" x14ac:dyDescent="0.2">
      <c r="A549" s="98" t="s">
        <v>2187</v>
      </c>
      <c r="B549" s="28" t="str">
        <f>"14"&amp;"."&amp;$B$800&amp;"."&amp;$B$801</f>
        <v>14.08.2023</v>
      </c>
      <c r="C549" s="90" t="s">
        <v>76</v>
      </c>
      <c r="D549" s="91">
        <f>ROUND(((D550+D551+D553+D552)/1000),5)</f>
        <v>5.0258399999999996</v>
      </c>
      <c r="E549" s="91">
        <f>ROUND(((E550+E551+E553+E552)/1000),5)</f>
        <v>4.9018800000000002</v>
      </c>
      <c r="F549" s="91">
        <f>ROUND(((F550+F551+F553+F552)/1000),5)</f>
        <v>4.7567500000000003</v>
      </c>
      <c r="G549" s="91">
        <f t="shared" ref="G549:AA549" si="318">ROUND(((G550+G551+G553+G552)/1000),5)</f>
        <v>4.6863700000000001</v>
      </c>
      <c r="H549" s="91">
        <f t="shared" si="318"/>
        <v>4.6511500000000003</v>
      </c>
      <c r="I549" s="91">
        <f t="shared" si="318"/>
        <v>4.7565600000000003</v>
      </c>
      <c r="J549" s="91">
        <f t="shared" si="318"/>
        <v>4.8762499999999998</v>
      </c>
      <c r="K549" s="91">
        <f t="shared" si="318"/>
        <v>5.2239500000000003</v>
      </c>
      <c r="L549" s="91">
        <f t="shared" si="318"/>
        <v>5.5101800000000001</v>
      </c>
      <c r="M549" s="91">
        <f t="shared" si="318"/>
        <v>5.6629899999999997</v>
      </c>
      <c r="N549" s="91">
        <f t="shared" si="318"/>
        <v>5.7758000000000003</v>
      </c>
      <c r="O549" s="91">
        <f t="shared" si="318"/>
        <v>5.8071299999999999</v>
      </c>
      <c r="P549" s="91">
        <f t="shared" si="318"/>
        <v>5.8031499999999996</v>
      </c>
      <c r="Q549" s="91">
        <f t="shared" si="318"/>
        <v>5.8526300000000004</v>
      </c>
      <c r="R549" s="91">
        <f t="shared" si="318"/>
        <v>5.9298099999999998</v>
      </c>
      <c r="S549" s="91">
        <f t="shared" si="318"/>
        <v>5.9234099999999996</v>
      </c>
      <c r="T549" s="91">
        <f t="shared" si="318"/>
        <v>5.8946500000000004</v>
      </c>
      <c r="U549" s="91">
        <f t="shared" si="318"/>
        <v>5.83371</v>
      </c>
      <c r="V549" s="91">
        <f t="shared" si="318"/>
        <v>5.7932600000000001</v>
      </c>
      <c r="W549" s="91">
        <f t="shared" si="318"/>
        <v>5.6553699999999996</v>
      </c>
      <c r="X549" s="91">
        <f t="shared" si="318"/>
        <v>5.6473000000000004</v>
      </c>
      <c r="Y549" s="91">
        <f t="shared" si="318"/>
        <v>5.6153300000000002</v>
      </c>
      <c r="Z549" s="91">
        <f t="shared" si="318"/>
        <v>5.4276</v>
      </c>
      <c r="AA549" s="91">
        <f t="shared" si="318"/>
        <v>5.0964999999999998</v>
      </c>
    </row>
    <row r="550" spans="1:27" ht="12.75" hidden="1" customHeight="1" outlineLevel="1" x14ac:dyDescent="0.2">
      <c r="A550" s="99" t="s">
        <v>2188</v>
      </c>
      <c r="B550" s="63" t="s">
        <v>238</v>
      </c>
      <c r="C550" s="43" t="s">
        <v>79</v>
      </c>
      <c r="D550" s="44">
        <v>1245.79</v>
      </c>
      <c r="E550" s="44">
        <v>1121.83</v>
      </c>
      <c r="F550" s="44">
        <v>976.7</v>
      </c>
      <c r="G550" s="44">
        <v>906.32</v>
      </c>
      <c r="H550" s="44">
        <v>871.1</v>
      </c>
      <c r="I550" s="44">
        <v>976.51</v>
      </c>
      <c r="J550" s="44">
        <v>1096.2</v>
      </c>
      <c r="K550" s="44">
        <v>1443.9</v>
      </c>
      <c r="L550" s="44">
        <v>1730.13</v>
      </c>
      <c r="M550" s="44">
        <v>1882.94</v>
      </c>
      <c r="N550" s="44">
        <v>1995.75</v>
      </c>
      <c r="O550" s="44">
        <v>2027.08</v>
      </c>
      <c r="P550" s="44">
        <v>2023.1</v>
      </c>
      <c r="Q550" s="44">
        <v>2072.58</v>
      </c>
      <c r="R550" s="44">
        <v>2149.7600000000002</v>
      </c>
      <c r="S550" s="44">
        <v>2143.36</v>
      </c>
      <c r="T550" s="44">
        <v>2114.6</v>
      </c>
      <c r="U550" s="44">
        <v>2053.66</v>
      </c>
      <c r="V550" s="44">
        <v>2013.21</v>
      </c>
      <c r="W550" s="44">
        <v>1875.32</v>
      </c>
      <c r="X550" s="44">
        <v>1867.25</v>
      </c>
      <c r="Y550" s="44">
        <v>1835.28</v>
      </c>
      <c r="Z550" s="44">
        <v>1647.55</v>
      </c>
      <c r="AA550" s="44">
        <v>1316.45</v>
      </c>
    </row>
    <row r="551" spans="1:27" ht="12.75" hidden="1" customHeight="1" outlineLevel="1" x14ac:dyDescent="0.2">
      <c r="A551" s="99" t="s">
        <v>2189</v>
      </c>
      <c r="B551" s="63" t="s">
        <v>90</v>
      </c>
      <c r="C551" s="43" t="s">
        <v>79</v>
      </c>
      <c r="D551" s="44">
        <f>$D$486</f>
        <v>3559.77</v>
      </c>
      <c r="E551" s="44">
        <f t="shared" ref="E551:AA551" si="319">$D$486</f>
        <v>3559.77</v>
      </c>
      <c r="F551" s="44">
        <f t="shared" si="319"/>
        <v>3559.77</v>
      </c>
      <c r="G551" s="44">
        <f t="shared" si="319"/>
        <v>3559.77</v>
      </c>
      <c r="H551" s="44">
        <f t="shared" si="319"/>
        <v>3559.77</v>
      </c>
      <c r="I551" s="44">
        <f t="shared" si="319"/>
        <v>3559.77</v>
      </c>
      <c r="J551" s="44">
        <f t="shared" si="319"/>
        <v>3559.77</v>
      </c>
      <c r="K551" s="44">
        <f t="shared" si="319"/>
        <v>3559.77</v>
      </c>
      <c r="L551" s="44">
        <f t="shared" si="319"/>
        <v>3559.77</v>
      </c>
      <c r="M551" s="44">
        <f t="shared" si="319"/>
        <v>3559.77</v>
      </c>
      <c r="N551" s="44">
        <f t="shared" si="319"/>
        <v>3559.77</v>
      </c>
      <c r="O551" s="44">
        <f t="shared" si="319"/>
        <v>3559.77</v>
      </c>
      <c r="P551" s="44">
        <f t="shared" si="319"/>
        <v>3559.77</v>
      </c>
      <c r="Q551" s="44">
        <f t="shared" si="319"/>
        <v>3559.77</v>
      </c>
      <c r="R551" s="44">
        <f t="shared" si="319"/>
        <v>3559.77</v>
      </c>
      <c r="S551" s="44">
        <f t="shared" si="319"/>
        <v>3559.77</v>
      </c>
      <c r="T551" s="44">
        <f t="shared" si="319"/>
        <v>3559.77</v>
      </c>
      <c r="U551" s="44">
        <f t="shared" si="319"/>
        <v>3559.77</v>
      </c>
      <c r="V551" s="44">
        <f t="shared" si="319"/>
        <v>3559.77</v>
      </c>
      <c r="W551" s="44">
        <f t="shared" si="319"/>
        <v>3559.77</v>
      </c>
      <c r="X551" s="44">
        <f t="shared" si="319"/>
        <v>3559.77</v>
      </c>
      <c r="Y551" s="44">
        <f t="shared" si="319"/>
        <v>3559.77</v>
      </c>
      <c r="Z551" s="44">
        <f t="shared" si="319"/>
        <v>3559.77</v>
      </c>
      <c r="AA551" s="44">
        <f t="shared" si="319"/>
        <v>3559.77</v>
      </c>
    </row>
    <row r="552" spans="1:27" ht="12.75" hidden="1" customHeight="1" outlineLevel="1" x14ac:dyDescent="0.2">
      <c r="A552" s="99" t="s">
        <v>2190</v>
      </c>
      <c r="B552" s="63" t="s">
        <v>83</v>
      </c>
      <c r="C552" s="43" t="s">
        <v>79</v>
      </c>
      <c r="D552" s="44">
        <v>3.92</v>
      </c>
      <c r="E552" s="44">
        <v>3.92</v>
      </c>
      <c r="F552" s="44">
        <v>3.92</v>
      </c>
      <c r="G552" s="44">
        <v>3.92</v>
      </c>
      <c r="H552" s="44">
        <v>3.92</v>
      </c>
      <c r="I552" s="44">
        <v>3.92</v>
      </c>
      <c r="J552" s="44">
        <v>3.92</v>
      </c>
      <c r="K552" s="44">
        <v>3.92</v>
      </c>
      <c r="L552" s="44">
        <v>3.92</v>
      </c>
      <c r="M552" s="44">
        <v>3.92</v>
      </c>
      <c r="N552" s="44">
        <v>3.92</v>
      </c>
      <c r="O552" s="44">
        <v>3.92</v>
      </c>
      <c r="P552" s="44">
        <v>3.92</v>
      </c>
      <c r="Q552" s="44">
        <v>3.92</v>
      </c>
      <c r="R552" s="44">
        <v>3.92</v>
      </c>
      <c r="S552" s="44">
        <v>3.92</v>
      </c>
      <c r="T552" s="44">
        <v>3.92</v>
      </c>
      <c r="U552" s="44">
        <v>3.92</v>
      </c>
      <c r="V552" s="44">
        <v>3.92</v>
      </c>
      <c r="W552" s="44">
        <v>3.92</v>
      </c>
      <c r="X552" s="44">
        <v>3.92</v>
      </c>
      <c r="Y552" s="44">
        <v>3.92</v>
      </c>
      <c r="Z552" s="44">
        <v>3.92</v>
      </c>
      <c r="AA552" s="44">
        <v>3.92</v>
      </c>
    </row>
    <row r="553" spans="1:27" ht="12.75" hidden="1" customHeight="1" outlineLevel="1" x14ac:dyDescent="0.2">
      <c r="A553" s="99" t="s">
        <v>2191</v>
      </c>
      <c r="B553" s="63" t="s">
        <v>81</v>
      </c>
      <c r="C553" s="43" t="s">
        <v>79</v>
      </c>
      <c r="D553" s="44">
        <f>$D$11</f>
        <v>216.36</v>
      </c>
      <c r="E553" s="44">
        <f t="shared" ref="E553:AA553" si="320">$D$11</f>
        <v>216.36</v>
      </c>
      <c r="F553" s="44">
        <f t="shared" si="320"/>
        <v>216.36</v>
      </c>
      <c r="G553" s="44">
        <f t="shared" si="320"/>
        <v>216.36</v>
      </c>
      <c r="H553" s="44">
        <f t="shared" si="320"/>
        <v>216.36</v>
      </c>
      <c r="I553" s="44">
        <f t="shared" si="320"/>
        <v>216.36</v>
      </c>
      <c r="J553" s="44">
        <f t="shared" si="320"/>
        <v>216.36</v>
      </c>
      <c r="K553" s="44">
        <f t="shared" si="320"/>
        <v>216.36</v>
      </c>
      <c r="L553" s="44">
        <f t="shared" si="320"/>
        <v>216.36</v>
      </c>
      <c r="M553" s="44">
        <f t="shared" si="320"/>
        <v>216.36</v>
      </c>
      <c r="N553" s="44">
        <f t="shared" si="320"/>
        <v>216.36</v>
      </c>
      <c r="O553" s="44">
        <f t="shared" si="320"/>
        <v>216.36</v>
      </c>
      <c r="P553" s="44">
        <f t="shared" si="320"/>
        <v>216.36</v>
      </c>
      <c r="Q553" s="44">
        <f t="shared" si="320"/>
        <v>216.36</v>
      </c>
      <c r="R553" s="44">
        <f t="shared" si="320"/>
        <v>216.36</v>
      </c>
      <c r="S553" s="44">
        <f t="shared" si="320"/>
        <v>216.36</v>
      </c>
      <c r="T553" s="44">
        <f t="shared" si="320"/>
        <v>216.36</v>
      </c>
      <c r="U553" s="44">
        <f t="shared" si="320"/>
        <v>216.36</v>
      </c>
      <c r="V553" s="44">
        <f t="shared" si="320"/>
        <v>216.36</v>
      </c>
      <c r="W553" s="44">
        <f t="shared" si="320"/>
        <v>216.36</v>
      </c>
      <c r="X553" s="44">
        <f t="shared" si="320"/>
        <v>216.36</v>
      </c>
      <c r="Y553" s="44">
        <f t="shared" si="320"/>
        <v>216.36</v>
      </c>
      <c r="Z553" s="44">
        <f t="shared" si="320"/>
        <v>216.36</v>
      </c>
      <c r="AA553" s="44">
        <f t="shared" si="320"/>
        <v>216.36</v>
      </c>
    </row>
    <row r="554" spans="1:27" collapsed="1" x14ac:dyDescent="0.2">
      <c r="A554" s="98" t="s">
        <v>2192</v>
      </c>
      <c r="B554" s="28" t="str">
        <f>"15"&amp;"."&amp;$B$800&amp;"."&amp;$B$801</f>
        <v>15.08.2023</v>
      </c>
      <c r="C554" s="90" t="s">
        <v>76</v>
      </c>
      <c r="D554" s="91">
        <f>ROUND(((D555+D556+D558+D557)/1000),5)</f>
        <v>4.8209</v>
      </c>
      <c r="E554" s="91">
        <f>ROUND(((E555+E556+E558+E557)/1000),5)</f>
        <v>4.6652699999999996</v>
      </c>
      <c r="F554" s="91">
        <f>ROUND(((F555+F556+F558+F557)/1000),5)</f>
        <v>4.5678799999999997</v>
      </c>
      <c r="G554" s="91">
        <f t="shared" ref="G554:AA554" si="321">ROUND(((G555+G556+G558+G557)/1000),5)</f>
        <v>3.7912300000000001</v>
      </c>
      <c r="H554" s="91">
        <f t="shared" si="321"/>
        <v>3.78742</v>
      </c>
      <c r="I554" s="91">
        <f t="shared" si="321"/>
        <v>4.5174500000000002</v>
      </c>
      <c r="J554" s="91">
        <f t="shared" si="321"/>
        <v>4.6627099999999997</v>
      </c>
      <c r="K554" s="91">
        <f t="shared" si="321"/>
        <v>5.1027199999999997</v>
      </c>
      <c r="L554" s="91">
        <f t="shared" si="321"/>
        <v>5.4746800000000002</v>
      </c>
      <c r="M554" s="91">
        <f t="shared" si="321"/>
        <v>5.7457700000000003</v>
      </c>
      <c r="N554" s="91">
        <f t="shared" si="321"/>
        <v>5.8425200000000004</v>
      </c>
      <c r="O554" s="91">
        <f t="shared" si="321"/>
        <v>5.8221299999999996</v>
      </c>
      <c r="P554" s="91">
        <f t="shared" si="321"/>
        <v>5.8284700000000003</v>
      </c>
      <c r="Q554" s="91">
        <f t="shared" si="321"/>
        <v>5.8552</v>
      </c>
      <c r="R554" s="91">
        <f t="shared" si="321"/>
        <v>5.9603799999999998</v>
      </c>
      <c r="S554" s="91">
        <f t="shared" si="321"/>
        <v>5.9998500000000003</v>
      </c>
      <c r="T554" s="91">
        <f t="shared" si="321"/>
        <v>5.9815800000000001</v>
      </c>
      <c r="U554" s="91">
        <f t="shared" si="321"/>
        <v>5.8644499999999997</v>
      </c>
      <c r="V554" s="91">
        <f t="shared" si="321"/>
        <v>5.8370899999999999</v>
      </c>
      <c r="W554" s="91">
        <f t="shared" si="321"/>
        <v>5.7831799999999998</v>
      </c>
      <c r="X554" s="91">
        <f t="shared" si="321"/>
        <v>5.7573800000000004</v>
      </c>
      <c r="Y554" s="91">
        <f t="shared" si="321"/>
        <v>5.6377600000000001</v>
      </c>
      <c r="Z554" s="91">
        <f t="shared" si="321"/>
        <v>5.4709199999999996</v>
      </c>
      <c r="AA554" s="91">
        <f t="shared" si="321"/>
        <v>5.1096500000000002</v>
      </c>
    </row>
    <row r="555" spans="1:27" ht="12.75" hidden="1" customHeight="1" outlineLevel="1" x14ac:dyDescent="0.2">
      <c r="A555" s="99" t="s">
        <v>2193</v>
      </c>
      <c r="B555" s="63" t="s">
        <v>238</v>
      </c>
      <c r="C555" s="43" t="s">
        <v>79</v>
      </c>
      <c r="D555" s="44">
        <v>1040.8499999999999</v>
      </c>
      <c r="E555" s="44">
        <v>885.22</v>
      </c>
      <c r="F555" s="44">
        <v>787.83</v>
      </c>
      <c r="G555" s="44">
        <v>11.18</v>
      </c>
      <c r="H555" s="44">
        <v>7.37</v>
      </c>
      <c r="I555" s="44">
        <v>737.4</v>
      </c>
      <c r="J555" s="44">
        <v>882.66</v>
      </c>
      <c r="K555" s="44">
        <v>1322.67</v>
      </c>
      <c r="L555" s="44">
        <v>1694.63</v>
      </c>
      <c r="M555" s="44">
        <v>1965.72</v>
      </c>
      <c r="N555" s="44">
        <v>2062.4699999999998</v>
      </c>
      <c r="O555" s="44">
        <v>2042.08</v>
      </c>
      <c r="P555" s="44">
        <v>2048.42</v>
      </c>
      <c r="Q555" s="44">
        <v>2075.15</v>
      </c>
      <c r="R555" s="44">
        <v>2180.33</v>
      </c>
      <c r="S555" s="44">
        <v>2219.8000000000002</v>
      </c>
      <c r="T555" s="44">
        <v>2201.5300000000002</v>
      </c>
      <c r="U555" s="44">
        <v>2084.4</v>
      </c>
      <c r="V555" s="44">
        <v>2057.04</v>
      </c>
      <c r="W555" s="44">
        <v>2003.13</v>
      </c>
      <c r="X555" s="44">
        <v>1977.33</v>
      </c>
      <c r="Y555" s="44">
        <v>1857.71</v>
      </c>
      <c r="Z555" s="44">
        <v>1690.87</v>
      </c>
      <c r="AA555" s="44">
        <v>1329.6</v>
      </c>
    </row>
    <row r="556" spans="1:27" ht="12.75" hidden="1" customHeight="1" outlineLevel="1" x14ac:dyDescent="0.2">
      <c r="A556" s="99" t="s">
        <v>2194</v>
      </c>
      <c r="B556" s="63" t="s">
        <v>90</v>
      </c>
      <c r="C556" s="43" t="s">
        <v>79</v>
      </c>
      <c r="D556" s="44">
        <f>$D$486</f>
        <v>3559.77</v>
      </c>
      <c r="E556" s="44">
        <f t="shared" ref="E556:AA556" si="322">$D$486</f>
        <v>3559.77</v>
      </c>
      <c r="F556" s="44">
        <f t="shared" si="322"/>
        <v>3559.77</v>
      </c>
      <c r="G556" s="44">
        <f t="shared" si="322"/>
        <v>3559.77</v>
      </c>
      <c r="H556" s="44">
        <f t="shared" si="322"/>
        <v>3559.77</v>
      </c>
      <c r="I556" s="44">
        <f t="shared" si="322"/>
        <v>3559.77</v>
      </c>
      <c r="J556" s="44">
        <f t="shared" si="322"/>
        <v>3559.77</v>
      </c>
      <c r="K556" s="44">
        <f t="shared" si="322"/>
        <v>3559.77</v>
      </c>
      <c r="L556" s="44">
        <f t="shared" si="322"/>
        <v>3559.77</v>
      </c>
      <c r="M556" s="44">
        <f t="shared" si="322"/>
        <v>3559.77</v>
      </c>
      <c r="N556" s="44">
        <f t="shared" si="322"/>
        <v>3559.77</v>
      </c>
      <c r="O556" s="44">
        <f t="shared" si="322"/>
        <v>3559.77</v>
      </c>
      <c r="P556" s="44">
        <f t="shared" si="322"/>
        <v>3559.77</v>
      </c>
      <c r="Q556" s="44">
        <f t="shared" si="322"/>
        <v>3559.77</v>
      </c>
      <c r="R556" s="44">
        <f t="shared" si="322"/>
        <v>3559.77</v>
      </c>
      <c r="S556" s="44">
        <f t="shared" si="322"/>
        <v>3559.77</v>
      </c>
      <c r="T556" s="44">
        <f t="shared" si="322"/>
        <v>3559.77</v>
      </c>
      <c r="U556" s="44">
        <f t="shared" si="322"/>
        <v>3559.77</v>
      </c>
      <c r="V556" s="44">
        <f t="shared" si="322"/>
        <v>3559.77</v>
      </c>
      <c r="W556" s="44">
        <f t="shared" si="322"/>
        <v>3559.77</v>
      </c>
      <c r="X556" s="44">
        <f t="shared" si="322"/>
        <v>3559.77</v>
      </c>
      <c r="Y556" s="44">
        <f t="shared" si="322"/>
        <v>3559.77</v>
      </c>
      <c r="Z556" s="44">
        <f t="shared" si="322"/>
        <v>3559.77</v>
      </c>
      <c r="AA556" s="44">
        <f t="shared" si="322"/>
        <v>3559.77</v>
      </c>
    </row>
    <row r="557" spans="1:27" ht="12.75" hidden="1" customHeight="1" outlineLevel="1" x14ac:dyDescent="0.2">
      <c r="A557" s="99" t="s">
        <v>2195</v>
      </c>
      <c r="B557" s="63" t="s">
        <v>83</v>
      </c>
      <c r="C557" s="43" t="s">
        <v>79</v>
      </c>
      <c r="D557" s="44">
        <v>3.92</v>
      </c>
      <c r="E557" s="44">
        <v>3.92</v>
      </c>
      <c r="F557" s="44">
        <v>3.92</v>
      </c>
      <c r="G557" s="44">
        <v>3.92</v>
      </c>
      <c r="H557" s="44">
        <v>3.92</v>
      </c>
      <c r="I557" s="44">
        <v>3.92</v>
      </c>
      <c r="J557" s="44">
        <v>3.92</v>
      </c>
      <c r="K557" s="44">
        <v>3.92</v>
      </c>
      <c r="L557" s="44">
        <v>3.92</v>
      </c>
      <c r="M557" s="44">
        <v>3.92</v>
      </c>
      <c r="N557" s="44">
        <v>3.92</v>
      </c>
      <c r="O557" s="44">
        <v>3.92</v>
      </c>
      <c r="P557" s="44">
        <v>3.92</v>
      </c>
      <c r="Q557" s="44">
        <v>3.92</v>
      </c>
      <c r="R557" s="44">
        <v>3.92</v>
      </c>
      <c r="S557" s="44">
        <v>3.92</v>
      </c>
      <c r="T557" s="44">
        <v>3.92</v>
      </c>
      <c r="U557" s="44">
        <v>3.92</v>
      </c>
      <c r="V557" s="44">
        <v>3.92</v>
      </c>
      <c r="W557" s="44">
        <v>3.92</v>
      </c>
      <c r="X557" s="44">
        <v>3.92</v>
      </c>
      <c r="Y557" s="44">
        <v>3.92</v>
      </c>
      <c r="Z557" s="44">
        <v>3.92</v>
      </c>
      <c r="AA557" s="44">
        <v>3.92</v>
      </c>
    </row>
    <row r="558" spans="1:27" ht="12.75" hidden="1" customHeight="1" outlineLevel="1" x14ac:dyDescent="0.2">
      <c r="A558" s="99" t="s">
        <v>2196</v>
      </c>
      <c r="B558" s="63" t="s">
        <v>81</v>
      </c>
      <c r="C558" s="43" t="s">
        <v>79</v>
      </c>
      <c r="D558" s="44">
        <f>$D$11</f>
        <v>216.36</v>
      </c>
      <c r="E558" s="44">
        <f t="shared" ref="E558:AA558" si="323">$D$11</f>
        <v>216.36</v>
      </c>
      <c r="F558" s="44">
        <f t="shared" si="323"/>
        <v>216.36</v>
      </c>
      <c r="G558" s="44">
        <f t="shared" si="323"/>
        <v>216.36</v>
      </c>
      <c r="H558" s="44">
        <f t="shared" si="323"/>
        <v>216.36</v>
      </c>
      <c r="I558" s="44">
        <f t="shared" si="323"/>
        <v>216.36</v>
      </c>
      <c r="J558" s="44">
        <f t="shared" si="323"/>
        <v>216.36</v>
      </c>
      <c r="K558" s="44">
        <f t="shared" si="323"/>
        <v>216.36</v>
      </c>
      <c r="L558" s="44">
        <f t="shared" si="323"/>
        <v>216.36</v>
      </c>
      <c r="M558" s="44">
        <f t="shared" si="323"/>
        <v>216.36</v>
      </c>
      <c r="N558" s="44">
        <f t="shared" si="323"/>
        <v>216.36</v>
      </c>
      <c r="O558" s="44">
        <f t="shared" si="323"/>
        <v>216.36</v>
      </c>
      <c r="P558" s="44">
        <f t="shared" si="323"/>
        <v>216.36</v>
      </c>
      <c r="Q558" s="44">
        <f t="shared" si="323"/>
        <v>216.36</v>
      </c>
      <c r="R558" s="44">
        <f t="shared" si="323"/>
        <v>216.36</v>
      </c>
      <c r="S558" s="44">
        <f t="shared" si="323"/>
        <v>216.36</v>
      </c>
      <c r="T558" s="44">
        <f t="shared" si="323"/>
        <v>216.36</v>
      </c>
      <c r="U558" s="44">
        <f t="shared" si="323"/>
        <v>216.36</v>
      </c>
      <c r="V558" s="44">
        <f t="shared" si="323"/>
        <v>216.36</v>
      </c>
      <c r="W558" s="44">
        <f t="shared" si="323"/>
        <v>216.36</v>
      </c>
      <c r="X558" s="44">
        <f t="shared" si="323"/>
        <v>216.36</v>
      </c>
      <c r="Y558" s="44">
        <f t="shared" si="323"/>
        <v>216.36</v>
      </c>
      <c r="Z558" s="44">
        <f t="shared" si="323"/>
        <v>216.36</v>
      </c>
      <c r="AA558" s="44">
        <f t="shared" si="323"/>
        <v>216.36</v>
      </c>
    </row>
    <row r="559" spans="1:27" collapsed="1" x14ac:dyDescent="0.2">
      <c r="A559" s="98" t="s">
        <v>2197</v>
      </c>
      <c r="B559" s="28" t="str">
        <f>"16"&amp;"."&amp;$B$800&amp;"."&amp;$B$801</f>
        <v>16.08.2023</v>
      </c>
      <c r="C559" s="90" t="s">
        <v>76</v>
      </c>
      <c r="D559" s="91">
        <f>ROUND(((D560+D561+D563+D562)/1000),5)</f>
        <v>4.87622</v>
      </c>
      <c r="E559" s="91">
        <f>ROUND(((E560+E561+E563+E562)/1000),5)</f>
        <v>4.6511399999999998</v>
      </c>
      <c r="F559" s="91">
        <f>ROUND(((F560+F561+F563+F562)/1000),5)</f>
        <v>4.5805699999999998</v>
      </c>
      <c r="G559" s="91">
        <f t="shared" ref="G559:AA559" si="324">ROUND(((G560+G561+G563+G562)/1000),5)</f>
        <v>4.5492100000000004</v>
      </c>
      <c r="H559" s="91">
        <f t="shared" si="324"/>
        <v>4.5353199999999996</v>
      </c>
      <c r="I559" s="91">
        <f t="shared" si="324"/>
        <v>4.56393</v>
      </c>
      <c r="J559" s="91">
        <f t="shared" si="324"/>
        <v>4.8348300000000002</v>
      </c>
      <c r="K559" s="91">
        <f t="shared" si="324"/>
        <v>5.2244799999999998</v>
      </c>
      <c r="L559" s="91">
        <f t="shared" si="324"/>
        <v>5.47628</v>
      </c>
      <c r="M559" s="91">
        <f t="shared" si="324"/>
        <v>5.76126</v>
      </c>
      <c r="N559" s="91">
        <f t="shared" si="324"/>
        <v>6.0450499999999998</v>
      </c>
      <c r="O559" s="91">
        <f t="shared" si="324"/>
        <v>5.9744400000000004</v>
      </c>
      <c r="P559" s="91">
        <f t="shared" si="324"/>
        <v>5.8524200000000004</v>
      </c>
      <c r="Q559" s="91">
        <f t="shared" si="324"/>
        <v>6.1361400000000001</v>
      </c>
      <c r="R559" s="91">
        <f t="shared" si="324"/>
        <v>5.9713000000000003</v>
      </c>
      <c r="S559" s="91">
        <f t="shared" si="324"/>
        <v>5.9885200000000003</v>
      </c>
      <c r="T559" s="91">
        <f t="shared" si="324"/>
        <v>5.9675099999999999</v>
      </c>
      <c r="U559" s="91">
        <f t="shared" si="324"/>
        <v>5.8709699999999998</v>
      </c>
      <c r="V559" s="91">
        <f t="shared" si="324"/>
        <v>5.8378199999999998</v>
      </c>
      <c r="W559" s="91">
        <f t="shared" si="324"/>
        <v>5.8056400000000004</v>
      </c>
      <c r="X559" s="91">
        <f t="shared" si="324"/>
        <v>5.7990599999999999</v>
      </c>
      <c r="Y559" s="91">
        <f t="shared" si="324"/>
        <v>5.6546599999999998</v>
      </c>
      <c r="Z559" s="91">
        <f t="shared" si="324"/>
        <v>5.5477999999999996</v>
      </c>
      <c r="AA559" s="91">
        <f t="shared" si="324"/>
        <v>5.1282899999999998</v>
      </c>
    </row>
    <row r="560" spans="1:27" ht="12.75" hidden="1" customHeight="1" outlineLevel="1" x14ac:dyDescent="0.2">
      <c r="A560" s="99" t="s">
        <v>2198</v>
      </c>
      <c r="B560" s="63" t="s">
        <v>238</v>
      </c>
      <c r="C560" s="43" t="s">
        <v>79</v>
      </c>
      <c r="D560" s="44">
        <v>1096.17</v>
      </c>
      <c r="E560" s="44">
        <v>871.09</v>
      </c>
      <c r="F560" s="44">
        <v>800.52</v>
      </c>
      <c r="G560" s="44">
        <v>769.16</v>
      </c>
      <c r="H560" s="44">
        <v>755.27</v>
      </c>
      <c r="I560" s="44">
        <v>783.88</v>
      </c>
      <c r="J560" s="44">
        <v>1054.78</v>
      </c>
      <c r="K560" s="44">
        <v>1444.43</v>
      </c>
      <c r="L560" s="44">
        <v>1696.23</v>
      </c>
      <c r="M560" s="44">
        <v>1981.21</v>
      </c>
      <c r="N560" s="44">
        <v>2265</v>
      </c>
      <c r="O560" s="44">
        <v>2194.39</v>
      </c>
      <c r="P560" s="44">
        <v>2072.37</v>
      </c>
      <c r="Q560" s="44">
        <v>2356.09</v>
      </c>
      <c r="R560" s="44">
        <v>2191.25</v>
      </c>
      <c r="S560" s="44">
        <v>2208.4699999999998</v>
      </c>
      <c r="T560" s="44">
        <v>2187.46</v>
      </c>
      <c r="U560" s="44">
        <v>2090.92</v>
      </c>
      <c r="V560" s="44">
        <v>2057.77</v>
      </c>
      <c r="W560" s="44">
        <v>2025.59</v>
      </c>
      <c r="X560" s="44">
        <v>2019.01</v>
      </c>
      <c r="Y560" s="44">
        <v>1874.61</v>
      </c>
      <c r="Z560" s="44">
        <v>1767.75</v>
      </c>
      <c r="AA560" s="44">
        <v>1348.24</v>
      </c>
    </row>
    <row r="561" spans="1:27" ht="12.75" hidden="1" customHeight="1" outlineLevel="1" x14ac:dyDescent="0.2">
      <c r="A561" s="99" t="s">
        <v>2199</v>
      </c>
      <c r="B561" s="63" t="s">
        <v>90</v>
      </c>
      <c r="C561" s="43" t="s">
        <v>79</v>
      </c>
      <c r="D561" s="44">
        <f>$D$486</f>
        <v>3559.77</v>
      </c>
      <c r="E561" s="44">
        <f t="shared" ref="E561:AA561" si="325">$D$486</f>
        <v>3559.77</v>
      </c>
      <c r="F561" s="44">
        <f t="shared" si="325"/>
        <v>3559.77</v>
      </c>
      <c r="G561" s="44">
        <f t="shared" si="325"/>
        <v>3559.77</v>
      </c>
      <c r="H561" s="44">
        <f t="shared" si="325"/>
        <v>3559.77</v>
      </c>
      <c r="I561" s="44">
        <f t="shared" si="325"/>
        <v>3559.77</v>
      </c>
      <c r="J561" s="44">
        <f t="shared" si="325"/>
        <v>3559.77</v>
      </c>
      <c r="K561" s="44">
        <f t="shared" si="325"/>
        <v>3559.77</v>
      </c>
      <c r="L561" s="44">
        <f t="shared" si="325"/>
        <v>3559.77</v>
      </c>
      <c r="M561" s="44">
        <f t="shared" si="325"/>
        <v>3559.77</v>
      </c>
      <c r="N561" s="44">
        <f t="shared" si="325"/>
        <v>3559.77</v>
      </c>
      <c r="O561" s="44">
        <f t="shared" si="325"/>
        <v>3559.77</v>
      </c>
      <c r="P561" s="44">
        <f t="shared" si="325"/>
        <v>3559.77</v>
      </c>
      <c r="Q561" s="44">
        <f t="shared" si="325"/>
        <v>3559.77</v>
      </c>
      <c r="R561" s="44">
        <f t="shared" si="325"/>
        <v>3559.77</v>
      </c>
      <c r="S561" s="44">
        <f t="shared" si="325"/>
        <v>3559.77</v>
      </c>
      <c r="T561" s="44">
        <f t="shared" si="325"/>
        <v>3559.77</v>
      </c>
      <c r="U561" s="44">
        <f t="shared" si="325"/>
        <v>3559.77</v>
      </c>
      <c r="V561" s="44">
        <f t="shared" si="325"/>
        <v>3559.77</v>
      </c>
      <c r="W561" s="44">
        <f t="shared" si="325"/>
        <v>3559.77</v>
      </c>
      <c r="X561" s="44">
        <f t="shared" si="325"/>
        <v>3559.77</v>
      </c>
      <c r="Y561" s="44">
        <f t="shared" si="325"/>
        <v>3559.77</v>
      </c>
      <c r="Z561" s="44">
        <f t="shared" si="325"/>
        <v>3559.77</v>
      </c>
      <c r="AA561" s="44">
        <f t="shared" si="325"/>
        <v>3559.77</v>
      </c>
    </row>
    <row r="562" spans="1:27" ht="12.75" hidden="1" customHeight="1" outlineLevel="1" x14ac:dyDescent="0.2">
      <c r="A562" s="99" t="s">
        <v>2200</v>
      </c>
      <c r="B562" s="63" t="s">
        <v>83</v>
      </c>
      <c r="C562" s="43" t="s">
        <v>79</v>
      </c>
      <c r="D562" s="44">
        <v>3.92</v>
      </c>
      <c r="E562" s="44">
        <v>3.92</v>
      </c>
      <c r="F562" s="44">
        <v>3.92</v>
      </c>
      <c r="G562" s="44">
        <v>3.92</v>
      </c>
      <c r="H562" s="44">
        <v>3.92</v>
      </c>
      <c r="I562" s="44">
        <v>3.92</v>
      </c>
      <c r="J562" s="44">
        <v>3.92</v>
      </c>
      <c r="K562" s="44">
        <v>3.92</v>
      </c>
      <c r="L562" s="44">
        <v>3.92</v>
      </c>
      <c r="M562" s="44">
        <v>3.92</v>
      </c>
      <c r="N562" s="44">
        <v>3.92</v>
      </c>
      <c r="O562" s="44">
        <v>3.92</v>
      </c>
      <c r="P562" s="44">
        <v>3.92</v>
      </c>
      <c r="Q562" s="44">
        <v>3.92</v>
      </c>
      <c r="R562" s="44">
        <v>3.92</v>
      </c>
      <c r="S562" s="44">
        <v>3.92</v>
      </c>
      <c r="T562" s="44">
        <v>3.92</v>
      </c>
      <c r="U562" s="44">
        <v>3.92</v>
      </c>
      <c r="V562" s="44">
        <v>3.92</v>
      </c>
      <c r="W562" s="44">
        <v>3.92</v>
      </c>
      <c r="X562" s="44">
        <v>3.92</v>
      </c>
      <c r="Y562" s="44">
        <v>3.92</v>
      </c>
      <c r="Z562" s="44">
        <v>3.92</v>
      </c>
      <c r="AA562" s="44">
        <v>3.92</v>
      </c>
    </row>
    <row r="563" spans="1:27" ht="12.75" hidden="1" customHeight="1" outlineLevel="1" x14ac:dyDescent="0.2">
      <c r="A563" s="99" t="s">
        <v>2201</v>
      </c>
      <c r="B563" s="63" t="s">
        <v>81</v>
      </c>
      <c r="C563" s="43" t="s">
        <v>79</v>
      </c>
      <c r="D563" s="44">
        <f>$D$11</f>
        <v>216.36</v>
      </c>
      <c r="E563" s="44">
        <f t="shared" ref="E563:AA563" si="326">$D$11</f>
        <v>216.36</v>
      </c>
      <c r="F563" s="44">
        <f t="shared" si="326"/>
        <v>216.36</v>
      </c>
      <c r="G563" s="44">
        <f t="shared" si="326"/>
        <v>216.36</v>
      </c>
      <c r="H563" s="44">
        <f t="shared" si="326"/>
        <v>216.36</v>
      </c>
      <c r="I563" s="44">
        <f t="shared" si="326"/>
        <v>216.36</v>
      </c>
      <c r="J563" s="44">
        <f t="shared" si="326"/>
        <v>216.36</v>
      </c>
      <c r="K563" s="44">
        <f t="shared" si="326"/>
        <v>216.36</v>
      </c>
      <c r="L563" s="44">
        <f t="shared" si="326"/>
        <v>216.36</v>
      </c>
      <c r="M563" s="44">
        <f t="shared" si="326"/>
        <v>216.36</v>
      </c>
      <c r="N563" s="44">
        <f t="shared" si="326"/>
        <v>216.36</v>
      </c>
      <c r="O563" s="44">
        <f t="shared" si="326"/>
        <v>216.36</v>
      </c>
      <c r="P563" s="44">
        <f t="shared" si="326"/>
        <v>216.36</v>
      </c>
      <c r="Q563" s="44">
        <f t="shared" si="326"/>
        <v>216.36</v>
      </c>
      <c r="R563" s="44">
        <f t="shared" si="326"/>
        <v>216.36</v>
      </c>
      <c r="S563" s="44">
        <f t="shared" si="326"/>
        <v>216.36</v>
      </c>
      <c r="T563" s="44">
        <f t="shared" si="326"/>
        <v>216.36</v>
      </c>
      <c r="U563" s="44">
        <f t="shared" si="326"/>
        <v>216.36</v>
      </c>
      <c r="V563" s="44">
        <f t="shared" si="326"/>
        <v>216.36</v>
      </c>
      <c r="W563" s="44">
        <f t="shared" si="326"/>
        <v>216.36</v>
      </c>
      <c r="X563" s="44">
        <f t="shared" si="326"/>
        <v>216.36</v>
      </c>
      <c r="Y563" s="44">
        <f t="shared" si="326"/>
        <v>216.36</v>
      </c>
      <c r="Z563" s="44">
        <f t="shared" si="326"/>
        <v>216.36</v>
      </c>
      <c r="AA563" s="44">
        <f t="shared" si="326"/>
        <v>216.36</v>
      </c>
    </row>
    <row r="564" spans="1:27" collapsed="1" x14ac:dyDescent="0.2">
      <c r="A564" s="98" t="s">
        <v>2202</v>
      </c>
      <c r="B564" s="28" t="str">
        <f>"17"&amp;"."&amp;$B$800&amp;"."&amp;$B$801</f>
        <v>17.08.2023</v>
      </c>
      <c r="C564" s="90" t="s">
        <v>76</v>
      </c>
      <c r="D564" s="91">
        <f>ROUND(((D565+D566+D568+D567)/1000),5)</f>
        <v>4.8326200000000004</v>
      </c>
      <c r="E564" s="91">
        <f>ROUND(((E565+E566+E568+E567)/1000),5)</f>
        <v>4.7268299999999996</v>
      </c>
      <c r="F564" s="91">
        <f>ROUND(((F565+F566+F568+F567)/1000),5)</f>
        <v>4.6399600000000003</v>
      </c>
      <c r="G564" s="91">
        <f t="shared" ref="G564:AA564" si="327">ROUND(((G565+G566+G568+G567)/1000),5)</f>
        <v>4.0143300000000002</v>
      </c>
      <c r="H564" s="91">
        <f t="shared" si="327"/>
        <v>4.0032500000000004</v>
      </c>
      <c r="I564" s="91">
        <f t="shared" si="327"/>
        <v>4.0396099999999997</v>
      </c>
      <c r="J564" s="91">
        <f t="shared" si="327"/>
        <v>4.8008800000000003</v>
      </c>
      <c r="K564" s="91">
        <f t="shared" si="327"/>
        <v>5.2283200000000001</v>
      </c>
      <c r="L564" s="91">
        <f t="shared" si="327"/>
        <v>5.4826600000000001</v>
      </c>
      <c r="M564" s="91">
        <f t="shared" si="327"/>
        <v>5.7896999999999998</v>
      </c>
      <c r="N564" s="91">
        <f t="shared" si="327"/>
        <v>5.8400800000000004</v>
      </c>
      <c r="O564" s="91">
        <f t="shared" si="327"/>
        <v>5.8479900000000002</v>
      </c>
      <c r="P564" s="91">
        <f t="shared" si="327"/>
        <v>5.85067</v>
      </c>
      <c r="Q564" s="91">
        <f t="shared" si="327"/>
        <v>5.9155100000000003</v>
      </c>
      <c r="R564" s="91">
        <f t="shared" si="327"/>
        <v>6.0966399999999998</v>
      </c>
      <c r="S564" s="91">
        <f t="shared" si="327"/>
        <v>6.0835100000000004</v>
      </c>
      <c r="T564" s="91">
        <f t="shared" si="327"/>
        <v>5.9952300000000003</v>
      </c>
      <c r="U564" s="91">
        <f t="shared" si="327"/>
        <v>5.8706300000000002</v>
      </c>
      <c r="V564" s="91">
        <f t="shared" si="327"/>
        <v>5.8103100000000003</v>
      </c>
      <c r="W564" s="91">
        <f t="shared" si="327"/>
        <v>5.7428699999999999</v>
      </c>
      <c r="X564" s="91">
        <f t="shared" si="327"/>
        <v>5.7557999999999998</v>
      </c>
      <c r="Y564" s="91">
        <f t="shared" si="327"/>
        <v>5.62575</v>
      </c>
      <c r="Z564" s="91">
        <f t="shared" si="327"/>
        <v>5.4546999999999999</v>
      </c>
      <c r="AA564" s="91">
        <f t="shared" si="327"/>
        <v>5.0574899999999996</v>
      </c>
    </row>
    <row r="565" spans="1:27" ht="12.75" hidden="1" customHeight="1" outlineLevel="1" x14ac:dyDescent="0.2">
      <c r="A565" s="99" t="s">
        <v>2203</v>
      </c>
      <c r="B565" s="63" t="s">
        <v>238</v>
      </c>
      <c r="C565" s="43" t="s">
        <v>79</v>
      </c>
      <c r="D565" s="44">
        <v>1052.57</v>
      </c>
      <c r="E565" s="44">
        <v>946.78</v>
      </c>
      <c r="F565" s="44">
        <v>859.91</v>
      </c>
      <c r="G565" s="44">
        <v>234.28</v>
      </c>
      <c r="H565" s="44">
        <v>223.2</v>
      </c>
      <c r="I565" s="44">
        <v>259.56</v>
      </c>
      <c r="J565" s="44">
        <v>1020.83</v>
      </c>
      <c r="K565" s="44">
        <v>1448.27</v>
      </c>
      <c r="L565" s="44">
        <v>1702.61</v>
      </c>
      <c r="M565" s="44">
        <v>2009.65</v>
      </c>
      <c r="N565" s="44">
        <v>2060.0300000000002</v>
      </c>
      <c r="O565" s="44">
        <v>2067.94</v>
      </c>
      <c r="P565" s="44">
        <v>2070.62</v>
      </c>
      <c r="Q565" s="44">
        <v>2135.46</v>
      </c>
      <c r="R565" s="44">
        <v>2316.59</v>
      </c>
      <c r="S565" s="44">
        <v>2303.46</v>
      </c>
      <c r="T565" s="44">
        <v>2215.1799999999998</v>
      </c>
      <c r="U565" s="44">
        <v>2090.58</v>
      </c>
      <c r="V565" s="44">
        <v>2030.26</v>
      </c>
      <c r="W565" s="44">
        <v>1962.82</v>
      </c>
      <c r="X565" s="44">
        <v>1975.75</v>
      </c>
      <c r="Y565" s="44">
        <v>1845.7</v>
      </c>
      <c r="Z565" s="44">
        <v>1674.65</v>
      </c>
      <c r="AA565" s="44">
        <v>1277.44</v>
      </c>
    </row>
    <row r="566" spans="1:27" ht="12.75" hidden="1" customHeight="1" outlineLevel="1" x14ac:dyDescent="0.2">
      <c r="A566" s="99" t="s">
        <v>2204</v>
      </c>
      <c r="B566" s="63" t="s">
        <v>90</v>
      </c>
      <c r="C566" s="43" t="s">
        <v>79</v>
      </c>
      <c r="D566" s="44">
        <f>$D$486</f>
        <v>3559.77</v>
      </c>
      <c r="E566" s="44">
        <f t="shared" ref="E566:AA566" si="328">$D$486</f>
        <v>3559.77</v>
      </c>
      <c r="F566" s="44">
        <f t="shared" si="328"/>
        <v>3559.77</v>
      </c>
      <c r="G566" s="44">
        <f t="shared" si="328"/>
        <v>3559.77</v>
      </c>
      <c r="H566" s="44">
        <f t="shared" si="328"/>
        <v>3559.77</v>
      </c>
      <c r="I566" s="44">
        <f t="shared" si="328"/>
        <v>3559.77</v>
      </c>
      <c r="J566" s="44">
        <f t="shared" si="328"/>
        <v>3559.77</v>
      </c>
      <c r="K566" s="44">
        <f t="shared" si="328"/>
        <v>3559.77</v>
      </c>
      <c r="L566" s="44">
        <f t="shared" si="328"/>
        <v>3559.77</v>
      </c>
      <c r="M566" s="44">
        <f t="shared" si="328"/>
        <v>3559.77</v>
      </c>
      <c r="N566" s="44">
        <f t="shared" si="328"/>
        <v>3559.77</v>
      </c>
      <c r="O566" s="44">
        <f t="shared" si="328"/>
        <v>3559.77</v>
      </c>
      <c r="P566" s="44">
        <f t="shared" si="328"/>
        <v>3559.77</v>
      </c>
      <c r="Q566" s="44">
        <f t="shared" si="328"/>
        <v>3559.77</v>
      </c>
      <c r="R566" s="44">
        <f t="shared" si="328"/>
        <v>3559.77</v>
      </c>
      <c r="S566" s="44">
        <f t="shared" si="328"/>
        <v>3559.77</v>
      </c>
      <c r="T566" s="44">
        <f t="shared" si="328"/>
        <v>3559.77</v>
      </c>
      <c r="U566" s="44">
        <f t="shared" si="328"/>
        <v>3559.77</v>
      </c>
      <c r="V566" s="44">
        <f t="shared" si="328"/>
        <v>3559.77</v>
      </c>
      <c r="W566" s="44">
        <f t="shared" si="328"/>
        <v>3559.77</v>
      </c>
      <c r="X566" s="44">
        <f t="shared" si="328"/>
        <v>3559.77</v>
      </c>
      <c r="Y566" s="44">
        <f t="shared" si="328"/>
        <v>3559.77</v>
      </c>
      <c r="Z566" s="44">
        <f t="shared" si="328"/>
        <v>3559.77</v>
      </c>
      <c r="AA566" s="44">
        <f t="shared" si="328"/>
        <v>3559.77</v>
      </c>
    </row>
    <row r="567" spans="1:27" ht="12.75" hidden="1" customHeight="1" outlineLevel="1" x14ac:dyDescent="0.2">
      <c r="A567" s="99" t="s">
        <v>2205</v>
      </c>
      <c r="B567" s="63" t="s">
        <v>83</v>
      </c>
      <c r="C567" s="43" t="s">
        <v>79</v>
      </c>
      <c r="D567" s="44">
        <v>3.92</v>
      </c>
      <c r="E567" s="44">
        <v>3.92</v>
      </c>
      <c r="F567" s="44">
        <v>3.92</v>
      </c>
      <c r="G567" s="44">
        <v>3.92</v>
      </c>
      <c r="H567" s="44">
        <v>3.92</v>
      </c>
      <c r="I567" s="44">
        <v>3.92</v>
      </c>
      <c r="J567" s="44">
        <v>3.92</v>
      </c>
      <c r="K567" s="44">
        <v>3.92</v>
      </c>
      <c r="L567" s="44">
        <v>3.92</v>
      </c>
      <c r="M567" s="44">
        <v>3.92</v>
      </c>
      <c r="N567" s="44">
        <v>3.92</v>
      </c>
      <c r="O567" s="44">
        <v>3.92</v>
      </c>
      <c r="P567" s="44">
        <v>3.92</v>
      </c>
      <c r="Q567" s="44">
        <v>3.92</v>
      </c>
      <c r="R567" s="44">
        <v>3.92</v>
      </c>
      <c r="S567" s="44">
        <v>3.92</v>
      </c>
      <c r="T567" s="44">
        <v>3.92</v>
      </c>
      <c r="U567" s="44">
        <v>3.92</v>
      </c>
      <c r="V567" s="44">
        <v>3.92</v>
      </c>
      <c r="W567" s="44">
        <v>3.92</v>
      </c>
      <c r="X567" s="44">
        <v>3.92</v>
      </c>
      <c r="Y567" s="44">
        <v>3.92</v>
      </c>
      <c r="Z567" s="44">
        <v>3.92</v>
      </c>
      <c r="AA567" s="44">
        <v>3.92</v>
      </c>
    </row>
    <row r="568" spans="1:27" ht="12.75" hidden="1" customHeight="1" outlineLevel="1" x14ac:dyDescent="0.2">
      <c r="A568" s="99" t="s">
        <v>2206</v>
      </c>
      <c r="B568" s="63" t="s">
        <v>81</v>
      </c>
      <c r="C568" s="43" t="s">
        <v>79</v>
      </c>
      <c r="D568" s="44">
        <f>$D$11</f>
        <v>216.36</v>
      </c>
      <c r="E568" s="44">
        <f t="shared" ref="E568:AA568" si="329">$D$11</f>
        <v>216.36</v>
      </c>
      <c r="F568" s="44">
        <f t="shared" si="329"/>
        <v>216.36</v>
      </c>
      <c r="G568" s="44">
        <f t="shared" si="329"/>
        <v>216.36</v>
      </c>
      <c r="H568" s="44">
        <f t="shared" si="329"/>
        <v>216.36</v>
      </c>
      <c r="I568" s="44">
        <f t="shared" si="329"/>
        <v>216.36</v>
      </c>
      <c r="J568" s="44">
        <f t="shared" si="329"/>
        <v>216.36</v>
      </c>
      <c r="K568" s="44">
        <f t="shared" si="329"/>
        <v>216.36</v>
      </c>
      <c r="L568" s="44">
        <f t="shared" si="329"/>
        <v>216.36</v>
      </c>
      <c r="M568" s="44">
        <f t="shared" si="329"/>
        <v>216.36</v>
      </c>
      <c r="N568" s="44">
        <f t="shared" si="329"/>
        <v>216.36</v>
      </c>
      <c r="O568" s="44">
        <f t="shared" si="329"/>
        <v>216.36</v>
      </c>
      <c r="P568" s="44">
        <f t="shared" si="329"/>
        <v>216.36</v>
      </c>
      <c r="Q568" s="44">
        <f t="shared" si="329"/>
        <v>216.36</v>
      </c>
      <c r="R568" s="44">
        <f t="shared" si="329"/>
        <v>216.36</v>
      </c>
      <c r="S568" s="44">
        <f t="shared" si="329"/>
        <v>216.36</v>
      </c>
      <c r="T568" s="44">
        <f t="shared" si="329"/>
        <v>216.36</v>
      </c>
      <c r="U568" s="44">
        <f t="shared" si="329"/>
        <v>216.36</v>
      </c>
      <c r="V568" s="44">
        <f t="shared" si="329"/>
        <v>216.36</v>
      </c>
      <c r="W568" s="44">
        <f t="shared" si="329"/>
        <v>216.36</v>
      </c>
      <c r="X568" s="44">
        <f t="shared" si="329"/>
        <v>216.36</v>
      </c>
      <c r="Y568" s="44">
        <f t="shared" si="329"/>
        <v>216.36</v>
      </c>
      <c r="Z568" s="44">
        <f t="shared" si="329"/>
        <v>216.36</v>
      </c>
      <c r="AA568" s="44">
        <f t="shared" si="329"/>
        <v>216.36</v>
      </c>
    </row>
    <row r="569" spans="1:27" collapsed="1" x14ac:dyDescent="0.2">
      <c r="A569" s="98" t="s">
        <v>2207</v>
      </c>
      <c r="B569" s="28" t="str">
        <f>"18"&amp;"."&amp;$B$800&amp;"."&amp;$B$801</f>
        <v>18.08.2023</v>
      </c>
      <c r="C569" s="90" t="s">
        <v>76</v>
      </c>
      <c r="D569" s="91">
        <f>ROUND(((D570+D571+D573+D572)/1000),5)</f>
        <v>4.8231299999999999</v>
      </c>
      <c r="E569" s="91">
        <f>ROUND(((E570+E571+E573+E572)/1000),5)</f>
        <v>4.6649399999999996</v>
      </c>
      <c r="F569" s="91">
        <f>ROUND(((F570+F571+F573+F572)/1000),5)</f>
        <v>4.5767199999999999</v>
      </c>
      <c r="G569" s="91">
        <f t="shared" ref="G569:AA569" si="330">ROUND(((G570+G571+G573+G572)/1000),5)</f>
        <v>4.5357900000000004</v>
      </c>
      <c r="H569" s="91">
        <f t="shared" si="330"/>
        <v>4.5144799999999998</v>
      </c>
      <c r="I569" s="91">
        <f t="shared" si="330"/>
        <v>4.5532399999999997</v>
      </c>
      <c r="J569" s="91">
        <f t="shared" si="330"/>
        <v>4.7564700000000002</v>
      </c>
      <c r="K569" s="91">
        <f t="shared" si="330"/>
        <v>5.3113900000000003</v>
      </c>
      <c r="L569" s="91">
        <f t="shared" si="330"/>
        <v>5.6051700000000002</v>
      </c>
      <c r="M569" s="91">
        <f t="shared" si="330"/>
        <v>5.8372999999999999</v>
      </c>
      <c r="N569" s="91">
        <f t="shared" si="330"/>
        <v>5.86477</v>
      </c>
      <c r="O569" s="91">
        <f t="shared" si="330"/>
        <v>5.9073599999999997</v>
      </c>
      <c r="P569" s="91">
        <f t="shared" si="330"/>
        <v>5.9294700000000002</v>
      </c>
      <c r="Q569" s="91">
        <f t="shared" si="330"/>
        <v>5.99559</v>
      </c>
      <c r="R569" s="91">
        <f t="shared" si="330"/>
        <v>6.1875999999999998</v>
      </c>
      <c r="S569" s="91">
        <f t="shared" si="330"/>
        <v>6.18506</v>
      </c>
      <c r="T569" s="91">
        <f t="shared" si="330"/>
        <v>6.2126999999999999</v>
      </c>
      <c r="U569" s="91">
        <f t="shared" si="330"/>
        <v>6.12554</v>
      </c>
      <c r="V569" s="91">
        <f t="shared" si="330"/>
        <v>5.9820799999999998</v>
      </c>
      <c r="W569" s="91">
        <f t="shared" si="330"/>
        <v>5.92835</v>
      </c>
      <c r="X569" s="91">
        <f t="shared" si="330"/>
        <v>5.8540599999999996</v>
      </c>
      <c r="Y569" s="91">
        <f t="shared" si="330"/>
        <v>5.8133499999999998</v>
      </c>
      <c r="Z569" s="91">
        <f t="shared" si="330"/>
        <v>5.6048299999999998</v>
      </c>
      <c r="AA569" s="91">
        <f t="shared" si="330"/>
        <v>5.3789499999999997</v>
      </c>
    </row>
    <row r="570" spans="1:27" ht="12.75" hidden="1" customHeight="1" outlineLevel="1" x14ac:dyDescent="0.2">
      <c r="A570" s="99" t="s">
        <v>2208</v>
      </c>
      <c r="B570" s="63" t="s">
        <v>238</v>
      </c>
      <c r="C570" s="43" t="s">
        <v>79</v>
      </c>
      <c r="D570" s="44">
        <v>1043.08</v>
      </c>
      <c r="E570" s="44">
        <v>884.89</v>
      </c>
      <c r="F570" s="44">
        <v>796.67</v>
      </c>
      <c r="G570" s="44">
        <v>755.74</v>
      </c>
      <c r="H570" s="44">
        <v>734.43</v>
      </c>
      <c r="I570" s="44">
        <v>773.19</v>
      </c>
      <c r="J570" s="44">
        <v>976.42</v>
      </c>
      <c r="K570" s="44">
        <v>1531.34</v>
      </c>
      <c r="L570" s="44">
        <v>1825.12</v>
      </c>
      <c r="M570" s="44">
        <v>2057.25</v>
      </c>
      <c r="N570" s="44">
        <v>2084.7199999999998</v>
      </c>
      <c r="O570" s="44">
        <v>2127.31</v>
      </c>
      <c r="P570" s="44">
        <v>2149.42</v>
      </c>
      <c r="Q570" s="44">
        <v>2215.54</v>
      </c>
      <c r="R570" s="44">
        <v>2407.5500000000002</v>
      </c>
      <c r="S570" s="44">
        <v>2405.0100000000002</v>
      </c>
      <c r="T570" s="44">
        <v>2432.65</v>
      </c>
      <c r="U570" s="44">
        <v>2345.4899999999998</v>
      </c>
      <c r="V570" s="44">
        <v>2202.0300000000002</v>
      </c>
      <c r="W570" s="44">
        <v>2148.3000000000002</v>
      </c>
      <c r="X570" s="44">
        <v>2074.0100000000002</v>
      </c>
      <c r="Y570" s="44">
        <v>2033.3</v>
      </c>
      <c r="Z570" s="44">
        <v>1824.78</v>
      </c>
      <c r="AA570" s="44">
        <v>1598.9</v>
      </c>
    </row>
    <row r="571" spans="1:27" ht="12.75" hidden="1" customHeight="1" outlineLevel="1" x14ac:dyDescent="0.2">
      <c r="A571" s="99" t="s">
        <v>2209</v>
      </c>
      <c r="B571" s="63" t="s">
        <v>90</v>
      </c>
      <c r="C571" s="43" t="s">
        <v>79</v>
      </c>
      <c r="D571" s="44">
        <f>$D$486</f>
        <v>3559.77</v>
      </c>
      <c r="E571" s="44">
        <f t="shared" ref="E571:AA571" si="331">$D$486</f>
        <v>3559.77</v>
      </c>
      <c r="F571" s="44">
        <f t="shared" si="331"/>
        <v>3559.77</v>
      </c>
      <c r="G571" s="44">
        <f t="shared" si="331"/>
        <v>3559.77</v>
      </c>
      <c r="H571" s="44">
        <f t="shared" si="331"/>
        <v>3559.77</v>
      </c>
      <c r="I571" s="44">
        <f t="shared" si="331"/>
        <v>3559.77</v>
      </c>
      <c r="J571" s="44">
        <f t="shared" si="331"/>
        <v>3559.77</v>
      </c>
      <c r="K571" s="44">
        <f t="shared" si="331"/>
        <v>3559.77</v>
      </c>
      <c r="L571" s="44">
        <f t="shared" si="331"/>
        <v>3559.77</v>
      </c>
      <c r="M571" s="44">
        <f t="shared" si="331"/>
        <v>3559.77</v>
      </c>
      <c r="N571" s="44">
        <f t="shared" si="331"/>
        <v>3559.77</v>
      </c>
      <c r="O571" s="44">
        <f t="shared" si="331"/>
        <v>3559.77</v>
      </c>
      <c r="P571" s="44">
        <f t="shared" si="331"/>
        <v>3559.77</v>
      </c>
      <c r="Q571" s="44">
        <f t="shared" si="331"/>
        <v>3559.77</v>
      </c>
      <c r="R571" s="44">
        <f t="shared" si="331"/>
        <v>3559.77</v>
      </c>
      <c r="S571" s="44">
        <f t="shared" si="331"/>
        <v>3559.77</v>
      </c>
      <c r="T571" s="44">
        <f t="shared" si="331"/>
        <v>3559.77</v>
      </c>
      <c r="U571" s="44">
        <f t="shared" si="331"/>
        <v>3559.77</v>
      </c>
      <c r="V571" s="44">
        <f t="shared" si="331"/>
        <v>3559.77</v>
      </c>
      <c r="W571" s="44">
        <f t="shared" si="331"/>
        <v>3559.77</v>
      </c>
      <c r="X571" s="44">
        <f t="shared" si="331"/>
        <v>3559.77</v>
      </c>
      <c r="Y571" s="44">
        <f t="shared" si="331"/>
        <v>3559.77</v>
      </c>
      <c r="Z571" s="44">
        <f t="shared" si="331"/>
        <v>3559.77</v>
      </c>
      <c r="AA571" s="44">
        <f t="shared" si="331"/>
        <v>3559.77</v>
      </c>
    </row>
    <row r="572" spans="1:27" ht="12.75" hidden="1" customHeight="1" outlineLevel="1" x14ac:dyDescent="0.2">
      <c r="A572" s="99" t="s">
        <v>2210</v>
      </c>
      <c r="B572" s="63" t="s">
        <v>83</v>
      </c>
      <c r="C572" s="43" t="s">
        <v>79</v>
      </c>
      <c r="D572" s="44">
        <v>3.92</v>
      </c>
      <c r="E572" s="44">
        <v>3.92</v>
      </c>
      <c r="F572" s="44">
        <v>3.92</v>
      </c>
      <c r="G572" s="44">
        <v>3.92</v>
      </c>
      <c r="H572" s="44">
        <v>3.92</v>
      </c>
      <c r="I572" s="44">
        <v>3.92</v>
      </c>
      <c r="J572" s="44">
        <v>3.92</v>
      </c>
      <c r="K572" s="44">
        <v>3.92</v>
      </c>
      <c r="L572" s="44">
        <v>3.92</v>
      </c>
      <c r="M572" s="44">
        <v>3.92</v>
      </c>
      <c r="N572" s="44">
        <v>3.92</v>
      </c>
      <c r="O572" s="44">
        <v>3.92</v>
      </c>
      <c r="P572" s="44">
        <v>3.92</v>
      </c>
      <c r="Q572" s="44">
        <v>3.92</v>
      </c>
      <c r="R572" s="44">
        <v>3.92</v>
      </c>
      <c r="S572" s="44">
        <v>3.92</v>
      </c>
      <c r="T572" s="44">
        <v>3.92</v>
      </c>
      <c r="U572" s="44">
        <v>3.92</v>
      </c>
      <c r="V572" s="44">
        <v>3.92</v>
      </c>
      <c r="W572" s="44">
        <v>3.92</v>
      </c>
      <c r="X572" s="44">
        <v>3.92</v>
      </c>
      <c r="Y572" s="44">
        <v>3.92</v>
      </c>
      <c r="Z572" s="44">
        <v>3.92</v>
      </c>
      <c r="AA572" s="44">
        <v>3.92</v>
      </c>
    </row>
    <row r="573" spans="1:27" ht="12.75" hidden="1" customHeight="1" outlineLevel="1" x14ac:dyDescent="0.2">
      <c r="A573" s="99" t="s">
        <v>2211</v>
      </c>
      <c r="B573" s="63" t="s">
        <v>81</v>
      </c>
      <c r="C573" s="43" t="s">
        <v>79</v>
      </c>
      <c r="D573" s="44">
        <f>$D$11</f>
        <v>216.36</v>
      </c>
      <c r="E573" s="44">
        <f t="shared" ref="E573:AA573" si="332">$D$11</f>
        <v>216.36</v>
      </c>
      <c r="F573" s="44">
        <f t="shared" si="332"/>
        <v>216.36</v>
      </c>
      <c r="G573" s="44">
        <f t="shared" si="332"/>
        <v>216.36</v>
      </c>
      <c r="H573" s="44">
        <f t="shared" si="332"/>
        <v>216.36</v>
      </c>
      <c r="I573" s="44">
        <f t="shared" si="332"/>
        <v>216.36</v>
      </c>
      <c r="J573" s="44">
        <f t="shared" si="332"/>
        <v>216.36</v>
      </c>
      <c r="K573" s="44">
        <f t="shared" si="332"/>
        <v>216.36</v>
      </c>
      <c r="L573" s="44">
        <f t="shared" si="332"/>
        <v>216.36</v>
      </c>
      <c r="M573" s="44">
        <f t="shared" si="332"/>
        <v>216.36</v>
      </c>
      <c r="N573" s="44">
        <f t="shared" si="332"/>
        <v>216.36</v>
      </c>
      <c r="O573" s="44">
        <f t="shared" si="332"/>
        <v>216.36</v>
      </c>
      <c r="P573" s="44">
        <f t="shared" si="332"/>
        <v>216.36</v>
      </c>
      <c r="Q573" s="44">
        <f t="shared" si="332"/>
        <v>216.36</v>
      </c>
      <c r="R573" s="44">
        <f t="shared" si="332"/>
        <v>216.36</v>
      </c>
      <c r="S573" s="44">
        <f t="shared" si="332"/>
        <v>216.36</v>
      </c>
      <c r="T573" s="44">
        <f t="shared" si="332"/>
        <v>216.36</v>
      </c>
      <c r="U573" s="44">
        <f t="shared" si="332"/>
        <v>216.36</v>
      </c>
      <c r="V573" s="44">
        <f t="shared" si="332"/>
        <v>216.36</v>
      </c>
      <c r="W573" s="44">
        <f t="shared" si="332"/>
        <v>216.36</v>
      </c>
      <c r="X573" s="44">
        <f t="shared" si="332"/>
        <v>216.36</v>
      </c>
      <c r="Y573" s="44">
        <f t="shared" si="332"/>
        <v>216.36</v>
      </c>
      <c r="Z573" s="44">
        <f t="shared" si="332"/>
        <v>216.36</v>
      </c>
      <c r="AA573" s="44">
        <f t="shared" si="332"/>
        <v>216.36</v>
      </c>
    </row>
    <row r="574" spans="1:27" collapsed="1" x14ac:dyDescent="0.2">
      <c r="A574" s="98" t="s">
        <v>2212</v>
      </c>
      <c r="B574" s="28" t="str">
        <f>"19"&amp;"."&amp;$B$800&amp;"."&amp;$B$801</f>
        <v>19.08.2023</v>
      </c>
      <c r="C574" s="90" t="s">
        <v>76</v>
      </c>
      <c r="D574" s="91">
        <f>ROUND(((D575+D576+D578+D577)/1000),5)</f>
        <v>5.1833</v>
      </c>
      <c r="E574" s="91">
        <f>ROUND(((E575+E576+E578+E577)/1000),5)</f>
        <v>5.0076200000000002</v>
      </c>
      <c r="F574" s="91">
        <f>ROUND(((F575+F576+F578+F577)/1000),5)</f>
        <v>4.8827400000000001</v>
      </c>
      <c r="G574" s="91">
        <f t="shared" ref="G574:AA574" si="333">ROUND(((G575+G576+G578+G577)/1000),5)</f>
        <v>4.7567500000000003</v>
      </c>
      <c r="H574" s="91">
        <f t="shared" si="333"/>
        <v>4.7100600000000004</v>
      </c>
      <c r="I574" s="91">
        <f t="shared" si="333"/>
        <v>4.6890900000000002</v>
      </c>
      <c r="J574" s="91">
        <f t="shared" si="333"/>
        <v>4.7081999999999997</v>
      </c>
      <c r="K574" s="91">
        <f t="shared" si="333"/>
        <v>5.0876400000000004</v>
      </c>
      <c r="L574" s="91">
        <f t="shared" si="333"/>
        <v>5.4378000000000002</v>
      </c>
      <c r="M574" s="91">
        <f t="shared" si="333"/>
        <v>5.6553399999999998</v>
      </c>
      <c r="N574" s="91">
        <f t="shared" si="333"/>
        <v>5.8036000000000003</v>
      </c>
      <c r="O574" s="91">
        <f t="shared" si="333"/>
        <v>5.8195800000000002</v>
      </c>
      <c r="P574" s="91">
        <f t="shared" si="333"/>
        <v>5.8197700000000001</v>
      </c>
      <c r="Q574" s="91">
        <f t="shared" si="333"/>
        <v>5.81989</v>
      </c>
      <c r="R574" s="91">
        <f t="shared" si="333"/>
        <v>5.8250999999999999</v>
      </c>
      <c r="S574" s="91">
        <f t="shared" si="333"/>
        <v>5.8207800000000001</v>
      </c>
      <c r="T574" s="91">
        <f t="shared" si="333"/>
        <v>5.74892</v>
      </c>
      <c r="U574" s="91">
        <f t="shared" si="333"/>
        <v>5.7248999999999999</v>
      </c>
      <c r="V574" s="91">
        <f t="shared" si="333"/>
        <v>5.7007099999999999</v>
      </c>
      <c r="W574" s="91">
        <f t="shared" si="333"/>
        <v>5.6605100000000004</v>
      </c>
      <c r="X574" s="91">
        <f t="shared" si="333"/>
        <v>5.6650299999999998</v>
      </c>
      <c r="Y574" s="91">
        <f t="shared" si="333"/>
        <v>5.6744700000000003</v>
      </c>
      <c r="Z574" s="91">
        <f t="shared" si="333"/>
        <v>5.4934700000000003</v>
      </c>
      <c r="AA574" s="91">
        <f t="shared" si="333"/>
        <v>5.3342900000000002</v>
      </c>
    </row>
    <row r="575" spans="1:27" ht="12.75" hidden="1" customHeight="1" outlineLevel="1" x14ac:dyDescent="0.2">
      <c r="A575" s="99" t="s">
        <v>2213</v>
      </c>
      <c r="B575" s="63" t="s">
        <v>238</v>
      </c>
      <c r="C575" s="43" t="s">
        <v>79</v>
      </c>
      <c r="D575" s="44">
        <v>1403.25</v>
      </c>
      <c r="E575" s="44">
        <v>1227.57</v>
      </c>
      <c r="F575" s="44">
        <v>1102.69</v>
      </c>
      <c r="G575" s="44">
        <v>976.7</v>
      </c>
      <c r="H575" s="44">
        <v>930.01</v>
      </c>
      <c r="I575" s="44">
        <v>909.04</v>
      </c>
      <c r="J575" s="44">
        <v>928.15</v>
      </c>
      <c r="K575" s="44">
        <v>1307.5899999999999</v>
      </c>
      <c r="L575" s="44">
        <v>1657.75</v>
      </c>
      <c r="M575" s="44">
        <v>1875.29</v>
      </c>
      <c r="N575" s="44">
        <v>2023.55</v>
      </c>
      <c r="O575" s="44">
        <v>2039.53</v>
      </c>
      <c r="P575" s="44">
        <v>2039.72</v>
      </c>
      <c r="Q575" s="44">
        <v>2039.84</v>
      </c>
      <c r="R575" s="44">
        <v>2045.05</v>
      </c>
      <c r="S575" s="44">
        <v>2040.73</v>
      </c>
      <c r="T575" s="44">
        <v>1968.87</v>
      </c>
      <c r="U575" s="44">
        <v>1944.85</v>
      </c>
      <c r="V575" s="44">
        <v>1920.66</v>
      </c>
      <c r="W575" s="44">
        <v>1880.46</v>
      </c>
      <c r="X575" s="44">
        <v>1884.98</v>
      </c>
      <c r="Y575" s="44">
        <v>1894.42</v>
      </c>
      <c r="Z575" s="44">
        <v>1713.42</v>
      </c>
      <c r="AA575" s="44">
        <v>1554.24</v>
      </c>
    </row>
    <row r="576" spans="1:27" ht="12.75" hidden="1" customHeight="1" outlineLevel="1" x14ac:dyDescent="0.2">
      <c r="A576" s="99" t="s">
        <v>2214</v>
      </c>
      <c r="B576" s="63" t="s">
        <v>90</v>
      </c>
      <c r="C576" s="43" t="s">
        <v>79</v>
      </c>
      <c r="D576" s="44">
        <f>$D$486</f>
        <v>3559.77</v>
      </c>
      <c r="E576" s="44">
        <f t="shared" ref="E576:AA576" si="334">$D$486</f>
        <v>3559.77</v>
      </c>
      <c r="F576" s="44">
        <f t="shared" si="334"/>
        <v>3559.77</v>
      </c>
      <c r="G576" s="44">
        <f t="shared" si="334"/>
        <v>3559.77</v>
      </c>
      <c r="H576" s="44">
        <f t="shared" si="334"/>
        <v>3559.77</v>
      </c>
      <c r="I576" s="44">
        <f t="shared" si="334"/>
        <v>3559.77</v>
      </c>
      <c r="J576" s="44">
        <f t="shared" si="334"/>
        <v>3559.77</v>
      </c>
      <c r="K576" s="44">
        <f t="shared" si="334"/>
        <v>3559.77</v>
      </c>
      <c r="L576" s="44">
        <f t="shared" si="334"/>
        <v>3559.77</v>
      </c>
      <c r="M576" s="44">
        <f t="shared" si="334"/>
        <v>3559.77</v>
      </c>
      <c r="N576" s="44">
        <f t="shared" si="334"/>
        <v>3559.77</v>
      </c>
      <c r="O576" s="44">
        <f t="shared" si="334"/>
        <v>3559.77</v>
      </c>
      <c r="P576" s="44">
        <f t="shared" si="334"/>
        <v>3559.77</v>
      </c>
      <c r="Q576" s="44">
        <f t="shared" si="334"/>
        <v>3559.77</v>
      </c>
      <c r="R576" s="44">
        <f t="shared" si="334"/>
        <v>3559.77</v>
      </c>
      <c r="S576" s="44">
        <f t="shared" si="334"/>
        <v>3559.77</v>
      </c>
      <c r="T576" s="44">
        <f t="shared" si="334"/>
        <v>3559.77</v>
      </c>
      <c r="U576" s="44">
        <f t="shared" si="334"/>
        <v>3559.77</v>
      </c>
      <c r="V576" s="44">
        <f t="shared" si="334"/>
        <v>3559.77</v>
      </c>
      <c r="W576" s="44">
        <f t="shared" si="334"/>
        <v>3559.77</v>
      </c>
      <c r="X576" s="44">
        <f t="shared" si="334"/>
        <v>3559.77</v>
      </c>
      <c r="Y576" s="44">
        <f t="shared" si="334"/>
        <v>3559.77</v>
      </c>
      <c r="Z576" s="44">
        <f t="shared" si="334"/>
        <v>3559.77</v>
      </c>
      <c r="AA576" s="44">
        <f t="shared" si="334"/>
        <v>3559.77</v>
      </c>
    </row>
    <row r="577" spans="1:27" ht="12.75" hidden="1" customHeight="1" outlineLevel="1" x14ac:dyDescent="0.2">
      <c r="A577" s="99" t="s">
        <v>2215</v>
      </c>
      <c r="B577" s="63" t="s">
        <v>83</v>
      </c>
      <c r="C577" s="43" t="s">
        <v>79</v>
      </c>
      <c r="D577" s="44">
        <v>3.92</v>
      </c>
      <c r="E577" s="44">
        <v>3.92</v>
      </c>
      <c r="F577" s="44">
        <v>3.92</v>
      </c>
      <c r="G577" s="44">
        <v>3.92</v>
      </c>
      <c r="H577" s="44">
        <v>3.92</v>
      </c>
      <c r="I577" s="44">
        <v>3.92</v>
      </c>
      <c r="J577" s="44">
        <v>3.92</v>
      </c>
      <c r="K577" s="44">
        <v>3.92</v>
      </c>
      <c r="L577" s="44">
        <v>3.92</v>
      </c>
      <c r="M577" s="44">
        <v>3.92</v>
      </c>
      <c r="N577" s="44">
        <v>3.92</v>
      </c>
      <c r="O577" s="44">
        <v>3.92</v>
      </c>
      <c r="P577" s="44">
        <v>3.92</v>
      </c>
      <c r="Q577" s="44">
        <v>3.92</v>
      </c>
      <c r="R577" s="44">
        <v>3.92</v>
      </c>
      <c r="S577" s="44">
        <v>3.92</v>
      </c>
      <c r="T577" s="44">
        <v>3.92</v>
      </c>
      <c r="U577" s="44">
        <v>3.92</v>
      </c>
      <c r="V577" s="44">
        <v>3.92</v>
      </c>
      <c r="W577" s="44">
        <v>3.92</v>
      </c>
      <c r="X577" s="44">
        <v>3.92</v>
      </c>
      <c r="Y577" s="44">
        <v>3.92</v>
      </c>
      <c r="Z577" s="44">
        <v>3.92</v>
      </c>
      <c r="AA577" s="44">
        <v>3.92</v>
      </c>
    </row>
    <row r="578" spans="1:27" ht="12.75" hidden="1" customHeight="1" outlineLevel="1" x14ac:dyDescent="0.2">
      <c r="A578" s="99" t="s">
        <v>2216</v>
      </c>
      <c r="B578" s="63" t="s">
        <v>81</v>
      </c>
      <c r="C578" s="43" t="s">
        <v>79</v>
      </c>
      <c r="D578" s="44">
        <f>$D$11</f>
        <v>216.36</v>
      </c>
      <c r="E578" s="44">
        <f t="shared" ref="E578:AA578" si="335">$D$11</f>
        <v>216.36</v>
      </c>
      <c r="F578" s="44">
        <f t="shared" si="335"/>
        <v>216.36</v>
      </c>
      <c r="G578" s="44">
        <f t="shared" si="335"/>
        <v>216.36</v>
      </c>
      <c r="H578" s="44">
        <f t="shared" si="335"/>
        <v>216.36</v>
      </c>
      <c r="I578" s="44">
        <f t="shared" si="335"/>
        <v>216.36</v>
      </c>
      <c r="J578" s="44">
        <f t="shared" si="335"/>
        <v>216.36</v>
      </c>
      <c r="K578" s="44">
        <f t="shared" si="335"/>
        <v>216.36</v>
      </c>
      <c r="L578" s="44">
        <f t="shared" si="335"/>
        <v>216.36</v>
      </c>
      <c r="M578" s="44">
        <f t="shared" si="335"/>
        <v>216.36</v>
      </c>
      <c r="N578" s="44">
        <f t="shared" si="335"/>
        <v>216.36</v>
      </c>
      <c r="O578" s="44">
        <f t="shared" si="335"/>
        <v>216.36</v>
      </c>
      <c r="P578" s="44">
        <f t="shared" si="335"/>
        <v>216.36</v>
      </c>
      <c r="Q578" s="44">
        <f t="shared" si="335"/>
        <v>216.36</v>
      </c>
      <c r="R578" s="44">
        <f t="shared" si="335"/>
        <v>216.36</v>
      </c>
      <c r="S578" s="44">
        <f t="shared" si="335"/>
        <v>216.36</v>
      </c>
      <c r="T578" s="44">
        <f t="shared" si="335"/>
        <v>216.36</v>
      </c>
      <c r="U578" s="44">
        <f t="shared" si="335"/>
        <v>216.36</v>
      </c>
      <c r="V578" s="44">
        <f t="shared" si="335"/>
        <v>216.36</v>
      </c>
      <c r="W578" s="44">
        <f t="shared" si="335"/>
        <v>216.36</v>
      </c>
      <c r="X578" s="44">
        <f t="shared" si="335"/>
        <v>216.36</v>
      </c>
      <c r="Y578" s="44">
        <f t="shared" si="335"/>
        <v>216.36</v>
      </c>
      <c r="Z578" s="44">
        <f t="shared" si="335"/>
        <v>216.36</v>
      </c>
      <c r="AA578" s="44">
        <f t="shared" si="335"/>
        <v>216.36</v>
      </c>
    </row>
    <row r="579" spans="1:27" collapsed="1" x14ac:dyDescent="0.2">
      <c r="A579" s="98" t="s">
        <v>2217</v>
      </c>
      <c r="B579" s="28" t="str">
        <f>"20"&amp;"."&amp;$B$800&amp;"."&amp;$B$801</f>
        <v>20.08.2023</v>
      </c>
      <c r="C579" s="90" t="s">
        <v>76</v>
      </c>
      <c r="D579" s="91">
        <f>ROUND(((D580+D581+D583+D582)/1000),5)</f>
        <v>5.0724999999999998</v>
      </c>
      <c r="E579" s="91">
        <f>ROUND(((E580+E581+E583+E582)/1000),5)</f>
        <v>4.8686100000000003</v>
      </c>
      <c r="F579" s="91">
        <f>ROUND(((F580+F581+F583+F582)/1000),5)</f>
        <v>4.7412799999999997</v>
      </c>
      <c r="G579" s="91">
        <f t="shared" ref="G579:AA579" si="336">ROUND(((G580+G581+G583+G582)/1000),5)</f>
        <v>4.6491800000000003</v>
      </c>
      <c r="H579" s="91">
        <f t="shared" si="336"/>
        <v>4.5808099999999996</v>
      </c>
      <c r="I579" s="91">
        <f t="shared" si="336"/>
        <v>4.5392799999999998</v>
      </c>
      <c r="J579" s="91">
        <f t="shared" si="336"/>
        <v>4.5634600000000001</v>
      </c>
      <c r="K579" s="91">
        <f t="shared" si="336"/>
        <v>4.8266</v>
      </c>
      <c r="L579" s="91">
        <f t="shared" si="336"/>
        <v>5.3640800000000004</v>
      </c>
      <c r="M579" s="91">
        <f t="shared" si="336"/>
        <v>5.4948499999999996</v>
      </c>
      <c r="N579" s="91">
        <f t="shared" si="336"/>
        <v>5.6947599999999996</v>
      </c>
      <c r="O579" s="91">
        <f t="shared" si="336"/>
        <v>5.7322100000000002</v>
      </c>
      <c r="P579" s="91">
        <f t="shared" si="336"/>
        <v>5.7881799999999997</v>
      </c>
      <c r="Q579" s="91">
        <f t="shared" si="336"/>
        <v>5.7924100000000003</v>
      </c>
      <c r="R579" s="91">
        <f t="shared" si="336"/>
        <v>5.8008199999999999</v>
      </c>
      <c r="S579" s="91">
        <f t="shared" si="336"/>
        <v>5.8009599999999999</v>
      </c>
      <c r="T579" s="91">
        <f t="shared" si="336"/>
        <v>5.7682399999999996</v>
      </c>
      <c r="U579" s="91">
        <f t="shared" si="336"/>
        <v>5.6282500000000004</v>
      </c>
      <c r="V579" s="91">
        <f t="shared" si="336"/>
        <v>5.61008</v>
      </c>
      <c r="W579" s="91">
        <f t="shared" si="336"/>
        <v>5.6292600000000004</v>
      </c>
      <c r="X579" s="91">
        <f t="shared" si="336"/>
        <v>5.6230500000000001</v>
      </c>
      <c r="Y579" s="91">
        <f t="shared" si="336"/>
        <v>5.5938699999999999</v>
      </c>
      <c r="Z579" s="91">
        <f t="shared" si="336"/>
        <v>5.5019600000000004</v>
      </c>
      <c r="AA579" s="91">
        <f t="shared" si="336"/>
        <v>5.3468200000000001</v>
      </c>
    </row>
    <row r="580" spans="1:27" ht="12.75" hidden="1" customHeight="1" outlineLevel="1" x14ac:dyDescent="0.2">
      <c r="A580" s="99" t="s">
        <v>2218</v>
      </c>
      <c r="B580" s="63" t="s">
        <v>238</v>
      </c>
      <c r="C580" s="43" t="s">
        <v>79</v>
      </c>
      <c r="D580" s="44">
        <v>1292.45</v>
      </c>
      <c r="E580" s="44">
        <v>1088.56</v>
      </c>
      <c r="F580" s="44">
        <v>961.23</v>
      </c>
      <c r="G580" s="44">
        <v>869.13</v>
      </c>
      <c r="H580" s="44">
        <v>800.76</v>
      </c>
      <c r="I580" s="44">
        <v>759.23</v>
      </c>
      <c r="J580" s="44">
        <v>783.41</v>
      </c>
      <c r="K580" s="44">
        <v>1046.55</v>
      </c>
      <c r="L580" s="44">
        <v>1584.03</v>
      </c>
      <c r="M580" s="44">
        <v>1714.8</v>
      </c>
      <c r="N580" s="44">
        <v>1914.71</v>
      </c>
      <c r="O580" s="44">
        <v>1952.16</v>
      </c>
      <c r="P580" s="44">
        <v>2008.13</v>
      </c>
      <c r="Q580" s="44">
        <v>2012.36</v>
      </c>
      <c r="R580" s="44">
        <v>2020.77</v>
      </c>
      <c r="S580" s="44">
        <v>2020.91</v>
      </c>
      <c r="T580" s="44">
        <v>1988.19</v>
      </c>
      <c r="U580" s="44">
        <v>1848.2</v>
      </c>
      <c r="V580" s="44">
        <v>1830.03</v>
      </c>
      <c r="W580" s="44">
        <v>1849.21</v>
      </c>
      <c r="X580" s="44">
        <v>1843</v>
      </c>
      <c r="Y580" s="44">
        <v>1813.82</v>
      </c>
      <c r="Z580" s="44">
        <v>1721.91</v>
      </c>
      <c r="AA580" s="44">
        <v>1566.77</v>
      </c>
    </row>
    <row r="581" spans="1:27" ht="12.75" hidden="1" customHeight="1" outlineLevel="1" x14ac:dyDescent="0.2">
      <c r="A581" s="99" t="s">
        <v>2219</v>
      </c>
      <c r="B581" s="63" t="s">
        <v>90</v>
      </c>
      <c r="C581" s="43" t="s">
        <v>79</v>
      </c>
      <c r="D581" s="44">
        <f>$D$486</f>
        <v>3559.77</v>
      </c>
      <c r="E581" s="44">
        <f t="shared" ref="E581:AA581" si="337">$D$486</f>
        <v>3559.77</v>
      </c>
      <c r="F581" s="44">
        <f t="shared" si="337"/>
        <v>3559.77</v>
      </c>
      <c r="G581" s="44">
        <f t="shared" si="337"/>
        <v>3559.77</v>
      </c>
      <c r="H581" s="44">
        <f t="shared" si="337"/>
        <v>3559.77</v>
      </c>
      <c r="I581" s="44">
        <f t="shared" si="337"/>
        <v>3559.77</v>
      </c>
      <c r="J581" s="44">
        <f t="shared" si="337"/>
        <v>3559.77</v>
      </c>
      <c r="K581" s="44">
        <f t="shared" si="337"/>
        <v>3559.77</v>
      </c>
      <c r="L581" s="44">
        <f t="shared" si="337"/>
        <v>3559.77</v>
      </c>
      <c r="M581" s="44">
        <f t="shared" si="337"/>
        <v>3559.77</v>
      </c>
      <c r="N581" s="44">
        <f t="shared" si="337"/>
        <v>3559.77</v>
      </c>
      <c r="O581" s="44">
        <f t="shared" si="337"/>
        <v>3559.77</v>
      </c>
      <c r="P581" s="44">
        <f t="shared" si="337"/>
        <v>3559.77</v>
      </c>
      <c r="Q581" s="44">
        <f t="shared" si="337"/>
        <v>3559.77</v>
      </c>
      <c r="R581" s="44">
        <f t="shared" si="337"/>
        <v>3559.77</v>
      </c>
      <c r="S581" s="44">
        <f t="shared" si="337"/>
        <v>3559.77</v>
      </c>
      <c r="T581" s="44">
        <f t="shared" si="337"/>
        <v>3559.77</v>
      </c>
      <c r="U581" s="44">
        <f t="shared" si="337"/>
        <v>3559.77</v>
      </c>
      <c r="V581" s="44">
        <f t="shared" si="337"/>
        <v>3559.77</v>
      </c>
      <c r="W581" s="44">
        <f t="shared" si="337"/>
        <v>3559.77</v>
      </c>
      <c r="X581" s="44">
        <f t="shared" si="337"/>
        <v>3559.77</v>
      </c>
      <c r="Y581" s="44">
        <f t="shared" si="337"/>
        <v>3559.77</v>
      </c>
      <c r="Z581" s="44">
        <f t="shared" si="337"/>
        <v>3559.77</v>
      </c>
      <c r="AA581" s="44">
        <f t="shared" si="337"/>
        <v>3559.77</v>
      </c>
    </row>
    <row r="582" spans="1:27" ht="12.75" hidden="1" customHeight="1" outlineLevel="1" x14ac:dyDescent="0.2">
      <c r="A582" s="99" t="s">
        <v>2220</v>
      </c>
      <c r="B582" s="63" t="s">
        <v>83</v>
      </c>
      <c r="C582" s="43" t="s">
        <v>79</v>
      </c>
      <c r="D582" s="44">
        <v>3.92</v>
      </c>
      <c r="E582" s="44">
        <v>3.92</v>
      </c>
      <c r="F582" s="44">
        <v>3.92</v>
      </c>
      <c r="G582" s="44">
        <v>3.92</v>
      </c>
      <c r="H582" s="44">
        <v>3.92</v>
      </c>
      <c r="I582" s="44">
        <v>3.92</v>
      </c>
      <c r="J582" s="44">
        <v>3.92</v>
      </c>
      <c r="K582" s="44">
        <v>3.92</v>
      </c>
      <c r="L582" s="44">
        <v>3.92</v>
      </c>
      <c r="M582" s="44">
        <v>3.92</v>
      </c>
      <c r="N582" s="44">
        <v>3.92</v>
      </c>
      <c r="O582" s="44">
        <v>3.92</v>
      </c>
      <c r="P582" s="44">
        <v>3.92</v>
      </c>
      <c r="Q582" s="44">
        <v>3.92</v>
      </c>
      <c r="R582" s="44">
        <v>3.92</v>
      </c>
      <c r="S582" s="44">
        <v>3.92</v>
      </c>
      <c r="T582" s="44">
        <v>3.92</v>
      </c>
      <c r="U582" s="44">
        <v>3.92</v>
      </c>
      <c r="V582" s="44">
        <v>3.92</v>
      </c>
      <c r="W582" s="44">
        <v>3.92</v>
      </c>
      <c r="X582" s="44">
        <v>3.92</v>
      </c>
      <c r="Y582" s="44">
        <v>3.92</v>
      </c>
      <c r="Z582" s="44">
        <v>3.92</v>
      </c>
      <c r="AA582" s="44">
        <v>3.92</v>
      </c>
    </row>
    <row r="583" spans="1:27" ht="12.75" hidden="1" customHeight="1" outlineLevel="1" x14ac:dyDescent="0.2">
      <c r="A583" s="99" t="s">
        <v>2221</v>
      </c>
      <c r="B583" s="63" t="s">
        <v>81</v>
      </c>
      <c r="C583" s="43" t="s">
        <v>79</v>
      </c>
      <c r="D583" s="44">
        <f>$D$11</f>
        <v>216.36</v>
      </c>
      <c r="E583" s="44">
        <f t="shared" ref="E583:AA583" si="338">$D$11</f>
        <v>216.36</v>
      </c>
      <c r="F583" s="44">
        <f t="shared" si="338"/>
        <v>216.36</v>
      </c>
      <c r="G583" s="44">
        <f t="shared" si="338"/>
        <v>216.36</v>
      </c>
      <c r="H583" s="44">
        <f t="shared" si="338"/>
        <v>216.36</v>
      </c>
      <c r="I583" s="44">
        <f t="shared" si="338"/>
        <v>216.36</v>
      </c>
      <c r="J583" s="44">
        <f t="shared" si="338"/>
        <v>216.36</v>
      </c>
      <c r="K583" s="44">
        <f t="shared" si="338"/>
        <v>216.36</v>
      </c>
      <c r="L583" s="44">
        <f t="shared" si="338"/>
        <v>216.36</v>
      </c>
      <c r="M583" s="44">
        <f t="shared" si="338"/>
        <v>216.36</v>
      </c>
      <c r="N583" s="44">
        <f t="shared" si="338"/>
        <v>216.36</v>
      </c>
      <c r="O583" s="44">
        <f t="shared" si="338"/>
        <v>216.36</v>
      </c>
      <c r="P583" s="44">
        <f t="shared" si="338"/>
        <v>216.36</v>
      </c>
      <c r="Q583" s="44">
        <f t="shared" si="338"/>
        <v>216.36</v>
      </c>
      <c r="R583" s="44">
        <f t="shared" si="338"/>
        <v>216.36</v>
      </c>
      <c r="S583" s="44">
        <f t="shared" si="338"/>
        <v>216.36</v>
      </c>
      <c r="T583" s="44">
        <f t="shared" si="338"/>
        <v>216.36</v>
      </c>
      <c r="U583" s="44">
        <f t="shared" si="338"/>
        <v>216.36</v>
      </c>
      <c r="V583" s="44">
        <f t="shared" si="338"/>
        <v>216.36</v>
      </c>
      <c r="W583" s="44">
        <f t="shared" si="338"/>
        <v>216.36</v>
      </c>
      <c r="X583" s="44">
        <f t="shared" si="338"/>
        <v>216.36</v>
      </c>
      <c r="Y583" s="44">
        <f t="shared" si="338"/>
        <v>216.36</v>
      </c>
      <c r="Z583" s="44">
        <f t="shared" si="338"/>
        <v>216.36</v>
      </c>
      <c r="AA583" s="44">
        <f t="shared" si="338"/>
        <v>216.36</v>
      </c>
    </row>
    <row r="584" spans="1:27" collapsed="1" x14ac:dyDescent="0.2">
      <c r="A584" s="98" t="s">
        <v>2222</v>
      </c>
      <c r="B584" s="28" t="str">
        <f>"21"&amp;"."&amp;$B$800&amp;"."&amp;$B$801</f>
        <v>21.08.2023</v>
      </c>
      <c r="C584" s="90" t="s">
        <v>76</v>
      </c>
      <c r="D584" s="91">
        <f>ROUND(((D585+D586+D588+D587)/1000),5)</f>
        <v>5.0983200000000002</v>
      </c>
      <c r="E584" s="91">
        <f>ROUND(((E585+E586+E588+E587)/1000),5)</f>
        <v>4.9611200000000002</v>
      </c>
      <c r="F584" s="91">
        <f>ROUND(((F585+F586+F588+F587)/1000),5)</f>
        <v>4.8581500000000002</v>
      </c>
      <c r="G584" s="91">
        <f t="shared" ref="G584:AA584" si="339">ROUND(((G585+G586+G588+G587)/1000),5)</f>
        <v>4.7974199999999998</v>
      </c>
      <c r="H584" s="91">
        <f t="shared" si="339"/>
        <v>4.7625799999999998</v>
      </c>
      <c r="I584" s="91">
        <f t="shared" si="339"/>
        <v>4.8309699999999998</v>
      </c>
      <c r="J584" s="91">
        <f t="shared" si="339"/>
        <v>5.0373200000000002</v>
      </c>
      <c r="K584" s="91">
        <f t="shared" si="339"/>
        <v>5.3622100000000001</v>
      </c>
      <c r="L584" s="91">
        <f t="shared" si="339"/>
        <v>5.7563899999999997</v>
      </c>
      <c r="M584" s="91">
        <f t="shared" si="339"/>
        <v>5.8306800000000001</v>
      </c>
      <c r="N584" s="91">
        <f t="shared" si="339"/>
        <v>5.8455500000000002</v>
      </c>
      <c r="O584" s="91">
        <f t="shared" si="339"/>
        <v>5.8786500000000004</v>
      </c>
      <c r="P584" s="91">
        <f t="shared" si="339"/>
        <v>5.8597599999999996</v>
      </c>
      <c r="Q584" s="91">
        <f t="shared" si="339"/>
        <v>5.9128100000000003</v>
      </c>
      <c r="R584" s="91">
        <f t="shared" si="339"/>
        <v>5.9346399999999999</v>
      </c>
      <c r="S584" s="91">
        <f t="shared" si="339"/>
        <v>5.9523900000000003</v>
      </c>
      <c r="T584" s="91">
        <f t="shared" si="339"/>
        <v>6.0397400000000001</v>
      </c>
      <c r="U584" s="91">
        <f t="shared" si="339"/>
        <v>5.93858</v>
      </c>
      <c r="V584" s="91">
        <f t="shared" si="339"/>
        <v>5.8454199999999998</v>
      </c>
      <c r="W584" s="91">
        <f t="shared" si="339"/>
        <v>5.8300900000000002</v>
      </c>
      <c r="X584" s="91">
        <f t="shared" si="339"/>
        <v>5.8293699999999999</v>
      </c>
      <c r="Y584" s="91">
        <f t="shared" si="339"/>
        <v>5.7952700000000004</v>
      </c>
      <c r="Z584" s="91">
        <f t="shared" si="339"/>
        <v>5.4945300000000001</v>
      </c>
      <c r="AA584" s="91">
        <f t="shared" si="339"/>
        <v>5.3412699999999997</v>
      </c>
    </row>
    <row r="585" spans="1:27" ht="12.75" hidden="1" customHeight="1" outlineLevel="1" x14ac:dyDescent="0.2">
      <c r="A585" s="99" t="s">
        <v>2223</v>
      </c>
      <c r="B585" s="63" t="s">
        <v>238</v>
      </c>
      <c r="C585" s="43" t="s">
        <v>79</v>
      </c>
      <c r="D585" s="44">
        <v>1318.27</v>
      </c>
      <c r="E585" s="44">
        <v>1181.07</v>
      </c>
      <c r="F585" s="44">
        <v>1078.0999999999999</v>
      </c>
      <c r="G585" s="44">
        <v>1017.37</v>
      </c>
      <c r="H585" s="44">
        <v>982.53</v>
      </c>
      <c r="I585" s="44">
        <v>1050.92</v>
      </c>
      <c r="J585" s="44">
        <v>1257.27</v>
      </c>
      <c r="K585" s="44">
        <v>1582.16</v>
      </c>
      <c r="L585" s="44">
        <v>1976.34</v>
      </c>
      <c r="M585" s="44">
        <v>2050.63</v>
      </c>
      <c r="N585" s="44">
        <v>2065.5</v>
      </c>
      <c r="O585" s="44">
        <v>2098.6</v>
      </c>
      <c r="P585" s="44">
        <v>2079.71</v>
      </c>
      <c r="Q585" s="44">
        <v>2132.7600000000002</v>
      </c>
      <c r="R585" s="44">
        <v>2154.59</v>
      </c>
      <c r="S585" s="44">
        <v>2172.34</v>
      </c>
      <c r="T585" s="44">
        <v>2259.69</v>
      </c>
      <c r="U585" s="44">
        <v>2158.5300000000002</v>
      </c>
      <c r="V585" s="44">
        <v>2065.37</v>
      </c>
      <c r="W585" s="44">
        <v>2050.04</v>
      </c>
      <c r="X585" s="44">
        <v>2049.3200000000002</v>
      </c>
      <c r="Y585" s="44">
        <v>2015.22</v>
      </c>
      <c r="Z585" s="44">
        <v>1714.48</v>
      </c>
      <c r="AA585" s="44">
        <v>1561.22</v>
      </c>
    </row>
    <row r="586" spans="1:27" ht="12.75" hidden="1" customHeight="1" outlineLevel="1" x14ac:dyDescent="0.2">
      <c r="A586" s="99" t="s">
        <v>2224</v>
      </c>
      <c r="B586" s="63" t="s">
        <v>90</v>
      </c>
      <c r="C586" s="43" t="s">
        <v>79</v>
      </c>
      <c r="D586" s="44">
        <f>$D$486</f>
        <v>3559.77</v>
      </c>
      <c r="E586" s="44">
        <f t="shared" ref="E586:AA586" si="340">$D$486</f>
        <v>3559.77</v>
      </c>
      <c r="F586" s="44">
        <f t="shared" si="340"/>
        <v>3559.77</v>
      </c>
      <c r="G586" s="44">
        <f t="shared" si="340"/>
        <v>3559.77</v>
      </c>
      <c r="H586" s="44">
        <f t="shared" si="340"/>
        <v>3559.77</v>
      </c>
      <c r="I586" s="44">
        <f t="shared" si="340"/>
        <v>3559.77</v>
      </c>
      <c r="J586" s="44">
        <f t="shared" si="340"/>
        <v>3559.77</v>
      </c>
      <c r="K586" s="44">
        <f t="shared" si="340"/>
        <v>3559.77</v>
      </c>
      <c r="L586" s="44">
        <f t="shared" si="340"/>
        <v>3559.77</v>
      </c>
      <c r="M586" s="44">
        <f t="shared" si="340"/>
        <v>3559.77</v>
      </c>
      <c r="N586" s="44">
        <f t="shared" si="340"/>
        <v>3559.77</v>
      </c>
      <c r="O586" s="44">
        <f t="shared" si="340"/>
        <v>3559.77</v>
      </c>
      <c r="P586" s="44">
        <f t="shared" si="340"/>
        <v>3559.77</v>
      </c>
      <c r="Q586" s="44">
        <f t="shared" si="340"/>
        <v>3559.77</v>
      </c>
      <c r="R586" s="44">
        <f t="shared" si="340"/>
        <v>3559.77</v>
      </c>
      <c r="S586" s="44">
        <f t="shared" si="340"/>
        <v>3559.77</v>
      </c>
      <c r="T586" s="44">
        <f t="shared" si="340"/>
        <v>3559.77</v>
      </c>
      <c r="U586" s="44">
        <f t="shared" si="340"/>
        <v>3559.77</v>
      </c>
      <c r="V586" s="44">
        <f t="shared" si="340"/>
        <v>3559.77</v>
      </c>
      <c r="W586" s="44">
        <f t="shared" si="340"/>
        <v>3559.77</v>
      </c>
      <c r="X586" s="44">
        <f t="shared" si="340"/>
        <v>3559.77</v>
      </c>
      <c r="Y586" s="44">
        <f t="shared" si="340"/>
        <v>3559.77</v>
      </c>
      <c r="Z586" s="44">
        <f t="shared" si="340"/>
        <v>3559.77</v>
      </c>
      <c r="AA586" s="44">
        <f t="shared" si="340"/>
        <v>3559.77</v>
      </c>
    </row>
    <row r="587" spans="1:27" ht="12.75" hidden="1" customHeight="1" outlineLevel="1" x14ac:dyDescent="0.2">
      <c r="A587" s="99" t="s">
        <v>2225</v>
      </c>
      <c r="B587" s="63" t="s">
        <v>83</v>
      </c>
      <c r="C587" s="43" t="s">
        <v>79</v>
      </c>
      <c r="D587" s="44">
        <v>3.92</v>
      </c>
      <c r="E587" s="44">
        <v>3.92</v>
      </c>
      <c r="F587" s="44">
        <v>3.92</v>
      </c>
      <c r="G587" s="44">
        <v>3.92</v>
      </c>
      <c r="H587" s="44">
        <v>3.92</v>
      </c>
      <c r="I587" s="44">
        <v>3.92</v>
      </c>
      <c r="J587" s="44">
        <v>3.92</v>
      </c>
      <c r="K587" s="44">
        <v>3.92</v>
      </c>
      <c r="L587" s="44">
        <v>3.92</v>
      </c>
      <c r="M587" s="44">
        <v>3.92</v>
      </c>
      <c r="N587" s="44">
        <v>3.92</v>
      </c>
      <c r="O587" s="44">
        <v>3.92</v>
      </c>
      <c r="P587" s="44">
        <v>3.92</v>
      </c>
      <c r="Q587" s="44">
        <v>3.92</v>
      </c>
      <c r="R587" s="44">
        <v>3.92</v>
      </c>
      <c r="S587" s="44">
        <v>3.92</v>
      </c>
      <c r="T587" s="44">
        <v>3.92</v>
      </c>
      <c r="U587" s="44">
        <v>3.92</v>
      </c>
      <c r="V587" s="44">
        <v>3.92</v>
      </c>
      <c r="W587" s="44">
        <v>3.92</v>
      </c>
      <c r="X587" s="44">
        <v>3.92</v>
      </c>
      <c r="Y587" s="44">
        <v>3.92</v>
      </c>
      <c r="Z587" s="44">
        <v>3.92</v>
      </c>
      <c r="AA587" s="44">
        <v>3.92</v>
      </c>
    </row>
    <row r="588" spans="1:27" ht="12.75" hidden="1" customHeight="1" outlineLevel="1" x14ac:dyDescent="0.2">
      <c r="A588" s="99" t="s">
        <v>2226</v>
      </c>
      <c r="B588" s="63" t="s">
        <v>81</v>
      </c>
      <c r="C588" s="43" t="s">
        <v>79</v>
      </c>
      <c r="D588" s="44">
        <f>$D$11</f>
        <v>216.36</v>
      </c>
      <c r="E588" s="44">
        <f t="shared" ref="E588:AA588" si="341">$D$11</f>
        <v>216.36</v>
      </c>
      <c r="F588" s="44">
        <f t="shared" si="341"/>
        <v>216.36</v>
      </c>
      <c r="G588" s="44">
        <f t="shared" si="341"/>
        <v>216.36</v>
      </c>
      <c r="H588" s="44">
        <f t="shared" si="341"/>
        <v>216.36</v>
      </c>
      <c r="I588" s="44">
        <f t="shared" si="341"/>
        <v>216.36</v>
      </c>
      <c r="J588" s="44">
        <f t="shared" si="341"/>
        <v>216.36</v>
      </c>
      <c r="K588" s="44">
        <f t="shared" si="341"/>
        <v>216.36</v>
      </c>
      <c r="L588" s="44">
        <f t="shared" si="341"/>
        <v>216.36</v>
      </c>
      <c r="M588" s="44">
        <f t="shared" si="341"/>
        <v>216.36</v>
      </c>
      <c r="N588" s="44">
        <f t="shared" si="341"/>
        <v>216.36</v>
      </c>
      <c r="O588" s="44">
        <f t="shared" si="341"/>
        <v>216.36</v>
      </c>
      <c r="P588" s="44">
        <f t="shared" si="341"/>
        <v>216.36</v>
      </c>
      <c r="Q588" s="44">
        <f t="shared" si="341"/>
        <v>216.36</v>
      </c>
      <c r="R588" s="44">
        <f t="shared" si="341"/>
        <v>216.36</v>
      </c>
      <c r="S588" s="44">
        <f t="shared" si="341"/>
        <v>216.36</v>
      </c>
      <c r="T588" s="44">
        <f t="shared" si="341"/>
        <v>216.36</v>
      </c>
      <c r="U588" s="44">
        <f t="shared" si="341"/>
        <v>216.36</v>
      </c>
      <c r="V588" s="44">
        <f t="shared" si="341"/>
        <v>216.36</v>
      </c>
      <c r="W588" s="44">
        <f t="shared" si="341"/>
        <v>216.36</v>
      </c>
      <c r="X588" s="44">
        <f t="shared" si="341"/>
        <v>216.36</v>
      </c>
      <c r="Y588" s="44">
        <f t="shared" si="341"/>
        <v>216.36</v>
      </c>
      <c r="Z588" s="44">
        <f t="shared" si="341"/>
        <v>216.36</v>
      </c>
      <c r="AA588" s="44">
        <f t="shared" si="341"/>
        <v>216.36</v>
      </c>
    </row>
    <row r="589" spans="1:27" collapsed="1" x14ac:dyDescent="0.2">
      <c r="A589" s="98" t="s">
        <v>2227</v>
      </c>
      <c r="B589" s="28" t="str">
        <f>"22"&amp;"."&amp;$B$800&amp;"."&amp;$B$801</f>
        <v>22.08.2023</v>
      </c>
      <c r="C589" s="90" t="s">
        <v>76</v>
      </c>
      <c r="D589" s="91">
        <f>ROUND(((D590+D591+D593+D592)/1000),5)</f>
        <v>4.9801000000000002</v>
      </c>
      <c r="E589" s="91">
        <f>ROUND(((E590+E591+E593+E592)/1000),5)</f>
        <v>4.8303399999999996</v>
      </c>
      <c r="F589" s="91">
        <f>ROUND(((F590+F591+F593+F592)/1000),5)</f>
        <v>4.6843000000000004</v>
      </c>
      <c r="G589" s="91">
        <f t="shared" ref="G589:AA589" si="342">ROUND(((G590+G591+G593+G592)/1000),5)</f>
        <v>4.6253099999999998</v>
      </c>
      <c r="H589" s="91">
        <f t="shared" si="342"/>
        <v>4.6425299999999998</v>
      </c>
      <c r="I589" s="91">
        <f t="shared" si="342"/>
        <v>4.7675799999999997</v>
      </c>
      <c r="J589" s="91">
        <f t="shared" si="342"/>
        <v>5.0432300000000003</v>
      </c>
      <c r="K589" s="91">
        <f t="shared" si="342"/>
        <v>5.2207600000000003</v>
      </c>
      <c r="L589" s="91">
        <f t="shared" si="342"/>
        <v>5.5294299999999996</v>
      </c>
      <c r="M589" s="91">
        <f t="shared" si="342"/>
        <v>5.7523799999999996</v>
      </c>
      <c r="N589" s="91">
        <f t="shared" si="342"/>
        <v>5.8139200000000004</v>
      </c>
      <c r="O589" s="91">
        <f t="shared" si="342"/>
        <v>5.8143599999999998</v>
      </c>
      <c r="P589" s="91">
        <f t="shared" si="342"/>
        <v>5.81304</v>
      </c>
      <c r="Q589" s="91">
        <f t="shared" si="342"/>
        <v>5.82613</v>
      </c>
      <c r="R589" s="91">
        <f t="shared" si="342"/>
        <v>5.9116099999999996</v>
      </c>
      <c r="S589" s="91">
        <f t="shared" si="342"/>
        <v>5.93459</v>
      </c>
      <c r="T589" s="91">
        <f t="shared" si="342"/>
        <v>5.9391999999999996</v>
      </c>
      <c r="U589" s="91">
        <f t="shared" si="342"/>
        <v>5.9374500000000001</v>
      </c>
      <c r="V589" s="91">
        <f t="shared" si="342"/>
        <v>5.84063</v>
      </c>
      <c r="W589" s="91">
        <f t="shared" si="342"/>
        <v>5.8317699999999997</v>
      </c>
      <c r="X589" s="91">
        <f t="shared" si="342"/>
        <v>5.81881</v>
      </c>
      <c r="Y589" s="91">
        <f t="shared" si="342"/>
        <v>5.6776600000000004</v>
      </c>
      <c r="Z589" s="91">
        <f t="shared" si="342"/>
        <v>5.4622200000000003</v>
      </c>
      <c r="AA589" s="91">
        <f t="shared" si="342"/>
        <v>5.2174100000000001</v>
      </c>
    </row>
    <row r="590" spans="1:27" ht="12.75" hidden="1" customHeight="1" outlineLevel="1" x14ac:dyDescent="0.2">
      <c r="A590" s="99" t="s">
        <v>2228</v>
      </c>
      <c r="B590" s="63" t="s">
        <v>238</v>
      </c>
      <c r="C590" s="43" t="s">
        <v>79</v>
      </c>
      <c r="D590" s="44">
        <v>1200.05</v>
      </c>
      <c r="E590" s="44">
        <v>1050.29</v>
      </c>
      <c r="F590" s="44">
        <v>904.25</v>
      </c>
      <c r="G590" s="44">
        <v>845.26</v>
      </c>
      <c r="H590" s="44">
        <v>862.48</v>
      </c>
      <c r="I590" s="44">
        <v>987.53</v>
      </c>
      <c r="J590" s="44">
        <v>1263.18</v>
      </c>
      <c r="K590" s="44">
        <v>1440.71</v>
      </c>
      <c r="L590" s="44">
        <v>1749.38</v>
      </c>
      <c r="M590" s="44">
        <v>1972.33</v>
      </c>
      <c r="N590" s="44">
        <v>2033.87</v>
      </c>
      <c r="O590" s="44">
        <v>2034.31</v>
      </c>
      <c r="P590" s="44">
        <v>2032.99</v>
      </c>
      <c r="Q590" s="44">
        <v>2046.08</v>
      </c>
      <c r="R590" s="44">
        <v>2131.56</v>
      </c>
      <c r="S590" s="44">
        <v>2154.54</v>
      </c>
      <c r="T590" s="44">
        <v>2159.15</v>
      </c>
      <c r="U590" s="44">
        <v>2157.4</v>
      </c>
      <c r="V590" s="44">
        <v>2060.58</v>
      </c>
      <c r="W590" s="44">
        <v>2051.7199999999998</v>
      </c>
      <c r="X590" s="44">
        <v>2038.76</v>
      </c>
      <c r="Y590" s="44">
        <v>1897.61</v>
      </c>
      <c r="Z590" s="44">
        <v>1682.17</v>
      </c>
      <c r="AA590" s="44">
        <v>1437.36</v>
      </c>
    </row>
    <row r="591" spans="1:27" ht="12.75" hidden="1" customHeight="1" outlineLevel="1" x14ac:dyDescent="0.2">
      <c r="A591" s="99" t="s">
        <v>2229</v>
      </c>
      <c r="B591" s="63" t="s">
        <v>90</v>
      </c>
      <c r="C591" s="43" t="s">
        <v>79</v>
      </c>
      <c r="D591" s="44">
        <f>$D$486</f>
        <v>3559.77</v>
      </c>
      <c r="E591" s="44">
        <f t="shared" ref="E591:AA591" si="343">$D$486</f>
        <v>3559.77</v>
      </c>
      <c r="F591" s="44">
        <f t="shared" si="343"/>
        <v>3559.77</v>
      </c>
      <c r="G591" s="44">
        <f t="shared" si="343"/>
        <v>3559.77</v>
      </c>
      <c r="H591" s="44">
        <f t="shared" si="343"/>
        <v>3559.77</v>
      </c>
      <c r="I591" s="44">
        <f t="shared" si="343"/>
        <v>3559.77</v>
      </c>
      <c r="J591" s="44">
        <f t="shared" si="343"/>
        <v>3559.77</v>
      </c>
      <c r="K591" s="44">
        <f t="shared" si="343"/>
        <v>3559.77</v>
      </c>
      <c r="L591" s="44">
        <f t="shared" si="343"/>
        <v>3559.77</v>
      </c>
      <c r="M591" s="44">
        <f t="shared" si="343"/>
        <v>3559.77</v>
      </c>
      <c r="N591" s="44">
        <f t="shared" si="343"/>
        <v>3559.77</v>
      </c>
      <c r="O591" s="44">
        <f t="shared" si="343"/>
        <v>3559.77</v>
      </c>
      <c r="P591" s="44">
        <f t="shared" si="343"/>
        <v>3559.77</v>
      </c>
      <c r="Q591" s="44">
        <f t="shared" si="343"/>
        <v>3559.77</v>
      </c>
      <c r="R591" s="44">
        <f t="shared" si="343"/>
        <v>3559.77</v>
      </c>
      <c r="S591" s="44">
        <f t="shared" si="343"/>
        <v>3559.77</v>
      </c>
      <c r="T591" s="44">
        <f t="shared" si="343"/>
        <v>3559.77</v>
      </c>
      <c r="U591" s="44">
        <f t="shared" si="343"/>
        <v>3559.77</v>
      </c>
      <c r="V591" s="44">
        <f t="shared" si="343"/>
        <v>3559.77</v>
      </c>
      <c r="W591" s="44">
        <f t="shared" si="343"/>
        <v>3559.77</v>
      </c>
      <c r="X591" s="44">
        <f t="shared" si="343"/>
        <v>3559.77</v>
      </c>
      <c r="Y591" s="44">
        <f t="shared" si="343"/>
        <v>3559.77</v>
      </c>
      <c r="Z591" s="44">
        <f t="shared" si="343"/>
        <v>3559.77</v>
      </c>
      <c r="AA591" s="44">
        <f t="shared" si="343"/>
        <v>3559.77</v>
      </c>
    </row>
    <row r="592" spans="1:27" ht="12.75" hidden="1" customHeight="1" outlineLevel="1" x14ac:dyDescent="0.2">
      <c r="A592" s="99" t="s">
        <v>2230</v>
      </c>
      <c r="B592" s="63" t="s">
        <v>83</v>
      </c>
      <c r="C592" s="43" t="s">
        <v>79</v>
      </c>
      <c r="D592" s="44">
        <v>3.92</v>
      </c>
      <c r="E592" s="44">
        <v>3.92</v>
      </c>
      <c r="F592" s="44">
        <v>3.92</v>
      </c>
      <c r="G592" s="44">
        <v>3.92</v>
      </c>
      <c r="H592" s="44">
        <v>3.92</v>
      </c>
      <c r="I592" s="44">
        <v>3.92</v>
      </c>
      <c r="J592" s="44">
        <v>3.92</v>
      </c>
      <c r="K592" s="44">
        <v>3.92</v>
      </c>
      <c r="L592" s="44">
        <v>3.92</v>
      </c>
      <c r="M592" s="44">
        <v>3.92</v>
      </c>
      <c r="N592" s="44">
        <v>3.92</v>
      </c>
      <c r="O592" s="44">
        <v>3.92</v>
      </c>
      <c r="P592" s="44">
        <v>3.92</v>
      </c>
      <c r="Q592" s="44">
        <v>3.92</v>
      </c>
      <c r="R592" s="44">
        <v>3.92</v>
      </c>
      <c r="S592" s="44">
        <v>3.92</v>
      </c>
      <c r="T592" s="44">
        <v>3.92</v>
      </c>
      <c r="U592" s="44">
        <v>3.92</v>
      </c>
      <c r="V592" s="44">
        <v>3.92</v>
      </c>
      <c r="W592" s="44">
        <v>3.92</v>
      </c>
      <c r="X592" s="44">
        <v>3.92</v>
      </c>
      <c r="Y592" s="44">
        <v>3.92</v>
      </c>
      <c r="Z592" s="44">
        <v>3.92</v>
      </c>
      <c r="AA592" s="44">
        <v>3.92</v>
      </c>
    </row>
    <row r="593" spans="1:27" ht="12.75" hidden="1" customHeight="1" outlineLevel="1" x14ac:dyDescent="0.2">
      <c r="A593" s="99" t="s">
        <v>2231</v>
      </c>
      <c r="B593" s="63" t="s">
        <v>81</v>
      </c>
      <c r="C593" s="43" t="s">
        <v>79</v>
      </c>
      <c r="D593" s="44">
        <f>$D$11</f>
        <v>216.36</v>
      </c>
      <c r="E593" s="44">
        <f t="shared" ref="E593:AA593" si="344">$D$11</f>
        <v>216.36</v>
      </c>
      <c r="F593" s="44">
        <f t="shared" si="344"/>
        <v>216.36</v>
      </c>
      <c r="G593" s="44">
        <f t="shared" si="344"/>
        <v>216.36</v>
      </c>
      <c r="H593" s="44">
        <f t="shared" si="344"/>
        <v>216.36</v>
      </c>
      <c r="I593" s="44">
        <f t="shared" si="344"/>
        <v>216.36</v>
      </c>
      <c r="J593" s="44">
        <f t="shared" si="344"/>
        <v>216.36</v>
      </c>
      <c r="K593" s="44">
        <f t="shared" si="344"/>
        <v>216.36</v>
      </c>
      <c r="L593" s="44">
        <f t="shared" si="344"/>
        <v>216.36</v>
      </c>
      <c r="M593" s="44">
        <f t="shared" si="344"/>
        <v>216.36</v>
      </c>
      <c r="N593" s="44">
        <f t="shared" si="344"/>
        <v>216.36</v>
      </c>
      <c r="O593" s="44">
        <f t="shared" si="344"/>
        <v>216.36</v>
      </c>
      <c r="P593" s="44">
        <f t="shared" si="344"/>
        <v>216.36</v>
      </c>
      <c r="Q593" s="44">
        <f t="shared" si="344"/>
        <v>216.36</v>
      </c>
      <c r="R593" s="44">
        <f t="shared" si="344"/>
        <v>216.36</v>
      </c>
      <c r="S593" s="44">
        <f t="shared" si="344"/>
        <v>216.36</v>
      </c>
      <c r="T593" s="44">
        <f t="shared" si="344"/>
        <v>216.36</v>
      </c>
      <c r="U593" s="44">
        <f t="shared" si="344"/>
        <v>216.36</v>
      </c>
      <c r="V593" s="44">
        <f t="shared" si="344"/>
        <v>216.36</v>
      </c>
      <c r="W593" s="44">
        <f t="shared" si="344"/>
        <v>216.36</v>
      </c>
      <c r="X593" s="44">
        <f t="shared" si="344"/>
        <v>216.36</v>
      </c>
      <c r="Y593" s="44">
        <f t="shared" si="344"/>
        <v>216.36</v>
      </c>
      <c r="Z593" s="44">
        <f t="shared" si="344"/>
        <v>216.36</v>
      </c>
      <c r="AA593" s="44">
        <f t="shared" si="344"/>
        <v>216.36</v>
      </c>
    </row>
    <row r="594" spans="1:27" collapsed="1" x14ac:dyDescent="0.2">
      <c r="A594" s="98" t="s">
        <v>2232</v>
      </c>
      <c r="B594" s="28" t="str">
        <f>"23"&amp;"."&amp;$B$800&amp;"."&amp;$B$801</f>
        <v>23.08.2023</v>
      </c>
      <c r="C594" s="90" t="s">
        <v>76</v>
      </c>
      <c r="D594" s="91">
        <f>ROUND(((D595+D596+D598+D597)/1000),5)</f>
        <v>4.9684699999999999</v>
      </c>
      <c r="E594" s="91">
        <f>ROUND(((E595+E596+E598+E597)/1000),5)</f>
        <v>4.6949699999999996</v>
      </c>
      <c r="F594" s="91">
        <f>ROUND(((F595+F596+F598+F597)/1000),5)</f>
        <v>4.62805</v>
      </c>
      <c r="G594" s="91">
        <f t="shared" ref="G594:AA594" si="345">ROUND(((G595+G596+G598+G597)/1000),5)</f>
        <v>4.5901199999999998</v>
      </c>
      <c r="H594" s="91">
        <f t="shared" si="345"/>
        <v>4.5878500000000004</v>
      </c>
      <c r="I594" s="91">
        <f t="shared" si="345"/>
        <v>3.9884300000000001</v>
      </c>
      <c r="J594" s="91">
        <f t="shared" si="345"/>
        <v>4.9310400000000003</v>
      </c>
      <c r="K594" s="91">
        <f t="shared" si="345"/>
        <v>5.2757699999999996</v>
      </c>
      <c r="L594" s="91">
        <f t="shared" si="345"/>
        <v>5.4949700000000004</v>
      </c>
      <c r="M594" s="91">
        <f t="shared" si="345"/>
        <v>5.8159400000000003</v>
      </c>
      <c r="N594" s="91">
        <f t="shared" si="345"/>
        <v>5.8601700000000001</v>
      </c>
      <c r="O594" s="91">
        <f t="shared" si="345"/>
        <v>5.8648999999999996</v>
      </c>
      <c r="P594" s="91">
        <f t="shared" si="345"/>
        <v>5.85222</v>
      </c>
      <c r="Q594" s="91">
        <f t="shared" si="345"/>
        <v>5.8154700000000004</v>
      </c>
      <c r="R594" s="91">
        <f t="shared" si="345"/>
        <v>5.8490099999999998</v>
      </c>
      <c r="S594" s="91">
        <f t="shared" si="345"/>
        <v>5.8490399999999996</v>
      </c>
      <c r="T594" s="91">
        <f t="shared" si="345"/>
        <v>5.83901</v>
      </c>
      <c r="U594" s="91">
        <f t="shared" si="345"/>
        <v>5.8257599999999998</v>
      </c>
      <c r="V594" s="91">
        <f t="shared" si="345"/>
        <v>5.7685000000000004</v>
      </c>
      <c r="W594" s="91">
        <f t="shared" si="345"/>
        <v>5.7972000000000001</v>
      </c>
      <c r="X594" s="91">
        <f t="shared" si="345"/>
        <v>5.6935200000000004</v>
      </c>
      <c r="Y594" s="91">
        <f t="shared" si="345"/>
        <v>5.6048400000000003</v>
      </c>
      <c r="Z594" s="91">
        <f t="shared" si="345"/>
        <v>5.4853100000000001</v>
      </c>
      <c r="AA594" s="91">
        <f t="shared" si="345"/>
        <v>5.1950200000000004</v>
      </c>
    </row>
    <row r="595" spans="1:27" ht="12.75" hidden="1" customHeight="1" outlineLevel="1" x14ac:dyDescent="0.2">
      <c r="A595" s="99" t="s">
        <v>2233</v>
      </c>
      <c r="B595" s="63" t="s">
        <v>238</v>
      </c>
      <c r="C595" s="43" t="s">
        <v>79</v>
      </c>
      <c r="D595" s="44">
        <v>1188.42</v>
      </c>
      <c r="E595" s="44">
        <v>914.92</v>
      </c>
      <c r="F595" s="44">
        <v>848</v>
      </c>
      <c r="G595" s="44">
        <v>810.07</v>
      </c>
      <c r="H595" s="44">
        <v>807.8</v>
      </c>
      <c r="I595" s="44">
        <v>208.38</v>
      </c>
      <c r="J595" s="44">
        <v>1150.99</v>
      </c>
      <c r="K595" s="44">
        <v>1495.72</v>
      </c>
      <c r="L595" s="44">
        <v>1714.92</v>
      </c>
      <c r="M595" s="44">
        <v>2035.89</v>
      </c>
      <c r="N595" s="44">
        <v>2080.12</v>
      </c>
      <c r="O595" s="44">
        <v>2084.85</v>
      </c>
      <c r="P595" s="44">
        <v>2072.17</v>
      </c>
      <c r="Q595" s="44">
        <v>2035.42</v>
      </c>
      <c r="R595" s="44">
        <v>2068.96</v>
      </c>
      <c r="S595" s="44">
        <v>2068.9899999999998</v>
      </c>
      <c r="T595" s="44">
        <v>2058.96</v>
      </c>
      <c r="U595" s="44">
        <v>2045.71</v>
      </c>
      <c r="V595" s="44">
        <v>1988.45</v>
      </c>
      <c r="W595" s="44">
        <v>2017.15</v>
      </c>
      <c r="X595" s="44">
        <v>1913.47</v>
      </c>
      <c r="Y595" s="44">
        <v>1824.79</v>
      </c>
      <c r="Z595" s="44">
        <v>1705.26</v>
      </c>
      <c r="AA595" s="44">
        <v>1414.97</v>
      </c>
    </row>
    <row r="596" spans="1:27" ht="12.75" hidden="1" customHeight="1" outlineLevel="1" x14ac:dyDescent="0.2">
      <c r="A596" s="99" t="s">
        <v>2234</v>
      </c>
      <c r="B596" s="63" t="s">
        <v>90</v>
      </c>
      <c r="C596" s="43" t="s">
        <v>79</v>
      </c>
      <c r="D596" s="44">
        <f>$D$486</f>
        <v>3559.77</v>
      </c>
      <c r="E596" s="44">
        <f t="shared" ref="E596:AA596" si="346">$D$486</f>
        <v>3559.77</v>
      </c>
      <c r="F596" s="44">
        <f t="shared" si="346"/>
        <v>3559.77</v>
      </c>
      <c r="G596" s="44">
        <f t="shared" si="346"/>
        <v>3559.77</v>
      </c>
      <c r="H596" s="44">
        <f t="shared" si="346"/>
        <v>3559.77</v>
      </c>
      <c r="I596" s="44">
        <f t="shared" si="346"/>
        <v>3559.77</v>
      </c>
      <c r="J596" s="44">
        <f t="shared" si="346"/>
        <v>3559.77</v>
      </c>
      <c r="K596" s="44">
        <f t="shared" si="346"/>
        <v>3559.77</v>
      </c>
      <c r="L596" s="44">
        <f t="shared" si="346"/>
        <v>3559.77</v>
      </c>
      <c r="M596" s="44">
        <f t="shared" si="346"/>
        <v>3559.77</v>
      </c>
      <c r="N596" s="44">
        <f t="shared" si="346"/>
        <v>3559.77</v>
      </c>
      <c r="O596" s="44">
        <f t="shared" si="346"/>
        <v>3559.77</v>
      </c>
      <c r="P596" s="44">
        <f t="shared" si="346"/>
        <v>3559.77</v>
      </c>
      <c r="Q596" s="44">
        <f t="shared" si="346"/>
        <v>3559.77</v>
      </c>
      <c r="R596" s="44">
        <f t="shared" si="346"/>
        <v>3559.77</v>
      </c>
      <c r="S596" s="44">
        <f t="shared" si="346"/>
        <v>3559.77</v>
      </c>
      <c r="T596" s="44">
        <f t="shared" si="346"/>
        <v>3559.77</v>
      </c>
      <c r="U596" s="44">
        <f t="shared" si="346"/>
        <v>3559.77</v>
      </c>
      <c r="V596" s="44">
        <f t="shared" si="346"/>
        <v>3559.77</v>
      </c>
      <c r="W596" s="44">
        <f t="shared" si="346"/>
        <v>3559.77</v>
      </c>
      <c r="X596" s="44">
        <f t="shared" si="346"/>
        <v>3559.77</v>
      </c>
      <c r="Y596" s="44">
        <f t="shared" si="346"/>
        <v>3559.77</v>
      </c>
      <c r="Z596" s="44">
        <f t="shared" si="346"/>
        <v>3559.77</v>
      </c>
      <c r="AA596" s="44">
        <f t="shared" si="346"/>
        <v>3559.77</v>
      </c>
    </row>
    <row r="597" spans="1:27" ht="12.75" hidden="1" customHeight="1" outlineLevel="1" x14ac:dyDescent="0.2">
      <c r="A597" s="99" t="s">
        <v>2235</v>
      </c>
      <c r="B597" s="63" t="s">
        <v>83</v>
      </c>
      <c r="C597" s="43" t="s">
        <v>79</v>
      </c>
      <c r="D597" s="44">
        <v>3.92</v>
      </c>
      <c r="E597" s="44">
        <v>3.92</v>
      </c>
      <c r="F597" s="44">
        <v>3.92</v>
      </c>
      <c r="G597" s="44">
        <v>3.92</v>
      </c>
      <c r="H597" s="44">
        <v>3.92</v>
      </c>
      <c r="I597" s="44">
        <v>3.92</v>
      </c>
      <c r="J597" s="44">
        <v>3.92</v>
      </c>
      <c r="K597" s="44">
        <v>3.92</v>
      </c>
      <c r="L597" s="44">
        <v>3.92</v>
      </c>
      <c r="M597" s="44">
        <v>3.92</v>
      </c>
      <c r="N597" s="44">
        <v>3.92</v>
      </c>
      <c r="O597" s="44">
        <v>3.92</v>
      </c>
      <c r="P597" s="44">
        <v>3.92</v>
      </c>
      <c r="Q597" s="44">
        <v>3.92</v>
      </c>
      <c r="R597" s="44">
        <v>3.92</v>
      </c>
      <c r="S597" s="44">
        <v>3.92</v>
      </c>
      <c r="T597" s="44">
        <v>3.92</v>
      </c>
      <c r="U597" s="44">
        <v>3.92</v>
      </c>
      <c r="V597" s="44">
        <v>3.92</v>
      </c>
      <c r="W597" s="44">
        <v>3.92</v>
      </c>
      <c r="X597" s="44">
        <v>3.92</v>
      </c>
      <c r="Y597" s="44">
        <v>3.92</v>
      </c>
      <c r="Z597" s="44">
        <v>3.92</v>
      </c>
      <c r="AA597" s="44">
        <v>3.92</v>
      </c>
    </row>
    <row r="598" spans="1:27" ht="12.75" hidden="1" customHeight="1" outlineLevel="1" x14ac:dyDescent="0.2">
      <c r="A598" s="99" t="s">
        <v>2236</v>
      </c>
      <c r="B598" s="63" t="s">
        <v>81</v>
      </c>
      <c r="C598" s="43" t="s">
        <v>79</v>
      </c>
      <c r="D598" s="44">
        <f>$D$11</f>
        <v>216.36</v>
      </c>
      <c r="E598" s="44">
        <f t="shared" ref="E598:AA598" si="347">$D$11</f>
        <v>216.36</v>
      </c>
      <c r="F598" s="44">
        <f t="shared" si="347"/>
        <v>216.36</v>
      </c>
      <c r="G598" s="44">
        <f t="shared" si="347"/>
        <v>216.36</v>
      </c>
      <c r="H598" s="44">
        <f t="shared" si="347"/>
        <v>216.36</v>
      </c>
      <c r="I598" s="44">
        <f t="shared" si="347"/>
        <v>216.36</v>
      </c>
      <c r="J598" s="44">
        <f t="shared" si="347"/>
        <v>216.36</v>
      </c>
      <c r="K598" s="44">
        <f t="shared" si="347"/>
        <v>216.36</v>
      </c>
      <c r="L598" s="44">
        <f t="shared" si="347"/>
        <v>216.36</v>
      </c>
      <c r="M598" s="44">
        <f t="shared" si="347"/>
        <v>216.36</v>
      </c>
      <c r="N598" s="44">
        <f t="shared" si="347"/>
        <v>216.36</v>
      </c>
      <c r="O598" s="44">
        <f t="shared" si="347"/>
        <v>216.36</v>
      </c>
      <c r="P598" s="44">
        <f t="shared" si="347"/>
        <v>216.36</v>
      </c>
      <c r="Q598" s="44">
        <f t="shared" si="347"/>
        <v>216.36</v>
      </c>
      <c r="R598" s="44">
        <f t="shared" si="347"/>
        <v>216.36</v>
      </c>
      <c r="S598" s="44">
        <f t="shared" si="347"/>
        <v>216.36</v>
      </c>
      <c r="T598" s="44">
        <f t="shared" si="347"/>
        <v>216.36</v>
      </c>
      <c r="U598" s="44">
        <f t="shared" si="347"/>
        <v>216.36</v>
      </c>
      <c r="V598" s="44">
        <f t="shared" si="347"/>
        <v>216.36</v>
      </c>
      <c r="W598" s="44">
        <f t="shared" si="347"/>
        <v>216.36</v>
      </c>
      <c r="X598" s="44">
        <f t="shared" si="347"/>
        <v>216.36</v>
      </c>
      <c r="Y598" s="44">
        <f t="shared" si="347"/>
        <v>216.36</v>
      </c>
      <c r="Z598" s="44">
        <f t="shared" si="347"/>
        <v>216.36</v>
      </c>
      <c r="AA598" s="44">
        <f t="shared" si="347"/>
        <v>216.36</v>
      </c>
    </row>
    <row r="599" spans="1:27" collapsed="1" x14ac:dyDescent="0.2">
      <c r="A599" s="98" t="s">
        <v>2237</v>
      </c>
      <c r="B599" s="28" t="str">
        <f>"24"&amp;"."&amp;$B$800&amp;"."&amp;$B$801</f>
        <v>24.08.2023</v>
      </c>
      <c r="C599" s="90" t="s">
        <v>76</v>
      </c>
      <c r="D599" s="91">
        <f>ROUND(((D600+D601+D603+D602)/1000),5)</f>
        <v>4.9539200000000001</v>
      </c>
      <c r="E599" s="91">
        <f>ROUND(((E600+E601+E603+E602)/1000),5)</f>
        <v>4.7113100000000001</v>
      </c>
      <c r="F599" s="91">
        <f>ROUND(((F600+F601+F603+F602)/1000),5)</f>
        <v>4.6081200000000004</v>
      </c>
      <c r="G599" s="91">
        <f t="shared" ref="G599:AA599" si="348">ROUND(((G600+G601+G603+G602)/1000),5)</f>
        <v>3.9550000000000001</v>
      </c>
      <c r="H599" s="91">
        <f t="shared" si="348"/>
        <v>3.9634999999999998</v>
      </c>
      <c r="I599" s="91">
        <f t="shared" si="348"/>
        <v>4.7101100000000002</v>
      </c>
      <c r="J599" s="91">
        <f t="shared" si="348"/>
        <v>5.0005699999999997</v>
      </c>
      <c r="K599" s="91">
        <f t="shared" si="348"/>
        <v>5.3254400000000004</v>
      </c>
      <c r="L599" s="91">
        <f t="shared" si="348"/>
        <v>5.5272300000000003</v>
      </c>
      <c r="M599" s="91">
        <f t="shared" si="348"/>
        <v>5.6315499999999998</v>
      </c>
      <c r="N599" s="91">
        <f t="shared" si="348"/>
        <v>5.6894600000000004</v>
      </c>
      <c r="O599" s="91">
        <f t="shared" si="348"/>
        <v>5.6791400000000003</v>
      </c>
      <c r="P599" s="91">
        <f t="shared" si="348"/>
        <v>5.6611500000000001</v>
      </c>
      <c r="Q599" s="91">
        <f t="shared" si="348"/>
        <v>5.6946099999999999</v>
      </c>
      <c r="R599" s="91">
        <f t="shared" si="348"/>
        <v>5.7857099999999999</v>
      </c>
      <c r="S599" s="91">
        <f t="shared" si="348"/>
        <v>5.78972</v>
      </c>
      <c r="T599" s="91">
        <f t="shared" si="348"/>
        <v>5.78491</v>
      </c>
      <c r="U599" s="91">
        <f t="shared" si="348"/>
        <v>5.6818099999999996</v>
      </c>
      <c r="V599" s="91">
        <f t="shared" si="348"/>
        <v>5.6827300000000003</v>
      </c>
      <c r="W599" s="91">
        <f t="shared" si="348"/>
        <v>5.72201</v>
      </c>
      <c r="X599" s="91">
        <f t="shared" si="348"/>
        <v>5.7514500000000002</v>
      </c>
      <c r="Y599" s="91">
        <f t="shared" si="348"/>
        <v>5.6487600000000002</v>
      </c>
      <c r="Z599" s="91">
        <f t="shared" si="348"/>
        <v>5.5306499999999996</v>
      </c>
      <c r="AA599" s="91">
        <f t="shared" si="348"/>
        <v>5.2635699999999996</v>
      </c>
    </row>
    <row r="600" spans="1:27" ht="12.75" hidden="1" customHeight="1" outlineLevel="1" x14ac:dyDescent="0.2">
      <c r="A600" s="99" t="s">
        <v>2238</v>
      </c>
      <c r="B600" s="63" t="s">
        <v>238</v>
      </c>
      <c r="C600" s="43" t="s">
        <v>79</v>
      </c>
      <c r="D600" s="44">
        <v>1173.8699999999999</v>
      </c>
      <c r="E600" s="44">
        <v>931.26</v>
      </c>
      <c r="F600" s="44">
        <v>828.07</v>
      </c>
      <c r="G600" s="44">
        <v>174.95</v>
      </c>
      <c r="H600" s="44">
        <v>183.45</v>
      </c>
      <c r="I600" s="44">
        <v>930.06</v>
      </c>
      <c r="J600" s="44">
        <v>1220.52</v>
      </c>
      <c r="K600" s="44">
        <v>1545.39</v>
      </c>
      <c r="L600" s="44">
        <v>1747.18</v>
      </c>
      <c r="M600" s="44">
        <v>1851.5</v>
      </c>
      <c r="N600" s="44">
        <v>1909.41</v>
      </c>
      <c r="O600" s="44">
        <v>1899.09</v>
      </c>
      <c r="P600" s="44">
        <v>1881.1</v>
      </c>
      <c r="Q600" s="44">
        <v>1914.56</v>
      </c>
      <c r="R600" s="44">
        <v>2005.66</v>
      </c>
      <c r="S600" s="44">
        <v>2009.67</v>
      </c>
      <c r="T600" s="44">
        <v>2004.86</v>
      </c>
      <c r="U600" s="44">
        <v>1901.76</v>
      </c>
      <c r="V600" s="44">
        <v>1902.68</v>
      </c>
      <c r="W600" s="44">
        <v>1941.96</v>
      </c>
      <c r="X600" s="44">
        <v>1971.4</v>
      </c>
      <c r="Y600" s="44">
        <v>1868.71</v>
      </c>
      <c r="Z600" s="44">
        <v>1750.6</v>
      </c>
      <c r="AA600" s="44">
        <v>1483.52</v>
      </c>
    </row>
    <row r="601" spans="1:27" ht="12.75" hidden="1" customHeight="1" outlineLevel="1" x14ac:dyDescent="0.2">
      <c r="A601" s="99" t="s">
        <v>2239</v>
      </c>
      <c r="B601" s="63" t="s">
        <v>90</v>
      </c>
      <c r="C601" s="43" t="s">
        <v>79</v>
      </c>
      <c r="D601" s="44">
        <f>$D$486</f>
        <v>3559.77</v>
      </c>
      <c r="E601" s="44">
        <f t="shared" ref="E601:AA601" si="349">$D$486</f>
        <v>3559.77</v>
      </c>
      <c r="F601" s="44">
        <f t="shared" si="349"/>
        <v>3559.77</v>
      </c>
      <c r="G601" s="44">
        <f t="shared" si="349"/>
        <v>3559.77</v>
      </c>
      <c r="H601" s="44">
        <f t="shared" si="349"/>
        <v>3559.77</v>
      </c>
      <c r="I601" s="44">
        <f t="shared" si="349"/>
        <v>3559.77</v>
      </c>
      <c r="J601" s="44">
        <f t="shared" si="349"/>
        <v>3559.77</v>
      </c>
      <c r="K601" s="44">
        <f t="shared" si="349"/>
        <v>3559.77</v>
      </c>
      <c r="L601" s="44">
        <f t="shared" si="349"/>
        <v>3559.77</v>
      </c>
      <c r="M601" s="44">
        <f t="shared" si="349"/>
        <v>3559.77</v>
      </c>
      <c r="N601" s="44">
        <f t="shared" si="349"/>
        <v>3559.77</v>
      </c>
      <c r="O601" s="44">
        <f t="shared" si="349"/>
        <v>3559.77</v>
      </c>
      <c r="P601" s="44">
        <f t="shared" si="349"/>
        <v>3559.77</v>
      </c>
      <c r="Q601" s="44">
        <f t="shared" si="349"/>
        <v>3559.77</v>
      </c>
      <c r="R601" s="44">
        <f t="shared" si="349"/>
        <v>3559.77</v>
      </c>
      <c r="S601" s="44">
        <f t="shared" si="349"/>
        <v>3559.77</v>
      </c>
      <c r="T601" s="44">
        <f t="shared" si="349"/>
        <v>3559.77</v>
      </c>
      <c r="U601" s="44">
        <f t="shared" si="349"/>
        <v>3559.77</v>
      </c>
      <c r="V601" s="44">
        <f t="shared" si="349"/>
        <v>3559.77</v>
      </c>
      <c r="W601" s="44">
        <f t="shared" si="349"/>
        <v>3559.77</v>
      </c>
      <c r="X601" s="44">
        <f t="shared" si="349"/>
        <v>3559.77</v>
      </c>
      <c r="Y601" s="44">
        <f t="shared" si="349"/>
        <v>3559.77</v>
      </c>
      <c r="Z601" s="44">
        <f t="shared" si="349"/>
        <v>3559.77</v>
      </c>
      <c r="AA601" s="44">
        <f t="shared" si="349"/>
        <v>3559.77</v>
      </c>
    </row>
    <row r="602" spans="1:27" ht="12.75" hidden="1" customHeight="1" outlineLevel="1" x14ac:dyDescent="0.2">
      <c r="A602" s="99" t="s">
        <v>2240</v>
      </c>
      <c r="B602" s="63" t="s">
        <v>83</v>
      </c>
      <c r="C602" s="43" t="s">
        <v>79</v>
      </c>
      <c r="D602" s="44">
        <v>3.92</v>
      </c>
      <c r="E602" s="44">
        <v>3.92</v>
      </c>
      <c r="F602" s="44">
        <v>3.92</v>
      </c>
      <c r="G602" s="44">
        <v>3.92</v>
      </c>
      <c r="H602" s="44">
        <v>3.92</v>
      </c>
      <c r="I602" s="44">
        <v>3.92</v>
      </c>
      <c r="J602" s="44">
        <v>3.92</v>
      </c>
      <c r="K602" s="44">
        <v>3.92</v>
      </c>
      <c r="L602" s="44">
        <v>3.92</v>
      </c>
      <c r="M602" s="44">
        <v>3.92</v>
      </c>
      <c r="N602" s="44">
        <v>3.92</v>
      </c>
      <c r="O602" s="44">
        <v>3.92</v>
      </c>
      <c r="P602" s="44">
        <v>3.92</v>
      </c>
      <c r="Q602" s="44">
        <v>3.92</v>
      </c>
      <c r="R602" s="44">
        <v>3.92</v>
      </c>
      <c r="S602" s="44">
        <v>3.92</v>
      </c>
      <c r="T602" s="44">
        <v>3.92</v>
      </c>
      <c r="U602" s="44">
        <v>3.92</v>
      </c>
      <c r="V602" s="44">
        <v>3.92</v>
      </c>
      <c r="W602" s="44">
        <v>3.92</v>
      </c>
      <c r="X602" s="44">
        <v>3.92</v>
      </c>
      <c r="Y602" s="44">
        <v>3.92</v>
      </c>
      <c r="Z602" s="44">
        <v>3.92</v>
      </c>
      <c r="AA602" s="44">
        <v>3.92</v>
      </c>
    </row>
    <row r="603" spans="1:27" ht="12.75" hidden="1" customHeight="1" outlineLevel="1" x14ac:dyDescent="0.2">
      <c r="A603" s="99" t="s">
        <v>2241</v>
      </c>
      <c r="B603" s="63" t="s">
        <v>81</v>
      </c>
      <c r="C603" s="43" t="s">
        <v>79</v>
      </c>
      <c r="D603" s="44">
        <f>$D$11</f>
        <v>216.36</v>
      </c>
      <c r="E603" s="44">
        <f t="shared" ref="E603:AA603" si="350">$D$11</f>
        <v>216.36</v>
      </c>
      <c r="F603" s="44">
        <f t="shared" si="350"/>
        <v>216.36</v>
      </c>
      <c r="G603" s="44">
        <f t="shared" si="350"/>
        <v>216.36</v>
      </c>
      <c r="H603" s="44">
        <f t="shared" si="350"/>
        <v>216.36</v>
      </c>
      <c r="I603" s="44">
        <f t="shared" si="350"/>
        <v>216.36</v>
      </c>
      <c r="J603" s="44">
        <f t="shared" si="350"/>
        <v>216.36</v>
      </c>
      <c r="K603" s="44">
        <f t="shared" si="350"/>
        <v>216.36</v>
      </c>
      <c r="L603" s="44">
        <f t="shared" si="350"/>
        <v>216.36</v>
      </c>
      <c r="M603" s="44">
        <f t="shared" si="350"/>
        <v>216.36</v>
      </c>
      <c r="N603" s="44">
        <f t="shared" si="350"/>
        <v>216.36</v>
      </c>
      <c r="O603" s="44">
        <f t="shared" si="350"/>
        <v>216.36</v>
      </c>
      <c r="P603" s="44">
        <f t="shared" si="350"/>
        <v>216.36</v>
      </c>
      <c r="Q603" s="44">
        <f t="shared" si="350"/>
        <v>216.36</v>
      </c>
      <c r="R603" s="44">
        <f t="shared" si="350"/>
        <v>216.36</v>
      </c>
      <c r="S603" s="44">
        <f t="shared" si="350"/>
        <v>216.36</v>
      </c>
      <c r="T603" s="44">
        <f t="shared" si="350"/>
        <v>216.36</v>
      </c>
      <c r="U603" s="44">
        <f t="shared" si="350"/>
        <v>216.36</v>
      </c>
      <c r="V603" s="44">
        <f t="shared" si="350"/>
        <v>216.36</v>
      </c>
      <c r="W603" s="44">
        <f t="shared" si="350"/>
        <v>216.36</v>
      </c>
      <c r="X603" s="44">
        <f t="shared" si="350"/>
        <v>216.36</v>
      </c>
      <c r="Y603" s="44">
        <f t="shared" si="350"/>
        <v>216.36</v>
      </c>
      <c r="Z603" s="44">
        <f t="shared" si="350"/>
        <v>216.36</v>
      </c>
      <c r="AA603" s="44">
        <f t="shared" si="350"/>
        <v>216.36</v>
      </c>
    </row>
    <row r="604" spans="1:27" collapsed="1" x14ac:dyDescent="0.2">
      <c r="A604" s="98" t="s">
        <v>2242</v>
      </c>
      <c r="B604" s="28" t="str">
        <f>"25"&amp;"."&amp;$B$800&amp;"."&amp;$B$801</f>
        <v>25.08.2023</v>
      </c>
      <c r="C604" s="90" t="s">
        <v>76</v>
      </c>
      <c r="D604" s="91">
        <f>ROUND(((D605+D606+D608+D607)/1000),5)</f>
        <v>5.0281399999999996</v>
      </c>
      <c r="E604" s="91">
        <f>ROUND(((E605+E606+E608+E607)/1000),5)</f>
        <v>4.8164400000000001</v>
      </c>
      <c r="F604" s="91">
        <f>ROUND(((F605+F606+F608+F607)/1000),5)</f>
        <v>4.6943799999999998</v>
      </c>
      <c r="G604" s="91">
        <f t="shared" ref="G604:AA604" si="351">ROUND(((G605+G606+G608+G607)/1000),5)</f>
        <v>3.9622199999999999</v>
      </c>
      <c r="H604" s="91">
        <f t="shared" si="351"/>
        <v>3.9785699999999999</v>
      </c>
      <c r="I604" s="91">
        <f t="shared" si="351"/>
        <v>4.0131899999999998</v>
      </c>
      <c r="J604" s="91">
        <f t="shared" si="351"/>
        <v>5.0583099999999996</v>
      </c>
      <c r="K604" s="91">
        <f t="shared" si="351"/>
        <v>5.3392900000000001</v>
      </c>
      <c r="L604" s="91">
        <f t="shared" si="351"/>
        <v>5.5107100000000004</v>
      </c>
      <c r="M604" s="91">
        <f t="shared" si="351"/>
        <v>5.6987300000000003</v>
      </c>
      <c r="N604" s="91">
        <f t="shared" si="351"/>
        <v>5.7461000000000002</v>
      </c>
      <c r="O604" s="91">
        <f t="shared" si="351"/>
        <v>5.7225400000000004</v>
      </c>
      <c r="P604" s="91">
        <f t="shared" si="351"/>
        <v>5.6899899999999999</v>
      </c>
      <c r="Q604" s="91">
        <f t="shared" si="351"/>
        <v>5.7023099999999998</v>
      </c>
      <c r="R604" s="91">
        <f t="shared" si="351"/>
        <v>5.7883699999999996</v>
      </c>
      <c r="S604" s="91">
        <f t="shared" si="351"/>
        <v>5.7861399999999996</v>
      </c>
      <c r="T604" s="91">
        <f t="shared" si="351"/>
        <v>5.7543300000000004</v>
      </c>
      <c r="U604" s="91">
        <f t="shared" si="351"/>
        <v>5.7462900000000001</v>
      </c>
      <c r="V604" s="91">
        <f t="shared" si="351"/>
        <v>5.7433300000000003</v>
      </c>
      <c r="W604" s="91">
        <f t="shared" si="351"/>
        <v>5.7834500000000002</v>
      </c>
      <c r="X604" s="91">
        <f t="shared" si="351"/>
        <v>5.78573</v>
      </c>
      <c r="Y604" s="91">
        <f t="shared" si="351"/>
        <v>5.7120800000000003</v>
      </c>
      <c r="Z604" s="91">
        <f t="shared" si="351"/>
        <v>5.5069499999999998</v>
      </c>
      <c r="AA604" s="91">
        <f t="shared" si="351"/>
        <v>5.2929700000000004</v>
      </c>
    </row>
    <row r="605" spans="1:27" ht="12.75" hidden="1" customHeight="1" outlineLevel="1" x14ac:dyDescent="0.2">
      <c r="A605" s="99" t="s">
        <v>2243</v>
      </c>
      <c r="B605" s="63" t="s">
        <v>238</v>
      </c>
      <c r="C605" s="43" t="s">
        <v>79</v>
      </c>
      <c r="D605" s="44">
        <v>1248.0899999999999</v>
      </c>
      <c r="E605" s="44">
        <v>1036.3900000000001</v>
      </c>
      <c r="F605" s="44">
        <v>914.33</v>
      </c>
      <c r="G605" s="44">
        <v>182.17</v>
      </c>
      <c r="H605" s="44">
        <v>198.52</v>
      </c>
      <c r="I605" s="44">
        <v>233.14</v>
      </c>
      <c r="J605" s="44">
        <v>1278.26</v>
      </c>
      <c r="K605" s="44">
        <v>1559.24</v>
      </c>
      <c r="L605" s="44">
        <v>1730.66</v>
      </c>
      <c r="M605" s="44">
        <v>1918.68</v>
      </c>
      <c r="N605" s="44">
        <v>1966.05</v>
      </c>
      <c r="O605" s="44">
        <v>1942.49</v>
      </c>
      <c r="P605" s="44">
        <v>1909.94</v>
      </c>
      <c r="Q605" s="44">
        <v>1922.26</v>
      </c>
      <c r="R605" s="44">
        <v>2008.32</v>
      </c>
      <c r="S605" s="44">
        <v>2006.09</v>
      </c>
      <c r="T605" s="44">
        <v>1974.28</v>
      </c>
      <c r="U605" s="44">
        <v>1966.24</v>
      </c>
      <c r="V605" s="44">
        <v>1963.28</v>
      </c>
      <c r="W605" s="44">
        <v>2003.4</v>
      </c>
      <c r="X605" s="44">
        <v>2005.68</v>
      </c>
      <c r="Y605" s="44">
        <v>1932.03</v>
      </c>
      <c r="Z605" s="44">
        <v>1726.9</v>
      </c>
      <c r="AA605" s="44">
        <v>1512.92</v>
      </c>
    </row>
    <row r="606" spans="1:27" ht="12.75" hidden="1" customHeight="1" outlineLevel="1" x14ac:dyDescent="0.2">
      <c r="A606" s="99" t="s">
        <v>2244</v>
      </c>
      <c r="B606" s="63" t="s">
        <v>90</v>
      </c>
      <c r="C606" s="43" t="s">
        <v>79</v>
      </c>
      <c r="D606" s="44">
        <f>$D$486</f>
        <v>3559.77</v>
      </c>
      <c r="E606" s="44">
        <f t="shared" ref="E606:AA606" si="352">$D$486</f>
        <v>3559.77</v>
      </c>
      <c r="F606" s="44">
        <f t="shared" si="352"/>
        <v>3559.77</v>
      </c>
      <c r="G606" s="44">
        <f t="shared" si="352"/>
        <v>3559.77</v>
      </c>
      <c r="H606" s="44">
        <f t="shared" si="352"/>
        <v>3559.77</v>
      </c>
      <c r="I606" s="44">
        <f t="shared" si="352"/>
        <v>3559.77</v>
      </c>
      <c r="J606" s="44">
        <f t="shared" si="352"/>
        <v>3559.77</v>
      </c>
      <c r="K606" s="44">
        <f t="shared" si="352"/>
        <v>3559.77</v>
      </c>
      <c r="L606" s="44">
        <f t="shared" si="352"/>
        <v>3559.77</v>
      </c>
      <c r="M606" s="44">
        <f t="shared" si="352"/>
        <v>3559.77</v>
      </c>
      <c r="N606" s="44">
        <f t="shared" si="352"/>
        <v>3559.77</v>
      </c>
      <c r="O606" s="44">
        <f t="shared" si="352"/>
        <v>3559.77</v>
      </c>
      <c r="P606" s="44">
        <f t="shared" si="352"/>
        <v>3559.77</v>
      </c>
      <c r="Q606" s="44">
        <f t="shared" si="352"/>
        <v>3559.77</v>
      </c>
      <c r="R606" s="44">
        <f t="shared" si="352"/>
        <v>3559.77</v>
      </c>
      <c r="S606" s="44">
        <f t="shared" si="352"/>
        <v>3559.77</v>
      </c>
      <c r="T606" s="44">
        <f t="shared" si="352"/>
        <v>3559.77</v>
      </c>
      <c r="U606" s="44">
        <f t="shared" si="352"/>
        <v>3559.77</v>
      </c>
      <c r="V606" s="44">
        <f t="shared" si="352"/>
        <v>3559.77</v>
      </c>
      <c r="W606" s="44">
        <f t="shared" si="352"/>
        <v>3559.77</v>
      </c>
      <c r="X606" s="44">
        <f t="shared" si="352"/>
        <v>3559.77</v>
      </c>
      <c r="Y606" s="44">
        <f t="shared" si="352"/>
        <v>3559.77</v>
      </c>
      <c r="Z606" s="44">
        <f t="shared" si="352"/>
        <v>3559.77</v>
      </c>
      <c r="AA606" s="44">
        <f t="shared" si="352"/>
        <v>3559.77</v>
      </c>
    </row>
    <row r="607" spans="1:27" ht="12.75" hidden="1" customHeight="1" outlineLevel="1" x14ac:dyDescent="0.2">
      <c r="A607" s="99" t="s">
        <v>2245</v>
      </c>
      <c r="B607" s="63" t="s">
        <v>83</v>
      </c>
      <c r="C607" s="43" t="s">
        <v>79</v>
      </c>
      <c r="D607" s="44">
        <v>3.92</v>
      </c>
      <c r="E607" s="44">
        <v>3.92</v>
      </c>
      <c r="F607" s="44">
        <v>3.92</v>
      </c>
      <c r="G607" s="44">
        <v>3.92</v>
      </c>
      <c r="H607" s="44">
        <v>3.92</v>
      </c>
      <c r="I607" s="44">
        <v>3.92</v>
      </c>
      <c r="J607" s="44">
        <v>3.92</v>
      </c>
      <c r="K607" s="44">
        <v>3.92</v>
      </c>
      <c r="L607" s="44">
        <v>3.92</v>
      </c>
      <c r="M607" s="44">
        <v>3.92</v>
      </c>
      <c r="N607" s="44">
        <v>3.92</v>
      </c>
      <c r="O607" s="44">
        <v>3.92</v>
      </c>
      <c r="P607" s="44">
        <v>3.92</v>
      </c>
      <c r="Q607" s="44">
        <v>3.92</v>
      </c>
      <c r="R607" s="44">
        <v>3.92</v>
      </c>
      <c r="S607" s="44">
        <v>3.92</v>
      </c>
      <c r="T607" s="44">
        <v>3.92</v>
      </c>
      <c r="U607" s="44">
        <v>3.92</v>
      </c>
      <c r="V607" s="44">
        <v>3.92</v>
      </c>
      <c r="W607" s="44">
        <v>3.92</v>
      </c>
      <c r="X607" s="44">
        <v>3.92</v>
      </c>
      <c r="Y607" s="44">
        <v>3.92</v>
      </c>
      <c r="Z607" s="44">
        <v>3.92</v>
      </c>
      <c r="AA607" s="44">
        <v>3.92</v>
      </c>
    </row>
    <row r="608" spans="1:27" ht="12.75" hidden="1" customHeight="1" outlineLevel="1" x14ac:dyDescent="0.2">
      <c r="A608" s="99" t="s">
        <v>2246</v>
      </c>
      <c r="B608" s="63" t="s">
        <v>81</v>
      </c>
      <c r="C608" s="43" t="s">
        <v>79</v>
      </c>
      <c r="D608" s="44">
        <f>$D$11</f>
        <v>216.36</v>
      </c>
      <c r="E608" s="44">
        <f t="shared" ref="E608:AA608" si="353">$D$11</f>
        <v>216.36</v>
      </c>
      <c r="F608" s="44">
        <f t="shared" si="353"/>
        <v>216.36</v>
      </c>
      <c r="G608" s="44">
        <f t="shared" si="353"/>
        <v>216.36</v>
      </c>
      <c r="H608" s="44">
        <f t="shared" si="353"/>
        <v>216.36</v>
      </c>
      <c r="I608" s="44">
        <f t="shared" si="353"/>
        <v>216.36</v>
      </c>
      <c r="J608" s="44">
        <f t="shared" si="353"/>
        <v>216.36</v>
      </c>
      <c r="K608" s="44">
        <f t="shared" si="353"/>
        <v>216.36</v>
      </c>
      <c r="L608" s="44">
        <f t="shared" si="353"/>
        <v>216.36</v>
      </c>
      <c r="M608" s="44">
        <f t="shared" si="353"/>
        <v>216.36</v>
      </c>
      <c r="N608" s="44">
        <f t="shared" si="353"/>
        <v>216.36</v>
      </c>
      <c r="O608" s="44">
        <f t="shared" si="353"/>
        <v>216.36</v>
      </c>
      <c r="P608" s="44">
        <f t="shared" si="353"/>
        <v>216.36</v>
      </c>
      <c r="Q608" s="44">
        <f t="shared" si="353"/>
        <v>216.36</v>
      </c>
      <c r="R608" s="44">
        <f t="shared" si="353"/>
        <v>216.36</v>
      </c>
      <c r="S608" s="44">
        <f t="shared" si="353"/>
        <v>216.36</v>
      </c>
      <c r="T608" s="44">
        <f t="shared" si="353"/>
        <v>216.36</v>
      </c>
      <c r="U608" s="44">
        <f t="shared" si="353"/>
        <v>216.36</v>
      </c>
      <c r="V608" s="44">
        <f t="shared" si="353"/>
        <v>216.36</v>
      </c>
      <c r="W608" s="44">
        <f t="shared" si="353"/>
        <v>216.36</v>
      </c>
      <c r="X608" s="44">
        <f t="shared" si="353"/>
        <v>216.36</v>
      </c>
      <c r="Y608" s="44">
        <f t="shared" si="353"/>
        <v>216.36</v>
      </c>
      <c r="Z608" s="44">
        <f t="shared" si="353"/>
        <v>216.36</v>
      </c>
      <c r="AA608" s="44">
        <f t="shared" si="353"/>
        <v>216.36</v>
      </c>
    </row>
    <row r="609" spans="1:27" collapsed="1" x14ac:dyDescent="0.2">
      <c r="A609" s="98" t="s">
        <v>2247</v>
      </c>
      <c r="B609" s="28" t="str">
        <f>"26"&amp;"."&amp;$B$800&amp;"."&amp;$B$801</f>
        <v>26.08.2023</v>
      </c>
      <c r="C609" s="90" t="s">
        <v>76</v>
      </c>
      <c r="D609" s="91">
        <f>ROUND(((D610+D611+D613+D612)/1000),5)</f>
        <v>5.1558999999999999</v>
      </c>
      <c r="E609" s="91">
        <f>ROUND(((E610+E611+E613+E612)/1000),5)</f>
        <v>5.0723799999999999</v>
      </c>
      <c r="F609" s="91">
        <f>ROUND(((F610+F611+F613+F612)/1000),5)</f>
        <v>4.9452699999999998</v>
      </c>
      <c r="G609" s="91">
        <f t="shared" ref="G609:AA609" si="354">ROUND(((G610+G611+G613+G612)/1000),5)</f>
        <v>4.9097299999999997</v>
      </c>
      <c r="H609" s="91">
        <f t="shared" si="354"/>
        <v>4.9085400000000003</v>
      </c>
      <c r="I609" s="91">
        <f t="shared" si="354"/>
        <v>4.9271799999999999</v>
      </c>
      <c r="J609" s="91">
        <f t="shared" si="354"/>
        <v>5.0292500000000002</v>
      </c>
      <c r="K609" s="91">
        <f t="shared" si="354"/>
        <v>5.2253100000000003</v>
      </c>
      <c r="L609" s="91">
        <f t="shared" si="354"/>
        <v>5.5177100000000001</v>
      </c>
      <c r="M609" s="91">
        <f t="shared" si="354"/>
        <v>5.7641499999999999</v>
      </c>
      <c r="N609" s="91">
        <f t="shared" si="354"/>
        <v>5.8249899999999997</v>
      </c>
      <c r="O609" s="91">
        <f t="shared" si="354"/>
        <v>5.8341200000000004</v>
      </c>
      <c r="P609" s="91">
        <f t="shared" si="354"/>
        <v>5.8292000000000002</v>
      </c>
      <c r="Q609" s="91">
        <f t="shared" si="354"/>
        <v>5.8469300000000004</v>
      </c>
      <c r="R609" s="91">
        <f t="shared" si="354"/>
        <v>5.8440599999999998</v>
      </c>
      <c r="S609" s="91">
        <f t="shared" si="354"/>
        <v>5.8357200000000002</v>
      </c>
      <c r="T609" s="91">
        <f t="shared" si="354"/>
        <v>5.75969</v>
      </c>
      <c r="U609" s="91">
        <f t="shared" si="354"/>
        <v>5.6764200000000002</v>
      </c>
      <c r="V609" s="91">
        <f t="shared" si="354"/>
        <v>5.6742299999999997</v>
      </c>
      <c r="W609" s="91">
        <f t="shared" si="354"/>
        <v>5.7470699999999999</v>
      </c>
      <c r="X609" s="91">
        <f t="shared" si="354"/>
        <v>5.6932900000000002</v>
      </c>
      <c r="Y609" s="91">
        <f t="shared" si="354"/>
        <v>5.5100300000000004</v>
      </c>
      <c r="Z609" s="91">
        <f t="shared" si="354"/>
        <v>5.4351200000000004</v>
      </c>
      <c r="AA609" s="91">
        <f t="shared" si="354"/>
        <v>5.22363</v>
      </c>
    </row>
    <row r="610" spans="1:27" ht="12.75" hidden="1" customHeight="1" outlineLevel="1" x14ac:dyDescent="0.2">
      <c r="A610" s="99" t="s">
        <v>2248</v>
      </c>
      <c r="B610" s="63" t="s">
        <v>238</v>
      </c>
      <c r="C610" s="43" t="s">
        <v>79</v>
      </c>
      <c r="D610" s="44">
        <v>1375.85</v>
      </c>
      <c r="E610" s="44">
        <v>1292.33</v>
      </c>
      <c r="F610" s="44">
        <v>1165.22</v>
      </c>
      <c r="G610" s="44">
        <v>1129.68</v>
      </c>
      <c r="H610" s="44">
        <v>1128.49</v>
      </c>
      <c r="I610" s="44">
        <v>1147.1300000000001</v>
      </c>
      <c r="J610" s="44">
        <v>1249.2</v>
      </c>
      <c r="K610" s="44">
        <v>1445.26</v>
      </c>
      <c r="L610" s="44">
        <v>1737.66</v>
      </c>
      <c r="M610" s="44">
        <v>1984.1</v>
      </c>
      <c r="N610" s="44">
        <v>2044.94</v>
      </c>
      <c r="O610" s="44">
        <v>2054.0700000000002</v>
      </c>
      <c r="P610" s="44">
        <v>2049.15</v>
      </c>
      <c r="Q610" s="44">
        <v>2066.88</v>
      </c>
      <c r="R610" s="44">
        <v>2064.0100000000002</v>
      </c>
      <c r="S610" s="44">
        <v>2055.67</v>
      </c>
      <c r="T610" s="44">
        <v>1979.64</v>
      </c>
      <c r="U610" s="44">
        <v>1896.37</v>
      </c>
      <c r="V610" s="44">
        <v>1894.18</v>
      </c>
      <c r="W610" s="44">
        <v>1967.02</v>
      </c>
      <c r="X610" s="44">
        <v>1913.24</v>
      </c>
      <c r="Y610" s="44">
        <v>1729.98</v>
      </c>
      <c r="Z610" s="44">
        <v>1655.07</v>
      </c>
      <c r="AA610" s="44">
        <v>1443.58</v>
      </c>
    </row>
    <row r="611" spans="1:27" ht="12.75" hidden="1" customHeight="1" outlineLevel="1" x14ac:dyDescent="0.2">
      <c r="A611" s="99" t="s">
        <v>2249</v>
      </c>
      <c r="B611" s="63" t="s">
        <v>90</v>
      </c>
      <c r="C611" s="43" t="s">
        <v>79</v>
      </c>
      <c r="D611" s="44">
        <f>$D$486</f>
        <v>3559.77</v>
      </c>
      <c r="E611" s="44">
        <f t="shared" ref="E611:AA611" si="355">$D$486</f>
        <v>3559.77</v>
      </c>
      <c r="F611" s="44">
        <f t="shared" si="355"/>
        <v>3559.77</v>
      </c>
      <c r="G611" s="44">
        <f t="shared" si="355"/>
        <v>3559.77</v>
      </c>
      <c r="H611" s="44">
        <f t="shared" si="355"/>
        <v>3559.77</v>
      </c>
      <c r="I611" s="44">
        <f t="shared" si="355"/>
        <v>3559.77</v>
      </c>
      <c r="J611" s="44">
        <f t="shared" si="355"/>
        <v>3559.77</v>
      </c>
      <c r="K611" s="44">
        <f t="shared" si="355"/>
        <v>3559.77</v>
      </c>
      <c r="L611" s="44">
        <f t="shared" si="355"/>
        <v>3559.77</v>
      </c>
      <c r="M611" s="44">
        <f t="shared" si="355"/>
        <v>3559.77</v>
      </c>
      <c r="N611" s="44">
        <f t="shared" si="355"/>
        <v>3559.77</v>
      </c>
      <c r="O611" s="44">
        <f t="shared" si="355"/>
        <v>3559.77</v>
      </c>
      <c r="P611" s="44">
        <f t="shared" si="355"/>
        <v>3559.77</v>
      </c>
      <c r="Q611" s="44">
        <f t="shared" si="355"/>
        <v>3559.77</v>
      </c>
      <c r="R611" s="44">
        <f t="shared" si="355"/>
        <v>3559.77</v>
      </c>
      <c r="S611" s="44">
        <f t="shared" si="355"/>
        <v>3559.77</v>
      </c>
      <c r="T611" s="44">
        <f t="shared" si="355"/>
        <v>3559.77</v>
      </c>
      <c r="U611" s="44">
        <f t="shared" si="355"/>
        <v>3559.77</v>
      </c>
      <c r="V611" s="44">
        <f t="shared" si="355"/>
        <v>3559.77</v>
      </c>
      <c r="W611" s="44">
        <f t="shared" si="355"/>
        <v>3559.77</v>
      </c>
      <c r="X611" s="44">
        <f t="shared" si="355"/>
        <v>3559.77</v>
      </c>
      <c r="Y611" s="44">
        <f t="shared" si="355"/>
        <v>3559.77</v>
      </c>
      <c r="Z611" s="44">
        <f t="shared" si="355"/>
        <v>3559.77</v>
      </c>
      <c r="AA611" s="44">
        <f t="shared" si="355"/>
        <v>3559.77</v>
      </c>
    </row>
    <row r="612" spans="1:27" ht="12.75" hidden="1" customHeight="1" outlineLevel="1" x14ac:dyDescent="0.2">
      <c r="A612" s="99" t="s">
        <v>2250</v>
      </c>
      <c r="B612" s="63" t="s">
        <v>83</v>
      </c>
      <c r="C612" s="43" t="s">
        <v>79</v>
      </c>
      <c r="D612" s="44">
        <v>3.92</v>
      </c>
      <c r="E612" s="44">
        <v>3.92</v>
      </c>
      <c r="F612" s="44">
        <v>3.92</v>
      </c>
      <c r="G612" s="44">
        <v>3.92</v>
      </c>
      <c r="H612" s="44">
        <v>3.92</v>
      </c>
      <c r="I612" s="44">
        <v>3.92</v>
      </c>
      <c r="J612" s="44">
        <v>3.92</v>
      </c>
      <c r="K612" s="44">
        <v>3.92</v>
      </c>
      <c r="L612" s="44">
        <v>3.92</v>
      </c>
      <c r="M612" s="44">
        <v>3.92</v>
      </c>
      <c r="N612" s="44">
        <v>3.92</v>
      </c>
      <c r="O612" s="44">
        <v>3.92</v>
      </c>
      <c r="P612" s="44">
        <v>3.92</v>
      </c>
      <c r="Q612" s="44">
        <v>3.92</v>
      </c>
      <c r="R612" s="44">
        <v>3.92</v>
      </c>
      <c r="S612" s="44">
        <v>3.92</v>
      </c>
      <c r="T612" s="44">
        <v>3.92</v>
      </c>
      <c r="U612" s="44">
        <v>3.92</v>
      </c>
      <c r="V612" s="44">
        <v>3.92</v>
      </c>
      <c r="W612" s="44">
        <v>3.92</v>
      </c>
      <c r="X612" s="44">
        <v>3.92</v>
      </c>
      <c r="Y612" s="44">
        <v>3.92</v>
      </c>
      <c r="Z612" s="44">
        <v>3.92</v>
      </c>
      <c r="AA612" s="44">
        <v>3.92</v>
      </c>
    </row>
    <row r="613" spans="1:27" ht="12.75" hidden="1" customHeight="1" outlineLevel="1" x14ac:dyDescent="0.2">
      <c r="A613" s="99" t="s">
        <v>2251</v>
      </c>
      <c r="B613" s="63" t="s">
        <v>81</v>
      </c>
      <c r="C613" s="43" t="s">
        <v>79</v>
      </c>
      <c r="D613" s="44">
        <f>$D$11</f>
        <v>216.36</v>
      </c>
      <c r="E613" s="44">
        <f t="shared" ref="E613:AA613" si="356">$D$11</f>
        <v>216.36</v>
      </c>
      <c r="F613" s="44">
        <f t="shared" si="356"/>
        <v>216.36</v>
      </c>
      <c r="G613" s="44">
        <f t="shared" si="356"/>
        <v>216.36</v>
      </c>
      <c r="H613" s="44">
        <f t="shared" si="356"/>
        <v>216.36</v>
      </c>
      <c r="I613" s="44">
        <f t="shared" si="356"/>
        <v>216.36</v>
      </c>
      <c r="J613" s="44">
        <f t="shared" si="356"/>
        <v>216.36</v>
      </c>
      <c r="K613" s="44">
        <f t="shared" si="356"/>
        <v>216.36</v>
      </c>
      <c r="L613" s="44">
        <f t="shared" si="356"/>
        <v>216.36</v>
      </c>
      <c r="M613" s="44">
        <f t="shared" si="356"/>
        <v>216.36</v>
      </c>
      <c r="N613" s="44">
        <f t="shared" si="356"/>
        <v>216.36</v>
      </c>
      <c r="O613" s="44">
        <f t="shared" si="356"/>
        <v>216.36</v>
      </c>
      <c r="P613" s="44">
        <f t="shared" si="356"/>
        <v>216.36</v>
      </c>
      <c r="Q613" s="44">
        <f t="shared" si="356"/>
        <v>216.36</v>
      </c>
      <c r="R613" s="44">
        <f t="shared" si="356"/>
        <v>216.36</v>
      </c>
      <c r="S613" s="44">
        <f t="shared" si="356"/>
        <v>216.36</v>
      </c>
      <c r="T613" s="44">
        <f t="shared" si="356"/>
        <v>216.36</v>
      </c>
      <c r="U613" s="44">
        <f t="shared" si="356"/>
        <v>216.36</v>
      </c>
      <c r="V613" s="44">
        <f t="shared" si="356"/>
        <v>216.36</v>
      </c>
      <c r="W613" s="44">
        <f t="shared" si="356"/>
        <v>216.36</v>
      </c>
      <c r="X613" s="44">
        <f t="shared" si="356"/>
        <v>216.36</v>
      </c>
      <c r="Y613" s="44">
        <f t="shared" si="356"/>
        <v>216.36</v>
      </c>
      <c r="Z613" s="44">
        <f t="shared" si="356"/>
        <v>216.36</v>
      </c>
      <c r="AA613" s="44">
        <f t="shared" si="356"/>
        <v>216.36</v>
      </c>
    </row>
    <row r="614" spans="1:27" collapsed="1" x14ac:dyDescent="0.2">
      <c r="A614" s="98" t="s">
        <v>2252</v>
      </c>
      <c r="B614" s="28" t="str">
        <f>"27"&amp;"."&amp;$B$800&amp;"."&amp;$B$801</f>
        <v>27.08.2023</v>
      </c>
      <c r="C614" s="90" t="s">
        <v>76</v>
      </c>
      <c r="D614" s="91">
        <f>ROUND(((D615+D616+D618+D617)/1000),5)</f>
        <v>5.0847100000000003</v>
      </c>
      <c r="E614" s="91">
        <f>ROUND(((E615+E616+E618+E617)/1000),5)</f>
        <v>4.9728500000000002</v>
      </c>
      <c r="F614" s="91">
        <f>ROUND(((F615+F616+F618+F617)/1000),5)</f>
        <v>4.9119599999999997</v>
      </c>
      <c r="G614" s="91">
        <f t="shared" ref="G614:AA614" si="357">ROUND(((G615+G616+G618+G617)/1000),5)</f>
        <v>4.8691500000000003</v>
      </c>
      <c r="H614" s="91">
        <f t="shared" si="357"/>
        <v>4.8427800000000003</v>
      </c>
      <c r="I614" s="91">
        <f t="shared" si="357"/>
        <v>4.8215300000000001</v>
      </c>
      <c r="J614" s="91">
        <f t="shared" si="357"/>
        <v>4.8098599999999996</v>
      </c>
      <c r="K614" s="91">
        <f t="shared" si="357"/>
        <v>5.0396599999999996</v>
      </c>
      <c r="L614" s="91">
        <f t="shared" si="357"/>
        <v>5.32158</v>
      </c>
      <c r="M614" s="91">
        <f t="shared" si="357"/>
        <v>5.5126600000000003</v>
      </c>
      <c r="N614" s="91">
        <f t="shared" si="357"/>
        <v>5.6230900000000004</v>
      </c>
      <c r="O614" s="91">
        <f t="shared" si="357"/>
        <v>5.6577799999999998</v>
      </c>
      <c r="P614" s="91">
        <f t="shared" si="357"/>
        <v>5.6570499999999999</v>
      </c>
      <c r="Q614" s="91">
        <f t="shared" si="357"/>
        <v>5.6655499999999996</v>
      </c>
      <c r="R614" s="91">
        <f t="shared" si="357"/>
        <v>5.6668000000000003</v>
      </c>
      <c r="S614" s="91">
        <f t="shared" si="357"/>
        <v>5.6586999999999996</v>
      </c>
      <c r="T614" s="91">
        <f t="shared" si="357"/>
        <v>5.6207799999999999</v>
      </c>
      <c r="U614" s="91">
        <f t="shared" si="357"/>
        <v>5.5649699999999998</v>
      </c>
      <c r="V614" s="91">
        <f t="shared" si="357"/>
        <v>5.5565300000000004</v>
      </c>
      <c r="W614" s="91">
        <f t="shared" si="357"/>
        <v>5.5978899999999996</v>
      </c>
      <c r="X614" s="91">
        <f t="shared" si="357"/>
        <v>5.6127700000000003</v>
      </c>
      <c r="Y614" s="91">
        <f t="shared" si="357"/>
        <v>5.5052199999999996</v>
      </c>
      <c r="Z614" s="91">
        <f t="shared" si="357"/>
        <v>5.4490400000000001</v>
      </c>
      <c r="AA614" s="91">
        <f t="shared" si="357"/>
        <v>5.1890700000000001</v>
      </c>
    </row>
    <row r="615" spans="1:27" ht="12.75" hidden="1" customHeight="1" outlineLevel="1" x14ac:dyDescent="0.2">
      <c r="A615" s="99" t="s">
        <v>2253</v>
      </c>
      <c r="B615" s="63" t="s">
        <v>238</v>
      </c>
      <c r="C615" s="43" t="s">
        <v>79</v>
      </c>
      <c r="D615" s="44">
        <v>1304.6600000000001</v>
      </c>
      <c r="E615" s="44">
        <v>1192.8</v>
      </c>
      <c r="F615" s="44">
        <v>1131.9100000000001</v>
      </c>
      <c r="G615" s="44">
        <v>1089.0999999999999</v>
      </c>
      <c r="H615" s="44">
        <v>1062.73</v>
      </c>
      <c r="I615" s="44">
        <v>1041.48</v>
      </c>
      <c r="J615" s="44">
        <v>1029.81</v>
      </c>
      <c r="K615" s="44">
        <v>1259.6099999999999</v>
      </c>
      <c r="L615" s="44">
        <v>1541.53</v>
      </c>
      <c r="M615" s="44">
        <v>1732.61</v>
      </c>
      <c r="N615" s="44">
        <v>1843.04</v>
      </c>
      <c r="O615" s="44">
        <v>1877.73</v>
      </c>
      <c r="P615" s="44">
        <v>1877</v>
      </c>
      <c r="Q615" s="44">
        <v>1885.5</v>
      </c>
      <c r="R615" s="44">
        <v>1886.75</v>
      </c>
      <c r="S615" s="44">
        <v>1878.65</v>
      </c>
      <c r="T615" s="44">
        <v>1840.73</v>
      </c>
      <c r="U615" s="44">
        <v>1784.92</v>
      </c>
      <c r="V615" s="44">
        <v>1776.48</v>
      </c>
      <c r="W615" s="44">
        <v>1817.84</v>
      </c>
      <c r="X615" s="44">
        <v>1832.72</v>
      </c>
      <c r="Y615" s="44">
        <v>1725.17</v>
      </c>
      <c r="Z615" s="44">
        <v>1668.99</v>
      </c>
      <c r="AA615" s="44">
        <v>1409.02</v>
      </c>
    </row>
    <row r="616" spans="1:27" ht="12.75" hidden="1" customHeight="1" outlineLevel="1" x14ac:dyDescent="0.2">
      <c r="A616" s="99" t="s">
        <v>2254</v>
      </c>
      <c r="B616" s="63" t="s">
        <v>90</v>
      </c>
      <c r="C616" s="43" t="s">
        <v>79</v>
      </c>
      <c r="D616" s="44">
        <f>$D$486</f>
        <v>3559.77</v>
      </c>
      <c r="E616" s="44">
        <f t="shared" ref="E616:AA616" si="358">$D$486</f>
        <v>3559.77</v>
      </c>
      <c r="F616" s="44">
        <f t="shared" si="358"/>
        <v>3559.77</v>
      </c>
      <c r="G616" s="44">
        <f t="shared" si="358"/>
        <v>3559.77</v>
      </c>
      <c r="H616" s="44">
        <f t="shared" si="358"/>
        <v>3559.77</v>
      </c>
      <c r="I616" s="44">
        <f t="shared" si="358"/>
        <v>3559.77</v>
      </c>
      <c r="J616" s="44">
        <f t="shared" si="358"/>
        <v>3559.77</v>
      </c>
      <c r="K616" s="44">
        <f t="shared" si="358"/>
        <v>3559.77</v>
      </c>
      <c r="L616" s="44">
        <f t="shared" si="358"/>
        <v>3559.77</v>
      </c>
      <c r="M616" s="44">
        <f t="shared" si="358"/>
        <v>3559.77</v>
      </c>
      <c r="N616" s="44">
        <f t="shared" si="358"/>
        <v>3559.77</v>
      </c>
      <c r="O616" s="44">
        <f t="shared" si="358"/>
        <v>3559.77</v>
      </c>
      <c r="P616" s="44">
        <f t="shared" si="358"/>
        <v>3559.77</v>
      </c>
      <c r="Q616" s="44">
        <f t="shared" si="358"/>
        <v>3559.77</v>
      </c>
      <c r="R616" s="44">
        <f t="shared" si="358"/>
        <v>3559.77</v>
      </c>
      <c r="S616" s="44">
        <f t="shared" si="358"/>
        <v>3559.77</v>
      </c>
      <c r="T616" s="44">
        <f t="shared" si="358"/>
        <v>3559.77</v>
      </c>
      <c r="U616" s="44">
        <f t="shared" si="358"/>
        <v>3559.77</v>
      </c>
      <c r="V616" s="44">
        <f t="shared" si="358"/>
        <v>3559.77</v>
      </c>
      <c r="W616" s="44">
        <f t="shared" si="358"/>
        <v>3559.77</v>
      </c>
      <c r="X616" s="44">
        <f t="shared" si="358"/>
        <v>3559.77</v>
      </c>
      <c r="Y616" s="44">
        <f t="shared" si="358"/>
        <v>3559.77</v>
      </c>
      <c r="Z616" s="44">
        <f t="shared" si="358"/>
        <v>3559.77</v>
      </c>
      <c r="AA616" s="44">
        <f t="shared" si="358"/>
        <v>3559.77</v>
      </c>
    </row>
    <row r="617" spans="1:27" ht="12.75" hidden="1" customHeight="1" outlineLevel="1" x14ac:dyDescent="0.2">
      <c r="A617" s="99" t="s">
        <v>2255</v>
      </c>
      <c r="B617" s="63" t="s">
        <v>83</v>
      </c>
      <c r="C617" s="43" t="s">
        <v>79</v>
      </c>
      <c r="D617" s="44">
        <v>3.92</v>
      </c>
      <c r="E617" s="44">
        <v>3.92</v>
      </c>
      <c r="F617" s="44">
        <v>3.92</v>
      </c>
      <c r="G617" s="44">
        <v>3.92</v>
      </c>
      <c r="H617" s="44">
        <v>3.92</v>
      </c>
      <c r="I617" s="44">
        <v>3.92</v>
      </c>
      <c r="J617" s="44">
        <v>3.92</v>
      </c>
      <c r="K617" s="44">
        <v>3.92</v>
      </c>
      <c r="L617" s="44">
        <v>3.92</v>
      </c>
      <c r="M617" s="44">
        <v>3.92</v>
      </c>
      <c r="N617" s="44">
        <v>3.92</v>
      </c>
      <c r="O617" s="44">
        <v>3.92</v>
      </c>
      <c r="P617" s="44">
        <v>3.92</v>
      </c>
      <c r="Q617" s="44">
        <v>3.92</v>
      </c>
      <c r="R617" s="44">
        <v>3.92</v>
      </c>
      <c r="S617" s="44">
        <v>3.92</v>
      </c>
      <c r="T617" s="44">
        <v>3.92</v>
      </c>
      <c r="U617" s="44">
        <v>3.92</v>
      </c>
      <c r="V617" s="44">
        <v>3.92</v>
      </c>
      <c r="W617" s="44">
        <v>3.92</v>
      </c>
      <c r="X617" s="44">
        <v>3.92</v>
      </c>
      <c r="Y617" s="44">
        <v>3.92</v>
      </c>
      <c r="Z617" s="44">
        <v>3.92</v>
      </c>
      <c r="AA617" s="44">
        <v>3.92</v>
      </c>
    </row>
    <row r="618" spans="1:27" ht="12.75" hidden="1" customHeight="1" outlineLevel="1" x14ac:dyDescent="0.2">
      <c r="A618" s="99" t="s">
        <v>2256</v>
      </c>
      <c r="B618" s="63" t="s">
        <v>81</v>
      </c>
      <c r="C618" s="43" t="s">
        <v>79</v>
      </c>
      <c r="D618" s="44">
        <f>$D$11</f>
        <v>216.36</v>
      </c>
      <c r="E618" s="44">
        <f t="shared" ref="E618:AA618" si="359">$D$11</f>
        <v>216.36</v>
      </c>
      <c r="F618" s="44">
        <f t="shared" si="359"/>
        <v>216.36</v>
      </c>
      <c r="G618" s="44">
        <f t="shared" si="359"/>
        <v>216.36</v>
      </c>
      <c r="H618" s="44">
        <f t="shared" si="359"/>
        <v>216.36</v>
      </c>
      <c r="I618" s="44">
        <f t="shared" si="359"/>
        <v>216.36</v>
      </c>
      <c r="J618" s="44">
        <f t="shared" si="359"/>
        <v>216.36</v>
      </c>
      <c r="K618" s="44">
        <f t="shared" si="359"/>
        <v>216.36</v>
      </c>
      <c r="L618" s="44">
        <f t="shared" si="359"/>
        <v>216.36</v>
      </c>
      <c r="M618" s="44">
        <f t="shared" si="359"/>
        <v>216.36</v>
      </c>
      <c r="N618" s="44">
        <f t="shared" si="359"/>
        <v>216.36</v>
      </c>
      <c r="O618" s="44">
        <f t="shared" si="359"/>
        <v>216.36</v>
      </c>
      <c r="P618" s="44">
        <f t="shared" si="359"/>
        <v>216.36</v>
      </c>
      <c r="Q618" s="44">
        <f t="shared" si="359"/>
        <v>216.36</v>
      </c>
      <c r="R618" s="44">
        <f t="shared" si="359"/>
        <v>216.36</v>
      </c>
      <c r="S618" s="44">
        <f t="shared" si="359"/>
        <v>216.36</v>
      </c>
      <c r="T618" s="44">
        <f t="shared" si="359"/>
        <v>216.36</v>
      </c>
      <c r="U618" s="44">
        <f t="shared" si="359"/>
        <v>216.36</v>
      </c>
      <c r="V618" s="44">
        <f t="shared" si="359"/>
        <v>216.36</v>
      </c>
      <c r="W618" s="44">
        <f t="shared" si="359"/>
        <v>216.36</v>
      </c>
      <c r="X618" s="44">
        <f t="shared" si="359"/>
        <v>216.36</v>
      </c>
      <c r="Y618" s="44">
        <f t="shared" si="359"/>
        <v>216.36</v>
      </c>
      <c r="Z618" s="44">
        <f t="shared" si="359"/>
        <v>216.36</v>
      </c>
      <c r="AA618" s="44">
        <f t="shared" si="359"/>
        <v>216.36</v>
      </c>
    </row>
    <row r="619" spans="1:27" collapsed="1" x14ac:dyDescent="0.2">
      <c r="A619" s="98" t="s">
        <v>2257</v>
      </c>
      <c r="B619" s="28" t="str">
        <f>"28"&amp;"."&amp;$B$800&amp;"."&amp;$B$801</f>
        <v>28.08.2023</v>
      </c>
      <c r="C619" s="90" t="s">
        <v>76</v>
      </c>
      <c r="D619" s="91">
        <f>ROUND(((D620+D621+D623+D622)/1000),5)</f>
        <v>5.0528899999999997</v>
      </c>
      <c r="E619" s="91">
        <f>ROUND(((E620+E621+E623+E622)/1000),5)</f>
        <v>4.9112200000000001</v>
      </c>
      <c r="F619" s="91">
        <f>ROUND(((F620+F621+F623+F622)/1000),5)</f>
        <v>4.8410200000000003</v>
      </c>
      <c r="G619" s="91">
        <f t="shared" ref="G619:AA619" si="360">ROUND(((G620+G621+G623+G622)/1000),5)</f>
        <v>4.7780500000000004</v>
      </c>
      <c r="H619" s="91">
        <f t="shared" si="360"/>
        <v>4.8224200000000002</v>
      </c>
      <c r="I619" s="91">
        <f t="shared" si="360"/>
        <v>4.9124499999999998</v>
      </c>
      <c r="J619" s="91">
        <f t="shared" si="360"/>
        <v>5.0877699999999999</v>
      </c>
      <c r="K619" s="91">
        <f t="shared" si="360"/>
        <v>5.3681799999999997</v>
      </c>
      <c r="L619" s="91">
        <f t="shared" si="360"/>
        <v>5.6492500000000003</v>
      </c>
      <c r="M619" s="91">
        <f t="shared" si="360"/>
        <v>5.7613599999999998</v>
      </c>
      <c r="N619" s="91">
        <f t="shared" si="360"/>
        <v>5.7755900000000002</v>
      </c>
      <c r="O619" s="91">
        <f t="shared" si="360"/>
        <v>5.7763099999999996</v>
      </c>
      <c r="P619" s="91">
        <f t="shared" si="360"/>
        <v>5.7670599999999999</v>
      </c>
      <c r="Q619" s="91">
        <f t="shared" si="360"/>
        <v>5.8224900000000002</v>
      </c>
      <c r="R619" s="91">
        <f t="shared" si="360"/>
        <v>5.9160399999999997</v>
      </c>
      <c r="S619" s="91">
        <f t="shared" si="360"/>
        <v>5.9079899999999999</v>
      </c>
      <c r="T619" s="91">
        <f t="shared" si="360"/>
        <v>5.9257</v>
      </c>
      <c r="U619" s="91">
        <f t="shared" si="360"/>
        <v>5.7855299999999996</v>
      </c>
      <c r="V619" s="91">
        <f t="shared" si="360"/>
        <v>5.7785299999999999</v>
      </c>
      <c r="W619" s="91">
        <f t="shared" si="360"/>
        <v>5.7860500000000004</v>
      </c>
      <c r="X619" s="91">
        <f t="shared" si="360"/>
        <v>5.7618</v>
      </c>
      <c r="Y619" s="91">
        <f t="shared" si="360"/>
        <v>5.6777100000000003</v>
      </c>
      <c r="Z619" s="91">
        <f t="shared" si="360"/>
        <v>5.44442</v>
      </c>
      <c r="AA619" s="91">
        <f t="shared" si="360"/>
        <v>5.2001400000000002</v>
      </c>
    </row>
    <row r="620" spans="1:27" ht="12.75" hidden="1" customHeight="1" outlineLevel="1" x14ac:dyDescent="0.2">
      <c r="A620" s="99" t="s">
        <v>2258</v>
      </c>
      <c r="B620" s="63" t="s">
        <v>238</v>
      </c>
      <c r="C620" s="43" t="s">
        <v>79</v>
      </c>
      <c r="D620" s="44">
        <v>1272.8399999999999</v>
      </c>
      <c r="E620" s="44">
        <v>1131.17</v>
      </c>
      <c r="F620" s="44">
        <v>1060.97</v>
      </c>
      <c r="G620" s="44">
        <v>998</v>
      </c>
      <c r="H620" s="44">
        <v>1042.3699999999999</v>
      </c>
      <c r="I620" s="44">
        <v>1132.4000000000001</v>
      </c>
      <c r="J620" s="44">
        <v>1307.72</v>
      </c>
      <c r="K620" s="44">
        <v>1588.13</v>
      </c>
      <c r="L620" s="44">
        <v>1869.2</v>
      </c>
      <c r="M620" s="44">
        <v>1981.31</v>
      </c>
      <c r="N620" s="44">
        <v>1995.54</v>
      </c>
      <c r="O620" s="44">
        <v>1996.26</v>
      </c>
      <c r="P620" s="44">
        <v>1987.01</v>
      </c>
      <c r="Q620" s="44">
        <v>2042.44</v>
      </c>
      <c r="R620" s="44">
        <v>2135.9899999999998</v>
      </c>
      <c r="S620" s="44">
        <v>2127.94</v>
      </c>
      <c r="T620" s="44">
        <v>2145.65</v>
      </c>
      <c r="U620" s="44">
        <v>2005.48</v>
      </c>
      <c r="V620" s="44">
        <v>1998.48</v>
      </c>
      <c r="W620" s="44">
        <v>2006</v>
      </c>
      <c r="X620" s="44">
        <v>1981.75</v>
      </c>
      <c r="Y620" s="44">
        <v>1897.66</v>
      </c>
      <c r="Z620" s="44">
        <v>1664.37</v>
      </c>
      <c r="AA620" s="44">
        <v>1420.09</v>
      </c>
    </row>
    <row r="621" spans="1:27" ht="12.75" hidden="1" customHeight="1" outlineLevel="1" x14ac:dyDescent="0.2">
      <c r="A621" s="99" t="s">
        <v>2259</v>
      </c>
      <c r="B621" s="63" t="s">
        <v>90</v>
      </c>
      <c r="C621" s="43" t="s">
        <v>79</v>
      </c>
      <c r="D621" s="44">
        <f>$D$486</f>
        <v>3559.77</v>
      </c>
      <c r="E621" s="44">
        <f t="shared" ref="E621:AA621" si="361">$D$486</f>
        <v>3559.77</v>
      </c>
      <c r="F621" s="44">
        <f t="shared" si="361"/>
        <v>3559.77</v>
      </c>
      <c r="G621" s="44">
        <f t="shared" si="361"/>
        <v>3559.77</v>
      </c>
      <c r="H621" s="44">
        <f t="shared" si="361"/>
        <v>3559.77</v>
      </c>
      <c r="I621" s="44">
        <f t="shared" si="361"/>
        <v>3559.77</v>
      </c>
      <c r="J621" s="44">
        <f t="shared" si="361"/>
        <v>3559.77</v>
      </c>
      <c r="K621" s="44">
        <f t="shared" si="361"/>
        <v>3559.77</v>
      </c>
      <c r="L621" s="44">
        <f t="shared" si="361"/>
        <v>3559.77</v>
      </c>
      <c r="M621" s="44">
        <f t="shared" si="361"/>
        <v>3559.77</v>
      </c>
      <c r="N621" s="44">
        <f t="shared" si="361"/>
        <v>3559.77</v>
      </c>
      <c r="O621" s="44">
        <f t="shared" si="361"/>
        <v>3559.77</v>
      </c>
      <c r="P621" s="44">
        <f t="shared" si="361"/>
        <v>3559.77</v>
      </c>
      <c r="Q621" s="44">
        <f t="shared" si="361"/>
        <v>3559.77</v>
      </c>
      <c r="R621" s="44">
        <f t="shared" si="361"/>
        <v>3559.77</v>
      </c>
      <c r="S621" s="44">
        <f t="shared" si="361"/>
        <v>3559.77</v>
      </c>
      <c r="T621" s="44">
        <f t="shared" si="361"/>
        <v>3559.77</v>
      </c>
      <c r="U621" s="44">
        <f t="shared" si="361"/>
        <v>3559.77</v>
      </c>
      <c r="V621" s="44">
        <f t="shared" si="361"/>
        <v>3559.77</v>
      </c>
      <c r="W621" s="44">
        <f t="shared" si="361"/>
        <v>3559.77</v>
      </c>
      <c r="X621" s="44">
        <f t="shared" si="361"/>
        <v>3559.77</v>
      </c>
      <c r="Y621" s="44">
        <f t="shared" si="361"/>
        <v>3559.77</v>
      </c>
      <c r="Z621" s="44">
        <f t="shared" si="361"/>
        <v>3559.77</v>
      </c>
      <c r="AA621" s="44">
        <f t="shared" si="361"/>
        <v>3559.77</v>
      </c>
    </row>
    <row r="622" spans="1:27" ht="12.75" hidden="1" customHeight="1" outlineLevel="1" x14ac:dyDescent="0.2">
      <c r="A622" s="99" t="s">
        <v>2260</v>
      </c>
      <c r="B622" s="63" t="s">
        <v>83</v>
      </c>
      <c r="C622" s="43" t="s">
        <v>79</v>
      </c>
      <c r="D622" s="44">
        <v>3.92</v>
      </c>
      <c r="E622" s="44">
        <v>3.92</v>
      </c>
      <c r="F622" s="44">
        <v>3.92</v>
      </c>
      <c r="G622" s="44">
        <v>3.92</v>
      </c>
      <c r="H622" s="44">
        <v>3.92</v>
      </c>
      <c r="I622" s="44">
        <v>3.92</v>
      </c>
      <c r="J622" s="44">
        <v>3.92</v>
      </c>
      <c r="K622" s="44">
        <v>3.92</v>
      </c>
      <c r="L622" s="44">
        <v>3.92</v>
      </c>
      <c r="M622" s="44">
        <v>3.92</v>
      </c>
      <c r="N622" s="44">
        <v>3.92</v>
      </c>
      <c r="O622" s="44">
        <v>3.92</v>
      </c>
      <c r="P622" s="44">
        <v>3.92</v>
      </c>
      <c r="Q622" s="44">
        <v>3.92</v>
      </c>
      <c r="R622" s="44">
        <v>3.92</v>
      </c>
      <c r="S622" s="44">
        <v>3.92</v>
      </c>
      <c r="T622" s="44">
        <v>3.92</v>
      </c>
      <c r="U622" s="44">
        <v>3.92</v>
      </c>
      <c r="V622" s="44">
        <v>3.92</v>
      </c>
      <c r="W622" s="44">
        <v>3.92</v>
      </c>
      <c r="X622" s="44">
        <v>3.92</v>
      </c>
      <c r="Y622" s="44">
        <v>3.92</v>
      </c>
      <c r="Z622" s="44">
        <v>3.92</v>
      </c>
      <c r="AA622" s="44">
        <v>3.92</v>
      </c>
    </row>
    <row r="623" spans="1:27" ht="12.75" hidden="1" customHeight="1" outlineLevel="1" x14ac:dyDescent="0.2">
      <c r="A623" s="99" t="s">
        <v>2261</v>
      </c>
      <c r="B623" s="63" t="s">
        <v>81</v>
      </c>
      <c r="C623" s="43" t="s">
        <v>79</v>
      </c>
      <c r="D623" s="44">
        <f>$D$11</f>
        <v>216.36</v>
      </c>
      <c r="E623" s="44">
        <f t="shared" ref="E623:AA623" si="362">$D$11</f>
        <v>216.36</v>
      </c>
      <c r="F623" s="44">
        <f t="shared" si="362"/>
        <v>216.36</v>
      </c>
      <c r="G623" s="44">
        <f t="shared" si="362"/>
        <v>216.36</v>
      </c>
      <c r="H623" s="44">
        <f t="shared" si="362"/>
        <v>216.36</v>
      </c>
      <c r="I623" s="44">
        <f t="shared" si="362"/>
        <v>216.36</v>
      </c>
      <c r="J623" s="44">
        <f t="shared" si="362"/>
        <v>216.36</v>
      </c>
      <c r="K623" s="44">
        <f t="shared" si="362"/>
        <v>216.36</v>
      </c>
      <c r="L623" s="44">
        <f t="shared" si="362"/>
        <v>216.36</v>
      </c>
      <c r="M623" s="44">
        <f t="shared" si="362"/>
        <v>216.36</v>
      </c>
      <c r="N623" s="44">
        <f t="shared" si="362"/>
        <v>216.36</v>
      </c>
      <c r="O623" s="44">
        <f t="shared" si="362"/>
        <v>216.36</v>
      </c>
      <c r="P623" s="44">
        <f t="shared" si="362"/>
        <v>216.36</v>
      </c>
      <c r="Q623" s="44">
        <f t="shared" si="362"/>
        <v>216.36</v>
      </c>
      <c r="R623" s="44">
        <f t="shared" si="362"/>
        <v>216.36</v>
      </c>
      <c r="S623" s="44">
        <f t="shared" si="362"/>
        <v>216.36</v>
      </c>
      <c r="T623" s="44">
        <f t="shared" si="362"/>
        <v>216.36</v>
      </c>
      <c r="U623" s="44">
        <f t="shared" si="362"/>
        <v>216.36</v>
      </c>
      <c r="V623" s="44">
        <f t="shared" si="362"/>
        <v>216.36</v>
      </c>
      <c r="W623" s="44">
        <f t="shared" si="362"/>
        <v>216.36</v>
      </c>
      <c r="X623" s="44">
        <f t="shared" si="362"/>
        <v>216.36</v>
      </c>
      <c r="Y623" s="44">
        <f t="shared" si="362"/>
        <v>216.36</v>
      </c>
      <c r="Z623" s="44">
        <f t="shared" si="362"/>
        <v>216.36</v>
      </c>
      <c r="AA623" s="44">
        <f t="shared" si="362"/>
        <v>216.36</v>
      </c>
    </row>
    <row r="624" spans="1:27" collapsed="1" x14ac:dyDescent="0.2">
      <c r="A624" s="98" t="s">
        <v>2262</v>
      </c>
      <c r="B624" s="28" t="str">
        <f>"29"&amp;"."&amp;$B$800&amp;"."&amp;$B$801</f>
        <v>29.08.2023</v>
      </c>
      <c r="C624" s="90" t="s">
        <v>76</v>
      </c>
      <c r="D624" s="91">
        <f>ROUND(((D625+D626+D628+D627)/1000),5)</f>
        <v>5.06785</v>
      </c>
      <c r="E624" s="91">
        <f>ROUND(((E625+E626+E628+E627)/1000),5)</f>
        <v>4.9302299999999999</v>
      </c>
      <c r="F624" s="91">
        <f>ROUND(((F625+F626+F628+F627)/1000),5)</f>
        <v>4.8126600000000002</v>
      </c>
      <c r="G624" s="91">
        <f t="shared" ref="G624:AA624" si="363">ROUND(((G625+G626+G628+G627)/1000),5)</f>
        <v>4.8148999999999997</v>
      </c>
      <c r="H624" s="91">
        <f t="shared" si="363"/>
        <v>4.8865800000000004</v>
      </c>
      <c r="I624" s="91">
        <f t="shared" si="363"/>
        <v>5.0184899999999999</v>
      </c>
      <c r="J624" s="91">
        <f t="shared" si="363"/>
        <v>5.1048999999999998</v>
      </c>
      <c r="K624" s="91">
        <f t="shared" si="363"/>
        <v>5.3651400000000002</v>
      </c>
      <c r="L624" s="91">
        <f t="shared" si="363"/>
        <v>5.7244200000000003</v>
      </c>
      <c r="M624" s="91">
        <f t="shared" si="363"/>
        <v>5.7894399999999999</v>
      </c>
      <c r="N624" s="91">
        <f t="shared" si="363"/>
        <v>5.8287899999999997</v>
      </c>
      <c r="O624" s="91">
        <f t="shared" si="363"/>
        <v>5.8068499999999998</v>
      </c>
      <c r="P624" s="91">
        <f t="shared" si="363"/>
        <v>5.7976200000000002</v>
      </c>
      <c r="Q624" s="91">
        <f t="shared" si="363"/>
        <v>5.8162099999999999</v>
      </c>
      <c r="R624" s="91">
        <f t="shared" si="363"/>
        <v>5.8631000000000002</v>
      </c>
      <c r="S624" s="91">
        <f t="shared" si="363"/>
        <v>5.8631900000000003</v>
      </c>
      <c r="T624" s="91">
        <f t="shared" si="363"/>
        <v>5.8534300000000004</v>
      </c>
      <c r="U624" s="91">
        <f t="shared" si="363"/>
        <v>5.8357999999999999</v>
      </c>
      <c r="V624" s="91">
        <f t="shared" si="363"/>
        <v>5.81372</v>
      </c>
      <c r="W624" s="91">
        <f t="shared" si="363"/>
        <v>5.8446499999999997</v>
      </c>
      <c r="X624" s="91">
        <f t="shared" si="363"/>
        <v>5.8504100000000001</v>
      </c>
      <c r="Y624" s="91">
        <f t="shared" si="363"/>
        <v>5.7899200000000004</v>
      </c>
      <c r="Z624" s="91">
        <f t="shared" si="363"/>
        <v>5.4399499999999996</v>
      </c>
      <c r="AA624" s="91">
        <f t="shared" si="363"/>
        <v>5.2357199999999997</v>
      </c>
    </row>
    <row r="625" spans="1:27" ht="12.75" hidden="1" customHeight="1" outlineLevel="1" x14ac:dyDescent="0.2">
      <c r="A625" s="99" t="s">
        <v>2263</v>
      </c>
      <c r="B625" s="63" t="s">
        <v>238</v>
      </c>
      <c r="C625" s="43" t="s">
        <v>79</v>
      </c>
      <c r="D625" s="44">
        <v>1287.8</v>
      </c>
      <c r="E625" s="44">
        <v>1150.18</v>
      </c>
      <c r="F625" s="44">
        <v>1032.6099999999999</v>
      </c>
      <c r="G625" s="44">
        <v>1034.8499999999999</v>
      </c>
      <c r="H625" s="44">
        <v>1106.53</v>
      </c>
      <c r="I625" s="44">
        <v>1238.44</v>
      </c>
      <c r="J625" s="44">
        <v>1324.85</v>
      </c>
      <c r="K625" s="44">
        <v>1585.09</v>
      </c>
      <c r="L625" s="44">
        <v>1944.37</v>
      </c>
      <c r="M625" s="44">
        <v>2009.39</v>
      </c>
      <c r="N625" s="44">
        <v>2048.7399999999998</v>
      </c>
      <c r="O625" s="44">
        <v>2026.8</v>
      </c>
      <c r="P625" s="44">
        <v>2017.57</v>
      </c>
      <c r="Q625" s="44">
        <v>2036.16</v>
      </c>
      <c r="R625" s="44">
        <v>2083.0500000000002</v>
      </c>
      <c r="S625" s="44">
        <v>2083.14</v>
      </c>
      <c r="T625" s="44">
        <v>2073.38</v>
      </c>
      <c r="U625" s="44">
        <v>2055.75</v>
      </c>
      <c r="V625" s="44">
        <v>2033.67</v>
      </c>
      <c r="W625" s="44">
        <v>2064.6</v>
      </c>
      <c r="X625" s="44">
        <v>2070.36</v>
      </c>
      <c r="Y625" s="44">
        <v>2009.87</v>
      </c>
      <c r="Z625" s="44">
        <v>1659.9</v>
      </c>
      <c r="AA625" s="44">
        <v>1455.67</v>
      </c>
    </row>
    <row r="626" spans="1:27" ht="12.75" hidden="1" customHeight="1" outlineLevel="1" x14ac:dyDescent="0.2">
      <c r="A626" s="99" t="s">
        <v>2264</v>
      </c>
      <c r="B626" s="63" t="s">
        <v>90</v>
      </c>
      <c r="C626" s="43" t="s">
        <v>79</v>
      </c>
      <c r="D626" s="44">
        <f>$D$486</f>
        <v>3559.77</v>
      </c>
      <c r="E626" s="44">
        <f t="shared" ref="E626:AA626" si="364">$D$486</f>
        <v>3559.77</v>
      </c>
      <c r="F626" s="44">
        <f t="shared" si="364"/>
        <v>3559.77</v>
      </c>
      <c r="G626" s="44">
        <f t="shared" si="364"/>
        <v>3559.77</v>
      </c>
      <c r="H626" s="44">
        <f t="shared" si="364"/>
        <v>3559.77</v>
      </c>
      <c r="I626" s="44">
        <f t="shared" si="364"/>
        <v>3559.77</v>
      </c>
      <c r="J626" s="44">
        <f t="shared" si="364"/>
        <v>3559.77</v>
      </c>
      <c r="K626" s="44">
        <f t="shared" si="364"/>
        <v>3559.77</v>
      </c>
      <c r="L626" s="44">
        <f t="shared" si="364"/>
        <v>3559.77</v>
      </c>
      <c r="M626" s="44">
        <f t="shared" si="364"/>
        <v>3559.77</v>
      </c>
      <c r="N626" s="44">
        <f t="shared" si="364"/>
        <v>3559.77</v>
      </c>
      <c r="O626" s="44">
        <f t="shared" si="364"/>
        <v>3559.77</v>
      </c>
      <c r="P626" s="44">
        <f t="shared" si="364"/>
        <v>3559.77</v>
      </c>
      <c r="Q626" s="44">
        <f t="shared" si="364"/>
        <v>3559.77</v>
      </c>
      <c r="R626" s="44">
        <f t="shared" si="364"/>
        <v>3559.77</v>
      </c>
      <c r="S626" s="44">
        <f t="shared" si="364"/>
        <v>3559.77</v>
      </c>
      <c r="T626" s="44">
        <f t="shared" si="364"/>
        <v>3559.77</v>
      </c>
      <c r="U626" s="44">
        <f t="shared" si="364"/>
        <v>3559.77</v>
      </c>
      <c r="V626" s="44">
        <f t="shared" si="364"/>
        <v>3559.77</v>
      </c>
      <c r="W626" s="44">
        <f t="shared" si="364"/>
        <v>3559.77</v>
      </c>
      <c r="X626" s="44">
        <f t="shared" si="364"/>
        <v>3559.77</v>
      </c>
      <c r="Y626" s="44">
        <f t="shared" si="364"/>
        <v>3559.77</v>
      </c>
      <c r="Z626" s="44">
        <f t="shared" si="364"/>
        <v>3559.77</v>
      </c>
      <c r="AA626" s="44">
        <f t="shared" si="364"/>
        <v>3559.77</v>
      </c>
    </row>
    <row r="627" spans="1:27" ht="12.75" hidden="1" customHeight="1" outlineLevel="1" x14ac:dyDescent="0.2">
      <c r="A627" s="99" t="s">
        <v>2265</v>
      </c>
      <c r="B627" s="63" t="s">
        <v>83</v>
      </c>
      <c r="C627" s="43" t="s">
        <v>79</v>
      </c>
      <c r="D627" s="44">
        <v>3.92</v>
      </c>
      <c r="E627" s="44">
        <v>3.92</v>
      </c>
      <c r="F627" s="44">
        <v>3.92</v>
      </c>
      <c r="G627" s="44">
        <v>3.92</v>
      </c>
      <c r="H627" s="44">
        <v>3.92</v>
      </c>
      <c r="I627" s="44">
        <v>3.92</v>
      </c>
      <c r="J627" s="44">
        <v>3.92</v>
      </c>
      <c r="K627" s="44">
        <v>3.92</v>
      </c>
      <c r="L627" s="44">
        <v>3.92</v>
      </c>
      <c r="M627" s="44">
        <v>3.92</v>
      </c>
      <c r="N627" s="44">
        <v>3.92</v>
      </c>
      <c r="O627" s="44">
        <v>3.92</v>
      </c>
      <c r="P627" s="44">
        <v>3.92</v>
      </c>
      <c r="Q627" s="44">
        <v>3.92</v>
      </c>
      <c r="R627" s="44">
        <v>3.92</v>
      </c>
      <c r="S627" s="44">
        <v>3.92</v>
      </c>
      <c r="T627" s="44">
        <v>3.92</v>
      </c>
      <c r="U627" s="44">
        <v>3.92</v>
      </c>
      <c r="V627" s="44">
        <v>3.92</v>
      </c>
      <c r="W627" s="44">
        <v>3.92</v>
      </c>
      <c r="X627" s="44">
        <v>3.92</v>
      </c>
      <c r="Y627" s="44">
        <v>3.92</v>
      </c>
      <c r="Z627" s="44">
        <v>3.92</v>
      </c>
      <c r="AA627" s="44">
        <v>3.92</v>
      </c>
    </row>
    <row r="628" spans="1:27" ht="12.75" hidden="1" customHeight="1" outlineLevel="1" x14ac:dyDescent="0.2">
      <c r="A628" s="99" t="s">
        <v>2266</v>
      </c>
      <c r="B628" s="63" t="s">
        <v>81</v>
      </c>
      <c r="C628" s="43" t="s">
        <v>79</v>
      </c>
      <c r="D628" s="44">
        <f>$D$11</f>
        <v>216.36</v>
      </c>
      <c r="E628" s="44">
        <f t="shared" ref="E628:AA628" si="365">$D$11</f>
        <v>216.36</v>
      </c>
      <c r="F628" s="44">
        <f t="shared" si="365"/>
        <v>216.36</v>
      </c>
      <c r="G628" s="44">
        <f t="shared" si="365"/>
        <v>216.36</v>
      </c>
      <c r="H628" s="44">
        <f t="shared" si="365"/>
        <v>216.36</v>
      </c>
      <c r="I628" s="44">
        <f t="shared" si="365"/>
        <v>216.36</v>
      </c>
      <c r="J628" s="44">
        <f t="shared" si="365"/>
        <v>216.36</v>
      </c>
      <c r="K628" s="44">
        <f t="shared" si="365"/>
        <v>216.36</v>
      </c>
      <c r="L628" s="44">
        <f t="shared" si="365"/>
        <v>216.36</v>
      </c>
      <c r="M628" s="44">
        <f t="shared" si="365"/>
        <v>216.36</v>
      </c>
      <c r="N628" s="44">
        <f t="shared" si="365"/>
        <v>216.36</v>
      </c>
      <c r="O628" s="44">
        <f t="shared" si="365"/>
        <v>216.36</v>
      </c>
      <c r="P628" s="44">
        <f t="shared" si="365"/>
        <v>216.36</v>
      </c>
      <c r="Q628" s="44">
        <f t="shared" si="365"/>
        <v>216.36</v>
      </c>
      <c r="R628" s="44">
        <f t="shared" si="365"/>
        <v>216.36</v>
      </c>
      <c r="S628" s="44">
        <f t="shared" si="365"/>
        <v>216.36</v>
      </c>
      <c r="T628" s="44">
        <f t="shared" si="365"/>
        <v>216.36</v>
      </c>
      <c r="U628" s="44">
        <f t="shared" si="365"/>
        <v>216.36</v>
      </c>
      <c r="V628" s="44">
        <f t="shared" si="365"/>
        <v>216.36</v>
      </c>
      <c r="W628" s="44">
        <f t="shared" si="365"/>
        <v>216.36</v>
      </c>
      <c r="X628" s="44">
        <f t="shared" si="365"/>
        <v>216.36</v>
      </c>
      <c r="Y628" s="44">
        <f t="shared" si="365"/>
        <v>216.36</v>
      </c>
      <c r="Z628" s="44">
        <f t="shared" si="365"/>
        <v>216.36</v>
      </c>
      <c r="AA628" s="44">
        <f t="shared" si="365"/>
        <v>216.36</v>
      </c>
    </row>
    <row r="629" spans="1:27" collapsed="1" x14ac:dyDescent="0.2">
      <c r="A629" s="98" t="s">
        <v>2267</v>
      </c>
      <c r="B629" s="28" t="str">
        <f>"30"&amp;"."&amp;$B$800&amp;"."&amp;$B$801</f>
        <v>30.08.2023</v>
      </c>
      <c r="C629" s="90" t="s">
        <v>76</v>
      </c>
      <c r="D629" s="91">
        <f>ROUND(((D630+D631+D633+D632)/1000),5)</f>
        <v>5.2249699999999999</v>
      </c>
      <c r="E629" s="91">
        <f>ROUND(((E630+E631+E633+E632)/1000),5)</f>
        <v>5.0990700000000002</v>
      </c>
      <c r="F629" s="91">
        <f>ROUND(((F630+F631+F633+F632)/1000),5)</f>
        <v>5.0456099999999999</v>
      </c>
      <c r="G629" s="91">
        <f t="shared" ref="G629:AA629" si="366">ROUND(((G630+G631+G633+G632)/1000),5)</f>
        <v>5.0361799999999999</v>
      </c>
      <c r="H629" s="91">
        <f t="shared" si="366"/>
        <v>5.04345</v>
      </c>
      <c r="I629" s="91">
        <f t="shared" si="366"/>
        <v>5.1042100000000001</v>
      </c>
      <c r="J629" s="91">
        <f t="shared" si="366"/>
        <v>5.2252400000000003</v>
      </c>
      <c r="K629" s="91">
        <f t="shared" si="366"/>
        <v>5.4429699999999999</v>
      </c>
      <c r="L629" s="91">
        <f t="shared" si="366"/>
        <v>5.7552099999999999</v>
      </c>
      <c r="M629" s="91">
        <f t="shared" si="366"/>
        <v>5.8310399999999998</v>
      </c>
      <c r="N629" s="91">
        <f t="shared" si="366"/>
        <v>5.8785999999999996</v>
      </c>
      <c r="O629" s="91">
        <f t="shared" si="366"/>
        <v>5.8590400000000002</v>
      </c>
      <c r="P629" s="91">
        <f t="shared" si="366"/>
        <v>5.8574299999999999</v>
      </c>
      <c r="Q629" s="91">
        <f t="shared" si="366"/>
        <v>5.8714399999999998</v>
      </c>
      <c r="R629" s="91">
        <f t="shared" si="366"/>
        <v>5.9636800000000001</v>
      </c>
      <c r="S629" s="91">
        <f t="shared" si="366"/>
        <v>5.9642299999999997</v>
      </c>
      <c r="T629" s="91">
        <f t="shared" si="366"/>
        <v>5.9503899999999996</v>
      </c>
      <c r="U629" s="91">
        <f t="shared" si="366"/>
        <v>5.9318999999999997</v>
      </c>
      <c r="V629" s="91">
        <f t="shared" si="366"/>
        <v>5.9022500000000004</v>
      </c>
      <c r="W629" s="91">
        <f t="shared" si="366"/>
        <v>5.9380100000000002</v>
      </c>
      <c r="X629" s="91">
        <f t="shared" si="366"/>
        <v>5.9152800000000001</v>
      </c>
      <c r="Y629" s="91">
        <f t="shared" si="366"/>
        <v>5.7872199999999996</v>
      </c>
      <c r="Z629" s="91">
        <f t="shared" si="366"/>
        <v>5.5390600000000001</v>
      </c>
      <c r="AA629" s="91">
        <f t="shared" si="366"/>
        <v>5.3479200000000002</v>
      </c>
    </row>
    <row r="630" spans="1:27" ht="12.75" hidden="1" customHeight="1" outlineLevel="1" x14ac:dyDescent="0.2">
      <c r="A630" s="99" t="s">
        <v>2268</v>
      </c>
      <c r="B630" s="63" t="s">
        <v>238</v>
      </c>
      <c r="C630" s="43" t="s">
        <v>79</v>
      </c>
      <c r="D630" s="44">
        <v>1444.92</v>
      </c>
      <c r="E630" s="44">
        <v>1319.02</v>
      </c>
      <c r="F630" s="44">
        <v>1265.56</v>
      </c>
      <c r="G630" s="44">
        <v>1256.1300000000001</v>
      </c>
      <c r="H630" s="44">
        <v>1263.4000000000001</v>
      </c>
      <c r="I630" s="44">
        <v>1324.16</v>
      </c>
      <c r="J630" s="44">
        <v>1445.19</v>
      </c>
      <c r="K630" s="44">
        <v>1662.92</v>
      </c>
      <c r="L630" s="44">
        <v>1975.16</v>
      </c>
      <c r="M630" s="44">
        <v>2050.9899999999998</v>
      </c>
      <c r="N630" s="44">
        <v>2098.5500000000002</v>
      </c>
      <c r="O630" s="44">
        <v>2078.9899999999998</v>
      </c>
      <c r="P630" s="44">
        <v>2077.38</v>
      </c>
      <c r="Q630" s="44">
        <v>2091.39</v>
      </c>
      <c r="R630" s="44">
        <v>2183.63</v>
      </c>
      <c r="S630" s="44">
        <v>2184.1799999999998</v>
      </c>
      <c r="T630" s="44">
        <v>2170.34</v>
      </c>
      <c r="U630" s="44">
        <v>2151.85</v>
      </c>
      <c r="V630" s="44">
        <v>2122.1999999999998</v>
      </c>
      <c r="W630" s="44">
        <v>2157.96</v>
      </c>
      <c r="X630" s="44">
        <v>2135.23</v>
      </c>
      <c r="Y630" s="44">
        <v>2007.17</v>
      </c>
      <c r="Z630" s="44">
        <v>1759.01</v>
      </c>
      <c r="AA630" s="44">
        <v>1567.87</v>
      </c>
    </row>
    <row r="631" spans="1:27" ht="12.75" hidden="1" customHeight="1" outlineLevel="1" x14ac:dyDescent="0.2">
      <c r="A631" s="99" t="s">
        <v>2269</v>
      </c>
      <c r="B631" s="63" t="s">
        <v>90</v>
      </c>
      <c r="C631" s="43" t="s">
        <v>79</v>
      </c>
      <c r="D631" s="44">
        <f>$D$486</f>
        <v>3559.77</v>
      </c>
      <c r="E631" s="44">
        <f t="shared" ref="E631:AA631" si="367">$D$486</f>
        <v>3559.77</v>
      </c>
      <c r="F631" s="44">
        <f t="shared" si="367"/>
        <v>3559.77</v>
      </c>
      <c r="G631" s="44">
        <f t="shared" si="367"/>
        <v>3559.77</v>
      </c>
      <c r="H631" s="44">
        <f t="shared" si="367"/>
        <v>3559.77</v>
      </c>
      <c r="I631" s="44">
        <f t="shared" si="367"/>
        <v>3559.77</v>
      </c>
      <c r="J631" s="44">
        <f t="shared" si="367"/>
        <v>3559.77</v>
      </c>
      <c r="K631" s="44">
        <f t="shared" si="367"/>
        <v>3559.77</v>
      </c>
      <c r="L631" s="44">
        <f t="shared" si="367"/>
        <v>3559.77</v>
      </c>
      <c r="M631" s="44">
        <f t="shared" si="367"/>
        <v>3559.77</v>
      </c>
      <c r="N631" s="44">
        <f t="shared" si="367"/>
        <v>3559.77</v>
      </c>
      <c r="O631" s="44">
        <f t="shared" si="367"/>
        <v>3559.77</v>
      </c>
      <c r="P631" s="44">
        <f t="shared" si="367"/>
        <v>3559.77</v>
      </c>
      <c r="Q631" s="44">
        <f t="shared" si="367"/>
        <v>3559.77</v>
      </c>
      <c r="R631" s="44">
        <f t="shared" si="367"/>
        <v>3559.77</v>
      </c>
      <c r="S631" s="44">
        <f t="shared" si="367"/>
        <v>3559.77</v>
      </c>
      <c r="T631" s="44">
        <f t="shared" si="367"/>
        <v>3559.77</v>
      </c>
      <c r="U631" s="44">
        <f t="shared" si="367"/>
        <v>3559.77</v>
      </c>
      <c r="V631" s="44">
        <f t="shared" si="367"/>
        <v>3559.77</v>
      </c>
      <c r="W631" s="44">
        <f t="shared" si="367"/>
        <v>3559.77</v>
      </c>
      <c r="X631" s="44">
        <f t="shared" si="367"/>
        <v>3559.77</v>
      </c>
      <c r="Y631" s="44">
        <f t="shared" si="367"/>
        <v>3559.77</v>
      </c>
      <c r="Z631" s="44">
        <f t="shared" si="367"/>
        <v>3559.77</v>
      </c>
      <c r="AA631" s="44">
        <f t="shared" si="367"/>
        <v>3559.77</v>
      </c>
    </row>
    <row r="632" spans="1:27" ht="12.75" hidden="1" customHeight="1" outlineLevel="1" x14ac:dyDescent="0.2">
      <c r="A632" s="99" t="s">
        <v>2270</v>
      </c>
      <c r="B632" s="63" t="s">
        <v>83</v>
      </c>
      <c r="C632" s="43" t="s">
        <v>79</v>
      </c>
      <c r="D632" s="44">
        <v>3.92</v>
      </c>
      <c r="E632" s="44">
        <v>3.92</v>
      </c>
      <c r="F632" s="44">
        <v>3.92</v>
      </c>
      <c r="G632" s="44">
        <v>3.92</v>
      </c>
      <c r="H632" s="44">
        <v>3.92</v>
      </c>
      <c r="I632" s="44">
        <v>3.92</v>
      </c>
      <c r="J632" s="44">
        <v>3.92</v>
      </c>
      <c r="K632" s="44">
        <v>3.92</v>
      </c>
      <c r="L632" s="44">
        <v>3.92</v>
      </c>
      <c r="M632" s="44">
        <v>3.92</v>
      </c>
      <c r="N632" s="44">
        <v>3.92</v>
      </c>
      <c r="O632" s="44">
        <v>3.92</v>
      </c>
      <c r="P632" s="44">
        <v>3.92</v>
      </c>
      <c r="Q632" s="44">
        <v>3.92</v>
      </c>
      <c r="R632" s="44">
        <v>3.92</v>
      </c>
      <c r="S632" s="44">
        <v>3.92</v>
      </c>
      <c r="T632" s="44">
        <v>3.92</v>
      </c>
      <c r="U632" s="44">
        <v>3.92</v>
      </c>
      <c r="V632" s="44">
        <v>3.92</v>
      </c>
      <c r="W632" s="44">
        <v>3.92</v>
      </c>
      <c r="X632" s="44">
        <v>3.92</v>
      </c>
      <c r="Y632" s="44">
        <v>3.92</v>
      </c>
      <c r="Z632" s="44">
        <v>3.92</v>
      </c>
      <c r="AA632" s="44">
        <v>3.92</v>
      </c>
    </row>
    <row r="633" spans="1:27" ht="12.75" hidden="1" customHeight="1" outlineLevel="1" x14ac:dyDescent="0.2">
      <c r="A633" s="99" t="s">
        <v>2271</v>
      </c>
      <c r="B633" s="63" t="s">
        <v>81</v>
      </c>
      <c r="C633" s="43" t="s">
        <v>79</v>
      </c>
      <c r="D633" s="44">
        <f>$D$11</f>
        <v>216.36</v>
      </c>
      <c r="E633" s="44">
        <f t="shared" ref="E633:AA633" si="368">$D$11</f>
        <v>216.36</v>
      </c>
      <c r="F633" s="44">
        <f t="shared" si="368"/>
        <v>216.36</v>
      </c>
      <c r="G633" s="44">
        <f t="shared" si="368"/>
        <v>216.36</v>
      </c>
      <c r="H633" s="44">
        <f t="shared" si="368"/>
        <v>216.36</v>
      </c>
      <c r="I633" s="44">
        <f t="shared" si="368"/>
        <v>216.36</v>
      </c>
      <c r="J633" s="44">
        <f t="shared" si="368"/>
        <v>216.36</v>
      </c>
      <c r="K633" s="44">
        <f t="shared" si="368"/>
        <v>216.36</v>
      </c>
      <c r="L633" s="44">
        <f t="shared" si="368"/>
        <v>216.36</v>
      </c>
      <c r="M633" s="44">
        <f t="shared" si="368"/>
        <v>216.36</v>
      </c>
      <c r="N633" s="44">
        <f t="shared" si="368"/>
        <v>216.36</v>
      </c>
      <c r="O633" s="44">
        <f t="shared" si="368"/>
        <v>216.36</v>
      </c>
      <c r="P633" s="44">
        <f t="shared" si="368"/>
        <v>216.36</v>
      </c>
      <c r="Q633" s="44">
        <f t="shared" si="368"/>
        <v>216.36</v>
      </c>
      <c r="R633" s="44">
        <f t="shared" si="368"/>
        <v>216.36</v>
      </c>
      <c r="S633" s="44">
        <f t="shared" si="368"/>
        <v>216.36</v>
      </c>
      <c r="T633" s="44">
        <f t="shared" si="368"/>
        <v>216.36</v>
      </c>
      <c r="U633" s="44">
        <f t="shared" si="368"/>
        <v>216.36</v>
      </c>
      <c r="V633" s="44">
        <f t="shared" si="368"/>
        <v>216.36</v>
      </c>
      <c r="W633" s="44">
        <f t="shared" si="368"/>
        <v>216.36</v>
      </c>
      <c r="X633" s="44">
        <f t="shared" si="368"/>
        <v>216.36</v>
      </c>
      <c r="Y633" s="44">
        <f t="shared" si="368"/>
        <v>216.36</v>
      </c>
      <c r="Z633" s="44">
        <f t="shared" si="368"/>
        <v>216.36</v>
      </c>
      <c r="AA633" s="44">
        <f t="shared" si="368"/>
        <v>216.36</v>
      </c>
    </row>
    <row r="634" spans="1:27" collapsed="1" x14ac:dyDescent="0.2">
      <c r="A634" s="98" t="s">
        <v>2272</v>
      </c>
      <c r="B634" s="28" t="str">
        <f>"31"&amp;"."&amp;$B$800&amp;"."&amp;$B$801</f>
        <v>31.08.2023</v>
      </c>
      <c r="C634" s="90" t="s">
        <v>76</v>
      </c>
      <c r="D634" s="91">
        <f>ROUND(((D635+D636+D638+D637)/1000),5)</f>
        <v>5.0399399999999996</v>
      </c>
      <c r="E634" s="91">
        <f>ROUND(((E635+E636+E638+E637)/1000),5)</f>
        <v>4.9311800000000003</v>
      </c>
      <c r="F634" s="91">
        <f>ROUND(((F635+F636+F638+F637)/1000),5)</f>
        <v>4.8465199999999999</v>
      </c>
      <c r="G634" s="91">
        <f t="shared" ref="G634:AA634" si="369">ROUND(((G635+G636+G638+G637)/1000),5)</f>
        <v>4.8288500000000001</v>
      </c>
      <c r="H634" s="91">
        <f t="shared" si="369"/>
        <v>4.87094</v>
      </c>
      <c r="I634" s="91">
        <f t="shared" si="369"/>
        <v>4.9960500000000003</v>
      </c>
      <c r="J634" s="91">
        <f t="shared" si="369"/>
        <v>5.14351</v>
      </c>
      <c r="K634" s="91">
        <f t="shared" si="369"/>
        <v>5.4056899999999999</v>
      </c>
      <c r="L634" s="91">
        <f t="shared" si="369"/>
        <v>5.6386700000000003</v>
      </c>
      <c r="M634" s="91">
        <f t="shared" si="369"/>
        <v>5.75807</v>
      </c>
      <c r="N634" s="91">
        <f t="shared" si="369"/>
        <v>5.9507500000000002</v>
      </c>
      <c r="O634" s="91">
        <f t="shared" si="369"/>
        <v>5.7979799999999999</v>
      </c>
      <c r="P634" s="91">
        <f t="shared" si="369"/>
        <v>5.7396000000000003</v>
      </c>
      <c r="Q634" s="91">
        <f t="shared" si="369"/>
        <v>5.7699699999999998</v>
      </c>
      <c r="R634" s="91">
        <f t="shared" si="369"/>
        <v>5.9073599999999997</v>
      </c>
      <c r="S634" s="91">
        <f t="shared" si="369"/>
        <v>5.8959700000000002</v>
      </c>
      <c r="T634" s="91">
        <f t="shared" si="369"/>
        <v>5.8787700000000003</v>
      </c>
      <c r="U634" s="91">
        <f t="shared" si="369"/>
        <v>5.8517700000000001</v>
      </c>
      <c r="V634" s="91">
        <f t="shared" si="369"/>
        <v>5.8558599999999998</v>
      </c>
      <c r="W634" s="91">
        <f t="shared" si="369"/>
        <v>5.8569500000000003</v>
      </c>
      <c r="X634" s="91">
        <f t="shared" si="369"/>
        <v>5.9046500000000002</v>
      </c>
      <c r="Y634" s="91">
        <f t="shared" si="369"/>
        <v>5.8119500000000004</v>
      </c>
      <c r="Z634" s="91">
        <f t="shared" si="369"/>
        <v>5.5232900000000003</v>
      </c>
      <c r="AA634" s="91">
        <f t="shared" si="369"/>
        <v>5.3208200000000003</v>
      </c>
    </row>
    <row r="635" spans="1:27" ht="12.75" hidden="1" customHeight="1" outlineLevel="1" x14ac:dyDescent="0.2">
      <c r="A635" s="99" t="s">
        <v>2273</v>
      </c>
      <c r="B635" s="63" t="s">
        <v>238</v>
      </c>
      <c r="C635" s="43" t="s">
        <v>79</v>
      </c>
      <c r="D635" s="44">
        <v>1259.8900000000001</v>
      </c>
      <c r="E635" s="44">
        <v>1151.1300000000001</v>
      </c>
      <c r="F635" s="44">
        <v>1066.47</v>
      </c>
      <c r="G635" s="44">
        <v>1048.8</v>
      </c>
      <c r="H635" s="44">
        <v>1090.8900000000001</v>
      </c>
      <c r="I635" s="44">
        <v>1216</v>
      </c>
      <c r="J635" s="44">
        <v>1363.46</v>
      </c>
      <c r="K635" s="44">
        <v>1625.64</v>
      </c>
      <c r="L635" s="44">
        <v>1858.62</v>
      </c>
      <c r="M635" s="44">
        <v>1978.02</v>
      </c>
      <c r="N635" s="44">
        <v>2170.6999999999998</v>
      </c>
      <c r="O635" s="44">
        <v>2017.93</v>
      </c>
      <c r="P635" s="44">
        <v>1959.55</v>
      </c>
      <c r="Q635" s="44">
        <v>1989.92</v>
      </c>
      <c r="R635" s="44">
        <v>2127.31</v>
      </c>
      <c r="S635" s="44">
        <v>2115.92</v>
      </c>
      <c r="T635" s="44">
        <v>2098.7199999999998</v>
      </c>
      <c r="U635" s="44">
        <v>2071.7199999999998</v>
      </c>
      <c r="V635" s="44">
        <v>2075.81</v>
      </c>
      <c r="W635" s="44">
        <v>2076.9</v>
      </c>
      <c r="X635" s="44">
        <v>2124.6</v>
      </c>
      <c r="Y635" s="44">
        <v>2031.9</v>
      </c>
      <c r="Z635" s="44">
        <v>1743.24</v>
      </c>
      <c r="AA635" s="44">
        <v>1540.77</v>
      </c>
    </row>
    <row r="636" spans="1:27" ht="12.75" hidden="1" customHeight="1" outlineLevel="1" x14ac:dyDescent="0.2">
      <c r="A636" s="99" t="s">
        <v>2274</v>
      </c>
      <c r="B636" s="63" t="s">
        <v>90</v>
      </c>
      <c r="C636" s="43" t="s">
        <v>79</v>
      </c>
      <c r="D636" s="44">
        <f>$D$486</f>
        <v>3559.77</v>
      </c>
      <c r="E636" s="44">
        <f t="shared" ref="E636:AA636" si="370">$D$486</f>
        <v>3559.77</v>
      </c>
      <c r="F636" s="44">
        <f t="shared" si="370"/>
        <v>3559.77</v>
      </c>
      <c r="G636" s="44">
        <f t="shared" si="370"/>
        <v>3559.77</v>
      </c>
      <c r="H636" s="44">
        <f t="shared" si="370"/>
        <v>3559.77</v>
      </c>
      <c r="I636" s="44">
        <f t="shared" si="370"/>
        <v>3559.77</v>
      </c>
      <c r="J636" s="44">
        <f t="shared" si="370"/>
        <v>3559.77</v>
      </c>
      <c r="K636" s="44">
        <f t="shared" si="370"/>
        <v>3559.77</v>
      </c>
      <c r="L636" s="44">
        <f t="shared" si="370"/>
        <v>3559.77</v>
      </c>
      <c r="M636" s="44">
        <f t="shared" si="370"/>
        <v>3559.77</v>
      </c>
      <c r="N636" s="44">
        <f t="shared" si="370"/>
        <v>3559.77</v>
      </c>
      <c r="O636" s="44">
        <f t="shared" si="370"/>
        <v>3559.77</v>
      </c>
      <c r="P636" s="44">
        <f t="shared" si="370"/>
        <v>3559.77</v>
      </c>
      <c r="Q636" s="44">
        <f t="shared" si="370"/>
        <v>3559.77</v>
      </c>
      <c r="R636" s="44">
        <f t="shared" si="370"/>
        <v>3559.77</v>
      </c>
      <c r="S636" s="44">
        <f t="shared" si="370"/>
        <v>3559.77</v>
      </c>
      <c r="T636" s="44">
        <f t="shared" si="370"/>
        <v>3559.77</v>
      </c>
      <c r="U636" s="44">
        <f t="shared" si="370"/>
        <v>3559.77</v>
      </c>
      <c r="V636" s="44">
        <f t="shared" si="370"/>
        <v>3559.77</v>
      </c>
      <c r="W636" s="44">
        <f t="shared" si="370"/>
        <v>3559.77</v>
      </c>
      <c r="X636" s="44">
        <f t="shared" si="370"/>
        <v>3559.77</v>
      </c>
      <c r="Y636" s="44">
        <f t="shared" si="370"/>
        <v>3559.77</v>
      </c>
      <c r="Z636" s="44">
        <f t="shared" si="370"/>
        <v>3559.77</v>
      </c>
      <c r="AA636" s="44">
        <f t="shared" si="370"/>
        <v>3559.77</v>
      </c>
    </row>
    <row r="637" spans="1:27" ht="12.75" hidden="1" customHeight="1" outlineLevel="1" x14ac:dyDescent="0.2">
      <c r="A637" s="99" t="s">
        <v>2275</v>
      </c>
      <c r="B637" s="63" t="s">
        <v>83</v>
      </c>
      <c r="C637" s="43" t="s">
        <v>79</v>
      </c>
      <c r="D637" s="44">
        <v>3.92</v>
      </c>
      <c r="E637" s="44">
        <v>3.92</v>
      </c>
      <c r="F637" s="44">
        <v>3.92</v>
      </c>
      <c r="G637" s="44">
        <v>3.92</v>
      </c>
      <c r="H637" s="44">
        <v>3.92</v>
      </c>
      <c r="I637" s="44">
        <v>3.92</v>
      </c>
      <c r="J637" s="44">
        <v>3.92</v>
      </c>
      <c r="K637" s="44">
        <v>3.92</v>
      </c>
      <c r="L637" s="44">
        <v>3.92</v>
      </c>
      <c r="M637" s="44">
        <v>3.92</v>
      </c>
      <c r="N637" s="44">
        <v>3.92</v>
      </c>
      <c r="O637" s="44">
        <v>3.92</v>
      </c>
      <c r="P637" s="44">
        <v>3.92</v>
      </c>
      <c r="Q637" s="44">
        <v>3.92</v>
      </c>
      <c r="R637" s="44">
        <v>3.92</v>
      </c>
      <c r="S637" s="44">
        <v>3.92</v>
      </c>
      <c r="T637" s="44">
        <v>3.92</v>
      </c>
      <c r="U637" s="44">
        <v>3.92</v>
      </c>
      <c r="V637" s="44">
        <v>3.92</v>
      </c>
      <c r="W637" s="44">
        <v>3.92</v>
      </c>
      <c r="X637" s="44">
        <v>3.92</v>
      </c>
      <c r="Y637" s="44">
        <v>3.92</v>
      </c>
      <c r="Z637" s="44">
        <v>3.92</v>
      </c>
      <c r="AA637" s="44">
        <v>3.92</v>
      </c>
    </row>
    <row r="638" spans="1:27" ht="12.75" hidden="1" customHeight="1" outlineLevel="1" x14ac:dyDescent="0.2">
      <c r="A638" s="99" t="s">
        <v>2276</v>
      </c>
      <c r="B638" s="63" t="s">
        <v>81</v>
      </c>
      <c r="C638" s="43" t="s">
        <v>79</v>
      </c>
      <c r="D638" s="44">
        <f>$D$11</f>
        <v>216.36</v>
      </c>
      <c r="E638" s="44">
        <f t="shared" ref="E638:AA638" si="371">$D$11</f>
        <v>216.36</v>
      </c>
      <c r="F638" s="44">
        <f t="shared" si="371"/>
        <v>216.36</v>
      </c>
      <c r="G638" s="44">
        <f t="shared" si="371"/>
        <v>216.36</v>
      </c>
      <c r="H638" s="44">
        <f t="shared" si="371"/>
        <v>216.36</v>
      </c>
      <c r="I638" s="44">
        <f t="shared" si="371"/>
        <v>216.36</v>
      </c>
      <c r="J638" s="44">
        <f t="shared" si="371"/>
        <v>216.36</v>
      </c>
      <c r="K638" s="44">
        <f t="shared" si="371"/>
        <v>216.36</v>
      </c>
      <c r="L638" s="44">
        <f t="shared" si="371"/>
        <v>216.36</v>
      </c>
      <c r="M638" s="44">
        <f t="shared" si="371"/>
        <v>216.36</v>
      </c>
      <c r="N638" s="44">
        <f t="shared" si="371"/>
        <v>216.36</v>
      </c>
      <c r="O638" s="44">
        <f t="shared" si="371"/>
        <v>216.36</v>
      </c>
      <c r="P638" s="44">
        <f t="shared" si="371"/>
        <v>216.36</v>
      </c>
      <c r="Q638" s="44">
        <f t="shared" si="371"/>
        <v>216.36</v>
      </c>
      <c r="R638" s="44">
        <f t="shared" si="371"/>
        <v>216.36</v>
      </c>
      <c r="S638" s="44">
        <f t="shared" si="371"/>
        <v>216.36</v>
      </c>
      <c r="T638" s="44">
        <f t="shared" si="371"/>
        <v>216.36</v>
      </c>
      <c r="U638" s="44">
        <f t="shared" si="371"/>
        <v>216.36</v>
      </c>
      <c r="V638" s="44">
        <f t="shared" si="371"/>
        <v>216.36</v>
      </c>
      <c r="W638" s="44">
        <f t="shared" si="371"/>
        <v>216.36</v>
      </c>
      <c r="X638" s="44">
        <f t="shared" si="371"/>
        <v>216.36</v>
      </c>
      <c r="Y638" s="44">
        <f t="shared" si="371"/>
        <v>216.36</v>
      </c>
      <c r="Z638" s="44">
        <f t="shared" si="371"/>
        <v>216.36</v>
      </c>
      <c r="AA638" s="44">
        <f t="shared" si="371"/>
        <v>216.36</v>
      </c>
    </row>
    <row r="639" spans="1:27" collapsed="1" x14ac:dyDescent="0.2">
      <c r="B639" s="101" t="s">
        <v>392</v>
      </c>
    </row>
    <row r="640" spans="1:27" x14ac:dyDescent="0.2">
      <c r="B640" s="101" t="s">
        <v>392</v>
      </c>
    </row>
    <row r="641" spans="1:27" x14ac:dyDescent="0.2">
      <c r="A641" s="175" t="s">
        <v>2277</v>
      </c>
      <c r="B641" s="176"/>
      <c r="C641" s="176"/>
      <c r="D641" s="176"/>
      <c r="E641" s="176"/>
      <c r="F641" s="176"/>
      <c r="G641" s="176"/>
      <c r="H641" s="17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7"/>
    </row>
    <row r="642" spans="1:27" ht="25.5" x14ac:dyDescent="0.2">
      <c r="A642" s="26" t="s">
        <v>64</v>
      </c>
      <c r="B642" s="27" t="s">
        <v>210</v>
      </c>
      <c r="C642" s="26" t="s">
        <v>211</v>
      </c>
      <c r="D642" s="27" t="s">
        <v>212</v>
      </c>
      <c r="E642" s="27" t="s">
        <v>213</v>
      </c>
      <c r="F642" s="27" t="s">
        <v>214</v>
      </c>
      <c r="G642" s="27" t="s">
        <v>215</v>
      </c>
      <c r="H642" s="27" t="s">
        <v>216</v>
      </c>
      <c r="I642" s="27" t="s">
        <v>217</v>
      </c>
      <c r="J642" s="27" t="s">
        <v>218</v>
      </c>
      <c r="K642" s="27" t="s">
        <v>219</v>
      </c>
      <c r="L642" s="27" t="s">
        <v>220</v>
      </c>
      <c r="M642" s="27" t="s">
        <v>221</v>
      </c>
      <c r="N642" s="27" t="s">
        <v>222</v>
      </c>
      <c r="O642" s="27" t="s">
        <v>223</v>
      </c>
      <c r="P642" s="27" t="s">
        <v>224</v>
      </c>
      <c r="Q642" s="27" t="s">
        <v>225</v>
      </c>
      <c r="R642" s="27" t="s">
        <v>226</v>
      </c>
      <c r="S642" s="27" t="s">
        <v>227</v>
      </c>
      <c r="T642" s="27" t="s">
        <v>228</v>
      </c>
      <c r="U642" s="27" t="s">
        <v>229</v>
      </c>
      <c r="V642" s="27" t="s">
        <v>230</v>
      </c>
      <c r="W642" s="27" t="s">
        <v>231</v>
      </c>
      <c r="X642" s="27" t="s">
        <v>232</v>
      </c>
      <c r="Y642" s="27" t="s">
        <v>233</v>
      </c>
      <c r="Z642" s="27" t="s">
        <v>234</v>
      </c>
      <c r="AA642" s="27" t="s">
        <v>235</v>
      </c>
    </row>
    <row r="643" spans="1:27" x14ac:dyDescent="0.2">
      <c r="A643" s="98" t="s">
        <v>2278</v>
      </c>
      <c r="B643" s="28" t="str">
        <f>"01"&amp;"."&amp;$B$800&amp;"."&amp;$B$801</f>
        <v>01.08.2023</v>
      </c>
      <c r="C643" s="90" t="s">
        <v>76</v>
      </c>
      <c r="D643" s="91">
        <f>ROUND((D644)/1000,5)</f>
        <v>0</v>
      </c>
      <c r="E643" s="91">
        <f t="shared" ref="E643:AA643" si="372">ROUND((E644)/1000,5)</f>
        <v>4.0000000000000003E-5</v>
      </c>
      <c r="F643" s="91">
        <f t="shared" si="372"/>
        <v>8.8719999999999993E-2</v>
      </c>
      <c r="G643" s="91">
        <f t="shared" si="372"/>
        <v>8.7550000000000003E-2</v>
      </c>
      <c r="H643" s="91">
        <f t="shared" si="372"/>
        <v>0.84721000000000002</v>
      </c>
      <c r="I643" s="91">
        <f t="shared" si="372"/>
        <v>0.48538999999999999</v>
      </c>
      <c r="J643" s="91">
        <f t="shared" si="372"/>
        <v>0.45429999999999998</v>
      </c>
      <c r="K643" s="91">
        <f t="shared" si="372"/>
        <v>0.40810999999999997</v>
      </c>
      <c r="L643" s="91">
        <f t="shared" si="372"/>
        <v>0.24132000000000001</v>
      </c>
      <c r="M643" s="91">
        <f t="shared" si="372"/>
        <v>0.10251</v>
      </c>
      <c r="N643" s="91">
        <f t="shared" si="372"/>
        <v>0.19628000000000001</v>
      </c>
      <c r="O643" s="91">
        <f t="shared" si="372"/>
        <v>0.29776999999999998</v>
      </c>
      <c r="P643" s="91">
        <f t="shared" si="372"/>
        <v>0.34295999999999999</v>
      </c>
      <c r="Q643" s="91">
        <f t="shared" si="372"/>
        <v>0.70121</v>
      </c>
      <c r="R643" s="91">
        <f t="shared" si="372"/>
        <v>0.60089000000000004</v>
      </c>
      <c r="S643" s="91">
        <f t="shared" si="372"/>
        <v>0.84606999999999999</v>
      </c>
      <c r="T643" s="91">
        <f t="shared" si="372"/>
        <v>0.24979000000000001</v>
      </c>
      <c r="U643" s="91">
        <f t="shared" si="372"/>
        <v>0.19439000000000001</v>
      </c>
      <c r="V643" s="91">
        <f t="shared" si="372"/>
        <v>1.755E-2</v>
      </c>
      <c r="W643" s="91">
        <f t="shared" si="372"/>
        <v>5.1150000000000001E-2</v>
      </c>
      <c r="X643" s="91">
        <f t="shared" si="372"/>
        <v>9.9199999999999997E-2</v>
      </c>
      <c r="Y643" s="91">
        <f t="shared" si="372"/>
        <v>0.12459000000000001</v>
      </c>
      <c r="Z643" s="91">
        <f t="shared" si="372"/>
        <v>4.9800000000000001E-3</v>
      </c>
      <c r="AA643" s="91">
        <f t="shared" si="372"/>
        <v>0</v>
      </c>
    </row>
    <row r="644" spans="1:27" ht="12.75" hidden="1" customHeight="1" outlineLevel="1" x14ac:dyDescent="0.2">
      <c r="A644" s="99" t="s">
        <v>2279</v>
      </c>
      <c r="B644" s="63" t="s">
        <v>238</v>
      </c>
      <c r="C644" s="43" t="s">
        <v>79</v>
      </c>
      <c r="D644" s="44">
        <v>0</v>
      </c>
      <c r="E644" s="44">
        <v>0.04</v>
      </c>
      <c r="F644" s="44">
        <v>88.72</v>
      </c>
      <c r="G644" s="44">
        <v>87.55</v>
      </c>
      <c r="H644" s="44">
        <v>847.21</v>
      </c>
      <c r="I644" s="44">
        <v>485.39</v>
      </c>
      <c r="J644" s="44">
        <v>454.3</v>
      </c>
      <c r="K644" s="44">
        <v>408.11</v>
      </c>
      <c r="L644" s="44">
        <v>241.32</v>
      </c>
      <c r="M644" s="44">
        <v>102.51</v>
      </c>
      <c r="N644" s="44">
        <v>196.28</v>
      </c>
      <c r="O644" s="44">
        <v>297.77</v>
      </c>
      <c r="P644" s="44">
        <v>342.96</v>
      </c>
      <c r="Q644" s="44">
        <v>701.21</v>
      </c>
      <c r="R644" s="44">
        <v>600.89</v>
      </c>
      <c r="S644" s="44">
        <v>846.07</v>
      </c>
      <c r="T644" s="44">
        <v>249.79</v>
      </c>
      <c r="U644" s="44">
        <v>194.39</v>
      </c>
      <c r="V644" s="44">
        <v>17.55</v>
      </c>
      <c r="W644" s="44">
        <v>51.15</v>
      </c>
      <c r="X644" s="44">
        <v>99.2</v>
      </c>
      <c r="Y644" s="44">
        <v>124.59</v>
      </c>
      <c r="Z644" s="44">
        <v>4.9800000000000004</v>
      </c>
      <c r="AA644" s="44">
        <v>0</v>
      </c>
    </row>
    <row r="645" spans="1:27" collapsed="1" x14ac:dyDescent="0.2">
      <c r="A645" s="98" t="s">
        <v>2280</v>
      </c>
      <c r="B645" s="28" t="str">
        <f>"02"&amp;"."&amp;$B$800&amp;"."&amp;$B$801</f>
        <v>02.08.2023</v>
      </c>
      <c r="C645" s="90" t="s">
        <v>76</v>
      </c>
      <c r="D645" s="91">
        <f>ROUND((D646)/1000,5)</f>
        <v>0</v>
      </c>
      <c r="E645" s="91">
        <f t="shared" ref="E645:AA645" si="373">ROUND((E646)/1000,5)</f>
        <v>0</v>
      </c>
      <c r="F645" s="91">
        <f t="shared" si="373"/>
        <v>0</v>
      </c>
      <c r="G645" s="91">
        <f t="shared" si="373"/>
        <v>1.2E-4</v>
      </c>
      <c r="H645" s="91">
        <f t="shared" si="373"/>
        <v>2.589E-2</v>
      </c>
      <c r="I645" s="91">
        <f t="shared" si="373"/>
        <v>0.20929</v>
      </c>
      <c r="J645" s="91">
        <f t="shared" si="373"/>
        <v>0.28033999999999998</v>
      </c>
      <c r="K645" s="91">
        <f t="shared" si="373"/>
        <v>0.14460999999999999</v>
      </c>
      <c r="L645" s="91">
        <f t="shared" si="373"/>
        <v>0.30542000000000002</v>
      </c>
      <c r="M645" s="91">
        <f t="shared" si="373"/>
        <v>0.32663999999999999</v>
      </c>
      <c r="N645" s="91">
        <f t="shared" si="373"/>
        <v>0.31468000000000002</v>
      </c>
      <c r="O645" s="91">
        <f t="shared" si="373"/>
        <v>0.19478999999999999</v>
      </c>
      <c r="P645" s="91">
        <f t="shared" si="373"/>
        <v>0.28103</v>
      </c>
      <c r="Q645" s="91">
        <f t="shared" si="373"/>
        <v>0.41055000000000003</v>
      </c>
      <c r="R645" s="91">
        <f t="shared" si="373"/>
        <v>0.10843999999999999</v>
      </c>
      <c r="S645" s="91">
        <f t="shared" si="373"/>
        <v>0.23705999999999999</v>
      </c>
      <c r="T645" s="91">
        <f t="shared" si="373"/>
        <v>5.3699999999999998E-2</v>
      </c>
      <c r="U645" s="91">
        <f t="shared" si="373"/>
        <v>3.8030000000000001E-2</v>
      </c>
      <c r="V645" s="91">
        <f t="shared" si="373"/>
        <v>1.2279999999999999E-2</v>
      </c>
      <c r="W645" s="91">
        <f t="shared" si="373"/>
        <v>1.0000000000000001E-5</v>
      </c>
      <c r="X645" s="91">
        <f t="shared" si="373"/>
        <v>8.4860000000000005E-2</v>
      </c>
      <c r="Y645" s="91">
        <f t="shared" si="373"/>
        <v>0</v>
      </c>
      <c r="Z645" s="91">
        <f t="shared" si="373"/>
        <v>0</v>
      </c>
      <c r="AA645" s="91">
        <f t="shared" si="373"/>
        <v>0</v>
      </c>
    </row>
    <row r="646" spans="1:27" ht="12.75" hidden="1" customHeight="1" outlineLevel="1" x14ac:dyDescent="0.2">
      <c r="A646" s="99" t="s">
        <v>2281</v>
      </c>
      <c r="B646" s="63" t="s">
        <v>238</v>
      </c>
      <c r="C646" s="43" t="s">
        <v>79</v>
      </c>
      <c r="D646" s="44">
        <v>0</v>
      </c>
      <c r="E646" s="44">
        <v>0</v>
      </c>
      <c r="F646" s="44">
        <v>0</v>
      </c>
      <c r="G646" s="44">
        <v>0.12</v>
      </c>
      <c r="H646" s="44">
        <v>25.89</v>
      </c>
      <c r="I646" s="44">
        <v>209.29</v>
      </c>
      <c r="J646" s="44">
        <v>280.33999999999997</v>
      </c>
      <c r="K646" s="44">
        <v>144.61000000000001</v>
      </c>
      <c r="L646" s="44">
        <v>305.42</v>
      </c>
      <c r="M646" s="44">
        <v>326.64</v>
      </c>
      <c r="N646" s="44">
        <v>314.68</v>
      </c>
      <c r="O646" s="44">
        <v>194.79</v>
      </c>
      <c r="P646" s="44">
        <v>281.02999999999997</v>
      </c>
      <c r="Q646" s="44">
        <v>410.55</v>
      </c>
      <c r="R646" s="44">
        <v>108.44</v>
      </c>
      <c r="S646" s="44">
        <v>237.06</v>
      </c>
      <c r="T646" s="44">
        <v>53.7</v>
      </c>
      <c r="U646" s="44">
        <v>38.03</v>
      </c>
      <c r="V646" s="44">
        <v>12.28</v>
      </c>
      <c r="W646" s="44">
        <v>0.01</v>
      </c>
      <c r="X646" s="44">
        <v>84.86</v>
      </c>
      <c r="Y646" s="44">
        <v>0</v>
      </c>
      <c r="Z646" s="44">
        <v>0</v>
      </c>
      <c r="AA646" s="44">
        <v>0</v>
      </c>
    </row>
    <row r="647" spans="1:27" collapsed="1" x14ac:dyDescent="0.2">
      <c r="A647" s="98" t="s">
        <v>2282</v>
      </c>
      <c r="B647" s="28" t="str">
        <f>"03"&amp;"."&amp;$B$800&amp;"."&amp;$B$801</f>
        <v>03.08.2023</v>
      </c>
      <c r="C647" s="90" t="s">
        <v>76</v>
      </c>
      <c r="D647" s="91">
        <f>ROUND((D648)/1000,5)</f>
        <v>0</v>
      </c>
      <c r="E647" s="91">
        <f t="shared" ref="E647:AA647" si="374">ROUND((E648)/1000,5)</f>
        <v>0</v>
      </c>
      <c r="F647" s="91">
        <f t="shared" si="374"/>
        <v>0</v>
      </c>
      <c r="G647" s="91">
        <f t="shared" si="374"/>
        <v>0</v>
      </c>
      <c r="H647" s="91">
        <f t="shared" si="374"/>
        <v>0</v>
      </c>
      <c r="I647" s="91">
        <f t="shared" si="374"/>
        <v>0.12998999999999999</v>
      </c>
      <c r="J647" s="91">
        <f t="shared" si="374"/>
        <v>0.17</v>
      </c>
      <c r="K647" s="91">
        <f t="shared" si="374"/>
        <v>8.1059999999999993E-2</v>
      </c>
      <c r="L647" s="91">
        <f t="shared" si="374"/>
        <v>0.25407999999999997</v>
      </c>
      <c r="M647" s="91">
        <f t="shared" si="374"/>
        <v>0.10483000000000001</v>
      </c>
      <c r="N647" s="91">
        <f t="shared" si="374"/>
        <v>0.59716999999999998</v>
      </c>
      <c r="O647" s="91">
        <f t="shared" si="374"/>
        <v>0.53124000000000005</v>
      </c>
      <c r="P647" s="91">
        <f t="shared" si="374"/>
        <v>0.56706000000000001</v>
      </c>
      <c r="Q647" s="91">
        <f t="shared" si="374"/>
        <v>0.71480999999999995</v>
      </c>
      <c r="R647" s="91">
        <f t="shared" si="374"/>
        <v>0.83889999999999998</v>
      </c>
      <c r="S647" s="91">
        <f t="shared" si="374"/>
        <v>2.1509200000000002</v>
      </c>
      <c r="T647" s="91">
        <f t="shared" si="374"/>
        <v>2.3175300000000001</v>
      </c>
      <c r="U647" s="91">
        <f t="shared" si="374"/>
        <v>1.0853600000000001</v>
      </c>
      <c r="V647" s="91">
        <f t="shared" si="374"/>
        <v>0.15046999999999999</v>
      </c>
      <c r="W647" s="91">
        <f t="shared" si="374"/>
        <v>0.20129</v>
      </c>
      <c r="X647" s="91">
        <f t="shared" si="374"/>
        <v>0.30869999999999997</v>
      </c>
      <c r="Y647" s="91">
        <f t="shared" si="374"/>
        <v>2.4150000000000001E-2</v>
      </c>
      <c r="Z647" s="91">
        <f t="shared" si="374"/>
        <v>0</v>
      </c>
      <c r="AA647" s="91">
        <f t="shared" si="374"/>
        <v>0</v>
      </c>
    </row>
    <row r="648" spans="1:27" ht="12.75" hidden="1" customHeight="1" outlineLevel="1" x14ac:dyDescent="0.2">
      <c r="A648" s="99" t="s">
        <v>2283</v>
      </c>
      <c r="B648" s="63" t="s">
        <v>238</v>
      </c>
      <c r="C648" s="43" t="s">
        <v>79</v>
      </c>
      <c r="D648" s="44">
        <v>0</v>
      </c>
      <c r="E648" s="44">
        <v>0</v>
      </c>
      <c r="F648" s="44">
        <v>0</v>
      </c>
      <c r="G648" s="44">
        <v>0</v>
      </c>
      <c r="H648" s="44">
        <v>0</v>
      </c>
      <c r="I648" s="44">
        <v>129.99</v>
      </c>
      <c r="J648" s="44">
        <v>170</v>
      </c>
      <c r="K648" s="44">
        <v>81.06</v>
      </c>
      <c r="L648" s="44">
        <v>254.08</v>
      </c>
      <c r="M648" s="44">
        <v>104.83</v>
      </c>
      <c r="N648" s="44">
        <v>597.16999999999996</v>
      </c>
      <c r="O648" s="44">
        <v>531.24</v>
      </c>
      <c r="P648" s="44">
        <v>567.05999999999995</v>
      </c>
      <c r="Q648" s="44">
        <v>714.81</v>
      </c>
      <c r="R648" s="44">
        <v>838.9</v>
      </c>
      <c r="S648" s="44">
        <v>2150.92</v>
      </c>
      <c r="T648" s="44">
        <v>2317.5300000000002</v>
      </c>
      <c r="U648" s="44">
        <v>1085.3599999999999</v>
      </c>
      <c r="V648" s="44">
        <v>150.47</v>
      </c>
      <c r="W648" s="44">
        <v>201.29</v>
      </c>
      <c r="X648" s="44">
        <v>308.7</v>
      </c>
      <c r="Y648" s="44">
        <v>24.15</v>
      </c>
      <c r="Z648" s="44">
        <v>0</v>
      </c>
      <c r="AA648" s="44">
        <v>0</v>
      </c>
    </row>
    <row r="649" spans="1:27" collapsed="1" x14ac:dyDescent="0.2">
      <c r="A649" s="98" t="s">
        <v>2284</v>
      </c>
      <c r="B649" s="28" t="str">
        <f>"04"&amp;"."&amp;$B$800&amp;"."&amp;$B$801</f>
        <v>04.08.2023</v>
      </c>
      <c r="C649" s="90" t="s">
        <v>76</v>
      </c>
      <c r="D649" s="91">
        <f>ROUND((D650)/1000,5)</f>
        <v>0</v>
      </c>
      <c r="E649" s="91">
        <f t="shared" ref="E649:AA649" si="375">ROUND((E650)/1000,5)</f>
        <v>0</v>
      </c>
      <c r="F649" s="91">
        <f t="shared" si="375"/>
        <v>3.637E-2</v>
      </c>
      <c r="G649" s="91">
        <f t="shared" si="375"/>
        <v>4.956E-2</v>
      </c>
      <c r="H649" s="91">
        <f t="shared" si="375"/>
        <v>4.7239999999999997E-2</v>
      </c>
      <c r="I649" s="91">
        <f t="shared" si="375"/>
        <v>0.24410000000000001</v>
      </c>
      <c r="J649" s="91">
        <f t="shared" si="375"/>
        <v>0.31918999999999997</v>
      </c>
      <c r="K649" s="91">
        <f t="shared" si="375"/>
        <v>0.50309000000000004</v>
      </c>
      <c r="L649" s="91">
        <f t="shared" si="375"/>
        <v>0.61641999999999997</v>
      </c>
      <c r="M649" s="91">
        <f t="shared" si="375"/>
        <v>0.4158</v>
      </c>
      <c r="N649" s="91">
        <f t="shared" si="375"/>
        <v>0.35775000000000001</v>
      </c>
      <c r="O649" s="91">
        <f t="shared" si="375"/>
        <v>0.37608999999999998</v>
      </c>
      <c r="P649" s="91">
        <f t="shared" si="375"/>
        <v>0.76287000000000005</v>
      </c>
      <c r="Q649" s="91">
        <f t="shared" si="375"/>
        <v>2.1640799999999998</v>
      </c>
      <c r="R649" s="91">
        <f t="shared" si="375"/>
        <v>0.72014999999999996</v>
      </c>
      <c r="S649" s="91">
        <f t="shared" si="375"/>
        <v>0.62870000000000004</v>
      </c>
      <c r="T649" s="91">
        <f t="shared" si="375"/>
        <v>0.16636000000000001</v>
      </c>
      <c r="U649" s="91">
        <f t="shared" si="375"/>
        <v>0.31441000000000002</v>
      </c>
      <c r="V649" s="91">
        <f t="shared" si="375"/>
        <v>0.28944999999999999</v>
      </c>
      <c r="W649" s="91">
        <f t="shared" si="375"/>
        <v>0.14308999999999999</v>
      </c>
      <c r="X649" s="91">
        <f t="shared" si="375"/>
        <v>0.43807000000000001</v>
      </c>
      <c r="Y649" s="91">
        <f t="shared" si="375"/>
        <v>0.17449000000000001</v>
      </c>
      <c r="Z649" s="91">
        <f t="shared" si="375"/>
        <v>4.0430000000000001E-2</v>
      </c>
      <c r="AA649" s="91">
        <f t="shared" si="375"/>
        <v>0</v>
      </c>
    </row>
    <row r="650" spans="1:27" ht="12.75" hidden="1" customHeight="1" outlineLevel="1" x14ac:dyDescent="0.2">
      <c r="A650" s="99" t="s">
        <v>2285</v>
      </c>
      <c r="B650" s="63" t="s">
        <v>238</v>
      </c>
      <c r="C650" s="43" t="s">
        <v>79</v>
      </c>
      <c r="D650" s="44">
        <v>0</v>
      </c>
      <c r="E650" s="44">
        <v>0</v>
      </c>
      <c r="F650" s="44">
        <v>36.369999999999997</v>
      </c>
      <c r="G650" s="44">
        <v>49.56</v>
      </c>
      <c r="H650" s="44">
        <v>47.24</v>
      </c>
      <c r="I650" s="44">
        <v>244.1</v>
      </c>
      <c r="J650" s="44">
        <v>319.19</v>
      </c>
      <c r="K650" s="44">
        <v>503.09</v>
      </c>
      <c r="L650" s="44">
        <v>616.41999999999996</v>
      </c>
      <c r="M650" s="44">
        <v>415.8</v>
      </c>
      <c r="N650" s="44">
        <v>357.75</v>
      </c>
      <c r="O650" s="44">
        <v>376.09</v>
      </c>
      <c r="P650" s="44">
        <v>762.87</v>
      </c>
      <c r="Q650" s="44">
        <v>2164.08</v>
      </c>
      <c r="R650" s="44">
        <v>720.15</v>
      </c>
      <c r="S650" s="44">
        <v>628.70000000000005</v>
      </c>
      <c r="T650" s="44">
        <v>166.36</v>
      </c>
      <c r="U650" s="44">
        <v>314.41000000000003</v>
      </c>
      <c r="V650" s="44">
        <v>289.45</v>
      </c>
      <c r="W650" s="44">
        <v>143.09</v>
      </c>
      <c r="X650" s="44">
        <v>438.07</v>
      </c>
      <c r="Y650" s="44">
        <v>174.49</v>
      </c>
      <c r="Z650" s="44">
        <v>40.43</v>
      </c>
      <c r="AA650" s="44">
        <v>0</v>
      </c>
    </row>
    <row r="651" spans="1:27" collapsed="1" x14ac:dyDescent="0.2">
      <c r="A651" s="98" t="s">
        <v>2286</v>
      </c>
      <c r="B651" s="28" t="str">
        <f>"05"&amp;"."&amp;$B$800&amp;"."&amp;$B$801</f>
        <v>05.08.2023</v>
      </c>
      <c r="C651" s="90" t="s">
        <v>76</v>
      </c>
      <c r="D651" s="91">
        <f>ROUND((D652)/1000,5)</f>
        <v>0</v>
      </c>
      <c r="E651" s="91">
        <f t="shared" ref="E651:AA651" si="376">ROUND((E652)/1000,5)</f>
        <v>0</v>
      </c>
      <c r="F651" s="91">
        <f t="shared" si="376"/>
        <v>3.5740000000000001E-2</v>
      </c>
      <c r="G651" s="91">
        <f t="shared" si="376"/>
        <v>6.4689999999999998E-2</v>
      </c>
      <c r="H651" s="91">
        <f t="shared" si="376"/>
        <v>9.4259999999999997E-2</v>
      </c>
      <c r="I651" s="91">
        <f t="shared" si="376"/>
        <v>0.20485999999999999</v>
      </c>
      <c r="J651" s="91">
        <f t="shared" si="376"/>
        <v>0.25473000000000001</v>
      </c>
      <c r="K651" s="91">
        <f t="shared" si="376"/>
        <v>0.27039000000000002</v>
      </c>
      <c r="L651" s="91">
        <f t="shared" si="376"/>
        <v>0.25623000000000001</v>
      </c>
      <c r="M651" s="91">
        <f t="shared" si="376"/>
        <v>0.28487000000000001</v>
      </c>
      <c r="N651" s="91">
        <f t="shared" si="376"/>
        <v>0.21926999999999999</v>
      </c>
      <c r="O651" s="91">
        <f t="shared" si="376"/>
        <v>0.18939</v>
      </c>
      <c r="P651" s="91">
        <f t="shared" si="376"/>
        <v>0.22323000000000001</v>
      </c>
      <c r="Q651" s="91">
        <f t="shared" si="376"/>
        <v>0.35949999999999999</v>
      </c>
      <c r="R651" s="91">
        <f t="shared" si="376"/>
        <v>0.23050000000000001</v>
      </c>
      <c r="S651" s="91">
        <f t="shared" si="376"/>
        <v>0.27168999999999999</v>
      </c>
      <c r="T651" s="91">
        <f t="shared" si="376"/>
        <v>0.16564000000000001</v>
      </c>
      <c r="U651" s="91">
        <f t="shared" si="376"/>
        <v>0.61607999999999996</v>
      </c>
      <c r="V651" s="91">
        <f t="shared" si="376"/>
        <v>0.44844000000000001</v>
      </c>
      <c r="W651" s="91">
        <f t="shared" si="376"/>
        <v>0.31225000000000003</v>
      </c>
      <c r="X651" s="91">
        <f t="shared" si="376"/>
        <v>0.66759000000000002</v>
      </c>
      <c r="Y651" s="91">
        <f t="shared" si="376"/>
        <v>0.31630000000000003</v>
      </c>
      <c r="Z651" s="91">
        <f t="shared" si="376"/>
        <v>3.4430000000000002E-2</v>
      </c>
      <c r="AA651" s="91">
        <f t="shared" si="376"/>
        <v>0</v>
      </c>
    </row>
    <row r="652" spans="1:27" ht="12.75" hidden="1" customHeight="1" outlineLevel="1" x14ac:dyDescent="0.2">
      <c r="A652" s="99" t="s">
        <v>2287</v>
      </c>
      <c r="B652" s="63" t="s">
        <v>238</v>
      </c>
      <c r="C652" s="43" t="s">
        <v>79</v>
      </c>
      <c r="D652" s="44">
        <v>0</v>
      </c>
      <c r="E652" s="44">
        <v>0</v>
      </c>
      <c r="F652" s="44">
        <v>35.74</v>
      </c>
      <c r="G652" s="44">
        <v>64.69</v>
      </c>
      <c r="H652" s="44">
        <v>94.26</v>
      </c>
      <c r="I652" s="44">
        <v>204.86</v>
      </c>
      <c r="J652" s="44">
        <v>254.73</v>
      </c>
      <c r="K652" s="44">
        <v>270.39</v>
      </c>
      <c r="L652" s="44">
        <v>256.23</v>
      </c>
      <c r="M652" s="44">
        <v>284.87</v>
      </c>
      <c r="N652" s="44">
        <v>219.27</v>
      </c>
      <c r="O652" s="44">
        <v>189.39</v>
      </c>
      <c r="P652" s="44">
        <v>223.23</v>
      </c>
      <c r="Q652" s="44">
        <v>359.5</v>
      </c>
      <c r="R652" s="44">
        <v>230.5</v>
      </c>
      <c r="S652" s="44">
        <v>271.69</v>
      </c>
      <c r="T652" s="44">
        <v>165.64</v>
      </c>
      <c r="U652" s="44">
        <v>616.08000000000004</v>
      </c>
      <c r="V652" s="44">
        <v>448.44</v>
      </c>
      <c r="W652" s="44">
        <v>312.25</v>
      </c>
      <c r="X652" s="44">
        <v>667.59</v>
      </c>
      <c r="Y652" s="44">
        <v>316.3</v>
      </c>
      <c r="Z652" s="44">
        <v>34.43</v>
      </c>
      <c r="AA652" s="44">
        <v>0</v>
      </c>
    </row>
    <row r="653" spans="1:27" collapsed="1" x14ac:dyDescent="0.2">
      <c r="A653" s="98" t="s">
        <v>2288</v>
      </c>
      <c r="B653" s="28" t="str">
        <f>"06"&amp;"."&amp;$B$800&amp;"."&amp;$B$801</f>
        <v>06.08.2023</v>
      </c>
      <c r="C653" s="90" t="s">
        <v>76</v>
      </c>
      <c r="D653" s="91">
        <f>ROUND((D654)/1000,5)</f>
        <v>0</v>
      </c>
      <c r="E653" s="91">
        <f t="shared" ref="E653:AA653" si="377">ROUND((E654)/1000,5)</f>
        <v>0</v>
      </c>
      <c r="F653" s="91">
        <f t="shared" si="377"/>
        <v>0</v>
      </c>
      <c r="G653" s="91">
        <f t="shared" si="377"/>
        <v>0</v>
      </c>
      <c r="H653" s="91">
        <f t="shared" si="377"/>
        <v>0</v>
      </c>
      <c r="I653" s="91">
        <f t="shared" si="377"/>
        <v>0.14654</v>
      </c>
      <c r="J653" s="91">
        <f t="shared" si="377"/>
        <v>0.19822999999999999</v>
      </c>
      <c r="K653" s="91">
        <f t="shared" si="377"/>
        <v>0.39711000000000002</v>
      </c>
      <c r="L653" s="91">
        <f t="shared" si="377"/>
        <v>0.17454</v>
      </c>
      <c r="M653" s="91">
        <f t="shared" si="377"/>
        <v>0.2424</v>
      </c>
      <c r="N653" s="91">
        <f t="shared" si="377"/>
        <v>0.14951999999999999</v>
      </c>
      <c r="O653" s="91">
        <f t="shared" si="377"/>
        <v>0.44861000000000001</v>
      </c>
      <c r="P653" s="91">
        <f t="shared" si="377"/>
        <v>0.45412999999999998</v>
      </c>
      <c r="Q653" s="91">
        <f t="shared" si="377"/>
        <v>0.61007999999999996</v>
      </c>
      <c r="R653" s="91">
        <f t="shared" si="377"/>
        <v>1.7480899999999999</v>
      </c>
      <c r="S653" s="91">
        <f t="shared" si="377"/>
        <v>1.9545999999999999</v>
      </c>
      <c r="T653" s="91">
        <f t="shared" si="377"/>
        <v>1.0941399999999999</v>
      </c>
      <c r="U653" s="91">
        <f t="shared" si="377"/>
        <v>0.58143999999999996</v>
      </c>
      <c r="V653" s="91">
        <f t="shared" si="377"/>
        <v>0.64161999999999997</v>
      </c>
      <c r="W653" s="91">
        <f t="shared" si="377"/>
        <v>0.39216000000000001</v>
      </c>
      <c r="X653" s="91">
        <f t="shared" si="377"/>
        <v>0.59758999999999995</v>
      </c>
      <c r="Y653" s="91">
        <f t="shared" si="377"/>
        <v>0.31395000000000001</v>
      </c>
      <c r="Z653" s="91">
        <f t="shared" si="377"/>
        <v>0.11941</v>
      </c>
      <c r="AA653" s="91">
        <f t="shared" si="377"/>
        <v>0</v>
      </c>
    </row>
    <row r="654" spans="1:27" ht="12.75" hidden="1" customHeight="1" outlineLevel="1" x14ac:dyDescent="0.2">
      <c r="A654" s="99" t="s">
        <v>2289</v>
      </c>
      <c r="B654" s="63" t="s">
        <v>238</v>
      </c>
      <c r="C654" s="43" t="s">
        <v>79</v>
      </c>
      <c r="D654" s="44">
        <v>0</v>
      </c>
      <c r="E654" s="44">
        <v>0</v>
      </c>
      <c r="F654" s="44">
        <v>0</v>
      </c>
      <c r="G654" s="44">
        <v>0</v>
      </c>
      <c r="H654" s="44">
        <v>0</v>
      </c>
      <c r="I654" s="44">
        <v>146.54</v>
      </c>
      <c r="J654" s="44">
        <v>198.23</v>
      </c>
      <c r="K654" s="44">
        <v>397.11</v>
      </c>
      <c r="L654" s="44">
        <v>174.54</v>
      </c>
      <c r="M654" s="44">
        <v>242.4</v>
      </c>
      <c r="N654" s="44">
        <v>149.52000000000001</v>
      </c>
      <c r="O654" s="44">
        <v>448.61</v>
      </c>
      <c r="P654" s="44">
        <v>454.13</v>
      </c>
      <c r="Q654" s="44">
        <v>610.08000000000004</v>
      </c>
      <c r="R654" s="44">
        <v>1748.09</v>
      </c>
      <c r="S654" s="44">
        <v>1954.6</v>
      </c>
      <c r="T654" s="44">
        <v>1094.1400000000001</v>
      </c>
      <c r="U654" s="44">
        <v>581.44000000000005</v>
      </c>
      <c r="V654" s="44">
        <v>641.62</v>
      </c>
      <c r="W654" s="44">
        <v>392.16</v>
      </c>
      <c r="X654" s="44">
        <v>597.59</v>
      </c>
      <c r="Y654" s="44">
        <v>313.95</v>
      </c>
      <c r="Z654" s="44">
        <v>119.41</v>
      </c>
      <c r="AA654" s="44">
        <v>0</v>
      </c>
    </row>
    <row r="655" spans="1:27" collapsed="1" x14ac:dyDescent="0.2">
      <c r="A655" s="98" t="s">
        <v>2290</v>
      </c>
      <c r="B655" s="28" t="str">
        <f>"07"&amp;"."&amp;$B$800&amp;"."&amp;$B$801</f>
        <v>07.08.2023</v>
      </c>
      <c r="C655" s="90" t="s">
        <v>76</v>
      </c>
      <c r="D655" s="91">
        <f>ROUND((D656)/1000,5)</f>
        <v>0</v>
      </c>
      <c r="E655" s="91">
        <f t="shared" ref="E655:AA655" si="378">ROUND((E656)/1000,5)</f>
        <v>1.5310000000000001E-2</v>
      </c>
      <c r="F655" s="91">
        <f t="shared" si="378"/>
        <v>1.6219999999999998E-2</v>
      </c>
      <c r="G655" s="91">
        <f t="shared" si="378"/>
        <v>5.672E-2</v>
      </c>
      <c r="H655" s="91">
        <f t="shared" si="378"/>
        <v>3.0190000000000002E-2</v>
      </c>
      <c r="I655" s="91">
        <f t="shared" si="378"/>
        <v>0.32389000000000001</v>
      </c>
      <c r="J655" s="91">
        <f t="shared" si="378"/>
        <v>0.2656</v>
      </c>
      <c r="K655" s="91">
        <f t="shared" si="378"/>
        <v>0.18143999999999999</v>
      </c>
      <c r="L655" s="91">
        <f t="shared" si="378"/>
        <v>0.22087000000000001</v>
      </c>
      <c r="M655" s="91">
        <f t="shared" si="378"/>
        <v>0.57877000000000001</v>
      </c>
      <c r="N655" s="91">
        <f t="shared" si="378"/>
        <v>1.1441699999999999</v>
      </c>
      <c r="O655" s="91">
        <f t="shared" si="378"/>
        <v>1.08815</v>
      </c>
      <c r="P655" s="91">
        <f t="shared" si="378"/>
        <v>1.04084</v>
      </c>
      <c r="Q655" s="91">
        <f t="shared" si="378"/>
        <v>1.1454500000000001</v>
      </c>
      <c r="R655" s="91">
        <f t="shared" si="378"/>
        <v>3.1837300000000002</v>
      </c>
      <c r="S655" s="91">
        <f t="shared" si="378"/>
        <v>3.9325199999999998</v>
      </c>
      <c r="T655" s="91">
        <f t="shared" si="378"/>
        <v>3.2221899999999999</v>
      </c>
      <c r="U655" s="91">
        <f t="shared" si="378"/>
        <v>0.81884000000000001</v>
      </c>
      <c r="V655" s="91">
        <f t="shared" si="378"/>
        <v>0.47810000000000002</v>
      </c>
      <c r="W655" s="91">
        <f t="shared" si="378"/>
        <v>0.29626999999999998</v>
      </c>
      <c r="X655" s="91">
        <f t="shared" si="378"/>
        <v>0.45988000000000001</v>
      </c>
      <c r="Y655" s="91">
        <f t="shared" si="378"/>
        <v>0.14352000000000001</v>
      </c>
      <c r="Z655" s="91">
        <f t="shared" si="378"/>
        <v>0</v>
      </c>
      <c r="AA655" s="91">
        <f t="shared" si="378"/>
        <v>0</v>
      </c>
    </row>
    <row r="656" spans="1:27" ht="12.75" hidden="1" customHeight="1" outlineLevel="1" x14ac:dyDescent="0.2">
      <c r="A656" s="99" t="s">
        <v>2291</v>
      </c>
      <c r="B656" s="63" t="s">
        <v>238</v>
      </c>
      <c r="C656" s="43" t="s">
        <v>79</v>
      </c>
      <c r="D656" s="44">
        <v>0</v>
      </c>
      <c r="E656" s="44">
        <v>15.31</v>
      </c>
      <c r="F656" s="44">
        <v>16.22</v>
      </c>
      <c r="G656" s="44">
        <v>56.72</v>
      </c>
      <c r="H656" s="44">
        <v>30.19</v>
      </c>
      <c r="I656" s="44">
        <v>323.89</v>
      </c>
      <c r="J656" s="44">
        <v>265.60000000000002</v>
      </c>
      <c r="K656" s="44">
        <v>181.44</v>
      </c>
      <c r="L656" s="44">
        <v>220.87</v>
      </c>
      <c r="M656" s="44">
        <v>578.77</v>
      </c>
      <c r="N656" s="44">
        <v>1144.17</v>
      </c>
      <c r="O656" s="44">
        <v>1088.1500000000001</v>
      </c>
      <c r="P656" s="44">
        <v>1040.8399999999999</v>
      </c>
      <c r="Q656" s="44">
        <v>1145.45</v>
      </c>
      <c r="R656" s="44">
        <v>3183.73</v>
      </c>
      <c r="S656" s="44">
        <v>3932.52</v>
      </c>
      <c r="T656" s="44">
        <v>3222.19</v>
      </c>
      <c r="U656" s="44">
        <v>818.84</v>
      </c>
      <c r="V656" s="44">
        <v>478.1</v>
      </c>
      <c r="W656" s="44">
        <v>296.27</v>
      </c>
      <c r="X656" s="44">
        <v>459.88</v>
      </c>
      <c r="Y656" s="44">
        <v>143.52000000000001</v>
      </c>
      <c r="Z656" s="44">
        <v>0</v>
      </c>
      <c r="AA656" s="44">
        <v>0</v>
      </c>
    </row>
    <row r="657" spans="1:27" collapsed="1" x14ac:dyDescent="0.2">
      <c r="A657" s="98" t="s">
        <v>2292</v>
      </c>
      <c r="B657" s="28" t="str">
        <f>"08"&amp;"."&amp;$B$800&amp;"."&amp;$B$801</f>
        <v>08.08.2023</v>
      </c>
      <c r="C657" s="90" t="s">
        <v>76</v>
      </c>
      <c r="D657" s="91">
        <f>ROUND((D658)/1000,5)</f>
        <v>0</v>
      </c>
      <c r="E657" s="91">
        <f t="shared" ref="E657:AA657" si="379">ROUND((E658)/1000,5)</f>
        <v>9.4159999999999994E-2</v>
      </c>
      <c r="F657" s="91">
        <f t="shared" si="379"/>
        <v>0.11133</v>
      </c>
      <c r="G657" s="91">
        <f t="shared" si="379"/>
        <v>0.11700000000000001</v>
      </c>
      <c r="H657" s="91">
        <f t="shared" si="379"/>
        <v>0.16483</v>
      </c>
      <c r="I657" s="91">
        <f t="shared" si="379"/>
        <v>0.37376999999999999</v>
      </c>
      <c r="J657" s="91">
        <f t="shared" si="379"/>
        <v>0.33809</v>
      </c>
      <c r="K657" s="91">
        <f t="shared" si="379"/>
        <v>0.23433999999999999</v>
      </c>
      <c r="L657" s="91">
        <f t="shared" si="379"/>
        <v>0.34755000000000003</v>
      </c>
      <c r="M657" s="91">
        <f t="shared" si="379"/>
        <v>0.58142000000000005</v>
      </c>
      <c r="N657" s="91">
        <f t="shared" si="379"/>
        <v>0.53756000000000004</v>
      </c>
      <c r="O657" s="91">
        <f t="shared" si="379"/>
        <v>0.51948000000000005</v>
      </c>
      <c r="P657" s="91">
        <f t="shared" si="379"/>
        <v>0.49519999999999997</v>
      </c>
      <c r="Q657" s="91">
        <f t="shared" si="379"/>
        <v>0.33117000000000002</v>
      </c>
      <c r="R657" s="91">
        <f t="shared" si="379"/>
        <v>0.39689999999999998</v>
      </c>
      <c r="S657" s="91">
        <f t="shared" si="379"/>
        <v>0.64997000000000005</v>
      </c>
      <c r="T657" s="91">
        <f t="shared" si="379"/>
        <v>0.61065000000000003</v>
      </c>
      <c r="U657" s="91">
        <f t="shared" si="379"/>
        <v>0.53144000000000002</v>
      </c>
      <c r="V657" s="91">
        <f t="shared" si="379"/>
        <v>0.17460000000000001</v>
      </c>
      <c r="W657" s="91">
        <f t="shared" si="379"/>
        <v>0.23250999999999999</v>
      </c>
      <c r="X657" s="91">
        <f t="shared" si="379"/>
        <v>0.37479000000000001</v>
      </c>
      <c r="Y657" s="91">
        <f t="shared" si="379"/>
        <v>0.14285999999999999</v>
      </c>
      <c r="Z657" s="91">
        <f t="shared" si="379"/>
        <v>0</v>
      </c>
      <c r="AA657" s="91">
        <f t="shared" si="379"/>
        <v>0</v>
      </c>
    </row>
    <row r="658" spans="1:27" ht="12.75" hidden="1" customHeight="1" outlineLevel="1" x14ac:dyDescent="0.2">
      <c r="A658" s="99" t="s">
        <v>2293</v>
      </c>
      <c r="B658" s="63" t="s">
        <v>238</v>
      </c>
      <c r="C658" s="43" t="s">
        <v>79</v>
      </c>
      <c r="D658" s="44">
        <v>0</v>
      </c>
      <c r="E658" s="44">
        <v>94.16</v>
      </c>
      <c r="F658" s="44">
        <v>111.33</v>
      </c>
      <c r="G658" s="44">
        <v>117</v>
      </c>
      <c r="H658" s="44">
        <v>164.83</v>
      </c>
      <c r="I658" s="44">
        <v>373.77</v>
      </c>
      <c r="J658" s="44">
        <v>338.09</v>
      </c>
      <c r="K658" s="44">
        <v>234.34</v>
      </c>
      <c r="L658" s="44">
        <v>347.55</v>
      </c>
      <c r="M658" s="44">
        <v>581.41999999999996</v>
      </c>
      <c r="N658" s="44">
        <v>537.55999999999995</v>
      </c>
      <c r="O658" s="44">
        <v>519.48</v>
      </c>
      <c r="P658" s="44">
        <v>495.2</v>
      </c>
      <c r="Q658" s="44">
        <v>331.17</v>
      </c>
      <c r="R658" s="44">
        <v>396.9</v>
      </c>
      <c r="S658" s="44">
        <v>649.97</v>
      </c>
      <c r="T658" s="44">
        <v>610.65</v>
      </c>
      <c r="U658" s="44">
        <v>531.44000000000005</v>
      </c>
      <c r="V658" s="44">
        <v>174.6</v>
      </c>
      <c r="W658" s="44">
        <v>232.51</v>
      </c>
      <c r="X658" s="44">
        <v>374.79</v>
      </c>
      <c r="Y658" s="44">
        <v>142.86000000000001</v>
      </c>
      <c r="Z658" s="44">
        <v>0</v>
      </c>
      <c r="AA658" s="44">
        <v>0</v>
      </c>
    </row>
    <row r="659" spans="1:27" collapsed="1" x14ac:dyDescent="0.2">
      <c r="A659" s="98" t="s">
        <v>2294</v>
      </c>
      <c r="B659" s="28" t="str">
        <f>"09"&amp;"."&amp;$B$800&amp;"."&amp;$B$801</f>
        <v>09.08.2023</v>
      </c>
      <c r="C659" s="90" t="s">
        <v>76</v>
      </c>
      <c r="D659" s="91">
        <f>ROUND((D660)/1000,5)</f>
        <v>4.5440000000000001E-2</v>
      </c>
      <c r="E659" s="91">
        <f t="shared" ref="E659:AA659" si="380">ROUND((E660)/1000,5)</f>
        <v>0</v>
      </c>
      <c r="F659" s="91">
        <f t="shared" si="380"/>
        <v>0</v>
      </c>
      <c r="G659" s="91">
        <f t="shared" si="380"/>
        <v>0</v>
      </c>
      <c r="H659" s="91">
        <f t="shared" si="380"/>
        <v>8.4100000000000008E-3</v>
      </c>
      <c r="I659" s="91">
        <f t="shared" si="380"/>
        <v>0.20088</v>
      </c>
      <c r="J659" s="91">
        <f t="shared" si="380"/>
        <v>0.16503999999999999</v>
      </c>
      <c r="K659" s="91">
        <f t="shared" si="380"/>
        <v>3.4200000000000001E-2</v>
      </c>
      <c r="L659" s="91">
        <f t="shared" si="380"/>
        <v>0.10246</v>
      </c>
      <c r="M659" s="91">
        <f t="shared" si="380"/>
        <v>5.3650000000000003E-2</v>
      </c>
      <c r="N659" s="91">
        <f t="shared" si="380"/>
        <v>2.9579999999999999E-2</v>
      </c>
      <c r="O659" s="91">
        <f t="shared" si="380"/>
        <v>8.2699999999999996E-3</v>
      </c>
      <c r="P659" s="91">
        <f t="shared" si="380"/>
        <v>4.2770000000000002E-2</v>
      </c>
      <c r="Q659" s="91">
        <f t="shared" si="380"/>
        <v>0.14232</v>
      </c>
      <c r="R659" s="91">
        <f t="shared" si="380"/>
        <v>1.2999999999999999E-2</v>
      </c>
      <c r="S659" s="91">
        <f t="shared" si="380"/>
        <v>4.342E-2</v>
      </c>
      <c r="T659" s="91">
        <f t="shared" si="380"/>
        <v>0</v>
      </c>
      <c r="U659" s="91">
        <f t="shared" si="380"/>
        <v>4.1959999999999997E-2</v>
      </c>
      <c r="V659" s="91">
        <f t="shared" si="380"/>
        <v>6.1890000000000001E-2</v>
      </c>
      <c r="W659" s="91">
        <f t="shared" si="380"/>
        <v>5.1180000000000003E-2</v>
      </c>
      <c r="X659" s="91">
        <f t="shared" si="380"/>
        <v>7.3859999999999995E-2</v>
      </c>
      <c r="Y659" s="91">
        <f t="shared" si="380"/>
        <v>3.4399999999999999E-3</v>
      </c>
      <c r="Z659" s="91">
        <f t="shared" si="380"/>
        <v>0</v>
      </c>
      <c r="AA659" s="91">
        <f t="shared" si="380"/>
        <v>0</v>
      </c>
    </row>
    <row r="660" spans="1:27" ht="12.75" hidden="1" customHeight="1" outlineLevel="1" x14ac:dyDescent="0.2">
      <c r="A660" s="99" t="s">
        <v>2295</v>
      </c>
      <c r="B660" s="63" t="s">
        <v>238</v>
      </c>
      <c r="C660" s="43" t="s">
        <v>79</v>
      </c>
      <c r="D660" s="44">
        <v>45.44</v>
      </c>
      <c r="E660" s="44">
        <v>0</v>
      </c>
      <c r="F660" s="44">
        <v>0</v>
      </c>
      <c r="G660" s="44">
        <v>0</v>
      </c>
      <c r="H660" s="44">
        <v>8.41</v>
      </c>
      <c r="I660" s="44">
        <v>200.88</v>
      </c>
      <c r="J660" s="44">
        <v>165.04</v>
      </c>
      <c r="K660" s="44">
        <v>34.200000000000003</v>
      </c>
      <c r="L660" s="44">
        <v>102.46</v>
      </c>
      <c r="M660" s="44">
        <v>53.65</v>
      </c>
      <c r="N660" s="44">
        <v>29.58</v>
      </c>
      <c r="O660" s="44">
        <v>8.27</v>
      </c>
      <c r="P660" s="44">
        <v>42.77</v>
      </c>
      <c r="Q660" s="44">
        <v>142.32</v>
      </c>
      <c r="R660" s="44">
        <v>13</v>
      </c>
      <c r="S660" s="44">
        <v>43.42</v>
      </c>
      <c r="T660" s="44">
        <v>0</v>
      </c>
      <c r="U660" s="44">
        <v>41.96</v>
      </c>
      <c r="V660" s="44">
        <v>61.89</v>
      </c>
      <c r="W660" s="44">
        <v>51.18</v>
      </c>
      <c r="X660" s="44">
        <v>73.86</v>
      </c>
      <c r="Y660" s="44">
        <v>3.44</v>
      </c>
      <c r="Z660" s="44">
        <v>0</v>
      </c>
      <c r="AA660" s="44">
        <v>0</v>
      </c>
    </row>
    <row r="661" spans="1:27" collapsed="1" x14ac:dyDescent="0.2">
      <c r="A661" s="98" t="s">
        <v>2296</v>
      </c>
      <c r="B661" s="28" t="str">
        <f>"10"&amp;"."&amp;$B$800&amp;"."&amp;$B$801</f>
        <v>10.08.2023</v>
      </c>
      <c r="C661" s="90" t="s">
        <v>76</v>
      </c>
      <c r="D661" s="91">
        <f>ROUND((D662)/1000,5)</f>
        <v>0</v>
      </c>
      <c r="E661" s="91">
        <f t="shared" ref="E661:AA661" si="381">ROUND((E662)/1000,5)</f>
        <v>0</v>
      </c>
      <c r="F661" s="91">
        <f t="shared" si="381"/>
        <v>0</v>
      </c>
      <c r="G661" s="91">
        <f t="shared" si="381"/>
        <v>0</v>
      </c>
      <c r="H661" s="91">
        <f t="shared" si="381"/>
        <v>0</v>
      </c>
      <c r="I661" s="91">
        <f t="shared" si="381"/>
        <v>0.13730000000000001</v>
      </c>
      <c r="J661" s="91">
        <f t="shared" si="381"/>
        <v>0.23658999999999999</v>
      </c>
      <c r="K661" s="91">
        <f t="shared" si="381"/>
        <v>1.3679999999999999E-2</v>
      </c>
      <c r="L661" s="91">
        <f t="shared" si="381"/>
        <v>9.3429999999999999E-2</v>
      </c>
      <c r="M661" s="91">
        <f t="shared" si="381"/>
        <v>0</v>
      </c>
      <c r="N661" s="91">
        <f t="shared" si="381"/>
        <v>3.3680000000000002E-2</v>
      </c>
      <c r="O661" s="91">
        <f t="shared" si="381"/>
        <v>3.0700000000000002E-2</v>
      </c>
      <c r="P661" s="91">
        <f t="shared" si="381"/>
        <v>4.6039999999999998E-2</v>
      </c>
      <c r="Q661" s="91">
        <f t="shared" si="381"/>
        <v>3.4189999999999998E-2</v>
      </c>
      <c r="R661" s="91">
        <f t="shared" si="381"/>
        <v>0</v>
      </c>
      <c r="S661" s="91">
        <f t="shared" si="381"/>
        <v>4.0999999999999999E-4</v>
      </c>
      <c r="T661" s="91">
        <f t="shared" si="381"/>
        <v>1.31E-3</v>
      </c>
      <c r="U661" s="91">
        <f t="shared" si="381"/>
        <v>2.5319999999999999E-2</v>
      </c>
      <c r="V661" s="91">
        <f t="shared" si="381"/>
        <v>1.2279999999999999E-2</v>
      </c>
      <c r="W661" s="91">
        <f t="shared" si="381"/>
        <v>0</v>
      </c>
      <c r="X661" s="91">
        <f t="shared" si="381"/>
        <v>0</v>
      </c>
      <c r="Y661" s="91">
        <f t="shared" si="381"/>
        <v>0</v>
      </c>
      <c r="Z661" s="91">
        <f t="shared" si="381"/>
        <v>0</v>
      </c>
      <c r="AA661" s="91">
        <f t="shared" si="381"/>
        <v>0</v>
      </c>
    </row>
    <row r="662" spans="1:27" ht="12.75" hidden="1" customHeight="1" outlineLevel="1" x14ac:dyDescent="0.2">
      <c r="A662" s="99" t="s">
        <v>2297</v>
      </c>
      <c r="B662" s="63" t="s">
        <v>238</v>
      </c>
      <c r="C662" s="43" t="s">
        <v>79</v>
      </c>
      <c r="D662" s="44">
        <v>0</v>
      </c>
      <c r="E662" s="44">
        <v>0</v>
      </c>
      <c r="F662" s="44">
        <v>0</v>
      </c>
      <c r="G662" s="44">
        <v>0</v>
      </c>
      <c r="H662" s="44">
        <v>0</v>
      </c>
      <c r="I662" s="44">
        <v>137.30000000000001</v>
      </c>
      <c r="J662" s="44">
        <v>236.59</v>
      </c>
      <c r="K662" s="44">
        <v>13.68</v>
      </c>
      <c r="L662" s="44">
        <v>93.43</v>
      </c>
      <c r="M662" s="44">
        <v>0</v>
      </c>
      <c r="N662" s="44">
        <v>33.68</v>
      </c>
      <c r="O662" s="44">
        <v>30.7</v>
      </c>
      <c r="P662" s="44">
        <v>46.04</v>
      </c>
      <c r="Q662" s="44">
        <v>34.19</v>
      </c>
      <c r="R662" s="44">
        <v>0</v>
      </c>
      <c r="S662" s="44">
        <v>0.41</v>
      </c>
      <c r="T662" s="44">
        <v>1.31</v>
      </c>
      <c r="U662" s="44">
        <v>25.32</v>
      </c>
      <c r="V662" s="44">
        <v>12.28</v>
      </c>
      <c r="W662" s="44">
        <v>0</v>
      </c>
      <c r="X662" s="44">
        <v>0</v>
      </c>
      <c r="Y662" s="44">
        <v>0</v>
      </c>
      <c r="Z662" s="44">
        <v>0</v>
      </c>
      <c r="AA662" s="44">
        <v>0</v>
      </c>
    </row>
    <row r="663" spans="1:27" collapsed="1" x14ac:dyDescent="0.2">
      <c r="A663" s="98" t="s">
        <v>2298</v>
      </c>
      <c r="B663" s="28" t="str">
        <f>"11"&amp;"."&amp;$B$800&amp;"."&amp;$B$801</f>
        <v>11.08.2023</v>
      </c>
      <c r="C663" s="90" t="s">
        <v>76</v>
      </c>
      <c r="D663" s="91">
        <f>ROUND((D664)/1000,5)</f>
        <v>0</v>
      </c>
      <c r="E663" s="91">
        <f t="shared" ref="E663:AA663" si="382">ROUND((E664)/1000,5)</f>
        <v>0</v>
      </c>
      <c r="F663" s="91">
        <f t="shared" si="382"/>
        <v>0</v>
      </c>
      <c r="G663" s="91">
        <f t="shared" si="382"/>
        <v>0</v>
      </c>
      <c r="H663" s="91">
        <f t="shared" si="382"/>
        <v>0.76117999999999997</v>
      </c>
      <c r="I663" s="91">
        <f t="shared" si="382"/>
        <v>0.26905000000000001</v>
      </c>
      <c r="J663" s="91">
        <f t="shared" si="382"/>
        <v>0.41050999999999999</v>
      </c>
      <c r="K663" s="91">
        <f t="shared" si="382"/>
        <v>0.15826000000000001</v>
      </c>
      <c r="L663" s="91">
        <f t="shared" si="382"/>
        <v>0.18532999999999999</v>
      </c>
      <c r="M663" s="91">
        <f t="shared" si="382"/>
        <v>8.8059999999999999E-2</v>
      </c>
      <c r="N663" s="91">
        <f t="shared" si="382"/>
        <v>9.0209999999999999E-2</v>
      </c>
      <c r="O663" s="91">
        <f t="shared" si="382"/>
        <v>2.9270000000000001E-2</v>
      </c>
      <c r="P663" s="91">
        <f t="shared" si="382"/>
        <v>4.0919999999999998E-2</v>
      </c>
      <c r="Q663" s="91">
        <f t="shared" si="382"/>
        <v>0</v>
      </c>
      <c r="R663" s="91">
        <f t="shared" si="382"/>
        <v>1.8149999999999999E-2</v>
      </c>
      <c r="S663" s="91">
        <f t="shared" si="382"/>
        <v>4.7419999999999997E-2</v>
      </c>
      <c r="T663" s="91">
        <f t="shared" si="382"/>
        <v>0</v>
      </c>
      <c r="U663" s="91">
        <f t="shared" si="382"/>
        <v>0</v>
      </c>
      <c r="V663" s="91">
        <f t="shared" si="382"/>
        <v>0</v>
      </c>
      <c r="W663" s="91">
        <f t="shared" si="382"/>
        <v>0</v>
      </c>
      <c r="X663" s="91">
        <f t="shared" si="382"/>
        <v>0</v>
      </c>
      <c r="Y663" s="91">
        <f t="shared" si="382"/>
        <v>0</v>
      </c>
      <c r="Z663" s="91">
        <f t="shared" si="382"/>
        <v>0</v>
      </c>
      <c r="AA663" s="91">
        <f t="shared" si="382"/>
        <v>0</v>
      </c>
    </row>
    <row r="664" spans="1:27" ht="12.75" hidden="1" customHeight="1" outlineLevel="1" x14ac:dyDescent="0.2">
      <c r="A664" s="99" t="s">
        <v>2299</v>
      </c>
      <c r="B664" s="63" t="s">
        <v>238</v>
      </c>
      <c r="C664" s="43" t="s">
        <v>79</v>
      </c>
      <c r="D664" s="44">
        <v>0</v>
      </c>
      <c r="E664" s="44">
        <v>0</v>
      </c>
      <c r="F664" s="44">
        <v>0</v>
      </c>
      <c r="G664" s="44">
        <v>0</v>
      </c>
      <c r="H664" s="44">
        <v>761.18</v>
      </c>
      <c r="I664" s="44">
        <v>269.05</v>
      </c>
      <c r="J664" s="44">
        <v>410.51</v>
      </c>
      <c r="K664" s="44">
        <v>158.26</v>
      </c>
      <c r="L664" s="44">
        <v>185.33</v>
      </c>
      <c r="M664" s="44">
        <v>88.06</v>
      </c>
      <c r="N664" s="44">
        <v>90.21</v>
      </c>
      <c r="O664" s="44">
        <v>29.27</v>
      </c>
      <c r="P664" s="44">
        <v>40.92</v>
      </c>
      <c r="Q664" s="44">
        <v>0</v>
      </c>
      <c r="R664" s="44">
        <v>18.149999999999999</v>
      </c>
      <c r="S664" s="44">
        <v>47.42</v>
      </c>
      <c r="T664" s="44">
        <v>0</v>
      </c>
      <c r="U664" s="44">
        <v>0</v>
      </c>
      <c r="V664" s="44">
        <v>0</v>
      </c>
      <c r="W664" s="44">
        <v>0</v>
      </c>
      <c r="X664" s="44">
        <v>0</v>
      </c>
      <c r="Y664" s="44">
        <v>0</v>
      </c>
      <c r="Z664" s="44">
        <v>0</v>
      </c>
      <c r="AA664" s="44">
        <v>0</v>
      </c>
    </row>
    <row r="665" spans="1:27" collapsed="1" x14ac:dyDescent="0.2">
      <c r="A665" s="98" t="s">
        <v>2300</v>
      </c>
      <c r="B665" s="28" t="str">
        <f>"12"&amp;"."&amp;$B$800&amp;"."&amp;$B$801</f>
        <v>12.08.2023</v>
      </c>
      <c r="C665" s="90" t="s">
        <v>76</v>
      </c>
      <c r="D665" s="91">
        <f>ROUND((D666)/1000,5)</f>
        <v>0</v>
      </c>
      <c r="E665" s="91">
        <f t="shared" ref="E665:AA665" si="383">ROUND((E666)/1000,5)</f>
        <v>0</v>
      </c>
      <c r="F665" s="91">
        <f t="shared" si="383"/>
        <v>0</v>
      </c>
      <c r="G665" s="91">
        <f t="shared" si="383"/>
        <v>8.6899999999999998E-3</v>
      </c>
      <c r="H665" s="91">
        <f t="shared" si="383"/>
        <v>0</v>
      </c>
      <c r="I665" s="91">
        <f t="shared" si="383"/>
        <v>5.679E-2</v>
      </c>
      <c r="J665" s="91">
        <f t="shared" si="383"/>
        <v>0.19303999999999999</v>
      </c>
      <c r="K665" s="91">
        <f t="shared" si="383"/>
        <v>0.10161000000000001</v>
      </c>
      <c r="L665" s="91">
        <f t="shared" si="383"/>
        <v>9.1050000000000006E-2</v>
      </c>
      <c r="M665" s="91">
        <f t="shared" si="383"/>
        <v>4.0699999999999998E-3</v>
      </c>
      <c r="N665" s="91">
        <f t="shared" si="383"/>
        <v>3.7499999999999999E-3</v>
      </c>
      <c r="O665" s="91">
        <f t="shared" si="383"/>
        <v>0</v>
      </c>
      <c r="P665" s="91">
        <f t="shared" si="383"/>
        <v>0</v>
      </c>
      <c r="Q665" s="91">
        <f t="shared" si="383"/>
        <v>0</v>
      </c>
      <c r="R665" s="91">
        <f t="shared" si="383"/>
        <v>0</v>
      </c>
      <c r="S665" s="91">
        <f t="shared" si="383"/>
        <v>0</v>
      </c>
      <c r="T665" s="91">
        <f t="shared" si="383"/>
        <v>0</v>
      </c>
      <c r="U665" s="91">
        <f t="shared" si="383"/>
        <v>0</v>
      </c>
      <c r="V665" s="91">
        <f t="shared" si="383"/>
        <v>0</v>
      </c>
      <c r="W665" s="91">
        <f t="shared" si="383"/>
        <v>0</v>
      </c>
      <c r="X665" s="91">
        <f t="shared" si="383"/>
        <v>3.5220000000000001E-2</v>
      </c>
      <c r="Y665" s="91">
        <f t="shared" si="383"/>
        <v>0</v>
      </c>
      <c r="Z665" s="91">
        <f t="shared" si="383"/>
        <v>0</v>
      </c>
      <c r="AA665" s="91">
        <f t="shared" si="383"/>
        <v>0</v>
      </c>
    </row>
    <row r="666" spans="1:27" ht="12.75" hidden="1" customHeight="1" outlineLevel="1" x14ac:dyDescent="0.2">
      <c r="A666" s="99" t="s">
        <v>2301</v>
      </c>
      <c r="B666" s="63" t="s">
        <v>238</v>
      </c>
      <c r="C666" s="43" t="s">
        <v>79</v>
      </c>
      <c r="D666" s="44">
        <v>0</v>
      </c>
      <c r="E666" s="44">
        <v>0</v>
      </c>
      <c r="F666" s="44">
        <v>0</v>
      </c>
      <c r="G666" s="44">
        <v>8.69</v>
      </c>
      <c r="H666" s="44">
        <v>0</v>
      </c>
      <c r="I666" s="44">
        <v>56.79</v>
      </c>
      <c r="J666" s="44">
        <v>193.04</v>
      </c>
      <c r="K666" s="44">
        <v>101.61</v>
      </c>
      <c r="L666" s="44">
        <v>91.05</v>
      </c>
      <c r="M666" s="44">
        <v>4.07</v>
      </c>
      <c r="N666" s="44">
        <v>3.75</v>
      </c>
      <c r="O666" s="44">
        <v>0</v>
      </c>
      <c r="P666" s="44">
        <v>0</v>
      </c>
      <c r="Q666" s="44">
        <v>0</v>
      </c>
      <c r="R666" s="44">
        <v>0</v>
      </c>
      <c r="S666" s="44">
        <v>0</v>
      </c>
      <c r="T666" s="44">
        <v>0</v>
      </c>
      <c r="U666" s="44">
        <v>0</v>
      </c>
      <c r="V666" s="44">
        <v>0</v>
      </c>
      <c r="W666" s="44">
        <v>0</v>
      </c>
      <c r="X666" s="44">
        <v>35.22</v>
      </c>
      <c r="Y666" s="44">
        <v>0</v>
      </c>
      <c r="Z666" s="44">
        <v>0</v>
      </c>
      <c r="AA666" s="44">
        <v>0</v>
      </c>
    </row>
    <row r="667" spans="1:27" collapsed="1" x14ac:dyDescent="0.2">
      <c r="A667" s="98" t="s">
        <v>2302</v>
      </c>
      <c r="B667" s="28" t="str">
        <f>"13"&amp;"."&amp;$B$800&amp;"."&amp;$B$801</f>
        <v>13.08.2023</v>
      </c>
      <c r="C667" s="90" t="s">
        <v>76</v>
      </c>
      <c r="D667" s="91">
        <f>ROUND((D668)/1000,5)</f>
        <v>0</v>
      </c>
      <c r="E667" s="91">
        <f t="shared" ref="E667:AA667" si="384">ROUND((E668)/1000,5)</f>
        <v>0</v>
      </c>
      <c r="F667" s="91">
        <f t="shared" si="384"/>
        <v>0</v>
      </c>
      <c r="G667" s="91">
        <f t="shared" si="384"/>
        <v>0</v>
      </c>
      <c r="H667" s="91">
        <f t="shared" si="384"/>
        <v>0</v>
      </c>
      <c r="I667" s="91">
        <f t="shared" si="384"/>
        <v>2.2419999999999999E-2</v>
      </c>
      <c r="J667" s="91">
        <f t="shared" si="384"/>
        <v>6.5519999999999995E-2</v>
      </c>
      <c r="K667" s="91">
        <f t="shared" si="384"/>
        <v>0.23028999999999999</v>
      </c>
      <c r="L667" s="91">
        <f t="shared" si="384"/>
        <v>5.5210000000000002E-2</v>
      </c>
      <c r="M667" s="91">
        <f t="shared" si="384"/>
        <v>6.1039999999999997E-2</v>
      </c>
      <c r="N667" s="91">
        <f t="shared" si="384"/>
        <v>0</v>
      </c>
      <c r="O667" s="91">
        <f t="shared" si="384"/>
        <v>0</v>
      </c>
      <c r="P667" s="91">
        <f t="shared" si="384"/>
        <v>0</v>
      </c>
      <c r="Q667" s="91">
        <f t="shared" si="384"/>
        <v>0</v>
      </c>
      <c r="R667" s="91">
        <f t="shared" si="384"/>
        <v>0</v>
      </c>
      <c r="S667" s="91">
        <f t="shared" si="384"/>
        <v>0</v>
      </c>
      <c r="T667" s="91">
        <f t="shared" si="384"/>
        <v>0</v>
      </c>
      <c r="U667" s="91">
        <f t="shared" si="384"/>
        <v>0</v>
      </c>
      <c r="V667" s="91">
        <f t="shared" si="384"/>
        <v>0</v>
      </c>
      <c r="W667" s="91">
        <f t="shared" si="384"/>
        <v>0</v>
      </c>
      <c r="X667" s="91">
        <f t="shared" si="384"/>
        <v>2.3700000000000001E-3</v>
      </c>
      <c r="Y667" s="91">
        <f t="shared" si="384"/>
        <v>0</v>
      </c>
      <c r="Z667" s="91">
        <f t="shared" si="384"/>
        <v>0</v>
      </c>
      <c r="AA667" s="91">
        <f t="shared" si="384"/>
        <v>0</v>
      </c>
    </row>
    <row r="668" spans="1:27" ht="12.75" hidden="1" customHeight="1" outlineLevel="1" x14ac:dyDescent="0.2">
      <c r="A668" s="99" t="s">
        <v>2303</v>
      </c>
      <c r="B668" s="63" t="s">
        <v>238</v>
      </c>
      <c r="C668" s="43" t="s">
        <v>79</v>
      </c>
      <c r="D668" s="44">
        <v>0</v>
      </c>
      <c r="E668" s="44">
        <v>0</v>
      </c>
      <c r="F668" s="44">
        <v>0</v>
      </c>
      <c r="G668" s="44">
        <v>0</v>
      </c>
      <c r="H668" s="44">
        <v>0</v>
      </c>
      <c r="I668" s="44">
        <v>22.42</v>
      </c>
      <c r="J668" s="44">
        <v>65.52</v>
      </c>
      <c r="K668" s="44">
        <v>230.29</v>
      </c>
      <c r="L668" s="44">
        <v>55.21</v>
      </c>
      <c r="M668" s="44">
        <v>61.04</v>
      </c>
      <c r="N668" s="44">
        <v>0</v>
      </c>
      <c r="O668" s="44">
        <v>0</v>
      </c>
      <c r="P668" s="44">
        <v>0</v>
      </c>
      <c r="Q668" s="44">
        <v>0</v>
      </c>
      <c r="R668" s="44">
        <v>0</v>
      </c>
      <c r="S668" s="44">
        <v>0</v>
      </c>
      <c r="T668" s="44">
        <v>0</v>
      </c>
      <c r="U668" s="44">
        <v>0</v>
      </c>
      <c r="V668" s="44">
        <v>0</v>
      </c>
      <c r="W668" s="44">
        <v>0</v>
      </c>
      <c r="X668" s="44">
        <v>2.37</v>
      </c>
      <c r="Y668" s="44">
        <v>0</v>
      </c>
      <c r="Z668" s="44">
        <v>0</v>
      </c>
      <c r="AA668" s="44">
        <v>0</v>
      </c>
    </row>
    <row r="669" spans="1:27" collapsed="1" x14ac:dyDescent="0.2">
      <c r="A669" s="98" t="s">
        <v>2304</v>
      </c>
      <c r="B669" s="28" t="str">
        <f>"14"&amp;"."&amp;$B$800&amp;"."&amp;$B$801</f>
        <v>14.08.2023</v>
      </c>
      <c r="C669" s="90" t="s">
        <v>76</v>
      </c>
      <c r="D669" s="91">
        <f>ROUND((D670)/1000,5)</f>
        <v>0</v>
      </c>
      <c r="E669" s="91">
        <f t="shared" ref="E669:AA669" si="385">ROUND((E670)/1000,5)</f>
        <v>0</v>
      </c>
      <c r="F669" s="91">
        <f t="shared" si="385"/>
        <v>0</v>
      </c>
      <c r="G669" s="91">
        <f t="shared" si="385"/>
        <v>0</v>
      </c>
      <c r="H669" s="91">
        <f t="shared" si="385"/>
        <v>0</v>
      </c>
      <c r="I669" s="91">
        <f t="shared" si="385"/>
        <v>0.13363</v>
      </c>
      <c r="J669" s="91">
        <f t="shared" si="385"/>
        <v>0.21287</v>
      </c>
      <c r="K669" s="91">
        <f t="shared" si="385"/>
        <v>0.12953999999999999</v>
      </c>
      <c r="L669" s="91">
        <f t="shared" si="385"/>
        <v>0.13453000000000001</v>
      </c>
      <c r="M669" s="91">
        <f t="shared" si="385"/>
        <v>2.0039999999999999E-2</v>
      </c>
      <c r="N669" s="91">
        <f t="shared" si="385"/>
        <v>2.53E-2</v>
      </c>
      <c r="O669" s="91">
        <f t="shared" si="385"/>
        <v>0</v>
      </c>
      <c r="P669" s="91">
        <f t="shared" si="385"/>
        <v>0</v>
      </c>
      <c r="Q669" s="91">
        <f t="shared" si="385"/>
        <v>0</v>
      </c>
      <c r="R669" s="91">
        <f t="shared" si="385"/>
        <v>0</v>
      </c>
      <c r="S669" s="91">
        <f t="shared" si="385"/>
        <v>0</v>
      </c>
      <c r="T669" s="91">
        <f t="shared" si="385"/>
        <v>0</v>
      </c>
      <c r="U669" s="91">
        <f t="shared" si="385"/>
        <v>0</v>
      </c>
      <c r="V669" s="91">
        <f t="shared" si="385"/>
        <v>0</v>
      </c>
      <c r="W669" s="91">
        <f t="shared" si="385"/>
        <v>3.3E-4</v>
      </c>
      <c r="X669" s="91">
        <f t="shared" si="385"/>
        <v>4.4600000000000001E-2</v>
      </c>
      <c r="Y669" s="91">
        <f t="shared" si="385"/>
        <v>0</v>
      </c>
      <c r="Z669" s="91">
        <f t="shared" si="385"/>
        <v>0</v>
      </c>
      <c r="AA669" s="91">
        <f t="shared" si="385"/>
        <v>0</v>
      </c>
    </row>
    <row r="670" spans="1:27" ht="12.75" hidden="1" customHeight="1" outlineLevel="1" x14ac:dyDescent="0.2">
      <c r="A670" s="99" t="s">
        <v>2305</v>
      </c>
      <c r="B670" s="63" t="s">
        <v>238</v>
      </c>
      <c r="C670" s="43" t="s">
        <v>79</v>
      </c>
      <c r="D670" s="44">
        <v>0</v>
      </c>
      <c r="E670" s="44">
        <v>0</v>
      </c>
      <c r="F670" s="44">
        <v>0</v>
      </c>
      <c r="G670" s="44">
        <v>0</v>
      </c>
      <c r="H670" s="44">
        <v>0</v>
      </c>
      <c r="I670" s="44">
        <v>133.63</v>
      </c>
      <c r="J670" s="44">
        <v>212.87</v>
      </c>
      <c r="K670" s="44">
        <v>129.54</v>
      </c>
      <c r="L670" s="44">
        <v>134.53</v>
      </c>
      <c r="M670" s="44">
        <v>20.04</v>
      </c>
      <c r="N670" s="44">
        <v>25.3</v>
      </c>
      <c r="O670" s="44">
        <v>0</v>
      </c>
      <c r="P670" s="44">
        <v>0</v>
      </c>
      <c r="Q670" s="44">
        <v>0</v>
      </c>
      <c r="R670" s="44">
        <v>0</v>
      </c>
      <c r="S670" s="44">
        <v>0</v>
      </c>
      <c r="T670" s="44">
        <v>0</v>
      </c>
      <c r="U670" s="44">
        <v>0</v>
      </c>
      <c r="V670" s="44">
        <v>0</v>
      </c>
      <c r="W670" s="44">
        <v>0.33</v>
      </c>
      <c r="X670" s="44">
        <v>44.6</v>
      </c>
      <c r="Y670" s="44">
        <v>0</v>
      </c>
      <c r="Z670" s="44">
        <v>0</v>
      </c>
      <c r="AA670" s="44">
        <v>0</v>
      </c>
    </row>
    <row r="671" spans="1:27" collapsed="1" x14ac:dyDescent="0.2">
      <c r="A671" s="98" t="s">
        <v>2306</v>
      </c>
      <c r="B671" s="28" t="str">
        <f>"15"&amp;"."&amp;$B$800&amp;"."&amp;$B$801</f>
        <v>15.08.2023</v>
      </c>
      <c r="C671" s="90" t="s">
        <v>76</v>
      </c>
      <c r="D671" s="91">
        <f>ROUND((D672)/1000,5)</f>
        <v>0</v>
      </c>
      <c r="E671" s="91">
        <f t="shared" ref="E671:AA671" si="386">ROUND((E672)/1000,5)</f>
        <v>0</v>
      </c>
      <c r="F671" s="91">
        <f t="shared" si="386"/>
        <v>0</v>
      </c>
      <c r="G671" s="91">
        <f t="shared" si="386"/>
        <v>0</v>
      </c>
      <c r="H671" s="91">
        <f t="shared" si="386"/>
        <v>0</v>
      </c>
      <c r="I671" s="91">
        <f t="shared" si="386"/>
        <v>0.20238999999999999</v>
      </c>
      <c r="J671" s="91">
        <f t="shared" si="386"/>
        <v>0.41117999999999999</v>
      </c>
      <c r="K671" s="91">
        <f t="shared" si="386"/>
        <v>0.23079</v>
      </c>
      <c r="L671" s="91">
        <f t="shared" si="386"/>
        <v>0.23924999999999999</v>
      </c>
      <c r="M671" s="91">
        <f t="shared" si="386"/>
        <v>0.11890000000000001</v>
      </c>
      <c r="N671" s="91">
        <f t="shared" si="386"/>
        <v>0.15590000000000001</v>
      </c>
      <c r="O671" s="91">
        <f t="shared" si="386"/>
        <v>4.4130000000000003E-2</v>
      </c>
      <c r="P671" s="91">
        <f t="shared" si="386"/>
        <v>4.2119999999999998E-2</v>
      </c>
      <c r="Q671" s="91">
        <f t="shared" si="386"/>
        <v>8.8190000000000004E-2</v>
      </c>
      <c r="R671" s="91">
        <f t="shared" si="386"/>
        <v>6.6809999999999994E-2</v>
      </c>
      <c r="S671" s="91">
        <f t="shared" si="386"/>
        <v>0.50973999999999997</v>
      </c>
      <c r="T671" s="91">
        <f t="shared" si="386"/>
        <v>0.16511999999999999</v>
      </c>
      <c r="U671" s="91">
        <f t="shared" si="386"/>
        <v>0.1381</v>
      </c>
      <c r="V671" s="91">
        <f t="shared" si="386"/>
        <v>4.4470000000000003E-2</v>
      </c>
      <c r="W671" s="91">
        <f t="shared" si="386"/>
        <v>5.5359999999999999E-2</v>
      </c>
      <c r="X671" s="91">
        <f t="shared" si="386"/>
        <v>5.3749999999999999E-2</v>
      </c>
      <c r="Y671" s="91">
        <f t="shared" si="386"/>
        <v>0</v>
      </c>
      <c r="Z671" s="91">
        <f t="shared" si="386"/>
        <v>0</v>
      </c>
      <c r="AA671" s="91">
        <f t="shared" si="386"/>
        <v>0</v>
      </c>
    </row>
    <row r="672" spans="1:27" ht="12.75" hidden="1" customHeight="1" outlineLevel="1" x14ac:dyDescent="0.2">
      <c r="A672" s="99" t="s">
        <v>2307</v>
      </c>
      <c r="B672" s="63" t="s">
        <v>238</v>
      </c>
      <c r="C672" s="43" t="s">
        <v>79</v>
      </c>
      <c r="D672" s="44">
        <v>0</v>
      </c>
      <c r="E672" s="44">
        <v>0</v>
      </c>
      <c r="F672" s="44">
        <v>0</v>
      </c>
      <c r="G672" s="44">
        <v>0</v>
      </c>
      <c r="H672" s="44">
        <v>0</v>
      </c>
      <c r="I672" s="44">
        <v>202.39</v>
      </c>
      <c r="J672" s="44">
        <v>411.18</v>
      </c>
      <c r="K672" s="44">
        <v>230.79</v>
      </c>
      <c r="L672" s="44">
        <v>239.25</v>
      </c>
      <c r="M672" s="44">
        <v>118.9</v>
      </c>
      <c r="N672" s="44">
        <v>155.9</v>
      </c>
      <c r="O672" s="44">
        <v>44.13</v>
      </c>
      <c r="P672" s="44">
        <v>42.12</v>
      </c>
      <c r="Q672" s="44">
        <v>88.19</v>
      </c>
      <c r="R672" s="44">
        <v>66.81</v>
      </c>
      <c r="S672" s="44">
        <v>509.74</v>
      </c>
      <c r="T672" s="44">
        <v>165.12</v>
      </c>
      <c r="U672" s="44">
        <v>138.1</v>
      </c>
      <c r="V672" s="44">
        <v>44.47</v>
      </c>
      <c r="W672" s="44">
        <v>55.36</v>
      </c>
      <c r="X672" s="44">
        <v>53.75</v>
      </c>
      <c r="Y672" s="44">
        <v>0</v>
      </c>
      <c r="Z672" s="44">
        <v>0</v>
      </c>
      <c r="AA672" s="44">
        <v>0</v>
      </c>
    </row>
    <row r="673" spans="1:27" collapsed="1" x14ac:dyDescent="0.2">
      <c r="A673" s="98" t="s">
        <v>2308</v>
      </c>
      <c r="B673" s="28" t="str">
        <f>"16"&amp;"."&amp;$B$800&amp;"."&amp;$B$801</f>
        <v>16.08.2023</v>
      </c>
      <c r="C673" s="90" t="s">
        <v>76</v>
      </c>
      <c r="D673" s="91">
        <f>ROUND((D674)/1000,5)</f>
        <v>0</v>
      </c>
      <c r="E673" s="91">
        <f t="shared" ref="E673:AA673" si="387">ROUND((E674)/1000,5)</f>
        <v>0</v>
      </c>
      <c r="F673" s="91">
        <f t="shared" si="387"/>
        <v>0</v>
      </c>
      <c r="G673" s="91">
        <f t="shared" si="387"/>
        <v>2.9999999999999997E-4</v>
      </c>
      <c r="H673" s="91">
        <f t="shared" si="387"/>
        <v>0</v>
      </c>
      <c r="I673" s="91">
        <f t="shared" si="387"/>
        <v>0.12992000000000001</v>
      </c>
      <c r="J673" s="91">
        <f t="shared" si="387"/>
        <v>0.18919</v>
      </c>
      <c r="K673" s="91">
        <f t="shared" si="387"/>
        <v>8.1110000000000002E-2</v>
      </c>
      <c r="L673" s="91">
        <f t="shared" si="387"/>
        <v>0.1847</v>
      </c>
      <c r="M673" s="91">
        <f t="shared" si="387"/>
        <v>0.22420999999999999</v>
      </c>
      <c r="N673" s="91">
        <f t="shared" si="387"/>
        <v>6.1150000000000003E-2</v>
      </c>
      <c r="O673" s="91">
        <f t="shared" si="387"/>
        <v>7.7460000000000001E-2</v>
      </c>
      <c r="P673" s="91">
        <f t="shared" si="387"/>
        <v>0.21010000000000001</v>
      </c>
      <c r="Q673" s="91">
        <f t="shared" si="387"/>
        <v>4.419E-2</v>
      </c>
      <c r="R673" s="91">
        <f t="shared" si="387"/>
        <v>9.9339999999999998E-2</v>
      </c>
      <c r="S673" s="91">
        <f t="shared" si="387"/>
        <v>3.5139999999999998E-2</v>
      </c>
      <c r="T673" s="91">
        <f t="shared" si="387"/>
        <v>0.13691</v>
      </c>
      <c r="U673" s="91">
        <f t="shared" si="387"/>
        <v>8.7220000000000006E-2</v>
      </c>
      <c r="V673" s="91">
        <f t="shared" si="387"/>
        <v>1.8880000000000001E-2</v>
      </c>
      <c r="W673" s="91">
        <f t="shared" si="387"/>
        <v>4.3099999999999999E-2</v>
      </c>
      <c r="X673" s="91">
        <f t="shared" si="387"/>
        <v>7.1910000000000002E-2</v>
      </c>
      <c r="Y673" s="91">
        <f t="shared" si="387"/>
        <v>1.5499999999999999E-3</v>
      </c>
      <c r="Z673" s="91">
        <f t="shared" si="387"/>
        <v>0</v>
      </c>
      <c r="AA673" s="91">
        <f t="shared" si="387"/>
        <v>0</v>
      </c>
    </row>
    <row r="674" spans="1:27" ht="12.75" hidden="1" customHeight="1" outlineLevel="1" x14ac:dyDescent="0.2">
      <c r="A674" s="99" t="s">
        <v>2309</v>
      </c>
      <c r="B674" s="63" t="s">
        <v>238</v>
      </c>
      <c r="C674" s="43" t="s">
        <v>79</v>
      </c>
      <c r="D674" s="44">
        <v>0</v>
      </c>
      <c r="E674" s="44">
        <v>0</v>
      </c>
      <c r="F674" s="44">
        <v>0</v>
      </c>
      <c r="G674" s="44">
        <v>0.3</v>
      </c>
      <c r="H674" s="44">
        <v>0</v>
      </c>
      <c r="I674" s="44">
        <v>129.91999999999999</v>
      </c>
      <c r="J674" s="44">
        <v>189.19</v>
      </c>
      <c r="K674" s="44">
        <v>81.11</v>
      </c>
      <c r="L674" s="44">
        <v>184.7</v>
      </c>
      <c r="M674" s="44">
        <v>224.21</v>
      </c>
      <c r="N674" s="44">
        <v>61.15</v>
      </c>
      <c r="O674" s="44">
        <v>77.459999999999994</v>
      </c>
      <c r="P674" s="44">
        <v>210.1</v>
      </c>
      <c r="Q674" s="44">
        <v>44.19</v>
      </c>
      <c r="R674" s="44">
        <v>99.34</v>
      </c>
      <c r="S674" s="44">
        <v>35.14</v>
      </c>
      <c r="T674" s="44">
        <v>136.91</v>
      </c>
      <c r="U674" s="44">
        <v>87.22</v>
      </c>
      <c r="V674" s="44">
        <v>18.88</v>
      </c>
      <c r="W674" s="44">
        <v>43.1</v>
      </c>
      <c r="X674" s="44">
        <v>71.91</v>
      </c>
      <c r="Y674" s="44">
        <v>1.55</v>
      </c>
      <c r="Z674" s="44">
        <v>0</v>
      </c>
      <c r="AA674" s="44">
        <v>0</v>
      </c>
    </row>
    <row r="675" spans="1:27" collapsed="1" x14ac:dyDescent="0.2">
      <c r="A675" s="98" t="s">
        <v>2310</v>
      </c>
      <c r="B675" s="28" t="str">
        <f>"17"&amp;"."&amp;$B$800&amp;"."&amp;$B$801</f>
        <v>17.08.2023</v>
      </c>
      <c r="C675" s="90" t="s">
        <v>76</v>
      </c>
      <c r="D675" s="91">
        <f>ROUND((D676)/1000,5)</f>
        <v>0</v>
      </c>
      <c r="E675" s="91">
        <f t="shared" ref="E675:AA675" si="388">ROUND((E676)/1000,5)</f>
        <v>0</v>
      </c>
      <c r="F675" s="91">
        <f t="shared" si="388"/>
        <v>0</v>
      </c>
      <c r="G675" s="91">
        <f t="shared" si="388"/>
        <v>0</v>
      </c>
      <c r="H675" s="91">
        <f t="shared" si="388"/>
        <v>0</v>
      </c>
      <c r="I675" s="91">
        <f t="shared" si="388"/>
        <v>0</v>
      </c>
      <c r="J675" s="91">
        <f t="shared" si="388"/>
        <v>0.24315999999999999</v>
      </c>
      <c r="K675" s="91">
        <f t="shared" si="388"/>
        <v>6.6680000000000003E-2</v>
      </c>
      <c r="L675" s="91">
        <f t="shared" si="388"/>
        <v>0.24340000000000001</v>
      </c>
      <c r="M675" s="91">
        <f t="shared" si="388"/>
        <v>5.4399999999999997E-2</v>
      </c>
      <c r="N675" s="91">
        <f t="shared" si="388"/>
        <v>5.373E-2</v>
      </c>
      <c r="O675" s="91">
        <f t="shared" si="388"/>
        <v>3.8609999999999998E-2</v>
      </c>
      <c r="P675" s="91">
        <f t="shared" si="388"/>
        <v>0.21672</v>
      </c>
      <c r="Q675" s="91">
        <f t="shared" si="388"/>
        <v>0.17122999999999999</v>
      </c>
      <c r="R675" s="91">
        <f t="shared" si="388"/>
        <v>0.47228999999999999</v>
      </c>
      <c r="S675" s="91">
        <f t="shared" si="388"/>
        <v>0.14560999999999999</v>
      </c>
      <c r="T675" s="91">
        <f t="shared" si="388"/>
        <v>0.20272999999999999</v>
      </c>
      <c r="U675" s="91">
        <f t="shared" si="388"/>
        <v>9.1189999999999993E-2</v>
      </c>
      <c r="V675" s="91">
        <f t="shared" si="388"/>
        <v>7.145E-2</v>
      </c>
      <c r="W675" s="91">
        <f t="shared" si="388"/>
        <v>0.10163999999999999</v>
      </c>
      <c r="X675" s="91">
        <f t="shared" si="388"/>
        <v>5.0470000000000001E-2</v>
      </c>
      <c r="Y675" s="91">
        <f t="shared" si="388"/>
        <v>2.528E-2</v>
      </c>
      <c r="Z675" s="91">
        <f t="shared" si="388"/>
        <v>0</v>
      </c>
      <c r="AA675" s="91">
        <f t="shared" si="388"/>
        <v>0</v>
      </c>
    </row>
    <row r="676" spans="1:27" ht="12.75" hidden="1" customHeight="1" outlineLevel="1" x14ac:dyDescent="0.2">
      <c r="A676" s="99" t="s">
        <v>2311</v>
      </c>
      <c r="B676" s="63" t="s">
        <v>238</v>
      </c>
      <c r="C676" s="43" t="s">
        <v>79</v>
      </c>
      <c r="D676" s="44">
        <v>0</v>
      </c>
      <c r="E676" s="44">
        <v>0</v>
      </c>
      <c r="F676" s="44">
        <v>0</v>
      </c>
      <c r="G676" s="44">
        <v>0</v>
      </c>
      <c r="H676" s="44">
        <v>0</v>
      </c>
      <c r="I676" s="44">
        <v>0</v>
      </c>
      <c r="J676" s="44">
        <v>243.16</v>
      </c>
      <c r="K676" s="44">
        <v>66.680000000000007</v>
      </c>
      <c r="L676" s="44">
        <v>243.4</v>
      </c>
      <c r="M676" s="44">
        <v>54.4</v>
      </c>
      <c r="N676" s="44">
        <v>53.73</v>
      </c>
      <c r="O676" s="44">
        <v>38.61</v>
      </c>
      <c r="P676" s="44">
        <v>216.72</v>
      </c>
      <c r="Q676" s="44">
        <v>171.23</v>
      </c>
      <c r="R676" s="44">
        <v>472.29</v>
      </c>
      <c r="S676" s="44">
        <v>145.61000000000001</v>
      </c>
      <c r="T676" s="44">
        <v>202.73</v>
      </c>
      <c r="U676" s="44">
        <v>91.19</v>
      </c>
      <c r="V676" s="44">
        <v>71.45</v>
      </c>
      <c r="W676" s="44">
        <v>101.64</v>
      </c>
      <c r="X676" s="44">
        <v>50.47</v>
      </c>
      <c r="Y676" s="44">
        <v>25.28</v>
      </c>
      <c r="Z676" s="44">
        <v>0</v>
      </c>
      <c r="AA676" s="44">
        <v>0</v>
      </c>
    </row>
    <row r="677" spans="1:27" collapsed="1" x14ac:dyDescent="0.2">
      <c r="A677" s="98" t="s">
        <v>2312</v>
      </c>
      <c r="B677" s="28" t="str">
        <f>"18"&amp;"."&amp;$B$800&amp;"."&amp;$B$801</f>
        <v>18.08.2023</v>
      </c>
      <c r="C677" s="90" t="s">
        <v>76</v>
      </c>
      <c r="D677" s="91">
        <f>ROUND((D678)/1000,5)</f>
        <v>0</v>
      </c>
      <c r="E677" s="91">
        <f t="shared" ref="E677:AA677" si="389">ROUND((E678)/1000,5)</f>
        <v>0</v>
      </c>
      <c r="F677" s="91">
        <f t="shared" si="389"/>
        <v>0</v>
      </c>
      <c r="G677" s="91">
        <f t="shared" si="389"/>
        <v>0</v>
      </c>
      <c r="H677" s="91">
        <f t="shared" si="389"/>
        <v>0</v>
      </c>
      <c r="I677" s="91">
        <f t="shared" si="389"/>
        <v>8.0229999999999996E-2</v>
      </c>
      <c r="J677" s="91">
        <f t="shared" si="389"/>
        <v>0.29008</v>
      </c>
      <c r="K677" s="91">
        <f t="shared" si="389"/>
        <v>0.16758000000000001</v>
      </c>
      <c r="L677" s="91">
        <f t="shared" si="389"/>
        <v>0.23116999999999999</v>
      </c>
      <c r="M677" s="91">
        <f t="shared" si="389"/>
        <v>4.6350000000000002E-2</v>
      </c>
      <c r="N677" s="91">
        <f t="shared" si="389"/>
        <v>8.7000000000000001E-4</v>
      </c>
      <c r="O677" s="91">
        <f t="shared" si="389"/>
        <v>0</v>
      </c>
      <c r="P677" s="91">
        <f t="shared" si="389"/>
        <v>7.3830000000000007E-2</v>
      </c>
      <c r="Q677" s="91">
        <f t="shared" si="389"/>
        <v>2.0809999999999999E-2</v>
      </c>
      <c r="R677" s="91">
        <f t="shared" si="389"/>
        <v>0</v>
      </c>
      <c r="S677" s="91">
        <f t="shared" si="389"/>
        <v>0</v>
      </c>
      <c r="T677" s="91">
        <f t="shared" si="389"/>
        <v>4.8999999999999998E-4</v>
      </c>
      <c r="U677" s="91">
        <f t="shared" si="389"/>
        <v>0</v>
      </c>
      <c r="V677" s="91">
        <f t="shared" si="389"/>
        <v>7.3800000000000003E-3</v>
      </c>
      <c r="W677" s="91">
        <f t="shared" si="389"/>
        <v>2.281E-2</v>
      </c>
      <c r="X677" s="91">
        <f t="shared" si="389"/>
        <v>3.3640000000000003E-2</v>
      </c>
      <c r="Y677" s="91">
        <f t="shared" si="389"/>
        <v>0</v>
      </c>
      <c r="Z677" s="91">
        <f t="shared" si="389"/>
        <v>0</v>
      </c>
      <c r="AA677" s="91">
        <f t="shared" si="389"/>
        <v>0</v>
      </c>
    </row>
    <row r="678" spans="1:27" ht="12.75" hidden="1" customHeight="1" outlineLevel="1" x14ac:dyDescent="0.2">
      <c r="A678" s="99" t="s">
        <v>2313</v>
      </c>
      <c r="B678" s="63" t="s">
        <v>238</v>
      </c>
      <c r="C678" s="43" t="s">
        <v>79</v>
      </c>
      <c r="D678" s="44">
        <v>0</v>
      </c>
      <c r="E678" s="44">
        <v>0</v>
      </c>
      <c r="F678" s="44">
        <v>0</v>
      </c>
      <c r="G678" s="44">
        <v>0</v>
      </c>
      <c r="H678" s="44">
        <v>0</v>
      </c>
      <c r="I678" s="44">
        <v>80.23</v>
      </c>
      <c r="J678" s="44">
        <v>290.08</v>
      </c>
      <c r="K678" s="44">
        <v>167.58</v>
      </c>
      <c r="L678" s="44">
        <v>231.17</v>
      </c>
      <c r="M678" s="44">
        <v>46.35</v>
      </c>
      <c r="N678" s="44">
        <v>0.87</v>
      </c>
      <c r="O678" s="44">
        <v>0</v>
      </c>
      <c r="P678" s="44">
        <v>73.83</v>
      </c>
      <c r="Q678" s="44">
        <v>20.81</v>
      </c>
      <c r="R678" s="44">
        <v>0</v>
      </c>
      <c r="S678" s="44">
        <v>0</v>
      </c>
      <c r="T678" s="44">
        <v>0.49</v>
      </c>
      <c r="U678" s="44">
        <v>0</v>
      </c>
      <c r="V678" s="44">
        <v>7.38</v>
      </c>
      <c r="W678" s="44">
        <v>22.81</v>
      </c>
      <c r="X678" s="44">
        <v>33.64</v>
      </c>
      <c r="Y678" s="44">
        <v>0</v>
      </c>
      <c r="Z678" s="44">
        <v>0</v>
      </c>
      <c r="AA678" s="44">
        <v>0</v>
      </c>
    </row>
    <row r="679" spans="1:27" collapsed="1" x14ac:dyDescent="0.2">
      <c r="A679" s="98" t="s">
        <v>2314</v>
      </c>
      <c r="B679" s="28" t="str">
        <f>"19"&amp;"."&amp;$B$800&amp;"."&amp;$B$801</f>
        <v>19.08.2023</v>
      </c>
      <c r="C679" s="90" t="s">
        <v>76</v>
      </c>
      <c r="D679" s="91">
        <f>ROUND((D680)/1000,5)</f>
        <v>0</v>
      </c>
      <c r="E679" s="91">
        <f t="shared" ref="E679:AA679" si="390">ROUND((E680)/1000,5)</f>
        <v>0</v>
      </c>
      <c r="F679" s="91">
        <f t="shared" si="390"/>
        <v>0</v>
      </c>
      <c r="G679" s="91">
        <f t="shared" si="390"/>
        <v>1.03E-2</v>
      </c>
      <c r="H679" s="91">
        <f t="shared" si="390"/>
        <v>4.4970000000000003E-2</v>
      </c>
      <c r="I679" s="91">
        <f t="shared" si="390"/>
        <v>0.19158</v>
      </c>
      <c r="J679" s="91">
        <f t="shared" si="390"/>
        <v>0.28745999999999999</v>
      </c>
      <c r="K679" s="91">
        <f t="shared" si="390"/>
        <v>0.14752999999999999</v>
      </c>
      <c r="L679" s="91">
        <f t="shared" si="390"/>
        <v>4.6670000000000003E-2</v>
      </c>
      <c r="M679" s="91">
        <f t="shared" si="390"/>
        <v>0.11895</v>
      </c>
      <c r="N679" s="91">
        <f t="shared" si="390"/>
        <v>1.5259999999999999E-2</v>
      </c>
      <c r="O679" s="91">
        <f t="shared" si="390"/>
        <v>0.15629000000000001</v>
      </c>
      <c r="P679" s="91">
        <f t="shared" si="390"/>
        <v>0.12922</v>
      </c>
      <c r="Q679" s="91">
        <f t="shared" si="390"/>
        <v>0.15153</v>
      </c>
      <c r="R679" s="91">
        <f t="shared" si="390"/>
        <v>0.42608000000000001</v>
      </c>
      <c r="S679" s="91">
        <f t="shared" si="390"/>
        <v>0.24049000000000001</v>
      </c>
      <c r="T679" s="91">
        <f t="shared" si="390"/>
        <v>0.13678000000000001</v>
      </c>
      <c r="U679" s="91">
        <f t="shared" si="390"/>
        <v>9.2179999999999998E-2</v>
      </c>
      <c r="V679" s="91">
        <f t="shared" si="390"/>
        <v>8.276E-2</v>
      </c>
      <c r="W679" s="91">
        <f t="shared" si="390"/>
        <v>5.2310000000000002E-2</v>
      </c>
      <c r="X679" s="91">
        <f t="shared" si="390"/>
        <v>5.6250000000000001E-2</v>
      </c>
      <c r="Y679" s="91">
        <f t="shared" si="390"/>
        <v>9.5300000000000003E-3</v>
      </c>
      <c r="Z679" s="91">
        <f t="shared" si="390"/>
        <v>0</v>
      </c>
      <c r="AA679" s="91">
        <f t="shared" si="390"/>
        <v>0</v>
      </c>
    </row>
    <row r="680" spans="1:27" ht="12.75" hidden="1" customHeight="1" outlineLevel="1" x14ac:dyDescent="0.2">
      <c r="A680" s="99" t="s">
        <v>2315</v>
      </c>
      <c r="B680" s="63" t="s">
        <v>238</v>
      </c>
      <c r="C680" s="43" t="s">
        <v>79</v>
      </c>
      <c r="D680" s="44">
        <v>0</v>
      </c>
      <c r="E680" s="44">
        <v>0</v>
      </c>
      <c r="F680" s="44">
        <v>0</v>
      </c>
      <c r="G680" s="44">
        <v>10.3</v>
      </c>
      <c r="H680" s="44">
        <v>44.97</v>
      </c>
      <c r="I680" s="44">
        <v>191.58</v>
      </c>
      <c r="J680" s="44">
        <v>287.45999999999998</v>
      </c>
      <c r="K680" s="44">
        <v>147.53</v>
      </c>
      <c r="L680" s="44">
        <v>46.67</v>
      </c>
      <c r="M680" s="44">
        <v>118.95</v>
      </c>
      <c r="N680" s="44">
        <v>15.26</v>
      </c>
      <c r="O680" s="44">
        <v>156.29</v>
      </c>
      <c r="P680" s="44">
        <v>129.22</v>
      </c>
      <c r="Q680" s="44">
        <v>151.53</v>
      </c>
      <c r="R680" s="44">
        <v>426.08</v>
      </c>
      <c r="S680" s="44">
        <v>240.49</v>
      </c>
      <c r="T680" s="44">
        <v>136.78</v>
      </c>
      <c r="U680" s="44">
        <v>92.18</v>
      </c>
      <c r="V680" s="44">
        <v>82.76</v>
      </c>
      <c r="W680" s="44">
        <v>52.31</v>
      </c>
      <c r="X680" s="44">
        <v>56.25</v>
      </c>
      <c r="Y680" s="44">
        <v>9.5299999999999994</v>
      </c>
      <c r="Z680" s="44">
        <v>0</v>
      </c>
      <c r="AA680" s="44">
        <v>0</v>
      </c>
    </row>
    <row r="681" spans="1:27" collapsed="1" x14ac:dyDescent="0.2">
      <c r="A681" s="98" t="s">
        <v>2316</v>
      </c>
      <c r="B681" s="28" t="str">
        <f>"20"&amp;"."&amp;$B$800&amp;"."&amp;$B$801</f>
        <v>20.08.2023</v>
      </c>
      <c r="C681" s="90" t="s">
        <v>76</v>
      </c>
      <c r="D681" s="91">
        <f>ROUND((D682)/1000,5)</f>
        <v>0</v>
      </c>
      <c r="E681" s="91">
        <f t="shared" ref="E681:AA681" si="391">ROUND((E682)/1000,5)</f>
        <v>0</v>
      </c>
      <c r="F681" s="91">
        <f t="shared" si="391"/>
        <v>0</v>
      </c>
      <c r="G681" s="91">
        <f t="shared" si="391"/>
        <v>0</v>
      </c>
      <c r="H681" s="91">
        <f t="shared" si="391"/>
        <v>0</v>
      </c>
      <c r="I681" s="91">
        <f t="shared" si="391"/>
        <v>4.1599999999999998E-2</v>
      </c>
      <c r="J681" s="91">
        <f t="shared" si="391"/>
        <v>0.16711000000000001</v>
      </c>
      <c r="K681" s="91">
        <f t="shared" si="391"/>
        <v>0.26367000000000002</v>
      </c>
      <c r="L681" s="91">
        <f t="shared" si="391"/>
        <v>0.11357</v>
      </c>
      <c r="M681" s="91">
        <f t="shared" si="391"/>
        <v>5.5300000000000002E-2</v>
      </c>
      <c r="N681" s="91">
        <f t="shared" si="391"/>
        <v>0</v>
      </c>
      <c r="O681" s="91">
        <f t="shared" si="391"/>
        <v>2.3040000000000001E-2</v>
      </c>
      <c r="P681" s="91">
        <f t="shared" si="391"/>
        <v>4.8500000000000001E-3</v>
      </c>
      <c r="Q681" s="91">
        <f t="shared" si="391"/>
        <v>0.13025</v>
      </c>
      <c r="R681" s="91">
        <f t="shared" si="391"/>
        <v>0.17896000000000001</v>
      </c>
      <c r="S681" s="91">
        <f t="shared" si="391"/>
        <v>0.18561</v>
      </c>
      <c r="T681" s="91">
        <f t="shared" si="391"/>
        <v>6.6720000000000002E-2</v>
      </c>
      <c r="U681" s="91">
        <f t="shared" si="391"/>
        <v>4.2119999999999998E-2</v>
      </c>
      <c r="V681" s="91">
        <f t="shared" si="391"/>
        <v>4.3589999999999997E-2</v>
      </c>
      <c r="W681" s="91">
        <f t="shared" si="391"/>
        <v>6.3630000000000006E-2</v>
      </c>
      <c r="X681" s="91">
        <f t="shared" si="391"/>
        <v>0.25314999999999999</v>
      </c>
      <c r="Y681" s="91">
        <f t="shared" si="391"/>
        <v>3.1910000000000001E-2</v>
      </c>
      <c r="Z681" s="91">
        <f t="shared" si="391"/>
        <v>0</v>
      </c>
      <c r="AA681" s="91">
        <f t="shared" si="391"/>
        <v>0</v>
      </c>
    </row>
    <row r="682" spans="1:27" ht="12.75" hidden="1" customHeight="1" outlineLevel="1" x14ac:dyDescent="0.2">
      <c r="A682" s="99" t="s">
        <v>2317</v>
      </c>
      <c r="B682" s="63" t="s">
        <v>238</v>
      </c>
      <c r="C682" s="43" t="s">
        <v>79</v>
      </c>
      <c r="D682" s="44">
        <v>0</v>
      </c>
      <c r="E682" s="44">
        <v>0</v>
      </c>
      <c r="F682" s="44">
        <v>0</v>
      </c>
      <c r="G682" s="44">
        <v>0</v>
      </c>
      <c r="H682" s="44">
        <v>0</v>
      </c>
      <c r="I682" s="44">
        <v>41.6</v>
      </c>
      <c r="J682" s="44">
        <v>167.11</v>
      </c>
      <c r="K682" s="44">
        <v>263.67</v>
      </c>
      <c r="L682" s="44">
        <v>113.57</v>
      </c>
      <c r="M682" s="44">
        <v>55.3</v>
      </c>
      <c r="N682" s="44">
        <v>0</v>
      </c>
      <c r="O682" s="44">
        <v>23.04</v>
      </c>
      <c r="P682" s="44">
        <v>4.8499999999999996</v>
      </c>
      <c r="Q682" s="44">
        <v>130.25</v>
      </c>
      <c r="R682" s="44">
        <v>178.96</v>
      </c>
      <c r="S682" s="44">
        <v>185.61</v>
      </c>
      <c r="T682" s="44">
        <v>66.72</v>
      </c>
      <c r="U682" s="44">
        <v>42.12</v>
      </c>
      <c r="V682" s="44">
        <v>43.59</v>
      </c>
      <c r="W682" s="44">
        <v>63.63</v>
      </c>
      <c r="X682" s="44">
        <v>253.15</v>
      </c>
      <c r="Y682" s="44">
        <v>31.91</v>
      </c>
      <c r="Z682" s="44">
        <v>0</v>
      </c>
      <c r="AA682" s="44">
        <v>0</v>
      </c>
    </row>
    <row r="683" spans="1:27" collapsed="1" x14ac:dyDescent="0.2">
      <c r="A683" s="98" t="s">
        <v>2318</v>
      </c>
      <c r="B683" s="28" t="str">
        <f>"21"&amp;"."&amp;$B$800&amp;"."&amp;$B$801</f>
        <v>21.08.2023</v>
      </c>
      <c r="C683" s="90" t="s">
        <v>76</v>
      </c>
      <c r="D683" s="91">
        <f>ROUND((D684)/1000,5)</f>
        <v>0</v>
      </c>
      <c r="E683" s="91">
        <f t="shared" ref="E683:AA683" si="392">ROUND((E684)/1000,5)</f>
        <v>0</v>
      </c>
      <c r="F683" s="91">
        <f t="shared" si="392"/>
        <v>0</v>
      </c>
      <c r="G683" s="91">
        <f t="shared" si="392"/>
        <v>0</v>
      </c>
      <c r="H683" s="91">
        <f t="shared" si="392"/>
        <v>2.7000000000000001E-3</v>
      </c>
      <c r="I683" s="91">
        <f t="shared" si="392"/>
        <v>0.10983999999999999</v>
      </c>
      <c r="J683" s="91">
        <f t="shared" si="392"/>
        <v>0.14763000000000001</v>
      </c>
      <c r="K683" s="91">
        <f t="shared" si="392"/>
        <v>0.11169999999999999</v>
      </c>
      <c r="L683" s="91">
        <f t="shared" si="392"/>
        <v>6.0729999999999999E-2</v>
      </c>
      <c r="M683" s="91">
        <f t="shared" si="392"/>
        <v>7.4440000000000006E-2</v>
      </c>
      <c r="N683" s="91">
        <f t="shared" si="392"/>
        <v>7.7909999999999993E-2</v>
      </c>
      <c r="O683" s="91">
        <f t="shared" si="392"/>
        <v>7.4029999999999999E-2</v>
      </c>
      <c r="P683" s="91">
        <f t="shared" si="392"/>
        <v>1.413E-2</v>
      </c>
      <c r="Q683" s="91">
        <f t="shared" si="392"/>
        <v>8.362E-2</v>
      </c>
      <c r="R683" s="91">
        <f t="shared" si="392"/>
        <v>0.15165000000000001</v>
      </c>
      <c r="S683" s="91">
        <f t="shared" si="392"/>
        <v>0.18532000000000001</v>
      </c>
      <c r="T683" s="91">
        <f t="shared" si="392"/>
        <v>5.1729999999999998E-2</v>
      </c>
      <c r="U683" s="91">
        <f t="shared" si="392"/>
        <v>0</v>
      </c>
      <c r="V683" s="91">
        <f t="shared" si="392"/>
        <v>0</v>
      </c>
      <c r="W683" s="91">
        <f t="shared" si="392"/>
        <v>0</v>
      </c>
      <c r="X683" s="91">
        <f t="shared" si="392"/>
        <v>0</v>
      </c>
      <c r="Y683" s="91">
        <f t="shared" si="392"/>
        <v>0</v>
      </c>
      <c r="Z683" s="91">
        <f t="shared" si="392"/>
        <v>0</v>
      </c>
      <c r="AA683" s="91">
        <f t="shared" si="392"/>
        <v>0</v>
      </c>
    </row>
    <row r="684" spans="1:27" ht="12.75" hidden="1" customHeight="1" outlineLevel="1" x14ac:dyDescent="0.2">
      <c r="A684" s="99" t="s">
        <v>2319</v>
      </c>
      <c r="B684" s="63" t="s">
        <v>238</v>
      </c>
      <c r="C684" s="43" t="s">
        <v>79</v>
      </c>
      <c r="D684" s="44">
        <v>0</v>
      </c>
      <c r="E684" s="44">
        <v>0</v>
      </c>
      <c r="F684" s="44">
        <v>0</v>
      </c>
      <c r="G684" s="44">
        <v>0</v>
      </c>
      <c r="H684" s="44">
        <v>2.7</v>
      </c>
      <c r="I684" s="44">
        <v>109.84</v>
      </c>
      <c r="J684" s="44">
        <v>147.63</v>
      </c>
      <c r="K684" s="44">
        <v>111.7</v>
      </c>
      <c r="L684" s="44">
        <v>60.73</v>
      </c>
      <c r="M684" s="44">
        <v>74.44</v>
      </c>
      <c r="N684" s="44">
        <v>77.91</v>
      </c>
      <c r="O684" s="44">
        <v>74.03</v>
      </c>
      <c r="P684" s="44">
        <v>14.13</v>
      </c>
      <c r="Q684" s="44">
        <v>83.62</v>
      </c>
      <c r="R684" s="44">
        <v>151.65</v>
      </c>
      <c r="S684" s="44">
        <v>185.32</v>
      </c>
      <c r="T684" s="44">
        <v>51.73</v>
      </c>
      <c r="U684" s="44">
        <v>0</v>
      </c>
      <c r="V684" s="44">
        <v>0</v>
      </c>
      <c r="W684" s="44">
        <v>0</v>
      </c>
      <c r="X684" s="44">
        <v>0</v>
      </c>
      <c r="Y684" s="44">
        <v>0</v>
      </c>
      <c r="Z684" s="44">
        <v>0</v>
      </c>
      <c r="AA684" s="44">
        <v>0</v>
      </c>
    </row>
    <row r="685" spans="1:27" collapsed="1" x14ac:dyDescent="0.2">
      <c r="A685" s="98" t="s">
        <v>2320</v>
      </c>
      <c r="B685" s="28" t="str">
        <f>"22"&amp;"."&amp;$B$800&amp;"."&amp;$B$801</f>
        <v>22.08.2023</v>
      </c>
      <c r="C685" s="90" t="s">
        <v>76</v>
      </c>
      <c r="D685" s="91">
        <f>ROUND((D686)/1000,5)</f>
        <v>0</v>
      </c>
      <c r="E685" s="91">
        <f t="shared" ref="E685:AA685" si="393">ROUND((E686)/1000,5)</f>
        <v>0</v>
      </c>
      <c r="F685" s="91">
        <f t="shared" si="393"/>
        <v>0</v>
      </c>
      <c r="G685" s="91">
        <f t="shared" si="393"/>
        <v>6.1339999999999999E-2</v>
      </c>
      <c r="H685" s="91">
        <f t="shared" si="393"/>
        <v>4.2680000000000003E-2</v>
      </c>
      <c r="I685" s="91">
        <f t="shared" si="393"/>
        <v>0.18973999999999999</v>
      </c>
      <c r="J685" s="91">
        <f t="shared" si="393"/>
        <v>0.14027000000000001</v>
      </c>
      <c r="K685" s="91">
        <f t="shared" si="393"/>
        <v>0.21989</v>
      </c>
      <c r="L685" s="91">
        <f t="shared" si="393"/>
        <v>1.668E-2</v>
      </c>
      <c r="M685" s="91">
        <f t="shared" si="393"/>
        <v>7.7890000000000001E-2</v>
      </c>
      <c r="N685" s="91">
        <f t="shared" si="393"/>
        <v>2.3130000000000001E-2</v>
      </c>
      <c r="O685" s="91">
        <f t="shared" si="393"/>
        <v>0</v>
      </c>
      <c r="P685" s="91">
        <f t="shared" si="393"/>
        <v>0</v>
      </c>
      <c r="Q685" s="91">
        <f t="shared" si="393"/>
        <v>0</v>
      </c>
      <c r="R685" s="91">
        <f t="shared" si="393"/>
        <v>0</v>
      </c>
      <c r="S685" s="91">
        <f t="shared" si="393"/>
        <v>0</v>
      </c>
      <c r="T685" s="91">
        <f t="shared" si="393"/>
        <v>0</v>
      </c>
      <c r="U685" s="91">
        <f t="shared" si="393"/>
        <v>0</v>
      </c>
      <c r="V685" s="91">
        <f t="shared" si="393"/>
        <v>0</v>
      </c>
      <c r="W685" s="91">
        <f t="shared" si="393"/>
        <v>0</v>
      </c>
      <c r="X685" s="91">
        <f t="shared" si="393"/>
        <v>0</v>
      </c>
      <c r="Y685" s="91">
        <f t="shared" si="393"/>
        <v>0</v>
      </c>
      <c r="Z685" s="91">
        <f t="shared" si="393"/>
        <v>0</v>
      </c>
      <c r="AA685" s="91">
        <f t="shared" si="393"/>
        <v>0</v>
      </c>
    </row>
    <row r="686" spans="1:27" ht="12.75" hidden="1" customHeight="1" outlineLevel="1" x14ac:dyDescent="0.2">
      <c r="A686" s="99" t="s">
        <v>2321</v>
      </c>
      <c r="B686" s="63" t="s">
        <v>238</v>
      </c>
      <c r="C686" s="43" t="s">
        <v>79</v>
      </c>
      <c r="D686" s="44">
        <v>0</v>
      </c>
      <c r="E686" s="44">
        <v>0</v>
      </c>
      <c r="F686" s="44">
        <v>0</v>
      </c>
      <c r="G686" s="44">
        <v>61.34</v>
      </c>
      <c r="H686" s="44">
        <v>42.68</v>
      </c>
      <c r="I686" s="44">
        <v>189.74</v>
      </c>
      <c r="J686" s="44">
        <v>140.27000000000001</v>
      </c>
      <c r="K686" s="44">
        <v>219.89</v>
      </c>
      <c r="L686" s="44">
        <v>16.68</v>
      </c>
      <c r="M686" s="44">
        <v>77.89</v>
      </c>
      <c r="N686" s="44">
        <v>23.13</v>
      </c>
      <c r="O686" s="44">
        <v>0</v>
      </c>
      <c r="P686" s="44">
        <v>0</v>
      </c>
      <c r="Q686" s="44">
        <v>0</v>
      </c>
      <c r="R686" s="44">
        <v>0</v>
      </c>
      <c r="S686" s="44">
        <v>0</v>
      </c>
      <c r="T686" s="44">
        <v>0</v>
      </c>
      <c r="U686" s="44">
        <v>0</v>
      </c>
      <c r="V686" s="44">
        <v>0</v>
      </c>
      <c r="W686" s="44">
        <v>0</v>
      </c>
      <c r="X686" s="44">
        <v>0</v>
      </c>
      <c r="Y686" s="44">
        <v>0</v>
      </c>
      <c r="Z686" s="44">
        <v>0</v>
      </c>
      <c r="AA686" s="44">
        <v>0</v>
      </c>
    </row>
    <row r="687" spans="1:27" collapsed="1" x14ac:dyDescent="0.2">
      <c r="A687" s="98" t="s">
        <v>2322</v>
      </c>
      <c r="B687" s="28" t="str">
        <f>"23"&amp;"."&amp;$B$800&amp;"."&amp;$B$801</f>
        <v>23.08.2023</v>
      </c>
      <c r="C687" s="90" t="s">
        <v>76</v>
      </c>
      <c r="D687" s="91">
        <f>ROUND((D688)/1000,5)</f>
        <v>0</v>
      </c>
      <c r="E687" s="91">
        <f t="shared" ref="E687:AA687" si="394">ROUND((E688)/1000,5)</f>
        <v>0</v>
      </c>
      <c r="F687" s="91">
        <f t="shared" si="394"/>
        <v>0</v>
      </c>
      <c r="G687" s="91">
        <f t="shared" si="394"/>
        <v>0</v>
      </c>
      <c r="H687" s="91">
        <f t="shared" si="394"/>
        <v>5.3780000000000001E-2</v>
      </c>
      <c r="I687" s="91">
        <f t="shared" si="394"/>
        <v>0.96553</v>
      </c>
      <c r="J687" s="91">
        <f t="shared" si="394"/>
        <v>0.14157</v>
      </c>
      <c r="K687" s="91">
        <f t="shared" si="394"/>
        <v>9.8839999999999997E-2</v>
      </c>
      <c r="L687" s="91">
        <f t="shared" si="394"/>
        <v>7.4980000000000005E-2</v>
      </c>
      <c r="M687" s="91">
        <f t="shared" si="394"/>
        <v>2.104E-2</v>
      </c>
      <c r="N687" s="91">
        <f t="shared" si="394"/>
        <v>0</v>
      </c>
      <c r="O687" s="91">
        <f t="shared" si="394"/>
        <v>0</v>
      </c>
      <c r="P687" s="91">
        <f t="shared" si="394"/>
        <v>0</v>
      </c>
      <c r="Q687" s="91">
        <f t="shared" si="394"/>
        <v>0</v>
      </c>
      <c r="R687" s="91">
        <f t="shared" si="394"/>
        <v>0</v>
      </c>
      <c r="S687" s="91">
        <f t="shared" si="394"/>
        <v>0</v>
      </c>
      <c r="T687" s="91">
        <f t="shared" si="394"/>
        <v>0</v>
      </c>
      <c r="U687" s="91">
        <f t="shared" si="394"/>
        <v>0</v>
      </c>
      <c r="V687" s="91">
        <f t="shared" si="394"/>
        <v>0</v>
      </c>
      <c r="W687" s="91">
        <f t="shared" si="394"/>
        <v>0</v>
      </c>
      <c r="X687" s="91">
        <f t="shared" si="394"/>
        <v>0</v>
      </c>
      <c r="Y687" s="91">
        <f t="shared" si="394"/>
        <v>0</v>
      </c>
      <c r="Z687" s="91">
        <f t="shared" si="394"/>
        <v>0</v>
      </c>
      <c r="AA687" s="91">
        <f t="shared" si="394"/>
        <v>0</v>
      </c>
    </row>
    <row r="688" spans="1:27" ht="12.75" hidden="1" customHeight="1" outlineLevel="1" x14ac:dyDescent="0.2">
      <c r="A688" s="99" t="s">
        <v>2323</v>
      </c>
      <c r="B688" s="63" t="s">
        <v>238</v>
      </c>
      <c r="C688" s="43" t="s">
        <v>79</v>
      </c>
      <c r="D688" s="44">
        <v>0</v>
      </c>
      <c r="E688" s="44">
        <v>0</v>
      </c>
      <c r="F688" s="44">
        <v>0</v>
      </c>
      <c r="G688" s="44">
        <v>0</v>
      </c>
      <c r="H688" s="44">
        <v>53.78</v>
      </c>
      <c r="I688" s="44">
        <v>965.53</v>
      </c>
      <c r="J688" s="44">
        <v>141.57</v>
      </c>
      <c r="K688" s="44">
        <v>98.84</v>
      </c>
      <c r="L688" s="44">
        <v>74.98</v>
      </c>
      <c r="M688" s="44">
        <v>21.04</v>
      </c>
      <c r="N688" s="44">
        <v>0</v>
      </c>
      <c r="O688" s="44">
        <v>0</v>
      </c>
      <c r="P688" s="44">
        <v>0</v>
      </c>
      <c r="Q688" s="44">
        <v>0</v>
      </c>
      <c r="R688" s="44">
        <v>0</v>
      </c>
      <c r="S688" s="44">
        <v>0</v>
      </c>
      <c r="T688" s="44">
        <v>0</v>
      </c>
      <c r="U688" s="44">
        <v>0</v>
      </c>
      <c r="V688" s="44">
        <v>0</v>
      </c>
      <c r="W688" s="44">
        <v>0</v>
      </c>
      <c r="X688" s="44">
        <v>0</v>
      </c>
      <c r="Y688" s="44">
        <v>0</v>
      </c>
      <c r="Z688" s="44">
        <v>0</v>
      </c>
      <c r="AA688" s="44">
        <v>0</v>
      </c>
    </row>
    <row r="689" spans="1:27" collapsed="1" x14ac:dyDescent="0.2">
      <c r="A689" s="98" t="s">
        <v>2324</v>
      </c>
      <c r="B689" s="28" t="str">
        <f>"24"&amp;"."&amp;$B$800&amp;"."&amp;$B$801</f>
        <v>24.08.2023</v>
      </c>
      <c r="C689" s="90" t="s">
        <v>76</v>
      </c>
      <c r="D689" s="91">
        <f>ROUND((D690)/1000,5)</f>
        <v>0</v>
      </c>
      <c r="E689" s="91">
        <f t="shared" ref="E689:AA689" si="395">ROUND((E690)/1000,5)</f>
        <v>0</v>
      </c>
      <c r="F689" s="91">
        <f t="shared" si="395"/>
        <v>0</v>
      </c>
      <c r="G689" s="91">
        <f t="shared" si="395"/>
        <v>0</v>
      </c>
      <c r="H689" s="91">
        <f t="shared" si="395"/>
        <v>0</v>
      </c>
      <c r="I689" s="91">
        <f t="shared" si="395"/>
        <v>0.15931000000000001</v>
      </c>
      <c r="J689" s="91">
        <f t="shared" si="395"/>
        <v>0.11619</v>
      </c>
      <c r="K689" s="91">
        <f t="shared" si="395"/>
        <v>3.6639999999999999E-2</v>
      </c>
      <c r="L689" s="91">
        <f t="shared" si="395"/>
        <v>0.11891</v>
      </c>
      <c r="M689" s="91">
        <f t="shared" si="395"/>
        <v>2.0709999999999999E-2</v>
      </c>
      <c r="N689" s="91">
        <f t="shared" si="395"/>
        <v>0</v>
      </c>
      <c r="O689" s="91">
        <f t="shared" si="395"/>
        <v>0</v>
      </c>
      <c r="P689" s="91">
        <f t="shared" si="395"/>
        <v>0</v>
      </c>
      <c r="Q689" s="91">
        <f t="shared" si="395"/>
        <v>0</v>
      </c>
      <c r="R689" s="91">
        <f t="shared" si="395"/>
        <v>0</v>
      </c>
      <c r="S689" s="91">
        <f t="shared" si="395"/>
        <v>0</v>
      </c>
      <c r="T689" s="91">
        <f t="shared" si="395"/>
        <v>0</v>
      </c>
      <c r="U689" s="91">
        <f t="shared" si="395"/>
        <v>0</v>
      </c>
      <c r="V689" s="91">
        <f t="shared" si="395"/>
        <v>0</v>
      </c>
      <c r="W689" s="91">
        <f t="shared" si="395"/>
        <v>0</v>
      </c>
      <c r="X689" s="91">
        <f t="shared" si="395"/>
        <v>0</v>
      </c>
      <c r="Y689" s="91">
        <f t="shared" si="395"/>
        <v>0</v>
      </c>
      <c r="Z689" s="91">
        <f t="shared" si="395"/>
        <v>0</v>
      </c>
      <c r="AA689" s="91">
        <f t="shared" si="395"/>
        <v>0</v>
      </c>
    </row>
    <row r="690" spans="1:27" ht="12.75" hidden="1" customHeight="1" outlineLevel="1" x14ac:dyDescent="0.2">
      <c r="A690" s="99" t="s">
        <v>2325</v>
      </c>
      <c r="B690" s="63" t="s">
        <v>238</v>
      </c>
      <c r="C690" s="43" t="s">
        <v>79</v>
      </c>
      <c r="D690" s="44">
        <v>0</v>
      </c>
      <c r="E690" s="44">
        <v>0</v>
      </c>
      <c r="F690" s="44">
        <v>0</v>
      </c>
      <c r="G690" s="44">
        <v>0</v>
      </c>
      <c r="H690" s="44">
        <v>0</v>
      </c>
      <c r="I690" s="44">
        <v>159.31</v>
      </c>
      <c r="J690" s="44">
        <v>116.19</v>
      </c>
      <c r="K690" s="44">
        <v>36.64</v>
      </c>
      <c r="L690" s="44">
        <v>118.91</v>
      </c>
      <c r="M690" s="44">
        <v>20.71</v>
      </c>
      <c r="N690" s="44">
        <v>0</v>
      </c>
      <c r="O690" s="44">
        <v>0</v>
      </c>
      <c r="P690" s="44">
        <v>0</v>
      </c>
      <c r="Q690" s="44">
        <v>0</v>
      </c>
      <c r="R690" s="44">
        <v>0</v>
      </c>
      <c r="S690" s="44">
        <v>0</v>
      </c>
      <c r="T690" s="44">
        <v>0</v>
      </c>
      <c r="U690" s="44">
        <v>0</v>
      </c>
      <c r="V690" s="44">
        <v>0</v>
      </c>
      <c r="W690" s="44">
        <v>0</v>
      </c>
      <c r="X690" s="44">
        <v>0</v>
      </c>
      <c r="Y690" s="44">
        <v>0</v>
      </c>
      <c r="Z690" s="44">
        <v>0</v>
      </c>
      <c r="AA690" s="44">
        <v>0</v>
      </c>
    </row>
    <row r="691" spans="1:27" collapsed="1" x14ac:dyDescent="0.2">
      <c r="A691" s="98" t="s">
        <v>2326</v>
      </c>
      <c r="B691" s="28" t="str">
        <f>"25"&amp;"."&amp;$B$800&amp;"."&amp;$B$801</f>
        <v>25.08.2023</v>
      </c>
      <c r="C691" s="90" t="s">
        <v>76</v>
      </c>
      <c r="D691" s="91">
        <f>ROUND((D692)/1000,5)</f>
        <v>0</v>
      </c>
      <c r="E691" s="91">
        <f t="shared" ref="E691:AA691" si="396">ROUND((E692)/1000,5)</f>
        <v>0</v>
      </c>
      <c r="F691" s="91">
        <f t="shared" si="396"/>
        <v>0</v>
      </c>
      <c r="G691" s="91">
        <f t="shared" si="396"/>
        <v>0.62853999999999999</v>
      </c>
      <c r="H691" s="91">
        <f t="shared" si="396"/>
        <v>0.78110999999999997</v>
      </c>
      <c r="I691" s="91">
        <f t="shared" si="396"/>
        <v>0.97648999999999997</v>
      </c>
      <c r="J691" s="91">
        <f t="shared" si="396"/>
        <v>0.11933000000000001</v>
      </c>
      <c r="K691" s="91">
        <f t="shared" si="396"/>
        <v>5.978E-2</v>
      </c>
      <c r="L691" s="91">
        <f t="shared" si="396"/>
        <v>0.15160000000000001</v>
      </c>
      <c r="M691" s="91">
        <f t="shared" si="396"/>
        <v>5.851E-2</v>
      </c>
      <c r="N691" s="91">
        <f t="shared" si="396"/>
        <v>2.0000000000000001E-4</v>
      </c>
      <c r="O691" s="91">
        <f t="shared" si="396"/>
        <v>0</v>
      </c>
      <c r="P691" s="91">
        <f t="shared" si="396"/>
        <v>0</v>
      </c>
      <c r="Q691" s="91">
        <f t="shared" si="396"/>
        <v>0</v>
      </c>
      <c r="R691" s="91">
        <f t="shared" si="396"/>
        <v>0</v>
      </c>
      <c r="S691" s="91">
        <f t="shared" si="396"/>
        <v>0</v>
      </c>
      <c r="T691" s="91">
        <f t="shared" si="396"/>
        <v>0</v>
      </c>
      <c r="U691" s="91">
        <f t="shared" si="396"/>
        <v>0</v>
      </c>
      <c r="V691" s="91">
        <f t="shared" si="396"/>
        <v>8.0499999999999999E-3</v>
      </c>
      <c r="W691" s="91">
        <f t="shared" si="396"/>
        <v>0</v>
      </c>
      <c r="X691" s="91">
        <f t="shared" si="396"/>
        <v>0</v>
      </c>
      <c r="Y691" s="91">
        <f t="shared" si="396"/>
        <v>0</v>
      </c>
      <c r="Z691" s="91">
        <f t="shared" si="396"/>
        <v>0</v>
      </c>
      <c r="AA691" s="91">
        <f t="shared" si="396"/>
        <v>0</v>
      </c>
    </row>
    <row r="692" spans="1:27" ht="12.75" hidden="1" customHeight="1" outlineLevel="1" x14ac:dyDescent="0.2">
      <c r="A692" s="99" t="s">
        <v>2327</v>
      </c>
      <c r="B692" s="63" t="s">
        <v>238</v>
      </c>
      <c r="C692" s="43" t="s">
        <v>79</v>
      </c>
      <c r="D692" s="44">
        <v>0</v>
      </c>
      <c r="E692" s="44">
        <v>0</v>
      </c>
      <c r="F692" s="44">
        <v>0</v>
      </c>
      <c r="G692" s="44">
        <v>628.54</v>
      </c>
      <c r="H692" s="44">
        <v>781.11</v>
      </c>
      <c r="I692" s="44">
        <v>976.49</v>
      </c>
      <c r="J692" s="44">
        <v>119.33</v>
      </c>
      <c r="K692" s="44">
        <v>59.78</v>
      </c>
      <c r="L692" s="44">
        <v>151.6</v>
      </c>
      <c r="M692" s="44">
        <v>58.51</v>
      </c>
      <c r="N692" s="44">
        <v>0.2</v>
      </c>
      <c r="O692" s="44">
        <v>0</v>
      </c>
      <c r="P692" s="44">
        <v>0</v>
      </c>
      <c r="Q692" s="44">
        <v>0</v>
      </c>
      <c r="R692" s="44">
        <v>0</v>
      </c>
      <c r="S692" s="44">
        <v>0</v>
      </c>
      <c r="T692" s="44">
        <v>0</v>
      </c>
      <c r="U692" s="44">
        <v>0</v>
      </c>
      <c r="V692" s="44">
        <v>8.0500000000000007</v>
      </c>
      <c r="W692" s="44">
        <v>0</v>
      </c>
      <c r="X692" s="44">
        <v>0</v>
      </c>
      <c r="Y692" s="44">
        <v>0</v>
      </c>
      <c r="Z692" s="44">
        <v>0</v>
      </c>
      <c r="AA692" s="44">
        <v>0</v>
      </c>
    </row>
    <row r="693" spans="1:27" collapsed="1" x14ac:dyDescent="0.2">
      <c r="A693" s="98" t="s">
        <v>2328</v>
      </c>
      <c r="B693" s="28" t="str">
        <f>"26"&amp;"."&amp;$B$800&amp;"."&amp;$B$801</f>
        <v>26.08.2023</v>
      </c>
      <c r="C693" s="90" t="s">
        <v>76</v>
      </c>
      <c r="D693" s="91">
        <f>ROUND((D694)/1000,5)</f>
        <v>0</v>
      </c>
      <c r="E693" s="91">
        <f t="shared" ref="E693:AA693" si="397">ROUND((E694)/1000,5)</f>
        <v>0</v>
      </c>
      <c r="F693" s="91">
        <f t="shared" si="397"/>
        <v>0</v>
      </c>
      <c r="G693" s="91">
        <f t="shared" si="397"/>
        <v>0</v>
      </c>
      <c r="H693" s="91">
        <f t="shared" si="397"/>
        <v>0</v>
      </c>
      <c r="I693" s="91">
        <f t="shared" si="397"/>
        <v>5.0000000000000002E-5</v>
      </c>
      <c r="J693" s="91">
        <f t="shared" si="397"/>
        <v>0</v>
      </c>
      <c r="K693" s="91">
        <f t="shared" si="397"/>
        <v>0.16139000000000001</v>
      </c>
      <c r="L693" s="91">
        <f t="shared" si="397"/>
        <v>0.1419</v>
      </c>
      <c r="M693" s="91">
        <f t="shared" si="397"/>
        <v>4.7289999999999999E-2</v>
      </c>
      <c r="N693" s="91">
        <f t="shared" si="397"/>
        <v>7.8100000000000001E-3</v>
      </c>
      <c r="O693" s="91">
        <f t="shared" si="397"/>
        <v>0</v>
      </c>
      <c r="P693" s="91">
        <f t="shared" si="397"/>
        <v>0</v>
      </c>
      <c r="Q693" s="91">
        <f t="shared" si="397"/>
        <v>0</v>
      </c>
      <c r="R693" s="91">
        <f t="shared" si="397"/>
        <v>0</v>
      </c>
      <c r="S693" s="91">
        <f t="shared" si="397"/>
        <v>0</v>
      </c>
      <c r="T693" s="91">
        <f t="shared" si="397"/>
        <v>2.7E-4</v>
      </c>
      <c r="U693" s="91">
        <f t="shared" si="397"/>
        <v>0</v>
      </c>
      <c r="V693" s="91">
        <f t="shared" si="397"/>
        <v>0</v>
      </c>
      <c r="W693" s="91">
        <f t="shared" si="397"/>
        <v>2.945E-2</v>
      </c>
      <c r="X693" s="91">
        <f t="shared" si="397"/>
        <v>4.4310000000000002E-2</v>
      </c>
      <c r="Y693" s="91">
        <f t="shared" si="397"/>
        <v>0</v>
      </c>
      <c r="Z693" s="91">
        <f t="shared" si="397"/>
        <v>0</v>
      </c>
      <c r="AA693" s="91">
        <f t="shared" si="397"/>
        <v>0</v>
      </c>
    </row>
    <row r="694" spans="1:27" ht="12.75" hidden="1" customHeight="1" outlineLevel="1" x14ac:dyDescent="0.2">
      <c r="A694" s="99" t="s">
        <v>2329</v>
      </c>
      <c r="B694" s="63" t="s">
        <v>238</v>
      </c>
      <c r="C694" s="43" t="s">
        <v>79</v>
      </c>
      <c r="D694" s="44">
        <v>0</v>
      </c>
      <c r="E694" s="44">
        <v>0</v>
      </c>
      <c r="F694" s="44">
        <v>0</v>
      </c>
      <c r="G694" s="44">
        <v>0</v>
      </c>
      <c r="H694" s="44">
        <v>0</v>
      </c>
      <c r="I694" s="44">
        <v>0.05</v>
      </c>
      <c r="J694" s="44">
        <v>0</v>
      </c>
      <c r="K694" s="44">
        <v>161.38999999999999</v>
      </c>
      <c r="L694" s="44">
        <v>141.9</v>
      </c>
      <c r="M694" s="44">
        <v>47.29</v>
      </c>
      <c r="N694" s="44">
        <v>7.81</v>
      </c>
      <c r="O694" s="44">
        <v>0</v>
      </c>
      <c r="P694" s="44">
        <v>0</v>
      </c>
      <c r="Q694" s="44">
        <v>0</v>
      </c>
      <c r="R694" s="44">
        <v>0</v>
      </c>
      <c r="S694" s="44">
        <v>0</v>
      </c>
      <c r="T694" s="44">
        <v>0.27</v>
      </c>
      <c r="U694" s="44">
        <v>0</v>
      </c>
      <c r="V694" s="44">
        <v>0</v>
      </c>
      <c r="W694" s="44">
        <v>29.45</v>
      </c>
      <c r="X694" s="44">
        <v>44.31</v>
      </c>
      <c r="Y694" s="44">
        <v>0</v>
      </c>
      <c r="Z694" s="44">
        <v>0</v>
      </c>
      <c r="AA694" s="44">
        <v>0</v>
      </c>
    </row>
    <row r="695" spans="1:27" collapsed="1" x14ac:dyDescent="0.2">
      <c r="A695" s="98" t="s">
        <v>2330</v>
      </c>
      <c r="B695" s="28" t="str">
        <f>"27"&amp;"."&amp;$B$800&amp;"."&amp;$B$801</f>
        <v>27.08.2023</v>
      </c>
      <c r="C695" s="90" t="s">
        <v>76</v>
      </c>
      <c r="D695" s="91">
        <f>ROUND((D696)/1000,5)</f>
        <v>0</v>
      </c>
      <c r="E695" s="91">
        <f t="shared" ref="E695:AA695" si="398">ROUND((E696)/1000,5)</f>
        <v>0</v>
      </c>
      <c r="F695" s="91">
        <f t="shared" si="398"/>
        <v>0</v>
      </c>
      <c r="G695" s="91">
        <f t="shared" si="398"/>
        <v>0</v>
      </c>
      <c r="H695" s="91">
        <f t="shared" si="398"/>
        <v>0</v>
      </c>
      <c r="I695" s="91">
        <f t="shared" si="398"/>
        <v>3.2640000000000002E-2</v>
      </c>
      <c r="J695" s="91">
        <f t="shared" si="398"/>
        <v>1.3270000000000001E-2</v>
      </c>
      <c r="K695" s="91">
        <f t="shared" si="398"/>
        <v>6.5490000000000007E-2</v>
      </c>
      <c r="L695" s="91">
        <f t="shared" si="398"/>
        <v>0.14571999999999999</v>
      </c>
      <c r="M695" s="91">
        <f t="shared" si="398"/>
        <v>1.8400000000000001E-3</v>
      </c>
      <c r="N695" s="91">
        <f t="shared" si="398"/>
        <v>0</v>
      </c>
      <c r="O695" s="91">
        <f t="shared" si="398"/>
        <v>5.3809999999999997E-2</v>
      </c>
      <c r="P695" s="91">
        <f t="shared" si="398"/>
        <v>5.1400000000000001E-2</v>
      </c>
      <c r="Q695" s="91">
        <f t="shared" si="398"/>
        <v>5.2389999999999999E-2</v>
      </c>
      <c r="R695" s="91">
        <f t="shared" si="398"/>
        <v>5.3699999999999998E-2</v>
      </c>
      <c r="S695" s="91">
        <f t="shared" si="398"/>
        <v>0</v>
      </c>
      <c r="T695" s="91">
        <f t="shared" si="398"/>
        <v>9.0500000000000008E-3</v>
      </c>
      <c r="U695" s="91">
        <f t="shared" si="398"/>
        <v>9.4599999999999997E-3</v>
      </c>
      <c r="V695" s="91">
        <f t="shared" si="398"/>
        <v>1.24E-3</v>
      </c>
      <c r="W695" s="91">
        <f t="shared" si="398"/>
        <v>0.15028</v>
      </c>
      <c r="X695" s="91">
        <f t="shared" si="398"/>
        <v>1.56E-3</v>
      </c>
      <c r="Y695" s="91">
        <f t="shared" si="398"/>
        <v>0</v>
      </c>
      <c r="Z695" s="91">
        <f t="shared" si="398"/>
        <v>0</v>
      </c>
      <c r="AA695" s="91">
        <f t="shared" si="398"/>
        <v>0</v>
      </c>
    </row>
    <row r="696" spans="1:27" ht="12.75" hidden="1" customHeight="1" outlineLevel="1" x14ac:dyDescent="0.2">
      <c r="A696" s="99" t="s">
        <v>2331</v>
      </c>
      <c r="B696" s="63" t="s">
        <v>238</v>
      </c>
      <c r="C696" s="43" t="s">
        <v>79</v>
      </c>
      <c r="D696" s="44">
        <v>0</v>
      </c>
      <c r="E696" s="44">
        <v>0</v>
      </c>
      <c r="F696" s="44">
        <v>0</v>
      </c>
      <c r="G696" s="44">
        <v>0</v>
      </c>
      <c r="H696" s="44">
        <v>0</v>
      </c>
      <c r="I696" s="44">
        <v>32.64</v>
      </c>
      <c r="J696" s="44">
        <v>13.27</v>
      </c>
      <c r="K696" s="44">
        <v>65.489999999999995</v>
      </c>
      <c r="L696" s="44">
        <v>145.72</v>
      </c>
      <c r="M696" s="44">
        <v>1.84</v>
      </c>
      <c r="N696" s="44">
        <v>0</v>
      </c>
      <c r="O696" s="44">
        <v>53.81</v>
      </c>
      <c r="P696" s="44">
        <v>51.4</v>
      </c>
      <c r="Q696" s="44">
        <v>52.39</v>
      </c>
      <c r="R696" s="44">
        <v>53.7</v>
      </c>
      <c r="S696" s="44">
        <v>0</v>
      </c>
      <c r="T696" s="44">
        <v>9.0500000000000007</v>
      </c>
      <c r="U696" s="44">
        <v>9.4600000000000009</v>
      </c>
      <c r="V696" s="44">
        <v>1.24</v>
      </c>
      <c r="W696" s="44">
        <v>150.28</v>
      </c>
      <c r="X696" s="44">
        <v>1.56</v>
      </c>
      <c r="Y696" s="44">
        <v>0</v>
      </c>
      <c r="Z696" s="44">
        <v>0</v>
      </c>
      <c r="AA696" s="44">
        <v>0</v>
      </c>
    </row>
    <row r="697" spans="1:27" collapsed="1" x14ac:dyDescent="0.2">
      <c r="A697" s="98" t="s">
        <v>2332</v>
      </c>
      <c r="B697" s="28" t="str">
        <f>"28"&amp;"."&amp;$B$800&amp;"."&amp;$B$801</f>
        <v>28.08.2023</v>
      </c>
      <c r="C697" s="90" t="s">
        <v>76</v>
      </c>
      <c r="D697" s="91">
        <f>ROUND((D698)/1000,5)</f>
        <v>0</v>
      </c>
      <c r="E697" s="91">
        <f t="shared" ref="E697:AA697" si="399">ROUND((E698)/1000,5)</f>
        <v>1.4800000000000001E-2</v>
      </c>
      <c r="F697" s="91">
        <f t="shared" si="399"/>
        <v>5.5599999999999997E-2</v>
      </c>
      <c r="G697" s="91">
        <f t="shared" si="399"/>
        <v>0.14063000000000001</v>
      </c>
      <c r="H697" s="91">
        <f t="shared" si="399"/>
        <v>8.4040000000000004E-2</v>
      </c>
      <c r="I697" s="91">
        <f t="shared" si="399"/>
        <v>0.17068</v>
      </c>
      <c r="J697" s="91">
        <f t="shared" si="399"/>
        <v>0.21923999999999999</v>
      </c>
      <c r="K697" s="91">
        <f t="shared" si="399"/>
        <v>0.15376999999999999</v>
      </c>
      <c r="L697" s="91">
        <f t="shared" si="399"/>
        <v>0.30308000000000002</v>
      </c>
      <c r="M697" s="91">
        <f t="shared" si="399"/>
        <v>0.37573000000000001</v>
      </c>
      <c r="N697" s="91">
        <f t="shared" si="399"/>
        <v>0.26984000000000002</v>
      </c>
      <c r="O697" s="91">
        <f t="shared" si="399"/>
        <v>0.32990000000000003</v>
      </c>
      <c r="P697" s="91">
        <f t="shared" si="399"/>
        <v>6.5740000000000007E-2</v>
      </c>
      <c r="Q697" s="91">
        <f t="shared" si="399"/>
        <v>1.806E-2</v>
      </c>
      <c r="R697" s="91">
        <f t="shared" si="399"/>
        <v>0.10269</v>
      </c>
      <c r="S697" s="91">
        <f t="shared" si="399"/>
        <v>0.23401</v>
      </c>
      <c r="T697" s="91">
        <f t="shared" si="399"/>
        <v>0.12325999999999999</v>
      </c>
      <c r="U697" s="91">
        <f t="shared" si="399"/>
        <v>0.12756000000000001</v>
      </c>
      <c r="V697" s="91">
        <f t="shared" si="399"/>
        <v>0.19419</v>
      </c>
      <c r="W697" s="91">
        <f t="shared" si="399"/>
        <v>0.24088999999999999</v>
      </c>
      <c r="X697" s="91">
        <f t="shared" si="399"/>
        <v>8.6249999999999993E-2</v>
      </c>
      <c r="Y697" s="91">
        <f t="shared" si="399"/>
        <v>5.0000000000000002E-5</v>
      </c>
      <c r="Z697" s="91">
        <f t="shared" si="399"/>
        <v>0</v>
      </c>
      <c r="AA697" s="91">
        <f t="shared" si="399"/>
        <v>0</v>
      </c>
    </row>
    <row r="698" spans="1:27" ht="12.75" hidden="1" customHeight="1" outlineLevel="1" x14ac:dyDescent="0.2">
      <c r="A698" s="99" t="s">
        <v>2333</v>
      </c>
      <c r="B698" s="63" t="s">
        <v>238</v>
      </c>
      <c r="C698" s="43" t="s">
        <v>79</v>
      </c>
      <c r="D698" s="44">
        <v>0</v>
      </c>
      <c r="E698" s="44">
        <v>14.8</v>
      </c>
      <c r="F698" s="44">
        <v>55.6</v>
      </c>
      <c r="G698" s="44">
        <v>140.63</v>
      </c>
      <c r="H698" s="44">
        <v>84.04</v>
      </c>
      <c r="I698" s="44">
        <v>170.68</v>
      </c>
      <c r="J698" s="44">
        <v>219.24</v>
      </c>
      <c r="K698" s="44">
        <v>153.77000000000001</v>
      </c>
      <c r="L698" s="44">
        <v>303.08</v>
      </c>
      <c r="M698" s="44">
        <v>375.73</v>
      </c>
      <c r="N698" s="44">
        <v>269.83999999999997</v>
      </c>
      <c r="O698" s="44">
        <v>329.9</v>
      </c>
      <c r="P698" s="44">
        <v>65.739999999999995</v>
      </c>
      <c r="Q698" s="44">
        <v>18.059999999999999</v>
      </c>
      <c r="R698" s="44">
        <v>102.69</v>
      </c>
      <c r="S698" s="44">
        <v>234.01</v>
      </c>
      <c r="T698" s="44">
        <v>123.26</v>
      </c>
      <c r="U698" s="44">
        <v>127.56</v>
      </c>
      <c r="V698" s="44">
        <v>194.19</v>
      </c>
      <c r="W698" s="44">
        <v>240.89</v>
      </c>
      <c r="X698" s="44">
        <v>86.25</v>
      </c>
      <c r="Y698" s="44">
        <v>0.05</v>
      </c>
      <c r="Z698" s="44">
        <v>0</v>
      </c>
      <c r="AA698" s="44">
        <v>0</v>
      </c>
    </row>
    <row r="699" spans="1:27" collapsed="1" x14ac:dyDescent="0.2">
      <c r="A699" s="98" t="s">
        <v>2334</v>
      </c>
      <c r="B699" s="28" t="str">
        <f>"29"&amp;"."&amp;$B$800&amp;"."&amp;$B$801</f>
        <v>29.08.2023</v>
      </c>
      <c r="C699" s="90" t="s">
        <v>76</v>
      </c>
      <c r="D699" s="91">
        <f>ROUND((D700)/1000,5)</f>
        <v>0</v>
      </c>
      <c r="E699" s="91">
        <f t="shared" ref="E699:AA699" si="400">ROUND((E700)/1000,5)</f>
        <v>0</v>
      </c>
      <c r="F699" s="91">
        <f t="shared" si="400"/>
        <v>0.13991999999999999</v>
      </c>
      <c r="G699" s="91">
        <f t="shared" si="400"/>
        <v>0.15043000000000001</v>
      </c>
      <c r="H699" s="91">
        <f t="shared" si="400"/>
        <v>0.18518000000000001</v>
      </c>
      <c r="I699" s="91">
        <f t="shared" si="400"/>
        <v>0.17221</v>
      </c>
      <c r="J699" s="91">
        <f t="shared" si="400"/>
        <v>0.27882000000000001</v>
      </c>
      <c r="K699" s="91">
        <f t="shared" si="400"/>
        <v>0.40156999999999998</v>
      </c>
      <c r="L699" s="91">
        <f t="shared" si="400"/>
        <v>0.44217000000000001</v>
      </c>
      <c r="M699" s="91">
        <f t="shared" si="400"/>
        <v>0.40569</v>
      </c>
      <c r="N699" s="91">
        <f t="shared" si="400"/>
        <v>0.46672999999999998</v>
      </c>
      <c r="O699" s="91">
        <f t="shared" si="400"/>
        <v>0.26350000000000001</v>
      </c>
      <c r="P699" s="91">
        <f t="shared" si="400"/>
        <v>0.28942000000000001</v>
      </c>
      <c r="Q699" s="91">
        <f t="shared" si="400"/>
        <v>0.35811999999999999</v>
      </c>
      <c r="R699" s="91">
        <f t="shared" si="400"/>
        <v>0.34072000000000002</v>
      </c>
      <c r="S699" s="91">
        <f t="shared" si="400"/>
        <v>0.44663000000000003</v>
      </c>
      <c r="T699" s="91">
        <f t="shared" si="400"/>
        <v>0.44861000000000001</v>
      </c>
      <c r="U699" s="91">
        <f t="shared" si="400"/>
        <v>0.49698999999999999</v>
      </c>
      <c r="V699" s="91">
        <f t="shared" si="400"/>
        <v>0.83811999999999998</v>
      </c>
      <c r="W699" s="91">
        <f t="shared" si="400"/>
        <v>2.6568399999999999</v>
      </c>
      <c r="X699" s="91">
        <f t="shared" si="400"/>
        <v>0.37859999999999999</v>
      </c>
      <c r="Y699" s="91">
        <f t="shared" si="400"/>
        <v>5.3310000000000003E-2</v>
      </c>
      <c r="Z699" s="91">
        <f t="shared" si="400"/>
        <v>4.8900000000000002E-3</v>
      </c>
      <c r="AA699" s="91">
        <f t="shared" si="400"/>
        <v>0.11092</v>
      </c>
    </row>
    <row r="700" spans="1:27" ht="12.75" hidden="1" customHeight="1" outlineLevel="1" x14ac:dyDescent="0.2">
      <c r="A700" s="99" t="s">
        <v>2335</v>
      </c>
      <c r="B700" s="63" t="s">
        <v>238</v>
      </c>
      <c r="C700" s="43" t="s">
        <v>79</v>
      </c>
      <c r="D700" s="44">
        <v>0</v>
      </c>
      <c r="E700" s="44">
        <v>0</v>
      </c>
      <c r="F700" s="44">
        <v>139.91999999999999</v>
      </c>
      <c r="G700" s="44">
        <v>150.43</v>
      </c>
      <c r="H700" s="44">
        <v>185.18</v>
      </c>
      <c r="I700" s="44">
        <v>172.21</v>
      </c>
      <c r="J700" s="44">
        <v>278.82</v>
      </c>
      <c r="K700" s="44">
        <v>401.57</v>
      </c>
      <c r="L700" s="44">
        <v>442.17</v>
      </c>
      <c r="M700" s="44">
        <v>405.69</v>
      </c>
      <c r="N700" s="44">
        <v>466.73</v>
      </c>
      <c r="O700" s="44">
        <v>263.5</v>
      </c>
      <c r="P700" s="44">
        <v>289.42</v>
      </c>
      <c r="Q700" s="44">
        <v>358.12</v>
      </c>
      <c r="R700" s="44">
        <v>340.72</v>
      </c>
      <c r="S700" s="44">
        <v>446.63</v>
      </c>
      <c r="T700" s="44">
        <v>448.61</v>
      </c>
      <c r="U700" s="44">
        <v>496.99</v>
      </c>
      <c r="V700" s="44">
        <v>838.12</v>
      </c>
      <c r="W700" s="44">
        <v>2656.84</v>
      </c>
      <c r="X700" s="44">
        <v>378.6</v>
      </c>
      <c r="Y700" s="44">
        <v>53.31</v>
      </c>
      <c r="Z700" s="44">
        <v>4.8899999999999997</v>
      </c>
      <c r="AA700" s="44">
        <v>110.92</v>
      </c>
    </row>
    <row r="701" spans="1:27" collapsed="1" x14ac:dyDescent="0.2">
      <c r="A701" s="98" t="s">
        <v>2336</v>
      </c>
      <c r="B701" s="28" t="str">
        <f>"30"&amp;"."&amp;$B$800&amp;"."&amp;$B$801</f>
        <v>30.08.2023</v>
      </c>
      <c r="C701" s="90" t="s">
        <v>76</v>
      </c>
      <c r="D701" s="91">
        <f>ROUND((D702)/1000,5)</f>
        <v>0</v>
      </c>
      <c r="E701" s="91">
        <f t="shared" ref="E701:AA701" si="401">ROUND((E702)/1000,5)</f>
        <v>0</v>
      </c>
      <c r="F701" s="91">
        <f t="shared" si="401"/>
        <v>0</v>
      </c>
      <c r="G701" s="91">
        <f t="shared" si="401"/>
        <v>8.0999999999999996E-4</v>
      </c>
      <c r="H701" s="91">
        <f t="shared" si="401"/>
        <v>4.02E-2</v>
      </c>
      <c r="I701" s="91">
        <f t="shared" si="401"/>
        <v>0</v>
      </c>
      <c r="J701" s="91">
        <f t="shared" si="401"/>
        <v>8.7510000000000004E-2</v>
      </c>
      <c r="K701" s="91">
        <f t="shared" si="401"/>
        <v>6.5930000000000002E-2</v>
      </c>
      <c r="L701" s="91">
        <f t="shared" si="401"/>
        <v>4.0000000000000003E-5</v>
      </c>
      <c r="M701" s="91">
        <f t="shared" si="401"/>
        <v>5.3839999999999999E-2</v>
      </c>
      <c r="N701" s="91">
        <f t="shared" si="401"/>
        <v>7.4899999999999994E-2</v>
      </c>
      <c r="O701" s="91">
        <f t="shared" si="401"/>
        <v>4.9360000000000001E-2</v>
      </c>
      <c r="P701" s="91">
        <f t="shared" si="401"/>
        <v>2.2899999999999999E-3</v>
      </c>
      <c r="Q701" s="91">
        <f t="shared" si="401"/>
        <v>6.1129999999999997E-2</v>
      </c>
      <c r="R701" s="91">
        <f t="shared" si="401"/>
        <v>0</v>
      </c>
      <c r="S701" s="91">
        <f t="shared" si="401"/>
        <v>0</v>
      </c>
      <c r="T701" s="91">
        <f t="shared" si="401"/>
        <v>0</v>
      </c>
      <c r="U701" s="91">
        <f t="shared" si="401"/>
        <v>0</v>
      </c>
      <c r="V701" s="91">
        <f t="shared" si="401"/>
        <v>0</v>
      </c>
      <c r="W701" s="91">
        <f t="shared" si="401"/>
        <v>0</v>
      </c>
      <c r="X701" s="91">
        <f t="shared" si="401"/>
        <v>0</v>
      </c>
      <c r="Y701" s="91">
        <f t="shared" si="401"/>
        <v>0</v>
      </c>
      <c r="Z701" s="91">
        <f t="shared" si="401"/>
        <v>0</v>
      </c>
      <c r="AA701" s="91">
        <f t="shared" si="401"/>
        <v>0</v>
      </c>
    </row>
    <row r="702" spans="1:27" ht="12.75" hidden="1" customHeight="1" outlineLevel="1" x14ac:dyDescent="0.2">
      <c r="A702" s="99" t="s">
        <v>2337</v>
      </c>
      <c r="B702" s="63" t="s">
        <v>238</v>
      </c>
      <c r="C702" s="43" t="s">
        <v>79</v>
      </c>
      <c r="D702" s="44">
        <v>0</v>
      </c>
      <c r="E702" s="44">
        <v>0</v>
      </c>
      <c r="F702" s="44">
        <v>0</v>
      </c>
      <c r="G702" s="44">
        <v>0.81</v>
      </c>
      <c r="H702" s="44">
        <v>40.200000000000003</v>
      </c>
      <c r="I702" s="44">
        <v>0</v>
      </c>
      <c r="J702" s="44">
        <v>87.51</v>
      </c>
      <c r="K702" s="44">
        <v>65.930000000000007</v>
      </c>
      <c r="L702" s="44">
        <v>0.04</v>
      </c>
      <c r="M702" s="44">
        <v>53.84</v>
      </c>
      <c r="N702" s="44">
        <v>74.900000000000006</v>
      </c>
      <c r="O702" s="44">
        <v>49.36</v>
      </c>
      <c r="P702" s="44">
        <v>2.29</v>
      </c>
      <c r="Q702" s="44">
        <v>61.13</v>
      </c>
      <c r="R702" s="44">
        <v>0</v>
      </c>
      <c r="S702" s="44">
        <v>0</v>
      </c>
      <c r="T702" s="44">
        <v>0</v>
      </c>
      <c r="U702" s="44">
        <v>0</v>
      </c>
      <c r="V702" s="44">
        <v>0</v>
      </c>
      <c r="W702" s="44">
        <v>0</v>
      </c>
      <c r="X702" s="44">
        <v>0</v>
      </c>
      <c r="Y702" s="44">
        <v>0</v>
      </c>
      <c r="Z702" s="44">
        <v>0</v>
      </c>
      <c r="AA702" s="44">
        <v>0</v>
      </c>
    </row>
    <row r="703" spans="1:27" collapsed="1" x14ac:dyDescent="0.2">
      <c r="A703" s="98" t="s">
        <v>2338</v>
      </c>
      <c r="B703" s="28" t="str">
        <f>"31"&amp;"."&amp;$B$800&amp;"."&amp;$B$801</f>
        <v>31.08.2023</v>
      </c>
      <c r="C703" s="90" t="s">
        <v>76</v>
      </c>
      <c r="D703" s="91">
        <f>ROUND((D704)/1000,5)</f>
        <v>0</v>
      </c>
      <c r="E703" s="91">
        <f t="shared" ref="E703:AA703" si="402">ROUND((E704)/1000,5)</f>
        <v>0</v>
      </c>
      <c r="F703" s="91">
        <f t="shared" si="402"/>
        <v>0</v>
      </c>
      <c r="G703" s="91">
        <f t="shared" si="402"/>
        <v>0</v>
      </c>
      <c r="H703" s="91">
        <f t="shared" si="402"/>
        <v>0</v>
      </c>
      <c r="I703" s="91">
        <f t="shared" si="402"/>
        <v>0.11502</v>
      </c>
      <c r="J703" s="91">
        <f t="shared" si="402"/>
        <v>6.019E-2</v>
      </c>
      <c r="K703" s="91">
        <f t="shared" si="402"/>
        <v>0.10357</v>
      </c>
      <c r="L703" s="91">
        <f t="shared" si="402"/>
        <v>0.20566999999999999</v>
      </c>
      <c r="M703" s="91">
        <f t="shared" si="402"/>
        <v>0.15311</v>
      </c>
      <c r="N703" s="91">
        <f t="shared" si="402"/>
        <v>6.7180000000000004E-2</v>
      </c>
      <c r="O703" s="91">
        <f t="shared" si="402"/>
        <v>0.12114</v>
      </c>
      <c r="P703" s="91">
        <f t="shared" si="402"/>
        <v>0.16503999999999999</v>
      </c>
      <c r="Q703" s="91">
        <f t="shared" si="402"/>
        <v>0.17638999999999999</v>
      </c>
      <c r="R703" s="91">
        <f t="shared" si="402"/>
        <v>5.407E-2</v>
      </c>
      <c r="S703" s="91">
        <f t="shared" si="402"/>
        <v>7.6960000000000001E-2</v>
      </c>
      <c r="T703" s="91">
        <f t="shared" si="402"/>
        <v>8.6389999999999995E-2</v>
      </c>
      <c r="U703" s="91">
        <f t="shared" si="402"/>
        <v>9.8970000000000002E-2</v>
      </c>
      <c r="V703" s="91">
        <f t="shared" si="402"/>
        <v>9.9470000000000003E-2</v>
      </c>
      <c r="W703" s="91">
        <f t="shared" si="402"/>
        <v>0.17393</v>
      </c>
      <c r="X703" s="91">
        <f t="shared" si="402"/>
        <v>3.27E-2</v>
      </c>
      <c r="Y703" s="91">
        <f t="shared" si="402"/>
        <v>0</v>
      </c>
      <c r="Z703" s="91">
        <f t="shared" si="402"/>
        <v>0</v>
      </c>
      <c r="AA703" s="91">
        <f t="shared" si="402"/>
        <v>0</v>
      </c>
    </row>
    <row r="704" spans="1:27" ht="12.75" hidden="1" customHeight="1" outlineLevel="1" x14ac:dyDescent="0.2">
      <c r="A704" s="99" t="s">
        <v>2339</v>
      </c>
      <c r="B704" s="63" t="s">
        <v>238</v>
      </c>
      <c r="C704" s="43" t="s">
        <v>79</v>
      </c>
      <c r="D704" s="44">
        <v>0</v>
      </c>
      <c r="E704" s="44">
        <v>0</v>
      </c>
      <c r="F704" s="44">
        <v>0</v>
      </c>
      <c r="G704" s="44">
        <v>0</v>
      </c>
      <c r="H704" s="44">
        <v>0</v>
      </c>
      <c r="I704" s="44">
        <v>115.02</v>
      </c>
      <c r="J704" s="44">
        <v>60.19</v>
      </c>
      <c r="K704" s="44">
        <v>103.57</v>
      </c>
      <c r="L704" s="44">
        <v>205.67</v>
      </c>
      <c r="M704" s="44">
        <v>153.11000000000001</v>
      </c>
      <c r="N704" s="44">
        <v>67.180000000000007</v>
      </c>
      <c r="O704" s="44">
        <v>121.14</v>
      </c>
      <c r="P704" s="44">
        <v>165.04</v>
      </c>
      <c r="Q704" s="44">
        <v>176.39</v>
      </c>
      <c r="R704" s="44">
        <v>54.07</v>
      </c>
      <c r="S704" s="44">
        <v>76.959999999999994</v>
      </c>
      <c r="T704" s="44">
        <v>86.39</v>
      </c>
      <c r="U704" s="44">
        <v>98.97</v>
      </c>
      <c r="V704" s="44">
        <v>99.47</v>
      </c>
      <c r="W704" s="44">
        <v>173.93</v>
      </c>
      <c r="X704" s="44">
        <v>32.700000000000003</v>
      </c>
      <c r="Y704" s="44">
        <v>0</v>
      </c>
      <c r="Z704" s="44">
        <v>0</v>
      </c>
      <c r="AA704" s="44">
        <v>0</v>
      </c>
    </row>
    <row r="705" spans="1:27" collapsed="1" x14ac:dyDescent="0.2">
      <c r="B705" s="101" t="s">
        <v>392</v>
      </c>
    </row>
    <row r="706" spans="1:27" x14ac:dyDescent="0.2">
      <c r="B706" s="101" t="s">
        <v>392</v>
      </c>
    </row>
    <row r="707" spans="1:27" x14ac:dyDescent="0.2">
      <c r="A707" s="175" t="s">
        <v>2340</v>
      </c>
      <c r="B707" s="176"/>
      <c r="C707" s="176"/>
      <c r="D707" s="176"/>
      <c r="E707" s="176"/>
      <c r="F707" s="176"/>
      <c r="G707" s="176"/>
      <c r="H707" s="176"/>
      <c r="I707" s="176"/>
      <c r="J707" s="176"/>
      <c r="K707" s="176"/>
      <c r="L707" s="176"/>
      <c r="M707" s="176"/>
      <c r="N707" s="176"/>
      <c r="O707" s="176"/>
      <c r="P707" s="176"/>
      <c r="Q707" s="176"/>
      <c r="R707" s="176"/>
      <c r="S707" s="176"/>
      <c r="T707" s="176"/>
      <c r="U707" s="176"/>
      <c r="V707" s="176"/>
      <c r="W707" s="176"/>
      <c r="X707" s="176"/>
      <c r="Y707" s="176"/>
      <c r="Z707" s="176"/>
      <c r="AA707" s="177"/>
    </row>
    <row r="708" spans="1:27" ht="25.5" x14ac:dyDescent="0.2">
      <c r="A708" s="26" t="s">
        <v>64</v>
      </c>
      <c r="B708" s="27" t="s">
        <v>210</v>
      </c>
      <c r="C708" s="26" t="s">
        <v>211</v>
      </c>
      <c r="D708" s="27" t="s">
        <v>212</v>
      </c>
      <c r="E708" s="27" t="s">
        <v>213</v>
      </c>
      <c r="F708" s="27" t="s">
        <v>214</v>
      </c>
      <c r="G708" s="27" t="s">
        <v>215</v>
      </c>
      <c r="H708" s="27" t="s">
        <v>216</v>
      </c>
      <c r="I708" s="27" t="s">
        <v>217</v>
      </c>
      <c r="J708" s="27" t="s">
        <v>218</v>
      </c>
      <c r="K708" s="27" t="s">
        <v>219</v>
      </c>
      <c r="L708" s="27" t="s">
        <v>220</v>
      </c>
      <c r="M708" s="27" t="s">
        <v>221</v>
      </c>
      <c r="N708" s="27" t="s">
        <v>222</v>
      </c>
      <c r="O708" s="27" t="s">
        <v>223</v>
      </c>
      <c r="P708" s="27" t="s">
        <v>224</v>
      </c>
      <c r="Q708" s="27" t="s">
        <v>225</v>
      </c>
      <c r="R708" s="27" t="s">
        <v>226</v>
      </c>
      <c r="S708" s="27" t="s">
        <v>227</v>
      </c>
      <c r="T708" s="27" t="s">
        <v>228</v>
      </c>
      <c r="U708" s="27" t="s">
        <v>229</v>
      </c>
      <c r="V708" s="27" t="s">
        <v>230</v>
      </c>
      <c r="W708" s="27" t="s">
        <v>231</v>
      </c>
      <c r="X708" s="27" t="s">
        <v>232</v>
      </c>
      <c r="Y708" s="27" t="s">
        <v>233</v>
      </c>
      <c r="Z708" s="27" t="s">
        <v>234</v>
      </c>
      <c r="AA708" s="27" t="s">
        <v>235</v>
      </c>
    </row>
    <row r="709" spans="1:27" x14ac:dyDescent="0.2">
      <c r="A709" s="98" t="s">
        <v>2341</v>
      </c>
      <c r="B709" s="28" t="str">
        <f>"01"&amp;"."&amp;$B$800&amp;"."&amp;$B$801</f>
        <v>01.08.2023</v>
      </c>
      <c r="C709" s="90" t="s">
        <v>76</v>
      </c>
      <c r="D709" s="91">
        <f>ROUND((D710)/1000,5)</f>
        <v>9.5560000000000006E-2</v>
      </c>
      <c r="E709" s="91">
        <f t="shared" ref="E709:AA709" si="403">ROUND((E710)/1000,5)</f>
        <v>7.6999999999999996E-4</v>
      </c>
      <c r="F709" s="91">
        <f t="shared" si="403"/>
        <v>0</v>
      </c>
      <c r="G709" s="91">
        <f t="shared" si="403"/>
        <v>0</v>
      </c>
      <c r="H709" s="91">
        <f t="shared" si="403"/>
        <v>0</v>
      </c>
      <c r="I709" s="91">
        <f t="shared" si="403"/>
        <v>0</v>
      </c>
      <c r="J709" s="91">
        <f t="shared" si="403"/>
        <v>0</v>
      </c>
      <c r="K709" s="91">
        <f t="shared" si="403"/>
        <v>0</v>
      </c>
      <c r="L709" s="91">
        <f t="shared" si="403"/>
        <v>0</v>
      </c>
      <c r="M709" s="91">
        <f t="shared" si="403"/>
        <v>1.0000000000000001E-5</v>
      </c>
      <c r="N709" s="91">
        <f t="shared" si="403"/>
        <v>4.4999999999999999E-4</v>
      </c>
      <c r="O709" s="91">
        <f t="shared" si="403"/>
        <v>7.6999999999999996E-4</v>
      </c>
      <c r="P709" s="91">
        <f t="shared" si="403"/>
        <v>3.3E-4</v>
      </c>
      <c r="Q709" s="91">
        <f t="shared" si="403"/>
        <v>5.0000000000000002E-5</v>
      </c>
      <c r="R709" s="91">
        <f t="shared" si="403"/>
        <v>9.5E-4</v>
      </c>
      <c r="S709" s="91">
        <f t="shared" si="403"/>
        <v>8.5999999999999998E-4</v>
      </c>
      <c r="T709" s="91">
        <f t="shared" si="403"/>
        <v>0</v>
      </c>
      <c r="U709" s="91">
        <f t="shared" si="403"/>
        <v>0</v>
      </c>
      <c r="V709" s="91">
        <f t="shared" si="403"/>
        <v>0</v>
      </c>
      <c r="W709" s="91">
        <f t="shared" si="403"/>
        <v>0</v>
      </c>
      <c r="X709" s="91">
        <f t="shared" si="403"/>
        <v>0</v>
      </c>
      <c r="Y709" s="91">
        <f t="shared" si="403"/>
        <v>1.6820000000000002E-2</v>
      </c>
      <c r="Z709" s="91">
        <f t="shared" si="403"/>
        <v>0.28512999999999999</v>
      </c>
      <c r="AA709" s="91">
        <f t="shared" si="403"/>
        <v>7.9350000000000004E-2</v>
      </c>
    </row>
    <row r="710" spans="1:27" ht="12.75" hidden="1" customHeight="1" outlineLevel="1" x14ac:dyDescent="0.2">
      <c r="A710" s="99" t="s">
        <v>2342</v>
      </c>
      <c r="B710" s="63" t="s">
        <v>238</v>
      </c>
      <c r="C710" s="43" t="s">
        <v>79</v>
      </c>
      <c r="D710" s="44">
        <v>95.56</v>
      </c>
      <c r="E710" s="44">
        <v>0.77</v>
      </c>
      <c r="F710" s="44">
        <v>0</v>
      </c>
      <c r="G710" s="44">
        <v>0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0.01</v>
      </c>
      <c r="N710" s="44">
        <v>0.45</v>
      </c>
      <c r="O710" s="44">
        <v>0.77</v>
      </c>
      <c r="P710" s="44">
        <v>0.33</v>
      </c>
      <c r="Q710" s="44">
        <v>0.05</v>
      </c>
      <c r="R710" s="44">
        <v>0.95</v>
      </c>
      <c r="S710" s="44">
        <v>0.86</v>
      </c>
      <c r="T710" s="44">
        <v>0</v>
      </c>
      <c r="U710" s="44">
        <v>0</v>
      </c>
      <c r="V710" s="44">
        <v>0</v>
      </c>
      <c r="W710" s="44">
        <v>0</v>
      </c>
      <c r="X710" s="44">
        <v>0</v>
      </c>
      <c r="Y710" s="44">
        <v>16.82</v>
      </c>
      <c r="Z710" s="44">
        <v>285.13</v>
      </c>
      <c r="AA710" s="44">
        <v>79.349999999999994</v>
      </c>
    </row>
    <row r="711" spans="1:27" collapsed="1" x14ac:dyDescent="0.2">
      <c r="A711" s="98" t="s">
        <v>2343</v>
      </c>
      <c r="B711" s="28" t="str">
        <f>"02"&amp;"."&amp;$B$800&amp;"."&amp;$B$801</f>
        <v>02.08.2023</v>
      </c>
      <c r="C711" s="90" t="s">
        <v>76</v>
      </c>
      <c r="D711" s="91">
        <f>ROUND((D712)/1000,5)</f>
        <v>0.23066999999999999</v>
      </c>
      <c r="E711" s="91">
        <f t="shared" ref="E711:AA711" si="404">ROUND((E712)/1000,5)</f>
        <v>0.14344000000000001</v>
      </c>
      <c r="F711" s="91">
        <f t="shared" si="404"/>
        <v>3.2239999999999998E-2</v>
      </c>
      <c r="G711" s="91">
        <f t="shared" si="404"/>
        <v>1.7000000000000001E-4</v>
      </c>
      <c r="H711" s="91">
        <f t="shared" si="404"/>
        <v>0</v>
      </c>
      <c r="I711" s="91">
        <f t="shared" si="404"/>
        <v>0</v>
      </c>
      <c r="J711" s="91">
        <f t="shared" si="404"/>
        <v>0</v>
      </c>
      <c r="K711" s="91">
        <f t="shared" si="404"/>
        <v>0</v>
      </c>
      <c r="L711" s="91">
        <f t="shared" si="404"/>
        <v>0</v>
      </c>
      <c r="M711" s="91">
        <f t="shared" si="404"/>
        <v>1E-4</v>
      </c>
      <c r="N711" s="91">
        <f t="shared" si="404"/>
        <v>2.4000000000000001E-4</v>
      </c>
      <c r="O711" s="91">
        <f t="shared" si="404"/>
        <v>0</v>
      </c>
      <c r="P711" s="91">
        <f t="shared" si="404"/>
        <v>2.0000000000000002E-5</v>
      </c>
      <c r="Q711" s="91">
        <f t="shared" si="404"/>
        <v>1.7000000000000001E-4</v>
      </c>
      <c r="R711" s="91">
        <f t="shared" si="404"/>
        <v>0</v>
      </c>
      <c r="S711" s="91">
        <f t="shared" si="404"/>
        <v>0</v>
      </c>
      <c r="T711" s="91">
        <f t="shared" si="404"/>
        <v>0</v>
      </c>
      <c r="U711" s="91">
        <f t="shared" si="404"/>
        <v>1.0000000000000001E-5</v>
      </c>
      <c r="V711" s="91">
        <f t="shared" si="404"/>
        <v>1.75E-3</v>
      </c>
      <c r="W711" s="91">
        <f t="shared" si="404"/>
        <v>1.48E-3</v>
      </c>
      <c r="X711" s="91">
        <f t="shared" si="404"/>
        <v>0</v>
      </c>
      <c r="Y711" s="91">
        <f t="shared" si="404"/>
        <v>9.6430000000000002E-2</v>
      </c>
      <c r="Z711" s="91">
        <f t="shared" si="404"/>
        <v>0.26204</v>
      </c>
      <c r="AA711" s="91">
        <f t="shared" si="404"/>
        <v>0.22450999999999999</v>
      </c>
    </row>
    <row r="712" spans="1:27" ht="12.75" hidden="1" customHeight="1" outlineLevel="1" x14ac:dyDescent="0.2">
      <c r="A712" s="99" t="s">
        <v>2344</v>
      </c>
      <c r="B712" s="63" t="s">
        <v>238</v>
      </c>
      <c r="C712" s="43" t="s">
        <v>79</v>
      </c>
      <c r="D712" s="44">
        <v>230.67</v>
      </c>
      <c r="E712" s="44">
        <v>143.44</v>
      </c>
      <c r="F712" s="44">
        <v>32.24</v>
      </c>
      <c r="G712" s="44">
        <v>0.17</v>
      </c>
      <c r="H712" s="44">
        <v>0</v>
      </c>
      <c r="I712" s="44">
        <v>0</v>
      </c>
      <c r="J712" s="44">
        <v>0</v>
      </c>
      <c r="K712" s="44">
        <v>0</v>
      </c>
      <c r="L712" s="44">
        <v>0</v>
      </c>
      <c r="M712" s="44">
        <v>0.1</v>
      </c>
      <c r="N712" s="44">
        <v>0.24</v>
      </c>
      <c r="O712" s="44">
        <v>0</v>
      </c>
      <c r="P712" s="44">
        <v>0.02</v>
      </c>
      <c r="Q712" s="44">
        <v>0.17</v>
      </c>
      <c r="R712" s="44">
        <v>0</v>
      </c>
      <c r="S712" s="44">
        <v>0</v>
      </c>
      <c r="T712" s="44">
        <v>0</v>
      </c>
      <c r="U712" s="44">
        <v>0.01</v>
      </c>
      <c r="V712" s="44">
        <v>1.75</v>
      </c>
      <c r="W712" s="44">
        <v>1.48</v>
      </c>
      <c r="X712" s="44">
        <v>0</v>
      </c>
      <c r="Y712" s="44">
        <v>96.43</v>
      </c>
      <c r="Z712" s="44">
        <v>262.04000000000002</v>
      </c>
      <c r="AA712" s="44">
        <v>224.51</v>
      </c>
    </row>
    <row r="713" spans="1:27" collapsed="1" x14ac:dyDescent="0.2">
      <c r="A713" s="98" t="s">
        <v>2345</v>
      </c>
      <c r="B713" s="28" t="str">
        <f>"03"&amp;"."&amp;$B$800&amp;"."&amp;$B$801</f>
        <v>03.08.2023</v>
      </c>
      <c r="C713" s="90" t="s">
        <v>76</v>
      </c>
      <c r="D713" s="91">
        <f>ROUND((D714)/1000,5)</f>
        <v>0.23919000000000001</v>
      </c>
      <c r="E713" s="91">
        <f t="shared" ref="E713:AA713" si="405">ROUND((E714)/1000,5)</f>
        <v>0.35187000000000002</v>
      </c>
      <c r="F713" s="91">
        <f t="shared" si="405"/>
        <v>6.5890000000000004E-2</v>
      </c>
      <c r="G713" s="91">
        <f t="shared" si="405"/>
        <v>3.918E-2</v>
      </c>
      <c r="H713" s="91">
        <f t="shared" si="405"/>
        <v>4.6519999999999999E-2</v>
      </c>
      <c r="I713" s="91">
        <f t="shared" si="405"/>
        <v>0</v>
      </c>
      <c r="J713" s="91">
        <f t="shared" si="405"/>
        <v>0</v>
      </c>
      <c r="K713" s="91">
        <f t="shared" si="405"/>
        <v>0</v>
      </c>
      <c r="L713" s="91">
        <f t="shared" si="405"/>
        <v>0</v>
      </c>
      <c r="M713" s="91">
        <f t="shared" si="405"/>
        <v>0</v>
      </c>
      <c r="N713" s="91">
        <f t="shared" si="405"/>
        <v>0</v>
      </c>
      <c r="O713" s="91">
        <f t="shared" si="405"/>
        <v>4.4999999999999999E-4</v>
      </c>
      <c r="P713" s="91">
        <f t="shared" si="405"/>
        <v>0</v>
      </c>
      <c r="Q713" s="91">
        <f t="shared" si="405"/>
        <v>0</v>
      </c>
      <c r="R713" s="91">
        <f t="shared" si="405"/>
        <v>0</v>
      </c>
      <c r="S713" s="91">
        <f t="shared" si="405"/>
        <v>0</v>
      </c>
      <c r="T713" s="91">
        <f t="shared" si="405"/>
        <v>0</v>
      </c>
      <c r="U713" s="91">
        <f t="shared" si="405"/>
        <v>2.3600000000000001E-3</v>
      </c>
      <c r="V713" s="91">
        <f t="shared" si="405"/>
        <v>0</v>
      </c>
      <c r="W713" s="91">
        <f t="shared" si="405"/>
        <v>0</v>
      </c>
      <c r="X713" s="91">
        <f t="shared" si="405"/>
        <v>0</v>
      </c>
      <c r="Y713" s="91">
        <f t="shared" si="405"/>
        <v>8.7590000000000001E-2</v>
      </c>
      <c r="Z713" s="91">
        <f t="shared" si="405"/>
        <v>0.32504</v>
      </c>
      <c r="AA713" s="91">
        <f t="shared" si="405"/>
        <v>0.18124000000000001</v>
      </c>
    </row>
    <row r="714" spans="1:27" ht="12.75" hidden="1" customHeight="1" outlineLevel="1" x14ac:dyDescent="0.2">
      <c r="A714" s="99" t="s">
        <v>2346</v>
      </c>
      <c r="B714" s="63" t="s">
        <v>238</v>
      </c>
      <c r="C714" s="43" t="s">
        <v>79</v>
      </c>
      <c r="D714" s="44">
        <v>239.19</v>
      </c>
      <c r="E714" s="44">
        <v>351.87</v>
      </c>
      <c r="F714" s="44">
        <v>65.89</v>
      </c>
      <c r="G714" s="44">
        <v>39.18</v>
      </c>
      <c r="H714" s="44">
        <v>46.52</v>
      </c>
      <c r="I714" s="44">
        <v>0</v>
      </c>
      <c r="J714" s="44">
        <v>0</v>
      </c>
      <c r="K714" s="44">
        <v>0</v>
      </c>
      <c r="L714" s="44">
        <v>0</v>
      </c>
      <c r="M714" s="44">
        <v>0</v>
      </c>
      <c r="N714" s="44">
        <v>0</v>
      </c>
      <c r="O714" s="44">
        <v>0.45</v>
      </c>
      <c r="P714" s="44">
        <v>0</v>
      </c>
      <c r="Q714" s="44">
        <v>0</v>
      </c>
      <c r="R714" s="44">
        <v>0</v>
      </c>
      <c r="S714" s="44">
        <v>0</v>
      </c>
      <c r="T714" s="44">
        <v>0</v>
      </c>
      <c r="U714" s="44">
        <v>2.36</v>
      </c>
      <c r="V714" s="44">
        <v>0</v>
      </c>
      <c r="W714" s="44">
        <v>0</v>
      </c>
      <c r="X714" s="44">
        <v>0</v>
      </c>
      <c r="Y714" s="44">
        <v>87.59</v>
      </c>
      <c r="Z714" s="44">
        <v>325.04000000000002</v>
      </c>
      <c r="AA714" s="44">
        <v>181.24</v>
      </c>
    </row>
    <row r="715" spans="1:27" collapsed="1" x14ac:dyDescent="0.2">
      <c r="A715" s="98" t="s">
        <v>2347</v>
      </c>
      <c r="B715" s="28" t="str">
        <f>"04"&amp;"."&amp;$B$800&amp;"."&amp;$B$801</f>
        <v>04.08.2023</v>
      </c>
      <c r="C715" s="90" t="s">
        <v>76</v>
      </c>
      <c r="D715" s="91">
        <f>ROUND((D716)/1000,5)</f>
        <v>0.218</v>
      </c>
      <c r="E715" s="91">
        <f t="shared" ref="E715:AA715" si="406">ROUND((E716)/1000,5)</f>
        <v>8.4849999999999995E-2</v>
      </c>
      <c r="F715" s="91">
        <f t="shared" si="406"/>
        <v>0</v>
      </c>
      <c r="G715" s="91">
        <f t="shared" si="406"/>
        <v>0</v>
      </c>
      <c r="H715" s="91">
        <f t="shared" si="406"/>
        <v>0</v>
      </c>
      <c r="I715" s="91">
        <f t="shared" si="406"/>
        <v>0</v>
      </c>
      <c r="J715" s="91">
        <f t="shared" si="406"/>
        <v>0</v>
      </c>
      <c r="K715" s="91">
        <f t="shared" si="406"/>
        <v>0.60099000000000002</v>
      </c>
      <c r="L715" s="91">
        <f t="shared" si="406"/>
        <v>0.74907000000000001</v>
      </c>
      <c r="M715" s="91">
        <f t="shared" si="406"/>
        <v>0.69357000000000002</v>
      </c>
      <c r="N715" s="91">
        <f t="shared" si="406"/>
        <v>0.73151999999999995</v>
      </c>
      <c r="O715" s="91">
        <f t="shared" si="406"/>
        <v>0.69789999999999996</v>
      </c>
      <c r="P715" s="91">
        <f t="shared" si="406"/>
        <v>3.1210000000000002E-2</v>
      </c>
      <c r="Q715" s="91">
        <f t="shared" si="406"/>
        <v>0</v>
      </c>
      <c r="R715" s="91">
        <f t="shared" si="406"/>
        <v>0</v>
      </c>
      <c r="S715" s="91">
        <f t="shared" si="406"/>
        <v>8.8050000000000003E-2</v>
      </c>
      <c r="T715" s="91">
        <f t="shared" si="406"/>
        <v>0.38141000000000003</v>
      </c>
      <c r="U715" s="91">
        <f t="shared" si="406"/>
        <v>0.69813999999999998</v>
      </c>
      <c r="V715" s="91">
        <f t="shared" si="406"/>
        <v>0.58916999999999997</v>
      </c>
      <c r="W715" s="91">
        <f t="shared" si="406"/>
        <v>0.49654999999999999</v>
      </c>
      <c r="X715" s="91">
        <f t="shared" si="406"/>
        <v>0.61850000000000005</v>
      </c>
      <c r="Y715" s="91">
        <f t="shared" si="406"/>
        <v>0.34499000000000002</v>
      </c>
      <c r="Z715" s="91">
        <f t="shared" si="406"/>
        <v>0.13592000000000001</v>
      </c>
      <c r="AA715" s="91">
        <f t="shared" si="406"/>
        <v>0.23422999999999999</v>
      </c>
    </row>
    <row r="716" spans="1:27" ht="12.75" hidden="1" customHeight="1" outlineLevel="1" x14ac:dyDescent="0.2">
      <c r="A716" s="99" t="s">
        <v>2348</v>
      </c>
      <c r="B716" s="63" t="s">
        <v>238</v>
      </c>
      <c r="C716" s="43" t="s">
        <v>79</v>
      </c>
      <c r="D716" s="44">
        <v>218</v>
      </c>
      <c r="E716" s="44">
        <v>84.85</v>
      </c>
      <c r="F716" s="44">
        <v>0</v>
      </c>
      <c r="G716" s="44">
        <v>0</v>
      </c>
      <c r="H716" s="44">
        <v>0</v>
      </c>
      <c r="I716" s="44">
        <v>0</v>
      </c>
      <c r="J716" s="44">
        <v>0</v>
      </c>
      <c r="K716" s="44">
        <v>600.99</v>
      </c>
      <c r="L716" s="44">
        <v>749.07</v>
      </c>
      <c r="M716" s="44">
        <v>693.57</v>
      </c>
      <c r="N716" s="44">
        <v>731.52</v>
      </c>
      <c r="O716" s="44">
        <v>697.9</v>
      </c>
      <c r="P716" s="44">
        <v>31.21</v>
      </c>
      <c r="Q716" s="44">
        <v>0</v>
      </c>
      <c r="R716" s="44">
        <v>0</v>
      </c>
      <c r="S716" s="44">
        <v>88.05</v>
      </c>
      <c r="T716" s="44">
        <v>381.41</v>
      </c>
      <c r="U716" s="44">
        <v>698.14</v>
      </c>
      <c r="V716" s="44">
        <v>589.16999999999996</v>
      </c>
      <c r="W716" s="44">
        <v>496.55</v>
      </c>
      <c r="X716" s="44">
        <v>618.5</v>
      </c>
      <c r="Y716" s="44">
        <v>344.99</v>
      </c>
      <c r="Z716" s="44">
        <v>135.91999999999999</v>
      </c>
      <c r="AA716" s="44">
        <v>234.23</v>
      </c>
    </row>
    <row r="717" spans="1:27" collapsed="1" x14ac:dyDescent="0.2">
      <c r="A717" s="98" t="s">
        <v>2349</v>
      </c>
      <c r="B717" s="28" t="str">
        <f>"05"&amp;"."&amp;$B$800&amp;"."&amp;$B$801</f>
        <v>05.08.2023</v>
      </c>
      <c r="C717" s="90" t="s">
        <v>76</v>
      </c>
      <c r="D717" s="91">
        <f>ROUND((D718)/1000,5)</f>
        <v>4.1500000000000002E-2</v>
      </c>
      <c r="E717" s="91">
        <f t="shared" ref="E717:AA717" si="407">ROUND((E718)/1000,5)</f>
        <v>4.8410000000000002E-2</v>
      </c>
      <c r="F717" s="91">
        <f t="shared" si="407"/>
        <v>0</v>
      </c>
      <c r="G717" s="91">
        <f t="shared" si="407"/>
        <v>0</v>
      </c>
      <c r="H717" s="91">
        <f t="shared" si="407"/>
        <v>0</v>
      </c>
      <c r="I717" s="91">
        <f t="shared" si="407"/>
        <v>0</v>
      </c>
      <c r="J717" s="91">
        <f t="shared" si="407"/>
        <v>0</v>
      </c>
      <c r="K717" s="91">
        <f t="shared" si="407"/>
        <v>0</v>
      </c>
      <c r="L717" s="91">
        <f t="shared" si="407"/>
        <v>9.9900000000000003E-2</v>
      </c>
      <c r="M717" s="91">
        <f t="shared" si="407"/>
        <v>0.55728999999999995</v>
      </c>
      <c r="N717" s="91">
        <f t="shared" si="407"/>
        <v>0.61880999999999997</v>
      </c>
      <c r="O717" s="91">
        <f t="shared" si="407"/>
        <v>0.64017000000000002</v>
      </c>
      <c r="P717" s="91">
        <f t="shared" si="407"/>
        <v>0.56157999999999997</v>
      </c>
      <c r="Q717" s="91">
        <f t="shared" si="407"/>
        <v>0.65674999999999994</v>
      </c>
      <c r="R717" s="91">
        <f t="shared" si="407"/>
        <v>0.39715</v>
      </c>
      <c r="S717" s="91">
        <f t="shared" si="407"/>
        <v>0.65634000000000003</v>
      </c>
      <c r="T717" s="91">
        <f t="shared" si="407"/>
        <v>0.36159999999999998</v>
      </c>
      <c r="U717" s="91">
        <f t="shared" si="407"/>
        <v>6.7299999999999999E-3</v>
      </c>
      <c r="V717" s="91">
        <f t="shared" si="407"/>
        <v>0</v>
      </c>
      <c r="W717" s="91">
        <f t="shared" si="407"/>
        <v>0.25622</v>
      </c>
      <c r="X717" s="91">
        <f t="shared" si="407"/>
        <v>0</v>
      </c>
      <c r="Y717" s="91">
        <f t="shared" si="407"/>
        <v>0.1217</v>
      </c>
      <c r="Z717" s="91">
        <f t="shared" si="407"/>
        <v>0.16175</v>
      </c>
      <c r="AA717" s="91">
        <f t="shared" si="407"/>
        <v>5.5809999999999998E-2</v>
      </c>
    </row>
    <row r="718" spans="1:27" ht="12.75" hidden="1" customHeight="1" outlineLevel="1" x14ac:dyDescent="0.2">
      <c r="A718" s="99" t="s">
        <v>2350</v>
      </c>
      <c r="B718" s="63" t="s">
        <v>238</v>
      </c>
      <c r="C718" s="43" t="s">
        <v>79</v>
      </c>
      <c r="D718" s="44">
        <v>41.5</v>
      </c>
      <c r="E718" s="44">
        <v>48.41</v>
      </c>
      <c r="F718" s="44">
        <v>0</v>
      </c>
      <c r="G718" s="44">
        <v>0</v>
      </c>
      <c r="H718" s="44">
        <v>0</v>
      </c>
      <c r="I718" s="44">
        <v>0</v>
      </c>
      <c r="J718" s="44">
        <v>0</v>
      </c>
      <c r="K718" s="44">
        <v>0</v>
      </c>
      <c r="L718" s="44">
        <v>99.9</v>
      </c>
      <c r="M718" s="44">
        <v>557.29</v>
      </c>
      <c r="N718" s="44">
        <v>618.80999999999995</v>
      </c>
      <c r="O718" s="44">
        <v>640.16999999999996</v>
      </c>
      <c r="P718" s="44">
        <v>561.58000000000004</v>
      </c>
      <c r="Q718" s="44">
        <v>656.75</v>
      </c>
      <c r="R718" s="44">
        <v>397.15</v>
      </c>
      <c r="S718" s="44">
        <v>656.34</v>
      </c>
      <c r="T718" s="44">
        <v>361.6</v>
      </c>
      <c r="U718" s="44">
        <v>6.73</v>
      </c>
      <c r="V718" s="44">
        <v>0</v>
      </c>
      <c r="W718" s="44">
        <v>256.22000000000003</v>
      </c>
      <c r="X718" s="44">
        <v>0</v>
      </c>
      <c r="Y718" s="44">
        <v>121.7</v>
      </c>
      <c r="Z718" s="44">
        <v>161.75</v>
      </c>
      <c r="AA718" s="44">
        <v>55.81</v>
      </c>
    </row>
    <row r="719" spans="1:27" collapsed="1" x14ac:dyDescent="0.2">
      <c r="A719" s="98" t="s">
        <v>2351</v>
      </c>
      <c r="B719" s="28" t="str">
        <f>"06"&amp;"."&amp;$B$800&amp;"."&amp;$B$801</f>
        <v>06.08.2023</v>
      </c>
      <c r="C719" s="90" t="s">
        <v>76</v>
      </c>
      <c r="D719" s="91">
        <f>ROUND((D720)/1000,5)</f>
        <v>3.092E-2</v>
      </c>
      <c r="E719" s="91">
        <f t="shared" ref="E719:AA719" si="408">ROUND((E720)/1000,5)</f>
        <v>9.264E-2</v>
      </c>
      <c r="F719" s="91">
        <f t="shared" si="408"/>
        <v>6.4710000000000004E-2</v>
      </c>
      <c r="G719" s="91">
        <f t="shared" si="408"/>
        <v>3.5360000000000003E-2</v>
      </c>
      <c r="H719" s="91">
        <f t="shared" si="408"/>
        <v>2.9409999999999999E-2</v>
      </c>
      <c r="I719" s="91">
        <f t="shared" si="408"/>
        <v>0</v>
      </c>
      <c r="J719" s="91">
        <f t="shared" si="408"/>
        <v>0</v>
      </c>
      <c r="K719" s="91">
        <f t="shared" si="408"/>
        <v>0</v>
      </c>
      <c r="L719" s="91">
        <f t="shared" si="408"/>
        <v>0</v>
      </c>
      <c r="M719" s="91">
        <f t="shared" si="408"/>
        <v>0.33785999999999999</v>
      </c>
      <c r="N719" s="91">
        <f t="shared" si="408"/>
        <v>0.28288999999999997</v>
      </c>
      <c r="O719" s="91">
        <f t="shared" si="408"/>
        <v>0.18178</v>
      </c>
      <c r="P719" s="91">
        <f t="shared" si="408"/>
        <v>0.27561000000000002</v>
      </c>
      <c r="Q719" s="91">
        <f t="shared" si="408"/>
        <v>0.46104000000000001</v>
      </c>
      <c r="R719" s="91">
        <f t="shared" si="408"/>
        <v>0.32275999999999999</v>
      </c>
      <c r="S719" s="91">
        <f t="shared" si="408"/>
        <v>0</v>
      </c>
      <c r="T719" s="91">
        <f t="shared" si="408"/>
        <v>0.55669000000000002</v>
      </c>
      <c r="U719" s="91">
        <f t="shared" si="408"/>
        <v>0.69811000000000001</v>
      </c>
      <c r="V719" s="91">
        <f t="shared" si="408"/>
        <v>0.47606999999999999</v>
      </c>
      <c r="W719" s="91">
        <f t="shared" si="408"/>
        <v>0.14541999999999999</v>
      </c>
      <c r="X719" s="91">
        <f t="shared" si="408"/>
        <v>0.63256000000000001</v>
      </c>
      <c r="Y719" s="91">
        <f t="shared" si="408"/>
        <v>0.19040000000000001</v>
      </c>
      <c r="Z719" s="91">
        <f t="shared" si="408"/>
        <v>5.1819999999999998E-2</v>
      </c>
      <c r="AA719" s="91">
        <f t="shared" si="408"/>
        <v>0.15895999999999999</v>
      </c>
    </row>
    <row r="720" spans="1:27" ht="12.75" hidden="1" customHeight="1" outlineLevel="1" x14ac:dyDescent="0.2">
      <c r="A720" s="99" t="s">
        <v>2352</v>
      </c>
      <c r="B720" s="63" t="s">
        <v>238</v>
      </c>
      <c r="C720" s="43" t="s">
        <v>79</v>
      </c>
      <c r="D720" s="44">
        <v>30.92</v>
      </c>
      <c r="E720" s="44">
        <v>92.64</v>
      </c>
      <c r="F720" s="44">
        <v>64.709999999999994</v>
      </c>
      <c r="G720" s="44">
        <v>35.36</v>
      </c>
      <c r="H720" s="44">
        <v>29.41</v>
      </c>
      <c r="I720" s="44">
        <v>0</v>
      </c>
      <c r="J720" s="44">
        <v>0</v>
      </c>
      <c r="K720" s="44">
        <v>0</v>
      </c>
      <c r="L720" s="44">
        <v>0</v>
      </c>
      <c r="M720" s="44">
        <v>337.86</v>
      </c>
      <c r="N720" s="44">
        <v>282.89</v>
      </c>
      <c r="O720" s="44">
        <v>181.78</v>
      </c>
      <c r="P720" s="44">
        <v>275.61</v>
      </c>
      <c r="Q720" s="44">
        <v>461.04</v>
      </c>
      <c r="R720" s="44">
        <v>322.76</v>
      </c>
      <c r="S720" s="44">
        <v>0</v>
      </c>
      <c r="T720" s="44">
        <v>556.69000000000005</v>
      </c>
      <c r="U720" s="44">
        <v>698.11</v>
      </c>
      <c r="V720" s="44">
        <v>476.07</v>
      </c>
      <c r="W720" s="44">
        <v>145.41999999999999</v>
      </c>
      <c r="X720" s="44">
        <v>632.55999999999995</v>
      </c>
      <c r="Y720" s="44">
        <v>190.4</v>
      </c>
      <c r="Z720" s="44">
        <v>51.82</v>
      </c>
      <c r="AA720" s="44">
        <v>158.96</v>
      </c>
    </row>
    <row r="721" spans="1:27" collapsed="1" x14ac:dyDescent="0.2">
      <c r="A721" s="98" t="s">
        <v>2353</v>
      </c>
      <c r="B721" s="28" t="str">
        <f>"07"&amp;"."&amp;$B$800&amp;"."&amp;$B$801</f>
        <v>07.08.2023</v>
      </c>
      <c r="C721" s="90" t="s">
        <v>76</v>
      </c>
      <c r="D721" s="91">
        <f>ROUND((D722)/1000,5)</f>
        <v>5.491E-2</v>
      </c>
      <c r="E721" s="91">
        <f t="shared" ref="E721:AA721" si="409">ROUND((E722)/1000,5)</f>
        <v>0</v>
      </c>
      <c r="F721" s="91">
        <f t="shared" si="409"/>
        <v>0</v>
      </c>
      <c r="G721" s="91">
        <f t="shared" si="409"/>
        <v>0</v>
      </c>
      <c r="H721" s="91">
        <f t="shared" si="409"/>
        <v>0</v>
      </c>
      <c r="I721" s="91">
        <f t="shared" si="409"/>
        <v>0</v>
      </c>
      <c r="J721" s="91">
        <f t="shared" si="409"/>
        <v>0</v>
      </c>
      <c r="K721" s="91">
        <f t="shared" si="409"/>
        <v>0</v>
      </c>
      <c r="L721" s="91">
        <f t="shared" si="409"/>
        <v>5.7200000000000003E-3</v>
      </c>
      <c r="M721" s="91">
        <f t="shared" si="409"/>
        <v>0</v>
      </c>
      <c r="N721" s="91">
        <f t="shared" si="409"/>
        <v>0</v>
      </c>
      <c r="O721" s="91">
        <f t="shared" si="409"/>
        <v>0</v>
      </c>
      <c r="P721" s="91">
        <f t="shared" si="409"/>
        <v>0</v>
      </c>
      <c r="Q721" s="91">
        <f t="shared" si="409"/>
        <v>0</v>
      </c>
      <c r="R721" s="91">
        <f t="shared" si="409"/>
        <v>0</v>
      </c>
      <c r="S721" s="91">
        <f t="shared" si="409"/>
        <v>0</v>
      </c>
      <c r="T721" s="91">
        <f t="shared" si="409"/>
        <v>0</v>
      </c>
      <c r="U721" s="91">
        <f t="shared" si="409"/>
        <v>0</v>
      </c>
      <c r="V721" s="91">
        <f t="shared" si="409"/>
        <v>0</v>
      </c>
      <c r="W721" s="91">
        <f t="shared" si="409"/>
        <v>0</v>
      </c>
      <c r="X721" s="91">
        <f t="shared" si="409"/>
        <v>0</v>
      </c>
      <c r="Y721" s="91">
        <f t="shared" si="409"/>
        <v>9.9839999999999998E-2</v>
      </c>
      <c r="Z721" s="91">
        <f t="shared" si="409"/>
        <v>0.57091000000000003</v>
      </c>
      <c r="AA721" s="91">
        <f t="shared" si="409"/>
        <v>0.22931000000000001</v>
      </c>
    </row>
    <row r="722" spans="1:27" ht="12.75" hidden="1" customHeight="1" outlineLevel="1" x14ac:dyDescent="0.2">
      <c r="A722" s="99" t="s">
        <v>2354</v>
      </c>
      <c r="B722" s="63" t="s">
        <v>238</v>
      </c>
      <c r="C722" s="43" t="s">
        <v>79</v>
      </c>
      <c r="D722" s="44">
        <v>54.91</v>
      </c>
      <c r="E722" s="44">
        <v>0</v>
      </c>
      <c r="F722" s="44">
        <v>0</v>
      </c>
      <c r="G722" s="44">
        <v>0</v>
      </c>
      <c r="H722" s="44">
        <v>0</v>
      </c>
      <c r="I722" s="44">
        <v>0</v>
      </c>
      <c r="J722" s="44">
        <v>0</v>
      </c>
      <c r="K722" s="44">
        <v>0</v>
      </c>
      <c r="L722" s="44">
        <v>5.72</v>
      </c>
      <c r="M722" s="44">
        <v>0</v>
      </c>
      <c r="N722" s="44">
        <v>0</v>
      </c>
      <c r="O722" s="44">
        <v>0</v>
      </c>
      <c r="P722" s="44">
        <v>0</v>
      </c>
      <c r="Q722" s="44">
        <v>0</v>
      </c>
      <c r="R722" s="44">
        <v>0</v>
      </c>
      <c r="S722" s="44">
        <v>0</v>
      </c>
      <c r="T722" s="44">
        <v>0</v>
      </c>
      <c r="U722" s="44">
        <v>0</v>
      </c>
      <c r="V722" s="44">
        <v>0</v>
      </c>
      <c r="W722" s="44">
        <v>0</v>
      </c>
      <c r="X722" s="44">
        <v>0</v>
      </c>
      <c r="Y722" s="44">
        <v>99.84</v>
      </c>
      <c r="Z722" s="44">
        <v>570.91</v>
      </c>
      <c r="AA722" s="44">
        <v>229.31</v>
      </c>
    </row>
    <row r="723" spans="1:27" collapsed="1" x14ac:dyDescent="0.2">
      <c r="A723" s="98" t="s">
        <v>2355</v>
      </c>
      <c r="B723" s="28" t="str">
        <f>"08"&amp;"."&amp;$B$800&amp;"."&amp;$B$801</f>
        <v>08.08.2023</v>
      </c>
      <c r="C723" s="90" t="s">
        <v>76</v>
      </c>
      <c r="D723" s="91">
        <f>ROUND((D724)/1000,5)</f>
        <v>0</v>
      </c>
      <c r="E723" s="91">
        <f t="shared" ref="E723:AA723" si="410">ROUND((E724)/1000,5)</f>
        <v>0</v>
      </c>
      <c r="F723" s="91">
        <f t="shared" si="410"/>
        <v>0</v>
      </c>
      <c r="G723" s="91">
        <f t="shared" si="410"/>
        <v>0</v>
      </c>
      <c r="H723" s="91">
        <f t="shared" si="410"/>
        <v>0</v>
      </c>
      <c r="I723" s="91">
        <f t="shared" si="410"/>
        <v>0</v>
      </c>
      <c r="J723" s="91">
        <f t="shared" si="410"/>
        <v>0</v>
      </c>
      <c r="K723" s="91">
        <f t="shared" si="410"/>
        <v>0</v>
      </c>
      <c r="L723" s="91">
        <f t="shared" si="410"/>
        <v>0</v>
      </c>
      <c r="M723" s="91">
        <f t="shared" si="410"/>
        <v>0</v>
      </c>
      <c r="N723" s="91">
        <f t="shared" si="410"/>
        <v>3.5300000000000002E-3</v>
      </c>
      <c r="O723" s="91">
        <f t="shared" si="410"/>
        <v>0</v>
      </c>
      <c r="P723" s="91">
        <f t="shared" si="410"/>
        <v>8.7000000000000001E-4</v>
      </c>
      <c r="Q723" s="91">
        <f t="shared" si="410"/>
        <v>8.9690000000000006E-2</v>
      </c>
      <c r="R723" s="91">
        <f t="shared" si="410"/>
        <v>4.3679999999999997E-2</v>
      </c>
      <c r="S723" s="91">
        <f t="shared" si="410"/>
        <v>1.068E-2</v>
      </c>
      <c r="T723" s="91">
        <f t="shared" si="410"/>
        <v>0</v>
      </c>
      <c r="U723" s="91">
        <f t="shared" si="410"/>
        <v>7.6600000000000001E-3</v>
      </c>
      <c r="V723" s="91">
        <f t="shared" si="410"/>
        <v>0.21640000000000001</v>
      </c>
      <c r="W723" s="91">
        <f t="shared" si="410"/>
        <v>0.47009000000000001</v>
      </c>
      <c r="X723" s="91">
        <f t="shared" si="410"/>
        <v>0.46310000000000001</v>
      </c>
      <c r="Y723" s="91">
        <f t="shared" si="410"/>
        <v>0.30995</v>
      </c>
      <c r="Z723" s="91">
        <f t="shared" si="410"/>
        <v>0.65973000000000004</v>
      </c>
      <c r="AA723" s="91">
        <f t="shared" si="410"/>
        <v>0.35361999999999999</v>
      </c>
    </row>
    <row r="724" spans="1:27" ht="12.75" hidden="1" customHeight="1" outlineLevel="1" x14ac:dyDescent="0.2">
      <c r="A724" s="99" t="s">
        <v>2356</v>
      </c>
      <c r="B724" s="63" t="s">
        <v>238</v>
      </c>
      <c r="C724" s="43" t="s">
        <v>79</v>
      </c>
      <c r="D724" s="44">
        <v>0</v>
      </c>
      <c r="E724" s="44">
        <v>0</v>
      </c>
      <c r="F724" s="44">
        <v>0</v>
      </c>
      <c r="G724" s="44">
        <v>0</v>
      </c>
      <c r="H724" s="44">
        <v>0</v>
      </c>
      <c r="I724" s="44">
        <v>0</v>
      </c>
      <c r="J724" s="44">
        <v>0</v>
      </c>
      <c r="K724" s="44">
        <v>0</v>
      </c>
      <c r="L724" s="44">
        <v>0</v>
      </c>
      <c r="M724" s="44">
        <v>0</v>
      </c>
      <c r="N724" s="44">
        <v>3.53</v>
      </c>
      <c r="O724" s="44">
        <v>0</v>
      </c>
      <c r="P724" s="44">
        <v>0.87</v>
      </c>
      <c r="Q724" s="44">
        <v>89.69</v>
      </c>
      <c r="R724" s="44">
        <v>43.68</v>
      </c>
      <c r="S724" s="44">
        <v>10.68</v>
      </c>
      <c r="T724" s="44">
        <v>0</v>
      </c>
      <c r="U724" s="44">
        <v>7.66</v>
      </c>
      <c r="V724" s="44">
        <v>216.4</v>
      </c>
      <c r="W724" s="44">
        <v>470.09</v>
      </c>
      <c r="X724" s="44">
        <v>463.1</v>
      </c>
      <c r="Y724" s="44">
        <v>309.95</v>
      </c>
      <c r="Z724" s="44">
        <v>659.73</v>
      </c>
      <c r="AA724" s="44">
        <v>353.62</v>
      </c>
    </row>
    <row r="725" spans="1:27" collapsed="1" x14ac:dyDescent="0.2">
      <c r="A725" s="98" t="s">
        <v>2357</v>
      </c>
      <c r="B725" s="28" t="str">
        <f>"09"&amp;"."&amp;$B$800&amp;"."&amp;$B$801</f>
        <v>09.08.2023</v>
      </c>
      <c r="C725" s="90" t="s">
        <v>76</v>
      </c>
      <c r="D725" s="91">
        <f>ROUND((D726)/1000,5)</f>
        <v>0.17202999999999999</v>
      </c>
      <c r="E725" s="91">
        <f t="shared" ref="E725:AA725" si="411">ROUND((E726)/1000,5)</f>
        <v>0.12441000000000001</v>
      </c>
      <c r="F725" s="91">
        <f t="shared" si="411"/>
        <v>6.4670000000000005E-2</v>
      </c>
      <c r="G725" s="91">
        <f t="shared" si="411"/>
        <v>0.10294</v>
      </c>
      <c r="H725" s="91">
        <f t="shared" si="411"/>
        <v>0</v>
      </c>
      <c r="I725" s="91">
        <f t="shared" si="411"/>
        <v>0</v>
      </c>
      <c r="J725" s="91">
        <f t="shared" si="411"/>
        <v>0</v>
      </c>
      <c r="K725" s="91">
        <f t="shared" si="411"/>
        <v>0</v>
      </c>
      <c r="L725" s="91">
        <f t="shared" si="411"/>
        <v>0</v>
      </c>
      <c r="M725" s="91">
        <f t="shared" si="411"/>
        <v>0</v>
      </c>
      <c r="N725" s="91">
        <f t="shared" si="411"/>
        <v>2.052E-2</v>
      </c>
      <c r="O725" s="91">
        <f t="shared" si="411"/>
        <v>0.14324000000000001</v>
      </c>
      <c r="P725" s="91">
        <f t="shared" si="411"/>
        <v>0.20902999999999999</v>
      </c>
      <c r="Q725" s="91">
        <f t="shared" si="411"/>
        <v>0.10652</v>
      </c>
      <c r="R725" s="91">
        <f t="shared" si="411"/>
        <v>0.18079999999999999</v>
      </c>
      <c r="S725" s="91">
        <f t="shared" si="411"/>
        <v>0.23876</v>
      </c>
      <c r="T725" s="91">
        <f t="shared" si="411"/>
        <v>0.16911000000000001</v>
      </c>
      <c r="U725" s="91">
        <f t="shared" si="411"/>
        <v>0.21662999999999999</v>
      </c>
      <c r="V725" s="91">
        <f t="shared" si="411"/>
        <v>0.18334</v>
      </c>
      <c r="W725" s="91">
        <f t="shared" si="411"/>
        <v>0.11334</v>
      </c>
      <c r="X725" s="91">
        <f t="shared" si="411"/>
        <v>8.0589999999999995E-2</v>
      </c>
      <c r="Y725" s="91">
        <f t="shared" si="411"/>
        <v>0.15794</v>
      </c>
      <c r="Z725" s="91">
        <f t="shared" si="411"/>
        <v>0.62078999999999995</v>
      </c>
      <c r="AA725" s="91">
        <f t="shared" si="411"/>
        <v>0.26317000000000002</v>
      </c>
    </row>
    <row r="726" spans="1:27" ht="12.75" hidden="1" customHeight="1" outlineLevel="1" x14ac:dyDescent="0.2">
      <c r="A726" s="99" t="s">
        <v>2358</v>
      </c>
      <c r="B726" s="63" t="s">
        <v>238</v>
      </c>
      <c r="C726" s="43" t="s">
        <v>79</v>
      </c>
      <c r="D726" s="44">
        <v>172.03</v>
      </c>
      <c r="E726" s="44">
        <v>124.41</v>
      </c>
      <c r="F726" s="44">
        <v>64.67</v>
      </c>
      <c r="G726" s="44">
        <v>102.94</v>
      </c>
      <c r="H726" s="44">
        <v>0</v>
      </c>
      <c r="I726" s="44">
        <v>0</v>
      </c>
      <c r="J726" s="44">
        <v>0</v>
      </c>
      <c r="K726" s="44">
        <v>0</v>
      </c>
      <c r="L726" s="44">
        <v>0</v>
      </c>
      <c r="M726" s="44">
        <v>0</v>
      </c>
      <c r="N726" s="44">
        <v>20.52</v>
      </c>
      <c r="O726" s="44">
        <v>143.24</v>
      </c>
      <c r="P726" s="44">
        <v>209.03</v>
      </c>
      <c r="Q726" s="44">
        <v>106.52</v>
      </c>
      <c r="R726" s="44">
        <v>180.8</v>
      </c>
      <c r="S726" s="44">
        <v>238.76</v>
      </c>
      <c r="T726" s="44">
        <v>169.11</v>
      </c>
      <c r="U726" s="44">
        <v>216.63</v>
      </c>
      <c r="V726" s="44">
        <v>183.34</v>
      </c>
      <c r="W726" s="44">
        <v>113.34</v>
      </c>
      <c r="X726" s="44">
        <v>80.59</v>
      </c>
      <c r="Y726" s="44">
        <v>157.94</v>
      </c>
      <c r="Z726" s="44">
        <v>620.79</v>
      </c>
      <c r="AA726" s="44">
        <v>263.17</v>
      </c>
    </row>
    <row r="727" spans="1:27" collapsed="1" x14ac:dyDescent="0.2">
      <c r="A727" s="98" t="s">
        <v>2359</v>
      </c>
      <c r="B727" s="28" t="str">
        <f>"10"&amp;"."&amp;$B$800&amp;"."&amp;$B$801</f>
        <v>10.08.2023</v>
      </c>
      <c r="C727" s="90" t="s">
        <v>76</v>
      </c>
      <c r="D727" s="91">
        <f>ROUND((D728)/1000,5)</f>
        <v>0.23441000000000001</v>
      </c>
      <c r="E727" s="91">
        <f t="shared" ref="E727:AA727" si="412">ROUND((E728)/1000,5)</f>
        <v>6.2820000000000001E-2</v>
      </c>
      <c r="F727" s="91">
        <f t="shared" si="412"/>
        <v>5.321E-2</v>
      </c>
      <c r="G727" s="91">
        <f t="shared" si="412"/>
        <v>3.8870000000000002E-2</v>
      </c>
      <c r="H727" s="91">
        <f t="shared" si="412"/>
        <v>0.12130000000000001</v>
      </c>
      <c r="I727" s="91">
        <f t="shared" si="412"/>
        <v>0</v>
      </c>
      <c r="J727" s="91">
        <f t="shared" si="412"/>
        <v>0</v>
      </c>
      <c r="K727" s="91">
        <f t="shared" si="412"/>
        <v>0</v>
      </c>
      <c r="L727" s="91">
        <f t="shared" si="412"/>
        <v>0</v>
      </c>
      <c r="M727" s="91">
        <f t="shared" si="412"/>
        <v>2.75E-2</v>
      </c>
      <c r="N727" s="91">
        <f t="shared" si="412"/>
        <v>0</v>
      </c>
      <c r="O727" s="91">
        <f t="shared" si="412"/>
        <v>0</v>
      </c>
      <c r="P727" s="91">
        <f t="shared" si="412"/>
        <v>0</v>
      </c>
      <c r="Q727" s="91">
        <f t="shared" si="412"/>
        <v>0</v>
      </c>
      <c r="R727" s="91">
        <f t="shared" si="412"/>
        <v>1.2829999999999999E-2</v>
      </c>
      <c r="S727" s="91">
        <f t="shared" si="412"/>
        <v>2.1700000000000001E-3</v>
      </c>
      <c r="T727" s="91">
        <f t="shared" si="412"/>
        <v>1.1199999999999999E-3</v>
      </c>
      <c r="U727" s="91">
        <f t="shared" si="412"/>
        <v>0</v>
      </c>
      <c r="V727" s="91">
        <f t="shared" si="412"/>
        <v>8.0000000000000007E-5</v>
      </c>
      <c r="W727" s="91">
        <f t="shared" si="412"/>
        <v>1.239E-2</v>
      </c>
      <c r="X727" s="91">
        <f t="shared" si="412"/>
        <v>3.6900000000000001E-3</v>
      </c>
      <c r="Y727" s="91">
        <f t="shared" si="412"/>
        <v>0.26894000000000001</v>
      </c>
      <c r="Z727" s="91">
        <f t="shared" si="412"/>
        <v>0.55398000000000003</v>
      </c>
      <c r="AA727" s="91">
        <f t="shared" si="412"/>
        <v>0.43526999999999999</v>
      </c>
    </row>
    <row r="728" spans="1:27" ht="12.75" hidden="1" customHeight="1" outlineLevel="1" x14ac:dyDescent="0.2">
      <c r="A728" s="99" t="s">
        <v>2360</v>
      </c>
      <c r="B728" s="63" t="s">
        <v>238</v>
      </c>
      <c r="C728" s="43" t="s">
        <v>79</v>
      </c>
      <c r="D728" s="44">
        <v>234.41</v>
      </c>
      <c r="E728" s="44">
        <v>62.82</v>
      </c>
      <c r="F728" s="44">
        <v>53.21</v>
      </c>
      <c r="G728" s="44">
        <v>38.869999999999997</v>
      </c>
      <c r="H728" s="44">
        <v>121.3</v>
      </c>
      <c r="I728" s="44">
        <v>0</v>
      </c>
      <c r="J728" s="44">
        <v>0</v>
      </c>
      <c r="K728" s="44">
        <v>0</v>
      </c>
      <c r="L728" s="44">
        <v>0</v>
      </c>
      <c r="M728" s="44">
        <v>27.5</v>
      </c>
      <c r="N728" s="44">
        <v>0</v>
      </c>
      <c r="O728" s="44">
        <v>0</v>
      </c>
      <c r="P728" s="44">
        <v>0</v>
      </c>
      <c r="Q728" s="44">
        <v>0</v>
      </c>
      <c r="R728" s="44">
        <v>12.83</v>
      </c>
      <c r="S728" s="44">
        <v>2.17</v>
      </c>
      <c r="T728" s="44">
        <v>1.1200000000000001</v>
      </c>
      <c r="U728" s="44">
        <v>0</v>
      </c>
      <c r="V728" s="44">
        <v>0.08</v>
      </c>
      <c r="W728" s="44">
        <v>12.39</v>
      </c>
      <c r="X728" s="44">
        <v>3.69</v>
      </c>
      <c r="Y728" s="44">
        <v>268.94</v>
      </c>
      <c r="Z728" s="44">
        <v>553.98</v>
      </c>
      <c r="AA728" s="44">
        <v>435.27</v>
      </c>
    </row>
    <row r="729" spans="1:27" collapsed="1" x14ac:dyDescent="0.2">
      <c r="A729" s="98" t="s">
        <v>2361</v>
      </c>
      <c r="B729" s="28" t="str">
        <f>"11"&amp;"."&amp;$B$800&amp;"."&amp;$B$801</f>
        <v>11.08.2023</v>
      </c>
      <c r="C729" s="90" t="s">
        <v>76</v>
      </c>
      <c r="D729" s="91">
        <f>ROUND((D730)/1000,5)</f>
        <v>0.20741000000000001</v>
      </c>
      <c r="E729" s="91">
        <f t="shared" ref="E729:AA729" si="413">ROUND((E730)/1000,5)</f>
        <v>5.1889999999999999E-2</v>
      </c>
      <c r="F729" s="91">
        <f t="shared" si="413"/>
        <v>0.11267000000000001</v>
      </c>
      <c r="G729" s="91">
        <f t="shared" si="413"/>
        <v>7.9000000000000008E-3</v>
      </c>
      <c r="H729" s="91">
        <f t="shared" si="413"/>
        <v>0</v>
      </c>
      <c r="I729" s="91">
        <f t="shared" si="413"/>
        <v>0</v>
      </c>
      <c r="J729" s="91">
        <f t="shared" si="413"/>
        <v>0</v>
      </c>
      <c r="K729" s="91">
        <f t="shared" si="413"/>
        <v>0</v>
      </c>
      <c r="L729" s="91">
        <f t="shared" si="413"/>
        <v>0</v>
      </c>
      <c r="M729" s="91">
        <f t="shared" si="413"/>
        <v>0</v>
      </c>
      <c r="N729" s="91">
        <f t="shared" si="413"/>
        <v>0</v>
      </c>
      <c r="O729" s="91">
        <f t="shared" si="413"/>
        <v>5.4200000000000003E-3</v>
      </c>
      <c r="P729" s="91">
        <f t="shared" si="413"/>
        <v>0</v>
      </c>
      <c r="Q729" s="91">
        <f t="shared" si="413"/>
        <v>4.1640000000000003E-2</v>
      </c>
      <c r="R729" s="91">
        <f t="shared" si="413"/>
        <v>0</v>
      </c>
      <c r="S729" s="91">
        <f t="shared" si="413"/>
        <v>0</v>
      </c>
      <c r="T729" s="91">
        <f t="shared" si="413"/>
        <v>2.8510000000000001E-2</v>
      </c>
      <c r="U729" s="91">
        <f t="shared" si="413"/>
        <v>2.529E-2</v>
      </c>
      <c r="V729" s="91">
        <f t="shared" si="413"/>
        <v>0.10224999999999999</v>
      </c>
      <c r="W729" s="91">
        <f t="shared" si="413"/>
        <v>0.13047</v>
      </c>
      <c r="X729" s="91">
        <f t="shared" si="413"/>
        <v>2.7140000000000001E-2</v>
      </c>
      <c r="Y729" s="91">
        <f t="shared" si="413"/>
        <v>0.12261</v>
      </c>
      <c r="Z729" s="91">
        <f t="shared" si="413"/>
        <v>0.58655999999999997</v>
      </c>
      <c r="AA729" s="91">
        <f t="shared" si="413"/>
        <v>0.27795999999999998</v>
      </c>
    </row>
    <row r="730" spans="1:27" ht="12.75" hidden="1" customHeight="1" outlineLevel="1" x14ac:dyDescent="0.2">
      <c r="A730" s="99" t="s">
        <v>2362</v>
      </c>
      <c r="B730" s="63" t="s">
        <v>238</v>
      </c>
      <c r="C730" s="43" t="s">
        <v>79</v>
      </c>
      <c r="D730" s="44">
        <v>207.41</v>
      </c>
      <c r="E730" s="44">
        <v>51.89</v>
      </c>
      <c r="F730" s="44">
        <v>112.67</v>
      </c>
      <c r="G730" s="44">
        <v>7.9</v>
      </c>
      <c r="H730" s="44">
        <v>0</v>
      </c>
      <c r="I730" s="44">
        <v>0</v>
      </c>
      <c r="J730" s="44">
        <v>0</v>
      </c>
      <c r="K730" s="44">
        <v>0</v>
      </c>
      <c r="L730" s="44">
        <v>0</v>
      </c>
      <c r="M730" s="44">
        <v>0</v>
      </c>
      <c r="N730" s="44">
        <v>0</v>
      </c>
      <c r="O730" s="44">
        <v>5.42</v>
      </c>
      <c r="P730" s="44">
        <v>0</v>
      </c>
      <c r="Q730" s="44">
        <v>41.64</v>
      </c>
      <c r="R730" s="44">
        <v>0</v>
      </c>
      <c r="S730" s="44">
        <v>0</v>
      </c>
      <c r="T730" s="44">
        <v>28.51</v>
      </c>
      <c r="U730" s="44">
        <v>25.29</v>
      </c>
      <c r="V730" s="44">
        <v>102.25</v>
      </c>
      <c r="W730" s="44">
        <v>130.47</v>
      </c>
      <c r="X730" s="44">
        <v>27.14</v>
      </c>
      <c r="Y730" s="44">
        <v>122.61</v>
      </c>
      <c r="Z730" s="44">
        <v>586.55999999999995</v>
      </c>
      <c r="AA730" s="44">
        <v>277.95999999999998</v>
      </c>
    </row>
    <row r="731" spans="1:27" collapsed="1" x14ac:dyDescent="0.2">
      <c r="A731" s="98" t="s">
        <v>2363</v>
      </c>
      <c r="B731" s="28" t="str">
        <f>"12"&amp;"."&amp;$B$800&amp;"."&amp;$B$801</f>
        <v>12.08.2023</v>
      </c>
      <c r="C731" s="90" t="s">
        <v>76</v>
      </c>
      <c r="D731" s="91">
        <f>ROUND((D732)/1000,5)</f>
        <v>0.1033</v>
      </c>
      <c r="E731" s="91">
        <f t="shared" ref="E731:AA731" si="414">ROUND((E732)/1000,5)</f>
        <v>0.24878</v>
      </c>
      <c r="F731" s="91">
        <f t="shared" si="414"/>
        <v>0.10135</v>
      </c>
      <c r="G731" s="91">
        <f t="shared" si="414"/>
        <v>0</v>
      </c>
      <c r="H731" s="91">
        <f t="shared" si="414"/>
        <v>4.8529999999999997E-2</v>
      </c>
      <c r="I731" s="91">
        <f t="shared" si="414"/>
        <v>0</v>
      </c>
      <c r="J731" s="91">
        <f t="shared" si="414"/>
        <v>0</v>
      </c>
      <c r="K731" s="91">
        <f t="shared" si="414"/>
        <v>0</v>
      </c>
      <c r="L731" s="91">
        <f t="shared" si="414"/>
        <v>0</v>
      </c>
      <c r="M731" s="91">
        <f t="shared" si="414"/>
        <v>1.2199999999999999E-3</v>
      </c>
      <c r="N731" s="91">
        <f t="shared" si="414"/>
        <v>1.9000000000000001E-4</v>
      </c>
      <c r="O731" s="91">
        <f t="shared" si="414"/>
        <v>7.0600000000000003E-3</v>
      </c>
      <c r="P731" s="91">
        <f t="shared" si="414"/>
        <v>7.5900000000000004E-3</v>
      </c>
      <c r="Q731" s="91">
        <f t="shared" si="414"/>
        <v>4.3950000000000003E-2</v>
      </c>
      <c r="R731" s="91">
        <f t="shared" si="414"/>
        <v>9.7059999999999994E-2</v>
      </c>
      <c r="S731" s="91">
        <f t="shared" si="414"/>
        <v>0.10825</v>
      </c>
      <c r="T731" s="91">
        <f t="shared" si="414"/>
        <v>0.12801999999999999</v>
      </c>
      <c r="U731" s="91">
        <f t="shared" si="414"/>
        <v>7.4329999999999993E-2</v>
      </c>
      <c r="V731" s="91">
        <f t="shared" si="414"/>
        <v>2.3040000000000001E-2</v>
      </c>
      <c r="W731" s="91">
        <f t="shared" si="414"/>
        <v>3.7039999999999997E-2</v>
      </c>
      <c r="X731" s="91">
        <f t="shared" si="414"/>
        <v>0</v>
      </c>
      <c r="Y731" s="91">
        <f t="shared" si="414"/>
        <v>0.25438</v>
      </c>
      <c r="Z731" s="91">
        <f t="shared" si="414"/>
        <v>0.41366999999999998</v>
      </c>
      <c r="AA731" s="91">
        <f t="shared" si="414"/>
        <v>0.32029999999999997</v>
      </c>
    </row>
    <row r="732" spans="1:27" ht="12.75" hidden="1" customHeight="1" outlineLevel="1" x14ac:dyDescent="0.2">
      <c r="A732" s="99" t="s">
        <v>2364</v>
      </c>
      <c r="B732" s="63" t="s">
        <v>238</v>
      </c>
      <c r="C732" s="43" t="s">
        <v>79</v>
      </c>
      <c r="D732" s="44">
        <v>103.3</v>
      </c>
      <c r="E732" s="44">
        <v>248.78</v>
      </c>
      <c r="F732" s="44">
        <v>101.35</v>
      </c>
      <c r="G732" s="44">
        <v>0</v>
      </c>
      <c r="H732" s="44">
        <v>48.53</v>
      </c>
      <c r="I732" s="44">
        <v>0</v>
      </c>
      <c r="J732" s="44">
        <v>0</v>
      </c>
      <c r="K732" s="44">
        <v>0</v>
      </c>
      <c r="L732" s="44">
        <v>0</v>
      </c>
      <c r="M732" s="44">
        <v>1.22</v>
      </c>
      <c r="N732" s="44">
        <v>0.19</v>
      </c>
      <c r="O732" s="44">
        <v>7.06</v>
      </c>
      <c r="P732" s="44">
        <v>7.59</v>
      </c>
      <c r="Q732" s="44">
        <v>43.95</v>
      </c>
      <c r="R732" s="44">
        <v>97.06</v>
      </c>
      <c r="S732" s="44">
        <v>108.25</v>
      </c>
      <c r="T732" s="44">
        <v>128.02000000000001</v>
      </c>
      <c r="U732" s="44">
        <v>74.33</v>
      </c>
      <c r="V732" s="44">
        <v>23.04</v>
      </c>
      <c r="W732" s="44">
        <v>37.04</v>
      </c>
      <c r="X732" s="44">
        <v>0</v>
      </c>
      <c r="Y732" s="44">
        <v>254.38</v>
      </c>
      <c r="Z732" s="44">
        <v>413.67</v>
      </c>
      <c r="AA732" s="44">
        <v>320.3</v>
      </c>
    </row>
    <row r="733" spans="1:27" collapsed="1" x14ac:dyDescent="0.2">
      <c r="A733" s="98" t="s">
        <v>2365</v>
      </c>
      <c r="B733" s="28" t="str">
        <f>"13"&amp;"."&amp;$B$800&amp;"."&amp;$B$801</f>
        <v>13.08.2023</v>
      </c>
      <c r="C733" s="90" t="s">
        <v>76</v>
      </c>
      <c r="D733" s="91">
        <f>ROUND((D734)/1000,5)</f>
        <v>9.8989999999999995E-2</v>
      </c>
      <c r="E733" s="91">
        <f t="shared" ref="E733:AA733" si="415">ROUND((E734)/1000,5)</f>
        <v>5.969E-2</v>
      </c>
      <c r="F733" s="91">
        <f t="shared" si="415"/>
        <v>4.1000000000000002E-2</v>
      </c>
      <c r="G733" s="91">
        <f t="shared" si="415"/>
        <v>3.4709999999999998E-2</v>
      </c>
      <c r="H733" s="91">
        <f t="shared" si="415"/>
        <v>1.106E-2</v>
      </c>
      <c r="I733" s="91">
        <f t="shared" si="415"/>
        <v>0</v>
      </c>
      <c r="J733" s="91">
        <f t="shared" si="415"/>
        <v>0</v>
      </c>
      <c r="K733" s="91">
        <f t="shared" si="415"/>
        <v>0</v>
      </c>
      <c r="L733" s="91">
        <f t="shared" si="415"/>
        <v>0</v>
      </c>
      <c r="M733" s="91">
        <f t="shared" si="415"/>
        <v>0</v>
      </c>
      <c r="N733" s="91">
        <f t="shared" si="415"/>
        <v>7.3099999999999997E-3</v>
      </c>
      <c r="O733" s="91">
        <f t="shared" si="415"/>
        <v>4.6359999999999998E-2</v>
      </c>
      <c r="P733" s="91">
        <f t="shared" si="415"/>
        <v>5.7430000000000002E-2</v>
      </c>
      <c r="Q733" s="91">
        <f t="shared" si="415"/>
        <v>0.11974</v>
      </c>
      <c r="R733" s="91">
        <f t="shared" si="415"/>
        <v>7.4490000000000001E-2</v>
      </c>
      <c r="S733" s="91">
        <f t="shared" si="415"/>
        <v>5.8169999999999999E-2</v>
      </c>
      <c r="T733" s="91">
        <f t="shared" si="415"/>
        <v>8.3099999999999993E-2</v>
      </c>
      <c r="U733" s="91">
        <f t="shared" si="415"/>
        <v>0.10842</v>
      </c>
      <c r="V733" s="91">
        <f t="shared" si="415"/>
        <v>4.3409999999999997E-2</v>
      </c>
      <c r="W733" s="91">
        <f t="shared" si="415"/>
        <v>1.413E-2</v>
      </c>
      <c r="X733" s="91">
        <f t="shared" si="415"/>
        <v>6.0000000000000002E-5</v>
      </c>
      <c r="Y733" s="91">
        <f t="shared" si="415"/>
        <v>4.4409999999999998E-2</v>
      </c>
      <c r="Z733" s="91">
        <f t="shared" si="415"/>
        <v>0.41927999999999999</v>
      </c>
      <c r="AA733" s="91">
        <f t="shared" si="415"/>
        <v>0.27106000000000002</v>
      </c>
    </row>
    <row r="734" spans="1:27" ht="12.75" hidden="1" customHeight="1" outlineLevel="1" x14ac:dyDescent="0.2">
      <c r="A734" s="99" t="s">
        <v>2366</v>
      </c>
      <c r="B734" s="63" t="s">
        <v>238</v>
      </c>
      <c r="C734" s="43" t="s">
        <v>79</v>
      </c>
      <c r="D734" s="44">
        <v>98.99</v>
      </c>
      <c r="E734" s="44">
        <v>59.69</v>
      </c>
      <c r="F734" s="44">
        <v>41</v>
      </c>
      <c r="G734" s="44">
        <v>34.71</v>
      </c>
      <c r="H734" s="44">
        <v>11.06</v>
      </c>
      <c r="I734" s="44">
        <v>0</v>
      </c>
      <c r="J734" s="44">
        <v>0</v>
      </c>
      <c r="K734" s="44">
        <v>0</v>
      </c>
      <c r="L734" s="44">
        <v>0</v>
      </c>
      <c r="M734" s="44">
        <v>0</v>
      </c>
      <c r="N734" s="44">
        <v>7.31</v>
      </c>
      <c r="O734" s="44">
        <v>46.36</v>
      </c>
      <c r="P734" s="44">
        <v>57.43</v>
      </c>
      <c r="Q734" s="44">
        <v>119.74</v>
      </c>
      <c r="R734" s="44">
        <v>74.489999999999995</v>
      </c>
      <c r="S734" s="44">
        <v>58.17</v>
      </c>
      <c r="T734" s="44">
        <v>83.1</v>
      </c>
      <c r="U734" s="44">
        <v>108.42</v>
      </c>
      <c r="V734" s="44">
        <v>43.41</v>
      </c>
      <c r="W734" s="44">
        <v>14.13</v>
      </c>
      <c r="X734" s="44">
        <v>0.06</v>
      </c>
      <c r="Y734" s="44">
        <v>44.41</v>
      </c>
      <c r="Z734" s="44">
        <v>419.28</v>
      </c>
      <c r="AA734" s="44">
        <v>271.06</v>
      </c>
    </row>
    <row r="735" spans="1:27" collapsed="1" x14ac:dyDescent="0.2">
      <c r="A735" s="98" t="s">
        <v>2367</v>
      </c>
      <c r="B735" s="28" t="str">
        <f>"14"&amp;"."&amp;$B$800&amp;"."&amp;$B$801</f>
        <v>14.08.2023</v>
      </c>
      <c r="C735" s="90" t="s">
        <v>76</v>
      </c>
      <c r="D735" s="91">
        <f>ROUND((D736)/1000,5)</f>
        <v>0.17799000000000001</v>
      </c>
      <c r="E735" s="91">
        <f t="shared" ref="E735:AA735" si="416">ROUND((E736)/1000,5)</f>
        <v>0.23688999999999999</v>
      </c>
      <c r="F735" s="91">
        <f t="shared" si="416"/>
        <v>0.33415</v>
      </c>
      <c r="G735" s="91">
        <f t="shared" si="416"/>
        <v>8.1320000000000003E-2</v>
      </c>
      <c r="H735" s="91">
        <f t="shared" si="416"/>
        <v>3.0530000000000002E-2</v>
      </c>
      <c r="I735" s="91">
        <f t="shared" si="416"/>
        <v>0</v>
      </c>
      <c r="J735" s="91">
        <f t="shared" si="416"/>
        <v>0</v>
      </c>
      <c r="K735" s="91">
        <f t="shared" si="416"/>
        <v>0</v>
      </c>
      <c r="L735" s="91">
        <f t="shared" si="416"/>
        <v>0</v>
      </c>
      <c r="M735" s="91">
        <f t="shared" si="416"/>
        <v>0</v>
      </c>
      <c r="N735" s="91">
        <f t="shared" si="416"/>
        <v>0</v>
      </c>
      <c r="O735" s="91">
        <f t="shared" si="416"/>
        <v>0.13936000000000001</v>
      </c>
      <c r="P735" s="91">
        <f t="shared" si="416"/>
        <v>3.5029999999999999E-2</v>
      </c>
      <c r="Q735" s="91">
        <f t="shared" si="416"/>
        <v>4.258E-2</v>
      </c>
      <c r="R735" s="91">
        <f t="shared" si="416"/>
        <v>8.8910000000000003E-2</v>
      </c>
      <c r="S735" s="91">
        <f t="shared" si="416"/>
        <v>6.3049999999999995E-2</v>
      </c>
      <c r="T735" s="91">
        <f t="shared" si="416"/>
        <v>6.7479999999999998E-2</v>
      </c>
      <c r="U735" s="91">
        <f t="shared" si="416"/>
        <v>8.4570000000000006E-2</v>
      </c>
      <c r="V735" s="91">
        <f t="shared" si="416"/>
        <v>7.5899999999999995E-2</v>
      </c>
      <c r="W735" s="91">
        <f t="shared" si="416"/>
        <v>3.7299999999999998E-3</v>
      </c>
      <c r="X735" s="91">
        <f t="shared" si="416"/>
        <v>0</v>
      </c>
      <c r="Y735" s="91">
        <f t="shared" si="416"/>
        <v>7.5069999999999998E-2</v>
      </c>
      <c r="Z735" s="91">
        <f t="shared" si="416"/>
        <v>0.66829000000000005</v>
      </c>
      <c r="AA735" s="91">
        <f t="shared" si="416"/>
        <v>0.15637000000000001</v>
      </c>
    </row>
    <row r="736" spans="1:27" ht="12.75" hidden="1" customHeight="1" outlineLevel="1" x14ac:dyDescent="0.2">
      <c r="A736" s="99" t="s">
        <v>2368</v>
      </c>
      <c r="B736" s="63" t="s">
        <v>238</v>
      </c>
      <c r="C736" s="43" t="s">
        <v>79</v>
      </c>
      <c r="D736" s="44">
        <v>177.99</v>
      </c>
      <c r="E736" s="44">
        <v>236.89</v>
      </c>
      <c r="F736" s="44">
        <v>334.15</v>
      </c>
      <c r="G736" s="44">
        <v>81.319999999999993</v>
      </c>
      <c r="H736" s="44">
        <v>30.53</v>
      </c>
      <c r="I736" s="44">
        <v>0</v>
      </c>
      <c r="J736" s="44">
        <v>0</v>
      </c>
      <c r="K736" s="44">
        <v>0</v>
      </c>
      <c r="L736" s="44">
        <v>0</v>
      </c>
      <c r="M736" s="44">
        <v>0</v>
      </c>
      <c r="N736" s="44">
        <v>0</v>
      </c>
      <c r="O736" s="44">
        <v>139.36000000000001</v>
      </c>
      <c r="P736" s="44">
        <v>35.03</v>
      </c>
      <c r="Q736" s="44">
        <v>42.58</v>
      </c>
      <c r="R736" s="44">
        <v>88.91</v>
      </c>
      <c r="S736" s="44">
        <v>63.05</v>
      </c>
      <c r="T736" s="44">
        <v>67.48</v>
      </c>
      <c r="U736" s="44">
        <v>84.57</v>
      </c>
      <c r="V736" s="44">
        <v>75.900000000000006</v>
      </c>
      <c r="W736" s="44">
        <v>3.73</v>
      </c>
      <c r="X736" s="44">
        <v>0</v>
      </c>
      <c r="Y736" s="44">
        <v>75.069999999999993</v>
      </c>
      <c r="Z736" s="44">
        <v>668.29</v>
      </c>
      <c r="AA736" s="44">
        <v>156.37</v>
      </c>
    </row>
    <row r="737" spans="1:27" collapsed="1" x14ac:dyDescent="0.2">
      <c r="A737" s="98" t="s">
        <v>2369</v>
      </c>
      <c r="B737" s="28" t="str">
        <f>"15"&amp;"."&amp;$B$800&amp;"."&amp;$B$801</f>
        <v>15.08.2023</v>
      </c>
      <c r="C737" s="90" t="s">
        <v>76</v>
      </c>
      <c r="D737" s="91">
        <f>ROUND((D738)/1000,5)</f>
        <v>7.5520000000000004E-2</v>
      </c>
      <c r="E737" s="91">
        <f t="shared" ref="E737:AA737" si="417">ROUND((E738)/1000,5)</f>
        <v>8.1640000000000004E-2</v>
      </c>
      <c r="F737" s="91">
        <f t="shared" si="417"/>
        <v>0.80737000000000003</v>
      </c>
      <c r="G737" s="91">
        <f t="shared" si="417"/>
        <v>1.585E-2</v>
      </c>
      <c r="H737" s="91">
        <f t="shared" si="417"/>
        <v>1.201E-2</v>
      </c>
      <c r="I737" s="91">
        <f t="shared" si="417"/>
        <v>0</v>
      </c>
      <c r="J737" s="91">
        <f t="shared" si="417"/>
        <v>0</v>
      </c>
      <c r="K737" s="91">
        <f t="shared" si="417"/>
        <v>0</v>
      </c>
      <c r="L737" s="91">
        <f t="shared" si="417"/>
        <v>0</v>
      </c>
      <c r="M737" s="91">
        <f t="shared" si="417"/>
        <v>0</v>
      </c>
      <c r="N737" s="91">
        <f t="shared" si="417"/>
        <v>0</v>
      </c>
      <c r="O737" s="91">
        <f t="shared" si="417"/>
        <v>0</v>
      </c>
      <c r="P737" s="91">
        <f t="shared" si="417"/>
        <v>9.1500000000000001E-3</v>
      </c>
      <c r="Q737" s="91">
        <f t="shared" si="417"/>
        <v>0</v>
      </c>
      <c r="R737" s="91">
        <f t="shared" si="417"/>
        <v>0</v>
      </c>
      <c r="S737" s="91">
        <f t="shared" si="417"/>
        <v>0</v>
      </c>
      <c r="T737" s="91">
        <f t="shared" si="417"/>
        <v>0</v>
      </c>
      <c r="U737" s="91">
        <f t="shared" si="417"/>
        <v>0</v>
      </c>
      <c r="V737" s="91">
        <f t="shared" si="417"/>
        <v>0</v>
      </c>
      <c r="W737" s="91">
        <f t="shared" si="417"/>
        <v>0</v>
      </c>
      <c r="X737" s="91">
        <f t="shared" si="417"/>
        <v>0</v>
      </c>
      <c r="Y737" s="91">
        <f t="shared" si="417"/>
        <v>1.159E-2</v>
      </c>
      <c r="Z737" s="91">
        <f t="shared" si="417"/>
        <v>0.10378999999999999</v>
      </c>
      <c r="AA737" s="91">
        <f t="shared" si="417"/>
        <v>0.12604000000000001</v>
      </c>
    </row>
    <row r="738" spans="1:27" ht="12.75" hidden="1" customHeight="1" outlineLevel="1" x14ac:dyDescent="0.2">
      <c r="A738" s="99" t="s">
        <v>2370</v>
      </c>
      <c r="B738" s="63" t="s">
        <v>238</v>
      </c>
      <c r="C738" s="43" t="s">
        <v>79</v>
      </c>
      <c r="D738" s="44">
        <v>75.52</v>
      </c>
      <c r="E738" s="44">
        <v>81.64</v>
      </c>
      <c r="F738" s="44">
        <v>807.37</v>
      </c>
      <c r="G738" s="44">
        <v>15.85</v>
      </c>
      <c r="H738" s="44">
        <v>12.01</v>
      </c>
      <c r="I738" s="44">
        <v>0</v>
      </c>
      <c r="J738" s="44">
        <v>0</v>
      </c>
      <c r="K738" s="44">
        <v>0</v>
      </c>
      <c r="L738" s="44">
        <v>0</v>
      </c>
      <c r="M738" s="44">
        <v>0</v>
      </c>
      <c r="N738" s="44">
        <v>0</v>
      </c>
      <c r="O738" s="44">
        <v>0</v>
      </c>
      <c r="P738" s="44">
        <v>9.15</v>
      </c>
      <c r="Q738" s="44">
        <v>0</v>
      </c>
      <c r="R738" s="44">
        <v>0</v>
      </c>
      <c r="S738" s="44">
        <v>0</v>
      </c>
      <c r="T738" s="44">
        <v>0</v>
      </c>
      <c r="U738" s="44">
        <v>0</v>
      </c>
      <c r="V738" s="44">
        <v>0</v>
      </c>
      <c r="W738" s="44">
        <v>0</v>
      </c>
      <c r="X738" s="44">
        <v>0</v>
      </c>
      <c r="Y738" s="44">
        <v>11.59</v>
      </c>
      <c r="Z738" s="44">
        <v>103.79</v>
      </c>
      <c r="AA738" s="44">
        <v>126.04</v>
      </c>
    </row>
    <row r="739" spans="1:27" collapsed="1" x14ac:dyDescent="0.2">
      <c r="A739" s="98" t="s">
        <v>2371</v>
      </c>
      <c r="B739" s="28" t="str">
        <f>"16"&amp;"."&amp;$B$800&amp;"."&amp;$B$801</f>
        <v>16.08.2023</v>
      </c>
      <c r="C739" s="90" t="s">
        <v>76</v>
      </c>
      <c r="D739" s="91">
        <f>ROUND((D740)/1000,5)</f>
        <v>0.20658000000000001</v>
      </c>
      <c r="E739" s="91">
        <f t="shared" ref="E739:AA739" si="418">ROUND((E740)/1000,5)</f>
        <v>0.16328999999999999</v>
      </c>
      <c r="F739" s="91">
        <f t="shared" si="418"/>
        <v>0.22720000000000001</v>
      </c>
      <c r="G739" s="91">
        <f t="shared" si="418"/>
        <v>4.7200000000000002E-3</v>
      </c>
      <c r="H739" s="91">
        <f t="shared" si="418"/>
        <v>0.77170000000000005</v>
      </c>
      <c r="I739" s="91">
        <f t="shared" si="418"/>
        <v>0</v>
      </c>
      <c r="J739" s="91">
        <f t="shared" si="418"/>
        <v>0</v>
      </c>
      <c r="K739" s="91">
        <f t="shared" si="418"/>
        <v>0</v>
      </c>
      <c r="L739" s="91">
        <f t="shared" si="418"/>
        <v>0</v>
      </c>
      <c r="M739" s="91">
        <f t="shared" si="418"/>
        <v>1.371E-2</v>
      </c>
      <c r="N739" s="91">
        <f t="shared" si="418"/>
        <v>9.6089999999999995E-2</v>
      </c>
      <c r="O739" s="91">
        <f t="shared" si="418"/>
        <v>4.2729999999999997E-2</v>
      </c>
      <c r="P739" s="91">
        <f t="shared" si="418"/>
        <v>0</v>
      </c>
      <c r="Q739" s="91">
        <f t="shared" si="418"/>
        <v>0.12248000000000001</v>
      </c>
      <c r="R739" s="91">
        <f t="shared" si="418"/>
        <v>0</v>
      </c>
      <c r="S739" s="91">
        <f t="shared" si="418"/>
        <v>0</v>
      </c>
      <c r="T739" s="91">
        <f t="shared" si="418"/>
        <v>0</v>
      </c>
      <c r="U739" s="91">
        <f t="shared" si="418"/>
        <v>0</v>
      </c>
      <c r="V739" s="91">
        <f t="shared" si="418"/>
        <v>0</v>
      </c>
      <c r="W739" s="91">
        <f t="shared" si="418"/>
        <v>0</v>
      </c>
      <c r="X739" s="91">
        <f t="shared" si="418"/>
        <v>0</v>
      </c>
      <c r="Y739" s="91">
        <f t="shared" si="418"/>
        <v>1.504E-2</v>
      </c>
      <c r="Z739" s="91">
        <f t="shared" si="418"/>
        <v>0.62295</v>
      </c>
      <c r="AA739" s="91">
        <f t="shared" si="418"/>
        <v>0.26319999999999999</v>
      </c>
    </row>
    <row r="740" spans="1:27" ht="12.75" hidden="1" customHeight="1" outlineLevel="1" x14ac:dyDescent="0.2">
      <c r="A740" s="99" t="s">
        <v>2372</v>
      </c>
      <c r="B740" s="63" t="s">
        <v>238</v>
      </c>
      <c r="C740" s="43" t="s">
        <v>79</v>
      </c>
      <c r="D740" s="44">
        <v>206.58</v>
      </c>
      <c r="E740" s="44">
        <v>163.29</v>
      </c>
      <c r="F740" s="44">
        <v>227.2</v>
      </c>
      <c r="G740" s="44">
        <v>4.72</v>
      </c>
      <c r="H740" s="44">
        <v>771.7</v>
      </c>
      <c r="I740" s="44">
        <v>0</v>
      </c>
      <c r="J740" s="44">
        <v>0</v>
      </c>
      <c r="K740" s="44">
        <v>0</v>
      </c>
      <c r="L740" s="44">
        <v>0</v>
      </c>
      <c r="M740" s="44">
        <v>13.71</v>
      </c>
      <c r="N740" s="44">
        <v>96.09</v>
      </c>
      <c r="O740" s="44">
        <v>42.73</v>
      </c>
      <c r="P740" s="44">
        <v>0</v>
      </c>
      <c r="Q740" s="44">
        <v>122.48</v>
      </c>
      <c r="R740" s="44">
        <v>0</v>
      </c>
      <c r="S740" s="44">
        <v>0</v>
      </c>
      <c r="T740" s="44">
        <v>0</v>
      </c>
      <c r="U740" s="44">
        <v>0</v>
      </c>
      <c r="V740" s="44">
        <v>0</v>
      </c>
      <c r="W740" s="44">
        <v>0</v>
      </c>
      <c r="X740" s="44">
        <v>0</v>
      </c>
      <c r="Y740" s="44">
        <v>15.04</v>
      </c>
      <c r="Z740" s="44">
        <v>622.95000000000005</v>
      </c>
      <c r="AA740" s="44">
        <v>263.2</v>
      </c>
    </row>
    <row r="741" spans="1:27" collapsed="1" x14ac:dyDescent="0.2">
      <c r="A741" s="98" t="s">
        <v>2373</v>
      </c>
      <c r="B741" s="28" t="str">
        <f>"17"&amp;"."&amp;$B$800&amp;"."&amp;$B$801</f>
        <v>17.08.2023</v>
      </c>
      <c r="C741" s="90" t="s">
        <v>76</v>
      </c>
      <c r="D741" s="91">
        <f>ROUND((D742)/1000,5)</f>
        <v>0.12987000000000001</v>
      </c>
      <c r="E741" s="91">
        <f t="shared" ref="E741:AA741" si="419">ROUND((E742)/1000,5)</f>
        <v>9.8309999999999995E-2</v>
      </c>
      <c r="F741" s="91">
        <f t="shared" si="419"/>
        <v>0.87988999999999995</v>
      </c>
      <c r="G741" s="91">
        <f t="shared" si="419"/>
        <v>0.24193999999999999</v>
      </c>
      <c r="H741" s="91">
        <f t="shared" si="419"/>
        <v>0.23047000000000001</v>
      </c>
      <c r="I741" s="91">
        <f t="shared" si="419"/>
        <v>0.26796999999999999</v>
      </c>
      <c r="J741" s="91">
        <f t="shared" si="419"/>
        <v>0</v>
      </c>
      <c r="K741" s="91">
        <f t="shared" si="419"/>
        <v>0</v>
      </c>
      <c r="L741" s="91">
        <f t="shared" si="419"/>
        <v>0</v>
      </c>
      <c r="M741" s="91">
        <f t="shared" si="419"/>
        <v>0</v>
      </c>
      <c r="N741" s="91">
        <f t="shared" si="419"/>
        <v>0</v>
      </c>
      <c r="O741" s="91">
        <f t="shared" si="419"/>
        <v>0</v>
      </c>
      <c r="P741" s="91">
        <f t="shared" si="419"/>
        <v>0</v>
      </c>
      <c r="Q741" s="91">
        <f t="shared" si="419"/>
        <v>0</v>
      </c>
      <c r="R741" s="91">
        <f t="shared" si="419"/>
        <v>0</v>
      </c>
      <c r="S741" s="91">
        <f t="shared" si="419"/>
        <v>0</v>
      </c>
      <c r="T741" s="91">
        <f t="shared" si="419"/>
        <v>0</v>
      </c>
      <c r="U741" s="91">
        <f t="shared" si="419"/>
        <v>0</v>
      </c>
      <c r="V741" s="91">
        <f t="shared" si="419"/>
        <v>0</v>
      </c>
      <c r="W741" s="91">
        <f t="shared" si="419"/>
        <v>0</v>
      </c>
      <c r="X741" s="91">
        <f t="shared" si="419"/>
        <v>4.2599999999999999E-3</v>
      </c>
      <c r="Y741" s="91">
        <f t="shared" si="419"/>
        <v>2.0420000000000001E-2</v>
      </c>
      <c r="Z741" s="91">
        <f t="shared" si="419"/>
        <v>0.39017000000000002</v>
      </c>
      <c r="AA741" s="91">
        <f t="shared" si="419"/>
        <v>0.23333000000000001</v>
      </c>
    </row>
    <row r="742" spans="1:27" ht="12.75" hidden="1" customHeight="1" outlineLevel="1" x14ac:dyDescent="0.2">
      <c r="A742" s="99" t="s">
        <v>2374</v>
      </c>
      <c r="B742" s="63" t="s">
        <v>238</v>
      </c>
      <c r="C742" s="43" t="s">
        <v>79</v>
      </c>
      <c r="D742" s="44">
        <v>129.87</v>
      </c>
      <c r="E742" s="44">
        <v>98.31</v>
      </c>
      <c r="F742" s="44">
        <v>879.89</v>
      </c>
      <c r="G742" s="44">
        <v>241.94</v>
      </c>
      <c r="H742" s="44">
        <v>230.47</v>
      </c>
      <c r="I742" s="44">
        <v>267.97000000000003</v>
      </c>
      <c r="J742" s="44">
        <v>0</v>
      </c>
      <c r="K742" s="44">
        <v>0</v>
      </c>
      <c r="L742" s="44">
        <v>0</v>
      </c>
      <c r="M742" s="44">
        <v>0</v>
      </c>
      <c r="N742" s="44">
        <v>0</v>
      </c>
      <c r="O742" s="44">
        <v>0</v>
      </c>
      <c r="P742" s="44">
        <v>0</v>
      </c>
      <c r="Q742" s="44">
        <v>0</v>
      </c>
      <c r="R742" s="44">
        <v>0</v>
      </c>
      <c r="S742" s="44">
        <v>0</v>
      </c>
      <c r="T742" s="44">
        <v>0</v>
      </c>
      <c r="U742" s="44">
        <v>0</v>
      </c>
      <c r="V742" s="44">
        <v>0</v>
      </c>
      <c r="W742" s="44">
        <v>0</v>
      </c>
      <c r="X742" s="44">
        <v>4.26</v>
      </c>
      <c r="Y742" s="44">
        <v>20.420000000000002</v>
      </c>
      <c r="Z742" s="44">
        <v>390.17</v>
      </c>
      <c r="AA742" s="44">
        <v>233.33</v>
      </c>
    </row>
    <row r="743" spans="1:27" collapsed="1" x14ac:dyDescent="0.2">
      <c r="A743" s="98" t="s">
        <v>2375</v>
      </c>
      <c r="B743" s="28" t="str">
        <f>"18"&amp;"."&amp;$B$800&amp;"."&amp;$B$801</f>
        <v>18.08.2023</v>
      </c>
      <c r="C743" s="90" t="s">
        <v>76</v>
      </c>
      <c r="D743" s="91">
        <f>ROUND((D744)/1000,5)</f>
        <v>0.14235999999999999</v>
      </c>
      <c r="E743" s="91">
        <f t="shared" ref="E743:AA743" si="420">ROUND((E744)/1000,5)</f>
        <v>0.11322</v>
      </c>
      <c r="F743" s="91">
        <f t="shared" si="420"/>
        <v>7.1400000000000005E-2</v>
      </c>
      <c r="G743" s="91">
        <f t="shared" si="420"/>
        <v>5.1839999999999997E-2</v>
      </c>
      <c r="H743" s="91">
        <f t="shared" si="420"/>
        <v>2.0240000000000001E-2</v>
      </c>
      <c r="I743" s="91">
        <f t="shared" si="420"/>
        <v>0</v>
      </c>
      <c r="J743" s="91">
        <f t="shared" si="420"/>
        <v>0</v>
      </c>
      <c r="K743" s="91">
        <f t="shared" si="420"/>
        <v>0</v>
      </c>
      <c r="L743" s="91">
        <f t="shared" si="420"/>
        <v>0</v>
      </c>
      <c r="M743" s="91">
        <f t="shared" si="420"/>
        <v>0</v>
      </c>
      <c r="N743" s="91">
        <f t="shared" si="420"/>
        <v>1.5100000000000001E-3</v>
      </c>
      <c r="O743" s="91">
        <f t="shared" si="420"/>
        <v>8.7500000000000008E-3</v>
      </c>
      <c r="P743" s="91">
        <f t="shared" si="420"/>
        <v>0</v>
      </c>
      <c r="Q743" s="91">
        <f t="shared" si="420"/>
        <v>1.8000000000000001E-4</v>
      </c>
      <c r="R743" s="91">
        <f t="shared" si="420"/>
        <v>6.9830000000000003E-2</v>
      </c>
      <c r="S743" s="91">
        <f t="shared" si="420"/>
        <v>5.2780000000000001E-2</v>
      </c>
      <c r="T743" s="91">
        <f t="shared" si="420"/>
        <v>3.8019999999999998E-2</v>
      </c>
      <c r="U743" s="91">
        <f t="shared" si="420"/>
        <v>0.11643000000000001</v>
      </c>
      <c r="V743" s="91">
        <f t="shared" si="420"/>
        <v>0</v>
      </c>
      <c r="W743" s="91">
        <f t="shared" si="420"/>
        <v>0</v>
      </c>
      <c r="X743" s="91">
        <f t="shared" si="420"/>
        <v>0</v>
      </c>
      <c r="Y743" s="91">
        <f t="shared" si="420"/>
        <v>0.17852000000000001</v>
      </c>
      <c r="Z743" s="91">
        <f t="shared" si="420"/>
        <v>0.59889999999999999</v>
      </c>
      <c r="AA743" s="91">
        <f t="shared" si="420"/>
        <v>0.34705999999999998</v>
      </c>
    </row>
    <row r="744" spans="1:27" ht="12.75" hidden="1" customHeight="1" outlineLevel="1" x14ac:dyDescent="0.2">
      <c r="A744" s="99" t="s">
        <v>2376</v>
      </c>
      <c r="B744" s="63" t="s">
        <v>238</v>
      </c>
      <c r="C744" s="43" t="s">
        <v>79</v>
      </c>
      <c r="D744" s="44">
        <v>142.36000000000001</v>
      </c>
      <c r="E744" s="44">
        <v>113.22</v>
      </c>
      <c r="F744" s="44">
        <v>71.400000000000006</v>
      </c>
      <c r="G744" s="44">
        <v>51.84</v>
      </c>
      <c r="H744" s="44">
        <v>20.239999999999998</v>
      </c>
      <c r="I744" s="44">
        <v>0</v>
      </c>
      <c r="J744" s="44">
        <v>0</v>
      </c>
      <c r="K744" s="44">
        <v>0</v>
      </c>
      <c r="L744" s="44">
        <v>0</v>
      </c>
      <c r="M744" s="44">
        <v>0</v>
      </c>
      <c r="N744" s="44">
        <v>1.51</v>
      </c>
      <c r="O744" s="44">
        <v>8.75</v>
      </c>
      <c r="P744" s="44">
        <v>0</v>
      </c>
      <c r="Q744" s="44">
        <v>0.18</v>
      </c>
      <c r="R744" s="44">
        <v>69.83</v>
      </c>
      <c r="S744" s="44">
        <v>52.78</v>
      </c>
      <c r="T744" s="44">
        <v>38.020000000000003</v>
      </c>
      <c r="U744" s="44">
        <v>116.43</v>
      </c>
      <c r="V744" s="44">
        <v>0</v>
      </c>
      <c r="W744" s="44">
        <v>0</v>
      </c>
      <c r="X744" s="44">
        <v>0</v>
      </c>
      <c r="Y744" s="44">
        <v>178.52</v>
      </c>
      <c r="Z744" s="44">
        <v>598.9</v>
      </c>
      <c r="AA744" s="44">
        <v>347.06</v>
      </c>
    </row>
    <row r="745" spans="1:27" collapsed="1" x14ac:dyDescent="0.2">
      <c r="A745" s="98" t="s">
        <v>2377</v>
      </c>
      <c r="B745" s="28" t="str">
        <f>"19"&amp;"."&amp;$B$800&amp;"."&amp;$B$801</f>
        <v>19.08.2023</v>
      </c>
      <c r="C745" s="90" t="s">
        <v>76</v>
      </c>
      <c r="D745" s="91">
        <f>ROUND((D746)/1000,5)</f>
        <v>0.15606</v>
      </c>
      <c r="E745" s="91">
        <f t="shared" ref="E745:AA745" si="421">ROUND((E746)/1000,5)</f>
        <v>0.1242</v>
      </c>
      <c r="F745" s="91">
        <f t="shared" si="421"/>
        <v>4.2459999999999998E-2</v>
      </c>
      <c r="G745" s="91">
        <f t="shared" si="421"/>
        <v>0</v>
      </c>
      <c r="H745" s="91">
        <f t="shared" si="421"/>
        <v>0</v>
      </c>
      <c r="I745" s="91">
        <f t="shared" si="421"/>
        <v>0</v>
      </c>
      <c r="J745" s="91">
        <f t="shared" si="421"/>
        <v>0</v>
      </c>
      <c r="K745" s="91">
        <f t="shared" si="421"/>
        <v>0</v>
      </c>
      <c r="L745" s="91">
        <f t="shared" si="421"/>
        <v>0</v>
      </c>
      <c r="M745" s="91">
        <f t="shared" si="421"/>
        <v>0</v>
      </c>
      <c r="N745" s="91">
        <f t="shared" si="421"/>
        <v>1.0000000000000001E-5</v>
      </c>
      <c r="O745" s="91">
        <f t="shared" si="421"/>
        <v>0</v>
      </c>
      <c r="P745" s="91">
        <f t="shared" si="421"/>
        <v>7.7799999999999996E-3</v>
      </c>
      <c r="Q745" s="91">
        <f t="shared" si="421"/>
        <v>8.8699999999999994E-3</v>
      </c>
      <c r="R745" s="91">
        <f t="shared" si="421"/>
        <v>0</v>
      </c>
      <c r="S745" s="91">
        <f t="shared" si="421"/>
        <v>1.108E-2</v>
      </c>
      <c r="T745" s="91">
        <f t="shared" si="421"/>
        <v>2.1430000000000001E-2</v>
      </c>
      <c r="U745" s="91">
        <f t="shared" si="421"/>
        <v>0.17222000000000001</v>
      </c>
      <c r="V745" s="91">
        <f t="shared" si="421"/>
        <v>0.19327</v>
      </c>
      <c r="W745" s="91">
        <f t="shared" si="421"/>
        <v>0.11223</v>
      </c>
      <c r="X745" s="91">
        <f t="shared" si="421"/>
        <v>7.8479999999999994E-2</v>
      </c>
      <c r="Y745" s="91">
        <f t="shared" si="421"/>
        <v>0.21632999999999999</v>
      </c>
      <c r="Z745" s="91">
        <f t="shared" si="421"/>
        <v>0.22903000000000001</v>
      </c>
      <c r="AA745" s="91">
        <f t="shared" si="421"/>
        <v>0.52759</v>
      </c>
    </row>
    <row r="746" spans="1:27" ht="12.75" hidden="1" customHeight="1" outlineLevel="1" x14ac:dyDescent="0.2">
      <c r="A746" s="99" t="s">
        <v>2378</v>
      </c>
      <c r="B746" s="63" t="s">
        <v>238</v>
      </c>
      <c r="C746" s="43" t="s">
        <v>79</v>
      </c>
      <c r="D746" s="44">
        <v>156.06</v>
      </c>
      <c r="E746" s="44">
        <v>124.2</v>
      </c>
      <c r="F746" s="44">
        <v>42.46</v>
      </c>
      <c r="G746" s="44">
        <v>0</v>
      </c>
      <c r="H746" s="44">
        <v>0</v>
      </c>
      <c r="I746" s="44">
        <v>0</v>
      </c>
      <c r="J746" s="44">
        <v>0</v>
      </c>
      <c r="K746" s="44">
        <v>0</v>
      </c>
      <c r="L746" s="44">
        <v>0</v>
      </c>
      <c r="M746" s="44">
        <v>0</v>
      </c>
      <c r="N746" s="44">
        <v>0.01</v>
      </c>
      <c r="O746" s="44">
        <v>0</v>
      </c>
      <c r="P746" s="44">
        <v>7.78</v>
      </c>
      <c r="Q746" s="44">
        <v>8.8699999999999992</v>
      </c>
      <c r="R746" s="44">
        <v>0</v>
      </c>
      <c r="S746" s="44">
        <v>11.08</v>
      </c>
      <c r="T746" s="44">
        <v>21.43</v>
      </c>
      <c r="U746" s="44">
        <v>172.22</v>
      </c>
      <c r="V746" s="44">
        <v>193.27</v>
      </c>
      <c r="W746" s="44">
        <v>112.23</v>
      </c>
      <c r="X746" s="44">
        <v>78.48</v>
      </c>
      <c r="Y746" s="44">
        <v>216.33</v>
      </c>
      <c r="Z746" s="44">
        <v>229.03</v>
      </c>
      <c r="AA746" s="44">
        <v>527.59</v>
      </c>
    </row>
    <row r="747" spans="1:27" collapsed="1" x14ac:dyDescent="0.2">
      <c r="A747" s="98" t="s">
        <v>2379</v>
      </c>
      <c r="B747" s="28" t="str">
        <f>"20"&amp;"."&amp;$B$800&amp;"."&amp;$B$801</f>
        <v>20.08.2023</v>
      </c>
      <c r="C747" s="90" t="s">
        <v>76</v>
      </c>
      <c r="D747" s="91">
        <f>ROUND((D748)/1000,5)</f>
        <v>0.16506000000000001</v>
      </c>
      <c r="E747" s="91">
        <f t="shared" ref="E747:AA747" si="422">ROUND((E748)/1000,5)</f>
        <v>0.12259</v>
      </c>
      <c r="F747" s="91">
        <f t="shared" si="422"/>
        <v>7.7799999999999994E-2</v>
      </c>
      <c r="G747" s="91">
        <f t="shared" si="422"/>
        <v>4.2889999999999998E-2</v>
      </c>
      <c r="H747" s="91">
        <f t="shared" si="422"/>
        <v>1.325E-2</v>
      </c>
      <c r="I747" s="91">
        <f t="shared" si="422"/>
        <v>0</v>
      </c>
      <c r="J747" s="91">
        <f t="shared" si="422"/>
        <v>0</v>
      </c>
      <c r="K747" s="91">
        <f t="shared" si="422"/>
        <v>0</v>
      </c>
      <c r="L747" s="91">
        <f t="shared" si="422"/>
        <v>0</v>
      </c>
      <c r="M747" s="91">
        <f t="shared" si="422"/>
        <v>0</v>
      </c>
      <c r="N747" s="91">
        <f t="shared" si="422"/>
        <v>7.6499999999999997E-3</v>
      </c>
      <c r="O747" s="91">
        <f t="shared" si="422"/>
        <v>0</v>
      </c>
      <c r="P747" s="91">
        <f t="shared" si="422"/>
        <v>5.0000000000000002E-5</v>
      </c>
      <c r="Q747" s="91">
        <f t="shared" si="422"/>
        <v>0</v>
      </c>
      <c r="R747" s="91">
        <f t="shared" si="422"/>
        <v>0</v>
      </c>
      <c r="S747" s="91">
        <f t="shared" si="422"/>
        <v>0</v>
      </c>
      <c r="T747" s="91">
        <f t="shared" si="422"/>
        <v>0</v>
      </c>
      <c r="U747" s="91">
        <f t="shared" si="422"/>
        <v>4.4060000000000002E-2</v>
      </c>
      <c r="V747" s="91">
        <f t="shared" si="422"/>
        <v>3.074E-2</v>
      </c>
      <c r="W747" s="91">
        <f t="shared" si="422"/>
        <v>1.6299999999999999E-2</v>
      </c>
      <c r="X747" s="91">
        <f t="shared" si="422"/>
        <v>6.4860000000000001E-2</v>
      </c>
      <c r="Y747" s="91">
        <f t="shared" si="422"/>
        <v>9.7919999999999993E-2</v>
      </c>
      <c r="Z747" s="91">
        <f t="shared" si="422"/>
        <v>0.47534999999999999</v>
      </c>
      <c r="AA747" s="91">
        <f t="shared" si="422"/>
        <v>0.50307999999999997</v>
      </c>
    </row>
    <row r="748" spans="1:27" ht="12.75" hidden="1" customHeight="1" outlineLevel="1" x14ac:dyDescent="0.2">
      <c r="A748" s="99" t="s">
        <v>2380</v>
      </c>
      <c r="B748" s="63" t="s">
        <v>238</v>
      </c>
      <c r="C748" s="43" t="s">
        <v>79</v>
      </c>
      <c r="D748" s="44">
        <v>165.06</v>
      </c>
      <c r="E748" s="44">
        <v>122.59</v>
      </c>
      <c r="F748" s="44">
        <v>77.8</v>
      </c>
      <c r="G748" s="44">
        <v>42.89</v>
      </c>
      <c r="H748" s="44">
        <v>13.25</v>
      </c>
      <c r="I748" s="44">
        <v>0</v>
      </c>
      <c r="J748" s="44">
        <v>0</v>
      </c>
      <c r="K748" s="44">
        <v>0</v>
      </c>
      <c r="L748" s="44">
        <v>0</v>
      </c>
      <c r="M748" s="44">
        <v>0</v>
      </c>
      <c r="N748" s="44">
        <v>7.65</v>
      </c>
      <c r="O748" s="44">
        <v>0</v>
      </c>
      <c r="P748" s="44">
        <v>0.05</v>
      </c>
      <c r="Q748" s="44">
        <v>0</v>
      </c>
      <c r="R748" s="44">
        <v>0</v>
      </c>
      <c r="S748" s="44">
        <v>0</v>
      </c>
      <c r="T748" s="44">
        <v>0</v>
      </c>
      <c r="U748" s="44">
        <v>44.06</v>
      </c>
      <c r="V748" s="44">
        <v>30.74</v>
      </c>
      <c r="W748" s="44">
        <v>16.3</v>
      </c>
      <c r="X748" s="44">
        <v>64.86</v>
      </c>
      <c r="Y748" s="44">
        <v>97.92</v>
      </c>
      <c r="Z748" s="44">
        <v>475.35</v>
      </c>
      <c r="AA748" s="44">
        <v>503.08</v>
      </c>
    </row>
    <row r="749" spans="1:27" collapsed="1" x14ac:dyDescent="0.2">
      <c r="A749" s="98" t="s">
        <v>2381</v>
      </c>
      <c r="B749" s="28" t="str">
        <f>"21"&amp;"."&amp;$B$800&amp;"."&amp;$B$801</f>
        <v>21.08.2023</v>
      </c>
      <c r="C749" s="90" t="s">
        <v>76</v>
      </c>
      <c r="D749" s="91">
        <f>ROUND((D750)/1000,5)</f>
        <v>0.27855999999999997</v>
      </c>
      <c r="E749" s="91">
        <f t="shared" ref="E749:AA749" si="423">ROUND((E750)/1000,5)</f>
        <v>0.29832999999999998</v>
      </c>
      <c r="F749" s="91">
        <f t="shared" si="423"/>
        <v>0.23003000000000001</v>
      </c>
      <c r="G749" s="91">
        <f t="shared" si="423"/>
        <v>0.19417000000000001</v>
      </c>
      <c r="H749" s="91">
        <f t="shared" si="423"/>
        <v>0</v>
      </c>
      <c r="I749" s="91">
        <f t="shared" si="423"/>
        <v>0</v>
      </c>
      <c r="J749" s="91">
        <f t="shared" si="423"/>
        <v>0</v>
      </c>
      <c r="K749" s="91">
        <f t="shared" si="423"/>
        <v>0</v>
      </c>
      <c r="L749" s="91">
        <f t="shared" si="423"/>
        <v>0</v>
      </c>
      <c r="M749" s="91">
        <f t="shared" si="423"/>
        <v>0</v>
      </c>
      <c r="N749" s="91">
        <f t="shared" si="423"/>
        <v>0</v>
      </c>
      <c r="O749" s="91">
        <f t="shared" si="423"/>
        <v>0</v>
      </c>
      <c r="P749" s="91">
        <f t="shared" si="423"/>
        <v>1.6800000000000001E-3</v>
      </c>
      <c r="Q749" s="91">
        <f t="shared" si="423"/>
        <v>0</v>
      </c>
      <c r="R749" s="91">
        <f t="shared" si="423"/>
        <v>0</v>
      </c>
      <c r="S749" s="91">
        <f t="shared" si="423"/>
        <v>0</v>
      </c>
      <c r="T749" s="91">
        <f t="shared" si="423"/>
        <v>0</v>
      </c>
      <c r="U749" s="91">
        <f t="shared" si="423"/>
        <v>6.7900000000000002E-2</v>
      </c>
      <c r="V749" s="91">
        <f t="shared" si="423"/>
        <v>4.4760000000000001E-2</v>
      </c>
      <c r="W749" s="91">
        <f t="shared" si="423"/>
        <v>2.2839999999999999E-2</v>
      </c>
      <c r="X749" s="91">
        <f t="shared" si="423"/>
        <v>1.172E-2</v>
      </c>
      <c r="Y749" s="91">
        <f t="shared" si="423"/>
        <v>0.22145999999999999</v>
      </c>
      <c r="Z749" s="91">
        <f t="shared" si="423"/>
        <v>0.65139000000000002</v>
      </c>
      <c r="AA749" s="91">
        <f t="shared" si="423"/>
        <v>0.64168000000000003</v>
      </c>
    </row>
    <row r="750" spans="1:27" ht="12.75" hidden="1" customHeight="1" outlineLevel="1" x14ac:dyDescent="0.2">
      <c r="A750" s="99" t="s">
        <v>2382</v>
      </c>
      <c r="B750" s="63" t="s">
        <v>238</v>
      </c>
      <c r="C750" s="43" t="s">
        <v>79</v>
      </c>
      <c r="D750" s="44">
        <v>278.56</v>
      </c>
      <c r="E750" s="44">
        <v>298.33</v>
      </c>
      <c r="F750" s="44">
        <v>230.03</v>
      </c>
      <c r="G750" s="44">
        <v>194.17</v>
      </c>
      <c r="H750" s="44">
        <v>0</v>
      </c>
      <c r="I750" s="44">
        <v>0</v>
      </c>
      <c r="J750" s="44">
        <v>0</v>
      </c>
      <c r="K750" s="44">
        <v>0</v>
      </c>
      <c r="L750" s="44">
        <v>0</v>
      </c>
      <c r="M750" s="44">
        <v>0</v>
      </c>
      <c r="N750" s="44">
        <v>0</v>
      </c>
      <c r="O750" s="44">
        <v>0</v>
      </c>
      <c r="P750" s="44">
        <v>1.68</v>
      </c>
      <c r="Q750" s="44">
        <v>0</v>
      </c>
      <c r="R750" s="44">
        <v>0</v>
      </c>
      <c r="S750" s="44">
        <v>0</v>
      </c>
      <c r="T750" s="44">
        <v>0</v>
      </c>
      <c r="U750" s="44">
        <v>67.900000000000006</v>
      </c>
      <c r="V750" s="44">
        <v>44.76</v>
      </c>
      <c r="W750" s="44">
        <v>22.84</v>
      </c>
      <c r="X750" s="44">
        <v>11.72</v>
      </c>
      <c r="Y750" s="44">
        <v>221.46</v>
      </c>
      <c r="Z750" s="44">
        <v>651.39</v>
      </c>
      <c r="AA750" s="44">
        <v>641.67999999999995</v>
      </c>
    </row>
    <row r="751" spans="1:27" collapsed="1" x14ac:dyDescent="0.2">
      <c r="A751" s="98" t="s">
        <v>2383</v>
      </c>
      <c r="B751" s="28" t="str">
        <f>"22"&amp;"."&amp;$B$800&amp;"."&amp;$B$801</f>
        <v>22.08.2023</v>
      </c>
      <c r="C751" s="90" t="s">
        <v>76</v>
      </c>
      <c r="D751" s="91">
        <f>ROUND((D752)/1000,5)</f>
        <v>0.28745999999999999</v>
      </c>
      <c r="E751" s="91">
        <f t="shared" ref="E751:AA751" si="424">ROUND((E752)/1000,5)</f>
        <v>0.18776999999999999</v>
      </c>
      <c r="F751" s="91">
        <f t="shared" si="424"/>
        <v>0.11771</v>
      </c>
      <c r="G751" s="91">
        <f t="shared" si="424"/>
        <v>0</v>
      </c>
      <c r="H751" s="91">
        <f t="shared" si="424"/>
        <v>0</v>
      </c>
      <c r="I751" s="91">
        <f t="shared" si="424"/>
        <v>0</v>
      </c>
      <c r="J751" s="91">
        <f t="shared" si="424"/>
        <v>0</v>
      </c>
      <c r="K751" s="91">
        <f t="shared" si="424"/>
        <v>0</v>
      </c>
      <c r="L751" s="91">
        <f t="shared" si="424"/>
        <v>0</v>
      </c>
      <c r="M751" s="91">
        <f t="shared" si="424"/>
        <v>1E-4</v>
      </c>
      <c r="N751" s="91">
        <f t="shared" si="424"/>
        <v>0</v>
      </c>
      <c r="O751" s="91">
        <f t="shared" si="424"/>
        <v>0.10976</v>
      </c>
      <c r="P751" s="91">
        <f t="shared" si="424"/>
        <v>0.16889999999999999</v>
      </c>
      <c r="Q751" s="91">
        <f t="shared" si="424"/>
        <v>3.5459999999999998E-2</v>
      </c>
      <c r="R751" s="91">
        <f t="shared" si="424"/>
        <v>0.17591999999999999</v>
      </c>
      <c r="S751" s="91">
        <f t="shared" si="424"/>
        <v>0.15687000000000001</v>
      </c>
      <c r="T751" s="91">
        <f t="shared" si="424"/>
        <v>0.26074000000000003</v>
      </c>
      <c r="U751" s="91">
        <f t="shared" si="424"/>
        <v>0.1217</v>
      </c>
      <c r="V751" s="91">
        <f t="shared" si="424"/>
        <v>0.12992000000000001</v>
      </c>
      <c r="W751" s="91">
        <f t="shared" si="424"/>
        <v>9.3670000000000003E-2</v>
      </c>
      <c r="X751" s="91">
        <f t="shared" si="424"/>
        <v>0.27150000000000002</v>
      </c>
      <c r="Y751" s="91">
        <f t="shared" si="424"/>
        <v>0.31863999999999998</v>
      </c>
      <c r="Z751" s="91">
        <f t="shared" si="424"/>
        <v>0.26271</v>
      </c>
      <c r="AA751" s="91">
        <f t="shared" si="424"/>
        <v>0.53727000000000003</v>
      </c>
    </row>
    <row r="752" spans="1:27" ht="12.75" hidden="1" customHeight="1" outlineLevel="1" x14ac:dyDescent="0.2">
      <c r="A752" s="99" t="s">
        <v>2384</v>
      </c>
      <c r="B752" s="63" t="s">
        <v>238</v>
      </c>
      <c r="C752" s="43" t="s">
        <v>79</v>
      </c>
      <c r="D752" s="44">
        <v>287.45999999999998</v>
      </c>
      <c r="E752" s="44">
        <v>187.77</v>
      </c>
      <c r="F752" s="44">
        <v>117.71</v>
      </c>
      <c r="G752" s="44">
        <v>0</v>
      </c>
      <c r="H752" s="44">
        <v>0</v>
      </c>
      <c r="I752" s="44">
        <v>0</v>
      </c>
      <c r="J752" s="44">
        <v>0</v>
      </c>
      <c r="K752" s="44">
        <v>0</v>
      </c>
      <c r="L752" s="44">
        <v>0</v>
      </c>
      <c r="M752" s="44">
        <v>0.1</v>
      </c>
      <c r="N752" s="44">
        <v>0</v>
      </c>
      <c r="O752" s="44">
        <v>109.76</v>
      </c>
      <c r="P752" s="44">
        <v>168.9</v>
      </c>
      <c r="Q752" s="44">
        <v>35.46</v>
      </c>
      <c r="R752" s="44">
        <v>175.92</v>
      </c>
      <c r="S752" s="44">
        <v>156.87</v>
      </c>
      <c r="T752" s="44">
        <v>260.74</v>
      </c>
      <c r="U752" s="44">
        <v>121.7</v>
      </c>
      <c r="V752" s="44">
        <v>129.91999999999999</v>
      </c>
      <c r="W752" s="44">
        <v>93.67</v>
      </c>
      <c r="X752" s="44">
        <v>271.5</v>
      </c>
      <c r="Y752" s="44">
        <v>318.64</v>
      </c>
      <c r="Z752" s="44">
        <v>262.70999999999998</v>
      </c>
      <c r="AA752" s="44">
        <v>537.27</v>
      </c>
    </row>
    <row r="753" spans="1:27" collapsed="1" x14ac:dyDescent="0.2">
      <c r="A753" s="98" t="s">
        <v>2385</v>
      </c>
      <c r="B753" s="28" t="str">
        <f>"23"&amp;"."&amp;$B$800&amp;"."&amp;$B$801</f>
        <v>23.08.2023</v>
      </c>
      <c r="C753" s="90" t="s">
        <v>76</v>
      </c>
      <c r="D753" s="91">
        <f>ROUND((D754)/1000,5)</f>
        <v>0.32684000000000002</v>
      </c>
      <c r="E753" s="91">
        <f t="shared" ref="E753:AA753" si="425">ROUND((E754)/1000,5)</f>
        <v>0.10986</v>
      </c>
      <c r="F753" s="91">
        <f t="shared" si="425"/>
        <v>0.1789</v>
      </c>
      <c r="G753" s="91">
        <f t="shared" si="425"/>
        <v>6.6449999999999995E-2</v>
      </c>
      <c r="H753" s="91">
        <f t="shared" si="425"/>
        <v>0</v>
      </c>
      <c r="I753" s="91">
        <f t="shared" si="425"/>
        <v>0</v>
      </c>
      <c r="J753" s="91">
        <f t="shared" si="425"/>
        <v>0</v>
      </c>
      <c r="K753" s="91">
        <f t="shared" si="425"/>
        <v>0</v>
      </c>
      <c r="L753" s="91">
        <f t="shared" si="425"/>
        <v>0</v>
      </c>
      <c r="M753" s="91">
        <f t="shared" si="425"/>
        <v>6.1870000000000001E-2</v>
      </c>
      <c r="N753" s="91">
        <f t="shared" si="425"/>
        <v>6.9599999999999995E-2</v>
      </c>
      <c r="O753" s="91">
        <f t="shared" si="425"/>
        <v>6.8909999999999999E-2</v>
      </c>
      <c r="P753" s="91">
        <f t="shared" si="425"/>
        <v>7.0889999999999995E-2</v>
      </c>
      <c r="Q753" s="91">
        <f t="shared" si="425"/>
        <v>0.24124000000000001</v>
      </c>
      <c r="R753" s="91">
        <f t="shared" si="425"/>
        <v>0.11701</v>
      </c>
      <c r="S753" s="91">
        <f t="shared" si="425"/>
        <v>8.2419999999999993E-2</v>
      </c>
      <c r="T753" s="91">
        <f t="shared" si="425"/>
        <v>0.18387000000000001</v>
      </c>
      <c r="U753" s="91">
        <f t="shared" si="425"/>
        <v>0.22805</v>
      </c>
      <c r="V753" s="91">
        <f t="shared" si="425"/>
        <v>0.27666000000000002</v>
      </c>
      <c r="W753" s="91">
        <f t="shared" si="425"/>
        <v>0.29054000000000002</v>
      </c>
      <c r="X753" s="91">
        <f t="shared" si="425"/>
        <v>0.15955</v>
      </c>
      <c r="Y753" s="91">
        <f t="shared" si="425"/>
        <v>0.71999000000000002</v>
      </c>
      <c r="Z753" s="91">
        <f t="shared" si="425"/>
        <v>0.75485000000000002</v>
      </c>
      <c r="AA753" s="91">
        <f t="shared" si="425"/>
        <v>0.41132999999999997</v>
      </c>
    </row>
    <row r="754" spans="1:27" ht="12.75" hidden="1" customHeight="1" outlineLevel="1" x14ac:dyDescent="0.2">
      <c r="A754" s="99" t="s">
        <v>2386</v>
      </c>
      <c r="B754" s="63" t="s">
        <v>238</v>
      </c>
      <c r="C754" s="43" t="s">
        <v>79</v>
      </c>
      <c r="D754" s="44">
        <v>326.83999999999997</v>
      </c>
      <c r="E754" s="44">
        <v>109.86</v>
      </c>
      <c r="F754" s="44">
        <v>178.9</v>
      </c>
      <c r="G754" s="44">
        <v>66.45</v>
      </c>
      <c r="H754" s="44">
        <v>0</v>
      </c>
      <c r="I754" s="44">
        <v>0</v>
      </c>
      <c r="J754" s="44">
        <v>0</v>
      </c>
      <c r="K754" s="44">
        <v>0</v>
      </c>
      <c r="L754" s="44">
        <v>0</v>
      </c>
      <c r="M754" s="44">
        <v>61.87</v>
      </c>
      <c r="N754" s="44">
        <v>69.599999999999994</v>
      </c>
      <c r="O754" s="44">
        <v>68.91</v>
      </c>
      <c r="P754" s="44">
        <v>70.89</v>
      </c>
      <c r="Q754" s="44">
        <v>241.24</v>
      </c>
      <c r="R754" s="44">
        <v>117.01</v>
      </c>
      <c r="S754" s="44">
        <v>82.42</v>
      </c>
      <c r="T754" s="44">
        <v>183.87</v>
      </c>
      <c r="U754" s="44">
        <v>228.05</v>
      </c>
      <c r="V754" s="44">
        <v>276.66000000000003</v>
      </c>
      <c r="W754" s="44">
        <v>290.54000000000002</v>
      </c>
      <c r="X754" s="44">
        <v>159.55000000000001</v>
      </c>
      <c r="Y754" s="44">
        <v>719.99</v>
      </c>
      <c r="Z754" s="44">
        <v>754.85</v>
      </c>
      <c r="AA754" s="44">
        <v>411.33</v>
      </c>
    </row>
    <row r="755" spans="1:27" collapsed="1" x14ac:dyDescent="0.2">
      <c r="A755" s="98" t="s">
        <v>2387</v>
      </c>
      <c r="B755" s="28" t="str">
        <f>"24"&amp;"."&amp;$B$800&amp;"."&amp;$B$801</f>
        <v>24.08.2023</v>
      </c>
      <c r="C755" s="90" t="s">
        <v>76</v>
      </c>
      <c r="D755" s="91">
        <f>ROUND((D756)/1000,5)</f>
        <v>0.42007</v>
      </c>
      <c r="E755" s="91">
        <f t="shared" ref="E755:AA755" si="426">ROUND((E756)/1000,5)</f>
        <v>0.28560000000000002</v>
      </c>
      <c r="F755" s="91">
        <f t="shared" si="426"/>
        <v>0.84818000000000005</v>
      </c>
      <c r="G755" s="91">
        <f t="shared" si="426"/>
        <v>0.18210999999999999</v>
      </c>
      <c r="H755" s="91">
        <f t="shared" si="426"/>
        <v>0.191</v>
      </c>
      <c r="I755" s="91">
        <f t="shared" si="426"/>
        <v>0</v>
      </c>
      <c r="J755" s="91">
        <f t="shared" si="426"/>
        <v>0</v>
      </c>
      <c r="K755" s="91">
        <f t="shared" si="426"/>
        <v>0</v>
      </c>
      <c r="L755" s="91">
        <f t="shared" si="426"/>
        <v>0</v>
      </c>
      <c r="M755" s="91">
        <f t="shared" si="426"/>
        <v>0</v>
      </c>
      <c r="N755" s="91">
        <f t="shared" si="426"/>
        <v>5.0360000000000002E-2</v>
      </c>
      <c r="O755" s="91">
        <f t="shared" si="426"/>
        <v>0.14297000000000001</v>
      </c>
      <c r="P755" s="91">
        <f t="shared" si="426"/>
        <v>7.9039999999999999E-2</v>
      </c>
      <c r="Q755" s="91">
        <f t="shared" si="426"/>
        <v>0.13907</v>
      </c>
      <c r="R755" s="91">
        <f t="shared" si="426"/>
        <v>0.10781</v>
      </c>
      <c r="S755" s="91">
        <f t="shared" si="426"/>
        <v>0.12517</v>
      </c>
      <c r="T755" s="91">
        <f t="shared" si="426"/>
        <v>0.13711999999999999</v>
      </c>
      <c r="U755" s="91">
        <f t="shared" si="426"/>
        <v>0.10316</v>
      </c>
      <c r="V755" s="91">
        <f t="shared" si="426"/>
        <v>9.178E-2</v>
      </c>
      <c r="W755" s="91">
        <f t="shared" si="426"/>
        <v>0.15826000000000001</v>
      </c>
      <c r="X755" s="91">
        <f t="shared" si="426"/>
        <v>9.3219999999999997E-2</v>
      </c>
      <c r="Y755" s="91">
        <f t="shared" si="426"/>
        <v>0.28210000000000002</v>
      </c>
      <c r="Z755" s="91">
        <f t="shared" si="426"/>
        <v>0.61209000000000002</v>
      </c>
      <c r="AA755" s="91">
        <f t="shared" si="426"/>
        <v>0.60994000000000004</v>
      </c>
    </row>
    <row r="756" spans="1:27" ht="12.75" hidden="1" customHeight="1" outlineLevel="1" x14ac:dyDescent="0.2">
      <c r="A756" s="99" t="s">
        <v>2388</v>
      </c>
      <c r="B756" s="63" t="s">
        <v>238</v>
      </c>
      <c r="C756" s="43" t="s">
        <v>79</v>
      </c>
      <c r="D756" s="44">
        <v>420.07</v>
      </c>
      <c r="E756" s="44">
        <v>285.60000000000002</v>
      </c>
      <c r="F756" s="44">
        <v>848.18</v>
      </c>
      <c r="G756" s="44">
        <v>182.11</v>
      </c>
      <c r="H756" s="44">
        <v>191</v>
      </c>
      <c r="I756" s="44">
        <v>0</v>
      </c>
      <c r="J756" s="44">
        <v>0</v>
      </c>
      <c r="K756" s="44">
        <v>0</v>
      </c>
      <c r="L756" s="44">
        <v>0</v>
      </c>
      <c r="M756" s="44">
        <v>0</v>
      </c>
      <c r="N756" s="44">
        <v>50.36</v>
      </c>
      <c r="O756" s="44">
        <v>142.97</v>
      </c>
      <c r="P756" s="44">
        <v>79.040000000000006</v>
      </c>
      <c r="Q756" s="44">
        <v>139.07</v>
      </c>
      <c r="R756" s="44">
        <v>107.81</v>
      </c>
      <c r="S756" s="44">
        <v>125.17</v>
      </c>
      <c r="T756" s="44">
        <v>137.12</v>
      </c>
      <c r="U756" s="44">
        <v>103.16</v>
      </c>
      <c r="V756" s="44">
        <v>91.78</v>
      </c>
      <c r="W756" s="44">
        <v>158.26</v>
      </c>
      <c r="X756" s="44">
        <v>93.22</v>
      </c>
      <c r="Y756" s="44">
        <v>282.10000000000002</v>
      </c>
      <c r="Z756" s="44">
        <v>612.09</v>
      </c>
      <c r="AA756" s="44">
        <v>609.94000000000005</v>
      </c>
    </row>
    <row r="757" spans="1:27" collapsed="1" x14ac:dyDescent="0.2">
      <c r="A757" s="98" t="s">
        <v>2389</v>
      </c>
      <c r="B757" s="28" t="str">
        <f>"25"&amp;"."&amp;$B$800&amp;"."&amp;$B$801</f>
        <v>25.08.2023</v>
      </c>
      <c r="C757" s="90" t="s">
        <v>76</v>
      </c>
      <c r="D757" s="91">
        <f>ROUND((D758)/1000,5)</f>
        <v>0.41822999999999999</v>
      </c>
      <c r="E757" s="91">
        <f t="shared" ref="E757:AA757" si="427">ROUND((E758)/1000,5)</f>
        <v>0.38596999999999998</v>
      </c>
      <c r="F757" s="91">
        <f t="shared" si="427"/>
        <v>0.10367999999999999</v>
      </c>
      <c r="G757" s="91">
        <f t="shared" si="427"/>
        <v>0</v>
      </c>
      <c r="H757" s="91">
        <f t="shared" si="427"/>
        <v>0</v>
      </c>
      <c r="I757" s="91">
        <f t="shared" si="427"/>
        <v>0</v>
      </c>
      <c r="J757" s="91">
        <f t="shared" si="427"/>
        <v>0</v>
      </c>
      <c r="K757" s="91">
        <f t="shared" si="427"/>
        <v>0</v>
      </c>
      <c r="L757" s="91">
        <f t="shared" si="427"/>
        <v>0</v>
      </c>
      <c r="M757" s="91">
        <f t="shared" si="427"/>
        <v>0</v>
      </c>
      <c r="N757" s="91">
        <f t="shared" si="427"/>
        <v>1.8460000000000001E-2</v>
      </c>
      <c r="O757" s="91">
        <f t="shared" si="427"/>
        <v>9.8110000000000003E-2</v>
      </c>
      <c r="P757" s="91">
        <f t="shared" si="427"/>
        <v>9.1899999999999996E-2</v>
      </c>
      <c r="Q757" s="91">
        <f t="shared" si="427"/>
        <v>0.17938999999999999</v>
      </c>
      <c r="R757" s="91">
        <f t="shared" si="427"/>
        <v>0.21254000000000001</v>
      </c>
      <c r="S757" s="91">
        <f t="shared" si="427"/>
        <v>0.187</v>
      </c>
      <c r="T757" s="91">
        <f t="shared" si="427"/>
        <v>0.12163</v>
      </c>
      <c r="U757" s="91">
        <f t="shared" si="427"/>
        <v>0.17621000000000001</v>
      </c>
      <c r="V757" s="91">
        <f t="shared" si="427"/>
        <v>9.3200000000000002E-3</v>
      </c>
      <c r="W757" s="91">
        <f t="shared" si="427"/>
        <v>0.18407000000000001</v>
      </c>
      <c r="X757" s="91">
        <f t="shared" si="427"/>
        <v>0.16164999999999999</v>
      </c>
      <c r="Y757" s="91">
        <f t="shared" si="427"/>
        <v>0.40001999999999999</v>
      </c>
      <c r="Z757" s="91">
        <f t="shared" si="427"/>
        <v>0.42459999999999998</v>
      </c>
      <c r="AA757" s="91">
        <f t="shared" si="427"/>
        <v>0.33484999999999998</v>
      </c>
    </row>
    <row r="758" spans="1:27" ht="12.75" hidden="1" customHeight="1" outlineLevel="1" x14ac:dyDescent="0.2">
      <c r="A758" s="99" t="s">
        <v>2390</v>
      </c>
      <c r="B758" s="63" t="s">
        <v>238</v>
      </c>
      <c r="C758" s="43" t="s">
        <v>79</v>
      </c>
      <c r="D758" s="44">
        <v>418.23</v>
      </c>
      <c r="E758" s="44">
        <v>385.97</v>
      </c>
      <c r="F758" s="44">
        <v>103.68</v>
      </c>
      <c r="G758" s="44">
        <v>0</v>
      </c>
      <c r="H758" s="44">
        <v>0</v>
      </c>
      <c r="I758" s="44">
        <v>0</v>
      </c>
      <c r="J758" s="44">
        <v>0</v>
      </c>
      <c r="K758" s="44">
        <v>0</v>
      </c>
      <c r="L758" s="44">
        <v>0</v>
      </c>
      <c r="M758" s="44">
        <v>0</v>
      </c>
      <c r="N758" s="44">
        <v>18.46</v>
      </c>
      <c r="O758" s="44">
        <v>98.11</v>
      </c>
      <c r="P758" s="44">
        <v>91.9</v>
      </c>
      <c r="Q758" s="44">
        <v>179.39</v>
      </c>
      <c r="R758" s="44">
        <v>212.54</v>
      </c>
      <c r="S758" s="44">
        <v>187</v>
      </c>
      <c r="T758" s="44">
        <v>121.63</v>
      </c>
      <c r="U758" s="44">
        <v>176.21</v>
      </c>
      <c r="V758" s="44">
        <v>9.32</v>
      </c>
      <c r="W758" s="44">
        <v>184.07</v>
      </c>
      <c r="X758" s="44">
        <v>161.65</v>
      </c>
      <c r="Y758" s="44">
        <v>400.02</v>
      </c>
      <c r="Z758" s="44">
        <v>424.6</v>
      </c>
      <c r="AA758" s="44">
        <v>334.85</v>
      </c>
    </row>
    <row r="759" spans="1:27" collapsed="1" x14ac:dyDescent="0.2">
      <c r="A759" s="98" t="s">
        <v>2391</v>
      </c>
      <c r="B759" s="28" t="str">
        <f>"26"&amp;"."&amp;$B$800&amp;"."&amp;$B$801</f>
        <v>26.08.2023</v>
      </c>
      <c r="C759" s="90" t="s">
        <v>76</v>
      </c>
      <c r="D759" s="91">
        <f>ROUND((D760)/1000,5)</f>
        <v>0.11899999999999999</v>
      </c>
      <c r="E759" s="91">
        <f t="shared" ref="E759:AA759" si="428">ROUND((E760)/1000,5)</f>
        <v>0.24292</v>
      </c>
      <c r="F759" s="91">
        <f t="shared" si="428"/>
        <v>0.15928</v>
      </c>
      <c r="G759" s="91">
        <f t="shared" si="428"/>
        <v>0.16724</v>
      </c>
      <c r="H759" s="91">
        <f t="shared" si="428"/>
        <v>0.1079</v>
      </c>
      <c r="I759" s="91">
        <f t="shared" si="428"/>
        <v>2.2000000000000001E-3</v>
      </c>
      <c r="J759" s="91">
        <f t="shared" si="428"/>
        <v>9.9900000000000006E-3</v>
      </c>
      <c r="K759" s="91">
        <f t="shared" si="428"/>
        <v>0</v>
      </c>
      <c r="L759" s="91">
        <f t="shared" si="428"/>
        <v>0</v>
      </c>
      <c r="M759" s="91">
        <f t="shared" si="428"/>
        <v>0</v>
      </c>
      <c r="N759" s="91">
        <f t="shared" si="428"/>
        <v>2.9999999999999997E-4</v>
      </c>
      <c r="O759" s="91">
        <f t="shared" si="428"/>
        <v>3.5839999999999997E-2</v>
      </c>
      <c r="P759" s="91">
        <f t="shared" si="428"/>
        <v>8.3290000000000003E-2</v>
      </c>
      <c r="Q759" s="91">
        <f t="shared" si="428"/>
        <v>8.9580000000000007E-2</v>
      </c>
      <c r="R759" s="91">
        <f t="shared" si="428"/>
        <v>5.919E-2</v>
      </c>
      <c r="S759" s="91">
        <f t="shared" si="428"/>
        <v>4.1000000000000002E-2</v>
      </c>
      <c r="T759" s="91">
        <f t="shared" si="428"/>
        <v>2.0660000000000001E-2</v>
      </c>
      <c r="U759" s="91">
        <f t="shared" si="428"/>
        <v>5.7770000000000002E-2</v>
      </c>
      <c r="V759" s="91">
        <f t="shared" si="428"/>
        <v>2.1260000000000001E-2</v>
      </c>
      <c r="W759" s="91">
        <f t="shared" si="428"/>
        <v>0</v>
      </c>
      <c r="X759" s="91">
        <f t="shared" si="428"/>
        <v>0</v>
      </c>
      <c r="Y759" s="91">
        <f t="shared" si="428"/>
        <v>0.18636</v>
      </c>
      <c r="Z759" s="91">
        <f t="shared" si="428"/>
        <v>0.34466999999999998</v>
      </c>
      <c r="AA759" s="91">
        <f t="shared" si="428"/>
        <v>0.25501000000000001</v>
      </c>
    </row>
    <row r="760" spans="1:27" ht="12.75" hidden="1" customHeight="1" outlineLevel="1" x14ac:dyDescent="0.2">
      <c r="A760" s="99" t="s">
        <v>2392</v>
      </c>
      <c r="B760" s="63" t="s">
        <v>238</v>
      </c>
      <c r="C760" s="43" t="s">
        <v>79</v>
      </c>
      <c r="D760" s="44">
        <v>119</v>
      </c>
      <c r="E760" s="44">
        <v>242.92</v>
      </c>
      <c r="F760" s="44">
        <v>159.28</v>
      </c>
      <c r="G760" s="44">
        <v>167.24</v>
      </c>
      <c r="H760" s="44">
        <v>107.9</v>
      </c>
      <c r="I760" s="44">
        <v>2.2000000000000002</v>
      </c>
      <c r="J760" s="44">
        <v>9.99</v>
      </c>
      <c r="K760" s="44">
        <v>0</v>
      </c>
      <c r="L760" s="44">
        <v>0</v>
      </c>
      <c r="M760" s="44">
        <v>0</v>
      </c>
      <c r="N760" s="44">
        <v>0.3</v>
      </c>
      <c r="O760" s="44">
        <v>35.840000000000003</v>
      </c>
      <c r="P760" s="44">
        <v>83.29</v>
      </c>
      <c r="Q760" s="44">
        <v>89.58</v>
      </c>
      <c r="R760" s="44">
        <v>59.19</v>
      </c>
      <c r="S760" s="44">
        <v>41</v>
      </c>
      <c r="T760" s="44">
        <v>20.66</v>
      </c>
      <c r="U760" s="44">
        <v>57.77</v>
      </c>
      <c r="V760" s="44">
        <v>21.26</v>
      </c>
      <c r="W760" s="44">
        <v>0</v>
      </c>
      <c r="X760" s="44">
        <v>0</v>
      </c>
      <c r="Y760" s="44">
        <v>186.36</v>
      </c>
      <c r="Z760" s="44">
        <v>344.67</v>
      </c>
      <c r="AA760" s="44">
        <v>255.01</v>
      </c>
    </row>
    <row r="761" spans="1:27" collapsed="1" x14ac:dyDescent="0.2">
      <c r="A761" s="98" t="s">
        <v>2393</v>
      </c>
      <c r="B761" s="28" t="str">
        <f>"27"&amp;"."&amp;$B$800&amp;"."&amp;$B$801</f>
        <v>27.08.2023</v>
      </c>
      <c r="C761" s="90" t="s">
        <v>76</v>
      </c>
      <c r="D761" s="91">
        <f>ROUND((D762)/1000,5)</f>
        <v>0.16156000000000001</v>
      </c>
      <c r="E761" s="91">
        <f t="shared" ref="E761:AA761" si="429">ROUND((E762)/1000,5)</f>
        <v>0.14879000000000001</v>
      </c>
      <c r="F761" s="91">
        <f t="shared" si="429"/>
        <v>0.11329</v>
      </c>
      <c r="G761" s="91">
        <f t="shared" si="429"/>
        <v>0.19234999999999999</v>
      </c>
      <c r="H761" s="91">
        <f t="shared" si="429"/>
        <v>0.13342000000000001</v>
      </c>
      <c r="I761" s="91">
        <f t="shared" si="429"/>
        <v>0</v>
      </c>
      <c r="J761" s="91">
        <f t="shared" si="429"/>
        <v>0</v>
      </c>
      <c r="K761" s="91">
        <f t="shared" si="429"/>
        <v>0</v>
      </c>
      <c r="L761" s="91">
        <f t="shared" si="429"/>
        <v>0</v>
      </c>
      <c r="M761" s="91">
        <f t="shared" si="429"/>
        <v>4.9100000000000003E-3</v>
      </c>
      <c r="N761" s="91">
        <f t="shared" si="429"/>
        <v>3.6670000000000001E-2</v>
      </c>
      <c r="O761" s="91">
        <f t="shared" si="429"/>
        <v>0</v>
      </c>
      <c r="P761" s="91">
        <f t="shared" si="429"/>
        <v>2.8729999999999999E-2</v>
      </c>
      <c r="Q761" s="91">
        <f t="shared" si="429"/>
        <v>0</v>
      </c>
      <c r="R761" s="91">
        <f t="shared" si="429"/>
        <v>0</v>
      </c>
      <c r="S761" s="91">
        <f t="shared" si="429"/>
        <v>3.415E-2</v>
      </c>
      <c r="T761" s="91">
        <f t="shared" si="429"/>
        <v>1.31E-3</v>
      </c>
      <c r="U761" s="91">
        <f t="shared" si="429"/>
        <v>0</v>
      </c>
      <c r="V761" s="91">
        <f t="shared" si="429"/>
        <v>4.4999999999999999E-4</v>
      </c>
      <c r="W761" s="91">
        <f t="shared" si="429"/>
        <v>0</v>
      </c>
      <c r="X761" s="91">
        <f t="shared" si="429"/>
        <v>2.15E-3</v>
      </c>
      <c r="Y761" s="91">
        <f t="shared" si="429"/>
        <v>0.10985</v>
      </c>
      <c r="Z761" s="91">
        <f t="shared" si="429"/>
        <v>0.32783000000000001</v>
      </c>
      <c r="AA761" s="91">
        <f t="shared" si="429"/>
        <v>0.21289</v>
      </c>
    </row>
    <row r="762" spans="1:27" ht="12.75" hidden="1" customHeight="1" outlineLevel="1" x14ac:dyDescent="0.2">
      <c r="A762" s="99" t="s">
        <v>2394</v>
      </c>
      <c r="B762" s="63" t="s">
        <v>238</v>
      </c>
      <c r="C762" s="43" t="s">
        <v>79</v>
      </c>
      <c r="D762" s="44">
        <v>161.56</v>
      </c>
      <c r="E762" s="44">
        <v>148.79</v>
      </c>
      <c r="F762" s="44">
        <v>113.29</v>
      </c>
      <c r="G762" s="44">
        <v>192.35</v>
      </c>
      <c r="H762" s="44">
        <v>133.41999999999999</v>
      </c>
      <c r="I762" s="44">
        <v>0</v>
      </c>
      <c r="J762" s="44">
        <v>0</v>
      </c>
      <c r="K762" s="44">
        <v>0</v>
      </c>
      <c r="L762" s="44">
        <v>0</v>
      </c>
      <c r="M762" s="44">
        <v>4.91</v>
      </c>
      <c r="N762" s="44">
        <v>36.67</v>
      </c>
      <c r="O762" s="44">
        <v>0</v>
      </c>
      <c r="P762" s="44">
        <v>28.73</v>
      </c>
      <c r="Q762" s="44">
        <v>0</v>
      </c>
      <c r="R762" s="44">
        <v>0</v>
      </c>
      <c r="S762" s="44">
        <v>34.15</v>
      </c>
      <c r="T762" s="44">
        <v>1.31</v>
      </c>
      <c r="U762" s="44">
        <v>0</v>
      </c>
      <c r="V762" s="44">
        <v>0.45</v>
      </c>
      <c r="W762" s="44">
        <v>0</v>
      </c>
      <c r="X762" s="44">
        <v>2.15</v>
      </c>
      <c r="Y762" s="44">
        <v>109.85</v>
      </c>
      <c r="Z762" s="44">
        <v>327.83</v>
      </c>
      <c r="AA762" s="44">
        <v>212.89</v>
      </c>
    </row>
    <row r="763" spans="1:27" collapsed="1" x14ac:dyDescent="0.2">
      <c r="A763" s="98" t="s">
        <v>2395</v>
      </c>
      <c r="B763" s="28" t="str">
        <f>"28"&amp;"."&amp;$B$800&amp;"."&amp;$B$801</f>
        <v>28.08.2023</v>
      </c>
      <c r="C763" s="90" t="s">
        <v>76</v>
      </c>
      <c r="D763" s="91">
        <f>ROUND((D764)/1000,5)</f>
        <v>1.6990000000000002E-2</v>
      </c>
      <c r="E763" s="91">
        <f t="shared" ref="E763:AA763" si="430">ROUND((E764)/1000,5)</f>
        <v>0</v>
      </c>
      <c r="F763" s="91">
        <f t="shared" si="430"/>
        <v>0</v>
      </c>
      <c r="G763" s="91">
        <f t="shared" si="430"/>
        <v>0</v>
      </c>
      <c r="H763" s="91">
        <f t="shared" si="430"/>
        <v>0</v>
      </c>
      <c r="I763" s="91">
        <f t="shared" si="430"/>
        <v>0</v>
      </c>
      <c r="J763" s="91">
        <f t="shared" si="430"/>
        <v>0</v>
      </c>
      <c r="K763" s="91">
        <f t="shared" si="430"/>
        <v>0</v>
      </c>
      <c r="L763" s="91">
        <f t="shared" si="430"/>
        <v>0</v>
      </c>
      <c r="M763" s="91">
        <f t="shared" si="430"/>
        <v>0</v>
      </c>
      <c r="N763" s="91">
        <f t="shared" si="430"/>
        <v>0</v>
      </c>
      <c r="O763" s="91">
        <f t="shared" si="430"/>
        <v>0</v>
      </c>
      <c r="P763" s="91">
        <f t="shared" si="430"/>
        <v>0</v>
      </c>
      <c r="Q763" s="91">
        <f t="shared" si="430"/>
        <v>2.904E-2</v>
      </c>
      <c r="R763" s="91">
        <f t="shared" si="430"/>
        <v>0</v>
      </c>
      <c r="S763" s="91">
        <f t="shared" si="430"/>
        <v>0</v>
      </c>
      <c r="T763" s="91">
        <f t="shared" si="430"/>
        <v>0</v>
      </c>
      <c r="U763" s="91">
        <f t="shared" si="430"/>
        <v>0</v>
      </c>
      <c r="V763" s="91">
        <f t="shared" si="430"/>
        <v>0</v>
      </c>
      <c r="W763" s="91">
        <f t="shared" si="430"/>
        <v>0</v>
      </c>
      <c r="X763" s="91">
        <f t="shared" si="430"/>
        <v>0</v>
      </c>
      <c r="Y763" s="91">
        <f t="shared" si="430"/>
        <v>4.1369999999999997E-2</v>
      </c>
      <c r="Z763" s="91">
        <f t="shared" si="430"/>
        <v>0.19656999999999999</v>
      </c>
      <c r="AA763" s="91">
        <f t="shared" si="430"/>
        <v>0.1105</v>
      </c>
    </row>
    <row r="764" spans="1:27" ht="12.75" hidden="1" customHeight="1" outlineLevel="1" x14ac:dyDescent="0.2">
      <c r="A764" s="99" t="s">
        <v>2396</v>
      </c>
      <c r="B764" s="63" t="s">
        <v>238</v>
      </c>
      <c r="C764" s="43" t="s">
        <v>79</v>
      </c>
      <c r="D764" s="44">
        <v>16.989999999999998</v>
      </c>
      <c r="E764" s="44">
        <v>0</v>
      </c>
      <c r="F764" s="44">
        <v>0</v>
      </c>
      <c r="G764" s="44">
        <v>0</v>
      </c>
      <c r="H764" s="44">
        <v>0</v>
      </c>
      <c r="I764" s="44">
        <v>0</v>
      </c>
      <c r="J764" s="44">
        <v>0</v>
      </c>
      <c r="K764" s="44">
        <v>0</v>
      </c>
      <c r="L764" s="44">
        <v>0</v>
      </c>
      <c r="M764" s="44">
        <v>0</v>
      </c>
      <c r="N764" s="44">
        <v>0</v>
      </c>
      <c r="O764" s="44">
        <v>0</v>
      </c>
      <c r="P764" s="44">
        <v>0</v>
      </c>
      <c r="Q764" s="44">
        <v>29.04</v>
      </c>
      <c r="R764" s="44">
        <v>0</v>
      </c>
      <c r="S764" s="44">
        <v>0</v>
      </c>
      <c r="T764" s="44">
        <v>0</v>
      </c>
      <c r="U764" s="44">
        <v>0</v>
      </c>
      <c r="V764" s="44">
        <v>0</v>
      </c>
      <c r="W764" s="44">
        <v>0</v>
      </c>
      <c r="X764" s="44">
        <v>0</v>
      </c>
      <c r="Y764" s="44">
        <v>41.37</v>
      </c>
      <c r="Z764" s="44">
        <v>196.57</v>
      </c>
      <c r="AA764" s="44">
        <v>110.5</v>
      </c>
    </row>
    <row r="765" spans="1:27" collapsed="1" x14ac:dyDescent="0.2">
      <c r="A765" s="98" t="s">
        <v>2397</v>
      </c>
      <c r="B765" s="28" t="str">
        <f>"29"&amp;"."&amp;$B$800&amp;"."&amp;$B$801</f>
        <v>29.08.2023</v>
      </c>
      <c r="C765" s="90" t="s">
        <v>76</v>
      </c>
      <c r="D765" s="91">
        <f>ROUND((D766)/1000,5)</f>
        <v>3.8159999999999999E-2</v>
      </c>
      <c r="E765" s="91">
        <f t="shared" ref="E765:AA765" si="431">ROUND((E766)/1000,5)</f>
        <v>1.9699999999999999E-2</v>
      </c>
      <c r="F765" s="91">
        <f t="shared" si="431"/>
        <v>0</v>
      </c>
      <c r="G765" s="91">
        <f t="shared" si="431"/>
        <v>0</v>
      </c>
      <c r="H765" s="91">
        <f t="shared" si="431"/>
        <v>0</v>
      </c>
      <c r="I765" s="91">
        <f t="shared" si="431"/>
        <v>0</v>
      </c>
      <c r="J765" s="91">
        <f t="shared" si="431"/>
        <v>0</v>
      </c>
      <c r="K765" s="91">
        <f t="shared" si="431"/>
        <v>0</v>
      </c>
      <c r="L765" s="91">
        <f t="shared" si="431"/>
        <v>0</v>
      </c>
      <c r="M765" s="91">
        <f t="shared" si="431"/>
        <v>0</v>
      </c>
      <c r="N765" s="91">
        <f t="shared" si="431"/>
        <v>0</v>
      </c>
      <c r="O765" s="91">
        <f t="shared" si="431"/>
        <v>0</v>
      </c>
      <c r="P765" s="91">
        <f t="shared" si="431"/>
        <v>0</v>
      </c>
      <c r="Q765" s="91">
        <f t="shared" si="431"/>
        <v>0</v>
      </c>
      <c r="R765" s="91">
        <f t="shared" si="431"/>
        <v>0</v>
      </c>
      <c r="S765" s="91">
        <f t="shared" si="431"/>
        <v>0</v>
      </c>
      <c r="T765" s="91">
        <f t="shared" si="431"/>
        <v>0</v>
      </c>
      <c r="U765" s="91">
        <f t="shared" si="431"/>
        <v>0</v>
      </c>
      <c r="V765" s="91">
        <f t="shared" si="431"/>
        <v>0</v>
      </c>
      <c r="W765" s="91">
        <f t="shared" si="431"/>
        <v>0</v>
      </c>
      <c r="X765" s="91">
        <f t="shared" si="431"/>
        <v>0</v>
      </c>
      <c r="Y765" s="91">
        <f t="shared" si="431"/>
        <v>0</v>
      </c>
      <c r="Z765" s="91">
        <f t="shared" si="431"/>
        <v>6.0000000000000002E-5</v>
      </c>
      <c r="AA765" s="91">
        <f t="shared" si="431"/>
        <v>0</v>
      </c>
    </row>
    <row r="766" spans="1:27" ht="12.75" hidden="1" customHeight="1" outlineLevel="1" x14ac:dyDescent="0.2">
      <c r="A766" s="99" t="s">
        <v>2398</v>
      </c>
      <c r="B766" s="63" t="s">
        <v>238</v>
      </c>
      <c r="C766" s="43" t="s">
        <v>79</v>
      </c>
      <c r="D766" s="44">
        <v>38.159999999999997</v>
      </c>
      <c r="E766" s="44">
        <v>19.7</v>
      </c>
      <c r="F766" s="44">
        <v>0</v>
      </c>
      <c r="G766" s="44">
        <v>0</v>
      </c>
      <c r="H766" s="44">
        <v>0</v>
      </c>
      <c r="I766" s="44">
        <v>0</v>
      </c>
      <c r="J766" s="44">
        <v>0</v>
      </c>
      <c r="K766" s="44">
        <v>0</v>
      </c>
      <c r="L766" s="44">
        <v>0</v>
      </c>
      <c r="M766" s="44">
        <v>0</v>
      </c>
      <c r="N766" s="44">
        <v>0</v>
      </c>
      <c r="O766" s="44">
        <v>0</v>
      </c>
      <c r="P766" s="44">
        <v>0</v>
      </c>
      <c r="Q766" s="44">
        <v>0</v>
      </c>
      <c r="R766" s="44">
        <v>0</v>
      </c>
      <c r="S766" s="44">
        <v>0</v>
      </c>
      <c r="T766" s="44">
        <v>0</v>
      </c>
      <c r="U766" s="44">
        <v>0</v>
      </c>
      <c r="V766" s="44">
        <v>0</v>
      </c>
      <c r="W766" s="44">
        <v>0</v>
      </c>
      <c r="X766" s="44">
        <v>0</v>
      </c>
      <c r="Y766" s="44">
        <v>0</v>
      </c>
      <c r="Z766" s="44">
        <v>0.06</v>
      </c>
      <c r="AA766" s="44">
        <v>0</v>
      </c>
    </row>
    <row r="767" spans="1:27" collapsed="1" x14ac:dyDescent="0.2">
      <c r="A767" s="98" t="s">
        <v>2399</v>
      </c>
      <c r="B767" s="28" t="str">
        <f>"30"&amp;"."&amp;$B$800&amp;"."&amp;$B$801</f>
        <v>30.08.2023</v>
      </c>
      <c r="C767" s="90" t="s">
        <v>76</v>
      </c>
      <c r="D767" s="91">
        <f>ROUND((D768)/1000,5)</f>
        <v>0.13869999999999999</v>
      </c>
      <c r="E767" s="91">
        <f t="shared" ref="E767:AA767" si="432">ROUND((E768)/1000,5)</f>
        <v>6.9120000000000001E-2</v>
      </c>
      <c r="F767" s="91">
        <f t="shared" si="432"/>
        <v>3.9449999999999999E-2</v>
      </c>
      <c r="G767" s="91">
        <f t="shared" si="432"/>
        <v>5.5000000000000003E-4</v>
      </c>
      <c r="H767" s="91">
        <f t="shared" si="432"/>
        <v>0</v>
      </c>
      <c r="I767" s="91">
        <f t="shared" si="432"/>
        <v>1.9400000000000001E-2</v>
      </c>
      <c r="J767" s="91">
        <f t="shared" si="432"/>
        <v>0</v>
      </c>
      <c r="K767" s="91">
        <f t="shared" si="432"/>
        <v>0</v>
      </c>
      <c r="L767" s="91">
        <f t="shared" si="432"/>
        <v>1.119E-2</v>
      </c>
      <c r="M767" s="91">
        <f t="shared" si="432"/>
        <v>2.46E-2</v>
      </c>
      <c r="N767" s="91">
        <f t="shared" si="432"/>
        <v>6.0760000000000002E-2</v>
      </c>
      <c r="O767" s="91">
        <f t="shared" si="432"/>
        <v>8.1000000000000003E-2</v>
      </c>
      <c r="P767" s="91">
        <f t="shared" si="432"/>
        <v>0.11191</v>
      </c>
      <c r="Q767" s="91">
        <f t="shared" si="432"/>
        <v>8.9459999999999998E-2</v>
      </c>
      <c r="R767" s="91">
        <f t="shared" si="432"/>
        <v>0.10602</v>
      </c>
      <c r="S767" s="91">
        <f t="shared" si="432"/>
        <v>0.10299</v>
      </c>
      <c r="T767" s="91">
        <f t="shared" si="432"/>
        <v>7.4779999999999999E-2</v>
      </c>
      <c r="U767" s="91">
        <f t="shared" si="432"/>
        <v>4.761E-2</v>
      </c>
      <c r="V767" s="91">
        <f t="shared" si="432"/>
        <v>1.541E-2</v>
      </c>
      <c r="W767" s="91">
        <f t="shared" si="432"/>
        <v>6.0850000000000001E-2</v>
      </c>
      <c r="X767" s="91">
        <f t="shared" si="432"/>
        <v>0.13675999999999999</v>
      </c>
      <c r="Y767" s="91">
        <f t="shared" si="432"/>
        <v>0.39568999999999999</v>
      </c>
      <c r="Z767" s="91">
        <f t="shared" si="432"/>
        <v>0.65647</v>
      </c>
      <c r="AA767" s="91">
        <f t="shared" si="432"/>
        <v>0.67786000000000002</v>
      </c>
    </row>
    <row r="768" spans="1:27" ht="12.75" hidden="1" customHeight="1" outlineLevel="1" x14ac:dyDescent="0.2">
      <c r="A768" s="99" t="s">
        <v>2400</v>
      </c>
      <c r="B768" s="63" t="s">
        <v>238</v>
      </c>
      <c r="C768" s="43" t="s">
        <v>79</v>
      </c>
      <c r="D768" s="44">
        <v>138.69999999999999</v>
      </c>
      <c r="E768" s="44">
        <v>69.12</v>
      </c>
      <c r="F768" s="44">
        <v>39.450000000000003</v>
      </c>
      <c r="G768" s="44">
        <v>0.55000000000000004</v>
      </c>
      <c r="H768" s="44">
        <v>0</v>
      </c>
      <c r="I768" s="44">
        <v>19.399999999999999</v>
      </c>
      <c r="J768" s="44">
        <v>0</v>
      </c>
      <c r="K768" s="44">
        <v>0</v>
      </c>
      <c r="L768" s="44">
        <v>11.19</v>
      </c>
      <c r="M768" s="44">
        <v>24.6</v>
      </c>
      <c r="N768" s="44">
        <v>60.76</v>
      </c>
      <c r="O768" s="44">
        <v>81</v>
      </c>
      <c r="P768" s="44">
        <v>111.91</v>
      </c>
      <c r="Q768" s="44">
        <v>89.46</v>
      </c>
      <c r="R768" s="44">
        <v>106.02</v>
      </c>
      <c r="S768" s="44">
        <v>102.99</v>
      </c>
      <c r="T768" s="44">
        <v>74.78</v>
      </c>
      <c r="U768" s="44">
        <v>47.61</v>
      </c>
      <c r="V768" s="44">
        <v>15.41</v>
      </c>
      <c r="W768" s="44">
        <v>60.85</v>
      </c>
      <c r="X768" s="44">
        <v>136.76</v>
      </c>
      <c r="Y768" s="44">
        <v>395.69</v>
      </c>
      <c r="Z768" s="44">
        <v>656.47</v>
      </c>
      <c r="AA768" s="44">
        <v>677.86</v>
      </c>
    </row>
    <row r="769" spans="1:27" collapsed="1" x14ac:dyDescent="0.2">
      <c r="A769" s="98" t="s">
        <v>2401</v>
      </c>
      <c r="B769" s="28" t="str">
        <f>"31"&amp;"."&amp;$B$800&amp;"."&amp;$B$801</f>
        <v>31.08.2023</v>
      </c>
      <c r="C769" s="90" t="s">
        <v>76</v>
      </c>
      <c r="D769" s="91">
        <f>ROUND((D770)/1000,5)</f>
        <v>0.19444</v>
      </c>
      <c r="E769" s="91">
        <f t="shared" ref="E769:AA769" si="433">ROUND((E770)/1000,5)</f>
        <v>0.24279999999999999</v>
      </c>
      <c r="F769" s="91">
        <f t="shared" si="433"/>
        <v>0.21126</v>
      </c>
      <c r="G769" s="91">
        <f t="shared" si="433"/>
        <v>7.9000000000000008E-3</v>
      </c>
      <c r="H769" s="91">
        <f t="shared" si="433"/>
        <v>2.5309999999999999E-2</v>
      </c>
      <c r="I769" s="91">
        <f t="shared" si="433"/>
        <v>0</v>
      </c>
      <c r="J769" s="91">
        <f t="shared" si="433"/>
        <v>0</v>
      </c>
      <c r="K769" s="91">
        <f t="shared" si="433"/>
        <v>0</v>
      </c>
      <c r="L769" s="91">
        <f t="shared" si="433"/>
        <v>0</v>
      </c>
      <c r="M769" s="91">
        <f t="shared" si="433"/>
        <v>5.2229999999999999E-2</v>
      </c>
      <c r="N769" s="91">
        <f t="shared" si="433"/>
        <v>0.15570999999999999</v>
      </c>
      <c r="O769" s="91">
        <f t="shared" si="433"/>
        <v>0.10868999999999999</v>
      </c>
      <c r="P769" s="91">
        <f t="shared" si="433"/>
        <v>5.7250000000000002E-2</v>
      </c>
      <c r="Q769" s="91">
        <f t="shared" si="433"/>
        <v>7.5270000000000004E-2</v>
      </c>
      <c r="R769" s="91">
        <f t="shared" si="433"/>
        <v>3.29E-3</v>
      </c>
      <c r="S769" s="91">
        <f t="shared" si="433"/>
        <v>1.2239999999999999E-2</v>
      </c>
      <c r="T769" s="91">
        <f t="shared" si="433"/>
        <v>3.13E-3</v>
      </c>
      <c r="U769" s="91">
        <f t="shared" si="433"/>
        <v>8.77E-3</v>
      </c>
      <c r="V769" s="91">
        <f t="shared" si="433"/>
        <v>0</v>
      </c>
      <c r="W769" s="91">
        <f t="shared" si="433"/>
        <v>0</v>
      </c>
      <c r="X769" s="91">
        <f t="shared" si="433"/>
        <v>0</v>
      </c>
      <c r="Y769" s="91">
        <f t="shared" si="433"/>
        <v>0.14748</v>
      </c>
      <c r="Z769" s="91">
        <f t="shared" si="433"/>
        <v>0.37670999999999999</v>
      </c>
      <c r="AA769" s="91">
        <f t="shared" si="433"/>
        <v>0.23169999999999999</v>
      </c>
    </row>
    <row r="770" spans="1:27" ht="12.75" hidden="1" customHeight="1" outlineLevel="1" x14ac:dyDescent="0.2">
      <c r="A770" s="99" t="s">
        <v>2402</v>
      </c>
      <c r="B770" s="63" t="s">
        <v>238</v>
      </c>
      <c r="C770" s="43" t="s">
        <v>79</v>
      </c>
      <c r="D770" s="44">
        <v>194.44</v>
      </c>
      <c r="E770" s="44">
        <v>242.8</v>
      </c>
      <c r="F770" s="44">
        <v>211.26</v>
      </c>
      <c r="G770" s="44">
        <v>7.9</v>
      </c>
      <c r="H770" s="44">
        <v>25.31</v>
      </c>
      <c r="I770" s="44">
        <v>0</v>
      </c>
      <c r="J770" s="44">
        <v>0</v>
      </c>
      <c r="K770" s="44">
        <v>0</v>
      </c>
      <c r="L770" s="44">
        <v>0</v>
      </c>
      <c r="M770" s="44">
        <v>52.23</v>
      </c>
      <c r="N770" s="44">
        <v>155.71</v>
      </c>
      <c r="O770" s="44">
        <v>108.69</v>
      </c>
      <c r="P770" s="44">
        <v>57.25</v>
      </c>
      <c r="Q770" s="44">
        <v>75.27</v>
      </c>
      <c r="R770" s="44">
        <v>3.29</v>
      </c>
      <c r="S770" s="44">
        <v>12.24</v>
      </c>
      <c r="T770" s="44">
        <v>3.13</v>
      </c>
      <c r="U770" s="44">
        <v>8.77</v>
      </c>
      <c r="V770" s="44">
        <v>0</v>
      </c>
      <c r="W770" s="44">
        <v>0</v>
      </c>
      <c r="X770" s="44">
        <v>0</v>
      </c>
      <c r="Y770" s="44">
        <v>147.47999999999999</v>
      </c>
      <c r="Z770" s="44">
        <v>376.71</v>
      </c>
      <c r="AA770" s="44">
        <v>231.7</v>
      </c>
    </row>
    <row r="771" spans="1:27" collapsed="1" x14ac:dyDescent="0.2">
      <c r="B771" s="101"/>
    </row>
    <row r="772" spans="1:27" x14ac:dyDescent="0.2">
      <c r="B772" s="101" t="s">
        <v>392</v>
      </c>
    </row>
    <row r="773" spans="1:27" x14ac:dyDescent="0.2">
      <c r="A773" s="175" t="s">
        <v>2403</v>
      </c>
      <c r="B773" s="176"/>
      <c r="C773" s="176"/>
      <c r="D773" s="176"/>
      <c r="E773" s="176"/>
      <c r="F773" s="176"/>
      <c r="G773" s="176"/>
      <c r="H773" s="176"/>
      <c r="I773" s="176"/>
      <c r="J773" s="176"/>
      <c r="K773" s="176"/>
      <c r="L773" s="176"/>
      <c r="M773" s="176"/>
      <c r="N773" s="176"/>
      <c r="O773" s="176"/>
      <c r="P773" s="176"/>
      <c r="Q773" s="176"/>
      <c r="R773" s="176"/>
      <c r="S773" s="176"/>
      <c r="T773" s="176"/>
      <c r="U773" s="176"/>
      <c r="V773" s="176"/>
      <c r="W773" s="176"/>
      <c r="X773" s="176"/>
      <c r="Y773" s="176"/>
      <c r="Z773" s="176"/>
      <c r="AA773" s="177"/>
    </row>
    <row r="774" spans="1:27" s="117" customFormat="1" x14ac:dyDescent="0.2">
      <c r="A774" s="28" t="s">
        <v>64</v>
      </c>
      <c r="B774" s="204" t="s">
        <v>2404</v>
      </c>
      <c r="C774" s="204"/>
      <c r="D774" s="204"/>
      <c r="E774" s="204"/>
      <c r="F774" s="204"/>
      <c r="G774" s="204"/>
      <c r="H774" s="204"/>
      <c r="I774" s="204"/>
      <c r="J774" s="204"/>
      <c r="K774" s="204"/>
      <c r="L774" s="116" t="s">
        <v>3</v>
      </c>
      <c r="M774" s="116" t="s">
        <v>2405</v>
      </c>
    </row>
    <row r="775" spans="1:27" s="117" customFormat="1" x14ac:dyDescent="0.2">
      <c r="A775" s="98" t="s">
        <v>2406</v>
      </c>
      <c r="B775" s="205" t="s">
        <v>2407</v>
      </c>
      <c r="C775" s="205"/>
      <c r="D775" s="205"/>
      <c r="E775" s="205"/>
      <c r="F775" s="205"/>
      <c r="G775" s="205"/>
      <c r="H775" s="205"/>
      <c r="I775" s="205"/>
      <c r="J775" s="205"/>
      <c r="K775" s="205"/>
      <c r="L775" s="118" t="s">
        <v>2408</v>
      </c>
      <c r="M775" s="119">
        <v>1.1509999999999999E-2</v>
      </c>
    </row>
    <row r="776" spans="1:27" s="117" customFormat="1" x14ac:dyDescent="0.2">
      <c r="A776" s="98" t="s">
        <v>2409</v>
      </c>
      <c r="B776" s="205" t="s">
        <v>2410</v>
      </c>
      <c r="C776" s="205"/>
      <c r="D776" s="205"/>
      <c r="E776" s="205"/>
      <c r="F776" s="205"/>
      <c r="G776" s="205"/>
      <c r="H776" s="205"/>
      <c r="I776" s="205"/>
      <c r="J776" s="205"/>
      <c r="K776" s="205"/>
      <c r="L776" s="118" t="s">
        <v>2408</v>
      </c>
      <c r="M776" s="119">
        <v>0.20538999999999999</v>
      </c>
    </row>
    <row r="779" spans="1:27" x14ac:dyDescent="0.2">
      <c r="A779" s="175" t="s">
        <v>861</v>
      </c>
      <c r="B779" s="176"/>
      <c r="C779" s="176"/>
      <c r="D779" s="176"/>
      <c r="E779" s="176"/>
      <c r="F779" s="176"/>
      <c r="G779" s="176"/>
      <c r="H779" s="176"/>
      <c r="I779" s="176"/>
      <c r="J779" s="176"/>
      <c r="K779" s="176"/>
      <c r="L779" s="176"/>
      <c r="M779" s="176"/>
      <c r="N779" s="176"/>
      <c r="O779" s="176"/>
      <c r="P779" s="176"/>
      <c r="Q779" s="176"/>
      <c r="R779" s="176"/>
      <c r="S779" s="176"/>
      <c r="T779" s="176"/>
      <c r="U779" s="176"/>
      <c r="V779" s="176"/>
      <c r="W779" s="176"/>
      <c r="X779" s="176"/>
      <c r="Y779" s="176"/>
      <c r="Z779" s="176"/>
      <c r="AA779" s="177"/>
    </row>
    <row r="780" spans="1:27" ht="15" customHeight="1" x14ac:dyDescent="0.2">
      <c r="A780" s="178" t="s">
        <v>2411</v>
      </c>
      <c r="B780" s="180" t="s">
        <v>863</v>
      </c>
      <c r="C780" s="182" t="s">
        <v>864</v>
      </c>
      <c r="D780" s="27" t="s">
        <v>69</v>
      </c>
      <c r="E780" s="27" t="s">
        <v>70</v>
      </c>
      <c r="F780" s="27" t="s">
        <v>865</v>
      </c>
      <c r="G780" s="27" t="s">
        <v>866</v>
      </c>
      <c r="H780" s="104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4"/>
      <c r="T780" s="104"/>
      <c r="U780" s="104"/>
      <c r="V780" s="104"/>
      <c r="W780" s="104"/>
      <c r="X780" s="104"/>
      <c r="Y780" s="104"/>
      <c r="Z780" s="104"/>
      <c r="AA780" s="104"/>
    </row>
    <row r="781" spans="1:27" x14ac:dyDescent="0.2">
      <c r="A781" s="179"/>
      <c r="B781" s="181"/>
      <c r="C781" s="183"/>
      <c r="D781" s="105">
        <f>D782</f>
        <v>778999.83</v>
      </c>
      <c r="E781" s="105">
        <f t="shared" ref="E781:G781" si="434">E782</f>
        <v>778999.83</v>
      </c>
      <c r="F781" s="105">
        <f t="shared" si="434"/>
        <v>778999.83</v>
      </c>
      <c r="G781" s="105">
        <f t="shared" si="434"/>
        <v>778999.83</v>
      </c>
    </row>
    <row r="782" spans="1:27" ht="12.75" hidden="1" customHeight="1" outlineLevel="1" x14ac:dyDescent="0.2">
      <c r="A782" s="106" t="s">
        <v>2412</v>
      </c>
      <c r="B782" s="107" t="s">
        <v>868</v>
      </c>
      <c r="C782" s="108" t="s">
        <v>864</v>
      </c>
      <c r="D782" s="44">
        <v>778999.83</v>
      </c>
      <c r="E782" s="44">
        <f>$D782</f>
        <v>778999.83</v>
      </c>
      <c r="F782" s="44">
        <f>$D782</f>
        <v>778999.83</v>
      </c>
      <c r="G782" s="44">
        <f>$D782</f>
        <v>778999.83</v>
      </c>
    </row>
    <row r="783" spans="1:27" collapsed="1" x14ac:dyDescent="0.2"/>
    <row r="785" spans="1:27" ht="12.75" customHeight="1" x14ac:dyDescent="0.25">
      <c r="A785" s="184" t="s">
        <v>84</v>
      </c>
      <c r="B785" s="184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1:27" ht="12.75" customHeight="1" x14ac:dyDescent="0.25">
      <c r="A786" s="185" t="s">
        <v>3163</v>
      </c>
      <c r="B786" s="185"/>
      <c r="C786" s="185"/>
      <c r="D786" s="185"/>
      <c r="E786" s="185"/>
      <c r="F786" s="185"/>
      <c r="G786" s="185"/>
      <c r="H786" s="185"/>
      <c r="I786" s="185"/>
      <c r="J786" s="185"/>
      <c r="K786" s="185"/>
      <c r="L786" s="185"/>
      <c r="M786" s="185"/>
      <c r="N786" s="185"/>
      <c r="O786" s="185"/>
      <c r="P786"/>
      <c r="Q786"/>
      <c r="R786"/>
      <c r="S786"/>
      <c r="T786"/>
      <c r="U786"/>
      <c r="V786"/>
      <c r="W786"/>
      <c r="X786"/>
      <c r="Y786"/>
      <c r="Z786"/>
      <c r="AA786"/>
    </row>
    <row r="788" spans="1:27" x14ac:dyDescent="0.2">
      <c r="A788" s="54"/>
      <c r="B788" s="55"/>
    </row>
    <row r="789" spans="1:27" x14ac:dyDescent="0.2">
      <c r="A789" s="54"/>
      <c r="B789" s="56"/>
    </row>
    <row r="800" spans="1:27" hidden="1" x14ac:dyDescent="0.2">
      <c r="B800" s="109" t="s">
        <v>3164</v>
      </c>
    </row>
    <row r="801" spans="2:2" hidden="1" x14ac:dyDescent="0.2">
      <c r="B801" s="110" t="s">
        <v>3165</v>
      </c>
    </row>
  </sheetData>
  <autoFilter ref="B6:C698" xr:uid="{00000000-0001-0000-0D00-000000000000}"/>
  <mergeCells count="18">
    <mergeCell ref="A482:AA482"/>
    <mergeCell ref="A1:AA3"/>
    <mergeCell ref="A4:AA4"/>
    <mergeCell ref="A5:AA5"/>
    <mergeCell ref="A164:AA164"/>
    <mergeCell ref="A323:AA323"/>
    <mergeCell ref="A786:O786"/>
    <mergeCell ref="A641:AA641"/>
    <mergeCell ref="A707:AA707"/>
    <mergeCell ref="A773:AA773"/>
    <mergeCell ref="B774:K774"/>
    <mergeCell ref="B775:K775"/>
    <mergeCell ref="B776:K776"/>
    <mergeCell ref="A779:AA779"/>
    <mergeCell ref="A780:A781"/>
    <mergeCell ref="B780:B781"/>
    <mergeCell ref="C780:C781"/>
    <mergeCell ref="A785:B785"/>
  </mergeCells>
  <pageMargins left="0.25" right="0.25" top="0.75" bottom="0.75" header="0.3" footer="0.3"/>
  <pageSetup paperSize="9" scale="41" fitToHeight="0" orientation="landscape" r:id="rId1"/>
  <colBreaks count="1" manualBreakCount="1">
    <brk id="12" max="78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CA24D-75D1-47C2-A7A1-10F4FDBAF9B3}">
  <sheetPr codeName="Лист22">
    <tabColor rgb="FFFFC000"/>
    <pageSetUpPr fitToPage="1"/>
  </sheetPr>
  <dimension ref="A1:AA801"/>
  <sheetViews>
    <sheetView view="pageBreakPreview" zoomScale="75" zoomScaleNormal="100" zoomScaleSheetLayoutView="75" workbookViewId="0">
      <selection activeCell="D12" sqref="D12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x14ac:dyDescent="0.2">
      <c r="A1" s="186" t="s">
        <v>1656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</row>
    <row r="2" spans="1:27" x14ac:dyDescent="0.2">
      <c r="A2" s="187"/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</row>
    <row r="3" spans="1:27" x14ac:dyDescent="0.2">
      <c r="A3" s="188"/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</row>
    <row r="4" spans="1:27" ht="15" customHeight="1" x14ac:dyDescent="0.25">
      <c r="A4" s="189" t="s">
        <v>1031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1"/>
    </row>
    <row r="5" spans="1:27" x14ac:dyDescent="0.2">
      <c r="A5" s="175" t="s">
        <v>209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27" customHeight="1" x14ac:dyDescent="0.2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x14ac:dyDescent="0.2">
      <c r="A7" s="98" t="s">
        <v>1657</v>
      </c>
      <c r="B7" s="28" t="str">
        <f>"01"&amp;"."&amp;$B$800&amp;"."&amp;$B$801</f>
        <v>01.08.2023</v>
      </c>
      <c r="C7" s="90" t="s">
        <v>76</v>
      </c>
      <c r="D7" s="91">
        <f>ROUND(((D8+D9+D11+D10)/1000),5)</f>
        <v>2.23291</v>
      </c>
      <c r="E7" s="91">
        <f>ROUND(((E8+E9+E11+E10)/1000),5)</f>
        <v>2.0339900000000002</v>
      </c>
      <c r="F7" s="91">
        <f>ROUND(((F8+F9+F11+F10)/1000),5)</f>
        <v>1.9138900000000001</v>
      </c>
      <c r="G7" s="91">
        <f t="shared" ref="G7:AA7" si="0">ROUND(((G8+G9+G11+G10)/1000),5)</f>
        <v>1.8970499999999999</v>
      </c>
      <c r="H7" s="91">
        <f t="shared" si="0"/>
        <v>1.1929000000000001</v>
      </c>
      <c r="I7" s="91">
        <f t="shared" si="0"/>
        <v>1.8885400000000001</v>
      </c>
      <c r="J7" s="91">
        <f t="shared" si="0"/>
        <v>2.1729099999999999</v>
      </c>
      <c r="K7" s="91">
        <f t="shared" si="0"/>
        <v>2.6452</v>
      </c>
      <c r="L7" s="91">
        <f t="shared" si="0"/>
        <v>3.00956</v>
      </c>
      <c r="M7" s="91">
        <f t="shared" si="0"/>
        <v>3.3232200000000001</v>
      </c>
      <c r="N7" s="91">
        <f t="shared" si="0"/>
        <v>3.4030399999999998</v>
      </c>
      <c r="O7" s="91">
        <f t="shared" si="0"/>
        <v>3.4073799999999999</v>
      </c>
      <c r="P7" s="91">
        <f t="shared" si="0"/>
        <v>3.4006699999999999</v>
      </c>
      <c r="Q7" s="91">
        <f t="shared" si="0"/>
        <v>3.42523</v>
      </c>
      <c r="R7" s="91">
        <f t="shared" si="0"/>
        <v>3.29088</v>
      </c>
      <c r="S7" s="91">
        <f t="shared" si="0"/>
        <v>3.2965900000000001</v>
      </c>
      <c r="T7" s="91">
        <f t="shared" si="0"/>
        <v>3.3061500000000001</v>
      </c>
      <c r="U7" s="91">
        <f t="shared" si="0"/>
        <v>3.2967900000000001</v>
      </c>
      <c r="V7" s="91">
        <f t="shared" si="0"/>
        <v>3.28186</v>
      </c>
      <c r="W7" s="91">
        <f t="shared" si="0"/>
        <v>3.2492100000000002</v>
      </c>
      <c r="X7" s="91">
        <f t="shared" si="0"/>
        <v>3.2157300000000002</v>
      </c>
      <c r="Y7" s="91">
        <f t="shared" si="0"/>
        <v>3.1729699999999998</v>
      </c>
      <c r="Z7" s="91">
        <f t="shared" si="0"/>
        <v>2.9815700000000001</v>
      </c>
      <c r="AA7" s="91">
        <f t="shared" si="0"/>
        <v>2.6032500000000001</v>
      </c>
    </row>
    <row r="8" spans="1:27" ht="12.75" hidden="1" customHeight="1" outlineLevel="1" x14ac:dyDescent="0.2">
      <c r="A8" s="99" t="s">
        <v>1658</v>
      </c>
      <c r="B8" s="63" t="s">
        <v>238</v>
      </c>
      <c r="C8" s="43" t="s">
        <v>79</v>
      </c>
      <c r="D8" s="44">
        <v>1047.3399999999999</v>
      </c>
      <c r="E8" s="44">
        <v>848.42</v>
      </c>
      <c r="F8" s="44">
        <v>728.32</v>
      </c>
      <c r="G8" s="44">
        <v>711.48</v>
      </c>
      <c r="H8" s="44">
        <v>7.33</v>
      </c>
      <c r="I8" s="44">
        <v>702.97</v>
      </c>
      <c r="J8" s="44">
        <v>987.34</v>
      </c>
      <c r="K8" s="44">
        <v>1459.63</v>
      </c>
      <c r="L8" s="44">
        <v>1823.99</v>
      </c>
      <c r="M8" s="44">
        <v>2137.65</v>
      </c>
      <c r="N8" s="44">
        <v>2217.4699999999998</v>
      </c>
      <c r="O8" s="44">
        <v>2221.81</v>
      </c>
      <c r="P8" s="44">
        <v>2215.1</v>
      </c>
      <c r="Q8" s="44">
        <v>2239.66</v>
      </c>
      <c r="R8" s="44">
        <v>2105.31</v>
      </c>
      <c r="S8" s="44">
        <v>2111.02</v>
      </c>
      <c r="T8" s="44">
        <v>2120.58</v>
      </c>
      <c r="U8" s="44">
        <v>2111.2199999999998</v>
      </c>
      <c r="V8" s="44">
        <v>2096.29</v>
      </c>
      <c r="W8" s="44">
        <v>2063.64</v>
      </c>
      <c r="X8" s="44">
        <v>2030.16</v>
      </c>
      <c r="Y8" s="44">
        <v>1987.4</v>
      </c>
      <c r="Z8" s="44">
        <v>1796</v>
      </c>
      <c r="AA8" s="44">
        <v>1417.68</v>
      </c>
    </row>
    <row r="9" spans="1:27" ht="12.75" hidden="1" customHeight="1" outlineLevel="1" x14ac:dyDescent="0.2">
      <c r="A9" s="99" t="s">
        <v>1659</v>
      </c>
      <c r="B9" s="63" t="s">
        <v>90</v>
      </c>
      <c r="C9" s="43" t="s">
        <v>79</v>
      </c>
      <c r="D9" s="44">
        <v>1071.42</v>
      </c>
      <c r="E9" s="44">
        <f>$D$9</f>
        <v>1071.42</v>
      </c>
      <c r="F9" s="44">
        <f t="shared" ref="F9:AA9" si="1">$D$9</f>
        <v>1071.42</v>
      </c>
      <c r="G9" s="44">
        <f t="shared" si="1"/>
        <v>1071.42</v>
      </c>
      <c r="H9" s="44">
        <f t="shared" si="1"/>
        <v>1071.42</v>
      </c>
      <c r="I9" s="44">
        <f t="shared" si="1"/>
        <v>1071.42</v>
      </c>
      <c r="J9" s="44">
        <f t="shared" si="1"/>
        <v>1071.42</v>
      </c>
      <c r="K9" s="44">
        <f t="shared" si="1"/>
        <v>1071.42</v>
      </c>
      <c r="L9" s="44">
        <f t="shared" si="1"/>
        <v>1071.42</v>
      </c>
      <c r="M9" s="44">
        <f t="shared" si="1"/>
        <v>1071.42</v>
      </c>
      <c r="N9" s="44">
        <f t="shared" si="1"/>
        <v>1071.42</v>
      </c>
      <c r="O9" s="44">
        <f t="shared" si="1"/>
        <v>1071.42</v>
      </c>
      <c r="P9" s="44">
        <f t="shared" si="1"/>
        <v>1071.42</v>
      </c>
      <c r="Q9" s="44">
        <f t="shared" si="1"/>
        <v>1071.42</v>
      </c>
      <c r="R9" s="44">
        <f t="shared" si="1"/>
        <v>1071.42</v>
      </c>
      <c r="S9" s="44">
        <f t="shared" si="1"/>
        <v>1071.42</v>
      </c>
      <c r="T9" s="44">
        <f t="shared" si="1"/>
        <v>1071.42</v>
      </c>
      <c r="U9" s="44">
        <f t="shared" si="1"/>
        <v>1071.42</v>
      </c>
      <c r="V9" s="44">
        <f t="shared" si="1"/>
        <v>1071.42</v>
      </c>
      <c r="W9" s="44">
        <f t="shared" si="1"/>
        <v>1071.42</v>
      </c>
      <c r="X9" s="44">
        <f t="shared" si="1"/>
        <v>1071.42</v>
      </c>
      <c r="Y9" s="44">
        <f t="shared" si="1"/>
        <v>1071.42</v>
      </c>
      <c r="Z9" s="44">
        <f t="shared" si="1"/>
        <v>1071.42</v>
      </c>
      <c r="AA9" s="44">
        <f t="shared" si="1"/>
        <v>1071.42</v>
      </c>
    </row>
    <row r="10" spans="1:27" ht="12.75" hidden="1" customHeight="1" outlineLevel="1" x14ac:dyDescent="0.2">
      <c r="A10" s="99" t="s">
        <v>1660</v>
      </c>
      <c r="B10" s="63" t="s">
        <v>83</v>
      </c>
      <c r="C10" s="43" t="s">
        <v>79</v>
      </c>
      <c r="D10" s="44">
        <v>3.92</v>
      </c>
      <c r="E10" s="44">
        <v>3.92</v>
      </c>
      <c r="F10" s="44">
        <v>3.92</v>
      </c>
      <c r="G10" s="44">
        <v>3.92</v>
      </c>
      <c r="H10" s="44">
        <v>3.92</v>
      </c>
      <c r="I10" s="44">
        <v>3.92</v>
      </c>
      <c r="J10" s="44">
        <v>3.92</v>
      </c>
      <c r="K10" s="44">
        <v>3.92</v>
      </c>
      <c r="L10" s="44">
        <v>3.92</v>
      </c>
      <c r="M10" s="44">
        <v>3.92</v>
      </c>
      <c r="N10" s="44">
        <v>3.92</v>
      </c>
      <c r="O10" s="44">
        <v>3.92</v>
      </c>
      <c r="P10" s="44">
        <v>3.92</v>
      </c>
      <c r="Q10" s="44">
        <v>3.92</v>
      </c>
      <c r="R10" s="44">
        <v>3.92</v>
      </c>
      <c r="S10" s="44">
        <v>3.92</v>
      </c>
      <c r="T10" s="44">
        <v>3.92</v>
      </c>
      <c r="U10" s="44">
        <v>3.92</v>
      </c>
      <c r="V10" s="44">
        <v>3.92</v>
      </c>
      <c r="W10" s="44">
        <v>3.92</v>
      </c>
      <c r="X10" s="44">
        <v>3.92</v>
      </c>
      <c r="Y10" s="44">
        <v>3.92</v>
      </c>
      <c r="Z10" s="44">
        <v>3.92</v>
      </c>
      <c r="AA10" s="44">
        <v>3.92</v>
      </c>
    </row>
    <row r="11" spans="1:27" ht="12.75" hidden="1" customHeight="1" outlineLevel="1" x14ac:dyDescent="0.2">
      <c r="A11" s="99" t="s">
        <v>1661</v>
      </c>
      <c r="B11" s="63" t="s">
        <v>81</v>
      </c>
      <c r="C11" s="43" t="s">
        <v>79</v>
      </c>
      <c r="D11" s="44">
        <v>110.23</v>
      </c>
      <c r="E11" s="44">
        <f>$D$11</f>
        <v>110.23</v>
      </c>
      <c r="F11" s="44">
        <f t="shared" ref="F11:AA11" si="2">$D$11</f>
        <v>110.23</v>
      </c>
      <c r="G11" s="44">
        <f t="shared" si="2"/>
        <v>110.23</v>
      </c>
      <c r="H11" s="44">
        <f t="shared" si="2"/>
        <v>110.23</v>
      </c>
      <c r="I11" s="44">
        <f t="shared" si="2"/>
        <v>110.23</v>
      </c>
      <c r="J11" s="44">
        <f t="shared" si="2"/>
        <v>110.23</v>
      </c>
      <c r="K11" s="44">
        <f t="shared" si="2"/>
        <v>110.23</v>
      </c>
      <c r="L11" s="44">
        <f t="shared" si="2"/>
        <v>110.23</v>
      </c>
      <c r="M11" s="44">
        <f t="shared" si="2"/>
        <v>110.23</v>
      </c>
      <c r="N11" s="44">
        <f t="shared" si="2"/>
        <v>110.23</v>
      </c>
      <c r="O11" s="44">
        <f t="shared" si="2"/>
        <v>110.23</v>
      </c>
      <c r="P11" s="44">
        <f t="shared" si="2"/>
        <v>110.23</v>
      </c>
      <c r="Q11" s="44">
        <f t="shared" si="2"/>
        <v>110.23</v>
      </c>
      <c r="R11" s="44">
        <f t="shared" si="2"/>
        <v>110.23</v>
      </c>
      <c r="S11" s="44">
        <f t="shared" si="2"/>
        <v>110.23</v>
      </c>
      <c r="T11" s="44">
        <f t="shared" si="2"/>
        <v>110.23</v>
      </c>
      <c r="U11" s="44">
        <f t="shared" si="2"/>
        <v>110.23</v>
      </c>
      <c r="V11" s="44">
        <f t="shared" si="2"/>
        <v>110.23</v>
      </c>
      <c r="W11" s="44">
        <f t="shared" si="2"/>
        <v>110.23</v>
      </c>
      <c r="X11" s="44">
        <f t="shared" si="2"/>
        <v>110.23</v>
      </c>
      <c r="Y11" s="44">
        <f t="shared" si="2"/>
        <v>110.23</v>
      </c>
      <c r="Z11" s="44">
        <f t="shared" si="2"/>
        <v>110.23</v>
      </c>
      <c r="AA11" s="44">
        <f t="shared" si="2"/>
        <v>110.23</v>
      </c>
    </row>
    <row r="12" spans="1:27" collapsed="1" x14ac:dyDescent="0.2">
      <c r="A12" s="98" t="s">
        <v>1662</v>
      </c>
      <c r="B12" s="28" t="str">
        <f>"02"&amp;"."&amp;$B$800&amp;"."&amp;$B$801</f>
        <v>02.08.2023</v>
      </c>
      <c r="C12" s="90" t="s">
        <v>76</v>
      </c>
      <c r="D12" s="91">
        <f>ROUND(((D13+D14+D16+D15)/1000),5)</f>
        <v>2.3339300000000001</v>
      </c>
      <c r="E12" s="91">
        <f>ROUND(((E13+E14+E16+E15)/1000),5)</f>
        <v>2.1322299999999998</v>
      </c>
      <c r="F12" s="91">
        <f>ROUND(((F13+F14+F16+F15)/1000),5)</f>
        <v>2.02704</v>
      </c>
      <c r="G12" s="91">
        <f t="shared" ref="G12:AA12" si="3">ROUND(((G13+G14+G16+G15)/1000),5)</f>
        <v>1.98461</v>
      </c>
      <c r="H12" s="91">
        <f t="shared" si="3"/>
        <v>1.9669099999999999</v>
      </c>
      <c r="I12" s="91">
        <f t="shared" si="3"/>
        <v>2.0634100000000002</v>
      </c>
      <c r="J12" s="91">
        <f t="shared" si="3"/>
        <v>2.2720099999999999</v>
      </c>
      <c r="K12" s="91">
        <f t="shared" si="3"/>
        <v>2.61917</v>
      </c>
      <c r="L12" s="91">
        <f t="shared" si="3"/>
        <v>2.8684099999999999</v>
      </c>
      <c r="M12" s="91">
        <f t="shared" si="3"/>
        <v>3.1762299999999999</v>
      </c>
      <c r="N12" s="91">
        <f t="shared" si="3"/>
        <v>3.2457199999999999</v>
      </c>
      <c r="O12" s="91">
        <f t="shared" si="3"/>
        <v>3.2477900000000002</v>
      </c>
      <c r="P12" s="91">
        <f t="shared" si="3"/>
        <v>3.2432099999999999</v>
      </c>
      <c r="Q12" s="91">
        <f t="shared" si="3"/>
        <v>3.2675800000000002</v>
      </c>
      <c r="R12" s="91">
        <f t="shared" si="3"/>
        <v>3.3263699999999998</v>
      </c>
      <c r="S12" s="91">
        <f t="shared" si="3"/>
        <v>3.32544</v>
      </c>
      <c r="T12" s="91">
        <f t="shared" si="3"/>
        <v>3.3115399999999999</v>
      </c>
      <c r="U12" s="91">
        <f t="shared" si="3"/>
        <v>3.2513200000000002</v>
      </c>
      <c r="V12" s="91">
        <f t="shared" si="3"/>
        <v>3.24057</v>
      </c>
      <c r="W12" s="91">
        <f t="shared" si="3"/>
        <v>3.17761</v>
      </c>
      <c r="X12" s="91">
        <f t="shared" si="3"/>
        <v>3.16411</v>
      </c>
      <c r="Y12" s="91">
        <f t="shared" si="3"/>
        <v>3.1374</v>
      </c>
      <c r="Z12" s="91">
        <f t="shared" si="3"/>
        <v>2.9442400000000002</v>
      </c>
      <c r="AA12" s="91">
        <f t="shared" si="3"/>
        <v>2.66736</v>
      </c>
    </row>
    <row r="13" spans="1:27" ht="12.75" hidden="1" customHeight="1" outlineLevel="1" x14ac:dyDescent="0.2">
      <c r="A13" s="99" t="s">
        <v>1663</v>
      </c>
      <c r="B13" s="63" t="s">
        <v>238</v>
      </c>
      <c r="C13" s="43" t="s">
        <v>79</v>
      </c>
      <c r="D13" s="44">
        <v>1148.3599999999999</v>
      </c>
      <c r="E13" s="44">
        <v>946.66</v>
      </c>
      <c r="F13" s="44">
        <v>841.47</v>
      </c>
      <c r="G13" s="44">
        <v>799.04</v>
      </c>
      <c r="H13" s="44">
        <v>781.34</v>
      </c>
      <c r="I13" s="44">
        <v>877.84</v>
      </c>
      <c r="J13" s="44">
        <v>1086.44</v>
      </c>
      <c r="K13" s="44">
        <v>1433.6</v>
      </c>
      <c r="L13" s="44">
        <v>1682.84</v>
      </c>
      <c r="M13" s="44">
        <v>1990.66</v>
      </c>
      <c r="N13" s="44">
        <v>2060.15</v>
      </c>
      <c r="O13" s="44">
        <v>2062.2199999999998</v>
      </c>
      <c r="P13" s="44">
        <v>2057.64</v>
      </c>
      <c r="Q13" s="44">
        <v>2082.0100000000002</v>
      </c>
      <c r="R13" s="44">
        <v>2140.8000000000002</v>
      </c>
      <c r="S13" s="44">
        <v>2139.87</v>
      </c>
      <c r="T13" s="44">
        <v>2125.9699999999998</v>
      </c>
      <c r="U13" s="44">
        <v>2065.75</v>
      </c>
      <c r="V13" s="44">
        <v>2055</v>
      </c>
      <c r="W13" s="44">
        <v>1992.04</v>
      </c>
      <c r="X13" s="44">
        <v>1978.54</v>
      </c>
      <c r="Y13" s="44">
        <v>1951.83</v>
      </c>
      <c r="Z13" s="44">
        <v>1758.67</v>
      </c>
      <c r="AA13" s="44">
        <v>1481.79</v>
      </c>
    </row>
    <row r="14" spans="1:27" ht="12.75" hidden="1" customHeight="1" outlineLevel="1" x14ac:dyDescent="0.2">
      <c r="A14" s="99" t="s">
        <v>1664</v>
      </c>
      <c r="B14" s="63" t="s">
        <v>90</v>
      </c>
      <c r="C14" s="43" t="s">
        <v>79</v>
      </c>
      <c r="D14" s="44">
        <f t="shared" ref="D14:AA14" si="4">$D$9</f>
        <v>1071.42</v>
      </c>
      <c r="E14" s="44">
        <f t="shared" si="4"/>
        <v>1071.42</v>
      </c>
      <c r="F14" s="44">
        <f t="shared" si="4"/>
        <v>1071.42</v>
      </c>
      <c r="G14" s="44">
        <f t="shared" si="4"/>
        <v>1071.42</v>
      </c>
      <c r="H14" s="44">
        <f t="shared" si="4"/>
        <v>1071.42</v>
      </c>
      <c r="I14" s="44">
        <f t="shared" si="4"/>
        <v>1071.42</v>
      </c>
      <c r="J14" s="44">
        <f t="shared" si="4"/>
        <v>1071.42</v>
      </c>
      <c r="K14" s="44">
        <f t="shared" si="4"/>
        <v>1071.42</v>
      </c>
      <c r="L14" s="44">
        <f t="shared" si="4"/>
        <v>1071.42</v>
      </c>
      <c r="M14" s="44">
        <f t="shared" si="4"/>
        <v>1071.42</v>
      </c>
      <c r="N14" s="44">
        <f t="shared" si="4"/>
        <v>1071.42</v>
      </c>
      <c r="O14" s="44">
        <f t="shared" si="4"/>
        <v>1071.42</v>
      </c>
      <c r="P14" s="44">
        <f t="shared" si="4"/>
        <v>1071.42</v>
      </c>
      <c r="Q14" s="44">
        <f t="shared" si="4"/>
        <v>1071.42</v>
      </c>
      <c r="R14" s="44">
        <f t="shared" si="4"/>
        <v>1071.42</v>
      </c>
      <c r="S14" s="44">
        <f t="shared" si="4"/>
        <v>1071.42</v>
      </c>
      <c r="T14" s="44">
        <f t="shared" si="4"/>
        <v>1071.42</v>
      </c>
      <c r="U14" s="44">
        <f t="shared" si="4"/>
        <v>1071.42</v>
      </c>
      <c r="V14" s="44">
        <f t="shared" si="4"/>
        <v>1071.42</v>
      </c>
      <c r="W14" s="44">
        <f t="shared" si="4"/>
        <v>1071.42</v>
      </c>
      <c r="X14" s="44">
        <f t="shared" si="4"/>
        <v>1071.42</v>
      </c>
      <c r="Y14" s="44">
        <f t="shared" si="4"/>
        <v>1071.42</v>
      </c>
      <c r="Z14" s="44">
        <f t="shared" si="4"/>
        <v>1071.42</v>
      </c>
      <c r="AA14" s="44">
        <f t="shared" si="4"/>
        <v>1071.42</v>
      </c>
    </row>
    <row r="15" spans="1:27" ht="12.75" hidden="1" customHeight="1" outlineLevel="1" x14ac:dyDescent="0.2">
      <c r="A15" s="99" t="s">
        <v>1665</v>
      </c>
      <c r="B15" s="63" t="s">
        <v>83</v>
      </c>
      <c r="C15" s="43" t="s">
        <v>79</v>
      </c>
      <c r="D15" s="44">
        <v>3.92</v>
      </c>
      <c r="E15" s="44">
        <v>3.92</v>
      </c>
      <c r="F15" s="44">
        <v>3.92</v>
      </c>
      <c r="G15" s="44">
        <v>3.92</v>
      </c>
      <c r="H15" s="44">
        <v>3.92</v>
      </c>
      <c r="I15" s="44">
        <v>3.92</v>
      </c>
      <c r="J15" s="44">
        <v>3.92</v>
      </c>
      <c r="K15" s="44">
        <v>3.92</v>
      </c>
      <c r="L15" s="44">
        <v>3.92</v>
      </c>
      <c r="M15" s="44">
        <v>3.92</v>
      </c>
      <c r="N15" s="44">
        <v>3.92</v>
      </c>
      <c r="O15" s="44">
        <v>3.92</v>
      </c>
      <c r="P15" s="44">
        <v>3.92</v>
      </c>
      <c r="Q15" s="44">
        <v>3.92</v>
      </c>
      <c r="R15" s="44">
        <v>3.92</v>
      </c>
      <c r="S15" s="44">
        <v>3.92</v>
      </c>
      <c r="T15" s="44">
        <v>3.92</v>
      </c>
      <c r="U15" s="44">
        <v>3.92</v>
      </c>
      <c r="V15" s="44">
        <v>3.92</v>
      </c>
      <c r="W15" s="44">
        <v>3.92</v>
      </c>
      <c r="X15" s="44">
        <v>3.92</v>
      </c>
      <c r="Y15" s="44">
        <v>3.92</v>
      </c>
      <c r="Z15" s="44">
        <v>3.92</v>
      </c>
      <c r="AA15" s="44">
        <v>3.92</v>
      </c>
    </row>
    <row r="16" spans="1:27" ht="12.75" hidden="1" customHeight="1" outlineLevel="1" x14ac:dyDescent="0.2">
      <c r="A16" s="99" t="s">
        <v>1666</v>
      </c>
      <c r="B16" s="63" t="s">
        <v>81</v>
      </c>
      <c r="C16" s="43" t="s">
        <v>79</v>
      </c>
      <c r="D16" s="44">
        <f>$D$11</f>
        <v>110.23</v>
      </c>
      <c r="E16" s="44">
        <f t="shared" ref="E16:AA16" si="5">$D$11</f>
        <v>110.23</v>
      </c>
      <c r="F16" s="44">
        <f t="shared" si="5"/>
        <v>110.23</v>
      </c>
      <c r="G16" s="44">
        <f t="shared" si="5"/>
        <v>110.23</v>
      </c>
      <c r="H16" s="44">
        <f t="shared" si="5"/>
        <v>110.23</v>
      </c>
      <c r="I16" s="44">
        <f t="shared" si="5"/>
        <v>110.23</v>
      </c>
      <c r="J16" s="44">
        <f t="shared" si="5"/>
        <v>110.23</v>
      </c>
      <c r="K16" s="44">
        <f t="shared" si="5"/>
        <v>110.23</v>
      </c>
      <c r="L16" s="44">
        <f t="shared" si="5"/>
        <v>110.23</v>
      </c>
      <c r="M16" s="44">
        <f t="shared" si="5"/>
        <v>110.23</v>
      </c>
      <c r="N16" s="44">
        <f t="shared" si="5"/>
        <v>110.23</v>
      </c>
      <c r="O16" s="44">
        <f t="shared" si="5"/>
        <v>110.23</v>
      </c>
      <c r="P16" s="44">
        <f t="shared" si="5"/>
        <v>110.23</v>
      </c>
      <c r="Q16" s="44">
        <f t="shared" si="5"/>
        <v>110.23</v>
      </c>
      <c r="R16" s="44">
        <f t="shared" si="5"/>
        <v>110.23</v>
      </c>
      <c r="S16" s="44">
        <f t="shared" si="5"/>
        <v>110.23</v>
      </c>
      <c r="T16" s="44">
        <f t="shared" si="5"/>
        <v>110.23</v>
      </c>
      <c r="U16" s="44">
        <f t="shared" si="5"/>
        <v>110.23</v>
      </c>
      <c r="V16" s="44">
        <f t="shared" si="5"/>
        <v>110.23</v>
      </c>
      <c r="W16" s="44">
        <f t="shared" si="5"/>
        <v>110.23</v>
      </c>
      <c r="X16" s="44">
        <f t="shared" si="5"/>
        <v>110.23</v>
      </c>
      <c r="Y16" s="44">
        <f t="shared" si="5"/>
        <v>110.23</v>
      </c>
      <c r="Z16" s="44">
        <f t="shared" si="5"/>
        <v>110.23</v>
      </c>
      <c r="AA16" s="44">
        <f t="shared" si="5"/>
        <v>110.23</v>
      </c>
    </row>
    <row r="17" spans="1:27" ht="12.75" customHeight="1" collapsed="1" x14ac:dyDescent="0.2">
      <c r="A17" s="98" t="s">
        <v>1667</v>
      </c>
      <c r="B17" s="28" t="str">
        <f>"03"&amp;"."&amp;$B$800&amp;"."&amp;$B$801</f>
        <v>03.08.2023</v>
      </c>
      <c r="C17" s="90" t="s">
        <v>76</v>
      </c>
      <c r="D17" s="91">
        <f>ROUND(((D18+D19+D21+D20)/1000),5)</f>
        <v>2.41262</v>
      </c>
      <c r="E17" s="91">
        <f>ROUND(((E18+E19+E21+E20)/1000),5)</f>
        <v>2.2204700000000002</v>
      </c>
      <c r="F17" s="91">
        <f>ROUND(((F18+F19+F21+F20)/1000),5)</f>
        <v>2.0806</v>
      </c>
      <c r="G17" s="91">
        <f t="shared" ref="G17:AA17" si="6">ROUND(((G18+G19+G21+G20)/1000),5)</f>
        <v>2.0312700000000001</v>
      </c>
      <c r="H17" s="91">
        <f t="shared" si="6"/>
        <v>2.00563</v>
      </c>
      <c r="I17" s="91">
        <f t="shared" si="6"/>
        <v>2.14079</v>
      </c>
      <c r="J17" s="91">
        <f t="shared" si="6"/>
        <v>2.3895</v>
      </c>
      <c r="K17" s="91">
        <f t="shared" si="6"/>
        <v>2.6627100000000001</v>
      </c>
      <c r="L17" s="91">
        <f t="shared" si="6"/>
        <v>2.9649000000000001</v>
      </c>
      <c r="M17" s="91">
        <f t="shared" si="6"/>
        <v>3.4796100000000001</v>
      </c>
      <c r="N17" s="91">
        <f t="shared" si="6"/>
        <v>3.6563599999999998</v>
      </c>
      <c r="O17" s="91">
        <f t="shared" si="6"/>
        <v>3.6908400000000001</v>
      </c>
      <c r="P17" s="91">
        <f t="shared" si="6"/>
        <v>3.69503</v>
      </c>
      <c r="Q17" s="91">
        <f t="shared" si="6"/>
        <v>3.7142200000000001</v>
      </c>
      <c r="R17" s="91">
        <f t="shared" si="6"/>
        <v>3.6257199999999998</v>
      </c>
      <c r="S17" s="91">
        <f t="shared" si="6"/>
        <v>3.6123099999999999</v>
      </c>
      <c r="T17" s="91">
        <f t="shared" si="6"/>
        <v>3.5608300000000002</v>
      </c>
      <c r="U17" s="91">
        <f t="shared" si="6"/>
        <v>3.4310499999999999</v>
      </c>
      <c r="V17" s="91">
        <f t="shared" si="6"/>
        <v>3.3266900000000001</v>
      </c>
      <c r="W17" s="91">
        <f t="shared" si="6"/>
        <v>3.2782300000000002</v>
      </c>
      <c r="X17" s="91">
        <f t="shared" si="6"/>
        <v>3.2679999999999998</v>
      </c>
      <c r="Y17" s="91">
        <f t="shared" si="6"/>
        <v>3.2539199999999999</v>
      </c>
      <c r="Z17" s="91">
        <f t="shared" si="6"/>
        <v>3.10738</v>
      </c>
      <c r="AA17" s="91">
        <f t="shared" si="6"/>
        <v>2.7077499999999999</v>
      </c>
    </row>
    <row r="18" spans="1:27" ht="12.75" hidden="1" customHeight="1" outlineLevel="1" x14ac:dyDescent="0.2">
      <c r="A18" s="99" t="s">
        <v>1668</v>
      </c>
      <c r="B18" s="63" t="s">
        <v>238</v>
      </c>
      <c r="C18" s="43" t="s">
        <v>79</v>
      </c>
      <c r="D18" s="44">
        <v>1227.05</v>
      </c>
      <c r="E18" s="44">
        <v>1034.9000000000001</v>
      </c>
      <c r="F18" s="44">
        <v>895.03</v>
      </c>
      <c r="G18" s="44">
        <v>845.7</v>
      </c>
      <c r="H18" s="44">
        <v>820.06</v>
      </c>
      <c r="I18" s="44">
        <v>955.22</v>
      </c>
      <c r="J18" s="44">
        <v>1203.93</v>
      </c>
      <c r="K18" s="44">
        <v>1477.14</v>
      </c>
      <c r="L18" s="44">
        <v>1779.33</v>
      </c>
      <c r="M18" s="44">
        <v>2294.04</v>
      </c>
      <c r="N18" s="44">
        <v>2470.79</v>
      </c>
      <c r="O18" s="44">
        <v>2505.27</v>
      </c>
      <c r="P18" s="44">
        <v>2509.46</v>
      </c>
      <c r="Q18" s="44">
        <v>2528.65</v>
      </c>
      <c r="R18" s="44">
        <v>2440.15</v>
      </c>
      <c r="S18" s="44">
        <v>2426.7399999999998</v>
      </c>
      <c r="T18" s="44">
        <v>2375.2600000000002</v>
      </c>
      <c r="U18" s="44">
        <v>2245.48</v>
      </c>
      <c r="V18" s="44">
        <v>2141.12</v>
      </c>
      <c r="W18" s="44">
        <v>2092.66</v>
      </c>
      <c r="X18" s="44">
        <v>2082.4299999999998</v>
      </c>
      <c r="Y18" s="44">
        <v>2068.35</v>
      </c>
      <c r="Z18" s="44">
        <v>1921.81</v>
      </c>
      <c r="AA18" s="44">
        <v>1522.18</v>
      </c>
    </row>
    <row r="19" spans="1:27" ht="12.75" hidden="1" customHeight="1" outlineLevel="1" x14ac:dyDescent="0.2">
      <c r="A19" s="99" t="s">
        <v>1669</v>
      </c>
      <c r="B19" s="63" t="s">
        <v>90</v>
      </c>
      <c r="C19" s="43" t="s">
        <v>79</v>
      </c>
      <c r="D19" s="44">
        <f t="shared" ref="D19:AA19" si="7">$D$9</f>
        <v>1071.42</v>
      </c>
      <c r="E19" s="44">
        <f t="shared" si="7"/>
        <v>1071.42</v>
      </c>
      <c r="F19" s="44">
        <f t="shared" si="7"/>
        <v>1071.42</v>
      </c>
      <c r="G19" s="44">
        <f t="shared" si="7"/>
        <v>1071.42</v>
      </c>
      <c r="H19" s="44">
        <f t="shared" si="7"/>
        <v>1071.42</v>
      </c>
      <c r="I19" s="44">
        <f t="shared" si="7"/>
        <v>1071.42</v>
      </c>
      <c r="J19" s="44">
        <f t="shared" si="7"/>
        <v>1071.42</v>
      </c>
      <c r="K19" s="44">
        <f t="shared" si="7"/>
        <v>1071.42</v>
      </c>
      <c r="L19" s="44">
        <f t="shared" si="7"/>
        <v>1071.42</v>
      </c>
      <c r="M19" s="44">
        <f t="shared" si="7"/>
        <v>1071.42</v>
      </c>
      <c r="N19" s="44">
        <f t="shared" si="7"/>
        <v>1071.42</v>
      </c>
      <c r="O19" s="44">
        <f t="shared" si="7"/>
        <v>1071.42</v>
      </c>
      <c r="P19" s="44">
        <f t="shared" si="7"/>
        <v>1071.42</v>
      </c>
      <c r="Q19" s="44">
        <f t="shared" si="7"/>
        <v>1071.42</v>
      </c>
      <c r="R19" s="44">
        <f t="shared" si="7"/>
        <v>1071.42</v>
      </c>
      <c r="S19" s="44">
        <f t="shared" si="7"/>
        <v>1071.42</v>
      </c>
      <c r="T19" s="44">
        <f t="shared" si="7"/>
        <v>1071.42</v>
      </c>
      <c r="U19" s="44">
        <f t="shared" si="7"/>
        <v>1071.42</v>
      </c>
      <c r="V19" s="44">
        <f t="shared" si="7"/>
        <v>1071.42</v>
      </c>
      <c r="W19" s="44">
        <f t="shared" si="7"/>
        <v>1071.42</v>
      </c>
      <c r="X19" s="44">
        <f t="shared" si="7"/>
        <v>1071.42</v>
      </c>
      <c r="Y19" s="44">
        <f t="shared" si="7"/>
        <v>1071.42</v>
      </c>
      <c r="Z19" s="44">
        <f t="shared" si="7"/>
        <v>1071.42</v>
      </c>
      <c r="AA19" s="44">
        <f t="shared" si="7"/>
        <v>1071.42</v>
      </c>
    </row>
    <row r="20" spans="1:27" ht="12.75" hidden="1" customHeight="1" outlineLevel="1" x14ac:dyDescent="0.2">
      <c r="A20" s="99" t="s">
        <v>1670</v>
      </c>
      <c r="B20" s="63" t="s">
        <v>83</v>
      </c>
      <c r="C20" s="43" t="s">
        <v>79</v>
      </c>
      <c r="D20" s="44">
        <v>3.92</v>
      </c>
      <c r="E20" s="44">
        <v>3.92</v>
      </c>
      <c r="F20" s="44">
        <v>3.92</v>
      </c>
      <c r="G20" s="44">
        <v>3.92</v>
      </c>
      <c r="H20" s="44">
        <v>3.92</v>
      </c>
      <c r="I20" s="44">
        <v>3.92</v>
      </c>
      <c r="J20" s="44">
        <v>3.92</v>
      </c>
      <c r="K20" s="44">
        <v>3.92</v>
      </c>
      <c r="L20" s="44">
        <v>3.92</v>
      </c>
      <c r="M20" s="44">
        <v>3.92</v>
      </c>
      <c r="N20" s="44">
        <v>3.92</v>
      </c>
      <c r="O20" s="44">
        <v>3.92</v>
      </c>
      <c r="P20" s="44">
        <v>3.92</v>
      </c>
      <c r="Q20" s="44">
        <v>3.92</v>
      </c>
      <c r="R20" s="44">
        <v>3.92</v>
      </c>
      <c r="S20" s="44">
        <v>3.92</v>
      </c>
      <c r="T20" s="44">
        <v>3.92</v>
      </c>
      <c r="U20" s="44">
        <v>3.92</v>
      </c>
      <c r="V20" s="44">
        <v>3.92</v>
      </c>
      <c r="W20" s="44">
        <v>3.92</v>
      </c>
      <c r="X20" s="44">
        <v>3.92</v>
      </c>
      <c r="Y20" s="44">
        <v>3.92</v>
      </c>
      <c r="Z20" s="44">
        <v>3.92</v>
      </c>
      <c r="AA20" s="44">
        <v>3.92</v>
      </c>
    </row>
    <row r="21" spans="1:27" ht="12.75" hidden="1" customHeight="1" outlineLevel="1" x14ac:dyDescent="0.2">
      <c r="A21" s="99" t="s">
        <v>1671</v>
      </c>
      <c r="B21" s="63" t="s">
        <v>81</v>
      </c>
      <c r="C21" s="43" t="s">
        <v>79</v>
      </c>
      <c r="D21" s="44">
        <f>$D$11</f>
        <v>110.23</v>
      </c>
      <c r="E21" s="44">
        <f t="shared" ref="E21:AA21" si="8">$D$11</f>
        <v>110.23</v>
      </c>
      <c r="F21" s="44">
        <f t="shared" si="8"/>
        <v>110.23</v>
      </c>
      <c r="G21" s="44">
        <f t="shared" si="8"/>
        <v>110.23</v>
      </c>
      <c r="H21" s="44">
        <f t="shared" si="8"/>
        <v>110.23</v>
      </c>
      <c r="I21" s="44">
        <f t="shared" si="8"/>
        <v>110.23</v>
      </c>
      <c r="J21" s="44">
        <f t="shared" si="8"/>
        <v>110.23</v>
      </c>
      <c r="K21" s="44">
        <f t="shared" si="8"/>
        <v>110.23</v>
      </c>
      <c r="L21" s="44">
        <f t="shared" si="8"/>
        <v>110.23</v>
      </c>
      <c r="M21" s="44">
        <f t="shared" si="8"/>
        <v>110.23</v>
      </c>
      <c r="N21" s="44">
        <f t="shared" si="8"/>
        <v>110.23</v>
      </c>
      <c r="O21" s="44">
        <f t="shared" si="8"/>
        <v>110.23</v>
      </c>
      <c r="P21" s="44">
        <f t="shared" si="8"/>
        <v>110.23</v>
      </c>
      <c r="Q21" s="44">
        <f t="shared" si="8"/>
        <v>110.23</v>
      </c>
      <c r="R21" s="44">
        <f t="shared" si="8"/>
        <v>110.23</v>
      </c>
      <c r="S21" s="44">
        <f t="shared" si="8"/>
        <v>110.23</v>
      </c>
      <c r="T21" s="44">
        <f t="shared" si="8"/>
        <v>110.23</v>
      </c>
      <c r="U21" s="44">
        <f t="shared" si="8"/>
        <v>110.23</v>
      </c>
      <c r="V21" s="44">
        <f t="shared" si="8"/>
        <v>110.23</v>
      </c>
      <c r="W21" s="44">
        <f t="shared" si="8"/>
        <v>110.23</v>
      </c>
      <c r="X21" s="44">
        <f t="shared" si="8"/>
        <v>110.23</v>
      </c>
      <c r="Y21" s="44">
        <f t="shared" si="8"/>
        <v>110.23</v>
      </c>
      <c r="Z21" s="44">
        <f t="shared" si="8"/>
        <v>110.23</v>
      </c>
      <c r="AA21" s="44">
        <f t="shared" si="8"/>
        <v>110.23</v>
      </c>
    </row>
    <row r="22" spans="1:27" ht="12.75" customHeight="1" collapsed="1" x14ac:dyDescent="0.2">
      <c r="A22" s="98" t="s">
        <v>1672</v>
      </c>
      <c r="B22" s="28" t="str">
        <f>"04"&amp;"."&amp;$B$800&amp;"."&amp;$B$801</f>
        <v>04.08.2023</v>
      </c>
      <c r="C22" s="90" t="s">
        <v>76</v>
      </c>
      <c r="D22" s="91">
        <f>ROUND(((D23+D24+D26+D25)/1000),5)</f>
        <v>2.472</v>
      </c>
      <c r="E22" s="91">
        <f>ROUND(((E23+E24+E26+E25)/1000),5)</f>
        <v>2.2299000000000002</v>
      </c>
      <c r="F22" s="91">
        <f>ROUND(((F23+F24+F26+F25)/1000),5)</f>
        <v>2.0769799999999998</v>
      </c>
      <c r="G22" s="91">
        <f t="shared" ref="G22:AA22" si="9">ROUND(((G23+G24+G26+G25)/1000),5)</f>
        <v>2.0128499999999998</v>
      </c>
      <c r="H22" s="91">
        <f t="shared" si="9"/>
        <v>1.98692</v>
      </c>
      <c r="I22" s="91">
        <f t="shared" si="9"/>
        <v>2.0762900000000002</v>
      </c>
      <c r="J22" s="91">
        <f t="shared" si="9"/>
        <v>2.2964099999999998</v>
      </c>
      <c r="K22" s="91">
        <f t="shared" si="9"/>
        <v>2.7079</v>
      </c>
      <c r="L22" s="91">
        <f t="shared" si="9"/>
        <v>3.0180099999999999</v>
      </c>
      <c r="M22" s="91">
        <f t="shared" si="9"/>
        <v>3.4731700000000001</v>
      </c>
      <c r="N22" s="91">
        <f t="shared" si="9"/>
        <v>3.6569099999999999</v>
      </c>
      <c r="O22" s="91">
        <f t="shared" si="9"/>
        <v>3.6958199999999999</v>
      </c>
      <c r="P22" s="91">
        <f t="shared" si="9"/>
        <v>3.66472</v>
      </c>
      <c r="Q22" s="91">
        <f t="shared" si="9"/>
        <v>3.75814</v>
      </c>
      <c r="R22" s="91">
        <f t="shared" si="9"/>
        <v>4.1600099999999998</v>
      </c>
      <c r="S22" s="91">
        <f t="shared" si="9"/>
        <v>4.1906699999999999</v>
      </c>
      <c r="T22" s="91">
        <f t="shared" si="9"/>
        <v>4.1786099999999999</v>
      </c>
      <c r="U22" s="91">
        <f t="shared" si="9"/>
        <v>3.72803</v>
      </c>
      <c r="V22" s="91">
        <f t="shared" si="9"/>
        <v>3.6425700000000001</v>
      </c>
      <c r="W22" s="91">
        <f t="shared" si="9"/>
        <v>3.6004</v>
      </c>
      <c r="X22" s="91">
        <f t="shared" si="9"/>
        <v>3.4621499999999998</v>
      </c>
      <c r="Y22" s="91">
        <f t="shared" si="9"/>
        <v>3.30457</v>
      </c>
      <c r="Z22" s="91">
        <f t="shared" si="9"/>
        <v>3.0152000000000001</v>
      </c>
      <c r="AA22" s="91">
        <f t="shared" si="9"/>
        <v>2.7042700000000002</v>
      </c>
    </row>
    <row r="23" spans="1:27" ht="12.75" hidden="1" customHeight="1" outlineLevel="1" x14ac:dyDescent="0.2">
      <c r="A23" s="99" t="s">
        <v>1673</v>
      </c>
      <c r="B23" s="63" t="s">
        <v>238</v>
      </c>
      <c r="C23" s="43" t="s">
        <v>79</v>
      </c>
      <c r="D23" s="44">
        <v>1286.43</v>
      </c>
      <c r="E23" s="44">
        <v>1044.33</v>
      </c>
      <c r="F23" s="44">
        <v>891.41</v>
      </c>
      <c r="G23" s="44">
        <v>827.28</v>
      </c>
      <c r="H23" s="44">
        <v>801.35</v>
      </c>
      <c r="I23" s="44">
        <v>890.72</v>
      </c>
      <c r="J23" s="44">
        <v>1110.8399999999999</v>
      </c>
      <c r="K23" s="44">
        <v>1522.33</v>
      </c>
      <c r="L23" s="44">
        <v>1832.44</v>
      </c>
      <c r="M23" s="44">
        <v>2287.6</v>
      </c>
      <c r="N23" s="44">
        <v>2471.34</v>
      </c>
      <c r="O23" s="44">
        <v>2510.25</v>
      </c>
      <c r="P23" s="44">
        <v>2479.15</v>
      </c>
      <c r="Q23" s="44">
        <v>2572.5700000000002</v>
      </c>
      <c r="R23" s="44">
        <v>2974.44</v>
      </c>
      <c r="S23" s="44">
        <v>3005.1</v>
      </c>
      <c r="T23" s="44">
        <v>2993.04</v>
      </c>
      <c r="U23" s="44">
        <v>2542.46</v>
      </c>
      <c r="V23" s="44">
        <v>2457</v>
      </c>
      <c r="W23" s="44">
        <v>2414.83</v>
      </c>
      <c r="X23" s="44">
        <v>2276.58</v>
      </c>
      <c r="Y23" s="44">
        <v>2119</v>
      </c>
      <c r="Z23" s="44">
        <v>1829.63</v>
      </c>
      <c r="AA23" s="44">
        <v>1518.7</v>
      </c>
    </row>
    <row r="24" spans="1:27" ht="12.75" hidden="1" customHeight="1" outlineLevel="1" x14ac:dyDescent="0.2">
      <c r="A24" s="99" t="s">
        <v>1674</v>
      </c>
      <c r="B24" s="63" t="s">
        <v>90</v>
      </c>
      <c r="C24" s="43" t="s">
        <v>79</v>
      </c>
      <c r="D24" s="44">
        <f t="shared" ref="D24:AA24" si="10">$D$9</f>
        <v>1071.42</v>
      </c>
      <c r="E24" s="44">
        <f t="shared" si="10"/>
        <v>1071.42</v>
      </c>
      <c r="F24" s="44">
        <f t="shared" si="10"/>
        <v>1071.42</v>
      </c>
      <c r="G24" s="44">
        <f t="shared" si="10"/>
        <v>1071.42</v>
      </c>
      <c r="H24" s="44">
        <f t="shared" si="10"/>
        <v>1071.42</v>
      </c>
      <c r="I24" s="44">
        <f t="shared" si="10"/>
        <v>1071.42</v>
      </c>
      <c r="J24" s="44">
        <f t="shared" si="10"/>
        <v>1071.42</v>
      </c>
      <c r="K24" s="44">
        <f t="shared" si="10"/>
        <v>1071.42</v>
      </c>
      <c r="L24" s="44">
        <f t="shared" si="10"/>
        <v>1071.42</v>
      </c>
      <c r="M24" s="44">
        <f t="shared" si="10"/>
        <v>1071.42</v>
      </c>
      <c r="N24" s="44">
        <f t="shared" si="10"/>
        <v>1071.42</v>
      </c>
      <c r="O24" s="44">
        <f t="shared" si="10"/>
        <v>1071.42</v>
      </c>
      <c r="P24" s="44">
        <f t="shared" si="10"/>
        <v>1071.42</v>
      </c>
      <c r="Q24" s="44">
        <f t="shared" si="10"/>
        <v>1071.42</v>
      </c>
      <c r="R24" s="44">
        <f t="shared" si="10"/>
        <v>1071.42</v>
      </c>
      <c r="S24" s="44">
        <f t="shared" si="10"/>
        <v>1071.42</v>
      </c>
      <c r="T24" s="44">
        <f t="shared" si="10"/>
        <v>1071.42</v>
      </c>
      <c r="U24" s="44">
        <f t="shared" si="10"/>
        <v>1071.42</v>
      </c>
      <c r="V24" s="44">
        <f t="shared" si="10"/>
        <v>1071.42</v>
      </c>
      <c r="W24" s="44">
        <f t="shared" si="10"/>
        <v>1071.42</v>
      </c>
      <c r="X24" s="44">
        <f t="shared" si="10"/>
        <v>1071.42</v>
      </c>
      <c r="Y24" s="44">
        <f t="shared" si="10"/>
        <v>1071.42</v>
      </c>
      <c r="Z24" s="44">
        <f t="shared" si="10"/>
        <v>1071.42</v>
      </c>
      <c r="AA24" s="44">
        <f t="shared" si="10"/>
        <v>1071.42</v>
      </c>
    </row>
    <row r="25" spans="1:27" ht="12.75" hidden="1" customHeight="1" outlineLevel="1" x14ac:dyDescent="0.2">
      <c r="A25" s="99" t="s">
        <v>1675</v>
      </c>
      <c r="B25" s="63" t="s">
        <v>83</v>
      </c>
      <c r="C25" s="43" t="s">
        <v>79</v>
      </c>
      <c r="D25" s="44">
        <v>3.92</v>
      </c>
      <c r="E25" s="44">
        <v>3.92</v>
      </c>
      <c r="F25" s="44">
        <v>3.92</v>
      </c>
      <c r="G25" s="44">
        <v>3.92</v>
      </c>
      <c r="H25" s="44">
        <v>3.92</v>
      </c>
      <c r="I25" s="44">
        <v>3.92</v>
      </c>
      <c r="J25" s="44">
        <v>3.92</v>
      </c>
      <c r="K25" s="44">
        <v>3.92</v>
      </c>
      <c r="L25" s="44">
        <v>3.92</v>
      </c>
      <c r="M25" s="44">
        <v>3.92</v>
      </c>
      <c r="N25" s="44">
        <v>3.92</v>
      </c>
      <c r="O25" s="44">
        <v>3.92</v>
      </c>
      <c r="P25" s="44">
        <v>3.92</v>
      </c>
      <c r="Q25" s="44">
        <v>3.92</v>
      </c>
      <c r="R25" s="44">
        <v>3.92</v>
      </c>
      <c r="S25" s="44">
        <v>3.92</v>
      </c>
      <c r="T25" s="44">
        <v>3.92</v>
      </c>
      <c r="U25" s="44">
        <v>3.92</v>
      </c>
      <c r="V25" s="44">
        <v>3.92</v>
      </c>
      <c r="W25" s="44">
        <v>3.92</v>
      </c>
      <c r="X25" s="44">
        <v>3.92</v>
      </c>
      <c r="Y25" s="44">
        <v>3.92</v>
      </c>
      <c r="Z25" s="44">
        <v>3.92</v>
      </c>
      <c r="AA25" s="44">
        <v>3.92</v>
      </c>
    </row>
    <row r="26" spans="1:27" ht="12.75" hidden="1" customHeight="1" outlineLevel="1" x14ac:dyDescent="0.2">
      <c r="A26" s="99" t="s">
        <v>1676</v>
      </c>
      <c r="B26" s="63" t="s">
        <v>81</v>
      </c>
      <c r="C26" s="43" t="s">
        <v>79</v>
      </c>
      <c r="D26" s="44">
        <f>$D$11</f>
        <v>110.23</v>
      </c>
      <c r="E26" s="44">
        <f t="shared" ref="E26:AA26" si="11">$D$11</f>
        <v>110.23</v>
      </c>
      <c r="F26" s="44">
        <f t="shared" si="11"/>
        <v>110.23</v>
      </c>
      <c r="G26" s="44">
        <f t="shared" si="11"/>
        <v>110.23</v>
      </c>
      <c r="H26" s="44">
        <f t="shared" si="11"/>
        <v>110.23</v>
      </c>
      <c r="I26" s="44">
        <f t="shared" si="11"/>
        <v>110.23</v>
      </c>
      <c r="J26" s="44">
        <f t="shared" si="11"/>
        <v>110.23</v>
      </c>
      <c r="K26" s="44">
        <f t="shared" si="11"/>
        <v>110.23</v>
      </c>
      <c r="L26" s="44">
        <f t="shared" si="11"/>
        <v>110.23</v>
      </c>
      <c r="M26" s="44">
        <f t="shared" si="11"/>
        <v>110.23</v>
      </c>
      <c r="N26" s="44">
        <f t="shared" si="11"/>
        <v>110.23</v>
      </c>
      <c r="O26" s="44">
        <f t="shared" si="11"/>
        <v>110.23</v>
      </c>
      <c r="P26" s="44">
        <f t="shared" si="11"/>
        <v>110.23</v>
      </c>
      <c r="Q26" s="44">
        <f t="shared" si="11"/>
        <v>110.23</v>
      </c>
      <c r="R26" s="44">
        <f t="shared" si="11"/>
        <v>110.23</v>
      </c>
      <c r="S26" s="44">
        <f t="shared" si="11"/>
        <v>110.23</v>
      </c>
      <c r="T26" s="44">
        <f t="shared" si="11"/>
        <v>110.23</v>
      </c>
      <c r="U26" s="44">
        <f t="shared" si="11"/>
        <v>110.23</v>
      </c>
      <c r="V26" s="44">
        <f t="shared" si="11"/>
        <v>110.23</v>
      </c>
      <c r="W26" s="44">
        <f t="shared" si="11"/>
        <v>110.23</v>
      </c>
      <c r="X26" s="44">
        <f t="shared" si="11"/>
        <v>110.23</v>
      </c>
      <c r="Y26" s="44">
        <f t="shared" si="11"/>
        <v>110.23</v>
      </c>
      <c r="Z26" s="44">
        <f t="shared" si="11"/>
        <v>110.23</v>
      </c>
      <c r="AA26" s="44">
        <f t="shared" si="11"/>
        <v>110.23</v>
      </c>
    </row>
    <row r="27" spans="1:27" ht="12.75" customHeight="1" collapsed="1" x14ac:dyDescent="0.2">
      <c r="A27" s="98" t="s">
        <v>1677</v>
      </c>
      <c r="B27" s="28" t="str">
        <f>"05"&amp;"."&amp;$B$800&amp;"."&amp;$B$801</f>
        <v>05.08.2023</v>
      </c>
      <c r="C27" s="90" t="s">
        <v>76</v>
      </c>
      <c r="D27" s="91">
        <f>ROUND(((D28+D29+D31+D30)/1000),5)</f>
        <v>2.5009399999999999</v>
      </c>
      <c r="E27" s="91">
        <f>ROUND(((E28+E29+E31+E30)/1000),5)</f>
        <v>2.2932800000000002</v>
      </c>
      <c r="F27" s="91">
        <f>ROUND(((F28+F29+F31+F30)/1000),5)</f>
        <v>2.16113</v>
      </c>
      <c r="G27" s="91">
        <f t="shared" ref="G27:AA27" si="12">ROUND(((G28+G29+G31+G30)/1000),5)</f>
        <v>2.0890599999999999</v>
      </c>
      <c r="H27" s="91">
        <f t="shared" si="12"/>
        <v>2.04061</v>
      </c>
      <c r="I27" s="91">
        <f t="shared" si="12"/>
        <v>2.0444900000000001</v>
      </c>
      <c r="J27" s="91">
        <f t="shared" si="12"/>
        <v>2.0413100000000002</v>
      </c>
      <c r="K27" s="91">
        <f t="shared" si="12"/>
        <v>2.46841</v>
      </c>
      <c r="L27" s="91">
        <f t="shared" si="12"/>
        <v>2.7718799999999999</v>
      </c>
      <c r="M27" s="91">
        <f t="shared" si="12"/>
        <v>2.9796999999999998</v>
      </c>
      <c r="N27" s="91">
        <f t="shared" si="12"/>
        <v>3.1585999999999999</v>
      </c>
      <c r="O27" s="91">
        <f t="shared" si="12"/>
        <v>3.21008</v>
      </c>
      <c r="P27" s="91">
        <f t="shared" si="12"/>
        <v>3.1864499999999998</v>
      </c>
      <c r="Q27" s="91">
        <f t="shared" si="12"/>
        <v>3.0640499999999999</v>
      </c>
      <c r="R27" s="91">
        <f t="shared" si="12"/>
        <v>2.94198</v>
      </c>
      <c r="S27" s="91">
        <f t="shared" si="12"/>
        <v>3.2188400000000001</v>
      </c>
      <c r="T27" s="91">
        <f t="shared" si="12"/>
        <v>3.1900599999999999</v>
      </c>
      <c r="U27" s="91">
        <f t="shared" si="12"/>
        <v>2.9515799999999999</v>
      </c>
      <c r="V27" s="91">
        <f t="shared" si="12"/>
        <v>3.0768300000000002</v>
      </c>
      <c r="W27" s="91">
        <f t="shared" si="12"/>
        <v>3.05844</v>
      </c>
      <c r="X27" s="91">
        <f t="shared" si="12"/>
        <v>3.0180600000000002</v>
      </c>
      <c r="Y27" s="91">
        <f t="shared" si="12"/>
        <v>3.0470999999999999</v>
      </c>
      <c r="Z27" s="91">
        <f t="shared" si="12"/>
        <v>2.9136299999999999</v>
      </c>
      <c r="AA27" s="91">
        <f t="shared" si="12"/>
        <v>2.67685</v>
      </c>
    </row>
    <row r="28" spans="1:27" ht="12.75" hidden="1" customHeight="1" outlineLevel="1" x14ac:dyDescent="0.2">
      <c r="A28" s="99" t="s">
        <v>1678</v>
      </c>
      <c r="B28" s="63" t="s">
        <v>238</v>
      </c>
      <c r="C28" s="43" t="s">
        <v>79</v>
      </c>
      <c r="D28" s="44">
        <v>1315.37</v>
      </c>
      <c r="E28" s="44">
        <v>1107.71</v>
      </c>
      <c r="F28" s="44">
        <v>975.56</v>
      </c>
      <c r="G28" s="44">
        <v>903.49</v>
      </c>
      <c r="H28" s="44">
        <v>855.04</v>
      </c>
      <c r="I28" s="44">
        <v>858.92</v>
      </c>
      <c r="J28" s="44">
        <v>855.74</v>
      </c>
      <c r="K28" s="44">
        <v>1282.8399999999999</v>
      </c>
      <c r="L28" s="44">
        <v>1586.31</v>
      </c>
      <c r="M28" s="44">
        <v>1794.13</v>
      </c>
      <c r="N28" s="44">
        <v>1973.03</v>
      </c>
      <c r="O28" s="44">
        <v>2024.51</v>
      </c>
      <c r="P28" s="44">
        <v>2000.88</v>
      </c>
      <c r="Q28" s="44">
        <v>1878.48</v>
      </c>
      <c r="R28" s="44">
        <v>1756.41</v>
      </c>
      <c r="S28" s="44">
        <v>2033.27</v>
      </c>
      <c r="T28" s="44">
        <v>2004.49</v>
      </c>
      <c r="U28" s="44">
        <v>1766.01</v>
      </c>
      <c r="V28" s="44">
        <v>1891.26</v>
      </c>
      <c r="W28" s="44">
        <v>1872.87</v>
      </c>
      <c r="X28" s="44">
        <v>1832.49</v>
      </c>
      <c r="Y28" s="44">
        <v>1861.53</v>
      </c>
      <c r="Z28" s="44">
        <v>1728.06</v>
      </c>
      <c r="AA28" s="44">
        <v>1491.28</v>
      </c>
    </row>
    <row r="29" spans="1:27" ht="12.75" hidden="1" customHeight="1" outlineLevel="1" x14ac:dyDescent="0.2">
      <c r="A29" s="99" t="s">
        <v>1679</v>
      </c>
      <c r="B29" s="63" t="s">
        <v>90</v>
      </c>
      <c r="C29" s="43" t="s">
        <v>79</v>
      </c>
      <c r="D29" s="44">
        <f t="shared" ref="D29:AA29" si="13">$D$9</f>
        <v>1071.42</v>
      </c>
      <c r="E29" s="44">
        <f t="shared" si="13"/>
        <v>1071.42</v>
      </c>
      <c r="F29" s="44">
        <f t="shared" si="13"/>
        <v>1071.42</v>
      </c>
      <c r="G29" s="44">
        <f t="shared" si="13"/>
        <v>1071.42</v>
      </c>
      <c r="H29" s="44">
        <f t="shared" si="13"/>
        <v>1071.42</v>
      </c>
      <c r="I29" s="44">
        <f t="shared" si="13"/>
        <v>1071.42</v>
      </c>
      <c r="J29" s="44">
        <f t="shared" si="13"/>
        <v>1071.42</v>
      </c>
      <c r="K29" s="44">
        <f t="shared" si="13"/>
        <v>1071.42</v>
      </c>
      <c r="L29" s="44">
        <f t="shared" si="13"/>
        <v>1071.42</v>
      </c>
      <c r="M29" s="44">
        <f t="shared" si="13"/>
        <v>1071.42</v>
      </c>
      <c r="N29" s="44">
        <f t="shared" si="13"/>
        <v>1071.42</v>
      </c>
      <c r="O29" s="44">
        <f t="shared" si="13"/>
        <v>1071.42</v>
      </c>
      <c r="P29" s="44">
        <f t="shared" si="13"/>
        <v>1071.42</v>
      </c>
      <c r="Q29" s="44">
        <f t="shared" si="13"/>
        <v>1071.42</v>
      </c>
      <c r="R29" s="44">
        <f t="shared" si="13"/>
        <v>1071.42</v>
      </c>
      <c r="S29" s="44">
        <f t="shared" si="13"/>
        <v>1071.42</v>
      </c>
      <c r="T29" s="44">
        <f t="shared" si="13"/>
        <v>1071.42</v>
      </c>
      <c r="U29" s="44">
        <f t="shared" si="13"/>
        <v>1071.42</v>
      </c>
      <c r="V29" s="44">
        <f t="shared" si="13"/>
        <v>1071.42</v>
      </c>
      <c r="W29" s="44">
        <f t="shared" si="13"/>
        <v>1071.42</v>
      </c>
      <c r="X29" s="44">
        <f t="shared" si="13"/>
        <v>1071.42</v>
      </c>
      <c r="Y29" s="44">
        <f t="shared" si="13"/>
        <v>1071.42</v>
      </c>
      <c r="Z29" s="44">
        <f t="shared" si="13"/>
        <v>1071.42</v>
      </c>
      <c r="AA29" s="44">
        <f t="shared" si="13"/>
        <v>1071.42</v>
      </c>
    </row>
    <row r="30" spans="1:27" ht="12.75" hidden="1" customHeight="1" outlineLevel="1" x14ac:dyDescent="0.2">
      <c r="A30" s="99" t="s">
        <v>1680</v>
      </c>
      <c r="B30" s="63" t="s">
        <v>83</v>
      </c>
      <c r="C30" s="43" t="s">
        <v>79</v>
      </c>
      <c r="D30" s="44">
        <v>3.92</v>
      </c>
      <c r="E30" s="44">
        <v>3.92</v>
      </c>
      <c r="F30" s="44">
        <v>3.92</v>
      </c>
      <c r="G30" s="44">
        <v>3.92</v>
      </c>
      <c r="H30" s="44">
        <v>3.92</v>
      </c>
      <c r="I30" s="44">
        <v>3.92</v>
      </c>
      <c r="J30" s="44">
        <v>3.92</v>
      </c>
      <c r="K30" s="44">
        <v>3.92</v>
      </c>
      <c r="L30" s="44">
        <v>3.92</v>
      </c>
      <c r="M30" s="44">
        <v>3.92</v>
      </c>
      <c r="N30" s="44">
        <v>3.92</v>
      </c>
      <c r="O30" s="44">
        <v>3.92</v>
      </c>
      <c r="P30" s="44">
        <v>3.92</v>
      </c>
      <c r="Q30" s="44">
        <v>3.92</v>
      </c>
      <c r="R30" s="44">
        <v>3.92</v>
      </c>
      <c r="S30" s="44">
        <v>3.92</v>
      </c>
      <c r="T30" s="44">
        <v>3.92</v>
      </c>
      <c r="U30" s="44">
        <v>3.92</v>
      </c>
      <c r="V30" s="44">
        <v>3.92</v>
      </c>
      <c r="W30" s="44">
        <v>3.92</v>
      </c>
      <c r="X30" s="44">
        <v>3.92</v>
      </c>
      <c r="Y30" s="44">
        <v>3.92</v>
      </c>
      <c r="Z30" s="44">
        <v>3.92</v>
      </c>
      <c r="AA30" s="44">
        <v>3.92</v>
      </c>
    </row>
    <row r="31" spans="1:27" ht="12.75" hidden="1" customHeight="1" outlineLevel="1" x14ac:dyDescent="0.2">
      <c r="A31" s="99" t="s">
        <v>1681</v>
      </c>
      <c r="B31" s="63" t="s">
        <v>81</v>
      </c>
      <c r="C31" s="43" t="s">
        <v>79</v>
      </c>
      <c r="D31" s="44">
        <f>$D$11</f>
        <v>110.23</v>
      </c>
      <c r="E31" s="44">
        <f t="shared" ref="E31:AA31" si="14">$D$11</f>
        <v>110.23</v>
      </c>
      <c r="F31" s="44">
        <f t="shared" si="14"/>
        <v>110.23</v>
      </c>
      <c r="G31" s="44">
        <f t="shared" si="14"/>
        <v>110.23</v>
      </c>
      <c r="H31" s="44">
        <f t="shared" si="14"/>
        <v>110.23</v>
      </c>
      <c r="I31" s="44">
        <f t="shared" si="14"/>
        <v>110.23</v>
      </c>
      <c r="J31" s="44">
        <f t="shared" si="14"/>
        <v>110.23</v>
      </c>
      <c r="K31" s="44">
        <f t="shared" si="14"/>
        <v>110.23</v>
      </c>
      <c r="L31" s="44">
        <f t="shared" si="14"/>
        <v>110.23</v>
      </c>
      <c r="M31" s="44">
        <f t="shared" si="14"/>
        <v>110.23</v>
      </c>
      <c r="N31" s="44">
        <f t="shared" si="14"/>
        <v>110.23</v>
      </c>
      <c r="O31" s="44">
        <f t="shared" si="14"/>
        <v>110.23</v>
      </c>
      <c r="P31" s="44">
        <f t="shared" si="14"/>
        <v>110.23</v>
      </c>
      <c r="Q31" s="44">
        <f t="shared" si="14"/>
        <v>110.23</v>
      </c>
      <c r="R31" s="44">
        <f t="shared" si="14"/>
        <v>110.23</v>
      </c>
      <c r="S31" s="44">
        <f t="shared" si="14"/>
        <v>110.23</v>
      </c>
      <c r="T31" s="44">
        <f t="shared" si="14"/>
        <v>110.23</v>
      </c>
      <c r="U31" s="44">
        <f t="shared" si="14"/>
        <v>110.23</v>
      </c>
      <c r="V31" s="44">
        <f t="shared" si="14"/>
        <v>110.23</v>
      </c>
      <c r="W31" s="44">
        <f t="shared" si="14"/>
        <v>110.23</v>
      </c>
      <c r="X31" s="44">
        <f t="shared" si="14"/>
        <v>110.23</v>
      </c>
      <c r="Y31" s="44">
        <f t="shared" si="14"/>
        <v>110.23</v>
      </c>
      <c r="Z31" s="44">
        <f t="shared" si="14"/>
        <v>110.23</v>
      </c>
      <c r="AA31" s="44">
        <f t="shared" si="14"/>
        <v>110.23</v>
      </c>
    </row>
    <row r="32" spans="1:27" ht="12.75" customHeight="1" collapsed="1" x14ac:dyDescent="0.2">
      <c r="A32" s="98" t="s">
        <v>1682</v>
      </c>
      <c r="B32" s="28" t="str">
        <f>"06"&amp;"."&amp;$B$800&amp;"."&amp;$B$801</f>
        <v>06.08.2023</v>
      </c>
      <c r="C32" s="90" t="s">
        <v>76</v>
      </c>
      <c r="D32" s="91">
        <f>ROUND(((D33+D34+D36+D35)/1000),5)</f>
        <v>2.5501</v>
      </c>
      <c r="E32" s="91">
        <f>ROUND(((E33+E34+E36+E35)/1000),5)</f>
        <v>2.2518199999999999</v>
      </c>
      <c r="F32" s="91">
        <f>ROUND(((F33+F34+F36+F35)/1000),5)</f>
        <v>2.1283799999999999</v>
      </c>
      <c r="G32" s="91">
        <f t="shared" ref="G32:AA32" si="15">ROUND(((G33+G34+G36+G35)/1000),5)</f>
        <v>2.0615199999999998</v>
      </c>
      <c r="H32" s="91">
        <f t="shared" si="15"/>
        <v>2.00502</v>
      </c>
      <c r="I32" s="91">
        <f t="shared" si="15"/>
        <v>1.9764299999999999</v>
      </c>
      <c r="J32" s="91">
        <f t="shared" si="15"/>
        <v>1.9799</v>
      </c>
      <c r="K32" s="91">
        <f t="shared" si="15"/>
        <v>2.2817500000000002</v>
      </c>
      <c r="L32" s="91">
        <f t="shared" si="15"/>
        <v>2.7320099999999998</v>
      </c>
      <c r="M32" s="91">
        <f t="shared" si="15"/>
        <v>2.9793099999999999</v>
      </c>
      <c r="N32" s="91">
        <f t="shared" si="15"/>
        <v>3.1097100000000002</v>
      </c>
      <c r="O32" s="91">
        <f t="shared" si="15"/>
        <v>3.14636</v>
      </c>
      <c r="P32" s="91">
        <f t="shared" si="15"/>
        <v>3.1996500000000001</v>
      </c>
      <c r="Q32" s="91">
        <f t="shared" si="15"/>
        <v>3.2117100000000001</v>
      </c>
      <c r="R32" s="91">
        <f t="shared" si="15"/>
        <v>3.2387299999999999</v>
      </c>
      <c r="S32" s="91">
        <f t="shared" si="15"/>
        <v>3.2088399999999999</v>
      </c>
      <c r="T32" s="91">
        <f t="shared" si="15"/>
        <v>3.1663000000000001</v>
      </c>
      <c r="U32" s="91">
        <f t="shared" si="15"/>
        <v>3.4771899999999998</v>
      </c>
      <c r="V32" s="91">
        <f t="shared" si="15"/>
        <v>3.4254099999999998</v>
      </c>
      <c r="W32" s="91">
        <f t="shared" si="15"/>
        <v>3.37961</v>
      </c>
      <c r="X32" s="91">
        <f t="shared" si="15"/>
        <v>3.3821699999999999</v>
      </c>
      <c r="Y32" s="91">
        <f t="shared" si="15"/>
        <v>3.3755899999999999</v>
      </c>
      <c r="Z32" s="91">
        <f t="shared" si="15"/>
        <v>2.9577300000000002</v>
      </c>
      <c r="AA32" s="91">
        <f t="shared" si="15"/>
        <v>2.7098499999999999</v>
      </c>
    </row>
    <row r="33" spans="1:27" ht="12.75" hidden="1" customHeight="1" outlineLevel="1" x14ac:dyDescent="0.2">
      <c r="A33" s="99" t="s">
        <v>1683</v>
      </c>
      <c r="B33" s="63" t="s">
        <v>238</v>
      </c>
      <c r="C33" s="43" t="s">
        <v>79</v>
      </c>
      <c r="D33" s="44">
        <v>1364.53</v>
      </c>
      <c r="E33" s="44">
        <v>1066.25</v>
      </c>
      <c r="F33" s="44">
        <v>942.81</v>
      </c>
      <c r="G33" s="44">
        <v>875.95</v>
      </c>
      <c r="H33" s="44">
        <v>819.45</v>
      </c>
      <c r="I33" s="44">
        <v>790.86</v>
      </c>
      <c r="J33" s="44">
        <v>794.33</v>
      </c>
      <c r="K33" s="44">
        <v>1096.18</v>
      </c>
      <c r="L33" s="44">
        <v>1546.44</v>
      </c>
      <c r="M33" s="44">
        <v>1793.74</v>
      </c>
      <c r="N33" s="44">
        <v>1924.14</v>
      </c>
      <c r="O33" s="44">
        <v>1960.79</v>
      </c>
      <c r="P33" s="44">
        <v>2014.08</v>
      </c>
      <c r="Q33" s="44">
        <v>2026.14</v>
      </c>
      <c r="R33" s="44">
        <v>2053.16</v>
      </c>
      <c r="S33" s="44">
        <v>2023.27</v>
      </c>
      <c r="T33" s="44">
        <v>1980.73</v>
      </c>
      <c r="U33" s="44">
        <v>2291.62</v>
      </c>
      <c r="V33" s="44">
        <v>2239.84</v>
      </c>
      <c r="W33" s="44">
        <v>2194.04</v>
      </c>
      <c r="X33" s="44">
        <v>2196.6</v>
      </c>
      <c r="Y33" s="44">
        <v>2190.02</v>
      </c>
      <c r="Z33" s="44">
        <v>1772.16</v>
      </c>
      <c r="AA33" s="44">
        <v>1524.28</v>
      </c>
    </row>
    <row r="34" spans="1:27" ht="12.75" hidden="1" customHeight="1" outlineLevel="1" x14ac:dyDescent="0.2">
      <c r="A34" s="99" t="s">
        <v>1684</v>
      </c>
      <c r="B34" s="63" t="s">
        <v>90</v>
      </c>
      <c r="C34" s="43" t="s">
        <v>79</v>
      </c>
      <c r="D34" s="44">
        <f t="shared" ref="D34:AA34" si="16">$D$9</f>
        <v>1071.42</v>
      </c>
      <c r="E34" s="44">
        <f t="shared" si="16"/>
        <v>1071.42</v>
      </c>
      <c r="F34" s="44">
        <f t="shared" si="16"/>
        <v>1071.42</v>
      </c>
      <c r="G34" s="44">
        <f t="shared" si="16"/>
        <v>1071.42</v>
      </c>
      <c r="H34" s="44">
        <f t="shared" si="16"/>
        <v>1071.42</v>
      </c>
      <c r="I34" s="44">
        <f t="shared" si="16"/>
        <v>1071.42</v>
      </c>
      <c r="J34" s="44">
        <f t="shared" si="16"/>
        <v>1071.42</v>
      </c>
      <c r="K34" s="44">
        <f t="shared" si="16"/>
        <v>1071.42</v>
      </c>
      <c r="L34" s="44">
        <f t="shared" si="16"/>
        <v>1071.42</v>
      </c>
      <c r="M34" s="44">
        <f t="shared" si="16"/>
        <v>1071.42</v>
      </c>
      <c r="N34" s="44">
        <f t="shared" si="16"/>
        <v>1071.42</v>
      </c>
      <c r="O34" s="44">
        <f t="shared" si="16"/>
        <v>1071.42</v>
      </c>
      <c r="P34" s="44">
        <f t="shared" si="16"/>
        <v>1071.42</v>
      </c>
      <c r="Q34" s="44">
        <f t="shared" si="16"/>
        <v>1071.42</v>
      </c>
      <c r="R34" s="44">
        <f t="shared" si="16"/>
        <v>1071.42</v>
      </c>
      <c r="S34" s="44">
        <f t="shared" si="16"/>
        <v>1071.42</v>
      </c>
      <c r="T34" s="44">
        <f t="shared" si="16"/>
        <v>1071.42</v>
      </c>
      <c r="U34" s="44">
        <f t="shared" si="16"/>
        <v>1071.42</v>
      </c>
      <c r="V34" s="44">
        <f t="shared" si="16"/>
        <v>1071.42</v>
      </c>
      <c r="W34" s="44">
        <f t="shared" si="16"/>
        <v>1071.42</v>
      </c>
      <c r="X34" s="44">
        <f t="shared" si="16"/>
        <v>1071.42</v>
      </c>
      <c r="Y34" s="44">
        <f t="shared" si="16"/>
        <v>1071.42</v>
      </c>
      <c r="Z34" s="44">
        <f t="shared" si="16"/>
        <v>1071.42</v>
      </c>
      <c r="AA34" s="44">
        <f t="shared" si="16"/>
        <v>1071.42</v>
      </c>
    </row>
    <row r="35" spans="1:27" ht="12.75" hidden="1" customHeight="1" outlineLevel="1" x14ac:dyDescent="0.2">
      <c r="A35" s="99" t="s">
        <v>1685</v>
      </c>
      <c r="B35" s="63" t="s">
        <v>83</v>
      </c>
      <c r="C35" s="43" t="s">
        <v>79</v>
      </c>
      <c r="D35" s="44">
        <v>3.92</v>
      </c>
      <c r="E35" s="44">
        <v>3.92</v>
      </c>
      <c r="F35" s="44">
        <v>3.92</v>
      </c>
      <c r="G35" s="44">
        <v>3.92</v>
      </c>
      <c r="H35" s="44">
        <v>3.92</v>
      </c>
      <c r="I35" s="44">
        <v>3.92</v>
      </c>
      <c r="J35" s="44">
        <v>3.92</v>
      </c>
      <c r="K35" s="44">
        <v>3.92</v>
      </c>
      <c r="L35" s="44">
        <v>3.92</v>
      </c>
      <c r="M35" s="44">
        <v>3.92</v>
      </c>
      <c r="N35" s="44">
        <v>3.92</v>
      </c>
      <c r="O35" s="44">
        <v>3.92</v>
      </c>
      <c r="P35" s="44">
        <v>3.92</v>
      </c>
      <c r="Q35" s="44">
        <v>3.92</v>
      </c>
      <c r="R35" s="44">
        <v>3.92</v>
      </c>
      <c r="S35" s="44">
        <v>3.92</v>
      </c>
      <c r="T35" s="44">
        <v>3.92</v>
      </c>
      <c r="U35" s="44">
        <v>3.92</v>
      </c>
      <c r="V35" s="44">
        <v>3.92</v>
      </c>
      <c r="W35" s="44">
        <v>3.92</v>
      </c>
      <c r="X35" s="44">
        <v>3.92</v>
      </c>
      <c r="Y35" s="44">
        <v>3.92</v>
      </c>
      <c r="Z35" s="44">
        <v>3.92</v>
      </c>
      <c r="AA35" s="44">
        <v>3.92</v>
      </c>
    </row>
    <row r="36" spans="1:27" ht="12.75" hidden="1" customHeight="1" outlineLevel="1" x14ac:dyDescent="0.2">
      <c r="A36" s="99" t="s">
        <v>1686</v>
      </c>
      <c r="B36" s="63" t="s">
        <v>81</v>
      </c>
      <c r="C36" s="43" t="s">
        <v>79</v>
      </c>
      <c r="D36" s="44">
        <f>$D$11</f>
        <v>110.23</v>
      </c>
      <c r="E36" s="44">
        <f t="shared" ref="E36:AA36" si="17">$D$11</f>
        <v>110.23</v>
      </c>
      <c r="F36" s="44">
        <f t="shared" si="17"/>
        <v>110.23</v>
      </c>
      <c r="G36" s="44">
        <f t="shared" si="17"/>
        <v>110.23</v>
      </c>
      <c r="H36" s="44">
        <f t="shared" si="17"/>
        <v>110.23</v>
      </c>
      <c r="I36" s="44">
        <f t="shared" si="17"/>
        <v>110.23</v>
      </c>
      <c r="J36" s="44">
        <f t="shared" si="17"/>
        <v>110.23</v>
      </c>
      <c r="K36" s="44">
        <f t="shared" si="17"/>
        <v>110.23</v>
      </c>
      <c r="L36" s="44">
        <f t="shared" si="17"/>
        <v>110.23</v>
      </c>
      <c r="M36" s="44">
        <f t="shared" si="17"/>
        <v>110.23</v>
      </c>
      <c r="N36" s="44">
        <f t="shared" si="17"/>
        <v>110.23</v>
      </c>
      <c r="O36" s="44">
        <f t="shared" si="17"/>
        <v>110.23</v>
      </c>
      <c r="P36" s="44">
        <f t="shared" si="17"/>
        <v>110.23</v>
      </c>
      <c r="Q36" s="44">
        <f t="shared" si="17"/>
        <v>110.23</v>
      </c>
      <c r="R36" s="44">
        <f t="shared" si="17"/>
        <v>110.23</v>
      </c>
      <c r="S36" s="44">
        <f t="shared" si="17"/>
        <v>110.23</v>
      </c>
      <c r="T36" s="44">
        <f t="shared" si="17"/>
        <v>110.23</v>
      </c>
      <c r="U36" s="44">
        <f t="shared" si="17"/>
        <v>110.23</v>
      </c>
      <c r="V36" s="44">
        <f t="shared" si="17"/>
        <v>110.23</v>
      </c>
      <c r="W36" s="44">
        <f t="shared" si="17"/>
        <v>110.23</v>
      </c>
      <c r="X36" s="44">
        <f t="shared" si="17"/>
        <v>110.23</v>
      </c>
      <c r="Y36" s="44">
        <f t="shared" si="17"/>
        <v>110.23</v>
      </c>
      <c r="Z36" s="44">
        <f t="shared" si="17"/>
        <v>110.23</v>
      </c>
      <c r="AA36" s="44">
        <f t="shared" si="17"/>
        <v>110.23</v>
      </c>
    </row>
    <row r="37" spans="1:27" ht="12.75" customHeight="1" collapsed="1" x14ac:dyDescent="0.2">
      <c r="A37" s="98" t="s">
        <v>1687</v>
      </c>
      <c r="B37" s="28" t="str">
        <f>"07"&amp;"."&amp;$B$800&amp;"."&amp;$B$801</f>
        <v>07.08.2023</v>
      </c>
      <c r="C37" s="90" t="s">
        <v>76</v>
      </c>
      <c r="D37" s="91">
        <f>ROUND(((D38+D39+D41+D40)/1000),5)</f>
        <v>2.4725700000000002</v>
      </c>
      <c r="E37" s="91">
        <f>ROUND(((E38+E39+E41+E40)/1000),5)</f>
        <v>2.2032500000000002</v>
      </c>
      <c r="F37" s="91">
        <f>ROUND(((F38+F39+F41+F40)/1000),5)</f>
        <v>2.0933199999999998</v>
      </c>
      <c r="G37" s="91">
        <f t="shared" ref="G37:AA37" si="18">ROUND(((G38+G39+G41+G40)/1000),5)</f>
        <v>2.0457299999999998</v>
      </c>
      <c r="H37" s="91">
        <f t="shared" si="18"/>
        <v>2.0098199999999999</v>
      </c>
      <c r="I37" s="91">
        <f t="shared" si="18"/>
        <v>2.07315</v>
      </c>
      <c r="J37" s="91">
        <f t="shared" si="18"/>
        <v>2.33657</v>
      </c>
      <c r="K37" s="91">
        <f t="shared" si="18"/>
        <v>2.6964199999999998</v>
      </c>
      <c r="L37" s="91">
        <f t="shared" si="18"/>
        <v>3.0569700000000002</v>
      </c>
      <c r="M37" s="91">
        <f t="shared" si="18"/>
        <v>3.12365</v>
      </c>
      <c r="N37" s="91">
        <f t="shared" si="18"/>
        <v>3.3399299999999998</v>
      </c>
      <c r="O37" s="91">
        <f t="shared" si="18"/>
        <v>3.3343099999999999</v>
      </c>
      <c r="P37" s="91">
        <f t="shared" si="18"/>
        <v>3.32674</v>
      </c>
      <c r="Q37" s="91">
        <f t="shared" si="18"/>
        <v>3.19692</v>
      </c>
      <c r="R37" s="91">
        <f t="shared" si="18"/>
        <v>3.2507299999999999</v>
      </c>
      <c r="S37" s="91">
        <f t="shared" si="18"/>
        <v>3.1767799999999999</v>
      </c>
      <c r="T37" s="91">
        <f t="shared" si="18"/>
        <v>3.3974899999999999</v>
      </c>
      <c r="U37" s="91">
        <f t="shared" si="18"/>
        <v>3.1364000000000001</v>
      </c>
      <c r="V37" s="91">
        <f t="shared" si="18"/>
        <v>3.0995200000000001</v>
      </c>
      <c r="W37" s="91">
        <f t="shared" si="18"/>
        <v>3.0776500000000002</v>
      </c>
      <c r="X37" s="91">
        <f t="shared" si="18"/>
        <v>3.0807099999999998</v>
      </c>
      <c r="Y37" s="91">
        <f t="shared" si="18"/>
        <v>3.0676600000000001</v>
      </c>
      <c r="Z37" s="91">
        <f t="shared" si="18"/>
        <v>3.1082700000000001</v>
      </c>
      <c r="AA37" s="91">
        <f t="shared" si="18"/>
        <v>2.7077800000000001</v>
      </c>
    </row>
    <row r="38" spans="1:27" ht="12.75" hidden="1" customHeight="1" outlineLevel="1" x14ac:dyDescent="0.2">
      <c r="A38" s="99" t="s">
        <v>1688</v>
      </c>
      <c r="B38" s="63" t="s">
        <v>238</v>
      </c>
      <c r="C38" s="43" t="s">
        <v>79</v>
      </c>
      <c r="D38" s="44">
        <v>1287</v>
      </c>
      <c r="E38" s="44">
        <v>1017.68</v>
      </c>
      <c r="F38" s="44">
        <v>907.75</v>
      </c>
      <c r="G38" s="44">
        <v>860.16</v>
      </c>
      <c r="H38" s="44">
        <v>824.25</v>
      </c>
      <c r="I38" s="44">
        <v>887.58</v>
      </c>
      <c r="J38" s="44">
        <v>1151</v>
      </c>
      <c r="K38" s="44">
        <v>1510.85</v>
      </c>
      <c r="L38" s="44">
        <v>1871.4</v>
      </c>
      <c r="M38" s="44">
        <v>1938.08</v>
      </c>
      <c r="N38" s="44">
        <v>2154.36</v>
      </c>
      <c r="O38" s="44">
        <v>2148.7399999999998</v>
      </c>
      <c r="P38" s="44">
        <v>2141.17</v>
      </c>
      <c r="Q38" s="44">
        <v>2011.35</v>
      </c>
      <c r="R38" s="44">
        <v>2065.16</v>
      </c>
      <c r="S38" s="44">
        <v>1991.21</v>
      </c>
      <c r="T38" s="44">
        <v>2211.92</v>
      </c>
      <c r="U38" s="44">
        <v>1950.83</v>
      </c>
      <c r="V38" s="44">
        <v>1913.95</v>
      </c>
      <c r="W38" s="44">
        <v>1892.08</v>
      </c>
      <c r="X38" s="44">
        <v>1895.14</v>
      </c>
      <c r="Y38" s="44">
        <v>1882.09</v>
      </c>
      <c r="Z38" s="44">
        <v>1922.7</v>
      </c>
      <c r="AA38" s="44">
        <v>1522.21</v>
      </c>
    </row>
    <row r="39" spans="1:27" ht="12.75" hidden="1" customHeight="1" outlineLevel="1" x14ac:dyDescent="0.2">
      <c r="A39" s="99" t="s">
        <v>1689</v>
      </c>
      <c r="B39" s="63" t="s">
        <v>90</v>
      </c>
      <c r="C39" s="43" t="s">
        <v>79</v>
      </c>
      <c r="D39" s="44">
        <f t="shared" ref="D39:AA39" si="19">$D$9</f>
        <v>1071.42</v>
      </c>
      <c r="E39" s="44">
        <f t="shared" si="19"/>
        <v>1071.42</v>
      </c>
      <c r="F39" s="44">
        <f t="shared" si="19"/>
        <v>1071.42</v>
      </c>
      <c r="G39" s="44">
        <f t="shared" si="19"/>
        <v>1071.42</v>
      </c>
      <c r="H39" s="44">
        <f t="shared" si="19"/>
        <v>1071.42</v>
      </c>
      <c r="I39" s="44">
        <f t="shared" si="19"/>
        <v>1071.42</v>
      </c>
      <c r="J39" s="44">
        <f t="shared" si="19"/>
        <v>1071.42</v>
      </c>
      <c r="K39" s="44">
        <f t="shared" si="19"/>
        <v>1071.42</v>
      </c>
      <c r="L39" s="44">
        <f t="shared" si="19"/>
        <v>1071.42</v>
      </c>
      <c r="M39" s="44">
        <f t="shared" si="19"/>
        <v>1071.42</v>
      </c>
      <c r="N39" s="44">
        <f t="shared" si="19"/>
        <v>1071.42</v>
      </c>
      <c r="O39" s="44">
        <f t="shared" si="19"/>
        <v>1071.42</v>
      </c>
      <c r="P39" s="44">
        <f t="shared" si="19"/>
        <v>1071.42</v>
      </c>
      <c r="Q39" s="44">
        <f t="shared" si="19"/>
        <v>1071.42</v>
      </c>
      <c r="R39" s="44">
        <f t="shared" si="19"/>
        <v>1071.42</v>
      </c>
      <c r="S39" s="44">
        <f t="shared" si="19"/>
        <v>1071.42</v>
      </c>
      <c r="T39" s="44">
        <f t="shared" si="19"/>
        <v>1071.42</v>
      </c>
      <c r="U39" s="44">
        <f t="shared" si="19"/>
        <v>1071.42</v>
      </c>
      <c r="V39" s="44">
        <f t="shared" si="19"/>
        <v>1071.42</v>
      </c>
      <c r="W39" s="44">
        <f t="shared" si="19"/>
        <v>1071.42</v>
      </c>
      <c r="X39" s="44">
        <f t="shared" si="19"/>
        <v>1071.42</v>
      </c>
      <c r="Y39" s="44">
        <f t="shared" si="19"/>
        <v>1071.42</v>
      </c>
      <c r="Z39" s="44">
        <f t="shared" si="19"/>
        <v>1071.42</v>
      </c>
      <c r="AA39" s="44">
        <f t="shared" si="19"/>
        <v>1071.42</v>
      </c>
    </row>
    <row r="40" spans="1:27" ht="12.75" hidden="1" customHeight="1" outlineLevel="1" x14ac:dyDescent="0.2">
      <c r="A40" s="99" t="s">
        <v>1690</v>
      </c>
      <c r="B40" s="63" t="s">
        <v>83</v>
      </c>
      <c r="C40" s="43" t="s">
        <v>79</v>
      </c>
      <c r="D40" s="44">
        <v>3.92</v>
      </c>
      <c r="E40" s="44">
        <v>3.92</v>
      </c>
      <c r="F40" s="44">
        <v>3.92</v>
      </c>
      <c r="G40" s="44">
        <v>3.92</v>
      </c>
      <c r="H40" s="44">
        <v>3.92</v>
      </c>
      <c r="I40" s="44">
        <v>3.92</v>
      </c>
      <c r="J40" s="44">
        <v>3.92</v>
      </c>
      <c r="K40" s="44">
        <v>3.92</v>
      </c>
      <c r="L40" s="44">
        <v>3.92</v>
      </c>
      <c r="M40" s="44">
        <v>3.92</v>
      </c>
      <c r="N40" s="44">
        <v>3.92</v>
      </c>
      <c r="O40" s="44">
        <v>3.92</v>
      </c>
      <c r="P40" s="44">
        <v>3.92</v>
      </c>
      <c r="Q40" s="44">
        <v>3.92</v>
      </c>
      <c r="R40" s="44">
        <v>3.92</v>
      </c>
      <c r="S40" s="44">
        <v>3.92</v>
      </c>
      <c r="T40" s="44">
        <v>3.92</v>
      </c>
      <c r="U40" s="44">
        <v>3.92</v>
      </c>
      <c r="V40" s="44">
        <v>3.92</v>
      </c>
      <c r="W40" s="44">
        <v>3.92</v>
      </c>
      <c r="X40" s="44">
        <v>3.92</v>
      </c>
      <c r="Y40" s="44">
        <v>3.92</v>
      </c>
      <c r="Z40" s="44">
        <v>3.92</v>
      </c>
      <c r="AA40" s="44">
        <v>3.92</v>
      </c>
    </row>
    <row r="41" spans="1:27" ht="12.75" hidden="1" customHeight="1" outlineLevel="1" x14ac:dyDescent="0.2">
      <c r="A41" s="99" t="s">
        <v>1691</v>
      </c>
      <c r="B41" s="63" t="s">
        <v>81</v>
      </c>
      <c r="C41" s="43" t="s">
        <v>79</v>
      </c>
      <c r="D41" s="44">
        <f>$D$11</f>
        <v>110.23</v>
      </c>
      <c r="E41" s="44">
        <f t="shared" ref="E41:AA41" si="20">$D$11</f>
        <v>110.23</v>
      </c>
      <c r="F41" s="44">
        <f t="shared" si="20"/>
        <v>110.23</v>
      </c>
      <c r="G41" s="44">
        <f t="shared" si="20"/>
        <v>110.23</v>
      </c>
      <c r="H41" s="44">
        <f t="shared" si="20"/>
        <v>110.23</v>
      </c>
      <c r="I41" s="44">
        <f t="shared" si="20"/>
        <v>110.23</v>
      </c>
      <c r="J41" s="44">
        <f t="shared" si="20"/>
        <v>110.23</v>
      </c>
      <c r="K41" s="44">
        <f t="shared" si="20"/>
        <v>110.23</v>
      </c>
      <c r="L41" s="44">
        <f t="shared" si="20"/>
        <v>110.23</v>
      </c>
      <c r="M41" s="44">
        <f t="shared" si="20"/>
        <v>110.23</v>
      </c>
      <c r="N41" s="44">
        <f t="shared" si="20"/>
        <v>110.23</v>
      </c>
      <c r="O41" s="44">
        <f t="shared" si="20"/>
        <v>110.23</v>
      </c>
      <c r="P41" s="44">
        <f t="shared" si="20"/>
        <v>110.23</v>
      </c>
      <c r="Q41" s="44">
        <f t="shared" si="20"/>
        <v>110.23</v>
      </c>
      <c r="R41" s="44">
        <f t="shared" si="20"/>
        <v>110.23</v>
      </c>
      <c r="S41" s="44">
        <f t="shared" si="20"/>
        <v>110.23</v>
      </c>
      <c r="T41" s="44">
        <f t="shared" si="20"/>
        <v>110.23</v>
      </c>
      <c r="U41" s="44">
        <f t="shared" si="20"/>
        <v>110.23</v>
      </c>
      <c r="V41" s="44">
        <f t="shared" si="20"/>
        <v>110.23</v>
      </c>
      <c r="W41" s="44">
        <f t="shared" si="20"/>
        <v>110.23</v>
      </c>
      <c r="X41" s="44">
        <f t="shared" si="20"/>
        <v>110.23</v>
      </c>
      <c r="Y41" s="44">
        <f t="shared" si="20"/>
        <v>110.23</v>
      </c>
      <c r="Z41" s="44">
        <f t="shared" si="20"/>
        <v>110.23</v>
      </c>
      <c r="AA41" s="44">
        <f t="shared" si="20"/>
        <v>110.23</v>
      </c>
    </row>
    <row r="42" spans="1:27" ht="12.75" customHeight="1" collapsed="1" x14ac:dyDescent="0.2">
      <c r="A42" s="98" t="s">
        <v>1692</v>
      </c>
      <c r="B42" s="28" t="str">
        <f>"08"&amp;"."&amp;$B$800&amp;"."&amp;$B$801</f>
        <v>08.08.2023</v>
      </c>
      <c r="C42" s="90" t="s">
        <v>76</v>
      </c>
      <c r="D42" s="91">
        <f>ROUND(((D43+D44+D46+D45)/1000),5)</f>
        <v>2.38916</v>
      </c>
      <c r="E42" s="91">
        <f>ROUND(((E43+E44+E46+E45)/1000),5)</f>
        <v>2.1982699999999999</v>
      </c>
      <c r="F42" s="91">
        <f>ROUND(((F43+F44+F46+F45)/1000),5)</f>
        <v>2.0745200000000001</v>
      </c>
      <c r="G42" s="91">
        <f t="shared" ref="G42:AA42" si="21">ROUND(((G43+G44+G46+G45)/1000),5)</f>
        <v>2.02948</v>
      </c>
      <c r="H42" s="91">
        <f t="shared" si="21"/>
        <v>1.9952000000000001</v>
      </c>
      <c r="I42" s="91">
        <f t="shared" si="21"/>
        <v>2.0618099999999999</v>
      </c>
      <c r="J42" s="91">
        <f t="shared" si="21"/>
        <v>2.3027299999999999</v>
      </c>
      <c r="K42" s="91">
        <f t="shared" si="21"/>
        <v>2.6834199999999999</v>
      </c>
      <c r="L42" s="91">
        <f t="shared" si="21"/>
        <v>2.95736</v>
      </c>
      <c r="M42" s="91">
        <f t="shared" si="21"/>
        <v>3.1177700000000002</v>
      </c>
      <c r="N42" s="91">
        <f t="shared" si="21"/>
        <v>3.25027</v>
      </c>
      <c r="O42" s="91">
        <f t="shared" si="21"/>
        <v>3.3056299999999998</v>
      </c>
      <c r="P42" s="91">
        <f t="shared" si="21"/>
        <v>3.3069999999999999</v>
      </c>
      <c r="Q42" s="91">
        <f t="shared" si="21"/>
        <v>3.3367800000000001</v>
      </c>
      <c r="R42" s="91">
        <f t="shared" si="21"/>
        <v>3.37229</v>
      </c>
      <c r="S42" s="91">
        <f t="shared" si="21"/>
        <v>3.1796600000000002</v>
      </c>
      <c r="T42" s="91">
        <f t="shared" si="21"/>
        <v>3.2509899999999998</v>
      </c>
      <c r="U42" s="91">
        <f t="shared" si="21"/>
        <v>3.2040899999999999</v>
      </c>
      <c r="V42" s="91">
        <f t="shared" si="21"/>
        <v>3.1654300000000002</v>
      </c>
      <c r="W42" s="91">
        <f t="shared" si="21"/>
        <v>3.0981299999999998</v>
      </c>
      <c r="X42" s="91">
        <f t="shared" si="21"/>
        <v>3.0747599999999999</v>
      </c>
      <c r="Y42" s="91">
        <f t="shared" si="21"/>
        <v>3.0328499999999998</v>
      </c>
      <c r="Z42" s="91">
        <f t="shared" si="21"/>
        <v>2.9344000000000001</v>
      </c>
      <c r="AA42" s="91">
        <f t="shared" si="21"/>
        <v>2.6857600000000001</v>
      </c>
    </row>
    <row r="43" spans="1:27" ht="12.75" hidden="1" customHeight="1" outlineLevel="1" x14ac:dyDescent="0.2">
      <c r="A43" s="99" t="s">
        <v>1693</v>
      </c>
      <c r="B43" s="63" t="s">
        <v>238</v>
      </c>
      <c r="C43" s="43" t="s">
        <v>79</v>
      </c>
      <c r="D43" s="44">
        <v>1203.5899999999999</v>
      </c>
      <c r="E43" s="44">
        <v>1012.7</v>
      </c>
      <c r="F43" s="44">
        <v>888.95</v>
      </c>
      <c r="G43" s="44">
        <v>843.91</v>
      </c>
      <c r="H43" s="44">
        <v>809.63</v>
      </c>
      <c r="I43" s="44">
        <v>876.24</v>
      </c>
      <c r="J43" s="44">
        <v>1117.1600000000001</v>
      </c>
      <c r="K43" s="44">
        <v>1497.85</v>
      </c>
      <c r="L43" s="44">
        <v>1771.79</v>
      </c>
      <c r="M43" s="44">
        <v>1932.2</v>
      </c>
      <c r="N43" s="44">
        <v>2064.6999999999998</v>
      </c>
      <c r="O43" s="44">
        <v>2120.06</v>
      </c>
      <c r="P43" s="44">
        <v>2121.4299999999998</v>
      </c>
      <c r="Q43" s="44">
        <v>2151.21</v>
      </c>
      <c r="R43" s="44">
        <v>2186.7199999999998</v>
      </c>
      <c r="S43" s="44">
        <v>1994.09</v>
      </c>
      <c r="T43" s="44">
        <v>2065.42</v>
      </c>
      <c r="U43" s="44">
        <v>2018.52</v>
      </c>
      <c r="V43" s="44">
        <v>1979.86</v>
      </c>
      <c r="W43" s="44">
        <v>1912.56</v>
      </c>
      <c r="X43" s="44">
        <v>1889.19</v>
      </c>
      <c r="Y43" s="44">
        <v>1847.28</v>
      </c>
      <c r="Z43" s="44">
        <v>1748.83</v>
      </c>
      <c r="AA43" s="44">
        <v>1500.19</v>
      </c>
    </row>
    <row r="44" spans="1:27" ht="12.75" hidden="1" customHeight="1" outlineLevel="1" x14ac:dyDescent="0.2">
      <c r="A44" s="99" t="s">
        <v>1694</v>
      </c>
      <c r="B44" s="63" t="s">
        <v>90</v>
      </c>
      <c r="C44" s="43" t="s">
        <v>79</v>
      </c>
      <c r="D44" s="44">
        <f t="shared" ref="D44:AA44" si="22">$D$9</f>
        <v>1071.42</v>
      </c>
      <c r="E44" s="44">
        <f t="shared" si="22"/>
        <v>1071.42</v>
      </c>
      <c r="F44" s="44">
        <f t="shared" si="22"/>
        <v>1071.42</v>
      </c>
      <c r="G44" s="44">
        <f t="shared" si="22"/>
        <v>1071.42</v>
      </c>
      <c r="H44" s="44">
        <f t="shared" si="22"/>
        <v>1071.42</v>
      </c>
      <c r="I44" s="44">
        <f t="shared" si="22"/>
        <v>1071.42</v>
      </c>
      <c r="J44" s="44">
        <f t="shared" si="22"/>
        <v>1071.42</v>
      </c>
      <c r="K44" s="44">
        <f t="shared" si="22"/>
        <v>1071.42</v>
      </c>
      <c r="L44" s="44">
        <f t="shared" si="22"/>
        <v>1071.42</v>
      </c>
      <c r="M44" s="44">
        <f t="shared" si="22"/>
        <v>1071.42</v>
      </c>
      <c r="N44" s="44">
        <f t="shared" si="22"/>
        <v>1071.42</v>
      </c>
      <c r="O44" s="44">
        <f t="shared" si="22"/>
        <v>1071.42</v>
      </c>
      <c r="P44" s="44">
        <f t="shared" si="22"/>
        <v>1071.42</v>
      </c>
      <c r="Q44" s="44">
        <f t="shared" si="22"/>
        <v>1071.42</v>
      </c>
      <c r="R44" s="44">
        <f t="shared" si="22"/>
        <v>1071.42</v>
      </c>
      <c r="S44" s="44">
        <f t="shared" si="22"/>
        <v>1071.42</v>
      </c>
      <c r="T44" s="44">
        <f t="shared" si="22"/>
        <v>1071.42</v>
      </c>
      <c r="U44" s="44">
        <f t="shared" si="22"/>
        <v>1071.42</v>
      </c>
      <c r="V44" s="44">
        <f t="shared" si="22"/>
        <v>1071.42</v>
      </c>
      <c r="W44" s="44">
        <f t="shared" si="22"/>
        <v>1071.42</v>
      </c>
      <c r="X44" s="44">
        <f t="shared" si="22"/>
        <v>1071.42</v>
      </c>
      <c r="Y44" s="44">
        <f t="shared" si="22"/>
        <v>1071.42</v>
      </c>
      <c r="Z44" s="44">
        <f t="shared" si="22"/>
        <v>1071.42</v>
      </c>
      <c r="AA44" s="44">
        <f t="shared" si="22"/>
        <v>1071.42</v>
      </c>
    </row>
    <row r="45" spans="1:27" ht="12.75" hidden="1" customHeight="1" outlineLevel="1" x14ac:dyDescent="0.2">
      <c r="A45" s="99" t="s">
        <v>1695</v>
      </c>
      <c r="B45" s="63" t="s">
        <v>83</v>
      </c>
      <c r="C45" s="43" t="s">
        <v>79</v>
      </c>
      <c r="D45" s="44">
        <v>3.92</v>
      </c>
      <c r="E45" s="44">
        <v>3.92</v>
      </c>
      <c r="F45" s="44">
        <v>3.92</v>
      </c>
      <c r="G45" s="44">
        <v>3.92</v>
      </c>
      <c r="H45" s="44">
        <v>3.92</v>
      </c>
      <c r="I45" s="44">
        <v>3.92</v>
      </c>
      <c r="J45" s="44">
        <v>3.92</v>
      </c>
      <c r="K45" s="44">
        <v>3.92</v>
      </c>
      <c r="L45" s="44">
        <v>3.92</v>
      </c>
      <c r="M45" s="44">
        <v>3.92</v>
      </c>
      <c r="N45" s="44">
        <v>3.92</v>
      </c>
      <c r="O45" s="44">
        <v>3.92</v>
      </c>
      <c r="P45" s="44">
        <v>3.92</v>
      </c>
      <c r="Q45" s="44">
        <v>3.92</v>
      </c>
      <c r="R45" s="44">
        <v>3.92</v>
      </c>
      <c r="S45" s="44">
        <v>3.92</v>
      </c>
      <c r="T45" s="44">
        <v>3.92</v>
      </c>
      <c r="U45" s="44">
        <v>3.92</v>
      </c>
      <c r="V45" s="44">
        <v>3.92</v>
      </c>
      <c r="W45" s="44">
        <v>3.92</v>
      </c>
      <c r="X45" s="44">
        <v>3.92</v>
      </c>
      <c r="Y45" s="44">
        <v>3.92</v>
      </c>
      <c r="Z45" s="44">
        <v>3.92</v>
      </c>
      <c r="AA45" s="44">
        <v>3.92</v>
      </c>
    </row>
    <row r="46" spans="1:27" ht="12.75" hidden="1" customHeight="1" outlineLevel="1" x14ac:dyDescent="0.2">
      <c r="A46" s="99" t="s">
        <v>1696</v>
      </c>
      <c r="B46" s="63" t="s">
        <v>81</v>
      </c>
      <c r="C46" s="43" t="s">
        <v>79</v>
      </c>
      <c r="D46" s="44">
        <f>$D$11</f>
        <v>110.23</v>
      </c>
      <c r="E46" s="44">
        <f t="shared" ref="E46:AA46" si="23">$D$11</f>
        <v>110.23</v>
      </c>
      <c r="F46" s="44">
        <f t="shared" si="23"/>
        <v>110.23</v>
      </c>
      <c r="G46" s="44">
        <f t="shared" si="23"/>
        <v>110.23</v>
      </c>
      <c r="H46" s="44">
        <f t="shared" si="23"/>
        <v>110.23</v>
      </c>
      <c r="I46" s="44">
        <f t="shared" si="23"/>
        <v>110.23</v>
      </c>
      <c r="J46" s="44">
        <f t="shared" si="23"/>
        <v>110.23</v>
      </c>
      <c r="K46" s="44">
        <f t="shared" si="23"/>
        <v>110.23</v>
      </c>
      <c r="L46" s="44">
        <f t="shared" si="23"/>
        <v>110.23</v>
      </c>
      <c r="M46" s="44">
        <f t="shared" si="23"/>
        <v>110.23</v>
      </c>
      <c r="N46" s="44">
        <f t="shared" si="23"/>
        <v>110.23</v>
      </c>
      <c r="O46" s="44">
        <f t="shared" si="23"/>
        <v>110.23</v>
      </c>
      <c r="P46" s="44">
        <f t="shared" si="23"/>
        <v>110.23</v>
      </c>
      <c r="Q46" s="44">
        <f t="shared" si="23"/>
        <v>110.23</v>
      </c>
      <c r="R46" s="44">
        <f t="shared" si="23"/>
        <v>110.23</v>
      </c>
      <c r="S46" s="44">
        <f t="shared" si="23"/>
        <v>110.23</v>
      </c>
      <c r="T46" s="44">
        <f t="shared" si="23"/>
        <v>110.23</v>
      </c>
      <c r="U46" s="44">
        <f t="shared" si="23"/>
        <v>110.23</v>
      </c>
      <c r="V46" s="44">
        <f t="shared" si="23"/>
        <v>110.23</v>
      </c>
      <c r="W46" s="44">
        <f t="shared" si="23"/>
        <v>110.23</v>
      </c>
      <c r="X46" s="44">
        <f t="shared" si="23"/>
        <v>110.23</v>
      </c>
      <c r="Y46" s="44">
        <f t="shared" si="23"/>
        <v>110.23</v>
      </c>
      <c r="Z46" s="44">
        <f t="shared" si="23"/>
        <v>110.23</v>
      </c>
      <c r="AA46" s="44">
        <f t="shared" si="23"/>
        <v>110.23</v>
      </c>
    </row>
    <row r="47" spans="1:27" ht="12.75" customHeight="1" collapsed="1" x14ac:dyDescent="0.2">
      <c r="A47" s="98" t="s">
        <v>1697</v>
      </c>
      <c r="B47" s="28" t="str">
        <f>"09"&amp;"."&amp;$B$800&amp;"."&amp;$B$801</f>
        <v>09.08.2023</v>
      </c>
      <c r="C47" s="90" t="s">
        <v>76</v>
      </c>
      <c r="D47" s="91">
        <f>ROUND(((D48+D49+D51+D50)/1000),5)</f>
        <v>2.41452</v>
      </c>
      <c r="E47" s="91">
        <f>ROUND(((E48+E49+E51+E50)/1000),5)</f>
        <v>2.22031</v>
      </c>
      <c r="F47" s="91">
        <f>ROUND(((F48+F49+F51+F50)/1000),5)</f>
        <v>2.0960299999999998</v>
      </c>
      <c r="G47" s="91">
        <f t="shared" ref="G47:AA47" si="24">ROUND(((G48+G49+G51+G50)/1000),5)</f>
        <v>2.0424099999999998</v>
      </c>
      <c r="H47" s="91">
        <f t="shared" si="24"/>
        <v>2.0224000000000002</v>
      </c>
      <c r="I47" s="91">
        <f t="shared" si="24"/>
        <v>2.08352</v>
      </c>
      <c r="J47" s="91">
        <f t="shared" si="24"/>
        <v>2.3207499999999999</v>
      </c>
      <c r="K47" s="91">
        <f t="shared" si="24"/>
        <v>2.62934</v>
      </c>
      <c r="L47" s="91">
        <f t="shared" si="24"/>
        <v>2.94258</v>
      </c>
      <c r="M47" s="91">
        <f t="shared" si="24"/>
        <v>3.1690299999999998</v>
      </c>
      <c r="N47" s="91">
        <f t="shared" si="24"/>
        <v>3.2262599999999999</v>
      </c>
      <c r="O47" s="91">
        <f t="shared" si="24"/>
        <v>3.2619400000000001</v>
      </c>
      <c r="P47" s="91">
        <f t="shared" si="24"/>
        <v>3.2468599999999999</v>
      </c>
      <c r="Q47" s="91">
        <f t="shared" si="24"/>
        <v>3.2323900000000001</v>
      </c>
      <c r="R47" s="91">
        <f t="shared" si="24"/>
        <v>3.2503799999999998</v>
      </c>
      <c r="S47" s="91">
        <f t="shared" si="24"/>
        <v>3.2923</v>
      </c>
      <c r="T47" s="91">
        <f t="shared" si="24"/>
        <v>3.3094100000000002</v>
      </c>
      <c r="U47" s="91">
        <f t="shared" si="24"/>
        <v>3.2307600000000001</v>
      </c>
      <c r="V47" s="91">
        <f t="shared" si="24"/>
        <v>3.1430099999999999</v>
      </c>
      <c r="W47" s="91">
        <f t="shared" si="24"/>
        <v>3.0623</v>
      </c>
      <c r="X47" s="91">
        <f t="shared" si="24"/>
        <v>3.0314399999999999</v>
      </c>
      <c r="Y47" s="91">
        <f t="shared" si="24"/>
        <v>3.1259299999999999</v>
      </c>
      <c r="Z47" s="91">
        <f t="shared" si="24"/>
        <v>2.9047900000000002</v>
      </c>
      <c r="AA47" s="91">
        <f t="shared" si="24"/>
        <v>2.6313</v>
      </c>
    </row>
    <row r="48" spans="1:27" ht="12.75" hidden="1" customHeight="1" outlineLevel="1" x14ac:dyDescent="0.2">
      <c r="A48" s="99" t="s">
        <v>1698</v>
      </c>
      <c r="B48" s="63" t="s">
        <v>238</v>
      </c>
      <c r="C48" s="43" t="s">
        <v>79</v>
      </c>
      <c r="D48" s="44">
        <v>1228.95</v>
      </c>
      <c r="E48" s="44">
        <v>1034.74</v>
      </c>
      <c r="F48" s="44">
        <v>910.46</v>
      </c>
      <c r="G48" s="44">
        <v>856.84</v>
      </c>
      <c r="H48" s="44">
        <v>836.83</v>
      </c>
      <c r="I48" s="44">
        <v>897.95</v>
      </c>
      <c r="J48" s="44">
        <v>1135.18</v>
      </c>
      <c r="K48" s="44">
        <v>1443.77</v>
      </c>
      <c r="L48" s="44">
        <v>1757.01</v>
      </c>
      <c r="M48" s="44">
        <v>1983.46</v>
      </c>
      <c r="N48" s="44">
        <v>2040.69</v>
      </c>
      <c r="O48" s="44">
        <v>2076.37</v>
      </c>
      <c r="P48" s="44">
        <v>2061.29</v>
      </c>
      <c r="Q48" s="44">
        <v>2046.82</v>
      </c>
      <c r="R48" s="44">
        <v>2064.81</v>
      </c>
      <c r="S48" s="44">
        <v>2106.73</v>
      </c>
      <c r="T48" s="44">
        <v>2123.84</v>
      </c>
      <c r="U48" s="44">
        <v>2045.19</v>
      </c>
      <c r="V48" s="44">
        <v>1957.44</v>
      </c>
      <c r="W48" s="44">
        <v>1876.73</v>
      </c>
      <c r="X48" s="44">
        <v>1845.87</v>
      </c>
      <c r="Y48" s="44">
        <v>1940.36</v>
      </c>
      <c r="Z48" s="44">
        <v>1719.22</v>
      </c>
      <c r="AA48" s="44">
        <v>1445.73</v>
      </c>
    </row>
    <row r="49" spans="1:27" ht="12.75" hidden="1" customHeight="1" outlineLevel="1" x14ac:dyDescent="0.2">
      <c r="A49" s="99" t="s">
        <v>1699</v>
      </c>
      <c r="B49" s="63" t="s">
        <v>90</v>
      </c>
      <c r="C49" s="43" t="s">
        <v>79</v>
      </c>
      <c r="D49" s="44">
        <f t="shared" ref="D49:AA49" si="25">$D$9</f>
        <v>1071.42</v>
      </c>
      <c r="E49" s="44">
        <f t="shared" si="25"/>
        <v>1071.42</v>
      </c>
      <c r="F49" s="44">
        <f t="shared" si="25"/>
        <v>1071.42</v>
      </c>
      <c r="G49" s="44">
        <f t="shared" si="25"/>
        <v>1071.42</v>
      </c>
      <c r="H49" s="44">
        <f t="shared" si="25"/>
        <v>1071.42</v>
      </c>
      <c r="I49" s="44">
        <f t="shared" si="25"/>
        <v>1071.42</v>
      </c>
      <c r="J49" s="44">
        <f t="shared" si="25"/>
        <v>1071.42</v>
      </c>
      <c r="K49" s="44">
        <f t="shared" si="25"/>
        <v>1071.42</v>
      </c>
      <c r="L49" s="44">
        <f t="shared" si="25"/>
        <v>1071.42</v>
      </c>
      <c r="M49" s="44">
        <f t="shared" si="25"/>
        <v>1071.42</v>
      </c>
      <c r="N49" s="44">
        <f t="shared" si="25"/>
        <v>1071.42</v>
      </c>
      <c r="O49" s="44">
        <f t="shared" si="25"/>
        <v>1071.42</v>
      </c>
      <c r="P49" s="44">
        <f t="shared" si="25"/>
        <v>1071.42</v>
      </c>
      <c r="Q49" s="44">
        <f t="shared" si="25"/>
        <v>1071.42</v>
      </c>
      <c r="R49" s="44">
        <f t="shared" si="25"/>
        <v>1071.42</v>
      </c>
      <c r="S49" s="44">
        <f t="shared" si="25"/>
        <v>1071.42</v>
      </c>
      <c r="T49" s="44">
        <f t="shared" si="25"/>
        <v>1071.42</v>
      </c>
      <c r="U49" s="44">
        <f t="shared" si="25"/>
        <v>1071.42</v>
      </c>
      <c r="V49" s="44">
        <f t="shared" si="25"/>
        <v>1071.42</v>
      </c>
      <c r="W49" s="44">
        <f t="shared" si="25"/>
        <v>1071.42</v>
      </c>
      <c r="X49" s="44">
        <f t="shared" si="25"/>
        <v>1071.42</v>
      </c>
      <c r="Y49" s="44">
        <f t="shared" si="25"/>
        <v>1071.42</v>
      </c>
      <c r="Z49" s="44">
        <f t="shared" si="25"/>
        <v>1071.42</v>
      </c>
      <c r="AA49" s="44">
        <f t="shared" si="25"/>
        <v>1071.42</v>
      </c>
    </row>
    <row r="50" spans="1:27" ht="12.75" hidden="1" customHeight="1" outlineLevel="1" x14ac:dyDescent="0.2">
      <c r="A50" s="99" t="s">
        <v>1700</v>
      </c>
      <c r="B50" s="63" t="s">
        <v>83</v>
      </c>
      <c r="C50" s="43" t="s">
        <v>79</v>
      </c>
      <c r="D50" s="44">
        <v>3.92</v>
      </c>
      <c r="E50" s="44">
        <v>3.92</v>
      </c>
      <c r="F50" s="44">
        <v>3.92</v>
      </c>
      <c r="G50" s="44">
        <v>3.92</v>
      </c>
      <c r="H50" s="44">
        <v>3.92</v>
      </c>
      <c r="I50" s="44">
        <v>3.92</v>
      </c>
      <c r="J50" s="44">
        <v>3.92</v>
      </c>
      <c r="K50" s="44">
        <v>3.92</v>
      </c>
      <c r="L50" s="44">
        <v>3.92</v>
      </c>
      <c r="M50" s="44">
        <v>3.92</v>
      </c>
      <c r="N50" s="44">
        <v>3.92</v>
      </c>
      <c r="O50" s="44">
        <v>3.92</v>
      </c>
      <c r="P50" s="44">
        <v>3.92</v>
      </c>
      <c r="Q50" s="44">
        <v>3.92</v>
      </c>
      <c r="R50" s="44">
        <v>3.92</v>
      </c>
      <c r="S50" s="44">
        <v>3.92</v>
      </c>
      <c r="T50" s="44">
        <v>3.92</v>
      </c>
      <c r="U50" s="44">
        <v>3.92</v>
      </c>
      <c r="V50" s="44">
        <v>3.92</v>
      </c>
      <c r="W50" s="44">
        <v>3.92</v>
      </c>
      <c r="X50" s="44">
        <v>3.92</v>
      </c>
      <c r="Y50" s="44">
        <v>3.92</v>
      </c>
      <c r="Z50" s="44">
        <v>3.92</v>
      </c>
      <c r="AA50" s="44">
        <v>3.92</v>
      </c>
    </row>
    <row r="51" spans="1:27" ht="12.75" hidden="1" customHeight="1" outlineLevel="1" x14ac:dyDescent="0.2">
      <c r="A51" s="99" t="s">
        <v>1701</v>
      </c>
      <c r="B51" s="63" t="s">
        <v>81</v>
      </c>
      <c r="C51" s="43" t="s">
        <v>79</v>
      </c>
      <c r="D51" s="44">
        <f>$D$11</f>
        <v>110.23</v>
      </c>
      <c r="E51" s="44">
        <f t="shared" ref="E51:AA51" si="26">$D$11</f>
        <v>110.23</v>
      </c>
      <c r="F51" s="44">
        <f t="shared" si="26"/>
        <v>110.23</v>
      </c>
      <c r="G51" s="44">
        <f t="shared" si="26"/>
        <v>110.23</v>
      </c>
      <c r="H51" s="44">
        <f t="shared" si="26"/>
        <v>110.23</v>
      </c>
      <c r="I51" s="44">
        <f t="shared" si="26"/>
        <v>110.23</v>
      </c>
      <c r="J51" s="44">
        <f t="shared" si="26"/>
        <v>110.23</v>
      </c>
      <c r="K51" s="44">
        <f t="shared" si="26"/>
        <v>110.23</v>
      </c>
      <c r="L51" s="44">
        <f t="shared" si="26"/>
        <v>110.23</v>
      </c>
      <c r="M51" s="44">
        <f t="shared" si="26"/>
        <v>110.23</v>
      </c>
      <c r="N51" s="44">
        <f t="shared" si="26"/>
        <v>110.23</v>
      </c>
      <c r="O51" s="44">
        <f t="shared" si="26"/>
        <v>110.23</v>
      </c>
      <c r="P51" s="44">
        <f t="shared" si="26"/>
        <v>110.23</v>
      </c>
      <c r="Q51" s="44">
        <f t="shared" si="26"/>
        <v>110.23</v>
      </c>
      <c r="R51" s="44">
        <f t="shared" si="26"/>
        <v>110.23</v>
      </c>
      <c r="S51" s="44">
        <f t="shared" si="26"/>
        <v>110.23</v>
      </c>
      <c r="T51" s="44">
        <f t="shared" si="26"/>
        <v>110.23</v>
      </c>
      <c r="U51" s="44">
        <f t="shared" si="26"/>
        <v>110.23</v>
      </c>
      <c r="V51" s="44">
        <f t="shared" si="26"/>
        <v>110.23</v>
      </c>
      <c r="W51" s="44">
        <f t="shared" si="26"/>
        <v>110.23</v>
      </c>
      <c r="X51" s="44">
        <f t="shared" si="26"/>
        <v>110.23</v>
      </c>
      <c r="Y51" s="44">
        <f t="shared" si="26"/>
        <v>110.23</v>
      </c>
      <c r="Z51" s="44">
        <f t="shared" si="26"/>
        <v>110.23</v>
      </c>
      <c r="AA51" s="44">
        <f t="shared" si="26"/>
        <v>110.23</v>
      </c>
    </row>
    <row r="52" spans="1:27" ht="12.75" customHeight="1" collapsed="1" x14ac:dyDescent="0.2">
      <c r="A52" s="98" t="s">
        <v>1702</v>
      </c>
      <c r="B52" s="28" t="str">
        <f>"10"&amp;"."&amp;$B$800&amp;"."&amp;$B$801</f>
        <v>10.08.2023</v>
      </c>
      <c r="C52" s="90" t="s">
        <v>76</v>
      </c>
      <c r="D52" s="91">
        <f>ROUND(((D53+D54+D56+D55)/1000),5)</f>
        <v>2.4580700000000002</v>
      </c>
      <c r="E52" s="91">
        <f>ROUND(((E53+E54+E56+E55)/1000),5)</f>
        <v>2.2190799999999999</v>
      </c>
      <c r="F52" s="91">
        <f>ROUND(((F53+F54+F56+F55)/1000),5)</f>
        <v>2.09857</v>
      </c>
      <c r="G52" s="91">
        <f t="shared" ref="G52:AA52" si="27">ROUND(((G53+G54+G56+G55)/1000),5)</f>
        <v>2.04637</v>
      </c>
      <c r="H52" s="91">
        <f t="shared" si="27"/>
        <v>2.0171999999999999</v>
      </c>
      <c r="I52" s="91">
        <f t="shared" si="27"/>
        <v>2.1125099999999999</v>
      </c>
      <c r="J52" s="91">
        <f t="shared" si="27"/>
        <v>2.2797700000000001</v>
      </c>
      <c r="K52" s="91">
        <f t="shared" si="27"/>
        <v>2.6247099999999999</v>
      </c>
      <c r="L52" s="91">
        <f t="shared" si="27"/>
        <v>2.9066800000000002</v>
      </c>
      <c r="M52" s="91">
        <f t="shared" si="27"/>
        <v>3.05253</v>
      </c>
      <c r="N52" s="91">
        <f t="shared" si="27"/>
        <v>3.1599699999999999</v>
      </c>
      <c r="O52" s="91">
        <f t="shared" si="27"/>
        <v>3.1640000000000001</v>
      </c>
      <c r="P52" s="91">
        <f t="shared" si="27"/>
        <v>3.14737</v>
      </c>
      <c r="Q52" s="91">
        <f t="shared" si="27"/>
        <v>3.1701600000000001</v>
      </c>
      <c r="R52" s="91">
        <f t="shared" si="27"/>
        <v>3.2209400000000001</v>
      </c>
      <c r="S52" s="91">
        <f t="shared" si="27"/>
        <v>3.2340100000000001</v>
      </c>
      <c r="T52" s="91">
        <f t="shared" si="27"/>
        <v>3.2183000000000002</v>
      </c>
      <c r="U52" s="91">
        <f t="shared" si="27"/>
        <v>3.1964600000000001</v>
      </c>
      <c r="V52" s="91">
        <f t="shared" si="27"/>
        <v>3.1758600000000001</v>
      </c>
      <c r="W52" s="91">
        <f t="shared" si="27"/>
        <v>3.0593699999999999</v>
      </c>
      <c r="X52" s="91">
        <f t="shared" si="27"/>
        <v>3.0394899999999998</v>
      </c>
      <c r="Y52" s="91">
        <f t="shared" si="27"/>
        <v>2.98291</v>
      </c>
      <c r="Z52" s="91">
        <f t="shared" si="27"/>
        <v>2.81643</v>
      </c>
      <c r="AA52" s="91">
        <f t="shared" si="27"/>
        <v>2.5579000000000001</v>
      </c>
    </row>
    <row r="53" spans="1:27" ht="12.75" hidden="1" customHeight="1" outlineLevel="1" x14ac:dyDescent="0.2">
      <c r="A53" s="99" t="s">
        <v>1703</v>
      </c>
      <c r="B53" s="63" t="s">
        <v>238</v>
      </c>
      <c r="C53" s="43" t="s">
        <v>79</v>
      </c>
      <c r="D53" s="44">
        <v>1272.5</v>
      </c>
      <c r="E53" s="44">
        <v>1033.51</v>
      </c>
      <c r="F53" s="44">
        <v>913</v>
      </c>
      <c r="G53" s="44">
        <v>860.8</v>
      </c>
      <c r="H53" s="44">
        <v>831.63</v>
      </c>
      <c r="I53" s="44">
        <v>926.94</v>
      </c>
      <c r="J53" s="44">
        <v>1094.2</v>
      </c>
      <c r="K53" s="44">
        <v>1439.14</v>
      </c>
      <c r="L53" s="44">
        <v>1721.11</v>
      </c>
      <c r="M53" s="44">
        <v>1866.96</v>
      </c>
      <c r="N53" s="44">
        <v>1974.4</v>
      </c>
      <c r="O53" s="44">
        <v>1978.43</v>
      </c>
      <c r="P53" s="44">
        <v>1961.8</v>
      </c>
      <c r="Q53" s="44">
        <v>1984.59</v>
      </c>
      <c r="R53" s="44">
        <v>2035.37</v>
      </c>
      <c r="S53" s="44">
        <v>2048.44</v>
      </c>
      <c r="T53" s="44">
        <v>2032.73</v>
      </c>
      <c r="U53" s="44">
        <v>2010.89</v>
      </c>
      <c r="V53" s="44">
        <v>1990.29</v>
      </c>
      <c r="W53" s="44">
        <v>1873.8</v>
      </c>
      <c r="X53" s="44">
        <v>1853.92</v>
      </c>
      <c r="Y53" s="44">
        <v>1797.34</v>
      </c>
      <c r="Z53" s="44">
        <v>1630.86</v>
      </c>
      <c r="AA53" s="44">
        <v>1372.33</v>
      </c>
    </row>
    <row r="54" spans="1:27" ht="12.75" hidden="1" customHeight="1" outlineLevel="1" x14ac:dyDescent="0.2">
      <c r="A54" s="99" t="s">
        <v>1704</v>
      </c>
      <c r="B54" s="63" t="s">
        <v>90</v>
      </c>
      <c r="C54" s="43" t="s">
        <v>79</v>
      </c>
      <c r="D54" s="44">
        <f t="shared" ref="D54:AA54" si="28">$D$9</f>
        <v>1071.42</v>
      </c>
      <c r="E54" s="44">
        <f t="shared" si="28"/>
        <v>1071.42</v>
      </c>
      <c r="F54" s="44">
        <f t="shared" si="28"/>
        <v>1071.42</v>
      </c>
      <c r="G54" s="44">
        <f t="shared" si="28"/>
        <v>1071.42</v>
      </c>
      <c r="H54" s="44">
        <f t="shared" si="28"/>
        <v>1071.42</v>
      </c>
      <c r="I54" s="44">
        <f t="shared" si="28"/>
        <v>1071.42</v>
      </c>
      <c r="J54" s="44">
        <f t="shared" si="28"/>
        <v>1071.42</v>
      </c>
      <c r="K54" s="44">
        <f t="shared" si="28"/>
        <v>1071.42</v>
      </c>
      <c r="L54" s="44">
        <f t="shared" si="28"/>
        <v>1071.42</v>
      </c>
      <c r="M54" s="44">
        <f t="shared" si="28"/>
        <v>1071.42</v>
      </c>
      <c r="N54" s="44">
        <f t="shared" si="28"/>
        <v>1071.42</v>
      </c>
      <c r="O54" s="44">
        <f t="shared" si="28"/>
        <v>1071.42</v>
      </c>
      <c r="P54" s="44">
        <f t="shared" si="28"/>
        <v>1071.42</v>
      </c>
      <c r="Q54" s="44">
        <f t="shared" si="28"/>
        <v>1071.42</v>
      </c>
      <c r="R54" s="44">
        <f t="shared" si="28"/>
        <v>1071.42</v>
      </c>
      <c r="S54" s="44">
        <f t="shared" si="28"/>
        <v>1071.42</v>
      </c>
      <c r="T54" s="44">
        <f t="shared" si="28"/>
        <v>1071.42</v>
      </c>
      <c r="U54" s="44">
        <f t="shared" si="28"/>
        <v>1071.42</v>
      </c>
      <c r="V54" s="44">
        <f t="shared" si="28"/>
        <v>1071.42</v>
      </c>
      <c r="W54" s="44">
        <f t="shared" si="28"/>
        <v>1071.42</v>
      </c>
      <c r="X54" s="44">
        <f t="shared" si="28"/>
        <v>1071.42</v>
      </c>
      <c r="Y54" s="44">
        <f t="shared" si="28"/>
        <v>1071.42</v>
      </c>
      <c r="Z54" s="44">
        <f t="shared" si="28"/>
        <v>1071.42</v>
      </c>
      <c r="AA54" s="44">
        <f t="shared" si="28"/>
        <v>1071.42</v>
      </c>
    </row>
    <row r="55" spans="1:27" ht="12.75" hidden="1" customHeight="1" outlineLevel="1" x14ac:dyDescent="0.2">
      <c r="A55" s="99" t="s">
        <v>1705</v>
      </c>
      <c r="B55" s="63" t="s">
        <v>83</v>
      </c>
      <c r="C55" s="43" t="s">
        <v>79</v>
      </c>
      <c r="D55" s="44">
        <v>3.92</v>
      </c>
      <c r="E55" s="44">
        <v>3.92</v>
      </c>
      <c r="F55" s="44">
        <v>3.92</v>
      </c>
      <c r="G55" s="44">
        <v>3.92</v>
      </c>
      <c r="H55" s="44">
        <v>3.92</v>
      </c>
      <c r="I55" s="44">
        <v>3.92</v>
      </c>
      <c r="J55" s="44">
        <v>3.92</v>
      </c>
      <c r="K55" s="44">
        <v>3.92</v>
      </c>
      <c r="L55" s="44">
        <v>3.92</v>
      </c>
      <c r="M55" s="44">
        <v>3.92</v>
      </c>
      <c r="N55" s="44">
        <v>3.92</v>
      </c>
      <c r="O55" s="44">
        <v>3.92</v>
      </c>
      <c r="P55" s="44">
        <v>3.92</v>
      </c>
      <c r="Q55" s="44">
        <v>3.92</v>
      </c>
      <c r="R55" s="44">
        <v>3.92</v>
      </c>
      <c r="S55" s="44">
        <v>3.92</v>
      </c>
      <c r="T55" s="44">
        <v>3.92</v>
      </c>
      <c r="U55" s="44">
        <v>3.92</v>
      </c>
      <c r="V55" s="44">
        <v>3.92</v>
      </c>
      <c r="W55" s="44">
        <v>3.92</v>
      </c>
      <c r="X55" s="44">
        <v>3.92</v>
      </c>
      <c r="Y55" s="44">
        <v>3.92</v>
      </c>
      <c r="Z55" s="44">
        <v>3.92</v>
      </c>
      <c r="AA55" s="44">
        <v>3.92</v>
      </c>
    </row>
    <row r="56" spans="1:27" ht="12.75" hidden="1" customHeight="1" outlineLevel="1" x14ac:dyDescent="0.2">
      <c r="A56" s="99" t="s">
        <v>1706</v>
      </c>
      <c r="B56" s="63" t="s">
        <v>81</v>
      </c>
      <c r="C56" s="43" t="s">
        <v>79</v>
      </c>
      <c r="D56" s="44">
        <f>$D$11</f>
        <v>110.23</v>
      </c>
      <c r="E56" s="44">
        <f t="shared" ref="E56:AA56" si="29">$D$11</f>
        <v>110.23</v>
      </c>
      <c r="F56" s="44">
        <f t="shared" si="29"/>
        <v>110.23</v>
      </c>
      <c r="G56" s="44">
        <f t="shared" si="29"/>
        <v>110.23</v>
      </c>
      <c r="H56" s="44">
        <f t="shared" si="29"/>
        <v>110.23</v>
      </c>
      <c r="I56" s="44">
        <f t="shared" si="29"/>
        <v>110.23</v>
      </c>
      <c r="J56" s="44">
        <f t="shared" si="29"/>
        <v>110.23</v>
      </c>
      <c r="K56" s="44">
        <f t="shared" si="29"/>
        <v>110.23</v>
      </c>
      <c r="L56" s="44">
        <f t="shared" si="29"/>
        <v>110.23</v>
      </c>
      <c r="M56" s="44">
        <f t="shared" si="29"/>
        <v>110.23</v>
      </c>
      <c r="N56" s="44">
        <f t="shared" si="29"/>
        <v>110.23</v>
      </c>
      <c r="O56" s="44">
        <f t="shared" si="29"/>
        <v>110.23</v>
      </c>
      <c r="P56" s="44">
        <f t="shared" si="29"/>
        <v>110.23</v>
      </c>
      <c r="Q56" s="44">
        <f t="shared" si="29"/>
        <v>110.23</v>
      </c>
      <c r="R56" s="44">
        <f t="shared" si="29"/>
        <v>110.23</v>
      </c>
      <c r="S56" s="44">
        <f t="shared" si="29"/>
        <v>110.23</v>
      </c>
      <c r="T56" s="44">
        <f t="shared" si="29"/>
        <v>110.23</v>
      </c>
      <c r="U56" s="44">
        <f t="shared" si="29"/>
        <v>110.23</v>
      </c>
      <c r="V56" s="44">
        <f t="shared" si="29"/>
        <v>110.23</v>
      </c>
      <c r="W56" s="44">
        <f t="shared" si="29"/>
        <v>110.23</v>
      </c>
      <c r="X56" s="44">
        <f t="shared" si="29"/>
        <v>110.23</v>
      </c>
      <c r="Y56" s="44">
        <f t="shared" si="29"/>
        <v>110.23</v>
      </c>
      <c r="Z56" s="44">
        <f t="shared" si="29"/>
        <v>110.23</v>
      </c>
      <c r="AA56" s="44">
        <f t="shared" si="29"/>
        <v>110.23</v>
      </c>
    </row>
    <row r="57" spans="1:27" ht="12.75" customHeight="1" collapsed="1" x14ac:dyDescent="0.2">
      <c r="A57" s="98" t="s">
        <v>1707</v>
      </c>
      <c r="B57" s="28" t="str">
        <f>"11"&amp;"."&amp;$B$800&amp;"."&amp;$B$801</f>
        <v>11.08.2023</v>
      </c>
      <c r="C57" s="90" t="s">
        <v>76</v>
      </c>
      <c r="D57" s="91">
        <f>ROUND(((D58+D59+D61+D60)/1000),5)</f>
        <v>2.30185</v>
      </c>
      <c r="E57" s="91">
        <f>ROUND(((E58+E59+E61+E60)/1000),5)</f>
        <v>2.0857899999999998</v>
      </c>
      <c r="F57" s="91">
        <f>ROUND(((F58+F59+F61+F60)/1000),5)</f>
        <v>1.9941599999999999</v>
      </c>
      <c r="G57" s="91">
        <f t="shared" ref="G57:AA57" si="30">ROUND(((G58+G59+G61+G60)/1000),5)</f>
        <v>1.94798</v>
      </c>
      <c r="H57" s="91">
        <f t="shared" si="30"/>
        <v>1.1971799999999999</v>
      </c>
      <c r="I57" s="91">
        <f t="shared" si="30"/>
        <v>1.9595800000000001</v>
      </c>
      <c r="J57" s="91">
        <f t="shared" si="30"/>
        <v>2.101</v>
      </c>
      <c r="K57" s="91">
        <f t="shared" si="30"/>
        <v>2.5811700000000002</v>
      </c>
      <c r="L57" s="91">
        <f t="shared" si="30"/>
        <v>2.8468300000000002</v>
      </c>
      <c r="M57" s="91">
        <f t="shared" si="30"/>
        <v>3.0652599999999999</v>
      </c>
      <c r="N57" s="91">
        <f t="shared" si="30"/>
        <v>3.1314799999999998</v>
      </c>
      <c r="O57" s="91">
        <f t="shared" si="30"/>
        <v>3.1204399999999999</v>
      </c>
      <c r="P57" s="91">
        <f t="shared" si="30"/>
        <v>3.1471499999999999</v>
      </c>
      <c r="Q57" s="91">
        <f t="shared" si="30"/>
        <v>3.2153700000000001</v>
      </c>
      <c r="R57" s="91">
        <f t="shared" si="30"/>
        <v>3.2960099999999999</v>
      </c>
      <c r="S57" s="91">
        <f t="shared" si="30"/>
        <v>3.2688000000000001</v>
      </c>
      <c r="T57" s="91">
        <f t="shared" si="30"/>
        <v>3.2733300000000001</v>
      </c>
      <c r="U57" s="91">
        <f t="shared" si="30"/>
        <v>3.26742</v>
      </c>
      <c r="V57" s="91">
        <f t="shared" si="30"/>
        <v>3.24234</v>
      </c>
      <c r="W57" s="91">
        <f t="shared" si="30"/>
        <v>3.2307199999999998</v>
      </c>
      <c r="X57" s="91">
        <f t="shared" si="30"/>
        <v>3.2466300000000001</v>
      </c>
      <c r="Y57" s="91">
        <f t="shared" si="30"/>
        <v>3.2360699999999998</v>
      </c>
      <c r="Z57" s="91">
        <f t="shared" si="30"/>
        <v>3.00664</v>
      </c>
      <c r="AA57" s="91">
        <f t="shared" si="30"/>
        <v>2.6567699999999999</v>
      </c>
    </row>
    <row r="58" spans="1:27" ht="12.75" hidden="1" customHeight="1" outlineLevel="1" x14ac:dyDescent="0.2">
      <c r="A58" s="99" t="s">
        <v>1708</v>
      </c>
      <c r="B58" s="63" t="s">
        <v>238</v>
      </c>
      <c r="C58" s="43" t="s">
        <v>79</v>
      </c>
      <c r="D58" s="44">
        <v>1116.28</v>
      </c>
      <c r="E58" s="44">
        <v>900.22</v>
      </c>
      <c r="F58" s="44">
        <v>808.59</v>
      </c>
      <c r="G58" s="44">
        <v>762.41</v>
      </c>
      <c r="H58" s="44">
        <v>11.61</v>
      </c>
      <c r="I58" s="44">
        <v>774.01</v>
      </c>
      <c r="J58" s="44">
        <v>915.43</v>
      </c>
      <c r="K58" s="44">
        <v>1395.6</v>
      </c>
      <c r="L58" s="44">
        <v>1661.26</v>
      </c>
      <c r="M58" s="44">
        <v>1879.69</v>
      </c>
      <c r="N58" s="44">
        <v>1945.91</v>
      </c>
      <c r="O58" s="44">
        <v>1934.87</v>
      </c>
      <c r="P58" s="44">
        <v>1961.58</v>
      </c>
      <c r="Q58" s="44">
        <v>2029.8</v>
      </c>
      <c r="R58" s="44">
        <v>2110.44</v>
      </c>
      <c r="S58" s="44">
        <v>2083.23</v>
      </c>
      <c r="T58" s="44">
        <v>2087.7600000000002</v>
      </c>
      <c r="U58" s="44">
        <v>2081.85</v>
      </c>
      <c r="V58" s="44">
        <v>2056.77</v>
      </c>
      <c r="W58" s="44">
        <v>2045.15</v>
      </c>
      <c r="X58" s="44">
        <v>2061.06</v>
      </c>
      <c r="Y58" s="44">
        <v>2050.5</v>
      </c>
      <c r="Z58" s="44">
        <v>1821.07</v>
      </c>
      <c r="AA58" s="44">
        <v>1471.2</v>
      </c>
    </row>
    <row r="59" spans="1:27" ht="12.75" hidden="1" customHeight="1" outlineLevel="1" x14ac:dyDescent="0.2">
      <c r="A59" s="99" t="s">
        <v>1709</v>
      </c>
      <c r="B59" s="63" t="s">
        <v>90</v>
      </c>
      <c r="C59" s="43" t="s">
        <v>79</v>
      </c>
      <c r="D59" s="44">
        <f t="shared" ref="D59:AA59" si="31">$D$9</f>
        <v>1071.42</v>
      </c>
      <c r="E59" s="44">
        <f t="shared" si="31"/>
        <v>1071.42</v>
      </c>
      <c r="F59" s="44">
        <f t="shared" si="31"/>
        <v>1071.42</v>
      </c>
      <c r="G59" s="44">
        <f t="shared" si="31"/>
        <v>1071.42</v>
      </c>
      <c r="H59" s="44">
        <f t="shared" si="31"/>
        <v>1071.42</v>
      </c>
      <c r="I59" s="44">
        <f t="shared" si="31"/>
        <v>1071.42</v>
      </c>
      <c r="J59" s="44">
        <f t="shared" si="31"/>
        <v>1071.42</v>
      </c>
      <c r="K59" s="44">
        <f t="shared" si="31"/>
        <v>1071.42</v>
      </c>
      <c r="L59" s="44">
        <f t="shared" si="31"/>
        <v>1071.42</v>
      </c>
      <c r="M59" s="44">
        <f t="shared" si="31"/>
        <v>1071.42</v>
      </c>
      <c r="N59" s="44">
        <f t="shared" si="31"/>
        <v>1071.42</v>
      </c>
      <c r="O59" s="44">
        <f t="shared" si="31"/>
        <v>1071.42</v>
      </c>
      <c r="P59" s="44">
        <f t="shared" si="31"/>
        <v>1071.42</v>
      </c>
      <c r="Q59" s="44">
        <f t="shared" si="31"/>
        <v>1071.42</v>
      </c>
      <c r="R59" s="44">
        <f t="shared" si="31"/>
        <v>1071.42</v>
      </c>
      <c r="S59" s="44">
        <f t="shared" si="31"/>
        <v>1071.42</v>
      </c>
      <c r="T59" s="44">
        <f t="shared" si="31"/>
        <v>1071.42</v>
      </c>
      <c r="U59" s="44">
        <f t="shared" si="31"/>
        <v>1071.42</v>
      </c>
      <c r="V59" s="44">
        <f t="shared" si="31"/>
        <v>1071.42</v>
      </c>
      <c r="W59" s="44">
        <f t="shared" si="31"/>
        <v>1071.42</v>
      </c>
      <c r="X59" s="44">
        <f t="shared" si="31"/>
        <v>1071.42</v>
      </c>
      <c r="Y59" s="44">
        <f t="shared" si="31"/>
        <v>1071.42</v>
      </c>
      <c r="Z59" s="44">
        <f t="shared" si="31"/>
        <v>1071.42</v>
      </c>
      <c r="AA59" s="44">
        <f t="shared" si="31"/>
        <v>1071.42</v>
      </c>
    </row>
    <row r="60" spans="1:27" ht="12.75" hidden="1" customHeight="1" outlineLevel="1" x14ac:dyDescent="0.2">
      <c r="A60" s="99" t="s">
        <v>1710</v>
      </c>
      <c r="B60" s="63" t="s">
        <v>83</v>
      </c>
      <c r="C60" s="43" t="s">
        <v>79</v>
      </c>
      <c r="D60" s="44">
        <v>3.92</v>
      </c>
      <c r="E60" s="44">
        <v>3.92</v>
      </c>
      <c r="F60" s="44">
        <v>3.92</v>
      </c>
      <c r="G60" s="44">
        <v>3.92</v>
      </c>
      <c r="H60" s="44">
        <v>3.92</v>
      </c>
      <c r="I60" s="44">
        <v>3.92</v>
      </c>
      <c r="J60" s="44">
        <v>3.92</v>
      </c>
      <c r="K60" s="44">
        <v>3.92</v>
      </c>
      <c r="L60" s="44">
        <v>3.92</v>
      </c>
      <c r="M60" s="44">
        <v>3.92</v>
      </c>
      <c r="N60" s="44">
        <v>3.92</v>
      </c>
      <c r="O60" s="44">
        <v>3.92</v>
      </c>
      <c r="P60" s="44">
        <v>3.92</v>
      </c>
      <c r="Q60" s="44">
        <v>3.92</v>
      </c>
      <c r="R60" s="44">
        <v>3.92</v>
      </c>
      <c r="S60" s="44">
        <v>3.92</v>
      </c>
      <c r="T60" s="44">
        <v>3.92</v>
      </c>
      <c r="U60" s="44">
        <v>3.92</v>
      </c>
      <c r="V60" s="44">
        <v>3.92</v>
      </c>
      <c r="W60" s="44">
        <v>3.92</v>
      </c>
      <c r="X60" s="44">
        <v>3.92</v>
      </c>
      <c r="Y60" s="44">
        <v>3.92</v>
      </c>
      <c r="Z60" s="44">
        <v>3.92</v>
      </c>
      <c r="AA60" s="44">
        <v>3.92</v>
      </c>
    </row>
    <row r="61" spans="1:27" ht="12.75" hidden="1" customHeight="1" outlineLevel="1" x14ac:dyDescent="0.2">
      <c r="A61" s="99" t="s">
        <v>1711</v>
      </c>
      <c r="B61" s="63" t="s">
        <v>81</v>
      </c>
      <c r="C61" s="43" t="s">
        <v>79</v>
      </c>
      <c r="D61" s="44">
        <f>$D$11</f>
        <v>110.23</v>
      </c>
      <c r="E61" s="44">
        <f t="shared" ref="E61:AA61" si="32">$D$11</f>
        <v>110.23</v>
      </c>
      <c r="F61" s="44">
        <f t="shared" si="32"/>
        <v>110.23</v>
      </c>
      <c r="G61" s="44">
        <f t="shared" si="32"/>
        <v>110.23</v>
      </c>
      <c r="H61" s="44">
        <f t="shared" si="32"/>
        <v>110.23</v>
      </c>
      <c r="I61" s="44">
        <f t="shared" si="32"/>
        <v>110.23</v>
      </c>
      <c r="J61" s="44">
        <f t="shared" si="32"/>
        <v>110.23</v>
      </c>
      <c r="K61" s="44">
        <f t="shared" si="32"/>
        <v>110.23</v>
      </c>
      <c r="L61" s="44">
        <f t="shared" si="32"/>
        <v>110.23</v>
      </c>
      <c r="M61" s="44">
        <f t="shared" si="32"/>
        <v>110.23</v>
      </c>
      <c r="N61" s="44">
        <f t="shared" si="32"/>
        <v>110.23</v>
      </c>
      <c r="O61" s="44">
        <f t="shared" si="32"/>
        <v>110.23</v>
      </c>
      <c r="P61" s="44">
        <f t="shared" si="32"/>
        <v>110.23</v>
      </c>
      <c r="Q61" s="44">
        <f t="shared" si="32"/>
        <v>110.23</v>
      </c>
      <c r="R61" s="44">
        <f t="shared" si="32"/>
        <v>110.23</v>
      </c>
      <c r="S61" s="44">
        <f t="shared" si="32"/>
        <v>110.23</v>
      </c>
      <c r="T61" s="44">
        <f t="shared" si="32"/>
        <v>110.23</v>
      </c>
      <c r="U61" s="44">
        <f t="shared" si="32"/>
        <v>110.23</v>
      </c>
      <c r="V61" s="44">
        <f t="shared" si="32"/>
        <v>110.23</v>
      </c>
      <c r="W61" s="44">
        <f t="shared" si="32"/>
        <v>110.23</v>
      </c>
      <c r="X61" s="44">
        <f t="shared" si="32"/>
        <v>110.23</v>
      </c>
      <c r="Y61" s="44">
        <f t="shared" si="32"/>
        <v>110.23</v>
      </c>
      <c r="Z61" s="44">
        <f t="shared" si="32"/>
        <v>110.23</v>
      </c>
      <c r="AA61" s="44">
        <f t="shared" si="32"/>
        <v>110.23</v>
      </c>
    </row>
    <row r="62" spans="1:27" ht="12.75" customHeight="1" collapsed="1" x14ac:dyDescent="0.2">
      <c r="A62" s="98" t="s">
        <v>1712</v>
      </c>
      <c r="B62" s="28" t="str">
        <f>"12"&amp;"."&amp;$B$800&amp;"."&amp;$B$801</f>
        <v>12.08.2023</v>
      </c>
      <c r="C62" s="90" t="s">
        <v>76</v>
      </c>
      <c r="D62" s="91">
        <f>ROUND(((D63+D64+D66+D65)/1000),5)</f>
        <v>2.5316800000000002</v>
      </c>
      <c r="E62" s="91">
        <f>ROUND(((E63+E64+E66+E65)/1000),5)</f>
        <v>2.4543699999999999</v>
      </c>
      <c r="F62" s="91">
        <f>ROUND(((F63+F64+F66+F65)/1000),5)</f>
        <v>2.2686500000000001</v>
      </c>
      <c r="G62" s="91">
        <f t="shared" ref="G62:AA62" si="33">ROUND(((G63+G64+G66+G65)/1000),5)</f>
        <v>2.16553</v>
      </c>
      <c r="H62" s="91">
        <f t="shared" si="33"/>
        <v>2.1242700000000001</v>
      </c>
      <c r="I62" s="91">
        <f t="shared" si="33"/>
        <v>2.1458900000000001</v>
      </c>
      <c r="J62" s="91">
        <f t="shared" si="33"/>
        <v>2.2212499999999999</v>
      </c>
      <c r="K62" s="91">
        <f t="shared" si="33"/>
        <v>2.5323799999999999</v>
      </c>
      <c r="L62" s="91">
        <f t="shared" si="33"/>
        <v>2.8885900000000002</v>
      </c>
      <c r="M62" s="91">
        <f t="shared" si="33"/>
        <v>3.16473</v>
      </c>
      <c r="N62" s="91">
        <f t="shared" si="33"/>
        <v>3.2297500000000001</v>
      </c>
      <c r="O62" s="91">
        <f t="shared" si="33"/>
        <v>3.2437200000000002</v>
      </c>
      <c r="P62" s="91">
        <f t="shared" si="33"/>
        <v>3.2448100000000002</v>
      </c>
      <c r="Q62" s="91">
        <f t="shared" si="33"/>
        <v>3.2637800000000001</v>
      </c>
      <c r="R62" s="91">
        <f t="shared" si="33"/>
        <v>3.2599900000000002</v>
      </c>
      <c r="S62" s="91">
        <f t="shared" si="33"/>
        <v>3.2469000000000001</v>
      </c>
      <c r="T62" s="91">
        <f t="shared" si="33"/>
        <v>3.19293</v>
      </c>
      <c r="U62" s="91">
        <f t="shared" si="33"/>
        <v>3.0786199999999999</v>
      </c>
      <c r="V62" s="91">
        <f t="shared" si="33"/>
        <v>3.04678</v>
      </c>
      <c r="W62" s="91">
        <f t="shared" si="33"/>
        <v>2.9365399999999999</v>
      </c>
      <c r="X62" s="91">
        <f t="shared" si="33"/>
        <v>2.9359999999999999</v>
      </c>
      <c r="Y62" s="91">
        <f t="shared" si="33"/>
        <v>2.9722400000000002</v>
      </c>
      <c r="Z62" s="91">
        <f t="shared" si="33"/>
        <v>2.8990499999999999</v>
      </c>
      <c r="AA62" s="91">
        <f t="shared" si="33"/>
        <v>2.63693</v>
      </c>
    </row>
    <row r="63" spans="1:27" ht="12.75" hidden="1" customHeight="1" outlineLevel="1" x14ac:dyDescent="0.2">
      <c r="A63" s="99" t="s">
        <v>1713</v>
      </c>
      <c r="B63" s="63" t="s">
        <v>238</v>
      </c>
      <c r="C63" s="43" t="s">
        <v>79</v>
      </c>
      <c r="D63" s="44">
        <v>1346.11</v>
      </c>
      <c r="E63" s="44">
        <v>1268.8</v>
      </c>
      <c r="F63" s="44">
        <v>1083.08</v>
      </c>
      <c r="G63" s="44">
        <v>979.96</v>
      </c>
      <c r="H63" s="44">
        <v>938.7</v>
      </c>
      <c r="I63" s="44">
        <v>960.32</v>
      </c>
      <c r="J63" s="44">
        <v>1035.68</v>
      </c>
      <c r="K63" s="44">
        <v>1346.81</v>
      </c>
      <c r="L63" s="44">
        <v>1703.02</v>
      </c>
      <c r="M63" s="44">
        <v>1979.16</v>
      </c>
      <c r="N63" s="44">
        <v>2044.18</v>
      </c>
      <c r="O63" s="44">
        <v>2058.15</v>
      </c>
      <c r="P63" s="44">
        <v>2059.2399999999998</v>
      </c>
      <c r="Q63" s="44">
        <v>2078.21</v>
      </c>
      <c r="R63" s="44">
        <v>2074.42</v>
      </c>
      <c r="S63" s="44">
        <v>2061.33</v>
      </c>
      <c r="T63" s="44">
        <v>2007.36</v>
      </c>
      <c r="U63" s="44">
        <v>1893.05</v>
      </c>
      <c r="V63" s="44">
        <v>1861.21</v>
      </c>
      <c r="W63" s="44">
        <v>1750.97</v>
      </c>
      <c r="X63" s="44">
        <v>1750.43</v>
      </c>
      <c r="Y63" s="44">
        <v>1786.67</v>
      </c>
      <c r="Z63" s="44">
        <v>1713.48</v>
      </c>
      <c r="AA63" s="44">
        <v>1451.36</v>
      </c>
    </row>
    <row r="64" spans="1:27" ht="12.75" hidden="1" customHeight="1" outlineLevel="1" x14ac:dyDescent="0.2">
      <c r="A64" s="99" t="s">
        <v>1714</v>
      </c>
      <c r="B64" s="63" t="s">
        <v>90</v>
      </c>
      <c r="C64" s="43" t="s">
        <v>79</v>
      </c>
      <c r="D64" s="44">
        <f t="shared" ref="D64:AA64" si="34">$D$9</f>
        <v>1071.42</v>
      </c>
      <c r="E64" s="44">
        <f t="shared" si="34"/>
        <v>1071.42</v>
      </c>
      <c r="F64" s="44">
        <f t="shared" si="34"/>
        <v>1071.42</v>
      </c>
      <c r="G64" s="44">
        <f t="shared" si="34"/>
        <v>1071.42</v>
      </c>
      <c r="H64" s="44">
        <f t="shared" si="34"/>
        <v>1071.42</v>
      </c>
      <c r="I64" s="44">
        <f t="shared" si="34"/>
        <v>1071.42</v>
      </c>
      <c r="J64" s="44">
        <f t="shared" si="34"/>
        <v>1071.42</v>
      </c>
      <c r="K64" s="44">
        <f t="shared" si="34"/>
        <v>1071.42</v>
      </c>
      <c r="L64" s="44">
        <f t="shared" si="34"/>
        <v>1071.42</v>
      </c>
      <c r="M64" s="44">
        <f t="shared" si="34"/>
        <v>1071.42</v>
      </c>
      <c r="N64" s="44">
        <f t="shared" si="34"/>
        <v>1071.42</v>
      </c>
      <c r="O64" s="44">
        <f t="shared" si="34"/>
        <v>1071.42</v>
      </c>
      <c r="P64" s="44">
        <f t="shared" si="34"/>
        <v>1071.42</v>
      </c>
      <c r="Q64" s="44">
        <f t="shared" si="34"/>
        <v>1071.42</v>
      </c>
      <c r="R64" s="44">
        <f t="shared" si="34"/>
        <v>1071.42</v>
      </c>
      <c r="S64" s="44">
        <f t="shared" si="34"/>
        <v>1071.42</v>
      </c>
      <c r="T64" s="44">
        <f t="shared" si="34"/>
        <v>1071.42</v>
      </c>
      <c r="U64" s="44">
        <f t="shared" si="34"/>
        <v>1071.42</v>
      </c>
      <c r="V64" s="44">
        <f t="shared" si="34"/>
        <v>1071.42</v>
      </c>
      <c r="W64" s="44">
        <f t="shared" si="34"/>
        <v>1071.42</v>
      </c>
      <c r="X64" s="44">
        <f t="shared" si="34"/>
        <v>1071.42</v>
      </c>
      <c r="Y64" s="44">
        <f t="shared" si="34"/>
        <v>1071.42</v>
      </c>
      <c r="Z64" s="44">
        <f t="shared" si="34"/>
        <v>1071.42</v>
      </c>
      <c r="AA64" s="44">
        <f t="shared" si="34"/>
        <v>1071.42</v>
      </c>
    </row>
    <row r="65" spans="1:27" ht="12.75" hidden="1" customHeight="1" outlineLevel="1" x14ac:dyDescent="0.2">
      <c r="A65" s="99" t="s">
        <v>1715</v>
      </c>
      <c r="B65" s="63" t="s">
        <v>83</v>
      </c>
      <c r="C65" s="43" t="s">
        <v>79</v>
      </c>
      <c r="D65" s="44">
        <v>3.92</v>
      </c>
      <c r="E65" s="44">
        <v>3.92</v>
      </c>
      <c r="F65" s="44">
        <v>3.92</v>
      </c>
      <c r="G65" s="44">
        <v>3.92</v>
      </c>
      <c r="H65" s="44">
        <v>3.92</v>
      </c>
      <c r="I65" s="44">
        <v>3.92</v>
      </c>
      <c r="J65" s="44">
        <v>3.92</v>
      </c>
      <c r="K65" s="44">
        <v>3.92</v>
      </c>
      <c r="L65" s="44">
        <v>3.92</v>
      </c>
      <c r="M65" s="44">
        <v>3.92</v>
      </c>
      <c r="N65" s="44">
        <v>3.92</v>
      </c>
      <c r="O65" s="44">
        <v>3.92</v>
      </c>
      <c r="P65" s="44">
        <v>3.92</v>
      </c>
      <c r="Q65" s="44">
        <v>3.92</v>
      </c>
      <c r="R65" s="44">
        <v>3.92</v>
      </c>
      <c r="S65" s="44">
        <v>3.92</v>
      </c>
      <c r="T65" s="44">
        <v>3.92</v>
      </c>
      <c r="U65" s="44">
        <v>3.92</v>
      </c>
      <c r="V65" s="44">
        <v>3.92</v>
      </c>
      <c r="W65" s="44">
        <v>3.92</v>
      </c>
      <c r="X65" s="44">
        <v>3.92</v>
      </c>
      <c r="Y65" s="44">
        <v>3.92</v>
      </c>
      <c r="Z65" s="44">
        <v>3.92</v>
      </c>
      <c r="AA65" s="44">
        <v>3.92</v>
      </c>
    </row>
    <row r="66" spans="1:27" ht="12.75" hidden="1" customHeight="1" outlineLevel="1" x14ac:dyDescent="0.2">
      <c r="A66" s="99" t="s">
        <v>1716</v>
      </c>
      <c r="B66" s="63" t="s">
        <v>81</v>
      </c>
      <c r="C66" s="43" t="s">
        <v>79</v>
      </c>
      <c r="D66" s="44">
        <f>$D$11</f>
        <v>110.23</v>
      </c>
      <c r="E66" s="44">
        <f t="shared" ref="E66:AA66" si="35">$D$11</f>
        <v>110.23</v>
      </c>
      <c r="F66" s="44">
        <f t="shared" si="35"/>
        <v>110.23</v>
      </c>
      <c r="G66" s="44">
        <f t="shared" si="35"/>
        <v>110.23</v>
      </c>
      <c r="H66" s="44">
        <f t="shared" si="35"/>
        <v>110.23</v>
      </c>
      <c r="I66" s="44">
        <f t="shared" si="35"/>
        <v>110.23</v>
      </c>
      <c r="J66" s="44">
        <f t="shared" si="35"/>
        <v>110.23</v>
      </c>
      <c r="K66" s="44">
        <f t="shared" si="35"/>
        <v>110.23</v>
      </c>
      <c r="L66" s="44">
        <f t="shared" si="35"/>
        <v>110.23</v>
      </c>
      <c r="M66" s="44">
        <f t="shared" si="35"/>
        <v>110.23</v>
      </c>
      <c r="N66" s="44">
        <f t="shared" si="35"/>
        <v>110.23</v>
      </c>
      <c r="O66" s="44">
        <f t="shared" si="35"/>
        <v>110.23</v>
      </c>
      <c r="P66" s="44">
        <f t="shared" si="35"/>
        <v>110.23</v>
      </c>
      <c r="Q66" s="44">
        <f t="shared" si="35"/>
        <v>110.23</v>
      </c>
      <c r="R66" s="44">
        <f t="shared" si="35"/>
        <v>110.23</v>
      </c>
      <c r="S66" s="44">
        <f t="shared" si="35"/>
        <v>110.23</v>
      </c>
      <c r="T66" s="44">
        <f t="shared" si="35"/>
        <v>110.23</v>
      </c>
      <c r="U66" s="44">
        <f t="shared" si="35"/>
        <v>110.23</v>
      </c>
      <c r="V66" s="44">
        <f t="shared" si="35"/>
        <v>110.23</v>
      </c>
      <c r="W66" s="44">
        <f t="shared" si="35"/>
        <v>110.23</v>
      </c>
      <c r="X66" s="44">
        <f t="shared" si="35"/>
        <v>110.23</v>
      </c>
      <c r="Y66" s="44">
        <f t="shared" si="35"/>
        <v>110.23</v>
      </c>
      <c r="Z66" s="44">
        <f t="shared" si="35"/>
        <v>110.23</v>
      </c>
      <c r="AA66" s="44">
        <f t="shared" si="35"/>
        <v>110.23</v>
      </c>
    </row>
    <row r="67" spans="1:27" ht="12.75" customHeight="1" collapsed="1" x14ac:dyDescent="0.2">
      <c r="A67" s="98" t="s">
        <v>1717</v>
      </c>
      <c r="B67" s="28" t="str">
        <f>"13"&amp;"."&amp;$B$800&amp;"."&amp;$B$801</f>
        <v>13.08.2023</v>
      </c>
      <c r="C67" s="90" t="s">
        <v>76</v>
      </c>
      <c r="D67" s="91">
        <f>ROUND(((D68+D69+D71+D70)/1000),5)</f>
        <v>2.5011999999999999</v>
      </c>
      <c r="E67" s="91">
        <f>ROUND(((E68+E69+E71+E70)/1000),5)</f>
        <v>2.3370799999999998</v>
      </c>
      <c r="F67" s="91">
        <f>ROUND(((F68+F69+F71+F70)/1000),5)</f>
        <v>2.18113</v>
      </c>
      <c r="G67" s="91">
        <f t="shared" ref="G67:AA67" si="36">ROUND(((G68+G69+G71+G70)/1000),5)</f>
        <v>2.1067499999999999</v>
      </c>
      <c r="H67" s="91">
        <f t="shared" si="36"/>
        <v>2.0505499999999999</v>
      </c>
      <c r="I67" s="91">
        <f t="shared" si="36"/>
        <v>2.0416699999999999</v>
      </c>
      <c r="J67" s="91">
        <f t="shared" si="36"/>
        <v>1.9955799999999999</v>
      </c>
      <c r="K67" s="91">
        <f t="shared" si="36"/>
        <v>2.2309000000000001</v>
      </c>
      <c r="L67" s="91">
        <f t="shared" si="36"/>
        <v>2.6494900000000001</v>
      </c>
      <c r="M67" s="91">
        <f t="shared" si="36"/>
        <v>2.9045299999999998</v>
      </c>
      <c r="N67" s="91">
        <f t="shared" si="36"/>
        <v>3.05904</v>
      </c>
      <c r="O67" s="91">
        <f t="shared" si="36"/>
        <v>3.0598100000000001</v>
      </c>
      <c r="P67" s="91">
        <f t="shared" si="36"/>
        <v>3.0699800000000002</v>
      </c>
      <c r="Q67" s="91">
        <f t="shared" si="36"/>
        <v>3.1149900000000001</v>
      </c>
      <c r="R67" s="91">
        <f t="shared" si="36"/>
        <v>3.16655</v>
      </c>
      <c r="S67" s="91">
        <f t="shared" si="36"/>
        <v>3.1666699999999999</v>
      </c>
      <c r="T67" s="91">
        <f t="shared" si="36"/>
        <v>3.1238999999999999</v>
      </c>
      <c r="U67" s="91">
        <f t="shared" si="36"/>
        <v>3.0483699999999998</v>
      </c>
      <c r="V67" s="91">
        <f t="shared" si="36"/>
        <v>3.0382799999999999</v>
      </c>
      <c r="W67" s="91">
        <f t="shared" si="36"/>
        <v>2.9957199999999999</v>
      </c>
      <c r="X67" s="91">
        <f t="shared" si="36"/>
        <v>2.9988100000000002</v>
      </c>
      <c r="Y67" s="91">
        <f t="shared" si="36"/>
        <v>2.9568699999999999</v>
      </c>
      <c r="Z67" s="91">
        <f t="shared" si="36"/>
        <v>2.88626</v>
      </c>
      <c r="AA67" s="91">
        <f t="shared" si="36"/>
        <v>2.6344400000000001</v>
      </c>
    </row>
    <row r="68" spans="1:27" ht="12.75" hidden="1" customHeight="1" outlineLevel="1" x14ac:dyDescent="0.2">
      <c r="A68" s="99" t="s">
        <v>1718</v>
      </c>
      <c r="B68" s="63" t="s">
        <v>238</v>
      </c>
      <c r="C68" s="43" t="s">
        <v>79</v>
      </c>
      <c r="D68" s="44">
        <v>1315.63</v>
      </c>
      <c r="E68" s="44">
        <v>1151.51</v>
      </c>
      <c r="F68" s="44">
        <v>995.56</v>
      </c>
      <c r="G68" s="44">
        <v>921.18</v>
      </c>
      <c r="H68" s="44">
        <v>864.98</v>
      </c>
      <c r="I68" s="44">
        <v>856.1</v>
      </c>
      <c r="J68" s="44">
        <v>810.01</v>
      </c>
      <c r="K68" s="44">
        <v>1045.33</v>
      </c>
      <c r="L68" s="44">
        <v>1463.92</v>
      </c>
      <c r="M68" s="44">
        <v>1718.96</v>
      </c>
      <c r="N68" s="44">
        <v>1873.47</v>
      </c>
      <c r="O68" s="44">
        <v>1874.24</v>
      </c>
      <c r="P68" s="44">
        <v>1884.41</v>
      </c>
      <c r="Q68" s="44">
        <v>1929.42</v>
      </c>
      <c r="R68" s="44">
        <v>1980.98</v>
      </c>
      <c r="S68" s="44">
        <v>1981.1</v>
      </c>
      <c r="T68" s="44">
        <v>1938.33</v>
      </c>
      <c r="U68" s="44">
        <v>1862.8</v>
      </c>
      <c r="V68" s="44">
        <v>1852.71</v>
      </c>
      <c r="W68" s="44">
        <v>1810.15</v>
      </c>
      <c r="X68" s="44">
        <v>1813.24</v>
      </c>
      <c r="Y68" s="44">
        <v>1771.3</v>
      </c>
      <c r="Z68" s="44">
        <v>1700.69</v>
      </c>
      <c r="AA68" s="44">
        <v>1448.87</v>
      </c>
    </row>
    <row r="69" spans="1:27" ht="12.75" hidden="1" customHeight="1" outlineLevel="1" x14ac:dyDescent="0.2">
      <c r="A69" s="99" t="s">
        <v>1719</v>
      </c>
      <c r="B69" s="63" t="s">
        <v>90</v>
      </c>
      <c r="C69" s="43" t="s">
        <v>79</v>
      </c>
      <c r="D69" s="44">
        <f t="shared" ref="D69:AA69" si="37">$D$9</f>
        <v>1071.42</v>
      </c>
      <c r="E69" s="44">
        <f t="shared" si="37"/>
        <v>1071.42</v>
      </c>
      <c r="F69" s="44">
        <f t="shared" si="37"/>
        <v>1071.42</v>
      </c>
      <c r="G69" s="44">
        <f t="shared" si="37"/>
        <v>1071.42</v>
      </c>
      <c r="H69" s="44">
        <f t="shared" si="37"/>
        <v>1071.42</v>
      </c>
      <c r="I69" s="44">
        <f t="shared" si="37"/>
        <v>1071.42</v>
      </c>
      <c r="J69" s="44">
        <f t="shared" si="37"/>
        <v>1071.42</v>
      </c>
      <c r="K69" s="44">
        <f t="shared" si="37"/>
        <v>1071.42</v>
      </c>
      <c r="L69" s="44">
        <f t="shared" si="37"/>
        <v>1071.42</v>
      </c>
      <c r="M69" s="44">
        <f t="shared" si="37"/>
        <v>1071.42</v>
      </c>
      <c r="N69" s="44">
        <f t="shared" si="37"/>
        <v>1071.42</v>
      </c>
      <c r="O69" s="44">
        <f t="shared" si="37"/>
        <v>1071.42</v>
      </c>
      <c r="P69" s="44">
        <f t="shared" si="37"/>
        <v>1071.42</v>
      </c>
      <c r="Q69" s="44">
        <f t="shared" si="37"/>
        <v>1071.42</v>
      </c>
      <c r="R69" s="44">
        <f t="shared" si="37"/>
        <v>1071.42</v>
      </c>
      <c r="S69" s="44">
        <f t="shared" si="37"/>
        <v>1071.42</v>
      </c>
      <c r="T69" s="44">
        <f t="shared" si="37"/>
        <v>1071.42</v>
      </c>
      <c r="U69" s="44">
        <f t="shared" si="37"/>
        <v>1071.42</v>
      </c>
      <c r="V69" s="44">
        <f t="shared" si="37"/>
        <v>1071.42</v>
      </c>
      <c r="W69" s="44">
        <f t="shared" si="37"/>
        <v>1071.42</v>
      </c>
      <c r="X69" s="44">
        <f t="shared" si="37"/>
        <v>1071.42</v>
      </c>
      <c r="Y69" s="44">
        <f t="shared" si="37"/>
        <v>1071.42</v>
      </c>
      <c r="Z69" s="44">
        <f t="shared" si="37"/>
        <v>1071.42</v>
      </c>
      <c r="AA69" s="44">
        <f t="shared" si="37"/>
        <v>1071.42</v>
      </c>
    </row>
    <row r="70" spans="1:27" ht="12.75" hidden="1" customHeight="1" outlineLevel="1" x14ac:dyDescent="0.2">
      <c r="A70" s="99" t="s">
        <v>1720</v>
      </c>
      <c r="B70" s="63" t="s">
        <v>83</v>
      </c>
      <c r="C70" s="43" t="s">
        <v>79</v>
      </c>
      <c r="D70" s="44">
        <v>3.92</v>
      </c>
      <c r="E70" s="44">
        <v>3.92</v>
      </c>
      <c r="F70" s="44">
        <v>3.92</v>
      </c>
      <c r="G70" s="44">
        <v>3.92</v>
      </c>
      <c r="H70" s="44">
        <v>3.92</v>
      </c>
      <c r="I70" s="44">
        <v>3.92</v>
      </c>
      <c r="J70" s="44">
        <v>3.92</v>
      </c>
      <c r="K70" s="44">
        <v>3.92</v>
      </c>
      <c r="L70" s="44">
        <v>3.92</v>
      </c>
      <c r="M70" s="44">
        <v>3.92</v>
      </c>
      <c r="N70" s="44">
        <v>3.92</v>
      </c>
      <c r="O70" s="44">
        <v>3.92</v>
      </c>
      <c r="P70" s="44">
        <v>3.92</v>
      </c>
      <c r="Q70" s="44">
        <v>3.92</v>
      </c>
      <c r="R70" s="44">
        <v>3.92</v>
      </c>
      <c r="S70" s="44">
        <v>3.92</v>
      </c>
      <c r="T70" s="44">
        <v>3.92</v>
      </c>
      <c r="U70" s="44">
        <v>3.92</v>
      </c>
      <c r="V70" s="44">
        <v>3.92</v>
      </c>
      <c r="W70" s="44">
        <v>3.92</v>
      </c>
      <c r="X70" s="44">
        <v>3.92</v>
      </c>
      <c r="Y70" s="44">
        <v>3.92</v>
      </c>
      <c r="Z70" s="44">
        <v>3.92</v>
      </c>
      <c r="AA70" s="44">
        <v>3.92</v>
      </c>
    </row>
    <row r="71" spans="1:27" ht="12.75" hidden="1" customHeight="1" outlineLevel="1" x14ac:dyDescent="0.2">
      <c r="A71" s="99" t="s">
        <v>1721</v>
      </c>
      <c r="B71" s="63" t="s">
        <v>81</v>
      </c>
      <c r="C71" s="43" t="s">
        <v>79</v>
      </c>
      <c r="D71" s="44">
        <f>$D$11</f>
        <v>110.23</v>
      </c>
      <c r="E71" s="44">
        <f t="shared" ref="E71:AA71" si="38">$D$11</f>
        <v>110.23</v>
      </c>
      <c r="F71" s="44">
        <f t="shared" si="38"/>
        <v>110.23</v>
      </c>
      <c r="G71" s="44">
        <f t="shared" si="38"/>
        <v>110.23</v>
      </c>
      <c r="H71" s="44">
        <f t="shared" si="38"/>
        <v>110.23</v>
      </c>
      <c r="I71" s="44">
        <f t="shared" si="38"/>
        <v>110.23</v>
      </c>
      <c r="J71" s="44">
        <f t="shared" si="38"/>
        <v>110.23</v>
      </c>
      <c r="K71" s="44">
        <f t="shared" si="38"/>
        <v>110.23</v>
      </c>
      <c r="L71" s="44">
        <f t="shared" si="38"/>
        <v>110.23</v>
      </c>
      <c r="M71" s="44">
        <f t="shared" si="38"/>
        <v>110.23</v>
      </c>
      <c r="N71" s="44">
        <f t="shared" si="38"/>
        <v>110.23</v>
      </c>
      <c r="O71" s="44">
        <f t="shared" si="38"/>
        <v>110.23</v>
      </c>
      <c r="P71" s="44">
        <f t="shared" si="38"/>
        <v>110.23</v>
      </c>
      <c r="Q71" s="44">
        <f t="shared" si="38"/>
        <v>110.23</v>
      </c>
      <c r="R71" s="44">
        <f t="shared" si="38"/>
        <v>110.23</v>
      </c>
      <c r="S71" s="44">
        <f t="shared" si="38"/>
        <v>110.23</v>
      </c>
      <c r="T71" s="44">
        <f t="shared" si="38"/>
        <v>110.23</v>
      </c>
      <c r="U71" s="44">
        <f t="shared" si="38"/>
        <v>110.23</v>
      </c>
      <c r="V71" s="44">
        <f t="shared" si="38"/>
        <v>110.23</v>
      </c>
      <c r="W71" s="44">
        <f t="shared" si="38"/>
        <v>110.23</v>
      </c>
      <c r="X71" s="44">
        <f t="shared" si="38"/>
        <v>110.23</v>
      </c>
      <c r="Y71" s="44">
        <f t="shared" si="38"/>
        <v>110.23</v>
      </c>
      <c r="Z71" s="44">
        <f t="shared" si="38"/>
        <v>110.23</v>
      </c>
      <c r="AA71" s="44">
        <f t="shared" si="38"/>
        <v>110.23</v>
      </c>
    </row>
    <row r="72" spans="1:27" ht="12.75" customHeight="1" collapsed="1" x14ac:dyDescent="0.2">
      <c r="A72" s="98" t="s">
        <v>1722</v>
      </c>
      <c r="B72" s="28" t="str">
        <f>"14"&amp;"."&amp;$B$800&amp;"."&amp;$B$801</f>
        <v>14.08.2023</v>
      </c>
      <c r="C72" s="90" t="s">
        <v>76</v>
      </c>
      <c r="D72" s="91">
        <f>ROUND(((D73+D74+D76+D75)/1000),5)</f>
        <v>2.4313600000000002</v>
      </c>
      <c r="E72" s="91">
        <f>ROUND(((E73+E74+E76+E75)/1000),5)</f>
        <v>2.3073999999999999</v>
      </c>
      <c r="F72" s="91">
        <f>ROUND(((F73+F74+F76+F75)/1000),5)</f>
        <v>2.1622699999999999</v>
      </c>
      <c r="G72" s="91">
        <f t="shared" ref="G72:AA72" si="39">ROUND(((G73+G74+G76+G75)/1000),5)</f>
        <v>2.0918899999999998</v>
      </c>
      <c r="H72" s="91">
        <f t="shared" si="39"/>
        <v>2.05667</v>
      </c>
      <c r="I72" s="91">
        <f t="shared" si="39"/>
        <v>2.16208</v>
      </c>
      <c r="J72" s="91">
        <f t="shared" si="39"/>
        <v>2.2817699999999999</v>
      </c>
      <c r="K72" s="91">
        <f t="shared" si="39"/>
        <v>2.62947</v>
      </c>
      <c r="L72" s="91">
        <f t="shared" si="39"/>
        <v>2.9157000000000002</v>
      </c>
      <c r="M72" s="91">
        <f t="shared" si="39"/>
        <v>3.0685099999999998</v>
      </c>
      <c r="N72" s="91">
        <f t="shared" si="39"/>
        <v>3.1813199999999999</v>
      </c>
      <c r="O72" s="91">
        <f t="shared" si="39"/>
        <v>3.21265</v>
      </c>
      <c r="P72" s="91">
        <f t="shared" si="39"/>
        <v>3.2086700000000001</v>
      </c>
      <c r="Q72" s="91">
        <f t="shared" si="39"/>
        <v>3.2581500000000001</v>
      </c>
      <c r="R72" s="91">
        <f t="shared" si="39"/>
        <v>3.3353299999999999</v>
      </c>
      <c r="S72" s="91">
        <f t="shared" si="39"/>
        <v>3.3289300000000002</v>
      </c>
      <c r="T72" s="91">
        <f t="shared" si="39"/>
        <v>3.30017</v>
      </c>
      <c r="U72" s="91">
        <f t="shared" si="39"/>
        <v>3.2392300000000001</v>
      </c>
      <c r="V72" s="91">
        <f t="shared" si="39"/>
        <v>3.1987800000000002</v>
      </c>
      <c r="W72" s="91">
        <f t="shared" si="39"/>
        <v>3.0608900000000001</v>
      </c>
      <c r="X72" s="91">
        <f t="shared" si="39"/>
        <v>3.0528200000000001</v>
      </c>
      <c r="Y72" s="91">
        <f t="shared" si="39"/>
        <v>3.0208499999999998</v>
      </c>
      <c r="Z72" s="91">
        <f t="shared" si="39"/>
        <v>2.8331200000000001</v>
      </c>
      <c r="AA72" s="91">
        <f t="shared" si="39"/>
        <v>2.5020199999999999</v>
      </c>
    </row>
    <row r="73" spans="1:27" ht="12.75" hidden="1" customHeight="1" outlineLevel="1" x14ac:dyDescent="0.2">
      <c r="A73" s="99" t="s">
        <v>1723</v>
      </c>
      <c r="B73" s="63" t="s">
        <v>238</v>
      </c>
      <c r="C73" s="43" t="s">
        <v>79</v>
      </c>
      <c r="D73" s="44">
        <v>1245.79</v>
      </c>
      <c r="E73" s="44">
        <v>1121.83</v>
      </c>
      <c r="F73" s="44">
        <v>976.7</v>
      </c>
      <c r="G73" s="44">
        <v>906.32</v>
      </c>
      <c r="H73" s="44">
        <v>871.1</v>
      </c>
      <c r="I73" s="44">
        <v>976.51</v>
      </c>
      <c r="J73" s="44">
        <v>1096.2</v>
      </c>
      <c r="K73" s="44">
        <v>1443.9</v>
      </c>
      <c r="L73" s="44">
        <v>1730.13</v>
      </c>
      <c r="M73" s="44">
        <v>1882.94</v>
      </c>
      <c r="N73" s="44">
        <v>1995.75</v>
      </c>
      <c r="O73" s="44">
        <v>2027.08</v>
      </c>
      <c r="P73" s="44">
        <v>2023.1</v>
      </c>
      <c r="Q73" s="44">
        <v>2072.58</v>
      </c>
      <c r="R73" s="44">
        <v>2149.7600000000002</v>
      </c>
      <c r="S73" s="44">
        <v>2143.36</v>
      </c>
      <c r="T73" s="44">
        <v>2114.6</v>
      </c>
      <c r="U73" s="44">
        <v>2053.66</v>
      </c>
      <c r="V73" s="44">
        <v>2013.21</v>
      </c>
      <c r="W73" s="44">
        <v>1875.32</v>
      </c>
      <c r="X73" s="44">
        <v>1867.25</v>
      </c>
      <c r="Y73" s="44">
        <v>1835.28</v>
      </c>
      <c r="Z73" s="44">
        <v>1647.55</v>
      </c>
      <c r="AA73" s="44">
        <v>1316.45</v>
      </c>
    </row>
    <row r="74" spans="1:27" ht="12.75" hidden="1" customHeight="1" outlineLevel="1" x14ac:dyDescent="0.2">
      <c r="A74" s="99" t="s">
        <v>1724</v>
      </c>
      <c r="B74" s="63" t="s">
        <v>90</v>
      </c>
      <c r="C74" s="43" t="s">
        <v>79</v>
      </c>
      <c r="D74" s="44">
        <f t="shared" ref="D74:AA74" si="40">$D$9</f>
        <v>1071.42</v>
      </c>
      <c r="E74" s="44">
        <f t="shared" si="40"/>
        <v>1071.42</v>
      </c>
      <c r="F74" s="44">
        <f t="shared" si="40"/>
        <v>1071.42</v>
      </c>
      <c r="G74" s="44">
        <f t="shared" si="40"/>
        <v>1071.42</v>
      </c>
      <c r="H74" s="44">
        <f t="shared" si="40"/>
        <v>1071.42</v>
      </c>
      <c r="I74" s="44">
        <f t="shared" si="40"/>
        <v>1071.42</v>
      </c>
      <c r="J74" s="44">
        <f t="shared" si="40"/>
        <v>1071.42</v>
      </c>
      <c r="K74" s="44">
        <f t="shared" si="40"/>
        <v>1071.42</v>
      </c>
      <c r="L74" s="44">
        <f t="shared" si="40"/>
        <v>1071.42</v>
      </c>
      <c r="M74" s="44">
        <f t="shared" si="40"/>
        <v>1071.42</v>
      </c>
      <c r="N74" s="44">
        <f t="shared" si="40"/>
        <v>1071.42</v>
      </c>
      <c r="O74" s="44">
        <f t="shared" si="40"/>
        <v>1071.42</v>
      </c>
      <c r="P74" s="44">
        <f t="shared" si="40"/>
        <v>1071.42</v>
      </c>
      <c r="Q74" s="44">
        <f t="shared" si="40"/>
        <v>1071.42</v>
      </c>
      <c r="R74" s="44">
        <f t="shared" si="40"/>
        <v>1071.42</v>
      </c>
      <c r="S74" s="44">
        <f t="shared" si="40"/>
        <v>1071.42</v>
      </c>
      <c r="T74" s="44">
        <f t="shared" si="40"/>
        <v>1071.42</v>
      </c>
      <c r="U74" s="44">
        <f t="shared" si="40"/>
        <v>1071.42</v>
      </c>
      <c r="V74" s="44">
        <f t="shared" si="40"/>
        <v>1071.42</v>
      </c>
      <c r="W74" s="44">
        <f t="shared" si="40"/>
        <v>1071.42</v>
      </c>
      <c r="X74" s="44">
        <f t="shared" si="40"/>
        <v>1071.42</v>
      </c>
      <c r="Y74" s="44">
        <f t="shared" si="40"/>
        <v>1071.42</v>
      </c>
      <c r="Z74" s="44">
        <f t="shared" si="40"/>
        <v>1071.42</v>
      </c>
      <c r="AA74" s="44">
        <f t="shared" si="40"/>
        <v>1071.42</v>
      </c>
    </row>
    <row r="75" spans="1:27" ht="12.75" hidden="1" customHeight="1" outlineLevel="1" x14ac:dyDescent="0.2">
      <c r="A75" s="99" t="s">
        <v>1725</v>
      </c>
      <c r="B75" s="63" t="s">
        <v>83</v>
      </c>
      <c r="C75" s="43" t="s">
        <v>79</v>
      </c>
      <c r="D75" s="44">
        <v>3.92</v>
      </c>
      <c r="E75" s="44">
        <v>3.92</v>
      </c>
      <c r="F75" s="44">
        <v>3.92</v>
      </c>
      <c r="G75" s="44">
        <v>3.92</v>
      </c>
      <c r="H75" s="44">
        <v>3.92</v>
      </c>
      <c r="I75" s="44">
        <v>3.92</v>
      </c>
      <c r="J75" s="44">
        <v>3.92</v>
      </c>
      <c r="K75" s="44">
        <v>3.92</v>
      </c>
      <c r="L75" s="44">
        <v>3.92</v>
      </c>
      <c r="M75" s="44">
        <v>3.92</v>
      </c>
      <c r="N75" s="44">
        <v>3.92</v>
      </c>
      <c r="O75" s="44">
        <v>3.92</v>
      </c>
      <c r="P75" s="44">
        <v>3.92</v>
      </c>
      <c r="Q75" s="44">
        <v>3.92</v>
      </c>
      <c r="R75" s="44">
        <v>3.92</v>
      </c>
      <c r="S75" s="44">
        <v>3.92</v>
      </c>
      <c r="T75" s="44">
        <v>3.92</v>
      </c>
      <c r="U75" s="44">
        <v>3.92</v>
      </c>
      <c r="V75" s="44">
        <v>3.92</v>
      </c>
      <c r="W75" s="44">
        <v>3.92</v>
      </c>
      <c r="X75" s="44">
        <v>3.92</v>
      </c>
      <c r="Y75" s="44">
        <v>3.92</v>
      </c>
      <c r="Z75" s="44">
        <v>3.92</v>
      </c>
      <c r="AA75" s="44">
        <v>3.92</v>
      </c>
    </row>
    <row r="76" spans="1:27" ht="12.75" hidden="1" customHeight="1" outlineLevel="1" x14ac:dyDescent="0.2">
      <c r="A76" s="99" t="s">
        <v>1726</v>
      </c>
      <c r="B76" s="63" t="s">
        <v>81</v>
      </c>
      <c r="C76" s="43" t="s">
        <v>79</v>
      </c>
      <c r="D76" s="44">
        <f>$D$11</f>
        <v>110.23</v>
      </c>
      <c r="E76" s="44">
        <f t="shared" ref="E76:AA76" si="41">$D$11</f>
        <v>110.23</v>
      </c>
      <c r="F76" s="44">
        <f t="shared" si="41"/>
        <v>110.23</v>
      </c>
      <c r="G76" s="44">
        <f t="shared" si="41"/>
        <v>110.23</v>
      </c>
      <c r="H76" s="44">
        <f t="shared" si="41"/>
        <v>110.23</v>
      </c>
      <c r="I76" s="44">
        <f t="shared" si="41"/>
        <v>110.23</v>
      </c>
      <c r="J76" s="44">
        <f t="shared" si="41"/>
        <v>110.23</v>
      </c>
      <c r="K76" s="44">
        <f t="shared" si="41"/>
        <v>110.23</v>
      </c>
      <c r="L76" s="44">
        <f t="shared" si="41"/>
        <v>110.23</v>
      </c>
      <c r="M76" s="44">
        <f t="shared" si="41"/>
        <v>110.23</v>
      </c>
      <c r="N76" s="44">
        <f t="shared" si="41"/>
        <v>110.23</v>
      </c>
      <c r="O76" s="44">
        <f t="shared" si="41"/>
        <v>110.23</v>
      </c>
      <c r="P76" s="44">
        <f t="shared" si="41"/>
        <v>110.23</v>
      </c>
      <c r="Q76" s="44">
        <f t="shared" si="41"/>
        <v>110.23</v>
      </c>
      <c r="R76" s="44">
        <f t="shared" si="41"/>
        <v>110.23</v>
      </c>
      <c r="S76" s="44">
        <f t="shared" si="41"/>
        <v>110.23</v>
      </c>
      <c r="T76" s="44">
        <f t="shared" si="41"/>
        <v>110.23</v>
      </c>
      <c r="U76" s="44">
        <f t="shared" si="41"/>
        <v>110.23</v>
      </c>
      <c r="V76" s="44">
        <f t="shared" si="41"/>
        <v>110.23</v>
      </c>
      <c r="W76" s="44">
        <f t="shared" si="41"/>
        <v>110.23</v>
      </c>
      <c r="X76" s="44">
        <f t="shared" si="41"/>
        <v>110.23</v>
      </c>
      <c r="Y76" s="44">
        <f t="shared" si="41"/>
        <v>110.23</v>
      </c>
      <c r="Z76" s="44">
        <f t="shared" si="41"/>
        <v>110.23</v>
      </c>
      <c r="AA76" s="44">
        <f t="shared" si="41"/>
        <v>110.23</v>
      </c>
    </row>
    <row r="77" spans="1:27" ht="12.75" customHeight="1" collapsed="1" x14ac:dyDescent="0.2">
      <c r="A77" s="98" t="s">
        <v>1727</v>
      </c>
      <c r="B77" s="28" t="str">
        <f>"15"&amp;"."&amp;$B$800&amp;"."&amp;$B$801</f>
        <v>15.08.2023</v>
      </c>
      <c r="C77" s="90" t="s">
        <v>76</v>
      </c>
      <c r="D77" s="91">
        <f>ROUND(((D78+D79+D81+D80)/1000),5)</f>
        <v>2.2264200000000001</v>
      </c>
      <c r="E77" s="91">
        <f>ROUND(((E78+E79+E81+E80)/1000),5)</f>
        <v>2.0707900000000001</v>
      </c>
      <c r="F77" s="91">
        <f>ROUND(((F78+F79+F81+F80)/1000),5)</f>
        <v>1.9734</v>
      </c>
      <c r="G77" s="91">
        <f t="shared" ref="G77:AA77" si="42">ROUND(((G78+G79+G81+G80)/1000),5)</f>
        <v>1.19675</v>
      </c>
      <c r="H77" s="91">
        <f t="shared" si="42"/>
        <v>1.1929399999999999</v>
      </c>
      <c r="I77" s="91">
        <f t="shared" si="42"/>
        <v>1.9229700000000001</v>
      </c>
      <c r="J77" s="91">
        <f t="shared" si="42"/>
        <v>2.0682299999999998</v>
      </c>
      <c r="K77" s="91">
        <f t="shared" si="42"/>
        <v>2.5082399999999998</v>
      </c>
      <c r="L77" s="91">
        <f t="shared" si="42"/>
        <v>2.8801999999999999</v>
      </c>
      <c r="M77" s="91">
        <f t="shared" si="42"/>
        <v>3.1512899999999999</v>
      </c>
      <c r="N77" s="91">
        <f t="shared" si="42"/>
        <v>3.24804</v>
      </c>
      <c r="O77" s="91">
        <f t="shared" si="42"/>
        <v>3.2276500000000001</v>
      </c>
      <c r="P77" s="91">
        <f t="shared" si="42"/>
        <v>3.2339899999999999</v>
      </c>
      <c r="Q77" s="91">
        <f t="shared" si="42"/>
        <v>3.2607200000000001</v>
      </c>
      <c r="R77" s="91">
        <f t="shared" si="42"/>
        <v>3.3658999999999999</v>
      </c>
      <c r="S77" s="91">
        <f t="shared" si="42"/>
        <v>3.40537</v>
      </c>
      <c r="T77" s="91">
        <f t="shared" si="42"/>
        <v>3.3871000000000002</v>
      </c>
      <c r="U77" s="91">
        <f t="shared" si="42"/>
        <v>3.2699699999999998</v>
      </c>
      <c r="V77" s="91">
        <f t="shared" si="42"/>
        <v>3.24261</v>
      </c>
      <c r="W77" s="91">
        <f t="shared" si="42"/>
        <v>3.1886999999999999</v>
      </c>
      <c r="X77" s="91">
        <f t="shared" si="42"/>
        <v>3.1629</v>
      </c>
      <c r="Y77" s="91">
        <f t="shared" si="42"/>
        <v>3.0432800000000002</v>
      </c>
      <c r="Z77" s="91">
        <f t="shared" si="42"/>
        <v>2.8764400000000001</v>
      </c>
      <c r="AA77" s="91">
        <f t="shared" si="42"/>
        <v>2.5151699999999999</v>
      </c>
    </row>
    <row r="78" spans="1:27" ht="12.75" hidden="1" customHeight="1" outlineLevel="1" x14ac:dyDescent="0.2">
      <c r="A78" s="99" t="s">
        <v>1728</v>
      </c>
      <c r="B78" s="63" t="s">
        <v>238</v>
      </c>
      <c r="C78" s="43" t="s">
        <v>79</v>
      </c>
      <c r="D78" s="44">
        <v>1040.8499999999999</v>
      </c>
      <c r="E78" s="44">
        <v>885.22</v>
      </c>
      <c r="F78" s="44">
        <v>787.83</v>
      </c>
      <c r="G78" s="44">
        <v>11.18</v>
      </c>
      <c r="H78" s="44">
        <v>7.37</v>
      </c>
      <c r="I78" s="44">
        <v>737.4</v>
      </c>
      <c r="J78" s="44">
        <v>882.66</v>
      </c>
      <c r="K78" s="44">
        <v>1322.67</v>
      </c>
      <c r="L78" s="44">
        <v>1694.63</v>
      </c>
      <c r="M78" s="44">
        <v>1965.72</v>
      </c>
      <c r="N78" s="44">
        <v>2062.4699999999998</v>
      </c>
      <c r="O78" s="44">
        <v>2042.08</v>
      </c>
      <c r="P78" s="44">
        <v>2048.42</v>
      </c>
      <c r="Q78" s="44">
        <v>2075.15</v>
      </c>
      <c r="R78" s="44">
        <v>2180.33</v>
      </c>
      <c r="S78" s="44">
        <v>2219.8000000000002</v>
      </c>
      <c r="T78" s="44">
        <v>2201.5300000000002</v>
      </c>
      <c r="U78" s="44">
        <v>2084.4</v>
      </c>
      <c r="V78" s="44">
        <v>2057.04</v>
      </c>
      <c r="W78" s="44">
        <v>2003.13</v>
      </c>
      <c r="X78" s="44">
        <v>1977.33</v>
      </c>
      <c r="Y78" s="44">
        <v>1857.71</v>
      </c>
      <c r="Z78" s="44">
        <v>1690.87</v>
      </c>
      <c r="AA78" s="44">
        <v>1329.6</v>
      </c>
    </row>
    <row r="79" spans="1:27" ht="12.75" hidden="1" customHeight="1" outlineLevel="1" x14ac:dyDescent="0.2">
      <c r="A79" s="99" t="s">
        <v>1729</v>
      </c>
      <c r="B79" s="63" t="s">
        <v>90</v>
      </c>
      <c r="C79" s="43" t="s">
        <v>79</v>
      </c>
      <c r="D79" s="44">
        <f t="shared" ref="D79:AA79" si="43">$D$9</f>
        <v>1071.42</v>
      </c>
      <c r="E79" s="44">
        <f t="shared" si="43"/>
        <v>1071.42</v>
      </c>
      <c r="F79" s="44">
        <f t="shared" si="43"/>
        <v>1071.42</v>
      </c>
      <c r="G79" s="44">
        <f t="shared" si="43"/>
        <v>1071.42</v>
      </c>
      <c r="H79" s="44">
        <f t="shared" si="43"/>
        <v>1071.42</v>
      </c>
      <c r="I79" s="44">
        <f t="shared" si="43"/>
        <v>1071.42</v>
      </c>
      <c r="J79" s="44">
        <f t="shared" si="43"/>
        <v>1071.42</v>
      </c>
      <c r="K79" s="44">
        <f t="shared" si="43"/>
        <v>1071.42</v>
      </c>
      <c r="L79" s="44">
        <f t="shared" si="43"/>
        <v>1071.42</v>
      </c>
      <c r="M79" s="44">
        <f t="shared" si="43"/>
        <v>1071.42</v>
      </c>
      <c r="N79" s="44">
        <f t="shared" si="43"/>
        <v>1071.42</v>
      </c>
      <c r="O79" s="44">
        <f t="shared" si="43"/>
        <v>1071.42</v>
      </c>
      <c r="P79" s="44">
        <f t="shared" si="43"/>
        <v>1071.42</v>
      </c>
      <c r="Q79" s="44">
        <f t="shared" si="43"/>
        <v>1071.42</v>
      </c>
      <c r="R79" s="44">
        <f t="shared" si="43"/>
        <v>1071.42</v>
      </c>
      <c r="S79" s="44">
        <f t="shared" si="43"/>
        <v>1071.42</v>
      </c>
      <c r="T79" s="44">
        <f t="shared" si="43"/>
        <v>1071.42</v>
      </c>
      <c r="U79" s="44">
        <f t="shared" si="43"/>
        <v>1071.42</v>
      </c>
      <c r="V79" s="44">
        <f t="shared" si="43"/>
        <v>1071.42</v>
      </c>
      <c r="W79" s="44">
        <f t="shared" si="43"/>
        <v>1071.42</v>
      </c>
      <c r="X79" s="44">
        <f t="shared" si="43"/>
        <v>1071.42</v>
      </c>
      <c r="Y79" s="44">
        <f t="shared" si="43"/>
        <v>1071.42</v>
      </c>
      <c r="Z79" s="44">
        <f t="shared" si="43"/>
        <v>1071.42</v>
      </c>
      <c r="AA79" s="44">
        <f t="shared" si="43"/>
        <v>1071.42</v>
      </c>
    </row>
    <row r="80" spans="1:27" ht="12.75" hidden="1" customHeight="1" outlineLevel="1" x14ac:dyDescent="0.2">
      <c r="A80" s="99" t="s">
        <v>1730</v>
      </c>
      <c r="B80" s="63" t="s">
        <v>83</v>
      </c>
      <c r="C80" s="43" t="s">
        <v>79</v>
      </c>
      <c r="D80" s="44">
        <v>3.92</v>
      </c>
      <c r="E80" s="44">
        <v>3.92</v>
      </c>
      <c r="F80" s="44">
        <v>3.92</v>
      </c>
      <c r="G80" s="44">
        <v>3.92</v>
      </c>
      <c r="H80" s="44">
        <v>3.92</v>
      </c>
      <c r="I80" s="44">
        <v>3.92</v>
      </c>
      <c r="J80" s="44">
        <v>3.92</v>
      </c>
      <c r="K80" s="44">
        <v>3.92</v>
      </c>
      <c r="L80" s="44">
        <v>3.92</v>
      </c>
      <c r="M80" s="44">
        <v>3.92</v>
      </c>
      <c r="N80" s="44">
        <v>3.92</v>
      </c>
      <c r="O80" s="44">
        <v>3.92</v>
      </c>
      <c r="P80" s="44">
        <v>3.92</v>
      </c>
      <c r="Q80" s="44">
        <v>3.92</v>
      </c>
      <c r="R80" s="44">
        <v>3.92</v>
      </c>
      <c r="S80" s="44">
        <v>3.92</v>
      </c>
      <c r="T80" s="44">
        <v>3.92</v>
      </c>
      <c r="U80" s="44">
        <v>3.92</v>
      </c>
      <c r="V80" s="44">
        <v>3.92</v>
      </c>
      <c r="W80" s="44">
        <v>3.92</v>
      </c>
      <c r="X80" s="44">
        <v>3.92</v>
      </c>
      <c r="Y80" s="44">
        <v>3.92</v>
      </c>
      <c r="Z80" s="44">
        <v>3.92</v>
      </c>
      <c r="AA80" s="44">
        <v>3.92</v>
      </c>
    </row>
    <row r="81" spans="1:27" ht="12.75" hidden="1" customHeight="1" outlineLevel="1" x14ac:dyDescent="0.2">
      <c r="A81" s="99" t="s">
        <v>1731</v>
      </c>
      <c r="B81" s="63" t="s">
        <v>81</v>
      </c>
      <c r="C81" s="43" t="s">
        <v>79</v>
      </c>
      <c r="D81" s="44">
        <f>$D$11</f>
        <v>110.23</v>
      </c>
      <c r="E81" s="44">
        <f t="shared" ref="E81:AA81" si="44">$D$11</f>
        <v>110.23</v>
      </c>
      <c r="F81" s="44">
        <f t="shared" si="44"/>
        <v>110.23</v>
      </c>
      <c r="G81" s="44">
        <f t="shared" si="44"/>
        <v>110.23</v>
      </c>
      <c r="H81" s="44">
        <f t="shared" si="44"/>
        <v>110.23</v>
      </c>
      <c r="I81" s="44">
        <f t="shared" si="44"/>
        <v>110.23</v>
      </c>
      <c r="J81" s="44">
        <f t="shared" si="44"/>
        <v>110.23</v>
      </c>
      <c r="K81" s="44">
        <f t="shared" si="44"/>
        <v>110.23</v>
      </c>
      <c r="L81" s="44">
        <f t="shared" si="44"/>
        <v>110.23</v>
      </c>
      <c r="M81" s="44">
        <f t="shared" si="44"/>
        <v>110.23</v>
      </c>
      <c r="N81" s="44">
        <f t="shared" si="44"/>
        <v>110.23</v>
      </c>
      <c r="O81" s="44">
        <f t="shared" si="44"/>
        <v>110.23</v>
      </c>
      <c r="P81" s="44">
        <f t="shared" si="44"/>
        <v>110.23</v>
      </c>
      <c r="Q81" s="44">
        <f t="shared" si="44"/>
        <v>110.23</v>
      </c>
      <c r="R81" s="44">
        <f t="shared" si="44"/>
        <v>110.23</v>
      </c>
      <c r="S81" s="44">
        <f t="shared" si="44"/>
        <v>110.23</v>
      </c>
      <c r="T81" s="44">
        <f t="shared" si="44"/>
        <v>110.23</v>
      </c>
      <c r="U81" s="44">
        <f t="shared" si="44"/>
        <v>110.23</v>
      </c>
      <c r="V81" s="44">
        <f t="shared" si="44"/>
        <v>110.23</v>
      </c>
      <c r="W81" s="44">
        <f t="shared" si="44"/>
        <v>110.23</v>
      </c>
      <c r="X81" s="44">
        <f t="shared" si="44"/>
        <v>110.23</v>
      </c>
      <c r="Y81" s="44">
        <f t="shared" si="44"/>
        <v>110.23</v>
      </c>
      <c r="Z81" s="44">
        <f t="shared" si="44"/>
        <v>110.23</v>
      </c>
      <c r="AA81" s="44">
        <f t="shared" si="44"/>
        <v>110.23</v>
      </c>
    </row>
    <row r="82" spans="1:27" ht="12.75" customHeight="1" collapsed="1" x14ac:dyDescent="0.2">
      <c r="A82" s="98" t="s">
        <v>1732</v>
      </c>
      <c r="B82" s="28" t="str">
        <f>"16"&amp;"."&amp;$B$800&amp;"."&amp;$B$801</f>
        <v>16.08.2023</v>
      </c>
      <c r="C82" s="90" t="s">
        <v>76</v>
      </c>
      <c r="D82" s="91">
        <f>ROUND(((D83+D84+D86+D85)/1000),5)</f>
        <v>2.2817400000000001</v>
      </c>
      <c r="E82" s="91">
        <f>ROUND(((E83+E84+E86+E85)/1000),5)</f>
        <v>2.0566599999999999</v>
      </c>
      <c r="F82" s="91">
        <f>ROUND(((F83+F84+F86+F85)/1000),5)</f>
        <v>1.9860899999999999</v>
      </c>
      <c r="G82" s="91">
        <f t="shared" ref="G82:AA82" si="45">ROUND(((G83+G84+G86+G85)/1000),5)</f>
        <v>1.9547300000000001</v>
      </c>
      <c r="H82" s="91">
        <f t="shared" si="45"/>
        <v>1.9408399999999999</v>
      </c>
      <c r="I82" s="91">
        <f t="shared" si="45"/>
        <v>1.9694499999999999</v>
      </c>
      <c r="J82" s="91">
        <f t="shared" si="45"/>
        <v>2.2403499999999998</v>
      </c>
      <c r="K82" s="91">
        <f t="shared" si="45"/>
        <v>2.63</v>
      </c>
      <c r="L82" s="91">
        <f t="shared" si="45"/>
        <v>2.8818000000000001</v>
      </c>
      <c r="M82" s="91">
        <f t="shared" si="45"/>
        <v>3.1667800000000002</v>
      </c>
      <c r="N82" s="91">
        <f t="shared" si="45"/>
        <v>3.4505699999999999</v>
      </c>
      <c r="O82" s="91">
        <f t="shared" si="45"/>
        <v>3.3799600000000001</v>
      </c>
      <c r="P82" s="91">
        <f t="shared" si="45"/>
        <v>3.2579400000000001</v>
      </c>
      <c r="Q82" s="91">
        <f t="shared" si="45"/>
        <v>3.5416599999999998</v>
      </c>
      <c r="R82" s="91">
        <f t="shared" si="45"/>
        <v>3.3768199999999999</v>
      </c>
      <c r="S82" s="91">
        <f t="shared" si="45"/>
        <v>3.3940399999999999</v>
      </c>
      <c r="T82" s="91">
        <f t="shared" si="45"/>
        <v>3.37303</v>
      </c>
      <c r="U82" s="91">
        <f t="shared" si="45"/>
        <v>3.2764899999999999</v>
      </c>
      <c r="V82" s="91">
        <f t="shared" si="45"/>
        <v>3.2433399999999999</v>
      </c>
      <c r="W82" s="91">
        <f t="shared" si="45"/>
        <v>3.21116</v>
      </c>
      <c r="X82" s="91">
        <f t="shared" si="45"/>
        <v>3.20458</v>
      </c>
      <c r="Y82" s="91">
        <f t="shared" si="45"/>
        <v>3.0601799999999999</v>
      </c>
      <c r="Z82" s="91">
        <f t="shared" si="45"/>
        <v>2.9533200000000002</v>
      </c>
      <c r="AA82" s="91">
        <f t="shared" si="45"/>
        <v>2.5338099999999999</v>
      </c>
    </row>
    <row r="83" spans="1:27" ht="12.75" hidden="1" customHeight="1" outlineLevel="1" x14ac:dyDescent="0.2">
      <c r="A83" s="99" t="s">
        <v>1733</v>
      </c>
      <c r="B83" s="63" t="s">
        <v>238</v>
      </c>
      <c r="C83" s="43" t="s">
        <v>79</v>
      </c>
      <c r="D83" s="44">
        <v>1096.17</v>
      </c>
      <c r="E83" s="44">
        <v>871.09</v>
      </c>
      <c r="F83" s="44">
        <v>800.52</v>
      </c>
      <c r="G83" s="44">
        <v>769.16</v>
      </c>
      <c r="H83" s="44">
        <v>755.27</v>
      </c>
      <c r="I83" s="44">
        <v>783.88</v>
      </c>
      <c r="J83" s="44">
        <v>1054.78</v>
      </c>
      <c r="K83" s="44">
        <v>1444.43</v>
      </c>
      <c r="L83" s="44">
        <v>1696.23</v>
      </c>
      <c r="M83" s="44">
        <v>1981.21</v>
      </c>
      <c r="N83" s="44">
        <v>2265</v>
      </c>
      <c r="O83" s="44">
        <v>2194.39</v>
      </c>
      <c r="P83" s="44">
        <v>2072.37</v>
      </c>
      <c r="Q83" s="44">
        <v>2356.09</v>
      </c>
      <c r="R83" s="44">
        <v>2191.25</v>
      </c>
      <c r="S83" s="44">
        <v>2208.4699999999998</v>
      </c>
      <c r="T83" s="44">
        <v>2187.46</v>
      </c>
      <c r="U83" s="44">
        <v>2090.92</v>
      </c>
      <c r="V83" s="44">
        <v>2057.77</v>
      </c>
      <c r="W83" s="44">
        <v>2025.59</v>
      </c>
      <c r="X83" s="44">
        <v>2019.01</v>
      </c>
      <c r="Y83" s="44">
        <v>1874.61</v>
      </c>
      <c r="Z83" s="44">
        <v>1767.75</v>
      </c>
      <c r="AA83" s="44">
        <v>1348.24</v>
      </c>
    </row>
    <row r="84" spans="1:27" ht="12.75" hidden="1" customHeight="1" outlineLevel="1" x14ac:dyDescent="0.2">
      <c r="A84" s="99" t="s">
        <v>1734</v>
      </c>
      <c r="B84" s="63" t="s">
        <v>90</v>
      </c>
      <c r="C84" s="43" t="s">
        <v>79</v>
      </c>
      <c r="D84" s="44">
        <f t="shared" ref="D84:AA84" si="46">$D$9</f>
        <v>1071.42</v>
      </c>
      <c r="E84" s="44">
        <f t="shared" si="46"/>
        <v>1071.42</v>
      </c>
      <c r="F84" s="44">
        <f t="shared" si="46"/>
        <v>1071.42</v>
      </c>
      <c r="G84" s="44">
        <f t="shared" si="46"/>
        <v>1071.42</v>
      </c>
      <c r="H84" s="44">
        <f t="shared" si="46"/>
        <v>1071.42</v>
      </c>
      <c r="I84" s="44">
        <f t="shared" si="46"/>
        <v>1071.42</v>
      </c>
      <c r="J84" s="44">
        <f t="shared" si="46"/>
        <v>1071.42</v>
      </c>
      <c r="K84" s="44">
        <f t="shared" si="46"/>
        <v>1071.42</v>
      </c>
      <c r="L84" s="44">
        <f t="shared" si="46"/>
        <v>1071.42</v>
      </c>
      <c r="M84" s="44">
        <f t="shared" si="46"/>
        <v>1071.42</v>
      </c>
      <c r="N84" s="44">
        <f t="shared" si="46"/>
        <v>1071.42</v>
      </c>
      <c r="O84" s="44">
        <f t="shared" si="46"/>
        <v>1071.42</v>
      </c>
      <c r="P84" s="44">
        <f t="shared" si="46"/>
        <v>1071.42</v>
      </c>
      <c r="Q84" s="44">
        <f t="shared" si="46"/>
        <v>1071.42</v>
      </c>
      <c r="R84" s="44">
        <f t="shared" si="46"/>
        <v>1071.42</v>
      </c>
      <c r="S84" s="44">
        <f t="shared" si="46"/>
        <v>1071.42</v>
      </c>
      <c r="T84" s="44">
        <f t="shared" si="46"/>
        <v>1071.42</v>
      </c>
      <c r="U84" s="44">
        <f t="shared" si="46"/>
        <v>1071.42</v>
      </c>
      <c r="V84" s="44">
        <f t="shared" si="46"/>
        <v>1071.42</v>
      </c>
      <c r="W84" s="44">
        <f t="shared" si="46"/>
        <v>1071.42</v>
      </c>
      <c r="X84" s="44">
        <f t="shared" si="46"/>
        <v>1071.42</v>
      </c>
      <c r="Y84" s="44">
        <f t="shared" si="46"/>
        <v>1071.42</v>
      </c>
      <c r="Z84" s="44">
        <f t="shared" si="46"/>
        <v>1071.42</v>
      </c>
      <c r="AA84" s="44">
        <f t="shared" si="46"/>
        <v>1071.42</v>
      </c>
    </row>
    <row r="85" spans="1:27" ht="12.75" hidden="1" customHeight="1" outlineLevel="1" x14ac:dyDescent="0.2">
      <c r="A85" s="99" t="s">
        <v>1735</v>
      </c>
      <c r="B85" s="63" t="s">
        <v>83</v>
      </c>
      <c r="C85" s="43" t="s">
        <v>79</v>
      </c>
      <c r="D85" s="44">
        <v>3.92</v>
      </c>
      <c r="E85" s="44">
        <v>3.92</v>
      </c>
      <c r="F85" s="44">
        <v>3.92</v>
      </c>
      <c r="G85" s="44">
        <v>3.92</v>
      </c>
      <c r="H85" s="44">
        <v>3.92</v>
      </c>
      <c r="I85" s="44">
        <v>3.92</v>
      </c>
      <c r="J85" s="44">
        <v>3.92</v>
      </c>
      <c r="K85" s="44">
        <v>3.92</v>
      </c>
      <c r="L85" s="44">
        <v>3.92</v>
      </c>
      <c r="M85" s="44">
        <v>3.92</v>
      </c>
      <c r="N85" s="44">
        <v>3.92</v>
      </c>
      <c r="O85" s="44">
        <v>3.92</v>
      </c>
      <c r="P85" s="44">
        <v>3.92</v>
      </c>
      <c r="Q85" s="44">
        <v>3.92</v>
      </c>
      <c r="R85" s="44">
        <v>3.92</v>
      </c>
      <c r="S85" s="44">
        <v>3.92</v>
      </c>
      <c r="T85" s="44">
        <v>3.92</v>
      </c>
      <c r="U85" s="44">
        <v>3.92</v>
      </c>
      <c r="V85" s="44">
        <v>3.92</v>
      </c>
      <c r="W85" s="44">
        <v>3.92</v>
      </c>
      <c r="X85" s="44">
        <v>3.92</v>
      </c>
      <c r="Y85" s="44">
        <v>3.92</v>
      </c>
      <c r="Z85" s="44">
        <v>3.92</v>
      </c>
      <c r="AA85" s="44">
        <v>3.92</v>
      </c>
    </row>
    <row r="86" spans="1:27" ht="12.75" hidden="1" customHeight="1" outlineLevel="1" x14ac:dyDescent="0.2">
      <c r="A86" s="99" t="s">
        <v>1736</v>
      </c>
      <c r="B86" s="63" t="s">
        <v>81</v>
      </c>
      <c r="C86" s="43" t="s">
        <v>79</v>
      </c>
      <c r="D86" s="44">
        <f>$D$11</f>
        <v>110.23</v>
      </c>
      <c r="E86" s="44">
        <f t="shared" ref="E86:AA86" si="47">$D$11</f>
        <v>110.23</v>
      </c>
      <c r="F86" s="44">
        <f t="shared" si="47"/>
        <v>110.23</v>
      </c>
      <c r="G86" s="44">
        <f t="shared" si="47"/>
        <v>110.23</v>
      </c>
      <c r="H86" s="44">
        <f t="shared" si="47"/>
        <v>110.23</v>
      </c>
      <c r="I86" s="44">
        <f t="shared" si="47"/>
        <v>110.23</v>
      </c>
      <c r="J86" s="44">
        <f t="shared" si="47"/>
        <v>110.23</v>
      </c>
      <c r="K86" s="44">
        <f t="shared" si="47"/>
        <v>110.23</v>
      </c>
      <c r="L86" s="44">
        <f t="shared" si="47"/>
        <v>110.23</v>
      </c>
      <c r="M86" s="44">
        <f t="shared" si="47"/>
        <v>110.23</v>
      </c>
      <c r="N86" s="44">
        <f t="shared" si="47"/>
        <v>110.23</v>
      </c>
      <c r="O86" s="44">
        <f t="shared" si="47"/>
        <v>110.23</v>
      </c>
      <c r="P86" s="44">
        <f t="shared" si="47"/>
        <v>110.23</v>
      </c>
      <c r="Q86" s="44">
        <f t="shared" si="47"/>
        <v>110.23</v>
      </c>
      <c r="R86" s="44">
        <f t="shared" si="47"/>
        <v>110.23</v>
      </c>
      <c r="S86" s="44">
        <f t="shared" si="47"/>
        <v>110.23</v>
      </c>
      <c r="T86" s="44">
        <f t="shared" si="47"/>
        <v>110.23</v>
      </c>
      <c r="U86" s="44">
        <f t="shared" si="47"/>
        <v>110.23</v>
      </c>
      <c r="V86" s="44">
        <f t="shared" si="47"/>
        <v>110.23</v>
      </c>
      <c r="W86" s="44">
        <f t="shared" si="47"/>
        <v>110.23</v>
      </c>
      <c r="X86" s="44">
        <f t="shared" si="47"/>
        <v>110.23</v>
      </c>
      <c r="Y86" s="44">
        <f t="shared" si="47"/>
        <v>110.23</v>
      </c>
      <c r="Z86" s="44">
        <f t="shared" si="47"/>
        <v>110.23</v>
      </c>
      <c r="AA86" s="44">
        <f t="shared" si="47"/>
        <v>110.23</v>
      </c>
    </row>
    <row r="87" spans="1:27" ht="12.75" customHeight="1" collapsed="1" x14ac:dyDescent="0.2">
      <c r="A87" s="98" t="s">
        <v>1737</v>
      </c>
      <c r="B87" s="28" t="str">
        <f>"17"&amp;"."&amp;$B$800&amp;"."&amp;$B$801</f>
        <v>17.08.2023</v>
      </c>
      <c r="C87" s="90" t="s">
        <v>76</v>
      </c>
      <c r="D87" s="91">
        <f>ROUND(((D88+D89+D91+D90)/1000),5)</f>
        <v>2.23814</v>
      </c>
      <c r="E87" s="91">
        <f>ROUND(((E88+E89+E91+E90)/1000),5)</f>
        <v>2.1323500000000002</v>
      </c>
      <c r="F87" s="91">
        <f>ROUND(((F88+F89+F91+F90)/1000),5)</f>
        <v>2.04548</v>
      </c>
      <c r="G87" s="91">
        <f t="shared" ref="G87:AA87" si="48">ROUND(((G88+G89+G91+G90)/1000),5)</f>
        <v>1.4198500000000001</v>
      </c>
      <c r="H87" s="91">
        <f t="shared" si="48"/>
        <v>1.4087700000000001</v>
      </c>
      <c r="I87" s="91">
        <f t="shared" si="48"/>
        <v>1.44513</v>
      </c>
      <c r="J87" s="91">
        <f t="shared" si="48"/>
        <v>2.2063999999999999</v>
      </c>
      <c r="K87" s="91">
        <f t="shared" si="48"/>
        <v>2.6338400000000002</v>
      </c>
      <c r="L87" s="91">
        <f t="shared" si="48"/>
        <v>2.8881800000000002</v>
      </c>
      <c r="M87" s="91">
        <f t="shared" si="48"/>
        <v>3.1952199999999999</v>
      </c>
      <c r="N87" s="91">
        <f t="shared" si="48"/>
        <v>3.2456</v>
      </c>
      <c r="O87" s="91">
        <f t="shared" si="48"/>
        <v>3.2535099999999999</v>
      </c>
      <c r="P87" s="91">
        <f t="shared" si="48"/>
        <v>3.2561900000000001</v>
      </c>
      <c r="Q87" s="91">
        <f t="shared" si="48"/>
        <v>3.3210299999999999</v>
      </c>
      <c r="R87" s="91">
        <f t="shared" si="48"/>
        <v>3.5021599999999999</v>
      </c>
      <c r="S87" s="91">
        <f t="shared" si="48"/>
        <v>3.4890300000000001</v>
      </c>
      <c r="T87" s="91">
        <f t="shared" si="48"/>
        <v>3.4007499999999999</v>
      </c>
      <c r="U87" s="91">
        <f t="shared" si="48"/>
        <v>3.2761499999999999</v>
      </c>
      <c r="V87" s="91">
        <f t="shared" si="48"/>
        <v>3.21583</v>
      </c>
      <c r="W87" s="91">
        <f t="shared" si="48"/>
        <v>3.14839</v>
      </c>
      <c r="X87" s="91">
        <f t="shared" si="48"/>
        <v>3.1613199999999999</v>
      </c>
      <c r="Y87" s="91">
        <f t="shared" si="48"/>
        <v>3.0312700000000001</v>
      </c>
      <c r="Z87" s="91">
        <f t="shared" si="48"/>
        <v>2.86022</v>
      </c>
      <c r="AA87" s="91">
        <f t="shared" si="48"/>
        <v>2.4630100000000001</v>
      </c>
    </row>
    <row r="88" spans="1:27" ht="12.75" hidden="1" customHeight="1" outlineLevel="1" x14ac:dyDescent="0.2">
      <c r="A88" s="99" t="s">
        <v>1738</v>
      </c>
      <c r="B88" s="63" t="s">
        <v>238</v>
      </c>
      <c r="C88" s="43" t="s">
        <v>79</v>
      </c>
      <c r="D88" s="44">
        <v>1052.57</v>
      </c>
      <c r="E88" s="44">
        <v>946.78</v>
      </c>
      <c r="F88" s="44">
        <v>859.91</v>
      </c>
      <c r="G88" s="44">
        <v>234.28</v>
      </c>
      <c r="H88" s="44">
        <v>223.2</v>
      </c>
      <c r="I88" s="44">
        <v>259.56</v>
      </c>
      <c r="J88" s="44">
        <v>1020.83</v>
      </c>
      <c r="K88" s="44">
        <v>1448.27</v>
      </c>
      <c r="L88" s="44">
        <v>1702.61</v>
      </c>
      <c r="M88" s="44">
        <v>2009.65</v>
      </c>
      <c r="N88" s="44">
        <v>2060.0300000000002</v>
      </c>
      <c r="O88" s="44">
        <v>2067.94</v>
      </c>
      <c r="P88" s="44">
        <v>2070.62</v>
      </c>
      <c r="Q88" s="44">
        <v>2135.46</v>
      </c>
      <c r="R88" s="44">
        <v>2316.59</v>
      </c>
      <c r="S88" s="44">
        <v>2303.46</v>
      </c>
      <c r="T88" s="44">
        <v>2215.1799999999998</v>
      </c>
      <c r="U88" s="44">
        <v>2090.58</v>
      </c>
      <c r="V88" s="44">
        <v>2030.26</v>
      </c>
      <c r="W88" s="44">
        <v>1962.82</v>
      </c>
      <c r="X88" s="44">
        <v>1975.75</v>
      </c>
      <c r="Y88" s="44">
        <v>1845.7</v>
      </c>
      <c r="Z88" s="44">
        <v>1674.65</v>
      </c>
      <c r="AA88" s="44">
        <v>1277.44</v>
      </c>
    </row>
    <row r="89" spans="1:27" ht="12.75" hidden="1" customHeight="1" outlineLevel="1" x14ac:dyDescent="0.2">
      <c r="A89" s="99" t="s">
        <v>1739</v>
      </c>
      <c r="B89" s="63" t="s">
        <v>90</v>
      </c>
      <c r="C89" s="43" t="s">
        <v>79</v>
      </c>
      <c r="D89" s="44">
        <f t="shared" ref="D89:AA89" si="49">$D$9</f>
        <v>1071.42</v>
      </c>
      <c r="E89" s="44">
        <f t="shared" si="49"/>
        <v>1071.42</v>
      </c>
      <c r="F89" s="44">
        <f t="shared" si="49"/>
        <v>1071.42</v>
      </c>
      <c r="G89" s="44">
        <f t="shared" si="49"/>
        <v>1071.42</v>
      </c>
      <c r="H89" s="44">
        <f t="shared" si="49"/>
        <v>1071.42</v>
      </c>
      <c r="I89" s="44">
        <f t="shared" si="49"/>
        <v>1071.42</v>
      </c>
      <c r="J89" s="44">
        <f t="shared" si="49"/>
        <v>1071.42</v>
      </c>
      <c r="K89" s="44">
        <f t="shared" si="49"/>
        <v>1071.42</v>
      </c>
      <c r="L89" s="44">
        <f t="shared" si="49"/>
        <v>1071.42</v>
      </c>
      <c r="M89" s="44">
        <f t="shared" si="49"/>
        <v>1071.42</v>
      </c>
      <c r="N89" s="44">
        <f t="shared" si="49"/>
        <v>1071.42</v>
      </c>
      <c r="O89" s="44">
        <f t="shared" si="49"/>
        <v>1071.42</v>
      </c>
      <c r="P89" s="44">
        <f t="shared" si="49"/>
        <v>1071.42</v>
      </c>
      <c r="Q89" s="44">
        <f t="shared" si="49"/>
        <v>1071.42</v>
      </c>
      <c r="R89" s="44">
        <f t="shared" si="49"/>
        <v>1071.42</v>
      </c>
      <c r="S89" s="44">
        <f t="shared" si="49"/>
        <v>1071.42</v>
      </c>
      <c r="T89" s="44">
        <f t="shared" si="49"/>
        <v>1071.42</v>
      </c>
      <c r="U89" s="44">
        <f t="shared" si="49"/>
        <v>1071.42</v>
      </c>
      <c r="V89" s="44">
        <f t="shared" si="49"/>
        <v>1071.42</v>
      </c>
      <c r="W89" s="44">
        <f t="shared" si="49"/>
        <v>1071.42</v>
      </c>
      <c r="X89" s="44">
        <f t="shared" si="49"/>
        <v>1071.42</v>
      </c>
      <c r="Y89" s="44">
        <f t="shared" si="49"/>
        <v>1071.42</v>
      </c>
      <c r="Z89" s="44">
        <f t="shared" si="49"/>
        <v>1071.42</v>
      </c>
      <c r="AA89" s="44">
        <f t="shared" si="49"/>
        <v>1071.42</v>
      </c>
    </row>
    <row r="90" spans="1:27" ht="12.75" hidden="1" customHeight="1" outlineLevel="1" x14ac:dyDescent="0.2">
      <c r="A90" s="99" t="s">
        <v>1740</v>
      </c>
      <c r="B90" s="63" t="s">
        <v>83</v>
      </c>
      <c r="C90" s="43" t="s">
        <v>79</v>
      </c>
      <c r="D90" s="44">
        <v>3.92</v>
      </c>
      <c r="E90" s="44">
        <v>3.92</v>
      </c>
      <c r="F90" s="44">
        <v>3.92</v>
      </c>
      <c r="G90" s="44">
        <v>3.92</v>
      </c>
      <c r="H90" s="44">
        <v>3.92</v>
      </c>
      <c r="I90" s="44">
        <v>3.92</v>
      </c>
      <c r="J90" s="44">
        <v>3.92</v>
      </c>
      <c r="K90" s="44">
        <v>3.92</v>
      </c>
      <c r="L90" s="44">
        <v>3.92</v>
      </c>
      <c r="M90" s="44">
        <v>3.92</v>
      </c>
      <c r="N90" s="44">
        <v>3.92</v>
      </c>
      <c r="O90" s="44">
        <v>3.92</v>
      </c>
      <c r="P90" s="44">
        <v>3.92</v>
      </c>
      <c r="Q90" s="44">
        <v>3.92</v>
      </c>
      <c r="R90" s="44">
        <v>3.92</v>
      </c>
      <c r="S90" s="44">
        <v>3.92</v>
      </c>
      <c r="T90" s="44">
        <v>3.92</v>
      </c>
      <c r="U90" s="44">
        <v>3.92</v>
      </c>
      <c r="V90" s="44">
        <v>3.92</v>
      </c>
      <c r="W90" s="44">
        <v>3.92</v>
      </c>
      <c r="X90" s="44">
        <v>3.92</v>
      </c>
      <c r="Y90" s="44">
        <v>3.92</v>
      </c>
      <c r="Z90" s="44">
        <v>3.92</v>
      </c>
      <c r="AA90" s="44">
        <v>3.92</v>
      </c>
    </row>
    <row r="91" spans="1:27" ht="12.75" hidden="1" customHeight="1" outlineLevel="1" x14ac:dyDescent="0.2">
      <c r="A91" s="99" t="s">
        <v>1741</v>
      </c>
      <c r="B91" s="63" t="s">
        <v>81</v>
      </c>
      <c r="C91" s="43" t="s">
        <v>79</v>
      </c>
      <c r="D91" s="44">
        <f>$D$11</f>
        <v>110.23</v>
      </c>
      <c r="E91" s="44">
        <f t="shared" ref="E91:AA91" si="50">$D$11</f>
        <v>110.23</v>
      </c>
      <c r="F91" s="44">
        <f t="shared" si="50"/>
        <v>110.23</v>
      </c>
      <c r="G91" s="44">
        <f t="shared" si="50"/>
        <v>110.23</v>
      </c>
      <c r="H91" s="44">
        <f t="shared" si="50"/>
        <v>110.23</v>
      </c>
      <c r="I91" s="44">
        <f t="shared" si="50"/>
        <v>110.23</v>
      </c>
      <c r="J91" s="44">
        <f t="shared" si="50"/>
        <v>110.23</v>
      </c>
      <c r="K91" s="44">
        <f t="shared" si="50"/>
        <v>110.23</v>
      </c>
      <c r="L91" s="44">
        <f t="shared" si="50"/>
        <v>110.23</v>
      </c>
      <c r="M91" s="44">
        <f t="shared" si="50"/>
        <v>110.23</v>
      </c>
      <c r="N91" s="44">
        <f t="shared" si="50"/>
        <v>110.23</v>
      </c>
      <c r="O91" s="44">
        <f t="shared" si="50"/>
        <v>110.23</v>
      </c>
      <c r="P91" s="44">
        <f t="shared" si="50"/>
        <v>110.23</v>
      </c>
      <c r="Q91" s="44">
        <f t="shared" si="50"/>
        <v>110.23</v>
      </c>
      <c r="R91" s="44">
        <f t="shared" si="50"/>
        <v>110.23</v>
      </c>
      <c r="S91" s="44">
        <f t="shared" si="50"/>
        <v>110.23</v>
      </c>
      <c r="T91" s="44">
        <f t="shared" si="50"/>
        <v>110.23</v>
      </c>
      <c r="U91" s="44">
        <f t="shared" si="50"/>
        <v>110.23</v>
      </c>
      <c r="V91" s="44">
        <f t="shared" si="50"/>
        <v>110.23</v>
      </c>
      <c r="W91" s="44">
        <f t="shared" si="50"/>
        <v>110.23</v>
      </c>
      <c r="X91" s="44">
        <f t="shared" si="50"/>
        <v>110.23</v>
      </c>
      <c r="Y91" s="44">
        <f t="shared" si="50"/>
        <v>110.23</v>
      </c>
      <c r="Z91" s="44">
        <f t="shared" si="50"/>
        <v>110.23</v>
      </c>
      <c r="AA91" s="44">
        <f t="shared" si="50"/>
        <v>110.23</v>
      </c>
    </row>
    <row r="92" spans="1:27" ht="12.75" customHeight="1" collapsed="1" x14ac:dyDescent="0.2">
      <c r="A92" s="98" t="s">
        <v>1742</v>
      </c>
      <c r="B92" s="28" t="str">
        <f>"18"&amp;"."&amp;$B$800&amp;"."&amp;$B$801</f>
        <v>18.08.2023</v>
      </c>
      <c r="C92" s="90" t="s">
        <v>76</v>
      </c>
      <c r="D92" s="91">
        <f>ROUND(((D93+D94+D96+D95)/1000),5)</f>
        <v>2.22865</v>
      </c>
      <c r="E92" s="91">
        <f>ROUND(((E93+E94+E96+E95)/1000),5)</f>
        <v>2.0704600000000002</v>
      </c>
      <c r="F92" s="91">
        <f>ROUND(((F93+F94+F96+F95)/1000),5)</f>
        <v>1.98224</v>
      </c>
      <c r="G92" s="91">
        <f t="shared" ref="G92:AA92" si="51">ROUND(((G93+G94+G96+G95)/1000),5)</f>
        <v>1.9413100000000001</v>
      </c>
      <c r="H92" s="91">
        <f t="shared" si="51"/>
        <v>1.92</v>
      </c>
      <c r="I92" s="91">
        <f t="shared" si="51"/>
        <v>1.9587600000000001</v>
      </c>
      <c r="J92" s="91">
        <f t="shared" si="51"/>
        <v>2.1619899999999999</v>
      </c>
      <c r="K92" s="91">
        <f t="shared" si="51"/>
        <v>2.7169099999999999</v>
      </c>
      <c r="L92" s="91">
        <f t="shared" si="51"/>
        <v>3.0106899999999999</v>
      </c>
      <c r="M92" s="91">
        <f t="shared" si="51"/>
        <v>3.24282</v>
      </c>
      <c r="N92" s="91">
        <f t="shared" si="51"/>
        <v>3.2702900000000001</v>
      </c>
      <c r="O92" s="91">
        <f t="shared" si="51"/>
        <v>3.3128799999999998</v>
      </c>
      <c r="P92" s="91">
        <f t="shared" si="51"/>
        <v>3.3349899999999999</v>
      </c>
      <c r="Q92" s="91">
        <f t="shared" si="51"/>
        <v>3.4011100000000001</v>
      </c>
      <c r="R92" s="91">
        <f t="shared" si="51"/>
        <v>3.5931199999999999</v>
      </c>
      <c r="S92" s="91">
        <f t="shared" si="51"/>
        <v>3.5905800000000001</v>
      </c>
      <c r="T92" s="91">
        <f t="shared" si="51"/>
        <v>3.61822</v>
      </c>
      <c r="U92" s="91">
        <f t="shared" si="51"/>
        <v>3.5310600000000001</v>
      </c>
      <c r="V92" s="91">
        <f t="shared" si="51"/>
        <v>3.3875999999999999</v>
      </c>
      <c r="W92" s="91">
        <f t="shared" si="51"/>
        <v>3.3338700000000001</v>
      </c>
      <c r="X92" s="91">
        <f t="shared" si="51"/>
        <v>3.2595800000000001</v>
      </c>
      <c r="Y92" s="91">
        <f t="shared" si="51"/>
        <v>3.2188699999999999</v>
      </c>
      <c r="Z92" s="91">
        <f t="shared" si="51"/>
        <v>3.0103499999999999</v>
      </c>
      <c r="AA92" s="91">
        <f t="shared" si="51"/>
        <v>2.7844699999999998</v>
      </c>
    </row>
    <row r="93" spans="1:27" ht="12.75" hidden="1" customHeight="1" outlineLevel="1" x14ac:dyDescent="0.2">
      <c r="A93" s="99" t="s">
        <v>1743</v>
      </c>
      <c r="B93" s="63" t="s">
        <v>238</v>
      </c>
      <c r="C93" s="43" t="s">
        <v>79</v>
      </c>
      <c r="D93" s="44">
        <v>1043.08</v>
      </c>
      <c r="E93" s="44">
        <v>884.89</v>
      </c>
      <c r="F93" s="44">
        <v>796.67</v>
      </c>
      <c r="G93" s="44">
        <v>755.74</v>
      </c>
      <c r="H93" s="44">
        <v>734.43</v>
      </c>
      <c r="I93" s="44">
        <v>773.19</v>
      </c>
      <c r="J93" s="44">
        <v>976.42</v>
      </c>
      <c r="K93" s="44">
        <v>1531.34</v>
      </c>
      <c r="L93" s="44">
        <v>1825.12</v>
      </c>
      <c r="M93" s="44">
        <v>2057.25</v>
      </c>
      <c r="N93" s="44">
        <v>2084.7199999999998</v>
      </c>
      <c r="O93" s="44">
        <v>2127.31</v>
      </c>
      <c r="P93" s="44">
        <v>2149.42</v>
      </c>
      <c r="Q93" s="44">
        <v>2215.54</v>
      </c>
      <c r="R93" s="44">
        <v>2407.5500000000002</v>
      </c>
      <c r="S93" s="44">
        <v>2405.0100000000002</v>
      </c>
      <c r="T93" s="44">
        <v>2432.65</v>
      </c>
      <c r="U93" s="44">
        <v>2345.4899999999998</v>
      </c>
      <c r="V93" s="44">
        <v>2202.0300000000002</v>
      </c>
      <c r="W93" s="44">
        <v>2148.3000000000002</v>
      </c>
      <c r="X93" s="44">
        <v>2074.0100000000002</v>
      </c>
      <c r="Y93" s="44">
        <v>2033.3</v>
      </c>
      <c r="Z93" s="44">
        <v>1824.78</v>
      </c>
      <c r="AA93" s="44">
        <v>1598.9</v>
      </c>
    </row>
    <row r="94" spans="1:27" ht="12.75" hidden="1" customHeight="1" outlineLevel="1" x14ac:dyDescent="0.2">
      <c r="A94" s="99" t="s">
        <v>1744</v>
      </c>
      <c r="B94" s="63" t="s">
        <v>90</v>
      </c>
      <c r="C94" s="43" t="s">
        <v>79</v>
      </c>
      <c r="D94" s="44">
        <f t="shared" ref="D94:AA94" si="52">$D$9</f>
        <v>1071.42</v>
      </c>
      <c r="E94" s="44">
        <f t="shared" si="52"/>
        <v>1071.42</v>
      </c>
      <c r="F94" s="44">
        <f t="shared" si="52"/>
        <v>1071.42</v>
      </c>
      <c r="G94" s="44">
        <f t="shared" si="52"/>
        <v>1071.42</v>
      </c>
      <c r="H94" s="44">
        <f t="shared" si="52"/>
        <v>1071.42</v>
      </c>
      <c r="I94" s="44">
        <f t="shared" si="52"/>
        <v>1071.42</v>
      </c>
      <c r="J94" s="44">
        <f t="shared" si="52"/>
        <v>1071.42</v>
      </c>
      <c r="K94" s="44">
        <f t="shared" si="52"/>
        <v>1071.42</v>
      </c>
      <c r="L94" s="44">
        <f t="shared" si="52"/>
        <v>1071.42</v>
      </c>
      <c r="M94" s="44">
        <f t="shared" si="52"/>
        <v>1071.42</v>
      </c>
      <c r="N94" s="44">
        <f t="shared" si="52"/>
        <v>1071.42</v>
      </c>
      <c r="O94" s="44">
        <f t="shared" si="52"/>
        <v>1071.42</v>
      </c>
      <c r="P94" s="44">
        <f t="shared" si="52"/>
        <v>1071.42</v>
      </c>
      <c r="Q94" s="44">
        <f t="shared" si="52"/>
        <v>1071.42</v>
      </c>
      <c r="R94" s="44">
        <f t="shared" si="52"/>
        <v>1071.42</v>
      </c>
      <c r="S94" s="44">
        <f t="shared" si="52"/>
        <v>1071.42</v>
      </c>
      <c r="T94" s="44">
        <f t="shared" si="52"/>
        <v>1071.42</v>
      </c>
      <c r="U94" s="44">
        <f t="shared" si="52"/>
        <v>1071.42</v>
      </c>
      <c r="V94" s="44">
        <f t="shared" si="52"/>
        <v>1071.42</v>
      </c>
      <c r="W94" s="44">
        <f t="shared" si="52"/>
        <v>1071.42</v>
      </c>
      <c r="X94" s="44">
        <f t="shared" si="52"/>
        <v>1071.42</v>
      </c>
      <c r="Y94" s="44">
        <f t="shared" si="52"/>
        <v>1071.42</v>
      </c>
      <c r="Z94" s="44">
        <f t="shared" si="52"/>
        <v>1071.42</v>
      </c>
      <c r="AA94" s="44">
        <f t="shared" si="52"/>
        <v>1071.42</v>
      </c>
    </row>
    <row r="95" spans="1:27" ht="12.75" hidden="1" customHeight="1" outlineLevel="1" x14ac:dyDescent="0.2">
      <c r="A95" s="99" t="s">
        <v>1745</v>
      </c>
      <c r="B95" s="63" t="s">
        <v>83</v>
      </c>
      <c r="C95" s="43" t="s">
        <v>79</v>
      </c>
      <c r="D95" s="44">
        <v>3.92</v>
      </c>
      <c r="E95" s="44">
        <v>3.92</v>
      </c>
      <c r="F95" s="44">
        <v>3.92</v>
      </c>
      <c r="G95" s="44">
        <v>3.92</v>
      </c>
      <c r="H95" s="44">
        <v>3.92</v>
      </c>
      <c r="I95" s="44">
        <v>3.92</v>
      </c>
      <c r="J95" s="44">
        <v>3.92</v>
      </c>
      <c r="K95" s="44">
        <v>3.92</v>
      </c>
      <c r="L95" s="44">
        <v>3.92</v>
      </c>
      <c r="M95" s="44">
        <v>3.92</v>
      </c>
      <c r="N95" s="44">
        <v>3.92</v>
      </c>
      <c r="O95" s="44">
        <v>3.92</v>
      </c>
      <c r="P95" s="44">
        <v>3.92</v>
      </c>
      <c r="Q95" s="44">
        <v>3.92</v>
      </c>
      <c r="R95" s="44">
        <v>3.92</v>
      </c>
      <c r="S95" s="44">
        <v>3.92</v>
      </c>
      <c r="T95" s="44">
        <v>3.92</v>
      </c>
      <c r="U95" s="44">
        <v>3.92</v>
      </c>
      <c r="V95" s="44">
        <v>3.92</v>
      </c>
      <c r="W95" s="44">
        <v>3.92</v>
      </c>
      <c r="X95" s="44">
        <v>3.92</v>
      </c>
      <c r="Y95" s="44">
        <v>3.92</v>
      </c>
      <c r="Z95" s="44">
        <v>3.92</v>
      </c>
      <c r="AA95" s="44">
        <v>3.92</v>
      </c>
    </row>
    <row r="96" spans="1:27" ht="12.75" hidden="1" customHeight="1" outlineLevel="1" x14ac:dyDescent="0.2">
      <c r="A96" s="99" t="s">
        <v>1746</v>
      </c>
      <c r="B96" s="63" t="s">
        <v>81</v>
      </c>
      <c r="C96" s="43" t="s">
        <v>79</v>
      </c>
      <c r="D96" s="44">
        <f>$D$11</f>
        <v>110.23</v>
      </c>
      <c r="E96" s="44">
        <f t="shared" ref="E96:AA96" si="53">$D$11</f>
        <v>110.23</v>
      </c>
      <c r="F96" s="44">
        <f t="shared" si="53"/>
        <v>110.23</v>
      </c>
      <c r="G96" s="44">
        <f t="shared" si="53"/>
        <v>110.23</v>
      </c>
      <c r="H96" s="44">
        <f t="shared" si="53"/>
        <v>110.23</v>
      </c>
      <c r="I96" s="44">
        <f t="shared" si="53"/>
        <v>110.23</v>
      </c>
      <c r="J96" s="44">
        <f t="shared" si="53"/>
        <v>110.23</v>
      </c>
      <c r="K96" s="44">
        <f t="shared" si="53"/>
        <v>110.23</v>
      </c>
      <c r="L96" s="44">
        <f t="shared" si="53"/>
        <v>110.23</v>
      </c>
      <c r="M96" s="44">
        <f t="shared" si="53"/>
        <v>110.23</v>
      </c>
      <c r="N96" s="44">
        <f t="shared" si="53"/>
        <v>110.23</v>
      </c>
      <c r="O96" s="44">
        <f t="shared" si="53"/>
        <v>110.23</v>
      </c>
      <c r="P96" s="44">
        <f t="shared" si="53"/>
        <v>110.23</v>
      </c>
      <c r="Q96" s="44">
        <f t="shared" si="53"/>
        <v>110.23</v>
      </c>
      <c r="R96" s="44">
        <f t="shared" si="53"/>
        <v>110.23</v>
      </c>
      <c r="S96" s="44">
        <f t="shared" si="53"/>
        <v>110.23</v>
      </c>
      <c r="T96" s="44">
        <f t="shared" si="53"/>
        <v>110.23</v>
      </c>
      <c r="U96" s="44">
        <f t="shared" si="53"/>
        <v>110.23</v>
      </c>
      <c r="V96" s="44">
        <f t="shared" si="53"/>
        <v>110.23</v>
      </c>
      <c r="W96" s="44">
        <f t="shared" si="53"/>
        <v>110.23</v>
      </c>
      <c r="X96" s="44">
        <f t="shared" si="53"/>
        <v>110.23</v>
      </c>
      <c r="Y96" s="44">
        <f t="shared" si="53"/>
        <v>110.23</v>
      </c>
      <c r="Z96" s="44">
        <f t="shared" si="53"/>
        <v>110.23</v>
      </c>
      <c r="AA96" s="44">
        <f t="shared" si="53"/>
        <v>110.23</v>
      </c>
    </row>
    <row r="97" spans="1:27" ht="12.75" customHeight="1" collapsed="1" x14ac:dyDescent="0.2">
      <c r="A97" s="98" t="s">
        <v>1747</v>
      </c>
      <c r="B97" s="28" t="str">
        <f>"19"&amp;"."&amp;$B$800&amp;"."&amp;$B$801</f>
        <v>19.08.2023</v>
      </c>
      <c r="C97" s="90" t="s">
        <v>76</v>
      </c>
      <c r="D97" s="91">
        <f>ROUND(((D98+D99+D101+D100)/1000),5)</f>
        <v>2.5888200000000001</v>
      </c>
      <c r="E97" s="91">
        <f>ROUND(((E98+E99+E101+E100)/1000),5)</f>
        <v>2.4131399999999998</v>
      </c>
      <c r="F97" s="91">
        <f>ROUND(((F98+F99+F101+F100)/1000),5)</f>
        <v>2.2882600000000002</v>
      </c>
      <c r="G97" s="91">
        <f t="shared" ref="G97:AA97" si="54">ROUND(((G98+G99+G101+G100)/1000),5)</f>
        <v>2.1622699999999999</v>
      </c>
      <c r="H97" s="91">
        <f t="shared" si="54"/>
        <v>2.11558</v>
      </c>
      <c r="I97" s="91">
        <f t="shared" si="54"/>
        <v>2.0946099999999999</v>
      </c>
      <c r="J97" s="91">
        <f t="shared" si="54"/>
        <v>2.1137199999999998</v>
      </c>
      <c r="K97" s="91">
        <f t="shared" si="54"/>
        <v>2.49316</v>
      </c>
      <c r="L97" s="91">
        <f t="shared" si="54"/>
        <v>2.8433199999999998</v>
      </c>
      <c r="M97" s="91">
        <f t="shared" si="54"/>
        <v>3.0608599999999999</v>
      </c>
      <c r="N97" s="91">
        <f t="shared" si="54"/>
        <v>3.20912</v>
      </c>
      <c r="O97" s="91">
        <f t="shared" si="54"/>
        <v>3.2250999999999999</v>
      </c>
      <c r="P97" s="91">
        <f t="shared" si="54"/>
        <v>3.2252900000000002</v>
      </c>
      <c r="Q97" s="91">
        <f t="shared" si="54"/>
        <v>3.2254100000000001</v>
      </c>
      <c r="R97" s="91">
        <f t="shared" si="54"/>
        <v>3.23062</v>
      </c>
      <c r="S97" s="91">
        <f t="shared" si="54"/>
        <v>3.2263000000000002</v>
      </c>
      <c r="T97" s="91">
        <f t="shared" si="54"/>
        <v>3.1544400000000001</v>
      </c>
      <c r="U97" s="91">
        <f t="shared" si="54"/>
        <v>3.13042</v>
      </c>
      <c r="V97" s="91">
        <f t="shared" si="54"/>
        <v>3.10623</v>
      </c>
      <c r="W97" s="91">
        <f t="shared" si="54"/>
        <v>3.06603</v>
      </c>
      <c r="X97" s="91">
        <f t="shared" si="54"/>
        <v>3.0705499999999999</v>
      </c>
      <c r="Y97" s="91">
        <f t="shared" si="54"/>
        <v>3.07999</v>
      </c>
      <c r="Z97" s="91">
        <f t="shared" si="54"/>
        <v>2.89899</v>
      </c>
      <c r="AA97" s="91">
        <f t="shared" si="54"/>
        <v>2.7398099999999999</v>
      </c>
    </row>
    <row r="98" spans="1:27" ht="12.75" hidden="1" customHeight="1" outlineLevel="1" x14ac:dyDescent="0.2">
      <c r="A98" s="99" t="s">
        <v>1748</v>
      </c>
      <c r="B98" s="63" t="s">
        <v>238</v>
      </c>
      <c r="C98" s="43" t="s">
        <v>79</v>
      </c>
      <c r="D98" s="44">
        <v>1403.25</v>
      </c>
      <c r="E98" s="44">
        <v>1227.57</v>
      </c>
      <c r="F98" s="44">
        <v>1102.69</v>
      </c>
      <c r="G98" s="44">
        <v>976.7</v>
      </c>
      <c r="H98" s="44">
        <v>930.01</v>
      </c>
      <c r="I98" s="44">
        <v>909.04</v>
      </c>
      <c r="J98" s="44">
        <v>928.15</v>
      </c>
      <c r="K98" s="44">
        <v>1307.5899999999999</v>
      </c>
      <c r="L98" s="44">
        <v>1657.75</v>
      </c>
      <c r="M98" s="44">
        <v>1875.29</v>
      </c>
      <c r="N98" s="44">
        <v>2023.55</v>
      </c>
      <c r="O98" s="44">
        <v>2039.53</v>
      </c>
      <c r="P98" s="44">
        <v>2039.72</v>
      </c>
      <c r="Q98" s="44">
        <v>2039.84</v>
      </c>
      <c r="R98" s="44">
        <v>2045.05</v>
      </c>
      <c r="S98" s="44">
        <v>2040.73</v>
      </c>
      <c r="T98" s="44">
        <v>1968.87</v>
      </c>
      <c r="U98" s="44">
        <v>1944.85</v>
      </c>
      <c r="V98" s="44">
        <v>1920.66</v>
      </c>
      <c r="W98" s="44">
        <v>1880.46</v>
      </c>
      <c r="X98" s="44">
        <v>1884.98</v>
      </c>
      <c r="Y98" s="44">
        <v>1894.42</v>
      </c>
      <c r="Z98" s="44">
        <v>1713.42</v>
      </c>
      <c r="AA98" s="44">
        <v>1554.24</v>
      </c>
    </row>
    <row r="99" spans="1:27" ht="12.75" hidden="1" customHeight="1" outlineLevel="1" x14ac:dyDescent="0.2">
      <c r="A99" s="99" t="s">
        <v>1749</v>
      </c>
      <c r="B99" s="63" t="s">
        <v>90</v>
      </c>
      <c r="C99" s="43" t="s">
        <v>79</v>
      </c>
      <c r="D99" s="44">
        <f t="shared" ref="D99:AA99" si="55">$D$9</f>
        <v>1071.42</v>
      </c>
      <c r="E99" s="44">
        <f t="shared" si="55"/>
        <v>1071.42</v>
      </c>
      <c r="F99" s="44">
        <f t="shared" si="55"/>
        <v>1071.42</v>
      </c>
      <c r="G99" s="44">
        <f t="shared" si="55"/>
        <v>1071.42</v>
      </c>
      <c r="H99" s="44">
        <f t="shared" si="55"/>
        <v>1071.42</v>
      </c>
      <c r="I99" s="44">
        <f t="shared" si="55"/>
        <v>1071.42</v>
      </c>
      <c r="J99" s="44">
        <f t="shared" si="55"/>
        <v>1071.42</v>
      </c>
      <c r="K99" s="44">
        <f t="shared" si="55"/>
        <v>1071.42</v>
      </c>
      <c r="L99" s="44">
        <f t="shared" si="55"/>
        <v>1071.42</v>
      </c>
      <c r="M99" s="44">
        <f t="shared" si="55"/>
        <v>1071.42</v>
      </c>
      <c r="N99" s="44">
        <f t="shared" si="55"/>
        <v>1071.42</v>
      </c>
      <c r="O99" s="44">
        <f t="shared" si="55"/>
        <v>1071.42</v>
      </c>
      <c r="P99" s="44">
        <f t="shared" si="55"/>
        <v>1071.42</v>
      </c>
      <c r="Q99" s="44">
        <f t="shared" si="55"/>
        <v>1071.42</v>
      </c>
      <c r="R99" s="44">
        <f t="shared" si="55"/>
        <v>1071.42</v>
      </c>
      <c r="S99" s="44">
        <f t="shared" si="55"/>
        <v>1071.42</v>
      </c>
      <c r="T99" s="44">
        <f t="shared" si="55"/>
        <v>1071.42</v>
      </c>
      <c r="U99" s="44">
        <f t="shared" si="55"/>
        <v>1071.42</v>
      </c>
      <c r="V99" s="44">
        <f t="shared" si="55"/>
        <v>1071.42</v>
      </c>
      <c r="W99" s="44">
        <f t="shared" si="55"/>
        <v>1071.42</v>
      </c>
      <c r="X99" s="44">
        <f t="shared" si="55"/>
        <v>1071.42</v>
      </c>
      <c r="Y99" s="44">
        <f t="shared" si="55"/>
        <v>1071.42</v>
      </c>
      <c r="Z99" s="44">
        <f t="shared" si="55"/>
        <v>1071.42</v>
      </c>
      <c r="AA99" s="44">
        <f t="shared" si="55"/>
        <v>1071.42</v>
      </c>
    </row>
    <row r="100" spans="1:27" ht="12.75" hidden="1" customHeight="1" outlineLevel="1" x14ac:dyDescent="0.2">
      <c r="A100" s="99" t="s">
        <v>1750</v>
      </c>
      <c r="B100" s="63" t="s">
        <v>83</v>
      </c>
      <c r="C100" s="43" t="s">
        <v>79</v>
      </c>
      <c r="D100" s="44">
        <v>3.92</v>
      </c>
      <c r="E100" s="44">
        <v>3.92</v>
      </c>
      <c r="F100" s="44">
        <v>3.92</v>
      </c>
      <c r="G100" s="44">
        <v>3.92</v>
      </c>
      <c r="H100" s="44">
        <v>3.92</v>
      </c>
      <c r="I100" s="44">
        <v>3.92</v>
      </c>
      <c r="J100" s="44">
        <v>3.92</v>
      </c>
      <c r="K100" s="44">
        <v>3.92</v>
      </c>
      <c r="L100" s="44">
        <v>3.92</v>
      </c>
      <c r="M100" s="44">
        <v>3.92</v>
      </c>
      <c r="N100" s="44">
        <v>3.92</v>
      </c>
      <c r="O100" s="44">
        <v>3.92</v>
      </c>
      <c r="P100" s="44">
        <v>3.92</v>
      </c>
      <c r="Q100" s="44">
        <v>3.92</v>
      </c>
      <c r="R100" s="44">
        <v>3.92</v>
      </c>
      <c r="S100" s="44">
        <v>3.92</v>
      </c>
      <c r="T100" s="44">
        <v>3.92</v>
      </c>
      <c r="U100" s="44">
        <v>3.92</v>
      </c>
      <c r="V100" s="44">
        <v>3.92</v>
      </c>
      <c r="W100" s="44">
        <v>3.92</v>
      </c>
      <c r="X100" s="44">
        <v>3.92</v>
      </c>
      <c r="Y100" s="44">
        <v>3.92</v>
      </c>
      <c r="Z100" s="44">
        <v>3.92</v>
      </c>
      <c r="AA100" s="44">
        <v>3.92</v>
      </c>
    </row>
    <row r="101" spans="1:27" ht="12.75" hidden="1" customHeight="1" outlineLevel="1" x14ac:dyDescent="0.2">
      <c r="A101" s="99" t="s">
        <v>1751</v>
      </c>
      <c r="B101" s="63" t="s">
        <v>81</v>
      </c>
      <c r="C101" s="43" t="s">
        <v>79</v>
      </c>
      <c r="D101" s="44">
        <f>$D$11</f>
        <v>110.23</v>
      </c>
      <c r="E101" s="44">
        <f t="shared" ref="E101:AA101" si="56">$D$11</f>
        <v>110.23</v>
      </c>
      <c r="F101" s="44">
        <f t="shared" si="56"/>
        <v>110.23</v>
      </c>
      <c r="G101" s="44">
        <f t="shared" si="56"/>
        <v>110.23</v>
      </c>
      <c r="H101" s="44">
        <f t="shared" si="56"/>
        <v>110.23</v>
      </c>
      <c r="I101" s="44">
        <f t="shared" si="56"/>
        <v>110.23</v>
      </c>
      <c r="J101" s="44">
        <f t="shared" si="56"/>
        <v>110.23</v>
      </c>
      <c r="K101" s="44">
        <f t="shared" si="56"/>
        <v>110.23</v>
      </c>
      <c r="L101" s="44">
        <f t="shared" si="56"/>
        <v>110.23</v>
      </c>
      <c r="M101" s="44">
        <f t="shared" si="56"/>
        <v>110.23</v>
      </c>
      <c r="N101" s="44">
        <f t="shared" si="56"/>
        <v>110.23</v>
      </c>
      <c r="O101" s="44">
        <f t="shared" si="56"/>
        <v>110.23</v>
      </c>
      <c r="P101" s="44">
        <f t="shared" si="56"/>
        <v>110.23</v>
      </c>
      <c r="Q101" s="44">
        <f t="shared" si="56"/>
        <v>110.23</v>
      </c>
      <c r="R101" s="44">
        <f t="shared" si="56"/>
        <v>110.23</v>
      </c>
      <c r="S101" s="44">
        <f t="shared" si="56"/>
        <v>110.23</v>
      </c>
      <c r="T101" s="44">
        <f t="shared" si="56"/>
        <v>110.23</v>
      </c>
      <c r="U101" s="44">
        <f t="shared" si="56"/>
        <v>110.23</v>
      </c>
      <c r="V101" s="44">
        <f t="shared" si="56"/>
        <v>110.23</v>
      </c>
      <c r="W101" s="44">
        <f t="shared" si="56"/>
        <v>110.23</v>
      </c>
      <c r="X101" s="44">
        <f t="shared" si="56"/>
        <v>110.23</v>
      </c>
      <c r="Y101" s="44">
        <f t="shared" si="56"/>
        <v>110.23</v>
      </c>
      <c r="Z101" s="44">
        <f t="shared" si="56"/>
        <v>110.23</v>
      </c>
      <c r="AA101" s="44">
        <f t="shared" si="56"/>
        <v>110.23</v>
      </c>
    </row>
    <row r="102" spans="1:27" ht="12.75" customHeight="1" collapsed="1" x14ac:dyDescent="0.2">
      <c r="A102" s="98" t="s">
        <v>1752</v>
      </c>
      <c r="B102" s="28" t="str">
        <f>"20"&amp;"."&amp;$B$800&amp;"."&amp;$B$801</f>
        <v>20.08.2023</v>
      </c>
      <c r="C102" s="90" t="s">
        <v>76</v>
      </c>
      <c r="D102" s="91">
        <f>ROUND(((D103+D104+D106+D105)/1000),5)</f>
        <v>2.4780199999999999</v>
      </c>
      <c r="E102" s="91">
        <f>ROUND(((E103+E104+E106+E105)/1000),5)</f>
        <v>2.27413</v>
      </c>
      <c r="F102" s="91">
        <f>ROUND(((F103+F104+F106+F105)/1000),5)</f>
        <v>2.1467999999999998</v>
      </c>
      <c r="G102" s="91">
        <f t="shared" ref="G102:AA102" si="57">ROUND(((G103+G104+G106+G105)/1000),5)</f>
        <v>2.0547</v>
      </c>
      <c r="H102" s="91">
        <f t="shared" si="57"/>
        <v>1.9863299999999999</v>
      </c>
      <c r="I102" s="91">
        <f t="shared" si="57"/>
        <v>1.9448000000000001</v>
      </c>
      <c r="J102" s="91">
        <f t="shared" si="57"/>
        <v>1.96898</v>
      </c>
      <c r="K102" s="91">
        <f t="shared" si="57"/>
        <v>2.2321200000000001</v>
      </c>
      <c r="L102" s="91">
        <f t="shared" si="57"/>
        <v>2.7696000000000001</v>
      </c>
      <c r="M102" s="91">
        <f t="shared" si="57"/>
        <v>2.9003700000000001</v>
      </c>
      <c r="N102" s="91">
        <f t="shared" si="57"/>
        <v>3.1002800000000001</v>
      </c>
      <c r="O102" s="91">
        <f t="shared" si="57"/>
        <v>3.1377299999999999</v>
      </c>
      <c r="P102" s="91">
        <f t="shared" si="57"/>
        <v>3.1937000000000002</v>
      </c>
      <c r="Q102" s="91">
        <f t="shared" si="57"/>
        <v>3.1979299999999999</v>
      </c>
      <c r="R102" s="91">
        <f t="shared" si="57"/>
        <v>3.20634</v>
      </c>
      <c r="S102" s="91">
        <f t="shared" si="57"/>
        <v>3.20648</v>
      </c>
      <c r="T102" s="91">
        <f t="shared" si="57"/>
        <v>3.1737600000000001</v>
      </c>
      <c r="U102" s="91">
        <f t="shared" si="57"/>
        <v>3.0337700000000001</v>
      </c>
      <c r="V102" s="91">
        <f t="shared" si="57"/>
        <v>3.0156000000000001</v>
      </c>
      <c r="W102" s="91">
        <f t="shared" si="57"/>
        <v>3.03478</v>
      </c>
      <c r="X102" s="91">
        <f t="shared" si="57"/>
        <v>3.0285700000000002</v>
      </c>
      <c r="Y102" s="91">
        <f t="shared" si="57"/>
        <v>2.99939</v>
      </c>
      <c r="Z102" s="91">
        <f t="shared" si="57"/>
        <v>2.9074800000000001</v>
      </c>
      <c r="AA102" s="91">
        <f t="shared" si="57"/>
        <v>2.7523399999999998</v>
      </c>
    </row>
    <row r="103" spans="1:27" ht="12.75" hidden="1" customHeight="1" outlineLevel="1" x14ac:dyDescent="0.2">
      <c r="A103" s="99" t="s">
        <v>1753</v>
      </c>
      <c r="B103" s="63" t="s">
        <v>238</v>
      </c>
      <c r="C103" s="43" t="s">
        <v>79</v>
      </c>
      <c r="D103" s="44">
        <v>1292.45</v>
      </c>
      <c r="E103" s="44">
        <v>1088.56</v>
      </c>
      <c r="F103" s="44">
        <v>961.23</v>
      </c>
      <c r="G103" s="44">
        <v>869.13</v>
      </c>
      <c r="H103" s="44">
        <v>800.76</v>
      </c>
      <c r="I103" s="44">
        <v>759.23</v>
      </c>
      <c r="J103" s="44">
        <v>783.41</v>
      </c>
      <c r="K103" s="44">
        <v>1046.55</v>
      </c>
      <c r="L103" s="44">
        <v>1584.03</v>
      </c>
      <c r="M103" s="44">
        <v>1714.8</v>
      </c>
      <c r="N103" s="44">
        <v>1914.71</v>
      </c>
      <c r="O103" s="44">
        <v>1952.16</v>
      </c>
      <c r="P103" s="44">
        <v>2008.13</v>
      </c>
      <c r="Q103" s="44">
        <v>2012.36</v>
      </c>
      <c r="R103" s="44">
        <v>2020.77</v>
      </c>
      <c r="S103" s="44">
        <v>2020.91</v>
      </c>
      <c r="T103" s="44">
        <v>1988.19</v>
      </c>
      <c r="U103" s="44">
        <v>1848.2</v>
      </c>
      <c r="V103" s="44">
        <v>1830.03</v>
      </c>
      <c r="W103" s="44">
        <v>1849.21</v>
      </c>
      <c r="X103" s="44">
        <v>1843</v>
      </c>
      <c r="Y103" s="44">
        <v>1813.82</v>
      </c>
      <c r="Z103" s="44">
        <v>1721.91</v>
      </c>
      <c r="AA103" s="44">
        <v>1566.77</v>
      </c>
    </row>
    <row r="104" spans="1:27" ht="12.75" hidden="1" customHeight="1" outlineLevel="1" x14ac:dyDescent="0.2">
      <c r="A104" s="99" t="s">
        <v>1754</v>
      </c>
      <c r="B104" s="63" t="s">
        <v>90</v>
      </c>
      <c r="C104" s="43" t="s">
        <v>79</v>
      </c>
      <c r="D104" s="44">
        <f t="shared" ref="D104:AA104" si="58">$D$9</f>
        <v>1071.42</v>
      </c>
      <c r="E104" s="44">
        <f t="shared" si="58"/>
        <v>1071.42</v>
      </c>
      <c r="F104" s="44">
        <f t="shared" si="58"/>
        <v>1071.42</v>
      </c>
      <c r="G104" s="44">
        <f t="shared" si="58"/>
        <v>1071.42</v>
      </c>
      <c r="H104" s="44">
        <f t="shared" si="58"/>
        <v>1071.42</v>
      </c>
      <c r="I104" s="44">
        <f t="shared" si="58"/>
        <v>1071.42</v>
      </c>
      <c r="J104" s="44">
        <f t="shared" si="58"/>
        <v>1071.42</v>
      </c>
      <c r="K104" s="44">
        <f t="shared" si="58"/>
        <v>1071.42</v>
      </c>
      <c r="L104" s="44">
        <f t="shared" si="58"/>
        <v>1071.42</v>
      </c>
      <c r="M104" s="44">
        <f t="shared" si="58"/>
        <v>1071.42</v>
      </c>
      <c r="N104" s="44">
        <f t="shared" si="58"/>
        <v>1071.42</v>
      </c>
      <c r="O104" s="44">
        <f t="shared" si="58"/>
        <v>1071.42</v>
      </c>
      <c r="P104" s="44">
        <f t="shared" si="58"/>
        <v>1071.42</v>
      </c>
      <c r="Q104" s="44">
        <f t="shared" si="58"/>
        <v>1071.42</v>
      </c>
      <c r="R104" s="44">
        <f t="shared" si="58"/>
        <v>1071.42</v>
      </c>
      <c r="S104" s="44">
        <f t="shared" si="58"/>
        <v>1071.42</v>
      </c>
      <c r="T104" s="44">
        <f t="shared" si="58"/>
        <v>1071.42</v>
      </c>
      <c r="U104" s="44">
        <f t="shared" si="58"/>
        <v>1071.42</v>
      </c>
      <c r="V104" s="44">
        <f t="shared" si="58"/>
        <v>1071.42</v>
      </c>
      <c r="W104" s="44">
        <f t="shared" si="58"/>
        <v>1071.42</v>
      </c>
      <c r="X104" s="44">
        <f t="shared" si="58"/>
        <v>1071.42</v>
      </c>
      <c r="Y104" s="44">
        <f t="shared" si="58"/>
        <v>1071.42</v>
      </c>
      <c r="Z104" s="44">
        <f t="shared" si="58"/>
        <v>1071.42</v>
      </c>
      <c r="AA104" s="44">
        <f t="shared" si="58"/>
        <v>1071.42</v>
      </c>
    </row>
    <row r="105" spans="1:27" ht="12.75" hidden="1" customHeight="1" outlineLevel="1" x14ac:dyDescent="0.2">
      <c r="A105" s="99" t="s">
        <v>1755</v>
      </c>
      <c r="B105" s="63" t="s">
        <v>83</v>
      </c>
      <c r="C105" s="43" t="s">
        <v>79</v>
      </c>
      <c r="D105" s="44">
        <v>3.92</v>
      </c>
      <c r="E105" s="44">
        <v>3.92</v>
      </c>
      <c r="F105" s="44">
        <v>3.92</v>
      </c>
      <c r="G105" s="44">
        <v>3.92</v>
      </c>
      <c r="H105" s="44">
        <v>3.92</v>
      </c>
      <c r="I105" s="44">
        <v>3.92</v>
      </c>
      <c r="J105" s="44">
        <v>3.92</v>
      </c>
      <c r="K105" s="44">
        <v>3.92</v>
      </c>
      <c r="L105" s="44">
        <v>3.92</v>
      </c>
      <c r="M105" s="44">
        <v>3.92</v>
      </c>
      <c r="N105" s="44">
        <v>3.92</v>
      </c>
      <c r="O105" s="44">
        <v>3.92</v>
      </c>
      <c r="P105" s="44">
        <v>3.92</v>
      </c>
      <c r="Q105" s="44">
        <v>3.92</v>
      </c>
      <c r="R105" s="44">
        <v>3.92</v>
      </c>
      <c r="S105" s="44">
        <v>3.92</v>
      </c>
      <c r="T105" s="44">
        <v>3.92</v>
      </c>
      <c r="U105" s="44">
        <v>3.92</v>
      </c>
      <c r="V105" s="44">
        <v>3.92</v>
      </c>
      <c r="W105" s="44">
        <v>3.92</v>
      </c>
      <c r="X105" s="44">
        <v>3.92</v>
      </c>
      <c r="Y105" s="44">
        <v>3.92</v>
      </c>
      <c r="Z105" s="44">
        <v>3.92</v>
      </c>
      <c r="AA105" s="44">
        <v>3.92</v>
      </c>
    </row>
    <row r="106" spans="1:27" ht="12.75" hidden="1" customHeight="1" outlineLevel="1" x14ac:dyDescent="0.2">
      <c r="A106" s="99" t="s">
        <v>1756</v>
      </c>
      <c r="B106" s="63" t="s">
        <v>81</v>
      </c>
      <c r="C106" s="43" t="s">
        <v>79</v>
      </c>
      <c r="D106" s="44">
        <f>$D$11</f>
        <v>110.23</v>
      </c>
      <c r="E106" s="44">
        <f t="shared" ref="E106:AA106" si="59">$D$11</f>
        <v>110.23</v>
      </c>
      <c r="F106" s="44">
        <f t="shared" si="59"/>
        <v>110.23</v>
      </c>
      <c r="G106" s="44">
        <f t="shared" si="59"/>
        <v>110.23</v>
      </c>
      <c r="H106" s="44">
        <f t="shared" si="59"/>
        <v>110.23</v>
      </c>
      <c r="I106" s="44">
        <f t="shared" si="59"/>
        <v>110.23</v>
      </c>
      <c r="J106" s="44">
        <f t="shared" si="59"/>
        <v>110.23</v>
      </c>
      <c r="K106" s="44">
        <f t="shared" si="59"/>
        <v>110.23</v>
      </c>
      <c r="L106" s="44">
        <f t="shared" si="59"/>
        <v>110.23</v>
      </c>
      <c r="M106" s="44">
        <f t="shared" si="59"/>
        <v>110.23</v>
      </c>
      <c r="N106" s="44">
        <f t="shared" si="59"/>
        <v>110.23</v>
      </c>
      <c r="O106" s="44">
        <f t="shared" si="59"/>
        <v>110.23</v>
      </c>
      <c r="P106" s="44">
        <f t="shared" si="59"/>
        <v>110.23</v>
      </c>
      <c r="Q106" s="44">
        <f t="shared" si="59"/>
        <v>110.23</v>
      </c>
      <c r="R106" s="44">
        <f t="shared" si="59"/>
        <v>110.23</v>
      </c>
      <c r="S106" s="44">
        <f t="shared" si="59"/>
        <v>110.23</v>
      </c>
      <c r="T106" s="44">
        <f t="shared" si="59"/>
        <v>110.23</v>
      </c>
      <c r="U106" s="44">
        <f t="shared" si="59"/>
        <v>110.23</v>
      </c>
      <c r="V106" s="44">
        <f t="shared" si="59"/>
        <v>110.23</v>
      </c>
      <c r="W106" s="44">
        <f t="shared" si="59"/>
        <v>110.23</v>
      </c>
      <c r="X106" s="44">
        <f t="shared" si="59"/>
        <v>110.23</v>
      </c>
      <c r="Y106" s="44">
        <f t="shared" si="59"/>
        <v>110.23</v>
      </c>
      <c r="Z106" s="44">
        <f t="shared" si="59"/>
        <v>110.23</v>
      </c>
      <c r="AA106" s="44">
        <f t="shared" si="59"/>
        <v>110.23</v>
      </c>
    </row>
    <row r="107" spans="1:27" ht="12.75" customHeight="1" collapsed="1" x14ac:dyDescent="0.2">
      <c r="A107" s="98" t="s">
        <v>1757</v>
      </c>
      <c r="B107" s="28" t="str">
        <f>"21"&amp;"."&amp;$B$800&amp;"."&amp;$B$801</f>
        <v>21.08.2023</v>
      </c>
      <c r="C107" s="90" t="s">
        <v>76</v>
      </c>
      <c r="D107" s="91">
        <f>ROUND(((D108+D109+D111+D110)/1000),5)</f>
        <v>2.5038399999999998</v>
      </c>
      <c r="E107" s="91">
        <f>ROUND(((E108+E109+E111+E110)/1000),5)</f>
        <v>2.3666399999999999</v>
      </c>
      <c r="F107" s="91">
        <f>ROUND(((F108+F109+F111+F110)/1000),5)</f>
        <v>2.2636699999999998</v>
      </c>
      <c r="G107" s="91">
        <f t="shared" ref="G107:AA107" si="60">ROUND(((G108+G109+G111+G110)/1000),5)</f>
        <v>2.2029399999999999</v>
      </c>
      <c r="H107" s="91">
        <f t="shared" si="60"/>
        <v>2.1680999999999999</v>
      </c>
      <c r="I107" s="91">
        <f t="shared" si="60"/>
        <v>2.2364899999999999</v>
      </c>
      <c r="J107" s="91">
        <f t="shared" si="60"/>
        <v>2.4428399999999999</v>
      </c>
      <c r="K107" s="91">
        <f t="shared" si="60"/>
        <v>2.7677299999999998</v>
      </c>
      <c r="L107" s="91">
        <f t="shared" si="60"/>
        <v>3.1619100000000002</v>
      </c>
      <c r="M107" s="91">
        <f t="shared" si="60"/>
        <v>3.2362000000000002</v>
      </c>
      <c r="N107" s="91">
        <f t="shared" si="60"/>
        <v>3.2510699999999999</v>
      </c>
      <c r="O107" s="91">
        <f t="shared" si="60"/>
        <v>3.28417</v>
      </c>
      <c r="P107" s="91">
        <f t="shared" si="60"/>
        <v>3.2652800000000002</v>
      </c>
      <c r="Q107" s="91">
        <f t="shared" si="60"/>
        <v>3.31833</v>
      </c>
      <c r="R107" s="91">
        <f t="shared" si="60"/>
        <v>3.34016</v>
      </c>
      <c r="S107" s="91">
        <f t="shared" si="60"/>
        <v>3.35791</v>
      </c>
      <c r="T107" s="91">
        <f t="shared" si="60"/>
        <v>3.4452600000000002</v>
      </c>
      <c r="U107" s="91">
        <f t="shared" si="60"/>
        <v>3.3441000000000001</v>
      </c>
      <c r="V107" s="91">
        <f t="shared" si="60"/>
        <v>3.2509399999999999</v>
      </c>
      <c r="W107" s="91">
        <f t="shared" si="60"/>
        <v>3.2356099999999999</v>
      </c>
      <c r="X107" s="91">
        <f t="shared" si="60"/>
        <v>3.23489</v>
      </c>
      <c r="Y107" s="91">
        <f t="shared" si="60"/>
        <v>3.20079</v>
      </c>
      <c r="Z107" s="91">
        <f t="shared" si="60"/>
        <v>2.9000499999999998</v>
      </c>
      <c r="AA107" s="91">
        <f t="shared" si="60"/>
        <v>2.7467899999999998</v>
      </c>
    </row>
    <row r="108" spans="1:27" ht="12.75" hidden="1" customHeight="1" outlineLevel="1" x14ac:dyDescent="0.2">
      <c r="A108" s="99" t="s">
        <v>1758</v>
      </c>
      <c r="B108" s="63" t="s">
        <v>238</v>
      </c>
      <c r="C108" s="43" t="s">
        <v>79</v>
      </c>
      <c r="D108" s="44">
        <v>1318.27</v>
      </c>
      <c r="E108" s="44">
        <v>1181.07</v>
      </c>
      <c r="F108" s="44">
        <v>1078.0999999999999</v>
      </c>
      <c r="G108" s="44">
        <v>1017.37</v>
      </c>
      <c r="H108" s="44">
        <v>982.53</v>
      </c>
      <c r="I108" s="44">
        <v>1050.92</v>
      </c>
      <c r="J108" s="44">
        <v>1257.27</v>
      </c>
      <c r="K108" s="44">
        <v>1582.16</v>
      </c>
      <c r="L108" s="44">
        <v>1976.34</v>
      </c>
      <c r="M108" s="44">
        <v>2050.63</v>
      </c>
      <c r="N108" s="44">
        <v>2065.5</v>
      </c>
      <c r="O108" s="44">
        <v>2098.6</v>
      </c>
      <c r="P108" s="44">
        <v>2079.71</v>
      </c>
      <c r="Q108" s="44">
        <v>2132.7600000000002</v>
      </c>
      <c r="R108" s="44">
        <v>2154.59</v>
      </c>
      <c r="S108" s="44">
        <v>2172.34</v>
      </c>
      <c r="T108" s="44">
        <v>2259.69</v>
      </c>
      <c r="U108" s="44">
        <v>2158.5300000000002</v>
      </c>
      <c r="V108" s="44">
        <v>2065.37</v>
      </c>
      <c r="W108" s="44">
        <v>2050.04</v>
      </c>
      <c r="X108" s="44">
        <v>2049.3200000000002</v>
      </c>
      <c r="Y108" s="44">
        <v>2015.22</v>
      </c>
      <c r="Z108" s="44">
        <v>1714.48</v>
      </c>
      <c r="AA108" s="44">
        <v>1561.22</v>
      </c>
    </row>
    <row r="109" spans="1:27" ht="12.75" hidden="1" customHeight="1" outlineLevel="1" x14ac:dyDescent="0.2">
      <c r="A109" s="99" t="s">
        <v>1759</v>
      </c>
      <c r="B109" s="63" t="s">
        <v>90</v>
      </c>
      <c r="C109" s="43" t="s">
        <v>79</v>
      </c>
      <c r="D109" s="44">
        <f t="shared" ref="D109:AA109" si="61">$D$9</f>
        <v>1071.42</v>
      </c>
      <c r="E109" s="44">
        <f t="shared" si="61"/>
        <v>1071.42</v>
      </c>
      <c r="F109" s="44">
        <f t="shared" si="61"/>
        <v>1071.42</v>
      </c>
      <c r="G109" s="44">
        <f t="shared" si="61"/>
        <v>1071.42</v>
      </c>
      <c r="H109" s="44">
        <f t="shared" si="61"/>
        <v>1071.42</v>
      </c>
      <c r="I109" s="44">
        <f t="shared" si="61"/>
        <v>1071.42</v>
      </c>
      <c r="J109" s="44">
        <f t="shared" si="61"/>
        <v>1071.42</v>
      </c>
      <c r="K109" s="44">
        <f t="shared" si="61"/>
        <v>1071.42</v>
      </c>
      <c r="L109" s="44">
        <f t="shared" si="61"/>
        <v>1071.42</v>
      </c>
      <c r="M109" s="44">
        <f t="shared" si="61"/>
        <v>1071.42</v>
      </c>
      <c r="N109" s="44">
        <f t="shared" si="61"/>
        <v>1071.42</v>
      </c>
      <c r="O109" s="44">
        <f t="shared" si="61"/>
        <v>1071.42</v>
      </c>
      <c r="P109" s="44">
        <f t="shared" si="61"/>
        <v>1071.42</v>
      </c>
      <c r="Q109" s="44">
        <f t="shared" si="61"/>
        <v>1071.42</v>
      </c>
      <c r="R109" s="44">
        <f t="shared" si="61"/>
        <v>1071.42</v>
      </c>
      <c r="S109" s="44">
        <f t="shared" si="61"/>
        <v>1071.42</v>
      </c>
      <c r="T109" s="44">
        <f t="shared" si="61"/>
        <v>1071.42</v>
      </c>
      <c r="U109" s="44">
        <f t="shared" si="61"/>
        <v>1071.42</v>
      </c>
      <c r="V109" s="44">
        <f t="shared" si="61"/>
        <v>1071.42</v>
      </c>
      <c r="W109" s="44">
        <f t="shared" si="61"/>
        <v>1071.42</v>
      </c>
      <c r="X109" s="44">
        <f t="shared" si="61"/>
        <v>1071.42</v>
      </c>
      <c r="Y109" s="44">
        <f t="shared" si="61"/>
        <v>1071.42</v>
      </c>
      <c r="Z109" s="44">
        <f t="shared" si="61"/>
        <v>1071.42</v>
      </c>
      <c r="AA109" s="44">
        <f t="shared" si="61"/>
        <v>1071.42</v>
      </c>
    </row>
    <row r="110" spans="1:27" ht="12.75" hidden="1" customHeight="1" outlineLevel="1" x14ac:dyDescent="0.2">
      <c r="A110" s="99" t="s">
        <v>1760</v>
      </c>
      <c r="B110" s="63" t="s">
        <v>83</v>
      </c>
      <c r="C110" s="43" t="s">
        <v>79</v>
      </c>
      <c r="D110" s="44">
        <v>3.92</v>
      </c>
      <c r="E110" s="44">
        <v>3.92</v>
      </c>
      <c r="F110" s="44">
        <v>3.92</v>
      </c>
      <c r="G110" s="44">
        <v>3.92</v>
      </c>
      <c r="H110" s="44">
        <v>3.92</v>
      </c>
      <c r="I110" s="44">
        <v>3.92</v>
      </c>
      <c r="J110" s="44">
        <v>3.92</v>
      </c>
      <c r="K110" s="44">
        <v>3.92</v>
      </c>
      <c r="L110" s="44">
        <v>3.92</v>
      </c>
      <c r="M110" s="44">
        <v>3.92</v>
      </c>
      <c r="N110" s="44">
        <v>3.92</v>
      </c>
      <c r="O110" s="44">
        <v>3.92</v>
      </c>
      <c r="P110" s="44">
        <v>3.92</v>
      </c>
      <c r="Q110" s="44">
        <v>3.92</v>
      </c>
      <c r="R110" s="44">
        <v>3.92</v>
      </c>
      <c r="S110" s="44">
        <v>3.92</v>
      </c>
      <c r="T110" s="44">
        <v>3.92</v>
      </c>
      <c r="U110" s="44">
        <v>3.92</v>
      </c>
      <c r="V110" s="44">
        <v>3.92</v>
      </c>
      <c r="W110" s="44">
        <v>3.92</v>
      </c>
      <c r="X110" s="44">
        <v>3.92</v>
      </c>
      <c r="Y110" s="44">
        <v>3.92</v>
      </c>
      <c r="Z110" s="44">
        <v>3.92</v>
      </c>
      <c r="AA110" s="44">
        <v>3.92</v>
      </c>
    </row>
    <row r="111" spans="1:27" ht="12.75" hidden="1" customHeight="1" outlineLevel="1" x14ac:dyDescent="0.2">
      <c r="A111" s="99" t="s">
        <v>1761</v>
      </c>
      <c r="B111" s="63" t="s">
        <v>81</v>
      </c>
      <c r="C111" s="43" t="s">
        <v>79</v>
      </c>
      <c r="D111" s="44">
        <f>$D$11</f>
        <v>110.23</v>
      </c>
      <c r="E111" s="44">
        <f t="shared" ref="E111:AA111" si="62">$D$11</f>
        <v>110.23</v>
      </c>
      <c r="F111" s="44">
        <f t="shared" si="62"/>
        <v>110.23</v>
      </c>
      <c r="G111" s="44">
        <f t="shared" si="62"/>
        <v>110.23</v>
      </c>
      <c r="H111" s="44">
        <f t="shared" si="62"/>
        <v>110.23</v>
      </c>
      <c r="I111" s="44">
        <f t="shared" si="62"/>
        <v>110.23</v>
      </c>
      <c r="J111" s="44">
        <f t="shared" si="62"/>
        <v>110.23</v>
      </c>
      <c r="K111" s="44">
        <f t="shared" si="62"/>
        <v>110.23</v>
      </c>
      <c r="L111" s="44">
        <f t="shared" si="62"/>
        <v>110.23</v>
      </c>
      <c r="M111" s="44">
        <f t="shared" si="62"/>
        <v>110.23</v>
      </c>
      <c r="N111" s="44">
        <f t="shared" si="62"/>
        <v>110.23</v>
      </c>
      <c r="O111" s="44">
        <f t="shared" si="62"/>
        <v>110.23</v>
      </c>
      <c r="P111" s="44">
        <f t="shared" si="62"/>
        <v>110.23</v>
      </c>
      <c r="Q111" s="44">
        <f t="shared" si="62"/>
        <v>110.23</v>
      </c>
      <c r="R111" s="44">
        <f t="shared" si="62"/>
        <v>110.23</v>
      </c>
      <c r="S111" s="44">
        <f t="shared" si="62"/>
        <v>110.23</v>
      </c>
      <c r="T111" s="44">
        <f t="shared" si="62"/>
        <v>110.23</v>
      </c>
      <c r="U111" s="44">
        <f t="shared" si="62"/>
        <v>110.23</v>
      </c>
      <c r="V111" s="44">
        <f t="shared" si="62"/>
        <v>110.23</v>
      </c>
      <c r="W111" s="44">
        <f t="shared" si="62"/>
        <v>110.23</v>
      </c>
      <c r="X111" s="44">
        <f t="shared" si="62"/>
        <v>110.23</v>
      </c>
      <c r="Y111" s="44">
        <f t="shared" si="62"/>
        <v>110.23</v>
      </c>
      <c r="Z111" s="44">
        <f t="shared" si="62"/>
        <v>110.23</v>
      </c>
      <c r="AA111" s="44">
        <f t="shared" si="62"/>
        <v>110.23</v>
      </c>
    </row>
    <row r="112" spans="1:27" ht="12.75" customHeight="1" collapsed="1" x14ac:dyDescent="0.2">
      <c r="A112" s="98" t="s">
        <v>1762</v>
      </c>
      <c r="B112" s="28" t="str">
        <f>"22"&amp;"."&amp;$B$800&amp;"."&amp;$B$801</f>
        <v>22.08.2023</v>
      </c>
      <c r="C112" s="90" t="s">
        <v>76</v>
      </c>
      <c r="D112" s="91">
        <f>ROUND(((D113+D114+D116+D115)/1000),5)</f>
        <v>2.3856199999999999</v>
      </c>
      <c r="E112" s="91">
        <f>ROUND(((E113+E114+E116+E115)/1000),5)</f>
        <v>2.2358600000000002</v>
      </c>
      <c r="F112" s="91">
        <f>ROUND(((F113+F114+F116+F115)/1000),5)</f>
        <v>2.08982</v>
      </c>
      <c r="G112" s="91">
        <f t="shared" ref="G112:AA112" si="63">ROUND(((G113+G114+G116+G115)/1000),5)</f>
        <v>2.0308299999999999</v>
      </c>
      <c r="H112" s="91">
        <f t="shared" si="63"/>
        <v>2.0480499999999999</v>
      </c>
      <c r="I112" s="91">
        <f t="shared" si="63"/>
        <v>2.1730999999999998</v>
      </c>
      <c r="J112" s="91">
        <f t="shared" si="63"/>
        <v>2.44875</v>
      </c>
      <c r="K112" s="91">
        <f t="shared" si="63"/>
        <v>2.6262799999999999</v>
      </c>
      <c r="L112" s="91">
        <f t="shared" si="63"/>
        <v>2.9349500000000002</v>
      </c>
      <c r="M112" s="91">
        <f t="shared" si="63"/>
        <v>3.1579000000000002</v>
      </c>
      <c r="N112" s="91">
        <f t="shared" si="63"/>
        <v>3.2194400000000001</v>
      </c>
      <c r="O112" s="91">
        <f t="shared" si="63"/>
        <v>3.2198799999999999</v>
      </c>
      <c r="P112" s="91">
        <f t="shared" si="63"/>
        <v>3.2185600000000001</v>
      </c>
      <c r="Q112" s="91">
        <f t="shared" si="63"/>
        <v>3.2316500000000001</v>
      </c>
      <c r="R112" s="91">
        <f t="shared" si="63"/>
        <v>3.3171300000000001</v>
      </c>
      <c r="S112" s="91">
        <f t="shared" si="63"/>
        <v>3.3401100000000001</v>
      </c>
      <c r="T112" s="91">
        <f t="shared" si="63"/>
        <v>3.3447200000000001</v>
      </c>
      <c r="U112" s="91">
        <f t="shared" si="63"/>
        <v>3.3429700000000002</v>
      </c>
      <c r="V112" s="91">
        <f t="shared" si="63"/>
        <v>3.2461500000000001</v>
      </c>
      <c r="W112" s="91">
        <f t="shared" si="63"/>
        <v>3.2372899999999998</v>
      </c>
      <c r="X112" s="91">
        <f t="shared" si="63"/>
        <v>3.2243300000000001</v>
      </c>
      <c r="Y112" s="91">
        <f t="shared" si="63"/>
        <v>3.08318</v>
      </c>
      <c r="Z112" s="91">
        <f t="shared" si="63"/>
        <v>2.86774</v>
      </c>
      <c r="AA112" s="91">
        <f t="shared" si="63"/>
        <v>2.6229300000000002</v>
      </c>
    </row>
    <row r="113" spans="1:27" ht="12.75" hidden="1" customHeight="1" outlineLevel="1" x14ac:dyDescent="0.2">
      <c r="A113" s="99" t="s">
        <v>1763</v>
      </c>
      <c r="B113" s="63" t="s">
        <v>238</v>
      </c>
      <c r="C113" s="43" t="s">
        <v>79</v>
      </c>
      <c r="D113" s="44">
        <v>1200.05</v>
      </c>
      <c r="E113" s="44">
        <v>1050.29</v>
      </c>
      <c r="F113" s="44">
        <v>904.25</v>
      </c>
      <c r="G113" s="44">
        <v>845.26</v>
      </c>
      <c r="H113" s="44">
        <v>862.48</v>
      </c>
      <c r="I113" s="44">
        <v>987.53</v>
      </c>
      <c r="J113" s="44">
        <v>1263.18</v>
      </c>
      <c r="K113" s="44">
        <v>1440.71</v>
      </c>
      <c r="L113" s="44">
        <v>1749.38</v>
      </c>
      <c r="M113" s="44">
        <v>1972.33</v>
      </c>
      <c r="N113" s="44">
        <v>2033.87</v>
      </c>
      <c r="O113" s="44">
        <v>2034.31</v>
      </c>
      <c r="P113" s="44">
        <v>2032.99</v>
      </c>
      <c r="Q113" s="44">
        <v>2046.08</v>
      </c>
      <c r="R113" s="44">
        <v>2131.56</v>
      </c>
      <c r="S113" s="44">
        <v>2154.54</v>
      </c>
      <c r="T113" s="44">
        <v>2159.15</v>
      </c>
      <c r="U113" s="44">
        <v>2157.4</v>
      </c>
      <c r="V113" s="44">
        <v>2060.58</v>
      </c>
      <c r="W113" s="44">
        <v>2051.7199999999998</v>
      </c>
      <c r="X113" s="44">
        <v>2038.76</v>
      </c>
      <c r="Y113" s="44">
        <v>1897.61</v>
      </c>
      <c r="Z113" s="44">
        <v>1682.17</v>
      </c>
      <c r="AA113" s="44">
        <v>1437.36</v>
      </c>
    </row>
    <row r="114" spans="1:27" ht="12.75" hidden="1" customHeight="1" outlineLevel="1" x14ac:dyDescent="0.2">
      <c r="A114" s="99" t="s">
        <v>1764</v>
      </c>
      <c r="B114" s="63" t="s">
        <v>90</v>
      </c>
      <c r="C114" s="43" t="s">
        <v>79</v>
      </c>
      <c r="D114" s="44">
        <f t="shared" ref="D114:AA114" si="64">$D$9</f>
        <v>1071.42</v>
      </c>
      <c r="E114" s="44">
        <f t="shared" si="64"/>
        <v>1071.42</v>
      </c>
      <c r="F114" s="44">
        <f t="shared" si="64"/>
        <v>1071.42</v>
      </c>
      <c r="G114" s="44">
        <f t="shared" si="64"/>
        <v>1071.42</v>
      </c>
      <c r="H114" s="44">
        <f t="shared" si="64"/>
        <v>1071.42</v>
      </c>
      <c r="I114" s="44">
        <f t="shared" si="64"/>
        <v>1071.42</v>
      </c>
      <c r="J114" s="44">
        <f t="shared" si="64"/>
        <v>1071.42</v>
      </c>
      <c r="K114" s="44">
        <f t="shared" si="64"/>
        <v>1071.42</v>
      </c>
      <c r="L114" s="44">
        <f t="shared" si="64"/>
        <v>1071.42</v>
      </c>
      <c r="M114" s="44">
        <f t="shared" si="64"/>
        <v>1071.42</v>
      </c>
      <c r="N114" s="44">
        <f t="shared" si="64"/>
        <v>1071.42</v>
      </c>
      <c r="O114" s="44">
        <f t="shared" si="64"/>
        <v>1071.42</v>
      </c>
      <c r="P114" s="44">
        <f t="shared" si="64"/>
        <v>1071.42</v>
      </c>
      <c r="Q114" s="44">
        <f t="shared" si="64"/>
        <v>1071.42</v>
      </c>
      <c r="R114" s="44">
        <f t="shared" si="64"/>
        <v>1071.42</v>
      </c>
      <c r="S114" s="44">
        <f t="shared" si="64"/>
        <v>1071.42</v>
      </c>
      <c r="T114" s="44">
        <f t="shared" si="64"/>
        <v>1071.42</v>
      </c>
      <c r="U114" s="44">
        <f t="shared" si="64"/>
        <v>1071.42</v>
      </c>
      <c r="V114" s="44">
        <f t="shared" si="64"/>
        <v>1071.42</v>
      </c>
      <c r="W114" s="44">
        <f t="shared" si="64"/>
        <v>1071.42</v>
      </c>
      <c r="X114" s="44">
        <f t="shared" si="64"/>
        <v>1071.42</v>
      </c>
      <c r="Y114" s="44">
        <f t="shared" si="64"/>
        <v>1071.42</v>
      </c>
      <c r="Z114" s="44">
        <f t="shared" si="64"/>
        <v>1071.42</v>
      </c>
      <c r="AA114" s="44">
        <f t="shared" si="64"/>
        <v>1071.42</v>
      </c>
    </row>
    <row r="115" spans="1:27" ht="12.75" hidden="1" customHeight="1" outlineLevel="1" x14ac:dyDescent="0.2">
      <c r="A115" s="99" t="s">
        <v>1765</v>
      </c>
      <c r="B115" s="63" t="s">
        <v>83</v>
      </c>
      <c r="C115" s="43" t="s">
        <v>79</v>
      </c>
      <c r="D115" s="44">
        <v>3.92</v>
      </c>
      <c r="E115" s="44">
        <v>3.92</v>
      </c>
      <c r="F115" s="44">
        <v>3.92</v>
      </c>
      <c r="G115" s="44">
        <v>3.92</v>
      </c>
      <c r="H115" s="44">
        <v>3.92</v>
      </c>
      <c r="I115" s="44">
        <v>3.92</v>
      </c>
      <c r="J115" s="44">
        <v>3.92</v>
      </c>
      <c r="K115" s="44">
        <v>3.92</v>
      </c>
      <c r="L115" s="44">
        <v>3.92</v>
      </c>
      <c r="M115" s="44">
        <v>3.92</v>
      </c>
      <c r="N115" s="44">
        <v>3.92</v>
      </c>
      <c r="O115" s="44">
        <v>3.92</v>
      </c>
      <c r="P115" s="44">
        <v>3.92</v>
      </c>
      <c r="Q115" s="44">
        <v>3.92</v>
      </c>
      <c r="R115" s="44">
        <v>3.92</v>
      </c>
      <c r="S115" s="44">
        <v>3.92</v>
      </c>
      <c r="T115" s="44">
        <v>3.92</v>
      </c>
      <c r="U115" s="44">
        <v>3.92</v>
      </c>
      <c r="V115" s="44">
        <v>3.92</v>
      </c>
      <c r="W115" s="44">
        <v>3.92</v>
      </c>
      <c r="X115" s="44">
        <v>3.92</v>
      </c>
      <c r="Y115" s="44">
        <v>3.92</v>
      </c>
      <c r="Z115" s="44">
        <v>3.92</v>
      </c>
      <c r="AA115" s="44">
        <v>3.92</v>
      </c>
    </row>
    <row r="116" spans="1:27" ht="12.75" hidden="1" customHeight="1" outlineLevel="1" x14ac:dyDescent="0.2">
      <c r="A116" s="99" t="s">
        <v>1766</v>
      </c>
      <c r="B116" s="63" t="s">
        <v>81</v>
      </c>
      <c r="C116" s="43" t="s">
        <v>79</v>
      </c>
      <c r="D116" s="44">
        <f>$D$11</f>
        <v>110.23</v>
      </c>
      <c r="E116" s="44">
        <f t="shared" ref="E116:AA116" si="65">$D$11</f>
        <v>110.23</v>
      </c>
      <c r="F116" s="44">
        <f t="shared" si="65"/>
        <v>110.23</v>
      </c>
      <c r="G116" s="44">
        <f t="shared" si="65"/>
        <v>110.23</v>
      </c>
      <c r="H116" s="44">
        <f t="shared" si="65"/>
        <v>110.23</v>
      </c>
      <c r="I116" s="44">
        <f t="shared" si="65"/>
        <v>110.23</v>
      </c>
      <c r="J116" s="44">
        <f t="shared" si="65"/>
        <v>110.23</v>
      </c>
      <c r="K116" s="44">
        <f t="shared" si="65"/>
        <v>110.23</v>
      </c>
      <c r="L116" s="44">
        <f t="shared" si="65"/>
        <v>110.23</v>
      </c>
      <c r="M116" s="44">
        <f t="shared" si="65"/>
        <v>110.23</v>
      </c>
      <c r="N116" s="44">
        <f t="shared" si="65"/>
        <v>110.23</v>
      </c>
      <c r="O116" s="44">
        <f t="shared" si="65"/>
        <v>110.23</v>
      </c>
      <c r="P116" s="44">
        <f t="shared" si="65"/>
        <v>110.23</v>
      </c>
      <c r="Q116" s="44">
        <f t="shared" si="65"/>
        <v>110.23</v>
      </c>
      <c r="R116" s="44">
        <f t="shared" si="65"/>
        <v>110.23</v>
      </c>
      <c r="S116" s="44">
        <f t="shared" si="65"/>
        <v>110.23</v>
      </c>
      <c r="T116" s="44">
        <f t="shared" si="65"/>
        <v>110.23</v>
      </c>
      <c r="U116" s="44">
        <f t="shared" si="65"/>
        <v>110.23</v>
      </c>
      <c r="V116" s="44">
        <f t="shared" si="65"/>
        <v>110.23</v>
      </c>
      <c r="W116" s="44">
        <f t="shared" si="65"/>
        <v>110.23</v>
      </c>
      <c r="X116" s="44">
        <f t="shared" si="65"/>
        <v>110.23</v>
      </c>
      <c r="Y116" s="44">
        <f t="shared" si="65"/>
        <v>110.23</v>
      </c>
      <c r="Z116" s="44">
        <f t="shared" si="65"/>
        <v>110.23</v>
      </c>
      <c r="AA116" s="44">
        <f t="shared" si="65"/>
        <v>110.23</v>
      </c>
    </row>
    <row r="117" spans="1:27" ht="12.75" customHeight="1" collapsed="1" x14ac:dyDescent="0.2">
      <c r="A117" s="98" t="s">
        <v>1767</v>
      </c>
      <c r="B117" s="28" t="str">
        <f>"23"&amp;"."&amp;$B$800&amp;"."&amp;$B$801</f>
        <v>23.08.2023</v>
      </c>
      <c r="C117" s="90" t="s">
        <v>76</v>
      </c>
      <c r="D117" s="91">
        <f>ROUND(((D118+D119+D121+D120)/1000),5)</f>
        <v>2.37399</v>
      </c>
      <c r="E117" s="91">
        <f>ROUND(((E118+E119+E121+E120)/1000),5)</f>
        <v>2.1004900000000002</v>
      </c>
      <c r="F117" s="91">
        <f>ROUND(((F118+F119+F121+F120)/1000),5)</f>
        <v>2.0335700000000001</v>
      </c>
      <c r="G117" s="91">
        <f t="shared" ref="G117:AA117" si="66">ROUND(((G118+G119+G121+G120)/1000),5)</f>
        <v>1.9956400000000001</v>
      </c>
      <c r="H117" s="91">
        <f t="shared" si="66"/>
        <v>1.9933700000000001</v>
      </c>
      <c r="I117" s="91">
        <f t="shared" si="66"/>
        <v>1.39395</v>
      </c>
      <c r="J117" s="91">
        <f t="shared" si="66"/>
        <v>2.33656</v>
      </c>
      <c r="K117" s="91">
        <f t="shared" si="66"/>
        <v>2.6812900000000002</v>
      </c>
      <c r="L117" s="91">
        <f t="shared" si="66"/>
        <v>2.90049</v>
      </c>
      <c r="M117" s="91">
        <f t="shared" si="66"/>
        <v>3.22146</v>
      </c>
      <c r="N117" s="91">
        <f t="shared" si="66"/>
        <v>3.2656900000000002</v>
      </c>
      <c r="O117" s="91">
        <f t="shared" si="66"/>
        <v>3.2704200000000001</v>
      </c>
      <c r="P117" s="91">
        <f t="shared" si="66"/>
        <v>3.2577400000000001</v>
      </c>
      <c r="Q117" s="91">
        <f t="shared" si="66"/>
        <v>3.22099</v>
      </c>
      <c r="R117" s="91">
        <f t="shared" si="66"/>
        <v>3.2545299999999999</v>
      </c>
      <c r="S117" s="91">
        <f t="shared" si="66"/>
        <v>3.2545600000000001</v>
      </c>
      <c r="T117" s="91">
        <f t="shared" si="66"/>
        <v>3.2445300000000001</v>
      </c>
      <c r="U117" s="91">
        <f t="shared" si="66"/>
        <v>3.2312799999999999</v>
      </c>
      <c r="V117" s="91">
        <f t="shared" si="66"/>
        <v>3.1740200000000001</v>
      </c>
      <c r="W117" s="91">
        <f t="shared" si="66"/>
        <v>3.2027199999999998</v>
      </c>
      <c r="X117" s="91">
        <f t="shared" si="66"/>
        <v>3.09904</v>
      </c>
      <c r="Y117" s="91">
        <f t="shared" si="66"/>
        <v>3.0103599999999999</v>
      </c>
      <c r="Z117" s="91">
        <f t="shared" si="66"/>
        <v>2.8908299999999998</v>
      </c>
      <c r="AA117" s="91">
        <f t="shared" si="66"/>
        <v>2.6005400000000001</v>
      </c>
    </row>
    <row r="118" spans="1:27" ht="12.75" hidden="1" customHeight="1" outlineLevel="1" x14ac:dyDescent="0.2">
      <c r="A118" s="99" t="s">
        <v>1768</v>
      </c>
      <c r="B118" s="63" t="s">
        <v>238</v>
      </c>
      <c r="C118" s="43" t="s">
        <v>79</v>
      </c>
      <c r="D118" s="44">
        <v>1188.42</v>
      </c>
      <c r="E118" s="44">
        <v>914.92</v>
      </c>
      <c r="F118" s="44">
        <v>848</v>
      </c>
      <c r="G118" s="44">
        <v>810.07</v>
      </c>
      <c r="H118" s="44">
        <v>807.8</v>
      </c>
      <c r="I118" s="44">
        <v>208.38</v>
      </c>
      <c r="J118" s="44">
        <v>1150.99</v>
      </c>
      <c r="K118" s="44">
        <v>1495.72</v>
      </c>
      <c r="L118" s="44">
        <v>1714.92</v>
      </c>
      <c r="M118" s="44">
        <v>2035.89</v>
      </c>
      <c r="N118" s="44">
        <v>2080.12</v>
      </c>
      <c r="O118" s="44">
        <v>2084.85</v>
      </c>
      <c r="P118" s="44">
        <v>2072.17</v>
      </c>
      <c r="Q118" s="44">
        <v>2035.42</v>
      </c>
      <c r="R118" s="44">
        <v>2068.96</v>
      </c>
      <c r="S118" s="44">
        <v>2068.9899999999998</v>
      </c>
      <c r="T118" s="44">
        <v>2058.96</v>
      </c>
      <c r="U118" s="44">
        <v>2045.71</v>
      </c>
      <c r="V118" s="44">
        <v>1988.45</v>
      </c>
      <c r="W118" s="44">
        <v>2017.15</v>
      </c>
      <c r="X118" s="44">
        <v>1913.47</v>
      </c>
      <c r="Y118" s="44">
        <v>1824.79</v>
      </c>
      <c r="Z118" s="44">
        <v>1705.26</v>
      </c>
      <c r="AA118" s="44">
        <v>1414.97</v>
      </c>
    </row>
    <row r="119" spans="1:27" ht="12.75" hidden="1" customHeight="1" outlineLevel="1" x14ac:dyDescent="0.2">
      <c r="A119" s="99" t="s">
        <v>1769</v>
      </c>
      <c r="B119" s="63" t="s">
        <v>90</v>
      </c>
      <c r="C119" s="43" t="s">
        <v>79</v>
      </c>
      <c r="D119" s="44">
        <f t="shared" ref="D119:AA119" si="67">$D$9</f>
        <v>1071.42</v>
      </c>
      <c r="E119" s="44">
        <f t="shared" si="67"/>
        <v>1071.42</v>
      </c>
      <c r="F119" s="44">
        <f t="shared" si="67"/>
        <v>1071.42</v>
      </c>
      <c r="G119" s="44">
        <f t="shared" si="67"/>
        <v>1071.42</v>
      </c>
      <c r="H119" s="44">
        <f t="shared" si="67"/>
        <v>1071.42</v>
      </c>
      <c r="I119" s="44">
        <f t="shared" si="67"/>
        <v>1071.42</v>
      </c>
      <c r="J119" s="44">
        <f t="shared" si="67"/>
        <v>1071.42</v>
      </c>
      <c r="K119" s="44">
        <f t="shared" si="67"/>
        <v>1071.42</v>
      </c>
      <c r="L119" s="44">
        <f t="shared" si="67"/>
        <v>1071.42</v>
      </c>
      <c r="M119" s="44">
        <f t="shared" si="67"/>
        <v>1071.42</v>
      </c>
      <c r="N119" s="44">
        <f t="shared" si="67"/>
        <v>1071.42</v>
      </c>
      <c r="O119" s="44">
        <f t="shared" si="67"/>
        <v>1071.42</v>
      </c>
      <c r="P119" s="44">
        <f t="shared" si="67"/>
        <v>1071.42</v>
      </c>
      <c r="Q119" s="44">
        <f t="shared" si="67"/>
        <v>1071.42</v>
      </c>
      <c r="R119" s="44">
        <f t="shared" si="67"/>
        <v>1071.42</v>
      </c>
      <c r="S119" s="44">
        <f t="shared" si="67"/>
        <v>1071.42</v>
      </c>
      <c r="T119" s="44">
        <f t="shared" si="67"/>
        <v>1071.42</v>
      </c>
      <c r="U119" s="44">
        <f t="shared" si="67"/>
        <v>1071.42</v>
      </c>
      <c r="V119" s="44">
        <f t="shared" si="67"/>
        <v>1071.42</v>
      </c>
      <c r="W119" s="44">
        <f t="shared" si="67"/>
        <v>1071.42</v>
      </c>
      <c r="X119" s="44">
        <f t="shared" si="67"/>
        <v>1071.42</v>
      </c>
      <c r="Y119" s="44">
        <f t="shared" si="67"/>
        <v>1071.42</v>
      </c>
      <c r="Z119" s="44">
        <f t="shared" si="67"/>
        <v>1071.42</v>
      </c>
      <c r="AA119" s="44">
        <f t="shared" si="67"/>
        <v>1071.42</v>
      </c>
    </row>
    <row r="120" spans="1:27" ht="12.75" hidden="1" customHeight="1" outlineLevel="1" x14ac:dyDescent="0.2">
      <c r="A120" s="99" t="s">
        <v>1770</v>
      </c>
      <c r="B120" s="63" t="s">
        <v>83</v>
      </c>
      <c r="C120" s="43" t="s">
        <v>79</v>
      </c>
      <c r="D120" s="44">
        <v>3.92</v>
      </c>
      <c r="E120" s="44">
        <v>3.92</v>
      </c>
      <c r="F120" s="44">
        <v>3.92</v>
      </c>
      <c r="G120" s="44">
        <v>3.92</v>
      </c>
      <c r="H120" s="44">
        <v>3.92</v>
      </c>
      <c r="I120" s="44">
        <v>3.92</v>
      </c>
      <c r="J120" s="44">
        <v>3.92</v>
      </c>
      <c r="K120" s="44">
        <v>3.92</v>
      </c>
      <c r="L120" s="44">
        <v>3.92</v>
      </c>
      <c r="M120" s="44">
        <v>3.92</v>
      </c>
      <c r="N120" s="44">
        <v>3.92</v>
      </c>
      <c r="O120" s="44">
        <v>3.92</v>
      </c>
      <c r="P120" s="44">
        <v>3.92</v>
      </c>
      <c r="Q120" s="44">
        <v>3.92</v>
      </c>
      <c r="R120" s="44">
        <v>3.92</v>
      </c>
      <c r="S120" s="44">
        <v>3.92</v>
      </c>
      <c r="T120" s="44">
        <v>3.92</v>
      </c>
      <c r="U120" s="44">
        <v>3.92</v>
      </c>
      <c r="V120" s="44">
        <v>3.92</v>
      </c>
      <c r="W120" s="44">
        <v>3.92</v>
      </c>
      <c r="X120" s="44">
        <v>3.92</v>
      </c>
      <c r="Y120" s="44">
        <v>3.92</v>
      </c>
      <c r="Z120" s="44">
        <v>3.92</v>
      </c>
      <c r="AA120" s="44">
        <v>3.92</v>
      </c>
    </row>
    <row r="121" spans="1:27" ht="12.75" hidden="1" customHeight="1" outlineLevel="1" x14ac:dyDescent="0.2">
      <c r="A121" s="99" t="s">
        <v>1771</v>
      </c>
      <c r="B121" s="63" t="s">
        <v>81</v>
      </c>
      <c r="C121" s="43" t="s">
        <v>79</v>
      </c>
      <c r="D121" s="44">
        <f>$D$11</f>
        <v>110.23</v>
      </c>
      <c r="E121" s="44">
        <f t="shared" ref="E121:AA121" si="68">$D$11</f>
        <v>110.23</v>
      </c>
      <c r="F121" s="44">
        <f t="shared" si="68"/>
        <v>110.23</v>
      </c>
      <c r="G121" s="44">
        <f t="shared" si="68"/>
        <v>110.23</v>
      </c>
      <c r="H121" s="44">
        <f t="shared" si="68"/>
        <v>110.23</v>
      </c>
      <c r="I121" s="44">
        <f t="shared" si="68"/>
        <v>110.23</v>
      </c>
      <c r="J121" s="44">
        <f t="shared" si="68"/>
        <v>110.23</v>
      </c>
      <c r="K121" s="44">
        <f t="shared" si="68"/>
        <v>110.23</v>
      </c>
      <c r="L121" s="44">
        <f t="shared" si="68"/>
        <v>110.23</v>
      </c>
      <c r="M121" s="44">
        <f t="shared" si="68"/>
        <v>110.23</v>
      </c>
      <c r="N121" s="44">
        <f t="shared" si="68"/>
        <v>110.23</v>
      </c>
      <c r="O121" s="44">
        <f t="shared" si="68"/>
        <v>110.23</v>
      </c>
      <c r="P121" s="44">
        <f t="shared" si="68"/>
        <v>110.23</v>
      </c>
      <c r="Q121" s="44">
        <f t="shared" si="68"/>
        <v>110.23</v>
      </c>
      <c r="R121" s="44">
        <f t="shared" si="68"/>
        <v>110.23</v>
      </c>
      <c r="S121" s="44">
        <f t="shared" si="68"/>
        <v>110.23</v>
      </c>
      <c r="T121" s="44">
        <f t="shared" si="68"/>
        <v>110.23</v>
      </c>
      <c r="U121" s="44">
        <f t="shared" si="68"/>
        <v>110.23</v>
      </c>
      <c r="V121" s="44">
        <f t="shared" si="68"/>
        <v>110.23</v>
      </c>
      <c r="W121" s="44">
        <f t="shared" si="68"/>
        <v>110.23</v>
      </c>
      <c r="X121" s="44">
        <f t="shared" si="68"/>
        <v>110.23</v>
      </c>
      <c r="Y121" s="44">
        <f t="shared" si="68"/>
        <v>110.23</v>
      </c>
      <c r="Z121" s="44">
        <f t="shared" si="68"/>
        <v>110.23</v>
      </c>
      <c r="AA121" s="44">
        <f t="shared" si="68"/>
        <v>110.23</v>
      </c>
    </row>
    <row r="122" spans="1:27" ht="12.75" customHeight="1" collapsed="1" x14ac:dyDescent="0.2">
      <c r="A122" s="98" t="s">
        <v>1772</v>
      </c>
      <c r="B122" s="28" t="str">
        <f>"24"&amp;"."&amp;$B$800&amp;"."&amp;$B$801</f>
        <v>24.08.2023</v>
      </c>
      <c r="C122" s="90" t="s">
        <v>76</v>
      </c>
      <c r="D122" s="91">
        <f>ROUND(((D123+D124+D126+D125)/1000),5)</f>
        <v>2.3594400000000002</v>
      </c>
      <c r="E122" s="91">
        <f>ROUND(((E123+E124+E126+E125)/1000),5)</f>
        <v>2.1168300000000002</v>
      </c>
      <c r="F122" s="91">
        <f>ROUND(((F123+F124+F126+F125)/1000),5)</f>
        <v>2.0136400000000001</v>
      </c>
      <c r="G122" s="91">
        <f t="shared" ref="G122:AA122" si="69">ROUND(((G123+G124+G126+G125)/1000),5)</f>
        <v>1.36052</v>
      </c>
      <c r="H122" s="91">
        <f t="shared" si="69"/>
        <v>1.3690199999999999</v>
      </c>
      <c r="I122" s="91">
        <f t="shared" si="69"/>
        <v>2.1156299999999999</v>
      </c>
      <c r="J122" s="91">
        <f t="shared" si="69"/>
        <v>2.4060899999999998</v>
      </c>
      <c r="K122" s="91">
        <f t="shared" si="69"/>
        <v>2.7309600000000001</v>
      </c>
      <c r="L122" s="91">
        <f t="shared" si="69"/>
        <v>2.93275</v>
      </c>
      <c r="M122" s="91">
        <f t="shared" si="69"/>
        <v>3.0370699999999999</v>
      </c>
      <c r="N122" s="91">
        <f t="shared" si="69"/>
        <v>3.0949800000000001</v>
      </c>
      <c r="O122" s="91">
        <f t="shared" si="69"/>
        <v>3.08466</v>
      </c>
      <c r="P122" s="91">
        <f t="shared" si="69"/>
        <v>3.0666699999999998</v>
      </c>
      <c r="Q122" s="91">
        <f t="shared" si="69"/>
        <v>3.1001300000000001</v>
      </c>
      <c r="R122" s="91">
        <f t="shared" si="69"/>
        <v>3.19123</v>
      </c>
      <c r="S122" s="91">
        <f t="shared" si="69"/>
        <v>3.1952400000000001</v>
      </c>
      <c r="T122" s="91">
        <f t="shared" si="69"/>
        <v>3.1904300000000001</v>
      </c>
      <c r="U122" s="91">
        <f t="shared" si="69"/>
        <v>3.0873300000000001</v>
      </c>
      <c r="V122" s="91">
        <f t="shared" si="69"/>
        <v>3.0882499999999999</v>
      </c>
      <c r="W122" s="91">
        <f t="shared" si="69"/>
        <v>3.1275300000000001</v>
      </c>
      <c r="X122" s="91">
        <f t="shared" si="69"/>
        <v>3.1569699999999998</v>
      </c>
      <c r="Y122" s="91">
        <f t="shared" si="69"/>
        <v>3.0542799999999999</v>
      </c>
      <c r="Z122" s="91">
        <f t="shared" si="69"/>
        <v>2.9361700000000002</v>
      </c>
      <c r="AA122" s="91">
        <f t="shared" si="69"/>
        <v>2.6690900000000002</v>
      </c>
    </row>
    <row r="123" spans="1:27" ht="12.75" hidden="1" customHeight="1" outlineLevel="1" x14ac:dyDescent="0.2">
      <c r="A123" s="99" t="s">
        <v>1773</v>
      </c>
      <c r="B123" s="63" t="s">
        <v>238</v>
      </c>
      <c r="C123" s="43" t="s">
        <v>79</v>
      </c>
      <c r="D123" s="44">
        <v>1173.8699999999999</v>
      </c>
      <c r="E123" s="44">
        <v>931.26</v>
      </c>
      <c r="F123" s="44">
        <v>828.07</v>
      </c>
      <c r="G123" s="44">
        <v>174.95</v>
      </c>
      <c r="H123" s="44">
        <v>183.45</v>
      </c>
      <c r="I123" s="44">
        <v>930.06</v>
      </c>
      <c r="J123" s="44">
        <v>1220.52</v>
      </c>
      <c r="K123" s="44">
        <v>1545.39</v>
      </c>
      <c r="L123" s="44">
        <v>1747.18</v>
      </c>
      <c r="M123" s="44">
        <v>1851.5</v>
      </c>
      <c r="N123" s="44">
        <v>1909.41</v>
      </c>
      <c r="O123" s="44">
        <v>1899.09</v>
      </c>
      <c r="P123" s="44">
        <v>1881.1</v>
      </c>
      <c r="Q123" s="44">
        <v>1914.56</v>
      </c>
      <c r="R123" s="44">
        <v>2005.66</v>
      </c>
      <c r="S123" s="44">
        <v>2009.67</v>
      </c>
      <c r="T123" s="44">
        <v>2004.86</v>
      </c>
      <c r="U123" s="44">
        <v>1901.76</v>
      </c>
      <c r="V123" s="44">
        <v>1902.68</v>
      </c>
      <c r="W123" s="44">
        <v>1941.96</v>
      </c>
      <c r="X123" s="44">
        <v>1971.4</v>
      </c>
      <c r="Y123" s="44">
        <v>1868.71</v>
      </c>
      <c r="Z123" s="44">
        <v>1750.6</v>
      </c>
      <c r="AA123" s="44">
        <v>1483.52</v>
      </c>
    </row>
    <row r="124" spans="1:27" ht="12.75" hidden="1" customHeight="1" outlineLevel="1" x14ac:dyDescent="0.2">
      <c r="A124" s="99" t="s">
        <v>1774</v>
      </c>
      <c r="B124" s="63" t="s">
        <v>90</v>
      </c>
      <c r="C124" s="43" t="s">
        <v>79</v>
      </c>
      <c r="D124" s="44">
        <f t="shared" ref="D124:AA124" si="70">$D$9</f>
        <v>1071.42</v>
      </c>
      <c r="E124" s="44">
        <f t="shared" si="70"/>
        <v>1071.42</v>
      </c>
      <c r="F124" s="44">
        <f t="shared" si="70"/>
        <v>1071.42</v>
      </c>
      <c r="G124" s="44">
        <f t="shared" si="70"/>
        <v>1071.42</v>
      </c>
      <c r="H124" s="44">
        <f t="shared" si="70"/>
        <v>1071.42</v>
      </c>
      <c r="I124" s="44">
        <f t="shared" si="70"/>
        <v>1071.42</v>
      </c>
      <c r="J124" s="44">
        <f t="shared" si="70"/>
        <v>1071.42</v>
      </c>
      <c r="K124" s="44">
        <f t="shared" si="70"/>
        <v>1071.42</v>
      </c>
      <c r="L124" s="44">
        <f t="shared" si="70"/>
        <v>1071.42</v>
      </c>
      <c r="M124" s="44">
        <f t="shared" si="70"/>
        <v>1071.42</v>
      </c>
      <c r="N124" s="44">
        <f t="shared" si="70"/>
        <v>1071.42</v>
      </c>
      <c r="O124" s="44">
        <f t="shared" si="70"/>
        <v>1071.42</v>
      </c>
      <c r="P124" s="44">
        <f t="shared" si="70"/>
        <v>1071.42</v>
      </c>
      <c r="Q124" s="44">
        <f t="shared" si="70"/>
        <v>1071.42</v>
      </c>
      <c r="R124" s="44">
        <f t="shared" si="70"/>
        <v>1071.42</v>
      </c>
      <c r="S124" s="44">
        <f t="shared" si="70"/>
        <v>1071.42</v>
      </c>
      <c r="T124" s="44">
        <f t="shared" si="70"/>
        <v>1071.42</v>
      </c>
      <c r="U124" s="44">
        <f t="shared" si="70"/>
        <v>1071.42</v>
      </c>
      <c r="V124" s="44">
        <f t="shared" si="70"/>
        <v>1071.42</v>
      </c>
      <c r="W124" s="44">
        <f t="shared" si="70"/>
        <v>1071.42</v>
      </c>
      <c r="X124" s="44">
        <f t="shared" si="70"/>
        <v>1071.42</v>
      </c>
      <c r="Y124" s="44">
        <f t="shared" si="70"/>
        <v>1071.42</v>
      </c>
      <c r="Z124" s="44">
        <f t="shared" si="70"/>
        <v>1071.42</v>
      </c>
      <c r="AA124" s="44">
        <f t="shared" si="70"/>
        <v>1071.42</v>
      </c>
    </row>
    <row r="125" spans="1:27" ht="12.75" hidden="1" customHeight="1" outlineLevel="1" x14ac:dyDescent="0.2">
      <c r="A125" s="99" t="s">
        <v>1775</v>
      </c>
      <c r="B125" s="63" t="s">
        <v>83</v>
      </c>
      <c r="C125" s="43" t="s">
        <v>79</v>
      </c>
      <c r="D125" s="44">
        <v>3.92</v>
      </c>
      <c r="E125" s="44">
        <v>3.92</v>
      </c>
      <c r="F125" s="44">
        <v>3.92</v>
      </c>
      <c r="G125" s="44">
        <v>3.92</v>
      </c>
      <c r="H125" s="44">
        <v>3.92</v>
      </c>
      <c r="I125" s="44">
        <v>3.92</v>
      </c>
      <c r="J125" s="44">
        <v>3.92</v>
      </c>
      <c r="K125" s="44">
        <v>3.92</v>
      </c>
      <c r="L125" s="44">
        <v>3.92</v>
      </c>
      <c r="M125" s="44">
        <v>3.92</v>
      </c>
      <c r="N125" s="44">
        <v>3.92</v>
      </c>
      <c r="O125" s="44">
        <v>3.92</v>
      </c>
      <c r="P125" s="44">
        <v>3.92</v>
      </c>
      <c r="Q125" s="44">
        <v>3.92</v>
      </c>
      <c r="R125" s="44">
        <v>3.92</v>
      </c>
      <c r="S125" s="44">
        <v>3.92</v>
      </c>
      <c r="T125" s="44">
        <v>3.92</v>
      </c>
      <c r="U125" s="44">
        <v>3.92</v>
      </c>
      <c r="V125" s="44">
        <v>3.92</v>
      </c>
      <c r="W125" s="44">
        <v>3.92</v>
      </c>
      <c r="X125" s="44">
        <v>3.92</v>
      </c>
      <c r="Y125" s="44">
        <v>3.92</v>
      </c>
      <c r="Z125" s="44">
        <v>3.92</v>
      </c>
      <c r="AA125" s="44">
        <v>3.92</v>
      </c>
    </row>
    <row r="126" spans="1:27" ht="12.75" hidden="1" customHeight="1" outlineLevel="1" x14ac:dyDescent="0.2">
      <c r="A126" s="99" t="s">
        <v>1776</v>
      </c>
      <c r="B126" s="63" t="s">
        <v>81</v>
      </c>
      <c r="C126" s="43" t="s">
        <v>79</v>
      </c>
      <c r="D126" s="44">
        <f>$D$11</f>
        <v>110.23</v>
      </c>
      <c r="E126" s="44">
        <f t="shared" ref="E126:AA126" si="71">$D$11</f>
        <v>110.23</v>
      </c>
      <c r="F126" s="44">
        <f t="shared" si="71"/>
        <v>110.23</v>
      </c>
      <c r="G126" s="44">
        <f t="shared" si="71"/>
        <v>110.23</v>
      </c>
      <c r="H126" s="44">
        <f t="shared" si="71"/>
        <v>110.23</v>
      </c>
      <c r="I126" s="44">
        <f t="shared" si="71"/>
        <v>110.23</v>
      </c>
      <c r="J126" s="44">
        <f t="shared" si="71"/>
        <v>110.23</v>
      </c>
      <c r="K126" s="44">
        <f t="shared" si="71"/>
        <v>110.23</v>
      </c>
      <c r="L126" s="44">
        <f t="shared" si="71"/>
        <v>110.23</v>
      </c>
      <c r="M126" s="44">
        <f t="shared" si="71"/>
        <v>110.23</v>
      </c>
      <c r="N126" s="44">
        <f t="shared" si="71"/>
        <v>110.23</v>
      </c>
      <c r="O126" s="44">
        <f t="shared" si="71"/>
        <v>110.23</v>
      </c>
      <c r="P126" s="44">
        <f t="shared" si="71"/>
        <v>110.23</v>
      </c>
      <c r="Q126" s="44">
        <f t="shared" si="71"/>
        <v>110.23</v>
      </c>
      <c r="R126" s="44">
        <f t="shared" si="71"/>
        <v>110.23</v>
      </c>
      <c r="S126" s="44">
        <f t="shared" si="71"/>
        <v>110.23</v>
      </c>
      <c r="T126" s="44">
        <f t="shared" si="71"/>
        <v>110.23</v>
      </c>
      <c r="U126" s="44">
        <f t="shared" si="71"/>
        <v>110.23</v>
      </c>
      <c r="V126" s="44">
        <f t="shared" si="71"/>
        <v>110.23</v>
      </c>
      <c r="W126" s="44">
        <f t="shared" si="71"/>
        <v>110.23</v>
      </c>
      <c r="X126" s="44">
        <f t="shared" si="71"/>
        <v>110.23</v>
      </c>
      <c r="Y126" s="44">
        <f t="shared" si="71"/>
        <v>110.23</v>
      </c>
      <c r="Z126" s="44">
        <f t="shared" si="71"/>
        <v>110.23</v>
      </c>
      <c r="AA126" s="44">
        <f t="shared" si="71"/>
        <v>110.23</v>
      </c>
    </row>
    <row r="127" spans="1:27" ht="12.75" customHeight="1" collapsed="1" x14ac:dyDescent="0.2">
      <c r="A127" s="98" t="s">
        <v>1777</v>
      </c>
      <c r="B127" s="28" t="str">
        <f>"25"&amp;"."&amp;$B$800&amp;"."&amp;$B$801</f>
        <v>25.08.2023</v>
      </c>
      <c r="C127" s="90" t="s">
        <v>76</v>
      </c>
      <c r="D127" s="91">
        <f>ROUND(((D128+D129+D131+D130)/1000),5)</f>
        <v>2.4336600000000002</v>
      </c>
      <c r="E127" s="91">
        <f>ROUND(((E128+E129+E131+E130)/1000),5)</f>
        <v>2.2219600000000002</v>
      </c>
      <c r="F127" s="91">
        <f>ROUND(((F128+F129+F131+F130)/1000),5)</f>
        <v>2.0998999999999999</v>
      </c>
      <c r="G127" s="91">
        <f t="shared" ref="G127:AA127" si="72">ROUND(((G128+G129+G131+G130)/1000),5)</f>
        <v>1.36774</v>
      </c>
      <c r="H127" s="91">
        <f t="shared" si="72"/>
        <v>1.38409</v>
      </c>
      <c r="I127" s="91">
        <f t="shared" si="72"/>
        <v>1.4187099999999999</v>
      </c>
      <c r="J127" s="91">
        <f t="shared" si="72"/>
        <v>2.4638300000000002</v>
      </c>
      <c r="K127" s="91">
        <f t="shared" si="72"/>
        <v>2.7448100000000002</v>
      </c>
      <c r="L127" s="91">
        <f t="shared" si="72"/>
        <v>2.9162300000000001</v>
      </c>
      <c r="M127" s="91">
        <f t="shared" si="72"/>
        <v>3.10425</v>
      </c>
      <c r="N127" s="91">
        <f t="shared" si="72"/>
        <v>3.1516199999999999</v>
      </c>
      <c r="O127" s="91">
        <f t="shared" si="72"/>
        <v>3.1280600000000001</v>
      </c>
      <c r="P127" s="91">
        <f t="shared" si="72"/>
        <v>3.09551</v>
      </c>
      <c r="Q127" s="91">
        <f t="shared" si="72"/>
        <v>3.1078299999999999</v>
      </c>
      <c r="R127" s="91">
        <f t="shared" si="72"/>
        <v>3.1938900000000001</v>
      </c>
      <c r="S127" s="91">
        <f t="shared" si="72"/>
        <v>3.1916600000000002</v>
      </c>
      <c r="T127" s="91">
        <f t="shared" si="72"/>
        <v>3.15985</v>
      </c>
      <c r="U127" s="91">
        <f t="shared" si="72"/>
        <v>3.1518099999999998</v>
      </c>
      <c r="V127" s="91">
        <f t="shared" si="72"/>
        <v>3.1488499999999999</v>
      </c>
      <c r="W127" s="91">
        <f t="shared" si="72"/>
        <v>3.1889699999999999</v>
      </c>
      <c r="X127" s="91">
        <f t="shared" si="72"/>
        <v>3.1912500000000001</v>
      </c>
      <c r="Y127" s="91">
        <f t="shared" si="72"/>
        <v>3.1175999999999999</v>
      </c>
      <c r="Z127" s="91">
        <f t="shared" si="72"/>
        <v>2.9124699999999999</v>
      </c>
      <c r="AA127" s="91">
        <f t="shared" si="72"/>
        <v>2.6984900000000001</v>
      </c>
    </row>
    <row r="128" spans="1:27" ht="12.75" hidden="1" customHeight="1" outlineLevel="1" x14ac:dyDescent="0.2">
      <c r="A128" s="99" t="s">
        <v>1778</v>
      </c>
      <c r="B128" s="63" t="s">
        <v>238</v>
      </c>
      <c r="C128" s="43" t="s">
        <v>79</v>
      </c>
      <c r="D128" s="44">
        <v>1248.0899999999999</v>
      </c>
      <c r="E128" s="44">
        <v>1036.3900000000001</v>
      </c>
      <c r="F128" s="44">
        <v>914.33</v>
      </c>
      <c r="G128" s="44">
        <v>182.17</v>
      </c>
      <c r="H128" s="44">
        <v>198.52</v>
      </c>
      <c r="I128" s="44">
        <v>233.14</v>
      </c>
      <c r="J128" s="44">
        <v>1278.26</v>
      </c>
      <c r="K128" s="44">
        <v>1559.24</v>
      </c>
      <c r="L128" s="44">
        <v>1730.66</v>
      </c>
      <c r="M128" s="44">
        <v>1918.68</v>
      </c>
      <c r="N128" s="44">
        <v>1966.05</v>
      </c>
      <c r="O128" s="44">
        <v>1942.49</v>
      </c>
      <c r="P128" s="44">
        <v>1909.94</v>
      </c>
      <c r="Q128" s="44">
        <v>1922.26</v>
      </c>
      <c r="R128" s="44">
        <v>2008.32</v>
      </c>
      <c r="S128" s="44">
        <v>2006.09</v>
      </c>
      <c r="T128" s="44">
        <v>1974.28</v>
      </c>
      <c r="U128" s="44">
        <v>1966.24</v>
      </c>
      <c r="V128" s="44">
        <v>1963.28</v>
      </c>
      <c r="W128" s="44">
        <v>2003.4</v>
      </c>
      <c r="X128" s="44">
        <v>2005.68</v>
      </c>
      <c r="Y128" s="44">
        <v>1932.03</v>
      </c>
      <c r="Z128" s="44">
        <v>1726.9</v>
      </c>
      <c r="AA128" s="44">
        <v>1512.92</v>
      </c>
    </row>
    <row r="129" spans="1:27" ht="12.75" hidden="1" customHeight="1" outlineLevel="1" x14ac:dyDescent="0.2">
      <c r="A129" s="99" t="s">
        <v>1779</v>
      </c>
      <c r="B129" s="63" t="s">
        <v>90</v>
      </c>
      <c r="C129" s="43" t="s">
        <v>79</v>
      </c>
      <c r="D129" s="44">
        <f t="shared" ref="D129:AA129" si="73">$D$9</f>
        <v>1071.42</v>
      </c>
      <c r="E129" s="44">
        <f t="shared" si="73"/>
        <v>1071.42</v>
      </c>
      <c r="F129" s="44">
        <f t="shared" si="73"/>
        <v>1071.42</v>
      </c>
      <c r="G129" s="44">
        <f t="shared" si="73"/>
        <v>1071.42</v>
      </c>
      <c r="H129" s="44">
        <f t="shared" si="73"/>
        <v>1071.42</v>
      </c>
      <c r="I129" s="44">
        <f t="shared" si="73"/>
        <v>1071.42</v>
      </c>
      <c r="J129" s="44">
        <f t="shared" si="73"/>
        <v>1071.42</v>
      </c>
      <c r="K129" s="44">
        <f t="shared" si="73"/>
        <v>1071.42</v>
      </c>
      <c r="L129" s="44">
        <f t="shared" si="73"/>
        <v>1071.42</v>
      </c>
      <c r="M129" s="44">
        <f t="shared" si="73"/>
        <v>1071.42</v>
      </c>
      <c r="N129" s="44">
        <f t="shared" si="73"/>
        <v>1071.42</v>
      </c>
      <c r="O129" s="44">
        <f t="shared" si="73"/>
        <v>1071.42</v>
      </c>
      <c r="P129" s="44">
        <f t="shared" si="73"/>
        <v>1071.42</v>
      </c>
      <c r="Q129" s="44">
        <f t="shared" si="73"/>
        <v>1071.42</v>
      </c>
      <c r="R129" s="44">
        <f t="shared" si="73"/>
        <v>1071.42</v>
      </c>
      <c r="S129" s="44">
        <f t="shared" si="73"/>
        <v>1071.42</v>
      </c>
      <c r="T129" s="44">
        <f t="shared" si="73"/>
        <v>1071.42</v>
      </c>
      <c r="U129" s="44">
        <f t="shared" si="73"/>
        <v>1071.42</v>
      </c>
      <c r="V129" s="44">
        <f t="shared" si="73"/>
        <v>1071.42</v>
      </c>
      <c r="W129" s="44">
        <f t="shared" si="73"/>
        <v>1071.42</v>
      </c>
      <c r="X129" s="44">
        <f t="shared" si="73"/>
        <v>1071.42</v>
      </c>
      <c r="Y129" s="44">
        <f t="shared" si="73"/>
        <v>1071.42</v>
      </c>
      <c r="Z129" s="44">
        <f t="shared" si="73"/>
        <v>1071.42</v>
      </c>
      <c r="AA129" s="44">
        <f t="shared" si="73"/>
        <v>1071.42</v>
      </c>
    </row>
    <row r="130" spans="1:27" ht="12.75" hidden="1" customHeight="1" outlineLevel="1" x14ac:dyDescent="0.2">
      <c r="A130" s="99" t="s">
        <v>1780</v>
      </c>
      <c r="B130" s="63" t="s">
        <v>83</v>
      </c>
      <c r="C130" s="43" t="s">
        <v>79</v>
      </c>
      <c r="D130" s="44">
        <v>3.92</v>
      </c>
      <c r="E130" s="44">
        <v>3.92</v>
      </c>
      <c r="F130" s="44">
        <v>3.92</v>
      </c>
      <c r="G130" s="44">
        <v>3.92</v>
      </c>
      <c r="H130" s="44">
        <v>3.92</v>
      </c>
      <c r="I130" s="44">
        <v>3.92</v>
      </c>
      <c r="J130" s="44">
        <v>3.92</v>
      </c>
      <c r="K130" s="44">
        <v>3.92</v>
      </c>
      <c r="L130" s="44">
        <v>3.92</v>
      </c>
      <c r="M130" s="44">
        <v>3.92</v>
      </c>
      <c r="N130" s="44">
        <v>3.92</v>
      </c>
      <c r="O130" s="44">
        <v>3.92</v>
      </c>
      <c r="P130" s="44">
        <v>3.92</v>
      </c>
      <c r="Q130" s="44">
        <v>3.92</v>
      </c>
      <c r="R130" s="44">
        <v>3.92</v>
      </c>
      <c r="S130" s="44">
        <v>3.92</v>
      </c>
      <c r="T130" s="44">
        <v>3.92</v>
      </c>
      <c r="U130" s="44">
        <v>3.92</v>
      </c>
      <c r="V130" s="44">
        <v>3.92</v>
      </c>
      <c r="W130" s="44">
        <v>3.92</v>
      </c>
      <c r="X130" s="44">
        <v>3.92</v>
      </c>
      <c r="Y130" s="44">
        <v>3.92</v>
      </c>
      <c r="Z130" s="44">
        <v>3.92</v>
      </c>
      <c r="AA130" s="44">
        <v>3.92</v>
      </c>
    </row>
    <row r="131" spans="1:27" ht="12.75" hidden="1" customHeight="1" outlineLevel="1" x14ac:dyDescent="0.2">
      <c r="A131" s="99" t="s">
        <v>1781</v>
      </c>
      <c r="B131" s="63" t="s">
        <v>81</v>
      </c>
      <c r="C131" s="43" t="s">
        <v>79</v>
      </c>
      <c r="D131" s="44">
        <f>$D$11</f>
        <v>110.23</v>
      </c>
      <c r="E131" s="44">
        <f t="shared" ref="E131:AA131" si="74">$D$11</f>
        <v>110.23</v>
      </c>
      <c r="F131" s="44">
        <f t="shared" si="74"/>
        <v>110.23</v>
      </c>
      <c r="G131" s="44">
        <f t="shared" si="74"/>
        <v>110.23</v>
      </c>
      <c r="H131" s="44">
        <f t="shared" si="74"/>
        <v>110.23</v>
      </c>
      <c r="I131" s="44">
        <f t="shared" si="74"/>
        <v>110.23</v>
      </c>
      <c r="J131" s="44">
        <f t="shared" si="74"/>
        <v>110.23</v>
      </c>
      <c r="K131" s="44">
        <f t="shared" si="74"/>
        <v>110.23</v>
      </c>
      <c r="L131" s="44">
        <f t="shared" si="74"/>
        <v>110.23</v>
      </c>
      <c r="M131" s="44">
        <f t="shared" si="74"/>
        <v>110.23</v>
      </c>
      <c r="N131" s="44">
        <f t="shared" si="74"/>
        <v>110.23</v>
      </c>
      <c r="O131" s="44">
        <f t="shared" si="74"/>
        <v>110.23</v>
      </c>
      <c r="P131" s="44">
        <f t="shared" si="74"/>
        <v>110.23</v>
      </c>
      <c r="Q131" s="44">
        <f t="shared" si="74"/>
        <v>110.23</v>
      </c>
      <c r="R131" s="44">
        <f t="shared" si="74"/>
        <v>110.23</v>
      </c>
      <c r="S131" s="44">
        <f t="shared" si="74"/>
        <v>110.23</v>
      </c>
      <c r="T131" s="44">
        <f t="shared" si="74"/>
        <v>110.23</v>
      </c>
      <c r="U131" s="44">
        <f t="shared" si="74"/>
        <v>110.23</v>
      </c>
      <c r="V131" s="44">
        <f t="shared" si="74"/>
        <v>110.23</v>
      </c>
      <c r="W131" s="44">
        <f t="shared" si="74"/>
        <v>110.23</v>
      </c>
      <c r="X131" s="44">
        <f t="shared" si="74"/>
        <v>110.23</v>
      </c>
      <c r="Y131" s="44">
        <f t="shared" si="74"/>
        <v>110.23</v>
      </c>
      <c r="Z131" s="44">
        <f t="shared" si="74"/>
        <v>110.23</v>
      </c>
      <c r="AA131" s="44">
        <f t="shared" si="74"/>
        <v>110.23</v>
      </c>
    </row>
    <row r="132" spans="1:27" ht="12.75" customHeight="1" collapsed="1" x14ac:dyDescent="0.2">
      <c r="A132" s="98" t="s">
        <v>1782</v>
      </c>
      <c r="B132" s="28" t="str">
        <f>"26"&amp;"."&amp;$B$800&amp;"."&amp;$B$801</f>
        <v>26.08.2023</v>
      </c>
      <c r="C132" s="90" t="s">
        <v>76</v>
      </c>
      <c r="D132" s="91">
        <f>ROUND(((D133+D134+D136+D135)/1000),5)</f>
        <v>2.56142</v>
      </c>
      <c r="E132" s="91">
        <f>ROUND(((E133+E134+E136+E135)/1000),5)</f>
        <v>2.4779</v>
      </c>
      <c r="F132" s="91">
        <f>ROUND(((F133+F134+F136+F135)/1000),5)</f>
        <v>2.3507899999999999</v>
      </c>
      <c r="G132" s="91">
        <f t="shared" ref="G132:AA132" si="75">ROUND(((G133+G134+G136+G135)/1000),5)</f>
        <v>2.3152499999999998</v>
      </c>
      <c r="H132" s="91">
        <f t="shared" si="75"/>
        <v>2.31406</v>
      </c>
      <c r="I132" s="91">
        <f t="shared" si="75"/>
        <v>2.3327</v>
      </c>
      <c r="J132" s="91">
        <f t="shared" si="75"/>
        <v>2.4347699999999999</v>
      </c>
      <c r="K132" s="91">
        <f t="shared" si="75"/>
        <v>2.63083</v>
      </c>
      <c r="L132" s="91">
        <f t="shared" si="75"/>
        <v>2.9232300000000002</v>
      </c>
      <c r="M132" s="91">
        <f t="shared" si="75"/>
        <v>3.16967</v>
      </c>
      <c r="N132" s="91">
        <f t="shared" si="75"/>
        <v>3.2305100000000002</v>
      </c>
      <c r="O132" s="91">
        <f t="shared" si="75"/>
        <v>3.2396400000000001</v>
      </c>
      <c r="P132" s="91">
        <f t="shared" si="75"/>
        <v>3.2347199999999998</v>
      </c>
      <c r="Q132" s="91">
        <f t="shared" si="75"/>
        <v>3.2524500000000001</v>
      </c>
      <c r="R132" s="91">
        <f t="shared" si="75"/>
        <v>3.2495799999999999</v>
      </c>
      <c r="S132" s="91">
        <f t="shared" si="75"/>
        <v>3.2412399999999999</v>
      </c>
      <c r="T132" s="91">
        <f t="shared" si="75"/>
        <v>3.1652100000000001</v>
      </c>
      <c r="U132" s="91">
        <f t="shared" si="75"/>
        <v>3.0819399999999999</v>
      </c>
      <c r="V132" s="91">
        <f t="shared" si="75"/>
        <v>3.0797500000000002</v>
      </c>
      <c r="W132" s="91">
        <f t="shared" si="75"/>
        <v>3.15259</v>
      </c>
      <c r="X132" s="91">
        <f t="shared" si="75"/>
        <v>3.0988099999999998</v>
      </c>
      <c r="Y132" s="91">
        <f t="shared" si="75"/>
        <v>2.9155500000000001</v>
      </c>
      <c r="Z132" s="91">
        <f t="shared" si="75"/>
        <v>2.8406400000000001</v>
      </c>
      <c r="AA132" s="91">
        <f t="shared" si="75"/>
        <v>2.6291500000000001</v>
      </c>
    </row>
    <row r="133" spans="1:27" ht="12.75" hidden="1" customHeight="1" outlineLevel="1" x14ac:dyDescent="0.2">
      <c r="A133" s="99" t="s">
        <v>1783</v>
      </c>
      <c r="B133" s="63" t="s">
        <v>238</v>
      </c>
      <c r="C133" s="43" t="s">
        <v>79</v>
      </c>
      <c r="D133" s="44">
        <v>1375.85</v>
      </c>
      <c r="E133" s="44">
        <v>1292.33</v>
      </c>
      <c r="F133" s="44">
        <v>1165.22</v>
      </c>
      <c r="G133" s="44">
        <v>1129.68</v>
      </c>
      <c r="H133" s="44">
        <v>1128.49</v>
      </c>
      <c r="I133" s="44">
        <v>1147.1300000000001</v>
      </c>
      <c r="J133" s="44">
        <v>1249.2</v>
      </c>
      <c r="K133" s="44">
        <v>1445.26</v>
      </c>
      <c r="L133" s="44">
        <v>1737.66</v>
      </c>
      <c r="M133" s="44">
        <v>1984.1</v>
      </c>
      <c r="N133" s="44">
        <v>2044.94</v>
      </c>
      <c r="O133" s="44">
        <v>2054.0700000000002</v>
      </c>
      <c r="P133" s="44">
        <v>2049.15</v>
      </c>
      <c r="Q133" s="44">
        <v>2066.88</v>
      </c>
      <c r="R133" s="44">
        <v>2064.0100000000002</v>
      </c>
      <c r="S133" s="44">
        <v>2055.67</v>
      </c>
      <c r="T133" s="44">
        <v>1979.64</v>
      </c>
      <c r="U133" s="44">
        <v>1896.37</v>
      </c>
      <c r="V133" s="44">
        <v>1894.18</v>
      </c>
      <c r="W133" s="44">
        <v>1967.02</v>
      </c>
      <c r="X133" s="44">
        <v>1913.24</v>
      </c>
      <c r="Y133" s="44">
        <v>1729.98</v>
      </c>
      <c r="Z133" s="44">
        <v>1655.07</v>
      </c>
      <c r="AA133" s="44">
        <v>1443.58</v>
      </c>
    </row>
    <row r="134" spans="1:27" ht="12.75" hidden="1" customHeight="1" outlineLevel="1" x14ac:dyDescent="0.2">
      <c r="A134" s="99" t="s">
        <v>1784</v>
      </c>
      <c r="B134" s="63" t="s">
        <v>90</v>
      </c>
      <c r="C134" s="43" t="s">
        <v>79</v>
      </c>
      <c r="D134" s="44">
        <f t="shared" ref="D134:AA134" si="76">$D$9</f>
        <v>1071.42</v>
      </c>
      <c r="E134" s="44">
        <f t="shared" si="76"/>
        <v>1071.42</v>
      </c>
      <c r="F134" s="44">
        <f t="shared" si="76"/>
        <v>1071.42</v>
      </c>
      <c r="G134" s="44">
        <f t="shared" si="76"/>
        <v>1071.42</v>
      </c>
      <c r="H134" s="44">
        <f t="shared" si="76"/>
        <v>1071.42</v>
      </c>
      <c r="I134" s="44">
        <f t="shared" si="76"/>
        <v>1071.42</v>
      </c>
      <c r="J134" s="44">
        <f t="shared" si="76"/>
        <v>1071.42</v>
      </c>
      <c r="K134" s="44">
        <f t="shared" si="76"/>
        <v>1071.42</v>
      </c>
      <c r="L134" s="44">
        <f t="shared" si="76"/>
        <v>1071.42</v>
      </c>
      <c r="M134" s="44">
        <f t="shared" si="76"/>
        <v>1071.42</v>
      </c>
      <c r="N134" s="44">
        <f t="shared" si="76"/>
        <v>1071.42</v>
      </c>
      <c r="O134" s="44">
        <f t="shared" si="76"/>
        <v>1071.42</v>
      </c>
      <c r="P134" s="44">
        <f t="shared" si="76"/>
        <v>1071.42</v>
      </c>
      <c r="Q134" s="44">
        <f t="shared" si="76"/>
        <v>1071.42</v>
      </c>
      <c r="R134" s="44">
        <f t="shared" si="76"/>
        <v>1071.42</v>
      </c>
      <c r="S134" s="44">
        <f t="shared" si="76"/>
        <v>1071.42</v>
      </c>
      <c r="T134" s="44">
        <f t="shared" si="76"/>
        <v>1071.42</v>
      </c>
      <c r="U134" s="44">
        <f t="shared" si="76"/>
        <v>1071.42</v>
      </c>
      <c r="V134" s="44">
        <f t="shared" si="76"/>
        <v>1071.42</v>
      </c>
      <c r="W134" s="44">
        <f t="shared" si="76"/>
        <v>1071.42</v>
      </c>
      <c r="X134" s="44">
        <f t="shared" si="76"/>
        <v>1071.42</v>
      </c>
      <c r="Y134" s="44">
        <f t="shared" si="76"/>
        <v>1071.42</v>
      </c>
      <c r="Z134" s="44">
        <f t="shared" si="76"/>
        <v>1071.42</v>
      </c>
      <c r="AA134" s="44">
        <f t="shared" si="76"/>
        <v>1071.42</v>
      </c>
    </row>
    <row r="135" spans="1:27" ht="12.75" hidden="1" customHeight="1" outlineLevel="1" x14ac:dyDescent="0.2">
      <c r="A135" s="99" t="s">
        <v>1785</v>
      </c>
      <c r="B135" s="63" t="s">
        <v>83</v>
      </c>
      <c r="C135" s="43" t="s">
        <v>79</v>
      </c>
      <c r="D135" s="44">
        <v>3.92</v>
      </c>
      <c r="E135" s="44">
        <v>3.92</v>
      </c>
      <c r="F135" s="44">
        <v>3.92</v>
      </c>
      <c r="G135" s="44">
        <v>3.92</v>
      </c>
      <c r="H135" s="44">
        <v>3.92</v>
      </c>
      <c r="I135" s="44">
        <v>3.92</v>
      </c>
      <c r="J135" s="44">
        <v>3.92</v>
      </c>
      <c r="K135" s="44">
        <v>3.92</v>
      </c>
      <c r="L135" s="44">
        <v>3.92</v>
      </c>
      <c r="M135" s="44">
        <v>3.92</v>
      </c>
      <c r="N135" s="44">
        <v>3.92</v>
      </c>
      <c r="O135" s="44">
        <v>3.92</v>
      </c>
      <c r="P135" s="44">
        <v>3.92</v>
      </c>
      <c r="Q135" s="44">
        <v>3.92</v>
      </c>
      <c r="R135" s="44">
        <v>3.92</v>
      </c>
      <c r="S135" s="44">
        <v>3.92</v>
      </c>
      <c r="T135" s="44">
        <v>3.92</v>
      </c>
      <c r="U135" s="44">
        <v>3.92</v>
      </c>
      <c r="V135" s="44">
        <v>3.92</v>
      </c>
      <c r="W135" s="44">
        <v>3.92</v>
      </c>
      <c r="X135" s="44">
        <v>3.92</v>
      </c>
      <c r="Y135" s="44">
        <v>3.92</v>
      </c>
      <c r="Z135" s="44">
        <v>3.92</v>
      </c>
      <c r="AA135" s="44">
        <v>3.92</v>
      </c>
    </row>
    <row r="136" spans="1:27" ht="12.75" hidden="1" customHeight="1" outlineLevel="1" x14ac:dyDescent="0.2">
      <c r="A136" s="99" t="s">
        <v>1786</v>
      </c>
      <c r="B136" s="63" t="s">
        <v>81</v>
      </c>
      <c r="C136" s="43" t="s">
        <v>79</v>
      </c>
      <c r="D136" s="44">
        <f>$D$11</f>
        <v>110.23</v>
      </c>
      <c r="E136" s="44">
        <f t="shared" ref="E136:AA136" si="77">$D$11</f>
        <v>110.23</v>
      </c>
      <c r="F136" s="44">
        <f t="shared" si="77"/>
        <v>110.23</v>
      </c>
      <c r="G136" s="44">
        <f t="shared" si="77"/>
        <v>110.23</v>
      </c>
      <c r="H136" s="44">
        <f t="shared" si="77"/>
        <v>110.23</v>
      </c>
      <c r="I136" s="44">
        <f t="shared" si="77"/>
        <v>110.23</v>
      </c>
      <c r="J136" s="44">
        <f t="shared" si="77"/>
        <v>110.23</v>
      </c>
      <c r="K136" s="44">
        <f t="shared" si="77"/>
        <v>110.23</v>
      </c>
      <c r="L136" s="44">
        <f t="shared" si="77"/>
        <v>110.23</v>
      </c>
      <c r="M136" s="44">
        <f t="shared" si="77"/>
        <v>110.23</v>
      </c>
      <c r="N136" s="44">
        <f t="shared" si="77"/>
        <v>110.23</v>
      </c>
      <c r="O136" s="44">
        <f t="shared" si="77"/>
        <v>110.23</v>
      </c>
      <c r="P136" s="44">
        <f t="shared" si="77"/>
        <v>110.23</v>
      </c>
      <c r="Q136" s="44">
        <f t="shared" si="77"/>
        <v>110.23</v>
      </c>
      <c r="R136" s="44">
        <f t="shared" si="77"/>
        <v>110.23</v>
      </c>
      <c r="S136" s="44">
        <f t="shared" si="77"/>
        <v>110.23</v>
      </c>
      <c r="T136" s="44">
        <f t="shared" si="77"/>
        <v>110.23</v>
      </c>
      <c r="U136" s="44">
        <f t="shared" si="77"/>
        <v>110.23</v>
      </c>
      <c r="V136" s="44">
        <f t="shared" si="77"/>
        <v>110.23</v>
      </c>
      <c r="W136" s="44">
        <f t="shared" si="77"/>
        <v>110.23</v>
      </c>
      <c r="X136" s="44">
        <f t="shared" si="77"/>
        <v>110.23</v>
      </c>
      <c r="Y136" s="44">
        <f t="shared" si="77"/>
        <v>110.23</v>
      </c>
      <c r="Z136" s="44">
        <f t="shared" si="77"/>
        <v>110.23</v>
      </c>
      <c r="AA136" s="44">
        <f t="shared" si="77"/>
        <v>110.23</v>
      </c>
    </row>
    <row r="137" spans="1:27" ht="12.75" customHeight="1" collapsed="1" x14ac:dyDescent="0.2">
      <c r="A137" s="98" t="s">
        <v>1787</v>
      </c>
      <c r="B137" s="28" t="str">
        <f>"27"&amp;"."&amp;$B$800&amp;"."&amp;$B$801</f>
        <v>27.08.2023</v>
      </c>
      <c r="C137" s="90" t="s">
        <v>76</v>
      </c>
      <c r="D137" s="91">
        <f>ROUND(((D138+D139+D141+D140)/1000),5)</f>
        <v>2.4902299999999999</v>
      </c>
      <c r="E137" s="91">
        <f>ROUND(((E138+E139+E141+E140)/1000),5)</f>
        <v>2.3783699999999999</v>
      </c>
      <c r="F137" s="91">
        <f>ROUND(((F138+F139+F141+F140)/1000),5)</f>
        <v>2.3174800000000002</v>
      </c>
      <c r="G137" s="91">
        <f t="shared" ref="G137:AA137" si="78">ROUND(((G138+G139+G141+G140)/1000),5)</f>
        <v>2.27467</v>
      </c>
      <c r="H137" s="91">
        <f t="shared" si="78"/>
        <v>2.2483</v>
      </c>
      <c r="I137" s="91">
        <f t="shared" si="78"/>
        <v>2.2270500000000002</v>
      </c>
      <c r="J137" s="91">
        <f t="shared" si="78"/>
        <v>2.2153800000000001</v>
      </c>
      <c r="K137" s="91">
        <f t="shared" si="78"/>
        <v>2.4451800000000001</v>
      </c>
      <c r="L137" s="91">
        <f t="shared" si="78"/>
        <v>2.7271000000000001</v>
      </c>
      <c r="M137" s="91">
        <f t="shared" si="78"/>
        <v>2.91818</v>
      </c>
      <c r="N137" s="91">
        <f t="shared" si="78"/>
        <v>3.02861</v>
      </c>
      <c r="O137" s="91">
        <f t="shared" si="78"/>
        <v>3.0632999999999999</v>
      </c>
      <c r="P137" s="91">
        <f t="shared" si="78"/>
        <v>3.06257</v>
      </c>
      <c r="Q137" s="91">
        <f t="shared" si="78"/>
        <v>3.0710700000000002</v>
      </c>
      <c r="R137" s="91">
        <f t="shared" si="78"/>
        <v>3.0723199999999999</v>
      </c>
      <c r="S137" s="91">
        <f t="shared" si="78"/>
        <v>3.0642200000000002</v>
      </c>
      <c r="T137" s="91">
        <f t="shared" si="78"/>
        <v>3.0263</v>
      </c>
      <c r="U137" s="91">
        <f t="shared" si="78"/>
        <v>2.9704899999999999</v>
      </c>
      <c r="V137" s="91">
        <f t="shared" si="78"/>
        <v>2.9620500000000001</v>
      </c>
      <c r="W137" s="91">
        <f t="shared" si="78"/>
        <v>3.0034100000000001</v>
      </c>
      <c r="X137" s="91">
        <f t="shared" si="78"/>
        <v>3.0182899999999999</v>
      </c>
      <c r="Y137" s="91">
        <f t="shared" si="78"/>
        <v>2.9107400000000001</v>
      </c>
      <c r="Z137" s="91">
        <f t="shared" si="78"/>
        <v>2.8545600000000002</v>
      </c>
      <c r="AA137" s="91">
        <f t="shared" si="78"/>
        <v>2.5945900000000002</v>
      </c>
    </row>
    <row r="138" spans="1:27" ht="12.75" hidden="1" customHeight="1" outlineLevel="1" x14ac:dyDescent="0.2">
      <c r="A138" s="99" t="s">
        <v>1788</v>
      </c>
      <c r="B138" s="63" t="s">
        <v>238</v>
      </c>
      <c r="C138" s="43" t="s">
        <v>79</v>
      </c>
      <c r="D138" s="44">
        <v>1304.6600000000001</v>
      </c>
      <c r="E138" s="44">
        <v>1192.8</v>
      </c>
      <c r="F138" s="44">
        <v>1131.9100000000001</v>
      </c>
      <c r="G138" s="44">
        <v>1089.0999999999999</v>
      </c>
      <c r="H138" s="44">
        <v>1062.73</v>
      </c>
      <c r="I138" s="44">
        <v>1041.48</v>
      </c>
      <c r="J138" s="44">
        <v>1029.81</v>
      </c>
      <c r="K138" s="44">
        <v>1259.6099999999999</v>
      </c>
      <c r="L138" s="44">
        <v>1541.53</v>
      </c>
      <c r="M138" s="44">
        <v>1732.61</v>
      </c>
      <c r="N138" s="44">
        <v>1843.04</v>
      </c>
      <c r="O138" s="44">
        <v>1877.73</v>
      </c>
      <c r="P138" s="44">
        <v>1877</v>
      </c>
      <c r="Q138" s="44">
        <v>1885.5</v>
      </c>
      <c r="R138" s="44">
        <v>1886.75</v>
      </c>
      <c r="S138" s="44">
        <v>1878.65</v>
      </c>
      <c r="T138" s="44">
        <v>1840.73</v>
      </c>
      <c r="U138" s="44">
        <v>1784.92</v>
      </c>
      <c r="V138" s="44">
        <v>1776.48</v>
      </c>
      <c r="W138" s="44">
        <v>1817.84</v>
      </c>
      <c r="X138" s="44">
        <v>1832.72</v>
      </c>
      <c r="Y138" s="44">
        <v>1725.17</v>
      </c>
      <c r="Z138" s="44">
        <v>1668.99</v>
      </c>
      <c r="AA138" s="44">
        <v>1409.02</v>
      </c>
    </row>
    <row r="139" spans="1:27" ht="12.75" hidden="1" customHeight="1" outlineLevel="1" x14ac:dyDescent="0.2">
      <c r="A139" s="99" t="s">
        <v>1789</v>
      </c>
      <c r="B139" s="63" t="s">
        <v>90</v>
      </c>
      <c r="C139" s="43" t="s">
        <v>79</v>
      </c>
      <c r="D139" s="44">
        <f t="shared" ref="D139:AA139" si="79">$D$9</f>
        <v>1071.42</v>
      </c>
      <c r="E139" s="44">
        <f t="shared" si="79"/>
        <v>1071.42</v>
      </c>
      <c r="F139" s="44">
        <f t="shared" si="79"/>
        <v>1071.42</v>
      </c>
      <c r="G139" s="44">
        <f t="shared" si="79"/>
        <v>1071.42</v>
      </c>
      <c r="H139" s="44">
        <f t="shared" si="79"/>
        <v>1071.42</v>
      </c>
      <c r="I139" s="44">
        <f t="shared" si="79"/>
        <v>1071.42</v>
      </c>
      <c r="J139" s="44">
        <f t="shared" si="79"/>
        <v>1071.42</v>
      </c>
      <c r="K139" s="44">
        <f t="shared" si="79"/>
        <v>1071.42</v>
      </c>
      <c r="L139" s="44">
        <f t="shared" si="79"/>
        <v>1071.42</v>
      </c>
      <c r="M139" s="44">
        <f t="shared" si="79"/>
        <v>1071.42</v>
      </c>
      <c r="N139" s="44">
        <f t="shared" si="79"/>
        <v>1071.42</v>
      </c>
      <c r="O139" s="44">
        <f t="shared" si="79"/>
        <v>1071.42</v>
      </c>
      <c r="P139" s="44">
        <f t="shared" si="79"/>
        <v>1071.42</v>
      </c>
      <c r="Q139" s="44">
        <f t="shared" si="79"/>
        <v>1071.42</v>
      </c>
      <c r="R139" s="44">
        <f t="shared" si="79"/>
        <v>1071.42</v>
      </c>
      <c r="S139" s="44">
        <f t="shared" si="79"/>
        <v>1071.42</v>
      </c>
      <c r="T139" s="44">
        <f t="shared" si="79"/>
        <v>1071.42</v>
      </c>
      <c r="U139" s="44">
        <f t="shared" si="79"/>
        <v>1071.42</v>
      </c>
      <c r="V139" s="44">
        <f t="shared" si="79"/>
        <v>1071.42</v>
      </c>
      <c r="W139" s="44">
        <f t="shared" si="79"/>
        <v>1071.42</v>
      </c>
      <c r="X139" s="44">
        <f t="shared" si="79"/>
        <v>1071.42</v>
      </c>
      <c r="Y139" s="44">
        <f t="shared" si="79"/>
        <v>1071.42</v>
      </c>
      <c r="Z139" s="44">
        <f t="shared" si="79"/>
        <v>1071.42</v>
      </c>
      <c r="AA139" s="44">
        <f t="shared" si="79"/>
        <v>1071.42</v>
      </c>
    </row>
    <row r="140" spans="1:27" ht="12.75" hidden="1" customHeight="1" outlineLevel="1" x14ac:dyDescent="0.2">
      <c r="A140" s="99" t="s">
        <v>1790</v>
      </c>
      <c r="B140" s="63" t="s">
        <v>83</v>
      </c>
      <c r="C140" s="43" t="s">
        <v>79</v>
      </c>
      <c r="D140" s="44">
        <v>3.92</v>
      </c>
      <c r="E140" s="44">
        <v>3.92</v>
      </c>
      <c r="F140" s="44">
        <v>3.92</v>
      </c>
      <c r="G140" s="44">
        <v>3.92</v>
      </c>
      <c r="H140" s="44">
        <v>3.92</v>
      </c>
      <c r="I140" s="44">
        <v>3.92</v>
      </c>
      <c r="J140" s="44">
        <v>3.92</v>
      </c>
      <c r="K140" s="44">
        <v>3.92</v>
      </c>
      <c r="L140" s="44">
        <v>3.92</v>
      </c>
      <c r="M140" s="44">
        <v>3.92</v>
      </c>
      <c r="N140" s="44">
        <v>3.92</v>
      </c>
      <c r="O140" s="44">
        <v>3.92</v>
      </c>
      <c r="P140" s="44">
        <v>3.92</v>
      </c>
      <c r="Q140" s="44">
        <v>3.92</v>
      </c>
      <c r="R140" s="44">
        <v>3.92</v>
      </c>
      <c r="S140" s="44">
        <v>3.92</v>
      </c>
      <c r="T140" s="44">
        <v>3.92</v>
      </c>
      <c r="U140" s="44">
        <v>3.92</v>
      </c>
      <c r="V140" s="44">
        <v>3.92</v>
      </c>
      <c r="W140" s="44">
        <v>3.92</v>
      </c>
      <c r="X140" s="44">
        <v>3.92</v>
      </c>
      <c r="Y140" s="44">
        <v>3.92</v>
      </c>
      <c r="Z140" s="44">
        <v>3.92</v>
      </c>
      <c r="AA140" s="44">
        <v>3.92</v>
      </c>
    </row>
    <row r="141" spans="1:27" ht="12.75" hidden="1" customHeight="1" outlineLevel="1" x14ac:dyDescent="0.2">
      <c r="A141" s="99" t="s">
        <v>1791</v>
      </c>
      <c r="B141" s="63" t="s">
        <v>81</v>
      </c>
      <c r="C141" s="43" t="s">
        <v>79</v>
      </c>
      <c r="D141" s="44">
        <f>$D$11</f>
        <v>110.23</v>
      </c>
      <c r="E141" s="44">
        <f t="shared" ref="E141:AA141" si="80">$D$11</f>
        <v>110.23</v>
      </c>
      <c r="F141" s="44">
        <f t="shared" si="80"/>
        <v>110.23</v>
      </c>
      <c r="G141" s="44">
        <f t="shared" si="80"/>
        <v>110.23</v>
      </c>
      <c r="H141" s="44">
        <f t="shared" si="80"/>
        <v>110.23</v>
      </c>
      <c r="I141" s="44">
        <f t="shared" si="80"/>
        <v>110.23</v>
      </c>
      <c r="J141" s="44">
        <f t="shared" si="80"/>
        <v>110.23</v>
      </c>
      <c r="K141" s="44">
        <f t="shared" si="80"/>
        <v>110.23</v>
      </c>
      <c r="L141" s="44">
        <f t="shared" si="80"/>
        <v>110.23</v>
      </c>
      <c r="M141" s="44">
        <f t="shared" si="80"/>
        <v>110.23</v>
      </c>
      <c r="N141" s="44">
        <f t="shared" si="80"/>
        <v>110.23</v>
      </c>
      <c r="O141" s="44">
        <f t="shared" si="80"/>
        <v>110.23</v>
      </c>
      <c r="P141" s="44">
        <f t="shared" si="80"/>
        <v>110.23</v>
      </c>
      <c r="Q141" s="44">
        <f t="shared" si="80"/>
        <v>110.23</v>
      </c>
      <c r="R141" s="44">
        <f t="shared" si="80"/>
        <v>110.23</v>
      </c>
      <c r="S141" s="44">
        <f t="shared" si="80"/>
        <v>110.23</v>
      </c>
      <c r="T141" s="44">
        <f t="shared" si="80"/>
        <v>110.23</v>
      </c>
      <c r="U141" s="44">
        <f t="shared" si="80"/>
        <v>110.23</v>
      </c>
      <c r="V141" s="44">
        <f t="shared" si="80"/>
        <v>110.23</v>
      </c>
      <c r="W141" s="44">
        <f t="shared" si="80"/>
        <v>110.23</v>
      </c>
      <c r="X141" s="44">
        <f t="shared" si="80"/>
        <v>110.23</v>
      </c>
      <c r="Y141" s="44">
        <f t="shared" si="80"/>
        <v>110.23</v>
      </c>
      <c r="Z141" s="44">
        <f t="shared" si="80"/>
        <v>110.23</v>
      </c>
      <c r="AA141" s="44">
        <f t="shared" si="80"/>
        <v>110.23</v>
      </c>
    </row>
    <row r="142" spans="1:27" ht="12.75" customHeight="1" collapsed="1" x14ac:dyDescent="0.2">
      <c r="A142" s="98" t="s">
        <v>1792</v>
      </c>
      <c r="B142" s="28" t="str">
        <f>"28"&amp;"."&amp;$B$800&amp;"."&amp;$B$801</f>
        <v>28.08.2023</v>
      </c>
      <c r="C142" s="90" t="s">
        <v>76</v>
      </c>
      <c r="D142" s="91">
        <f>ROUND(((D143+D144+D146+D145)/1000),5)</f>
        <v>2.4584100000000002</v>
      </c>
      <c r="E142" s="91">
        <f>ROUND(((E143+E144+E146+E145)/1000),5)</f>
        <v>2.3167399999999998</v>
      </c>
      <c r="F142" s="91">
        <f>ROUND(((F143+F144+F146+F145)/1000),5)</f>
        <v>2.24654</v>
      </c>
      <c r="G142" s="91">
        <f t="shared" ref="G142:AA142" si="81">ROUND(((G143+G144+G146+G145)/1000),5)</f>
        <v>2.18357</v>
      </c>
      <c r="H142" s="91">
        <f t="shared" si="81"/>
        <v>2.2279399999999998</v>
      </c>
      <c r="I142" s="91">
        <f t="shared" si="81"/>
        <v>2.3179699999999999</v>
      </c>
      <c r="J142" s="91">
        <f t="shared" si="81"/>
        <v>2.49329</v>
      </c>
      <c r="K142" s="91">
        <f t="shared" si="81"/>
        <v>2.7736999999999998</v>
      </c>
      <c r="L142" s="91">
        <f t="shared" si="81"/>
        <v>3.05477</v>
      </c>
      <c r="M142" s="91">
        <f t="shared" si="81"/>
        <v>3.1668799999999999</v>
      </c>
      <c r="N142" s="91">
        <f t="shared" si="81"/>
        <v>3.1811099999999999</v>
      </c>
      <c r="O142" s="91">
        <f t="shared" si="81"/>
        <v>3.1818300000000002</v>
      </c>
      <c r="P142" s="91">
        <f t="shared" si="81"/>
        <v>3.17258</v>
      </c>
      <c r="Q142" s="91">
        <f t="shared" si="81"/>
        <v>3.2280099999999998</v>
      </c>
      <c r="R142" s="91">
        <f t="shared" si="81"/>
        <v>3.3215599999999998</v>
      </c>
      <c r="S142" s="91">
        <f t="shared" si="81"/>
        <v>3.31351</v>
      </c>
      <c r="T142" s="91">
        <f t="shared" si="81"/>
        <v>3.3312200000000001</v>
      </c>
      <c r="U142" s="91">
        <f t="shared" si="81"/>
        <v>3.1910500000000002</v>
      </c>
      <c r="V142" s="91">
        <f t="shared" si="81"/>
        <v>3.18405</v>
      </c>
      <c r="W142" s="91">
        <f t="shared" si="81"/>
        <v>3.19157</v>
      </c>
      <c r="X142" s="91">
        <f t="shared" si="81"/>
        <v>3.1673200000000001</v>
      </c>
      <c r="Y142" s="91">
        <f t="shared" si="81"/>
        <v>3.0832299999999999</v>
      </c>
      <c r="Z142" s="91">
        <f t="shared" si="81"/>
        <v>2.8499400000000001</v>
      </c>
      <c r="AA142" s="91">
        <f t="shared" si="81"/>
        <v>2.6056599999999999</v>
      </c>
    </row>
    <row r="143" spans="1:27" ht="12.75" hidden="1" customHeight="1" outlineLevel="1" x14ac:dyDescent="0.2">
      <c r="A143" s="99" t="s">
        <v>1793</v>
      </c>
      <c r="B143" s="63" t="s">
        <v>238</v>
      </c>
      <c r="C143" s="43" t="s">
        <v>79</v>
      </c>
      <c r="D143" s="44">
        <v>1272.8399999999999</v>
      </c>
      <c r="E143" s="44">
        <v>1131.17</v>
      </c>
      <c r="F143" s="44">
        <v>1060.97</v>
      </c>
      <c r="G143" s="44">
        <v>998</v>
      </c>
      <c r="H143" s="44">
        <v>1042.3699999999999</v>
      </c>
      <c r="I143" s="44">
        <v>1132.4000000000001</v>
      </c>
      <c r="J143" s="44">
        <v>1307.72</v>
      </c>
      <c r="K143" s="44">
        <v>1588.13</v>
      </c>
      <c r="L143" s="44">
        <v>1869.2</v>
      </c>
      <c r="M143" s="44">
        <v>1981.31</v>
      </c>
      <c r="N143" s="44">
        <v>1995.54</v>
      </c>
      <c r="O143" s="44">
        <v>1996.26</v>
      </c>
      <c r="P143" s="44">
        <v>1987.01</v>
      </c>
      <c r="Q143" s="44">
        <v>2042.44</v>
      </c>
      <c r="R143" s="44">
        <v>2135.9899999999998</v>
      </c>
      <c r="S143" s="44">
        <v>2127.94</v>
      </c>
      <c r="T143" s="44">
        <v>2145.65</v>
      </c>
      <c r="U143" s="44">
        <v>2005.48</v>
      </c>
      <c r="V143" s="44">
        <v>1998.48</v>
      </c>
      <c r="W143" s="44">
        <v>2006</v>
      </c>
      <c r="X143" s="44">
        <v>1981.75</v>
      </c>
      <c r="Y143" s="44">
        <v>1897.66</v>
      </c>
      <c r="Z143" s="44">
        <v>1664.37</v>
      </c>
      <c r="AA143" s="44">
        <v>1420.09</v>
      </c>
    </row>
    <row r="144" spans="1:27" ht="12.75" hidden="1" customHeight="1" outlineLevel="1" x14ac:dyDescent="0.2">
      <c r="A144" s="99" t="s">
        <v>1794</v>
      </c>
      <c r="B144" s="63" t="s">
        <v>90</v>
      </c>
      <c r="C144" s="43" t="s">
        <v>79</v>
      </c>
      <c r="D144" s="44">
        <f t="shared" ref="D144:AA144" si="82">$D$9</f>
        <v>1071.42</v>
      </c>
      <c r="E144" s="44">
        <f t="shared" si="82"/>
        <v>1071.42</v>
      </c>
      <c r="F144" s="44">
        <f t="shared" si="82"/>
        <v>1071.42</v>
      </c>
      <c r="G144" s="44">
        <f t="shared" si="82"/>
        <v>1071.42</v>
      </c>
      <c r="H144" s="44">
        <f t="shared" si="82"/>
        <v>1071.42</v>
      </c>
      <c r="I144" s="44">
        <f t="shared" si="82"/>
        <v>1071.42</v>
      </c>
      <c r="J144" s="44">
        <f t="shared" si="82"/>
        <v>1071.42</v>
      </c>
      <c r="K144" s="44">
        <f t="shared" si="82"/>
        <v>1071.42</v>
      </c>
      <c r="L144" s="44">
        <f t="shared" si="82"/>
        <v>1071.42</v>
      </c>
      <c r="M144" s="44">
        <f t="shared" si="82"/>
        <v>1071.42</v>
      </c>
      <c r="N144" s="44">
        <f t="shared" si="82"/>
        <v>1071.42</v>
      </c>
      <c r="O144" s="44">
        <f t="shared" si="82"/>
        <v>1071.42</v>
      </c>
      <c r="P144" s="44">
        <f t="shared" si="82"/>
        <v>1071.42</v>
      </c>
      <c r="Q144" s="44">
        <f t="shared" si="82"/>
        <v>1071.42</v>
      </c>
      <c r="R144" s="44">
        <f t="shared" si="82"/>
        <v>1071.42</v>
      </c>
      <c r="S144" s="44">
        <f t="shared" si="82"/>
        <v>1071.42</v>
      </c>
      <c r="T144" s="44">
        <f t="shared" si="82"/>
        <v>1071.42</v>
      </c>
      <c r="U144" s="44">
        <f t="shared" si="82"/>
        <v>1071.42</v>
      </c>
      <c r="V144" s="44">
        <f t="shared" si="82"/>
        <v>1071.42</v>
      </c>
      <c r="W144" s="44">
        <f t="shared" si="82"/>
        <v>1071.42</v>
      </c>
      <c r="X144" s="44">
        <f t="shared" si="82"/>
        <v>1071.42</v>
      </c>
      <c r="Y144" s="44">
        <f t="shared" si="82"/>
        <v>1071.42</v>
      </c>
      <c r="Z144" s="44">
        <f t="shared" si="82"/>
        <v>1071.42</v>
      </c>
      <c r="AA144" s="44">
        <f t="shared" si="82"/>
        <v>1071.42</v>
      </c>
    </row>
    <row r="145" spans="1:27" ht="12.75" hidden="1" customHeight="1" outlineLevel="1" x14ac:dyDescent="0.2">
      <c r="A145" s="99" t="s">
        <v>1795</v>
      </c>
      <c r="B145" s="63" t="s">
        <v>83</v>
      </c>
      <c r="C145" s="43" t="s">
        <v>79</v>
      </c>
      <c r="D145" s="44">
        <v>3.92</v>
      </c>
      <c r="E145" s="44">
        <v>3.92</v>
      </c>
      <c r="F145" s="44">
        <v>3.92</v>
      </c>
      <c r="G145" s="44">
        <v>3.92</v>
      </c>
      <c r="H145" s="44">
        <v>3.92</v>
      </c>
      <c r="I145" s="44">
        <v>3.92</v>
      </c>
      <c r="J145" s="44">
        <v>3.92</v>
      </c>
      <c r="K145" s="44">
        <v>3.92</v>
      </c>
      <c r="L145" s="44">
        <v>3.92</v>
      </c>
      <c r="M145" s="44">
        <v>3.92</v>
      </c>
      <c r="N145" s="44">
        <v>3.92</v>
      </c>
      <c r="O145" s="44">
        <v>3.92</v>
      </c>
      <c r="P145" s="44">
        <v>3.92</v>
      </c>
      <c r="Q145" s="44">
        <v>3.92</v>
      </c>
      <c r="R145" s="44">
        <v>3.92</v>
      </c>
      <c r="S145" s="44">
        <v>3.92</v>
      </c>
      <c r="T145" s="44">
        <v>3.92</v>
      </c>
      <c r="U145" s="44">
        <v>3.92</v>
      </c>
      <c r="V145" s="44">
        <v>3.92</v>
      </c>
      <c r="W145" s="44">
        <v>3.92</v>
      </c>
      <c r="X145" s="44">
        <v>3.92</v>
      </c>
      <c r="Y145" s="44">
        <v>3.92</v>
      </c>
      <c r="Z145" s="44">
        <v>3.92</v>
      </c>
      <c r="AA145" s="44">
        <v>3.92</v>
      </c>
    </row>
    <row r="146" spans="1:27" ht="12.75" hidden="1" customHeight="1" outlineLevel="1" x14ac:dyDescent="0.2">
      <c r="A146" s="99" t="s">
        <v>1796</v>
      </c>
      <c r="B146" s="63" t="s">
        <v>81</v>
      </c>
      <c r="C146" s="43" t="s">
        <v>79</v>
      </c>
      <c r="D146" s="44">
        <f>$D$11</f>
        <v>110.23</v>
      </c>
      <c r="E146" s="44">
        <f t="shared" ref="E146:AA146" si="83">$D$11</f>
        <v>110.23</v>
      </c>
      <c r="F146" s="44">
        <f t="shared" si="83"/>
        <v>110.23</v>
      </c>
      <c r="G146" s="44">
        <f t="shared" si="83"/>
        <v>110.23</v>
      </c>
      <c r="H146" s="44">
        <f t="shared" si="83"/>
        <v>110.23</v>
      </c>
      <c r="I146" s="44">
        <f t="shared" si="83"/>
        <v>110.23</v>
      </c>
      <c r="J146" s="44">
        <f t="shared" si="83"/>
        <v>110.23</v>
      </c>
      <c r="K146" s="44">
        <f t="shared" si="83"/>
        <v>110.23</v>
      </c>
      <c r="L146" s="44">
        <f t="shared" si="83"/>
        <v>110.23</v>
      </c>
      <c r="M146" s="44">
        <f t="shared" si="83"/>
        <v>110.23</v>
      </c>
      <c r="N146" s="44">
        <f t="shared" si="83"/>
        <v>110.23</v>
      </c>
      <c r="O146" s="44">
        <f t="shared" si="83"/>
        <v>110.23</v>
      </c>
      <c r="P146" s="44">
        <f t="shared" si="83"/>
        <v>110.23</v>
      </c>
      <c r="Q146" s="44">
        <f t="shared" si="83"/>
        <v>110.23</v>
      </c>
      <c r="R146" s="44">
        <f t="shared" si="83"/>
        <v>110.23</v>
      </c>
      <c r="S146" s="44">
        <f t="shared" si="83"/>
        <v>110.23</v>
      </c>
      <c r="T146" s="44">
        <f t="shared" si="83"/>
        <v>110.23</v>
      </c>
      <c r="U146" s="44">
        <f t="shared" si="83"/>
        <v>110.23</v>
      </c>
      <c r="V146" s="44">
        <f t="shared" si="83"/>
        <v>110.23</v>
      </c>
      <c r="W146" s="44">
        <f t="shared" si="83"/>
        <v>110.23</v>
      </c>
      <c r="X146" s="44">
        <f t="shared" si="83"/>
        <v>110.23</v>
      </c>
      <c r="Y146" s="44">
        <f t="shared" si="83"/>
        <v>110.23</v>
      </c>
      <c r="Z146" s="44">
        <f t="shared" si="83"/>
        <v>110.23</v>
      </c>
      <c r="AA146" s="44">
        <f t="shared" si="83"/>
        <v>110.23</v>
      </c>
    </row>
    <row r="147" spans="1:27" ht="12.75" customHeight="1" collapsed="1" x14ac:dyDescent="0.2">
      <c r="A147" s="98" t="s">
        <v>1797</v>
      </c>
      <c r="B147" s="28" t="str">
        <f>"29"&amp;"."&amp;$B$800&amp;"."&amp;$B$801</f>
        <v>29.08.2023</v>
      </c>
      <c r="C147" s="90" t="s">
        <v>76</v>
      </c>
      <c r="D147" s="91">
        <f>ROUND(((D148+D149+D151+D150)/1000),5)</f>
        <v>2.4733700000000001</v>
      </c>
      <c r="E147" s="91">
        <f>ROUND(((E148+E149+E151+E150)/1000),5)</f>
        <v>2.33575</v>
      </c>
      <c r="F147" s="91">
        <f>ROUND(((F148+F149+F151+F150)/1000),5)</f>
        <v>2.2181799999999998</v>
      </c>
      <c r="G147" s="91">
        <f t="shared" ref="G147:AA147" si="84">ROUND(((G148+G149+G151+G150)/1000),5)</f>
        <v>2.2204199999999998</v>
      </c>
      <c r="H147" s="91">
        <f t="shared" si="84"/>
        <v>2.2921</v>
      </c>
      <c r="I147" s="91">
        <f t="shared" si="84"/>
        <v>2.42401</v>
      </c>
      <c r="J147" s="91">
        <f t="shared" si="84"/>
        <v>2.5104199999999999</v>
      </c>
      <c r="K147" s="91">
        <f t="shared" si="84"/>
        <v>2.7706599999999999</v>
      </c>
      <c r="L147" s="91">
        <f t="shared" si="84"/>
        <v>3.1299399999999999</v>
      </c>
      <c r="M147" s="91">
        <f t="shared" si="84"/>
        <v>3.19496</v>
      </c>
      <c r="N147" s="91">
        <f t="shared" si="84"/>
        <v>3.2343099999999998</v>
      </c>
      <c r="O147" s="91">
        <f t="shared" si="84"/>
        <v>3.2123699999999999</v>
      </c>
      <c r="P147" s="91">
        <f t="shared" si="84"/>
        <v>3.2031399999999999</v>
      </c>
      <c r="Q147" s="91">
        <f t="shared" si="84"/>
        <v>3.22173</v>
      </c>
      <c r="R147" s="91">
        <f t="shared" si="84"/>
        <v>3.2686199999999999</v>
      </c>
      <c r="S147" s="91">
        <f t="shared" si="84"/>
        <v>3.26871</v>
      </c>
      <c r="T147" s="91">
        <f t="shared" si="84"/>
        <v>3.25895</v>
      </c>
      <c r="U147" s="91">
        <f t="shared" si="84"/>
        <v>3.24132</v>
      </c>
      <c r="V147" s="91">
        <f t="shared" si="84"/>
        <v>3.2192400000000001</v>
      </c>
      <c r="W147" s="91">
        <f t="shared" si="84"/>
        <v>3.2501699999999998</v>
      </c>
      <c r="X147" s="91">
        <f t="shared" si="84"/>
        <v>3.2559300000000002</v>
      </c>
      <c r="Y147" s="91">
        <f t="shared" si="84"/>
        <v>3.1954400000000001</v>
      </c>
      <c r="Z147" s="91">
        <f t="shared" si="84"/>
        <v>2.8454700000000002</v>
      </c>
      <c r="AA147" s="91">
        <f t="shared" si="84"/>
        <v>2.6412399999999998</v>
      </c>
    </row>
    <row r="148" spans="1:27" ht="12.75" hidden="1" customHeight="1" outlineLevel="1" x14ac:dyDescent="0.2">
      <c r="A148" s="99" t="s">
        <v>1798</v>
      </c>
      <c r="B148" s="63" t="s">
        <v>238</v>
      </c>
      <c r="C148" s="43" t="s">
        <v>79</v>
      </c>
      <c r="D148" s="44">
        <v>1287.8</v>
      </c>
      <c r="E148" s="44">
        <v>1150.18</v>
      </c>
      <c r="F148" s="44">
        <v>1032.6099999999999</v>
      </c>
      <c r="G148" s="44">
        <v>1034.8499999999999</v>
      </c>
      <c r="H148" s="44">
        <v>1106.53</v>
      </c>
      <c r="I148" s="44">
        <v>1238.44</v>
      </c>
      <c r="J148" s="44">
        <v>1324.85</v>
      </c>
      <c r="K148" s="44">
        <v>1585.09</v>
      </c>
      <c r="L148" s="44">
        <v>1944.37</v>
      </c>
      <c r="M148" s="44">
        <v>2009.39</v>
      </c>
      <c r="N148" s="44">
        <v>2048.7399999999998</v>
      </c>
      <c r="O148" s="44">
        <v>2026.8</v>
      </c>
      <c r="P148" s="44">
        <v>2017.57</v>
      </c>
      <c r="Q148" s="44">
        <v>2036.16</v>
      </c>
      <c r="R148" s="44">
        <v>2083.0500000000002</v>
      </c>
      <c r="S148" s="44">
        <v>2083.14</v>
      </c>
      <c r="T148" s="44">
        <v>2073.38</v>
      </c>
      <c r="U148" s="44">
        <v>2055.75</v>
      </c>
      <c r="V148" s="44">
        <v>2033.67</v>
      </c>
      <c r="W148" s="44">
        <v>2064.6</v>
      </c>
      <c r="X148" s="44">
        <v>2070.36</v>
      </c>
      <c r="Y148" s="44">
        <v>2009.87</v>
      </c>
      <c r="Z148" s="44">
        <v>1659.9</v>
      </c>
      <c r="AA148" s="44">
        <v>1455.67</v>
      </c>
    </row>
    <row r="149" spans="1:27" ht="12.75" hidden="1" customHeight="1" outlineLevel="1" x14ac:dyDescent="0.2">
      <c r="A149" s="99" t="s">
        <v>1799</v>
      </c>
      <c r="B149" s="63" t="s">
        <v>90</v>
      </c>
      <c r="C149" s="43" t="s">
        <v>79</v>
      </c>
      <c r="D149" s="44">
        <f t="shared" ref="D149:AA149" si="85">$D$9</f>
        <v>1071.42</v>
      </c>
      <c r="E149" s="44">
        <f t="shared" si="85"/>
        <v>1071.42</v>
      </c>
      <c r="F149" s="44">
        <f t="shared" si="85"/>
        <v>1071.42</v>
      </c>
      <c r="G149" s="44">
        <f t="shared" si="85"/>
        <v>1071.42</v>
      </c>
      <c r="H149" s="44">
        <f t="shared" si="85"/>
        <v>1071.42</v>
      </c>
      <c r="I149" s="44">
        <f t="shared" si="85"/>
        <v>1071.42</v>
      </c>
      <c r="J149" s="44">
        <f t="shared" si="85"/>
        <v>1071.42</v>
      </c>
      <c r="K149" s="44">
        <f t="shared" si="85"/>
        <v>1071.42</v>
      </c>
      <c r="L149" s="44">
        <f t="shared" si="85"/>
        <v>1071.42</v>
      </c>
      <c r="M149" s="44">
        <f t="shared" si="85"/>
        <v>1071.42</v>
      </c>
      <c r="N149" s="44">
        <f t="shared" si="85"/>
        <v>1071.42</v>
      </c>
      <c r="O149" s="44">
        <f t="shared" si="85"/>
        <v>1071.42</v>
      </c>
      <c r="P149" s="44">
        <f t="shared" si="85"/>
        <v>1071.42</v>
      </c>
      <c r="Q149" s="44">
        <f t="shared" si="85"/>
        <v>1071.42</v>
      </c>
      <c r="R149" s="44">
        <f t="shared" si="85"/>
        <v>1071.42</v>
      </c>
      <c r="S149" s="44">
        <f t="shared" si="85"/>
        <v>1071.42</v>
      </c>
      <c r="T149" s="44">
        <f t="shared" si="85"/>
        <v>1071.42</v>
      </c>
      <c r="U149" s="44">
        <f t="shared" si="85"/>
        <v>1071.42</v>
      </c>
      <c r="V149" s="44">
        <f t="shared" si="85"/>
        <v>1071.42</v>
      </c>
      <c r="W149" s="44">
        <f t="shared" si="85"/>
        <v>1071.42</v>
      </c>
      <c r="X149" s="44">
        <f t="shared" si="85"/>
        <v>1071.42</v>
      </c>
      <c r="Y149" s="44">
        <f t="shared" si="85"/>
        <v>1071.42</v>
      </c>
      <c r="Z149" s="44">
        <f t="shared" si="85"/>
        <v>1071.42</v>
      </c>
      <c r="AA149" s="44">
        <f t="shared" si="85"/>
        <v>1071.42</v>
      </c>
    </row>
    <row r="150" spans="1:27" ht="12.75" hidden="1" customHeight="1" outlineLevel="1" x14ac:dyDescent="0.2">
      <c r="A150" s="99" t="s">
        <v>1800</v>
      </c>
      <c r="B150" s="63" t="s">
        <v>83</v>
      </c>
      <c r="C150" s="43" t="s">
        <v>79</v>
      </c>
      <c r="D150" s="44">
        <v>3.92</v>
      </c>
      <c r="E150" s="44">
        <v>3.92</v>
      </c>
      <c r="F150" s="44">
        <v>3.92</v>
      </c>
      <c r="G150" s="44">
        <v>3.92</v>
      </c>
      <c r="H150" s="44">
        <v>3.92</v>
      </c>
      <c r="I150" s="44">
        <v>3.92</v>
      </c>
      <c r="J150" s="44">
        <v>3.92</v>
      </c>
      <c r="K150" s="44">
        <v>3.92</v>
      </c>
      <c r="L150" s="44">
        <v>3.92</v>
      </c>
      <c r="M150" s="44">
        <v>3.92</v>
      </c>
      <c r="N150" s="44">
        <v>3.92</v>
      </c>
      <c r="O150" s="44">
        <v>3.92</v>
      </c>
      <c r="P150" s="44">
        <v>3.92</v>
      </c>
      <c r="Q150" s="44">
        <v>3.92</v>
      </c>
      <c r="R150" s="44">
        <v>3.92</v>
      </c>
      <c r="S150" s="44">
        <v>3.92</v>
      </c>
      <c r="T150" s="44">
        <v>3.92</v>
      </c>
      <c r="U150" s="44">
        <v>3.92</v>
      </c>
      <c r="V150" s="44">
        <v>3.92</v>
      </c>
      <c r="W150" s="44">
        <v>3.92</v>
      </c>
      <c r="X150" s="44">
        <v>3.92</v>
      </c>
      <c r="Y150" s="44">
        <v>3.92</v>
      </c>
      <c r="Z150" s="44">
        <v>3.92</v>
      </c>
      <c r="AA150" s="44">
        <v>3.92</v>
      </c>
    </row>
    <row r="151" spans="1:27" ht="12.75" hidden="1" customHeight="1" outlineLevel="1" x14ac:dyDescent="0.2">
      <c r="A151" s="99" t="s">
        <v>1801</v>
      </c>
      <c r="B151" s="63" t="s">
        <v>81</v>
      </c>
      <c r="C151" s="43" t="s">
        <v>79</v>
      </c>
      <c r="D151" s="44">
        <f>$D$11</f>
        <v>110.23</v>
      </c>
      <c r="E151" s="44">
        <f t="shared" ref="E151:AA151" si="86">$D$11</f>
        <v>110.23</v>
      </c>
      <c r="F151" s="44">
        <f t="shared" si="86"/>
        <v>110.23</v>
      </c>
      <c r="G151" s="44">
        <f t="shared" si="86"/>
        <v>110.23</v>
      </c>
      <c r="H151" s="44">
        <f t="shared" si="86"/>
        <v>110.23</v>
      </c>
      <c r="I151" s="44">
        <f t="shared" si="86"/>
        <v>110.23</v>
      </c>
      <c r="J151" s="44">
        <f t="shared" si="86"/>
        <v>110.23</v>
      </c>
      <c r="K151" s="44">
        <f t="shared" si="86"/>
        <v>110.23</v>
      </c>
      <c r="L151" s="44">
        <f t="shared" si="86"/>
        <v>110.23</v>
      </c>
      <c r="M151" s="44">
        <f t="shared" si="86"/>
        <v>110.23</v>
      </c>
      <c r="N151" s="44">
        <f t="shared" si="86"/>
        <v>110.23</v>
      </c>
      <c r="O151" s="44">
        <f t="shared" si="86"/>
        <v>110.23</v>
      </c>
      <c r="P151" s="44">
        <f t="shared" si="86"/>
        <v>110.23</v>
      </c>
      <c r="Q151" s="44">
        <f t="shared" si="86"/>
        <v>110.23</v>
      </c>
      <c r="R151" s="44">
        <f t="shared" si="86"/>
        <v>110.23</v>
      </c>
      <c r="S151" s="44">
        <f t="shared" si="86"/>
        <v>110.23</v>
      </c>
      <c r="T151" s="44">
        <f t="shared" si="86"/>
        <v>110.23</v>
      </c>
      <c r="U151" s="44">
        <f t="shared" si="86"/>
        <v>110.23</v>
      </c>
      <c r="V151" s="44">
        <f t="shared" si="86"/>
        <v>110.23</v>
      </c>
      <c r="W151" s="44">
        <f t="shared" si="86"/>
        <v>110.23</v>
      </c>
      <c r="X151" s="44">
        <f t="shared" si="86"/>
        <v>110.23</v>
      </c>
      <c r="Y151" s="44">
        <f t="shared" si="86"/>
        <v>110.23</v>
      </c>
      <c r="Z151" s="44">
        <f t="shared" si="86"/>
        <v>110.23</v>
      </c>
      <c r="AA151" s="44">
        <f t="shared" si="86"/>
        <v>110.23</v>
      </c>
    </row>
    <row r="152" spans="1:27" ht="12.75" customHeight="1" collapsed="1" x14ac:dyDescent="0.2">
      <c r="A152" s="98" t="s">
        <v>1802</v>
      </c>
      <c r="B152" s="28" t="str">
        <f>"30"&amp;"."&amp;$B$800&amp;"."&amp;$B$801</f>
        <v>30.08.2023</v>
      </c>
      <c r="C152" s="90" t="s">
        <v>76</v>
      </c>
      <c r="D152" s="91">
        <f>ROUND(((D153+D154+D156+D155)/1000),5)</f>
        <v>2.63049</v>
      </c>
      <c r="E152" s="91">
        <f>ROUND(((E153+E154+E156+E155)/1000),5)</f>
        <v>2.5045899999999999</v>
      </c>
      <c r="F152" s="91">
        <f>ROUND(((F153+F154+F156+F155)/1000),5)</f>
        <v>2.45113</v>
      </c>
      <c r="G152" s="91">
        <f t="shared" ref="G152:AA152" si="87">ROUND(((G153+G154+G156+G155)/1000),5)</f>
        <v>2.4417</v>
      </c>
      <c r="H152" s="91">
        <f t="shared" si="87"/>
        <v>2.4489700000000001</v>
      </c>
      <c r="I152" s="91">
        <f t="shared" si="87"/>
        <v>2.5097299999999998</v>
      </c>
      <c r="J152" s="91">
        <f t="shared" si="87"/>
        <v>2.63076</v>
      </c>
      <c r="K152" s="91">
        <f t="shared" si="87"/>
        <v>2.84849</v>
      </c>
      <c r="L152" s="91">
        <f t="shared" si="87"/>
        <v>3.16073</v>
      </c>
      <c r="M152" s="91">
        <f t="shared" si="87"/>
        <v>3.2365599999999999</v>
      </c>
      <c r="N152" s="91">
        <f t="shared" si="87"/>
        <v>3.2841200000000002</v>
      </c>
      <c r="O152" s="91">
        <f t="shared" si="87"/>
        <v>3.2645599999999999</v>
      </c>
      <c r="P152" s="91">
        <f t="shared" si="87"/>
        <v>3.26295</v>
      </c>
      <c r="Q152" s="91">
        <f t="shared" si="87"/>
        <v>3.2769599999999999</v>
      </c>
      <c r="R152" s="91">
        <f t="shared" si="87"/>
        <v>3.3692000000000002</v>
      </c>
      <c r="S152" s="91">
        <f t="shared" si="87"/>
        <v>3.3697499999999998</v>
      </c>
      <c r="T152" s="91">
        <f t="shared" si="87"/>
        <v>3.3559100000000002</v>
      </c>
      <c r="U152" s="91">
        <f t="shared" si="87"/>
        <v>3.3374199999999998</v>
      </c>
      <c r="V152" s="91">
        <f t="shared" si="87"/>
        <v>3.3077700000000001</v>
      </c>
      <c r="W152" s="91">
        <f t="shared" si="87"/>
        <v>3.3435299999999999</v>
      </c>
      <c r="X152" s="91">
        <f t="shared" si="87"/>
        <v>3.3208000000000002</v>
      </c>
      <c r="Y152" s="91">
        <f t="shared" si="87"/>
        <v>3.1927400000000001</v>
      </c>
      <c r="Z152" s="91">
        <f t="shared" si="87"/>
        <v>2.9445800000000002</v>
      </c>
      <c r="AA152" s="91">
        <f t="shared" si="87"/>
        <v>2.7534399999999999</v>
      </c>
    </row>
    <row r="153" spans="1:27" ht="12.75" hidden="1" customHeight="1" outlineLevel="1" x14ac:dyDescent="0.2">
      <c r="A153" s="99" t="s">
        <v>1803</v>
      </c>
      <c r="B153" s="63" t="s">
        <v>238</v>
      </c>
      <c r="C153" s="43" t="s">
        <v>79</v>
      </c>
      <c r="D153" s="44">
        <v>1444.92</v>
      </c>
      <c r="E153" s="44">
        <v>1319.02</v>
      </c>
      <c r="F153" s="44">
        <v>1265.56</v>
      </c>
      <c r="G153" s="44">
        <v>1256.1300000000001</v>
      </c>
      <c r="H153" s="44">
        <v>1263.4000000000001</v>
      </c>
      <c r="I153" s="44">
        <v>1324.16</v>
      </c>
      <c r="J153" s="44">
        <v>1445.19</v>
      </c>
      <c r="K153" s="44">
        <v>1662.92</v>
      </c>
      <c r="L153" s="44">
        <v>1975.16</v>
      </c>
      <c r="M153" s="44">
        <v>2050.9899999999998</v>
      </c>
      <c r="N153" s="44">
        <v>2098.5500000000002</v>
      </c>
      <c r="O153" s="44">
        <v>2078.9899999999998</v>
      </c>
      <c r="P153" s="44">
        <v>2077.38</v>
      </c>
      <c r="Q153" s="44">
        <v>2091.39</v>
      </c>
      <c r="R153" s="44">
        <v>2183.63</v>
      </c>
      <c r="S153" s="44">
        <v>2184.1799999999998</v>
      </c>
      <c r="T153" s="44">
        <v>2170.34</v>
      </c>
      <c r="U153" s="44">
        <v>2151.85</v>
      </c>
      <c r="V153" s="44">
        <v>2122.1999999999998</v>
      </c>
      <c r="W153" s="44">
        <v>2157.96</v>
      </c>
      <c r="X153" s="44">
        <v>2135.23</v>
      </c>
      <c r="Y153" s="44">
        <v>2007.17</v>
      </c>
      <c r="Z153" s="44">
        <v>1759.01</v>
      </c>
      <c r="AA153" s="44">
        <v>1567.87</v>
      </c>
    </row>
    <row r="154" spans="1:27" ht="12.75" hidden="1" customHeight="1" outlineLevel="1" x14ac:dyDescent="0.2">
      <c r="A154" s="99" t="s">
        <v>1804</v>
      </c>
      <c r="B154" s="63" t="s">
        <v>90</v>
      </c>
      <c r="C154" s="43" t="s">
        <v>79</v>
      </c>
      <c r="D154" s="44">
        <f t="shared" ref="D154:AA154" si="88">$D$9</f>
        <v>1071.42</v>
      </c>
      <c r="E154" s="44">
        <f t="shared" si="88"/>
        <v>1071.42</v>
      </c>
      <c r="F154" s="44">
        <f t="shared" si="88"/>
        <v>1071.42</v>
      </c>
      <c r="G154" s="44">
        <f t="shared" si="88"/>
        <v>1071.42</v>
      </c>
      <c r="H154" s="44">
        <f t="shared" si="88"/>
        <v>1071.42</v>
      </c>
      <c r="I154" s="44">
        <f t="shared" si="88"/>
        <v>1071.42</v>
      </c>
      <c r="J154" s="44">
        <f t="shared" si="88"/>
        <v>1071.42</v>
      </c>
      <c r="K154" s="44">
        <f t="shared" si="88"/>
        <v>1071.42</v>
      </c>
      <c r="L154" s="44">
        <f t="shared" si="88"/>
        <v>1071.42</v>
      </c>
      <c r="M154" s="44">
        <f t="shared" si="88"/>
        <v>1071.42</v>
      </c>
      <c r="N154" s="44">
        <f t="shared" si="88"/>
        <v>1071.42</v>
      </c>
      <c r="O154" s="44">
        <f t="shared" si="88"/>
        <v>1071.42</v>
      </c>
      <c r="P154" s="44">
        <f t="shared" si="88"/>
        <v>1071.42</v>
      </c>
      <c r="Q154" s="44">
        <f t="shared" si="88"/>
        <v>1071.42</v>
      </c>
      <c r="R154" s="44">
        <f t="shared" si="88"/>
        <v>1071.42</v>
      </c>
      <c r="S154" s="44">
        <f t="shared" si="88"/>
        <v>1071.42</v>
      </c>
      <c r="T154" s="44">
        <f t="shared" si="88"/>
        <v>1071.42</v>
      </c>
      <c r="U154" s="44">
        <f t="shared" si="88"/>
        <v>1071.42</v>
      </c>
      <c r="V154" s="44">
        <f t="shared" si="88"/>
        <v>1071.42</v>
      </c>
      <c r="W154" s="44">
        <f t="shared" si="88"/>
        <v>1071.42</v>
      </c>
      <c r="X154" s="44">
        <f t="shared" si="88"/>
        <v>1071.42</v>
      </c>
      <c r="Y154" s="44">
        <f t="shared" si="88"/>
        <v>1071.42</v>
      </c>
      <c r="Z154" s="44">
        <f t="shared" si="88"/>
        <v>1071.42</v>
      </c>
      <c r="AA154" s="44">
        <f t="shared" si="88"/>
        <v>1071.42</v>
      </c>
    </row>
    <row r="155" spans="1:27" ht="12.75" hidden="1" customHeight="1" outlineLevel="1" x14ac:dyDescent="0.2">
      <c r="A155" s="99" t="s">
        <v>1805</v>
      </c>
      <c r="B155" s="63" t="s">
        <v>83</v>
      </c>
      <c r="C155" s="43" t="s">
        <v>79</v>
      </c>
      <c r="D155" s="44">
        <v>3.92</v>
      </c>
      <c r="E155" s="44">
        <v>3.92</v>
      </c>
      <c r="F155" s="44">
        <v>3.92</v>
      </c>
      <c r="G155" s="44">
        <v>3.92</v>
      </c>
      <c r="H155" s="44">
        <v>3.92</v>
      </c>
      <c r="I155" s="44">
        <v>3.92</v>
      </c>
      <c r="J155" s="44">
        <v>3.92</v>
      </c>
      <c r="K155" s="44">
        <v>3.92</v>
      </c>
      <c r="L155" s="44">
        <v>3.92</v>
      </c>
      <c r="M155" s="44">
        <v>3.92</v>
      </c>
      <c r="N155" s="44">
        <v>3.92</v>
      </c>
      <c r="O155" s="44">
        <v>3.92</v>
      </c>
      <c r="P155" s="44">
        <v>3.92</v>
      </c>
      <c r="Q155" s="44">
        <v>3.92</v>
      </c>
      <c r="R155" s="44">
        <v>3.92</v>
      </c>
      <c r="S155" s="44">
        <v>3.92</v>
      </c>
      <c r="T155" s="44">
        <v>3.92</v>
      </c>
      <c r="U155" s="44">
        <v>3.92</v>
      </c>
      <c r="V155" s="44">
        <v>3.92</v>
      </c>
      <c r="W155" s="44">
        <v>3.92</v>
      </c>
      <c r="X155" s="44">
        <v>3.92</v>
      </c>
      <c r="Y155" s="44">
        <v>3.92</v>
      </c>
      <c r="Z155" s="44">
        <v>3.92</v>
      </c>
      <c r="AA155" s="44">
        <v>3.92</v>
      </c>
    </row>
    <row r="156" spans="1:27" ht="12.75" hidden="1" customHeight="1" outlineLevel="1" x14ac:dyDescent="0.2">
      <c r="A156" s="99" t="s">
        <v>1806</v>
      </c>
      <c r="B156" s="63" t="s">
        <v>81</v>
      </c>
      <c r="C156" s="43" t="s">
        <v>79</v>
      </c>
      <c r="D156" s="44">
        <f>$D$11</f>
        <v>110.23</v>
      </c>
      <c r="E156" s="44">
        <f t="shared" ref="E156:AA156" si="89">$D$11</f>
        <v>110.23</v>
      </c>
      <c r="F156" s="44">
        <f t="shared" si="89"/>
        <v>110.23</v>
      </c>
      <c r="G156" s="44">
        <f t="shared" si="89"/>
        <v>110.23</v>
      </c>
      <c r="H156" s="44">
        <f t="shared" si="89"/>
        <v>110.23</v>
      </c>
      <c r="I156" s="44">
        <f t="shared" si="89"/>
        <v>110.23</v>
      </c>
      <c r="J156" s="44">
        <f t="shared" si="89"/>
        <v>110.23</v>
      </c>
      <c r="K156" s="44">
        <f t="shared" si="89"/>
        <v>110.23</v>
      </c>
      <c r="L156" s="44">
        <f t="shared" si="89"/>
        <v>110.23</v>
      </c>
      <c r="M156" s="44">
        <f t="shared" si="89"/>
        <v>110.23</v>
      </c>
      <c r="N156" s="44">
        <f t="shared" si="89"/>
        <v>110.23</v>
      </c>
      <c r="O156" s="44">
        <f t="shared" si="89"/>
        <v>110.23</v>
      </c>
      <c r="P156" s="44">
        <f t="shared" si="89"/>
        <v>110.23</v>
      </c>
      <c r="Q156" s="44">
        <f t="shared" si="89"/>
        <v>110.23</v>
      </c>
      <c r="R156" s="44">
        <f t="shared" si="89"/>
        <v>110.23</v>
      </c>
      <c r="S156" s="44">
        <f t="shared" si="89"/>
        <v>110.23</v>
      </c>
      <c r="T156" s="44">
        <f t="shared" si="89"/>
        <v>110.23</v>
      </c>
      <c r="U156" s="44">
        <f t="shared" si="89"/>
        <v>110.23</v>
      </c>
      <c r="V156" s="44">
        <f t="shared" si="89"/>
        <v>110.23</v>
      </c>
      <c r="W156" s="44">
        <f t="shared" si="89"/>
        <v>110.23</v>
      </c>
      <c r="X156" s="44">
        <f t="shared" si="89"/>
        <v>110.23</v>
      </c>
      <c r="Y156" s="44">
        <f t="shared" si="89"/>
        <v>110.23</v>
      </c>
      <c r="Z156" s="44">
        <f t="shared" si="89"/>
        <v>110.23</v>
      </c>
      <c r="AA156" s="44">
        <f t="shared" si="89"/>
        <v>110.23</v>
      </c>
    </row>
    <row r="157" spans="1:27" ht="12.75" customHeight="1" collapsed="1" x14ac:dyDescent="0.2">
      <c r="A157" s="98" t="s">
        <v>1807</v>
      </c>
      <c r="B157" s="28" t="str">
        <f>"31"&amp;"."&amp;$B$800&amp;"."&amp;$B$801</f>
        <v>31.08.2023</v>
      </c>
      <c r="C157" s="90" t="s">
        <v>76</v>
      </c>
      <c r="D157" s="91">
        <f>ROUND(((D158+D159+D161+D160)/1000),5)</f>
        <v>2.4454600000000002</v>
      </c>
      <c r="E157" s="91">
        <f>ROUND(((E158+E159+E161+E160)/1000),5)</f>
        <v>2.3367</v>
      </c>
      <c r="F157" s="91">
        <f>ROUND(((F158+F159+F161+F160)/1000),5)</f>
        <v>2.25204</v>
      </c>
      <c r="G157" s="91">
        <f t="shared" ref="G157:AA157" si="90">ROUND(((G158+G159+G161+G160)/1000),5)</f>
        <v>2.2343700000000002</v>
      </c>
      <c r="H157" s="91">
        <f t="shared" si="90"/>
        <v>2.2764600000000002</v>
      </c>
      <c r="I157" s="91">
        <f t="shared" si="90"/>
        <v>2.40157</v>
      </c>
      <c r="J157" s="91">
        <f t="shared" si="90"/>
        <v>2.5490300000000001</v>
      </c>
      <c r="K157" s="91">
        <f t="shared" si="90"/>
        <v>2.81121</v>
      </c>
      <c r="L157" s="91">
        <f t="shared" si="90"/>
        <v>3.04419</v>
      </c>
      <c r="M157" s="91">
        <f t="shared" si="90"/>
        <v>3.1635900000000001</v>
      </c>
      <c r="N157" s="91">
        <f t="shared" si="90"/>
        <v>3.3562699999999999</v>
      </c>
      <c r="O157" s="91">
        <f t="shared" si="90"/>
        <v>3.2035</v>
      </c>
      <c r="P157" s="91">
        <f t="shared" si="90"/>
        <v>3.1451199999999999</v>
      </c>
      <c r="Q157" s="91">
        <f t="shared" si="90"/>
        <v>3.1754899999999999</v>
      </c>
      <c r="R157" s="91">
        <f t="shared" si="90"/>
        <v>3.3128799999999998</v>
      </c>
      <c r="S157" s="91">
        <f t="shared" si="90"/>
        <v>3.3014899999999998</v>
      </c>
      <c r="T157" s="91">
        <f t="shared" si="90"/>
        <v>3.2842899999999999</v>
      </c>
      <c r="U157" s="91">
        <f t="shared" si="90"/>
        <v>3.2572899999999998</v>
      </c>
      <c r="V157" s="91">
        <f t="shared" si="90"/>
        <v>3.2613799999999999</v>
      </c>
      <c r="W157" s="91">
        <f t="shared" si="90"/>
        <v>3.26247</v>
      </c>
      <c r="X157" s="91">
        <f t="shared" si="90"/>
        <v>3.3101699999999998</v>
      </c>
      <c r="Y157" s="91">
        <f t="shared" si="90"/>
        <v>3.2174700000000001</v>
      </c>
      <c r="Z157" s="91">
        <f t="shared" si="90"/>
        <v>2.9288099999999999</v>
      </c>
      <c r="AA157" s="91">
        <f t="shared" si="90"/>
        <v>2.72634</v>
      </c>
    </row>
    <row r="158" spans="1:27" ht="12.75" hidden="1" customHeight="1" outlineLevel="1" x14ac:dyDescent="0.2">
      <c r="A158" s="99" t="s">
        <v>1808</v>
      </c>
      <c r="B158" s="63" t="s">
        <v>238</v>
      </c>
      <c r="C158" s="43" t="s">
        <v>79</v>
      </c>
      <c r="D158" s="44">
        <v>1259.8900000000001</v>
      </c>
      <c r="E158" s="44">
        <v>1151.1300000000001</v>
      </c>
      <c r="F158" s="44">
        <v>1066.47</v>
      </c>
      <c r="G158" s="44">
        <v>1048.8</v>
      </c>
      <c r="H158" s="44">
        <v>1090.8900000000001</v>
      </c>
      <c r="I158" s="44">
        <v>1216</v>
      </c>
      <c r="J158" s="44">
        <v>1363.46</v>
      </c>
      <c r="K158" s="44">
        <v>1625.64</v>
      </c>
      <c r="L158" s="44">
        <v>1858.62</v>
      </c>
      <c r="M158" s="44">
        <v>1978.02</v>
      </c>
      <c r="N158" s="44">
        <v>2170.6999999999998</v>
      </c>
      <c r="O158" s="44">
        <v>2017.93</v>
      </c>
      <c r="P158" s="44">
        <v>1959.55</v>
      </c>
      <c r="Q158" s="44">
        <v>1989.92</v>
      </c>
      <c r="R158" s="44">
        <v>2127.31</v>
      </c>
      <c r="S158" s="44">
        <v>2115.92</v>
      </c>
      <c r="T158" s="44">
        <v>2098.7199999999998</v>
      </c>
      <c r="U158" s="44">
        <v>2071.7199999999998</v>
      </c>
      <c r="V158" s="44">
        <v>2075.81</v>
      </c>
      <c r="W158" s="44">
        <v>2076.9</v>
      </c>
      <c r="X158" s="44">
        <v>2124.6</v>
      </c>
      <c r="Y158" s="44">
        <v>2031.9</v>
      </c>
      <c r="Z158" s="44">
        <v>1743.24</v>
      </c>
      <c r="AA158" s="44">
        <v>1540.77</v>
      </c>
    </row>
    <row r="159" spans="1:27" ht="12.75" hidden="1" customHeight="1" outlineLevel="1" x14ac:dyDescent="0.2">
      <c r="A159" s="99" t="s">
        <v>1809</v>
      </c>
      <c r="B159" s="63" t="s">
        <v>90</v>
      </c>
      <c r="C159" s="43" t="s">
        <v>79</v>
      </c>
      <c r="D159" s="44">
        <f t="shared" ref="D159:AA159" si="91">$D$9</f>
        <v>1071.42</v>
      </c>
      <c r="E159" s="44">
        <f t="shared" si="91"/>
        <v>1071.42</v>
      </c>
      <c r="F159" s="44">
        <f t="shared" si="91"/>
        <v>1071.42</v>
      </c>
      <c r="G159" s="44">
        <f t="shared" si="91"/>
        <v>1071.42</v>
      </c>
      <c r="H159" s="44">
        <f t="shared" si="91"/>
        <v>1071.42</v>
      </c>
      <c r="I159" s="44">
        <f t="shared" si="91"/>
        <v>1071.42</v>
      </c>
      <c r="J159" s="44">
        <f t="shared" si="91"/>
        <v>1071.42</v>
      </c>
      <c r="K159" s="44">
        <f t="shared" si="91"/>
        <v>1071.42</v>
      </c>
      <c r="L159" s="44">
        <f t="shared" si="91"/>
        <v>1071.42</v>
      </c>
      <c r="M159" s="44">
        <f t="shared" si="91"/>
        <v>1071.42</v>
      </c>
      <c r="N159" s="44">
        <f t="shared" si="91"/>
        <v>1071.42</v>
      </c>
      <c r="O159" s="44">
        <f t="shared" si="91"/>
        <v>1071.42</v>
      </c>
      <c r="P159" s="44">
        <f t="shared" si="91"/>
        <v>1071.42</v>
      </c>
      <c r="Q159" s="44">
        <f t="shared" si="91"/>
        <v>1071.42</v>
      </c>
      <c r="R159" s="44">
        <f t="shared" si="91"/>
        <v>1071.42</v>
      </c>
      <c r="S159" s="44">
        <f t="shared" si="91"/>
        <v>1071.42</v>
      </c>
      <c r="T159" s="44">
        <f t="shared" si="91"/>
        <v>1071.42</v>
      </c>
      <c r="U159" s="44">
        <f t="shared" si="91"/>
        <v>1071.42</v>
      </c>
      <c r="V159" s="44">
        <f t="shared" si="91"/>
        <v>1071.42</v>
      </c>
      <c r="W159" s="44">
        <f t="shared" si="91"/>
        <v>1071.42</v>
      </c>
      <c r="X159" s="44">
        <f t="shared" si="91"/>
        <v>1071.42</v>
      </c>
      <c r="Y159" s="44">
        <f t="shared" si="91"/>
        <v>1071.42</v>
      </c>
      <c r="Z159" s="44">
        <f t="shared" si="91"/>
        <v>1071.42</v>
      </c>
      <c r="AA159" s="44">
        <f t="shared" si="91"/>
        <v>1071.42</v>
      </c>
    </row>
    <row r="160" spans="1:27" ht="12.75" hidden="1" customHeight="1" outlineLevel="1" x14ac:dyDescent="0.2">
      <c r="A160" s="99" t="s">
        <v>1810</v>
      </c>
      <c r="B160" s="63" t="s">
        <v>83</v>
      </c>
      <c r="C160" s="43" t="s">
        <v>79</v>
      </c>
      <c r="D160" s="44">
        <v>3.92</v>
      </c>
      <c r="E160" s="44">
        <v>3.92</v>
      </c>
      <c r="F160" s="44">
        <v>3.92</v>
      </c>
      <c r="G160" s="44">
        <v>3.92</v>
      </c>
      <c r="H160" s="44">
        <v>3.92</v>
      </c>
      <c r="I160" s="44">
        <v>3.92</v>
      </c>
      <c r="J160" s="44">
        <v>3.92</v>
      </c>
      <c r="K160" s="44">
        <v>3.92</v>
      </c>
      <c r="L160" s="44">
        <v>3.92</v>
      </c>
      <c r="M160" s="44">
        <v>3.92</v>
      </c>
      <c r="N160" s="44">
        <v>3.92</v>
      </c>
      <c r="O160" s="44">
        <v>3.92</v>
      </c>
      <c r="P160" s="44">
        <v>3.92</v>
      </c>
      <c r="Q160" s="44">
        <v>3.92</v>
      </c>
      <c r="R160" s="44">
        <v>3.92</v>
      </c>
      <c r="S160" s="44">
        <v>3.92</v>
      </c>
      <c r="T160" s="44">
        <v>3.92</v>
      </c>
      <c r="U160" s="44">
        <v>3.92</v>
      </c>
      <c r="V160" s="44">
        <v>3.92</v>
      </c>
      <c r="W160" s="44">
        <v>3.92</v>
      </c>
      <c r="X160" s="44">
        <v>3.92</v>
      </c>
      <c r="Y160" s="44">
        <v>3.92</v>
      </c>
      <c r="Z160" s="44">
        <v>3.92</v>
      </c>
      <c r="AA160" s="44">
        <v>3.92</v>
      </c>
    </row>
    <row r="161" spans="1:27" ht="12.75" hidden="1" customHeight="1" outlineLevel="1" x14ac:dyDescent="0.2">
      <c r="A161" s="99" t="s">
        <v>1811</v>
      </c>
      <c r="B161" s="63" t="s">
        <v>81</v>
      </c>
      <c r="C161" s="43" t="s">
        <v>79</v>
      </c>
      <c r="D161" s="44">
        <f>$D$11</f>
        <v>110.23</v>
      </c>
      <c r="E161" s="44">
        <f t="shared" ref="E161:AA161" si="92">$D$11</f>
        <v>110.23</v>
      </c>
      <c r="F161" s="44">
        <f t="shared" si="92"/>
        <v>110.23</v>
      </c>
      <c r="G161" s="44">
        <f t="shared" si="92"/>
        <v>110.23</v>
      </c>
      <c r="H161" s="44">
        <f t="shared" si="92"/>
        <v>110.23</v>
      </c>
      <c r="I161" s="44">
        <f t="shared" si="92"/>
        <v>110.23</v>
      </c>
      <c r="J161" s="44">
        <f t="shared" si="92"/>
        <v>110.23</v>
      </c>
      <c r="K161" s="44">
        <f t="shared" si="92"/>
        <v>110.23</v>
      </c>
      <c r="L161" s="44">
        <f t="shared" si="92"/>
        <v>110.23</v>
      </c>
      <c r="M161" s="44">
        <f t="shared" si="92"/>
        <v>110.23</v>
      </c>
      <c r="N161" s="44">
        <f t="shared" si="92"/>
        <v>110.23</v>
      </c>
      <c r="O161" s="44">
        <f t="shared" si="92"/>
        <v>110.23</v>
      </c>
      <c r="P161" s="44">
        <f t="shared" si="92"/>
        <v>110.23</v>
      </c>
      <c r="Q161" s="44">
        <f t="shared" si="92"/>
        <v>110.23</v>
      </c>
      <c r="R161" s="44">
        <f t="shared" si="92"/>
        <v>110.23</v>
      </c>
      <c r="S161" s="44">
        <f t="shared" si="92"/>
        <v>110.23</v>
      </c>
      <c r="T161" s="44">
        <f t="shared" si="92"/>
        <v>110.23</v>
      </c>
      <c r="U161" s="44">
        <f t="shared" si="92"/>
        <v>110.23</v>
      </c>
      <c r="V161" s="44">
        <f t="shared" si="92"/>
        <v>110.23</v>
      </c>
      <c r="W161" s="44">
        <f t="shared" si="92"/>
        <v>110.23</v>
      </c>
      <c r="X161" s="44">
        <f t="shared" si="92"/>
        <v>110.23</v>
      </c>
      <c r="Y161" s="44">
        <f t="shared" si="92"/>
        <v>110.23</v>
      </c>
      <c r="Z161" s="44">
        <f t="shared" si="92"/>
        <v>110.23</v>
      </c>
      <c r="AA161" s="44">
        <f t="shared" si="92"/>
        <v>110.23</v>
      </c>
    </row>
    <row r="162" spans="1:27" ht="12.75" customHeight="1" collapsed="1" x14ac:dyDescent="0.2">
      <c r="A162" s="100"/>
      <c r="B162" s="101" t="s">
        <v>392</v>
      </c>
      <c r="C162" s="102"/>
      <c r="D162" s="103"/>
      <c r="E162" s="103"/>
      <c r="F162" s="103"/>
      <c r="G162" s="103"/>
      <c r="I162" s="39"/>
    </row>
    <row r="163" spans="1:27" ht="12.75" customHeight="1" x14ac:dyDescent="0.2">
      <c r="A163" s="100"/>
      <c r="B163" s="101" t="s">
        <v>392</v>
      </c>
      <c r="C163" s="102"/>
      <c r="D163" s="103"/>
      <c r="E163" s="103"/>
      <c r="F163" s="103"/>
      <c r="G163" s="103"/>
      <c r="I163" s="39"/>
    </row>
    <row r="164" spans="1:27" x14ac:dyDescent="0.2">
      <c r="A164" s="175" t="s">
        <v>393</v>
      </c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7"/>
    </row>
    <row r="165" spans="1:27" ht="27" customHeight="1" x14ac:dyDescent="0.2">
      <c r="A165" s="26" t="s">
        <v>64</v>
      </c>
      <c r="B165" s="27" t="s">
        <v>210</v>
      </c>
      <c r="C165" s="26" t="s">
        <v>211</v>
      </c>
      <c r="D165" s="27" t="s">
        <v>212</v>
      </c>
      <c r="E165" s="27" t="s">
        <v>213</v>
      </c>
      <c r="F165" s="27" t="s">
        <v>214</v>
      </c>
      <c r="G165" s="27" t="s">
        <v>215</v>
      </c>
      <c r="H165" s="27" t="s">
        <v>216</v>
      </c>
      <c r="I165" s="27" t="s">
        <v>217</v>
      </c>
      <c r="J165" s="27" t="s">
        <v>218</v>
      </c>
      <c r="K165" s="27" t="s">
        <v>219</v>
      </c>
      <c r="L165" s="27" t="s">
        <v>220</v>
      </c>
      <c r="M165" s="27" t="s">
        <v>221</v>
      </c>
      <c r="N165" s="27" t="s">
        <v>222</v>
      </c>
      <c r="O165" s="27" t="s">
        <v>223</v>
      </c>
      <c r="P165" s="27" t="s">
        <v>224</v>
      </c>
      <c r="Q165" s="27" t="s">
        <v>225</v>
      </c>
      <c r="R165" s="27" t="s">
        <v>226</v>
      </c>
      <c r="S165" s="27" t="s">
        <v>227</v>
      </c>
      <c r="T165" s="27" t="s">
        <v>228</v>
      </c>
      <c r="U165" s="27" t="s">
        <v>229</v>
      </c>
      <c r="V165" s="27" t="s">
        <v>230</v>
      </c>
      <c r="W165" s="27" t="s">
        <v>231</v>
      </c>
      <c r="X165" s="27" t="s">
        <v>232</v>
      </c>
      <c r="Y165" s="27" t="s">
        <v>233</v>
      </c>
      <c r="Z165" s="27" t="s">
        <v>234</v>
      </c>
      <c r="AA165" s="27" t="s">
        <v>235</v>
      </c>
    </row>
    <row r="166" spans="1:27" x14ac:dyDescent="0.2">
      <c r="A166" s="98" t="s">
        <v>1812</v>
      </c>
      <c r="B166" s="28" t="str">
        <f>"01"&amp;"."&amp;$B$800&amp;"."&amp;$B$801</f>
        <v>01.08.2023</v>
      </c>
      <c r="C166" s="90" t="s">
        <v>76</v>
      </c>
      <c r="D166" s="91">
        <f>ROUND(((D167+D168+D170+D169)/1000),5)</f>
        <v>2.87846</v>
      </c>
      <c r="E166" s="91">
        <f>ROUND(((E167+E168+E170+E169)/1000),5)</f>
        <v>2.6795399999999998</v>
      </c>
      <c r="F166" s="91">
        <f>ROUND(((F167+F168+F170+F169)/1000),5)</f>
        <v>2.5594399999999999</v>
      </c>
      <c r="G166" s="91">
        <f t="shared" ref="G166:AA166" si="93">ROUND(((G167+G168+G170+G169)/1000),5)</f>
        <v>2.5426000000000002</v>
      </c>
      <c r="H166" s="91">
        <f t="shared" si="93"/>
        <v>1.8384499999999999</v>
      </c>
      <c r="I166" s="91">
        <f t="shared" si="93"/>
        <v>2.53409</v>
      </c>
      <c r="J166" s="91">
        <f t="shared" si="93"/>
        <v>2.81846</v>
      </c>
      <c r="K166" s="91">
        <f t="shared" si="93"/>
        <v>3.2907500000000001</v>
      </c>
      <c r="L166" s="91">
        <f t="shared" si="93"/>
        <v>3.6551100000000001</v>
      </c>
      <c r="M166" s="91">
        <f t="shared" si="93"/>
        <v>3.9687700000000001</v>
      </c>
      <c r="N166" s="91">
        <f t="shared" si="93"/>
        <v>4.0485899999999999</v>
      </c>
      <c r="O166" s="91">
        <f t="shared" si="93"/>
        <v>4.0529299999999999</v>
      </c>
      <c r="P166" s="91">
        <f t="shared" si="93"/>
        <v>4.0462199999999999</v>
      </c>
      <c r="Q166" s="91">
        <f t="shared" si="93"/>
        <v>4.0707800000000001</v>
      </c>
      <c r="R166" s="91">
        <f t="shared" si="93"/>
        <v>3.9364300000000001</v>
      </c>
      <c r="S166" s="91">
        <f t="shared" si="93"/>
        <v>3.9421400000000002</v>
      </c>
      <c r="T166" s="91">
        <f t="shared" si="93"/>
        <v>3.9517000000000002</v>
      </c>
      <c r="U166" s="91">
        <f t="shared" si="93"/>
        <v>3.9423400000000002</v>
      </c>
      <c r="V166" s="91">
        <f t="shared" si="93"/>
        <v>3.9274100000000001</v>
      </c>
      <c r="W166" s="91">
        <f t="shared" si="93"/>
        <v>3.8947600000000002</v>
      </c>
      <c r="X166" s="91">
        <f t="shared" si="93"/>
        <v>3.8612799999999998</v>
      </c>
      <c r="Y166" s="91">
        <f t="shared" si="93"/>
        <v>3.8185199999999999</v>
      </c>
      <c r="Z166" s="91">
        <f t="shared" si="93"/>
        <v>3.6271200000000001</v>
      </c>
      <c r="AA166" s="91">
        <f t="shared" si="93"/>
        <v>3.2488000000000001</v>
      </c>
    </row>
    <row r="167" spans="1:27" ht="12.75" hidden="1" customHeight="1" outlineLevel="1" x14ac:dyDescent="0.2">
      <c r="A167" s="99" t="s">
        <v>1813</v>
      </c>
      <c r="B167" s="63" t="s">
        <v>238</v>
      </c>
      <c r="C167" s="43" t="s">
        <v>79</v>
      </c>
      <c r="D167" s="44">
        <v>1047.3399999999999</v>
      </c>
      <c r="E167" s="44">
        <v>848.42</v>
      </c>
      <c r="F167" s="44">
        <v>728.32</v>
      </c>
      <c r="G167" s="44">
        <v>711.48</v>
      </c>
      <c r="H167" s="44">
        <v>7.33</v>
      </c>
      <c r="I167" s="44">
        <v>702.97</v>
      </c>
      <c r="J167" s="44">
        <v>987.34</v>
      </c>
      <c r="K167" s="44">
        <v>1459.63</v>
      </c>
      <c r="L167" s="44">
        <v>1823.99</v>
      </c>
      <c r="M167" s="44">
        <v>2137.65</v>
      </c>
      <c r="N167" s="44">
        <v>2217.4699999999998</v>
      </c>
      <c r="O167" s="44">
        <v>2221.81</v>
      </c>
      <c r="P167" s="44">
        <v>2215.1</v>
      </c>
      <c r="Q167" s="44">
        <v>2239.66</v>
      </c>
      <c r="R167" s="44">
        <v>2105.31</v>
      </c>
      <c r="S167" s="44">
        <v>2111.02</v>
      </c>
      <c r="T167" s="44">
        <v>2120.58</v>
      </c>
      <c r="U167" s="44">
        <v>2111.2199999999998</v>
      </c>
      <c r="V167" s="44">
        <v>2096.29</v>
      </c>
      <c r="W167" s="44">
        <v>2063.64</v>
      </c>
      <c r="X167" s="44">
        <v>2030.16</v>
      </c>
      <c r="Y167" s="44">
        <v>1987.4</v>
      </c>
      <c r="Z167" s="44">
        <v>1796</v>
      </c>
      <c r="AA167" s="44">
        <v>1417.68</v>
      </c>
    </row>
    <row r="168" spans="1:27" ht="12.75" hidden="1" customHeight="1" outlineLevel="1" x14ac:dyDescent="0.2">
      <c r="A168" s="99" t="s">
        <v>1814</v>
      </c>
      <c r="B168" s="63" t="s">
        <v>90</v>
      </c>
      <c r="C168" s="43" t="s">
        <v>79</v>
      </c>
      <c r="D168" s="44">
        <v>1716.97</v>
      </c>
      <c r="E168" s="44">
        <f>$D$168</f>
        <v>1716.97</v>
      </c>
      <c r="F168" s="44">
        <f t="shared" ref="F168:AA168" si="94">$D$168</f>
        <v>1716.97</v>
      </c>
      <c r="G168" s="44">
        <f t="shared" si="94"/>
        <v>1716.97</v>
      </c>
      <c r="H168" s="44">
        <f t="shared" si="94"/>
        <v>1716.97</v>
      </c>
      <c r="I168" s="44">
        <f t="shared" si="94"/>
        <v>1716.97</v>
      </c>
      <c r="J168" s="44">
        <f t="shared" si="94"/>
        <v>1716.97</v>
      </c>
      <c r="K168" s="44">
        <f t="shared" si="94"/>
        <v>1716.97</v>
      </c>
      <c r="L168" s="44">
        <f t="shared" si="94"/>
        <v>1716.97</v>
      </c>
      <c r="M168" s="44">
        <f t="shared" si="94"/>
        <v>1716.97</v>
      </c>
      <c r="N168" s="44">
        <f t="shared" si="94"/>
        <v>1716.97</v>
      </c>
      <c r="O168" s="44">
        <f t="shared" si="94"/>
        <v>1716.97</v>
      </c>
      <c r="P168" s="44">
        <f t="shared" si="94"/>
        <v>1716.97</v>
      </c>
      <c r="Q168" s="44">
        <f t="shared" si="94"/>
        <v>1716.97</v>
      </c>
      <c r="R168" s="44">
        <f t="shared" si="94"/>
        <v>1716.97</v>
      </c>
      <c r="S168" s="44">
        <f t="shared" si="94"/>
        <v>1716.97</v>
      </c>
      <c r="T168" s="44">
        <f t="shared" si="94"/>
        <v>1716.97</v>
      </c>
      <c r="U168" s="44">
        <f t="shared" si="94"/>
        <v>1716.97</v>
      </c>
      <c r="V168" s="44">
        <f t="shared" si="94"/>
        <v>1716.97</v>
      </c>
      <c r="W168" s="44">
        <f t="shared" si="94"/>
        <v>1716.97</v>
      </c>
      <c r="X168" s="44">
        <f t="shared" si="94"/>
        <v>1716.97</v>
      </c>
      <c r="Y168" s="44">
        <f t="shared" si="94"/>
        <v>1716.97</v>
      </c>
      <c r="Z168" s="44">
        <f t="shared" si="94"/>
        <v>1716.97</v>
      </c>
      <c r="AA168" s="44">
        <f t="shared" si="94"/>
        <v>1716.97</v>
      </c>
    </row>
    <row r="169" spans="1:27" ht="12.75" hidden="1" customHeight="1" outlineLevel="1" x14ac:dyDescent="0.2">
      <c r="A169" s="99" t="s">
        <v>1815</v>
      </c>
      <c r="B169" s="63" t="s">
        <v>83</v>
      </c>
      <c r="C169" s="43" t="s">
        <v>79</v>
      </c>
      <c r="D169" s="44">
        <v>3.92</v>
      </c>
      <c r="E169" s="44">
        <v>3.92</v>
      </c>
      <c r="F169" s="44">
        <v>3.92</v>
      </c>
      <c r="G169" s="44">
        <v>3.92</v>
      </c>
      <c r="H169" s="44">
        <v>3.92</v>
      </c>
      <c r="I169" s="44">
        <v>3.92</v>
      </c>
      <c r="J169" s="44">
        <v>3.92</v>
      </c>
      <c r="K169" s="44">
        <v>3.92</v>
      </c>
      <c r="L169" s="44">
        <v>3.92</v>
      </c>
      <c r="M169" s="44">
        <v>3.92</v>
      </c>
      <c r="N169" s="44">
        <v>3.92</v>
      </c>
      <c r="O169" s="44">
        <v>3.92</v>
      </c>
      <c r="P169" s="44">
        <v>3.92</v>
      </c>
      <c r="Q169" s="44">
        <v>3.92</v>
      </c>
      <c r="R169" s="44">
        <v>3.92</v>
      </c>
      <c r="S169" s="44">
        <v>3.92</v>
      </c>
      <c r="T169" s="44">
        <v>3.92</v>
      </c>
      <c r="U169" s="44">
        <v>3.92</v>
      </c>
      <c r="V169" s="44">
        <v>3.92</v>
      </c>
      <c r="W169" s="44">
        <v>3.92</v>
      </c>
      <c r="X169" s="44">
        <v>3.92</v>
      </c>
      <c r="Y169" s="44">
        <v>3.92</v>
      </c>
      <c r="Z169" s="44">
        <v>3.92</v>
      </c>
      <c r="AA169" s="44">
        <v>3.92</v>
      </c>
    </row>
    <row r="170" spans="1:27" ht="12.75" hidden="1" customHeight="1" outlineLevel="1" x14ac:dyDescent="0.2">
      <c r="A170" s="99" t="s">
        <v>1816</v>
      </c>
      <c r="B170" s="63" t="s">
        <v>81</v>
      </c>
      <c r="C170" s="43" t="s">
        <v>79</v>
      </c>
      <c r="D170" s="44">
        <f>$D$11</f>
        <v>110.23</v>
      </c>
      <c r="E170" s="44">
        <f t="shared" ref="E170:AA170" si="95">$D$11</f>
        <v>110.23</v>
      </c>
      <c r="F170" s="44">
        <f t="shared" si="95"/>
        <v>110.23</v>
      </c>
      <c r="G170" s="44">
        <f t="shared" si="95"/>
        <v>110.23</v>
      </c>
      <c r="H170" s="44">
        <f t="shared" si="95"/>
        <v>110.23</v>
      </c>
      <c r="I170" s="44">
        <f t="shared" si="95"/>
        <v>110.23</v>
      </c>
      <c r="J170" s="44">
        <f t="shared" si="95"/>
        <v>110.23</v>
      </c>
      <c r="K170" s="44">
        <f t="shared" si="95"/>
        <v>110.23</v>
      </c>
      <c r="L170" s="44">
        <f t="shared" si="95"/>
        <v>110.23</v>
      </c>
      <c r="M170" s="44">
        <f t="shared" si="95"/>
        <v>110.23</v>
      </c>
      <c r="N170" s="44">
        <f t="shared" si="95"/>
        <v>110.23</v>
      </c>
      <c r="O170" s="44">
        <f t="shared" si="95"/>
        <v>110.23</v>
      </c>
      <c r="P170" s="44">
        <f t="shared" si="95"/>
        <v>110.23</v>
      </c>
      <c r="Q170" s="44">
        <f t="shared" si="95"/>
        <v>110.23</v>
      </c>
      <c r="R170" s="44">
        <f t="shared" si="95"/>
        <v>110.23</v>
      </c>
      <c r="S170" s="44">
        <f t="shared" si="95"/>
        <v>110.23</v>
      </c>
      <c r="T170" s="44">
        <f t="shared" si="95"/>
        <v>110.23</v>
      </c>
      <c r="U170" s="44">
        <f t="shared" si="95"/>
        <v>110.23</v>
      </c>
      <c r="V170" s="44">
        <f t="shared" si="95"/>
        <v>110.23</v>
      </c>
      <c r="W170" s="44">
        <f t="shared" si="95"/>
        <v>110.23</v>
      </c>
      <c r="X170" s="44">
        <f t="shared" si="95"/>
        <v>110.23</v>
      </c>
      <c r="Y170" s="44">
        <f t="shared" si="95"/>
        <v>110.23</v>
      </c>
      <c r="Z170" s="44">
        <f t="shared" si="95"/>
        <v>110.23</v>
      </c>
      <c r="AA170" s="44">
        <f t="shared" si="95"/>
        <v>110.23</v>
      </c>
    </row>
    <row r="171" spans="1:27" collapsed="1" x14ac:dyDescent="0.2">
      <c r="A171" s="98" t="s">
        <v>1817</v>
      </c>
      <c r="B171" s="28" t="str">
        <f>"02"&amp;"."&amp;$B$800&amp;"."&amp;$B$801</f>
        <v>02.08.2023</v>
      </c>
      <c r="C171" s="90" t="s">
        <v>76</v>
      </c>
      <c r="D171" s="91">
        <f>ROUND(((D172+D173+D175+D174)/1000),5)</f>
        <v>2.9794800000000001</v>
      </c>
      <c r="E171" s="91">
        <f>ROUND(((E172+E173+E175+E174)/1000),5)</f>
        <v>2.7777799999999999</v>
      </c>
      <c r="F171" s="91">
        <f>ROUND(((F172+F173+F175+F174)/1000),5)</f>
        <v>2.67259</v>
      </c>
      <c r="G171" s="91">
        <f t="shared" ref="G171:AA171" si="96">ROUND(((G172+G173+G175+G174)/1000),5)</f>
        <v>2.6301600000000001</v>
      </c>
      <c r="H171" s="91">
        <f t="shared" si="96"/>
        <v>2.61246</v>
      </c>
      <c r="I171" s="91">
        <f t="shared" si="96"/>
        <v>2.7089599999999998</v>
      </c>
      <c r="J171" s="91">
        <f t="shared" si="96"/>
        <v>2.9175599999999999</v>
      </c>
      <c r="K171" s="91">
        <f t="shared" si="96"/>
        <v>3.2647200000000001</v>
      </c>
      <c r="L171" s="91">
        <f t="shared" si="96"/>
        <v>3.51396</v>
      </c>
      <c r="M171" s="91">
        <f t="shared" si="96"/>
        <v>3.82178</v>
      </c>
      <c r="N171" s="91">
        <f t="shared" si="96"/>
        <v>3.89127</v>
      </c>
      <c r="O171" s="91">
        <f t="shared" si="96"/>
        <v>3.8933399999999998</v>
      </c>
      <c r="P171" s="91">
        <f t="shared" si="96"/>
        <v>3.88876</v>
      </c>
      <c r="Q171" s="91">
        <f t="shared" si="96"/>
        <v>3.9131300000000002</v>
      </c>
      <c r="R171" s="91">
        <f t="shared" si="96"/>
        <v>3.9719199999999999</v>
      </c>
      <c r="S171" s="91">
        <f t="shared" si="96"/>
        <v>3.97099</v>
      </c>
      <c r="T171" s="91">
        <f t="shared" si="96"/>
        <v>3.95709</v>
      </c>
      <c r="U171" s="91">
        <f t="shared" si="96"/>
        <v>3.8968699999999998</v>
      </c>
      <c r="V171" s="91">
        <f t="shared" si="96"/>
        <v>3.88612</v>
      </c>
      <c r="W171" s="91">
        <f t="shared" si="96"/>
        <v>3.8231600000000001</v>
      </c>
      <c r="X171" s="91">
        <f t="shared" si="96"/>
        <v>3.80966</v>
      </c>
      <c r="Y171" s="91">
        <f t="shared" si="96"/>
        <v>3.78295</v>
      </c>
      <c r="Z171" s="91">
        <f t="shared" si="96"/>
        <v>3.5897899999999998</v>
      </c>
      <c r="AA171" s="91">
        <f t="shared" si="96"/>
        <v>3.31291</v>
      </c>
    </row>
    <row r="172" spans="1:27" ht="12.75" hidden="1" customHeight="1" outlineLevel="1" x14ac:dyDescent="0.2">
      <c r="A172" s="99" t="s">
        <v>1818</v>
      </c>
      <c r="B172" s="63" t="s">
        <v>238</v>
      </c>
      <c r="C172" s="43" t="s">
        <v>79</v>
      </c>
      <c r="D172" s="44">
        <v>1148.3599999999999</v>
      </c>
      <c r="E172" s="44">
        <v>946.66</v>
      </c>
      <c r="F172" s="44">
        <v>841.47</v>
      </c>
      <c r="G172" s="44">
        <v>799.04</v>
      </c>
      <c r="H172" s="44">
        <v>781.34</v>
      </c>
      <c r="I172" s="44">
        <v>877.84</v>
      </c>
      <c r="J172" s="44">
        <v>1086.44</v>
      </c>
      <c r="K172" s="44">
        <v>1433.6</v>
      </c>
      <c r="L172" s="44">
        <v>1682.84</v>
      </c>
      <c r="M172" s="44">
        <v>1990.66</v>
      </c>
      <c r="N172" s="44">
        <v>2060.15</v>
      </c>
      <c r="O172" s="44">
        <v>2062.2199999999998</v>
      </c>
      <c r="P172" s="44">
        <v>2057.64</v>
      </c>
      <c r="Q172" s="44">
        <v>2082.0100000000002</v>
      </c>
      <c r="R172" s="44">
        <v>2140.8000000000002</v>
      </c>
      <c r="S172" s="44">
        <v>2139.87</v>
      </c>
      <c r="T172" s="44">
        <v>2125.9699999999998</v>
      </c>
      <c r="U172" s="44">
        <v>2065.75</v>
      </c>
      <c r="V172" s="44">
        <v>2055</v>
      </c>
      <c r="W172" s="44">
        <v>1992.04</v>
      </c>
      <c r="X172" s="44">
        <v>1978.54</v>
      </c>
      <c r="Y172" s="44">
        <v>1951.83</v>
      </c>
      <c r="Z172" s="44">
        <v>1758.67</v>
      </c>
      <c r="AA172" s="44">
        <v>1481.79</v>
      </c>
    </row>
    <row r="173" spans="1:27" ht="12.75" hidden="1" customHeight="1" outlineLevel="1" x14ac:dyDescent="0.2">
      <c r="A173" s="99" t="s">
        <v>1819</v>
      </c>
      <c r="B173" s="63" t="s">
        <v>90</v>
      </c>
      <c r="C173" s="43" t="s">
        <v>79</v>
      </c>
      <c r="D173" s="44">
        <f>$D$168</f>
        <v>1716.97</v>
      </c>
      <c r="E173" s="44">
        <f>$D$168</f>
        <v>1716.97</v>
      </c>
      <c r="F173" s="44">
        <f t="shared" ref="F173:AA173" si="97">$D$168</f>
        <v>1716.97</v>
      </c>
      <c r="G173" s="44">
        <f t="shared" si="97"/>
        <v>1716.97</v>
      </c>
      <c r="H173" s="44">
        <f t="shared" si="97"/>
        <v>1716.97</v>
      </c>
      <c r="I173" s="44">
        <f t="shared" si="97"/>
        <v>1716.97</v>
      </c>
      <c r="J173" s="44">
        <f t="shared" si="97"/>
        <v>1716.97</v>
      </c>
      <c r="K173" s="44">
        <f t="shared" si="97"/>
        <v>1716.97</v>
      </c>
      <c r="L173" s="44">
        <f t="shared" si="97"/>
        <v>1716.97</v>
      </c>
      <c r="M173" s="44">
        <f t="shared" si="97"/>
        <v>1716.97</v>
      </c>
      <c r="N173" s="44">
        <f t="shared" si="97"/>
        <v>1716.97</v>
      </c>
      <c r="O173" s="44">
        <f t="shared" si="97"/>
        <v>1716.97</v>
      </c>
      <c r="P173" s="44">
        <f t="shared" si="97"/>
        <v>1716.97</v>
      </c>
      <c r="Q173" s="44">
        <f t="shared" si="97"/>
        <v>1716.97</v>
      </c>
      <c r="R173" s="44">
        <f t="shared" si="97"/>
        <v>1716.97</v>
      </c>
      <c r="S173" s="44">
        <f t="shared" si="97"/>
        <v>1716.97</v>
      </c>
      <c r="T173" s="44">
        <f t="shared" si="97"/>
        <v>1716.97</v>
      </c>
      <c r="U173" s="44">
        <f t="shared" si="97"/>
        <v>1716.97</v>
      </c>
      <c r="V173" s="44">
        <f t="shared" si="97"/>
        <v>1716.97</v>
      </c>
      <c r="W173" s="44">
        <f t="shared" si="97"/>
        <v>1716.97</v>
      </c>
      <c r="X173" s="44">
        <f t="shared" si="97"/>
        <v>1716.97</v>
      </c>
      <c r="Y173" s="44">
        <f t="shared" si="97"/>
        <v>1716.97</v>
      </c>
      <c r="Z173" s="44">
        <f t="shared" si="97"/>
        <v>1716.97</v>
      </c>
      <c r="AA173" s="44">
        <f t="shared" si="97"/>
        <v>1716.97</v>
      </c>
    </row>
    <row r="174" spans="1:27" ht="12.75" hidden="1" customHeight="1" outlineLevel="1" x14ac:dyDescent="0.2">
      <c r="A174" s="99" t="s">
        <v>1820</v>
      </c>
      <c r="B174" s="63" t="s">
        <v>83</v>
      </c>
      <c r="C174" s="43" t="s">
        <v>79</v>
      </c>
      <c r="D174" s="44">
        <v>3.92</v>
      </c>
      <c r="E174" s="44">
        <v>3.92</v>
      </c>
      <c r="F174" s="44">
        <v>3.92</v>
      </c>
      <c r="G174" s="44">
        <v>3.92</v>
      </c>
      <c r="H174" s="44">
        <v>3.92</v>
      </c>
      <c r="I174" s="44">
        <v>3.92</v>
      </c>
      <c r="J174" s="44">
        <v>3.92</v>
      </c>
      <c r="K174" s="44">
        <v>3.92</v>
      </c>
      <c r="L174" s="44">
        <v>3.92</v>
      </c>
      <c r="M174" s="44">
        <v>3.92</v>
      </c>
      <c r="N174" s="44">
        <v>3.92</v>
      </c>
      <c r="O174" s="44">
        <v>3.92</v>
      </c>
      <c r="P174" s="44">
        <v>3.92</v>
      </c>
      <c r="Q174" s="44">
        <v>3.92</v>
      </c>
      <c r="R174" s="44">
        <v>3.92</v>
      </c>
      <c r="S174" s="44">
        <v>3.92</v>
      </c>
      <c r="T174" s="44">
        <v>3.92</v>
      </c>
      <c r="U174" s="44">
        <v>3.92</v>
      </c>
      <c r="V174" s="44">
        <v>3.92</v>
      </c>
      <c r="W174" s="44">
        <v>3.92</v>
      </c>
      <c r="X174" s="44">
        <v>3.92</v>
      </c>
      <c r="Y174" s="44">
        <v>3.92</v>
      </c>
      <c r="Z174" s="44">
        <v>3.92</v>
      </c>
      <c r="AA174" s="44">
        <v>3.92</v>
      </c>
    </row>
    <row r="175" spans="1:27" ht="12.75" hidden="1" customHeight="1" outlineLevel="1" x14ac:dyDescent="0.2">
      <c r="A175" s="99" t="s">
        <v>1821</v>
      </c>
      <c r="B175" s="63" t="s">
        <v>81</v>
      </c>
      <c r="C175" s="43" t="s">
        <v>79</v>
      </c>
      <c r="D175" s="44">
        <f>$D$11</f>
        <v>110.23</v>
      </c>
      <c r="E175" s="44">
        <f t="shared" ref="E175:AA175" si="98">$D$11</f>
        <v>110.23</v>
      </c>
      <c r="F175" s="44">
        <f t="shared" si="98"/>
        <v>110.23</v>
      </c>
      <c r="G175" s="44">
        <f t="shared" si="98"/>
        <v>110.23</v>
      </c>
      <c r="H175" s="44">
        <f t="shared" si="98"/>
        <v>110.23</v>
      </c>
      <c r="I175" s="44">
        <f t="shared" si="98"/>
        <v>110.23</v>
      </c>
      <c r="J175" s="44">
        <f t="shared" si="98"/>
        <v>110.23</v>
      </c>
      <c r="K175" s="44">
        <f t="shared" si="98"/>
        <v>110.23</v>
      </c>
      <c r="L175" s="44">
        <f t="shared" si="98"/>
        <v>110.23</v>
      </c>
      <c r="M175" s="44">
        <f t="shared" si="98"/>
        <v>110.23</v>
      </c>
      <c r="N175" s="44">
        <f t="shared" si="98"/>
        <v>110.23</v>
      </c>
      <c r="O175" s="44">
        <f t="shared" si="98"/>
        <v>110.23</v>
      </c>
      <c r="P175" s="44">
        <f t="shared" si="98"/>
        <v>110.23</v>
      </c>
      <c r="Q175" s="44">
        <f t="shared" si="98"/>
        <v>110.23</v>
      </c>
      <c r="R175" s="44">
        <f t="shared" si="98"/>
        <v>110.23</v>
      </c>
      <c r="S175" s="44">
        <f t="shared" si="98"/>
        <v>110.23</v>
      </c>
      <c r="T175" s="44">
        <f t="shared" si="98"/>
        <v>110.23</v>
      </c>
      <c r="U175" s="44">
        <f t="shared" si="98"/>
        <v>110.23</v>
      </c>
      <c r="V175" s="44">
        <f t="shared" si="98"/>
        <v>110.23</v>
      </c>
      <c r="W175" s="44">
        <f t="shared" si="98"/>
        <v>110.23</v>
      </c>
      <c r="X175" s="44">
        <f t="shared" si="98"/>
        <v>110.23</v>
      </c>
      <c r="Y175" s="44">
        <f t="shared" si="98"/>
        <v>110.23</v>
      </c>
      <c r="Z175" s="44">
        <f t="shared" si="98"/>
        <v>110.23</v>
      </c>
      <c r="AA175" s="44">
        <f t="shared" si="98"/>
        <v>110.23</v>
      </c>
    </row>
    <row r="176" spans="1:27" ht="12.75" customHeight="1" collapsed="1" x14ac:dyDescent="0.2">
      <c r="A176" s="98" t="s">
        <v>1822</v>
      </c>
      <c r="B176" s="28" t="str">
        <f>"03"&amp;"."&amp;$B$800&amp;"."&amp;$B$801</f>
        <v>03.08.2023</v>
      </c>
      <c r="C176" s="90" t="s">
        <v>76</v>
      </c>
      <c r="D176" s="91">
        <f>ROUND(((D177+D178+D180+D179)/1000),5)</f>
        <v>3.0581700000000001</v>
      </c>
      <c r="E176" s="91">
        <f>ROUND(((E177+E178+E180+E179)/1000),5)</f>
        <v>2.8660199999999998</v>
      </c>
      <c r="F176" s="91">
        <f>ROUND(((F177+F178+F180+F179)/1000),5)</f>
        <v>2.7261500000000001</v>
      </c>
      <c r="G176" s="91">
        <f t="shared" ref="G176:AA176" si="99">ROUND(((G177+G178+G180+G179)/1000),5)</f>
        <v>2.6768200000000002</v>
      </c>
      <c r="H176" s="91">
        <f t="shared" si="99"/>
        <v>2.6511800000000001</v>
      </c>
      <c r="I176" s="91">
        <f t="shared" si="99"/>
        <v>2.78634</v>
      </c>
      <c r="J176" s="91">
        <f t="shared" si="99"/>
        <v>3.03505</v>
      </c>
      <c r="K176" s="91">
        <f t="shared" si="99"/>
        <v>3.3082600000000002</v>
      </c>
      <c r="L176" s="91">
        <f t="shared" si="99"/>
        <v>3.6104500000000002</v>
      </c>
      <c r="M176" s="91">
        <f t="shared" si="99"/>
        <v>4.1251600000000002</v>
      </c>
      <c r="N176" s="91">
        <f t="shared" si="99"/>
        <v>4.3019100000000003</v>
      </c>
      <c r="O176" s="91">
        <f t="shared" si="99"/>
        <v>4.3363899999999997</v>
      </c>
      <c r="P176" s="91">
        <f t="shared" si="99"/>
        <v>4.3405800000000001</v>
      </c>
      <c r="Q176" s="91">
        <f t="shared" si="99"/>
        <v>4.3597700000000001</v>
      </c>
      <c r="R176" s="91">
        <f t="shared" si="99"/>
        <v>4.2712700000000003</v>
      </c>
      <c r="S176" s="91">
        <f t="shared" si="99"/>
        <v>4.25786</v>
      </c>
      <c r="T176" s="91">
        <f t="shared" si="99"/>
        <v>4.2063800000000002</v>
      </c>
      <c r="U176" s="91">
        <f t="shared" si="99"/>
        <v>4.0766</v>
      </c>
      <c r="V176" s="91">
        <f t="shared" si="99"/>
        <v>3.9722400000000002</v>
      </c>
      <c r="W176" s="91">
        <f t="shared" si="99"/>
        <v>3.9237799999999998</v>
      </c>
      <c r="X176" s="91">
        <f t="shared" si="99"/>
        <v>3.9135499999999999</v>
      </c>
      <c r="Y176" s="91">
        <f t="shared" si="99"/>
        <v>3.89947</v>
      </c>
      <c r="Z176" s="91">
        <f t="shared" si="99"/>
        <v>3.7529300000000001</v>
      </c>
      <c r="AA176" s="91">
        <f t="shared" si="99"/>
        <v>3.3532999999999999</v>
      </c>
    </row>
    <row r="177" spans="1:27" ht="12.75" hidden="1" customHeight="1" outlineLevel="1" x14ac:dyDescent="0.2">
      <c r="A177" s="99" t="s">
        <v>1823</v>
      </c>
      <c r="B177" s="63" t="s">
        <v>238</v>
      </c>
      <c r="C177" s="43" t="s">
        <v>79</v>
      </c>
      <c r="D177" s="44">
        <v>1227.05</v>
      </c>
      <c r="E177" s="44">
        <v>1034.9000000000001</v>
      </c>
      <c r="F177" s="44">
        <v>895.03</v>
      </c>
      <c r="G177" s="44">
        <v>845.7</v>
      </c>
      <c r="H177" s="44">
        <v>820.06</v>
      </c>
      <c r="I177" s="44">
        <v>955.22</v>
      </c>
      <c r="J177" s="44">
        <v>1203.93</v>
      </c>
      <c r="K177" s="44">
        <v>1477.14</v>
      </c>
      <c r="L177" s="44">
        <v>1779.33</v>
      </c>
      <c r="M177" s="44">
        <v>2294.04</v>
      </c>
      <c r="N177" s="44">
        <v>2470.79</v>
      </c>
      <c r="O177" s="44">
        <v>2505.27</v>
      </c>
      <c r="P177" s="44">
        <v>2509.46</v>
      </c>
      <c r="Q177" s="44">
        <v>2528.65</v>
      </c>
      <c r="R177" s="44">
        <v>2440.15</v>
      </c>
      <c r="S177" s="44">
        <v>2426.7399999999998</v>
      </c>
      <c r="T177" s="44">
        <v>2375.2600000000002</v>
      </c>
      <c r="U177" s="44">
        <v>2245.48</v>
      </c>
      <c r="V177" s="44">
        <v>2141.12</v>
      </c>
      <c r="W177" s="44">
        <v>2092.66</v>
      </c>
      <c r="X177" s="44">
        <v>2082.4299999999998</v>
      </c>
      <c r="Y177" s="44">
        <v>2068.35</v>
      </c>
      <c r="Z177" s="44">
        <v>1921.81</v>
      </c>
      <c r="AA177" s="44">
        <v>1522.18</v>
      </c>
    </row>
    <row r="178" spans="1:27" ht="12.75" hidden="1" customHeight="1" outlineLevel="1" x14ac:dyDescent="0.2">
      <c r="A178" s="99" t="s">
        <v>1824</v>
      </c>
      <c r="B178" s="63" t="s">
        <v>90</v>
      </c>
      <c r="C178" s="43" t="s">
        <v>79</v>
      </c>
      <c r="D178" s="44">
        <f>$D$168</f>
        <v>1716.97</v>
      </c>
      <c r="E178" s="44">
        <f>$D$168</f>
        <v>1716.97</v>
      </c>
      <c r="F178" s="44">
        <f t="shared" ref="F178:AA178" si="100">$D$168</f>
        <v>1716.97</v>
      </c>
      <c r="G178" s="44">
        <f t="shared" si="100"/>
        <v>1716.97</v>
      </c>
      <c r="H178" s="44">
        <f t="shared" si="100"/>
        <v>1716.97</v>
      </c>
      <c r="I178" s="44">
        <f t="shared" si="100"/>
        <v>1716.97</v>
      </c>
      <c r="J178" s="44">
        <f t="shared" si="100"/>
        <v>1716.97</v>
      </c>
      <c r="K178" s="44">
        <f t="shared" si="100"/>
        <v>1716.97</v>
      </c>
      <c r="L178" s="44">
        <f t="shared" si="100"/>
        <v>1716.97</v>
      </c>
      <c r="M178" s="44">
        <f t="shared" si="100"/>
        <v>1716.97</v>
      </c>
      <c r="N178" s="44">
        <f t="shared" si="100"/>
        <v>1716.97</v>
      </c>
      <c r="O178" s="44">
        <f t="shared" si="100"/>
        <v>1716.97</v>
      </c>
      <c r="P178" s="44">
        <f t="shared" si="100"/>
        <v>1716.97</v>
      </c>
      <c r="Q178" s="44">
        <f t="shared" si="100"/>
        <v>1716.97</v>
      </c>
      <c r="R178" s="44">
        <f t="shared" si="100"/>
        <v>1716.97</v>
      </c>
      <c r="S178" s="44">
        <f t="shared" si="100"/>
        <v>1716.97</v>
      </c>
      <c r="T178" s="44">
        <f t="shared" si="100"/>
        <v>1716.97</v>
      </c>
      <c r="U178" s="44">
        <f t="shared" si="100"/>
        <v>1716.97</v>
      </c>
      <c r="V178" s="44">
        <f t="shared" si="100"/>
        <v>1716.97</v>
      </c>
      <c r="W178" s="44">
        <f t="shared" si="100"/>
        <v>1716.97</v>
      </c>
      <c r="X178" s="44">
        <f t="shared" si="100"/>
        <v>1716.97</v>
      </c>
      <c r="Y178" s="44">
        <f t="shared" si="100"/>
        <v>1716.97</v>
      </c>
      <c r="Z178" s="44">
        <f t="shared" si="100"/>
        <v>1716.97</v>
      </c>
      <c r="AA178" s="44">
        <f t="shared" si="100"/>
        <v>1716.97</v>
      </c>
    </row>
    <row r="179" spans="1:27" ht="12.75" hidden="1" customHeight="1" outlineLevel="1" x14ac:dyDescent="0.2">
      <c r="A179" s="99" t="s">
        <v>1825</v>
      </c>
      <c r="B179" s="63" t="s">
        <v>83</v>
      </c>
      <c r="C179" s="43" t="s">
        <v>79</v>
      </c>
      <c r="D179" s="44">
        <v>3.92</v>
      </c>
      <c r="E179" s="44">
        <v>3.92</v>
      </c>
      <c r="F179" s="44">
        <v>3.92</v>
      </c>
      <c r="G179" s="44">
        <v>3.92</v>
      </c>
      <c r="H179" s="44">
        <v>3.92</v>
      </c>
      <c r="I179" s="44">
        <v>3.92</v>
      </c>
      <c r="J179" s="44">
        <v>3.92</v>
      </c>
      <c r="K179" s="44">
        <v>3.92</v>
      </c>
      <c r="L179" s="44">
        <v>3.92</v>
      </c>
      <c r="M179" s="44">
        <v>3.92</v>
      </c>
      <c r="N179" s="44">
        <v>3.92</v>
      </c>
      <c r="O179" s="44">
        <v>3.92</v>
      </c>
      <c r="P179" s="44">
        <v>3.92</v>
      </c>
      <c r="Q179" s="44">
        <v>3.92</v>
      </c>
      <c r="R179" s="44">
        <v>3.92</v>
      </c>
      <c r="S179" s="44">
        <v>3.92</v>
      </c>
      <c r="T179" s="44">
        <v>3.92</v>
      </c>
      <c r="U179" s="44">
        <v>3.92</v>
      </c>
      <c r="V179" s="44">
        <v>3.92</v>
      </c>
      <c r="W179" s="44">
        <v>3.92</v>
      </c>
      <c r="X179" s="44">
        <v>3.92</v>
      </c>
      <c r="Y179" s="44">
        <v>3.92</v>
      </c>
      <c r="Z179" s="44">
        <v>3.92</v>
      </c>
      <c r="AA179" s="44">
        <v>3.92</v>
      </c>
    </row>
    <row r="180" spans="1:27" ht="12.75" hidden="1" customHeight="1" outlineLevel="1" x14ac:dyDescent="0.2">
      <c r="A180" s="99" t="s">
        <v>1826</v>
      </c>
      <c r="B180" s="63" t="s">
        <v>81</v>
      </c>
      <c r="C180" s="43" t="s">
        <v>79</v>
      </c>
      <c r="D180" s="44">
        <f>$D$11</f>
        <v>110.23</v>
      </c>
      <c r="E180" s="44">
        <f t="shared" ref="E180:AA180" si="101">$D$11</f>
        <v>110.23</v>
      </c>
      <c r="F180" s="44">
        <f t="shared" si="101"/>
        <v>110.23</v>
      </c>
      <c r="G180" s="44">
        <f t="shared" si="101"/>
        <v>110.23</v>
      </c>
      <c r="H180" s="44">
        <f t="shared" si="101"/>
        <v>110.23</v>
      </c>
      <c r="I180" s="44">
        <f t="shared" si="101"/>
        <v>110.23</v>
      </c>
      <c r="J180" s="44">
        <f t="shared" si="101"/>
        <v>110.23</v>
      </c>
      <c r="K180" s="44">
        <f t="shared" si="101"/>
        <v>110.23</v>
      </c>
      <c r="L180" s="44">
        <f t="shared" si="101"/>
        <v>110.23</v>
      </c>
      <c r="M180" s="44">
        <f t="shared" si="101"/>
        <v>110.23</v>
      </c>
      <c r="N180" s="44">
        <f t="shared" si="101"/>
        <v>110.23</v>
      </c>
      <c r="O180" s="44">
        <f t="shared" si="101"/>
        <v>110.23</v>
      </c>
      <c r="P180" s="44">
        <f t="shared" si="101"/>
        <v>110.23</v>
      </c>
      <c r="Q180" s="44">
        <f t="shared" si="101"/>
        <v>110.23</v>
      </c>
      <c r="R180" s="44">
        <f t="shared" si="101"/>
        <v>110.23</v>
      </c>
      <c r="S180" s="44">
        <f t="shared" si="101"/>
        <v>110.23</v>
      </c>
      <c r="T180" s="44">
        <f t="shared" si="101"/>
        <v>110.23</v>
      </c>
      <c r="U180" s="44">
        <f t="shared" si="101"/>
        <v>110.23</v>
      </c>
      <c r="V180" s="44">
        <f t="shared" si="101"/>
        <v>110.23</v>
      </c>
      <c r="W180" s="44">
        <f t="shared" si="101"/>
        <v>110.23</v>
      </c>
      <c r="X180" s="44">
        <f t="shared" si="101"/>
        <v>110.23</v>
      </c>
      <c r="Y180" s="44">
        <f t="shared" si="101"/>
        <v>110.23</v>
      </c>
      <c r="Z180" s="44">
        <f t="shared" si="101"/>
        <v>110.23</v>
      </c>
      <c r="AA180" s="44">
        <f t="shared" si="101"/>
        <v>110.23</v>
      </c>
    </row>
    <row r="181" spans="1:27" ht="12.75" customHeight="1" collapsed="1" x14ac:dyDescent="0.2">
      <c r="A181" s="98" t="s">
        <v>1827</v>
      </c>
      <c r="B181" s="28" t="str">
        <f>"04"&amp;"."&amp;$B$800&amp;"."&amp;$B$801</f>
        <v>04.08.2023</v>
      </c>
      <c r="C181" s="90" t="s">
        <v>76</v>
      </c>
      <c r="D181" s="91">
        <f>ROUND(((D182+D183+D185+D184)/1000),5)</f>
        <v>3.11755</v>
      </c>
      <c r="E181" s="91">
        <f>ROUND(((E182+E183+E185+E184)/1000),5)</f>
        <v>2.8754499999999998</v>
      </c>
      <c r="F181" s="91">
        <f>ROUND(((F182+F183+F185+F184)/1000),5)</f>
        <v>2.7225299999999999</v>
      </c>
      <c r="G181" s="91">
        <f t="shared" ref="G181:AA181" si="102">ROUND(((G182+G183+G185+G184)/1000),5)</f>
        <v>2.6583999999999999</v>
      </c>
      <c r="H181" s="91">
        <f t="shared" si="102"/>
        <v>2.6324700000000001</v>
      </c>
      <c r="I181" s="91">
        <f t="shared" si="102"/>
        <v>2.7218399999999998</v>
      </c>
      <c r="J181" s="91">
        <f t="shared" si="102"/>
        <v>2.9419599999999999</v>
      </c>
      <c r="K181" s="91">
        <f t="shared" si="102"/>
        <v>3.35345</v>
      </c>
      <c r="L181" s="91">
        <f t="shared" si="102"/>
        <v>3.6635599999999999</v>
      </c>
      <c r="M181" s="91">
        <f t="shared" si="102"/>
        <v>4.1187199999999997</v>
      </c>
      <c r="N181" s="91">
        <f t="shared" si="102"/>
        <v>4.30246</v>
      </c>
      <c r="O181" s="91">
        <f t="shared" si="102"/>
        <v>4.3413700000000004</v>
      </c>
      <c r="P181" s="91">
        <f t="shared" si="102"/>
        <v>4.31027</v>
      </c>
      <c r="Q181" s="91">
        <f t="shared" si="102"/>
        <v>4.4036900000000001</v>
      </c>
      <c r="R181" s="91">
        <f t="shared" si="102"/>
        <v>4.8055599999999998</v>
      </c>
      <c r="S181" s="91">
        <f t="shared" si="102"/>
        <v>4.83622</v>
      </c>
      <c r="T181" s="91">
        <f t="shared" si="102"/>
        <v>4.82416</v>
      </c>
      <c r="U181" s="91">
        <f t="shared" si="102"/>
        <v>4.3735799999999996</v>
      </c>
      <c r="V181" s="91">
        <f t="shared" si="102"/>
        <v>4.2881200000000002</v>
      </c>
      <c r="W181" s="91">
        <f t="shared" si="102"/>
        <v>4.2459499999999997</v>
      </c>
      <c r="X181" s="91">
        <f t="shared" si="102"/>
        <v>4.1077000000000004</v>
      </c>
      <c r="Y181" s="91">
        <f t="shared" si="102"/>
        <v>3.9501200000000001</v>
      </c>
      <c r="Z181" s="91">
        <f t="shared" si="102"/>
        <v>3.6607500000000002</v>
      </c>
      <c r="AA181" s="91">
        <f t="shared" si="102"/>
        <v>3.3498199999999998</v>
      </c>
    </row>
    <row r="182" spans="1:27" ht="12.75" hidden="1" customHeight="1" outlineLevel="1" x14ac:dyDescent="0.2">
      <c r="A182" s="99" t="s">
        <v>1828</v>
      </c>
      <c r="B182" s="63" t="s">
        <v>238</v>
      </c>
      <c r="C182" s="43" t="s">
        <v>79</v>
      </c>
      <c r="D182" s="44">
        <v>1286.43</v>
      </c>
      <c r="E182" s="44">
        <v>1044.33</v>
      </c>
      <c r="F182" s="44">
        <v>891.41</v>
      </c>
      <c r="G182" s="44">
        <v>827.28</v>
      </c>
      <c r="H182" s="44">
        <v>801.35</v>
      </c>
      <c r="I182" s="44">
        <v>890.72</v>
      </c>
      <c r="J182" s="44">
        <v>1110.8399999999999</v>
      </c>
      <c r="K182" s="44">
        <v>1522.33</v>
      </c>
      <c r="L182" s="44">
        <v>1832.44</v>
      </c>
      <c r="M182" s="44">
        <v>2287.6</v>
      </c>
      <c r="N182" s="44">
        <v>2471.34</v>
      </c>
      <c r="O182" s="44">
        <v>2510.25</v>
      </c>
      <c r="P182" s="44">
        <v>2479.15</v>
      </c>
      <c r="Q182" s="44">
        <v>2572.5700000000002</v>
      </c>
      <c r="R182" s="44">
        <v>2974.44</v>
      </c>
      <c r="S182" s="44">
        <v>3005.1</v>
      </c>
      <c r="T182" s="44">
        <v>2993.04</v>
      </c>
      <c r="U182" s="44">
        <v>2542.46</v>
      </c>
      <c r="V182" s="44">
        <v>2457</v>
      </c>
      <c r="W182" s="44">
        <v>2414.83</v>
      </c>
      <c r="X182" s="44">
        <v>2276.58</v>
      </c>
      <c r="Y182" s="44">
        <v>2119</v>
      </c>
      <c r="Z182" s="44">
        <v>1829.63</v>
      </c>
      <c r="AA182" s="44">
        <v>1518.7</v>
      </c>
    </row>
    <row r="183" spans="1:27" ht="12.75" hidden="1" customHeight="1" outlineLevel="1" x14ac:dyDescent="0.2">
      <c r="A183" s="99" t="s">
        <v>1829</v>
      </c>
      <c r="B183" s="63" t="s">
        <v>90</v>
      </c>
      <c r="C183" s="43" t="s">
        <v>79</v>
      </c>
      <c r="D183" s="44">
        <f>$D$168</f>
        <v>1716.97</v>
      </c>
      <c r="E183" s="44">
        <f>$D$168</f>
        <v>1716.97</v>
      </c>
      <c r="F183" s="44">
        <f t="shared" ref="F183:AA183" si="103">$D$168</f>
        <v>1716.97</v>
      </c>
      <c r="G183" s="44">
        <f t="shared" si="103"/>
        <v>1716.97</v>
      </c>
      <c r="H183" s="44">
        <f t="shared" si="103"/>
        <v>1716.97</v>
      </c>
      <c r="I183" s="44">
        <f t="shared" si="103"/>
        <v>1716.97</v>
      </c>
      <c r="J183" s="44">
        <f t="shared" si="103"/>
        <v>1716.97</v>
      </c>
      <c r="K183" s="44">
        <f t="shared" si="103"/>
        <v>1716.97</v>
      </c>
      <c r="L183" s="44">
        <f t="shared" si="103"/>
        <v>1716.97</v>
      </c>
      <c r="M183" s="44">
        <f t="shared" si="103"/>
        <v>1716.97</v>
      </c>
      <c r="N183" s="44">
        <f t="shared" si="103"/>
        <v>1716.97</v>
      </c>
      <c r="O183" s="44">
        <f t="shared" si="103"/>
        <v>1716.97</v>
      </c>
      <c r="P183" s="44">
        <f t="shared" si="103"/>
        <v>1716.97</v>
      </c>
      <c r="Q183" s="44">
        <f t="shared" si="103"/>
        <v>1716.97</v>
      </c>
      <c r="R183" s="44">
        <f t="shared" si="103"/>
        <v>1716.97</v>
      </c>
      <c r="S183" s="44">
        <f t="shared" si="103"/>
        <v>1716.97</v>
      </c>
      <c r="T183" s="44">
        <f t="shared" si="103"/>
        <v>1716.97</v>
      </c>
      <c r="U183" s="44">
        <f t="shared" si="103"/>
        <v>1716.97</v>
      </c>
      <c r="V183" s="44">
        <f t="shared" si="103"/>
        <v>1716.97</v>
      </c>
      <c r="W183" s="44">
        <f t="shared" si="103"/>
        <v>1716.97</v>
      </c>
      <c r="X183" s="44">
        <f t="shared" si="103"/>
        <v>1716.97</v>
      </c>
      <c r="Y183" s="44">
        <f t="shared" si="103"/>
        <v>1716.97</v>
      </c>
      <c r="Z183" s="44">
        <f t="shared" si="103"/>
        <v>1716.97</v>
      </c>
      <c r="AA183" s="44">
        <f t="shared" si="103"/>
        <v>1716.97</v>
      </c>
    </row>
    <row r="184" spans="1:27" ht="12.75" hidden="1" customHeight="1" outlineLevel="1" x14ac:dyDescent="0.2">
      <c r="A184" s="99" t="s">
        <v>1830</v>
      </c>
      <c r="B184" s="63" t="s">
        <v>83</v>
      </c>
      <c r="C184" s="43" t="s">
        <v>79</v>
      </c>
      <c r="D184" s="44">
        <v>3.92</v>
      </c>
      <c r="E184" s="44">
        <v>3.92</v>
      </c>
      <c r="F184" s="44">
        <v>3.92</v>
      </c>
      <c r="G184" s="44">
        <v>3.92</v>
      </c>
      <c r="H184" s="44">
        <v>3.92</v>
      </c>
      <c r="I184" s="44">
        <v>3.92</v>
      </c>
      <c r="J184" s="44">
        <v>3.92</v>
      </c>
      <c r="K184" s="44">
        <v>3.92</v>
      </c>
      <c r="L184" s="44">
        <v>3.92</v>
      </c>
      <c r="M184" s="44">
        <v>3.92</v>
      </c>
      <c r="N184" s="44">
        <v>3.92</v>
      </c>
      <c r="O184" s="44">
        <v>3.92</v>
      </c>
      <c r="P184" s="44">
        <v>3.92</v>
      </c>
      <c r="Q184" s="44">
        <v>3.92</v>
      </c>
      <c r="R184" s="44">
        <v>3.92</v>
      </c>
      <c r="S184" s="44">
        <v>3.92</v>
      </c>
      <c r="T184" s="44">
        <v>3.92</v>
      </c>
      <c r="U184" s="44">
        <v>3.92</v>
      </c>
      <c r="V184" s="44">
        <v>3.92</v>
      </c>
      <c r="W184" s="44">
        <v>3.92</v>
      </c>
      <c r="X184" s="44">
        <v>3.92</v>
      </c>
      <c r="Y184" s="44">
        <v>3.92</v>
      </c>
      <c r="Z184" s="44">
        <v>3.92</v>
      </c>
      <c r="AA184" s="44">
        <v>3.92</v>
      </c>
    </row>
    <row r="185" spans="1:27" ht="12.75" hidden="1" customHeight="1" outlineLevel="1" x14ac:dyDescent="0.2">
      <c r="A185" s="99" t="s">
        <v>1831</v>
      </c>
      <c r="B185" s="63" t="s">
        <v>81</v>
      </c>
      <c r="C185" s="43" t="s">
        <v>79</v>
      </c>
      <c r="D185" s="44">
        <f>$D$11</f>
        <v>110.23</v>
      </c>
      <c r="E185" s="44">
        <f t="shared" ref="E185:AA185" si="104">$D$11</f>
        <v>110.23</v>
      </c>
      <c r="F185" s="44">
        <f t="shared" si="104"/>
        <v>110.23</v>
      </c>
      <c r="G185" s="44">
        <f t="shared" si="104"/>
        <v>110.23</v>
      </c>
      <c r="H185" s="44">
        <f t="shared" si="104"/>
        <v>110.23</v>
      </c>
      <c r="I185" s="44">
        <f t="shared" si="104"/>
        <v>110.23</v>
      </c>
      <c r="J185" s="44">
        <f t="shared" si="104"/>
        <v>110.23</v>
      </c>
      <c r="K185" s="44">
        <f t="shared" si="104"/>
        <v>110.23</v>
      </c>
      <c r="L185" s="44">
        <f t="shared" si="104"/>
        <v>110.23</v>
      </c>
      <c r="M185" s="44">
        <f t="shared" si="104"/>
        <v>110.23</v>
      </c>
      <c r="N185" s="44">
        <f t="shared" si="104"/>
        <v>110.23</v>
      </c>
      <c r="O185" s="44">
        <f t="shared" si="104"/>
        <v>110.23</v>
      </c>
      <c r="P185" s="44">
        <f t="shared" si="104"/>
        <v>110.23</v>
      </c>
      <c r="Q185" s="44">
        <f t="shared" si="104"/>
        <v>110.23</v>
      </c>
      <c r="R185" s="44">
        <f t="shared" si="104"/>
        <v>110.23</v>
      </c>
      <c r="S185" s="44">
        <f t="shared" si="104"/>
        <v>110.23</v>
      </c>
      <c r="T185" s="44">
        <f t="shared" si="104"/>
        <v>110.23</v>
      </c>
      <c r="U185" s="44">
        <f t="shared" si="104"/>
        <v>110.23</v>
      </c>
      <c r="V185" s="44">
        <f t="shared" si="104"/>
        <v>110.23</v>
      </c>
      <c r="W185" s="44">
        <f t="shared" si="104"/>
        <v>110.23</v>
      </c>
      <c r="X185" s="44">
        <f t="shared" si="104"/>
        <v>110.23</v>
      </c>
      <c r="Y185" s="44">
        <f t="shared" si="104"/>
        <v>110.23</v>
      </c>
      <c r="Z185" s="44">
        <f t="shared" si="104"/>
        <v>110.23</v>
      </c>
      <c r="AA185" s="44">
        <f t="shared" si="104"/>
        <v>110.23</v>
      </c>
    </row>
    <row r="186" spans="1:27" ht="12.75" customHeight="1" collapsed="1" x14ac:dyDescent="0.2">
      <c r="A186" s="98" t="s">
        <v>1832</v>
      </c>
      <c r="B186" s="28" t="str">
        <f>"05"&amp;"."&amp;$B$800&amp;"."&amp;$B$801</f>
        <v>05.08.2023</v>
      </c>
      <c r="C186" s="90" t="s">
        <v>76</v>
      </c>
      <c r="D186" s="91">
        <f>ROUND(((D187+D188+D190+D189)/1000),5)</f>
        <v>3.14649</v>
      </c>
      <c r="E186" s="91">
        <f>ROUND(((E187+E188+E190+E189)/1000),5)</f>
        <v>2.9388299999999998</v>
      </c>
      <c r="F186" s="91">
        <f>ROUND(((F187+F188+F190+F189)/1000),5)</f>
        <v>2.8066800000000001</v>
      </c>
      <c r="G186" s="91">
        <f t="shared" ref="G186:AA186" si="105">ROUND(((G187+G188+G190+G189)/1000),5)</f>
        <v>2.73461</v>
      </c>
      <c r="H186" s="91">
        <f t="shared" si="105"/>
        <v>2.6861600000000001</v>
      </c>
      <c r="I186" s="91">
        <f t="shared" si="105"/>
        <v>2.6900400000000002</v>
      </c>
      <c r="J186" s="91">
        <f t="shared" si="105"/>
        <v>2.6868599999999998</v>
      </c>
      <c r="K186" s="91">
        <f t="shared" si="105"/>
        <v>3.1139600000000001</v>
      </c>
      <c r="L186" s="91">
        <f t="shared" si="105"/>
        <v>3.41743</v>
      </c>
      <c r="M186" s="91">
        <f t="shared" si="105"/>
        <v>3.6252499999999999</v>
      </c>
      <c r="N186" s="91">
        <f t="shared" si="105"/>
        <v>3.8041499999999999</v>
      </c>
      <c r="O186" s="91">
        <f t="shared" si="105"/>
        <v>3.8556300000000001</v>
      </c>
      <c r="P186" s="91">
        <f t="shared" si="105"/>
        <v>3.8319999999999999</v>
      </c>
      <c r="Q186" s="91">
        <f t="shared" si="105"/>
        <v>3.7096</v>
      </c>
      <c r="R186" s="91">
        <f t="shared" si="105"/>
        <v>3.5875300000000001</v>
      </c>
      <c r="S186" s="91">
        <f t="shared" si="105"/>
        <v>3.8643900000000002</v>
      </c>
      <c r="T186" s="91">
        <f t="shared" si="105"/>
        <v>3.83561</v>
      </c>
      <c r="U186" s="91">
        <f t="shared" si="105"/>
        <v>3.5971299999999999</v>
      </c>
      <c r="V186" s="91">
        <f t="shared" si="105"/>
        <v>3.7223799999999998</v>
      </c>
      <c r="W186" s="91">
        <f t="shared" si="105"/>
        <v>3.7039900000000001</v>
      </c>
      <c r="X186" s="91">
        <f t="shared" si="105"/>
        <v>3.6636099999999998</v>
      </c>
      <c r="Y186" s="91">
        <f t="shared" si="105"/>
        <v>3.69265</v>
      </c>
      <c r="Z186" s="91">
        <f t="shared" si="105"/>
        <v>3.55918</v>
      </c>
      <c r="AA186" s="91">
        <f t="shared" si="105"/>
        <v>3.3224</v>
      </c>
    </row>
    <row r="187" spans="1:27" ht="12.75" hidden="1" customHeight="1" outlineLevel="1" x14ac:dyDescent="0.2">
      <c r="A187" s="99" t="s">
        <v>1833</v>
      </c>
      <c r="B187" s="63" t="s">
        <v>238</v>
      </c>
      <c r="C187" s="43" t="s">
        <v>79</v>
      </c>
      <c r="D187" s="44">
        <v>1315.37</v>
      </c>
      <c r="E187" s="44">
        <v>1107.71</v>
      </c>
      <c r="F187" s="44">
        <v>975.56</v>
      </c>
      <c r="G187" s="44">
        <v>903.49</v>
      </c>
      <c r="H187" s="44">
        <v>855.04</v>
      </c>
      <c r="I187" s="44">
        <v>858.92</v>
      </c>
      <c r="J187" s="44">
        <v>855.74</v>
      </c>
      <c r="K187" s="44">
        <v>1282.8399999999999</v>
      </c>
      <c r="L187" s="44">
        <v>1586.31</v>
      </c>
      <c r="M187" s="44">
        <v>1794.13</v>
      </c>
      <c r="N187" s="44">
        <v>1973.03</v>
      </c>
      <c r="O187" s="44">
        <v>2024.51</v>
      </c>
      <c r="P187" s="44">
        <v>2000.88</v>
      </c>
      <c r="Q187" s="44">
        <v>1878.48</v>
      </c>
      <c r="R187" s="44">
        <v>1756.41</v>
      </c>
      <c r="S187" s="44">
        <v>2033.27</v>
      </c>
      <c r="T187" s="44">
        <v>2004.49</v>
      </c>
      <c r="U187" s="44">
        <v>1766.01</v>
      </c>
      <c r="V187" s="44">
        <v>1891.26</v>
      </c>
      <c r="W187" s="44">
        <v>1872.87</v>
      </c>
      <c r="X187" s="44">
        <v>1832.49</v>
      </c>
      <c r="Y187" s="44">
        <v>1861.53</v>
      </c>
      <c r="Z187" s="44">
        <v>1728.06</v>
      </c>
      <c r="AA187" s="44">
        <v>1491.28</v>
      </c>
    </row>
    <row r="188" spans="1:27" ht="12.75" hidden="1" customHeight="1" outlineLevel="1" x14ac:dyDescent="0.2">
      <c r="A188" s="99" t="s">
        <v>1834</v>
      </c>
      <c r="B188" s="63" t="s">
        <v>90</v>
      </c>
      <c r="C188" s="43" t="s">
        <v>79</v>
      </c>
      <c r="D188" s="44">
        <f>$D$168</f>
        <v>1716.97</v>
      </c>
      <c r="E188" s="44">
        <f>$D$168</f>
        <v>1716.97</v>
      </c>
      <c r="F188" s="44">
        <f t="shared" ref="F188:AA188" si="106">$D$168</f>
        <v>1716.97</v>
      </c>
      <c r="G188" s="44">
        <f t="shared" si="106"/>
        <v>1716.97</v>
      </c>
      <c r="H188" s="44">
        <f t="shared" si="106"/>
        <v>1716.97</v>
      </c>
      <c r="I188" s="44">
        <f t="shared" si="106"/>
        <v>1716.97</v>
      </c>
      <c r="J188" s="44">
        <f t="shared" si="106"/>
        <v>1716.97</v>
      </c>
      <c r="K188" s="44">
        <f t="shared" si="106"/>
        <v>1716.97</v>
      </c>
      <c r="L188" s="44">
        <f t="shared" si="106"/>
        <v>1716.97</v>
      </c>
      <c r="M188" s="44">
        <f t="shared" si="106"/>
        <v>1716.97</v>
      </c>
      <c r="N188" s="44">
        <f t="shared" si="106"/>
        <v>1716.97</v>
      </c>
      <c r="O188" s="44">
        <f t="shared" si="106"/>
        <v>1716.97</v>
      </c>
      <c r="P188" s="44">
        <f t="shared" si="106"/>
        <v>1716.97</v>
      </c>
      <c r="Q188" s="44">
        <f t="shared" si="106"/>
        <v>1716.97</v>
      </c>
      <c r="R188" s="44">
        <f t="shared" si="106"/>
        <v>1716.97</v>
      </c>
      <c r="S188" s="44">
        <f t="shared" si="106"/>
        <v>1716.97</v>
      </c>
      <c r="T188" s="44">
        <f t="shared" si="106"/>
        <v>1716.97</v>
      </c>
      <c r="U188" s="44">
        <f t="shared" si="106"/>
        <v>1716.97</v>
      </c>
      <c r="V188" s="44">
        <f t="shared" si="106"/>
        <v>1716.97</v>
      </c>
      <c r="W188" s="44">
        <f t="shared" si="106"/>
        <v>1716.97</v>
      </c>
      <c r="X188" s="44">
        <f t="shared" si="106"/>
        <v>1716.97</v>
      </c>
      <c r="Y188" s="44">
        <f t="shared" si="106"/>
        <v>1716.97</v>
      </c>
      <c r="Z188" s="44">
        <f t="shared" si="106"/>
        <v>1716.97</v>
      </c>
      <c r="AA188" s="44">
        <f t="shared" si="106"/>
        <v>1716.97</v>
      </c>
    </row>
    <row r="189" spans="1:27" ht="12.75" hidden="1" customHeight="1" outlineLevel="1" x14ac:dyDescent="0.2">
      <c r="A189" s="99" t="s">
        <v>1835</v>
      </c>
      <c r="B189" s="63" t="s">
        <v>83</v>
      </c>
      <c r="C189" s="43" t="s">
        <v>79</v>
      </c>
      <c r="D189" s="44">
        <v>3.92</v>
      </c>
      <c r="E189" s="44">
        <v>3.92</v>
      </c>
      <c r="F189" s="44">
        <v>3.92</v>
      </c>
      <c r="G189" s="44">
        <v>3.92</v>
      </c>
      <c r="H189" s="44">
        <v>3.92</v>
      </c>
      <c r="I189" s="44">
        <v>3.92</v>
      </c>
      <c r="J189" s="44">
        <v>3.92</v>
      </c>
      <c r="K189" s="44">
        <v>3.92</v>
      </c>
      <c r="L189" s="44">
        <v>3.92</v>
      </c>
      <c r="M189" s="44">
        <v>3.92</v>
      </c>
      <c r="N189" s="44">
        <v>3.92</v>
      </c>
      <c r="O189" s="44">
        <v>3.92</v>
      </c>
      <c r="P189" s="44">
        <v>3.92</v>
      </c>
      <c r="Q189" s="44">
        <v>3.92</v>
      </c>
      <c r="R189" s="44">
        <v>3.92</v>
      </c>
      <c r="S189" s="44">
        <v>3.92</v>
      </c>
      <c r="T189" s="44">
        <v>3.92</v>
      </c>
      <c r="U189" s="44">
        <v>3.92</v>
      </c>
      <c r="V189" s="44">
        <v>3.92</v>
      </c>
      <c r="W189" s="44">
        <v>3.92</v>
      </c>
      <c r="X189" s="44">
        <v>3.92</v>
      </c>
      <c r="Y189" s="44">
        <v>3.92</v>
      </c>
      <c r="Z189" s="44">
        <v>3.92</v>
      </c>
      <c r="AA189" s="44">
        <v>3.92</v>
      </c>
    </row>
    <row r="190" spans="1:27" ht="12.75" hidden="1" customHeight="1" outlineLevel="1" x14ac:dyDescent="0.2">
      <c r="A190" s="99" t="s">
        <v>1836</v>
      </c>
      <c r="B190" s="63" t="s">
        <v>81</v>
      </c>
      <c r="C190" s="43" t="s">
        <v>79</v>
      </c>
      <c r="D190" s="44">
        <f>$D$11</f>
        <v>110.23</v>
      </c>
      <c r="E190" s="44">
        <f t="shared" ref="E190:AA190" si="107">$D$11</f>
        <v>110.23</v>
      </c>
      <c r="F190" s="44">
        <f t="shared" si="107"/>
        <v>110.23</v>
      </c>
      <c r="G190" s="44">
        <f t="shared" si="107"/>
        <v>110.23</v>
      </c>
      <c r="H190" s="44">
        <f t="shared" si="107"/>
        <v>110.23</v>
      </c>
      <c r="I190" s="44">
        <f t="shared" si="107"/>
        <v>110.23</v>
      </c>
      <c r="J190" s="44">
        <f t="shared" si="107"/>
        <v>110.23</v>
      </c>
      <c r="K190" s="44">
        <f t="shared" si="107"/>
        <v>110.23</v>
      </c>
      <c r="L190" s="44">
        <f t="shared" si="107"/>
        <v>110.23</v>
      </c>
      <c r="M190" s="44">
        <f t="shared" si="107"/>
        <v>110.23</v>
      </c>
      <c r="N190" s="44">
        <f t="shared" si="107"/>
        <v>110.23</v>
      </c>
      <c r="O190" s="44">
        <f t="shared" si="107"/>
        <v>110.23</v>
      </c>
      <c r="P190" s="44">
        <f t="shared" si="107"/>
        <v>110.23</v>
      </c>
      <c r="Q190" s="44">
        <f t="shared" si="107"/>
        <v>110.23</v>
      </c>
      <c r="R190" s="44">
        <f t="shared" si="107"/>
        <v>110.23</v>
      </c>
      <c r="S190" s="44">
        <f t="shared" si="107"/>
        <v>110.23</v>
      </c>
      <c r="T190" s="44">
        <f t="shared" si="107"/>
        <v>110.23</v>
      </c>
      <c r="U190" s="44">
        <f t="shared" si="107"/>
        <v>110.23</v>
      </c>
      <c r="V190" s="44">
        <f t="shared" si="107"/>
        <v>110.23</v>
      </c>
      <c r="W190" s="44">
        <f t="shared" si="107"/>
        <v>110.23</v>
      </c>
      <c r="X190" s="44">
        <f t="shared" si="107"/>
        <v>110.23</v>
      </c>
      <c r="Y190" s="44">
        <f t="shared" si="107"/>
        <v>110.23</v>
      </c>
      <c r="Z190" s="44">
        <f t="shared" si="107"/>
        <v>110.23</v>
      </c>
      <c r="AA190" s="44">
        <f t="shared" si="107"/>
        <v>110.23</v>
      </c>
    </row>
    <row r="191" spans="1:27" ht="12.75" customHeight="1" collapsed="1" x14ac:dyDescent="0.2">
      <c r="A191" s="98" t="s">
        <v>1837</v>
      </c>
      <c r="B191" s="28" t="str">
        <f>"06"&amp;"."&amp;$B$800&amp;"."&amp;$B$801</f>
        <v>06.08.2023</v>
      </c>
      <c r="C191" s="90" t="s">
        <v>76</v>
      </c>
      <c r="D191" s="91">
        <f>ROUND(((D192+D193+D195+D194)/1000),5)</f>
        <v>3.1956500000000001</v>
      </c>
      <c r="E191" s="91">
        <f>ROUND(((E192+E193+E195+E194)/1000),5)</f>
        <v>2.89737</v>
      </c>
      <c r="F191" s="91">
        <f>ROUND(((F192+F193+F195+F194)/1000),5)</f>
        <v>2.77393</v>
      </c>
      <c r="G191" s="91">
        <f t="shared" ref="G191:AA191" si="108">ROUND(((G192+G193+G195+G194)/1000),5)</f>
        <v>2.7070699999999999</v>
      </c>
      <c r="H191" s="91">
        <f t="shared" si="108"/>
        <v>2.6505700000000001</v>
      </c>
      <c r="I191" s="91">
        <f t="shared" si="108"/>
        <v>2.6219800000000002</v>
      </c>
      <c r="J191" s="91">
        <f t="shared" si="108"/>
        <v>2.6254499999999998</v>
      </c>
      <c r="K191" s="91">
        <f t="shared" si="108"/>
        <v>2.9272999999999998</v>
      </c>
      <c r="L191" s="91">
        <f t="shared" si="108"/>
        <v>3.3775599999999999</v>
      </c>
      <c r="M191" s="91">
        <f t="shared" si="108"/>
        <v>3.62486</v>
      </c>
      <c r="N191" s="91">
        <f t="shared" si="108"/>
        <v>3.7552599999999998</v>
      </c>
      <c r="O191" s="91">
        <f t="shared" si="108"/>
        <v>3.7919100000000001</v>
      </c>
      <c r="P191" s="91">
        <f t="shared" si="108"/>
        <v>3.8452000000000002</v>
      </c>
      <c r="Q191" s="91">
        <f t="shared" si="108"/>
        <v>3.8572600000000001</v>
      </c>
      <c r="R191" s="91">
        <f t="shared" si="108"/>
        <v>3.88428</v>
      </c>
      <c r="S191" s="91">
        <f t="shared" si="108"/>
        <v>3.85439</v>
      </c>
      <c r="T191" s="91">
        <f t="shared" si="108"/>
        <v>3.8118500000000002</v>
      </c>
      <c r="U191" s="91">
        <f t="shared" si="108"/>
        <v>4.1227400000000003</v>
      </c>
      <c r="V191" s="91">
        <f t="shared" si="108"/>
        <v>4.0709600000000004</v>
      </c>
      <c r="W191" s="91">
        <f t="shared" si="108"/>
        <v>4.0251599999999996</v>
      </c>
      <c r="X191" s="91">
        <f t="shared" si="108"/>
        <v>4.0277200000000004</v>
      </c>
      <c r="Y191" s="91">
        <f t="shared" si="108"/>
        <v>4.0211399999999999</v>
      </c>
      <c r="Z191" s="91">
        <f t="shared" si="108"/>
        <v>3.6032799999999998</v>
      </c>
      <c r="AA191" s="91">
        <f t="shared" si="108"/>
        <v>3.3553999999999999</v>
      </c>
    </row>
    <row r="192" spans="1:27" ht="12.75" hidden="1" customHeight="1" outlineLevel="1" x14ac:dyDescent="0.2">
      <c r="A192" s="99" t="s">
        <v>1838</v>
      </c>
      <c r="B192" s="63" t="s">
        <v>238</v>
      </c>
      <c r="C192" s="43" t="s">
        <v>79</v>
      </c>
      <c r="D192" s="44">
        <v>1364.53</v>
      </c>
      <c r="E192" s="44">
        <v>1066.25</v>
      </c>
      <c r="F192" s="44">
        <v>942.81</v>
      </c>
      <c r="G192" s="44">
        <v>875.95</v>
      </c>
      <c r="H192" s="44">
        <v>819.45</v>
      </c>
      <c r="I192" s="44">
        <v>790.86</v>
      </c>
      <c r="J192" s="44">
        <v>794.33</v>
      </c>
      <c r="K192" s="44">
        <v>1096.18</v>
      </c>
      <c r="L192" s="44">
        <v>1546.44</v>
      </c>
      <c r="M192" s="44">
        <v>1793.74</v>
      </c>
      <c r="N192" s="44">
        <v>1924.14</v>
      </c>
      <c r="O192" s="44">
        <v>1960.79</v>
      </c>
      <c r="P192" s="44">
        <v>2014.08</v>
      </c>
      <c r="Q192" s="44">
        <v>2026.14</v>
      </c>
      <c r="R192" s="44">
        <v>2053.16</v>
      </c>
      <c r="S192" s="44">
        <v>2023.27</v>
      </c>
      <c r="T192" s="44">
        <v>1980.73</v>
      </c>
      <c r="U192" s="44">
        <v>2291.62</v>
      </c>
      <c r="V192" s="44">
        <v>2239.84</v>
      </c>
      <c r="W192" s="44">
        <v>2194.04</v>
      </c>
      <c r="X192" s="44">
        <v>2196.6</v>
      </c>
      <c r="Y192" s="44">
        <v>2190.02</v>
      </c>
      <c r="Z192" s="44">
        <v>1772.16</v>
      </c>
      <c r="AA192" s="44">
        <v>1524.28</v>
      </c>
    </row>
    <row r="193" spans="1:27" ht="12.75" hidden="1" customHeight="1" outlineLevel="1" x14ac:dyDescent="0.2">
      <c r="A193" s="99" t="s">
        <v>1839</v>
      </c>
      <c r="B193" s="63" t="s">
        <v>90</v>
      </c>
      <c r="C193" s="43" t="s">
        <v>79</v>
      </c>
      <c r="D193" s="44">
        <f>$D$168</f>
        <v>1716.97</v>
      </c>
      <c r="E193" s="44">
        <f>$D$168</f>
        <v>1716.97</v>
      </c>
      <c r="F193" s="44">
        <f t="shared" ref="F193:AA193" si="109">$D$168</f>
        <v>1716.97</v>
      </c>
      <c r="G193" s="44">
        <f t="shared" si="109"/>
        <v>1716.97</v>
      </c>
      <c r="H193" s="44">
        <f t="shared" si="109"/>
        <v>1716.97</v>
      </c>
      <c r="I193" s="44">
        <f t="shared" si="109"/>
        <v>1716.97</v>
      </c>
      <c r="J193" s="44">
        <f t="shared" si="109"/>
        <v>1716.97</v>
      </c>
      <c r="K193" s="44">
        <f t="shared" si="109"/>
        <v>1716.97</v>
      </c>
      <c r="L193" s="44">
        <f t="shared" si="109"/>
        <v>1716.97</v>
      </c>
      <c r="M193" s="44">
        <f t="shared" si="109"/>
        <v>1716.97</v>
      </c>
      <c r="N193" s="44">
        <f t="shared" si="109"/>
        <v>1716.97</v>
      </c>
      <c r="O193" s="44">
        <f t="shared" si="109"/>
        <v>1716.97</v>
      </c>
      <c r="P193" s="44">
        <f t="shared" si="109"/>
        <v>1716.97</v>
      </c>
      <c r="Q193" s="44">
        <f t="shared" si="109"/>
        <v>1716.97</v>
      </c>
      <c r="R193" s="44">
        <f t="shared" si="109"/>
        <v>1716.97</v>
      </c>
      <c r="S193" s="44">
        <f t="shared" si="109"/>
        <v>1716.97</v>
      </c>
      <c r="T193" s="44">
        <f t="shared" si="109"/>
        <v>1716.97</v>
      </c>
      <c r="U193" s="44">
        <f t="shared" si="109"/>
        <v>1716.97</v>
      </c>
      <c r="V193" s="44">
        <f t="shared" si="109"/>
        <v>1716.97</v>
      </c>
      <c r="W193" s="44">
        <f t="shared" si="109"/>
        <v>1716.97</v>
      </c>
      <c r="X193" s="44">
        <f t="shared" si="109"/>
        <v>1716.97</v>
      </c>
      <c r="Y193" s="44">
        <f t="shared" si="109"/>
        <v>1716.97</v>
      </c>
      <c r="Z193" s="44">
        <f t="shared" si="109"/>
        <v>1716.97</v>
      </c>
      <c r="AA193" s="44">
        <f t="shared" si="109"/>
        <v>1716.97</v>
      </c>
    </row>
    <row r="194" spans="1:27" ht="12.75" hidden="1" customHeight="1" outlineLevel="1" x14ac:dyDescent="0.2">
      <c r="A194" s="99" t="s">
        <v>1840</v>
      </c>
      <c r="B194" s="63" t="s">
        <v>83</v>
      </c>
      <c r="C194" s="43" t="s">
        <v>79</v>
      </c>
      <c r="D194" s="44">
        <v>3.92</v>
      </c>
      <c r="E194" s="44">
        <v>3.92</v>
      </c>
      <c r="F194" s="44">
        <v>3.92</v>
      </c>
      <c r="G194" s="44">
        <v>3.92</v>
      </c>
      <c r="H194" s="44">
        <v>3.92</v>
      </c>
      <c r="I194" s="44">
        <v>3.92</v>
      </c>
      <c r="J194" s="44">
        <v>3.92</v>
      </c>
      <c r="K194" s="44">
        <v>3.92</v>
      </c>
      <c r="L194" s="44">
        <v>3.92</v>
      </c>
      <c r="M194" s="44">
        <v>3.92</v>
      </c>
      <c r="N194" s="44">
        <v>3.92</v>
      </c>
      <c r="O194" s="44">
        <v>3.92</v>
      </c>
      <c r="P194" s="44">
        <v>3.92</v>
      </c>
      <c r="Q194" s="44">
        <v>3.92</v>
      </c>
      <c r="R194" s="44">
        <v>3.92</v>
      </c>
      <c r="S194" s="44">
        <v>3.92</v>
      </c>
      <c r="T194" s="44">
        <v>3.92</v>
      </c>
      <c r="U194" s="44">
        <v>3.92</v>
      </c>
      <c r="V194" s="44">
        <v>3.92</v>
      </c>
      <c r="W194" s="44">
        <v>3.92</v>
      </c>
      <c r="X194" s="44">
        <v>3.92</v>
      </c>
      <c r="Y194" s="44">
        <v>3.92</v>
      </c>
      <c r="Z194" s="44">
        <v>3.92</v>
      </c>
      <c r="AA194" s="44">
        <v>3.92</v>
      </c>
    </row>
    <row r="195" spans="1:27" ht="12.75" hidden="1" customHeight="1" outlineLevel="1" x14ac:dyDescent="0.2">
      <c r="A195" s="99" t="s">
        <v>1841</v>
      </c>
      <c r="B195" s="63" t="s">
        <v>81</v>
      </c>
      <c r="C195" s="43" t="s">
        <v>79</v>
      </c>
      <c r="D195" s="44">
        <f>$D$11</f>
        <v>110.23</v>
      </c>
      <c r="E195" s="44">
        <f t="shared" ref="E195:AA195" si="110">$D$11</f>
        <v>110.23</v>
      </c>
      <c r="F195" s="44">
        <f t="shared" si="110"/>
        <v>110.23</v>
      </c>
      <c r="G195" s="44">
        <f t="shared" si="110"/>
        <v>110.23</v>
      </c>
      <c r="H195" s="44">
        <f t="shared" si="110"/>
        <v>110.23</v>
      </c>
      <c r="I195" s="44">
        <f t="shared" si="110"/>
        <v>110.23</v>
      </c>
      <c r="J195" s="44">
        <f t="shared" si="110"/>
        <v>110.23</v>
      </c>
      <c r="K195" s="44">
        <f t="shared" si="110"/>
        <v>110.23</v>
      </c>
      <c r="L195" s="44">
        <f t="shared" si="110"/>
        <v>110.23</v>
      </c>
      <c r="M195" s="44">
        <f t="shared" si="110"/>
        <v>110.23</v>
      </c>
      <c r="N195" s="44">
        <f t="shared" si="110"/>
        <v>110.23</v>
      </c>
      <c r="O195" s="44">
        <f t="shared" si="110"/>
        <v>110.23</v>
      </c>
      <c r="P195" s="44">
        <f t="shared" si="110"/>
        <v>110.23</v>
      </c>
      <c r="Q195" s="44">
        <f t="shared" si="110"/>
        <v>110.23</v>
      </c>
      <c r="R195" s="44">
        <f t="shared" si="110"/>
        <v>110.23</v>
      </c>
      <c r="S195" s="44">
        <f t="shared" si="110"/>
        <v>110.23</v>
      </c>
      <c r="T195" s="44">
        <f t="shared" si="110"/>
        <v>110.23</v>
      </c>
      <c r="U195" s="44">
        <f t="shared" si="110"/>
        <v>110.23</v>
      </c>
      <c r="V195" s="44">
        <f t="shared" si="110"/>
        <v>110.23</v>
      </c>
      <c r="W195" s="44">
        <f t="shared" si="110"/>
        <v>110.23</v>
      </c>
      <c r="X195" s="44">
        <f t="shared" si="110"/>
        <v>110.23</v>
      </c>
      <c r="Y195" s="44">
        <f t="shared" si="110"/>
        <v>110.23</v>
      </c>
      <c r="Z195" s="44">
        <f t="shared" si="110"/>
        <v>110.23</v>
      </c>
      <c r="AA195" s="44">
        <f t="shared" si="110"/>
        <v>110.23</v>
      </c>
    </row>
    <row r="196" spans="1:27" ht="12.75" customHeight="1" collapsed="1" x14ac:dyDescent="0.2">
      <c r="A196" s="98" t="s">
        <v>1842</v>
      </c>
      <c r="B196" s="28" t="str">
        <f>"07"&amp;"."&amp;$B$800&amp;"."&amp;$B$801</f>
        <v>07.08.2023</v>
      </c>
      <c r="C196" s="90" t="s">
        <v>76</v>
      </c>
      <c r="D196" s="91">
        <f>ROUND(((D197+D198+D200+D199)/1000),5)</f>
        <v>3.1181199999999998</v>
      </c>
      <c r="E196" s="91">
        <f>ROUND(((E197+E198+E200+E199)/1000),5)</f>
        <v>2.8488000000000002</v>
      </c>
      <c r="F196" s="91">
        <f>ROUND(((F197+F198+F200+F199)/1000),5)</f>
        <v>2.7388699999999999</v>
      </c>
      <c r="G196" s="91">
        <f t="shared" ref="G196:AA196" si="111">ROUND(((G197+G198+G200+G199)/1000),5)</f>
        <v>2.6912799999999999</v>
      </c>
      <c r="H196" s="91">
        <f t="shared" si="111"/>
        <v>2.65537</v>
      </c>
      <c r="I196" s="91">
        <f t="shared" si="111"/>
        <v>2.7187000000000001</v>
      </c>
      <c r="J196" s="91">
        <f t="shared" si="111"/>
        <v>2.9821200000000001</v>
      </c>
      <c r="K196" s="91">
        <f t="shared" si="111"/>
        <v>3.3419699999999999</v>
      </c>
      <c r="L196" s="91">
        <f t="shared" si="111"/>
        <v>3.7025199999999998</v>
      </c>
      <c r="M196" s="91">
        <f t="shared" si="111"/>
        <v>3.7692000000000001</v>
      </c>
      <c r="N196" s="91">
        <f t="shared" si="111"/>
        <v>3.9854799999999999</v>
      </c>
      <c r="O196" s="91">
        <f t="shared" si="111"/>
        <v>3.97986</v>
      </c>
      <c r="P196" s="91">
        <f t="shared" si="111"/>
        <v>3.9722900000000001</v>
      </c>
      <c r="Q196" s="91">
        <f t="shared" si="111"/>
        <v>3.8424700000000001</v>
      </c>
      <c r="R196" s="91">
        <f t="shared" si="111"/>
        <v>3.89628</v>
      </c>
      <c r="S196" s="91">
        <f t="shared" si="111"/>
        <v>3.82233</v>
      </c>
      <c r="T196" s="91">
        <f t="shared" si="111"/>
        <v>4.0430400000000004</v>
      </c>
      <c r="U196" s="91">
        <f t="shared" si="111"/>
        <v>3.7819500000000001</v>
      </c>
      <c r="V196" s="91">
        <f t="shared" si="111"/>
        <v>3.7450700000000001</v>
      </c>
      <c r="W196" s="91">
        <f t="shared" si="111"/>
        <v>3.7231999999999998</v>
      </c>
      <c r="X196" s="91">
        <f t="shared" si="111"/>
        <v>3.7262599999999999</v>
      </c>
      <c r="Y196" s="91">
        <f t="shared" si="111"/>
        <v>3.7132100000000001</v>
      </c>
      <c r="Z196" s="91">
        <f t="shared" si="111"/>
        <v>3.7538200000000002</v>
      </c>
      <c r="AA196" s="91">
        <f t="shared" si="111"/>
        <v>3.3533300000000001</v>
      </c>
    </row>
    <row r="197" spans="1:27" ht="12.75" hidden="1" customHeight="1" outlineLevel="1" x14ac:dyDescent="0.2">
      <c r="A197" s="99" t="s">
        <v>1843</v>
      </c>
      <c r="B197" s="63" t="s">
        <v>238</v>
      </c>
      <c r="C197" s="43" t="s">
        <v>79</v>
      </c>
      <c r="D197" s="44">
        <v>1287</v>
      </c>
      <c r="E197" s="44">
        <v>1017.68</v>
      </c>
      <c r="F197" s="44">
        <v>907.75</v>
      </c>
      <c r="G197" s="44">
        <v>860.16</v>
      </c>
      <c r="H197" s="44">
        <v>824.25</v>
      </c>
      <c r="I197" s="44">
        <v>887.58</v>
      </c>
      <c r="J197" s="44">
        <v>1151</v>
      </c>
      <c r="K197" s="44">
        <v>1510.85</v>
      </c>
      <c r="L197" s="44">
        <v>1871.4</v>
      </c>
      <c r="M197" s="44">
        <v>1938.08</v>
      </c>
      <c r="N197" s="44">
        <v>2154.36</v>
      </c>
      <c r="O197" s="44">
        <v>2148.7399999999998</v>
      </c>
      <c r="P197" s="44">
        <v>2141.17</v>
      </c>
      <c r="Q197" s="44">
        <v>2011.35</v>
      </c>
      <c r="R197" s="44">
        <v>2065.16</v>
      </c>
      <c r="S197" s="44">
        <v>1991.21</v>
      </c>
      <c r="T197" s="44">
        <v>2211.92</v>
      </c>
      <c r="U197" s="44">
        <v>1950.83</v>
      </c>
      <c r="V197" s="44">
        <v>1913.95</v>
      </c>
      <c r="W197" s="44">
        <v>1892.08</v>
      </c>
      <c r="X197" s="44">
        <v>1895.14</v>
      </c>
      <c r="Y197" s="44">
        <v>1882.09</v>
      </c>
      <c r="Z197" s="44">
        <v>1922.7</v>
      </c>
      <c r="AA197" s="44">
        <v>1522.21</v>
      </c>
    </row>
    <row r="198" spans="1:27" ht="12.75" hidden="1" customHeight="1" outlineLevel="1" x14ac:dyDescent="0.2">
      <c r="A198" s="99" t="s">
        <v>1844</v>
      </c>
      <c r="B198" s="63" t="s">
        <v>90</v>
      </c>
      <c r="C198" s="43" t="s">
        <v>79</v>
      </c>
      <c r="D198" s="44">
        <f>$D$168</f>
        <v>1716.97</v>
      </c>
      <c r="E198" s="44">
        <f>$D$168</f>
        <v>1716.97</v>
      </c>
      <c r="F198" s="44">
        <f t="shared" ref="F198:AA198" si="112">$D$168</f>
        <v>1716.97</v>
      </c>
      <c r="G198" s="44">
        <f t="shared" si="112"/>
        <v>1716.97</v>
      </c>
      <c r="H198" s="44">
        <f t="shared" si="112"/>
        <v>1716.97</v>
      </c>
      <c r="I198" s="44">
        <f t="shared" si="112"/>
        <v>1716.97</v>
      </c>
      <c r="J198" s="44">
        <f t="shared" si="112"/>
        <v>1716.97</v>
      </c>
      <c r="K198" s="44">
        <f t="shared" si="112"/>
        <v>1716.97</v>
      </c>
      <c r="L198" s="44">
        <f t="shared" si="112"/>
        <v>1716.97</v>
      </c>
      <c r="M198" s="44">
        <f t="shared" si="112"/>
        <v>1716.97</v>
      </c>
      <c r="N198" s="44">
        <f t="shared" si="112"/>
        <v>1716.97</v>
      </c>
      <c r="O198" s="44">
        <f t="shared" si="112"/>
        <v>1716.97</v>
      </c>
      <c r="P198" s="44">
        <f t="shared" si="112"/>
        <v>1716.97</v>
      </c>
      <c r="Q198" s="44">
        <f t="shared" si="112"/>
        <v>1716.97</v>
      </c>
      <c r="R198" s="44">
        <f t="shared" si="112"/>
        <v>1716.97</v>
      </c>
      <c r="S198" s="44">
        <f t="shared" si="112"/>
        <v>1716.97</v>
      </c>
      <c r="T198" s="44">
        <f t="shared" si="112"/>
        <v>1716.97</v>
      </c>
      <c r="U198" s="44">
        <f t="shared" si="112"/>
        <v>1716.97</v>
      </c>
      <c r="V198" s="44">
        <f t="shared" si="112"/>
        <v>1716.97</v>
      </c>
      <c r="W198" s="44">
        <f t="shared" si="112"/>
        <v>1716.97</v>
      </c>
      <c r="X198" s="44">
        <f t="shared" si="112"/>
        <v>1716.97</v>
      </c>
      <c r="Y198" s="44">
        <f t="shared" si="112"/>
        <v>1716.97</v>
      </c>
      <c r="Z198" s="44">
        <f t="shared" si="112"/>
        <v>1716.97</v>
      </c>
      <c r="AA198" s="44">
        <f t="shared" si="112"/>
        <v>1716.97</v>
      </c>
    </row>
    <row r="199" spans="1:27" ht="12.75" hidden="1" customHeight="1" outlineLevel="1" x14ac:dyDescent="0.2">
      <c r="A199" s="99" t="s">
        <v>1845</v>
      </c>
      <c r="B199" s="63" t="s">
        <v>83</v>
      </c>
      <c r="C199" s="43" t="s">
        <v>79</v>
      </c>
      <c r="D199" s="44">
        <v>3.92</v>
      </c>
      <c r="E199" s="44">
        <v>3.92</v>
      </c>
      <c r="F199" s="44">
        <v>3.92</v>
      </c>
      <c r="G199" s="44">
        <v>3.92</v>
      </c>
      <c r="H199" s="44">
        <v>3.92</v>
      </c>
      <c r="I199" s="44">
        <v>3.92</v>
      </c>
      <c r="J199" s="44">
        <v>3.92</v>
      </c>
      <c r="K199" s="44">
        <v>3.92</v>
      </c>
      <c r="L199" s="44">
        <v>3.92</v>
      </c>
      <c r="M199" s="44">
        <v>3.92</v>
      </c>
      <c r="N199" s="44">
        <v>3.92</v>
      </c>
      <c r="O199" s="44">
        <v>3.92</v>
      </c>
      <c r="P199" s="44">
        <v>3.92</v>
      </c>
      <c r="Q199" s="44">
        <v>3.92</v>
      </c>
      <c r="R199" s="44">
        <v>3.92</v>
      </c>
      <c r="S199" s="44">
        <v>3.92</v>
      </c>
      <c r="T199" s="44">
        <v>3.92</v>
      </c>
      <c r="U199" s="44">
        <v>3.92</v>
      </c>
      <c r="V199" s="44">
        <v>3.92</v>
      </c>
      <c r="W199" s="44">
        <v>3.92</v>
      </c>
      <c r="X199" s="44">
        <v>3.92</v>
      </c>
      <c r="Y199" s="44">
        <v>3.92</v>
      </c>
      <c r="Z199" s="44">
        <v>3.92</v>
      </c>
      <c r="AA199" s="44">
        <v>3.92</v>
      </c>
    </row>
    <row r="200" spans="1:27" ht="12.75" hidden="1" customHeight="1" outlineLevel="1" x14ac:dyDescent="0.2">
      <c r="A200" s="99" t="s">
        <v>1846</v>
      </c>
      <c r="B200" s="63" t="s">
        <v>81</v>
      </c>
      <c r="C200" s="43" t="s">
        <v>79</v>
      </c>
      <c r="D200" s="44">
        <f>$D$11</f>
        <v>110.23</v>
      </c>
      <c r="E200" s="44">
        <f t="shared" ref="E200:AA200" si="113">$D$11</f>
        <v>110.23</v>
      </c>
      <c r="F200" s="44">
        <f t="shared" si="113"/>
        <v>110.23</v>
      </c>
      <c r="G200" s="44">
        <f t="shared" si="113"/>
        <v>110.23</v>
      </c>
      <c r="H200" s="44">
        <f t="shared" si="113"/>
        <v>110.23</v>
      </c>
      <c r="I200" s="44">
        <f t="shared" si="113"/>
        <v>110.23</v>
      </c>
      <c r="J200" s="44">
        <f t="shared" si="113"/>
        <v>110.23</v>
      </c>
      <c r="K200" s="44">
        <f t="shared" si="113"/>
        <v>110.23</v>
      </c>
      <c r="L200" s="44">
        <f t="shared" si="113"/>
        <v>110.23</v>
      </c>
      <c r="M200" s="44">
        <f t="shared" si="113"/>
        <v>110.23</v>
      </c>
      <c r="N200" s="44">
        <f t="shared" si="113"/>
        <v>110.23</v>
      </c>
      <c r="O200" s="44">
        <f t="shared" si="113"/>
        <v>110.23</v>
      </c>
      <c r="P200" s="44">
        <f t="shared" si="113"/>
        <v>110.23</v>
      </c>
      <c r="Q200" s="44">
        <f t="shared" si="113"/>
        <v>110.23</v>
      </c>
      <c r="R200" s="44">
        <f t="shared" si="113"/>
        <v>110.23</v>
      </c>
      <c r="S200" s="44">
        <f t="shared" si="113"/>
        <v>110.23</v>
      </c>
      <c r="T200" s="44">
        <f t="shared" si="113"/>
        <v>110.23</v>
      </c>
      <c r="U200" s="44">
        <f t="shared" si="113"/>
        <v>110.23</v>
      </c>
      <c r="V200" s="44">
        <f t="shared" si="113"/>
        <v>110.23</v>
      </c>
      <c r="W200" s="44">
        <f t="shared" si="113"/>
        <v>110.23</v>
      </c>
      <c r="X200" s="44">
        <f t="shared" si="113"/>
        <v>110.23</v>
      </c>
      <c r="Y200" s="44">
        <f t="shared" si="113"/>
        <v>110.23</v>
      </c>
      <c r="Z200" s="44">
        <f t="shared" si="113"/>
        <v>110.23</v>
      </c>
      <c r="AA200" s="44">
        <f t="shared" si="113"/>
        <v>110.23</v>
      </c>
    </row>
    <row r="201" spans="1:27" ht="12.75" customHeight="1" collapsed="1" x14ac:dyDescent="0.2">
      <c r="A201" s="98" t="s">
        <v>1847</v>
      </c>
      <c r="B201" s="28" t="str">
        <f>"08"&amp;"."&amp;$B$800&amp;"."&amp;$B$801</f>
        <v>08.08.2023</v>
      </c>
      <c r="C201" s="90" t="s">
        <v>76</v>
      </c>
      <c r="D201" s="91">
        <f>ROUND(((D202+D203+D205+D204)/1000),5)</f>
        <v>3.03471</v>
      </c>
      <c r="E201" s="91">
        <f>ROUND(((E202+E203+E205+E204)/1000),5)</f>
        <v>2.84382</v>
      </c>
      <c r="F201" s="91">
        <f>ROUND(((F202+F203+F205+F204)/1000),5)</f>
        <v>2.7200700000000002</v>
      </c>
      <c r="G201" s="91">
        <f t="shared" ref="G201:AA201" si="114">ROUND(((G202+G203+G205+G204)/1000),5)</f>
        <v>2.67503</v>
      </c>
      <c r="H201" s="91">
        <f t="shared" si="114"/>
        <v>2.6407500000000002</v>
      </c>
      <c r="I201" s="91">
        <f t="shared" si="114"/>
        <v>2.70736</v>
      </c>
      <c r="J201" s="91">
        <f t="shared" si="114"/>
        <v>2.94828</v>
      </c>
      <c r="K201" s="91">
        <f t="shared" si="114"/>
        <v>3.32897</v>
      </c>
      <c r="L201" s="91">
        <f t="shared" si="114"/>
        <v>3.6029100000000001</v>
      </c>
      <c r="M201" s="91">
        <f t="shared" si="114"/>
        <v>3.7633200000000002</v>
      </c>
      <c r="N201" s="91">
        <f t="shared" si="114"/>
        <v>3.8958200000000001</v>
      </c>
      <c r="O201" s="91">
        <f t="shared" si="114"/>
        <v>3.9511799999999999</v>
      </c>
      <c r="P201" s="91">
        <f t="shared" si="114"/>
        <v>3.95255</v>
      </c>
      <c r="Q201" s="91">
        <f t="shared" si="114"/>
        <v>3.9823300000000001</v>
      </c>
      <c r="R201" s="91">
        <f t="shared" si="114"/>
        <v>4.0178399999999996</v>
      </c>
      <c r="S201" s="91">
        <f t="shared" si="114"/>
        <v>3.8252100000000002</v>
      </c>
      <c r="T201" s="91">
        <f t="shared" si="114"/>
        <v>3.8965399999999999</v>
      </c>
      <c r="U201" s="91">
        <f t="shared" si="114"/>
        <v>3.84964</v>
      </c>
      <c r="V201" s="91">
        <f t="shared" si="114"/>
        <v>3.8109799999999998</v>
      </c>
      <c r="W201" s="91">
        <f t="shared" si="114"/>
        <v>3.7436799999999999</v>
      </c>
      <c r="X201" s="91">
        <f t="shared" si="114"/>
        <v>3.72031</v>
      </c>
      <c r="Y201" s="91">
        <f t="shared" si="114"/>
        <v>3.6783999999999999</v>
      </c>
      <c r="Z201" s="91">
        <f t="shared" si="114"/>
        <v>3.5799500000000002</v>
      </c>
      <c r="AA201" s="91">
        <f t="shared" si="114"/>
        <v>3.3313100000000002</v>
      </c>
    </row>
    <row r="202" spans="1:27" ht="12.75" hidden="1" customHeight="1" outlineLevel="1" x14ac:dyDescent="0.2">
      <c r="A202" s="99" t="s">
        <v>1848</v>
      </c>
      <c r="B202" s="63" t="s">
        <v>238</v>
      </c>
      <c r="C202" s="43" t="s">
        <v>79</v>
      </c>
      <c r="D202" s="44">
        <v>1203.5899999999999</v>
      </c>
      <c r="E202" s="44">
        <v>1012.7</v>
      </c>
      <c r="F202" s="44">
        <v>888.95</v>
      </c>
      <c r="G202" s="44">
        <v>843.91</v>
      </c>
      <c r="H202" s="44">
        <v>809.63</v>
      </c>
      <c r="I202" s="44">
        <v>876.24</v>
      </c>
      <c r="J202" s="44">
        <v>1117.1600000000001</v>
      </c>
      <c r="K202" s="44">
        <v>1497.85</v>
      </c>
      <c r="L202" s="44">
        <v>1771.79</v>
      </c>
      <c r="M202" s="44">
        <v>1932.2</v>
      </c>
      <c r="N202" s="44">
        <v>2064.6999999999998</v>
      </c>
      <c r="O202" s="44">
        <v>2120.06</v>
      </c>
      <c r="P202" s="44">
        <v>2121.4299999999998</v>
      </c>
      <c r="Q202" s="44">
        <v>2151.21</v>
      </c>
      <c r="R202" s="44">
        <v>2186.7199999999998</v>
      </c>
      <c r="S202" s="44">
        <v>1994.09</v>
      </c>
      <c r="T202" s="44">
        <v>2065.42</v>
      </c>
      <c r="U202" s="44">
        <v>2018.52</v>
      </c>
      <c r="V202" s="44">
        <v>1979.86</v>
      </c>
      <c r="W202" s="44">
        <v>1912.56</v>
      </c>
      <c r="X202" s="44">
        <v>1889.19</v>
      </c>
      <c r="Y202" s="44">
        <v>1847.28</v>
      </c>
      <c r="Z202" s="44">
        <v>1748.83</v>
      </c>
      <c r="AA202" s="44">
        <v>1500.19</v>
      </c>
    </row>
    <row r="203" spans="1:27" ht="12.75" hidden="1" customHeight="1" outlineLevel="1" x14ac:dyDescent="0.2">
      <c r="A203" s="99" t="s">
        <v>1849</v>
      </c>
      <c r="B203" s="63" t="s">
        <v>90</v>
      </c>
      <c r="C203" s="43" t="s">
        <v>79</v>
      </c>
      <c r="D203" s="44">
        <f>$D$168</f>
        <v>1716.97</v>
      </c>
      <c r="E203" s="44">
        <f>$D$168</f>
        <v>1716.97</v>
      </c>
      <c r="F203" s="44">
        <f t="shared" ref="F203:AA203" si="115">$D$168</f>
        <v>1716.97</v>
      </c>
      <c r="G203" s="44">
        <f t="shared" si="115"/>
        <v>1716.97</v>
      </c>
      <c r="H203" s="44">
        <f t="shared" si="115"/>
        <v>1716.97</v>
      </c>
      <c r="I203" s="44">
        <f t="shared" si="115"/>
        <v>1716.97</v>
      </c>
      <c r="J203" s="44">
        <f t="shared" si="115"/>
        <v>1716.97</v>
      </c>
      <c r="K203" s="44">
        <f t="shared" si="115"/>
        <v>1716.97</v>
      </c>
      <c r="L203" s="44">
        <f t="shared" si="115"/>
        <v>1716.97</v>
      </c>
      <c r="M203" s="44">
        <f t="shared" si="115"/>
        <v>1716.97</v>
      </c>
      <c r="N203" s="44">
        <f t="shared" si="115"/>
        <v>1716.97</v>
      </c>
      <c r="O203" s="44">
        <f t="shared" si="115"/>
        <v>1716.97</v>
      </c>
      <c r="P203" s="44">
        <f t="shared" si="115"/>
        <v>1716.97</v>
      </c>
      <c r="Q203" s="44">
        <f t="shared" si="115"/>
        <v>1716.97</v>
      </c>
      <c r="R203" s="44">
        <f t="shared" si="115"/>
        <v>1716.97</v>
      </c>
      <c r="S203" s="44">
        <f t="shared" si="115"/>
        <v>1716.97</v>
      </c>
      <c r="T203" s="44">
        <f t="shared" si="115"/>
        <v>1716.97</v>
      </c>
      <c r="U203" s="44">
        <f t="shared" si="115"/>
        <v>1716.97</v>
      </c>
      <c r="V203" s="44">
        <f t="shared" si="115"/>
        <v>1716.97</v>
      </c>
      <c r="W203" s="44">
        <f t="shared" si="115"/>
        <v>1716.97</v>
      </c>
      <c r="X203" s="44">
        <f t="shared" si="115"/>
        <v>1716.97</v>
      </c>
      <c r="Y203" s="44">
        <f t="shared" si="115"/>
        <v>1716.97</v>
      </c>
      <c r="Z203" s="44">
        <f t="shared" si="115"/>
        <v>1716.97</v>
      </c>
      <c r="AA203" s="44">
        <f t="shared" si="115"/>
        <v>1716.97</v>
      </c>
    </row>
    <row r="204" spans="1:27" ht="12.75" hidden="1" customHeight="1" outlineLevel="1" x14ac:dyDescent="0.2">
      <c r="A204" s="99" t="s">
        <v>1850</v>
      </c>
      <c r="B204" s="63" t="s">
        <v>83</v>
      </c>
      <c r="C204" s="43" t="s">
        <v>79</v>
      </c>
      <c r="D204" s="44">
        <v>3.92</v>
      </c>
      <c r="E204" s="44">
        <v>3.92</v>
      </c>
      <c r="F204" s="44">
        <v>3.92</v>
      </c>
      <c r="G204" s="44">
        <v>3.92</v>
      </c>
      <c r="H204" s="44">
        <v>3.92</v>
      </c>
      <c r="I204" s="44">
        <v>3.92</v>
      </c>
      <c r="J204" s="44">
        <v>3.92</v>
      </c>
      <c r="K204" s="44">
        <v>3.92</v>
      </c>
      <c r="L204" s="44">
        <v>3.92</v>
      </c>
      <c r="M204" s="44">
        <v>3.92</v>
      </c>
      <c r="N204" s="44">
        <v>3.92</v>
      </c>
      <c r="O204" s="44">
        <v>3.92</v>
      </c>
      <c r="P204" s="44">
        <v>3.92</v>
      </c>
      <c r="Q204" s="44">
        <v>3.92</v>
      </c>
      <c r="R204" s="44">
        <v>3.92</v>
      </c>
      <c r="S204" s="44">
        <v>3.92</v>
      </c>
      <c r="T204" s="44">
        <v>3.92</v>
      </c>
      <c r="U204" s="44">
        <v>3.92</v>
      </c>
      <c r="V204" s="44">
        <v>3.92</v>
      </c>
      <c r="W204" s="44">
        <v>3.92</v>
      </c>
      <c r="X204" s="44">
        <v>3.92</v>
      </c>
      <c r="Y204" s="44">
        <v>3.92</v>
      </c>
      <c r="Z204" s="44">
        <v>3.92</v>
      </c>
      <c r="AA204" s="44">
        <v>3.92</v>
      </c>
    </row>
    <row r="205" spans="1:27" ht="12.75" hidden="1" customHeight="1" outlineLevel="1" x14ac:dyDescent="0.2">
      <c r="A205" s="99" t="s">
        <v>1851</v>
      </c>
      <c r="B205" s="63" t="s">
        <v>81</v>
      </c>
      <c r="C205" s="43" t="s">
        <v>79</v>
      </c>
      <c r="D205" s="44">
        <f>$D$11</f>
        <v>110.23</v>
      </c>
      <c r="E205" s="44">
        <f t="shared" ref="E205:AA205" si="116">$D$11</f>
        <v>110.23</v>
      </c>
      <c r="F205" s="44">
        <f t="shared" si="116"/>
        <v>110.23</v>
      </c>
      <c r="G205" s="44">
        <f t="shared" si="116"/>
        <v>110.23</v>
      </c>
      <c r="H205" s="44">
        <f t="shared" si="116"/>
        <v>110.23</v>
      </c>
      <c r="I205" s="44">
        <f t="shared" si="116"/>
        <v>110.23</v>
      </c>
      <c r="J205" s="44">
        <f t="shared" si="116"/>
        <v>110.23</v>
      </c>
      <c r="K205" s="44">
        <f t="shared" si="116"/>
        <v>110.23</v>
      </c>
      <c r="L205" s="44">
        <f t="shared" si="116"/>
        <v>110.23</v>
      </c>
      <c r="M205" s="44">
        <f t="shared" si="116"/>
        <v>110.23</v>
      </c>
      <c r="N205" s="44">
        <f t="shared" si="116"/>
        <v>110.23</v>
      </c>
      <c r="O205" s="44">
        <f t="shared" si="116"/>
        <v>110.23</v>
      </c>
      <c r="P205" s="44">
        <f t="shared" si="116"/>
        <v>110.23</v>
      </c>
      <c r="Q205" s="44">
        <f t="shared" si="116"/>
        <v>110.23</v>
      </c>
      <c r="R205" s="44">
        <f t="shared" si="116"/>
        <v>110.23</v>
      </c>
      <c r="S205" s="44">
        <f t="shared" si="116"/>
        <v>110.23</v>
      </c>
      <c r="T205" s="44">
        <f t="shared" si="116"/>
        <v>110.23</v>
      </c>
      <c r="U205" s="44">
        <f t="shared" si="116"/>
        <v>110.23</v>
      </c>
      <c r="V205" s="44">
        <f t="shared" si="116"/>
        <v>110.23</v>
      </c>
      <c r="W205" s="44">
        <f t="shared" si="116"/>
        <v>110.23</v>
      </c>
      <c r="X205" s="44">
        <f t="shared" si="116"/>
        <v>110.23</v>
      </c>
      <c r="Y205" s="44">
        <f t="shared" si="116"/>
        <v>110.23</v>
      </c>
      <c r="Z205" s="44">
        <f t="shared" si="116"/>
        <v>110.23</v>
      </c>
      <c r="AA205" s="44">
        <f t="shared" si="116"/>
        <v>110.23</v>
      </c>
    </row>
    <row r="206" spans="1:27" ht="12.75" customHeight="1" collapsed="1" x14ac:dyDescent="0.2">
      <c r="A206" s="98" t="s">
        <v>1852</v>
      </c>
      <c r="B206" s="28" t="str">
        <f>"09"&amp;"."&amp;$B$800&amp;"."&amp;$B$801</f>
        <v>09.08.2023</v>
      </c>
      <c r="C206" s="90" t="s">
        <v>76</v>
      </c>
      <c r="D206" s="91">
        <f>ROUND(((D207+D208+D210+D209)/1000),5)</f>
        <v>3.0600700000000001</v>
      </c>
      <c r="E206" s="91">
        <f>ROUND(((E207+E208+E210+E209)/1000),5)</f>
        <v>2.8658600000000001</v>
      </c>
      <c r="F206" s="91">
        <f>ROUND(((F207+F208+F210+F209)/1000),5)</f>
        <v>2.7415799999999999</v>
      </c>
      <c r="G206" s="91">
        <f t="shared" ref="G206:AA206" si="117">ROUND(((G207+G208+G210+G209)/1000),5)</f>
        <v>2.6879599999999999</v>
      </c>
      <c r="H206" s="91">
        <f t="shared" si="117"/>
        <v>2.6679499999999998</v>
      </c>
      <c r="I206" s="91">
        <f t="shared" si="117"/>
        <v>2.7290700000000001</v>
      </c>
      <c r="J206" s="91">
        <f t="shared" si="117"/>
        <v>2.9662999999999999</v>
      </c>
      <c r="K206" s="91">
        <f t="shared" si="117"/>
        <v>3.2748900000000001</v>
      </c>
      <c r="L206" s="91">
        <f t="shared" si="117"/>
        <v>3.58813</v>
      </c>
      <c r="M206" s="91">
        <f t="shared" si="117"/>
        <v>3.8145799999999999</v>
      </c>
      <c r="N206" s="91">
        <f t="shared" si="117"/>
        <v>3.87181</v>
      </c>
      <c r="O206" s="91">
        <f t="shared" si="117"/>
        <v>3.9074900000000001</v>
      </c>
      <c r="P206" s="91">
        <f t="shared" si="117"/>
        <v>3.8924099999999999</v>
      </c>
      <c r="Q206" s="91">
        <f t="shared" si="117"/>
        <v>3.8779400000000002</v>
      </c>
      <c r="R206" s="91">
        <f t="shared" si="117"/>
        <v>3.8959299999999999</v>
      </c>
      <c r="S206" s="91">
        <f t="shared" si="117"/>
        <v>3.9378500000000001</v>
      </c>
      <c r="T206" s="91">
        <f t="shared" si="117"/>
        <v>3.9549599999999998</v>
      </c>
      <c r="U206" s="91">
        <f t="shared" si="117"/>
        <v>3.8763100000000001</v>
      </c>
      <c r="V206" s="91">
        <f t="shared" si="117"/>
        <v>3.7885599999999999</v>
      </c>
      <c r="W206" s="91">
        <f t="shared" si="117"/>
        <v>3.7078500000000001</v>
      </c>
      <c r="X206" s="91">
        <f t="shared" si="117"/>
        <v>3.67699</v>
      </c>
      <c r="Y206" s="91">
        <f t="shared" si="117"/>
        <v>3.7714799999999999</v>
      </c>
      <c r="Z206" s="91">
        <f t="shared" si="117"/>
        <v>3.5503399999999998</v>
      </c>
      <c r="AA206" s="91">
        <f t="shared" si="117"/>
        <v>3.27685</v>
      </c>
    </row>
    <row r="207" spans="1:27" ht="12.75" hidden="1" customHeight="1" outlineLevel="1" x14ac:dyDescent="0.2">
      <c r="A207" s="99" t="s">
        <v>1853</v>
      </c>
      <c r="B207" s="63" t="s">
        <v>238</v>
      </c>
      <c r="C207" s="43" t="s">
        <v>79</v>
      </c>
      <c r="D207" s="44">
        <v>1228.95</v>
      </c>
      <c r="E207" s="44">
        <v>1034.74</v>
      </c>
      <c r="F207" s="44">
        <v>910.46</v>
      </c>
      <c r="G207" s="44">
        <v>856.84</v>
      </c>
      <c r="H207" s="44">
        <v>836.83</v>
      </c>
      <c r="I207" s="44">
        <v>897.95</v>
      </c>
      <c r="J207" s="44">
        <v>1135.18</v>
      </c>
      <c r="K207" s="44">
        <v>1443.77</v>
      </c>
      <c r="L207" s="44">
        <v>1757.01</v>
      </c>
      <c r="M207" s="44">
        <v>1983.46</v>
      </c>
      <c r="N207" s="44">
        <v>2040.69</v>
      </c>
      <c r="O207" s="44">
        <v>2076.37</v>
      </c>
      <c r="P207" s="44">
        <v>2061.29</v>
      </c>
      <c r="Q207" s="44">
        <v>2046.82</v>
      </c>
      <c r="R207" s="44">
        <v>2064.81</v>
      </c>
      <c r="S207" s="44">
        <v>2106.73</v>
      </c>
      <c r="T207" s="44">
        <v>2123.84</v>
      </c>
      <c r="U207" s="44">
        <v>2045.19</v>
      </c>
      <c r="V207" s="44">
        <v>1957.44</v>
      </c>
      <c r="W207" s="44">
        <v>1876.73</v>
      </c>
      <c r="X207" s="44">
        <v>1845.87</v>
      </c>
      <c r="Y207" s="44">
        <v>1940.36</v>
      </c>
      <c r="Z207" s="44">
        <v>1719.22</v>
      </c>
      <c r="AA207" s="44">
        <v>1445.73</v>
      </c>
    </row>
    <row r="208" spans="1:27" ht="12.75" hidden="1" customHeight="1" outlineLevel="1" x14ac:dyDescent="0.2">
      <c r="A208" s="99" t="s">
        <v>1854</v>
      </c>
      <c r="B208" s="63" t="s">
        <v>90</v>
      </c>
      <c r="C208" s="43" t="s">
        <v>79</v>
      </c>
      <c r="D208" s="44">
        <f>$D$168</f>
        <v>1716.97</v>
      </c>
      <c r="E208" s="44">
        <f>$D$168</f>
        <v>1716.97</v>
      </c>
      <c r="F208" s="44">
        <f t="shared" ref="F208:AA208" si="118">$D$168</f>
        <v>1716.97</v>
      </c>
      <c r="G208" s="44">
        <f t="shared" si="118"/>
        <v>1716.97</v>
      </c>
      <c r="H208" s="44">
        <f t="shared" si="118"/>
        <v>1716.97</v>
      </c>
      <c r="I208" s="44">
        <f t="shared" si="118"/>
        <v>1716.97</v>
      </c>
      <c r="J208" s="44">
        <f t="shared" si="118"/>
        <v>1716.97</v>
      </c>
      <c r="K208" s="44">
        <f t="shared" si="118"/>
        <v>1716.97</v>
      </c>
      <c r="L208" s="44">
        <f t="shared" si="118"/>
        <v>1716.97</v>
      </c>
      <c r="M208" s="44">
        <f t="shared" si="118"/>
        <v>1716.97</v>
      </c>
      <c r="N208" s="44">
        <f t="shared" si="118"/>
        <v>1716.97</v>
      </c>
      <c r="O208" s="44">
        <f t="shared" si="118"/>
        <v>1716.97</v>
      </c>
      <c r="P208" s="44">
        <f t="shared" si="118"/>
        <v>1716.97</v>
      </c>
      <c r="Q208" s="44">
        <f t="shared" si="118"/>
        <v>1716.97</v>
      </c>
      <c r="R208" s="44">
        <f t="shared" si="118"/>
        <v>1716.97</v>
      </c>
      <c r="S208" s="44">
        <f t="shared" si="118"/>
        <v>1716.97</v>
      </c>
      <c r="T208" s="44">
        <f t="shared" si="118"/>
        <v>1716.97</v>
      </c>
      <c r="U208" s="44">
        <f t="shared" si="118"/>
        <v>1716.97</v>
      </c>
      <c r="V208" s="44">
        <f t="shared" si="118"/>
        <v>1716.97</v>
      </c>
      <c r="W208" s="44">
        <f t="shared" si="118"/>
        <v>1716.97</v>
      </c>
      <c r="X208" s="44">
        <f t="shared" si="118"/>
        <v>1716.97</v>
      </c>
      <c r="Y208" s="44">
        <f t="shared" si="118"/>
        <v>1716.97</v>
      </c>
      <c r="Z208" s="44">
        <f t="shared" si="118"/>
        <v>1716.97</v>
      </c>
      <c r="AA208" s="44">
        <f t="shared" si="118"/>
        <v>1716.97</v>
      </c>
    </row>
    <row r="209" spans="1:27" ht="12.75" hidden="1" customHeight="1" outlineLevel="1" x14ac:dyDescent="0.2">
      <c r="A209" s="99" t="s">
        <v>1855</v>
      </c>
      <c r="B209" s="63" t="s">
        <v>83</v>
      </c>
      <c r="C209" s="43" t="s">
        <v>79</v>
      </c>
      <c r="D209" s="44">
        <v>3.92</v>
      </c>
      <c r="E209" s="44">
        <v>3.92</v>
      </c>
      <c r="F209" s="44">
        <v>3.92</v>
      </c>
      <c r="G209" s="44">
        <v>3.92</v>
      </c>
      <c r="H209" s="44">
        <v>3.92</v>
      </c>
      <c r="I209" s="44">
        <v>3.92</v>
      </c>
      <c r="J209" s="44">
        <v>3.92</v>
      </c>
      <c r="K209" s="44">
        <v>3.92</v>
      </c>
      <c r="L209" s="44">
        <v>3.92</v>
      </c>
      <c r="M209" s="44">
        <v>3.92</v>
      </c>
      <c r="N209" s="44">
        <v>3.92</v>
      </c>
      <c r="O209" s="44">
        <v>3.92</v>
      </c>
      <c r="P209" s="44">
        <v>3.92</v>
      </c>
      <c r="Q209" s="44">
        <v>3.92</v>
      </c>
      <c r="R209" s="44">
        <v>3.92</v>
      </c>
      <c r="S209" s="44">
        <v>3.92</v>
      </c>
      <c r="T209" s="44">
        <v>3.92</v>
      </c>
      <c r="U209" s="44">
        <v>3.92</v>
      </c>
      <c r="V209" s="44">
        <v>3.92</v>
      </c>
      <c r="W209" s="44">
        <v>3.92</v>
      </c>
      <c r="X209" s="44">
        <v>3.92</v>
      </c>
      <c r="Y209" s="44">
        <v>3.92</v>
      </c>
      <c r="Z209" s="44">
        <v>3.92</v>
      </c>
      <c r="AA209" s="44">
        <v>3.92</v>
      </c>
    </row>
    <row r="210" spans="1:27" ht="12.75" hidden="1" customHeight="1" outlineLevel="1" x14ac:dyDescent="0.2">
      <c r="A210" s="99" t="s">
        <v>1856</v>
      </c>
      <c r="B210" s="63" t="s">
        <v>81</v>
      </c>
      <c r="C210" s="43" t="s">
        <v>79</v>
      </c>
      <c r="D210" s="44">
        <f>$D$11</f>
        <v>110.23</v>
      </c>
      <c r="E210" s="44">
        <f t="shared" ref="E210:AA210" si="119">$D$11</f>
        <v>110.23</v>
      </c>
      <c r="F210" s="44">
        <f t="shared" si="119"/>
        <v>110.23</v>
      </c>
      <c r="G210" s="44">
        <f t="shared" si="119"/>
        <v>110.23</v>
      </c>
      <c r="H210" s="44">
        <f t="shared" si="119"/>
        <v>110.23</v>
      </c>
      <c r="I210" s="44">
        <f t="shared" si="119"/>
        <v>110.23</v>
      </c>
      <c r="J210" s="44">
        <f t="shared" si="119"/>
        <v>110.23</v>
      </c>
      <c r="K210" s="44">
        <f t="shared" si="119"/>
        <v>110.23</v>
      </c>
      <c r="L210" s="44">
        <f t="shared" si="119"/>
        <v>110.23</v>
      </c>
      <c r="M210" s="44">
        <f t="shared" si="119"/>
        <v>110.23</v>
      </c>
      <c r="N210" s="44">
        <f t="shared" si="119"/>
        <v>110.23</v>
      </c>
      <c r="O210" s="44">
        <f t="shared" si="119"/>
        <v>110.23</v>
      </c>
      <c r="P210" s="44">
        <f t="shared" si="119"/>
        <v>110.23</v>
      </c>
      <c r="Q210" s="44">
        <f t="shared" si="119"/>
        <v>110.23</v>
      </c>
      <c r="R210" s="44">
        <f t="shared" si="119"/>
        <v>110.23</v>
      </c>
      <c r="S210" s="44">
        <f t="shared" si="119"/>
        <v>110.23</v>
      </c>
      <c r="T210" s="44">
        <f t="shared" si="119"/>
        <v>110.23</v>
      </c>
      <c r="U210" s="44">
        <f t="shared" si="119"/>
        <v>110.23</v>
      </c>
      <c r="V210" s="44">
        <f t="shared" si="119"/>
        <v>110.23</v>
      </c>
      <c r="W210" s="44">
        <f t="shared" si="119"/>
        <v>110.23</v>
      </c>
      <c r="X210" s="44">
        <f t="shared" si="119"/>
        <v>110.23</v>
      </c>
      <c r="Y210" s="44">
        <f t="shared" si="119"/>
        <v>110.23</v>
      </c>
      <c r="Z210" s="44">
        <f t="shared" si="119"/>
        <v>110.23</v>
      </c>
      <c r="AA210" s="44">
        <f t="shared" si="119"/>
        <v>110.23</v>
      </c>
    </row>
    <row r="211" spans="1:27" ht="12.75" customHeight="1" collapsed="1" x14ac:dyDescent="0.2">
      <c r="A211" s="98" t="s">
        <v>1857</v>
      </c>
      <c r="B211" s="28" t="str">
        <f>"10"&amp;"."&amp;$B$800&amp;"."&amp;$B$801</f>
        <v>10.08.2023</v>
      </c>
      <c r="C211" s="90" t="s">
        <v>76</v>
      </c>
      <c r="D211" s="91">
        <f>ROUND(((D212+D213+D215+D214)/1000),5)</f>
        <v>3.1036199999999998</v>
      </c>
      <c r="E211" s="91">
        <f>ROUND(((E212+E213+E215+E214)/1000),5)</f>
        <v>2.86463</v>
      </c>
      <c r="F211" s="91">
        <f>ROUND(((F212+F213+F215+F214)/1000),5)</f>
        <v>2.7441200000000001</v>
      </c>
      <c r="G211" s="91">
        <f t="shared" ref="G211:AA211" si="120">ROUND(((G212+G213+G215+G214)/1000),5)</f>
        <v>2.6919200000000001</v>
      </c>
      <c r="H211" s="91">
        <f t="shared" si="120"/>
        <v>2.66275</v>
      </c>
      <c r="I211" s="91">
        <f t="shared" si="120"/>
        <v>2.75806</v>
      </c>
      <c r="J211" s="91">
        <f t="shared" si="120"/>
        <v>2.9253200000000001</v>
      </c>
      <c r="K211" s="91">
        <f t="shared" si="120"/>
        <v>3.2702599999999999</v>
      </c>
      <c r="L211" s="91">
        <f t="shared" si="120"/>
        <v>3.5522300000000002</v>
      </c>
      <c r="M211" s="91">
        <f t="shared" si="120"/>
        <v>3.69808</v>
      </c>
      <c r="N211" s="91">
        <f t="shared" si="120"/>
        <v>3.80552</v>
      </c>
      <c r="O211" s="91">
        <f t="shared" si="120"/>
        <v>3.8095500000000002</v>
      </c>
      <c r="P211" s="91">
        <f t="shared" si="120"/>
        <v>3.7929200000000001</v>
      </c>
      <c r="Q211" s="91">
        <f t="shared" si="120"/>
        <v>3.8157100000000002</v>
      </c>
      <c r="R211" s="91">
        <f t="shared" si="120"/>
        <v>3.8664900000000002</v>
      </c>
      <c r="S211" s="91">
        <f t="shared" si="120"/>
        <v>3.8795600000000001</v>
      </c>
      <c r="T211" s="91">
        <f t="shared" si="120"/>
        <v>3.8638499999999998</v>
      </c>
      <c r="U211" s="91">
        <f t="shared" si="120"/>
        <v>3.8420100000000001</v>
      </c>
      <c r="V211" s="91">
        <f t="shared" si="120"/>
        <v>3.8214100000000002</v>
      </c>
      <c r="W211" s="91">
        <f t="shared" si="120"/>
        <v>3.70492</v>
      </c>
      <c r="X211" s="91">
        <f t="shared" si="120"/>
        <v>3.6850399999999999</v>
      </c>
      <c r="Y211" s="91">
        <f t="shared" si="120"/>
        <v>3.62846</v>
      </c>
      <c r="Z211" s="91">
        <f t="shared" si="120"/>
        <v>3.4619800000000001</v>
      </c>
      <c r="AA211" s="91">
        <f t="shared" si="120"/>
        <v>3.2034500000000001</v>
      </c>
    </row>
    <row r="212" spans="1:27" ht="12.75" hidden="1" customHeight="1" outlineLevel="1" x14ac:dyDescent="0.2">
      <c r="A212" s="99" t="s">
        <v>1858</v>
      </c>
      <c r="B212" s="63" t="s">
        <v>238</v>
      </c>
      <c r="C212" s="43" t="s">
        <v>79</v>
      </c>
      <c r="D212" s="44">
        <v>1272.5</v>
      </c>
      <c r="E212" s="44">
        <v>1033.51</v>
      </c>
      <c r="F212" s="44">
        <v>913</v>
      </c>
      <c r="G212" s="44">
        <v>860.8</v>
      </c>
      <c r="H212" s="44">
        <v>831.63</v>
      </c>
      <c r="I212" s="44">
        <v>926.94</v>
      </c>
      <c r="J212" s="44">
        <v>1094.2</v>
      </c>
      <c r="K212" s="44">
        <v>1439.14</v>
      </c>
      <c r="L212" s="44">
        <v>1721.11</v>
      </c>
      <c r="M212" s="44">
        <v>1866.96</v>
      </c>
      <c r="N212" s="44">
        <v>1974.4</v>
      </c>
      <c r="O212" s="44">
        <v>1978.43</v>
      </c>
      <c r="P212" s="44">
        <v>1961.8</v>
      </c>
      <c r="Q212" s="44">
        <v>1984.59</v>
      </c>
      <c r="R212" s="44">
        <v>2035.37</v>
      </c>
      <c r="S212" s="44">
        <v>2048.44</v>
      </c>
      <c r="T212" s="44">
        <v>2032.73</v>
      </c>
      <c r="U212" s="44">
        <v>2010.89</v>
      </c>
      <c r="V212" s="44">
        <v>1990.29</v>
      </c>
      <c r="W212" s="44">
        <v>1873.8</v>
      </c>
      <c r="X212" s="44">
        <v>1853.92</v>
      </c>
      <c r="Y212" s="44">
        <v>1797.34</v>
      </c>
      <c r="Z212" s="44">
        <v>1630.86</v>
      </c>
      <c r="AA212" s="44">
        <v>1372.33</v>
      </c>
    </row>
    <row r="213" spans="1:27" ht="12.75" hidden="1" customHeight="1" outlineLevel="1" x14ac:dyDescent="0.2">
      <c r="A213" s="99" t="s">
        <v>1859</v>
      </c>
      <c r="B213" s="63" t="s">
        <v>90</v>
      </c>
      <c r="C213" s="43" t="s">
        <v>79</v>
      </c>
      <c r="D213" s="44">
        <f>$D$168</f>
        <v>1716.97</v>
      </c>
      <c r="E213" s="44">
        <f>$D$168</f>
        <v>1716.97</v>
      </c>
      <c r="F213" s="44">
        <f t="shared" ref="F213:AA213" si="121">$D$168</f>
        <v>1716.97</v>
      </c>
      <c r="G213" s="44">
        <f t="shared" si="121"/>
        <v>1716.97</v>
      </c>
      <c r="H213" s="44">
        <f t="shared" si="121"/>
        <v>1716.97</v>
      </c>
      <c r="I213" s="44">
        <f t="shared" si="121"/>
        <v>1716.97</v>
      </c>
      <c r="J213" s="44">
        <f t="shared" si="121"/>
        <v>1716.97</v>
      </c>
      <c r="K213" s="44">
        <f t="shared" si="121"/>
        <v>1716.97</v>
      </c>
      <c r="L213" s="44">
        <f t="shared" si="121"/>
        <v>1716.97</v>
      </c>
      <c r="M213" s="44">
        <f t="shared" si="121"/>
        <v>1716.97</v>
      </c>
      <c r="N213" s="44">
        <f t="shared" si="121"/>
        <v>1716.97</v>
      </c>
      <c r="O213" s="44">
        <f t="shared" si="121"/>
        <v>1716.97</v>
      </c>
      <c r="P213" s="44">
        <f t="shared" si="121"/>
        <v>1716.97</v>
      </c>
      <c r="Q213" s="44">
        <f t="shared" si="121"/>
        <v>1716.97</v>
      </c>
      <c r="R213" s="44">
        <f t="shared" si="121"/>
        <v>1716.97</v>
      </c>
      <c r="S213" s="44">
        <f t="shared" si="121"/>
        <v>1716.97</v>
      </c>
      <c r="T213" s="44">
        <f t="shared" si="121"/>
        <v>1716.97</v>
      </c>
      <c r="U213" s="44">
        <f t="shared" si="121"/>
        <v>1716.97</v>
      </c>
      <c r="V213" s="44">
        <f t="shared" si="121"/>
        <v>1716.97</v>
      </c>
      <c r="W213" s="44">
        <f t="shared" si="121"/>
        <v>1716.97</v>
      </c>
      <c r="X213" s="44">
        <f t="shared" si="121"/>
        <v>1716.97</v>
      </c>
      <c r="Y213" s="44">
        <f t="shared" si="121"/>
        <v>1716.97</v>
      </c>
      <c r="Z213" s="44">
        <f t="shared" si="121"/>
        <v>1716.97</v>
      </c>
      <c r="AA213" s="44">
        <f t="shared" si="121"/>
        <v>1716.97</v>
      </c>
    </row>
    <row r="214" spans="1:27" ht="12.75" hidden="1" customHeight="1" outlineLevel="1" x14ac:dyDescent="0.2">
      <c r="A214" s="99" t="s">
        <v>1860</v>
      </c>
      <c r="B214" s="63" t="s">
        <v>83</v>
      </c>
      <c r="C214" s="43" t="s">
        <v>79</v>
      </c>
      <c r="D214" s="44">
        <v>3.92</v>
      </c>
      <c r="E214" s="44">
        <v>3.92</v>
      </c>
      <c r="F214" s="44">
        <v>3.92</v>
      </c>
      <c r="G214" s="44">
        <v>3.92</v>
      </c>
      <c r="H214" s="44">
        <v>3.92</v>
      </c>
      <c r="I214" s="44">
        <v>3.92</v>
      </c>
      <c r="J214" s="44">
        <v>3.92</v>
      </c>
      <c r="K214" s="44">
        <v>3.92</v>
      </c>
      <c r="L214" s="44">
        <v>3.92</v>
      </c>
      <c r="M214" s="44">
        <v>3.92</v>
      </c>
      <c r="N214" s="44">
        <v>3.92</v>
      </c>
      <c r="O214" s="44">
        <v>3.92</v>
      </c>
      <c r="P214" s="44">
        <v>3.92</v>
      </c>
      <c r="Q214" s="44">
        <v>3.92</v>
      </c>
      <c r="R214" s="44">
        <v>3.92</v>
      </c>
      <c r="S214" s="44">
        <v>3.92</v>
      </c>
      <c r="T214" s="44">
        <v>3.92</v>
      </c>
      <c r="U214" s="44">
        <v>3.92</v>
      </c>
      <c r="V214" s="44">
        <v>3.92</v>
      </c>
      <c r="W214" s="44">
        <v>3.92</v>
      </c>
      <c r="X214" s="44">
        <v>3.92</v>
      </c>
      <c r="Y214" s="44">
        <v>3.92</v>
      </c>
      <c r="Z214" s="44">
        <v>3.92</v>
      </c>
      <c r="AA214" s="44">
        <v>3.92</v>
      </c>
    </row>
    <row r="215" spans="1:27" ht="12.75" hidden="1" customHeight="1" outlineLevel="1" x14ac:dyDescent="0.2">
      <c r="A215" s="99" t="s">
        <v>1861</v>
      </c>
      <c r="B215" s="63" t="s">
        <v>81</v>
      </c>
      <c r="C215" s="43" t="s">
        <v>79</v>
      </c>
      <c r="D215" s="44">
        <f>$D$11</f>
        <v>110.23</v>
      </c>
      <c r="E215" s="44">
        <f t="shared" ref="E215:AA215" si="122">$D$11</f>
        <v>110.23</v>
      </c>
      <c r="F215" s="44">
        <f t="shared" si="122"/>
        <v>110.23</v>
      </c>
      <c r="G215" s="44">
        <f t="shared" si="122"/>
        <v>110.23</v>
      </c>
      <c r="H215" s="44">
        <f t="shared" si="122"/>
        <v>110.23</v>
      </c>
      <c r="I215" s="44">
        <f t="shared" si="122"/>
        <v>110.23</v>
      </c>
      <c r="J215" s="44">
        <f t="shared" si="122"/>
        <v>110.23</v>
      </c>
      <c r="K215" s="44">
        <f t="shared" si="122"/>
        <v>110.23</v>
      </c>
      <c r="L215" s="44">
        <f t="shared" si="122"/>
        <v>110.23</v>
      </c>
      <c r="M215" s="44">
        <f t="shared" si="122"/>
        <v>110.23</v>
      </c>
      <c r="N215" s="44">
        <f t="shared" si="122"/>
        <v>110.23</v>
      </c>
      <c r="O215" s="44">
        <f t="shared" si="122"/>
        <v>110.23</v>
      </c>
      <c r="P215" s="44">
        <f t="shared" si="122"/>
        <v>110.23</v>
      </c>
      <c r="Q215" s="44">
        <f t="shared" si="122"/>
        <v>110.23</v>
      </c>
      <c r="R215" s="44">
        <f t="shared" si="122"/>
        <v>110.23</v>
      </c>
      <c r="S215" s="44">
        <f t="shared" si="122"/>
        <v>110.23</v>
      </c>
      <c r="T215" s="44">
        <f t="shared" si="122"/>
        <v>110.23</v>
      </c>
      <c r="U215" s="44">
        <f t="shared" si="122"/>
        <v>110.23</v>
      </c>
      <c r="V215" s="44">
        <f t="shared" si="122"/>
        <v>110.23</v>
      </c>
      <c r="W215" s="44">
        <f t="shared" si="122"/>
        <v>110.23</v>
      </c>
      <c r="X215" s="44">
        <f t="shared" si="122"/>
        <v>110.23</v>
      </c>
      <c r="Y215" s="44">
        <f t="shared" si="122"/>
        <v>110.23</v>
      </c>
      <c r="Z215" s="44">
        <f t="shared" si="122"/>
        <v>110.23</v>
      </c>
      <c r="AA215" s="44">
        <f t="shared" si="122"/>
        <v>110.23</v>
      </c>
    </row>
    <row r="216" spans="1:27" ht="12.75" customHeight="1" collapsed="1" x14ac:dyDescent="0.2">
      <c r="A216" s="98" t="s">
        <v>1862</v>
      </c>
      <c r="B216" s="28" t="str">
        <f>"11"&amp;"."&amp;$B$800&amp;"."&amp;$B$801</f>
        <v>11.08.2023</v>
      </c>
      <c r="C216" s="90" t="s">
        <v>76</v>
      </c>
      <c r="D216" s="91">
        <f>ROUND(((D217+D218+D220+D219)/1000),5)</f>
        <v>2.9474</v>
      </c>
      <c r="E216" s="91">
        <f>ROUND(((E217+E218+E220+E219)/1000),5)</f>
        <v>2.7313399999999999</v>
      </c>
      <c r="F216" s="91">
        <f>ROUND(((F217+F218+F220+F219)/1000),5)</f>
        <v>2.63971</v>
      </c>
      <c r="G216" s="91">
        <f t="shared" ref="G216:AA216" si="123">ROUND(((G217+G218+G220+G219)/1000),5)</f>
        <v>2.5935299999999999</v>
      </c>
      <c r="H216" s="91">
        <f t="shared" si="123"/>
        <v>1.84273</v>
      </c>
      <c r="I216" s="91">
        <f t="shared" si="123"/>
        <v>2.6051299999999999</v>
      </c>
      <c r="J216" s="91">
        <f t="shared" si="123"/>
        <v>2.74655</v>
      </c>
      <c r="K216" s="91">
        <f t="shared" si="123"/>
        <v>3.2267199999999998</v>
      </c>
      <c r="L216" s="91">
        <f t="shared" si="123"/>
        <v>3.4923799999999998</v>
      </c>
      <c r="M216" s="91">
        <f t="shared" si="123"/>
        <v>3.7108099999999999</v>
      </c>
      <c r="N216" s="91">
        <f t="shared" si="123"/>
        <v>3.7770299999999999</v>
      </c>
      <c r="O216" s="91">
        <f t="shared" si="123"/>
        <v>3.7659899999999999</v>
      </c>
      <c r="P216" s="91">
        <f t="shared" si="123"/>
        <v>3.7927</v>
      </c>
      <c r="Q216" s="91">
        <f t="shared" si="123"/>
        <v>3.8609200000000001</v>
      </c>
      <c r="R216" s="91">
        <f t="shared" si="123"/>
        <v>3.94156</v>
      </c>
      <c r="S216" s="91">
        <f t="shared" si="123"/>
        <v>3.9143500000000002</v>
      </c>
      <c r="T216" s="91">
        <f t="shared" si="123"/>
        <v>3.9188800000000001</v>
      </c>
      <c r="U216" s="91">
        <f t="shared" si="123"/>
        <v>3.9129700000000001</v>
      </c>
      <c r="V216" s="91">
        <f t="shared" si="123"/>
        <v>3.8878900000000001</v>
      </c>
      <c r="W216" s="91">
        <f t="shared" si="123"/>
        <v>3.8762699999999999</v>
      </c>
      <c r="X216" s="91">
        <f t="shared" si="123"/>
        <v>3.8921800000000002</v>
      </c>
      <c r="Y216" s="91">
        <f t="shared" si="123"/>
        <v>3.8816199999999998</v>
      </c>
      <c r="Z216" s="91">
        <f t="shared" si="123"/>
        <v>3.65219</v>
      </c>
      <c r="AA216" s="91">
        <f t="shared" si="123"/>
        <v>3.3023199999999999</v>
      </c>
    </row>
    <row r="217" spans="1:27" ht="12.75" hidden="1" customHeight="1" outlineLevel="1" x14ac:dyDescent="0.2">
      <c r="A217" s="99" t="s">
        <v>1863</v>
      </c>
      <c r="B217" s="63" t="s">
        <v>238</v>
      </c>
      <c r="C217" s="43" t="s">
        <v>79</v>
      </c>
      <c r="D217" s="44">
        <v>1116.28</v>
      </c>
      <c r="E217" s="44">
        <v>900.22</v>
      </c>
      <c r="F217" s="44">
        <v>808.59</v>
      </c>
      <c r="G217" s="44">
        <v>762.41</v>
      </c>
      <c r="H217" s="44">
        <v>11.61</v>
      </c>
      <c r="I217" s="44">
        <v>774.01</v>
      </c>
      <c r="J217" s="44">
        <v>915.43</v>
      </c>
      <c r="K217" s="44">
        <v>1395.6</v>
      </c>
      <c r="L217" s="44">
        <v>1661.26</v>
      </c>
      <c r="M217" s="44">
        <v>1879.69</v>
      </c>
      <c r="N217" s="44">
        <v>1945.91</v>
      </c>
      <c r="O217" s="44">
        <v>1934.87</v>
      </c>
      <c r="P217" s="44">
        <v>1961.58</v>
      </c>
      <c r="Q217" s="44">
        <v>2029.8</v>
      </c>
      <c r="R217" s="44">
        <v>2110.44</v>
      </c>
      <c r="S217" s="44">
        <v>2083.23</v>
      </c>
      <c r="T217" s="44">
        <v>2087.7600000000002</v>
      </c>
      <c r="U217" s="44">
        <v>2081.85</v>
      </c>
      <c r="V217" s="44">
        <v>2056.77</v>
      </c>
      <c r="W217" s="44">
        <v>2045.15</v>
      </c>
      <c r="X217" s="44">
        <v>2061.06</v>
      </c>
      <c r="Y217" s="44">
        <v>2050.5</v>
      </c>
      <c r="Z217" s="44">
        <v>1821.07</v>
      </c>
      <c r="AA217" s="44">
        <v>1471.2</v>
      </c>
    </row>
    <row r="218" spans="1:27" ht="12.75" hidden="1" customHeight="1" outlineLevel="1" x14ac:dyDescent="0.2">
      <c r="A218" s="99" t="s">
        <v>1864</v>
      </c>
      <c r="B218" s="63" t="s">
        <v>90</v>
      </c>
      <c r="C218" s="43" t="s">
        <v>79</v>
      </c>
      <c r="D218" s="44">
        <f>$D$168</f>
        <v>1716.97</v>
      </c>
      <c r="E218" s="44">
        <f>$D$168</f>
        <v>1716.97</v>
      </c>
      <c r="F218" s="44">
        <f t="shared" ref="F218:AA218" si="124">$D$168</f>
        <v>1716.97</v>
      </c>
      <c r="G218" s="44">
        <f t="shared" si="124"/>
        <v>1716.97</v>
      </c>
      <c r="H218" s="44">
        <f t="shared" si="124"/>
        <v>1716.97</v>
      </c>
      <c r="I218" s="44">
        <f t="shared" si="124"/>
        <v>1716.97</v>
      </c>
      <c r="J218" s="44">
        <f t="shared" si="124"/>
        <v>1716.97</v>
      </c>
      <c r="K218" s="44">
        <f t="shared" si="124"/>
        <v>1716.97</v>
      </c>
      <c r="L218" s="44">
        <f t="shared" si="124"/>
        <v>1716.97</v>
      </c>
      <c r="M218" s="44">
        <f t="shared" si="124"/>
        <v>1716.97</v>
      </c>
      <c r="N218" s="44">
        <f t="shared" si="124"/>
        <v>1716.97</v>
      </c>
      <c r="O218" s="44">
        <f t="shared" si="124"/>
        <v>1716.97</v>
      </c>
      <c r="P218" s="44">
        <f t="shared" si="124"/>
        <v>1716.97</v>
      </c>
      <c r="Q218" s="44">
        <f t="shared" si="124"/>
        <v>1716.97</v>
      </c>
      <c r="R218" s="44">
        <f t="shared" si="124"/>
        <v>1716.97</v>
      </c>
      <c r="S218" s="44">
        <f t="shared" si="124"/>
        <v>1716.97</v>
      </c>
      <c r="T218" s="44">
        <f t="shared" si="124"/>
        <v>1716.97</v>
      </c>
      <c r="U218" s="44">
        <f t="shared" si="124"/>
        <v>1716.97</v>
      </c>
      <c r="V218" s="44">
        <f t="shared" si="124"/>
        <v>1716.97</v>
      </c>
      <c r="W218" s="44">
        <f t="shared" si="124"/>
        <v>1716.97</v>
      </c>
      <c r="X218" s="44">
        <f t="shared" si="124"/>
        <v>1716.97</v>
      </c>
      <c r="Y218" s="44">
        <f t="shared" si="124"/>
        <v>1716.97</v>
      </c>
      <c r="Z218" s="44">
        <f t="shared" si="124"/>
        <v>1716.97</v>
      </c>
      <c r="AA218" s="44">
        <f t="shared" si="124"/>
        <v>1716.97</v>
      </c>
    </row>
    <row r="219" spans="1:27" ht="12.75" hidden="1" customHeight="1" outlineLevel="1" x14ac:dyDescent="0.2">
      <c r="A219" s="99" t="s">
        <v>1865</v>
      </c>
      <c r="B219" s="63" t="s">
        <v>83</v>
      </c>
      <c r="C219" s="43" t="s">
        <v>79</v>
      </c>
      <c r="D219" s="44">
        <v>3.92</v>
      </c>
      <c r="E219" s="44">
        <v>3.92</v>
      </c>
      <c r="F219" s="44">
        <v>3.92</v>
      </c>
      <c r="G219" s="44">
        <v>3.92</v>
      </c>
      <c r="H219" s="44">
        <v>3.92</v>
      </c>
      <c r="I219" s="44">
        <v>3.92</v>
      </c>
      <c r="J219" s="44">
        <v>3.92</v>
      </c>
      <c r="K219" s="44">
        <v>3.92</v>
      </c>
      <c r="L219" s="44">
        <v>3.92</v>
      </c>
      <c r="M219" s="44">
        <v>3.92</v>
      </c>
      <c r="N219" s="44">
        <v>3.92</v>
      </c>
      <c r="O219" s="44">
        <v>3.92</v>
      </c>
      <c r="P219" s="44">
        <v>3.92</v>
      </c>
      <c r="Q219" s="44">
        <v>3.92</v>
      </c>
      <c r="R219" s="44">
        <v>3.92</v>
      </c>
      <c r="S219" s="44">
        <v>3.92</v>
      </c>
      <c r="T219" s="44">
        <v>3.92</v>
      </c>
      <c r="U219" s="44">
        <v>3.92</v>
      </c>
      <c r="V219" s="44">
        <v>3.92</v>
      </c>
      <c r="W219" s="44">
        <v>3.92</v>
      </c>
      <c r="X219" s="44">
        <v>3.92</v>
      </c>
      <c r="Y219" s="44">
        <v>3.92</v>
      </c>
      <c r="Z219" s="44">
        <v>3.92</v>
      </c>
      <c r="AA219" s="44">
        <v>3.92</v>
      </c>
    </row>
    <row r="220" spans="1:27" ht="12.75" hidden="1" customHeight="1" outlineLevel="1" x14ac:dyDescent="0.2">
      <c r="A220" s="99" t="s">
        <v>1866</v>
      </c>
      <c r="B220" s="63" t="s">
        <v>81</v>
      </c>
      <c r="C220" s="43" t="s">
        <v>79</v>
      </c>
      <c r="D220" s="44">
        <f>$D$11</f>
        <v>110.23</v>
      </c>
      <c r="E220" s="44">
        <f t="shared" ref="E220:AA220" si="125">$D$11</f>
        <v>110.23</v>
      </c>
      <c r="F220" s="44">
        <f t="shared" si="125"/>
        <v>110.23</v>
      </c>
      <c r="G220" s="44">
        <f t="shared" si="125"/>
        <v>110.23</v>
      </c>
      <c r="H220" s="44">
        <f t="shared" si="125"/>
        <v>110.23</v>
      </c>
      <c r="I220" s="44">
        <f t="shared" si="125"/>
        <v>110.23</v>
      </c>
      <c r="J220" s="44">
        <f t="shared" si="125"/>
        <v>110.23</v>
      </c>
      <c r="K220" s="44">
        <f t="shared" si="125"/>
        <v>110.23</v>
      </c>
      <c r="L220" s="44">
        <f t="shared" si="125"/>
        <v>110.23</v>
      </c>
      <c r="M220" s="44">
        <f t="shared" si="125"/>
        <v>110.23</v>
      </c>
      <c r="N220" s="44">
        <f t="shared" si="125"/>
        <v>110.23</v>
      </c>
      <c r="O220" s="44">
        <f t="shared" si="125"/>
        <v>110.23</v>
      </c>
      <c r="P220" s="44">
        <f t="shared" si="125"/>
        <v>110.23</v>
      </c>
      <c r="Q220" s="44">
        <f t="shared" si="125"/>
        <v>110.23</v>
      </c>
      <c r="R220" s="44">
        <f t="shared" si="125"/>
        <v>110.23</v>
      </c>
      <c r="S220" s="44">
        <f t="shared" si="125"/>
        <v>110.23</v>
      </c>
      <c r="T220" s="44">
        <f t="shared" si="125"/>
        <v>110.23</v>
      </c>
      <c r="U220" s="44">
        <f t="shared" si="125"/>
        <v>110.23</v>
      </c>
      <c r="V220" s="44">
        <f t="shared" si="125"/>
        <v>110.23</v>
      </c>
      <c r="W220" s="44">
        <f t="shared" si="125"/>
        <v>110.23</v>
      </c>
      <c r="X220" s="44">
        <f t="shared" si="125"/>
        <v>110.23</v>
      </c>
      <c r="Y220" s="44">
        <f t="shared" si="125"/>
        <v>110.23</v>
      </c>
      <c r="Z220" s="44">
        <f t="shared" si="125"/>
        <v>110.23</v>
      </c>
      <c r="AA220" s="44">
        <f t="shared" si="125"/>
        <v>110.23</v>
      </c>
    </row>
    <row r="221" spans="1:27" ht="12.75" customHeight="1" collapsed="1" x14ac:dyDescent="0.2">
      <c r="A221" s="98" t="s">
        <v>1867</v>
      </c>
      <c r="B221" s="28" t="str">
        <f>"12"&amp;"."&amp;$B$800&amp;"."&amp;$B$801</f>
        <v>12.08.2023</v>
      </c>
      <c r="C221" s="90" t="s">
        <v>76</v>
      </c>
      <c r="D221" s="91">
        <f>ROUND(((D222+D223+D225+D224)/1000),5)</f>
        <v>3.1772300000000002</v>
      </c>
      <c r="E221" s="91">
        <f>ROUND(((E222+E223+E225+E224)/1000),5)</f>
        <v>3.09992</v>
      </c>
      <c r="F221" s="91">
        <f>ROUND(((F222+F223+F225+F224)/1000),5)</f>
        <v>2.9142000000000001</v>
      </c>
      <c r="G221" s="91">
        <f t="shared" ref="G221:AA221" si="126">ROUND(((G222+G223+G225+G224)/1000),5)</f>
        <v>2.81108</v>
      </c>
      <c r="H221" s="91">
        <f t="shared" si="126"/>
        <v>2.7698200000000002</v>
      </c>
      <c r="I221" s="91">
        <f t="shared" si="126"/>
        <v>2.7914400000000001</v>
      </c>
      <c r="J221" s="91">
        <f t="shared" si="126"/>
        <v>2.8668</v>
      </c>
      <c r="K221" s="91">
        <f t="shared" si="126"/>
        <v>3.1779299999999999</v>
      </c>
      <c r="L221" s="91">
        <f t="shared" si="126"/>
        <v>3.5341399999999998</v>
      </c>
      <c r="M221" s="91">
        <f t="shared" si="126"/>
        <v>3.8102800000000001</v>
      </c>
      <c r="N221" s="91">
        <f t="shared" si="126"/>
        <v>3.8753000000000002</v>
      </c>
      <c r="O221" s="91">
        <f t="shared" si="126"/>
        <v>3.8892699999999998</v>
      </c>
      <c r="P221" s="91">
        <f t="shared" si="126"/>
        <v>3.8903599999999998</v>
      </c>
      <c r="Q221" s="91">
        <f t="shared" si="126"/>
        <v>3.9093300000000002</v>
      </c>
      <c r="R221" s="91">
        <f t="shared" si="126"/>
        <v>3.9055399999999998</v>
      </c>
      <c r="S221" s="91">
        <f t="shared" si="126"/>
        <v>3.8924500000000002</v>
      </c>
      <c r="T221" s="91">
        <f t="shared" si="126"/>
        <v>3.8384800000000001</v>
      </c>
      <c r="U221" s="91">
        <f t="shared" si="126"/>
        <v>3.72417</v>
      </c>
      <c r="V221" s="91">
        <f t="shared" si="126"/>
        <v>3.6923300000000001</v>
      </c>
      <c r="W221" s="91">
        <f t="shared" si="126"/>
        <v>3.58209</v>
      </c>
      <c r="X221" s="91">
        <f t="shared" si="126"/>
        <v>3.58155</v>
      </c>
      <c r="Y221" s="91">
        <f t="shared" si="126"/>
        <v>3.6177899999999998</v>
      </c>
      <c r="Z221" s="91">
        <f t="shared" si="126"/>
        <v>3.5446</v>
      </c>
      <c r="AA221" s="91">
        <f t="shared" si="126"/>
        <v>3.2824800000000001</v>
      </c>
    </row>
    <row r="222" spans="1:27" ht="12.75" hidden="1" customHeight="1" outlineLevel="1" x14ac:dyDescent="0.2">
      <c r="A222" s="99" t="s">
        <v>1868</v>
      </c>
      <c r="B222" s="63" t="s">
        <v>238</v>
      </c>
      <c r="C222" s="43" t="s">
        <v>79</v>
      </c>
      <c r="D222" s="44">
        <v>1346.11</v>
      </c>
      <c r="E222" s="44">
        <v>1268.8</v>
      </c>
      <c r="F222" s="44">
        <v>1083.08</v>
      </c>
      <c r="G222" s="44">
        <v>979.96</v>
      </c>
      <c r="H222" s="44">
        <v>938.7</v>
      </c>
      <c r="I222" s="44">
        <v>960.32</v>
      </c>
      <c r="J222" s="44">
        <v>1035.68</v>
      </c>
      <c r="K222" s="44">
        <v>1346.81</v>
      </c>
      <c r="L222" s="44">
        <v>1703.02</v>
      </c>
      <c r="M222" s="44">
        <v>1979.16</v>
      </c>
      <c r="N222" s="44">
        <v>2044.18</v>
      </c>
      <c r="O222" s="44">
        <v>2058.15</v>
      </c>
      <c r="P222" s="44">
        <v>2059.2399999999998</v>
      </c>
      <c r="Q222" s="44">
        <v>2078.21</v>
      </c>
      <c r="R222" s="44">
        <v>2074.42</v>
      </c>
      <c r="S222" s="44">
        <v>2061.33</v>
      </c>
      <c r="T222" s="44">
        <v>2007.36</v>
      </c>
      <c r="U222" s="44">
        <v>1893.05</v>
      </c>
      <c r="V222" s="44">
        <v>1861.21</v>
      </c>
      <c r="W222" s="44">
        <v>1750.97</v>
      </c>
      <c r="X222" s="44">
        <v>1750.43</v>
      </c>
      <c r="Y222" s="44">
        <v>1786.67</v>
      </c>
      <c r="Z222" s="44">
        <v>1713.48</v>
      </c>
      <c r="AA222" s="44">
        <v>1451.36</v>
      </c>
    </row>
    <row r="223" spans="1:27" ht="12.75" hidden="1" customHeight="1" outlineLevel="1" x14ac:dyDescent="0.2">
      <c r="A223" s="99" t="s">
        <v>1869</v>
      </c>
      <c r="B223" s="63" t="s">
        <v>90</v>
      </c>
      <c r="C223" s="43" t="s">
        <v>79</v>
      </c>
      <c r="D223" s="44">
        <f>$D$168</f>
        <v>1716.97</v>
      </c>
      <c r="E223" s="44">
        <f>$D$168</f>
        <v>1716.97</v>
      </c>
      <c r="F223" s="44">
        <f t="shared" ref="F223:AA223" si="127">$D$168</f>
        <v>1716.97</v>
      </c>
      <c r="G223" s="44">
        <f t="shared" si="127"/>
        <v>1716.97</v>
      </c>
      <c r="H223" s="44">
        <f t="shared" si="127"/>
        <v>1716.97</v>
      </c>
      <c r="I223" s="44">
        <f t="shared" si="127"/>
        <v>1716.97</v>
      </c>
      <c r="J223" s="44">
        <f t="shared" si="127"/>
        <v>1716.97</v>
      </c>
      <c r="K223" s="44">
        <f t="shared" si="127"/>
        <v>1716.97</v>
      </c>
      <c r="L223" s="44">
        <f t="shared" si="127"/>
        <v>1716.97</v>
      </c>
      <c r="M223" s="44">
        <f t="shared" si="127"/>
        <v>1716.97</v>
      </c>
      <c r="N223" s="44">
        <f t="shared" si="127"/>
        <v>1716.97</v>
      </c>
      <c r="O223" s="44">
        <f t="shared" si="127"/>
        <v>1716.97</v>
      </c>
      <c r="P223" s="44">
        <f t="shared" si="127"/>
        <v>1716.97</v>
      </c>
      <c r="Q223" s="44">
        <f t="shared" si="127"/>
        <v>1716.97</v>
      </c>
      <c r="R223" s="44">
        <f t="shared" si="127"/>
        <v>1716.97</v>
      </c>
      <c r="S223" s="44">
        <f t="shared" si="127"/>
        <v>1716.97</v>
      </c>
      <c r="T223" s="44">
        <f t="shared" si="127"/>
        <v>1716.97</v>
      </c>
      <c r="U223" s="44">
        <f t="shared" si="127"/>
        <v>1716.97</v>
      </c>
      <c r="V223" s="44">
        <f t="shared" si="127"/>
        <v>1716.97</v>
      </c>
      <c r="W223" s="44">
        <f t="shared" si="127"/>
        <v>1716.97</v>
      </c>
      <c r="X223" s="44">
        <f t="shared" si="127"/>
        <v>1716.97</v>
      </c>
      <c r="Y223" s="44">
        <f t="shared" si="127"/>
        <v>1716.97</v>
      </c>
      <c r="Z223" s="44">
        <f t="shared" si="127"/>
        <v>1716.97</v>
      </c>
      <c r="AA223" s="44">
        <f t="shared" si="127"/>
        <v>1716.97</v>
      </c>
    </row>
    <row r="224" spans="1:27" ht="12.75" hidden="1" customHeight="1" outlineLevel="1" x14ac:dyDescent="0.2">
      <c r="A224" s="99" t="s">
        <v>1870</v>
      </c>
      <c r="B224" s="63" t="s">
        <v>83</v>
      </c>
      <c r="C224" s="43" t="s">
        <v>79</v>
      </c>
      <c r="D224" s="44">
        <v>3.92</v>
      </c>
      <c r="E224" s="44">
        <v>3.92</v>
      </c>
      <c r="F224" s="44">
        <v>3.92</v>
      </c>
      <c r="G224" s="44">
        <v>3.92</v>
      </c>
      <c r="H224" s="44">
        <v>3.92</v>
      </c>
      <c r="I224" s="44">
        <v>3.92</v>
      </c>
      <c r="J224" s="44">
        <v>3.92</v>
      </c>
      <c r="K224" s="44">
        <v>3.92</v>
      </c>
      <c r="L224" s="44">
        <v>3.92</v>
      </c>
      <c r="M224" s="44">
        <v>3.92</v>
      </c>
      <c r="N224" s="44">
        <v>3.92</v>
      </c>
      <c r="O224" s="44">
        <v>3.92</v>
      </c>
      <c r="P224" s="44">
        <v>3.92</v>
      </c>
      <c r="Q224" s="44">
        <v>3.92</v>
      </c>
      <c r="R224" s="44">
        <v>3.92</v>
      </c>
      <c r="S224" s="44">
        <v>3.92</v>
      </c>
      <c r="T224" s="44">
        <v>3.92</v>
      </c>
      <c r="U224" s="44">
        <v>3.92</v>
      </c>
      <c r="V224" s="44">
        <v>3.92</v>
      </c>
      <c r="W224" s="44">
        <v>3.92</v>
      </c>
      <c r="X224" s="44">
        <v>3.92</v>
      </c>
      <c r="Y224" s="44">
        <v>3.92</v>
      </c>
      <c r="Z224" s="44">
        <v>3.92</v>
      </c>
      <c r="AA224" s="44">
        <v>3.92</v>
      </c>
    </row>
    <row r="225" spans="1:27" ht="12.75" hidden="1" customHeight="1" outlineLevel="1" x14ac:dyDescent="0.2">
      <c r="A225" s="99" t="s">
        <v>1871</v>
      </c>
      <c r="B225" s="63" t="s">
        <v>81</v>
      </c>
      <c r="C225" s="43" t="s">
        <v>79</v>
      </c>
      <c r="D225" s="44">
        <f>$D$11</f>
        <v>110.23</v>
      </c>
      <c r="E225" s="44">
        <f t="shared" ref="E225:AA225" si="128">$D$11</f>
        <v>110.23</v>
      </c>
      <c r="F225" s="44">
        <f t="shared" si="128"/>
        <v>110.23</v>
      </c>
      <c r="G225" s="44">
        <f t="shared" si="128"/>
        <v>110.23</v>
      </c>
      <c r="H225" s="44">
        <f t="shared" si="128"/>
        <v>110.23</v>
      </c>
      <c r="I225" s="44">
        <f t="shared" si="128"/>
        <v>110.23</v>
      </c>
      <c r="J225" s="44">
        <f t="shared" si="128"/>
        <v>110.23</v>
      </c>
      <c r="K225" s="44">
        <f t="shared" si="128"/>
        <v>110.23</v>
      </c>
      <c r="L225" s="44">
        <f t="shared" si="128"/>
        <v>110.23</v>
      </c>
      <c r="M225" s="44">
        <f t="shared" si="128"/>
        <v>110.23</v>
      </c>
      <c r="N225" s="44">
        <f t="shared" si="128"/>
        <v>110.23</v>
      </c>
      <c r="O225" s="44">
        <f t="shared" si="128"/>
        <v>110.23</v>
      </c>
      <c r="P225" s="44">
        <f t="shared" si="128"/>
        <v>110.23</v>
      </c>
      <c r="Q225" s="44">
        <f t="shared" si="128"/>
        <v>110.23</v>
      </c>
      <c r="R225" s="44">
        <f t="shared" si="128"/>
        <v>110.23</v>
      </c>
      <c r="S225" s="44">
        <f t="shared" si="128"/>
        <v>110.23</v>
      </c>
      <c r="T225" s="44">
        <f t="shared" si="128"/>
        <v>110.23</v>
      </c>
      <c r="U225" s="44">
        <f t="shared" si="128"/>
        <v>110.23</v>
      </c>
      <c r="V225" s="44">
        <f t="shared" si="128"/>
        <v>110.23</v>
      </c>
      <c r="W225" s="44">
        <f t="shared" si="128"/>
        <v>110.23</v>
      </c>
      <c r="X225" s="44">
        <f t="shared" si="128"/>
        <v>110.23</v>
      </c>
      <c r="Y225" s="44">
        <f t="shared" si="128"/>
        <v>110.23</v>
      </c>
      <c r="Z225" s="44">
        <f t="shared" si="128"/>
        <v>110.23</v>
      </c>
      <c r="AA225" s="44">
        <f t="shared" si="128"/>
        <v>110.23</v>
      </c>
    </row>
    <row r="226" spans="1:27" ht="12.75" customHeight="1" collapsed="1" x14ac:dyDescent="0.2">
      <c r="A226" s="98" t="s">
        <v>1872</v>
      </c>
      <c r="B226" s="28" t="str">
        <f>"13"&amp;"."&amp;$B$800&amp;"."&amp;$B$801</f>
        <v>13.08.2023</v>
      </c>
      <c r="C226" s="90" t="s">
        <v>76</v>
      </c>
      <c r="D226" s="91">
        <f>ROUND(((D227+D228+D230+D229)/1000),5)</f>
        <v>3.1467499999999999</v>
      </c>
      <c r="E226" s="91">
        <f>ROUND(((E227+E228+E230+E229)/1000),5)</f>
        <v>2.9826299999999999</v>
      </c>
      <c r="F226" s="91">
        <f>ROUND(((F227+F228+F230+F229)/1000),5)</f>
        <v>2.8266800000000001</v>
      </c>
      <c r="G226" s="91">
        <f t="shared" ref="G226:AA226" si="129">ROUND(((G227+G228+G230+G229)/1000),5)</f>
        <v>2.7523</v>
      </c>
      <c r="H226" s="91">
        <f t="shared" si="129"/>
        <v>2.6960999999999999</v>
      </c>
      <c r="I226" s="91">
        <f t="shared" si="129"/>
        <v>2.6872199999999999</v>
      </c>
      <c r="J226" s="91">
        <f t="shared" si="129"/>
        <v>2.64113</v>
      </c>
      <c r="K226" s="91">
        <f t="shared" si="129"/>
        <v>2.8764500000000002</v>
      </c>
      <c r="L226" s="91">
        <f t="shared" si="129"/>
        <v>3.2950400000000002</v>
      </c>
      <c r="M226" s="91">
        <f t="shared" si="129"/>
        <v>3.5500799999999999</v>
      </c>
      <c r="N226" s="91">
        <f t="shared" si="129"/>
        <v>3.70459</v>
      </c>
      <c r="O226" s="91">
        <f t="shared" si="129"/>
        <v>3.7053600000000002</v>
      </c>
      <c r="P226" s="91">
        <f t="shared" si="129"/>
        <v>3.7155300000000002</v>
      </c>
      <c r="Q226" s="91">
        <f t="shared" si="129"/>
        <v>3.7605400000000002</v>
      </c>
      <c r="R226" s="91">
        <f t="shared" si="129"/>
        <v>3.8121</v>
      </c>
      <c r="S226" s="91">
        <f t="shared" si="129"/>
        <v>3.8122199999999999</v>
      </c>
      <c r="T226" s="91">
        <f t="shared" si="129"/>
        <v>3.76945</v>
      </c>
      <c r="U226" s="91">
        <f t="shared" si="129"/>
        <v>3.6939199999999999</v>
      </c>
      <c r="V226" s="91">
        <f t="shared" si="129"/>
        <v>3.6838299999999999</v>
      </c>
      <c r="W226" s="91">
        <f t="shared" si="129"/>
        <v>3.64127</v>
      </c>
      <c r="X226" s="91">
        <f t="shared" si="129"/>
        <v>3.6443599999999998</v>
      </c>
      <c r="Y226" s="91">
        <f t="shared" si="129"/>
        <v>3.60242</v>
      </c>
      <c r="Z226" s="91">
        <f t="shared" si="129"/>
        <v>3.5318100000000001</v>
      </c>
      <c r="AA226" s="91">
        <f t="shared" si="129"/>
        <v>3.2799900000000002</v>
      </c>
    </row>
    <row r="227" spans="1:27" ht="12.75" hidden="1" customHeight="1" outlineLevel="1" x14ac:dyDescent="0.2">
      <c r="A227" s="99" t="s">
        <v>1873</v>
      </c>
      <c r="B227" s="63" t="s">
        <v>238</v>
      </c>
      <c r="C227" s="43" t="s">
        <v>79</v>
      </c>
      <c r="D227" s="44">
        <v>1315.63</v>
      </c>
      <c r="E227" s="44">
        <v>1151.51</v>
      </c>
      <c r="F227" s="44">
        <v>995.56</v>
      </c>
      <c r="G227" s="44">
        <v>921.18</v>
      </c>
      <c r="H227" s="44">
        <v>864.98</v>
      </c>
      <c r="I227" s="44">
        <v>856.1</v>
      </c>
      <c r="J227" s="44">
        <v>810.01</v>
      </c>
      <c r="K227" s="44">
        <v>1045.33</v>
      </c>
      <c r="L227" s="44">
        <v>1463.92</v>
      </c>
      <c r="M227" s="44">
        <v>1718.96</v>
      </c>
      <c r="N227" s="44">
        <v>1873.47</v>
      </c>
      <c r="O227" s="44">
        <v>1874.24</v>
      </c>
      <c r="P227" s="44">
        <v>1884.41</v>
      </c>
      <c r="Q227" s="44">
        <v>1929.42</v>
      </c>
      <c r="R227" s="44">
        <v>1980.98</v>
      </c>
      <c r="S227" s="44">
        <v>1981.1</v>
      </c>
      <c r="T227" s="44">
        <v>1938.33</v>
      </c>
      <c r="U227" s="44">
        <v>1862.8</v>
      </c>
      <c r="V227" s="44">
        <v>1852.71</v>
      </c>
      <c r="W227" s="44">
        <v>1810.15</v>
      </c>
      <c r="X227" s="44">
        <v>1813.24</v>
      </c>
      <c r="Y227" s="44">
        <v>1771.3</v>
      </c>
      <c r="Z227" s="44">
        <v>1700.69</v>
      </c>
      <c r="AA227" s="44">
        <v>1448.87</v>
      </c>
    </row>
    <row r="228" spans="1:27" ht="12.75" hidden="1" customHeight="1" outlineLevel="1" x14ac:dyDescent="0.2">
      <c r="A228" s="99" t="s">
        <v>1874</v>
      </c>
      <c r="B228" s="63" t="s">
        <v>90</v>
      </c>
      <c r="C228" s="43" t="s">
        <v>79</v>
      </c>
      <c r="D228" s="44">
        <f>$D$168</f>
        <v>1716.97</v>
      </c>
      <c r="E228" s="44">
        <f>$D$168</f>
        <v>1716.97</v>
      </c>
      <c r="F228" s="44">
        <f t="shared" ref="F228:AA228" si="130">$D$168</f>
        <v>1716.97</v>
      </c>
      <c r="G228" s="44">
        <f t="shared" si="130"/>
        <v>1716.97</v>
      </c>
      <c r="H228" s="44">
        <f t="shared" si="130"/>
        <v>1716.97</v>
      </c>
      <c r="I228" s="44">
        <f t="shared" si="130"/>
        <v>1716.97</v>
      </c>
      <c r="J228" s="44">
        <f t="shared" si="130"/>
        <v>1716.97</v>
      </c>
      <c r="K228" s="44">
        <f t="shared" si="130"/>
        <v>1716.97</v>
      </c>
      <c r="L228" s="44">
        <f t="shared" si="130"/>
        <v>1716.97</v>
      </c>
      <c r="M228" s="44">
        <f t="shared" si="130"/>
        <v>1716.97</v>
      </c>
      <c r="N228" s="44">
        <f t="shared" si="130"/>
        <v>1716.97</v>
      </c>
      <c r="O228" s="44">
        <f t="shared" si="130"/>
        <v>1716.97</v>
      </c>
      <c r="P228" s="44">
        <f t="shared" si="130"/>
        <v>1716.97</v>
      </c>
      <c r="Q228" s="44">
        <f t="shared" si="130"/>
        <v>1716.97</v>
      </c>
      <c r="R228" s="44">
        <f t="shared" si="130"/>
        <v>1716.97</v>
      </c>
      <c r="S228" s="44">
        <f t="shared" si="130"/>
        <v>1716.97</v>
      </c>
      <c r="T228" s="44">
        <f t="shared" si="130"/>
        <v>1716.97</v>
      </c>
      <c r="U228" s="44">
        <f t="shared" si="130"/>
        <v>1716.97</v>
      </c>
      <c r="V228" s="44">
        <f t="shared" si="130"/>
        <v>1716.97</v>
      </c>
      <c r="W228" s="44">
        <f t="shared" si="130"/>
        <v>1716.97</v>
      </c>
      <c r="X228" s="44">
        <f t="shared" si="130"/>
        <v>1716.97</v>
      </c>
      <c r="Y228" s="44">
        <f t="shared" si="130"/>
        <v>1716.97</v>
      </c>
      <c r="Z228" s="44">
        <f t="shared" si="130"/>
        <v>1716.97</v>
      </c>
      <c r="AA228" s="44">
        <f t="shared" si="130"/>
        <v>1716.97</v>
      </c>
    </row>
    <row r="229" spans="1:27" ht="12.75" hidden="1" customHeight="1" outlineLevel="1" x14ac:dyDescent="0.2">
      <c r="A229" s="99" t="s">
        <v>1875</v>
      </c>
      <c r="B229" s="63" t="s">
        <v>83</v>
      </c>
      <c r="C229" s="43" t="s">
        <v>79</v>
      </c>
      <c r="D229" s="44">
        <v>3.92</v>
      </c>
      <c r="E229" s="44">
        <v>3.92</v>
      </c>
      <c r="F229" s="44">
        <v>3.92</v>
      </c>
      <c r="G229" s="44">
        <v>3.92</v>
      </c>
      <c r="H229" s="44">
        <v>3.92</v>
      </c>
      <c r="I229" s="44">
        <v>3.92</v>
      </c>
      <c r="J229" s="44">
        <v>3.92</v>
      </c>
      <c r="K229" s="44">
        <v>3.92</v>
      </c>
      <c r="L229" s="44">
        <v>3.92</v>
      </c>
      <c r="M229" s="44">
        <v>3.92</v>
      </c>
      <c r="N229" s="44">
        <v>3.92</v>
      </c>
      <c r="O229" s="44">
        <v>3.92</v>
      </c>
      <c r="P229" s="44">
        <v>3.92</v>
      </c>
      <c r="Q229" s="44">
        <v>3.92</v>
      </c>
      <c r="R229" s="44">
        <v>3.92</v>
      </c>
      <c r="S229" s="44">
        <v>3.92</v>
      </c>
      <c r="T229" s="44">
        <v>3.92</v>
      </c>
      <c r="U229" s="44">
        <v>3.92</v>
      </c>
      <c r="V229" s="44">
        <v>3.92</v>
      </c>
      <c r="W229" s="44">
        <v>3.92</v>
      </c>
      <c r="X229" s="44">
        <v>3.92</v>
      </c>
      <c r="Y229" s="44">
        <v>3.92</v>
      </c>
      <c r="Z229" s="44">
        <v>3.92</v>
      </c>
      <c r="AA229" s="44">
        <v>3.92</v>
      </c>
    </row>
    <row r="230" spans="1:27" ht="12.75" hidden="1" customHeight="1" outlineLevel="1" x14ac:dyDescent="0.2">
      <c r="A230" s="99" t="s">
        <v>1876</v>
      </c>
      <c r="B230" s="63" t="s">
        <v>81</v>
      </c>
      <c r="C230" s="43" t="s">
        <v>79</v>
      </c>
      <c r="D230" s="44">
        <f>$D$11</f>
        <v>110.23</v>
      </c>
      <c r="E230" s="44">
        <f t="shared" ref="E230:AA230" si="131">$D$11</f>
        <v>110.23</v>
      </c>
      <c r="F230" s="44">
        <f t="shared" si="131"/>
        <v>110.23</v>
      </c>
      <c r="G230" s="44">
        <f t="shared" si="131"/>
        <v>110.23</v>
      </c>
      <c r="H230" s="44">
        <f t="shared" si="131"/>
        <v>110.23</v>
      </c>
      <c r="I230" s="44">
        <f t="shared" si="131"/>
        <v>110.23</v>
      </c>
      <c r="J230" s="44">
        <f t="shared" si="131"/>
        <v>110.23</v>
      </c>
      <c r="K230" s="44">
        <f t="shared" si="131"/>
        <v>110.23</v>
      </c>
      <c r="L230" s="44">
        <f t="shared" si="131"/>
        <v>110.23</v>
      </c>
      <c r="M230" s="44">
        <f t="shared" si="131"/>
        <v>110.23</v>
      </c>
      <c r="N230" s="44">
        <f t="shared" si="131"/>
        <v>110.23</v>
      </c>
      <c r="O230" s="44">
        <f t="shared" si="131"/>
        <v>110.23</v>
      </c>
      <c r="P230" s="44">
        <f t="shared" si="131"/>
        <v>110.23</v>
      </c>
      <c r="Q230" s="44">
        <f t="shared" si="131"/>
        <v>110.23</v>
      </c>
      <c r="R230" s="44">
        <f t="shared" si="131"/>
        <v>110.23</v>
      </c>
      <c r="S230" s="44">
        <f t="shared" si="131"/>
        <v>110.23</v>
      </c>
      <c r="T230" s="44">
        <f t="shared" si="131"/>
        <v>110.23</v>
      </c>
      <c r="U230" s="44">
        <f t="shared" si="131"/>
        <v>110.23</v>
      </c>
      <c r="V230" s="44">
        <f t="shared" si="131"/>
        <v>110.23</v>
      </c>
      <c r="W230" s="44">
        <f t="shared" si="131"/>
        <v>110.23</v>
      </c>
      <c r="X230" s="44">
        <f t="shared" si="131"/>
        <v>110.23</v>
      </c>
      <c r="Y230" s="44">
        <f t="shared" si="131"/>
        <v>110.23</v>
      </c>
      <c r="Z230" s="44">
        <f t="shared" si="131"/>
        <v>110.23</v>
      </c>
      <c r="AA230" s="44">
        <f t="shared" si="131"/>
        <v>110.23</v>
      </c>
    </row>
    <row r="231" spans="1:27" ht="12.75" customHeight="1" collapsed="1" x14ac:dyDescent="0.2">
      <c r="A231" s="98" t="s">
        <v>1877</v>
      </c>
      <c r="B231" s="28" t="str">
        <f>"14"&amp;"."&amp;$B$800&amp;"."&amp;$B$801</f>
        <v>14.08.2023</v>
      </c>
      <c r="C231" s="90" t="s">
        <v>76</v>
      </c>
      <c r="D231" s="91">
        <f>ROUND(((D232+D233+D235+D234)/1000),5)</f>
        <v>3.0769099999999998</v>
      </c>
      <c r="E231" s="91">
        <f>ROUND(((E232+E233+E235+E234)/1000),5)</f>
        <v>2.95295</v>
      </c>
      <c r="F231" s="91">
        <f>ROUND(((F232+F233+F235+F234)/1000),5)</f>
        <v>2.80782</v>
      </c>
      <c r="G231" s="91">
        <f t="shared" ref="G231:AA231" si="132">ROUND(((G232+G233+G235+G234)/1000),5)</f>
        <v>2.7374399999999999</v>
      </c>
      <c r="H231" s="91">
        <f t="shared" si="132"/>
        <v>2.7022200000000001</v>
      </c>
      <c r="I231" s="91">
        <f t="shared" si="132"/>
        <v>2.8076300000000001</v>
      </c>
      <c r="J231" s="91">
        <f t="shared" si="132"/>
        <v>2.9273199999999999</v>
      </c>
      <c r="K231" s="91">
        <f t="shared" si="132"/>
        <v>3.27502</v>
      </c>
      <c r="L231" s="91">
        <f t="shared" si="132"/>
        <v>3.5612499999999998</v>
      </c>
      <c r="M231" s="91">
        <f t="shared" si="132"/>
        <v>3.7140599999999999</v>
      </c>
      <c r="N231" s="91">
        <f t="shared" si="132"/>
        <v>3.82687</v>
      </c>
      <c r="O231" s="91">
        <f t="shared" si="132"/>
        <v>3.8582000000000001</v>
      </c>
      <c r="P231" s="91">
        <f t="shared" si="132"/>
        <v>3.8542200000000002</v>
      </c>
      <c r="Q231" s="91">
        <f t="shared" si="132"/>
        <v>3.9037000000000002</v>
      </c>
      <c r="R231" s="91">
        <f t="shared" si="132"/>
        <v>3.98088</v>
      </c>
      <c r="S231" s="91">
        <f t="shared" si="132"/>
        <v>3.9744799999999998</v>
      </c>
      <c r="T231" s="91">
        <f t="shared" si="132"/>
        <v>3.9457200000000001</v>
      </c>
      <c r="U231" s="91">
        <f t="shared" si="132"/>
        <v>3.8847800000000001</v>
      </c>
      <c r="V231" s="91">
        <f t="shared" si="132"/>
        <v>3.8443299999999998</v>
      </c>
      <c r="W231" s="91">
        <f t="shared" si="132"/>
        <v>3.7064400000000002</v>
      </c>
      <c r="X231" s="91">
        <f t="shared" si="132"/>
        <v>3.6983700000000002</v>
      </c>
      <c r="Y231" s="91">
        <f t="shared" si="132"/>
        <v>3.6663999999999999</v>
      </c>
      <c r="Z231" s="91">
        <f t="shared" si="132"/>
        <v>3.4786700000000002</v>
      </c>
      <c r="AA231" s="91">
        <f t="shared" si="132"/>
        <v>3.14757</v>
      </c>
    </row>
    <row r="232" spans="1:27" ht="12.75" hidden="1" customHeight="1" outlineLevel="1" x14ac:dyDescent="0.2">
      <c r="A232" s="99" t="s">
        <v>1878</v>
      </c>
      <c r="B232" s="63" t="s">
        <v>238</v>
      </c>
      <c r="C232" s="43" t="s">
        <v>79</v>
      </c>
      <c r="D232" s="44">
        <v>1245.79</v>
      </c>
      <c r="E232" s="44">
        <v>1121.83</v>
      </c>
      <c r="F232" s="44">
        <v>976.7</v>
      </c>
      <c r="G232" s="44">
        <v>906.32</v>
      </c>
      <c r="H232" s="44">
        <v>871.1</v>
      </c>
      <c r="I232" s="44">
        <v>976.51</v>
      </c>
      <c r="J232" s="44">
        <v>1096.2</v>
      </c>
      <c r="K232" s="44">
        <v>1443.9</v>
      </c>
      <c r="L232" s="44">
        <v>1730.13</v>
      </c>
      <c r="M232" s="44">
        <v>1882.94</v>
      </c>
      <c r="N232" s="44">
        <v>1995.75</v>
      </c>
      <c r="O232" s="44">
        <v>2027.08</v>
      </c>
      <c r="P232" s="44">
        <v>2023.1</v>
      </c>
      <c r="Q232" s="44">
        <v>2072.58</v>
      </c>
      <c r="R232" s="44">
        <v>2149.7600000000002</v>
      </c>
      <c r="S232" s="44">
        <v>2143.36</v>
      </c>
      <c r="T232" s="44">
        <v>2114.6</v>
      </c>
      <c r="U232" s="44">
        <v>2053.66</v>
      </c>
      <c r="V232" s="44">
        <v>2013.21</v>
      </c>
      <c r="W232" s="44">
        <v>1875.32</v>
      </c>
      <c r="X232" s="44">
        <v>1867.25</v>
      </c>
      <c r="Y232" s="44">
        <v>1835.28</v>
      </c>
      <c r="Z232" s="44">
        <v>1647.55</v>
      </c>
      <c r="AA232" s="44">
        <v>1316.45</v>
      </c>
    </row>
    <row r="233" spans="1:27" ht="12.75" hidden="1" customHeight="1" outlineLevel="1" x14ac:dyDescent="0.2">
      <c r="A233" s="99" t="s">
        <v>1879</v>
      </c>
      <c r="B233" s="63" t="s">
        <v>90</v>
      </c>
      <c r="C233" s="43" t="s">
        <v>79</v>
      </c>
      <c r="D233" s="44">
        <f>$D$168</f>
        <v>1716.97</v>
      </c>
      <c r="E233" s="44">
        <f>$D$168</f>
        <v>1716.97</v>
      </c>
      <c r="F233" s="44">
        <f t="shared" ref="F233:AA233" si="133">$D$168</f>
        <v>1716.97</v>
      </c>
      <c r="G233" s="44">
        <f t="shared" si="133"/>
        <v>1716.97</v>
      </c>
      <c r="H233" s="44">
        <f t="shared" si="133"/>
        <v>1716.97</v>
      </c>
      <c r="I233" s="44">
        <f t="shared" si="133"/>
        <v>1716.97</v>
      </c>
      <c r="J233" s="44">
        <f t="shared" si="133"/>
        <v>1716.97</v>
      </c>
      <c r="K233" s="44">
        <f t="shared" si="133"/>
        <v>1716.97</v>
      </c>
      <c r="L233" s="44">
        <f t="shared" si="133"/>
        <v>1716.97</v>
      </c>
      <c r="M233" s="44">
        <f t="shared" si="133"/>
        <v>1716.97</v>
      </c>
      <c r="N233" s="44">
        <f t="shared" si="133"/>
        <v>1716.97</v>
      </c>
      <c r="O233" s="44">
        <f t="shared" si="133"/>
        <v>1716.97</v>
      </c>
      <c r="P233" s="44">
        <f t="shared" si="133"/>
        <v>1716.97</v>
      </c>
      <c r="Q233" s="44">
        <f t="shared" si="133"/>
        <v>1716.97</v>
      </c>
      <c r="R233" s="44">
        <f t="shared" si="133"/>
        <v>1716.97</v>
      </c>
      <c r="S233" s="44">
        <f t="shared" si="133"/>
        <v>1716.97</v>
      </c>
      <c r="T233" s="44">
        <f t="shared" si="133"/>
        <v>1716.97</v>
      </c>
      <c r="U233" s="44">
        <f t="shared" si="133"/>
        <v>1716.97</v>
      </c>
      <c r="V233" s="44">
        <f t="shared" si="133"/>
        <v>1716.97</v>
      </c>
      <c r="W233" s="44">
        <f t="shared" si="133"/>
        <v>1716.97</v>
      </c>
      <c r="X233" s="44">
        <f t="shared" si="133"/>
        <v>1716.97</v>
      </c>
      <c r="Y233" s="44">
        <f t="shared" si="133"/>
        <v>1716.97</v>
      </c>
      <c r="Z233" s="44">
        <f t="shared" si="133"/>
        <v>1716.97</v>
      </c>
      <c r="AA233" s="44">
        <f t="shared" si="133"/>
        <v>1716.97</v>
      </c>
    </row>
    <row r="234" spans="1:27" ht="12.75" hidden="1" customHeight="1" outlineLevel="1" x14ac:dyDescent="0.2">
      <c r="A234" s="99" t="s">
        <v>1880</v>
      </c>
      <c r="B234" s="63" t="s">
        <v>83</v>
      </c>
      <c r="C234" s="43" t="s">
        <v>79</v>
      </c>
      <c r="D234" s="44">
        <v>3.92</v>
      </c>
      <c r="E234" s="44">
        <v>3.92</v>
      </c>
      <c r="F234" s="44">
        <v>3.92</v>
      </c>
      <c r="G234" s="44">
        <v>3.92</v>
      </c>
      <c r="H234" s="44">
        <v>3.92</v>
      </c>
      <c r="I234" s="44">
        <v>3.92</v>
      </c>
      <c r="J234" s="44">
        <v>3.92</v>
      </c>
      <c r="K234" s="44">
        <v>3.92</v>
      </c>
      <c r="L234" s="44">
        <v>3.92</v>
      </c>
      <c r="M234" s="44">
        <v>3.92</v>
      </c>
      <c r="N234" s="44">
        <v>3.92</v>
      </c>
      <c r="O234" s="44">
        <v>3.92</v>
      </c>
      <c r="P234" s="44">
        <v>3.92</v>
      </c>
      <c r="Q234" s="44">
        <v>3.92</v>
      </c>
      <c r="R234" s="44">
        <v>3.92</v>
      </c>
      <c r="S234" s="44">
        <v>3.92</v>
      </c>
      <c r="T234" s="44">
        <v>3.92</v>
      </c>
      <c r="U234" s="44">
        <v>3.92</v>
      </c>
      <c r="V234" s="44">
        <v>3.92</v>
      </c>
      <c r="W234" s="44">
        <v>3.92</v>
      </c>
      <c r="X234" s="44">
        <v>3.92</v>
      </c>
      <c r="Y234" s="44">
        <v>3.92</v>
      </c>
      <c r="Z234" s="44">
        <v>3.92</v>
      </c>
      <c r="AA234" s="44">
        <v>3.92</v>
      </c>
    </row>
    <row r="235" spans="1:27" ht="12.75" hidden="1" customHeight="1" outlineLevel="1" x14ac:dyDescent="0.2">
      <c r="A235" s="99" t="s">
        <v>1881</v>
      </c>
      <c r="B235" s="63" t="s">
        <v>81</v>
      </c>
      <c r="C235" s="43" t="s">
        <v>79</v>
      </c>
      <c r="D235" s="44">
        <f>$D$11</f>
        <v>110.23</v>
      </c>
      <c r="E235" s="44">
        <f t="shared" ref="E235:AA235" si="134">$D$11</f>
        <v>110.23</v>
      </c>
      <c r="F235" s="44">
        <f t="shared" si="134"/>
        <v>110.23</v>
      </c>
      <c r="G235" s="44">
        <f t="shared" si="134"/>
        <v>110.23</v>
      </c>
      <c r="H235" s="44">
        <f t="shared" si="134"/>
        <v>110.23</v>
      </c>
      <c r="I235" s="44">
        <f t="shared" si="134"/>
        <v>110.23</v>
      </c>
      <c r="J235" s="44">
        <f t="shared" si="134"/>
        <v>110.23</v>
      </c>
      <c r="K235" s="44">
        <f t="shared" si="134"/>
        <v>110.23</v>
      </c>
      <c r="L235" s="44">
        <f t="shared" si="134"/>
        <v>110.23</v>
      </c>
      <c r="M235" s="44">
        <f t="shared" si="134"/>
        <v>110.23</v>
      </c>
      <c r="N235" s="44">
        <f t="shared" si="134"/>
        <v>110.23</v>
      </c>
      <c r="O235" s="44">
        <f t="shared" si="134"/>
        <v>110.23</v>
      </c>
      <c r="P235" s="44">
        <f t="shared" si="134"/>
        <v>110.23</v>
      </c>
      <c r="Q235" s="44">
        <f t="shared" si="134"/>
        <v>110.23</v>
      </c>
      <c r="R235" s="44">
        <f t="shared" si="134"/>
        <v>110.23</v>
      </c>
      <c r="S235" s="44">
        <f t="shared" si="134"/>
        <v>110.23</v>
      </c>
      <c r="T235" s="44">
        <f t="shared" si="134"/>
        <v>110.23</v>
      </c>
      <c r="U235" s="44">
        <f t="shared" si="134"/>
        <v>110.23</v>
      </c>
      <c r="V235" s="44">
        <f t="shared" si="134"/>
        <v>110.23</v>
      </c>
      <c r="W235" s="44">
        <f t="shared" si="134"/>
        <v>110.23</v>
      </c>
      <c r="X235" s="44">
        <f t="shared" si="134"/>
        <v>110.23</v>
      </c>
      <c r="Y235" s="44">
        <f t="shared" si="134"/>
        <v>110.23</v>
      </c>
      <c r="Z235" s="44">
        <f t="shared" si="134"/>
        <v>110.23</v>
      </c>
      <c r="AA235" s="44">
        <f t="shared" si="134"/>
        <v>110.23</v>
      </c>
    </row>
    <row r="236" spans="1:27" ht="12.75" customHeight="1" collapsed="1" x14ac:dyDescent="0.2">
      <c r="A236" s="98" t="s">
        <v>1882</v>
      </c>
      <c r="B236" s="28" t="str">
        <f>"15"&amp;"."&amp;$B$800&amp;"."&amp;$B$801</f>
        <v>15.08.2023</v>
      </c>
      <c r="C236" s="90" t="s">
        <v>76</v>
      </c>
      <c r="D236" s="91">
        <f>ROUND(((D237+D238+D240+D239)/1000),5)</f>
        <v>2.8719700000000001</v>
      </c>
      <c r="E236" s="91">
        <f>ROUND(((E237+E238+E240+E239)/1000),5)</f>
        <v>2.7163400000000002</v>
      </c>
      <c r="F236" s="91">
        <f>ROUND(((F237+F238+F240+F239)/1000),5)</f>
        <v>2.6189499999999999</v>
      </c>
      <c r="G236" s="91">
        <f t="shared" ref="G236:AA236" si="135">ROUND(((G237+G238+G240+G239)/1000),5)</f>
        <v>1.8423</v>
      </c>
      <c r="H236" s="91">
        <f t="shared" si="135"/>
        <v>1.83849</v>
      </c>
      <c r="I236" s="91">
        <f t="shared" si="135"/>
        <v>2.5685199999999999</v>
      </c>
      <c r="J236" s="91">
        <f t="shared" si="135"/>
        <v>2.7137799999999999</v>
      </c>
      <c r="K236" s="91">
        <f t="shared" si="135"/>
        <v>3.1537899999999999</v>
      </c>
      <c r="L236" s="91">
        <f t="shared" si="135"/>
        <v>3.5257499999999999</v>
      </c>
      <c r="M236" s="91">
        <f t="shared" si="135"/>
        <v>3.79684</v>
      </c>
      <c r="N236" s="91">
        <f t="shared" si="135"/>
        <v>3.8935900000000001</v>
      </c>
      <c r="O236" s="91">
        <f t="shared" si="135"/>
        <v>3.8732000000000002</v>
      </c>
      <c r="P236" s="91">
        <f t="shared" si="135"/>
        <v>3.87954</v>
      </c>
      <c r="Q236" s="91">
        <f t="shared" si="135"/>
        <v>3.9062700000000001</v>
      </c>
      <c r="R236" s="91">
        <f t="shared" si="135"/>
        <v>4.01145</v>
      </c>
      <c r="S236" s="91">
        <f t="shared" si="135"/>
        <v>4.0509199999999996</v>
      </c>
      <c r="T236" s="91">
        <f t="shared" si="135"/>
        <v>4.0326500000000003</v>
      </c>
      <c r="U236" s="91">
        <f t="shared" si="135"/>
        <v>3.9155199999999999</v>
      </c>
      <c r="V236" s="91">
        <f t="shared" si="135"/>
        <v>3.8881600000000001</v>
      </c>
      <c r="W236" s="91">
        <f t="shared" si="135"/>
        <v>3.8342499999999999</v>
      </c>
      <c r="X236" s="91">
        <f t="shared" si="135"/>
        <v>3.8084500000000001</v>
      </c>
      <c r="Y236" s="91">
        <f t="shared" si="135"/>
        <v>3.6888299999999998</v>
      </c>
      <c r="Z236" s="91">
        <f t="shared" si="135"/>
        <v>3.5219900000000002</v>
      </c>
      <c r="AA236" s="91">
        <f t="shared" si="135"/>
        <v>3.16072</v>
      </c>
    </row>
    <row r="237" spans="1:27" ht="12.75" hidden="1" customHeight="1" outlineLevel="1" x14ac:dyDescent="0.2">
      <c r="A237" s="99" t="s">
        <v>1883</v>
      </c>
      <c r="B237" s="63" t="s">
        <v>238</v>
      </c>
      <c r="C237" s="43" t="s">
        <v>79</v>
      </c>
      <c r="D237" s="44">
        <v>1040.8499999999999</v>
      </c>
      <c r="E237" s="44">
        <v>885.22</v>
      </c>
      <c r="F237" s="44">
        <v>787.83</v>
      </c>
      <c r="G237" s="44">
        <v>11.18</v>
      </c>
      <c r="H237" s="44">
        <v>7.37</v>
      </c>
      <c r="I237" s="44">
        <v>737.4</v>
      </c>
      <c r="J237" s="44">
        <v>882.66</v>
      </c>
      <c r="K237" s="44">
        <v>1322.67</v>
      </c>
      <c r="L237" s="44">
        <v>1694.63</v>
      </c>
      <c r="M237" s="44">
        <v>1965.72</v>
      </c>
      <c r="N237" s="44">
        <v>2062.4699999999998</v>
      </c>
      <c r="O237" s="44">
        <v>2042.08</v>
      </c>
      <c r="P237" s="44">
        <v>2048.42</v>
      </c>
      <c r="Q237" s="44">
        <v>2075.15</v>
      </c>
      <c r="R237" s="44">
        <v>2180.33</v>
      </c>
      <c r="S237" s="44">
        <v>2219.8000000000002</v>
      </c>
      <c r="T237" s="44">
        <v>2201.5300000000002</v>
      </c>
      <c r="U237" s="44">
        <v>2084.4</v>
      </c>
      <c r="V237" s="44">
        <v>2057.04</v>
      </c>
      <c r="W237" s="44">
        <v>2003.13</v>
      </c>
      <c r="X237" s="44">
        <v>1977.33</v>
      </c>
      <c r="Y237" s="44">
        <v>1857.71</v>
      </c>
      <c r="Z237" s="44">
        <v>1690.87</v>
      </c>
      <c r="AA237" s="44">
        <v>1329.6</v>
      </c>
    </row>
    <row r="238" spans="1:27" ht="12.75" hidden="1" customHeight="1" outlineLevel="1" x14ac:dyDescent="0.2">
      <c r="A238" s="99" t="s">
        <v>1884</v>
      </c>
      <c r="B238" s="63" t="s">
        <v>90</v>
      </c>
      <c r="C238" s="43" t="s">
        <v>79</v>
      </c>
      <c r="D238" s="44">
        <f>$D$168</f>
        <v>1716.97</v>
      </c>
      <c r="E238" s="44">
        <f>$D$168</f>
        <v>1716.97</v>
      </c>
      <c r="F238" s="44">
        <f t="shared" ref="F238:AA238" si="136">$D$168</f>
        <v>1716.97</v>
      </c>
      <c r="G238" s="44">
        <f t="shared" si="136"/>
        <v>1716.97</v>
      </c>
      <c r="H238" s="44">
        <f t="shared" si="136"/>
        <v>1716.97</v>
      </c>
      <c r="I238" s="44">
        <f t="shared" si="136"/>
        <v>1716.97</v>
      </c>
      <c r="J238" s="44">
        <f t="shared" si="136"/>
        <v>1716.97</v>
      </c>
      <c r="K238" s="44">
        <f t="shared" si="136"/>
        <v>1716.97</v>
      </c>
      <c r="L238" s="44">
        <f t="shared" si="136"/>
        <v>1716.97</v>
      </c>
      <c r="M238" s="44">
        <f t="shared" si="136"/>
        <v>1716.97</v>
      </c>
      <c r="N238" s="44">
        <f t="shared" si="136"/>
        <v>1716.97</v>
      </c>
      <c r="O238" s="44">
        <f t="shared" si="136"/>
        <v>1716.97</v>
      </c>
      <c r="P238" s="44">
        <f t="shared" si="136"/>
        <v>1716.97</v>
      </c>
      <c r="Q238" s="44">
        <f t="shared" si="136"/>
        <v>1716.97</v>
      </c>
      <c r="R238" s="44">
        <f t="shared" si="136"/>
        <v>1716.97</v>
      </c>
      <c r="S238" s="44">
        <f t="shared" si="136"/>
        <v>1716.97</v>
      </c>
      <c r="T238" s="44">
        <f t="shared" si="136"/>
        <v>1716.97</v>
      </c>
      <c r="U238" s="44">
        <f t="shared" si="136"/>
        <v>1716.97</v>
      </c>
      <c r="V238" s="44">
        <f t="shared" si="136"/>
        <v>1716.97</v>
      </c>
      <c r="W238" s="44">
        <f t="shared" si="136"/>
        <v>1716.97</v>
      </c>
      <c r="X238" s="44">
        <f t="shared" si="136"/>
        <v>1716.97</v>
      </c>
      <c r="Y238" s="44">
        <f t="shared" si="136"/>
        <v>1716.97</v>
      </c>
      <c r="Z238" s="44">
        <f t="shared" si="136"/>
        <v>1716.97</v>
      </c>
      <c r="AA238" s="44">
        <f t="shared" si="136"/>
        <v>1716.97</v>
      </c>
    </row>
    <row r="239" spans="1:27" ht="12.75" hidden="1" customHeight="1" outlineLevel="1" x14ac:dyDescent="0.2">
      <c r="A239" s="99" t="s">
        <v>1885</v>
      </c>
      <c r="B239" s="63" t="s">
        <v>83</v>
      </c>
      <c r="C239" s="43" t="s">
        <v>79</v>
      </c>
      <c r="D239" s="44">
        <v>3.92</v>
      </c>
      <c r="E239" s="44">
        <v>3.92</v>
      </c>
      <c r="F239" s="44">
        <v>3.92</v>
      </c>
      <c r="G239" s="44">
        <v>3.92</v>
      </c>
      <c r="H239" s="44">
        <v>3.92</v>
      </c>
      <c r="I239" s="44">
        <v>3.92</v>
      </c>
      <c r="J239" s="44">
        <v>3.92</v>
      </c>
      <c r="K239" s="44">
        <v>3.92</v>
      </c>
      <c r="L239" s="44">
        <v>3.92</v>
      </c>
      <c r="M239" s="44">
        <v>3.92</v>
      </c>
      <c r="N239" s="44">
        <v>3.92</v>
      </c>
      <c r="O239" s="44">
        <v>3.92</v>
      </c>
      <c r="P239" s="44">
        <v>3.92</v>
      </c>
      <c r="Q239" s="44">
        <v>3.92</v>
      </c>
      <c r="R239" s="44">
        <v>3.92</v>
      </c>
      <c r="S239" s="44">
        <v>3.92</v>
      </c>
      <c r="T239" s="44">
        <v>3.92</v>
      </c>
      <c r="U239" s="44">
        <v>3.92</v>
      </c>
      <c r="V239" s="44">
        <v>3.92</v>
      </c>
      <c r="W239" s="44">
        <v>3.92</v>
      </c>
      <c r="X239" s="44">
        <v>3.92</v>
      </c>
      <c r="Y239" s="44">
        <v>3.92</v>
      </c>
      <c r="Z239" s="44">
        <v>3.92</v>
      </c>
      <c r="AA239" s="44">
        <v>3.92</v>
      </c>
    </row>
    <row r="240" spans="1:27" ht="12.75" hidden="1" customHeight="1" outlineLevel="1" x14ac:dyDescent="0.2">
      <c r="A240" s="99" t="s">
        <v>1886</v>
      </c>
      <c r="B240" s="63" t="s">
        <v>81</v>
      </c>
      <c r="C240" s="43" t="s">
        <v>79</v>
      </c>
      <c r="D240" s="44">
        <f>$D$11</f>
        <v>110.23</v>
      </c>
      <c r="E240" s="44">
        <f t="shared" ref="E240:AA240" si="137">$D$11</f>
        <v>110.23</v>
      </c>
      <c r="F240" s="44">
        <f t="shared" si="137"/>
        <v>110.23</v>
      </c>
      <c r="G240" s="44">
        <f t="shared" si="137"/>
        <v>110.23</v>
      </c>
      <c r="H240" s="44">
        <f t="shared" si="137"/>
        <v>110.23</v>
      </c>
      <c r="I240" s="44">
        <f t="shared" si="137"/>
        <v>110.23</v>
      </c>
      <c r="J240" s="44">
        <f t="shared" si="137"/>
        <v>110.23</v>
      </c>
      <c r="K240" s="44">
        <f t="shared" si="137"/>
        <v>110.23</v>
      </c>
      <c r="L240" s="44">
        <f t="shared" si="137"/>
        <v>110.23</v>
      </c>
      <c r="M240" s="44">
        <f t="shared" si="137"/>
        <v>110.23</v>
      </c>
      <c r="N240" s="44">
        <f t="shared" si="137"/>
        <v>110.23</v>
      </c>
      <c r="O240" s="44">
        <f t="shared" si="137"/>
        <v>110.23</v>
      </c>
      <c r="P240" s="44">
        <f t="shared" si="137"/>
        <v>110.23</v>
      </c>
      <c r="Q240" s="44">
        <f t="shared" si="137"/>
        <v>110.23</v>
      </c>
      <c r="R240" s="44">
        <f t="shared" si="137"/>
        <v>110.23</v>
      </c>
      <c r="S240" s="44">
        <f t="shared" si="137"/>
        <v>110.23</v>
      </c>
      <c r="T240" s="44">
        <f t="shared" si="137"/>
        <v>110.23</v>
      </c>
      <c r="U240" s="44">
        <f t="shared" si="137"/>
        <v>110.23</v>
      </c>
      <c r="V240" s="44">
        <f t="shared" si="137"/>
        <v>110.23</v>
      </c>
      <c r="W240" s="44">
        <f t="shared" si="137"/>
        <v>110.23</v>
      </c>
      <c r="X240" s="44">
        <f t="shared" si="137"/>
        <v>110.23</v>
      </c>
      <c r="Y240" s="44">
        <f t="shared" si="137"/>
        <v>110.23</v>
      </c>
      <c r="Z240" s="44">
        <f t="shared" si="137"/>
        <v>110.23</v>
      </c>
      <c r="AA240" s="44">
        <f t="shared" si="137"/>
        <v>110.23</v>
      </c>
    </row>
    <row r="241" spans="1:27" ht="12.75" customHeight="1" collapsed="1" x14ac:dyDescent="0.2">
      <c r="A241" s="98" t="s">
        <v>1887</v>
      </c>
      <c r="B241" s="28" t="str">
        <f>"16"&amp;"."&amp;$B$800&amp;"."&amp;$B$801</f>
        <v>16.08.2023</v>
      </c>
      <c r="C241" s="90" t="s">
        <v>76</v>
      </c>
      <c r="D241" s="91">
        <f>ROUND(((D242+D243+D245+D244)/1000),5)</f>
        <v>2.9272900000000002</v>
      </c>
      <c r="E241" s="91">
        <f>ROUND(((E242+E243+E245+E244)/1000),5)</f>
        <v>2.70221</v>
      </c>
      <c r="F241" s="91">
        <f>ROUND(((F242+F243+F245+F244)/1000),5)</f>
        <v>2.63164</v>
      </c>
      <c r="G241" s="91">
        <f t="shared" ref="G241:AA241" si="138">ROUND(((G242+G243+G245+G244)/1000),5)</f>
        <v>2.6002800000000001</v>
      </c>
      <c r="H241" s="91">
        <f t="shared" si="138"/>
        <v>2.5863900000000002</v>
      </c>
      <c r="I241" s="91">
        <f t="shared" si="138"/>
        <v>2.6150000000000002</v>
      </c>
      <c r="J241" s="91">
        <f t="shared" si="138"/>
        <v>2.8858999999999999</v>
      </c>
      <c r="K241" s="91">
        <f t="shared" si="138"/>
        <v>3.27555</v>
      </c>
      <c r="L241" s="91">
        <f t="shared" si="138"/>
        <v>3.5273500000000002</v>
      </c>
      <c r="M241" s="91">
        <f t="shared" si="138"/>
        <v>3.8123300000000002</v>
      </c>
      <c r="N241" s="91">
        <f t="shared" si="138"/>
        <v>4.09612</v>
      </c>
      <c r="O241" s="91">
        <f t="shared" si="138"/>
        <v>4.0255099999999997</v>
      </c>
      <c r="P241" s="91">
        <f t="shared" si="138"/>
        <v>3.9034900000000001</v>
      </c>
      <c r="Q241" s="91">
        <f t="shared" si="138"/>
        <v>4.1872100000000003</v>
      </c>
      <c r="R241" s="91">
        <f t="shared" si="138"/>
        <v>4.0223699999999996</v>
      </c>
      <c r="S241" s="91">
        <f t="shared" si="138"/>
        <v>4.0395899999999996</v>
      </c>
      <c r="T241" s="91">
        <f t="shared" si="138"/>
        <v>4.01858</v>
      </c>
      <c r="U241" s="91">
        <f t="shared" si="138"/>
        <v>3.92204</v>
      </c>
      <c r="V241" s="91">
        <f t="shared" si="138"/>
        <v>3.88889</v>
      </c>
      <c r="W241" s="91">
        <f t="shared" si="138"/>
        <v>3.8567100000000001</v>
      </c>
      <c r="X241" s="91">
        <f t="shared" si="138"/>
        <v>3.8501300000000001</v>
      </c>
      <c r="Y241" s="91">
        <f t="shared" si="138"/>
        <v>3.70573</v>
      </c>
      <c r="Z241" s="91">
        <f t="shared" si="138"/>
        <v>3.5988699999999998</v>
      </c>
      <c r="AA241" s="91">
        <f t="shared" si="138"/>
        <v>3.17936</v>
      </c>
    </row>
    <row r="242" spans="1:27" ht="12.75" hidden="1" customHeight="1" outlineLevel="1" x14ac:dyDescent="0.2">
      <c r="A242" s="99" t="s">
        <v>1888</v>
      </c>
      <c r="B242" s="63" t="s">
        <v>238</v>
      </c>
      <c r="C242" s="43" t="s">
        <v>79</v>
      </c>
      <c r="D242" s="44">
        <v>1096.17</v>
      </c>
      <c r="E242" s="44">
        <v>871.09</v>
      </c>
      <c r="F242" s="44">
        <v>800.52</v>
      </c>
      <c r="G242" s="44">
        <v>769.16</v>
      </c>
      <c r="H242" s="44">
        <v>755.27</v>
      </c>
      <c r="I242" s="44">
        <v>783.88</v>
      </c>
      <c r="J242" s="44">
        <v>1054.78</v>
      </c>
      <c r="K242" s="44">
        <v>1444.43</v>
      </c>
      <c r="L242" s="44">
        <v>1696.23</v>
      </c>
      <c r="M242" s="44">
        <v>1981.21</v>
      </c>
      <c r="N242" s="44">
        <v>2265</v>
      </c>
      <c r="O242" s="44">
        <v>2194.39</v>
      </c>
      <c r="P242" s="44">
        <v>2072.37</v>
      </c>
      <c r="Q242" s="44">
        <v>2356.09</v>
      </c>
      <c r="R242" s="44">
        <v>2191.25</v>
      </c>
      <c r="S242" s="44">
        <v>2208.4699999999998</v>
      </c>
      <c r="T242" s="44">
        <v>2187.46</v>
      </c>
      <c r="U242" s="44">
        <v>2090.92</v>
      </c>
      <c r="V242" s="44">
        <v>2057.77</v>
      </c>
      <c r="W242" s="44">
        <v>2025.59</v>
      </c>
      <c r="X242" s="44">
        <v>2019.01</v>
      </c>
      <c r="Y242" s="44">
        <v>1874.61</v>
      </c>
      <c r="Z242" s="44">
        <v>1767.75</v>
      </c>
      <c r="AA242" s="44">
        <v>1348.24</v>
      </c>
    </row>
    <row r="243" spans="1:27" ht="12.75" hidden="1" customHeight="1" outlineLevel="1" x14ac:dyDescent="0.2">
      <c r="A243" s="99" t="s">
        <v>1889</v>
      </c>
      <c r="B243" s="63" t="s">
        <v>90</v>
      </c>
      <c r="C243" s="43" t="s">
        <v>79</v>
      </c>
      <c r="D243" s="44">
        <f>$D$168</f>
        <v>1716.97</v>
      </c>
      <c r="E243" s="44">
        <f>$D$168</f>
        <v>1716.97</v>
      </c>
      <c r="F243" s="44">
        <f t="shared" ref="F243:AA243" si="139">$D$168</f>
        <v>1716.97</v>
      </c>
      <c r="G243" s="44">
        <f t="shared" si="139"/>
        <v>1716.97</v>
      </c>
      <c r="H243" s="44">
        <f t="shared" si="139"/>
        <v>1716.97</v>
      </c>
      <c r="I243" s="44">
        <f t="shared" si="139"/>
        <v>1716.97</v>
      </c>
      <c r="J243" s="44">
        <f t="shared" si="139"/>
        <v>1716.97</v>
      </c>
      <c r="K243" s="44">
        <f t="shared" si="139"/>
        <v>1716.97</v>
      </c>
      <c r="L243" s="44">
        <f t="shared" si="139"/>
        <v>1716.97</v>
      </c>
      <c r="M243" s="44">
        <f t="shared" si="139"/>
        <v>1716.97</v>
      </c>
      <c r="N243" s="44">
        <f t="shared" si="139"/>
        <v>1716.97</v>
      </c>
      <c r="O243" s="44">
        <f t="shared" si="139"/>
        <v>1716.97</v>
      </c>
      <c r="P243" s="44">
        <f t="shared" si="139"/>
        <v>1716.97</v>
      </c>
      <c r="Q243" s="44">
        <f t="shared" si="139"/>
        <v>1716.97</v>
      </c>
      <c r="R243" s="44">
        <f t="shared" si="139"/>
        <v>1716.97</v>
      </c>
      <c r="S243" s="44">
        <f t="shared" si="139"/>
        <v>1716.97</v>
      </c>
      <c r="T243" s="44">
        <f t="shared" si="139"/>
        <v>1716.97</v>
      </c>
      <c r="U243" s="44">
        <f t="shared" si="139"/>
        <v>1716.97</v>
      </c>
      <c r="V243" s="44">
        <f t="shared" si="139"/>
        <v>1716.97</v>
      </c>
      <c r="W243" s="44">
        <f t="shared" si="139"/>
        <v>1716.97</v>
      </c>
      <c r="X243" s="44">
        <f t="shared" si="139"/>
        <v>1716.97</v>
      </c>
      <c r="Y243" s="44">
        <f t="shared" si="139"/>
        <v>1716.97</v>
      </c>
      <c r="Z243" s="44">
        <f t="shared" si="139"/>
        <v>1716.97</v>
      </c>
      <c r="AA243" s="44">
        <f t="shared" si="139"/>
        <v>1716.97</v>
      </c>
    </row>
    <row r="244" spans="1:27" ht="12.75" hidden="1" customHeight="1" outlineLevel="1" x14ac:dyDescent="0.2">
      <c r="A244" s="99" t="s">
        <v>1890</v>
      </c>
      <c r="B244" s="63" t="s">
        <v>83</v>
      </c>
      <c r="C244" s="43" t="s">
        <v>79</v>
      </c>
      <c r="D244" s="44">
        <v>3.92</v>
      </c>
      <c r="E244" s="44">
        <v>3.92</v>
      </c>
      <c r="F244" s="44">
        <v>3.92</v>
      </c>
      <c r="G244" s="44">
        <v>3.92</v>
      </c>
      <c r="H244" s="44">
        <v>3.92</v>
      </c>
      <c r="I244" s="44">
        <v>3.92</v>
      </c>
      <c r="J244" s="44">
        <v>3.92</v>
      </c>
      <c r="K244" s="44">
        <v>3.92</v>
      </c>
      <c r="L244" s="44">
        <v>3.92</v>
      </c>
      <c r="M244" s="44">
        <v>3.92</v>
      </c>
      <c r="N244" s="44">
        <v>3.92</v>
      </c>
      <c r="O244" s="44">
        <v>3.92</v>
      </c>
      <c r="P244" s="44">
        <v>3.92</v>
      </c>
      <c r="Q244" s="44">
        <v>3.92</v>
      </c>
      <c r="R244" s="44">
        <v>3.92</v>
      </c>
      <c r="S244" s="44">
        <v>3.92</v>
      </c>
      <c r="T244" s="44">
        <v>3.92</v>
      </c>
      <c r="U244" s="44">
        <v>3.92</v>
      </c>
      <c r="V244" s="44">
        <v>3.92</v>
      </c>
      <c r="W244" s="44">
        <v>3.92</v>
      </c>
      <c r="X244" s="44">
        <v>3.92</v>
      </c>
      <c r="Y244" s="44">
        <v>3.92</v>
      </c>
      <c r="Z244" s="44">
        <v>3.92</v>
      </c>
      <c r="AA244" s="44">
        <v>3.92</v>
      </c>
    </row>
    <row r="245" spans="1:27" ht="12.75" hidden="1" customHeight="1" outlineLevel="1" x14ac:dyDescent="0.2">
      <c r="A245" s="99" t="s">
        <v>1891</v>
      </c>
      <c r="B245" s="63" t="s">
        <v>81</v>
      </c>
      <c r="C245" s="43" t="s">
        <v>79</v>
      </c>
      <c r="D245" s="44">
        <f>$D$11</f>
        <v>110.23</v>
      </c>
      <c r="E245" s="44">
        <f t="shared" ref="E245:AA245" si="140">$D$11</f>
        <v>110.23</v>
      </c>
      <c r="F245" s="44">
        <f t="shared" si="140"/>
        <v>110.23</v>
      </c>
      <c r="G245" s="44">
        <f t="shared" si="140"/>
        <v>110.23</v>
      </c>
      <c r="H245" s="44">
        <f t="shared" si="140"/>
        <v>110.23</v>
      </c>
      <c r="I245" s="44">
        <f t="shared" si="140"/>
        <v>110.23</v>
      </c>
      <c r="J245" s="44">
        <f t="shared" si="140"/>
        <v>110.23</v>
      </c>
      <c r="K245" s="44">
        <f t="shared" si="140"/>
        <v>110.23</v>
      </c>
      <c r="L245" s="44">
        <f t="shared" si="140"/>
        <v>110.23</v>
      </c>
      <c r="M245" s="44">
        <f t="shared" si="140"/>
        <v>110.23</v>
      </c>
      <c r="N245" s="44">
        <f t="shared" si="140"/>
        <v>110.23</v>
      </c>
      <c r="O245" s="44">
        <f t="shared" si="140"/>
        <v>110.23</v>
      </c>
      <c r="P245" s="44">
        <f t="shared" si="140"/>
        <v>110.23</v>
      </c>
      <c r="Q245" s="44">
        <f t="shared" si="140"/>
        <v>110.23</v>
      </c>
      <c r="R245" s="44">
        <f t="shared" si="140"/>
        <v>110.23</v>
      </c>
      <c r="S245" s="44">
        <f t="shared" si="140"/>
        <v>110.23</v>
      </c>
      <c r="T245" s="44">
        <f t="shared" si="140"/>
        <v>110.23</v>
      </c>
      <c r="U245" s="44">
        <f t="shared" si="140"/>
        <v>110.23</v>
      </c>
      <c r="V245" s="44">
        <f t="shared" si="140"/>
        <v>110.23</v>
      </c>
      <c r="W245" s="44">
        <f t="shared" si="140"/>
        <v>110.23</v>
      </c>
      <c r="X245" s="44">
        <f t="shared" si="140"/>
        <v>110.23</v>
      </c>
      <c r="Y245" s="44">
        <f t="shared" si="140"/>
        <v>110.23</v>
      </c>
      <c r="Z245" s="44">
        <f t="shared" si="140"/>
        <v>110.23</v>
      </c>
      <c r="AA245" s="44">
        <f t="shared" si="140"/>
        <v>110.23</v>
      </c>
    </row>
    <row r="246" spans="1:27" ht="12.75" customHeight="1" collapsed="1" x14ac:dyDescent="0.2">
      <c r="A246" s="98" t="s">
        <v>1892</v>
      </c>
      <c r="B246" s="28" t="str">
        <f>"17"&amp;"."&amp;$B$800&amp;"."&amp;$B$801</f>
        <v>17.08.2023</v>
      </c>
      <c r="C246" s="90" t="s">
        <v>76</v>
      </c>
      <c r="D246" s="91">
        <f>ROUND(((D247+D248+D250+D249)/1000),5)</f>
        <v>2.8836900000000001</v>
      </c>
      <c r="E246" s="91">
        <f>ROUND(((E247+E248+E250+E249)/1000),5)</f>
        <v>2.7778999999999998</v>
      </c>
      <c r="F246" s="91">
        <f>ROUND(((F247+F248+F250+F249)/1000),5)</f>
        <v>2.69103</v>
      </c>
      <c r="G246" s="91">
        <f t="shared" ref="G246:AA246" si="141">ROUND(((G247+G248+G250+G249)/1000),5)</f>
        <v>2.0653999999999999</v>
      </c>
      <c r="H246" s="91">
        <f t="shared" si="141"/>
        <v>2.0543200000000001</v>
      </c>
      <c r="I246" s="91">
        <f t="shared" si="141"/>
        <v>2.0906799999999999</v>
      </c>
      <c r="J246" s="91">
        <f t="shared" si="141"/>
        <v>2.85195</v>
      </c>
      <c r="K246" s="91">
        <f t="shared" si="141"/>
        <v>3.2793899999999998</v>
      </c>
      <c r="L246" s="91">
        <f t="shared" si="141"/>
        <v>3.5337299999999998</v>
      </c>
      <c r="M246" s="91">
        <f t="shared" si="141"/>
        <v>3.84077</v>
      </c>
      <c r="N246" s="91">
        <f t="shared" si="141"/>
        <v>3.8911500000000001</v>
      </c>
      <c r="O246" s="91">
        <f t="shared" si="141"/>
        <v>3.89906</v>
      </c>
      <c r="P246" s="91">
        <f t="shared" si="141"/>
        <v>3.9017400000000002</v>
      </c>
      <c r="Q246" s="91">
        <f t="shared" si="141"/>
        <v>3.96658</v>
      </c>
      <c r="R246" s="91">
        <f t="shared" si="141"/>
        <v>4.14771</v>
      </c>
      <c r="S246" s="91">
        <f t="shared" si="141"/>
        <v>4.1345799999999997</v>
      </c>
      <c r="T246" s="91">
        <f t="shared" si="141"/>
        <v>4.0462999999999996</v>
      </c>
      <c r="U246" s="91">
        <f t="shared" si="141"/>
        <v>3.9217</v>
      </c>
      <c r="V246" s="91">
        <f t="shared" si="141"/>
        <v>3.86138</v>
      </c>
      <c r="W246" s="91">
        <f t="shared" si="141"/>
        <v>3.7939400000000001</v>
      </c>
      <c r="X246" s="91">
        <f t="shared" si="141"/>
        <v>3.80687</v>
      </c>
      <c r="Y246" s="91">
        <f t="shared" si="141"/>
        <v>3.6768200000000002</v>
      </c>
      <c r="Z246" s="91">
        <f t="shared" si="141"/>
        <v>3.5057700000000001</v>
      </c>
      <c r="AA246" s="91">
        <f t="shared" si="141"/>
        <v>3.1085600000000002</v>
      </c>
    </row>
    <row r="247" spans="1:27" ht="12.75" hidden="1" customHeight="1" outlineLevel="1" x14ac:dyDescent="0.2">
      <c r="A247" s="99" t="s">
        <v>1893</v>
      </c>
      <c r="B247" s="63" t="s">
        <v>238</v>
      </c>
      <c r="C247" s="43" t="s">
        <v>79</v>
      </c>
      <c r="D247" s="44">
        <v>1052.57</v>
      </c>
      <c r="E247" s="44">
        <v>946.78</v>
      </c>
      <c r="F247" s="44">
        <v>859.91</v>
      </c>
      <c r="G247" s="44">
        <v>234.28</v>
      </c>
      <c r="H247" s="44">
        <v>223.2</v>
      </c>
      <c r="I247" s="44">
        <v>259.56</v>
      </c>
      <c r="J247" s="44">
        <v>1020.83</v>
      </c>
      <c r="K247" s="44">
        <v>1448.27</v>
      </c>
      <c r="L247" s="44">
        <v>1702.61</v>
      </c>
      <c r="M247" s="44">
        <v>2009.65</v>
      </c>
      <c r="N247" s="44">
        <v>2060.0300000000002</v>
      </c>
      <c r="O247" s="44">
        <v>2067.94</v>
      </c>
      <c r="P247" s="44">
        <v>2070.62</v>
      </c>
      <c r="Q247" s="44">
        <v>2135.46</v>
      </c>
      <c r="R247" s="44">
        <v>2316.59</v>
      </c>
      <c r="S247" s="44">
        <v>2303.46</v>
      </c>
      <c r="T247" s="44">
        <v>2215.1799999999998</v>
      </c>
      <c r="U247" s="44">
        <v>2090.58</v>
      </c>
      <c r="V247" s="44">
        <v>2030.26</v>
      </c>
      <c r="W247" s="44">
        <v>1962.82</v>
      </c>
      <c r="X247" s="44">
        <v>1975.75</v>
      </c>
      <c r="Y247" s="44">
        <v>1845.7</v>
      </c>
      <c r="Z247" s="44">
        <v>1674.65</v>
      </c>
      <c r="AA247" s="44">
        <v>1277.44</v>
      </c>
    </row>
    <row r="248" spans="1:27" ht="12.75" hidden="1" customHeight="1" outlineLevel="1" x14ac:dyDescent="0.2">
      <c r="A248" s="99" t="s">
        <v>1894</v>
      </c>
      <c r="B248" s="63" t="s">
        <v>90</v>
      </c>
      <c r="C248" s="43" t="s">
        <v>79</v>
      </c>
      <c r="D248" s="44">
        <f>$D$168</f>
        <v>1716.97</v>
      </c>
      <c r="E248" s="44">
        <f>$D$168</f>
        <v>1716.97</v>
      </c>
      <c r="F248" s="44">
        <f t="shared" ref="F248:AA248" si="142">$D$168</f>
        <v>1716.97</v>
      </c>
      <c r="G248" s="44">
        <f t="shared" si="142"/>
        <v>1716.97</v>
      </c>
      <c r="H248" s="44">
        <f t="shared" si="142"/>
        <v>1716.97</v>
      </c>
      <c r="I248" s="44">
        <f t="shared" si="142"/>
        <v>1716.97</v>
      </c>
      <c r="J248" s="44">
        <f t="shared" si="142"/>
        <v>1716.97</v>
      </c>
      <c r="K248" s="44">
        <f t="shared" si="142"/>
        <v>1716.97</v>
      </c>
      <c r="L248" s="44">
        <f t="shared" si="142"/>
        <v>1716.97</v>
      </c>
      <c r="M248" s="44">
        <f t="shared" si="142"/>
        <v>1716.97</v>
      </c>
      <c r="N248" s="44">
        <f t="shared" si="142"/>
        <v>1716.97</v>
      </c>
      <c r="O248" s="44">
        <f t="shared" si="142"/>
        <v>1716.97</v>
      </c>
      <c r="P248" s="44">
        <f t="shared" si="142"/>
        <v>1716.97</v>
      </c>
      <c r="Q248" s="44">
        <f t="shared" si="142"/>
        <v>1716.97</v>
      </c>
      <c r="R248" s="44">
        <f t="shared" si="142"/>
        <v>1716.97</v>
      </c>
      <c r="S248" s="44">
        <f t="shared" si="142"/>
        <v>1716.97</v>
      </c>
      <c r="T248" s="44">
        <f t="shared" si="142"/>
        <v>1716.97</v>
      </c>
      <c r="U248" s="44">
        <f t="shared" si="142"/>
        <v>1716.97</v>
      </c>
      <c r="V248" s="44">
        <f t="shared" si="142"/>
        <v>1716.97</v>
      </c>
      <c r="W248" s="44">
        <f t="shared" si="142"/>
        <v>1716.97</v>
      </c>
      <c r="X248" s="44">
        <f t="shared" si="142"/>
        <v>1716.97</v>
      </c>
      <c r="Y248" s="44">
        <f t="shared" si="142"/>
        <v>1716.97</v>
      </c>
      <c r="Z248" s="44">
        <f t="shared" si="142"/>
        <v>1716.97</v>
      </c>
      <c r="AA248" s="44">
        <f t="shared" si="142"/>
        <v>1716.97</v>
      </c>
    </row>
    <row r="249" spans="1:27" ht="12.75" hidden="1" customHeight="1" outlineLevel="1" x14ac:dyDescent="0.2">
      <c r="A249" s="99" t="s">
        <v>1895</v>
      </c>
      <c r="B249" s="63" t="s">
        <v>83</v>
      </c>
      <c r="C249" s="43" t="s">
        <v>79</v>
      </c>
      <c r="D249" s="44">
        <v>3.92</v>
      </c>
      <c r="E249" s="44">
        <v>3.92</v>
      </c>
      <c r="F249" s="44">
        <v>3.92</v>
      </c>
      <c r="G249" s="44">
        <v>3.92</v>
      </c>
      <c r="H249" s="44">
        <v>3.92</v>
      </c>
      <c r="I249" s="44">
        <v>3.92</v>
      </c>
      <c r="J249" s="44">
        <v>3.92</v>
      </c>
      <c r="K249" s="44">
        <v>3.92</v>
      </c>
      <c r="L249" s="44">
        <v>3.92</v>
      </c>
      <c r="M249" s="44">
        <v>3.92</v>
      </c>
      <c r="N249" s="44">
        <v>3.92</v>
      </c>
      <c r="O249" s="44">
        <v>3.92</v>
      </c>
      <c r="P249" s="44">
        <v>3.92</v>
      </c>
      <c r="Q249" s="44">
        <v>3.92</v>
      </c>
      <c r="R249" s="44">
        <v>3.92</v>
      </c>
      <c r="S249" s="44">
        <v>3.92</v>
      </c>
      <c r="T249" s="44">
        <v>3.92</v>
      </c>
      <c r="U249" s="44">
        <v>3.92</v>
      </c>
      <c r="V249" s="44">
        <v>3.92</v>
      </c>
      <c r="W249" s="44">
        <v>3.92</v>
      </c>
      <c r="X249" s="44">
        <v>3.92</v>
      </c>
      <c r="Y249" s="44">
        <v>3.92</v>
      </c>
      <c r="Z249" s="44">
        <v>3.92</v>
      </c>
      <c r="AA249" s="44">
        <v>3.92</v>
      </c>
    </row>
    <row r="250" spans="1:27" ht="12.75" hidden="1" customHeight="1" outlineLevel="1" x14ac:dyDescent="0.2">
      <c r="A250" s="99" t="s">
        <v>1896</v>
      </c>
      <c r="B250" s="63" t="s">
        <v>81</v>
      </c>
      <c r="C250" s="43" t="s">
        <v>79</v>
      </c>
      <c r="D250" s="44">
        <f>$D$11</f>
        <v>110.23</v>
      </c>
      <c r="E250" s="44">
        <f t="shared" ref="E250:AA250" si="143">$D$11</f>
        <v>110.23</v>
      </c>
      <c r="F250" s="44">
        <f t="shared" si="143"/>
        <v>110.23</v>
      </c>
      <c r="G250" s="44">
        <f t="shared" si="143"/>
        <v>110.23</v>
      </c>
      <c r="H250" s="44">
        <f t="shared" si="143"/>
        <v>110.23</v>
      </c>
      <c r="I250" s="44">
        <f t="shared" si="143"/>
        <v>110.23</v>
      </c>
      <c r="J250" s="44">
        <f t="shared" si="143"/>
        <v>110.23</v>
      </c>
      <c r="K250" s="44">
        <f t="shared" si="143"/>
        <v>110.23</v>
      </c>
      <c r="L250" s="44">
        <f t="shared" si="143"/>
        <v>110.23</v>
      </c>
      <c r="M250" s="44">
        <f t="shared" si="143"/>
        <v>110.23</v>
      </c>
      <c r="N250" s="44">
        <f t="shared" si="143"/>
        <v>110.23</v>
      </c>
      <c r="O250" s="44">
        <f t="shared" si="143"/>
        <v>110.23</v>
      </c>
      <c r="P250" s="44">
        <f t="shared" si="143"/>
        <v>110.23</v>
      </c>
      <c r="Q250" s="44">
        <f t="shared" si="143"/>
        <v>110.23</v>
      </c>
      <c r="R250" s="44">
        <f t="shared" si="143"/>
        <v>110.23</v>
      </c>
      <c r="S250" s="44">
        <f t="shared" si="143"/>
        <v>110.23</v>
      </c>
      <c r="T250" s="44">
        <f t="shared" si="143"/>
        <v>110.23</v>
      </c>
      <c r="U250" s="44">
        <f t="shared" si="143"/>
        <v>110.23</v>
      </c>
      <c r="V250" s="44">
        <f t="shared" si="143"/>
        <v>110.23</v>
      </c>
      <c r="W250" s="44">
        <f t="shared" si="143"/>
        <v>110.23</v>
      </c>
      <c r="X250" s="44">
        <f t="shared" si="143"/>
        <v>110.23</v>
      </c>
      <c r="Y250" s="44">
        <f t="shared" si="143"/>
        <v>110.23</v>
      </c>
      <c r="Z250" s="44">
        <f t="shared" si="143"/>
        <v>110.23</v>
      </c>
      <c r="AA250" s="44">
        <f t="shared" si="143"/>
        <v>110.23</v>
      </c>
    </row>
    <row r="251" spans="1:27" ht="12.75" customHeight="1" collapsed="1" x14ac:dyDescent="0.2">
      <c r="A251" s="98" t="s">
        <v>1897</v>
      </c>
      <c r="B251" s="28" t="str">
        <f>"18"&amp;"."&amp;$B$800&amp;"."&amp;$B$801</f>
        <v>18.08.2023</v>
      </c>
      <c r="C251" s="90" t="s">
        <v>76</v>
      </c>
      <c r="D251" s="91">
        <f>ROUND(((D252+D253+D255+D254)/1000),5)</f>
        <v>2.8742000000000001</v>
      </c>
      <c r="E251" s="91">
        <f>ROUND(((E252+E253+E255+E254)/1000),5)</f>
        <v>2.7160099999999998</v>
      </c>
      <c r="F251" s="91">
        <f>ROUND(((F252+F253+F255+F254)/1000),5)</f>
        <v>2.6277900000000001</v>
      </c>
      <c r="G251" s="91">
        <f t="shared" ref="G251:AA251" si="144">ROUND(((G252+G253+G255+G254)/1000),5)</f>
        <v>2.5868600000000002</v>
      </c>
      <c r="H251" s="91">
        <f t="shared" si="144"/>
        <v>2.56555</v>
      </c>
      <c r="I251" s="91">
        <f t="shared" si="144"/>
        <v>2.6043099999999999</v>
      </c>
      <c r="J251" s="91">
        <f t="shared" si="144"/>
        <v>2.8075399999999999</v>
      </c>
      <c r="K251" s="91">
        <f t="shared" si="144"/>
        <v>3.36246</v>
      </c>
      <c r="L251" s="91">
        <f t="shared" si="144"/>
        <v>3.6562399999999999</v>
      </c>
      <c r="M251" s="91">
        <f t="shared" si="144"/>
        <v>3.8883700000000001</v>
      </c>
      <c r="N251" s="91">
        <f t="shared" si="144"/>
        <v>3.9158400000000002</v>
      </c>
      <c r="O251" s="91">
        <f t="shared" si="144"/>
        <v>3.9584299999999999</v>
      </c>
      <c r="P251" s="91">
        <f t="shared" si="144"/>
        <v>3.98054</v>
      </c>
      <c r="Q251" s="91">
        <f t="shared" si="144"/>
        <v>4.0466600000000001</v>
      </c>
      <c r="R251" s="91">
        <f t="shared" si="144"/>
        <v>4.2386699999999999</v>
      </c>
      <c r="S251" s="91">
        <f t="shared" si="144"/>
        <v>4.2361300000000002</v>
      </c>
      <c r="T251" s="91">
        <f t="shared" si="144"/>
        <v>4.2637700000000001</v>
      </c>
      <c r="U251" s="91">
        <f t="shared" si="144"/>
        <v>4.1766100000000002</v>
      </c>
      <c r="V251" s="91">
        <f t="shared" si="144"/>
        <v>4.03315</v>
      </c>
      <c r="W251" s="91">
        <f t="shared" si="144"/>
        <v>3.9794200000000002</v>
      </c>
      <c r="X251" s="91">
        <f t="shared" si="144"/>
        <v>3.9051300000000002</v>
      </c>
      <c r="Y251" s="91">
        <f t="shared" si="144"/>
        <v>3.86442</v>
      </c>
      <c r="Z251" s="91">
        <f t="shared" si="144"/>
        <v>3.6558999999999999</v>
      </c>
      <c r="AA251" s="91">
        <f t="shared" si="144"/>
        <v>3.4300199999999998</v>
      </c>
    </row>
    <row r="252" spans="1:27" ht="12.75" hidden="1" customHeight="1" outlineLevel="1" x14ac:dyDescent="0.2">
      <c r="A252" s="99" t="s">
        <v>1898</v>
      </c>
      <c r="B252" s="63" t="s">
        <v>238</v>
      </c>
      <c r="C252" s="43" t="s">
        <v>79</v>
      </c>
      <c r="D252" s="44">
        <v>1043.08</v>
      </c>
      <c r="E252" s="44">
        <v>884.89</v>
      </c>
      <c r="F252" s="44">
        <v>796.67</v>
      </c>
      <c r="G252" s="44">
        <v>755.74</v>
      </c>
      <c r="H252" s="44">
        <v>734.43</v>
      </c>
      <c r="I252" s="44">
        <v>773.19</v>
      </c>
      <c r="J252" s="44">
        <v>976.42</v>
      </c>
      <c r="K252" s="44">
        <v>1531.34</v>
      </c>
      <c r="L252" s="44">
        <v>1825.12</v>
      </c>
      <c r="M252" s="44">
        <v>2057.25</v>
      </c>
      <c r="N252" s="44">
        <v>2084.7199999999998</v>
      </c>
      <c r="O252" s="44">
        <v>2127.31</v>
      </c>
      <c r="P252" s="44">
        <v>2149.42</v>
      </c>
      <c r="Q252" s="44">
        <v>2215.54</v>
      </c>
      <c r="R252" s="44">
        <v>2407.5500000000002</v>
      </c>
      <c r="S252" s="44">
        <v>2405.0100000000002</v>
      </c>
      <c r="T252" s="44">
        <v>2432.65</v>
      </c>
      <c r="U252" s="44">
        <v>2345.4899999999998</v>
      </c>
      <c r="V252" s="44">
        <v>2202.0300000000002</v>
      </c>
      <c r="W252" s="44">
        <v>2148.3000000000002</v>
      </c>
      <c r="X252" s="44">
        <v>2074.0100000000002</v>
      </c>
      <c r="Y252" s="44">
        <v>2033.3</v>
      </c>
      <c r="Z252" s="44">
        <v>1824.78</v>
      </c>
      <c r="AA252" s="44">
        <v>1598.9</v>
      </c>
    </row>
    <row r="253" spans="1:27" ht="12.75" hidden="1" customHeight="1" outlineLevel="1" x14ac:dyDescent="0.2">
      <c r="A253" s="99" t="s">
        <v>1899</v>
      </c>
      <c r="B253" s="63" t="s">
        <v>90</v>
      </c>
      <c r="C253" s="43" t="s">
        <v>79</v>
      </c>
      <c r="D253" s="44">
        <f>$D$168</f>
        <v>1716.97</v>
      </c>
      <c r="E253" s="44">
        <f>$D$168</f>
        <v>1716.97</v>
      </c>
      <c r="F253" s="44">
        <f t="shared" ref="F253:AA253" si="145">$D$168</f>
        <v>1716.97</v>
      </c>
      <c r="G253" s="44">
        <f t="shared" si="145"/>
        <v>1716.97</v>
      </c>
      <c r="H253" s="44">
        <f t="shared" si="145"/>
        <v>1716.97</v>
      </c>
      <c r="I253" s="44">
        <f t="shared" si="145"/>
        <v>1716.97</v>
      </c>
      <c r="J253" s="44">
        <f t="shared" si="145"/>
        <v>1716.97</v>
      </c>
      <c r="K253" s="44">
        <f t="shared" si="145"/>
        <v>1716.97</v>
      </c>
      <c r="L253" s="44">
        <f t="shared" si="145"/>
        <v>1716.97</v>
      </c>
      <c r="M253" s="44">
        <f t="shared" si="145"/>
        <v>1716.97</v>
      </c>
      <c r="N253" s="44">
        <f t="shared" si="145"/>
        <v>1716.97</v>
      </c>
      <c r="O253" s="44">
        <f t="shared" si="145"/>
        <v>1716.97</v>
      </c>
      <c r="P253" s="44">
        <f t="shared" si="145"/>
        <v>1716.97</v>
      </c>
      <c r="Q253" s="44">
        <f t="shared" si="145"/>
        <v>1716.97</v>
      </c>
      <c r="R253" s="44">
        <f t="shared" si="145"/>
        <v>1716.97</v>
      </c>
      <c r="S253" s="44">
        <f t="shared" si="145"/>
        <v>1716.97</v>
      </c>
      <c r="T253" s="44">
        <f t="shared" si="145"/>
        <v>1716.97</v>
      </c>
      <c r="U253" s="44">
        <f t="shared" si="145"/>
        <v>1716.97</v>
      </c>
      <c r="V253" s="44">
        <f t="shared" si="145"/>
        <v>1716.97</v>
      </c>
      <c r="W253" s="44">
        <f t="shared" si="145"/>
        <v>1716.97</v>
      </c>
      <c r="X253" s="44">
        <f t="shared" si="145"/>
        <v>1716.97</v>
      </c>
      <c r="Y253" s="44">
        <f t="shared" si="145"/>
        <v>1716.97</v>
      </c>
      <c r="Z253" s="44">
        <f t="shared" si="145"/>
        <v>1716.97</v>
      </c>
      <c r="AA253" s="44">
        <f t="shared" si="145"/>
        <v>1716.97</v>
      </c>
    </row>
    <row r="254" spans="1:27" ht="12.75" hidden="1" customHeight="1" outlineLevel="1" x14ac:dyDescent="0.2">
      <c r="A254" s="99" t="s">
        <v>1900</v>
      </c>
      <c r="B254" s="63" t="s">
        <v>83</v>
      </c>
      <c r="C254" s="43" t="s">
        <v>79</v>
      </c>
      <c r="D254" s="44">
        <v>3.92</v>
      </c>
      <c r="E254" s="44">
        <v>3.92</v>
      </c>
      <c r="F254" s="44">
        <v>3.92</v>
      </c>
      <c r="G254" s="44">
        <v>3.92</v>
      </c>
      <c r="H254" s="44">
        <v>3.92</v>
      </c>
      <c r="I254" s="44">
        <v>3.92</v>
      </c>
      <c r="J254" s="44">
        <v>3.92</v>
      </c>
      <c r="K254" s="44">
        <v>3.92</v>
      </c>
      <c r="L254" s="44">
        <v>3.92</v>
      </c>
      <c r="M254" s="44">
        <v>3.92</v>
      </c>
      <c r="N254" s="44">
        <v>3.92</v>
      </c>
      <c r="O254" s="44">
        <v>3.92</v>
      </c>
      <c r="P254" s="44">
        <v>3.92</v>
      </c>
      <c r="Q254" s="44">
        <v>3.92</v>
      </c>
      <c r="R254" s="44">
        <v>3.92</v>
      </c>
      <c r="S254" s="44">
        <v>3.92</v>
      </c>
      <c r="T254" s="44">
        <v>3.92</v>
      </c>
      <c r="U254" s="44">
        <v>3.92</v>
      </c>
      <c r="V254" s="44">
        <v>3.92</v>
      </c>
      <c r="W254" s="44">
        <v>3.92</v>
      </c>
      <c r="X254" s="44">
        <v>3.92</v>
      </c>
      <c r="Y254" s="44">
        <v>3.92</v>
      </c>
      <c r="Z254" s="44">
        <v>3.92</v>
      </c>
      <c r="AA254" s="44">
        <v>3.92</v>
      </c>
    </row>
    <row r="255" spans="1:27" ht="12.75" hidden="1" customHeight="1" outlineLevel="1" x14ac:dyDescent="0.2">
      <c r="A255" s="99" t="s">
        <v>1901</v>
      </c>
      <c r="B255" s="63" t="s">
        <v>81</v>
      </c>
      <c r="C255" s="43" t="s">
        <v>79</v>
      </c>
      <c r="D255" s="44">
        <f>$D$11</f>
        <v>110.23</v>
      </c>
      <c r="E255" s="44">
        <f t="shared" ref="E255:AA255" si="146">$D$11</f>
        <v>110.23</v>
      </c>
      <c r="F255" s="44">
        <f t="shared" si="146"/>
        <v>110.23</v>
      </c>
      <c r="G255" s="44">
        <f t="shared" si="146"/>
        <v>110.23</v>
      </c>
      <c r="H255" s="44">
        <f t="shared" si="146"/>
        <v>110.23</v>
      </c>
      <c r="I255" s="44">
        <f t="shared" si="146"/>
        <v>110.23</v>
      </c>
      <c r="J255" s="44">
        <f t="shared" si="146"/>
        <v>110.23</v>
      </c>
      <c r="K255" s="44">
        <f t="shared" si="146"/>
        <v>110.23</v>
      </c>
      <c r="L255" s="44">
        <f t="shared" si="146"/>
        <v>110.23</v>
      </c>
      <c r="M255" s="44">
        <f t="shared" si="146"/>
        <v>110.23</v>
      </c>
      <c r="N255" s="44">
        <f t="shared" si="146"/>
        <v>110.23</v>
      </c>
      <c r="O255" s="44">
        <f t="shared" si="146"/>
        <v>110.23</v>
      </c>
      <c r="P255" s="44">
        <f t="shared" si="146"/>
        <v>110.23</v>
      </c>
      <c r="Q255" s="44">
        <f t="shared" si="146"/>
        <v>110.23</v>
      </c>
      <c r="R255" s="44">
        <f t="shared" si="146"/>
        <v>110.23</v>
      </c>
      <c r="S255" s="44">
        <f t="shared" si="146"/>
        <v>110.23</v>
      </c>
      <c r="T255" s="44">
        <f t="shared" si="146"/>
        <v>110.23</v>
      </c>
      <c r="U255" s="44">
        <f t="shared" si="146"/>
        <v>110.23</v>
      </c>
      <c r="V255" s="44">
        <f t="shared" si="146"/>
        <v>110.23</v>
      </c>
      <c r="W255" s="44">
        <f t="shared" si="146"/>
        <v>110.23</v>
      </c>
      <c r="X255" s="44">
        <f t="shared" si="146"/>
        <v>110.23</v>
      </c>
      <c r="Y255" s="44">
        <f t="shared" si="146"/>
        <v>110.23</v>
      </c>
      <c r="Z255" s="44">
        <f t="shared" si="146"/>
        <v>110.23</v>
      </c>
      <c r="AA255" s="44">
        <f t="shared" si="146"/>
        <v>110.23</v>
      </c>
    </row>
    <row r="256" spans="1:27" ht="12.75" customHeight="1" collapsed="1" x14ac:dyDescent="0.2">
      <c r="A256" s="98" t="s">
        <v>1902</v>
      </c>
      <c r="B256" s="28" t="str">
        <f>"19"&amp;"."&amp;$B$800&amp;"."&amp;$B$801</f>
        <v>19.08.2023</v>
      </c>
      <c r="C256" s="90" t="s">
        <v>76</v>
      </c>
      <c r="D256" s="91">
        <f>ROUND(((D257+D258+D260+D259)/1000),5)</f>
        <v>3.2343700000000002</v>
      </c>
      <c r="E256" s="91">
        <f>ROUND(((E257+E258+E260+E259)/1000),5)</f>
        <v>3.0586899999999999</v>
      </c>
      <c r="F256" s="91">
        <f>ROUND(((F257+F258+F260+F259)/1000),5)</f>
        <v>2.9338099999999998</v>
      </c>
      <c r="G256" s="91">
        <f t="shared" ref="G256:AA256" si="147">ROUND(((G257+G258+G260+G259)/1000),5)</f>
        <v>2.80782</v>
      </c>
      <c r="H256" s="91">
        <f t="shared" si="147"/>
        <v>2.7611300000000001</v>
      </c>
      <c r="I256" s="91">
        <f t="shared" si="147"/>
        <v>2.7401599999999999</v>
      </c>
      <c r="J256" s="91">
        <f t="shared" si="147"/>
        <v>2.7592699999999999</v>
      </c>
      <c r="K256" s="91">
        <f t="shared" si="147"/>
        <v>3.1387100000000001</v>
      </c>
      <c r="L256" s="91">
        <f t="shared" si="147"/>
        <v>3.4888699999999999</v>
      </c>
      <c r="M256" s="91">
        <f t="shared" si="147"/>
        <v>3.70641</v>
      </c>
      <c r="N256" s="91">
        <f t="shared" si="147"/>
        <v>3.85467</v>
      </c>
      <c r="O256" s="91">
        <f t="shared" si="147"/>
        <v>3.8706499999999999</v>
      </c>
      <c r="P256" s="91">
        <f t="shared" si="147"/>
        <v>3.8708399999999998</v>
      </c>
      <c r="Q256" s="91">
        <f t="shared" si="147"/>
        <v>3.8709600000000002</v>
      </c>
      <c r="R256" s="91">
        <f t="shared" si="147"/>
        <v>3.8761700000000001</v>
      </c>
      <c r="S256" s="91">
        <f t="shared" si="147"/>
        <v>3.8718499999999998</v>
      </c>
      <c r="T256" s="91">
        <f t="shared" si="147"/>
        <v>3.7999900000000002</v>
      </c>
      <c r="U256" s="91">
        <f t="shared" si="147"/>
        <v>3.77597</v>
      </c>
      <c r="V256" s="91">
        <f t="shared" si="147"/>
        <v>3.7517800000000001</v>
      </c>
      <c r="W256" s="91">
        <f t="shared" si="147"/>
        <v>3.7115800000000001</v>
      </c>
      <c r="X256" s="91">
        <f t="shared" si="147"/>
        <v>3.7161</v>
      </c>
      <c r="Y256" s="91">
        <f t="shared" si="147"/>
        <v>3.7255400000000001</v>
      </c>
      <c r="Z256" s="91">
        <f t="shared" si="147"/>
        <v>3.54454</v>
      </c>
      <c r="AA256" s="91">
        <f t="shared" si="147"/>
        <v>3.3853599999999999</v>
      </c>
    </row>
    <row r="257" spans="1:27" ht="12.75" hidden="1" customHeight="1" outlineLevel="1" x14ac:dyDescent="0.2">
      <c r="A257" s="99" t="s">
        <v>1903</v>
      </c>
      <c r="B257" s="63" t="s">
        <v>238</v>
      </c>
      <c r="C257" s="43" t="s">
        <v>79</v>
      </c>
      <c r="D257" s="44">
        <v>1403.25</v>
      </c>
      <c r="E257" s="44">
        <v>1227.57</v>
      </c>
      <c r="F257" s="44">
        <v>1102.69</v>
      </c>
      <c r="G257" s="44">
        <v>976.7</v>
      </c>
      <c r="H257" s="44">
        <v>930.01</v>
      </c>
      <c r="I257" s="44">
        <v>909.04</v>
      </c>
      <c r="J257" s="44">
        <v>928.15</v>
      </c>
      <c r="K257" s="44">
        <v>1307.5899999999999</v>
      </c>
      <c r="L257" s="44">
        <v>1657.75</v>
      </c>
      <c r="M257" s="44">
        <v>1875.29</v>
      </c>
      <c r="N257" s="44">
        <v>2023.55</v>
      </c>
      <c r="O257" s="44">
        <v>2039.53</v>
      </c>
      <c r="P257" s="44">
        <v>2039.72</v>
      </c>
      <c r="Q257" s="44">
        <v>2039.84</v>
      </c>
      <c r="R257" s="44">
        <v>2045.05</v>
      </c>
      <c r="S257" s="44">
        <v>2040.73</v>
      </c>
      <c r="T257" s="44">
        <v>1968.87</v>
      </c>
      <c r="U257" s="44">
        <v>1944.85</v>
      </c>
      <c r="V257" s="44">
        <v>1920.66</v>
      </c>
      <c r="W257" s="44">
        <v>1880.46</v>
      </c>
      <c r="X257" s="44">
        <v>1884.98</v>
      </c>
      <c r="Y257" s="44">
        <v>1894.42</v>
      </c>
      <c r="Z257" s="44">
        <v>1713.42</v>
      </c>
      <c r="AA257" s="44">
        <v>1554.24</v>
      </c>
    </row>
    <row r="258" spans="1:27" ht="12.75" hidden="1" customHeight="1" outlineLevel="1" x14ac:dyDescent="0.2">
      <c r="A258" s="99" t="s">
        <v>1904</v>
      </c>
      <c r="B258" s="63" t="s">
        <v>90</v>
      </c>
      <c r="C258" s="43" t="s">
        <v>79</v>
      </c>
      <c r="D258" s="44">
        <f>$D$168</f>
        <v>1716.97</v>
      </c>
      <c r="E258" s="44">
        <f>$D$168</f>
        <v>1716.97</v>
      </c>
      <c r="F258" s="44">
        <f t="shared" ref="F258:AA258" si="148">$D$168</f>
        <v>1716.97</v>
      </c>
      <c r="G258" s="44">
        <f t="shared" si="148"/>
        <v>1716.97</v>
      </c>
      <c r="H258" s="44">
        <f t="shared" si="148"/>
        <v>1716.97</v>
      </c>
      <c r="I258" s="44">
        <f t="shared" si="148"/>
        <v>1716.97</v>
      </c>
      <c r="J258" s="44">
        <f t="shared" si="148"/>
        <v>1716.97</v>
      </c>
      <c r="K258" s="44">
        <f t="shared" si="148"/>
        <v>1716.97</v>
      </c>
      <c r="L258" s="44">
        <f t="shared" si="148"/>
        <v>1716.97</v>
      </c>
      <c r="M258" s="44">
        <f t="shared" si="148"/>
        <v>1716.97</v>
      </c>
      <c r="N258" s="44">
        <f t="shared" si="148"/>
        <v>1716.97</v>
      </c>
      <c r="O258" s="44">
        <f t="shared" si="148"/>
        <v>1716.97</v>
      </c>
      <c r="P258" s="44">
        <f t="shared" si="148"/>
        <v>1716.97</v>
      </c>
      <c r="Q258" s="44">
        <f t="shared" si="148"/>
        <v>1716.97</v>
      </c>
      <c r="R258" s="44">
        <f t="shared" si="148"/>
        <v>1716.97</v>
      </c>
      <c r="S258" s="44">
        <f t="shared" si="148"/>
        <v>1716.97</v>
      </c>
      <c r="T258" s="44">
        <f t="shared" si="148"/>
        <v>1716.97</v>
      </c>
      <c r="U258" s="44">
        <f t="shared" si="148"/>
        <v>1716.97</v>
      </c>
      <c r="V258" s="44">
        <f t="shared" si="148"/>
        <v>1716.97</v>
      </c>
      <c r="W258" s="44">
        <f t="shared" si="148"/>
        <v>1716.97</v>
      </c>
      <c r="X258" s="44">
        <f t="shared" si="148"/>
        <v>1716.97</v>
      </c>
      <c r="Y258" s="44">
        <f t="shared" si="148"/>
        <v>1716.97</v>
      </c>
      <c r="Z258" s="44">
        <f t="shared" si="148"/>
        <v>1716.97</v>
      </c>
      <c r="AA258" s="44">
        <f t="shared" si="148"/>
        <v>1716.97</v>
      </c>
    </row>
    <row r="259" spans="1:27" ht="12.75" hidden="1" customHeight="1" outlineLevel="1" x14ac:dyDescent="0.2">
      <c r="A259" s="99" t="s">
        <v>1905</v>
      </c>
      <c r="B259" s="63" t="s">
        <v>83</v>
      </c>
      <c r="C259" s="43" t="s">
        <v>79</v>
      </c>
      <c r="D259" s="44">
        <v>3.92</v>
      </c>
      <c r="E259" s="44">
        <v>3.92</v>
      </c>
      <c r="F259" s="44">
        <v>3.92</v>
      </c>
      <c r="G259" s="44">
        <v>3.92</v>
      </c>
      <c r="H259" s="44">
        <v>3.92</v>
      </c>
      <c r="I259" s="44">
        <v>3.92</v>
      </c>
      <c r="J259" s="44">
        <v>3.92</v>
      </c>
      <c r="K259" s="44">
        <v>3.92</v>
      </c>
      <c r="L259" s="44">
        <v>3.92</v>
      </c>
      <c r="M259" s="44">
        <v>3.92</v>
      </c>
      <c r="N259" s="44">
        <v>3.92</v>
      </c>
      <c r="O259" s="44">
        <v>3.92</v>
      </c>
      <c r="P259" s="44">
        <v>3.92</v>
      </c>
      <c r="Q259" s="44">
        <v>3.92</v>
      </c>
      <c r="R259" s="44">
        <v>3.92</v>
      </c>
      <c r="S259" s="44">
        <v>3.92</v>
      </c>
      <c r="T259" s="44">
        <v>3.92</v>
      </c>
      <c r="U259" s="44">
        <v>3.92</v>
      </c>
      <c r="V259" s="44">
        <v>3.92</v>
      </c>
      <c r="W259" s="44">
        <v>3.92</v>
      </c>
      <c r="X259" s="44">
        <v>3.92</v>
      </c>
      <c r="Y259" s="44">
        <v>3.92</v>
      </c>
      <c r="Z259" s="44">
        <v>3.92</v>
      </c>
      <c r="AA259" s="44">
        <v>3.92</v>
      </c>
    </row>
    <row r="260" spans="1:27" ht="12.75" hidden="1" customHeight="1" outlineLevel="1" x14ac:dyDescent="0.2">
      <c r="A260" s="99" t="s">
        <v>1906</v>
      </c>
      <c r="B260" s="63" t="s">
        <v>81</v>
      </c>
      <c r="C260" s="43" t="s">
        <v>79</v>
      </c>
      <c r="D260" s="44">
        <f>$D$11</f>
        <v>110.23</v>
      </c>
      <c r="E260" s="44">
        <f t="shared" ref="E260:AA260" si="149">$D$11</f>
        <v>110.23</v>
      </c>
      <c r="F260" s="44">
        <f t="shared" si="149"/>
        <v>110.23</v>
      </c>
      <c r="G260" s="44">
        <f t="shared" si="149"/>
        <v>110.23</v>
      </c>
      <c r="H260" s="44">
        <f t="shared" si="149"/>
        <v>110.23</v>
      </c>
      <c r="I260" s="44">
        <f t="shared" si="149"/>
        <v>110.23</v>
      </c>
      <c r="J260" s="44">
        <f t="shared" si="149"/>
        <v>110.23</v>
      </c>
      <c r="K260" s="44">
        <f t="shared" si="149"/>
        <v>110.23</v>
      </c>
      <c r="L260" s="44">
        <f t="shared" si="149"/>
        <v>110.23</v>
      </c>
      <c r="M260" s="44">
        <f t="shared" si="149"/>
        <v>110.23</v>
      </c>
      <c r="N260" s="44">
        <f t="shared" si="149"/>
        <v>110.23</v>
      </c>
      <c r="O260" s="44">
        <f t="shared" si="149"/>
        <v>110.23</v>
      </c>
      <c r="P260" s="44">
        <f t="shared" si="149"/>
        <v>110.23</v>
      </c>
      <c r="Q260" s="44">
        <f t="shared" si="149"/>
        <v>110.23</v>
      </c>
      <c r="R260" s="44">
        <f t="shared" si="149"/>
        <v>110.23</v>
      </c>
      <c r="S260" s="44">
        <f t="shared" si="149"/>
        <v>110.23</v>
      </c>
      <c r="T260" s="44">
        <f t="shared" si="149"/>
        <v>110.23</v>
      </c>
      <c r="U260" s="44">
        <f t="shared" si="149"/>
        <v>110.23</v>
      </c>
      <c r="V260" s="44">
        <f t="shared" si="149"/>
        <v>110.23</v>
      </c>
      <c r="W260" s="44">
        <f t="shared" si="149"/>
        <v>110.23</v>
      </c>
      <c r="X260" s="44">
        <f t="shared" si="149"/>
        <v>110.23</v>
      </c>
      <c r="Y260" s="44">
        <f t="shared" si="149"/>
        <v>110.23</v>
      </c>
      <c r="Z260" s="44">
        <f t="shared" si="149"/>
        <v>110.23</v>
      </c>
      <c r="AA260" s="44">
        <f t="shared" si="149"/>
        <v>110.23</v>
      </c>
    </row>
    <row r="261" spans="1:27" ht="12.75" customHeight="1" collapsed="1" x14ac:dyDescent="0.2">
      <c r="A261" s="98" t="s">
        <v>1907</v>
      </c>
      <c r="B261" s="28" t="str">
        <f>"20"&amp;"."&amp;$B$800&amp;"."&amp;$B$801</f>
        <v>20.08.2023</v>
      </c>
      <c r="C261" s="90" t="s">
        <v>76</v>
      </c>
      <c r="D261" s="91">
        <f>ROUND(((D262+D263+D265+D264)/1000),5)</f>
        <v>3.12357</v>
      </c>
      <c r="E261" s="91">
        <f>ROUND(((E262+E263+E265+E264)/1000),5)</f>
        <v>2.9196800000000001</v>
      </c>
      <c r="F261" s="91">
        <f>ROUND(((F262+F263+F265+F264)/1000),5)</f>
        <v>2.7923499999999999</v>
      </c>
      <c r="G261" s="91">
        <f t="shared" ref="G261:AA261" si="150">ROUND(((G262+G263+G265+G264)/1000),5)</f>
        <v>2.70025</v>
      </c>
      <c r="H261" s="91">
        <f t="shared" si="150"/>
        <v>2.6318800000000002</v>
      </c>
      <c r="I261" s="91">
        <f t="shared" si="150"/>
        <v>2.5903499999999999</v>
      </c>
      <c r="J261" s="91">
        <f t="shared" si="150"/>
        <v>2.6145299999999998</v>
      </c>
      <c r="K261" s="91">
        <f t="shared" si="150"/>
        <v>2.8776700000000002</v>
      </c>
      <c r="L261" s="91">
        <f t="shared" si="150"/>
        <v>3.4151500000000001</v>
      </c>
      <c r="M261" s="91">
        <f t="shared" si="150"/>
        <v>3.5459200000000002</v>
      </c>
      <c r="N261" s="91">
        <f t="shared" si="150"/>
        <v>3.7458300000000002</v>
      </c>
      <c r="O261" s="91">
        <f t="shared" si="150"/>
        <v>3.78328</v>
      </c>
      <c r="P261" s="91">
        <f t="shared" si="150"/>
        <v>3.8392499999999998</v>
      </c>
      <c r="Q261" s="91">
        <f t="shared" si="150"/>
        <v>3.84348</v>
      </c>
      <c r="R261" s="91">
        <f t="shared" si="150"/>
        <v>3.85189</v>
      </c>
      <c r="S261" s="91">
        <f t="shared" si="150"/>
        <v>3.8520300000000001</v>
      </c>
      <c r="T261" s="91">
        <f t="shared" si="150"/>
        <v>3.8193100000000002</v>
      </c>
      <c r="U261" s="91">
        <f t="shared" si="150"/>
        <v>3.6793200000000001</v>
      </c>
      <c r="V261" s="91">
        <f t="shared" si="150"/>
        <v>3.6611500000000001</v>
      </c>
      <c r="W261" s="91">
        <f t="shared" si="150"/>
        <v>3.6803300000000001</v>
      </c>
      <c r="X261" s="91">
        <f t="shared" si="150"/>
        <v>3.6741199999999998</v>
      </c>
      <c r="Y261" s="91">
        <f t="shared" si="150"/>
        <v>3.6449400000000001</v>
      </c>
      <c r="Z261" s="91">
        <f t="shared" si="150"/>
        <v>3.5530300000000001</v>
      </c>
      <c r="AA261" s="91">
        <f t="shared" si="150"/>
        <v>3.3978899999999999</v>
      </c>
    </row>
    <row r="262" spans="1:27" ht="12.75" hidden="1" customHeight="1" outlineLevel="1" x14ac:dyDescent="0.2">
      <c r="A262" s="99" t="s">
        <v>1908</v>
      </c>
      <c r="B262" s="63" t="s">
        <v>238</v>
      </c>
      <c r="C262" s="43" t="s">
        <v>79</v>
      </c>
      <c r="D262" s="44">
        <v>1292.45</v>
      </c>
      <c r="E262" s="44">
        <v>1088.56</v>
      </c>
      <c r="F262" s="44">
        <v>961.23</v>
      </c>
      <c r="G262" s="44">
        <v>869.13</v>
      </c>
      <c r="H262" s="44">
        <v>800.76</v>
      </c>
      <c r="I262" s="44">
        <v>759.23</v>
      </c>
      <c r="J262" s="44">
        <v>783.41</v>
      </c>
      <c r="K262" s="44">
        <v>1046.55</v>
      </c>
      <c r="L262" s="44">
        <v>1584.03</v>
      </c>
      <c r="M262" s="44">
        <v>1714.8</v>
      </c>
      <c r="N262" s="44">
        <v>1914.71</v>
      </c>
      <c r="O262" s="44">
        <v>1952.16</v>
      </c>
      <c r="P262" s="44">
        <v>2008.13</v>
      </c>
      <c r="Q262" s="44">
        <v>2012.36</v>
      </c>
      <c r="R262" s="44">
        <v>2020.77</v>
      </c>
      <c r="S262" s="44">
        <v>2020.91</v>
      </c>
      <c r="T262" s="44">
        <v>1988.19</v>
      </c>
      <c r="U262" s="44">
        <v>1848.2</v>
      </c>
      <c r="V262" s="44">
        <v>1830.03</v>
      </c>
      <c r="W262" s="44">
        <v>1849.21</v>
      </c>
      <c r="X262" s="44">
        <v>1843</v>
      </c>
      <c r="Y262" s="44">
        <v>1813.82</v>
      </c>
      <c r="Z262" s="44">
        <v>1721.91</v>
      </c>
      <c r="AA262" s="44">
        <v>1566.77</v>
      </c>
    </row>
    <row r="263" spans="1:27" ht="12.75" hidden="1" customHeight="1" outlineLevel="1" x14ac:dyDescent="0.2">
      <c r="A263" s="99" t="s">
        <v>1909</v>
      </c>
      <c r="B263" s="63" t="s">
        <v>90</v>
      </c>
      <c r="C263" s="43" t="s">
        <v>79</v>
      </c>
      <c r="D263" s="44">
        <f>$D$168</f>
        <v>1716.97</v>
      </c>
      <c r="E263" s="44">
        <f>$D$168</f>
        <v>1716.97</v>
      </c>
      <c r="F263" s="44">
        <f t="shared" ref="F263:AA263" si="151">$D$168</f>
        <v>1716.97</v>
      </c>
      <c r="G263" s="44">
        <f t="shared" si="151"/>
        <v>1716.97</v>
      </c>
      <c r="H263" s="44">
        <f t="shared" si="151"/>
        <v>1716.97</v>
      </c>
      <c r="I263" s="44">
        <f t="shared" si="151"/>
        <v>1716.97</v>
      </c>
      <c r="J263" s="44">
        <f t="shared" si="151"/>
        <v>1716.97</v>
      </c>
      <c r="K263" s="44">
        <f t="shared" si="151"/>
        <v>1716.97</v>
      </c>
      <c r="L263" s="44">
        <f t="shared" si="151"/>
        <v>1716.97</v>
      </c>
      <c r="M263" s="44">
        <f t="shared" si="151"/>
        <v>1716.97</v>
      </c>
      <c r="N263" s="44">
        <f t="shared" si="151"/>
        <v>1716.97</v>
      </c>
      <c r="O263" s="44">
        <f t="shared" si="151"/>
        <v>1716.97</v>
      </c>
      <c r="P263" s="44">
        <f t="shared" si="151"/>
        <v>1716.97</v>
      </c>
      <c r="Q263" s="44">
        <f t="shared" si="151"/>
        <v>1716.97</v>
      </c>
      <c r="R263" s="44">
        <f t="shared" si="151"/>
        <v>1716.97</v>
      </c>
      <c r="S263" s="44">
        <f t="shared" si="151"/>
        <v>1716.97</v>
      </c>
      <c r="T263" s="44">
        <f t="shared" si="151"/>
        <v>1716.97</v>
      </c>
      <c r="U263" s="44">
        <f t="shared" si="151"/>
        <v>1716.97</v>
      </c>
      <c r="V263" s="44">
        <f t="shared" si="151"/>
        <v>1716.97</v>
      </c>
      <c r="W263" s="44">
        <f t="shared" si="151"/>
        <v>1716.97</v>
      </c>
      <c r="X263" s="44">
        <f t="shared" si="151"/>
        <v>1716.97</v>
      </c>
      <c r="Y263" s="44">
        <f t="shared" si="151"/>
        <v>1716.97</v>
      </c>
      <c r="Z263" s="44">
        <f t="shared" si="151"/>
        <v>1716.97</v>
      </c>
      <c r="AA263" s="44">
        <f t="shared" si="151"/>
        <v>1716.97</v>
      </c>
    </row>
    <row r="264" spans="1:27" ht="12.75" hidden="1" customHeight="1" outlineLevel="1" x14ac:dyDescent="0.2">
      <c r="A264" s="99" t="s">
        <v>1910</v>
      </c>
      <c r="B264" s="63" t="s">
        <v>83</v>
      </c>
      <c r="C264" s="43" t="s">
        <v>79</v>
      </c>
      <c r="D264" s="44">
        <v>3.92</v>
      </c>
      <c r="E264" s="44">
        <v>3.92</v>
      </c>
      <c r="F264" s="44">
        <v>3.92</v>
      </c>
      <c r="G264" s="44">
        <v>3.92</v>
      </c>
      <c r="H264" s="44">
        <v>3.92</v>
      </c>
      <c r="I264" s="44">
        <v>3.92</v>
      </c>
      <c r="J264" s="44">
        <v>3.92</v>
      </c>
      <c r="K264" s="44">
        <v>3.92</v>
      </c>
      <c r="L264" s="44">
        <v>3.92</v>
      </c>
      <c r="M264" s="44">
        <v>3.92</v>
      </c>
      <c r="N264" s="44">
        <v>3.92</v>
      </c>
      <c r="O264" s="44">
        <v>3.92</v>
      </c>
      <c r="P264" s="44">
        <v>3.92</v>
      </c>
      <c r="Q264" s="44">
        <v>3.92</v>
      </c>
      <c r="R264" s="44">
        <v>3.92</v>
      </c>
      <c r="S264" s="44">
        <v>3.92</v>
      </c>
      <c r="T264" s="44">
        <v>3.92</v>
      </c>
      <c r="U264" s="44">
        <v>3.92</v>
      </c>
      <c r="V264" s="44">
        <v>3.92</v>
      </c>
      <c r="W264" s="44">
        <v>3.92</v>
      </c>
      <c r="X264" s="44">
        <v>3.92</v>
      </c>
      <c r="Y264" s="44">
        <v>3.92</v>
      </c>
      <c r="Z264" s="44">
        <v>3.92</v>
      </c>
      <c r="AA264" s="44">
        <v>3.92</v>
      </c>
    </row>
    <row r="265" spans="1:27" ht="12.75" hidden="1" customHeight="1" outlineLevel="1" x14ac:dyDescent="0.2">
      <c r="A265" s="99" t="s">
        <v>1911</v>
      </c>
      <c r="B265" s="63" t="s">
        <v>81</v>
      </c>
      <c r="C265" s="43" t="s">
        <v>79</v>
      </c>
      <c r="D265" s="44">
        <f>$D$11</f>
        <v>110.23</v>
      </c>
      <c r="E265" s="44">
        <f t="shared" ref="E265:AA265" si="152">$D$11</f>
        <v>110.23</v>
      </c>
      <c r="F265" s="44">
        <f t="shared" si="152"/>
        <v>110.23</v>
      </c>
      <c r="G265" s="44">
        <f t="shared" si="152"/>
        <v>110.23</v>
      </c>
      <c r="H265" s="44">
        <f t="shared" si="152"/>
        <v>110.23</v>
      </c>
      <c r="I265" s="44">
        <f t="shared" si="152"/>
        <v>110.23</v>
      </c>
      <c r="J265" s="44">
        <f t="shared" si="152"/>
        <v>110.23</v>
      </c>
      <c r="K265" s="44">
        <f t="shared" si="152"/>
        <v>110.23</v>
      </c>
      <c r="L265" s="44">
        <f t="shared" si="152"/>
        <v>110.23</v>
      </c>
      <c r="M265" s="44">
        <f t="shared" si="152"/>
        <v>110.23</v>
      </c>
      <c r="N265" s="44">
        <f t="shared" si="152"/>
        <v>110.23</v>
      </c>
      <c r="O265" s="44">
        <f t="shared" si="152"/>
        <v>110.23</v>
      </c>
      <c r="P265" s="44">
        <f t="shared" si="152"/>
        <v>110.23</v>
      </c>
      <c r="Q265" s="44">
        <f t="shared" si="152"/>
        <v>110.23</v>
      </c>
      <c r="R265" s="44">
        <f t="shared" si="152"/>
        <v>110.23</v>
      </c>
      <c r="S265" s="44">
        <f t="shared" si="152"/>
        <v>110.23</v>
      </c>
      <c r="T265" s="44">
        <f t="shared" si="152"/>
        <v>110.23</v>
      </c>
      <c r="U265" s="44">
        <f t="shared" si="152"/>
        <v>110.23</v>
      </c>
      <c r="V265" s="44">
        <f t="shared" si="152"/>
        <v>110.23</v>
      </c>
      <c r="W265" s="44">
        <f t="shared" si="152"/>
        <v>110.23</v>
      </c>
      <c r="X265" s="44">
        <f t="shared" si="152"/>
        <v>110.23</v>
      </c>
      <c r="Y265" s="44">
        <f t="shared" si="152"/>
        <v>110.23</v>
      </c>
      <c r="Z265" s="44">
        <f t="shared" si="152"/>
        <v>110.23</v>
      </c>
      <c r="AA265" s="44">
        <f t="shared" si="152"/>
        <v>110.23</v>
      </c>
    </row>
    <row r="266" spans="1:27" ht="12.75" customHeight="1" collapsed="1" x14ac:dyDescent="0.2">
      <c r="A266" s="98" t="s">
        <v>1912</v>
      </c>
      <c r="B266" s="28" t="str">
        <f>"21"&amp;"."&amp;$B$800&amp;"."&amp;$B$801</f>
        <v>21.08.2023</v>
      </c>
      <c r="C266" s="90" t="s">
        <v>76</v>
      </c>
      <c r="D266" s="91">
        <f>ROUND(((D267+D268+D270+D269)/1000),5)</f>
        <v>3.1493899999999999</v>
      </c>
      <c r="E266" s="91">
        <f>ROUND(((E267+E268+E270+E269)/1000),5)</f>
        <v>3.0121899999999999</v>
      </c>
      <c r="F266" s="91">
        <f>ROUND(((F267+F268+F270+F269)/1000),5)</f>
        <v>2.9092199999999999</v>
      </c>
      <c r="G266" s="91">
        <f t="shared" ref="G266:AA266" si="153">ROUND(((G267+G268+G270+G269)/1000),5)</f>
        <v>2.84849</v>
      </c>
      <c r="H266" s="91">
        <f t="shared" si="153"/>
        <v>2.81365</v>
      </c>
      <c r="I266" s="91">
        <f t="shared" si="153"/>
        <v>2.8820399999999999</v>
      </c>
      <c r="J266" s="91">
        <f t="shared" si="153"/>
        <v>3.08839</v>
      </c>
      <c r="K266" s="91">
        <f t="shared" si="153"/>
        <v>3.4132799999999999</v>
      </c>
      <c r="L266" s="91">
        <f t="shared" si="153"/>
        <v>3.8074599999999998</v>
      </c>
      <c r="M266" s="91">
        <f t="shared" si="153"/>
        <v>3.8817499999999998</v>
      </c>
      <c r="N266" s="91">
        <f t="shared" si="153"/>
        <v>3.89662</v>
      </c>
      <c r="O266" s="91">
        <f t="shared" si="153"/>
        <v>3.9297200000000001</v>
      </c>
      <c r="P266" s="91">
        <f t="shared" si="153"/>
        <v>3.9108299999999998</v>
      </c>
      <c r="Q266" s="91">
        <f t="shared" si="153"/>
        <v>3.9638800000000001</v>
      </c>
      <c r="R266" s="91">
        <f t="shared" si="153"/>
        <v>3.9857100000000001</v>
      </c>
      <c r="S266" s="91">
        <f t="shared" si="153"/>
        <v>4.0034599999999996</v>
      </c>
      <c r="T266" s="91">
        <f t="shared" si="153"/>
        <v>4.0908100000000003</v>
      </c>
      <c r="U266" s="91">
        <f t="shared" si="153"/>
        <v>3.9896500000000001</v>
      </c>
      <c r="V266" s="91">
        <f t="shared" si="153"/>
        <v>3.89649</v>
      </c>
      <c r="W266" s="91">
        <f t="shared" si="153"/>
        <v>3.8811599999999999</v>
      </c>
      <c r="X266" s="91">
        <f t="shared" si="153"/>
        <v>3.8804400000000001</v>
      </c>
      <c r="Y266" s="91">
        <f t="shared" si="153"/>
        <v>3.8463400000000001</v>
      </c>
      <c r="Z266" s="91">
        <f t="shared" si="153"/>
        <v>3.5455999999999999</v>
      </c>
      <c r="AA266" s="91">
        <f t="shared" si="153"/>
        <v>3.3923399999999999</v>
      </c>
    </row>
    <row r="267" spans="1:27" ht="12.75" hidden="1" customHeight="1" outlineLevel="1" x14ac:dyDescent="0.2">
      <c r="A267" s="99" t="s">
        <v>1913</v>
      </c>
      <c r="B267" s="63" t="s">
        <v>238</v>
      </c>
      <c r="C267" s="43" t="s">
        <v>79</v>
      </c>
      <c r="D267" s="44">
        <v>1318.27</v>
      </c>
      <c r="E267" s="44">
        <v>1181.07</v>
      </c>
      <c r="F267" s="44">
        <v>1078.0999999999999</v>
      </c>
      <c r="G267" s="44">
        <v>1017.37</v>
      </c>
      <c r="H267" s="44">
        <v>982.53</v>
      </c>
      <c r="I267" s="44">
        <v>1050.92</v>
      </c>
      <c r="J267" s="44">
        <v>1257.27</v>
      </c>
      <c r="K267" s="44">
        <v>1582.16</v>
      </c>
      <c r="L267" s="44">
        <v>1976.34</v>
      </c>
      <c r="M267" s="44">
        <v>2050.63</v>
      </c>
      <c r="N267" s="44">
        <v>2065.5</v>
      </c>
      <c r="O267" s="44">
        <v>2098.6</v>
      </c>
      <c r="P267" s="44">
        <v>2079.71</v>
      </c>
      <c r="Q267" s="44">
        <v>2132.7600000000002</v>
      </c>
      <c r="R267" s="44">
        <v>2154.59</v>
      </c>
      <c r="S267" s="44">
        <v>2172.34</v>
      </c>
      <c r="T267" s="44">
        <v>2259.69</v>
      </c>
      <c r="U267" s="44">
        <v>2158.5300000000002</v>
      </c>
      <c r="V267" s="44">
        <v>2065.37</v>
      </c>
      <c r="W267" s="44">
        <v>2050.04</v>
      </c>
      <c r="X267" s="44">
        <v>2049.3200000000002</v>
      </c>
      <c r="Y267" s="44">
        <v>2015.22</v>
      </c>
      <c r="Z267" s="44">
        <v>1714.48</v>
      </c>
      <c r="AA267" s="44">
        <v>1561.22</v>
      </c>
    </row>
    <row r="268" spans="1:27" ht="12.75" hidden="1" customHeight="1" outlineLevel="1" x14ac:dyDescent="0.2">
      <c r="A268" s="99" t="s">
        <v>1914</v>
      </c>
      <c r="B268" s="63" t="s">
        <v>90</v>
      </c>
      <c r="C268" s="43" t="s">
        <v>79</v>
      </c>
      <c r="D268" s="44">
        <f>$D$168</f>
        <v>1716.97</v>
      </c>
      <c r="E268" s="44">
        <f>$D$168</f>
        <v>1716.97</v>
      </c>
      <c r="F268" s="44">
        <f t="shared" ref="F268:AA268" si="154">$D$168</f>
        <v>1716.97</v>
      </c>
      <c r="G268" s="44">
        <f t="shared" si="154"/>
        <v>1716.97</v>
      </c>
      <c r="H268" s="44">
        <f t="shared" si="154"/>
        <v>1716.97</v>
      </c>
      <c r="I268" s="44">
        <f t="shared" si="154"/>
        <v>1716.97</v>
      </c>
      <c r="J268" s="44">
        <f t="shared" si="154"/>
        <v>1716.97</v>
      </c>
      <c r="K268" s="44">
        <f t="shared" si="154"/>
        <v>1716.97</v>
      </c>
      <c r="L268" s="44">
        <f t="shared" si="154"/>
        <v>1716.97</v>
      </c>
      <c r="M268" s="44">
        <f t="shared" si="154"/>
        <v>1716.97</v>
      </c>
      <c r="N268" s="44">
        <f t="shared" si="154"/>
        <v>1716.97</v>
      </c>
      <c r="O268" s="44">
        <f t="shared" si="154"/>
        <v>1716.97</v>
      </c>
      <c r="P268" s="44">
        <f t="shared" si="154"/>
        <v>1716.97</v>
      </c>
      <c r="Q268" s="44">
        <f t="shared" si="154"/>
        <v>1716.97</v>
      </c>
      <c r="R268" s="44">
        <f t="shared" si="154"/>
        <v>1716.97</v>
      </c>
      <c r="S268" s="44">
        <f t="shared" si="154"/>
        <v>1716.97</v>
      </c>
      <c r="T268" s="44">
        <f t="shared" si="154"/>
        <v>1716.97</v>
      </c>
      <c r="U268" s="44">
        <f t="shared" si="154"/>
        <v>1716.97</v>
      </c>
      <c r="V268" s="44">
        <f t="shared" si="154"/>
        <v>1716.97</v>
      </c>
      <c r="W268" s="44">
        <f t="shared" si="154"/>
        <v>1716.97</v>
      </c>
      <c r="X268" s="44">
        <f t="shared" si="154"/>
        <v>1716.97</v>
      </c>
      <c r="Y268" s="44">
        <f t="shared" si="154"/>
        <v>1716.97</v>
      </c>
      <c r="Z268" s="44">
        <f t="shared" si="154"/>
        <v>1716.97</v>
      </c>
      <c r="AA268" s="44">
        <f t="shared" si="154"/>
        <v>1716.97</v>
      </c>
    </row>
    <row r="269" spans="1:27" ht="12.75" hidden="1" customHeight="1" outlineLevel="1" x14ac:dyDescent="0.2">
      <c r="A269" s="99" t="s">
        <v>1915</v>
      </c>
      <c r="B269" s="63" t="s">
        <v>83</v>
      </c>
      <c r="C269" s="43" t="s">
        <v>79</v>
      </c>
      <c r="D269" s="44">
        <v>3.92</v>
      </c>
      <c r="E269" s="44">
        <v>3.92</v>
      </c>
      <c r="F269" s="44">
        <v>3.92</v>
      </c>
      <c r="G269" s="44">
        <v>3.92</v>
      </c>
      <c r="H269" s="44">
        <v>3.92</v>
      </c>
      <c r="I269" s="44">
        <v>3.92</v>
      </c>
      <c r="J269" s="44">
        <v>3.92</v>
      </c>
      <c r="K269" s="44">
        <v>3.92</v>
      </c>
      <c r="L269" s="44">
        <v>3.92</v>
      </c>
      <c r="M269" s="44">
        <v>3.92</v>
      </c>
      <c r="N269" s="44">
        <v>3.92</v>
      </c>
      <c r="O269" s="44">
        <v>3.92</v>
      </c>
      <c r="P269" s="44">
        <v>3.92</v>
      </c>
      <c r="Q269" s="44">
        <v>3.92</v>
      </c>
      <c r="R269" s="44">
        <v>3.92</v>
      </c>
      <c r="S269" s="44">
        <v>3.92</v>
      </c>
      <c r="T269" s="44">
        <v>3.92</v>
      </c>
      <c r="U269" s="44">
        <v>3.92</v>
      </c>
      <c r="V269" s="44">
        <v>3.92</v>
      </c>
      <c r="W269" s="44">
        <v>3.92</v>
      </c>
      <c r="X269" s="44">
        <v>3.92</v>
      </c>
      <c r="Y269" s="44">
        <v>3.92</v>
      </c>
      <c r="Z269" s="44">
        <v>3.92</v>
      </c>
      <c r="AA269" s="44">
        <v>3.92</v>
      </c>
    </row>
    <row r="270" spans="1:27" ht="12.75" hidden="1" customHeight="1" outlineLevel="1" x14ac:dyDescent="0.2">
      <c r="A270" s="99" t="s">
        <v>1916</v>
      </c>
      <c r="B270" s="63" t="s">
        <v>81</v>
      </c>
      <c r="C270" s="43" t="s">
        <v>79</v>
      </c>
      <c r="D270" s="44">
        <f>$D$11</f>
        <v>110.23</v>
      </c>
      <c r="E270" s="44">
        <f t="shared" ref="E270:AA270" si="155">$D$11</f>
        <v>110.23</v>
      </c>
      <c r="F270" s="44">
        <f t="shared" si="155"/>
        <v>110.23</v>
      </c>
      <c r="G270" s="44">
        <f t="shared" si="155"/>
        <v>110.23</v>
      </c>
      <c r="H270" s="44">
        <f t="shared" si="155"/>
        <v>110.23</v>
      </c>
      <c r="I270" s="44">
        <f t="shared" si="155"/>
        <v>110.23</v>
      </c>
      <c r="J270" s="44">
        <f t="shared" si="155"/>
        <v>110.23</v>
      </c>
      <c r="K270" s="44">
        <f t="shared" si="155"/>
        <v>110.23</v>
      </c>
      <c r="L270" s="44">
        <f t="shared" si="155"/>
        <v>110.23</v>
      </c>
      <c r="M270" s="44">
        <f t="shared" si="155"/>
        <v>110.23</v>
      </c>
      <c r="N270" s="44">
        <f t="shared" si="155"/>
        <v>110.23</v>
      </c>
      <c r="O270" s="44">
        <f t="shared" si="155"/>
        <v>110.23</v>
      </c>
      <c r="P270" s="44">
        <f t="shared" si="155"/>
        <v>110.23</v>
      </c>
      <c r="Q270" s="44">
        <f t="shared" si="155"/>
        <v>110.23</v>
      </c>
      <c r="R270" s="44">
        <f t="shared" si="155"/>
        <v>110.23</v>
      </c>
      <c r="S270" s="44">
        <f t="shared" si="155"/>
        <v>110.23</v>
      </c>
      <c r="T270" s="44">
        <f t="shared" si="155"/>
        <v>110.23</v>
      </c>
      <c r="U270" s="44">
        <f t="shared" si="155"/>
        <v>110.23</v>
      </c>
      <c r="V270" s="44">
        <f t="shared" si="155"/>
        <v>110.23</v>
      </c>
      <c r="W270" s="44">
        <f t="shared" si="155"/>
        <v>110.23</v>
      </c>
      <c r="X270" s="44">
        <f t="shared" si="155"/>
        <v>110.23</v>
      </c>
      <c r="Y270" s="44">
        <f t="shared" si="155"/>
        <v>110.23</v>
      </c>
      <c r="Z270" s="44">
        <f t="shared" si="155"/>
        <v>110.23</v>
      </c>
      <c r="AA270" s="44">
        <f t="shared" si="155"/>
        <v>110.23</v>
      </c>
    </row>
    <row r="271" spans="1:27" ht="12.75" customHeight="1" collapsed="1" x14ac:dyDescent="0.2">
      <c r="A271" s="98" t="s">
        <v>1917</v>
      </c>
      <c r="B271" s="28" t="str">
        <f>"22"&amp;"."&amp;$B$800&amp;"."&amp;$B$801</f>
        <v>22.08.2023</v>
      </c>
      <c r="C271" s="90" t="s">
        <v>76</v>
      </c>
      <c r="D271" s="91">
        <f>ROUND(((D272+D273+D275+D274)/1000),5)</f>
        <v>3.0311699999999999</v>
      </c>
      <c r="E271" s="91">
        <f>ROUND(((E272+E273+E275+E274)/1000),5)</f>
        <v>2.8814099999999998</v>
      </c>
      <c r="F271" s="91">
        <f>ROUND(((F272+F273+F275+F274)/1000),5)</f>
        <v>2.7353700000000001</v>
      </c>
      <c r="G271" s="91">
        <f t="shared" ref="G271:AA271" si="156">ROUND(((G272+G273+G275+G274)/1000),5)</f>
        <v>2.67638</v>
      </c>
      <c r="H271" s="91">
        <f t="shared" si="156"/>
        <v>2.6936</v>
      </c>
      <c r="I271" s="91">
        <f t="shared" si="156"/>
        <v>2.8186499999999999</v>
      </c>
      <c r="J271" s="91">
        <f t="shared" si="156"/>
        <v>3.0943000000000001</v>
      </c>
      <c r="K271" s="91">
        <f t="shared" si="156"/>
        <v>3.27183</v>
      </c>
      <c r="L271" s="91">
        <f t="shared" si="156"/>
        <v>3.5804999999999998</v>
      </c>
      <c r="M271" s="91">
        <f t="shared" si="156"/>
        <v>3.8034500000000002</v>
      </c>
      <c r="N271" s="91">
        <f t="shared" si="156"/>
        <v>3.8649900000000001</v>
      </c>
      <c r="O271" s="91">
        <f t="shared" si="156"/>
        <v>3.8654299999999999</v>
      </c>
      <c r="P271" s="91">
        <f t="shared" si="156"/>
        <v>3.8641100000000002</v>
      </c>
      <c r="Q271" s="91">
        <f t="shared" si="156"/>
        <v>3.8772000000000002</v>
      </c>
      <c r="R271" s="91">
        <f t="shared" si="156"/>
        <v>3.9626800000000002</v>
      </c>
      <c r="S271" s="91">
        <f t="shared" si="156"/>
        <v>3.9856600000000002</v>
      </c>
      <c r="T271" s="91">
        <f t="shared" si="156"/>
        <v>3.9902700000000002</v>
      </c>
      <c r="U271" s="91">
        <f t="shared" si="156"/>
        <v>3.9885199999999998</v>
      </c>
      <c r="V271" s="91">
        <f t="shared" si="156"/>
        <v>3.8917000000000002</v>
      </c>
      <c r="W271" s="91">
        <f t="shared" si="156"/>
        <v>3.8828399999999998</v>
      </c>
      <c r="X271" s="91">
        <f t="shared" si="156"/>
        <v>3.8698800000000002</v>
      </c>
      <c r="Y271" s="91">
        <f t="shared" si="156"/>
        <v>3.7287300000000001</v>
      </c>
      <c r="Z271" s="91">
        <f t="shared" si="156"/>
        <v>3.51329</v>
      </c>
      <c r="AA271" s="91">
        <f t="shared" si="156"/>
        <v>3.2684799999999998</v>
      </c>
    </row>
    <row r="272" spans="1:27" ht="12.75" hidden="1" customHeight="1" outlineLevel="1" x14ac:dyDescent="0.2">
      <c r="A272" s="99" t="s">
        <v>1918</v>
      </c>
      <c r="B272" s="63" t="s">
        <v>238</v>
      </c>
      <c r="C272" s="43" t="s">
        <v>79</v>
      </c>
      <c r="D272" s="44">
        <v>1200.05</v>
      </c>
      <c r="E272" s="44">
        <v>1050.29</v>
      </c>
      <c r="F272" s="44">
        <v>904.25</v>
      </c>
      <c r="G272" s="44">
        <v>845.26</v>
      </c>
      <c r="H272" s="44">
        <v>862.48</v>
      </c>
      <c r="I272" s="44">
        <v>987.53</v>
      </c>
      <c r="J272" s="44">
        <v>1263.18</v>
      </c>
      <c r="K272" s="44">
        <v>1440.71</v>
      </c>
      <c r="L272" s="44">
        <v>1749.38</v>
      </c>
      <c r="M272" s="44">
        <v>1972.33</v>
      </c>
      <c r="N272" s="44">
        <v>2033.87</v>
      </c>
      <c r="O272" s="44">
        <v>2034.31</v>
      </c>
      <c r="P272" s="44">
        <v>2032.99</v>
      </c>
      <c r="Q272" s="44">
        <v>2046.08</v>
      </c>
      <c r="R272" s="44">
        <v>2131.56</v>
      </c>
      <c r="S272" s="44">
        <v>2154.54</v>
      </c>
      <c r="T272" s="44">
        <v>2159.15</v>
      </c>
      <c r="U272" s="44">
        <v>2157.4</v>
      </c>
      <c r="V272" s="44">
        <v>2060.58</v>
      </c>
      <c r="W272" s="44">
        <v>2051.7199999999998</v>
      </c>
      <c r="X272" s="44">
        <v>2038.76</v>
      </c>
      <c r="Y272" s="44">
        <v>1897.61</v>
      </c>
      <c r="Z272" s="44">
        <v>1682.17</v>
      </c>
      <c r="AA272" s="44">
        <v>1437.36</v>
      </c>
    </row>
    <row r="273" spans="1:27" ht="12.75" hidden="1" customHeight="1" outlineLevel="1" x14ac:dyDescent="0.2">
      <c r="A273" s="99" t="s">
        <v>1919</v>
      </c>
      <c r="B273" s="63" t="s">
        <v>90</v>
      </c>
      <c r="C273" s="43" t="s">
        <v>79</v>
      </c>
      <c r="D273" s="44">
        <f>$D$168</f>
        <v>1716.97</v>
      </c>
      <c r="E273" s="44">
        <f>$D$168</f>
        <v>1716.97</v>
      </c>
      <c r="F273" s="44">
        <f t="shared" ref="F273:AA273" si="157">$D$168</f>
        <v>1716.97</v>
      </c>
      <c r="G273" s="44">
        <f t="shared" si="157"/>
        <v>1716.97</v>
      </c>
      <c r="H273" s="44">
        <f t="shared" si="157"/>
        <v>1716.97</v>
      </c>
      <c r="I273" s="44">
        <f t="shared" si="157"/>
        <v>1716.97</v>
      </c>
      <c r="J273" s="44">
        <f t="shared" si="157"/>
        <v>1716.97</v>
      </c>
      <c r="K273" s="44">
        <f t="shared" si="157"/>
        <v>1716.97</v>
      </c>
      <c r="L273" s="44">
        <f t="shared" si="157"/>
        <v>1716.97</v>
      </c>
      <c r="M273" s="44">
        <f t="shared" si="157"/>
        <v>1716.97</v>
      </c>
      <c r="N273" s="44">
        <f t="shared" si="157"/>
        <v>1716.97</v>
      </c>
      <c r="O273" s="44">
        <f t="shared" si="157"/>
        <v>1716.97</v>
      </c>
      <c r="P273" s="44">
        <f t="shared" si="157"/>
        <v>1716.97</v>
      </c>
      <c r="Q273" s="44">
        <f t="shared" si="157"/>
        <v>1716.97</v>
      </c>
      <c r="R273" s="44">
        <f t="shared" si="157"/>
        <v>1716.97</v>
      </c>
      <c r="S273" s="44">
        <f t="shared" si="157"/>
        <v>1716.97</v>
      </c>
      <c r="T273" s="44">
        <f t="shared" si="157"/>
        <v>1716.97</v>
      </c>
      <c r="U273" s="44">
        <f t="shared" si="157"/>
        <v>1716.97</v>
      </c>
      <c r="V273" s="44">
        <f t="shared" si="157"/>
        <v>1716.97</v>
      </c>
      <c r="W273" s="44">
        <f t="shared" si="157"/>
        <v>1716.97</v>
      </c>
      <c r="X273" s="44">
        <f t="shared" si="157"/>
        <v>1716.97</v>
      </c>
      <c r="Y273" s="44">
        <f t="shared" si="157"/>
        <v>1716.97</v>
      </c>
      <c r="Z273" s="44">
        <f t="shared" si="157"/>
        <v>1716.97</v>
      </c>
      <c r="AA273" s="44">
        <f t="shared" si="157"/>
        <v>1716.97</v>
      </c>
    </row>
    <row r="274" spans="1:27" ht="12.75" hidden="1" customHeight="1" outlineLevel="1" x14ac:dyDescent="0.2">
      <c r="A274" s="99" t="s">
        <v>1920</v>
      </c>
      <c r="B274" s="63" t="s">
        <v>83</v>
      </c>
      <c r="C274" s="43" t="s">
        <v>79</v>
      </c>
      <c r="D274" s="44">
        <v>3.92</v>
      </c>
      <c r="E274" s="44">
        <v>3.92</v>
      </c>
      <c r="F274" s="44">
        <v>3.92</v>
      </c>
      <c r="G274" s="44">
        <v>3.92</v>
      </c>
      <c r="H274" s="44">
        <v>3.92</v>
      </c>
      <c r="I274" s="44">
        <v>3.92</v>
      </c>
      <c r="J274" s="44">
        <v>3.92</v>
      </c>
      <c r="K274" s="44">
        <v>3.92</v>
      </c>
      <c r="L274" s="44">
        <v>3.92</v>
      </c>
      <c r="M274" s="44">
        <v>3.92</v>
      </c>
      <c r="N274" s="44">
        <v>3.92</v>
      </c>
      <c r="O274" s="44">
        <v>3.92</v>
      </c>
      <c r="P274" s="44">
        <v>3.92</v>
      </c>
      <c r="Q274" s="44">
        <v>3.92</v>
      </c>
      <c r="R274" s="44">
        <v>3.92</v>
      </c>
      <c r="S274" s="44">
        <v>3.92</v>
      </c>
      <c r="T274" s="44">
        <v>3.92</v>
      </c>
      <c r="U274" s="44">
        <v>3.92</v>
      </c>
      <c r="V274" s="44">
        <v>3.92</v>
      </c>
      <c r="W274" s="44">
        <v>3.92</v>
      </c>
      <c r="X274" s="44">
        <v>3.92</v>
      </c>
      <c r="Y274" s="44">
        <v>3.92</v>
      </c>
      <c r="Z274" s="44">
        <v>3.92</v>
      </c>
      <c r="AA274" s="44">
        <v>3.92</v>
      </c>
    </row>
    <row r="275" spans="1:27" ht="12.75" hidden="1" customHeight="1" outlineLevel="1" x14ac:dyDescent="0.2">
      <c r="A275" s="99" t="s">
        <v>1921</v>
      </c>
      <c r="B275" s="63" t="s">
        <v>81</v>
      </c>
      <c r="C275" s="43" t="s">
        <v>79</v>
      </c>
      <c r="D275" s="44">
        <f>$D$11</f>
        <v>110.23</v>
      </c>
      <c r="E275" s="44">
        <f t="shared" ref="E275:AA275" si="158">$D$11</f>
        <v>110.23</v>
      </c>
      <c r="F275" s="44">
        <f t="shared" si="158"/>
        <v>110.23</v>
      </c>
      <c r="G275" s="44">
        <f t="shared" si="158"/>
        <v>110.23</v>
      </c>
      <c r="H275" s="44">
        <f t="shared" si="158"/>
        <v>110.23</v>
      </c>
      <c r="I275" s="44">
        <f t="shared" si="158"/>
        <v>110.23</v>
      </c>
      <c r="J275" s="44">
        <f t="shared" si="158"/>
        <v>110.23</v>
      </c>
      <c r="K275" s="44">
        <f t="shared" si="158"/>
        <v>110.23</v>
      </c>
      <c r="L275" s="44">
        <f t="shared" si="158"/>
        <v>110.23</v>
      </c>
      <c r="M275" s="44">
        <f t="shared" si="158"/>
        <v>110.23</v>
      </c>
      <c r="N275" s="44">
        <f t="shared" si="158"/>
        <v>110.23</v>
      </c>
      <c r="O275" s="44">
        <f t="shared" si="158"/>
        <v>110.23</v>
      </c>
      <c r="P275" s="44">
        <f t="shared" si="158"/>
        <v>110.23</v>
      </c>
      <c r="Q275" s="44">
        <f t="shared" si="158"/>
        <v>110.23</v>
      </c>
      <c r="R275" s="44">
        <f t="shared" si="158"/>
        <v>110.23</v>
      </c>
      <c r="S275" s="44">
        <f t="shared" si="158"/>
        <v>110.23</v>
      </c>
      <c r="T275" s="44">
        <f t="shared" si="158"/>
        <v>110.23</v>
      </c>
      <c r="U275" s="44">
        <f t="shared" si="158"/>
        <v>110.23</v>
      </c>
      <c r="V275" s="44">
        <f t="shared" si="158"/>
        <v>110.23</v>
      </c>
      <c r="W275" s="44">
        <f t="shared" si="158"/>
        <v>110.23</v>
      </c>
      <c r="X275" s="44">
        <f t="shared" si="158"/>
        <v>110.23</v>
      </c>
      <c r="Y275" s="44">
        <f t="shared" si="158"/>
        <v>110.23</v>
      </c>
      <c r="Z275" s="44">
        <f t="shared" si="158"/>
        <v>110.23</v>
      </c>
      <c r="AA275" s="44">
        <f t="shared" si="158"/>
        <v>110.23</v>
      </c>
    </row>
    <row r="276" spans="1:27" ht="12.75" customHeight="1" collapsed="1" x14ac:dyDescent="0.2">
      <c r="A276" s="98" t="s">
        <v>1922</v>
      </c>
      <c r="B276" s="28" t="str">
        <f>"23"&amp;"."&amp;$B$800&amp;"."&amp;$B$801</f>
        <v>23.08.2023</v>
      </c>
      <c r="C276" s="90" t="s">
        <v>76</v>
      </c>
      <c r="D276" s="91">
        <f>ROUND(((D277+D278+D280+D279)/1000),5)</f>
        <v>3.0195400000000001</v>
      </c>
      <c r="E276" s="91">
        <f>ROUND(((E277+E278+E280+E279)/1000),5)</f>
        <v>2.7460399999999998</v>
      </c>
      <c r="F276" s="91">
        <f>ROUND(((F277+F278+F280+F279)/1000),5)</f>
        <v>2.6791200000000002</v>
      </c>
      <c r="G276" s="91">
        <f t="shared" ref="G276:AA276" si="159">ROUND(((G277+G278+G280+G279)/1000),5)</f>
        <v>2.6411899999999999</v>
      </c>
      <c r="H276" s="91">
        <f t="shared" si="159"/>
        <v>2.6389200000000002</v>
      </c>
      <c r="I276" s="91">
        <f t="shared" si="159"/>
        <v>2.0394999999999999</v>
      </c>
      <c r="J276" s="91">
        <f t="shared" si="159"/>
        <v>2.98211</v>
      </c>
      <c r="K276" s="91">
        <f t="shared" si="159"/>
        <v>3.3268399999999998</v>
      </c>
      <c r="L276" s="91">
        <f t="shared" si="159"/>
        <v>3.5460400000000001</v>
      </c>
      <c r="M276" s="91">
        <f t="shared" si="159"/>
        <v>3.8670100000000001</v>
      </c>
      <c r="N276" s="91">
        <f t="shared" si="159"/>
        <v>3.9112399999999998</v>
      </c>
      <c r="O276" s="91">
        <f t="shared" si="159"/>
        <v>3.9159700000000002</v>
      </c>
      <c r="P276" s="91">
        <f t="shared" si="159"/>
        <v>3.9032900000000001</v>
      </c>
      <c r="Q276" s="91">
        <f t="shared" si="159"/>
        <v>3.8665400000000001</v>
      </c>
      <c r="R276" s="91">
        <f t="shared" si="159"/>
        <v>3.90008</v>
      </c>
      <c r="S276" s="91">
        <f t="shared" si="159"/>
        <v>3.9001100000000002</v>
      </c>
      <c r="T276" s="91">
        <f t="shared" si="159"/>
        <v>3.8900800000000002</v>
      </c>
      <c r="U276" s="91">
        <f t="shared" si="159"/>
        <v>3.87683</v>
      </c>
      <c r="V276" s="91">
        <f t="shared" si="159"/>
        <v>3.8195700000000001</v>
      </c>
      <c r="W276" s="91">
        <f t="shared" si="159"/>
        <v>3.8482699999999999</v>
      </c>
      <c r="X276" s="91">
        <f t="shared" si="159"/>
        <v>3.7445900000000001</v>
      </c>
      <c r="Y276" s="91">
        <f t="shared" si="159"/>
        <v>3.65591</v>
      </c>
      <c r="Z276" s="91">
        <f t="shared" si="159"/>
        <v>3.5363799999999999</v>
      </c>
      <c r="AA276" s="91">
        <f t="shared" si="159"/>
        <v>3.2460900000000001</v>
      </c>
    </row>
    <row r="277" spans="1:27" ht="12.75" hidden="1" customHeight="1" outlineLevel="1" x14ac:dyDescent="0.2">
      <c r="A277" s="99" t="s">
        <v>1923</v>
      </c>
      <c r="B277" s="63" t="s">
        <v>238</v>
      </c>
      <c r="C277" s="43" t="s">
        <v>79</v>
      </c>
      <c r="D277" s="44">
        <v>1188.42</v>
      </c>
      <c r="E277" s="44">
        <v>914.92</v>
      </c>
      <c r="F277" s="44">
        <v>848</v>
      </c>
      <c r="G277" s="44">
        <v>810.07</v>
      </c>
      <c r="H277" s="44">
        <v>807.8</v>
      </c>
      <c r="I277" s="44">
        <v>208.38</v>
      </c>
      <c r="J277" s="44">
        <v>1150.99</v>
      </c>
      <c r="K277" s="44">
        <v>1495.72</v>
      </c>
      <c r="L277" s="44">
        <v>1714.92</v>
      </c>
      <c r="M277" s="44">
        <v>2035.89</v>
      </c>
      <c r="N277" s="44">
        <v>2080.12</v>
      </c>
      <c r="O277" s="44">
        <v>2084.85</v>
      </c>
      <c r="P277" s="44">
        <v>2072.17</v>
      </c>
      <c r="Q277" s="44">
        <v>2035.42</v>
      </c>
      <c r="R277" s="44">
        <v>2068.96</v>
      </c>
      <c r="S277" s="44">
        <v>2068.9899999999998</v>
      </c>
      <c r="T277" s="44">
        <v>2058.96</v>
      </c>
      <c r="U277" s="44">
        <v>2045.71</v>
      </c>
      <c r="V277" s="44">
        <v>1988.45</v>
      </c>
      <c r="W277" s="44">
        <v>2017.15</v>
      </c>
      <c r="X277" s="44">
        <v>1913.47</v>
      </c>
      <c r="Y277" s="44">
        <v>1824.79</v>
      </c>
      <c r="Z277" s="44">
        <v>1705.26</v>
      </c>
      <c r="AA277" s="44">
        <v>1414.97</v>
      </c>
    </row>
    <row r="278" spans="1:27" ht="12.75" hidden="1" customHeight="1" outlineLevel="1" x14ac:dyDescent="0.2">
      <c r="A278" s="99" t="s">
        <v>1924</v>
      </c>
      <c r="B278" s="63" t="s">
        <v>90</v>
      </c>
      <c r="C278" s="43" t="s">
        <v>79</v>
      </c>
      <c r="D278" s="44">
        <f>$D$168</f>
        <v>1716.97</v>
      </c>
      <c r="E278" s="44">
        <f>$D$168</f>
        <v>1716.97</v>
      </c>
      <c r="F278" s="44">
        <f t="shared" ref="F278:AA278" si="160">$D$168</f>
        <v>1716.97</v>
      </c>
      <c r="G278" s="44">
        <f t="shared" si="160"/>
        <v>1716.97</v>
      </c>
      <c r="H278" s="44">
        <f t="shared" si="160"/>
        <v>1716.97</v>
      </c>
      <c r="I278" s="44">
        <f t="shared" si="160"/>
        <v>1716.97</v>
      </c>
      <c r="J278" s="44">
        <f t="shared" si="160"/>
        <v>1716.97</v>
      </c>
      <c r="K278" s="44">
        <f t="shared" si="160"/>
        <v>1716.97</v>
      </c>
      <c r="L278" s="44">
        <f t="shared" si="160"/>
        <v>1716.97</v>
      </c>
      <c r="M278" s="44">
        <f t="shared" si="160"/>
        <v>1716.97</v>
      </c>
      <c r="N278" s="44">
        <f t="shared" si="160"/>
        <v>1716.97</v>
      </c>
      <c r="O278" s="44">
        <f t="shared" si="160"/>
        <v>1716.97</v>
      </c>
      <c r="P278" s="44">
        <f t="shared" si="160"/>
        <v>1716.97</v>
      </c>
      <c r="Q278" s="44">
        <f t="shared" si="160"/>
        <v>1716.97</v>
      </c>
      <c r="R278" s="44">
        <f t="shared" si="160"/>
        <v>1716.97</v>
      </c>
      <c r="S278" s="44">
        <f t="shared" si="160"/>
        <v>1716.97</v>
      </c>
      <c r="T278" s="44">
        <f t="shared" si="160"/>
        <v>1716.97</v>
      </c>
      <c r="U278" s="44">
        <f t="shared" si="160"/>
        <v>1716.97</v>
      </c>
      <c r="V278" s="44">
        <f t="shared" si="160"/>
        <v>1716.97</v>
      </c>
      <c r="W278" s="44">
        <f t="shared" si="160"/>
        <v>1716.97</v>
      </c>
      <c r="X278" s="44">
        <f t="shared" si="160"/>
        <v>1716.97</v>
      </c>
      <c r="Y278" s="44">
        <f t="shared" si="160"/>
        <v>1716.97</v>
      </c>
      <c r="Z278" s="44">
        <f t="shared" si="160"/>
        <v>1716.97</v>
      </c>
      <c r="AA278" s="44">
        <f t="shared" si="160"/>
        <v>1716.97</v>
      </c>
    </row>
    <row r="279" spans="1:27" ht="12.75" hidden="1" customHeight="1" outlineLevel="1" x14ac:dyDescent="0.2">
      <c r="A279" s="99" t="s">
        <v>1925</v>
      </c>
      <c r="B279" s="63" t="s">
        <v>83</v>
      </c>
      <c r="C279" s="43" t="s">
        <v>79</v>
      </c>
      <c r="D279" s="44">
        <v>3.92</v>
      </c>
      <c r="E279" s="44">
        <v>3.92</v>
      </c>
      <c r="F279" s="44">
        <v>3.92</v>
      </c>
      <c r="G279" s="44">
        <v>3.92</v>
      </c>
      <c r="H279" s="44">
        <v>3.92</v>
      </c>
      <c r="I279" s="44">
        <v>3.92</v>
      </c>
      <c r="J279" s="44">
        <v>3.92</v>
      </c>
      <c r="K279" s="44">
        <v>3.92</v>
      </c>
      <c r="L279" s="44">
        <v>3.92</v>
      </c>
      <c r="M279" s="44">
        <v>3.92</v>
      </c>
      <c r="N279" s="44">
        <v>3.92</v>
      </c>
      <c r="O279" s="44">
        <v>3.92</v>
      </c>
      <c r="P279" s="44">
        <v>3.92</v>
      </c>
      <c r="Q279" s="44">
        <v>3.92</v>
      </c>
      <c r="R279" s="44">
        <v>3.92</v>
      </c>
      <c r="S279" s="44">
        <v>3.92</v>
      </c>
      <c r="T279" s="44">
        <v>3.92</v>
      </c>
      <c r="U279" s="44">
        <v>3.92</v>
      </c>
      <c r="V279" s="44">
        <v>3.92</v>
      </c>
      <c r="W279" s="44">
        <v>3.92</v>
      </c>
      <c r="X279" s="44">
        <v>3.92</v>
      </c>
      <c r="Y279" s="44">
        <v>3.92</v>
      </c>
      <c r="Z279" s="44">
        <v>3.92</v>
      </c>
      <c r="AA279" s="44">
        <v>3.92</v>
      </c>
    </row>
    <row r="280" spans="1:27" ht="12.75" hidden="1" customHeight="1" outlineLevel="1" x14ac:dyDescent="0.2">
      <c r="A280" s="99" t="s">
        <v>1926</v>
      </c>
      <c r="B280" s="63" t="s">
        <v>81</v>
      </c>
      <c r="C280" s="43" t="s">
        <v>79</v>
      </c>
      <c r="D280" s="44">
        <f>$D$11</f>
        <v>110.23</v>
      </c>
      <c r="E280" s="44">
        <f t="shared" ref="E280:AA280" si="161">$D$11</f>
        <v>110.23</v>
      </c>
      <c r="F280" s="44">
        <f t="shared" si="161"/>
        <v>110.23</v>
      </c>
      <c r="G280" s="44">
        <f t="shared" si="161"/>
        <v>110.23</v>
      </c>
      <c r="H280" s="44">
        <f t="shared" si="161"/>
        <v>110.23</v>
      </c>
      <c r="I280" s="44">
        <f t="shared" si="161"/>
        <v>110.23</v>
      </c>
      <c r="J280" s="44">
        <f t="shared" si="161"/>
        <v>110.23</v>
      </c>
      <c r="K280" s="44">
        <f t="shared" si="161"/>
        <v>110.23</v>
      </c>
      <c r="L280" s="44">
        <f t="shared" si="161"/>
        <v>110.23</v>
      </c>
      <c r="M280" s="44">
        <f t="shared" si="161"/>
        <v>110.23</v>
      </c>
      <c r="N280" s="44">
        <f t="shared" si="161"/>
        <v>110.23</v>
      </c>
      <c r="O280" s="44">
        <f t="shared" si="161"/>
        <v>110.23</v>
      </c>
      <c r="P280" s="44">
        <f t="shared" si="161"/>
        <v>110.23</v>
      </c>
      <c r="Q280" s="44">
        <f t="shared" si="161"/>
        <v>110.23</v>
      </c>
      <c r="R280" s="44">
        <f t="shared" si="161"/>
        <v>110.23</v>
      </c>
      <c r="S280" s="44">
        <f t="shared" si="161"/>
        <v>110.23</v>
      </c>
      <c r="T280" s="44">
        <f t="shared" si="161"/>
        <v>110.23</v>
      </c>
      <c r="U280" s="44">
        <f t="shared" si="161"/>
        <v>110.23</v>
      </c>
      <c r="V280" s="44">
        <f t="shared" si="161"/>
        <v>110.23</v>
      </c>
      <c r="W280" s="44">
        <f t="shared" si="161"/>
        <v>110.23</v>
      </c>
      <c r="X280" s="44">
        <f t="shared" si="161"/>
        <v>110.23</v>
      </c>
      <c r="Y280" s="44">
        <f t="shared" si="161"/>
        <v>110.23</v>
      </c>
      <c r="Z280" s="44">
        <f t="shared" si="161"/>
        <v>110.23</v>
      </c>
      <c r="AA280" s="44">
        <f t="shared" si="161"/>
        <v>110.23</v>
      </c>
    </row>
    <row r="281" spans="1:27" ht="12.75" customHeight="1" collapsed="1" x14ac:dyDescent="0.2">
      <c r="A281" s="98" t="s">
        <v>1927</v>
      </c>
      <c r="B281" s="28" t="str">
        <f>"24"&amp;"."&amp;$B$800&amp;"."&amp;$B$801</f>
        <v>24.08.2023</v>
      </c>
      <c r="C281" s="90" t="s">
        <v>76</v>
      </c>
      <c r="D281" s="91">
        <f>ROUND(((D282+D283+D285+D284)/1000),5)</f>
        <v>3.0049899999999998</v>
      </c>
      <c r="E281" s="91">
        <f>ROUND(((E282+E283+E285+E284)/1000),5)</f>
        <v>2.7623799999999998</v>
      </c>
      <c r="F281" s="91">
        <f>ROUND(((F282+F283+F285+F284)/1000),5)</f>
        <v>2.6591900000000002</v>
      </c>
      <c r="G281" s="91">
        <f t="shared" ref="G281:AA281" si="162">ROUND(((G282+G283+G285+G284)/1000),5)</f>
        <v>2.0060699999999998</v>
      </c>
      <c r="H281" s="91">
        <f t="shared" si="162"/>
        <v>2.01457</v>
      </c>
      <c r="I281" s="91">
        <f t="shared" si="162"/>
        <v>2.76118</v>
      </c>
      <c r="J281" s="91">
        <f t="shared" si="162"/>
        <v>3.0516399999999999</v>
      </c>
      <c r="K281" s="91">
        <f t="shared" si="162"/>
        <v>3.3765100000000001</v>
      </c>
      <c r="L281" s="91">
        <f t="shared" si="162"/>
        <v>3.5783</v>
      </c>
      <c r="M281" s="91">
        <f t="shared" si="162"/>
        <v>3.68262</v>
      </c>
      <c r="N281" s="91">
        <f t="shared" si="162"/>
        <v>3.7405300000000001</v>
      </c>
      <c r="O281" s="91">
        <f t="shared" si="162"/>
        <v>3.73021</v>
      </c>
      <c r="P281" s="91">
        <f t="shared" si="162"/>
        <v>3.7122199999999999</v>
      </c>
      <c r="Q281" s="91">
        <f t="shared" si="162"/>
        <v>3.7456800000000001</v>
      </c>
      <c r="R281" s="91">
        <f t="shared" si="162"/>
        <v>3.8367800000000001</v>
      </c>
      <c r="S281" s="91">
        <f t="shared" si="162"/>
        <v>3.8407900000000001</v>
      </c>
      <c r="T281" s="91">
        <f t="shared" si="162"/>
        <v>3.8359800000000002</v>
      </c>
      <c r="U281" s="91">
        <f t="shared" si="162"/>
        <v>3.7328800000000002</v>
      </c>
      <c r="V281" s="91">
        <f t="shared" si="162"/>
        <v>3.7338</v>
      </c>
      <c r="W281" s="91">
        <f t="shared" si="162"/>
        <v>3.7730800000000002</v>
      </c>
      <c r="X281" s="91">
        <f t="shared" si="162"/>
        <v>3.8025199999999999</v>
      </c>
      <c r="Y281" s="91">
        <f t="shared" si="162"/>
        <v>3.69983</v>
      </c>
      <c r="Z281" s="91">
        <f t="shared" si="162"/>
        <v>3.5817199999999998</v>
      </c>
      <c r="AA281" s="91">
        <f t="shared" si="162"/>
        <v>3.3146399999999998</v>
      </c>
    </row>
    <row r="282" spans="1:27" ht="12.75" hidden="1" customHeight="1" outlineLevel="1" x14ac:dyDescent="0.2">
      <c r="A282" s="99" t="s">
        <v>1928</v>
      </c>
      <c r="B282" s="63" t="s">
        <v>238</v>
      </c>
      <c r="C282" s="43" t="s">
        <v>79</v>
      </c>
      <c r="D282" s="44">
        <v>1173.8699999999999</v>
      </c>
      <c r="E282" s="44">
        <v>931.26</v>
      </c>
      <c r="F282" s="44">
        <v>828.07</v>
      </c>
      <c r="G282" s="44">
        <v>174.95</v>
      </c>
      <c r="H282" s="44">
        <v>183.45</v>
      </c>
      <c r="I282" s="44">
        <v>930.06</v>
      </c>
      <c r="J282" s="44">
        <v>1220.52</v>
      </c>
      <c r="K282" s="44">
        <v>1545.39</v>
      </c>
      <c r="L282" s="44">
        <v>1747.18</v>
      </c>
      <c r="M282" s="44">
        <v>1851.5</v>
      </c>
      <c r="N282" s="44">
        <v>1909.41</v>
      </c>
      <c r="O282" s="44">
        <v>1899.09</v>
      </c>
      <c r="P282" s="44">
        <v>1881.1</v>
      </c>
      <c r="Q282" s="44">
        <v>1914.56</v>
      </c>
      <c r="R282" s="44">
        <v>2005.66</v>
      </c>
      <c r="S282" s="44">
        <v>2009.67</v>
      </c>
      <c r="T282" s="44">
        <v>2004.86</v>
      </c>
      <c r="U282" s="44">
        <v>1901.76</v>
      </c>
      <c r="V282" s="44">
        <v>1902.68</v>
      </c>
      <c r="W282" s="44">
        <v>1941.96</v>
      </c>
      <c r="X282" s="44">
        <v>1971.4</v>
      </c>
      <c r="Y282" s="44">
        <v>1868.71</v>
      </c>
      <c r="Z282" s="44">
        <v>1750.6</v>
      </c>
      <c r="AA282" s="44">
        <v>1483.52</v>
      </c>
    </row>
    <row r="283" spans="1:27" ht="12.75" hidden="1" customHeight="1" outlineLevel="1" x14ac:dyDescent="0.2">
      <c r="A283" s="99" t="s">
        <v>1929</v>
      </c>
      <c r="B283" s="63" t="s">
        <v>90</v>
      </c>
      <c r="C283" s="43" t="s">
        <v>79</v>
      </c>
      <c r="D283" s="44">
        <f>$D$168</f>
        <v>1716.97</v>
      </c>
      <c r="E283" s="44">
        <f>$D$168</f>
        <v>1716.97</v>
      </c>
      <c r="F283" s="44">
        <f t="shared" ref="F283:AA283" si="163">$D$168</f>
        <v>1716.97</v>
      </c>
      <c r="G283" s="44">
        <f t="shared" si="163"/>
        <v>1716.97</v>
      </c>
      <c r="H283" s="44">
        <f t="shared" si="163"/>
        <v>1716.97</v>
      </c>
      <c r="I283" s="44">
        <f t="shared" si="163"/>
        <v>1716.97</v>
      </c>
      <c r="J283" s="44">
        <f t="shared" si="163"/>
        <v>1716.97</v>
      </c>
      <c r="K283" s="44">
        <f t="shared" si="163"/>
        <v>1716.97</v>
      </c>
      <c r="L283" s="44">
        <f t="shared" si="163"/>
        <v>1716.97</v>
      </c>
      <c r="M283" s="44">
        <f t="shared" si="163"/>
        <v>1716.97</v>
      </c>
      <c r="N283" s="44">
        <f t="shared" si="163"/>
        <v>1716.97</v>
      </c>
      <c r="O283" s="44">
        <f t="shared" si="163"/>
        <v>1716.97</v>
      </c>
      <c r="P283" s="44">
        <f t="shared" si="163"/>
        <v>1716.97</v>
      </c>
      <c r="Q283" s="44">
        <f t="shared" si="163"/>
        <v>1716.97</v>
      </c>
      <c r="R283" s="44">
        <f t="shared" si="163"/>
        <v>1716.97</v>
      </c>
      <c r="S283" s="44">
        <f t="shared" si="163"/>
        <v>1716.97</v>
      </c>
      <c r="T283" s="44">
        <f t="shared" si="163"/>
        <v>1716.97</v>
      </c>
      <c r="U283" s="44">
        <f t="shared" si="163"/>
        <v>1716.97</v>
      </c>
      <c r="V283" s="44">
        <f t="shared" si="163"/>
        <v>1716.97</v>
      </c>
      <c r="W283" s="44">
        <f t="shared" si="163"/>
        <v>1716.97</v>
      </c>
      <c r="X283" s="44">
        <f t="shared" si="163"/>
        <v>1716.97</v>
      </c>
      <c r="Y283" s="44">
        <f t="shared" si="163"/>
        <v>1716.97</v>
      </c>
      <c r="Z283" s="44">
        <f t="shared" si="163"/>
        <v>1716.97</v>
      </c>
      <c r="AA283" s="44">
        <f t="shared" si="163"/>
        <v>1716.97</v>
      </c>
    </row>
    <row r="284" spans="1:27" ht="12.75" hidden="1" customHeight="1" outlineLevel="1" x14ac:dyDescent="0.2">
      <c r="A284" s="99" t="s">
        <v>1930</v>
      </c>
      <c r="B284" s="63" t="s">
        <v>83</v>
      </c>
      <c r="C284" s="43" t="s">
        <v>79</v>
      </c>
      <c r="D284" s="44">
        <v>3.92</v>
      </c>
      <c r="E284" s="44">
        <v>3.92</v>
      </c>
      <c r="F284" s="44">
        <v>3.92</v>
      </c>
      <c r="G284" s="44">
        <v>3.92</v>
      </c>
      <c r="H284" s="44">
        <v>3.92</v>
      </c>
      <c r="I284" s="44">
        <v>3.92</v>
      </c>
      <c r="J284" s="44">
        <v>3.92</v>
      </c>
      <c r="K284" s="44">
        <v>3.92</v>
      </c>
      <c r="L284" s="44">
        <v>3.92</v>
      </c>
      <c r="M284" s="44">
        <v>3.92</v>
      </c>
      <c r="N284" s="44">
        <v>3.92</v>
      </c>
      <c r="O284" s="44">
        <v>3.92</v>
      </c>
      <c r="P284" s="44">
        <v>3.92</v>
      </c>
      <c r="Q284" s="44">
        <v>3.92</v>
      </c>
      <c r="R284" s="44">
        <v>3.92</v>
      </c>
      <c r="S284" s="44">
        <v>3.92</v>
      </c>
      <c r="T284" s="44">
        <v>3.92</v>
      </c>
      <c r="U284" s="44">
        <v>3.92</v>
      </c>
      <c r="V284" s="44">
        <v>3.92</v>
      </c>
      <c r="W284" s="44">
        <v>3.92</v>
      </c>
      <c r="X284" s="44">
        <v>3.92</v>
      </c>
      <c r="Y284" s="44">
        <v>3.92</v>
      </c>
      <c r="Z284" s="44">
        <v>3.92</v>
      </c>
      <c r="AA284" s="44">
        <v>3.92</v>
      </c>
    </row>
    <row r="285" spans="1:27" ht="12.75" hidden="1" customHeight="1" outlineLevel="1" x14ac:dyDescent="0.2">
      <c r="A285" s="99" t="s">
        <v>1931</v>
      </c>
      <c r="B285" s="63" t="s">
        <v>81</v>
      </c>
      <c r="C285" s="43" t="s">
        <v>79</v>
      </c>
      <c r="D285" s="44">
        <f>$D$11</f>
        <v>110.23</v>
      </c>
      <c r="E285" s="44">
        <f t="shared" ref="E285:AA285" si="164">$D$11</f>
        <v>110.23</v>
      </c>
      <c r="F285" s="44">
        <f t="shared" si="164"/>
        <v>110.23</v>
      </c>
      <c r="G285" s="44">
        <f t="shared" si="164"/>
        <v>110.23</v>
      </c>
      <c r="H285" s="44">
        <f t="shared" si="164"/>
        <v>110.23</v>
      </c>
      <c r="I285" s="44">
        <f t="shared" si="164"/>
        <v>110.23</v>
      </c>
      <c r="J285" s="44">
        <f t="shared" si="164"/>
        <v>110.23</v>
      </c>
      <c r="K285" s="44">
        <f t="shared" si="164"/>
        <v>110.23</v>
      </c>
      <c r="L285" s="44">
        <f t="shared" si="164"/>
        <v>110.23</v>
      </c>
      <c r="M285" s="44">
        <f t="shared" si="164"/>
        <v>110.23</v>
      </c>
      <c r="N285" s="44">
        <f t="shared" si="164"/>
        <v>110.23</v>
      </c>
      <c r="O285" s="44">
        <f t="shared" si="164"/>
        <v>110.23</v>
      </c>
      <c r="P285" s="44">
        <f t="shared" si="164"/>
        <v>110.23</v>
      </c>
      <c r="Q285" s="44">
        <f t="shared" si="164"/>
        <v>110.23</v>
      </c>
      <c r="R285" s="44">
        <f t="shared" si="164"/>
        <v>110.23</v>
      </c>
      <c r="S285" s="44">
        <f t="shared" si="164"/>
        <v>110.23</v>
      </c>
      <c r="T285" s="44">
        <f t="shared" si="164"/>
        <v>110.23</v>
      </c>
      <c r="U285" s="44">
        <f t="shared" si="164"/>
        <v>110.23</v>
      </c>
      <c r="V285" s="44">
        <f t="shared" si="164"/>
        <v>110.23</v>
      </c>
      <c r="W285" s="44">
        <f t="shared" si="164"/>
        <v>110.23</v>
      </c>
      <c r="X285" s="44">
        <f t="shared" si="164"/>
        <v>110.23</v>
      </c>
      <c r="Y285" s="44">
        <f t="shared" si="164"/>
        <v>110.23</v>
      </c>
      <c r="Z285" s="44">
        <f t="shared" si="164"/>
        <v>110.23</v>
      </c>
      <c r="AA285" s="44">
        <f t="shared" si="164"/>
        <v>110.23</v>
      </c>
    </row>
    <row r="286" spans="1:27" ht="12.75" customHeight="1" collapsed="1" x14ac:dyDescent="0.2">
      <c r="A286" s="98" t="s">
        <v>1932</v>
      </c>
      <c r="B286" s="28" t="str">
        <f>"25"&amp;"."&amp;$B$800&amp;"."&amp;$B$801</f>
        <v>25.08.2023</v>
      </c>
      <c r="C286" s="90" t="s">
        <v>76</v>
      </c>
      <c r="D286" s="91">
        <f>ROUND(((D287+D288+D290+D289)/1000),5)</f>
        <v>3.0792099999999998</v>
      </c>
      <c r="E286" s="91">
        <f>ROUND(((E287+E288+E290+E289)/1000),5)</f>
        <v>2.8675099999999998</v>
      </c>
      <c r="F286" s="91">
        <f>ROUND(((F287+F288+F290+F289)/1000),5)</f>
        <v>2.7454499999999999</v>
      </c>
      <c r="G286" s="91">
        <f t="shared" ref="G286:AA286" si="165">ROUND(((G287+G288+G290+G289)/1000),5)</f>
        <v>2.01329</v>
      </c>
      <c r="H286" s="91">
        <f t="shared" si="165"/>
        <v>2.0296400000000001</v>
      </c>
      <c r="I286" s="91">
        <f t="shared" si="165"/>
        <v>2.06426</v>
      </c>
      <c r="J286" s="91">
        <f t="shared" si="165"/>
        <v>3.1093799999999998</v>
      </c>
      <c r="K286" s="91">
        <f t="shared" si="165"/>
        <v>3.3903599999999998</v>
      </c>
      <c r="L286" s="91">
        <f t="shared" si="165"/>
        <v>3.5617800000000002</v>
      </c>
      <c r="M286" s="91">
        <f t="shared" si="165"/>
        <v>3.7498</v>
      </c>
      <c r="N286" s="91">
        <f t="shared" si="165"/>
        <v>3.7971699999999999</v>
      </c>
      <c r="O286" s="91">
        <f t="shared" si="165"/>
        <v>3.7736100000000001</v>
      </c>
      <c r="P286" s="91">
        <f t="shared" si="165"/>
        <v>3.7410600000000001</v>
      </c>
      <c r="Q286" s="91">
        <f t="shared" si="165"/>
        <v>3.7533799999999999</v>
      </c>
      <c r="R286" s="91">
        <f t="shared" si="165"/>
        <v>3.8394400000000002</v>
      </c>
      <c r="S286" s="91">
        <f t="shared" si="165"/>
        <v>3.8372099999999998</v>
      </c>
      <c r="T286" s="91">
        <f t="shared" si="165"/>
        <v>3.8054000000000001</v>
      </c>
      <c r="U286" s="91">
        <f t="shared" si="165"/>
        <v>3.7973599999999998</v>
      </c>
      <c r="V286" s="91">
        <f t="shared" si="165"/>
        <v>3.7944</v>
      </c>
      <c r="W286" s="91">
        <f t="shared" si="165"/>
        <v>3.8345199999999999</v>
      </c>
      <c r="X286" s="91">
        <f t="shared" si="165"/>
        <v>3.8368000000000002</v>
      </c>
      <c r="Y286" s="91">
        <f t="shared" si="165"/>
        <v>3.76315</v>
      </c>
      <c r="Z286" s="91">
        <f t="shared" si="165"/>
        <v>3.55802</v>
      </c>
      <c r="AA286" s="91">
        <f t="shared" si="165"/>
        <v>3.3440400000000001</v>
      </c>
    </row>
    <row r="287" spans="1:27" ht="12.75" hidden="1" customHeight="1" outlineLevel="1" x14ac:dyDescent="0.2">
      <c r="A287" s="99" t="s">
        <v>1933</v>
      </c>
      <c r="B287" s="63" t="s">
        <v>238</v>
      </c>
      <c r="C287" s="43" t="s">
        <v>79</v>
      </c>
      <c r="D287" s="44">
        <v>1248.0899999999999</v>
      </c>
      <c r="E287" s="44">
        <v>1036.3900000000001</v>
      </c>
      <c r="F287" s="44">
        <v>914.33</v>
      </c>
      <c r="G287" s="44">
        <v>182.17</v>
      </c>
      <c r="H287" s="44">
        <v>198.52</v>
      </c>
      <c r="I287" s="44">
        <v>233.14</v>
      </c>
      <c r="J287" s="44">
        <v>1278.26</v>
      </c>
      <c r="K287" s="44">
        <v>1559.24</v>
      </c>
      <c r="L287" s="44">
        <v>1730.66</v>
      </c>
      <c r="M287" s="44">
        <v>1918.68</v>
      </c>
      <c r="N287" s="44">
        <v>1966.05</v>
      </c>
      <c r="O287" s="44">
        <v>1942.49</v>
      </c>
      <c r="P287" s="44">
        <v>1909.94</v>
      </c>
      <c r="Q287" s="44">
        <v>1922.26</v>
      </c>
      <c r="R287" s="44">
        <v>2008.32</v>
      </c>
      <c r="S287" s="44">
        <v>2006.09</v>
      </c>
      <c r="T287" s="44">
        <v>1974.28</v>
      </c>
      <c r="U287" s="44">
        <v>1966.24</v>
      </c>
      <c r="V287" s="44">
        <v>1963.28</v>
      </c>
      <c r="W287" s="44">
        <v>2003.4</v>
      </c>
      <c r="X287" s="44">
        <v>2005.68</v>
      </c>
      <c r="Y287" s="44">
        <v>1932.03</v>
      </c>
      <c r="Z287" s="44">
        <v>1726.9</v>
      </c>
      <c r="AA287" s="44">
        <v>1512.92</v>
      </c>
    </row>
    <row r="288" spans="1:27" ht="12.75" hidden="1" customHeight="1" outlineLevel="1" x14ac:dyDescent="0.2">
      <c r="A288" s="99" t="s">
        <v>1934</v>
      </c>
      <c r="B288" s="63" t="s">
        <v>90</v>
      </c>
      <c r="C288" s="43" t="s">
        <v>79</v>
      </c>
      <c r="D288" s="44">
        <f>$D$168</f>
        <v>1716.97</v>
      </c>
      <c r="E288" s="44">
        <f>$D$168</f>
        <v>1716.97</v>
      </c>
      <c r="F288" s="44">
        <f t="shared" ref="F288:AA288" si="166">$D$168</f>
        <v>1716.97</v>
      </c>
      <c r="G288" s="44">
        <f t="shared" si="166"/>
        <v>1716.97</v>
      </c>
      <c r="H288" s="44">
        <f t="shared" si="166"/>
        <v>1716.97</v>
      </c>
      <c r="I288" s="44">
        <f t="shared" si="166"/>
        <v>1716.97</v>
      </c>
      <c r="J288" s="44">
        <f t="shared" si="166"/>
        <v>1716.97</v>
      </c>
      <c r="K288" s="44">
        <f t="shared" si="166"/>
        <v>1716.97</v>
      </c>
      <c r="L288" s="44">
        <f t="shared" si="166"/>
        <v>1716.97</v>
      </c>
      <c r="M288" s="44">
        <f t="shared" si="166"/>
        <v>1716.97</v>
      </c>
      <c r="N288" s="44">
        <f t="shared" si="166"/>
        <v>1716.97</v>
      </c>
      <c r="O288" s="44">
        <f t="shared" si="166"/>
        <v>1716.97</v>
      </c>
      <c r="P288" s="44">
        <f t="shared" si="166"/>
        <v>1716.97</v>
      </c>
      <c r="Q288" s="44">
        <f t="shared" si="166"/>
        <v>1716.97</v>
      </c>
      <c r="R288" s="44">
        <f t="shared" si="166"/>
        <v>1716.97</v>
      </c>
      <c r="S288" s="44">
        <f t="shared" si="166"/>
        <v>1716.97</v>
      </c>
      <c r="T288" s="44">
        <f t="shared" si="166"/>
        <v>1716.97</v>
      </c>
      <c r="U288" s="44">
        <f t="shared" si="166"/>
        <v>1716.97</v>
      </c>
      <c r="V288" s="44">
        <f t="shared" si="166"/>
        <v>1716.97</v>
      </c>
      <c r="W288" s="44">
        <f t="shared" si="166"/>
        <v>1716.97</v>
      </c>
      <c r="X288" s="44">
        <f t="shared" si="166"/>
        <v>1716.97</v>
      </c>
      <c r="Y288" s="44">
        <f t="shared" si="166"/>
        <v>1716.97</v>
      </c>
      <c r="Z288" s="44">
        <f t="shared" si="166"/>
        <v>1716.97</v>
      </c>
      <c r="AA288" s="44">
        <f t="shared" si="166"/>
        <v>1716.97</v>
      </c>
    </row>
    <row r="289" spans="1:27" ht="12.75" hidden="1" customHeight="1" outlineLevel="1" x14ac:dyDescent="0.2">
      <c r="A289" s="99" t="s">
        <v>1935</v>
      </c>
      <c r="B289" s="63" t="s">
        <v>83</v>
      </c>
      <c r="C289" s="43" t="s">
        <v>79</v>
      </c>
      <c r="D289" s="44">
        <v>3.92</v>
      </c>
      <c r="E289" s="44">
        <v>3.92</v>
      </c>
      <c r="F289" s="44">
        <v>3.92</v>
      </c>
      <c r="G289" s="44">
        <v>3.92</v>
      </c>
      <c r="H289" s="44">
        <v>3.92</v>
      </c>
      <c r="I289" s="44">
        <v>3.92</v>
      </c>
      <c r="J289" s="44">
        <v>3.92</v>
      </c>
      <c r="K289" s="44">
        <v>3.92</v>
      </c>
      <c r="L289" s="44">
        <v>3.92</v>
      </c>
      <c r="M289" s="44">
        <v>3.92</v>
      </c>
      <c r="N289" s="44">
        <v>3.92</v>
      </c>
      <c r="O289" s="44">
        <v>3.92</v>
      </c>
      <c r="P289" s="44">
        <v>3.92</v>
      </c>
      <c r="Q289" s="44">
        <v>3.92</v>
      </c>
      <c r="R289" s="44">
        <v>3.92</v>
      </c>
      <c r="S289" s="44">
        <v>3.92</v>
      </c>
      <c r="T289" s="44">
        <v>3.92</v>
      </c>
      <c r="U289" s="44">
        <v>3.92</v>
      </c>
      <c r="V289" s="44">
        <v>3.92</v>
      </c>
      <c r="W289" s="44">
        <v>3.92</v>
      </c>
      <c r="X289" s="44">
        <v>3.92</v>
      </c>
      <c r="Y289" s="44">
        <v>3.92</v>
      </c>
      <c r="Z289" s="44">
        <v>3.92</v>
      </c>
      <c r="AA289" s="44">
        <v>3.92</v>
      </c>
    </row>
    <row r="290" spans="1:27" ht="12.75" hidden="1" customHeight="1" outlineLevel="1" x14ac:dyDescent="0.2">
      <c r="A290" s="99" t="s">
        <v>1936</v>
      </c>
      <c r="B290" s="63" t="s">
        <v>81</v>
      </c>
      <c r="C290" s="43" t="s">
        <v>79</v>
      </c>
      <c r="D290" s="44">
        <f>$D$11</f>
        <v>110.23</v>
      </c>
      <c r="E290" s="44">
        <f t="shared" ref="E290:AA290" si="167">$D$11</f>
        <v>110.23</v>
      </c>
      <c r="F290" s="44">
        <f t="shared" si="167"/>
        <v>110.23</v>
      </c>
      <c r="G290" s="44">
        <f t="shared" si="167"/>
        <v>110.23</v>
      </c>
      <c r="H290" s="44">
        <f t="shared" si="167"/>
        <v>110.23</v>
      </c>
      <c r="I290" s="44">
        <f t="shared" si="167"/>
        <v>110.23</v>
      </c>
      <c r="J290" s="44">
        <f t="shared" si="167"/>
        <v>110.23</v>
      </c>
      <c r="K290" s="44">
        <f t="shared" si="167"/>
        <v>110.23</v>
      </c>
      <c r="L290" s="44">
        <f t="shared" si="167"/>
        <v>110.23</v>
      </c>
      <c r="M290" s="44">
        <f t="shared" si="167"/>
        <v>110.23</v>
      </c>
      <c r="N290" s="44">
        <f t="shared" si="167"/>
        <v>110.23</v>
      </c>
      <c r="O290" s="44">
        <f t="shared" si="167"/>
        <v>110.23</v>
      </c>
      <c r="P290" s="44">
        <f t="shared" si="167"/>
        <v>110.23</v>
      </c>
      <c r="Q290" s="44">
        <f t="shared" si="167"/>
        <v>110.23</v>
      </c>
      <c r="R290" s="44">
        <f t="shared" si="167"/>
        <v>110.23</v>
      </c>
      <c r="S290" s="44">
        <f t="shared" si="167"/>
        <v>110.23</v>
      </c>
      <c r="T290" s="44">
        <f t="shared" si="167"/>
        <v>110.23</v>
      </c>
      <c r="U290" s="44">
        <f t="shared" si="167"/>
        <v>110.23</v>
      </c>
      <c r="V290" s="44">
        <f t="shared" si="167"/>
        <v>110.23</v>
      </c>
      <c r="W290" s="44">
        <f t="shared" si="167"/>
        <v>110.23</v>
      </c>
      <c r="X290" s="44">
        <f t="shared" si="167"/>
        <v>110.23</v>
      </c>
      <c r="Y290" s="44">
        <f t="shared" si="167"/>
        <v>110.23</v>
      </c>
      <c r="Z290" s="44">
        <f t="shared" si="167"/>
        <v>110.23</v>
      </c>
      <c r="AA290" s="44">
        <f t="shared" si="167"/>
        <v>110.23</v>
      </c>
    </row>
    <row r="291" spans="1:27" ht="12.75" customHeight="1" collapsed="1" x14ac:dyDescent="0.2">
      <c r="A291" s="98" t="s">
        <v>1937</v>
      </c>
      <c r="B291" s="28" t="str">
        <f>"26"&amp;"."&amp;$B$800&amp;"."&amp;$B$801</f>
        <v>26.08.2023</v>
      </c>
      <c r="C291" s="90" t="s">
        <v>76</v>
      </c>
      <c r="D291" s="91">
        <f>ROUND(((D292+D293+D295+D294)/1000),5)</f>
        <v>3.2069700000000001</v>
      </c>
      <c r="E291" s="91">
        <f>ROUND(((E292+E293+E295+E294)/1000),5)</f>
        <v>3.1234500000000001</v>
      </c>
      <c r="F291" s="91">
        <f>ROUND(((F292+F293+F295+F294)/1000),5)</f>
        <v>2.99634</v>
      </c>
      <c r="G291" s="91">
        <f t="shared" ref="G291:AA291" si="168">ROUND(((G292+G293+G295+G294)/1000),5)</f>
        <v>2.9607999999999999</v>
      </c>
      <c r="H291" s="91">
        <f t="shared" si="168"/>
        <v>2.9596100000000001</v>
      </c>
      <c r="I291" s="91">
        <f t="shared" si="168"/>
        <v>2.9782500000000001</v>
      </c>
      <c r="J291" s="91">
        <f t="shared" si="168"/>
        <v>3.0803199999999999</v>
      </c>
      <c r="K291" s="91">
        <f t="shared" si="168"/>
        <v>3.2763800000000001</v>
      </c>
      <c r="L291" s="91">
        <f t="shared" si="168"/>
        <v>3.5687799999999998</v>
      </c>
      <c r="M291" s="91">
        <f t="shared" si="168"/>
        <v>3.8152200000000001</v>
      </c>
      <c r="N291" s="91">
        <f t="shared" si="168"/>
        <v>3.8760599999999998</v>
      </c>
      <c r="O291" s="91">
        <f t="shared" si="168"/>
        <v>3.8851900000000001</v>
      </c>
      <c r="P291" s="91">
        <f t="shared" si="168"/>
        <v>3.8802699999999999</v>
      </c>
      <c r="Q291" s="91">
        <f t="shared" si="168"/>
        <v>3.8980000000000001</v>
      </c>
      <c r="R291" s="91">
        <f t="shared" si="168"/>
        <v>3.89513</v>
      </c>
      <c r="S291" s="91">
        <f t="shared" si="168"/>
        <v>3.88679</v>
      </c>
      <c r="T291" s="91">
        <f t="shared" si="168"/>
        <v>3.8107600000000001</v>
      </c>
      <c r="U291" s="91">
        <f t="shared" si="168"/>
        <v>3.72749</v>
      </c>
      <c r="V291" s="91">
        <f t="shared" si="168"/>
        <v>3.7252999999999998</v>
      </c>
      <c r="W291" s="91">
        <f t="shared" si="168"/>
        <v>3.7981400000000001</v>
      </c>
      <c r="X291" s="91">
        <f t="shared" si="168"/>
        <v>3.7443599999999999</v>
      </c>
      <c r="Y291" s="91">
        <f t="shared" si="168"/>
        <v>3.5611000000000002</v>
      </c>
      <c r="Z291" s="91">
        <f t="shared" si="168"/>
        <v>3.4861900000000001</v>
      </c>
      <c r="AA291" s="91">
        <f t="shared" si="168"/>
        <v>3.2747000000000002</v>
      </c>
    </row>
    <row r="292" spans="1:27" ht="12.75" hidden="1" customHeight="1" outlineLevel="1" x14ac:dyDescent="0.2">
      <c r="A292" s="99" t="s">
        <v>1938</v>
      </c>
      <c r="B292" s="63" t="s">
        <v>238</v>
      </c>
      <c r="C292" s="43" t="s">
        <v>79</v>
      </c>
      <c r="D292" s="44">
        <v>1375.85</v>
      </c>
      <c r="E292" s="44">
        <v>1292.33</v>
      </c>
      <c r="F292" s="44">
        <v>1165.22</v>
      </c>
      <c r="G292" s="44">
        <v>1129.68</v>
      </c>
      <c r="H292" s="44">
        <v>1128.49</v>
      </c>
      <c r="I292" s="44">
        <v>1147.1300000000001</v>
      </c>
      <c r="J292" s="44">
        <v>1249.2</v>
      </c>
      <c r="K292" s="44">
        <v>1445.26</v>
      </c>
      <c r="L292" s="44">
        <v>1737.66</v>
      </c>
      <c r="M292" s="44">
        <v>1984.1</v>
      </c>
      <c r="N292" s="44">
        <v>2044.94</v>
      </c>
      <c r="O292" s="44">
        <v>2054.0700000000002</v>
      </c>
      <c r="P292" s="44">
        <v>2049.15</v>
      </c>
      <c r="Q292" s="44">
        <v>2066.88</v>
      </c>
      <c r="R292" s="44">
        <v>2064.0100000000002</v>
      </c>
      <c r="S292" s="44">
        <v>2055.67</v>
      </c>
      <c r="T292" s="44">
        <v>1979.64</v>
      </c>
      <c r="U292" s="44">
        <v>1896.37</v>
      </c>
      <c r="V292" s="44">
        <v>1894.18</v>
      </c>
      <c r="W292" s="44">
        <v>1967.02</v>
      </c>
      <c r="X292" s="44">
        <v>1913.24</v>
      </c>
      <c r="Y292" s="44">
        <v>1729.98</v>
      </c>
      <c r="Z292" s="44">
        <v>1655.07</v>
      </c>
      <c r="AA292" s="44">
        <v>1443.58</v>
      </c>
    </row>
    <row r="293" spans="1:27" ht="12.75" hidden="1" customHeight="1" outlineLevel="1" x14ac:dyDescent="0.2">
      <c r="A293" s="99" t="s">
        <v>1939</v>
      </c>
      <c r="B293" s="63" t="s">
        <v>90</v>
      </c>
      <c r="C293" s="43" t="s">
        <v>79</v>
      </c>
      <c r="D293" s="44">
        <f>$D$168</f>
        <v>1716.97</v>
      </c>
      <c r="E293" s="44">
        <f>$D$168</f>
        <v>1716.97</v>
      </c>
      <c r="F293" s="44">
        <f t="shared" ref="F293:AA293" si="169">$D$168</f>
        <v>1716.97</v>
      </c>
      <c r="G293" s="44">
        <f t="shared" si="169"/>
        <v>1716.97</v>
      </c>
      <c r="H293" s="44">
        <f t="shared" si="169"/>
        <v>1716.97</v>
      </c>
      <c r="I293" s="44">
        <f t="shared" si="169"/>
        <v>1716.97</v>
      </c>
      <c r="J293" s="44">
        <f t="shared" si="169"/>
        <v>1716.97</v>
      </c>
      <c r="K293" s="44">
        <f t="shared" si="169"/>
        <v>1716.97</v>
      </c>
      <c r="L293" s="44">
        <f t="shared" si="169"/>
        <v>1716.97</v>
      </c>
      <c r="M293" s="44">
        <f t="shared" si="169"/>
        <v>1716.97</v>
      </c>
      <c r="N293" s="44">
        <f t="shared" si="169"/>
        <v>1716.97</v>
      </c>
      <c r="O293" s="44">
        <f t="shared" si="169"/>
        <v>1716.97</v>
      </c>
      <c r="P293" s="44">
        <f t="shared" si="169"/>
        <v>1716.97</v>
      </c>
      <c r="Q293" s="44">
        <f t="shared" si="169"/>
        <v>1716.97</v>
      </c>
      <c r="R293" s="44">
        <f t="shared" si="169"/>
        <v>1716.97</v>
      </c>
      <c r="S293" s="44">
        <f t="shared" si="169"/>
        <v>1716.97</v>
      </c>
      <c r="T293" s="44">
        <f t="shared" si="169"/>
        <v>1716.97</v>
      </c>
      <c r="U293" s="44">
        <f t="shared" si="169"/>
        <v>1716.97</v>
      </c>
      <c r="V293" s="44">
        <f t="shared" si="169"/>
        <v>1716.97</v>
      </c>
      <c r="W293" s="44">
        <f t="shared" si="169"/>
        <v>1716.97</v>
      </c>
      <c r="X293" s="44">
        <f t="shared" si="169"/>
        <v>1716.97</v>
      </c>
      <c r="Y293" s="44">
        <f t="shared" si="169"/>
        <v>1716.97</v>
      </c>
      <c r="Z293" s="44">
        <f t="shared" si="169"/>
        <v>1716.97</v>
      </c>
      <c r="AA293" s="44">
        <f t="shared" si="169"/>
        <v>1716.97</v>
      </c>
    </row>
    <row r="294" spans="1:27" ht="12.75" hidden="1" customHeight="1" outlineLevel="1" x14ac:dyDescent="0.2">
      <c r="A294" s="99" t="s">
        <v>1940</v>
      </c>
      <c r="B294" s="63" t="s">
        <v>83</v>
      </c>
      <c r="C294" s="43" t="s">
        <v>79</v>
      </c>
      <c r="D294" s="44">
        <v>3.92</v>
      </c>
      <c r="E294" s="44">
        <v>3.92</v>
      </c>
      <c r="F294" s="44">
        <v>3.92</v>
      </c>
      <c r="G294" s="44">
        <v>3.92</v>
      </c>
      <c r="H294" s="44">
        <v>3.92</v>
      </c>
      <c r="I294" s="44">
        <v>3.92</v>
      </c>
      <c r="J294" s="44">
        <v>3.92</v>
      </c>
      <c r="K294" s="44">
        <v>3.92</v>
      </c>
      <c r="L294" s="44">
        <v>3.92</v>
      </c>
      <c r="M294" s="44">
        <v>3.92</v>
      </c>
      <c r="N294" s="44">
        <v>3.92</v>
      </c>
      <c r="O294" s="44">
        <v>3.92</v>
      </c>
      <c r="P294" s="44">
        <v>3.92</v>
      </c>
      <c r="Q294" s="44">
        <v>3.92</v>
      </c>
      <c r="R294" s="44">
        <v>3.92</v>
      </c>
      <c r="S294" s="44">
        <v>3.92</v>
      </c>
      <c r="T294" s="44">
        <v>3.92</v>
      </c>
      <c r="U294" s="44">
        <v>3.92</v>
      </c>
      <c r="V294" s="44">
        <v>3.92</v>
      </c>
      <c r="W294" s="44">
        <v>3.92</v>
      </c>
      <c r="X294" s="44">
        <v>3.92</v>
      </c>
      <c r="Y294" s="44">
        <v>3.92</v>
      </c>
      <c r="Z294" s="44">
        <v>3.92</v>
      </c>
      <c r="AA294" s="44">
        <v>3.92</v>
      </c>
    </row>
    <row r="295" spans="1:27" ht="12.75" hidden="1" customHeight="1" outlineLevel="1" x14ac:dyDescent="0.2">
      <c r="A295" s="99" t="s">
        <v>1941</v>
      </c>
      <c r="B295" s="63" t="s">
        <v>81</v>
      </c>
      <c r="C295" s="43" t="s">
        <v>79</v>
      </c>
      <c r="D295" s="44">
        <f>$D$11</f>
        <v>110.23</v>
      </c>
      <c r="E295" s="44">
        <f t="shared" ref="E295:AA295" si="170">$D$11</f>
        <v>110.23</v>
      </c>
      <c r="F295" s="44">
        <f t="shared" si="170"/>
        <v>110.23</v>
      </c>
      <c r="G295" s="44">
        <f t="shared" si="170"/>
        <v>110.23</v>
      </c>
      <c r="H295" s="44">
        <f t="shared" si="170"/>
        <v>110.23</v>
      </c>
      <c r="I295" s="44">
        <f t="shared" si="170"/>
        <v>110.23</v>
      </c>
      <c r="J295" s="44">
        <f t="shared" si="170"/>
        <v>110.23</v>
      </c>
      <c r="K295" s="44">
        <f t="shared" si="170"/>
        <v>110.23</v>
      </c>
      <c r="L295" s="44">
        <f t="shared" si="170"/>
        <v>110.23</v>
      </c>
      <c r="M295" s="44">
        <f t="shared" si="170"/>
        <v>110.23</v>
      </c>
      <c r="N295" s="44">
        <f t="shared" si="170"/>
        <v>110.23</v>
      </c>
      <c r="O295" s="44">
        <f t="shared" si="170"/>
        <v>110.23</v>
      </c>
      <c r="P295" s="44">
        <f t="shared" si="170"/>
        <v>110.23</v>
      </c>
      <c r="Q295" s="44">
        <f t="shared" si="170"/>
        <v>110.23</v>
      </c>
      <c r="R295" s="44">
        <f t="shared" si="170"/>
        <v>110.23</v>
      </c>
      <c r="S295" s="44">
        <f t="shared" si="170"/>
        <v>110.23</v>
      </c>
      <c r="T295" s="44">
        <f t="shared" si="170"/>
        <v>110.23</v>
      </c>
      <c r="U295" s="44">
        <f t="shared" si="170"/>
        <v>110.23</v>
      </c>
      <c r="V295" s="44">
        <f t="shared" si="170"/>
        <v>110.23</v>
      </c>
      <c r="W295" s="44">
        <f t="shared" si="170"/>
        <v>110.23</v>
      </c>
      <c r="X295" s="44">
        <f t="shared" si="170"/>
        <v>110.23</v>
      </c>
      <c r="Y295" s="44">
        <f t="shared" si="170"/>
        <v>110.23</v>
      </c>
      <c r="Z295" s="44">
        <f t="shared" si="170"/>
        <v>110.23</v>
      </c>
      <c r="AA295" s="44">
        <f t="shared" si="170"/>
        <v>110.23</v>
      </c>
    </row>
    <row r="296" spans="1:27" ht="12.75" customHeight="1" collapsed="1" x14ac:dyDescent="0.2">
      <c r="A296" s="98" t="s">
        <v>1942</v>
      </c>
      <c r="B296" s="28" t="str">
        <f>"27"&amp;"."&amp;$B$800&amp;"."&amp;$B$801</f>
        <v>27.08.2023</v>
      </c>
      <c r="C296" s="90" t="s">
        <v>76</v>
      </c>
      <c r="D296" s="91">
        <f>ROUND(((D297+D298+D300+D299)/1000),5)</f>
        <v>3.13578</v>
      </c>
      <c r="E296" s="91">
        <f>ROUND(((E297+E298+E300+E299)/1000),5)</f>
        <v>3.0239199999999999</v>
      </c>
      <c r="F296" s="91">
        <f>ROUND(((F297+F298+F300+F299)/1000),5)</f>
        <v>2.9630299999999998</v>
      </c>
      <c r="G296" s="91">
        <f t="shared" ref="G296:AA296" si="171">ROUND(((G297+G298+G300+G299)/1000),5)</f>
        <v>2.92022</v>
      </c>
      <c r="H296" s="91">
        <f t="shared" si="171"/>
        <v>2.89385</v>
      </c>
      <c r="I296" s="91">
        <f t="shared" si="171"/>
        <v>2.8725999999999998</v>
      </c>
      <c r="J296" s="91">
        <f t="shared" si="171"/>
        <v>2.8609300000000002</v>
      </c>
      <c r="K296" s="91">
        <f t="shared" si="171"/>
        <v>3.0907300000000002</v>
      </c>
      <c r="L296" s="91">
        <f t="shared" si="171"/>
        <v>3.3726500000000001</v>
      </c>
      <c r="M296" s="91">
        <f t="shared" si="171"/>
        <v>3.5637300000000001</v>
      </c>
      <c r="N296" s="91">
        <f t="shared" si="171"/>
        <v>3.6741600000000001</v>
      </c>
      <c r="O296" s="91">
        <f t="shared" si="171"/>
        <v>3.70885</v>
      </c>
      <c r="P296" s="91">
        <f t="shared" si="171"/>
        <v>3.7081200000000001</v>
      </c>
      <c r="Q296" s="91">
        <f t="shared" si="171"/>
        <v>3.7166199999999998</v>
      </c>
      <c r="R296" s="91">
        <f t="shared" si="171"/>
        <v>3.71787</v>
      </c>
      <c r="S296" s="91">
        <f t="shared" si="171"/>
        <v>3.7097699999999998</v>
      </c>
      <c r="T296" s="91">
        <f t="shared" si="171"/>
        <v>3.6718500000000001</v>
      </c>
      <c r="U296" s="91">
        <f t="shared" si="171"/>
        <v>3.6160399999999999</v>
      </c>
      <c r="V296" s="91">
        <f t="shared" si="171"/>
        <v>3.6076000000000001</v>
      </c>
      <c r="W296" s="91">
        <f t="shared" si="171"/>
        <v>3.6489600000000002</v>
      </c>
      <c r="X296" s="91">
        <f t="shared" si="171"/>
        <v>3.66384</v>
      </c>
      <c r="Y296" s="91">
        <f t="shared" si="171"/>
        <v>3.5562900000000002</v>
      </c>
      <c r="Z296" s="91">
        <f t="shared" si="171"/>
        <v>3.5001099999999998</v>
      </c>
      <c r="AA296" s="91">
        <f t="shared" si="171"/>
        <v>3.2401399999999998</v>
      </c>
    </row>
    <row r="297" spans="1:27" ht="12.75" hidden="1" customHeight="1" outlineLevel="1" x14ac:dyDescent="0.2">
      <c r="A297" s="99" t="s">
        <v>1943</v>
      </c>
      <c r="B297" s="63" t="s">
        <v>238</v>
      </c>
      <c r="C297" s="43" t="s">
        <v>79</v>
      </c>
      <c r="D297" s="44">
        <v>1304.6600000000001</v>
      </c>
      <c r="E297" s="44">
        <v>1192.8</v>
      </c>
      <c r="F297" s="44">
        <v>1131.9100000000001</v>
      </c>
      <c r="G297" s="44">
        <v>1089.0999999999999</v>
      </c>
      <c r="H297" s="44">
        <v>1062.73</v>
      </c>
      <c r="I297" s="44">
        <v>1041.48</v>
      </c>
      <c r="J297" s="44">
        <v>1029.81</v>
      </c>
      <c r="K297" s="44">
        <v>1259.6099999999999</v>
      </c>
      <c r="L297" s="44">
        <v>1541.53</v>
      </c>
      <c r="M297" s="44">
        <v>1732.61</v>
      </c>
      <c r="N297" s="44">
        <v>1843.04</v>
      </c>
      <c r="O297" s="44">
        <v>1877.73</v>
      </c>
      <c r="P297" s="44">
        <v>1877</v>
      </c>
      <c r="Q297" s="44">
        <v>1885.5</v>
      </c>
      <c r="R297" s="44">
        <v>1886.75</v>
      </c>
      <c r="S297" s="44">
        <v>1878.65</v>
      </c>
      <c r="T297" s="44">
        <v>1840.73</v>
      </c>
      <c r="U297" s="44">
        <v>1784.92</v>
      </c>
      <c r="V297" s="44">
        <v>1776.48</v>
      </c>
      <c r="W297" s="44">
        <v>1817.84</v>
      </c>
      <c r="X297" s="44">
        <v>1832.72</v>
      </c>
      <c r="Y297" s="44">
        <v>1725.17</v>
      </c>
      <c r="Z297" s="44">
        <v>1668.99</v>
      </c>
      <c r="AA297" s="44">
        <v>1409.02</v>
      </c>
    </row>
    <row r="298" spans="1:27" ht="12.75" hidden="1" customHeight="1" outlineLevel="1" x14ac:dyDescent="0.2">
      <c r="A298" s="99" t="s">
        <v>1944</v>
      </c>
      <c r="B298" s="63" t="s">
        <v>90</v>
      </c>
      <c r="C298" s="43" t="s">
        <v>79</v>
      </c>
      <c r="D298" s="44">
        <f>$D$168</f>
        <v>1716.97</v>
      </c>
      <c r="E298" s="44">
        <f>$D$168</f>
        <v>1716.97</v>
      </c>
      <c r="F298" s="44">
        <f t="shared" ref="F298:AA298" si="172">$D$168</f>
        <v>1716.97</v>
      </c>
      <c r="G298" s="44">
        <f t="shared" si="172"/>
        <v>1716.97</v>
      </c>
      <c r="H298" s="44">
        <f t="shared" si="172"/>
        <v>1716.97</v>
      </c>
      <c r="I298" s="44">
        <f t="shared" si="172"/>
        <v>1716.97</v>
      </c>
      <c r="J298" s="44">
        <f t="shared" si="172"/>
        <v>1716.97</v>
      </c>
      <c r="K298" s="44">
        <f t="shared" si="172"/>
        <v>1716.97</v>
      </c>
      <c r="L298" s="44">
        <f t="shared" si="172"/>
        <v>1716.97</v>
      </c>
      <c r="M298" s="44">
        <f t="shared" si="172"/>
        <v>1716.97</v>
      </c>
      <c r="N298" s="44">
        <f t="shared" si="172"/>
        <v>1716.97</v>
      </c>
      <c r="O298" s="44">
        <f t="shared" si="172"/>
        <v>1716.97</v>
      </c>
      <c r="P298" s="44">
        <f t="shared" si="172"/>
        <v>1716.97</v>
      </c>
      <c r="Q298" s="44">
        <f t="shared" si="172"/>
        <v>1716.97</v>
      </c>
      <c r="R298" s="44">
        <f t="shared" si="172"/>
        <v>1716.97</v>
      </c>
      <c r="S298" s="44">
        <f t="shared" si="172"/>
        <v>1716.97</v>
      </c>
      <c r="T298" s="44">
        <f t="shared" si="172"/>
        <v>1716.97</v>
      </c>
      <c r="U298" s="44">
        <f t="shared" si="172"/>
        <v>1716.97</v>
      </c>
      <c r="V298" s="44">
        <f t="shared" si="172"/>
        <v>1716.97</v>
      </c>
      <c r="W298" s="44">
        <f t="shared" si="172"/>
        <v>1716.97</v>
      </c>
      <c r="X298" s="44">
        <f t="shared" si="172"/>
        <v>1716.97</v>
      </c>
      <c r="Y298" s="44">
        <f t="shared" si="172"/>
        <v>1716.97</v>
      </c>
      <c r="Z298" s="44">
        <f t="shared" si="172"/>
        <v>1716.97</v>
      </c>
      <c r="AA298" s="44">
        <f t="shared" si="172"/>
        <v>1716.97</v>
      </c>
    </row>
    <row r="299" spans="1:27" ht="12.75" hidden="1" customHeight="1" outlineLevel="1" x14ac:dyDescent="0.2">
      <c r="A299" s="99" t="s">
        <v>1945</v>
      </c>
      <c r="B299" s="63" t="s">
        <v>83</v>
      </c>
      <c r="C299" s="43" t="s">
        <v>79</v>
      </c>
      <c r="D299" s="44">
        <v>3.92</v>
      </c>
      <c r="E299" s="44">
        <v>3.92</v>
      </c>
      <c r="F299" s="44">
        <v>3.92</v>
      </c>
      <c r="G299" s="44">
        <v>3.92</v>
      </c>
      <c r="H299" s="44">
        <v>3.92</v>
      </c>
      <c r="I299" s="44">
        <v>3.92</v>
      </c>
      <c r="J299" s="44">
        <v>3.92</v>
      </c>
      <c r="K299" s="44">
        <v>3.92</v>
      </c>
      <c r="L299" s="44">
        <v>3.92</v>
      </c>
      <c r="M299" s="44">
        <v>3.92</v>
      </c>
      <c r="N299" s="44">
        <v>3.92</v>
      </c>
      <c r="O299" s="44">
        <v>3.92</v>
      </c>
      <c r="P299" s="44">
        <v>3.92</v>
      </c>
      <c r="Q299" s="44">
        <v>3.92</v>
      </c>
      <c r="R299" s="44">
        <v>3.92</v>
      </c>
      <c r="S299" s="44">
        <v>3.92</v>
      </c>
      <c r="T299" s="44">
        <v>3.92</v>
      </c>
      <c r="U299" s="44">
        <v>3.92</v>
      </c>
      <c r="V299" s="44">
        <v>3.92</v>
      </c>
      <c r="W299" s="44">
        <v>3.92</v>
      </c>
      <c r="X299" s="44">
        <v>3.92</v>
      </c>
      <c r="Y299" s="44">
        <v>3.92</v>
      </c>
      <c r="Z299" s="44">
        <v>3.92</v>
      </c>
      <c r="AA299" s="44">
        <v>3.92</v>
      </c>
    </row>
    <row r="300" spans="1:27" ht="12.75" hidden="1" customHeight="1" outlineLevel="1" x14ac:dyDescent="0.2">
      <c r="A300" s="99" t="s">
        <v>1946</v>
      </c>
      <c r="B300" s="63" t="s">
        <v>81</v>
      </c>
      <c r="C300" s="43" t="s">
        <v>79</v>
      </c>
      <c r="D300" s="44">
        <f>$D$11</f>
        <v>110.23</v>
      </c>
      <c r="E300" s="44">
        <f t="shared" ref="E300:AA300" si="173">$D$11</f>
        <v>110.23</v>
      </c>
      <c r="F300" s="44">
        <f t="shared" si="173"/>
        <v>110.23</v>
      </c>
      <c r="G300" s="44">
        <f t="shared" si="173"/>
        <v>110.23</v>
      </c>
      <c r="H300" s="44">
        <f t="shared" si="173"/>
        <v>110.23</v>
      </c>
      <c r="I300" s="44">
        <f t="shared" si="173"/>
        <v>110.23</v>
      </c>
      <c r="J300" s="44">
        <f t="shared" si="173"/>
        <v>110.23</v>
      </c>
      <c r="K300" s="44">
        <f t="shared" si="173"/>
        <v>110.23</v>
      </c>
      <c r="L300" s="44">
        <f t="shared" si="173"/>
        <v>110.23</v>
      </c>
      <c r="M300" s="44">
        <f t="shared" si="173"/>
        <v>110.23</v>
      </c>
      <c r="N300" s="44">
        <f t="shared" si="173"/>
        <v>110.23</v>
      </c>
      <c r="O300" s="44">
        <f t="shared" si="173"/>
        <v>110.23</v>
      </c>
      <c r="P300" s="44">
        <f t="shared" si="173"/>
        <v>110.23</v>
      </c>
      <c r="Q300" s="44">
        <f t="shared" si="173"/>
        <v>110.23</v>
      </c>
      <c r="R300" s="44">
        <f t="shared" si="173"/>
        <v>110.23</v>
      </c>
      <c r="S300" s="44">
        <f t="shared" si="173"/>
        <v>110.23</v>
      </c>
      <c r="T300" s="44">
        <f t="shared" si="173"/>
        <v>110.23</v>
      </c>
      <c r="U300" s="44">
        <f t="shared" si="173"/>
        <v>110.23</v>
      </c>
      <c r="V300" s="44">
        <f t="shared" si="173"/>
        <v>110.23</v>
      </c>
      <c r="W300" s="44">
        <f t="shared" si="173"/>
        <v>110.23</v>
      </c>
      <c r="X300" s="44">
        <f t="shared" si="173"/>
        <v>110.23</v>
      </c>
      <c r="Y300" s="44">
        <f t="shared" si="173"/>
        <v>110.23</v>
      </c>
      <c r="Z300" s="44">
        <f t="shared" si="173"/>
        <v>110.23</v>
      </c>
      <c r="AA300" s="44">
        <f t="shared" si="173"/>
        <v>110.23</v>
      </c>
    </row>
    <row r="301" spans="1:27" ht="12.75" customHeight="1" collapsed="1" x14ac:dyDescent="0.2">
      <c r="A301" s="98" t="s">
        <v>1947</v>
      </c>
      <c r="B301" s="28" t="str">
        <f>"28"&amp;"."&amp;$B$800&amp;"."&amp;$B$801</f>
        <v>28.08.2023</v>
      </c>
      <c r="C301" s="90" t="s">
        <v>76</v>
      </c>
      <c r="D301" s="91">
        <f>ROUND(((D302+D303+D305+D304)/1000),5)</f>
        <v>3.1039599999999998</v>
      </c>
      <c r="E301" s="91">
        <f>ROUND(((E302+E303+E305+E304)/1000),5)</f>
        <v>2.9622899999999999</v>
      </c>
      <c r="F301" s="91">
        <f>ROUND(((F302+F303+F305+F304)/1000),5)</f>
        <v>2.89209</v>
      </c>
      <c r="G301" s="91">
        <f t="shared" ref="G301:AA301" si="174">ROUND(((G302+G303+G305+G304)/1000),5)</f>
        <v>2.8291200000000001</v>
      </c>
      <c r="H301" s="91">
        <f t="shared" si="174"/>
        <v>2.8734899999999999</v>
      </c>
      <c r="I301" s="91">
        <f t="shared" si="174"/>
        <v>2.9635199999999999</v>
      </c>
      <c r="J301" s="91">
        <f t="shared" si="174"/>
        <v>3.1388400000000001</v>
      </c>
      <c r="K301" s="91">
        <f t="shared" si="174"/>
        <v>3.4192499999999999</v>
      </c>
      <c r="L301" s="91">
        <f t="shared" si="174"/>
        <v>3.7003200000000001</v>
      </c>
      <c r="M301" s="91">
        <f t="shared" si="174"/>
        <v>3.81243</v>
      </c>
      <c r="N301" s="91">
        <f t="shared" si="174"/>
        <v>3.82666</v>
      </c>
      <c r="O301" s="91">
        <f t="shared" si="174"/>
        <v>3.8273799999999998</v>
      </c>
      <c r="P301" s="91">
        <f t="shared" si="174"/>
        <v>3.81813</v>
      </c>
      <c r="Q301" s="91">
        <f t="shared" si="174"/>
        <v>3.8735599999999999</v>
      </c>
      <c r="R301" s="91">
        <f t="shared" si="174"/>
        <v>3.9671099999999999</v>
      </c>
      <c r="S301" s="91">
        <f t="shared" si="174"/>
        <v>3.95906</v>
      </c>
      <c r="T301" s="91">
        <f t="shared" si="174"/>
        <v>3.9767700000000001</v>
      </c>
      <c r="U301" s="91">
        <f t="shared" si="174"/>
        <v>3.8365999999999998</v>
      </c>
      <c r="V301" s="91">
        <f t="shared" si="174"/>
        <v>3.8296000000000001</v>
      </c>
      <c r="W301" s="91">
        <f t="shared" si="174"/>
        <v>3.8371200000000001</v>
      </c>
      <c r="X301" s="91">
        <f t="shared" si="174"/>
        <v>3.8128700000000002</v>
      </c>
      <c r="Y301" s="91">
        <f t="shared" si="174"/>
        <v>3.72878</v>
      </c>
      <c r="Z301" s="91">
        <f t="shared" si="174"/>
        <v>3.4954900000000002</v>
      </c>
      <c r="AA301" s="91">
        <f t="shared" si="174"/>
        <v>3.2512099999999999</v>
      </c>
    </row>
    <row r="302" spans="1:27" ht="12.75" hidden="1" customHeight="1" outlineLevel="1" x14ac:dyDescent="0.2">
      <c r="A302" s="99" t="s">
        <v>1948</v>
      </c>
      <c r="B302" s="63" t="s">
        <v>238</v>
      </c>
      <c r="C302" s="43" t="s">
        <v>79</v>
      </c>
      <c r="D302" s="44">
        <v>1272.8399999999999</v>
      </c>
      <c r="E302" s="44">
        <v>1131.17</v>
      </c>
      <c r="F302" s="44">
        <v>1060.97</v>
      </c>
      <c r="G302" s="44">
        <v>998</v>
      </c>
      <c r="H302" s="44">
        <v>1042.3699999999999</v>
      </c>
      <c r="I302" s="44">
        <v>1132.4000000000001</v>
      </c>
      <c r="J302" s="44">
        <v>1307.72</v>
      </c>
      <c r="K302" s="44">
        <v>1588.13</v>
      </c>
      <c r="L302" s="44">
        <v>1869.2</v>
      </c>
      <c r="M302" s="44">
        <v>1981.31</v>
      </c>
      <c r="N302" s="44">
        <v>1995.54</v>
      </c>
      <c r="O302" s="44">
        <v>1996.26</v>
      </c>
      <c r="P302" s="44">
        <v>1987.01</v>
      </c>
      <c r="Q302" s="44">
        <v>2042.44</v>
      </c>
      <c r="R302" s="44">
        <v>2135.9899999999998</v>
      </c>
      <c r="S302" s="44">
        <v>2127.94</v>
      </c>
      <c r="T302" s="44">
        <v>2145.65</v>
      </c>
      <c r="U302" s="44">
        <v>2005.48</v>
      </c>
      <c r="V302" s="44">
        <v>1998.48</v>
      </c>
      <c r="W302" s="44">
        <v>2006</v>
      </c>
      <c r="X302" s="44">
        <v>1981.75</v>
      </c>
      <c r="Y302" s="44">
        <v>1897.66</v>
      </c>
      <c r="Z302" s="44">
        <v>1664.37</v>
      </c>
      <c r="AA302" s="44">
        <v>1420.09</v>
      </c>
    </row>
    <row r="303" spans="1:27" ht="12.75" hidden="1" customHeight="1" outlineLevel="1" x14ac:dyDescent="0.2">
      <c r="A303" s="99" t="s">
        <v>1949</v>
      </c>
      <c r="B303" s="63" t="s">
        <v>90</v>
      </c>
      <c r="C303" s="43" t="s">
        <v>79</v>
      </c>
      <c r="D303" s="44">
        <f>$D$168</f>
        <v>1716.97</v>
      </c>
      <c r="E303" s="44">
        <f>$D$168</f>
        <v>1716.97</v>
      </c>
      <c r="F303" s="44">
        <f t="shared" ref="F303:AA303" si="175">$D$168</f>
        <v>1716.97</v>
      </c>
      <c r="G303" s="44">
        <f t="shared" si="175"/>
        <v>1716.97</v>
      </c>
      <c r="H303" s="44">
        <f t="shared" si="175"/>
        <v>1716.97</v>
      </c>
      <c r="I303" s="44">
        <f t="shared" si="175"/>
        <v>1716.97</v>
      </c>
      <c r="J303" s="44">
        <f t="shared" si="175"/>
        <v>1716.97</v>
      </c>
      <c r="K303" s="44">
        <f t="shared" si="175"/>
        <v>1716.97</v>
      </c>
      <c r="L303" s="44">
        <f t="shared" si="175"/>
        <v>1716.97</v>
      </c>
      <c r="M303" s="44">
        <f t="shared" si="175"/>
        <v>1716.97</v>
      </c>
      <c r="N303" s="44">
        <f t="shared" si="175"/>
        <v>1716.97</v>
      </c>
      <c r="O303" s="44">
        <f t="shared" si="175"/>
        <v>1716.97</v>
      </c>
      <c r="P303" s="44">
        <f t="shared" si="175"/>
        <v>1716.97</v>
      </c>
      <c r="Q303" s="44">
        <f t="shared" si="175"/>
        <v>1716.97</v>
      </c>
      <c r="R303" s="44">
        <f t="shared" si="175"/>
        <v>1716.97</v>
      </c>
      <c r="S303" s="44">
        <f t="shared" si="175"/>
        <v>1716.97</v>
      </c>
      <c r="T303" s="44">
        <f t="shared" si="175"/>
        <v>1716.97</v>
      </c>
      <c r="U303" s="44">
        <f t="shared" si="175"/>
        <v>1716.97</v>
      </c>
      <c r="V303" s="44">
        <f t="shared" si="175"/>
        <v>1716.97</v>
      </c>
      <c r="W303" s="44">
        <f t="shared" si="175"/>
        <v>1716.97</v>
      </c>
      <c r="X303" s="44">
        <f t="shared" si="175"/>
        <v>1716.97</v>
      </c>
      <c r="Y303" s="44">
        <f t="shared" si="175"/>
        <v>1716.97</v>
      </c>
      <c r="Z303" s="44">
        <f t="shared" si="175"/>
        <v>1716.97</v>
      </c>
      <c r="AA303" s="44">
        <f t="shared" si="175"/>
        <v>1716.97</v>
      </c>
    </row>
    <row r="304" spans="1:27" ht="12.75" hidden="1" customHeight="1" outlineLevel="1" x14ac:dyDescent="0.2">
      <c r="A304" s="99" t="s">
        <v>1950</v>
      </c>
      <c r="B304" s="63" t="s">
        <v>83</v>
      </c>
      <c r="C304" s="43" t="s">
        <v>79</v>
      </c>
      <c r="D304" s="44">
        <v>3.92</v>
      </c>
      <c r="E304" s="44">
        <v>3.92</v>
      </c>
      <c r="F304" s="44">
        <v>3.92</v>
      </c>
      <c r="G304" s="44">
        <v>3.92</v>
      </c>
      <c r="H304" s="44">
        <v>3.92</v>
      </c>
      <c r="I304" s="44">
        <v>3.92</v>
      </c>
      <c r="J304" s="44">
        <v>3.92</v>
      </c>
      <c r="K304" s="44">
        <v>3.92</v>
      </c>
      <c r="L304" s="44">
        <v>3.92</v>
      </c>
      <c r="M304" s="44">
        <v>3.92</v>
      </c>
      <c r="N304" s="44">
        <v>3.92</v>
      </c>
      <c r="O304" s="44">
        <v>3.92</v>
      </c>
      <c r="P304" s="44">
        <v>3.92</v>
      </c>
      <c r="Q304" s="44">
        <v>3.92</v>
      </c>
      <c r="R304" s="44">
        <v>3.92</v>
      </c>
      <c r="S304" s="44">
        <v>3.92</v>
      </c>
      <c r="T304" s="44">
        <v>3.92</v>
      </c>
      <c r="U304" s="44">
        <v>3.92</v>
      </c>
      <c r="V304" s="44">
        <v>3.92</v>
      </c>
      <c r="W304" s="44">
        <v>3.92</v>
      </c>
      <c r="X304" s="44">
        <v>3.92</v>
      </c>
      <c r="Y304" s="44">
        <v>3.92</v>
      </c>
      <c r="Z304" s="44">
        <v>3.92</v>
      </c>
      <c r="AA304" s="44">
        <v>3.92</v>
      </c>
    </row>
    <row r="305" spans="1:27" ht="12.75" hidden="1" customHeight="1" outlineLevel="1" x14ac:dyDescent="0.2">
      <c r="A305" s="99" t="s">
        <v>1951</v>
      </c>
      <c r="B305" s="63" t="s">
        <v>81</v>
      </c>
      <c r="C305" s="43" t="s">
        <v>79</v>
      </c>
      <c r="D305" s="44">
        <f>$D$11</f>
        <v>110.23</v>
      </c>
      <c r="E305" s="44">
        <f t="shared" ref="E305:AA305" si="176">$D$11</f>
        <v>110.23</v>
      </c>
      <c r="F305" s="44">
        <f t="shared" si="176"/>
        <v>110.23</v>
      </c>
      <c r="G305" s="44">
        <f t="shared" si="176"/>
        <v>110.23</v>
      </c>
      <c r="H305" s="44">
        <f t="shared" si="176"/>
        <v>110.23</v>
      </c>
      <c r="I305" s="44">
        <f t="shared" si="176"/>
        <v>110.23</v>
      </c>
      <c r="J305" s="44">
        <f t="shared" si="176"/>
        <v>110.23</v>
      </c>
      <c r="K305" s="44">
        <f t="shared" si="176"/>
        <v>110.23</v>
      </c>
      <c r="L305" s="44">
        <f t="shared" si="176"/>
        <v>110.23</v>
      </c>
      <c r="M305" s="44">
        <f t="shared" si="176"/>
        <v>110.23</v>
      </c>
      <c r="N305" s="44">
        <f t="shared" si="176"/>
        <v>110.23</v>
      </c>
      <c r="O305" s="44">
        <f t="shared" si="176"/>
        <v>110.23</v>
      </c>
      <c r="P305" s="44">
        <f t="shared" si="176"/>
        <v>110.23</v>
      </c>
      <c r="Q305" s="44">
        <f t="shared" si="176"/>
        <v>110.23</v>
      </c>
      <c r="R305" s="44">
        <f t="shared" si="176"/>
        <v>110.23</v>
      </c>
      <c r="S305" s="44">
        <f t="shared" si="176"/>
        <v>110.23</v>
      </c>
      <c r="T305" s="44">
        <f t="shared" si="176"/>
        <v>110.23</v>
      </c>
      <c r="U305" s="44">
        <f t="shared" si="176"/>
        <v>110.23</v>
      </c>
      <c r="V305" s="44">
        <f t="shared" si="176"/>
        <v>110.23</v>
      </c>
      <c r="W305" s="44">
        <f t="shared" si="176"/>
        <v>110.23</v>
      </c>
      <c r="X305" s="44">
        <f t="shared" si="176"/>
        <v>110.23</v>
      </c>
      <c r="Y305" s="44">
        <f t="shared" si="176"/>
        <v>110.23</v>
      </c>
      <c r="Z305" s="44">
        <f t="shared" si="176"/>
        <v>110.23</v>
      </c>
      <c r="AA305" s="44">
        <f t="shared" si="176"/>
        <v>110.23</v>
      </c>
    </row>
    <row r="306" spans="1:27" ht="12.75" customHeight="1" collapsed="1" x14ac:dyDescent="0.2">
      <c r="A306" s="98" t="s">
        <v>1952</v>
      </c>
      <c r="B306" s="28" t="str">
        <f>"29"&amp;"."&amp;$B$800&amp;"."&amp;$B$801</f>
        <v>29.08.2023</v>
      </c>
      <c r="C306" s="90" t="s">
        <v>76</v>
      </c>
      <c r="D306" s="91">
        <f>ROUND(((D307+D308+D310+D309)/1000),5)</f>
        <v>3.1189200000000001</v>
      </c>
      <c r="E306" s="91">
        <f>ROUND(((E307+E308+E310+E309)/1000),5)</f>
        <v>2.9813000000000001</v>
      </c>
      <c r="F306" s="91">
        <f>ROUND(((F307+F308+F310+F309)/1000),5)</f>
        <v>2.8637299999999999</v>
      </c>
      <c r="G306" s="91">
        <f t="shared" ref="G306:AA306" si="177">ROUND(((G307+G308+G310+G309)/1000),5)</f>
        <v>2.8659699999999999</v>
      </c>
      <c r="H306" s="91">
        <f t="shared" si="177"/>
        <v>2.9376500000000001</v>
      </c>
      <c r="I306" s="91">
        <f t="shared" si="177"/>
        <v>3.0695600000000001</v>
      </c>
      <c r="J306" s="91">
        <f t="shared" si="177"/>
        <v>3.1559699999999999</v>
      </c>
      <c r="K306" s="91">
        <f t="shared" si="177"/>
        <v>3.41621</v>
      </c>
      <c r="L306" s="91">
        <f t="shared" si="177"/>
        <v>3.77549</v>
      </c>
      <c r="M306" s="91">
        <f t="shared" si="177"/>
        <v>3.8405100000000001</v>
      </c>
      <c r="N306" s="91">
        <f t="shared" si="177"/>
        <v>3.8798599999999999</v>
      </c>
      <c r="O306" s="91">
        <f t="shared" si="177"/>
        <v>3.85792</v>
      </c>
      <c r="P306" s="91">
        <f t="shared" si="177"/>
        <v>3.8486899999999999</v>
      </c>
      <c r="Q306" s="91">
        <f t="shared" si="177"/>
        <v>3.8672800000000001</v>
      </c>
      <c r="R306" s="91">
        <f t="shared" si="177"/>
        <v>3.9141699999999999</v>
      </c>
      <c r="S306" s="91">
        <f t="shared" si="177"/>
        <v>3.9142600000000001</v>
      </c>
      <c r="T306" s="91">
        <f t="shared" si="177"/>
        <v>3.9045000000000001</v>
      </c>
      <c r="U306" s="91">
        <f t="shared" si="177"/>
        <v>3.88687</v>
      </c>
      <c r="V306" s="91">
        <f t="shared" si="177"/>
        <v>3.8647900000000002</v>
      </c>
      <c r="W306" s="91">
        <f t="shared" si="177"/>
        <v>3.8957199999999998</v>
      </c>
      <c r="X306" s="91">
        <f t="shared" si="177"/>
        <v>3.9014799999999998</v>
      </c>
      <c r="Y306" s="91">
        <f t="shared" si="177"/>
        <v>3.8409900000000001</v>
      </c>
      <c r="Z306" s="91">
        <f t="shared" si="177"/>
        <v>3.4910199999999998</v>
      </c>
      <c r="AA306" s="91">
        <f t="shared" si="177"/>
        <v>3.2867899999999999</v>
      </c>
    </row>
    <row r="307" spans="1:27" ht="12.75" hidden="1" customHeight="1" outlineLevel="1" x14ac:dyDescent="0.2">
      <c r="A307" s="99" t="s">
        <v>1953</v>
      </c>
      <c r="B307" s="63" t="s">
        <v>238</v>
      </c>
      <c r="C307" s="43" t="s">
        <v>79</v>
      </c>
      <c r="D307" s="44">
        <v>1287.8</v>
      </c>
      <c r="E307" s="44">
        <v>1150.18</v>
      </c>
      <c r="F307" s="44">
        <v>1032.6099999999999</v>
      </c>
      <c r="G307" s="44">
        <v>1034.8499999999999</v>
      </c>
      <c r="H307" s="44">
        <v>1106.53</v>
      </c>
      <c r="I307" s="44">
        <v>1238.44</v>
      </c>
      <c r="J307" s="44">
        <v>1324.85</v>
      </c>
      <c r="K307" s="44">
        <v>1585.09</v>
      </c>
      <c r="L307" s="44">
        <v>1944.37</v>
      </c>
      <c r="M307" s="44">
        <v>2009.39</v>
      </c>
      <c r="N307" s="44">
        <v>2048.7399999999998</v>
      </c>
      <c r="O307" s="44">
        <v>2026.8</v>
      </c>
      <c r="P307" s="44">
        <v>2017.57</v>
      </c>
      <c r="Q307" s="44">
        <v>2036.16</v>
      </c>
      <c r="R307" s="44">
        <v>2083.0500000000002</v>
      </c>
      <c r="S307" s="44">
        <v>2083.14</v>
      </c>
      <c r="T307" s="44">
        <v>2073.38</v>
      </c>
      <c r="U307" s="44">
        <v>2055.75</v>
      </c>
      <c r="V307" s="44">
        <v>2033.67</v>
      </c>
      <c r="W307" s="44">
        <v>2064.6</v>
      </c>
      <c r="X307" s="44">
        <v>2070.36</v>
      </c>
      <c r="Y307" s="44">
        <v>2009.87</v>
      </c>
      <c r="Z307" s="44">
        <v>1659.9</v>
      </c>
      <c r="AA307" s="44">
        <v>1455.67</v>
      </c>
    </row>
    <row r="308" spans="1:27" ht="12.75" hidden="1" customHeight="1" outlineLevel="1" x14ac:dyDescent="0.2">
      <c r="A308" s="99" t="s">
        <v>1954</v>
      </c>
      <c r="B308" s="63" t="s">
        <v>90</v>
      </c>
      <c r="C308" s="43" t="s">
        <v>79</v>
      </c>
      <c r="D308" s="44">
        <f>$D$168</f>
        <v>1716.97</v>
      </c>
      <c r="E308" s="44">
        <f>$D$168</f>
        <v>1716.97</v>
      </c>
      <c r="F308" s="44">
        <f t="shared" ref="F308:AA308" si="178">$D$168</f>
        <v>1716.97</v>
      </c>
      <c r="G308" s="44">
        <f t="shared" si="178"/>
        <v>1716.97</v>
      </c>
      <c r="H308" s="44">
        <f t="shared" si="178"/>
        <v>1716.97</v>
      </c>
      <c r="I308" s="44">
        <f t="shared" si="178"/>
        <v>1716.97</v>
      </c>
      <c r="J308" s="44">
        <f t="shared" si="178"/>
        <v>1716.97</v>
      </c>
      <c r="K308" s="44">
        <f t="shared" si="178"/>
        <v>1716.97</v>
      </c>
      <c r="L308" s="44">
        <f t="shared" si="178"/>
        <v>1716.97</v>
      </c>
      <c r="M308" s="44">
        <f t="shared" si="178"/>
        <v>1716.97</v>
      </c>
      <c r="N308" s="44">
        <f t="shared" si="178"/>
        <v>1716.97</v>
      </c>
      <c r="O308" s="44">
        <f t="shared" si="178"/>
        <v>1716.97</v>
      </c>
      <c r="P308" s="44">
        <f t="shared" si="178"/>
        <v>1716.97</v>
      </c>
      <c r="Q308" s="44">
        <f t="shared" si="178"/>
        <v>1716.97</v>
      </c>
      <c r="R308" s="44">
        <f t="shared" si="178"/>
        <v>1716.97</v>
      </c>
      <c r="S308" s="44">
        <f t="shared" si="178"/>
        <v>1716.97</v>
      </c>
      <c r="T308" s="44">
        <f t="shared" si="178"/>
        <v>1716.97</v>
      </c>
      <c r="U308" s="44">
        <f t="shared" si="178"/>
        <v>1716.97</v>
      </c>
      <c r="V308" s="44">
        <f t="shared" si="178"/>
        <v>1716.97</v>
      </c>
      <c r="W308" s="44">
        <f t="shared" si="178"/>
        <v>1716.97</v>
      </c>
      <c r="X308" s="44">
        <f t="shared" si="178"/>
        <v>1716.97</v>
      </c>
      <c r="Y308" s="44">
        <f t="shared" si="178"/>
        <v>1716.97</v>
      </c>
      <c r="Z308" s="44">
        <f t="shared" si="178"/>
        <v>1716.97</v>
      </c>
      <c r="AA308" s="44">
        <f t="shared" si="178"/>
        <v>1716.97</v>
      </c>
    </row>
    <row r="309" spans="1:27" ht="12.75" hidden="1" customHeight="1" outlineLevel="1" x14ac:dyDescent="0.2">
      <c r="A309" s="99" t="s">
        <v>1955</v>
      </c>
      <c r="B309" s="63" t="s">
        <v>83</v>
      </c>
      <c r="C309" s="43" t="s">
        <v>79</v>
      </c>
      <c r="D309" s="44">
        <v>3.92</v>
      </c>
      <c r="E309" s="44">
        <v>3.92</v>
      </c>
      <c r="F309" s="44">
        <v>3.92</v>
      </c>
      <c r="G309" s="44">
        <v>3.92</v>
      </c>
      <c r="H309" s="44">
        <v>3.92</v>
      </c>
      <c r="I309" s="44">
        <v>3.92</v>
      </c>
      <c r="J309" s="44">
        <v>3.92</v>
      </c>
      <c r="K309" s="44">
        <v>3.92</v>
      </c>
      <c r="L309" s="44">
        <v>3.92</v>
      </c>
      <c r="M309" s="44">
        <v>3.92</v>
      </c>
      <c r="N309" s="44">
        <v>3.92</v>
      </c>
      <c r="O309" s="44">
        <v>3.92</v>
      </c>
      <c r="P309" s="44">
        <v>3.92</v>
      </c>
      <c r="Q309" s="44">
        <v>3.92</v>
      </c>
      <c r="R309" s="44">
        <v>3.92</v>
      </c>
      <c r="S309" s="44">
        <v>3.92</v>
      </c>
      <c r="T309" s="44">
        <v>3.92</v>
      </c>
      <c r="U309" s="44">
        <v>3.92</v>
      </c>
      <c r="V309" s="44">
        <v>3.92</v>
      </c>
      <c r="W309" s="44">
        <v>3.92</v>
      </c>
      <c r="X309" s="44">
        <v>3.92</v>
      </c>
      <c r="Y309" s="44">
        <v>3.92</v>
      </c>
      <c r="Z309" s="44">
        <v>3.92</v>
      </c>
      <c r="AA309" s="44">
        <v>3.92</v>
      </c>
    </row>
    <row r="310" spans="1:27" ht="12.75" hidden="1" customHeight="1" outlineLevel="1" x14ac:dyDescent="0.2">
      <c r="A310" s="99" t="s">
        <v>1956</v>
      </c>
      <c r="B310" s="63" t="s">
        <v>81</v>
      </c>
      <c r="C310" s="43" t="s">
        <v>79</v>
      </c>
      <c r="D310" s="44">
        <f>$D$11</f>
        <v>110.23</v>
      </c>
      <c r="E310" s="44">
        <f t="shared" ref="E310:AA310" si="179">$D$11</f>
        <v>110.23</v>
      </c>
      <c r="F310" s="44">
        <f t="shared" si="179"/>
        <v>110.23</v>
      </c>
      <c r="G310" s="44">
        <f t="shared" si="179"/>
        <v>110.23</v>
      </c>
      <c r="H310" s="44">
        <f t="shared" si="179"/>
        <v>110.23</v>
      </c>
      <c r="I310" s="44">
        <f t="shared" si="179"/>
        <v>110.23</v>
      </c>
      <c r="J310" s="44">
        <f t="shared" si="179"/>
        <v>110.23</v>
      </c>
      <c r="K310" s="44">
        <f t="shared" si="179"/>
        <v>110.23</v>
      </c>
      <c r="L310" s="44">
        <f t="shared" si="179"/>
        <v>110.23</v>
      </c>
      <c r="M310" s="44">
        <f t="shared" si="179"/>
        <v>110.23</v>
      </c>
      <c r="N310" s="44">
        <f t="shared" si="179"/>
        <v>110.23</v>
      </c>
      <c r="O310" s="44">
        <f t="shared" si="179"/>
        <v>110.23</v>
      </c>
      <c r="P310" s="44">
        <f t="shared" si="179"/>
        <v>110.23</v>
      </c>
      <c r="Q310" s="44">
        <f t="shared" si="179"/>
        <v>110.23</v>
      </c>
      <c r="R310" s="44">
        <f t="shared" si="179"/>
        <v>110.23</v>
      </c>
      <c r="S310" s="44">
        <f t="shared" si="179"/>
        <v>110.23</v>
      </c>
      <c r="T310" s="44">
        <f t="shared" si="179"/>
        <v>110.23</v>
      </c>
      <c r="U310" s="44">
        <f t="shared" si="179"/>
        <v>110.23</v>
      </c>
      <c r="V310" s="44">
        <f t="shared" si="179"/>
        <v>110.23</v>
      </c>
      <c r="W310" s="44">
        <f t="shared" si="179"/>
        <v>110.23</v>
      </c>
      <c r="X310" s="44">
        <f t="shared" si="179"/>
        <v>110.23</v>
      </c>
      <c r="Y310" s="44">
        <f t="shared" si="179"/>
        <v>110.23</v>
      </c>
      <c r="Z310" s="44">
        <f t="shared" si="179"/>
        <v>110.23</v>
      </c>
      <c r="AA310" s="44">
        <f t="shared" si="179"/>
        <v>110.23</v>
      </c>
    </row>
    <row r="311" spans="1:27" ht="12.75" customHeight="1" collapsed="1" x14ac:dyDescent="0.2">
      <c r="A311" s="98" t="s">
        <v>1957</v>
      </c>
      <c r="B311" s="28" t="str">
        <f>"30"&amp;"."&amp;$B$800&amp;"."&amp;$B$801</f>
        <v>30.08.2023</v>
      </c>
      <c r="C311" s="90" t="s">
        <v>76</v>
      </c>
      <c r="D311" s="91">
        <f>ROUND(((D312+D313+D315+D314)/1000),5)</f>
        <v>3.2760400000000001</v>
      </c>
      <c r="E311" s="91">
        <f>ROUND(((E312+E313+E315+E314)/1000),5)</f>
        <v>3.1501399999999999</v>
      </c>
      <c r="F311" s="91">
        <f>ROUND(((F312+F313+F315+F314)/1000),5)</f>
        <v>3.0966800000000001</v>
      </c>
      <c r="G311" s="91">
        <f t="shared" ref="G311:AA311" si="180">ROUND(((G312+G313+G315+G314)/1000),5)</f>
        <v>3.08725</v>
      </c>
      <c r="H311" s="91">
        <f t="shared" si="180"/>
        <v>3.0945200000000002</v>
      </c>
      <c r="I311" s="91">
        <f t="shared" si="180"/>
        <v>3.1552799999999999</v>
      </c>
      <c r="J311" s="91">
        <f t="shared" si="180"/>
        <v>3.2763100000000001</v>
      </c>
      <c r="K311" s="91">
        <f t="shared" si="180"/>
        <v>3.49404</v>
      </c>
      <c r="L311" s="91">
        <f t="shared" si="180"/>
        <v>3.8062800000000001</v>
      </c>
      <c r="M311" s="91">
        <f t="shared" si="180"/>
        <v>3.8821099999999999</v>
      </c>
      <c r="N311" s="91">
        <f t="shared" si="180"/>
        <v>3.9296700000000002</v>
      </c>
      <c r="O311" s="91">
        <f t="shared" si="180"/>
        <v>3.91011</v>
      </c>
      <c r="P311" s="91">
        <f t="shared" si="180"/>
        <v>3.9085000000000001</v>
      </c>
      <c r="Q311" s="91">
        <f t="shared" si="180"/>
        <v>3.9225099999999999</v>
      </c>
      <c r="R311" s="91">
        <f t="shared" si="180"/>
        <v>4.0147500000000003</v>
      </c>
      <c r="S311" s="91">
        <f t="shared" si="180"/>
        <v>4.0152999999999999</v>
      </c>
      <c r="T311" s="91">
        <f t="shared" si="180"/>
        <v>4.0014599999999998</v>
      </c>
      <c r="U311" s="91">
        <f t="shared" si="180"/>
        <v>3.9829699999999999</v>
      </c>
      <c r="V311" s="91">
        <f t="shared" si="180"/>
        <v>3.9533200000000002</v>
      </c>
      <c r="W311" s="91">
        <f t="shared" si="180"/>
        <v>3.98908</v>
      </c>
      <c r="X311" s="91">
        <f t="shared" si="180"/>
        <v>3.9663499999999998</v>
      </c>
      <c r="Y311" s="91">
        <f t="shared" si="180"/>
        <v>3.8382900000000002</v>
      </c>
      <c r="Z311" s="91">
        <f t="shared" si="180"/>
        <v>3.5901299999999998</v>
      </c>
      <c r="AA311" s="91">
        <f t="shared" si="180"/>
        <v>3.39899</v>
      </c>
    </row>
    <row r="312" spans="1:27" ht="12.75" hidden="1" customHeight="1" outlineLevel="1" x14ac:dyDescent="0.2">
      <c r="A312" s="99" t="s">
        <v>1958</v>
      </c>
      <c r="B312" s="63" t="s">
        <v>238</v>
      </c>
      <c r="C312" s="43" t="s">
        <v>79</v>
      </c>
      <c r="D312" s="44">
        <v>1444.92</v>
      </c>
      <c r="E312" s="44">
        <v>1319.02</v>
      </c>
      <c r="F312" s="44">
        <v>1265.56</v>
      </c>
      <c r="G312" s="44">
        <v>1256.1300000000001</v>
      </c>
      <c r="H312" s="44">
        <v>1263.4000000000001</v>
      </c>
      <c r="I312" s="44">
        <v>1324.16</v>
      </c>
      <c r="J312" s="44">
        <v>1445.19</v>
      </c>
      <c r="K312" s="44">
        <v>1662.92</v>
      </c>
      <c r="L312" s="44">
        <v>1975.16</v>
      </c>
      <c r="M312" s="44">
        <v>2050.9899999999998</v>
      </c>
      <c r="N312" s="44">
        <v>2098.5500000000002</v>
      </c>
      <c r="O312" s="44">
        <v>2078.9899999999998</v>
      </c>
      <c r="P312" s="44">
        <v>2077.38</v>
      </c>
      <c r="Q312" s="44">
        <v>2091.39</v>
      </c>
      <c r="R312" s="44">
        <v>2183.63</v>
      </c>
      <c r="S312" s="44">
        <v>2184.1799999999998</v>
      </c>
      <c r="T312" s="44">
        <v>2170.34</v>
      </c>
      <c r="U312" s="44">
        <v>2151.85</v>
      </c>
      <c r="V312" s="44">
        <v>2122.1999999999998</v>
      </c>
      <c r="W312" s="44">
        <v>2157.96</v>
      </c>
      <c r="X312" s="44">
        <v>2135.23</v>
      </c>
      <c r="Y312" s="44">
        <v>2007.17</v>
      </c>
      <c r="Z312" s="44">
        <v>1759.01</v>
      </c>
      <c r="AA312" s="44">
        <v>1567.87</v>
      </c>
    </row>
    <row r="313" spans="1:27" ht="12.75" hidden="1" customHeight="1" outlineLevel="1" x14ac:dyDescent="0.2">
      <c r="A313" s="99" t="s">
        <v>1959</v>
      </c>
      <c r="B313" s="63" t="s">
        <v>90</v>
      </c>
      <c r="C313" s="43" t="s">
        <v>79</v>
      </c>
      <c r="D313" s="44">
        <f>$D$168</f>
        <v>1716.97</v>
      </c>
      <c r="E313" s="44">
        <f>$D$168</f>
        <v>1716.97</v>
      </c>
      <c r="F313" s="44">
        <f t="shared" ref="F313:AA313" si="181">$D$168</f>
        <v>1716.97</v>
      </c>
      <c r="G313" s="44">
        <f t="shared" si="181"/>
        <v>1716.97</v>
      </c>
      <c r="H313" s="44">
        <f t="shared" si="181"/>
        <v>1716.97</v>
      </c>
      <c r="I313" s="44">
        <f t="shared" si="181"/>
        <v>1716.97</v>
      </c>
      <c r="J313" s="44">
        <f t="shared" si="181"/>
        <v>1716.97</v>
      </c>
      <c r="K313" s="44">
        <f t="shared" si="181"/>
        <v>1716.97</v>
      </c>
      <c r="L313" s="44">
        <f t="shared" si="181"/>
        <v>1716.97</v>
      </c>
      <c r="M313" s="44">
        <f t="shared" si="181"/>
        <v>1716.97</v>
      </c>
      <c r="N313" s="44">
        <f t="shared" si="181"/>
        <v>1716.97</v>
      </c>
      <c r="O313" s="44">
        <f t="shared" si="181"/>
        <v>1716.97</v>
      </c>
      <c r="P313" s="44">
        <f t="shared" si="181"/>
        <v>1716.97</v>
      </c>
      <c r="Q313" s="44">
        <f t="shared" si="181"/>
        <v>1716.97</v>
      </c>
      <c r="R313" s="44">
        <f t="shared" si="181"/>
        <v>1716.97</v>
      </c>
      <c r="S313" s="44">
        <f t="shared" si="181"/>
        <v>1716.97</v>
      </c>
      <c r="T313" s="44">
        <f t="shared" si="181"/>
        <v>1716.97</v>
      </c>
      <c r="U313" s="44">
        <f t="shared" si="181"/>
        <v>1716.97</v>
      </c>
      <c r="V313" s="44">
        <f t="shared" si="181"/>
        <v>1716.97</v>
      </c>
      <c r="W313" s="44">
        <f t="shared" si="181"/>
        <v>1716.97</v>
      </c>
      <c r="X313" s="44">
        <f t="shared" si="181"/>
        <v>1716.97</v>
      </c>
      <c r="Y313" s="44">
        <f t="shared" si="181"/>
        <v>1716.97</v>
      </c>
      <c r="Z313" s="44">
        <f t="shared" si="181"/>
        <v>1716.97</v>
      </c>
      <c r="AA313" s="44">
        <f t="shared" si="181"/>
        <v>1716.97</v>
      </c>
    </row>
    <row r="314" spans="1:27" ht="12.75" hidden="1" customHeight="1" outlineLevel="1" x14ac:dyDescent="0.2">
      <c r="A314" s="99" t="s">
        <v>1960</v>
      </c>
      <c r="B314" s="63" t="s">
        <v>83</v>
      </c>
      <c r="C314" s="43" t="s">
        <v>79</v>
      </c>
      <c r="D314" s="44">
        <v>3.92</v>
      </c>
      <c r="E314" s="44">
        <v>3.92</v>
      </c>
      <c r="F314" s="44">
        <v>3.92</v>
      </c>
      <c r="G314" s="44">
        <v>3.92</v>
      </c>
      <c r="H314" s="44">
        <v>3.92</v>
      </c>
      <c r="I314" s="44">
        <v>3.92</v>
      </c>
      <c r="J314" s="44">
        <v>3.92</v>
      </c>
      <c r="K314" s="44">
        <v>3.92</v>
      </c>
      <c r="L314" s="44">
        <v>3.92</v>
      </c>
      <c r="M314" s="44">
        <v>3.92</v>
      </c>
      <c r="N314" s="44">
        <v>3.92</v>
      </c>
      <c r="O314" s="44">
        <v>3.92</v>
      </c>
      <c r="P314" s="44">
        <v>3.92</v>
      </c>
      <c r="Q314" s="44">
        <v>3.92</v>
      </c>
      <c r="R314" s="44">
        <v>3.92</v>
      </c>
      <c r="S314" s="44">
        <v>3.92</v>
      </c>
      <c r="T314" s="44">
        <v>3.92</v>
      </c>
      <c r="U314" s="44">
        <v>3.92</v>
      </c>
      <c r="V314" s="44">
        <v>3.92</v>
      </c>
      <c r="W314" s="44">
        <v>3.92</v>
      </c>
      <c r="X314" s="44">
        <v>3.92</v>
      </c>
      <c r="Y314" s="44">
        <v>3.92</v>
      </c>
      <c r="Z314" s="44">
        <v>3.92</v>
      </c>
      <c r="AA314" s="44">
        <v>3.92</v>
      </c>
    </row>
    <row r="315" spans="1:27" ht="12.75" hidden="1" customHeight="1" outlineLevel="1" x14ac:dyDescent="0.2">
      <c r="A315" s="99" t="s">
        <v>1961</v>
      </c>
      <c r="B315" s="63" t="s">
        <v>81</v>
      </c>
      <c r="C315" s="43" t="s">
        <v>79</v>
      </c>
      <c r="D315" s="44">
        <f>$D$11</f>
        <v>110.23</v>
      </c>
      <c r="E315" s="44">
        <f t="shared" ref="E315:AA315" si="182">$D$11</f>
        <v>110.23</v>
      </c>
      <c r="F315" s="44">
        <f t="shared" si="182"/>
        <v>110.23</v>
      </c>
      <c r="G315" s="44">
        <f t="shared" si="182"/>
        <v>110.23</v>
      </c>
      <c r="H315" s="44">
        <f t="shared" si="182"/>
        <v>110.23</v>
      </c>
      <c r="I315" s="44">
        <f t="shared" si="182"/>
        <v>110.23</v>
      </c>
      <c r="J315" s="44">
        <f t="shared" si="182"/>
        <v>110.23</v>
      </c>
      <c r="K315" s="44">
        <f t="shared" si="182"/>
        <v>110.23</v>
      </c>
      <c r="L315" s="44">
        <f t="shared" si="182"/>
        <v>110.23</v>
      </c>
      <c r="M315" s="44">
        <f t="shared" si="182"/>
        <v>110.23</v>
      </c>
      <c r="N315" s="44">
        <f t="shared" si="182"/>
        <v>110.23</v>
      </c>
      <c r="O315" s="44">
        <f t="shared" si="182"/>
        <v>110.23</v>
      </c>
      <c r="P315" s="44">
        <f t="shared" si="182"/>
        <v>110.23</v>
      </c>
      <c r="Q315" s="44">
        <f t="shared" si="182"/>
        <v>110.23</v>
      </c>
      <c r="R315" s="44">
        <f t="shared" si="182"/>
        <v>110.23</v>
      </c>
      <c r="S315" s="44">
        <f t="shared" si="182"/>
        <v>110.23</v>
      </c>
      <c r="T315" s="44">
        <f t="shared" si="182"/>
        <v>110.23</v>
      </c>
      <c r="U315" s="44">
        <f t="shared" si="182"/>
        <v>110.23</v>
      </c>
      <c r="V315" s="44">
        <f t="shared" si="182"/>
        <v>110.23</v>
      </c>
      <c r="W315" s="44">
        <f t="shared" si="182"/>
        <v>110.23</v>
      </c>
      <c r="X315" s="44">
        <f t="shared" si="182"/>
        <v>110.23</v>
      </c>
      <c r="Y315" s="44">
        <f t="shared" si="182"/>
        <v>110.23</v>
      </c>
      <c r="Z315" s="44">
        <f t="shared" si="182"/>
        <v>110.23</v>
      </c>
      <c r="AA315" s="44">
        <f t="shared" si="182"/>
        <v>110.23</v>
      </c>
    </row>
    <row r="316" spans="1:27" ht="12.75" customHeight="1" collapsed="1" x14ac:dyDescent="0.2">
      <c r="A316" s="98" t="s">
        <v>1962</v>
      </c>
      <c r="B316" s="28" t="str">
        <f>"31"&amp;"."&amp;$B$800&amp;"."&amp;$B$801</f>
        <v>31.08.2023</v>
      </c>
      <c r="C316" s="90" t="s">
        <v>76</v>
      </c>
      <c r="D316" s="91">
        <f>ROUND(((D317+D318+D320+D319)/1000),5)</f>
        <v>3.0910099999999998</v>
      </c>
      <c r="E316" s="91">
        <f>ROUND(((E317+E318+E320+E319)/1000),5)</f>
        <v>2.9822500000000001</v>
      </c>
      <c r="F316" s="91">
        <f>ROUND(((F317+F318+F320+F319)/1000),5)</f>
        <v>2.8975900000000001</v>
      </c>
      <c r="G316" s="91">
        <f t="shared" ref="G316:AA316" si="183">ROUND(((G317+G318+G320+G319)/1000),5)</f>
        <v>2.8799199999999998</v>
      </c>
      <c r="H316" s="91">
        <f t="shared" si="183"/>
        <v>2.9220100000000002</v>
      </c>
      <c r="I316" s="91">
        <f t="shared" si="183"/>
        <v>3.0471200000000001</v>
      </c>
      <c r="J316" s="91">
        <f t="shared" si="183"/>
        <v>3.1945800000000002</v>
      </c>
      <c r="K316" s="91">
        <f t="shared" si="183"/>
        <v>3.4567600000000001</v>
      </c>
      <c r="L316" s="91">
        <f t="shared" si="183"/>
        <v>3.68974</v>
      </c>
      <c r="M316" s="91">
        <f t="shared" si="183"/>
        <v>3.8091400000000002</v>
      </c>
      <c r="N316" s="91">
        <f t="shared" si="183"/>
        <v>4.0018200000000004</v>
      </c>
      <c r="O316" s="91">
        <f t="shared" si="183"/>
        <v>3.8490500000000001</v>
      </c>
      <c r="P316" s="91">
        <f t="shared" si="183"/>
        <v>3.79067</v>
      </c>
      <c r="Q316" s="91">
        <f t="shared" si="183"/>
        <v>3.82104</v>
      </c>
      <c r="R316" s="91">
        <f t="shared" si="183"/>
        <v>3.9584299999999999</v>
      </c>
      <c r="S316" s="91">
        <f t="shared" si="183"/>
        <v>3.9470399999999999</v>
      </c>
      <c r="T316" s="91">
        <f t="shared" si="183"/>
        <v>3.92984</v>
      </c>
      <c r="U316" s="91">
        <f t="shared" si="183"/>
        <v>3.9028399999999999</v>
      </c>
      <c r="V316" s="91">
        <f t="shared" si="183"/>
        <v>3.90693</v>
      </c>
      <c r="W316" s="91">
        <f t="shared" si="183"/>
        <v>3.90802</v>
      </c>
      <c r="X316" s="91">
        <f t="shared" si="183"/>
        <v>3.9557199999999999</v>
      </c>
      <c r="Y316" s="91">
        <f t="shared" si="183"/>
        <v>3.8630200000000001</v>
      </c>
      <c r="Z316" s="91">
        <f t="shared" si="183"/>
        <v>3.57436</v>
      </c>
      <c r="AA316" s="91">
        <f t="shared" si="183"/>
        <v>3.3718900000000001</v>
      </c>
    </row>
    <row r="317" spans="1:27" ht="12.75" hidden="1" customHeight="1" outlineLevel="1" x14ac:dyDescent="0.2">
      <c r="A317" s="99" t="s">
        <v>1963</v>
      </c>
      <c r="B317" s="63" t="s">
        <v>238</v>
      </c>
      <c r="C317" s="43" t="s">
        <v>79</v>
      </c>
      <c r="D317" s="44">
        <v>1259.8900000000001</v>
      </c>
      <c r="E317" s="44">
        <v>1151.1300000000001</v>
      </c>
      <c r="F317" s="44">
        <v>1066.47</v>
      </c>
      <c r="G317" s="44">
        <v>1048.8</v>
      </c>
      <c r="H317" s="44">
        <v>1090.8900000000001</v>
      </c>
      <c r="I317" s="44">
        <v>1216</v>
      </c>
      <c r="J317" s="44">
        <v>1363.46</v>
      </c>
      <c r="K317" s="44">
        <v>1625.64</v>
      </c>
      <c r="L317" s="44">
        <v>1858.62</v>
      </c>
      <c r="M317" s="44">
        <v>1978.02</v>
      </c>
      <c r="N317" s="44">
        <v>2170.6999999999998</v>
      </c>
      <c r="O317" s="44">
        <v>2017.93</v>
      </c>
      <c r="P317" s="44">
        <v>1959.55</v>
      </c>
      <c r="Q317" s="44">
        <v>1989.92</v>
      </c>
      <c r="R317" s="44">
        <v>2127.31</v>
      </c>
      <c r="S317" s="44">
        <v>2115.92</v>
      </c>
      <c r="T317" s="44">
        <v>2098.7199999999998</v>
      </c>
      <c r="U317" s="44">
        <v>2071.7199999999998</v>
      </c>
      <c r="V317" s="44">
        <v>2075.81</v>
      </c>
      <c r="W317" s="44">
        <v>2076.9</v>
      </c>
      <c r="X317" s="44">
        <v>2124.6</v>
      </c>
      <c r="Y317" s="44">
        <v>2031.9</v>
      </c>
      <c r="Z317" s="44">
        <v>1743.24</v>
      </c>
      <c r="AA317" s="44">
        <v>1540.77</v>
      </c>
    </row>
    <row r="318" spans="1:27" ht="12.75" hidden="1" customHeight="1" outlineLevel="1" x14ac:dyDescent="0.2">
      <c r="A318" s="99" t="s">
        <v>1964</v>
      </c>
      <c r="B318" s="63" t="s">
        <v>90</v>
      </c>
      <c r="C318" s="43" t="s">
        <v>79</v>
      </c>
      <c r="D318" s="44">
        <f>$D$168</f>
        <v>1716.97</v>
      </c>
      <c r="E318" s="44">
        <f>$D$168</f>
        <v>1716.97</v>
      </c>
      <c r="F318" s="44">
        <f t="shared" ref="F318:AA318" si="184">$D$168</f>
        <v>1716.97</v>
      </c>
      <c r="G318" s="44">
        <f t="shared" si="184"/>
        <v>1716.97</v>
      </c>
      <c r="H318" s="44">
        <f t="shared" si="184"/>
        <v>1716.97</v>
      </c>
      <c r="I318" s="44">
        <f t="shared" si="184"/>
        <v>1716.97</v>
      </c>
      <c r="J318" s="44">
        <f t="shared" si="184"/>
        <v>1716.97</v>
      </c>
      <c r="K318" s="44">
        <f t="shared" si="184"/>
        <v>1716.97</v>
      </c>
      <c r="L318" s="44">
        <f t="shared" si="184"/>
        <v>1716.97</v>
      </c>
      <c r="M318" s="44">
        <f t="shared" si="184"/>
        <v>1716.97</v>
      </c>
      <c r="N318" s="44">
        <f t="shared" si="184"/>
        <v>1716.97</v>
      </c>
      <c r="O318" s="44">
        <f t="shared" si="184"/>
        <v>1716.97</v>
      </c>
      <c r="P318" s="44">
        <f t="shared" si="184"/>
        <v>1716.97</v>
      </c>
      <c r="Q318" s="44">
        <f t="shared" si="184"/>
        <v>1716.97</v>
      </c>
      <c r="R318" s="44">
        <f t="shared" si="184"/>
        <v>1716.97</v>
      </c>
      <c r="S318" s="44">
        <f t="shared" si="184"/>
        <v>1716.97</v>
      </c>
      <c r="T318" s="44">
        <f t="shared" si="184"/>
        <v>1716.97</v>
      </c>
      <c r="U318" s="44">
        <f t="shared" si="184"/>
        <v>1716.97</v>
      </c>
      <c r="V318" s="44">
        <f t="shared" si="184"/>
        <v>1716.97</v>
      </c>
      <c r="W318" s="44">
        <f t="shared" si="184"/>
        <v>1716.97</v>
      </c>
      <c r="X318" s="44">
        <f t="shared" si="184"/>
        <v>1716.97</v>
      </c>
      <c r="Y318" s="44">
        <f t="shared" si="184"/>
        <v>1716.97</v>
      </c>
      <c r="Z318" s="44">
        <f t="shared" si="184"/>
        <v>1716.97</v>
      </c>
      <c r="AA318" s="44">
        <f t="shared" si="184"/>
        <v>1716.97</v>
      </c>
    </row>
    <row r="319" spans="1:27" ht="12.75" hidden="1" customHeight="1" outlineLevel="1" x14ac:dyDescent="0.2">
      <c r="A319" s="99" t="s">
        <v>1965</v>
      </c>
      <c r="B319" s="63" t="s">
        <v>83</v>
      </c>
      <c r="C319" s="43" t="s">
        <v>79</v>
      </c>
      <c r="D319" s="44">
        <v>3.92</v>
      </c>
      <c r="E319" s="44">
        <v>3.92</v>
      </c>
      <c r="F319" s="44">
        <v>3.92</v>
      </c>
      <c r="G319" s="44">
        <v>3.92</v>
      </c>
      <c r="H319" s="44">
        <v>3.92</v>
      </c>
      <c r="I319" s="44">
        <v>3.92</v>
      </c>
      <c r="J319" s="44">
        <v>3.92</v>
      </c>
      <c r="K319" s="44">
        <v>3.92</v>
      </c>
      <c r="L319" s="44">
        <v>3.92</v>
      </c>
      <c r="M319" s="44">
        <v>3.92</v>
      </c>
      <c r="N319" s="44">
        <v>3.92</v>
      </c>
      <c r="O319" s="44">
        <v>3.92</v>
      </c>
      <c r="P319" s="44">
        <v>3.92</v>
      </c>
      <c r="Q319" s="44">
        <v>3.92</v>
      </c>
      <c r="R319" s="44">
        <v>3.92</v>
      </c>
      <c r="S319" s="44">
        <v>3.92</v>
      </c>
      <c r="T319" s="44">
        <v>3.92</v>
      </c>
      <c r="U319" s="44">
        <v>3.92</v>
      </c>
      <c r="V319" s="44">
        <v>3.92</v>
      </c>
      <c r="W319" s="44">
        <v>3.92</v>
      </c>
      <c r="X319" s="44">
        <v>3.92</v>
      </c>
      <c r="Y319" s="44">
        <v>3.92</v>
      </c>
      <c r="Z319" s="44">
        <v>3.92</v>
      </c>
      <c r="AA319" s="44">
        <v>3.92</v>
      </c>
    </row>
    <row r="320" spans="1:27" ht="12.75" hidden="1" customHeight="1" outlineLevel="1" x14ac:dyDescent="0.2">
      <c r="A320" s="99" t="s">
        <v>1966</v>
      </c>
      <c r="B320" s="63" t="s">
        <v>81</v>
      </c>
      <c r="C320" s="43" t="s">
        <v>79</v>
      </c>
      <c r="D320" s="44">
        <f>$D$11</f>
        <v>110.23</v>
      </c>
      <c r="E320" s="44">
        <f t="shared" ref="E320:AA320" si="185">$D$11</f>
        <v>110.23</v>
      </c>
      <c r="F320" s="44">
        <f t="shared" si="185"/>
        <v>110.23</v>
      </c>
      <c r="G320" s="44">
        <f t="shared" si="185"/>
        <v>110.23</v>
      </c>
      <c r="H320" s="44">
        <f t="shared" si="185"/>
        <v>110.23</v>
      </c>
      <c r="I320" s="44">
        <f t="shared" si="185"/>
        <v>110.23</v>
      </c>
      <c r="J320" s="44">
        <f t="shared" si="185"/>
        <v>110.23</v>
      </c>
      <c r="K320" s="44">
        <f t="shared" si="185"/>
        <v>110.23</v>
      </c>
      <c r="L320" s="44">
        <f t="shared" si="185"/>
        <v>110.23</v>
      </c>
      <c r="M320" s="44">
        <f t="shared" si="185"/>
        <v>110.23</v>
      </c>
      <c r="N320" s="44">
        <f t="shared" si="185"/>
        <v>110.23</v>
      </c>
      <c r="O320" s="44">
        <f t="shared" si="185"/>
        <v>110.23</v>
      </c>
      <c r="P320" s="44">
        <f t="shared" si="185"/>
        <v>110.23</v>
      </c>
      <c r="Q320" s="44">
        <f t="shared" si="185"/>
        <v>110.23</v>
      </c>
      <c r="R320" s="44">
        <f t="shared" si="185"/>
        <v>110.23</v>
      </c>
      <c r="S320" s="44">
        <f t="shared" si="185"/>
        <v>110.23</v>
      </c>
      <c r="T320" s="44">
        <f t="shared" si="185"/>
        <v>110.23</v>
      </c>
      <c r="U320" s="44">
        <f t="shared" si="185"/>
        <v>110.23</v>
      </c>
      <c r="V320" s="44">
        <f t="shared" si="185"/>
        <v>110.23</v>
      </c>
      <c r="W320" s="44">
        <f t="shared" si="185"/>
        <v>110.23</v>
      </c>
      <c r="X320" s="44">
        <f t="shared" si="185"/>
        <v>110.23</v>
      </c>
      <c r="Y320" s="44">
        <f t="shared" si="185"/>
        <v>110.23</v>
      </c>
      <c r="Z320" s="44">
        <f t="shared" si="185"/>
        <v>110.23</v>
      </c>
      <c r="AA320" s="44">
        <f t="shared" si="185"/>
        <v>110.23</v>
      </c>
    </row>
    <row r="321" spans="1:27" ht="12.75" customHeight="1" collapsed="1" x14ac:dyDescent="0.2">
      <c r="A321" s="100"/>
      <c r="B321" s="101" t="s">
        <v>392</v>
      </c>
      <c r="C321" s="102"/>
      <c r="D321" s="103"/>
      <c r="E321" s="103"/>
      <c r="F321" s="103"/>
      <c r="G321" s="103"/>
      <c r="I321" s="39"/>
    </row>
    <row r="322" spans="1:27" ht="12.75" customHeight="1" x14ac:dyDescent="0.2">
      <c r="A322" s="100"/>
      <c r="B322" s="101" t="s">
        <v>392</v>
      </c>
      <c r="C322" s="102"/>
      <c r="D322" s="103"/>
      <c r="E322" s="103"/>
      <c r="F322" s="103"/>
      <c r="G322" s="103"/>
      <c r="I322" s="39"/>
    </row>
    <row r="323" spans="1:27" ht="12.75" customHeight="1" x14ac:dyDescent="0.2">
      <c r="A323" s="175" t="s">
        <v>549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7"/>
    </row>
    <row r="324" spans="1:27" ht="25.5" x14ac:dyDescent="0.2">
      <c r="A324" s="26" t="s">
        <v>64</v>
      </c>
      <c r="B324" s="27" t="s">
        <v>210</v>
      </c>
      <c r="C324" s="26" t="s">
        <v>211</v>
      </c>
      <c r="D324" s="27" t="s">
        <v>212</v>
      </c>
      <c r="E324" s="27" t="s">
        <v>213</v>
      </c>
      <c r="F324" s="27" t="s">
        <v>214</v>
      </c>
      <c r="G324" s="27" t="s">
        <v>215</v>
      </c>
      <c r="H324" s="27" t="s">
        <v>216</v>
      </c>
      <c r="I324" s="27" t="s">
        <v>217</v>
      </c>
      <c r="J324" s="27" t="s">
        <v>218</v>
      </c>
      <c r="K324" s="27" t="s">
        <v>219</v>
      </c>
      <c r="L324" s="27" t="s">
        <v>220</v>
      </c>
      <c r="M324" s="27" t="s">
        <v>221</v>
      </c>
      <c r="N324" s="27" t="s">
        <v>222</v>
      </c>
      <c r="O324" s="27" t="s">
        <v>223</v>
      </c>
      <c r="P324" s="27" t="s">
        <v>224</v>
      </c>
      <c r="Q324" s="27" t="s">
        <v>225</v>
      </c>
      <c r="R324" s="27" t="s">
        <v>226</v>
      </c>
      <c r="S324" s="27" t="s">
        <v>227</v>
      </c>
      <c r="T324" s="27" t="s">
        <v>228</v>
      </c>
      <c r="U324" s="27" t="s">
        <v>229</v>
      </c>
      <c r="V324" s="27" t="s">
        <v>230</v>
      </c>
      <c r="W324" s="27" t="s">
        <v>231</v>
      </c>
      <c r="X324" s="27" t="s">
        <v>232</v>
      </c>
      <c r="Y324" s="27" t="s">
        <v>233</v>
      </c>
      <c r="Z324" s="27" t="s">
        <v>234</v>
      </c>
      <c r="AA324" s="27" t="s">
        <v>235</v>
      </c>
    </row>
    <row r="325" spans="1:27" ht="12.75" customHeight="1" x14ac:dyDescent="0.2">
      <c r="A325" s="98" t="s">
        <v>1967</v>
      </c>
      <c r="B325" s="28" t="str">
        <f>"01"&amp;"."&amp;$B$800&amp;"."&amp;$B$801</f>
        <v>01.08.2023</v>
      </c>
      <c r="C325" s="90" t="s">
        <v>76</v>
      </c>
      <c r="D325" s="91">
        <f>ROUND(((D326+D327+D329+D328)/1000),5)</f>
        <v>3.3843800000000002</v>
      </c>
      <c r="E325" s="91">
        <f>ROUND(((E326+E327+E329+E328)/1000),5)</f>
        <v>3.18546</v>
      </c>
      <c r="F325" s="91">
        <f>ROUND(((F326+F327+F329+F328)/1000),5)</f>
        <v>3.0653600000000001</v>
      </c>
      <c r="G325" s="91">
        <f t="shared" ref="G325:AA325" si="186">ROUND(((G326+G327+G329+G328)/1000),5)</f>
        <v>3.0485199999999999</v>
      </c>
      <c r="H325" s="91">
        <f t="shared" si="186"/>
        <v>2.3443700000000001</v>
      </c>
      <c r="I325" s="91">
        <f t="shared" si="186"/>
        <v>3.0400100000000001</v>
      </c>
      <c r="J325" s="91">
        <f t="shared" si="186"/>
        <v>3.3243800000000001</v>
      </c>
      <c r="K325" s="91">
        <f t="shared" si="186"/>
        <v>3.7966700000000002</v>
      </c>
      <c r="L325" s="91">
        <f t="shared" si="186"/>
        <v>4.1610300000000002</v>
      </c>
      <c r="M325" s="91">
        <f t="shared" si="186"/>
        <v>4.4746899999999998</v>
      </c>
      <c r="N325" s="91">
        <f t="shared" si="186"/>
        <v>4.5545099999999996</v>
      </c>
      <c r="O325" s="91">
        <f t="shared" si="186"/>
        <v>4.5588499999999996</v>
      </c>
      <c r="P325" s="91">
        <f t="shared" si="186"/>
        <v>4.5521399999999996</v>
      </c>
      <c r="Q325" s="91">
        <f t="shared" si="186"/>
        <v>4.5766999999999998</v>
      </c>
      <c r="R325" s="91">
        <f t="shared" si="186"/>
        <v>4.4423500000000002</v>
      </c>
      <c r="S325" s="91">
        <f t="shared" si="186"/>
        <v>4.4480599999999999</v>
      </c>
      <c r="T325" s="91">
        <f t="shared" si="186"/>
        <v>4.4576200000000004</v>
      </c>
      <c r="U325" s="91">
        <f t="shared" si="186"/>
        <v>4.4482600000000003</v>
      </c>
      <c r="V325" s="91">
        <f t="shared" si="186"/>
        <v>4.4333299999999998</v>
      </c>
      <c r="W325" s="91">
        <f t="shared" si="186"/>
        <v>4.4006800000000004</v>
      </c>
      <c r="X325" s="91">
        <f t="shared" si="186"/>
        <v>4.3672000000000004</v>
      </c>
      <c r="Y325" s="91">
        <f t="shared" si="186"/>
        <v>4.3244400000000001</v>
      </c>
      <c r="Z325" s="91">
        <f t="shared" si="186"/>
        <v>4.1330400000000003</v>
      </c>
      <c r="AA325" s="91">
        <f t="shared" si="186"/>
        <v>3.7547199999999998</v>
      </c>
    </row>
    <row r="326" spans="1:27" ht="12.75" hidden="1" customHeight="1" outlineLevel="1" x14ac:dyDescent="0.2">
      <c r="A326" s="99" t="s">
        <v>1968</v>
      </c>
      <c r="B326" s="63" t="s">
        <v>238</v>
      </c>
      <c r="C326" s="43" t="s">
        <v>79</v>
      </c>
      <c r="D326" s="44">
        <v>1047.3399999999999</v>
      </c>
      <c r="E326" s="44">
        <v>848.42</v>
      </c>
      <c r="F326" s="44">
        <v>728.32</v>
      </c>
      <c r="G326" s="44">
        <v>711.48</v>
      </c>
      <c r="H326" s="44">
        <v>7.33</v>
      </c>
      <c r="I326" s="44">
        <v>702.97</v>
      </c>
      <c r="J326" s="44">
        <v>987.34</v>
      </c>
      <c r="K326" s="44">
        <v>1459.63</v>
      </c>
      <c r="L326" s="44">
        <v>1823.99</v>
      </c>
      <c r="M326" s="44">
        <v>2137.65</v>
      </c>
      <c r="N326" s="44">
        <v>2217.4699999999998</v>
      </c>
      <c r="O326" s="44">
        <v>2221.81</v>
      </c>
      <c r="P326" s="44">
        <v>2215.1</v>
      </c>
      <c r="Q326" s="44">
        <v>2239.66</v>
      </c>
      <c r="R326" s="44">
        <v>2105.31</v>
      </c>
      <c r="S326" s="44">
        <v>2111.02</v>
      </c>
      <c r="T326" s="44">
        <v>2120.58</v>
      </c>
      <c r="U326" s="44">
        <v>2111.2199999999998</v>
      </c>
      <c r="V326" s="44">
        <v>2096.29</v>
      </c>
      <c r="W326" s="44">
        <v>2063.64</v>
      </c>
      <c r="X326" s="44">
        <v>2030.16</v>
      </c>
      <c r="Y326" s="44">
        <v>1987.4</v>
      </c>
      <c r="Z326" s="44">
        <v>1796</v>
      </c>
      <c r="AA326" s="44">
        <v>1417.68</v>
      </c>
    </row>
    <row r="327" spans="1:27" ht="12.75" hidden="1" customHeight="1" outlineLevel="1" x14ac:dyDescent="0.2">
      <c r="A327" s="99" t="s">
        <v>1969</v>
      </c>
      <c r="B327" s="63" t="s">
        <v>90</v>
      </c>
      <c r="C327" s="43" t="s">
        <v>79</v>
      </c>
      <c r="D327" s="44">
        <v>2222.89</v>
      </c>
      <c r="E327" s="44">
        <f>$D$327</f>
        <v>2222.89</v>
      </c>
      <c r="F327" s="44">
        <f t="shared" ref="F327:AA327" si="187">$D$327</f>
        <v>2222.89</v>
      </c>
      <c r="G327" s="44">
        <f t="shared" si="187"/>
        <v>2222.89</v>
      </c>
      <c r="H327" s="44">
        <f t="shared" si="187"/>
        <v>2222.89</v>
      </c>
      <c r="I327" s="44">
        <f t="shared" si="187"/>
        <v>2222.89</v>
      </c>
      <c r="J327" s="44">
        <f t="shared" si="187"/>
        <v>2222.89</v>
      </c>
      <c r="K327" s="44">
        <f t="shared" si="187"/>
        <v>2222.89</v>
      </c>
      <c r="L327" s="44">
        <f t="shared" si="187"/>
        <v>2222.89</v>
      </c>
      <c r="M327" s="44">
        <f t="shared" si="187"/>
        <v>2222.89</v>
      </c>
      <c r="N327" s="44">
        <f t="shared" si="187"/>
        <v>2222.89</v>
      </c>
      <c r="O327" s="44">
        <f t="shared" si="187"/>
        <v>2222.89</v>
      </c>
      <c r="P327" s="44">
        <f t="shared" si="187"/>
        <v>2222.89</v>
      </c>
      <c r="Q327" s="44">
        <f t="shared" si="187"/>
        <v>2222.89</v>
      </c>
      <c r="R327" s="44">
        <f t="shared" si="187"/>
        <v>2222.89</v>
      </c>
      <c r="S327" s="44">
        <f t="shared" si="187"/>
        <v>2222.89</v>
      </c>
      <c r="T327" s="44">
        <f t="shared" si="187"/>
        <v>2222.89</v>
      </c>
      <c r="U327" s="44">
        <f t="shared" si="187"/>
        <v>2222.89</v>
      </c>
      <c r="V327" s="44">
        <f t="shared" si="187"/>
        <v>2222.89</v>
      </c>
      <c r="W327" s="44">
        <f t="shared" si="187"/>
        <v>2222.89</v>
      </c>
      <c r="X327" s="44">
        <f t="shared" si="187"/>
        <v>2222.89</v>
      </c>
      <c r="Y327" s="44">
        <f t="shared" si="187"/>
        <v>2222.89</v>
      </c>
      <c r="Z327" s="44">
        <f t="shared" si="187"/>
        <v>2222.89</v>
      </c>
      <c r="AA327" s="44">
        <f t="shared" si="187"/>
        <v>2222.89</v>
      </c>
    </row>
    <row r="328" spans="1:27" ht="12.75" hidden="1" customHeight="1" outlineLevel="1" x14ac:dyDescent="0.2">
      <c r="A328" s="99" t="s">
        <v>1970</v>
      </c>
      <c r="B328" s="63" t="s">
        <v>83</v>
      </c>
      <c r="C328" s="43" t="s">
        <v>79</v>
      </c>
      <c r="D328" s="44">
        <v>3.92</v>
      </c>
      <c r="E328" s="44">
        <v>3.92</v>
      </c>
      <c r="F328" s="44">
        <v>3.92</v>
      </c>
      <c r="G328" s="44">
        <v>3.92</v>
      </c>
      <c r="H328" s="44">
        <v>3.92</v>
      </c>
      <c r="I328" s="44">
        <v>3.92</v>
      </c>
      <c r="J328" s="44">
        <v>3.92</v>
      </c>
      <c r="K328" s="44">
        <v>3.92</v>
      </c>
      <c r="L328" s="44">
        <v>3.92</v>
      </c>
      <c r="M328" s="44">
        <v>3.92</v>
      </c>
      <c r="N328" s="44">
        <v>3.92</v>
      </c>
      <c r="O328" s="44">
        <v>3.92</v>
      </c>
      <c r="P328" s="44">
        <v>3.92</v>
      </c>
      <c r="Q328" s="44">
        <v>3.92</v>
      </c>
      <c r="R328" s="44">
        <v>3.92</v>
      </c>
      <c r="S328" s="44">
        <v>3.92</v>
      </c>
      <c r="T328" s="44">
        <v>3.92</v>
      </c>
      <c r="U328" s="44">
        <v>3.92</v>
      </c>
      <c r="V328" s="44">
        <v>3.92</v>
      </c>
      <c r="W328" s="44">
        <v>3.92</v>
      </c>
      <c r="X328" s="44">
        <v>3.92</v>
      </c>
      <c r="Y328" s="44">
        <v>3.92</v>
      </c>
      <c r="Z328" s="44">
        <v>3.92</v>
      </c>
      <c r="AA328" s="44">
        <v>3.92</v>
      </c>
    </row>
    <row r="329" spans="1:27" ht="12.75" hidden="1" customHeight="1" outlineLevel="1" x14ac:dyDescent="0.2">
      <c r="A329" s="99" t="s">
        <v>1971</v>
      </c>
      <c r="B329" s="63" t="s">
        <v>81</v>
      </c>
      <c r="C329" s="43" t="s">
        <v>79</v>
      </c>
      <c r="D329" s="44">
        <f>$D$11</f>
        <v>110.23</v>
      </c>
      <c r="E329" s="44">
        <f t="shared" ref="E329:AA329" si="188">$D$11</f>
        <v>110.23</v>
      </c>
      <c r="F329" s="44">
        <f t="shared" si="188"/>
        <v>110.23</v>
      </c>
      <c r="G329" s="44">
        <f t="shared" si="188"/>
        <v>110.23</v>
      </c>
      <c r="H329" s="44">
        <f t="shared" si="188"/>
        <v>110.23</v>
      </c>
      <c r="I329" s="44">
        <f t="shared" si="188"/>
        <v>110.23</v>
      </c>
      <c r="J329" s="44">
        <f t="shared" si="188"/>
        <v>110.23</v>
      </c>
      <c r="K329" s="44">
        <f t="shared" si="188"/>
        <v>110.23</v>
      </c>
      <c r="L329" s="44">
        <f t="shared" si="188"/>
        <v>110.23</v>
      </c>
      <c r="M329" s="44">
        <f t="shared" si="188"/>
        <v>110.23</v>
      </c>
      <c r="N329" s="44">
        <f t="shared" si="188"/>
        <v>110.23</v>
      </c>
      <c r="O329" s="44">
        <f t="shared" si="188"/>
        <v>110.23</v>
      </c>
      <c r="P329" s="44">
        <f t="shared" si="188"/>
        <v>110.23</v>
      </c>
      <c r="Q329" s="44">
        <f t="shared" si="188"/>
        <v>110.23</v>
      </c>
      <c r="R329" s="44">
        <f t="shared" si="188"/>
        <v>110.23</v>
      </c>
      <c r="S329" s="44">
        <f t="shared" si="188"/>
        <v>110.23</v>
      </c>
      <c r="T329" s="44">
        <f t="shared" si="188"/>
        <v>110.23</v>
      </c>
      <c r="U329" s="44">
        <f t="shared" si="188"/>
        <v>110.23</v>
      </c>
      <c r="V329" s="44">
        <f t="shared" si="188"/>
        <v>110.23</v>
      </c>
      <c r="W329" s="44">
        <f t="shared" si="188"/>
        <v>110.23</v>
      </c>
      <c r="X329" s="44">
        <f t="shared" si="188"/>
        <v>110.23</v>
      </c>
      <c r="Y329" s="44">
        <f t="shared" si="188"/>
        <v>110.23</v>
      </c>
      <c r="Z329" s="44">
        <f t="shared" si="188"/>
        <v>110.23</v>
      </c>
      <c r="AA329" s="44">
        <f t="shared" si="188"/>
        <v>110.23</v>
      </c>
    </row>
    <row r="330" spans="1:27" ht="12.75" customHeight="1" collapsed="1" x14ac:dyDescent="0.2">
      <c r="A330" s="98" t="s">
        <v>1972</v>
      </c>
      <c r="B330" s="28" t="str">
        <f>"02"&amp;"."&amp;$B$800&amp;"."&amp;$B$801</f>
        <v>02.08.2023</v>
      </c>
      <c r="C330" s="90" t="s">
        <v>76</v>
      </c>
      <c r="D330" s="91">
        <f>ROUND(((D331+D332+D334+D333)/1000),5)</f>
        <v>3.4853999999999998</v>
      </c>
      <c r="E330" s="91">
        <f>ROUND(((E331+E332+E334+E333)/1000),5)</f>
        <v>3.2837000000000001</v>
      </c>
      <c r="F330" s="91">
        <f>ROUND(((F331+F332+F334+F333)/1000),5)</f>
        <v>3.1785100000000002</v>
      </c>
      <c r="G330" s="91">
        <f t="shared" ref="G330:AA330" si="189">ROUND(((G331+G332+G334+G333)/1000),5)</f>
        <v>3.1360800000000002</v>
      </c>
      <c r="H330" s="91">
        <f t="shared" si="189"/>
        <v>3.1183800000000002</v>
      </c>
      <c r="I330" s="91">
        <f t="shared" si="189"/>
        <v>3.21488</v>
      </c>
      <c r="J330" s="91">
        <f t="shared" si="189"/>
        <v>3.4234800000000001</v>
      </c>
      <c r="K330" s="91">
        <f t="shared" si="189"/>
        <v>3.7706400000000002</v>
      </c>
      <c r="L330" s="91">
        <f t="shared" si="189"/>
        <v>4.0198799999999997</v>
      </c>
      <c r="M330" s="91">
        <f t="shared" si="189"/>
        <v>4.3277000000000001</v>
      </c>
      <c r="N330" s="91">
        <f t="shared" si="189"/>
        <v>4.3971900000000002</v>
      </c>
      <c r="O330" s="91">
        <f t="shared" si="189"/>
        <v>4.3992599999999999</v>
      </c>
      <c r="P330" s="91">
        <f t="shared" si="189"/>
        <v>4.3946800000000001</v>
      </c>
      <c r="Q330" s="91">
        <f t="shared" si="189"/>
        <v>4.4190500000000004</v>
      </c>
      <c r="R330" s="91">
        <f t="shared" si="189"/>
        <v>4.4778399999999996</v>
      </c>
      <c r="S330" s="91">
        <f t="shared" si="189"/>
        <v>4.4769100000000002</v>
      </c>
      <c r="T330" s="91">
        <f t="shared" si="189"/>
        <v>4.4630099999999997</v>
      </c>
      <c r="U330" s="91">
        <f t="shared" si="189"/>
        <v>4.4027900000000004</v>
      </c>
      <c r="V330" s="91">
        <f t="shared" si="189"/>
        <v>4.3920399999999997</v>
      </c>
      <c r="W330" s="91">
        <f t="shared" si="189"/>
        <v>4.3290800000000003</v>
      </c>
      <c r="X330" s="91">
        <f t="shared" si="189"/>
        <v>4.3155799999999997</v>
      </c>
      <c r="Y330" s="91">
        <f t="shared" si="189"/>
        <v>4.2888700000000002</v>
      </c>
      <c r="Z330" s="91">
        <f t="shared" si="189"/>
        <v>4.0957100000000004</v>
      </c>
      <c r="AA330" s="91">
        <f t="shared" si="189"/>
        <v>3.8188300000000002</v>
      </c>
    </row>
    <row r="331" spans="1:27" ht="12.75" hidden="1" customHeight="1" outlineLevel="1" x14ac:dyDescent="0.2">
      <c r="A331" s="99" t="s">
        <v>1973</v>
      </c>
      <c r="B331" s="63" t="s">
        <v>238</v>
      </c>
      <c r="C331" s="43" t="s">
        <v>79</v>
      </c>
      <c r="D331" s="44">
        <v>1148.3599999999999</v>
      </c>
      <c r="E331" s="44">
        <v>946.66</v>
      </c>
      <c r="F331" s="44">
        <v>841.47</v>
      </c>
      <c r="G331" s="44">
        <v>799.04</v>
      </c>
      <c r="H331" s="44">
        <v>781.34</v>
      </c>
      <c r="I331" s="44">
        <v>877.84</v>
      </c>
      <c r="J331" s="44">
        <v>1086.44</v>
      </c>
      <c r="K331" s="44">
        <v>1433.6</v>
      </c>
      <c r="L331" s="44">
        <v>1682.84</v>
      </c>
      <c r="M331" s="44">
        <v>1990.66</v>
      </c>
      <c r="N331" s="44">
        <v>2060.15</v>
      </c>
      <c r="O331" s="44">
        <v>2062.2199999999998</v>
      </c>
      <c r="P331" s="44">
        <v>2057.64</v>
      </c>
      <c r="Q331" s="44">
        <v>2082.0100000000002</v>
      </c>
      <c r="R331" s="44">
        <v>2140.8000000000002</v>
      </c>
      <c r="S331" s="44">
        <v>2139.87</v>
      </c>
      <c r="T331" s="44">
        <v>2125.9699999999998</v>
      </c>
      <c r="U331" s="44">
        <v>2065.75</v>
      </c>
      <c r="V331" s="44">
        <v>2055</v>
      </c>
      <c r="W331" s="44">
        <v>1992.04</v>
      </c>
      <c r="X331" s="44">
        <v>1978.54</v>
      </c>
      <c r="Y331" s="44">
        <v>1951.83</v>
      </c>
      <c r="Z331" s="44">
        <v>1758.67</v>
      </c>
      <c r="AA331" s="44">
        <v>1481.79</v>
      </c>
    </row>
    <row r="332" spans="1:27" ht="12.75" hidden="1" customHeight="1" outlineLevel="1" x14ac:dyDescent="0.2">
      <c r="A332" s="99" t="s">
        <v>1974</v>
      </c>
      <c r="B332" s="63" t="s">
        <v>90</v>
      </c>
      <c r="C332" s="43" t="s">
        <v>79</v>
      </c>
      <c r="D332" s="44">
        <f>$D$327</f>
        <v>2222.89</v>
      </c>
      <c r="E332" s="44">
        <f t="shared" ref="E332:AA332" si="190">$D$327</f>
        <v>2222.89</v>
      </c>
      <c r="F332" s="44">
        <f t="shared" si="190"/>
        <v>2222.89</v>
      </c>
      <c r="G332" s="44">
        <f t="shared" si="190"/>
        <v>2222.89</v>
      </c>
      <c r="H332" s="44">
        <f t="shared" si="190"/>
        <v>2222.89</v>
      </c>
      <c r="I332" s="44">
        <f t="shared" si="190"/>
        <v>2222.89</v>
      </c>
      <c r="J332" s="44">
        <f t="shared" si="190"/>
        <v>2222.89</v>
      </c>
      <c r="K332" s="44">
        <f t="shared" si="190"/>
        <v>2222.89</v>
      </c>
      <c r="L332" s="44">
        <f t="shared" si="190"/>
        <v>2222.89</v>
      </c>
      <c r="M332" s="44">
        <f t="shared" si="190"/>
        <v>2222.89</v>
      </c>
      <c r="N332" s="44">
        <f t="shared" si="190"/>
        <v>2222.89</v>
      </c>
      <c r="O332" s="44">
        <f t="shared" si="190"/>
        <v>2222.89</v>
      </c>
      <c r="P332" s="44">
        <f t="shared" si="190"/>
        <v>2222.89</v>
      </c>
      <c r="Q332" s="44">
        <f t="shared" si="190"/>
        <v>2222.89</v>
      </c>
      <c r="R332" s="44">
        <f t="shared" si="190"/>
        <v>2222.89</v>
      </c>
      <c r="S332" s="44">
        <f t="shared" si="190"/>
        <v>2222.89</v>
      </c>
      <c r="T332" s="44">
        <f t="shared" si="190"/>
        <v>2222.89</v>
      </c>
      <c r="U332" s="44">
        <f t="shared" si="190"/>
        <v>2222.89</v>
      </c>
      <c r="V332" s="44">
        <f t="shared" si="190"/>
        <v>2222.89</v>
      </c>
      <c r="W332" s="44">
        <f t="shared" si="190"/>
        <v>2222.89</v>
      </c>
      <c r="X332" s="44">
        <f t="shared" si="190"/>
        <v>2222.89</v>
      </c>
      <c r="Y332" s="44">
        <f t="shared" si="190"/>
        <v>2222.89</v>
      </c>
      <c r="Z332" s="44">
        <f t="shared" si="190"/>
        <v>2222.89</v>
      </c>
      <c r="AA332" s="44">
        <f t="shared" si="190"/>
        <v>2222.89</v>
      </c>
    </row>
    <row r="333" spans="1:27" ht="12.75" hidden="1" customHeight="1" outlineLevel="1" x14ac:dyDescent="0.2">
      <c r="A333" s="99" t="s">
        <v>1975</v>
      </c>
      <c r="B333" s="63" t="s">
        <v>83</v>
      </c>
      <c r="C333" s="43" t="s">
        <v>79</v>
      </c>
      <c r="D333" s="44">
        <v>3.92</v>
      </c>
      <c r="E333" s="44">
        <v>3.92</v>
      </c>
      <c r="F333" s="44">
        <v>3.92</v>
      </c>
      <c r="G333" s="44">
        <v>3.92</v>
      </c>
      <c r="H333" s="44">
        <v>3.92</v>
      </c>
      <c r="I333" s="44">
        <v>3.92</v>
      </c>
      <c r="J333" s="44">
        <v>3.92</v>
      </c>
      <c r="K333" s="44">
        <v>3.92</v>
      </c>
      <c r="L333" s="44">
        <v>3.92</v>
      </c>
      <c r="M333" s="44">
        <v>3.92</v>
      </c>
      <c r="N333" s="44">
        <v>3.92</v>
      </c>
      <c r="O333" s="44">
        <v>3.92</v>
      </c>
      <c r="P333" s="44">
        <v>3.92</v>
      </c>
      <c r="Q333" s="44">
        <v>3.92</v>
      </c>
      <c r="R333" s="44">
        <v>3.92</v>
      </c>
      <c r="S333" s="44">
        <v>3.92</v>
      </c>
      <c r="T333" s="44">
        <v>3.92</v>
      </c>
      <c r="U333" s="44">
        <v>3.92</v>
      </c>
      <c r="V333" s="44">
        <v>3.92</v>
      </c>
      <c r="W333" s="44">
        <v>3.92</v>
      </c>
      <c r="X333" s="44">
        <v>3.92</v>
      </c>
      <c r="Y333" s="44">
        <v>3.92</v>
      </c>
      <c r="Z333" s="44">
        <v>3.92</v>
      </c>
      <c r="AA333" s="44">
        <v>3.92</v>
      </c>
    </row>
    <row r="334" spans="1:27" ht="12.75" hidden="1" customHeight="1" outlineLevel="1" x14ac:dyDescent="0.2">
      <c r="A334" s="99" t="s">
        <v>1976</v>
      </c>
      <c r="B334" s="63" t="s">
        <v>81</v>
      </c>
      <c r="C334" s="43" t="s">
        <v>79</v>
      </c>
      <c r="D334" s="44">
        <f>$D$11</f>
        <v>110.23</v>
      </c>
      <c r="E334" s="44">
        <f t="shared" ref="E334:AA334" si="191">$D$11</f>
        <v>110.23</v>
      </c>
      <c r="F334" s="44">
        <f t="shared" si="191"/>
        <v>110.23</v>
      </c>
      <c r="G334" s="44">
        <f t="shared" si="191"/>
        <v>110.23</v>
      </c>
      <c r="H334" s="44">
        <f t="shared" si="191"/>
        <v>110.23</v>
      </c>
      <c r="I334" s="44">
        <f t="shared" si="191"/>
        <v>110.23</v>
      </c>
      <c r="J334" s="44">
        <f t="shared" si="191"/>
        <v>110.23</v>
      </c>
      <c r="K334" s="44">
        <f t="shared" si="191"/>
        <v>110.23</v>
      </c>
      <c r="L334" s="44">
        <f t="shared" si="191"/>
        <v>110.23</v>
      </c>
      <c r="M334" s="44">
        <f t="shared" si="191"/>
        <v>110.23</v>
      </c>
      <c r="N334" s="44">
        <f t="shared" si="191"/>
        <v>110.23</v>
      </c>
      <c r="O334" s="44">
        <f t="shared" si="191"/>
        <v>110.23</v>
      </c>
      <c r="P334" s="44">
        <f t="shared" si="191"/>
        <v>110.23</v>
      </c>
      <c r="Q334" s="44">
        <f t="shared" si="191"/>
        <v>110.23</v>
      </c>
      <c r="R334" s="44">
        <f t="shared" si="191"/>
        <v>110.23</v>
      </c>
      <c r="S334" s="44">
        <f t="shared" si="191"/>
        <v>110.23</v>
      </c>
      <c r="T334" s="44">
        <f t="shared" si="191"/>
        <v>110.23</v>
      </c>
      <c r="U334" s="44">
        <f t="shared" si="191"/>
        <v>110.23</v>
      </c>
      <c r="V334" s="44">
        <f t="shared" si="191"/>
        <v>110.23</v>
      </c>
      <c r="W334" s="44">
        <f t="shared" si="191"/>
        <v>110.23</v>
      </c>
      <c r="X334" s="44">
        <f t="shared" si="191"/>
        <v>110.23</v>
      </c>
      <c r="Y334" s="44">
        <f t="shared" si="191"/>
        <v>110.23</v>
      </c>
      <c r="Z334" s="44">
        <f t="shared" si="191"/>
        <v>110.23</v>
      </c>
      <c r="AA334" s="44">
        <f t="shared" si="191"/>
        <v>110.23</v>
      </c>
    </row>
    <row r="335" spans="1:27" ht="12.75" customHeight="1" collapsed="1" x14ac:dyDescent="0.2">
      <c r="A335" s="98" t="s">
        <v>1977</v>
      </c>
      <c r="B335" s="28" t="str">
        <f>"03"&amp;"."&amp;$B$800&amp;"."&amp;$B$801</f>
        <v>03.08.2023</v>
      </c>
      <c r="C335" s="90" t="s">
        <v>76</v>
      </c>
      <c r="D335" s="91">
        <f>ROUND(((D336+D337+D339+D338)/1000),5)</f>
        <v>3.5640900000000002</v>
      </c>
      <c r="E335" s="91">
        <f>ROUND(((E336+E337+E339+E338)/1000),5)</f>
        <v>3.3719399999999999</v>
      </c>
      <c r="F335" s="91">
        <f>ROUND(((F336+F337+F339+F338)/1000),5)</f>
        <v>3.2320700000000002</v>
      </c>
      <c r="G335" s="91">
        <f t="shared" ref="G335:AA335" si="192">ROUND(((G336+G337+G339+G338)/1000),5)</f>
        <v>3.1827399999999999</v>
      </c>
      <c r="H335" s="91">
        <f t="shared" si="192"/>
        <v>3.1570999999999998</v>
      </c>
      <c r="I335" s="91">
        <f t="shared" si="192"/>
        <v>3.2922600000000002</v>
      </c>
      <c r="J335" s="91">
        <f t="shared" si="192"/>
        <v>3.5409700000000002</v>
      </c>
      <c r="K335" s="91">
        <f t="shared" si="192"/>
        <v>3.8141799999999999</v>
      </c>
      <c r="L335" s="91">
        <f t="shared" si="192"/>
        <v>4.1163699999999999</v>
      </c>
      <c r="M335" s="91">
        <f t="shared" si="192"/>
        <v>4.6310799999999999</v>
      </c>
      <c r="N335" s="91">
        <f t="shared" si="192"/>
        <v>4.80783</v>
      </c>
      <c r="O335" s="91">
        <f t="shared" si="192"/>
        <v>4.8423100000000003</v>
      </c>
      <c r="P335" s="91">
        <f t="shared" si="192"/>
        <v>4.8464999999999998</v>
      </c>
      <c r="Q335" s="91">
        <f t="shared" si="192"/>
        <v>4.8656899999999998</v>
      </c>
      <c r="R335" s="91">
        <f t="shared" si="192"/>
        <v>4.77719</v>
      </c>
      <c r="S335" s="91">
        <f t="shared" si="192"/>
        <v>4.7637799999999997</v>
      </c>
      <c r="T335" s="91">
        <f t="shared" si="192"/>
        <v>4.7122999999999999</v>
      </c>
      <c r="U335" s="91">
        <f t="shared" si="192"/>
        <v>4.5825199999999997</v>
      </c>
      <c r="V335" s="91">
        <f t="shared" si="192"/>
        <v>4.4781599999999999</v>
      </c>
      <c r="W335" s="91">
        <f t="shared" si="192"/>
        <v>4.4297000000000004</v>
      </c>
      <c r="X335" s="91">
        <f t="shared" si="192"/>
        <v>4.4194699999999996</v>
      </c>
      <c r="Y335" s="91">
        <f t="shared" si="192"/>
        <v>4.4053899999999997</v>
      </c>
      <c r="Z335" s="91">
        <f t="shared" si="192"/>
        <v>4.2588499999999998</v>
      </c>
      <c r="AA335" s="91">
        <f t="shared" si="192"/>
        <v>3.8592200000000001</v>
      </c>
    </row>
    <row r="336" spans="1:27" ht="12.75" hidden="1" customHeight="1" outlineLevel="1" x14ac:dyDescent="0.2">
      <c r="A336" s="99" t="s">
        <v>1978</v>
      </c>
      <c r="B336" s="63" t="s">
        <v>238</v>
      </c>
      <c r="C336" s="43" t="s">
        <v>79</v>
      </c>
      <c r="D336" s="44">
        <v>1227.05</v>
      </c>
      <c r="E336" s="44">
        <v>1034.9000000000001</v>
      </c>
      <c r="F336" s="44">
        <v>895.03</v>
      </c>
      <c r="G336" s="44">
        <v>845.7</v>
      </c>
      <c r="H336" s="44">
        <v>820.06</v>
      </c>
      <c r="I336" s="44">
        <v>955.22</v>
      </c>
      <c r="J336" s="44">
        <v>1203.93</v>
      </c>
      <c r="K336" s="44">
        <v>1477.14</v>
      </c>
      <c r="L336" s="44">
        <v>1779.33</v>
      </c>
      <c r="M336" s="44">
        <v>2294.04</v>
      </c>
      <c r="N336" s="44">
        <v>2470.79</v>
      </c>
      <c r="O336" s="44">
        <v>2505.27</v>
      </c>
      <c r="P336" s="44">
        <v>2509.46</v>
      </c>
      <c r="Q336" s="44">
        <v>2528.65</v>
      </c>
      <c r="R336" s="44">
        <v>2440.15</v>
      </c>
      <c r="S336" s="44">
        <v>2426.7399999999998</v>
      </c>
      <c r="T336" s="44">
        <v>2375.2600000000002</v>
      </c>
      <c r="U336" s="44">
        <v>2245.48</v>
      </c>
      <c r="V336" s="44">
        <v>2141.12</v>
      </c>
      <c r="W336" s="44">
        <v>2092.66</v>
      </c>
      <c r="X336" s="44">
        <v>2082.4299999999998</v>
      </c>
      <c r="Y336" s="44">
        <v>2068.35</v>
      </c>
      <c r="Z336" s="44">
        <v>1921.81</v>
      </c>
      <c r="AA336" s="44">
        <v>1522.18</v>
      </c>
    </row>
    <row r="337" spans="1:27" ht="12.75" hidden="1" customHeight="1" outlineLevel="1" x14ac:dyDescent="0.2">
      <c r="A337" s="99" t="s">
        <v>1979</v>
      </c>
      <c r="B337" s="63" t="s">
        <v>90</v>
      </c>
      <c r="C337" s="43" t="s">
        <v>79</v>
      </c>
      <c r="D337" s="44">
        <f>$D$327</f>
        <v>2222.89</v>
      </c>
      <c r="E337" s="44">
        <f t="shared" ref="E337:AA337" si="193">$D$327</f>
        <v>2222.89</v>
      </c>
      <c r="F337" s="44">
        <f t="shared" si="193"/>
        <v>2222.89</v>
      </c>
      <c r="G337" s="44">
        <f t="shared" si="193"/>
        <v>2222.89</v>
      </c>
      <c r="H337" s="44">
        <f t="shared" si="193"/>
        <v>2222.89</v>
      </c>
      <c r="I337" s="44">
        <f t="shared" si="193"/>
        <v>2222.89</v>
      </c>
      <c r="J337" s="44">
        <f t="shared" si="193"/>
        <v>2222.89</v>
      </c>
      <c r="K337" s="44">
        <f t="shared" si="193"/>
        <v>2222.89</v>
      </c>
      <c r="L337" s="44">
        <f t="shared" si="193"/>
        <v>2222.89</v>
      </c>
      <c r="M337" s="44">
        <f t="shared" si="193"/>
        <v>2222.89</v>
      </c>
      <c r="N337" s="44">
        <f t="shared" si="193"/>
        <v>2222.89</v>
      </c>
      <c r="O337" s="44">
        <f t="shared" si="193"/>
        <v>2222.89</v>
      </c>
      <c r="P337" s="44">
        <f t="shared" si="193"/>
        <v>2222.89</v>
      </c>
      <c r="Q337" s="44">
        <f t="shared" si="193"/>
        <v>2222.89</v>
      </c>
      <c r="R337" s="44">
        <f t="shared" si="193"/>
        <v>2222.89</v>
      </c>
      <c r="S337" s="44">
        <f t="shared" si="193"/>
        <v>2222.89</v>
      </c>
      <c r="T337" s="44">
        <f t="shared" si="193"/>
        <v>2222.89</v>
      </c>
      <c r="U337" s="44">
        <f t="shared" si="193"/>
        <v>2222.89</v>
      </c>
      <c r="V337" s="44">
        <f t="shared" si="193"/>
        <v>2222.89</v>
      </c>
      <c r="W337" s="44">
        <f t="shared" si="193"/>
        <v>2222.89</v>
      </c>
      <c r="X337" s="44">
        <f t="shared" si="193"/>
        <v>2222.89</v>
      </c>
      <c r="Y337" s="44">
        <f t="shared" si="193"/>
        <v>2222.89</v>
      </c>
      <c r="Z337" s="44">
        <f t="shared" si="193"/>
        <v>2222.89</v>
      </c>
      <c r="AA337" s="44">
        <f t="shared" si="193"/>
        <v>2222.89</v>
      </c>
    </row>
    <row r="338" spans="1:27" ht="12.75" hidden="1" customHeight="1" outlineLevel="1" x14ac:dyDescent="0.2">
      <c r="A338" s="99" t="s">
        <v>1980</v>
      </c>
      <c r="B338" s="63" t="s">
        <v>83</v>
      </c>
      <c r="C338" s="43" t="s">
        <v>79</v>
      </c>
      <c r="D338" s="44">
        <v>3.92</v>
      </c>
      <c r="E338" s="44">
        <v>3.92</v>
      </c>
      <c r="F338" s="44">
        <v>3.92</v>
      </c>
      <c r="G338" s="44">
        <v>3.92</v>
      </c>
      <c r="H338" s="44">
        <v>3.92</v>
      </c>
      <c r="I338" s="44">
        <v>3.92</v>
      </c>
      <c r="J338" s="44">
        <v>3.92</v>
      </c>
      <c r="K338" s="44">
        <v>3.92</v>
      </c>
      <c r="L338" s="44">
        <v>3.92</v>
      </c>
      <c r="M338" s="44">
        <v>3.92</v>
      </c>
      <c r="N338" s="44">
        <v>3.92</v>
      </c>
      <c r="O338" s="44">
        <v>3.92</v>
      </c>
      <c r="P338" s="44">
        <v>3.92</v>
      </c>
      <c r="Q338" s="44">
        <v>3.92</v>
      </c>
      <c r="R338" s="44">
        <v>3.92</v>
      </c>
      <c r="S338" s="44">
        <v>3.92</v>
      </c>
      <c r="T338" s="44">
        <v>3.92</v>
      </c>
      <c r="U338" s="44">
        <v>3.92</v>
      </c>
      <c r="V338" s="44">
        <v>3.92</v>
      </c>
      <c r="W338" s="44">
        <v>3.92</v>
      </c>
      <c r="X338" s="44">
        <v>3.92</v>
      </c>
      <c r="Y338" s="44">
        <v>3.92</v>
      </c>
      <c r="Z338" s="44">
        <v>3.92</v>
      </c>
      <c r="AA338" s="44">
        <v>3.92</v>
      </c>
    </row>
    <row r="339" spans="1:27" ht="12.75" hidden="1" customHeight="1" outlineLevel="1" x14ac:dyDescent="0.2">
      <c r="A339" s="99" t="s">
        <v>1981</v>
      </c>
      <c r="B339" s="63" t="s">
        <v>81</v>
      </c>
      <c r="C339" s="43" t="s">
        <v>79</v>
      </c>
      <c r="D339" s="44">
        <f>$D$11</f>
        <v>110.23</v>
      </c>
      <c r="E339" s="44">
        <f t="shared" ref="E339:AA339" si="194">$D$11</f>
        <v>110.23</v>
      </c>
      <c r="F339" s="44">
        <f t="shared" si="194"/>
        <v>110.23</v>
      </c>
      <c r="G339" s="44">
        <f t="shared" si="194"/>
        <v>110.23</v>
      </c>
      <c r="H339" s="44">
        <f t="shared" si="194"/>
        <v>110.23</v>
      </c>
      <c r="I339" s="44">
        <f t="shared" si="194"/>
        <v>110.23</v>
      </c>
      <c r="J339" s="44">
        <f t="shared" si="194"/>
        <v>110.23</v>
      </c>
      <c r="K339" s="44">
        <f t="shared" si="194"/>
        <v>110.23</v>
      </c>
      <c r="L339" s="44">
        <f t="shared" si="194"/>
        <v>110.23</v>
      </c>
      <c r="M339" s="44">
        <f t="shared" si="194"/>
        <v>110.23</v>
      </c>
      <c r="N339" s="44">
        <f t="shared" si="194"/>
        <v>110.23</v>
      </c>
      <c r="O339" s="44">
        <f t="shared" si="194"/>
        <v>110.23</v>
      </c>
      <c r="P339" s="44">
        <f t="shared" si="194"/>
        <v>110.23</v>
      </c>
      <c r="Q339" s="44">
        <f t="shared" si="194"/>
        <v>110.23</v>
      </c>
      <c r="R339" s="44">
        <f t="shared" si="194"/>
        <v>110.23</v>
      </c>
      <c r="S339" s="44">
        <f t="shared" si="194"/>
        <v>110.23</v>
      </c>
      <c r="T339" s="44">
        <f t="shared" si="194"/>
        <v>110.23</v>
      </c>
      <c r="U339" s="44">
        <f t="shared" si="194"/>
        <v>110.23</v>
      </c>
      <c r="V339" s="44">
        <f t="shared" si="194"/>
        <v>110.23</v>
      </c>
      <c r="W339" s="44">
        <f t="shared" si="194"/>
        <v>110.23</v>
      </c>
      <c r="X339" s="44">
        <f t="shared" si="194"/>
        <v>110.23</v>
      </c>
      <c r="Y339" s="44">
        <f t="shared" si="194"/>
        <v>110.23</v>
      </c>
      <c r="Z339" s="44">
        <f t="shared" si="194"/>
        <v>110.23</v>
      </c>
      <c r="AA339" s="44">
        <f t="shared" si="194"/>
        <v>110.23</v>
      </c>
    </row>
    <row r="340" spans="1:27" ht="12.75" customHeight="1" collapsed="1" x14ac:dyDescent="0.2">
      <c r="A340" s="98" t="s">
        <v>1982</v>
      </c>
      <c r="B340" s="28" t="str">
        <f>"04"&amp;"."&amp;$B$800&amp;"."&amp;$B$801</f>
        <v>04.08.2023</v>
      </c>
      <c r="C340" s="90" t="s">
        <v>76</v>
      </c>
      <c r="D340" s="91">
        <f>ROUND(((D341+D342+D344+D343)/1000),5)</f>
        <v>3.6234700000000002</v>
      </c>
      <c r="E340" s="91">
        <f>ROUND(((E341+E342+E344+E343)/1000),5)</f>
        <v>3.38137</v>
      </c>
      <c r="F340" s="91">
        <f>ROUND(((F341+F342+F344+F343)/1000),5)</f>
        <v>3.22845</v>
      </c>
      <c r="G340" s="91">
        <f t="shared" ref="G340:AA340" si="195">ROUND(((G341+G342+G344+G343)/1000),5)</f>
        <v>3.16432</v>
      </c>
      <c r="H340" s="91">
        <f t="shared" si="195"/>
        <v>3.1383899999999998</v>
      </c>
      <c r="I340" s="91">
        <f t="shared" si="195"/>
        <v>3.22776</v>
      </c>
      <c r="J340" s="91">
        <f t="shared" si="195"/>
        <v>3.4478800000000001</v>
      </c>
      <c r="K340" s="91">
        <f t="shared" si="195"/>
        <v>3.8593700000000002</v>
      </c>
      <c r="L340" s="91">
        <f t="shared" si="195"/>
        <v>4.1694800000000001</v>
      </c>
      <c r="M340" s="91">
        <f t="shared" si="195"/>
        <v>4.6246400000000003</v>
      </c>
      <c r="N340" s="91">
        <f t="shared" si="195"/>
        <v>4.8083799999999997</v>
      </c>
      <c r="O340" s="91">
        <f t="shared" si="195"/>
        <v>4.8472900000000001</v>
      </c>
      <c r="P340" s="91">
        <f t="shared" si="195"/>
        <v>4.8161899999999997</v>
      </c>
      <c r="Q340" s="91">
        <f t="shared" si="195"/>
        <v>4.9096099999999998</v>
      </c>
      <c r="R340" s="91">
        <f t="shared" si="195"/>
        <v>5.3114800000000004</v>
      </c>
      <c r="S340" s="91">
        <f t="shared" si="195"/>
        <v>5.3421399999999997</v>
      </c>
      <c r="T340" s="91">
        <f t="shared" si="195"/>
        <v>5.3300799999999997</v>
      </c>
      <c r="U340" s="91">
        <f t="shared" si="195"/>
        <v>4.8795000000000002</v>
      </c>
      <c r="V340" s="91">
        <f t="shared" si="195"/>
        <v>4.7940399999999999</v>
      </c>
      <c r="W340" s="91">
        <f t="shared" si="195"/>
        <v>4.7518700000000003</v>
      </c>
      <c r="X340" s="91">
        <f t="shared" si="195"/>
        <v>4.6136200000000001</v>
      </c>
      <c r="Y340" s="91">
        <f t="shared" si="195"/>
        <v>4.4560399999999998</v>
      </c>
      <c r="Z340" s="91">
        <f t="shared" si="195"/>
        <v>4.1666699999999999</v>
      </c>
      <c r="AA340" s="91">
        <f t="shared" si="195"/>
        <v>3.8557399999999999</v>
      </c>
    </row>
    <row r="341" spans="1:27" ht="12.75" hidden="1" customHeight="1" outlineLevel="1" x14ac:dyDescent="0.2">
      <c r="A341" s="99" t="s">
        <v>1983</v>
      </c>
      <c r="B341" s="63" t="s">
        <v>238</v>
      </c>
      <c r="C341" s="43" t="s">
        <v>79</v>
      </c>
      <c r="D341" s="44">
        <v>1286.43</v>
      </c>
      <c r="E341" s="44">
        <v>1044.33</v>
      </c>
      <c r="F341" s="44">
        <v>891.41</v>
      </c>
      <c r="G341" s="44">
        <v>827.28</v>
      </c>
      <c r="H341" s="44">
        <v>801.35</v>
      </c>
      <c r="I341" s="44">
        <v>890.72</v>
      </c>
      <c r="J341" s="44">
        <v>1110.8399999999999</v>
      </c>
      <c r="K341" s="44">
        <v>1522.33</v>
      </c>
      <c r="L341" s="44">
        <v>1832.44</v>
      </c>
      <c r="M341" s="44">
        <v>2287.6</v>
      </c>
      <c r="N341" s="44">
        <v>2471.34</v>
      </c>
      <c r="O341" s="44">
        <v>2510.25</v>
      </c>
      <c r="P341" s="44">
        <v>2479.15</v>
      </c>
      <c r="Q341" s="44">
        <v>2572.5700000000002</v>
      </c>
      <c r="R341" s="44">
        <v>2974.44</v>
      </c>
      <c r="S341" s="44">
        <v>3005.1</v>
      </c>
      <c r="T341" s="44">
        <v>2993.04</v>
      </c>
      <c r="U341" s="44">
        <v>2542.46</v>
      </c>
      <c r="V341" s="44">
        <v>2457</v>
      </c>
      <c r="W341" s="44">
        <v>2414.83</v>
      </c>
      <c r="X341" s="44">
        <v>2276.58</v>
      </c>
      <c r="Y341" s="44">
        <v>2119</v>
      </c>
      <c r="Z341" s="44">
        <v>1829.63</v>
      </c>
      <c r="AA341" s="44">
        <v>1518.7</v>
      </c>
    </row>
    <row r="342" spans="1:27" ht="12.75" hidden="1" customHeight="1" outlineLevel="1" x14ac:dyDescent="0.2">
      <c r="A342" s="99" t="s">
        <v>1984</v>
      </c>
      <c r="B342" s="63" t="s">
        <v>90</v>
      </c>
      <c r="C342" s="43" t="s">
        <v>79</v>
      </c>
      <c r="D342" s="44">
        <f>$D$327</f>
        <v>2222.89</v>
      </c>
      <c r="E342" s="44">
        <f t="shared" ref="E342:AA342" si="196">$D$327</f>
        <v>2222.89</v>
      </c>
      <c r="F342" s="44">
        <f t="shared" si="196"/>
        <v>2222.89</v>
      </c>
      <c r="G342" s="44">
        <f t="shared" si="196"/>
        <v>2222.89</v>
      </c>
      <c r="H342" s="44">
        <f t="shared" si="196"/>
        <v>2222.89</v>
      </c>
      <c r="I342" s="44">
        <f t="shared" si="196"/>
        <v>2222.89</v>
      </c>
      <c r="J342" s="44">
        <f t="shared" si="196"/>
        <v>2222.89</v>
      </c>
      <c r="K342" s="44">
        <f t="shared" si="196"/>
        <v>2222.89</v>
      </c>
      <c r="L342" s="44">
        <f t="shared" si="196"/>
        <v>2222.89</v>
      </c>
      <c r="M342" s="44">
        <f t="shared" si="196"/>
        <v>2222.89</v>
      </c>
      <c r="N342" s="44">
        <f t="shared" si="196"/>
        <v>2222.89</v>
      </c>
      <c r="O342" s="44">
        <f t="shared" si="196"/>
        <v>2222.89</v>
      </c>
      <c r="P342" s="44">
        <f t="shared" si="196"/>
        <v>2222.89</v>
      </c>
      <c r="Q342" s="44">
        <f t="shared" si="196"/>
        <v>2222.89</v>
      </c>
      <c r="R342" s="44">
        <f t="shared" si="196"/>
        <v>2222.89</v>
      </c>
      <c r="S342" s="44">
        <f t="shared" si="196"/>
        <v>2222.89</v>
      </c>
      <c r="T342" s="44">
        <f t="shared" si="196"/>
        <v>2222.89</v>
      </c>
      <c r="U342" s="44">
        <f t="shared" si="196"/>
        <v>2222.89</v>
      </c>
      <c r="V342" s="44">
        <f t="shared" si="196"/>
        <v>2222.89</v>
      </c>
      <c r="W342" s="44">
        <f t="shared" si="196"/>
        <v>2222.89</v>
      </c>
      <c r="X342" s="44">
        <f t="shared" si="196"/>
        <v>2222.89</v>
      </c>
      <c r="Y342" s="44">
        <f t="shared" si="196"/>
        <v>2222.89</v>
      </c>
      <c r="Z342" s="44">
        <f t="shared" si="196"/>
        <v>2222.89</v>
      </c>
      <c r="AA342" s="44">
        <f t="shared" si="196"/>
        <v>2222.89</v>
      </c>
    </row>
    <row r="343" spans="1:27" ht="12.75" hidden="1" customHeight="1" outlineLevel="1" x14ac:dyDescent="0.2">
      <c r="A343" s="99" t="s">
        <v>1985</v>
      </c>
      <c r="B343" s="63" t="s">
        <v>83</v>
      </c>
      <c r="C343" s="43" t="s">
        <v>79</v>
      </c>
      <c r="D343" s="44">
        <v>3.92</v>
      </c>
      <c r="E343" s="44">
        <v>3.92</v>
      </c>
      <c r="F343" s="44">
        <v>3.92</v>
      </c>
      <c r="G343" s="44">
        <v>3.92</v>
      </c>
      <c r="H343" s="44">
        <v>3.92</v>
      </c>
      <c r="I343" s="44">
        <v>3.92</v>
      </c>
      <c r="J343" s="44">
        <v>3.92</v>
      </c>
      <c r="K343" s="44">
        <v>3.92</v>
      </c>
      <c r="L343" s="44">
        <v>3.92</v>
      </c>
      <c r="M343" s="44">
        <v>3.92</v>
      </c>
      <c r="N343" s="44">
        <v>3.92</v>
      </c>
      <c r="O343" s="44">
        <v>3.92</v>
      </c>
      <c r="P343" s="44">
        <v>3.92</v>
      </c>
      <c r="Q343" s="44">
        <v>3.92</v>
      </c>
      <c r="R343" s="44">
        <v>3.92</v>
      </c>
      <c r="S343" s="44">
        <v>3.92</v>
      </c>
      <c r="T343" s="44">
        <v>3.92</v>
      </c>
      <c r="U343" s="44">
        <v>3.92</v>
      </c>
      <c r="V343" s="44">
        <v>3.92</v>
      </c>
      <c r="W343" s="44">
        <v>3.92</v>
      </c>
      <c r="X343" s="44">
        <v>3.92</v>
      </c>
      <c r="Y343" s="44">
        <v>3.92</v>
      </c>
      <c r="Z343" s="44">
        <v>3.92</v>
      </c>
      <c r="AA343" s="44">
        <v>3.92</v>
      </c>
    </row>
    <row r="344" spans="1:27" ht="12.75" hidden="1" customHeight="1" outlineLevel="1" x14ac:dyDescent="0.2">
      <c r="A344" s="99" t="s">
        <v>1986</v>
      </c>
      <c r="B344" s="63" t="s">
        <v>81</v>
      </c>
      <c r="C344" s="43" t="s">
        <v>79</v>
      </c>
      <c r="D344" s="44">
        <f>$D$11</f>
        <v>110.23</v>
      </c>
      <c r="E344" s="44">
        <f t="shared" ref="E344:AA344" si="197">$D$11</f>
        <v>110.23</v>
      </c>
      <c r="F344" s="44">
        <f t="shared" si="197"/>
        <v>110.23</v>
      </c>
      <c r="G344" s="44">
        <f t="shared" si="197"/>
        <v>110.23</v>
      </c>
      <c r="H344" s="44">
        <f t="shared" si="197"/>
        <v>110.23</v>
      </c>
      <c r="I344" s="44">
        <f t="shared" si="197"/>
        <v>110.23</v>
      </c>
      <c r="J344" s="44">
        <f t="shared" si="197"/>
        <v>110.23</v>
      </c>
      <c r="K344" s="44">
        <f t="shared" si="197"/>
        <v>110.23</v>
      </c>
      <c r="L344" s="44">
        <f t="shared" si="197"/>
        <v>110.23</v>
      </c>
      <c r="M344" s="44">
        <f t="shared" si="197"/>
        <v>110.23</v>
      </c>
      <c r="N344" s="44">
        <f t="shared" si="197"/>
        <v>110.23</v>
      </c>
      <c r="O344" s="44">
        <f t="shared" si="197"/>
        <v>110.23</v>
      </c>
      <c r="P344" s="44">
        <f t="shared" si="197"/>
        <v>110.23</v>
      </c>
      <c r="Q344" s="44">
        <f t="shared" si="197"/>
        <v>110.23</v>
      </c>
      <c r="R344" s="44">
        <f t="shared" si="197"/>
        <v>110.23</v>
      </c>
      <c r="S344" s="44">
        <f t="shared" si="197"/>
        <v>110.23</v>
      </c>
      <c r="T344" s="44">
        <f t="shared" si="197"/>
        <v>110.23</v>
      </c>
      <c r="U344" s="44">
        <f t="shared" si="197"/>
        <v>110.23</v>
      </c>
      <c r="V344" s="44">
        <f t="shared" si="197"/>
        <v>110.23</v>
      </c>
      <c r="W344" s="44">
        <f t="shared" si="197"/>
        <v>110.23</v>
      </c>
      <c r="X344" s="44">
        <f t="shared" si="197"/>
        <v>110.23</v>
      </c>
      <c r="Y344" s="44">
        <f t="shared" si="197"/>
        <v>110.23</v>
      </c>
      <c r="Z344" s="44">
        <f t="shared" si="197"/>
        <v>110.23</v>
      </c>
      <c r="AA344" s="44">
        <f t="shared" si="197"/>
        <v>110.23</v>
      </c>
    </row>
    <row r="345" spans="1:27" ht="12.75" customHeight="1" collapsed="1" x14ac:dyDescent="0.2">
      <c r="A345" s="98" t="s">
        <v>1987</v>
      </c>
      <c r="B345" s="28" t="str">
        <f>"05"&amp;"."&amp;$B$800&amp;"."&amp;$B$801</f>
        <v>05.08.2023</v>
      </c>
      <c r="C345" s="90" t="s">
        <v>76</v>
      </c>
      <c r="D345" s="91">
        <f>ROUND(((D346+D347+D349+D348)/1000),5)</f>
        <v>3.6524100000000002</v>
      </c>
      <c r="E345" s="91">
        <f>ROUND(((E346+E347+E349+E348)/1000),5)</f>
        <v>3.44475</v>
      </c>
      <c r="F345" s="91">
        <f>ROUND(((F346+F347+F349+F348)/1000),5)</f>
        <v>3.3126000000000002</v>
      </c>
      <c r="G345" s="91">
        <f t="shared" ref="G345:AA345" si="198">ROUND(((G346+G347+G349+G348)/1000),5)</f>
        <v>3.2405300000000001</v>
      </c>
      <c r="H345" s="91">
        <f t="shared" si="198"/>
        <v>3.1920799999999998</v>
      </c>
      <c r="I345" s="91">
        <f t="shared" si="198"/>
        <v>3.1959599999999999</v>
      </c>
      <c r="J345" s="91">
        <f t="shared" si="198"/>
        <v>3.19278</v>
      </c>
      <c r="K345" s="91">
        <f t="shared" si="198"/>
        <v>3.6198800000000002</v>
      </c>
      <c r="L345" s="91">
        <f t="shared" si="198"/>
        <v>3.9233500000000001</v>
      </c>
      <c r="M345" s="91">
        <f t="shared" si="198"/>
        <v>4.13117</v>
      </c>
      <c r="N345" s="91">
        <f t="shared" si="198"/>
        <v>4.3100699999999996</v>
      </c>
      <c r="O345" s="91">
        <f t="shared" si="198"/>
        <v>4.3615500000000003</v>
      </c>
      <c r="P345" s="91">
        <f t="shared" si="198"/>
        <v>4.3379200000000004</v>
      </c>
      <c r="Q345" s="91">
        <f t="shared" si="198"/>
        <v>4.2155199999999997</v>
      </c>
      <c r="R345" s="91">
        <f t="shared" si="198"/>
        <v>4.0934499999999998</v>
      </c>
      <c r="S345" s="91">
        <f t="shared" si="198"/>
        <v>4.3703099999999999</v>
      </c>
      <c r="T345" s="91">
        <f t="shared" si="198"/>
        <v>4.3415299999999997</v>
      </c>
      <c r="U345" s="91">
        <f t="shared" si="198"/>
        <v>4.1030499999999996</v>
      </c>
      <c r="V345" s="91">
        <f t="shared" si="198"/>
        <v>4.2282999999999999</v>
      </c>
      <c r="W345" s="91">
        <f t="shared" si="198"/>
        <v>4.2099099999999998</v>
      </c>
      <c r="X345" s="91">
        <f t="shared" si="198"/>
        <v>4.16953</v>
      </c>
      <c r="Y345" s="91">
        <f t="shared" si="198"/>
        <v>4.1985700000000001</v>
      </c>
      <c r="Z345" s="91">
        <f t="shared" si="198"/>
        <v>4.0651000000000002</v>
      </c>
      <c r="AA345" s="91">
        <f t="shared" si="198"/>
        <v>3.8283200000000002</v>
      </c>
    </row>
    <row r="346" spans="1:27" ht="12.75" hidden="1" customHeight="1" outlineLevel="1" x14ac:dyDescent="0.2">
      <c r="A346" s="99" t="s">
        <v>1988</v>
      </c>
      <c r="B346" s="63" t="s">
        <v>238</v>
      </c>
      <c r="C346" s="43" t="s">
        <v>79</v>
      </c>
      <c r="D346" s="44">
        <v>1315.37</v>
      </c>
      <c r="E346" s="44">
        <v>1107.71</v>
      </c>
      <c r="F346" s="44">
        <v>975.56</v>
      </c>
      <c r="G346" s="44">
        <v>903.49</v>
      </c>
      <c r="H346" s="44">
        <v>855.04</v>
      </c>
      <c r="I346" s="44">
        <v>858.92</v>
      </c>
      <c r="J346" s="44">
        <v>855.74</v>
      </c>
      <c r="K346" s="44">
        <v>1282.8399999999999</v>
      </c>
      <c r="L346" s="44">
        <v>1586.31</v>
      </c>
      <c r="M346" s="44">
        <v>1794.13</v>
      </c>
      <c r="N346" s="44">
        <v>1973.03</v>
      </c>
      <c r="O346" s="44">
        <v>2024.51</v>
      </c>
      <c r="P346" s="44">
        <v>2000.88</v>
      </c>
      <c r="Q346" s="44">
        <v>1878.48</v>
      </c>
      <c r="R346" s="44">
        <v>1756.41</v>
      </c>
      <c r="S346" s="44">
        <v>2033.27</v>
      </c>
      <c r="T346" s="44">
        <v>2004.49</v>
      </c>
      <c r="U346" s="44">
        <v>1766.01</v>
      </c>
      <c r="V346" s="44">
        <v>1891.26</v>
      </c>
      <c r="W346" s="44">
        <v>1872.87</v>
      </c>
      <c r="X346" s="44">
        <v>1832.49</v>
      </c>
      <c r="Y346" s="44">
        <v>1861.53</v>
      </c>
      <c r="Z346" s="44">
        <v>1728.06</v>
      </c>
      <c r="AA346" s="44">
        <v>1491.28</v>
      </c>
    </row>
    <row r="347" spans="1:27" ht="12.75" hidden="1" customHeight="1" outlineLevel="1" x14ac:dyDescent="0.2">
      <c r="A347" s="99" t="s">
        <v>1989</v>
      </c>
      <c r="B347" s="63" t="s">
        <v>90</v>
      </c>
      <c r="C347" s="43" t="s">
        <v>79</v>
      </c>
      <c r="D347" s="44">
        <f>$D$327</f>
        <v>2222.89</v>
      </c>
      <c r="E347" s="44">
        <f t="shared" ref="E347:AA347" si="199">$D$327</f>
        <v>2222.89</v>
      </c>
      <c r="F347" s="44">
        <f t="shared" si="199"/>
        <v>2222.89</v>
      </c>
      <c r="G347" s="44">
        <f t="shared" si="199"/>
        <v>2222.89</v>
      </c>
      <c r="H347" s="44">
        <f t="shared" si="199"/>
        <v>2222.89</v>
      </c>
      <c r="I347" s="44">
        <f t="shared" si="199"/>
        <v>2222.89</v>
      </c>
      <c r="J347" s="44">
        <f t="shared" si="199"/>
        <v>2222.89</v>
      </c>
      <c r="K347" s="44">
        <f t="shared" si="199"/>
        <v>2222.89</v>
      </c>
      <c r="L347" s="44">
        <f t="shared" si="199"/>
        <v>2222.89</v>
      </c>
      <c r="M347" s="44">
        <f t="shared" si="199"/>
        <v>2222.89</v>
      </c>
      <c r="N347" s="44">
        <f t="shared" si="199"/>
        <v>2222.89</v>
      </c>
      <c r="O347" s="44">
        <f t="shared" si="199"/>
        <v>2222.89</v>
      </c>
      <c r="P347" s="44">
        <f t="shared" si="199"/>
        <v>2222.89</v>
      </c>
      <c r="Q347" s="44">
        <f t="shared" si="199"/>
        <v>2222.89</v>
      </c>
      <c r="R347" s="44">
        <f t="shared" si="199"/>
        <v>2222.89</v>
      </c>
      <c r="S347" s="44">
        <f t="shared" si="199"/>
        <v>2222.89</v>
      </c>
      <c r="T347" s="44">
        <f t="shared" si="199"/>
        <v>2222.89</v>
      </c>
      <c r="U347" s="44">
        <f t="shared" si="199"/>
        <v>2222.89</v>
      </c>
      <c r="V347" s="44">
        <f t="shared" si="199"/>
        <v>2222.89</v>
      </c>
      <c r="W347" s="44">
        <f t="shared" si="199"/>
        <v>2222.89</v>
      </c>
      <c r="X347" s="44">
        <f t="shared" si="199"/>
        <v>2222.89</v>
      </c>
      <c r="Y347" s="44">
        <f t="shared" si="199"/>
        <v>2222.89</v>
      </c>
      <c r="Z347" s="44">
        <f t="shared" si="199"/>
        <v>2222.89</v>
      </c>
      <c r="AA347" s="44">
        <f t="shared" si="199"/>
        <v>2222.89</v>
      </c>
    </row>
    <row r="348" spans="1:27" ht="12.75" hidden="1" customHeight="1" outlineLevel="1" x14ac:dyDescent="0.2">
      <c r="A348" s="99" t="s">
        <v>1990</v>
      </c>
      <c r="B348" s="63" t="s">
        <v>83</v>
      </c>
      <c r="C348" s="43" t="s">
        <v>79</v>
      </c>
      <c r="D348" s="44">
        <v>3.92</v>
      </c>
      <c r="E348" s="44">
        <v>3.92</v>
      </c>
      <c r="F348" s="44">
        <v>3.92</v>
      </c>
      <c r="G348" s="44">
        <v>3.92</v>
      </c>
      <c r="H348" s="44">
        <v>3.92</v>
      </c>
      <c r="I348" s="44">
        <v>3.92</v>
      </c>
      <c r="J348" s="44">
        <v>3.92</v>
      </c>
      <c r="K348" s="44">
        <v>3.92</v>
      </c>
      <c r="L348" s="44">
        <v>3.92</v>
      </c>
      <c r="M348" s="44">
        <v>3.92</v>
      </c>
      <c r="N348" s="44">
        <v>3.92</v>
      </c>
      <c r="O348" s="44">
        <v>3.92</v>
      </c>
      <c r="P348" s="44">
        <v>3.92</v>
      </c>
      <c r="Q348" s="44">
        <v>3.92</v>
      </c>
      <c r="R348" s="44">
        <v>3.92</v>
      </c>
      <c r="S348" s="44">
        <v>3.92</v>
      </c>
      <c r="T348" s="44">
        <v>3.92</v>
      </c>
      <c r="U348" s="44">
        <v>3.92</v>
      </c>
      <c r="V348" s="44">
        <v>3.92</v>
      </c>
      <c r="W348" s="44">
        <v>3.92</v>
      </c>
      <c r="X348" s="44">
        <v>3.92</v>
      </c>
      <c r="Y348" s="44">
        <v>3.92</v>
      </c>
      <c r="Z348" s="44">
        <v>3.92</v>
      </c>
      <c r="AA348" s="44">
        <v>3.92</v>
      </c>
    </row>
    <row r="349" spans="1:27" ht="12.75" hidden="1" customHeight="1" outlineLevel="1" x14ac:dyDescent="0.2">
      <c r="A349" s="99" t="s">
        <v>1991</v>
      </c>
      <c r="B349" s="63" t="s">
        <v>81</v>
      </c>
      <c r="C349" s="43" t="s">
        <v>79</v>
      </c>
      <c r="D349" s="44">
        <f>$D$11</f>
        <v>110.23</v>
      </c>
      <c r="E349" s="44">
        <f t="shared" ref="E349:AA349" si="200">$D$11</f>
        <v>110.23</v>
      </c>
      <c r="F349" s="44">
        <f t="shared" si="200"/>
        <v>110.23</v>
      </c>
      <c r="G349" s="44">
        <f t="shared" si="200"/>
        <v>110.23</v>
      </c>
      <c r="H349" s="44">
        <f t="shared" si="200"/>
        <v>110.23</v>
      </c>
      <c r="I349" s="44">
        <f t="shared" si="200"/>
        <v>110.23</v>
      </c>
      <c r="J349" s="44">
        <f t="shared" si="200"/>
        <v>110.23</v>
      </c>
      <c r="K349" s="44">
        <f t="shared" si="200"/>
        <v>110.23</v>
      </c>
      <c r="L349" s="44">
        <f t="shared" si="200"/>
        <v>110.23</v>
      </c>
      <c r="M349" s="44">
        <f t="shared" si="200"/>
        <v>110.23</v>
      </c>
      <c r="N349" s="44">
        <f t="shared" si="200"/>
        <v>110.23</v>
      </c>
      <c r="O349" s="44">
        <f t="shared" si="200"/>
        <v>110.23</v>
      </c>
      <c r="P349" s="44">
        <f t="shared" si="200"/>
        <v>110.23</v>
      </c>
      <c r="Q349" s="44">
        <f t="shared" si="200"/>
        <v>110.23</v>
      </c>
      <c r="R349" s="44">
        <f t="shared" si="200"/>
        <v>110.23</v>
      </c>
      <c r="S349" s="44">
        <f t="shared" si="200"/>
        <v>110.23</v>
      </c>
      <c r="T349" s="44">
        <f t="shared" si="200"/>
        <v>110.23</v>
      </c>
      <c r="U349" s="44">
        <f t="shared" si="200"/>
        <v>110.23</v>
      </c>
      <c r="V349" s="44">
        <f t="shared" si="200"/>
        <v>110.23</v>
      </c>
      <c r="W349" s="44">
        <f t="shared" si="200"/>
        <v>110.23</v>
      </c>
      <c r="X349" s="44">
        <f t="shared" si="200"/>
        <v>110.23</v>
      </c>
      <c r="Y349" s="44">
        <f t="shared" si="200"/>
        <v>110.23</v>
      </c>
      <c r="Z349" s="44">
        <f t="shared" si="200"/>
        <v>110.23</v>
      </c>
      <c r="AA349" s="44">
        <f t="shared" si="200"/>
        <v>110.23</v>
      </c>
    </row>
    <row r="350" spans="1:27" ht="12.75" customHeight="1" collapsed="1" x14ac:dyDescent="0.2">
      <c r="A350" s="98" t="s">
        <v>1992</v>
      </c>
      <c r="B350" s="28" t="str">
        <f>"06"&amp;"."&amp;$B$800&amp;"."&amp;$B$801</f>
        <v>06.08.2023</v>
      </c>
      <c r="C350" s="90" t="s">
        <v>76</v>
      </c>
      <c r="D350" s="91">
        <f>ROUND(((D351+D352+D354+D353)/1000),5)</f>
        <v>3.7015699999999998</v>
      </c>
      <c r="E350" s="91">
        <f>ROUND(((E351+E352+E354+E353)/1000),5)</f>
        <v>3.4032900000000001</v>
      </c>
      <c r="F350" s="91">
        <f>ROUND(((F351+F352+F354+F353)/1000),5)</f>
        <v>3.2798500000000002</v>
      </c>
      <c r="G350" s="91">
        <f t="shared" ref="G350:AA350" si="201">ROUND(((G351+G352+G354+G353)/1000),5)</f>
        <v>3.21299</v>
      </c>
      <c r="H350" s="91">
        <f t="shared" si="201"/>
        <v>3.1564899999999998</v>
      </c>
      <c r="I350" s="91">
        <f t="shared" si="201"/>
        <v>3.1278999999999999</v>
      </c>
      <c r="J350" s="91">
        <f t="shared" si="201"/>
        <v>3.13137</v>
      </c>
      <c r="K350" s="91">
        <f t="shared" si="201"/>
        <v>3.4332199999999999</v>
      </c>
      <c r="L350" s="91">
        <f t="shared" si="201"/>
        <v>3.88348</v>
      </c>
      <c r="M350" s="91">
        <f t="shared" si="201"/>
        <v>4.1307799999999997</v>
      </c>
      <c r="N350" s="91">
        <f t="shared" si="201"/>
        <v>4.2611800000000004</v>
      </c>
      <c r="O350" s="91">
        <f t="shared" si="201"/>
        <v>4.2978300000000003</v>
      </c>
      <c r="P350" s="91">
        <f t="shared" si="201"/>
        <v>4.3511199999999999</v>
      </c>
      <c r="Q350" s="91">
        <f t="shared" si="201"/>
        <v>4.3631799999999998</v>
      </c>
      <c r="R350" s="91">
        <f t="shared" si="201"/>
        <v>4.3902000000000001</v>
      </c>
      <c r="S350" s="91">
        <f t="shared" si="201"/>
        <v>4.3603100000000001</v>
      </c>
      <c r="T350" s="91">
        <f t="shared" si="201"/>
        <v>4.3177700000000003</v>
      </c>
      <c r="U350" s="91">
        <f t="shared" si="201"/>
        <v>4.62866</v>
      </c>
      <c r="V350" s="91">
        <f t="shared" si="201"/>
        <v>4.5768800000000001</v>
      </c>
      <c r="W350" s="91">
        <f t="shared" si="201"/>
        <v>4.5310800000000002</v>
      </c>
      <c r="X350" s="91">
        <f t="shared" si="201"/>
        <v>4.5336400000000001</v>
      </c>
      <c r="Y350" s="91">
        <f t="shared" si="201"/>
        <v>4.5270599999999996</v>
      </c>
      <c r="Z350" s="91">
        <f t="shared" si="201"/>
        <v>4.1092000000000004</v>
      </c>
      <c r="AA350" s="91">
        <f t="shared" si="201"/>
        <v>3.8613200000000001</v>
      </c>
    </row>
    <row r="351" spans="1:27" ht="12.75" hidden="1" customHeight="1" outlineLevel="1" x14ac:dyDescent="0.2">
      <c r="A351" s="99" t="s">
        <v>1993</v>
      </c>
      <c r="B351" s="63" t="s">
        <v>238</v>
      </c>
      <c r="C351" s="43" t="s">
        <v>79</v>
      </c>
      <c r="D351" s="44">
        <v>1364.53</v>
      </c>
      <c r="E351" s="44">
        <v>1066.25</v>
      </c>
      <c r="F351" s="44">
        <v>942.81</v>
      </c>
      <c r="G351" s="44">
        <v>875.95</v>
      </c>
      <c r="H351" s="44">
        <v>819.45</v>
      </c>
      <c r="I351" s="44">
        <v>790.86</v>
      </c>
      <c r="J351" s="44">
        <v>794.33</v>
      </c>
      <c r="K351" s="44">
        <v>1096.18</v>
      </c>
      <c r="L351" s="44">
        <v>1546.44</v>
      </c>
      <c r="M351" s="44">
        <v>1793.74</v>
      </c>
      <c r="N351" s="44">
        <v>1924.14</v>
      </c>
      <c r="O351" s="44">
        <v>1960.79</v>
      </c>
      <c r="P351" s="44">
        <v>2014.08</v>
      </c>
      <c r="Q351" s="44">
        <v>2026.14</v>
      </c>
      <c r="R351" s="44">
        <v>2053.16</v>
      </c>
      <c r="S351" s="44">
        <v>2023.27</v>
      </c>
      <c r="T351" s="44">
        <v>1980.73</v>
      </c>
      <c r="U351" s="44">
        <v>2291.62</v>
      </c>
      <c r="V351" s="44">
        <v>2239.84</v>
      </c>
      <c r="W351" s="44">
        <v>2194.04</v>
      </c>
      <c r="X351" s="44">
        <v>2196.6</v>
      </c>
      <c r="Y351" s="44">
        <v>2190.02</v>
      </c>
      <c r="Z351" s="44">
        <v>1772.16</v>
      </c>
      <c r="AA351" s="44">
        <v>1524.28</v>
      </c>
    </row>
    <row r="352" spans="1:27" ht="12.75" hidden="1" customHeight="1" outlineLevel="1" x14ac:dyDescent="0.2">
      <c r="A352" s="99" t="s">
        <v>1994</v>
      </c>
      <c r="B352" s="63" t="s">
        <v>90</v>
      </c>
      <c r="C352" s="43" t="s">
        <v>79</v>
      </c>
      <c r="D352" s="44">
        <f>$D$327</f>
        <v>2222.89</v>
      </c>
      <c r="E352" s="44">
        <f t="shared" ref="E352:AA352" si="202">$D$327</f>
        <v>2222.89</v>
      </c>
      <c r="F352" s="44">
        <f t="shared" si="202"/>
        <v>2222.89</v>
      </c>
      <c r="G352" s="44">
        <f t="shared" si="202"/>
        <v>2222.89</v>
      </c>
      <c r="H352" s="44">
        <f t="shared" si="202"/>
        <v>2222.89</v>
      </c>
      <c r="I352" s="44">
        <f t="shared" si="202"/>
        <v>2222.89</v>
      </c>
      <c r="J352" s="44">
        <f t="shared" si="202"/>
        <v>2222.89</v>
      </c>
      <c r="K352" s="44">
        <f t="shared" si="202"/>
        <v>2222.89</v>
      </c>
      <c r="L352" s="44">
        <f t="shared" si="202"/>
        <v>2222.89</v>
      </c>
      <c r="M352" s="44">
        <f t="shared" si="202"/>
        <v>2222.89</v>
      </c>
      <c r="N352" s="44">
        <f t="shared" si="202"/>
        <v>2222.89</v>
      </c>
      <c r="O352" s="44">
        <f t="shared" si="202"/>
        <v>2222.89</v>
      </c>
      <c r="P352" s="44">
        <f t="shared" si="202"/>
        <v>2222.89</v>
      </c>
      <c r="Q352" s="44">
        <f t="shared" si="202"/>
        <v>2222.89</v>
      </c>
      <c r="R352" s="44">
        <f t="shared" si="202"/>
        <v>2222.89</v>
      </c>
      <c r="S352" s="44">
        <f t="shared" si="202"/>
        <v>2222.89</v>
      </c>
      <c r="T352" s="44">
        <f t="shared" si="202"/>
        <v>2222.89</v>
      </c>
      <c r="U352" s="44">
        <f t="shared" si="202"/>
        <v>2222.89</v>
      </c>
      <c r="V352" s="44">
        <f t="shared" si="202"/>
        <v>2222.89</v>
      </c>
      <c r="W352" s="44">
        <f t="shared" si="202"/>
        <v>2222.89</v>
      </c>
      <c r="X352" s="44">
        <f t="shared" si="202"/>
        <v>2222.89</v>
      </c>
      <c r="Y352" s="44">
        <f t="shared" si="202"/>
        <v>2222.89</v>
      </c>
      <c r="Z352" s="44">
        <f t="shared" si="202"/>
        <v>2222.89</v>
      </c>
      <c r="AA352" s="44">
        <f t="shared" si="202"/>
        <v>2222.89</v>
      </c>
    </row>
    <row r="353" spans="1:27" ht="12.75" hidden="1" customHeight="1" outlineLevel="1" x14ac:dyDescent="0.2">
      <c r="A353" s="99" t="s">
        <v>1995</v>
      </c>
      <c r="B353" s="63" t="s">
        <v>83</v>
      </c>
      <c r="C353" s="43" t="s">
        <v>79</v>
      </c>
      <c r="D353" s="44">
        <v>3.92</v>
      </c>
      <c r="E353" s="44">
        <v>3.92</v>
      </c>
      <c r="F353" s="44">
        <v>3.92</v>
      </c>
      <c r="G353" s="44">
        <v>3.92</v>
      </c>
      <c r="H353" s="44">
        <v>3.92</v>
      </c>
      <c r="I353" s="44">
        <v>3.92</v>
      </c>
      <c r="J353" s="44">
        <v>3.92</v>
      </c>
      <c r="K353" s="44">
        <v>3.92</v>
      </c>
      <c r="L353" s="44">
        <v>3.92</v>
      </c>
      <c r="M353" s="44">
        <v>3.92</v>
      </c>
      <c r="N353" s="44">
        <v>3.92</v>
      </c>
      <c r="O353" s="44">
        <v>3.92</v>
      </c>
      <c r="P353" s="44">
        <v>3.92</v>
      </c>
      <c r="Q353" s="44">
        <v>3.92</v>
      </c>
      <c r="R353" s="44">
        <v>3.92</v>
      </c>
      <c r="S353" s="44">
        <v>3.92</v>
      </c>
      <c r="T353" s="44">
        <v>3.92</v>
      </c>
      <c r="U353" s="44">
        <v>3.92</v>
      </c>
      <c r="V353" s="44">
        <v>3.92</v>
      </c>
      <c r="W353" s="44">
        <v>3.92</v>
      </c>
      <c r="X353" s="44">
        <v>3.92</v>
      </c>
      <c r="Y353" s="44">
        <v>3.92</v>
      </c>
      <c r="Z353" s="44">
        <v>3.92</v>
      </c>
      <c r="AA353" s="44">
        <v>3.92</v>
      </c>
    </row>
    <row r="354" spans="1:27" ht="12.75" hidden="1" customHeight="1" outlineLevel="1" x14ac:dyDescent="0.2">
      <c r="A354" s="99" t="s">
        <v>1996</v>
      </c>
      <c r="B354" s="63" t="s">
        <v>81</v>
      </c>
      <c r="C354" s="43" t="s">
        <v>79</v>
      </c>
      <c r="D354" s="44">
        <f>$D$11</f>
        <v>110.23</v>
      </c>
      <c r="E354" s="44">
        <f t="shared" ref="E354:AA354" si="203">$D$11</f>
        <v>110.23</v>
      </c>
      <c r="F354" s="44">
        <f t="shared" si="203"/>
        <v>110.23</v>
      </c>
      <c r="G354" s="44">
        <f t="shared" si="203"/>
        <v>110.23</v>
      </c>
      <c r="H354" s="44">
        <f t="shared" si="203"/>
        <v>110.23</v>
      </c>
      <c r="I354" s="44">
        <f t="shared" si="203"/>
        <v>110.23</v>
      </c>
      <c r="J354" s="44">
        <f t="shared" si="203"/>
        <v>110.23</v>
      </c>
      <c r="K354" s="44">
        <f t="shared" si="203"/>
        <v>110.23</v>
      </c>
      <c r="L354" s="44">
        <f t="shared" si="203"/>
        <v>110.23</v>
      </c>
      <c r="M354" s="44">
        <f t="shared" si="203"/>
        <v>110.23</v>
      </c>
      <c r="N354" s="44">
        <f t="shared" si="203"/>
        <v>110.23</v>
      </c>
      <c r="O354" s="44">
        <f t="shared" si="203"/>
        <v>110.23</v>
      </c>
      <c r="P354" s="44">
        <f t="shared" si="203"/>
        <v>110.23</v>
      </c>
      <c r="Q354" s="44">
        <f t="shared" si="203"/>
        <v>110.23</v>
      </c>
      <c r="R354" s="44">
        <f t="shared" si="203"/>
        <v>110.23</v>
      </c>
      <c r="S354" s="44">
        <f t="shared" si="203"/>
        <v>110.23</v>
      </c>
      <c r="T354" s="44">
        <f t="shared" si="203"/>
        <v>110.23</v>
      </c>
      <c r="U354" s="44">
        <f t="shared" si="203"/>
        <v>110.23</v>
      </c>
      <c r="V354" s="44">
        <f t="shared" si="203"/>
        <v>110.23</v>
      </c>
      <c r="W354" s="44">
        <f t="shared" si="203"/>
        <v>110.23</v>
      </c>
      <c r="X354" s="44">
        <f t="shared" si="203"/>
        <v>110.23</v>
      </c>
      <c r="Y354" s="44">
        <f t="shared" si="203"/>
        <v>110.23</v>
      </c>
      <c r="Z354" s="44">
        <f t="shared" si="203"/>
        <v>110.23</v>
      </c>
      <c r="AA354" s="44">
        <f t="shared" si="203"/>
        <v>110.23</v>
      </c>
    </row>
    <row r="355" spans="1:27" ht="12.75" customHeight="1" collapsed="1" x14ac:dyDescent="0.2">
      <c r="A355" s="98" t="s">
        <v>1997</v>
      </c>
      <c r="B355" s="28" t="str">
        <f>"07"&amp;"."&amp;$B$800&amp;"."&amp;$B$801</f>
        <v>07.08.2023</v>
      </c>
      <c r="C355" s="90" t="s">
        <v>76</v>
      </c>
      <c r="D355" s="91">
        <f>ROUND(((D356+D357+D359+D358)/1000),5)</f>
        <v>3.6240399999999999</v>
      </c>
      <c r="E355" s="91">
        <f>ROUND(((E356+E357+E359+E358)/1000),5)</f>
        <v>3.3547199999999999</v>
      </c>
      <c r="F355" s="91">
        <f>ROUND(((F356+F357+F359+F358)/1000),5)</f>
        <v>3.2447900000000001</v>
      </c>
      <c r="G355" s="91">
        <f t="shared" ref="G355:AA355" si="204">ROUND(((G356+G357+G359+G358)/1000),5)</f>
        <v>3.1972</v>
      </c>
      <c r="H355" s="91">
        <f t="shared" si="204"/>
        <v>3.1612900000000002</v>
      </c>
      <c r="I355" s="91">
        <f t="shared" si="204"/>
        <v>3.2246199999999998</v>
      </c>
      <c r="J355" s="91">
        <f t="shared" si="204"/>
        <v>3.4880399999999998</v>
      </c>
      <c r="K355" s="91">
        <f t="shared" si="204"/>
        <v>3.84789</v>
      </c>
      <c r="L355" s="91">
        <f t="shared" si="204"/>
        <v>4.2084400000000004</v>
      </c>
      <c r="M355" s="91">
        <f t="shared" si="204"/>
        <v>4.2751200000000003</v>
      </c>
      <c r="N355" s="91">
        <f t="shared" si="204"/>
        <v>4.4913999999999996</v>
      </c>
      <c r="O355" s="91">
        <f t="shared" si="204"/>
        <v>4.4857800000000001</v>
      </c>
      <c r="P355" s="91">
        <f t="shared" si="204"/>
        <v>4.4782099999999998</v>
      </c>
      <c r="Q355" s="91">
        <f t="shared" si="204"/>
        <v>4.3483900000000002</v>
      </c>
      <c r="R355" s="91">
        <f t="shared" si="204"/>
        <v>4.4021999999999997</v>
      </c>
      <c r="S355" s="91">
        <f t="shared" si="204"/>
        <v>4.3282499999999997</v>
      </c>
      <c r="T355" s="91">
        <f t="shared" si="204"/>
        <v>4.5489600000000001</v>
      </c>
      <c r="U355" s="91">
        <f t="shared" si="204"/>
        <v>4.2878699999999998</v>
      </c>
      <c r="V355" s="91">
        <f t="shared" si="204"/>
        <v>4.2509899999999998</v>
      </c>
      <c r="W355" s="91">
        <f t="shared" si="204"/>
        <v>4.22912</v>
      </c>
      <c r="X355" s="91">
        <f t="shared" si="204"/>
        <v>4.2321799999999996</v>
      </c>
      <c r="Y355" s="91">
        <f t="shared" si="204"/>
        <v>4.2191299999999998</v>
      </c>
      <c r="Z355" s="91">
        <f t="shared" si="204"/>
        <v>4.2597399999999999</v>
      </c>
      <c r="AA355" s="91">
        <f t="shared" si="204"/>
        <v>3.8592499999999998</v>
      </c>
    </row>
    <row r="356" spans="1:27" ht="12.75" hidden="1" customHeight="1" outlineLevel="1" x14ac:dyDescent="0.2">
      <c r="A356" s="99" t="s">
        <v>1998</v>
      </c>
      <c r="B356" s="63" t="s">
        <v>238</v>
      </c>
      <c r="C356" s="43" t="s">
        <v>79</v>
      </c>
      <c r="D356" s="44">
        <v>1287</v>
      </c>
      <c r="E356" s="44">
        <v>1017.68</v>
      </c>
      <c r="F356" s="44">
        <v>907.75</v>
      </c>
      <c r="G356" s="44">
        <v>860.16</v>
      </c>
      <c r="H356" s="44">
        <v>824.25</v>
      </c>
      <c r="I356" s="44">
        <v>887.58</v>
      </c>
      <c r="J356" s="44">
        <v>1151</v>
      </c>
      <c r="K356" s="44">
        <v>1510.85</v>
      </c>
      <c r="L356" s="44">
        <v>1871.4</v>
      </c>
      <c r="M356" s="44">
        <v>1938.08</v>
      </c>
      <c r="N356" s="44">
        <v>2154.36</v>
      </c>
      <c r="O356" s="44">
        <v>2148.7399999999998</v>
      </c>
      <c r="P356" s="44">
        <v>2141.17</v>
      </c>
      <c r="Q356" s="44">
        <v>2011.35</v>
      </c>
      <c r="R356" s="44">
        <v>2065.16</v>
      </c>
      <c r="S356" s="44">
        <v>1991.21</v>
      </c>
      <c r="T356" s="44">
        <v>2211.92</v>
      </c>
      <c r="U356" s="44">
        <v>1950.83</v>
      </c>
      <c r="V356" s="44">
        <v>1913.95</v>
      </c>
      <c r="W356" s="44">
        <v>1892.08</v>
      </c>
      <c r="X356" s="44">
        <v>1895.14</v>
      </c>
      <c r="Y356" s="44">
        <v>1882.09</v>
      </c>
      <c r="Z356" s="44">
        <v>1922.7</v>
      </c>
      <c r="AA356" s="44">
        <v>1522.21</v>
      </c>
    </row>
    <row r="357" spans="1:27" ht="12.75" hidden="1" customHeight="1" outlineLevel="1" x14ac:dyDescent="0.2">
      <c r="A357" s="99" t="s">
        <v>1999</v>
      </c>
      <c r="B357" s="63" t="s">
        <v>90</v>
      </c>
      <c r="C357" s="43" t="s">
        <v>79</v>
      </c>
      <c r="D357" s="44">
        <f>$D$327</f>
        <v>2222.89</v>
      </c>
      <c r="E357" s="44">
        <f t="shared" ref="E357:AA357" si="205">$D$327</f>
        <v>2222.89</v>
      </c>
      <c r="F357" s="44">
        <f t="shared" si="205"/>
        <v>2222.89</v>
      </c>
      <c r="G357" s="44">
        <f t="shared" si="205"/>
        <v>2222.89</v>
      </c>
      <c r="H357" s="44">
        <f t="shared" si="205"/>
        <v>2222.89</v>
      </c>
      <c r="I357" s="44">
        <f t="shared" si="205"/>
        <v>2222.89</v>
      </c>
      <c r="J357" s="44">
        <f t="shared" si="205"/>
        <v>2222.89</v>
      </c>
      <c r="K357" s="44">
        <f t="shared" si="205"/>
        <v>2222.89</v>
      </c>
      <c r="L357" s="44">
        <f t="shared" si="205"/>
        <v>2222.89</v>
      </c>
      <c r="M357" s="44">
        <f t="shared" si="205"/>
        <v>2222.89</v>
      </c>
      <c r="N357" s="44">
        <f t="shared" si="205"/>
        <v>2222.89</v>
      </c>
      <c r="O357" s="44">
        <f t="shared" si="205"/>
        <v>2222.89</v>
      </c>
      <c r="P357" s="44">
        <f t="shared" si="205"/>
        <v>2222.89</v>
      </c>
      <c r="Q357" s="44">
        <f t="shared" si="205"/>
        <v>2222.89</v>
      </c>
      <c r="R357" s="44">
        <f t="shared" si="205"/>
        <v>2222.89</v>
      </c>
      <c r="S357" s="44">
        <f t="shared" si="205"/>
        <v>2222.89</v>
      </c>
      <c r="T357" s="44">
        <f t="shared" si="205"/>
        <v>2222.89</v>
      </c>
      <c r="U357" s="44">
        <f t="shared" si="205"/>
        <v>2222.89</v>
      </c>
      <c r="V357" s="44">
        <f t="shared" si="205"/>
        <v>2222.89</v>
      </c>
      <c r="W357" s="44">
        <f t="shared" si="205"/>
        <v>2222.89</v>
      </c>
      <c r="X357" s="44">
        <f t="shared" si="205"/>
        <v>2222.89</v>
      </c>
      <c r="Y357" s="44">
        <f t="shared" si="205"/>
        <v>2222.89</v>
      </c>
      <c r="Z357" s="44">
        <f t="shared" si="205"/>
        <v>2222.89</v>
      </c>
      <c r="AA357" s="44">
        <f t="shared" si="205"/>
        <v>2222.89</v>
      </c>
    </row>
    <row r="358" spans="1:27" ht="12.75" hidden="1" customHeight="1" outlineLevel="1" x14ac:dyDescent="0.2">
      <c r="A358" s="99" t="s">
        <v>2000</v>
      </c>
      <c r="B358" s="63" t="s">
        <v>83</v>
      </c>
      <c r="C358" s="43" t="s">
        <v>79</v>
      </c>
      <c r="D358" s="44">
        <v>3.92</v>
      </c>
      <c r="E358" s="44">
        <v>3.92</v>
      </c>
      <c r="F358" s="44">
        <v>3.92</v>
      </c>
      <c r="G358" s="44">
        <v>3.92</v>
      </c>
      <c r="H358" s="44">
        <v>3.92</v>
      </c>
      <c r="I358" s="44">
        <v>3.92</v>
      </c>
      <c r="J358" s="44">
        <v>3.92</v>
      </c>
      <c r="K358" s="44">
        <v>3.92</v>
      </c>
      <c r="L358" s="44">
        <v>3.92</v>
      </c>
      <c r="M358" s="44">
        <v>3.92</v>
      </c>
      <c r="N358" s="44">
        <v>3.92</v>
      </c>
      <c r="O358" s="44">
        <v>3.92</v>
      </c>
      <c r="P358" s="44">
        <v>3.92</v>
      </c>
      <c r="Q358" s="44">
        <v>3.92</v>
      </c>
      <c r="R358" s="44">
        <v>3.92</v>
      </c>
      <c r="S358" s="44">
        <v>3.92</v>
      </c>
      <c r="T358" s="44">
        <v>3.92</v>
      </c>
      <c r="U358" s="44">
        <v>3.92</v>
      </c>
      <c r="V358" s="44">
        <v>3.92</v>
      </c>
      <c r="W358" s="44">
        <v>3.92</v>
      </c>
      <c r="X358" s="44">
        <v>3.92</v>
      </c>
      <c r="Y358" s="44">
        <v>3.92</v>
      </c>
      <c r="Z358" s="44">
        <v>3.92</v>
      </c>
      <c r="AA358" s="44">
        <v>3.92</v>
      </c>
    </row>
    <row r="359" spans="1:27" ht="12.75" hidden="1" customHeight="1" outlineLevel="1" x14ac:dyDescent="0.2">
      <c r="A359" s="99" t="s">
        <v>2001</v>
      </c>
      <c r="B359" s="63" t="s">
        <v>81</v>
      </c>
      <c r="C359" s="43" t="s">
        <v>79</v>
      </c>
      <c r="D359" s="44">
        <f>$D$11</f>
        <v>110.23</v>
      </c>
      <c r="E359" s="44">
        <f t="shared" ref="E359:AA359" si="206">$D$11</f>
        <v>110.23</v>
      </c>
      <c r="F359" s="44">
        <f t="shared" si="206"/>
        <v>110.23</v>
      </c>
      <c r="G359" s="44">
        <f t="shared" si="206"/>
        <v>110.23</v>
      </c>
      <c r="H359" s="44">
        <f t="shared" si="206"/>
        <v>110.23</v>
      </c>
      <c r="I359" s="44">
        <f t="shared" si="206"/>
        <v>110.23</v>
      </c>
      <c r="J359" s="44">
        <f t="shared" si="206"/>
        <v>110.23</v>
      </c>
      <c r="K359" s="44">
        <f t="shared" si="206"/>
        <v>110.23</v>
      </c>
      <c r="L359" s="44">
        <f t="shared" si="206"/>
        <v>110.23</v>
      </c>
      <c r="M359" s="44">
        <f t="shared" si="206"/>
        <v>110.23</v>
      </c>
      <c r="N359" s="44">
        <f t="shared" si="206"/>
        <v>110.23</v>
      </c>
      <c r="O359" s="44">
        <f t="shared" si="206"/>
        <v>110.23</v>
      </c>
      <c r="P359" s="44">
        <f t="shared" si="206"/>
        <v>110.23</v>
      </c>
      <c r="Q359" s="44">
        <f t="shared" si="206"/>
        <v>110.23</v>
      </c>
      <c r="R359" s="44">
        <f t="shared" si="206"/>
        <v>110.23</v>
      </c>
      <c r="S359" s="44">
        <f t="shared" si="206"/>
        <v>110.23</v>
      </c>
      <c r="T359" s="44">
        <f t="shared" si="206"/>
        <v>110.23</v>
      </c>
      <c r="U359" s="44">
        <f t="shared" si="206"/>
        <v>110.23</v>
      </c>
      <c r="V359" s="44">
        <f t="shared" si="206"/>
        <v>110.23</v>
      </c>
      <c r="W359" s="44">
        <f t="shared" si="206"/>
        <v>110.23</v>
      </c>
      <c r="X359" s="44">
        <f t="shared" si="206"/>
        <v>110.23</v>
      </c>
      <c r="Y359" s="44">
        <f t="shared" si="206"/>
        <v>110.23</v>
      </c>
      <c r="Z359" s="44">
        <f t="shared" si="206"/>
        <v>110.23</v>
      </c>
      <c r="AA359" s="44">
        <f t="shared" si="206"/>
        <v>110.23</v>
      </c>
    </row>
    <row r="360" spans="1:27" ht="12.75" customHeight="1" collapsed="1" x14ac:dyDescent="0.2">
      <c r="A360" s="98" t="s">
        <v>2002</v>
      </c>
      <c r="B360" s="28" t="str">
        <f>"08"&amp;"."&amp;$B$800&amp;"."&amp;$B$801</f>
        <v>08.08.2023</v>
      </c>
      <c r="C360" s="90" t="s">
        <v>76</v>
      </c>
      <c r="D360" s="91">
        <f>ROUND(((D361+D362+D364+D363)/1000),5)</f>
        <v>3.5406300000000002</v>
      </c>
      <c r="E360" s="91">
        <f>ROUND(((E361+E362+E364+E363)/1000),5)</f>
        <v>3.3497400000000002</v>
      </c>
      <c r="F360" s="91">
        <f>ROUND(((F361+F362+F364+F363)/1000),5)</f>
        <v>3.2259899999999999</v>
      </c>
      <c r="G360" s="91">
        <f t="shared" ref="G360:AA360" si="207">ROUND(((G361+G362+G364+G363)/1000),5)</f>
        <v>3.1809500000000002</v>
      </c>
      <c r="H360" s="91">
        <f t="shared" si="207"/>
        <v>3.1466699999999999</v>
      </c>
      <c r="I360" s="91">
        <f t="shared" si="207"/>
        <v>3.2132800000000001</v>
      </c>
      <c r="J360" s="91">
        <f t="shared" si="207"/>
        <v>3.4542000000000002</v>
      </c>
      <c r="K360" s="91">
        <f t="shared" si="207"/>
        <v>3.8348900000000001</v>
      </c>
      <c r="L360" s="91">
        <f t="shared" si="207"/>
        <v>4.1088300000000002</v>
      </c>
      <c r="M360" s="91">
        <f t="shared" si="207"/>
        <v>4.2692399999999999</v>
      </c>
      <c r="N360" s="91">
        <f t="shared" si="207"/>
        <v>4.4017400000000002</v>
      </c>
      <c r="O360" s="91">
        <f t="shared" si="207"/>
        <v>4.4570999999999996</v>
      </c>
      <c r="P360" s="91">
        <f t="shared" si="207"/>
        <v>4.4584700000000002</v>
      </c>
      <c r="Q360" s="91">
        <f t="shared" si="207"/>
        <v>4.4882499999999999</v>
      </c>
      <c r="R360" s="91">
        <f t="shared" si="207"/>
        <v>4.5237600000000002</v>
      </c>
      <c r="S360" s="91">
        <f t="shared" si="207"/>
        <v>4.3311299999999999</v>
      </c>
      <c r="T360" s="91">
        <f t="shared" si="207"/>
        <v>4.4024599999999996</v>
      </c>
      <c r="U360" s="91">
        <f t="shared" si="207"/>
        <v>4.3555599999999997</v>
      </c>
      <c r="V360" s="91">
        <f t="shared" si="207"/>
        <v>4.3169000000000004</v>
      </c>
      <c r="W360" s="91">
        <f t="shared" si="207"/>
        <v>4.2496</v>
      </c>
      <c r="X360" s="91">
        <f t="shared" si="207"/>
        <v>4.2262300000000002</v>
      </c>
      <c r="Y360" s="91">
        <f t="shared" si="207"/>
        <v>4.1843199999999996</v>
      </c>
      <c r="Z360" s="91">
        <f t="shared" si="207"/>
        <v>4.0858699999999999</v>
      </c>
      <c r="AA360" s="91">
        <f t="shared" si="207"/>
        <v>3.8372299999999999</v>
      </c>
    </row>
    <row r="361" spans="1:27" ht="12.75" hidden="1" customHeight="1" outlineLevel="1" x14ac:dyDescent="0.2">
      <c r="A361" s="99" t="s">
        <v>2003</v>
      </c>
      <c r="B361" s="63" t="s">
        <v>238</v>
      </c>
      <c r="C361" s="43" t="s">
        <v>79</v>
      </c>
      <c r="D361" s="44">
        <v>1203.5899999999999</v>
      </c>
      <c r="E361" s="44">
        <v>1012.7</v>
      </c>
      <c r="F361" s="44">
        <v>888.95</v>
      </c>
      <c r="G361" s="44">
        <v>843.91</v>
      </c>
      <c r="H361" s="44">
        <v>809.63</v>
      </c>
      <c r="I361" s="44">
        <v>876.24</v>
      </c>
      <c r="J361" s="44">
        <v>1117.1600000000001</v>
      </c>
      <c r="K361" s="44">
        <v>1497.85</v>
      </c>
      <c r="L361" s="44">
        <v>1771.79</v>
      </c>
      <c r="M361" s="44">
        <v>1932.2</v>
      </c>
      <c r="N361" s="44">
        <v>2064.6999999999998</v>
      </c>
      <c r="O361" s="44">
        <v>2120.06</v>
      </c>
      <c r="P361" s="44">
        <v>2121.4299999999998</v>
      </c>
      <c r="Q361" s="44">
        <v>2151.21</v>
      </c>
      <c r="R361" s="44">
        <v>2186.7199999999998</v>
      </c>
      <c r="S361" s="44">
        <v>1994.09</v>
      </c>
      <c r="T361" s="44">
        <v>2065.42</v>
      </c>
      <c r="U361" s="44">
        <v>2018.52</v>
      </c>
      <c r="V361" s="44">
        <v>1979.86</v>
      </c>
      <c r="W361" s="44">
        <v>1912.56</v>
      </c>
      <c r="X361" s="44">
        <v>1889.19</v>
      </c>
      <c r="Y361" s="44">
        <v>1847.28</v>
      </c>
      <c r="Z361" s="44">
        <v>1748.83</v>
      </c>
      <c r="AA361" s="44">
        <v>1500.19</v>
      </c>
    </row>
    <row r="362" spans="1:27" ht="12.75" hidden="1" customHeight="1" outlineLevel="1" x14ac:dyDescent="0.2">
      <c r="A362" s="99" t="s">
        <v>2004</v>
      </c>
      <c r="B362" s="63" t="s">
        <v>90</v>
      </c>
      <c r="C362" s="43" t="s">
        <v>79</v>
      </c>
      <c r="D362" s="44">
        <f>$D$327</f>
        <v>2222.89</v>
      </c>
      <c r="E362" s="44">
        <f t="shared" ref="E362:AA362" si="208">$D$327</f>
        <v>2222.89</v>
      </c>
      <c r="F362" s="44">
        <f t="shared" si="208"/>
        <v>2222.89</v>
      </c>
      <c r="G362" s="44">
        <f t="shared" si="208"/>
        <v>2222.89</v>
      </c>
      <c r="H362" s="44">
        <f t="shared" si="208"/>
        <v>2222.89</v>
      </c>
      <c r="I362" s="44">
        <f t="shared" si="208"/>
        <v>2222.89</v>
      </c>
      <c r="J362" s="44">
        <f t="shared" si="208"/>
        <v>2222.89</v>
      </c>
      <c r="K362" s="44">
        <f t="shared" si="208"/>
        <v>2222.89</v>
      </c>
      <c r="L362" s="44">
        <f t="shared" si="208"/>
        <v>2222.89</v>
      </c>
      <c r="M362" s="44">
        <f t="shared" si="208"/>
        <v>2222.89</v>
      </c>
      <c r="N362" s="44">
        <f t="shared" si="208"/>
        <v>2222.89</v>
      </c>
      <c r="O362" s="44">
        <f t="shared" si="208"/>
        <v>2222.89</v>
      </c>
      <c r="P362" s="44">
        <f t="shared" si="208"/>
        <v>2222.89</v>
      </c>
      <c r="Q362" s="44">
        <f t="shared" si="208"/>
        <v>2222.89</v>
      </c>
      <c r="R362" s="44">
        <f t="shared" si="208"/>
        <v>2222.89</v>
      </c>
      <c r="S362" s="44">
        <f t="shared" si="208"/>
        <v>2222.89</v>
      </c>
      <c r="T362" s="44">
        <f t="shared" si="208"/>
        <v>2222.89</v>
      </c>
      <c r="U362" s="44">
        <f t="shared" si="208"/>
        <v>2222.89</v>
      </c>
      <c r="V362" s="44">
        <f t="shared" si="208"/>
        <v>2222.89</v>
      </c>
      <c r="W362" s="44">
        <f t="shared" si="208"/>
        <v>2222.89</v>
      </c>
      <c r="X362" s="44">
        <f t="shared" si="208"/>
        <v>2222.89</v>
      </c>
      <c r="Y362" s="44">
        <f t="shared" si="208"/>
        <v>2222.89</v>
      </c>
      <c r="Z362" s="44">
        <f t="shared" si="208"/>
        <v>2222.89</v>
      </c>
      <c r="AA362" s="44">
        <f t="shared" si="208"/>
        <v>2222.89</v>
      </c>
    </row>
    <row r="363" spans="1:27" ht="12.75" hidden="1" customHeight="1" outlineLevel="1" x14ac:dyDescent="0.2">
      <c r="A363" s="99" t="s">
        <v>2005</v>
      </c>
      <c r="B363" s="63" t="s">
        <v>83</v>
      </c>
      <c r="C363" s="43" t="s">
        <v>79</v>
      </c>
      <c r="D363" s="44">
        <v>3.92</v>
      </c>
      <c r="E363" s="44">
        <v>3.92</v>
      </c>
      <c r="F363" s="44">
        <v>3.92</v>
      </c>
      <c r="G363" s="44">
        <v>3.92</v>
      </c>
      <c r="H363" s="44">
        <v>3.92</v>
      </c>
      <c r="I363" s="44">
        <v>3.92</v>
      </c>
      <c r="J363" s="44">
        <v>3.92</v>
      </c>
      <c r="K363" s="44">
        <v>3.92</v>
      </c>
      <c r="L363" s="44">
        <v>3.92</v>
      </c>
      <c r="M363" s="44">
        <v>3.92</v>
      </c>
      <c r="N363" s="44">
        <v>3.92</v>
      </c>
      <c r="O363" s="44">
        <v>3.92</v>
      </c>
      <c r="P363" s="44">
        <v>3.92</v>
      </c>
      <c r="Q363" s="44">
        <v>3.92</v>
      </c>
      <c r="R363" s="44">
        <v>3.92</v>
      </c>
      <c r="S363" s="44">
        <v>3.92</v>
      </c>
      <c r="T363" s="44">
        <v>3.92</v>
      </c>
      <c r="U363" s="44">
        <v>3.92</v>
      </c>
      <c r="V363" s="44">
        <v>3.92</v>
      </c>
      <c r="W363" s="44">
        <v>3.92</v>
      </c>
      <c r="X363" s="44">
        <v>3.92</v>
      </c>
      <c r="Y363" s="44">
        <v>3.92</v>
      </c>
      <c r="Z363" s="44">
        <v>3.92</v>
      </c>
      <c r="AA363" s="44">
        <v>3.92</v>
      </c>
    </row>
    <row r="364" spans="1:27" ht="12.75" hidden="1" customHeight="1" outlineLevel="1" x14ac:dyDescent="0.2">
      <c r="A364" s="99" t="s">
        <v>2006</v>
      </c>
      <c r="B364" s="63" t="s">
        <v>81</v>
      </c>
      <c r="C364" s="43" t="s">
        <v>79</v>
      </c>
      <c r="D364" s="44">
        <f>$D$11</f>
        <v>110.23</v>
      </c>
      <c r="E364" s="44">
        <f t="shared" ref="E364:AA364" si="209">$D$11</f>
        <v>110.23</v>
      </c>
      <c r="F364" s="44">
        <f t="shared" si="209"/>
        <v>110.23</v>
      </c>
      <c r="G364" s="44">
        <f t="shared" si="209"/>
        <v>110.23</v>
      </c>
      <c r="H364" s="44">
        <f t="shared" si="209"/>
        <v>110.23</v>
      </c>
      <c r="I364" s="44">
        <f t="shared" si="209"/>
        <v>110.23</v>
      </c>
      <c r="J364" s="44">
        <f t="shared" si="209"/>
        <v>110.23</v>
      </c>
      <c r="K364" s="44">
        <f t="shared" si="209"/>
        <v>110.23</v>
      </c>
      <c r="L364" s="44">
        <f t="shared" si="209"/>
        <v>110.23</v>
      </c>
      <c r="M364" s="44">
        <f t="shared" si="209"/>
        <v>110.23</v>
      </c>
      <c r="N364" s="44">
        <f t="shared" si="209"/>
        <v>110.23</v>
      </c>
      <c r="O364" s="44">
        <f t="shared" si="209"/>
        <v>110.23</v>
      </c>
      <c r="P364" s="44">
        <f t="shared" si="209"/>
        <v>110.23</v>
      </c>
      <c r="Q364" s="44">
        <f t="shared" si="209"/>
        <v>110.23</v>
      </c>
      <c r="R364" s="44">
        <f t="shared" si="209"/>
        <v>110.23</v>
      </c>
      <c r="S364" s="44">
        <f t="shared" si="209"/>
        <v>110.23</v>
      </c>
      <c r="T364" s="44">
        <f t="shared" si="209"/>
        <v>110.23</v>
      </c>
      <c r="U364" s="44">
        <f t="shared" si="209"/>
        <v>110.23</v>
      </c>
      <c r="V364" s="44">
        <f t="shared" si="209"/>
        <v>110.23</v>
      </c>
      <c r="W364" s="44">
        <f t="shared" si="209"/>
        <v>110.23</v>
      </c>
      <c r="X364" s="44">
        <f t="shared" si="209"/>
        <v>110.23</v>
      </c>
      <c r="Y364" s="44">
        <f t="shared" si="209"/>
        <v>110.23</v>
      </c>
      <c r="Z364" s="44">
        <f t="shared" si="209"/>
        <v>110.23</v>
      </c>
      <c r="AA364" s="44">
        <f t="shared" si="209"/>
        <v>110.23</v>
      </c>
    </row>
    <row r="365" spans="1:27" ht="12.75" customHeight="1" collapsed="1" x14ac:dyDescent="0.2">
      <c r="A365" s="98" t="s">
        <v>2007</v>
      </c>
      <c r="B365" s="28" t="str">
        <f>"09"&amp;"."&amp;$B$800&amp;"."&amp;$B$801</f>
        <v>09.08.2023</v>
      </c>
      <c r="C365" s="90" t="s">
        <v>76</v>
      </c>
      <c r="D365" s="91">
        <f>ROUND(((D366+D367+D369+D368)/1000),5)</f>
        <v>3.5659900000000002</v>
      </c>
      <c r="E365" s="91">
        <f>ROUND(((E366+E367+E369+E368)/1000),5)</f>
        <v>3.3717800000000002</v>
      </c>
      <c r="F365" s="91">
        <f>ROUND(((F366+F367+F369+F368)/1000),5)</f>
        <v>3.2475000000000001</v>
      </c>
      <c r="G365" s="91">
        <f t="shared" ref="G365:AA365" si="210">ROUND(((G366+G367+G369+G368)/1000),5)</f>
        <v>3.1938800000000001</v>
      </c>
      <c r="H365" s="91">
        <f t="shared" si="210"/>
        <v>3.17387</v>
      </c>
      <c r="I365" s="91">
        <f t="shared" si="210"/>
        <v>3.2349899999999998</v>
      </c>
      <c r="J365" s="91">
        <f t="shared" si="210"/>
        <v>3.4722200000000001</v>
      </c>
      <c r="K365" s="91">
        <f t="shared" si="210"/>
        <v>3.7808099999999998</v>
      </c>
      <c r="L365" s="91">
        <f t="shared" si="210"/>
        <v>4.0940500000000002</v>
      </c>
      <c r="M365" s="91">
        <f t="shared" si="210"/>
        <v>4.3205</v>
      </c>
      <c r="N365" s="91">
        <f t="shared" si="210"/>
        <v>4.3777299999999997</v>
      </c>
      <c r="O365" s="91">
        <f t="shared" si="210"/>
        <v>4.4134099999999998</v>
      </c>
      <c r="P365" s="91">
        <f t="shared" si="210"/>
        <v>4.3983299999999996</v>
      </c>
      <c r="Q365" s="91">
        <f t="shared" si="210"/>
        <v>4.3838600000000003</v>
      </c>
      <c r="R365" s="91">
        <f t="shared" si="210"/>
        <v>4.4018499999999996</v>
      </c>
      <c r="S365" s="91">
        <f t="shared" si="210"/>
        <v>4.4437699999999998</v>
      </c>
      <c r="T365" s="91">
        <f t="shared" si="210"/>
        <v>4.4608800000000004</v>
      </c>
      <c r="U365" s="91">
        <f t="shared" si="210"/>
        <v>4.3822299999999998</v>
      </c>
      <c r="V365" s="91">
        <f t="shared" si="210"/>
        <v>4.2944800000000001</v>
      </c>
      <c r="W365" s="91">
        <f t="shared" si="210"/>
        <v>4.2137700000000002</v>
      </c>
      <c r="X365" s="91">
        <f t="shared" si="210"/>
        <v>4.1829099999999997</v>
      </c>
      <c r="Y365" s="91">
        <f t="shared" si="210"/>
        <v>4.2774000000000001</v>
      </c>
      <c r="Z365" s="91">
        <f t="shared" si="210"/>
        <v>4.05626</v>
      </c>
      <c r="AA365" s="91">
        <f t="shared" si="210"/>
        <v>3.7827700000000002</v>
      </c>
    </row>
    <row r="366" spans="1:27" ht="12.75" hidden="1" customHeight="1" outlineLevel="1" x14ac:dyDescent="0.2">
      <c r="A366" s="99" t="s">
        <v>2008</v>
      </c>
      <c r="B366" s="63" t="s">
        <v>238</v>
      </c>
      <c r="C366" s="43" t="s">
        <v>79</v>
      </c>
      <c r="D366" s="44">
        <v>1228.95</v>
      </c>
      <c r="E366" s="44">
        <v>1034.74</v>
      </c>
      <c r="F366" s="44">
        <v>910.46</v>
      </c>
      <c r="G366" s="44">
        <v>856.84</v>
      </c>
      <c r="H366" s="44">
        <v>836.83</v>
      </c>
      <c r="I366" s="44">
        <v>897.95</v>
      </c>
      <c r="J366" s="44">
        <v>1135.18</v>
      </c>
      <c r="K366" s="44">
        <v>1443.77</v>
      </c>
      <c r="L366" s="44">
        <v>1757.01</v>
      </c>
      <c r="M366" s="44">
        <v>1983.46</v>
      </c>
      <c r="N366" s="44">
        <v>2040.69</v>
      </c>
      <c r="O366" s="44">
        <v>2076.37</v>
      </c>
      <c r="P366" s="44">
        <v>2061.29</v>
      </c>
      <c r="Q366" s="44">
        <v>2046.82</v>
      </c>
      <c r="R366" s="44">
        <v>2064.81</v>
      </c>
      <c r="S366" s="44">
        <v>2106.73</v>
      </c>
      <c r="T366" s="44">
        <v>2123.84</v>
      </c>
      <c r="U366" s="44">
        <v>2045.19</v>
      </c>
      <c r="V366" s="44">
        <v>1957.44</v>
      </c>
      <c r="W366" s="44">
        <v>1876.73</v>
      </c>
      <c r="X366" s="44">
        <v>1845.87</v>
      </c>
      <c r="Y366" s="44">
        <v>1940.36</v>
      </c>
      <c r="Z366" s="44">
        <v>1719.22</v>
      </c>
      <c r="AA366" s="44">
        <v>1445.73</v>
      </c>
    </row>
    <row r="367" spans="1:27" ht="12.75" hidden="1" customHeight="1" outlineLevel="1" x14ac:dyDescent="0.2">
      <c r="A367" s="99" t="s">
        <v>2009</v>
      </c>
      <c r="B367" s="63" t="s">
        <v>90</v>
      </c>
      <c r="C367" s="43" t="s">
        <v>79</v>
      </c>
      <c r="D367" s="44">
        <f>$D$327</f>
        <v>2222.89</v>
      </c>
      <c r="E367" s="44">
        <f t="shared" ref="E367:AA367" si="211">$D$327</f>
        <v>2222.89</v>
      </c>
      <c r="F367" s="44">
        <f t="shared" si="211"/>
        <v>2222.89</v>
      </c>
      <c r="G367" s="44">
        <f t="shared" si="211"/>
        <v>2222.89</v>
      </c>
      <c r="H367" s="44">
        <f t="shared" si="211"/>
        <v>2222.89</v>
      </c>
      <c r="I367" s="44">
        <f t="shared" si="211"/>
        <v>2222.89</v>
      </c>
      <c r="J367" s="44">
        <f t="shared" si="211"/>
        <v>2222.89</v>
      </c>
      <c r="K367" s="44">
        <f t="shared" si="211"/>
        <v>2222.89</v>
      </c>
      <c r="L367" s="44">
        <f t="shared" si="211"/>
        <v>2222.89</v>
      </c>
      <c r="M367" s="44">
        <f t="shared" si="211"/>
        <v>2222.89</v>
      </c>
      <c r="N367" s="44">
        <f t="shared" si="211"/>
        <v>2222.89</v>
      </c>
      <c r="O367" s="44">
        <f t="shared" si="211"/>
        <v>2222.89</v>
      </c>
      <c r="P367" s="44">
        <f t="shared" si="211"/>
        <v>2222.89</v>
      </c>
      <c r="Q367" s="44">
        <f t="shared" si="211"/>
        <v>2222.89</v>
      </c>
      <c r="R367" s="44">
        <f t="shared" si="211"/>
        <v>2222.89</v>
      </c>
      <c r="S367" s="44">
        <f t="shared" si="211"/>
        <v>2222.89</v>
      </c>
      <c r="T367" s="44">
        <f t="shared" si="211"/>
        <v>2222.89</v>
      </c>
      <c r="U367" s="44">
        <f t="shared" si="211"/>
        <v>2222.89</v>
      </c>
      <c r="V367" s="44">
        <f t="shared" si="211"/>
        <v>2222.89</v>
      </c>
      <c r="W367" s="44">
        <f t="shared" si="211"/>
        <v>2222.89</v>
      </c>
      <c r="X367" s="44">
        <f t="shared" si="211"/>
        <v>2222.89</v>
      </c>
      <c r="Y367" s="44">
        <f t="shared" si="211"/>
        <v>2222.89</v>
      </c>
      <c r="Z367" s="44">
        <f t="shared" si="211"/>
        <v>2222.89</v>
      </c>
      <c r="AA367" s="44">
        <f t="shared" si="211"/>
        <v>2222.89</v>
      </c>
    </row>
    <row r="368" spans="1:27" ht="12.75" hidden="1" customHeight="1" outlineLevel="1" x14ac:dyDescent="0.2">
      <c r="A368" s="99" t="s">
        <v>2010</v>
      </c>
      <c r="B368" s="63" t="s">
        <v>83</v>
      </c>
      <c r="C368" s="43" t="s">
        <v>79</v>
      </c>
      <c r="D368" s="44">
        <v>3.92</v>
      </c>
      <c r="E368" s="44">
        <v>3.92</v>
      </c>
      <c r="F368" s="44">
        <v>3.92</v>
      </c>
      <c r="G368" s="44">
        <v>3.92</v>
      </c>
      <c r="H368" s="44">
        <v>3.92</v>
      </c>
      <c r="I368" s="44">
        <v>3.92</v>
      </c>
      <c r="J368" s="44">
        <v>3.92</v>
      </c>
      <c r="K368" s="44">
        <v>3.92</v>
      </c>
      <c r="L368" s="44">
        <v>3.92</v>
      </c>
      <c r="M368" s="44">
        <v>3.92</v>
      </c>
      <c r="N368" s="44">
        <v>3.92</v>
      </c>
      <c r="O368" s="44">
        <v>3.92</v>
      </c>
      <c r="P368" s="44">
        <v>3.92</v>
      </c>
      <c r="Q368" s="44">
        <v>3.92</v>
      </c>
      <c r="R368" s="44">
        <v>3.92</v>
      </c>
      <c r="S368" s="44">
        <v>3.92</v>
      </c>
      <c r="T368" s="44">
        <v>3.92</v>
      </c>
      <c r="U368" s="44">
        <v>3.92</v>
      </c>
      <c r="V368" s="44">
        <v>3.92</v>
      </c>
      <c r="W368" s="44">
        <v>3.92</v>
      </c>
      <c r="X368" s="44">
        <v>3.92</v>
      </c>
      <c r="Y368" s="44">
        <v>3.92</v>
      </c>
      <c r="Z368" s="44">
        <v>3.92</v>
      </c>
      <c r="AA368" s="44">
        <v>3.92</v>
      </c>
    </row>
    <row r="369" spans="1:27" ht="12.75" hidden="1" customHeight="1" outlineLevel="1" x14ac:dyDescent="0.2">
      <c r="A369" s="99" t="s">
        <v>2011</v>
      </c>
      <c r="B369" s="63" t="s">
        <v>81</v>
      </c>
      <c r="C369" s="43" t="s">
        <v>79</v>
      </c>
      <c r="D369" s="44">
        <f>$D$11</f>
        <v>110.23</v>
      </c>
      <c r="E369" s="44">
        <f t="shared" ref="E369:AA369" si="212">$D$11</f>
        <v>110.23</v>
      </c>
      <c r="F369" s="44">
        <f t="shared" si="212"/>
        <v>110.23</v>
      </c>
      <c r="G369" s="44">
        <f t="shared" si="212"/>
        <v>110.23</v>
      </c>
      <c r="H369" s="44">
        <f t="shared" si="212"/>
        <v>110.23</v>
      </c>
      <c r="I369" s="44">
        <f t="shared" si="212"/>
        <v>110.23</v>
      </c>
      <c r="J369" s="44">
        <f t="shared" si="212"/>
        <v>110.23</v>
      </c>
      <c r="K369" s="44">
        <f t="shared" si="212"/>
        <v>110.23</v>
      </c>
      <c r="L369" s="44">
        <f t="shared" si="212"/>
        <v>110.23</v>
      </c>
      <c r="M369" s="44">
        <f t="shared" si="212"/>
        <v>110.23</v>
      </c>
      <c r="N369" s="44">
        <f t="shared" si="212"/>
        <v>110.23</v>
      </c>
      <c r="O369" s="44">
        <f t="shared" si="212"/>
        <v>110.23</v>
      </c>
      <c r="P369" s="44">
        <f t="shared" si="212"/>
        <v>110.23</v>
      </c>
      <c r="Q369" s="44">
        <f t="shared" si="212"/>
        <v>110.23</v>
      </c>
      <c r="R369" s="44">
        <f t="shared" si="212"/>
        <v>110.23</v>
      </c>
      <c r="S369" s="44">
        <f t="shared" si="212"/>
        <v>110.23</v>
      </c>
      <c r="T369" s="44">
        <f t="shared" si="212"/>
        <v>110.23</v>
      </c>
      <c r="U369" s="44">
        <f t="shared" si="212"/>
        <v>110.23</v>
      </c>
      <c r="V369" s="44">
        <f t="shared" si="212"/>
        <v>110.23</v>
      </c>
      <c r="W369" s="44">
        <f t="shared" si="212"/>
        <v>110.23</v>
      </c>
      <c r="X369" s="44">
        <f t="shared" si="212"/>
        <v>110.23</v>
      </c>
      <c r="Y369" s="44">
        <f t="shared" si="212"/>
        <v>110.23</v>
      </c>
      <c r="Z369" s="44">
        <f t="shared" si="212"/>
        <v>110.23</v>
      </c>
      <c r="AA369" s="44">
        <f t="shared" si="212"/>
        <v>110.23</v>
      </c>
    </row>
    <row r="370" spans="1:27" ht="12.75" customHeight="1" collapsed="1" x14ac:dyDescent="0.2">
      <c r="A370" s="98" t="s">
        <v>2012</v>
      </c>
      <c r="B370" s="28" t="str">
        <f>"10"&amp;"."&amp;$B$800&amp;"."&amp;$B$801</f>
        <v>10.08.2023</v>
      </c>
      <c r="C370" s="90" t="s">
        <v>76</v>
      </c>
      <c r="D370" s="91">
        <f>ROUND(((D371+D372+D374+D373)/1000),5)</f>
        <v>3.60954</v>
      </c>
      <c r="E370" s="91">
        <f>ROUND(((E371+E372+E374+E373)/1000),5)</f>
        <v>3.3705500000000002</v>
      </c>
      <c r="F370" s="91">
        <f>ROUND(((F371+F372+F374+F373)/1000),5)</f>
        <v>3.2500399999999998</v>
      </c>
      <c r="G370" s="91">
        <f t="shared" ref="G370:AA370" si="213">ROUND(((G371+G372+G374+G373)/1000),5)</f>
        <v>3.1978399999999998</v>
      </c>
      <c r="H370" s="91">
        <f t="shared" si="213"/>
        <v>3.1686700000000001</v>
      </c>
      <c r="I370" s="91">
        <f t="shared" si="213"/>
        <v>3.2639800000000001</v>
      </c>
      <c r="J370" s="91">
        <f t="shared" si="213"/>
        <v>3.4312399999999998</v>
      </c>
      <c r="K370" s="91">
        <f t="shared" si="213"/>
        <v>3.7761800000000001</v>
      </c>
      <c r="L370" s="91">
        <f t="shared" si="213"/>
        <v>4.0581500000000004</v>
      </c>
      <c r="M370" s="91">
        <f t="shared" si="213"/>
        <v>4.2039999999999997</v>
      </c>
      <c r="N370" s="91">
        <f t="shared" si="213"/>
        <v>4.3114400000000002</v>
      </c>
      <c r="O370" s="91">
        <f t="shared" si="213"/>
        <v>4.3154700000000004</v>
      </c>
      <c r="P370" s="91">
        <f t="shared" si="213"/>
        <v>4.2988400000000002</v>
      </c>
      <c r="Q370" s="91">
        <f t="shared" si="213"/>
        <v>4.3216299999999999</v>
      </c>
      <c r="R370" s="91">
        <f t="shared" si="213"/>
        <v>4.3724100000000004</v>
      </c>
      <c r="S370" s="91">
        <f t="shared" si="213"/>
        <v>4.3854800000000003</v>
      </c>
      <c r="T370" s="91">
        <f t="shared" si="213"/>
        <v>4.3697699999999999</v>
      </c>
      <c r="U370" s="91">
        <f t="shared" si="213"/>
        <v>4.3479299999999999</v>
      </c>
      <c r="V370" s="91">
        <f t="shared" si="213"/>
        <v>4.3273299999999999</v>
      </c>
      <c r="W370" s="91">
        <f t="shared" si="213"/>
        <v>4.2108400000000001</v>
      </c>
      <c r="X370" s="91">
        <f t="shared" si="213"/>
        <v>4.1909599999999996</v>
      </c>
      <c r="Y370" s="91">
        <f t="shared" si="213"/>
        <v>4.1343800000000002</v>
      </c>
      <c r="Z370" s="91">
        <f t="shared" si="213"/>
        <v>3.9679000000000002</v>
      </c>
      <c r="AA370" s="91">
        <f t="shared" si="213"/>
        <v>3.7093699999999998</v>
      </c>
    </row>
    <row r="371" spans="1:27" ht="12.75" hidden="1" customHeight="1" outlineLevel="1" x14ac:dyDescent="0.2">
      <c r="A371" s="99" t="s">
        <v>2013</v>
      </c>
      <c r="B371" s="63" t="s">
        <v>238</v>
      </c>
      <c r="C371" s="43" t="s">
        <v>79</v>
      </c>
      <c r="D371" s="44">
        <v>1272.5</v>
      </c>
      <c r="E371" s="44">
        <v>1033.51</v>
      </c>
      <c r="F371" s="44">
        <v>913</v>
      </c>
      <c r="G371" s="44">
        <v>860.8</v>
      </c>
      <c r="H371" s="44">
        <v>831.63</v>
      </c>
      <c r="I371" s="44">
        <v>926.94</v>
      </c>
      <c r="J371" s="44">
        <v>1094.2</v>
      </c>
      <c r="K371" s="44">
        <v>1439.14</v>
      </c>
      <c r="L371" s="44">
        <v>1721.11</v>
      </c>
      <c r="M371" s="44">
        <v>1866.96</v>
      </c>
      <c r="N371" s="44">
        <v>1974.4</v>
      </c>
      <c r="O371" s="44">
        <v>1978.43</v>
      </c>
      <c r="P371" s="44">
        <v>1961.8</v>
      </c>
      <c r="Q371" s="44">
        <v>1984.59</v>
      </c>
      <c r="R371" s="44">
        <v>2035.37</v>
      </c>
      <c r="S371" s="44">
        <v>2048.44</v>
      </c>
      <c r="T371" s="44">
        <v>2032.73</v>
      </c>
      <c r="U371" s="44">
        <v>2010.89</v>
      </c>
      <c r="V371" s="44">
        <v>1990.29</v>
      </c>
      <c r="W371" s="44">
        <v>1873.8</v>
      </c>
      <c r="X371" s="44">
        <v>1853.92</v>
      </c>
      <c r="Y371" s="44">
        <v>1797.34</v>
      </c>
      <c r="Z371" s="44">
        <v>1630.86</v>
      </c>
      <c r="AA371" s="44">
        <v>1372.33</v>
      </c>
    </row>
    <row r="372" spans="1:27" ht="12.75" hidden="1" customHeight="1" outlineLevel="1" x14ac:dyDescent="0.2">
      <c r="A372" s="99" t="s">
        <v>2014</v>
      </c>
      <c r="B372" s="63" t="s">
        <v>90</v>
      </c>
      <c r="C372" s="43" t="s">
        <v>79</v>
      </c>
      <c r="D372" s="44">
        <f>$D$327</f>
        <v>2222.89</v>
      </c>
      <c r="E372" s="44">
        <f t="shared" ref="E372:AA372" si="214">$D$327</f>
        <v>2222.89</v>
      </c>
      <c r="F372" s="44">
        <f t="shared" si="214"/>
        <v>2222.89</v>
      </c>
      <c r="G372" s="44">
        <f t="shared" si="214"/>
        <v>2222.89</v>
      </c>
      <c r="H372" s="44">
        <f t="shared" si="214"/>
        <v>2222.89</v>
      </c>
      <c r="I372" s="44">
        <f t="shared" si="214"/>
        <v>2222.89</v>
      </c>
      <c r="J372" s="44">
        <f t="shared" si="214"/>
        <v>2222.89</v>
      </c>
      <c r="K372" s="44">
        <f t="shared" si="214"/>
        <v>2222.89</v>
      </c>
      <c r="L372" s="44">
        <f t="shared" si="214"/>
        <v>2222.89</v>
      </c>
      <c r="M372" s="44">
        <f t="shared" si="214"/>
        <v>2222.89</v>
      </c>
      <c r="N372" s="44">
        <f t="shared" si="214"/>
        <v>2222.89</v>
      </c>
      <c r="O372" s="44">
        <f t="shared" si="214"/>
        <v>2222.89</v>
      </c>
      <c r="P372" s="44">
        <f t="shared" si="214"/>
        <v>2222.89</v>
      </c>
      <c r="Q372" s="44">
        <f t="shared" si="214"/>
        <v>2222.89</v>
      </c>
      <c r="R372" s="44">
        <f t="shared" si="214"/>
        <v>2222.89</v>
      </c>
      <c r="S372" s="44">
        <f t="shared" si="214"/>
        <v>2222.89</v>
      </c>
      <c r="T372" s="44">
        <f t="shared" si="214"/>
        <v>2222.89</v>
      </c>
      <c r="U372" s="44">
        <f t="shared" si="214"/>
        <v>2222.89</v>
      </c>
      <c r="V372" s="44">
        <f t="shared" si="214"/>
        <v>2222.89</v>
      </c>
      <c r="W372" s="44">
        <f t="shared" si="214"/>
        <v>2222.89</v>
      </c>
      <c r="X372" s="44">
        <f t="shared" si="214"/>
        <v>2222.89</v>
      </c>
      <c r="Y372" s="44">
        <f t="shared" si="214"/>
        <v>2222.89</v>
      </c>
      <c r="Z372" s="44">
        <f t="shared" si="214"/>
        <v>2222.89</v>
      </c>
      <c r="AA372" s="44">
        <f t="shared" si="214"/>
        <v>2222.89</v>
      </c>
    </row>
    <row r="373" spans="1:27" ht="12.75" hidden="1" customHeight="1" outlineLevel="1" x14ac:dyDescent="0.2">
      <c r="A373" s="99" t="s">
        <v>2015</v>
      </c>
      <c r="B373" s="63" t="s">
        <v>83</v>
      </c>
      <c r="C373" s="43" t="s">
        <v>79</v>
      </c>
      <c r="D373" s="44">
        <v>3.92</v>
      </c>
      <c r="E373" s="44">
        <v>3.92</v>
      </c>
      <c r="F373" s="44">
        <v>3.92</v>
      </c>
      <c r="G373" s="44">
        <v>3.92</v>
      </c>
      <c r="H373" s="44">
        <v>3.92</v>
      </c>
      <c r="I373" s="44">
        <v>3.92</v>
      </c>
      <c r="J373" s="44">
        <v>3.92</v>
      </c>
      <c r="K373" s="44">
        <v>3.92</v>
      </c>
      <c r="L373" s="44">
        <v>3.92</v>
      </c>
      <c r="M373" s="44">
        <v>3.92</v>
      </c>
      <c r="N373" s="44">
        <v>3.92</v>
      </c>
      <c r="O373" s="44">
        <v>3.92</v>
      </c>
      <c r="P373" s="44">
        <v>3.92</v>
      </c>
      <c r="Q373" s="44">
        <v>3.92</v>
      </c>
      <c r="R373" s="44">
        <v>3.92</v>
      </c>
      <c r="S373" s="44">
        <v>3.92</v>
      </c>
      <c r="T373" s="44">
        <v>3.92</v>
      </c>
      <c r="U373" s="44">
        <v>3.92</v>
      </c>
      <c r="V373" s="44">
        <v>3.92</v>
      </c>
      <c r="W373" s="44">
        <v>3.92</v>
      </c>
      <c r="X373" s="44">
        <v>3.92</v>
      </c>
      <c r="Y373" s="44">
        <v>3.92</v>
      </c>
      <c r="Z373" s="44">
        <v>3.92</v>
      </c>
      <c r="AA373" s="44">
        <v>3.92</v>
      </c>
    </row>
    <row r="374" spans="1:27" ht="12.75" hidden="1" customHeight="1" outlineLevel="1" x14ac:dyDescent="0.2">
      <c r="A374" s="99" t="s">
        <v>2016</v>
      </c>
      <c r="B374" s="63" t="s">
        <v>81</v>
      </c>
      <c r="C374" s="43" t="s">
        <v>79</v>
      </c>
      <c r="D374" s="44">
        <f>$D$11</f>
        <v>110.23</v>
      </c>
      <c r="E374" s="44">
        <f t="shared" ref="E374:AA374" si="215">$D$11</f>
        <v>110.23</v>
      </c>
      <c r="F374" s="44">
        <f t="shared" si="215"/>
        <v>110.23</v>
      </c>
      <c r="G374" s="44">
        <f t="shared" si="215"/>
        <v>110.23</v>
      </c>
      <c r="H374" s="44">
        <f t="shared" si="215"/>
        <v>110.23</v>
      </c>
      <c r="I374" s="44">
        <f t="shared" si="215"/>
        <v>110.23</v>
      </c>
      <c r="J374" s="44">
        <f t="shared" si="215"/>
        <v>110.23</v>
      </c>
      <c r="K374" s="44">
        <f t="shared" si="215"/>
        <v>110.23</v>
      </c>
      <c r="L374" s="44">
        <f t="shared" si="215"/>
        <v>110.23</v>
      </c>
      <c r="M374" s="44">
        <f t="shared" si="215"/>
        <v>110.23</v>
      </c>
      <c r="N374" s="44">
        <f t="shared" si="215"/>
        <v>110.23</v>
      </c>
      <c r="O374" s="44">
        <f t="shared" si="215"/>
        <v>110.23</v>
      </c>
      <c r="P374" s="44">
        <f t="shared" si="215"/>
        <v>110.23</v>
      </c>
      <c r="Q374" s="44">
        <f t="shared" si="215"/>
        <v>110.23</v>
      </c>
      <c r="R374" s="44">
        <f t="shared" si="215"/>
        <v>110.23</v>
      </c>
      <c r="S374" s="44">
        <f t="shared" si="215"/>
        <v>110.23</v>
      </c>
      <c r="T374" s="44">
        <f t="shared" si="215"/>
        <v>110.23</v>
      </c>
      <c r="U374" s="44">
        <f t="shared" si="215"/>
        <v>110.23</v>
      </c>
      <c r="V374" s="44">
        <f t="shared" si="215"/>
        <v>110.23</v>
      </c>
      <c r="W374" s="44">
        <f t="shared" si="215"/>
        <v>110.23</v>
      </c>
      <c r="X374" s="44">
        <f t="shared" si="215"/>
        <v>110.23</v>
      </c>
      <c r="Y374" s="44">
        <f t="shared" si="215"/>
        <v>110.23</v>
      </c>
      <c r="Z374" s="44">
        <f t="shared" si="215"/>
        <v>110.23</v>
      </c>
      <c r="AA374" s="44">
        <f t="shared" si="215"/>
        <v>110.23</v>
      </c>
    </row>
    <row r="375" spans="1:27" ht="12.75" customHeight="1" collapsed="1" x14ac:dyDescent="0.2">
      <c r="A375" s="98" t="s">
        <v>2017</v>
      </c>
      <c r="B375" s="28" t="str">
        <f>"11"&amp;"."&amp;$B$800&amp;"."&amp;$B$801</f>
        <v>11.08.2023</v>
      </c>
      <c r="C375" s="90" t="s">
        <v>76</v>
      </c>
      <c r="D375" s="91">
        <f>ROUND(((D376+D377+D379+D378)/1000),5)</f>
        <v>3.4533200000000002</v>
      </c>
      <c r="E375" s="91">
        <f>ROUND(((E376+E377+E379+E378)/1000),5)</f>
        <v>3.23726</v>
      </c>
      <c r="F375" s="91">
        <f>ROUND(((F376+F377+F379+F378)/1000),5)</f>
        <v>3.1456300000000001</v>
      </c>
      <c r="G375" s="91">
        <f t="shared" ref="G375:AA375" si="216">ROUND(((G376+G377+G379+G378)/1000),5)</f>
        <v>3.09945</v>
      </c>
      <c r="H375" s="91">
        <f t="shared" si="216"/>
        <v>2.3486500000000001</v>
      </c>
      <c r="I375" s="91">
        <f t="shared" si="216"/>
        <v>3.1110500000000001</v>
      </c>
      <c r="J375" s="91">
        <f t="shared" si="216"/>
        <v>3.2524700000000002</v>
      </c>
      <c r="K375" s="91">
        <f t="shared" si="216"/>
        <v>3.73264</v>
      </c>
      <c r="L375" s="91">
        <f t="shared" si="216"/>
        <v>3.9983</v>
      </c>
      <c r="M375" s="91">
        <f t="shared" si="216"/>
        <v>4.2167300000000001</v>
      </c>
      <c r="N375" s="91">
        <f t="shared" si="216"/>
        <v>4.2829499999999996</v>
      </c>
      <c r="O375" s="91">
        <f t="shared" si="216"/>
        <v>4.2719100000000001</v>
      </c>
      <c r="P375" s="91">
        <f t="shared" si="216"/>
        <v>4.2986199999999997</v>
      </c>
      <c r="Q375" s="91">
        <f t="shared" si="216"/>
        <v>4.3668399999999998</v>
      </c>
      <c r="R375" s="91">
        <f t="shared" si="216"/>
        <v>4.4474799999999997</v>
      </c>
      <c r="S375" s="91">
        <f t="shared" si="216"/>
        <v>4.4202700000000004</v>
      </c>
      <c r="T375" s="91">
        <f t="shared" si="216"/>
        <v>4.4248000000000003</v>
      </c>
      <c r="U375" s="91">
        <f t="shared" si="216"/>
        <v>4.4188900000000002</v>
      </c>
      <c r="V375" s="91">
        <f t="shared" si="216"/>
        <v>4.3938100000000002</v>
      </c>
      <c r="W375" s="91">
        <f t="shared" si="216"/>
        <v>4.3821899999999996</v>
      </c>
      <c r="X375" s="91">
        <f t="shared" si="216"/>
        <v>4.3981000000000003</v>
      </c>
      <c r="Y375" s="91">
        <f t="shared" si="216"/>
        <v>4.3875400000000004</v>
      </c>
      <c r="Z375" s="91">
        <f t="shared" si="216"/>
        <v>4.1581099999999998</v>
      </c>
      <c r="AA375" s="91">
        <f t="shared" si="216"/>
        <v>3.8082400000000001</v>
      </c>
    </row>
    <row r="376" spans="1:27" ht="12.75" hidden="1" customHeight="1" outlineLevel="1" x14ac:dyDescent="0.2">
      <c r="A376" s="99" t="s">
        <v>2018</v>
      </c>
      <c r="B376" s="63" t="s">
        <v>238</v>
      </c>
      <c r="C376" s="43" t="s">
        <v>79</v>
      </c>
      <c r="D376" s="44">
        <v>1116.28</v>
      </c>
      <c r="E376" s="44">
        <v>900.22</v>
      </c>
      <c r="F376" s="44">
        <v>808.59</v>
      </c>
      <c r="G376" s="44">
        <v>762.41</v>
      </c>
      <c r="H376" s="44">
        <v>11.61</v>
      </c>
      <c r="I376" s="44">
        <v>774.01</v>
      </c>
      <c r="J376" s="44">
        <v>915.43</v>
      </c>
      <c r="K376" s="44">
        <v>1395.6</v>
      </c>
      <c r="L376" s="44">
        <v>1661.26</v>
      </c>
      <c r="M376" s="44">
        <v>1879.69</v>
      </c>
      <c r="N376" s="44">
        <v>1945.91</v>
      </c>
      <c r="O376" s="44">
        <v>1934.87</v>
      </c>
      <c r="P376" s="44">
        <v>1961.58</v>
      </c>
      <c r="Q376" s="44">
        <v>2029.8</v>
      </c>
      <c r="R376" s="44">
        <v>2110.44</v>
      </c>
      <c r="S376" s="44">
        <v>2083.23</v>
      </c>
      <c r="T376" s="44">
        <v>2087.7600000000002</v>
      </c>
      <c r="U376" s="44">
        <v>2081.85</v>
      </c>
      <c r="V376" s="44">
        <v>2056.77</v>
      </c>
      <c r="W376" s="44">
        <v>2045.15</v>
      </c>
      <c r="X376" s="44">
        <v>2061.06</v>
      </c>
      <c r="Y376" s="44">
        <v>2050.5</v>
      </c>
      <c r="Z376" s="44">
        <v>1821.07</v>
      </c>
      <c r="AA376" s="44">
        <v>1471.2</v>
      </c>
    </row>
    <row r="377" spans="1:27" ht="12.75" hidden="1" customHeight="1" outlineLevel="1" x14ac:dyDescent="0.2">
      <c r="A377" s="99" t="s">
        <v>2019</v>
      </c>
      <c r="B377" s="63" t="s">
        <v>90</v>
      </c>
      <c r="C377" s="43" t="s">
        <v>79</v>
      </c>
      <c r="D377" s="44">
        <f>$D$327</f>
        <v>2222.89</v>
      </c>
      <c r="E377" s="44">
        <f t="shared" ref="E377:AA377" si="217">$D$327</f>
        <v>2222.89</v>
      </c>
      <c r="F377" s="44">
        <f t="shared" si="217"/>
        <v>2222.89</v>
      </c>
      <c r="G377" s="44">
        <f t="shared" si="217"/>
        <v>2222.89</v>
      </c>
      <c r="H377" s="44">
        <f t="shared" si="217"/>
        <v>2222.89</v>
      </c>
      <c r="I377" s="44">
        <f t="shared" si="217"/>
        <v>2222.89</v>
      </c>
      <c r="J377" s="44">
        <f t="shared" si="217"/>
        <v>2222.89</v>
      </c>
      <c r="K377" s="44">
        <f t="shared" si="217"/>
        <v>2222.89</v>
      </c>
      <c r="L377" s="44">
        <f t="shared" si="217"/>
        <v>2222.89</v>
      </c>
      <c r="M377" s="44">
        <f t="shared" si="217"/>
        <v>2222.89</v>
      </c>
      <c r="N377" s="44">
        <f t="shared" si="217"/>
        <v>2222.89</v>
      </c>
      <c r="O377" s="44">
        <f t="shared" si="217"/>
        <v>2222.89</v>
      </c>
      <c r="P377" s="44">
        <f t="shared" si="217"/>
        <v>2222.89</v>
      </c>
      <c r="Q377" s="44">
        <f t="shared" si="217"/>
        <v>2222.89</v>
      </c>
      <c r="R377" s="44">
        <f t="shared" si="217"/>
        <v>2222.89</v>
      </c>
      <c r="S377" s="44">
        <f t="shared" si="217"/>
        <v>2222.89</v>
      </c>
      <c r="T377" s="44">
        <f t="shared" si="217"/>
        <v>2222.89</v>
      </c>
      <c r="U377" s="44">
        <f t="shared" si="217"/>
        <v>2222.89</v>
      </c>
      <c r="V377" s="44">
        <f t="shared" si="217"/>
        <v>2222.89</v>
      </c>
      <c r="W377" s="44">
        <f t="shared" si="217"/>
        <v>2222.89</v>
      </c>
      <c r="X377" s="44">
        <f t="shared" si="217"/>
        <v>2222.89</v>
      </c>
      <c r="Y377" s="44">
        <f t="shared" si="217"/>
        <v>2222.89</v>
      </c>
      <c r="Z377" s="44">
        <f t="shared" si="217"/>
        <v>2222.89</v>
      </c>
      <c r="AA377" s="44">
        <f t="shared" si="217"/>
        <v>2222.89</v>
      </c>
    </row>
    <row r="378" spans="1:27" ht="12.75" hidden="1" customHeight="1" outlineLevel="1" x14ac:dyDescent="0.2">
      <c r="A378" s="99" t="s">
        <v>2020</v>
      </c>
      <c r="B378" s="63" t="s">
        <v>83</v>
      </c>
      <c r="C378" s="43" t="s">
        <v>79</v>
      </c>
      <c r="D378" s="44">
        <v>3.92</v>
      </c>
      <c r="E378" s="44">
        <v>3.92</v>
      </c>
      <c r="F378" s="44">
        <v>3.92</v>
      </c>
      <c r="G378" s="44">
        <v>3.92</v>
      </c>
      <c r="H378" s="44">
        <v>3.92</v>
      </c>
      <c r="I378" s="44">
        <v>3.92</v>
      </c>
      <c r="J378" s="44">
        <v>3.92</v>
      </c>
      <c r="K378" s="44">
        <v>3.92</v>
      </c>
      <c r="L378" s="44">
        <v>3.92</v>
      </c>
      <c r="M378" s="44">
        <v>3.92</v>
      </c>
      <c r="N378" s="44">
        <v>3.92</v>
      </c>
      <c r="O378" s="44">
        <v>3.92</v>
      </c>
      <c r="P378" s="44">
        <v>3.92</v>
      </c>
      <c r="Q378" s="44">
        <v>3.92</v>
      </c>
      <c r="R378" s="44">
        <v>3.92</v>
      </c>
      <c r="S378" s="44">
        <v>3.92</v>
      </c>
      <c r="T378" s="44">
        <v>3.92</v>
      </c>
      <c r="U378" s="44">
        <v>3.92</v>
      </c>
      <c r="V378" s="44">
        <v>3.92</v>
      </c>
      <c r="W378" s="44">
        <v>3.92</v>
      </c>
      <c r="X378" s="44">
        <v>3.92</v>
      </c>
      <c r="Y378" s="44">
        <v>3.92</v>
      </c>
      <c r="Z378" s="44">
        <v>3.92</v>
      </c>
      <c r="AA378" s="44">
        <v>3.92</v>
      </c>
    </row>
    <row r="379" spans="1:27" ht="12.75" hidden="1" customHeight="1" outlineLevel="1" x14ac:dyDescent="0.2">
      <c r="A379" s="99" t="s">
        <v>2021</v>
      </c>
      <c r="B379" s="63" t="s">
        <v>81</v>
      </c>
      <c r="C379" s="43" t="s">
        <v>79</v>
      </c>
      <c r="D379" s="44">
        <f>$D$11</f>
        <v>110.23</v>
      </c>
      <c r="E379" s="44">
        <f t="shared" ref="E379:AA379" si="218">$D$11</f>
        <v>110.23</v>
      </c>
      <c r="F379" s="44">
        <f t="shared" si="218"/>
        <v>110.23</v>
      </c>
      <c r="G379" s="44">
        <f t="shared" si="218"/>
        <v>110.23</v>
      </c>
      <c r="H379" s="44">
        <f t="shared" si="218"/>
        <v>110.23</v>
      </c>
      <c r="I379" s="44">
        <f t="shared" si="218"/>
        <v>110.23</v>
      </c>
      <c r="J379" s="44">
        <f t="shared" si="218"/>
        <v>110.23</v>
      </c>
      <c r="K379" s="44">
        <f t="shared" si="218"/>
        <v>110.23</v>
      </c>
      <c r="L379" s="44">
        <f t="shared" si="218"/>
        <v>110.23</v>
      </c>
      <c r="M379" s="44">
        <f t="shared" si="218"/>
        <v>110.23</v>
      </c>
      <c r="N379" s="44">
        <f t="shared" si="218"/>
        <v>110.23</v>
      </c>
      <c r="O379" s="44">
        <f t="shared" si="218"/>
        <v>110.23</v>
      </c>
      <c r="P379" s="44">
        <f t="shared" si="218"/>
        <v>110.23</v>
      </c>
      <c r="Q379" s="44">
        <f t="shared" si="218"/>
        <v>110.23</v>
      </c>
      <c r="R379" s="44">
        <f t="shared" si="218"/>
        <v>110.23</v>
      </c>
      <c r="S379" s="44">
        <f t="shared" si="218"/>
        <v>110.23</v>
      </c>
      <c r="T379" s="44">
        <f t="shared" si="218"/>
        <v>110.23</v>
      </c>
      <c r="U379" s="44">
        <f t="shared" si="218"/>
        <v>110.23</v>
      </c>
      <c r="V379" s="44">
        <f t="shared" si="218"/>
        <v>110.23</v>
      </c>
      <c r="W379" s="44">
        <f t="shared" si="218"/>
        <v>110.23</v>
      </c>
      <c r="X379" s="44">
        <f t="shared" si="218"/>
        <v>110.23</v>
      </c>
      <c r="Y379" s="44">
        <f t="shared" si="218"/>
        <v>110.23</v>
      </c>
      <c r="Z379" s="44">
        <f t="shared" si="218"/>
        <v>110.23</v>
      </c>
      <c r="AA379" s="44">
        <f t="shared" si="218"/>
        <v>110.23</v>
      </c>
    </row>
    <row r="380" spans="1:27" ht="12.75" customHeight="1" collapsed="1" x14ac:dyDescent="0.2">
      <c r="A380" s="98" t="s">
        <v>2022</v>
      </c>
      <c r="B380" s="28" t="str">
        <f>"12"&amp;"."&amp;$B$800&amp;"."&amp;$B$801</f>
        <v>12.08.2023</v>
      </c>
      <c r="C380" s="90" t="s">
        <v>76</v>
      </c>
      <c r="D380" s="91">
        <f>ROUND(((D381+D382+D384+D383)/1000),5)</f>
        <v>3.6831499999999999</v>
      </c>
      <c r="E380" s="91">
        <f>ROUND(((E381+E382+E384+E383)/1000),5)</f>
        <v>3.6058400000000002</v>
      </c>
      <c r="F380" s="91">
        <f>ROUND(((F381+F382+F384+F383)/1000),5)</f>
        <v>3.4201199999999998</v>
      </c>
      <c r="G380" s="91">
        <f t="shared" ref="G380:AA380" si="219">ROUND(((G381+G382+G384+G383)/1000),5)</f>
        <v>3.3170000000000002</v>
      </c>
      <c r="H380" s="91">
        <f t="shared" si="219"/>
        <v>3.2757399999999999</v>
      </c>
      <c r="I380" s="91">
        <f t="shared" si="219"/>
        <v>3.2973599999999998</v>
      </c>
      <c r="J380" s="91">
        <f t="shared" si="219"/>
        <v>3.3727200000000002</v>
      </c>
      <c r="K380" s="91">
        <f t="shared" si="219"/>
        <v>3.6838500000000001</v>
      </c>
      <c r="L380" s="91">
        <f t="shared" si="219"/>
        <v>4.0400600000000004</v>
      </c>
      <c r="M380" s="91">
        <f t="shared" si="219"/>
        <v>4.3162000000000003</v>
      </c>
      <c r="N380" s="91">
        <f t="shared" si="219"/>
        <v>4.3812199999999999</v>
      </c>
      <c r="O380" s="91">
        <f t="shared" si="219"/>
        <v>4.3951900000000004</v>
      </c>
      <c r="P380" s="91">
        <f t="shared" si="219"/>
        <v>4.39628</v>
      </c>
      <c r="Q380" s="91">
        <f t="shared" si="219"/>
        <v>4.4152500000000003</v>
      </c>
      <c r="R380" s="91">
        <f t="shared" si="219"/>
        <v>4.4114599999999999</v>
      </c>
      <c r="S380" s="91">
        <f t="shared" si="219"/>
        <v>4.3983699999999999</v>
      </c>
      <c r="T380" s="91">
        <f t="shared" si="219"/>
        <v>4.3444000000000003</v>
      </c>
      <c r="U380" s="91">
        <f t="shared" si="219"/>
        <v>4.2300899999999997</v>
      </c>
      <c r="V380" s="91">
        <f t="shared" si="219"/>
        <v>4.1982499999999998</v>
      </c>
      <c r="W380" s="91">
        <f t="shared" si="219"/>
        <v>4.0880099999999997</v>
      </c>
      <c r="X380" s="91">
        <f t="shared" si="219"/>
        <v>4.0874699999999997</v>
      </c>
      <c r="Y380" s="91">
        <f t="shared" si="219"/>
        <v>4.12371</v>
      </c>
      <c r="Z380" s="91">
        <f t="shared" si="219"/>
        <v>4.0505199999999997</v>
      </c>
      <c r="AA380" s="91">
        <f t="shared" si="219"/>
        <v>3.7884000000000002</v>
      </c>
    </row>
    <row r="381" spans="1:27" ht="12.75" hidden="1" customHeight="1" outlineLevel="1" x14ac:dyDescent="0.2">
      <c r="A381" s="99" t="s">
        <v>2023</v>
      </c>
      <c r="B381" s="63" t="s">
        <v>238</v>
      </c>
      <c r="C381" s="43" t="s">
        <v>79</v>
      </c>
      <c r="D381" s="44">
        <v>1346.11</v>
      </c>
      <c r="E381" s="44">
        <v>1268.8</v>
      </c>
      <c r="F381" s="44">
        <v>1083.08</v>
      </c>
      <c r="G381" s="44">
        <v>979.96</v>
      </c>
      <c r="H381" s="44">
        <v>938.7</v>
      </c>
      <c r="I381" s="44">
        <v>960.32</v>
      </c>
      <c r="J381" s="44">
        <v>1035.68</v>
      </c>
      <c r="K381" s="44">
        <v>1346.81</v>
      </c>
      <c r="L381" s="44">
        <v>1703.02</v>
      </c>
      <c r="M381" s="44">
        <v>1979.16</v>
      </c>
      <c r="N381" s="44">
        <v>2044.18</v>
      </c>
      <c r="O381" s="44">
        <v>2058.15</v>
      </c>
      <c r="P381" s="44">
        <v>2059.2399999999998</v>
      </c>
      <c r="Q381" s="44">
        <v>2078.21</v>
      </c>
      <c r="R381" s="44">
        <v>2074.42</v>
      </c>
      <c r="S381" s="44">
        <v>2061.33</v>
      </c>
      <c r="T381" s="44">
        <v>2007.36</v>
      </c>
      <c r="U381" s="44">
        <v>1893.05</v>
      </c>
      <c r="V381" s="44">
        <v>1861.21</v>
      </c>
      <c r="W381" s="44">
        <v>1750.97</v>
      </c>
      <c r="X381" s="44">
        <v>1750.43</v>
      </c>
      <c r="Y381" s="44">
        <v>1786.67</v>
      </c>
      <c r="Z381" s="44">
        <v>1713.48</v>
      </c>
      <c r="AA381" s="44">
        <v>1451.36</v>
      </c>
    </row>
    <row r="382" spans="1:27" ht="12.75" hidden="1" customHeight="1" outlineLevel="1" x14ac:dyDescent="0.2">
      <c r="A382" s="99" t="s">
        <v>2024</v>
      </c>
      <c r="B382" s="63" t="s">
        <v>90</v>
      </c>
      <c r="C382" s="43" t="s">
        <v>79</v>
      </c>
      <c r="D382" s="44">
        <f>$D$327</f>
        <v>2222.89</v>
      </c>
      <c r="E382" s="44">
        <f t="shared" ref="E382:AA382" si="220">$D$327</f>
        <v>2222.89</v>
      </c>
      <c r="F382" s="44">
        <f t="shared" si="220"/>
        <v>2222.89</v>
      </c>
      <c r="G382" s="44">
        <f t="shared" si="220"/>
        <v>2222.89</v>
      </c>
      <c r="H382" s="44">
        <f t="shared" si="220"/>
        <v>2222.89</v>
      </c>
      <c r="I382" s="44">
        <f t="shared" si="220"/>
        <v>2222.89</v>
      </c>
      <c r="J382" s="44">
        <f t="shared" si="220"/>
        <v>2222.89</v>
      </c>
      <c r="K382" s="44">
        <f t="shared" si="220"/>
        <v>2222.89</v>
      </c>
      <c r="L382" s="44">
        <f t="shared" si="220"/>
        <v>2222.89</v>
      </c>
      <c r="M382" s="44">
        <f t="shared" si="220"/>
        <v>2222.89</v>
      </c>
      <c r="N382" s="44">
        <f t="shared" si="220"/>
        <v>2222.89</v>
      </c>
      <c r="O382" s="44">
        <f t="shared" si="220"/>
        <v>2222.89</v>
      </c>
      <c r="P382" s="44">
        <f t="shared" si="220"/>
        <v>2222.89</v>
      </c>
      <c r="Q382" s="44">
        <f t="shared" si="220"/>
        <v>2222.89</v>
      </c>
      <c r="R382" s="44">
        <f t="shared" si="220"/>
        <v>2222.89</v>
      </c>
      <c r="S382" s="44">
        <f t="shared" si="220"/>
        <v>2222.89</v>
      </c>
      <c r="T382" s="44">
        <f t="shared" si="220"/>
        <v>2222.89</v>
      </c>
      <c r="U382" s="44">
        <f t="shared" si="220"/>
        <v>2222.89</v>
      </c>
      <c r="V382" s="44">
        <f t="shared" si="220"/>
        <v>2222.89</v>
      </c>
      <c r="W382" s="44">
        <f t="shared" si="220"/>
        <v>2222.89</v>
      </c>
      <c r="X382" s="44">
        <f t="shared" si="220"/>
        <v>2222.89</v>
      </c>
      <c r="Y382" s="44">
        <f t="shared" si="220"/>
        <v>2222.89</v>
      </c>
      <c r="Z382" s="44">
        <f t="shared" si="220"/>
        <v>2222.89</v>
      </c>
      <c r="AA382" s="44">
        <f t="shared" si="220"/>
        <v>2222.89</v>
      </c>
    </row>
    <row r="383" spans="1:27" ht="12.75" hidden="1" customHeight="1" outlineLevel="1" x14ac:dyDescent="0.2">
      <c r="A383" s="99" t="s">
        <v>2025</v>
      </c>
      <c r="B383" s="63" t="s">
        <v>83</v>
      </c>
      <c r="C383" s="43" t="s">
        <v>79</v>
      </c>
      <c r="D383" s="44">
        <v>3.92</v>
      </c>
      <c r="E383" s="44">
        <v>3.92</v>
      </c>
      <c r="F383" s="44">
        <v>3.92</v>
      </c>
      <c r="G383" s="44">
        <v>3.92</v>
      </c>
      <c r="H383" s="44">
        <v>3.92</v>
      </c>
      <c r="I383" s="44">
        <v>3.92</v>
      </c>
      <c r="J383" s="44">
        <v>3.92</v>
      </c>
      <c r="K383" s="44">
        <v>3.92</v>
      </c>
      <c r="L383" s="44">
        <v>3.92</v>
      </c>
      <c r="M383" s="44">
        <v>3.92</v>
      </c>
      <c r="N383" s="44">
        <v>3.92</v>
      </c>
      <c r="O383" s="44">
        <v>3.92</v>
      </c>
      <c r="P383" s="44">
        <v>3.92</v>
      </c>
      <c r="Q383" s="44">
        <v>3.92</v>
      </c>
      <c r="R383" s="44">
        <v>3.92</v>
      </c>
      <c r="S383" s="44">
        <v>3.92</v>
      </c>
      <c r="T383" s="44">
        <v>3.92</v>
      </c>
      <c r="U383" s="44">
        <v>3.92</v>
      </c>
      <c r="V383" s="44">
        <v>3.92</v>
      </c>
      <c r="W383" s="44">
        <v>3.92</v>
      </c>
      <c r="X383" s="44">
        <v>3.92</v>
      </c>
      <c r="Y383" s="44">
        <v>3.92</v>
      </c>
      <c r="Z383" s="44">
        <v>3.92</v>
      </c>
      <c r="AA383" s="44">
        <v>3.92</v>
      </c>
    </row>
    <row r="384" spans="1:27" ht="12.75" hidden="1" customHeight="1" outlineLevel="1" x14ac:dyDescent="0.2">
      <c r="A384" s="99" t="s">
        <v>2026</v>
      </c>
      <c r="B384" s="63" t="s">
        <v>81</v>
      </c>
      <c r="C384" s="43" t="s">
        <v>79</v>
      </c>
      <c r="D384" s="44">
        <f>$D$11</f>
        <v>110.23</v>
      </c>
      <c r="E384" s="44">
        <f t="shared" ref="E384:AA384" si="221">$D$11</f>
        <v>110.23</v>
      </c>
      <c r="F384" s="44">
        <f t="shared" si="221"/>
        <v>110.23</v>
      </c>
      <c r="G384" s="44">
        <f t="shared" si="221"/>
        <v>110.23</v>
      </c>
      <c r="H384" s="44">
        <f t="shared" si="221"/>
        <v>110.23</v>
      </c>
      <c r="I384" s="44">
        <f t="shared" si="221"/>
        <v>110.23</v>
      </c>
      <c r="J384" s="44">
        <f t="shared" si="221"/>
        <v>110.23</v>
      </c>
      <c r="K384" s="44">
        <f t="shared" si="221"/>
        <v>110.23</v>
      </c>
      <c r="L384" s="44">
        <f t="shared" si="221"/>
        <v>110.23</v>
      </c>
      <c r="M384" s="44">
        <f t="shared" si="221"/>
        <v>110.23</v>
      </c>
      <c r="N384" s="44">
        <f t="shared" si="221"/>
        <v>110.23</v>
      </c>
      <c r="O384" s="44">
        <f t="shared" si="221"/>
        <v>110.23</v>
      </c>
      <c r="P384" s="44">
        <f t="shared" si="221"/>
        <v>110.23</v>
      </c>
      <c r="Q384" s="44">
        <f t="shared" si="221"/>
        <v>110.23</v>
      </c>
      <c r="R384" s="44">
        <f t="shared" si="221"/>
        <v>110.23</v>
      </c>
      <c r="S384" s="44">
        <f t="shared" si="221"/>
        <v>110.23</v>
      </c>
      <c r="T384" s="44">
        <f t="shared" si="221"/>
        <v>110.23</v>
      </c>
      <c r="U384" s="44">
        <f t="shared" si="221"/>
        <v>110.23</v>
      </c>
      <c r="V384" s="44">
        <f t="shared" si="221"/>
        <v>110.23</v>
      </c>
      <c r="W384" s="44">
        <f t="shared" si="221"/>
        <v>110.23</v>
      </c>
      <c r="X384" s="44">
        <f t="shared" si="221"/>
        <v>110.23</v>
      </c>
      <c r="Y384" s="44">
        <f t="shared" si="221"/>
        <v>110.23</v>
      </c>
      <c r="Z384" s="44">
        <f t="shared" si="221"/>
        <v>110.23</v>
      </c>
      <c r="AA384" s="44">
        <f t="shared" si="221"/>
        <v>110.23</v>
      </c>
    </row>
    <row r="385" spans="1:27" ht="12.75" customHeight="1" collapsed="1" x14ac:dyDescent="0.2">
      <c r="A385" s="98" t="s">
        <v>2027</v>
      </c>
      <c r="B385" s="28" t="str">
        <f>"13"&amp;"."&amp;$B$800&amp;"."&amp;$B$801</f>
        <v>13.08.2023</v>
      </c>
      <c r="C385" s="90" t="s">
        <v>76</v>
      </c>
      <c r="D385" s="91">
        <f>ROUND(((D386+D387+D389+D388)/1000),5)</f>
        <v>3.6526700000000001</v>
      </c>
      <c r="E385" s="91">
        <f>ROUND(((E386+E387+E389+E388)/1000),5)</f>
        <v>3.48855</v>
      </c>
      <c r="F385" s="91">
        <f>ROUND(((F386+F387+F389+F388)/1000),5)</f>
        <v>3.3325999999999998</v>
      </c>
      <c r="G385" s="91">
        <f t="shared" ref="G385:AA385" si="222">ROUND(((G386+G387+G389+G388)/1000),5)</f>
        <v>3.2582200000000001</v>
      </c>
      <c r="H385" s="91">
        <f t="shared" si="222"/>
        <v>3.2020200000000001</v>
      </c>
      <c r="I385" s="91">
        <f t="shared" si="222"/>
        <v>3.1931400000000001</v>
      </c>
      <c r="J385" s="91">
        <f t="shared" si="222"/>
        <v>3.1470500000000001</v>
      </c>
      <c r="K385" s="91">
        <f t="shared" si="222"/>
        <v>3.3823699999999999</v>
      </c>
      <c r="L385" s="91">
        <f t="shared" si="222"/>
        <v>3.8009599999999999</v>
      </c>
      <c r="M385" s="91">
        <f t="shared" si="222"/>
        <v>4.056</v>
      </c>
      <c r="N385" s="91">
        <f t="shared" si="222"/>
        <v>4.2105100000000002</v>
      </c>
      <c r="O385" s="91">
        <f t="shared" si="222"/>
        <v>4.2112800000000004</v>
      </c>
      <c r="P385" s="91">
        <f t="shared" si="222"/>
        <v>4.2214499999999999</v>
      </c>
      <c r="Q385" s="91">
        <f t="shared" si="222"/>
        <v>4.2664600000000004</v>
      </c>
      <c r="R385" s="91">
        <f t="shared" si="222"/>
        <v>4.3180199999999997</v>
      </c>
      <c r="S385" s="91">
        <f t="shared" si="222"/>
        <v>4.3181399999999996</v>
      </c>
      <c r="T385" s="91">
        <f t="shared" si="222"/>
        <v>4.2753699999999997</v>
      </c>
      <c r="U385" s="91">
        <f t="shared" si="222"/>
        <v>4.19984</v>
      </c>
      <c r="V385" s="91">
        <f t="shared" si="222"/>
        <v>4.1897500000000001</v>
      </c>
      <c r="W385" s="91">
        <f t="shared" si="222"/>
        <v>4.1471900000000002</v>
      </c>
      <c r="X385" s="91">
        <f t="shared" si="222"/>
        <v>4.1502800000000004</v>
      </c>
      <c r="Y385" s="91">
        <f t="shared" si="222"/>
        <v>4.1083400000000001</v>
      </c>
      <c r="Z385" s="91">
        <f t="shared" si="222"/>
        <v>4.0377299999999998</v>
      </c>
      <c r="AA385" s="91">
        <f t="shared" si="222"/>
        <v>3.7859099999999999</v>
      </c>
    </row>
    <row r="386" spans="1:27" ht="12.75" hidden="1" customHeight="1" outlineLevel="1" x14ac:dyDescent="0.2">
      <c r="A386" s="99" t="s">
        <v>2028</v>
      </c>
      <c r="B386" s="63" t="s">
        <v>238</v>
      </c>
      <c r="C386" s="43" t="s">
        <v>79</v>
      </c>
      <c r="D386" s="44">
        <v>1315.63</v>
      </c>
      <c r="E386" s="44">
        <v>1151.51</v>
      </c>
      <c r="F386" s="44">
        <v>995.56</v>
      </c>
      <c r="G386" s="44">
        <v>921.18</v>
      </c>
      <c r="H386" s="44">
        <v>864.98</v>
      </c>
      <c r="I386" s="44">
        <v>856.1</v>
      </c>
      <c r="J386" s="44">
        <v>810.01</v>
      </c>
      <c r="K386" s="44">
        <v>1045.33</v>
      </c>
      <c r="L386" s="44">
        <v>1463.92</v>
      </c>
      <c r="M386" s="44">
        <v>1718.96</v>
      </c>
      <c r="N386" s="44">
        <v>1873.47</v>
      </c>
      <c r="O386" s="44">
        <v>1874.24</v>
      </c>
      <c r="P386" s="44">
        <v>1884.41</v>
      </c>
      <c r="Q386" s="44">
        <v>1929.42</v>
      </c>
      <c r="R386" s="44">
        <v>1980.98</v>
      </c>
      <c r="S386" s="44">
        <v>1981.1</v>
      </c>
      <c r="T386" s="44">
        <v>1938.33</v>
      </c>
      <c r="U386" s="44">
        <v>1862.8</v>
      </c>
      <c r="V386" s="44">
        <v>1852.71</v>
      </c>
      <c r="W386" s="44">
        <v>1810.15</v>
      </c>
      <c r="X386" s="44">
        <v>1813.24</v>
      </c>
      <c r="Y386" s="44">
        <v>1771.3</v>
      </c>
      <c r="Z386" s="44">
        <v>1700.69</v>
      </c>
      <c r="AA386" s="44">
        <v>1448.87</v>
      </c>
    </row>
    <row r="387" spans="1:27" ht="12.75" hidden="1" customHeight="1" outlineLevel="1" x14ac:dyDescent="0.2">
      <c r="A387" s="99" t="s">
        <v>2029</v>
      </c>
      <c r="B387" s="63" t="s">
        <v>90</v>
      </c>
      <c r="C387" s="43" t="s">
        <v>79</v>
      </c>
      <c r="D387" s="44">
        <f>$D$327</f>
        <v>2222.89</v>
      </c>
      <c r="E387" s="44">
        <f t="shared" ref="E387:AA387" si="223">$D$327</f>
        <v>2222.89</v>
      </c>
      <c r="F387" s="44">
        <f t="shared" si="223"/>
        <v>2222.89</v>
      </c>
      <c r="G387" s="44">
        <f t="shared" si="223"/>
        <v>2222.89</v>
      </c>
      <c r="H387" s="44">
        <f t="shared" si="223"/>
        <v>2222.89</v>
      </c>
      <c r="I387" s="44">
        <f t="shared" si="223"/>
        <v>2222.89</v>
      </c>
      <c r="J387" s="44">
        <f t="shared" si="223"/>
        <v>2222.89</v>
      </c>
      <c r="K387" s="44">
        <f t="shared" si="223"/>
        <v>2222.89</v>
      </c>
      <c r="L387" s="44">
        <f t="shared" si="223"/>
        <v>2222.89</v>
      </c>
      <c r="M387" s="44">
        <f t="shared" si="223"/>
        <v>2222.89</v>
      </c>
      <c r="N387" s="44">
        <f t="shared" si="223"/>
        <v>2222.89</v>
      </c>
      <c r="O387" s="44">
        <f t="shared" si="223"/>
        <v>2222.89</v>
      </c>
      <c r="P387" s="44">
        <f t="shared" si="223"/>
        <v>2222.89</v>
      </c>
      <c r="Q387" s="44">
        <f t="shared" si="223"/>
        <v>2222.89</v>
      </c>
      <c r="R387" s="44">
        <f t="shared" si="223"/>
        <v>2222.89</v>
      </c>
      <c r="S387" s="44">
        <f t="shared" si="223"/>
        <v>2222.89</v>
      </c>
      <c r="T387" s="44">
        <f t="shared" si="223"/>
        <v>2222.89</v>
      </c>
      <c r="U387" s="44">
        <f t="shared" si="223"/>
        <v>2222.89</v>
      </c>
      <c r="V387" s="44">
        <f t="shared" si="223"/>
        <v>2222.89</v>
      </c>
      <c r="W387" s="44">
        <f t="shared" si="223"/>
        <v>2222.89</v>
      </c>
      <c r="X387" s="44">
        <f t="shared" si="223"/>
        <v>2222.89</v>
      </c>
      <c r="Y387" s="44">
        <f t="shared" si="223"/>
        <v>2222.89</v>
      </c>
      <c r="Z387" s="44">
        <f t="shared" si="223"/>
        <v>2222.89</v>
      </c>
      <c r="AA387" s="44">
        <f t="shared" si="223"/>
        <v>2222.89</v>
      </c>
    </row>
    <row r="388" spans="1:27" ht="12.75" hidden="1" customHeight="1" outlineLevel="1" x14ac:dyDescent="0.2">
      <c r="A388" s="99" t="s">
        <v>2030</v>
      </c>
      <c r="B388" s="63" t="s">
        <v>83</v>
      </c>
      <c r="C388" s="43" t="s">
        <v>79</v>
      </c>
      <c r="D388" s="44">
        <v>3.92</v>
      </c>
      <c r="E388" s="44">
        <v>3.92</v>
      </c>
      <c r="F388" s="44">
        <v>3.92</v>
      </c>
      <c r="G388" s="44">
        <v>3.92</v>
      </c>
      <c r="H388" s="44">
        <v>3.92</v>
      </c>
      <c r="I388" s="44">
        <v>3.92</v>
      </c>
      <c r="J388" s="44">
        <v>3.92</v>
      </c>
      <c r="K388" s="44">
        <v>3.92</v>
      </c>
      <c r="L388" s="44">
        <v>3.92</v>
      </c>
      <c r="M388" s="44">
        <v>3.92</v>
      </c>
      <c r="N388" s="44">
        <v>3.92</v>
      </c>
      <c r="O388" s="44">
        <v>3.92</v>
      </c>
      <c r="P388" s="44">
        <v>3.92</v>
      </c>
      <c r="Q388" s="44">
        <v>3.92</v>
      </c>
      <c r="R388" s="44">
        <v>3.92</v>
      </c>
      <c r="S388" s="44">
        <v>3.92</v>
      </c>
      <c r="T388" s="44">
        <v>3.92</v>
      </c>
      <c r="U388" s="44">
        <v>3.92</v>
      </c>
      <c r="V388" s="44">
        <v>3.92</v>
      </c>
      <c r="W388" s="44">
        <v>3.92</v>
      </c>
      <c r="X388" s="44">
        <v>3.92</v>
      </c>
      <c r="Y388" s="44">
        <v>3.92</v>
      </c>
      <c r="Z388" s="44">
        <v>3.92</v>
      </c>
      <c r="AA388" s="44">
        <v>3.92</v>
      </c>
    </row>
    <row r="389" spans="1:27" ht="12.75" hidden="1" customHeight="1" outlineLevel="1" x14ac:dyDescent="0.2">
      <c r="A389" s="99" t="s">
        <v>2031</v>
      </c>
      <c r="B389" s="63" t="s">
        <v>81</v>
      </c>
      <c r="C389" s="43" t="s">
        <v>79</v>
      </c>
      <c r="D389" s="44">
        <f>$D$11</f>
        <v>110.23</v>
      </c>
      <c r="E389" s="44">
        <f t="shared" ref="E389:AA389" si="224">$D$11</f>
        <v>110.23</v>
      </c>
      <c r="F389" s="44">
        <f t="shared" si="224"/>
        <v>110.23</v>
      </c>
      <c r="G389" s="44">
        <f t="shared" si="224"/>
        <v>110.23</v>
      </c>
      <c r="H389" s="44">
        <f t="shared" si="224"/>
        <v>110.23</v>
      </c>
      <c r="I389" s="44">
        <f t="shared" si="224"/>
        <v>110.23</v>
      </c>
      <c r="J389" s="44">
        <f t="shared" si="224"/>
        <v>110.23</v>
      </c>
      <c r="K389" s="44">
        <f t="shared" si="224"/>
        <v>110.23</v>
      </c>
      <c r="L389" s="44">
        <f t="shared" si="224"/>
        <v>110.23</v>
      </c>
      <c r="M389" s="44">
        <f t="shared" si="224"/>
        <v>110.23</v>
      </c>
      <c r="N389" s="44">
        <f t="shared" si="224"/>
        <v>110.23</v>
      </c>
      <c r="O389" s="44">
        <f t="shared" si="224"/>
        <v>110.23</v>
      </c>
      <c r="P389" s="44">
        <f t="shared" si="224"/>
        <v>110.23</v>
      </c>
      <c r="Q389" s="44">
        <f t="shared" si="224"/>
        <v>110.23</v>
      </c>
      <c r="R389" s="44">
        <f t="shared" si="224"/>
        <v>110.23</v>
      </c>
      <c r="S389" s="44">
        <f t="shared" si="224"/>
        <v>110.23</v>
      </c>
      <c r="T389" s="44">
        <f t="shared" si="224"/>
        <v>110.23</v>
      </c>
      <c r="U389" s="44">
        <f t="shared" si="224"/>
        <v>110.23</v>
      </c>
      <c r="V389" s="44">
        <f t="shared" si="224"/>
        <v>110.23</v>
      </c>
      <c r="W389" s="44">
        <f t="shared" si="224"/>
        <v>110.23</v>
      </c>
      <c r="X389" s="44">
        <f t="shared" si="224"/>
        <v>110.23</v>
      </c>
      <c r="Y389" s="44">
        <f t="shared" si="224"/>
        <v>110.23</v>
      </c>
      <c r="Z389" s="44">
        <f t="shared" si="224"/>
        <v>110.23</v>
      </c>
      <c r="AA389" s="44">
        <f t="shared" si="224"/>
        <v>110.23</v>
      </c>
    </row>
    <row r="390" spans="1:27" ht="12.75" customHeight="1" collapsed="1" x14ac:dyDescent="0.2">
      <c r="A390" s="98" t="s">
        <v>2032</v>
      </c>
      <c r="B390" s="28" t="str">
        <f>"14"&amp;"."&amp;$B$800&amp;"."&amp;$B$801</f>
        <v>14.08.2023</v>
      </c>
      <c r="C390" s="90" t="s">
        <v>76</v>
      </c>
      <c r="D390" s="91">
        <f>ROUND(((D391+D392+D394+D393)/1000),5)</f>
        <v>3.58283</v>
      </c>
      <c r="E390" s="91">
        <f>ROUND(((E391+E392+E394+E393)/1000),5)</f>
        <v>3.4588700000000001</v>
      </c>
      <c r="F390" s="91">
        <f>ROUND(((F391+F392+F394+F393)/1000),5)</f>
        <v>3.3137400000000001</v>
      </c>
      <c r="G390" s="91">
        <f t="shared" ref="G390:AA390" si="225">ROUND(((G391+G392+G394+G393)/1000),5)</f>
        <v>3.24336</v>
      </c>
      <c r="H390" s="91">
        <f t="shared" si="225"/>
        <v>3.2081400000000002</v>
      </c>
      <c r="I390" s="91">
        <f t="shared" si="225"/>
        <v>3.3135500000000002</v>
      </c>
      <c r="J390" s="91">
        <f t="shared" si="225"/>
        <v>3.4332400000000001</v>
      </c>
      <c r="K390" s="91">
        <f t="shared" si="225"/>
        <v>3.7809400000000002</v>
      </c>
      <c r="L390" s="91">
        <f t="shared" si="225"/>
        <v>4.06717</v>
      </c>
      <c r="M390" s="91">
        <f t="shared" si="225"/>
        <v>4.2199799999999996</v>
      </c>
      <c r="N390" s="91">
        <f t="shared" si="225"/>
        <v>4.3327900000000001</v>
      </c>
      <c r="O390" s="91">
        <f t="shared" si="225"/>
        <v>4.3641199999999998</v>
      </c>
      <c r="P390" s="91">
        <f t="shared" si="225"/>
        <v>4.3601400000000003</v>
      </c>
      <c r="Q390" s="91">
        <f t="shared" si="225"/>
        <v>4.4096200000000003</v>
      </c>
      <c r="R390" s="91">
        <f t="shared" si="225"/>
        <v>4.4867999999999997</v>
      </c>
      <c r="S390" s="91">
        <f t="shared" si="225"/>
        <v>4.4804000000000004</v>
      </c>
      <c r="T390" s="91">
        <f t="shared" si="225"/>
        <v>4.4516400000000003</v>
      </c>
      <c r="U390" s="91">
        <f t="shared" si="225"/>
        <v>4.3906999999999998</v>
      </c>
      <c r="V390" s="91">
        <f t="shared" si="225"/>
        <v>4.35025</v>
      </c>
      <c r="W390" s="91">
        <f t="shared" si="225"/>
        <v>4.2123600000000003</v>
      </c>
      <c r="X390" s="91">
        <f t="shared" si="225"/>
        <v>4.2042900000000003</v>
      </c>
      <c r="Y390" s="91">
        <f t="shared" si="225"/>
        <v>4.17232</v>
      </c>
      <c r="Z390" s="91">
        <f t="shared" si="225"/>
        <v>3.9845899999999999</v>
      </c>
      <c r="AA390" s="91">
        <f t="shared" si="225"/>
        <v>3.6534900000000001</v>
      </c>
    </row>
    <row r="391" spans="1:27" ht="12.75" hidden="1" customHeight="1" outlineLevel="1" x14ac:dyDescent="0.2">
      <c r="A391" s="99" t="s">
        <v>2033</v>
      </c>
      <c r="B391" s="63" t="s">
        <v>238</v>
      </c>
      <c r="C391" s="43" t="s">
        <v>79</v>
      </c>
      <c r="D391" s="44">
        <v>1245.79</v>
      </c>
      <c r="E391" s="44">
        <v>1121.83</v>
      </c>
      <c r="F391" s="44">
        <v>976.7</v>
      </c>
      <c r="G391" s="44">
        <v>906.32</v>
      </c>
      <c r="H391" s="44">
        <v>871.1</v>
      </c>
      <c r="I391" s="44">
        <v>976.51</v>
      </c>
      <c r="J391" s="44">
        <v>1096.2</v>
      </c>
      <c r="K391" s="44">
        <v>1443.9</v>
      </c>
      <c r="L391" s="44">
        <v>1730.13</v>
      </c>
      <c r="M391" s="44">
        <v>1882.94</v>
      </c>
      <c r="N391" s="44">
        <v>1995.75</v>
      </c>
      <c r="O391" s="44">
        <v>2027.08</v>
      </c>
      <c r="P391" s="44">
        <v>2023.1</v>
      </c>
      <c r="Q391" s="44">
        <v>2072.58</v>
      </c>
      <c r="R391" s="44">
        <v>2149.7600000000002</v>
      </c>
      <c r="S391" s="44">
        <v>2143.36</v>
      </c>
      <c r="T391" s="44">
        <v>2114.6</v>
      </c>
      <c r="U391" s="44">
        <v>2053.66</v>
      </c>
      <c r="V391" s="44">
        <v>2013.21</v>
      </c>
      <c r="W391" s="44">
        <v>1875.32</v>
      </c>
      <c r="X391" s="44">
        <v>1867.25</v>
      </c>
      <c r="Y391" s="44">
        <v>1835.28</v>
      </c>
      <c r="Z391" s="44">
        <v>1647.55</v>
      </c>
      <c r="AA391" s="44">
        <v>1316.45</v>
      </c>
    </row>
    <row r="392" spans="1:27" ht="12.75" hidden="1" customHeight="1" outlineLevel="1" x14ac:dyDescent="0.2">
      <c r="A392" s="99" t="s">
        <v>2034</v>
      </c>
      <c r="B392" s="63" t="s">
        <v>90</v>
      </c>
      <c r="C392" s="43" t="s">
        <v>79</v>
      </c>
      <c r="D392" s="44">
        <f>$D$327</f>
        <v>2222.89</v>
      </c>
      <c r="E392" s="44">
        <f t="shared" ref="E392:AA392" si="226">$D$327</f>
        <v>2222.89</v>
      </c>
      <c r="F392" s="44">
        <f t="shared" si="226"/>
        <v>2222.89</v>
      </c>
      <c r="G392" s="44">
        <f t="shared" si="226"/>
        <v>2222.89</v>
      </c>
      <c r="H392" s="44">
        <f t="shared" si="226"/>
        <v>2222.89</v>
      </c>
      <c r="I392" s="44">
        <f t="shared" si="226"/>
        <v>2222.89</v>
      </c>
      <c r="J392" s="44">
        <f t="shared" si="226"/>
        <v>2222.89</v>
      </c>
      <c r="K392" s="44">
        <f t="shared" si="226"/>
        <v>2222.89</v>
      </c>
      <c r="L392" s="44">
        <f t="shared" si="226"/>
        <v>2222.89</v>
      </c>
      <c r="M392" s="44">
        <f t="shared" si="226"/>
        <v>2222.89</v>
      </c>
      <c r="N392" s="44">
        <f t="shared" si="226"/>
        <v>2222.89</v>
      </c>
      <c r="O392" s="44">
        <f t="shared" si="226"/>
        <v>2222.89</v>
      </c>
      <c r="P392" s="44">
        <f t="shared" si="226"/>
        <v>2222.89</v>
      </c>
      <c r="Q392" s="44">
        <f t="shared" si="226"/>
        <v>2222.89</v>
      </c>
      <c r="R392" s="44">
        <f t="shared" si="226"/>
        <v>2222.89</v>
      </c>
      <c r="S392" s="44">
        <f t="shared" si="226"/>
        <v>2222.89</v>
      </c>
      <c r="T392" s="44">
        <f t="shared" si="226"/>
        <v>2222.89</v>
      </c>
      <c r="U392" s="44">
        <f t="shared" si="226"/>
        <v>2222.89</v>
      </c>
      <c r="V392" s="44">
        <f t="shared" si="226"/>
        <v>2222.89</v>
      </c>
      <c r="W392" s="44">
        <f t="shared" si="226"/>
        <v>2222.89</v>
      </c>
      <c r="X392" s="44">
        <f t="shared" si="226"/>
        <v>2222.89</v>
      </c>
      <c r="Y392" s="44">
        <f t="shared" si="226"/>
        <v>2222.89</v>
      </c>
      <c r="Z392" s="44">
        <f t="shared" si="226"/>
        <v>2222.89</v>
      </c>
      <c r="AA392" s="44">
        <f t="shared" si="226"/>
        <v>2222.89</v>
      </c>
    </row>
    <row r="393" spans="1:27" ht="12.75" hidden="1" customHeight="1" outlineLevel="1" x14ac:dyDescent="0.2">
      <c r="A393" s="99" t="s">
        <v>2035</v>
      </c>
      <c r="B393" s="63" t="s">
        <v>83</v>
      </c>
      <c r="C393" s="43" t="s">
        <v>79</v>
      </c>
      <c r="D393" s="44">
        <v>3.92</v>
      </c>
      <c r="E393" s="44">
        <v>3.92</v>
      </c>
      <c r="F393" s="44">
        <v>3.92</v>
      </c>
      <c r="G393" s="44">
        <v>3.92</v>
      </c>
      <c r="H393" s="44">
        <v>3.92</v>
      </c>
      <c r="I393" s="44">
        <v>3.92</v>
      </c>
      <c r="J393" s="44">
        <v>3.92</v>
      </c>
      <c r="K393" s="44">
        <v>3.92</v>
      </c>
      <c r="L393" s="44">
        <v>3.92</v>
      </c>
      <c r="M393" s="44">
        <v>3.92</v>
      </c>
      <c r="N393" s="44">
        <v>3.92</v>
      </c>
      <c r="O393" s="44">
        <v>3.92</v>
      </c>
      <c r="P393" s="44">
        <v>3.92</v>
      </c>
      <c r="Q393" s="44">
        <v>3.92</v>
      </c>
      <c r="R393" s="44">
        <v>3.92</v>
      </c>
      <c r="S393" s="44">
        <v>3.92</v>
      </c>
      <c r="T393" s="44">
        <v>3.92</v>
      </c>
      <c r="U393" s="44">
        <v>3.92</v>
      </c>
      <c r="V393" s="44">
        <v>3.92</v>
      </c>
      <c r="W393" s="44">
        <v>3.92</v>
      </c>
      <c r="X393" s="44">
        <v>3.92</v>
      </c>
      <c r="Y393" s="44">
        <v>3.92</v>
      </c>
      <c r="Z393" s="44">
        <v>3.92</v>
      </c>
      <c r="AA393" s="44">
        <v>3.92</v>
      </c>
    </row>
    <row r="394" spans="1:27" ht="12.75" hidden="1" customHeight="1" outlineLevel="1" x14ac:dyDescent="0.2">
      <c r="A394" s="99" t="s">
        <v>2036</v>
      </c>
      <c r="B394" s="63" t="s">
        <v>81</v>
      </c>
      <c r="C394" s="43" t="s">
        <v>79</v>
      </c>
      <c r="D394" s="44">
        <f>$D$11</f>
        <v>110.23</v>
      </c>
      <c r="E394" s="44">
        <f t="shared" ref="E394:AA394" si="227">$D$11</f>
        <v>110.23</v>
      </c>
      <c r="F394" s="44">
        <f t="shared" si="227"/>
        <v>110.23</v>
      </c>
      <c r="G394" s="44">
        <f t="shared" si="227"/>
        <v>110.23</v>
      </c>
      <c r="H394" s="44">
        <f t="shared" si="227"/>
        <v>110.23</v>
      </c>
      <c r="I394" s="44">
        <f t="shared" si="227"/>
        <v>110.23</v>
      </c>
      <c r="J394" s="44">
        <f t="shared" si="227"/>
        <v>110.23</v>
      </c>
      <c r="K394" s="44">
        <f t="shared" si="227"/>
        <v>110.23</v>
      </c>
      <c r="L394" s="44">
        <f t="shared" si="227"/>
        <v>110.23</v>
      </c>
      <c r="M394" s="44">
        <f t="shared" si="227"/>
        <v>110.23</v>
      </c>
      <c r="N394" s="44">
        <f t="shared" si="227"/>
        <v>110.23</v>
      </c>
      <c r="O394" s="44">
        <f t="shared" si="227"/>
        <v>110.23</v>
      </c>
      <c r="P394" s="44">
        <f t="shared" si="227"/>
        <v>110.23</v>
      </c>
      <c r="Q394" s="44">
        <f t="shared" si="227"/>
        <v>110.23</v>
      </c>
      <c r="R394" s="44">
        <f t="shared" si="227"/>
        <v>110.23</v>
      </c>
      <c r="S394" s="44">
        <f t="shared" si="227"/>
        <v>110.23</v>
      </c>
      <c r="T394" s="44">
        <f t="shared" si="227"/>
        <v>110.23</v>
      </c>
      <c r="U394" s="44">
        <f t="shared" si="227"/>
        <v>110.23</v>
      </c>
      <c r="V394" s="44">
        <f t="shared" si="227"/>
        <v>110.23</v>
      </c>
      <c r="W394" s="44">
        <f t="shared" si="227"/>
        <v>110.23</v>
      </c>
      <c r="X394" s="44">
        <f t="shared" si="227"/>
        <v>110.23</v>
      </c>
      <c r="Y394" s="44">
        <f t="shared" si="227"/>
        <v>110.23</v>
      </c>
      <c r="Z394" s="44">
        <f t="shared" si="227"/>
        <v>110.23</v>
      </c>
      <c r="AA394" s="44">
        <f t="shared" si="227"/>
        <v>110.23</v>
      </c>
    </row>
    <row r="395" spans="1:27" ht="12.75" customHeight="1" collapsed="1" x14ac:dyDescent="0.2">
      <c r="A395" s="98" t="s">
        <v>2037</v>
      </c>
      <c r="B395" s="28" t="str">
        <f>"15"&amp;"."&amp;$B$800&amp;"."&amp;$B$801</f>
        <v>15.08.2023</v>
      </c>
      <c r="C395" s="90" t="s">
        <v>76</v>
      </c>
      <c r="D395" s="91">
        <f>ROUND(((D396+D397+D399+D398)/1000),5)</f>
        <v>3.3778899999999998</v>
      </c>
      <c r="E395" s="91">
        <f>ROUND(((E396+E397+E399+E398)/1000),5)</f>
        <v>3.2222599999999999</v>
      </c>
      <c r="F395" s="91">
        <f>ROUND(((F396+F397+F399+F398)/1000),5)</f>
        <v>3.12487</v>
      </c>
      <c r="G395" s="91">
        <f t="shared" ref="G395:AA395" si="228">ROUND(((G396+G397+G399+G398)/1000),5)</f>
        <v>2.34822</v>
      </c>
      <c r="H395" s="91">
        <f t="shared" si="228"/>
        <v>2.3444099999999999</v>
      </c>
      <c r="I395" s="91">
        <f t="shared" si="228"/>
        <v>3.0744400000000001</v>
      </c>
      <c r="J395" s="91">
        <f t="shared" si="228"/>
        <v>3.2197</v>
      </c>
      <c r="K395" s="91">
        <f t="shared" si="228"/>
        <v>3.65971</v>
      </c>
      <c r="L395" s="91">
        <f t="shared" si="228"/>
        <v>4.0316700000000001</v>
      </c>
      <c r="M395" s="91">
        <f t="shared" si="228"/>
        <v>4.3027600000000001</v>
      </c>
      <c r="N395" s="91">
        <f t="shared" si="228"/>
        <v>4.3995100000000003</v>
      </c>
      <c r="O395" s="91">
        <f t="shared" si="228"/>
        <v>4.3791200000000003</v>
      </c>
      <c r="P395" s="91">
        <f t="shared" si="228"/>
        <v>4.3854600000000001</v>
      </c>
      <c r="Q395" s="91">
        <f t="shared" si="228"/>
        <v>4.4121899999999998</v>
      </c>
      <c r="R395" s="91">
        <f t="shared" si="228"/>
        <v>4.5173699999999997</v>
      </c>
      <c r="S395" s="91">
        <f t="shared" si="228"/>
        <v>4.5568400000000002</v>
      </c>
      <c r="T395" s="91">
        <f t="shared" si="228"/>
        <v>4.53857</v>
      </c>
      <c r="U395" s="91">
        <f t="shared" si="228"/>
        <v>4.4214399999999996</v>
      </c>
      <c r="V395" s="91">
        <f t="shared" si="228"/>
        <v>4.3940799999999998</v>
      </c>
      <c r="W395" s="91">
        <f t="shared" si="228"/>
        <v>4.3401699999999996</v>
      </c>
      <c r="X395" s="91">
        <f t="shared" si="228"/>
        <v>4.3143700000000003</v>
      </c>
      <c r="Y395" s="91">
        <f t="shared" si="228"/>
        <v>4.19475</v>
      </c>
      <c r="Z395" s="91">
        <f t="shared" si="228"/>
        <v>4.0279100000000003</v>
      </c>
      <c r="AA395" s="91">
        <f t="shared" si="228"/>
        <v>3.6666400000000001</v>
      </c>
    </row>
    <row r="396" spans="1:27" ht="12.75" hidden="1" customHeight="1" outlineLevel="1" x14ac:dyDescent="0.2">
      <c r="A396" s="99" t="s">
        <v>2038</v>
      </c>
      <c r="B396" s="63" t="s">
        <v>238</v>
      </c>
      <c r="C396" s="43" t="s">
        <v>79</v>
      </c>
      <c r="D396" s="44">
        <v>1040.8499999999999</v>
      </c>
      <c r="E396" s="44">
        <v>885.22</v>
      </c>
      <c r="F396" s="44">
        <v>787.83</v>
      </c>
      <c r="G396" s="44">
        <v>11.18</v>
      </c>
      <c r="H396" s="44">
        <v>7.37</v>
      </c>
      <c r="I396" s="44">
        <v>737.4</v>
      </c>
      <c r="J396" s="44">
        <v>882.66</v>
      </c>
      <c r="K396" s="44">
        <v>1322.67</v>
      </c>
      <c r="L396" s="44">
        <v>1694.63</v>
      </c>
      <c r="M396" s="44">
        <v>1965.72</v>
      </c>
      <c r="N396" s="44">
        <v>2062.4699999999998</v>
      </c>
      <c r="O396" s="44">
        <v>2042.08</v>
      </c>
      <c r="P396" s="44">
        <v>2048.42</v>
      </c>
      <c r="Q396" s="44">
        <v>2075.15</v>
      </c>
      <c r="R396" s="44">
        <v>2180.33</v>
      </c>
      <c r="S396" s="44">
        <v>2219.8000000000002</v>
      </c>
      <c r="T396" s="44">
        <v>2201.5300000000002</v>
      </c>
      <c r="U396" s="44">
        <v>2084.4</v>
      </c>
      <c r="V396" s="44">
        <v>2057.04</v>
      </c>
      <c r="W396" s="44">
        <v>2003.13</v>
      </c>
      <c r="X396" s="44">
        <v>1977.33</v>
      </c>
      <c r="Y396" s="44">
        <v>1857.71</v>
      </c>
      <c r="Z396" s="44">
        <v>1690.87</v>
      </c>
      <c r="AA396" s="44">
        <v>1329.6</v>
      </c>
    </row>
    <row r="397" spans="1:27" ht="12.75" hidden="1" customHeight="1" outlineLevel="1" x14ac:dyDescent="0.2">
      <c r="A397" s="99" t="s">
        <v>2039</v>
      </c>
      <c r="B397" s="63" t="s">
        <v>90</v>
      </c>
      <c r="C397" s="43" t="s">
        <v>79</v>
      </c>
      <c r="D397" s="44">
        <f>$D$327</f>
        <v>2222.89</v>
      </c>
      <c r="E397" s="44">
        <f t="shared" ref="E397:AA397" si="229">$D$327</f>
        <v>2222.89</v>
      </c>
      <c r="F397" s="44">
        <f t="shared" si="229"/>
        <v>2222.89</v>
      </c>
      <c r="G397" s="44">
        <f t="shared" si="229"/>
        <v>2222.89</v>
      </c>
      <c r="H397" s="44">
        <f t="shared" si="229"/>
        <v>2222.89</v>
      </c>
      <c r="I397" s="44">
        <f t="shared" si="229"/>
        <v>2222.89</v>
      </c>
      <c r="J397" s="44">
        <f t="shared" si="229"/>
        <v>2222.89</v>
      </c>
      <c r="K397" s="44">
        <f t="shared" si="229"/>
        <v>2222.89</v>
      </c>
      <c r="L397" s="44">
        <f t="shared" si="229"/>
        <v>2222.89</v>
      </c>
      <c r="M397" s="44">
        <f t="shared" si="229"/>
        <v>2222.89</v>
      </c>
      <c r="N397" s="44">
        <f t="shared" si="229"/>
        <v>2222.89</v>
      </c>
      <c r="O397" s="44">
        <f t="shared" si="229"/>
        <v>2222.89</v>
      </c>
      <c r="P397" s="44">
        <f t="shared" si="229"/>
        <v>2222.89</v>
      </c>
      <c r="Q397" s="44">
        <f t="shared" si="229"/>
        <v>2222.89</v>
      </c>
      <c r="R397" s="44">
        <f t="shared" si="229"/>
        <v>2222.89</v>
      </c>
      <c r="S397" s="44">
        <f t="shared" si="229"/>
        <v>2222.89</v>
      </c>
      <c r="T397" s="44">
        <f t="shared" si="229"/>
        <v>2222.89</v>
      </c>
      <c r="U397" s="44">
        <f t="shared" si="229"/>
        <v>2222.89</v>
      </c>
      <c r="V397" s="44">
        <f t="shared" si="229"/>
        <v>2222.89</v>
      </c>
      <c r="W397" s="44">
        <f t="shared" si="229"/>
        <v>2222.89</v>
      </c>
      <c r="X397" s="44">
        <f t="shared" si="229"/>
        <v>2222.89</v>
      </c>
      <c r="Y397" s="44">
        <f t="shared" si="229"/>
        <v>2222.89</v>
      </c>
      <c r="Z397" s="44">
        <f t="shared" si="229"/>
        <v>2222.89</v>
      </c>
      <c r="AA397" s="44">
        <f t="shared" si="229"/>
        <v>2222.89</v>
      </c>
    </row>
    <row r="398" spans="1:27" ht="12.75" hidden="1" customHeight="1" outlineLevel="1" x14ac:dyDescent="0.2">
      <c r="A398" s="99" t="s">
        <v>2040</v>
      </c>
      <c r="B398" s="63" t="s">
        <v>83</v>
      </c>
      <c r="C398" s="43" t="s">
        <v>79</v>
      </c>
      <c r="D398" s="44">
        <v>3.92</v>
      </c>
      <c r="E398" s="44">
        <v>3.92</v>
      </c>
      <c r="F398" s="44">
        <v>3.92</v>
      </c>
      <c r="G398" s="44">
        <v>3.92</v>
      </c>
      <c r="H398" s="44">
        <v>3.92</v>
      </c>
      <c r="I398" s="44">
        <v>3.92</v>
      </c>
      <c r="J398" s="44">
        <v>3.92</v>
      </c>
      <c r="K398" s="44">
        <v>3.92</v>
      </c>
      <c r="L398" s="44">
        <v>3.92</v>
      </c>
      <c r="M398" s="44">
        <v>3.92</v>
      </c>
      <c r="N398" s="44">
        <v>3.92</v>
      </c>
      <c r="O398" s="44">
        <v>3.92</v>
      </c>
      <c r="P398" s="44">
        <v>3.92</v>
      </c>
      <c r="Q398" s="44">
        <v>3.92</v>
      </c>
      <c r="R398" s="44">
        <v>3.92</v>
      </c>
      <c r="S398" s="44">
        <v>3.92</v>
      </c>
      <c r="T398" s="44">
        <v>3.92</v>
      </c>
      <c r="U398" s="44">
        <v>3.92</v>
      </c>
      <c r="V398" s="44">
        <v>3.92</v>
      </c>
      <c r="W398" s="44">
        <v>3.92</v>
      </c>
      <c r="X398" s="44">
        <v>3.92</v>
      </c>
      <c r="Y398" s="44">
        <v>3.92</v>
      </c>
      <c r="Z398" s="44">
        <v>3.92</v>
      </c>
      <c r="AA398" s="44">
        <v>3.92</v>
      </c>
    </row>
    <row r="399" spans="1:27" ht="12.75" hidden="1" customHeight="1" outlineLevel="1" x14ac:dyDescent="0.2">
      <c r="A399" s="99" t="s">
        <v>2041</v>
      </c>
      <c r="B399" s="63" t="s">
        <v>81</v>
      </c>
      <c r="C399" s="43" t="s">
        <v>79</v>
      </c>
      <c r="D399" s="44">
        <f>$D$11</f>
        <v>110.23</v>
      </c>
      <c r="E399" s="44">
        <f t="shared" ref="E399:AA399" si="230">$D$11</f>
        <v>110.23</v>
      </c>
      <c r="F399" s="44">
        <f t="shared" si="230"/>
        <v>110.23</v>
      </c>
      <c r="G399" s="44">
        <f t="shared" si="230"/>
        <v>110.23</v>
      </c>
      <c r="H399" s="44">
        <f t="shared" si="230"/>
        <v>110.23</v>
      </c>
      <c r="I399" s="44">
        <f t="shared" si="230"/>
        <v>110.23</v>
      </c>
      <c r="J399" s="44">
        <f t="shared" si="230"/>
        <v>110.23</v>
      </c>
      <c r="K399" s="44">
        <f t="shared" si="230"/>
        <v>110.23</v>
      </c>
      <c r="L399" s="44">
        <f t="shared" si="230"/>
        <v>110.23</v>
      </c>
      <c r="M399" s="44">
        <f t="shared" si="230"/>
        <v>110.23</v>
      </c>
      <c r="N399" s="44">
        <f t="shared" si="230"/>
        <v>110.23</v>
      </c>
      <c r="O399" s="44">
        <f t="shared" si="230"/>
        <v>110.23</v>
      </c>
      <c r="P399" s="44">
        <f t="shared" si="230"/>
        <v>110.23</v>
      </c>
      <c r="Q399" s="44">
        <f t="shared" si="230"/>
        <v>110.23</v>
      </c>
      <c r="R399" s="44">
        <f t="shared" si="230"/>
        <v>110.23</v>
      </c>
      <c r="S399" s="44">
        <f t="shared" si="230"/>
        <v>110.23</v>
      </c>
      <c r="T399" s="44">
        <f t="shared" si="230"/>
        <v>110.23</v>
      </c>
      <c r="U399" s="44">
        <f t="shared" si="230"/>
        <v>110.23</v>
      </c>
      <c r="V399" s="44">
        <f t="shared" si="230"/>
        <v>110.23</v>
      </c>
      <c r="W399" s="44">
        <f t="shared" si="230"/>
        <v>110.23</v>
      </c>
      <c r="X399" s="44">
        <f t="shared" si="230"/>
        <v>110.23</v>
      </c>
      <c r="Y399" s="44">
        <f t="shared" si="230"/>
        <v>110.23</v>
      </c>
      <c r="Z399" s="44">
        <f t="shared" si="230"/>
        <v>110.23</v>
      </c>
      <c r="AA399" s="44">
        <f t="shared" si="230"/>
        <v>110.23</v>
      </c>
    </row>
    <row r="400" spans="1:27" ht="12.75" customHeight="1" collapsed="1" x14ac:dyDescent="0.2">
      <c r="A400" s="98" t="s">
        <v>2042</v>
      </c>
      <c r="B400" s="28" t="str">
        <f>"16"&amp;"."&amp;$B$800&amp;"."&amp;$B$801</f>
        <v>16.08.2023</v>
      </c>
      <c r="C400" s="90" t="s">
        <v>76</v>
      </c>
      <c r="D400" s="91">
        <f>ROUND(((D401+D402+D404+D403)/1000),5)</f>
        <v>3.4332099999999999</v>
      </c>
      <c r="E400" s="91">
        <f>ROUND(((E401+E402+E404+E403)/1000),5)</f>
        <v>3.2081300000000001</v>
      </c>
      <c r="F400" s="91">
        <f>ROUND(((F401+F402+F404+F403)/1000),5)</f>
        <v>3.1375600000000001</v>
      </c>
      <c r="G400" s="91">
        <f t="shared" ref="G400:AA400" si="231">ROUND(((G401+G402+G404+G403)/1000),5)</f>
        <v>3.1061999999999999</v>
      </c>
      <c r="H400" s="91">
        <f t="shared" si="231"/>
        <v>3.0923099999999999</v>
      </c>
      <c r="I400" s="91">
        <f t="shared" si="231"/>
        <v>3.1209199999999999</v>
      </c>
      <c r="J400" s="91">
        <f t="shared" si="231"/>
        <v>3.3918200000000001</v>
      </c>
      <c r="K400" s="91">
        <f t="shared" si="231"/>
        <v>3.7814700000000001</v>
      </c>
      <c r="L400" s="91">
        <f t="shared" si="231"/>
        <v>4.0332699999999999</v>
      </c>
      <c r="M400" s="91">
        <f t="shared" si="231"/>
        <v>4.3182499999999999</v>
      </c>
      <c r="N400" s="91">
        <f t="shared" si="231"/>
        <v>4.6020399999999997</v>
      </c>
      <c r="O400" s="91">
        <f t="shared" si="231"/>
        <v>4.5314300000000003</v>
      </c>
      <c r="P400" s="91">
        <f t="shared" si="231"/>
        <v>4.4094100000000003</v>
      </c>
      <c r="Q400" s="91">
        <f t="shared" si="231"/>
        <v>4.69313</v>
      </c>
      <c r="R400" s="91">
        <f t="shared" si="231"/>
        <v>4.5282900000000001</v>
      </c>
      <c r="S400" s="91">
        <f t="shared" si="231"/>
        <v>4.5455100000000002</v>
      </c>
      <c r="T400" s="91">
        <f t="shared" si="231"/>
        <v>4.5244999999999997</v>
      </c>
      <c r="U400" s="91">
        <f t="shared" si="231"/>
        <v>4.4279599999999997</v>
      </c>
      <c r="V400" s="91">
        <f t="shared" si="231"/>
        <v>4.3948099999999997</v>
      </c>
      <c r="W400" s="91">
        <f t="shared" si="231"/>
        <v>4.3626300000000002</v>
      </c>
      <c r="X400" s="91">
        <f t="shared" si="231"/>
        <v>4.3560499999999998</v>
      </c>
      <c r="Y400" s="91">
        <f t="shared" si="231"/>
        <v>4.2116499999999997</v>
      </c>
      <c r="Z400" s="91">
        <f t="shared" si="231"/>
        <v>4.1047900000000004</v>
      </c>
      <c r="AA400" s="91">
        <f t="shared" si="231"/>
        <v>3.6852800000000001</v>
      </c>
    </row>
    <row r="401" spans="1:27" ht="12.75" hidden="1" customHeight="1" outlineLevel="1" x14ac:dyDescent="0.2">
      <c r="A401" s="99" t="s">
        <v>2043</v>
      </c>
      <c r="B401" s="63" t="s">
        <v>238</v>
      </c>
      <c r="C401" s="43" t="s">
        <v>79</v>
      </c>
      <c r="D401" s="44">
        <v>1096.17</v>
      </c>
      <c r="E401" s="44">
        <v>871.09</v>
      </c>
      <c r="F401" s="44">
        <v>800.52</v>
      </c>
      <c r="G401" s="44">
        <v>769.16</v>
      </c>
      <c r="H401" s="44">
        <v>755.27</v>
      </c>
      <c r="I401" s="44">
        <v>783.88</v>
      </c>
      <c r="J401" s="44">
        <v>1054.78</v>
      </c>
      <c r="K401" s="44">
        <v>1444.43</v>
      </c>
      <c r="L401" s="44">
        <v>1696.23</v>
      </c>
      <c r="M401" s="44">
        <v>1981.21</v>
      </c>
      <c r="N401" s="44">
        <v>2265</v>
      </c>
      <c r="O401" s="44">
        <v>2194.39</v>
      </c>
      <c r="P401" s="44">
        <v>2072.37</v>
      </c>
      <c r="Q401" s="44">
        <v>2356.09</v>
      </c>
      <c r="R401" s="44">
        <v>2191.25</v>
      </c>
      <c r="S401" s="44">
        <v>2208.4699999999998</v>
      </c>
      <c r="T401" s="44">
        <v>2187.46</v>
      </c>
      <c r="U401" s="44">
        <v>2090.92</v>
      </c>
      <c r="V401" s="44">
        <v>2057.77</v>
      </c>
      <c r="W401" s="44">
        <v>2025.59</v>
      </c>
      <c r="X401" s="44">
        <v>2019.01</v>
      </c>
      <c r="Y401" s="44">
        <v>1874.61</v>
      </c>
      <c r="Z401" s="44">
        <v>1767.75</v>
      </c>
      <c r="AA401" s="44">
        <v>1348.24</v>
      </c>
    </row>
    <row r="402" spans="1:27" ht="12.75" hidden="1" customHeight="1" outlineLevel="1" x14ac:dyDescent="0.2">
      <c r="A402" s="99" t="s">
        <v>2044</v>
      </c>
      <c r="B402" s="63" t="s">
        <v>90</v>
      </c>
      <c r="C402" s="43" t="s">
        <v>79</v>
      </c>
      <c r="D402" s="44">
        <f>$D$327</f>
        <v>2222.89</v>
      </c>
      <c r="E402" s="44">
        <f t="shared" ref="E402:AA402" si="232">$D$327</f>
        <v>2222.89</v>
      </c>
      <c r="F402" s="44">
        <f t="shared" si="232"/>
        <v>2222.89</v>
      </c>
      <c r="G402" s="44">
        <f t="shared" si="232"/>
        <v>2222.89</v>
      </c>
      <c r="H402" s="44">
        <f t="shared" si="232"/>
        <v>2222.89</v>
      </c>
      <c r="I402" s="44">
        <f t="shared" si="232"/>
        <v>2222.89</v>
      </c>
      <c r="J402" s="44">
        <f t="shared" si="232"/>
        <v>2222.89</v>
      </c>
      <c r="K402" s="44">
        <f t="shared" si="232"/>
        <v>2222.89</v>
      </c>
      <c r="L402" s="44">
        <f t="shared" si="232"/>
        <v>2222.89</v>
      </c>
      <c r="M402" s="44">
        <f t="shared" si="232"/>
        <v>2222.89</v>
      </c>
      <c r="N402" s="44">
        <f t="shared" si="232"/>
        <v>2222.89</v>
      </c>
      <c r="O402" s="44">
        <f t="shared" si="232"/>
        <v>2222.89</v>
      </c>
      <c r="P402" s="44">
        <f t="shared" si="232"/>
        <v>2222.89</v>
      </c>
      <c r="Q402" s="44">
        <f t="shared" si="232"/>
        <v>2222.89</v>
      </c>
      <c r="R402" s="44">
        <f t="shared" si="232"/>
        <v>2222.89</v>
      </c>
      <c r="S402" s="44">
        <f t="shared" si="232"/>
        <v>2222.89</v>
      </c>
      <c r="T402" s="44">
        <f t="shared" si="232"/>
        <v>2222.89</v>
      </c>
      <c r="U402" s="44">
        <f t="shared" si="232"/>
        <v>2222.89</v>
      </c>
      <c r="V402" s="44">
        <f t="shared" si="232"/>
        <v>2222.89</v>
      </c>
      <c r="W402" s="44">
        <f t="shared" si="232"/>
        <v>2222.89</v>
      </c>
      <c r="X402" s="44">
        <f t="shared" si="232"/>
        <v>2222.89</v>
      </c>
      <c r="Y402" s="44">
        <f t="shared" si="232"/>
        <v>2222.89</v>
      </c>
      <c r="Z402" s="44">
        <f t="shared" si="232"/>
        <v>2222.89</v>
      </c>
      <c r="AA402" s="44">
        <f t="shared" si="232"/>
        <v>2222.89</v>
      </c>
    </row>
    <row r="403" spans="1:27" ht="12.75" hidden="1" customHeight="1" outlineLevel="1" x14ac:dyDescent="0.2">
      <c r="A403" s="99" t="s">
        <v>2045</v>
      </c>
      <c r="B403" s="63" t="s">
        <v>83</v>
      </c>
      <c r="C403" s="43" t="s">
        <v>79</v>
      </c>
      <c r="D403" s="44">
        <v>3.92</v>
      </c>
      <c r="E403" s="44">
        <v>3.92</v>
      </c>
      <c r="F403" s="44">
        <v>3.92</v>
      </c>
      <c r="G403" s="44">
        <v>3.92</v>
      </c>
      <c r="H403" s="44">
        <v>3.92</v>
      </c>
      <c r="I403" s="44">
        <v>3.92</v>
      </c>
      <c r="J403" s="44">
        <v>3.92</v>
      </c>
      <c r="K403" s="44">
        <v>3.92</v>
      </c>
      <c r="L403" s="44">
        <v>3.92</v>
      </c>
      <c r="M403" s="44">
        <v>3.92</v>
      </c>
      <c r="N403" s="44">
        <v>3.92</v>
      </c>
      <c r="O403" s="44">
        <v>3.92</v>
      </c>
      <c r="P403" s="44">
        <v>3.92</v>
      </c>
      <c r="Q403" s="44">
        <v>3.92</v>
      </c>
      <c r="R403" s="44">
        <v>3.92</v>
      </c>
      <c r="S403" s="44">
        <v>3.92</v>
      </c>
      <c r="T403" s="44">
        <v>3.92</v>
      </c>
      <c r="U403" s="44">
        <v>3.92</v>
      </c>
      <c r="V403" s="44">
        <v>3.92</v>
      </c>
      <c r="W403" s="44">
        <v>3.92</v>
      </c>
      <c r="X403" s="44">
        <v>3.92</v>
      </c>
      <c r="Y403" s="44">
        <v>3.92</v>
      </c>
      <c r="Z403" s="44">
        <v>3.92</v>
      </c>
      <c r="AA403" s="44">
        <v>3.92</v>
      </c>
    </row>
    <row r="404" spans="1:27" ht="12.75" hidden="1" customHeight="1" outlineLevel="1" x14ac:dyDescent="0.2">
      <c r="A404" s="99" t="s">
        <v>2046</v>
      </c>
      <c r="B404" s="63" t="s">
        <v>81</v>
      </c>
      <c r="C404" s="43" t="s">
        <v>79</v>
      </c>
      <c r="D404" s="44">
        <f>$D$11</f>
        <v>110.23</v>
      </c>
      <c r="E404" s="44">
        <f t="shared" ref="E404:AA404" si="233">$D$11</f>
        <v>110.23</v>
      </c>
      <c r="F404" s="44">
        <f t="shared" si="233"/>
        <v>110.23</v>
      </c>
      <c r="G404" s="44">
        <f t="shared" si="233"/>
        <v>110.23</v>
      </c>
      <c r="H404" s="44">
        <f t="shared" si="233"/>
        <v>110.23</v>
      </c>
      <c r="I404" s="44">
        <f t="shared" si="233"/>
        <v>110.23</v>
      </c>
      <c r="J404" s="44">
        <f t="shared" si="233"/>
        <v>110.23</v>
      </c>
      <c r="K404" s="44">
        <f t="shared" si="233"/>
        <v>110.23</v>
      </c>
      <c r="L404" s="44">
        <f t="shared" si="233"/>
        <v>110.23</v>
      </c>
      <c r="M404" s="44">
        <f t="shared" si="233"/>
        <v>110.23</v>
      </c>
      <c r="N404" s="44">
        <f t="shared" si="233"/>
        <v>110.23</v>
      </c>
      <c r="O404" s="44">
        <f t="shared" si="233"/>
        <v>110.23</v>
      </c>
      <c r="P404" s="44">
        <f t="shared" si="233"/>
        <v>110.23</v>
      </c>
      <c r="Q404" s="44">
        <f t="shared" si="233"/>
        <v>110.23</v>
      </c>
      <c r="R404" s="44">
        <f t="shared" si="233"/>
        <v>110.23</v>
      </c>
      <c r="S404" s="44">
        <f t="shared" si="233"/>
        <v>110.23</v>
      </c>
      <c r="T404" s="44">
        <f t="shared" si="233"/>
        <v>110.23</v>
      </c>
      <c r="U404" s="44">
        <f t="shared" si="233"/>
        <v>110.23</v>
      </c>
      <c r="V404" s="44">
        <f t="shared" si="233"/>
        <v>110.23</v>
      </c>
      <c r="W404" s="44">
        <f t="shared" si="233"/>
        <v>110.23</v>
      </c>
      <c r="X404" s="44">
        <f t="shared" si="233"/>
        <v>110.23</v>
      </c>
      <c r="Y404" s="44">
        <f t="shared" si="233"/>
        <v>110.23</v>
      </c>
      <c r="Z404" s="44">
        <f t="shared" si="233"/>
        <v>110.23</v>
      </c>
      <c r="AA404" s="44">
        <f t="shared" si="233"/>
        <v>110.23</v>
      </c>
    </row>
    <row r="405" spans="1:27" ht="12.75" customHeight="1" collapsed="1" x14ac:dyDescent="0.2">
      <c r="A405" s="98" t="s">
        <v>2047</v>
      </c>
      <c r="B405" s="28" t="str">
        <f>"17"&amp;"."&amp;$B$800&amp;"."&amp;$B$801</f>
        <v>17.08.2023</v>
      </c>
      <c r="C405" s="90" t="s">
        <v>76</v>
      </c>
      <c r="D405" s="91">
        <f>ROUND(((D406+D407+D409+D408)/1000),5)</f>
        <v>3.3896099999999998</v>
      </c>
      <c r="E405" s="91">
        <f>ROUND(((E406+E407+E409+E408)/1000),5)</f>
        <v>3.28382</v>
      </c>
      <c r="F405" s="91">
        <f>ROUND(((F406+F407+F409+F408)/1000),5)</f>
        <v>3.1969500000000002</v>
      </c>
      <c r="G405" s="91">
        <f t="shared" ref="G405:AA405" si="234">ROUND(((G406+G407+G409+G408)/1000),5)</f>
        <v>2.5713200000000001</v>
      </c>
      <c r="H405" s="91">
        <f t="shared" si="234"/>
        <v>2.5602399999999998</v>
      </c>
      <c r="I405" s="91">
        <f t="shared" si="234"/>
        <v>2.5966</v>
      </c>
      <c r="J405" s="91">
        <f t="shared" si="234"/>
        <v>3.3578700000000001</v>
      </c>
      <c r="K405" s="91">
        <f t="shared" si="234"/>
        <v>3.78531</v>
      </c>
      <c r="L405" s="91">
        <f t="shared" si="234"/>
        <v>4.03965</v>
      </c>
      <c r="M405" s="91">
        <f t="shared" si="234"/>
        <v>4.3466899999999997</v>
      </c>
      <c r="N405" s="91">
        <f t="shared" si="234"/>
        <v>4.3970700000000003</v>
      </c>
      <c r="O405" s="91">
        <f t="shared" si="234"/>
        <v>4.4049800000000001</v>
      </c>
      <c r="P405" s="91">
        <f t="shared" si="234"/>
        <v>4.4076599999999999</v>
      </c>
      <c r="Q405" s="91">
        <f t="shared" si="234"/>
        <v>4.4725000000000001</v>
      </c>
      <c r="R405" s="91">
        <f t="shared" si="234"/>
        <v>4.6536299999999997</v>
      </c>
      <c r="S405" s="91">
        <f t="shared" si="234"/>
        <v>4.6405000000000003</v>
      </c>
      <c r="T405" s="91">
        <f t="shared" si="234"/>
        <v>4.5522200000000002</v>
      </c>
      <c r="U405" s="91">
        <f t="shared" si="234"/>
        <v>4.4276200000000001</v>
      </c>
      <c r="V405" s="91">
        <f t="shared" si="234"/>
        <v>4.3673000000000002</v>
      </c>
      <c r="W405" s="91">
        <f t="shared" si="234"/>
        <v>4.2998599999999998</v>
      </c>
      <c r="X405" s="91">
        <f t="shared" si="234"/>
        <v>4.3127899999999997</v>
      </c>
      <c r="Y405" s="91">
        <f t="shared" si="234"/>
        <v>4.1827399999999999</v>
      </c>
      <c r="Z405" s="91">
        <f t="shared" si="234"/>
        <v>4.0116899999999998</v>
      </c>
      <c r="AA405" s="91">
        <f t="shared" si="234"/>
        <v>3.6144799999999999</v>
      </c>
    </row>
    <row r="406" spans="1:27" ht="12.75" hidden="1" customHeight="1" outlineLevel="1" x14ac:dyDescent="0.2">
      <c r="A406" s="99" t="s">
        <v>2048</v>
      </c>
      <c r="B406" s="63" t="s">
        <v>238</v>
      </c>
      <c r="C406" s="43" t="s">
        <v>79</v>
      </c>
      <c r="D406" s="44">
        <v>1052.57</v>
      </c>
      <c r="E406" s="44">
        <v>946.78</v>
      </c>
      <c r="F406" s="44">
        <v>859.91</v>
      </c>
      <c r="G406" s="44">
        <v>234.28</v>
      </c>
      <c r="H406" s="44">
        <v>223.2</v>
      </c>
      <c r="I406" s="44">
        <v>259.56</v>
      </c>
      <c r="J406" s="44">
        <v>1020.83</v>
      </c>
      <c r="K406" s="44">
        <v>1448.27</v>
      </c>
      <c r="L406" s="44">
        <v>1702.61</v>
      </c>
      <c r="M406" s="44">
        <v>2009.65</v>
      </c>
      <c r="N406" s="44">
        <v>2060.0300000000002</v>
      </c>
      <c r="O406" s="44">
        <v>2067.94</v>
      </c>
      <c r="P406" s="44">
        <v>2070.62</v>
      </c>
      <c r="Q406" s="44">
        <v>2135.46</v>
      </c>
      <c r="R406" s="44">
        <v>2316.59</v>
      </c>
      <c r="S406" s="44">
        <v>2303.46</v>
      </c>
      <c r="T406" s="44">
        <v>2215.1799999999998</v>
      </c>
      <c r="U406" s="44">
        <v>2090.58</v>
      </c>
      <c r="V406" s="44">
        <v>2030.26</v>
      </c>
      <c r="W406" s="44">
        <v>1962.82</v>
      </c>
      <c r="X406" s="44">
        <v>1975.75</v>
      </c>
      <c r="Y406" s="44">
        <v>1845.7</v>
      </c>
      <c r="Z406" s="44">
        <v>1674.65</v>
      </c>
      <c r="AA406" s="44">
        <v>1277.44</v>
      </c>
    </row>
    <row r="407" spans="1:27" ht="12.75" hidden="1" customHeight="1" outlineLevel="1" x14ac:dyDescent="0.2">
      <c r="A407" s="99" t="s">
        <v>2049</v>
      </c>
      <c r="B407" s="63" t="s">
        <v>90</v>
      </c>
      <c r="C407" s="43" t="s">
        <v>79</v>
      </c>
      <c r="D407" s="44">
        <f>$D$327</f>
        <v>2222.89</v>
      </c>
      <c r="E407" s="44">
        <f t="shared" ref="E407:AA407" si="235">$D$327</f>
        <v>2222.89</v>
      </c>
      <c r="F407" s="44">
        <f t="shared" si="235"/>
        <v>2222.89</v>
      </c>
      <c r="G407" s="44">
        <f t="shared" si="235"/>
        <v>2222.89</v>
      </c>
      <c r="H407" s="44">
        <f t="shared" si="235"/>
        <v>2222.89</v>
      </c>
      <c r="I407" s="44">
        <f t="shared" si="235"/>
        <v>2222.89</v>
      </c>
      <c r="J407" s="44">
        <f t="shared" si="235"/>
        <v>2222.89</v>
      </c>
      <c r="K407" s="44">
        <f t="shared" si="235"/>
        <v>2222.89</v>
      </c>
      <c r="L407" s="44">
        <f t="shared" si="235"/>
        <v>2222.89</v>
      </c>
      <c r="M407" s="44">
        <f t="shared" si="235"/>
        <v>2222.89</v>
      </c>
      <c r="N407" s="44">
        <f t="shared" si="235"/>
        <v>2222.89</v>
      </c>
      <c r="O407" s="44">
        <f t="shared" si="235"/>
        <v>2222.89</v>
      </c>
      <c r="P407" s="44">
        <f t="shared" si="235"/>
        <v>2222.89</v>
      </c>
      <c r="Q407" s="44">
        <f t="shared" si="235"/>
        <v>2222.89</v>
      </c>
      <c r="R407" s="44">
        <f t="shared" si="235"/>
        <v>2222.89</v>
      </c>
      <c r="S407" s="44">
        <f t="shared" si="235"/>
        <v>2222.89</v>
      </c>
      <c r="T407" s="44">
        <f t="shared" si="235"/>
        <v>2222.89</v>
      </c>
      <c r="U407" s="44">
        <f t="shared" si="235"/>
        <v>2222.89</v>
      </c>
      <c r="V407" s="44">
        <f t="shared" si="235"/>
        <v>2222.89</v>
      </c>
      <c r="W407" s="44">
        <f t="shared" si="235"/>
        <v>2222.89</v>
      </c>
      <c r="X407" s="44">
        <f t="shared" si="235"/>
        <v>2222.89</v>
      </c>
      <c r="Y407" s="44">
        <f t="shared" si="235"/>
        <v>2222.89</v>
      </c>
      <c r="Z407" s="44">
        <f t="shared" si="235"/>
        <v>2222.89</v>
      </c>
      <c r="AA407" s="44">
        <f t="shared" si="235"/>
        <v>2222.89</v>
      </c>
    </row>
    <row r="408" spans="1:27" ht="12.75" hidden="1" customHeight="1" outlineLevel="1" x14ac:dyDescent="0.2">
      <c r="A408" s="99" t="s">
        <v>2050</v>
      </c>
      <c r="B408" s="63" t="s">
        <v>83</v>
      </c>
      <c r="C408" s="43" t="s">
        <v>79</v>
      </c>
      <c r="D408" s="44">
        <v>3.92</v>
      </c>
      <c r="E408" s="44">
        <v>3.92</v>
      </c>
      <c r="F408" s="44">
        <v>3.92</v>
      </c>
      <c r="G408" s="44">
        <v>3.92</v>
      </c>
      <c r="H408" s="44">
        <v>3.92</v>
      </c>
      <c r="I408" s="44">
        <v>3.92</v>
      </c>
      <c r="J408" s="44">
        <v>3.92</v>
      </c>
      <c r="K408" s="44">
        <v>3.92</v>
      </c>
      <c r="L408" s="44">
        <v>3.92</v>
      </c>
      <c r="M408" s="44">
        <v>3.92</v>
      </c>
      <c r="N408" s="44">
        <v>3.92</v>
      </c>
      <c r="O408" s="44">
        <v>3.92</v>
      </c>
      <c r="P408" s="44">
        <v>3.92</v>
      </c>
      <c r="Q408" s="44">
        <v>3.92</v>
      </c>
      <c r="R408" s="44">
        <v>3.92</v>
      </c>
      <c r="S408" s="44">
        <v>3.92</v>
      </c>
      <c r="T408" s="44">
        <v>3.92</v>
      </c>
      <c r="U408" s="44">
        <v>3.92</v>
      </c>
      <c r="V408" s="44">
        <v>3.92</v>
      </c>
      <c r="W408" s="44">
        <v>3.92</v>
      </c>
      <c r="X408" s="44">
        <v>3.92</v>
      </c>
      <c r="Y408" s="44">
        <v>3.92</v>
      </c>
      <c r="Z408" s="44">
        <v>3.92</v>
      </c>
      <c r="AA408" s="44">
        <v>3.92</v>
      </c>
    </row>
    <row r="409" spans="1:27" ht="12.75" hidden="1" customHeight="1" outlineLevel="1" x14ac:dyDescent="0.2">
      <c r="A409" s="99" t="s">
        <v>2051</v>
      </c>
      <c r="B409" s="63" t="s">
        <v>81</v>
      </c>
      <c r="C409" s="43" t="s">
        <v>79</v>
      </c>
      <c r="D409" s="44">
        <f>$D$11</f>
        <v>110.23</v>
      </c>
      <c r="E409" s="44">
        <f t="shared" ref="E409:AA409" si="236">$D$11</f>
        <v>110.23</v>
      </c>
      <c r="F409" s="44">
        <f t="shared" si="236"/>
        <v>110.23</v>
      </c>
      <c r="G409" s="44">
        <f t="shared" si="236"/>
        <v>110.23</v>
      </c>
      <c r="H409" s="44">
        <f t="shared" si="236"/>
        <v>110.23</v>
      </c>
      <c r="I409" s="44">
        <f t="shared" si="236"/>
        <v>110.23</v>
      </c>
      <c r="J409" s="44">
        <f t="shared" si="236"/>
        <v>110.23</v>
      </c>
      <c r="K409" s="44">
        <f t="shared" si="236"/>
        <v>110.23</v>
      </c>
      <c r="L409" s="44">
        <f t="shared" si="236"/>
        <v>110.23</v>
      </c>
      <c r="M409" s="44">
        <f t="shared" si="236"/>
        <v>110.23</v>
      </c>
      <c r="N409" s="44">
        <f t="shared" si="236"/>
        <v>110.23</v>
      </c>
      <c r="O409" s="44">
        <f t="shared" si="236"/>
        <v>110.23</v>
      </c>
      <c r="P409" s="44">
        <f t="shared" si="236"/>
        <v>110.23</v>
      </c>
      <c r="Q409" s="44">
        <f t="shared" si="236"/>
        <v>110.23</v>
      </c>
      <c r="R409" s="44">
        <f t="shared" si="236"/>
        <v>110.23</v>
      </c>
      <c r="S409" s="44">
        <f t="shared" si="236"/>
        <v>110.23</v>
      </c>
      <c r="T409" s="44">
        <f t="shared" si="236"/>
        <v>110.23</v>
      </c>
      <c r="U409" s="44">
        <f t="shared" si="236"/>
        <v>110.23</v>
      </c>
      <c r="V409" s="44">
        <f t="shared" si="236"/>
        <v>110.23</v>
      </c>
      <c r="W409" s="44">
        <f t="shared" si="236"/>
        <v>110.23</v>
      </c>
      <c r="X409" s="44">
        <f t="shared" si="236"/>
        <v>110.23</v>
      </c>
      <c r="Y409" s="44">
        <f t="shared" si="236"/>
        <v>110.23</v>
      </c>
      <c r="Z409" s="44">
        <f t="shared" si="236"/>
        <v>110.23</v>
      </c>
      <c r="AA409" s="44">
        <f t="shared" si="236"/>
        <v>110.23</v>
      </c>
    </row>
    <row r="410" spans="1:27" ht="12.75" customHeight="1" collapsed="1" x14ac:dyDescent="0.2">
      <c r="A410" s="98" t="s">
        <v>2052</v>
      </c>
      <c r="B410" s="28" t="str">
        <f>"18"&amp;"."&amp;$B$800&amp;"."&amp;$B$801</f>
        <v>18.08.2023</v>
      </c>
      <c r="C410" s="90" t="s">
        <v>76</v>
      </c>
      <c r="D410" s="91">
        <f>ROUND(((D411+D412+D414+D413)/1000),5)</f>
        <v>3.3801199999999998</v>
      </c>
      <c r="E410" s="91">
        <f>ROUND(((E411+E412+E414+E413)/1000),5)</f>
        <v>3.22193</v>
      </c>
      <c r="F410" s="91">
        <f>ROUND(((F411+F412+F414+F413)/1000),5)</f>
        <v>3.1337100000000002</v>
      </c>
      <c r="G410" s="91">
        <f t="shared" ref="G410:AA410" si="237">ROUND(((G411+G412+G414+G413)/1000),5)</f>
        <v>3.0927799999999999</v>
      </c>
      <c r="H410" s="91">
        <f t="shared" si="237"/>
        <v>3.0714700000000001</v>
      </c>
      <c r="I410" s="91">
        <f t="shared" si="237"/>
        <v>3.1102300000000001</v>
      </c>
      <c r="J410" s="91">
        <f t="shared" si="237"/>
        <v>3.3134600000000001</v>
      </c>
      <c r="K410" s="91">
        <f t="shared" si="237"/>
        <v>3.8683800000000002</v>
      </c>
      <c r="L410" s="91">
        <f t="shared" si="237"/>
        <v>4.1621600000000001</v>
      </c>
      <c r="M410" s="91">
        <f t="shared" si="237"/>
        <v>4.3942899999999998</v>
      </c>
      <c r="N410" s="91">
        <f t="shared" si="237"/>
        <v>4.4217599999999999</v>
      </c>
      <c r="O410" s="91">
        <f t="shared" si="237"/>
        <v>4.4643499999999996</v>
      </c>
      <c r="P410" s="91">
        <f t="shared" si="237"/>
        <v>4.4864600000000001</v>
      </c>
      <c r="Q410" s="91">
        <f t="shared" si="237"/>
        <v>4.5525799999999998</v>
      </c>
      <c r="R410" s="91">
        <f t="shared" si="237"/>
        <v>4.7445899999999996</v>
      </c>
      <c r="S410" s="91">
        <f t="shared" si="237"/>
        <v>4.7420499999999999</v>
      </c>
      <c r="T410" s="91">
        <f t="shared" si="237"/>
        <v>4.7696899999999998</v>
      </c>
      <c r="U410" s="91">
        <f t="shared" si="237"/>
        <v>4.6825299999999999</v>
      </c>
      <c r="V410" s="91">
        <f t="shared" si="237"/>
        <v>4.5390699999999997</v>
      </c>
      <c r="W410" s="91">
        <f t="shared" si="237"/>
        <v>4.4853399999999999</v>
      </c>
      <c r="X410" s="91">
        <f t="shared" si="237"/>
        <v>4.4110500000000004</v>
      </c>
      <c r="Y410" s="91">
        <f t="shared" si="237"/>
        <v>4.3703399999999997</v>
      </c>
      <c r="Z410" s="91">
        <f t="shared" si="237"/>
        <v>4.1618199999999996</v>
      </c>
      <c r="AA410" s="91">
        <f t="shared" si="237"/>
        <v>3.93594</v>
      </c>
    </row>
    <row r="411" spans="1:27" ht="12.75" hidden="1" customHeight="1" outlineLevel="1" x14ac:dyDescent="0.2">
      <c r="A411" s="99" t="s">
        <v>2053</v>
      </c>
      <c r="B411" s="63" t="s">
        <v>238</v>
      </c>
      <c r="C411" s="43" t="s">
        <v>79</v>
      </c>
      <c r="D411" s="44">
        <v>1043.08</v>
      </c>
      <c r="E411" s="44">
        <v>884.89</v>
      </c>
      <c r="F411" s="44">
        <v>796.67</v>
      </c>
      <c r="G411" s="44">
        <v>755.74</v>
      </c>
      <c r="H411" s="44">
        <v>734.43</v>
      </c>
      <c r="I411" s="44">
        <v>773.19</v>
      </c>
      <c r="J411" s="44">
        <v>976.42</v>
      </c>
      <c r="K411" s="44">
        <v>1531.34</v>
      </c>
      <c r="L411" s="44">
        <v>1825.12</v>
      </c>
      <c r="M411" s="44">
        <v>2057.25</v>
      </c>
      <c r="N411" s="44">
        <v>2084.7199999999998</v>
      </c>
      <c r="O411" s="44">
        <v>2127.31</v>
      </c>
      <c r="P411" s="44">
        <v>2149.42</v>
      </c>
      <c r="Q411" s="44">
        <v>2215.54</v>
      </c>
      <c r="R411" s="44">
        <v>2407.5500000000002</v>
      </c>
      <c r="S411" s="44">
        <v>2405.0100000000002</v>
      </c>
      <c r="T411" s="44">
        <v>2432.65</v>
      </c>
      <c r="U411" s="44">
        <v>2345.4899999999998</v>
      </c>
      <c r="V411" s="44">
        <v>2202.0300000000002</v>
      </c>
      <c r="W411" s="44">
        <v>2148.3000000000002</v>
      </c>
      <c r="X411" s="44">
        <v>2074.0100000000002</v>
      </c>
      <c r="Y411" s="44">
        <v>2033.3</v>
      </c>
      <c r="Z411" s="44">
        <v>1824.78</v>
      </c>
      <c r="AA411" s="44">
        <v>1598.9</v>
      </c>
    </row>
    <row r="412" spans="1:27" ht="12.75" hidden="1" customHeight="1" outlineLevel="1" x14ac:dyDescent="0.2">
      <c r="A412" s="99" t="s">
        <v>2054</v>
      </c>
      <c r="B412" s="63" t="s">
        <v>90</v>
      </c>
      <c r="C412" s="43" t="s">
        <v>79</v>
      </c>
      <c r="D412" s="44">
        <f>$D$327</f>
        <v>2222.89</v>
      </c>
      <c r="E412" s="44">
        <f t="shared" ref="E412:AA412" si="238">$D$327</f>
        <v>2222.89</v>
      </c>
      <c r="F412" s="44">
        <f t="shared" si="238"/>
        <v>2222.89</v>
      </c>
      <c r="G412" s="44">
        <f t="shared" si="238"/>
        <v>2222.89</v>
      </c>
      <c r="H412" s="44">
        <f t="shared" si="238"/>
        <v>2222.89</v>
      </c>
      <c r="I412" s="44">
        <f t="shared" si="238"/>
        <v>2222.89</v>
      </c>
      <c r="J412" s="44">
        <f t="shared" si="238"/>
        <v>2222.89</v>
      </c>
      <c r="K412" s="44">
        <f t="shared" si="238"/>
        <v>2222.89</v>
      </c>
      <c r="L412" s="44">
        <f t="shared" si="238"/>
        <v>2222.89</v>
      </c>
      <c r="M412" s="44">
        <f t="shared" si="238"/>
        <v>2222.89</v>
      </c>
      <c r="N412" s="44">
        <f t="shared" si="238"/>
        <v>2222.89</v>
      </c>
      <c r="O412" s="44">
        <f t="shared" si="238"/>
        <v>2222.89</v>
      </c>
      <c r="P412" s="44">
        <f t="shared" si="238"/>
        <v>2222.89</v>
      </c>
      <c r="Q412" s="44">
        <f t="shared" si="238"/>
        <v>2222.89</v>
      </c>
      <c r="R412" s="44">
        <f t="shared" si="238"/>
        <v>2222.89</v>
      </c>
      <c r="S412" s="44">
        <f t="shared" si="238"/>
        <v>2222.89</v>
      </c>
      <c r="T412" s="44">
        <f t="shared" si="238"/>
        <v>2222.89</v>
      </c>
      <c r="U412" s="44">
        <f t="shared" si="238"/>
        <v>2222.89</v>
      </c>
      <c r="V412" s="44">
        <f t="shared" si="238"/>
        <v>2222.89</v>
      </c>
      <c r="W412" s="44">
        <f t="shared" si="238"/>
        <v>2222.89</v>
      </c>
      <c r="X412" s="44">
        <f t="shared" si="238"/>
        <v>2222.89</v>
      </c>
      <c r="Y412" s="44">
        <f t="shared" si="238"/>
        <v>2222.89</v>
      </c>
      <c r="Z412" s="44">
        <f t="shared" si="238"/>
        <v>2222.89</v>
      </c>
      <c r="AA412" s="44">
        <f t="shared" si="238"/>
        <v>2222.89</v>
      </c>
    </row>
    <row r="413" spans="1:27" ht="12.75" hidden="1" customHeight="1" outlineLevel="1" x14ac:dyDescent="0.2">
      <c r="A413" s="99" t="s">
        <v>2055</v>
      </c>
      <c r="B413" s="63" t="s">
        <v>83</v>
      </c>
      <c r="C413" s="43" t="s">
        <v>79</v>
      </c>
      <c r="D413" s="44">
        <v>3.92</v>
      </c>
      <c r="E413" s="44">
        <v>3.92</v>
      </c>
      <c r="F413" s="44">
        <v>3.92</v>
      </c>
      <c r="G413" s="44">
        <v>3.92</v>
      </c>
      <c r="H413" s="44">
        <v>3.92</v>
      </c>
      <c r="I413" s="44">
        <v>3.92</v>
      </c>
      <c r="J413" s="44">
        <v>3.92</v>
      </c>
      <c r="K413" s="44">
        <v>3.92</v>
      </c>
      <c r="L413" s="44">
        <v>3.92</v>
      </c>
      <c r="M413" s="44">
        <v>3.92</v>
      </c>
      <c r="N413" s="44">
        <v>3.92</v>
      </c>
      <c r="O413" s="44">
        <v>3.92</v>
      </c>
      <c r="P413" s="44">
        <v>3.92</v>
      </c>
      <c r="Q413" s="44">
        <v>3.92</v>
      </c>
      <c r="R413" s="44">
        <v>3.92</v>
      </c>
      <c r="S413" s="44">
        <v>3.92</v>
      </c>
      <c r="T413" s="44">
        <v>3.92</v>
      </c>
      <c r="U413" s="44">
        <v>3.92</v>
      </c>
      <c r="V413" s="44">
        <v>3.92</v>
      </c>
      <c r="W413" s="44">
        <v>3.92</v>
      </c>
      <c r="X413" s="44">
        <v>3.92</v>
      </c>
      <c r="Y413" s="44">
        <v>3.92</v>
      </c>
      <c r="Z413" s="44">
        <v>3.92</v>
      </c>
      <c r="AA413" s="44">
        <v>3.92</v>
      </c>
    </row>
    <row r="414" spans="1:27" ht="12.75" hidden="1" customHeight="1" outlineLevel="1" x14ac:dyDescent="0.2">
      <c r="A414" s="99" t="s">
        <v>2056</v>
      </c>
      <c r="B414" s="63" t="s">
        <v>81</v>
      </c>
      <c r="C414" s="43" t="s">
        <v>79</v>
      </c>
      <c r="D414" s="44">
        <f>$D$11</f>
        <v>110.23</v>
      </c>
      <c r="E414" s="44">
        <f t="shared" ref="E414:AA414" si="239">$D$11</f>
        <v>110.23</v>
      </c>
      <c r="F414" s="44">
        <f t="shared" si="239"/>
        <v>110.23</v>
      </c>
      <c r="G414" s="44">
        <f t="shared" si="239"/>
        <v>110.23</v>
      </c>
      <c r="H414" s="44">
        <f t="shared" si="239"/>
        <v>110.23</v>
      </c>
      <c r="I414" s="44">
        <f t="shared" si="239"/>
        <v>110.23</v>
      </c>
      <c r="J414" s="44">
        <f t="shared" si="239"/>
        <v>110.23</v>
      </c>
      <c r="K414" s="44">
        <f t="shared" si="239"/>
        <v>110.23</v>
      </c>
      <c r="L414" s="44">
        <f t="shared" si="239"/>
        <v>110.23</v>
      </c>
      <c r="M414" s="44">
        <f t="shared" si="239"/>
        <v>110.23</v>
      </c>
      <c r="N414" s="44">
        <f t="shared" si="239"/>
        <v>110.23</v>
      </c>
      <c r="O414" s="44">
        <f t="shared" si="239"/>
        <v>110.23</v>
      </c>
      <c r="P414" s="44">
        <f t="shared" si="239"/>
        <v>110.23</v>
      </c>
      <c r="Q414" s="44">
        <f t="shared" si="239"/>
        <v>110.23</v>
      </c>
      <c r="R414" s="44">
        <f t="shared" si="239"/>
        <v>110.23</v>
      </c>
      <c r="S414" s="44">
        <f t="shared" si="239"/>
        <v>110.23</v>
      </c>
      <c r="T414" s="44">
        <f t="shared" si="239"/>
        <v>110.23</v>
      </c>
      <c r="U414" s="44">
        <f t="shared" si="239"/>
        <v>110.23</v>
      </c>
      <c r="V414" s="44">
        <f t="shared" si="239"/>
        <v>110.23</v>
      </c>
      <c r="W414" s="44">
        <f t="shared" si="239"/>
        <v>110.23</v>
      </c>
      <c r="X414" s="44">
        <f t="shared" si="239"/>
        <v>110.23</v>
      </c>
      <c r="Y414" s="44">
        <f t="shared" si="239"/>
        <v>110.23</v>
      </c>
      <c r="Z414" s="44">
        <f t="shared" si="239"/>
        <v>110.23</v>
      </c>
      <c r="AA414" s="44">
        <f t="shared" si="239"/>
        <v>110.23</v>
      </c>
    </row>
    <row r="415" spans="1:27" ht="12.75" customHeight="1" collapsed="1" x14ac:dyDescent="0.2">
      <c r="A415" s="98" t="s">
        <v>2057</v>
      </c>
      <c r="B415" s="28" t="str">
        <f>"19"&amp;"."&amp;$B$800&amp;"."&amp;$B$801</f>
        <v>19.08.2023</v>
      </c>
      <c r="C415" s="90" t="s">
        <v>76</v>
      </c>
      <c r="D415" s="91">
        <f>ROUND(((D416+D417+D419+D418)/1000),5)</f>
        <v>3.7402899999999999</v>
      </c>
      <c r="E415" s="91">
        <f>ROUND(((E416+E417+E419+E418)/1000),5)</f>
        <v>3.5646100000000001</v>
      </c>
      <c r="F415" s="91">
        <f>ROUND(((F416+F417+F419+F418)/1000),5)</f>
        <v>3.43973</v>
      </c>
      <c r="G415" s="91">
        <f t="shared" ref="G415:AA415" si="240">ROUND(((G416+G417+G419+G418)/1000),5)</f>
        <v>3.3137400000000001</v>
      </c>
      <c r="H415" s="91">
        <f t="shared" si="240"/>
        <v>3.2670499999999998</v>
      </c>
      <c r="I415" s="91">
        <f t="shared" si="240"/>
        <v>3.2460800000000001</v>
      </c>
      <c r="J415" s="91">
        <f t="shared" si="240"/>
        <v>3.26519</v>
      </c>
      <c r="K415" s="91">
        <f t="shared" si="240"/>
        <v>3.6446299999999998</v>
      </c>
      <c r="L415" s="91">
        <f t="shared" si="240"/>
        <v>3.9947900000000001</v>
      </c>
      <c r="M415" s="91">
        <f t="shared" si="240"/>
        <v>4.2123299999999997</v>
      </c>
      <c r="N415" s="91">
        <f t="shared" si="240"/>
        <v>4.3605900000000002</v>
      </c>
      <c r="O415" s="91">
        <f t="shared" si="240"/>
        <v>4.3765700000000001</v>
      </c>
      <c r="P415" s="91">
        <f t="shared" si="240"/>
        <v>4.37676</v>
      </c>
      <c r="Q415" s="91">
        <f t="shared" si="240"/>
        <v>4.3768799999999999</v>
      </c>
      <c r="R415" s="91">
        <f t="shared" si="240"/>
        <v>4.3820899999999998</v>
      </c>
      <c r="S415" s="91">
        <f t="shared" si="240"/>
        <v>4.3777699999999999</v>
      </c>
      <c r="T415" s="91">
        <f t="shared" si="240"/>
        <v>4.3059099999999999</v>
      </c>
      <c r="U415" s="91">
        <f t="shared" si="240"/>
        <v>4.2818899999999998</v>
      </c>
      <c r="V415" s="91">
        <f t="shared" si="240"/>
        <v>4.2576999999999998</v>
      </c>
      <c r="W415" s="91">
        <f t="shared" si="240"/>
        <v>4.2175000000000002</v>
      </c>
      <c r="X415" s="91">
        <f t="shared" si="240"/>
        <v>4.2220199999999997</v>
      </c>
      <c r="Y415" s="91">
        <f t="shared" si="240"/>
        <v>4.2314600000000002</v>
      </c>
      <c r="Z415" s="91">
        <f t="shared" si="240"/>
        <v>4.0504600000000002</v>
      </c>
      <c r="AA415" s="91">
        <f t="shared" si="240"/>
        <v>3.8912800000000001</v>
      </c>
    </row>
    <row r="416" spans="1:27" ht="12.75" hidden="1" customHeight="1" outlineLevel="1" x14ac:dyDescent="0.2">
      <c r="A416" s="99" t="s">
        <v>2058</v>
      </c>
      <c r="B416" s="63" t="s">
        <v>238</v>
      </c>
      <c r="C416" s="43" t="s">
        <v>79</v>
      </c>
      <c r="D416" s="44">
        <v>1403.25</v>
      </c>
      <c r="E416" s="44">
        <v>1227.57</v>
      </c>
      <c r="F416" s="44">
        <v>1102.69</v>
      </c>
      <c r="G416" s="44">
        <v>976.7</v>
      </c>
      <c r="H416" s="44">
        <v>930.01</v>
      </c>
      <c r="I416" s="44">
        <v>909.04</v>
      </c>
      <c r="J416" s="44">
        <v>928.15</v>
      </c>
      <c r="K416" s="44">
        <v>1307.5899999999999</v>
      </c>
      <c r="L416" s="44">
        <v>1657.75</v>
      </c>
      <c r="M416" s="44">
        <v>1875.29</v>
      </c>
      <c r="N416" s="44">
        <v>2023.55</v>
      </c>
      <c r="O416" s="44">
        <v>2039.53</v>
      </c>
      <c r="P416" s="44">
        <v>2039.72</v>
      </c>
      <c r="Q416" s="44">
        <v>2039.84</v>
      </c>
      <c r="R416" s="44">
        <v>2045.05</v>
      </c>
      <c r="S416" s="44">
        <v>2040.73</v>
      </c>
      <c r="T416" s="44">
        <v>1968.87</v>
      </c>
      <c r="U416" s="44">
        <v>1944.85</v>
      </c>
      <c r="V416" s="44">
        <v>1920.66</v>
      </c>
      <c r="W416" s="44">
        <v>1880.46</v>
      </c>
      <c r="X416" s="44">
        <v>1884.98</v>
      </c>
      <c r="Y416" s="44">
        <v>1894.42</v>
      </c>
      <c r="Z416" s="44">
        <v>1713.42</v>
      </c>
      <c r="AA416" s="44">
        <v>1554.24</v>
      </c>
    </row>
    <row r="417" spans="1:27" ht="12.75" hidden="1" customHeight="1" outlineLevel="1" x14ac:dyDescent="0.2">
      <c r="A417" s="99" t="s">
        <v>2059</v>
      </c>
      <c r="B417" s="63" t="s">
        <v>90</v>
      </c>
      <c r="C417" s="43" t="s">
        <v>79</v>
      </c>
      <c r="D417" s="44">
        <f>$D$327</f>
        <v>2222.89</v>
      </c>
      <c r="E417" s="44">
        <f t="shared" ref="E417:AA417" si="241">$D$327</f>
        <v>2222.89</v>
      </c>
      <c r="F417" s="44">
        <f t="shared" si="241"/>
        <v>2222.89</v>
      </c>
      <c r="G417" s="44">
        <f t="shared" si="241"/>
        <v>2222.89</v>
      </c>
      <c r="H417" s="44">
        <f t="shared" si="241"/>
        <v>2222.89</v>
      </c>
      <c r="I417" s="44">
        <f t="shared" si="241"/>
        <v>2222.89</v>
      </c>
      <c r="J417" s="44">
        <f t="shared" si="241"/>
        <v>2222.89</v>
      </c>
      <c r="K417" s="44">
        <f t="shared" si="241"/>
        <v>2222.89</v>
      </c>
      <c r="L417" s="44">
        <f t="shared" si="241"/>
        <v>2222.89</v>
      </c>
      <c r="M417" s="44">
        <f t="shared" si="241"/>
        <v>2222.89</v>
      </c>
      <c r="N417" s="44">
        <f t="shared" si="241"/>
        <v>2222.89</v>
      </c>
      <c r="O417" s="44">
        <f t="shared" si="241"/>
        <v>2222.89</v>
      </c>
      <c r="P417" s="44">
        <f t="shared" si="241"/>
        <v>2222.89</v>
      </c>
      <c r="Q417" s="44">
        <f t="shared" si="241"/>
        <v>2222.89</v>
      </c>
      <c r="R417" s="44">
        <f t="shared" si="241"/>
        <v>2222.89</v>
      </c>
      <c r="S417" s="44">
        <f t="shared" si="241"/>
        <v>2222.89</v>
      </c>
      <c r="T417" s="44">
        <f t="shared" si="241"/>
        <v>2222.89</v>
      </c>
      <c r="U417" s="44">
        <f t="shared" si="241"/>
        <v>2222.89</v>
      </c>
      <c r="V417" s="44">
        <f t="shared" si="241"/>
        <v>2222.89</v>
      </c>
      <c r="W417" s="44">
        <f t="shared" si="241"/>
        <v>2222.89</v>
      </c>
      <c r="X417" s="44">
        <f t="shared" si="241"/>
        <v>2222.89</v>
      </c>
      <c r="Y417" s="44">
        <f t="shared" si="241"/>
        <v>2222.89</v>
      </c>
      <c r="Z417" s="44">
        <f t="shared" si="241"/>
        <v>2222.89</v>
      </c>
      <c r="AA417" s="44">
        <f t="shared" si="241"/>
        <v>2222.89</v>
      </c>
    </row>
    <row r="418" spans="1:27" ht="12.75" hidden="1" customHeight="1" outlineLevel="1" x14ac:dyDescent="0.2">
      <c r="A418" s="99" t="s">
        <v>2060</v>
      </c>
      <c r="B418" s="63" t="s">
        <v>83</v>
      </c>
      <c r="C418" s="43" t="s">
        <v>79</v>
      </c>
      <c r="D418" s="111">
        <v>3.92</v>
      </c>
      <c r="E418" s="111">
        <v>3.92</v>
      </c>
      <c r="F418" s="111">
        <v>3.92</v>
      </c>
      <c r="G418" s="111">
        <v>3.92</v>
      </c>
      <c r="H418" s="111">
        <v>3.92</v>
      </c>
      <c r="I418" s="111">
        <v>3.92</v>
      </c>
      <c r="J418" s="111">
        <v>3.92</v>
      </c>
      <c r="K418" s="111">
        <v>3.92</v>
      </c>
      <c r="L418" s="111">
        <v>3.92</v>
      </c>
      <c r="M418" s="111">
        <v>3.92</v>
      </c>
      <c r="N418" s="111">
        <v>3.92</v>
      </c>
      <c r="O418" s="111">
        <v>3.92</v>
      </c>
      <c r="P418" s="111">
        <v>3.92</v>
      </c>
      <c r="Q418" s="111">
        <v>3.92</v>
      </c>
      <c r="R418" s="111">
        <v>3.92</v>
      </c>
      <c r="S418" s="111">
        <v>3.92</v>
      </c>
      <c r="T418" s="111">
        <v>3.92</v>
      </c>
      <c r="U418" s="111">
        <v>3.92</v>
      </c>
      <c r="V418" s="111">
        <v>3.92</v>
      </c>
      <c r="W418" s="111">
        <v>3.92</v>
      </c>
      <c r="X418" s="111">
        <v>3.92</v>
      </c>
      <c r="Y418" s="111">
        <v>3.92</v>
      </c>
      <c r="Z418" s="111">
        <v>3.92</v>
      </c>
      <c r="AA418" s="111">
        <v>3.92</v>
      </c>
    </row>
    <row r="419" spans="1:27" ht="12.75" hidden="1" customHeight="1" outlineLevel="1" x14ac:dyDescent="0.2">
      <c r="A419" s="99" t="s">
        <v>2061</v>
      </c>
      <c r="B419" s="63" t="s">
        <v>81</v>
      </c>
      <c r="C419" s="43" t="s">
        <v>79</v>
      </c>
      <c r="D419" s="44">
        <f>$D$11</f>
        <v>110.23</v>
      </c>
      <c r="E419" s="44">
        <f t="shared" ref="E419:AA419" si="242">$D$11</f>
        <v>110.23</v>
      </c>
      <c r="F419" s="44">
        <f t="shared" si="242"/>
        <v>110.23</v>
      </c>
      <c r="G419" s="44">
        <f t="shared" si="242"/>
        <v>110.23</v>
      </c>
      <c r="H419" s="44">
        <f t="shared" si="242"/>
        <v>110.23</v>
      </c>
      <c r="I419" s="44">
        <f t="shared" si="242"/>
        <v>110.23</v>
      </c>
      <c r="J419" s="44">
        <f t="shared" si="242"/>
        <v>110.23</v>
      </c>
      <c r="K419" s="44">
        <f t="shared" si="242"/>
        <v>110.23</v>
      </c>
      <c r="L419" s="44">
        <f t="shared" si="242"/>
        <v>110.23</v>
      </c>
      <c r="M419" s="44">
        <f t="shared" si="242"/>
        <v>110.23</v>
      </c>
      <c r="N419" s="44">
        <f t="shared" si="242"/>
        <v>110.23</v>
      </c>
      <c r="O419" s="44">
        <f t="shared" si="242"/>
        <v>110.23</v>
      </c>
      <c r="P419" s="44">
        <f t="shared" si="242"/>
        <v>110.23</v>
      </c>
      <c r="Q419" s="44">
        <f t="shared" si="242"/>
        <v>110.23</v>
      </c>
      <c r="R419" s="44">
        <f t="shared" si="242"/>
        <v>110.23</v>
      </c>
      <c r="S419" s="44">
        <f t="shared" si="242"/>
        <v>110.23</v>
      </c>
      <c r="T419" s="44">
        <f t="shared" si="242"/>
        <v>110.23</v>
      </c>
      <c r="U419" s="44">
        <f t="shared" si="242"/>
        <v>110.23</v>
      </c>
      <c r="V419" s="44">
        <f t="shared" si="242"/>
        <v>110.23</v>
      </c>
      <c r="W419" s="44">
        <f t="shared" si="242"/>
        <v>110.23</v>
      </c>
      <c r="X419" s="44">
        <f t="shared" si="242"/>
        <v>110.23</v>
      </c>
      <c r="Y419" s="44">
        <f t="shared" si="242"/>
        <v>110.23</v>
      </c>
      <c r="Z419" s="44">
        <f t="shared" si="242"/>
        <v>110.23</v>
      </c>
      <c r="AA419" s="44">
        <f t="shared" si="242"/>
        <v>110.23</v>
      </c>
    </row>
    <row r="420" spans="1:27" ht="12.75" customHeight="1" collapsed="1" x14ac:dyDescent="0.2">
      <c r="A420" s="98" t="s">
        <v>2062</v>
      </c>
      <c r="B420" s="28" t="str">
        <f>"20"&amp;"."&amp;$B$800&amp;"."&amp;$B$801</f>
        <v>20.08.2023</v>
      </c>
      <c r="C420" s="90" t="s">
        <v>76</v>
      </c>
      <c r="D420" s="91">
        <f>ROUND(((D421+D422+D424+D423)/1000),5)</f>
        <v>3.6294900000000001</v>
      </c>
      <c r="E420" s="91">
        <f>ROUND(((E421+E422+E424+E423)/1000),5)</f>
        <v>3.4256000000000002</v>
      </c>
      <c r="F420" s="91">
        <f>ROUND(((F421+F422+F424+F423)/1000),5)</f>
        <v>3.29827</v>
      </c>
      <c r="G420" s="91">
        <f t="shared" ref="G420:AA420" si="243">ROUND(((G421+G422+G424+G423)/1000),5)</f>
        <v>3.2061700000000002</v>
      </c>
      <c r="H420" s="91">
        <f t="shared" si="243"/>
        <v>3.1377999999999999</v>
      </c>
      <c r="I420" s="91">
        <f t="shared" si="243"/>
        <v>3.0962700000000001</v>
      </c>
      <c r="J420" s="91">
        <f t="shared" si="243"/>
        <v>3.1204499999999999</v>
      </c>
      <c r="K420" s="91">
        <f t="shared" si="243"/>
        <v>3.3835899999999999</v>
      </c>
      <c r="L420" s="91">
        <f t="shared" si="243"/>
        <v>3.9210699999999998</v>
      </c>
      <c r="M420" s="91">
        <f t="shared" si="243"/>
        <v>4.0518400000000003</v>
      </c>
      <c r="N420" s="91">
        <f t="shared" si="243"/>
        <v>4.2517500000000004</v>
      </c>
      <c r="O420" s="91">
        <f t="shared" si="243"/>
        <v>4.2892000000000001</v>
      </c>
      <c r="P420" s="91">
        <f t="shared" si="243"/>
        <v>4.3451700000000004</v>
      </c>
      <c r="Q420" s="91">
        <f t="shared" si="243"/>
        <v>4.3494000000000002</v>
      </c>
      <c r="R420" s="91">
        <f t="shared" si="243"/>
        <v>4.3578099999999997</v>
      </c>
      <c r="S420" s="91">
        <f t="shared" si="243"/>
        <v>4.3579499999999998</v>
      </c>
      <c r="T420" s="91">
        <f t="shared" si="243"/>
        <v>4.3252300000000004</v>
      </c>
      <c r="U420" s="91">
        <f t="shared" si="243"/>
        <v>4.1852400000000003</v>
      </c>
      <c r="V420" s="91">
        <f t="shared" si="243"/>
        <v>4.1670699999999998</v>
      </c>
      <c r="W420" s="91">
        <f t="shared" si="243"/>
        <v>4.1862500000000002</v>
      </c>
      <c r="X420" s="91">
        <f t="shared" si="243"/>
        <v>4.18004</v>
      </c>
      <c r="Y420" s="91">
        <f t="shared" si="243"/>
        <v>4.1508599999999998</v>
      </c>
      <c r="Z420" s="91">
        <f t="shared" si="243"/>
        <v>4.0589500000000003</v>
      </c>
      <c r="AA420" s="91">
        <f t="shared" si="243"/>
        <v>3.90381</v>
      </c>
    </row>
    <row r="421" spans="1:27" ht="12.75" hidden="1" customHeight="1" outlineLevel="1" x14ac:dyDescent="0.2">
      <c r="A421" s="99" t="s">
        <v>2063</v>
      </c>
      <c r="B421" s="63" t="s">
        <v>238</v>
      </c>
      <c r="C421" s="43" t="s">
        <v>79</v>
      </c>
      <c r="D421" s="44">
        <v>1292.45</v>
      </c>
      <c r="E421" s="44">
        <v>1088.56</v>
      </c>
      <c r="F421" s="44">
        <v>961.23</v>
      </c>
      <c r="G421" s="44">
        <v>869.13</v>
      </c>
      <c r="H421" s="44">
        <v>800.76</v>
      </c>
      <c r="I421" s="44">
        <v>759.23</v>
      </c>
      <c r="J421" s="44">
        <v>783.41</v>
      </c>
      <c r="K421" s="44">
        <v>1046.55</v>
      </c>
      <c r="L421" s="44">
        <v>1584.03</v>
      </c>
      <c r="M421" s="44">
        <v>1714.8</v>
      </c>
      <c r="N421" s="44">
        <v>1914.71</v>
      </c>
      <c r="O421" s="44">
        <v>1952.16</v>
      </c>
      <c r="P421" s="44">
        <v>2008.13</v>
      </c>
      <c r="Q421" s="44">
        <v>2012.36</v>
      </c>
      <c r="R421" s="44">
        <v>2020.77</v>
      </c>
      <c r="S421" s="44">
        <v>2020.91</v>
      </c>
      <c r="T421" s="44">
        <v>1988.19</v>
      </c>
      <c r="U421" s="44">
        <v>1848.2</v>
      </c>
      <c r="V421" s="44">
        <v>1830.03</v>
      </c>
      <c r="W421" s="44">
        <v>1849.21</v>
      </c>
      <c r="X421" s="44">
        <v>1843</v>
      </c>
      <c r="Y421" s="44">
        <v>1813.82</v>
      </c>
      <c r="Z421" s="44">
        <v>1721.91</v>
      </c>
      <c r="AA421" s="44">
        <v>1566.77</v>
      </c>
    </row>
    <row r="422" spans="1:27" ht="12.75" hidden="1" customHeight="1" outlineLevel="1" x14ac:dyDescent="0.2">
      <c r="A422" s="99" t="s">
        <v>2064</v>
      </c>
      <c r="B422" s="63" t="s">
        <v>90</v>
      </c>
      <c r="C422" s="43" t="s">
        <v>79</v>
      </c>
      <c r="D422" s="44">
        <f>$D$327</f>
        <v>2222.89</v>
      </c>
      <c r="E422" s="44">
        <f t="shared" ref="E422:AA422" si="244">$D$327</f>
        <v>2222.89</v>
      </c>
      <c r="F422" s="44">
        <f t="shared" si="244"/>
        <v>2222.89</v>
      </c>
      <c r="G422" s="44">
        <f t="shared" si="244"/>
        <v>2222.89</v>
      </c>
      <c r="H422" s="44">
        <f t="shared" si="244"/>
        <v>2222.89</v>
      </c>
      <c r="I422" s="44">
        <f t="shared" si="244"/>
        <v>2222.89</v>
      </c>
      <c r="J422" s="44">
        <f t="shared" si="244"/>
        <v>2222.89</v>
      </c>
      <c r="K422" s="44">
        <f t="shared" si="244"/>
        <v>2222.89</v>
      </c>
      <c r="L422" s="44">
        <f t="shared" si="244"/>
        <v>2222.89</v>
      </c>
      <c r="M422" s="44">
        <f t="shared" si="244"/>
        <v>2222.89</v>
      </c>
      <c r="N422" s="44">
        <f t="shared" si="244"/>
        <v>2222.89</v>
      </c>
      <c r="O422" s="44">
        <f t="shared" si="244"/>
        <v>2222.89</v>
      </c>
      <c r="P422" s="44">
        <f t="shared" si="244"/>
        <v>2222.89</v>
      </c>
      <c r="Q422" s="44">
        <f t="shared" si="244"/>
        <v>2222.89</v>
      </c>
      <c r="R422" s="44">
        <f t="shared" si="244"/>
        <v>2222.89</v>
      </c>
      <c r="S422" s="44">
        <f t="shared" si="244"/>
        <v>2222.89</v>
      </c>
      <c r="T422" s="44">
        <f t="shared" si="244"/>
        <v>2222.89</v>
      </c>
      <c r="U422" s="44">
        <f t="shared" si="244"/>
        <v>2222.89</v>
      </c>
      <c r="V422" s="44">
        <f t="shared" si="244"/>
        <v>2222.89</v>
      </c>
      <c r="W422" s="44">
        <f t="shared" si="244"/>
        <v>2222.89</v>
      </c>
      <c r="X422" s="44">
        <f t="shared" si="244"/>
        <v>2222.89</v>
      </c>
      <c r="Y422" s="44">
        <f t="shared" si="244"/>
        <v>2222.89</v>
      </c>
      <c r="Z422" s="44">
        <f t="shared" si="244"/>
        <v>2222.89</v>
      </c>
      <c r="AA422" s="44">
        <f t="shared" si="244"/>
        <v>2222.89</v>
      </c>
    </row>
    <row r="423" spans="1:27" ht="12.75" hidden="1" customHeight="1" outlineLevel="1" x14ac:dyDescent="0.2">
      <c r="A423" s="99" t="s">
        <v>2065</v>
      </c>
      <c r="B423" s="63" t="s">
        <v>83</v>
      </c>
      <c r="C423" s="43" t="s">
        <v>79</v>
      </c>
      <c r="D423" s="44">
        <v>3.92</v>
      </c>
      <c r="E423" s="44">
        <v>3.92</v>
      </c>
      <c r="F423" s="44">
        <v>3.92</v>
      </c>
      <c r="G423" s="44">
        <v>3.92</v>
      </c>
      <c r="H423" s="44">
        <v>3.92</v>
      </c>
      <c r="I423" s="44">
        <v>3.92</v>
      </c>
      <c r="J423" s="44">
        <v>3.92</v>
      </c>
      <c r="K423" s="44">
        <v>3.92</v>
      </c>
      <c r="L423" s="44">
        <v>3.92</v>
      </c>
      <c r="M423" s="44">
        <v>3.92</v>
      </c>
      <c r="N423" s="44">
        <v>3.92</v>
      </c>
      <c r="O423" s="44">
        <v>3.92</v>
      </c>
      <c r="P423" s="44">
        <v>3.92</v>
      </c>
      <c r="Q423" s="44">
        <v>3.92</v>
      </c>
      <c r="R423" s="44">
        <v>3.92</v>
      </c>
      <c r="S423" s="44">
        <v>3.92</v>
      </c>
      <c r="T423" s="44">
        <v>3.92</v>
      </c>
      <c r="U423" s="44">
        <v>3.92</v>
      </c>
      <c r="V423" s="44">
        <v>3.92</v>
      </c>
      <c r="W423" s="44">
        <v>3.92</v>
      </c>
      <c r="X423" s="44">
        <v>3.92</v>
      </c>
      <c r="Y423" s="44">
        <v>3.92</v>
      </c>
      <c r="Z423" s="44">
        <v>3.92</v>
      </c>
      <c r="AA423" s="44">
        <v>3.92</v>
      </c>
    </row>
    <row r="424" spans="1:27" ht="12.75" hidden="1" customHeight="1" outlineLevel="1" x14ac:dyDescent="0.2">
      <c r="A424" s="99" t="s">
        <v>2066</v>
      </c>
      <c r="B424" s="63" t="s">
        <v>81</v>
      </c>
      <c r="C424" s="43" t="s">
        <v>79</v>
      </c>
      <c r="D424" s="44">
        <f>$D$11</f>
        <v>110.23</v>
      </c>
      <c r="E424" s="44">
        <f t="shared" ref="E424:AA424" si="245">$D$11</f>
        <v>110.23</v>
      </c>
      <c r="F424" s="44">
        <f t="shared" si="245"/>
        <v>110.23</v>
      </c>
      <c r="G424" s="44">
        <f t="shared" si="245"/>
        <v>110.23</v>
      </c>
      <c r="H424" s="44">
        <f t="shared" si="245"/>
        <v>110.23</v>
      </c>
      <c r="I424" s="44">
        <f t="shared" si="245"/>
        <v>110.23</v>
      </c>
      <c r="J424" s="44">
        <f t="shared" si="245"/>
        <v>110.23</v>
      </c>
      <c r="K424" s="44">
        <f t="shared" si="245"/>
        <v>110.23</v>
      </c>
      <c r="L424" s="44">
        <f t="shared" si="245"/>
        <v>110.23</v>
      </c>
      <c r="M424" s="44">
        <f t="shared" si="245"/>
        <v>110.23</v>
      </c>
      <c r="N424" s="44">
        <f t="shared" si="245"/>
        <v>110.23</v>
      </c>
      <c r="O424" s="44">
        <f t="shared" si="245"/>
        <v>110.23</v>
      </c>
      <c r="P424" s="44">
        <f t="shared" si="245"/>
        <v>110.23</v>
      </c>
      <c r="Q424" s="44">
        <f t="shared" si="245"/>
        <v>110.23</v>
      </c>
      <c r="R424" s="44">
        <f t="shared" si="245"/>
        <v>110.23</v>
      </c>
      <c r="S424" s="44">
        <f t="shared" si="245"/>
        <v>110.23</v>
      </c>
      <c r="T424" s="44">
        <f t="shared" si="245"/>
        <v>110.23</v>
      </c>
      <c r="U424" s="44">
        <f t="shared" si="245"/>
        <v>110.23</v>
      </c>
      <c r="V424" s="44">
        <f t="shared" si="245"/>
        <v>110.23</v>
      </c>
      <c r="W424" s="44">
        <f t="shared" si="245"/>
        <v>110.23</v>
      </c>
      <c r="X424" s="44">
        <f t="shared" si="245"/>
        <v>110.23</v>
      </c>
      <c r="Y424" s="44">
        <f t="shared" si="245"/>
        <v>110.23</v>
      </c>
      <c r="Z424" s="44">
        <f t="shared" si="245"/>
        <v>110.23</v>
      </c>
      <c r="AA424" s="44">
        <f t="shared" si="245"/>
        <v>110.23</v>
      </c>
    </row>
    <row r="425" spans="1:27" ht="12.75" customHeight="1" collapsed="1" x14ac:dyDescent="0.2">
      <c r="A425" s="98" t="s">
        <v>2067</v>
      </c>
      <c r="B425" s="28" t="str">
        <f>"21"&amp;"."&amp;$B$800&amp;"."&amp;$B$801</f>
        <v>21.08.2023</v>
      </c>
      <c r="C425" s="90" t="s">
        <v>76</v>
      </c>
      <c r="D425" s="91">
        <f>ROUND(((D426+D427+D429+D428)/1000),5)</f>
        <v>3.6553100000000001</v>
      </c>
      <c r="E425" s="91">
        <f>ROUND(((E426+E427+E429+E428)/1000),5)</f>
        <v>3.5181100000000001</v>
      </c>
      <c r="F425" s="91">
        <f>ROUND(((F426+F427+F429+F428)/1000),5)</f>
        <v>3.4151400000000001</v>
      </c>
      <c r="G425" s="91">
        <f t="shared" ref="G425:AA425" si="246">ROUND(((G426+G427+G429+G428)/1000),5)</f>
        <v>3.3544100000000001</v>
      </c>
      <c r="H425" s="91">
        <f t="shared" si="246"/>
        <v>3.3195700000000001</v>
      </c>
      <c r="I425" s="91">
        <f t="shared" si="246"/>
        <v>3.3879600000000001</v>
      </c>
      <c r="J425" s="91">
        <f t="shared" si="246"/>
        <v>3.5943100000000001</v>
      </c>
      <c r="K425" s="91">
        <f t="shared" si="246"/>
        <v>3.9192</v>
      </c>
      <c r="L425" s="91">
        <f t="shared" si="246"/>
        <v>4.3133800000000004</v>
      </c>
      <c r="M425" s="91">
        <f t="shared" si="246"/>
        <v>4.38767</v>
      </c>
      <c r="N425" s="91">
        <f t="shared" si="246"/>
        <v>4.4025400000000001</v>
      </c>
      <c r="O425" s="91">
        <f t="shared" si="246"/>
        <v>4.4356400000000002</v>
      </c>
      <c r="P425" s="91">
        <f t="shared" si="246"/>
        <v>4.4167500000000004</v>
      </c>
      <c r="Q425" s="91">
        <f t="shared" si="246"/>
        <v>4.4698000000000002</v>
      </c>
      <c r="R425" s="91">
        <f t="shared" si="246"/>
        <v>4.4916299999999998</v>
      </c>
      <c r="S425" s="91">
        <f t="shared" si="246"/>
        <v>4.5093800000000002</v>
      </c>
      <c r="T425" s="91">
        <f t="shared" si="246"/>
        <v>4.59673</v>
      </c>
      <c r="U425" s="91">
        <f t="shared" si="246"/>
        <v>4.4955699999999998</v>
      </c>
      <c r="V425" s="91">
        <f t="shared" si="246"/>
        <v>4.4024099999999997</v>
      </c>
      <c r="W425" s="91">
        <f t="shared" si="246"/>
        <v>4.3870800000000001</v>
      </c>
      <c r="X425" s="91">
        <f t="shared" si="246"/>
        <v>4.3863599999999998</v>
      </c>
      <c r="Y425" s="91">
        <f t="shared" si="246"/>
        <v>4.3522600000000002</v>
      </c>
      <c r="Z425" s="91">
        <f t="shared" si="246"/>
        <v>4.05152</v>
      </c>
      <c r="AA425" s="91">
        <f t="shared" si="246"/>
        <v>3.8982600000000001</v>
      </c>
    </row>
    <row r="426" spans="1:27" ht="12.75" hidden="1" customHeight="1" outlineLevel="1" x14ac:dyDescent="0.2">
      <c r="A426" s="99" t="s">
        <v>2068</v>
      </c>
      <c r="B426" s="63" t="s">
        <v>238</v>
      </c>
      <c r="C426" s="43" t="s">
        <v>79</v>
      </c>
      <c r="D426" s="44">
        <v>1318.27</v>
      </c>
      <c r="E426" s="44">
        <v>1181.07</v>
      </c>
      <c r="F426" s="44">
        <v>1078.0999999999999</v>
      </c>
      <c r="G426" s="44">
        <v>1017.37</v>
      </c>
      <c r="H426" s="44">
        <v>982.53</v>
      </c>
      <c r="I426" s="44">
        <v>1050.92</v>
      </c>
      <c r="J426" s="44">
        <v>1257.27</v>
      </c>
      <c r="K426" s="44">
        <v>1582.16</v>
      </c>
      <c r="L426" s="44">
        <v>1976.34</v>
      </c>
      <c r="M426" s="44">
        <v>2050.63</v>
      </c>
      <c r="N426" s="44">
        <v>2065.5</v>
      </c>
      <c r="O426" s="44">
        <v>2098.6</v>
      </c>
      <c r="P426" s="44">
        <v>2079.71</v>
      </c>
      <c r="Q426" s="44">
        <v>2132.7600000000002</v>
      </c>
      <c r="R426" s="44">
        <v>2154.59</v>
      </c>
      <c r="S426" s="44">
        <v>2172.34</v>
      </c>
      <c r="T426" s="44">
        <v>2259.69</v>
      </c>
      <c r="U426" s="44">
        <v>2158.5300000000002</v>
      </c>
      <c r="V426" s="44">
        <v>2065.37</v>
      </c>
      <c r="W426" s="44">
        <v>2050.04</v>
      </c>
      <c r="X426" s="44">
        <v>2049.3200000000002</v>
      </c>
      <c r="Y426" s="44">
        <v>2015.22</v>
      </c>
      <c r="Z426" s="44">
        <v>1714.48</v>
      </c>
      <c r="AA426" s="44">
        <v>1561.22</v>
      </c>
    </row>
    <row r="427" spans="1:27" ht="12.75" hidden="1" customHeight="1" outlineLevel="1" x14ac:dyDescent="0.2">
      <c r="A427" s="99" t="s">
        <v>2069</v>
      </c>
      <c r="B427" s="63" t="s">
        <v>90</v>
      </c>
      <c r="C427" s="43" t="s">
        <v>79</v>
      </c>
      <c r="D427" s="44">
        <f>$D$327</f>
        <v>2222.89</v>
      </c>
      <c r="E427" s="44">
        <f t="shared" ref="E427:AA427" si="247">$D$327</f>
        <v>2222.89</v>
      </c>
      <c r="F427" s="44">
        <f t="shared" si="247"/>
        <v>2222.89</v>
      </c>
      <c r="G427" s="44">
        <f t="shared" si="247"/>
        <v>2222.89</v>
      </c>
      <c r="H427" s="44">
        <f t="shared" si="247"/>
        <v>2222.89</v>
      </c>
      <c r="I427" s="44">
        <f t="shared" si="247"/>
        <v>2222.89</v>
      </c>
      <c r="J427" s="44">
        <f t="shared" si="247"/>
        <v>2222.89</v>
      </c>
      <c r="K427" s="44">
        <f t="shared" si="247"/>
        <v>2222.89</v>
      </c>
      <c r="L427" s="44">
        <f t="shared" si="247"/>
        <v>2222.89</v>
      </c>
      <c r="M427" s="44">
        <f t="shared" si="247"/>
        <v>2222.89</v>
      </c>
      <c r="N427" s="44">
        <f t="shared" si="247"/>
        <v>2222.89</v>
      </c>
      <c r="O427" s="44">
        <f t="shared" si="247"/>
        <v>2222.89</v>
      </c>
      <c r="P427" s="44">
        <f t="shared" si="247"/>
        <v>2222.89</v>
      </c>
      <c r="Q427" s="44">
        <f t="shared" si="247"/>
        <v>2222.89</v>
      </c>
      <c r="R427" s="44">
        <f t="shared" si="247"/>
        <v>2222.89</v>
      </c>
      <c r="S427" s="44">
        <f t="shared" si="247"/>
        <v>2222.89</v>
      </c>
      <c r="T427" s="44">
        <f t="shared" si="247"/>
        <v>2222.89</v>
      </c>
      <c r="U427" s="44">
        <f t="shared" si="247"/>
        <v>2222.89</v>
      </c>
      <c r="V427" s="44">
        <f t="shared" si="247"/>
        <v>2222.89</v>
      </c>
      <c r="W427" s="44">
        <f t="shared" si="247"/>
        <v>2222.89</v>
      </c>
      <c r="X427" s="44">
        <f t="shared" si="247"/>
        <v>2222.89</v>
      </c>
      <c r="Y427" s="44">
        <f t="shared" si="247"/>
        <v>2222.89</v>
      </c>
      <c r="Z427" s="44">
        <f t="shared" si="247"/>
        <v>2222.89</v>
      </c>
      <c r="AA427" s="44">
        <f t="shared" si="247"/>
        <v>2222.89</v>
      </c>
    </row>
    <row r="428" spans="1:27" ht="12.75" hidden="1" customHeight="1" outlineLevel="1" x14ac:dyDescent="0.2">
      <c r="A428" s="99" t="s">
        <v>2070</v>
      </c>
      <c r="B428" s="63" t="s">
        <v>83</v>
      </c>
      <c r="C428" s="43" t="s">
        <v>79</v>
      </c>
      <c r="D428" s="44">
        <v>3.92</v>
      </c>
      <c r="E428" s="44">
        <v>3.92</v>
      </c>
      <c r="F428" s="44">
        <v>3.92</v>
      </c>
      <c r="G428" s="44">
        <v>3.92</v>
      </c>
      <c r="H428" s="44">
        <v>3.92</v>
      </c>
      <c r="I428" s="44">
        <v>3.92</v>
      </c>
      <c r="J428" s="44">
        <v>3.92</v>
      </c>
      <c r="K428" s="44">
        <v>3.92</v>
      </c>
      <c r="L428" s="44">
        <v>3.92</v>
      </c>
      <c r="M428" s="44">
        <v>3.92</v>
      </c>
      <c r="N428" s="44">
        <v>3.92</v>
      </c>
      <c r="O428" s="44">
        <v>3.92</v>
      </c>
      <c r="P428" s="44">
        <v>3.92</v>
      </c>
      <c r="Q428" s="44">
        <v>3.92</v>
      </c>
      <c r="R428" s="44">
        <v>3.92</v>
      </c>
      <c r="S428" s="44">
        <v>3.92</v>
      </c>
      <c r="T428" s="44">
        <v>3.92</v>
      </c>
      <c r="U428" s="44">
        <v>3.92</v>
      </c>
      <c r="V428" s="44">
        <v>3.92</v>
      </c>
      <c r="W428" s="44">
        <v>3.92</v>
      </c>
      <c r="X428" s="44">
        <v>3.92</v>
      </c>
      <c r="Y428" s="44">
        <v>3.92</v>
      </c>
      <c r="Z428" s="44">
        <v>3.92</v>
      </c>
      <c r="AA428" s="44">
        <v>3.92</v>
      </c>
    </row>
    <row r="429" spans="1:27" ht="12.75" hidden="1" customHeight="1" outlineLevel="1" x14ac:dyDescent="0.2">
      <c r="A429" s="99" t="s">
        <v>2071</v>
      </c>
      <c r="B429" s="63" t="s">
        <v>81</v>
      </c>
      <c r="C429" s="43" t="s">
        <v>79</v>
      </c>
      <c r="D429" s="44">
        <f>$D$11</f>
        <v>110.23</v>
      </c>
      <c r="E429" s="44">
        <f t="shared" ref="E429:AA429" si="248">$D$11</f>
        <v>110.23</v>
      </c>
      <c r="F429" s="44">
        <f t="shared" si="248"/>
        <v>110.23</v>
      </c>
      <c r="G429" s="44">
        <f t="shared" si="248"/>
        <v>110.23</v>
      </c>
      <c r="H429" s="44">
        <f t="shared" si="248"/>
        <v>110.23</v>
      </c>
      <c r="I429" s="44">
        <f t="shared" si="248"/>
        <v>110.23</v>
      </c>
      <c r="J429" s="44">
        <f t="shared" si="248"/>
        <v>110.23</v>
      </c>
      <c r="K429" s="44">
        <f t="shared" si="248"/>
        <v>110.23</v>
      </c>
      <c r="L429" s="44">
        <f t="shared" si="248"/>
        <v>110.23</v>
      </c>
      <c r="M429" s="44">
        <f t="shared" si="248"/>
        <v>110.23</v>
      </c>
      <c r="N429" s="44">
        <f t="shared" si="248"/>
        <v>110.23</v>
      </c>
      <c r="O429" s="44">
        <f t="shared" si="248"/>
        <v>110.23</v>
      </c>
      <c r="P429" s="44">
        <f t="shared" si="248"/>
        <v>110.23</v>
      </c>
      <c r="Q429" s="44">
        <f t="shared" si="248"/>
        <v>110.23</v>
      </c>
      <c r="R429" s="44">
        <f t="shared" si="248"/>
        <v>110.23</v>
      </c>
      <c r="S429" s="44">
        <f t="shared" si="248"/>
        <v>110.23</v>
      </c>
      <c r="T429" s="44">
        <f t="shared" si="248"/>
        <v>110.23</v>
      </c>
      <c r="U429" s="44">
        <f t="shared" si="248"/>
        <v>110.23</v>
      </c>
      <c r="V429" s="44">
        <f t="shared" si="248"/>
        <v>110.23</v>
      </c>
      <c r="W429" s="44">
        <f t="shared" si="248"/>
        <v>110.23</v>
      </c>
      <c r="X429" s="44">
        <f t="shared" si="248"/>
        <v>110.23</v>
      </c>
      <c r="Y429" s="44">
        <f t="shared" si="248"/>
        <v>110.23</v>
      </c>
      <c r="Z429" s="44">
        <f t="shared" si="248"/>
        <v>110.23</v>
      </c>
      <c r="AA429" s="44">
        <f t="shared" si="248"/>
        <v>110.23</v>
      </c>
    </row>
    <row r="430" spans="1:27" ht="12.75" customHeight="1" collapsed="1" x14ac:dyDescent="0.2">
      <c r="A430" s="98" t="s">
        <v>2072</v>
      </c>
      <c r="B430" s="28" t="str">
        <f>"22"&amp;"."&amp;$B$800&amp;"."&amp;$B$801</f>
        <v>22.08.2023</v>
      </c>
      <c r="C430" s="90" t="s">
        <v>76</v>
      </c>
      <c r="D430" s="91">
        <f>ROUND(((D431+D432+D434+D433)/1000),5)</f>
        <v>3.5370900000000001</v>
      </c>
      <c r="E430" s="91">
        <f>ROUND(((E431+E432+E434+E433)/1000),5)</f>
        <v>3.38733</v>
      </c>
      <c r="F430" s="91">
        <f>ROUND(((F431+F432+F434+F433)/1000),5)</f>
        <v>3.2412899999999998</v>
      </c>
      <c r="G430" s="91">
        <f t="shared" ref="G430:AA430" si="249">ROUND(((G431+G432+G434+G433)/1000),5)</f>
        <v>3.1823000000000001</v>
      </c>
      <c r="H430" s="91">
        <f t="shared" si="249"/>
        <v>3.1995200000000001</v>
      </c>
      <c r="I430" s="91">
        <f t="shared" si="249"/>
        <v>3.32457</v>
      </c>
      <c r="J430" s="91">
        <f t="shared" si="249"/>
        <v>3.6002200000000002</v>
      </c>
      <c r="K430" s="91">
        <f t="shared" si="249"/>
        <v>3.7777500000000002</v>
      </c>
      <c r="L430" s="91">
        <f t="shared" si="249"/>
        <v>4.0864200000000004</v>
      </c>
      <c r="M430" s="91">
        <f t="shared" si="249"/>
        <v>4.3093700000000004</v>
      </c>
      <c r="N430" s="91">
        <f t="shared" si="249"/>
        <v>4.3709100000000003</v>
      </c>
      <c r="O430" s="91">
        <f t="shared" si="249"/>
        <v>4.3713499999999996</v>
      </c>
      <c r="P430" s="91">
        <f t="shared" si="249"/>
        <v>4.3700299999999999</v>
      </c>
      <c r="Q430" s="91">
        <f t="shared" si="249"/>
        <v>4.3831199999999999</v>
      </c>
      <c r="R430" s="91">
        <f t="shared" si="249"/>
        <v>4.4686000000000003</v>
      </c>
      <c r="S430" s="91">
        <f t="shared" si="249"/>
        <v>4.4915799999999999</v>
      </c>
      <c r="T430" s="91">
        <f t="shared" si="249"/>
        <v>4.4961900000000004</v>
      </c>
      <c r="U430" s="91">
        <f t="shared" si="249"/>
        <v>4.49444</v>
      </c>
      <c r="V430" s="91">
        <f t="shared" si="249"/>
        <v>4.3976199999999999</v>
      </c>
      <c r="W430" s="91">
        <f t="shared" si="249"/>
        <v>4.3887600000000004</v>
      </c>
      <c r="X430" s="91">
        <f t="shared" si="249"/>
        <v>4.3757999999999999</v>
      </c>
      <c r="Y430" s="91">
        <f t="shared" si="249"/>
        <v>4.2346500000000002</v>
      </c>
      <c r="Z430" s="91">
        <f t="shared" si="249"/>
        <v>4.0192100000000002</v>
      </c>
      <c r="AA430" s="91">
        <f t="shared" si="249"/>
        <v>3.7744</v>
      </c>
    </row>
    <row r="431" spans="1:27" ht="12.75" hidden="1" customHeight="1" outlineLevel="1" x14ac:dyDescent="0.2">
      <c r="A431" s="99" t="s">
        <v>2073</v>
      </c>
      <c r="B431" s="63" t="s">
        <v>238</v>
      </c>
      <c r="C431" s="43" t="s">
        <v>79</v>
      </c>
      <c r="D431" s="44">
        <v>1200.05</v>
      </c>
      <c r="E431" s="44">
        <v>1050.29</v>
      </c>
      <c r="F431" s="44">
        <v>904.25</v>
      </c>
      <c r="G431" s="44">
        <v>845.26</v>
      </c>
      <c r="H431" s="44">
        <v>862.48</v>
      </c>
      <c r="I431" s="44">
        <v>987.53</v>
      </c>
      <c r="J431" s="44">
        <v>1263.18</v>
      </c>
      <c r="K431" s="44">
        <v>1440.71</v>
      </c>
      <c r="L431" s="44">
        <v>1749.38</v>
      </c>
      <c r="M431" s="44">
        <v>1972.33</v>
      </c>
      <c r="N431" s="44">
        <v>2033.87</v>
      </c>
      <c r="O431" s="44">
        <v>2034.31</v>
      </c>
      <c r="P431" s="44">
        <v>2032.99</v>
      </c>
      <c r="Q431" s="44">
        <v>2046.08</v>
      </c>
      <c r="R431" s="44">
        <v>2131.56</v>
      </c>
      <c r="S431" s="44">
        <v>2154.54</v>
      </c>
      <c r="T431" s="44">
        <v>2159.15</v>
      </c>
      <c r="U431" s="44">
        <v>2157.4</v>
      </c>
      <c r="V431" s="44">
        <v>2060.58</v>
      </c>
      <c r="W431" s="44">
        <v>2051.7199999999998</v>
      </c>
      <c r="X431" s="44">
        <v>2038.76</v>
      </c>
      <c r="Y431" s="44">
        <v>1897.61</v>
      </c>
      <c r="Z431" s="44">
        <v>1682.17</v>
      </c>
      <c r="AA431" s="44">
        <v>1437.36</v>
      </c>
    </row>
    <row r="432" spans="1:27" ht="12.75" hidden="1" customHeight="1" outlineLevel="1" x14ac:dyDescent="0.2">
      <c r="A432" s="99" t="s">
        <v>2074</v>
      </c>
      <c r="B432" s="63" t="s">
        <v>90</v>
      </c>
      <c r="C432" s="43" t="s">
        <v>79</v>
      </c>
      <c r="D432" s="44">
        <f>$D$327</f>
        <v>2222.89</v>
      </c>
      <c r="E432" s="44">
        <f t="shared" ref="E432:AA432" si="250">$D$327</f>
        <v>2222.89</v>
      </c>
      <c r="F432" s="44">
        <f t="shared" si="250"/>
        <v>2222.89</v>
      </c>
      <c r="G432" s="44">
        <f t="shared" si="250"/>
        <v>2222.89</v>
      </c>
      <c r="H432" s="44">
        <f t="shared" si="250"/>
        <v>2222.89</v>
      </c>
      <c r="I432" s="44">
        <f t="shared" si="250"/>
        <v>2222.89</v>
      </c>
      <c r="J432" s="44">
        <f t="shared" si="250"/>
        <v>2222.89</v>
      </c>
      <c r="K432" s="44">
        <f t="shared" si="250"/>
        <v>2222.89</v>
      </c>
      <c r="L432" s="44">
        <f t="shared" si="250"/>
        <v>2222.89</v>
      </c>
      <c r="M432" s="44">
        <f t="shared" si="250"/>
        <v>2222.89</v>
      </c>
      <c r="N432" s="44">
        <f t="shared" si="250"/>
        <v>2222.89</v>
      </c>
      <c r="O432" s="44">
        <f t="shared" si="250"/>
        <v>2222.89</v>
      </c>
      <c r="P432" s="44">
        <f t="shared" si="250"/>
        <v>2222.89</v>
      </c>
      <c r="Q432" s="44">
        <f t="shared" si="250"/>
        <v>2222.89</v>
      </c>
      <c r="R432" s="44">
        <f t="shared" si="250"/>
        <v>2222.89</v>
      </c>
      <c r="S432" s="44">
        <f t="shared" si="250"/>
        <v>2222.89</v>
      </c>
      <c r="T432" s="44">
        <f t="shared" si="250"/>
        <v>2222.89</v>
      </c>
      <c r="U432" s="44">
        <f t="shared" si="250"/>
        <v>2222.89</v>
      </c>
      <c r="V432" s="44">
        <f t="shared" si="250"/>
        <v>2222.89</v>
      </c>
      <c r="W432" s="44">
        <f t="shared" si="250"/>
        <v>2222.89</v>
      </c>
      <c r="X432" s="44">
        <f t="shared" si="250"/>
        <v>2222.89</v>
      </c>
      <c r="Y432" s="44">
        <f t="shared" si="250"/>
        <v>2222.89</v>
      </c>
      <c r="Z432" s="44">
        <f t="shared" si="250"/>
        <v>2222.89</v>
      </c>
      <c r="AA432" s="44">
        <f t="shared" si="250"/>
        <v>2222.89</v>
      </c>
    </row>
    <row r="433" spans="1:27" ht="12.75" hidden="1" customHeight="1" outlineLevel="1" x14ac:dyDescent="0.2">
      <c r="A433" s="99" t="s">
        <v>2075</v>
      </c>
      <c r="B433" s="63" t="s">
        <v>83</v>
      </c>
      <c r="C433" s="43" t="s">
        <v>79</v>
      </c>
      <c r="D433" s="44">
        <v>3.92</v>
      </c>
      <c r="E433" s="44">
        <v>3.92</v>
      </c>
      <c r="F433" s="44">
        <v>3.92</v>
      </c>
      <c r="G433" s="44">
        <v>3.92</v>
      </c>
      <c r="H433" s="44">
        <v>3.92</v>
      </c>
      <c r="I433" s="44">
        <v>3.92</v>
      </c>
      <c r="J433" s="44">
        <v>3.92</v>
      </c>
      <c r="K433" s="44">
        <v>3.92</v>
      </c>
      <c r="L433" s="44">
        <v>3.92</v>
      </c>
      <c r="M433" s="44">
        <v>3.92</v>
      </c>
      <c r="N433" s="44">
        <v>3.92</v>
      </c>
      <c r="O433" s="44">
        <v>3.92</v>
      </c>
      <c r="P433" s="44">
        <v>3.92</v>
      </c>
      <c r="Q433" s="44">
        <v>3.92</v>
      </c>
      <c r="R433" s="44">
        <v>3.92</v>
      </c>
      <c r="S433" s="44">
        <v>3.92</v>
      </c>
      <c r="T433" s="44">
        <v>3.92</v>
      </c>
      <c r="U433" s="44">
        <v>3.92</v>
      </c>
      <c r="V433" s="44">
        <v>3.92</v>
      </c>
      <c r="W433" s="44">
        <v>3.92</v>
      </c>
      <c r="X433" s="44">
        <v>3.92</v>
      </c>
      <c r="Y433" s="44">
        <v>3.92</v>
      </c>
      <c r="Z433" s="44">
        <v>3.92</v>
      </c>
      <c r="AA433" s="44">
        <v>3.92</v>
      </c>
    </row>
    <row r="434" spans="1:27" ht="12.75" hidden="1" customHeight="1" outlineLevel="1" x14ac:dyDescent="0.2">
      <c r="A434" s="99" t="s">
        <v>2076</v>
      </c>
      <c r="B434" s="63" t="s">
        <v>81</v>
      </c>
      <c r="C434" s="43" t="s">
        <v>79</v>
      </c>
      <c r="D434" s="44">
        <f>$D$11</f>
        <v>110.23</v>
      </c>
      <c r="E434" s="44">
        <f t="shared" ref="E434:AA434" si="251">$D$11</f>
        <v>110.23</v>
      </c>
      <c r="F434" s="44">
        <f t="shared" si="251"/>
        <v>110.23</v>
      </c>
      <c r="G434" s="44">
        <f t="shared" si="251"/>
        <v>110.23</v>
      </c>
      <c r="H434" s="44">
        <f t="shared" si="251"/>
        <v>110.23</v>
      </c>
      <c r="I434" s="44">
        <f t="shared" si="251"/>
        <v>110.23</v>
      </c>
      <c r="J434" s="44">
        <f t="shared" si="251"/>
        <v>110.23</v>
      </c>
      <c r="K434" s="44">
        <f t="shared" si="251"/>
        <v>110.23</v>
      </c>
      <c r="L434" s="44">
        <f t="shared" si="251"/>
        <v>110.23</v>
      </c>
      <c r="M434" s="44">
        <f t="shared" si="251"/>
        <v>110.23</v>
      </c>
      <c r="N434" s="44">
        <f t="shared" si="251"/>
        <v>110.23</v>
      </c>
      <c r="O434" s="44">
        <f t="shared" si="251"/>
        <v>110.23</v>
      </c>
      <c r="P434" s="44">
        <f t="shared" si="251"/>
        <v>110.23</v>
      </c>
      <c r="Q434" s="44">
        <f t="shared" si="251"/>
        <v>110.23</v>
      </c>
      <c r="R434" s="44">
        <f t="shared" si="251"/>
        <v>110.23</v>
      </c>
      <c r="S434" s="44">
        <f t="shared" si="251"/>
        <v>110.23</v>
      </c>
      <c r="T434" s="44">
        <f t="shared" si="251"/>
        <v>110.23</v>
      </c>
      <c r="U434" s="44">
        <f t="shared" si="251"/>
        <v>110.23</v>
      </c>
      <c r="V434" s="44">
        <f t="shared" si="251"/>
        <v>110.23</v>
      </c>
      <c r="W434" s="44">
        <f t="shared" si="251"/>
        <v>110.23</v>
      </c>
      <c r="X434" s="44">
        <f t="shared" si="251"/>
        <v>110.23</v>
      </c>
      <c r="Y434" s="44">
        <f t="shared" si="251"/>
        <v>110.23</v>
      </c>
      <c r="Z434" s="44">
        <f t="shared" si="251"/>
        <v>110.23</v>
      </c>
      <c r="AA434" s="44">
        <f t="shared" si="251"/>
        <v>110.23</v>
      </c>
    </row>
    <row r="435" spans="1:27" ht="12.75" customHeight="1" collapsed="1" x14ac:dyDescent="0.2">
      <c r="A435" s="98" t="s">
        <v>2077</v>
      </c>
      <c r="B435" s="28" t="str">
        <f>"23"&amp;"."&amp;$B$800&amp;"."&amp;$B$801</f>
        <v>23.08.2023</v>
      </c>
      <c r="C435" s="90" t="s">
        <v>76</v>
      </c>
      <c r="D435" s="91">
        <f>ROUND(((D436+D437+D439+D438)/1000),5)</f>
        <v>3.5254599999999998</v>
      </c>
      <c r="E435" s="91">
        <f>ROUND(((E436+E437+E439+E438)/1000),5)</f>
        <v>3.25196</v>
      </c>
      <c r="F435" s="91">
        <f>ROUND(((F436+F437+F439+F438)/1000),5)</f>
        <v>3.1850399999999999</v>
      </c>
      <c r="G435" s="91">
        <f t="shared" ref="G435:AA435" si="252">ROUND(((G436+G437+G439+G438)/1000),5)</f>
        <v>3.1471100000000001</v>
      </c>
      <c r="H435" s="91">
        <f t="shared" si="252"/>
        <v>3.1448399999999999</v>
      </c>
      <c r="I435" s="91">
        <f t="shared" si="252"/>
        <v>2.54542</v>
      </c>
      <c r="J435" s="91">
        <f t="shared" si="252"/>
        <v>3.4880300000000002</v>
      </c>
      <c r="K435" s="91">
        <f t="shared" si="252"/>
        <v>3.8327599999999999</v>
      </c>
      <c r="L435" s="91">
        <f t="shared" si="252"/>
        <v>4.0519600000000002</v>
      </c>
      <c r="M435" s="91">
        <f t="shared" si="252"/>
        <v>4.3729300000000002</v>
      </c>
      <c r="N435" s="91">
        <f t="shared" si="252"/>
        <v>4.41716</v>
      </c>
      <c r="O435" s="91">
        <f t="shared" si="252"/>
        <v>4.4218900000000003</v>
      </c>
      <c r="P435" s="91">
        <f t="shared" si="252"/>
        <v>4.4092099999999999</v>
      </c>
      <c r="Q435" s="91">
        <f t="shared" si="252"/>
        <v>4.3724600000000002</v>
      </c>
      <c r="R435" s="91">
        <f t="shared" si="252"/>
        <v>4.4059999999999997</v>
      </c>
      <c r="S435" s="91">
        <f t="shared" si="252"/>
        <v>4.4060300000000003</v>
      </c>
      <c r="T435" s="91">
        <f t="shared" si="252"/>
        <v>4.3959999999999999</v>
      </c>
      <c r="U435" s="91">
        <f t="shared" si="252"/>
        <v>4.3827499999999997</v>
      </c>
      <c r="V435" s="91">
        <f t="shared" si="252"/>
        <v>4.3254900000000003</v>
      </c>
      <c r="W435" s="91">
        <f t="shared" si="252"/>
        <v>4.35419</v>
      </c>
      <c r="X435" s="91">
        <f t="shared" si="252"/>
        <v>4.2505100000000002</v>
      </c>
      <c r="Y435" s="91">
        <f t="shared" si="252"/>
        <v>4.1618300000000001</v>
      </c>
      <c r="Z435" s="91">
        <f t="shared" si="252"/>
        <v>4.0423</v>
      </c>
      <c r="AA435" s="91">
        <f t="shared" si="252"/>
        <v>3.7520099999999998</v>
      </c>
    </row>
    <row r="436" spans="1:27" ht="12.75" hidden="1" customHeight="1" outlineLevel="1" x14ac:dyDescent="0.2">
      <c r="A436" s="99" t="s">
        <v>2078</v>
      </c>
      <c r="B436" s="63" t="s">
        <v>238</v>
      </c>
      <c r="C436" s="43" t="s">
        <v>79</v>
      </c>
      <c r="D436" s="44">
        <v>1188.42</v>
      </c>
      <c r="E436" s="44">
        <v>914.92</v>
      </c>
      <c r="F436" s="44">
        <v>848</v>
      </c>
      <c r="G436" s="44">
        <v>810.07</v>
      </c>
      <c r="H436" s="44">
        <v>807.8</v>
      </c>
      <c r="I436" s="44">
        <v>208.38</v>
      </c>
      <c r="J436" s="44">
        <v>1150.99</v>
      </c>
      <c r="K436" s="44">
        <v>1495.72</v>
      </c>
      <c r="L436" s="44">
        <v>1714.92</v>
      </c>
      <c r="M436" s="44">
        <v>2035.89</v>
      </c>
      <c r="N436" s="44">
        <v>2080.12</v>
      </c>
      <c r="O436" s="44">
        <v>2084.85</v>
      </c>
      <c r="P436" s="44">
        <v>2072.17</v>
      </c>
      <c r="Q436" s="44">
        <v>2035.42</v>
      </c>
      <c r="R436" s="44">
        <v>2068.96</v>
      </c>
      <c r="S436" s="44">
        <v>2068.9899999999998</v>
      </c>
      <c r="T436" s="44">
        <v>2058.96</v>
      </c>
      <c r="U436" s="44">
        <v>2045.71</v>
      </c>
      <c r="V436" s="44">
        <v>1988.45</v>
      </c>
      <c r="W436" s="44">
        <v>2017.15</v>
      </c>
      <c r="X436" s="44">
        <v>1913.47</v>
      </c>
      <c r="Y436" s="44">
        <v>1824.79</v>
      </c>
      <c r="Z436" s="44">
        <v>1705.26</v>
      </c>
      <c r="AA436" s="44">
        <v>1414.97</v>
      </c>
    </row>
    <row r="437" spans="1:27" ht="12.75" hidden="1" customHeight="1" outlineLevel="1" x14ac:dyDescent="0.2">
      <c r="A437" s="99" t="s">
        <v>2079</v>
      </c>
      <c r="B437" s="63" t="s">
        <v>90</v>
      </c>
      <c r="C437" s="43" t="s">
        <v>79</v>
      </c>
      <c r="D437" s="44">
        <f>$D$327</f>
        <v>2222.89</v>
      </c>
      <c r="E437" s="44">
        <f t="shared" ref="E437:AA437" si="253">$D$327</f>
        <v>2222.89</v>
      </c>
      <c r="F437" s="44">
        <f t="shared" si="253"/>
        <v>2222.89</v>
      </c>
      <c r="G437" s="44">
        <f t="shared" si="253"/>
        <v>2222.89</v>
      </c>
      <c r="H437" s="44">
        <f t="shared" si="253"/>
        <v>2222.89</v>
      </c>
      <c r="I437" s="44">
        <f t="shared" si="253"/>
        <v>2222.89</v>
      </c>
      <c r="J437" s="44">
        <f t="shared" si="253"/>
        <v>2222.89</v>
      </c>
      <c r="K437" s="44">
        <f t="shared" si="253"/>
        <v>2222.89</v>
      </c>
      <c r="L437" s="44">
        <f t="shared" si="253"/>
        <v>2222.89</v>
      </c>
      <c r="M437" s="44">
        <f t="shared" si="253"/>
        <v>2222.89</v>
      </c>
      <c r="N437" s="44">
        <f t="shared" si="253"/>
        <v>2222.89</v>
      </c>
      <c r="O437" s="44">
        <f t="shared" si="253"/>
        <v>2222.89</v>
      </c>
      <c r="P437" s="44">
        <f t="shared" si="253"/>
        <v>2222.89</v>
      </c>
      <c r="Q437" s="44">
        <f t="shared" si="253"/>
        <v>2222.89</v>
      </c>
      <c r="R437" s="44">
        <f t="shared" si="253"/>
        <v>2222.89</v>
      </c>
      <c r="S437" s="44">
        <f t="shared" si="253"/>
        <v>2222.89</v>
      </c>
      <c r="T437" s="44">
        <f t="shared" si="253"/>
        <v>2222.89</v>
      </c>
      <c r="U437" s="44">
        <f t="shared" si="253"/>
        <v>2222.89</v>
      </c>
      <c r="V437" s="44">
        <f t="shared" si="253"/>
        <v>2222.89</v>
      </c>
      <c r="W437" s="44">
        <f t="shared" si="253"/>
        <v>2222.89</v>
      </c>
      <c r="X437" s="44">
        <f t="shared" si="253"/>
        <v>2222.89</v>
      </c>
      <c r="Y437" s="44">
        <f t="shared" si="253"/>
        <v>2222.89</v>
      </c>
      <c r="Z437" s="44">
        <f t="shared" si="253"/>
        <v>2222.89</v>
      </c>
      <c r="AA437" s="44">
        <f t="shared" si="253"/>
        <v>2222.89</v>
      </c>
    </row>
    <row r="438" spans="1:27" ht="12.75" hidden="1" customHeight="1" outlineLevel="1" x14ac:dyDescent="0.2">
      <c r="A438" s="99" t="s">
        <v>2080</v>
      </c>
      <c r="B438" s="63" t="s">
        <v>83</v>
      </c>
      <c r="C438" s="43" t="s">
        <v>79</v>
      </c>
      <c r="D438" s="44">
        <v>3.92</v>
      </c>
      <c r="E438" s="44">
        <v>3.92</v>
      </c>
      <c r="F438" s="44">
        <v>3.92</v>
      </c>
      <c r="G438" s="44">
        <v>3.92</v>
      </c>
      <c r="H438" s="44">
        <v>3.92</v>
      </c>
      <c r="I438" s="44">
        <v>3.92</v>
      </c>
      <c r="J438" s="44">
        <v>3.92</v>
      </c>
      <c r="K438" s="44">
        <v>3.92</v>
      </c>
      <c r="L438" s="44">
        <v>3.92</v>
      </c>
      <c r="M438" s="44">
        <v>3.92</v>
      </c>
      <c r="N438" s="44">
        <v>3.92</v>
      </c>
      <c r="O438" s="44">
        <v>3.92</v>
      </c>
      <c r="P438" s="44">
        <v>3.92</v>
      </c>
      <c r="Q438" s="44">
        <v>3.92</v>
      </c>
      <c r="R438" s="44">
        <v>3.92</v>
      </c>
      <c r="S438" s="44">
        <v>3.92</v>
      </c>
      <c r="T438" s="44">
        <v>3.92</v>
      </c>
      <c r="U438" s="44">
        <v>3.92</v>
      </c>
      <c r="V438" s="44">
        <v>3.92</v>
      </c>
      <c r="W438" s="44">
        <v>3.92</v>
      </c>
      <c r="X438" s="44">
        <v>3.92</v>
      </c>
      <c r="Y438" s="44">
        <v>3.92</v>
      </c>
      <c r="Z438" s="44">
        <v>3.92</v>
      </c>
      <c r="AA438" s="44">
        <v>3.92</v>
      </c>
    </row>
    <row r="439" spans="1:27" ht="12.75" hidden="1" customHeight="1" outlineLevel="1" x14ac:dyDescent="0.2">
      <c r="A439" s="99" t="s">
        <v>2081</v>
      </c>
      <c r="B439" s="63" t="s">
        <v>81</v>
      </c>
      <c r="C439" s="43" t="s">
        <v>79</v>
      </c>
      <c r="D439" s="44">
        <f>$D$11</f>
        <v>110.23</v>
      </c>
      <c r="E439" s="44">
        <f t="shared" ref="E439:AA439" si="254">$D$11</f>
        <v>110.23</v>
      </c>
      <c r="F439" s="44">
        <f t="shared" si="254"/>
        <v>110.23</v>
      </c>
      <c r="G439" s="44">
        <f t="shared" si="254"/>
        <v>110.23</v>
      </c>
      <c r="H439" s="44">
        <f t="shared" si="254"/>
        <v>110.23</v>
      </c>
      <c r="I439" s="44">
        <f t="shared" si="254"/>
        <v>110.23</v>
      </c>
      <c r="J439" s="44">
        <f t="shared" si="254"/>
        <v>110.23</v>
      </c>
      <c r="K439" s="44">
        <f t="shared" si="254"/>
        <v>110.23</v>
      </c>
      <c r="L439" s="44">
        <f t="shared" si="254"/>
        <v>110.23</v>
      </c>
      <c r="M439" s="44">
        <f t="shared" si="254"/>
        <v>110.23</v>
      </c>
      <c r="N439" s="44">
        <f t="shared" si="254"/>
        <v>110.23</v>
      </c>
      <c r="O439" s="44">
        <f t="shared" si="254"/>
        <v>110.23</v>
      </c>
      <c r="P439" s="44">
        <f t="shared" si="254"/>
        <v>110.23</v>
      </c>
      <c r="Q439" s="44">
        <f t="shared" si="254"/>
        <v>110.23</v>
      </c>
      <c r="R439" s="44">
        <f t="shared" si="254"/>
        <v>110.23</v>
      </c>
      <c r="S439" s="44">
        <f t="shared" si="254"/>
        <v>110.23</v>
      </c>
      <c r="T439" s="44">
        <f t="shared" si="254"/>
        <v>110.23</v>
      </c>
      <c r="U439" s="44">
        <f t="shared" si="254"/>
        <v>110.23</v>
      </c>
      <c r="V439" s="44">
        <f t="shared" si="254"/>
        <v>110.23</v>
      </c>
      <c r="W439" s="44">
        <f t="shared" si="254"/>
        <v>110.23</v>
      </c>
      <c r="X439" s="44">
        <f t="shared" si="254"/>
        <v>110.23</v>
      </c>
      <c r="Y439" s="44">
        <f t="shared" si="254"/>
        <v>110.23</v>
      </c>
      <c r="Z439" s="44">
        <f t="shared" si="254"/>
        <v>110.23</v>
      </c>
      <c r="AA439" s="44">
        <f t="shared" si="254"/>
        <v>110.23</v>
      </c>
    </row>
    <row r="440" spans="1:27" ht="12.75" customHeight="1" collapsed="1" x14ac:dyDescent="0.2">
      <c r="A440" s="98" t="s">
        <v>2082</v>
      </c>
      <c r="B440" s="28" t="str">
        <f>"24"&amp;"."&amp;$B$800&amp;"."&amp;$B$801</f>
        <v>24.08.2023</v>
      </c>
      <c r="C440" s="90" t="s">
        <v>76</v>
      </c>
      <c r="D440" s="91">
        <f>ROUND(((D441+D442+D444+D443)/1000),5)</f>
        <v>3.51091</v>
      </c>
      <c r="E440" s="91">
        <f>ROUND(((E441+E442+E444+E443)/1000),5)</f>
        <v>3.2683</v>
      </c>
      <c r="F440" s="91">
        <f>ROUND(((F441+F442+F444+F443)/1000),5)</f>
        <v>3.1651099999999999</v>
      </c>
      <c r="G440" s="91">
        <f t="shared" ref="G440:AA440" si="255">ROUND(((G441+G442+G444+G443)/1000),5)</f>
        <v>2.5119899999999999</v>
      </c>
      <c r="H440" s="91">
        <f t="shared" si="255"/>
        <v>2.5204900000000001</v>
      </c>
      <c r="I440" s="91">
        <f t="shared" si="255"/>
        <v>3.2671000000000001</v>
      </c>
      <c r="J440" s="91">
        <f t="shared" si="255"/>
        <v>3.5575600000000001</v>
      </c>
      <c r="K440" s="91">
        <f t="shared" si="255"/>
        <v>3.8824299999999998</v>
      </c>
      <c r="L440" s="91">
        <f t="shared" si="255"/>
        <v>4.0842200000000002</v>
      </c>
      <c r="M440" s="91">
        <f t="shared" si="255"/>
        <v>4.1885399999999997</v>
      </c>
      <c r="N440" s="91">
        <f t="shared" si="255"/>
        <v>4.2464500000000003</v>
      </c>
      <c r="O440" s="91">
        <f t="shared" si="255"/>
        <v>4.2361300000000002</v>
      </c>
      <c r="P440" s="91">
        <f t="shared" si="255"/>
        <v>4.21814</v>
      </c>
      <c r="Q440" s="91">
        <f t="shared" si="255"/>
        <v>4.2515999999999998</v>
      </c>
      <c r="R440" s="91">
        <f t="shared" si="255"/>
        <v>4.3426999999999998</v>
      </c>
      <c r="S440" s="91">
        <f t="shared" si="255"/>
        <v>4.3467099999999999</v>
      </c>
      <c r="T440" s="91">
        <f t="shared" si="255"/>
        <v>4.3418999999999999</v>
      </c>
      <c r="U440" s="91">
        <f t="shared" si="255"/>
        <v>4.2388000000000003</v>
      </c>
      <c r="V440" s="91">
        <f t="shared" si="255"/>
        <v>4.2397200000000002</v>
      </c>
      <c r="W440" s="91">
        <f t="shared" si="255"/>
        <v>4.2789999999999999</v>
      </c>
      <c r="X440" s="91">
        <f t="shared" si="255"/>
        <v>4.30844</v>
      </c>
      <c r="Y440" s="91">
        <f t="shared" si="255"/>
        <v>4.2057500000000001</v>
      </c>
      <c r="Z440" s="91">
        <f t="shared" si="255"/>
        <v>4.0876400000000004</v>
      </c>
      <c r="AA440" s="91">
        <f t="shared" si="255"/>
        <v>3.82056</v>
      </c>
    </row>
    <row r="441" spans="1:27" ht="12.75" hidden="1" customHeight="1" outlineLevel="1" x14ac:dyDescent="0.2">
      <c r="A441" s="99" t="s">
        <v>2083</v>
      </c>
      <c r="B441" s="63" t="s">
        <v>238</v>
      </c>
      <c r="C441" s="43" t="s">
        <v>79</v>
      </c>
      <c r="D441" s="44">
        <v>1173.8699999999999</v>
      </c>
      <c r="E441" s="44">
        <v>931.26</v>
      </c>
      <c r="F441" s="44">
        <v>828.07</v>
      </c>
      <c r="G441" s="44">
        <v>174.95</v>
      </c>
      <c r="H441" s="44">
        <v>183.45</v>
      </c>
      <c r="I441" s="44">
        <v>930.06</v>
      </c>
      <c r="J441" s="44">
        <v>1220.52</v>
      </c>
      <c r="K441" s="44">
        <v>1545.39</v>
      </c>
      <c r="L441" s="44">
        <v>1747.18</v>
      </c>
      <c r="M441" s="44">
        <v>1851.5</v>
      </c>
      <c r="N441" s="44">
        <v>1909.41</v>
      </c>
      <c r="O441" s="44">
        <v>1899.09</v>
      </c>
      <c r="P441" s="44">
        <v>1881.1</v>
      </c>
      <c r="Q441" s="44">
        <v>1914.56</v>
      </c>
      <c r="R441" s="44">
        <v>2005.66</v>
      </c>
      <c r="S441" s="44">
        <v>2009.67</v>
      </c>
      <c r="T441" s="44">
        <v>2004.86</v>
      </c>
      <c r="U441" s="44">
        <v>1901.76</v>
      </c>
      <c r="V441" s="44">
        <v>1902.68</v>
      </c>
      <c r="W441" s="44">
        <v>1941.96</v>
      </c>
      <c r="X441" s="44">
        <v>1971.4</v>
      </c>
      <c r="Y441" s="44">
        <v>1868.71</v>
      </c>
      <c r="Z441" s="44">
        <v>1750.6</v>
      </c>
      <c r="AA441" s="44">
        <v>1483.52</v>
      </c>
    </row>
    <row r="442" spans="1:27" ht="12.75" hidden="1" customHeight="1" outlineLevel="1" x14ac:dyDescent="0.2">
      <c r="A442" s="99" t="s">
        <v>2084</v>
      </c>
      <c r="B442" s="63" t="s">
        <v>90</v>
      </c>
      <c r="C442" s="43" t="s">
        <v>79</v>
      </c>
      <c r="D442" s="44">
        <f>$D$327</f>
        <v>2222.89</v>
      </c>
      <c r="E442" s="44">
        <f t="shared" ref="E442:AA442" si="256">$D$327</f>
        <v>2222.89</v>
      </c>
      <c r="F442" s="44">
        <f t="shared" si="256"/>
        <v>2222.89</v>
      </c>
      <c r="G442" s="44">
        <f t="shared" si="256"/>
        <v>2222.89</v>
      </c>
      <c r="H442" s="44">
        <f t="shared" si="256"/>
        <v>2222.89</v>
      </c>
      <c r="I442" s="44">
        <f t="shared" si="256"/>
        <v>2222.89</v>
      </c>
      <c r="J442" s="44">
        <f t="shared" si="256"/>
        <v>2222.89</v>
      </c>
      <c r="K442" s="44">
        <f t="shared" si="256"/>
        <v>2222.89</v>
      </c>
      <c r="L442" s="44">
        <f t="shared" si="256"/>
        <v>2222.89</v>
      </c>
      <c r="M442" s="44">
        <f t="shared" si="256"/>
        <v>2222.89</v>
      </c>
      <c r="N442" s="44">
        <f t="shared" si="256"/>
        <v>2222.89</v>
      </c>
      <c r="O442" s="44">
        <f t="shared" si="256"/>
        <v>2222.89</v>
      </c>
      <c r="P442" s="44">
        <f t="shared" si="256"/>
        <v>2222.89</v>
      </c>
      <c r="Q442" s="44">
        <f t="shared" si="256"/>
        <v>2222.89</v>
      </c>
      <c r="R442" s="44">
        <f t="shared" si="256"/>
        <v>2222.89</v>
      </c>
      <c r="S442" s="44">
        <f t="shared" si="256"/>
        <v>2222.89</v>
      </c>
      <c r="T442" s="44">
        <f t="shared" si="256"/>
        <v>2222.89</v>
      </c>
      <c r="U442" s="44">
        <f t="shared" si="256"/>
        <v>2222.89</v>
      </c>
      <c r="V442" s="44">
        <f t="shared" si="256"/>
        <v>2222.89</v>
      </c>
      <c r="W442" s="44">
        <f t="shared" si="256"/>
        <v>2222.89</v>
      </c>
      <c r="X442" s="44">
        <f t="shared" si="256"/>
        <v>2222.89</v>
      </c>
      <c r="Y442" s="44">
        <f t="shared" si="256"/>
        <v>2222.89</v>
      </c>
      <c r="Z442" s="44">
        <f t="shared" si="256"/>
        <v>2222.89</v>
      </c>
      <c r="AA442" s="44">
        <f t="shared" si="256"/>
        <v>2222.89</v>
      </c>
    </row>
    <row r="443" spans="1:27" ht="12.75" hidden="1" customHeight="1" outlineLevel="1" x14ac:dyDescent="0.2">
      <c r="A443" s="99" t="s">
        <v>2085</v>
      </c>
      <c r="B443" s="63" t="s">
        <v>83</v>
      </c>
      <c r="C443" s="43" t="s">
        <v>79</v>
      </c>
      <c r="D443" s="44">
        <v>3.92</v>
      </c>
      <c r="E443" s="44">
        <v>3.92</v>
      </c>
      <c r="F443" s="44">
        <v>3.92</v>
      </c>
      <c r="G443" s="44">
        <v>3.92</v>
      </c>
      <c r="H443" s="44">
        <v>3.92</v>
      </c>
      <c r="I443" s="44">
        <v>3.92</v>
      </c>
      <c r="J443" s="44">
        <v>3.92</v>
      </c>
      <c r="K443" s="44">
        <v>3.92</v>
      </c>
      <c r="L443" s="44">
        <v>3.92</v>
      </c>
      <c r="M443" s="44">
        <v>3.92</v>
      </c>
      <c r="N443" s="44">
        <v>3.92</v>
      </c>
      <c r="O443" s="44">
        <v>3.92</v>
      </c>
      <c r="P443" s="44">
        <v>3.92</v>
      </c>
      <c r="Q443" s="44">
        <v>3.92</v>
      </c>
      <c r="R443" s="44">
        <v>3.92</v>
      </c>
      <c r="S443" s="44">
        <v>3.92</v>
      </c>
      <c r="T443" s="44">
        <v>3.92</v>
      </c>
      <c r="U443" s="44">
        <v>3.92</v>
      </c>
      <c r="V443" s="44">
        <v>3.92</v>
      </c>
      <c r="W443" s="44">
        <v>3.92</v>
      </c>
      <c r="X443" s="44">
        <v>3.92</v>
      </c>
      <c r="Y443" s="44">
        <v>3.92</v>
      </c>
      <c r="Z443" s="44">
        <v>3.92</v>
      </c>
      <c r="AA443" s="44">
        <v>3.92</v>
      </c>
    </row>
    <row r="444" spans="1:27" ht="12.75" hidden="1" customHeight="1" outlineLevel="1" x14ac:dyDescent="0.2">
      <c r="A444" s="99" t="s">
        <v>2086</v>
      </c>
      <c r="B444" s="63" t="s">
        <v>81</v>
      </c>
      <c r="C444" s="43" t="s">
        <v>79</v>
      </c>
      <c r="D444" s="44">
        <f>$D$11</f>
        <v>110.23</v>
      </c>
      <c r="E444" s="44">
        <f t="shared" ref="E444:AA444" si="257">$D$11</f>
        <v>110.23</v>
      </c>
      <c r="F444" s="44">
        <f t="shared" si="257"/>
        <v>110.23</v>
      </c>
      <c r="G444" s="44">
        <f t="shared" si="257"/>
        <v>110.23</v>
      </c>
      <c r="H444" s="44">
        <f t="shared" si="257"/>
        <v>110.23</v>
      </c>
      <c r="I444" s="44">
        <f t="shared" si="257"/>
        <v>110.23</v>
      </c>
      <c r="J444" s="44">
        <f t="shared" si="257"/>
        <v>110.23</v>
      </c>
      <c r="K444" s="44">
        <f t="shared" si="257"/>
        <v>110.23</v>
      </c>
      <c r="L444" s="44">
        <f t="shared" si="257"/>
        <v>110.23</v>
      </c>
      <c r="M444" s="44">
        <f t="shared" si="257"/>
        <v>110.23</v>
      </c>
      <c r="N444" s="44">
        <f t="shared" si="257"/>
        <v>110.23</v>
      </c>
      <c r="O444" s="44">
        <f t="shared" si="257"/>
        <v>110.23</v>
      </c>
      <c r="P444" s="44">
        <f t="shared" si="257"/>
        <v>110.23</v>
      </c>
      <c r="Q444" s="44">
        <f t="shared" si="257"/>
        <v>110.23</v>
      </c>
      <c r="R444" s="44">
        <f t="shared" si="257"/>
        <v>110.23</v>
      </c>
      <c r="S444" s="44">
        <f t="shared" si="257"/>
        <v>110.23</v>
      </c>
      <c r="T444" s="44">
        <f t="shared" si="257"/>
        <v>110.23</v>
      </c>
      <c r="U444" s="44">
        <f t="shared" si="257"/>
        <v>110.23</v>
      </c>
      <c r="V444" s="44">
        <f t="shared" si="257"/>
        <v>110.23</v>
      </c>
      <c r="W444" s="44">
        <f t="shared" si="257"/>
        <v>110.23</v>
      </c>
      <c r="X444" s="44">
        <f t="shared" si="257"/>
        <v>110.23</v>
      </c>
      <c r="Y444" s="44">
        <f t="shared" si="257"/>
        <v>110.23</v>
      </c>
      <c r="Z444" s="44">
        <f t="shared" si="257"/>
        <v>110.23</v>
      </c>
      <c r="AA444" s="44">
        <f t="shared" si="257"/>
        <v>110.23</v>
      </c>
    </row>
    <row r="445" spans="1:27" collapsed="1" x14ac:dyDescent="0.2">
      <c r="A445" s="98" t="s">
        <v>2087</v>
      </c>
      <c r="B445" s="28" t="str">
        <f>"25"&amp;"."&amp;$B$800&amp;"."&amp;$B$801</f>
        <v>25.08.2023</v>
      </c>
      <c r="C445" s="90" t="s">
        <v>76</v>
      </c>
      <c r="D445" s="91">
        <f>ROUND(((D446+D447+D449+D448)/1000),5)</f>
        <v>3.5851299999999999</v>
      </c>
      <c r="E445" s="91">
        <f>ROUND(((E446+E447+E449+E448)/1000),5)</f>
        <v>3.3734299999999999</v>
      </c>
      <c r="F445" s="91">
        <f>ROUND(((F446+F447+F449+F448)/1000),5)</f>
        <v>3.2513700000000001</v>
      </c>
      <c r="G445" s="91">
        <f t="shared" ref="G445:AA445" si="258">ROUND(((G446+G447+G449+G448)/1000),5)</f>
        <v>2.5192100000000002</v>
      </c>
      <c r="H445" s="91">
        <f t="shared" si="258"/>
        <v>2.5355599999999998</v>
      </c>
      <c r="I445" s="91">
        <f t="shared" si="258"/>
        <v>2.5701800000000001</v>
      </c>
      <c r="J445" s="91">
        <f t="shared" si="258"/>
        <v>3.6153</v>
      </c>
      <c r="K445" s="91">
        <f t="shared" si="258"/>
        <v>3.89628</v>
      </c>
      <c r="L445" s="91">
        <f t="shared" si="258"/>
        <v>4.0677000000000003</v>
      </c>
      <c r="M445" s="91">
        <f t="shared" si="258"/>
        <v>4.2557200000000002</v>
      </c>
      <c r="N445" s="91">
        <f t="shared" si="258"/>
        <v>4.3030900000000001</v>
      </c>
      <c r="O445" s="91">
        <f t="shared" si="258"/>
        <v>4.2795300000000003</v>
      </c>
      <c r="P445" s="91">
        <f t="shared" si="258"/>
        <v>4.2469799999999998</v>
      </c>
      <c r="Q445" s="91">
        <f t="shared" si="258"/>
        <v>4.2592999999999996</v>
      </c>
      <c r="R445" s="91">
        <f t="shared" si="258"/>
        <v>4.3453600000000003</v>
      </c>
      <c r="S445" s="91">
        <f t="shared" si="258"/>
        <v>4.3431300000000004</v>
      </c>
      <c r="T445" s="91">
        <f t="shared" si="258"/>
        <v>4.3113200000000003</v>
      </c>
      <c r="U445" s="91">
        <f t="shared" si="258"/>
        <v>4.30328</v>
      </c>
      <c r="V445" s="91">
        <f t="shared" si="258"/>
        <v>4.3003200000000001</v>
      </c>
      <c r="W445" s="91">
        <f t="shared" si="258"/>
        <v>4.3404400000000001</v>
      </c>
      <c r="X445" s="91">
        <f t="shared" si="258"/>
        <v>4.3427199999999999</v>
      </c>
      <c r="Y445" s="91">
        <f t="shared" si="258"/>
        <v>4.2690700000000001</v>
      </c>
      <c r="Z445" s="91">
        <f t="shared" si="258"/>
        <v>4.0639399999999997</v>
      </c>
      <c r="AA445" s="91">
        <f t="shared" si="258"/>
        <v>3.8499599999999998</v>
      </c>
    </row>
    <row r="446" spans="1:27" ht="12.75" hidden="1" customHeight="1" outlineLevel="1" x14ac:dyDescent="0.2">
      <c r="A446" s="99" t="s">
        <v>2088</v>
      </c>
      <c r="B446" s="63" t="s">
        <v>238</v>
      </c>
      <c r="C446" s="43" t="s">
        <v>79</v>
      </c>
      <c r="D446" s="44">
        <v>1248.0899999999999</v>
      </c>
      <c r="E446" s="44">
        <v>1036.3900000000001</v>
      </c>
      <c r="F446" s="44">
        <v>914.33</v>
      </c>
      <c r="G446" s="44">
        <v>182.17</v>
      </c>
      <c r="H446" s="44">
        <v>198.52</v>
      </c>
      <c r="I446" s="44">
        <v>233.14</v>
      </c>
      <c r="J446" s="44">
        <v>1278.26</v>
      </c>
      <c r="K446" s="44">
        <v>1559.24</v>
      </c>
      <c r="L446" s="44">
        <v>1730.66</v>
      </c>
      <c r="M446" s="44">
        <v>1918.68</v>
      </c>
      <c r="N446" s="44">
        <v>1966.05</v>
      </c>
      <c r="O446" s="44">
        <v>1942.49</v>
      </c>
      <c r="P446" s="44">
        <v>1909.94</v>
      </c>
      <c r="Q446" s="44">
        <v>1922.26</v>
      </c>
      <c r="R446" s="44">
        <v>2008.32</v>
      </c>
      <c r="S446" s="44">
        <v>2006.09</v>
      </c>
      <c r="T446" s="44">
        <v>1974.28</v>
      </c>
      <c r="U446" s="44">
        <v>1966.24</v>
      </c>
      <c r="V446" s="44">
        <v>1963.28</v>
      </c>
      <c r="W446" s="44">
        <v>2003.4</v>
      </c>
      <c r="X446" s="44">
        <v>2005.68</v>
      </c>
      <c r="Y446" s="44">
        <v>1932.03</v>
      </c>
      <c r="Z446" s="44">
        <v>1726.9</v>
      </c>
      <c r="AA446" s="44">
        <v>1512.92</v>
      </c>
    </row>
    <row r="447" spans="1:27" ht="12.75" hidden="1" customHeight="1" outlineLevel="1" x14ac:dyDescent="0.2">
      <c r="A447" s="99" t="s">
        <v>2089</v>
      </c>
      <c r="B447" s="63" t="s">
        <v>90</v>
      </c>
      <c r="C447" s="43" t="s">
        <v>79</v>
      </c>
      <c r="D447" s="44">
        <f>$D$327</f>
        <v>2222.89</v>
      </c>
      <c r="E447" s="44">
        <f t="shared" ref="E447:AA447" si="259">$D$327</f>
        <v>2222.89</v>
      </c>
      <c r="F447" s="44">
        <f t="shared" si="259"/>
        <v>2222.89</v>
      </c>
      <c r="G447" s="44">
        <f t="shared" si="259"/>
        <v>2222.89</v>
      </c>
      <c r="H447" s="44">
        <f t="shared" si="259"/>
        <v>2222.89</v>
      </c>
      <c r="I447" s="44">
        <f t="shared" si="259"/>
        <v>2222.89</v>
      </c>
      <c r="J447" s="44">
        <f t="shared" si="259"/>
        <v>2222.89</v>
      </c>
      <c r="K447" s="44">
        <f t="shared" si="259"/>
        <v>2222.89</v>
      </c>
      <c r="L447" s="44">
        <f t="shared" si="259"/>
        <v>2222.89</v>
      </c>
      <c r="M447" s="44">
        <f t="shared" si="259"/>
        <v>2222.89</v>
      </c>
      <c r="N447" s="44">
        <f t="shared" si="259"/>
        <v>2222.89</v>
      </c>
      <c r="O447" s="44">
        <f t="shared" si="259"/>
        <v>2222.89</v>
      </c>
      <c r="P447" s="44">
        <f t="shared" si="259"/>
        <v>2222.89</v>
      </c>
      <c r="Q447" s="44">
        <f t="shared" si="259"/>
        <v>2222.89</v>
      </c>
      <c r="R447" s="44">
        <f t="shared" si="259"/>
        <v>2222.89</v>
      </c>
      <c r="S447" s="44">
        <f t="shared" si="259"/>
        <v>2222.89</v>
      </c>
      <c r="T447" s="44">
        <f t="shared" si="259"/>
        <v>2222.89</v>
      </c>
      <c r="U447" s="44">
        <f t="shared" si="259"/>
        <v>2222.89</v>
      </c>
      <c r="V447" s="44">
        <f t="shared" si="259"/>
        <v>2222.89</v>
      </c>
      <c r="W447" s="44">
        <f t="shared" si="259"/>
        <v>2222.89</v>
      </c>
      <c r="X447" s="44">
        <f t="shared" si="259"/>
        <v>2222.89</v>
      </c>
      <c r="Y447" s="44">
        <f t="shared" si="259"/>
        <v>2222.89</v>
      </c>
      <c r="Z447" s="44">
        <f t="shared" si="259"/>
        <v>2222.89</v>
      </c>
      <c r="AA447" s="44">
        <f t="shared" si="259"/>
        <v>2222.89</v>
      </c>
    </row>
    <row r="448" spans="1:27" ht="12.75" hidden="1" customHeight="1" outlineLevel="1" x14ac:dyDescent="0.2">
      <c r="A448" s="99" t="s">
        <v>2090</v>
      </c>
      <c r="B448" s="63" t="s">
        <v>83</v>
      </c>
      <c r="C448" s="43" t="s">
        <v>79</v>
      </c>
      <c r="D448" s="44">
        <v>3.92</v>
      </c>
      <c r="E448" s="44">
        <v>3.92</v>
      </c>
      <c r="F448" s="44">
        <v>3.92</v>
      </c>
      <c r="G448" s="44">
        <v>3.92</v>
      </c>
      <c r="H448" s="44">
        <v>3.92</v>
      </c>
      <c r="I448" s="44">
        <v>3.92</v>
      </c>
      <c r="J448" s="44">
        <v>3.92</v>
      </c>
      <c r="K448" s="44">
        <v>3.92</v>
      </c>
      <c r="L448" s="44">
        <v>3.92</v>
      </c>
      <c r="M448" s="44">
        <v>3.92</v>
      </c>
      <c r="N448" s="44">
        <v>3.92</v>
      </c>
      <c r="O448" s="44">
        <v>3.92</v>
      </c>
      <c r="P448" s="44">
        <v>3.92</v>
      </c>
      <c r="Q448" s="44">
        <v>3.92</v>
      </c>
      <c r="R448" s="44">
        <v>3.92</v>
      </c>
      <c r="S448" s="44">
        <v>3.92</v>
      </c>
      <c r="T448" s="44">
        <v>3.92</v>
      </c>
      <c r="U448" s="44">
        <v>3.92</v>
      </c>
      <c r="V448" s="44">
        <v>3.92</v>
      </c>
      <c r="W448" s="44">
        <v>3.92</v>
      </c>
      <c r="X448" s="44">
        <v>3.92</v>
      </c>
      <c r="Y448" s="44">
        <v>3.92</v>
      </c>
      <c r="Z448" s="44">
        <v>3.92</v>
      </c>
      <c r="AA448" s="44">
        <v>3.92</v>
      </c>
    </row>
    <row r="449" spans="1:27" ht="12.75" hidden="1" customHeight="1" outlineLevel="1" x14ac:dyDescent="0.2">
      <c r="A449" s="99" t="s">
        <v>2091</v>
      </c>
      <c r="B449" s="63" t="s">
        <v>81</v>
      </c>
      <c r="C449" s="43" t="s">
        <v>79</v>
      </c>
      <c r="D449" s="44">
        <f>$D$11</f>
        <v>110.23</v>
      </c>
      <c r="E449" s="44">
        <f t="shared" ref="E449:AA449" si="260">$D$11</f>
        <v>110.23</v>
      </c>
      <c r="F449" s="44">
        <f t="shared" si="260"/>
        <v>110.23</v>
      </c>
      <c r="G449" s="44">
        <f t="shared" si="260"/>
        <v>110.23</v>
      </c>
      <c r="H449" s="44">
        <f t="shared" si="260"/>
        <v>110.23</v>
      </c>
      <c r="I449" s="44">
        <f t="shared" si="260"/>
        <v>110.23</v>
      </c>
      <c r="J449" s="44">
        <f t="shared" si="260"/>
        <v>110.23</v>
      </c>
      <c r="K449" s="44">
        <f t="shared" si="260"/>
        <v>110.23</v>
      </c>
      <c r="L449" s="44">
        <f t="shared" si="260"/>
        <v>110.23</v>
      </c>
      <c r="M449" s="44">
        <f t="shared" si="260"/>
        <v>110.23</v>
      </c>
      <c r="N449" s="44">
        <f t="shared" si="260"/>
        <v>110.23</v>
      </c>
      <c r="O449" s="44">
        <f t="shared" si="260"/>
        <v>110.23</v>
      </c>
      <c r="P449" s="44">
        <f t="shared" si="260"/>
        <v>110.23</v>
      </c>
      <c r="Q449" s="44">
        <f t="shared" si="260"/>
        <v>110.23</v>
      </c>
      <c r="R449" s="44">
        <f t="shared" si="260"/>
        <v>110.23</v>
      </c>
      <c r="S449" s="44">
        <f t="shared" si="260"/>
        <v>110.23</v>
      </c>
      <c r="T449" s="44">
        <f t="shared" si="260"/>
        <v>110.23</v>
      </c>
      <c r="U449" s="44">
        <f t="shared" si="260"/>
        <v>110.23</v>
      </c>
      <c r="V449" s="44">
        <f t="shared" si="260"/>
        <v>110.23</v>
      </c>
      <c r="W449" s="44">
        <f t="shared" si="260"/>
        <v>110.23</v>
      </c>
      <c r="X449" s="44">
        <f t="shared" si="260"/>
        <v>110.23</v>
      </c>
      <c r="Y449" s="44">
        <f t="shared" si="260"/>
        <v>110.23</v>
      </c>
      <c r="Z449" s="44">
        <f t="shared" si="260"/>
        <v>110.23</v>
      </c>
      <c r="AA449" s="44">
        <f t="shared" si="260"/>
        <v>110.23</v>
      </c>
    </row>
    <row r="450" spans="1:27" collapsed="1" x14ac:dyDescent="0.2">
      <c r="A450" s="98" t="s">
        <v>2092</v>
      </c>
      <c r="B450" s="28" t="str">
        <f>"26"&amp;"."&amp;$B$800&amp;"."&amp;$B$801</f>
        <v>26.08.2023</v>
      </c>
      <c r="C450" s="90" t="s">
        <v>76</v>
      </c>
      <c r="D450" s="91">
        <f>ROUND(((D451+D452+D454+D453)/1000),5)</f>
        <v>3.7128899999999998</v>
      </c>
      <c r="E450" s="91">
        <f>ROUND(((E451+E452+E454+E453)/1000),5)</f>
        <v>3.6293700000000002</v>
      </c>
      <c r="F450" s="91">
        <f>ROUND(((F451+F452+F454+F453)/1000),5)</f>
        <v>3.5022600000000002</v>
      </c>
      <c r="G450" s="91">
        <f t="shared" ref="G450:AA450" si="261">ROUND(((G451+G452+G454+G453)/1000),5)</f>
        <v>3.46672</v>
      </c>
      <c r="H450" s="91">
        <f t="shared" si="261"/>
        <v>3.4655300000000002</v>
      </c>
      <c r="I450" s="91">
        <f t="shared" si="261"/>
        <v>3.4841700000000002</v>
      </c>
      <c r="J450" s="91">
        <f t="shared" si="261"/>
        <v>3.5862400000000001</v>
      </c>
      <c r="K450" s="91">
        <f t="shared" si="261"/>
        <v>3.7823000000000002</v>
      </c>
      <c r="L450" s="91">
        <f t="shared" si="261"/>
        <v>4.0747</v>
      </c>
      <c r="M450" s="91">
        <f t="shared" si="261"/>
        <v>4.3211399999999998</v>
      </c>
      <c r="N450" s="91">
        <f t="shared" si="261"/>
        <v>4.3819800000000004</v>
      </c>
      <c r="O450" s="91">
        <f t="shared" si="261"/>
        <v>4.3911100000000003</v>
      </c>
      <c r="P450" s="91">
        <f t="shared" si="261"/>
        <v>4.38619</v>
      </c>
      <c r="Q450" s="91">
        <f t="shared" si="261"/>
        <v>4.4039200000000003</v>
      </c>
      <c r="R450" s="91">
        <f t="shared" si="261"/>
        <v>4.4010499999999997</v>
      </c>
      <c r="S450" s="91">
        <f t="shared" si="261"/>
        <v>4.3927100000000001</v>
      </c>
      <c r="T450" s="91">
        <f t="shared" si="261"/>
        <v>4.3166799999999999</v>
      </c>
      <c r="U450" s="91">
        <f t="shared" si="261"/>
        <v>4.2334100000000001</v>
      </c>
      <c r="V450" s="91">
        <f t="shared" si="261"/>
        <v>4.2312200000000004</v>
      </c>
      <c r="W450" s="91">
        <f t="shared" si="261"/>
        <v>4.3040599999999998</v>
      </c>
      <c r="X450" s="91">
        <f t="shared" si="261"/>
        <v>4.2502800000000001</v>
      </c>
      <c r="Y450" s="91">
        <f t="shared" si="261"/>
        <v>4.0670200000000003</v>
      </c>
      <c r="Z450" s="91">
        <f t="shared" si="261"/>
        <v>3.9921099999999998</v>
      </c>
      <c r="AA450" s="91">
        <f t="shared" si="261"/>
        <v>3.7806199999999999</v>
      </c>
    </row>
    <row r="451" spans="1:27" ht="12.75" hidden="1" customHeight="1" outlineLevel="1" x14ac:dyDescent="0.2">
      <c r="A451" s="99" t="s">
        <v>2093</v>
      </c>
      <c r="B451" s="63" t="s">
        <v>238</v>
      </c>
      <c r="C451" s="43" t="s">
        <v>79</v>
      </c>
      <c r="D451" s="44">
        <v>1375.85</v>
      </c>
      <c r="E451" s="44">
        <v>1292.33</v>
      </c>
      <c r="F451" s="44">
        <v>1165.22</v>
      </c>
      <c r="G451" s="44">
        <v>1129.68</v>
      </c>
      <c r="H451" s="44">
        <v>1128.49</v>
      </c>
      <c r="I451" s="44">
        <v>1147.1300000000001</v>
      </c>
      <c r="J451" s="44">
        <v>1249.2</v>
      </c>
      <c r="K451" s="44">
        <v>1445.26</v>
      </c>
      <c r="L451" s="44">
        <v>1737.66</v>
      </c>
      <c r="M451" s="44">
        <v>1984.1</v>
      </c>
      <c r="N451" s="44">
        <v>2044.94</v>
      </c>
      <c r="O451" s="44">
        <v>2054.0700000000002</v>
      </c>
      <c r="P451" s="44">
        <v>2049.15</v>
      </c>
      <c r="Q451" s="44">
        <v>2066.88</v>
      </c>
      <c r="R451" s="44">
        <v>2064.0100000000002</v>
      </c>
      <c r="S451" s="44">
        <v>2055.67</v>
      </c>
      <c r="T451" s="44">
        <v>1979.64</v>
      </c>
      <c r="U451" s="44">
        <v>1896.37</v>
      </c>
      <c r="V451" s="44">
        <v>1894.18</v>
      </c>
      <c r="W451" s="44">
        <v>1967.02</v>
      </c>
      <c r="X451" s="44">
        <v>1913.24</v>
      </c>
      <c r="Y451" s="44">
        <v>1729.98</v>
      </c>
      <c r="Z451" s="44">
        <v>1655.07</v>
      </c>
      <c r="AA451" s="44">
        <v>1443.58</v>
      </c>
    </row>
    <row r="452" spans="1:27" ht="12.75" hidden="1" customHeight="1" outlineLevel="1" x14ac:dyDescent="0.2">
      <c r="A452" s="99" t="s">
        <v>2094</v>
      </c>
      <c r="B452" s="63" t="s">
        <v>90</v>
      </c>
      <c r="C452" s="43" t="s">
        <v>79</v>
      </c>
      <c r="D452" s="44">
        <f>$D$327</f>
        <v>2222.89</v>
      </c>
      <c r="E452" s="44">
        <f t="shared" ref="E452:AA452" si="262">$D$327</f>
        <v>2222.89</v>
      </c>
      <c r="F452" s="44">
        <f t="shared" si="262"/>
        <v>2222.89</v>
      </c>
      <c r="G452" s="44">
        <f t="shared" si="262"/>
        <v>2222.89</v>
      </c>
      <c r="H452" s="44">
        <f t="shared" si="262"/>
        <v>2222.89</v>
      </c>
      <c r="I452" s="44">
        <f t="shared" si="262"/>
        <v>2222.89</v>
      </c>
      <c r="J452" s="44">
        <f t="shared" si="262"/>
        <v>2222.89</v>
      </c>
      <c r="K452" s="44">
        <f t="shared" si="262"/>
        <v>2222.89</v>
      </c>
      <c r="L452" s="44">
        <f t="shared" si="262"/>
        <v>2222.89</v>
      </c>
      <c r="M452" s="44">
        <f t="shared" si="262"/>
        <v>2222.89</v>
      </c>
      <c r="N452" s="44">
        <f t="shared" si="262"/>
        <v>2222.89</v>
      </c>
      <c r="O452" s="44">
        <f t="shared" si="262"/>
        <v>2222.89</v>
      </c>
      <c r="P452" s="44">
        <f t="shared" si="262"/>
        <v>2222.89</v>
      </c>
      <c r="Q452" s="44">
        <f t="shared" si="262"/>
        <v>2222.89</v>
      </c>
      <c r="R452" s="44">
        <f t="shared" si="262"/>
        <v>2222.89</v>
      </c>
      <c r="S452" s="44">
        <f t="shared" si="262"/>
        <v>2222.89</v>
      </c>
      <c r="T452" s="44">
        <f t="shared" si="262"/>
        <v>2222.89</v>
      </c>
      <c r="U452" s="44">
        <f t="shared" si="262"/>
        <v>2222.89</v>
      </c>
      <c r="V452" s="44">
        <f t="shared" si="262"/>
        <v>2222.89</v>
      </c>
      <c r="W452" s="44">
        <f t="shared" si="262"/>
        <v>2222.89</v>
      </c>
      <c r="X452" s="44">
        <f t="shared" si="262"/>
        <v>2222.89</v>
      </c>
      <c r="Y452" s="44">
        <f t="shared" si="262"/>
        <v>2222.89</v>
      </c>
      <c r="Z452" s="44">
        <f t="shared" si="262"/>
        <v>2222.89</v>
      </c>
      <c r="AA452" s="44">
        <f t="shared" si="262"/>
        <v>2222.89</v>
      </c>
    </row>
    <row r="453" spans="1:27" ht="12.75" hidden="1" customHeight="1" outlineLevel="1" x14ac:dyDescent="0.2">
      <c r="A453" s="99" t="s">
        <v>2095</v>
      </c>
      <c r="B453" s="63" t="s">
        <v>83</v>
      </c>
      <c r="C453" s="43" t="s">
        <v>79</v>
      </c>
      <c r="D453" s="44">
        <v>3.92</v>
      </c>
      <c r="E453" s="44">
        <v>3.92</v>
      </c>
      <c r="F453" s="44">
        <v>3.92</v>
      </c>
      <c r="G453" s="44">
        <v>3.92</v>
      </c>
      <c r="H453" s="44">
        <v>3.92</v>
      </c>
      <c r="I453" s="44">
        <v>3.92</v>
      </c>
      <c r="J453" s="44">
        <v>3.92</v>
      </c>
      <c r="K453" s="44">
        <v>3.92</v>
      </c>
      <c r="L453" s="44">
        <v>3.92</v>
      </c>
      <c r="M453" s="44">
        <v>3.92</v>
      </c>
      <c r="N453" s="44">
        <v>3.92</v>
      </c>
      <c r="O453" s="44">
        <v>3.92</v>
      </c>
      <c r="P453" s="44">
        <v>3.92</v>
      </c>
      <c r="Q453" s="44">
        <v>3.92</v>
      </c>
      <c r="R453" s="44">
        <v>3.92</v>
      </c>
      <c r="S453" s="44">
        <v>3.92</v>
      </c>
      <c r="T453" s="44">
        <v>3.92</v>
      </c>
      <c r="U453" s="44">
        <v>3.92</v>
      </c>
      <c r="V453" s="44">
        <v>3.92</v>
      </c>
      <c r="W453" s="44">
        <v>3.92</v>
      </c>
      <c r="X453" s="44">
        <v>3.92</v>
      </c>
      <c r="Y453" s="44">
        <v>3.92</v>
      </c>
      <c r="Z453" s="44">
        <v>3.92</v>
      </c>
      <c r="AA453" s="44">
        <v>3.92</v>
      </c>
    </row>
    <row r="454" spans="1:27" ht="12.75" hidden="1" customHeight="1" outlineLevel="1" x14ac:dyDescent="0.2">
      <c r="A454" s="99" t="s">
        <v>2096</v>
      </c>
      <c r="B454" s="63" t="s">
        <v>81</v>
      </c>
      <c r="C454" s="43" t="s">
        <v>79</v>
      </c>
      <c r="D454" s="44">
        <f>$D$11</f>
        <v>110.23</v>
      </c>
      <c r="E454" s="44">
        <f t="shared" ref="E454:AA454" si="263">$D$11</f>
        <v>110.23</v>
      </c>
      <c r="F454" s="44">
        <f t="shared" si="263"/>
        <v>110.23</v>
      </c>
      <c r="G454" s="44">
        <f t="shared" si="263"/>
        <v>110.23</v>
      </c>
      <c r="H454" s="44">
        <f t="shared" si="263"/>
        <v>110.23</v>
      </c>
      <c r="I454" s="44">
        <f t="shared" si="263"/>
        <v>110.23</v>
      </c>
      <c r="J454" s="44">
        <f t="shared" si="263"/>
        <v>110.23</v>
      </c>
      <c r="K454" s="44">
        <f t="shared" si="263"/>
        <v>110.23</v>
      </c>
      <c r="L454" s="44">
        <f t="shared" si="263"/>
        <v>110.23</v>
      </c>
      <c r="M454" s="44">
        <f t="shared" si="263"/>
        <v>110.23</v>
      </c>
      <c r="N454" s="44">
        <f t="shared" si="263"/>
        <v>110.23</v>
      </c>
      <c r="O454" s="44">
        <f t="shared" si="263"/>
        <v>110.23</v>
      </c>
      <c r="P454" s="44">
        <f t="shared" si="263"/>
        <v>110.23</v>
      </c>
      <c r="Q454" s="44">
        <f t="shared" si="263"/>
        <v>110.23</v>
      </c>
      <c r="R454" s="44">
        <f t="shared" si="263"/>
        <v>110.23</v>
      </c>
      <c r="S454" s="44">
        <f t="shared" si="263"/>
        <v>110.23</v>
      </c>
      <c r="T454" s="44">
        <f t="shared" si="263"/>
        <v>110.23</v>
      </c>
      <c r="U454" s="44">
        <f t="shared" si="263"/>
        <v>110.23</v>
      </c>
      <c r="V454" s="44">
        <f t="shared" si="263"/>
        <v>110.23</v>
      </c>
      <c r="W454" s="44">
        <f t="shared" si="263"/>
        <v>110.23</v>
      </c>
      <c r="X454" s="44">
        <f t="shared" si="263"/>
        <v>110.23</v>
      </c>
      <c r="Y454" s="44">
        <f t="shared" si="263"/>
        <v>110.23</v>
      </c>
      <c r="Z454" s="44">
        <f t="shared" si="263"/>
        <v>110.23</v>
      </c>
      <c r="AA454" s="44">
        <f t="shared" si="263"/>
        <v>110.23</v>
      </c>
    </row>
    <row r="455" spans="1:27" collapsed="1" x14ac:dyDescent="0.2">
      <c r="A455" s="98" t="s">
        <v>2097</v>
      </c>
      <c r="B455" s="28" t="str">
        <f>"27"&amp;"."&amp;$B$800&amp;"."&amp;$B$801</f>
        <v>27.08.2023</v>
      </c>
      <c r="C455" s="90" t="s">
        <v>76</v>
      </c>
      <c r="D455" s="91">
        <f>ROUND(((D456+D457+D459+D458)/1000),5)</f>
        <v>3.6417000000000002</v>
      </c>
      <c r="E455" s="91">
        <f>ROUND(((E456+E457+E459+E458)/1000),5)</f>
        <v>3.5298400000000001</v>
      </c>
      <c r="F455" s="91">
        <f>ROUND(((F456+F457+F459+F458)/1000),5)</f>
        <v>3.46895</v>
      </c>
      <c r="G455" s="91">
        <f t="shared" ref="G455:AA455" si="264">ROUND(((G456+G457+G459+G458)/1000),5)</f>
        <v>3.4261400000000002</v>
      </c>
      <c r="H455" s="91">
        <f t="shared" si="264"/>
        <v>3.3997700000000002</v>
      </c>
      <c r="I455" s="91">
        <f t="shared" si="264"/>
        <v>3.37852</v>
      </c>
      <c r="J455" s="91">
        <f t="shared" si="264"/>
        <v>3.3668499999999999</v>
      </c>
      <c r="K455" s="91">
        <f t="shared" si="264"/>
        <v>3.5966499999999999</v>
      </c>
      <c r="L455" s="91">
        <f t="shared" si="264"/>
        <v>3.8785699999999999</v>
      </c>
      <c r="M455" s="91">
        <f t="shared" si="264"/>
        <v>4.0696500000000002</v>
      </c>
      <c r="N455" s="91">
        <f t="shared" si="264"/>
        <v>4.1800800000000002</v>
      </c>
      <c r="O455" s="91">
        <f t="shared" si="264"/>
        <v>4.2147699999999997</v>
      </c>
      <c r="P455" s="91">
        <f t="shared" si="264"/>
        <v>4.2140399999999998</v>
      </c>
      <c r="Q455" s="91">
        <f t="shared" si="264"/>
        <v>4.2225400000000004</v>
      </c>
      <c r="R455" s="91">
        <f t="shared" si="264"/>
        <v>4.2237900000000002</v>
      </c>
      <c r="S455" s="91">
        <f t="shared" si="264"/>
        <v>4.2156900000000004</v>
      </c>
      <c r="T455" s="91">
        <f t="shared" si="264"/>
        <v>4.1777699999999998</v>
      </c>
      <c r="U455" s="91">
        <f t="shared" si="264"/>
        <v>4.1219599999999996</v>
      </c>
      <c r="V455" s="91">
        <f t="shared" si="264"/>
        <v>4.1135200000000003</v>
      </c>
      <c r="W455" s="91">
        <f t="shared" si="264"/>
        <v>4.1548800000000004</v>
      </c>
      <c r="X455" s="91">
        <f t="shared" si="264"/>
        <v>4.1697600000000001</v>
      </c>
      <c r="Y455" s="91">
        <f t="shared" si="264"/>
        <v>4.0622100000000003</v>
      </c>
      <c r="Z455" s="91">
        <f t="shared" si="264"/>
        <v>4.00603</v>
      </c>
      <c r="AA455" s="91">
        <f t="shared" si="264"/>
        <v>3.7460599999999999</v>
      </c>
    </row>
    <row r="456" spans="1:27" ht="12.75" hidden="1" customHeight="1" outlineLevel="1" x14ac:dyDescent="0.2">
      <c r="A456" s="99" t="s">
        <v>2098</v>
      </c>
      <c r="B456" s="63" t="s">
        <v>238</v>
      </c>
      <c r="C456" s="43" t="s">
        <v>79</v>
      </c>
      <c r="D456" s="44">
        <v>1304.6600000000001</v>
      </c>
      <c r="E456" s="44">
        <v>1192.8</v>
      </c>
      <c r="F456" s="44">
        <v>1131.9100000000001</v>
      </c>
      <c r="G456" s="44">
        <v>1089.0999999999999</v>
      </c>
      <c r="H456" s="44">
        <v>1062.73</v>
      </c>
      <c r="I456" s="44">
        <v>1041.48</v>
      </c>
      <c r="J456" s="44">
        <v>1029.81</v>
      </c>
      <c r="K456" s="44">
        <v>1259.6099999999999</v>
      </c>
      <c r="L456" s="44">
        <v>1541.53</v>
      </c>
      <c r="M456" s="44">
        <v>1732.61</v>
      </c>
      <c r="N456" s="44">
        <v>1843.04</v>
      </c>
      <c r="O456" s="44">
        <v>1877.73</v>
      </c>
      <c r="P456" s="44">
        <v>1877</v>
      </c>
      <c r="Q456" s="44">
        <v>1885.5</v>
      </c>
      <c r="R456" s="44">
        <v>1886.75</v>
      </c>
      <c r="S456" s="44">
        <v>1878.65</v>
      </c>
      <c r="T456" s="44">
        <v>1840.73</v>
      </c>
      <c r="U456" s="44">
        <v>1784.92</v>
      </c>
      <c r="V456" s="44">
        <v>1776.48</v>
      </c>
      <c r="W456" s="44">
        <v>1817.84</v>
      </c>
      <c r="X456" s="44">
        <v>1832.72</v>
      </c>
      <c r="Y456" s="44">
        <v>1725.17</v>
      </c>
      <c r="Z456" s="44">
        <v>1668.99</v>
      </c>
      <c r="AA456" s="44">
        <v>1409.02</v>
      </c>
    </row>
    <row r="457" spans="1:27" ht="12.75" hidden="1" customHeight="1" outlineLevel="1" x14ac:dyDescent="0.2">
      <c r="A457" s="99" t="s">
        <v>2099</v>
      </c>
      <c r="B457" s="63" t="s">
        <v>90</v>
      </c>
      <c r="C457" s="43" t="s">
        <v>79</v>
      </c>
      <c r="D457" s="44">
        <f>$D$327</f>
        <v>2222.89</v>
      </c>
      <c r="E457" s="44">
        <f t="shared" ref="E457:AA457" si="265">$D$327</f>
        <v>2222.89</v>
      </c>
      <c r="F457" s="44">
        <f t="shared" si="265"/>
        <v>2222.89</v>
      </c>
      <c r="G457" s="44">
        <f t="shared" si="265"/>
        <v>2222.89</v>
      </c>
      <c r="H457" s="44">
        <f t="shared" si="265"/>
        <v>2222.89</v>
      </c>
      <c r="I457" s="44">
        <f t="shared" si="265"/>
        <v>2222.89</v>
      </c>
      <c r="J457" s="44">
        <f t="shared" si="265"/>
        <v>2222.89</v>
      </c>
      <c r="K457" s="44">
        <f t="shared" si="265"/>
        <v>2222.89</v>
      </c>
      <c r="L457" s="44">
        <f t="shared" si="265"/>
        <v>2222.89</v>
      </c>
      <c r="M457" s="44">
        <f t="shared" si="265"/>
        <v>2222.89</v>
      </c>
      <c r="N457" s="44">
        <f t="shared" si="265"/>
        <v>2222.89</v>
      </c>
      <c r="O457" s="44">
        <f t="shared" si="265"/>
        <v>2222.89</v>
      </c>
      <c r="P457" s="44">
        <f t="shared" si="265"/>
        <v>2222.89</v>
      </c>
      <c r="Q457" s="44">
        <f t="shared" si="265"/>
        <v>2222.89</v>
      </c>
      <c r="R457" s="44">
        <f t="shared" si="265"/>
        <v>2222.89</v>
      </c>
      <c r="S457" s="44">
        <f t="shared" si="265"/>
        <v>2222.89</v>
      </c>
      <c r="T457" s="44">
        <f t="shared" si="265"/>
        <v>2222.89</v>
      </c>
      <c r="U457" s="44">
        <f t="shared" si="265"/>
        <v>2222.89</v>
      </c>
      <c r="V457" s="44">
        <f t="shared" si="265"/>
        <v>2222.89</v>
      </c>
      <c r="W457" s="44">
        <f t="shared" si="265"/>
        <v>2222.89</v>
      </c>
      <c r="X457" s="44">
        <f t="shared" si="265"/>
        <v>2222.89</v>
      </c>
      <c r="Y457" s="44">
        <f t="shared" si="265"/>
        <v>2222.89</v>
      </c>
      <c r="Z457" s="44">
        <f t="shared" si="265"/>
        <v>2222.89</v>
      </c>
      <c r="AA457" s="44">
        <f t="shared" si="265"/>
        <v>2222.89</v>
      </c>
    </row>
    <row r="458" spans="1:27" ht="12.75" hidden="1" customHeight="1" outlineLevel="1" x14ac:dyDescent="0.2">
      <c r="A458" s="99" t="s">
        <v>2100</v>
      </c>
      <c r="B458" s="63" t="s">
        <v>83</v>
      </c>
      <c r="C458" s="43" t="s">
        <v>79</v>
      </c>
      <c r="D458" s="44">
        <v>3.92</v>
      </c>
      <c r="E458" s="44">
        <v>3.92</v>
      </c>
      <c r="F458" s="44">
        <v>3.92</v>
      </c>
      <c r="G458" s="44">
        <v>3.92</v>
      </c>
      <c r="H458" s="44">
        <v>3.92</v>
      </c>
      <c r="I458" s="44">
        <v>3.92</v>
      </c>
      <c r="J458" s="44">
        <v>3.92</v>
      </c>
      <c r="K458" s="44">
        <v>3.92</v>
      </c>
      <c r="L458" s="44">
        <v>3.92</v>
      </c>
      <c r="M458" s="44">
        <v>3.92</v>
      </c>
      <c r="N458" s="44">
        <v>3.92</v>
      </c>
      <c r="O458" s="44">
        <v>3.92</v>
      </c>
      <c r="P458" s="44">
        <v>3.92</v>
      </c>
      <c r="Q458" s="44">
        <v>3.92</v>
      </c>
      <c r="R458" s="44">
        <v>3.92</v>
      </c>
      <c r="S458" s="44">
        <v>3.92</v>
      </c>
      <c r="T458" s="44">
        <v>3.92</v>
      </c>
      <c r="U458" s="44">
        <v>3.92</v>
      </c>
      <c r="V458" s="44">
        <v>3.92</v>
      </c>
      <c r="W458" s="44">
        <v>3.92</v>
      </c>
      <c r="X458" s="44">
        <v>3.92</v>
      </c>
      <c r="Y458" s="44">
        <v>3.92</v>
      </c>
      <c r="Z458" s="44">
        <v>3.92</v>
      </c>
      <c r="AA458" s="44">
        <v>3.92</v>
      </c>
    </row>
    <row r="459" spans="1:27" ht="12.75" hidden="1" customHeight="1" outlineLevel="1" x14ac:dyDescent="0.2">
      <c r="A459" s="99" t="s">
        <v>2101</v>
      </c>
      <c r="B459" s="63" t="s">
        <v>81</v>
      </c>
      <c r="C459" s="43" t="s">
        <v>79</v>
      </c>
      <c r="D459" s="44">
        <f>$D$11</f>
        <v>110.23</v>
      </c>
      <c r="E459" s="44">
        <f t="shared" ref="E459:AA459" si="266">$D$11</f>
        <v>110.23</v>
      </c>
      <c r="F459" s="44">
        <f t="shared" si="266"/>
        <v>110.23</v>
      </c>
      <c r="G459" s="44">
        <f t="shared" si="266"/>
        <v>110.23</v>
      </c>
      <c r="H459" s="44">
        <f t="shared" si="266"/>
        <v>110.23</v>
      </c>
      <c r="I459" s="44">
        <f t="shared" si="266"/>
        <v>110.23</v>
      </c>
      <c r="J459" s="44">
        <f t="shared" si="266"/>
        <v>110.23</v>
      </c>
      <c r="K459" s="44">
        <f t="shared" si="266"/>
        <v>110.23</v>
      </c>
      <c r="L459" s="44">
        <f t="shared" si="266"/>
        <v>110.23</v>
      </c>
      <c r="M459" s="44">
        <f t="shared" si="266"/>
        <v>110.23</v>
      </c>
      <c r="N459" s="44">
        <f t="shared" si="266"/>
        <v>110.23</v>
      </c>
      <c r="O459" s="44">
        <f t="shared" si="266"/>
        <v>110.23</v>
      </c>
      <c r="P459" s="44">
        <f t="shared" si="266"/>
        <v>110.23</v>
      </c>
      <c r="Q459" s="44">
        <f t="shared" si="266"/>
        <v>110.23</v>
      </c>
      <c r="R459" s="44">
        <f t="shared" si="266"/>
        <v>110.23</v>
      </c>
      <c r="S459" s="44">
        <f t="shared" si="266"/>
        <v>110.23</v>
      </c>
      <c r="T459" s="44">
        <f t="shared" si="266"/>
        <v>110.23</v>
      </c>
      <c r="U459" s="44">
        <f t="shared" si="266"/>
        <v>110.23</v>
      </c>
      <c r="V459" s="44">
        <f t="shared" si="266"/>
        <v>110.23</v>
      </c>
      <c r="W459" s="44">
        <f t="shared" si="266"/>
        <v>110.23</v>
      </c>
      <c r="X459" s="44">
        <f t="shared" si="266"/>
        <v>110.23</v>
      </c>
      <c r="Y459" s="44">
        <f t="shared" si="266"/>
        <v>110.23</v>
      </c>
      <c r="Z459" s="44">
        <f t="shared" si="266"/>
        <v>110.23</v>
      </c>
      <c r="AA459" s="44">
        <f t="shared" si="266"/>
        <v>110.23</v>
      </c>
    </row>
    <row r="460" spans="1:27" collapsed="1" x14ac:dyDescent="0.2">
      <c r="A460" s="98" t="s">
        <v>2102</v>
      </c>
      <c r="B460" s="28" t="str">
        <f>"28"&amp;"."&amp;$B$800&amp;"."&amp;$B$801</f>
        <v>28.08.2023</v>
      </c>
      <c r="C460" s="90" t="s">
        <v>76</v>
      </c>
      <c r="D460" s="91">
        <f>ROUND(((D461+D462+D464+D463)/1000),5)</f>
        <v>3.60988</v>
      </c>
      <c r="E460" s="91">
        <f>ROUND(((E461+E462+E464+E463)/1000),5)</f>
        <v>3.46821</v>
      </c>
      <c r="F460" s="91">
        <f>ROUND(((F461+F462+F464+F463)/1000),5)</f>
        <v>3.3980100000000002</v>
      </c>
      <c r="G460" s="91">
        <f t="shared" ref="G460:AA460" si="267">ROUND(((G461+G462+G464+G463)/1000),5)</f>
        <v>3.3350399999999998</v>
      </c>
      <c r="H460" s="91">
        <f t="shared" si="267"/>
        <v>3.37941</v>
      </c>
      <c r="I460" s="91">
        <f t="shared" si="267"/>
        <v>3.4694400000000001</v>
      </c>
      <c r="J460" s="91">
        <f t="shared" si="267"/>
        <v>3.6447600000000002</v>
      </c>
      <c r="K460" s="91">
        <f t="shared" si="267"/>
        <v>3.92517</v>
      </c>
      <c r="L460" s="91">
        <f t="shared" si="267"/>
        <v>4.2062400000000002</v>
      </c>
      <c r="M460" s="91">
        <f t="shared" si="267"/>
        <v>4.3183499999999997</v>
      </c>
      <c r="N460" s="91">
        <f t="shared" si="267"/>
        <v>4.3325800000000001</v>
      </c>
      <c r="O460" s="91">
        <f t="shared" si="267"/>
        <v>4.3333000000000004</v>
      </c>
      <c r="P460" s="91">
        <f t="shared" si="267"/>
        <v>4.3240499999999997</v>
      </c>
      <c r="Q460" s="91">
        <f t="shared" si="267"/>
        <v>4.37948</v>
      </c>
      <c r="R460" s="91">
        <f t="shared" si="267"/>
        <v>4.4730299999999996</v>
      </c>
      <c r="S460" s="91">
        <f t="shared" si="267"/>
        <v>4.4649799999999997</v>
      </c>
      <c r="T460" s="91">
        <f t="shared" si="267"/>
        <v>4.4826899999999998</v>
      </c>
      <c r="U460" s="91">
        <f t="shared" si="267"/>
        <v>4.3425200000000004</v>
      </c>
      <c r="V460" s="91">
        <f t="shared" si="267"/>
        <v>4.3355199999999998</v>
      </c>
      <c r="W460" s="91">
        <f t="shared" si="267"/>
        <v>4.3430400000000002</v>
      </c>
      <c r="X460" s="91">
        <f t="shared" si="267"/>
        <v>4.3187899999999999</v>
      </c>
      <c r="Y460" s="91">
        <f t="shared" si="267"/>
        <v>4.2347000000000001</v>
      </c>
      <c r="Z460" s="91">
        <f t="shared" si="267"/>
        <v>4.0014099999999999</v>
      </c>
      <c r="AA460" s="91">
        <f t="shared" si="267"/>
        <v>3.7571300000000001</v>
      </c>
    </row>
    <row r="461" spans="1:27" ht="12.75" hidden="1" customHeight="1" outlineLevel="1" x14ac:dyDescent="0.2">
      <c r="A461" s="99" t="s">
        <v>2103</v>
      </c>
      <c r="B461" s="63" t="s">
        <v>238</v>
      </c>
      <c r="C461" s="43" t="s">
        <v>79</v>
      </c>
      <c r="D461" s="44">
        <v>1272.8399999999999</v>
      </c>
      <c r="E461" s="44">
        <v>1131.17</v>
      </c>
      <c r="F461" s="44">
        <v>1060.97</v>
      </c>
      <c r="G461" s="44">
        <v>998</v>
      </c>
      <c r="H461" s="44">
        <v>1042.3699999999999</v>
      </c>
      <c r="I461" s="44">
        <v>1132.4000000000001</v>
      </c>
      <c r="J461" s="44">
        <v>1307.72</v>
      </c>
      <c r="K461" s="44">
        <v>1588.13</v>
      </c>
      <c r="L461" s="44">
        <v>1869.2</v>
      </c>
      <c r="M461" s="44">
        <v>1981.31</v>
      </c>
      <c r="N461" s="44">
        <v>1995.54</v>
      </c>
      <c r="O461" s="44">
        <v>1996.26</v>
      </c>
      <c r="P461" s="44">
        <v>1987.01</v>
      </c>
      <c r="Q461" s="44">
        <v>2042.44</v>
      </c>
      <c r="R461" s="44">
        <v>2135.9899999999998</v>
      </c>
      <c r="S461" s="44">
        <v>2127.94</v>
      </c>
      <c r="T461" s="44">
        <v>2145.65</v>
      </c>
      <c r="U461" s="44">
        <v>2005.48</v>
      </c>
      <c r="V461" s="44">
        <v>1998.48</v>
      </c>
      <c r="W461" s="44">
        <v>2006</v>
      </c>
      <c r="X461" s="44">
        <v>1981.75</v>
      </c>
      <c r="Y461" s="44">
        <v>1897.66</v>
      </c>
      <c r="Z461" s="44">
        <v>1664.37</v>
      </c>
      <c r="AA461" s="44">
        <v>1420.09</v>
      </c>
    </row>
    <row r="462" spans="1:27" ht="12.75" hidden="1" customHeight="1" outlineLevel="1" x14ac:dyDescent="0.2">
      <c r="A462" s="99" t="s">
        <v>2104</v>
      </c>
      <c r="B462" s="63" t="s">
        <v>90</v>
      </c>
      <c r="C462" s="43" t="s">
        <v>79</v>
      </c>
      <c r="D462" s="44">
        <f>$D$327</f>
        <v>2222.89</v>
      </c>
      <c r="E462" s="44">
        <f t="shared" ref="E462:AA462" si="268">$D$327</f>
        <v>2222.89</v>
      </c>
      <c r="F462" s="44">
        <f t="shared" si="268"/>
        <v>2222.89</v>
      </c>
      <c r="G462" s="44">
        <f t="shared" si="268"/>
        <v>2222.89</v>
      </c>
      <c r="H462" s="44">
        <f t="shared" si="268"/>
        <v>2222.89</v>
      </c>
      <c r="I462" s="44">
        <f t="shared" si="268"/>
        <v>2222.89</v>
      </c>
      <c r="J462" s="44">
        <f t="shared" si="268"/>
        <v>2222.89</v>
      </c>
      <c r="K462" s="44">
        <f t="shared" si="268"/>
        <v>2222.89</v>
      </c>
      <c r="L462" s="44">
        <f t="shared" si="268"/>
        <v>2222.89</v>
      </c>
      <c r="M462" s="44">
        <f t="shared" si="268"/>
        <v>2222.89</v>
      </c>
      <c r="N462" s="44">
        <f t="shared" si="268"/>
        <v>2222.89</v>
      </c>
      <c r="O462" s="44">
        <f t="shared" si="268"/>
        <v>2222.89</v>
      </c>
      <c r="P462" s="44">
        <f t="shared" si="268"/>
        <v>2222.89</v>
      </c>
      <c r="Q462" s="44">
        <f t="shared" si="268"/>
        <v>2222.89</v>
      </c>
      <c r="R462" s="44">
        <f t="shared" si="268"/>
        <v>2222.89</v>
      </c>
      <c r="S462" s="44">
        <f t="shared" si="268"/>
        <v>2222.89</v>
      </c>
      <c r="T462" s="44">
        <f t="shared" si="268"/>
        <v>2222.89</v>
      </c>
      <c r="U462" s="44">
        <f t="shared" si="268"/>
        <v>2222.89</v>
      </c>
      <c r="V462" s="44">
        <f t="shared" si="268"/>
        <v>2222.89</v>
      </c>
      <c r="W462" s="44">
        <f t="shared" si="268"/>
        <v>2222.89</v>
      </c>
      <c r="X462" s="44">
        <f t="shared" si="268"/>
        <v>2222.89</v>
      </c>
      <c r="Y462" s="44">
        <f t="shared" si="268"/>
        <v>2222.89</v>
      </c>
      <c r="Z462" s="44">
        <f t="shared" si="268"/>
        <v>2222.89</v>
      </c>
      <c r="AA462" s="44">
        <f t="shared" si="268"/>
        <v>2222.89</v>
      </c>
    </row>
    <row r="463" spans="1:27" ht="12.75" hidden="1" customHeight="1" outlineLevel="1" x14ac:dyDescent="0.2">
      <c r="A463" s="99" t="s">
        <v>2105</v>
      </c>
      <c r="B463" s="63" t="s">
        <v>83</v>
      </c>
      <c r="C463" s="43" t="s">
        <v>79</v>
      </c>
      <c r="D463" s="44">
        <v>3.92</v>
      </c>
      <c r="E463" s="44">
        <v>3.92</v>
      </c>
      <c r="F463" s="44">
        <v>3.92</v>
      </c>
      <c r="G463" s="44">
        <v>3.92</v>
      </c>
      <c r="H463" s="44">
        <v>3.92</v>
      </c>
      <c r="I463" s="44">
        <v>3.92</v>
      </c>
      <c r="J463" s="44">
        <v>3.92</v>
      </c>
      <c r="K463" s="44">
        <v>3.92</v>
      </c>
      <c r="L463" s="44">
        <v>3.92</v>
      </c>
      <c r="M463" s="44">
        <v>3.92</v>
      </c>
      <c r="N463" s="44">
        <v>3.92</v>
      </c>
      <c r="O463" s="44">
        <v>3.92</v>
      </c>
      <c r="P463" s="44">
        <v>3.92</v>
      </c>
      <c r="Q463" s="44">
        <v>3.92</v>
      </c>
      <c r="R463" s="44">
        <v>3.92</v>
      </c>
      <c r="S463" s="44">
        <v>3.92</v>
      </c>
      <c r="T463" s="44">
        <v>3.92</v>
      </c>
      <c r="U463" s="44">
        <v>3.92</v>
      </c>
      <c r="V463" s="44">
        <v>3.92</v>
      </c>
      <c r="W463" s="44">
        <v>3.92</v>
      </c>
      <c r="X463" s="44">
        <v>3.92</v>
      </c>
      <c r="Y463" s="44">
        <v>3.92</v>
      </c>
      <c r="Z463" s="44">
        <v>3.92</v>
      </c>
      <c r="AA463" s="44">
        <v>3.92</v>
      </c>
    </row>
    <row r="464" spans="1:27" ht="12.75" hidden="1" customHeight="1" outlineLevel="1" x14ac:dyDescent="0.2">
      <c r="A464" s="99" t="s">
        <v>2106</v>
      </c>
      <c r="B464" s="63" t="s">
        <v>81</v>
      </c>
      <c r="C464" s="43" t="s">
        <v>79</v>
      </c>
      <c r="D464" s="44">
        <f>$D$11</f>
        <v>110.23</v>
      </c>
      <c r="E464" s="44">
        <f t="shared" ref="E464:AA464" si="269">$D$11</f>
        <v>110.23</v>
      </c>
      <c r="F464" s="44">
        <f t="shared" si="269"/>
        <v>110.23</v>
      </c>
      <c r="G464" s="44">
        <f t="shared" si="269"/>
        <v>110.23</v>
      </c>
      <c r="H464" s="44">
        <f t="shared" si="269"/>
        <v>110.23</v>
      </c>
      <c r="I464" s="44">
        <f t="shared" si="269"/>
        <v>110.23</v>
      </c>
      <c r="J464" s="44">
        <f t="shared" si="269"/>
        <v>110.23</v>
      </c>
      <c r="K464" s="44">
        <f t="shared" si="269"/>
        <v>110.23</v>
      </c>
      <c r="L464" s="44">
        <f t="shared" si="269"/>
        <v>110.23</v>
      </c>
      <c r="M464" s="44">
        <f t="shared" si="269"/>
        <v>110.23</v>
      </c>
      <c r="N464" s="44">
        <f t="shared" si="269"/>
        <v>110.23</v>
      </c>
      <c r="O464" s="44">
        <f t="shared" si="269"/>
        <v>110.23</v>
      </c>
      <c r="P464" s="44">
        <f t="shared" si="269"/>
        <v>110.23</v>
      </c>
      <c r="Q464" s="44">
        <f t="shared" si="269"/>
        <v>110.23</v>
      </c>
      <c r="R464" s="44">
        <f t="shared" si="269"/>
        <v>110.23</v>
      </c>
      <c r="S464" s="44">
        <f t="shared" si="269"/>
        <v>110.23</v>
      </c>
      <c r="T464" s="44">
        <f t="shared" si="269"/>
        <v>110.23</v>
      </c>
      <c r="U464" s="44">
        <f t="shared" si="269"/>
        <v>110.23</v>
      </c>
      <c r="V464" s="44">
        <f t="shared" si="269"/>
        <v>110.23</v>
      </c>
      <c r="W464" s="44">
        <f t="shared" si="269"/>
        <v>110.23</v>
      </c>
      <c r="X464" s="44">
        <f t="shared" si="269"/>
        <v>110.23</v>
      </c>
      <c r="Y464" s="44">
        <f t="shared" si="269"/>
        <v>110.23</v>
      </c>
      <c r="Z464" s="44">
        <f t="shared" si="269"/>
        <v>110.23</v>
      </c>
      <c r="AA464" s="44">
        <f t="shared" si="269"/>
        <v>110.23</v>
      </c>
    </row>
    <row r="465" spans="1:27" collapsed="1" x14ac:dyDescent="0.2">
      <c r="A465" s="98" t="s">
        <v>2107</v>
      </c>
      <c r="B465" s="28" t="str">
        <f>"29"&amp;"."&amp;$B$800&amp;"."&amp;$B$801</f>
        <v>29.08.2023</v>
      </c>
      <c r="C465" s="90" t="s">
        <v>76</v>
      </c>
      <c r="D465" s="91">
        <f>ROUND(((D466+D467+D469+D468)/1000),5)</f>
        <v>3.6248399999999998</v>
      </c>
      <c r="E465" s="91">
        <f>ROUND(((E466+E467+E469+E468)/1000),5)</f>
        <v>3.4872200000000002</v>
      </c>
      <c r="F465" s="91">
        <f>ROUND(((F466+F467+F469+F468)/1000),5)</f>
        <v>3.36965</v>
      </c>
      <c r="G465" s="91">
        <f t="shared" ref="G465:AA465" si="270">ROUND(((G466+G467+G469+G468)/1000),5)</f>
        <v>3.3718900000000001</v>
      </c>
      <c r="H465" s="91">
        <f t="shared" si="270"/>
        <v>3.4435699999999998</v>
      </c>
      <c r="I465" s="91">
        <f t="shared" si="270"/>
        <v>3.5754800000000002</v>
      </c>
      <c r="J465" s="91">
        <f t="shared" si="270"/>
        <v>3.6618900000000001</v>
      </c>
      <c r="K465" s="91">
        <f t="shared" si="270"/>
        <v>3.9221300000000001</v>
      </c>
      <c r="L465" s="91">
        <f t="shared" si="270"/>
        <v>4.2814100000000002</v>
      </c>
      <c r="M465" s="91">
        <f t="shared" si="270"/>
        <v>4.3464299999999998</v>
      </c>
      <c r="N465" s="91">
        <f t="shared" si="270"/>
        <v>4.3857799999999996</v>
      </c>
      <c r="O465" s="91">
        <f t="shared" si="270"/>
        <v>4.3638399999999997</v>
      </c>
      <c r="P465" s="91">
        <f t="shared" si="270"/>
        <v>4.3546100000000001</v>
      </c>
      <c r="Q465" s="91">
        <f t="shared" si="270"/>
        <v>4.3731999999999998</v>
      </c>
      <c r="R465" s="91">
        <f t="shared" si="270"/>
        <v>4.4200900000000001</v>
      </c>
      <c r="S465" s="91">
        <f t="shared" si="270"/>
        <v>4.4201800000000002</v>
      </c>
      <c r="T465" s="91">
        <f t="shared" si="270"/>
        <v>4.4104200000000002</v>
      </c>
      <c r="U465" s="91">
        <f t="shared" si="270"/>
        <v>4.3927899999999998</v>
      </c>
      <c r="V465" s="91">
        <f t="shared" si="270"/>
        <v>4.3707099999999999</v>
      </c>
      <c r="W465" s="91">
        <f t="shared" si="270"/>
        <v>4.4016400000000004</v>
      </c>
      <c r="X465" s="91">
        <f t="shared" si="270"/>
        <v>4.4074</v>
      </c>
      <c r="Y465" s="91">
        <f t="shared" si="270"/>
        <v>4.3469100000000003</v>
      </c>
      <c r="Z465" s="91">
        <f t="shared" si="270"/>
        <v>3.9969399999999999</v>
      </c>
      <c r="AA465" s="91">
        <f t="shared" si="270"/>
        <v>3.79271</v>
      </c>
    </row>
    <row r="466" spans="1:27" ht="12.75" hidden="1" customHeight="1" outlineLevel="1" x14ac:dyDescent="0.2">
      <c r="A466" s="99" t="s">
        <v>2108</v>
      </c>
      <c r="B466" s="63" t="s">
        <v>238</v>
      </c>
      <c r="C466" s="43" t="s">
        <v>79</v>
      </c>
      <c r="D466" s="44">
        <v>1287.8</v>
      </c>
      <c r="E466" s="44">
        <v>1150.18</v>
      </c>
      <c r="F466" s="44">
        <v>1032.6099999999999</v>
      </c>
      <c r="G466" s="44">
        <v>1034.8499999999999</v>
      </c>
      <c r="H466" s="44">
        <v>1106.53</v>
      </c>
      <c r="I466" s="44">
        <v>1238.44</v>
      </c>
      <c r="J466" s="44">
        <v>1324.85</v>
      </c>
      <c r="K466" s="44">
        <v>1585.09</v>
      </c>
      <c r="L466" s="44">
        <v>1944.37</v>
      </c>
      <c r="M466" s="44">
        <v>2009.39</v>
      </c>
      <c r="N466" s="44">
        <v>2048.7399999999998</v>
      </c>
      <c r="O466" s="44">
        <v>2026.8</v>
      </c>
      <c r="P466" s="44">
        <v>2017.57</v>
      </c>
      <c r="Q466" s="44">
        <v>2036.16</v>
      </c>
      <c r="R466" s="44">
        <v>2083.0500000000002</v>
      </c>
      <c r="S466" s="44">
        <v>2083.14</v>
      </c>
      <c r="T466" s="44">
        <v>2073.38</v>
      </c>
      <c r="U466" s="44">
        <v>2055.75</v>
      </c>
      <c r="V466" s="44">
        <v>2033.67</v>
      </c>
      <c r="W466" s="44">
        <v>2064.6</v>
      </c>
      <c r="X466" s="44">
        <v>2070.36</v>
      </c>
      <c r="Y466" s="44">
        <v>2009.87</v>
      </c>
      <c r="Z466" s="44">
        <v>1659.9</v>
      </c>
      <c r="AA466" s="44">
        <v>1455.67</v>
      </c>
    </row>
    <row r="467" spans="1:27" ht="12.75" hidden="1" customHeight="1" outlineLevel="1" x14ac:dyDescent="0.2">
      <c r="A467" s="99" t="s">
        <v>2109</v>
      </c>
      <c r="B467" s="63" t="s">
        <v>90</v>
      </c>
      <c r="C467" s="43" t="s">
        <v>79</v>
      </c>
      <c r="D467" s="44">
        <f>$D$327</f>
        <v>2222.89</v>
      </c>
      <c r="E467" s="44">
        <f t="shared" ref="E467:AA467" si="271">$D$327</f>
        <v>2222.89</v>
      </c>
      <c r="F467" s="44">
        <f t="shared" si="271"/>
        <v>2222.89</v>
      </c>
      <c r="G467" s="44">
        <f t="shared" si="271"/>
        <v>2222.89</v>
      </c>
      <c r="H467" s="44">
        <f t="shared" si="271"/>
        <v>2222.89</v>
      </c>
      <c r="I467" s="44">
        <f t="shared" si="271"/>
        <v>2222.89</v>
      </c>
      <c r="J467" s="44">
        <f t="shared" si="271"/>
        <v>2222.89</v>
      </c>
      <c r="K467" s="44">
        <f t="shared" si="271"/>
        <v>2222.89</v>
      </c>
      <c r="L467" s="44">
        <f t="shared" si="271"/>
        <v>2222.89</v>
      </c>
      <c r="M467" s="44">
        <f t="shared" si="271"/>
        <v>2222.89</v>
      </c>
      <c r="N467" s="44">
        <f t="shared" si="271"/>
        <v>2222.89</v>
      </c>
      <c r="O467" s="44">
        <f t="shared" si="271"/>
        <v>2222.89</v>
      </c>
      <c r="P467" s="44">
        <f t="shared" si="271"/>
        <v>2222.89</v>
      </c>
      <c r="Q467" s="44">
        <f t="shared" si="271"/>
        <v>2222.89</v>
      </c>
      <c r="R467" s="44">
        <f t="shared" si="271"/>
        <v>2222.89</v>
      </c>
      <c r="S467" s="44">
        <f t="shared" si="271"/>
        <v>2222.89</v>
      </c>
      <c r="T467" s="44">
        <f t="shared" si="271"/>
        <v>2222.89</v>
      </c>
      <c r="U467" s="44">
        <f t="shared" si="271"/>
        <v>2222.89</v>
      </c>
      <c r="V467" s="44">
        <f t="shared" si="271"/>
        <v>2222.89</v>
      </c>
      <c r="W467" s="44">
        <f t="shared" si="271"/>
        <v>2222.89</v>
      </c>
      <c r="X467" s="44">
        <f t="shared" si="271"/>
        <v>2222.89</v>
      </c>
      <c r="Y467" s="44">
        <f t="shared" si="271"/>
        <v>2222.89</v>
      </c>
      <c r="Z467" s="44">
        <f t="shared" si="271"/>
        <v>2222.89</v>
      </c>
      <c r="AA467" s="44">
        <f t="shared" si="271"/>
        <v>2222.89</v>
      </c>
    </row>
    <row r="468" spans="1:27" ht="12.75" hidden="1" customHeight="1" outlineLevel="1" x14ac:dyDescent="0.2">
      <c r="A468" s="99" t="s">
        <v>2110</v>
      </c>
      <c r="B468" s="63" t="s">
        <v>83</v>
      </c>
      <c r="C468" s="43" t="s">
        <v>79</v>
      </c>
      <c r="D468" s="44">
        <v>3.92</v>
      </c>
      <c r="E468" s="44">
        <v>3.92</v>
      </c>
      <c r="F468" s="44">
        <v>3.92</v>
      </c>
      <c r="G468" s="44">
        <v>3.92</v>
      </c>
      <c r="H468" s="44">
        <v>3.92</v>
      </c>
      <c r="I468" s="44">
        <v>3.92</v>
      </c>
      <c r="J468" s="44">
        <v>3.92</v>
      </c>
      <c r="K468" s="44">
        <v>3.92</v>
      </c>
      <c r="L468" s="44">
        <v>3.92</v>
      </c>
      <c r="M468" s="44">
        <v>3.92</v>
      </c>
      <c r="N468" s="44">
        <v>3.92</v>
      </c>
      <c r="O468" s="44">
        <v>3.92</v>
      </c>
      <c r="P468" s="44">
        <v>3.92</v>
      </c>
      <c r="Q468" s="44">
        <v>3.92</v>
      </c>
      <c r="R468" s="44">
        <v>3.92</v>
      </c>
      <c r="S468" s="44">
        <v>3.92</v>
      </c>
      <c r="T468" s="44">
        <v>3.92</v>
      </c>
      <c r="U468" s="44">
        <v>3.92</v>
      </c>
      <c r="V468" s="44">
        <v>3.92</v>
      </c>
      <c r="W468" s="44">
        <v>3.92</v>
      </c>
      <c r="X468" s="44">
        <v>3.92</v>
      </c>
      <c r="Y468" s="44">
        <v>3.92</v>
      </c>
      <c r="Z468" s="44">
        <v>3.92</v>
      </c>
      <c r="AA468" s="44">
        <v>3.92</v>
      </c>
    </row>
    <row r="469" spans="1:27" ht="12.75" hidden="1" customHeight="1" outlineLevel="1" x14ac:dyDescent="0.2">
      <c r="A469" s="99" t="s">
        <v>2111</v>
      </c>
      <c r="B469" s="63" t="s">
        <v>81</v>
      </c>
      <c r="C469" s="43" t="s">
        <v>79</v>
      </c>
      <c r="D469" s="44">
        <f>$D$11</f>
        <v>110.23</v>
      </c>
      <c r="E469" s="44">
        <f t="shared" ref="E469:AA469" si="272">$D$11</f>
        <v>110.23</v>
      </c>
      <c r="F469" s="44">
        <f t="shared" si="272"/>
        <v>110.23</v>
      </c>
      <c r="G469" s="44">
        <f t="shared" si="272"/>
        <v>110.23</v>
      </c>
      <c r="H469" s="44">
        <f t="shared" si="272"/>
        <v>110.23</v>
      </c>
      <c r="I469" s="44">
        <f t="shared" si="272"/>
        <v>110.23</v>
      </c>
      <c r="J469" s="44">
        <f t="shared" si="272"/>
        <v>110.23</v>
      </c>
      <c r="K469" s="44">
        <f t="shared" si="272"/>
        <v>110.23</v>
      </c>
      <c r="L469" s="44">
        <f t="shared" si="272"/>
        <v>110.23</v>
      </c>
      <c r="M469" s="44">
        <f t="shared" si="272"/>
        <v>110.23</v>
      </c>
      <c r="N469" s="44">
        <f t="shared" si="272"/>
        <v>110.23</v>
      </c>
      <c r="O469" s="44">
        <f t="shared" si="272"/>
        <v>110.23</v>
      </c>
      <c r="P469" s="44">
        <f t="shared" si="272"/>
        <v>110.23</v>
      </c>
      <c r="Q469" s="44">
        <f t="shared" si="272"/>
        <v>110.23</v>
      </c>
      <c r="R469" s="44">
        <f t="shared" si="272"/>
        <v>110.23</v>
      </c>
      <c r="S469" s="44">
        <f t="shared" si="272"/>
        <v>110.23</v>
      </c>
      <c r="T469" s="44">
        <f t="shared" si="272"/>
        <v>110.23</v>
      </c>
      <c r="U469" s="44">
        <f t="shared" si="272"/>
        <v>110.23</v>
      </c>
      <c r="V469" s="44">
        <f t="shared" si="272"/>
        <v>110.23</v>
      </c>
      <c r="W469" s="44">
        <f t="shared" si="272"/>
        <v>110.23</v>
      </c>
      <c r="X469" s="44">
        <f t="shared" si="272"/>
        <v>110.23</v>
      </c>
      <c r="Y469" s="44">
        <f t="shared" si="272"/>
        <v>110.23</v>
      </c>
      <c r="Z469" s="44">
        <f t="shared" si="272"/>
        <v>110.23</v>
      </c>
      <c r="AA469" s="44">
        <f t="shared" si="272"/>
        <v>110.23</v>
      </c>
    </row>
    <row r="470" spans="1:27" collapsed="1" x14ac:dyDescent="0.2">
      <c r="A470" s="98" t="s">
        <v>2112</v>
      </c>
      <c r="B470" s="28" t="str">
        <f>"30"&amp;"."&amp;$B$800&amp;"."&amp;$B$801</f>
        <v>30.08.2023</v>
      </c>
      <c r="C470" s="90" t="s">
        <v>76</v>
      </c>
      <c r="D470" s="91">
        <f>ROUND(((D471+D472+D474+D473)/1000),5)</f>
        <v>3.7819600000000002</v>
      </c>
      <c r="E470" s="91">
        <f>ROUND(((E471+E472+E474+E473)/1000),5)</f>
        <v>3.6560600000000001</v>
      </c>
      <c r="F470" s="91">
        <f>ROUND(((F471+F472+F474+F473)/1000),5)</f>
        <v>3.6025999999999998</v>
      </c>
      <c r="G470" s="91">
        <f t="shared" ref="G470:AA470" si="273">ROUND(((G471+G472+G474+G473)/1000),5)</f>
        <v>3.5931700000000002</v>
      </c>
      <c r="H470" s="91">
        <f t="shared" si="273"/>
        <v>3.6004399999999999</v>
      </c>
      <c r="I470" s="91">
        <f t="shared" si="273"/>
        <v>3.6612</v>
      </c>
      <c r="J470" s="91">
        <f t="shared" si="273"/>
        <v>3.7822300000000002</v>
      </c>
      <c r="K470" s="91">
        <f t="shared" si="273"/>
        <v>3.9999600000000002</v>
      </c>
      <c r="L470" s="91">
        <f t="shared" si="273"/>
        <v>4.3121999999999998</v>
      </c>
      <c r="M470" s="91">
        <f t="shared" si="273"/>
        <v>4.3880299999999997</v>
      </c>
      <c r="N470" s="91">
        <f t="shared" si="273"/>
        <v>4.4355900000000004</v>
      </c>
      <c r="O470" s="91">
        <f t="shared" si="273"/>
        <v>4.4160300000000001</v>
      </c>
      <c r="P470" s="91">
        <f t="shared" si="273"/>
        <v>4.4144199999999998</v>
      </c>
      <c r="Q470" s="91">
        <f t="shared" si="273"/>
        <v>4.4284299999999996</v>
      </c>
      <c r="R470" s="91">
        <f t="shared" si="273"/>
        <v>4.52067</v>
      </c>
      <c r="S470" s="91">
        <f t="shared" si="273"/>
        <v>4.5212199999999996</v>
      </c>
      <c r="T470" s="91">
        <f t="shared" si="273"/>
        <v>4.5073800000000004</v>
      </c>
      <c r="U470" s="91">
        <f t="shared" si="273"/>
        <v>4.4888899999999996</v>
      </c>
      <c r="V470" s="91">
        <f t="shared" si="273"/>
        <v>4.4592400000000003</v>
      </c>
      <c r="W470" s="91">
        <f t="shared" si="273"/>
        <v>4.4950000000000001</v>
      </c>
      <c r="X470" s="91">
        <f t="shared" si="273"/>
        <v>4.47227</v>
      </c>
      <c r="Y470" s="91">
        <f t="shared" si="273"/>
        <v>4.3442100000000003</v>
      </c>
      <c r="Z470" s="91">
        <f t="shared" si="273"/>
        <v>4.09605</v>
      </c>
      <c r="AA470" s="91">
        <f t="shared" si="273"/>
        <v>3.9049100000000001</v>
      </c>
    </row>
    <row r="471" spans="1:27" ht="12.75" hidden="1" customHeight="1" outlineLevel="1" x14ac:dyDescent="0.2">
      <c r="A471" s="99" t="s">
        <v>2113</v>
      </c>
      <c r="B471" s="63" t="s">
        <v>238</v>
      </c>
      <c r="C471" s="43" t="s">
        <v>79</v>
      </c>
      <c r="D471" s="44">
        <v>1444.92</v>
      </c>
      <c r="E471" s="44">
        <v>1319.02</v>
      </c>
      <c r="F471" s="44">
        <v>1265.56</v>
      </c>
      <c r="G471" s="44">
        <v>1256.1300000000001</v>
      </c>
      <c r="H471" s="44">
        <v>1263.4000000000001</v>
      </c>
      <c r="I471" s="44">
        <v>1324.16</v>
      </c>
      <c r="J471" s="44">
        <v>1445.19</v>
      </c>
      <c r="K471" s="44">
        <v>1662.92</v>
      </c>
      <c r="L471" s="44">
        <v>1975.16</v>
      </c>
      <c r="M471" s="44">
        <v>2050.9899999999998</v>
      </c>
      <c r="N471" s="44">
        <v>2098.5500000000002</v>
      </c>
      <c r="O471" s="44">
        <v>2078.9899999999998</v>
      </c>
      <c r="P471" s="44">
        <v>2077.38</v>
      </c>
      <c r="Q471" s="44">
        <v>2091.39</v>
      </c>
      <c r="R471" s="44">
        <v>2183.63</v>
      </c>
      <c r="S471" s="44">
        <v>2184.1799999999998</v>
      </c>
      <c r="T471" s="44">
        <v>2170.34</v>
      </c>
      <c r="U471" s="44">
        <v>2151.85</v>
      </c>
      <c r="V471" s="44">
        <v>2122.1999999999998</v>
      </c>
      <c r="W471" s="44">
        <v>2157.96</v>
      </c>
      <c r="X471" s="44">
        <v>2135.23</v>
      </c>
      <c r="Y471" s="44">
        <v>2007.17</v>
      </c>
      <c r="Z471" s="44">
        <v>1759.01</v>
      </c>
      <c r="AA471" s="44">
        <v>1567.87</v>
      </c>
    </row>
    <row r="472" spans="1:27" ht="12.75" hidden="1" customHeight="1" outlineLevel="1" x14ac:dyDescent="0.2">
      <c r="A472" s="99" t="s">
        <v>2114</v>
      </c>
      <c r="B472" s="63" t="s">
        <v>90</v>
      </c>
      <c r="C472" s="43" t="s">
        <v>79</v>
      </c>
      <c r="D472" s="44">
        <f>$D$327</f>
        <v>2222.89</v>
      </c>
      <c r="E472" s="44">
        <f t="shared" ref="E472:AA472" si="274">$D$327</f>
        <v>2222.89</v>
      </c>
      <c r="F472" s="44">
        <f t="shared" si="274"/>
        <v>2222.89</v>
      </c>
      <c r="G472" s="44">
        <f t="shared" si="274"/>
        <v>2222.89</v>
      </c>
      <c r="H472" s="44">
        <f t="shared" si="274"/>
        <v>2222.89</v>
      </c>
      <c r="I472" s="44">
        <f t="shared" si="274"/>
        <v>2222.89</v>
      </c>
      <c r="J472" s="44">
        <f t="shared" si="274"/>
        <v>2222.89</v>
      </c>
      <c r="K472" s="44">
        <f t="shared" si="274"/>
        <v>2222.89</v>
      </c>
      <c r="L472" s="44">
        <f t="shared" si="274"/>
        <v>2222.89</v>
      </c>
      <c r="M472" s="44">
        <f t="shared" si="274"/>
        <v>2222.89</v>
      </c>
      <c r="N472" s="44">
        <f t="shared" si="274"/>
        <v>2222.89</v>
      </c>
      <c r="O472" s="44">
        <f t="shared" si="274"/>
        <v>2222.89</v>
      </c>
      <c r="P472" s="44">
        <f t="shared" si="274"/>
        <v>2222.89</v>
      </c>
      <c r="Q472" s="44">
        <f t="shared" si="274"/>
        <v>2222.89</v>
      </c>
      <c r="R472" s="44">
        <f t="shared" si="274"/>
        <v>2222.89</v>
      </c>
      <c r="S472" s="44">
        <f t="shared" si="274"/>
        <v>2222.89</v>
      </c>
      <c r="T472" s="44">
        <f t="shared" si="274"/>
        <v>2222.89</v>
      </c>
      <c r="U472" s="44">
        <f t="shared" si="274"/>
        <v>2222.89</v>
      </c>
      <c r="V472" s="44">
        <f t="shared" si="274"/>
        <v>2222.89</v>
      </c>
      <c r="W472" s="44">
        <f t="shared" si="274"/>
        <v>2222.89</v>
      </c>
      <c r="X472" s="44">
        <f t="shared" si="274"/>
        <v>2222.89</v>
      </c>
      <c r="Y472" s="44">
        <f t="shared" si="274"/>
        <v>2222.89</v>
      </c>
      <c r="Z472" s="44">
        <f t="shared" si="274"/>
        <v>2222.89</v>
      </c>
      <c r="AA472" s="44">
        <f t="shared" si="274"/>
        <v>2222.89</v>
      </c>
    </row>
    <row r="473" spans="1:27" ht="12.75" hidden="1" customHeight="1" outlineLevel="1" x14ac:dyDescent="0.2">
      <c r="A473" s="99" t="s">
        <v>2115</v>
      </c>
      <c r="B473" s="63" t="s">
        <v>83</v>
      </c>
      <c r="C473" s="43" t="s">
        <v>79</v>
      </c>
      <c r="D473" s="44">
        <v>3.92</v>
      </c>
      <c r="E473" s="44">
        <v>3.92</v>
      </c>
      <c r="F473" s="44">
        <v>3.92</v>
      </c>
      <c r="G473" s="44">
        <v>3.92</v>
      </c>
      <c r="H473" s="44">
        <v>3.92</v>
      </c>
      <c r="I473" s="44">
        <v>3.92</v>
      </c>
      <c r="J473" s="44">
        <v>3.92</v>
      </c>
      <c r="K473" s="44">
        <v>3.92</v>
      </c>
      <c r="L473" s="44">
        <v>3.92</v>
      </c>
      <c r="M473" s="44">
        <v>3.92</v>
      </c>
      <c r="N473" s="44">
        <v>3.92</v>
      </c>
      <c r="O473" s="44">
        <v>3.92</v>
      </c>
      <c r="P473" s="44">
        <v>3.92</v>
      </c>
      <c r="Q473" s="44">
        <v>3.92</v>
      </c>
      <c r="R473" s="44">
        <v>3.92</v>
      </c>
      <c r="S473" s="44">
        <v>3.92</v>
      </c>
      <c r="T473" s="44">
        <v>3.92</v>
      </c>
      <c r="U473" s="44">
        <v>3.92</v>
      </c>
      <c r="V473" s="44">
        <v>3.92</v>
      </c>
      <c r="W473" s="44">
        <v>3.92</v>
      </c>
      <c r="X473" s="44">
        <v>3.92</v>
      </c>
      <c r="Y473" s="44">
        <v>3.92</v>
      </c>
      <c r="Z473" s="44">
        <v>3.92</v>
      </c>
      <c r="AA473" s="44">
        <v>3.92</v>
      </c>
    </row>
    <row r="474" spans="1:27" ht="12.75" hidden="1" customHeight="1" outlineLevel="1" x14ac:dyDescent="0.2">
      <c r="A474" s="99" t="s">
        <v>2116</v>
      </c>
      <c r="B474" s="63" t="s">
        <v>81</v>
      </c>
      <c r="C474" s="43" t="s">
        <v>79</v>
      </c>
      <c r="D474" s="44">
        <f>$D$11</f>
        <v>110.23</v>
      </c>
      <c r="E474" s="44">
        <f t="shared" ref="E474:AA474" si="275">$D$11</f>
        <v>110.23</v>
      </c>
      <c r="F474" s="44">
        <f t="shared" si="275"/>
        <v>110.23</v>
      </c>
      <c r="G474" s="44">
        <f t="shared" si="275"/>
        <v>110.23</v>
      </c>
      <c r="H474" s="44">
        <f t="shared" si="275"/>
        <v>110.23</v>
      </c>
      <c r="I474" s="44">
        <f t="shared" si="275"/>
        <v>110.23</v>
      </c>
      <c r="J474" s="44">
        <f t="shared" si="275"/>
        <v>110.23</v>
      </c>
      <c r="K474" s="44">
        <f t="shared" si="275"/>
        <v>110.23</v>
      </c>
      <c r="L474" s="44">
        <f t="shared" si="275"/>
        <v>110.23</v>
      </c>
      <c r="M474" s="44">
        <f t="shared" si="275"/>
        <v>110.23</v>
      </c>
      <c r="N474" s="44">
        <f t="shared" si="275"/>
        <v>110.23</v>
      </c>
      <c r="O474" s="44">
        <f t="shared" si="275"/>
        <v>110.23</v>
      </c>
      <c r="P474" s="44">
        <f t="shared" si="275"/>
        <v>110.23</v>
      </c>
      <c r="Q474" s="44">
        <f t="shared" si="275"/>
        <v>110.23</v>
      </c>
      <c r="R474" s="44">
        <f t="shared" si="275"/>
        <v>110.23</v>
      </c>
      <c r="S474" s="44">
        <f t="shared" si="275"/>
        <v>110.23</v>
      </c>
      <c r="T474" s="44">
        <f t="shared" si="275"/>
        <v>110.23</v>
      </c>
      <c r="U474" s="44">
        <f t="shared" si="275"/>
        <v>110.23</v>
      </c>
      <c r="V474" s="44">
        <f t="shared" si="275"/>
        <v>110.23</v>
      </c>
      <c r="W474" s="44">
        <f t="shared" si="275"/>
        <v>110.23</v>
      </c>
      <c r="X474" s="44">
        <f t="shared" si="275"/>
        <v>110.23</v>
      </c>
      <c r="Y474" s="44">
        <f t="shared" si="275"/>
        <v>110.23</v>
      </c>
      <c r="Z474" s="44">
        <f t="shared" si="275"/>
        <v>110.23</v>
      </c>
      <c r="AA474" s="44">
        <f t="shared" si="275"/>
        <v>110.23</v>
      </c>
    </row>
    <row r="475" spans="1:27" collapsed="1" x14ac:dyDescent="0.2">
      <c r="A475" s="98" t="s">
        <v>2117</v>
      </c>
      <c r="B475" s="28" t="str">
        <f>"31"&amp;"."&amp;$B$800&amp;"."&amp;$B$801</f>
        <v>31.08.2023</v>
      </c>
      <c r="C475" s="90" t="s">
        <v>76</v>
      </c>
      <c r="D475" s="91">
        <f>ROUND(((D476+D477+D479+D478)/1000),5)</f>
        <v>3.59693</v>
      </c>
      <c r="E475" s="91">
        <f>ROUND(((E476+E477+E479+E478)/1000),5)</f>
        <v>3.4881700000000002</v>
      </c>
      <c r="F475" s="91">
        <f>ROUND(((F476+F477+F479+F478)/1000),5)</f>
        <v>3.4035099999999998</v>
      </c>
      <c r="G475" s="91">
        <f t="shared" ref="G475:AA475" si="276">ROUND(((G476+G477+G479+G478)/1000),5)</f>
        <v>3.38584</v>
      </c>
      <c r="H475" s="91">
        <f t="shared" si="276"/>
        <v>3.4279299999999999</v>
      </c>
      <c r="I475" s="91">
        <f t="shared" si="276"/>
        <v>3.5530400000000002</v>
      </c>
      <c r="J475" s="91">
        <f t="shared" si="276"/>
        <v>3.7004999999999999</v>
      </c>
      <c r="K475" s="91">
        <f t="shared" si="276"/>
        <v>3.9626800000000002</v>
      </c>
      <c r="L475" s="91">
        <f t="shared" si="276"/>
        <v>4.1956600000000002</v>
      </c>
      <c r="M475" s="91">
        <f t="shared" si="276"/>
        <v>4.3150599999999999</v>
      </c>
      <c r="N475" s="91">
        <f t="shared" si="276"/>
        <v>4.5077400000000001</v>
      </c>
      <c r="O475" s="91">
        <f t="shared" si="276"/>
        <v>4.3549699999999998</v>
      </c>
      <c r="P475" s="91">
        <f t="shared" si="276"/>
        <v>4.2965900000000001</v>
      </c>
      <c r="Q475" s="91">
        <f t="shared" si="276"/>
        <v>4.3269599999999997</v>
      </c>
      <c r="R475" s="91">
        <f t="shared" si="276"/>
        <v>4.4643499999999996</v>
      </c>
      <c r="S475" s="91">
        <f t="shared" si="276"/>
        <v>4.45296</v>
      </c>
      <c r="T475" s="91">
        <f t="shared" si="276"/>
        <v>4.4357600000000001</v>
      </c>
      <c r="U475" s="91">
        <f t="shared" si="276"/>
        <v>4.40876</v>
      </c>
      <c r="V475" s="91">
        <f t="shared" si="276"/>
        <v>4.4128499999999997</v>
      </c>
      <c r="W475" s="91">
        <f t="shared" si="276"/>
        <v>4.4139400000000002</v>
      </c>
      <c r="X475" s="91">
        <f t="shared" si="276"/>
        <v>4.4616400000000001</v>
      </c>
      <c r="Y475" s="91">
        <f t="shared" si="276"/>
        <v>4.3689400000000003</v>
      </c>
      <c r="Z475" s="91">
        <f t="shared" si="276"/>
        <v>4.0802800000000001</v>
      </c>
      <c r="AA475" s="91">
        <f t="shared" si="276"/>
        <v>3.8778100000000002</v>
      </c>
    </row>
    <row r="476" spans="1:27" ht="12.75" hidden="1" customHeight="1" outlineLevel="1" x14ac:dyDescent="0.2">
      <c r="A476" s="99" t="s">
        <v>2118</v>
      </c>
      <c r="B476" s="63" t="s">
        <v>238</v>
      </c>
      <c r="C476" s="43" t="s">
        <v>79</v>
      </c>
      <c r="D476" s="44">
        <v>1259.8900000000001</v>
      </c>
      <c r="E476" s="44">
        <v>1151.1300000000001</v>
      </c>
      <c r="F476" s="44">
        <v>1066.47</v>
      </c>
      <c r="G476" s="44">
        <v>1048.8</v>
      </c>
      <c r="H476" s="44">
        <v>1090.8900000000001</v>
      </c>
      <c r="I476" s="44">
        <v>1216</v>
      </c>
      <c r="J476" s="44">
        <v>1363.46</v>
      </c>
      <c r="K476" s="44">
        <v>1625.64</v>
      </c>
      <c r="L476" s="44">
        <v>1858.62</v>
      </c>
      <c r="M476" s="44">
        <v>1978.02</v>
      </c>
      <c r="N476" s="44">
        <v>2170.6999999999998</v>
      </c>
      <c r="O476" s="44">
        <v>2017.93</v>
      </c>
      <c r="P476" s="44">
        <v>1959.55</v>
      </c>
      <c r="Q476" s="44">
        <v>1989.92</v>
      </c>
      <c r="R476" s="44">
        <v>2127.31</v>
      </c>
      <c r="S476" s="44">
        <v>2115.92</v>
      </c>
      <c r="T476" s="44">
        <v>2098.7199999999998</v>
      </c>
      <c r="U476" s="44">
        <v>2071.7199999999998</v>
      </c>
      <c r="V476" s="44">
        <v>2075.81</v>
      </c>
      <c r="W476" s="44">
        <v>2076.9</v>
      </c>
      <c r="X476" s="44">
        <v>2124.6</v>
      </c>
      <c r="Y476" s="44">
        <v>2031.9</v>
      </c>
      <c r="Z476" s="44">
        <v>1743.24</v>
      </c>
      <c r="AA476" s="44">
        <v>1540.77</v>
      </c>
    </row>
    <row r="477" spans="1:27" ht="12.75" hidden="1" customHeight="1" outlineLevel="1" x14ac:dyDescent="0.2">
      <c r="A477" s="99" t="s">
        <v>2119</v>
      </c>
      <c r="B477" s="63" t="s">
        <v>90</v>
      </c>
      <c r="C477" s="43" t="s">
        <v>79</v>
      </c>
      <c r="D477" s="44">
        <f>$D$327</f>
        <v>2222.89</v>
      </c>
      <c r="E477" s="44">
        <f t="shared" ref="E477:AA477" si="277">$D$327</f>
        <v>2222.89</v>
      </c>
      <c r="F477" s="44">
        <f t="shared" si="277"/>
        <v>2222.89</v>
      </c>
      <c r="G477" s="44">
        <f t="shared" si="277"/>
        <v>2222.89</v>
      </c>
      <c r="H477" s="44">
        <f t="shared" si="277"/>
        <v>2222.89</v>
      </c>
      <c r="I477" s="44">
        <f t="shared" si="277"/>
        <v>2222.89</v>
      </c>
      <c r="J477" s="44">
        <f t="shared" si="277"/>
        <v>2222.89</v>
      </c>
      <c r="K477" s="44">
        <f t="shared" si="277"/>
        <v>2222.89</v>
      </c>
      <c r="L477" s="44">
        <f t="shared" si="277"/>
        <v>2222.89</v>
      </c>
      <c r="M477" s="44">
        <f t="shared" si="277"/>
        <v>2222.89</v>
      </c>
      <c r="N477" s="44">
        <f t="shared" si="277"/>
        <v>2222.89</v>
      </c>
      <c r="O477" s="44">
        <f t="shared" si="277"/>
        <v>2222.89</v>
      </c>
      <c r="P477" s="44">
        <f t="shared" si="277"/>
        <v>2222.89</v>
      </c>
      <c r="Q477" s="44">
        <f t="shared" si="277"/>
        <v>2222.89</v>
      </c>
      <c r="R477" s="44">
        <f t="shared" si="277"/>
        <v>2222.89</v>
      </c>
      <c r="S477" s="44">
        <f t="shared" si="277"/>
        <v>2222.89</v>
      </c>
      <c r="T477" s="44">
        <f t="shared" si="277"/>
        <v>2222.89</v>
      </c>
      <c r="U477" s="44">
        <f t="shared" si="277"/>
        <v>2222.89</v>
      </c>
      <c r="V477" s="44">
        <f t="shared" si="277"/>
        <v>2222.89</v>
      </c>
      <c r="W477" s="44">
        <f t="shared" si="277"/>
        <v>2222.89</v>
      </c>
      <c r="X477" s="44">
        <f t="shared" si="277"/>
        <v>2222.89</v>
      </c>
      <c r="Y477" s="44">
        <f t="shared" si="277"/>
        <v>2222.89</v>
      </c>
      <c r="Z477" s="44">
        <f t="shared" si="277"/>
        <v>2222.89</v>
      </c>
      <c r="AA477" s="44">
        <f t="shared" si="277"/>
        <v>2222.89</v>
      </c>
    </row>
    <row r="478" spans="1:27" ht="12.75" hidden="1" customHeight="1" outlineLevel="1" x14ac:dyDescent="0.2">
      <c r="A478" s="99" t="s">
        <v>2120</v>
      </c>
      <c r="B478" s="63" t="s">
        <v>83</v>
      </c>
      <c r="C478" s="43" t="s">
        <v>79</v>
      </c>
      <c r="D478" s="44">
        <v>3.92</v>
      </c>
      <c r="E478" s="44">
        <v>3.92</v>
      </c>
      <c r="F478" s="44">
        <v>3.92</v>
      </c>
      <c r="G478" s="44">
        <v>3.92</v>
      </c>
      <c r="H478" s="44">
        <v>3.92</v>
      </c>
      <c r="I478" s="44">
        <v>3.92</v>
      </c>
      <c r="J478" s="44">
        <v>3.92</v>
      </c>
      <c r="K478" s="44">
        <v>3.92</v>
      </c>
      <c r="L478" s="44">
        <v>3.92</v>
      </c>
      <c r="M478" s="44">
        <v>3.92</v>
      </c>
      <c r="N478" s="44">
        <v>3.92</v>
      </c>
      <c r="O478" s="44">
        <v>3.92</v>
      </c>
      <c r="P478" s="44">
        <v>3.92</v>
      </c>
      <c r="Q478" s="44">
        <v>3.92</v>
      </c>
      <c r="R478" s="44">
        <v>3.92</v>
      </c>
      <c r="S478" s="44">
        <v>3.92</v>
      </c>
      <c r="T478" s="44">
        <v>3.92</v>
      </c>
      <c r="U478" s="44">
        <v>3.92</v>
      </c>
      <c r="V478" s="44">
        <v>3.92</v>
      </c>
      <c r="W478" s="44">
        <v>3.92</v>
      </c>
      <c r="X478" s="44">
        <v>3.92</v>
      </c>
      <c r="Y478" s="44">
        <v>3.92</v>
      </c>
      <c r="Z478" s="44">
        <v>3.92</v>
      </c>
      <c r="AA478" s="44">
        <v>3.92</v>
      </c>
    </row>
    <row r="479" spans="1:27" ht="12.75" hidden="1" customHeight="1" outlineLevel="1" x14ac:dyDescent="0.2">
      <c r="A479" s="99" t="s">
        <v>2121</v>
      </c>
      <c r="B479" s="63" t="s">
        <v>81</v>
      </c>
      <c r="C479" s="43" t="s">
        <v>79</v>
      </c>
      <c r="D479" s="44">
        <f>$D$11</f>
        <v>110.23</v>
      </c>
      <c r="E479" s="44">
        <f t="shared" ref="E479:AA479" si="278">$D$11</f>
        <v>110.23</v>
      </c>
      <c r="F479" s="44">
        <f t="shared" si="278"/>
        <v>110.23</v>
      </c>
      <c r="G479" s="44">
        <f t="shared" si="278"/>
        <v>110.23</v>
      </c>
      <c r="H479" s="44">
        <f t="shared" si="278"/>
        <v>110.23</v>
      </c>
      <c r="I479" s="44">
        <f t="shared" si="278"/>
        <v>110.23</v>
      </c>
      <c r="J479" s="44">
        <f t="shared" si="278"/>
        <v>110.23</v>
      </c>
      <c r="K479" s="44">
        <f t="shared" si="278"/>
        <v>110.23</v>
      </c>
      <c r="L479" s="44">
        <f t="shared" si="278"/>
        <v>110.23</v>
      </c>
      <c r="M479" s="44">
        <f t="shared" si="278"/>
        <v>110.23</v>
      </c>
      <c r="N479" s="44">
        <f t="shared" si="278"/>
        <v>110.23</v>
      </c>
      <c r="O479" s="44">
        <f t="shared" si="278"/>
        <v>110.23</v>
      </c>
      <c r="P479" s="44">
        <f t="shared" si="278"/>
        <v>110.23</v>
      </c>
      <c r="Q479" s="44">
        <f t="shared" si="278"/>
        <v>110.23</v>
      </c>
      <c r="R479" s="44">
        <f t="shared" si="278"/>
        <v>110.23</v>
      </c>
      <c r="S479" s="44">
        <f t="shared" si="278"/>
        <v>110.23</v>
      </c>
      <c r="T479" s="44">
        <f t="shared" si="278"/>
        <v>110.23</v>
      </c>
      <c r="U479" s="44">
        <f t="shared" si="278"/>
        <v>110.23</v>
      </c>
      <c r="V479" s="44">
        <f t="shared" si="278"/>
        <v>110.23</v>
      </c>
      <c r="W479" s="44">
        <f t="shared" si="278"/>
        <v>110.23</v>
      </c>
      <c r="X479" s="44">
        <f t="shared" si="278"/>
        <v>110.23</v>
      </c>
      <c r="Y479" s="44">
        <f t="shared" si="278"/>
        <v>110.23</v>
      </c>
      <c r="Z479" s="44">
        <f t="shared" si="278"/>
        <v>110.23</v>
      </c>
      <c r="AA479" s="44">
        <f t="shared" si="278"/>
        <v>110.23</v>
      </c>
    </row>
    <row r="480" spans="1:27" collapsed="1" x14ac:dyDescent="0.2">
      <c r="B480" s="101" t="s">
        <v>392</v>
      </c>
    </row>
    <row r="481" spans="1:27" x14ac:dyDescent="0.2">
      <c r="B481" s="101" t="s">
        <v>392</v>
      </c>
    </row>
    <row r="482" spans="1:27" x14ac:dyDescent="0.2">
      <c r="A482" s="175" t="s">
        <v>705</v>
      </c>
      <c r="B482" s="176"/>
      <c r="C482" s="176"/>
      <c r="D482" s="176"/>
      <c r="E482" s="176"/>
      <c r="F482" s="1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7"/>
    </row>
    <row r="483" spans="1:27" ht="25.5" x14ac:dyDescent="0.2">
      <c r="A483" s="26" t="s">
        <v>64</v>
      </c>
      <c r="B483" s="27" t="s">
        <v>210</v>
      </c>
      <c r="C483" s="26" t="s">
        <v>211</v>
      </c>
      <c r="D483" s="27" t="s">
        <v>212</v>
      </c>
      <c r="E483" s="27" t="s">
        <v>213</v>
      </c>
      <c r="F483" s="27" t="s">
        <v>214</v>
      </c>
      <c r="G483" s="27" t="s">
        <v>215</v>
      </c>
      <c r="H483" s="27" t="s">
        <v>216</v>
      </c>
      <c r="I483" s="27" t="s">
        <v>217</v>
      </c>
      <c r="J483" s="27" t="s">
        <v>218</v>
      </c>
      <c r="K483" s="27" t="s">
        <v>219</v>
      </c>
      <c r="L483" s="27" t="s">
        <v>220</v>
      </c>
      <c r="M483" s="27" t="s">
        <v>221</v>
      </c>
      <c r="N483" s="27" t="s">
        <v>222</v>
      </c>
      <c r="O483" s="27" t="s">
        <v>223</v>
      </c>
      <c r="P483" s="27" t="s">
        <v>224</v>
      </c>
      <c r="Q483" s="27" t="s">
        <v>225</v>
      </c>
      <c r="R483" s="27" t="s">
        <v>226</v>
      </c>
      <c r="S483" s="27" t="s">
        <v>227</v>
      </c>
      <c r="T483" s="27" t="s">
        <v>228</v>
      </c>
      <c r="U483" s="27" t="s">
        <v>229</v>
      </c>
      <c r="V483" s="27" t="s">
        <v>230</v>
      </c>
      <c r="W483" s="27" t="s">
        <v>231</v>
      </c>
      <c r="X483" s="27" t="s">
        <v>232</v>
      </c>
      <c r="Y483" s="27" t="s">
        <v>233</v>
      </c>
      <c r="Z483" s="27" t="s">
        <v>234</v>
      </c>
      <c r="AA483" s="27" t="s">
        <v>235</v>
      </c>
    </row>
    <row r="484" spans="1:27" x14ac:dyDescent="0.2">
      <c r="A484" s="98" t="s">
        <v>2122</v>
      </c>
      <c r="B484" s="28" t="str">
        <f>"01"&amp;"."&amp;$B$800&amp;"."&amp;$B$801</f>
        <v>01.08.2023</v>
      </c>
      <c r="C484" s="90" t="s">
        <v>76</v>
      </c>
      <c r="D484" s="91">
        <f>ROUND(((D485+D486+D488+D487)/1000),5)</f>
        <v>4.72126</v>
      </c>
      <c r="E484" s="91">
        <f>ROUND(((E485+E486+E488+E487)/1000),5)</f>
        <v>4.5223399999999998</v>
      </c>
      <c r="F484" s="91">
        <f>ROUND(((F485+F486+F488+F487)/1000),5)</f>
        <v>4.4022399999999999</v>
      </c>
      <c r="G484" s="91">
        <f t="shared" ref="G484:AA484" si="279">ROUND(((G485+G486+G488+G487)/1000),5)</f>
        <v>4.3853999999999997</v>
      </c>
      <c r="H484" s="91">
        <f t="shared" si="279"/>
        <v>3.6812499999999999</v>
      </c>
      <c r="I484" s="91">
        <f t="shared" si="279"/>
        <v>4.3768900000000004</v>
      </c>
      <c r="J484" s="91">
        <f t="shared" si="279"/>
        <v>4.6612600000000004</v>
      </c>
      <c r="K484" s="91">
        <f t="shared" si="279"/>
        <v>5.1335499999999996</v>
      </c>
      <c r="L484" s="91">
        <f t="shared" si="279"/>
        <v>5.4979100000000001</v>
      </c>
      <c r="M484" s="91">
        <f t="shared" si="279"/>
        <v>5.8115699999999997</v>
      </c>
      <c r="N484" s="91">
        <f t="shared" si="279"/>
        <v>5.8913900000000003</v>
      </c>
      <c r="O484" s="91">
        <f t="shared" si="279"/>
        <v>5.8957300000000004</v>
      </c>
      <c r="P484" s="91">
        <f t="shared" si="279"/>
        <v>5.8890200000000004</v>
      </c>
      <c r="Q484" s="91">
        <f t="shared" si="279"/>
        <v>5.9135799999999996</v>
      </c>
      <c r="R484" s="91">
        <f t="shared" si="279"/>
        <v>5.7792300000000001</v>
      </c>
      <c r="S484" s="91">
        <f t="shared" si="279"/>
        <v>5.7849399999999997</v>
      </c>
      <c r="T484" s="91">
        <f t="shared" si="279"/>
        <v>5.7945000000000002</v>
      </c>
      <c r="U484" s="91">
        <f t="shared" si="279"/>
        <v>5.7851400000000002</v>
      </c>
      <c r="V484" s="91">
        <f t="shared" si="279"/>
        <v>5.7702099999999996</v>
      </c>
      <c r="W484" s="91">
        <f t="shared" si="279"/>
        <v>5.7375600000000002</v>
      </c>
      <c r="X484" s="91">
        <f t="shared" si="279"/>
        <v>5.7040800000000003</v>
      </c>
      <c r="Y484" s="91">
        <f t="shared" si="279"/>
        <v>5.6613199999999999</v>
      </c>
      <c r="Z484" s="91">
        <f t="shared" si="279"/>
        <v>5.4699200000000001</v>
      </c>
      <c r="AA484" s="91">
        <f t="shared" si="279"/>
        <v>5.0915999999999997</v>
      </c>
    </row>
    <row r="485" spans="1:27" ht="12.75" hidden="1" customHeight="1" outlineLevel="1" x14ac:dyDescent="0.2">
      <c r="A485" s="99" t="s">
        <v>2123</v>
      </c>
      <c r="B485" s="63" t="s">
        <v>238</v>
      </c>
      <c r="C485" s="43" t="s">
        <v>79</v>
      </c>
      <c r="D485" s="44">
        <v>1047.3399999999999</v>
      </c>
      <c r="E485" s="44">
        <v>848.42</v>
      </c>
      <c r="F485" s="44">
        <v>728.32</v>
      </c>
      <c r="G485" s="44">
        <v>711.48</v>
      </c>
      <c r="H485" s="44">
        <v>7.33</v>
      </c>
      <c r="I485" s="44">
        <v>702.97</v>
      </c>
      <c r="J485" s="44">
        <v>987.34</v>
      </c>
      <c r="K485" s="44">
        <v>1459.63</v>
      </c>
      <c r="L485" s="44">
        <v>1823.99</v>
      </c>
      <c r="M485" s="44">
        <v>2137.65</v>
      </c>
      <c r="N485" s="44">
        <v>2217.4699999999998</v>
      </c>
      <c r="O485" s="44">
        <v>2221.81</v>
      </c>
      <c r="P485" s="44">
        <v>2215.1</v>
      </c>
      <c r="Q485" s="44">
        <v>2239.66</v>
      </c>
      <c r="R485" s="44">
        <v>2105.31</v>
      </c>
      <c r="S485" s="44">
        <v>2111.02</v>
      </c>
      <c r="T485" s="44">
        <v>2120.58</v>
      </c>
      <c r="U485" s="44">
        <v>2111.2199999999998</v>
      </c>
      <c r="V485" s="44">
        <v>2096.29</v>
      </c>
      <c r="W485" s="44">
        <v>2063.64</v>
      </c>
      <c r="X485" s="44">
        <v>2030.16</v>
      </c>
      <c r="Y485" s="44">
        <v>1987.4</v>
      </c>
      <c r="Z485" s="44">
        <v>1796</v>
      </c>
      <c r="AA485" s="44">
        <v>1417.68</v>
      </c>
    </row>
    <row r="486" spans="1:27" ht="12.75" hidden="1" customHeight="1" outlineLevel="1" x14ac:dyDescent="0.2">
      <c r="A486" s="99" t="s">
        <v>2124</v>
      </c>
      <c r="B486" s="63" t="s">
        <v>90</v>
      </c>
      <c r="C486" s="43" t="s">
        <v>79</v>
      </c>
      <c r="D486" s="44">
        <v>3559.77</v>
      </c>
      <c r="E486" s="44">
        <f>$D$486</f>
        <v>3559.77</v>
      </c>
      <c r="F486" s="44">
        <f t="shared" ref="F486:AA486" si="280">$D$486</f>
        <v>3559.77</v>
      </c>
      <c r="G486" s="44">
        <f t="shared" si="280"/>
        <v>3559.77</v>
      </c>
      <c r="H486" s="44">
        <f t="shared" si="280"/>
        <v>3559.77</v>
      </c>
      <c r="I486" s="44">
        <f t="shared" si="280"/>
        <v>3559.77</v>
      </c>
      <c r="J486" s="44">
        <f t="shared" si="280"/>
        <v>3559.77</v>
      </c>
      <c r="K486" s="44">
        <f t="shared" si="280"/>
        <v>3559.77</v>
      </c>
      <c r="L486" s="44">
        <f t="shared" si="280"/>
        <v>3559.77</v>
      </c>
      <c r="M486" s="44">
        <f t="shared" si="280"/>
        <v>3559.77</v>
      </c>
      <c r="N486" s="44">
        <f t="shared" si="280"/>
        <v>3559.77</v>
      </c>
      <c r="O486" s="44">
        <f t="shared" si="280"/>
        <v>3559.77</v>
      </c>
      <c r="P486" s="44">
        <f t="shared" si="280"/>
        <v>3559.77</v>
      </c>
      <c r="Q486" s="44">
        <f t="shared" si="280"/>
        <v>3559.77</v>
      </c>
      <c r="R486" s="44">
        <f t="shared" si="280"/>
        <v>3559.77</v>
      </c>
      <c r="S486" s="44">
        <f t="shared" si="280"/>
        <v>3559.77</v>
      </c>
      <c r="T486" s="44">
        <f t="shared" si="280"/>
        <v>3559.77</v>
      </c>
      <c r="U486" s="44">
        <f t="shared" si="280"/>
        <v>3559.77</v>
      </c>
      <c r="V486" s="44">
        <f t="shared" si="280"/>
        <v>3559.77</v>
      </c>
      <c r="W486" s="44">
        <f t="shared" si="280"/>
        <v>3559.77</v>
      </c>
      <c r="X486" s="44">
        <f t="shared" si="280"/>
        <v>3559.77</v>
      </c>
      <c r="Y486" s="44">
        <f t="shared" si="280"/>
        <v>3559.77</v>
      </c>
      <c r="Z486" s="44">
        <f t="shared" si="280"/>
        <v>3559.77</v>
      </c>
      <c r="AA486" s="44">
        <f t="shared" si="280"/>
        <v>3559.77</v>
      </c>
    </row>
    <row r="487" spans="1:27" ht="12.75" hidden="1" customHeight="1" outlineLevel="1" x14ac:dyDescent="0.2">
      <c r="A487" s="99" t="s">
        <v>2125</v>
      </c>
      <c r="B487" s="63" t="s">
        <v>83</v>
      </c>
      <c r="C487" s="43" t="s">
        <v>79</v>
      </c>
      <c r="D487" s="44">
        <v>3.92</v>
      </c>
      <c r="E487" s="44">
        <v>3.92</v>
      </c>
      <c r="F487" s="44">
        <v>3.92</v>
      </c>
      <c r="G487" s="44">
        <v>3.92</v>
      </c>
      <c r="H487" s="44">
        <v>3.92</v>
      </c>
      <c r="I487" s="44">
        <v>3.92</v>
      </c>
      <c r="J487" s="44">
        <v>3.92</v>
      </c>
      <c r="K487" s="44">
        <v>3.92</v>
      </c>
      <c r="L487" s="44">
        <v>3.92</v>
      </c>
      <c r="M487" s="44">
        <v>3.92</v>
      </c>
      <c r="N487" s="44">
        <v>3.92</v>
      </c>
      <c r="O487" s="44">
        <v>3.92</v>
      </c>
      <c r="P487" s="44">
        <v>3.92</v>
      </c>
      <c r="Q487" s="44">
        <v>3.92</v>
      </c>
      <c r="R487" s="44">
        <v>3.92</v>
      </c>
      <c r="S487" s="44">
        <v>3.92</v>
      </c>
      <c r="T487" s="44">
        <v>3.92</v>
      </c>
      <c r="U487" s="44">
        <v>3.92</v>
      </c>
      <c r="V487" s="44">
        <v>3.92</v>
      </c>
      <c r="W487" s="44">
        <v>3.92</v>
      </c>
      <c r="X487" s="44">
        <v>3.92</v>
      </c>
      <c r="Y487" s="44">
        <v>3.92</v>
      </c>
      <c r="Z487" s="44">
        <v>3.92</v>
      </c>
      <c r="AA487" s="44">
        <v>3.92</v>
      </c>
    </row>
    <row r="488" spans="1:27" ht="12.75" hidden="1" customHeight="1" outlineLevel="1" x14ac:dyDescent="0.2">
      <c r="A488" s="99" t="s">
        <v>2126</v>
      </c>
      <c r="B488" s="63" t="s">
        <v>81</v>
      </c>
      <c r="C488" s="43" t="s">
        <v>79</v>
      </c>
      <c r="D488" s="44">
        <f>$D$11</f>
        <v>110.23</v>
      </c>
      <c r="E488" s="44">
        <f t="shared" ref="E488:AA488" si="281">$D$11</f>
        <v>110.23</v>
      </c>
      <c r="F488" s="44">
        <f t="shared" si="281"/>
        <v>110.23</v>
      </c>
      <c r="G488" s="44">
        <f t="shared" si="281"/>
        <v>110.23</v>
      </c>
      <c r="H488" s="44">
        <f t="shared" si="281"/>
        <v>110.23</v>
      </c>
      <c r="I488" s="44">
        <f t="shared" si="281"/>
        <v>110.23</v>
      </c>
      <c r="J488" s="44">
        <f t="shared" si="281"/>
        <v>110.23</v>
      </c>
      <c r="K488" s="44">
        <f t="shared" si="281"/>
        <v>110.23</v>
      </c>
      <c r="L488" s="44">
        <f t="shared" si="281"/>
        <v>110.23</v>
      </c>
      <c r="M488" s="44">
        <f t="shared" si="281"/>
        <v>110.23</v>
      </c>
      <c r="N488" s="44">
        <f t="shared" si="281"/>
        <v>110.23</v>
      </c>
      <c r="O488" s="44">
        <f t="shared" si="281"/>
        <v>110.23</v>
      </c>
      <c r="P488" s="44">
        <f t="shared" si="281"/>
        <v>110.23</v>
      </c>
      <c r="Q488" s="44">
        <f t="shared" si="281"/>
        <v>110.23</v>
      </c>
      <c r="R488" s="44">
        <f t="shared" si="281"/>
        <v>110.23</v>
      </c>
      <c r="S488" s="44">
        <f t="shared" si="281"/>
        <v>110.23</v>
      </c>
      <c r="T488" s="44">
        <f t="shared" si="281"/>
        <v>110.23</v>
      </c>
      <c r="U488" s="44">
        <f t="shared" si="281"/>
        <v>110.23</v>
      </c>
      <c r="V488" s="44">
        <f t="shared" si="281"/>
        <v>110.23</v>
      </c>
      <c r="W488" s="44">
        <f t="shared" si="281"/>
        <v>110.23</v>
      </c>
      <c r="X488" s="44">
        <f t="shared" si="281"/>
        <v>110.23</v>
      </c>
      <c r="Y488" s="44">
        <f t="shared" si="281"/>
        <v>110.23</v>
      </c>
      <c r="Z488" s="44">
        <f t="shared" si="281"/>
        <v>110.23</v>
      </c>
      <c r="AA488" s="44">
        <f t="shared" si="281"/>
        <v>110.23</v>
      </c>
    </row>
    <row r="489" spans="1:27" collapsed="1" x14ac:dyDescent="0.2">
      <c r="A489" s="98" t="s">
        <v>2127</v>
      </c>
      <c r="B489" s="28" t="str">
        <f>"02"&amp;"."&amp;$B$800&amp;"."&amp;$B$801</f>
        <v>02.08.2023</v>
      </c>
      <c r="C489" s="90" t="s">
        <v>76</v>
      </c>
      <c r="D489" s="91">
        <f>ROUND(((D490+D491+D493+D492)/1000),5)</f>
        <v>4.8222800000000001</v>
      </c>
      <c r="E489" s="91">
        <f>ROUND(((E490+E491+E493+E492)/1000),5)</f>
        <v>4.6205800000000004</v>
      </c>
      <c r="F489" s="91">
        <f>ROUND(((F490+F491+F493+F492)/1000),5)</f>
        <v>4.51539</v>
      </c>
      <c r="G489" s="91">
        <f t="shared" ref="G489:AA489" si="282">ROUND(((G490+G491+G493+G492)/1000),5)</f>
        <v>4.4729599999999996</v>
      </c>
      <c r="H489" s="91">
        <f t="shared" si="282"/>
        <v>4.45526</v>
      </c>
      <c r="I489" s="91">
        <f t="shared" si="282"/>
        <v>4.5517599999999998</v>
      </c>
      <c r="J489" s="91">
        <f t="shared" si="282"/>
        <v>4.7603600000000004</v>
      </c>
      <c r="K489" s="91">
        <f t="shared" si="282"/>
        <v>5.1075200000000001</v>
      </c>
      <c r="L489" s="91">
        <f t="shared" si="282"/>
        <v>5.3567600000000004</v>
      </c>
      <c r="M489" s="91">
        <f t="shared" si="282"/>
        <v>5.6645799999999999</v>
      </c>
      <c r="N489" s="91">
        <f t="shared" si="282"/>
        <v>5.73407</v>
      </c>
      <c r="O489" s="91">
        <f t="shared" si="282"/>
        <v>5.7361399999999998</v>
      </c>
      <c r="P489" s="91">
        <f t="shared" si="282"/>
        <v>5.73156</v>
      </c>
      <c r="Q489" s="91">
        <f t="shared" si="282"/>
        <v>5.7559300000000002</v>
      </c>
      <c r="R489" s="91">
        <f t="shared" si="282"/>
        <v>5.8147200000000003</v>
      </c>
      <c r="S489" s="91">
        <f t="shared" si="282"/>
        <v>5.81379</v>
      </c>
      <c r="T489" s="91">
        <f t="shared" si="282"/>
        <v>5.7998900000000004</v>
      </c>
      <c r="U489" s="91">
        <f t="shared" si="282"/>
        <v>5.7396700000000003</v>
      </c>
      <c r="V489" s="91">
        <f t="shared" si="282"/>
        <v>5.7289199999999996</v>
      </c>
      <c r="W489" s="91">
        <f t="shared" si="282"/>
        <v>5.6659600000000001</v>
      </c>
      <c r="X489" s="91">
        <f t="shared" si="282"/>
        <v>5.6524599999999996</v>
      </c>
      <c r="Y489" s="91">
        <f t="shared" si="282"/>
        <v>5.62575</v>
      </c>
      <c r="Z489" s="91">
        <f t="shared" si="282"/>
        <v>5.4325900000000003</v>
      </c>
      <c r="AA489" s="91">
        <f t="shared" si="282"/>
        <v>5.15571</v>
      </c>
    </row>
    <row r="490" spans="1:27" ht="12.75" hidden="1" customHeight="1" outlineLevel="1" x14ac:dyDescent="0.2">
      <c r="A490" s="99" t="s">
        <v>2128</v>
      </c>
      <c r="B490" s="63" t="s">
        <v>238</v>
      </c>
      <c r="C490" s="43" t="s">
        <v>79</v>
      </c>
      <c r="D490" s="44">
        <v>1148.3599999999999</v>
      </c>
      <c r="E490" s="44">
        <v>946.66</v>
      </c>
      <c r="F490" s="44">
        <v>841.47</v>
      </c>
      <c r="G490" s="44">
        <v>799.04</v>
      </c>
      <c r="H490" s="44">
        <v>781.34</v>
      </c>
      <c r="I490" s="44">
        <v>877.84</v>
      </c>
      <c r="J490" s="44">
        <v>1086.44</v>
      </c>
      <c r="K490" s="44">
        <v>1433.6</v>
      </c>
      <c r="L490" s="44">
        <v>1682.84</v>
      </c>
      <c r="M490" s="44">
        <v>1990.66</v>
      </c>
      <c r="N490" s="44">
        <v>2060.15</v>
      </c>
      <c r="O490" s="44">
        <v>2062.2199999999998</v>
      </c>
      <c r="P490" s="44">
        <v>2057.64</v>
      </c>
      <c r="Q490" s="44">
        <v>2082.0100000000002</v>
      </c>
      <c r="R490" s="44">
        <v>2140.8000000000002</v>
      </c>
      <c r="S490" s="44">
        <v>2139.87</v>
      </c>
      <c r="T490" s="44">
        <v>2125.9699999999998</v>
      </c>
      <c r="U490" s="44">
        <v>2065.75</v>
      </c>
      <c r="V490" s="44">
        <v>2055</v>
      </c>
      <c r="W490" s="44">
        <v>1992.04</v>
      </c>
      <c r="X490" s="44">
        <v>1978.54</v>
      </c>
      <c r="Y490" s="44">
        <v>1951.83</v>
      </c>
      <c r="Z490" s="44">
        <v>1758.67</v>
      </c>
      <c r="AA490" s="44">
        <v>1481.79</v>
      </c>
    </row>
    <row r="491" spans="1:27" ht="12.75" hidden="1" customHeight="1" outlineLevel="1" x14ac:dyDescent="0.2">
      <c r="A491" s="99" t="s">
        <v>2129</v>
      </c>
      <c r="B491" s="63" t="s">
        <v>90</v>
      </c>
      <c r="C491" s="43" t="s">
        <v>79</v>
      </c>
      <c r="D491" s="44">
        <f>$D$486</f>
        <v>3559.77</v>
      </c>
      <c r="E491" s="44">
        <f t="shared" ref="E491:AA491" si="283">$D$486</f>
        <v>3559.77</v>
      </c>
      <c r="F491" s="44">
        <f t="shared" si="283"/>
        <v>3559.77</v>
      </c>
      <c r="G491" s="44">
        <f t="shared" si="283"/>
        <v>3559.77</v>
      </c>
      <c r="H491" s="44">
        <f t="shared" si="283"/>
        <v>3559.77</v>
      </c>
      <c r="I491" s="44">
        <f t="shared" si="283"/>
        <v>3559.77</v>
      </c>
      <c r="J491" s="44">
        <f t="shared" si="283"/>
        <v>3559.77</v>
      </c>
      <c r="K491" s="44">
        <f t="shared" si="283"/>
        <v>3559.77</v>
      </c>
      <c r="L491" s="44">
        <f t="shared" si="283"/>
        <v>3559.77</v>
      </c>
      <c r="M491" s="44">
        <f t="shared" si="283"/>
        <v>3559.77</v>
      </c>
      <c r="N491" s="44">
        <f t="shared" si="283"/>
        <v>3559.77</v>
      </c>
      <c r="O491" s="44">
        <f t="shared" si="283"/>
        <v>3559.77</v>
      </c>
      <c r="P491" s="44">
        <f t="shared" si="283"/>
        <v>3559.77</v>
      </c>
      <c r="Q491" s="44">
        <f t="shared" si="283"/>
        <v>3559.77</v>
      </c>
      <c r="R491" s="44">
        <f t="shared" si="283"/>
        <v>3559.77</v>
      </c>
      <c r="S491" s="44">
        <f t="shared" si="283"/>
        <v>3559.77</v>
      </c>
      <c r="T491" s="44">
        <f t="shared" si="283"/>
        <v>3559.77</v>
      </c>
      <c r="U491" s="44">
        <f t="shared" si="283"/>
        <v>3559.77</v>
      </c>
      <c r="V491" s="44">
        <f t="shared" si="283"/>
        <v>3559.77</v>
      </c>
      <c r="W491" s="44">
        <f t="shared" si="283"/>
        <v>3559.77</v>
      </c>
      <c r="X491" s="44">
        <f t="shared" si="283"/>
        <v>3559.77</v>
      </c>
      <c r="Y491" s="44">
        <f t="shared" si="283"/>
        <v>3559.77</v>
      </c>
      <c r="Z491" s="44">
        <f t="shared" si="283"/>
        <v>3559.77</v>
      </c>
      <c r="AA491" s="44">
        <f t="shared" si="283"/>
        <v>3559.77</v>
      </c>
    </row>
    <row r="492" spans="1:27" ht="12.75" hidden="1" customHeight="1" outlineLevel="1" x14ac:dyDescent="0.2">
      <c r="A492" s="99" t="s">
        <v>2130</v>
      </c>
      <c r="B492" s="63" t="s">
        <v>83</v>
      </c>
      <c r="C492" s="43" t="s">
        <v>79</v>
      </c>
      <c r="D492" s="44">
        <v>3.92</v>
      </c>
      <c r="E492" s="44">
        <v>3.92</v>
      </c>
      <c r="F492" s="44">
        <v>3.92</v>
      </c>
      <c r="G492" s="44">
        <v>3.92</v>
      </c>
      <c r="H492" s="44">
        <v>3.92</v>
      </c>
      <c r="I492" s="44">
        <v>3.92</v>
      </c>
      <c r="J492" s="44">
        <v>3.92</v>
      </c>
      <c r="K492" s="44">
        <v>3.92</v>
      </c>
      <c r="L492" s="44">
        <v>3.92</v>
      </c>
      <c r="M492" s="44">
        <v>3.92</v>
      </c>
      <c r="N492" s="44">
        <v>3.92</v>
      </c>
      <c r="O492" s="44">
        <v>3.92</v>
      </c>
      <c r="P492" s="44">
        <v>3.92</v>
      </c>
      <c r="Q492" s="44">
        <v>3.92</v>
      </c>
      <c r="R492" s="44">
        <v>3.92</v>
      </c>
      <c r="S492" s="44">
        <v>3.92</v>
      </c>
      <c r="T492" s="44">
        <v>3.92</v>
      </c>
      <c r="U492" s="44">
        <v>3.92</v>
      </c>
      <c r="V492" s="44">
        <v>3.92</v>
      </c>
      <c r="W492" s="44">
        <v>3.92</v>
      </c>
      <c r="X492" s="44">
        <v>3.92</v>
      </c>
      <c r="Y492" s="44">
        <v>3.92</v>
      </c>
      <c r="Z492" s="44">
        <v>3.92</v>
      </c>
      <c r="AA492" s="44">
        <v>3.92</v>
      </c>
    </row>
    <row r="493" spans="1:27" ht="12.75" hidden="1" customHeight="1" outlineLevel="1" x14ac:dyDescent="0.2">
      <c r="A493" s="99" t="s">
        <v>2131</v>
      </c>
      <c r="B493" s="63" t="s">
        <v>81</v>
      </c>
      <c r="C493" s="43" t="s">
        <v>79</v>
      </c>
      <c r="D493" s="44">
        <f>$D$11</f>
        <v>110.23</v>
      </c>
      <c r="E493" s="44">
        <f t="shared" ref="E493:AA493" si="284">$D$11</f>
        <v>110.23</v>
      </c>
      <c r="F493" s="44">
        <f t="shared" si="284"/>
        <v>110.23</v>
      </c>
      <c r="G493" s="44">
        <f t="shared" si="284"/>
        <v>110.23</v>
      </c>
      <c r="H493" s="44">
        <f t="shared" si="284"/>
        <v>110.23</v>
      </c>
      <c r="I493" s="44">
        <f t="shared" si="284"/>
        <v>110.23</v>
      </c>
      <c r="J493" s="44">
        <f t="shared" si="284"/>
        <v>110.23</v>
      </c>
      <c r="K493" s="44">
        <f t="shared" si="284"/>
        <v>110.23</v>
      </c>
      <c r="L493" s="44">
        <f t="shared" si="284"/>
        <v>110.23</v>
      </c>
      <c r="M493" s="44">
        <f t="shared" si="284"/>
        <v>110.23</v>
      </c>
      <c r="N493" s="44">
        <f t="shared" si="284"/>
        <v>110.23</v>
      </c>
      <c r="O493" s="44">
        <f t="shared" si="284"/>
        <v>110.23</v>
      </c>
      <c r="P493" s="44">
        <f t="shared" si="284"/>
        <v>110.23</v>
      </c>
      <c r="Q493" s="44">
        <f t="shared" si="284"/>
        <v>110.23</v>
      </c>
      <c r="R493" s="44">
        <f t="shared" si="284"/>
        <v>110.23</v>
      </c>
      <c r="S493" s="44">
        <f t="shared" si="284"/>
        <v>110.23</v>
      </c>
      <c r="T493" s="44">
        <f t="shared" si="284"/>
        <v>110.23</v>
      </c>
      <c r="U493" s="44">
        <f t="shared" si="284"/>
        <v>110.23</v>
      </c>
      <c r="V493" s="44">
        <f t="shared" si="284"/>
        <v>110.23</v>
      </c>
      <c r="W493" s="44">
        <f t="shared" si="284"/>
        <v>110.23</v>
      </c>
      <c r="X493" s="44">
        <f t="shared" si="284"/>
        <v>110.23</v>
      </c>
      <c r="Y493" s="44">
        <f t="shared" si="284"/>
        <v>110.23</v>
      </c>
      <c r="Z493" s="44">
        <f t="shared" si="284"/>
        <v>110.23</v>
      </c>
      <c r="AA493" s="44">
        <f t="shared" si="284"/>
        <v>110.23</v>
      </c>
    </row>
    <row r="494" spans="1:27" collapsed="1" x14ac:dyDescent="0.2">
      <c r="A494" s="98" t="s">
        <v>2132</v>
      </c>
      <c r="B494" s="28" t="str">
        <f>"03"&amp;"."&amp;$B$800&amp;"."&amp;$B$801</f>
        <v>03.08.2023</v>
      </c>
      <c r="C494" s="90" t="s">
        <v>76</v>
      </c>
      <c r="D494" s="91">
        <f>ROUND(((D495+D496+D498+D497)/1000),5)</f>
        <v>4.90097</v>
      </c>
      <c r="E494" s="91">
        <f>ROUND(((E495+E496+E498+E497)/1000),5)</f>
        <v>4.7088200000000002</v>
      </c>
      <c r="F494" s="91">
        <f>ROUND(((F495+F496+F498+F497)/1000),5)</f>
        <v>4.5689500000000001</v>
      </c>
      <c r="G494" s="91">
        <f t="shared" ref="G494:AA494" si="285">ROUND(((G495+G496+G498+G497)/1000),5)</f>
        <v>4.5196199999999997</v>
      </c>
      <c r="H494" s="91">
        <f t="shared" si="285"/>
        <v>4.4939799999999996</v>
      </c>
      <c r="I494" s="91">
        <f t="shared" si="285"/>
        <v>4.6291399999999996</v>
      </c>
      <c r="J494" s="91">
        <f t="shared" si="285"/>
        <v>4.8778499999999996</v>
      </c>
      <c r="K494" s="91">
        <f t="shared" si="285"/>
        <v>5.1510600000000002</v>
      </c>
      <c r="L494" s="91">
        <f t="shared" si="285"/>
        <v>5.4532499999999997</v>
      </c>
      <c r="M494" s="91">
        <f t="shared" si="285"/>
        <v>5.9679599999999997</v>
      </c>
      <c r="N494" s="91">
        <f t="shared" si="285"/>
        <v>6.1447099999999999</v>
      </c>
      <c r="O494" s="91">
        <f t="shared" si="285"/>
        <v>6.1791900000000002</v>
      </c>
      <c r="P494" s="91">
        <f t="shared" si="285"/>
        <v>6.1833799999999997</v>
      </c>
      <c r="Q494" s="91">
        <f t="shared" si="285"/>
        <v>6.2025699999999997</v>
      </c>
      <c r="R494" s="91">
        <f t="shared" si="285"/>
        <v>6.1140699999999999</v>
      </c>
      <c r="S494" s="91">
        <f t="shared" si="285"/>
        <v>6.1006600000000004</v>
      </c>
      <c r="T494" s="91">
        <f t="shared" si="285"/>
        <v>6.0491799999999998</v>
      </c>
      <c r="U494" s="91">
        <f t="shared" si="285"/>
        <v>5.9194000000000004</v>
      </c>
      <c r="V494" s="91">
        <f t="shared" si="285"/>
        <v>5.8150399999999998</v>
      </c>
      <c r="W494" s="91">
        <f t="shared" si="285"/>
        <v>5.7665800000000003</v>
      </c>
      <c r="X494" s="91">
        <f t="shared" si="285"/>
        <v>5.7563500000000003</v>
      </c>
      <c r="Y494" s="91">
        <f t="shared" si="285"/>
        <v>5.7422700000000004</v>
      </c>
      <c r="Z494" s="91">
        <f t="shared" si="285"/>
        <v>5.5957299999999996</v>
      </c>
      <c r="AA494" s="91">
        <f t="shared" si="285"/>
        <v>5.1961000000000004</v>
      </c>
    </row>
    <row r="495" spans="1:27" ht="12.75" hidden="1" customHeight="1" outlineLevel="1" x14ac:dyDescent="0.2">
      <c r="A495" s="99" t="s">
        <v>2133</v>
      </c>
      <c r="B495" s="63" t="s">
        <v>238</v>
      </c>
      <c r="C495" s="43" t="s">
        <v>79</v>
      </c>
      <c r="D495" s="44">
        <v>1227.05</v>
      </c>
      <c r="E495" s="44">
        <v>1034.9000000000001</v>
      </c>
      <c r="F495" s="44">
        <v>895.03</v>
      </c>
      <c r="G495" s="44">
        <v>845.7</v>
      </c>
      <c r="H495" s="44">
        <v>820.06</v>
      </c>
      <c r="I495" s="44">
        <v>955.22</v>
      </c>
      <c r="J495" s="44">
        <v>1203.93</v>
      </c>
      <c r="K495" s="44">
        <v>1477.14</v>
      </c>
      <c r="L495" s="44">
        <v>1779.33</v>
      </c>
      <c r="M495" s="44">
        <v>2294.04</v>
      </c>
      <c r="N495" s="44">
        <v>2470.79</v>
      </c>
      <c r="O495" s="44">
        <v>2505.27</v>
      </c>
      <c r="P495" s="44">
        <v>2509.46</v>
      </c>
      <c r="Q495" s="44">
        <v>2528.65</v>
      </c>
      <c r="R495" s="44">
        <v>2440.15</v>
      </c>
      <c r="S495" s="44">
        <v>2426.7399999999998</v>
      </c>
      <c r="T495" s="44">
        <v>2375.2600000000002</v>
      </c>
      <c r="U495" s="44">
        <v>2245.48</v>
      </c>
      <c r="V495" s="44">
        <v>2141.12</v>
      </c>
      <c r="W495" s="44">
        <v>2092.66</v>
      </c>
      <c r="X495" s="44">
        <v>2082.4299999999998</v>
      </c>
      <c r="Y495" s="44">
        <v>2068.35</v>
      </c>
      <c r="Z495" s="44">
        <v>1921.81</v>
      </c>
      <c r="AA495" s="44">
        <v>1522.18</v>
      </c>
    </row>
    <row r="496" spans="1:27" ht="12.75" hidden="1" customHeight="1" outlineLevel="1" x14ac:dyDescent="0.2">
      <c r="A496" s="99" t="s">
        <v>2134</v>
      </c>
      <c r="B496" s="63" t="s">
        <v>90</v>
      </c>
      <c r="C496" s="43" t="s">
        <v>79</v>
      </c>
      <c r="D496" s="44">
        <f>$D$486</f>
        <v>3559.77</v>
      </c>
      <c r="E496" s="44">
        <f t="shared" ref="E496:AA496" si="286">$D$486</f>
        <v>3559.77</v>
      </c>
      <c r="F496" s="44">
        <f t="shared" si="286"/>
        <v>3559.77</v>
      </c>
      <c r="G496" s="44">
        <f t="shared" si="286"/>
        <v>3559.77</v>
      </c>
      <c r="H496" s="44">
        <f t="shared" si="286"/>
        <v>3559.77</v>
      </c>
      <c r="I496" s="44">
        <f t="shared" si="286"/>
        <v>3559.77</v>
      </c>
      <c r="J496" s="44">
        <f t="shared" si="286"/>
        <v>3559.77</v>
      </c>
      <c r="K496" s="44">
        <f t="shared" si="286"/>
        <v>3559.77</v>
      </c>
      <c r="L496" s="44">
        <f t="shared" si="286"/>
        <v>3559.77</v>
      </c>
      <c r="M496" s="44">
        <f t="shared" si="286"/>
        <v>3559.77</v>
      </c>
      <c r="N496" s="44">
        <f t="shared" si="286"/>
        <v>3559.77</v>
      </c>
      <c r="O496" s="44">
        <f t="shared" si="286"/>
        <v>3559.77</v>
      </c>
      <c r="P496" s="44">
        <f t="shared" si="286"/>
        <v>3559.77</v>
      </c>
      <c r="Q496" s="44">
        <f t="shared" si="286"/>
        <v>3559.77</v>
      </c>
      <c r="R496" s="44">
        <f t="shared" si="286"/>
        <v>3559.77</v>
      </c>
      <c r="S496" s="44">
        <f t="shared" si="286"/>
        <v>3559.77</v>
      </c>
      <c r="T496" s="44">
        <f t="shared" si="286"/>
        <v>3559.77</v>
      </c>
      <c r="U496" s="44">
        <f t="shared" si="286"/>
        <v>3559.77</v>
      </c>
      <c r="V496" s="44">
        <f t="shared" si="286"/>
        <v>3559.77</v>
      </c>
      <c r="W496" s="44">
        <f t="shared" si="286"/>
        <v>3559.77</v>
      </c>
      <c r="X496" s="44">
        <f t="shared" si="286"/>
        <v>3559.77</v>
      </c>
      <c r="Y496" s="44">
        <f t="shared" si="286"/>
        <v>3559.77</v>
      </c>
      <c r="Z496" s="44">
        <f t="shared" si="286"/>
        <v>3559.77</v>
      </c>
      <c r="AA496" s="44">
        <f t="shared" si="286"/>
        <v>3559.77</v>
      </c>
    </row>
    <row r="497" spans="1:27" ht="12.75" hidden="1" customHeight="1" outlineLevel="1" x14ac:dyDescent="0.2">
      <c r="A497" s="99" t="s">
        <v>2135</v>
      </c>
      <c r="B497" s="63" t="s">
        <v>83</v>
      </c>
      <c r="C497" s="43" t="s">
        <v>79</v>
      </c>
      <c r="D497" s="44">
        <v>3.92</v>
      </c>
      <c r="E497" s="44">
        <v>3.92</v>
      </c>
      <c r="F497" s="44">
        <v>3.92</v>
      </c>
      <c r="G497" s="44">
        <v>3.92</v>
      </c>
      <c r="H497" s="44">
        <v>3.92</v>
      </c>
      <c r="I497" s="44">
        <v>3.92</v>
      </c>
      <c r="J497" s="44">
        <v>3.92</v>
      </c>
      <c r="K497" s="44">
        <v>3.92</v>
      </c>
      <c r="L497" s="44">
        <v>3.92</v>
      </c>
      <c r="M497" s="44">
        <v>3.92</v>
      </c>
      <c r="N497" s="44">
        <v>3.92</v>
      </c>
      <c r="O497" s="44">
        <v>3.92</v>
      </c>
      <c r="P497" s="44">
        <v>3.92</v>
      </c>
      <c r="Q497" s="44">
        <v>3.92</v>
      </c>
      <c r="R497" s="44">
        <v>3.92</v>
      </c>
      <c r="S497" s="44">
        <v>3.92</v>
      </c>
      <c r="T497" s="44">
        <v>3.92</v>
      </c>
      <c r="U497" s="44">
        <v>3.92</v>
      </c>
      <c r="V497" s="44">
        <v>3.92</v>
      </c>
      <c r="W497" s="44">
        <v>3.92</v>
      </c>
      <c r="X497" s="44">
        <v>3.92</v>
      </c>
      <c r="Y497" s="44">
        <v>3.92</v>
      </c>
      <c r="Z497" s="44">
        <v>3.92</v>
      </c>
      <c r="AA497" s="44">
        <v>3.92</v>
      </c>
    </row>
    <row r="498" spans="1:27" ht="12.75" hidden="1" customHeight="1" outlineLevel="1" x14ac:dyDescent="0.2">
      <c r="A498" s="99" t="s">
        <v>2136</v>
      </c>
      <c r="B498" s="63" t="s">
        <v>81</v>
      </c>
      <c r="C498" s="43" t="s">
        <v>79</v>
      </c>
      <c r="D498" s="44">
        <f>$D$11</f>
        <v>110.23</v>
      </c>
      <c r="E498" s="44">
        <f t="shared" ref="E498:AA498" si="287">$D$11</f>
        <v>110.23</v>
      </c>
      <c r="F498" s="44">
        <f t="shared" si="287"/>
        <v>110.23</v>
      </c>
      <c r="G498" s="44">
        <f t="shared" si="287"/>
        <v>110.23</v>
      </c>
      <c r="H498" s="44">
        <f t="shared" si="287"/>
        <v>110.23</v>
      </c>
      <c r="I498" s="44">
        <f t="shared" si="287"/>
        <v>110.23</v>
      </c>
      <c r="J498" s="44">
        <f t="shared" si="287"/>
        <v>110.23</v>
      </c>
      <c r="K498" s="44">
        <f t="shared" si="287"/>
        <v>110.23</v>
      </c>
      <c r="L498" s="44">
        <f t="shared" si="287"/>
        <v>110.23</v>
      </c>
      <c r="M498" s="44">
        <f t="shared" si="287"/>
        <v>110.23</v>
      </c>
      <c r="N498" s="44">
        <f t="shared" si="287"/>
        <v>110.23</v>
      </c>
      <c r="O498" s="44">
        <f t="shared" si="287"/>
        <v>110.23</v>
      </c>
      <c r="P498" s="44">
        <f t="shared" si="287"/>
        <v>110.23</v>
      </c>
      <c r="Q498" s="44">
        <f t="shared" si="287"/>
        <v>110.23</v>
      </c>
      <c r="R498" s="44">
        <f t="shared" si="287"/>
        <v>110.23</v>
      </c>
      <c r="S498" s="44">
        <f t="shared" si="287"/>
        <v>110.23</v>
      </c>
      <c r="T498" s="44">
        <f t="shared" si="287"/>
        <v>110.23</v>
      </c>
      <c r="U498" s="44">
        <f t="shared" si="287"/>
        <v>110.23</v>
      </c>
      <c r="V498" s="44">
        <f t="shared" si="287"/>
        <v>110.23</v>
      </c>
      <c r="W498" s="44">
        <f t="shared" si="287"/>
        <v>110.23</v>
      </c>
      <c r="X498" s="44">
        <f t="shared" si="287"/>
        <v>110.23</v>
      </c>
      <c r="Y498" s="44">
        <f t="shared" si="287"/>
        <v>110.23</v>
      </c>
      <c r="Z498" s="44">
        <f t="shared" si="287"/>
        <v>110.23</v>
      </c>
      <c r="AA498" s="44">
        <f t="shared" si="287"/>
        <v>110.23</v>
      </c>
    </row>
    <row r="499" spans="1:27" collapsed="1" x14ac:dyDescent="0.2">
      <c r="A499" s="98" t="s">
        <v>2137</v>
      </c>
      <c r="B499" s="28" t="str">
        <f>"04"&amp;"."&amp;$B$800&amp;"."&amp;$B$801</f>
        <v>04.08.2023</v>
      </c>
      <c r="C499" s="90" t="s">
        <v>76</v>
      </c>
      <c r="D499" s="91">
        <f>ROUND(((D500+D501+D503+D502)/1000),5)</f>
        <v>4.96035</v>
      </c>
      <c r="E499" s="91">
        <f>ROUND(((E500+E501+E503+E502)/1000),5)</f>
        <v>4.7182500000000003</v>
      </c>
      <c r="F499" s="91">
        <f>ROUND(((F500+F501+F503+F502)/1000),5)</f>
        <v>4.5653300000000003</v>
      </c>
      <c r="G499" s="91">
        <f t="shared" ref="G499:AA499" si="288">ROUND(((G500+G501+G503+G502)/1000),5)</f>
        <v>4.5011999999999999</v>
      </c>
      <c r="H499" s="91">
        <f t="shared" si="288"/>
        <v>4.4752700000000001</v>
      </c>
      <c r="I499" s="91">
        <f t="shared" si="288"/>
        <v>4.5646399999999998</v>
      </c>
      <c r="J499" s="91">
        <f t="shared" si="288"/>
        <v>4.7847600000000003</v>
      </c>
      <c r="K499" s="91">
        <f t="shared" si="288"/>
        <v>5.19625</v>
      </c>
      <c r="L499" s="91">
        <f t="shared" si="288"/>
        <v>5.5063599999999999</v>
      </c>
      <c r="M499" s="91">
        <f t="shared" si="288"/>
        <v>5.9615200000000002</v>
      </c>
      <c r="N499" s="91">
        <f t="shared" si="288"/>
        <v>6.1452600000000004</v>
      </c>
      <c r="O499" s="91">
        <f t="shared" si="288"/>
        <v>6.1841699999999999</v>
      </c>
      <c r="P499" s="91">
        <f t="shared" si="288"/>
        <v>6.1530699999999996</v>
      </c>
      <c r="Q499" s="91">
        <f t="shared" si="288"/>
        <v>6.2464899999999997</v>
      </c>
      <c r="R499" s="91">
        <f t="shared" si="288"/>
        <v>6.6483600000000003</v>
      </c>
      <c r="S499" s="91">
        <f t="shared" si="288"/>
        <v>6.6790200000000004</v>
      </c>
      <c r="T499" s="91">
        <f t="shared" si="288"/>
        <v>6.6669600000000004</v>
      </c>
      <c r="U499" s="91">
        <f t="shared" si="288"/>
        <v>6.21638</v>
      </c>
      <c r="V499" s="91">
        <f t="shared" si="288"/>
        <v>6.1309199999999997</v>
      </c>
      <c r="W499" s="91">
        <f t="shared" si="288"/>
        <v>6.0887500000000001</v>
      </c>
      <c r="X499" s="91">
        <f t="shared" si="288"/>
        <v>5.9504999999999999</v>
      </c>
      <c r="Y499" s="91">
        <f t="shared" si="288"/>
        <v>5.7929199999999996</v>
      </c>
      <c r="Z499" s="91">
        <f t="shared" si="288"/>
        <v>5.5035499999999997</v>
      </c>
      <c r="AA499" s="91">
        <f t="shared" si="288"/>
        <v>5.1926199999999998</v>
      </c>
    </row>
    <row r="500" spans="1:27" ht="12.75" hidden="1" customHeight="1" outlineLevel="1" x14ac:dyDescent="0.2">
      <c r="A500" s="99" t="s">
        <v>2138</v>
      </c>
      <c r="B500" s="63" t="s">
        <v>238</v>
      </c>
      <c r="C500" s="43" t="s">
        <v>79</v>
      </c>
      <c r="D500" s="44">
        <v>1286.43</v>
      </c>
      <c r="E500" s="44">
        <v>1044.33</v>
      </c>
      <c r="F500" s="44">
        <v>891.41</v>
      </c>
      <c r="G500" s="44">
        <v>827.28</v>
      </c>
      <c r="H500" s="44">
        <v>801.35</v>
      </c>
      <c r="I500" s="44">
        <v>890.72</v>
      </c>
      <c r="J500" s="44">
        <v>1110.8399999999999</v>
      </c>
      <c r="K500" s="44">
        <v>1522.33</v>
      </c>
      <c r="L500" s="44">
        <v>1832.44</v>
      </c>
      <c r="M500" s="44">
        <v>2287.6</v>
      </c>
      <c r="N500" s="44">
        <v>2471.34</v>
      </c>
      <c r="O500" s="44">
        <v>2510.25</v>
      </c>
      <c r="P500" s="44">
        <v>2479.15</v>
      </c>
      <c r="Q500" s="44">
        <v>2572.5700000000002</v>
      </c>
      <c r="R500" s="44">
        <v>2974.44</v>
      </c>
      <c r="S500" s="44">
        <v>3005.1</v>
      </c>
      <c r="T500" s="44">
        <v>2993.04</v>
      </c>
      <c r="U500" s="44">
        <v>2542.46</v>
      </c>
      <c r="V500" s="44">
        <v>2457</v>
      </c>
      <c r="W500" s="44">
        <v>2414.83</v>
      </c>
      <c r="X500" s="44">
        <v>2276.58</v>
      </c>
      <c r="Y500" s="44">
        <v>2119</v>
      </c>
      <c r="Z500" s="44">
        <v>1829.63</v>
      </c>
      <c r="AA500" s="44">
        <v>1518.7</v>
      </c>
    </row>
    <row r="501" spans="1:27" ht="12.75" hidden="1" customHeight="1" outlineLevel="1" x14ac:dyDescent="0.2">
      <c r="A501" s="99" t="s">
        <v>2139</v>
      </c>
      <c r="B501" s="63" t="s">
        <v>90</v>
      </c>
      <c r="C501" s="43" t="s">
        <v>79</v>
      </c>
      <c r="D501" s="44">
        <f>$D$486</f>
        <v>3559.77</v>
      </c>
      <c r="E501" s="44">
        <f t="shared" ref="E501:AA501" si="289">$D$486</f>
        <v>3559.77</v>
      </c>
      <c r="F501" s="44">
        <f t="shared" si="289"/>
        <v>3559.77</v>
      </c>
      <c r="G501" s="44">
        <f t="shared" si="289"/>
        <v>3559.77</v>
      </c>
      <c r="H501" s="44">
        <f t="shared" si="289"/>
        <v>3559.77</v>
      </c>
      <c r="I501" s="44">
        <f t="shared" si="289"/>
        <v>3559.77</v>
      </c>
      <c r="J501" s="44">
        <f t="shared" si="289"/>
        <v>3559.77</v>
      </c>
      <c r="K501" s="44">
        <f t="shared" si="289"/>
        <v>3559.77</v>
      </c>
      <c r="L501" s="44">
        <f t="shared" si="289"/>
        <v>3559.77</v>
      </c>
      <c r="M501" s="44">
        <f t="shared" si="289"/>
        <v>3559.77</v>
      </c>
      <c r="N501" s="44">
        <f t="shared" si="289"/>
        <v>3559.77</v>
      </c>
      <c r="O501" s="44">
        <f t="shared" si="289"/>
        <v>3559.77</v>
      </c>
      <c r="P501" s="44">
        <f t="shared" si="289"/>
        <v>3559.77</v>
      </c>
      <c r="Q501" s="44">
        <f t="shared" si="289"/>
        <v>3559.77</v>
      </c>
      <c r="R501" s="44">
        <f t="shared" si="289"/>
        <v>3559.77</v>
      </c>
      <c r="S501" s="44">
        <f t="shared" si="289"/>
        <v>3559.77</v>
      </c>
      <c r="T501" s="44">
        <f t="shared" si="289"/>
        <v>3559.77</v>
      </c>
      <c r="U501" s="44">
        <f t="shared" si="289"/>
        <v>3559.77</v>
      </c>
      <c r="V501" s="44">
        <f t="shared" si="289"/>
        <v>3559.77</v>
      </c>
      <c r="W501" s="44">
        <f t="shared" si="289"/>
        <v>3559.77</v>
      </c>
      <c r="X501" s="44">
        <f t="shared" si="289"/>
        <v>3559.77</v>
      </c>
      <c r="Y501" s="44">
        <f t="shared" si="289"/>
        <v>3559.77</v>
      </c>
      <c r="Z501" s="44">
        <f t="shared" si="289"/>
        <v>3559.77</v>
      </c>
      <c r="AA501" s="44">
        <f t="shared" si="289"/>
        <v>3559.77</v>
      </c>
    </row>
    <row r="502" spans="1:27" ht="12.75" hidden="1" customHeight="1" outlineLevel="1" x14ac:dyDescent="0.2">
      <c r="A502" s="99" t="s">
        <v>2140</v>
      </c>
      <c r="B502" s="63" t="s">
        <v>83</v>
      </c>
      <c r="C502" s="43" t="s">
        <v>79</v>
      </c>
      <c r="D502" s="44">
        <v>3.92</v>
      </c>
      <c r="E502" s="44">
        <v>3.92</v>
      </c>
      <c r="F502" s="44">
        <v>3.92</v>
      </c>
      <c r="G502" s="44">
        <v>3.92</v>
      </c>
      <c r="H502" s="44">
        <v>3.92</v>
      </c>
      <c r="I502" s="44">
        <v>3.92</v>
      </c>
      <c r="J502" s="44">
        <v>3.92</v>
      </c>
      <c r="K502" s="44">
        <v>3.92</v>
      </c>
      <c r="L502" s="44">
        <v>3.92</v>
      </c>
      <c r="M502" s="44">
        <v>3.92</v>
      </c>
      <c r="N502" s="44">
        <v>3.92</v>
      </c>
      <c r="O502" s="44">
        <v>3.92</v>
      </c>
      <c r="P502" s="44">
        <v>3.92</v>
      </c>
      <c r="Q502" s="44">
        <v>3.92</v>
      </c>
      <c r="R502" s="44">
        <v>3.92</v>
      </c>
      <c r="S502" s="44">
        <v>3.92</v>
      </c>
      <c r="T502" s="44">
        <v>3.92</v>
      </c>
      <c r="U502" s="44">
        <v>3.92</v>
      </c>
      <c r="V502" s="44">
        <v>3.92</v>
      </c>
      <c r="W502" s="44">
        <v>3.92</v>
      </c>
      <c r="X502" s="44">
        <v>3.92</v>
      </c>
      <c r="Y502" s="44">
        <v>3.92</v>
      </c>
      <c r="Z502" s="44">
        <v>3.92</v>
      </c>
      <c r="AA502" s="44">
        <v>3.92</v>
      </c>
    </row>
    <row r="503" spans="1:27" ht="12.75" hidden="1" customHeight="1" outlineLevel="1" x14ac:dyDescent="0.2">
      <c r="A503" s="99" t="s">
        <v>2141</v>
      </c>
      <c r="B503" s="63" t="s">
        <v>81</v>
      </c>
      <c r="C503" s="43" t="s">
        <v>79</v>
      </c>
      <c r="D503" s="44">
        <f>$D$11</f>
        <v>110.23</v>
      </c>
      <c r="E503" s="44">
        <f t="shared" ref="E503:AA503" si="290">$D$11</f>
        <v>110.23</v>
      </c>
      <c r="F503" s="44">
        <f t="shared" si="290"/>
        <v>110.23</v>
      </c>
      <c r="G503" s="44">
        <f t="shared" si="290"/>
        <v>110.23</v>
      </c>
      <c r="H503" s="44">
        <f t="shared" si="290"/>
        <v>110.23</v>
      </c>
      <c r="I503" s="44">
        <f t="shared" si="290"/>
        <v>110.23</v>
      </c>
      <c r="J503" s="44">
        <f t="shared" si="290"/>
        <v>110.23</v>
      </c>
      <c r="K503" s="44">
        <f t="shared" si="290"/>
        <v>110.23</v>
      </c>
      <c r="L503" s="44">
        <f t="shared" si="290"/>
        <v>110.23</v>
      </c>
      <c r="M503" s="44">
        <f t="shared" si="290"/>
        <v>110.23</v>
      </c>
      <c r="N503" s="44">
        <f t="shared" si="290"/>
        <v>110.23</v>
      </c>
      <c r="O503" s="44">
        <f t="shared" si="290"/>
        <v>110.23</v>
      </c>
      <c r="P503" s="44">
        <f t="shared" si="290"/>
        <v>110.23</v>
      </c>
      <c r="Q503" s="44">
        <f t="shared" si="290"/>
        <v>110.23</v>
      </c>
      <c r="R503" s="44">
        <f t="shared" si="290"/>
        <v>110.23</v>
      </c>
      <c r="S503" s="44">
        <f t="shared" si="290"/>
        <v>110.23</v>
      </c>
      <c r="T503" s="44">
        <f t="shared" si="290"/>
        <v>110.23</v>
      </c>
      <c r="U503" s="44">
        <f t="shared" si="290"/>
        <v>110.23</v>
      </c>
      <c r="V503" s="44">
        <f t="shared" si="290"/>
        <v>110.23</v>
      </c>
      <c r="W503" s="44">
        <f t="shared" si="290"/>
        <v>110.23</v>
      </c>
      <c r="X503" s="44">
        <f t="shared" si="290"/>
        <v>110.23</v>
      </c>
      <c r="Y503" s="44">
        <f t="shared" si="290"/>
        <v>110.23</v>
      </c>
      <c r="Z503" s="44">
        <f t="shared" si="290"/>
        <v>110.23</v>
      </c>
      <c r="AA503" s="44">
        <f t="shared" si="290"/>
        <v>110.23</v>
      </c>
    </row>
    <row r="504" spans="1:27" collapsed="1" x14ac:dyDescent="0.2">
      <c r="A504" s="98" t="s">
        <v>2142</v>
      </c>
      <c r="B504" s="28" t="str">
        <f>"05"&amp;"."&amp;$B$800&amp;"."&amp;$B$801</f>
        <v>05.08.2023</v>
      </c>
      <c r="C504" s="90" t="s">
        <v>76</v>
      </c>
      <c r="D504" s="91">
        <f>ROUND(((D505+D506+D508+D507)/1000),5)</f>
        <v>4.9892899999999996</v>
      </c>
      <c r="E504" s="91">
        <f>ROUND(((E505+E506+E508+E507)/1000),5)</f>
        <v>4.7816299999999998</v>
      </c>
      <c r="F504" s="91">
        <f>ROUND(((F505+F506+F508+F507)/1000),5)</f>
        <v>4.6494799999999996</v>
      </c>
      <c r="G504" s="91">
        <f t="shared" ref="G504:AA504" si="291">ROUND(((G505+G506+G508+G507)/1000),5)</f>
        <v>4.5774100000000004</v>
      </c>
      <c r="H504" s="91">
        <f t="shared" si="291"/>
        <v>4.5289599999999997</v>
      </c>
      <c r="I504" s="91">
        <f t="shared" si="291"/>
        <v>4.5328400000000002</v>
      </c>
      <c r="J504" s="91">
        <f t="shared" si="291"/>
        <v>4.5296599999999998</v>
      </c>
      <c r="K504" s="91">
        <f t="shared" si="291"/>
        <v>4.9567600000000001</v>
      </c>
      <c r="L504" s="91">
        <f t="shared" si="291"/>
        <v>5.26023</v>
      </c>
      <c r="M504" s="91">
        <f t="shared" si="291"/>
        <v>5.4680499999999999</v>
      </c>
      <c r="N504" s="91">
        <f t="shared" si="291"/>
        <v>5.6469500000000004</v>
      </c>
      <c r="O504" s="91">
        <f t="shared" si="291"/>
        <v>5.6984300000000001</v>
      </c>
      <c r="P504" s="91">
        <f t="shared" si="291"/>
        <v>5.6748000000000003</v>
      </c>
      <c r="Q504" s="91">
        <f t="shared" si="291"/>
        <v>5.5523999999999996</v>
      </c>
      <c r="R504" s="91">
        <f t="shared" si="291"/>
        <v>5.4303299999999997</v>
      </c>
      <c r="S504" s="91">
        <f t="shared" si="291"/>
        <v>5.7071899999999998</v>
      </c>
      <c r="T504" s="91">
        <f t="shared" si="291"/>
        <v>5.6784100000000004</v>
      </c>
      <c r="U504" s="91">
        <f t="shared" si="291"/>
        <v>5.4399300000000004</v>
      </c>
      <c r="V504" s="91">
        <f t="shared" si="291"/>
        <v>5.5651799999999998</v>
      </c>
      <c r="W504" s="91">
        <f t="shared" si="291"/>
        <v>5.5467899999999997</v>
      </c>
      <c r="X504" s="91">
        <f t="shared" si="291"/>
        <v>5.5064099999999998</v>
      </c>
      <c r="Y504" s="91">
        <f t="shared" si="291"/>
        <v>5.53545</v>
      </c>
      <c r="Z504" s="91">
        <f t="shared" si="291"/>
        <v>5.40198</v>
      </c>
      <c r="AA504" s="91">
        <f t="shared" si="291"/>
        <v>5.1651999999999996</v>
      </c>
    </row>
    <row r="505" spans="1:27" ht="12.75" hidden="1" customHeight="1" outlineLevel="1" x14ac:dyDescent="0.2">
      <c r="A505" s="99" t="s">
        <v>2143</v>
      </c>
      <c r="B505" s="63" t="s">
        <v>238</v>
      </c>
      <c r="C505" s="43" t="s">
        <v>79</v>
      </c>
      <c r="D505" s="44">
        <v>1315.37</v>
      </c>
      <c r="E505" s="44">
        <v>1107.71</v>
      </c>
      <c r="F505" s="44">
        <v>975.56</v>
      </c>
      <c r="G505" s="44">
        <v>903.49</v>
      </c>
      <c r="H505" s="44">
        <v>855.04</v>
      </c>
      <c r="I505" s="44">
        <v>858.92</v>
      </c>
      <c r="J505" s="44">
        <v>855.74</v>
      </c>
      <c r="K505" s="44">
        <v>1282.8399999999999</v>
      </c>
      <c r="L505" s="44">
        <v>1586.31</v>
      </c>
      <c r="M505" s="44">
        <v>1794.13</v>
      </c>
      <c r="N505" s="44">
        <v>1973.03</v>
      </c>
      <c r="O505" s="44">
        <v>2024.51</v>
      </c>
      <c r="P505" s="44">
        <v>2000.88</v>
      </c>
      <c r="Q505" s="44">
        <v>1878.48</v>
      </c>
      <c r="R505" s="44">
        <v>1756.41</v>
      </c>
      <c r="S505" s="44">
        <v>2033.27</v>
      </c>
      <c r="T505" s="44">
        <v>2004.49</v>
      </c>
      <c r="U505" s="44">
        <v>1766.01</v>
      </c>
      <c r="V505" s="44">
        <v>1891.26</v>
      </c>
      <c r="W505" s="44">
        <v>1872.87</v>
      </c>
      <c r="X505" s="44">
        <v>1832.49</v>
      </c>
      <c r="Y505" s="44">
        <v>1861.53</v>
      </c>
      <c r="Z505" s="44">
        <v>1728.06</v>
      </c>
      <c r="AA505" s="44">
        <v>1491.28</v>
      </c>
    </row>
    <row r="506" spans="1:27" ht="12.75" hidden="1" customHeight="1" outlineLevel="1" x14ac:dyDescent="0.2">
      <c r="A506" s="99" t="s">
        <v>2144</v>
      </c>
      <c r="B506" s="63" t="s">
        <v>90</v>
      </c>
      <c r="C506" s="43" t="s">
        <v>79</v>
      </c>
      <c r="D506" s="44">
        <f>$D$486</f>
        <v>3559.77</v>
      </c>
      <c r="E506" s="44">
        <f t="shared" ref="E506:AA506" si="292">$D$486</f>
        <v>3559.77</v>
      </c>
      <c r="F506" s="44">
        <f t="shared" si="292"/>
        <v>3559.77</v>
      </c>
      <c r="G506" s="44">
        <f t="shared" si="292"/>
        <v>3559.77</v>
      </c>
      <c r="H506" s="44">
        <f t="shared" si="292"/>
        <v>3559.77</v>
      </c>
      <c r="I506" s="44">
        <f t="shared" si="292"/>
        <v>3559.77</v>
      </c>
      <c r="J506" s="44">
        <f t="shared" si="292"/>
        <v>3559.77</v>
      </c>
      <c r="K506" s="44">
        <f t="shared" si="292"/>
        <v>3559.77</v>
      </c>
      <c r="L506" s="44">
        <f t="shared" si="292"/>
        <v>3559.77</v>
      </c>
      <c r="M506" s="44">
        <f t="shared" si="292"/>
        <v>3559.77</v>
      </c>
      <c r="N506" s="44">
        <f t="shared" si="292"/>
        <v>3559.77</v>
      </c>
      <c r="O506" s="44">
        <f t="shared" si="292"/>
        <v>3559.77</v>
      </c>
      <c r="P506" s="44">
        <f t="shared" si="292"/>
        <v>3559.77</v>
      </c>
      <c r="Q506" s="44">
        <f t="shared" si="292"/>
        <v>3559.77</v>
      </c>
      <c r="R506" s="44">
        <f t="shared" si="292"/>
        <v>3559.77</v>
      </c>
      <c r="S506" s="44">
        <f t="shared" si="292"/>
        <v>3559.77</v>
      </c>
      <c r="T506" s="44">
        <f t="shared" si="292"/>
        <v>3559.77</v>
      </c>
      <c r="U506" s="44">
        <f t="shared" si="292"/>
        <v>3559.77</v>
      </c>
      <c r="V506" s="44">
        <f t="shared" si="292"/>
        <v>3559.77</v>
      </c>
      <c r="W506" s="44">
        <f t="shared" si="292"/>
        <v>3559.77</v>
      </c>
      <c r="X506" s="44">
        <f t="shared" si="292"/>
        <v>3559.77</v>
      </c>
      <c r="Y506" s="44">
        <f t="shared" si="292"/>
        <v>3559.77</v>
      </c>
      <c r="Z506" s="44">
        <f t="shared" si="292"/>
        <v>3559.77</v>
      </c>
      <c r="AA506" s="44">
        <f t="shared" si="292"/>
        <v>3559.77</v>
      </c>
    </row>
    <row r="507" spans="1:27" ht="12.75" hidden="1" customHeight="1" outlineLevel="1" x14ac:dyDescent="0.2">
      <c r="A507" s="99" t="s">
        <v>2145</v>
      </c>
      <c r="B507" s="63" t="s">
        <v>83</v>
      </c>
      <c r="C507" s="43" t="s">
        <v>79</v>
      </c>
      <c r="D507" s="44">
        <v>3.92</v>
      </c>
      <c r="E507" s="44">
        <v>3.92</v>
      </c>
      <c r="F507" s="44">
        <v>3.92</v>
      </c>
      <c r="G507" s="44">
        <v>3.92</v>
      </c>
      <c r="H507" s="44">
        <v>3.92</v>
      </c>
      <c r="I507" s="44">
        <v>3.92</v>
      </c>
      <c r="J507" s="44">
        <v>3.92</v>
      </c>
      <c r="K507" s="44">
        <v>3.92</v>
      </c>
      <c r="L507" s="44">
        <v>3.92</v>
      </c>
      <c r="M507" s="44">
        <v>3.92</v>
      </c>
      <c r="N507" s="44">
        <v>3.92</v>
      </c>
      <c r="O507" s="44">
        <v>3.92</v>
      </c>
      <c r="P507" s="44">
        <v>3.92</v>
      </c>
      <c r="Q507" s="44">
        <v>3.92</v>
      </c>
      <c r="R507" s="44">
        <v>3.92</v>
      </c>
      <c r="S507" s="44">
        <v>3.92</v>
      </c>
      <c r="T507" s="44">
        <v>3.92</v>
      </c>
      <c r="U507" s="44">
        <v>3.92</v>
      </c>
      <c r="V507" s="44">
        <v>3.92</v>
      </c>
      <c r="W507" s="44">
        <v>3.92</v>
      </c>
      <c r="X507" s="44">
        <v>3.92</v>
      </c>
      <c r="Y507" s="44">
        <v>3.92</v>
      </c>
      <c r="Z507" s="44">
        <v>3.92</v>
      </c>
      <c r="AA507" s="44">
        <v>3.92</v>
      </c>
    </row>
    <row r="508" spans="1:27" ht="12.75" hidden="1" customHeight="1" outlineLevel="1" x14ac:dyDescent="0.2">
      <c r="A508" s="99" t="s">
        <v>2146</v>
      </c>
      <c r="B508" s="63" t="s">
        <v>81</v>
      </c>
      <c r="C508" s="43" t="s">
        <v>79</v>
      </c>
      <c r="D508" s="44">
        <f>$D$11</f>
        <v>110.23</v>
      </c>
      <c r="E508" s="44">
        <f t="shared" ref="E508:AA508" si="293">$D$11</f>
        <v>110.23</v>
      </c>
      <c r="F508" s="44">
        <f t="shared" si="293"/>
        <v>110.23</v>
      </c>
      <c r="G508" s="44">
        <f t="shared" si="293"/>
        <v>110.23</v>
      </c>
      <c r="H508" s="44">
        <f t="shared" si="293"/>
        <v>110.23</v>
      </c>
      <c r="I508" s="44">
        <f t="shared" si="293"/>
        <v>110.23</v>
      </c>
      <c r="J508" s="44">
        <f t="shared" si="293"/>
        <v>110.23</v>
      </c>
      <c r="K508" s="44">
        <f t="shared" si="293"/>
        <v>110.23</v>
      </c>
      <c r="L508" s="44">
        <f t="shared" si="293"/>
        <v>110.23</v>
      </c>
      <c r="M508" s="44">
        <f t="shared" si="293"/>
        <v>110.23</v>
      </c>
      <c r="N508" s="44">
        <f t="shared" si="293"/>
        <v>110.23</v>
      </c>
      <c r="O508" s="44">
        <f t="shared" si="293"/>
        <v>110.23</v>
      </c>
      <c r="P508" s="44">
        <f t="shared" si="293"/>
        <v>110.23</v>
      </c>
      <c r="Q508" s="44">
        <f t="shared" si="293"/>
        <v>110.23</v>
      </c>
      <c r="R508" s="44">
        <f t="shared" si="293"/>
        <v>110.23</v>
      </c>
      <c r="S508" s="44">
        <f t="shared" si="293"/>
        <v>110.23</v>
      </c>
      <c r="T508" s="44">
        <f t="shared" si="293"/>
        <v>110.23</v>
      </c>
      <c r="U508" s="44">
        <f t="shared" si="293"/>
        <v>110.23</v>
      </c>
      <c r="V508" s="44">
        <f t="shared" si="293"/>
        <v>110.23</v>
      </c>
      <c r="W508" s="44">
        <f t="shared" si="293"/>
        <v>110.23</v>
      </c>
      <c r="X508" s="44">
        <f t="shared" si="293"/>
        <v>110.23</v>
      </c>
      <c r="Y508" s="44">
        <f t="shared" si="293"/>
        <v>110.23</v>
      </c>
      <c r="Z508" s="44">
        <f t="shared" si="293"/>
        <v>110.23</v>
      </c>
      <c r="AA508" s="44">
        <f t="shared" si="293"/>
        <v>110.23</v>
      </c>
    </row>
    <row r="509" spans="1:27" collapsed="1" x14ac:dyDescent="0.2">
      <c r="A509" s="98" t="s">
        <v>2147</v>
      </c>
      <c r="B509" s="28" t="str">
        <f>"06"&amp;"."&amp;$B$800&amp;"."&amp;$B$801</f>
        <v>06.08.2023</v>
      </c>
      <c r="C509" s="90" t="s">
        <v>76</v>
      </c>
      <c r="D509" s="91">
        <f>ROUND(((D510+D511+D513+D512)/1000),5)</f>
        <v>5.0384500000000001</v>
      </c>
      <c r="E509" s="91">
        <f>ROUND(((E510+E511+E513+E512)/1000),5)</f>
        <v>4.74017</v>
      </c>
      <c r="F509" s="91">
        <f>ROUND(((F510+F511+F513+F512)/1000),5)</f>
        <v>4.6167299999999996</v>
      </c>
      <c r="G509" s="91">
        <f t="shared" ref="G509:AA509" si="294">ROUND(((G510+G511+G513+G512)/1000),5)</f>
        <v>4.5498700000000003</v>
      </c>
      <c r="H509" s="91">
        <f t="shared" si="294"/>
        <v>4.4933699999999996</v>
      </c>
      <c r="I509" s="91">
        <f t="shared" si="294"/>
        <v>4.4647800000000002</v>
      </c>
      <c r="J509" s="91">
        <f t="shared" si="294"/>
        <v>4.4682500000000003</v>
      </c>
      <c r="K509" s="91">
        <f t="shared" si="294"/>
        <v>4.7701000000000002</v>
      </c>
      <c r="L509" s="91">
        <f t="shared" si="294"/>
        <v>5.2203600000000003</v>
      </c>
      <c r="M509" s="91">
        <f t="shared" si="294"/>
        <v>5.4676600000000004</v>
      </c>
      <c r="N509" s="91">
        <f t="shared" si="294"/>
        <v>5.5980600000000003</v>
      </c>
      <c r="O509" s="91">
        <f t="shared" si="294"/>
        <v>5.6347100000000001</v>
      </c>
      <c r="P509" s="91">
        <f t="shared" si="294"/>
        <v>5.6879999999999997</v>
      </c>
      <c r="Q509" s="91">
        <f t="shared" si="294"/>
        <v>5.7000599999999997</v>
      </c>
      <c r="R509" s="91">
        <f t="shared" si="294"/>
        <v>5.7270799999999999</v>
      </c>
      <c r="S509" s="91">
        <f t="shared" si="294"/>
        <v>5.69719</v>
      </c>
      <c r="T509" s="91">
        <f t="shared" si="294"/>
        <v>5.6546500000000002</v>
      </c>
      <c r="U509" s="91">
        <f t="shared" si="294"/>
        <v>5.9655399999999998</v>
      </c>
      <c r="V509" s="91">
        <f t="shared" si="294"/>
        <v>5.9137599999999999</v>
      </c>
      <c r="W509" s="91">
        <f t="shared" si="294"/>
        <v>5.8679600000000001</v>
      </c>
      <c r="X509" s="91">
        <f t="shared" si="294"/>
        <v>5.87052</v>
      </c>
      <c r="Y509" s="91">
        <f t="shared" si="294"/>
        <v>5.8639400000000004</v>
      </c>
      <c r="Z509" s="91">
        <f t="shared" si="294"/>
        <v>5.4460800000000003</v>
      </c>
      <c r="AA509" s="91">
        <f t="shared" si="294"/>
        <v>5.1981999999999999</v>
      </c>
    </row>
    <row r="510" spans="1:27" ht="12.75" hidden="1" customHeight="1" outlineLevel="1" x14ac:dyDescent="0.2">
      <c r="A510" s="99" t="s">
        <v>2148</v>
      </c>
      <c r="B510" s="63" t="s">
        <v>238</v>
      </c>
      <c r="C510" s="43" t="s">
        <v>79</v>
      </c>
      <c r="D510" s="44">
        <v>1364.53</v>
      </c>
      <c r="E510" s="44">
        <v>1066.25</v>
      </c>
      <c r="F510" s="44">
        <v>942.81</v>
      </c>
      <c r="G510" s="44">
        <v>875.95</v>
      </c>
      <c r="H510" s="44">
        <v>819.45</v>
      </c>
      <c r="I510" s="44">
        <v>790.86</v>
      </c>
      <c r="J510" s="44">
        <v>794.33</v>
      </c>
      <c r="K510" s="44">
        <v>1096.18</v>
      </c>
      <c r="L510" s="44">
        <v>1546.44</v>
      </c>
      <c r="M510" s="44">
        <v>1793.74</v>
      </c>
      <c r="N510" s="44">
        <v>1924.14</v>
      </c>
      <c r="O510" s="44">
        <v>1960.79</v>
      </c>
      <c r="P510" s="44">
        <v>2014.08</v>
      </c>
      <c r="Q510" s="44">
        <v>2026.14</v>
      </c>
      <c r="R510" s="44">
        <v>2053.16</v>
      </c>
      <c r="S510" s="44">
        <v>2023.27</v>
      </c>
      <c r="T510" s="44">
        <v>1980.73</v>
      </c>
      <c r="U510" s="44">
        <v>2291.62</v>
      </c>
      <c r="V510" s="44">
        <v>2239.84</v>
      </c>
      <c r="W510" s="44">
        <v>2194.04</v>
      </c>
      <c r="X510" s="44">
        <v>2196.6</v>
      </c>
      <c r="Y510" s="44">
        <v>2190.02</v>
      </c>
      <c r="Z510" s="44">
        <v>1772.16</v>
      </c>
      <c r="AA510" s="44">
        <v>1524.28</v>
      </c>
    </row>
    <row r="511" spans="1:27" ht="12.75" hidden="1" customHeight="1" outlineLevel="1" x14ac:dyDescent="0.2">
      <c r="A511" s="99" t="s">
        <v>2149</v>
      </c>
      <c r="B511" s="63" t="s">
        <v>90</v>
      </c>
      <c r="C511" s="43" t="s">
        <v>79</v>
      </c>
      <c r="D511" s="44">
        <f>$D$486</f>
        <v>3559.77</v>
      </c>
      <c r="E511" s="44">
        <f t="shared" ref="E511:AA511" si="295">$D$486</f>
        <v>3559.77</v>
      </c>
      <c r="F511" s="44">
        <f t="shared" si="295"/>
        <v>3559.77</v>
      </c>
      <c r="G511" s="44">
        <f t="shared" si="295"/>
        <v>3559.77</v>
      </c>
      <c r="H511" s="44">
        <f t="shared" si="295"/>
        <v>3559.77</v>
      </c>
      <c r="I511" s="44">
        <f t="shared" si="295"/>
        <v>3559.77</v>
      </c>
      <c r="J511" s="44">
        <f t="shared" si="295"/>
        <v>3559.77</v>
      </c>
      <c r="K511" s="44">
        <f t="shared" si="295"/>
        <v>3559.77</v>
      </c>
      <c r="L511" s="44">
        <f t="shared" si="295"/>
        <v>3559.77</v>
      </c>
      <c r="M511" s="44">
        <f t="shared" si="295"/>
        <v>3559.77</v>
      </c>
      <c r="N511" s="44">
        <f t="shared" si="295"/>
        <v>3559.77</v>
      </c>
      <c r="O511" s="44">
        <f t="shared" si="295"/>
        <v>3559.77</v>
      </c>
      <c r="P511" s="44">
        <f t="shared" si="295"/>
        <v>3559.77</v>
      </c>
      <c r="Q511" s="44">
        <f t="shared" si="295"/>
        <v>3559.77</v>
      </c>
      <c r="R511" s="44">
        <f t="shared" si="295"/>
        <v>3559.77</v>
      </c>
      <c r="S511" s="44">
        <f t="shared" si="295"/>
        <v>3559.77</v>
      </c>
      <c r="T511" s="44">
        <f t="shared" si="295"/>
        <v>3559.77</v>
      </c>
      <c r="U511" s="44">
        <f t="shared" si="295"/>
        <v>3559.77</v>
      </c>
      <c r="V511" s="44">
        <f t="shared" si="295"/>
        <v>3559.77</v>
      </c>
      <c r="W511" s="44">
        <f t="shared" si="295"/>
        <v>3559.77</v>
      </c>
      <c r="X511" s="44">
        <f t="shared" si="295"/>
        <v>3559.77</v>
      </c>
      <c r="Y511" s="44">
        <f t="shared" si="295"/>
        <v>3559.77</v>
      </c>
      <c r="Z511" s="44">
        <f t="shared" si="295"/>
        <v>3559.77</v>
      </c>
      <c r="AA511" s="44">
        <f t="shared" si="295"/>
        <v>3559.77</v>
      </c>
    </row>
    <row r="512" spans="1:27" ht="12.75" hidden="1" customHeight="1" outlineLevel="1" x14ac:dyDescent="0.2">
      <c r="A512" s="99" t="s">
        <v>2150</v>
      </c>
      <c r="B512" s="63" t="s">
        <v>83</v>
      </c>
      <c r="C512" s="43" t="s">
        <v>79</v>
      </c>
      <c r="D512" s="44">
        <v>3.92</v>
      </c>
      <c r="E512" s="44">
        <v>3.92</v>
      </c>
      <c r="F512" s="44">
        <v>3.92</v>
      </c>
      <c r="G512" s="44">
        <v>3.92</v>
      </c>
      <c r="H512" s="44">
        <v>3.92</v>
      </c>
      <c r="I512" s="44">
        <v>3.92</v>
      </c>
      <c r="J512" s="44">
        <v>3.92</v>
      </c>
      <c r="K512" s="44">
        <v>3.92</v>
      </c>
      <c r="L512" s="44">
        <v>3.92</v>
      </c>
      <c r="M512" s="44">
        <v>3.92</v>
      </c>
      <c r="N512" s="44">
        <v>3.92</v>
      </c>
      <c r="O512" s="44">
        <v>3.92</v>
      </c>
      <c r="P512" s="44">
        <v>3.92</v>
      </c>
      <c r="Q512" s="44">
        <v>3.92</v>
      </c>
      <c r="R512" s="44">
        <v>3.92</v>
      </c>
      <c r="S512" s="44">
        <v>3.92</v>
      </c>
      <c r="T512" s="44">
        <v>3.92</v>
      </c>
      <c r="U512" s="44">
        <v>3.92</v>
      </c>
      <c r="V512" s="44">
        <v>3.92</v>
      </c>
      <c r="W512" s="44">
        <v>3.92</v>
      </c>
      <c r="X512" s="44">
        <v>3.92</v>
      </c>
      <c r="Y512" s="44">
        <v>3.92</v>
      </c>
      <c r="Z512" s="44">
        <v>3.92</v>
      </c>
      <c r="AA512" s="44">
        <v>3.92</v>
      </c>
    </row>
    <row r="513" spans="1:27" ht="12.75" hidden="1" customHeight="1" outlineLevel="1" x14ac:dyDescent="0.2">
      <c r="A513" s="99" t="s">
        <v>2151</v>
      </c>
      <c r="B513" s="63" t="s">
        <v>81</v>
      </c>
      <c r="C513" s="43" t="s">
        <v>79</v>
      </c>
      <c r="D513" s="44">
        <f>$D$11</f>
        <v>110.23</v>
      </c>
      <c r="E513" s="44">
        <f t="shared" ref="E513:AA513" si="296">$D$11</f>
        <v>110.23</v>
      </c>
      <c r="F513" s="44">
        <f t="shared" si="296"/>
        <v>110.23</v>
      </c>
      <c r="G513" s="44">
        <f t="shared" si="296"/>
        <v>110.23</v>
      </c>
      <c r="H513" s="44">
        <f t="shared" si="296"/>
        <v>110.23</v>
      </c>
      <c r="I513" s="44">
        <f t="shared" si="296"/>
        <v>110.23</v>
      </c>
      <c r="J513" s="44">
        <f t="shared" si="296"/>
        <v>110.23</v>
      </c>
      <c r="K513" s="44">
        <f t="shared" si="296"/>
        <v>110.23</v>
      </c>
      <c r="L513" s="44">
        <f t="shared" si="296"/>
        <v>110.23</v>
      </c>
      <c r="M513" s="44">
        <f t="shared" si="296"/>
        <v>110.23</v>
      </c>
      <c r="N513" s="44">
        <f t="shared" si="296"/>
        <v>110.23</v>
      </c>
      <c r="O513" s="44">
        <f t="shared" si="296"/>
        <v>110.23</v>
      </c>
      <c r="P513" s="44">
        <f t="shared" si="296"/>
        <v>110.23</v>
      </c>
      <c r="Q513" s="44">
        <f t="shared" si="296"/>
        <v>110.23</v>
      </c>
      <c r="R513" s="44">
        <f t="shared" si="296"/>
        <v>110.23</v>
      </c>
      <c r="S513" s="44">
        <f t="shared" si="296"/>
        <v>110.23</v>
      </c>
      <c r="T513" s="44">
        <f t="shared" si="296"/>
        <v>110.23</v>
      </c>
      <c r="U513" s="44">
        <f t="shared" si="296"/>
        <v>110.23</v>
      </c>
      <c r="V513" s="44">
        <f t="shared" si="296"/>
        <v>110.23</v>
      </c>
      <c r="W513" s="44">
        <f t="shared" si="296"/>
        <v>110.23</v>
      </c>
      <c r="X513" s="44">
        <f t="shared" si="296"/>
        <v>110.23</v>
      </c>
      <c r="Y513" s="44">
        <f t="shared" si="296"/>
        <v>110.23</v>
      </c>
      <c r="Z513" s="44">
        <f t="shared" si="296"/>
        <v>110.23</v>
      </c>
      <c r="AA513" s="44">
        <f t="shared" si="296"/>
        <v>110.23</v>
      </c>
    </row>
    <row r="514" spans="1:27" collapsed="1" x14ac:dyDescent="0.2">
      <c r="A514" s="98" t="s">
        <v>2152</v>
      </c>
      <c r="B514" s="28" t="str">
        <f>"07"&amp;"."&amp;$B$800&amp;"."&amp;$B$801</f>
        <v>07.08.2023</v>
      </c>
      <c r="C514" s="90" t="s">
        <v>76</v>
      </c>
      <c r="D514" s="91">
        <f>ROUND(((D515+D516+D518+D517)/1000),5)</f>
        <v>4.9609199999999998</v>
      </c>
      <c r="E514" s="91">
        <f>ROUND(((E515+E516+E518+E517)/1000),5)</f>
        <v>4.6916000000000002</v>
      </c>
      <c r="F514" s="91">
        <f>ROUND(((F515+F516+F518+F517)/1000),5)</f>
        <v>4.5816699999999999</v>
      </c>
      <c r="G514" s="91">
        <f t="shared" ref="G514:AA514" si="297">ROUND(((G515+G516+G518+G517)/1000),5)</f>
        <v>4.5340800000000003</v>
      </c>
      <c r="H514" s="91">
        <f t="shared" si="297"/>
        <v>4.49817</v>
      </c>
      <c r="I514" s="91">
        <f t="shared" si="297"/>
        <v>4.5614999999999997</v>
      </c>
      <c r="J514" s="91">
        <f t="shared" si="297"/>
        <v>4.8249199999999997</v>
      </c>
      <c r="K514" s="91">
        <f t="shared" si="297"/>
        <v>5.1847700000000003</v>
      </c>
      <c r="L514" s="91">
        <f t="shared" si="297"/>
        <v>5.5453200000000002</v>
      </c>
      <c r="M514" s="91">
        <f t="shared" si="297"/>
        <v>5.6120000000000001</v>
      </c>
      <c r="N514" s="91">
        <f t="shared" si="297"/>
        <v>5.8282800000000003</v>
      </c>
      <c r="O514" s="91">
        <f t="shared" si="297"/>
        <v>5.8226599999999999</v>
      </c>
      <c r="P514" s="91">
        <f t="shared" si="297"/>
        <v>5.8150899999999996</v>
      </c>
      <c r="Q514" s="91">
        <f t="shared" si="297"/>
        <v>5.68527</v>
      </c>
      <c r="R514" s="91">
        <f t="shared" si="297"/>
        <v>5.7390800000000004</v>
      </c>
      <c r="S514" s="91">
        <f t="shared" si="297"/>
        <v>5.6651300000000004</v>
      </c>
      <c r="T514" s="91">
        <f t="shared" si="297"/>
        <v>5.88584</v>
      </c>
      <c r="U514" s="91">
        <f t="shared" si="297"/>
        <v>5.6247499999999997</v>
      </c>
      <c r="V514" s="91">
        <f t="shared" si="297"/>
        <v>5.5878699999999997</v>
      </c>
      <c r="W514" s="91">
        <f t="shared" si="297"/>
        <v>5.5659999999999998</v>
      </c>
      <c r="X514" s="91">
        <f t="shared" si="297"/>
        <v>5.5690600000000003</v>
      </c>
      <c r="Y514" s="91">
        <f t="shared" si="297"/>
        <v>5.5560099999999997</v>
      </c>
      <c r="Z514" s="91">
        <f t="shared" si="297"/>
        <v>5.5966199999999997</v>
      </c>
      <c r="AA514" s="91">
        <f t="shared" si="297"/>
        <v>5.1961300000000001</v>
      </c>
    </row>
    <row r="515" spans="1:27" ht="12.75" hidden="1" customHeight="1" outlineLevel="1" x14ac:dyDescent="0.2">
      <c r="A515" s="99" t="s">
        <v>2153</v>
      </c>
      <c r="B515" s="63" t="s">
        <v>238</v>
      </c>
      <c r="C515" s="43" t="s">
        <v>79</v>
      </c>
      <c r="D515" s="44">
        <v>1287</v>
      </c>
      <c r="E515" s="44">
        <v>1017.68</v>
      </c>
      <c r="F515" s="44">
        <v>907.75</v>
      </c>
      <c r="G515" s="44">
        <v>860.16</v>
      </c>
      <c r="H515" s="44">
        <v>824.25</v>
      </c>
      <c r="I515" s="44">
        <v>887.58</v>
      </c>
      <c r="J515" s="44">
        <v>1151</v>
      </c>
      <c r="K515" s="44">
        <v>1510.85</v>
      </c>
      <c r="L515" s="44">
        <v>1871.4</v>
      </c>
      <c r="M515" s="44">
        <v>1938.08</v>
      </c>
      <c r="N515" s="44">
        <v>2154.36</v>
      </c>
      <c r="O515" s="44">
        <v>2148.7399999999998</v>
      </c>
      <c r="P515" s="44">
        <v>2141.17</v>
      </c>
      <c r="Q515" s="44">
        <v>2011.35</v>
      </c>
      <c r="R515" s="44">
        <v>2065.16</v>
      </c>
      <c r="S515" s="44">
        <v>1991.21</v>
      </c>
      <c r="T515" s="44">
        <v>2211.92</v>
      </c>
      <c r="U515" s="44">
        <v>1950.83</v>
      </c>
      <c r="V515" s="44">
        <v>1913.95</v>
      </c>
      <c r="W515" s="44">
        <v>1892.08</v>
      </c>
      <c r="X515" s="44">
        <v>1895.14</v>
      </c>
      <c r="Y515" s="44">
        <v>1882.09</v>
      </c>
      <c r="Z515" s="44">
        <v>1922.7</v>
      </c>
      <c r="AA515" s="44">
        <v>1522.21</v>
      </c>
    </row>
    <row r="516" spans="1:27" ht="12.75" hidden="1" customHeight="1" outlineLevel="1" x14ac:dyDescent="0.2">
      <c r="A516" s="99" t="s">
        <v>2154</v>
      </c>
      <c r="B516" s="63" t="s">
        <v>90</v>
      </c>
      <c r="C516" s="43" t="s">
        <v>79</v>
      </c>
      <c r="D516" s="44">
        <f>$D$486</f>
        <v>3559.77</v>
      </c>
      <c r="E516" s="44">
        <f t="shared" ref="E516:AA516" si="298">$D$486</f>
        <v>3559.77</v>
      </c>
      <c r="F516" s="44">
        <f t="shared" si="298"/>
        <v>3559.77</v>
      </c>
      <c r="G516" s="44">
        <f t="shared" si="298"/>
        <v>3559.77</v>
      </c>
      <c r="H516" s="44">
        <f t="shared" si="298"/>
        <v>3559.77</v>
      </c>
      <c r="I516" s="44">
        <f t="shared" si="298"/>
        <v>3559.77</v>
      </c>
      <c r="J516" s="44">
        <f t="shared" si="298"/>
        <v>3559.77</v>
      </c>
      <c r="K516" s="44">
        <f t="shared" si="298"/>
        <v>3559.77</v>
      </c>
      <c r="L516" s="44">
        <f t="shared" si="298"/>
        <v>3559.77</v>
      </c>
      <c r="M516" s="44">
        <f t="shared" si="298"/>
        <v>3559.77</v>
      </c>
      <c r="N516" s="44">
        <f t="shared" si="298"/>
        <v>3559.77</v>
      </c>
      <c r="O516" s="44">
        <f t="shared" si="298"/>
        <v>3559.77</v>
      </c>
      <c r="P516" s="44">
        <f t="shared" si="298"/>
        <v>3559.77</v>
      </c>
      <c r="Q516" s="44">
        <f t="shared" si="298"/>
        <v>3559.77</v>
      </c>
      <c r="R516" s="44">
        <f t="shared" si="298"/>
        <v>3559.77</v>
      </c>
      <c r="S516" s="44">
        <f t="shared" si="298"/>
        <v>3559.77</v>
      </c>
      <c r="T516" s="44">
        <f t="shared" si="298"/>
        <v>3559.77</v>
      </c>
      <c r="U516" s="44">
        <f t="shared" si="298"/>
        <v>3559.77</v>
      </c>
      <c r="V516" s="44">
        <f t="shared" si="298"/>
        <v>3559.77</v>
      </c>
      <c r="W516" s="44">
        <f t="shared" si="298"/>
        <v>3559.77</v>
      </c>
      <c r="X516" s="44">
        <f t="shared" si="298"/>
        <v>3559.77</v>
      </c>
      <c r="Y516" s="44">
        <f t="shared" si="298"/>
        <v>3559.77</v>
      </c>
      <c r="Z516" s="44">
        <f t="shared" si="298"/>
        <v>3559.77</v>
      </c>
      <c r="AA516" s="44">
        <f t="shared" si="298"/>
        <v>3559.77</v>
      </c>
    </row>
    <row r="517" spans="1:27" ht="12.75" hidden="1" customHeight="1" outlineLevel="1" x14ac:dyDescent="0.2">
      <c r="A517" s="99" t="s">
        <v>2155</v>
      </c>
      <c r="B517" s="63" t="s">
        <v>83</v>
      </c>
      <c r="C517" s="43" t="s">
        <v>79</v>
      </c>
      <c r="D517" s="44">
        <v>3.92</v>
      </c>
      <c r="E517" s="44">
        <v>3.92</v>
      </c>
      <c r="F517" s="44">
        <v>3.92</v>
      </c>
      <c r="G517" s="44">
        <v>3.92</v>
      </c>
      <c r="H517" s="44">
        <v>3.92</v>
      </c>
      <c r="I517" s="44">
        <v>3.92</v>
      </c>
      <c r="J517" s="44">
        <v>3.92</v>
      </c>
      <c r="K517" s="44">
        <v>3.92</v>
      </c>
      <c r="L517" s="44">
        <v>3.92</v>
      </c>
      <c r="M517" s="44">
        <v>3.92</v>
      </c>
      <c r="N517" s="44">
        <v>3.92</v>
      </c>
      <c r="O517" s="44">
        <v>3.92</v>
      </c>
      <c r="P517" s="44">
        <v>3.92</v>
      </c>
      <c r="Q517" s="44">
        <v>3.92</v>
      </c>
      <c r="R517" s="44">
        <v>3.92</v>
      </c>
      <c r="S517" s="44">
        <v>3.92</v>
      </c>
      <c r="T517" s="44">
        <v>3.92</v>
      </c>
      <c r="U517" s="44">
        <v>3.92</v>
      </c>
      <c r="V517" s="44">
        <v>3.92</v>
      </c>
      <c r="W517" s="44">
        <v>3.92</v>
      </c>
      <c r="X517" s="44">
        <v>3.92</v>
      </c>
      <c r="Y517" s="44">
        <v>3.92</v>
      </c>
      <c r="Z517" s="44">
        <v>3.92</v>
      </c>
      <c r="AA517" s="44">
        <v>3.92</v>
      </c>
    </row>
    <row r="518" spans="1:27" ht="12.75" hidden="1" customHeight="1" outlineLevel="1" x14ac:dyDescent="0.2">
      <c r="A518" s="99" t="s">
        <v>2156</v>
      </c>
      <c r="B518" s="63" t="s">
        <v>81</v>
      </c>
      <c r="C518" s="43" t="s">
        <v>79</v>
      </c>
      <c r="D518" s="44">
        <f>$D$11</f>
        <v>110.23</v>
      </c>
      <c r="E518" s="44">
        <f t="shared" ref="E518:AA518" si="299">$D$11</f>
        <v>110.23</v>
      </c>
      <c r="F518" s="44">
        <f t="shared" si="299"/>
        <v>110.23</v>
      </c>
      <c r="G518" s="44">
        <f t="shared" si="299"/>
        <v>110.23</v>
      </c>
      <c r="H518" s="44">
        <f t="shared" si="299"/>
        <v>110.23</v>
      </c>
      <c r="I518" s="44">
        <f t="shared" si="299"/>
        <v>110.23</v>
      </c>
      <c r="J518" s="44">
        <f t="shared" si="299"/>
        <v>110.23</v>
      </c>
      <c r="K518" s="44">
        <f t="shared" si="299"/>
        <v>110.23</v>
      </c>
      <c r="L518" s="44">
        <f t="shared" si="299"/>
        <v>110.23</v>
      </c>
      <c r="M518" s="44">
        <f t="shared" si="299"/>
        <v>110.23</v>
      </c>
      <c r="N518" s="44">
        <f t="shared" si="299"/>
        <v>110.23</v>
      </c>
      <c r="O518" s="44">
        <f t="shared" si="299"/>
        <v>110.23</v>
      </c>
      <c r="P518" s="44">
        <f t="shared" si="299"/>
        <v>110.23</v>
      </c>
      <c r="Q518" s="44">
        <f t="shared" si="299"/>
        <v>110.23</v>
      </c>
      <c r="R518" s="44">
        <f t="shared" si="299"/>
        <v>110.23</v>
      </c>
      <c r="S518" s="44">
        <f t="shared" si="299"/>
        <v>110.23</v>
      </c>
      <c r="T518" s="44">
        <f t="shared" si="299"/>
        <v>110.23</v>
      </c>
      <c r="U518" s="44">
        <f t="shared" si="299"/>
        <v>110.23</v>
      </c>
      <c r="V518" s="44">
        <f t="shared" si="299"/>
        <v>110.23</v>
      </c>
      <c r="W518" s="44">
        <f t="shared" si="299"/>
        <v>110.23</v>
      </c>
      <c r="X518" s="44">
        <f t="shared" si="299"/>
        <v>110.23</v>
      </c>
      <c r="Y518" s="44">
        <f t="shared" si="299"/>
        <v>110.23</v>
      </c>
      <c r="Z518" s="44">
        <f t="shared" si="299"/>
        <v>110.23</v>
      </c>
      <c r="AA518" s="44">
        <f t="shared" si="299"/>
        <v>110.23</v>
      </c>
    </row>
    <row r="519" spans="1:27" collapsed="1" x14ac:dyDescent="0.2">
      <c r="A519" s="98" t="s">
        <v>2157</v>
      </c>
      <c r="B519" s="28" t="str">
        <f>"08"&amp;"."&amp;$B$800&amp;"."&amp;$B$801</f>
        <v>08.08.2023</v>
      </c>
      <c r="C519" s="90" t="s">
        <v>76</v>
      </c>
      <c r="D519" s="91">
        <f>ROUND(((D520+D521+D523+D522)/1000),5)</f>
        <v>4.87751</v>
      </c>
      <c r="E519" s="91">
        <f>ROUND(((E520+E521+E523+E522)/1000),5)</f>
        <v>4.6866199999999996</v>
      </c>
      <c r="F519" s="91">
        <f>ROUND(((F520+F521+F523+F522)/1000),5)</f>
        <v>4.5628700000000002</v>
      </c>
      <c r="G519" s="91">
        <f t="shared" ref="G519:AA519" si="300">ROUND(((G520+G521+G523+G522)/1000),5)</f>
        <v>4.51783</v>
      </c>
      <c r="H519" s="91">
        <f t="shared" si="300"/>
        <v>4.4835500000000001</v>
      </c>
      <c r="I519" s="91">
        <f t="shared" si="300"/>
        <v>4.55016</v>
      </c>
      <c r="J519" s="91">
        <f t="shared" si="300"/>
        <v>4.79108</v>
      </c>
      <c r="K519" s="91">
        <f t="shared" si="300"/>
        <v>5.1717700000000004</v>
      </c>
      <c r="L519" s="91">
        <f t="shared" si="300"/>
        <v>5.4457100000000001</v>
      </c>
      <c r="M519" s="91">
        <f t="shared" si="300"/>
        <v>5.6061199999999998</v>
      </c>
      <c r="N519" s="91">
        <f t="shared" si="300"/>
        <v>5.7386200000000001</v>
      </c>
      <c r="O519" s="91">
        <f t="shared" si="300"/>
        <v>5.7939800000000004</v>
      </c>
      <c r="P519" s="91">
        <f t="shared" si="300"/>
        <v>5.79535</v>
      </c>
      <c r="Q519" s="91">
        <f t="shared" si="300"/>
        <v>5.8251299999999997</v>
      </c>
      <c r="R519" s="91">
        <f t="shared" si="300"/>
        <v>5.8606400000000001</v>
      </c>
      <c r="S519" s="91">
        <f t="shared" si="300"/>
        <v>5.6680099999999998</v>
      </c>
      <c r="T519" s="91">
        <f t="shared" si="300"/>
        <v>5.7393400000000003</v>
      </c>
      <c r="U519" s="91">
        <f t="shared" si="300"/>
        <v>5.6924400000000004</v>
      </c>
      <c r="V519" s="91">
        <f t="shared" si="300"/>
        <v>5.6537800000000002</v>
      </c>
      <c r="W519" s="91">
        <f t="shared" si="300"/>
        <v>5.5864799999999999</v>
      </c>
      <c r="X519" s="91">
        <f t="shared" si="300"/>
        <v>5.56311</v>
      </c>
      <c r="Y519" s="91">
        <f t="shared" si="300"/>
        <v>5.5212000000000003</v>
      </c>
      <c r="Z519" s="91">
        <f t="shared" si="300"/>
        <v>5.4227499999999997</v>
      </c>
      <c r="AA519" s="91">
        <f t="shared" si="300"/>
        <v>5.1741099999999998</v>
      </c>
    </row>
    <row r="520" spans="1:27" ht="12.75" hidden="1" customHeight="1" outlineLevel="1" x14ac:dyDescent="0.2">
      <c r="A520" s="99" t="s">
        <v>2158</v>
      </c>
      <c r="B520" s="63" t="s">
        <v>238</v>
      </c>
      <c r="C520" s="43" t="s">
        <v>79</v>
      </c>
      <c r="D520" s="44">
        <v>1203.5899999999999</v>
      </c>
      <c r="E520" s="44">
        <v>1012.7</v>
      </c>
      <c r="F520" s="44">
        <v>888.95</v>
      </c>
      <c r="G520" s="44">
        <v>843.91</v>
      </c>
      <c r="H520" s="44">
        <v>809.63</v>
      </c>
      <c r="I520" s="44">
        <v>876.24</v>
      </c>
      <c r="J520" s="44">
        <v>1117.1600000000001</v>
      </c>
      <c r="K520" s="44">
        <v>1497.85</v>
      </c>
      <c r="L520" s="44">
        <v>1771.79</v>
      </c>
      <c r="M520" s="44">
        <v>1932.2</v>
      </c>
      <c r="N520" s="44">
        <v>2064.6999999999998</v>
      </c>
      <c r="O520" s="44">
        <v>2120.06</v>
      </c>
      <c r="P520" s="44">
        <v>2121.4299999999998</v>
      </c>
      <c r="Q520" s="44">
        <v>2151.21</v>
      </c>
      <c r="R520" s="44">
        <v>2186.7199999999998</v>
      </c>
      <c r="S520" s="44">
        <v>1994.09</v>
      </c>
      <c r="T520" s="44">
        <v>2065.42</v>
      </c>
      <c r="U520" s="44">
        <v>2018.52</v>
      </c>
      <c r="V520" s="44">
        <v>1979.86</v>
      </c>
      <c r="W520" s="44">
        <v>1912.56</v>
      </c>
      <c r="X520" s="44">
        <v>1889.19</v>
      </c>
      <c r="Y520" s="44">
        <v>1847.28</v>
      </c>
      <c r="Z520" s="44">
        <v>1748.83</v>
      </c>
      <c r="AA520" s="44">
        <v>1500.19</v>
      </c>
    </row>
    <row r="521" spans="1:27" ht="12.75" hidden="1" customHeight="1" outlineLevel="1" x14ac:dyDescent="0.2">
      <c r="A521" s="99" t="s">
        <v>2159</v>
      </c>
      <c r="B521" s="63" t="s">
        <v>90</v>
      </c>
      <c r="C521" s="43" t="s">
        <v>79</v>
      </c>
      <c r="D521" s="44">
        <f>$D$486</f>
        <v>3559.77</v>
      </c>
      <c r="E521" s="44">
        <f t="shared" ref="E521:AA521" si="301">$D$486</f>
        <v>3559.77</v>
      </c>
      <c r="F521" s="44">
        <f t="shared" si="301"/>
        <v>3559.77</v>
      </c>
      <c r="G521" s="44">
        <f t="shared" si="301"/>
        <v>3559.77</v>
      </c>
      <c r="H521" s="44">
        <f t="shared" si="301"/>
        <v>3559.77</v>
      </c>
      <c r="I521" s="44">
        <f t="shared" si="301"/>
        <v>3559.77</v>
      </c>
      <c r="J521" s="44">
        <f t="shared" si="301"/>
        <v>3559.77</v>
      </c>
      <c r="K521" s="44">
        <f t="shared" si="301"/>
        <v>3559.77</v>
      </c>
      <c r="L521" s="44">
        <f t="shared" si="301"/>
        <v>3559.77</v>
      </c>
      <c r="M521" s="44">
        <f t="shared" si="301"/>
        <v>3559.77</v>
      </c>
      <c r="N521" s="44">
        <f t="shared" si="301"/>
        <v>3559.77</v>
      </c>
      <c r="O521" s="44">
        <f t="shared" si="301"/>
        <v>3559.77</v>
      </c>
      <c r="P521" s="44">
        <f t="shared" si="301"/>
        <v>3559.77</v>
      </c>
      <c r="Q521" s="44">
        <f t="shared" si="301"/>
        <v>3559.77</v>
      </c>
      <c r="R521" s="44">
        <f t="shared" si="301"/>
        <v>3559.77</v>
      </c>
      <c r="S521" s="44">
        <f t="shared" si="301"/>
        <v>3559.77</v>
      </c>
      <c r="T521" s="44">
        <f t="shared" si="301"/>
        <v>3559.77</v>
      </c>
      <c r="U521" s="44">
        <f t="shared" si="301"/>
        <v>3559.77</v>
      </c>
      <c r="V521" s="44">
        <f t="shared" si="301"/>
        <v>3559.77</v>
      </c>
      <c r="W521" s="44">
        <f t="shared" si="301"/>
        <v>3559.77</v>
      </c>
      <c r="X521" s="44">
        <f t="shared" si="301"/>
        <v>3559.77</v>
      </c>
      <c r="Y521" s="44">
        <f t="shared" si="301"/>
        <v>3559.77</v>
      </c>
      <c r="Z521" s="44">
        <f t="shared" si="301"/>
        <v>3559.77</v>
      </c>
      <c r="AA521" s="44">
        <f t="shared" si="301"/>
        <v>3559.77</v>
      </c>
    </row>
    <row r="522" spans="1:27" ht="12.75" hidden="1" customHeight="1" outlineLevel="1" x14ac:dyDescent="0.2">
      <c r="A522" s="99" t="s">
        <v>2160</v>
      </c>
      <c r="B522" s="63" t="s">
        <v>83</v>
      </c>
      <c r="C522" s="43" t="s">
        <v>79</v>
      </c>
      <c r="D522" s="44">
        <v>3.92</v>
      </c>
      <c r="E522" s="44">
        <v>3.92</v>
      </c>
      <c r="F522" s="44">
        <v>3.92</v>
      </c>
      <c r="G522" s="44">
        <v>3.92</v>
      </c>
      <c r="H522" s="44">
        <v>3.92</v>
      </c>
      <c r="I522" s="44">
        <v>3.92</v>
      </c>
      <c r="J522" s="44">
        <v>3.92</v>
      </c>
      <c r="K522" s="44">
        <v>3.92</v>
      </c>
      <c r="L522" s="44">
        <v>3.92</v>
      </c>
      <c r="M522" s="44">
        <v>3.92</v>
      </c>
      <c r="N522" s="44">
        <v>3.92</v>
      </c>
      <c r="O522" s="44">
        <v>3.92</v>
      </c>
      <c r="P522" s="44">
        <v>3.92</v>
      </c>
      <c r="Q522" s="44">
        <v>3.92</v>
      </c>
      <c r="R522" s="44">
        <v>3.92</v>
      </c>
      <c r="S522" s="44">
        <v>3.92</v>
      </c>
      <c r="T522" s="44">
        <v>3.92</v>
      </c>
      <c r="U522" s="44">
        <v>3.92</v>
      </c>
      <c r="V522" s="44">
        <v>3.92</v>
      </c>
      <c r="W522" s="44">
        <v>3.92</v>
      </c>
      <c r="X522" s="44">
        <v>3.92</v>
      </c>
      <c r="Y522" s="44">
        <v>3.92</v>
      </c>
      <c r="Z522" s="44">
        <v>3.92</v>
      </c>
      <c r="AA522" s="44">
        <v>3.92</v>
      </c>
    </row>
    <row r="523" spans="1:27" ht="12.75" hidden="1" customHeight="1" outlineLevel="1" x14ac:dyDescent="0.2">
      <c r="A523" s="99" t="s">
        <v>2161</v>
      </c>
      <c r="B523" s="63" t="s">
        <v>81</v>
      </c>
      <c r="C523" s="43" t="s">
        <v>79</v>
      </c>
      <c r="D523" s="44">
        <f>$D$11</f>
        <v>110.23</v>
      </c>
      <c r="E523" s="44">
        <f t="shared" ref="E523:AA523" si="302">$D$11</f>
        <v>110.23</v>
      </c>
      <c r="F523" s="44">
        <f t="shared" si="302"/>
        <v>110.23</v>
      </c>
      <c r="G523" s="44">
        <f t="shared" si="302"/>
        <v>110.23</v>
      </c>
      <c r="H523" s="44">
        <f t="shared" si="302"/>
        <v>110.23</v>
      </c>
      <c r="I523" s="44">
        <f t="shared" si="302"/>
        <v>110.23</v>
      </c>
      <c r="J523" s="44">
        <f t="shared" si="302"/>
        <v>110.23</v>
      </c>
      <c r="K523" s="44">
        <f t="shared" si="302"/>
        <v>110.23</v>
      </c>
      <c r="L523" s="44">
        <f t="shared" si="302"/>
        <v>110.23</v>
      </c>
      <c r="M523" s="44">
        <f t="shared" si="302"/>
        <v>110.23</v>
      </c>
      <c r="N523" s="44">
        <f t="shared" si="302"/>
        <v>110.23</v>
      </c>
      <c r="O523" s="44">
        <f t="shared" si="302"/>
        <v>110.23</v>
      </c>
      <c r="P523" s="44">
        <f t="shared" si="302"/>
        <v>110.23</v>
      </c>
      <c r="Q523" s="44">
        <f t="shared" si="302"/>
        <v>110.23</v>
      </c>
      <c r="R523" s="44">
        <f t="shared" si="302"/>
        <v>110.23</v>
      </c>
      <c r="S523" s="44">
        <f t="shared" si="302"/>
        <v>110.23</v>
      </c>
      <c r="T523" s="44">
        <f t="shared" si="302"/>
        <v>110.23</v>
      </c>
      <c r="U523" s="44">
        <f t="shared" si="302"/>
        <v>110.23</v>
      </c>
      <c r="V523" s="44">
        <f t="shared" si="302"/>
        <v>110.23</v>
      </c>
      <c r="W523" s="44">
        <f t="shared" si="302"/>
        <v>110.23</v>
      </c>
      <c r="X523" s="44">
        <f t="shared" si="302"/>
        <v>110.23</v>
      </c>
      <c r="Y523" s="44">
        <f t="shared" si="302"/>
        <v>110.23</v>
      </c>
      <c r="Z523" s="44">
        <f t="shared" si="302"/>
        <v>110.23</v>
      </c>
      <c r="AA523" s="44">
        <f t="shared" si="302"/>
        <v>110.23</v>
      </c>
    </row>
    <row r="524" spans="1:27" collapsed="1" x14ac:dyDescent="0.2">
      <c r="A524" s="98" t="s">
        <v>2162</v>
      </c>
      <c r="B524" s="28" t="str">
        <f>"09"&amp;"."&amp;$B$800&amp;"."&amp;$B$801</f>
        <v>09.08.2023</v>
      </c>
      <c r="C524" s="90" t="s">
        <v>76</v>
      </c>
      <c r="D524" s="91">
        <f>ROUND(((D525+D526+D528+D527)/1000),5)</f>
        <v>4.9028700000000001</v>
      </c>
      <c r="E524" s="91">
        <f>ROUND(((E525+E526+E528+E527)/1000),5)</f>
        <v>4.7086600000000001</v>
      </c>
      <c r="F524" s="91">
        <f>ROUND(((F525+F526+F528+F527)/1000),5)</f>
        <v>4.5843800000000003</v>
      </c>
      <c r="G524" s="91">
        <f t="shared" ref="G524:AA524" si="303">ROUND(((G525+G526+G528+G527)/1000),5)</f>
        <v>4.5307599999999999</v>
      </c>
      <c r="H524" s="91">
        <f t="shared" si="303"/>
        <v>4.5107499999999998</v>
      </c>
      <c r="I524" s="91">
        <f t="shared" si="303"/>
        <v>4.5718699999999997</v>
      </c>
      <c r="J524" s="91">
        <f t="shared" si="303"/>
        <v>4.8090999999999999</v>
      </c>
      <c r="K524" s="91">
        <f t="shared" si="303"/>
        <v>5.1176899999999996</v>
      </c>
      <c r="L524" s="91">
        <f t="shared" si="303"/>
        <v>5.43093</v>
      </c>
      <c r="M524" s="91">
        <f t="shared" si="303"/>
        <v>5.6573799999999999</v>
      </c>
      <c r="N524" s="91">
        <f t="shared" si="303"/>
        <v>5.7146100000000004</v>
      </c>
      <c r="O524" s="91">
        <f t="shared" si="303"/>
        <v>5.7502899999999997</v>
      </c>
      <c r="P524" s="91">
        <f t="shared" si="303"/>
        <v>5.7352100000000004</v>
      </c>
      <c r="Q524" s="91">
        <f t="shared" si="303"/>
        <v>5.7207400000000002</v>
      </c>
      <c r="R524" s="91">
        <f t="shared" si="303"/>
        <v>5.7387300000000003</v>
      </c>
      <c r="S524" s="91">
        <f t="shared" si="303"/>
        <v>5.7806499999999996</v>
      </c>
      <c r="T524" s="91">
        <f t="shared" si="303"/>
        <v>5.7977600000000002</v>
      </c>
      <c r="U524" s="91">
        <f t="shared" si="303"/>
        <v>5.7191099999999997</v>
      </c>
      <c r="V524" s="91">
        <f t="shared" si="303"/>
        <v>5.6313599999999999</v>
      </c>
      <c r="W524" s="91">
        <f t="shared" si="303"/>
        <v>5.5506500000000001</v>
      </c>
      <c r="X524" s="91">
        <f t="shared" si="303"/>
        <v>5.5197900000000004</v>
      </c>
      <c r="Y524" s="91">
        <f t="shared" si="303"/>
        <v>5.6142799999999999</v>
      </c>
      <c r="Z524" s="91">
        <f t="shared" si="303"/>
        <v>5.3931399999999998</v>
      </c>
      <c r="AA524" s="91">
        <f t="shared" si="303"/>
        <v>5.11965</v>
      </c>
    </row>
    <row r="525" spans="1:27" ht="12.75" hidden="1" customHeight="1" outlineLevel="1" x14ac:dyDescent="0.2">
      <c r="A525" s="99" t="s">
        <v>2163</v>
      </c>
      <c r="B525" s="63" t="s">
        <v>238</v>
      </c>
      <c r="C525" s="43" t="s">
        <v>79</v>
      </c>
      <c r="D525" s="44">
        <v>1228.95</v>
      </c>
      <c r="E525" s="44">
        <v>1034.74</v>
      </c>
      <c r="F525" s="44">
        <v>910.46</v>
      </c>
      <c r="G525" s="44">
        <v>856.84</v>
      </c>
      <c r="H525" s="44">
        <v>836.83</v>
      </c>
      <c r="I525" s="44">
        <v>897.95</v>
      </c>
      <c r="J525" s="44">
        <v>1135.18</v>
      </c>
      <c r="K525" s="44">
        <v>1443.77</v>
      </c>
      <c r="L525" s="44">
        <v>1757.01</v>
      </c>
      <c r="M525" s="44">
        <v>1983.46</v>
      </c>
      <c r="N525" s="44">
        <v>2040.69</v>
      </c>
      <c r="O525" s="44">
        <v>2076.37</v>
      </c>
      <c r="P525" s="44">
        <v>2061.29</v>
      </c>
      <c r="Q525" s="44">
        <v>2046.82</v>
      </c>
      <c r="R525" s="44">
        <v>2064.81</v>
      </c>
      <c r="S525" s="44">
        <v>2106.73</v>
      </c>
      <c r="T525" s="44">
        <v>2123.84</v>
      </c>
      <c r="U525" s="44">
        <v>2045.19</v>
      </c>
      <c r="V525" s="44">
        <v>1957.44</v>
      </c>
      <c r="W525" s="44">
        <v>1876.73</v>
      </c>
      <c r="X525" s="44">
        <v>1845.87</v>
      </c>
      <c r="Y525" s="44">
        <v>1940.36</v>
      </c>
      <c r="Z525" s="44">
        <v>1719.22</v>
      </c>
      <c r="AA525" s="44">
        <v>1445.73</v>
      </c>
    </row>
    <row r="526" spans="1:27" ht="12.75" hidden="1" customHeight="1" outlineLevel="1" x14ac:dyDescent="0.2">
      <c r="A526" s="99" t="s">
        <v>2164</v>
      </c>
      <c r="B526" s="63" t="s">
        <v>90</v>
      </c>
      <c r="C526" s="43" t="s">
        <v>79</v>
      </c>
      <c r="D526" s="44">
        <f>$D$486</f>
        <v>3559.77</v>
      </c>
      <c r="E526" s="44">
        <f t="shared" ref="E526:AA526" si="304">$D$486</f>
        <v>3559.77</v>
      </c>
      <c r="F526" s="44">
        <f t="shared" si="304"/>
        <v>3559.77</v>
      </c>
      <c r="G526" s="44">
        <f t="shared" si="304"/>
        <v>3559.77</v>
      </c>
      <c r="H526" s="44">
        <f t="shared" si="304"/>
        <v>3559.77</v>
      </c>
      <c r="I526" s="44">
        <f t="shared" si="304"/>
        <v>3559.77</v>
      </c>
      <c r="J526" s="44">
        <f t="shared" si="304"/>
        <v>3559.77</v>
      </c>
      <c r="K526" s="44">
        <f t="shared" si="304"/>
        <v>3559.77</v>
      </c>
      <c r="L526" s="44">
        <f t="shared" si="304"/>
        <v>3559.77</v>
      </c>
      <c r="M526" s="44">
        <f t="shared" si="304"/>
        <v>3559.77</v>
      </c>
      <c r="N526" s="44">
        <f t="shared" si="304"/>
        <v>3559.77</v>
      </c>
      <c r="O526" s="44">
        <f t="shared" si="304"/>
        <v>3559.77</v>
      </c>
      <c r="P526" s="44">
        <f t="shared" si="304"/>
        <v>3559.77</v>
      </c>
      <c r="Q526" s="44">
        <f t="shared" si="304"/>
        <v>3559.77</v>
      </c>
      <c r="R526" s="44">
        <f t="shared" si="304"/>
        <v>3559.77</v>
      </c>
      <c r="S526" s="44">
        <f t="shared" si="304"/>
        <v>3559.77</v>
      </c>
      <c r="T526" s="44">
        <f t="shared" si="304"/>
        <v>3559.77</v>
      </c>
      <c r="U526" s="44">
        <f t="shared" si="304"/>
        <v>3559.77</v>
      </c>
      <c r="V526" s="44">
        <f t="shared" si="304"/>
        <v>3559.77</v>
      </c>
      <c r="W526" s="44">
        <f t="shared" si="304"/>
        <v>3559.77</v>
      </c>
      <c r="X526" s="44">
        <f t="shared" si="304"/>
        <v>3559.77</v>
      </c>
      <c r="Y526" s="44">
        <f t="shared" si="304"/>
        <v>3559.77</v>
      </c>
      <c r="Z526" s="44">
        <f t="shared" si="304"/>
        <v>3559.77</v>
      </c>
      <c r="AA526" s="44">
        <f t="shared" si="304"/>
        <v>3559.77</v>
      </c>
    </row>
    <row r="527" spans="1:27" ht="12.75" hidden="1" customHeight="1" outlineLevel="1" x14ac:dyDescent="0.2">
      <c r="A527" s="99" t="s">
        <v>2165</v>
      </c>
      <c r="B527" s="63" t="s">
        <v>83</v>
      </c>
      <c r="C527" s="43" t="s">
        <v>79</v>
      </c>
      <c r="D527" s="44">
        <v>3.92</v>
      </c>
      <c r="E527" s="44">
        <v>3.92</v>
      </c>
      <c r="F527" s="44">
        <v>3.92</v>
      </c>
      <c r="G527" s="44">
        <v>3.92</v>
      </c>
      <c r="H527" s="44">
        <v>3.92</v>
      </c>
      <c r="I527" s="44">
        <v>3.92</v>
      </c>
      <c r="J527" s="44">
        <v>3.92</v>
      </c>
      <c r="K527" s="44">
        <v>3.92</v>
      </c>
      <c r="L527" s="44">
        <v>3.92</v>
      </c>
      <c r="M527" s="44">
        <v>3.92</v>
      </c>
      <c r="N527" s="44">
        <v>3.92</v>
      </c>
      <c r="O527" s="44">
        <v>3.92</v>
      </c>
      <c r="P527" s="44">
        <v>3.92</v>
      </c>
      <c r="Q527" s="44">
        <v>3.92</v>
      </c>
      <c r="R527" s="44">
        <v>3.92</v>
      </c>
      <c r="S527" s="44">
        <v>3.92</v>
      </c>
      <c r="T527" s="44">
        <v>3.92</v>
      </c>
      <c r="U527" s="44">
        <v>3.92</v>
      </c>
      <c r="V527" s="44">
        <v>3.92</v>
      </c>
      <c r="W527" s="44">
        <v>3.92</v>
      </c>
      <c r="X527" s="44">
        <v>3.92</v>
      </c>
      <c r="Y527" s="44">
        <v>3.92</v>
      </c>
      <c r="Z527" s="44">
        <v>3.92</v>
      </c>
      <c r="AA527" s="44">
        <v>3.92</v>
      </c>
    </row>
    <row r="528" spans="1:27" ht="12.75" hidden="1" customHeight="1" outlineLevel="1" x14ac:dyDescent="0.2">
      <c r="A528" s="99" t="s">
        <v>2166</v>
      </c>
      <c r="B528" s="63" t="s">
        <v>81</v>
      </c>
      <c r="C528" s="43" t="s">
        <v>79</v>
      </c>
      <c r="D528" s="44">
        <f>$D$11</f>
        <v>110.23</v>
      </c>
      <c r="E528" s="44">
        <f t="shared" ref="E528:AA528" si="305">$D$11</f>
        <v>110.23</v>
      </c>
      <c r="F528" s="44">
        <f t="shared" si="305"/>
        <v>110.23</v>
      </c>
      <c r="G528" s="44">
        <f t="shared" si="305"/>
        <v>110.23</v>
      </c>
      <c r="H528" s="44">
        <f t="shared" si="305"/>
        <v>110.23</v>
      </c>
      <c r="I528" s="44">
        <f t="shared" si="305"/>
        <v>110.23</v>
      </c>
      <c r="J528" s="44">
        <f t="shared" si="305"/>
        <v>110.23</v>
      </c>
      <c r="K528" s="44">
        <f t="shared" si="305"/>
        <v>110.23</v>
      </c>
      <c r="L528" s="44">
        <f t="shared" si="305"/>
        <v>110.23</v>
      </c>
      <c r="M528" s="44">
        <f t="shared" si="305"/>
        <v>110.23</v>
      </c>
      <c r="N528" s="44">
        <f t="shared" si="305"/>
        <v>110.23</v>
      </c>
      <c r="O528" s="44">
        <f t="shared" si="305"/>
        <v>110.23</v>
      </c>
      <c r="P528" s="44">
        <f t="shared" si="305"/>
        <v>110.23</v>
      </c>
      <c r="Q528" s="44">
        <f t="shared" si="305"/>
        <v>110.23</v>
      </c>
      <c r="R528" s="44">
        <f t="shared" si="305"/>
        <v>110.23</v>
      </c>
      <c r="S528" s="44">
        <f t="shared" si="305"/>
        <v>110.23</v>
      </c>
      <c r="T528" s="44">
        <f t="shared" si="305"/>
        <v>110.23</v>
      </c>
      <c r="U528" s="44">
        <f t="shared" si="305"/>
        <v>110.23</v>
      </c>
      <c r="V528" s="44">
        <f t="shared" si="305"/>
        <v>110.23</v>
      </c>
      <c r="W528" s="44">
        <f t="shared" si="305"/>
        <v>110.23</v>
      </c>
      <c r="X528" s="44">
        <f t="shared" si="305"/>
        <v>110.23</v>
      </c>
      <c r="Y528" s="44">
        <f t="shared" si="305"/>
        <v>110.23</v>
      </c>
      <c r="Z528" s="44">
        <f t="shared" si="305"/>
        <v>110.23</v>
      </c>
      <c r="AA528" s="44">
        <f t="shared" si="305"/>
        <v>110.23</v>
      </c>
    </row>
    <row r="529" spans="1:27" collapsed="1" x14ac:dyDescent="0.2">
      <c r="A529" s="98" t="s">
        <v>2167</v>
      </c>
      <c r="B529" s="28" t="str">
        <f>"10"&amp;"."&amp;$B$800&amp;"."&amp;$B$801</f>
        <v>10.08.2023</v>
      </c>
      <c r="C529" s="90" t="s">
        <v>76</v>
      </c>
      <c r="D529" s="91">
        <f>ROUND(((D530+D531+D533+D532)/1000),5)</f>
        <v>4.9464199999999998</v>
      </c>
      <c r="E529" s="91">
        <f>ROUND(((E530+E531+E533+E532)/1000),5)</f>
        <v>4.7074299999999996</v>
      </c>
      <c r="F529" s="91">
        <f>ROUND(((F530+F531+F533+F532)/1000),5)</f>
        <v>4.5869200000000001</v>
      </c>
      <c r="G529" s="91">
        <f t="shared" ref="G529:AA529" si="306">ROUND(((G530+G531+G533+G532)/1000),5)</f>
        <v>4.5347200000000001</v>
      </c>
      <c r="H529" s="91">
        <f t="shared" si="306"/>
        <v>4.5055500000000004</v>
      </c>
      <c r="I529" s="91">
        <f t="shared" si="306"/>
        <v>4.6008599999999999</v>
      </c>
      <c r="J529" s="91">
        <f t="shared" si="306"/>
        <v>4.7681199999999997</v>
      </c>
      <c r="K529" s="91">
        <f t="shared" si="306"/>
        <v>5.1130599999999999</v>
      </c>
      <c r="L529" s="91">
        <f t="shared" si="306"/>
        <v>5.3950300000000002</v>
      </c>
      <c r="M529" s="91">
        <f t="shared" si="306"/>
        <v>5.5408799999999996</v>
      </c>
      <c r="N529" s="91">
        <f t="shared" si="306"/>
        <v>5.64832</v>
      </c>
      <c r="O529" s="91">
        <f t="shared" si="306"/>
        <v>5.6523500000000002</v>
      </c>
      <c r="P529" s="91">
        <f t="shared" si="306"/>
        <v>5.6357200000000001</v>
      </c>
      <c r="Q529" s="91">
        <f t="shared" si="306"/>
        <v>5.6585099999999997</v>
      </c>
      <c r="R529" s="91">
        <f t="shared" si="306"/>
        <v>5.7092900000000002</v>
      </c>
      <c r="S529" s="91">
        <f t="shared" si="306"/>
        <v>5.7223600000000001</v>
      </c>
      <c r="T529" s="91">
        <f t="shared" si="306"/>
        <v>5.7066499999999998</v>
      </c>
      <c r="U529" s="91">
        <f t="shared" si="306"/>
        <v>5.6848099999999997</v>
      </c>
      <c r="V529" s="91">
        <f t="shared" si="306"/>
        <v>5.6642099999999997</v>
      </c>
      <c r="W529" s="91">
        <f t="shared" si="306"/>
        <v>5.54772</v>
      </c>
      <c r="X529" s="91">
        <f t="shared" si="306"/>
        <v>5.5278400000000003</v>
      </c>
      <c r="Y529" s="91">
        <f t="shared" si="306"/>
        <v>5.47126</v>
      </c>
      <c r="Z529" s="91">
        <f t="shared" si="306"/>
        <v>5.3047800000000001</v>
      </c>
      <c r="AA529" s="91">
        <f t="shared" si="306"/>
        <v>5.0462499999999997</v>
      </c>
    </row>
    <row r="530" spans="1:27" ht="12.75" hidden="1" customHeight="1" outlineLevel="1" x14ac:dyDescent="0.2">
      <c r="A530" s="99" t="s">
        <v>2168</v>
      </c>
      <c r="B530" s="63" t="s">
        <v>238</v>
      </c>
      <c r="C530" s="43" t="s">
        <v>79</v>
      </c>
      <c r="D530" s="44">
        <v>1272.5</v>
      </c>
      <c r="E530" s="44">
        <v>1033.51</v>
      </c>
      <c r="F530" s="44">
        <v>913</v>
      </c>
      <c r="G530" s="44">
        <v>860.8</v>
      </c>
      <c r="H530" s="44">
        <v>831.63</v>
      </c>
      <c r="I530" s="44">
        <v>926.94</v>
      </c>
      <c r="J530" s="44">
        <v>1094.2</v>
      </c>
      <c r="K530" s="44">
        <v>1439.14</v>
      </c>
      <c r="L530" s="44">
        <v>1721.11</v>
      </c>
      <c r="M530" s="44">
        <v>1866.96</v>
      </c>
      <c r="N530" s="44">
        <v>1974.4</v>
      </c>
      <c r="O530" s="44">
        <v>1978.43</v>
      </c>
      <c r="P530" s="44">
        <v>1961.8</v>
      </c>
      <c r="Q530" s="44">
        <v>1984.59</v>
      </c>
      <c r="R530" s="44">
        <v>2035.37</v>
      </c>
      <c r="S530" s="44">
        <v>2048.44</v>
      </c>
      <c r="T530" s="44">
        <v>2032.73</v>
      </c>
      <c r="U530" s="44">
        <v>2010.89</v>
      </c>
      <c r="V530" s="44">
        <v>1990.29</v>
      </c>
      <c r="W530" s="44">
        <v>1873.8</v>
      </c>
      <c r="X530" s="44">
        <v>1853.92</v>
      </c>
      <c r="Y530" s="44">
        <v>1797.34</v>
      </c>
      <c r="Z530" s="44">
        <v>1630.86</v>
      </c>
      <c r="AA530" s="44">
        <v>1372.33</v>
      </c>
    </row>
    <row r="531" spans="1:27" ht="12.75" hidden="1" customHeight="1" outlineLevel="1" x14ac:dyDescent="0.2">
      <c r="A531" s="99" t="s">
        <v>2169</v>
      </c>
      <c r="B531" s="63" t="s">
        <v>90</v>
      </c>
      <c r="C531" s="43" t="s">
        <v>79</v>
      </c>
      <c r="D531" s="44">
        <f>$D$486</f>
        <v>3559.77</v>
      </c>
      <c r="E531" s="44">
        <f t="shared" ref="E531:AA531" si="307">$D$486</f>
        <v>3559.77</v>
      </c>
      <c r="F531" s="44">
        <f t="shared" si="307"/>
        <v>3559.77</v>
      </c>
      <c r="G531" s="44">
        <f t="shared" si="307"/>
        <v>3559.77</v>
      </c>
      <c r="H531" s="44">
        <f t="shared" si="307"/>
        <v>3559.77</v>
      </c>
      <c r="I531" s="44">
        <f t="shared" si="307"/>
        <v>3559.77</v>
      </c>
      <c r="J531" s="44">
        <f t="shared" si="307"/>
        <v>3559.77</v>
      </c>
      <c r="K531" s="44">
        <f t="shared" si="307"/>
        <v>3559.77</v>
      </c>
      <c r="L531" s="44">
        <f t="shared" si="307"/>
        <v>3559.77</v>
      </c>
      <c r="M531" s="44">
        <f t="shared" si="307"/>
        <v>3559.77</v>
      </c>
      <c r="N531" s="44">
        <f t="shared" si="307"/>
        <v>3559.77</v>
      </c>
      <c r="O531" s="44">
        <f t="shared" si="307"/>
        <v>3559.77</v>
      </c>
      <c r="P531" s="44">
        <f t="shared" si="307"/>
        <v>3559.77</v>
      </c>
      <c r="Q531" s="44">
        <f t="shared" si="307"/>
        <v>3559.77</v>
      </c>
      <c r="R531" s="44">
        <f t="shared" si="307"/>
        <v>3559.77</v>
      </c>
      <c r="S531" s="44">
        <f t="shared" si="307"/>
        <v>3559.77</v>
      </c>
      <c r="T531" s="44">
        <f t="shared" si="307"/>
        <v>3559.77</v>
      </c>
      <c r="U531" s="44">
        <f t="shared" si="307"/>
        <v>3559.77</v>
      </c>
      <c r="V531" s="44">
        <f t="shared" si="307"/>
        <v>3559.77</v>
      </c>
      <c r="W531" s="44">
        <f t="shared" si="307"/>
        <v>3559.77</v>
      </c>
      <c r="X531" s="44">
        <f t="shared" si="307"/>
        <v>3559.77</v>
      </c>
      <c r="Y531" s="44">
        <f t="shared" si="307"/>
        <v>3559.77</v>
      </c>
      <c r="Z531" s="44">
        <f t="shared" si="307"/>
        <v>3559.77</v>
      </c>
      <c r="AA531" s="44">
        <f t="shared" si="307"/>
        <v>3559.77</v>
      </c>
    </row>
    <row r="532" spans="1:27" ht="12.75" hidden="1" customHeight="1" outlineLevel="1" x14ac:dyDescent="0.2">
      <c r="A532" s="99" t="s">
        <v>2170</v>
      </c>
      <c r="B532" s="63" t="s">
        <v>83</v>
      </c>
      <c r="C532" s="43" t="s">
        <v>79</v>
      </c>
      <c r="D532" s="44">
        <v>3.92</v>
      </c>
      <c r="E532" s="44">
        <v>3.92</v>
      </c>
      <c r="F532" s="44">
        <v>3.92</v>
      </c>
      <c r="G532" s="44">
        <v>3.92</v>
      </c>
      <c r="H532" s="44">
        <v>3.92</v>
      </c>
      <c r="I532" s="44">
        <v>3.92</v>
      </c>
      <c r="J532" s="44">
        <v>3.92</v>
      </c>
      <c r="K532" s="44">
        <v>3.92</v>
      </c>
      <c r="L532" s="44">
        <v>3.92</v>
      </c>
      <c r="M532" s="44">
        <v>3.92</v>
      </c>
      <c r="N532" s="44">
        <v>3.92</v>
      </c>
      <c r="O532" s="44">
        <v>3.92</v>
      </c>
      <c r="P532" s="44">
        <v>3.92</v>
      </c>
      <c r="Q532" s="44">
        <v>3.92</v>
      </c>
      <c r="R532" s="44">
        <v>3.92</v>
      </c>
      <c r="S532" s="44">
        <v>3.92</v>
      </c>
      <c r="T532" s="44">
        <v>3.92</v>
      </c>
      <c r="U532" s="44">
        <v>3.92</v>
      </c>
      <c r="V532" s="44">
        <v>3.92</v>
      </c>
      <c r="W532" s="44">
        <v>3.92</v>
      </c>
      <c r="X532" s="44">
        <v>3.92</v>
      </c>
      <c r="Y532" s="44">
        <v>3.92</v>
      </c>
      <c r="Z532" s="44">
        <v>3.92</v>
      </c>
      <c r="AA532" s="44">
        <v>3.92</v>
      </c>
    </row>
    <row r="533" spans="1:27" ht="12.75" hidden="1" customHeight="1" outlineLevel="1" x14ac:dyDescent="0.2">
      <c r="A533" s="99" t="s">
        <v>2171</v>
      </c>
      <c r="B533" s="63" t="s">
        <v>81</v>
      </c>
      <c r="C533" s="43" t="s">
        <v>79</v>
      </c>
      <c r="D533" s="44">
        <f>$D$11</f>
        <v>110.23</v>
      </c>
      <c r="E533" s="44">
        <f t="shared" ref="E533:AA533" si="308">$D$11</f>
        <v>110.23</v>
      </c>
      <c r="F533" s="44">
        <f t="shared" si="308"/>
        <v>110.23</v>
      </c>
      <c r="G533" s="44">
        <f t="shared" si="308"/>
        <v>110.23</v>
      </c>
      <c r="H533" s="44">
        <f t="shared" si="308"/>
        <v>110.23</v>
      </c>
      <c r="I533" s="44">
        <f t="shared" si="308"/>
        <v>110.23</v>
      </c>
      <c r="J533" s="44">
        <f t="shared" si="308"/>
        <v>110.23</v>
      </c>
      <c r="K533" s="44">
        <f t="shared" si="308"/>
        <v>110.23</v>
      </c>
      <c r="L533" s="44">
        <f t="shared" si="308"/>
        <v>110.23</v>
      </c>
      <c r="M533" s="44">
        <f t="shared" si="308"/>
        <v>110.23</v>
      </c>
      <c r="N533" s="44">
        <f t="shared" si="308"/>
        <v>110.23</v>
      </c>
      <c r="O533" s="44">
        <f t="shared" si="308"/>
        <v>110.23</v>
      </c>
      <c r="P533" s="44">
        <f t="shared" si="308"/>
        <v>110.23</v>
      </c>
      <c r="Q533" s="44">
        <f t="shared" si="308"/>
        <v>110.23</v>
      </c>
      <c r="R533" s="44">
        <f t="shared" si="308"/>
        <v>110.23</v>
      </c>
      <c r="S533" s="44">
        <f t="shared" si="308"/>
        <v>110.23</v>
      </c>
      <c r="T533" s="44">
        <f t="shared" si="308"/>
        <v>110.23</v>
      </c>
      <c r="U533" s="44">
        <f t="shared" si="308"/>
        <v>110.23</v>
      </c>
      <c r="V533" s="44">
        <f t="shared" si="308"/>
        <v>110.23</v>
      </c>
      <c r="W533" s="44">
        <f t="shared" si="308"/>
        <v>110.23</v>
      </c>
      <c r="X533" s="44">
        <f t="shared" si="308"/>
        <v>110.23</v>
      </c>
      <c r="Y533" s="44">
        <f t="shared" si="308"/>
        <v>110.23</v>
      </c>
      <c r="Z533" s="44">
        <f t="shared" si="308"/>
        <v>110.23</v>
      </c>
      <c r="AA533" s="44">
        <f t="shared" si="308"/>
        <v>110.23</v>
      </c>
    </row>
    <row r="534" spans="1:27" collapsed="1" x14ac:dyDescent="0.2">
      <c r="A534" s="98" t="s">
        <v>2172</v>
      </c>
      <c r="B534" s="28" t="str">
        <f>"11"&amp;"."&amp;$B$800&amp;"."&amp;$B$801</f>
        <v>11.08.2023</v>
      </c>
      <c r="C534" s="90" t="s">
        <v>76</v>
      </c>
      <c r="D534" s="91">
        <f>ROUND(((D535+D536+D538+D537)/1000),5)</f>
        <v>4.7901999999999996</v>
      </c>
      <c r="E534" s="91">
        <f>ROUND(((E535+E536+E538+E537)/1000),5)</f>
        <v>4.5741399999999999</v>
      </c>
      <c r="F534" s="91">
        <f>ROUND(((F535+F536+F538+F537)/1000),5)</f>
        <v>4.4825100000000004</v>
      </c>
      <c r="G534" s="91">
        <f t="shared" ref="G534:AA534" si="309">ROUND(((G535+G536+G538+G537)/1000),5)</f>
        <v>4.4363299999999999</v>
      </c>
      <c r="H534" s="91">
        <f t="shared" si="309"/>
        <v>3.68553</v>
      </c>
      <c r="I534" s="91">
        <f t="shared" si="309"/>
        <v>4.4479300000000004</v>
      </c>
      <c r="J534" s="91">
        <f t="shared" si="309"/>
        <v>4.5893499999999996</v>
      </c>
      <c r="K534" s="91">
        <f t="shared" si="309"/>
        <v>5.0695199999999998</v>
      </c>
      <c r="L534" s="91">
        <f t="shared" si="309"/>
        <v>5.3351800000000003</v>
      </c>
      <c r="M534" s="91">
        <f t="shared" si="309"/>
        <v>5.5536099999999999</v>
      </c>
      <c r="N534" s="91">
        <f t="shared" si="309"/>
        <v>5.6198300000000003</v>
      </c>
      <c r="O534" s="91">
        <f t="shared" si="309"/>
        <v>5.6087899999999999</v>
      </c>
      <c r="P534" s="91">
        <f t="shared" si="309"/>
        <v>5.6355000000000004</v>
      </c>
      <c r="Q534" s="91">
        <f t="shared" si="309"/>
        <v>5.7037199999999997</v>
      </c>
      <c r="R534" s="91">
        <f t="shared" si="309"/>
        <v>5.7843600000000004</v>
      </c>
      <c r="S534" s="91">
        <f t="shared" si="309"/>
        <v>5.7571500000000002</v>
      </c>
      <c r="T534" s="91">
        <f t="shared" si="309"/>
        <v>5.7616800000000001</v>
      </c>
      <c r="U534" s="91">
        <f t="shared" si="309"/>
        <v>5.7557700000000001</v>
      </c>
      <c r="V534" s="91">
        <f t="shared" si="309"/>
        <v>5.7306900000000001</v>
      </c>
      <c r="W534" s="91">
        <f t="shared" si="309"/>
        <v>5.7190700000000003</v>
      </c>
      <c r="X534" s="91">
        <f t="shared" si="309"/>
        <v>5.7349800000000002</v>
      </c>
      <c r="Y534" s="91">
        <f t="shared" si="309"/>
        <v>5.7244200000000003</v>
      </c>
      <c r="Z534" s="91">
        <f t="shared" si="309"/>
        <v>5.4949899999999996</v>
      </c>
      <c r="AA534" s="91">
        <f t="shared" si="309"/>
        <v>5.1451200000000004</v>
      </c>
    </row>
    <row r="535" spans="1:27" ht="12.75" hidden="1" customHeight="1" outlineLevel="1" x14ac:dyDescent="0.2">
      <c r="A535" s="99" t="s">
        <v>2173</v>
      </c>
      <c r="B535" s="63" t="s">
        <v>238</v>
      </c>
      <c r="C535" s="43" t="s">
        <v>79</v>
      </c>
      <c r="D535" s="44">
        <v>1116.28</v>
      </c>
      <c r="E535" s="44">
        <v>900.22</v>
      </c>
      <c r="F535" s="44">
        <v>808.59</v>
      </c>
      <c r="G535" s="44">
        <v>762.41</v>
      </c>
      <c r="H535" s="44">
        <v>11.61</v>
      </c>
      <c r="I535" s="44">
        <v>774.01</v>
      </c>
      <c r="J535" s="44">
        <v>915.43</v>
      </c>
      <c r="K535" s="44">
        <v>1395.6</v>
      </c>
      <c r="L535" s="44">
        <v>1661.26</v>
      </c>
      <c r="M535" s="44">
        <v>1879.69</v>
      </c>
      <c r="N535" s="44">
        <v>1945.91</v>
      </c>
      <c r="O535" s="44">
        <v>1934.87</v>
      </c>
      <c r="P535" s="44">
        <v>1961.58</v>
      </c>
      <c r="Q535" s="44">
        <v>2029.8</v>
      </c>
      <c r="R535" s="44">
        <v>2110.44</v>
      </c>
      <c r="S535" s="44">
        <v>2083.23</v>
      </c>
      <c r="T535" s="44">
        <v>2087.7600000000002</v>
      </c>
      <c r="U535" s="44">
        <v>2081.85</v>
      </c>
      <c r="V535" s="44">
        <v>2056.77</v>
      </c>
      <c r="W535" s="44">
        <v>2045.15</v>
      </c>
      <c r="X535" s="44">
        <v>2061.06</v>
      </c>
      <c r="Y535" s="44">
        <v>2050.5</v>
      </c>
      <c r="Z535" s="44">
        <v>1821.07</v>
      </c>
      <c r="AA535" s="44">
        <v>1471.2</v>
      </c>
    </row>
    <row r="536" spans="1:27" ht="12.75" hidden="1" customHeight="1" outlineLevel="1" x14ac:dyDescent="0.2">
      <c r="A536" s="99" t="s">
        <v>2174</v>
      </c>
      <c r="B536" s="63" t="s">
        <v>90</v>
      </c>
      <c r="C536" s="43" t="s">
        <v>79</v>
      </c>
      <c r="D536" s="44">
        <f>$D$486</f>
        <v>3559.77</v>
      </c>
      <c r="E536" s="44">
        <f t="shared" ref="E536:AA536" si="310">$D$486</f>
        <v>3559.77</v>
      </c>
      <c r="F536" s="44">
        <f t="shared" si="310"/>
        <v>3559.77</v>
      </c>
      <c r="G536" s="44">
        <f t="shared" si="310"/>
        <v>3559.77</v>
      </c>
      <c r="H536" s="44">
        <f t="shared" si="310"/>
        <v>3559.77</v>
      </c>
      <c r="I536" s="44">
        <f t="shared" si="310"/>
        <v>3559.77</v>
      </c>
      <c r="J536" s="44">
        <f t="shared" si="310"/>
        <v>3559.77</v>
      </c>
      <c r="K536" s="44">
        <f t="shared" si="310"/>
        <v>3559.77</v>
      </c>
      <c r="L536" s="44">
        <f t="shared" si="310"/>
        <v>3559.77</v>
      </c>
      <c r="M536" s="44">
        <f t="shared" si="310"/>
        <v>3559.77</v>
      </c>
      <c r="N536" s="44">
        <f t="shared" si="310"/>
        <v>3559.77</v>
      </c>
      <c r="O536" s="44">
        <f t="shared" si="310"/>
        <v>3559.77</v>
      </c>
      <c r="P536" s="44">
        <f t="shared" si="310"/>
        <v>3559.77</v>
      </c>
      <c r="Q536" s="44">
        <f t="shared" si="310"/>
        <v>3559.77</v>
      </c>
      <c r="R536" s="44">
        <f t="shared" si="310"/>
        <v>3559.77</v>
      </c>
      <c r="S536" s="44">
        <f t="shared" si="310"/>
        <v>3559.77</v>
      </c>
      <c r="T536" s="44">
        <f t="shared" si="310"/>
        <v>3559.77</v>
      </c>
      <c r="U536" s="44">
        <f t="shared" si="310"/>
        <v>3559.77</v>
      </c>
      <c r="V536" s="44">
        <f t="shared" si="310"/>
        <v>3559.77</v>
      </c>
      <c r="W536" s="44">
        <f t="shared" si="310"/>
        <v>3559.77</v>
      </c>
      <c r="X536" s="44">
        <f t="shared" si="310"/>
        <v>3559.77</v>
      </c>
      <c r="Y536" s="44">
        <f t="shared" si="310"/>
        <v>3559.77</v>
      </c>
      <c r="Z536" s="44">
        <f t="shared" si="310"/>
        <v>3559.77</v>
      </c>
      <c r="AA536" s="44">
        <f t="shared" si="310"/>
        <v>3559.77</v>
      </c>
    </row>
    <row r="537" spans="1:27" ht="12.75" hidden="1" customHeight="1" outlineLevel="1" x14ac:dyDescent="0.2">
      <c r="A537" s="99" t="s">
        <v>2175</v>
      </c>
      <c r="B537" s="63" t="s">
        <v>83</v>
      </c>
      <c r="C537" s="43" t="s">
        <v>79</v>
      </c>
      <c r="D537" s="44">
        <v>3.92</v>
      </c>
      <c r="E537" s="44">
        <v>3.92</v>
      </c>
      <c r="F537" s="44">
        <v>3.92</v>
      </c>
      <c r="G537" s="44">
        <v>3.92</v>
      </c>
      <c r="H537" s="44">
        <v>3.92</v>
      </c>
      <c r="I537" s="44">
        <v>3.92</v>
      </c>
      <c r="J537" s="44">
        <v>3.92</v>
      </c>
      <c r="K537" s="44">
        <v>3.92</v>
      </c>
      <c r="L537" s="44">
        <v>3.92</v>
      </c>
      <c r="M537" s="44">
        <v>3.92</v>
      </c>
      <c r="N537" s="44">
        <v>3.92</v>
      </c>
      <c r="O537" s="44">
        <v>3.92</v>
      </c>
      <c r="P537" s="44">
        <v>3.92</v>
      </c>
      <c r="Q537" s="44">
        <v>3.92</v>
      </c>
      <c r="R537" s="44">
        <v>3.92</v>
      </c>
      <c r="S537" s="44">
        <v>3.92</v>
      </c>
      <c r="T537" s="44">
        <v>3.92</v>
      </c>
      <c r="U537" s="44">
        <v>3.92</v>
      </c>
      <c r="V537" s="44">
        <v>3.92</v>
      </c>
      <c r="W537" s="44">
        <v>3.92</v>
      </c>
      <c r="X537" s="44">
        <v>3.92</v>
      </c>
      <c r="Y537" s="44">
        <v>3.92</v>
      </c>
      <c r="Z537" s="44">
        <v>3.92</v>
      </c>
      <c r="AA537" s="44">
        <v>3.92</v>
      </c>
    </row>
    <row r="538" spans="1:27" ht="12.75" hidden="1" customHeight="1" outlineLevel="1" x14ac:dyDescent="0.2">
      <c r="A538" s="99" t="s">
        <v>2176</v>
      </c>
      <c r="B538" s="63" t="s">
        <v>81</v>
      </c>
      <c r="C538" s="43" t="s">
        <v>79</v>
      </c>
      <c r="D538" s="44">
        <f>$D$11</f>
        <v>110.23</v>
      </c>
      <c r="E538" s="44">
        <f t="shared" ref="E538:AA538" si="311">$D$11</f>
        <v>110.23</v>
      </c>
      <c r="F538" s="44">
        <f t="shared" si="311"/>
        <v>110.23</v>
      </c>
      <c r="G538" s="44">
        <f t="shared" si="311"/>
        <v>110.23</v>
      </c>
      <c r="H538" s="44">
        <f t="shared" si="311"/>
        <v>110.23</v>
      </c>
      <c r="I538" s="44">
        <f t="shared" si="311"/>
        <v>110.23</v>
      </c>
      <c r="J538" s="44">
        <f t="shared" si="311"/>
        <v>110.23</v>
      </c>
      <c r="K538" s="44">
        <f t="shared" si="311"/>
        <v>110.23</v>
      </c>
      <c r="L538" s="44">
        <f t="shared" si="311"/>
        <v>110.23</v>
      </c>
      <c r="M538" s="44">
        <f t="shared" si="311"/>
        <v>110.23</v>
      </c>
      <c r="N538" s="44">
        <f t="shared" si="311"/>
        <v>110.23</v>
      </c>
      <c r="O538" s="44">
        <f t="shared" si="311"/>
        <v>110.23</v>
      </c>
      <c r="P538" s="44">
        <f t="shared" si="311"/>
        <v>110.23</v>
      </c>
      <c r="Q538" s="44">
        <f t="shared" si="311"/>
        <v>110.23</v>
      </c>
      <c r="R538" s="44">
        <f t="shared" si="311"/>
        <v>110.23</v>
      </c>
      <c r="S538" s="44">
        <f t="shared" si="311"/>
        <v>110.23</v>
      </c>
      <c r="T538" s="44">
        <f t="shared" si="311"/>
        <v>110.23</v>
      </c>
      <c r="U538" s="44">
        <f t="shared" si="311"/>
        <v>110.23</v>
      </c>
      <c r="V538" s="44">
        <f t="shared" si="311"/>
        <v>110.23</v>
      </c>
      <c r="W538" s="44">
        <f t="shared" si="311"/>
        <v>110.23</v>
      </c>
      <c r="X538" s="44">
        <f t="shared" si="311"/>
        <v>110.23</v>
      </c>
      <c r="Y538" s="44">
        <f t="shared" si="311"/>
        <v>110.23</v>
      </c>
      <c r="Z538" s="44">
        <f t="shared" si="311"/>
        <v>110.23</v>
      </c>
      <c r="AA538" s="44">
        <f t="shared" si="311"/>
        <v>110.23</v>
      </c>
    </row>
    <row r="539" spans="1:27" collapsed="1" x14ac:dyDescent="0.2">
      <c r="A539" s="98" t="s">
        <v>2177</v>
      </c>
      <c r="B539" s="28" t="str">
        <f>"12"&amp;"."&amp;$B$800&amp;"."&amp;$B$801</f>
        <v>12.08.2023</v>
      </c>
      <c r="C539" s="90" t="s">
        <v>76</v>
      </c>
      <c r="D539" s="91">
        <f>ROUND(((D540+D541+D543+D542)/1000),5)</f>
        <v>5.0200300000000002</v>
      </c>
      <c r="E539" s="91">
        <f>ROUND(((E540+E541+E543+E542)/1000),5)</f>
        <v>4.9427199999999996</v>
      </c>
      <c r="F539" s="91">
        <f>ROUND(((F540+F541+F543+F542)/1000),5)</f>
        <v>4.7569999999999997</v>
      </c>
      <c r="G539" s="91">
        <f t="shared" ref="G539:AA539" si="312">ROUND(((G540+G541+G543+G542)/1000),5)</f>
        <v>4.65388</v>
      </c>
      <c r="H539" s="91">
        <f t="shared" si="312"/>
        <v>4.6126199999999997</v>
      </c>
      <c r="I539" s="91">
        <f t="shared" si="312"/>
        <v>4.6342400000000001</v>
      </c>
      <c r="J539" s="91">
        <f t="shared" si="312"/>
        <v>4.7096</v>
      </c>
      <c r="K539" s="91">
        <f t="shared" si="312"/>
        <v>5.0207300000000004</v>
      </c>
      <c r="L539" s="91">
        <f t="shared" si="312"/>
        <v>5.3769400000000003</v>
      </c>
      <c r="M539" s="91">
        <f t="shared" si="312"/>
        <v>5.6530800000000001</v>
      </c>
      <c r="N539" s="91">
        <f t="shared" si="312"/>
        <v>5.7180999999999997</v>
      </c>
      <c r="O539" s="91">
        <f t="shared" si="312"/>
        <v>5.7320700000000002</v>
      </c>
      <c r="P539" s="91">
        <f t="shared" si="312"/>
        <v>5.7331599999999998</v>
      </c>
      <c r="Q539" s="91">
        <f t="shared" si="312"/>
        <v>5.7521300000000002</v>
      </c>
      <c r="R539" s="91">
        <f t="shared" si="312"/>
        <v>5.7483399999999998</v>
      </c>
      <c r="S539" s="91">
        <f t="shared" si="312"/>
        <v>5.7352499999999997</v>
      </c>
      <c r="T539" s="91">
        <f t="shared" si="312"/>
        <v>5.6812800000000001</v>
      </c>
      <c r="U539" s="91">
        <f t="shared" si="312"/>
        <v>5.5669700000000004</v>
      </c>
      <c r="V539" s="91">
        <f t="shared" si="312"/>
        <v>5.5351299999999997</v>
      </c>
      <c r="W539" s="91">
        <f t="shared" si="312"/>
        <v>5.4248900000000004</v>
      </c>
      <c r="X539" s="91">
        <f t="shared" si="312"/>
        <v>5.4243499999999996</v>
      </c>
      <c r="Y539" s="91">
        <f t="shared" si="312"/>
        <v>5.4605899999999998</v>
      </c>
      <c r="Z539" s="91">
        <f t="shared" si="312"/>
        <v>5.3874000000000004</v>
      </c>
      <c r="AA539" s="91">
        <f t="shared" si="312"/>
        <v>5.1252800000000001</v>
      </c>
    </row>
    <row r="540" spans="1:27" ht="12.75" hidden="1" customHeight="1" outlineLevel="1" x14ac:dyDescent="0.2">
      <c r="A540" s="99" t="s">
        <v>2178</v>
      </c>
      <c r="B540" s="63" t="s">
        <v>238</v>
      </c>
      <c r="C540" s="43" t="s">
        <v>79</v>
      </c>
      <c r="D540" s="44">
        <v>1346.11</v>
      </c>
      <c r="E540" s="44">
        <v>1268.8</v>
      </c>
      <c r="F540" s="44">
        <v>1083.08</v>
      </c>
      <c r="G540" s="44">
        <v>979.96</v>
      </c>
      <c r="H540" s="44">
        <v>938.7</v>
      </c>
      <c r="I540" s="44">
        <v>960.32</v>
      </c>
      <c r="J540" s="44">
        <v>1035.68</v>
      </c>
      <c r="K540" s="44">
        <v>1346.81</v>
      </c>
      <c r="L540" s="44">
        <v>1703.02</v>
      </c>
      <c r="M540" s="44">
        <v>1979.16</v>
      </c>
      <c r="N540" s="44">
        <v>2044.18</v>
      </c>
      <c r="O540" s="44">
        <v>2058.15</v>
      </c>
      <c r="P540" s="44">
        <v>2059.2399999999998</v>
      </c>
      <c r="Q540" s="44">
        <v>2078.21</v>
      </c>
      <c r="R540" s="44">
        <v>2074.42</v>
      </c>
      <c r="S540" s="44">
        <v>2061.33</v>
      </c>
      <c r="T540" s="44">
        <v>2007.36</v>
      </c>
      <c r="U540" s="44">
        <v>1893.05</v>
      </c>
      <c r="V540" s="44">
        <v>1861.21</v>
      </c>
      <c r="W540" s="44">
        <v>1750.97</v>
      </c>
      <c r="X540" s="44">
        <v>1750.43</v>
      </c>
      <c r="Y540" s="44">
        <v>1786.67</v>
      </c>
      <c r="Z540" s="44">
        <v>1713.48</v>
      </c>
      <c r="AA540" s="44">
        <v>1451.36</v>
      </c>
    </row>
    <row r="541" spans="1:27" ht="12.75" hidden="1" customHeight="1" outlineLevel="1" x14ac:dyDescent="0.2">
      <c r="A541" s="99" t="s">
        <v>2179</v>
      </c>
      <c r="B541" s="63" t="s">
        <v>90</v>
      </c>
      <c r="C541" s="43" t="s">
        <v>79</v>
      </c>
      <c r="D541" s="44">
        <f>$D$486</f>
        <v>3559.77</v>
      </c>
      <c r="E541" s="44">
        <f t="shared" ref="E541:AA541" si="313">$D$486</f>
        <v>3559.77</v>
      </c>
      <c r="F541" s="44">
        <f t="shared" si="313"/>
        <v>3559.77</v>
      </c>
      <c r="G541" s="44">
        <f t="shared" si="313"/>
        <v>3559.77</v>
      </c>
      <c r="H541" s="44">
        <f t="shared" si="313"/>
        <v>3559.77</v>
      </c>
      <c r="I541" s="44">
        <f t="shared" si="313"/>
        <v>3559.77</v>
      </c>
      <c r="J541" s="44">
        <f t="shared" si="313"/>
        <v>3559.77</v>
      </c>
      <c r="K541" s="44">
        <f t="shared" si="313"/>
        <v>3559.77</v>
      </c>
      <c r="L541" s="44">
        <f t="shared" si="313"/>
        <v>3559.77</v>
      </c>
      <c r="M541" s="44">
        <f t="shared" si="313"/>
        <v>3559.77</v>
      </c>
      <c r="N541" s="44">
        <f t="shared" si="313"/>
        <v>3559.77</v>
      </c>
      <c r="O541" s="44">
        <f t="shared" si="313"/>
        <v>3559.77</v>
      </c>
      <c r="P541" s="44">
        <f t="shared" si="313"/>
        <v>3559.77</v>
      </c>
      <c r="Q541" s="44">
        <f t="shared" si="313"/>
        <v>3559.77</v>
      </c>
      <c r="R541" s="44">
        <f t="shared" si="313"/>
        <v>3559.77</v>
      </c>
      <c r="S541" s="44">
        <f t="shared" si="313"/>
        <v>3559.77</v>
      </c>
      <c r="T541" s="44">
        <f t="shared" si="313"/>
        <v>3559.77</v>
      </c>
      <c r="U541" s="44">
        <f t="shared" si="313"/>
        <v>3559.77</v>
      </c>
      <c r="V541" s="44">
        <f t="shared" si="313"/>
        <v>3559.77</v>
      </c>
      <c r="W541" s="44">
        <f t="shared" si="313"/>
        <v>3559.77</v>
      </c>
      <c r="X541" s="44">
        <f t="shared" si="313"/>
        <v>3559.77</v>
      </c>
      <c r="Y541" s="44">
        <f t="shared" si="313"/>
        <v>3559.77</v>
      </c>
      <c r="Z541" s="44">
        <f t="shared" si="313"/>
        <v>3559.77</v>
      </c>
      <c r="AA541" s="44">
        <f t="shared" si="313"/>
        <v>3559.77</v>
      </c>
    </row>
    <row r="542" spans="1:27" ht="12.75" hidden="1" customHeight="1" outlineLevel="1" x14ac:dyDescent="0.2">
      <c r="A542" s="99" t="s">
        <v>2180</v>
      </c>
      <c r="B542" s="63" t="s">
        <v>83</v>
      </c>
      <c r="C542" s="43" t="s">
        <v>79</v>
      </c>
      <c r="D542" s="44">
        <v>3.92</v>
      </c>
      <c r="E542" s="44">
        <v>3.92</v>
      </c>
      <c r="F542" s="44">
        <v>3.92</v>
      </c>
      <c r="G542" s="44">
        <v>3.92</v>
      </c>
      <c r="H542" s="44">
        <v>3.92</v>
      </c>
      <c r="I542" s="44">
        <v>3.92</v>
      </c>
      <c r="J542" s="44">
        <v>3.92</v>
      </c>
      <c r="K542" s="44">
        <v>3.92</v>
      </c>
      <c r="L542" s="44">
        <v>3.92</v>
      </c>
      <c r="M542" s="44">
        <v>3.92</v>
      </c>
      <c r="N542" s="44">
        <v>3.92</v>
      </c>
      <c r="O542" s="44">
        <v>3.92</v>
      </c>
      <c r="P542" s="44">
        <v>3.92</v>
      </c>
      <c r="Q542" s="44">
        <v>3.92</v>
      </c>
      <c r="R542" s="44">
        <v>3.92</v>
      </c>
      <c r="S542" s="44">
        <v>3.92</v>
      </c>
      <c r="T542" s="44">
        <v>3.92</v>
      </c>
      <c r="U542" s="44">
        <v>3.92</v>
      </c>
      <c r="V542" s="44">
        <v>3.92</v>
      </c>
      <c r="W542" s="44">
        <v>3.92</v>
      </c>
      <c r="X542" s="44">
        <v>3.92</v>
      </c>
      <c r="Y542" s="44">
        <v>3.92</v>
      </c>
      <c r="Z542" s="44">
        <v>3.92</v>
      </c>
      <c r="AA542" s="44">
        <v>3.92</v>
      </c>
    </row>
    <row r="543" spans="1:27" ht="12.75" hidden="1" customHeight="1" outlineLevel="1" x14ac:dyDescent="0.2">
      <c r="A543" s="99" t="s">
        <v>2181</v>
      </c>
      <c r="B543" s="63" t="s">
        <v>81</v>
      </c>
      <c r="C543" s="43" t="s">
        <v>79</v>
      </c>
      <c r="D543" s="44">
        <f>$D$11</f>
        <v>110.23</v>
      </c>
      <c r="E543" s="44">
        <f t="shared" ref="E543:AA543" si="314">$D$11</f>
        <v>110.23</v>
      </c>
      <c r="F543" s="44">
        <f t="shared" si="314"/>
        <v>110.23</v>
      </c>
      <c r="G543" s="44">
        <f t="shared" si="314"/>
        <v>110.23</v>
      </c>
      <c r="H543" s="44">
        <f t="shared" si="314"/>
        <v>110.23</v>
      </c>
      <c r="I543" s="44">
        <f t="shared" si="314"/>
        <v>110.23</v>
      </c>
      <c r="J543" s="44">
        <f t="shared" si="314"/>
        <v>110.23</v>
      </c>
      <c r="K543" s="44">
        <f t="shared" si="314"/>
        <v>110.23</v>
      </c>
      <c r="L543" s="44">
        <f t="shared" si="314"/>
        <v>110.23</v>
      </c>
      <c r="M543" s="44">
        <f t="shared" si="314"/>
        <v>110.23</v>
      </c>
      <c r="N543" s="44">
        <f t="shared" si="314"/>
        <v>110.23</v>
      </c>
      <c r="O543" s="44">
        <f t="shared" si="314"/>
        <v>110.23</v>
      </c>
      <c r="P543" s="44">
        <f t="shared" si="314"/>
        <v>110.23</v>
      </c>
      <c r="Q543" s="44">
        <f t="shared" si="314"/>
        <v>110.23</v>
      </c>
      <c r="R543" s="44">
        <f t="shared" si="314"/>
        <v>110.23</v>
      </c>
      <c r="S543" s="44">
        <f t="shared" si="314"/>
        <v>110.23</v>
      </c>
      <c r="T543" s="44">
        <f t="shared" si="314"/>
        <v>110.23</v>
      </c>
      <c r="U543" s="44">
        <f t="shared" si="314"/>
        <v>110.23</v>
      </c>
      <c r="V543" s="44">
        <f t="shared" si="314"/>
        <v>110.23</v>
      </c>
      <c r="W543" s="44">
        <f t="shared" si="314"/>
        <v>110.23</v>
      </c>
      <c r="X543" s="44">
        <f t="shared" si="314"/>
        <v>110.23</v>
      </c>
      <c r="Y543" s="44">
        <f t="shared" si="314"/>
        <v>110.23</v>
      </c>
      <c r="Z543" s="44">
        <f t="shared" si="314"/>
        <v>110.23</v>
      </c>
      <c r="AA543" s="44">
        <f t="shared" si="314"/>
        <v>110.23</v>
      </c>
    </row>
    <row r="544" spans="1:27" collapsed="1" x14ac:dyDescent="0.2">
      <c r="A544" s="98" t="s">
        <v>2182</v>
      </c>
      <c r="B544" s="28" t="str">
        <f>"13"&amp;"."&amp;$B$800&amp;"."&amp;$B$801</f>
        <v>13.08.2023</v>
      </c>
      <c r="C544" s="90" t="s">
        <v>76</v>
      </c>
      <c r="D544" s="91">
        <f>ROUND(((D545+D546+D548+D547)/1000),5)</f>
        <v>4.9895500000000004</v>
      </c>
      <c r="E544" s="91">
        <f>ROUND(((E545+E546+E548+E547)/1000),5)</f>
        <v>4.8254299999999999</v>
      </c>
      <c r="F544" s="91">
        <f>ROUND(((F545+F546+F548+F547)/1000),5)</f>
        <v>4.6694800000000001</v>
      </c>
      <c r="G544" s="91">
        <f t="shared" ref="G544:AA544" si="315">ROUND(((G545+G546+G548+G547)/1000),5)</f>
        <v>4.5951000000000004</v>
      </c>
      <c r="H544" s="91">
        <f t="shared" si="315"/>
        <v>4.5388999999999999</v>
      </c>
      <c r="I544" s="91">
        <f t="shared" si="315"/>
        <v>4.5300200000000004</v>
      </c>
      <c r="J544" s="91">
        <f t="shared" si="315"/>
        <v>4.48393</v>
      </c>
      <c r="K544" s="91">
        <f t="shared" si="315"/>
        <v>4.7192499999999997</v>
      </c>
      <c r="L544" s="91">
        <f t="shared" si="315"/>
        <v>5.1378399999999997</v>
      </c>
      <c r="M544" s="91">
        <f t="shared" si="315"/>
        <v>5.3928799999999999</v>
      </c>
      <c r="N544" s="91">
        <f t="shared" si="315"/>
        <v>5.54739</v>
      </c>
      <c r="O544" s="91">
        <f t="shared" si="315"/>
        <v>5.5481600000000002</v>
      </c>
      <c r="P544" s="91">
        <f t="shared" si="315"/>
        <v>5.5583299999999998</v>
      </c>
      <c r="Q544" s="91">
        <f t="shared" si="315"/>
        <v>5.6033400000000002</v>
      </c>
      <c r="R544" s="91">
        <f t="shared" si="315"/>
        <v>5.6548999999999996</v>
      </c>
      <c r="S544" s="91">
        <f t="shared" si="315"/>
        <v>5.6550200000000004</v>
      </c>
      <c r="T544" s="91">
        <f t="shared" si="315"/>
        <v>5.6122500000000004</v>
      </c>
      <c r="U544" s="91">
        <f t="shared" si="315"/>
        <v>5.5367199999999999</v>
      </c>
      <c r="V544" s="91">
        <f t="shared" si="315"/>
        <v>5.5266299999999999</v>
      </c>
      <c r="W544" s="91">
        <f t="shared" si="315"/>
        <v>5.48407</v>
      </c>
      <c r="X544" s="91">
        <f t="shared" si="315"/>
        <v>5.4871600000000003</v>
      </c>
      <c r="Y544" s="91">
        <f t="shared" si="315"/>
        <v>5.4452199999999999</v>
      </c>
      <c r="Z544" s="91">
        <f t="shared" si="315"/>
        <v>5.3746099999999997</v>
      </c>
      <c r="AA544" s="91">
        <f t="shared" si="315"/>
        <v>5.1227900000000002</v>
      </c>
    </row>
    <row r="545" spans="1:27" ht="12.75" hidden="1" customHeight="1" outlineLevel="1" x14ac:dyDescent="0.2">
      <c r="A545" s="99" t="s">
        <v>2183</v>
      </c>
      <c r="B545" s="63" t="s">
        <v>238</v>
      </c>
      <c r="C545" s="43" t="s">
        <v>79</v>
      </c>
      <c r="D545" s="44">
        <v>1315.63</v>
      </c>
      <c r="E545" s="44">
        <v>1151.51</v>
      </c>
      <c r="F545" s="44">
        <v>995.56</v>
      </c>
      <c r="G545" s="44">
        <v>921.18</v>
      </c>
      <c r="H545" s="44">
        <v>864.98</v>
      </c>
      <c r="I545" s="44">
        <v>856.1</v>
      </c>
      <c r="J545" s="44">
        <v>810.01</v>
      </c>
      <c r="K545" s="44">
        <v>1045.33</v>
      </c>
      <c r="L545" s="44">
        <v>1463.92</v>
      </c>
      <c r="M545" s="44">
        <v>1718.96</v>
      </c>
      <c r="N545" s="44">
        <v>1873.47</v>
      </c>
      <c r="O545" s="44">
        <v>1874.24</v>
      </c>
      <c r="P545" s="44">
        <v>1884.41</v>
      </c>
      <c r="Q545" s="44">
        <v>1929.42</v>
      </c>
      <c r="R545" s="44">
        <v>1980.98</v>
      </c>
      <c r="S545" s="44">
        <v>1981.1</v>
      </c>
      <c r="T545" s="44">
        <v>1938.33</v>
      </c>
      <c r="U545" s="44">
        <v>1862.8</v>
      </c>
      <c r="V545" s="44">
        <v>1852.71</v>
      </c>
      <c r="W545" s="44">
        <v>1810.15</v>
      </c>
      <c r="X545" s="44">
        <v>1813.24</v>
      </c>
      <c r="Y545" s="44">
        <v>1771.3</v>
      </c>
      <c r="Z545" s="44">
        <v>1700.69</v>
      </c>
      <c r="AA545" s="44">
        <v>1448.87</v>
      </c>
    </row>
    <row r="546" spans="1:27" ht="12.75" hidden="1" customHeight="1" outlineLevel="1" x14ac:dyDescent="0.2">
      <c r="A546" s="99" t="s">
        <v>2184</v>
      </c>
      <c r="B546" s="63" t="s">
        <v>90</v>
      </c>
      <c r="C546" s="43" t="s">
        <v>79</v>
      </c>
      <c r="D546" s="44">
        <f>$D$486</f>
        <v>3559.77</v>
      </c>
      <c r="E546" s="44">
        <f t="shared" ref="E546:AA546" si="316">$D$486</f>
        <v>3559.77</v>
      </c>
      <c r="F546" s="44">
        <f t="shared" si="316"/>
        <v>3559.77</v>
      </c>
      <c r="G546" s="44">
        <f t="shared" si="316"/>
        <v>3559.77</v>
      </c>
      <c r="H546" s="44">
        <f t="shared" si="316"/>
        <v>3559.77</v>
      </c>
      <c r="I546" s="44">
        <f t="shared" si="316"/>
        <v>3559.77</v>
      </c>
      <c r="J546" s="44">
        <f t="shared" si="316"/>
        <v>3559.77</v>
      </c>
      <c r="K546" s="44">
        <f t="shared" si="316"/>
        <v>3559.77</v>
      </c>
      <c r="L546" s="44">
        <f t="shared" si="316"/>
        <v>3559.77</v>
      </c>
      <c r="M546" s="44">
        <f t="shared" si="316"/>
        <v>3559.77</v>
      </c>
      <c r="N546" s="44">
        <f t="shared" si="316"/>
        <v>3559.77</v>
      </c>
      <c r="O546" s="44">
        <f t="shared" si="316"/>
        <v>3559.77</v>
      </c>
      <c r="P546" s="44">
        <f t="shared" si="316"/>
        <v>3559.77</v>
      </c>
      <c r="Q546" s="44">
        <f t="shared" si="316"/>
        <v>3559.77</v>
      </c>
      <c r="R546" s="44">
        <f t="shared" si="316"/>
        <v>3559.77</v>
      </c>
      <c r="S546" s="44">
        <f t="shared" si="316"/>
        <v>3559.77</v>
      </c>
      <c r="T546" s="44">
        <f t="shared" si="316"/>
        <v>3559.77</v>
      </c>
      <c r="U546" s="44">
        <f t="shared" si="316"/>
        <v>3559.77</v>
      </c>
      <c r="V546" s="44">
        <f t="shared" si="316"/>
        <v>3559.77</v>
      </c>
      <c r="W546" s="44">
        <f t="shared" si="316"/>
        <v>3559.77</v>
      </c>
      <c r="X546" s="44">
        <f t="shared" si="316"/>
        <v>3559.77</v>
      </c>
      <c r="Y546" s="44">
        <f t="shared" si="316"/>
        <v>3559.77</v>
      </c>
      <c r="Z546" s="44">
        <f t="shared" si="316"/>
        <v>3559.77</v>
      </c>
      <c r="AA546" s="44">
        <f t="shared" si="316"/>
        <v>3559.77</v>
      </c>
    </row>
    <row r="547" spans="1:27" ht="12.75" hidden="1" customHeight="1" outlineLevel="1" x14ac:dyDescent="0.2">
      <c r="A547" s="99" t="s">
        <v>2185</v>
      </c>
      <c r="B547" s="63" t="s">
        <v>83</v>
      </c>
      <c r="C547" s="43" t="s">
        <v>79</v>
      </c>
      <c r="D547" s="44">
        <v>3.92</v>
      </c>
      <c r="E547" s="44">
        <v>3.92</v>
      </c>
      <c r="F547" s="44">
        <v>3.92</v>
      </c>
      <c r="G547" s="44">
        <v>3.92</v>
      </c>
      <c r="H547" s="44">
        <v>3.92</v>
      </c>
      <c r="I547" s="44">
        <v>3.92</v>
      </c>
      <c r="J547" s="44">
        <v>3.92</v>
      </c>
      <c r="K547" s="44">
        <v>3.92</v>
      </c>
      <c r="L547" s="44">
        <v>3.92</v>
      </c>
      <c r="M547" s="44">
        <v>3.92</v>
      </c>
      <c r="N547" s="44">
        <v>3.92</v>
      </c>
      <c r="O547" s="44">
        <v>3.92</v>
      </c>
      <c r="P547" s="44">
        <v>3.92</v>
      </c>
      <c r="Q547" s="44">
        <v>3.92</v>
      </c>
      <c r="R547" s="44">
        <v>3.92</v>
      </c>
      <c r="S547" s="44">
        <v>3.92</v>
      </c>
      <c r="T547" s="44">
        <v>3.92</v>
      </c>
      <c r="U547" s="44">
        <v>3.92</v>
      </c>
      <c r="V547" s="44">
        <v>3.92</v>
      </c>
      <c r="W547" s="44">
        <v>3.92</v>
      </c>
      <c r="X547" s="44">
        <v>3.92</v>
      </c>
      <c r="Y547" s="44">
        <v>3.92</v>
      </c>
      <c r="Z547" s="44">
        <v>3.92</v>
      </c>
      <c r="AA547" s="44">
        <v>3.92</v>
      </c>
    </row>
    <row r="548" spans="1:27" ht="12.75" hidden="1" customHeight="1" outlineLevel="1" x14ac:dyDescent="0.2">
      <c r="A548" s="99" t="s">
        <v>2186</v>
      </c>
      <c r="B548" s="63" t="s">
        <v>81</v>
      </c>
      <c r="C548" s="43" t="s">
        <v>79</v>
      </c>
      <c r="D548" s="44">
        <f>$D$11</f>
        <v>110.23</v>
      </c>
      <c r="E548" s="44">
        <f t="shared" ref="E548:AA548" si="317">$D$11</f>
        <v>110.23</v>
      </c>
      <c r="F548" s="44">
        <f t="shared" si="317"/>
        <v>110.23</v>
      </c>
      <c r="G548" s="44">
        <f t="shared" si="317"/>
        <v>110.23</v>
      </c>
      <c r="H548" s="44">
        <f t="shared" si="317"/>
        <v>110.23</v>
      </c>
      <c r="I548" s="44">
        <f t="shared" si="317"/>
        <v>110.23</v>
      </c>
      <c r="J548" s="44">
        <f t="shared" si="317"/>
        <v>110.23</v>
      </c>
      <c r="K548" s="44">
        <f t="shared" si="317"/>
        <v>110.23</v>
      </c>
      <c r="L548" s="44">
        <f t="shared" si="317"/>
        <v>110.23</v>
      </c>
      <c r="M548" s="44">
        <f t="shared" si="317"/>
        <v>110.23</v>
      </c>
      <c r="N548" s="44">
        <f t="shared" si="317"/>
        <v>110.23</v>
      </c>
      <c r="O548" s="44">
        <f t="shared" si="317"/>
        <v>110.23</v>
      </c>
      <c r="P548" s="44">
        <f t="shared" si="317"/>
        <v>110.23</v>
      </c>
      <c r="Q548" s="44">
        <f t="shared" si="317"/>
        <v>110.23</v>
      </c>
      <c r="R548" s="44">
        <f t="shared" si="317"/>
        <v>110.23</v>
      </c>
      <c r="S548" s="44">
        <f t="shared" si="317"/>
        <v>110.23</v>
      </c>
      <c r="T548" s="44">
        <f t="shared" si="317"/>
        <v>110.23</v>
      </c>
      <c r="U548" s="44">
        <f t="shared" si="317"/>
        <v>110.23</v>
      </c>
      <c r="V548" s="44">
        <f t="shared" si="317"/>
        <v>110.23</v>
      </c>
      <c r="W548" s="44">
        <f t="shared" si="317"/>
        <v>110.23</v>
      </c>
      <c r="X548" s="44">
        <f t="shared" si="317"/>
        <v>110.23</v>
      </c>
      <c r="Y548" s="44">
        <f t="shared" si="317"/>
        <v>110.23</v>
      </c>
      <c r="Z548" s="44">
        <f t="shared" si="317"/>
        <v>110.23</v>
      </c>
      <c r="AA548" s="44">
        <f t="shared" si="317"/>
        <v>110.23</v>
      </c>
    </row>
    <row r="549" spans="1:27" collapsed="1" x14ac:dyDescent="0.2">
      <c r="A549" s="98" t="s">
        <v>2187</v>
      </c>
      <c r="B549" s="28" t="str">
        <f>"14"&amp;"."&amp;$B$800&amp;"."&amp;$B$801</f>
        <v>14.08.2023</v>
      </c>
      <c r="C549" s="90" t="s">
        <v>76</v>
      </c>
      <c r="D549" s="91">
        <f>ROUND(((D550+D551+D553+D552)/1000),5)</f>
        <v>4.9197100000000002</v>
      </c>
      <c r="E549" s="91">
        <f>ROUND(((E550+E551+E553+E552)/1000),5)</f>
        <v>4.79575</v>
      </c>
      <c r="F549" s="91">
        <f>ROUND(((F550+F551+F553+F552)/1000),5)</f>
        <v>4.65062</v>
      </c>
      <c r="G549" s="91">
        <f t="shared" ref="G549:AA549" si="318">ROUND(((G550+G551+G553+G552)/1000),5)</f>
        <v>4.5802399999999999</v>
      </c>
      <c r="H549" s="91">
        <f t="shared" si="318"/>
        <v>4.5450200000000001</v>
      </c>
      <c r="I549" s="91">
        <f t="shared" si="318"/>
        <v>4.6504300000000001</v>
      </c>
      <c r="J549" s="91">
        <f t="shared" si="318"/>
        <v>4.7701200000000004</v>
      </c>
      <c r="K549" s="91">
        <f t="shared" si="318"/>
        <v>5.11782</v>
      </c>
      <c r="L549" s="91">
        <f t="shared" si="318"/>
        <v>5.4040499999999998</v>
      </c>
      <c r="M549" s="91">
        <f t="shared" si="318"/>
        <v>5.5568600000000004</v>
      </c>
      <c r="N549" s="91">
        <f t="shared" si="318"/>
        <v>5.66967</v>
      </c>
      <c r="O549" s="91">
        <f t="shared" si="318"/>
        <v>5.7009999999999996</v>
      </c>
      <c r="P549" s="91">
        <f t="shared" si="318"/>
        <v>5.6970200000000002</v>
      </c>
      <c r="Q549" s="91">
        <f t="shared" si="318"/>
        <v>5.7465000000000002</v>
      </c>
      <c r="R549" s="91">
        <f t="shared" si="318"/>
        <v>5.8236800000000004</v>
      </c>
      <c r="S549" s="91">
        <f t="shared" si="318"/>
        <v>5.8172800000000002</v>
      </c>
      <c r="T549" s="91">
        <f t="shared" si="318"/>
        <v>5.7885200000000001</v>
      </c>
      <c r="U549" s="91">
        <f t="shared" si="318"/>
        <v>5.7275799999999997</v>
      </c>
      <c r="V549" s="91">
        <f t="shared" si="318"/>
        <v>5.6871299999999998</v>
      </c>
      <c r="W549" s="91">
        <f t="shared" si="318"/>
        <v>5.5492400000000002</v>
      </c>
      <c r="X549" s="91">
        <f t="shared" si="318"/>
        <v>5.5411700000000002</v>
      </c>
      <c r="Y549" s="91">
        <f t="shared" si="318"/>
        <v>5.5091999999999999</v>
      </c>
      <c r="Z549" s="91">
        <f t="shared" si="318"/>
        <v>5.3214699999999997</v>
      </c>
      <c r="AA549" s="91">
        <f t="shared" si="318"/>
        <v>4.9903700000000004</v>
      </c>
    </row>
    <row r="550" spans="1:27" ht="12.75" hidden="1" customHeight="1" outlineLevel="1" x14ac:dyDescent="0.2">
      <c r="A550" s="99" t="s">
        <v>2188</v>
      </c>
      <c r="B550" s="63" t="s">
        <v>238</v>
      </c>
      <c r="C550" s="43" t="s">
        <v>79</v>
      </c>
      <c r="D550" s="44">
        <v>1245.79</v>
      </c>
      <c r="E550" s="44">
        <v>1121.83</v>
      </c>
      <c r="F550" s="44">
        <v>976.7</v>
      </c>
      <c r="G550" s="44">
        <v>906.32</v>
      </c>
      <c r="H550" s="44">
        <v>871.1</v>
      </c>
      <c r="I550" s="44">
        <v>976.51</v>
      </c>
      <c r="J550" s="44">
        <v>1096.2</v>
      </c>
      <c r="K550" s="44">
        <v>1443.9</v>
      </c>
      <c r="L550" s="44">
        <v>1730.13</v>
      </c>
      <c r="M550" s="44">
        <v>1882.94</v>
      </c>
      <c r="N550" s="44">
        <v>1995.75</v>
      </c>
      <c r="O550" s="44">
        <v>2027.08</v>
      </c>
      <c r="P550" s="44">
        <v>2023.1</v>
      </c>
      <c r="Q550" s="44">
        <v>2072.58</v>
      </c>
      <c r="R550" s="44">
        <v>2149.7600000000002</v>
      </c>
      <c r="S550" s="44">
        <v>2143.36</v>
      </c>
      <c r="T550" s="44">
        <v>2114.6</v>
      </c>
      <c r="U550" s="44">
        <v>2053.66</v>
      </c>
      <c r="V550" s="44">
        <v>2013.21</v>
      </c>
      <c r="W550" s="44">
        <v>1875.32</v>
      </c>
      <c r="X550" s="44">
        <v>1867.25</v>
      </c>
      <c r="Y550" s="44">
        <v>1835.28</v>
      </c>
      <c r="Z550" s="44">
        <v>1647.55</v>
      </c>
      <c r="AA550" s="44">
        <v>1316.45</v>
      </c>
    </row>
    <row r="551" spans="1:27" ht="12.75" hidden="1" customHeight="1" outlineLevel="1" x14ac:dyDescent="0.2">
      <c r="A551" s="99" t="s">
        <v>2189</v>
      </c>
      <c r="B551" s="63" t="s">
        <v>90</v>
      </c>
      <c r="C551" s="43" t="s">
        <v>79</v>
      </c>
      <c r="D551" s="44">
        <f>$D$486</f>
        <v>3559.77</v>
      </c>
      <c r="E551" s="44">
        <f t="shared" ref="E551:AA551" si="319">$D$486</f>
        <v>3559.77</v>
      </c>
      <c r="F551" s="44">
        <f t="shared" si="319"/>
        <v>3559.77</v>
      </c>
      <c r="G551" s="44">
        <f t="shared" si="319"/>
        <v>3559.77</v>
      </c>
      <c r="H551" s="44">
        <f t="shared" si="319"/>
        <v>3559.77</v>
      </c>
      <c r="I551" s="44">
        <f t="shared" si="319"/>
        <v>3559.77</v>
      </c>
      <c r="J551" s="44">
        <f t="shared" si="319"/>
        <v>3559.77</v>
      </c>
      <c r="K551" s="44">
        <f t="shared" si="319"/>
        <v>3559.77</v>
      </c>
      <c r="L551" s="44">
        <f t="shared" si="319"/>
        <v>3559.77</v>
      </c>
      <c r="M551" s="44">
        <f t="shared" si="319"/>
        <v>3559.77</v>
      </c>
      <c r="N551" s="44">
        <f t="shared" si="319"/>
        <v>3559.77</v>
      </c>
      <c r="O551" s="44">
        <f t="shared" si="319"/>
        <v>3559.77</v>
      </c>
      <c r="P551" s="44">
        <f t="shared" si="319"/>
        <v>3559.77</v>
      </c>
      <c r="Q551" s="44">
        <f t="shared" si="319"/>
        <v>3559.77</v>
      </c>
      <c r="R551" s="44">
        <f t="shared" si="319"/>
        <v>3559.77</v>
      </c>
      <c r="S551" s="44">
        <f t="shared" si="319"/>
        <v>3559.77</v>
      </c>
      <c r="T551" s="44">
        <f t="shared" si="319"/>
        <v>3559.77</v>
      </c>
      <c r="U551" s="44">
        <f t="shared" si="319"/>
        <v>3559.77</v>
      </c>
      <c r="V551" s="44">
        <f t="shared" si="319"/>
        <v>3559.77</v>
      </c>
      <c r="W551" s="44">
        <f t="shared" si="319"/>
        <v>3559.77</v>
      </c>
      <c r="X551" s="44">
        <f t="shared" si="319"/>
        <v>3559.77</v>
      </c>
      <c r="Y551" s="44">
        <f t="shared" si="319"/>
        <v>3559.77</v>
      </c>
      <c r="Z551" s="44">
        <f t="shared" si="319"/>
        <v>3559.77</v>
      </c>
      <c r="AA551" s="44">
        <f t="shared" si="319"/>
        <v>3559.77</v>
      </c>
    </row>
    <row r="552" spans="1:27" ht="12.75" hidden="1" customHeight="1" outlineLevel="1" x14ac:dyDescent="0.2">
      <c r="A552" s="99" t="s">
        <v>2190</v>
      </c>
      <c r="B552" s="63" t="s">
        <v>83</v>
      </c>
      <c r="C552" s="43" t="s">
        <v>79</v>
      </c>
      <c r="D552" s="44">
        <v>3.92</v>
      </c>
      <c r="E552" s="44">
        <v>3.92</v>
      </c>
      <c r="F552" s="44">
        <v>3.92</v>
      </c>
      <c r="G552" s="44">
        <v>3.92</v>
      </c>
      <c r="H552" s="44">
        <v>3.92</v>
      </c>
      <c r="I552" s="44">
        <v>3.92</v>
      </c>
      <c r="J552" s="44">
        <v>3.92</v>
      </c>
      <c r="K552" s="44">
        <v>3.92</v>
      </c>
      <c r="L552" s="44">
        <v>3.92</v>
      </c>
      <c r="M552" s="44">
        <v>3.92</v>
      </c>
      <c r="N552" s="44">
        <v>3.92</v>
      </c>
      <c r="O552" s="44">
        <v>3.92</v>
      </c>
      <c r="P552" s="44">
        <v>3.92</v>
      </c>
      <c r="Q552" s="44">
        <v>3.92</v>
      </c>
      <c r="R552" s="44">
        <v>3.92</v>
      </c>
      <c r="S552" s="44">
        <v>3.92</v>
      </c>
      <c r="T552" s="44">
        <v>3.92</v>
      </c>
      <c r="U552" s="44">
        <v>3.92</v>
      </c>
      <c r="V552" s="44">
        <v>3.92</v>
      </c>
      <c r="W552" s="44">
        <v>3.92</v>
      </c>
      <c r="X552" s="44">
        <v>3.92</v>
      </c>
      <c r="Y552" s="44">
        <v>3.92</v>
      </c>
      <c r="Z552" s="44">
        <v>3.92</v>
      </c>
      <c r="AA552" s="44">
        <v>3.92</v>
      </c>
    </row>
    <row r="553" spans="1:27" ht="12.75" hidden="1" customHeight="1" outlineLevel="1" x14ac:dyDescent="0.2">
      <c r="A553" s="99" t="s">
        <v>2191</v>
      </c>
      <c r="B553" s="63" t="s">
        <v>81</v>
      </c>
      <c r="C553" s="43" t="s">
        <v>79</v>
      </c>
      <c r="D553" s="44">
        <f>$D$11</f>
        <v>110.23</v>
      </c>
      <c r="E553" s="44">
        <f t="shared" ref="E553:AA553" si="320">$D$11</f>
        <v>110.23</v>
      </c>
      <c r="F553" s="44">
        <f t="shared" si="320"/>
        <v>110.23</v>
      </c>
      <c r="G553" s="44">
        <f t="shared" si="320"/>
        <v>110.23</v>
      </c>
      <c r="H553" s="44">
        <f t="shared" si="320"/>
        <v>110.23</v>
      </c>
      <c r="I553" s="44">
        <f t="shared" si="320"/>
        <v>110.23</v>
      </c>
      <c r="J553" s="44">
        <f t="shared" si="320"/>
        <v>110.23</v>
      </c>
      <c r="K553" s="44">
        <f t="shared" si="320"/>
        <v>110.23</v>
      </c>
      <c r="L553" s="44">
        <f t="shared" si="320"/>
        <v>110.23</v>
      </c>
      <c r="M553" s="44">
        <f t="shared" si="320"/>
        <v>110.23</v>
      </c>
      <c r="N553" s="44">
        <f t="shared" si="320"/>
        <v>110.23</v>
      </c>
      <c r="O553" s="44">
        <f t="shared" si="320"/>
        <v>110.23</v>
      </c>
      <c r="P553" s="44">
        <f t="shared" si="320"/>
        <v>110.23</v>
      </c>
      <c r="Q553" s="44">
        <f t="shared" si="320"/>
        <v>110.23</v>
      </c>
      <c r="R553" s="44">
        <f t="shared" si="320"/>
        <v>110.23</v>
      </c>
      <c r="S553" s="44">
        <f t="shared" si="320"/>
        <v>110.23</v>
      </c>
      <c r="T553" s="44">
        <f t="shared" si="320"/>
        <v>110.23</v>
      </c>
      <c r="U553" s="44">
        <f t="shared" si="320"/>
        <v>110.23</v>
      </c>
      <c r="V553" s="44">
        <f t="shared" si="320"/>
        <v>110.23</v>
      </c>
      <c r="W553" s="44">
        <f t="shared" si="320"/>
        <v>110.23</v>
      </c>
      <c r="X553" s="44">
        <f t="shared" si="320"/>
        <v>110.23</v>
      </c>
      <c r="Y553" s="44">
        <f t="shared" si="320"/>
        <v>110.23</v>
      </c>
      <c r="Z553" s="44">
        <f t="shared" si="320"/>
        <v>110.23</v>
      </c>
      <c r="AA553" s="44">
        <f t="shared" si="320"/>
        <v>110.23</v>
      </c>
    </row>
    <row r="554" spans="1:27" collapsed="1" x14ac:dyDescent="0.2">
      <c r="A554" s="98" t="s">
        <v>2192</v>
      </c>
      <c r="B554" s="28" t="str">
        <f>"15"&amp;"."&amp;$B$800&amp;"."&amp;$B$801</f>
        <v>15.08.2023</v>
      </c>
      <c r="C554" s="90" t="s">
        <v>76</v>
      </c>
      <c r="D554" s="91">
        <f>ROUND(((D555+D556+D558+D557)/1000),5)</f>
        <v>4.7147699999999997</v>
      </c>
      <c r="E554" s="91">
        <f>ROUND(((E555+E556+E558+E557)/1000),5)</f>
        <v>4.5591400000000002</v>
      </c>
      <c r="F554" s="91">
        <f>ROUND(((F555+F556+F558+F557)/1000),5)</f>
        <v>4.4617500000000003</v>
      </c>
      <c r="G554" s="91">
        <f t="shared" ref="G554:AA554" si="321">ROUND(((G555+G556+G558+G557)/1000),5)</f>
        <v>3.6850999999999998</v>
      </c>
      <c r="H554" s="91">
        <f t="shared" si="321"/>
        <v>3.6812900000000002</v>
      </c>
      <c r="I554" s="91">
        <f t="shared" si="321"/>
        <v>4.4113199999999999</v>
      </c>
      <c r="J554" s="91">
        <f t="shared" si="321"/>
        <v>4.5565800000000003</v>
      </c>
      <c r="K554" s="91">
        <f t="shared" si="321"/>
        <v>4.9965900000000003</v>
      </c>
      <c r="L554" s="91">
        <f t="shared" si="321"/>
        <v>5.3685499999999999</v>
      </c>
      <c r="M554" s="91">
        <f t="shared" si="321"/>
        <v>5.63964</v>
      </c>
      <c r="N554" s="91">
        <f t="shared" si="321"/>
        <v>5.7363900000000001</v>
      </c>
      <c r="O554" s="91">
        <f t="shared" si="321"/>
        <v>5.7160000000000002</v>
      </c>
      <c r="P554" s="91">
        <f t="shared" si="321"/>
        <v>5.72234</v>
      </c>
      <c r="Q554" s="91">
        <f t="shared" si="321"/>
        <v>5.7490699999999997</v>
      </c>
      <c r="R554" s="91">
        <f t="shared" si="321"/>
        <v>5.8542500000000004</v>
      </c>
      <c r="S554" s="91">
        <f t="shared" si="321"/>
        <v>5.8937200000000001</v>
      </c>
      <c r="T554" s="91">
        <f t="shared" si="321"/>
        <v>5.8754499999999998</v>
      </c>
      <c r="U554" s="91">
        <f t="shared" si="321"/>
        <v>5.7583200000000003</v>
      </c>
      <c r="V554" s="91">
        <f t="shared" si="321"/>
        <v>5.7309599999999996</v>
      </c>
      <c r="W554" s="91">
        <f t="shared" si="321"/>
        <v>5.6770500000000004</v>
      </c>
      <c r="X554" s="91">
        <f t="shared" si="321"/>
        <v>5.6512500000000001</v>
      </c>
      <c r="Y554" s="91">
        <f t="shared" si="321"/>
        <v>5.5316299999999998</v>
      </c>
      <c r="Z554" s="91">
        <f t="shared" si="321"/>
        <v>5.3647900000000002</v>
      </c>
      <c r="AA554" s="91">
        <f t="shared" si="321"/>
        <v>5.00352</v>
      </c>
    </row>
    <row r="555" spans="1:27" ht="12.75" hidden="1" customHeight="1" outlineLevel="1" x14ac:dyDescent="0.2">
      <c r="A555" s="99" t="s">
        <v>2193</v>
      </c>
      <c r="B555" s="63" t="s">
        <v>238</v>
      </c>
      <c r="C555" s="43" t="s">
        <v>79</v>
      </c>
      <c r="D555" s="44">
        <v>1040.8499999999999</v>
      </c>
      <c r="E555" s="44">
        <v>885.22</v>
      </c>
      <c r="F555" s="44">
        <v>787.83</v>
      </c>
      <c r="G555" s="44">
        <v>11.18</v>
      </c>
      <c r="H555" s="44">
        <v>7.37</v>
      </c>
      <c r="I555" s="44">
        <v>737.4</v>
      </c>
      <c r="J555" s="44">
        <v>882.66</v>
      </c>
      <c r="K555" s="44">
        <v>1322.67</v>
      </c>
      <c r="L555" s="44">
        <v>1694.63</v>
      </c>
      <c r="M555" s="44">
        <v>1965.72</v>
      </c>
      <c r="N555" s="44">
        <v>2062.4699999999998</v>
      </c>
      <c r="O555" s="44">
        <v>2042.08</v>
      </c>
      <c r="P555" s="44">
        <v>2048.42</v>
      </c>
      <c r="Q555" s="44">
        <v>2075.15</v>
      </c>
      <c r="R555" s="44">
        <v>2180.33</v>
      </c>
      <c r="S555" s="44">
        <v>2219.8000000000002</v>
      </c>
      <c r="T555" s="44">
        <v>2201.5300000000002</v>
      </c>
      <c r="U555" s="44">
        <v>2084.4</v>
      </c>
      <c r="V555" s="44">
        <v>2057.04</v>
      </c>
      <c r="W555" s="44">
        <v>2003.13</v>
      </c>
      <c r="X555" s="44">
        <v>1977.33</v>
      </c>
      <c r="Y555" s="44">
        <v>1857.71</v>
      </c>
      <c r="Z555" s="44">
        <v>1690.87</v>
      </c>
      <c r="AA555" s="44">
        <v>1329.6</v>
      </c>
    </row>
    <row r="556" spans="1:27" ht="12.75" hidden="1" customHeight="1" outlineLevel="1" x14ac:dyDescent="0.2">
      <c r="A556" s="99" t="s">
        <v>2194</v>
      </c>
      <c r="B556" s="63" t="s">
        <v>90</v>
      </c>
      <c r="C556" s="43" t="s">
        <v>79</v>
      </c>
      <c r="D556" s="44">
        <f>$D$486</f>
        <v>3559.77</v>
      </c>
      <c r="E556" s="44">
        <f t="shared" ref="E556:AA556" si="322">$D$486</f>
        <v>3559.77</v>
      </c>
      <c r="F556" s="44">
        <f t="shared" si="322"/>
        <v>3559.77</v>
      </c>
      <c r="G556" s="44">
        <f t="shared" si="322"/>
        <v>3559.77</v>
      </c>
      <c r="H556" s="44">
        <f t="shared" si="322"/>
        <v>3559.77</v>
      </c>
      <c r="I556" s="44">
        <f t="shared" si="322"/>
        <v>3559.77</v>
      </c>
      <c r="J556" s="44">
        <f t="shared" si="322"/>
        <v>3559.77</v>
      </c>
      <c r="K556" s="44">
        <f t="shared" si="322"/>
        <v>3559.77</v>
      </c>
      <c r="L556" s="44">
        <f t="shared" si="322"/>
        <v>3559.77</v>
      </c>
      <c r="M556" s="44">
        <f t="shared" si="322"/>
        <v>3559.77</v>
      </c>
      <c r="N556" s="44">
        <f t="shared" si="322"/>
        <v>3559.77</v>
      </c>
      <c r="O556" s="44">
        <f t="shared" si="322"/>
        <v>3559.77</v>
      </c>
      <c r="P556" s="44">
        <f t="shared" si="322"/>
        <v>3559.77</v>
      </c>
      <c r="Q556" s="44">
        <f t="shared" si="322"/>
        <v>3559.77</v>
      </c>
      <c r="R556" s="44">
        <f t="shared" si="322"/>
        <v>3559.77</v>
      </c>
      <c r="S556" s="44">
        <f t="shared" si="322"/>
        <v>3559.77</v>
      </c>
      <c r="T556" s="44">
        <f t="shared" si="322"/>
        <v>3559.77</v>
      </c>
      <c r="U556" s="44">
        <f t="shared" si="322"/>
        <v>3559.77</v>
      </c>
      <c r="V556" s="44">
        <f t="shared" si="322"/>
        <v>3559.77</v>
      </c>
      <c r="W556" s="44">
        <f t="shared" si="322"/>
        <v>3559.77</v>
      </c>
      <c r="X556" s="44">
        <f t="shared" si="322"/>
        <v>3559.77</v>
      </c>
      <c r="Y556" s="44">
        <f t="shared" si="322"/>
        <v>3559.77</v>
      </c>
      <c r="Z556" s="44">
        <f t="shared" si="322"/>
        <v>3559.77</v>
      </c>
      <c r="AA556" s="44">
        <f t="shared" si="322"/>
        <v>3559.77</v>
      </c>
    </row>
    <row r="557" spans="1:27" ht="12.75" hidden="1" customHeight="1" outlineLevel="1" x14ac:dyDescent="0.2">
      <c r="A557" s="99" t="s">
        <v>2195</v>
      </c>
      <c r="B557" s="63" t="s">
        <v>83</v>
      </c>
      <c r="C557" s="43" t="s">
        <v>79</v>
      </c>
      <c r="D557" s="44">
        <v>3.92</v>
      </c>
      <c r="E557" s="44">
        <v>3.92</v>
      </c>
      <c r="F557" s="44">
        <v>3.92</v>
      </c>
      <c r="G557" s="44">
        <v>3.92</v>
      </c>
      <c r="H557" s="44">
        <v>3.92</v>
      </c>
      <c r="I557" s="44">
        <v>3.92</v>
      </c>
      <c r="J557" s="44">
        <v>3.92</v>
      </c>
      <c r="K557" s="44">
        <v>3.92</v>
      </c>
      <c r="L557" s="44">
        <v>3.92</v>
      </c>
      <c r="M557" s="44">
        <v>3.92</v>
      </c>
      <c r="N557" s="44">
        <v>3.92</v>
      </c>
      <c r="O557" s="44">
        <v>3.92</v>
      </c>
      <c r="P557" s="44">
        <v>3.92</v>
      </c>
      <c r="Q557" s="44">
        <v>3.92</v>
      </c>
      <c r="R557" s="44">
        <v>3.92</v>
      </c>
      <c r="S557" s="44">
        <v>3.92</v>
      </c>
      <c r="T557" s="44">
        <v>3.92</v>
      </c>
      <c r="U557" s="44">
        <v>3.92</v>
      </c>
      <c r="V557" s="44">
        <v>3.92</v>
      </c>
      <c r="W557" s="44">
        <v>3.92</v>
      </c>
      <c r="X557" s="44">
        <v>3.92</v>
      </c>
      <c r="Y557" s="44">
        <v>3.92</v>
      </c>
      <c r="Z557" s="44">
        <v>3.92</v>
      </c>
      <c r="AA557" s="44">
        <v>3.92</v>
      </c>
    </row>
    <row r="558" spans="1:27" ht="12.75" hidden="1" customHeight="1" outlineLevel="1" x14ac:dyDescent="0.2">
      <c r="A558" s="99" t="s">
        <v>2196</v>
      </c>
      <c r="B558" s="63" t="s">
        <v>81</v>
      </c>
      <c r="C558" s="43" t="s">
        <v>79</v>
      </c>
      <c r="D558" s="44">
        <f>$D$11</f>
        <v>110.23</v>
      </c>
      <c r="E558" s="44">
        <f t="shared" ref="E558:AA558" si="323">$D$11</f>
        <v>110.23</v>
      </c>
      <c r="F558" s="44">
        <f t="shared" si="323"/>
        <v>110.23</v>
      </c>
      <c r="G558" s="44">
        <f t="shared" si="323"/>
        <v>110.23</v>
      </c>
      <c r="H558" s="44">
        <f t="shared" si="323"/>
        <v>110.23</v>
      </c>
      <c r="I558" s="44">
        <f t="shared" si="323"/>
        <v>110.23</v>
      </c>
      <c r="J558" s="44">
        <f t="shared" si="323"/>
        <v>110.23</v>
      </c>
      <c r="K558" s="44">
        <f t="shared" si="323"/>
        <v>110.23</v>
      </c>
      <c r="L558" s="44">
        <f t="shared" si="323"/>
        <v>110.23</v>
      </c>
      <c r="M558" s="44">
        <f t="shared" si="323"/>
        <v>110.23</v>
      </c>
      <c r="N558" s="44">
        <f t="shared" si="323"/>
        <v>110.23</v>
      </c>
      <c r="O558" s="44">
        <f t="shared" si="323"/>
        <v>110.23</v>
      </c>
      <c r="P558" s="44">
        <f t="shared" si="323"/>
        <v>110.23</v>
      </c>
      <c r="Q558" s="44">
        <f t="shared" si="323"/>
        <v>110.23</v>
      </c>
      <c r="R558" s="44">
        <f t="shared" si="323"/>
        <v>110.23</v>
      </c>
      <c r="S558" s="44">
        <f t="shared" si="323"/>
        <v>110.23</v>
      </c>
      <c r="T558" s="44">
        <f t="shared" si="323"/>
        <v>110.23</v>
      </c>
      <c r="U558" s="44">
        <f t="shared" si="323"/>
        <v>110.23</v>
      </c>
      <c r="V558" s="44">
        <f t="shared" si="323"/>
        <v>110.23</v>
      </c>
      <c r="W558" s="44">
        <f t="shared" si="323"/>
        <v>110.23</v>
      </c>
      <c r="X558" s="44">
        <f t="shared" si="323"/>
        <v>110.23</v>
      </c>
      <c r="Y558" s="44">
        <f t="shared" si="323"/>
        <v>110.23</v>
      </c>
      <c r="Z558" s="44">
        <f t="shared" si="323"/>
        <v>110.23</v>
      </c>
      <c r="AA558" s="44">
        <f t="shared" si="323"/>
        <v>110.23</v>
      </c>
    </row>
    <row r="559" spans="1:27" collapsed="1" x14ac:dyDescent="0.2">
      <c r="A559" s="98" t="s">
        <v>2197</v>
      </c>
      <c r="B559" s="28" t="str">
        <f>"16"&amp;"."&amp;$B$800&amp;"."&amp;$B$801</f>
        <v>16.08.2023</v>
      </c>
      <c r="C559" s="90" t="s">
        <v>76</v>
      </c>
      <c r="D559" s="91">
        <f>ROUND(((D560+D561+D563+D562)/1000),5)</f>
        <v>4.7700899999999997</v>
      </c>
      <c r="E559" s="91">
        <f>ROUND(((E560+E561+E563+E562)/1000),5)</f>
        <v>4.5450100000000004</v>
      </c>
      <c r="F559" s="91">
        <f>ROUND(((F560+F561+F563+F562)/1000),5)</f>
        <v>4.4744400000000004</v>
      </c>
      <c r="G559" s="91">
        <f t="shared" ref="G559:AA559" si="324">ROUND(((G560+G561+G563+G562)/1000),5)</f>
        <v>4.4430800000000001</v>
      </c>
      <c r="H559" s="91">
        <f t="shared" si="324"/>
        <v>4.4291900000000002</v>
      </c>
      <c r="I559" s="91">
        <f t="shared" si="324"/>
        <v>4.4577999999999998</v>
      </c>
      <c r="J559" s="91">
        <f t="shared" si="324"/>
        <v>4.7286999999999999</v>
      </c>
      <c r="K559" s="91">
        <f t="shared" si="324"/>
        <v>5.1183500000000004</v>
      </c>
      <c r="L559" s="91">
        <f t="shared" si="324"/>
        <v>5.3701499999999998</v>
      </c>
      <c r="M559" s="91">
        <f t="shared" si="324"/>
        <v>5.6551299999999998</v>
      </c>
      <c r="N559" s="91">
        <f t="shared" si="324"/>
        <v>5.9389200000000004</v>
      </c>
      <c r="O559" s="91">
        <f t="shared" si="324"/>
        <v>5.8683100000000001</v>
      </c>
      <c r="P559" s="91">
        <f t="shared" si="324"/>
        <v>5.7462900000000001</v>
      </c>
      <c r="Q559" s="91">
        <f t="shared" si="324"/>
        <v>6.0300099999999999</v>
      </c>
      <c r="R559" s="91">
        <f t="shared" si="324"/>
        <v>5.86517</v>
      </c>
      <c r="S559" s="91">
        <f t="shared" si="324"/>
        <v>5.88239</v>
      </c>
      <c r="T559" s="91">
        <f t="shared" si="324"/>
        <v>5.8613799999999996</v>
      </c>
      <c r="U559" s="91">
        <f t="shared" si="324"/>
        <v>5.7648400000000004</v>
      </c>
      <c r="V559" s="91">
        <f t="shared" si="324"/>
        <v>5.7316900000000004</v>
      </c>
      <c r="W559" s="91">
        <f t="shared" si="324"/>
        <v>5.6995100000000001</v>
      </c>
      <c r="X559" s="91">
        <f t="shared" si="324"/>
        <v>5.6929299999999996</v>
      </c>
      <c r="Y559" s="91">
        <f t="shared" si="324"/>
        <v>5.5485300000000004</v>
      </c>
      <c r="Z559" s="91">
        <f t="shared" si="324"/>
        <v>5.4416700000000002</v>
      </c>
      <c r="AA559" s="91">
        <f t="shared" si="324"/>
        <v>5.0221600000000004</v>
      </c>
    </row>
    <row r="560" spans="1:27" ht="12.75" hidden="1" customHeight="1" outlineLevel="1" x14ac:dyDescent="0.2">
      <c r="A560" s="99" t="s">
        <v>2198</v>
      </c>
      <c r="B560" s="63" t="s">
        <v>238</v>
      </c>
      <c r="C560" s="43" t="s">
        <v>79</v>
      </c>
      <c r="D560" s="44">
        <v>1096.17</v>
      </c>
      <c r="E560" s="44">
        <v>871.09</v>
      </c>
      <c r="F560" s="44">
        <v>800.52</v>
      </c>
      <c r="G560" s="44">
        <v>769.16</v>
      </c>
      <c r="H560" s="44">
        <v>755.27</v>
      </c>
      <c r="I560" s="44">
        <v>783.88</v>
      </c>
      <c r="J560" s="44">
        <v>1054.78</v>
      </c>
      <c r="K560" s="44">
        <v>1444.43</v>
      </c>
      <c r="L560" s="44">
        <v>1696.23</v>
      </c>
      <c r="M560" s="44">
        <v>1981.21</v>
      </c>
      <c r="N560" s="44">
        <v>2265</v>
      </c>
      <c r="O560" s="44">
        <v>2194.39</v>
      </c>
      <c r="P560" s="44">
        <v>2072.37</v>
      </c>
      <c r="Q560" s="44">
        <v>2356.09</v>
      </c>
      <c r="R560" s="44">
        <v>2191.25</v>
      </c>
      <c r="S560" s="44">
        <v>2208.4699999999998</v>
      </c>
      <c r="T560" s="44">
        <v>2187.46</v>
      </c>
      <c r="U560" s="44">
        <v>2090.92</v>
      </c>
      <c r="V560" s="44">
        <v>2057.77</v>
      </c>
      <c r="W560" s="44">
        <v>2025.59</v>
      </c>
      <c r="X560" s="44">
        <v>2019.01</v>
      </c>
      <c r="Y560" s="44">
        <v>1874.61</v>
      </c>
      <c r="Z560" s="44">
        <v>1767.75</v>
      </c>
      <c r="AA560" s="44">
        <v>1348.24</v>
      </c>
    </row>
    <row r="561" spans="1:27" ht="12.75" hidden="1" customHeight="1" outlineLevel="1" x14ac:dyDescent="0.2">
      <c r="A561" s="99" t="s">
        <v>2199</v>
      </c>
      <c r="B561" s="63" t="s">
        <v>90</v>
      </c>
      <c r="C561" s="43" t="s">
        <v>79</v>
      </c>
      <c r="D561" s="44">
        <f>$D$486</f>
        <v>3559.77</v>
      </c>
      <c r="E561" s="44">
        <f t="shared" ref="E561:AA561" si="325">$D$486</f>
        <v>3559.77</v>
      </c>
      <c r="F561" s="44">
        <f t="shared" si="325"/>
        <v>3559.77</v>
      </c>
      <c r="G561" s="44">
        <f t="shared" si="325"/>
        <v>3559.77</v>
      </c>
      <c r="H561" s="44">
        <f t="shared" si="325"/>
        <v>3559.77</v>
      </c>
      <c r="I561" s="44">
        <f t="shared" si="325"/>
        <v>3559.77</v>
      </c>
      <c r="J561" s="44">
        <f t="shared" si="325"/>
        <v>3559.77</v>
      </c>
      <c r="K561" s="44">
        <f t="shared" si="325"/>
        <v>3559.77</v>
      </c>
      <c r="L561" s="44">
        <f t="shared" si="325"/>
        <v>3559.77</v>
      </c>
      <c r="M561" s="44">
        <f t="shared" si="325"/>
        <v>3559.77</v>
      </c>
      <c r="N561" s="44">
        <f t="shared" si="325"/>
        <v>3559.77</v>
      </c>
      <c r="O561" s="44">
        <f t="shared" si="325"/>
        <v>3559.77</v>
      </c>
      <c r="P561" s="44">
        <f t="shared" si="325"/>
        <v>3559.77</v>
      </c>
      <c r="Q561" s="44">
        <f t="shared" si="325"/>
        <v>3559.77</v>
      </c>
      <c r="R561" s="44">
        <f t="shared" si="325"/>
        <v>3559.77</v>
      </c>
      <c r="S561" s="44">
        <f t="shared" si="325"/>
        <v>3559.77</v>
      </c>
      <c r="T561" s="44">
        <f t="shared" si="325"/>
        <v>3559.77</v>
      </c>
      <c r="U561" s="44">
        <f t="shared" si="325"/>
        <v>3559.77</v>
      </c>
      <c r="V561" s="44">
        <f t="shared" si="325"/>
        <v>3559.77</v>
      </c>
      <c r="W561" s="44">
        <f t="shared" si="325"/>
        <v>3559.77</v>
      </c>
      <c r="X561" s="44">
        <f t="shared" si="325"/>
        <v>3559.77</v>
      </c>
      <c r="Y561" s="44">
        <f t="shared" si="325"/>
        <v>3559.77</v>
      </c>
      <c r="Z561" s="44">
        <f t="shared" si="325"/>
        <v>3559.77</v>
      </c>
      <c r="AA561" s="44">
        <f t="shared" si="325"/>
        <v>3559.77</v>
      </c>
    </row>
    <row r="562" spans="1:27" ht="12.75" hidden="1" customHeight="1" outlineLevel="1" x14ac:dyDescent="0.2">
      <c r="A562" s="99" t="s">
        <v>2200</v>
      </c>
      <c r="B562" s="63" t="s">
        <v>83</v>
      </c>
      <c r="C562" s="43" t="s">
        <v>79</v>
      </c>
      <c r="D562" s="44">
        <v>3.92</v>
      </c>
      <c r="E562" s="44">
        <v>3.92</v>
      </c>
      <c r="F562" s="44">
        <v>3.92</v>
      </c>
      <c r="G562" s="44">
        <v>3.92</v>
      </c>
      <c r="H562" s="44">
        <v>3.92</v>
      </c>
      <c r="I562" s="44">
        <v>3.92</v>
      </c>
      <c r="J562" s="44">
        <v>3.92</v>
      </c>
      <c r="K562" s="44">
        <v>3.92</v>
      </c>
      <c r="L562" s="44">
        <v>3.92</v>
      </c>
      <c r="M562" s="44">
        <v>3.92</v>
      </c>
      <c r="N562" s="44">
        <v>3.92</v>
      </c>
      <c r="O562" s="44">
        <v>3.92</v>
      </c>
      <c r="P562" s="44">
        <v>3.92</v>
      </c>
      <c r="Q562" s="44">
        <v>3.92</v>
      </c>
      <c r="R562" s="44">
        <v>3.92</v>
      </c>
      <c r="S562" s="44">
        <v>3.92</v>
      </c>
      <c r="T562" s="44">
        <v>3.92</v>
      </c>
      <c r="U562" s="44">
        <v>3.92</v>
      </c>
      <c r="V562" s="44">
        <v>3.92</v>
      </c>
      <c r="W562" s="44">
        <v>3.92</v>
      </c>
      <c r="X562" s="44">
        <v>3.92</v>
      </c>
      <c r="Y562" s="44">
        <v>3.92</v>
      </c>
      <c r="Z562" s="44">
        <v>3.92</v>
      </c>
      <c r="AA562" s="44">
        <v>3.92</v>
      </c>
    </row>
    <row r="563" spans="1:27" ht="12.75" hidden="1" customHeight="1" outlineLevel="1" x14ac:dyDescent="0.2">
      <c r="A563" s="99" t="s">
        <v>2201</v>
      </c>
      <c r="B563" s="63" t="s">
        <v>81</v>
      </c>
      <c r="C563" s="43" t="s">
        <v>79</v>
      </c>
      <c r="D563" s="44">
        <f>$D$11</f>
        <v>110.23</v>
      </c>
      <c r="E563" s="44">
        <f t="shared" ref="E563:AA563" si="326">$D$11</f>
        <v>110.23</v>
      </c>
      <c r="F563" s="44">
        <f t="shared" si="326"/>
        <v>110.23</v>
      </c>
      <c r="G563" s="44">
        <f t="shared" si="326"/>
        <v>110.23</v>
      </c>
      <c r="H563" s="44">
        <f t="shared" si="326"/>
        <v>110.23</v>
      </c>
      <c r="I563" s="44">
        <f t="shared" si="326"/>
        <v>110.23</v>
      </c>
      <c r="J563" s="44">
        <f t="shared" si="326"/>
        <v>110.23</v>
      </c>
      <c r="K563" s="44">
        <f t="shared" si="326"/>
        <v>110.23</v>
      </c>
      <c r="L563" s="44">
        <f t="shared" si="326"/>
        <v>110.23</v>
      </c>
      <c r="M563" s="44">
        <f t="shared" si="326"/>
        <v>110.23</v>
      </c>
      <c r="N563" s="44">
        <f t="shared" si="326"/>
        <v>110.23</v>
      </c>
      <c r="O563" s="44">
        <f t="shared" si="326"/>
        <v>110.23</v>
      </c>
      <c r="P563" s="44">
        <f t="shared" si="326"/>
        <v>110.23</v>
      </c>
      <c r="Q563" s="44">
        <f t="shared" si="326"/>
        <v>110.23</v>
      </c>
      <c r="R563" s="44">
        <f t="shared" si="326"/>
        <v>110.23</v>
      </c>
      <c r="S563" s="44">
        <f t="shared" si="326"/>
        <v>110.23</v>
      </c>
      <c r="T563" s="44">
        <f t="shared" si="326"/>
        <v>110.23</v>
      </c>
      <c r="U563" s="44">
        <f t="shared" si="326"/>
        <v>110.23</v>
      </c>
      <c r="V563" s="44">
        <f t="shared" si="326"/>
        <v>110.23</v>
      </c>
      <c r="W563" s="44">
        <f t="shared" si="326"/>
        <v>110.23</v>
      </c>
      <c r="X563" s="44">
        <f t="shared" si="326"/>
        <v>110.23</v>
      </c>
      <c r="Y563" s="44">
        <f t="shared" si="326"/>
        <v>110.23</v>
      </c>
      <c r="Z563" s="44">
        <f t="shared" si="326"/>
        <v>110.23</v>
      </c>
      <c r="AA563" s="44">
        <f t="shared" si="326"/>
        <v>110.23</v>
      </c>
    </row>
    <row r="564" spans="1:27" collapsed="1" x14ac:dyDescent="0.2">
      <c r="A564" s="98" t="s">
        <v>2202</v>
      </c>
      <c r="B564" s="28" t="str">
        <f>"17"&amp;"."&amp;$B$800&amp;"."&amp;$B$801</f>
        <v>17.08.2023</v>
      </c>
      <c r="C564" s="90" t="s">
        <v>76</v>
      </c>
      <c r="D564" s="91">
        <f>ROUND(((D565+D566+D568+D567)/1000),5)</f>
        <v>4.7264900000000001</v>
      </c>
      <c r="E564" s="91">
        <f>ROUND(((E565+E566+E568+E567)/1000),5)</f>
        <v>4.6207000000000003</v>
      </c>
      <c r="F564" s="91">
        <f>ROUND(((F565+F566+F568+F567)/1000),5)</f>
        <v>4.53383</v>
      </c>
      <c r="G564" s="91">
        <f t="shared" ref="G564:AA564" si="327">ROUND(((G565+G566+G568+G567)/1000),5)</f>
        <v>3.9081999999999999</v>
      </c>
      <c r="H564" s="91">
        <f t="shared" si="327"/>
        <v>3.8971200000000001</v>
      </c>
      <c r="I564" s="91">
        <f t="shared" si="327"/>
        <v>3.9334799999999999</v>
      </c>
      <c r="J564" s="91">
        <f t="shared" si="327"/>
        <v>4.69475</v>
      </c>
      <c r="K564" s="91">
        <f t="shared" si="327"/>
        <v>5.1221899999999998</v>
      </c>
      <c r="L564" s="91">
        <f t="shared" si="327"/>
        <v>5.3765299999999998</v>
      </c>
      <c r="M564" s="91">
        <f t="shared" si="327"/>
        <v>5.6835699999999996</v>
      </c>
      <c r="N564" s="91">
        <f t="shared" si="327"/>
        <v>5.7339500000000001</v>
      </c>
      <c r="O564" s="91">
        <f t="shared" si="327"/>
        <v>5.74186</v>
      </c>
      <c r="P564" s="91">
        <f t="shared" si="327"/>
        <v>5.7445399999999998</v>
      </c>
      <c r="Q564" s="91">
        <f t="shared" si="327"/>
        <v>5.80938</v>
      </c>
      <c r="R564" s="91">
        <f t="shared" si="327"/>
        <v>5.9905099999999996</v>
      </c>
      <c r="S564" s="91">
        <f t="shared" si="327"/>
        <v>5.9773800000000001</v>
      </c>
      <c r="T564" s="91">
        <f t="shared" si="327"/>
        <v>5.8891</v>
      </c>
      <c r="U564" s="91">
        <f t="shared" si="327"/>
        <v>5.7645</v>
      </c>
      <c r="V564" s="91">
        <f t="shared" si="327"/>
        <v>5.70418</v>
      </c>
      <c r="W564" s="91">
        <f t="shared" si="327"/>
        <v>5.6367399999999996</v>
      </c>
      <c r="X564" s="91">
        <f t="shared" si="327"/>
        <v>5.6496700000000004</v>
      </c>
      <c r="Y564" s="91">
        <f t="shared" si="327"/>
        <v>5.5196199999999997</v>
      </c>
      <c r="Z564" s="91">
        <f t="shared" si="327"/>
        <v>5.3485699999999996</v>
      </c>
      <c r="AA564" s="91">
        <f t="shared" si="327"/>
        <v>4.9513600000000002</v>
      </c>
    </row>
    <row r="565" spans="1:27" ht="12.75" hidden="1" customHeight="1" outlineLevel="1" x14ac:dyDescent="0.2">
      <c r="A565" s="99" t="s">
        <v>2203</v>
      </c>
      <c r="B565" s="63" t="s">
        <v>238</v>
      </c>
      <c r="C565" s="43" t="s">
        <v>79</v>
      </c>
      <c r="D565" s="44">
        <v>1052.57</v>
      </c>
      <c r="E565" s="44">
        <v>946.78</v>
      </c>
      <c r="F565" s="44">
        <v>859.91</v>
      </c>
      <c r="G565" s="44">
        <v>234.28</v>
      </c>
      <c r="H565" s="44">
        <v>223.2</v>
      </c>
      <c r="I565" s="44">
        <v>259.56</v>
      </c>
      <c r="J565" s="44">
        <v>1020.83</v>
      </c>
      <c r="K565" s="44">
        <v>1448.27</v>
      </c>
      <c r="L565" s="44">
        <v>1702.61</v>
      </c>
      <c r="M565" s="44">
        <v>2009.65</v>
      </c>
      <c r="N565" s="44">
        <v>2060.0300000000002</v>
      </c>
      <c r="O565" s="44">
        <v>2067.94</v>
      </c>
      <c r="P565" s="44">
        <v>2070.62</v>
      </c>
      <c r="Q565" s="44">
        <v>2135.46</v>
      </c>
      <c r="R565" s="44">
        <v>2316.59</v>
      </c>
      <c r="S565" s="44">
        <v>2303.46</v>
      </c>
      <c r="T565" s="44">
        <v>2215.1799999999998</v>
      </c>
      <c r="U565" s="44">
        <v>2090.58</v>
      </c>
      <c r="V565" s="44">
        <v>2030.26</v>
      </c>
      <c r="W565" s="44">
        <v>1962.82</v>
      </c>
      <c r="X565" s="44">
        <v>1975.75</v>
      </c>
      <c r="Y565" s="44">
        <v>1845.7</v>
      </c>
      <c r="Z565" s="44">
        <v>1674.65</v>
      </c>
      <c r="AA565" s="44">
        <v>1277.44</v>
      </c>
    </row>
    <row r="566" spans="1:27" ht="12.75" hidden="1" customHeight="1" outlineLevel="1" x14ac:dyDescent="0.2">
      <c r="A566" s="99" t="s">
        <v>2204</v>
      </c>
      <c r="B566" s="63" t="s">
        <v>90</v>
      </c>
      <c r="C566" s="43" t="s">
        <v>79</v>
      </c>
      <c r="D566" s="44">
        <f>$D$486</f>
        <v>3559.77</v>
      </c>
      <c r="E566" s="44">
        <f t="shared" ref="E566:AA566" si="328">$D$486</f>
        <v>3559.77</v>
      </c>
      <c r="F566" s="44">
        <f t="shared" si="328"/>
        <v>3559.77</v>
      </c>
      <c r="G566" s="44">
        <f t="shared" si="328"/>
        <v>3559.77</v>
      </c>
      <c r="H566" s="44">
        <f t="shared" si="328"/>
        <v>3559.77</v>
      </c>
      <c r="I566" s="44">
        <f t="shared" si="328"/>
        <v>3559.77</v>
      </c>
      <c r="J566" s="44">
        <f t="shared" si="328"/>
        <v>3559.77</v>
      </c>
      <c r="K566" s="44">
        <f t="shared" si="328"/>
        <v>3559.77</v>
      </c>
      <c r="L566" s="44">
        <f t="shared" si="328"/>
        <v>3559.77</v>
      </c>
      <c r="M566" s="44">
        <f t="shared" si="328"/>
        <v>3559.77</v>
      </c>
      <c r="N566" s="44">
        <f t="shared" si="328"/>
        <v>3559.77</v>
      </c>
      <c r="O566" s="44">
        <f t="shared" si="328"/>
        <v>3559.77</v>
      </c>
      <c r="P566" s="44">
        <f t="shared" si="328"/>
        <v>3559.77</v>
      </c>
      <c r="Q566" s="44">
        <f t="shared" si="328"/>
        <v>3559.77</v>
      </c>
      <c r="R566" s="44">
        <f t="shared" si="328"/>
        <v>3559.77</v>
      </c>
      <c r="S566" s="44">
        <f t="shared" si="328"/>
        <v>3559.77</v>
      </c>
      <c r="T566" s="44">
        <f t="shared" si="328"/>
        <v>3559.77</v>
      </c>
      <c r="U566" s="44">
        <f t="shared" si="328"/>
        <v>3559.77</v>
      </c>
      <c r="V566" s="44">
        <f t="shared" si="328"/>
        <v>3559.77</v>
      </c>
      <c r="W566" s="44">
        <f t="shared" si="328"/>
        <v>3559.77</v>
      </c>
      <c r="X566" s="44">
        <f t="shared" si="328"/>
        <v>3559.77</v>
      </c>
      <c r="Y566" s="44">
        <f t="shared" si="328"/>
        <v>3559.77</v>
      </c>
      <c r="Z566" s="44">
        <f t="shared" si="328"/>
        <v>3559.77</v>
      </c>
      <c r="AA566" s="44">
        <f t="shared" si="328"/>
        <v>3559.77</v>
      </c>
    </row>
    <row r="567" spans="1:27" ht="12.75" hidden="1" customHeight="1" outlineLevel="1" x14ac:dyDescent="0.2">
      <c r="A567" s="99" t="s">
        <v>2205</v>
      </c>
      <c r="B567" s="63" t="s">
        <v>83</v>
      </c>
      <c r="C567" s="43" t="s">
        <v>79</v>
      </c>
      <c r="D567" s="44">
        <v>3.92</v>
      </c>
      <c r="E567" s="44">
        <v>3.92</v>
      </c>
      <c r="F567" s="44">
        <v>3.92</v>
      </c>
      <c r="G567" s="44">
        <v>3.92</v>
      </c>
      <c r="H567" s="44">
        <v>3.92</v>
      </c>
      <c r="I567" s="44">
        <v>3.92</v>
      </c>
      <c r="J567" s="44">
        <v>3.92</v>
      </c>
      <c r="K567" s="44">
        <v>3.92</v>
      </c>
      <c r="L567" s="44">
        <v>3.92</v>
      </c>
      <c r="M567" s="44">
        <v>3.92</v>
      </c>
      <c r="N567" s="44">
        <v>3.92</v>
      </c>
      <c r="O567" s="44">
        <v>3.92</v>
      </c>
      <c r="P567" s="44">
        <v>3.92</v>
      </c>
      <c r="Q567" s="44">
        <v>3.92</v>
      </c>
      <c r="R567" s="44">
        <v>3.92</v>
      </c>
      <c r="S567" s="44">
        <v>3.92</v>
      </c>
      <c r="T567" s="44">
        <v>3.92</v>
      </c>
      <c r="U567" s="44">
        <v>3.92</v>
      </c>
      <c r="V567" s="44">
        <v>3.92</v>
      </c>
      <c r="W567" s="44">
        <v>3.92</v>
      </c>
      <c r="X567" s="44">
        <v>3.92</v>
      </c>
      <c r="Y567" s="44">
        <v>3.92</v>
      </c>
      <c r="Z567" s="44">
        <v>3.92</v>
      </c>
      <c r="AA567" s="44">
        <v>3.92</v>
      </c>
    </row>
    <row r="568" spans="1:27" ht="12.75" hidden="1" customHeight="1" outlineLevel="1" x14ac:dyDescent="0.2">
      <c r="A568" s="99" t="s">
        <v>2206</v>
      </c>
      <c r="B568" s="63" t="s">
        <v>81</v>
      </c>
      <c r="C568" s="43" t="s">
        <v>79</v>
      </c>
      <c r="D568" s="44">
        <f>$D$11</f>
        <v>110.23</v>
      </c>
      <c r="E568" s="44">
        <f t="shared" ref="E568:AA568" si="329">$D$11</f>
        <v>110.23</v>
      </c>
      <c r="F568" s="44">
        <f t="shared" si="329"/>
        <v>110.23</v>
      </c>
      <c r="G568" s="44">
        <f t="shared" si="329"/>
        <v>110.23</v>
      </c>
      <c r="H568" s="44">
        <f t="shared" si="329"/>
        <v>110.23</v>
      </c>
      <c r="I568" s="44">
        <f t="shared" si="329"/>
        <v>110.23</v>
      </c>
      <c r="J568" s="44">
        <f t="shared" si="329"/>
        <v>110.23</v>
      </c>
      <c r="K568" s="44">
        <f t="shared" si="329"/>
        <v>110.23</v>
      </c>
      <c r="L568" s="44">
        <f t="shared" si="329"/>
        <v>110.23</v>
      </c>
      <c r="M568" s="44">
        <f t="shared" si="329"/>
        <v>110.23</v>
      </c>
      <c r="N568" s="44">
        <f t="shared" si="329"/>
        <v>110.23</v>
      </c>
      <c r="O568" s="44">
        <f t="shared" si="329"/>
        <v>110.23</v>
      </c>
      <c r="P568" s="44">
        <f t="shared" si="329"/>
        <v>110.23</v>
      </c>
      <c r="Q568" s="44">
        <f t="shared" si="329"/>
        <v>110.23</v>
      </c>
      <c r="R568" s="44">
        <f t="shared" si="329"/>
        <v>110.23</v>
      </c>
      <c r="S568" s="44">
        <f t="shared" si="329"/>
        <v>110.23</v>
      </c>
      <c r="T568" s="44">
        <f t="shared" si="329"/>
        <v>110.23</v>
      </c>
      <c r="U568" s="44">
        <f t="shared" si="329"/>
        <v>110.23</v>
      </c>
      <c r="V568" s="44">
        <f t="shared" si="329"/>
        <v>110.23</v>
      </c>
      <c r="W568" s="44">
        <f t="shared" si="329"/>
        <v>110.23</v>
      </c>
      <c r="X568" s="44">
        <f t="shared" si="329"/>
        <v>110.23</v>
      </c>
      <c r="Y568" s="44">
        <f t="shared" si="329"/>
        <v>110.23</v>
      </c>
      <c r="Z568" s="44">
        <f t="shared" si="329"/>
        <v>110.23</v>
      </c>
      <c r="AA568" s="44">
        <f t="shared" si="329"/>
        <v>110.23</v>
      </c>
    </row>
    <row r="569" spans="1:27" collapsed="1" x14ac:dyDescent="0.2">
      <c r="A569" s="98" t="s">
        <v>2207</v>
      </c>
      <c r="B569" s="28" t="str">
        <f>"18"&amp;"."&amp;$B$800&amp;"."&amp;$B$801</f>
        <v>18.08.2023</v>
      </c>
      <c r="C569" s="90" t="s">
        <v>76</v>
      </c>
      <c r="D569" s="91">
        <f>ROUND(((D570+D571+D573+D572)/1000),5)</f>
        <v>4.7169999999999996</v>
      </c>
      <c r="E569" s="91">
        <f>ROUND(((E570+E571+E573+E572)/1000),5)</f>
        <v>4.5588100000000003</v>
      </c>
      <c r="F569" s="91">
        <f>ROUND(((F570+F571+F573+F572)/1000),5)</f>
        <v>4.4705899999999996</v>
      </c>
      <c r="G569" s="91">
        <f t="shared" ref="G569:AA569" si="330">ROUND(((G570+G571+G573+G572)/1000),5)</f>
        <v>4.4296600000000002</v>
      </c>
      <c r="H569" s="91">
        <f t="shared" si="330"/>
        <v>4.4083500000000004</v>
      </c>
      <c r="I569" s="91">
        <f t="shared" si="330"/>
        <v>4.4471100000000003</v>
      </c>
      <c r="J569" s="91">
        <f t="shared" si="330"/>
        <v>4.6503399999999999</v>
      </c>
      <c r="K569" s="91">
        <f t="shared" si="330"/>
        <v>5.20526</v>
      </c>
      <c r="L569" s="91">
        <f t="shared" si="330"/>
        <v>5.4990399999999999</v>
      </c>
      <c r="M569" s="91">
        <f t="shared" si="330"/>
        <v>5.7311699999999997</v>
      </c>
      <c r="N569" s="91">
        <f t="shared" si="330"/>
        <v>5.7586399999999998</v>
      </c>
      <c r="O569" s="91">
        <f t="shared" si="330"/>
        <v>5.8012300000000003</v>
      </c>
      <c r="P569" s="91">
        <f t="shared" si="330"/>
        <v>5.82334</v>
      </c>
      <c r="Q569" s="91">
        <f t="shared" si="330"/>
        <v>5.8894599999999997</v>
      </c>
      <c r="R569" s="91">
        <f t="shared" si="330"/>
        <v>6.0814700000000004</v>
      </c>
      <c r="S569" s="91">
        <f t="shared" si="330"/>
        <v>6.0789299999999997</v>
      </c>
      <c r="T569" s="91">
        <f t="shared" si="330"/>
        <v>6.1065699999999996</v>
      </c>
      <c r="U569" s="91">
        <f t="shared" si="330"/>
        <v>6.0194099999999997</v>
      </c>
      <c r="V569" s="91">
        <f t="shared" si="330"/>
        <v>5.8759499999999996</v>
      </c>
      <c r="W569" s="91">
        <f t="shared" si="330"/>
        <v>5.8222199999999997</v>
      </c>
      <c r="X569" s="91">
        <f t="shared" si="330"/>
        <v>5.7479300000000002</v>
      </c>
      <c r="Y569" s="91">
        <f t="shared" si="330"/>
        <v>5.7072200000000004</v>
      </c>
      <c r="Z569" s="91">
        <f t="shared" si="330"/>
        <v>5.4987000000000004</v>
      </c>
      <c r="AA569" s="91">
        <f t="shared" si="330"/>
        <v>5.2728200000000003</v>
      </c>
    </row>
    <row r="570" spans="1:27" ht="12.75" hidden="1" customHeight="1" outlineLevel="1" x14ac:dyDescent="0.2">
      <c r="A570" s="99" t="s">
        <v>2208</v>
      </c>
      <c r="B570" s="63" t="s">
        <v>238</v>
      </c>
      <c r="C570" s="43" t="s">
        <v>79</v>
      </c>
      <c r="D570" s="44">
        <v>1043.08</v>
      </c>
      <c r="E570" s="44">
        <v>884.89</v>
      </c>
      <c r="F570" s="44">
        <v>796.67</v>
      </c>
      <c r="G570" s="44">
        <v>755.74</v>
      </c>
      <c r="H570" s="44">
        <v>734.43</v>
      </c>
      <c r="I570" s="44">
        <v>773.19</v>
      </c>
      <c r="J570" s="44">
        <v>976.42</v>
      </c>
      <c r="K570" s="44">
        <v>1531.34</v>
      </c>
      <c r="L570" s="44">
        <v>1825.12</v>
      </c>
      <c r="M570" s="44">
        <v>2057.25</v>
      </c>
      <c r="N570" s="44">
        <v>2084.7199999999998</v>
      </c>
      <c r="O570" s="44">
        <v>2127.31</v>
      </c>
      <c r="P570" s="44">
        <v>2149.42</v>
      </c>
      <c r="Q570" s="44">
        <v>2215.54</v>
      </c>
      <c r="R570" s="44">
        <v>2407.5500000000002</v>
      </c>
      <c r="S570" s="44">
        <v>2405.0100000000002</v>
      </c>
      <c r="T570" s="44">
        <v>2432.65</v>
      </c>
      <c r="U570" s="44">
        <v>2345.4899999999998</v>
      </c>
      <c r="V570" s="44">
        <v>2202.0300000000002</v>
      </c>
      <c r="W570" s="44">
        <v>2148.3000000000002</v>
      </c>
      <c r="X570" s="44">
        <v>2074.0100000000002</v>
      </c>
      <c r="Y570" s="44">
        <v>2033.3</v>
      </c>
      <c r="Z570" s="44">
        <v>1824.78</v>
      </c>
      <c r="AA570" s="44">
        <v>1598.9</v>
      </c>
    </row>
    <row r="571" spans="1:27" ht="12.75" hidden="1" customHeight="1" outlineLevel="1" x14ac:dyDescent="0.2">
      <c r="A571" s="99" t="s">
        <v>2209</v>
      </c>
      <c r="B571" s="63" t="s">
        <v>90</v>
      </c>
      <c r="C571" s="43" t="s">
        <v>79</v>
      </c>
      <c r="D571" s="44">
        <f>$D$486</f>
        <v>3559.77</v>
      </c>
      <c r="E571" s="44">
        <f t="shared" ref="E571:AA571" si="331">$D$486</f>
        <v>3559.77</v>
      </c>
      <c r="F571" s="44">
        <f t="shared" si="331"/>
        <v>3559.77</v>
      </c>
      <c r="G571" s="44">
        <f t="shared" si="331"/>
        <v>3559.77</v>
      </c>
      <c r="H571" s="44">
        <f t="shared" si="331"/>
        <v>3559.77</v>
      </c>
      <c r="I571" s="44">
        <f t="shared" si="331"/>
        <v>3559.77</v>
      </c>
      <c r="J571" s="44">
        <f t="shared" si="331"/>
        <v>3559.77</v>
      </c>
      <c r="K571" s="44">
        <f t="shared" si="331"/>
        <v>3559.77</v>
      </c>
      <c r="L571" s="44">
        <f t="shared" si="331"/>
        <v>3559.77</v>
      </c>
      <c r="M571" s="44">
        <f t="shared" si="331"/>
        <v>3559.77</v>
      </c>
      <c r="N571" s="44">
        <f t="shared" si="331"/>
        <v>3559.77</v>
      </c>
      <c r="O571" s="44">
        <f t="shared" si="331"/>
        <v>3559.77</v>
      </c>
      <c r="P571" s="44">
        <f t="shared" si="331"/>
        <v>3559.77</v>
      </c>
      <c r="Q571" s="44">
        <f t="shared" si="331"/>
        <v>3559.77</v>
      </c>
      <c r="R571" s="44">
        <f t="shared" si="331"/>
        <v>3559.77</v>
      </c>
      <c r="S571" s="44">
        <f t="shared" si="331"/>
        <v>3559.77</v>
      </c>
      <c r="T571" s="44">
        <f t="shared" si="331"/>
        <v>3559.77</v>
      </c>
      <c r="U571" s="44">
        <f t="shared" si="331"/>
        <v>3559.77</v>
      </c>
      <c r="V571" s="44">
        <f t="shared" si="331"/>
        <v>3559.77</v>
      </c>
      <c r="W571" s="44">
        <f t="shared" si="331"/>
        <v>3559.77</v>
      </c>
      <c r="X571" s="44">
        <f t="shared" si="331"/>
        <v>3559.77</v>
      </c>
      <c r="Y571" s="44">
        <f t="shared" si="331"/>
        <v>3559.77</v>
      </c>
      <c r="Z571" s="44">
        <f t="shared" si="331"/>
        <v>3559.77</v>
      </c>
      <c r="AA571" s="44">
        <f t="shared" si="331"/>
        <v>3559.77</v>
      </c>
    </row>
    <row r="572" spans="1:27" ht="12.75" hidden="1" customHeight="1" outlineLevel="1" x14ac:dyDescent="0.2">
      <c r="A572" s="99" t="s">
        <v>2210</v>
      </c>
      <c r="B572" s="63" t="s">
        <v>83</v>
      </c>
      <c r="C572" s="43" t="s">
        <v>79</v>
      </c>
      <c r="D572" s="44">
        <v>3.92</v>
      </c>
      <c r="E572" s="44">
        <v>3.92</v>
      </c>
      <c r="F572" s="44">
        <v>3.92</v>
      </c>
      <c r="G572" s="44">
        <v>3.92</v>
      </c>
      <c r="H572" s="44">
        <v>3.92</v>
      </c>
      <c r="I572" s="44">
        <v>3.92</v>
      </c>
      <c r="J572" s="44">
        <v>3.92</v>
      </c>
      <c r="K572" s="44">
        <v>3.92</v>
      </c>
      <c r="L572" s="44">
        <v>3.92</v>
      </c>
      <c r="M572" s="44">
        <v>3.92</v>
      </c>
      <c r="N572" s="44">
        <v>3.92</v>
      </c>
      <c r="O572" s="44">
        <v>3.92</v>
      </c>
      <c r="P572" s="44">
        <v>3.92</v>
      </c>
      <c r="Q572" s="44">
        <v>3.92</v>
      </c>
      <c r="R572" s="44">
        <v>3.92</v>
      </c>
      <c r="S572" s="44">
        <v>3.92</v>
      </c>
      <c r="T572" s="44">
        <v>3.92</v>
      </c>
      <c r="U572" s="44">
        <v>3.92</v>
      </c>
      <c r="V572" s="44">
        <v>3.92</v>
      </c>
      <c r="W572" s="44">
        <v>3.92</v>
      </c>
      <c r="X572" s="44">
        <v>3.92</v>
      </c>
      <c r="Y572" s="44">
        <v>3.92</v>
      </c>
      <c r="Z572" s="44">
        <v>3.92</v>
      </c>
      <c r="AA572" s="44">
        <v>3.92</v>
      </c>
    </row>
    <row r="573" spans="1:27" ht="12.75" hidden="1" customHeight="1" outlineLevel="1" x14ac:dyDescent="0.2">
      <c r="A573" s="99" t="s">
        <v>2211</v>
      </c>
      <c r="B573" s="63" t="s">
        <v>81</v>
      </c>
      <c r="C573" s="43" t="s">
        <v>79</v>
      </c>
      <c r="D573" s="44">
        <f>$D$11</f>
        <v>110.23</v>
      </c>
      <c r="E573" s="44">
        <f t="shared" ref="E573:AA573" si="332">$D$11</f>
        <v>110.23</v>
      </c>
      <c r="F573" s="44">
        <f t="shared" si="332"/>
        <v>110.23</v>
      </c>
      <c r="G573" s="44">
        <f t="shared" si="332"/>
        <v>110.23</v>
      </c>
      <c r="H573" s="44">
        <f t="shared" si="332"/>
        <v>110.23</v>
      </c>
      <c r="I573" s="44">
        <f t="shared" si="332"/>
        <v>110.23</v>
      </c>
      <c r="J573" s="44">
        <f t="shared" si="332"/>
        <v>110.23</v>
      </c>
      <c r="K573" s="44">
        <f t="shared" si="332"/>
        <v>110.23</v>
      </c>
      <c r="L573" s="44">
        <f t="shared" si="332"/>
        <v>110.23</v>
      </c>
      <c r="M573" s="44">
        <f t="shared" si="332"/>
        <v>110.23</v>
      </c>
      <c r="N573" s="44">
        <f t="shared" si="332"/>
        <v>110.23</v>
      </c>
      <c r="O573" s="44">
        <f t="shared" si="332"/>
        <v>110.23</v>
      </c>
      <c r="P573" s="44">
        <f t="shared" si="332"/>
        <v>110.23</v>
      </c>
      <c r="Q573" s="44">
        <f t="shared" si="332"/>
        <v>110.23</v>
      </c>
      <c r="R573" s="44">
        <f t="shared" si="332"/>
        <v>110.23</v>
      </c>
      <c r="S573" s="44">
        <f t="shared" si="332"/>
        <v>110.23</v>
      </c>
      <c r="T573" s="44">
        <f t="shared" si="332"/>
        <v>110.23</v>
      </c>
      <c r="U573" s="44">
        <f t="shared" si="332"/>
        <v>110.23</v>
      </c>
      <c r="V573" s="44">
        <f t="shared" si="332"/>
        <v>110.23</v>
      </c>
      <c r="W573" s="44">
        <f t="shared" si="332"/>
        <v>110.23</v>
      </c>
      <c r="X573" s="44">
        <f t="shared" si="332"/>
        <v>110.23</v>
      </c>
      <c r="Y573" s="44">
        <f t="shared" si="332"/>
        <v>110.23</v>
      </c>
      <c r="Z573" s="44">
        <f t="shared" si="332"/>
        <v>110.23</v>
      </c>
      <c r="AA573" s="44">
        <f t="shared" si="332"/>
        <v>110.23</v>
      </c>
    </row>
    <row r="574" spans="1:27" collapsed="1" x14ac:dyDescent="0.2">
      <c r="A574" s="98" t="s">
        <v>2212</v>
      </c>
      <c r="B574" s="28" t="str">
        <f>"19"&amp;"."&amp;$B$800&amp;"."&amp;$B$801</f>
        <v>19.08.2023</v>
      </c>
      <c r="C574" s="90" t="s">
        <v>76</v>
      </c>
      <c r="D574" s="91">
        <f>ROUND(((D575+D576+D578+D577)/1000),5)</f>
        <v>5.0771699999999997</v>
      </c>
      <c r="E574" s="91">
        <f>ROUND(((E575+E576+E578+E577)/1000),5)</f>
        <v>4.9014899999999999</v>
      </c>
      <c r="F574" s="91">
        <f>ROUND(((F575+F576+F578+F577)/1000),5)</f>
        <v>4.7766099999999998</v>
      </c>
      <c r="G574" s="91">
        <f t="shared" ref="G574:AA574" si="333">ROUND(((G575+G576+G578+G577)/1000),5)</f>
        <v>4.65062</v>
      </c>
      <c r="H574" s="91">
        <f t="shared" si="333"/>
        <v>4.6039300000000001</v>
      </c>
      <c r="I574" s="91">
        <f t="shared" si="333"/>
        <v>4.5829599999999999</v>
      </c>
      <c r="J574" s="91">
        <f t="shared" si="333"/>
        <v>4.6020700000000003</v>
      </c>
      <c r="K574" s="91">
        <f t="shared" si="333"/>
        <v>4.9815100000000001</v>
      </c>
      <c r="L574" s="91">
        <f t="shared" si="333"/>
        <v>5.3316699999999999</v>
      </c>
      <c r="M574" s="91">
        <f t="shared" si="333"/>
        <v>5.5492100000000004</v>
      </c>
      <c r="N574" s="91">
        <f t="shared" si="333"/>
        <v>5.69747</v>
      </c>
      <c r="O574" s="91">
        <f t="shared" si="333"/>
        <v>5.7134499999999999</v>
      </c>
      <c r="P574" s="91">
        <f t="shared" si="333"/>
        <v>5.7136399999999998</v>
      </c>
      <c r="Q574" s="91">
        <f t="shared" si="333"/>
        <v>5.7137599999999997</v>
      </c>
      <c r="R574" s="91">
        <f t="shared" si="333"/>
        <v>5.7189699999999997</v>
      </c>
      <c r="S574" s="91">
        <f t="shared" si="333"/>
        <v>5.7146499999999998</v>
      </c>
      <c r="T574" s="91">
        <f t="shared" si="333"/>
        <v>5.6427899999999998</v>
      </c>
      <c r="U574" s="91">
        <f t="shared" si="333"/>
        <v>5.6187699999999996</v>
      </c>
      <c r="V574" s="91">
        <f t="shared" si="333"/>
        <v>5.5945799999999997</v>
      </c>
      <c r="W574" s="91">
        <f t="shared" si="333"/>
        <v>5.5543800000000001</v>
      </c>
      <c r="X574" s="91">
        <f t="shared" si="333"/>
        <v>5.5589000000000004</v>
      </c>
      <c r="Y574" s="91">
        <f t="shared" si="333"/>
        <v>5.5683400000000001</v>
      </c>
      <c r="Z574" s="91">
        <f t="shared" si="333"/>
        <v>5.38734</v>
      </c>
      <c r="AA574" s="91">
        <f t="shared" si="333"/>
        <v>5.2281599999999999</v>
      </c>
    </row>
    <row r="575" spans="1:27" ht="12.75" hidden="1" customHeight="1" outlineLevel="1" x14ac:dyDescent="0.2">
      <c r="A575" s="99" t="s">
        <v>2213</v>
      </c>
      <c r="B575" s="63" t="s">
        <v>238</v>
      </c>
      <c r="C575" s="43" t="s">
        <v>79</v>
      </c>
      <c r="D575" s="44">
        <v>1403.25</v>
      </c>
      <c r="E575" s="44">
        <v>1227.57</v>
      </c>
      <c r="F575" s="44">
        <v>1102.69</v>
      </c>
      <c r="G575" s="44">
        <v>976.7</v>
      </c>
      <c r="H575" s="44">
        <v>930.01</v>
      </c>
      <c r="I575" s="44">
        <v>909.04</v>
      </c>
      <c r="J575" s="44">
        <v>928.15</v>
      </c>
      <c r="K575" s="44">
        <v>1307.5899999999999</v>
      </c>
      <c r="L575" s="44">
        <v>1657.75</v>
      </c>
      <c r="M575" s="44">
        <v>1875.29</v>
      </c>
      <c r="N575" s="44">
        <v>2023.55</v>
      </c>
      <c r="O575" s="44">
        <v>2039.53</v>
      </c>
      <c r="P575" s="44">
        <v>2039.72</v>
      </c>
      <c r="Q575" s="44">
        <v>2039.84</v>
      </c>
      <c r="R575" s="44">
        <v>2045.05</v>
      </c>
      <c r="S575" s="44">
        <v>2040.73</v>
      </c>
      <c r="T575" s="44">
        <v>1968.87</v>
      </c>
      <c r="U575" s="44">
        <v>1944.85</v>
      </c>
      <c r="V575" s="44">
        <v>1920.66</v>
      </c>
      <c r="W575" s="44">
        <v>1880.46</v>
      </c>
      <c r="X575" s="44">
        <v>1884.98</v>
      </c>
      <c r="Y575" s="44">
        <v>1894.42</v>
      </c>
      <c r="Z575" s="44">
        <v>1713.42</v>
      </c>
      <c r="AA575" s="44">
        <v>1554.24</v>
      </c>
    </row>
    <row r="576" spans="1:27" ht="12.75" hidden="1" customHeight="1" outlineLevel="1" x14ac:dyDescent="0.2">
      <c r="A576" s="99" t="s">
        <v>2214</v>
      </c>
      <c r="B576" s="63" t="s">
        <v>90</v>
      </c>
      <c r="C576" s="43" t="s">
        <v>79</v>
      </c>
      <c r="D576" s="44">
        <f>$D$486</f>
        <v>3559.77</v>
      </c>
      <c r="E576" s="44">
        <f t="shared" ref="E576:AA576" si="334">$D$486</f>
        <v>3559.77</v>
      </c>
      <c r="F576" s="44">
        <f t="shared" si="334"/>
        <v>3559.77</v>
      </c>
      <c r="G576" s="44">
        <f t="shared" si="334"/>
        <v>3559.77</v>
      </c>
      <c r="H576" s="44">
        <f t="shared" si="334"/>
        <v>3559.77</v>
      </c>
      <c r="I576" s="44">
        <f t="shared" si="334"/>
        <v>3559.77</v>
      </c>
      <c r="J576" s="44">
        <f t="shared" si="334"/>
        <v>3559.77</v>
      </c>
      <c r="K576" s="44">
        <f t="shared" si="334"/>
        <v>3559.77</v>
      </c>
      <c r="L576" s="44">
        <f t="shared" si="334"/>
        <v>3559.77</v>
      </c>
      <c r="M576" s="44">
        <f t="shared" si="334"/>
        <v>3559.77</v>
      </c>
      <c r="N576" s="44">
        <f t="shared" si="334"/>
        <v>3559.77</v>
      </c>
      <c r="O576" s="44">
        <f t="shared" si="334"/>
        <v>3559.77</v>
      </c>
      <c r="P576" s="44">
        <f t="shared" si="334"/>
        <v>3559.77</v>
      </c>
      <c r="Q576" s="44">
        <f t="shared" si="334"/>
        <v>3559.77</v>
      </c>
      <c r="R576" s="44">
        <f t="shared" si="334"/>
        <v>3559.77</v>
      </c>
      <c r="S576" s="44">
        <f t="shared" si="334"/>
        <v>3559.77</v>
      </c>
      <c r="T576" s="44">
        <f t="shared" si="334"/>
        <v>3559.77</v>
      </c>
      <c r="U576" s="44">
        <f t="shared" si="334"/>
        <v>3559.77</v>
      </c>
      <c r="V576" s="44">
        <f t="shared" si="334"/>
        <v>3559.77</v>
      </c>
      <c r="W576" s="44">
        <f t="shared" si="334"/>
        <v>3559.77</v>
      </c>
      <c r="X576" s="44">
        <f t="shared" si="334"/>
        <v>3559.77</v>
      </c>
      <c r="Y576" s="44">
        <f t="shared" si="334"/>
        <v>3559.77</v>
      </c>
      <c r="Z576" s="44">
        <f t="shared" si="334"/>
        <v>3559.77</v>
      </c>
      <c r="AA576" s="44">
        <f t="shared" si="334"/>
        <v>3559.77</v>
      </c>
    </row>
    <row r="577" spans="1:27" ht="12.75" hidden="1" customHeight="1" outlineLevel="1" x14ac:dyDescent="0.2">
      <c r="A577" s="99" t="s">
        <v>2215</v>
      </c>
      <c r="B577" s="63" t="s">
        <v>83</v>
      </c>
      <c r="C577" s="43" t="s">
        <v>79</v>
      </c>
      <c r="D577" s="44">
        <v>3.92</v>
      </c>
      <c r="E577" s="44">
        <v>3.92</v>
      </c>
      <c r="F577" s="44">
        <v>3.92</v>
      </c>
      <c r="G577" s="44">
        <v>3.92</v>
      </c>
      <c r="H577" s="44">
        <v>3.92</v>
      </c>
      <c r="I577" s="44">
        <v>3.92</v>
      </c>
      <c r="J577" s="44">
        <v>3.92</v>
      </c>
      <c r="K577" s="44">
        <v>3.92</v>
      </c>
      <c r="L577" s="44">
        <v>3.92</v>
      </c>
      <c r="M577" s="44">
        <v>3.92</v>
      </c>
      <c r="N577" s="44">
        <v>3.92</v>
      </c>
      <c r="O577" s="44">
        <v>3.92</v>
      </c>
      <c r="P577" s="44">
        <v>3.92</v>
      </c>
      <c r="Q577" s="44">
        <v>3.92</v>
      </c>
      <c r="R577" s="44">
        <v>3.92</v>
      </c>
      <c r="S577" s="44">
        <v>3.92</v>
      </c>
      <c r="T577" s="44">
        <v>3.92</v>
      </c>
      <c r="U577" s="44">
        <v>3.92</v>
      </c>
      <c r="V577" s="44">
        <v>3.92</v>
      </c>
      <c r="W577" s="44">
        <v>3.92</v>
      </c>
      <c r="X577" s="44">
        <v>3.92</v>
      </c>
      <c r="Y577" s="44">
        <v>3.92</v>
      </c>
      <c r="Z577" s="44">
        <v>3.92</v>
      </c>
      <c r="AA577" s="44">
        <v>3.92</v>
      </c>
    </row>
    <row r="578" spans="1:27" ht="12.75" hidden="1" customHeight="1" outlineLevel="1" x14ac:dyDescent="0.2">
      <c r="A578" s="99" t="s">
        <v>2216</v>
      </c>
      <c r="B578" s="63" t="s">
        <v>81</v>
      </c>
      <c r="C578" s="43" t="s">
        <v>79</v>
      </c>
      <c r="D578" s="44">
        <f>$D$11</f>
        <v>110.23</v>
      </c>
      <c r="E578" s="44">
        <f t="shared" ref="E578:AA578" si="335">$D$11</f>
        <v>110.23</v>
      </c>
      <c r="F578" s="44">
        <f t="shared" si="335"/>
        <v>110.23</v>
      </c>
      <c r="G578" s="44">
        <f t="shared" si="335"/>
        <v>110.23</v>
      </c>
      <c r="H578" s="44">
        <f t="shared" si="335"/>
        <v>110.23</v>
      </c>
      <c r="I578" s="44">
        <f t="shared" si="335"/>
        <v>110.23</v>
      </c>
      <c r="J578" s="44">
        <f t="shared" si="335"/>
        <v>110.23</v>
      </c>
      <c r="K578" s="44">
        <f t="shared" si="335"/>
        <v>110.23</v>
      </c>
      <c r="L578" s="44">
        <f t="shared" si="335"/>
        <v>110.23</v>
      </c>
      <c r="M578" s="44">
        <f t="shared" si="335"/>
        <v>110.23</v>
      </c>
      <c r="N578" s="44">
        <f t="shared" si="335"/>
        <v>110.23</v>
      </c>
      <c r="O578" s="44">
        <f t="shared" si="335"/>
        <v>110.23</v>
      </c>
      <c r="P578" s="44">
        <f t="shared" si="335"/>
        <v>110.23</v>
      </c>
      <c r="Q578" s="44">
        <f t="shared" si="335"/>
        <v>110.23</v>
      </c>
      <c r="R578" s="44">
        <f t="shared" si="335"/>
        <v>110.23</v>
      </c>
      <c r="S578" s="44">
        <f t="shared" si="335"/>
        <v>110.23</v>
      </c>
      <c r="T578" s="44">
        <f t="shared" si="335"/>
        <v>110.23</v>
      </c>
      <c r="U578" s="44">
        <f t="shared" si="335"/>
        <v>110.23</v>
      </c>
      <c r="V578" s="44">
        <f t="shared" si="335"/>
        <v>110.23</v>
      </c>
      <c r="W578" s="44">
        <f t="shared" si="335"/>
        <v>110.23</v>
      </c>
      <c r="X578" s="44">
        <f t="shared" si="335"/>
        <v>110.23</v>
      </c>
      <c r="Y578" s="44">
        <f t="shared" si="335"/>
        <v>110.23</v>
      </c>
      <c r="Z578" s="44">
        <f t="shared" si="335"/>
        <v>110.23</v>
      </c>
      <c r="AA578" s="44">
        <f t="shared" si="335"/>
        <v>110.23</v>
      </c>
    </row>
    <row r="579" spans="1:27" collapsed="1" x14ac:dyDescent="0.2">
      <c r="A579" s="98" t="s">
        <v>2217</v>
      </c>
      <c r="B579" s="28" t="str">
        <f>"20"&amp;"."&amp;$B$800&amp;"."&amp;$B$801</f>
        <v>20.08.2023</v>
      </c>
      <c r="C579" s="90" t="s">
        <v>76</v>
      </c>
      <c r="D579" s="91">
        <f>ROUND(((D580+D581+D583+D582)/1000),5)</f>
        <v>4.9663700000000004</v>
      </c>
      <c r="E579" s="91">
        <f>ROUND(((E580+E581+E583+E582)/1000),5)</f>
        <v>4.76248</v>
      </c>
      <c r="F579" s="91">
        <f>ROUND(((F580+F581+F583+F582)/1000),5)</f>
        <v>4.6351500000000003</v>
      </c>
      <c r="G579" s="91">
        <f t="shared" ref="G579:AA579" si="336">ROUND(((G580+G581+G583+G582)/1000),5)</f>
        <v>4.54305</v>
      </c>
      <c r="H579" s="91">
        <f t="shared" si="336"/>
        <v>4.4746800000000002</v>
      </c>
      <c r="I579" s="91">
        <f t="shared" si="336"/>
        <v>4.4331500000000004</v>
      </c>
      <c r="J579" s="91">
        <f t="shared" si="336"/>
        <v>4.4573299999999998</v>
      </c>
      <c r="K579" s="91">
        <f t="shared" si="336"/>
        <v>4.7204699999999997</v>
      </c>
      <c r="L579" s="91">
        <f t="shared" si="336"/>
        <v>5.2579500000000001</v>
      </c>
      <c r="M579" s="91">
        <f t="shared" si="336"/>
        <v>5.3887200000000002</v>
      </c>
      <c r="N579" s="91">
        <f t="shared" si="336"/>
        <v>5.5886300000000002</v>
      </c>
      <c r="O579" s="91">
        <f t="shared" si="336"/>
        <v>5.62608</v>
      </c>
      <c r="P579" s="91">
        <f t="shared" si="336"/>
        <v>5.6820500000000003</v>
      </c>
      <c r="Q579" s="91">
        <f t="shared" si="336"/>
        <v>5.68628</v>
      </c>
      <c r="R579" s="91">
        <f t="shared" si="336"/>
        <v>5.6946899999999996</v>
      </c>
      <c r="S579" s="91">
        <f t="shared" si="336"/>
        <v>5.6948299999999996</v>
      </c>
      <c r="T579" s="91">
        <f t="shared" si="336"/>
        <v>5.6621100000000002</v>
      </c>
      <c r="U579" s="91">
        <f t="shared" si="336"/>
        <v>5.5221200000000001</v>
      </c>
      <c r="V579" s="91">
        <f t="shared" si="336"/>
        <v>5.5039499999999997</v>
      </c>
      <c r="W579" s="91">
        <f t="shared" si="336"/>
        <v>5.5231300000000001</v>
      </c>
      <c r="X579" s="91">
        <f t="shared" si="336"/>
        <v>5.5169199999999998</v>
      </c>
      <c r="Y579" s="91">
        <f t="shared" si="336"/>
        <v>5.4877399999999996</v>
      </c>
      <c r="Z579" s="91">
        <f t="shared" si="336"/>
        <v>5.3958300000000001</v>
      </c>
      <c r="AA579" s="91">
        <f t="shared" si="336"/>
        <v>5.2406899999999998</v>
      </c>
    </row>
    <row r="580" spans="1:27" ht="12.75" hidden="1" customHeight="1" outlineLevel="1" x14ac:dyDescent="0.2">
      <c r="A580" s="99" t="s">
        <v>2218</v>
      </c>
      <c r="B580" s="63" t="s">
        <v>238</v>
      </c>
      <c r="C580" s="43" t="s">
        <v>79</v>
      </c>
      <c r="D580" s="44">
        <v>1292.45</v>
      </c>
      <c r="E580" s="44">
        <v>1088.56</v>
      </c>
      <c r="F580" s="44">
        <v>961.23</v>
      </c>
      <c r="G580" s="44">
        <v>869.13</v>
      </c>
      <c r="H580" s="44">
        <v>800.76</v>
      </c>
      <c r="I580" s="44">
        <v>759.23</v>
      </c>
      <c r="J580" s="44">
        <v>783.41</v>
      </c>
      <c r="K580" s="44">
        <v>1046.55</v>
      </c>
      <c r="L580" s="44">
        <v>1584.03</v>
      </c>
      <c r="M580" s="44">
        <v>1714.8</v>
      </c>
      <c r="N580" s="44">
        <v>1914.71</v>
      </c>
      <c r="O580" s="44">
        <v>1952.16</v>
      </c>
      <c r="P580" s="44">
        <v>2008.13</v>
      </c>
      <c r="Q580" s="44">
        <v>2012.36</v>
      </c>
      <c r="R580" s="44">
        <v>2020.77</v>
      </c>
      <c r="S580" s="44">
        <v>2020.91</v>
      </c>
      <c r="T580" s="44">
        <v>1988.19</v>
      </c>
      <c r="U580" s="44">
        <v>1848.2</v>
      </c>
      <c r="V580" s="44">
        <v>1830.03</v>
      </c>
      <c r="W580" s="44">
        <v>1849.21</v>
      </c>
      <c r="X580" s="44">
        <v>1843</v>
      </c>
      <c r="Y580" s="44">
        <v>1813.82</v>
      </c>
      <c r="Z580" s="44">
        <v>1721.91</v>
      </c>
      <c r="AA580" s="44">
        <v>1566.77</v>
      </c>
    </row>
    <row r="581" spans="1:27" ht="12.75" hidden="1" customHeight="1" outlineLevel="1" x14ac:dyDescent="0.2">
      <c r="A581" s="99" t="s">
        <v>2219</v>
      </c>
      <c r="B581" s="63" t="s">
        <v>90</v>
      </c>
      <c r="C581" s="43" t="s">
        <v>79</v>
      </c>
      <c r="D581" s="44">
        <f>$D$486</f>
        <v>3559.77</v>
      </c>
      <c r="E581" s="44">
        <f t="shared" ref="E581:AA581" si="337">$D$486</f>
        <v>3559.77</v>
      </c>
      <c r="F581" s="44">
        <f t="shared" si="337"/>
        <v>3559.77</v>
      </c>
      <c r="G581" s="44">
        <f t="shared" si="337"/>
        <v>3559.77</v>
      </c>
      <c r="H581" s="44">
        <f t="shared" si="337"/>
        <v>3559.77</v>
      </c>
      <c r="I581" s="44">
        <f t="shared" si="337"/>
        <v>3559.77</v>
      </c>
      <c r="J581" s="44">
        <f t="shared" si="337"/>
        <v>3559.77</v>
      </c>
      <c r="K581" s="44">
        <f t="shared" si="337"/>
        <v>3559.77</v>
      </c>
      <c r="L581" s="44">
        <f t="shared" si="337"/>
        <v>3559.77</v>
      </c>
      <c r="M581" s="44">
        <f t="shared" si="337"/>
        <v>3559.77</v>
      </c>
      <c r="N581" s="44">
        <f t="shared" si="337"/>
        <v>3559.77</v>
      </c>
      <c r="O581" s="44">
        <f t="shared" si="337"/>
        <v>3559.77</v>
      </c>
      <c r="P581" s="44">
        <f t="shared" si="337"/>
        <v>3559.77</v>
      </c>
      <c r="Q581" s="44">
        <f t="shared" si="337"/>
        <v>3559.77</v>
      </c>
      <c r="R581" s="44">
        <f t="shared" si="337"/>
        <v>3559.77</v>
      </c>
      <c r="S581" s="44">
        <f t="shared" si="337"/>
        <v>3559.77</v>
      </c>
      <c r="T581" s="44">
        <f t="shared" si="337"/>
        <v>3559.77</v>
      </c>
      <c r="U581" s="44">
        <f t="shared" si="337"/>
        <v>3559.77</v>
      </c>
      <c r="V581" s="44">
        <f t="shared" si="337"/>
        <v>3559.77</v>
      </c>
      <c r="W581" s="44">
        <f t="shared" si="337"/>
        <v>3559.77</v>
      </c>
      <c r="X581" s="44">
        <f t="shared" si="337"/>
        <v>3559.77</v>
      </c>
      <c r="Y581" s="44">
        <f t="shared" si="337"/>
        <v>3559.77</v>
      </c>
      <c r="Z581" s="44">
        <f t="shared" si="337"/>
        <v>3559.77</v>
      </c>
      <c r="AA581" s="44">
        <f t="shared" si="337"/>
        <v>3559.77</v>
      </c>
    </row>
    <row r="582" spans="1:27" ht="12.75" hidden="1" customHeight="1" outlineLevel="1" x14ac:dyDescent="0.2">
      <c r="A582" s="99" t="s">
        <v>2220</v>
      </c>
      <c r="B582" s="63" t="s">
        <v>83</v>
      </c>
      <c r="C582" s="43" t="s">
        <v>79</v>
      </c>
      <c r="D582" s="44">
        <v>3.92</v>
      </c>
      <c r="E582" s="44">
        <v>3.92</v>
      </c>
      <c r="F582" s="44">
        <v>3.92</v>
      </c>
      <c r="G582" s="44">
        <v>3.92</v>
      </c>
      <c r="H582" s="44">
        <v>3.92</v>
      </c>
      <c r="I582" s="44">
        <v>3.92</v>
      </c>
      <c r="J582" s="44">
        <v>3.92</v>
      </c>
      <c r="K582" s="44">
        <v>3.92</v>
      </c>
      <c r="L582" s="44">
        <v>3.92</v>
      </c>
      <c r="M582" s="44">
        <v>3.92</v>
      </c>
      <c r="N582" s="44">
        <v>3.92</v>
      </c>
      <c r="O582" s="44">
        <v>3.92</v>
      </c>
      <c r="P582" s="44">
        <v>3.92</v>
      </c>
      <c r="Q582" s="44">
        <v>3.92</v>
      </c>
      <c r="R582" s="44">
        <v>3.92</v>
      </c>
      <c r="S582" s="44">
        <v>3.92</v>
      </c>
      <c r="T582" s="44">
        <v>3.92</v>
      </c>
      <c r="U582" s="44">
        <v>3.92</v>
      </c>
      <c r="V582" s="44">
        <v>3.92</v>
      </c>
      <c r="W582" s="44">
        <v>3.92</v>
      </c>
      <c r="X582" s="44">
        <v>3.92</v>
      </c>
      <c r="Y582" s="44">
        <v>3.92</v>
      </c>
      <c r="Z582" s="44">
        <v>3.92</v>
      </c>
      <c r="AA582" s="44">
        <v>3.92</v>
      </c>
    </row>
    <row r="583" spans="1:27" ht="12.75" hidden="1" customHeight="1" outlineLevel="1" x14ac:dyDescent="0.2">
      <c r="A583" s="99" t="s">
        <v>2221</v>
      </c>
      <c r="B583" s="63" t="s">
        <v>81</v>
      </c>
      <c r="C583" s="43" t="s">
        <v>79</v>
      </c>
      <c r="D583" s="44">
        <f>$D$11</f>
        <v>110.23</v>
      </c>
      <c r="E583" s="44">
        <f t="shared" ref="E583:AA583" si="338">$D$11</f>
        <v>110.23</v>
      </c>
      <c r="F583" s="44">
        <f t="shared" si="338"/>
        <v>110.23</v>
      </c>
      <c r="G583" s="44">
        <f t="shared" si="338"/>
        <v>110.23</v>
      </c>
      <c r="H583" s="44">
        <f t="shared" si="338"/>
        <v>110.23</v>
      </c>
      <c r="I583" s="44">
        <f t="shared" si="338"/>
        <v>110.23</v>
      </c>
      <c r="J583" s="44">
        <f t="shared" si="338"/>
        <v>110.23</v>
      </c>
      <c r="K583" s="44">
        <f t="shared" si="338"/>
        <v>110.23</v>
      </c>
      <c r="L583" s="44">
        <f t="shared" si="338"/>
        <v>110.23</v>
      </c>
      <c r="M583" s="44">
        <f t="shared" si="338"/>
        <v>110.23</v>
      </c>
      <c r="N583" s="44">
        <f t="shared" si="338"/>
        <v>110.23</v>
      </c>
      <c r="O583" s="44">
        <f t="shared" si="338"/>
        <v>110.23</v>
      </c>
      <c r="P583" s="44">
        <f t="shared" si="338"/>
        <v>110.23</v>
      </c>
      <c r="Q583" s="44">
        <f t="shared" si="338"/>
        <v>110.23</v>
      </c>
      <c r="R583" s="44">
        <f t="shared" si="338"/>
        <v>110.23</v>
      </c>
      <c r="S583" s="44">
        <f t="shared" si="338"/>
        <v>110.23</v>
      </c>
      <c r="T583" s="44">
        <f t="shared" si="338"/>
        <v>110.23</v>
      </c>
      <c r="U583" s="44">
        <f t="shared" si="338"/>
        <v>110.23</v>
      </c>
      <c r="V583" s="44">
        <f t="shared" si="338"/>
        <v>110.23</v>
      </c>
      <c r="W583" s="44">
        <f t="shared" si="338"/>
        <v>110.23</v>
      </c>
      <c r="X583" s="44">
        <f t="shared" si="338"/>
        <v>110.23</v>
      </c>
      <c r="Y583" s="44">
        <f t="shared" si="338"/>
        <v>110.23</v>
      </c>
      <c r="Z583" s="44">
        <f t="shared" si="338"/>
        <v>110.23</v>
      </c>
      <c r="AA583" s="44">
        <f t="shared" si="338"/>
        <v>110.23</v>
      </c>
    </row>
    <row r="584" spans="1:27" collapsed="1" x14ac:dyDescent="0.2">
      <c r="A584" s="98" t="s">
        <v>2222</v>
      </c>
      <c r="B584" s="28" t="str">
        <f>"21"&amp;"."&amp;$B$800&amp;"."&amp;$B$801</f>
        <v>21.08.2023</v>
      </c>
      <c r="C584" s="90" t="s">
        <v>76</v>
      </c>
      <c r="D584" s="91">
        <f>ROUND(((D585+D586+D588+D587)/1000),5)</f>
        <v>4.9921899999999999</v>
      </c>
      <c r="E584" s="91">
        <f>ROUND(((E585+E586+E588+E587)/1000),5)</f>
        <v>4.8549899999999999</v>
      </c>
      <c r="F584" s="91">
        <f>ROUND(((F585+F586+F588+F587)/1000),5)</f>
        <v>4.7520199999999999</v>
      </c>
      <c r="G584" s="91">
        <f t="shared" ref="G584:AA584" si="339">ROUND(((G585+G586+G588+G587)/1000),5)</f>
        <v>4.6912900000000004</v>
      </c>
      <c r="H584" s="91">
        <f t="shared" si="339"/>
        <v>4.6564500000000004</v>
      </c>
      <c r="I584" s="91">
        <f t="shared" si="339"/>
        <v>4.7248400000000004</v>
      </c>
      <c r="J584" s="91">
        <f t="shared" si="339"/>
        <v>4.93119</v>
      </c>
      <c r="K584" s="91">
        <f t="shared" si="339"/>
        <v>5.2560799999999999</v>
      </c>
      <c r="L584" s="91">
        <f t="shared" si="339"/>
        <v>5.6502600000000003</v>
      </c>
      <c r="M584" s="91">
        <f t="shared" si="339"/>
        <v>5.7245499999999998</v>
      </c>
      <c r="N584" s="91">
        <f t="shared" si="339"/>
        <v>5.73942</v>
      </c>
      <c r="O584" s="91">
        <f t="shared" si="339"/>
        <v>5.7725200000000001</v>
      </c>
      <c r="P584" s="91">
        <f t="shared" si="339"/>
        <v>5.7536300000000002</v>
      </c>
      <c r="Q584" s="91">
        <f t="shared" si="339"/>
        <v>5.8066800000000001</v>
      </c>
      <c r="R584" s="91">
        <f t="shared" si="339"/>
        <v>5.8285099999999996</v>
      </c>
      <c r="S584" s="91">
        <f t="shared" si="339"/>
        <v>5.84626</v>
      </c>
      <c r="T584" s="91">
        <f t="shared" si="339"/>
        <v>5.9336099999999998</v>
      </c>
      <c r="U584" s="91">
        <f t="shared" si="339"/>
        <v>5.8324499999999997</v>
      </c>
      <c r="V584" s="91">
        <f t="shared" si="339"/>
        <v>5.7392899999999996</v>
      </c>
      <c r="W584" s="91">
        <f t="shared" si="339"/>
        <v>5.7239599999999999</v>
      </c>
      <c r="X584" s="91">
        <f t="shared" si="339"/>
        <v>5.7232399999999997</v>
      </c>
      <c r="Y584" s="91">
        <f t="shared" si="339"/>
        <v>5.6891400000000001</v>
      </c>
      <c r="Z584" s="91">
        <f t="shared" si="339"/>
        <v>5.3883999999999999</v>
      </c>
      <c r="AA584" s="91">
        <f t="shared" si="339"/>
        <v>5.2351400000000003</v>
      </c>
    </row>
    <row r="585" spans="1:27" ht="12.75" hidden="1" customHeight="1" outlineLevel="1" x14ac:dyDescent="0.2">
      <c r="A585" s="99" t="s">
        <v>2223</v>
      </c>
      <c r="B585" s="63" t="s">
        <v>238</v>
      </c>
      <c r="C585" s="43" t="s">
        <v>79</v>
      </c>
      <c r="D585" s="44">
        <v>1318.27</v>
      </c>
      <c r="E585" s="44">
        <v>1181.07</v>
      </c>
      <c r="F585" s="44">
        <v>1078.0999999999999</v>
      </c>
      <c r="G585" s="44">
        <v>1017.37</v>
      </c>
      <c r="H585" s="44">
        <v>982.53</v>
      </c>
      <c r="I585" s="44">
        <v>1050.92</v>
      </c>
      <c r="J585" s="44">
        <v>1257.27</v>
      </c>
      <c r="K585" s="44">
        <v>1582.16</v>
      </c>
      <c r="L585" s="44">
        <v>1976.34</v>
      </c>
      <c r="M585" s="44">
        <v>2050.63</v>
      </c>
      <c r="N585" s="44">
        <v>2065.5</v>
      </c>
      <c r="O585" s="44">
        <v>2098.6</v>
      </c>
      <c r="P585" s="44">
        <v>2079.71</v>
      </c>
      <c r="Q585" s="44">
        <v>2132.7600000000002</v>
      </c>
      <c r="R585" s="44">
        <v>2154.59</v>
      </c>
      <c r="S585" s="44">
        <v>2172.34</v>
      </c>
      <c r="T585" s="44">
        <v>2259.69</v>
      </c>
      <c r="U585" s="44">
        <v>2158.5300000000002</v>
      </c>
      <c r="V585" s="44">
        <v>2065.37</v>
      </c>
      <c r="W585" s="44">
        <v>2050.04</v>
      </c>
      <c r="X585" s="44">
        <v>2049.3200000000002</v>
      </c>
      <c r="Y585" s="44">
        <v>2015.22</v>
      </c>
      <c r="Z585" s="44">
        <v>1714.48</v>
      </c>
      <c r="AA585" s="44">
        <v>1561.22</v>
      </c>
    </row>
    <row r="586" spans="1:27" ht="12.75" hidden="1" customHeight="1" outlineLevel="1" x14ac:dyDescent="0.2">
      <c r="A586" s="99" t="s">
        <v>2224</v>
      </c>
      <c r="B586" s="63" t="s">
        <v>90</v>
      </c>
      <c r="C586" s="43" t="s">
        <v>79</v>
      </c>
      <c r="D586" s="44">
        <f>$D$486</f>
        <v>3559.77</v>
      </c>
      <c r="E586" s="44">
        <f t="shared" ref="E586:AA586" si="340">$D$486</f>
        <v>3559.77</v>
      </c>
      <c r="F586" s="44">
        <f t="shared" si="340"/>
        <v>3559.77</v>
      </c>
      <c r="G586" s="44">
        <f t="shared" si="340"/>
        <v>3559.77</v>
      </c>
      <c r="H586" s="44">
        <f t="shared" si="340"/>
        <v>3559.77</v>
      </c>
      <c r="I586" s="44">
        <f t="shared" si="340"/>
        <v>3559.77</v>
      </c>
      <c r="J586" s="44">
        <f t="shared" si="340"/>
        <v>3559.77</v>
      </c>
      <c r="K586" s="44">
        <f t="shared" si="340"/>
        <v>3559.77</v>
      </c>
      <c r="L586" s="44">
        <f t="shared" si="340"/>
        <v>3559.77</v>
      </c>
      <c r="M586" s="44">
        <f t="shared" si="340"/>
        <v>3559.77</v>
      </c>
      <c r="N586" s="44">
        <f t="shared" si="340"/>
        <v>3559.77</v>
      </c>
      <c r="O586" s="44">
        <f t="shared" si="340"/>
        <v>3559.77</v>
      </c>
      <c r="P586" s="44">
        <f t="shared" si="340"/>
        <v>3559.77</v>
      </c>
      <c r="Q586" s="44">
        <f t="shared" si="340"/>
        <v>3559.77</v>
      </c>
      <c r="R586" s="44">
        <f t="shared" si="340"/>
        <v>3559.77</v>
      </c>
      <c r="S586" s="44">
        <f t="shared" si="340"/>
        <v>3559.77</v>
      </c>
      <c r="T586" s="44">
        <f t="shared" si="340"/>
        <v>3559.77</v>
      </c>
      <c r="U586" s="44">
        <f t="shared" si="340"/>
        <v>3559.77</v>
      </c>
      <c r="V586" s="44">
        <f t="shared" si="340"/>
        <v>3559.77</v>
      </c>
      <c r="W586" s="44">
        <f t="shared" si="340"/>
        <v>3559.77</v>
      </c>
      <c r="X586" s="44">
        <f t="shared" si="340"/>
        <v>3559.77</v>
      </c>
      <c r="Y586" s="44">
        <f t="shared" si="340"/>
        <v>3559.77</v>
      </c>
      <c r="Z586" s="44">
        <f t="shared" si="340"/>
        <v>3559.77</v>
      </c>
      <c r="AA586" s="44">
        <f t="shared" si="340"/>
        <v>3559.77</v>
      </c>
    </row>
    <row r="587" spans="1:27" ht="12.75" hidden="1" customHeight="1" outlineLevel="1" x14ac:dyDescent="0.2">
      <c r="A587" s="99" t="s">
        <v>2225</v>
      </c>
      <c r="B587" s="63" t="s">
        <v>83</v>
      </c>
      <c r="C587" s="43" t="s">
        <v>79</v>
      </c>
      <c r="D587" s="44">
        <v>3.92</v>
      </c>
      <c r="E587" s="44">
        <v>3.92</v>
      </c>
      <c r="F587" s="44">
        <v>3.92</v>
      </c>
      <c r="G587" s="44">
        <v>3.92</v>
      </c>
      <c r="H587" s="44">
        <v>3.92</v>
      </c>
      <c r="I587" s="44">
        <v>3.92</v>
      </c>
      <c r="J587" s="44">
        <v>3.92</v>
      </c>
      <c r="K587" s="44">
        <v>3.92</v>
      </c>
      <c r="L587" s="44">
        <v>3.92</v>
      </c>
      <c r="M587" s="44">
        <v>3.92</v>
      </c>
      <c r="N587" s="44">
        <v>3.92</v>
      </c>
      <c r="O587" s="44">
        <v>3.92</v>
      </c>
      <c r="P587" s="44">
        <v>3.92</v>
      </c>
      <c r="Q587" s="44">
        <v>3.92</v>
      </c>
      <c r="R587" s="44">
        <v>3.92</v>
      </c>
      <c r="S587" s="44">
        <v>3.92</v>
      </c>
      <c r="T587" s="44">
        <v>3.92</v>
      </c>
      <c r="U587" s="44">
        <v>3.92</v>
      </c>
      <c r="V587" s="44">
        <v>3.92</v>
      </c>
      <c r="W587" s="44">
        <v>3.92</v>
      </c>
      <c r="X587" s="44">
        <v>3.92</v>
      </c>
      <c r="Y587" s="44">
        <v>3.92</v>
      </c>
      <c r="Z587" s="44">
        <v>3.92</v>
      </c>
      <c r="AA587" s="44">
        <v>3.92</v>
      </c>
    </row>
    <row r="588" spans="1:27" ht="12.75" hidden="1" customHeight="1" outlineLevel="1" x14ac:dyDescent="0.2">
      <c r="A588" s="99" t="s">
        <v>2226</v>
      </c>
      <c r="B588" s="63" t="s">
        <v>81</v>
      </c>
      <c r="C588" s="43" t="s">
        <v>79</v>
      </c>
      <c r="D588" s="44">
        <f>$D$11</f>
        <v>110.23</v>
      </c>
      <c r="E588" s="44">
        <f t="shared" ref="E588:AA588" si="341">$D$11</f>
        <v>110.23</v>
      </c>
      <c r="F588" s="44">
        <f t="shared" si="341"/>
        <v>110.23</v>
      </c>
      <c r="G588" s="44">
        <f t="shared" si="341"/>
        <v>110.23</v>
      </c>
      <c r="H588" s="44">
        <f t="shared" si="341"/>
        <v>110.23</v>
      </c>
      <c r="I588" s="44">
        <f t="shared" si="341"/>
        <v>110.23</v>
      </c>
      <c r="J588" s="44">
        <f t="shared" si="341"/>
        <v>110.23</v>
      </c>
      <c r="K588" s="44">
        <f t="shared" si="341"/>
        <v>110.23</v>
      </c>
      <c r="L588" s="44">
        <f t="shared" si="341"/>
        <v>110.23</v>
      </c>
      <c r="M588" s="44">
        <f t="shared" si="341"/>
        <v>110.23</v>
      </c>
      <c r="N588" s="44">
        <f t="shared" si="341"/>
        <v>110.23</v>
      </c>
      <c r="O588" s="44">
        <f t="shared" si="341"/>
        <v>110.23</v>
      </c>
      <c r="P588" s="44">
        <f t="shared" si="341"/>
        <v>110.23</v>
      </c>
      <c r="Q588" s="44">
        <f t="shared" si="341"/>
        <v>110.23</v>
      </c>
      <c r="R588" s="44">
        <f t="shared" si="341"/>
        <v>110.23</v>
      </c>
      <c r="S588" s="44">
        <f t="shared" si="341"/>
        <v>110.23</v>
      </c>
      <c r="T588" s="44">
        <f t="shared" si="341"/>
        <v>110.23</v>
      </c>
      <c r="U588" s="44">
        <f t="shared" si="341"/>
        <v>110.23</v>
      </c>
      <c r="V588" s="44">
        <f t="shared" si="341"/>
        <v>110.23</v>
      </c>
      <c r="W588" s="44">
        <f t="shared" si="341"/>
        <v>110.23</v>
      </c>
      <c r="X588" s="44">
        <f t="shared" si="341"/>
        <v>110.23</v>
      </c>
      <c r="Y588" s="44">
        <f t="shared" si="341"/>
        <v>110.23</v>
      </c>
      <c r="Z588" s="44">
        <f t="shared" si="341"/>
        <v>110.23</v>
      </c>
      <c r="AA588" s="44">
        <f t="shared" si="341"/>
        <v>110.23</v>
      </c>
    </row>
    <row r="589" spans="1:27" collapsed="1" x14ac:dyDescent="0.2">
      <c r="A589" s="98" t="s">
        <v>2227</v>
      </c>
      <c r="B589" s="28" t="str">
        <f>"22"&amp;"."&amp;$B$800&amp;"."&amp;$B$801</f>
        <v>22.08.2023</v>
      </c>
      <c r="C589" s="90" t="s">
        <v>76</v>
      </c>
      <c r="D589" s="91">
        <f>ROUND(((D590+D591+D593+D592)/1000),5)</f>
        <v>4.8739699999999999</v>
      </c>
      <c r="E589" s="91">
        <f>ROUND(((E590+E591+E593+E592)/1000),5)</f>
        <v>4.7242100000000002</v>
      </c>
      <c r="F589" s="91">
        <f>ROUND(((F590+F591+F593+F592)/1000),5)</f>
        <v>4.5781700000000001</v>
      </c>
      <c r="G589" s="91">
        <f t="shared" ref="G589:AA589" si="342">ROUND(((G590+G591+G593+G592)/1000),5)</f>
        <v>4.5191800000000004</v>
      </c>
      <c r="H589" s="91">
        <f t="shared" si="342"/>
        <v>4.5364000000000004</v>
      </c>
      <c r="I589" s="91">
        <f t="shared" si="342"/>
        <v>4.6614500000000003</v>
      </c>
      <c r="J589" s="91">
        <f t="shared" si="342"/>
        <v>4.9371</v>
      </c>
      <c r="K589" s="91">
        <f t="shared" si="342"/>
        <v>5.11463</v>
      </c>
      <c r="L589" s="91">
        <f t="shared" si="342"/>
        <v>5.4233000000000002</v>
      </c>
      <c r="M589" s="91">
        <f t="shared" si="342"/>
        <v>5.6462500000000002</v>
      </c>
      <c r="N589" s="91">
        <f t="shared" si="342"/>
        <v>5.7077900000000001</v>
      </c>
      <c r="O589" s="91">
        <f t="shared" si="342"/>
        <v>5.7082300000000004</v>
      </c>
      <c r="P589" s="91">
        <f t="shared" si="342"/>
        <v>5.7069099999999997</v>
      </c>
      <c r="Q589" s="91">
        <f t="shared" si="342"/>
        <v>5.72</v>
      </c>
      <c r="R589" s="91">
        <f t="shared" si="342"/>
        <v>5.8054800000000002</v>
      </c>
      <c r="S589" s="91">
        <f t="shared" si="342"/>
        <v>5.8284599999999998</v>
      </c>
      <c r="T589" s="91">
        <f t="shared" si="342"/>
        <v>5.8330700000000002</v>
      </c>
      <c r="U589" s="91">
        <f t="shared" si="342"/>
        <v>5.8313199999999998</v>
      </c>
      <c r="V589" s="91">
        <f t="shared" si="342"/>
        <v>5.7344999999999997</v>
      </c>
      <c r="W589" s="91">
        <f t="shared" si="342"/>
        <v>5.7256400000000003</v>
      </c>
      <c r="X589" s="91">
        <f t="shared" si="342"/>
        <v>5.7126799999999998</v>
      </c>
      <c r="Y589" s="91">
        <f t="shared" si="342"/>
        <v>5.5715300000000001</v>
      </c>
      <c r="Z589" s="91">
        <f t="shared" si="342"/>
        <v>5.35609</v>
      </c>
      <c r="AA589" s="91">
        <f t="shared" si="342"/>
        <v>5.1112799999999998</v>
      </c>
    </row>
    <row r="590" spans="1:27" ht="12.75" hidden="1" customHeight="1" outlineLevel="1" x14ac:dyDescent="0.2">
      <c r="A590" s="99" t="s">
        <v>2228</v>
      </c>
      <c r="B590" s="63" t="s">
        <v>238</v>
      </c>
      <c r="C590" s="43" t="s">
        <v>79</v>
      </c>
      <c r="D590" s="44">
        <v>1200.05</v>
      </c>
      <c r="E590" s="44">
        <v>1050.29</v>
      </c>
      <c r="F590" s="44">
        <v>904.25</v>
      </c>
      <c r="G590" s="44">
        <v>845.26</v>
      </c>
      <c r="H590" s="44">
        <v>862.48</v>
      </c>
      <c r="I590" s="44">
        <v>987.53</v>
      </c>
      <c r="J590" s="44">
        <v>1263.18</v>
      </c>
      <c r="K590" s="44">
        <v>1440.71</v>
      </c>
      <c r="L590" s="44">
        <v>1749.38</v>
      </c>
      <c r="M590" s="44">
        <v>1972.33</v>
      </c>
      <c r="N590" s="44">
        <v>2033.87</v>
      </c>
      <c r="O590" s="44">
        <v>2034.31</v>
      </c>
      <c r="P590" s="44">
        <v>2032.99</v>
      </c>
      <c r="Q590" s="44">
        <v>2046.08</v>
      </c>
      <c r="R590" s="44">
        <v>2131.56</v>
      </c>
      <c r="S590" s="44">
        <v>2154.54</v>
      </c>
      <c r="T590" s="44">
        <v>2159.15</v>
      </c>
      <c r="U590" s="44">
        <v>2157.4</v>
      </c>
      <c r="V590" s="44">
        <v>2060.58</v>
      </c>
      <c r="W590" s="44">
        <v>2051.7199999999998</v>
      </c>
      <c r="X590" s="44">
        <v>2038.76</v>
      </c>
      <c r="Y590" s="44">
        <v>1897.61</v>
      </c>
      <c r="Z590" s="44">
        <v>1682.17</v>
      </c>
      <c r="AA590" s="44">
        <v>1437.36</v>
      </c>
    </row>
    <row r="591" spans="1:27" ht="12.75" hidden="1" customHeight="1" outlineLevel="1" x14ac:dyDescent="0.2">
      <c r="A591" s="99" t="s">
        <v>2229</v>
      </c>
      <c r="B591" s="63" t="s">
        <v>90</v>
      </c>
      <c r="C591" s="43" t="s">
        <v>79</v>
      </c>
      <c r="D591" s="44">
        <f>$D$486</f>
        <v>3559.77</v>
      </c>
      <c r="E591" s="44">
        <f t="shared" ref="E591:AA591" si="343">$D$486</f>
        <v>3559.77</v>
      </c>
      <c r="F591" s="44">
        <f t="shared" si="343"/>
        <v>3559.77</v>
      </c>
      <c r="G591" s="44">
        <f t="shared" si="343"/>
        <v>3559.77</v>
      </c>
      <c r="H591" s="44">
        <f t="shared" si="343"/>
        <v>3559.77</v>
      </c>
      <c r="I591" s="44">
        <f t="shared" si="343"/>
        <v>3559.77</v>
      </c>
      <c r="J591" s="44">
        <f t="shared" si="343"/>
        <v>3559.77</v>
      </c>
      <c r="K591" s="44">
        <f t="shared" si="343"/>
        <v>3559.77</v>
      </c>
      <c r="L591" s="44">
        <f t="shared" si="343"/>
        <v>3559.77</v>
      </c>
      <c r="M591" s="44">
        <f t="shared" si="343"/>
        <v>3559.77</v>
      </c>
      <c r="N591" s="44">
        <f t="shared" si="343"/>
        <v>3559.77</v>
      </c>
      <c r="O591" s="44">
        <f t="shared" si="343"/>
        <v>3559.77</v>
      </c>
      <c r="P591" s="44">
        <f t="shared" si="343"/>
        <v>3559.77</v>
      </c>
      <c r="Q591" s="44">
        <f t="shared" si="343"/>
        <v>3559.77</v>
      </c>
      <c r="R591" s="44">
        <f t="shared" si="343"/>
        <v>3559.77</v>
      </c>
      <c r="S591" s="44">
        <f t="shared" si="343"/>
        <v>3559.77</v>
      </c>
      <c r="T591" s="44">
        <f t="shared" si="343"/>
        <v>3559.77</v>
      </c>
      <c r="U591" s="44">
        <f t="shared" si="343"/>
        <v>3559.77</v>
      </c>
      <c r="V591" s="44">
        <f t="shared" si="343"/>
        <v>3559.77</v>
      </c>
      <c r="W591" s="44">
        <f t="shared" si="343"/>
        <v>3559.77</v>
      </c>
      <c r="X591" s="44">
        <f t="shared" si="343"/>
        <v>3559.77</v>
      </c>
      <c r="Y591" s="44">
        <f t="shared" si="343"/>
        <v>3559.77</v>
      </c>
      <c r="Z591" s="44">
        <f t="shared" si="343"/>
        <v>3559.77</v>
      </c>
      <c r="AA591" s="44">
        <f t="shared" si="343"/>
        <v>3559.77</v>
      </c>
    </row>
    <row r="592" spans="1:27" ht="12.75" hidden="1" customHeight="1" outlineLevel="1" x14ac:dyDescent="0.2">
      <c r="A592" s="99" t="s">
        <v>2230</v>
      </c>
      <c r="B592" s="63" t="s">
        <v>83</v>
      </c>
      <c r="C592" s="43" t="s">
        <v>79</v>
      </c>
      <c r="D592" s="44">
        <v>3.92</v>
      </c>
      <c r="E592" s="44">
        <v>3.92</v>
      </c>
      <c r="F592" s="44">
        <v>3.92</v>
      </c>
      <c r="G592" s="44">
        <v>3.92</v>
      </c>
      <c r="H592" s="44">
        <v>3.92</v>
      </c>
      <c r="I592" s="44">
        <v>3.92</v>
      </c>
      <c r="J592" s="44">
        <v>3.92</v>
      </c>
      <c r="K592" s="44">
        <v>3.92</v>
      </c>
      <c r="L592" s="44">
        <v>3.92</v>
      </c>
      <c r="M592" s="44">
        <v>3.92</v>
      </c>
      <c r="N592" s="44">
        <v>3.92</v>
      </c>
      <c r="O592" s="44">
        <v>3.92</v>
      </c>
      <c r="P592" s="44">
        <v>3.92</v>
      </c>
      <c r="Q592" s="44">
        <v>3.92</v>
      </c>
      <c r="R592" s="44">
        <v>3.92</v>
      </c>
      <c r="S592" s="44">
        <v>3.92</v>
      </c>
      <c r="T592" s="44">
        <v>3.92</v>
      </c>
      <c r="U592" s="44">
        <v>3.92</v>
      </c>
      <c r="V592" s="44">
        <v>3.92</v>
      </c>
      <c r="W592" s="44">
        <v>3.92</v>
      </c>
      <c r="X592" s="44">
        <v>3.92</v>
      </c>
      <c r="Y592" s="44">
        <v>3.92</v>
      </c>
      <c r="Z592" s="44">
        <v>3.92</v>
      </c>
      <c r="AA592" s="44">
        <v>3.92</v>
      </c>
    </row>
    <row r="593" spans="1:27" ht="12.75" hidden="1" customHeight="1" outlineLevel="1" x14ac:dyDescent="0.2">
      <c r="A593" s="99" t="s">
        <v>2231</v>
      </c>
      <c r="B593" s="63" t="s">
        <v>81</v>
      </c>
      <c r="C593" s="43" t="s">
        <v>79</v>
      </c>
      <c r="D593" s="44">
        <f>$D$11</f>
        <v>110.23</v>
      </c>
      <c r="E593" s="44">
        <f t="shared" ref="E593:AA593" si="344">$D$11</f>
        <v>110.23</v>
      </c>
      <c r="F593" s="44">
        <f t="shared" si="344"/>
        <v>110.23</v>
      </c>
      <c r="G593" s="44">
        <f t="shared" si="344"/>
        <v>110.23</v>
      </c>
      <c r="H593" s="44">
        <f t="shared" si="344"/>
        <v>110.23</v>
      </c>
      <c r="I593" s="44">
        <f t="shared" si="344"/>
        <v>110.23</v>
      </c>
      <c r="J593" s="44">
        <f t="shared" si="344"/>
        <v>110.23</v>
      </c>
      <c r="K593" s="44">
        <f t="shared" si="344"/>
        <v>110.23</v>
      </c>
      <c r="L593" s="44">
        <f t="shared" si="344"/>
        <v>110.23</v>
      </c>
      <c r="M593" s="44">
        <f t="shared" si="344"/>
        <v>110.23</v>
      </c>
      <c r="N593" s="44">
        <f t="shared" si="344"/>
        <v>110.23</v>
      </c>
      <c r="O593" s="44">
        <f t="shared" si="344"/>
        <v>110.23</v>
      </c>
      <c r="P593" s="44">
        <f t="shared" si="344"/>
        <v>110.23</v>
      </c>
      <c r="Q593" s="44">
        <f t="shared" si="344"/>
        <v>110.23</v>
      </c>
      <c r="R593" s="44">
        <f t="shared" si="344"/>
        <v>110.23</v>
      </c>
      <c r="S593" s="44">
        <f t="shared" si="344"/>
        <v>110.23</v>
      </c>
      <c r="T593" s="44">
        <f t="shared" si="344"/>
        <v>110.23</v>
      </c>
      <c r="U593" s="44">
        <f t="shared" si="344"/>
        <v>110.23</v>
      </c>
      <c r="V593" s="44">
        <f t="shared" si="344"/>
        <v>110.23</v>
      </c>
      <c r="W593" s="44">
        <f t="shared" si="344"/>
        <v>110.23</v>
      </c>
      <c r="X593" s="44">
        <f t="shared" si="344"/>
        <v>110.23</v>
      </c>
      <c r="Y593" s="44">
        <f t="shared" si="344"/>
        <v>110.23</v>
      </c>
      <c r="Z593" s="44">
        <f t="shared" si="344"/>
        <v>110.23</v>
      </c>
      <c r="AA593" s="44">
        <f t="shared" si="344"/>
        <v>110.23</v>
      </c>
    </row>
    <row r="594" spans="1:27" collapsed="1" x14ac:dyDescent="0.2">
      <c r="A594" s="98" t="s">
        <v>2232</v>
      </c>
      <c r="B594" s="28" t="str">
        <f>"23"&amp;"."&amp;$B$800&amp;"."&amp;$B$801</f>
        <v>23.08.2023</v>
      </c>
      <c r="C594" s="90" t="s">
        <v>76</v>
      </c>
      <c r="D594" s="91">
        <f>ROUND(((D595+D596+D598+D597)/1000),5)</f>
        <v>4.8623399999999997</v>
      </c>
      <c r="E594" s="91">
        <f>ROUND(((E595+E596+E598+E597)/1000),5)</f>
        <v>4.5888400000000003</v>
      </c>
      <c r="F594" s="91">
        <f>ROUND(((F595+F596+F598+F597)/1000),5)</f>
        <v>4.5219199999999997</v>
      </c>
      <c r="G594" s="91">
        <f t="shared" ref="G594:AA594" si="345">ROUND(((G595+G596+G598+G597)/1000),5)</f>
        <v>4.4839900000000004</v>
      </c>
      <c r="H594" s="91">
        <f t="shared" si="345"/>
        <v>4.4817200000000001</v>
      </c>
      <c r="I594" s="91">
        <f t="shared" si="345"/>
        <v>3.8822999999999999</v>
      </c>
      <c r="J594" s="91">
        <f t="shared" si="345"/>
        <v>4.82491</v>
      </c>
      <c r="K594" s="91">
        <f t="shared" si="345"/>
        <v>5.1696400000000002</v>
      </c>
      <c r="L594" s="91">
        <f t="shared" si="345"/>
        <v>5.3888400000000001</v>
      </c>
      <c r="M594" s="91">
        <f t="shared" si="345"/>
        <v>5.7098100000000001</v>
      </c>
      <c r="N594" s="91">
        <f t="shared" si="345"/>
        <v>5.7540399999999998</v>
      </c>
      <c r="O594" s="91">
        <f t="shared" si="345"/>
        <v>5.7587700000000002</v>
      </c>
      <c r="P594" s="91">
        <f t="shared" si="345"/>
        <v>5.7460899999999997</v>
      </c>
      <c r="Q594" s="91">
        <f t="shared" si="345"/>
        <v>5.7093400000000001</v>
      </c>
      <c r="R594" s="91">
        <f t="shared" si="345"/>
        <v>5.7428800000000004</v>
      </c>
      <c r="S594" s="91">
        <f t="shared" si="345"/>
        <v>5.7429100000000002</v>
      </c>
      <c r="T594" s="91">
        <f t="shared" si="345"/>
        <v>5.7328799999999998</v>
      </c>
      <c r="U594" s="91">
        <f t="shared" si="345"/>
        <v>5.7196300000000004</v>
      </c>
      <c r="V594" s="91">
        <f t="shared" si="345"/>
        <v>5.6623700000000001</v>
      </c>
      <c r="W594" s="91">
        <f t="shared" si="345"/>
        <v>5.6910699999999999</v>
      </c>
      <c r="X594" s="91">
        <f t="shared" si="345"/>
        <v>5.5873900000000001</v>
      </c>
      <c r="Y594" s="91">
        <f t="shared" si="345"/>
        <v>5.49871</v>
      </c>
      <c r="Z594" s="91">
        <f t="shared" si="345"/>
        <v>5.3791799999999999</v>
      </c>
      <c r="AA594" s="91">
        <f t="shared" si="345"/>
        <v>5.0888900000000001</v>
      </c>
    </row>
    <row r="595" spans="1:27" ht="12.75" hidden="1" customHeight="1" outlineLevel="1" x14ac:dyDescent="0.2">
      <c r="A595" s="99" t="s">
        <v>2233</v>
      </c>
      <c r="B595" s="63" t="s">
        <v>238</v>
      </c>
      <c r="C595" s="43" t="s">
        <v>79</v>
      </c>
      <c r="D595" s="44">
        <v>1188.42</v>
      </c>
      <c r="E595" s="44">
        <v>914.92</v>
      </c>
      <c r="F595" s="44">
        <v>848</v>
      </c>
      <c r="G595" s="44">
        <v>810.07</v>
      </c>
      <c r="H595" s="44">
        <v>807.8</v>
      </c>
      <c r="I595" s="44">
        <v>208.38</v>
      </c>
      <c r="J595" s="44">
        <v>1150.99</v>
      </c>
      <c r="K595" s="44">
        <v>1495.72</v>
      </c>
      <c r="L595" s="44">
        <v>1714.92</v>
      </c>
      <c r="M595" s="44">
        <v>2035.89</v>
      </c>
      <c r="N595" s="44">
        <v>2080.12</v>
      </c>
      <c r="O595" s="44">
        <v>2084.85</v>
      </c>
      <c r="P595" s="44">
        <v>2072.17</v>
      </c>
      <c r="Q595" s="44">
        <v>2035.42</v>
      </c>
      <c r="R595" s="44">
        <v>2068.96</v>
      </c>
      <c r="S595" s="44">
        <v>2068.9899999999998</v>
      </c>
      <c r="T595" s="44">
        <v>2058.96</v>
      </c>
      <c r="U595" s="44">
        <v>2045.71</v>
      </c>
      <c r="V595" s="44">
        <v>1988.45</v>
      </c>
      <c r="W595" s="44">
        <v>2017.15</v>
      </c>
      <c r="X595" s="44">
        <v>1913.47</v>
      </c>
      <c r="Y595" s="44">
        <v>1824.79</v>
      </c>
      <c r="Z595" s="44">
        <v>1705.26</v>
      </c>
      <c r="AA595" s="44">
        <v>1414.97</v>
      </c>
    </row>
    <row r="596" spans="1:27" ht="12.75" hidden="1" customHeight="1" outlineLevel="1" x14ac:dyDescent="0.2">
      <c r="A596" s="99" t="s">
        <v>2234</v>
      </c>
      <c r="B596" s="63" t="s">
        <v>90</v>
      </c>
      <c r="C596" s="43" t="s">
        <v>79</v>
      </c>
      <c r="D596" s="44">
        <f>$D$486</f>
        <v>3559.77</v>
      </c>
      <c r="E596" s="44">
        <f t="shared" ref="E596:AA596" si="346">$D$486</f>
        <v>3559.77</v>
      </c>
      <c r="F596" s="44">
        <f t="shared" si="346"/>
        <v>3559.77</v>
      </c>
      <c r="G596" s="44">
        <f t="shared" si="346"/>
        <v>3559.77</v>
      </c>
      <c r="H596" s="44">
        <f t="shared" si="346"/>
        <v>3559.77</v>
      </c>
      <c r="I596" s="44">
        <f t="shared" si="346"/>
        <v>3559.77</v>
      </c>
      <c r="J596" s="44">
        <f t="shared" si="346"/>
        <v>3559.77</v>
      </c>
      <c r="K596" s="44">
        <f t="shared" si="346"/>
        <v>3559.77</v>
      </c>
      <c r="L596" s="44">
        <f t="shared" si="346"/>
        <v>3559.77</v>
      </c>
      <c r="M596" s="44">
        <f t="shared" si="346"/>
        <v>3559.77</v>
      </c>
      <c r="N596" s="44">
        <f t="shared" si="346"/>
        <v>3559.77</v>
      </c>
      <c r="O596" s="44">
        <f t="shared" si="346"/>
        <v>3559.77</v>
      </c>
      <c r="P596" s="44">
        <f t="shared" si="346"/>
        <v>3559.77</v>
      </c>
      <c r="Q596" s="44">
        <f t="shared" si="346"/>
        <v>3559.77</v>
      </c>
      <c r="R596" s="44">
        <f t="shared" si="346"/>
        <v>3559.77</v>
      </c>
      <c r="S596" s="44">
        <f t="shared" si="346"/>
        <v>3559.77</v>
      </c>
      <c r="T596" s="44">
        <f t="shared" si="346"/>
        <v>3559.77</v>
      </c>
      <c r="U596" s="44">
        <f t="shared" si="346"/>
        <v>3559.77</v>
      </c>
      <c r="V596" s="44">
        <f t="shared" si="346"/>
        <v>3559.77</v>
      </c>
      <c r="W596" s="44">
        <f t="shared" si="346"/>
        <v>3559.77</v>
      </c>
      <c r="X596" s="44">
        <f t="shared" si="346"/>
        <v>3559.77</v>
      </c>
      <c r="Y596" s="44">
        <f t="shared" si="346"/>
        <v>3559.77</v>
      </c>
      <c r="Z596" s="44">
        <f t="shared" si="346"/>
        <v>3559.77</v>
      </c>
      <c r="AA596" s="44">
        <f t="shared" si="346"/>
        <v>3559.77</v>
      </c>
    </row>
    <row r="597" spans="1:27" ht="12.75" hidden="1" customHeight="1" outlineLevel="1" x14ac:dyDescent="0.2">
      <c r="A597" s="99" t="s">
        <v>2235</v>
      </c>
      <c r="B597" s="63" t="s">
        <v>83</v>
      </c>
      <c r="C597" s="43" t="s">
        <v>79</v>
      </c>
      <c r="D597" s="44">
        <v>3.92</v>
      </c>
      <c r="E597" s="44">
        <v>3.92</v>
      </c>
      <c r="F597" s="44">
        <v>3.92</v>
      </c>
      <c r="G597" s="44">
        <v>3.92</v>
      </c>
      <c r="H597" s="44">
        <v>3.92</v>
      </c>
      <c r="I597" s="44">
        <v>3.92</v>
      </c>
      <c r="J597" s="44">
        <v>3.92</v>
      </c>
      <c r="K597" s="44">
        <v>3.92</v>
      </c>
      <c r="L597" s="44">
        <v>3.92</v>
      </c>
      <c r="M597" s="44">
        <v>3.92</v>
      </c>
      <c r="N597" s="44">
        <v>3.92</v>
      </c>
      <c r="O597" s="44">
        <v>3.92</v>
      </c>
      <c r="P597" s="44">
        <v>3.92</v>
      </c>
      <c r="Q597" s="44">
        <v>3.92</v>
      </c>
      <c r="R597" s="44">
        <v>3.92</v>
      </c>
      <c r="S597" s="44">
        <v>3.92</v>
      </c>
      <c r="T597" s="44">
        <v>3.92</v>
      </c>
      <c r="U597" s="44">
        <v>3.92</v>
      </c>
      <c r="V597" s="44">
        <v>3.92</v>
      </c>
      <c r="W597" s="44">
        <v>3.92</v>
      </c>
      <c r="X597" s="44">
        <v>3.92</v>
      </c>
      <c r="Y597" s="44">
        <v>3.92</v>
      </c>
      <c r="Z597" s="44">
        <v>3.92</v>
      </c>
      <c r="AA597" s="44">
        <v>3.92</v>
      </c>
    </row>
    <row r="598" spans="1:27" ht="12.75" hidden="1" customHeight="1" outlineLevel="1" x14ac:dyDescent="0.2">
      <c r="A598" s="99" t="s">
        <v>2236</v>
      </c>
      <c r="B598" s="63" t="s">
        <v>81</v>
      </c>
      <c r="C598" s="43" t="s">
        <v>79</v>
      </c>
      <c r="D598" s="44">
        <f>$D$11</f>
        <v>110.23</v>
      </c>
      <c r="E598" s="44">
        <f t="shared" ref="E598:AA598" si="347">$D$11</f>
        <v>110.23</v>
      </c>
      <c r="F598" s="44">
        <f t="shared" si="347"/>
        <v>110.23</v>
      </c>
      <c r="G598" s="44">
        <f t="shared" si="347"/>
        <v>110.23</v>
      </c>
      <c r="H598" s="44">
        <f t="shared" si="347"/>
        <v>110.23</v>
      </c>
      <c r="I598" s="44">
        <f t="shared" si="347"/>
        <v>110.23</v>
      </c>
      <c r="J598" s="44">
        <f t="shared" si="347"/>
        <v>110.23</v>
      </c>
      <c r="K598" s="44">
        <f t="shared" si="347"/>
        <v>110.23</v>
      </c>
      <c r="L598" s="44">
        <f t="shared" si="347"/>
        <v>110.23</v>
      </c>
      <c r="M598" s="44">
        <f t="shared" si="347"/>
        <v>110.23</v>
      </c>
      <c r="N598" s="44">
        <f t="shared" si="347"/>
        <v>110.23</v>
      </c>
      <c r="O598" s="44">
        <f t="shared" si="347"/>
        <v>110.23</v>
      </c>
      <c r="P598" s="44">
        <f t="shared" si="347"/>
        <v>110.23</v>
      </c>
      <c r="Q598" s="44">
        <f t="shared" si="347"/>
        <v>110.23</v>
      </c>
      <c r="R598" s="44">
        <f t="shared" si="347"/>
        <v>110.23</v>
      </c>
      <c r="S598" s="44">
        <f t="shared" si="347"/>
        <v>110.23</v>
      </c>
      <c r="T598" s="44">
        <f t="shared" si="347"/>
        <v>110.23</v>
      </c>
      <c r="U598" s="44">
        <f t="shared" si="347"/>
        <v>110.23</v>
      </c>
      <c r="V598" s="44">
        <f t="shared" si="347"/>
        <v>110.23</v>
      </c>
      <c r="W598" s="44">
        <f t="shared" si="347"/>
        <v>110.23</v>
      </c>
      <c r="X598" s="44">
        <f t="shared" si="347"/>
        <v>110.23</v>
      </c>
      <c r="Y598" s="44">
        <f t="shared" si="347"/>
        <v>110.23</v>
      </c>
      <c r="Z598" s="44">
        <f t="shared" si="347"/>
        <v>110.23</v>
      </c>
      <c r="AA598" s="44">
        <f t="shared" si="347"/>
        <v>110.23</v>
      </c>
    </row>
    <row r="599" spans="1:27" collapsed="1" x14ac:dyDescent="0.2">
      <c r="A599" s="98" t="s">
        <v>2237</v>
      </c>
      <c r="B599" s="28" t="str">
        <f>"24"&amp;"."&amp;$B$800&amp;"."&amp;$B$801</f>
        <v>24.08.2023</v>
      </c>
      <c r="C599" s="90" t="s">
        <v>76</v>
      </c>
      <c r="D599" s="91">
        <f>ROUND(((D600+D601+D603+D602)/1000),5)</f>
        <v>4.8477899999999998</v>
      </c>
      <c r="E599" s="91">
        <f>ROUND(((E600+E601+E603+E602)/1000),5)</f>
        <v>4.6051799999999998</v>
      </c>
      <c r="F599" s="91">
        <f>ROUND(((F600+F601+F603+F602)/1000),5)</f>
        <v>4.5019900000000002</v>
      </c>
      <c r="G599" s="91">
        <f t="shared" ref="G599:AA599" si="348">ROUND(((G600+G601+G603+G602)/1000),5)</f>
        <v>3.8488699999999998</v>
      </c>
      <c r="H599" s="91">
        <f t="shared" si="348"/>
        <v>3.85737</v>
      </c>
      <c r="I599" s="91">
        <f t="shared" si="348"/>
        <v>4.60398</v>
      </c>
      <c r="J599" s="91">
        <f t="shared" si="348"/>
        <v>4.8944400000000003</v>
      </c>
      <c r="K599" s="91">
        <f t="shared" si="348"/>
        <v>5.2193100000000001</v>
      </c>
      <c r="L599" s="91">
        <f t="shared" si="348"/>
        <v>5.4211</v>
      </c>
      <c r="M599" s="91">
        <f t="shared" si="348"/>
        <v>5.5254200000000004</v>
      </c>
      <c r="N599" s="91">
        <f t="shared" si="348"/>
        <v>5.5833300000000001</v>
      </c>
      <c r="O599" s="91">
        <f t="shared" si="348"/>
        <v>5.57301</v>
      </c>
      <c r="P599" s="91">
        <f t="shared" si="348"/>
        <v>5.5550199999999998</v>
      </c>
      <c r="Q599" s="91">
        <f t="shared" si="348"/>
        <v>5.5884799999999997</v>
      </c>
      <c r="R599" s="91">
        <f t="shared" si="348"/>
        <v>5.6795799999999996</v>
      </c>
      <c r="S599" s="91">
        <f t="shared" si="348"/>
        <v>5.6835899999999997</v>
      </c>
      <c r="T599" s="91">
        <f t="shared" si="348"/>
        <v>5.6787799999999997</v>
      </c>
      <c r="U599" s="91">
        <f t="shared" si="348"/>
        <v>5.5756800000000002</v>
      </c>
      <c r="V599" s="91">
        <f t="shared" si="348"/>
        <v>5.5766</v>
      </c>
      <c r="W599" s="91">
        <f t="shared" si="348"/>
        <v>5.6158799999999998</v>
      </c>
      <c r="X599" s="91">
        <f t="shared" si="348"/>
        <v>5.6453199999999999</v>
      </c>
      <c r="Y599" s="91">
        <f t="shared" si="348"/>
        <v>5.5426299999999999</v>
      </c>
      <c r="Z599" s="91">
        <f t="shared" si="348"/>
        <v>5.4245200000000002</v>
      </c>
      <c r="AA599" s="91">
        <f t="shared" si="348"/>
        <v>5.1574400000000002</v>
      </c>
    </row>
    <row r="600" spans="1:27" ht="12.75" hidden="1" customHeight="1" outlineLevel="1" x14ac:dyDescent="0.2">
      <c r="A600" s="99" t="s">
        <v>2238</v>
      </c>
      <c r="B600" s="63" t="s">
        <v>238</v>
      </c>
      <c r="C600" s="43" t="s">
        <v>79</v>
      </c>
      <c r="D600" s="44">
        <v>1173.8699999999999</v>
      </c>
      <c r="E600" s="44">
        <v>931.26</v>
      </c>
      <c r="F600" s="44">
        <v>828.07</v>
      </c>
      <c r="G600" s="44">
        <v>174.95</v>
      </c>
      <c r="H600" s="44">
        <v>183.45</v>
      </c>
      <c r="I600" s="44">
        <v>930.06</v>
      </c>
      <c r="J600" s="44">
        <v>1220.52</v>
      </c>
      <c r="K600" s="44">
        <v>1545.39</v>
      </c>
      <c r="L600" s="44">
        <v>1747.18</v>
      </c>
      <c r="M600" s="44">
        <v>1851.5</v>
      </c>
      <c r="N600" s="44">
        <v>1909.41</v>
      </c>
      <c r="O600" s="44">
        <v>1899.09</v>
      </c>
      <c r="P600" s="44">
        <v>1881.1</v>
      </c>
      <c r="Q600" s="44">
        <v>1914.56</v>
      </c>
      <c r="R600" s="44">
        <v>2005.66</v>
      </c>
      <c r="S600" s="44">
        <v>2009.67</v>
      </c>
      <c r="T600" s="44">
        <v>2004.86</v>
      </c>
      <c r="U600" s="44">
        <v>1901.76</v>
      </c>
      <c r="V600" s="44">
        <v>1902.68</v>
      </c>
      <c r="W600" s="44">
        <v>1941.96</v>
      </c>
      <c r="X600" s="44">
        <v>1971.4</v>
      </c>
      <c r="Y600" s="44">
        <v>1868.71</v>
      </c>
      <c r="Z600" s="44">
        <v>1750.6</v>
      </c>
      <c r="AA600" s="44">
        <v>1483.52</v>
      </c>
    </row>
    <row r="601" spans="1:27" ht="12.75" hidden="1" customHeight="1" outlineLevel="1" x14ac:dyDescent="0.2">
      <c r="A601" s="99" t="s">
        <v>2239</v>
      </c>
      <c r="B601" s="63" t="s">
        <v>90</v>
      </c>
      <c r="C601" s="43" t="s">
        <v>79</v>
      </c>
      <c r="D601" s="44">
        <f>$D$486</f>
        <v>3559.77</v>
      </c>
      <c r="E601" s="44">
        <f t="shared" ref="E601:AA601" si="349">$D$486</f>
        <v>3559.77</v>
      </c>
      <c r="F601" s="44">
        <f t="shared" si="349"/>
        <v>3559.77</v>
      </c>
      <c r="G601" s="44">
        <f t="shared" si="349"/>
        <v>3559.77</v>
      </c>
      <c r="H601" s="44">
        <f t="shared" si="349"/>
        <v>3559.77</v>
      </c>
      <c r="I601" s="44">
        <f t="shared" si="349"/>
        <v>3559.77</v>
      </c>
      <c r="J601" s="44">
        <f t="shared" si="349"/>
        <v>3559.77</v>
      </c>
      <c r="K601" s="44">
        <f t="shared" si="349"/>
        <v>3559.77</v>
      </c>
      <c r="L601" s="44">
        <f t="shared" si="349"/>
        <v>3559.77</v>
      </c>
      <c r="M601" s="44">
        <f t="shared" si="349"/>
        <v>3559.77</v>
      </c>
      <c r="N601" s="44">
        <f t="shared" si="349"/>
        <v>3559.77</v>
      </c>
      <c r="O601" s="44">
        <f t="shared" si="349"/>
        <v>3559.77</v>
      </c>
      <c r="P601" s="44">
        <f t="shared" si="349"/>
        <v>3559.77</v>
      </c>
      <c r="Q601" s="44">
        <f t="shared" si="349"/>
        <v>3559.77</v>
      </c>
      <c r="R601" s="44">
        <f t="shared" si="349"/>
        <v>3559.77</v>
      </c>
      <c r="S601" s="44">
        <f t="shared" si="349"/>
        <v>3559.77</v>
      </c>
      <c r="T601" s="44">
        <f t="shared" si="349"/>
        <v>3559.77</v>
      </c>
      <c r="U601" s="44">
        <f t="shared" si="349"/>
        <v>3559.77</v>
      </c>
      <c r="V601" s="44">
        <f t="shared" si="349"/>
        <v>3559.77</v>
      </c>
      <c r="W601" s="44">
        <f t="shared" si="349"/>
        <v>3559.77</v>
      </c>
      <c r="X601" s="44">
        <f t="shared" si="349"/>
        <v>3559.77</v>
      </c>
      <c r="Y601" s="44">
        <f t="shared" si="349"/>
        <v>3559.77</v>
      </c>
      <c r="Z601" s="44">
        <f t="shared" si="349"/>
        <v>3559.77</v>
      </c>
      <c r="AA601" s="44">
        <f t="shared" si="349"/>
        <v>3559.77</v>
      </c>
    </row>
    <row r="602" spans="1:27" ht="12.75" hidden="1" customHeight="1" outlineLevel="1" x14ac:dyDescent="0.2">
      <c r="A602" s="99" t="s">
        <v>2240</v>
      </c>
      <c r="B602" s="63" t="s">
        <v>83</v>
      </c>
      <c r="C602" s="43" t="s">
        <v>79</v>
      </c>
      <c r="D602" s="44">
        <v>3.92</v>
      </c>
      <c r="E602" s="44">
        <v>3.92</v>
      </c>
      <c r="F602" s="44">
        <v>3.92</v>
      </c>
      <c r="G602" s="44">
        <v>3.92</v>
      </c>
      <c r="H602" s="44">
        <v>3.92</v>
      </c>
      <c r="I602" s="44">
        <v>3.92</v>
      </c>
      <c r="J602" s="44">
        <v>3.92</v>
      </c>
      <c r="K602" s="44">
        <v>3.92</v>
      </c>
      <c r="L602" s="44">
        <v>3.92</v>
      </c>
      <c r="M602" s="44">
        <v>3.92</v>
      </c>
      <c r="N602" s="44">
        <v>3.92</v>
      </c>
      <c r="O602" s="44">
        <v>3.92</v>
      </c>
      <c r="P602" s="44">
        <v>3.92</v>
      </c>
      <c r="Q602" s="44">
        <v>3.92</v>
      </c>
      <c r="R602" s="44">
        <v>3.92</v>
      </c>
      <c r="S602" s="44">
        <v>3.92</v>
      </c>
      <c r="T602" s="44">
        <v>3.92</v>
      </c>
      <c r="U602" s="44">
        <v>3.92</v>
      </c>
      <c r="V602" s="44">
        <v>3.92</v>
      </c>
      <c r="W602" s="44">
        <v>3.92</v>
      </c>
      <c r="X602" s="44">
        <v>3.92</v>
      </c>
      <c r="Y602" s="44">
        <v>3.92</v>
      </c>
      <c r="Z602" s="44">
        <v>3.92</v>
      </c>
      <c r="AA602" s="44">
        <v>3.92</v>
      </c>
    </row>
    <row r="603" spans="1:27" ht="12.75" hidden="1" customHeight="1" outlineLevel="1" x14ac:dyDescent="0.2">
      <c r="A603" s="99" t="s">
        <v>2241</v>
      </c>
      <c r="B603" s="63" t="s">
        <v>81</v>
      </c>
      <c r="C603" s="43" t="s">
        <v>79</v>
      </c>
      <c r="D603" s="44">
        <f>$D$11</f>
        <v>110.23</v>
      </c>
      <c r="E603" s="44">
        <f t="shared" ref="E603:AA603" si="350">$D$11</f>
        <v>110.23</v>
      </c>
      <c r="F603" s="44">
        <f t="shared" si="350"/>
        <v>110.23</v>
      </c>
      <c r="G603" s="44">
        <f t="shared" si="350"/>
        <v>110.23</v>
      </c>
      <c r="H603" s="44">
        <f t="shared" si="350"/>
        <v>110.23</v>
      </c>
      <c r="I603" s="44">
        <f t="shared" si="350"/>
        <v>110.23</v>
      </c>
      <c r="J603" s="44">
        <f t="shared" si="350"/>
        <v>110.23</v>
      </c>
      <c r="K603" s="44">
        <f t="shared" si="350"/>
        <v>110.23</v>
      </c>
      <c r="L603" s="44">
        <f t="shared" si="350"/>
        <v>110.23</v>
      </c>
      <c r="M603" s="44">
        <f t="shared" si="350"/>
        <v>110.23</v>
      </c>
      <c r="N603" s="44">
        <f t="shared" si="350"/>
        <v>110.23</v>
      </c>
      <c r="O603" s="44">
        <f t="shared" si="350"/>
        <v>110.23</v>
      </c>
      <c r="P603" s="44">
        <f t="shared" si="350"/>
        <v>110.23</v>
      </c>
      <c r="Q603" s="44">
        <f t="shared" si="350"/>
        <v>110.23</v>
      </c>
      <c r="R603" s="44">
        <f t="shared" si="350"/>
        <v>110.23</v>
      </c>
      <c r="S603" s="44">
        <f t="shared" si="350"/>
        <v>110.23</v>
      </c>
      <c r="T603" s="44">
        <f t="shared" si="350"/>
        <v>110.23</v>
      </c>
      <c r="U603" s="44">
        <f t="shared" si="350"/>
        <v>110.23</v>
      </c>
      <c r="V603" s="44">
        <f t="shared" si="350"/>
        <v>110.23</v>
      </c>
      <c r="W603" s="44">
        <f t="shared" si="350"/>
        <v>110.23</v>
      </c>
      <c r="X603" s="44">
        <f t="shared" si="350"/>
        <v>110.23</v>
      </c>
      <c r="Y603" s="44">
        <f t="shared" si="350"/>
        <v>110.23</v>
      </c>
      <c r="Z603" s="44">
        <f t="shared" si="350"/>
        <v>110.23</v>
      </c>
      <c r="AA603" s="44">
        <f t="shared" si="350"/>
        <v>110.23</v>
      </c>
    </row>
    <row r="604" spans="1:27" collapsed="1" x14ac:dyDescent="0.2">
      <c r="A604" s="98" t="s">
        <v>2242</v>
      </c>
      <c r="B604" s="28" t="str">
        <f>"25"&amp;"."&amp;$B$800&amp;"."&amp;$B$801</f>
        <v>25.08.2023</v>
      </c>
      <c r="C604" s="90" t="s">
        <v>76</v>
      </c>
      <c r="D604" s="91">
        <f>ROUND(((D605+D606+D608+D607)/1000),5)</f>
        <v>4.9220100000000002</v>
      </c>
      <c r="E604" s="91">
        <f>ROUND(((E605+E606+E608+E607)/1000),5)</f>
        <v>4.7103099999999998</v>
      </c>
      <c r="F604" s="91">
        <f>ROUND(((F605+F606+F608+F607)/1000),5)</f>
        <v>4.5882500000000004</v>
      </c>
      <c r="G604" s="91">
        <f t="shared" ref="G604:AA604" si="351">ROUND(((G605+G606+G608+G607)/1000),5)</f>
        <v>3.85609</v>
      </c>
      <c r="H604" s="91">
        <f t="shared" si="351"/>
        <v>3.8724400000000001</v>
      </c>
      <c r="I604" s="91">
        <f t="shared" si="351"/>
        <v>3.90706</v>
      </c>
      <c r="J604" s="91">
        <f t="shared" si="351"/>
        <v>4.9521800000000002</v>
      </c>
      <c r="K604" s="91">
        <f t="shared" si="351"/>
        <v>5.2331599999999998</v>
      </c>
      <c r="L604" s="91">
        <f t="shared" si="351"/>
        <v>5.4045800000000002</v>
      </c>
      <c r="M604" s="91">
        <f t="shared" si="351"/>
        <v>5.5926</v>
      </c>
      <c r="N604" s="91">
        <f t="shared" si="351"/>
        <v>5.6399699999999999</v>
      </c>
      <c r="O604" s="91">
        <f t="shared" si="351"/>
        <v>5.6164100000000001</v>
      </c>
      <c r="P604" s="91">
        <f t="shared" si="351"/>
        <v>5.5838599999999996</v>
      </c>
      <c r="Q604" s="91">
        <f t="shared" si="351"/>
        <v>5.5961800000000004</v>
      </c>
      <c r="R604" s="91">
        <f t="shared" si="351"/>
        <v>5.6822400000000002</v>
      </c>
      <c r="S604" s="91">
        <f t="shared" si="351"/>
        <v>5.6800100000000002</v>
      </c>
      <c r="T604" s="91">
        <f t="shared" si="351"/>
        <v>5.6482000000000001</v>
      </c>
      <c r="U604" s="91">
        <f t="shared" si="351"/>
        <v>5.6401599999999998</v>
      </c>
      <c r="V604" s="91">
        <f t="shared" si="351"/>
        <v>5.6372</v>
      </c>
      <c r="W604" s="91">
        <f t="shared" si="351"/>
        <v>5.6773199999999999</v>
      </c>
      <c r="X604" s="91">
        <f t="shared" si="351"/>
        <v>5.6795999999999998</v>
      </c>
      <c r="Y604" s="91">
        <f t="shared" si="351"/>
        <v>5.60595</v>
      </c>
      <c r="Z604" s="91">
        <f t="shared" si="351"/>
        <v>5.4008200000000004</v>
      </c>
      <c r="AA604" s="91">
        <f t="shared" si="351"/>
        <v>5.1868400000000001</v>
      </c>
    </row>
    <row r="605" spans="1:27" ht="12.75" hidden="1" customHeight="1" outlineLevel="1" x14ac:dyDescent="0.2">
      <c r="A605" s="99" t="s">
        <v>2243</v>
      </c>
      <c r="B605" s="63" t="s">
        <v>238</v>
      </c>
      <c r="C605" s="43" t="s">
        <v>79</v>
      </c>
      <c r="D605" s="44">
        <v>1248.0899999999999</v>
      </c>
      <c r="E605" s="44">
        <v>1036.3900000000001</v>
      </c>
      <c r="F605" s="44">
        <v>914.33</v>
      </c>
      <c r="G605" s="44">
        <v>182.17</v>
      </c>
      <c r="H605" s="44">
        <v>198.52</v>
      </c>
      <c r="I605" s="44">
        <v>233.14</v>
      </c>
      <c r="J605" s="44">
        <v>1278.26</v>
      </c>
      <c r="K605" s="44">
        <v>1559.24</v>
      </c>
      <c r="L605" s="44">
        <v>1730.66</v>
      </c>
      <c r="M605" s="44">
        <v>1918.68</v>
      </c>
      <c r="N605" s="44">
        <v>1966.05</v>
      </c>
      <c r="O605" s="44">
        <v>1942.49</v>
      </c>
      <c r="P605" s="44">
        <v>1909.94</v>
      </c>
      <c r="Q605" s="44">
        <v>1922.26</v>
      </c>
      <c r="R605" s="44">
        <v>2008.32</v>
      </c>
      <c r="S605" s="44">
        <v>2006.09</v>
      </c>
      <c r="T605" s="44">
        <v>1974.28</v>
      </c>
      <c r="U605" s="44">
        <v>1966.24</v>
      </c>
      <c r="V605" s="44">
        <v>1963.28</v>
      </c>
      <c r="W605" s="44">
        <v>2003.4</v>
      </c>
      <c r="X605" s="44">
        <v>2005.68</v>
      </c>
      <c r="Y605" s="44">
        <v>1932.03</v>
      </c>
      <c r="Z605" s="44">
        <v>1726.9</v>
      </c>
      <c r="AA605" s="44">
        <v>1512.92</v>
      </c>
    </row>
    <row r="606" spans="1:27" ht="12.75" hidden="1" customHeight="1" outlineLevel="1" x14ac:dyDescent="0.2">
      <c r="A606" s="99" t="s">
        <v>2244</v>
      </c>
      <c r="B606" s="63" t="s">
        <v>90</v>
      </c>
      <c r="C606" s="43" t="s">
        <v>79</v>
      </c>
      <c r="D606" s="44">
        <f>$D$486</f>
        <v>3559.77</v>
      </c>
      <c r="E606" s="44">
        <f t="shared" ref="E606:AA606" si="352">$D$486</f>
        <v>3559.77</v>
      </c>
      <c r="F606" s="44">
        <f t="shared" si="352"/>
        <v>3559.77</v>
      </c>
      <c r="G606" s="44">
        <f t="shared" si="352"/>
        <v>3559.77</v>
      </c>
      <c r="H606" s="44">
        <f t="shared" si="352"/>
        <v>3559.77</v>
      </c>
      <c r="I606" s="44">
        <f t="shared" si="352"/>
        <v>3559.77</v>
      </c>
      <c r="J606" s="44">
        <f t="shared" si="352"/>
        <v>3559.77</v>
      </c>
      <c r="K606" s="44">
        <f t="shared" si="352"/>
        <v>3559.77</v>
      </c>
      <c r="L606" s="44">
        <f t="shared" si="352"/>
        <v>3559.77</v>
      </c>
      <c r="M606" s="44">
        <f t="shared" si="352"/>
        <v>3559.77</v>
      </c>
      <c r="N606" s="44">
        <f t="shared" si="352"/>
        <v>3559.77</v>
      </c>
      <c r="O606" s="44">
        <f t="shared" si="352"/>
        <v>3559.77</v>
      </c>
      <c r="P606" s="44">
        <f t="shared" si="352"/>
        <v>3559.77</v>
      </c>
      <c r="Q606" s="44">
        <f t="shared" si="352"/>
        <v>3559.77</v>
      </c>
      <c r="R606" s="44">
        <f t="shared" si="352"/>
        <v>3559.77</v>
      </c>
      <c r="S606" s="44">
        <f t="shared" si="352"/>
        <v>3559.77</v>
      </c>
      <c r="T606" s="44">
        <f t="shared" si="352"/>
        <v>3559.77</v>
      </c>
      <c r="U606" s="44">
        <f t="shared" si="352"/>
        <v>3559.77</v>
      </c>
      <c r="V606" s="44">
        <f t="shared" si="352"/>
        <v>3559.77</v>
      </c>
      <c r="W606" s="44">
        <f t="shared" si="352"/>
        <v>3559.77</v>
      </c>
      <c r="X606" s="44">
        <f t="shared" si="352"/>
        <v>3559.77</v>
      </c>
      <c r="Y606" s="44">
        <f t="shared" si="352"/>
        <v>3559.77</v>
      </c>
      <c r="Z606" s="44">
        <f t="shared" si="352"/>
        <v>3559.77</v>
      </c>
      <c r="AA606" s="44">
        <f t="shared" si="352"/>
        <v>3559.77</v>
      </c>
    </row>
    <row r="607" spans="1:27" ht="12.75" hidden="1" customHeight="1" outlineLevel="1" x14ac:dyDescent="0.2">
      <c r="A607" s="99" t="s">
        <v>2245</v>
      </c>
      <c r="B607" s="63" t="s">
        <v>83</v>
      </c>
      <c r="C607" s="43" t="s">
        <v>79</v>
      </c>
      <c r="D607" s="44">
        <v>3.92</v>
      </c>
      <c r="E607" s="44">
        <v>3.92</v>
      </c>
      <c r="F607" s="44">
        <v>3.92</v>
      </c>
      <c r="G607" s="44">
        <v>3.92</v>
      </c>
      <c r="H607" s="44">
        <v>3.92</v>
      </c>
      <c r="I607" s="44">
        <v>3.92</v>
      </c>
      <c r="J607" s="44">
        <v>3.92</v>
      </c>
      <c r="K607" s="44">
        <v>3.92</v>
      </c>
      <c r="L607" s="44">
        <v>3.92</v>
      </c>
      <c r="M607" s="44">
        <v>3.92</v>
      </c>
      <c r="N607" s="44">
        <v>3.92</v>
      </c>
      <c r="O607" s="44">
        <v>3.92</v>
      </c>
      <c r="P607" s="44">
        <v>3.92</v>
      </c>
      <c r="Q607" s="44">
        <v>3.92</v>
      </c>
      <c r="R607" s="44">
        <v>3.92</v>
      </c>
      <c r="S607" s="44">
        <v>3.92</v>
      </c>
      <c r="T607" s="44">
        <v>3.92</v>
      </c>
      <c r="U607" s="44">
        <v>3.92</v>
      </c>
      <c r="V607" s="44">
        <v>3.92</v>
      </c>
      <c r="W607" s="44">
        <v>3.92</v>
      </c>
      <c r="X607" s="44">
        <v>3.92</v>
      </c>
      <c r="Y607" s="44">
        <v>3.92</v>
      </c>
      <c r="Z607" s="44">
        <v>3.92</v>
      </c>
      <c r="AA607" s="44">
        <v>3.92</v>
      </c>
    </row>
    <row r="608" spans="1:27" ht="12.75" hidden="1" customHeight="1" outlineLevel="1" x14ac:dyDescent="0.2">
      <c r="A608" s="99" t="s">
        <v>2246</v>
      </c>
      <c r="B608" s="63" t="s">
        <v>81</v>
      </c>
      <c r="C608" s="43" t="s">
        <v>79</v>
      </c>
      <c r="D608" s="44">
        <f>$D$11</f>
        <v>110.23</v>
      </c>
      <c r="E608" s="44">
        <f t="shared" ref="E608:AA608" si="353">$D$11</f>
        <v>110.23</v>
      </c>
      <c r="F608" s="44">
        <f t="shared" si="353"/>
        <v>110.23</v>
      </c>
      <c r="G608" s="44">
        <f t="shared" si="353"/>
        <v>110.23</v>
      </c>
      <c r="H608" s="44">
        <f t="shared" si="353"/>
        <v>110.23</v>
      </c>
      <c r="I608" s="44">
        <f t="shared" si="353"/>
        <v>110.23</v>
      </c>
      <c r="J608" s="44">
        <f t="shared" si="353"/>
        <v>110.23</v>
      </c>
      <c r="K608" s="44">
        <f t="shared" si="353"/>
        <v>110.23</v>
      </c>
      <c r="L608" s="44">
        <f t="shared" si="353"/>
        <v>110.23</v>
      </c>
      <c r="M608" s="44">
        <f t="shared" si="353"/>
        <v>110.23</v>
      </c>
      <c r="N608" s="44">
        <f t="shared" si="353"/>
        <v>110.23</v>
      </c>
      <c r="O608" s="44">
        <f t="shared" si="353"/>
        <v>110.23</v>
      </c>
      <c r="P608" s="44">
        <f t="shared" si="353"/>
        <v>110.23</v>
      </c>
      <c r="Q608" s="44">
        <f t="shared" si="353"/>
        <v>110.23</v>
      </c>
      <c r="R608" s="44">
        <f t="shared" si="353"/>
        <v>110.23</v>
      </c>
      <c r="S608" s="44">
        <f t="shared" si="353"/>
        <v>110.23</v>
      </c>
      <c r="T608" s="44">
        <f t="shared" si="353"/>
        <v>110.23</v>
      </c>
      <c r="U608" s="44">
        <f t="shared" si="353"/>
        <v>110.23</v>
      </c>
      <c r="V608" s="44">
        <f t="shared" si="353"/>
        <v>110.23</v>
      </c>
      <c r="W608" s="44">
        <f t="shared" si="353"/>
        <v>110.23</v>
      </c>
      <c r="X608" s="44">
        <f t="shared" si="353"/>
        <v>110.23</v>
      </c>
      <c r="Y608" s="44">
        <f t="shared" si="353"/>
        <v>110.23</v>
      </c>
      <c r="Z608" s="44">
        <f t="shared" si="353"/>
        <v>110.23</v>
      </c>
      <c r="AA608" s="44">
        <f t="shared" si="353"/>
        <v>110.23</v>
      </c>
    </row>
    <row r="609" spans="1:27" collapsed="1" x14ac:dyDescent="0.2">
      <c r="A609" s="98" t="s">
        <v>2247</v>
      </c>
      <c r="B609" s="28" t="str">
        <f>"26"&amp;"."&amp;$B$800&amp;"."&amp;$B$801</f>
        <v>26.08.2023</v>
      </c>
      <c r="C609" s="90" t="s">
        <v>76</v>
      </c>
      <c r="D609" s="91">
        <f>ROUND(((D610+D611+D613+D612)/1000),5)</f>
        <v>5.0497699999999996</v>
      </c>
      <c r="E609" s="91">
        <f>ROUND(((E610+E611+E613+E612)/1000),5)</f>
        <v>4.9662499999999996</v>
      </c>
      <c r="F609" s="91">
        <f>ROUND(((F610+F611+F613+F612)/1000),5)</f>
        <v>4.8391400000000004</v>
      </c>
      <c r="G609" s="91">
        <f t="shared" ref="G609:AA609" si="354">ROUND(((G610+G611+G613+G612)/1000),5)</f>
        <v>4.8036000000000003</v>
      </c>
      <c r="H609" s="91">
        <f t="shared" si="354"/>
        <v>4.8024100000000001</v>
      </c>
      <c r="I609" s="91">
        <f t="shared" si="354"/>
        <v>4.8210499999999996</v>
      </c>
      <c r="J609" s="91">
        <f t="shared" si="354"/>
        <v>4.9231199999999999</v>
      </c>
      <c r="K609" s="91">
        <f t="shared" si="354"/>
        <v>5.1191800000000001</v>
      </c>
      <c r="L609" s="91">
        <f t="shared" si="354"/>
        <v>5.4115799999999998</v>
      </c>
      <c r="M609" s="91">
        <f t="shared" si="354"/>
        <v>5.6580199999999996</v>
      </c>
      <c r="N609" s="91">
        <f t="shared" si="354"/>
        <v>5.7188600000000003</v>
      </c>
      <c r="O609" s="91">
        <f t="shared" si="354"/>
        <v>5.7279900000000001</v>
      </c>
      <c r="P609" s="91">
        <f t="shared" si="354"/>
        <v>5.7230699999999999</v>
      </c>
      <c r="Q609" s="91">
        <f t="shared" si="354"/>
        <v>5.7408000000000001</v>
      </c>
      <c r="R609" s="91">
        <f t="shared" si="354"/>
        <v>5.7379300000000004</v>
      </c>
      <c r="S609" s="91">
        <f t="shared" si="354"/>
        <v>5.72959</v>
      </c>
      <c r="T609" s="91">
        <f t="shared" si="354"/>
        <v>5.6535599999999997</v>
      </c>
      <c r="U609" s="91">
        <f t="shared" si="354"/>
        <v>5.57029</v>
      </c>
      <c r="V609" s="91">
        <f t="shared" si="354"/>
        <v>5.5681000000000003</v>
      </c>
      <c r="W609" s="91">
        <f t="shared" si="354"/>
        <v>5.6409399999999996</v>
      </c>
      <c r="X609" s="91">
        <f t="shared" si="354"/>
        <v>5.5871599999999999</v>
      </c>
      <c r="Y609" s="91">
        <f t="shared" si="354"/>
        <v>5.4039000000000001</v>
      </c>
      <c r="Z609" s="91">
        <f t="shared" si="354"/>
        <v>5.3289900000000001</v>
      </c>
      <c r="AA609" s="91">
        <f t="shared" si="354"/>
        <v>5.1174999999999997</v>
      </c>
    </row>
    <row r="610" spans="1:27" ht="12.75" hidden="1" customHeight="1" outlineLevel="1" x14ac:dyDescent="0.2">
      <c r="A610" s="99" t="s">
        <v>2248</v>
      </c>
      <c r="B610" s="63" t="s">
        <v>238</v>
      </c>
      <c r="C610" s="43" t="s">
        <v>79</v>
      </c>
      <c r="D610" s="44">
        <v>1375.85</v>
      </c>
      <c r="E610" s="44">
        <v>1292.33</v>
      </c>
      <c r="F610" s="44">
        <v>1165.22</v>
      </c>
      <c r="G610" s="44">
        <v>1129.68</v>
      </c>
      <c r="H610" s="44">
        <v>1128.49</v>
      </c>
      <c r="I610" s="44">
        <v>1147.1300000000001</v>
      </c>
      <c r="J610" s="44">
        <v>1249.2</v>
      </c>
      <c r="K610" s="44">
        <v>1445.26</v>
      </c>
      <c r="L610" s="44">
        <v>1737.66</v>
      </c>
      <c r="M610" s="44">
        <v>1984.1</v>
      </c>
      <c r="N610" s="44">
        <v>2044.94</v>
      </c>
      <c r="O610" s="44">
        <v>2054.0700000000002</v>
      </c>
      <c r="P610" s="44">
        <v>2049.15</v>
      </c>
      <c r="Q610" s="44">
        <v>2066.88</v>
      </c>
      <c r="R610" s="44">
        <v>2064.0100000000002</v>
      </c>
      <c r="S610" s="44">
        <v>2055.67</v>
      </c>
      <c r="T610" s="44">
        <v>1979.64</v>
      </c>
      <c r="U610" s="44">
        <v>1896.37</v>
      </c>
      <c r="V610" s="44">
        <v>1894.18</v>
      </c>
      <c r="W610" s="44">
        <v>1967.02</v>
      </c>
      <c r="X610" s="44">
        <v>1913.24</v>
      </c>
      <c r="Y610" s="44">
        <v>1729.98</v>
      </c>
      <c r="Z610" s="44">
        <v>1655.07</v>
      </c>
      <c r="AA610" s="44">
        <v>1443.58</v>
      </c>
    </row>
    <row r="611" spans="1:27" ht="12.75" hidden="1" customHeight="1" outlineLevel="1" x14ac:dyDescent="0.2">
      <c r="A611" s="99" t="s">
        <v>2249</v>
      </c>
      <c r="B611" s="63" t="s">
        <v>90</v>
      </c>
      <c r="C611" s="43" t="s">
        <v>79</v>
      </c>
      <c r="D611" s="44">
        <f>$D$486</f>
        <v>3559.77</v>
      </c>
      <c r="E611" s="44">
        <f t="shared" ref="E611:AA611" si="355">$D$486</f>
        <v>3559.77</v>
      </c>
      <c r="F611" s="44">
        <f t="shared" si="355"/>
        <v>3559.77</v>
      </c>
      <c r="G611" s="44">
        <f t="shared" si="355"/>
        <v>3559.77</v>
      </c>
      <c r="H611" s="44">
        <f t="shared" si="355"/>
        <v>3559.77</v>
      </c>
      <c r="I611" s="44">
        <f t="shared" si="355"/>
        <v>3559.77</v>
      </c>
      <c r="J611" s="44">
        <f t="shared" si="355"/>
        <v>3559.77</v>
      </c>
      <c r="K611" s="44">
        <f t="shared" si="355"/>
        <v>3559.77</v>
      </c>
      <c r="L611" s="44">
        <f t="shared" si="355"/>
        <v>3559.77</v>
      </c>
      <c r="M611" s="44">
        <f t="shared" si="355"/>
        <v>3559.77</v>
      </c>
      <c r="N611" s="44">
        <f t="shared" si="355"/>
        <v>3559.77</v>
      </c>
      <c r="O611" s="44">
        <f t="shared" si="355"/>
        <v>3559.77</v>
      </c>
      <c r="P611" s="44">
        <f t="shared" si="355"/>
        <v>3559.77</v>
      </c>
      <c r="Q611" s="44">
        <f t="shared" si="355"/>
        <v>3559.77</v>
      </c>
      <c r="R611" s="44">
        <f t="shared" si="355"/>
        <v>3559.77</v>
      </c>
      <c r="S611" s="44">
        <f t="shared" si="355"/>
        <v>3559.77</v>
      </c>
      <c r="T611" s="44">
        <f t="shared" si="355"/>
        <v>3559.77</v>
      </c>
      <c r="U611" s="44">
        <f t="shared" si="355"/>
        <v>3559.77</v>
      </c>
      <c r="V611" s="44">
        <f t="shared" si="355"/>
        <v>3559.77</v>
      </c>
      <c r="W611" s="44">
        <f t="shared" si="355"/>
        <v>3559.77</v>
      </c>
      <c r="X611" s="44">
        <f t="shared" si="355"/>
        <v>3559.77</v>
      </c>
      <c r="Y611" s="44">
        <f t="shared" si="355"/>
        <v>3559.77</v>
      </c>
      <c r="Z611" s="44">
        <f t="shared" si="355"/>
        <v>3559.77</v>
      </c>
      <c r="AA611" s="44">
        <f t="shared" si="355"/>
        <v>3559.77</v>
      </c>
    </row>
    <row r="612" spans="1:27" ht="12.75" hidden="1" customHeight="1" outlineLevel="1" x14ac:dyDescent="0.2">
      <c r="A612" s="99" t="s">
        <v>2250</v>
      </c>
      <c r="B612" s="63" t="s">
        <v>83</v>
      </c>
      <c r="C612" s="43" t="s">
        <v>79</v>
      </c>
      <c r="D612" s="44">
        <v>3.92</v>
      </c>
      <c r="E612" s="44">
        <v>3.92</v>
      </c>
      <c r="F612" s="44">
        <v>3.92</v>
      </c>
      <c r="G612" s="44">
        <v>3.92</v>
      </c>
      <c r="H612" s="44">
        <v>3.92</v>
      </c>
      <c r="I612" s="44">
        <v>3.92</v>
      </c>
      <c r="J612" s="44">
        <v>3.92</v>
      </c>
      <c r="K612" s="44">
        <v>3.92</v>
      </c>
      <c r="L612" s="44">
        <v>3.92</v>
      </c>
      <c r="M612" s="44">
        <v>3.92</v>
      </c>
      <c r="N612" s="44">
        <v>3.92</v>
      </c>
      <c r="O612" s="44">
        <v>3.92</v>
      </c>
      <c r="P612" s="44">
        <v>3.92</v>
      </c>
      <c r="Q612" s="44">
        <v>3.92</v>
      </c>
      <c r="R612" s="44">
        <v>3.92</v>
      </c>
      <c r="S612" s="44">
        <v>3.92</v>
      </c>
      <c r="T612" s="44">
        <v>3.92</v>
      </c>
      <c r="U612" s="44">
        <v>3.92</v>
      </c>
      <c r="V612" s="44">
        <v>3.92</v>
      </c>
      <c r="W612" s="44">
        <v>3.92</v>
      </c>
      <c r="X612" s="44">
        <v>3.92</v>
      </c>
      <c r="Y612" s="44">
        <v>3.92</v>
      </c>
      <c r="Z612" s="44">
        <v>3.92</v>
      </c>
      <c r="AA612" s="44">
        <v>3.92</v>
      </c>
    </row>
    <row r="613" spans="1:27" ht="12.75" hidden="1" customHeight="1" outlineLevel="1" x14ac:dyDescent="0.2">
      <c r="A613" s="99" t="s">
        <v>2251</v>
      </c>
      <c r="B613" s="63" t="s">
        <v>81</v>
      </c>
      <c r="C613" s="43" t="s">
        <v>79</v>
      </c>
      <c r="D613" s="44">
        <f>$D$11</f>
        <v>110.23</v>
      </c>
      <c r="E613" s="44">
        <f t="shared" ref="E613:AA613" si="356">$D$11</f>
        <v>110.23</v>
      </c>
      <c r="F613" s="44">
        <f t="shared" si="356"/>
        <v>110.23</v>
      </c>
      <c r="G613" s="44">
        <f t="shared" si="356"/>
        <v>110.23</v>
      </c>
      <c r="H613" s="44">
        <f t="shared" si="356"/>
        <v>110.23</v>
      </c>
      <c r="I613" s="44">
        <f t="shared" si="356"/>
        <v>110.23</v>
      </c>
      <c r="J613" s="44">
        <f t="shared" si="356"/>
        <v>110.23</v>
      </c>
      <c r="K613" s="44">
        <f t="shared" si="356"/>
        <v>110.23</v>
      </c>
      <c r="L613" s="44">
        <f t="shared" si="356"/>
        <v>110.23</v>
      </c>
      <c r="M613" s="44">
        <f t="shared" si="356"/>
        <v>110.23</v>
      </c>
      <c r="N613" s="44">
        <f t="shared" si="356"/>
        <v>110.23</v>
      </c>
      <c r="O613" s="44">
        <f t="shared" si="356"/>
        <v>110.23</v>
      </c>
      <c r="P613" s="44">
        <f t="shared" si="356"/>
        <v>110.23</v>
      </c>
      <c r="Q613" s="44">
        <f t="shared" si="356"/>
        <v>110.23</v>
      </c>
      <c r="R613" s="44">
        <f t="shared" si="356"/>
        <v>110.23</v>
      </c>
      <c r="S613" s="44">
        <f t="shared" si="356"/>
        <v>110.23</v>
      </c>
      <c r="T613" s="44">
        <f t="shared" si="356"/>
        <v>110.23</v>
      </c>
      <c r="U613" s="44">
        <f t="shared" si="356"/>
        <v>110.23</v>
      </c>
      <c r="V613" s="44">
        <f t="shared" si="356"/>
        <v>110.23</v>
      </c>
      <c r="W613" s="44">
        <f t="shared" si="356"/>
        <v>110.23</v>
      </c>
      <c r="X613" s="44">
        <f t="shared" si="356"/>
        <v>110.23</v>
      </c>
      <c r="Y613" s="44">
        <f t="shared" si="356"/>
        <v>110.23</v>
      </c>
      <c r="Z613" s="44">
        <f t="shared" si="356"/>
        <v>110.23</v>
      </c>
      <c r="AA613" s="44">
        <f t="shared" si="356"/>
        <v>110.23</v>
      </c>
    </row>
    <row r="614" spans="1:27" collapsed="1" x14ac:dyDescent="0.2">
      <c r="A614" s="98" t="s">
        <v>2252</v>
      </c>
      <c r="B614" s="28" t="str">
        <f>"27"&amp;"."&amp;$B$800&amp;"."&amp;$B$801</f>
        <v>27.08.2023</v>
      </c>
      <c r="C614" s="90" t="s">
        <v>76</v>
      </c>
      <c r="D614" s="91">
        <f>ROUND(((D615+D616+D618+D617)/1000),5)</f>
        <v>4.97858</v>
      </c>
      <c r="E614" s="91">
        <f>ROUND(((E615+E616+E618+E617)/1000),5)</f>
        <v>4.8667199999999999</v>
      </c>
      <c r="F614" s="91">
        <f>ROUND(((F615+F616+F618+F617)/1000),5)</f>
        <v>4.8058300000000003</v>
      </c>
      <c r="G614" s="91">
        <f t="shared" ref="G614:AA614" si="357">ROUND(((G615+G616+G618+G617)/1000),5)</f>
        <v>4.76302</v>
      </c>
      <c r="H614" s="91">
        <f t="shared" si="357"/>
        <v>4.73665</v>
      </c>
      <c r="I614" s="91">
        <f t="shared" si="357"/>
        <v>4.7153999999999998</v>
      </c>
      <c r="J614" s="91">
        <f t="shared" si="357"/>
        <v>4.7037300000000002</v>
      </c>
      <c r="K614" s="91">
        <f t="shared" si="357"/>
        <v>4.9335300000000002</v>
      </c>
      <c r="L614" s="91">
        <f t="shared" si="357"/>
        <v>5.2154499999999997</v>
      </c>
      <c r="M614" s="91">
        <f t="shared" si="357"/>
        <v>5.4065300000000001</v>
      </c>
      <c r="N614" s="91">
        <f t="shared" si="357"/>
        <v>5.5169600000000001</v>
      </c>
      <c r="O614" s="91">
        <f t="shared" si="357"/>
        <v>5.5516500000000004</v>
      </c>
      <c r="P614" s="91">
        <f t="shared" si="357"/>
        <v>5.5509199999999996</v>
      </c>
      <c r="Q614" s="91">
        <f t="shared" si="357"/>
        <v>5.5594200000000003</v>
      </c>
      <c r="R614" s="91">
        <f t="shared" si="357"/>
        <v>5.56067</v>
      </c>
      <c r="S614" s="91">
        <f t="shared" si="357"/>
        <v>5.5525700000000002</v>
      </c>
      <c r="T614" s="91">
        <f t="shared" si="357"/>
        <v>5.5146499999999996</v>
      </c>
      <c r="U614" s="91">
        <f t="shared" si="357"/>
        <v>5.4588400000000004</v>
      </c>
      <c r="V614" s="91">
        <f t="shared" si="357"/>
        <v>5.4504000000000001</v>
      </c>
      <c r="W614" s="91">
        <f t="shared" si="357"/>
        <v>5.4917600000000002</v>
      </c>
      <c r="X614" s="91">
        <f t="shared" si="357"/>
        <v>5.50664</v>
      </c>
      <c r="Y614" s="91">
        <f t="shared" si="357"/>
        <v>5.3990900000000002</v>
      </c>
      <c r="Z614" s="91">
        <f t="shared" si="357"/>
        <v>5.3429099999999998</v>
      </c>
      <c r="AA614" s="91">
        <f t="shared" si="357"/>
        <v>5.0829399999999998</v>
      </c>
    </row>
    <row r="615" spans="1:27" ht="12.75" hidden="1" customHeight="1" outlineLevel="1" x14ac:dyDescent="0.2">
      <c r="A615" s="99" t="s">
        <v>2253</v>
      </c>
      <c r="B615" s="63" t="s">
        <v>238</v>
      </c>
      <c r="C615" s="43" t="s">
        <v>79</v>
      </c>
      <c r="D615" s="44">
        <v>1304.6600000000001</v>
      </c>
      <c r="E615" s="44">
        <v>1192.8</v>
      </c>
      <c r="F615" s="44">
        <v>1131.9100000000001</v>
      </c>
      <c r="G615" s="44">
        <v>1089.0999999999999</v>
      </c>
      <c r="H615" s="44">
        <v>1062.73</v>
      </c>
      <c r="I615" s="44">
        <v>1041.48</v>
      </c>
      <c r="J615" s="44">
        <v>1029.81</v>
      </c>
      <c r="K615" s="44">
        <v>1259.6099999999999</v>
      </c>
      <c r="L615" s="44">
        <v>1541.53</v>
      </c>
      <c r="M615" s="44">
        <v>1732.61</v>
      </c>
      <c r="N615" s="44">
        <v>1843.04</v>
      </c>
      <c r="O615" s="44">
        <v>1877.73</v>
      </c>
      <c r="P615" s="44">
        <v>1877</v>
      </c>
      <c r="Q615" s="44">
        <v>1885.5</v>
      </c>
      <c r="R615" s="44">
        <v>1886.75</v>
      </c>
      <c r="S615" s="44">
        <v>1878.65</v>
      </c>
      <c r="T615" s="44">
        <v>1840.73</v>
      </c>
      <c r="U615" s="44">
        <v>1784.92</v>
      </c>
      <c r="V615" s="44">
        <v>1776.48</v>
      </c>
      <c r="W615" s="44">
        <v>1817.84</v>
      </c>
      <c r="X615" s="44">
        <v>1832.72</v>
      </c>
      <c r="Y615" s="44">
        <v>1725.17</v>
      </c>
      <c r="Z615" s="44">
        <v>1668.99</v>
      </c>
      <c r="AA615" s="44">
        <v>1409.02</v>
      </c>
    </row>
    <row r="616" spans="1:27" ht="12.75" hidden="1" customHeight="1" outlineLevel="1" x14ac:dyDescent="0.2">
      <c r="A616" s="99" t="s">
        <v>2254</v>
      </c>
      <c r="B616" s="63" t="s">
        <v>90</v>
      </c>
      <c r="C616" s="43" t="s">
        <v>79</v>
      </c>
      <c r="D616" s="44">
        <f>$D$486</f>
        <v>3559.77</v>
      </c>
      <c r="E616" s="44">
        <f t="shared" ref="E616:AA616" si="358">$D$486</f>
        <v>3559.77</v>
      </c>
      <c r="F616" s="44">
        <f t="shared" si="358"/>
        <v>3559.77</v>
      </c>
      <c r="G616" s="44">
        <f t="shared" si="358"/>
        <v>3559.77</v>
      </c>
      <c r="H616" s="44">
        <f t="shared" si="358"/>
        <v>3559.77</v>
      </c>
      <c r="I616" s="44">
        <f t="shared" si="358"/>
        <v>3559.77</v>
      </c>
      <c r="J616" s="44">
        <f t="shared" si="358"/>
        <v>3559.77</v>
      </c>
      <c r="K616" s="44">
        <f t="shared" si="358"/>
        <v>3559.77</v>
      </c>
      <c r="L616" s="44">
        <f t="shared" si="358"/>
        <v>3559.77</v>
      </c>
      <c r="M616" s="44">
        <f t="shared" si="358"/>
        <v>3559.77</v>
      </c>
      <c r="N616" s="44">
        <f t="shared" si="358"/>
        <v>3559.77</v>
      </c>
      <c r="O616" s="44">
        <f t="shared" si="358"/>
        <v>3559.77</v>
      </c>
      <c r="P616" s="44">
        <f t="shared" si="358"/>
        <v>3559.77</v>
      </c>
      <c r="Q616" s="44">
        <f t="shared" si="358"/>
        <v>3559.77</v>
      </c>
      <c r="R616" s="44">
        <f t="shared" si="358"/>
        <v>3559.77</v>
      </c>
      <c r="S616" s="44">
        <f t="shared" si="358"/>
        <v>3559.77</v>
      </c>
      <c r="T616" s="44">
        <f t="shared" si="358"/>
        <v>3559.77</v>
      </c>
      <c r="U616" s="44">
        <f t="shared" si="358"/>
        <v>3559.77</v>
      </c>
      <c r="V616" s="44">
        <f t="shared" si="358"/>
        <v>3559.77</v>
      </c>
      <c r="W616" s="44">
        <f t="shared" si="358"/>
        <v>3559.77</v>
      </c>
      <c r="X616" s="44">
        <f t="shared" si="358"/>
        <v>3559.77</v>
      </c>
      <c r="Y616" s="44">
        <f t="shared" si="358"/>
        <v>3559.77</v>
      </c>
      <c r="Z616" s="44">
        <f t="shared" si="358"/>
        <v>3559.77</v>
      </c>
      <c r="AA616" s="44">
        <f t="shared" si="358"/>
        <v>3559.77</v>
      </c>
    </row>
    <row r="617" spans="1:27" ht="12.75" hidden="1" customHeight="1" outlineLevel="1" x14ac:dyDescent="0.2">
      <c r="A617" s="99" t="s">
        <v>2255</v>
      </c>
      <c r="B617" s="63" t="s">
        <v>83</v>
      </c>
      <c r="C617" s="43" t="s">
        <v>79</v>
      </c>
      <c r="D617" s="44">
        <v>3.92</v>
      </c>
      <c r="E617" s="44">
        <v>3.92</v>
      </c>
      <c r="F617" s="44">
        <v>3.92</v>
      </c>
      <c r="G617" s="44">
        <v>3.92</v>
      </c>
      <c r="H617" s="44">
        <v>3.92</v>
      </c>
      <c r="I617" s="44">
        <v>3.92</v>
      </c>
      <c r="J617" s="44">
        <v>3.92</v>
      </c>
      <c r="K617" s="44">
        <v>3.92</v>
      </c>
      <c r="L617" s="44">
        <v>3.92</v>
      </c>
      <c r="M617" s="44">
        <v>3.92</v>
      </c>
      <c r="N617" s="44">
        <v>3.92</v>
      </c>
      <c r="O617" s="44">
        <v>3.92</v>
      </c>
      <c r="P617" s="44">
        <v>3.92</v>
      </c>
      <c r="Q617" s="44">
        <v>3.92</v>
      </c>
      <c r="R617" s="44">
        <v>3.92</v>
      </c>
      <c r="S617" s="44">
        <v>3.92</v>
      </c>
      <c r="T617" s="44">
        <v>3.92</v>
      </c>
      <c r="U617" s="44">
        <v>3.92</v>
      </c>
      <c r="V617" s="44">
        <v>3.92</v>
      </c>
      <c r="W617" s="44">
        <v>3.92</v>
      </c>
      <c r="X617" s="44">
        <v>3.92</v>
      </c>
      <c r="Y617" s="44">
        <v>3.92</v>
      </c>
      <c r="Z617" s="44">
        <v>3.92</v>
      </c>
      <c r="AA617" s="44">
        <v>3.92</v>
      </c>
    </row>
    <row r="618" spans="1:27" ht="12.75" hidden="1" customHeight="1" outlineLevel="1" x14ac:dyDescent="0.2">
      <c r="A618" s="99" t="s">
        <v>2256</v>
      </c>
      <c r="B618" s="63" t="s">
        <v>81</v>
      </c>
      <c r="C618" s="43" t="s">
        <v>79</v>
      </c>
      <c r="D618" s="44">
        <f>$D$11</f>
        <v>110.23</v>
      </c>
      <c r="E618" s="44">
        <f t="shared" ref="E618:AA618" si="359">$D$11</f>
        <v>110.23</v>
      </c>
      <c r="F618" s="44">
        <f t="shared" si="359"/>
        <v>110.23</v>
      </c>
      <c r="G618" s="44">
        <f t="shared" si="359"/>
        <v>110.23</v>
      </c>
      <c r="H618" s="44">
        <f t="shared" si="359"/>
        <v>110.23</v>
      </c>
      <c r="I618" s="44">
        <f t="shared" si="359"/>
        <v>110.23</v>
      </c>
      <c r="J618" s="44">
        <f t="shared" si="359"/>
        <v>110.23</v>
      </c>
      <c r="K618" s="44">
        <f t="shared" si="359"/>
        <v>110.23</v>
      </c>
      <c r="L618" s="44">
        <f t="shared" si="359"/>
        <v>110.23</v>
      </c>
      <c r="M618" s="44">
        <f t="shared" si="359"/>
        <v>110.23</v>
      </c>
      <c r="N618" s="44">
        <f t="shared" si="359"/>
        <v>110.23</v>
      </c>
      <c r="O618" s="44">
        <f t="shared" si="359"/>
        <v>110.23</v>
      </c>
      <c r="P618" s="44">
        <f t="shared" si="359"/>
        <v>110.23</v>
      </c>
      <c r="Q618" s="44">
        <f t="shared" si="359"/>
        <v>110.23</v>
      </c>
      <c r="R618" s="44">
        <f t="shared" si="359"/>
        <v>110.23</v>
      </c>
      <c r="S618" s="44">
        <f t="shared" si="359"/>
        <v>110.23</v>
      </c>
      <c r="T618" s="44">
        <f t="shared" si="359"/>
        <v>110.23</v>
      </c>
      <c r="U618" s="44">
        <f t="shared" si="359"/>
        <v>110.23</v>
      </c>
      <c r="V618" s="44">
        <f t="shared" si="359"/>
        <v>110.23</v>
      </c>
      <c r="W618" s="44">
        <f t="shared" si="359"/>
        <v>110.23</v>
      </c>
      <c r="X618" s="44">
        <f t="shared" si="359"/>
        <v>110.23</v>
      </c>
      <c r="Y618" s="44">
        <f t="shared" si="359"/>
        <v>110.23</v>
      </c>
      <c r="Z618" s="44">
        <f t="shared" si="359"/>
        <v>110.23</v>
      </c>
      <c r="AA618" s="44">
        <f t="shared" si="359"/>
        <v>110.23</v>
      </c>
    </row>
    <row r="619" spans="1:27" collapsed="1" x14ac:dyDescent="0.2">
      <c r="A619" s="98" t="s">
        <v>2257</v>
      </c>
      <c r="B619" s="28" t="str">
        <f>"28"&amp;"."&amp;$B$800&amp;"."&amp;$B$801</f>
        <v>28.08.2023</v>
      </c>
      <c r="C619" s="90" t="s">
        <v>76</v>
      </c>
      <c r="D619" s="91">
        <f>ROUND(((D620+D621+D623+D622)/1000),5)</f>
        <v>4.9467600000000003</v>
      </c>
      <c r="E619" s="91">
        <f>ROUND(((E620+E621+E623+E622)/1000),5)</f>
        <v>4.8050899999999999</v>
      </c>
      <c r="F619" s="91">
        <f>ROUND(((F620+F621+F623+F622)/1000),5)</f>
        <v>4.73489</v>
      </c>
      <c r="G619" s="91">
        <f t="shared" ref="G619:AA619" si="360">ROUND(((G620+G621+G623+G622)/1000),5)</f>
        <v>4.6719200000000001</v>
      </c>
      <c r="H619" s="91">
        <f t="shared" si="360"/>
        <v>4.7162899999999999</v>
      </c>
      <c r="I619" s="91">
        <f t="shared" si="360"/>
        <v>4.8063200000000004</v>
      </c>
      <c r="J619" s="91">
        <f t="shared" si="360"/>
        <v>4.9816399999999996</v>
      </c>
      <c r="K619" s="91">
        <f t="shared" si="360"/>
        <v>5.2620500000000003</v>
      </c>
      <c r="L619" s="91">
        <f t="shared" si="360"/>
        <v>5.54312</v>
      </c>
      <c r="M619" s="91">
        <f t="shared" si="360"/>
        <v>5.6552300000000004</v>
      </c>
      <c r="N619" s="91">
        <f t="shared" si="360"/>
        <v>5.6694599999999999</v>
      </c>
      <c r="O619" s="91">
        <f t="shared" si="360"/>
        <v>5.6701800000000002</v>
      </c>
      <c r="P619" s="91">
        <f t="shared" si="360"/>
        <v>5.6609299999999996</v>
      </c>
      <c r="Q619" s="91">
        <f t="shared" si="360"/>
        <v>5.7163599999999999</v>
      </c>
      <c r="R619" s="91">
        <f t="shared" si="360"/>
        <v>5.8099100000000004</v>
      </c>
      <c r="S619" s="91">
        <f t="shared" si="360"/>
        <v>5.8018599999999996</v>
      </c>
      <c r="T619" s="91">
        <f t="shared" si="360"/>
        <v>5.8195699999999997</v>
      </c>
      <c r="U619" s="91">
        <f t="shared" si="360"/>
        <v>5.6794000000000002</v>
      </c>
      <c r="V619" s="91">
        <f t="shared" si="360"/>
        <v>5.6723999999999997</v>
      </c>
      <c r="W619" s="91">
        <f t="shared" si="360"/>
        <v>5.6799200000000001</v>
      </c>
      <c r="X619" s="91">
        <f t="shared" si="360"/>
        <v>5.6556699999999998</v>
      </c>
      <c r="Y619" s="91">
        <f t="shared" si="360"/>
        <v>5.57158</v>
      </c>
      <c r="Z619" s="91">
        <f t="shared" si="360"/>
        <v>5.3382899999999998</v>
      </c>
      <c r="AA619" s="91">
        <f t="shared" si="360"/>
        <v>5.0940099999999999</v>
      </c>
    </row>
    <row r="620" spans="1:27" ht="12.75" hidden="1" customHeight="1" outlineLevel="1" x14ac:dyDescent="0.2">
      <c r="A620" s="99" t="s">
        <v>2258</v>
      </c>
      <c r="B620" s="63" t="s">
        <v>238</v>
      </c>
      <c r="C620" s="43" t="s">
        <v>79</v>
      </c>
      <c r="D620" s="44">
        <v>1272.8399999999999</v>
      </c>
      <c r="E620" s="44">
        <v>1131.17</v>
      </c>
      <c r="F620" s="44">
        <v>1060.97</v>
      </c>
      <c r="G620" s="44">
        <v>998</v>
      </c>
      <c r="H620" s="44">
        <v>1042.3699999999999</v>
      </c>
      <c r="I620" s="44">
        <v>1132.4000000000001</v>
      </c>
      <c r="J620" s="44">
        <v>1307.72</v>
      </c>
      <c r="K620" s="44">
        <v>1588.13</v>
      </c>
      <c r="L620" s="44">
        <v>1869.2</v>
      </c>
      <c r="M620" s="44">
        <v>1981.31</v>
      </c>
      <c r="N620" s="44">
        <v>1995.54</v>
      </c>
      <c r="O620" s="44">
        <v>1996.26</v>
      </c>
      <c r="P620" s="44">
        <v>1987.01</v>
      </c>
      <c r="Q620" s="44">
        <v>2042.44</v>
      </c>
      <c r="R620" s="44">
        <v>2135.9899999999998</v>
      </c>
      <c r="S620" s="44">
        <v>2127.94</v>
      </c>
      <c r="T620" s="44">
        <v>2145.65</v>
      </c>
      <c r="U620" s="44">
        <v>2005.48</v>
      </c>
      <c r="V620" s="44">
        <v>1998.48</v>
      </c>
      <c r="W620" s="44">
        <v>2006</v>
      </c>
      <c r="X620" s="44">
        <v>1981.75</v>
      </c>
      <c r="Y620" s="44">
        <v>1897.66</v>
      </c>
      <c r="Z620" s="44">
        <v>1664.37</v>
      </c>
      <c r="AA620" s="44">
        <v>1420.09</v>
      </c>
    </row>
    <row r="621" spans="1:27" ht="12.75" hidden="1" customHeight="1" outlineLevel="1" x14ac:dyDescent="0.2">
      <c r="A621" s="99" t="s">
        <v>2259</v>
      </c>
      <c r="B621" s="63" t="s">
        <v>90</v>
      </c>
      <c r="C621" s="43" t="s">
        <v>79</v>
      </c>
      <c r="D621" s="44">
        <f>$D$486</f>
        <v>3559.77</v>
      </c>
      <c r="E621" s="44">
        <f t="shared" ref="E621:AA621" si="361">$D$486</f>
        <v>3559.77</v>
      </c>
      <c r="F621" s="44">
        <f t="shared" si="361"/>
        <v>3559.77</v>
      </c>
      <c r="G621" s="44">
        <f t="shared" si="361"/>
        <v>3559.77</v>
      </c>
      <c r="H621" s="44">
        <f t="shared" si="361"/>
        <v>3559.77</v>
      </c>
      <c r="I621" s="44">
        <f t="shared" si="361"/>
        <v>3559.77</v>
      </c>
      <c r="J621" s="44">
        <f t="shared" si="361"/>
        <v>3559.77</v>
      </c>
      <c r="K621" s="44">
        <f t="shared" si="361"/>
        <v>3559.77</v>
      </c>
      <c r="L621" s="44">
        <f t="shared" si="361"/>
        <v>3559.77</v>
      </c>
      <c r="M621" s="44">
        <f t="shared" si="361"/>
        <v>3559.77</v>
      </c>
      <c r="N621" s="44">
        <f t="shared" si="361"/>
        <v>3559.77</v>
      </c>
      <c r="O621" s="44">
        <f t="shared" si="361"/>
        <v>3559.77</v>
      </c>
      <c r="P621" s="44">
        <f t="shared" si="361"/>
        <v>3559.77</v>
      </c>
      <c r="Q621" s="44">
        <f t="shared" si="361"/>
        <v>3559.77</v>
      </c>
      <c r="R621" s="44">
        <f t="shared" si="361"/>
        <v>3559.77</v>
      </c>
      <c r="S621" s="44">
        <f t="shared" si="361"/>
        <v>3559.77</v>
      </c>
      <c r="T621" s="44">
        <f t="shared" si="361"/>
        <v>3559.77</v>
      </c>
      <c r="U621" s="44">
        <f t="shared" si="361"/>
        <v>3559.77</v>
      </c>
      <c r="V621" s="44">
        <f t="shared" si="361"/>
        <v>3559.77</v>
      </c>
      <c r="W621" s="44">
        <f t="shared" si="361"/>
        <v>3559.77</v>
      </c>
      <c r="X621" s="44">
        <f t="shared" si="361"/>
        <v>3559.77</v>
      </c>
      <c r="Y621" s="44">
        <f t="shared" si="361"/>
        <v>3559.77</v>
      </c>
      <c r="Z621" s="44">
        <f t="shared" si="361"/>
        <v>3559.77</v>
      </c>
      <c r="AA621" s="44">
        <f t="shared" si="361"/>
        <v>3559.77</v>
      </c>
    </row>
    <row r="622" spans="1:27" ht="12.75" hidden="1" customHeight="1" outlineLevel="1" x14ac:dyDescent="0.2">
      <c r="A622" s="99" t="s">
        <v>2260</v>
      </c>
      <c r="B622" s="63" t="s">
        <v>83</v>
      </c>
      <c r="C622" s="43" t="s">
        <v>79</v>
      </c>
      <c r="D622" s="44">
        <v>3.92</v>
      </c>
      <c r="E622" s="44">
        <v>3.92</v>
      </c>
      <c r="F622" s="44">
        <v>3.92</v>
      </c>
      <c r="G622" s="44">
        <v>3.92</v>
      </c>
      <c r="H622" s="44">
        <v>3.92</v>
      </c>
      <c r="I622" s="44">
        <v>3.92</v>
      </c>
      <c r="J622" s="44">
        <v>3.92</v>
      </c>
      <c r="K622" s="44">
        <v>3.92</v>
      </c>
      <c r="L622" s="44">
        <v>3.92</v>
      </c>
      <c r="M622" s="44">
        <v>3.92</v>
      </c>
      <c r="N622" s="44">
        <v>3.92</v>
      </c>
      <c r="O622" s="44">
        <v>3.92</v>
      </c>
      <c r="P622" s="44">
        <v>3.92</v>
      </c>
      <c r="Q622" s="44">
        <v>3.92</v>
      </c>
      <c r="R622" s="44">
        <v>3.92</v>
      </c>
      <c r="S622" s="44">
        <v>3.92</v>
      </c>
      <c r="T622" s="44">
        <v>3.92</v>
      </c>
      <c r="U622" s="44">
        <v>3.92</v>
      </c>
      <c r="V622" s="44">
        <v>3.92</v>
      </c>
      <c r="W622" s="44">
        <v>3.92</v>
      </c>
      <c r="X622" s="44">
        <v>3.92</v>
      </c>
      <c r="Y622" s="44">
        <v>3.92</v>
      </c>
      <c r="Z622" s="44">
        <v>3.92</v>
      </c>
      <c r="AA622" s="44">
        <v>3.92</v>
      </c>
    </row>
    <row r="623" spans="1:27" ht="12.75" hidden="1" customHeight="1" outlineLevel="1" x14ac:dyDescent="0.2">
      <c r="A623" s="99" t="s">
        <v>2261</v>
      </c>
      <c r="B623" s="63" t="s">
        <v>81</v>
      </c>
      <c r="C623" s="43" t="s">
        <v>79</v>
      </c>
      <c r="D623" s="44">
        <f>$D$11</f>
        <v>110.23</v>
      </c>
      <c r="E623" s="44">
        <f t="shared" ref="E623:AA623" si="362">$D$11</f>
        <v>110.23</v>
      </c>
      <c r="F623" s="44">
        <f t="shared" si="362"/>
        <v>110.23</v>
      </c>
      <c r="G623" s="44">
        <f t="shared" si="362"/>
        <v>110.23</v>
      </c>
      <c r="H623" s="44">
        <f t="shared" si="362"/>
        <v>110.23</v>
      </c>
      <c r="I623" s="44">
        <f t="shared" si="362"/>
        <v>110.23</v>
      </c>
      <c r="J623" s="44">
        <f t="shared" si="362"/>
        <v>110.23</v>
      </c>
      <c r="K623" s="44">
        <f t="shared" si="362"/>
        <v>110.23</v>
      </c>
      <c r="L623" s="44">
        <f t="shared" si="362"/>
        <v>110.23</v>
      </c>
      <c r="M623" s="44">
        <f t="shared" si="362"/>
        <v>110.23</v>
      </c>
      <c r="N623" s="44">
        <f t="shared" si="362"/>
        <v>110.23</v>
      </c>
      <c r="O623" s="44">
        <f t="shared" si="362"/>
        <v>110.23</v>
      </c>
      <c r="P623" s="44">
        <f t="shared" si="362"/>
        <v>110.23</v>
      </c>
      <c r="Q623" s="44">
        <f t="shared" si="362"/>
        <v>110.23</v>
      </c>
      <c r="R623" s="44">
        <f t="shared" si="362"/>
        <v>110.23</v>
      </c>
      <c r="S623" s="44">
        <f t="shared" si="362"/>
        <v>110.23</v>
      </c>
      <c r="T623" s="44">
        <f t="shared" si="362"/>
        <v>110.23</v>
      </c>
      <c r="U623" s="44">
        <f t="shared" si="362"/>
        <v>110.23</v>
      </c>
      <c r="V623" s="44">
        <f t="shared" si="362"/>
        <v>110.23</v>
      </c>
      <c r="W623" s="44">
        <f t="shared" si="362"/>
        <v>110.23</v>
      </c>
      <c r="X623" s="44">
        <f t="shared" si="362"/>
        <v>110.23</v>
      </c>
      <c r="Y623" s="44">
        <f t="shared" si="362"/>
        <v>110.23</v>
      </c>
      <c r="Z623" s="44">
        <f t="shared" si="362"/>
        <v>110.23</v>
      </c>
      <c r="AA623" s="44">
        <f t="shared" si="362"/>
        <v>110.23</v>
      </c>
    </row>
    <row r="624" spans="1:27" collapsed="1" x14ac:dyDescent="0.2">
      <c r="A624" s="98" t="s">
        <v>2262</v>
      </c>
      <c r="B624" s="28" t="str">
        <f>"29"&amp;"."&amp;$B$800&amp;"."&amp;$B$801</f>
        <v>29.08.2023</v>
      </c>
      <c r="C624" s="90" t="s">
        <v>76</v>
      </c>
      <c r="D624" s="91">
        <f>ROUND(((D625+D626+D628+D627)/1000),5)</f>
        <v>4.9617199999999997</v>
      </c>
      <c r="E624" s="91">
        <f>ROUND(((E625+E626+E628+E627)/1000),5)</f>
        <v>4.8240999999999996</v>
      </c>
      <c r="F624" s="91">
        <f>ROUND(((F625+F626+F628+F627)/1000),5)</f>
        <v>4.7065299999999999</v>
      </c>
      <c r="G624" s="91">
        <f t="shared" ref="G624:AA624" si="363">ROUND(((G625+G626+G628+G627)/1000),5)</f>
        <v>4.7087700000000003</v>
      </c>
      <c r="H624" s="91">
        <f t="shared" si="363"/>
        <v>4.7804500000000001</v>
      </c>
      <c r="I624" s="91">
        <f t="shared" si="363"/>
        <v>4.9123599999999996</v>
      </c>
      <c r="J624" s="91">
        <f t="shared" si="363"/>
        <v>4.9987700000000004</v>
      </c>
      <c r="K624" s="91">
        <f t="shared" si="363"/>
        <v>5.25901</v>
      </c>
      <c r="L624" s="91">
        <f t="shared" si="363"/>
        <v>5.61829</v>
      </c>
      <c r="M624" s="91">
        <f t="shared" si="363"/>
        <v>5.6833099999999996</v>
      </c>
      <c r="N624" s="91">
        <f t="shared" si="363"/>
        <v>5.7226600000000003</v>
      </c>
      <c r="O624" s="91">
        <f t="shared" si="363"/>
        <v>5.7007199999999996</v>
      </c>
      <c r="P624" s="91">
        <f t="shared" si="363"/>
        <v>5.6914899999999999</v>
      </c>
      <c r="Q624" s="91">
        <f t="shared" si="363"/>
        <v>5.7100799999999996</v>
      </c>
      <c r="R624" s="91">
        <f t="shared" si="363"/>
        <v>5.7569699999999999</v>
      </c>
      <c r="S624" s="91">
        <f t="shared" si="363"/>
        <v>5.7570600000000001</v>
      </c>
      <c r="T624" s="91">
        <f t="shared" si="363"/>
        <v>5.7473000000000001</v>
      </c>
      <c r="U624" s="91">
        <f t="shared" si="363"/>
        <v>5.7296699999999996</v>
      </c>
      <c r="V624" s="91">
        <f t="shared" si="363"/>
        <v>5.7075899999999997</v>
      </c>
      <c r="W624" s="91">
        <f t="shared" si="363"/>
        <v>5.7385200000000003</v>
      </c>
      <c r="X624" s="91">
        <f t="shared" si="363"/>
        <v>5.7442799999999998</v>
      </c>
      <c r="Y624" s="91">
        <f t="shared" si="363"/>
        <v>5.6837900000000001</v>
      </c>
      <c r="Z624" s="91">
        <f t="shared" si="363"/>
        <v>5.3338200000000002</v>
      </c>
      <c r="AA624" s="91">
        <f t="shared" si="363"/>
        <v>5.1295900000000003</v>
      </c>
    </row>
    <row r="625" spans="1:27" ht="12.75" hidden="1" customHeight="1" outlineLevel="1" x14ac:dyDescent="0.2">
      <c r="A625" s="99" t="s">
        <v>2263</v>
      </c>
      <c r="B625" s="63" t="s">
        <v>238</v>
      </c>
      <c r="C625" s="43" t="s">
        <v>79</v>
      </c>
      <c r="D625" s="44">
        <v>1287.8</v>
      </c>
      <c r="E625" s="44">
        <v>1150.18</v>
      </c>
      <c r="F625" s="44">
        <v>1032.6099999999999</v>
      </c>
      <c r="G625" s="44">
        <v>1034.8499999999999</v>
      </c>
      <c r="H625" s="44">
        <v>1106.53</v>
      </c>
      <c r="I625" s="44">
        <v>1238.44</v>
      </c>
      <c r="J625" s="44">
        <v>1324.85</v>
      </c>
      <c r="K625" s="44">
        <v>1585.09</v>
      </c>
      <c r="L625" s="44">
        <v>1944.37</v>
      </c>
      <c r="M625" s="44">
        <v>2009.39</v>
      </c>
      <c r="N625" s="44">
        <v>2048.7399999999998</v>
      </c>
      <c r="O625" s="44">
        <v>2026.8</v>
      </c>
      <c r="P625" s="44">
        <v>2017.57</v>
      </c>
      <c r="Q625" s="44">
        <v>2036.16</v>
      </c>
      <c r="R625" s="44">
        <v>2083.0500000000002</v>
      </c>
      <c r="S625" s="44">
        <v>2083.14</v>
      </c>
      <c r="T625" s="44">
        <v>2073.38</v>
      </c>
      <c r="U625" s="44">
        <v>2055.75</v>
      </c>
      <c r="V625" s="44">
        <v>2033.67</v>
      </c>
      <c r="W625" s="44">
        <v>2064.6</v>
      </c>
      <c r="X625" s="44">
        <v>2070.36</v>
      </c>
      <c r="Y625" s="44">
        <v>2009.87</v>
      </c>
      <c r="Z625" s="44">
        <v>1659.9</v>
      </c>
      <c r="AA625" s="44">
        <v>1455.67</v>
      </c>
    </row>
    <row r="626" spans="1:27" ht="12.75" hidden="1" customHeight="1" outlineLevel="1" x14ac:dyDescent="0.2">
      <c r="A626" s="99" t="s">
        <v>2264</v>
      </c>
      <c r="B626" s="63" t="s">
        <v>90</v>
      </c>
      <c r="C626" s="43" t="s">
        <v>79</v>
      </c>
      <c r="D626" s="44">
        <f>$D$486</f>
        <v>3559.77</v>
      </c>
      <c r="E626" s="44">
        <f t="shared" ref="E626:AA626" si="364">$D$486</f>
        <v>3559.77</v>
      </c>
      <c r="F626" s="44">
        <f t="shared" si="364"/>
        <v>3559.77</v>
      </c>
      <c r="G626" s="44">
        <f t="shared" si="364"/>
        <v>3559.77</v>
      </c>
      <c r="H626" s="44">
        <f t="shared" si="364"/>
        <v>3559.77</v>
      </c>
      <c r="I626" s="44">
        <f t="shared" si="364"/>
        <v>3559.77</v>
      </c>
      <c r="J626" s="44">
        <f t="shared" si="364"/>
        <v>3559.77</v>
      </c>
      <c r="K626" s="44">
        <f t="shared" si="364"/>
        <v>3559.77</v>
      </c>
      <c r="L626" s="44">
        <f t="shared" si="364"/>
        <v>3559.77</v>
      </c>
      <c r="M626" s="44">
        <f t="shared" si="364"/>
        <v>3559.77</v>
      </c>
      <c r="N626" s="44">
        <f t="shared" si="364"/>
        <v>3559.77</v>
      </c>
      <c r="O626" s="44">
        <f t="shared" si="364"/>
        <v>3559.77</v>
      </c>
      <c r="P626" s="44">
        <f t="shared" si="364"/>
        <v>3559.77</v>
      </c>
      <c r="Q626" s="44">
        <f t="shared" si="364"/>
        <v>3559.77</v>
      </c>
      <c r="R626" s="44">
        <f t="shared" si="364"/>
        <v>3559.77</v>
      </c>
      <c r="S626" s="44">
        <f t="shared" si="364"/>
        <v>3559.77</v>
      </c>
      <c r="T626" s="44">
        <f t="shared" si="364"/>
        <v>3559.77</v>
      </c>
      <c r="U626" s="44">
        <f t="shared" si="364"/>
        <v>3559.77</v>
      </c>
      <c r="V626" s="44">
        <f t="shared" si="364"/>
        <v>3559.77</v>
      </c>
      <c r="W626" s="44">
        <f t="shared" si="364"/>
        <v>3559.77</v>
      </c>
      <c r="X626" s="44">
        <f t="shared" si="364"/>
        <v>3559.77</v>
      </c>
      <c r="Y626" s="44">
        <f t="shared" si="364"/>
        <v>3559.77</v>
      </c>
      <c r="Z626" s="44">
        <f t="shared" si="364"/>
        <v>3559.77</v>
      </c>
      <c r="AA626" s="44">
        <f t="shared" si="364"/>
        <v>3559.77</v>
      </c>
    </row>
    <row r="627" spans="1:27" ht="12.75" hidden="1" customHeight="1" outlineLevel="1" x14ac:dyDescent="0.2">
      <c r="A627" s="99" t="s">
        <v>2265</v>
      </c>
      <c r="B627" s="63" t="s">
        <v>83</v>
      </c>
      <c r="C627" s="43" t="s">
        <v>79</v>
      </c>
      <c r="D627" s="44">
        <v>3.92</v>
      </c>
      <c r="E627" s="44">
        <v>3.92</v>
      </c>
      <c r="F627" s="44">
        <v>3.92</v>
      </c>
      <c r="G627" s="44">
        <v>3.92</v>
      </c>
      <c r="H627" s="44">
        <v>3.92</v>
      </c>
      <c r="I627" s="44">
        <v>3.92</v>
      </c>
      <c r="J627" s="44">
        <v>3.92</v>
      </c>
      <c r="K627" s="44">
        <v>3.92</v>
      </c>
      <c r="L627" s="44">
        <v>3.92</v>
      </c>
      <c r="M627" s="44">
        <v>3.92</v>
      </c>
      <c r="N627" s="44">
        <v>3.92</v>
      </c>
      <c r="O627" s="44">
        <v>3.92</v>
      </c>
      <c r="P627" s="44">
        <v>3.92</v>
      </c>
      <c r="Q627" s="44">
        <v>3.92</v>
      </c>
      <c r="R627" s="44">
        <v>3.92</v>
      </c>
      <c r="S627" s="44">
        <v>3.92</v>
      </c>
      <c r="T627" s="44">
        <v>3.92</v>
      </c>
      <c r="U627" s="44">
        <v>3.92</v>
      </c>
      <c r="V627" s="44">
        <v>3.92</v>
      </c>
      <c r="W627" s="44">
        <v>3.92</v>
      </c>
      <c r="X627" s="44">
        <v>3.92</v>
      </c>
      <c r="Y627" s="44">
        <v>3.92</v>
      </c>
      <c r="Z627" s="44">
        <v>3.92</v>
      </c>
      <c r="AA627" s="44">
        <v>3.92</v>
      </c>
    </row>
    <row r="628" spans="1:27" ht="12.75" hidden="1" customHeight="1" outlineLevel="1" x14ac:dyDescent="0.2">
      <c r="A628" s="99" t="s">
        <v>2266</v>
      </c>
      <c r="B628" s="63" t="s">
        <v>81</v>
      </c>
      <c r="C628" s="43" t="s">
        <v>79</v>
      </c>
      <c r="D628" s="44">
        <f>$D$11</f>
        <v>110.23</v>
      </c>
      <c r="E628" s="44">
        <f t="shared" ref="E628:AA628" si="365">$D$11</f>
        <v>110.23</v>
      </c>
      <c r="F628" s="44">
        <f t="shared" si="365"/>
        <v>110.23</v>
      </c>
      <c r="G628" s="44">
        <f t="shared" si="365"/>
        <v>110.23</v>
      </c>
      <c r="H628" s="44">
        <f t="shared" si="365"/>
        <v>110.23</v>
      </c>
      <c r="I628" s="44">
        <f t="shared" si="365"/>
        <v>110.23</v>
      </c>
      <c r="J628" s="44">
        <f t="shared" si="365"/>
        <v>110.23</v>
      </c>
      <c r="K628" s="44">
        <f t="shared" si="365"/>
        <v>110.23</v>
      </c>
      <c r="L628" s="44">
        <f t="shared" si="365"/>
        <v>110.23</v>
      </c>
      <c r="M628" s="44">
        <f t="shared" si="365"/>
        <v>110.23</v>
      </c>
      <c r="N628" s="44">
        <f t="shared" si="365"/>
        <v>110.23</v>
      </c>
      <c r="O628" s="44">
        <f t="shared" si="365"/>
        <v>110.23</v>
      </c>
      <c r="P628" s="44">
        <f t="shared" si="365"/>
        <v>110.23</v>
      </c>
      <c r="Q628" s="44">
        <f t="shared" si="365"/>
        <v>110.23</v>
      </c>
      <c r="R628" s="44">
        <f t="shared" si="365"/>
        <v>110.23</v>
      </c>
      <c r="S628" s="44">
        <f t="shared" si="365"/>
        <v>110.23</v>
      </c>
      <c r="T628" s="44">
        <f t="shared" si="365"/>
        <v>110.23</v>
      </c>
      <c r="U628" s="44">
        <f t="shared" si="365"/>
        <v>110.23</v>
      </c>
      <c r="V628" s="44">
        <f t="shared" si="365"/>
        <v>110.23</v>
      </c>
      <c r="W628" s="44">
        <f t="shared" si="365"/>
        <v>110.23</v>
      </c>
      <c r="X628" s="44">
        <f t="shared" si="365"/>
        <v>110.23</v>
      </c>
      <c r="Y628" s="44">
        <f t="shared" si="365"/>
        <v>110.23</v>
      </c>
      <c r="Z628" s="44">
        <f t="shared" si="365"/>
        <v>110.23</v>
      </c>
      <c r="AA628" s="44">
        <f t="shared" si="365"/>
        <v>110.23</v>
      </c>
    </row>
    <row r="629" spans="1:27" collapsed="1" x14ac:dyDescent="0.2">
      <c r="A629" s="98" t="s">
        <v>2267</v>
      </c>
      <c r="B629" s="28" t="str">
        <f>"30"&amp;"."&amp;$B$800&amp;"."&amp;$B$801</f>
        <v>30.08.2023</v>
      </c>
      <c r="C629" s="90" t="s">
        <v>76</v>
      </c>
      <c r="D629" s="91">
        <f>ROUND(((D630+D631+D633+D632)/1000),5)</f>
        <v>5.1188399999999996</v>
      </c>
      <c r="E629" s="91">
        <f>ROUND(((E630+E631+E633+E632)/1000),5)</f>
        <v>4.9929399999999999</v>
      </c>
      <c r="F629" s="91">
        <f>ROUND(((F630+F631+F633+F632)/1000),5)</f>
        <v>4.9394799999999996</v>
      </c>
      <c r="G629" s="91">
        <f t="shared" ref="G629:AA629" si="366">ROUND(((G630+G631+G633+G632)/1000),5)</f>
        <v>4.9300499999999996</v>
      </c>
      <c r="H629" s="91">
        <f t="shared" si="366"/>
        <v>4.9373199999999997</v>
      </c>
      <c r="I629" s="91">
        <f t="shared" si="366"/>
        <v>4.9980799999999999</v>
      </c>
      <c r="J629" s="91">
        <f t="shared" si="366"/>
        <v>5.11911</v>
      </c>
      <c r="K629" s="91">
        <f t="shared" si="366"/>
        <v>5.3368399999999996</v>
      </c>
      <c r="L629" s="91">
        <f t="shared" si="366"/>
        <v>5.6490799999999997</v>
      </c>
      <c r="M629" s="91">
        <f t="shared" si="366"/>
        <v>5.7249100000000004</v>
      </c>
      <c r="N629" s="91">
        <f t="shared" si="366"/>
        <v>5.7724700000000002</v>
      </c>
      <c r="O629" s="91">
        <f t="shared" si="366"/>
        <v>5.75291</v>
      </c>
      <c r="P629" s="91">
        <f t="shared" si="366"/>
        <v>5.7512999999999996</v>
      </c>
      <c r="Q629" s="91">
        <f t="shared" si="366"/>
        <v>5.7653100000000004</v>
      </c>
      <c r="R629" s="91">
        <f t="shared" si="366"/>
        <v>5.8575499999999998</v>
      </c>
      <c r="S629" s="91">
        <f t="shared" si="366"/>
        <v>5.8581000000000003</v>
      </c>
      <c r="T629" s="91">
        <f t="shared" si="366"/>
        <v>5.8442600000000002</v>
      </c>
      <c r="U629" s="91">
        <f t="shared" si="366"/>
        <v>5.8257700000000003</v>
      </c>
      <c r="V629" s="91">
        <f t="shared" si="366"/>
        <v>5.7961200000000002</v>
      </c>
      <c r="W629" s="91">
        <f t="shared" si="366"/>
        <v>5.83188</v>
      </c>
      <c r="X629" s="91">
        <f t="shared" si="366"/>
        <v>5.8091499999999998</v>
      </c>
      <c r="Y629" s="91">
        <f t="shared" si="366"/>
        <v>5.6810900000000002</v>
      </c>
      <c r="Z629" s="91">
        <f t="shared" si="366"/>
        <v>5.4329299999999998</v>
      </c>
      <c r="AA629" s="91">
        <f t="shared" si="366"/>
        <v>5.2417899999999999</v>
      </c>
    </row>
    <row r="630" spans="1:27" ht="12.75" hidden="1" customHeight="1" outlineLevel="1" x14ac:dyDescent="0.2">
      <c r="A630" s="99" t="s">
        <v>2268</v>
      </c>
      <c r="B630" s="63" t="s">
        <v>238</v>
      </c>
      <c r="C630" s="43" t="s">
        <v>79</v>
      </c>
      <c r="D630" s="44">
        <v>1444.92</v>
      </c>
      <c r="E630" s="44">
        <v>1319.02</v>
      </c>
      <c r="F630" s="44">
        <v>1265.56</v>
      </c>
      <c r="G630" s="44">
        <v>1256.1300000000001</v>
      </c>
      <c r="H630" s="44">
        <v>1263.4000000000001</v>
      </c>
      <c r="I630" s="44">
        <v>1324.16</v>
      </c>
      <c r="J630" s="44">
        <v>1445.19</v>
      </c>
      <c r="K630" s="44">
        <v>1662.92</v>
      </c>
      <c r="L630" s="44">
        <v>1975.16</v>
      </c>
      <c r="M630" s="44">
        <v>2050.9899999999998</v>
      </c>
      <c r="N630" s="44">
        <v>2098.5500000000002</v>
      </c>
      <c r="O630" s="44">
        <v>2078.9899999999998</v>
      </c>
      <c r="P630" s="44">
        <v>2077.38</v>
      </c>
      <c r="Q630" s="44">
        <v>2091.39</v>
      </c>
      <c r="R630" s="44">
        <v>2183.63</v>
      </c>
      <c r="S630" s="44">
        <v>2184.1799999999998</v>
      </c>
      <c r="T630" s="44">
        <v>2170.34</v>
      </c>
      <c r="U630" s="44">
        <v>2151.85</v>
      </c>
      <c r="V630" s="44">
        <v>2122.1999999999998</v>
      </c>
      <c r="W630" s="44">
        <v>2157.96</v>
      </c>
      <c r="X630" s="44">
        <v>2135.23</v>
      </c>
      <c r="Y630" s="44">
        <v>2007.17</v>
      </c>
      <c r="Z630" s="44">
        <v>1759.01</v>
      </c>
      <c r="AA630" s="44">
        <v>1567.87</v>
      </c>
    </row>
    <row r="631" spans="1:27" ht="12.75" hidden="1" customHeight="1" outlineLevel="1" x14ac:dyDescent="0.2">
      <c r="A631" s="99" t="s">
        <v>2269</v>
      </c>
      <c r="B631" s="63" t="s">
        <v>90</v>
      </c>
      <c r="C631" s="43" t="s">
        <v>79</v>
      </c>
      <c r="D631" s="44">
        <f>$D$486</f>
        <v>3559.77</v>
      </c>
      <c r="E631" s="44">
        <f t="shared" ref="E631:AA631" si="367">$D$486</f>
        <v>3559.77</v>
      </c>
      <c r="F631" s="44">
        <f t="shared" si="367"/>
        <v>3559.77</v>
      </c>
      <c r="G631" s="44">
        <f t="shared" si="367"/>
        <v>3559.77</v>
      </c>
      <c r="H631" s="44">
        <f t="shared" si="367"/>
        <v>3559.77</v>
      </c>
      <c r="I631" s="44">
        <f t="shared" si="367"/>
        <v>3559.77</v>
      </c>
      <c r="J631" s="44">
        <f t="shared" si="367"/>
        <v>3559.77</v>
      </c>
      <c r="K631" s="44">
        <f t="shared" si="367"/>
        <v>3559.77</v>
      </c>
      <c r="L631" s="44">
        <f t="shared" si="367"/>
        <v>3559.77</v>
      </c>
      <c r="M631" s="44">
        <f t="shared" si="367"/>
        <v>3559.77</v>
      </c>
      <c r="N631" s="44">
        <f t="shared" si="367"/>
        <v>3559.77</v>
      </c>
      <c r="O631" s="44">
        <f t="shared" si="367"/>
        <v>3559.77</v>
      </c>
      <c r="P631" s="44">
        <f t="shared" si="367"/>
        <v>3559.77</v>
      </c>
      <c r="Q631" s="44">
        <f t="shared" si="367"/>
        <v>3559.77</v>
      </c>
      <c r="R631" s="44">
        <f t="shared" si="367"/>
        <v>3559.77</v>
      </c>
      <c r="S631" s="44">
        <f t="shared" si="367"/>
        <v>3559.77</v>
      </c>
      <c r="T631" s="44">
        <f t="shared" si="367"/>
        <v>3559.77</v>
      </c>
      <c r="U631" s="44">
        <f t="shared" si="367"/>
        <v>3559.77</v>
      </c>
      <c r="V631" s="44">
        <f t="shared" si="367"/>
        <v>3559.77</v>
      </c>
      <c r="W631" s="44">
        <f t="shared" si="367"/>
        <v>3559.77</v>
      </c>
      <c r="X631" s="44">
        <f t="shared" si="367"/>
        <v>3559.77</v>
      </c>
      <c r="Y631" s="44">
        <f t="shared" si="367"/>
        <v>3559.77</v>
      </c>
      <c r="Z631" s="44">
        <f t="shared" si="367"/>
        <v>3559.77</v>
      </c>
      <c r="AA631" s="44">
        <f t="shared" si="367"/>
        <v>3559.77</v>
      </c>
    </row>
    <row r="632" spans="1:27" ht="12.75" hidden="1" customHeight="1" outlineLevel="1" x14ac:dyDescent="0.2">
      <c r="A632" s="99" t="s">
        <v>2270</v>
      </c>
      <c r="B632" s="63" t="s">
        <v>83</v>
      </c>
      <c r="C632" s="43" t="s">
        <v>79</v>
      </c>
      <c r="D632" s="44">
        <v>3.92</v>
      </c>
      <c r="E632" s="44">
        <v>3.92</v>
      </c>
      <c r="F632" s="44">
        <v>3.92</v>
      </c>
      <c r="G632" s="44">
        <v>3.92</v>
      </c>
      <c r="H632" s="44">
        <v>3.92</v>
      </c>
      <c r="I632" s="44">
        <v>3.92</v>
      </c>
      <c r="J632" s="44">
        <v>3.92</v>
      </c>
      <c r="K632" s="44">
        <v>3.92</v>
      </c>
      <c r="L632" s="44">
        <v>3.92</v>
      </c>
      <c r="M632" s="44">
        <v>3.92</v>
      </c>
      <c r="N632" s="44">
        <v>3.92</v>
      </c>
      <c r="O632" s="44">
        <v>3.92</v>
      </c>
      <c r="P632" s="44">
        <v>3.92</v>
      </c>
      <c r="Q632" s="44">
        <v>3.92</v>
      </c>
      <c r="R632" s="44">
        <v>3.92</v>
      </c>
      <c r="S632" s="44">
        <v>3.92</v>
      </c>
      <c r="T632" s="44">
        <v>3.92</v>
      </c>
      <c r="U632" s="44">
        <v>3.92</v>
      </c>
      <c r="V632" s="44">
        <v>3.92</v>
      </c>
      <c r="W632" s="44">
        <v>3.92</v>
      </c>
      <c r="X632" s="44">
        <v>3.92</v>
      </c>
      <c r="Y632" s="44">
        <v>3.92</v>
      </c>
      <c r="Z632" s="44">
        <v>3.92</v>
      </c>
      <c r="AA632" s="44">
        <v>3.92</v>
      </c>
    </row>
    <row r="633" spans="1:27" ht="12.75" hidden="1" customHeight="1" outlineLevel="1" x14ac:dyDescent="0.2">
      <c r="A633" s="99" t="s">
        <v>2271</v>
      </c>
      <c r="B633" s="63" t="s">
        <v>81</v>
      </c>
      <c r="C633" s="43" t="s">
        <v>79</v>
      </c>
      <c r="D633" s="44">
        <f>$D$11</f>
        <v>110.23</v>
      </c>
      <c r="E633" s="44">
        <f t="shared" ref="E633:AA633" si="368">$D$11</f>
        <v>110.23</v>
      </c>
      <c r="F633" s="44">
        <f t="shared" si="368"/>
        <v>110.23</v>
      </c>
      <c r="G633" s="44">
        <f t="shared" si="368"/>
        <v>110.23</v>
      </c>
      <c r="H633" s="44">
        <f t="shared" si="368"/>
        <v>110.23</v>
      </c>
      <c r="I633" s="44">
        <f t="shared" si="368"/>
        <v>110.23</v>
      </c>
      <c r="J633" s="44">
        <f t="shared" si="368"/>
        <v>110.23</v>
      </c>
      <c r="K633" s="44">
        <f t="shared" si="368"/>
        <v>110.23</v>
      </c>
      <c r="L633" s="44">
        <f t="shared" si="368"/>
        <v>110.23</v>
      </c>
      <c r="M633" s="44">
        <f t="shared" si="368"/>
        <v>110.23</v>
      </c>
      <c r="N633" s="44">
        <f t="shared" si="368"/>
        <v>110.23</v>
      </c>
      <c r="O633" s="44">
        <f t="shared" si="368"/>
        <v>110.23</v>
      </c>
      <c r="P633" s="44">
        <f t="shared" si="368"/>
        <v>110.23</v>
      </c>
      <c r="Q633" s="44">
        <f t="shared" si="368"/>
        <v>110.23</v>
      </c>
      <c r="R633" s="44">
        <f t="shared" si="368"/>
        <v>110.23</v>
      </c>
      <c r="S633" s="44">
        <f t="shared" si="368"/>
        <v>110.23</v>
      </c>
      <c r="T633" s="44">
        <f t="shared" si="368"/>
        <v>110.23</v>
      </c>
      <c r="U633" s="44">
        <f t="shared" si="368"/>
        <v>110.23</v>
      </c>
      <c r="V633" s="44">
        <f t="shared" si="368"/>
        <v>110.23</v>
      </c>
      <c r="W633" s="44">
        <f t="shared" si="368"/>
        <v>110.23</v>
      </c>
      <c r="X633" s="44">
        <f t="shared" si="368"/>
        <v>110.23</v>
      </c>
      <c r="Y633" s="44">
        <f t="shared" si="368"/>
        <v>110.23</v>
      </c>
      <c r="Z633" s="44">
        <f t="shared" si="368"/>
        <v>110.23</v>
      </c>
      <c r="AA633" s="44">
        <f t="shared" si="368"/>
        <v>110.23</v>
      </c>
    </row>
    <row r="634" spans="1:27" collapsed="1" x14ac:dyDescent="0.2">
      <c r="A634" s="98" t="s">
        <v>2272</v>
      </c>
      <c r="B634" s="28" t="str">
        <f>"31"&amp;"."&amp;$B$800&amp;"."&amp;$B$801</f>
        <v>31.08.2023</v>
      </c>
      <c r="C634" s="90" t="s">
        <v>76</v>
      </c>
      <c r="D634" s="91">
        <f>ROUND(((D635+D636+D638+D637)/1000),5)</f>
        <v>4.9338100000000003</v>
      </c>
      <c r="E634" s="91">
        <f>ROUND(((E635+E636+E638+E637)/1000),5)</f>
        <v>4.8250500000000001</v>
      </c>
      <c r="F634" s="91">
        <f>ROUND(((F635+F636+F638+F637)/1000),5)</f>
        <v>4.7403899999999997</v>
      </c>
      <c r="G634" s="91">
        <f t="shared" ref="G634:AA634" si="369">ROUND(((G635+G636+G638+G637)/1000),5)</f>
        <v>4.7227199999999998</v>
      </c>
      <c r="H634" s="91">
        <f t="shared" si="369"/>
        <v>4.7648099999999998</v>
      </c>
      <c r="I634" s="91">
        <f t="shared" si="369"/>
        <v>4.88992</v>
      </c>
      <c r="J634" s="91">
        <f t="shared" si="369"/>
        <v>5.0373799999999997</v>
      </c>
      <c r="K634" s="91">
        <f t="shared" si="369"/>
        <v>5.2995599999999996</v>
      </c>
      <c r="L634" s="91">
        <f t="shared" si="369"/>
        <v>5.53254</v>
      </c>
      <c r="M634" s="91">
        <f t="shared" si="369"/>
        <v>5.6519399999999997</v>
      </c>
      <c r="N634" s="91">
        <f t="shared" si="369"/>
        <v>5.8446199999999999</v>
      </c>
      <c r="O634" s="91">
        <f t="shared" si="369"/>
        <v>5.6918499999999996</v>
      </c>
      <c r="P634" s="91">
        <f t="shared" si="369"/>
        <v>5.63347</v>
      </c>
      <c r="Q634" s="91">
        <f t="shared" si="369"/>
        <v>5.6638400000000004</v>
      </c>
      <c r="R634" s="91">
        <f t="shared" si="369"/>
        <v>5.8012300000000003</v>
      </c>
      <c r="S634" s="91">
        <f t="shared" si="369"/>
        <v>5.7898399999999999</v>
      </c>
      <c r="T634" s="91">
        <f t="shared" si="369"/>
        <v>5.77264</v>
      </c>
      <c r="U634" s="91">
        <f t="shared" si="369"/>
        <v>5.7456399999999999</v>
      </c>
      <c r="V634" s="91">
        <f t="shared" si="369"/>
        <v>5.7497299999999996</v>
      </c>
      <c r="W634" s="91">
        <f t="shared" si="369"/>
        <v>5.75082</v>
      </c>
      <c r="X634" s="91">
        <f t="shared" si="369"/>
        <v>5.7985199999999999</v>
      </c>
      <c r="Y634" s="91">
        <f t="shared" si="369"/>
        <v>5.7058200000000001</v>
      </c>
      <c r="Z634" s="91">
        <f t="shared" si="369"/>
        <v>5.41716</v>
      </c>
      <c r="AA634" s="91">
        <f t="shared" si="369"/>
        <v>5.21469</v>
      </c>
    </row>
    <row r="635" spans="1:27" ht="12.75" hidden="1" customHeight="1" outlineLevel="1" x14ac:dyDescent="0.2">
      <c r="A635" s="99" t="s">
        <v>2273</v>
      </c>
      <c r="B635" s="63" t="s">
        <v>238</v>
      </c>
      <c r="C635" s="43" t="s">
        <v>79</v>
      </c>
      <c r="D635" s="44">
        <v>1259.8900000000001</v>
      </c>
      <c r="E635" s="44">
        <v>1151.1300000000001</v>
      </c>
      <c r="F635" s="44">
        <v>1066.47</v>
      </c>
      <c r="G635" s="44">
        <v>1048.8</v>
      </c>
      <c r="H635" s="44">
        <v>1090.8900000000001</v>
      </c>
      <c r="I635" s="44">
        <v>1216</v>
      </c>
      <c r="J635" s="44">
        <v>1363.46</v>
      </c>
      <c r="K635" s="44">
        <v>1625.64</v>
      </c>
      <c r="L635" s="44">
        <v>1858.62</v>
      </c>
      <c r="M635" s="44">
        <v>1978.02</v>
      </c>
      <c r="N635" s="44">
        <v>2170.6999999999998</v>
      </c>
      <c r="O635" s="44">
        <v>2017.93</v>
      </c>
      <c r="P635" s="44">
        <v>1959.55</v>
      </c>
      <c r="Q635" s="44">
        <v>1989.92</v>
      </c>
      <c r="R635" s="44">
        <v>2127.31</v>
      </c>
      <c r="S635" s="44">
        <v>2115.92</v>
      </c>
      <c r="T635" s="44">
        <v>2098.7199999999998</v>
      </c>
      <c r="U635" s="44">
        <v>2071.7199999999998</v>
      </c>
      <c r="V635" s="44">
        <v>2075.81</v>
      </c>
      <c r="W635" s="44">
        <v>2076.9</v>
      </c>
      <c r="X635" s="44">
        <v>2124.6</v>
      </c>
      <c r="Y635" s="44">
        <v>2031.9</v>
      </c>
      <c r="Z635" s="44">
        <v>1743.24</v>
      </c>
      <c r="AA635" s="44">
        <v>1540.77</v>
      </c>
    </row>
    <row r="636" spans="1:27" ht="12.75" hidden="1" customHeight="1" outlineLevel="1" x14ac:dyDescent="0.2">
      <c r="A636" s="99" t="s">
        <v>2274</v>
      </c>
      <c r="B636" s="63" t="s">
        <v>90</v>
      </c>
      <c r="C636" s="43" t="s">
        <v>79</v>
      </c>
      <c r="D636" s="44">
        <f>$D$486</f>
        <v>3559.77</v>
      </c>
      <c r="E636" s="44">
        <f t="shared" ref="E636:AA636" si="370">$D$486</f>
        <v>3559.77</v>
      </c>
      <c r="F636" s="44">
        <f t="shared" si="370"/>
        <v>3559.77</v>
      </c>
      <c r="G636" s="44">
        <f t="shared" si="370"/>
        <v>3559.77</v>
      </c>
      <c r="H636" s="44">
        <f t="shared" si="370"/>
        <v>3559.77</v>
      </c>
      <c r="I636" s="44">
        <f t="shared" si="370"/>
        <v>3559.77</v>
      </c>
      <c r="J636" s="44">
        <f t="shared" si="370"/>
        <v>3559.77</v>
      </c>
      <c r="K636" s="44">
        <f t="shared" si="370"/>
        <v>3559.77</v>
      </c>
      <c r="L636" s="44">
        <f t="shared" si="370"/>
        <v>3559.77</v>
      </c>
      <c r="M636" s="44">
        <f t="shared" si="370"/>
        <v>3559.77</v>
      </c>
      <c r="N636" s="44">
        <f t="shared" si="370"/>
        <v>3559.77</v>
      </c>
      <c r="O636" s="44">
        <f t="shared" si="370"/>
        <v>3559.77</v>
      </c>
      <c r="P636" s="44">
        <f t="shared" si="370"/>
        <v>3559.77</v>
      </c>
      <c r="Q636" s="44">
        <f t="shared" si="370"/>
        <v>3559.77</v>
      </c>
      <c r="R636" s="44">
        <f t="shared" si="370"/>
        <v>3559.77</v>
      </c>
      <c r="S636" s="44">
        <f t="shared" si="370"/>
        <v>3559.77</v>
      </c>
      <c r="T636" s="44">
        <f t="shared" si="370"/>
        <v>3559.77</v>
      </c>
      <c r="U636" s="44">
        <f t="shared" si="370"/>
        <v>3559.77</v>
      </c>
      <c r="V636" s="44">
        <f t="shared" si="370"/>
        <v>3559.77</v>
      </c>
      <c r="W636" s="44">
        <f t="shared" si="370"/>
        <v>3559.77</v>
      </c>
      <c r="X636" s="44">
        <f t="shared" si="370"/>
        <v>3559.77</v>
      </c>
      <c r="Y636" s="44">
        <f t="shared" si="370"/>
        <v>3559.77</v>
      </c>
      <c r="Z636" s="44">
        <f t="shared" si="370"/>
        <v>3559.77</v>
      </c>
      <c r="AA636" s="44">
        <f t="shared" si="370"/>
        <v>3559.77</v>
      </c>
    </row>
    <row r="637" spans="1:27" ht="12.75" hidden="1" customHeight="1" outlineLevel="1" x14ac:dyDescent="0.2">
      <c r="A637" s="99" t="s">
        <v>2275</v>
      </c>
      <c r="B637" s="63" t="s">
        <v>83</v>
      </c>
      <c r="C637" s="43" t="s">
        <v>79</v>
      </c>
      <c r="D637" s="44">
        <v>3.92</v>
      </c>
      <c r="E637" s="44">
        <v>3.92</v>
      </c>
      <c r="F637" s="44">
        <v>3.92</v>
      </c>
      <c r="G637" s="44">
        <v>3.92</v>
      </c>
      <c r="H637" s="44">
        <v>3.92</v>
      </c>
      <c r="I637" s="44">
        <v>3.92</v>
      </c>
      <c r="J637" s="44">
        <v>3.92</v>
      </c>
      <c r="K637" s="44">
        <v>3.92</v>
      </c>
      <c r="L637" s="44">
        <v>3.92</v>
      </c>
      <c r="M637" s="44">
        <v>3.92</v>
      </c>
      <c r="N637" s="44">
        <v>3.92</v>
      </c>
      <c r="O637" s="44">
        <v>3.92</v>
      </c>
      <c r="P637" s="44">
        <v>3.92</v>
      </c>
      <c r="Q637" s="44">
        <v>3.92</v>
      </c>
      <c r="R637" s="44">
        <v>3.92</v>
      </c>
      <c r="S637" s="44">
        <v>3.92</v>
      </c>
      <c r="T637" s="44">
        <v>3.92</v>
      </c>
      <c r="U637" s="44">
        <v>3.92</v>
      </c>
      <c r="V637" s="44">
        <v>3.92</v>
      </c>
      <c r="W637" s="44">
        <v>3.92</v>
      </c>
      <c r="X637" s="44">
        <v>3.92</v>
      </c>
      <c r="Y637" s="44">
        <v>3.92</v>
      </c>
      <c r="Z637" s="44">
        <v>3.92</v>
      </c>
      <c r="AA637" s="44">
        <v>3.92</v>
      </c>
    </row>
    <row r="638" spans="1:27" ht="12.75" hidden="1" customHeight="1" outlineLevel="1" x14ac:dyDescent="0.2">
      <c r="A638" s="99" t="s">
        <v>2276</v>
      </c>
      <c r="B638" s="63" t="s">
        <v>81</v>
      </c>
      <c r="C638" s="43" t="s">
        <v>79</v>
      </c>
      <c r="D638" s="44">
        <f>$D$11</f>
        <v>110.23</v>
      </c>
      <c r="E638" s="44">
        <f t="shared" ref="E638:AA638" si="371">$D$11</f>
        <v>110.23</v>
      </c>
      <c r="F638" s="44">
        <f t="shared" si="371"/>
        <v>110.23</v>
      </c>
      <c r="G638" s="44">
        <f t="shared" si="371"/>
        <v>110.23</v>
      </c>
      <c r="H638" s="44">
        <f t="shared" si="371"/>
        <v>110.23</v>
      </c>
      <c r="I638" s="44">
        <f t="shared" si="371"/>
        <v>110.23</v>
      </c>
      <c r="J638" s="44">
        <f t="shared" si="371"/>
        <v>110.23</v>
      </c>
      <c r="K638" s="44">
        <f t="shared" si="371"/>
        <v>110.23</v>
      </c>
      <c r="L638" s="44">
        <f t="shared" si="371"/>
        <v>110.23</v>
      </c>
      <c r="M638" s="44">
        <f t="shared" si="371"/>
        <v>110.23</v>
      </c>
      <c r="N638" s="44">
        <f t="shared" si="371"/>
        <v>110.23</v>
      </c>
      <c r="O638" s="44">
        <f t="shared" si="371"/>
        <v>110.23</v>
      </c>
      <c r="P638" s="44">
        <f t="shared" si="371"/>
        <v>110.23</v>
      </c>
      <c r="Q638" s="44">
        <f t="shared" si="371"/>
        <v>110.23</v>
      </c>
      <c r="R638" s="44">
        <f t="shared" si="371"/>
        <v>110.23</v>
      </c>
      <c r="S638" s="44">
        <f t="shared" si="371"/>
        <v>110.23</v>
      </c>
      <c r="T638" s="44">
        <f t="shared" si="371"/>
        <v>110.23</v>
      </c>
      <c r="U638" s="44">
        <f t="shared" si="371"/>
        <v>110.23</v>
      </c>
      <c r="V638" s="44">
        <f t="shared" si="371"/>
        <v>110.23</v>
      </c>
      <c r="W638" s="44">
        <f t="shared" si="371"/>
        <v>110.23</v>
      </c>
      <c r="X638" s="44">
        <f t="shared" si="371"/>
        <v>110.23</v>
      </c>
      <c r="Y638" s="44">
        <f t="shared" si="371"/>
        <v>110.23</v>
      </c>
      <c r="Z638" s="44">
        <f t="shared" si="371"/>
        <v>110.23</v>
      </c>
      <c r="AA638" s="44">
        <f t="shared" si="371"/>
        <v>110.23</v>
      </c>
    </row>
    <row r="639" spans="1:27" collapsed="1" x14ac:dyDescent="0.2">
      <c r="B639" s="101" t="s">
        <v>392</v>
      </c>
    </row>
    <row r="640" spans="1:27" x14ac:dyDescent="0.2">
      <c r="B640" s="101" t="s">
        <v>392</v>
      </c>
    </row>
    <row r="641" spans="1:27" x14ac:dyDescent="0.2">
      <c r="A641" s="175" t="s">
        <v>2277</v>
      </c>
      <c r="B641" s="176"/>
      <c r="C641" s="176"/>
      <c r="D641" s="176"/>
      <c r="E641" s="176"/>
      <c r="F641" s="176"/>
      <c r="G641" s="176"/>
      <c r="H641" s="17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7"/>
    </row>
    <row r="642" spans="1:27" ht="25.5" x14ac:dyDescent="0.2">
      <c r="A642" s="26" t="s">
        <v>64</v>
      </c>
      <c r="B642" s="27" t="s">
        <v>210</v>
      </c>
      <c r="C642" s="26" t="s">
        <v>211</v>
      </c>
      <c r="D642" s="27" t="s">
        <v>212</v>
      </c>
      <c r="E642" s="27" t="s">
        <v>213</v>
      </c>
      <c r="F642" s="27" t="s">
        <v>214</v>
      </c>
      <c r="G642" s="27" t="s">
        <v>215</v>
      </c>
      <c r="H642" s="27" t="s">
        <v>216</v>
      </c>
      <c r="I642" s="27" t="s">
        <v>217</v>
      </c>
      <c r="J642" s="27" t="s">
        <v>218</v>
      </c>
      <c r="K642" s="27" t="s">
        <v>219</v>
      </c>
      <c r="L642" s="27" t="s">
        <v>220</v>
      </c>
      <c r="M642" s="27" t="s">
        <v>221</v>
      </c>
      <c r="N642" s="27" t="s">
        <v>222</v>
      </c>
      <c r="O642" s="27" t="s">
        <v>223</v>
      </c>
      <c r="P642" s="27" t="s">
        <v>224</v>
      </c>
      <c r="Q642" s="27" t="s">
        <v>225</v>
      </c>
      <c r="R642" s="27" t="s">
        <v>226</v>
      </c>
      <c r="S642" s="27" t="s">
        <v>227</v>
      </c>
      <c r="T642" s="27" t="s">
        <v>228</v>
      </c>
      <c r="U642" s="27" t="s">
        <v>229</v>
      </c>
      <c r="V642" s="27" t="s">
        <v>230</v>
      </c>
      <c r="W642" s="27" t="s">
        <v>231</v>
      </c>
      <c r="X642" s="27" t="s">
        <v>232</v>
      </c>
      <c r="Y642" s="27" t="s">
        <v>233</v>
      </c>
      <c r="Z642" s="27" t="s">
        <v>234</v>
      </c>
      <c r="AA642" s="27" t="s">
        <v>235</v>
      </c>
    </row>
    <row r="643" spans="1:27" x14ac:dyDescent="0.2">
      <c r="A643" s="98" t="s">
        <v>2278</v>
      </c>
      <c r="B643" s="28" t="str">
        <f>"01"&amp;"."&amp;$B$800&amp;"."&amp;$B$801</f>
        <v>01.08.2023</v>
      </c>
      <c r="C643" s="90" t="s">
        <v>76</v>
      </c>
      <c r="D643" s="91">
        <f>ROUND((D644)/1000,5)</f>
        <v>0</v>
      </c>
      <c r="E643" s="91">
        <f t="shared" ref="E643:AA643" si="372">ROUND((E644)/1000,5)</f>
        <v>4.0000000000000003E-5</v>
      </c>
      <c r="F643" s="91">
        <f t="shared" si="372"/>
        <v>8.8719999999999993E-2</v>
      </c>
      <c r="G643" s="91">
        <f t="shared" si="372"/>
        <v>8.7550000000000003E-2</v>
      </c>
      <c r="H643" s="91">
        <f t="shared" si="372"/>
        <v>0.84721000000000002</v>
      </c>
      <c r="I643" s="91">
        <f t="shared" si="372"/>
        <v>0.48538999999999999</v>
      </c>
      <c r="J643" s="91">
        <f t="shared" si="372"/>
        <v>0.45429999999999998</v>
      </c>
      <c r="K643" s="91">
        <f t="shared" si="372"/>
        <v>0.40810999999999997</v>
      </c>
      <c r="L643" s="91">
        <f t="shared" si="372"/>
        <v>0.24132000000000001</v>
      </c>
      <c r="M643" s="91">
        <f t="shared" si="372"/>
        <v>0.10251</v>
      </c>
      <c r="N643" s="91">
        <f t="shared" si="372"/>
        <v>0.19628000000000001</v>
      </c>
      <c r="O643" s="91">
        <f t="shared" si="372"/>
        <v>0.29776999999999998</v>
      </c>
      <c r="P643" s="91">
        <f t="shared" si="372"/>
        <v>0.34295999999999999</v>
      </c>
      <c r="Q643" s="91">
        <f t="shared" si="372"/>
        <v>0.70121</v>
      </c>
      <c r="R643" s="91">
        <f t="shared" si="372"/>
        <v>0.60089000000000004</v>
      </c>
      <c r="S643" s="91">
        <f t="shared" si="372"/>
        <v>0.84606999999999999</v>
      </c>
      <c r="T643" s="91">
        <f t="shared" si="372"/>
        <v>0.24979000000000001</v>
      </c>
      <c r="U643" s="91">
        <f t="shared" si="372"/>
        <v>0.19439000000000001</v>
      </c>
      <c r="V643" s="91">
        <f t="shared" si="372"/>
        <v>1.755E-2</v>
      </c>
      <c r="W643" s="91">
        <f t="shared" si="372"/>
        <v>5.1150000000000001E-2</v>
      </c>
      <c r="X643" s="91">
        <f t="shared" si="372"/>
        <v>9.9199999999999997E-2</v>
      </c>
      <c r="Y643" s="91">
        <f t="shared" si="372"/>
        <v>0.12459000000000001</v>
      </c>
      <c r="Z643" s="91">
        <f t="shared" si="372"/>
        <v>4.9800000000000001E-3</v>
      </c>
      <c r="AA643" s="91">
        <f t="shared" si="372"/>
        <v>0</v>
      </c>
    </row>
    <row r="644" spans="1:27" ht="12.75" hidden="1" customHeight="1" outlineLevel="1" x14ac:dyDescent="0.2">
      <c r="A644" s="99" t="s">
        <v>2279</v>
      </c>
      <c r="B644" s="63" t="s">
        <v>238</v>
      </c>
      <c r="C644" s="43" t="s">
        <v>79</v>
      </c>
      <c r="D644" s="44">
        <v>0</v>
      </c>
      <c r="E644" s="44">
        <v>0.04</v>
      </c>
      <c r="F644" s="44">
        <v>88.72</v>
      </c>
      <c r="G644" s="44">
        <v>87.55</v>
      </c>
      <c r="H644" s="44">
        <v>847.21</v>
      </c>
      <c r="I644" s="44">
        <v>485.39</v>
      </c>
      <c r="J644" s="44">
        <v>454.3</v>
      </c>
      <c r="K644" s="44">
        <v>408.11</v>
      </c>
      <c r="L644" s="44">
        <v>241.32</v>
      </c>
      <c r="M644" s="44">
        <v>102.51</v>
      </c>
      <c r="N644" s="44">
        <v>196.28</v>
      </c>
      <c r="O644" s="44">
        <v>297.77</v>
      </c>
      <c r="P644" s="44">
        <v>342.96</v>
      </c>
      <c r="Q644" s="44">
        <v>701.21</v>
      </c>
      <c r="R644" s="44">
        <v>600.89</v>
      </c>
      <c r="S644" s="44">
        <v>846.07</v>
      </c>
      <c r="T644" s="44">
        <v>249.79</v>
      </c>
      <c r="U644" s="44">
        <v>194.39</v>
      </c>
      <c r="V644" s="44">
        <v>17.55</v>
      </c>
      <c r="W644" s="44">
        <v>51.15</v>
      </c>
      <c r="X644" s="44">
        <v>99.2</v>
      </c>
      <c r="Y644" s="44">
        <v>124.59</v>
      </c>
      <c r="Z644" s="44">
        <v>4.9800000000000004</v>
      </c>
      <c r="AA644" s="44">
        <v>0</v>
      </c>
    </row>
    <row r="645" spans="1:27" collapsed="1" x14ac:dyDescent="0.2">
      <c r="A645" s="98" t="s">
        <v>2280</v>
      </c>
      <c r="B645" s="28" t="str">
        <f>"02"&amp;"."&amp;$B$800&amp;"."&amp;$B$801</f>
        <v>02.08.2023</v>
      </c>
      <c r="C645" s="90" t="s">
        <v>76</v>
      </c>
      <c r="D645" s="91">
        <f>ROUND((D646)/1000,5)</f>
        <v>0</v>
      </c>
      <c r="E645" s="91">
        <f t="shared" ref="E645:AA645" si="373">ROUND((E646)/1000,5)</f>
        <v>0</v>
      </c>
      <c r="F645" s="91">
        <f t="shared" si="373"/>
        <v>0</v>
      </c>
      <c r="G645" s="91">
        <f t="shared" si="373"/>
        <v>1.2E-4</v>
      </c>
      <c r="H645" s="91">
        <f t="shared" si="373"/>
        <v>2.589E-2</v>
      </c>
      <c r="I645" s="91">
        <f t="shared" si="373"/>
        <v>0.20929</v>
      </c>
      <c r="J645" s="91">
        <f t="shared" si="373"/>
        <v>0.28033999999999998</v>
      </c>
      <c r="K645" s="91">
        <f t="shared" si="373"/>
        <v>0.14460999999999999</v>
      </c>
      <c r="L645" s="91">
        <f t="shared" si="373"/>
        <v>0.30542000000000002</v>
      </c>
      <c r="M645" s="91">
        <f t="shared" si="373"/>
        <v>0.32663999999999999</v>
      </c>
      <c r="N645" s="91">
        <f t="shared" si="373"/>
        <v>0.31468000000000002</v>
      </c>
      <c r="O645" s="91">
        <f t="shared" si="373"/>
        <v>0.19478999999999999</v>
      </c>
      <c r="P645" s="91">
        <f t="shared" si="373"/>
        <v>0.28103</v>
      </c>
      <c r="Q645" s="91">
        <f t="shared" si="373"/>
        <v>0.41055000000000003</v>
      </c>
      <c r="R645" s="91">
        <f t="shared" si="373"/>
        <v>0.10843999999999999</v>
      </c>
      <c r="S645" s="91">
        <f t="shared" si="373"/>
        <v>0.23705999999999999</v>
      </c>
      <c r="T645" s="91">
        <f t="shared" si="373"/>
        <v>5.3699999999999998E-2</v>
      </c>
      <c r="U645" s="91">
        <f t="shared" si="373"/>
        <v>3.8030000000000001E-2</v>
      </c>
      <c r="V645" s="91">
        <f t="shared" si="373"/>
        <v>1.2279999999999999E-2</v>
      </c>
      <c r="W645" s="91">
        <f t="shared" si="373"/>
        <v>1.0000000000000001E-5</v>
      </c>
      <c r="X645" s="91">
        <f t="shared" si="373"/>
        <v>8.4860000000000005E-2</v>
      </c>
      <c r="Y645" s="91">
        <f t="shared" si="373"/>
        <v>0</v>
      </c>
      <c r="Z645" s="91">
        <f t="shared" si="373"/>
        <v>0</v>
      </c>
      <c r="AA645" s="91">
        <f t="shared" si="373"/>
        <v>0</v>
      </c>
    </row>
    <row r="646" spans="1:27" ht="12.75" hidden="1" customHeight="1" outlineLevel="1" x14ac:dyDescent="0.2">
      <c r="A646" s="99" t="s">
        <v>2281</v>
      </c>
      <c r="B646" s="63" t="s">
        <v>238</v>
      </c>
      <c r="C646" s="43" t="s">
        <v>79</v>
      </c>
      <c r="D646" s="44">
        <v>0</v>
      </c>
      <c r="E646" s="44">
        <v>0</v>
      </c>
      <c r="F646" s="44">
        <v>0</v>
      </c>
      <c r="G646" s="44">
        <v>0.12</v>
      </c>
      <c r="H646" s="44">
        <v>25.89</v>
      </c>
      <c r="I646" s="44">
        <v>209.29</v>
      </c>
      <c r="J646" s="44">
        <v>280.33999999999997</v>
      </c>
      <c r="K646" s="44">
        <v>144.61000000000001</v>
      </c>
      <c r="L646" s="44">
        <v>305.42</v>
      </c>
      <c r="M646" s="44">
        <v>326.64</v>
      </c>
      <c r="N646" s="44">
        <v>314.68</v>
      </c>
      <c r="O646" s="44">
        <v>194.79</v>
      </c>
      <c r="P646" s="44">
        <v>281.02999999999997</v>
      </c>
      <c r="Q646" s="44">
        <v>410.55</v>
      </c>
      <c r="R646" s="44">
        <v>108.44</v>
      </c>
      <c r="S646" s="44">
        <v>237.06</v>
      </c>
      <c r="T646" s="44">
        <v>53.7</v>
      </c>
      <c r="U646" s="44">
        <v>38.03</v>
      </c>
      <c r="V646" s="44">
        <v>12.28</v>
      </c>
      <c r="W646" s="44">
        <v>0.01</v>
      </c>
      <c r="X646" s="44">
        <v>84.86</v>
      </c>
      <c r="Y646" s="44">
        <v>0</v>
      </c>
      <c r="Z646" s="44">
        <v>0</v>
      </c>
      <c r="AA646" s="44">
        <v>0</v>
      </c>
    </row>
    <row r="647" spans="1:27" collapsed="1" x14ac:dyDescent="0.2">
      <c r="A647" s="98" t="s">
        <v>2282</v>
      </c>
      <c r="B647" s="28" t="str">
        <f>"03"&amp;"."&amp;$B$800&amp;"."&amp;$B$801</f>
        <v>03.08.2023</v>
      </c>
      <c r="C647" s="90" t="s">
        <v>76</v>
      </c>
      <c r="D647" s="91">
        <f>ROUND((D648)/1000,5)</f>
        <v>0</v>
      </c>
      <c r="E647" s="91">
        <f t="shared" ref="E647:AA647" si="374">ROUND((E648)/1000,5)</f>
        <v>0</v>
      </c>
      <c r="F647" s="91">
        <f t="shared" si="374"/>
        <v>0</v>
      </c>
      <c r="G647" s="91">
        <f t="shared" si="374"/>
        <v>0</v>
      </c>
      <c r="H647" s="91">
        <f t="shared" si="374"/>
        <v>0</v>
      </c>
      <c r="I647" s="91">
        <f t="shared" si="374"/>
        <v>0.12998999999999999</v>
      </c>
      <c r="J647" s="91">
        <f t="shared" si="374"/>
        <v>0.17</v>
      </c>
      <c r="K647" s="91">
        <f t="shared" si="374"/>
        <v>8.1059999999999993E-2</v>
      </c>
      <c r="L647" s="91">
        <f t="shared" si="374"/>
        <v>0.25407999999999997</v>
      </c>
      <c r="M647" s="91">
        <f t="shared" si="374"/>
        <v>0.10483000000000001</v>
      </c>
      <c r="N647" s="91">
        <f t="shared" si="374"/>
        <v>0.59716999999999998</v>
      </c>
      <c r="O647" s="91">
        <f t="shared" si="374"/>
        <v>0.53124000000000005</v>
      </c>
      <c r="P647" s="91">
        <f t="shared" si="374"/>
        <v>0.56706000000000001</v>
      </c>
      <c r="Q647" s="91">
        <f t="shared" si="374"/>
        <v>0.71480999999999995</v>
      </c>
      <c r="R647" s="91">
        <f t="shared" si="374"/>
        <v>0.83889999999999998</v>
      </c>
      <c r="S647" s="91">
        <f t="shared" si="374"/>
        <v>2.1509200000000002</v>
      </c>
      <c r="T647" s="91">
        <f t="shared" si="374"/>
        <v>2.3175300000000001</v>
      </c>
      <c r="U647" s="91">
        <f t="shared" si="374"/>
        <v>1.0853600000000001</v>
      </c>
      <c r="V647" s="91">
        <f t="shared" si="374"/>
        <v>0.15046999999999999</v>
      </c>
      <c r="W647" s="91">
        <f t="shared" si="374"/>
        <v>0.20129</v>
      </c>
      <c r="X647" s="91">
        <f t="shared" si="374"/>
        <v>0.30869999999999997</v>
      </c>
      <c r="Y647" s="91">
        <f t="shared" si="374"/>
        <v>2.4150000000000001E-2</v>
      </c>
      <c r="Z647" s="91">
        <f t="shared" si="374"/>
        <v>0</v>
      </c>
      <c r="AA647" s="91">
        <f t="shared" si="374"/>
        <v>0</v>
      </c>
    </row>
    <row r="648" spans="1:27" ht="12.75" hidden="1" customHeight="1" outlineLevel="1" x14ac:dyDescent="0.2">
      <c r="A648" s="99" t="s">
        <v>2283</v>
      </c>
      <c r="B648" s="63" t="s">
        <v>238</v>
      </c>
      <c r="C648" s="43" t="s">
        <v>79</v>
      </c>
      <c r="D648" s="44">
        <v>0</v>
      </c>
      <c r="E648" s="44">
        <v>0</v>
      </c>
      <c r="F648" s="44">
        <v>0</v>
      </c>
      <c r="G648" s="44">
        <v>0</v>
      </c>
      <c r="H648" s="44">
        <v>0</v>
      </c>
      <c r="I648" s="44">
        <v>129.99</v>
      </c>
      <c r="J648" s="44">
        <v>170</v>
      </c>
      <c r="K648" s="44">
        <v>81.06</v>
      </c>
      <c r="L648" s="44">
        <v>254.08</v>
      </c>
      <c r="M648" s="44">
        <v>104.83</v>
      </c>
      <c r="N648" s="44">
        <v>597.16999999999996</v>
      </c>
      <c r="O648" s="44">
        <v>531.24</v>
      </c>
      <c r="P648" s="44">
        <v>567.05999999999995</v>
      </c>
      <c r="Q648" s="44">
        <v>714.81</v>
      </c>
      <c r="R648" s="44">
        <v>838.9</v>
      </c>
      <c r="S648" s="44">
        <v>2150.92</v>
      </c>
      <c r="T648" s="44">
        <v>2317.5300000000002</v>
      </c>
      <c r="U648" s="44">
        <v>1085.3599999999999</v>
      </c>
      <c r="V648" s="44">
        <v>150.47</v>
      </c>
      <c r="W648" s="44">
        <v>201.29</v>
      </c>
      <c r="X648" s="44">
        <v>308.7</v>
      </c>
      <c r="Y648" s="44">
        <v>24.15</v>
      </c>
      <c r="Z648" s="44">
        <v>0</v>
      </c>
      <c r="AA648" s="44">
        <v>0</v>
      </c>
    </row>
    <row r="649" spans="1:27" collapsed="1" x14ac:dyDescent="0.2">
      <c r="A649" s="98" t="s">
        <v>2284</v>
      </c>
      <c r="B649" s="28" t="str">
        <f>"04"&amp;"."&amp;$B$800&amp;"."&amp;$B$801</f>
        <v>04.08.2023</v>
      </c>
      <c r="C649" s="90" t="s">
        <v>76</v>
      </c>
      <c r="D649" s="91">
        <f>ROUND((D650)/1000,5)</f>
        <v>0</v>
      </c>
      <c r="E649" s="91">
        <f t="shared" ref="E649:AA649" si="375">ROUND((E650)/1000,5)</f>
        <v>0</v>
      </c>
      <c r="F649" s="91">
        <f t="shared" si="375"/>
        <v>3.637E-2</v>
      </c>
      <c r="G649" s="91">
        <f t="shared" si="375"/>
        <v>4.956E-2</v>
      </c>
      <c r="H649" s="91">
        <f t="shared" si="375"/>
        <v>4.7239999999999997E-2</v>
      </c>
      <c r="I649" s="91">
        <f t="shared" si="375"/>
        <v>0.24410000000000001</v>
      </c>
      <c r="J649" s="91">
        <f t="shared" si="375"/>
        <v>0.31918999999999997</v>
      </c>
      <c r="K649" s="91">
        <f t="shared" si="375"/>
        <v>0.50309000000000004</v>
      </c>
      <c r="L649" s="91">
        <f t="shared" si="375"/>
        <v>0.61641999999999997</v>
      </c>
      <c r="M649" s="91">
        <f t="shared" si="375"/>
        <v>0.4158</v>
      </c>
      <c r="N649" s="91">
        <f t="shared" si="375"/>
        <v>0.35775000000000001</v>
      </c>
      <c r="O649" s="91">
        <f t="shared" si="375"/>
        <v>0.37608999999999998</v>
      </c>
      <c r="P649" s="91">
        <f t="shared" si="375"/>
        <v>0.76287000000000005</v>
      </c>
      <c r="Q649" s="91">
        <f t="shared" si="375"/>
        <v>2.1640799999999998</v>
      </c>
      <c r="R649" s="91">
        <f t="shared" si="375"/>
        <v>0.72014999999999996</v>
      </c>
      <c r="S649" s="91">
        <f t="shared" si="375"/>
        <v>0.62870000000000004</v>
      </c>
      <c r="T649" s="91">
        <f t="shared" si="375"/>
        <v>0.16636000000000001</v>
      </c>
      <c r="U649" s="91">
        <f t="shared" si="375"/>
        <v>0.31441000000000002</v>
      </c>
      <c r="V649" s="91">
        <f t="shared" si="375"/>
        <v>0.28944999999999999</v>
      </c>
      <c r="W649" s="91">
        <f t="shared" si="375"/>
        <v>0.14308999999999999</v>
      </c>
      <c r="X649" s="91">
        <f t="shared" si="375"/>
        <v>0.43807000000000001</v>
      </c>
      <c r="Y649" s="91">
        <f t="shared" si="375"/>
        <v>0.17449000000000001</v>
      </c>
      <c r="Z649" s="91">
        <f t="shared" si="375"/>
        <v>4.0430000000000001E-2</v>
      </c>
      <c r="AA649" s="91">
        <f t="shared" si="375"/>
        <v>0</v>
      </c>
    </row>
    <row r="650" spans="1:27" ht="12.75" hidden="1" customHeight="1" outlineLevel="1" x14ac:dyDescent="0.2">
      <c r="A650" s="99" t="s">
        <v>2285</v>
      </c>
      <c r="B650" s="63" t="s">
        <v>238</v>
      </c>
      <c r="C650" s="43" t="s">
        <v>79</v>
      </c>
      <c r="D650" s="44">
        <v>0</v>
      </c>
      <c r="E650" s="44">
        <v>0</v>
      </c>
      <c r="F650" s="44">
        <v>36.369999999999997</v>
      </c>
      <c r="G650" s="44">
        <v>49.56</v>
      </c>
      <c r="H650" s="44">
        <v>47.24</v>
      </c>
      <c r="I650" s="44">
        <v>244.1</v>
      </c>
      <c r="J650" s="44">
        <v>319.19</v>
      </c>
      <c r="K650" s="44">
        <v>503.09</v>
      </c>
      <c r="L650" s="44">
        <v>616.41999999999996</v>
      </c>
      <c r="M650" s="44">
        <v>415.8</v>
      </c>
      <c r="N650" s="44">
        <v>357.75</v>
      </c>
      <c r="O650" s="44">
        <v>376.09</v>
      </c>
      <c r="P650" s="44">
        <v>762.87</v>
      </c>
      <c r="Q650" s="44">
        <v>2164.08</v>
      </c>
      <c r="R650" s="44">
        <v>720.15</v>
      </c>
      <c r="S650" s="44">
        <v>628.70000000000005</v>
      </c>
      <c r="T650" s="44">
        <v>166.36</v>
      </c>
      <c r="U650" s="44">
        <v>314.41000000000003</v>
      </c>
      <c r="V650" s="44">
        <v>289.45</v>
      </c>
      <c r="W650" s="44">
        <v>143.09</v>
      </c>
      <c r="X650" s="44">
        <v>438.07</v>
      </c>
      <c r="Y650" s="44">
        <v>174.49</v>
      </c>
      <c r="Z650" s="44">
        <v>40.43</v>
      </c>
      <c r="AA650" s="44">
        <v>0</v>
      </c>
    </row>
    <row r="651" spans="1:27" collapsed="1" x14ac:dyDescent="0.2">
      <c r="A651" s="98" t="s">
        <v>2286</v>
      </c>
      <c r="B651" s="28" t="str">
        <f>"05"&amp;"."&amp;$B$800&amp;"."&amp;$B$801</f>
        <v>05.08.2023</v>
      </c>
      <c r="C651" s="90" t="s">
        <v>76</v>
      </c>
      <c r="D651" s="91">
        <f>ROUND((D652)/1000,5)</f>
        <v>0</v>
      </c>
      <c r="E651" s="91">
        <f t="shared" ref="E651:AA651" si="376">ROUND((E652)/1000,5)</f>
        <v>0</v>
      </c>
      <c r="F651" s="91">
        <f t="shared" si="376"/>
        <v>3.5740000000000001E-2</v>
      </c>
      <c r="G651" s="91">
        <f t="shared" si="376"/>
        <v>6.4689999999999998E-2</v>
      </c>
      <c r="H651" s="91">
        <f t="shared" si="376"/>
        <v>9.4259999999999997E-2</v>
      </c>
      <c r="I651" s="91">
        <f t="shared" si="376"/>
        <v>0.20485999999999999</v>
      </c>
      <c r="J651" s="91">
        <f t="shared" si="376"/>
        <v>0.25473000000000001</v>
      </c>
      <c r="K651" s="91">
        <f t="shared" si="376"/>
        <v>0.27039000000000002</v>
      </c>
      <c r="L651" s="91">
        <f t="shared" si="376"/>
        <v>0.25623000000000001</v>
      </c>
      <c r="M651" s="91">
        <f t="shared" si="376"/>
        <v>0.28487000000000001</v>
      </c>
      <c r="N651" s="91">
        <f t="shared" si="376"/>
        <v>0.21926999999999999</v>
      </c>
      <c r="O651" s="91">
        <f t="shared" si="376"/>
        <v>0.18939</v>
      </c>
      <c r="P651" s="91">
        <f t="shared" si="376"/>
        <v>0.22323000000000001</v>
      </c>
      <c r="Q651" s="91">
        <f t="shared" si="376"/>
        <v>0.35949999999999999</v>
      </c>
      <c r="R651" s="91">
        <f t="shared" si="376"/>
        <v>0.23050000000000001</v>
      </c>
      <c r="S651" s="91">
        <f t="shared" si="376"/>
        <v>0.27168999999999999</v>
      </c>
      <c r="T651" s="91">
        <f t="shared" si="376"/>
        <v>0.16564000000000001</v>
      </c>
      <c r="U651" s="91">
        <f t="shared" si="376"/>
        <v>0.61607999999999996</v>
      </c>
      <c r="V651" s="91">
        <f t="shared" si="376"/>
        <v>0.44844000000000001</v>
      </c>
      <c r="W651" s="91">
        <f t="shared" si="376"/>
        <v>0.31225000000000003</v>
      </c>
      <c r="X651" s="91">
        <f t="shared" si="376"/>
        <v>0.66759000000000002</v>
      </c>
      <c r="Y651" s="91">
        <f t="shared" si="376"/>
        <v>0.31630000000000003</v>
      </c>
      <c r="Z651" s="91">
        <f t="shared" si="376"/>
        <v>3.4430000000000002E-2</v>
      </c>
      <c r="AA651" s="91">
        <f t="shared" si="376"/>
        <v>0</v>
      </c>
    </row>
    <row r="652" spans="1:27" ht="12.75" hidden="1" customHeight="1" outlineLevel="1" x14ac:dyDescent="0.2">
      <c r="A652" s="99" t="s">
        <v>2287</v>
      </c>
      <c r="B652" s="63" t="s">
        <v>238</v>
      </c>
      <c r="C652" s="43" t="s">
        <v>79</v>
      </c>
      <c r="D652" s="44">
        <v>0</v>
      </c>
      <c r="E652" s="44">
        <v>0</v>
      </c>
      <c r="F652" s="44">
        <v>35.74</v>
      </c>
      <c r="G652" s="44">
        <v>64.69</v>
      </c>
      <c r="H652" s="44">
        <v>94.26</v>
      </c>
      <c r="I652" s="44">
        <v>204.86</v>
      </c>
      <c r="J652" s="44">
        <v>254.73</v>
      </c>
      <c r="K652" s="44">
        <v>270.39</v>
      </c>
      <c r="L652" s="44">
        <v>256.23</v>
      </c>
      <c r="M652" s="44">
        <v>284.87</v>
      </c>
      <c r="N652" s="44">
        <v>219.27</v>
      </c>
      <c r="O652" s="44">
        <v>189.39</v>
      </c>
      <c r="P652" s="44">
        <v>223.23</v>
      </c>
      <c r="Q652" s="44">
        <v>359.5</v>
      </c>
      <c r="R652" s="44">
        <v>230.5</v>
      </c>
      <c r="S652" s="44">
        <v>271.69</v>
      </c>
      <c r="T652" s="44">
        <v>165.64</v>
      </c>
      <c r="U652" s="44">
        <v>616.08000000000004</v>
      </c>
      <c r="V652" s="44">
        <v>448.44</v>
      </c>
      <c r="W652" s="44">
        <v>312.25</v>
      </c>
      <c r="X652" s="44">
        <v>667.59</v>
      </c>
      <c r="Y652" s="44">
        <v>316.3</v>
      </c>
      <c r="Z652" s="44">
        <v>34.43</v>
      </c>
      <c r="AA652" s="44">
        <v>0</v>
      </c>
    </row>
    <row r="653" spans="1:27" collapsed="1" x14ac:dyDescent="0.2">
      <c r="A653" s="98" t="s">
        <v>2288</v>
      </c>
      <c r="B653" s="28" t="str">
        <f>"06"&amp;"."&amp;$B$800&amp;"."&amp;$B$801</f>
        <v>06.08.2023</v>
      </c>
      <c r="C653" s="90" t="s">
        <v>76</v>
      </c>
      <c r="D653" s="91">
        <f>ROUND((D654)/1000,5)</f>
        <v>0</v>
      </c>
      <c r="E653" s="91">
        <f t="shared" ref="E653:AA653" si="377">ROUND((E654)/1000,5)</f>
        <v>0</v>
      </c>
      <c r="F653" s="91">
        <f t="shared" si="377"/>
        <v>0</v>
      </c>
      <c r="G653" s="91">
        <f t="shared" si="377"/>
        <v>0</v>
      </c>
      <c r="H653" s="91">
        <f t="shared" si="377"/>
        <v>0</v>
      </c>
      <c r="I653" s="91">
        <f t="shared" si="377"/>
        <v>0.14654</v>
      </c>
      <c r="J653" s="91">
        <f t="shared" si="377"/>
        <v>0.19822999999999999</v>
      </c>
      <c r="K653" s="91">
        <f t="shared" si="377"/>
        <v>0.39711000000000002</v>
      </c>
      <c r="L653" s="91">
        <f t="shared" si="377"/>
        <v>0.17454</v>
      </c>
      <c r="M653" s="91">
        <f t="shared" si="377"/>
        <v>0.2424</v>
      </c>
      <c r="N653" s="91">
        <f t="shared" si="377"/>
        <v>0.14951999999999999</v>
      </c>
      <c r="O653" s="91">
        <f t="shared" si="377"/>
        <v>0.44861000000000001</v>
      </c>
      <c r="P653" s="91">
        <f t="shared" si="377"/>
        <v>0.45412999999999998</v>
      </c>
      <c r="Q653" s="91">
        <f t="shared" si="377"/>
        <v>0.61007999999999996</v>
      </c>
      <c r="R653" s="91">
        <f t="shared" si="377"/>
        <v>1.7480899999999999</v>
      </c>
      <c r="S653" s="91">
        <f t="shared" si="377"/>
        <v>1.9545999999999999</v>
      </c>
      <c r="T653" s="91">
        <f t="shared" si="377"/>
        <v>1.0941399999999999</v>
      </c>
      <c r="U653" s="91">
        <f t="shared" si="377"/>
        <v>0.58143999999999996</v>
      </c>
      <c r="V653" s="91">
        <f t="shared" si="377"/>
        <v>0.64161999999999997</v>
      </c>
      <c r="W653" s="91">
        <f t="shared" si="377"/>
        <v>0.39216000000000001</v>
      </c>
      <c r="X653" s="91">
        <f t="shared" si="377"/>
        <v>0.59758999999999995</v>
      </c>
      <c r="Y653" s="91">
        <f t="shared" si="377"/>
        <v>0.31395000000000001</v>
      </c>
      <c r="Z653" s="91">
        <f t="shared" si="377"/>
        <v>0.11941</v>
      </c>
      <c r="AA653" s="91">
        <f t="shared" si="377"/>
        <v>0</v>
      </c>
    </row>
    <row r="654" spans="1:27" ht="12.75" hidden="1" customHeight="1" outlineLevel="1" x14ac:dyDescent="0.2">
      <c r="A654" s="99" t="s">
        <v>2289</v>
      </c>
      <c r="B654" s="63" t="s">
        <v>238</v>
      </c>
      <c r="C654" s="43" t="s">
        <v>79</v>
      </c>
      <c r="D654" s="44">
        <v>0</v>
      </c>
      <c r="E654" s="44">
        <v>0</v>
      </c>
      <c r="F654" s="44">
        <v>0</v>
      </c>
      <c r="G654" s="44">
        <v>0</v>
      </c>
      <c r="H654" s="44">
        <v>0</v>
      </c>
      <c r="I654" s="44">
        <v>146.54</v>
      </c>
      <c r="J654" s="44">
        <v>198.23</v>
      </c>
      <c r="K654" s="44">
        <v>397.11</v>
      </c>
      <c r="L654" s="44">
        <v>174.54</v>
      </c>
      <c r="M654" s="44">
        <v>242.4</v>
      </c>
      <c r="N654" s="44">
        <v>149.52000000000001</v>
      </c>
      <c r="O654" s="44">
        <v>448.61</v>
      </c>
      <c r="P654" s="44">
        <v>454.13</v>
      </c>
      <c r="Q654" s="44">
        <v>610.08000000000004</v>
      </c>
      <c r="R654" s="44">
        <v>1748.09</v>
      </c>
      <c r="S654" s="44">
        <v>1954.6</v>
      </c>
      <c r="T654" s="44">
        <v>1094.1400000000001</v>
      </c>
      <c r="U654" s="44">
        <v>581.44000000000005</v>
      </c>
      <c r="V654" s="44">
        <v>641.62</v>
      </c>
      <c r="W654" s="44">
        <v>392.16</v>
      </c>
      <c r="X654" s="44">
        <v>597.59</v>
      </c>
      <c r="Y654" s="44">
        <v>313.95</v>
      </c>
      <c r="Z654" s="44">
        <v>119.41</v>
      </c>
      <c r="AA654" s="44">
        <v>0</v>
      </c>
    </row>
    <row r="655" spans="1:27" collapsed="1" x14ac:dyDescent="0.2">
      <c r="A655" s="98" t="s">
        <v>2290</v>
      </c>
      <c r="B655" s="28" t="str">
        <f>"07"&amp;"."&amp;$B$800&amp;"."&amp;$B$801</f>
        <v>07.08.2023</v>
      </c>
      <c r="C655" s="90" t="s">
        <v>76</v>
      </c>
      <c r="D655" s="91">
        <f>ROUND((D656)/1000,5)</f>
        <v>0</v>
      </c>
      <c r="E655" s="91">
        <f t="shared" ref="E655:AA655" si="378">ROUND((E656)/1000,5)</f>
        <v>1.5310000000000001E-2</v>
      </c>
      <c r="F655" s="91">
        <f t="shared" si="378"/>
        <v>1.6219999999999998E-2</v>
      </c>
      <c r="G655" s="91">
        <f t="shared" si="378"/>
        <v>5.672E-2</v>
      </c>
      <c r="H655" s="91">
        <f t="shared" si="378"/>
        <v>3.0190000000000002E-2</v>
      </c>
      <c r="I655" s="91">
        <f t="shared" si="378"/>
        <v>0.32389000000000001</v>
      </c>
      <c r="J655" s="91">
        <f t="shared" si="378"/>
        <v>0.2656</v>
      </c>
      <c r="K655" s="91">
        <f t="shared" si="378"/>
        <v>0.18143999999999999</v>
      </c>
      <c r="L655" s="91">
        <f t="shared" si="378"/>
        <v>0.22087000000000001</v>
      </c>
      <c r="M655" s="91">
        <f t="shared" si="378"/>
        <v>0.57877000000000001</v>
      </c>
      <c r="N655" s="91">
        <f t="shared" si="378"/>
        <v>1.1441699999999999</v>
      </c>
      <c r="O655" s="91">
        <f t="shared" si="378"/>
        <v>1.08815</v>
      </c>
      <c r="P655" s="91">
        <f t="shared" si="378"/>
        <v>1.04084</v>
      </c>
      <c r="Q655" s="91">
        <f t="shared" si="378"/>
        <v>1.1454500000000001</v>
      </c>
      <c r="R655" s="91">
        <f t="shared" si="378"/>
        <v>3.1837300000000002</v>
      </c>
      <c r="S655" s="91">
        <f t="shared" si="378"/>
        <v>3.9325199999999998</v>
      </c>
      <c r="T655" s="91">
        <f t="shared" si="378"/>
        <v>3.2221899999999999</v>
      </c>
      <c r="U655" s="91">
        <f t="shared" si="378"/>
        <v>0.81884000000000001</v>
      </c>
      <c r="V655" s="91">
        <f t="shared" si="378"/>
        <v>0.47810000000000002</v>
      </c>
      <c r="W655" s="91">
        <f t="shared" si="378"/>
        <v>0.29626999999999998</v>
      </c>
      <c r="X655" s="91">
        <f t="shared" si="378"/>
        <v>0.45988000000000001</v>
      </c>
      <c r="Y655" s="91">
        <f t="shared" si="378"/>
        <v>0.14352000000000001</v>
      </c>
      <c r="Z655" s="91">
        <f t="shared" si="378"/>
        <v>0</v>
      </c>
      <c r="AA655" s="91">
        <f t="shared" si="378"/>
        <v>0</v>
      </c>
    </row>
    <row r="656" spans="1:27" ht="12.75" hidden="1" customHeight="1" outlineLevel="1" x14ac:dyDescent="0.2">
      <c r="A656" s="99" t="s">
        <v>2291</v>
      </c>
      <c r="B656" s="63" t="s">
        <v>238</v>
      </c>
      <c r="C656" s="43" t="s">
        <v>79</v>
      </c>
      <c r="D656" s="44">
        <v>0</v>
      </c>
      <c r="E656" s="44">
        <v>15.31</v>
      </c>
      <c r="F656" s="44">
        <v>16.22</v>
      </c>
      <c r="G656" s="44">
        <v>56.72</v>
      </c>
      <c r="H656" s="44">
        <v>30.19</v>
      </c>
      <c r="I656" s="44">
        <v>323.89</v>
      </c>
      <c r="J656" s="44">
        <v>265.60000000000002</v>
      </c>
      <c r="K656" s="44">
        <v>181.44</v>
      </c>
      <c r="L656" s="44">
        <v>220.87</v>
      </c>
      <c r="M656" s="44">
        <v>578.77</v>
      </c>
      <c r="N656" s="44">
        <v>1144.17</v>
      </c>
      <c r="O656" s="44">
        <v>1088.1500000000001</v>
      </c>
      <c r="P656" s="44">
        <v>1040.8399999999999</v>
      </c>
      <c r="Q656" s="44">
        <v>1145.45</v>
      </c>
      <c r="R656" s="44">
        <v>3183.73</v>
      </c>
      <c r="S656" s="44">
        <v>3932.52</v>
      </c>
      <c r="T656" s="44">
        <v>3222.19</v>
      </c>
      <c r="U656" s="44">
        <v>818.84</v>
      </c>
      <c r="V656" s="44">
        <v>478.1</v>
      </c>
      <c r="W656" s="44">
        <v>296.27</v>
      </c>
      <c r="X656" s="44">
        <v>459.88</v>
      </c>
      <c r="Y656" s="44">
        <v>143.52000000000001</v>
      </c>
      <c r="Z656" s="44">
        <v>0</v>
      </c>
      <c r="AA656" s="44">
        <v>0</v>
      </c>
    </row>
    <row r="657" spans="1:27" collapsed="1" x14ac:dyDescent="0.2">
      <c r="A657" s="98" t="s">
        <v>2292</v>
      </c>
      <c r="B657" s="28" t="str">
        <f>"08"&amp;"."&amp;$B$800&amp;"."&amp;$B$801</f>
        <v>08.08.2023</v>
      </c>
      <c r="C657" s="90" t="s">
        <v>76</v>
      </c>
      <c r="D657" s="91">
        <f>ROUND((D658)/1000,5)</f>
        <v>0</v>
      </c>
      <c r="E657" s="91">
        <f t="shared" ref="E657:AA657" si="379">ROUND((E658)/1000,5)</f>
        <v>9.4159999999999994E-2</v>
      </c>
      <c r="F657" s="91">
        <f t="shared" si="379"/>
        <v>0.11133</v>
      </c>
      <c r="G657" s="91">
        <f t="shared" si="379"/>
        <v>0.11700000000000001</v>
      </c>
      <c r="H657" s="91">
        <f t="shared" si="379"/>
        <v>0.16483</v>
      </c>
      <c r="I657" s="91">
        <f t="shared" si="379"/>
        <v>0.37376999999999999</v>
      </c>
      <c r="J657" s="91">
        <f t="shared" si="379"/>
        <v>0.33809</v>
      </c>
      <c r="K657" s="91">
        <f t="shared" si="379"/>
        <v>0.23433999999999999</v>
      </c>
      <c r="L657" s="91">
        <f t="shared" si="379"/>
        <v>0.34755000000000003</v>
      </c>
      <c r="M657" s="91">
        <f t="shared" si="379"/>
        <v>0.58142000000000005</v>
      </c>
      <c r="N657" s="91">
        <f t="shared" si="379"/>
        <v>0.53756000000000004</v>
      </c>
      <c r="O657" s="91">
        <f t="shared" si="379"/>
        <v>0.51948000000000005</v>
      </c>
      <c r="P657" s="91">
        <f t="shared" si="379"/>
        <v>0.49519999999999997</v>
      </c>
      <c r="Q657" s="91">
        <f t="shared" si="379"/>
        <v>0.33117000000000002</v>
      </c>
      <c r="R657" s="91">
        <f t="shared" si="379"/>
        <v>0.39689999999999998</v>
      </c>
      <c r="S657" s="91">
        <f t="shared" si="379"/>
        <v>0.64997000000000005</v>
      </c>
      <c r="T657" s="91">
        <f t="shared" si="379"/>
        <v>0.61065000000000003</v>
      </c>
      <c r="U657" s="91">
        <f t="shared" si="379"/>
        <v>0.53144000000000002</v>
      </c>
      <c r="V657" s="91">
        <f t="shared" si="379"/>
        <v>0.17460000000000001</v>
      </c>
      <c r="W657" s="91">
        <f t="shared" si="379"/>
        <v>0.23250999999999999</v>
      </c>
      <c r="X657" s="91">
        <f t="shared" si="379"/>
        <v>0.37479000000000001</v>
      </c>
      <c r="Y657" s="91">
        <f t="shared" si="379"/>
        <v>0.14285999999999999</v>
      </c>
      <c r="Z657" s="91">
        <f t="shared" si="379"/>
        <v>0</v>
      </c>
      <c r="AA657" s="91">
        <f t="shared" si="379"/>
        <v>0</v>
      </c>
    </row>
    <row r="658" spans="1:27" ht="12.75" hidden="1" customHeight="1" outlineLevel="1" x14ac:dyDescent="0.2">
      <c r="A658" s="99" t="s">
        <v>2293</v>
      </c>
      <c r="B658" s="63" t="s">
        <v>238</v>
      </c>
      <c r="C658" s="43" t="s">
        <v>79</v>
      </c>
      <c r="D658" s="44">
        <v>0</v>
      </c>
      <c r="E658" s="44">
        <v>94.16</v>
      </c>
      <c r="F658" s="44">
        <v>111.33</v>
      </c>
      <c r="G658" s="44">
        <v>117</v>
      </c>
      <c r="H658" s="44">
        <v>164.83</v>
      </c>
      <c r="I658" s="44">
        <v>373.77</v>
      </c>
      <c r="J658" s="44">
        <v>338.09</v>
      </c>
      <c r="K658" s="44">
        <v>234.34</v>
      </c>
      <c r="L658" s="44">
        <v>347.55</v>
      </c>
      <c r="M658" s="44">
        <v>581.41999999999996</v>
      </c>
      <c r="N658" s="44">
        <v>537.55999999999995</v>
      </c>
      <c r="O658" s="44">
        <v>519.48</v>
      </c>
      <c r="P658" s="44">
        <v>495.2</v>
      </c>
      <c r="Q658" s="44">
        <v>331.17</v>
      </c>
      <c r="R658" s="44">
        <v>396.9</v>
      </c>
      <c r="S658" s="44">
        <v>649.97</v>
      </c>
      <c r="T658" s="44">
        <v>610.65</v>
      </c>
      <c r="U658" s="44">
        <v>531.44000000000005</v>
      </c>
      <c r="V658" s="44">
        <v>174.6</v>
      </c>
      <c r="W658" s="44">
        <v>232.51</v>
      </c>
      <c r="X658" s="44">
        <v>374.79</v>
      </c>
      <c r="Y658" s="44">
        <v>142.86000000000001</v>
      </c>
      <c r="Z658" s="44">
        <v>0</v>
      </c>
      <c r="AA658" s="44">
        <v>0</v>
      </c>
    </row>
    <row r="659" spans="1:27" collapsed="1" x14ac:dyDescent="0.2">
      <c r="A659" s="98" t="s">
        <v>2294</v>
      </c>
      <c r="B659" s="28" t="str">
        <f>"09"&amp;"."&amp;$B$800&amp;"."&amp;$B$801</f>
        <v>09.08.2023</v>
      </c>
      <c r="C659" s="90" t="s">
        <v>76</v>
      </c>
      <c r="D659" s="91">
        <f>ROUND((D660)/1000,5)</f>
        <v>4.5440000000000001E-2</v>
      </c>
      <c r="E659" s="91">
        <f t="shared" ref="E659:AA659" si="380">ROUND((E660)/1000,5)</f>
        <v>0</v>
      </c>
      <c r="F659" s="91">
        <f t="shared" si="380"/>
        <v>0</v>
      </c>
      <c r="G659" s="91">
        <f t="shared" si="380"/>
        <v>0</v>
      </c>
      <c r="H659" s="91">
        <f t="shared" si="380"/>
        <v>8.4100000000000008E-3</v>
      </c>
      <c r="I659" s="91">
        <f t="shared" si="380"/>
        <v>0.20088</v>
      </c>
      <c r="J659" s="91">
        <f t="shared" si="380"/>
        <v>0.16503999999999999</v>
      </c>
      <c r="K659" s="91">
        <f t="shared" si="380"/>
        <v>3.4200000000000001E-2</v>
      </c>
      <c r="L659" s="91">
        <f t="shared" si="380"/>
        <v>0.10246</v>
      </c>
      <c r="M659" s="91">
        <f t="shared" si="380"/>
        <v>5.3650000000000003E-2</v>
      </c>
      <c r="N659" s="91">
        <f t="shared" si="380"/>
        <v>2.9579999999999999E-2</v>
      </c>
      <c r="O659" s="91">
        <f t="shared" si="380"/>
        <v>8.2699999999999996E-3</v>
      </c>
      <c r="P659" s="91">
        <f t="shared" si="380"/>
        <v>4.2770000000000002E-2</v>
      </c>
      <c r="Q659" s="91">
        <f t="shared" si="380"/>
        <v>0.14232</v>
      </c>
      <c r="R659" s="91">
        <f t="shared" si="380"/>
        <v>1.2999999999999999E-2</v>
      </c>
      <c r="S659" s="91">
        <f t="shared" si="380"/>
        <v>4.342E-2</v>
      </c>
      <c r="T659" s="91">
        <f t="shared" si="380"/>
        <v>0</v>
      </c>
      <c r="U659" s="91">
        <f t="shared" si="380"/>
        <v>4.1959999999999997E-2</v>
      </c>
      <c r="V659" s="91">
        <f t="shared" si="380"/>
        <v>6.1890000000000001E-2</v>
      </c>
      <c r="W659" s="91">
        <f t="shared" si="380"/>
        <v>5.1180000000000003E-2</v>
      </c>
      <c r="X659" s="91">
        <f t="shared" si="380"/>
        <v>7.3859999999999995E-2</v>
      </c>
      <c r="Y659" s="91">
        <f t="shared" si="380"/>
        <v>3.4399999999999999E-3</v>
      </c>
      <c r="Z659" s="91">
        <f t="shared" si="380"/>
        <v>0</v>
      </c>
      <c r="AA659" s="91">
        <f t="shared" si="380"/>
        <v>0</v>
      </c>
    </row>
    <row r="660" spans="1:27" ht="12.75" hidden="1" customHeight="1" outlineLevel="1" x14ac:dyDescent="0.2">
      <c r="A660" s="99" t="s">
        <v>2295</v>
      </c>
      <c r="B660" s="63" t="s">
        <v>238</v>
      </c>
      <c r="C660" s="43" t="s">
        <v>79</v>
      </c>
      <c r="D660" s="44">
        <v>45.44</v>
      </c>
      <c r="E660" s="44">
        <v>0</v>
      </c>
      <c r="F660" s="44">
        <v>0</v>
      </c>
      <c r="G660" s="44">
        <v>0</v>
      </c>
      <c r="H660" s="44">
        <v>8.41</v>
      </c>
      <c r="I660" s="44">
        <v>200.88</v>
      </c>
      <c r="J660" s="44">
        <v>165.04</v>
      </c>
      <c r="K660" s="44">
        <v>34.200000000000003</v>
      </c>
      <c r="L660" s="44">
        <v>102.46</v>
      </c>
      <c r="M660" s="44">
        <v>53.65</v>
      </c>
      <c r="N660" s="44">
        <v>29.58</v>
      </c>
      <c r="O660" s="44">
        <v>8.27</v>
      </c>
      <c r="P660" s="44">
        <v>42.77</v>
      </c>
      <c r="Q660" s="44">
        <v>142.32</v>
      </c>
      <c r="R660" s="44">
        <v>13</v>
      </c>
      <c r="S660" s="44">
        <v>43.42</v>
      </c>
      <c r="T660" s="44">
        <v>0</v>
      </c>
      <c r="U660" s="44">
        <v>41.96</v>
      </c>
      <c r="V660" s="44">
        <v>61.89</v>
      </c>
      <c r="W660" s="44">
        <v>51.18</v>
      </c>
      <c r="X660" s="44">
        <v>73.86</v>
      </c>
      <c r="Y660" s="44">
        <v>3.44</v>
      </c>
      <c r="Z660" s="44">
        <v>0</v>
      </c>
      <c r="AA660" s="44">
        <v>0</v>
      </c>
    </row>
    <row r="661" spans="1:27" collapsed="1" x14ac:dyDescent="0.2">
      <c r="A661" s="98" t="s">
        <v>2296</v>
      </c>
      <c r="B661" s="28" t="str">
        <f>"10"&amp;"."&amp;$B$800&amp;"."&amp;$B$801</f>
        <v>10.08.2023</v>
      </c>
      <c r="C661" s="90" t="s">
        <v>76</v>
      </c>
      <c r="D661" s="91">
        <f>ROUND((D662)/1000,5)</f>
        <v>0</v>
      </c>
      <c r="E661" s="91">
        <f t="shared" ref="E661:AA661" si="381">ROUND((E662)/1000,5)</f>
        <v>0</v>
      </c>
      <c r="F661" s="91">
        <f t="shared" si="381"/>
        <v>0</v>
      </c>
      <c r="G661" s="91">
        <f t="shared" si="381"/>
        <v>0</v>
      </c>
      <c r="H661" s="91">
        <f t="shared" si="381"/>
        <v>0</v>
      </c>
      <c r="I661" s="91">
        <f t="shared" si="381"/>
        <v>0.13730000000000001</v>
      </c>
      <c r="J661" s="91">
        <f t="shared" si="381"/>
        <v>0.23658999999999999</v>
      </c>
      <c r="K661" s="91">
        <f t="shared" si="381"/>
        <v>1.3679999999999999E-2</v>
      </c>
      <c r="L661" s="91">
        <f t="shared" si="381"/>
        <v>9.3429999999999999E-2</v>
      </c>
      <c r="M661" s="91">
        <f t="shared" si="381"/>
        <v>0</v>
      </c>
      <c r="N661" s="91">
        <f t="shared" si="381"/>
        <v>3.3680000000000002E-2</v>
      </c>
      <c r="O661" s="91">
        <f t="shared" si="381"/>
        <v>3.0700000000000002E-2</v>
      </c>
      <c r="P661" s="91">
        <f t="shared" si="381"/>
        <v>4.6039999999999998E-2</v>
      </c>
      <c r="Q661" s="91">
        <f t="shared" si="381"/>
        <v>3.4189999999999998E-2</v>
      </c>
      <c r="R661" s="91">
        <f t="shared" si="381"/>
        <v>0</v>
      </c>
      <c r="S661" s="91">
        <f t="shared" si="381"/>
        <v>4.0999999999999999E-4</v>
      </c>
      <c r="T661" s="91">
        <f t="shared" si="381"/>
        <v>1.31E-3</v>
      </c>
      <c r="U661" s="91">
        <f t="shared" si="381"/>
        <v>2.5319999999999999E-2</v>
      </c>
      <c r="V661" s="91">
        <f t="shared" si="381"/>
        <v>1.2279999999999999E-2</v>
      </c>
      <c r="W661" s="91">
        <f t="shared" si="381"/>
        <v>0</v>
      </c>
      <c r="X661" s="91">
        <f t="shared" si="381"/>
        <v>0</v>
      </c>
      <c r="Y661" s="91">
        <f t="shared" si="381"/>
        <v>0</v>
      </c>
      <c r="Z661" s="91">
        <f t="shared" si="381"/>
        <v>0</v>
      </c>
      <c r="AA661" s="91">
        <f t="shared" si="381"/>
        <v>0</v>
      </c>
    </row>
    <row r="662" spans="1:27" ht="12.75" hidden="1" customHeight="1" outlineLevel="1" x14ac:dyDescent="0.2">
      <c r="A662" s="99" t="s">
        <v>2297</v>
      </c>
      <c r="B662" s="63" t="s">
        <v>238</v>
      </c>
      <c r="C662" s="43" t="s">
        <v>79</v>
      </c>
      <c r="D662" s="44">
        <v>0</v>
      </c>
      <c r="E662" s="44">
        <v>0</v>
      </c>
      <c r="F662" s="44">
        <v>0</v>
      </c>
      <c r="G662" s="44">
        <v>0</v>
      </c>
      <c r="H662" s="44">
        <v>0</v>
      </c>
      <c r="I662" s="44">
        <v>137.30000000000001</v>
      </c>
      <c r="J662" s="44">
        <v>236.59</v>
      </c>
      <c r="K662" s="44">
        <v>13.68</v>
      </c>
      <c r="L662" s="44">
        <v>93.43</v>
      </c>
      <c r="M662" s="44">
        <v>0</v>
      </c>
      <c r="N662" s="44">
        <v>33.68</v>
      </c>
      <c r="O662" s="44">
        <v>30.7</v>
      </c>
      <c r="P662" s="44">
        <v>46.04</v>
      </c>
      <c r="Q662" s="44">
        <v>34.19</v>
      </c>
      <c r="R662" s="44">
        <v>0</v>
      </c>
      <c r="S662" s="44">
        <v>0.41</v>
      </c>
      <c r="T662" s="44">
        <v>1.31</v>
      </c>
      <c r="U662" s="44">
        <v>25.32</v>
      </c>
      <c r="V662" s="44">
        <v>12.28</v>
      </c>
      <c r="W662" s="44">
        <v>0</v>
      </c>
      <c r="X662" s="44">
        <v>0</v>
      </c>
      <c r="Y662" s="44">
        <v>0</v>
      </c>
      <c r="Z662" s="44">
        <v>0</v>
      </c>
      <c r="AA662" s="44">
        <v>0</v>
      </c>
    </row>
    <row r="663" spans="1:27" collapsed="1" x14ac:dyDescent="0.2">
      <c r="A663" s="98" t="s">
        <v>2298</v>
      </c>
      <c r="B663" s="28" t="str">
        <f>"11"&amp;"."&amp;$B$800&amp;"."&amp;$B$801</f>
        <v>11.08.2023</v>
      </c>
      <c r="C663" s="90" t="s">
        <v>76</v>
      </c>
      <c r="D663" s="91">
        <f>ROUND((D664)/1000,5)</f>
        <v>0</v>
      </c>
      <c r="E663" s="91">
        <f t="shared" ref="E663:AA663" si="382">ROUND((E664)/1000,5)</f>
        <v>0</v>
      </c>
      <c r="F663" s="91">
        <f t="shared" si="382"/>
        <v>0</v>
      </c>
      <c r="G663" s="91">
        <f t="shared" si="382"/>
        <v>0</v>
      </c>
      <c r="H663" s="91">
        <f t="shared" si="382"/>
        <v>0.76117999999999997</v>
      </c>
      <c r="I663" s="91">
        <f t="shared" si="382"/>
        <v>0.26905000000000001</v>
      </c>
      <c r="J663" s="91">
        <f t="shared" si="382"/>
        <v>0.41050999999999999</v>
      </c>
      <c r="K663" s="91">
        <f t="shared" si="382"/>
        <v>0.15826000000000001</v>
      </c>
      <c r="L663" s="91">
        <f t="shared" si="382"/>
        <v>0.18532999999999999</v>
      </c>
      <c r="M663" s="91">
        <f t="shared" si="382"/>
        <v>8.8059999999999999E-2</v>
      </c>
      <c r="N663" s="91">
        <f t="shared" si="382"/>
        <v>9.0209999999999999E-2</v>
      </c>
      <c r="O663" s="91">
        <f t="shared" si="382"/>
        <v>2.9270000000000001E-2</v>
      </c>
      <c r="P663" s="91">
        <f t="shared" si="382"/>
        <v>4.0919999999999998E-2</v>
      </c>
      <c r="Q663" s="91">
        <f t="shared" si="382"/>
        <v>0</v>
      </c>
      <c r="R663" s="91">
        <f t="shared" si="382"/>
        <v>1.8149999999999999E-2</v>
      </c>
      <c r="S663" s="91">
        <f t="shared" si="382"/>
        <v>4.7419999999999997E-2</v>
      </c>
      <c r="T663" s="91">
        <f t="shared" si="382"/>
        <v>0</v>
      </c>
      <c r="U663" s="91">
        <f t="shared" si="382"/>
        <v>0</v>
      </c>
      <c r="V663" s="91">
        <f t="shared" si="382"/>
        <v>0</v>
      </c>
      <c r="W663" s="91">
        <f t="shared" si="382"/>
        <v>0</v>
      </c>
      <c r="X663" s="91">
        <f t="shared" si="382"/>
        <v>0</v>
      </c>
      <c r="Y663" s="91">
        <f t="shared" si="382"/>
        <v>0</v>
      </c>
      <c r="Z663" s="91">
        <f t="shared" si="382"/>
        <v>0</v>
      </c>
      <c r="AA663" s="91">
        <f t="shared" si="382"/>
        <v>0</v>
      </c>
    </row>
    <row r="664" spans="1:27" ht="12.75" hidden="1" customHeight="1" outlineLevel="1" x14ac:dyDescent="0.2">
      <c r="A664" s="99" t="s">
        <v>2299</v>
      </c>
      <c r="B664" s="63" t="s">
        <v>238</v>
      </c>
      <c r="C664" s="43" t="s">
        <v>79</v>
      </c>
      <c r="D664" s="44">
        <v>0</v>
      </c>
      <c r="E664" s="44">
        <v>0</v>
      </c>
      <c r="F664" s="44">
        <v>0</v>
      </c>
      <c r="G664" s="44">
        <v>0</v>
      </c>
      <c r="H664" s="44">
        <v>761.18</v>
      </c>
      <c r="I664" s="44">
        <v>269.05</v>
      </c>
      <c r="J664" s="44">
        <v>410.51</v>
      </c>
      <c r="K664" s="44">
        <v>158.26</v>
      </c>
      <c r="L664" s="44">
        <v>185.33</v>
      </c>
      <c r="M664" s="44">
        <v>88.06</v>
      </c>
      <c r="N664" s="44">
        <v>90.21</v>
      </c>
      <c r="O664" s="44">
        <v>29.27</v>
      </c>
      <c r="P664" s="44">
        <v>40.92</v>
      </c>
      <c r="Q664" s="44">
        <v>0</v>
      </c>
      <c r="R664" s="44">
        <v>18.149999999999999</v>
      </c>
      <c r="S664" s="44">
        <v>47.42</v>
      </c>
      <c r="T664" s="44">
        <v>0</v>
      </c>
      <c r="U664" s="44">
        <v>0</v>
      </c>
      <c r="V664" s="44">
        <v>0</v>
      </c>
      <c r="W664" s="44">
        <v>0</v>
      </c>
      <c r="X664" s="44">
        <v>0</v>
      </c>
      <c r="Y664" s="44">
        <v>0</v>
      </c>
      <c r="Z664" s="44">
        <v>0</v>
      </c>
      <c r="AA664" s="44">
        <v>0</v>
      </c>
    </row>
    <row r="665" spans="1:27" collapsed="1" x14ac:dyDescent="0.2">
      <c r="A665" s="98" t="s">
        <v>2300</v>
      </c>
      <c r="B665" s="28" t="str">
        <f>"12"&amp;"."&amp;$B$800&amp;"."&amp;$B$801</f>
        <v>12.08.2023</v>
      </c>
      <c r="C665" s="90" t="s">
        <v>76</v>
      </c>
      <c r="D665" s="91">
        <f>ROUND((D666)/1000,5)</f>
        <v>0</v>
      </c>
      <c r="E665" s="91">
        <f t="shared" ref="E665:AA665" si="383">ROUND((E666)/1000,5)</f>
        <v>0</v>
      </c>
      <c r="F665" s="91">
        <f t="shared" si="383"/>
        <v>0</v>
      </c>
      <c r="G665" s="91">
        <f t="shared" si="383"/>
        <v>8.6899999999999998E-3</v>
      </c>
      <c r="H665" s="91">
        <f t="shared" si="383"/>
        <v>0</v>
      </c>
      <c r="I665" s="91">
        <f t="shared" si="383"/>
        <v>5.679E-2</v>
      </c>
      <c r="J665" s="91">
        <f t="shared" si="383"/>
        <v>0.19303999999999999</v>
      </c>
      <c r="K665" s="91">
        <f t="shared" si="383"/>
        <v>0.10161000000000001</v>
      </c>
      <c r="L665" s="91">
        <f t="shared" si="383"/>
        <v>9.1050000000000006E-2</v>
      </c>
      <c r="M665" s="91">
        <f t="shared" si="383"/>
        <v>4.0699999999999998E-3</v>
      </c>
      <c r="N665" s="91">
        <f t="shared" si="383"/>
        <v>3.7499999999999999E-3</v>
      </c>
      <c r="O665" s="91">
        <f t="shared" si="383"/>
        <v>0</v>
      </c>
      <c r="P665" s="91">
        <f t="shared" si="383"/>
        <v>0</v>
      </c>
      <c r="Q665" s="91">
        <f t="shared" si="383"/>
        <v>0</v>
      </c>
      <c r="R665" s="91">
        <f t="shared" si="383"/>
        <v>0</v>
      </c>
      <c r="S665" s="91">
        <f t="shared" si="383"/>
        <v>0</v>
      </c>
      <c r="T665" s="91">
        <f t="shared" si="383"/>
        <v>0</v>
      </c>
      <c r="U665" s="91">
        <f t="shared" si="383"/>
        <v>0</v>
      </c>
      <c r="V665" s="91">
        <f t="shared" si="383"/>
        <v>0</v>
      </c>
      <c r="W665" s="91">
        <f t="shared" si="383"/>
        <v>0</v>
      </c>
      <c r="X665" s="91">
        <f t="shared" si="383"/>
        <v>3.5220000000000001E-2</v>
      </c>
      <c r="Y665" s="91">
        <f t="shared" si="383"/>
        <v>0</v>
      </c>
      <c r="Z665" s="91">
        <f t="shared" si="383"/>
        <v>0</v>
      </c>
      <c r="AA665" s="91">
        <f t="shared" si="383"/>
        <v>0</v>
      </c>
    </row>
    <row r="666" spans="1:27" ht="12.75" hidden="1" customHeight="1" outlineLevel="1" x14ac:dyDescent="0.2">
      <c r="A666" s="99" t="s">
        <v>2301</v>
      </c>
      <c r="B666" s="63" t="s">
        <v>238</v>
      </c>
      <c r="C666" s="43" t="s">
        <v>79</v>
      </c>
      <c r="D666" s="44">
        <v>0</v>
      </c>
      <c r="E666" s="44">
        <v>0</v>
      </c>
      <c r="F666" s="44">
        <v>0</v>
      </c>
      <c r="G666" s="44">
        <v>8.69</v>
      </c>
      <c r="H666" s="44">
        <v>0</v>
      </c>
      <c r="I666" s="44">
        <v>56.79</v>
      </c>
      <c r="J666" s="44">
        <v>193.04</v>
      </c>
      <c r="K666" s="44">
        <v>101.61</v>
      </c>
      <c r="L666" s="44">
        <v>91.05</v>
      </c>
      <c r="M666" s="44">
        <v>4.07</v>
      </c>
      <c r="N666" s="44">
        <v>3.75</v>
      </c>
      <c r="O666" s="44">
        <v>0</v>
      </c>
      <c r="P666" s="44">
        <v>0</v>
      </c>
      <c r="Q666" s="44">
        <v>0</v>
      </c>
      <c r="R666" s="44">
        <v>0</v>
      </c>
      <c r="S666" s="44">
        <v>0</v>
      </c>
      <c r="T666" s="44">
        <v>0</v>
      </c>
      <c r="U666" s="44">
        <v>0</v>
      </c>
      <c r="V666" s="44">
        <v>0</v>
      </c>
      <c r="W666" s="44">
        <v>0</v>
      </c>
      <c r="X666" s="44">
        <v>35.22</v>
      </c>
      <c r="Y666" s="44">
        <v>0</v>
      </c>
      <c r="Z666" s="44">
        <v>0</v>
      </c>
      <c r="AA666" s="44">
        <v>0</v>
      </c>
    </row>
    <row r="667" spans="1:27" collapsed="1" x14ac:dyDescent="0.2">
      <c r="A667" s="98" t="s">
        <v>2302</v>
      </c>
      <c r="B667" s="28" t="str">
        <f>"13"&amp;"."&amp;$B$800&amp;"."&amp;$B$801</f>
        <v>13.08.2023</v>
      </c>
      <c r="C667" s="90" t="s">
        <v>76</v>
      </c>
      <c r="D667" s="91">
        <f>ROUND((D668)/1000,5)</f>
        <v>0</v>
      </c>
      <c r="E667" s="91">
        <f t="shared" ref="E667:AA667" si="384">ROUND((E668)/1000,5)</f>
        <v>0</v>
      </c>
      <c r="F667" s="91">
        <f t="shared" si="384"/>
        <v>0</v>
      </c>
      <c r="G667" s="91">
        <f t="shared" si="384"/>
        <v>0</v>
      </c>
      <c r="H667" s="91">
        <f t="shared" si="384"/>
        <v>0</v>
      </c>
      <c r="I667" s="91">
        <f t="shared" si="384"/>
        <v>2.2419999999999999E-2</v>
      </c>
      <c r="J667" s="91">
        <f t="shared" si="384"/>
        <v>6.5519999999999995E-2</v>
      </c>
      <c r="K667" s="91">
        <f t="shared" si="384"/>
        <v>0.23028999999999999</v>
      </c>
      <c r="L667" s="91">
        <f t="shared" si="384"/>
        <v>5.5210000000000002E-2</v>
      </c>
      <c r="M667" s="91">
        <f t="shared" si="384"/>
        <v>6.1039999999999997E-2</v>
      </c>
      <c r="N667" s="91">
        <f t="shared" si="384"/>
        <v>0</v>
      </c>
      <c r="O667" s="91">
        <f t="shared" si="384"/>
        <v>0</v>
      </c>
      <c r="P667" s="91">
        <f t="shared" si="384"/>
        <v>0</v>
      </c>
      <c r="Q667" s="91">
        <f t="shared" si="384"/>
        <v>0</v>
      </c>
      <c r="R667" s="91">
        <f t="shared" si="384"/>
        <v>0</v>
      </c>
      <c r="S667" s="91">
        <f t="shared" si="384"/>
        <v>0</v>
      </c>
      <c r="T667" s="91">
        <f t="shared" si="384"/>
        <v>0</v>
      </c>
      <c r="U667" s="91">
        <f t="shared" si="384"/>
        <v>0</v>
      </c>
      <c r="V667" s="91">
        <f t="shared" si="384"/>
        <v>0</v>
      </c>
      <c r="W667" s="91">
        <f t="shared" si="384"/>
        <v>0</v>
      </c>
      <c r="X667" s="91">
        <f t="shared" si="384"/>
        <v>2.3700000000000001E-3</v>
      </c>
      <c r="Y667" s="91">
        <f t="shared" si="384"/>
        <v>0</v>
      </c>
      <c r="Z667" s="91">
        <f t="shared" si="384"/>
        <v>0</v>
      </c>
      <c r="AA667" s="91">
        <f t="shared" si="384"/>
        <v>0</v>
      </c>
    </row>
    <row r="668" spans="1:27" ht="12.75" hidden="1" customHeight="1" outlineLevel="1" x14ac:dyDescent="0.2">
      <c r="A668" s="99" t="s">
        <v>2303</v>
      </c>
      <c r="B668" s="63" t="s">
        <v>238</v>
      </c>
      <c r="C668" s="43" t="s">
        <v>79</v>
      </c>
      <c r="D668" s="44">
        <v>0</v>
      </c>
      <c r="E668" s="44">
        <v>0</v>
      </c>
      <c r="F668" s="44">
        <v>0</v>
      </c>
      <c r="G668" s="44">
        <v>0</v>
      </c>
      <c r="H668" s="44">
        <v>0</v>
      </c>
      <c r="I668" s="44">
        <v>22.42</v>
      </c>
      <c r="J668" s="44">
        <v>65.52</v>
      </c>
      <c r="K668" s="44">
        <v>230.29</v>
      </c>
      <c r="L668" s="44">
        <v>55.21</v>
      </c>
      <c r="M668" s="44">
        <v>61.04</v>
      </c>
      <c r="N668" s="44">
        <v>0</v>
      </c>
      <c r="O668" s="44">
        <v>0</v>
      </c>
      <c r="P668" s="44">
        <v>0</v>
      </c>
      <c r="Q668" s="44">
        <v>0</v>
      </c>
      <c r="R668" s="44">
        <v>0</v>
      </c>
      <c r="S668" s="44">
        <v>0</v>
      </c>
      <c r="T668" s="44">
        <v>0</v>
      </c>
      <c r="U668" s="44">
        <v>0</v>
      </c>
      <c r="V668" s="44">
        <v>0</v>
      </c>
      <c r="W668" s="44">
        <v>0</v>
      </c>
      <c r="X668" s="44">
        <v>2.37</v>
      </c>
      <c r="Y668" s="44">
        <v>0</v>
      </c>
      <c r="Z668" s="44">
        <v>0</v>
      </c>
      <c r="AA668" s="44">
        <v>0</v>
      </c>
    </row>
    <row r="669" spans="1:27" collapsed="1" x14ac:dyDescent="0.2">
      <c r="A669" s="98" t="s">
        <v>2304</v>
      </c>
      <c r="B669" s="28" t="str">
        <f>"14"&amp;"."&amp;$B$800&amp;"."&amp;$B$801</f>
        <v>14.08.2023</v>
      </c>
      <c r="C669" s="90" t="s">
        <v>76</v>
      </c>
      <c r="D669" s="91">
        <f>ROUND((D670)/1000,5)</f>
        <v>0</v>
      </c>
      <c r="E669" s="91">
        <f t="shared" ref="E669:AA669" si="385">ROUND((E670)/1000,5)</f>
        <v>0</v>
      </c>
      <c r="F669" s="91">
        <f t="shared" si="385"/>
        <v>0</v>
      </c>
      <c r="G669" s="91">
        <f t="shared" si="385"/>
        <v>0</v>
      </c>
      <c r="H669" s="91">
        <f t="shared" si="385"/>
        <v>0</v>
      </c>
      <c r="I669" s="91">
        <f t="shared" si="385"/>
        <v>0.13363</v>
      </c>
      <c r="J669" s="91">
        <f t="shared" si="385"/>
        <v>0.21287</v>
      </c>
      <c r="K669" s="91">
        <f t="shared" si="385"/>
        <v>0.12953999999999999</v>
      </c>
      <c r="L669" s="91">
        <f t="shared" si="385"/>
        <v>0.13453000000000001</v>
      </c>
      <c r="M669" s="91">
        <f t="shared" si="385"/>
        <v>2.0039999999999999E-2</v>
      </c>
      <c r="N669" s="91">
        <f t="shared" si="385"/>
        <v>2.53E-2</v>
      </c>
      <c r="O669" s="91">
        <f t="shared" si="385"/>
        <v>0</v>
      </c>
      <c r="P669" s="91">
        <f t="shared" si="385"/>
        <v>0</v>
      </c>
      <c r="Q669" s="91">
        <f t="shared" si="385"/>
        <v>0</v>
      </c>
      <c r="R669" s="91">
        <f t="shared" si="385"/>
        <v>0</v>
      </c>
      <c r="S669" s="91">
        <f t="shared" si="385"/>
        <v>0</v>
      </c>
      <c r="T669" s="91">
        <f t="shared" si="385"/>
        <v>0</v>
      </c>
      <c r="U669" s="91">
        <f t="shared" si="385"/>
        <v>0</v>
      </c>
      <c r="V669" s="91">
        <f t="shared" si="385"/>
        <v>0</v>
      </c>
      <c r="W669" s="91">
        <f t="shared" si="385"/>
        <v>3.3E-4</v>
      </c>
      <c r="X669" s="91">
        <f t="shared" si="385"/>
        <v>4.4600000000000001E-2</v>
      </c>
      <c r="Y669" s="91">
        <f t="shared" si="385"/>
        <v>0</v>
      </c>
      <c r="Z669" s="91">
        <f t="shared" si="385"/>
        <v>0</v>
      </c>
      <c r="AA669" s="91">
        <f t="shared" si="385"/>
        <v>0</v>
      </c>
    </row>
    <row r="670" spans="1:27" ht="12.75" hidden="1" customHeight="1" outlineLevel="1" x14ac:dyDescent="0.2">
      <c r="A670" s="99" t="s">
        <v>2305</v>
      </c>
      <c r="B670" s="63" t="s">
        <v>238</v>
      </c>
      <c r="C670" s="43" t="s">
        <v>79</v>
      </c>
      <c r="D670" s="44">
        <v>0</v>
      </c>
      <c r="E670" s="44">
        <v>0</v>
      </c>
      <c r="F670" s="44">
        <v>0</v>
      </c>
      <c r="G670" s="44">
        <v>0</v>
      </c>
      <c r="H670" s="44">
        <v>0</v>
      </c>
      <c r="I670" s="44">
        <v>133.63</v>
      </c>
      <c r="J670" s="44">
        <v>212.87</v>
      </c>
      <c r="K670" s="44">
        <v>129.54</v>
      </c>
      <c r="L670" s="44">
        <v>134.53</v>
      </c>
      <c r="M670" s="44">
        <v>20.04</v>
      </c>
      <c r="N670" s="44">
        <v>25.3</v>
      </c>
      <c r="O670" s="44">
        <v>0</v>
      </c>
      <c r="P670" s="44">
        <v>0</v>
      </c>
      <c r="Q670" s="44">
        <v>0</v>
      </c>
      <c r="R670" s="44">
        <v>0</v>
      </c>
      <c r="S670" s="44">
        <v>0</v>
      </c>
      <c r="T670" s="44">
        <v>0</v>
      </c>
      <c r="U670" s="44">
        <v>0</v>
      </c>
      <c r="V670" s="44">
        <v>0</v>
      </c>
      <c r="W670" s="44">
        <v>0.33</v>
      </c>
      <c r="X670" s="44">
        <v>44.6</v>
      </c>
      <c r="Y670" s="44">
        <v>0</v>
      </c>
      <c r="Z670" s="44">
        <v>0</v>
      </c>
      <c r="AA670" s="44">
        <v>0</v>
      </c>
    </row>
    <row r="671" spans="1:27" collapsed="1" x14ac:dyDescent="0.2">
      <c r="A671" s="98" t="s">
        <v>2306</v>
      </c>
      <c r="B671" s="28" t="str">
        <f>"15"&amp;"."&amp;$B$800&amp;"."&amp;$B$801</f>
        <v>15.08.2023</v>
      </c>
      <c r="C671" s="90" t="s">
        <v>76</v>
      </c>
      <c r="D671" s="91">
        <f>ROUND((D672)/1000,5)</f>
        <v>0</v>
      </c>
      <c r="E671" s="91">
        <f t="shared" ref="E671:AA671" si="386">ROUND((E672)/1000,5)</f>
        <v>0</v>
      </c>
      <c r="F671" s="91">
        <f t="shared" si="386"/>
        <v>0</v>
      </c>
      <c r="G671" s="91">
        <f t="shared" si="386"/>
        <v>0</v>
      </c>
      <c r="H671" s="91">
        <f t="shared" si="386"/>
        <v>0</v>
      </c>
      <c r="I671" s="91">
        <f t="shared" si="386"/>
        <v>0.20238999999999999</v>
      </c>
      <c r="J671" s="91">
        <f t="shared" si="386"/>
        <v>0.41117999999999999</v>
      </c>
      <c r="K671" s="91">
        <f t="shared" si="386"/>
        <v>0.23079</v>
      </c>
      <c r="L671" s="91">
        <f t="shared" si="386"/>
        <v>0.23924999999999999</v>
      </c>
      <c r="M671" s="91">
        <f t="shared" si="386"/>
        <v>0.11890000000000001</v>
      </c>
      <c r="N671" s="91">
        <f t="shared" si="386"/>
        <v>0.15590000000000001</v>
      </c>
      <c r="O671" s="91">
        <f t="shared" si="386"/>
        <v>4.4130000000000003E-2</v>
      </c>
      <c r="P671" s="91">
        <f t="shared" si="386"/>
        <v>4.2119999999999998E-2</v>
      </c>
      <c r="Q671" s="91">
        <f t="shared" si="386"/>
        <v>8.8190000000000004E-2</v>
      </c>
      <c r="R671" s="91">
        <f t="shared" si="386"/>
        <v>6.6809999999999994E-2</v>
      </c>
      <c r="S671" s="91">
        <f t="shared" si="386"/>
        <v>0.50973999999999997</v>
      </c>
      <c r="T671" s="91">
        <f t="shared" si="386"/>
        <v>0.16511999999999999</v>
      </c>
      <c r="U671" s="91">
        <f t="shared" si="386"/>
        <v>0.1381</v>
      </c>
      <c r="V671" s="91">
        <f t="shared" si="386"/>
        <v>4.4470000000000003E-2</v>
      </c>
      <c r="W671" s="91">
        <f t="shared" si="386"/>
        <v>5.5359999999999999E-2</v>
      </c>
      <c r="X671" s="91">
        <f t="shared" si="386"/>
        <v>5.3749999999999999E-2</v>
      </c>
      <c r="Y671" s="91">
        <f t="shared" si="386"/>
        <v>0</v>
      </c>
      <c r="Z671" s="91">
        <f t="shared" si="386"/>
        <v>0</v>
      </c>
      <c r="AA671" s="91">
        <f t="shared" si="386"/>
        <v>0</v>
      </c>
    </row>
    <row r="672" spans="1:27" ht="12.75" hidden="1" customHeight="1" outlineLevel="1" x14ac:dyDescent="0.2">
      <c r="A672" s="99" t="s">
        <v>2307</v>
      </c>
      <c r="B672" s="63" t="s">
        <v>238</v>
      </c>
      <c r="C672" s="43" t="s">
        <v>79</v>
      </c>
      <c r="D672" s="44">
        <v>0</v>
      </c>
      <c r="E672" s="44">
        <v>0</v>
      </c>
      <c r="F672" s="44">
        <v>0</v>
      </c>
      <c r="G672" s="44">
        <v>0</v>
      </c>
      <c r="H672" s="44">
        <v>0</v>
      </c>
      <c r="I672" s="44">
        <v>202.39</v>
      </c>
      <c r="J672" s="44">
        <v>411.18</v>
      </c>
      <c r="K672" s="44">
        <v>230.79</v>
      </c>
      <c r="L672" s="44">
        <v>239.25</v>
      </c>
      <c r="M672" s="44">
        <v>118.9</v>
      </c>
      <c r="N672" s="44">
        <v>155.9</v>
      </c>
      <c r="O672" s="44">
        <v>44.13</v>
      </c>
      <c r="P672" s="44">
        <v>42.12</v>
      </c>
      <c r="Q672" s="44">
        <v>88.19</v>
      </c>
      <c r="R672" s="44">
        <v>66.81</v>
      </c>
      <c r="S672" s="44">
        <v>509.74</v>
      </c>
      <c r="T672" s="44">
        <v>165.12</v>
      </c>
      <c r="U672" s="44">
        <v>138.1</v>
      </c>
      <c r="V672" s="44">
        <v>44.47</v>
      </c>
      <c r="W672" s="44">
        <v>55.36</v>
      </c>
      <c r="X672" s="44">
        <v>53.75</v>
      </c>
      <c r="Y672" s="44">
        <v>0</v>
      </c>
      <c r="Z672" s="44">
        <v>0</v>
      </c>
      <c r="AA672" s="44">
        <v>0</v>
      </c>
    </row>
    <row r="673" spans="1:27" collapsed="1" x14ac:dyDescent="0.2">
      <c r="A673" s="98" t="s">
        <v>2308</v>
      </c>
      <c r="B673" s="28" t="str">
        <f>"16"&amp;"."&amp;$B$800&amp;"."&amp;$B$801</f>
        <v>16.08.2023</v>
      </c>
      <c r="C673" s="90" t="s">
        <v>76</v>
      </c>
      <c r="D673" s="91">
        <f>ROUND((D674)/1000,5)</f>
        <v>0</v>
      </c>
      <c r="E673" s="91">
        <f t="shared" ref="E673:AA673" si="387">ROUND((E674)/1000,5)</f>
        <v>0</v>
      </c>
      <c r="F673" s="91">
        <f t="shared" si="387"/>
        <v>0</v>
      </c>
      <c r="G673" s="91">
        <f t="shared" si="387"/>
        <v>2.9999999999999997E-4</v>
      </c>
      <c r="H673" s="91">
        <f t="shared" si="387"/>
        <v>0</v>
      </c>
      <c r="I673" s="91">
        <f t="shared" si="387"/>
        <v>0.12992000000000001</v>
      </c>
      <c r="J673" s="91">
        <f t="shared" si="387"/>
        <v>0.18919</v>
      </c>
      <c r="K673" s="91">
        <f t="shared" si="387"/>
        <v>8.1110000000000002E-2</v>
      </c>
      <c r="L673" s="91">
        <f t="shared" si="387"/>
        <v>0.1847</v>
      </c>
      <c r="M673" s="91">
        <f t="shared" si="387"/>
        <v>0.22420999999999999</v>
      </c>
      <c r="N673" s="91">
        <f t="shared" si="387"/>
        <v>6.1150000000000003E-2</v>
      </c>
      <c r="O673" s="91">
        <f t="shared" si="387"/>
        <v>7.7460000000000001E-2</v>
      </c>
      <c r="P673" s="91">
        <f t="shared" si="387"/>
        <v>0.21010000000000001</v>
      </c>
      <c r="Q673" s="91">
        <f t="shared" si="387"/>
        <v>4.419E-2</v>
      </c>
      <c r="R673" s="91">
        <f t="shared" si="387"/>
        <v>9.9339999999999998E-2</v>
      </c>
      <c r="S673" s="91">
        <f t="shared" si="387"/>
        <v>3.5139999999999998E-2</v>
      </c>
      <c r="T673" s="91">
        <f t="shared" si="387"/>
        <v>0.13691</v>
      </c>
      <c r="U673" s="91">
        <f t="shared" si="387"/>
        <v>8.7220000000000006E-2</v>
      </c>
      <c r="V673" s="91">
        <f t="shared" si="387"/>
        <v>1.8880000000000001E-2</v>
      </c>
      <c r="W673" s="91">
        <f t="shared" si="387"/>
        <v>4.3099999999999999E-2</v>
      </c>
      <c r="X673" s="91">
        <f t="shared" si="387"/>
        <v>7.1910000000000002E-2</v>
      </c>
      <c r="Y673" s="91">
        <f t="shared" si="387"/>
        <v>1.5499999999999999E-3</v>
      </c>
      <c r="Z673" s="91">
        <f t="shared" si="387"/>
        <v>0</v>
      </c>
      <c r="AA673" s="91">
        <f t="shared" si="387"/>
        <v>0</v>
      </c>
    </row>
    <row r="674" spans="1:27" ht="12.75" hidden="1" customHeight="1" outlineLevel="1" x14ac:dyDescent="0.2">
      <c r="A674" s="99" t="s">
        <v>2309</v>
      </c>
      <c r="B674" s="63" t="s">
        <v>238</v>
      </c>
      <c r="C674" s="43" t="s">
        <v>79</v>
      </c>
      <c r="D674" s="44">
        <v>0</v>
      </c>
      <c r="E674" s="44">
        <v>0</v>
      </c>
      <c r="F674" s="44">
        <v>0</v>
      </c>
      <c r="G674" s="44">
        <v>0.3</v>
      </c>
      <c r="H674" s="44">
        <v>0</v>
      </c>
      <c r="I674" s="44">
        <v>129.91999999999999</v>
      </c>
      <c r="J674" s="44">
        <v>189.19</v>
      </c>
      <c r="K674" s="44">
        <v>81.11</v>
      </c>
      <c r="L674" s="44">
        <v>184.7</v>
      </c>
      <c r="M674" s="44">
        <v>224.21</v>
      </c>
      <c r="N674" s="44">
        <v>61.15</v>
      </c>
      <c r="O674" s="44">
        <v>77.459999999999994</v>
      </c>
      <c r="P674" s="44">
        <v>210.1</v>
      </c>
      <c r="Q674" s="44">
        <v>44.19</v>
      </c>
      <c r="R674" s="44">
        <v>99.34</v>
      </c>
      <c r="S674" s="44">
        <v>35.14</v>
      </c>
      <c r="T674" s="44">
        <v>136.91</v>
      </c>
      <c r="U674" s="44">
        <v>87.22</v>
      </c>
      <c r="V674" s="44">
        <v>18.88</v>
      </c>
      <c r="W674" s="44">
        <v>43.1</v>
      </c>
      <c r="X674" s="44">
        <v>71.91</v>
      </c>
      <c r="Y674" s="44">
        <v>1.55</v>
      </c>
      <c r="Z674" s="44">
        <v>0</v>
      </c>
      <c r="AA674" s="44">
        <v>0</v>
      </c>
    </row>
    <row r="675" spans="1:27" collapsed="1" x14ac:dyDescent="0.2">
      <c r="A675" s="98" t="s">
        <v>2310</v>
      </c>
      <c r="B675" s="28" t="str">
        <f>"17"&amp;"."&amp;$B$800&amp;"."&amp;$B$801</f>
        <v>17.08.2023</v>
      </c>
      <c r="C675" s="90" t="s">
        <v>76</v>
      </c>
      <c r="D675" s="91">
        <f>ROUND((D676)/1000,5)</f>
        <v>0</v>
      </c>
      <c r="E675" s="91">
        <f t="shared" ref="E675:AA675" si="388">ROUND((E676)/1000,5)</f>
        <v>0</v>
      </c>
      <c r="F675" s="91">
        <f t="shared" si="388"/>
        <v>0</v>
      </c>
      <c r="G675" s="91">
        <f t="shared" si="388"/>
        <v>0</v>
      </c>
      <c r="H675" s="91">
        <f t="shared" si="388"/>
        <v>0</v>
      </c>
      <c r="I675" s="91">
        <f t="shared" si="388"/>
        <v>0</v>
      </c>
      <c r="J675" s="91">
        <f t="shared" si="388"/>
        <v>0.24315999999999999</v>
      </c>
      <c r="K675" s="91">
        <f t="shared" si="388"/>
        <v>6.6680000000000003E-2</v>
      </c>
      <c r="L675" s="91">
        <f t="shared" si="388"/>
        <v>0.24340000000000001</v>
      </c>
      <c r="M675" s="91">
        <f t="shared" si="388"/>
        <v>5.4399999999999997E-2</v>
      </c>
      <c r="N675" s="91">
        <f t="shared" si="388"/>
        <v>5.373E-2</v>
      </c>
      <c r="O675" s="91">
        <f t="shared" si="388"/>
        <v>3.8609999999999998E-2</v>
      </c>
      <c r="P675" s="91">
        <f t="shared" si="388"/>
        <v>0.21672</v>
      </c>
      <c r="Q675" s="91">
        <f t="shared" si="388"/>
        <v>0.17122999999999999</v>
      </c>
      <c r="R675" s="91">
        <f t="shared" si="388"/>
        <v>0.47228999999999999</v>
      </c>
      <c r="S675" s="91">
        <f t="shared" si="388"/>
        <v>0.14560999999999999</v>
      </c>
      <c r="T675" s="91">
        <f t="shared" si="388"/>
        <v>0.20272999999999999</v>
      </c>
      <c r="U675" s="91">
        <f t="shared" si="388"/>
        <v>9.1189999999999993E-2</v>
      </c>
      <c r="V675" s="91">
        <f t="shared" si="388"/>
        <v>7.145E-2</v>
      </c>
      <c r="W675" s="91">
        <f t="shared" si="388"/>
        <v>0.10163999999999999</v>
      </c>
      <c r="X675" s="91">
        <f t="shared" si="388"/>
        <v>5.0470000000000001E-2</v>
      </c>
      <c r="Y675" s="91">
        <f t="shared" si="388"/>
        <v>2.528E-2</v>
      </c>
      <c r="Z675" s="91">
        <f t="shared" si="388"/>
        <v>0</v>
      </c>
      <c r="AA675" s="91">
        <f t="shared" si="388"/>
        <v>0</v>
      </c>
    </row>
    <row r="676" spans="1:27" ht="12.75" hidden="1" customHeight="1" outlineLevel="1" x14ac:dyDescent="0.2">
      <c r="A676" s="99" t="s">
        <v>2311</v>
      </c>
      <c r="B676" s="63" t="s">
        <v>238</v>
      </c>
      <c r="C676" s="43" t="s">
        <v>79</v>
      </c>
      <c r="D676" s="44">
        <v>0</v>
      </c>
      <c r="E676" s="44">
        <v>0</v>
      </c>
      <c r="F676" s="44">
        <v>0</v>
      </c>
      <c r="G676" s="44">
        <v>0</v>
      </c>
      <c r="H676" s="44">
        <v>0</v>
      </c>
      <c r="I676" s="44">
        <v>0</v>
      </c>
      <c r="J676" s="44">
        <v>243.16</v>
      </c>
      <c r="K676" s="44">
        <v>66.680000000000007</v>
      </c>
      <c r="L676" s="44">
        <v>243.4</v>
      </c>
      <c r="M676" s="44">
        <v>54.4</v>
      </c>
      <c r="N676" s="44">
        <v>53.73</v>
      </c>
      <c r="O676" s="44">
        <v>38.61</v>
      </c>
      <c r="P676" s="44">
        <v>216.72</v>
      </c>
      <c r="Q676" s="44">
        <v>171.23</v>
      </c>
      <c r="R676" s="44">
        <v>472.29</v>
      </c>
      <c r="S676" s="44">
        <v>145.61000000000001</v>
      </c>
      <c r="T676" s="44">
        <v>202.73</v>
      </c>
      <c r="U676" s="44">
        <v>91.19</v>
      </c>
      <c r="V676" s="44">
        <v>71.45</v>
      </c>
      <c r="W676" s="44">
        <v>101.64</v>
      </c>
      <c r="X676" s="44">
        <v>50.47</v>
      </c>
      <c r="Y676" s="44">
        <v>25.28</v>
      </c>
      <c r="Z676" s="44">
        <v>0</v>
      </c>
      <c r="AA676" s="44">
        <v>0</v>
      </c>
    </row>
    <row r="677" spans="1:27" collapsed="1" x14ac:dyDescent="0.2">
      <c r="A677" s="98" t="s">
        <v>2312</v>
      </c>
      <c r="B677" s="28" t="str">
        <f>"18"&amp;"."&amp;$B$800&amp;"."&amp;$B$801</f>
        <v>18.08.2023</v>
      </c>
      <c r="C677" s="90" t="s">
        <v>76</v>
      </c>
      <c r="D677" s="91">
        <f>ROUND((D678)/1000,5)</f>
        <v>0</v>
      </c>
      <c r="E677" s="91">
        <f t="shared" ref="E677:AA677" si="389">ROUND((E678)/1000,5)</f>
        <v>0</v>
      </c>
      <c r="F677" s="91">
        <f t="shared" si="389"/>
        <v>0</v>
      </c>
      <c r="G677" s="91">
        <f t="shared" si="389"/>
        <v>0</v>
      </c>
      <c r="H677" s="91">
        <f t="shared" si="389"/>
        <v>0</v>
      </c>
      <c r="I677" s="91">
        <f t="shared" si="389"/>
        <v>8.0229999999999996E-2</v>
      </c>
      <c r="J677" s="91">
        <f t="shared" si="389"/>
        <v>0.29008</v>
      </c>
      <c r="K677" s="91">
        <f t="shared" si="389"/>
        <v>0.16758000000000001</v>
      </c>
      <c r="L677" s="91">
        <f t="shared" si="389"/>
        <v>0.23116999999999999</v>
      </c>
      <c r="M677" s="91">
        <f t="shared" si="389"/>
        <v>4.6350000000000002E-2</v>
      </c>
      <c r="N677" s="91">
        <f t="shared" si="389"/>
        <v>8.7000000000000001E-4</v>
      </c>
      <c r="O677" s="91">
        <f t="shared" si="389"/>
        <v>0</v>
      </c>
      <c r="P677" s="91">
        <f t="shared" si="389"/>
        <v>7.3830000000000007E-2</v>
      </c>
      <c r="Q677" s="91">
        <f t="shared" si="389"/>
        <v>2.0809999999999999E-2</v>
      </c>
      <c r="R677" s="91">
        <f t="shared" si="389"/>
        <v>0</v>
      </c>
      <c r="S677" s="91">
        <f t="shared" si="389"/>
        <v>0</v>
      </c>
      <c r="T677" s="91">
        <f t="shared" si="389"/>
        <v>4.8999999999999998E-4</v>
      </c>
      <c r="U677" s="91">
        <f t="shared" si="389"/>
        <v>0</v>
      </c>
      <c r="V677" s="91">
        <f t="shared" si="389"/>
        <v>7.3800000000000003E-3</v>
      </c>
      <c r="W677" s="91">
        <f t="shared" si="389"/>
        <v>2.281E-2</v>
      </c>
      <c r="X677" s="91">
        <f t="shared" si="389"/>
        <v>3.3640000000000003E-2</v>
      </c>
      <c r="Y677" s="91">
        <f t="shared" si="389"/>
        <v>0</v>
      </c>
      <c r="Z677" s="91">
        <f t="shared" si="389"/>
        <v>0</v>
      </c>
      <c r="AA677" s="91">
        <f t="shared" si="389"/>
        <v>0</v>
      </c>
    </row>
    <row r="678" spans="1:27" ht="12.75" hidden="1" customHeight="1" outlineLevel="1" x14ac:dyDescent="0.2">
      <c r="A678" s="99" t="s">
        <v>2313</v>
      </c>
      <c r="B678" s="63" t="s">
        <v>238</v>
      </c>
      <c r="C678" s="43" t="s">
        <v>79</v>
      </c>
      <c r="D678" s="44">
        <v>0</v>
      </c>
      <c r="E678" s="44">
        <v>0</v>
      </c>
      <c r="F678" s="44">
        <v>0</v>
      </c>
      <c r="G678" s="44">
        <v>0</v>
      </c>
      <c r="H678" s="44">
        <v>0</v>
      </c>
      <c r="I678" s="44">
        <v>80.23</v>
      </c>
      <c r="J678" s="44">
        <v>290.08</v>
      </c>
      <c r="K678" s="44">
        <v>167.58</v>
      </c>
      <c r="L678" s="44">
        <v>231.17</v>
      </c>
      <c r="M678" s="44">
        <v>46.35</v>
      </c>
      <c r="N678" s="44">
        <v>0.87</v>
      </c>
      <c r="O678" s="44">
        <v>0</v>
      </c>
      <c r="P678" s="44">
        <v>73.83</v>
      </c>
      <c r="Q678" s="44">
        <v>20.81</v>
      </c>
      <c r="R678" s="44">
        <v>0</v>
      </c>
      <c r="S678" s="44">
        <v>0</v>
      </c>
      <c r="T678" s="44">
        <v>0.49</v>
      </c>
      <c r="U678" s="44">
        <v>0</v>
      </c>
      <c r="V678" s="44">
        <v>7.38</v>
      </c>
      <c r="W678" s="44">
        <v>22.81</v>
      </c>
      <c r="X678" s="44">
        <v>33.64</v>
      </c>
      <c r="Y678" s="44">
        <v>0</v>
      </c>
      <c r="Z678" s="44">
        <v>0</v>
      </c>
      <c r="AA678" s="44">
        <v>0</v>
      </c>
    </row>
    <row r="679" spans="1:27" collapsed="1" x14ac:dyDescent="0.2">
      <c r="A679" s="98" t="s">
        <v>2314</v>
      </c>
      <c r="B679" s="28" t="str">
        <f>"19"&amp;"."&amp;$B$800&amp;"."&amp;$B$801</f>
        <v>19.08.2023</v>
      </c>
      <c r="C679" s="90" t="s">
        <v>76</v>
      </c>
      <c r="D679" s="91">
        <f>ROUND((D680)/1000,5)</f>
        <v>0</v>
      </c>
      <c r="E679" s="91">
        <f t="shared" ref="E679:AA679" si="390">ROUND((E680)/1000,5)</f>
        <v>0</v>
      </c>
      <c r="F679" s="91">
        <f t="shared" si="390"/>
        <v>0</v>
      </c>
      <c r="G679" s="91">
        <f t="shared" si="390"/>
        <v>1.03E-2</v>
      </c>
      <c r="H679" s="91">
        <f t="shared" si="390"/>
        <v>4.4970000000000003E-2</v>
      </c>
      <c r="I679" s="91">
        <f t="shared" si="390"/>
        <v>0.19158</v>
      </c>
      <c r="J679" s="91">
        <f t="shared" si="390"/>
        <v>0.28745999999999999</v>
      </c>
      <c r="K679" s="91">
        <f t="shared" si="390"/>
        <v>0.14752999999999999</v>
      </c>
      <c r="L679" s="91">
        <f t="shared" si="390"/>
        <v>4.6670000000000003E-2</v>
      </c>
      <c r="M679" s="91">
        <f t="shared" si="390"/>
        <v>0.11895</v>
      </c>
      <c r="N679" s="91">
        <f t="shared" si="390"/>
        <v>1.5259999999999999E-2</v>
      </c>
      <c r="O679" s="91">
        <f t="shared" si="390"/>
        <v>0.15629000000000001</v>
      </c>
      <c r="P679" s="91">
        <f t="shared" si="390"/>
        <v>0.12922</v>
      </c>
      <c r="Q679" s="91">
        <f t="shared" si="390"/>
        <v>0.15153</v>
      </c>
      <c r="R679" s="91">
        <f t="shared" si="390"/>
        <v>0.42608000000000001</v>
      </c>
      <c r="S679" s="91">
        <f t="shared" si="390"/>
        <v>0.24049000000000001</v>
      </c>
      <c r="T679" s="91">
        <f t="shared" si="390"/>
        <v>0.13678000000000001</v>
      </c>
      <c r="U679" s="91">
        <f t="shared" si="390"/>
        <v>9.2179999999999998E-2</v>
      </c>
      <c r="V679" s="91">
        <f t="shared" si="390"/>
        <v>8.276E-2</v>
      </c>
      <c r="W679" s="91">
        <f t="shared" si="390"/>
        <v>5.2310000000000002E-2</v>
      </c>
      <c r="X679" s="91">
        <f t="shared" si="390"/>
        <v>5.6250000000000001E-2</v>
      </c>
      <c r="Y679" s="91">
        <f t="shared" si="390"/>
        <v>9.5300000000000003E-3</v>
      </c>
      <c r="Z679" s="91">
        <f t="shared" si="390"/>
        <v>0</v>
      </c>
      <c r="AA679" s="91">
        <f t="shared" si="390"/>
        <v>0</v>
      </c>
    </row>
    <row r="680" spans="1:27" ht="12.75" hidden="1" customHeight="1" outlineLevel="1" x14ac:dyDescent="0.2">
      <c r="A680" s="99" t="s">
        <v>2315</v>
      </c>
      <c r="B680" s="63" t="s">
        <v>238</v>
      </c>
      <c r="C680" s="43" t="s">
        <v>79</v>
      </c>
      <c r="D680" s="44">
        <v>0</v>
      </c>
      <c r="E680" s="44">
        <v>0</v>
      </c>
      <c r="F680" s="44">
        <v>0</v>
      </c>
      <c r="G680" s="44">
        <v>10.3</v>
      </c>
      <c r="H680" s="44">
        <v>44.97</v>
      </c>
      <c r="I680" s="44">
        <v>191.58</v>
      </c>
      <c r="J680" s="44">
        <v>287.45999999999998</v>
      </c>
      <c r="K680" s="44">
        <v>147.53</v>
      </c>
      <c r="L680" s="44">
        <v>46.67</v>
      </c>
      <c r="M680" s="44">
        <v>118.95</v>
      </c>
      <c r="N680" s="44">
        <v>15.26</v>
      </c>
      <c r="O680" s="44">
        <v>156.29</v>
      </c>
      <c r="P680" s="44">
        <v>129.22</v>
      </c>
      <c r="Q680" s="44">
        <v>151.53</v>
      </c>
      <c r="R680" s="44">
        <v>426.08</v>
      </c>
      <c r="S680" s="44">
        <v>240.49</v>
      </c>
      <c r="T680" s="44">
        <v>136.78</v>
      </c>
      <c r="U680" s="44">
        <v>92.18</v>
      </c>
      <c r="V680" s="44">
        <v>82.76</v>
      </c>
      <c r="W680" s="44">
        <v>52.31</v>
      </c>
      <c r="X680" s="44">
        <v>56.25</v>
      </c>
      <c r="Y680" s="44">
        <v>9.5299999999999994</v>
      </c>
      <c r="Z680" s="44">
        <v>0</v>
      </c>
      <c r="AA680" s="44">
        <v>0</v>
      </c>
    </row>
    <row r="681" spans="1:27" collapsed="1" x14ac:dyDescent="0.2">
      <c r="A681" s="98" t="s">
        <v>2316</v>
      </c>
      <c r="B681" s="28" t="str">
        <f>"20"&amp;"."&amp;$B$800&amp;"."&amp;$B$801</f>
        <v>20.08.2023</v>
      </c>
      <c r="C681" s="90" t="s">
        <v>76</v>
      </c>
      <c r="D681" s="91">
        <f>ROUND((D682)/1000,5)</f>
        <v>0</v>
      </c>
      <c r="E681" s="91">
        <f t="shared" ref="E681:AA681" si="391">ROUND((E682)/1000,5)</f>
        <v>0</v>
      </c>
      <c r="F681" s="91">
        <f t="shared" si="391"/>
        <v>0</v>
      </c>
      <c r="G681" s="91">
        <f t="shared" si="391"/>
        <v>0</v>
      </c>
      <c r="H681" s="91">
        <f t="shared" si="391"/>
        <v>0</v>
      </c>
      <c r="I681" s="91">
        <f t="shared" si="391"/>
        <v>4.1599999999999998E-2</v>
      </c>
      <c r="J681" s="91">
        <f t="shared" si="391"/>
        <v>0.16711000000000001</v>
      </c>
      <c r="K681" s="91">
        <f t="shared" si="391"/>
        <v>0.26367000000000002</v>
      </c>
      <c r="L681" s="91">
        <f t="shared" si="391"/>
        <v>0.11357</v>
      </c>
      <c r="M681" s="91">
        <f t="shared" si="391"/>
        <v>5.5300000000000002E-2</v>
      </c>
      <c r="N681" s="91">
        <f t="shared" si="391"/>
        <v>0</v>
      </c>
      <c r="O681" s="91">
        <f t="shared" si="391"/>
        <v>2.3040000000000001E-2</v>
      </c>
      <c r="P681" s="91">
        <f t="shared" si="391"/>
        <v>4.8500000000000001E-3</v>
      </c>
      <c r="Q681" s="91">
        <f t="shared" si="391"/>
        <v>0.13025</v>
      </c>
      <c r="R681" s="91">
        <f t="shared" si="391"/>
        <v>0.17896000000000001</v>
      </c>
      <c r="S681" s="91">
        <f t="shared" si="391"/>
        <v>0.18561</v>
      </c>
      <c r="T681" s="91">
        <f t="shared" si="391"/>
        <v>6.6720000000000002E-2</v>
      </c>
      <c r="U681" s="91">
        <f t="shared" si="391"/>
        <v>4.2119999999999998E-2</v>
      </c>
      <c r="V681" s="91">
        <f t="shared" si="391"/>
        <v>4.3589999999999997E-2</v>
      </c>
      <c r="W681" s="91">
        <f t="shared" si="391"/>
        <v>6.3630000000000006E-2</v>
      </c>
      <c r="X681" s="91">
        <f t="shared" si="391"/>
        <v>0.25314999999999999</v>
      </c>
      <c r="Y681" s="91">
        <f t="shared" si="391"/>
        <v>3.1910000000000001E-2</v>
      </c>
      <c r="Z681" s="91">
        <f t="shared" si="391"/>
        <v>0</v>
      </c>
      <c r="AA681" s="91">
        <f t="shared" si="391"/>
        <v>0</v>
      </c>
    </row>
    <row r="682" spans="1:27" ht="12.75" hidden="1" customHeight="1" outlineLevel="1" x14ac:dyDescent="0.2">
      <c r="A682" s="99" t="s">
        <v>2317</v>
      </c>
      <c r="B682" s="63" t="s">
        <v>238</v>
      </c>
      <c r="C682" s="43" t="s">
        <v>79</v>
      </c>
      <c r="D682" s="44">
        <v>0</v>
      </c>
      <c r="E682" s="44">
        <v>0</v>
      </c>
      <c r="F682" s="44">
        <v>0</v>
      </c>
      <c r="G682" s="44">
        <v>0</v>
      </c>
      <c r="H682" s="44">
        <v>0</v>
      </c>
      <c r="I682" s="44">
        <v>41.6</v>
      </c>
      <c r="J682" s="44">
        <v>167.11</v>
      </c>
      <c r="K682" s="44">
        <v>263.67</v>
      </c>
      <c r="L682" s="44">
        <v>113.57</v>
      </c>
      <c r="M682" s="44">
        <v>55.3</v>
      </c>
      <c r="N682" s="44">
        <v>0</v>
      </c>
      <c r="O682" s="44">
        <v>23.04</v>
      </c>
      <c r="P682" s="44">
        <v>4.8499999999999996</v>
      </c>
      <c r="Q682" s="44">
        <v>130.25</v>
      </c>
      <c r="R682" s="44">
        <v>178.96</v>
      </c>
      <c r="S682" s="44">
        <v>185.61</v>
      </c>
      <c r="T682" s="44">
        <v>66.72</v>
      </c>
      <c r="U682" s="44">
        <v>42.12</v>
      </c>
      <c r="V682" s="44">
        <v>43.59</v>
      </c>
      <c r="W682" s="44">
        <v>63.63</v>
      </c>
      <c r="X682" s="44">
        <v>253.15</v>
      </c>
      <c r="Y682" s="44">
        <v>31.91</v>
      </c>
      <c r="Z682" s="44">
        <v>0</v>
      </c>
      <c r="AA682" s="44">
        <v>0</v>
      </c>
    </row>
    <row r="683" spans="1:27" collapsed="1" x14ac:dyDescent="0.2">
      <c r="A683" s="98" t="s">
        <v>2318</v>
      </c>
      <c r="B683" s="28" t="str">
        <f>"21"&amp;"."&amp;$B$800&amp;"."&amp;$B$801</f>
        <v>21.08.2023</v>
      </c>
      <c r="C683" s="90" t="s">
        <v>76</v>
      </c>
      <c r="D683" s="91">
        <f>ROUND((D684)/1000,5)</f>
        <v>0</v>
      </c>
      <c r="E683" s="91">
        <f t="shared" ref="E683:AA683" si="392">ROUND((E684)/1000,5)</f>
        <v>0</v>
      </c>
      <c r="F683" s="91">
        <f t="shared" si="392"/>
        <v>0</v>
      </c>
      <c r="G683" s="91">
        <f t="shared" si="392"/>
        <v>0</v>
      </c>
      <c r="H683" s="91">
        <f t="shared" si="392"/>
        <v>2.7000000000000001E-3</v>
      </c>
      <c r="I683" s="91">
        <f t="shared" si="392"/>
        <v>0.10983999999999999</v>
      </c>
      <c r="J683" s="91">
        <f t="shared" si="392"/>
        <v>0.14763000000000001</v>
      </c>
      <c r="K683" s="91">
        <f t="shared" si="392"/>
        <v>0.11169999999999999</v>
      </c>
      <c r="L683" s="91">
        <f t="shared" si="392"/>
        <v>6.0729999999999999E-2</v>
      </c>
      <c r="M683" s="91">
        <f t="shared" si="392"/>
        <v>7.4440000000000006E-2</v>
      </c>
      <c r="N683" s="91">
        <f t="shared" si="392"/>
        <v>7.7909999999999993E-2</v>
      </c>
      <c r="O683" s="91">
        <f t="shared" si="392"/>
        <v>7.4029999999999999E-2</v>
      </c>
      <c r="P683" s="91">
        <f t="shared" si="392"/>
        <v>1.413E-2</v>
      </c>
      <c r="Q683" s="91">
        <f t="shared" si="392"/>
        <v>8.362E-2</v>
      </c>
      <c r="R683" s="91">
        <f t="shared" si="392"/>
        <v>0.15165000000000001</v>
      </c>
      <c r="S683" s="91">
        <f t="shared" si="392"/>
        <v>0.18532000000000001</v>
      </c>
      <c r="T683" s="91">
        <f t="shared" si="392"/>
        <v>5.1729999999999998E-2</v>
      </c>
      <c r="U683" s="91">
        <f t="shared" si="392"/>
        <v>0</v>
      </c>
      <c r="V683" s="91">
        <f t="shared" si="392"/>
        <v>0</v>
      </c>
      <c r="W683" s="91">
        <f t="shared" si="392"/>
        <v>0</v>
      </c>
      <c r="X683" s="91">
        <f t="shared" si="392"/>
        <v>0</v>
      </c>
      <c r="Y683" s="91">
        <f t="shared" si="392"/>
        <v>0</v>
      </c>
      <c r="Z683" s="91">
        <f t="shared" si="392"/>
        <v>0</v>
      </c>
      <c r="AA683" s="91">
        <f t="shared" si="392"/>
        <v>0</v>
      </c>
    </row>
    <row r="684" spans="1:27" ht="12.75" hidden="1" customHeight="1" outlineLevel="1" x14ac:dyDescent="0.2">
      <c r="A684" s="99" t="s">
        <v>2319</v>
      </c>
      <c r="B684" s="63" t="s">
        <v>238</v>
      </c>
      <c r="C684" s="43" t="s">
        <v>79</v>
      </c>
      <c r="D684" s="44">
        <v>0</v>
      </c>
      <c r="E684" s="44">
        <v>0</v>
      </c>
      <c r="F684" s="44">
        <v>0</v>
      </c>
      <c r="G684" s="44">
        <v>0</v>
      </c>
      <c r="H684" s="44">
        <v>2.7</v>
      </c>
      <c r="I684" s="44">
        <v>109.84</v>
      </c>
      <c r="J684" s="44">
        <v>147.63</v>
      </c>
      <c r="K684" s="44">
        <v>111.7</v>
      </c>
      <c r="L684" s="44">
        <v>60.73</v>
      </c>
      <c r="M684" s="44">
        <v>74.44</v>
      </c>
      <c r="N684" s="44">
        <v>77.91</v>
      </c>
      <c r="O684" s="44">
        <v>74.03</v>
      </c>
      <c r="P684" s="44">
        <v>14.13</v>
      </c>
      <c r="Q684" s="44">
        <v>83.62</v>
      </c>
      <c r="R684" s="44">
        <v>151.65</v>
      </c>
      <c r="S684" s="44">
        <v>185.32</v>
      </c>
      <c r="T684" s="44">
        <v>51.73</v>
      </c>
      <c r="U684" s="44">
        <v>0</v>
      </c>
      <c r="V684" s="44">
        <v>0</v>
      </c>
      <c r="W684" s="44">
        <v>0</v>
      </c>
      <c r="X684" s="44">
        <v>0</v>
      </c>
      <c r="Y684" s="44">
        <v>0</v>
      </c>
      <c r="Z684" s="44">
        <v>0</v>
      </c>
      <c r="AA684" s="44">
        <v>0</v>
      </c>
    </row>
    <row r="685" spans="1:27" collapsed="1" x14ac:dyDescent="0.2">
      <c r="A685" s="98" t="s">
        <v>2320</v>
      </c>
      <c r="B685" s="28" t="str">
        <f>"22"&amp;"."&amp;$B$800&amp;"."&amp;$B$801</f>
        <v>22.08.2023</v>
      </c>
      <c r="C685" s="90" t="s">
        <v>76</v>
      </c>
      <c r="D685" s="91">
        <f>ROUND((D686)/1000,5)</f>
        <v>0</v>
      </c>
      <c r="E685" s="91">
        <f t="shared" ref="E685:AA685" si="393">ROUND((E686)/1000,5)</f>
        <v>0</v>
      </c>
      <c r="F685" s="91">
        <f t="shared" si="393"/>
        <v>0</v>
      </c>
      <c r="G685" s="91">
        <f t="shared" si="393"/>
        <v>6.1339999999999999E-2</v>
      </c>
      <c r="H685" s="91">
        <f t="shared" si="393"/>
        <v>4.2680000000000003E-2</v>
      </c>
      <c r="I685" s="91">
        <f t="shared" si="393"/>
        <v>0.18973999999999999</v>
      </c>
      <c r="J685" s="91">
        <f t="shared" si="393"/>
        <v>0.14027000000000001</v>
      </c>
      <c r="K685" s="91">
        <f t="shared" si="393"/>
        <v>0.21989</v>
      </c>
      <c r="L685" s="91">
        <f t="shared" si="393"/>
        <v>1.668E-2</v>
      </c>
      <c r="M685" s="91">
        <f t="shared" si="393"/>
        <v>7.7890000000000001E-2</v>
      </c>
      <c r="N685" s="91">
        <f t="shared" si="393"/>
        <v>2.3130000000000001E-2</v>
      </c>
      <c r="O685" s="91">
        <f t="shared" si="393"/>
        <v>0</v>
      </c>
      <c r="P685" s="91">
        <f t="shared" si="393"/>
        <v>0</v>
      </c>
      <c r="Q685" s="91">
        <f t="shared" si="393"/>
        <v>0</v>
      </c>
      <c r="R685" s="91">
        <f t="shared" si="393"/>
        <v>0</v>
      </c>
      <c r="S685" s="91">
        <f t="shared" si="393"/>
        <v>0</v>
      </c>
      <c r="T685" s="91">
        <f t="shared" si="393"/>
        <v>0</v>
      </c>
      <c r="U685" s="91">
        <f t="shared" si="393"/>
        <v>0</v>
      </c>
      <c r="V685" s="91">
        <f t="shared" si="393"/>
        <v>0</v>
      </c>
      <c r="W685" s="91">
        <f t="shared" si="393"/>
        <v>0</v>
      </c>
      <c r="X685" s="91">
        <f t="shared" si="393"/>
        <v>0</v>
      </c>
      <c r="Y685" s="91">
        <f t="shared" si="393"/>
        <v>0</v>
      </c>
      <c r="Z685" s="91">
        <f t="shared" si="393"/>
        <v>0</v>
      </c>
      <c r="AA685" s="91">
        <f t="shared" si="393"/>
        <v>0</v>
      </c>
    </row>
    <row r="686" spans="1:27" ht="12.75" hidden="1" customHeight="1" outlineLevel="1" x14ac:dyDescent="0.2">
      <c r="A686" s="99" t="s">
        <v>2321</v>
      </c>
      <c r="B686" s="63" t="s">
        <v>238</v>
      </c>
      <c r="C686" s="43" t="s">
        <v>79</v>
      </c>
      <c r="D686" s="44">
        <v>0</v>
      </c>
      <c r="E686" s="44">
        <v>0</v>
      </c>
      <c r="F686" s="44">
        <v>0</v>
      </c>
      <c r="G686" s="44">
        <v>61.34</v>
      </c>
      <c r="H686" s="44">
        <v>42.68</v>
      </c>
      <c r="I686" s="44">
        <v>189.74</v>
      </c>
      <c r="J686" s="44">
        <v>140.27000000000001</v>
      </c>
      <c r="K686" s="44">
        <v>219.89</v>
      </c>
      <c r="L686" s="44">
        <v>16.68</v>
      </c>
      <c r="M686" s="44">
        <v>77.89</v>
      </c>
      <c r="N686" s="44">
        <v>23.13</v>
      </c>
      <c r="O686" s="44">
        <v>0</v>
      </c>
      <c r="P686" s="44">
        <v>0</v>
      </c>
      <c r="Q686" s="44">
        <v>0</v>
      </c>
      <c r="R686" s="44">
        <v>0</v>
      </c>
      <c r="S686" s="44">
        <v>0</v>
      </c>
      <c r="T686" s="44">
        <v>0</v>
      </c>
      <c r="U686" s="44">
        <v>0</v>
      </c>
      <c r="V686" s="44">
        <v>0</v>
      </c>
      <c r="W686" s="44">
        <v>0</v>
      </c>
      <c r="X686" s="44">
        <v>0</v>
      </c>
      <c r="Y686" s="44">
        <v>0</v>
      </c>
      <c r="Z686" s="44">
        <v>0</v>
      </c>
      <c r="AA686" s="44">
        <v>0</v>
      </c>
    </row>
    <row r="687" spans="1:27" collapsed="1" x14ac:dyDescent="0.2">
      <c r="A687" s="98" t="s">
        <v>2322</v>
      </c>
      <c r="B687" s="28" t="str">
        <f>"23"&amp;"."&amp;$B$800&amp;"."&amp;$B$801</f>
        <v>23.08.2023</v>
      </c>
      <c r="C687" s="90" t="s">
        <v>76</v>
      </c>
      <c r="D687" s="91">
        <f>ROUND((D688)/1000,5)</f>
        <v>0</v>
      </c>
      <c r="E687" s="91">
        <f t="shared" ref="E687:AA687" si="394">ROUND((E688)/1000,5)</f>
        <v>0</v>
      </c>
      <c r="F687" s="91">
        <f t="shared" si="394"/>
        <v>0</v>
      </c>
      <c r="G687" s="91">
        <f t="shared" si="394"/>
        <v>0</v>
      </c>
      <c r="H687" s="91">
        <f t="shared" si="394"/>
        <v>5.3780000000000001E-2</v>
      </c>
      <c r="I687" s="91">
        <f t="shared" si="394"/>
        <v>0.96553</v>
      </c>
      <c r="J687" s="91">
        <f t="shared" si="394"/>
        <v>0.14157</v>
      </c>
      <c r="K687" s="91">
        <f t="shared" si="394"/>
        <v>9.8839999999999997E-2</v>
      </c>
      <c r="L687" s="91">
        <f t="shared" si="394"/>
        <v>7.4980000000000005E-2</v>
      </c>
      <c r="M687" s="91">
        <f t="shared" si="394"/>
        <v>2.104E-2</v>
      </c>
      <c r="N687" s="91">
        <f t="shared" si="394"/>
        <v>0</v>
      </c>
      <c r="O687" s="91">
        <f t="shared" si="394"/>
        <v>0</v>
      </c>
      <c r="P687" s="91">
        <f t="shared" si="394"/>
        <v>0</v>
      </c>
      <c r="Q687" s="91">
        <f t="shared" si="394"/>
        <v>0</v>
      </c>
      <c r="R687" s="91">
        <f t="shared" si="394"/>
        <v>0</v>
      </c>
      <c r="S687" s="91">
        <f t="shared" si="394"/>
        <v>0</v>
      </c>
      <c r="T687" s="91">
        <f t="shared" si="394"/>
        <v>0</v>
      </c>
      <c r="U687" s="91">
        <f t="shared" si="394"/>
        <v>0</v>
      </c>
      <c r="V687" s="91">
        <f t="shared" si="394"/>
        <v>0</v>
      </c>
      <c r="W687" s="91">
        <f t="shared" si="394"/>
        <v>0</v>
      </c>
      <c r="X687" s="91">
        <f t="shared" si="394"/>
        <v>0</v>
      </c>
      <c r="Y687" s="91">
        <f t="shared" si="394"/>
        <v>0</v>
      </c>
      <c r="Z687" s="91">
        <f t="shared" si="394"/>
        <v>0</v>
      </c>
      <c r="AA687" s="91">
        <f t="shared" si="394"/>
        <v>0</v>
      </c>
    </row>
    <row r="688" spans="1:27" ht="12.75" hidden="1" customHeight="1" outlineLevel="1" x14ac:dyDescent="0.2">
      <c r="A688" s="99" t="s">
        <v>2323</v>
      </c>
      <c r="B688" s="63" t="s">
        <v>238</v>
      </c>
      <c r="C688" s="43" t="s">
        <v>79</v>
      </c>
      <c r="D688" s="44">
        <v>0</v>
      </c>
      <c r="E688" s="44">
        <v>0</v>
      </c>
      <c r="F688" s="44">
        <v>0</v>
      </c>
      <c r="G688" s="44">
        <v>0</v>
      </c>
      <c r="H688" s="44">
        <v>53.78</v>
      </c>
      <c r="I688" s="44">
        <v>965.53</v>
      </c>
      <c r="J688" s="44">
        <v>141.57</v>
      </c>
      <c r="K688" s="44">
        <v>98.84</v>
      </c>
      <c r="L688" s="44">
        <v>74.98</v>
      </c>
      <c r="M688" s="44">
        <v>21.04</v>
      </c>
      <c r="N688" s="44">
        <v>0</v>
      </c>
      <c r="O688" s="44">
        <v>0</v>
      </c>
      <c r="P688" s="44">
        <v>0</v>
      </c>
      <c r="Q688" s="44">
        <v>0</v>
      </c>
      <c r="R688" s="44">
        <v>0</v>
      </c>
      <c r="S688" s="44">
        <v>0</v>
      </c>
      <c r="T688" s="44">
        <v>0</v>
      </c>
      <c r="U688" s="44">
        <v>0</v>
      </c>
      <c r="V688" s="44">
        <v>0</v>
      </c>
      <c r="W688" s="44">
        <v>0</v>
      </c>
      <c r="X688" s="44">
        <v>0</v>
      </c>
      <c r="Y688" s="44">
        <v>0</v>
      </c>
      <c r="Z688" s="44">
        <v>0</v>
      </c>
      <c r="AA688" s="44">
        <v>0</v>
      </c>
    </row>
    <row r="689" spans="1:27" collapsed="1" x14ac:dyDescent="0.2">
      <c r="A689" s="98" t="s">
        <v>2324</v>
      </c>
      <c r="B689" s="28" t="str">
        <f>"24"&amp;"."&amp;$B$800&amp;"."&amp;$B$801</f>
        <v>24.08.2023</v>
      </c>
      <c r="C689" s="90" t="s">
        <v>76</v>
      </c>
      <c r="D689" s="91">
        <f>ROUND((D690)/1000,5)</f>
        <v>0</v>
      </c>
      <c r="E689" s="91">
        <f t="shared" ref="E689:AA689" si="395">ROUND((E690)/1000,5)</f>
        <v>0</v>
      </c>
      <c r="F689" s="91">
        <f t="shared" si="395"/>
        <v>0</v>
      </c>
      <c r="G689" s="91">
        <f t="shared" si="395"/>
        <v>0</v>
      </c>
      <c r="H689" s="91">
        <f t="shared" si="395"/>
        <v>0</v>
      </c>
      <c r="I689" s="91">
        <f t="shared" si="395"/>
        <v>0.15931000000000001</v>
      </c>
      <c r="J689" s="91">
        <f t="shared" si="395"/>
        <v>0.11619</v>
      </c>
      <c r="K689" s="91">
        <f t="shared" si="395"/>
        <v>3.6639999999999999E-2</v>
      </c>
      <c r="L689" s="91">
        <f t="shared" si="395"/>
        <v>0.11891</v>
      </c>
      <c r="M689" s="91">
        <f t="shared" si="395"/>
        <v>2.0709999999999999E-2</v>
      </c>
      <c r="N689" s="91">
        <f t="shared" si="395"/>
        <v>0</v>
      </c>
      <c r="O689" s="91">
        <f t="shared" si="395"/>
        <v>0</v>
      </c>
      <c r="P689" s="91">
        <f t="shared" si="395"/>
        <v>0</v>
      </c>
      <c r="Q689" s="91">
        <f t="shared" si="395"/>
        <v>0</v>
      </c>
      <c r="R689" s="91">
        <f t="shared" si="395"/>
        <v>0</v>
      </c>
      <c r="S689" s="91">
        <f t="shared" si="395"/>
        <v>0</v>
      </c>
      <c r="T689" s="91">
        <f t="shared" si="395"/>
        <v>0</v>
      </c>
      <c r="U689" s="91">
        <f t="shared" si="395"/>
        <v>0</v>
      </c>
      <c r="V689" s="91">
        <f t="shared" si="395"/>
        <v>0</v>
      </c>
      <c r="W689" s="91">
        <f t="shared" si="395"/>
        <v>0</v>
      </c>
      <c r="X689" s="91">
        <f t="shared" si="395"/>
        <v>0</v>
      </c>
      <c r="Y689" s="91">
        <f t="shared" si="395"/>
        <v>0</v>
      </c>
      <c r="Z689" s="91">
        <f t="shared" si="395"/>
        <v>0</v>
      </c>
      <c r="AA689" s="91">
        <f t="shared" si="395"/>
        <v>0</v>
      </c>
    </row>
    <row r="690" spans="1:27" ht="12.75" hidden="1" customHeight="1" outlineLevel="1" x14ac:dyDescent="0.2">
      <c r="A690" s="99" t="s">
        <v>2325</v>
      </c>
      <c r="B690" s="63" t="s">
        <v>238</v>
      </c>
      <c r="C690" s="43" t="s">
        <v>79</v>
      </c>
      <c r="D690" s="44">
        <v>0</v>
      </c>
      <c r="E690" s="44">
        <v>0</v>
      </c>
      <c r="F690" s="44">
        <v>0</v>
      </c>
      <c r="G690" s="44">
        <v>0</v>
      </c>
      <c r="H690" s="44">
        <v>0</v>
      </c>
      <c r="I690" s="44">
        <v>159.31</v>
      </c>
      <c r="J690" s="44">
        <v>116.19</v>
      </c>
      <c r="K690" s="44">
        <v>36.64</v>
      </c>
      <c r="L690" s="44">
        <v>118.91</v>
      </c>
      <c r="M690" s="44">
        <v>20.71</v>
      </c>
      <c r="N690" s="44">
        <v>0</v>
      </c>
      <c r="O690" s="44">
        <v>0</v>
      </c>
      <c r="P690" s="44">
        <v>0</v>
      </c>
      <c r="Q690" s="44">
        <v>0</v>
      </c>
      <c r="R690" s="44">
        <v>0</v>
      </c>
      <c r="S690" s="44">
        <v>0</v>
      </c>
      <c r="T690" s="44">
        <v>0</v>
      </c>
      <c r="U690" s="44">
        <v>0</v>
      </c>
      <c r="V690" s="44">
        <v>0</v>
      </c>
      <c r="W690" s="44">
        <v>0</v>
      </c>
      <c r="X690" s="44">
        <v>0</v>
      </c>
      <c r="Y690" s="44">
        <v>0</v>
      </c>
      <c r="Z690" s="44">
        <v>0</v>
      </c>
      <c r="AA690" s="44">
        <v>0</v>
      </c>
    </row>
    <row r="691" spans="1:27" collapsed="1" x14ac:dyDescent="0.2">
      <c r="A691" s="98" t="s">
        <v>2326</v>
      </c>
      <c r="B691" s="28" t="str">
        <f>"25"&amp;"."&amp;$B$800&amp;"."&amp;$B$801</f>
        <v>25.08.2023</v>
      </c>
      <c r="C691" s="90" t="s">
        <v>76</v>
      </c>
      <c r="D691" s="91">
        <f>ROUND((D692)/1000,5)</f>
        <v>0</v>
      </c>
      <c r="E691" s="91">
        <f t="shared" ref="E691:AA691" si="396">ROUND((E692)/1000,5)</f>
        <v>0</v>
      </c>
      <c r="F691" s="91">
        <f t="shared" si="396"/>
        <v>0</v>
      </c>
      <c r="G691" s="91">
        <f t="shared" si="396"/>
        <v>0.62853999999999999</v>
      </c>
      <c r="H691" s="91">
        <f t="shared" si="396"/>
        <v>0.78110999999999997</v>
      </c>
      <c r="I691" s="91">
        <f t="shared" si="396"/>
        <v>0.97648999999999997</v>
      </c>
      <c r="J691" s="91">
        <f t="shared" si="396"/>
        <v>0.11933000000000001</v>
      </c>
      <c r="K691" s="91">
        <f t="shared" si="396"/>
        <v>5.978E-2</v>
      </c>
      <c r="L691" s="91">
        <f t="shared" si="396"/>
        <v>0.15160000000000001</v>
      </c>
      <c r="M691" s="91">
        <f t="shared" si="396"/>
        <v>5.851E-2</v>
      </c>
      <c r="N691" s="91">
        <f t="shared" si="396"/>
        <v>2.0000000000000001E-4</v>
      </c>
      <c r="O691" s="91">
        <f t="shared" si="396"/>
        <v>0</v>
      </c>
      <c r="P691" s="91">
        <f t="shared" si="396"/>
        <v>0</v>
      </c>
      <c r="Q691" s="91">
        <f t="shared" si="396"/>
        <v>0</v>
      </c>
      <c r="R691" s="91">
        <f t="shared" si="396"/>
        <v>0</v>
      </c>
      <c r="S691" s="91">
        <f t="shared" si="396"/>
        <v>0</v>
      </c>
      <c r="T691" s="91">
        <f t="shared" si="396"/>
        <v>0</v>
      </c>
      <c r="U691" s="91">
        <f t="shared" si="396"/>
        <v>0</v>
      </c>
      <c r="V691" s="91">
        <f t="shared" si="396"/>
        <v>8.0499999999999999E-3</v>
      </c>
      <c r="W691" s="91">
        <f t="shared" si="396"/>
        <v>0</v>
      </c>
      <c r="X691" s="91">
        <f t="shared" si="396"/>
        <v>0</v>
      </c>
      <c r="Y691" s="91">
        <f t="shared" si="396"/>
        <v>0</v>
      </c>
      <c r="Z691" s="91">
        <f t="shared" si="396"/>
        <v>0</v>
      </c>
      <c r="AA691" s="91">
        <f t="shared" si="396"/>
        <v>0</v>
      </c>
    </row>
    <row r="692" spans="1:27" ht="12.75" hidden="1" customHeight="1" outlineLevel="1" x14ac:dyDescent="0.2">
      <c r="A692" s="99" t="s">
        <v>2327</v>
      </c>
      <c r="B692" s="63" t="s">
        <v>238</v>
      </c>
      <c r="C692" s="43" t="s">
        <v>79</v>
      </c>
      <c r="D692" s="44">
        <v>0</v>
      </c>
      <c r="E692" s="44">
        <v>0</v>
      </c>
      <c r="F692" s="44">
        <v>0</v>
      </c>
      <c r="G692" s="44">
        <v>628.54</v>
      </c>
      <c r="H692" s="44">
        <v>781.11</v>
      </c>
      <c r="I692" s="44">
        <v>976.49</v>
      </c>
      <c r="J692" s="44">
        <v>119.33</v>
      </c>
      <c r="K692" s="44">
        <v>59.78</v>
      </c>
      <c r="L692" s="44">
        <v>151.6</v>
      </c>
      <c r="M692" s="44">
        <v>58.51</v>
      </c>
      <c r="N692" s="44">
        <v>0.2</v>
      </c>
      <c r="O692" s="44">
        <v>0</v>
      </c>
      <c r="P692" s="44">
        <v>0</v>
      </c>
      <c r="Q692" s="44">
        <v>0</v>
      </c>
      <c r="R692" s="44">
        <v>0</v>
      </c>
      <c r="S692" s="44">
        <v>0</v>
      </c>
      <c r="T692" s="44">
        <v>0</v>
      </c>
      <c r="U692" s="44">
        <v>0</v>
      </c>
      <c r="V692" s="44">
        <v>8.0500000000000007</v>
      </c>
      <c r="W692" s="44">
        <v>0</v>
      </c>
      <c r="X692" s="44">
        <v>0</v>
      </c>
      <c r="Y692" s="44">
        <v>0</v>
      </c>
      <c r="Z692" s="44">
        <v>0</v>
      </c>
      <c r="AA692" s="44">
        <v>0</v>
      </c>
    </row>
    <row r="693" spans="1:27" collapsed="1" x14ac:dyDescent="0.2">
      <c r="A693" s="98" t="s">
        <v>2328</v>
      </c>
      <c r="B693" s="28" t="str">
        <f>"26"&amp;"."&amp;$B$800&amp;"."&amp;$B$801</f>
        <v>26.08.2023</v>
      </c>
      <c r="C693" s="90" t="s">
        <v>76</v>
      </c>
      <c r="D693" s="91">
        <f>ROUND((D694)/1000,5)</f>
        <v>0</v>
      </c>
      <c r="E693" s="91">
        <f t="shared" ref="E693:AA693" si="397">ROUND((E694)/1000,5)</f>
        <v>0</v>
      </c>
      <c r="F693" s="91">
        <f t="shared" si="397"/>
        <v>0</v>
      </c>
      <c r="G693" s="91">
        <f t="shared" si="397"/>
        <v>0</v>
      </c>
      <c r="H693" s="91">
        <f t="shared" si="397"/>
        <v>0</v>
      </c>
      <c r="I693" s="91">
        <f t="shared" si="397"/>
        <v>5.0000000000000002E-5</v>
      </c>
      <c r="J693" s="91">
        <f t="shared" si="397"/>
        <v>0</v>
      </c>
      <c r="K693" s="91">
        <f t="shared" si="397"/>
        <v>0.16139000000000001</v>
      </c>
      <c r="L693" s="91">
        <f t="shared" si="397"/>
        <v>0.1419</v>
      </c>
      <c r="M693" s="91">
        <f t="shared" si="397"/>
        <v>4.7289999999999999E-2</v>
      </c>
      <c r="N693" s="91">
        <f t="shared" si="397"/>
        <v>7.8100000000000001E-3</v>
      </c>
      <c r="O693" s="91">
        <f t="shared" si="397"/>
        <v>0</v>
      </c>
      <c r="P693" s="91">
        <f t="shared" si="397"/>
        <v>0</v>
      </c>
      <c r="Q693" s="91">
        <f t="shared" si="397"/>
        <v>0</v>
      </c>
      <c r="R693" s="91">
        <f t="shared" si="397"/>
        <v>0</v>
      </c>
      <c r="S693" s="91">
        <f t="shared" si="397"/>
        <v>0</v>
      </c>
      <c r="T693" s="91">
        <f t="shared" si="397"/>
        <v>2.7E-4</v>
      </c>
      <c r="U693" s="91">
        <f t="shared" si="397"/>
        <v>0</v>
      </c>
      <c r="V693" s="91">
        <f t="shared" si="397"/>
        <v>0</v>
      </c>
      <c r="W693" s="91">
        <f t="shared" si="397"/>
        <v>2.945E-2</v>
      </c>
      <c r="X693" s="91">
        <f t="shared" si="397"/>
        <v>4.4310000000000002E-2</v>
      </c>
      <c r="Y693" s="91">
        <f t="shared" si="397"/>
        <v>0</v>
      </c>
      <c r="Z693" s="91">
        <f t="shared" si="397"/>
        <v>0</v>
      </c>
      <c r="AA693" s="91">
        <f t="shared" si="397"/>
        <v>0</v>
      </c>
    </row>
    <row r="694" spans="1:27" ht="12.75" hidden="1" customHeight="1" outlineLevel="1" x14ac:dyDescent="0.2">
      <c r="A694" s="99" t="s">
        <v>2329</v>
      </c>
      <c r="B694" s="63" t="s">
        <v>238</v>
      </c>
      <c r="C694" s="43" t="s">
        <v>79</v>
      </c>
      <c r="D694" s="44">
        <v>0</v>
      </c>
      <c r="E694" s="44">
        <v>0</v>
      </c>
      <c r="F694" s="44">
        <v>0</v>
      </c>
      <c r="G694" s="44">
        <v>0</v>
      </c>
      <c r="H694" s="44">
        <v>0</v>
      </c>
      <c r="I694" s="44">
        <v>0.05</v>
      </c>
      <c r="J694" s="44">
        <v>0</v>
      </c>
      <c r="K694" s="44">
        <v>161.38999999999999</v>
      </c>
      <c r="L694" s="44">
        <v>141.9</v>
      </c>
      <c r="M694" s="44">
        <v>47.29</v>
      </c>
      <c r="N694" s="44">
        <v>7.81</v>
      </c>
      <c r="O694" s="44">
        <v>0</v>
      </c>
      <c r="P694" s="44">
        <v>0</v>
      </c>
      <c r="Q694" s="44">
        <v>0</v>
      </c>
      <c r="R694" s="44">
        <v>0</v>
      </c>
      <c r="S694" s="44">
        <v>0</v>
      </c>
      <c r="T694" s="44">
        <v>0.27</v>
      </c>
      <c r="U694" s="44">
        <v>0</v>
      </c>
      <c r="V694" s="44">
        <v>0</v>
      </c>
      <c r="W694" s="44">
        <v>29.45</v>
      </c>
      <c r="X694" s="44">
        <v>44.31</v>
      </c>
      <c r="Y694" s="44">
        <v>0</v>
      </c>
      <c r="Z694" s="44">
        <v>0</v>
      </c>
      <c r="AA694" s="44">
        <v>0</v>
      </c>
    </row>
    <row r="695" spans="1:27" collapsed="1" x14ac:dyDescent="0.2">
      <c r="A695" s="98" t="s">
        <v>2330</v>
      </c>
      <c r="B695" s="28" t="str">
        <f>"27"&amp;"."&amp;$B$800&amp;"."&amp;$B$801</f>
        <v>27.08.2023</v>
      </c>
      <c r="C695" s="90" t="s">
        <v>76</v>
      </c>
      <c r="D695" s="91">
        <f>ROUND((D696)/1000,5)</f>
        <v>0</v>
      </c>
      <c r="E695" s="91">
        <f t="shared" ref="E695:AA695" si="398">ROUND((E696)/1000,5)</f>
        <v>0</v>
      </c>
      <c r="F695" s="91">
        <f t="shared" si="398"/>
        <v>0</v>
      </c>
      <c r="G695" s="91">
        <f t="shared" si="398"/>
        <v>0</v>
      </c>
      <c r="H695" s="91">
        <f t="shared" si="398"/>
        <v>0</v>
      </c>
      <c r="I695" s="91">
        <f t="shared" si="398"/>
        <v>3.2640000000000002E-2</v>
      </c>
      <c r="J695" s="91">
        <f t="shared" si="398"/>
        <v>1.3270000000000001E-2</v>
      </c>
      <c r="K695" s="91">
        <f t="shared" si="398"/>
        <v>6.5490000000000007E-2</v>
      </c>
      <c r="L695" s="91">
        <f t="shared" si="398"/>
        <v>0.14571999999999999</v>
      </c>
      <c r="M695" s="91">
        <f t="shared" si="398"/>
        <v>1.8400000000000001E-3</v>
      </c>
      <c r="N695" s="91">
        <f t="shared" si="398"/>
        <v>0</v>
      </c>
      <c r="O695" s="91">
        <f t="shared" si="398"/>
        <v>5.3809999999999997E-2</v>
      </c>
      <c r="P695" s="91">
        <f t="shared" si="398"/>
        <v>5.1400000000000001E-2</v>
      </c>
      <c r="Q695" s="91">
        <f t="shared" si="398"/>
        <v>5.2389999999999999E-2</v>
      </c>
      <c r="R695" s="91">
        <f t="shared" si="398"/>
        <v>5.3699999999999998E-2</v>
      </c>
      <c r="S695" s="91">
        <f t="shared" si="398"/>
        <v>0</v>
      </c>
      <c r="T695" s="91">
        <f t="shared" si="398"/>
        <v>9.0500000000000008E-3</v>
      </c>
      <c r="U695" s="91">
        <f t="shared" si="398"/>
        <v>9.4599999999999997E-3</v>
      </c>
      <c r="V695" s="91">
        <f t="shared" si="398"/>
        <v>1.24E-3</v>
      </c>
      <c r="W695" s="91">
        <f t="shared" si="398"/>
        <v>0.15028</v>
      </c>
      <c r="X695" s="91">
        <f t="shared" si="398"/>
        <v>1.56E-3</v>
      </c>
      <c r="Y695" s="91">
        <f t="shared" si="398"/>
        <v>0</v>
      </c>
      <c r="Z695" s="91">
        <f t="shared" si="398"/>
        <v>0</v>
      </c>
      <c r="AA695" s="91">
        <f t="shared" si="398"/>
        <v>0</v>
      </c>
    </row>
    <row r="696" spans="1:27" ht="12.75" hidden="1" customHeight="1" outlineLevel="1" x14ac:dyDescent="0.2">
      <c r="A696" s="99" t="s">
        <v>2331</v>
      </c>
      <c r="B696" s="63" t="s">
        <v>238</v>
      </c>
      <c r="C696" s="43" t="s">
        <v>79</v>
      </c>
      <c r="D696" s="44">
        <v>0</v>
      </c>
      <c r="E696" s="44">
        <v>0</v>
      </c>
      <c r="F696" s="44">
        <v>0</v>
      </c>
      <c r="G696" s="44">
        <v>0</v>
      </c>
      <c r="H696" s="44">
        <v>0</v>
      </c>
      <c r="I696" s="44">
        <v>32.64</v>
      </c>
      <c r="J696" s="44">
        <v>13.27</v>
      </c>
      <c r="K696" s="44">
        <v>65.489999999999995</v>
      </c>
      <c r="L696" s="44">
        <v>145.72</v>
      </c>
      <c r="M696" s="44">
        <v>1.84</v>
      </c>
      <c r="N696" s="44">
        <v>0</v>
      </c>
      <c r="O696" s="44">
        <v>53.81</v>
      </c>
      <c r="P696" s="44">
        <v>51.4</v>
      </c>
      <c r="Q696" s="44">
        <v>52.39</v>
      </c>
      <c r="R696" s="44">
        <v>53.7</v>
      </c>
      <c r="S696" s="44">
        <v>0</v>
      </c>
      <c r="T696" s="44">
        <v>9.0500000000000007</v>
      </c>
      <c r="U696" s="44">
        <v>9.4600000000000009</v>
      </c>
      <c r="V696" s="44">
        <v>1.24</v>
      </c>
      <c r="W696" s="44">
        <v>150.28</v>
      </c>
      <c r="X696" s="44">
        <v>1.56</v>
      </c>
      <c r="Y696" s="44">
        <v>0</v>
      </c>
      <c r="Z696" s="44">
        <v>0</v>
      </c>
      <c r="AA696" s="44">
        <v>0</v>
      </c>
    </row>
    <row r="697" spans="1:27" collapsed="1" x14ac:dyDescent="0.2">
      <c r="A697" s="98" t="s">
        <v>2332</v>
      </c>
      <c r="B697" s="28" t="str">
        <f>"28"&amp;"."&amp;$B$800&amp;"."&amp;$B$801</f>
        <v>28.08.2023</v>
      </c>
      <c r="C697" s="90" t="s">
        <v>76</v>
      </c>
      <c r="D697" s="91">
        <f>ROUND((D698)/1000,5)</f>
        <v>0</v>
      </c>
      <c r="E697" s="91">
        <f t="shared" ref="E697:AA697" si="399">ROUND((E698)/1000,5)</f>
        <v>1.4800000000000001E-2</v>
      </c>
      <c r="F697" s="91">
        <f t="shared" si="399"/>
        <v>5.5599999999999997E-2</v>
      </c>
      <c r="G697" s="91">
        <f t="shared" si="399"/>
        <v>0.14063000000000001</v>
      </c>
      <c r="H697" s="91">
        <f t="shared" si="399"/>
        <v>8.4040000000000004E-2</v>
      </c>
      <c r="I697" s="91">
        <f t="shared" si="399"/>
        <v>0.17068</v>
      </c>
      <c r="J697" s="91">
        <f t="shared" si="399"/>
        <v>0.21923999999999999</v>
      </c>
      <c r="K697" s="91">
        <f t="shared" si="399"/>
        <v>0.15376999999999999</v>
      </c>
      <c r="L697" s="91">
        <f t="shared" si="399"/>
        <v>0.30308000000000002</v>
      </c>
      <c r="M697" s="91">
        <f t="shared" si="399"/>
        <v>0.37573000000000001</v>
      </c>
      <c r="N697" s="91">
        <f t="shared" si="399"/>
        <v>0.26984000000000002</v>
      </c>
      <c r="O697" s="91">
        <f t="shared" si="399"/>
        <v>0.32990000000000003</v>
      </c>
      <c r="P697" s="91">
        <f t="shared" si="399"/>
        <v>6.5740000000000007E-2</v>
      </c>
      <c r="Q697" s="91">
        <f t="shared" si="399"/>
        <v>1.806E-2</v>
      </c>
      <c r="R697" s="91">
        <f t="shared" si="399"/>
        <v>0.10269</v>
      </c>
      <c r="S697" s="91">
        <f t="shared" si="399"/>
        <v>0.23401</v>
      </c>
      <c r="T697" s="91">
        <f t="shared" si="399"/>
        <v>0.12325999999999999</v>
      </c>
      <c r="U697" s="91">
        <f t="shared" si="399"/>
        <v>0.12756000000000001</v>
      </c>
      <c r="V697" s="91">
        <f t="shared" si="399"/>
        <v>0.19419</v>
      </c>
      <c r="W697" s="91">
        <f t="shared" si="399"/>
        <v>0.24088999999999999</v>
      </c>
      <c r="X697" s="91">
        <f t="shared" si="399"/>
        <v>8.6249999999999993E-2</v>
      </c>
      <c r="Y697" s="91">
        <f t="shared" si="399"/>
        <v>5.0000000000000002E-5</v>
      </c>
      <c r="Z697" s="91">
        <f t="shared" si="399"/>
        <v>0</v>
      </c>
      <c r="AA697" s="91">
        <f t="shared" si="399"/>
        <v>0</v>
      </c>
    </row>
    <row r="698" spans="1:27" ht="12.75" hidden="1" customHeight="1" outlineLevel="1" x14ac:dyDescent="0.2">
      <c r="A698" s="99" t="s">
        <v>2333</v>
      </c>
      <c r="B698" s="63" t="s">
        <v>238</v>
      </c>
      <c r="C698" s="43" t="s">
        <v>79</v>
      </c>
      <c r="D698" s="44">
        <v>0</v>
      </c>
      <c r="E698" s="44">
        <v>14.8</v>
      </c>
      <c r="F698" s="44">
        <v>55.6</v>
      </c>
      <c r="G698" s="44">
        <v>140.63</v>
      </c>
      <c r="H698" s="44">
        <v>84.04</v>
      </c>
      <c r="I698" s="44">
        <v>170.68</v>
      </c>
      <c r="J698" s="44">
        <v>219.24</v>
      </c>
      <c r="K698" s="44">
        <v>153.77000000000001</v>
      </c>
      <c r="L698" s="44">
        <v>303.08</v>
      </c>
      <c r="M698" s="44">
        <v>375.73</v>
      </c>
      <c r="N698" s="44">
        <v>269.83999999999997</v>
      </c>
      <c r="O698" s="44">
        <v>329.9</v>
      </c>
      <c r="P698" s="44">
        <v>65.739999999999995</v>
      </c>
      <c r="Q698" s="44">
        <v>18.059999999999999</v>
      </c>
      <c r="R698" s="44">
        <v>102.69</v>
      </c>
      <c r="S698" s="44">
        <v>234.01</v>
      </c>
      <c r="T698" s="44">
        <v>123.26</v>
      </c>
      <c r="U698" s="44">
        <v>127.56</v>
      </c>
      <c r="V698" s="44">
        <v>194.19</v>
      </c>
      <c r="W698" s="44">
        <v>240.89</v>
      </c>
      <c r="X698" s="44">
        <v>86.25</v>
      </c>
      <c r="Y698" s="44">
        <v>0.05</v>
      </c>
      <c r="Z698" s="44">
        <v>0</v>
      </c>
      <c r="AA698" s="44">
        <v>0</v>
      </c>
    </row>
    <row r="699" spans="1:27" collapsed="1" x14ac:dyDescent="0.2">
      <c r="A699" s="98" t="s">
        <v>2334</v>
      </c>
      <c r="B699" s="28" t="str">
        <f>"29"&amp;"."&amp;$B$800&amp;"."&amp;$B$801</f>
        <v>29.08.2023</v>
      </c>
      <c r="C699" s="90" t="s">
        <v>76</v>
      </c>
      <c r="D699" s="91">
        <f>ROUND((D700)/1000,5)</f>
        <v>0</v>
      </c>
      <c r="E699" s="91">
        <f t="shared" ref="E699:AA699" si="400">ROUND((E700)/1000,5)</f>
        <v>0</v>
      </c>
      <c r="F699" s="91">
        <f t="shared" si="400"/>
        <v>0.13991999999999999</v>
      </c>
      <c r="G699" s="91">
        <f t="shared" si="400"/>
        <v>0.15043000000000001</v>
      </c>
      <c r="H699" s="91">
        <f t="shared" si="400"/>
        <v>0.18518000000000001</v>
      </c>
      <c r="I699" s="91">
        <f t="shared" si="400"/>
        <v>0.17221</v>
      </c>
      <c r="J699" s="91">
        <f t="shared" si="400"/>
        <v>0.27882000000000001</v>
      </c>
      <c r="K699" s="91">
        <f t="shared" si="400"/>
        <v>0.40156999999999998</v>
      </c>
      <c r="L699" s="91">
        <f t="shared" si="400"/>
        <v>0.44217000000000001</v>
      </c>
      <c r="M699" s="91">
        <f t="shared" si="400"/>
        <v>0.40569</v>
      </c>
      <c r="N699" s="91">
        <f t="shared" si="400"/>
        <v>0.46672999999999998</v>
      </c>
      <c r="O699" s="91">
        <f t="shared" si="400"/>
        <v>0.26350000000000001</v>
      </c>
      <c r="P699" s="91">
        <f t="shared" si="400"/>
        <v>0.28942000000000001</v>
      </c>
      <c r="Q699" s="91">
        <f t="shared" si="400"/>
        <v>0.35811999999999999</v>
      </c>
      <c r="R699" s="91">
        <f t="shared" si="400"/>
        <v>0.34072000000000002</v>
      </c>
      <c r="S699" s="91">
        <f t="shared" si="400"/>
        <v>0.44663000000000003</v>
      </c>
      <c r="T699" s="91">
        <f t="shared" si="400"/>
        <v>0.44861000000000001</v>
      </c>
      <c r="U699" s="91">
        <f t="shared" si="400"/>
        <v>0.49698999999999999</v>
      </c>
      <c r="V699" s="91">
        <f t="shared" si="400"/>
        <v>0.83811999999999998</v>
      </c>
      <c r="W699" s="91">
        <f t="shared" si="400"/>
        <v>2.6568399999999999</v>
      </c>
      <c r="X699" s="91">
        <f t="shared" si="400"/>
        <v>0.37859999999999999</v>
      </c>
      <c r="Y699" s="91">
        <f t="shared" si="400"/>
        <v>5.3310000000000003E-2</v>
      </c>
      <c r="Z699" s="91">
        <f t="shared" si="400"/>
        <v>4.8900000000000002E-3</v>
      </c>
      <c r="AA699" s="91">
        <f t="shared" si="400"/>
        <v>0.11092</v>
      </c>
    </row>
    <row r="700" spans="1:27" ht="12.75" hidden="1" customHeight="1" outlineLevel="1" x14ac:dyDescent="0.2">
      <c r="A700" s="99" t="s">
        <v>2335</v>
      </c>
      <c r="B700" s="63" t="s">
        <v>238</v>
      </c>
      <c r="C700" s="43" t="s">
        <v>79</v>
      </c>
      <c r="D700" s="44">
        <v>0</v>
      </c>
      <c r="E700" s="44">
        <v>0</v>
      </c>
      <c r="F700" s="44">
        <v>139.91999999999999</v>
      </c>
      <c r="G700" s="44">
        <v>150.43</v>
      </c>
      <c r="H700" s="44">
        <v>185.18</v>
      </c>
      <c r="I700" s="44">
        <v>172.21</v>
      </c>
      <c r="J700" s="44">
        <v>278.82</v>
      </c>
      <c r="K700" s="44">
        <v>401.57</v>
      </c>
      <c r="L700" s="44">
        <v>442.17</v>
      </c>
      <c r="M700" s="44">
        <v>405.69</v>
      </c>
      <c r="N700" s="44">
        <v>466.73</v>
      </c>
      <c r="O700" s="44">
        <v>263.5</v>
      </c>
      <c r="P700" s="44">
        <v>289.42</v>
      </c>
      <c r="Q700" s="44">
        <v>358.12</v>
      </c>
      <c r="R700" s="44">
        <v>340.72</v>
      </c>
      <c r="S700" s="44">
        <v>446.63</v>
      </c>
      <c r="T700" s="44">
        <v>448.61</v>
      </c>
      <c r="U700" s="44">
        <v>496.99</v>
      </c>
      <c r="V700" s="44">
        <v>838.12</v>
      </c>
      <c r="W700" s="44">
        <v>2656.84</v>
      </c>
      <c r="X700" s="44">
        <v>378.6</v>
      </c>
      <c r="Y700" s="44">
        <v>53.31</v>
      </c>
      <c r="Z700" s="44">
        <v>4.8899999999999997</v>
      </c>
      <c r="AA700" s="44">
        <v>110.92</v>
      </c>
    </row>
    <row r="701" spans="1:27" collapsed="1" x14ac:dyDescent="0.2">
      <c r="A701" s="98" t="s">
        <v>2336</v>
      </c>
      <c r="B701" s="28" t="str">
        <f>"30"&amp;"."&amp;$B$800&amp;"."&amp;$B$801</f>
        <v>30.08.2023</v>
      </c>
      <c r="C701" s="90" t="s">
        <v>76</v>
      </c>
      <c r="D701" s="91">
        <f>ROUND((D702)/1000,5)</f>
        <v>0</v>
      </c>
      <c r="E701" s="91">
        <f t="shared" ref="E701:AA701" si="401">ROUND((E702)/1000,5)</f>
        <v>0</v>
      </c>
      <c r="F701" s="91">
        <f t="shared" si="401"/>
        <v>0</v>
      </c>
      <c r="G701" s="91">
        <f t="shared" si="401"/>
        <v>8.0999999999999996E-4</v>
      </c>
      <c r="H701" s="91">
        <f t="shared" si="401"/>
        <v>4.02E-2</v>
      </c>
      <c r="I701" s="91">
        <f t="shared" si="401"/>
        <v>0</v>
      </c>
      <c r="J701" s="91">
        <f t="shared" si="401"/>
        <v>8.7510000000000004E-2</v>
      </c>
      <c r="K701" s="91">
        <f t="shared" si="401"/>
        <v>6.5930000000000002E-2</v>
      </c>
      <c r="L701" s="91">
        <f t="shared" si="401"/>
        <v>4.0000000000000003E-5</v>
      </c>
      <c r="M701" s="91">
        <f t="shared" si="401"/>
        <v>5.3839999999999999E-2</v>
      </c>
      <c r="N701" s="91">
        <f t="shared" si="401"/>
        <v>7.4899999999999994E-2</v>
      </c>
      <c r="O701" s="91">
        <f t="shared" si="401"/>
        <v>4.9360000000000001E-2</v>
      </c>
      <c r="P701" s="91">
        <f t="shared" si="401"/>
        <v>2.2899999999999999E-3</v>
      </c>
      <c r="Q701" s="91">
        <f t="shared" si="401"/>
        <v>6.1129999999999997E-2</v>
      </c>
      <c r="R701" s="91">
        <f t="shared" si="401"/>
        <v>0</v>
      </c>
      <c r="S701" s="91">
        <f t="shared" si="401"/>
        <v>0</v>
      </c>
      <c r="T701" s="91">
        <f t="shared" si="401"/>
        <v>0</v>
      </c>
      <c r="U701" s="91">
        <f t="shared" si="401"/>
        <v>0</v>
      </c>
      <c r="V701" s="91">
        <f t="shared" si="401"/>
        <v>0</v>
      </c>
      <c r="W701" s="91">
        <f t="shared" si="401"/>
        <v>0</v>
      </c>
      <c r="X701" s="91">
        <f t="shared" si="401"/>
        <v>0</v>
      </c>
      <c r="Y701" s="91">
        <f t="shared" si="401"/>
        <v>0</v>
      </c>
      <c r="Z701" s="91">
        <f t="shared" si="401"/>
        <v>0</v>
      </c>
      <c r="AA701" s="91">
        <f t="shared" si="401"/>
        <v>0</v>
      </c>
    </row>
    <row r="702" spans="1:27" ht="12.75" hidden="1" customHeight="1" outlineLevel="1" x14ac:dyDescent="0.2">
      <c r="A702" s="99" t="s">
        <v>2337</v>
      </c>
      <c r="B702" s="63" t="s">
        <v>238</v>
      </c>
      <c r="C702" s="43" t="s">
        <v>79</v>
      </c>
      <c r="D702" s="44">
        <v>0</v>
      </c>
      <c r="E702" s="44">
        <v>0</v>
      </c>
      <c r="F702" s="44">
        <v>0</v>
      </c>
      <c r="G702" s="44">
        <v>0.81</v>
      </c>
      <c r="H702" s="44">
        <v>40.200000000000003</v>
      </c>
      <c r="I702" s="44">
        <v>0</v>
      </c>
      <c r="J702" s="44">
        <v>87.51</v>
      </c>
      <c r="K702" s="44">
        <v>65.930000000000007</v>
      </c>
      <c r="L702" s="44">
        <v>0.04</v>
      </c>
      <c r="M702" s="44">
        <v>53.84</v>
      </c>
      <c r="N702" s="44">
        <v>74.900000000000006</v>
      </c>
      <c r="O702" s="44">
        <v>49.36</v>
      </c>
      <c r="P702" s="44">
        <v>2.29</v>
      </c>
      <c r="Q702" s="44">
        <v>61.13</v>
      </c>
      <c r="R702" s="44">
        <v>0</v>
      </c>
      <c r="S702" s="44">
        <v>0</v>
      </c>
      <c r="T702" s="44">
        <v>0</v>
      </c>
      <c r="U702" s="44">
        <v>0</v>
      </c>
      <c r="V702" s="44">
        <v>0</v>
      </c>
      <c r="W702" s="44">
        <v>0</v>
      </c>
      <c r="X702" s="44">
        <v>0</v>
      </c>
      <c r="Y702" s="44">
        <v>0</v>
      </c>
      <c r="Z702" s="44">
        <v>0</v>
      </c>
      <c r="AA702" s="44">
        <v>0</v>
      </c>
    </row>
    <row r="703" spans="1:27" collapsed="1" x14ac:dyDescent="0.2">
      <c r="A703" s="98" t="s">
        <v>2338</v>
      </c>
      <c r="B703" s="28" t="str">
        <f>"31"&amp;"."&amp;$B$800&amp;"."&amp;$B$801</f>
        <v>31.08.2023</v>
      </c>
      <c r="C703" s="90" t="s">
        <v>76</v>
      </c>
      <c r="D703" s="91">
        <f>ROUND((D704)/1000,5)</f>
        <v>0</v>
      </c>
      <c r="E703" s="91">
        <f t="shared" ref="E703:AA703" si="402">ROUND((E704)/1000,5)</f>
        <v>0</v>
      </c>
      <c r="F703" s="91">
        <f t="shared" si="402"/>
        <v>0</v>
      </c>
      <c r="G703" s="91">
        <f t="shared" si="402"/>
        <v>0</v>
      </c>
      <c r="H703" s="91">
        <f t="shared" si="402"/>
        <v>0</v>
      </c>
      <c r="I703" s="91">
        <f t="shared" si="402"/>
        <v>0.11502</v>
      </c>
      <c r="J703" s="91">
        <f t="shared" si="402"/>
        <v>6.019E-2</v>
      </c>
      <c r="K703" s="91">
        <f t="shared" si="402"/>
        <v>0.10357</v>
      </c>
      <c r="L703" s="91">
        <f t="shared" si="402"/>
        <v>0.20566999999999999</v>
      </c>
      <c r="M703" s="91">
        <f t="shared" si="402"/>
        <v>0.15311</v>
      </c>
      <c r="N703" s="91">
        <f t="shared" si="402"/>
        <v>6.7180000000000004E-2</v>
      </c>
      <c r="O703" s="91">
        <f t="shared" si="402"/>
        <v>0.12114</v>
      </c>
      <c r="P703" s="91">
        <f t="shared" si="402"/>
        <v>0.16503999999999999</v>
      </c>
      <c r="Q703" s="91">
        <f t="shared" si="402"/>
        <v>0.17638999999999999</v>
      </c>
      <c r="R703" s="91">
        <f t="shared" si="402"/>
        <v>5.407E-2</v>
      </c>
      <c r="S703" s="91">
        <f t="shared" si="402"/>
        <v>7.6960000000000001E-2</v>
      </c>
      <c r="T703" s="91">
        <f t="shared" si="402"/>
        <v>8.6389999999999995E-2</v>
      </c>
      <c r="U703" s="91">
        <f t="shared" si="402"/>
        <v>9.8970000000000002E-2</v>
      </c>
      <c r="V703" s="91">
        <f t="shared" si="402"/>
        <v>9.9470000000000003E-2</v>
      </c>
      <c r="W703" s="91">
        <f t="shared" si="402"/>
        <v>0.17393</v>
      </c>
      <c r="X703" s="91">
        <f t="shared" si="402"/>
        <v>3.27E-2</v>
      </c>
      <c r="Y703" s="91">
        <f t="shared" si="402"/>
        <v>0</v>
      </c>
      <c r="Z703" s="91">
        <f t="shared" si="402"/>
        <v>0</v>
      </c>
      <c r="AA703" s="91">
        <f t="shared" si="402"/>
        <v>0</v>
      </c>
    </row>
    <row r="704" spans="1:27" ht="12.75" hidden="1" customHeight="1" outlineLevel="1" x14ac:dyDescent="0.2">
      <c r="A704" s="99" t="s">
        <v>2339</v>
      </c>
      <c r="B704" s="63" t="s">
        <v>238</v>
      </c>
      <c r="C704" s="43" t="s">
        <v>79</v>
      </c>
      <c r="D704" s="44">
        <v>0</v>
      </c>
      <c r="E704" s="44">
        <v>0</v>
      </c>
      <c r="F704" s="44">
        <v>0</v>
      </c>
      <c r="G704" s="44">
        <v>0</v>
      </c>
      <c r="H704" s="44">
        <v>0</v>
      </c>
      <c r="I704" s="44">
        <v>115.02</v>
      </c>
      <c r="J704" s="44">
        <v>60.19</v>
      </c>
      <c r="K704" s="44">
        <v>103.57</v>
      </c>
      <c r="L704" s="44">
        <v>205.67</v>
      </c>
      <c r="M704" s="44">
        <v>153.11000000000001</v>
      </c>
      <c r="N704" s="44">
        <v>67.180000000000007</v>
      </c>
      <c r="O704" s="44">
        <v>121.14</v>
      </c>
      <c r="P704" s="44">
        <v>165.04</v>
      </c>
      <c r="Q704" s="44">
        <v>176.39</v>
      </c>
      <c r="R704" s="44">
        <v>54.07</v>
      </c>
      <c r="S704" s="44">
        <v>76.959999999999994</v>
      </c>
      <c r="T704" s="44">
        <v>86.39</v>
      </c>
      <c r="U704" s="44">
        <v>98.97</v>
      </c>
      <c r="V704" s="44">
        <v>99.47</v>
      </c>
      <c r="W704" s="44">
        <v>173.93</v>
      </c>
      <c r="X704" s="44">
        <v>32.700000000000003</v>
      </c>
      <c r="Y704" s="44">
        <v>0</v>
      </c>
      <c r="Z704" s="44">
        <v>0</v>
      </c>
      <c r="AA704" s="44">
        <v>0</v>
      </c>
    </row>
    <row r="705" spans="1:27" collapsed="1" x14ac:dyDescent="0.2">
      <c r="B705" s="101" t="s">
        <v>392</v>
      </c>
    </row>
    <row r="706" spans="1:27" x14ac:dyDescent="0.2">
      <c r="B706" s="101" t="s">
        <v>392</v>
      </c>
    </row>
    <row r="707" spans="1:27" x14ac:dyDescent="0.2">
      <c r="A707" s="175" t="s">
        <v>2340</v>
      </c>
      <c r="B707" s="176"/>
      <c r="C707" s="176"/>
      <c r="D707" s="176"/>
      <c r="E707" s="176"/>
      <c r="F707" s="176"/>
      <c r="G707" s="176"/>
      <c r="H707" s="176"/>
      <c r="I707" s="176"/>
      <c r="J707" s="176"/>
      <c r="K707" s="176"/>
      <c r="L707" s="176"/>
      <c r="M707" s="176"/>
      <c r="N707" s="176"/>
      <c r="O707" s="176"/>
      <c r="P707" s="176"/>
      <c r="Q707" s="176"/>
      <c r="R707" s="176"/>
      <c r="S707" s="176"/>
      <c r="T707" s="176"/>
      <c r="U707" s="176"/>
      <c r="V707" s="176"/>
      <c r="W707" s="176"/>
      <c r="X707" s="176"/>
      <c r="Y707" s="176"/>
      <c r="Z707" s="176"/>
      <c r="AA707" s="177"/>
    </row>
    <row r="708" spans="1:27" ht="25.5" x14ac:dyDescent="0.2">
      <c r="A708" s="26" t="s">
        <v>64</v>
      </c>
      <c r="B708" s="27" t="s">
        <v>210</v>
      </c>
      <c r="C708" s="26" t="s">
        <v>211</v>
      </c>
      <c r="D708" s="27" t="s">
        <v>212</v>
      </c>
      <c r="E708" s="27" t="s">
        <v>213</v>
      </c>
      <c r="F708" s="27" t="s">
        <v>214</v>
      </c>
      <c r="G708" s="27" t="s">
        <v>215</v>
      </c>
      <c r="H708" s="27" t="s">
        <v>216</v>
      </c>
      <c r="I708" s="27" t="s">
        <v>217</v>
      </c>
      <c r="J708" s="27" t="s">
        <v>218</v>
      </c>
      <c r="K708" s="27" t="s">
        <v>219</v>
      </c>
      <c r="L708" s="27" t="s">
        <v>220</v>
      </c>
      <c r="M708" s="27" t="s">
        <v>221</v>
      </c>
      <c r="N708" s="27" t="s">
        <v>222</v>
      </c>
      <c r="O708" s="27" t="s">
        <v>223</v>
      </c>
      <c r="P708" s="27" t="s">
        <v>224</v>
      </c>
      <c r="Q708" s="27" t="s">
        <v>225</v>
      </c>
      <c r="R708" s="27" t="s">
        <v>226</v>
      </c>
      <c r="S708" s="27" t="s">
        <v>227</v>
      </c>
      <c r="T708" s="27" t="s">
        <v>228</v>
      </c>
      <c r="U708" s="27" t="s">
        <v>229</v>
      </c>
      <c r="V708" s="27" t="s">
        <v>230</v>
      </c>
      <c r="W708" s="27" t="s">
        <v>231</v>
      </c>
      <c r="X708" s="27" t="s">
        <v>232</v>
      </c>
      <c r="Y708" s="27" t="s">
        <v>233</v>
      </c>
      <c r="Z708" s="27" t="s">
        <v>234</v>
      </c>
      <c r="AA708" s="27" t="s">
        <v>235</v>
      </c>
    </row>
    <row r="709" spans="1:27" x14ac:dyDescent="0.2">
      <c r="A709" s="98" t="s">
        <v>2341</v>
      </c>
      <c r="B709" s="28" t="str">
        <f>"01"&amp;"."&amp;$B$800&amp;"."&amp;$B$801</f>
        <v>01.08.2023</v>
      </c>
      <c r="C709" s="90" t="s">
        <v>76</v>
      </c>
      <c r="D709" s="91">
        <f>ROUND((D710)/1000,5)</f>
        <v>9.5560000000000006E-2</v>
      </c>
      <c r="E709" s="91">
        <f t="shared" ref="E709:AA709" si="403">ROUND((E710)/1000,5)</f>
        <v>7.6999999999999996E-4</v>
      </c>
      <c r="F709" s="91">
        <f t="shared" si="403"/>
        <v>0</v>
      </c>
      <c r="G709" s="91">
        <f t="shared" si="403"/>
        <v>0</v>
      </c>
      <c r="H709" s="91">
        <f t="shared" si="403"/>
        <v>0</v>
      </c>
      <c r="I709" s="91">
        <f t="shared" si="403"/>
        <v>0</v>
      </c>
      <c r="J709" s="91">
        <f t="shared" si="403"/>
        <v>0</v>
      </c>
      <c r="K709" s="91">
        <f t="shared" si="403"/>
        <v>0</v>
      </c>
      <c r="L709" s="91">
        <f t="shared" si="403"/>
        <v>0</v>
      </c>
      <c r="M709" s="91">
        <f t="shared" si="403"/>
        <v>1.0000000000000001E-5</v>
      </c>
      <c r="N709" s="91">
        <f t="shared" si="403"/>
        <v>4.4999999999999999E-4</v>
      </c>
      <c r="O709" s="91">
        <f t="shared" si="403"/>
        <v>7.6999999999999996E-4</v>
      </c>
      <c r="P709" s="91">
        <f t="shared" si="403"/>
        <v>3.3E-4</v>
      </c>
      <c r="Q709" s="91">
        <f t="shared" si="403"/>
        <v>5.0000000000000002E-5</v>
      </c>
      <c r="R709" s="91">
        <f t="shared" si="403"/>
        <v>9.5E-4</v>
      </c>
      <c r="S709" s="91">
        <f t="shared" si="403"/>
        <v>8.5999999999999998E-4</v>
      </c>
      <c r="T709" s="91">
        <f t="shared" si="403"/>
        <v>0</v>
      </c>
      <c r="U709" s="91">
        <f t="shared" si="403"/>
        <v>0</v>
      </c>
      <c r="V709" s="91">
        <f t="shared" si="403"/>
        <v>0</v>
      </c>
      <c r="W709" s="91">
        <f t="shared" si="403"/>
        <v>0</v>
      </c>
      <c r="X709" s="91">
        <f t="shared" si="403"/>
        <v>0</v>
      </c>
      <c r="Y709" s="91">
        <f t="shared" si="403"/>
        <v>1.6820000000000002E-2</v>
      </c>
      <c r="Z709" s="91">
        <f t="shared" si="403"/>
        <v>0.28512999999999999</v>
      </c>
      <c r="AA709" s="91">
        <f t="shared" si="403"/>
        <v>7.9350000000000004E-2</v>
      </c>
    </row>
    <row r="710" spans="1:27" ht="12.75" hidden="1" customHeight="1" outlineLevel="1" x14ac:dyDescent="0.2">
      <c r="A710" s="99" t="s">
        <v>2342</v>
      </c>
      <c r="B710" s="63" t="s">
        <v>238</v>
      </c>
      <c r="C710" s="43" t="s">
        <v>79</v>
      </c>
      <c r="D710" s="44">
        <v>95.56</v>
      </c>
      <c r="E710" s="44">
        <v>0.77</v>
      </c>
      <c r="F710" s="44">
        <v>0</v>
      </c>
      <c r="G710" s="44">
        <v>0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0.01</v>
      </c>
      <c r="N710" s="44">
        <v>0.45</v>
      </c>
      <c r="O710" s="44">
        <v>0.77</v>
      </c>
      <c r="P710" s="44">
        <v>0.33</v>
      </c>
      <c r="Q710" s="44">
        <v>0.05</v>
      </c>
      <c r="R710" s="44">
        <v>0.95</v>
      </c>
      <c r="S710" s="44">
        <v>0.86</v>
      </c>
      <c r="T710" s="44">
        <v>0</v>
      </c>
      <c r="U710" s="44">
        <v>0</v>
      </c>
      <c r="V710" s="44">
        <v>0</v>
      </c>
      <c r="W710" s="44">
        <v>0</v>
      </c>
      <c r="X710" s="44">
        <v>0</v>
      </c>
      <c r="Y710" s="44">
        <v>16.82</v>
      </c>
      <c r="Z710" s="44">
        <v>285.13</v>
      </c>
      <c r="AA710" s="44">
        <v>79.349999999999994</v>
      </c>
    </row>
    <row r="711" spans="1:27" collapsed="1" x14ac:dyDescent="0.2">
      <c r="A711" s="98" t="s">
        <v>2343</v>
      </c>
      <c r="B711" s="28" t="str">
        <f>"02"&amp;"."&amp;$B$800&amp;"."&amp;$B$801</f>
        <v>02.08.2023</v>
      </c>
      <c r="C711" s="90" t="s">
        <v>76</v>
      </c>
      <c r="D711" s="91">
        <f>ROUND((D712)/1000,5)</f>
        <v>0.23066999999999999</v>
      </c>
      <c r="E711" s="91">
        <f t="shared" ref="E711:AA711" si="404">ROUND((E712)/1000,5)</f>
        <v>0.14344000000000001</v>
      </c>
      <c r="F711" s="91">
        <f t="shared" si="404"/>
        <v>3.2239999999999998E-2</v>
      </c>
      <c r="G711" s="91">
        <f t="shared" si="404"/>
        <v>1.7000000000000001E-4</v>
      </c>
      <c r="H711" s="91">
        <f t="shared" si="404"/>
        <v>0</v>
      </c>
      <c r="I711" s="91">
        <f t="shared" si="404"/>
        <v>0</v>
      </c>
      <c r="J711" s="91">
        <f t="shared" si="404"/>
        <v>0</v>
      </c>
      <c r="K711" s="91">
        <f t="shared" si="404"/>
        <v>0</v>
      </c>
      <c r="L711" s="91">
        <f t="shared" si="404"/>
        <v>0</v>
      </c>
      <c r="M711" s="91">
        <f t="shared" si="404"/>
        <v>1E-4</v>
      </c>
      <c r="N711" s="91">
        <f t="shared" si="404"/>
        <v>2.4000000000000001E-4</v>
      </c>
      <c r="O711" s="91">
        <f t="shared" si="404"/>
        <v>0</v>
      </c>
      <c r="P711" s="91">
        <f t="shared" si="404"/>
        <v>2.0000000000000002E-5</v>
      </c>
      <c r="Q711" s="91">
        <f t="shared" si="404"/>
        <v>1.7000000000000001E-4</v>
      </c>
      <c r="R711" s="91">
        <f t="shared" si="404"/>
        <v>0</v>
      </c>
      <c r="S711" s="91">
        <f t="shared" si="404"/>
        <v>0</v>
      </c>
      <c r="T711" s="91">
        <f t="shared" si="404"/>
        <v>0</v>
      </c>
      <c r="U711" s="91">
        <f t="shared" si="404"/>
        <v>1.0000000000000001E-5</v>
      </c>
      <c r="V711" s="91">
        <f t="shared" si="404"/>
        <v>1.75E-3</v>
      </c>
      <c r="W711" s="91">
        <f t="shared" si="404"/>
        <v>1.48E-3</v>
      </c>
      <c r="X711" s="91">
        <f t="shared" si="404"/>
        <v>0</v>
      </c>
      <c r="Y711" s="91">
        <f t="shared" si="404"/>
        <v>9.6430000000000002E-2</v>
      </c>
      <c r="Z711" s="91">
        <f t="shared" si="404"/>
        <v>0.26204</v>
      </c>
      <c r="AA711" s="91">
        <f t="shared" si="404"/>
        <v>0.22450999999999999</v>
      </c>
    </row>
    <row r="712" spans="1:27" ht="12.75" hidden="1" customHeight="1" outlineLevel="1" x14ac:dyDescent="0.2">
      <c r="A712" s="99" t="s">
        <v>2344</v>
      </c>
      <c r="B712" s="63" t="s">
        <v>238</v>
      </c>
      <c r="C712" s="43" t="s">
        <v>79</v>
      </c>
      <c r="D712" s="44">
        <v>230.67</v>
      </c>
      <c r="E712" s="44">
        <v>143.44</v>
      </c>
      <c r="F712" s="44">
        <v>32.24</v>
      </c>
      <c r="G712" s="44">
        <v>0.17</v>
      </c>
      <c r="H712" s="44">
        <v>0</v>
      </c>
      <c r="I712" s="44">
        <v>0</v>
      </c>
      <c r="J712" s="44">
        <v>0</v>
      </c>
      <c r="K712" s="44">
        <v>0</v>
      </c>
      <c r="L712" s="44">
        <v>0</v>
      </c>
      <c r="M712" s="44">
        <v>0.1</v>
      </c>
      <c r="N712" s="44">
        <v>0.24</v>
      </c>
      <c r="O712" s="44">
        <v>0</v>
      </c>
      <c r="P712" s="44">
        <v>0.02</v>
      </c>
      <c r="Q712" s="44">
        <v>0.17</v>
      </c>
      <c r="R712" s="44">
        <v>0</v>
      </c>
      <c r="S712" s="44">
        <v>0</v>
      </c>
      <c r="T712" s="44">
        <v>0</v>
      </c>
      <c r="U712" s="44">
        <v>0.01</v>
      </c>
      <c r="V712" s="44">
        <v>1.75</v>
      </c>
      <c r="W712" s="44">
        <v>1.48</v>
      </c>
      <c r="X712" s="44">
        <v>0</v>
      </c>
      <c r="Y712" s="44">
        <v>96.43</v>
      </c>
      <c r="Z712" s="44">
        <v>262.04000000000002</v>
      </c>
      <c r="AA712" s="44">
        <v>224.51</v>
      </c>
    </row>
    <row r="713" spans="1:27" collapsed="1" x14ac:dyDescent="0.2">
      <c r="A713" s="98" t="s">
        <v>2345</v>
      </c>
      <c r="B713" s="28" t="str">
        <f>"03"&amp;"."&amp;$B$800&amp;"."&amp;$B$801</f>
        <v>03.08.2023</v>
      </c>
      <c r="C713" s="90" t="s">
        <v>76</v>
      </c>
      <c r="D713" s="91">
        <f>ROUND((D714)/1000,5)</f>
        <v>0.23919000000000001</v>
      </c>
      <c r="E713" s="91">
        <f t="shared" ref="E713:AA713" si="405">ROUND((E714)/1000,5)</f>
        <v>0.35187000000000002</v>
      </c>
      <c r="F713" s="91">
        <f t="shared" si="405"/>
        <v>6.5890000000000004E-2</v>
      </c>
      <c r="G713" s="91">
        <f t="shared" si="405"/>
        <v>3.918E-2</v>
      </c>
      <c r="H713" s="91">
        <f t="shared" si="405"/>
        <v>4.6519999999999999E-2</v>
      </c>
      <c r="I713" s="91">
        <f t="shared" si="405"/>
        <v>0</v>
      </c>
      <c r="J713" s="91">
        <f t="shared" si="405"/>
        <v>0</v>
      </c>
      <c r="K713" s="91">
        <f t="shared" si="405"/>
        <v>0</v>
      </c>
      <c r="L713" s="91">
        <f t="shared" si="405"/>
        <v>0</v>
      </c>
      <c r="M713" s="91">
        <f t="shared" si="405"/>
        <v>0</v>
      </c>
      <c r="N713" s="91">
        <f t="shared" si="405"/>
        <v>0</v>
      </c>
      <c r="O713" s="91">
        <f t="shared" si="405"/>
        <v>4.4999999999999999E-4</v>
      </c>
      <c r="P713" s="91">
        <f t="shared" si="405"/>
        <v>0</v>
      </c>
      <c r="Q713" s="91">
        <f t="shared" si="405"/>
        <v>0</v>
      </c>
      <c r="R713" s="91">
        <f t="shared" si="405"/>
        <v>0</v>
      </c>
      <c r="S713" s="91">
        <f t="shared" si="405"/>
        <v>0</v>
      </c>
      <c r="T713" s="91">
        <f t="shared" si="405"/>
        <v>0</v>
      </c>
      <c r="U713" s="91">
        <f t="shared" si="405"/>
        <v>2.3600000000000001E-3</v>
      </c>
      <c r="V713" s="91">
        <f t="shared" si="405"/>
        <v>0</v>
      </c>
      <c r="W713" s="91">
        <f t="shared" si="405"/>
        <v>0</v>
      </c>
      <c r="X713" s="91">
        <f t="shared" si="405"/>
        <v>0</v>
      </c>
      <c r="Y713" s="91">
        <f t="shared" si="405"/>
        <v>8.7590000000000001E-2</v>
      </c>
      <c r="Z713" s="91">
        <f t="shared" si="405"/>
        <v>0.32504</v>
      </c>
      <c r="AA713" s="91">
        <f t="shared" si="405"/>
        <v>0.18124000000000001</v>
      </c>
    </row>
    <row r="714" spans="1:27" ht="12.75" hidden="1" customHeight="1" outlineLevel="1" x14ac:dyDescent="0.2">
      <c r="A714" s="99" t="s">
        <v>2346</v>
      </c>
      <c r="B714" s="63" t="s">
        <v>238</v>
      </c>
      <c r="C714" s="43" t="s">
        <v>79</v>
      </c>
      <c r="D714" s="44">
        <v>239.19</v>
      </c>
      <c r="E714" s="44">
        <v>351.87</v>
      </c>
      <c r="F714" s="44">
        <v>65.89</v>
      </c>
      <c r="G714" s="44">
        <v>39.18</v>
      </c>
      <c r="H714" s="44">
        <v>46.52</v>
      </c>
      <c r="I714" s="44">
        <v>0</v>
      </c>
      <c r="J714" s="44">
        <v>0</v>
      </c>
      <c r="K714" s="44">
        <v>0</v>
      </c>
      <c r="L714" s="44">
        <v>0</v>
      </c>
      <c r="M714" s="44">
        <v>0</v>
      </c>
      <c r="N714" s="44">
        <v>0</v>
      </c>
      <c r="O714" s="44">
        <v>0.45</v>
      </c>
      <c r="P714" s="44">
        <v>0</v>
      </c>
      <c r="Q714" s="44">
        <v>0</v>
      </c>
      <c r="R714" s="44">
        <v>0</v>
      </c>
      <c r="S714" s="44">
        <v>0</v>
      </c>
      <c r="T714" s="44">
        <v>0</v>
      </c>
      <c r="U714" s="44">
        <v>2.36</v>
      </c>
      <c r="V714" s="44">
        <v>0</v>
      </c>
      <c r="W714" s="44">
        <v>0</v>
      </c>
      <c r="X714" s="44">
        <v>0</v>
      </c>
      <c r="Y714" s="44">
        <v>87.59</v>
      </c>
      <c r="Z714" s="44">
        <v>325.04000000000002</v>
      </c>
      <c r="AA714" s="44">
        <v>181.24</v>
      </c>
    </row>
    <row r="715" spans="1:27" collapsed="1" x14ac:dyDescent="0.2">
      <c r="A715" s="98" t="s">
        <v>2347</v>
      </c>
      <c r="B715" s="28" t="str">
        <f>"04"&amp;"."&amp;$B$800&amp;"."&amp;$B$801</f>
        <v>04.08.2023</v>
      </c>
      <c r="C715" s="90" t="s">
        <v>76</v>
      </c>
      <c r="D715" s="91">
        <f>ROUND((D716)/1000,5)</f>
        <v>0.218</v>
      </c>
      <c r="E715" s="91">
        <f t="shared" ref="E715:AA715" si="406">ROUND((E716)/1000,5)</f>
        <v>8.4849999999999995E-2</v>
      </c>
      <c r="F715" s="91">
        <f t="shared" si="406"/>
        <v>0</v>
      </c>
      <c r="G715" s="91">
        <f t="shared" si="406"/>
        <v>0</v>
      </c>
      <c r="H715" s="91">
        <f t="shared" si="406"/>
        <v>0</v>
      </c>
      <c r="I715" s="91">
        <f t="shared" si="406"/>
        <v>0</v>
      </c>
      <c r="J715" s="91">
        <f t="shared" si="406"/>
        <v>0</v>
      </c>
      <c r="K715" s="91">
        <f t="shared" si="406"/>
        <v>0.60099000000000002</v>
      </c>
      <c r="L715" s="91">
        <f t="shared" si="406"/>
        <v>0.74907000000000001</v>
      </c>
      <c r="M715" s="91">
        <f t="shared" si="406"/>
        <v>0.69357000000000002</v>
      </c>
      <c r="N715" s="91">
        <f t="shared" si="406"/>
        <v>0.73151999999999995</v>
      </c>
      <c r="O715" s="91">
        <f t="shared" si="406"/>
        <v>0.69789999999999996</v>
      </c>
      <c r="P715" s="91">
        <f t="shared" si="406"/>
        <v>3.1210000000000002E-2</v>
      </c>
      <c r="Q715" s="91">
        <f t="shared" si="406"/>
        <v>0</v>
      </c>
      <c r="R715" s="91">
        <f t="shared" si="406"/>
        <v>0</v>
      </c>
      <c r="S715" s="91">
        <f t="shared" si="406"/>
        <v>8.8050000000000003E-2</v>
      </c>
      <c r="T715" s="91">
        <f t="shared" si="406"/>
        <v>0.38141000000000003</v>
      </c>
      <c r="U715" s="91">
        <f t="shared" si="406"/>
        <v>0.69813999999999998</v>
      </c>
      <c r="V715" s="91">
        <f t="shared" si="406"/>
        <v>0.58916999999999997</v>
      </c>
      <c r="W715" s="91">
        <f t="shared" si="406"/>
        <v>0.49654999999999999</v>
      </c>
      <c r="X715" s="91">
        <f t="shared" si="406"/>
        <v>0.61850000000000005</v>
      </c>
      <c r="Y715" s="91">
        <f t="shared" si="406"/>
        <v>0.34499000000000002</v>
      </c>
      <c r="Z715" s="91">
        <f t="shared" si="406"/>
        <v>0.13592000000000001</v>
      </c>
      <c r="AA715" s="91">
        <f t="shared" si="406"/>
        <v>0.23422999999999999</v>
      </c>
    </row>
    <row r="716" spans="1:27" ht="12.75" hidden="1" customHeight="1" outlineLevel="1" x14ac:dyDescent="0.2">
      <c r="A716" s="99" t="s">
        <v>2348</v>
      </c>
      <c r="B716" s="63" t="s">
        <v>238</v>
      </c>
      <c r="C716" s="43" t="s">
        <v>79</v>
      </c>
      <c r="D716" s="44">
        <v>218</v>
      </c>
      <c r="E716" s="44">
        <v>84.85</v>
      </c>
      <c r="F716" s="44">
        <v>0</v>
      </c>
      <c r="G716" s="44">
        <v>0</v>
      </c>
      <c r="H716" s="44">
        <v>0</v>
      </c>
      <c r="I716" s="44">
        <v>0</v>
      </c>
      <c r="J716" s="44">
        <v>0</v>
      </c>
      <c r="K716" s="44">
        <v>600.99</v>
      </c>
      <c r="L716" s="44">
        <v>749.07</v>
      </c>
      <c r="M716" s="44">
        <v>693.57</v>
      </c>
      <c r="N716" s="44">
        <v>731.52</v>
      </c>
      <c r="O716" s="44">
        <v>697.9</v>
      </c>
      <c r="P716" s="44">
        <v>31.21</v>
      </c>
      <c r="Q716" s="44">
        <v>0</v>
      </c>
      <c r="R716" s="44">
        <v>0</v>
      </c>
      <c r="S716" s="44">
        <v>88.05</v>
      </c>
      <c r="T716" s="44">
        <v>381.41</v>
      </c>
      <c r="U716" s="44">
        <v>698.14</v>
      </c>
      <c r="V716" s="44">
        <v>589.16999999999996</v>
      </c>
      <c r="W716" s="44">
        <v>496.55</v>
      </c>
      <c r="X716" s="44">
        <v>618.5</v>
      </c>
      <c r="Y716" s="44">
        <v>344.99</v>
      </c>
      <c r="Z716" s="44">
        <v>135.91999999999999</v>
      </c>
      <c r="AA716" s="44">
        <v>234.23</v>
      </c>
    </row>
    <row r="717" spans="1:27" collapsed="1" x14ac:dyDescent="0.2">
      <c r="A717" s="98" t="s">
        <v>2349</v>
      </c>
      <c r="B717" s="28" t="str">
        <f>"05"&amp;"."&amp;$B$800&amp;"."&amp;$B$801</f>
        <v>05.08.2023</v>
      </c>
      <c r="C717" s="90" t="s">
        <v>76</v>
      </c>
      <c r="D717" s="91">
        <f>ROUND((D718)/1000,5)</f>
        <v>4.1500000000000002E-2</v>
      </c>
      <c r="E717" s="91">
        <f t="shared" ref="E717:AA717" si="407">ROUND((E718)/1000,5)</f>
        <v>4.8410000000000002E-2</v>
      </c>
      <c r="F717" s="91">
        <f t="shared" si="407"/>
        <v>0</v>
      </c>
      <c r="G717" s="91">
        <f t="shared" si="407"/>
        <v>0</v>
      </c>
      <c r="H717" s="91">
        <f t="shared" si="407"/>
        <v>0</v>
      </c>
      <c r="I717" s="91">
        <f t="shared" si="407"/>
        <v>0</v>
      </c>
      <c r="J717" s="91">
        <f t="shared" si="407"/>
        <v>0</v>
      </c>
      <c r="K717" s="91">
        <f t="shared" si="407"/>
        <v>0</v>
      </c>
      <c r="L717" s="91">
        <f t="shared" si="407"/>
        <v>9.9900000000000003E-2</v>
      </c>
      <c r="M717" s="91">
        <f t="shared" si="407"/>
        <v>0.55728999999999995</v>
      </c>
      <c r="N717" s="91">
        <f t="shared" si="407"/>
        <v>0.61880999999999997</v>
      </c>
      <c r="O717" s="91">
        <f t="shared" si="407"/>
        <v>0.64017000000000002</v>
      </c>
      <c r="P717" s="91">
        <f t="shared" si="407"/>
        <v>0.56157999999999997</v>
      </c>
      <c r="Q717" s="91">
        <f t="shared" si="407"/>
        <v>0.65674999999999994</v>
      </c>
      <c r="R717" s="91">
        <f t="shared" si="407"/>
        <v>0.39715</v>
      </c>
      <c r="S717" s="91">
        <f t="shared" si="407"/>
        <v>0.65634000000000003</v>
      </c>
      <c r="T717" s="91">
        <f t="shared" si="407"/>
        <v>0.36159999999999998</v>
      </c>
      <c r="U717" s="91">
        <f t="shared" si="407"/>
        <v>6.7299999999999999E-3</v>
      </c>
      <c r="V717" s="91">
        <f t="shared" si="407"/>
        <v>0</v>
      </c>
      <c r="W717" s="91">
        <f t="shared" si="407"/>
        <v>0.25622</v>
      </c>
      <c r="X717" s="91">
        <f t="shared" si="407"/>
        <v>0</v>
      </c>
      <c r="Y717" s="91">
        <f t="shared" si="407"/>
        <v>0.1217</v>
      </c>
      <c r="Z717" s="91">
        <f t="shared" si="407"/>
        <v>0.16175</v>
      </c>
      <c r="AA717" s="91">
        <f t="shared" si="407"/>
        <v>5.5809999999999998E-2</v>
      </c>
    </row>
    <row r="718" spans="1:27" ht="12.75" hidden="1" customHeight="1" outlineLevel="1" x14ac:dyDescent="0.2">
      <c r="A718" s="99" t="s">
        <v>2350</v>
      </c>
      <c r="B718" s="63" t="s">
        <v>238</v>
      </c>
      <c r="C718" s="43" t="s">
        <v>79</v>
      </c>
      <c r="D718" s="44">
        <v>41.5</v>
      </c>
      <c r="E718" s="44">
        <v>48.41</v>
      </c>
      <c r="F718" s="44">
        <v>0</v>
      </c>
      <c r="G718" s="44">
        <v>0</v>
      </c>
      <c r="H718" s="44">
        <v>0</v>
      </c>
      <c r="I718" s="44">
        <v>0</v>
      </c>
      <c r="J718" s="44">
        <v>0</v>
      </c>
      <c r="K718" s="44">
        <v>0</v>
      </c>
      <c r="L718" s="44">
        <v>99.9</v>
      </c>
      <c r="M718" s="44">
        <v>557.29</v>
      </c>
      <c r="N718" s="44">
        <v>618.80999999999995</v>
      </c>
      <c r="O718" s="44">
        <v>640.16999999999996</v>
      </c>
      <c r="P718" s="44">
        <v>561.58000000000004</v>
      </c>
      <c r="Q718" s="44">
        <v>656.75</v>
      </c>
      <c r="R718" s="44">
        <v>397.15</v>
      </c>
      <c r="S718" s="44">
        <v>656.34</v>
      </c>
      <c r="T718" s="44">
        <v>361.6</v>
      </c>
      <c r="U718" s="44">
        <v>6.73</v>
      </c>
      <c r="V718" s="44">
        <v>0</v>
      </c>
      <c r="W718" s="44">
        <v>256.22000000000003</v>
      </c>
      <c r="X718" s="44">
        <v>0</v>
      </c>
      <c r="Y718" s="44">
        <v>121.7</v>
      </c>
      <c r="Z718" s="44">
        <v>161.75</v>
      </c>
      <c r="AA718" s="44">
        <v>55.81</v>
      </c>
    </row>
    <row r="719" spans="1:27" collapsed="1" x14ac:dyDescent="0.2">
      <c r="A719" s="98" t="s">
        <v>2351</v>
      </c>
      <c r="B719" s="28" t="str">
        <f>"06"&amp;"."&amp;$B$800&amp;"."&amp;$B$801</f>
        <v>06.08.2023</v>
      </c>
      <c r="C719" s="90" t="s">
        <v>76</v>
      </c>
      <c r="D719" s="91">
        <f>ROUND((D720)/1000,5)</f>
        <v>3.092E-2</v>
      </c>
      <c r="E719" s="91">
        <f t="shared" ref="E719:AA719" si="408">ROUND((E720)/1000,5)</f>
        <v>9.264E-2</v>
      </c>
      <c r="F719" s="91">
        <f t="shared" si="408"/>
        <v>6.4710000000000004E-2</v>
      </c>
      <c r="G719" s="91">
        <f t="shared" si="408"/>
        <v>3.5360000000000003E-2</v>
      </c>
      <c r="H719" s="91">
        <f t="shared" si="408"/>
        <v>2.9409999999999999E-2</v>
      </c>
      <c r="I719" s="91">
        <f t="shared" si="408"/>
        <v>0</v>
      </c>
      <c r="J719" s="91">
        <f t="shared" si="408"/>
        <v>0</v>
      </c>
      <c r="K719" s="91">
        <f t="shared" si="408"/>
        <v>0</v>
      </c>
      <c r="L719" s="91">
        <f t="shared" si="408"/>
        <v>0</v>
      </c>
      <c r="M719" s="91">
        <f t="shared" si="408"/>
        <v>0.33785999999999999</v>
      </c>
      <c r="N719" s="91">
        <f t="shared" si="408"/>
        <v>0.28288999999999997</v>
      </c>
      <c r="O719" s="91">
        <f t="shared" si="408"/>
        <v>0.18178</v>
      </c>
      <c r="P719" s="91">
        <f t="shared" si="408"/>
        <v>0.27561000000000002</v>
      </c>
      <c r="Q719" s="91">
        <f t="shared" si="408"/>
        <v>0.46104000000000001</v>
      </c>
      <c r="R719" s="91">
        <f t="shared" si="408"/>
        <v>0.32275999999999999</v>
      </c>
      <c r="S719" s="91">
        <f t="shared" si="408"/>
        <v>0</v>
      </c>
      <c r="T719" s="91">
        <f t="shared" si="408"/>
        <v>0.55669000000000002</v>
      </c>
      <c r="U719" s="91">
        <f t="shared" si="408"/>
        <v>0.69811000000000001</v>
      </c>
      <c r="V719" s="91">
        <f t="shared" si="408"/>
        <v>0.47606999999999999</v>
      </c>
      <c r="W719" s="91">
        <f t="shared" si="408"/>
        <v>0.14541999999999999</v>
      </c>
      <c r="X719" s="91">
        <f t="shared" si="408"/>
        <v>0.63256000000000001</v>
      </c>
      <c r="Y719" s="91">
        <f t="shared" si="408"/>
        <v>0.19040000000000001</v>
      </c>
      <c r="Z719" s="91">
        <f t="shared" si="408"/>
        <v>5.1819999999999998E-2</v>
      </c>
      <c r="AA719" s="91">
        <f t="shared" si="408"/>
        <v>0.15895999999999999</v>
      </c>
    </row>
    <row r="720" spans="1:27" ht="12.75" hidden="1" customHeight="1" outlineLevel="1" x14ac:dyDescent="0.2">
      <c r="A720" s="99" t="s">
        <v>2352</v>
      </c>
      <c r="B720" s="63" t="s">
        <v>238</v>
      </c>
      <c r="C720" s="43" t="s">
        <v>79</v>
      </c>
      <c r="D720" s="44">
        <v>30.92</v>
      </c>
      <c r="E720" s="44">
        <v>92.64</v>
      </c>
      <c r="F720" s="44">
        <v>64.709999999999994</v>
      </c>
      <c r="G720" s="44">
        <v>35.36</v>
      </c>
      <c r="H720" s="44">
        <v>29.41</v>
      </c>
      <c r="I720" s="44">
        <v>0</v>
      </c>
      <c r="J720" s="44">
        <v>0</v>
      </c>
      <c r="K720" s="44">
        <v>0</v>
      </c>
      <c r="L720" s="44">
        <v>0</v>
      </c>
      <c r="M720" s="44">
        <v>337.86</v>
      </c>
      <c r="N720" s="44">
        <v>282.89</v>
      </c>
      <c r="O720" s="44">
        <v>181.78</v>
      </c>
      <c r="P720" s="44">
        <v>275.61</v>
      </c>
      <c r="Q720" s="44">
        <v>461.04</v>
      </c>
      <c r="R720" s="44">
        <v>322.76</v>
      </c>
      <c r="S720" s="44">
        <v>0</v>
      </c>
      <c r="T720" s="44">
        <v>556.69000000000005</v>
      </c>
      <c r="U720" s="44">
        <v>698.11</v>
      </c>
      <c r="V720" s="44">
        <v>476.07</v>
      </c>
      <c r="W720" s="44">
        <v>145.41999999999999</v>
      </c>
      <c r="X720" s="44">
        <v>632.55999999999995</v>
      </c>
      <c r="Y720" s="44">
        <v>190.4</v>
      </c>
      <c r="Z720" s="44">
        <v>51.82</v>
      </c>
      <c r="AA720" s="44">
        <v>158.96</v>
      </c>
    </row>
    <row r="721" spans="1:27" collapsed="1" x14ac:dyDescent="0.2">
      <c r="A721" s="98" t="s">
        <v>2353</v>
      </c>
      <c r="B721" s="28" t="str">
        <f>"07"&amp;"."&amp;$B$800&amp;"."&amp;$B$801</f>
        <v>07.08.2023</v>
      </c>
      <c r="C721" s="90" t="s">
        <v>76</v>
      </c>
      <c r="D721" s="91">
        <f>ROUND((D722)/1000,5)</f>
        <v>5.491E-2</v>
      </c>
      <c r="E721" s="91">
        <f t="shared" ref="E721:AA721" si="409">ROUND((E722)/1000,5)</f>
        <v>0</v>
      </c>
      <c r="F721" s="91">
        <f t="shared" si="409"/>
        <v>0</v>
      </c>
      <c r="G721" s="91">
        <f t="shared" si="409"/>
        <v>0</v>
      </c>
      <c r="H721" s="91">
        <f t="shared" si="409"/>
        <v>0</v>
      </c>
      <c r="I721" s="91">
        <f t="shared" si="409"/>
        <v>0</v>
      </c>
      <c r="J721" s="91">
        <f t="shared" si="409"/>
        <v>0</v>
      </c>
      <c r="K721" s="91">
        <f t="shared" si="409"/>
        <v>0</v>
      </c>
      <c r="L721" s="91">
        <f t="shared" si="409"/>
        <v>5.7200000000000003E-3</v>
      </c>
      <c r="M721" s="91">
        <f t="shared" si="409"/>
        <v>0</v>
      </c>
      <c r="N721" s="91">
        <f t="shared" si="409"/>
        <v>0</v>
      </c>
      <c r="O721" s="91">
        <f t="shared" si="409"/>
        <v>0</v>
      </c>
      <c r="P721" s="91">
        <f t="shared" si="409"/>
        <v>0</v>
      </c>
      <c r="Q721" s="91">
        <f t="shared" si="409"/>
        <v>0</v>
      </c>
      <c r="R721" s="91">
        <f t="shared" si="409"/>
        <v>0</v>
      </c>
      <c r="S721" s="91">
        <f t="shared" si="409"/>
        <v>0</v>
      </c>
      <c r="T721" s="91">
        <f t="shared" si="409"/>
        <v>0</v>
      </c>
      <c r="U721" s="91">
        <f t="shared" si="409"/>
        <v>0</v>
      </c>
      <c r="V721" s="91">
        <f t="shared" si="409"/>
        <v>0</v>
      </c>
      <c r="W721" s="91">
        <f t="shared" si="409"/>
        <v>0</v>
      </c>
      <c r="X721" s="91">
        <f t="shared" si="409"/>
        <v>0</v>
      </c>
      <c r="Y721" s="91">
        <f t="shared" si="409"/>
        <v>9.9839999999999998E-2</v>
      </c>
      <c r="Z721" s="91">
        <f t="shared" si="409"/>
        <v>0.57091000000000003</v>
      </c>
      <c r="AA721" s="91">
        <f t="shared" si="409"/>
        <v>0.22931000000000001</v>
      </c>
    </row>
    <row r="722" spans="1:27" ht="12.75" hidden="1" customHeight="1" outlineLevel="1" x14ac:dyDescent="0.2">
      <c r="A722" s="99" t="s">
        <v>2354</v>
      </c>
      <c r="B722" s="63" t="s">
        <v>238</v>
      </c>
      <c r="C722" s="43" t="s">
        <v>79</v>
      </c>
      <c r="D722" s="44">
        <v>54.91</v>
      </c>
      <c r="E722" s="44">
        <v>0</v>
      </c>
      <c r="F722" s="44">
        <v>0</v>
      </c>
      <c r="G722" s="44">
        <v>0</v>
      </c>
      <c r="H722" s="44">
        <v>0</v>
      </c>
      <c r="I722" s="44">
        <v>0</v>
      </c>
      <c r="J722" s="44">
        <v>0</v>
      </c>
      <c r="K722" s="44">
        <v>0</v>
      </c>
      <c r="L722" s="44">
        <v>5.72</v>
      </c>
      <c r="M722" s="44">
        <v>0</v>
      </c>
      <c r="N722" s="44">
        <v>0</v>
      </c>
      <c r="O722" s="44">
        <v>0</v>
      </c>
      <c r="P722" s="44">
        <v>0</v>
      </c>
      <c r="Q722" s="44">
        <v>0</v>
      </c>
      <c r="R722" s="44">
        <v>0</v>
      </c>
      <c r="S722" s="44">
        <v>0</v>
      </c>
      <c r="T722" s="44">
        <v>0</v>
      </c>
      <c r="U722" s="44">
        <v>0</v>
      </c>
      <c r="V722" s="44">
        <v>0</v>
      </c>
      <c r="W722" s="44">
        <v>0</v>
      </c>
      <c r="X722" s="44">
        <v>0</v>
      </c>
      <c r="Y722" s="44">
        <v>99.84</v>
      </c>
      <c r="Z722" s="44">
        <v>570.91</v>
      </c>
      <c r="AA722" s="44">
        <v>229.31</v>
      </c>
    </row>
    <row r="723" spans="1:27" collapsed="1" x14ac:dyDescent="0.2">
      <c r="A723" s="98" t="s">
        <v>2355</v>
      </c>
      <c r="B723" s="28" t="str">
        <f>"08"&amp;"."&amp;$B$800&amp;"."&amp;$B$801</f>
        <v>08.08.2023</v>
      </c>
      <c r="C723" s="90" t="s">
        <v>76</v>
      </c>
      <c r="D723" s="91">
        <f>ROUND((D724)/1000,5)</f>
        <v>0</v>
      </c>
      <c r="E723" s="91">
        <f t="shared" ref="E723:AA723" si="410">ROUND((E724)/1000,5)</f>
        <v>0</v>
      </c>
      <c r="F723" s="91">
        <f t="shared" si="410"/>
        <v>0</v>
      </c>
      <c r="G723" s="91">
        <f t="shared" si="410"/>
        <v>0</v>
      </c>
      <c r="H723" s="91">
        <f t="shared" si="410"/>
        <v>0</v>
      </c>
      <c r="I723" s="91">
        <f t="shared" si="410"/>
        <v>0</v>
      </c>
      <c r="J723" s="91">
        <f t="shared" si="410"/>
        <v>0</v>
      </c>
      <c r="K723" s="91">
        <f t="shared" si="410"/>
        <v>0</v>
      </c>
      <c r="L723" s="91">
        <f t="shared" si="410"/>
        <v>0</v>
      </c>
      <c r="M723" s="91">
        <f t="shared" si="410"/>
        <v>0</v>
      </c>
      <c r="N723" s="91">
        <f t="shared" si="410"/>
        <v>3.5300000000000002E-3</v>
      </c>
      <c r="O723" s="91">
        <f t="shared" si="410"/>
        <v>0</v>
      </c>
      <c r="P723" s="91">
        <f t="shared" si="410"/>
        <v>8.7000000000000001E-4</v>
      </c>
      <c r="Q723" s="91">
        <f t="shared" si="410"/>
        <v>8.9690000000000006E-2</v>
      </c>
      <c r="R723" s="91">
        <f t="shared" si="410"/>
        <v>4.3679999999999997E-2</v>
      </c>
      <c r="S723" s="91">
        <f t="shared" si="410"/>
        <v>1.068E-2</v>
      </c>
      <c r="T723" s="91">
        <f t="shared" si="410"/>
        <v>0</v>
      </c>
      <c r="U723" s="91">
        <f t="shared" si="410"/>
        <v>7.6600000000000001E-3</v>
      </c>
      <c r="V723" s="91">
        <f t="shared" si="410"/>
        <v>0.21640000000000001</v>
      </c>
      <c r="W723" s="91">
        <f t="shared" si="410"/>
        <v>0.47009000000000001</v>
      </c>
      <c r="X723" s="91">
        <f t="shared" si="410"/>
        <v>0.46310000000000001</v>
      </c>
      <c r="Y723" s="91">
        <f t="shared" si="410"/>
        <v>0.30995</v>
      </c>
      <c r="Z723" s="91">
        <f t="shared" si="410"/>
        <v>0.65973000000000004</v>
      </c>
      <c r="AA723" s="91">
        <f t="shared" si="410"/>
        <v>0.35361999999999999</v>
      </c>
    </row>
    <row r="724" spans="1:27" ht="12.75" hidden="1" customHeight="1" outlineLevel="1" x14ac:dyDescent="0.2">
      <c r="A724" s="99" t="s">
        <v>2356</v>
      </c>
      <c r="B724" s="63" t="s">
        <v>238</v>
      </c>
      <c r="C724" s="43" t="s">
        <v>79</v>
      </c>
      <c r="D724" s="44">
        <v>0</v>
      </c>
      <c r="E724" s="44">
        <v>0</v>
      </c>
      <c r="F724" s="44">
        <v>0</v>
      </c>
      <c r="G724" s="44">
        <v>0</v>
      </c>
      <c r="H724" s="44">
        <v>0</v>
      </c>
      <c r="I724" s="44">
        <v>0</v>
      </c>
      <c r="J724" s="44">
        <v>0</v>
      </c>
      <c r="K724" s="44">
        <v>0</v>
      </c>
      <c r="L724" s="44">
        <v>0</v>
      </c>
      <c r="M724" s="44">
        <v>0</v>
      </c>
      <c r="N724" s="44">
        <v>3.53</v>
      </c>
      <c r="O724" s="44">
        <v>0</v>
      </c>
      <c r="P724" s="44">
        <v>0.87</v>
      </c>
      <c r="Q724" s="44">
        <v>89.69</v>
      </c>
      <c r="R724" s="44">
        <v>43.68</v>
      </c>
      <c r="S724" s="44">
        <v>10.68</v>
      </c>
      <c r="T724" s="44">
        <v>0</v>
      </c>
      <c r="U724" s="44">
        <v>7.66</v>
      </c>
      <c r="V724" s="44">
        <v>216.4</v>
      </c>
      <c r="W724" s="44">
        <v>470.09</v>
      </c>
      <c r="X724" s="44">
        <v>463.1</v>
      </c>
      <c r="Y724" s="44">
        <v>309.95</v>
      </c>
      <c r="Z724" s="44">
        <v>659.73</v>
      </c>
      <c r="AA724" s="44">
        <v>353.62</v>
      </c>
    </row>
    <row r="725" spans="1:27" collapsed="1" x14ac:dyDescent="0.2">
      <c r="A725" s="98" t="s">
        <v>2357</v>
      </c>
      <c r="B725" s="28" t="str">
        <f>"09"&amp;"."&amp;$B$800&amp;"."&amp;$B$801</f>
        <v>09.08.2023</v>
      </c>
      <c r="C725" s="90" t="s">
        <v>76</v>
      </c>
      <c r="D725" s="91">
        <f>ROUND((D726)/1000,5)</f>
        <v>0.17202999999999999</v>
      </c>
      <c r="E725" s="91">
        <f t="shared" ref="E725:AA725" si="411">ROUND((E726)/1000,5)</f>
        <v>0.12441000000000001</v>
      </c>
      <c r="F725" s="91">
        <f t="shared" si="411"/>
        <v>6.4670000000000005E-2</v>
      </c>
      <c r="G725" s="91">
        <f t="shared" si="411"/>
        <v>0.10294</v>
      </c>
      <c r="H725" s="91">
        <f t="shared" si="411"/>
        <v>0</v>
      </c>
      <c r="I725" s="91">
        <f t="shared" si="411"/>
        <v>0</v>
      </c>
      <c r="J725" s="91">
        <f t="shared" si="411"/>
        <v>0</v>
      </c>
      <c r="K725" s="91">
        <f t="shared" si="411"/>
        <v>0</v>
      </c>
      <c r="L725" s="91">
        <f t="shared" si="411"/>
        <v>0</v>
      </c>
      <c r="M725" s="91">
        <f t="shared" si="411"/>
        <v>0</v>
      </c>
      <c r="N725" s="91">
        <f t="shared" si="411"/>
        <v>2.052E-2</v>
      </c>
      <c r="O725" s="91">
        <f t="shared" si="411"/>
        <v>0.14324000000000001</v>
      </c>
      <c r="P725" s="91">
        <f t="shared" si="411"/>
        <v>0.20902999999999999</v>
      </c>
      <c r="Q725" s="91">
        <f t="shared" si="411"/>
        <v>0.10652</v>
      </c>
      <c r="R725" s="91">
        <f t="shared" si="411"/>
        <v>0.18079999999999999</v>
      </c>
      <c r="S725" s="91">
        <f t="shared" si="411"/>
        <v>0.23876</v>
      </c>
      <c r="T725" s="91">
        <f t="shared" si="411"/>
        <v>0.16911000000000001</v>
      </c>
      <c r="U725" s="91">
        <f t="shared" si="411"/>
        <v>0.21662999999999999</v>
      </c>
      <c r="V725" s="91">
        <f t="shared" si="411"/>
        <v>0.18334</v>
      </c>
      <c r="W725" s="91">
        <f t="shared" si="411"/>
        <v>0.11334</v>
      </c>
      <c r="X725" s="91">
        <f t="shared" si="411"/>
        <v>8.0589999999999995E-2</v>
      </c>
      <c r="Y725" s="91">
        <f t="shared" si="411"/>
        <v>0.15794</v>
      </c>
      <c r="Z725" s="91">
        <f t="shared" si="411"/>
        <v>0.62078999999999995</v>
      </c>
      <c r="AA725" s="91">
        <f t="shared" si="411"/>
        <v>0.26317000000000002</v>
      </c>
    </row>
    <row r="726" spans="1:27" ht="12.75" hidden="1" customHeight="1" outlineLevel="1" x14ac:dyDescent="0.2">
      <c r="A726" s="99" t="s">
        <v>2358</v>
      </c>
      <c r="B726" s="63" t="s">
        <v>238</v>
      </c>
      <c r="C726" s="43" t="s">
        <v>79</v>
      </c>
      <c r="D726" s="44">
        <v>172.03</v>
      </c>
      <c r="E726" s="44">
        <v>124.41</v>
      </c>
      <c r="F726" s="44">
        <v>64.67</v>
      </c>
      <c r="G726" s="44">
        <v>102.94</v>
      </c>
      <c r="H726" s="44">
        <v>0</v>
      </c>
      <c r="I726" s="44">
        <v>0</v>
      </c>
      <c r="J726" s="44">
        <v>0</v>
      </c>
      <c r="K726" s="44">
        <v>0</v>
      </c>
      <c r="L726" s="44">
        <v>0</v>
      </c>
      <c r="M726" s="44">
        <v>0</v>
      </c>
      <c r="N726" s="44">
        <v>20.52</v>
      </c>
      <c r="O726" s="44">
        <v>143.24</v>
      </c>
      <c r="P726" s="44">
        <v>209.03</v>
      </c>
      <c r="Q726" s="44">
        <v>106.52</v>
      </c>
      <c r="R726" s="44">
        <v>180.8</v>
      </c>
      <c r="S726" s="44">
        <v>238.76</v>
      </c>
      <c r="T726" s="44">
        <v>169.11</v>
      </c>
      <c r="U726" s="44">
        <v>216.63</v>
      </c>
      <c r="V726" s="44">
        <v>183.34</v>
      </c>
      <c r="W726" s="44">
        <v>113.34</v>
      </c>
      <c r="X726" s="44">
        <v>80.59</v>
      </c>
      <c r="Y726" s="44">
        <v>157.94</v>
      </c>
      <c r="Z726" s="44">
        <v>620.79</v>
      </c>
      <c r="AA726" s="44">
        <v>263.17</v>
      </c>
    </row>
    <row r="727" spans="1:27" collapsed="1" x14ac:dyDescent="0.2">
      <c r="A727" s="98" t="s">
        <v>2359</v>
      </c>
      <c r="B727" s="28" t="str">
        <f>"10"&amp;"."&amp;$B$800&amp;"."&amp;$B$801</f>
        <v>10.08.2023</v>
      </c>
      <c r="C727" s="90" t="s">
        <v>76</v>
      </c>
      <c r="D727" s="91">
        <f>ROUND((D728)/1000,5)</f>
        <v>0.23441000000000001</v>
      </c>
      <c r="E727" s="91">
        <f t="shared" ref="E727:AA727" si="412">ROUND((E728)/1000,5)</f>
        <v>6.2820000000000001E-2</v>
      </c>
      <c r="F727" s="91">
        <f t="shared" si="412"/>
        <v>5.321E-2</v>
      </c>
      <c r="G727" s="91">
        <f t="shared" si="412"/>
        <v>3.8870000000000002E-2</v>
      </c>
      <c r="H727" s="91">
        <f t="shared" si="412"/>
        <v>0.12130000000000001</v>
      </c>
      <c r="I727" s="91">
        <f t="shared" si="412"/>
        <v>0</v>
      </c>
      <c r="J727" s="91">
        <f t="shared" si="412"/>
        <v>0</v>
      </c>
      <c r="K727" s="91">
        <f t="shared" si="412"/>
        <v>0</v>
      </c>
      <c r="L727" s="91">
        <f t="shared" si="412"/>
        <v>0</v>
      </c>
      <c r="M727" s="91">
        <f t="shared" si="412"/>
        <v>2.75E-2</v>
      </c>
      <c r="N727" s="91">
        <f t="shared" si="412"/>
        <v>0</v>
      </c>
      <c r="O727" s="91">
        <f t="shared" si="412"/>
        <v>0</v>
      </c>
      <c r="P727" s="91">
        <f t="shared" si="412"/>
        <v>0</v>
      </c>
      <c r="Q727" s="91">
        <f t="shared" si="412"/>
        <v>0</v>
      </c>
      <c r="R727" s="91">
        <f t="shared" si="412"/>
        <v>1.2829999999999999E-2</v>
      </c>
      <c r="S727" s="91">
        <f t="shared" si="412"/>
        <v>2.1700000000000001E-3</v>
      </c>
      <c r="T727" s="91">
        <f t="shared" si="412"/>
        <v>1.1199999999999999E-3</v>
      </c>
      <c r="U727" s="91">
        <f t="shared" si="412"/>
        <v>0</v>
      </c>
      <c r="V727" s="91">
        <f t="shared" si="412"/>
        <v>8.0000000000000007E-5</v>
      </c>
      <c r="W727" s="91">
        <f t="shared" si="412"/>
        <v>1.239E-2</v>
      </c>
      <c r="X727" s="91">
        <f t="shared" si="412"/>
        <v>3.6900000000000001E-3</v>
      </c>
      <c r="Y727" s="91">
        <f t="shared" si="412"/>
        <v>0.26894000000000001</v>
      </c>
      <c r="Z727" s="91">
        <f t="shared" si="412"/>
        <v>0.55398000000000003</v>
      </c>
      <c r="AA727" s="91">
        <f t="shared" si="412"/>
        <v>0.43526999999999999</v>
      </c>
    </row>
    <row r="728" spans="1:27" ht="12.75" hidden="1" customHeight="1" outlineLevel="1" x14ac:dyDescent="0.2">
      <c r="A728" s="99" t="s">
        <v>2360</v>
      </c>
      <c r="B728" s="63" t="s">
        <v>238</v>
      </c>
      <c r="C728" s="43" t="s">
        <v>79</v>
      </c>
      <c r="D728" s="44">
        <v>234.41</v>
      </c>
      <c r="E728" s="44">
        <v>62.82</v>
      </c>
      <c r="F728" s="44">
        <v>53.21</v>
      </c>
      <c r="G728" s="44">
        <v>38.869999999999997</v>
      </c>
      <c r="H728" s="44">
        <v>121.3</v>
      </c>
      <c r="I728" s="44">
        <v>0</v>
      </c>
      <c r="J728" s="44">
        <v>0</v>
      </c>
      <c r="K728" s="44">
        <v>0</v>
      </c>
      <c r="L728" s="44">
        <v>0</v>
      </c>
      <c r="M728" s="44">
        <v>27.5</v>
      </c>
      <c r="N728" s="44">
        <v>0</v>
      </c>
      <c r="O728" s="44">
        <v>0</v>
      </c>
      <c r="P728" s="44">
        <v>0</v>
      </c>
      <c r="Q728" s="44">
        <v>0</v>
      </c>
      <c r="R728" s="44">
        <v>12.83</v>
      </c>
      <c r="S728" s="44">
        <v>2.17</v>
      </c>
      <c r="T728" s="44">
        <v>1.1200000000000001</v>
      </c>
      <c r="U728" s="44">
        <v>0</v>
      </c>
      <c r="V728" s="44">
        <v>0.08</v>
      </c>
      <c r="W728" s="44">
        <v>12.39</v>
      </c>
      <c r="X728" s="44">
        <v>3.69</v>
      </c>
      <c r="Y728" s="44">
        <v>268.94</v>
      </c>
      <c r="Z728" s="44">
        <v>553.98</v>
      </c>
      <c r="AA728" s="44">
        <v>435.27</v>
      </c>
    </row>
    <row r="729" spans="1:27" collapsed="1" x14ac:dyDescent="0.2">
      <c r="A729" s="98" t="s">
        <v>2361</v>
      </c>
      <c r="B729" s="28" t="str">
        <f>"11"&amp;"."&amp;$B$800&amp;"."&amp;$B$801</f>
        <v>11.08.2023</v>
      </c>
      <c r="C729" s="90" t="s">
        <v>76</v>
      </c>
      <c r="D729" s="91">
        <f>ROUND((D730)/1000,5)</f>
        <v>0.20741000000000001</v>
      </c>
      <c r="E729" s="91">
        <f t="shared" ref="E729:AA729" si="413">ROUND((E730)/1000,5)</f>
        <v>5.1889999999999999E-2</v>
      </c>
      <c r="F729" s="91">
        <f t="shared" si="413"/>
        <v>0.11267000000000001</v>
      </c>
      <c r="G729" s="91">
        <f t="shared" si="413"/>
        <v>7.9000000000000008E-3</v>
      </c>
      <c r="H729" s="91">
        <f t="shared" si="413"/>
        <v>0</v>
      </c>
      <c r="I729" s="91">
        <f t="shared" si="413"/>
        <v>0</v>
      </c>
      <c r="J729" s="91">
        <f t="shared" si="413"/>
        <v>0</v>
      </c>
      <c r="K729" s="91">
        <f t="shared" si="413"/>
        <v>0</v>
      </c>
      <c r="L729" s="91">
        <f t="shared" si="413"/>
        <v>0</v>
      </c>
      <c r="M729" s="91">
        <f t="shared" si="413"/>
        <v>0</v>
      </c>
      <c r="N729" s="91">
        <f t="shared" si="413"/>
        <v>0</v>
      </c>
      <c r="O729" s="91">
        <f t="shared" si="413"/>
        <v>5.4200000000000003E-3</v>
      </c>
      <c r="P729" s="91">
        <f t="shared" si="413"/>
        <v>0</v>
      </c>
      <c r="Q729" s="91">
        <f t="shared" si="413"/>
        <v>4.1640000000000003E-2</v>
      </c>
      <c r="R729" s="91">
        <f t="shared" si="413"/>
        <v>0</v>
      </c>
      <c r="S729" s="91">
        <f t="shared" si="413"/>
        <v>0</v>
      </c>
      <c r="T729" s="91">
        <f t="shared" si="413"/>
        <v>2.8510000000000001E-2</v>
      </c>
      <c r="U729" s="91">
        <f t="shared" si="413"/>
        <v>2.529E-2</v>
      </c>
      <c r="V729" s="91">
        <f t="shared" si="413"/>
        <v>0.10224999999999999</v>
      </c>
      <c r="W729" s="91">
        <f t="shared" si="413"/>
        <v>0.13047</v>
      </c>
      <c r="X729" s="91">
        <f t="shared" si="413"/>
        <v>2.7140000000000001E-2</v>
      </c>
      <c r="Y729" s="91">
        <f t="shared" si="413"/>
        <v>0.12261</v>
      </c>
      <c r="Z729" s="91">
        <f t="shared" si="413"/>
        <v>0.58655999999999997</v>
      </c>
      <c r="AA729" s="91">
        <f t="shared" si="413"/>
        <v>0.27795999999999998</v>
      </c>
    </row>
    <row r="730" spans="1:27" ht="12.75" hidden="1" customHeight="1" outlineLevel="1" x14ac:dyDescent="0.2">
      <c r="A730" s="99" t="s">
        <v>2362</v>
      </c>
      <c r="B730" s="63" t="s">
        <v>238</v>
      </c>
      <c r="C730" s="43" t="s">
        <v>79</v>
      </c>
      <c r="D730" s="44">
        <v>207.41</v>
      </c>
      <c r="E730" s="44">
        <v>51.89</v>
      </c>
      <c r="F730" s="44">
        <v>112.67</v>
      </c>
      <c r="G730" s="44">
        <v>7.9</v>
      </c>
      <c r="H730" s="44">
        <v>0</v>
      </c>
      <c r="I730" s="44">
        <v>0</v>
      </c>
      <c r="J730" s="44">
        <v>0</v>
      </c>
      <c r="K730" s="44">
        <v>0</v>
      </c>
      <c r="L730" s="44">
        <v>0</v>
      </c>
      <c r="M730" s="44">
        <v>0</v>
      </c>
      <c r="N730" s="44">
        <v>0</v>
      </c>
      <c r="O730" s="44">
        <v>5.42</v>
      </c>
      <c r="P730" s="44">
        <v>0</v>
      </c>
      <c r="Q730" s="44">
        <v>41.64</v>
      </c>
      <c r="R730" s="44">
        <v>0</v>
      </c>
      <c r="S730" s="44">
        <v>0</v>
      </c>
      <c r="T730" s="44">
        <v>28.51</v>
      </c>
      <c r="U730" s="44">
        <v>25.29</v>
      </c>
      <c r="V730" s="44">
        <v>102.25</v>
      </c>
      <c r="W730" s="44">
        <v>130.47</v>
      </c>
      <c r="X730" s="44">
        <v>27.14</v>
      </c>
      <c r="Y730" s="44">
        <v>122.61</v>
      </c>
      <c r="Z730" s="44">
        <v>586.55999999999995</v>
      </c>
      <c r="AA730" s="44">
        <v>277.95999999999998</v>
      </c>
    </row>
    <row r="731" spans="1:27" collapsed="1" x14ac:dyDescent="0.2">
      <c r="A731" s="98" t="s">
        <v>2363</v>
      </c>
      <c r="B731" s="28" t="str">
        <f>"12"&amp;"."&amp;$B$800&amp;"."&amp;$B$801</f>
        <v>12.08.2023</v>
      </c>
      <c r="C731" s="90" t="s">
        <v>76</v>
      </c>
      <c r="D731" s="91">
        <f>ROUND((D732)/1000,5)</f>
        <v>0.1033</v>
      </c>
      <c r="E731" s="91">
        <f t="shared" ref="E731:AA731" si="414">ROUND((E732)/1000,5)</f>
        <v>0.24878</v>
      </c>
      <c r="F731" s="91">
        <f t="shared" si="414"/>
        <v>0.10135</v>
      </c>
      <c r="G731" s="91">
        <f t="shared" si="414"/>
        <v>0</v>
      </c>
      <c r="H731" s="91">
        <f t="shared" si="414"/>
        <v>4.8529999999999997E-2</v>
      </c>
      <c r="I731" s="91">
        <f t="shared" si="414"/>
        <v>0</v>
      </c>
      <c r="J731" s="91">
        <f t="shared" si="414"/>
        <v>0</v>
      </c>
      <c r="K731" s="91">
        <f t="shared" si="414"/>
        <v>0</v>
      </c>
      <c r="L731" s="91">
        <f t="shared" si="414"/>
        <v>0</v>
      </c>
      <c r="M731" s="91">
        <f t="shared" si="414"/>
        <v>1.2199999999999999E-3</v>
      </c>
      <c r="N731" s="91">
        <f t="shared" si="414"/>
        <v>1.9000000000000001E-4</v>
      </c>
      <c r="O731" s="91">
        <f t="shared" si="414"/>
        <v>7.0600000000000003E-3</v>
      </c>
      <c r="P731" s="91">
        <f t="shared" si="414"/>
        <v>7.5900000000000004E-3</v>
      </c>
      <c r="Q731" s="91">
        <f t="shared" si="414"/>
        <v>4.3950000000000003E-2</v>
      </c>
      <c r="R731" s="91">
        <f t="shared" si="414"/>
        <v>9.7059999999999994E-2</v>
      </c>
      <c r="S731" s="91">
        <f t="shared" si="414"/>
        <v>0.10825</v>
      </c>
      <c r="T731" s="91">
        <f t="shared" si="414"/>
        <v>0.12801999999999999</v>
      </c>
      <c r="U731" s="91">
        <f t="shared" si="414"/>
        <v>7.4329999999999993E-2</v>
      </c>
      <c r="V731" s="91">
        <f t="shared" si="414"/>
        <v>2.3040000000000001E-2</v>
      </c>
      <c r="W731" s="91">
        <f t="shared" si="414"/>
        <v>3.7039999999999997E-2</v>
      </c>
      <c r="X731" s="91">
        <f t="shared" si="414"/>
        <v>0</v>
      </c>
      <c r="Y731" s="91">
        <f t="shared" si="414"/>
        <v>0.25438</v>
      </c>
      <c r="Z731" s="91">
        <f t="shared" si="414"/>
        <v>0.41366999999999998</v>
      </c>
      <c r="AA731" s="91">
        <f t="shared" si="414"/>
        <v>0.32029999999999997</v>
      </c>
    </row>
    <row r="732" spans="1:27" ht="12.75" hidden="1" customHeight="1" outlineLevel="1" x14ac:dyDescent="0.2">
      <c r="A732" s="99" t="s">
        <v>2364</v>
      </c>
      <c r="B732" s="63" t="s">
        <v>238</v>
      </c>
      <c r="C732" s="43" t="s">
        <v>79</v>
      </c>
      <c r="D732" s="44">
        <v>103.3</v>
      </c>
      <c r="E732" s="44">
        <v>248.78</v>
      </c>
      <c r="F732" s="44">
        <v>101.35</v>
      </c>
      <c r="G732" s="44">
        <v>0</v>
      </c>
      <c r="H732" s="44">
        <v>48.53</v>
      </c>
      <c r="I732" s="44">
        <v>0</v>
      </c>
      <c r="J732" s="44">
        <v>0</v>
      </c>
      <c r="K732" s="44">
        <v>0</v>
      </c>
      <c r="L732" s="44">
        <v>0</v>
      </c>
      <c r="M732" s="44">
        <v>1.22</v>
      </c>
      <c r="N732" s="44">
        <v>0.19</v>
      </c>
      <c r="O732" s="44">
        <v>7.06</v>
      </c>
      <c r="P732" s="44">
        <v>7.59</v>
      </c>
      <c r="Q732" s="44">
        <v>43.95</v>
      </c>
      <c r="R732" s="44">
        <v>97.06</v>
      </c>
      <c r="S732" s="44">
        <v>108.25</v>
      </c>
      <c r="T732" s="44">
        <v>128.02000000000001</v>
      </c>
      <c r="U732" s="44">
        <v>74.33</v>
      </c>
      <c r="V732" s="44">
        <v>23.04</v>
      </c>
      <c r="W732" s="44">
        <v>37.04</v>
      </c>
      <c r="X732" s="44">
        <v>0</v>
      </c>
      <c r="Y732" s="44">
        <v>254.38</v>
      </c>
      <c r="Z732" s="44">
        <v>413.67</v>
      </c>
      <c r="AA732" s="44">
        <v>320.3</v>
      </c>
    </row>
    <row r="733" spans="1:27" collapsed="1" x14ac:dyDescent="0.2">
      <c r="A733" s="98" t="s">
        <v>2365</v>
      </c>
      <c r="B733" s="28" t="str">
        <f>"13"&amp;"."&amp;$B$800&amp;"."&amp;$B$801</f>
        <v>13.08.2023</v>
      </c>
      <c r="C733" s="90" t="s">
        <v>76</v>
      </c>
      <c r="D733" s="91">
        <f>ROUND((D734)/1000,5)</f>
        <v>9.8989999999999995E-2</v>
      </c>
      <c r="E733" s="91">
        <f t="shared" ref="E733:AA733" si="415">ROUND((E734)/1000,5)</f>
        <v>5.969E-2</v>
      </c>
      <c r="F733" s="91">
        <f t="shared" si="415"/>
        <v>4.1000000000000002E-2</v>
      </c>
      <c r="G733" s="91">
        <f t="shared" si="415"/>
        <v>3.4709999999999998E-2</v>
      </c>
      <c r="H733" s="91">
        <f t="shared" si="415"/>
        <v>1.106E-2</v>
      </c>
      <c r="I733" s="91">
        <f t="shared" si="415"/>
        <v>0</v>
      </c>
      <c r="J733" s="91">
        <f t="shared" si="415"/>
        <v>0</v>
      </c>
      <c r="K733" s="91">
        <f t="shared" si="415"/>
        <v>0</v>
      </c>
      <c r="L733" s="91">
        <f t="shared" si="415"/>
        <v>0</v>
      </c>
      <c r="M733" s="91">
        <f t="shared" si="415"/>
        <v>0</v>
      </c>
      <c r="N733" s="91">
        <f t="shared" si="415"/>
        <v>7.3099999999999997E-3</v>
      </c>
      <c r="O733" s="91">
        <f t="shared" si="415"/>
        <v>4.6359999999999998E-2</v>
      </c>
      <c r="P733" s="91">
        <f t="shared" si="415"/>
        <v>5.7430000000000002E-2</v>
      </c>
      <c r="Q733" s="91">
        <f t="shared" si="415"/>
        <v>0.11974</v>
      </c>
      <c r="R733" s="91">
        <f t="shared" si="415"/>
        <v>7.4490000000000001E-2</v>
      </c>
      <c r="S733" s="91">
        <f t="shared" si="415"/>
        <v>5.8169999999999999E-2</v>
      </c>
      <c r="T733" s="91">
        <f t="shared" si="415"/>
        <v>8.3099999999999993E-2</v>
      </c>
      <c r="U733" s="91">
        <f t="shared" si="415"/>
        <v>0.10842</v>
      </c>
      <c r="V733" s="91">
        <f t="shared" si="415"/>
        <v>4.3409999999999997E-2</v>
      </c>
      <c r="W733" s="91">
        <f t="shared" si="415"/>
        <v>1.413E-2</v>
      </c>
      <c r="X733" s="91">
        <f t="shared" si="415"/>
        <v>6.0000000000000002E-5</v>
      </c>
      <c r="Y733" s="91">
        <f t="shared" si="415"/>
        <v>4.4409999999999998E-2</v>
      </c>
      <c r="Z733" s="91">
        <f t="shared" si="415"/>
        <v>0.41927999999999999</v>
      </c>
      <c r="AA733" s="91">
        <f t="shared" si="415"/>
        <v>0.27106000000000002</v>
      </c>
    </row>
    <row r="734" spans="1:27" ht="12.75" hidden="1" customHeight="1" outlineLevel="1" x14ac:dyDescent="0.2">
      <c r="A734" s="99" t="s">
        <v>2366</v>
      </c>
      <c r="B734" s="63" t="s">
        <v>238</v>
      </c>
      <c r="C734" s="43" t="s">
        <v>79</v>
      </c>
      <c r="D734" s="44">
        <v>98.99</v>
      </c>
      <c r="E734" s="44">
        <v>59.69</v>
      </c>
      <c r="F734" s="44">
        <v>41</v>
      </c>
      <c r="G734" s="44">
        <v>34.71</v>
      </c>
      <c r="H734" s="44">
        <v>11.06</v>
      </c>
      <c r="I734" s="44">
        <v>0</v>
      </c>
      <c r="J734" s="44">
        <v>0</v>
      </c>
      <c r="K734" s="44">
        <v>0</v>
      </c>
      <c r="L734" s="44">
        <v>0</v>
      </c>
      <c r="M734" s="44">
        <v>0</v>
      </c>
      <c r="N734" s="44">
        <v>7.31</v>
      </c>
      <c r="O734" s="44">
        <v>46.36</v>
      </c>
      <c r="P734" s="44">
        <v>57.43</v>
      </c>
      <c r="Q734" s="44">
        <v>119.74</v>
      </c>
      <c r="R734" s="44">
        <v>74.489999999999995</v>
      </c>
      <c r="S734" s="44">
        <v>58.17</v>
      </c>
      <c r="T734" s="44">
        <v>83.1</v>
      </c>
      <c r="U734" s="44">
        <v>108.42</v>
      </c>
      <c r="V734" s="44">
        <v>43.41</v>
      </c>
      <c r="W734" s="44">
        <v>14.13</v>
      </c>
      <c r="X734" s="44">
        <v>0.06</v>
      </c>
      <c r="Y734" s="44">
        <v>44.41</v>
      </c>
      <c r="Z734" s="44">
        <v>419.28</v>
      </c>
      <c r="AA734" s="44">
        <v>271.06</v>
      </c>
    </row>
    <row r="735" spans="1:27" collapsed="1" x14ac:dyDescent="0.2">
      <c r="A735" s="98" t="s">
        <v>2367</v>
      </c>
      <c r="B735" s="28" t="str">
        <f>"14"&amp;"."&amp;$B$800&amp;"."&amp;$B$801</f>
        <v>14.08.2023</v>
      </c>
      <c r="C735" s="90" t="s">
        <v>76</v>
      </c>
      <c r="D735" s="91">
        <f>ROUND((D736)/1000,5)</f>
        <v>0.17799000000000001</v>
      </c>
      <c r="E735" s="91">
        <f t="shared" ref="E735:AA735" si="416">ROUND((E736)/1000,5)</f>
        <v>0.23688999999999999</v>
      </c>
      <c r="F735" s="91">
        <f t="shared" si="416"/>
        <v>0.33415</v>
      </c>
      <c r="G735" s="91">
        <f t="shared" si="416"/>
        <v>8.1320000000000003E-2</v>
      </c>
      <c r="H735" s="91">
        <f t="shared" si="416"/>
        <v>3.0530000000000002E-2</v>
      </c>
      <c r="I735" s="91">
        <f t="shared" si="416"/>
        <v>0</v>
      </c>
      <c r="J735" s="91">
        <f t="shared" si="416"/>
        <v>0</v>
      </c>
      <c r="K735" s="91">
        <f t="shared" si="416"/>
        <v>0</v>
      </c>
      <c r="L735" s="91">
        <f t="shared" si="416"/>
        <v>0</v>
      </c>
      <c r="M735" s="91">
        <f t="shared" si="416"/>
        <v>0</v>
      </c>
      <c r="N735" s="91">
        <f t="shared" si="416"/>
        <v>0</v>
      </c>
      <c r="O735" s="91">
        <f t="shared" si="416"/>
        <v>0.13936000000000001</v>
      </c>
      <c r="P735" s="91">
        <f t="shared" si="416"/>
        <v>3.5029999999999999E-2</v>
      </c>
      <c r="Q735" s="91">
        <f t="shared" si="416"/>
        <v>4.258E-2</v>
      </c>
      <c r="R735" s="91">
        <f t="shared" si="416"/>
        <v>8.8910000000000003E-2</v>
      </c>
      <c r="S735" s="91">
        <f t="shared" si="416"/>
        <v>6.3049999999999995E-2</v>
      </c>
      <c r="T735" s="91">
        <f t="shared" si="416"/>
        <v>6.7479999999999998E-2</v>
      </c>
      <c r="U735" s="91">
        <f t="shared" si="416"/>
        <v>8.4570000000000006E-2</v>
      </c>
      <c r="V735" s="91">
        <f t="shared" si="416"/>
        <v>7.5899999999999995E-2</v>
      </c>
      <c r="W735" s="91">
        <f t="shared" si="416"/>
        <v>3.7299999999999998E-3</v>
      </c>
      <c r="X735" s="91">
        <f t="shared" si="416"/>
        <v>0</v>
      </c>
      <c r="Y735" s="91">
        <f t="shared" si="416"/>
        <v>7.5069999999999998E-2</v>
      </c>
      <c r="Z735" s="91">
        <f t="shared" si="416"/>
        <v>0.66829000000000005</v>
      </c>
      <c r="AA735" s="91">
        <f t="shared" si="416"/>
        <v>0.15637000000000001</v>
      </c>
    </row>
    <row r="736" spans="1:27" ht="12.75" hidden="1" customHeight="1" outlineLevel="1" x14ac:dyDescent="0.2">
      <c r="A736" s="99" t="s">
        <v>2368</v>
      </c>
      <c r="B736" s="63" t="s">
        <v>238</v>
      </c>
      <c r="C736" s="43" t="s">
        <v>79</v>
      </c>
      <c r="D736" s="44">
        <v>177.99</v>
      </c>
      <c r="E736" s="44">
        <v>236.89</v>
      </c>
      <c r="F736" s="44">
        <v>334.15</v>
      </c>
      <c r="G736" s="44">
        <v>81.319999999999993</v>
      </c>
      <c r="H736" s="44">
        <v>30.53</v>
      </c>
      <c r="I736" s="44">
        <v>0</v>
      </c>
      <c r="J736" s="44">
        <v>0</v>
      </c>
      <c r="K736" s="44">
        <v>0</v>
      </c>
      <c r="L736" s="44">
        <v>0</v>
      </c>
      <c r="M736" s="44">
        <v>0</v>
      </c>
      <c r="N736" s="44">
        <v>0</v>
      </c>
      <c r="O736" s="44">
        <v>139.36000000000001</v>
      </c>
      <c r="P736" s="44">
        <v>35.03</v>
      </c>
      <c r="Q736" s="44">
        <v>42.58</v>
      </c>
      <c r="R736" s="44">
        <v>88.91</v>
      </c>
      <c r="S736" s="44">
        <v>63.05</v>
      </c>
      <c r="T736" s="44">
        <v>67.48</v>
      </c>
      <c r="U736" s="44">
        <v>84.57</v>
      </c>
      <c r="V736" s="44">
        <v>75.900000000000006</v>
      </c>
      <c r="W736" s="44">
        <v>3.73</v>
      </c>
      <c r="X736" s="44">
        <v>0</v>
      </c>
      <c r="Y736" s="44">
        <v>75.069999999999993</v>
      </c>
      <c r="Z736" s="44">
        <v>668.29</v>
      </c>
      <c r="AA736" s="44">
        <v>156.37</v>
      </c>
    </row>
    <row r="737" spans="1:27" collapsed="1" x14ac:dyDescent="0.2">
      <c r="A737" s="98" t="s">
        <v>2369</v>
      </c>
      <c r="B737" s="28" t="str">
        <f>"15"&amp;"."&amp;$B$800&amp;"."&amp;$B$801</f>
        <v>15.08.2023</v>
      </c>
      <c r="C737" s="90" t="s">
        <v>76</v>
      </c>
      <c r="D737" s="91">
        <f>ROUND((D738)/1000,5)</f>
        <v>7.5520000000000004E-2</v>
      </c>
      <c r="E737" s="91">
        <f t="shared" ref="E737:AA737" si="417">ROUND((E738)/1000,5)</f>
        <v>8.1640000000000004E-2</v>
      </c>
      <c r="F737" s="91">
        <f t="shared" si="417"/>
        <v>0.80737000000000003</v>
      </c>
      <c r="G737" s="91">
        <f t="shared" si="417"/>
        <v>1.585E-2</v>
      </c>
      <c r="H737" s="91">
        <f t="shared" si="417"/>
        <v>1.201E-2</v>
      </c>
      <c r="I737" s="91">
        <f t="shared" si="417"/>
        <v>0</v>
      </c>
      <c r="J737" s="91">
        <f t="shared" si="417"/>
        <v>0</v>
      </c>
      <c r="K737" s="91">
        <f t="shared" si="417"/>
        <v>0</v>
      </c>
      <c r="L737" s="91">
        <f t="shared" si="417"/>
        <v>0</v>
      </c>
      <c r="M737" s="91">
        <f t="shared" si="417"/>
        <v>0</v>
      </c>
      <c r="N737" s="91">
        <f t="shared" si="417"/>
        <v>0</v>
      </c>
      <c r="O737" s="91">
        <f t="shared" si="417"/>
        <v>0</v>
      </c>
      <c r="P737" s="91">
        <f t="shared" si="417"/>
        <v>9.1500000000000001E-3</v>
      </c>
      <c r="Q737" s="91">
        <f t="shared" si="417"/>
        <v>0</v>
      </c>
      <c r="R737" s="91">
        <f t="shared" si="417"/>
        <v>0</v>
      </c>
      <c r="S737" s="91">
        <f t="shared" si="417"/>
        <v>0</v>
      </c>
      <c r="T737" s="91">
        <f t="shared" si="417"/>
        <v>0</v>
      </c>
      <c r="U737" s="91">
        <f t="shared" si="417"/>
        <v>0</v>
      </c>
      <c r="V737" s="91">
        <f t="shared" si="417"/>
        <v>0</v>
      </c>
      <c r="W737" s="91">
        <f t="shared" si="417"/>
        <v>0</v>
      </c>
      <c r="X737" s="91">
        <f t="shared" si="417"/>
        <v>0</v>
      </c>
      <c r="Y737" s="91">
        <f t="shared" si="417"/>
        <v>1.159E-2</v>
      </c>
      <c r="Z737" s="91">
        <f t="shared" si="417"/>
        <v>0.10378999999999999</v>
      </c>
      <c r="AA737" s="91">
        <f t="shared" si="417"/>
        <v>0.12604000000000001</v>
      </c>
    </row>
    <row r="738" spans="1:27" ht="12.75" hidden="1" customHeight="1" outlineLevel="1" x14ac:dyDescent="0.2">
      <c r="A738" s="99" t="s">
        <v>2370</v>
      </c>
      <c r="B738" s="63" t="s">
        <v>238</v>
      </c>
      <c r="C738" s="43" t="s">
        <v>79</v>
      </c>
      <c r="D738" s="44">
        <v>75.52</v>
      </c>
      <c r="E738" s="44">
        <v>81.64</v>
      </c>
      <c r="F738" s="44">
        <v>807.37</v>
      </c>
      <c r="G738" s="44">
        <v>15.85</v>
      </c>
      <c r="H738" s="44">
        <v>12.01</v>
      </c>
      <c r="I738" s="44">
        <v>0</v>
      </c>
      <c r="J738" s="44">
        <v>0</v>
      </c>
      <c r="K738" s="44">
        <v>0</v>
      </c>
      <c r="L738" s="44">
        <v>0</v>
      </c>
      <c r="M738" s="44">
        <v>0</v>
      </c>
      <c r="N738" s="44">
        <v>0</v>
      </c>
      <c r="O738" s="44">
        <v>0</v>
      </c>
      <c r="P738" s="44">
        <v>9.15</v>
      </c>
      <c r="Q738" s="44">
        <v>0</v>
      </c>
      <c r="R738" s="44">
        <v>0</v>
      </c>
      <c r="S738" s="44">
        <v>0</v>
      </c>
      <c r="T738" s="44">
        <v>0</v>
      </c>
      <c r="U738" s="44">
        <v>0</v>
      </c>
      <c r="V738" s="44">
        <v>0</v>
      </c>
      <c r="W738" s="44">
        <v>0</v>
      </c>
      <c r="X738" s="44">
        <v>0</v>
      </c>
      <c r="Y738" s="44">
        <v>11.59</v>
      </c>
      <c r="Z738" s="44">
        <v>103.79</v>
      </c>
      <c r="AA738" s="44">
        <v>126.04</v>
      </c>
    </row>
    <row r="739" spans="1:27" collapsed="1" x14ac:dyDescent="0.2">
      <c r="A739" s="98" t="s">
        <v>2371</v>
      </c>
      <c r="B739" s="28" t="str">
        <f>"16"&amp;"."&amp;$B$800&amp;"."&amp;$B$801</f>
        <v>16.08.2023</v>
      </c>
      <c r="C739" s="90" t="s">
        <v>76</v>
      </c>
      <c r="D739" s="91">
        <f>ROUND((D740)/1000,5)</f>
        <v>0.20658000000000001</v>
      </c>
      <c r="E739" s="91">
        <f t="shared" ref="E739:AA739" si="418">ROUND((E740)/1000,5)</f>
        <v>0.16328999999999999</v>
      </c>
      <c r="F739" s="91">
        <f t="shared" si="418"/>
        <v>0.22720000000000001</v>
      </c>
      <c r="G739" s="91">
        <f t="shared" si="418"/>
        <v>4.7200000000000002E-3</v>
      </c>
      <c r="H739" s="91">
        <f t="shared" si="418"/>
        <v>0.77170000000000005</v>
      </c>
      <c r="I739" s="91">
        <f t="shared" si="418"/>
        <v>0</v>
      </c>
      <c r="J739" s="91">
        <f t="shared" si="418"/>
        <v>0</v>
      </c>
      <c r="K739" s="91">
        <f t="shared" si="418"/>
        <v>0</v>
      </c>
      <c r="L739" s="91">
        <f t="shared" si="418"/>
        <v>0</v>
      </c>
      <c r="M739" s="91">
        <f t="shared" si="418"/>
        <v>1.371E-2</v>
      </c>
      <c r="N739" s="91">
        <f t="shared" si="418"/>
        <v>9.6089999999999995E-2</v>
      </c>
      <c r="O739" s="91">
        <f t="shared" si="418"/>
        <v>4.2729999999999997E-2</v>
      </c>
      <c r="P739" s="91">
        <f t="shared" si="418"/>
        <v>0</v>
      </c>
      <c r="Q739" s="91">
        <f t="shared" si="418"/>
        <v>0.12248000000000001</v>
      </c>
      <c r="R739" s="91">
        <f t="shared" si="418"/>
        <v>0</v>
      </c>
      <c r="S739" s="91">
        <f t="shared" si="418"/>
        <v>0</v>
      </c>
      <c r="T739" s="91">
        <f t="shared" si="418"/>
        <v>0</v>
      </c>
      <c r="U739" s="91">
        <f t="shared" si="418"/>
        <v>0</v>
      </c>
      <c r="V739" s="91">
        <f t="shared" si="418"/>
        <v>0</v>
      </c>
      <c r="W739" s="91">
        <f t="shared" si="418"/>
        <v>0</v>
      </c>
      <c r="X739" s="91">
        <f t="shared" si="418"/>
        <v>0</v>
      </c>
      <c r="Y739" s="91">
        <f t="shared" si="418"/>
        <v>1.504E-2</v>
      </c>
      <c r="Z739" s="91">
        <f t="shared" si="418"/>
        <v>0.62295</v>
      </c>
      <c r="AA739" s="91">
        <f t="shared" si="418"/>
        <v>0.26319999999999999</v>
      </c>
    </row>
    <row r="740" spans="1:27" ht="12.75" hidden="1" customHeight="1" outlineLevel="1" x14ac:dyDescent="0.2">
      <c r="A740" s="99" t="s">
        <v>2372</v>
      </c>
      <c r="B740" s="63" t="s">
        <v>238</v>
      </c>
      <c r="C740" s="43" t="s">
        <v>79</v>
      </c>
      <c r="D740" s="44">
        <v>206.58</v>
      </c>
      <c r="E740" s="44">
        <v>163.29</v>
      </c>
      <c r="F740" s="44">
        <v>227.2</v>
      </c>
      <c r="G740" s="44">
        <v>4.72</v>
      </c>
      <c r="H740" s="44">
        <v>771.7</v>
      </c>
      <c r="I740" s="44">
        <v>0</v>
      </c>
      <c r="J740" s="44">
        <v>0</v>
      </c>
      <c r="K740" s="44">
        <v>0</v>
      </c>
      <c r="L740" s="44">
        <v>0</v>
      </c>
      <c r="M740" s="44">
        <v>13.71</v>
      </c>
      <c r="N740" s="44">
        <v>96.09</v>
      </c>
      <c r="O740" s="44">
        <v>42.73</v>
      </c>
      <c r="P740" s="44">
        <v>0</v>
      </c>
      <c r="Q740" s="44">
        <v>122.48</v>
      </c>
      <c r="R740" s="44">
        <v>0</v>
      </c>
      <c r="S740" s="44">
        <v>0</v>
      </c>
      <c r="T740" s="44">
        <v>0</v>
      </c>
      <c r="U740" s="44">
        <v>0</v>
      </c>
      <c r="V740" s="44">
        <v>0</v>
      </c>
      <c r="W740" s="44">
        <v>0</v>
      </c>
      <c r="X740" s="44">
        <v>0</v>
      </c>
      <c r="Y740" s="44">
        <v>15.04</v>
      </c>
      <c r="Z740" s="44">
        <v>622.95000000000005</v>
      </c>
      <c r="AA740" s="44">
        <v>263.2</v>
      </c>
    </row>
    <row r="741" spans="1:27" collapsed="1" x14ac:dyDescent="0.2">
      <c r="A741" s="98" t="s">
        <v>2373</v>
      </c>
      <c r="B741" s="28" t="str">
        <f>"17"&amp;"."&amp;$B$800&amp;"."&amp;$B$801</f>
        <v>17.08.2023</v>
      </c>
      <c r="C741" s="90" t="s">
        <v>76</v>
      </c>
      <c r="D741" s="91">
        <f>ROUND((D742)/1000,5)</f>
        <v>0.12987000000000001</v>
      </c>
      <c r="E741" s="91">
        <f t="shared" ref="E741:AA741" si="419">ROUND((E742)/1000,5)</f>
        <v>9.8309999999999995E-2</v>
      </c>
      <c r="F741" s="91">
        <f t="shared" si="419"/>
        <v>0.87988999999999995</v>
      </c>
      <c r="G741" s="91">
        <f t="shared" si="419"/>
        <v>0.24193999999999999</v>
      </c>
      <c r="H741" s="91">
        <f t="shared" si="419"/>
        <v>0.23047000000000001</v>
      </c>
      <c r="I741" s="91">
        <f t="shared" si="419"/>
        <v>0.26796999999999999</v>
      </c>
      <c r="J741" s="91">
        <f t="shared" si="419"/>
        <v>0</v>
      </c>
      <c r="K741" s="91">
        <f t="shared" si="419"/>
        <v>0</v>
      </c>
      <c r="L741" s="91">
        <f t="shared" si="419"/>
        <v>0</v>
      </c>
      <c r="M741" s="91">
        <f t="shared" si="419"/>
        <v>0</v>
      </c>
      <c r="N741" s="91">
        <f t="shared" si="419"/>
        <v>0</v>
      </c>
      <c r="O741" s="91">
        <f t="shared" si="419"/>
        <v>0</v>
      </c>
      <c r="P741" s="91">
        <f t="shared" si="419"/>
        <v>0</v>
      </c>
      <c r="Q741" s="91">
        <f t="shared" si="419"/>
        <v>0</v>
      </c>
      <c r="R741" s="91">
        <f t="shared" si="419"/>
        <v>0</v>
      </c>
      <c r="S741" s="91">
        <f t="shared" si="419"/>
        <v>0</v>
      </c>
      <c r="T741" s="91">
        <f t="shared" si="419"/>
        <v>0</v>
      </c>
      <c r="U741" s="91">
        <f t="shared" si="419"/>
        <v>0</v>
      </c>
      <c r="V741" s="91">
        <f t="shared" si="419"/>
        <v>0</v>
      </c>
      <c r="W741" s="91">
        <f t="shared" si="419"/>
        <v>0</v>
      </c>
      <c r="X741" s="91">
        <f t="shared" si="419"/>
        <v>4.2599999999999999E-3</v>
      </c>
      <c r="Y741" s="91">
        <f t="shared" si="419"/>
        <v>2.0420000000000001E-2</v>
      </c>
      <c r="Z741" s="91">
        <f t="shared" si="419"/>
        <v>0.39017000000000002</v>
      </c>
      <c r="AA741" s="91">
        <f t="shared" si="419"/>
        <v>0.23333000000000001</v>
      </c>
    </row>
    <row r="742" spans="1:27" ht="12.75" hidden="1" customHeight="1" outlineLevel="1" x14ac:dyDescent="0.2">
      <c r="A742" s="99" t="s">
        <v>2374</v>
      </c>
      <c r="B742" s="63" t="s">
        <v>238</v>
      </c>
      <c r="C742" s="43" t="s">
        <v>79</v>
      </c>
      <c r="D742" s="44">
        <v>129.87</v>
      </c>
      <c r="E742" s="44">
        <v>98.31</v>
      </c>
      <c r="F742" s="44">
        <v>879.89</v>
      </c>
      <c r="G742" s="44">
        <v>241.94</v>
      </c>
      <c r="H742" s="44">
        <v>230.47</v>
      </c>
      <c r="I742" s="44">
        <v>267.97000000000003</v>
      </c>
      <c r="J742" s="44">
        <v>0</v>
      </c>
      <c r="K742" s="44">
        <v>0</v>
      </c>
      <c r="L742" s="44">
        <v>0</v>
      </c>
      <c r="M742" s="44">
        <v>0</v>
      </c>
      <c r="N742" s="44">
        <v>0</v>
      </c>
      <c r="O742" s="44">
        <v>0</v>
      </c>
      <c r="P742" s="44">
        <v>0</v>
      </c>
      <c r="Q742" s="44">
        <v>0</v>
      </c>
      <c r="R742" s="44">
        <v>0</v>
      </c>
      <c r="S742" s="44">
        <v>0</v>
      </c>
      <c r="T742" s="44">
        <v>0</v>
      </c>
      <c r="U742" s="44">
        <v>0</v>
      </c>
      <c r="V742" s="44">
        <v>0</v>
      </c>
      <c r="W742" s="44">
        <v>0</v>
      </c>
      <c r="X742" s="44">
        <v>4.26</v>
      </c>
      <c r="Y742" s="44">
        <v>20.420000000000002</v>
      </c>
      <c r="Z742" s="44">
        <v>390.17</v>
      </c>
      <c r="AA742" s="44">
        <v>233.33</v>
      </c>
    </row>
    <row r="743" spans="1:27" collapsed="1" x14ac:dyDescent="0.2">
      <c r="A743" s="98" t="s">
        <v>2375</v>
      </c>
      <c r="B743" s="28" t="str">
        <f>"18"&amp;"."&amp;$B$800&amp;"."&amp;$B$801</f>
        <v>18.08.2023</v>
      </c>
      <c r="C743" s="90" t="s">
        <v>76</v>
      </c>
      <c r="D743" s="91">
        <f>ROUND((D744)/1000,5)</f>
        <v>0.14235999999999999</v>
      </c>
      <c r="E743" s="91">
        <f t="shared" ref="E743:AA743" si="420">ROUND((E744)/1000,5)</f>
        <v>0.11322</v>
      </c>
      <c r="F743" s="91">
        <f t="shared" si="420"/>
        <v>7.1400000000000005E-2</v>
      </c>
      <c r="G743" s="91">
        <f t="shared" si="420"/>
        <v>5.1839999999999997E-2</v>
      </c>
      <c r="H743" s="91">
        <f t="shared" si="420"/>
        <v>2.0240000000000001E-2</v>
      </c>
      <c r="I743" s="91">
        <f t="shared" si="420"/>
        <v>0</v>
      </c>
      <c r="J743" s="91">
        <f t="shared" si="420"/>
        <v>0</v>
      </c>
      <c r="K743" s="91">
        <f t="shared" si="420"/>
        <v>0</v>
      </c>
      <c r="L743" s="91">
        <f t="shared" si="420"/>
        <v>0</v>
      </c>
      <c r="M743" s="91">
        <f t="shared" si="420"/>
        <v>0</v>
      </c>
      <c r="N743" s="91">
        <f t="shared" si="420"/>
        <v>1.5100000000000001E-3</v>
      </c>
      <c r="O743" s="91">
        <f t="shared" si="420"/>
        <v>8.7500000000000008E-3</v>
      </c>
      <c r="P743" s="91">
        <f t="shared" si="420"/>
        <v>0</v>
      </c>
      <c r="Q743" s="91">
        <f t="shared" si="420"/>
        <v>1.8000000000000001E-4</v>
      </c>
      <c r="R743" s="91">
        <f t="shared" si="420"/>
        <v>6.9830000000000003E-2</v>
      </c>
      <c r="S743" s="91">
        <f t="shared" si="420"/>
        <v>5.2780000000000001E-2</v>
      </c>
      <c r="T743" s="91">
        <f t="shared" si="420"/>
        <v>3.8019999999999998E-2</v>
      </c>
      <c r="U743" s="91">
        <f t="shared" si="420"/>
        <v>0.11643000000000001</v>
      </c>
      <c r="V743" s="91">
        <f t="shared" si="420"/>
        <v>0</v>
      </c>
      <c r="W743" s="91">
        <f t="shared" si="420"/>
        <v>0</v>
      </c>
      <c r="X743" s="91">
        <f t="shared" si="420"/>
        <v>0</v>
      </c>
      <c r="Y743" s="91">
        <f t="shared" si="420"/>
        <v>0.17852000000000001</v>
      </c>
      <c r="Z743" s="91">
        <f t="shared" si="420"/>
        <v>0.59889999999999999</v>
      </c>
      <c r="AA743" s="91">
        <f t="shared" si="420"/>
        <v>0.34705999999999998</v>
      </c>
    </row>
    <row r="744" spans="1:27" ht="12.75" hidden="1" customHeight="1" outlineLevel="1" x14ac:dyDescent="0.2">
      <c r="A744" s="99" t="s">
        <v>2376</v>
      </c>
      <c r="B744" s="63" t="s">
        <v>238</v>
      </c>
      <c r="C744" s="43" t="s">
        <v>79</v>
      </c>
      <c r="D744" s="44">
        <v>142.36000000000001</v>
      </c>
      <c r="E744" s="44">
        <v>113.22</v>
      </c>
      <c r="F744" s="44">
        <v>71.400000000000006</v>
      </c>
      <c r="G744" s="44">
        <v>51.84</v>
      </c>
      <c r="H744" s="44">
        <v>20.239999999999998</v>
      </c>
      <c r="I744" s="44">
        <v>0</v>
      </c>
      <c r="J744" s="44">
        <v>0</v>
      </c>
      <c r="K744" s="44">
        <v>0</v>
      </c>
      <c r="L744" s="44">
        <v>0</v>
      </c>
      <c r="M744" s="44">
        <v>0</v>
      </c>
      <c r="N744" s="44">
        <v>1.51</v>
      </c>
      <c r="O744" s="44">
        <v>8.75</v>
      </c>
      <c r="P744" s="44">
        <v>0</v>
      </c>
      <c r="Q744" s="44">
        <v>0.18</v>
      </c>
      <c r="R744" s="44">
        <v>69.83</v>
      </c>
      <c r="S744" s="44">
        <v>52.78</v>
      </c>
      <c r="T744" s="44">
        <v>38.020000000000003</v>
      </c>
      <c r="U744" s="44">
        <v>116.43</v>
      </c>
      <c r="V744" s="44">
        <v>0</v>
      </c>
      <c r="W744" s="44">
        <v>0</v>
      </c>
      <c r="X744" s="44">
        <v>0</v>
      </c>
      <c r="Y744" s="44">
        <v>178.52</v>
      </c>
      <c r="Z744" s="44">
        <v>598.9</v>
      </c>
      <c r="AA744" s="44">
        <v>347.06</v>
      </c>
    </row>
    <row r="745" spans="1:27" collapsed="1" x14ac:dyDescent="0.2">
      <c r="A745" s="98" t="s">
        <v>2377</v>
      </c>
      <c r="B745" s="28" t="str">
        <f>"19"&amp;"."&amp;$B$800&amp;"."&amp;$B$801</f>
        <v>19.08.2023</v>
      </c>
      <c r="C745" s="90" t="s">
        <v>76</v>
      </c>
      <c r="D745" s="91">
        <f>ROUND((D746)/1000,5)</f>
        <v>0.15606</v>
      </c>
      <c r="E745" s="91">
        <f t="shared" ref="E745:AA745" si="421">ROUND((E746)/1000,5)</f>
        <v>0.1242</v>
      </c>
      <c r="F745" s="91">
        <f t="shared" si="421"/>
        <v>4.2459999999999998E-2</v>
      </c>
      <c r="G745" s="91">
        <f t="shared" si="421"/>
        <v>0</v>
      </c>
      <c r="H745" s="91">
        <f t="shared" si="421"/>
        <v>0</v>
      </c>
      <c r="I745" s="91">
        <f t="shared" si="421"/>
        <v>0</v>
      </c>
      <c r="J745" s="91">
        <f t="shared" si="421"/>
        <v>0</v>
      </c>
      <c r="K745" s="91">
        <f t="shared" si="421"/>
        <v>0</v>
      </c>
      <c r="L745" s="91">
        <f t="shared" si="421"/>
        <v>0</v>
      </c>
      <c r="M745" s="91">
        <f t="shared" si="421"/>
        <v>0</v>
      </c>
      <c r="N745" s="91">
        <f t="shared" si="421"/>
        <v>1.0000000000000001E-5</v>
      </c>
      <c r="O745" s="91">
        <f t="shared" si="421"/>
        <v>0</v>
      </c>
      <c r="P745" s="91">
        <f t="shared" si="421"/>
        <v>7.7799999999999996E-3</v>
      </c>
      <c r="Q745" s="91">
        <f t="shared" si="421"/>
        <v>8.8699999999999994E-3</v>
      </c>
      <c r="R745" s="91">
        <f t="shared" si="421"/>
        <v>0</v>
      </c>
      <c r="S745" s="91">
        <f t="shared" si="421"/>
        <v>1.108E-2</v>
      </c>
      <c r="T745" s="91">
        <f t="shared" si="421"/>
        <v>2.1430000000000001E-2</v>
      </c>
      <c r="U745" s="91">
        <f t="shared" si="421"/>
        <v>0.17222000000000001</v>
      </c>
      <c r="V745" s="91">
        <f t="shared" si="421"/>
        <v>0.19327</v>
      </c>
      <c r="W745" s="91">
        <f t="shared" si="421"/>
        <v>0.11223</v>
      </c>
      <c r="X745" s="91">
        <f t="shared" si="421"/>
        <v>7.8479999999999994E-2</v>
      </c>
      <c r="Y745" s="91">
        <f t="shared" si="421"/>
        <v>0.21632999999999999</v>
      </c>
      <c r="Z745" s="91">
        <f t="shared" si="421"/>
        <v>0.22903000000000001</v>
      </c>
      <c r="AA745" s="91">
        <f t="shared" si="421"/>
        <v>0.52759</v>
      </c>
    </row>
    <row r="746" spans="1:27" ht="12.75" hidden="1" customHeight="1" outlineLevel="1" x14ac:dyDescent="0.2">
      <c r="A746" s="99" t="s">
        <v>2378</v>
      </c>
      <c r="B746" s="63" t="s">
        <v>238</v>
      </c>
      <c r="C746" s="43" t="s">
        <v>79</v>
      </c>
      <c r="D746" s="44">
        <v>156.06</v>
      </c>
      <c r="E746" s="44">
        <v>124.2</v>
      </c>
      <c r="F746" s="44">
        <v>42.46</v>
      </c>
      <c r="G746" s="44">
        <v>0</v>
      </c>
      <c r="H746" s="44">
        <v>0</v>
      </c>
      <c r="I746" s="44">
        <v>0</v>
      </c>
      <c r="J746" s="44">
        <v>0</v>
      </c>
      <c r="K746" s="44">
        <v>0</v>
      </c>
      <c r="L746" s="44">
        <v>0</v>
      </c>
      <c r="M746" s="44">
        <v>0</v>
      </c>
      <c r="N746" s="44">
        <v>0.01</v>
      </c>
      <c r="O746" s="44">
        <v>0</v>
      </c>
      <c r="P746" s="44">
        <v>7.78</v>
      </c>
      <c r="Q746" s="44">
        <v>8.8699999999999992</v>
      </c>
      <c r="R746" s="44">
        <v>0</v>
      </c>
      <c r="S746" s="44">
        <v>11.08</v>
      </c>
      <c r="T746" s="44">
        <v>21.43</v>
      </c>
      <c r="U746" s="44">
        <v>172.22</v>
      </c>
      <c r="V746" s="44">
        <v>193.27</v>
      </c>
      <c r="W746" s="44">
        <v>112.23</v>
      </c>
      <c r="X746" s="44">
        <v>78.48</v>
      </c>
      <c r="Y746" s="44">
        <v>216.33</v>
      </c>
      <c r="Z746" s="44">
        <v>229.03</v>
      </c>
      <c r="AA746" s="44">
        <v>527.59</v>
      </c>
    </row>
    <row r="747" spans="1:27" collapsed="1" x14ac:dyDescent="0.2">
      <c r="A747" s="98" t="s">
        <v>2379</v>
      </c>
      <c r="B747" s="28" t="str">
        <f>"20"&amp;"."&amp;$B$800&amp;"."&amp;$B$801</f>
        <v>20.08.2023</v>
      </c>
      <c r="C747" s="90" t="s">
        <v>76</v>
      </c>
      <c r="D747" s="91">
        <f>ROUND((D748)/1000,5)</f>
        <v>0.16506000000000001</v>
      </c>
      <c r="E747" s="91">
        <f t="shared" ref="E747:AA747" si="422">ROUND((E748)/1000,5)</f>
        <v>0.12259</v>
      </c>
      <c r="F747" s="91">
        <f t="shared" si="422"/>
        <v>7.7799999999999994E-2</v>
      </c>
      <c r="G747" s="91">
        <f t="shared" si="422"/>
        <v>4.2889999999999998E-2</v>
      </c>
      <c r="H747" s="91">
        <f t="shared" si="422"/>
        <v>1.325E-2</v>
      </c>
      <c r="I747" s="91">
        <f t="shared" si="422"/>
        <v>0</v>
      </c>
      <c r="J747" s="91">
        <f t="shared" si="422"/>
        <v>0</v>
      </c>
      <c r="K747" s="91">
        <f t="shared" si="422"/>
        <v>0</v>
      </c>
      <c r="L747" s="91">
        <f t="shared" si="422"/>
        <v>0</v>
      </c>
      <c r="M747" s="91">
        <f t="shared" si="422"/>
        <v>0</v>
      </c>
      <c r="N747" s="91">
        <f t="shared" si="422"/>
        <v>7.6499999999999997E-3</v>
      </c>
      <c r="O747" s="91">
        <f t="shared" si="422"/>
        <v>0</v>
      </c>
      <c r="P747" s="91">
        <f t="shared" si="422"/>
        <v>5.0000000000000002E-5</v>
      </c>
      <c r="Q747" s="91">
        <f t="shared" si="422"/>
        <v>0</v>
      </c>
      <c r="R747" s="91">
        <f t="shared" si="422"/>
        <v>0</v>
      </c>
      <c r="S747" s="91">
        <f t="shared" si="422"/>
        <v>0</v>
      </c>
      <c r="T747" s="91">
        <f t="shared" si="422"/>
        <v>0</v>
      </c>
      <c r="U747" s="91">
        <f t="shared" si="422"/>
        <v>4.4060000000000002E-2</v>
      </c>
      <c r="V747" s="91">
        <f t="shared" si="422"/>
        <v>3.074E-2</v>
      </c>
      <c r="W747" s="91">
        <f t="shared" si="422"/>
        <v>1.6299999999999999E-2</v>
      </c>
      <c r="X747" s="91">
        <f t="shared" si="422"/>
        <v>6.4860000000000001E-2</v>
      </c>
      <c r="Y747" s="91">
        <f t="shared" si="422"/>
        <v>9.7919999999999993E-2</v>
      </c>
      <c r="Z747" s="91">
        <f t="shared" si="422"/>
        <v>0.47534999999999999</v>
      </c>
      <c r="AA747" s="91">
        <f t="shared" si="422"/>
        <v>0.50307999999999997</v>
      </c>
    </row>
    <row r="748" spans="1:27" ht="12.75" hidden="1" customHeight="1" outlineLevel="1" x14ac:dyDescent="0.2">
      <c r="A748" s="99" t="s">
        <v>2380</v>
      </c>
      <c r="B748" s="63" t="s">
        <v>238</v>
      </c>
      <c r="C748" s="43" t="s">
        <v>79</v>
      </c>
      <c r="D748" s="44">
        <v>165.06</v>
      </c>
      <c r="E748" s="44">
        <v>122.59</v>
      </c>
      <c r="F748" s="44">
        <v>77.8</v>
      </c>
      <c r="G748" s="44">
        <v>42.89</v>
      </c>
      <c r="H748" s="44">
        <v>13.25</v>
      </c>
      <c r="I748" s="44">
        <v>0</v>
      </c>
      <c r="J748" s="44">
        <v>0</v>
      </c>
      <c r="K748" s="44">
        <v>0</v>
      </c>
      <c r="L748" s="44">
        <v>0</v>
      </c>
      <c r="M748" s="44">
        <v>0</v>
      </c>
      <c r="N748" s="44">
        <v>7.65</v>
      </c>
      <c r="O748" s="44">
        <v>0</v>
      </c>
      <c r="P748" s="44">
        <v>0.05</v>
      </c>
      <c r="Q748" s="44">
        <v>0</v>
      </c>
      <c r="R748" s="44">
        <v>0</v>
      </c>
      <c r="S748" s="44">
        <v>0</v>
      </c>
      <c r="T748" s="44">
        <v>0</v>
      </c>
      <c r="U748" s="44">
        <v>44.06</v>
      </c>
      <c r="V748" s="44">
        <v>30.74</v>
      </c>
      <c r="W748" s="44">
        <v>16.3</v>
      </c>
      <c r="X748" s="44">
        <v>64.86</v>
      </c>
      <c r="Y748" s="44">
        <v>97.92</v>
      </c>
      <c r="Z748" s="44">
        <v>475.35</v>
      </c>
      <c r="AA748" s="44">
        <v>503.08</v>
      </c>
    </row>
    <row r="749" spans="1:27" collapsed="1" x14ac:dyDescent="0.2">
      <c r="A749" s="98" t="s">
        <v>2381</v>
      </c>
      <c r="B749" s="28" t="str">
        <f>"21"&amp;"."&amp;$B$800&amp;"."&amp;$B$801</f>
        <v>21.08.2023</v>
      </c>
      <c r="C749" s="90" t="s">
        <v>76</v>
      </c>
      <c r="D749" s="91">
        <f>ROUND((D750)/1000,5)</f>
        <v>0.27855999999999997</v>
      </c>
      <c r="E749" s="91">
        <f t="shared" ref="E749:AA749" si="423">ROUND((E750)/1000,5)</f>
        <v>0.29832999999999998</v>
      </c>
      <c r="F749" s="91">
        <f t="shared" si="423"/>
        <v>0.23003000000000001</v>
      </c>
      <c r="G749" s="91">
        <f t="shared" si="423"/>
        <v>0.19417000000000001</v>
      </c>
      <c r="H749" s="91">
        <f t="shared" si="423"/>
        <v>0</v>
      </c>
      <c r="I749" s="91">
        <f t="shared" si="423"/>
        <v>0</v>
      </c>
      <c r="J749" s="91">
        <f t="shared" si="423"/>
        <v>0</v>
      </c>
      <c r="K749" s="91">
        <f t="shared" si="423"/>
        <v>0</v>
      </c>
      <c r="L749" s="91">
        <f t="shared" si="423"/>
        <v>0</v>
      </c>
      <c r="M749" s="91">
        <f t="shared" si="423"/>
        <v>0</v>
      </c>
      <c r="N749" s="91">
        <f t="shared" si="423"/>
        <v>0</v>
      </c>
      <c r="O749" s="91">
        <f t="shared" si="423"/>
        <v>0</v>
      </c>
      <c r="P749" s="91">
        <f t="shared" si="423"/>
        <v>1.6800000000000001E-3</v>
      </c>
      <c r="Q749" s="91">
        <f t="shared" si="423"/>
        <v>0</v>
      </c>
      <c r="R749" s="91">
        <f t="shared" si="423"/>
        <v>0</v>
      </c>
      <c r="S749" s="91">
        <f t="shared" si="423"/>
        <v>0</v>
      </c>
      <c r="T749" s="91">
        <f t="shared" si="423"/>
        <v>0</v>
      </c>
      <c r="U749" s="91">
        <f t="shared" si="423"/>
        <v>6.7900000000000002E-2</v>
      </c>
      <c r="V749" s="91">
        <f t="shared" si="423"/>
        <v>4.4760000000000001E-2</v>
      </c>
      <c r="W749" s="91">
        <f t="shared" si="423"/>
        <v>2.2839999999999999E-2</v>
      </c>
      <c r="X749" s="91">
        <f t="shared" si="423"/>
        <v>1.172E-2</v>
      </c>
      <c r="Y749" s="91">
        <f t="shared" si="423"/>
        <v>0.22145999999999999</v>
      </c>
      <c r="Z749" s="91">
        <f t="shared" si="423"/>
        <v>0.65139000000000002</v>
      </c>
      <c r="AA749" s="91">
        <f t="shared" si="423"/>
        <v>0.64168000000000003</v>
      </c>
    </row>
    <row r="750" spans="1:27" ht="12.75" hidden="1" customHeight="1" outlineLevel="1" x14ac:dyDescent="0.2">
      <c r="A750" s="99" t="s">
        <v>2382</v>
      </c>
      <c r="B750" s="63" t="s">
        <v>238</v>
      </c>
      <c r="C750" s="43" t="s">
        <v>79</v>
      </c>
      <c r="D750" s="44">
        <v>278.56</v>
      </c>
      <c r="E750" s="44">
        <v>298.33</v>
      </c>
      <c r="F750" s="44">
        <v>230.03</v>
      </c>
      <c r="G750" s="44">
        <v>194.17</v>
      </c>
      <c r="H750" s="44">
        <v>0</v>
      </c>
      <c r="I750" s="44">
        <v>0</v>
      </c>
      <c r="J750" s="44">
        <v>0</v>
      </c>
      <c r="K750" s="44">
        <v>0</v>
      </c>
      <c r="L750" s="44">
        <v>0</v>
      </c>
      <c r="M750" s="44">
        <v>0</v>
      </c>
      <c r="N750" s="44">
        <v>0</v>
      </c>
      <c r="O750" s="44">
        <v>0</v>
      </c>
      <c r="P750" s="44">
        <v>1.68</v>
      </c>
      <c r="Q750" s="44">
        <v>0</v>
      </c>
      <c r="R750" s="44">
        <v>0</v>
      </c>
      <c r="S750" s="44">
        <v>0</v>
      </c>
      <c r="T750" s="44">
        <v>0</v>
      </c>
      <c r="U750" s="44">
        <v>67.900000000000006</v>
      </c>
      <c r="V750" s="44">
        <v>44.76</v>
      </c>
      <c r="W750" s="44">
        <v>22.84</v>
      </c>
      <c r="X750" s="44">
        <v>11.72</v>
      </c>
      <c r="Y750" s="44">
        <v>221.46</v>
      </c>
      <c r="Z750" s="44">
        <v>651.39</v>
      </c>
      <c r="AA750" s="44">
        <v>641.67999999999995</v>
      </c>
    </row>
    <row r="751" spans="1:27" collapsed="1" x14ac:dyDescent="0.2">
      <c r="A751" s="98" t="s">
        <v>2383</v>
      </c>
      <c r="B751" s="28" t="str">
        <f>"22"&amp;"."&amp;$B$800&amp;"."&amp;$B$801</f>
        <v>22.08.2023</v>
      </c>
      <c r="C751" s="90" t="s">
        <v>76</v>
      </c>
      <c r="D751" s="91">
        <f>ROUND((D752)/1000,5)</f>
        <v>0.28745999999999999</v>
      </c>
      <c r="E751" s="91">
        <f t="shared" ref="E751:AA751" si="424">ROUND((E752)/1000,5)</f>
        <v>0.18776999999999999</v>
      </c>
      <c r="F751" s="91">
        <f t="shared" si="424"/>
        <v>0.11771</v>
      </c>
      <c r="G751" s="91">
        <f t="shared" si="424"/>
        <v>0</v>
      </c>
      <c r="H751" s="91">
        <f t="shared" si="424"/>
        <v>0</v>
      </c>
      <c r="I751" s="91">
        <f t="shared" si="424"/>
        <v>0</v>
      </c>
      <c r="J751" s="91">
        <f t="shared" si="424"/>
        <v>0</v>
      </c>
      <c r="K751" s="91">
        <f t="shared" si="424"/>
        <v>0</v>
      </c>
      <c r="L751" s="91">
        <f t="shared" si="424"/>
        <v>0</v>
      </c>
      <c r="M751" s="91">
        <f t="shared" si="424"/>
        <v>1E-4</v>
      </c>
      <c r="N751" s="91">
        <f t="shared" si="424"/>
        <v>0</v>
      </c>
      <c r="O751" s="91">
        <f t="shared" si="424"/>
        <v>0.10976</v>
      </c>
      <c r="P751" s="91">
        <f t="shared" si="424"/>
        <v>0.16889999999999999</v>
      </c>
      <c r="Q751" s="91">
        <f t="shared" si="424"/>
        <v>3.5459999999999998E-2</v>
      </c>
      <c r="R751" s="91">
        <f t="shared" si="424"/>
        <v>0.17591999999999999</v>
      </c>
      <c r="S751" s="91">
        <f t="shared" si="424"/>
        <v>0.15687000000000001</v>
      </c>
      <c r="T751" s="91">
        <f t="shared" si="424"/>
        <v>0.26074000000000003</v>
      </c>
      <c r="U751" s="91">
        <f t="shared" si="424"/>
        <v>0.1217</v>
      </c>
      <c r="V751" s="91">
        <f t="shared" si="424"/>
        <v>0.12992000000000001</v>
      </c>
      <c r="W751" s="91">
        <f t="shared" si="424"/>
        <v>9.3670000000000003E-2</v>
      </c>
      <c r="X751" s="91">
        <f t="shared" si="424"/>
        <v>0.27150000000000002</v>
      </c>
      <c r="Y751" s="91">
        <f t="shared" si="424"/>
        <v>0.31863999999999998</v>
      </c>
      <c r="Z751" s="91">
        <f t="shared" si="424"/>
        <v>0.26271</v>
      </c>
      <c r="AA751" s="91">
        <f t="shared" si="424"/>
        <v>0.53727000000000003</v>
      </c>
    </row>
    <row r="752" spans="1:27" ht="12.75" hidden="1" customHeight="1" outlineLevel="1" x14ac:dyDescent="0.2">
      <c r="A752" s="99" t="s">
        <v>2384</v>
      </c>
      <c r="B752" s="63" t="s">
        <v>238</v>
      </c>
      <c r="C752" s="43" t="s">
        <v>79</v>
      </c>
      <c r="D752" s="44">
        <v>287.45999999999998</v>
      </c>
      <c r="E752" s="44">
        <v>187.77</v>
      </c>
      <c r="F752" s="44">
        <v>117.71</v>
      </c>
      <c r="G752" s="44">
        <v>0</v>
      </c>
      <c r="H752" s="44">
        <v>0</v>
      </c>
      <c r="I752" s="44">
        <v>0</v>
      </c>
      <c r="J752" s="44">
        <v>0</v>
      </c>
      <c r="K752" s="44">
        <v>0</v>
      </c>
      <c r="L752" s="44">
        <v>0</v>
      </c>
      <c r="M752" s="44">
        <v>0.1</v>
      </c>
      <c r="N752" s="44">
        <v>0</v>
      </c>
      <c r="O752" s="44">
        <v>109.76</v>
      </c>
      <c r="P752" s="44">
        <v>168.9</v>
      </c>
      <c r="Q752" s="44">
        <v>35.46</v>
      </c>
      <c r="R752" s="44">
        <v>175.92</v>
      </c>
      <c r="S752" s="44">
        <v>156.87</v>
      </c>
      <c r="T752" s="44">
        <v>260.74</v>
      </c>
      <c r="U752" s="44">
        <v>121.7</v>
      </c>
      <c r="V752" s="44">
        <v>129.91999999999999</v>
      </c>
      <c r="W752" s="44">
        <v>93.67</v>
      </c>
      <c r="X752" s="44">
        <v>271.5</v>
      </c>
      <c r="Y752" s="44">
        <v>318.64</v>
      </c>
      <c r="Z752" s="44">
        <v>262.70999999999998</v>
      </c>
      <c r="AA752" s="44">
        <v>537.27</v>
      </c>
    </row>
    <row r="753" spans="1:27" collapsed="1" x14ac:dyDescent="0.2">
      <c r="A753" s="98" t="s">
        <v>2385</v>
      </c>
      <c r="B753" s="28" t="str">
        <f>"23"&amp;"."&amp;$B$800&amp;"."&amp;$B$801</f>
        <v>23.08.2023</v>
      </c>
      <c r="C753" s="90" t="s">
        <v>76</v>
      </c>
      <c r="D753" s="91">
        <f>ROUND((D754)/1000,5)</f>
        <v>0.32684000000000002</v>
      </c>
      <c r="E753" s="91">
        <f t="shared" ref="E753:AA753" si="425">ROUND((E754)/1000,5)</f>
        <v>0.10986</v>
      </c>
      <c r="F753" s="91">
        <f t="shared" si="425"/>
        <v>0.1789</v>
      </c>
      <c r="G753" s="91">
        <f t="shared" si="425"/>
        <v>6.6449999999999995E-2</v>
      </c>
      <c r="H753" s="91">
        <f t="shared" si="425"/>
        <v>0</v>
      </c>
      <c r="I753" s="91">
        <f t="shared" si="425"/>
        <v>0</v>
      </c>
      <c r="J753" s="91">
        <f t="shared" si="425"/>
        <v>0</v>
      </c>
      <c r="K753" s="91">
        <f t="shared" si="425"/>
        <v>0</v>
      </c>
      <c r="L753" s="91">
        <f t="shared" si="425"/>
        <v>0</v>
      </c>
      <c r="M753" s="91">
        <f t="shared" si="425"/>
        <v>6.1870000000000001E-2</v>
      </c>
      <c r="N753" s="91">
        <f t="shared" si="425"/>
        <v>6.9599999999999995E-2</v>
      </c>
      <c r="O753" s="91">
        <f t="shared" si="425"/>
        <v>6.8909999999999999E-2</v>
      </c>
      <c r="P753" s="91">
        <f t="shared" si="425"/>
        <v>7.0889999999999995E-2</v>
      </c>
      <c r="Q753" s="91">
        <f t="shared" si="425"/>
        <v>0.24124000000000001</v>
      </c>
      <c r="R753" s="91">
        <f t="shared" si="425"/>
        <v>0.11701</v>
      </c>
      <c r="S753" s="91">
        <f t="shared" si="425"/>
        <v>8.2419999999999993E-2</v>
      </c>
      <c r="T753" s="91">
        <f t="shared" si="425"/>
        <v>0.18387000000000001</v>
      </c>
      <c r="U753" s="91">
        <f t="shared" si="425"/>
        <v>0.22805</v>
      </c>
      <c r="V753" s="91">
        <f t="shared" si="425"/>
        <v>0.27666000000000002</v>
      </c>
      <c r="W753" s="91">
        <f t="shared" si="425"/>
        <v>0.29054000000000002</v>
      </c>
      <c r="X753" s="91">
        <f t="shared" si="425"/>
        <v>0.15955</v>
      </c>
      <c r="Y753" s="91">
        <f t="shared" si="425"/>
        <v>0.71999000000000002</v>
      </c>
      <c r="Z753" s="91">
        <f t="shared" si="425"/>
        <v>0.75485000000000002</v>
      </c>
      <c r="AA753" s="91">
        <f t="shared" si="425"/>
        <v>0.41132999999999997</v>
      </c>
    </row>
    <row r="754" spans="1:27" ht="12.75" hidden="1" customHeight="1" outlineLevel="1" x14ac:dyDescent="0.2">
      <c r="A754" s="99" t="s">
        <v>2386</v>
      </c>
      <c r="B754" s="63" t="s">
        <v>238</v>
      </c>
      <c r="C754" s="43" t="s">
        <v>79</v>
      </c>
      <c r="D754" s="44">
        <v>326.83999999999997</v>
      </c>
      <c r="E754" s="44">
        <v>109.86</v>
      </c>
      <c r="F754" s="44">
        <v>178.9</v>
      </c>
      <c r="G754" s="44">
        <v>66.45</v>
      </c>
      <c r="H754" s="44">
        <v>0</v>
      </c>
      <c r="I754" s="44">
        <v>0</v>
      </c>
      <c r="J754" s="44">
        <v>0</v>
      </c>
      <c r="K754" s="44">
        <v>0</v>
      </c>
      <c r="L754" s="44">
        <v>0</v>
      </c>
      <c r="M754" s="44">
        <v>61.87</v>
      </c>
      <c r="N754" s="44">
        <v>69.599999999999994</v>
      </c>
      <c r="O754" s="44">
        <v>68.91</v>
      </c>
      <c r="P754" s="44">
        <v>70.89</v>
      </c>
      <c r="Q754" s="44">
        <v>241.24</v>
      </c>
      <c r="R754" s="44">
        <v>117.01</v>
      </c>
      <c r="S754" s="44">
        <v>82.42</v>
      </c>
      <c r="T754" s="44">
        <v>183.87</v>
      </c>
      <c r="U754" s="44">
        <v>228.05</v>
      </c>
      <c r="V754" s="44">
        <v>276.66000000000003</v>
      </c>
      <c r="W754" s="44">
        <v>290.54000000000002</v>
      </c>
      <c r="X754" s="44">
        <v>159.55000000000001</v>
      </c>
      <c r="Y754" s="44">
        <v>719.99</v>
      </c>
      <c r="Z754" s="44">
        <v>754.85</v>
      </c>
      <c r="AA754" s="44">
        <v>411.33</v>
      </c>
    </row>
    <row r="755" spans="1:27" collapsed="1" x14ac:dyDescent="0.2">
      <c r="A755" s="98" t="s">
        <v>2387</v>
      </c>
      <c r="B755" s="28" t="str">
        <f>"24"&amp;"."&amp;$B$800&amp;"."&amp;$B$801</f>
        <v>24.08.2023</v>
      </c>
      <c r="C755" s="90" t="s">
        <v>76</v>
      </c>
      <c r="D755" s="91">
        <f>ROUND((D756)/1000,5)</f>
        <v>0.42007</v>
      </c>
      <c r="E755" s="91">
        <f t="shared" ref="E755:AA755" si="426">ROUND((E756)/1000,5)</f>
        <v>0.28560000000000002</v>
      </c>
      <c r="F755" s="91">
        <f t="shared" si="426"/>
        <v>0.84818000000000005</v>
      </c>
      <c r="G755" s="91">
        <f t="shared" si="426"/>
        <v>0.18210999999999999</v>
      </c>
      <c r="H755" s="91">
        <f t="shared" si="426"/>
        <v>0.191</v>
      </c>
      <c r="I755" s="91">
        <f t="shared" si="426"/>
        <v>0</v>
      </c>
      <c r="J755" s="91">
        <f t="shared" si="426"/>
        <v>0</v>
      </c>
      <c r="K755" s="91">
        <f t="shared" si="426"/>
        <v>0</v>
      </c>
      <c r="L755" s="91">
        <f t="shared" si="426"/>
        <v>0</v>
      </c>
      <c r="M755" s="91">
        <f t="shared" si="426"/>
        <v>0</v>
      </c>
      <c r="N755" s="91">
        <f t="shared" si="426"/>
        <v>5.0360000000000002E-2</v>
      </c>
      <c r="O755" s="91">
        <f t="shared" si="426"/>
        <v>0.14297000000000001</v>
      </c>
      <c r="P755" s="91">
        <f t="shared" si="426"/>
        <v>7.9039999999999999E-2</v>
      </c>
      <c r="Q755" s="91">
        <f t="shared" si="426"/>
        <v>0.13907</v>
      </c>
      <c r="R755" s="91">
        <f t="shared" si="426"/>
        <v>0.10781</v>
      </c>
      <c r="S755" s="91">
        <f t="shared" si="426"/>
        <v>0.12517</v>
      </c>
      <c r="T755" s="91">
        <f t="shared" si="426"/>
        <v>0.13711999999999999</v>
      </c>
      <c r="U755" s="91">
        <f t="shared" si="426"/>
        <v>0.10316</v>
      </c>
      <c r="V755" s="91">
        <f t="shared" si="426"/>
        <v>9.178E-2</v>
      </c>
      <c r="W755" s="91">
        <f t="shared" si="426"/>
        <v>0.15826000000000001</v>
      </c>
      <c r="X755" s="91">
        <f t="shared" si="426"/>
        <v>9.3219999999999997E-2</v>
      </c>
      <c r="Y755" s="91">
        <f t="shared" si="426"/>
        <v>0.28210000000000002</v>
      </c>
      <c r="Z755" s="91">
        <f t="shared" si="426"/>
        <v>0.61209000000000002</v>
      </c>
      <c r="AA755" s="91">
        <f t="shared" si="426"/>
        <v>0.60994000000000004</v>
      </c>
    </row>
    <row r="756" spans="1:27" ht="12.75" hidden="1" customHeight="1" outlineLevel="1" x14ac:dyDescent="0.2">
      <c r="A756" s="99" t="s">
        <v>2388</v>
      </c>
      <c r="B756" s="63" t="s">
        <v>238</v>
      </c>
      <c r="C756" s="43" t="s">
        <v>79</v>
      </c>
      <c r="D756" s="44">
        <v>420.07</v>
      </c>
      <c r="E756" s="44">
        <v>285.60000000000002</v>
      </c>
      <c r="F756" s="44">
        <v>848.18</v>
      </c>
      <c r="G756" s="44">
        <v>182.11</v>
      </c>
      <c r="H756" s="44">
        <v>191</v>
      </c>
      <c r="I756" s="44">
        <v>0</v>
      </c>
      <c r="J756" s="44">
        <v>0</v>
      </c>
      <c r="K756" s="44">
        <v>0</v>
      </c>
      <c r="L756" s="44">
        <v>0</v>
      </c>
      <c r="M756" s="44">
        <v>0</v>
      </c>
      <c r="N756" s="44">
        <v>50.36</v>
      </c>
      <c r="O756" s="44">
        <v>142.97</v>
      </c>
      <c r="P756" s="44">
        <v>79.040000000000006</v>
      </c>
      <c r="Q756" s="44">
        <v>139.07</v>
      </c>
      <c r="R756" s="44">
        <v>107.81</v>
      </c>
      <c r="S756" s="44">
        <v>125.17</v>
      </c>
      <c r="T756" s="44">
        <v>137.12</v>
      </c>
      <c r="U756" s="44">
        <v>103.16</v>
      </c>
      <c r="V756" s="44">
        <v>91.78</v>
      </c>
      <c r="W756" s="44">
        <v>158.26</v>
      </c>
      <c r="X756" s="44">
        <v>93.22</v>
      </c>
      <c r="Y756" s="44">
        <v>282.10000000000002</v>
      </c>
      <c r="Z756" s="44">
        <v>612.09</v>
      </c>
      <c r="AA756" s="44">
        <v>609.94000000000005</v>
      </c>
    </row>
    <row r="757" spans="1:27" collapsed="1" x14ac:dyDescent="0.2">
      <c r="A757" s="98" t="s">
        <v>2389</v>
      </c>
      <c r="B757" s="28" t="str">
        <f>"25"&amp;"."&amp;$B$800&amp;"."&amp;$B$801</f>
        <v>25.08.2023</v>
      </c>
      <c r="C757" s="90" t="s">
        <v>76</v>
      </c>
      <c r="D757" s="91">
        <f>ROUND((D758)/1000,5)</f>
        <v>0.41822999999999999</v>
      </c>
      <c r="E757" s="91">
        <f t="shared" ref="E757:AA757" si="427">ROUND((E758)/1000,5)</f>
        <v>0.38596999999999998</v>
      </c>
      <c r="F757" s="91">
        <f t="shared" si="427"/>
        <v>0.10367999999999999</v>
      </c>
      <c r="G757" s="91">
        <f t="shared" si="427"/>
        <v>0</v>
      </c>
      <c r="H757" s="91">
        <f t="shared" si="427"/>
        <v>0</v>
      </c>
      <c r="I757" s="91">
        <f t="shared" si="427"/>
        <v>0</v>
      </c>
      <c r="J757" s="91">
        <f t="shared" si="427"/>
        <v>0</v>
      </c>
      <c r="K757" s="91">
        <f t="shared" si="427"/>
        <v>0</v>
      </c>
      <c r="L757" s="91">
        <f t="shared" si="427"/>
        <v>0</v>
      </c>
      <c r="M757" s="91">
        <f t="shared" si="427"/>
        <v>0</v>
      </c>
      <c r="N757" s="91">
        <f t="shared" si="427"/>
        <v>1.8460000000000001E-2</v>
      </c>
      <c r="O757" s="91">
        <f t="shared" si="427"/>
        <v>9.8110000000000003E-2</v>
      </c>
      <c r="P757" s="91">
        <f t="shared" si="427"/>
        <v>9.1899999999999996E-2</v>
      </c>
      <c r="Q757" s="91">
        <f t="shared" si="427"/>
        <v>0.17938999999999999</v>
      </c>
      <c r="R757" s="91">
        <f t="shared" si="427"/>
        <v>0.21254000000000001</v>
      </c>
      <c r="S757" s="91">
        <f t="shared" si="427"/>
        <v>0.187</v>
      </c>
      <c r="T757" s="91">
        <f t="shared" si="427"/>
        <v>0.12163</v>
      </c>
      <c r="U757" s="91">
        <f t="shared" si="427"/>
        <v>0.17621000000000001</v>
      </c>
      <c r="V757" s="91">
        <f t="shared" si="427"/>
        <v>9.3200000000000002E-3</v>
      </c>
      <c r="W757" s="91">
        <f t="shared" si="427"/>
        <v>0.18407000000000001</v>
      </c>
      <c r="X757" s="91">
        <f t="shared" si="427"/>
        <v>0.16164999999999999</v>
      </c>
      <c r="Y757" s="91">
        <f t="shared" si="427"/>
        <v>0.40001999999999999</v>
      </c>
      <c r="Z757" s="91">
        <f t="shared" si="427"/>
        <v>0.42459999999999998</v>
      </c>
      <c r="AA757" s="91">
        <f t="shared" si="427"/>
        <v>0.33484999999999998</v>
      </c>
    </row>
    <row r="758" spans="1:27" ht="12.75" hidden="1" customHeight="1" outlineLevel="1" x14ac:dyDescent="0.2">
      <c r="A758" s="99" t="s">
        <v>2390</v>
      </c>
      <c r="B758" s="63" t="s">
        <v>238</v>
      </c>
      <c r="C758" s="43" t="s">
        <v>79</v>
      </c>
      <c r="D758" s="44">
        <v>418.23</v>
      </c>
      <c r="E758" s="44">
        <v>385.97</v>
      </c>
      <c r="F758" s="44">
        <v>103.68</v>
      </c>
      <c r="G758" s="44">
        <v>0</v>
      </c>
      <c r="H758" s="44">
        <v>0</v>
      </c>
      <c r="I758" s="44">
        <v>0</v>
      </c>
      <c r="J758" s="44">
        <v>0</v>
      </c>
      <c r="K758" s="44">
        <v>0</v>
      </c>
      <c r="L758" s="44">
        <v>0</v>
      </c>
      <c r="M758" s="44">
        <v>0</v>
      </c>
      <c r="N758" s="44">
        <v>18.46</v>
      </c>
      <c r="O758" s="44">
        <v>98.11</v>
      </c>
      <c r="P758" s="44">
        <v>91.9</v>
      </c>
      <c r="Q758" s="44">
        <v>179.39</v>
      </c>
      <c r="R758" s="44">
        <v>212.54</v>
      </c>
      <c r="S758" s="44">
        <v>187</v>
      </c>
      <c r="T758" s="44">
        <v>121.63</v>
      </c>
      <c r="U758" s="44">
        <v>176.21</v>
      </c>
      <c r="V758" s="44">
        <v>9.32</v>
      </c>
      <c r="W758" s="44">
        <v>184.07</v>
      </c>
      <c r="X758" s="44">
        <v>161.65</v>
      </c>
      <c r="Y758" s="44">
        <v>400.02</v>
      </c>
      <c r="Z758" s="44">
        <v>424.6</v>
      </c>
      <c r="AA758" s="44">
        <v>334.85</v>
      </c>
    </row>
    <row r="759" spans="1:27" collapsed="1" x14ac:dyDescent="0.2">
      <c r="A759" s="98" t="s">
        <v>2391</v>
      </c>
      <c r="B759" s="28" t="str">
        <f>"26"&amp;"."&amp;$B$800&amp;"."&amp;$B$801</f>
        <v>26.08.2023</v>
      </c>
      <c r="C759" s="90" t="s">
        <v>76</v>
      </c>
      <c r="D759" s="91">
        <f>ROUND((D760)/1000,5)</f>
        <v>0.11899999999999999</v>
      </c>
      <c r="E759" s="91">
        <f t="shared" ref="E759:AA759" si="428">ROUND((E760)/1000,5)</f>
        <v>0.24292</v>
      </c>
      <c r="F759" s="91">
        <f t="shared" si="428"/>
        <v>0.15928</v>
      </c>
      <c r="G759" s="91">
        <f t="shared" si="428"/>
        <v>0.16724</v>
      </c>
      <c r="H759" s="91">
        <f t="shared" si="428"/>
        <v>0.1079</v>
      </c>
      <c r="I759" s="91">
        <f t="shared" si="428"/>
        <v>2.2000000000000001E-3</v>
      </c>
      <c r="J759" s="91">
        <f t="shared" si="428"/>
        <v>9.9900000000000006E-3</v>
      </c>
      <c r="K759" s="91">
        <f t="shared" si="428"/>
        <v>0</v>
      </c>
      <c r="L759" s="91">
        <f t="shared" si="428"/>
        <v>0</v>
      </c>
      <c r="M759" s="91">
        <f t="shared" si="428"/>
        <v>0</v>
      </c>
      <c r="N759" s="91">
        <f t="shared" si="428"/>
        <v>2.9999999999999997E-4</v>
      </c>
      <c r="O759" s="91">
        <f t="shared" si="428"/>
        <v>3.5839999999999997E-2</v>
      </c>
      <c r="P759" s="91">
        <f t="shared" si="428"/>
        <v>8.3290000000000003E-2</v>
      </c>
      <c r="Q759" s="91">
        <f t="shared" si="428"/>
        <v>8.9580000000000007E-2</v>
      </c>
      <c r="R759" s="91">
        <f t="shared" si="428"/>
        <v>5.919E-2</v>
      </c>
      <c r="S759" s="91">
        <f t="shared" si="428"/>
        <v>4.1000000000000002E-2</v>
      </c>
      <c r="T759" s="91">
        <f t="shared" si="428"/>
        <v>2.0660000000000001E-2</v>
      </c>
      <c r="U759" s="91">
        <f t="shared" si="428"/>
        <v>5.7770000000000002E-2</v>
      </c>
      <c r="V759" s="91">
        <f t="shared" si="428"/>
        <v>2.1260000000000001E-2</v>
      </c>
      <c r="W759" s="91">
        <f t="shared" si="428"/>
        <v>0</v>
      </c>
      <c r="X759" s="91">
        <f t="shared" si="428"/>
        <v>0</v>
      </c>
      <c r="Y759" s="91">
        <f t="shared" si="428"/>
        <v>0.18636</v>
      </c>
      <c r="Z759" s="91">
        <f t="shared" si="428"/>
        <v>0.34466999999999998</v>
      </c>
      <c r="AA759" s="91">
        <f t="shared" si="428"/>
        <v>0.25501000000000001</v>
      </c>
    </row>
    <row r="760" spans="1:27" ht="12.75" hidden="1" customHeight="1" outlineLevel="1" x14ac:dyDescent="0.2">
      <c r="A760" s="99" t="s">
        <v>2392</v>
      </c>
      <c r="B760" s="63" t="s">
        <v>238</v>
      </c>
      <c r="C760" s="43" t="s">
        <v>79</v>
      </c>
      <c r="D760" s="44">
        <v>119</v>
      </c>
      <c r="E760" s="44">
        <v>242.92</v>
      </c>
      <c r="F760" s="44">
        <v>159.28</v>
      </c>
      <c r="G760" s="44">
        <v>167.24</v>
      </c>
      <c r="H760" s="44">
        <v>107.9</v>
      </c>
      <c r="I760" s="44">
        <v>2.2000000000000002</v>
      </c>
      <c r="J760" s="44">
        <v>9.99</v>
      </c>
      <c r="K760" s="44">
        <v>0</v>
      </c>
      <c r="L760" s="44">
        <v>0</v>
      </c>
      <c r="M760" s="44">
        <v>0</v>
      </c>
      <c r="N760" s="44">
        <v>0.3</v>
      </c>
      <c r="O760" s="44">
        <v>35.840000000000003</v>
      </c>
      <c r="P760" s="44">
        <v>83.29</v>
      </c>
      <c r="Q760" s="44">
        <v>89.58</v>
      </c>
      <c r="R760" s="44">
        <v>59.19</v>
      </c>
      <c r="S760" s="44">
        <v>41</v>
      </c>
      <c r="T760" s="44">
        <v>20.66</v>
      </c>
      <c r="U760" s="44">
        <v>57.77</v>
      </c>
      <c r="V760" s="44">
        <v>21.26</v>
      </c>
      <c r="W760" s="44">
        <v>0</v>
      </c>
      <c r="X760" s="44">
        <v>0</v>
      </c>
      <c r="Y760" s="44">
        <v>186.36</v>
      </c>
      <c r="Z760" s="44">
        <v>344.67</v>
      </c>
      <c r="AA760" s="44">
        <v>255.01</v>
      </c>
    </row>
    <row r="761" spans="1:27" collapsed="1" x14ac:dyDescent="0.2">
      <c r="A761" s="98" t="s">
        <v>2393</v>
      </c>
      <c r="B761" s="28" t="str">
        <f>"27"&amp;"."&amp;$B$800&amp;"."&amp;$B$801</f>
        <v>27.08.2023</v>
      </c>
      <c r="C761" s="90" t="s">
        <v>76</v>
      </c>
      <c r="D761" s="91">
        <f>ROUND((D762)/1000,5)</f>
        <v>0.16156000000000001</v>
      </c>
      <c r="E761" s="91">
        <f t="shared" ref="E761:AA761" si="429">ROUND((E762)/1000,5)</f>
        <v>0.14879000000000001</v>
      </c>
      <c r="F761" s="91">
        <f t="shared" si="429"/>
        <v>0.11329</v>
      </c>
      <c r="G761" s="91">
        <f t="shared" si="429"/>
        <v>0.19234999999999999</v>
      </c>
      <c r="H761" s="91">
        <f t="shared" si="429"/>
        <v>0.13342000000000001</v>
      </c>
      <c r="I761" s="91">
        <f t="shared" si="429"/>
        <v>0</v>
      </c>
      <c r="J761" s="91">
        <f t="shared" si="429"/>
        <v>0</v>
      </c>
      <c r="K761" s="91">
        <f t="shared" si="429"/>
        <v>0</v>
      </c>
      <c r="L761" s="91">
        <f t="shared" si="429"/>
        <v>0</v>
      </c>
      <c r="M761" s="91">
        <f t="shared" si="429"/>
        <v>4.9100000000000003E-3</v>
      </c>
      <c r="N761" s="91">
        <f t="shared" si="429"/>
        <v>3.6670000000000001E-2</v>
      </c>
      <c r="O761" s="91">
        <f t="shared" si="429"/>
        <v>0</v>
      </c>
      <c r="P761" s="91">
        <f t="shared" si="429"/>
        <v>2.8729999999999999E-2</v>
      </c>
      <c r="Q761" s="91">
        <f t="shared" si="429"/>
        <v>0</v>
      </c>
      <c r="R761" s="91">
        <f t="shared" si="429"/>
        <v>0</v>
      </c>
      <c r="S761" s="91">
        <f t="shared" si="429"/>
        <v>3.415E-2</v>
      </c>
      <c r="T761" s="91">
        <f t="shared" si="429"/>
        <v>1.31E-3</v>
      </c>
      <c r="U761" s="91">
        <f t="shared" si="429"/>
        <v>0</v>
      </c>
      <c r="V761" s="91">
        <f t="shared" si="429"/>
        <v>4.4999999999999999E-4</v>
      </c>
      <c r="W761" s="91">
        <f t="shared" si="429"/>
        <v>0</v>
      </c>
      <c r="X761" s="91">
        <f t="shared" si="429"/>
        <v>2.15E-3</v>
      </c>
      <c r="Y761" s="91">
        <f t="shared" si="429"/>
        <v>0.10985</v>
      </c>
      <c r="Z761" s="91">
        <f t="shared" si="429"/>
        <v>0.32783000000000001</v>
      </c>
      <c r="AA761" s="91">
        <f t="shared" si="429"/>
        <v>0.21289</v>
      </c>
    </row>
    <row r="762" spans="1:27" ht="12.75" hidden="1" customHeight="1" outlineLevel="1" x14ac:dyDescent="0.2">
      <c r="A762" s="99" t="s">
        <v>2394</v>
      </c>
      <c r="B762" s="63" t="s">
        <v>238</v>
      </c>
      <c r="C762" s="43" t="s">
        <v>79</v>
      </c>
      <c r="D762" s="44">
        <v>161.56</v>
      </c>
      <c r="E762" s="44">
        <v>148.79</v>
      </c>
      <c r="F762" s="44">
        <v>113.29</v>
      </c>
      <c r="G762" s="44">
        <v>192.35</v>
      </c>
      <c r="H762" s="44">
        <v>133.41999999999999</v>
      </c>
      <c r="I762" s="44">
        <v>0</v>
      </c>
      <c r="J762" s="44">
        <v>0</v>
      </c>
      <c r="K762" s="44">
        <v>0</v>
      </c>
      <c r="L762" s="44">
        <v>0</v>
      </c>
      <c r="M762" s="44">
        <v>4.91</v>
      </c>
      <c r="N762" s="44">
        <v>36.67</v>
      </c>
      <c r="O762" s="44">
        <v>0</v>
      </c>
      <c r="P762" s="44">
        <v>28.73</v>
      </c>
      <c r="Q762" s="44">
        <v>0</v>
      </c>
      <c r="R762" s="44">
        <v>0</v>
      </c>
      <c r="S762" s="44">
        <v>34.15</v>
      </c>
      <c r="T762" s="44">
        <v>1.31</v>
      </c>
      <c r="U762" s="44">
        <v>0</v>
      </c>
      <c r="V762" s="44">
        <v>0.45</v>
      </c>
      <c r="W762" s="44">
        <v>0</v>
      </c>
      <c r="X762" s="44">
        <v>2.15</v>
      </c>
      <c r="Y762" s="44">
        <v>109.85</v>
      </c>
      <c r="Z762" s="44">
        <v>327.83</v>
      </c>
      <c r="AA762" s="44">
        <v>212.89</v>
      </c>
    </row>
    <row r="763" spans="1:27" collapsed="1" x14ac:dyDescent="0.2">
      <c r="A763" s="98" t="s">
        <v>2395</v>
      </c>
      <c r="B763" s="28" t="str">
        <f>"28"&amp;"."&amp;$B$800&amp;"."&amp;$B$801</f>
        <v>28.08.2023</v>
      </c>
      <c r="C763" s="90" t="s">
        <v>76</v>
      </c>
      <c r="D763" s="91">
        <f>ROUND((D764)/1000,5)</f>
        <v>1.6990000000000002E-2</v>
      </c>
      <c r="E763" s="91">
        <f t="shared" ref="E763:AA763" si="430">ROUND((E764)/1000,5)</f>
        <v>0</v>
      </c>
      <c r="F763" s="91">
        <f t="shared" si="430"/>
        <v>0</v>
      </c>
      <c r="G763" s="91">
        <f t="shared" si="430"/>
        <v>0</v>
      </c>
      <c r="H763" s="91">
        <f t="shared" si="430"/>
        <v>0</v>
      </c>
      <c r="I763" s="91">
        <f t="shared" si="430"/>
        <v>0</v>
      </c>
      <c r="J763" s="91">
        <f t="shared" si="430"/>
        <v>0</v>
      </c>
      <c r="K763" s="91">
        <f t="shared" si="430"/>
        <v>0</v>
      </c>
      <c r="L763" s="91">
        <f t="shared" si="430"/>
        <v>0</v>
      </c>
      <c r="M763" s="91">
        <f t="shared" si="430"/>
        <v>0</v>
      </c>
      <c r="N763" s="91">
        <f t="shared" si="430"/>
        <v>0</v>
      </c>
      <c r="O763" s="91">
        <f t="shared" si="430"/>
        <v>0</v>
      </c>
      <c r="P763" s="91">
        <f t="shared" si="430"/>
        <v>0</v>
      </c>
      <c r="Q763" s="91">
        <f t="shared" si="430"/>
        <v>2.904E-2</v>
      </c>
      <c r="R763" s="91">
        <f t="shared" si="430"/>
        <v>0</v>
      </c>
      <c r="S763" s="91">
        <f t="shared" si="430"/>
        <v>0</v>
      </c>
      <c r="T763" s="91">
        <f t="shared" si="430"/>
        <v>0</v>
      </c>
      <c r="U763" s="91">
        <f t="shared" si="430"/>
        <v>0</v>
      </c>
      <c r="V763" s="91">
        <f t="shared" si="430"/>
        <v>0</v>
      </c>
      <c r="W763" s="91">
        <f t="shared" si="430"/>
        <v>0</v>
      </c>
      <c r="X763" s="91">
        <f t="shared" si="430"/>
        <v>0</v>
      </c>
      <c r="Y763" s="91">
        <f t="shared" si="430"/>
        <v>4.1369999999999997E-2</v>
      </c>
      <c r="Z763" s="91">
        <f t="shared" si="430"/>
        <v>0.19656999999999999</v>
      </c>
      <c r="AA763" s="91">
        <f t="shared" si="430"/>
        <v>0.1105</v>
      </c>
    </row>
    <row r="764" spans="1:27" ht="12.75" hidden="1" customHeight="1" outlineLevel="1" x14ac:dyDescent="0.2">
      <c r="A764" s="99" t="s">
        <v>2396</v>
      </c>
      <c r="B764" s="63" t="s">
        <v>238</v>
      </c>
      <c r="C764" s="43" t="s">
        <v>79</v>
      </c>
      <c r="D764" s="44">
        <v>16.989999999999998</v>
      </c>
      <c r="E764" s="44">
        <v>0</v>
      </c>
      <c r="F764" s="44">
        <v>0</v>
      </c>
      <c r="G764" s="44">
        <v>0</v>
      </c>
      <c r="H764" s="44">
        <v>0</v>
      </c>
      <c r="I764" s="44">
        <v>0</v>
      </c>
      <c r="J764" s="44">
        <v>0</v>
      </c>
      <c r="K764" s="44">
        <v>0</v>
      </c>
      <c r="L764" s="44">
        <v>0</v>
      </c>
      <c r="M764" s="44">
        <v>0</v>
      </c>
      <c r="N764" s="44">
        <v>0</v>
      </c>
      <c r="O764" s="44">
        <v>0</v>
      </c>
      <c r="P764" s="44">
        <v>0</v>
      </c>
      <c r="Q764" s="44">
        <v>29.04</v>
      </c>
      <c r="R764" s="44">
        <v>0</v>
      </c>
      <c r="S764" s="44">
        <v>0</v>
      </c>
      <c r="T764" s="44">
        <v>0</v>
      </c>
      <c r="U764" s="44">
        <v>0</v>
      </c>
      <c r="V764" s="44">
        <v>0</v>
      </c>
      <c r="W764" s="44">
        <v>0</v>
      </c>
      <c r="X764" s="44">
        <v>0</v>
      </c>
      <c r="Y764" s="44">
        <v>41.37</v>
      </c>
      <c r="Z764" s="44">
        <v>196.57</v>
      </c>
      <c r="AA764" s="44">
        <v>110.5</v>
      </c>
    </row>
    <row r="765" spans="1:27" collapsed="1" x14ac:dyDescent="0.2">
      <c r="A765" s="98" t="s">
        <v>2397</v>
      </c>
      <c r="B765" s="28" t="str">
        <f>"29"&amp;"."&amp;$B$800&amp;"."&amp;$B$801</f>
        <v>29.08.2023</v>
      </c>
      <c r="C765" s="90" t="s">
        <v>76</v>
      </c>
      <c r="D765" s="91">
        <f>ROUND((D766)/1000,5)</f>
        <v>3.8159999999999999E-2</v>
      </c>
      <c r="E765" s="91">
        <f t="shared" ref="E765:AA765" si="431">ROUND((E766)/1000,5)</f>
        <v>1.9699999999999999E-2</v>
      </c>
      <c r="F765" s="91">
        <f t="shared" si="431"/>
        <v>0</v>
      </c>
      <c r="G765" s="91">
        <f t="shared" si="431"/>
        <v>0</v>
      </c>
      <c r="H765" s="91">
        <f t="shared" si="431"/>
        <v>0</v>
      </c>
      <c r="I765" s="91">
        <f t="shared" si="431"/>
        <v>0</v>
      </c>
      <c r="J765" s="91">
        <f t="shared" si="431"/>
        <v>0</v>
      </c>
      <c r="K765" s="91">
        <f t="shared" si="431"/>
        <v>0</v>
      </c>
      <c r="L765" s="91">
        <f t="shared" si="431"/>
        <v>0</v>
      </c>
      <c r="M765" s="91">
        <f t="shared" si="431"/>
        <v>0</v>
      </c>
      <c r="N765" s="91">
        <f t="shared" si="431"/>
        <v>0</v>
      </c>
      <c r="O765" s="91">
        <f t="shared" si="431"/>
        <v>0</v>
      </c>
      <c r="P765" s="91">
        <f t="shared" si="431"/>
        <v>0</v>
      </c>
      <c r="Q765" s="91">
        <f t="shared" si="431"/>
        <v>0</v>
      </c>
      <c r="R765" s="91">
        <f t="shared" si="431"/>
        <v>0</v>
      </c>
      <c r="S765" s="91">
        <f t="shared" si="431"/>
        <v>0</v>
      </c>
      <c r="T765" s="91">
        <f t="shared" si="431"/>
        <v>0</v>
      </c>
      <c r="U765" s="91">
        <f t="shared" si="431"/>
        <v>0</v>
      </c>
      <c r="V765" s="91">
        <f t="shared" si="431"/>
        <v>0</v>
      </c>
      <c r="W765" s="91">
        <f t="shared" si="431"/>
        <v>0</v>
      </c>
      <c r="X765" s="91">
        <f t="shared" si="431"/>
        <v>0</v>
      </c>
      <c r="Y765" s="91">
        <f t="shared" si="431"/>
        <v>0</v>
      </c>
      <c r="Z765" s="91">
        <f t="shared" si="431"/>
        <v>6.0000000000000002E-5</v>
      </c>
      <c r="AA765" s="91">
        <f t="shared" si="431"/>
        <v>0</v>
      </c>
    </row>
    <row r="766" spans="1:27" ht="12.75" hidden="1" customHeight="1" outlineLevel="1" x14ac:dyDescent="0.2">
      <c r="A766" s="99" t="s">
        <v>2398</v>
      </c>
      <c r="B766" s="63" t="s">
        <v>238</v>
      </c>
      <c r="C766" s="43" t="s">
        <v>79</v>
      </c>
      <c r="D766" s="44">
        <v>38.159999999999997</v>
      </c>
      <c r="E766" s="44">
        <v>19.7</v>
      </c>
      <c r="F766" s="44">
        <v>0</v>
      </c>
      <c r="G766" s="44">
        <v>0</v>
      </c>
      <c r="H766" s="44">
        <v>0</v>
      </c>
      <c r="I766" s="44">
        <v>0</v>
      </c>
      <c r="J766" s="44">
        <v>0</v>
      </c>
      <c r="K766" s="44">
        <v>0</v>
      </c>
      <c r="L766" s="44">
        <v>0</v>
      </c>
      <c r="M766" s="44">
        <v>0</v>
      </c>
      <c r="N766" s="44">
        <v>0</v>
      </c>
      <c r="O766" s="44">
        <v>0</v>
      </c>
      <c r="P766" s="44">
        <v>0</v>
      </c>
      <c r="Q766" s="44">
        <v>0</v>
      </c>
      <c r="R766" s="44">
        <v>0</v>
      </c>
      <c r="S766" s="44">
        <v>0</v>
      </c>
      <c r="T766" s="44">
        <v>0</v>
      </c>
      <c r="U766" s="44">
        <v>0</v>
      </c>
      <c r="V766" s="44">
        <v>0</v>
      </c>
      <c r="W766" s="44">
        <v>0</v>
      </c>
      <c r="X766" s="44">
        <v>0</v>
      </c>
      <c r="Y766" s="44">
        <v>0</v>
      </c>
      <c r="Z766" s="44">
        <v>0.06</v>
      </c>
      <c r="AA766" s="44">
        <v>0</v>
      </c>
    </row>
    <row r="767" spans="1:27" collapsed="1" x14ac:dyDescent="0.2">
      <c r="A767" s="98" t="s">
        <v>2399</v>
      </c>
      <c r="B767" s="28" t="str">
        <f>"30"&amp;"."&amp;$B$800&amp;"."&amp;$B$801</f>
        <v>30.08.2023</v>
      </c>
      <c r="C767" s="90" t="s">
        <v>76</v>
      </c>
      <c r="D767" s="91">
        <f>ROUND((D768)/1000,5)</f>
        <v>0.13869999999999999</v>
      </c>
      <c r="E767" s="91">
        <f t="shared" ref="E767:AA767" si="432">ROUND((E768)/1000,5)</f>
        <v>6.9120000000000001E-2</v>
      </c>
      <c r="F767" s="91">
        <f t="shared" si="432"/>
        <v>3.9449999999999999E-2</v>
      </c>
      <c r="G767" s="91">
        <f t="shared" si="432"/>
        <v>5.5000000000000003E-4</v>
      </c>
      <c r="H767" s="91">
        <f t="shared" si="432"/>
        <v>0</v>
      </c>
      <c r="I767" s="91">
        <f t="shared" si="432"/>
        <v>1.9400000000000001E-2</v>
      </c>
      <c r="J767" s="91">
        <f t="shared" si="432"/>
        <v>0</v>
      </c>
      <c r="K767" s="91">
        <f t="shared" si="432"/>
        <v>0</v>
      </c>
      <c r="L767" s="91">
        <f t="shared" si="432"/>
        <v>1.119E-2</v>
      </c>
      <c r="M767" s="91">
        <f t="shared" si="432"/>
        <v>2.46E-2</v>
      </c>
      <c r="N767" s="91">
        <f t="shared" si="432"/>
        <v>6.0760000000000002E-2</v>
      </c>
      <c r="O767" s="91">
        <f t="shared" si="432"/>
        <v>8.1000000000000003E-2</v>
      </c>
      <c r="P767" s="91">
        <f t="shared" si="432"/>
        <v>0.11191</v>
      </c>
      <c r="Q767" s="91">
        <f t="shared" si="432"/>
        <v>8.9459999999999998E-2</v>
      </c>
      <c r="R767" s="91">
        <f t="shared" si="432"/>
        <v>0.10602</v>
      </c>
      <c r="S767" s="91">
        <f t="shared" si="432"/>
        <v>0.10299</v>
      </c>
      <c r="T767" s="91">
        <f t="shared" si="432"/>
        <v>7.4779999999999999E-2</v>
      </c>
      <c r="U767" s="91">
        <f t="shared" si="432"/>
        <v>4.761E-2</v>
      </c>
      <c r="V767" s="91">
        <f t="shared" si="432"/>
        <v>1.541E-2</v>
      </c>
      <c r="W767" s="91">
        <f t="shared" si="432"/>
        <v>6.0850000000000001E-2</v>
      </c>
      <c r="X767" s="91">
        <f t="shared" si="432"/>
        <v>0.13675999999999999</v>
      </c>
      <c r="Y767" s="91">
        <f t="shared" si="432"/>
        <v>0.39568999999999999</v>
      </c>
      <c r="Z767" s="91">
        <f t="shared" si="432"/>
        <v>0.65647</v>
      </c>
      <c r="AA767" s="91">
        <f t="shared" si="432"/>
        <v>0.67786000000000002</v>
      </c>
    </row>
    <row r="768" spans="1:27" ht="12.75" hidden="1" customHeight="1" outlineLevel="1" x14ac:dyDescent="0.2">
      <c r="A768" s="99" t="s">
        <v>2400</v>
      </c>
      <c r="B768" s="63" t="s">
        <v>238</v>
      </c>
      <c r="C768" s="43" t="s">
        <v>79</v>
      </c>
      <c r="D768" s="44">
        <v>138.69999999999999</v>
      </c>
      <c r="E768" s="44">
        <v>69.12</v>
      </c>
      <c r="F768" s="44">
        <v>39.450000000000003</v>
      </c>
      <c r="G768" s="44">
        <v>0.55000000000000004</v>
      </c>
      <c r="H768" s="44">
        <v>0</v>
      </c>
      <c r="I768" s="44">
        <v>19.399999999999999</v>
      </c>
      <c r="J768" s="44">
        <v>0</v>
      </c>
      <c r="K768" s="44">
        <v>0</v>
      </c>
      <c r="L768" s="44">
        <v>11.19</v>
      </c>
      <c r="M768" s="44">
        <v>24.6</v>
      </c>
      <c r="N768" s="44">
        <v>60.76</v>
      </c>
      <c r="O768" s="44">
        <v>81</v>
      </c>
      <c r="P768" s="44">
        <v>111.91</v>
      </c>
      <c r="Q768" s="44">
        <v>89.46</v>
      </c>
      <c r="R768" s="44">
        <v>106.02</v>
      </c>
      <c r="S768" s="44">
        <v>102.99</v>
      </c>
      <c r="T768" s="44">
        <v>74.78</v>
      </c>
      <c r="U768" s="44">
        <v>47.61</v>
      </c>
      <c r="V768" s="44">
        <v>15.41</v>
      </c>
      <c r="W768" s="44">
        <v>60.85</v>
      </c>
      <c r="X768" s="44">
        <v>136.76</v>
      </c>
      <c r="Y768" s="44">
        <v>395.69</v>
      </c>
      <c r="Z768" s="44">
        <v>656.47</v>
      </c>
      <c r="AA768" s="44">
        <v>677.86</v>
      </c>
    </row>
    <row r="769" spans="1:27" collapsed="1" x14ac:dyDescent="0.2">
      <c r="A769" s="98" t="s">
        <v>2401</v>
      </c>
      <c r="B769" s="28" t="str">
        <f>"31"&amp;"."&amp;$B$800&amp;"."&amp;$B$801</f>
        <v>31.08.2023</v>
      </c>
      <c r="C769" s="90" t="s">
        <v>76</v>
      </c>
      <c r="D769" s="91">
        <f>ROUND((D770)/1000,5)</f>
        <v>0.19444</v>
      </c>
      <c r="E769" s="91">
        <f t="shared" ref="E769:AA769" si="433">ROUND((E770)/1000,5)</f>
        <v>0.24279999999999999</v>
      </c>
      <c r="F769" s="91">
        <f t="shared" si="433"/>
        <v>0.21126</v>
      </c>
      <c r="G769" s="91">
        <f t="shared" si="433"/>
        <v>7.9000000000000008E-3</v>
      </c>
      <c r="H769" s="91">
        <f t="shared" si="433"/>
        <v>2.5309999999999999E-2</v>
      </c>
      <c r="I769" s="91">
        <f t="shared" si="433"/>
        <v>0</v>
      </c>
      <c r="J769" s="91">
        <f t="shared" si="433"/>
        <v>0</v>
      </c>
      <c r="K769" s="91">
        <f t="shared" si="433"/>
        <v>0</v>
      </c>
      <c r="L769" s="91">
        <f t="shared" si="433"/>
        <v>0</v>
      </c>
      <c r="M769" s="91">
        <f t="shared" si="433"/>
        <v>5.2229999999999999E-2</v>
      </c>
      <c r="N769" s="91">
        <f t="shared" si="433"/>
        <v>0.15570999999999999</v>
      </c>
      <c r="O769" s="91">
        <f t="shared" si="433"/>
        <v>0.10868999999999999</v>
      </c>
      <c r="P769" s="91">
        <f t="shared" si="433"/>
        <v>5.7250000000000002E-2</v>
      </c>
      <c r="Q769" s="91">
        <f t="shared" si="433"/>
        <v>7.5270000000000004E-2</v>
      </c>
      <c r="R769" s="91">
        <f t="shared" si="433"/>
        <v>3.29E-3</v>
      </c>
      <c r="S769" s="91">
        <f t="shared" si="433"/>
        <v>1.2239999999999999E-2</v>
      </c>
      <c r="T769" s="91">
        <f t="shared" si="433"/>
        <v>3.13E-3</v>
      </c>
      <c r="U769" s="91">
        <f t="shared" si="433"/>
        <v>8.77E-3</v>
      </c>
      <c r="V769" s="91">
        <f t="shared" si="433"/>
        <v>0</v>
      </c>
      <c r="W769" s="91">
        <f t="shared" si="433"/>
        <v>0</v>
      </c>
      <c r="X769" s="91">
        <f t="shared" si="433"/>
        <v>0</v>
      </c>
      <c r="Y769" s="91">
        <f t="shared" si="433"/>
        <v>0.14748</v>
      </c>
      <c r="Z769" s="91">
        <f t="shared" si="433"/>
        <v>0.37670999999999999</v>
      </c>
      <c r="AA769" s="91">
        <f t="shared" si="433"/>
        <v>0.23169999999999999</v>
      </c>
    </row>
    <row r="770" spans="1:27" ht="12.75" hidden="1" customHeight="1" outlineLevel="1" x14ac:dyDescent="0.2">
      <c r="A770" s="99" t="s">
        <v>2402</v>
      </c>
      <c r="B770" s="63" t="s">
        <v>238</v>
      </c>
      <c r="C770" s="43" t="s">
        <v>79</v>
      </c>
      <c r="D770" s="44">
        <v>194.44</v>
      </c>
      <c r="E770" s="44">
        <v>242.8</v>
      </c>
      <c r="F770" s="44">
        <v>211.26</v>
      </c>
      <c r="G770" s="44">
        <v>7.9</v>
      </c>
      <c r="H770" s="44">
        <v>25.31</v>
      </c>
      <c r="I770" s="44">
        <v>0</v>
      </c>
      <c r="J770" s="44">
        <v>0</v>
      </c>
      <c r="K770" s="44">
        <v>0</v>
      </c>
      <c r="L770" s="44">
        <v>0</v>
      </c>
      <c r="M770" s="44">
        <v>52.23</v>
      </c>
      <c r="N770" s="44">
        <v>155.71</v>
      </c>
      <c r="O770" s="44">
        <v>108.69</v>
      </c>
      <c r="P770" s="44">
        <v>57.25</v>
      </c>
      <c r="Q770" s="44">
        <v>75.27</v>
      </c>
      <c r="R770" s="44">
        <v>3.29</v>
      </c>
      <c r="S770" s="44">
        <v>12.24</v>
      </c>
      <c r="T770" s="44">
        <v>3.13</v>
      </c>
      <c r="U770" s="44">
        <v>8.77</v>
      </c>
      <c r="V770" s="44">
        <v>0</v>
      </c>
      <c r="W770" s="44">
        <v>0</v>
      </c>
      <c r="X770" s="44">
        <v>0</v>
      </c>
      <c r="Y770" s="44">
        <v>147.47999999999999</v>
      </c>
      <c r="Z770" s="44">
        <v>376.71</v>
      </c>
      <c r="AA770" s="44">
        <v>231.7</v>
      </c>
    </row>
    <row r="771" spans="1:27" collapsed="1" x14ac:dyDescent="0.2">
      <c r="B771" s="101"/>
    </row>
    <row r="772" spans="1:27" x14ac:dyDescent="0.2">
      <c r="B772" s="101" t="s">
        <v>392</v>
      </c>
    </row>
    <row r="773" spans="1:27" x14ac:dyDescent="0.2">
      <c r="A773" s="175" t="s">
        <v>2403</v>
      </c>
      <c r="B773" s="176"/>
      <c r="C773" s="176"/>
      <c r="D773" s="176"/>
      <c r="E773" s="176"/>
      <c r="F773" s="176"/>
      <c r="G773" s="176"/>
      <c r="H773" s="176"/>
      <c r="I773" s="176"/>
      <c r="J773" s="176"/>
      <c r="K773" s="176"/>
      <c r="L773" s="176"/>
      <c r="M773" s="176"/>
      <c r="N773" s="176"/>
      <c r="O773" s="176"/>
      <c r="P773" s="176"/>
      <c r="Q773" s="176"/>
      <c r="R773" s="176"/>
      <c r="S773" s="176"/>
      <c r="T773" s="176"/>
      <c r="U773" s="176"/>
      <c r="V773" s="176"/>
      <c r="W773" s="176"/>
      <c r="X773" s="176"/>
      <c r="Y773" s="176"/>
      <c r="Z773" s="176"/>
      <c r="AA773" s="177"/>
    </row>
    <row r="774" spans="1:27" s="117" customFormat="1" x14ac:dyDescent="0.2">
      <c r="A774" s="28" t="s">
        <v>64</v>
      </c>
      <c r="B774" s="204" t="s">
        <v>2404</v>
      </c>
      <c r="C774" s="204"/>
      <c r="D774" s="204"/>
      <c r="E774" s="204"/>
      <c r="F774" s="204"/>
      <c r="G774" s="204"/>
      <c r="H774" s="204"/>
      <c r="I774" s="204"/>
      <c r="J774" s="204"/>
      <c r="K774" s="204"/>
      <c r="L774" s="116" t="s">
        <v>3</v>
      </c>
      <c r="M774" s="116" t="s">
        <v>2405</v>
      </c>
    </row>
    <row r="775" spans="1:27" s="117" customFormat="1" x14ac:dyDescent="0.2">
      <c r="A775" s="98" t="s">
        <v>2406</v>
      </c>
      <c r="B775" s="205" t="s">
        <v>2407</v>
      </c>
      <c r="C775" s="205"/>
      <c r="D775" s="205"/>
      <c r="E775" s="205"/>
      <c r="F775" s="205"/>
      <c r="G775" s="205"/>
      <c r="H775" s="205"/>
      <c r="I775" s="205"/>
      <c r="J775" s="205"/>
      <c r="K775" s="205"/>
      <c r="L775" s="118" t="s">
        <v>2408</v>
      </c>
      <c r="M775" s="119">
        <v>1.1509999999999999E-2</v>
      </c>
    </row>
    <row r="776" spans="1:27" s="117" customFormat="1" x14ac:dyDescent="0.2">
      <c r="A776" s="98" t="s">
        <v>2409</v>
      </c>
      <c r="B776" s="205" t="s">
        <v>2410</v>
      </c>
      <c r="C776" s="205"/>
      <c r="D776" s="205"/>
      <c r="E776" s="205"/>
      <c r="F776" s="205"/>
      <c r="G776" s="205"/>
      <c r="H776" s="205"/>
      <c r="I776" s="205"/>
      <c r="J776" s="205"/>
      <c r="K776" s="205"/>
      <c r="L776" s="118" t="s">
        <v>2408</v>
      </c>
      <c r="M776" s="119">
        <v>0.20538999999999999</v>
      </c>
    </row>
    <row r="779" spans="1:27" x14ac:dyDescent="0.2">
      <c r="A779" s="175" t="s">
        <v>861</v>
      </c>
      <c r="B779" s="176"/>
      <c r="C779" s="176"/>
      <c r="D779" s="176"/>
      <c r="E779" s="176"/>
      <c r="F779" s="176"/>
      <c r="G779" s="176"/>
      <c r="H779" s="176"/>
      <c r="I779" s="176"/>
      <c r="J779" s="176"/>
      <c r="K779" s="176"/>
      <c r="L779" s="176"/>
      <c r="M779" s="176"/>
      <c r="N779" s="176"/>
      <c r="O779" s="176"/>
      <c r="P779" s="176"/>
      <c r="Q779" s="176"/>
      <c r="R779" s="176"/>
      <c r="S779" s="176"/>
      <c r="T779" s="176"/>
      <c r="U779" s="176"/>
      <c r="V779" s="176"/>
      <c r="W779" s="176"/>
      <c r="X779" s="176"/>
      <c r="Y779" s="176"/>
      <c r="Z779" s="176"/>
      <c r="AA779" s="177"/>
    </row>
    <row r="780" spans="1:27" ht="15" customHeight="1" x14ac:dyDescent="0.2">
      <c r="A780" s="178" t="s">
        <v>2411</v>
      </c>
      <c r="B780" s="180" t="s">
        <v>863</v>
      </c>
      <c r="C780" s="182" t="s">
        <v>864</v>
      </c>
      <c r="D780" s="27" t="s">
        <v>69</v>
      </c>
      <c r="E780" s="27" t="s">
        <v>70</v>
      </c>
      <c r="F780" s="27" t="s">
        <v>865</v>
      </c>
      <c r="G780" s="27" t="s">
        <v>866</v>
      </c>
      <c r="H780" s="104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4"/>
      <c r="T780" s="104"/>
      <c r="U780" s="104"/>
      <c r="V780" s="104"/>
      <c r="W780" s="104"/>
      <c r="X780" s="104"/>
      <c r="Y780" s="104"/>
      <c r="Z780" s="104"/>
      <c r="AA780" s="104"/>
    </row>
    <row r="781" spans="1:27" x14ac:dyDescent="0.2">
      <c r="A781" s="179"/>
      <c r="B781" s="181"/>
      <c r="C781" s="183"/>
      <c r="D781" s="105">
        <f>D782</f>
        <v>778999.83</v>
      </c>
      <c r="E781" s="105">
        <f t="shared" ref="E781:G781" si="434">E782</f>
        <v>778999.83</v>
      </c>
      <c r="F781" s="105">
        <f t="shared" si="434"/>
        <v>778999.83</v>
      </c>
      <c r="G781" s="105">
        <f t="shared" si="434"/>
        <v>778999.83</v>
      </c>
    </row>
    <row r="782" spans="1:27" ht="12.75" hidden="1" customHeight="1" outlineLevel="1" x14ac:dyDescent="0.2">
      <c r="A782" s="106" t="s">
        <v>2412</v>
      </c>
      <c r="B782" s="107" t="s">
        <v>868</v>
      </c>
      <c r="C782" s="108" t="s">
        <v>864</v>
      </c>
      <c r="D782" s="44">
        <v>778999.83</v>
      </c>
      <c r="E782" s="44">
        <f>$D782</f>
        <v>778999.83</v>
      </c>
      <c r="F782" s="44">
        <f>$D782</f>
        <v>778999.83</v>
      </c>
      <c r="G782" s="44">
        <f>$D782</f>
        <v>778999.83</v>
      </c>
    </row>
    <row r="783" spans="1:27" collapsed="1" x14ac:dyDescent="0.2"/>
    <row r="785" spans="1:27" ht="12.75" customHeight="1" x14ac:dyDescent="0.25">
      <c r="A785" s="184" t="s">
        <v>84</v>
      </c>
      <c r="B785" s="184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1:27" ht="12.75" customHeight="1" x14ac:dyDescent="0.25">
      <c r="A786" s="185" t="s">
        <v>3163</v>
      </c>
      <c r="B786" s="185"/>
      <c r="C786" s="185"/>
      <c r="D786" s="185"/>
      <c r="E786" s="185"/>
      <c r="F786" s="185"/>
      <c r="G786" s="185"/>
      <c r="H786" s="185"/>
      <c r="I786" s="185"/>
      <c r="J786" s="185"/>
      <c r="K786" s="185"/>
      <c r="L786" s="185"/>
      <c r="M786" s="185"/>
      <c r="N786" s="185"/>
      <c r="O786" s="185"/>
      <c r="P786"/>
      <c r="Q786"/>
      <c r="R786"/>
      <c r="S786"/>
      <c r="T786"/>
      <c r="U786"/>
      <c r="V786"/>
      <c r="W786"/>
      <c r="X786"/>
      <c r="Y786"/>
      <c r="Z786"/>
      <c r="AA786"/>
    </row>
    <row r="788" spans="1:27" x14ac:dyDescent="0.2">
      <c r="A788" s="54"/>
      <c r="B788" s="55"/>
    </row>
    <row r="789" spans="1:27" x14ac:dyDescent="0.2">
      <c r="A789" s="54"/>
      <c r="B789" s="56"/>
    </row>
    <row r="800" spans="1:27" hidden="1" x14ac:dyDescent="0.2">
      <c r="B800" s="109" t="s">
        <v>3164</v>
      </c>
    </row>
    <row r="801" spans="2:2" hidden="1" x14ac:dyDescent="0.2">
      <c r="B801" s="110" t="s">
        <v>3165</v>
      </c>
    </row>
  </sheetData>
  <autoFilter ref="B6:C698" xr:uid="{00000000-0001-0000-0E00-000000000000}"/>
  <mergeCells count="18">
    <mergeCell ref="A482:AA482"/>
    <mergeCell ref="A1:AA3"/>
    <mergeCell ref="A4:AA4"/>
    <mergeCell ref="A5:AA5"/>
    <mergeCell ref="A164:AA164"/>
    <mergeCell ref="A323:AA323"/>
    <mergeCell ref="A786:O786"/>
    <mergeCell ref="A641:AA641"/>
    <mergeCell ref="A707:AA707"/>
    <mergeCell ref="A773:AA773"/>
    <mergeCell ref="B774:K774"/>
    <mergeCell ref="B775:K775"/>
    <mergeCell ref="B776:K776"/>
    <mergeCell ref="A779:AA779"/>
    <mergeCell ref="A780:A781"/>
    <mergeCell ref="B780:B781"/>
    <mergeCell ref="C780:C781"/>
    <mergeCell ref="A785:B785"/>
  </mergeCells>
  <pageMargins left="0.25" right="0.25" top="0.75" bottom="0.75" header="0.3" footer="0.3"/>
  <pageSetup paperSize="9" scale="41" fitToHeight="0" orientation="landscape" r:id="rId1"/>
  <colBreaks count="1" manualBreakCount="1">
    <brk id="12" max="78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12A615-9A4B-4A0F-8048-B726931AE56B}">
  <sheetPr codeName="Лист23">
    <tabColor theme="7" tint="0.59999389629810485"/>
    <pageSetUpPr fitToPage="1"/>
  </sheetPr>
  <dimension ref="A1:AB802"/>
  <sheetViews>
    <sheetView view="pageBreakPreview" zoomScale="75" zoomScaleNormal="100" zoomScaleSheetLayoutView="75" workbookViewId="0">
      <selection activeCell="D7" sqref="D7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x14ac:dyDescent="0.2">
      <c r="A1" s="186" t="s">
        <v>2413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</row>
    <row r="2" spans="1:27" x14ac:dyDescent="0.2">
      <c r="A2" s="187"/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</row>
    <row r="3" spans="1:27" x14ac:dyDescent="0.2">
      <c r="A3" s="188"/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</row>
    <row r="4" spans="1:27" ht="15" x14ac:dyDescent="0.25">
      <c r="A4" s="189" t="s">
        <v>208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1"/>
    </row>
    <row r="5" spans="1:27" x14ac:dyDescent="0.2">
      <c r="A5" s="175" t="s">
        <v>209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27" customHeight="1" x14ac:dyDescent="0.2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x14ac:dyDescent="0.2">
      <c r="A7" s="98" t="s">
        <v>2414</v>
      </c>
      <c r="B7" s="28" t="str">
        <f>"01"&amp;"."&amp;$B$801&amp;"."&amp;$B$802</f>
        <v>01.08.2023</v>
      </c>
      <c r="C7" s="90" t="s">
        <v>76</v>
      </c>
      <c r="D7" s="91">
        <f>ROUND(((D8+D9+D11+D10)/1000),5)</f>
        <v>1.4481299999999999</v>
      </c>
      <c r="E7" s="91">
        <f>ROUND(((E8+E9+E11+E10)/1000),5)</f>
        <v>1.2492099999999999</v>
      </c>
      <c r="F7" s="91">
        <f>ROUND(((F8+F9+F11+F10)/1000),5)</f>
        <v>1.1291100000000001</v>
      </c>
      <c r="G7" s="91">
        <f t="shared" ref="G7:AA7" si="0">ROUND(((G8+G9+G11+G10)/1000),5)</f>
        <v>1.1122700000000001</v>
      </c>
      <c r="H7" s="91">
        <f t="shared" si="0"/>
        <v>0.40811999999999998</v>
      </c>
      <c r="I7" s="91">
        <f t="shared" si="0"/>
        <v>1.1037600000000001</v>
      </c>
      <c r="J7" s="91">
        <f t="shared" si="0"/>
        <v>1.3881300000000001</v>
      </c>
      <c r="K7" s="91">
        <f t="shared" si="0"/>
        <v>1.86042</v>
      </c>
      <c r="L7" s="91">
        <f t="shared" si="0"/>
        <v>2.22478</v>
      </c>
      <c r="M7" s="91">
        <f t="shared" si="0"/>
        <v>2.53844</v>
      </c>
      <c r="N7" s="91">
        <f t="shared" si="0"/>
        <v>2.6182599999999998</v>
      </c>
      <c r="O7" s="91">
        <f t="shared" si="0"/>
        <v>2.6225999999999998</v>
      </c>
      <c r="P7" s="91">
        <f t="shared" si="0"/>
        <v>2.6158899999999998</v>
      </c>
      <c r="Q7" s="91">
        <f t="shared" si="0"/>
        <v>2.64045</v>
      </c>
      <c r="R7" s="91">
        <f t="shared" si="0"/>
        <v>2.5061</v>
      </c>
      <c r="S7" s="91">
        <f t="shared" si="0"/>
        <v>2.5118100000000001</v>
      </c>
      <c r="T7" s="91">
        <f t="shared" si="0"/>
        <v>2.5213700000000001</v>
      </c>
      <c r="U7" s="91">
        <f t="shared" si="0"/>
        <v>2.5120100000000001</v>
      </c>
      <c r="V7" s="91">
        <f t="shared" si="0"/>
        <v>2.49708</v>
      </c>
      <c r="W7" s="91">
        <f t="shared" si="0"/>
        <v>2.4644300000000001</v>
      </c>
      <c r="X7" s="91">
        <f t="shared" si="0"/>
        <v>2.4309500000000002</v>
      </c>
      <c r="Y7" s="91">
        <f t="shared" si="0"/>
        <v>2.3881899999999998</v>
      </c>
      <c r="Z7" s="91">
        <f t="shared" si="0"/>
        <v>2.19679</v>
      </c>
      <c r="AA7" s="91">
        <f t="shared" si="0"/>
        <v>1.81847</v>
      </c>
    </row>
    <row r="8" spans="1:27" ht="12.75" hidden="1" customHeight="1" outlineLevel="1" x14ac:dyDescent="0.2">
      <c r="A8" s="99" t="s">
        <v>2415</v>
      </c>
      <c r="B8" s="63" t="s">
        <v>238</v>
      </c>
      <c r="C8" s="43" t="s">
        <v>79</v>
      </c>
      <c r="D8" s="44">
        <v>1047.3399999999999</v>
      </c>
      <c r="E8" s="44">
        <v>848.42</v>
      </c>
      <c r="F8" s="44">
        <v>728.32</v>
      </c>
      <c r="G8" s="44">
        <v>711.48</v>
      </c>
      <c r="H8" s="44">
        <v>7.33</v>
      </c>
      <c r="I8" s="44">
        <v>702.97</v>
      </c>
      <c r="J8" s="44">
        <v>987.34</v>
      </c>
      <c r="K8" s="44">
        <v>1459.63</v>
      </c>
      <c r="L8" s="44">
        <v>1823.99</v>
      </c>
      <c r="M8" s="44">
        <v>2137.65</v>
      </c>
      <c r="N8" s="44">
        <v>2217.4699999999998</v>
      </c>
      <c r="O8" s="44">
        <v>2221.81</v>
      </c>
      <c r="P8" s="44">
        <v>2215.1</v>
      </c>
      <c r="Q8" s="44">
        <v>2239.66</v>
      </c>
      <c r="R8" s="44">
        <v>2105.31</v>
      </c>
      <c r="S8" s="44">
        <v>2111.02</v>
      </c>
      <c r="T8" s="44">
        <v>2120.58</v>
      </c>
      <c r="U8" s="44">
        <v>2111.2199999999998</v>
      </c>
      <c r="V8" s="44">
        <v>2096.29</v>
      </c>
      <c r="W8" s="44">
        <v>2063.64</v>
      </c>
      <c r="X8" s="44">
        <v>2030.16</v>
      </c>
      <c r="Y8" s="44">
        <v>1987.4</v>
      </c>
      <c r="Z8" s="44">
        <v>1796</v>
      </c>
      <c r="AA8" s="44">
        <v>1417.68</v>
      </c>
    </row>
    <row r="9" spans="1:27" ht="12.75" hidden="1" customHeight="1" outlineLevel="1" x14ac:dyDescent="0.2">
      <c r="A9" s="99" t="s">
        <v>2416</v>
      </c>
      <c r="B9" s="63" t="s">
        <v>90</v>
      </c>
      <c r="C9" s="43" t="s">
        <v>79</v>
      </c>
      <c r="D9" s="44">
        <v>66.180000000000007</v>
      </c>
      <c r="E9" s="44">
        <f>$D$9</f>
        <v>66.180000000000007</v>
      </c>
      <c r="F9" s="44">
        <f t="shared" ref="F9:AA9" si="1">$D$9</f>
        <v>66.180000000000007</v>
      </c>
      <c r="G9" s="44">
        <f t="shared" si="1"/>
        <v>66.180000000000007</v>
      </c>
      <c r="H9" s="44">
        <f t="shared" si="1"/>
        <v>66.180000000000007</v>
      </c>
      <c r="I9" s="44">
        <f t="shared" si="1"/>
        <v>66.180000000000007</v>
      </c>
      <c r="J9" s="44">
        <f t="shared" si="1"/>
        <v>66.180000000000007</v>
      </c>
      <c r="K9" s="44">
        <f t="shared" si="1"/>
        <v>66.180000000000007</v>
      </c>
      <c r="L9" s="44">
        <f t="shared" si="1"/>
        <v>66.180000000000007</v>
      </c>
      <c r="M9" s="44">
        <f t="shared" si="1"/>
        <v>66.180000000000007</v>
      </c>
      <c r="N9" s="44">
        <f t="shared" si="1"/>
        <v>66.180000000000007</v>
      </c>
      <c r="O9" s="44">
        <f t="shared" si="1"/>
        <v>66.180000000000007</v>
      </c>
      <c r="P9" s="44">
        <f t="shared" si="1"/>
        <v>66.180000000000007</v>
      </c>
      <c r="Q9" s="44">
        <f t="shared" si="1"/>
        <v>66.180000000000007</v>
      </c>
      <c r="R9" s="44">
        <f t="shared" si="1"/>
        <v>66.180000000000007</v>
      </c>
      <c r="S9" s="44">
        <f t="shared" si="1"/>
        <v>66.180000000000007</v>
      </c>
      <c r="T9" s="44">
        <f t="shared" si="1"/>
        <v>66.180000000000007</v>
      </c>
      <c r="U9" s="44">
        <f t="shared" si="1"/>
        <v>66.180000000000007</v>
      </c>
      <c r="V9" s="44">
        <f t="shared" si="1"/>
        <v>66.180000000000007</v>
      </c>
      <c r="W9" s="44">
        <f t="shared" si="1"/>
        <v>66.180000000000007</v>
      </c>
      <c r="X9" s="44">
        <f t="shared" si="1"/>
        <v>66.180000000000007</v>
      </c>
      <c r="Y9" s="44">
        <f t="shared" si="1"/>
        <v>66.180000000000007</v>
      </c>
      <c r="Z9" s="44">
        <f t="shared" si="1"/>
        <v>66.180000000000007</v>
      </c>
      <c r="AA9" s="44">
        <f t="shared" si="1"/>
        <v>66.180000000000007</v>
      </c>
    </row>
    <row r="10" spans="1:27" ht="12.75" hidden="1" customHeight="1" outlineLevel="1" x14ac:dyDescent="0.2">
      <c r="A10" s="99" t="s">
        <v>2417</v>
      </c>
      <c r="B10" s="63" t="s">
        <v>83</v>
      </c>
      <c r="C10" s="43" t="s">
        <v>79</v>
      </c>
      <c r="D10" s="44">
        <v>3.92</v>
      </c>
      <c r="E10" s="44">
        <v>3.92</v>
      </c>
      <c r="F10" s="44">
        <v>3.92</v>
      </c>
      <c r="G10" s="44">
        <v>3.92</v>
      </c>
      <c r="H10" s="44">
        <v>3.92</v>
      </c>
      <c r="I10" s="44">
        <v>3.92</v>
      </c>
      <c r="J10" s="44">
        <v>3.92</v>
      </c>
      <c r="K10" s="44">
        <v>3.92</v>
      </c>
      <c r="L10" s="44">
        <v>3.92</v>
      </c>
      <c r="M10" s="44">
        <v>3.92</v>
      </c>
      <c r="N10" s="44">
        <v>3.92</v>
      </c>
      <c r="O10" s="44">
        <v>3.92</v>
      </c>
      <c r="P10" s="44">
        <v>3.92</v>
      </c>
      <c r="Q10" s="44">
        <v>3.92</v>
      </c>
      <c r="R10" s="44">
        <v>3.92</v>
      </c>
      <c r="S10" s="44">
        <v>3.92</v>
      </c>
      <c r="T10" s="44">
        <v>3.92</v>
      </c>
      <c r="U10" s="44">
        <v>3.92</v>
      </c>
      <c r="V10" s="44">
        <v>3.92</v>
      </c>
      <c r="W10" s="44">
        <v>3.92</v>
      </c>
      <c r="X10" s="44">
        <v>3.92</v>
      </c>
      <c r="Y10" s="44">
        <v>3.92</v>
      </c>
      <c r="Z10" s="44">
        <v>3.92</v>
      </c>
      <c r="AA10" s="44">
        <v>3.92</v>
      </c>
    </row>
    <row r="11" spans="1:27" ht="12.75" hidden="1" customHeight="1" outlineLevel="1" x14ac:dyDescent="0.2">
      <c r="A11" s="99" t="s">
        <v>2418</v>
      </c>
      <c r="B11" s="63" t="s">
        <v>81</v>
      </c>
      <c r="C11" s="43" t="s">
        <v>79</v>
      </c>
      <c r="D11" s="44">
        <v>330.69</v>
      </c>
      <c r="E11" s="44">
        <f>$D$11</f>
        <v>330.69</v>
      </c>
      <c r="F11" s="44">
        <f t="shared" ref="F11:AA11" si="2">$D$11</f>
        <v>330.69</v>
      </c>
      <c r="G11" s="44">
        <f t="shared" si="2"/>
        <v>330.69</v>
      </c>
      <c r="H11" s="44">
        <f t="shared" si="2"/>
        <v>330.69</v>
      </c>
      <c r="I11" s="44">
        <f t="shared" si="2"/>
        <v>330.69</v>
      </c>
      <c r="J11" s="44">
        <f t="shared" si="2"/>
        <v>330.69</v>
      </c>
      <c r="K11" s="44">
        <f t="shared" si="2"/>
        <v>330.69</v>
      </c>
      <c r="L11" s="44">
        <f t="shared" si="2"/>
        <v>330.69</v>
      </c>
      <c r="M11" s="44">
        <f t="shared" si="2"/>
        <v>330.69</v>
      </c>
      <c r="N11" s="44">
        <f t="shared" si="2"/>
        <v>330.69</v>
      </c>
      <c r="O11" s="44">
        <f t="shared" si="2"/>
        <v>330.69</v>
      </c>
      <c r="P11" s="44">
        <f t="shared" si="2"/>
        <v>330.69</v>
      </c>
      <c r="Q11" s="44">
        <f t="shared" si="2"/>
        <v>330.69</v>
      </c>
      <c r="R11" s="44">
        <f t="shared" si="2"/>
        <v>330.69</v>
      </c>
      <c r="S11" s="44">
        <f t="shared" si="2"/>
        <v>330.69</v>
      </c>
      <c r="T11" s="44">
        <f t="shared" si="2"/>
        <v>330.69</v>
      </c>
      <c r="U11" s="44">
        <f t="shared" si="2"/>
        <v>330.69</v>
      </c>
      <c r="V11" s="44">
        <f t="shared" si="2"/>
        <v>330.69</v>
      </c>
      <c r="W11" s="44">
        <f t="shared" si="2"/>
        <v>330.69</v>
      </c>
      <c r="X11" s="44">
        <f t="shared" si="2"/>
        <v>330.69</v>
      </c>
      <c r="Y11" s="44">
        <f t="shared" si="2"/>
        <v>330.69</v>
      </c>
      <c r="Z11" s="44">
        <f t="shared" si="2"/>
        <v>330.69</v>
      </c>
      <c r="AA11" s="44">
        <f t="shared" si="2"/>
        <v>330.69</v>
      </c>
    </row>
    <row r="12" spans="1:27" collapsed="1" x14ac:dyDescent="0.2">
      <c r="A12" s="98" t="s">
        <v>2419</v>
      </c>
      <c r="B12" s="28" t="str">
        <f>"02"&amp;"."&amp;$B$801&amp;"."&amp;$B$802</f>
        <v>02.08.2023</v>
      </c>
      <c r="C12" s="90" t="s">
        <v>76</v>
      </c>
      <c r="D12" s="91">
        <f>ROUND(((D13+D14+D16+D15)/1000),5)</f>
        <v>1.54915</v>
      </c>
      <c r="E12" s="91">
        <f>ROUND(((E13+E14+E16+E15)/1000),5)</f>
        <v>1.34745</v>
      </c>
      <c r="F12" s="91">
        <f>ROUND(((F13+F14+F16+F15)/1000),5)</f>
        <v>1.2422599999999999</v>
      </c>
      <c r="G12" s="91">
        <f t="shared" ref="G12:AA12" si="3">ROUND(((G13+G14+G16+G15)/1000),5)</f>
        <v>1.19983</v>
      </c>
      <c r="H12" s="91">
        <f t="shared" si="3"/>
        <v>1.1821299999999999</v>
      </c>
      <c r="I12" s="91">
        <f t="shared" si="3"/>
        <v>1.2786299999999999</v>
      </c>
      <c r="J12" s="91">
        <f t="shared" si="3"/>
        <v>1.4872300000000001</v>
      </c>
      <c r="K12" s="91">
        <f t="shared" si="3"/>
        <v>1.83439</v>
      </c>
      <c r="L12" s="91">
        <f t="shared" si="3"/>
        <v>2.0836299999999999</v>
      </c>
      <c r="M12" s="91">
        <f t="shared" si="3"/>
        <v>2.3914499999999999</v>
      </c>
      <c r="N12" s="91">
        <f t="shared" si="3"/>
        <v>2.4609399999999999</v>
      </c>
      <c r="O12" s="91">
        <f t="shared" si="3"/>
        <v>2.4630100000000001</v>
      </c>
      <c r="P12" s="91">
        <f t="shared" si="3"/>
        <v>2.4584299999999999</v>
      </c>
      <c r="Q12" s="91">
        <f t="shared" si="3"/>
        <v>2.4828000000000001</v>
      </c>
      <c r="R12" s="91">
        <f t="shared" si="3"/>
        <v>2.5415899999999998</v>
      </c>
      <c r="S12" s="91">
        <f t="shared" si="3"/>
        <v>2.5406599999999999</v>
      </c>
      <c r="T12" s="91">
        <f t="shared" si="3"/>
        <v>2.5267599999999999</v>
      </c>
      <c r="U12" s="91">
        <f t="shared" si="3"/>
        <v>2.4665400000000002</v>
      </c>
      <c r="V12" s="91">
        <f t="shared" si="3"/>
        <v>2.4557899999999999</v>
      </c>
      <c r="W12" s="91">
        <f t="shared" si="3"/>
        <v>2.39283</v>
      </c>
      <c r="X12" s="91">
        <f t="shared" si="3"/>
        <v>2.3793299999999999</v>
      </c>
      <c r="Y12" s="91">
        <f t="shared" si="3"/>
        <v>2.3526199999999999</v>
      </c>
      <c r="Z12" s="91">
        <f t="shared" si="3"/>
        <v>2.1594600000000002</v>
      </c>
      <c r="AA12" s="91">
        <f t="shared" si="3"/>
        <v>1.8825799999999999</v>
      </c>
    </row>
    <row r="13" spans="1:27" ht="12.75" hidden="1" customHeight="1" outlineLevel="1" x14ac:dyDescent="0.2">
      <c r="A13" s="99" t="s">
        <v>2420</v>
      </c>
      <c r="B13" s="63" t="s">
        <v>238</v>
      </c>
      <c r="C13" s="43" t="s">
        <v>79</v>
      </c>
      <c r="D13" s="44">
        <v>1148.3599999999999</v>
      </c>
      <c r="E13" s="44">
        <v>946.66</v>
      </c>
      <c r="F13" s="44">
        <v>841.47</v>
      </c>
      <c r="G13" s="44">
        <v>799.04</v>
      </c>
      <c r="H13" s="44">
        <v>781.34</v>
      </c>
      <c r="I13" s="44">
        <v>877.84</v>
      </c>
      <c r="J13" s="44">
        <v>1086.44</v>
      </c>
      <c r="K13" s="44">
        <v>1433.6</v>
      </c>
      <c r="L13" s="44">
        <v>1682.84</v>
      </c>
      <c r="M13" s="44">
        <v>1990.66</v>
      </c>
      <c r="N13" s="44">
        <v>2060.15</v>
      </c>
      <c r="O13" s="44">
        <v>2062.2199999999998</v>
      </c>
      <c r="P13" s="44">
        <v>2057.64</v>
      </c>
      <c r="Q13" s="44">
        <v>2082.0100000000002</v>
      </c>
      <c r="R13" s="44">
        <v>2140.8000000000002</v>
      </c>
      <c r="S13" s="44">
        <v>2139.87</v>
      </c>
      <c r="T13" s="44">
        <v>2125.9699999999998</v>
      </c>
      <c r="U13" s="44">
        <v>2065.75</v>
      </c>
      <c r="V13" s="44">
        <v>2055</v>
      </c>
      <c r="W13" s="44">
        <v>1992.04</v>
      </c>
      <c r="X13" s="44">
        <v>1978.54</v>
      </c>
      <c r="Y13" s="44">
        <v>1951.83</v>
      </c>
      <c r="Z13" s="44">
        <v>1758.67</v>
      </c>
      <c r="AA13" s="44">
        <v>1481.79</v>
      </c>
    </row>
    <row r="14" spans="1:27" ht="12.75" hidden="1" customHeight="1" outlineLevel="1" x14ac:dyDescent="0.2">
      <c r="A14" s="99" t="s">
        <v>2421</v>
      </c>
      <c r="B14" s="63" t="s">
        <v>90</v>
      </c>
      <c r="C14" s="43" t="s">
        <v>79</v>
      </c>
      <c r="D14" s="44">
        <f t="shared" ref="D14:AA14" si="4">$D$9</f>
        <v>66.180000000000007</v>
      </c>
      <c r="E14" s="44">
        <f t="shared" si="4"/>
        <v>66.180000000000007</v>
      </c>
      <c r="F14" s="44">
        <f t="shared" si="4"/>
        <v>66.180000000000007</v>
      </c>
      <c r="G14" s="44">
        <f t="shared" si="4"/>
        <v>66.180000000000007</v>
      </c>
      <c r="H14" s="44">
        <f t="shared" si="4"/>
        <v>66.180000000000007</v>
      </c>
      <c r="I14" s="44">
        <f t="shared" si="4"/>
        <v>66.180000000000007</v>
      </c>
      <c r="J14" s="44">
        <f t="shared" si="4"/>
        <v>66.180000000000007</v>
      </c>
      <c r="K14" s="44">
        <f t="shared" si="4"/>
        <v>66.180000000000007</v>
      </c>
      <c r="L14" s="44">
        <f t="shared" si="4"/>
        <v>66.180000000000007</v>
      </c>
      <c r="M14" s="44">
        <f t="shared" si="4"/>
        <v>66.180000000000007</v>
      </c>
      <c r="N14" s="44">
        <f t="shared" si="4"/>
        <v>66.180000000000007</v>
      </c>
      <c r="O14" s="44">
        <f t="shared" si="4"/>
        <v>66.180000000000007</v>
      </c>
      <c r="P14" s="44">
        <f t="shared" si="4"/>
        <v>66.180000000000007</v>
      </c>
      <c r="Q14" s="44">
        <f t="shared" si="4"/>
        <v>66.180000000000007</v>
      </c>
      <c r="R14" s="44">
        <f t="shared" si="4"/>
        <v>66.180000000000007</v>
      </c>
      <c r="S14" s="44">
        <f t="shared" si="4"/>
        <v>66.180000000000007</v>
      </c>
      <c r="T14" s="44">
        <f t="shared" si="4"/>
        <v>66.180000000000007</v>
      </c>
      <c r="U14" s="44">
        <f t="shared" si="4"/>
        <v>66.180000000000007</v>
      </c>
      <c r="V14" s="44">
        <f t="shared" si="4"/>
        <v>66.180000000000007</v>
      </c>
      <c r="W14" s="44">
        <f t="shared" si="4"/>
        <v>66.180000000000007</v>
      </c>
      <c r="X14" s="44">
        <f t="shared" si="4"/>
        <v>66.180000000000007</v>
      </c>
      <c r="Y14" s="44">
        <f t="shared" si="4"/>
        <v>66.180000000000007</v>
      </c>
      <c r="Z14" s="44">
        <f t="shared" si="4"/>
        <v>66.180000000000007</v>
      </c>
      <c r="AA14" s="44">
        <f t="shared" si="4"/>
        <v>66.180000000000007</v>
      </c>
    </row>
    <row r="15" spans="1:27" ht="12.75" hidden="1" customHeight="1" outlineLevel="1" x14ac:dyDescent="0.2">
      <c r="A15" s="99" t="s">
        <v>2422</v>
      </c>
      <c r="B15" s="63" t="s">
        <v>83</v>
      </c>
      <c r="C15" s="43" t="s">
        <v>79</v>
      </c>
      <c r="D15" s="44">
        <v>3.92</v>
      </c>
      <c r="E15" s="44">
        <v>3.92</v>
      </c>
      <c r="F15" s="44">
        <v>3.92</v>
      </c>
      <c r="G15" s="44">
        <v>3.92</v>
      </c>
      <c r="H15" s="44">
        <v>3.92</v>
      </c>
      <c r="I15" s="44">
        <v>3.92</v>
      </c>
      <c r="J15" s="44">
        <v>3.92</v>
      </c>
      <c r="K15" s="44">
        <v>3.92</v>
      </c>
      <c r="L15" s="44">
        <v>3.92</v>
      </c>
      <c r="M15" s="44">
        <v>3.92</v>
      </c>
      <c r="N15" s="44">
        <v>3.92</v>
      </c>
      <c r="O15" s="44">
        <v>3.92</v>
      </c>
      <c r="P15" s="44">
        <v>3.92</v>
      </c>
      <c r="Q15" s="44">
        <v>3.92</v>
      </c>
      <c r="R15" s="44">
        <v>3.92</v>
      </c>
      <c r="S15" s="44">
        <v>3.92</v>
      </c>
      <c r="T15" s="44">
        <v>3.92</v>
      </c>
      <c r="U15" s="44">
        <v>3.92</v>
      </c>
      <c r="V15" s="44">
        <v>3.92</v>
      </c>
      <c r="W15" s="44">
        <v>3.92</v>
      </c>
      <c r="X15" s="44">
        <v>3.92</v>
      </c>
      <c r="Y15" s="44">
        <v>3.92</v>
      </c>
      <c r="Z15" s="44">
        <v>3.92</v>
      </c>
      <c r="AA15" s="44">
        <v>3.92</v>
      </c>
    </row>
    <row r="16" spans="1:27" ht="12.75" hidden="1" customHeight="1" outlineLevel="1" x14ac:dyDescent="0.2">
      <c r="A16" s="99" t="s">
        <v>2423</v>
      </c>
      <c r="B16" s="63" t="s">
        <v>81</v>
      </c>
      <c r="C16" s="43" t="s">
        <v>79</v>
      </c>
      <c r="D16" s="44">
        <f>$D$11</f>
        <v>330.69</v>
      </c>
      <c r="E16" s="44">
        <f t="shared" ref="E16:AA16" si="5">$D$11</f>
        <v>330.69</v>
      </c>
      <c r="F16" s="44">
        <f t="shared" si="5"/>
        <v>330.69</v>
      </c>
      <c r="G16" s="44">
        <f t="shared" si="5"/>
        <v>330.69</v>
      </c>
      <c r="H16" s="44">
        <f t="shared" si="5"/>
        <v>330.69</v>
      </c>
      <c r="I16" s="44">
        <f t="shared" si="5"/>
        <v>330.69</v>
      </c>
      <c r="J16" s="44">
        <f t="shared" si="5"/>
        <v>330.69</v>
      </c>
      <c r="K16" s="44">
        <f t="shared" si="5"/>
        <v>330.69</v>
      </c>
      <c r="L16" s="44">
        <f t="shared" si="5"/>
        <v>330.69</v>
      </c>
      <c r="M16" s="44">
        <f t="shared" si="5"/>
        <v>330.69</v>
      </c>
      <c r="N16" s="44">
        <f t="shared" si="5"/>
        <v>330.69</v>
      </c>
      <c r="O16" s="44">
        <f t="shared" si="5"/>
        <v>330.69</v>
      </c>
      <c r="P16" s="44">
        <f t="shared" si="5"/>
        <v>330.69</v>
      </c>
      <c r="Q16" s="44">
        <f t="shared" si="5"/>
        <v>330.69</v>
      </c>
      <c r="R16" s="44">
        <f t="shared" si="5"/>
        <v>330.69</v>
      </c>
      <c r="S16" s="44">
        <f t="shared" si="5"/>
        <v>330.69</v>
      </c>
      <c r="T16" s="44">
        <f t="shared" si="5"/>
        <v>330.69</v>
      </c>
      <c r="U16" s="44">
        <f t="shared" si="5"/>
        <v>330.69</v>
      </c>
      <c r="V16" s="44">
        <f t="shared" si="5"/>
        <v>330.69</v>
      </c>
      <c r="W16" s="44">
        <f t="shared" si="5"/>
        <v>330.69</v>
      </c>
      <c r="X16" s="44">
        <f t="shared" si="5"/>
        <v>330.69</v>
      </c>
      <c r="Y16" s="44">
        <f t="shared" si="5"/>
        <v>330.69</v>
      </c>
      <c r="Z16" s="44">
        <f t="shared" si="5"/>
        <v>330.69</v>
      </c>
      <c r="AA16" s="44">
        <f t="shared" si="5"/>
        <v>330.69</v>
      </c>
    </row>
    <row r="17" spans="1:27" ht="12.75" customHeight="1" collapsed="1" x14ac:dyDescent="0.2">
      <c r="A17" s="98" t="s">
        <v>2424</v>
      </c>
      <c r="B17" s="28" t="str">
        <f>"03"&amp;"."&amp;$B$801&amp;"."&amp;$B$802</f>
        <v>03.08.2023</v>
      </c>
      <c r="C17" s="90" t="s">
        <v>76</v>
      </c>
      <c r="D17" s="91">
        <f>ROUND(((D18+D19+D21+D20)/1000),5)</f>
        <v>1.62784</v>
      </c>
      <c r="E17" s="91">
        <f>ROUND(((E18+E19+E21+E20)/1000),5)</f>
        <v>1.4356899999999999</v>
      </c>
      <c r="F17" s="91">
        <f>ROUND(((F18+F19+F21+F20)/1000),5)</f>
        <v>1.29582</v>
      </c>
      <c r="G17" s="91">
        <f t="shared" ref="G17:AA17" si="6">ROUND(((G18+G19+G21+G20)/1000),5)</f>
        <v>1.2464900000000001</v>
      </c>
      <c r="H17" s="91">
        <f t="shared" si="6"/>
        <v>1.22085</v>
      </c>
      <c r="I17" s="91">
        <f t="shared" si="6"/>
        <v>1.3560099999999999</v>
      </c>
      <c r="J17" s="91">
        <f t="shared" si="6"/>
        <v>1.6047199999999999</v>
      </c>
      <c r="K17" s="91">
        <f t="shared" si="6"/>
        <v>1.8779300000000001</v>
      </c>
      <c r="L17" s="91">
        <f t="shared" si="6"/>
        <v>2.1801200000000001</v>
      </c>
      <c r="M17" s="91">
        <f t="shared" si="6"/>
        <v>2.6948300000000001</v>
      </c>
      <c r="N17" s="91">
        <f t="shared" si="6"/>
        <v>2.8715799999999998</v>
      </c>
      <c r="O17" s="91">
        <f t="shared" si="6"/>
        <v>2.9060600000000001</v>
      </c>
      <c r="P17" s="91">
        <f t="shared" si="6"/>
        <v>2.91025</v>
      </c>
      <c r="Q17" s="91">
        <f t="shared" si="6"/>
        <v>2.92944</v>
      </c>
      <c r="R17" s="91">
        <f t="shared" si="6"/>
        <v>2.8409399999999998</v>
      </c>
      <c r="S17" s="91">
        <f t="shared" si="6"/>
        <v>2.8275299999999999</v>
      </c>
      <c r="T17" s="91">
        <f t="shared" si="6"/>
        <v>2.7760500000000001</v>
      </c>
      <c r="U17" s="91">
        <f t="shared" si="6"/>
        <v>2.6462699999999999</v>
      </c>
      <c r="V17" s="91">
        <f t="shared" si="6"/>
        <v>2.5419100000000001</v>
      </c>
      <c r="W17" s="91">
        <f t="shared" si="6"/>
        <v>2.4934500000000002</v>
      </c>
      <c r="X17" s="91">
        <f t="shared" si="6"/>
        <v>2.4832200000000002</v>
      </c>
      <c r="Y17" s="91">
        <f t="shared" si="6"/>
        <v>2.4691399999999999</v>
      </c>
      <c r="Z17" s="91">
        <f t="shared" si="6"/>
        <v>2.3226</v>
      </c>
      <c r="AA17" s="91">
        <f t="shared" si="6"/>
        <v>1.9229700000000001</v>
      </c>
    </row>
    <row r="18" spans="1:27" ht="12.75" hidden="1" customHeight="1" outlineLevel="1" x14ac:dyDescent="0.2">
      <c r="A18" s="99" t="s">
        <v>2425</v>
      </c>
      <c r="B18" s="63" t="s">
        <v>238</v>
      </c>
      <c r="C18" s="43" t="s">
        <v>79</v>
      </c>
      <c r="D18" s="44">
        <v>1227.05</v>
      </c>
      <c r="E18" s="44">
        <v>1034.9000000000001</v>
      </c>
      <c r="F18" s="44">
        <v>895.03</v>
      </c>
      <c r="G18" s="44">
        <v>845.7</v>
      </c>
      <c r="H18" s="44">
        <v>820.06</v>
      </c>
      <c r="I18" s="44">
        <v>955.22</v>
      </c>
      <c r="J18" s="44">
        <v>1203.93</v>
      </c>
      <c r="K18" s="44">
        <v>1477.14</v>
      </c>
      <c r="L18" s="44">
        <v>1779.33</v>
      </c>
      <c r="M18" s="44">
        <v>2294.04</v>
      </c>
      <c r="N18" s="44">
        <v>2470.79</v>
      </c>
      <c r="O18" s="44">
        <v>2505.27</v>
      </c>
      <c r="P18" s="44">
        <v>2509.46</v>
      </c>
      <c r="Q18" s="44">
        <v>2528.65</v>
      </c>
      <c r="R18" s="44">
        <v>2440.15</v>
      </c>
      <c r="S18" s="44">
        <v>2426.7399999999998</v>
      </c>
      <c r="T18" s="44">
        <v>2375.2600000000002</v>
      </c>
      <c r="U18" s="44">
        <v>2245.48</v>
      </c>
      <c r="V18" s="44">
        <v>2141.12</v>
      </c>
      <c r="W18" s="44">
        <v>2092.66</v>
      </c>
      <c r="X18" s="44">
        <v>2082.4299999999998</v>
      </c>
      <c r="Y18" s="44">
        <v>2068.35</v>
      </c>
      <c r="Z18" s="44">
        <v>1921.81</v>
      </c>
      <c r="AA18" s="44">
        <v>1522.18</v>
      </c>
    </row>
    <row r="19" spans="1:27" ht="12.75" hidden="1" customHeight="1" outlineLevel="1" x14ac:dyDescent="0.2">
      <c r="A19" s="99" t="s">
        <v>2426</v>
      </c>
      <c r="B19" s="63" t="s">
        <v>90</v>
      </c>
      <c r="C19" s="43" t="s">
        <v>79</v>
      </c>
      <c r="D19" s="44">
        <f t="shared" ref="D19:AA19" si="7">$D$9</f>
        <v>66.180000000000007</v>
      </c>
      <c r="E19" s="44">
        <f t="shared" si="7"/>
        <v>66.180000000000007</v>
      </c>
      <c r="F19" s="44">
        <f t="shared" si="7"/>
        <v>66.180000000000007</v>
      </c>
      <c r="G19" s="44">
        <f t="shared" si="7"/>
        <v>66.180000000000007</v>
      </c>
      <c r="H19" s="44">
        <f t="shared" si="7"/>
        <v>66.180000000000007</v>
      </c>
      <c r="I19" s="44">
        <f t="shared" si="7"/>
        <v>66.180000000000007</v>
      </c>
      <c r="J19" s="44">
        <f t="shared" si="7"/>
        <v>66.180000000000007</v>
      </c>
      <c r="K19" s="44">
        <f t="shared" si="7"/>
        <v>66.180000000000007</v>
      </c>
      <c r="L19" s="44">
        <f t="shared" si="7"/>
        <v>66.180000000000007</v>
      </c>
      <c r="M19" s="44">
        <f t="shared" si="7"/>
        <v>66.180000000000007</v>
      </c>
      <c r="N19" s="44">
        <f t="shared" si="7"/>
        <v>66.180000000000007</v>
      </c>
      <c r="O19" s="44">
        <f t="shared" si="7"/>
        <v>66.180000000000007</v>
      </c>
      <c r="P19" s="44">
        <f t="shared" si="7"/>
        <v>66.180000000000007</v>
      </c>
      <c r="Q19" s="44">
        <f t="shared" si="7"/>
        <v>66.180000000000007</v>
      </c>
      <c r="R19" s="44">
        <f t="shared" si="7"/>
        <v>66.180000000000007</v>
      </c>
      <c r="S19" s="44">
        <f t="shared" si="7"/>
        <v>66.180000000000007</v>
      </c>
      <c r="T19" s="44">
        <f t="shared" si="7"/>
        <v>66.180000000000007</v>
      </c>
      <c r="U19" s="44">
        <f t="shared" si="7"/>
        <v>66.180000000000007</v>
      </c>
      <c r="V19" s="44">
        <f t="shared" si="7"/>
        <v>66.180000000000007</v>
      </c>
      <c r="W19" s="44">
        <f t="shared" si="7"/>
        <v>66.180000000000007</v>
      </c>
      <c r="X19" s="44">
        <f t="shared" si="7"/>
        <v>66.180000000000007</v>
      </c>
      <c r="Y19" s="44">
        <f t="shared" si="7"/>
        <v>66.180000000000007</v>
      </c>
      <c r="Z19" s="44">
        <f t="shared" si="7"/>
        <v>66.180000000000007</v>
      </c>
      <c r="AA19" s="44">
        <f t="shared" si="7"/>
        <v>66.180000000000007</v>
      </c>
    </row>
    <row r="20" spans="1:27" ht="12.75" hidden="1" customHeight="1" outlineLevel="1" x14ac:dyDescent="0.2">
      <c r="A20" s="99" t="s">
        <v>2427</v>
      </c>
      <c r="B20" s="63" t="s">
        <v>83</v>
      </c>
      <c r="C20" s="43" t="s">
        <v>79</v>
      </c>
      <c r="D20" s="44">
        <v>3.92</v>
      </c>
      <c r="E20" s="44">
        <v>3.92</v>
      </c>
      <c r="F20" s="44">
        <v>3.92</v>
      </c>
      <c r="G20" s="44">
        <v>3.92</v>
      </c>
      <c r="H20" s="44">
        <v>3.92</v>
      </c>
      <c r="I20" s="44">
        <v>3.92</v>
      </c>
      <c r="J20" s="44">
        <v>3.92</v>
      </c>
      <c r="K20" s="44">
        <v>3.92</v>
      </c>
      <c r="L20" s="44">
        <v>3.92</v>
      </c>
      <c r="M20" s="44">
        <v>3.92</v>
      </c>
      <c r="N20" s="44">
        <v>3.92</v>
      </c>
      <c r="O20" s="44">
        <v>3.92</v>
      </c>
      <c r="P20" s="44">
        <v>3.92</v>
      </c>
      <c r="Q20" s="44">
        <v>3.92</v>
      </c>
      <c r="R20" s="44">
        <v>3.92</v>
      </c>
      <c r="S20" s="44">
        <v>3.92</v>
      </c>
      <c r="T20" s="44">
        <v>3.92</v>
      </c>
      <c r="U20" s="44">
        <v>3.92</v>
      </c>
      <c r="V20" s="44">
        <v>3.92</v>
      </c>
      <c r="W20" s="44">
        <v>3.92</v>
      </c>
      <c r="X20" s="44">
        <v>3.92</v>
      </c>
      <c r="Y20" s="44">
        <v>3.92</v>
      </c>
      <c r="Z20" s="44">
        <v>3.92</v>
      </c>
      <c r="AA20" s="44">
        <v>3.92</v>
      </c>
    </row>
    <row r="21" spans="1:27" ht="12.75" hidden="1" customHeight="1" outlineLevel="1" x14ac:dyDescent="0.2">
      <c r="A21" s="99" t="s">
        <v>2428</v>
      </c>
      <c r="B21" s="63" t="s">
        <v>81</v>
      </c>
      <c r="C21" s="43" t="s">
        <v>79</v>
      </c>
      <c r="D21" s="44">
        <f>$D$11</f>
        <v>330.69</v>
      </c>
      <c r="E21" s="44">
        <f t="shared" ref="E21:AA21" si="8">$D$11</f>
        <v>330.69</v>
      </c>
      <c r="F21" s="44">
        <f t="shared" si="8"/>
        <v>330.69</v>
      </c>
      <c r="G21" s="44">
        <f t="shared" si="8"/>
        <v>330.69</v>
      </c>
      <c r="H21" s="44">
        <f t="shared" si="8"/>
        <v>330.69</v>
      </c>
      <c r="I21" s="44">
        <f t="shared" si="8"/>
        <v>330.69</v>
      </c>
      <c r="J21" s="44">
        <f t="shared" si="8"/>
        <v>330.69</v>
      </c>
      <c r="K21" s="44">
        <f t="shared" si="8"/>
        <v>330.69</v>
      </c>
      <c r="L21" s="44">
        <f t="shared" si="8"/>
        <v>330.69</v>
      </c>
      <c r="M21" s="44">
        <f t="shared" si="8"/>
        <v>330.69</v>
      </c>
      <c r="N21" s="44">
        <f t="shared" si="8"/>
        <v>330.69</v>
      </c>
      <c r="O21" s="44">
        <f t="shared" si="8"/>
        <v>330.69</v>
      </c>
      <c r="P21" s="44">
        <f t="shared" si="8"/>
        <v>330.69</v>
      </c>
      <c r="Q21" s="44">
        <f t="shared" si="8"/>
        <v>330.69</v>
      </c>
      <c r="R21" s="44">
        <f t="shared" si="8"/>
        <v>330.69</v>
      </c>
      <c r="S21" s="44">
        <f t="shared" si="8"/>
        <v>330.69</v>
      </c>
      <c r="T21" s="44">
        <f t="shared" si="8"/>
        <v>330.69</v>
      </c>
      <c r="U21" s="44">
        <f t="shared" si="8"/>
        <v>330.69</v>
      </c>
      <c r="V21" s="44">
        <f t="shared" si="8"/>
        <v>330.69</v>
      </c>
      <c r="W21" s="44">
        <f t="shared" si="8"/>
        <v>330.69</v>
      </c>
      <c r="X21" s="44">
        <f t="shared" si="8"/>
        <v>330.69</v>
      </c>
      <c r="Y21" s="44">
        <f t="shared" si="8"/>
        <v>330.69</v>
      </c>
      <c r="Z21" s="44">
        <f t="shared" si="8"/>
        <v>330.69</v>
      </c>
      <c r="AA21" s="44">
        <f t="shared" si="8"/>
        <v>330.69</v>
      </c>
    </row>
    <row r="22" spans="1:27" ht="12.75" customHeight="1" collapsed="1" x14ac:dyDescent="0.2">
      <c r="A22" s="98" t="s">
        <v>2429</v>
      </c>
      <c r="B22" s="28" t="str">
        <f>"04"&amp;"."&amp;$B$801&amp;"."&amp;$B$802</f>
        <v>04.08.2023</v>
      </c>
      <c r="C22" s="90" t="s">
        <v>76</v>
      </c>
      <c r="D22" s="91">
        <f>ROUND(((D23+D24+D26+D25)/1000),5)</f>
        <v>1.6872199999999999</v>
      </c>
      <c r="E22" s="91">
        <f>ROUND(((E23+E24+E26+E25)/1000),5)</f>
        <v>1.44512</v>
      </c>
      <c r="F22" s="91">
        <f>ROUND(((F23+F24+F26+F25)/1000),5)</f>
        <v>1.2922</v>
      </c>
      <c r="G22" s="91">
        <f t="shared" ref="G22:AA22" si="9">ROUND(((G23+G24+G26+G25)/1000),5)</f>
        <v>1.22807</v>
      </c>
      <c r="H22" s="91">
        <f t="shared" si="9"/>
        <v>1.20214</v>
      </c>
      <c r="I22" s="91">
        <f t="shared" si="9"/>
        <v>1.2915099999999999</v>
      </c>
      <c r="J22" s="91">
        <f t="shared" si="9"/>
        <v>1.51163</v>
      </c>
      <c r="K22" s="91">
        <f t="shared" si="9"/>
        <v>1.9231199999999999</v>
      </c>
      <c r="L22" s="91">
        <f t="shared" si="9"/>
        <v>2.2332299999999998</v>
      </c>
      <c r="M22" s="91">
        <f t="shared" si="9"/>
        <v>2.6883900000000001</v>
      </c>
      <c r="N22" s="91">
        <f t="shared" si="9"/>
        <v>2.8721299999999998</v>
      </c>
      <c r="O22" s="91">
        <f t="shared" si="9"/>
        <v>2.9110399999999998</v>
      </c>
      <c r="P22" s="91">
        <f t="shared" si="9"/>
        <v>2.8799399999999999</v>
      </c>
      <c r="Q22" s="91">
        <f t="shared" si="9"/>
        <v>2.97336</v>
      </c>
      <c r="R22" s="91">
        <f t="shared" si="9"/>
        <v>3.3752300000000002</v>
      </c>
      <c r="S22" s="91">
        <f t="shared" si="9"/>
        <v>3.4058899999999999</v>
      </c>
      <c r="T22" s="91">
        <f t="shared" si="9"/>
        <v>3.3938299999999999</v>
      </c>
      <c r="U22" s="91">
        <f t="shared" si="9"/>
        <v>2.9432499999999999</v>
      </c>
      <c r="V22" s="91">
        <f t="shared" si="9"/>
        <v>2.8577900000000001</v>
      </c>
      <c r="W22" s="91">
        <f t="shared" si="9"/>
        <v>2.81562</v>
      </c>
      <c r="X22" s="91">
        <f t="shared" si="9"/>
        <v>2.6773699999999998</v>
      </c>
      <c r="Y22" s="91">
        <f t="shared" si="9"/>
        <v>2.51979</v>
      </c>
      <c r="Z22" s="91">
        <f t="shared" si="9"/>
        <v>2.2304200000000001</v>
      </c>
      <c r="AA22" s="91">
        <f t="shared" si="9"/>
        <v>1.9194899999999999</v>
      </c>
    </row>
    <row r="23" spans="1:27" ht="12.75" hidden="1" customHeight="1" outlineLevel="1" x14ac:dyDescent="0.2">
      <c r="A23" s="99" t="s">
        <v>2430</v>
      </c>
      <c r="B23" s="63" t="s">
        <v>238</v>
      </c>
      <c r="C23" s="43" t="s">
        <v>79</v>
      </c>
      <c r="D23" s="44">
        <v>1286.43</v>
      </c>
      <c r="E23" s="44">
        <v>1044.33</v>
      </c>
      <c r="F23" s="44">
        <v>891.41</v>
      </c>
      <c r="G23" s="44">
        <v>827.28</v>
      </c>
      <c r="H23" s="44">
        <v>801.35</v>
      </c>
      <c r="I23" s="44">
        <v>890.72</v>
      </c>
      <c r="J23" s="44">
        <v>1110.8399999999999</v>
      </c>
      <c r="K23" s="44">
        <v>1522.33</v>
      </c>
      <c r="L23" s="44">
        <v>1832.44</v>
      </c>
      <c r="M23" s="44">
        <v>2287.6</v>
      </c>
      <c r="N23" s="44">
        <v>2471.34</v>
      </c>
      <c r="O23" s="44">
        <v>2510.25</v>
      </c>
      <c r="P23" s="44">
        <v>2479.15</v>
      </c>
      <c r="Q23" s="44">
        <v>2572.5700000000002</v>
      </c>
      <c r="R23" s="44">
        <v>2974.44</v>
      </c>
      <c r="S23" s="44">
        <v>3005.1</v>
      </c>
      <c r="T23" s="44">
        <v>2993.04</v>
      </c>
      <c r="U23" s="44">
        <v>2542.46</v>
      </c>
      <c r="V23" s="44">
        <v>2457</v>
      </c>
      <c r="W23" s="44">
        <v>2414.83</v>
      </c>
      <c r="X23" s="44">
        <v>2276.58</v>
      </c>
      <c r="Y23" s="44">
        <v>2119</v>
      </c>
      <c r="Z23" s="44">
        <v>1829.63</v>
      </c>
      <c r="AA23" s="44">
        <v>1518.7</v>
      </c>
    </row>
    <row r="24" spans="1:27" ht="12.75" hidden="1" customHeight="1" outlineLevel="1" x14ac:dyDescent="0.2">
      <c r="A24" s="99" t="s">
        <v>2431</v>
      </c>
      <c r="B24" s="63" t="s">
        <v>90</v>
      </c>
      <c r="C24" s="43" t="s">
        <v>79</v>
      </c>
      <c r="D24" s="44">
        <f t="shared" ref="D24:AA24" si="10">$D$9</f>
        <v>66.180000000000007</v>
      </c>
      <c r="E24" s="44">
        <f t="shared" si="10"/>
        <v>66.180000000000007</v>
      </c>
      <c r="F24" s="44">
        <f t="shared" si="10"/>
        <v>66.180000000000007</v>
      </c>
      <c r="G24" s="44">
        <f t="shared" si="10"/>
        <v>66.180000000000007</v>
      </c>
      <c r="H24" s="44">
        <f t="shared" si="10"/>
        <v>66.180000000000007</v>
      </c>
      <c r="I24" s="44">
        <f t="shared" si="10"/>
        <v>66.180000000000007</v>
      </c>
      <c r="J24" s="44">
        <f t="shared" si="10"/>
        <v>66.180000000000007</v>
      </c>
      <c r="K24" s="44">
        <f t="shared" si="10"/>
        <v>66.180000000000007</v>
      </c>
      <c r="L24" s="44">
        <f t="shared" si="10"/>
        <v>66.180000000000007</v>
      </c>
      <c r="M24" s="44">
        <f t="shared" si="10"/>
        <v>66.180000000000007</v>
      </c>
      <c r="N24" s="44">
        <f t="shared" si="10"/>
        <v>66.180000000000007</v>
      </c>
      <c r="O24" s="44">
        <f t="shared" si="10"/>
        <v>66.180000000000007</v>
      </c>
      <c r="P24" s="44">
        <f t="shared" si="10"/>
        <v>66.180000000000007</v>
      </c>
      <c r="Q24" s="44">
        <f t="shared" si="10"/>
        <v>66.180000000000007</v>
      </c>
      <c r="R24" s="44">
        <f t="shared" si="10"/>
        <v>66.180000000000007</v>
      </c>
      <c r="S24" s="44">
        <f t="shared" si="10"/>
        <v>66.180000000000007</v>
      </c>
      <c r="T24" s="44">
        <f t="shared" si="10"/>
        <v>66.180000000000007</v>
      </c>
      <c r="U24" s="44">
        <f t="shared" si="10"/>
        <v>66.180000000000007</v>
      </c>
      <c r="V24" s="44">
        <f t="shared" si="10"/>
        <v>66.180000000000007</v>
      </c>
      <c r="W24" s="44">
        <f t="shared" si="10"/>
        <v>66.180000000000007</v>
      </c>
      <c r="X24" s="44">
        <f t="shared" si="10"/>
        <v>66.180000000000007</v>
      </c>
      <c r="Y24" s="44">
        <f t="shared" si="10"/>
        <v>66.180000000000007</v>
      </c>
      <c r="Z24" s="44">
        <f t="shared" si="10"/>
        <v>66.180000000000007</v>
      </c>
      <c r="AA24" s="44">
        <f t="shared" si="10"/>
        <v>66.180000000000007</v>
      </c>
    </row>
    <row r="25" spans="1:27" ht="12.75" hidden="1" customHeight="1" outlineLevel="1" x14ac:dyDescent="0.2">
      <c r="A25" s="99" t="s">
        <v>2432</v>
      </c>
      <c r="B25" s="63" t="s">
        <v>83</v>
      </c>
      <c r="C25" s="43" t="s">
        <v>79</v>
      </c>
      <c r="D25" s="44">
        <v>3.92</v>
      </c>
      <c r="E25" s="44">
        <v>3.92</v>
      </c>
      <c r="F25" s="44">
        <v>3.92</v>
      </c>
      <c r="G25" s="44">
        <v>3.92</v>
      </c>
      <c r="H25" s="44">
        <v>3.92</v>
      </c>
      <c r="I25" s="44">
        <v>3.92</v>
      </c>
      <c r="J25" s="44">
        <v>3.92</v>
      </c>
      <c r="K25" s="44">
        <v>3.92</v>
      </c>
      <c r="L25" s="44">
        <v>3.92</v>
      </c>
      <c r="M25" s="44">
        <v>3.92</v>
      </c>
      <c r="N25" s="44">
        <v>3.92</v>
      </c>
      <c r="O25" s="44">
        <v>3.92</v>
      </c>
      <c r="P25" s="44">
        <v>3.92</v>
      </c>
      <c r="Q25" s="44">
        <v>3.92</v>
      </c>
      <c r="R25" s="44">
        <v>3.92</v>
      </c>
      <c r="S25" s="44">
        <v>3.92</v>
      </c>
      <c r="T25" s="44">
        <v>3.92</v>
      </c>
      <c r="U25" s="44">
        <v>3.92</v>
      </c>
      <c r="V25" s="44">
        <v>3.92</v>
      </c>
      <c r="W25" s="44">
        <v>3.92</v>
      </c>
      <c r="X25" s="44">
        <v>3.92</v>
      </c>
      <c r="Y25" s="44">
        <v>3.92</v>
      </c>
      <c r="Z25" s="44">
        <v>3.92</v>
      </c>
      <c r="AA25" s="44">
        <v>3.92</v>
      </c>
    </row>
    <row r="26" spans="1:27" ht="12.75" hidden="1" customHeight="1" outlineLevel="1" x14ac:dyDescent="0.2">
      <c r="A26" s="99" t="s">
        <v>2433</v>
      </c>
      <c r="B26" s="63" t="s">
        <v>81</v>
      </c>
      <c r="C26" s="43" t="s">
        <v>79</v>
      </c>
      <c r="D26" s="44">
        <f>$D$11</f>
        <v>330.69</v>
      </c>
      <c r="E26" s="44">
        <f t="shared" ref="E26:AA26" si="11">$D$11</f>
        <v>330.69</v>
      </c>
      <c r="F26" s="44">
        <f t="shared" si="11"/>
        <v>330.69</v>
      </c>
      <c r="G26" s="44">
        <f t="shared" si="11"/>
        <v>330.69</v>
      </c>
      <c r="H26" s="44">
        <f t="shared" si="11"/>
        <v>330.69</v>
      </c>
      <c r="I26" s="44">
        <f t="shared" si="11"/>
        <v>330.69</v>
      </c>
      <c r="J26" s="44">
        <f t="shared" si="11"/>
        <v>330.69</v>
      </c>
      <c r="K26" s="44">
        <f t="shared" si="11"/>
        <v>330.69</v>
      </c>
      <c r="L26" s="44">
        <f t="shared" si="11"/>
        <v>330.69</v>
      </c>
      <c r="M26" s="44">
        <f t="shared" si="11"/>
        <v>330.69</v>
      </c>
      <c r="N26" s="44">
        <f t="shared" si="11"/>
        <v>330.69</v>
      </c>
      <c r="O26" s="44">
        <f t="shared" si="11"/>
        <v>330.69</v>
      </c>
      <c r="P26" s="44">
        <f t="shared" si="11"/>
        <v>330.69</v>
      </c>
      <c r="Q26" s="44">
        <f t="shared" si="11"/>
        <v>330.69</v>
      </c>
      <c r="R26" s="44">
        <f t="shared" si="11"/>
        <v>330.69</v>
      </c>
      <c r="S26" s="44">
        <f t="shared" si="11"/>
        <v>330.69</v>
      </c>
      <c r="T26" s="44">
        <f t="shared" si="11"/>
        <v>330.69</v>
      </c>
      <c r="U26" s="44">
        <f t="shared" si="11"/>
        <v>330.69</v>
      </c>
      <c r="V26" s="44">
        <f t="shared" si="11"/>
        <v>330.69</v>
      </c>
      <c r="W26" s="44">
        <f t="shared" si="11"/>
        <v>330.69</v>
      </c>
      <c r="X26" s="44">
        <f t="shared" si="11"/>
        <v>330.69</v>
      </c>
      <c r="Y26" s="44">
        <f t="shared" si="11"/>
        <v>330.69</v>
      </c>
      <c r="Z26" s="44">
        <f t="shared" si="11"/>
        <v>330.69</v>
      </c>
      <c r="AA26" s="44">
        <f t="shared" si="11"/>
        <v>330.69</v>
      </c>
    </row>
    <row r="27" spans="1:27" ht="12.75" customHeight="1" collapsed="1" x14ac:dyDescent="0.2">
      <c r="A27" s="98" t="s">
        <v>2434</v>
      </c>
      <c r="B27" s="28" t="str">
        <f>"05"&amp;"."&amp;$B$801&amp;"."&amp;$B$802</f>
        <v>05.08.2023</v>
      </c>
      <c r="C27" s="90" t="s">
        <v>76</v>
      </c>
      <c r="D27" s="91">
        <f>ROUND(((D28+D29+D31+D30)/1000),5)</f>
        <v>1.7161599999999999</v>
      </c>
      <c r="E27" s="91">
        <f>ROUND(((E28+E29+E31+E30)/1000),5)</f>
        <v>1.5085</v>
      </c>
      <c r="F27" s="91">
        <f>ROUND(((F28+F29+F31+F30)/1000),5)</f>
        <v>1.37635</v>
      </c>
      <c r="G27" s="91">
        <f t="shared" ref="G27:AA27" si="12">ROUND(((G28+G29+G31+G30)/1000),5)</f>
        <v>1.3042800000000001</v>
      </c>
      <c r="H27" s="91">
        <f t="shared" si="12"/>
        <v>1.25583</v>
      </c>
      <c r="I27" s="91">
        <f t="shared" si="12"/>
        <v>1.2597100000000001</v>
      </c>
      <c r="J27" s="91">
        <f t="shared" si="12"/>
        <v>1.2565299999999999</v>
      </c>
      <c r="K27" s="91">
        <f t="shared" si="12"/>
        <v>1.68363</v>
      </c>
      <c r="L27" s="91">
        <f t="shared" si="12"/>
        <v>1.9871000000000001</v>
      </c>
      <c r="M27" s="91">
        <f t="shared" si="12"/>
        <v>2.1949200000000002</v>
      </c>
      <c r="N27" s="91">
        <f t="shared" si="12"/>
        <v>2.3738199999999998</v>
      </c>
      <c r="O27" s="91">
        <f t="shared" si="12"/>
        <v>2.4253</v>
      </c>
      <c r="P27" s="91">
        <f t="shared" si="12"/>
        <v>2.4016700000000002</v>
      </c>
      <c r="Q27" s="91">
        <f t="shared" si="12"/>
        <v>2.2792699999999999</v>
      </c>
      <c r="R27" s="91">
        <f t="shared" si="12"/>
        <v>2.1572</v>
      </c>
      <c r="S27" s="91">
        <f t="shared" si="12"/>
        <v>2.4340600000000001</v>
      </c>
      <c r="T27" s="91">
        <f t="shared" si="12"/>
        <v>2.4052799999999999</v>
      </c>
      <c r="U27" s="91">
        <f t="shared" si="12"/>
        <v>2.1667999999999998</v>
      </c>
      <c r="V27" s="91">
        <f t="shared" si="12"/>
        <v>2.2920500000000001</v>
      </c>
      <c r="W27" s="91">
        <f t="shared" si="12"/>
        <v>2.27366</v>
      </c>
      <c r="X27" s="91">
        <f t="shared" si="12"/>
        <v>2.2332800000000002</v>
      </c>
      <c r="Y27" s="91">
        <f t="shared" si="12"/>
        <v>2.2623199999999999</v>
      </c>
      <c r="Z27" s="91">
        <f t="shared" si="12"/>
        <v>2.1288499999999999</v>
      </c>
      <c r="AA27" s="91">
        <f t="shared" si="12"/>
        <v>1.8920699999999999</v>
      </c>
    </row>
    <row r="28" spans="1:27" ht="12.75" hidden="1" customHeight="1" outlineLevel="1" x14ac:dyDescent="0.2">
      <c r="A28" s="99" t="s">
        <v>2435</v>
      </c>
      <c r="B28" s="63" t="s">
        <v>238</v>
      </c>
      <c r="C28" s="43" t="s">
        <v>79</v>
      </c>
      <c r="D28" s="44">
        <v>1315.37</v>
      </c>
      <c r="E28" s="44">
        <v>1107.71</v>
      </c>
      <c r="F28" s="44">
        <v>975.56</v>
      </c>
      <c r="G28" s="44">
        <v>903.49</v>
      </c>
      <c r="H28" s="44">
        <v>855.04</v>
      </c>
      <c r="I28" s="44">
        <v>858.92</v>
      </c>
      <c r="J28" s="44">
        <v>855.74</v>
      </c>
      <c r="K28" s="44">
        <v>1282.8399999999999</v>
      </c>
      <c r="L28" s="44">
        <v>1586.31</v>
      </c>
      <c r="M28" s="44">
        <v>1794.13</v>
      </c>
      <c r="N28" s="44">
        <v>1973.03</v>
      </c>
      <c r="O28" s="44">
        <v>2024.51</v>
      </c>
      <c r="P28" s="44">
        <v>2000.88</v>
      </c>
      <c r="Q28" s="44">
        <v>1878.48</v>
      </c>
      <c r="R28" s="44">
        <v>1756.41</v>
      </c>
      <c r="S28" s="44">
        <v>2033.27</v>
      </c>
      <c r="T28" s="44">
        <v>2004.49</v>
      </c>
      <c r="U28" s="44">
        <v>1766.01</v>
      </c>
      <c r="V28" s="44">
        <v>1891.26</v>
      </c>
      <c r="W28" s="44">
        <v>1872.87</v>
      </c>
      <c r="X28" s="44">
        <v>1832.49</v>
      </c>
      <c r="Y28" s="44">
        <v>1861.53</v>
      </c>
      <c r="Z28" s="44">
        <v>1728.06</v>
      </c>
      <c r="AA28" s="44">
        <v>1491.28</v>
      </c>
    </row>
    <row r="29" spans="1:27" ht="12.75" hidden="1" customHeight="1" outlineLevel="1" x14ac:dyDescent="0.2">
      <c r="A29" s="99" t="s">
        <v>2436</v>
      </c>
      <c r="B29" s="63" t="s">
        <v>90</v>
      </c>
      <c r="C29" s="43" t="s">
        <v>79</v>
      </c>
      <c r="D29" s="44">
        <f t="shared" ref="D29:AA29" si="13">$D$9</f>
        <v>66.180000000000007</v>
      </c>
      <c r="E29" s="44">
        <f t="shared" si="13"/>
        <v>66.180000000000007</v>
      </c>
      <c r="F29" s="44">
        <f t="shared" si="13"/>
        <v>66.180000000000007</v>
      </c>
      <c r="G29" s="44">
        <f t="shared" si="13"/>
        <v>66.180000000000007</v>
      </c>
      <c r="H29" s="44">
        <f t="shared" si="13"/>
        <v>66.180000000000007</v>
      </c>
      <c r="I29" s="44">
        <f t="shared" si="13"/>
        <v>66.180000000000007</v>
      </c>
      <c r="J29" s="44">
        <f t="shared" si="13"/>
        <v>66.180000000000007</v>
      </c>
      <c r="K29" s="44">
        <f t="shared" si="13"/>
        <v>66.180000000000007</v>
      </c>
      <c r="L29" s="44">
        <f t="shared" si="13"/>
        <v>66.180000000000007</v>
      </c>
      <c r="M29" s="44">
        <f t="shared" si="13"/>
        <v>66.180000000000007</v>
      </c>
      <c r="N29" s="44">
        <f t="shared" si="13"/>
        <v>66.180000000000007</v>
      </c>
      <c r="O29" s="44">
        <f t="shared" si="13"/>
        <v>66.180000000000007</v>
      </c>
      <c r="P29" s="44">
        <f t="shared" si="13"/>
        <v>66.180000000000007</v>
      </c>
      <c r="Q29" s="44">
        <f t="shared" si="13"/>
        <v>66.180000000000007</v>
      </c>
      <c r="R29" s="44">
        <f t="shared" si="13"/>
        <v>66.180000000000007</v>
      </c>
      <c r="S29" s="44">
        <f t="shared" si="13"/>
        <v>66.180000000000007</v>
      </c>
      <c r="T29" s="44">
        <f t="shared" si="13"/>
        <v>66.180000000000007</v>
      </c>
      <c r="U29" s="44">
        <f t="shared" si="13"/>
        <v>66.180000000000007</v>
      </c>
      <c r="V29" s="44">
        <f t="shared" si="13"/>
        <v>66.180000000000007</v>
      </c>
      <c r="W29" s="44">
        <f t="shared" si="13"/>
        <v>66.180000000000007</v>
      </c>
      <c r="X29" s="44">
        <f t="shared" si="13"/>
        <v>66.180000000000007</v>
      </c>
      <c r="Y29" s="44">
        <f t="shared" si="13"/>
        <v>66.180000000000007</v>
      </c>
      <c r="Z29" s="44">
        <f t="shared" si="13"/>
        <v>66.180000000000007</v>
      </c>
      <c r="AA29" s="44">
        <f t="shared" si="13"/>
        <v>66.180000000000007</v>
      </c>
    </row>
    <row r="30" spans="1:27" ht="12.75" hidden="1" customHeight="1" outlineLevel="1" x14ac:dyDescent="0.2">
      <c r="A30" s="99" t="s">
        <v>2437</v>
      </c>
      <c r="B30" s="63" t="s">
        <v>83</v>
      </c>
      <c r="C30" s="43" t="s">
        <v>79</v>
      </c>
      <c r="D30" s="44">
        <v>3.92</v>
      </c>
      <c r="E30" s="44">
        <v>3.92</v>
      </c>
      <c r="F30" s="44">
        <v>3.92</v>
      </c>
      <c r="G30" s="44">
        <v>3.92</v>
      </c>
      <c r="H30" s="44">
        <v>3.92</v>
      </c>
      <c r="I30" s="44">
        <v>3.92</v>
      </c>
      <c r="J30" s="44">
        <v>3.92</v>
      </c>
      <c r="K30" s="44">
        <v>3.92</v>
      </c>
      <c r="L30" s="44">
        <v>3.92</v>
      </c>
      <c r="M30" s="44">
        <v>3.92</v>
      </c>
      <c r="N30" s="44">
        <v>3.92</v>
      </c>
      <c r="O30" s="44">
        <v>3.92</v>
      </c>
      <c r="P30" s="44">
        <v>3.92</v>
      </c>
      <c r="Q30" s="44">
        <v>3.92</v>
      </c>
      <c r="R30" s="44">
        <v>3.92</v>
      </c>
      <c r="S30" s="44">
        <v>3.92</v>
      </c>
      <c r="T30" s="44">
        <v>3.92</v>
      </c>
      <c r="U30" s="44">
        <v>3.92</v>
      </c>
      <c r="V30" s="44">
        <v>3.92</v>
      </c>
      <c r="W30" s="44">
        <v>3.92</v>
      </c>
      <c r="X30" s="44">
        <v>3.92</v>
      </c>
      <c r="Y30" s="44">
        <v>3.92</v>
      </c>
      <c r="Z30" s="44">
        <v>3.92</v>
      </c>
      <c r="AA30" s="44">
        <v>3.92</v>
      </c>
    </row>
    <row r="31" spans="1:27" ht="12.75" hidden="1" customHeight="1" outlineLevel="1" x14ac:dyDescent="0.2">
      <c r="A31" s="99" t="s">
        <v>2438</v>
      </c>
      <c r="B31" s="63" t="s">
        <v>81</v>
      </c>
      <c r="C31" s="43" t="s">
        <v>79</v>
      </c>
      <c r="D31" s="44">
        <f>$D$11</f>
        <v>330.69</v>
      </c>
      <c r="E31" s="44">
        <f t="shared" ref="E31:AA31" si="14">$D$11</f>
        <v>330.69</v>
      </c>
      <c r="F31" s="44">
        <f t="shared" si="14"/>
        <v>330.69</v>
      </c>
      <c r="G31" s="44">
        <f t="shared" si="14"/>
        <v>330.69</v>
      </c>
      <c r="H31" s="44">
        <f t="shared" si="14"/>
        <v>330.69</v>
      </c>
      <c r="I31" s="44">
        <f t="shared" si="14"/>
        <v>330.69</v>
      </c>
      <c r="J31" s="44">
        <f t="shared" si="14"/>
        <v>330.69</v>
      </c>
      <c r="K31" s="44">
        <f t="shared" si="14"/>
        <v>330.69</v>
      </c>
      <c r="L31" s="44">
        <f t="shared" si="14"/>
        <v>330.69</v>
      </c>
      <c r="M31" s="44">
        <f t="shared" si="14"/>
        <v>330.69</v>
      </c>
      <c r="N31" s="44">
        <f t="shared" si="14"/>
        <v>330.69</v>
      </c>
      <c r="O31" s="44">
        <f t="shared" si="14"/>
        <v>330.69</v>
      </c>
      <c r="P31" s="44">
        <f t="shared" si="14"/>
        <v>330.69</v>
      </c>
      <c r="Q31" s="44">
        <f t="shared" si="14"/>
        <v>330.69</v>
      </c>
      <c r="R31" s="44">
        <f t="shared" si="14"/>
        <v>330.69</v>
      </c>
      <c r="S31" s="44">
        <f t="shared" si="14"/>
        <v>330.69</v>
      </c>
      <c r="T31" s="44">
        <f t="shared" si="14"/>
        <v>330.69</v>
      </c>
      <c r="U31" s="44">
        <f t="shared" si="14"/>
        <v>330.69</v>
      </c>
      <c r="V31" s="44">
        <f t="shared" si="14"/>
        <v>330.69</v>
      </c>
      <c r="W31" s="44">
        <f t="shared" si="14"/>
        <v>330.69</v>
      </c>
      <c r="X31" s="44">
        <f t="shared" si="14"/>
        <v>330.69</v>
      </c>
      <c r="Y31" s="44">
        <f t="shared" si="14"/>
        <v>330.69</v>
      </c>
      <c r="Z31" s="44">
        <f t="shared" si="14"/>
        <v>330.69</v>
      </c>
      <c r="AA31" s="44">
        <f t="shared" si="14"/>
        <v>330.69</v>
      </c>
    </row>
    <row r="32" spans="1:27" ht="12.75" customHeight="1" collapsed="1" x14ac:dyDescent="0.2">
      <c r="A32" s="98" t="s">
        <v>2439</v>
      </c>
      <c r="B32" s="28" t="str">
        <f>"06"&amp;"."&amp;$B$801&amp;"."&amp;$B$802</f>
        <v>06.08.2023</v>
      </c>
      <c r="C32" s="90" t="s">
        <v>76</v>
      </c>
      <c r="D32" s="91">
        <f>ROUND(((D33+D34+D36+D35)/1000),5)</f>
        <v>1.76532</v>
      </c>
      <c r="E32" s="91">
        <f>ROUND(((E33+E34+E36+E35)/1000),5)</f>
        <v>1.4670399999999999</v>
      </c>
      <c r="F32" s="91">
        <f>ROUND(((F33+F34+F36+F35)/1000),5)</f>
        <v>1.3435999999999999</v>
      </c>
      <c r="G32" s="91">
        <f t="shared" ref="G32:AA32" si="15">ROUND(((G33+G34+G36+G35)/1000),5)</f>
        <v>1.27674</v>
      </c>
      <c r="H32" s="91">
        <f t="shared" si="15"/>
        <v>1.22024</v>
      </c>
      <c r="I32" s="91">
        <f t="shared" si="15"/>
        <v>1.1916500000000001</v>
      </c>
      <c r="J32" s="91">
        <f t="shared" si="15"/>
        <v>1.19512</v>
      </c>
      <c r="K32" s="91">
        <f t="shared" si="15"/>
        <v>1.4969699999999999</v>
      </c>
      <c r="L32" s="91">
        <f t="shared" si="15"/>
        <v>1.94723</v>
      </c>
      <c r="M32" s="91">
        <f t="shared" si="15"/>
        <v>2.1945299999999999</v>
      </c>
      <c r="N32" s="91">
        <f t="shared" si="15"/>
        <v>2.3249300000000002</v>
      </c>
      <c r="O32" s="91">
        <f t="shared" si="15"/>
        <v>2.36158</v>
      </c>
      <c r="P32" s="91">
        <f t="shared" si="15"/>
        <v>2.4148700000000001</v>
      </c>
      <c r="Q32" s="91">
        <f t="shared" si="15"/>
        <v>2.42693</v>
      </c>
      <c r="R32" s="91">
        <f t="shared" si="15"/>
        <v>2.4539499999999999</v>
      </c>
      <c r="S32" s="91">
        <f t="shared" si="15"/>
        <v>2.4240599999999999</v>
      </c>
      <c r="T32" s="91">
        <f t="shared" si="15"/>
        <v>2.3815200000000001</v>
      </c>
      <c r="U32" s="91">
        <f t="shared" si="15"/>
        <v>2.6924100000000002</v>
      </c>
      <c r="V32" s="91">
        <f t="shared" si="15"/>
        <v>2.6406299999999998</v>
      </c>
      <c r="W32" s="91">
        <f t="shared" si="15"/>
        <v>2.59483</v>
      </c>
      <c r="X32" s="91">
        <f t="shared" si="15"/>
        <v>2.5973899999999999</v>
      </c>
      <c r="Y32" s="91">
        <f t="shared" si="15"/>
        <v>2.5908099999999998</v>
      </c>
      <c r="Z32" s="91">
        <f t="shared" si="15"/>
        <v>2.1729500000000002</v>
      </c>
      <c r="AA32" s="91">
        <f t="shared" si="15"/>
        <v>1.9250700000000001</v>
      </c>
    </row>
    <row r="33" spans="1:27" ht="12.75" hidden="1" customHeight="1" outlineLevel="1" x14ac:dyDescent="0.2">
      <c r="A33" s="99" t="s">
        <v>2440</v>
      </c>
      <c r="B33" s="63" t="s">
        <v>238</v>
      </c>
      <c r="C33" s="43" t="s">
        <v>79</v>
      </c>
      <c r="D33" s="44">
        <v>1364.53</v>
      </c>
      <c r="E33" s="44">
        <v>1066.25</v>
      </c>
      <c r="F33" s="44">
        <v>942.81</v>
      </c>
      <c r="G33" s="44">
        <v>875.95</v>
      </c>
      <c r="H33" s="44">
        <v>819.45</v>
      </c>
      <c r="I33" s="44">
        <v>790.86</v>
      </c>
      <c r="J33" s="44">
        <v>794.33</v>
      </c>
      <c r="K33" s="44">
        <v>1096.18</v>
      </c>
      <c r="L33" s="44">
        <v>1546.44</v>
      </c>
      <c r="M33" s="44">
        <v>1793.74</v>
      </c>
      <c r="N33" s="44">
        <v>1924.14</v>
      </c>
      <c r="O33" s="44">
        <v>1960.79</v>
      </c>
      <c r="P33" s="44">
        <v>2014.08</v>
      </c>
      <c r="Q33" s="44">
        <v>2026.14</v>
      </c>
      <c r="R33" s="44">
        <v>2053.16</v>
      </c>
      <c r="S33" s="44">
        <v>2023.27</v>
      </c>
      <c r="T33" s="44">
        <v>1980.73</v>
      </c>
      <c r="U33" s="44">
        <v>2291.62</v>
      </c>
      <c r="V33" s="44">
        <v>2239.84</v>
      </c>
      <c r="W33" s="44">
        <v>2194.04</v>
      </c>
      <c r="X33" s="44">
        <v>2196.6</v>
      </c>
      <c r="Y33" s="44">
        <v>2190.02</v>
      </c>
      <c r="Z33" s="44">
        <v>1772.16</v>
      </c>
      <c r="AA33" s="44">
        <v>1524.28</v>
      </c>
    </row>
    <row r="34" spans="1:27" ht="12.75" hidden="1" customHeight="1" outlineLevel="1" x14ac:dyDescent="0.2">
      <c r="A34" s="99" t="s">
        <v>2441</v>
      </c>
      <c r="B34" s="63" t="s">
        <v>90</v>
      </c>
      <c r="C34" s="43" t="s">
        <v>79</v>
      </c>
      <c r="D34" s="44">
        <f t="shared" ref="D34:AA34" si="16">$D$9</f>
        <v>66.180000000000007</v>
      </c>
      <c r="E34" s="44">
        <f t="shared" si="16"/>
        <v>66.180000000000007</v>
      </c>
      <c r="F34" s="44">
        <f t="shared" si="16"/>
        <v>66.180000000000007</v>
      </c>
      <c r="G34" s="44">
        <f t="shared" si="16"/>
        <v>66.180000000000007</v>
      </c>
      <c r="H34" s="44">
        <f t="shared" si="16"/>
        <v>66.180000000000007</v>
      </c>
      <c r="I34" s="44">
        <f t="shared" si="16"/>
        <v>66.180000000000007</v>
      </c>
      <c r="J34" s="44">
        <f t="shared" si="16"/>
        <v>66.180000000000007</v>
      </c>
      <c r="K34" s="44">
        <f t="shared" si="16"/>
        <v>66.180000000000007</v>
      </c>
      <c r="L34" s="44">
        <f t="shared" si="16"/>
        <v>66.180000000000007</v>
      </c>
      <c r="M34" s="44">
        <f t="shared" si="16"/>
        <v>66.180000000000007</v>
      </c>
      <c r="N34" s="44">
        <f t="shared" si="16"/>
        <v>66.180000000000007</v>
      </c>
      <c r="O34" s="44">
        <f t="shared" si="16"/>
        <v>66.180000000000007</v>
      </c>
      <c r="P34" s="44">
        <f t="shared" si="16"/>
        <v>66.180000000000007</v>
      </c>
      <c r="Q34" s="44">
        <f t="shared" si="16"/>
        <v>66.180000000000007</v>
      </c>
      <c r="R34" s="44">
        <f t="shared" si="16"/>
        <v>66.180000000000007</v>
      </c>
      <c r="S34" s="44">
        <f t="shared" si="16"/>
        <v>66.180000000000007</v>
      </c>
      <c r="T34" s="44">
        <f t="shared" si="16"/>
        <v>66.180000000000007</v>
      </c>
      <c r="U34" s="44">
        <f t="shared" si="16"/>
        <v>66.180000000000007</v>
      </c>
      <c r="V34" s="44">
        <f t="shared" si="16"/>
        <v>66.180000000000007</v>
      </c>
      <c r="W34" s="44">
        <f t="shared" si="16"/>
        <v>66.180000000000007</v>
      </c>
      <c r="X34" s="44">
        <f t="shared" si="16"/>
        <v>66.180000000000007</v>
      </c>
      <c r="Y34" s="44">
        <f t="shared" si="16"/>
        <v>66.180000000000007</v>
      </c>
      <c r="Z34" s="44">
        <f t="shared" si="16"/>
        <v>66.180000000000007</v>
      </c>
      <c r="AA34" s="44">
        <f t="shared" si="16"/>
        <v>66.180000000000007</v>
      </c>
    </row>
    <row r="35" spans="1:27" ht="12.75" hidden="1" customHeight="1" outlineLevel="1" x14ac:dyDescent="0.2">
      <c r="A35" s="99" t="s">
        <v>2442</v>
      </c>
      <c r="B35" s="63" t="s">
        <v>83</v>
      </c>
      <c r="C35" s="43" t="s">
        <v>79</v>
      </c>
      <c r="D35" s="44">
        <v>3.92</v>
      </c>
      <c r="E35" s="44">
        <v>3.92</v>
      </c>
      <c r="F35" s="44">
        <v>3.92</v>
      </c>
      <c r="G35" s="44">
        <v>3.92</v>
      </c>
      <c r="H35" s="44">
        <v>3.92</v>
      </c>
      <c r="I35" s="44">
        <v>3.92</v>
      </c>
      <c r="J35" s="44">
        <v>3.92</v>
      </c>
      <c r="K35" s="44">
        <v>3.92</v>
      </c>
      <c r="L35" s="44">
        <v>3.92</v>
      </c>
      <c r="M35" s="44">
        <v>3.92</v>
      </c>
      <c r="N35" s="44">
        <v>3.92</v>
      </c>
      <c r="O35" s="44">
        <v>3.92</v>
      </c>
      <c r="P35" s="44">
        <v>3.92</v>
      </c>
      <c r="Q35" s="44">
        <v>3.92</v>
      </c>
      <c r="R35" s="44">
        <v>3.92</v>
      </c>
      <c r="S35" s="44">
        <v>3.92</v>
      </c>
      <c r="T35" s="44">
        <v>3.92</v>
      </c>
      <c r="U35" s="44">
        <v>3.92</v>
      </c>
      <c r="V35" s="44">
        <v>3.92</v>
      </c>
      <c r="W35" s="44">
        <v>3.92</v>
      </c>
      <c r="X35" s="44">
        <v>3.92</v>
      </c>
      <c r="Y35" s="44">
        <v>3.92</v>
      </c>
      <c r="Z35" s="44">
        <v>3.92</v>
      </c>
      <c r="AA35" s="44">
        <v>3.92</v>
      </c>
    </row>
    <row r="36" spans="1:27" ht="12.75" hidden="1" customHeight="1" outlineLevel="1" x14ac:dyDescent="0.2">
      <c r="A36" s="99" t="s">
        <v>2443</v>
      </c>
      <c r="B36" s="63" t="s">
        <v>81</v>
      </c>
      <c r="C36" s="43" t="s">
        <v>79</v>
      </c>
      <c r="D36" s="44">
        <f>$D$11</f>
        <v>330.69</v>
      </c>
      <c r="E36" s="44">
        <f t="shared" ref="E36:AA36" si="17">$D$11</f>
        <v>330.69</v>
      </c>
      <c r="F36" s="44">
        <f t="shared" si="17"/>
        <v>330.69</v>
      </c>
      <c r="G36" s="44">
        <f t="shared" si="17"/>
        <v>330.69</v>
      </c>
      <c r="H36" s="44">
        <f t="shared" si="17"/>
        <v>330.69</v>
      </c>
      <c r="I36" s="44">
        <f t="shared" si="17"/>
        <v>330.69</v>
      </c>
      <c r="J36" s="44">
        <f t="shared" si="17"/>
        <v>330.69</v>
      </c>
      <c r="K36" s="44">
        <f t="shared" si="17"/>
        <v>330.69</v>
      </c>
      <c r="L36" s="44">
        <f t="shared" si="17"/>
        <v>330.69</v>
      </c>
      <c r="M36" s="44">
        <f t="shared" si="17"/>
        <v>330.69</v>
      </c>
      <c r="N36" s="44">
        <f t="shared" si="17"/>
        <v>330.69</v>
      </c>
      <c r="O36" s="44">
        <f t="shared" si="17"/>
        <v>330.69</v>
      </c>
      <c r="P36" s="44">
        <f t="shared" si="17"/>
        <v>330.69</v>
      </c>
      <c r="Q36" s="44">
        <f t="shared" si="17"/>
        <v>330.69</v>
      </c>
      <c r="R36" s="44">
        <f t="shared" si="17"/>
        <v>330.69</v>
      </c>
      <c r="S36" s="44">
        <f t="shared" si="17"/>
        <v>330.69</v>
      </c>
      <c r="T36" s="44">
        <f t="shared" si="17"/>
        <v>330.69</v>
      </c>
      <c r="U36" s="44">
        <f t="shared" si="17"/>
        <v>330.69</v>
      </c>
      <c r="V36" s="44">
        <f t="shared" si="17"/>
        <v>330.69</v>
      </c>
      <c r="W36" s="44">
        <f t="shared" si="17"/>
        <v>330.69</v>
      </c>
      <c r="X36" s="44">
        <f t="shared" si="17"/>
        <v>330.69</v>
      </c>
      <c r="Y36" s="44">
        <f t="shared" si="17"/>
        <v>330.69</v>
      </c>
      <c r="Z36" s="44">
        <f t="shared" si="17"/>
        <v>330.69</v>
      </c>
      <c r="AA36" s="44">
        <f t="shared" si="17"/>
        <v>330.69</v>
      </c>
    </row>
    <row r="37" spans="1:27" ht="12.75" customHeight="1" collapsed="1" x14ac:dyDescent="0.2">
      <c r="A37" s="98" t="s">
        <v>2444</v>
      </c>
      <c r="B37" s="28" t="str">
        <f>"07"&amp;"."&amp;$B$801&amp;"."&amp;$B$802</f>
        <v>07.08.2023</v>
      </c>
      <c r="C37" s="90" t="s">
        <v>76</v>
      </c>
      <c r="D37" s="91">
        <f>ROUND(((D38+D39+D41+D40)/1000),5)</f>
        <v>1.6877899999999999</v>
      </c>
      <c r="E37" s="91">
        <f>ROUND(((E38+E39+E41+E40)/1000),5)</f>
        <v>1.4184699999999999</v>
      </c>
      <c r="F37" s="91">
        <f>ROUND(((F38+F39+F41+F40)/1000),5)</f>
        <v>1.30854</v>
      </c>
      <c r="G37" s="91">
        <f t="shared" ref="G37:AA37" si="18">ROUND(((G38+G39+G41+G40)/1000),5)</f>
        <v>1.26095</v>
      </c>
      <c r="H37" s="91">
        <f t="shared" si="18"/>
        <v>1.2250399999999999</v>
      </c>
      <c r="I37" s="91">
        <f t="shared" si="18"/>
        <v>1.28837</v>
      </c>
      <c r="J37" s="91">
        <f t="shared" si="18"/>
        <v>1.55179</v>
      </c>
      <c r="K37" s="91">
        <f t="shared" si="18"/>
        <v>1.91164</v>
      </c>
      <c r="L37" s="91">
        <f t="shared" si="18"/>
        <v>2.2721900000000002</v>
      </c>
      <c r="M37" s="91">
        <f t="shared" si="18"/>
        <v>2.33887</v>
      </c>
      <c r="N37" s="91">
        <f t="shared" si="18"/>
        <v>2.5551499999999998</v>
      </c>
      <c r="O37" s="91">
        <f t="shared" si="18"/>
        <v>2.5495299999999999</v>
      </c>
      <c r="P37" s="91">
        <f t="shared" si="18"/>
        <v>2.54196</v>
      </c>
      <c r="Q37" s="91">
        <f t="shared" si="18"/>
        <v>2.41214</v>
      </c>
      <c r="R37" s="91">
        <f t="shared" si="18"/>
        <v>2.4659499999999999</v>
      </c>
      <c r="S37" s="91">
        <f t="shared" si="18"/>
        <v>2.3919999999999999</v>
      </c>
      <c r="T37" s="91">
        <f t="shared" si="18"/>
        <v>2.6127099999999999</v>
      </c>
      <c r="U37" s="91">
        <f t="shared" si="18"/>
        <v>2.35162</v>
      </c>
      <c r="V37" s="91">
        <f t="shared" si="18"/>
        <v>2.31474</v>
      </c>
      <c r="W37" s="91">
        <f t="shared" si="18"/>
        <v>2.2928700000000002</v>
      </c>
      <c r="X37" s="91">
        <f t="shared" si="18"/>
        <v>2.2959299999999998</v>
      </c>
      <c r="Y37" s="91">
        <f t="shared" si="18"/>
        <v>2.28288</v>
      </c>
      <c r="Z37" s="91">
        <f t="shared" si="18"/>
        <v>2.3234900000000001</v>
      </c>
      <c r="AA37" s="91">
        <f t="shared" si="18"/>
        <v>1.923</v>
      </c>
    </row>
    <row r="38" spans="1:27" ht="12.75" hidden="1" customHeight="1" outlineLevel="1" x14ac:dyDescent="0.2">
      <c r="A38" s="99" t="s">
        <v>2445</v>
      </c>
      <c r="B38" s="63" t="s">
        <v>238</v>
      </c>
      <c r="C38" s="43" t="s">
        <v>79</v>
      </c>
      <c r="D38" s="44">
        <v>1287</v>
      </c>
      <c r="E38" s="44">
        <v>1017.68</v>
      </c>
      <c r="F38" s="44">
        <v>907.75</v>
      </c>
      <c r="G38" s="44">
        <v>860.16</v>
      </c>
      <c r="H38" s="44">
        <v>824.25</v>
      </c>
      <c r="I38" s="44">
        <v>887.58</v>
      </c>
      <c r="J38" s="44">
        <v>1151</v>
      </c>
      <c r="K38" s="44">
        <v>1510.85</v>
      </c>
      <c r="L38" s="44">
        <v>1871.4</v>
      </c>
      <c r="M38" s="44">
        <v>1938.08</v>
      </c>
      <c r="N38" s="44">
        <v>2154.36</v>
      </c>
      <c r="O38" s="44">
        <v>2148.7399999999998</v>
      </c>
      <c r="P38" s="44">
        <v>2141.17</v>
      </c>
      <c r="Q38" s="44">
        <v>2011.35</v>
      </c>
      <c r="R38" s="44">
        <v>2065.16</v>
      </c>
      <c r="S38" s="44">
        <v>1991.21</v>
      </c>
      <c r="T38" s="44">
        <v>2211.92</v>
      </c>
      <c r="U38" s="44">
        <v>1950.83</v>
      </c>
      <c r="V38" s="44">
        <v>1913.95</v>
      </c>
      <c r="W38" s="44">
        <v>1892.08</v>
      </c>
      <c r="X38" s="44">
        <v>1895.14</v>
      </c>
      <c r="Y38" s="44">
        <v>1882.09</v>
      </c>
      <c r="Z38" s="44">
        <v>1922.7</v>
      </c>
      <c r="AA38" s="44">
        <v>1522.21</v>
      </c>
    </row>
    <row r="39" spans="1:27" ht="12.75" hidden="1" customHeight="1" outlineLevel="1" x14ac:dyDescent="0.2">
      <c r="A39" s="99" t="s">
        <v>2446</v>
      </c>
      <c r="B39" s="63" t="s">
        <v>90</v>
      </c>
      <c r="C39" s="43" t="s">
        <v>79</v>
      </c>
      <c r="D39" s="44">
        <f t="shared" ref="D39:AA39" si="19">$D$9</f>
        <v>66.180000000000007</v>
      </c>
      <c r="E39" s="44">
        <f t="shared" si="19"/>
        <v>66.180000000000007</v>
      </c>
      <c r="F39" s="44">
        <f t="shared" si="19"/>
        <v>66.180000000000007</v>
      </c>
      <c r="G39" s="44">
        <f t="shared" si="19"/>
        <v>66.180000000000007</v>
      </c>
      <c r="H39" s="44">
        <f t="shared" si="19"/>
        <v>66.180000000000007</v>
      </c>
      <c r="I39" s="44">
        <f t="shared" si="19"/>
        <v>66.180000000000007</v>
      </c>
      <c r="J39" s="44">
        <f t="shared" si="19"/>
        <v>66.180000000000007</v>
      </c>
      <c r="K39" s="44">
        <f t="shared" si="19"/>
        <v>66.180000000000007</v>
      </c>
      <c r="L39" s="44">
        <f t="shared" si="19"/>
        <v>66.180000000000007</v>
      </c>
      <c r="M39" s="44">
        <f t="shared" si="19"/>
        <v>66.180000000000007</v>
      </c>
      <c r="N39" s="44">
        <f t="shared" si="19"/>
        <v>66.180000000000007</v>
      </c>
      <c r="O39" s="44">
        <f t="shared" si="19"/>
        <v>66.180000000000007</v>
      </c>
      <c r="P39" s="44">
        <f t="shared" si="19"/>
        <v>66.180000000000007</v>
      </c>
      <c r="Q39" s="44">
        <f t="shared" si="19"/>
        <v>66.180000000000007</v>
      </c>
      <c r="R39" s="44">
        <f t="shared" si="19"/>
        <v>66.180000000000007</v>
      </c>
      <c r="S39" s="44">
        <f t="shared" si="19"/>
        <v>66.180000000000007</v>
      </c>
      <c r="T39" s="44">
        <f t="shared" si="19"/>
        <v>66.180000000000007</v>
      </c>
      <c r="U39" s="44">
        <f t="shared" si="19"/>
        <v>66.180000000000007</v>
      </c>
      <c r="V39" s="44">
        <f t="shared" si="19"/>
        <v>66.180000000000007</v>
      </c>
      <c r="W39" s="44">
        <f t="shared" si="19"/>
        <v>66.180000000000007</v>
      </c>
      <c r="X39" s="44">
        <f t="shared" si="19"/>
        <v>66.180000000000007</v>
      </c>
      <c r="Y39" s="44">
        <f t="shared" si="19"/>
        <v>66.180000000000007</v>
      </c>
      <c r="Z39" s="44">
        <f t="shared" si="19"/>
        <v>66.180000000000007</v>
      </c>
      <c r="AA39" s="44">
        <f t="shared" si="19"/>
        <v>66.180000000000007</v>
      </c>
    </row>
    <row r="40" spans="1:27" ht="12.75" hidden="1" customHeight="1" outlineLevel="1" x14ac:dyDescent="0.2">
      <c r="A40" s="99" t="s">
        <v>2447</v>
      </c>
      <c r="B40" s="63" t="s">
        <v>83</v>
      </c>
      <c r="C40" s="43" t="s">
        <v>79</v>
      </c>
      <c r="D40" s="44">
        <v>3.92</v>
      </c>
      <c r="E40" s="44">
        <v>3.92</v>
      </c>
      <c r="F40" s="44">
        <v>3.92</v>
      </c>
      <c r="G40" s="44">
        <v>3.92</v>
      </c>
      <c r="H40" s="44">
        <v>3.92</v>
      </c>
      <c r="I40" s="44">
        <v>3.92</v>
      </c>
      <c r="J40" s="44">
        <v>3.92</v>
      </c>
      <c r="K40" s="44">
        <v>3.92</v>
      </c>
      <c r="L40" s="44">
        <v>3.92</v>
      </c>
      <c r="M40" s="44">
        <v>3.92</v>
      </c>
      <c r="N40" s="44">
        <v>3.92</v>
      </c>
      <c r="O40" s="44">
        <v>3.92</v>
      </c>
      <c r="P40" s="44">
        <v>3.92</v>
      </c>
      <c r="Q40" s="44">
        <v>3.92</v>
      </c>
      <c r="R40" s="44">
        <v>3.92</v>
      </c>
      <c r="S40" s="44">
        <v>3.92</v>
      </c>
      <c r="T40" s="44">
        <v>3.92</v>
      </c>
      <c r="U40" s="44">
        <v>3.92</v>
      </c>
      <c r="V40" s="44">
        <v>3.92</v>
      </c>
      <c r="W40" s="44">
        <v>3.92</v>
      </c>
      <c r="X40" s="44">
        <v>3.92</v>
      </c>
      <c r="Y40" s="44">
        <v>3.92</v>
      </c>
      <c r="Z40" s="44">
        <v>3.92</v>
      </c>
      <c r="AA40" s="44">
        <v>3.92</v>
      </c>
    </row>
    <row r="41" spans="1:27" ht="12.75" hidden="1" customHeight="1" outlineLevel="1" x14ac:dyDescent="0.2">
      <c r="A41" s="99" t="s">
        <v>2448</v>
      </c>
      <c r="B41" s="63" t="s">
        <v>81</v>
      </c>
      <c r="C41" s="43" t="s">
        <v>79</v>
      </c>
      <c r="D41" s="44">
        <f>$D$11</f>
        <v>330.69</v>
      </c>
      <c r="E41" s="44">
        <f t="shared" ref="E41:AA41" si="20">$D$11</f>
        <v>330.69</v>
      </c>
      <c r="F41" s="44">
        <f t="shared" si="20"/>
        <v>330.69</v>
      </c>
      <c r="G41" s="44">
        <f t="shared" si="20"/>
        <v>330.69</v>
      </c>
      <c r="H41" s="44">
        <f t="shared" si="20"/>
        <v>330.69</v>
      </c>
      <c r="I41" s="44">
        <f t="shared" si="20"/>
        <v>330.69</v>
      </c>
      <c r="J41" s="44">
        <f t="shared" si="20"/>
        <v>330.69</v>
      </c>
      <c r="K41" s="44">
        <f t="shared" si="20"/>
        <v>330.69</v>
      </c>
      <c r="L41" s="44">
        <f t="shared" si="20"/>
        <v>330.69</v>
      </c>
      <c r="M41" s="44">
        <f t="shared" si="20"/>
        <v>330.69</v>
      </c>
      <c r="N41" s="44">
        <f t="shared" si="20"/>
        <v>330.69</v>
      </c>
      <c r="O41" s="44">
        <f t="shared" si="20"/>
        <v>330.69</v>
      </c>
      <c r="P41" s="44">
        <f t="shared" si="20"/>
        <v>330.69</v>
      </c>
      <c r="Q41" s="44">
        <f t="shared" si="20"/>
        <v>330.69</v>
      </c>
      <c r="R41" s="44">
        <f t="shared" si="20"/>
        <v>330.69</v>
      </c>
      <c r="S41" s="44">
        <f t="shared" si="20"/>
        <v>330.69</v>
      </c>
      <c r="T41" s="44">
        <f t="shared" si="20"/>
        <v>330.69</v>
      </c>
      <c r="U41" s="44">
        <f t="shared" si="20"/>
        <v>330.69</v>
      </c>
      <c r="V41" s="44">
        <f t="shared" si="20"/>
        <v>330.69</v>
      </c>
      <c r="W41" s="44">
        <f t="shared" si="20"/>
        <v>330.69</v>
      </c>
      <c r="X41" s="44">
        <f t="shared" si="20"/>
        <v>330.69</v>
      </c>
      <c r="Y41" s="44">
        <f t="shared" si="20"/>
        <v>330.69</v>
      </c>
      <c r="Z41" s="44">
        <f t="shared" si="20"/>
        <v>330.69</v>
      </c>
      <c r="AA41" s="44">
        <f t="shared" si="20"/>
        <v>330.69</v>
      </c>
    </row>
    <row r="42" spans="1:27" ht="12.75" customHeight="1" collapsed="1" x14ac:dyDescent="0.2">
      <c r="A42" s="98" t="s">
        <v>2449</v>
      </c>
      <c r="B42" s="28" t="str">
        <f>"08"&amp;"."&amp;$B$801&amp;"."&amp;$B$802</f>
        <v>08.08.2023</v>
      </c>
      <c r="C42" s="90" t="s">
        <v>76</v>
      </c>
      <c r="D42" s="91">
        <f>ROUND(((D43+D44+D46+D45)/1000),5)</f>
        <v>1.6043799999999999</v>
      </c>
      <c r="E42" s="91">
        <f>ROUND(((E43+E44+E46+E45)/1000),5)</f>
        <v>1.4134899999999999</v>
      </c>
      <c r="F42" s="91">
        <f>ROUND(((F43+F44+F46+F45)/1000),5)</f>
        <v>1.2897400000000001</v>
      </c>
      <c r="G42" s="91">
        <f t="shared" ref="G42:AA42" si="21">ROUND(((G43+G44+G46+G45)/1000),5)</f>
        <v>1.2446999999999999</v>
      </c>
      <c r="H42" s="91">
        <f t="shared" si="21"/>
        <v>1.2104200000000001</v>
      </c>
      <c r="I42" s="91">
        <f t="shared" si="21"/>
        <v>1.2770300000000001</v>
      </c>
      <c r="J42" s="91">
        <f t="shared" si="21"/>
        <v>1.5179499999999999</v>
      </c>
      <c r="K42" s="91">
        <f t="shared" si="21"/>
        <v>1.8986400000000001</v>
      </c>
      <c r="L42" s="91">
        <f t="shared" si="21"/>
        <v>2.17258</v>
      </c>
      <c r="M42" s="91">
        <f t="shared" si="21"/>
        <v>2.3329900000000001</v>
      </c>
      <c r="N42" s="91">
        <f t="shared" si="21"/>
        <v>2.46549</v>
      </c>
      <c r="O42" s="91">
        <f t="shared" si="21"/>
        <v>2.5208499999999998</v>
      </c>
      <c r="P42" s="91">
        <f t="shared" si="21"/>
        <v>2.5222199999999999</v>
      </c>
      <c r="Q42" s="91">
        <f t="shared" si="21"/>
        <v>2.552</v>
      </c>
      <c r="R42" s="91">
        <f t="shared" si="21"/>
        <v>2.58751</v>
      </c>
      <c r="S42" s="91">
        <f t="shared" si="21"/>
        <v>2.3948800000000001</v>
      </c>
      <c r="T42" s="91">
        <f t="shared" si="21"/>
        <v>2.4662099999999998</v>
      </c>
      <c r="U42" s="91">
        <f t="shared" si="21"/>
        <v>2.4193099999999998</v>
      </c>
      <c r="V42" s="91">
        <f t="shared" si="21"/>
        <v>2.3806500000000002</v>
      </c>
      <c r="W42" s="91">
        <f t="shared" si="21"/>
        <v>2.3133499999999998</v>
      </c>
      <c r="X42" s="91">
        <f t="shared" si="21"/>
        <v>2.2899799999999999</v>
      </c>
      <c r="Y42" s="91">
        <f t="shared" si="21"/>
        <v>2.2480699999999998</v>
      </c>
      <c r="Z42" s="91">
        <f t="shared" si="21"/>
        <v>2.1496200000000001</v>
      </c>
      <c r="AA42" s="91">
        <f t="shared" si="21"/>
        <v>1.9009799999999999</v>
      </c>
    </row>
    <row r="43" spans="1:27" ht="12.75" hidden="1" customHeight="1" outlineLevel="1" x14ac:dyDescent="0.2">
      <c r="A43" s="99" t="s">
        <v>2450</v>
      </c>
      <c r="B43" s="63" t="s">
        <v>238</v>
      </c>
      <c r="C43" s="43" t="s">
        <v>79</v>
      </c>
      <c r="D43" s="44">
        <v>1203.5899999999999</v>
      </c>
      <c r="E43" s="44">
        <v>1012.7</v>
      </c>
      <c r="F43" s="44">
        <v>888.95</v>
      </c>
      <c r="G43" s="44">
        <v>843.91</v>
      </c>
      <c r="H43" s="44">
        <v>809.63</v>
      </c>
      <c r="I43" s="44">
        <v>876.24</v>
      </c>
      <c r="J43" s="44">
        <v>1117.1600000000001</v>
      </c>
      <c r="K43" s="44">
        <v>1497.85</v>
      </c>
      <c r="L43" s="44">
        <v>1771.79</v>
      </c>
      <c r="M43" s="44">
        <v>1932.2</v>
      </c>
      <c r="N43" s="44">
        <v>2064.6999999999998</v>
      </c>
      <c r="O43" s="44">
        <v>2120.06</v>
      </c>
      <c r="P43" s="44">
        <v>2121.4299999999998</v>
      </c>
      <c r="Q43" s="44">
        <v>2151.21</v>
      </c>
      <c r="R43" s="44">
        <v>2186.7199999999998</v>
      </c>
      <c r="S43" s="44">
        <v>1994.09</v>
      </c>
      <c r="T43" s="44">
        <v>2065.42</v>
      </c>
      <c r="U43" s="44">
        <v>2018.52</v>
      </c>
      <c r="V43" s="44">
        <v>1979.86</v>
      </c>
      <c r="W43" s="44">
        <v>1912.56</v>
      </c>
      <c r="X43" s="44">
        <v>1889.19</v>
      </c>
      <c r="Y43" s="44">
        <v>1847.28</v>
      </c>
      <c r="Z43" s="44">
        <v>1748.83</v>
      </c>
      <c r="AA43" s="44">
        <v>1500.19</v>
      </c>
    </row>
    <row r="44" spans="1:27" ht="12.75" hidden="1" customHeight="1" outlineLevel="1" x14ac:dyDescent="0.2">
      <c r="A44" s="99" t="s">
        <v>2451</v>
      </c>
      <c r="B44" s="63" t="s">
        <v>90</v>
      </c>
      <c r="C44" s="43" t="s">
        <v>79</v>
      </c>
      <c r="D44" s="44">
        <f t="shared" ref="D44:AA44" si="22">$D$9</f>
        <v>66.180000000000007</v>
      </c>
      <c r="E44" s="44">
        <f t="shared" si="22"/>
        <v>66.180000000000007</v>
      </c>
      <c r="F44" s="44">
        <f t="shared" si="22"/>
        <v>66.180000000000007</v>
      </c>
      <c r="G44" s="44">
        <f t="shared" si="22"/>
        <v>66.180000000000007</v>
      </c>
      <c r="H44" s="44">
        <f t="shared" si="22"/>
        <v>66.180000000000007</v>
      </c>
      <c r="I44" s="44">
        <f t="shared" si="22"/>
        <v>66.180000000000007</v>
      </c>
      <c r="J44" s="44">
        <f t="shared" si="22"/>
        <v>66.180000000000007</v>
      </c>
      <c r="K44" s="44">
        <f t="shared" si="22"/>
        <v>66.180000000000007</v>
      </c>
      <c r="L44" s="44">
        <f t="shared" si="22"/>
        <v>66.180000000000007</v>
      </c>
      <c r="M44" s="44">
        <f t="shared" si="22"/>
        <v>66.180000000000007</v>
      </c>
      <c r="N44" s="44">
        <f t="shared" si="22"/>
        <v>66.180000000000007</v>
      </c>
      <c r="O44" s="44">
        <f t="shared" si="22"/>
        <v>66.180000000000007</v>
      </c>
      <c r="P44" s="44">
        <f t="shared" si="22"/>
        <v>66.180000000000007</v>
      </c>
      <c r="Q44" s="44">
        <f t="shared" si="22"/>
        <v>66.180000000000007</v>
      </c>
      <c r="R44" s="44">
        <f t="shared" si="22"/>
        <v>66.180000000000007</v>
      </c>
      <c r="S44" s="44">
        <f t="shared" si="22"/>
        <v>66.180000000000007</v>
      </c>
      <c r="T44" s="44">
        <f t="shared" si="22"/>
        <v>66.180000000000007</v>
      </c>
      <c r="U44" s="44">
        <f t="shared" si="22"/>
        <v>66.180000000000007</v>
      </c>
      <c r="V44" s="44">
        <f t="shared" si="22"/>
        <v>66.180000000000007</v>
      </c>
      <c r="W44" s="44">
        <f t="shared" si="22"/>
        <v>66.180000000000007</v>
      </c>
      <c r="X44" s="44">
        <f t="shared" si="22"/>
        <v>66.180000000000007</v>
      </c>
      <c r="Y44" s="44">
        <f t="shared" si="22"/>
        <v>66.180000000000007</v>
      </c>
      <c r="Z44" s="44">
        <f t="shared" si="22"/>
        <v>66.180000000000007</v>
      </c>
      <c r="AA44" s="44">
        <f t="shared" si="22"/>
        <v>66.180000000000007</v>
      </c>
    </row>
    <row r="45" spans="1:27" ht="12.75" hidden="1" customHeight="1" outlineLevel="1" x14ac:dyDescent="0.2">
      <c r="A45" s="99" t="s">
        <v>2452</v>
      </c>
      <c r="B45" s="63" t="s">
        <v>83</v>
      </c>
      <c r="C45" s="43" t="s">
        <v>79</v>
      </c>
      <c r="D45" s="44">
        <v>3.92</v>
      </c>
      <c r="E45" s="44">
        <v>3.92</v>
      </c>
      <c r="F45" s="44">
        <v>3.92</v>
      </c>
      <c r="G45" s="44">
        <v>3.92</v>
      </c>
      <c r="H45" s="44">
        <v>3.92</v>
      </c>
      <c r="I45" s="44">
        <v>3.92</v>
      </c>
      <c r="J45" s="44">
        <v>3.92</v>
      </c>
      <c r="K45" s="44">
        <v>3.92</v>
      </c>
      <c r="L45" s="44">
        <v>3.92</v>
      </c>
      <c r="M45" s="44">
        <v>3.92</v>
      </c>
      <c r="N45" s="44">
        <v>3.92</v>
      </c>
      <c r="O45" s="44">
        <v>3.92</v>
      </c>
      <c r="P45" s="44">
        <v>3.92</v>
      </c>
      <c r="Q45" s="44">
        <v>3.92</v>
      </c>
      <c r="R45" s="44">
        <v>3.92</v>
      </c>
      <c r="S45" s="44">
        <v>3.92</v>
      </c>
      <c r="T45" s="44">
        <v>3.92</v>
      </c>
      <c r="U45" s="44">
        <v>3.92</v>
      </c>
      <c r="V45" s="44">
        <v>3.92</v>
      </c>
      <c r="W45" s="44">
        <v>3.92</v>
      </c>
      <c r="X45" s="44">
        <v>3.92</v>
      </c>
      <c r="Y45" s="44">
        <v>3.92</v>
      </c>
      <c r="Z45" s="44">
        <v>3.92</v>
      </c>
      <c r="AA45" s="44">
        <v>3.92</v>
      </c>
    </row>
    <row r="46" spans="1:27" ht="12.75" hidden="1" customHeight="1" outlineLevel="1" x14ac:dyDescent="0.2">
      <c r="A46" s="99" t="s">
        <v>2453</v>
      </c>
      <c r="B46" s="63" t="s">
        <v>81</v>
      </c>
      <c r="C46" s="43" t="s">
        <v>79</v>
      </c>
      <c r="D46" s="44">
        <f>$D$11</f>
        <v>330.69</v>
      </c>
      <c r="E46" s="44">
        <f t="shared" ref="E46:AA46" si="23">$D$11</f>
        <v>330.69</v>
      </c>
      <c r="F46" s="44">
        <f t="shared" si="23"/>
        <v>330.69</v>
      </c>
      <c r="G46" s="44">
        <f t="shared" si="23"/>
        <v>330.69</v>
      </c>
      <c r="H46" s="44">
        <f t="shared" si="23"/>
        <v>330.69</v>
      </c>
      <c r="I46" s="44">
        <f t="shared" si="23"/>
        <v>330.69</v>
      </c>
      <c r="J46" s="44">
        <f t="shared" si="23"/>
        <v>330.69</v>
      </c>
      <c r="K46" s="44">
        <f t="shared" si="23"/>
        <v>330.69</v>
      </c>
      <c r="L46" s="44">
        <f t="shared" si="23"/>
        <v>330.69</v>
      </c>
      <c r="M46" s="44">
        <f t="shared" si="23"/>
        <v>330.69</v>
      </c>
      <c r="N46" s="44">
        <f t="shared" si="23"/>
        <v>330.69</v>
      </c>
      <c r="O46" s="44">
        <f t="shared" si="23"/>
        <v>330.69</v>
      </c>
      <c r="P46" s="44">
        <f t="shared" si="23"/>
        <v>330.69</v>
      </c>
      <c r="Q46" s="44">
        <f t="shared" si="23"/>
        <v>330.69</v>
      </c>
      <c r="R46" s="44">
        <f t="shared" si="23"/>
        <v>330.69</v>
      </c>
      <c r="S46" s="44">
        <f t="shared" si="23"/>
        <v>330.69</v>
      </c>
      <c r="T46" s="44">
        <f t="shared" si="23"/>
        <v>330.69</v>
      </c>
      <c r="U46" s="44">
        <f t="shared" si="23"/>
        <v>330.69</v>
      </c>
      <c r="V46" s="44">
        <f t="shared" si="23"/>
        <v>330.69</v>
      </c>
      <c r="W46" s="44">
        <f t="shared" si="23"/>
        <v>330.69</v>
      </c>
      <c r="X46" s="44">
        <f t="shared" si="23"/>
        <v>330.69</v>
      </c>
      <c r="Y46" s="44">
        <f t="shared" si="23"/>
        <v>330.69</v>
      </c>
      <c r="Z46" s="44">
        <f t="shared" si="23"/>
        <v>330.69</v>
      </c>
      <c r="AA46" s="44">
        <f t="shared" si="23"/>
        <v>330.69</v>
      </c>
    </row>
    <row r="47" spans="1:27" ht="12.75" customHeight="1" collapsed="1" x14ac:dyDescent="0.2">
      <c r="A47" s="98" t="s">
        <v>2454</v>
      </c>
      <c r="B47" s="28" t="str">
        <f>"09"&amp;"."&amp;$B$801&amp;"."&amp;$B$802</f>
        <v>09.08.2023</v>
      </c>
      <c r="C47" s="90" t="s">
        <v>76</v>
      </c>
      <c r="D47" s="91">
        <f>ROUND(((D48+D49+D51+D50)/1000),5)</f>
        <v>1.62974</v>
      </c>
      <c r="E47" s="91">
        <f>ROUND(((E48+E49+E51+E50)/1000),5)</f>
        <v>1.43553</v>
      </c>
      <c r="F47" s="91">
        <f>ROUND(((F48+F49+F51+F50)/1000),5)</f>
        <v>1.31125</v>
      </c>
      <c r="G47" s="91">
        <f t="shared" ref="G47:AA47" si="24">ROUND(((G48+G49+G51+G50)/1000),5)</f>
        <v>1.25763</v>
      </c>
      <c r="H47" s="91">
        <f t="shared" si="24"/>
        <v>1.2376199999999999</v>
      </c>
      <c r="I47" s="91">
        <f t="shared" si="24"/>
        <v>1.29874</v>
      </c>
      <c r="J47" s="91">
        <f t="shared" si="24"/>
        <v>1.5359700000000001</v>
      </c>
      <c r="K47" s="91">
        <f t="shared" si="24"/>
        <v>1.84456</v>
      </c>
      <c r="L47" s="91">
        <f t="shared" si="24"/>
        <v>2.1577999999999999</v>
      </c>
      <c r="M47" s="91">
        <f t="shared" si="24"/>
        <v>2.3842500000000002</v>
      </c>
      <c r="N47" s="91">
        <f t="shared" si="24"/>
        <v>2.4414799999999999</v>
      </c>
      <c r="O47" s="91">
        <f t="shared" si="24"/>
        <v>2.47716</v>
      </c>
      <c r="P47" s="91">
        <f t="shared" si="24"/>
        <v>2.4620799999999998</v>
      </c>
      <c r="Q47" s="91">
        <f t="shared" si="24"/>
        <v>2.4476100000000001</v>
      </c>
      <c r="R47" s="91">
        <f t="shared" si="24"/>
        <v>2.4655999999999998</v>
      </c>
      <c r="S47" s="91">
        <f t="shared" si="24"/>
        <v>2.50752</v>
      </c>
      <c r="T47" s="91">
        <f t="shared" si="24"/>
        <v>2.5246300000000002</v>
      </c>
      <c r="U47" s="91">
        <f t="shared" si="24"/>
        <v>2.44598</v>
      </c>
      <c r="V47" s="91">
        <f t="shared" si="24"/>
        <v>2.3582299999999998</v>
      </c>
      <c r="W47" s="91">
        <f t="shared" si="24"/>
        <v>2.27752</v>
      </c>
      <c r="X47" s="91">
        <f t="shared" si="24"/>
        <v>2.2466599999999999</v>
      </c>
      <c r="Y47" s="91">
        <f t="shared" si="24"/>
        <v>2.3411499999999998</v>
      </c>
      <c r="Z47" s="91">
        <f t="shared" si="24"/>
        <v>2.1200100000000002</v>
      </c>
      <c r="AA47" s="91">
        <f t="shared" si="24"/>
        <v>1.8465199999999999</v>
      </c>
    </row>
    <row r="48" spans="1:27" ht="12.75" hidden="1" customHeight="1" outlineLevel="1" x14ac:dyDescent="0.2">
      <c r="A48" s="99" t="s">
        <v>2455</v>
      </c>
      <c r="B48" s="63" t="s">
        <v>238</v>
      </c>
      <c r="C48" s="43" t="s">
        <v>79</v>
      </c>
      <c r="D48" s="44">
        <v>1228.95</v>
      </c>
      <c r="E48" s="44">
        <v>1034.74</v>
      </c>
      <c r="F48" s="44">
        <v>910.46</v>
      </c>
      <c r="G48" s="44">
        <v>856.84</v>
      </c>
      <c r="H48" s="44">
        <v>836.83</v>
      </c>
      <c r="I48" s="44">
        <v>897.95</v>
      </c>
      <c r="J48" s="44">
        <v>1135.18</v>
      </c>
      <c r="K48" s="44">
        <v>1443.77</v>
      </c>
      <c r="L48" s="44">
        <v>1757.01</v>
      </c>
      <c r="M48" s="44">
        <v>1983.46</v>
      </c>
      <c r="N48" s="44">
        <v>2040.69</v>
      </c>
      <c r="O48" s="44">
        <v>2076.37</v>
      </c>
      <c r="P48" s="44">
        <v>2061.29</v>
      </c>
      <c r="Q48" s="44">
        <v>2046.82</v>
      </c>
      <c r="R48" s="44">
        <v>2064.81</v>
      </c>
      <c r="S48" s="44">
        <v>2106.73</v>
      </c>
      <c r="T48" s="44">
        <v>2123.84</v>
      </c>
      <c r="U48" s="44">
        <v>2045.19</v>
      </c>
      <c r="V48" s="44">
        <v>1957.44</v>
      </c>
      <c r="W48" s="44">
        <v>1876.73</v>
      </c>
      <c r="X48" s="44">
        <v>1845.87</v>
      </c>
      <c r="Y48" s="44">
        <v>1940.36</v>
      </c>
      <c r="Z48" s="44">
        <v>1719.22</v>
      </c>
      <c r="AA48" s="44">
        <v>1445.73</v>
      </c>
    </row>
    <row r="49" spans="1:27" ht="12.75" hidden="1" customHeight="1" outlineLevel="1" x14ac:dyDescent="0.2">
      <c r="A49" s="99" t="s">
        <v>2456</v>
      </c>
      <c r="B49" s="63" t="s">
        <v>90</v>
      </c>
      <c r="C49" s="43" t="s">
        <v>79</v>
      </c>
      <c r="D49" s="44">
        <f t="shared" ref="D49:AA49" si="25">$D$9</f>
        <v>66.180000000000007</v>
      </c>
      <c r="E49" s="44">
        <f t="shared" si="25"/>
        <v>66.180000000000007</v>
      </c>
      <c r="F49" s="44">
        <f t="shared" si="25"/>
        <v>66.180000000000007</v>
      </c>
      <c r="G49" s="44">
        <f t="shared" si="25"/>
        <v>66.180000000000007</v>
      </c>
      <c r="H49" s="44">
        <f t="shared" si="25"/>
        <v>66.180000000000007</v>
      </c>
      <c r="I49" s="44">
        <f t="shared" si="25"/>
        <v>66.180000000000007</v>
      </c>
      <c r="J49" s="44">
        <f t="shared" si="25"/>
        <v>66.180000000000007</v>
      </c>
      <c r="K49" s="44">
        <f t="shared" si="25"/>
        <v>66.180000000000007</v>
      </c>
      <c r="L49" s="44">
        <f t="shared" si="25"/>
        <v>66.180000000000007</v>
      </c>
      <c r="M49" s="44">
        <f t="shared" si="25"/>
        <v>66.180000000000007</v>
      </c>
      <c r="N49" s="44">
        <f t="shared" si="25"/>
        <v>66.180000000000007</v>
      </c>
      <c r="O49" s="44">
        <f t="shared" si="25"/>
        <v>66.180000000000007</v>
      </c>
      <c r="P49" s="44">
        <f t="shared" si="25"/>
        <v>66.180000000000007</v>
      </c>
      <c r="Q49" s="44">
        <f t="shared" si="25"/>
        <v>66.180000000000007</v>
      </c>
      <c r="R49" s="44">
        <f t="shared" si="25"/>
        <v>66.180000000000007</v>
      </c>
      <c r="S49" s="44">
        <f t="shared" si="25"/>
        <v>66.180000000000007</v>
      </c>
      <c r="T49" s="44">
        <f t="shared" si="25"/>
        <v>66.180000000000007</v>
      </c>
      <c r="U49" s="44">
        <f t="shared" si="25"/>
        <v>66.180000000000007</v>
      </c>
      <c r="V49" s="44">
        <f t="shared" si="25"/>
        <v>66.180000000000007</v>
      </c>
      <c r="W49" s="44">
        <f t="shared" si="25"/>
        <v>66.180000000000007</v>
      </c>
      <c r="X49" s="44">
        <f t="shared" si="25"/>
        <v>66.180000000000007</v>
      </c>
      <c r="Y49" s="44">
        <f t="shared" si="25"/>
        <v>66.180000000000007</v>
      </c>
      <c r="Z49" s="44">
        <f t="shared" si="25"/>
        <v>66.180000000000007</v>
      </c>
      <c r="AA49" s="44">
        <f t="shared" si="25"/>
        <v>66.180000000000007</v>
      </c>
    </row>
    <row r="50" spans="1:27" ht="12.75" hidden="1" customHeight="1" outlineLevel="1" x14ac:dyDescent="0.2">
      <c r="A50" s="99" t="s">
        <v>2457</v>
      </c>
      <c r="B50" s="63" t="s">
        <v>83</v>
      </c>
      <c r="C50" s="43" t="s">
        <v>79</v>
      </c>
      <c r="D50" s="44">
        <v>3.92</v>
      </c>
      <c r="E50" s="44">
        <v>3.92</v>
      </c>
      <c r="F50" s="44">
        <v>3.92</v>
      </c>
      <c r="G50" s="44">
        <v>3.92</v>
      </c>
      <c r="H50" s="44">
        <v>3.92</v>
      </c>
      <c r="I50" s="44">
        <v>3.92</v>
      </c>
      <c r="J50" s="44">
        <v>3.92</v>
      </c>
      <c r="K50" s="44">
        <v>3.92</v>
      </c>
      <c r="L50" s="44">
        <v>3.92</v>
      </c>
      <c r="M50" s="44">
        <v>3.92</v>
      </c>
      <c r="N50" s="44">
        <v>3.92</v>
      </c>
      <c r="O50" s="44">
        <v>3.92</v>
      </c>
      <c r="P50" s="44">
        <v>3.92</v>
      </c>
      <c r="Q50" s="44">
        <v>3.92</v>
      </c>
      <c r="R50" s="44">
        <v>3.92</v>
      </c>
      <c r="S50" s="44">
        <v>3.92</v>
      </c>
      <c r="T50" s="44">
        <v>3.92</v>
      </c>
      <c r="U50" s="44">
        <v>3.92</v>
      </c>
      <c r="V50" s="44">
        <v>3.92</v>
      </c>
      <c r="W50" s="44">
        <v>3.92</v>
      </c>
      <c r="X50" s="44">
        <v>3.92</v>
      </c>
      <c r="Y50" s="44">
        <v>3.92</v>
      </c>
      <c r="Z50" s="44">
        <v>3.92</v>
      </c>
      <c r="AA50" s="44">
        <v>3.92</v>
      </c>
    </row>
    <row r="51" spans="1:27" ht="12.75" hidden="1" customHeight="1" outlineLevel="1" x14ac:dyDescent="0.2">
      <c r="A51" s="99" t="s">
        <v>2458</v>
      </c>
      <c r="B51" s="63" t="s">
        <v>81</v>
      </c>
      <c r="C51" s="43" t="s">
        <v>79</v>
      </c>
      <c r="D51" s="44">
        <f>$D$11</f>
        <v>330.69</v>
      </c>
      <c r="E51" s="44">
        <f t="shared" ref="E51:AA51" si="26">$D$11</f>
        <v>330.69</v>
      </c>
      <c r="F51" s="44">
        <f t="shared" si="26"/>
        <v>330.69</v>
      </c>
      <c r="G51" s="44">
        <f t="shared" si="26"/>
        <v>330.69</v>
      </c>
      <c r="H51" s="44">
        <f t="shared" si="26"/>
        <v>330.69</v>
      </c>
      <c r="I51" s="44">
        <f t="shared" si="26"/>
        <v>330.69</v>
      </c>
      <c r="J51" s="44">
        <f t="shared" si="26"/>
        <v>330.69</v>
      </c>
      <c r="K51" s="44">
        <f t="shared" si="26"/>
        <v>330.69</v>
      </c>
      <c r="L51" s="44">
        <f t="shared" si="26"/>
        <v>330.69</v>
      </c>
      <c r="M51" s="44">
        <f t="shared" si="26"/>
        <v>330.69</v>
      </c>
      <c r="N51" s="44">
        <f t="shared" si="26"/>
        <v>330.69</v>
      </c>
      <c r="O51" s="44">
        <f t="shared" si="26"/>
        <v>330.69</v>
      </c>
      <c r="P51" s="44">
        <f t="shared" si="26"/>
        <v>330.69</v>
      </c>
      <c r="Q51" s="44">
        <f t="shared" si="26"/>
        <v>330.69</v>
      </c>
      <c r="R51" s="44">
        <f t="shared" si="26"/>
        <v>330.69</v>
      </c>
      <c r="S51" s="44">
        <f t="shared" si="26"/>
        <v>330.69</v>
      </c>
      <c r="T51" s="44">
        <f t="shared" si="26"/>
        <v>330.69</v>
      </c>
      <c r="U51" s="44">
        <f t="shared" si="26"/>
        <v>330.69</v>
      </c>
      <c r="V51" s="44">
        <f t="shared" si="26"/>
        <v>330.69</v>
      </c>
      <c r="W51" s="44">
        <f t="shared" si="26"/>
        <v>330.69</v>
      </c>
      <c r="X51" s="44">
        <f t="shared" si="26"/>
        <v>330.69</v>
      </c>
      <c r="Y51" s="44">
        <f t="shared" si="26"/>
        <v>330.69</v>
      </c>
      <c r="Z51" s="44">
        <f t="shared" si="26"/>
        <v>330.69</v>
      </c>
      <c r="AA51" s="44">
        <f t="shared" si="26"/>
        <v>330.69</v>
      </c>
    </row>
    <row r="52" spans="1:27" ht="12.75" customHeight="1" collapsed="1" x14ac:dyDescent="0.2">
      <c r="A52" s="98" t="s">
        <v>2459</v>
      </c>
      <c r="B52" s="28" t="str">
        <f>"10"&amp;"."&amp;$B$801&amp;"."&amp;$B$802</f>
        <v>10.08.2023</v>
      </c>
      <c r="C52" s="90" t="s">
        <v>76</v>
      </c>
      <c r="D52" s="91">
        <f>ROUND(((D53+D54+D56+D55)/1000),5)</f>
        <v>1.6732899999999999</v>
      </c>
      <c r="E52" s="91">
        <f>ROUND(((E53+E54+E56+E55)/1000),5)</f>
        <v>1.4342999999999999</v>
      </c>
      <c r="F52" s="91">
        <f>ROUND(((F53+F54+F56+F55)/1000),5)</f>
        <v>1.31379</v>
      </c>
      <c r="G52" s="91">
        <f t="shared" ref="G52:AA52" si="27">ROUND(((G53+G54+G56+G55)/1000),5)</f>
        <v>1.26159</v>
      </c>
      <c r="H52" s="91">
        <f t="shared" si="27"/>
        <v>1.2324200000000001</v>
      </c>
      <c r="I52" s="91">
        <f t="shared" si="27"/>
        <v>1.3277300000000001</v>
      </c>
      <c r="J52" s="91">
        <f t="shared" si="27"/>
        <v>1.49499</v>
      </c>
      <c r="K52" s="91">
        <f t="shared" si="27"/>
        <v>1.8399300000000001</v>
      </c>
      <c r="L52" s="91">
        <f t="shared" si="27"/>
        <v>2.1219000000000001</v>
      </c>
      <c r="M52" s="91">
        <f t="shared" si="27"/>
        <v>2.2677499999999999</v>
      </c>
      <c r="N52" s="91">
        <f t="shared" si="27"/>
        <v>2.3751899999999999</v>
      </c>
      <c r="O52" s="91">
        <f t="shared" si="27"/>
        <v>2.3792200000000001</v>
      </c>
      <c r="P52" s="91">
        <f t="shared" si="27"/>
        <v>2.36259</v>
      </c>
      <c r="Q52" s="91">
        <f t="shared" si="27"/>
        <v>2.3853800000000001</v>
      </c>
      <c r="R52" s="91">
        <f t="shared" si="27"/>
        <v>2.4361600000000001</v>
      </c>
      <c r="S52" s="91">
        <f t="shared" si="27"/>
        <v>2.44923</v>
      </c>
      <c r="T52" s="91">
        <f t="shared" si="27"/>
        <v>2.4335200000000001</v>
      </c>
      <c r="U52" s="91">
        <f t="shared" si="27"/>
        <v>2.41168</v>
      </c>
      <c r="V52" s="91">
        <f t="shared" si="27"/>
        <v>2.3910800000000001</v>
      </c>
      <c r="W52" s="91">
        <f t="shared" si="27"/>
        <v>2.2745899999999999</v>
      </c>
      <c r="X52" s="91">
        <f t="shared" si="27"/>
        <v>2.2547100000000002</v>
      </c>
      <c r="Y52" s="91">
        <f t="shared" si="27"/>
        <v>2.1981299999999999</v>
      </c>
      <c r="Z52" s="91">
        <f t="shared" si="27"/>
        <v>2.03165</v>
      </c>
      <c r="AA52" s="91">
        <f t="shared" si="27"/>
        <v>1.77312</v>
      </c>
    </row>
    <row r="53" spans="1:27" ht="12.75" hidden="1" customHeight="1" outlineLevel="1" x14ac:dyDescent="0.2">
      <c r="A53" s="99" t="s">
        <v>2460</v>
      </c>
      <c r="B53" s="63" t="s">
        <v>238</v>
      </c>
      <c r="C53" s="43" t="s">
        <v>79</v>
      </c>
      <c r="D53" s="44">
        <v>1272.5</v>
      </c>
      <c r="E53" s="44">
        <v>1033.51</v>
      </c>
      <c r="F53" s="44">
        <v>913</v>
      </c>
      <c r="G53" s="44">
        <v>860.8</v>
      </c>
      <c r="H53" s="44">
        <v>831.63</v>
      </c>
      <c r="I53" s="44">
        <v>926.94</v>
      </c>
      <c r="J53" s="44">
        <v>1094.2</v>
      </c>
      <c r="K53" s="44">
        <v>1439.14</v>
      </c>
      <c r="L53" s="44">
        <v>1721.11</v>
      </c>
      <c r="M53" s="44">
        <v>1866.96</v>
      </c>
      <c r="N53" s="44">
        <v>1974.4</v>
      </c>
      <c r="O53" s="44">
        <v>1978.43</v>
      </c>
      <c r="P53" s="44">
        <v>1961.8</v>
      </c>
      <c r="Q53" s="44">
        <v>1984.59</v>
      </c>
      <c r="R53" s="44">
        <v>2035.37</v>
      </c>
      <c r="S53" s="44">
        <v>2048.44</v>
      </c>
      <c r="T53" s="44">
        <v>2032.73</v>
      </c>
      <c r="U53" s="44">
        <v>2010.89</v>
      </c>
      <c r="V53" s="44">
        <v>1990.29</v>
      </c>
      <c r="W53" s="44">
        <v>1873.8</v>
      </c>
      <c r="X53" s="44">
        <v>1853.92</v>
      </c>
      <c r="Y53" s="44">
        <v>1797.34</v>
      </c>
      <c r="Z53" s="44">
        <v>1630.86</v>
      </c>
      <c r="AA53" s="44">
        <v>1372.33</v>
      </c>
    </row>
    <row r="54" spans="1:27" ht="12.75" hidden="1" customHeight="1" outlineLevel="1" x14ac:dyDescent="0.2">
      <c r="A54" s="99" t="s">
        <v>2461</v>
      </c>
      <c r="B54" s="63" t="s">
        <v>90</v>
      </c>
      <c r="C54" s="43" t="s">
        <v>79</v>
      </c>
      <c r="D54" s="44">
        <f t="shared" ref="D54:AA54" si="28">$D$9</f>
        <v>66.180000000000007</v>
      </c>
      <c r="E54" s="44">
        <f t="shared" si="28"/>
        <v>66.180000000000007</v>
      </c>
      <c r="F54" s="44">
        <f t="shared" si="28"/>
        <v>66.180000000000007</v>
      </c>
      <c r="G54" s="44">
        <f t="shared" si="28"/>
        <v>66.180000000000007</v>
      </c>
      <c r="H54" s="44">
        <f t="shared" si="28"/>
        <v>66.180000000000007</v>
      </c>
      <c r="I54" s="44">
        <f t="shared" si="28"/>
        <v>66.180000000000007</v>
      </c>
      <c r="J54" s="44">
        <f t="shared" si="28"/>
        <v>66.180000000000007</v>
      </c>
      <c r="K54" s="44">
        <f t="shared" si="28"/>
        <v>66.180000000000007</v>
      </c>
      <c r="L54" s="44">
        <f t="shared" si="28"/>
        <v>66.180000000000007</v>
      </c>
      <c r="M54" s="44">
        <f t="shared" si="28"/>
        <v>66.180000000000007</v>
      </c>
      <c r="N54" s="44">
        <f t="shared" si="28"/>
        <v>66.180000000000007</v>
      </c>
      <c r="O54" s="44">
        <f t="shared" si="28"/>
        <v>66.180000000000007</v>
      </c>
      <c r="P54" s="44">
        <f t="shared" si="28"/>
        <v>66.180000000000007</v>
      </c>
      <c r="Q54" s="44">
        <f t="shared" si="28"/>
        <v>66.180000000000007</v>
      </c>
      <c r="R54" s="44">
        <f t="shared" si="28"/>
        <v>66.180000000000007</v>
      </c>
      <c r="S54" s="44">
        <f t="shared" si="28"/>
        <v>66.180000000000007</v>
      </c>
      <c r="T54" s="44">
        <f t="shared" si="28"/>
        <v>66.180000000000007</v>
      </c>
      <c r="U54" s="44">
        <f t="shared" si="28"/>
        <v>66.180000000000007</v>
      </c>
      <c r="V54" s="44">
        <f t="shared" si="28"/>
        <v>66.180000000000007</v>
      </c>
      <c r="W54" s="44">
        <f t="shared" si="28"/>
        <v>66.180000000000007</v>
      </c>
      <c r="X54" s="44">
        <f t="shared" si="28"/>
        <v>66.180000000000007</v>
      </c>
      <c r="Y54" s="44">
        <f t="shared" si="28"/>
        <v>66.180000000000007</v>
      </c>
      <c r="Z54" s="44">
        <f t="shared" si="28"/>
        <v>66.180000000000007</v>
      </c>
      <c r="AA54" s="44">
        <f t="shared" si="28"/>
        <v>66.180000000000007</v>
      </c>
    </row>
    <row r="55" spans="1:27" ht="12.75" hidden="1" customHeight="1" outlineLevel="1" x14ac:dyDescent="0.2">
      <c r="A55" s="99" t="s">
        <v>2462</v>
      </c>
      <c r="B55" s="63" t="s">
        <v>83</v>
      </c>
      <c r="C55" s="43" t="s">
        <v>79</v>
      </c>
      <c r="D55" s="44">
        <v>3.92</v>
      </c>
      <c r="E55" s="44">
        <v>3.92</v>
      </c>
      <c r="F55" s="44">
        <v>3.92</v>
      </c>
      <c r="G55" s="44">
        <v>3.92</v>
      </c>
      <c r="H55" s="44">
        <v>3.92</v>
      </c>
      <c r="I55" s="44">
        <v>3.92</v>
      </c>
      <c r="J55" s="44">
        <v>3.92</v>
      </c>
      <c r="K55" s="44">
        <v>3.92</v>
      </c>
      <c r="L55" s="44">
        <v>3.92</v>
      </c>
      <c r="M55" s="44">
        <v>3.92</v>
      </c>
      <c r="N55" s="44">
        <v>3.92</v>
      </c>
      <c r="O55" s="44">
        <v>3.92</v>
      </c>
      <c r="P55" s="44">
        <v>3.92</v>
      </c>
      <c r="Q55" s="44">
        <v>3.92</v>
      </c>
      <c r="R55" s="44">
        <v>3.92</v>
      </c>
      <c r="S55" s="44">
        <v>3.92</v>
      </c>
      <c r="T55" s="44">
        <v>3.92</v>
      </c>
      <c r="U55" s="44">
        <v>3.92</v>
      </c>
      <c r="V55" s="44">
        <v>3.92</v>
      </c>
      <c r="W55" s="44">
        <v>3.92</v>
      </c>
      <c r="X55" s="44">
        <v>3.92</v>
      </c>
      <c r="Y55" s="44">
        <v>3.92</v>
      </c>
      <c r="Z55" s="44">
        <v>3.92</v>
      </c>
      <c r="AA55" s="44">
        <v>3.92</v>
      </c>
    </row>
    <row r="56" spans="1:27" ht="12.75" hidden="1" customHeight="1" outlineLevel="1" x14ac:dyDescent="0.2">
      <c r="A56" s="99" t="s">
        <v>2463</v>
      </c>
      <c r="B56" s="63" t="s">
        <v>81</v>
      </c>
      <c r="C56" s="43" t="s">
        <v>79</v>
      </c>
      <c r="D56" s="44">
        <f>$D$11</f>
        <v>330.69</v>
      </c>
      <c r="E56" s="44">
        <f t="shared" ref="E56:AA56" si="29">$D$11</f>
        <v>330.69</v>
      </c>
      <c r="F56" s="44">
        <f t="shared" si="29"/>
        <v>330.69</v>
      </c>
      <c r="G56" s="44">
        <f t="shared" si="29"/>
        <v>330.69</v>
      </c>
      <c r="H56" s="44">
        <f t="shared" si="29"/>
        <v>330.69</v>
      </c>
      <c r="I56" s="44">
        <f t="shared" si="29"/>
        <v>330.69</v>
      </c>
      <c r="J56" s="44">
        <f t="shared" si="29"/>
        <v>330.69</v>
      </c>
      <c r="K56" s="44">
        <f t="shared" si="29"/>
        <v>330.69</v>
      </c>
      <c r="L56" s="44">
        <f t="shared" si="29"/>
        <v>330.69</v>
      </c>
      <c r="M56" s="44">
        <f t="shared" si="29"/>
        <v>330.69</v>
      </c>
      <c r="N56" s="44">
        <f t="shared" si="29"/>
        <v>330.69</v>
      </c>
      <c r="O56" s="44">
        <f t="shared" si="29"/>
        <v>330.69</v>
      </c>
      <c r="P56" s="44">
        <f t="shared" si="29"/>
        <v>330.69</v>
      </c>
      <c r="Q56" s="44">
        <f t="shared" si="29"/>
        <v>330.69</v>
      </c>
      <c r="R56" s="44">
        <f t="shared" si="29"/>
        <v>330.69</v>
      </c>
      <c r="S56" s="44">
        <f t="shared" si="29"/>
        <v>330.69</v>
      </c>
      <c r="T56" s="44">
        <f t="shared" si="29"/>
        <v>330.69</v>
      </c>
      <c r="U56" s="44">
        <f t="shared" si="29"/>
        <v>330.69</v>
      </c>
      <c r="V56" s="44">
        <f t="shared" si="29"/>
        <v>330.69</v>
      </c>
      <c r="W56" s="44">
        <f t="shared" si="29"/>
        <v>330.69</v>
      </c>
      <c r="X56" s="44">
        <f t="shared" si="29"/>
        <v>330.69</v>
      </c>
      <c r="Y56" s="44">
        <f t="shared" si="29"/>
        <v>330.69</v>
      </c>
      <c r="Z56" s="44">
        <f t="shared" si="29"/>
        <v>330.69</v>
      </c>
      <c r="AA56" s="44">
        <f t="shared" si="29"/>
        <v>330.69</v>
      </c>
    </row>
    <row r="57" spans="1:27" ht="12.75" customHeight="1" collapsed="1" x14ac:dyDescent="0.2">
      <c r="A57" s="98" t="s">
        <v>2464</v>
      </c>
      <c r="B57" s="28" t="str">
        <f>"11"&amp;"."&amp;$B$801&amp;"."&amp;$B$802</f>
        <v>11.08.2023</v>
      </c>
      <c r="C57" s="90" t="s">
        <v>76</v>
      </c>
      <c r="D57" s="91">
        <f>ROUND(((D58+D59+D61+D60)/1000),5)</f>
        <v>1.5170699999999999</v>
      </c>
      <c r="E57" s="91">
        <f>ROUND(((E58+E59+E61+E60)/1000),5)</f>
        <v>1.30101</v>
      </c>
      <c r="F57" s="91">
        <f>ROUND(((F58+F59+F61+F60)/1000),5)</f>
        <v>1.2093799999999999</v>
      </c>
      <c r="G57" s="91">
        <f t="shared" ref="G57:AA57" si="30">ROUND(((G58+G59+G61+G60)/1000),5)</f>
        <v>1.1632</v>
      </c>
      <c r="H57" s="91">
        <f t="shared" si="30"/>
        <v>0.41239999999999999</v>
      </c>
      <c r="I57" s="91">
        <f t="shared" si="30"/>
        <v>1.1748000000000001</v>
      </c>
      <c r="J57" s="91">
        <f t="shared" si="30"/>
        <v>1.3162199999999999</v>
      </c>
      <c r="K57" s="91">
        <f t="shared" si="30"/>
        <v>1.7963899999999999</v>
      </c>
      <c r="L57" s="91">
        <f t="shared" si="30"/>
        <v>2.0620500000000002</v>
      </c>
      <c r="M57" s="91">
        <f t="shared" si="30"/>
        <v>2.2804799999999998</v>
      </c>
      <c r="N57" s="91">
        <f t="shared" si="30"/>
        <v>2.3466999999999998</v>
      </c>
      <c r="O57" s="91">
        <f t="shared" si="30"/>
        <v>2.3356599999999998</v>
      </c>
      <c r="P57" s="91">
        <f t="shared" si="30"/>
        <v>2.3623699999999999</v>
      </c>
      <c r="Q57" s="91">
        <f t="shared" si="30"/>
        <v>2.43059</v>
      </c>
      <c r="R57" s="91">
        <f t="shared" si="30"/>
        <v>2.5112299999999999</v>
      </c>
      <c r="S57" s="91">
        <f t="shared" si="30"/>
        <v>2.4840200000000001</v>
      </c>
      <c r="T57" s="91">
        <f t="shared" si="30"/>
        <v>2.48855</v>
      </c>
      <c r="U57" s="91">
        <f t="shared" si="30"/>
        <v>2.48264</v>
      </c>
      <c r="V57" s="91">
        <f t="shared" si="30"/>
        <v>2.45756</v>
      </c>
      <c r="W57" s="91">
        <f t="shared" si="30"/>
        <v>2.4459399999999998</v>
      </c>
      <c r="X57" s="91">
        <f t="shared" si="30"/>
        <v>2.4618500000000001</v>
      </c>
      <c r="Y57" s="91">
        <f t="shared" si="30"/>
        <v>2.4512900000000002</v>
      </c>
      <c r="Z57" s="91">
        <f t="shared" si="30"/>
        <v>2.2218599999999999</v>
      </c>
      <c r="AA57" s="91">
        <f t="shared" si="30"/>
        <v>1.87199</v>
      </c>
    </row>
    <row r="58" spans="1:27" ht="12.75" hidden="1" customHeight="1" outlineLevel="1" x14ac:dyDescent="0.2">
      <c r="A58" s="99" t="s">
        <v>2465</v>
      </c>
      <c r="B58" s="63" t="s">
        <v>238</v>
      </c>
      <c r="C58" s="43" t="s">
        <v>79</v>
      </c>
      <c r="D58" s="44">
        <v>1116.28</v>
      </c>
      <c r="E58" s="44">
        <v>900.22</v>
      </c>
      <c r="F58" s="44">
        <v>808.59</v>
      </c>
      <c r="G58" s="44">
        <v>762.41</v>
      </c>
      <c r="H58" s="44">
        <v>11.61</v>
      </c>
      <c r="I58" s="44">
        <v>774.01</v>
      </c>
      <c r="J58" s="44">
        <v>915.43</v>
      </c>
      <c r="K58" s="44">
        <v>1395.6</v>
      </c>
      <c r="L58" s="44">
        <v>1661.26</v>
      </c>
      <c r="M58" s="44">
        <v>1879.69</v>
      </c>
      <c r="N58" s="44">
        <v>1945.91</v>
      </c>
      <c r="O58" s="44">
        <v>1934.87</v>
      </c>
      <c r="P58" s="44">
        <v>1961.58</v>
      </c>
      <c r="Q58" s="44">
        <v>2029.8</v>
      </c>
      <c r="R58" s="44">
        <v>2110.44</v>
      </c>
      <c r="S58" s="44">
        <v>2083.23</v>
      </c>
      <c r="T58" s="44">
        <v>2087.7600000000002</v>
      </c>
      <c r="U58" s="44">
        <v>2081.85</v>
      </c>
      <c r="V58" s="44">
        <v>2056.77</v>
      </c>
      <c r="W58" s="44">
        <v>2045.15</v>
      </c>
      <c r="X58" s="44">
        <v>2061.06</v>
      </c>
      <c r="Y58" s="44">
        <v>2050.5</v>
      </c>
      <c r="Z58" s="44">
        <v>1821.07</v>
      </c>
      <c r="AA58" s="44">
        <v>1471.2</v>
      </c>
    </row>
    <row r="59" spans="1:27" ht="12.75" hidden="1" customHeight="1" outlineLevel="1" x14ac:dyDescent="0.2">
      <c r="A59" s="99" t="s">
        <v>2466</v>
      </c>
      <c r="B59" s="63" t="s">
        <v>90</v>
      </c>
      <c r="C59" s="43" t="s">
        <v>79</v>
      </c>
      <c r="D59" s="44">
        <f t="shared" ref="D59:AA59" si="31">$D$9</f>
        <v>66.180000000000007</v>
      </c>
      <c r="E59" s="44">
        <f t="shared" si="31"/>
        <v>66.180000000000007</v>
      </c>
      <c r="F59" s="44">
        <f t="shared" si="31"/>
        <v>66.180000000000007</v>
      </c>
      <c r="G59" s="44">
        <f t="shared" si="31"/>
        <v>66.180000000000007</v>
      </c>
      <c r="H59" s="44">
        <f t="shared" si="31"/>
        <v>66.180000000000007</v>
      </c>
      <c r="I59" s="44">
        <f t="shared" si="31"/>
        <v>66.180000000000007</v>
      </c>
      <c r="J59" s="44">
        <f t="shared" si="31"/>
        <v>66.180000000000007</v>
      </c>
      <c r="K59" s="44">
        <f t="shared" si="31"/>
        <v>66.180000000000007</v>
      </c>
      <c r="L59" s="44">
        <f t="shared" si="31"/>
        <v>66.180000000000007</v>
      </c>
      <c r="M59" s="44">
        <f t="shared" si="31"/>
        <v>66.180000000000007</v>
      </c>
      <c r="N59" s="44">
        <f t="shared" si="31"/>
        <v>66.180000000000007</v>
      </c>
      <c r="O59" s="44">
        <f t="shared" si="31"/>
        <v>66.180000000000007</v>
      </c>
      <c r="P59" s="44">
        <f t="shared" si="31"/>
        <v>66.180000000000007</v>
      </c>
      <c r="Q59" s="44">
        <f t="shared" si="31"/>
        <v>66.180000000000007</v>
      </c>
      <c r="R59" s="44">
        <f t="shared" si="31"/>
        <v>66.180000000000007</v>
      </c>
      <c r="S59" s="44">
        <f t="shared" si="31"/>
        <v>66.180000000000007</v>
      </c>
      <c r="T59" s="44">
        <f t="shared" si="31"/>
        <v>66.180000000000007</v>
      </c>
      <c r="U59" s="44">
        <f t="shared" si="31"/>
        <v>66.180000000000007</v>
      </c>
      <c r="V59" s="44">
        <f t="shared" si="31"/>
        <v>66.180000000000007</v>
      </c>
      <c r="W59" s="44">
        <f t="shared" si="31"/>
        <v>66.180000000000007</v>
      </c>
      <c r="X59" s="44">
        <f t="shared" si="31"/>
        <v>66.180000000000007</v>
      </c>
      <c r="Y59" s="44">
        <f t="shared" si="31"/>
        <v>66.180000000000007</v>
      </c>
      <c r="Z59" s="44">
        <f t="shared" si="31"/>
        <v>66.180000000000007</v>
      </c>
      <c r="AA59" s="44">
        <f t="shared" si="31"/>
        <v>66.180000000000007</v>
      </c>
    </row>
    <row r="60" spans="1:27" ht="12.75" hidden="1" customHeight="1" outlineLevel="1" x14ac:dyDescent="0.2">
      <c r="A60" s="99" t="s">
        <v>2467</v>
      </c>
      <c r="B60" s="63" t="s">
        <v>83</v>
      </c>
      <c r="C60" s="43" t="s">
        <v>79</v>
      </c>
      <c r="D60" s="44">
        <v>3.92</v>
      </c>
      <c r="E60" s="44">
        <v>3.92</v>
      </c>
      <c r="F60" s="44">
        <v>3.92</v>
      </c>
      <c r="G60" s="44">
        <v>3.92</v>
      </c>
      <c r="H60" s="44">
        <v>3.92</v>
      </c>
      <c r="I60" s="44">
        <v>3.92</v>
      </c>
      <c r="J60" s="44">
        <v>3.92</v>
      </c>
      <c r="K60" s="44">
        <v>3.92</v>
      </c>
      <c r="L60" s="44">
        <v>3.92</v>
      </c>
      <c r="M60" s="44">
        <v>3.92</v>
      </c>
      <c r="N60" s="44">
        <v>3.92</v>
      </c>
      <c r="O60" s="44">
        <v>3.92</v>
      </c>
      <c r="P60" s="44">
        <v>3.92</v>
      </c>
      <c r="Q60" s="44">
        <v>3.92</v>
      </c>
      <c r="R60" s="44">
        <v>3.92</v>
      </c>
      <c r="S60" s="44">
        <v>3.92</v>
      </c>
      <c r="T60" s="44">
        <v>3.92</v>
      </c>
      <c r="U60" s="44">
        <v>3.92</v>
      </c>
      <c r="V60" s="44">
        <v>3.92</v>
      </c>
      <c r="W60" s="44">
        <v>3.92</v>
      </c>
      <c r="X60" s="44">
        <v>3.92</v>
      </c>
      <c r="Y60" s="44">
        <v>3.92</v>
      </c>
      <c r="Z60" s="44">
        <v>3.92</v>
      </c>
      <c r="AA60" s="44">
        <v>3.92</v>
      </c>
    </row>
    <row r="61" spans="1:27" ht="12.75" hidden="1" customHeight="1" outlineLevel="1" x14ac:dyDescent="0.2">
      <c r="A61" s="99" t="s">
        <v>2468</v>
      </c>
      <c r="B61" s="63" t="s">
        <v>81</v>
      </c>
      <c r="C61" s="43" t="s">
        <v>79</v>
      </c>
      <c r="D61" s="44">
        <f>$D$11</f>
        <v>330.69</v>
      </c>
      <c r="E61" s="44">
        <f t="shared" ref="E61:AA61" si="32">$D$11</f>
        <v>330.69</v>
      </c>
      <c r="F61" s="44">
        <f t="shared" si="32"/>
        <v>330.69</v>
      </c>
      <c r="G61" s="44">
        <f t="shared" si="32"/>
        <v>330.69</v>
      </c>
      <c r="H61" s="44">
        <f t="shared" si="32"/>
        <v>330.69</v>
      </c>
      <c r="I61" s="44">
        <f t="shared" si="32"/>
        <v>330.69</v>
      </c>
      <c r="J61" s="44">
        <f t="shared" si="32"/>
        <v>330.69</v>
      </c>
      <c r="K61" s="44">
        <f t="shared" si="32"/>
        <v>330.69</v>
      </c>
      <c r="L61" s="44">
        <f t="shared" si="32"/>
        <v>330.69</v>
      </c>
      <c r="M61" s="44">
        <f t="shared" si="32"/>
        <v>330.69</v>
      </c>
      <c r="N61" s="44">
        <f t="shared" si="32"/>
        <v>330.69</v>
      </c>
      <c r="O61" s="44">
        <f t="shared" si="32"/>
        <v>330.69</v>
      </c>
      <c r="P61" s="44">
        <f t="shared" si="32"/>
        <v>330.69</v>
      </c>
      <c r="Q61" s="44">
        <f t="shared" si="32"/>
        <v>330.69</v>
      </c>
      <c r="R61" s="44">
        <f t="shared" si="32"/>
        <v>330.69</v>
      </c>
      <c r="S61" s="44">
        <f t="shared" si="32"/>
        <v>330.69</v>
      </c>
      <c r="T61" s="44">
        <f t="shared" si="32"/>
        <v>330.69</v>
      </c>
      <c r="U61" s="44">
        <f t="shared" si="32"/>
        <v>330.69</v>
      </c>
      <c r="V61" s="44">
        <f t="shared" si="32"/>
        <v>330.69</v>
      </c>
      <c r="W61" s="44">
        <f t="shared" si="32"/>
        <v>330.69</v>
      </c>
      <c r="X61" s="44">
        <f t="shared" si="32"/>
        <v>330.69</v>
      </c>
      <c r="Y61" s="44">
        <f t="shared" si="32"/>
        <v>330.69</v>
      </c>
      <c r="Z61" s="44">
        <f t="shared" si="32"/>
        <v>330.69</v>
      </c>
      <c r="AA61" s="44">
        <f t="shared" si="32"/>
        <v>330.69</v>
      </c>
    </row>
    <row r="62" spans="1:27" ht="12.75" customHeight="1" collapsed="1" x14ac:dyDescent="0.2">
      <c r="A62" s="98" t="s">
        <v>2469</v>
      </c>
      <c r="B62" s="28" t="str">
        <f>"12"&amp;"."&amp;$B$801&amp;"."&amp;$B$802</f>
        <v>12.08.2023</v>
      </c>
      <c r="C62" s="90" t="s">
        <v>76</v>
      </c>
      <c r="D62" s="91">
        <f>ROUND(((D63+D64+D66+D65)/1000),5)</f>
        <v>1.7468999999999999</v>
      </c>
      <c r="E62" s="91">
        <f>ROUND(((E63+E64+E66+E65)/1000),5)</f>
        <v>1.6695899999999999</v>
      </c>
      <c r="F62" s="91">
        <f>ROUND(((F63+F64+F66+F65)/1000),5)</f>
        <v>1.48387</v>
      </c>
      <c r="G62" s="91">
        <f t="shared" ref="G62:AA62" si="33">ROUND(((G63+G64+G66+G65)/1000),5)</f>
        <v>1.3807499999999999</v>
      </c>
      <c r="H62" s="91">
        <f t="shared" si="33"/>
        <v>1.3394900000000001</v>
      </c>
      <c r="I62" s="91">
        <f t="shared" si="33"/>
        <v>1.36111</v>
      </c>
      <c r="J62" s="91">
        <f t="shared" si="33"/>
        <v>1.4364699999999999</v>
      </c>
      <c r="K62" s="91">
        <f t="shared" si="33"/>
        <v>1.7476</v>
      </c>
      <c r="L62" s="91">
        <f t="shared" si="33"/>
        <v>2.1038100000000002</v>
      </c>
      <c r="M62" s="91">
        <f t="shared" si="33"/>
        <v>2.37995</v>
      </c>
      <c r="N62" s="91">
        <f t="shared" si="33"/>
        <v>2.4449700000000001</v>
      </c>
      <c r="O62" s="91">
        <f t="shared" si="33"/>
        <v>2.4589400000000001</v>
      </c>
      <c r="P62" s="91">
        <f t="shared" si="33"/>
        <v>2.4600300000000002</v>
      </c>
      <c r="Q62" s="91">
        <f t="shared" si="33"/>
        <v>2.4790000000000001</v>
      </c>
      <c r="R62" s="91">
        <f t="shared" si="33"/>
        <v>2.4752100000000001</v>
      </c>
      <c r="S62" s="91">
        <f t="shared" si="33"/>
        <v>2.4621200000000001</v>
      </c>
      <c r="T62" s="91">
        <f t="shared" si="33"/>
        <v>2.40815</v>
      </c>
      <c r="U62" s="91">
        <f t="shared" si="33"/>
        <v>2.2938399999999999</v>
      </c>
      <c r="V62" s="91">
        <f t="shared" si="33"/>
        <v>2.262</v>
      </c>
      <c r="W62" s="91">
        <f t="shared" si="33"/>
        <v>2.1517599999999999</v>
      </c>
      <c r="X62" s="91">
        <f t="shared" si="33"/>
        <v>2.1512199999999999</v>
      </c>
      <c r="Y62" s="91">
        <f t="shared" si="33"/>
        <v>2.1874600000000002</v>
      </c>
      <c r="Z62" s="91">
        <f t="shared" si="33"/>
        <v>2.1142699999999999</v>
      </c>
      <c r="AA62" s="91">
        <f t="shared" si="33"/>
        <v>1.85215</v>
      </c>
    </row>
    <row r="63" spans="1:27" ht="12.75" hidden="1" customHeight="1" outlineLevel="1" x14ac:dyDescent="0.2">
      <c r="A63" s="99" t="s">
        <v>2470</v>
      </c>
      <c r="B63" s="63" t="s">
        <v>238</v>
      </c>
      <c r="C63" s="43" t="s">
        <v>79</v>
      </c>
      <c r="D63" s="44">
        <v>1346.11</v>
      </c>
      <c r="E63" s="44">
        <v>1268.8</v>
      </c>
      <c r="F63" s="44">
        <v>1083.08</v>
      </c>
      <c r="G63" s="44">
        <v>979.96</v>
      </c>
      <c r="H63" s="44">
        <v>938.7</v>
      </c>
      <c r="I63" s="44">
        <v>960.32</v>
      </c>
      <c r="J63" s="44">
        <v>1035.68</v>
      </c>
      <c r="K63" s="44">
        <v>1346.81</v>
      </c>
      <c r="L63" s="44">
        <v>1703.02</v>
      </c>
      <c r="M63" s="44">
        <v>1979.16</v>
      </c>
      <c r="N63" s="44">
        <v>2044.18</v>
      </c>
      <c r="O63" s="44">
        <v>2058.15</v>
      </c>
      <c r="P63" s="44">
        <v>2059.2399999999998</v>
      </c>
      <c r="Q63" s="44">
        <v>2078.21</v>
      </c>
      <c r="R63" s="44">
        <v>2074.42</v>
      </c>
      <c r="S63" s="44">
        <v>2061.33</v>
      </c>
      <c r="T63" s="44">
        <v>2007.36</v>
      </c>
      <c r="U63" s="44">
        <v>1893.05</v>
      </c>
      <c r="V63" s="44">
        <v>1861.21</v>
      </c>
      <c r="W63" s="44">
        <v>1750.97</v>
      </c>
      <c r="X63" s="44">
        <v>1750.43</v>
      </c>
      <c r="Y63" s="44">
        <v>1786.67</v>
      </c>
      <c r="Z63" s="44">
        <v>1713.48</v>
      </c>
      <c r="AA63" s="44">
        <v>1451.36</v>
      </c>
    </row>
    <row r="64" spans="1:27" ht="12.75" hidden="1" customHeight="1" outlineLevel="1" x14ac:dyDescent="0.2">
      <c r="A64" s="99" t="s">
        <v>2471</v>
      </c>
      <c r="B64" s="63" t="s">
        <v>90</v>
      </c>
      <c r="C64" s="43" t="s">
        <v>79</v>
      </c>
      <c r="D64" s="44">
        <f t="shared" ref="D64:AA64" si="34">$D$9</f>
        <v>66.180000000000007</v>
      </c>
      <c r="E64" s="44">
        <f t="shared" si="34"/>
        <v>66.180000000000007</v>
      </c>
      <c r="F64" s="44">
        <f t="shared" si="34"/>
        <v>66.180000000000007</v>
      </c>
      <c r="G64" s="44">
        <f t="shared" si="34"/>
        <v>66.180000000000007</v>
      </c>
      <c r="H64" s="44">
        <f t="shared" si="34"/>
        <v>66.180000000000007</v>
      </c>
      <c r="I64" s="44">
        <f t="shared" si="34"/>
        <v>66.180000000000007</v>
      </c>
      <c r="J64" s="44">
        <f t="shared" si="34"/>
        <v>66.180000000000007</v>
      </c>
      <c r="K64" s="44">
        <f t="shared" si="34"/>
        <v>66.180000000000007</v>
      </c>
      <c r="L64" s="44">
        <f t="shared" si="34"/>
        <v>66.180000000000007</v>
      </c>
      <c r="M64" s="44">
        <f t="shared" si="34"/>
        <v>66.180000000000007</v>
      </c>
      <c r="N64" s="44">
        <f t="shared" si="34"/>
        <v>66.180000000000007</v>
      </c>
      <c r="O64" s="44">
        <f t="shared" si="34"/>
        <v>66.180000000000007</v>
      </c>
      <c r="P64" s="44">
        <f t="shared" si="34"/>
        <v>66.180000000000007</v>
      </c>
      <c r="Q64" s="44">
        <f t="shared" si="34"/>
        <v>66.180000000000007</v>
      </c>
      <c r="R64" s="44">
        <f t="shared" si="34"/>
        <v>66.180000000000007</v>
      </c>
      <c r="S64" s="44">
        <f t="shared" si="34"/>
        <v>66.180000000000007</v>
      </c>
      <c r="T64" s="44">
        <f t="shared" si="34"/>
        <v>66.180000000000007</v>
      </c>
      <c r="U64" s="44">
        <f t="shared" si="34"/>
        <v>66.180000000000007</v>
      </c>
      <c r="V64" s="44">
        <f t="shared" si="34"/>
        <v>66.180000000000007</v>
      </c>
      <c r="W64" s="44">
        <f t="shared" si="34"/>
        <v>66.180000000000007</v>
      </c>
      <c r="X64" s="44">
        <f t="shared" si="34"/>
        <v>66.180000000000007</v>
      </c>
      <c r="Y64" s="44">
        <f t="shared" si="34"/>
        <v>66.180000000000007</v>
      </c>
      <c r="Z64" s="44">
        <f t="shared" si="34"/>
        <v>66.180000000000007</v>
      </c>
      <c r="AA64" s="44">
        <f t="shared" si="34"/>
        <v>66.180000000000007</v>
      </c>
    </row>
    <row r="65" spans="1:27" ht="12.75" hidden="1" customHeight="1" outlineLevel="1" x14ac:dyDescent="0.2">
      <c r="A65" s="99" t="s">
        <v>2472</v>
      </c>
      <c r="B65" s="63" t="s">
        <v>83</v>
      </c>
      <c r="C65" s="43" t="s">
        <v>79</v>
      </c>
      <c r="D65" s="44">
        <v>3.92</v>
      </c>
      <c r="E65" s="44">
        <v>3.92</v>
      </c>
      <c r="F65" s="44">
        <v>3.92</v>
      </c>
      <c r="G65" s="44">
        <v>3.92</v>
      </c>
      <c r="H65" s="44">
        <v>3.92</v>
      </c>
      <c r="I65" s="44">
        <v>3.92</v>
      </c>
      <c r="J65" s="44">
        <v>3.92</v>
      </c>
      <c r="K65" s="44">
        <v>3.92</v>
      </c>
      <c r="L65" s="44">
        <v>3.92</v>
      </c>
      <c r="M65" s="44">
        <v>3.92</v>
      </c>
      <c r="N65" s="44">
        <v>3.92</v>
      </c>
      <c r="O65" s="44">
        <v>3.92</v>
      </c>
      <c r="P65" s="44">
        <v>3.92</v>
      </c>
      <c r="Q65" s="44">
        <v>3.92</v>
      </c>
      <c r="R65" s="44">
        <v>3.92</v>
      </c>
      <c r="S65" s="44">
        <v>3.92</v>
      </c>
      <c r="T65" s="44">
        <v>3.92</v>
      </c>
      <c r="U65" s="44">
        <v>3.92</v>
      </c>
      <c r="V65" s="44">
        <v>3.92</v>
      </c>
      <c r="W65" s="44">
        <v>3.92</v>
      </c>
      <c r="X65" s="44">
        <v>3.92</v>
      </c>
      <c r="Y65" s="44">
        <v>3.92</v>
      </c>
      <c r="Z65" s="44">
        <v>3.92</v>
      </c>
      <c r="AA65" s="44">
        <v>3.92</v>
      </c>
    </row>
    <row r="66" spans="1:27" ht="12.75" hidden="1" customHeight="1" outlineLevel="1" x14ac:dyDescent="0.2">
      <c r="A66" s="99" t="s">
        <v>2473</v>
      </c>
      <c r="B66" s="63" t="s">
        <v>81</v>
      </c>
      <c r="C66" s="43" t="s">
        <v>79</v>
      </c>
      <c r="D66" s="44">
        <f>$D$11</f>
        <v>330.69</v>
      </c>
      <c r="E66" s="44">
        <f t="shared" ref="E66:AA66" si="35">$D$11</f>
        <v>330.69</v>
      </c>
      <c r="F66" s="44">
        <f t="shared" si="35"/>
        <v>330.69</v>
      </c>
      <c r="G66" s="44">
        <f t="shared" si="35"/>
        <v>330.69</v>
      </c>
      <c r="H66" s="44">
        <f t="shared" si="35"/>
        <v>330.69</v>
      </c>
      <c r="I66" s="44">
        <f t="shared" si="35"/>
        <v>330.69</v>
      </c>
      <c r="J66" s="44">
        <f t="shared" si="35"/>
        <v>330.69</v>
      </c>
      <c r="K66" s="44">
        <f t="shared" si="35"/>
        <v>330.69</v>
      </c>
      <c r="L66" s="44">
        <f t="shared" si="35"/>
        <v>330.69</v>
      </c>
      <c r="M66" s="44">
        <f t="shared" si="35"/>
        <v>330.69</v>
      </c>
      <c r="N66" s="44">
        <f t="shared" si="35"/>
        <v>330.69</v>
      </c>
      <c r="O66" s="44">
        <f t="shared" si="35"/>
        <v>330.69</v>
      </c>
      <c r="P66" s="44">
        <f t="shared" si="35"/>
        <v>330.69</v>
      </c>
      <c r="Q66" s="44">
        <f t="shared" si="35"/>
        <v>330.69</v>
      </c>
      <c r="R66" s="44">
        <f t="shared" si="35"/>
        <v>330.69</v>
      </c>
      <c r="S66" s="44">
        <f t="shared" si="35"/>
        <v>330.69</v>
      </c>
      <c r="T66" s="44">
        <f t="shared" si="35"/>
        <v>330.69</v>
      </c>
      <c r="U66" s="44">
        <f t="shared" si="35"/>
        <v>330.69</v>
      </c>
      <c r="V66" s="44">
        <f t="shared" si="35"/>
        <v>330.69</v>
      </c>
      <c r="W66" s="44">
        <f t="shared" si="35"/>
        <v>330.69</v>
      </c>
      <c r="X66" s="44">
        <f t="shared" si="35"/>
        <v>330.69</v>
      </c>
      <c r="Y66" s="44">
        <f t="shared" si="35"/>
        <v>330.69</v>
      </c>
      <c r="Z66" s="44">
        <f t="shared" si="35"/>
        <v>330.69</v>
      </c>
      <c r="AA66" s="44">
        <f t="shared" si="35"/>
        <v>330.69</v>
      </c>
    </row>
    <row r="67" spans="1:27" ht="12.75" customHeight="1" collapsed="1" x14ac:dyDescent="0.2">
      <c r="A67" s="98" t="s">
        <v>2474</v>
      </c>
      <c r="B67" s="28" t="str">
        <f>"13"&amp;"."&amp;$B$801&amp;"."&amp;$B$802</f>
        <v>13.08.2023</v>
      </c>
      <c r="C67" s="90" t="s">
        <v>76</v>
      </c>
      <c r="D67" s="91">
        <f>ROUND(((D68+D69+D71+D70)/1000),5)</f>
        <v>1.7164200000000001</v>
      </c>
      <c r="E67" s="91">
        <f>ROUND(((E68+E69+E71+E70)/1000),5)</f>
        <v>1.5523</v>
      </c>
      <c r="F67" s="91">
        <f>ROUND(((F68+F69+F71+F70)/1000),5)</f>
        <v>1.39635</v>
      </c>
      <c r="G67" s="91">
        <f t="shared" ref="G67:AA67" si="36">ROUND(((G68+G69+G71+G70)/1000),5)</f>
        <v>1.3219700000000001</v>
      </c>
      <c r="H67" s="91">
        <f t="shared" si="36"/>
        <v>1.2657700000000001</v>
      </c>
      <c r="I67" s="91">
        <f t="shared" si="36"/>
        <v>1.2568900000000001</v>
      </c>
      <c r="J67" s="91">
        <f t="shared" si="36"/>
        <v>1.2108000000000001</v>
      </c>
      <c r="K67" s="91">
        <f t="shared" si="36"/>
        <v>1.4461200000000001</v>
      </c>
      <c r="L67" s="91">
        <f t="shared" si="36"/>
        <v>1.8647100000000001</v>
      </c>
      <c r="M67" s="91">
        <f t="shared" si="36"/>
        <v>2.1197499999999998</v>
      </c>
      <c r="N67" s="91">
        <f t="shared" si="36"/>
        <v>2.2742599999999999</v>
      </c>
      <c r="O67" s="91">
        <f t="shared" si="36"/>
        <v>2.2750300000000001</v>
      </c>
      <c r="P67" s="91">
        <f t="shared" si="36"/>
        <v>2.2852000000000001</v>
      </c>
      <c r="Q67" s="91">
        <f t="shared" si="36"/>
        <v>2.3302100000000001</v>
      </c>
      <c r="R67" s="91">
        <f t="shared" si="36"/>
        <v>2.3817699999999999</v>
      </c>
      <c r="S67" s="91">
        <f t="shared" si="36"/>
        <v>2.3818899999999998</v>
      </c>
      <c r="T67" s="91">
        <f t="shared" si="36"/>
        <v>2.3391199999999999</v>
      </c>
      <c r="U67" s="91">
        <f t="shared" si="36"/>
        <v>2.2635900000000002</v>
      </c>
      <c r="V67" s="91">
        <f t="shared" si="36"/>
        <v>2.2534999999999998</v>
      </c>
      <c r="W67" s="91">
        <f t="shared" si="36"/>
        <v>2.2109399999999999</v>
      </c>
      <c r="X67" s="91">
        <f t="shared" si="36"/>
        <v>2.2140300000000002</v>
      </c>
      <c r="Y67" s="91">
        <f t="shared" si="36"/>
        <v>2.1720899999999999</v>
      </c>
      <c r="Z67" s="91">
        <f t="shared" si="36"/>
        <v>2.10148</v>
      </c>
      <c r="AA67" s="91">
        <f t="shared" si="36"/>
        <v>1.8496600000000001</v>
      </c>
    </row>
    <row r="68" spans="1:27" ht="12.75" hidden="1" customHeight="1" outlineLevel="1" x14ac:dyDescent="0.2">
      <c r="A68" s="99" t="s">
        <v>2475</v>
      </c>
      <c r="B68" s="63" t="s">
        <v>238</v>
      </c>
      <c r="C68" s="43" t="s">
        <v>79</v>
      </c>
      <c r="D68" s="44">
        <v>1315.63</v>
      </c>
      <c r="E68" s="44">
        <v>1151.51</v>
      </c>
      <c r="F68" s="44">
        <v>995.56</v>
      </c>
      <c r="G68" s="44">
        <v>921.18</v>
      </c>
      <c r="H68" s="44">
        <v>864.98</v>
      </c>
      <c r="I68" s="44">
        <v>856.1</v>
      </c>
      <c r="J68" s="44">
        <v>810.01</v>
      </c>
      <c r="K68" s="44">
        <v>1045.33</v>
      </c>
      <c r="L68" s="44">
        <v>1463.92</v>
      </c>
      <c r="M68" s="44">
        <v>1718.96</v>
      </c>
      <c r="N68" s="44">
        <v>1873.47</v>
      </c>
      <c r="O68" s="44">
        <v>1874.24</v>
      </c>
      <c r="P68" s="44">
        <v>1884.41</v>
      </c>
      <c r="Q68" s="44">
        <v>1929.42</v>
      </c>
      <c r="R68" s="44">
        <v>1980.98</v>
      </c>
      <c r="S68" s="44">
        <v>1981.1</v>
      </c>
      <c r="T68" s="44">
        <v>1938.33</v>
      </c>
      <c r="U68" s="44">
        <v>1862.8</v>
      </c>
      <c r="V68" s="44">
        <v>1852.71</v>
      </c>
      <c r="W68" s="44">
        <v>1810.15</v>
      </c>
      <c r="X68" s="44">
        <v>1813.24</v>
      </c>
      <c r="Y68" s="44">
        <v>1771.3</v>
      </c>
      <c r="Z68" s="44">
        <v>1700.69</v>
      </c>
      <c r="AA68" s="44">
        <v>1448.87</v>
      </c>
    </row>
    <row r="69" spans="1:27" ht="12.75" hidden="1" customHeight="1" outlineLevel="1" x14ac:dyDescent="0.2">
      <c r="A69" s="99" t="s">
        <v>2476</v>
      </c>
      <c r="B69" s="63" t="s">
        <v>90</v>
      </c>
      <c r="C69" s="43" t="s">
        <v>79</v>
      </c>
      <c r="D69" s="44">
        <f t="shared" ref="D69:AA69" si="37">$D$9</f>
        <v>66.180000000000007</v>
      </c>
      <c r="E69" s="44">
        <f t="shared" si="37"/>
        <v>66.180000000000007</v>
      </c>
      <c r="F69" s="44">
        <f t="shared" si="37"/>
        <v>66.180000000000007</v>
      </c>
      <c r="G69" s="44">
        <f t="shared" si="37"/>
        <v>66.180000000000007</v>
      </c>
      <c r="H69" s="44">
        <f t="shared" si="37"/>
        <v>66.180000000000007</v>
      </c>
      <c r="I69" s="44">
        <f t="shared" si="37"/>
        <v>66.180000000000007</v>
      </c>
      <c r="J69" s="44">
        <f t="shared" si="37"/>
        <v>66.180000000000007</v>
      </c>
      <c r="K69" s="44">
        <f t="shared" si="37"/>
        <v>66.180000000000007</v>
      </c>
      <c r="L69" s="44">
        <f t="shared" si="37"/>
        <v>66.180000000000007</v>
      </c>
      <c r="M69" s="44">
        <f t="shared" si="37"/>
        <v>66.180000000000007</v>
      </c>
      <c r="N69" s="44">
        <f t="shared" si="37"/>
        <v>66.180000000000007</v>
      </c>
      <c r="O69" s="44">
        <f t="shared" si="37"/>
        <v>66.180000000000007</v>
      </c>
      <c r="P69" s="44">
        <f t="shared" si="37"/>
        <v>66.180000000000007</v>
      </c>
      <c r="Q69" s="44">
        <f t="shared" si="37"/>
        <v>66.180000000000007</v>
      </c>
      <c r="R69" s="44">
        <f t="shared" si="37"/>
        <v>66.180000000000007</v>
      </c>
      <c r="S69" s="44">
        <f t="shared" si="37"/>
        <v>66.180000000000007</v>
      </c>
      <c r="T69" s="44">
        <f t="shared" si="37"/>
        <v>66.180000000000007</v>
      </c>
      <c r="U69" s="44">
        <f t="shared" si="37"/>
        <v>66.180000000000007</v>
      </c>
      <c r="V69" s="44">
        <f t="shared" si="37"/>
        <v>66.180000000000007</v>
      </c>
      <c r="W69" s="44">
        <f t="shared" si="37"/>
        <v>66.180000000000007</v>
      </c>
      <c r="X69" s="44">
        <f t="shared" si="37"/>
        <v>66.180000000000007</v>
      </c>
      <c r="Y69" s="44">
        <f t="shared" si="37"/>
        <v>66.180000000000007</v>
      </c>
      <c r="Z69" s="44">
        <f t="shared" si="37"/>
        <v>66.180000000000007</v>
      </c>
      <c r="AA69" s="44">
        <f t="shared" si="37"/>
        <v>66.180000000000007</v>
      </c>
    </row>
    <row r="70" spans="1:27" ht="12.75" hidden="1" customHeight="1" outlineLevel="1" x14ac:dyDescent="0.2">
      <c r="A70" s="99" t="s">
        <v>2477</v>
      </c>
      <c r="B70" s="63" t="s">
        <v>83</v>
      </c>
      <c r="C70" s="43" t="s">
        <v>79</v>
      </c>
      <c r="D70" s="44">
        <v>3.92</v>
      </c>
      <c r="E70" s="44">
        <v>3.92</v>
      </c>
      <c r="F70" s="44">
        <v>3.92</v>
      </c>
      <c r="G70" s="44">
        <v>3.92</v>
      </c>
      <c r="H70" s="44">
        <v>3.92</v>
      </c>
      <c r="I70" s="44">
        <v>3.92</v>
      </c>
      <c r="J70" s="44">
        <v>3.92</v>
      </c>
      <c r="K70" s="44">
        <v>3.92</v>
      </c>
      <c r="L70" s="44">
        <v>3.92</v>
      </c>
      <c r="M70" s="44">
        <v>3.92</v>
      </c>
      <c r="N70" s="44">
        <v>3.92</v>
      </c>
      <c r="O70" s="44">
        <v>3.92</v>
      </c>
      <c r="P70" s="44">
        <v>3.92</v>
      </c>
      <c r="Q70" s="44">
        <v>3.92</v>
      </c>
      <c r="R70" s="44">
        <v>3.92</v>
      </c>
      <c r="S70" s="44">
        <v>3.92</v>
      </c>
      <c r="T70" s="44">
        <v>3.92</v>
      </c>
      <c r="U70" s="44">
        <v>3.92</v>
      </c>
      <c r="V70" s="44">
        <v>3.92</v>
      </c>
      <c r="W70" s="44">
        <v>3.92</v>
      </c>
      <c r="X70" s="44">
        <v>3.92</v>
      </c>
      <c r="Y70" s="44">
        <v>3.92</v>
      </c>
      <c r="Z70" s="44">
        <v>3.92</v>
      </c>
      <c r="AA70" s="44">
        <v>3.92</v>
      </c>
    </row>
    <row r="71" spans="1:27" ht="12.75" hidden="1" customHeight="1" outlineLevel="1" x14ac:dyDescent="0.2">
      <c r="A71" s="99" t="s">
        <v>2478</v>
      </c>
      <c r="B71" s="63" t="s">
        <v>81</v>
      </c>
      <c r="C71" s="43" t="s">
        <v>79</v>
      </c>
      <c r="D71" s="44">
        <f>$D$11</f>
        <v>330.69</v>
      </c>
      <c r="E71" s="44">
        <f t="shared" ref="E71:AA71" si="38">$D$11</f>
        <v>330.69</v>
      </c>
      <c r="F71" s="44">
        <f t="shared" si="38"/>
        <v>330.69</v>
      </c>
      <c r="G71" s="44">
        <f t="shared" si="38"/>
        <v>330.69</v>
      </c>
      <c r="H71" s="44">
        <f t="shared" si="38"/>
        <v>330.69</v>
      </c>
      <c r="I71" s="44">
        <f t="shared" si="38"/>
        <v>330.69</v>
      </c>
      <c r="J71" s="44">
        <f t="shared" si="38"/>
        <v>330.69</v>
      </c>
      <c r="K71" s="44">
        <f t="shared" si="38"/>
        <v>330.69</v>
      </c>
      <c r="L71" s="44">
        <f t="shared" si="38"/>
        <v>330.69</v>
      </c>
      <c r="M71" s="44">
        <f t="shared" si="38"/>
        <v>330.69</v>
      </c>
      <c r="N71" s="44">
        <f t="shared" si="38"/>
        <v>330.69</v>
      </c>
      <c r="O71" s="44">
        <f t="shared" si="38"/>
        <v>330.69</v>
      </c>
      <c r="P71" s="44">
        <f t="shared" si="38"/>
        <v>330.69</v>
      </c>
      <c r="Q71" s="44">
        <f t="shared" si="38"/>
        <v>330.69</v>
      </c>
      <c r="R71" s="44">
        <f t="shared" si="38"/>
        <v>330.69</v>
      </c>
      <c r="S71" s="44">
        <f t="shared" si="38"/>
        <v>330.69</v>
      </c>
      <c r="T71" s="44">
        <f t="shared" si="38"/>
        <v>330.69</v>
      </c>
      <c r="U71" s="44">
        <f t="shared" si="38"/>
        <v>330.69</v>
      </c>
      <c r="V71" s="44">
        <f t="shared" si="38"/>
        <v>330.69</v>
      </c>
      <c r="W71" s="44">
        <f t="shared" si="38"/>
        <v>330.69</v>
      </c>
      <c r="X71" s="44">
        <f t="shared" si="38"/>
        <v>330.69</v>
      </c>
      <c r="Y71" s="44">
        <f t="shared" si="38"/>
        <v>330.69</v>
      </c>
      <c r="Z71" s="44">
        <f t="shared" si="38"/>
        <v>330.69</v>
      </c>
      <c r="AA71" s="44">
        <f t="shared" si="38"/>
        <v>330.69</v>
      </c>
    </row>
    <row r="72" spans="1:27" ht="12.75" customHeight="1" collapsed="1" x14ac:dyDescent="0.2">
      <c r="A72" s="98" t="s">
        <v>2479</v>
      </c>
      <c r="B72" s="28" t="str">
        <f>"14"&amp;"."&amp;$B$801&amp;"."&amp;$B$802</f>
        <v>14.08.2023</v>
      </c>
      <c r="C72" s="90" t="s">
        <v>76</v>
      </c>
      <c r="D72" s="91">
        <f>ROUND(((D73+D74+D76+D75)/1000),5)</f>
        <v>1.6465799999999999</v>
      </c>
      <c r="E72" s="91">
        <f>ROUND(((E73+E74+E76+E75)/1000),5)</f>
        <v>1.5226200000000001</v>
      </c>
      <c r="F72" s="91">
        <f>ROUND(((F73+F74+F76+F75)/1000),5)</f>
        <v>1.3774900000000001</v>
      </c>
      <c r="G72" s="91">
        <f t="shared" ref="G72:AA72" si="39">ROUND(((G73+G74+G76+G75)/1000),5)</f>
        <v>1.30711</v>
      </c>
      <c r="H72" s="91">
        <f t="shared" si="39"/>
        <v>1.27189</v>
      </c>
      <c r="I72" s="91">
        <f t="shared" si="39"/>
        <v>1.3773</v>
      </c>
      <c r="J72" s="91">
        <f t="shared" si="39"/>
        <v>1.49699</v>
      </c>
      <c r="K72" s="91">
        <f t="shared" si="39"/>
        <v>1.8446899999999999</v>
      </c>
      <c r="L72" s="91">
        <f t="shared" si="39"/>
        <v>2.1309200000000001</v>
      </c>
      <c r="M72" s="91">
        <f t="shared" si="39"/>
        <v>2.2837299999999998</v>
      </c>
      <c r="N72" s="91">
        <f t="shared" si="39"/>
        <v>2.3965399999999999</v>
      </c>
      <c r="O72" s="91">
        <f t="shared" si="39"/>
        <v>2.42787</v>
      </c>
      <c r="P72" s="91">
        <f t="shared" si="39"/>
        <v>2.4238900000000001</v>
      </c>
      <c r="Q72" s="91">
        <f t="shared" si="39"/>
        <v>2.4733700000000001</v>
      </c>
      <c r="R72" s="91">
        <f t="shared" si="39"/>
        <v>2.5505499999999999</v>
      </c>
      <c r="S72" s="91">
        <f t="shared" si="39"/>
        <v>2.5441500000000001</v>
      </c>
      <c r="T72" s="91">
        <f t="shared" si="39"/>
        <v>2.51539</v>
      </c>
      <c r="U72" s="91">
        <f t="shared" si="39"/>
        <v>2.45445</v>
      </c>
      <c r="V72" s="91">
        <f t="shared" si="39"/>
        <v>2.4140000000000001</v>
      </c>
      <c r="W72" s="91">
        <f t="shared" si="39"/>
        <v>2.2761100000000001</v>
      </c>
      <c r="X72" s="91">
        <f t="shared" si="39"/>
        <v>2.2680400000000001</v>
      </c>
      <c r="Y72" s="91">
        <f t="shared" si="39"/>
        <v>2.2360699999999998</v>
      </c>
      <c r="Z72" s="91">
        <f t="shared" si="39"/>
        <v>2.04834</v>
      </c>
      <c r="AA72" s="91">
        <f t="shared" si="39"/>
        <v>1.7172400000000001</v>
      </c>
    </row>
    <row r="73" spans="1:27" ht="12.75" hidden="1" customHeight="1" outlineLevel="1" x14ac:dyDescent="0.2">
      <c r="A73" s="99" t="s">
        <v>2480</v>
      </c>
      <c r="B73" s="63" t="s">
        <v>238</v>
      </c>
      <c r="C73" s="43" t="s">
        <v>79</v>
      </c>
      <c r="D73" s="44">
        <v>1245.79</v>
      </c>
      <c r="E73" s="44">
        <v>1121.83</v>
      </c>
      <c r="F73" s="44">
        <v>976.7</v>
      </c>
      <c r="G73" s="44">
        <v>906.32</v>
      </c>
      <c r="H73" s="44">
        <v>871.1</v>
      </c>
      <c r="I73" s="44">
        <v>976.51</v>
      </c>
      <c r="J73" s="44">
        <v>1096.2</v>
      </c>
      <c r="K73" s="44">
        <v>1443.9</v>
      </c>
      <c r="L73" s="44">
        <v>1730.13</v>
      </c>
      <c r="M73" s="44">
        <v>1882.94</v>
      </c>
      <c r="N73" s="44">
        <v>1995.75</v>
      </c>
      <c r="O73" s="44">
        <v>2027.08</v>
      </c>
      <c r="P73" s="44">
        <v>2023.1</v>
      </c>
      <c r="Q73" s="44">
        <v>2072.58</v>
      </c>
      <c r="R73" s="44">
        <v>2149.7600000000002</v>
      </c>
      <c r="S73" s="44">
        <v>2143.36</v>
      </c>
      <c r="T73" s="44">
        <v>2114.6</v>
      </c>
      <c r="U73" s="44">
        <v>2053.66</v>
      </c>
      <c r="V73" s="44">
        <v>2013.21</v>
      </c>
      <c r="W73" s="44">
        <v>1875.32</v>
      </c>
      <c r="X73" s="44">
        <v>1867.25</v>
      </c>
      <c r="Y73" s="44">
        <v>1835.28</v>
      </c>
      <c r="Z73" s="44">
        <v>1647.55</v>
      </c>
      <c r="AA73" s="44">
        <v>1316.45</v>
      </c>
    </row>
    <row r="74" spans="1:27" ht="12.75" hidden="1" customHeight="1" outlineLevel="1" x14ac:dyDescent="0.2">
      <c r="A74" s="99" t="s">
        <v>2481</v>
      </c>
      <c r="B74" s="63" t="s">
        <v>90</v>
      </c>
      <c r="C74" s="43" t="s">
        <v>79</v>
      </c>
      <c r="D74" s="44">
        <f t="shared" ref="D74:AA74" si="40">$D$9</f>
        <v>66.180000000000007</v>
      </c>
      <c r="E74" s="44">
        <f t="shared" si="40"/>
        <v>66.180000000000007</v>
      </c>
      <c r="F74" s="44">
        <f t="shared" si="40"/>
        <v>66.180000000000007</v>
      </c>
      <c r="G74" s="44">
        <f t="shared" si="40"/>
        <v>66.180000000000007</v>
      </c>
      <c r="H74" s="44">
        <f t="shared" si="40"/>
        <v>66.180000000000007</v>
      </c>
      <c r="I74" s="44">
        <f t="shared" si="40"/>
        <v>66.180000000000007</v>
      </c>
      <c r="J74" s="44">
        <f t="shared" si="40"/>
        <v>66.180000000000007</v>
      </c>
      <c r="K74" s="44">
        <f t="shared" si="40"/>
        <v>66.180000000000007</v>
      </c>
      <c r="L74" s="44">
        <f t="shared" si="40"/>
        <v>66.180000000000007</v>
      </c>
      <c r="M74" s="44">
        <f t="shared" si="40"/>
        <v>66.180000000000007</v>
      </c>
      <c r="N74" s="44">
        <f t="shared" si="40"/>
        <v>66.180000000000007</v>
      </c>
      <c r="O74" s="44">
        <f t="shared" si="40"/>
        <v>66.180000000000007</v>
      </c>
      <c r="P74" s="44">
        <f t="shared" si="40"/>
        <v>66.180000000000007</v>
      </c>
      <c r="Q74" s="44">
        <f t="shared" si="40"/>
        <v>66.180000000000007</v>
      </c>
      <c r="R74" s="44">
        <f t="shared" si="40"/>
        <v>66.180000000000007</v>
      </c>
      <c r="S74" s="44">
        <f t="shared" si="40"/>
        <v>66.180000000000007</v>
      </c>
      <c r="T74" s="44">
        <f t="shared" si="40"/>
        <v>66.180000000000007</v>
      </c>
      <c r="U74" s="44">
        <f t="shared" si="40"/>
        <v>66.180000000000007</v>
      </c>
      <c r="V74" s="44">
        <f t="shared" si="40"/>
        <v>66.180000000000007</v>
      </c>
      <c r="W74" s="44">
        <f t="shared" si="40"/>
        <v>66.180000000000007</v>
      </c>
      <c r="X74" s="44">
        <f t="shared" si="40"/>
        <v>66.180000000000007</v>
      </c>
      <c r="Y74" s="44">
        <f t="shared" si="40"/>
        <v>66.180000000000007</v>
      </c>
      <c r="Z74" s="44">
        <f t="shared" si="40"/>
        <v>66.180000000000007</v>
      </c>
      <c r="AA74" s="44">
        <f t="shared" si="40"/>
        <v>66.180000000000007</v>
      </c>
    </row>
    <row r="75" spans="1:27" ht="12.75" hidden="1" customHeight="1" outlineLevel="1" x14ac:dyDescent="0.2">
      <c r="A75" s="99" t="s">
        <v>2482</v>
      </c>
      <c r="B75" s="63" t="s">
        <v>83</v>
      </c>
      <c r="C75" s="43" t="s">
        <v>79</v>
      </c>
      <c r="D75" s="44">
        <v>3.92</v>
      </c>
      <c r="E75" s="44">
        <v>3.92</v>
      </c>
      <c r="F75" s="44">
        <v>3.92</v>
      </c>
      <c r="G75" s="44">
        <v>3.92</v>
      </c>
      <c r="H75" s="44">
        <v>3.92</v>
      </c>
      <c r="I75" s="44">
        <v>3.92</v>
      </c>
      <c r="J75" s="44">
        <v>3.92</v>
      </c>
      <c r="K75" s="44">
        <v>3.92</v>
      </c>
      <c r="L75" s="44">
        <v>3.92</v>
      </c>
      <c r="M75" s="44">
        <v>3.92</v>
      </c>
      <c r="N75" s="44">
        <v>3.92</v>
      </c>
      <c r="O75" s="44">
        <v>3.92</v>
      </c>
      <c r="P75" s="44">
        <v>3.92</v>
      </c>
      <c r="Q75" s="44">
        <v>3.92</v>
      </c>
      <c r="R75" s="44">
        <v>3.92</v>
      </c>
      <c r="S75" s="44">
        <v>3.92</v>
      </c>
      <c r="T75" s="44">
        <v>3.92</v>
      </c>
      <c r="U75" s="44">
        <v>3.92</v>
      </c>
      <c r="V75" s="44">
        <v>3.92</v>
      </c>
      <c r="W75" s="44">
        <v>3.92</v>
      </c>
      <c r="X75" s="44">
        <v>3.92</v>
      </c>
      <c r="Y75" s="44">
        <v>3.92</v>
      </c>
      <c r="Z75" s="44">
        <v>3.92</v>
      </c>
      <c r="AA75" s="44">
        <v>3.92</v>
      </c>
    </row>
    <row r="76" spans="1:27" ht="12.75" hidden="1" customHeight="1" outlineLevel="1" x14ac:dyDescent="0.2">
      <c r="A76" s="99" t="s">
        <v>2483</v>
      </c>
      <c r="B76" s="63" t="s">
        <v>81</v>
      </c>
      <c r="C76" s="43" t="s">
        <v>79</v>
      </c>
      <c r="D76" s="44">
        <f>$D$11</f>
        <v>330.69</v>
      </c>
      <c r="E76" s="44">
        <f t="shared" ref="E76:AA76" si="41">$D$11</f>
        <v>330.69</v>
      </c>
      <c r="F76" s="44">
        <f t="shared" si="41"/>
        <v>330.69</v>
      </c>
      <c r="G76" s="44">
        <f t="shared" si="41"/>
        <v>330.69</v>
      </c>
      <c r="H76" s="44">
        <f t="shared" si="41"/>
        <v>330.69</v>
      </c>
      <c r="I76" s="44">
        <f t="shared" si="41"/>
        <v>330.69</v>
      </c>
      <c r="J76" s="44">
        <f t="shared" si="41"/>
        <v>330.69</v>
      </c>
      <c r="K76" s="44">
        <f t="shared" si="41"/>
        <v>330.69</v>
      </c>
      <c r="L76" s="44">
        <f t="shared" si="41"/>
        <v>330.69</v>
      </c>
      <c r="M76" s="44">
        <f t="shared" si="41"/>
        <v>330.69</v>
      </c>
      <c r="N76" s="44">
        <f t="shared" si="41"/>
        <v>330.69</v>
      </c>
      <c r="O76" s="44">
        <f t="shared" si="41"/>
        <v>330.69</v>
      </c>
      <c r="P76" s="44">
        <f t="shared" si="41"/>
        <v>330.69</v>
      </c>
      <c r="Q76" s="44">
        <f t="shared" si="41"/>
        <v>330.69</v>
      </c>
      <c r="R76" s="44">
        <f t="shared" si="41"/>
        <v>330.69</v>
      </c>
      <c r="S76" s="44">
        <f t="shared" si="41"/>
        <v>330.69</v>
      </c>
      <c r="T76" s="44">
        <f t="shared" si="41"/>
        <v>330.69</v>
      </c>
      <c r="U76" s="44">
        <f t="shared" si="41"/>
        <v>330.69</v>
      </c>
      <c r="V76" s="44">
        <f t="shared" si="41"/>
        <v>330.69</v>
      </c>
      <c r="W76" s="44">
        <f t="shared" si="41"/>
        <v>330.69</v>
      </c>
      <c r="X76" s="44">
        <f t="shared" si="41"/>
        <v>330.69</v>
      </c>
      <c r="Y76" s="44">
        <f t="shared" si="41"/>
        <v>330.69</v>
      </c>
      <c r="Z76" s="44">
        <f t="shared" si="41"/>
        <v>330.69</v>
      </c>
      <c r="AA76" s="44">
        <f t="shared" si="41"/>
        <v>330.69</v>
      </c>
    </row>
    <row r="77" spans="1:27" ht="12.75" customHeight="1" collapsed="1" x14ac:dyDescent="0.2">
      <c r="A77" s="98" t="s">
        <v>2484</v>
      </c>
      <c r="B77" s="28" t="str">
        <f>"15"&amp;"."&amp;$B$801&amp;"."&amp;$B$802</f>
        <v>15.08.2023</v>
      </c>
      <c r="C77" s="90" t="s">
        <v>76</v>
      </c>
      <c r="D77" s="91">
        <f>ROUND(((D78+D79+D81+D80)/1000),5)</f>
        <v>1.44164</v>
      </c>
      <c r="E77" s="91">
        <f>ROUND(((E78+E79+E81+E80)/1000),5)</f>
        <v>1.2860100000000001</v>
      </c>
      <c r="F77" s="91">
        <f>ROUND(((F78+F79+F81+F80)/1000),5)</f>
        <v>1.18862</v>
      </c>
      <c r="G77" s="91">
        <f t="shared" ref="G77:AA77" si="42">ROUND(((G78+G79+G81+G80)/1000),5)</f>
        <v>0.41197</v>
      </c>
      <c r="H77" s="91">
        <f t="shared" si="42"/>
        <v>0.40816000000000002</v>
      </c>
      <c r="I77" s="91">
        <f t="shared" si="42"/>
        <v>1.13819</v>
      </c>
      <c r="J77" s="91">
        <f t="shared" si="42"/>
        <v>1.28345</v>
      </c>
      <c r="K77" s="91">
        <f t="shared" si="42"/>
        <v>1.72346</v>
      </c>
      <c r="L77" s="91">
        <f t="shared" si="42"/>
        <v>2.0954199999999998</v>
      </c>
      <c r="M77" s="91">
        <f t="shared" si="42"/>
        <v>2.3665099999999999</v>
      </c>
      <c r="N77" s="91">
        <f t="shared" si="42"/>
        <v>2.46326</v>
      </c>
      <c r="O77" s="91">
        <f t="shared" si="42"/>
        <v>2.4428700000000001</v>
      </c>
      <c r="P77" s="91">
        <f t="shared" si="42"/>
        <v>2.4492099999999999</v>
      </c>
      <c r="Q77" s="91">
        <f t="shared" si="42"/>
        <v>2.47594</v>
      </c>
      <c r="R77" s="91">
        <f t="shared" si="42"/>
        <v>2.5811199999999999</v>
      </c>
      <c r="S77" s="91">
        <f t="shared" si="42"/>
        <v>2.62059</v>
      </c>
      <c r="T77" s="91">
        <f t="shared" si="42"/>
        <v>2.6023200000000002</v>
      </c>
      <c r="U77" s="91">
        <f t="shared" si="42"/>
        <v>2.4851899999999998</v>
      </c>
      <c r="V77" s="91">
        <f t="shared" si="42"/>
        <v>2.45783</v>
      </c>
      <c r="W77" s="91">
        <f t="shared" si="42"/>
        <v>2.4039199999999998</v>
      </c>
      <c r="X77" s="91">
        <f t="shared" si="42"/>
        <v>2.37812</v>
      </c>
      <c r="Y77" s="91">
        <f t="shared" si="42"/>
        <v>2.2585000000000002</v>
      </c>
      <c r="Z77" s="91">
        <f t="shared" si="42"/>
        <v>2.0916600000000001</v>
      </c>
      <c r="AA77" s="91">
        <f t="shared" si="42"/>
        <v>1.7303900000000001</v>
      </c>
    </row>
    <row r="78" spans="1:27" ht="12.75" hidden="1" customHeight="1" outlineLevel="1" x14ac:dyDescent="0.2">
      <c r="A78" s="99" t="s">
        <v>2485</v>
      </c>
      <c r="B78" s="63" t="s">
        <v>238</v>
      </c>
      <c r="C78" s="43" t="s">
        <v>79</v>
      </c>
      <c r="D78" s="44">
        <v>1040.8499999999999</v>
      </c>
      <c r="E78" s="44">
        <v>885.22</v>
      </c>
      <c r="F78" s="44">
        <v>787.83</v>
      </c>
      <c r="G78" s="44">
        <v>11.18</v>
      </c>
      <c r="H78" s="44">
        <v>7.37</v>
      </c>
      <c r="I78" s="44">
        <v>737.4</v>
      </c>
      <c r="J78" s="44">
        <v>882.66</v>
      </c>
      <c r="K78" s="44">
        <v>1322.67</v>
      </c>
      <c r="L78" s="44">
        <v>1694.63</v>
      </c>
      <c r="M78" s="44">
        <v>1965.72</v>
      </c>
      <c r="N78" s="44">
        <v>2062.4699999999998</v>
      </c>
      <c r="O78" s="44">
        <v>2042.08</v>
      </c>
      <c r="P78" s="44">
        <v>2048.42</v>
      </c>
      <c r="Q78" s="44">
        <v>2075.15</v>
      </c>
      <c r="R78" s="44">
        <v>2180.33</v>
      </c>
      <c r="S78" s="44">
        <v>2219.8000000000002</v>
      </c>
      <c r="T78" s="44">
        <v>2201.5300000000002</v>
      </c>
      <c r="U78" s="44">
        <v>2084.4</v>
      </c>
      <c r="V78" s="44">
        <v>2057.04</v>
      </c>
      <c r="W78" s="44">
        <v>2003.13</v>
      </c>
      <c r="X78" s="44">
        <v>1977.33</v>
      </c>
      <c r="Y78" s="44">
        <v>1857.71</v>
      </c>
      <c r="Z78" s="44">
        <v>1690.87</v>
      </c>
      <c r="AA78" s="44">
        <v>1329.6</v>
      </c>
    </row>
    <row r="79" spans="1:27" ht="12.75" hidden="1" customHeight="1" outlineLevel="1" x14ac:dyDescent="0.2">
      <c r="A79" s="99" t="s">
        <v>2486</v>
      </c>
      <c r="B79" s="63" t="s">
        <v>90</v>
      </c>
      <c r="C79" s="43" t="s">
        <v>79</v>
      </c>
      <c r="D79" s="44">
        <f t="shared" ref="D79:AA79" si="43">$D$9</f>
        <v>66.180000000000007</v>
      </c>
      <c r="E79" s="44">
        <f t="shared" si="43"/>
        <v>66.180000000000007</v>
      </c>
      <c r="F79" s="44">
        <f t="shared" si="43"/>
        <v>66.180000000000007</v>
      </c>
      <c r="G79" s="44">
        <f t="shared" si="43"/>
        <v>66.180000000000007</v>
      </c>
      <c r="H79" s="44">
        <f t="shared" si="43"/>
        <v>66.180000000000007</v>
      </c>
      <c r="I79" s="44">
        <f t="shared" si="43"/>
        <v>66.180000000000007</v>
      </c>
      <c r="J79" s="44">
        <f t="shared" si="43"/>
        <v>66.180000000000007</v>
      </c>
      <c r="K79" s="44">
        <f t="shared" si="43"/>
        <v>66.180000000000007</v>
      </c>
      <c r="L79" s="44">
        <f t="shared" si="43"/>
        <v>66.180000000000007</v>
      </c>
      <c r="M79" s="44">
        <f t="shared" si="43"/>
        <v>66.180000000000007</v>
      </c>
      <c r="N79" s="44">
        <f t="shared" si="43"/>
        <v>66.180000000000007</v>
      </c>
      <c r="O79" s="44">
        <f t="shared" si="43"/>
        <v>66.180000000000007</v>
      </c>
      <c r="P79" s="44">
        <f t="shared" si="43"/>
        <v>66.180000000000007</v>
      </c>
      <c r="Q79" s="44">
        <f t="shared" si="43"/>
        <v>66.180000000000007</v>
      </c>
      <c r="R79" s="44">
        <f t="shared" si="43"/>
        <v>66.180000000000007</v>
      </c>
      <c r="S79" s="44">
        <f t="shared" si="43"/>
        <v>66.180000000000007</v>
      </c>
      <c r="T79" s="44">
        <f t="shared" si="43"/>
        <v>66.180000000000007</v>
      </c>
      <c r="U79" s="44">
        <f t="shared" si="43"/>
        <v>66.180000000000007</v>
      </c>
      <c r="V79" s="44">
        <f t="shared" si="43"/>
        <v>66.180000000000007</v>
      </c>
      <c r="W79" s="44">
        <f t="shared" si="43"/>
        <v>66.180000000000007</v>
      </c>
      <c r="X79" s="44">
        <f t="shared" si="43"/>
        <v>66.180000000000007</v>
      </c>
      <c r="Y79" s="44">
        <f t="shared" si="43"/>
        <v>66.180000000000007</v>
      </c>
      <c r="Z79" s="44">
        <f t="shared" si="43"/>
        <v>66.180000000000007</v>
      </c>
      <c r="AA79" s="44">
        <f t="shared" si="43"/>
        <v>66.180000000000007</v>
      </c>
    </row>
    <row r="80" spans="1:27" ht="12.75" hidden="1" customHeight="1" outlineLevel="1" x14ac:dyDescent="0.2">
      <c r="A80" s="99" t="s">
        <v>2487</v>
      </c>
      <c r="B80" s="63" t="s">
        <v>83</v>
      </c>
      <c r="C80" s="43" t="s">
        <v>79</v>
      </c>
      <c r="D80" s="44">
        <v>3.92</v>
      </c>
      <c r="E80" s="44">
        <v>3.92</v>
      </c>
      <c r="F80" s="44">
        <v>3.92</v>
      </c>
      <c r="G80" s="44">
        <v>3.92</v>
      </c>
      <c r="H80" s="44">
        <v>3.92</v>
      </c>
      <c r="I80" s="44">
        <v>3.92</v>
      </c>
      <c r="J80" s="44">
        <v>3.92</v>
      </c>
      <c r="K80" s="44">
        <v>3.92</v>
      </c>
      <c r="L80" s="44">
        <v>3.92</v>
      </c>
      <c r="M80" s="44">
        <v>3.92</v>
      </c>
      <c r="N80" s="44">
        <v>3.92</v>
      </c>
      <c r="O80" s="44">
        <v>3.92</v>
      </c>
      <c r="P80" s="44">
        <v>3.92</v>
      </c>
      <c r="Q80" s="44">
        <v>3.92</v>
      </c>
      <c r="R80" s="44">
        <v>3.92</v>
      </c>
      <c r="S80" s="44">
        <v>3.92</v>
      </c>
      <c r="T80" s="44">
        <v>3.92</v>
      </c>
      <c r="U80" s="44">
        <v>3.92</v>
      </c>
      <c r="V80" s="44">
        <v>3.92</v>
      </c>
      <c r="W80" s="44">
        <v>3.92</v>
      </c>
      <c r="X80" s="44">
        <v>3.92</v>
      </c>
      <c r="Y80" s="44">
        <v>3.92</v>
      </c>
      <c r="Z80" s="44">
        <v>3.92</v>
      </c>
      <c r="AA80" s="44">
        <v>3.92</v>
      </c>
    </row>
    <row r="81" spans="1:27" ht="12.75" hidden="1" customHeight="1" outlineLevel="1" x14ac:dyDescent="0.2">
      <c r="A81" s="99" t="s">
        <v>2488</v>
      </c>
      <c r="B81" s="63" t="s">
        <v>81</v>
      </c>
      <c r="C81" s="43" t="s">
        <v>79</v>
      </c>
      <c r="D81" s="44">
        <f>$D$11</f>
        <v>330.69</v>
      </c>
      <c r="E81" s="44">
        <f t="shared" ref="E81:AA81" si="44">$D$11</f>
        <v>330.69</v>
      </c>
      <c r="F81" s="44">
        <f t="shared" si="44"/>
        <v>330.69</v>
      </c>
      <c r="G81" s="44">
        <f t="shared" si="44"/>
        <v>330.69</v>
      </c>
      <c r="H81" s="44">
        <f t="shared" si="44"/>
        <v>330.69</v>
      </c>
      <c r="I81" s="44">
        <f t="shared" si="44"/>
        <v>330.69</v>
      </c>
      <c r="J81" s="44">
        <f t="shared" si="44"/>
        <v>330.69</v>
      </c>
      <c r="K81" s="44">
        <f t="shared" si="44"/>
        <v>330.69</v>
      </c>
      <c r="L81" s="44">
        <f t="shared" si="44"/>
        <v>330.69</v>
      </c>
      <c r="M81" s="44">
        <f t="shared" si="44"/>
        <v>330.69</v>
      </c>
      <c r="N81" s="44">
        <f t="shared" si="44"/>
        <v>330.69</v>
      </c>
      <c r="O81" s="44">
        <f t="shared" si="44"/>
        <v>330.69</v>
      </c>
      <c r="P81" s="44">
        <f t="shared" si="44"/>
        <v>330.69</v>
      </c>
      <c r="Q81" s="44">
        <f t="shared" si="44"/>
        <v>330.69</v>
      </c>
      <c r="R81" s="44">
        <f t="shared" si="44"/>
        <v>330.69</v>
      </c>
      <c r="S81" s="44">
        <f t="shared" si="44"/>
        <v>330.69</v>
      </c>
      <c r="T81" s="44">
        <f t="shared" si="44"/>
        <v>330.69</v>
      </c>
      <c r="U81" s="44">
        <f t="shared" si="44"/>
        <v>330.69</v>
      </c>
      <c r="V81" s="44">
        <f t="shared" si="44"/>
        <v>330.69</v>
      </c>
      <c r="W81" s="44">
        <f t="shared" si="44"/>
        <v>330.69</v>
      </c>
      <c r="X81" s="44">
        <f t="shared" si="44"/>
        <v>330.69</v>
      </c>
      <c r="Y81" s="44">
        <f t="shared" si="44"/>
        <v>330.69</v>
      </c>
      <c r="Z81" s="44">
        <f t="shared" si="44"/>
        <v>330.69</v>
      </c>
      <c r="AA81" s="44">
        <f t="shared" si="44"/>
        <v>330.69</v>
      </c>
    </row>
    <row r="82" spans="1:27" ht="12.75" customHeight="1" collapsed="1" x14ac:dyDescent="0.2">
      <c r="A82" s="98" t="s">
        <v>2489</v>
      </c>
      <c r="B82" s="28" t="str">
        <f>"16"&amp;"."&amp;$B$801&amp;"."&amp;$B$802</f>
        <v>16.08.2023</v>
      </c>
      <c r="C82" s="90" t="s">
        <v>76</v>
      </c>
      <c r="D82" s="91">
        <f>ROUND(((D83+D84+D86+D85)/1000),5)</f>
        <v>1.4969600000000001</v>
      </c>
      <c r="E82" s="91">
        <f>ROUND(((E83+E84+E86+E85)/1000),5)</f>
        <v>1.2718799999999999</v>
      </c>
      <c r="F82" s="91">
        <f>ROUND(((F83+F84+F86+F85)/1000),5)</f>
        <v>1.2013100000000001</v>
      </c>
      <c r="G82" s="91">
        <f t="shared" ref="G82:AA82" si="45">ROUND(((G83+G84+G86+G85)/1000),5)</f>
        <v>1.16995</v>
      </c>
      <c r="H82" s="91">
        <f t="shared" si="45"/>
        <v>1.1560600000000001</v>
      </c>
      <c r="I82" s="91">
        <f t="shared" si="45"/>
        <v>1.1846699999999999</v>
      </c>
      <c r="J82" s="91">
        <f t="shared" si="45"/>
        <v>1.45557</v>
      </c>
      <c r="K82" s="91">
        <f t="shared" si="45"/>
        <v>1.8452200000000001</v>
      </c>
      <c r="L82" s="91">
        <f t="shared" si="45"/>
        <v>2.0970200000000001</v>
      </c>
      <c r="M82" s="91">
        <f t="shared" si="45"/>
        <v>2.3820000000000001</v>
      </c>
      <c r="N82" s="91">
        <f t="shared" si="45"/>
        <v>2.6657899999999999</v>
      </c>
      <c r="O82" s="91">
        <f t="shared" si="45"/>
        <v>2.59518</v>
      </c>
      <c r="P82" s="91">
        <f t="shared" si="45"/>
        <v>2.47316</v>
      </c>
      <c r="Q82" s="91">
        <f t="shared" si="45"/>
        <v>2.7568800000000002</v>
      </c>
      <c r="R82" s="91">
        <f t="shared" si="45"/>
        <v>2.5920399999999999</v>
      </c>
      <c r="S82" s="91">
        <f t="shared" si="45"/>
        <v>2.6092599999999999</v>
      </c>
      <c r="T82" s="91">
        <f t="shared" si="45"/>
        <v>2.5882499999999999</v>
      </c>
      <c r="U82" s="91">
        <f t="shared" si="45"/>
        <v>2.4917099999999999</v>
      </c>
      <c r="V82" s="91">
        <f t="shared" si="45"/>
        <v>2.4585599999999999</v>
      </c>
      <c r="W82" s="91">
        <f t="shared" si="45"/>
        <v>2.42638</v>
      </c>
      <c r="X82" s="91">
        <f t="shared" si="45"/>
        <v>2.4198</v>
      </c>
      <c r="Y82" s="91">
        <f t="shared" si="45"/>
        <v>2.2753999999999999</v>
      </c>
      <c r="Z82" s="91">
        <f t="shared" si="45"/>
        <v>2.1685400000000001</v>
      </c>
      <c r="AA82" s="91">
        <f t="shared" si="45"/>
        <v>1.7490300000000001</v>
      </c>
    </row>
    <row r="83" spans="1:27" ht="12.75" hidden="1" customHeight="1" outlineLevel="1" x14ac:dyDescent="0.2">
      <c r="A83" s="99" t="s">
        <v>2490</v>
      </c>
      <c r="B83" s="63" t="s">
        <v>238</v>
      </c>
      <c r="C83" s="43" t="s">
        <v>79</v>
      </c>
      <c r="D83" s="44">
        <v>1096.17</v>
      </c>
      <c r="E83" s="44">
        <v>871.09</v>
      </c>
      <c r="F83" s="44">
        <v>800.52</v>
      </c>
      <c r="G83" s="44">
        <v>769.16</v>
      </c>
      <c r="H83" s="44">
        <v>755.27</v>
      </c>
      <c r="I83" s="44">
        <v>783.88</v>
      </c>
      <c r="J83" s="44">
        <v>1054.78</v>
      </c>
      <c r="K83" s="44">
        <v>1444.43</v>
      </c>
      <c r="L83" s="44">
        <v>1696.23</v>
      </c>
      <c r="M83" s="44">
        <v>1981.21</v>
      </c>
      <c r="N83" s="44">
        <v>2265</v>
      </c>
      <c r="O83" s="44">
        <v>2194.39</v>
      </c>
      <c r="P83" s="44">
        <v>2072.37</v>
      </c>
      <c r="Q83" s="44">
        <v>2356.09</v>
      </c>
      <c r="R83" s="44">
        <v>2191.25</v>
      </c>
      <c r="S83" s="44">
        <v>2208.4699999999998</v>
      </c>
      <c r="T83" s="44">
        <v>2187.46</v>
      </c>
      <c r="U83" s="44">
        <v>2090.92</v>
      </c>
      <c r="V83" s="44">
        <v>2057.77</v>
      </c>
      <c r="W83" s="44">
        <v>2025.59</v>
      </c>
      <c r="X83" s="44">
        <v>2019.01</v>
      </c>
      <c r="Y83" s="44">
        <v>1874.61</v>
      </c>
      <c r="Z83" s="44">
        <v>1767.75</v>
      </c>
      <c r="AA83" s="44">
        <v>1348.24</v>
      </c>
    </row>
    <row r="84" spans="1:27" ht="12.75" hidden="1" customHeight="1" outlineLevel="1" x14ac:dyDescent="0.2">
      <c r="A84" s="99" t="s">
        <v>2491</v>
      </c>
      <c r="B84" s="63" t="s">
        <v>90</v>
      </c>
      <c r="C84" s="43" t="s">
        <v>79</v>
      </c>
      <c r="D84" s="44">
        <f t="shared" ref="D84:AA84" si="46">$D$9</f>
        <v>66.180000000000007</v>
      </c>
      <c r="E84" s="44">
        <f t="shared" si="46"/>
        <v>66.180000000000007</v>
      </c>
      <c r="F84" s="44">
        <f t="shared" si="46"/>
        <v>66.180000000000007</v>
      </c>
      <c r="G84" s="44">
        <f t="shared" si="46"/>
        <v>66.180000000000007</v>
      </c>
      <c r="H84" s="44">
        <f t="shared" si="46"/>
        <v>66.180000000000007</v>
      </c>
      <c r="I84" s="44">
        <f t="shared" si="46"/>
        <v>66.180000000000007</v>
      </c>
      <c r="J84" s="44">
        <f t="shared" si="46"/>
        <v>66.180000000000007</v>
      </c>
      <c r="K84" s="44">
        <f t="shared" si="46"/>
        <v>66.180000000000007</v>
      </c>
      <c r="L84" s="44">
        <f t="shared" si="46"/>
        <v>66.180000000000007</v>
      </c>
      <c r="M84" s="44">
        <f t="shared" si="46"/>
        <v>66.180000000000007</v>
      </c>
      <c r="N84" s="44">
        <f t="shared" si="46"/>
        <v>66.180000000000007</v>
      </c>
      <c r="O84" s="44">
        <f t="shared" si="46"/>
        <v>66.180000000000007</v>
      </c>
      <c r="P84" s="44">
        <f t="shared" si="46"/>
        <v>66.180000000000007</v>
      </c>
      <c r="Q84" s="44">
        <f t="shared" si="46"/>
        <v>66.180000000000007</v>
      </c>
      <c r="R84" s="44">
        <f t="shared" si="46"/>
        <v>66.180000000000007</v>
      </c>
      <c r="S84" s="44">
        <f t="shared" si="46"/>
        <v>66.180000000000007</v>
      </c>
      <c r="T84" s="44">
        <f t="shared" si="46"/>
        <v>66.180000000000007</v>
      </c>
      <c r="U84" s="44">
        <f t="shared" si="46"/>
        <v>66.180000000000007</v>
      </c>
      <c r="V84" s="44">
        <f t="shared" si="46"/>
        <v>66.180000000000007</v>
      </c>
      <c r="W84" s="44">
        <f t="shared" si="46"/>
        <v>66.180000000000007</v>
      </c>
      <c r="X84" s="44">
        <f t="shared" si="46"/>
        <v>66.180000000000007</v>
      </c>
      <c r="Y84" s="44">
        <f t="shared" si="46"/>
        <v>66.180000000000007</v>
      </c>
      <c r="Z84" s="44">
        <f t="shared" si="46"/>
        <v>66.180000000000007</v>
      </c>
      <c r="AA84" s="44">
        <f t="shared" si="46"/>
        <v>66.180000000000007</v>
      </c>
    </row>
    <row r="85" spans="1:27" ht="12.75" hidden="1" customHeight="1" outlineLevel="1" x14ac:dyDescent="0.2">
      <c r="A85" s="99" t="s">
        <v>2492</v>
      </c>
      <c r="B85" s="63" t="s">
        <v>83</v>
      </c>
      <c r="C85" s="43" t="s">
        <v>79</v>
      </c>
      <c r="D85" s="44">
        <v>3.92</v>
      </c>
      <c r="E85" s="44">
        <v>3.92</v>
      </c>
      <c r="F85" s="44">
        <v>3.92</v>
      </c>
      <c r="G85" s="44">
        <v>3.92</v>
      </c>
      <c r="H85" s="44">
        <v>3.92</v>
      </c>
      <c r="I85" s="44">
        <v>3.92</v>
      </c>
      <c r="J85" s="44">
        <v>3.92</v>
      </c>
      <c r="K85" s="44">
        <v>3.92</v>
      </c>
      <c r="L85" s="44">
        <v>3.92</v>
      </c>
      <c r="M85" s="44">
        <v>3.92</v>
      </c>
      <c r="N85" s="44">
        <v>3.92</v>
      </c>
      <c r="O85" s="44">
        <v>3.92</v>
      </c>
      <c r="P85" s="44">
        <v>3.92</v>
      </c>
      <c r="Q85" s="44">
        <v>3.92</v>
      </c>
      <c r="R85" s="44">
        <v>3.92</v>
      </c>
      <c r="S85" s="44">
        <v>3.92</v>
      </c>
      <c r="T85" s="44">
        <v>3.92</v>
      </c>
      <c r="U85" s="44">
        <v>3.92</v>
      </c>
      <c r="V85" s="44">
        <v>3.92</v>
      </c>
      <c r="W85" s="44">
        <v>3.92</v>
      </c>
      <c r="X85" s="44">
        <v>3.92</v>
      </c>
      <c r="Y85" s="44">
        <v>3.92</v>
      </c>
      <c r="Z85" s="44">
        <v>3.92</v>
      </c>
      <c r="AA85" s="44">
        <v>3.92</v>
      </c>
    </row>
    <row r="86" spans="1:27" ht="12.75" hidden="1" customHeight="1" outlineLevel="1" x14ac:dyDescent="0.2">
      <c r="A86" s="99" t="s">
        <v>2493</v>
      </c>
      <c r="B86" s="63" t="s">
        <v>81</v>
      </c>
      <c r="C86" s="43" t="s">
        <v>79</v>
      </c>
      <c r="D86" s="44">
        <f>$D$11</f>
        <v>330.69</v>
      </c>
      <c r="E86" s="44">
        <f t="shared" ref="E86:AA86" si="47">$D$11</f>
        <v>330.69</v>
      </c>
      <c r="F86" s="44">
        <f t="shared" si="47"/>
        <v>330.69</v>
      </c>
      <c r="G86" s="44">
        <f t="shared" si="47"/>
        <v>330.69</v>
      </c>
      <c r="H86" s="44">
        <f t="shared" si="47"/>
        <v>330.69</v>
      </c>
      <c r="I86" s="44">
        <f t="shared" si="47"/>
        <v>330.69</v>
      </c>
      <c r="J86" s="44">
        <f t="shared" si="47"/>
        <v>330.69</v>
      </c>
      <c r="K86" s="44">
        <f t="shared" si="47"/>
        <v>330.69</v>
      </c>
      <c r="L86" s="44">
        <f t="shared" si="47"/>
        <v>330.69</v>
      </c>
      <c r="M86" s="44">
        <f t="shared" si="47"/>
        <v>330.69</v>
      </c>
      <c r="N86" s="44">
        <f t="shared" si="47"/>
        <v>330.69</v>
      </c>
      <c r="O86" s="44">
        <f t="shared" si="47"/>
        <v>330.69</v>
      </c>
      <c r="P86" s="44">
        <f t="shared" si="47"/>
        <v>330.69</v>
      </c>
      <c r="Q86" s="44">
        <f t="shared" si="47"/>
        <v>330.69</v>
      </c>
      <c r="R86" s="44">
        <f t="shared" si="47"/>
        <v>330.69</v>
      </c>
      <c r="S86" s="44">
        <f t="shared" si="47"/>
        <v>330.69</v>
      </c>
      <c r="T86" s="44">
        <f t="shared" si="47"/>
        <v>330.69</v>
      </c>
      <c r="U86" s="44">
        <f t="shared" si="47"/>
        <v>330.69</v>
      </c>
      <c r="V86" s="44">
        <f t="shared" si="47"/>
        <v>330.69</v>
      </c>
      <c r="W86" s="44">
        <f t="shared" si="47"/>
        <v>330.69</v>
      </c>
      <c r="X86" s="44">
        <f t="shared" si="47"/>
        <v>330.69</v>
      </c>
      <c r="Y86" s="44">
        <f t="shared" si="47"/>
        <v>330.69</v>
      </c>
      <c r="Z86" s="44">
        <f t="shared" si="47"/>
        <v>330.69</v>
      </c>
      <c r="AA86" s="44">
        <f t="shared" si="47"/>
        <v>330.69</v>
      </c>
    </row>
    <row r="87" spans="1:27" ht="12.75" customHeight="1" collapsed="1" x14ac:dyDescent="0.2">
      <c r="A87" s="98" t="s">
        <v>2494</v>
      </c>
      <c r="B87" s="28" t="str">
        <f>"17"&amp;"."&amp;$B$801&amp;"."&amp;$B$802</f>
        <v>17.08.2023</v>
      </c>
      <c r="C87" s="90" t="s">
        <v>76</v>
      </c>
      <c r="D87" s="91">
        <f>ROUND(((D88+D89+D91+D90)/1000),5)</f>
        <v>1.45336</v>
      </c>
      <c r="E87" s="91">
        <f>ROUND(((E88+E89+E91+E90)/1000),5)</f>
        <v>1.3475699999999999</v>
      </c>
      <c r="F87" s="91">
        <f>ROUND(((F88+F89+F91+F90)/1000),5)</f>
        <v>1.2606999999999999</v>
      </c>
      <c r="G87" s="91">
        <f t="shared" ref="G87:AA87" si="48">ROUND(((G88+G89+G91+G90)/1000),5)</f>
        <v>0.63507000000000002</v>
      </c>
      <c r="H87" s="91">
        <f t="shared" si="48"/>
        <v>0.62399000000000004</v>
      </c>
      <c r="I87" s="91">
        <f t="shared" si="48"/>
        <v>0.66034999999999999</v>
      </c>
      <c r="J87" s="91">
        <f t="shared" si="48"/>
        <v>1.4216200000000001</v>
      </c>
      <c r="K87" s="91">
        <f t="shared" si="48"/>
        <v>1.8490599999999999</v>
      </c>
      <c r="L87" s="91">
        <f t="shared" si="48"/>
        <v>2.1034000000000002</v>
      </c>
      <c r="M87" s="91">
        <f t="shared" si="48"/>
        <v>2.4104399999999999</v>
      </c>
      <c r="N87" s="91">
        <f t="shared" si="48"/>
        <v>2.46082</v>
      </c>
      <c r="O87" s="91">
        <f t="shared" si="48"/>
        <v>2.4687299999999999</v>
      </c>
      <c r="P87" s="91">
        <f t="shared" si="48"/>
        <v>2.4714100000000001</v>
      </c>
      <c r="Q87" s="91">
        <f t="shared" si="48"/>
        <v>2.5362499999999999</v>
      </c>
      <c r="R87" s="91">
        <f t="shared" si="48"/>
        <v>2.7173799999999999</v>
      </c>
      <c r="S87" s="91">
        <f t="shared" si="48"/>
        <v>2.70425</v>
      </c>
      <c r="T87" s="91">
        <f t="shared" si="48"/>
        <v>2.6159699999999999</v>
      </c>
      <c r="U87" s="91">
        <f t="shared" si="48"/>
        <v>2.4913699999999999</v>
      </c>
      <c r="V87" s="91">
        <f t="shared" si="48"/>
        <v>2.4310499999999999</v>
      </c>
      <c r="W87" s="91">
        <f t="shared" si="48"/>
        <v>2.36361</v>
      </c>
      <c r="X87" s="91">
        <f t="shared" si="48"/>
        <v>2.3765399999999999</v>
      </c>
      <c r="Y87" s="91">
        <f t="shared" si="48"/>
        <v>2.2464900000000001</v>
      </c>
      <c r="Z87" s="91">
        <f t="shared" si="48"/>
        <v>2.07544</v>
      </c>
      <c r="AA87" s="91">
        <f t="shared" si="48"/>
        <v>1.6782300000000001</v>
      </c>
    </row>
    <row r="88" spans="1:27" ht="12.75" hidden="1" customHeight="1" outlineLevel="1" x14ac:dyDescent="0.2">
      <c r="A88" s="99" t="s">
        <v>2495</v>
      </c>
      <c r="B88" s="63" t="s">
        <v>238</v>
      </c>
      <c r="C88" s="43" t="s">
        <v>79</v>
      </c>
      <c r="D88" s="44">
        <v>1052.57</v>
      </c>
      <c r="E88" s="44">
        <v>946.78</v>
      </c>
      <c r="F88" s="44">
        <v>859.91</v>
      </c>
      <c r="G88" s="44">
        <v>234.28</v>
      </c>
      <c r="H88" s="44">
        <v>223.2</v>
      </c>
      <c r="I88" s="44">
        <v>259.56</v>
      </c>
      <c r="J88" s="44">
        <v>1020.83</v>
      </c>
      <c r="K88" s="44">
        <v>1448.27</v>
      </c>
      <c r="L88" s="44">
        <v>1702.61</v>
      </c>
      <c r="M88" s="44">
        <v>2009.65</v>
      </c>
      <c r="N88" s="44">
        <v>2060.0300000000002</v>
      </c>
      <c r="O88" s="44">
        <v>2067.94</v>
      </c>
      <c r="P88" s="44">
        <v>2070.62</v>
      </c>
      <c r="Q88" s="44">
        <v>2135.46</v>
      </c>
      <c r="R88" s="44">
        <v>2316.59</v>
      </c>
      <c r="S88" s="44">
        <v>2303.46</v>
      </c>
      <c r="T88" s="44">
        <v>2215.1799999999998</v>
      </c>
      <c r="U88" s="44">
        <v>2090.58</v>
      </c>
      <c r="V88" s="44">
        <v>2030.26</v>
      </c>
      <c r="W88" s="44">
        <v>1962.82</v>
      </c>
      <c r="X88" s="44">
        <v>1975.75</v>
      </c>
      <c r="Y88" s="44">
        <v>1845.7</v>
      </c>
      <c r="Z88" s="44">
        <v>1674.65</v>
      </c>
      <c r="AA88" s="44">
        <v>1277.44</v>
      </c>
    </row>
    <row r="89" spans="1:27" ht="12.75" hidden="1" customHeight="1" outlineLevel="1" x14ac:dyDescent="0.2">
      <c r="A89" s="99" t="s">
        <v>2496</v>
      </c>
      <c r="B89" s="63" t="s">
        <v>90</v>
      </c>
      <c r="C89" s="43" t="s">
        <v>79</v>
      </c>
      <c r="D89" s="44">
        <f t="shared" ref="D89:AA89" si="49">$D$9</f>
        <v>66.180000000000007</v>
      </c>
      <c r="E89" s="44">
        <f t="shared" si="49"/>
        <v>66.180000000000007</v>
      </c>
      <c r="F89" s="44">
        <f t="shared" si="49"/>
        <v>66.180000000000007</v>
      </c>
      <c r="G89" s="44">
        <f t="shared" si="49"/>
        <v>66.180000000000007</v>
      </c>
      <c r="H89" s="44">
        <f t="shared" si="49"/>
        <v>66.180000000000007</v>
      </c>
      <c r="I89" s="44">
        <f t="shared" si="49"/>
        <v>66.180000000000007</v>
      </c>
      <c r="J89" s="44">
        <f t="shared" si="49"/>
        <v>66.180000000000007</v>
      </c>
      <c r="K89" s="44">
        <f t="shared" si="49"/>
        <v>66.180000000000007</v>
      </c>
      <c r="L89" s="44">
        <f t="shared" si="49"/>
        <v>66.180000000000007</v>
      </c>
      <c r="M89" s="44">
        <f t="shared" si="49"/>
        <v>66.180000000000007</v>
      </c>
      <c r="N89" s="44">
        <f t="shared" si="49"/>
        <v>66.180000000000007</v>
      </c>
      <c r="O89" s="44">
        <f t="shared" si="49"/>
        <v>66.180000000000007</v>
      </c>
      <c r="P89" s="44">
        <f t="shared" si="49"/>
        <v>66.180000000000007</v>
      </c>
      <c r="Q89" s="44">
        <f t="shared" si="49"/>
        <v>66.180000000000007</v>
      </c>
      <c r="R89" s="44">
        <f t="shared" si="49"/>
        <v>66.180000000000007</v>
      </c>
      <c r="S89" s="44">
        <f t="shared" si="49"/>
        <v>66.180000000000007</v>
      </c>
      <c r="T89" s="44">
        <f t="shared" si="49"/>
        <v>66.180000000000007</v>
      </c>
      <c r="U89" s="44">
        <f t="shared" si="49"/>
        <v>66.180000000000007</v>
      </c>
      <c r="V89" s="44">
        <f t="shared" si="49"/>
        <v>66.180000000000007</v>
      </c>
      <c r="W89" s="44">
        <f t="shared" si="49"/>
        <v>66.180000000000007</v>
      </c>
      <c r="X89" s="44">
        <f t="shared" si="49"/>
        <v>66.180000000000007</v>
      </c>
      <c r="Y89" s="44">
        <f t="shared" si="49"/>
        <v>66.180000000000007</v>
      </c>
      <c r="Z89" s="44">
        <f t="shared" si="49"/>
        <v>66.180000000000007</v>
      </c>
      <c r="AA89" s="44">
        <f t="shared" si="49"/>
        <v>66.180000000000007</v>
      </c>
    </row>
    <row r="90" spans="1:27" ht="12.75" hidden="1" customHeight="1" outlineLevel="1" x14ac:dyDescent="0.2">
      <c r="A90" s="99" t="s">
        <v>2497</v>
      </c>
      <c r="B90" s="63" t="s">
        <v>83</v>
      </c>
      <c r="C90" s="43" t="s">
        <v>79</v>
      </c>
      <c r="D90" s="44">
        <v>3.92</v>
      </c>
      <c r="E90" s="44">
        <v>3.92</v>
      </c>
      <c r="F90" s="44">
        <v>3.92</v>
      </c>
      <c r="G90" s="44">
        <v>3.92</v>
      </c>
      <c r="H90" s="44">
        <v>3.92</v>
      </c>
      <c r="I90" s="44">
        <v>3.92</v>
      </c>
      <c r="J90" s="44">
        <v>3.92</v>
      </c>
      <c r="K90" s="44">
        <v>3.92</v>
      </c>
      <c r="L90" s="44">
        <v>3.92</v>
      </c>
      <c r="M90" s="44">
        <v>3.92</v>
      </c>
      <c r="N90" s="44">
        <v>3.92</v>
      </c>
      <c r="O90" s="44">
        <v>3.92</v>
      </c>
      <c r="P90" s="44">
        <v>3.92</v>
      </c>
      <c r="Q90" s="44">
        <v>3.92</v>
      </c>
      <c r="R90" s="44">
        <v>3.92</v>
      </c>
      <c r="S90" s="44">
        <v>3.92</v>
      </c>
      <c r="T90" s="44">
        <v>3.92</v>
      </c>
      <c r="U90" s="44">
        <v>3.92</v>
      </c>
      <c r="V90" s="44">
        <v>3.92</v>
      </c>
      <c r="W90" s="44">
        <v>3.92</v>
      </c>
      <c r="X90" s="44">
        <v>3.92</v>
      </c>
      <c r="Y90" s="44">
        <v>3.92</v>
      </c>
      <c r="Z90" s="44">
        <v>3.92</v>
      </c>
      <c r="AA90" s="44">
        <v>3.92</v>
      </c>
    </row>
    <row r="91" spans="1:27" ht="12.75" hidden="1" customHeight="1" outlineLevel="1" x14ac:dyDescent="0.2">
      <c r="A91" s="99" t="s">
        <v>2498</v>
      </c>
      <c r="B91" s="63" t="s">
        <v>81</v>
      </c>
      <c r="C91" s="43" t="s">
        <v>79</v>
      </c>
      <c r="D91" s="44">
        <f>$D$11</f>
        <v>330.69</v>
      </c>
      <c r="E91" s="44">
        <f t="shared" ref="E91:AA91" si="50">$D$11</f>
        <v>330.69</v>
      </c>
      <c r="F91" s="44">
        <f t="shared" si="50"/>
        <v>330.69</v>
      </c>
      <c r="G91" s="44">
        <f t="shared" si="50"/>
        <v>330.69</v>
      </c>
      <c r="H91" s="44">
        <f t="shared" si="50"/>
        <v>330.69</v>
      </c>
      <c r="I91" s="44">
        <f t="shared" si="50"/>
        <v>330.69</v>
      </c>
      <c r="J91" s="44">
        <f t="shared" si="50"/>
        <v>330.69</v>
      </c>
      <c r="K91" s="44">
        <f t="shared" si="50"/>
        <v>330.69</v>
      </c>
      <c r="L91" s="44">
        <f t="shared" si="50"/>
        <v>330.69</v>
      </c>
      <c r="M91" s="44">
        <f t="shared" si="50"/>
        <v>330.69</v>
      </c>
      <c r="N91" s="44">
        <f t="shared" si="50"/>
        <v>330.69</v>
      </c>
      <c r="O91" s="44">
        <f t="shared" si="50"/>
        <v>330.69</v>
      </c>
      <c r="P91" s="44">
        <f t="shared" si="50"/>
        <v>330.69</v>
      </c>
      <c r="Q91" s="44">
        <f t="shared" si="50"/>
        <v>330.69</v>
      </c>
      <c r="R91" s="44">
        <f t="shared" si="50"/>
        <v>330.69</v>
      </c>
      <c r="S91" s="44">
        <f t="shared" si="50"/>
        <v>330.69</v>
      </c>
      <c r="T91" s="44">
        <f t="shared" si="50"/>
        <v>330.69</v>
      </c>
      <c r="U91" s="44">
        <f t="shared" si="50"/>
        <v>330.69</v>
      </c>
      <c r="V91" s="44">
        <f t="shared" si="50"/>
        <v>330.69</v>
      </c>
      <c r="W91" s="44">
        <f t="shared" si="50"/>
        <v>330.69</v>
      </c>
      <c r="X91" s="44">
        <f t="shared" si="50"/>
        <v>330.69</v>
      </c>
      <c r="Y91" s="44">
        <f t="shared" si="50"/>
        <v>330.69</v>
      </c>
      <c r="Z91" s="44">
        <f t="shared" si="50"/>
        <v>330.69</v>
      </c>
      <c r="AA91" s="44">
        <f t="shared" si="50"/>
        <v>330.69</v>
      </c>
    </row>
    <row r="92" spans="1:27" ht="12.75" customHeight="1" collapsed="1" x14ac:dyDescent="0.2">
      <c r="A92" s="98" t="s">
        <v>2499</v>
      </c>
      <c r="B92" s="28" t="str">
        <f>"18"&amp;"."&amp;$B$801&amp;"."&amp;$B$802</f>
        <v>18.08.2023</v>
      </c>
      <c r="C92" s="90" t="s">
        <v>76</v>
      </c>
      <c r="D92" s="91">
        <f>ROUND(((D93+D94+D96+D95)/1000),5)</f>
        <v>1.44387</v>
      </c>
      <c r="E92" s="91">
        <f>ROUND(((E93+E94+E96+E95)/1000),5)</f>
        <v>1.2856799999999999</v>
      </c>
      <c r="F92" s="91">
        <f>ROUND(((F93+F94+F96+F95)/1000),5)</f>
        <v>1.19746</v>
      </c>
      <c r="G92" s="91">
        <f t="shared" ref="G92:AA92" si="51">ROUND(((G93+G94+G96+G95)/1000),5)</f>
        <v>1.1565300000000001</v>
      </c>
      <c r="H92" s="91">
        <f t="shared" si="51"/>
        <v>1.1352199999999999</v>
      </c>
      <c r="I92" s="91">
        <f t="shared" si="51"/>
        <v>1.17398</v>
      </c>
      <c r="J92" s="91">
        <f t="shared" si="51"/>
        <v>1.37721</v>
      </c>
      <c r="K92" s="91">
        <f t="shared" si="51"/>
        <v>1.9321299999999999</v>
      </c>
      <c r="L92" s="91">
        <f t="shared" si="51"/>
        <v>2.2259099999999998</v>
      </c>
      <c r="M92" s="91">
        <f t="shared" si="51"/>
        <v>2.45804</v>
      </c>
      <c r="N92" s="91">
        <f t="shared" si="51"/>
        <v>2.4855100000000001</v>
      </c>
      <c r="O92" s="91">
        <f t="shared" si="51"/>
        <v>2.5280999999999998</v>
      </c>
      <c r="P92" s="91">
        <f t="shared" si="51"/>
        <v>2.5502099999999999</v>
      </c>
      <c r="Q92" s="91">
        <f t="shared" si="51"/>
        <v>2.61633</v>
      </c>
      <c r="R92" s="91">
        <f t="shared" si="51"/>
        <v>2.8083399999999998</v>
      </c>
      <c r="S92" s="91">
        <f t="shared" si="51"/>
        <v>2.8058000000000001</v>
      </c>
      <c r="T92" s="91">
        <f t="shared" si="51"/>
        <v>2.83344</v>
      </c>
      <c r="U92" s="91">
        <f t="shared" si="51"/>
        <v>2.7462800000000001</v>
      </c>
      <c r="V92" s="91">
        <f t="shared" si="51"/>
        <v>2.6028199999999999</v>
      </c>
      <c r="W92" s="91">
        <f t="shared" si="51"/>
        <v>2.5490900000000001</v>
      </c>
      <c r="X92" s="91">
        <f t="shared" si="51"/>
        <v>2.4748000000000001</v>
      </c>
      <c r="Y92" s="91">
        <f t="shared" si="51"/>
        <v>2.4340899999999999</v>
      </c>
      <c r="Z92" s="91">
        <f t="shared" si="51"/>
        <v>2.2255699999999998</v>
      </c>
      <c r="AA92" s="91">
        <f t="shared" si="51"/>
        <v>1.99969</v>
      </c>
    </row>
    <row r="93" spans="1:27" ht="12.75" hidden="1" customHeight="1" outlineLevel="1" x14ac:dyDescent="0.2">
      <c r="A93" s="99" t="s">
        <v>2500</v>
      </c>
      <c r="B93" s="63" t="s">
        <v>238</v>
      </c>
      <c r="C93" s="43" t="s">
        <v>79</v>
      </c>
      <c r="D93" s="44">
        <v>1043.08</v>
      </c>
      <c r="E93" s="44">
        <v>884.89</v>
      </c>
      <c r="F93" s="44">
        <v>796.67</v>
      </c>
      <c r="G93" s="44">
        <v>755.74</v>
      </c>
      <c r="H93" s="44">
        <v>734.43</v>
      </c>
      <c r="I93" s="44">
        <v>773.19</v>
      </c>
      <c r="J93" s="44">
        <v>976.42</v>
      </c>
      <c r="K93" s="44">
        <v>1531.34</v>
      </c>
      <c r="L93" s="44">
        <v>1825.12</v>
      </c>
      <c r="M93" s="44">
        <v>2057.25</v>
      </c>
      <c r="N93" s="44">
        <v>2084.7199999999998</v>
      </c>
      <c r="O93" s="44">
        <v>2127.31</v>
      </c>
      <c r="P93" s="44">
        <v>2149.42</v>
      </c>
      <c r="Q93" s="44">
        <v>2215.54</v>
      </c>
      <c r="R93" s="44">
        <v>2407.5500000000002</v>
      </c>
      <c r="S93" s="44">
        <v>2405.0100000000002</v>
      </c>
      <c r="T93" s="44">
        <v>2432.65</v>
      </c>
      <c r="U93" s="44">
        <v>2345.4899999999998</v>
      </c>
      <c r="V93" s="44">
        <v>2202.0300000000002</v>
      </c>
      <c r="W93" s="44">
        <v>2148.3000000000002</v>
      </c>
      <c r="X93" s="44">
        <v>2074.0100000000002</v>
      </c>
      <c r="Y93" s="44">
        <v>2033.3</v>
      </c>
      <c r="Z93" s="44">
        <v>1824.78</v>
      </c>
      <c r="AA93" s="44">
        <v>1598.9</v>
      </c>
    </row>
    <row r="94" spans="1:27" ht="12.75" hidden="1" customHeight="1" outlineLevel="1" x14ac:dyDescent="0.2">
      <c r="A94" s="99" t="s">
        <v>2501</v>
      </c>
      <c r="B94" s="63" t="s">
        <v>90</v>
      </c>
      <c r="C94" s="43" t="s">
        <v>79</v>
      </c>
      <c r="D94" s="44">
        <f t="shared" ref="D94:AA94" si="52">$D$9</f>
        <v>66.180000000000007</v>
      </c>
      <c r="E94" s="44">
        <f t="shared" si="52"/>
        <v>66.180000000000007</v>
      </c>
      <c r="F94" s="44">
        <f t="shared" si="52"/>
        <v>66.180000000000007</v>
      </c>
      <c r="G94" s="44">
        <f t="shared" si="52"/>
        <v>66.180000000000007</v>
      </c>
      <c r="H94" s="44">
        <f t="shared" si="52"/>
        <v>66.180000000000007</v>
      </c>
      <c r="I94" s="44">
        <f t="shared" si="52"/>
        <v>66.180000000000007</v>
      </c>
      <c r="J94" s="44">
        <f t="shared" si="52"/>
        <v>66.180000000000007</v>
      </c>
      <c r="K94" s="44">
        <f t="shared" si="52"/>
        <v>66.180000000000007</v>
      </c>
      <c r="L94" s="44">
        <f t="shared" si="52"/>
        <v>66.180000000000007</v>
      </c>
      <c r="M94" s="44">
        <f t="shared" si="52"/>
        <v>66.180000000000007</v>
      </c>
      <c r="N94" s="44">
        <f t="shared" si="52"/>
        <v>66.180000000000007</v>
      </c>
      <c r="O94" s="44">
        <f t="shared" si="52"/>
        <v>66.180000000000007</v>
      </c>
      <c r="P94" s="44">
        <f t="shared" si="52"/>
        <v>66.180000000000007</v>
      </c>
      <c r="Q94" s="44">
        <f t="shared" si="52"/>
        <v>66.180000000000007</v>
      </c>
      <c r="R94" s="44">
        <f t="shared" si="52"/>
        <v>66.180000000000007</v>
      </c>
      <c r="S94" s="44">
        <f t="shared" si="52"/>
        <v>66.180000000000007</v>
      </c>
      <c r="T94" s="44">
        <f t="shared" si="52"/>
        <v>66.180000000000007</v>
      </c>
      <c r="U94" s="44">
        <f t="shared" si="52"/>
        <v>66.180000000000007</v>
      </c>
      <c r="V94" s="44">
        <f t="shared" si="52"/>
        <v>66.180000000000007</v>
      </c>
      <c r="W94" s="44">
        <f t="shared" si="52"/>
        <v>66.180000000000007</v>
      </c>
      <c r="X94" s="44">
        <f t="shared" si="52"/>
        <v>66.180000000000007</v>
      </c>
      <c r="Y94" s="44">
        <f t="shared" si="52"/>
        <v>66.180000000000007</v>
      </c>
      <c r="Z94" s="44">
        <f t="shared" si="52"/>
        <v>66.180000000000007</v>
      </c>
      <c r="AA94" s="44">
        <f t="shared" si="52"/>
        <v>66.180000000000007</v>
      </c>
    </row>
    <row r="95" spans="1:27" ht="12.75" hidden="1" customHeight="1" outlineLevel="1" x14ac:dyDescent="0.2">
      <c r="A95" s="99" t="s">
        <v>2502</v>
      </c>
      <c r="B95" s="63" t="s">
        <v>83</v>
      </c>
      <c r="C95" s="43" t="s">
        <v>79</v>
      </c>
      <c r="D95" s="44">
        <v>3.92</v>
      </c>
      <c r="E95" s="44">
        <v>3.92</v>
      </c>
      <c r="F95" s="44">
        <v>3.92</v>
      </c>
      <c r="G95" s="44">
        <v>3.92</v>
      </c>
      <c r="H95" s="44">
        <v>3.92</v>
      </c>
      <c r="I95" s="44">
        <v>3.92</v>
      </c>
      <c r="J95" s="44">
        <v>3.92</v>
      </c>
      <c r="K95" s="44">
        <v>3.92</v>
      </c>
      <c r="L95" s="44">
        <v>3.92</v>
      </c>
      <c r="M95" s="44">
        <v>3.92</v>
      </c>
      <c r="N95" s="44">
        <v>3.92</v>
      </c>
      <c r="O95" s="44">
        <v>3.92</v>
      </c>
      <c r="P95" s="44">
        <v>3.92</v>
      </c>
      <c r="Q95" s="44">
        <v>3.92</v>
      </c>
      <c r="R95" s="44">
        <v>3.92</v>
      </c>
      <c r="S95" s="44">
        <v>3.92</v>
      </c>
      <c r="T95" s="44">
        <v>3.92</v>
      </c>
      <c r="U95" s="44">
        <v>3.92</v>
      </c>
      <c r="V95" s="44">
        <v>3.92</v>
      </c>
      <c r="W95" s="44">
        <v>3.92</v>
      </c>
      <c r="X95" s="44">
        <v>3.92</v>
      </c>
      <c r="Y95" s="44">
        <v>3.92</v>
      </c>
      <c r="Z95" s="44">
        <v>3.92</v>
      </c>
      <c r="AA95" s="44">
        <v>3.92</v>
      </c>
    </row>
    <row r="96" spans="1:27" ht="12.75" hidden="1" customHeight="1" outlineLevel="1" x14ac:dyDescent="0.2">
      <c r="A96" s="99" t="s">
        <v>2503</v>
      </c>
      <c r="B96" s="63" t="s">
        <v>81</v>
      </c>
      <c r="C96" s="43" t="s">
        <v>79</v>
      </c>
      <c r="D96" s="44">
        <f>$D$11</f>
        <v>330.69</v>
      </c>
      <c r="E96" s="44">
        <f t="shared" ref="E96:AA96" si="53">$D$11</f>
        <v>330.69</v>
      </c>
      <c r="F96" s="44">
        <f t="shared" si="53"/>
        <v>330.69</v>
      </c>
      <c r="G96" s="44">
        <f t="shared" si="53"/>
        <v>330.69</v>
      </c>
      <c r="H96" s="44">
        <f t="shared" si="53"/>
        <v>330.69</v>
      </c>
      <c r="I96" s="44">
        <f t="shared" si="53"/>
        <v>330.69</v>
      </c>
      <c r="J96" s="44">
        <f t="shared" si="53"/>
        <v>330.69</v>
      </c>
      <c r="K96" s="44">
        <f t="shared" si="53"/>
        <v>330.69</v>
      </c>
      <c r="L96" s="44">
        <f t="shared" si="53"/>
        <v>330.69</v>
      </c>
      <c r="M96" s="44">
        <f t="shared" si="53"/>
        <v>330.69</v>
      </c>
      <c r="N96" s="44">
        <f t="shared" si="53"/>
        <v>330.69</v>
      </c>
      <c r="O96" s="44">
        <f t="shared" si="53"/>
        <v>330.69</v>
      </c>
      <c r="P96" s="44">
        <f t="shared" si="53"/>
        <v>330.69</v>
      </c>
      <c r="Q96" s="44">
        <f t="shared" si="53"/>
        <v>330.69</v>
      </c>
      <c r="R96" s="44">
        <f t="shared" si="53"/>
        <v>330.69</v>
      </c>
      <c r="S96" s="44">
        <f t="shared" si="53"/>
        <v>330.69</v>
      </c>
      <c r="T96" s="44">
        <f t="shared" si="53"/>
        <v>330.69</v>
      </c>
      <c r="U96" s="44">
        <f t="shared" si="53"/>
        <v>330.69</v>
      </c>
      <c r="V96" s="44">
        <f t="shared" si="53"/>
        <v>330.69</v>
      </c>
      <c r="W96" s="44">
        <f t="shared" si="53"/>
        <v>330.69</v>
      </c>
      <c r="X96" s="44">
        <f t="shared" si="53"/>
        <v>330.69</v>
      </c>
      <c r="Y96" s="44">
        <f t="shared" si="53"/>
        <v>330.69</v>
      </c>
      <c r="Z96" s="44">
        <f t="shared" si="53"/>
        <v>330.69</v>
      </c>
      <c r="AA96" s="44">
        <f t="shared" si="53"/>
        <v>330.69</v>
      </c>
    </row>
    <row r="97" spans="1:27" ht="12.75" customHeight="1" collapsed="1" x14ac:dyDescent="0.2">
      <c r="A97" s="98" t="s">
        <v>2504</v>
      </c>
      <c r="B97" s="28" t="str">
        <f>"19"&amp;"."&amp;$B$801&amp;"."&amp;$B$802</f>
        <v>19.08.2023</v>
      </c>
      <c r="C97" s="90" t="s">
        <v>76</v>
      </c>
      <c r="D97" s="91">
        <f>ROUND(((D98+D99+D101+D100)/1000),5)</f>
        <v>1.8040400000000001</v>
      </c>
      <c r="E97" s="91">
        <f>ROUND(((E98+E99+E101+E100)/1000),5)</f>
        <v>1.62836</v>
      </c>
      <c r="F97" s="91">
        <f>ROUND(((F98+F99+F101+F100)/1000),5)</f>
        <v>1.5034799999999999</v>
      </c>
      <c r="G97" s="91">
        <f t="shared" ref="G97:AA97" si="54">ROUND(((G98+G99+G101+G100)/1000),5)</f>
        <v>1.3774900000000001</v>
      </c>
      <c r="H97" s="91">
        <f t="shared" si="54"/>
        <v>1.3308</v>
      </c>
      <c r="I97" s="91">
        <f t="shared" si="54"/>
        <v>1.30983</v>
      </c>
      <c r="J97" s="91">
        <f t="shared" si="54"/>
        <v>1.32894</v>
      </c>
      <c r="K97" s="91">
        <f t="shared" si="54"/>
        <v>1.70838</v>
      </c>
      <c r="L97" s="91">
        <f t="shared" si="54"/>
        <v>2.0585399999999998</v>
      </c>
      <c r="M97" s="91">
        <f t="shared" si="54"/>
        <v>2.2760799999999999</v>
      </c>
      <c r="N97" s="91">
        <f t="shared" si="54"/>
        <v>2.4243399999999999</v>
      </c>
      <c r="O97" s="91">
        <f t="shared" si="54"/>
        <v>2.4403199999999998</v>
      </c>
      <c r="P97" s="91">
        <f t="shared" si="54"/>
        <v>2.4405100000000002</v>
      </c>
      <c r="Q97" s="91">
        <f t="shared" si="54"/>
        <v>2.4406300000000001</v>
      </c>
      <c r="R97" s="91">
        <f t="shared" si="54"/>
        <v>2.44584</v>
      </c>
      <c r="S97" s="91">
        <f t="shared" si="54"/>
        <v>2.4415200000000001</v>
      </c>
      <c r="T97" s="91">
        <f t="shared" si="54"/>
        <v>2.3696600000000001</v>
      </c>
      <c r="U97" s="91">
        <f t="shared" si="54"/>
        <v>2.3456399999999999</v>
      </c>
      <c r="V97" s="91">
        <f t="shared" si="54"/>
        <v>2.32145</v>
      </c>
      <c r="W97" s="91">
        <f t="shared" si="54"/>
        <v>2.28125</v>
      </c>
      <c r="X97" s="91">
        <f t="shared" si="54"/>
        <v>2.2857699999999999</v>
      </c>
      <c r="Y97" s="91">
        <f t="shared" si="54"/>
        <v>2.29521</v>
      </c>
      <c r="Z97" s="91">
        <f t="shared" si="54"/>
        <v>2.1142099999999999</v>
      </c>
      <c r="AA97" s="91">
        <f t="shared" si="54"/>
        <v>1.95503</v>
      </c>
    </row>
    <row r="98" spans="1:27" ht="12.75" hidden="1" customHeight="1" outlineLevel="1" x14ac:dyDescent="0.2">
      <c r="A98" s="99" t="s">
        <v>2505</v>
      </c>
      <c r="B98" s="63" t="s">
        <v>238</v>
      </c>
      <c r="C98" s="43" t="s">
        <v>79</v>
      </c>
      <c r="D98" s="44">
        <v>1403.25</v>
      </c>
      <c r="E98" s="44">
        <v>1227.57</v>
      </c>
      <c r="F98" s="44">
        <v>1102.69</v>
      </c>
      <c r="G98" s="44">
        <v>976.7</v>
      </c>
      <c r="H98" s="44">
        <v>930.01</v>
      </c>
      <c r="I98" s="44">
        <v>909.04</v>
      </c>
      <c r="J98" s="44">
        <v>928.15</v>
      </c>
      <c r="K98" s="44">
        <v>1307.5899999999999</v>
      </c>
      <c r="L98" s="44">
        <v>1657.75</v>
      </c>
      <c r="M98" s="44">
        <v>1875.29</v>
      </c>
      <c r="N98" s="44">
        <v>2023.55</v>
      </c>
      <c r="O98" s="44">
        <v>2039.53</v>
      </c>
      <c r="P98" s="44">
        <v>2039.72</v>
      </c>
      <c r="Q98" s="44">
        <v>2039.84</v>
      </c>
      <c r="R98" s="44">
        <v>2045.05</v>
      </c>
      <c r="S98" s="44">
        <v>2040.73</v>
      </c>
      <c r="T98" s="44">
        <v>1968.87</v>
      </c>
      <c r="U98" s="44">
        <v>1944.85</v>
      </c>
      <c r="V98" s="44">
        <v>1920.66</v>
      </c>
      <c r="W98" s="44">
        <v>1880.46</v>
      </c>
      <c r="X98" s="44">
        <v>1884.98</v>
      </c>
      <c r="Y98" s="44">
        <v>1894.42</v>
      </c>
      <c r="Z98" s="44">
        <v>1713.42</v>
      </c>
      <c r="AA98" s="44">
        <v>1554.24</v>
      </c>
    </row>
    <row r="99" spans="1:27" ht="12.75" hidden="1" customHeight="1" outlineLevel="1" x14ac:dyDescent="0.2">
      <c r="A99" s="99" t="s">
        <v>2506</v>
      </c>
      <c r="B99" s="63" t="s">
        <v>90</v>
      </c>
      <c r="C99" s="43" t="s">
        <v>79</v>
      </c>
      <c r="D99" s="44">
        <f t="shared" ref="D99:AA99" si="55">$D$9</f>
        <v>66.180000000000007</v>
      </c>
      <c r="E99" s="44">
        <f t="shared" si="55"/>
        <v>66.180000000000007</v>
      </c>
      <c r="F99" s="44">
        <f t="shared" si="55"/>
        <v>66.180000000000007</v>
      </c>
      <c r="G99" s="44">
        <f t="shared" si="55"/>
        <v>66.180000000000007</v>
      </c>
      <c r="H99" s="44">
        <f t="shared" si="55"/>
        <v>66.180000000000007</v>
      </c>
      <c r="I99" s="44">
        <f t="shared" si="55"/>
        <v>66.180000000000007</v>
      </c>
      <c r="J99" s="44">
        <f t="shared" si="55"/>
        <v>66.180000000000007</v>
      </c>
      <c r="K99" s="44">
        <f t="shared" si="55"/>
        <v>66.180000000000007</v>
      </c>
      <c r="L99" s="44">
        <f t="shared" si="55"/>
        <v>66.180000000000007</v>
      </c>
      <c r="M99" s="44">
        <f t="shared" si="55"/>
        <v>66.180000000000007</v>
      </c>
      <c r="N99" s="44">
        <f t="shared" si="55"/>
        <v>66.180000000000007</v>
      </c>
      <c r="O99" s="44">
        <f t="shared" si="55"/>
        <v>66.180000000000007</v>
      </c>
      <c r="P99" s="44">
        <f t="shared" si="55"/>
        <v>66.180000000000007</v>
      </c>
      <c r="Q99" s="44">
        <f t="shared" si="55"/>
        <v>66.180000000000007</v>
      </c>
      <c r="R99" s="44">
        <f t="shared" si="55"/>
        <v>66.180000000000007</v>
      </c>
      <c r="S99" s="44">
        <f t="shared" si="55"/>
        <v>66.180000000000007</v>
      </c>
      <c r="T99" s="44">
        <f t="shared" si="55"/>
        <v>66.180000000000007</v>
      </c>
      <c r="U99" s="44">
        <f t="shared" si="55"/>
        <v>66.180000000000007</v>
      </c>
      <c r="V99" s="44">
        <f t="shared" si="55"/>
        <v>66.180000000000007</v>
      </c>
      <c r="W99" s="44">
        <f t="shared" si="55"/>
        <v>66.180000000000007</v>
      </c>
      <c r="X99" s="44">
        <f t="shared" si="55"/>
        <v>66.180000000000007</v>
      </c>
      <c r="Y99" s="44">
        <f t="shared" si="55"/>
        <v>66.180000000000007</v>
      </c>
      <c r="Z99" s="44">
        <f t="shared" si="55"/>
        <v>66.180000000000007</v>
      </c>
      <c r="AA99" s="44">
        <f t="shared" si="55"/>
        <v>66.180000000000007</v>
      </c>
    </row>
    <row r="100" spans="1:27" ht="12.75" hidden="1" customHeight="1" outlineLevel="1" x14ac:dyDescent="0.2">
      <c r="A100" s="99" t="s">
        <v>2507</v>
      </c>
      <c r="B100" s="63" t="s">
        <v>83</v>
      </c>
      <c r="C100" s="43" t="s">
        <v>79</v>
      </c>
      <c r="D100" s="44">
        <v>3.92</v>
      </c>
      <c r="E100" s="44">
        <v>3.92</v>
      </c>
      <c r="F100" s="44">
        <v>3.92</v>
      </c>
      <c r="G100" s="44">
        <v>3.92</v>
      </c>
      <c r="H100" s="44">
        <v>3.92</v>
      </c>
      <c r="I100" s="44">
        <v>3.92</v>
      </c>
      <c r="J100" s="44">
        <v>3.92</v>
      </c>
      <c r="K100" s="44">
        <v>3.92</v>
      </c>
      <c r="L100" s="44">
        <v>3.92</v>
      </c>
      <c r="M100" s="44">
        <v>3.92</v>
      </c>
      <c r="N100" s="44">
        <v>3.92</v>
      </c>
      <c r="O100" s="44">
        <v>3.92</v>
      </c>
      <c r="P100" s="44">
        <v>3.92</v>
      </c>
      <c r="Q100" s="44">
        <v>3.92</v>
      </c>
      <c r="R100" s="44">
        <v>3.92</v>
      </c>
      <c r="S100" s="44">
        <v>3.92</v>
      </c>
      <c r="T100" s="44">
        <v>3.92</v>
      </c>
      <c r="U100" s="44">
        <v>3.92</v>
      </c>
      <c r="V100" s="44">
        <v>3.92</v>
      </c>
      <c r="W100" s="44">
        <v>3.92</v>
      </c>
      <c r="X100" s="44">
        <v>3.92</v>
      </c>
      <c r="Y100" s="44">
        <v>3.92</v>
      </c>
      <c r="Z100" s="44">
        <v>3.92</v>
      </c>
      <c r="AA100" s="44">
        <v>3.92</v>
      </c>
    </row>
    <row r="101" spans="1:27" ht="12.75" hidden="1" customHeight="1" outlineLevel="1" x14ac:dyDescent="0.2">
      <c r="A101" s="99" t="s">
        <v>2508</v>
      </c>
      <c r="B101" s="63" t="s">
        <v>81</v>
      </c>
      <c r="C101" s="43" t="s">
        <v>79</v>
      </c>
      <c r="D101" s="44">
        <f>$D$11</f>
        <v>330.69</v>
      </c>
      <c r="E101" s="44">
        <f t="shared" ref="E101:AA101" si="56">$D$11</f>
        <v>330.69</v>
      </c>
      <c r="F101" s="44">
        <f t="shared" si="56"/>
        <v>330.69</v>
      </c>
      <c r="G101" s="44">
        <f t="shared" si="56"/>
        <v>330.69</v>
      </c>
      <c r="H101" s="44">
        <f t="shared" si="56"/>
        <v>330.69</v>
      </c>
      <c r="I101" s="44">
        <f t="shared" si="56"/>
        <v>330.69</v>
      </c>
      <c r="J101" s="44">
        <f t="shared" si="56"/>
        <v>330.69</v>
      </c>
      <c r="K101" s="44">
        <f t="shared" si="56"/>
        <v>330.69</v>
      </c>
      <c r="L101" s="44">
        <f t="shared" si="56"/>
        <v>330.69</v>
      </c>
      <c r="M101" s="44">
        <f t="shared" si="56"/>
        <v>330.69</v>
      </c>
      <c r="N101" s="44">
        <f t="shared" si="56"/>
        <v>330.69</v>
      </c>
      <c r="O101" s="44">
        <f t="shared" si="56"/>
        <v>330.69</v>
      </c>
      <c r="P101" s="44">
        <f t="shared" si="56"/>
        <v>330.69</v>
      </c>
      <c r="Q101" s="44">
        <f t="shared" si="56"/>
        <v>330.69</v>
      </c>
      <c r="R101" s="44">
        <f t="shared" si="56"/>
        <v>330.69</v>
      </c>
      <c r="S101" s="44">
        <f t="shared" si="56"/>
        <v>330.69</v>
      </c>
      <c r="T101" s="44">
        <f t="shared" si="56"/>
        <v>330.69</v>
      </c>
      <c r="U101" s="44">
        <f t="shared" si="56"/>
        <v>330.69</v>
      </c>
      <c r="V101" s="44">
        <f t="shared" si="56"/>
        <v>330.69</v>
      </c>
      <c r="W101" s="44">
        <f t="shared" si="56"/>
        <v>330.69</v>
      </c>
      <c r="X101" s="44">
        <f t="shared" si="56"/>
        <v>330.69</v>
      </c>
      <c r="Y101" s="44">
        <f t="shared" si="56"/>
        <v>330.69</v>
      </c>
      <c r="Z101" s="44">
        <f t="shared" si="56"/>
        <v>330.69</v>
      </c>
      <c r="AA101" s="44">
        <f t="shared" si="56"/>
        <v>330.69</v>
      </c>
    </row>
    <row r="102" spans="1:27" ht="12.75" customHeight="1" collapsed="1" x14ac:dyDescent="0.2">
      <c r="A102" s="98" t="s">
        <v>2509</v>
      </c>
      <c r="B102" s="28" t="str">
        <f>"20"&amp;"."&amp;$B$801&amp;"."&amp;$B$802</f>
        <v>20.08.2023</v>
      </c>
      <c r="C102" s="90" t="s">
        <v>76</v>
      </c>
      <c r="D102" s="91">
        <f>ROUND(((D103+D104+D106+D105)/1000),5)</f>
        <v>1.6932400000000001</v>
      </c>
      <c r="E102" s="91">
        <f>ROUND(((E103+E104+E106+E105)/1000),5)</f>
        <v>1.48935</v>
      </c>
      <c r="F102" s="91">
        <f>ROUND(((F103+F104+F106+F105)/1000),5)</f>
        <v>1.36202</v>
      </c>
      <c r="G102" s="91">
        <f t="shared" ref="G102:AA102" si="57">ROUND(((G103+G104+G106+G105)/1000),5)</f>
        <v>1.2699199999999999</v>
      </c>
      <c r="H102" s="91">
        <f t="shared" si="57"/>
        <v>1.2015499999999999</v>
      </c>
      <c r="I102" s="91">
        <f t="shared" si="57"/>
        <v>1.1600200000000001</v>
      </c>
      <c r="J102" s="91">
        <f t="shared" si="57"/>
        <v>1.1841999999999999</v>
      </c>
      <c r="K102" s="91">
        <f t="shared" si="57"/>
        <v>1.4473400000000001</v>
      </c>
      <c r="L102" s="91">
        <f t="shared" si="57"/>
        <v>1.98482</v>
      </c>
      <c r="M102" s="91">
        <f t="shared" si="57"/>
        <v>2.1155900000000001</v>
      </c>
      <c r="N102" s="91">
        <f t="shared" si="57"/>
        <v>2.3155000000000001</v>
      </c>
      <c r="O102" s="91">
        <f t="shared" si="57"/>
        <v>2.3529499999999999</v>
      </c>
      <c r="P102" s="91">
        <f t="shared" si="57"/>
        <v>2.4089200000000002</v>
      </c>
      <c r="Q102" s="91">
        <f t="shared" si="57"/>
        <v>2.4131499999999999</v>
      </c>
      <c r="R102" s="91">
        <f t="shared" si="57"/>
        <v>2.4215599999999999</v>
      </c>
      <c r="S102" s="91">
        <f t="shared" si="57"/>
        <v>2.4217</v>
      </c>
      <c r="T102" s="91">
        <f t="shared" si="57"/>
        <v>2.3889800000000001</v>
      </c>
      <c r="U102" s="91">
        <f t="shared" si="57"/>
        <v>2.24899</v>
      </c>
      <c r="V102" s="91">
        <f t="shared" si="57"/>
        <v>2.23082</v>
      </c>
      <c r="W102" s="91">
        <f t="shared" si="57"/>
        <v>2.25</v>
      </c>
      <c r="X102" s="91">
        <f t="shared" si="57"/>
        <v>2.2437900000000002</v>
      </c>
      <c r="Y102" s="91">
        <f t="shared" si="57"/>
        <v>2.21461</v>
      </c>
      <c r="Z102" s="91">
        <f t="shared" si="57"/>
        <v>2.1227</v>
      </c>
      <c r="AA102" s="91">
        <f t="shared" si="57"/>
        <v>1.96756</v>
      </c>
    </row>
    <row r="103" spans="1:27" ht="12.75" hidden="1" customHeight="1" outlineLevel="1" x14ac:dyDescent="0.2">
      <c r="A103" s="99" t="s">
        <v>2510</v>
      </c>
      <c r="B103" s="63" t="s">
        <v>238</v>
      </c>
      <c r="C103" s="43" t="s">
        <v>79</v>
      </c>
      <c r="D103" s="44">
        <v>1292.45</v>
      </c>
      <c r="E103" s="44">
        <v>1088.56</v>
      </c>
      <c r="F103" s="44">
        <v>961.23</v>
      </c>
      <c r="G103" s="44">
        <v>869.13</v>
      </c>
      <c r="H103" s="44">
        <v>800.76</v>
      </c>
      <c r="I103" s="44">
        <v>759.23</v>
      </c>
      <c r="J103" s="44">
        <v>783.41</v>
      </c>
      <c r="K103" s="44">
        <v>1046.55</v>
      </c>
      <c r="L103" s="44">
        <v>1584.03</v>
      </c>
      <c r="M103" s="44">
        <v>1714.8</v>
      </c>
      <c r="N103" s="44">
        <v>1914.71</v>
      </c>
      <c r="O103" s="44">
        <v>1952.16</v>
      </c>
      <c r="P103" s="44">
        <v>2008.13</v>
      </c>
      <c r="Q103" s="44">
        <v>2012.36</v>
      </c>
      <c r="R103" s="44">
        <v>2020.77</v>
      </c>
      <c r="S103" s="44">
        <v>2020.91</v>
      </c>
      <c r="T103" s="44">
        <v>1988.19</v>
      </c>
      <c r="U103" s="44">
        <v>1848.2</v>
      </c>
      <c r="V103" s="44">
        <v>1830.03</v>
      </c>
      <c r="W103" s="44">
        <v>1849.21</v>
      </c>
      <c r="X103" s="44">
        <v>1843</v>
      </c>
      <c r="Y103" s="44">
        <v>1813.82</v>
      </c>
      <c r="Z103" s="44">
        <v>1721.91</v>
      </c>
      <c r="AA103" s="44">
        <v>1566.77</v>
      </c>
    </row>
    <row r="104" spans="1:27" ht="12.75" hidden="1" customHeight="1" outlineLevel="1" x14ac:dyDescent="0.2">
      <c r="A104" s="99" t="s">
        <v>2511</v>
      </c>
      <c r="B104" s="63" t="s">
        <v>90</v>
      </c>
      <c r="C104" s="43" t="s">
        <v>79</v>
      </c>
      <c r="D104" s="44">
        <f t="shared" ref="D104:AA104" si="58">$D$9</f>
        <v>66.180000000000007</v>
      </c>
      <c r="E104" s="44">
        <f t="shared" si="58"/>
        <v>66.180000000000007</v>
      </c>
      <c r="F104" s="44">
        <f t="shared" si="58"/>
        <v>66.180000000000007</v>
      </c>
      <c r="G104" s="44">
        <f t="shared" si="58"/>
        <v>66.180000000000007</v>
      </c>
      <c r="H104" s="44">
        <f t="shared" si="58"/>
        <v>66.180000000000007</v>
      </c>
      <c r="I104" s="44">
        <f t="shared" si="58"/>
        <v>66.180000000000007</v>
      </c>
      <c r="J104" s="44">
        <f t="shared" si="58"/>
        <v>66.180000000000007</v>
      </c>
      <c r="K104" s="44">
        <f t="shared" si="58"/>
        <v>66.180000000000007</v>
      </c>
      <c r="L104" s="44">
        <f t="shared" si="58"/>
        <v>66.180000000000007</v>
      </c>
      <c r="M104" s="44">
        <f t="shared" si="58"/>
        <v>66.180000000000007</v>
      </c>
      <c r="N104" s="44">
        <f t="shared" si="58"/>
        <v>66.180000000000007</v>
      </c>
      <c r="O104" s="44">
        <f t="shared" si="58"/>
        <v>66.180000000000007</v>
      </c>
      <c r="P104" s="44">
        <f t="shared" si="58"/>
        <v>66.180000000000007</v>
      </c>
      <c r="Q104" s="44">
        <f t="shared" si="58"/>
        <v>66.180000000000007</v>
      </c>
      <c r="R104" s="44">
        <f t="shared" si="58"/>
        <v>66.180000000000007</v>
      </c>
      <c r="S104" s="44">
        <f t="shared" si="58"/>
        <v>66.180000000000007</v>
      </c>
      <c r="T104" s="44">
        <f t="shared" si="58"/>
        <v>66.180000000000007</v>
      </c>
      <c r="U104" s="44">
        <f t="shared" si="58"/>
        <v>66.180000000000007</v>
      </c>
      <c r="V104" s="44">
        <f t="shared" si="58"/>
        <v>66.180000000000007</v>
      </c>
      <c r="W104" s="44">
        <f t="shared" si="58"/>
        <v>66.180000000000007</v>
      </c>
      <c r="X104" s="44">
        <f t="shared" si="58"/>
        <v>66.180000000000007</v>
      </c>
      <c r="Y104" s="44">
        <f t="shared" si="58"/>
        <v>66.180000000000007</v>
      </c>
      <c r="Z104" s="44">
        <f t="shared" si="58"/>
        <v>66.180000000000007</v>
      </c>
      <c r="AA104" s="44">
        <f t="shared" si="58"/>
        <v>66.180000000000007</v>
      </c>
    </row>
    <row r="105" spans="1:27" ht="12.75" hidden="1" customHeight="1" outlineLevel="1" x14ac:dyDescent="0.2">
      <c r="A105" s="99" t="s">
        <v>2512</v>
      </c>
      <c r="B105" s="63" t="s">
        <v>83</v>
      </c>
      <c r="C105" s="43" t="s">
        <v>79</v>
      </c>
      <c r="D105" s="44">
        <v>3.92</v>
      </c>
      <c r="E105" s="44">
        <v>3.92</v>
      </c>
      <c r="F105" s="44">
        <v>3.92</v>
      </c>
      <c r="G105" s="44">
        <v>3.92</v>
      </c>
      <c r="H105" s="44">
        <v>3.92</v>
      </c>
      <c r="I105" s="44">
        <v>3.92</v>
      </c>
      <c r="J105" s="44">
        <v>3.92</v>
      </c>
      <c r="K105" s="44">
        <v>3.92</v>
      </c>
      <c r="L105" s="44">
        <v>3.92</v>
      </c>
      <c r="M105" s="44">
        <v>3.92</v>
      </c>
      <c r="N105" s="44">
        <v>3.92</v>
      </c>
      <c r="O105" s="44">
        <v>3.92</v>
      </c>
      <c r="P105" s="44">
        <v>3.92</v>
      </c>
      <c r="Q105" s="44">
        <v>3.92</v>
      </c>
      <c r="R105" s="44">
        <v>3.92</v>
      </c>
      <c r="S105" s="44">
        <v>3.92</v>
      </c>
      <c r="T105" s="44">
        <v>3.92</v>
      </c>
      <c r="U105" s="44">
        <v>3.92</v>
      </c>
      <c r="V105" s="44">
        <v>3.92</v>
      </c>
      <c r="W105" s="44">
        <v>3.92</v>
      </c>
      <c r="X105" s="44">
        <v>3.92</v>
      </c>
      <c r="Y105" s="44">
        <v>3.92</v>
      </c>
      <c r="Z105" s="44">
        <v>3.92</v>
      </c>
      <c r="AA105" s="44">
        <v>3.92</v>
      </c>
    </row>
    <row r="106" spans="1:27" ht="12.75" hidden="1" customHeight="1" outlineLevel="1" x14ac:dyDescent="0.2">
      <c r="A106" s="99" t="s">
        <v>2513</v>
      </c>
      <c r="B106" s="63" t="s">
        <v>81</v>
      </c>
      <c r="C106" s="43" t="s">
        <v>79</v>
      </c>
      <c r="D106" s="44">
        <f>$D$11</f>
        <v>330.69</v>
      </c>
      <c r="E106" s="44">
        <f t="shared" ref="E106:AA106" si="59">$D$11</f>
        <v>330.69</v>
      </c>
      <c r="F106" s="44">
        <f t="shared" si="59"/>
        <v>330.69</v>
      </c>
      <c r="G106" s="44">
        <f t="shared" si="59"/>
        <v>330.69</v>
      </c>
      <c r="H106" s="44">
        <f t="shared" si="59"/>
        <v>330.69</v>
      </c>
      <c r="I106" s="44">
        <f t="shared" si="59"/>
        <v>330.69</v>
      </c>
      <c r="J106" s="44">
        <f t="shared" si="59"/>
        <v>330.69</v>
      </c>
      <c r="K106" s="44">
        <f t="shared" si="59"/>
        <v>330.69</v>
      </c>
      <c r="L106" s="44">
        <f t="shared" si="59"/>
        <v>330.69</v>
      </c>
      <c r="M106" s="44">
        <f t="shared" si="59"/>
        <v>330.69</v>
      </c>
      <c r="N106" s="44">
        <f t="shared" si="59"/>
        <v>330.69</v>
      </c>
      <c r="O106" s="44">
        <f t="shared" si="59"/>
        <v>330.69</v>
      </c>
      <c r="P106" s="44">
        <f t="shared" si="59"/>
        <v>330.69</v>
      </c>
      <c r="Q106" s="44">
        <f t="shared" si="59"/>
        <v>330.69</v>
      </c>
      <c r="R106" s="44">
        <f t="shared" si="59"/>
        <v>330.69</v>
      </c>
      <c r="S106" s="44">
        <f t="shared" si="59"/>
        <v>330.69</v>
      </c>
      <c r="T106" s="44">
        <f t="shared" si="59"/>
        <v>330.69</v>
      </c>
      <c r="U106" s="44">
        <f t="shared" si="59"/>
        <v>330.69</v>
      </c>
      <c r="V106" s="44">
        <f t="shared" si="59"/>
        <v>330.69</v>
      </c>
      <c r="W106" s="44">
        <f t="shared" si="59"/>
        <v>330.69</v>
      </c>
      <c r="X106" s="44">
        <f t="shared" si="59"/>
        <v>330.69</v>
      </c>
      <c r="Y106" s="44">
        <f t="shared" si="59"/>
        <v>330.69</v>
      </c>
      <c r="Z106" s="44">
        <f t="shared" si="59"/>
        <v>330.69</v>
      </c>
      <c r="AA106" s="44">
        <f t="shared" si="59"/>
        <v>330.69</v>
      </c>
    </row>
    <row r="107" spans="1:27" ht="12.75" customHeight="1" collapsed="1" x14ac:dyDescent="0.2">
      <c r="A107" s="98" t="s">
        <v>2514</v>
      </c>
      <c r="B107" s="28" t="str">
        <f>"21"&amp;"."&amp;$B$801&amp;"."&amp;$B$802</f>
        <v>21.08.2023</v>
      </c>
      <c r="C107" s="90" t="s">
        <v>76</v>
      </c>
      <c r="D107" s="91">
        <f>ROUND(((D108+D109+D111+D110)/1000),5)</f>
        <v>1.71906</v>
      </c>
      <c r="E107" s="91">
        <f>ROUND(((E108+E109+E111+E110)/1000),5)</f>
        <v>1.58186</v>
      </c>
      <c r="F107" s="91">
        <f>ROUND(((F108+F109+F111+F110)/1000),5)</f>
        <v>1.47889</v>
      </c>
      <c r="G107" s="91">
        <f t="shared" ref="G107:AA107" si="60">ROUND(((G108+G109+G111+G110)/1000),5)</f>
        <v>1.4181600000000001</v>
      </c>
      <c r="H107" s="91">
        <f t="shared" si="60"/>
        <v>1.3833200000000001</v>
      </c>
      <c r="I107" s="91">
        <f t="shared" si="60"/>
        <v>1.4517100000000001</v>
      </c>
      <c r="J107" s="91">
        <f t="shared" si="60"/>
        <v>1.6580600000000001</v>
      </c>
      <c r="K107" s="91">
        <f t="shared" si="60"/>
        <v>1.98295</v>
      </c>
      <c r="L107" s="91">
        <f t="shared" si="60"/>
        <v>2.3771300000000002</v>
      </c>
      <c r="M107" s="91">
        <f t="shared" si="60"/>
        <v>2.4514200000000002</v>
      </c>
      <c r="N107" s="91">
        <f t="shared" si="60"/>
        <v>2.4662899999999999</v>
      </c>
      <c r="O107" s="91">
        <f t="shared" si="60"/>
        <v>2.49939</v>
      </c>
      <c r="P107" s="91">
        <f t="shared" si="60"/>
        <v>2.4805000000000001</v>
      </c>
      <c r="Q107" s="91">
        <f t="shared" si="60"/>
        <v>2.53355</v>
      </c>
      <c r="R107" s="91">
        <f t="shared" si="60"/>
        <v>2.55538</v>
      </c>
      <c r="S107" s="91">
        <f t="shared" si="60"/>
        <v>2.5731299999999999</v>
      </c>
      <c r="T107" s="91">
        <f t="shared" si="60"/>
        <v>2.6604800000000002</v>
      </c>
      <c r="U107" s="91">
        <f t="shared" si="60"/>
        <v>2.55932</v>
      </c>
      <c r="V107" s="91">
        <f t="shared" si="60"/>
        <v>2.4661599999999999</v>
      </c>
      <c r="W107" s="91">
        <f t="shared" si="60"/>
        <v>2.4508299999999998</v>
      </c>
      <c r="X107" s="91">
        <f t="shared" si="60"/>
        <v>2.45011</v>
      </c>
      <c r="Y107" s="91">
        <f t="shared" si="60"/>
        <v>2.41601</v>
      </c>
      <c r="Z107" s="91">
        <f t="shared" si="60"/>
        <v>2.1152700000000002</v>
      </c>
      <c r="AA107" s="91">
        <f t="shared" si="60"/>
        <v>1.96201</v>
      </c>
    </row>
    <row r="108" spans="1:27" ht="12.75" hidden="1" customHeight="1" outlineLevel="1" x14ac:dyDescent="0.2">
      <c r="A108" s="99" t="s">
        <v>2515</v>
      </c>
      <c r="B108" s="63" t="s">
        <v>238</v>
      </c>
      <c r="C108" s="43" t="s">
        <v>79</v>
      </c>
      <c r="D108" s="44">
        <v>1318.27</v>
      </c>
      <c r="E108" s="44">
        <v>1181.07</v>
      </c>
      <c r="F108" s="44">
        <v>1078.0999999999999</v>
      </c>
      <c r="G108" s="44">
        <v>1017.37</v>
      </c>
      <c r="H108" s="44">
        <v>982.53</v>
      </c>
      <c r="I108" s="44">
        <v>1050.92</v>
      </c>
      <c r="J108" s="44">
        <v>1257.27</v>
      </c>
      <c r="K108" s="44">
        <v>1582.16</v>
      </c>
      <c r="L108" s="44">
        <v>1976.34</v>
      </c>
      <c r="M108" s="44">
        <v>2050.63</v>
      </c>
      <c r="N108" s="44">
        <v>2065.5</v>
      </c>
      <c r="O108" s="44">
        <v>2098.6</v>
      </c>
      <c r="P108" s="44">
        <v>2079.71</v>
      </c>
      <c r="Q108" s="44">
        <v>2132.7600000000002</v>
      </c>
      <c r="R108" s="44">
        <v>2154.59</v>
      </c>
      <c r="S108" s="44">
        <v>2172.34</v>
      </c>
      <c r="T108" s="44">
        <v>2259.69</v>
      </c>
      <c r="U108" s="44">
        <v>2158.5300000000002</v>
      </c>
      <c r="V108" s="44">
        <v>2065.37</v>
      </c>
      <c r="W108" s="44">
        <v>2050.04</v>
      </c>
      <c r="X108" s="44">
        <v>2049.3200000000002</v>
      </c>
      <c r="Y108" s="44">
        <v>2015.22</v>
      </c>
      <c r="Z108" s="44">
        <v>1714.48</v>
      </c>
      <c r="AA108" s="44">
        <v>1561.22</v>
      </c>
    </row>
    <row r="109" spans="1:27" ht="12.75" hidden="1" customHeight="1" outlineLevel="1" x14ac:dyDescent="0.2">
      <c r="A109" s="99" t="s">
        <v>2516</v>
      </c>
      <c r="B109" s="63" t="s">
        <v>90</v>
      </c>
      <c r="C109" s="43" t="s">
        <v>79</v>
      </c>
      <c r="D109" s="44">
        <f t="shared" ref="D109:AA109" si="61">$D$9</f>
        <v>66.180000000000007</v>
      </c>
      <c r="E109" s="44">
        <f t="shared" si="61"/>
        <v>66.180000000000007</v>
      </c>
      <c r="F109" s="44">
        <f t="shared" si="61"/>
        <v>66.180000000000007</v>
      </c>
      <c r="G109" s="44">
        <f t="shared" si="61"/>
        <v>66.180000000000007</v>
      </c>
      <c r="H109" s="44">
        <f t="shared" si="61"/>
        <v>66.180000000000007</v>
      </c>
      <c r="I109" s="44">
        <f t="shared" si="61"/>
        <v>66.180000000000007</v>
      </c>
      <c r="J109" s="44">
        <f t="shared" si="61"/>
        <v>66.180000000000007</v>
      </c>
      <c r="K109" s="44">
        <f t="shared" si="61"/>
        <v>66.180000000000007</v>
      </c>
      <c r="L109" s="44">
        <f t="shared" si="61"/>
        <v>66.180000000000007</v>
      </c>
      <c r="M109" s="44">
        <f t="shared" si="61"/>
        <v>66.180000000000007</v>
      </c>
      <c r="N109" s="44">
        <f t="shared" si="61"/>
        <v>66.180000000000007</v>
      </c>
      <c r="O109" s="44">
        <f t="shared" si="61"/>
        <v>66.180000000000007</v>
      </c>
      <c r="P109" s="44">
        <f t="shared" si="61"/>
        <v>66.180000000000007</v>
      </c>
      <c r="Q109" s="44">
        <f t="shared" si="61"/>
        <v>66.180000000000007</v>
      </c>
      <c r="R109" s="44">
        <f t="shared" si="61"/>
        <v>66.180000000000007</v>
      </c>
      <c r="S109" s="44">
        <f t="shared" si="61"/>
        <v>66.180000000000007</v>
      </c>
      <c r="T109" s="44">
        <f t="shared" si="61"/>
        <v>66.180000000000007</v>
      </c>
      <c r="U109" s="44">
        <f t="shared" si="61"/>
        <v>66.180000000000007</v>
      </c>
      <c r="V109" s="44">
        <f t="shared" si="61"/>
        <v>66.180000000000007</v>
      </c>
      <c r="W109" s="44">
        <f t="shared" si="61"/>
        <v>66.180000000000007</v>
      </c>
      <c r="X109" s="44">
        <f t="shared" si="61"/>
        <v>66.180000000000007</v>
      </c>
      <c r="Y109" s="44">
        <f t="shared" si="61"/>
        <v>66.180000000000007</v>
      </c>
      <c r="Z109" s="44">
        <f t="shared" si="61"/>
        <v>66.180000000000007</v>
      </c>
      <c r="AA109" s="44">
        <f t="shared" si="61"/>
        <v>66.180000000000007</v>
      </c>
    </row>
    <row r="110" spans="1:27" ht="12.75" hidden="1" customHeight="1" outlineLevel="1" x14ac:dyDescent="0.2">
      <c r="A110" s="99" t="s">
        <v>2517</v>
      </c>
      <c r="B110" s="63" t="s">
        <v>83</v>
      </c>
      <c r="C110" s="43" t="s">
        <v>79</v>
      </c>
      <c r="D110" s="44">
        <v>3.92</v>
      </c>
      <c r="E110" s="44">
        <v>3.92</v>
      </c>
      <c r="F110" s="44">
        <v>3.92</v>
      </c>
      <c r="G110" s="44">
        <v>3.92</v>
      </c>
      <c r="H110" s="44">
        <v>3.92</v>
      </c>
      <c r="I110" s="44">
        <v>3.92</v>
      </c>
      <c r="J110" s="44">
        <v>3.92</v>
      </c>
      <c r="K110" s="44">
        <v>3.92</v>
      </c>
      <c r="L110" s="44">
        <v>3.92</v>
      </c>
      <c r="M110" s="44">
        <v>3.92</v>
      </c>
      <c r="N110" s="44">
        <v>3.92</v>
      </c>
      <c r="O110" s="44">
        <v>3.92</v>
      </c>
      <c r="P110" s="44">
        <v>3.92</v>
      </c>
      <c r="Q110" s="44">
        <v>3.92</v>
      </c>
      <c r="R110" s="44">
        <v>3.92</v>
      </c>
      <c r="S110" s="44">
        <v>3.92</v>
      </c>
      <c r="T110" s="44">
        <v>3.92</v>
      </c>
      <c r="U110" s="44">
        <v>3.92</v>
      </c>
      <c r="V110" s="44">
        <v>3.92</v>
      </c>
      <c r="W110" s="44">
        <v>3.92</v>
      </c>
      <c r="X110" s="44">
        <v>3.92</v>
      </c>
      <c r="Y110" s="44">
        <v>3.92</v>
      </c>
      <c r="Z110" s="44">
        <v>3.92</v>
      </c>
      <c r="AA110" s="44">
        <v>3.92</v>
      </c>
    </row>
    <row r="111" spans="1:27" ht="12.75" hidden="1" customHeight="1" outlineLevel="1" x14ac:dyDescent="0.2">
      <c r="A111" s="99" t="s">
        <v>2518</v>
      </c>
      <c r="B111" s="63" t="s">
        <v>81</v>
      </c>
      <c r="C111" s="43" t="s">
        <v>79</v>
      </c>
      <c r="D111" s="44">
        <f>$D$11</f>
        <v>330.69</v>
      </c>
      <c r="E111" s="44">
        <f t="shared" ref="E111:AA111" si="62">$D$11</f>
        <v>330.69</v>
      </c>
      <c r="F111" s="44">
        <f t="shared" si="62"/>
        <v>330.69</v>
      </c>
      <c r="G111" s="44">
        <f t="shared" si="62"/>
        <v>330.69</v>
      </c>
      <c r="H111" s="44">
        <f t="shared" si="62"/>
        <v>330.69</v>
      </c>
      <c r="I111" s="44">
        <f t="shared" si="62"/>
        <v>330.69</v>
      </c>
      <c r="J111" s="44">
        <f t="shared" si="62"/>
        <v>330.69</v>
      </c>
      <c r="K111" s="44">
        <f t="shared" si="62"/>
        <v>330.69</v>
      </c>
      <c r="L111" s="44">
        <f t="shared" si="62"/>
        <v>330.69</v>
      </c>
      <c r="M111" s="44">
        <f t="shared" si="62"/>
        <v>330.69</v>
      </c>
      <c r="N111" s="44">
        <f t="shared" si="62"/>
        <v>330.69</v>
      </c>
      <c r="O111" s="44">
        <f t="shared" si="62"/>
        <v>330.69</v>
      </c>
      <c r="P111" s="44">
        <f t="shared" si="62"/>
        <v>330.69</v>
      </c>
      <c r="Q111" s="44">
        <f t="shared" si="62"/>
        <v>330.69</v>
      </c>
      <c r="R111" s="44">
        <f t="shared" si="62"/>
        <v>330.69</v>
      </c>
      <c r="S111" s="44">
        <f t="shared" si="62"/>
        <v>330.69</v>
      </c>
      <c r="T111" s="44">
        <f t="shared" si="62"/>
        <v>330.69</v>
      </c>
      <c r="U111" s="44">
        <f t="shared" si="62"/>
        <v>330.69</v>
      </c>
      <c r="V111" s="44">
        <f t="shared" si="62"/>
        <v>330.69</v>
      </c>
      <c r="W111" s="44">
        <f t="shared" si="62"/>
        <v>330.69</v>
      </c>
      <c r="X111" s="44">
        <f t="shared" si="62"/>
        <v>330.69</v>
      </c>
      <c r="Y111" s="44">
        <f t="shared" si="62"/>
        <v>330.69</v>
      </c>
      <c r="Z111" s="44">
        <f t="shared" si="62"/>
        <v>330.69</v>
      </c>
      <c r="AA111" s="44">
        <f t="shared" si="62"/>
        <v>330.69</v>
      </c>
    </row>
    <row r="112" spans="1:27" ht="12.75" customHeight="1" collapsed="1" x14ac:dyDescent="0.2">
      <c r="A112" s="98" t="s">
        <v>2519</v>
      </c>
      <c r="B112" s="28" t="str">
        <f>"22"&amp;"."&amp;$B$801&amp;"."&amp;$B$802</f>
        <v>22.08.2023</v>
      </c>
      <c r="C112" s="90" t="s">
        <v>76</v>
      </c>
      <c r="D112" s="91">
        <f>ROUND(((D113+D114+D116+D115)/1000),5)</f>
        <v>1.60084</v>
      </c>
      <c r="E112" s="91">
        <f>ROUND(((E113+E114+E116+E115)/1000),5)</f>
        <v>1.4510799999999999</v>
      </c>
      <c r="F112" s="91">
        <f>ROUND(((F113+F114+F116+F115)/1000),5)</f>
        <v>1.30504</v>
      </c>
      <c r="G112" s="91">
        <f t="shared" ref="G112:AA112" si="63">ROUND(((G113+G114+G116+G115)/1000),5)</f>
        <v>1.2460500000000001</v>
      </c>
      <c r="H112" s="91">
        <f t="shared" si="63"/>
        <v>1.2632699999999999</v>
      </c>
      <c r="I112" s="91">
        <f t="shared" si="63"/>
        <v>1.38832</v>
      </c>
      <c r="J112" s="91">
        <f t="shared" si="63"/>
        <v>1.6639699999999999</v>
      </c>
      <c r="K112" s="91">
        <f t="shared" si="63"/>
        <v>1.8414999999999999</v>
      </c>
      <c r="L112" s="91">
        <f t="shared" si="63"/>
        <v>2.1501700000000001</v>
      </c>
      <c r="M112" s="91">
        <f t="shared" si="63"/>
        <v>2.3731200000000001</v>
      </c>
      <c r="N112" s="91">
        <f t="shared" si="63"/>
        <v>2.43466</v>
      </c>
      <c r="O112" s="91">
        <f t="shared" si="63"/>
        <v>2.4350999999999998</v>
      </c>
      <c r="P112" s="91">
        <f t="shared" si="63"/>
        <v>2.4337800000000001</v>
      </c>
      <c r="Q112" s="91">
        <f t="shared" si="63"/>
        <v>2.4468700000000001</v>
      </c>
      <c r="R112" s="91">
        <f t="shared" si="63"/>
        <v>2.5323500000000001</v>
      </c>
      <c r="S112" s="91">
        <f t="shared" si="63"/>
        <v>2.5553300000000001</v>
      </c>
      <c r="T112" s="91">
        <f t="shared" si="63"/>
        <v>2.5599400000000001</v>
      </c>
      <c r="U112" s="91">
        <f t="shared" si="63"/>
        <v>2.5581900000000002</v>
      </c>
      <c r="V112" s="91">
        <f t="shared" si="63"/>
        <v>2.4613700000000001</v>
      </c>
      <c r="W112" s="91">
        <f t="shared" si="63"/>
        <v>2.4525100000000002</v>
      </c>
      <c r="X112" s="91">
        <f t="shared" si="63"/>
        <v>2.4395500000000001</v>
      </c>
      <c r="Y112" s="91">
        <f t="shared" si="63"/>
        <v>2.2984</v>
      </c>
      <c r="Z112" s="91">
        <f t="shared" si="63"/>
        <v>2.0829599999999999</v>
      </c>
      <c r="AA112" s="91">
        <f t="shared" si="63"/>
        <v>1.83815</v>
      </c>
    </row>
    <row r="113" spans="1:27" ht="12.75" hidden="1" customHeight="1" outlineLevel="1" x14ac:dyDescent="0.2">
      <c r="A113" s="99" t="s">
        <v>2520</v>
      </c>
      <c r="B113" s="63" t="s">
        <v>238</v>
      </c>
      <c r="C113" s="43" t="s">
        <v>79</v>
      </c>
      <c r="D113" s="44">
        <v>1200.05</v>
      </c>
      <c r="E113" s="44">
        <v>1050.29</v>
      </c>
      <c r="F113" s="44">
        <v>904.25</v>
      </c>
      <c r="G113" s="44">
        <v>845.26</v>
      </c>
      <c r="H113" s="44">
        <v>862.48</v>
      </c>
      <c r="I113" s="44">
        <v>987.53</v>
      </c>
      <c r="J113" s="44">
        <v>1263.18</v>
      </c>
      <c r="K113" s="44">
        <v>1440.71</v>
      </c>
      <c r="L113" s="44">
        <v>1749.38</v>
      </c>
      <c r="M113" s="44">
        <v>1972.33</v>
      </c>
      <c r="N113" s="44">
        <v>2033.87</v>
      </c>
      <c r="O113" s="44">
        <v>2034.31</v>
      </c>
      <c r="P113" s="44">
        <v>2032.99</v>
      </c>
      <c r="Q113" s="44">
        <v>2046.08</v>
      </c>
      <c r="R113" s="44">
        <v>2131.56</v>
      </c>
      <c r="S113" s="44">
        <v>2154.54</v>
      </c>
      <c r="T113" s="44">
        <v>2159.15</v>
      </c>
      <c r="U113" s="44">
        <v>2157.4</v>
      </c>
      <c r="V113" s="44">
        <v>2060.58</v>
      </c>
      <c r="W113" s="44">
        <v>2051.7199999999998</v>
      </c>
      <c r="X113" s="44">
        <v>2038.76</v>
      </c>
      <c r="Y113" s="44">
        <v>1897.61</v>
      </c>
      <c r="Z113" s="44">
        <v>1682.17</v>
      </c>
      <c r="AA113" s="44">
        <v>1437.36</v>
      </c>
    </row>
    <row r="114" spans="1:27" ht="12.75" hidden="1" customHeight="1" outlineLevel="1" x14ac:dyDescent="0.2">
      <c r="A114" s="99" t="s">
        <v>2521</v>
      </c>
      <c r="B114" s="63" t="s">
        <v>90</v>
      </c>
      <c r="C114" s="43" t="s">
        <v>79</v>
      </c>
      <c r="D114" s="44">
        <f t="shared" ref="D114:AA114" si="64">$D$9</f>
        <v>66.180000000000007</v>
      </c>
      <c r="E114" s="44">
        <f t="shared" si="64"/>
        <v>66.180000000000007</v>
      </c>
      <c r="F114" s="44">
        <f t="shared" si="64"/>
        <v>66.180000000000007</v>
      </c>
      <c r="G114" s="44">
        <f t="shared" si="64"/>
        <v>66.180000000000007</v>
      </c>
      <c r="H114" s="44">
        <f t="shared" si="64"/>
        <v>66.180000000000007</v>
      </c>
      <c r="I114" s="44">
        <f t="shared" si="64"/>
        <v>66.180000000000007</v>
      </c>
      <c r="J114" s="44">
        <f t="shared" si="64"/>
        <v>66.180000000000007</v>
      </c>
      <c r="K114" s="44">
        <f t="shared" si="64"/>
        <v>66.180000000000007</v>
      </c>
      <c r="L114" s="44">
        <f t="shared" si="64"/>
        <v>66.180000000000007</v>
      </c>
      <c r="M114" s="44">
        <f t="shared" si="64"/>
        <v>66.180000000000007</v>
      </c>
      <c r="N114" s="44">
        <f t="shared" si="64"/>
        <v>66.180000000000007</v>
      </c>
      <c r="O114" s="44">
        <f t="shared" si="64"/>
        <v>66.180000000000007</v>
      </c>
      <c r="P114" s="44">
        <f t="shared" si="64"/>
        <v>66.180000000000007</v>
      </c>
      <c r="Q114" s="44">
        <f t="shared" si="64"/>
        <v>66.180000000000007</v>
      </c>
      <c r="R114" s="44">
        <f t="shared" si="64"/>
        <v>66.180000000000007</v>
      </c>
      <c r="S114" s="44">
        <f t="shared" si="64"/>
        <v>66.180000000000007</v>
      </c>
      <c r="T114" s="44">
        <f t="shared" si="64"/>
        <v>66.180000000000007</v>
      </c>
      <c r="U114" s="44">
        <f t="shared" si="64"/>
        <v>66.180000000000007</v>
      </c>
      <c r="V114" s="44">
        <f t="shared" si="64"/>
        <v>66.180000000000007</v>
      </c>
      <c r="W114" s="44">
        <f t="shared" si="64"/>
        <v>66.180000000000007</v>
      </c>
      <c r="X114" s="44">
        <f t="shared" si="64"/>
        <v>66.180000000000007</v>
      </c>
      <c r="Y114" s="44">
        <f t="shared" si="64"/>
        <v>66.180000000000007</v>
      </c>
      <c r="Z114" s="44">
        <f t="shared" si="64"/>
        <v>66.180000000000007</v>
      </c>
      <c r="AA114" s="44">
        <f t="shared" si="64"/>
        <v>66.180000000000007</v>
      </c>
    </row>
    <row r="115" spans="1:27" ht="12.75" hidden="1" customHeight="1" outlineLevel="1" x14ac:dyDescent="0.2">
      <c r="A115" s="99" t="s">
        <v>2522</v>
      </c>
      <c r="B115" s="63" t="s">
        <v>83</v>
      </c>
      <c r="C115" s="43" t="s">
        <v>79</v>
      </c>
      <c r="D115" s="44">
        <v>3.92</v>
      </c>
      <c r="E115" s="44">
        <v>3.92</v>
      </c>
      <c r="F115" s="44">
        <v>3.92</v>
      </c>
      <c r="G115" s="44">
        <v>3.92</v>
      </c>
      <c r="H115" s="44">
        <v>3.92</v>
      </c>
      <c r="I115" s="44">
        <v>3.92</v>
      </c>
      <c r="J115" s="44">
        <v>3.92</v>
      </c>
      <c r="K115" s="44">
        <v>3.92</v>
      </c>
      <c r="L115" s="44">
        <v>3.92</v>
      </c>
      <c r="M115" s="44">
        <v>3.92</v>
      </c>
      <c r="N115" s="44">
        <v>3.92</v>
      </c>
      <c r="O115" s="44">
        <v>3.92</v>
      </c>
      <c r="P115" s="44">
        <v>3.92</v>
      </c>
      <c r="Q115" s="44">
        <v>3.92</v>
      </c>
      <c r="R115" s="44">
        <v>3.92</v>
      </c>
      <c r="S115" s="44">
        <v>3.92</v>
      </c>
      <c r="T115" s="44">
        <v>3.92</v>
      </c>
      <c r="U115" s="44">
        <v>3.92</v>
      </c>
      <c r="V115" s="44">
        <v>3.92</v>
      </c>
      <c r="W115" s="44">
        <v>3.92</v>
      </c>
      <c r="X115" s="44">
        <v>3.92</v>
      </c>
      <c r="Y115" s="44">
        <v>3.92</v>
      </c>
      <c r="Z115" s="44">
        <v>3.92</v>
      </c>
      <c r="AA115" s="44">
        <v>3.92</v>
      </c>
    </row>
    <row r="116" spans="1:27" ht="12.75" hidden="1" customHeight="1" outlineLevel="1" x14ac:dyDescent="0.2">
      <c r="A116" s="99" t="s">
        <v>2523</v>
      </c>
      <c r="B116" s="63" t="s">
        <v>81</v>
      </c>
      <c r="C116" s="43" t="s">
        <v>79</v>
      </c>
      <c r="D116" s="44">
        <f>$D$11</f>
        <v>330.69</v>
      </c>
      <c r="E116" s="44">
        <f t="shared" ref="E116:AA116" si="65">$D$11</f>
        <v>330.69</v>
      </c>
      <c r="F116" s="44">
        <f t="shared" si="65"/>
        <v>330.69</v>
      </c>
      <c r="G116" s="44">
        <f t="shared" si="65"/>
        <v>330.69</v>
      </c>
      <c r="H116" s="44">
        <f t="shared" si="65"/>
        <v>330.69</v>
      </c>
      <c r="I116" s="44">
        <f t="shared" si="65"/>
        <v>330.69</v>
      </c>
      <c r="J116" s="44">
        <f t="shared" si="65"/>
        <v>330.69</v>
      </c>
      <c r="K116" s="44">
        <f t="shared" si="65"/>
        <v>330.69</v>
      </c>
      <c r="L116" s="44">
        <f t="shared" si="65"/>
        <v>330.69</v>
      </c>
      <c r="M116" s="44">
        <f t="shared" si="65"/>
        <v>330.69</v>
      </c>
      <c r="N116" s="44">
        <f t="shared" si="65"/>
        <v>330.69</v>
      </c>
      <c r="O116" s="44">
        <f t="shared" si="65"/>
        <v>330.69</v>
      </c>
      <c r="P116" s="44">
        <f t="shared" si="65"/>
        <v>330.69</v>
      </c>
      <c r="Q116" s="44">
        <f t="shared" si="65"/>
        <v>330.69</v>
      </c>
      <c r="R116" s="44">
        <f t="shared" si="65"/>
        <v>330.69</v>
      </c>
      <c r="S116" s="44">
        <f t="shared" si="65"/>
        <v>330.69</v>
      </c>
      <c r="T116" s="44">
        <f t="shared" si="65"/>
        <v>330.69</v>
      </c>
      <c r="U116" s="44">
        <f t="shared" si="65"/>
        <v>330.69</v>
      </c>
      <c r="V116" s="44">
        <f t="shared" si="65"/>
        <v>330.69</v>
      </c>
      <c r="W116" s="44">
        <f t="shared" si="65"/>
        <v>330.69</v>
      </c>
      <c r="X116" s="44">
        <f t="shared" si="65"/>
        <v>330.69</v>
      </c>
      <c r="Y116" s="44">
        <f t="shared" si="65"/>
        <v>330.69</v>
      </c>
      <c r="Z116" s="44">
        <f t="shared" si="65"/>
        <v>330.69</v>
      </c>
      <c r="AA116" s="44">
        <f t="shared" si="65"/>
        <v>330.69</v>
      </c>
    </row>
    <row r="117" spans="1:27" ht="12.75" customHeight="1" collapsed="1" x14ac:dyDescent="0.2">
      <c r="A117" s="98" t="s">
        <v>2524</v>
      </c>
      <c r="B117" s="28" t="str">
        <f>"23"&amp;"."&amp;$B$801&amp;"."&amp;$B$802</f>
        <v>23.08.2023</v>
      </c>
      <c r="C117" s="90" t="s">
        <v>76</v>
      </c>
      <c r="D117" s="91">
        <f>ROUND(((D118+D119+D121+D120)/1000),5)</f>
        <v>1.58921</v>
      </c>
      <c r="E117" s="91">
        <f>ROUND(((E118+E119+E121+E120)/1000),5)</f>
        <v>1.3157099999999999</v>
      </c>
      <c r="F117" s="91">
        <f>ROUND(((F118+F119+F121+F120)/1000),5)</f>
        <v>1.2487900000000001</v>
      </c>
      <c r="G117" s="91">
        <f t="shared" ref="G117:AA117" si="66">ROUND(((G118+G119+G121+G120)/1000),5)</f>
        <v>1.21086</v>
      </c>
      <c r="H117" s="91">
        <f t="shared" si="66"/>
        <v>1.2085900000000001</v>
      </c>
      <c r="I117" s="91">
        <f t="shared" si="66"/>
        <v>0.60916999999999999</v>
      </c>
      <c r="J117" s="91">
        <f t="shared" si="66"/>
        <v>1.5517799999999999</v>
      </c>
      <c r="K117" s="91">
        <f t="shared" si="66"/>
        <v>1.8965099999999999</v>
      </c>
      <c r="L117" s="91">
        <f t="shared" si="66"/>
        <v>2.11571</v>
      </c>
      <c r="M117" s="91">
        <f t="shared" si="66"/>
        <v>2.43668</v>
      </c>
      <c r="N117" s="91">
        <f t="shared" si="66"/>
        <v>2.4809100000000002</v>
      </c>
      <c r="O117" s="91">
        <f t="shared" si="66"/>
        <v>2.4856400000000001</v>
      </c>
      <c r="P117" s="91">
        <f t="shared" si="66"/>
        <v>2.47296</v>
      </c>
      <c r="Q117" s="91">
        <f t="shared" si="66"/>
        <v>2.43621</v>
      </c>
      <c r="R117" s="91">
        <f t="shared" si="66"/>
        <v>2.4697499999999999</v>
      </c>
      <c r="S117" s="91">
        <f t="shared" si="66"/>
        <v>2.4697800000000001</v>
      </c>
      <c r="T117" s="91">
        <f t="shared" si="66"/>
        <v>2.4597500000000001</v>
      </c>
      <c r="U117" s="91">
        <f t="shared" si="66"/>
        <v>2.4464999999999999</v>
      </c>
      <c r="V117" s="91">
        <f t="shared" si="66"/>
        <v>2.38924</v>
      </c>
      <c r="W117" s="91">
        <f t="shared" si="66"/>
        <v>2.4179400000000002</v>
      </c>
      <c r="X117" s="91">
        <f t="shared" si="66"/>
        <v>2.31426</v>
      </c>
      <c r="Y117" s="91">
        <f t="shared" si="66"/>
        <v>2.2255799999999999</v>
      </c>
      <c r="Z117" s="91">
        <f t="shared" si="66"/>
        <v>2.1060500000000002</v>
      </c>
      <c r="AA117" s="91">
        <f t="shared" si="66"/>
        <v>1.81576</v>
      </c>
    </row>
    <row r="118" spans="1:27" ht="12.75" hidden="1" customHeight="1" outlineLevel="1" x14ac:dyDescent="0.2">
      <c r="A118" s="99" t="s">
        <v>2525</v>
      </c>
      <c r="B118" s="63" t="s">
        <v>238</v>
      </c>
      <c r="C118" s="43" t="s">
        <v>79</v>
      </c>
      <c r="D118" s="44">
        <v>1188.42</v>
      </c>
      <c r="E118" s="44">
        <v>914.92</v>
      </c>
      <c r="F118" s="44">
        <v>848</v>
      </c>
      <c r="G118" s="44">
        <v>810.07</v>
      </c>
      <c r="H118" s="44">
        <v>807.8</v>
      </c>
      <c r="I118" s="44">
        <v>208.38</v>
      </c>
      <c r="J118" s="44">
        <v>1150.99</v>
      </c>
      <c r="K118" s="44">
        <v>1495.72</v>
      </c>
      <c r="L118" s="44">
        <v>1714.92</v>
      </c>
      <c r="M118" s="44">
        <v>2035.89</v>
      </c>
      <c r="N118" s="44">
        <v>2080.12</v>
      </c>
      <c r="O118" s="44">
        <v>2084.85</v>
      </c>
      <c r="P118" s="44">
        <v>2072.17</v>
      </c>
      <c r="Q118" s="44">
        <v>2035.42</v>
      </c>
      <c r="R118" s="44">
        <v>2068.96</v>
      </c>
      <c r="S118" s="44">
        <v>2068.9899999999998</v>
      </c>
      <c r="T118" s="44">
        <v>2058.96</v>
      </c>
      <c r="U118" s="44">
        <v>2045.71</v>
      </c>
      <c r="V118" s="44">
        <v>1988.45</v>
      </c>
      <c r="W118" s="44">
        <v>2017.15</v>
      </c>
      <c r="X118" s="44">
        <v>1913.47</v>
      </c>
      <c r="Y118" s="44">
        <v>1824.79</v>
      </c>
      <c r="Z118" s="44">
        <v>1705.26</v>
      </c>
      <c r="AA118" s="44">
        <v>1414.97</v>
      </c>
    </row>
    <row r="119" spans="1:27" ht="12.75" hidden="1" customHeight="1" outlineLevel="1" x14ac:dyDescent="0.2">
      <c r="A119" s="99" t="s">
        <v>2526</v>
      </c>
      <c r="B119" s="63" t="s">
        <v>90</v>
      </c>
      <c r="C119" s="43" t="s">
        <v>79</v>
      </c>
      <c r="D119" s="44">
        <f t="shared" ref="D119:AA119" si="67">$D$9</f>
        <v>66.180000000000007</v>
      </c>
      <c r="E119" s="44">
        <f t="shared" si="67"/>
        <v>66.180000000000007</v>
      </c>
      <c r="F119" s="44">
        <f t="shared" si="67"/>
        <v>66.180000000000007</v>
      </c>
      <c r="G119" s="44">
        <f t="shared" si="67"/>
        <v>66.180000000000007</v>
      </c>
      <c r="H119" s="44">
        <f t="shared" si="67"/>
        <v>66.180000000000007</v>
      </c>
      <c r="I119" s="44">
        <f t="shared" si="67"/>
        <v>66.180000000000007</v>
      </c>
      <c r="J119" s="44">
        <f t="shared" si="67"/>
        <v>66.180000000000007</v>
      </c>
      <c r="K119" s="44">
        <f t="shared" si="67"/>
        <v>66.180000000000007</v>
      </c>
      <c r="L119" s="44">
        <f t="shared" si="67"/>
        <v>66.180000000000007</v>
      </c>
      <c r="M119" s="44">
        <f t="shared" si="67"/>
        <v>66.180000000000007</v>
      </c>
      <c r="N119" s="44">
        <f t="shared" si="67"/>
        <v>66.180000000000007</v>
      </c>
      <c r="O119" s="44">
        <f t="shared" si="67"/>
        <v>66.180000000000007</v>
      </c>
      <c r="P119" s="44">
        <f t="shared" si="67"/>
        <v>66.180000000000007</v>
      </c>
      <c r="Q119" s="44">
        <f t="shared" si="67"/>
        <v>66.180000000000007</v>
      </c>
      <c r="R119" s="44">
        <f t="shared" si="67"/>
        <v>66.180000000000007</v>
      </c>
      <c r="S119" s="44">
        <f t="shared" si="67"/>
        <v>66.180000000000007</v>
      </c>
      <c r="T119" s="44">
        <f t="shared" si="67"/>
        <v>66.180000000000007</v>
      </c>
      <c r="U119" s="44">
        <f t="shared" si="67"/>
        <v>66.180000000000007</v>
      </c>
      <c r="V119" s="44">
        <f t="shared" si="67"/>
        <v>66.180000000000007</v>
      </c>
      <c r="W119" s="44">
        <f t="shared" si="67"/>
        <v>66.180000000000007</v>
      </c>
      <c r="X119" s="44">
        <f t="shared" si="67"/>
        <v>66.180000000000007</v>
      </c>
      <c r="Y119" s="44">
        <f t="shared" si="67"/>
        <v>66.180000000000007</v>
      </c>
      <c r="Z119" s="44">
        <f t="shared" si="67"/>
        <v>66.180000000000007</v>
      </c>
      <c r="AA119" s="44">
        <f t="shared" si="67"/>
        <v>66.180000000000007</v>
      </c>
    </row>
    <row r="120" spans="1:27" ht="12.75" hidden="1" customHeight="1" outlineLevel="1" x14ac:dyDescent="0.2">
      <c r="A120" s="99" t="s">
        <v>2527</v>
      </c>
      <c r="B120" s="63" t="s">
        <v>83</v>
      </c>
      <c r="C120" s="43" t="s">
        <v>79</v>
      </c>
      <c r="D120" s="44">
        <v>3.92</v>
      </c>
      <c r="E120" s="44">
        <v>3.92</v>
      </c>
      <c r="F120" s="44">
        <v>3.92</v>
      </c>
      <c r="G120" s="44">
        <v>3.92</v>
      </c>
      <c r="H120" s="44">
        <v>3.92</v>
      </c>
      <c r="I120" s="44">
        <v>3.92</v>
      </c>
      <c r="J120" s="44">
        <v>3.92</v>
      </c>
      <c r="K120" s="44">
        <v>3.92</v>
      </c>
      <c r="L120" s="44">
        <v>3.92</v>
      </c>
      <c r="M120" s="44">
        <v>3.92</v>
      </c>
      <c r="N120" s="44">
        <v>3.92</v>
      </c>
      <c r="O120" s="44">
        <v>3.92</v>
      </c>
      <c r="P120" s="44">
        <v>3.92</v>
      </c>
      <c r="Q120" s="44">
        <v>3.92</v>
      </c>
      <c r="R120" s="44">
        <v>3.92</v>
      </c>
      <c r="S120" s="44">
        <v>3.92</v>
      </c>
      <c r="T120" s="44">
        <v>3.92</v>
      </c>
      <c r="U120" s="44">
        <v>3.92</v>
      </c>
      <c r="V120" s="44">
        <v>3.92</v>
      </c>
      <c r="W120" s="44">
        <v>3.92</v>
      </c>
      <c r="X120" s="44">
        <v>3.92</v>
      </c>
      <c r="Y120" s="44">
        <v>3.92</v>
      </c>
      <c r="Z120" s="44">
        <v>3.92</v>
      </c>
      <c r="AA120" s="44">
        <v>3.92</v>
      </c>
    </row>
    <row r="121" spans="1:27" ht="12.75" hidden="1" customHeight="1" outlineLevel="1" x14ac:dyDescent="0.2">
      <c r="A121" s="99" t="s">
        <v>2528</v>
      </c>
      <c r="B121" s="63" t="s">
        <v>81</v>
      </c>
      <c r="C121" s="43" t="s">
        <v>79</v>
      </c>
      <c r="D121" s="44">
        <f>$D$11</f>
        <v>330.69</v>
      </c>
      <c r="E121" s="44">
        <f t="shared" ref="E121:AA121" si="68">$D$11</f>
        <v>330.69</v>
      </c>
      <c r="F121" s="44">
        <f t="shared" si="68"/>
        <v>330.69</v>
      </c>
      <c r="G121" s="44">
        <f t="shared" si="68"/>
        <v>330.69</v>
      </c>
      <c r="H121" s="44">
        <f t="shared" si="68"/>
        <v>330.69</v>
      </c>
      <c r="I121" s="44">
        <f t="shared" si="68"/>
        <v>330.69</v>
      </c>
      <c r="J121" s="44">
        <f t="shared" si="68"/>
        <v>330.69</v>
      </c>
      <c r="K121" s="44">
        <f t="shared" si="68"/>
        <v>330.69</v>
      </c>
      <c r="L121" s="44">
        <f t="shared" si="68"/>
        <v>330.69</v>
      </c>
      <c r="M121" s="44">
        <f t="shared" si="68"/>
        <v>330.69</v>
      </c>
      <c r="N121" s="44">
        <f t="shared" si="68"/>
        <v>330.69</v>
      </c>
      <c r="O121" s="44">
        <f t="shared" si="68"/>
        <v>330.69</v>
      </c>
      <c r="P121" s="44">
        <f t="shared" si="68"/>
        <v>330.69</v>
      </c>
      <c r="Q121" s="44">
        <f t="shared" si="68"/>
        <v>330.69</v>
      </c>
      <c r="R121" s="44">
        <f t="shared" si="68"/>
        <v>330.69</v>
      </c>
      <c r="S121" s="44">
        <f t="shared" si="68"/>
        <v>330.69</v>
      </c>
      <c r="T121" s="44">
        <f t="shared" si="68"/>
        <v>330.69</v>
      </c>
      <c r="U121" s="44">
        <f t="shared" si="68"/>
        <v>330.69</v>
      </c>
      <c r="V121" s="44">
        <f t="shared" si="68"/>
        <v>330.69</v>
      </c>
      <c r="W121" s="44">
        <f t="shared" si="68"/>
        <v>330.69</v>
      </c>
      <c r="X121" s="44">
        <f t="shared" si="68"/>
        <v>330.69</v>
      </c>
      <c r="Y121" s="44">
        <f t="shared" si="68"/>
        <v>330.69</v>
      </c>
      <c r="Z121" s="44">
        <f t="shared" si="68"/>
        <v>330.69</v>
      </c>
      <c r="AA121" s="44">
        <f t="shared" si="68"/>
        <v>330.69</v>
      </c>
    </row>
    <row r="122" spans="1:27" ht="12.75" customHeight="1" collapsed="1" x14ac:dyDescent="0.2">
      <c r="A122" s="98" t="s">
        <v>2529</v>
      </c>
      <c r="B122" s="28" t="str">
        <f>"24"&amp;"."&amp;$B$801&amp;"."&amp;$B$802</f>
        <v>24.08.2023</v>
      </c>
      <c r="C122" s="90" t="s">
        <v>76</v>
      </c>
      <c r="D122" s="91">
        <f>ROUND(((D123+D124+D126+D125)/1000),5)</f>
        <v>1.5746599999999999</v>
      </c>
      <c r="E122" s="91">
        <f>ROUND(((E123+E124+E126+E125)/1000),5)</f>
        <v>1.33205</v>
      </c>
      <c r="F122" s="91">
        <f>ROUND(((F123+F124+F126+F125)/1000),5)</f>
        <v>1.2288600000000001</v>
      </c>
      <c r="G122" s="91">
        <f t="shared" ref="G122:AA122" si="69">ROUND(((G123+G124+G126+G125)/1000),5)</f>
        <v>0.57574000000000003</v>
      </c>
      <c r="H122" s="91">
        <f t="shared" si="69"/>
        <v>0.58423999999999998</v>
      </c>
      <c r="I122" s="91">
        <f t="shared" si="69"/>
        <v>1.3308500000000001</v>
      </c>
      <c r="J122" s="91">
        <f t="shared" si="69"/>
        <v>1.62131</v>
      </c>
      <c r="K122" s="91">
        <f t="shared" si="69"/>
        <v>1.94618</v>
      </c>
      <c r="L122" s="91">
        <f t="shared" si="69"/>
        <v>2.1479699999999999</v>
      </c>
      <c r="M122" s="91">
        <f t="shared" si="69"/>
        <v>2.2522899999999999</v>
      </c>
      <c r="N122" s="91">
        <f t="shared" si="69"/>
        <v>2.3102</v>
      </c>
      <c r="O122" s="91">
        <f t="shared" si="69"/>
        <v>2.2998799999999999</v>
      </c>
      <c r="P122" s="91">
        <f t="shared" si="69"/>
        <v>2.2818900000000002</v>
      </c>
      <c r="Q122" s="91">
        <f t="shared" si="69"/>
        <v>2.31535</v>
      </c>
      <c r="R122" s="91">
        <f t="shared" si="69"/>
        <v>2.40645</v>
      </c>
      <c r="S122" s="91">
        <f t="shared" si="69"/>
        <v>2.41046</v>
      </c>
      <c r="T122" s="91">
        <f t="shared" si="69"/>
        <v>2.4056500000000001</v>
      </c>
      <c r="U122" s="91">
        <f t="shared" si="69"/>
        <v>2.3025500000000001</v>
      </c>
      <c r="V122" s="91">
        <f t="shared" si="69"/>
        <v>2.3034699999999999</v>
      </c>
      <c r="W122" s="91">
        <f t="shared" si="69"/>
        <v>2.3427500000000001</v>
      </c>
      <c r="X122" s="91">
        <f t="shared" si="69"/>
        <v>2.3721899999999998</v>
      </c>
      <c r="Y122" s="91">
        <f t="shared" si="69"/>
        <v>2.2694999999999999</v>
      </c>
      <c r="Z122" s="91">
        <f t="shared" si="69"/>
        <v>2.1513900000000001</v>
      </c>
      <c r="AA122" s="91">
        <f t="shared" si="69"/>
        <v>1.8843099999999999</v>
      </c>
    </row>
    <row r="123" spans="1:27" ht="12.75" hidden="1" customHeight="1" outlineLevel="1" x14ac:dyDescent="0.2">
      <c r="A123" s="99" t="s">
        <v>2530</v>
      </c>
      <c r="B123" s="63" t="s">
        <v>238</v>
      </c>
      <c r="C123" s="43" t="s">
        <v>79</v>
      </c>
      <c r="D123" s="44">
        <v>1173.8699999999999</v>
      </c>
      <c r="E123" s="44">
        <v>931.26</v>
      </c>
      <c r="F123" s="44">
        <v>828.07</v>
      </c>
      <c r="G123" s="44">
        <v>174.95</v>
      </c>
      <c r="H123" s="44">
        <v>183.45</v>
      </c>
      <c r="I123" s="44">
        <v>930.06</v>
      </c>
      <c r="J123" s="44">
        <v>1220.52</v>
      </c>
      <c r="K123" s="44">
        <v>1545.39</v>
      </c>
      <c r="L123" s="44">
        <v>1747.18</v>
      </c>
      <c r="M123" s="44">
        <v>1851.5</v>
      </c>
      <c r="N123" s="44">
        <v>1909.41</v>
      </c>
      <c r="O123" s="44">
        <v>1899.09</v>
      </c>
      <c r="P123" s="44">
        <v>1881.1</v>
      </c>
      <c r="Q123" s="44">
        <v>1914.56</v>
      </c>
      <c r="R123" s="44">
        <v>2005.66</v>
      </c>
      <c r="S123" s="44">
        <v>2009.67</v>
      </c>
      <c r="T123" s="44">
        <v>2004.86</v>
      </c>
      <c r="U123" s="44">
        <v>1901.76</v>
      </c>
      <c r="V123" s="44">
        <v>1902.68</v>
      </c>
      <c r="W123" s="44">
        <v>1941.96</v>
      </c>
      <c r="X123" s="44">
        <v>1971.4</v>
      </c>
      <c r="Y123" s="44">
        <v>1868.71</v>
      </c>
      <c r="Z123" s="44">
        <v>1750.6</v>
      </c>
      <c r="AA123" s="44">
        <v>1483.52</v>
      </c>
    </row>
    <row r="124" spans="1:27" ht="12.75" hidden="1" customHeight="1" outlineLevel="1" x14ac:dyDescent="0.2">
      <c r="A124" s="99" t="s">
        <v>2531</v>
      </c>
      <c r="B124" s="63" t="s">
        <v>90</v>
      </c>
      <c r="C124" s="43" t="s">
        <v>79</v>
      </c>
      <c r="D124" s="44">
        <f t="shared" ref="D124:AA124" si="70">$D$9</f>
        <v>66.180000000000007</v>
      </c>
      <c r="E124" s="44">
        <f t="shared" si="70"/>
        <v>66.180000000000007</v>
      </c>
      <c r="F124" s="44">
        <f t="shared" si="70"/>
        <v>66.180000000000007</v>
      </c>
      <c r="G124" s="44">
        <f t="shared" si="70"/>
        <v>66.180000000000007</v>
      </c>
      <c r="H124" s="44">
        <f t="shared" si="70"/>
        <v>66.180000000000007</v>
      </c>
      <c r="I124" s="44">
        <f t="shared" si="70"/>
        <v>66.180000000000007</v>
      </c>
      <c r="J124" s="44">
        <f t="shared" si="70"/>
        <v>66.180000000000007</v>
      </c>
      <c r="K124" s="44">
        <f t="shared" si="70"/>
        <v>66.180000000000007</v>
      </c>
      <c r="L124" s="44">
        <f t="shared" si="70"/>
        <v>66.180000000000007</v>
      </c>
      <c r="M124" s="44">
        <f t="shared" si="70"/>
        <v>66.180000000000007</v>
      </c>
      <c r="N124" s="44">
        <f t="shared" si="70"/>
        <v>66.180000000000007</v>
      </c>
      <c r="O124" s="44">
        <f t="shared" si="70"/>
        <v>66.180000000000007</v>
      </c>
      <c r="P124" s="44">
        <f t="shared" si="70"/>
        <v>66.180000000000007</v>
      </c>
      <c r="Q124" s="44">
        <f t="shared" si="70"/>
        <v>66.180000000000007</v>
      </c>
      <c r="R124" s="44">
        <f t="shared" si="70"/>
        <v>66.180000000000007</v>
      </c>
      <c r="S124" s="44">
        <f t="shared" si="70"/>
        <v>66.180000000000007</v>
      </c>
      <c r="T124" s="44">
        <f t="shared" si="70"/>
        <v>66.180000000000007</v>
      </c>
      <c r="U124" s="44">
        <f t="shared" si="70"/>
        <v>66.180000000000007</v>
      </c>
      <c r="V124" s="44">
        <f t="shared" si="70"/>
        <v>66.180000000000007</v>
      </c>
      <c r="W124" s="44">
        <f t="shared" si="70"/>
        <v>66.180000000000007</v>
      </c>
      <c r="X124" s="44">
        <f t="shared" si="70"/>
        <v>66.180000000000007</v>
      </c>
      <c r="Y124" s="44">
        <f t="shared" si="70"/>
        <v>66.180000000000007</v>
      </c>
      <c r="Z124" s="44">
        <f t="shared" si="70"/>
        <v>66.180000000000007</v>
      </c>
      <c r="AA124" s="44">
        <f t="shared" si="70"/>
        <v>66.180000000000007</v>
      </c>
    </row>
    <row r="125" spans="1:27" ht="12.75" hidden="1" customHeight="1" outlineLevel="1" x14ac:dyDescent="0.2">
      <c r="A125" s="99" t="s">
        <v>2532</v>
      </c>
      <c r="B125" s="63" t="s">
        <v>83</v>
      </c>
      <c r="C125" s="43" t="s">
        <v>79</v>
      </c>
      <c r="D125" s="44">
        <v>3.92</v>
      </c>
      <c r="E125" s="44">
        <v>3.92</v>
      </c>
      <c r="F125" s="44">
        <v>3.92</v>
      </c>
      <c r="G125" s="44">
        <v>3.92</v>
      </c>
      <c r="H125" s="44">
        <v>3.92</v>
      </c>
      <c r="I125" s="44">
        <v>3.92</v>
      </c>
      <c r="J125" s="44">
        <v>3.92</v>
      </c>
      <c r="K125" s="44">
        <v>3.92</v>
      </c>
      <c r="L125" s="44">
        <v>3.92</v>
      </c>
      <c r="M125" s="44">
        <v>3.92</v>
      </c>
      <c r="N125" s="44">
        <v>3.92</v>
      </c>
      <c r="O125" s="44">
        <v>3.92</v>
      </c>
      <c r="P125" s="44">
        <v>3.92</v>
      </c>
      <c r="Q125" s="44">
        <v>3.92</v>
      </c>
      <c r="R125" s="44">
        <v>3.92</v>
      </c>
      <c r="S125" s="44">
        <v>3.92</v>
      </c>
      <c r="T125" s="44">
        <v>3.92</v>
      </c>
      <c r="U125" s="44">
        <v>3.92</v>
      </c>
      <c r="V125" s="44">
        <v>3.92</v>
      </c>
      <c r="W125" s="44">
        <v>3.92</v>
      </c>
      <c r="X125" s="44">
        <v>3.92</v>
      </c>
      <c r="Y125" s="44">
        <v>3.92</v>
      </c>
      <c r="Z125" s="44">
        <v>3.92</v>
      </c>
      <c r="AA125" s="44">
        <v>3.92</v>
      </c>
    </row>
    <row r="126" spans="1:27" ht="12.75" hidden="1" customHeight="1" outlineLevel="1" x14ac:dyDescent="0.2">
      <c r="A126" s="99" t="s">
        <v>2533</v>
      </c>
      <c r="B126" s="63" t="s">
        <v>81</v>
      </c>
      <c r="C126" s="43" t="s">
        <v>79</v>
      </c>
      <c r="D126" s="44">
        <f>$D$11</f>
        <v>330.69</v>
      </c>
      <c r="E126" s="44">
        <f t="shared" ref="E126:AA126" si="71">$D$11</f>
        <v>330.69</v>
      </c>
      <c r="F126" s="44">
        <f t="shared" si="71"/>
        <v>330.69</v>
      </c>
      <c r="G126" s="44">
        <f t="shared" si="71"/>
        <v>330.69</v>
      </c>
      <c r="H126" s="44">
        <f t="shared" si="71"/>
        <v>330.69</v>
      </c>
      <c r="I126" s="44">
        <f t="shared" si="71"/>
        <v>330.69</v>
      </c>
      <c r="J126" s="44">
        <f t="shared" si="71"/>
        <v>330.69</v>
      </c>
      <c r="K126" s="44">
        <f t="shared" si="71"/>
        <v>330.69</v>
      </c>
      <c r="L126" s="44">
        <f t="shared" si="71"/>
        <v>330.69</v>
      </c>
      <c r="M126" s="44">
        <f t="shared" si="71"/>
        <v>330.69</v>
      </c>
      <c r="N126" s="44">
        <f t="shared" si="71"/>
        <v>330.69</v>
      </c>
      <c r="O126" s="44">
        <f t="shared" si="71"/>
        <v>330.69</v>
      </c>
      <c r="P126" s="44">
        <f t="shared" si="71"/>
        <v>330.69</v>
      </c>
      <c r="Q126" s="44">
        <f t="shared" si="71"/>
        <v>330.69</v>
      </c>
      <c r="R126" s="44">
        <f t="shared" si="71"/>
        <v>330.69</v>
      </c>
      <c r="S126" s="44">
        <f t="shared" si="71"/>
        <v>330.69</v>
      </c>
      <c r="T126" s="44">
        <f t="shared" si="71"/>
        <v>330.69</v>
      </c>
      <c r="U126" s="44">
        <f t="shared" si="71"/>
        <v>330.69</v>
      </c>
      <c r="V126" s="44">
        <f t="shared" si="71"/>
        <v>330.69</v>
      </c>
      <c r="W126" s="44">
        <f t="shared" si="71"/>
        <v>330.69</v>
      </c>
      <c r="X126" s="44">
        <f t="shared" si="71"/>
        <v>330.69</v>
      </c>
      <c r="Y126" s="44">
        <f t="shared" si="71"/>
        <v>330.69</v>
      </c>
      <c r="Z126" s="44">
        <f t="shared" si="71"/>
        <v>330.69</v>
      </c>
      <c r="AA126" s="44">
        <f t="shared" si="71"/>
        <v>330.69</v>
      </c>
    </row>
    <row r="127" spans="1:27" ht="12.75" customHeight="1" collapsed="1" x14ac:dyDescent="0.2">
      <c r="A127" s="98" t="s">
        <v>2534</v>
      </c>
      <c r="B127" s="28" t="str">
        <f>"25"&amp;"."&amp;$B$801&amp;"."&amp;$B$802</f>
        <v>25.08.2023</v>
      </c>
      <c r="C127" s="90" t="s">
        <v>76</v>
      </c>
      <c r="D127" s="91">
        <f>ROUND(((D128+D129+D131+D130)/1000),5)</f>
        <v>1.6488799999999999</v>
      </c>
      <c r="E127" s="91">
        <f>ROUND(((E128+E129+E131+E130)/1000),5)</f>
        <v>1.4371799999999999</v>
      </c>
      <c r="F127" s="91">
        <f>ROUND(((F128+F129+F131+F130)/1000),5)</f>
        <v>1.3151200000000001</v>
      </c>
      <c r="G127" s="91">
        <f t="shared" ref="G127:AA127" si="72">ROUND(((G128+G129+G131+G130)/1000),5)</f>
        <v>0.58296000000000003</v>
      </c>
      <c r="H127" s="91">
        <f t="shared" si="72"/>
        <v>0.59931000000000001</v>
      </c>
      <c r="I127" s="91">
        <f t="shared" si="72"/>
        <v>0.63392999999999999</v>
      </c>
      <c r="J127" s="91">
        <f t="shared" si="72"/>
        <v>1.6790499999999999</v>
      </c>
      <c r="K127" s="91">
        <f t="shared" si="72"/>
        <v>1.9600299999999999</v>
      </c>
      <c r="L127" s="91">
        <f t="shared" si="72"/>
        <v>2.1314500000000001</v>
      </c>
      <c r="M127" s="91">
        <f t="shared" si="72"/>
        <v>2.3194699999999999</v>
      </c>
      <c r="N127" s="91">
        <f t="shared" si="72"/>
        <v>2.3668399999999998</v>
      </c>
      <c r="O127" s="91">
        <f t="shared" si="72"/>
        <v>2.34328</v>
      </c>
      <c r="P127" s="91">
        <f t="shared" si="72"/>
        <v>2.31073</v>
      </c>
      <c r="Q127" s="91">
        <f t="shared" si="72"/>
        <v>2.3230499999999998</v>
      </c>
      <c r="R127" s="91">
        <f t="shared" si="72"/>
        <v>2.4091100000000001</v>
      </c>
      <c r="S127" s="91">
        <f t="shared" si="72"/>
        <v>2.4068800000000001</v>
      </c>
      <c r="T127" s="91">
        <f t="shared" si="72"/>
        <v>2.37507</v>
      </c>
      <c r="U127" s="91">
        <f t="shared" si="72"/>
        <v>2.3670300000000002</v>
      </c>
      <c r="V127" s="91">
        <f t="shared" si="72"/>
        <v>2.3640699999999999</v>
      </c>
      <c r="W127" s="91">
        <f t="shared" si="72"/>
        <v>2.4041899999999998</v>
      </c>
      <c r="X127" s="91">
        <f t="shared" si="72"/>
        <v>2.4064700000000001</v>
      </c>
      <c r="Y127" s="91">
        <f t="shared" si="72"/>
        <v>2.3328199999999999</v>
      </c>
      <c r="Z127" s="91">
        <f t="shared" si="72"/>
        <v>2.1276899999999999</v>
      </c>
      <c r="AA127" s="91">
        <f t="shared" si="72"/>
        <v>1.91371</v>
      </c>
    </row>
    <row r="128" spans="1:27" ht="12.75" hidden="1" customHeight="1" outlineLevel="1" x14ac:dyDescent="0.2">
      <c r="A128" s="99" t="s">
        <v>2535</v>
      </c>
      <c r="B128" s="63" t="s">
        <v>238</v>
      </c>
      <c r="C128" s="43" t="s">
        <v>79</v>
      </c>
      <c r="D128" s="44">
        <v>1248.0899999999999</v>
      </c>
      <c r="E128" s="44">
        <v>1036.3900000000001</v>
      </c>
      <c r="F128" s="44">
        <v>914.33</v>
      </c>
      <c r="G128" s="44">
        <v>182.17</v>
      </c>
      <c r="H128" s="44">
        <v>198.52</v>
      </c>
      <c r="I128" s="44">
        <v>233.14</v>
      </c>
      <c r="J128" s="44">
        <v>1278.26</v>
      </c>
      <c r="K128" s="44">
        <v>1559.24</v>
      </c>
      <c r="L128" s="44">
        <v>1730.66</v>
      </c>
      <c r="M128" s="44">
        <v>1918.68</v>
      </c>
      <c r="N128" s="44">
        <v>1966.05</v>
      </c>
      <c r="O128" s="44">
        <v>1942.49</v>
      </c>
      <c r="P128" s="44">
        <v>1909.94</v>
      </c>
      <c r="Q128" s="44">
        <v>1922.26</v>
      </c>
      <c r="R128" s="44">
        <v>2008.32</v>
      </c>
      <c r="S128" s="44">
        <v>2006.09</v>
      </c>
      <c r="T128" s="44">
        <v>1974.28</v>
      </c>
      <c r="U128" s="44">
        <v>1966.24</v>
      </c>
      <c r="V128" s="44">
        <v>1963.28</v>
      </c>
      <c r="W128" s="44">
        <v>2003.4</v>
      </c>
      <c r="X128" s="44">
        <v>2005.68</v>
      </c>
      <c r="Y128" s="44">
        <v>1932.03</v>
      </c>
      <c r="Z128" s="44">
        <v>1726.9</v>
      </c>
      <c r="AA128" s="44">
        <v>1512.92</v>
      </c>
    </row>
    <row r="129" spans="1:27" ht="12.75" hidden="1" customHeight="1" outlineLevel="1" x14ac:dyDescent="0.2">
      <c r="A129" s="99" t="s">
        <v>2536</v>
      </c>
      <c r="B129" s="63" t="s">
        <v>90</v>
      </c>
      <c r="C129" s="43" t="s">
        <v>79</v>
      </c>
      <c r="D129" s="44">
        <f t="shared" ref="D129:AA129" si="73">$D$9</f>
        <v>66.180000000000007</v>
      </c>
      <c r="E129" s="44">
        <f t="shared" si="73"/>
        <v>66.180000000000007</v>
      </c>
      <c r="F129" s="44">
        <f t="shared" si="73"/>
        <v>66.180000000000007</v>
      </c>
      <c r="G129" s="44">
        <f t="shared" si="73"/>
        <v>66.180000000000007</v>
      </c>
      <c r="H129" s="44">
        <f t="shared" si="73"/>
        <v>66.180000000000007</v>
      </c>
      <c r="I129" s="44">
        <f t="shared" si="73"/>
        <v>66.180000000000007</v>
      </c>
      <c r="J129" s="44">
        <f t="shared" si="73"/>
        <v>66.180000000000007</v>
      </c>
      <c r="K129" s="44">
        <f t="shared" si="73"/>
        <v>66.180000000000007</v>
      </c>
      <c r="L129" s="44">
        <f t="shared" si="73"/>
        <v>66.180000000000007</v>
      </c>
      <c r="M129" s="44">
        <f t="shared" si="73"/>
        <v>66.180000000000007</v>
      </c>
      <c r="N129" s="44">
        <f t="shared" si="73"/>
        <v>66.180000000000007</v>
      </c>
      <c r="O129" s="44">
        <f t="shared" si="73"/>
        <v>66.180000000000007</v>
      </c>
      <c r="P129" s="44">
        <f t="shared" si="73"/>
        <v>66.180000000000007</v>
      </c>
      <c r="Q129" s="44">
        <f t="shared" si="73"/>
        <v>66.180000000000007</v>
      </c>
      <c r="R129" s="44">
        <f t="shared" si="73"/>
        <v>66.180000000000007</v>
      </c>
      <c r="S129" s="44">
        <f t="shared" si="73"/>
        <v>66.180000000000007</v>
      </c>
      <c r="T129" s="44">
        <f t="shared" si="73"/>
        <v>66.180000000000007</v>
      </c>
      <c r="U129" s="44">
        <f t="shared" si="73"/>
        <v>66.180000000000007</v>
      </c>
      <c r="V129" s="44">
        <f t="shared" si="73"/>
        <v>66.180000000000007</v>
      </c>
      <c r="W129" s="44">
        <f t="shared" si="73"/>
        <v>66.180000000000007</v>
      </c>
      <c r="X129" s="44">
        <f t="shared" si="73"/>
        <v>66.180000000000007</v>
      </c>
      <c r="Y129" s="44">
        <f t="shared" si="73"/>
        <v>66.180000000000007</v>
      </c>
      <c r="Z129" s="44">
        <f t="shared" si="73"/>
        <v>66.180000000000007</v>
      </c>
      <c r="AA129" s="44">
        <f t="shared" si="73"/>
        <v>66.180000000000007</v>
      </c>
    </row>
    <row r="130" spans="1:27" ht="12.75" hidden="1" customHeight="1" outlineLevel="1" x14ac:dyDescent="0.2">
      <c r="A130" s="99" t="s">
        <v>2537</v>
      </c>
      <c r="B130" s="63" t="s">
        <v>83</v>
      </c>
      <c r="C130" s="43" t="s">
        <v>79</v>
      </c>
      <c r="D130" s="44">
        <v>3.92</v>
      </c>
      <c r="E130" s="44">
        <v>3.92</v>
      </c>
      <c r="F130" s="44">
        <v>3.92</v>
      </c>
      <c r="G130" s="44">
        <v>3.92</v>
      </c>
      <c r="H130" s="44">
        <v>3.92</v>
      </c>
      <c r="I130" s="44">
        <v>3.92</v>
      </c>
      <c r="J130" s="44">
        <v>3.92</v>
      </c>
      <c r="K130" s="44">
        <v>3.92</v>
      </c>
      <c r="L130" s="44">
        <v>3.92</v>
      </c>
      <c r="M130" s="44">
        <v>3.92</v>
      </c>
      <c r="N130" s="44">
        <v>3.92</v>
      </c>
      <c r="O130" s="44">
        <v>3.92</v>
      </c>
      <c r="P130" s="44">
        <v>3.92</v>
      </c>
      <c r="Q130" s="44">
        <v>3.92</v>
      </c>
      <c r="R130" s="44">
        <v>3.92</v>
      </c>
      <c r="S130" s="44">
        <v>3.92</v>
      </c>
      <c r="T130" s="44">
        <v>3.92</v>
      </c>
      <c r="U130" s="44">
        <v>3.92</v>
      </c>
      <c r="V130" s="44">
        <v>3.92</v>
      </c>
      <c r="W130" s="44">
        <v>3.92</v>
      </c>
      <c r="X130" s="44">
        <v>3.92</v>
      </c>
      <c r="Y130" s="44">
        <v>3.92</v>
      </c>
      <c r="Z130" s="44">
        <v>3.92</v>
      </c>
      <c r="AA130" s="44">
        <v>3.92</v>
      </c>
    </row>
    <row r="131" spans="1:27" ht="12.75" hidden="1" customHeight="1" outlineLevel="1" x14ac:dyDescent="0.2">
      <c r="A131" s="99" t="s">
        <v>2538</v>
      </c>
      <c r="B131" s="63" t="s">
        <v>81</v>
      </c>
      <c r="C131" s="43" t="s">
        <v>79</v>
      </c>
      <c r="D131" s="44">
        <f>$D$11</f>
        <v>330.69</v>
      </c>
      <c r="E131" s="44">
        <f t="shared" ref="E131:AA131" si="74">$D$11</f>
        <v>330.69</v>
      </c>
      <c r="F131" s="44">
        <f t="shared" si="74"/>
        <v>330.69</v>
      </c>
      <c r="G131" s="44">
        <f t="shared" si="74"/>
        <v>330.69</v>
      </c>
      <c r="H131" s="44">
        <f t="shared" si="74"/>
        <v>330.69</v>
      </c>
      <c r="I131" s="44">
        <f t="shared" si="74"/>
        <v>330.69</v>
      </c>
      <c r="J131" s="44">
        <f t="shared" si="74"/>
        <v>330.69</v>
      </c>
      <c r="K131" s="44">
        <f t="shared" si="74"/>
        <v>330.69</v>
      </c>
      <c r="L131" s="44">
        <f t="shared" si="74"/>
        <v>330.69</v>
      </c>
      <c r="M131" s="44">
        <f t="shared" si="74"/>
        <v>330.69</v>
      </c>
      <c r="N131" s="44">
        <f t="shared" si="74"/>
        <v>330.69</v>
      </c>
      <c r="O131" s="44">
        <f t="shared" si="74"/>
        <v>330.69</v>
      </c>
      <c r="P131" s="44">
        <f t="shared" si="74"/>
        <v>330.69</v>
      </c>
      <c r="Q131" s="44">
        <f t="shared" si="74"/>
        <v>330.69</v>
      </c>
      <c r="R131" s="44">
        <f t="shared" si="74"/>
        <v>330.69</v>
      </c>
      <c r="S131" s="44">
        <f t="shared" si="74"/>
        <v>330.69</v>
      </c>
      <c r="T131" s="44">
        <f t="shared" si="74"/>
        <v>330.69</v>
      </c>
      <c r="U131" s="44">
        <f t="shared" si="74"/>
        <v>330.69</v>
      </c>
      <c r="V131" s="44">
        <f t="shared" si="74"/>
        <v>330.69</v>
      </c>
      <c r="W131" s="44">
        <f t="shared" si="74"/>
        <v>330.69</v>
      </c>
      <c r="X131" s="44">
        <f t="shared" si="74"/>
        <v>330.69</v>
      </c>
      <c r="Y131" s="44">
        <f t="shared" si="74"/>
        <v>330.69</v>
      </c>
      <c r="Z131" s="44">
        <f t="shared" si="74"/>
        <v>330.69</v>
      </c>
      <c r="AA131" s="44">
        <f t="shared" si="74"/>
        <v>330.69</v>
      </c>
    </row>
    <row r="132" spans="1:27" ht="12.75" customHeight="1" collapsed="1" x14ac:dyDescent="0.2">
      <c r="A132" s="98" t="s">
        <v>2539</v>
      </c>
      <c r="B132" s="28" t="str">
        <f>"26"&amp;"."&amp;$B$801&amp;"."&amp;$B$802</f>
        <v>26.08.2023</v>
      </c>
      <c r="C132" s="90" t="s">
        <v>76</v>
      </c>
      <c r="D132" s="91">
        <f>ROUND(((D133+D134+D136+D135)/1000),5)</f>
        <v>1.77664</v>
      </c>
      <c r="E132" s="91">
        <f>ROUND(((E133+E134+E136+E135)/1000),5)</f>
        <v>1.69312</v>
      </c>
      <c r="F132" s="91">
        <f>ROUND(((F133+F134+F136+F135)/1000),5)</f>
        <v>1.5660099999999999</v>
      </c>
      <c r="G132" s="91">
        <f t="shared" ref="G132:AA132" si="75">ROUND(((G133+G134+G136+G135)/1000),5)</f>
        <v>1.53047</v>
      </c>
      <c r="H132" s="91">
        <f t="shared" si="75"/>
        <v>1.52928</v>
      </c>
      <c r="I132" s="91">
        <f t="shared" si="75"/>
        <v>1.54792</v>
      </c>
      <c r="J132" s="91">
        <f t="shared" si="75"/>
        <v>1.6499900000000001</v>
      </c>
      <c r="K132" s="91">
        <f t="shared" si="75"/>
        <v>1.84605</v>
      </c>
      <c r="L132" s="91">
        <f t="shared" si="75"/>
        <v>2.1384500000000002</v>
      </c>
      <c r="M132" s="91">
        <f t="shared" si="75"/>
        <v>2.38489</v>
      </c>
      <c r="N132" s="91">
        <f t="shared" si="75"/>
        <v>2.4457300000000002</v>
      </c>
      <c r="O132" s="91">
        <f t="shared" si="75"/>
        <v>2.45486</v>
      </c>
      <c r="P132" s="91">
        <f t="shared" si="75"/>
        <v>2.4499399999999998</v>
      </c>
      <c r="Q132" s="91">
        <f t="shared" si="75"/>
        <v>2.46767</v>
      </c>
      <c r="R132" s="91">
        <f t="shared" si="75"/>
        <v>2.4647999999999999</v>
      </c>
      <c r="S132" s="91">
        <f t="shared" si="75"/>
        <v>2.4564599999999999</v>
      </c>
      <c r="T132" s="91">
        <f t="shared" si="75"/>
        <v>2.38043</v>
      </c>
      <c r="U132" s="91">
        <f t="shared" si="75"/>
        <v>2.2971599999999999</v>
      </c>
      <c r="V132" s="91">
        <f t="shared" si="75"/>
        <v>2.2949700000000002</v>
      </c>
      <c r="W132" s="91">
        <f t="shared" si="75"/>
        <v>2.36781</v>
      </c>
      <c r="X132" s="91">
        <f t="shared" si="75"/>
        <v>2.3140299999999998</v>
      </c>
      <c r="Y132" s="91">
        <f t="shared" si="75"/>
        <v>2.1307700000000001</v>
      </c>
      <c r="Z132" s="91">
        <f t="shared" si="75"/>
        <v>2.05586</v>
      </c>
      <c r="AA132" s="91">
        <f t="shared" si="75"/>
        <v>1.8443700000000001</v>
      </c>
    </row>
    <row r="133" spans="1:27" ht="12.75" hidden="1" customHeight="1" outlineLevel="1" x14ac:dyDescent="0.2">
      <c r="A133" s="99" t="s">
        <v>2540</v>
      </c>
      <c r="B133" s="63" t="s">
        <v>238</v>
      </c>
      <c r="C133" s="43" t="s">
        <v>79</v>
      </c>
      <c r="D133" s="44">
        <v>1375.85</v>
      </c>
      <c r="E133" s="44">
        <v>1292.33</v>
      </c>
      <c r="F133" s="44">
        <v>1165.22</v>
      </c>
      <c r="G133" s="44">
        <v>1129.68</v>
      </c>
      <c r="H133" s="44">
        <v>1128.49</v>
      </c>
      <c r="I133" s="44">
        <v>1147.1300000000001</v>
      </c>
      <c r="J133" s="44">
        <v>1249.2</v>
      </c>
      <c r="K133" s="44">
        <v>1445.26</v>
      </c>
      <c r="L133" s="44">
        <v>1737.66</v>
      </c>
      <c r="M133" s="44">
        <v>1984.1</v>
      </c>
      <c r="N133" s="44">
        <v>2044.94</v>
      </c>
      <c r="O133" s="44">
        <v>2054.0700000000002</v>
      </c>
      <c r="P133" s="44">
        <v>2049.15</v>
      </c>
      <c r="Q133" s="44">
        <v>2066.88</v>
      </c>
      <c r="R133" s="44">
        <v>2064.0100000000002</v>
      </c>
      <c r="S133" s="44">
        <v>2055.67</v>
      </c>
      <c r="T133" s="44">
        <v>1979.64</v>
      </c>
      <c r="U133" s="44">
        <v>1896.37</v>
      </c>
      <c r="V133" s="44">
        <v>1894.18</v>
      </c>
      <c r="W133" s="44">
        <v>1967.02</v>
      </c>
      <c r="X133" s="44">
        <v>1913.24</v>
      </c>
      <c r="Y133" s="44">
        <v>1729.98</v>
      </c>
      <c r="Z133" s="44">
        <v>1655.07</v>
      </c>
      <c r="AA133" s="44">
        <v>1443.58</v>
      </c>
    </row>
    <row r="134" spans="1:27" ht="12.75" hidden="1" customHeight="1" outlineLevel="1" x14ac:dyDescent="0.2">
      <c r="A134" s="99" t="s">
        <v>2541</v>
      </c>
      <c r="B134" s="63" t="s">
        <v>90</v>
      </c>
      <c r="C134" s="43" t="s">
        <v>79</v>
      </c>
      <c r="D134" s="44">
        <f t="shared" ref="D134:AA134" si="76">$D$9</f>
        <v>66.180000000000007</v>
      </c>
      <c r="E134" s="44">
        <f t="shared" si="76"/>
        <v>66.180000000000007</v>
      </c>
      <c r="F134" s="44">
        <f t="shared" si="76"/>
        <v>66.180000000000007</v>
      </c>
      <c r="G134" s="44">
        <f t="shared" si="76"/>
        <v>66.180000000000007</v>
      </c>
      <c r="H134" s="44">
        <f t="shared" si="76"/>
        <v>66.180000000000007</v>
      </c>
      <c r="I134" s="44">
        <f t="shared" si="76"/>
        <v>66.180000000000007</v>
      </c>
      <c r="J134" s="44">
        <f t="shared" si="76"/>
        <v>66.180000000000007</v>
      </c>
      <c r="K134" s="44">
        <f t="shared" si="76"/>
        <v>66.180000000000007</v>
      </c>
      <c r="L134" s="44">
        <f t="shared" si="76"/>
        <v>66.180000000000007</v>
      </c>
      <c r="M134" s="44">
        <f t="shared" si="76"/>
        <v>66.180000000000007</v>
      </c>
      <c r="N134" s="44">
        <f t="shared" si="76"/>
        <v>66.180000000000007</v>
      </c>
      <c r="O134" s="44">
        <f t="shared" si="76"/>
        <v>66.180000000000007</v>
      </c>
      <c r="P134" s="44">
        <f t="shared" si="76"/>
        <v>66.180000000000007</v>
      </c>
      <c r="Q134" s="44">
        <f t="shared" si="76"/>
        <v>66.180000000000007</v>
      </c>
      <c r="R134" s="44">
        <f t="shared" si="76"/>
        <v>66.180000000000007</v>
      </c>
      <c r="S134" s="44">
        <f t="shared" si="76"/>
        <v>66.180000000000007</v>
      </c>
      <c r="T134" s="44">
        <f t="shared" si="76"/>
        <v>66.180000000000007</v>
      </c>
      <c r="U134" s="44">
        <f t="shared" si="76"/>
        <v>66.180000000000007</v>
      </c>
      <c r="V134" s="44">
        <f t="shared" si="76"/>
        <v>66.180000000000007</v>
      </c>
      <c r="W134" s="44">
        <f t="shared" si="76"/>
        <v>66.180000000000007</v>
      </c>
      <c r="X134" s="44">
        <f t="shared" si="76"/>
        <v>66.180000000000007</v>
      </c>
      <c r="Y134" s="44">
        <f t="shared" si="76"/>
        <v>66.180000000000007</v>
      </c>
      <c r="Z134" s="44">
        <f t="shared" si="76"/>
        <v>66.180000000000007</v>
      </c>
      <c r="AA134" s="44">
        <f t="shared" si="76"/>
        <v>66.180000000000007</v>
      </c>
    </row>
    <row r="135" spans="1:27" ht="12.75" hidden="1" customHeight="1" outlineLevel="1" x14ac:dyDescent="0.2">
      <c r="A135" s="99" t="s">
        <v>2542</v>
      </c>
      <c r="B135" s="63" t="s">
        <v>83</v>
      </c>
      <c r="C135" s="43" t="s">
        <v>79</v>
      </c>
      <c r="D135" s="44">
        <v>3.92</v>
      </c>
      <c r="E135" s="44">
        <v>3.92</v>
      </c>
      <c r="F135" s="44">
        <v>3.92</v>
      </c>
      <c r="G135" s="44">
        <v>3.92</v>
      </c>
      <c r="H135" s="44">
        <v>3.92</v>
      </c>
      <c r="I135" s="44">
        <v>3.92</v>
      </c>
      <c r="J135" s="44">
        <v>3.92</v>
      </c>
      <c r="K135" s="44">
        <v>3.92</v>
      </c>
      <c r="L135" s="44">
        <v>3.92</v>
      </c>
      <c r="M135" s="44">
        <v>3.92</v>
      </c>
      <c r="N135" s="44">
        <v>3.92</v>
      </c>
      <c r="O135" s="44">
        <v>3.92</v>
      </c>
      <c r="P135" s="44">
        <v>3.92</v>
      </c>
      <c r="Q135" s="44">
        <v>3.92</v>
      </c>
      <c r="R135" s="44">
        <v>3.92</v>
      </c>
      <c r="S135" s="44">
        <v>3.92</v>
      </c>
      <c r="T135" s="44">
        <v>3.92</v>
      </c>
      <c r="U135" s="44">
        <v>3.92</v>
      </c>
      <c r="V135" s="44">
        <v>3.92</v>
      </c>
      <c r="W135" s="44">
        <v>3.92</v>
      </c>
      <c r="X135" s="44">
        <v>3.92</v>
      </c>
      <c r="Y135" s="44">
        <v>3.92</v>
      </c>
      <c r="Z135" s="44">
        <v>3.92</v>
      </c>
      <c r="AA135" s="44">
        <v>3.92</v>
      </c>
    </row>
    <row r="136" spans="1:27" ht="12.75" hidden="1" customHeight="1" outlineLevel="1" x14ac:dyDescent="0.2">
      <c r="A136" s="99" t="s">
        <v>2543</v>
      </c>
      <c r="B136" s="63" t="s">
        <v>81</v>
      </c>
      <c r="C136" s="43" t="s">
        <v>79</v>
      </c>
      <c r="D136" s="44">
        <f>$D$11</f>
        <v>330.69</v>
      </c>
      <c r="E136" s="44">
        <f t="shared" ref="E136:AA136" si="77">$D$11</f>
        <v>330.69</v>
      </c>
      <c r="F136" s="44">
        <f t="shared" si="77"/>
        <v>330.69</v>
      </c>
      <c r="G136" s="44">
        <f t="shared" si="77"/>
        <v>330.69</v>
      </c>
      <c r="H136" s="44">
        <f t="shared" si="77"/>
        <v>330.69</v>
      </c>
      <c r="I136" s="44">
        <f t="shared" si="77"/>
        <v>330.69</v>
      </c>
      <c r="J136" s="44">
        <f t="shared" si="77"/>
        <v>330.69</v>
      </c>
      <c r="K136" s="44">
        <f t="shared" si="77"/>
        <v>330.69</v>
      </c>
      <c r="L136" s="44">
        <f t="shared" si="77"/>
        <v>330.69</v>
      </c>
      <c r="M136" s="44">
        <f t="shared" si="77"/>
        <v>330.69</v>
      </c>
      <c r="N136" s="44">
        <f t="shared" si="77"/>
        <v>330.69</v>
      </c>
      <c r="O136" s="44">
        <f t="shared" si="77"/>
        <v>330.69</v>
      </c>
      <c r="P136" s="44">
        <f t="shared" si="77"/>
        <v>330.69</v>
      </c>
      <c r="Q136" s="44">
        <f t="shared" si="77"/>
        <v>330.69</v>
      </c>
      <c r="R136" s="44">
        <f t="shared" si="77"/>
        <v>330.69</v>
      </c>
      <c r="S136" s="44">
        <f t="shared" si="77"/>
        <v>330.69</v>
      </c>
      <c r="T136" s="44">
        <f t="shared" si="77"/>
        <v>330.69</v>
      </c>
      <c r="U136" s="44">
        <f t="shared" si="77"/>
        <v>330.69</v>
      </c>
      <c r="V136" s="44">
        <f t="shared" si="77"/>
        <v>330.69</v>
      </c>
      <c r="W136" s="44">
        <f t="shared" si="77"/>
        <v>330.69</v>
      </c>
      <c r="X136" s="44">
        <f t="shared" si="77"/>
        <v>330.69</v>
      </c>
      <c r="Y136" s="44">
        <f t="shared" si="77"/>
        <v>330.69</v>
      </c>
      <c r="Z136" s="44">
        <f t="shared" si="77"/>
        <v>330.69</v>
      </c>
      <c r="AA136" s="44">
        <f t="shared" si="77"/>
        <v>330.69</v>
      </c>
    </row>
    <row r="137" spans="1:27" ht="12.75" customHeight="1" collapsed="1" x14ac:dyDescent="0.2">
      <c r="A137" s="98" t="s">
        <v>2544</v>
      </c>
      <c r="B137" s="28" t="str">
        <f>"27"&amp;"."&amp;$B$801&amp;"."&amp;$B$802</f>
        <v>27.08.2023</v>
      </c>
      <c r="C137" s="90" t="s">
        <v>76</v>
      </c>
      <c r="D137" s="91">
        <f>ROUND(((D138+D139+D141+D140)/1000),5)</f>
        <v>1.7054499999999999</v>
      </c>
      <c r="E137" s="91">
        <f>ROUND(((E138+E139+E141+E140)/1000),5)</f>
        <v>1.5935900000000001</v>
      </c>
      <c r="F137" s="91">
        <f>ROUND(((F138+F139+F141+F140)/1000),5)</f>
        <v>1.5327</v>
      </c>
      <c r="G137" s="91">
        <f t="shared" ref="G137:AA137" si="78">ROUND(((G138+G139+G141+G140)/1000),5)</f>
        <v>1.4898899999999999</v>
      </c>
      <c r="H137" s="91">
        <f t="shared" si="78"/>
        <v>1.4635199999999999</v>
      </c>
      <c r="I137" s="91">
        <f t="shared" si="78"/>
        <v>1.4422699999999999</v>
      </c>
      <c r="J137" s="91">
        <f t="shared" si="78"/>
        <v>1.4306000000000001</v>
      </c>
      <c r="K137" s="91">
        <f t="shared" si="78"/>
        <v>1.6604000000000001</v>
      </c>
      <c r="L137" s="91">
        <f t="shared" si="78"/>
        <v>1.94232</v>
      </c>
      <c r="M137" s="91">
        <f t="shared" si="78"/>
        <v>2.1334</v>
      </c>
      <c r="N137" s="91">
        <f t="shared" si="78"/>
        <v>2.24383</v>
      </c>
      <c r="O137" s="91">
        <f t="shared" si="78"/>
        <v>2.2785199999999999</v>
      </c>
      <c r="P137" s="91">
        <f t="shared" si="78"/>
        <v>2.27779</v>
      </c>
      <c r="Q137" s="91">
        <f t="shared" si="78"/>
        <v>2.2862900000000002</v>
      </c>
      <c r="R137" s="91">
        <f t="shared" si="78"/>
        <v>2.2875399999999999</v>
      </c>
      <c r="S137" s="91">
        <f t="shared" si="78"/>
        <v>2.2794400000000001</v>
      </c>
      <c r="T137" s="91">
        <f t="shared" si="78"/>
        <v>2.24152</v>
      </c>
      <c r="U137" s="91">
        <f t="shared" si="78"/>
        <v>2.1857099999999998</v>
      </c>
      <c r="V137" s="91">
        <f t="shared" si="78"/>
        <v>2.17727</v>
      </c>
      <c r="W137" s="91">
        <f t="shared" si="78"/>
        <v>2.2186300000000001</v>
      </c>
      <c r="X137" s="91">
        <f t="shared" si="78"/>
        <v>2.2335099999999999</v>
      </c>
      <c r="Y137" s="91">
        <f t="shared" si="78"/>
        <v>2.1259600000000001</v>
      </c>
      <c r="Z137" s="91">
        <f t="shared" si="78"/>
        <v>2.0697800000000002</v>
      </c>
      <c r="AA137" s="91">
        <f t="shared" si="78"/>
        <v>1.8098099999999999</v>
      </c>
    </row>
    <row r="138" spans="1:27" ht="12.75" hidden="1" customHeight="1" outlineLevel="1" x14ac:dyDescent="0.2">
      <c r="A138" s="99" t="s">
        <v>2545</v>
      </c>
      <c r="B138" s="63" t="s">
        <v>238</v>
      </c>
      <c r="C138" s="43" t="s">
        <v>79</v>
      </c>
      <c r="D138" s="44">
        <v>1304.6600000000001</v>
      </c>
      <c r="E138" s="44">
        <v>1192.8</v>
      </c>
      <c r="F138" s="44">
        <v>1131.9100000000001</v>
      </c>
      <c r="G138" s="44">
        <v>1089.0999999999999</v>
      </c>
      <c r="H138" s="44">
        <v>1062.73</v>
      </c>
      <c r="I138" s="44">
        <v>1041.48</v>
      </c>
      <c r="J138" s="44">
        <v>1029.81</v>
      </c>
      <c r="K138" s="44">
        <v>1259.6099999999999</v>
      </c>
      <c r="L138" s="44">
        <v>1541.53</v>
      </c>
      <c r="M138" s="44">
        <v>1732.61</v>
      </c>
      <c r="N138" s="44">
        <v>1843.04</v>
      </c>
      <c r="O138" s="44">
        <v>1877.73</v>
      </c>
      <c r="P138" s="44">
        <v>1877</v>
      </c>
      <c r="Q138" s="44">
        <v>1885.5</v>
      </c>
      <c r="R138" s="44">
        <v>1886.75</v>
      </c>
      <c r="S138" s="44">
        <v>1878.65</v>
      </c>
      <c r="T138" s="44">
        <v>1840.73</v>
      </c>
      <c r="U138" s="44">
        <v>1784.92</v>
      </c>
      <c r="V138" s="44">
        <v>1776.48</v>
      </c>
      <c r="W138" s="44">
        <v>1817.84</v>
      </c>
      <c r="X138" s="44">
        <v>1832.72</v>
      </c>
      <c r="Y138" s="44">
        <v>1725.17</v>
      </c>
      <c r="Z138" s="44">
        <v>1668.99</v>
      </c>
      <c r="AA138" s="44">
        <v>1409.02</v>
      </c>
    </row>
    <row r="139" spans="1:27" ht="12.75" hidden="1" customHeight="1" outlineLevel="1" x14ac:dyDescent="0.2">
      <c r="A139" s="99" t="s">
        <v>2546</v>
      </c>
      <c r="B139" s="63" t="s">
        <v>90</v>
      </c>
      <c r="C139" s="43" t="s">
        <v>79</v>
      </c>
      <c r="D139" s="44">
        <f t="shared" ref="D139:AA139" si="79">$D$9</f>
        <v>66.180000000000007</v>
      </c>
      <c r="E139" s="44">
        <f t="shared" si="79"/>
        <v>66.180000000000007</v>
      </c>
      <c r="F139" s="44">
        <f t="shared" si="79"/>
        <v>66.180000000000007</v>
      </c>
      <c r="G139" s="44">
        <f t="shared" si="79"/>
        <v>66.180000000000007</v>
      </c>
      <c r="H139" s="44">
        <f t="shared" si="79"/>
        <v>66.180000000000007</v>
      </c>
      <c r="I139" s="44">
        <f t="shared" si="79"/>
        <v>66.180000000000007</v>
      </c>
      <c r="J139" s="44">
        <f t="shared" si="79"/>
        <v>66.180000000000007</v>
      </c>
      <c r="K139" s="44">
        <f t="shared" si="79"/>
        <v>66.180000000000007</v>
      </c>
      <c r="L139" s="44">
        <f t="shared" si="79"/>
        <v>66.180000000000007</v>
      </c>
      <c r="M139" s="44">
        <f t="shared" si="79"/>
        <v>66.180000000000007</v>
      </c>
      <c r="N139" s="44">
        <f t="shared" si="79"/>
        <v>66.180000000000007</v>
      </c>
      <c r="O139" s="44">
        <f t="shared" si="79"/>
        <v>66.180000000000007</v>
      </c>
      <c r="P139" s="44">
        <f t="shared" si="79"/>
        <v>66.180000000000007</v>
      </c>
      <c r="Q139" s="44">
        <f t="shared" si="79"/>
        <v>66.180000000000007</v>
      </c>
      <c r="R139" s="44">
        <f t="shared" si="79"/>
        <v>66.180000000000007</v>
      </c>
      <c r="S139" s="44">
        <f t="shared" si="79"/>
        <v>66.180000000000007</v>
      </c>
      <c r="T139" s="44">
        <f t="shared" si="79"/>
        <v>66.180000000000007</v>
      </c>
      <c r="U139" s="44">
        <f t="shared" si="79"/>
        <v>66.180000000000007</v>
      </c>
      <c r="V139" s="44">
        <f t="shared" si="79"/>
        <v>66.180000000000007</v>
      </c>
      <c r="W139" s="44">
        <f t="shared" si="79"/>
        <v>66.180000000000007</v>
      </c>
      <c r="X139" s="44">
        <f t="shared" si="79"/>
        <v>66.180000000000007</v>
      </c>
      <c r="Y139" s="44">
        <f t="shared" si="79"/>
        <v>66.180000000000007</v>
      </c>
      <c r="Z139" s="44">
        <f t="shared" si="79"/>
        <v>66.180000000000007</v>
      </c>
      <c r="AA139" s="44">
        <f t="shared" si="79"/>
        <v>66.180000000000007</v>
      </c>
    </row>
    <row r="140" spans="1:27" ht="12.75" hidden="1" customHeight="1" outlineLevel="1" x14ac:dyDescent="0.2">
      <c r="A140" s="99" t="s">
        <v>2547</v>
      </c>
      <c r="B140" s="63" t="s">
        <v>83</v>
      </c>
      <c r="C140" s="43" t="s">
        <v>79</v>
      </c>
      <c r="D140" s="44">
        <v>3.92</v>
      </c>
      <c r="E140" s="44">
        <v>3.92</v>
      </c>
      <c r="F140" s="44">
        <v>3.92</v>
      </c>
      <c r="G140" s="44">
        <v>3.92</v>
      </c>
      <c r="H140" s="44">
        <v>3.92</v>
      </c>
      <c r="I140" s="44">
        <v>3.92</v>
      </c>
      <c r="J140" s="44">
        <v>3.92</v>
      </c>
      <c r="K140" s="44">
        <v>3.92</v>
      </c>
      <c r="L140" s="44">
        <v>3.92</v>
      </c>
      <c r="M140" s="44">
        <v>3.92</v>
      </c>
      <c r="N140" s="44">
        <v>3.92</v>
      </c>
      <c r="O140" s="44">
        <v>3.92</v>
      </c>
      <c r="P140" s="44">
        <v>3.92</v>
      </c>
      <c r="Q140" s="44">
        <v>3.92</v>
      </c>
      <c r="R140" s="44">
        <v>3.92</v>
      </c>
      <c r="S140" s="44">
        <v>3.92</v>
      </c>
      <c r="T140" s="44">
        <v>3.92</v>
      </c>
      <c r="U140" s="44">
        <v>3.92</v>
      </c>
      <c r="V140" s="44">
        <v>3.92</v>
      </c>
      <c r="W140" s="44">
        <v>3.92</v>
      </c>
      <c r="X140" s="44">
        <v>3.92</v>
      </c>
      <c r="Y140" s="44">
        <v>3.92</v>
      </c>
      <c r="Z140" s="44">
        <v>3.92</v>
      </c>
      <c r="AA140" s="44">
        <v>3.92</v>
      </c>
    </row>
    <row r="141" spans="1:27" ht="12.75" hidden="1" customHeight="1" outlineLevel="1" x14ac:dyDescent="0.2">
      <c r="A141" s="99" t="s">
        <v>2548</v>
      </c>
      <c r="B141" s="63" t="s">
        <v>81</v>
      </c>
      <c r="C141" s="43" t="s">
        <v>79</v>
      </c>
      <c r="D141" s="44">
        <f>$D$11</f>
        <v>330.69</v>
      </c>
      <c r="E141" s="44">
        <f t="shared" ref="E141:AA141" si="80">$D$11</f>
        <v>330.69</v>
      </c>
      <c r="F141" s="44">
        <f t="shared" si="80"/>
        <v>330.69</v>
      </c>
      <c r="G141" s="44">
        <f t="shared" si="80"/>
        <v>330.69</v>
      </c>
      <c r="H141" s="44">
        <f t="shared" si="80"/>
        <v>330.69</v>
      </c>
      <c r="I141" s="44">
        <f t="shared" si="80"/>
        <v>330.69</v>
      </c>
      <c r="J141" s="44">
        <f t="shared" si="80"/>
        <v>330.69</v>
      </c>
      <c r="K141" s="44">
        <f t="shared" si="80"/>
        <v>330.69</v>
      </c>
      <c r="L141" s="44">
        <f t="shared" si="80"/>
        <v>330.69</v>
      </c>
      <c r="M141" s="44">
        <f t="shared" si="80"/>
        <v>330.69</v>
      </c>
      <c r="N141" s="44">
        <f t="shared" si="80"/>
        <v>330.69</v>
      </c>
      <c r="O141" s="44">
        <f t="shared" si="80"/>
        <v>330.69</v>
      </c>
      <c r="P141" s="44">
        <f t="shared" si="80"/>
        <v>330.69</v>
      </c>
      <c r="Q141" s="44">
        <f t="shared" si="80"/>
        <v>330.69</v>
      </c>
      <c r="R141" s="44">
        <f t="shared" si="80"/>
        <v>330.69</v>
      </c>
      <c r="S141" s="44">
        <f t="shared" si="80"/>
        <v>330.69</v>
      </c>
      <c r="T141" s="44">
        <f t="shared" si="80"/>
        <v>330.69</v>
      </c>
      <c r="U141" s="44">
        <f t="shared" si="80"/>
        <v>330.69</v>
      </c>
      <c r="V141" s="44">
        <f t="shared" si="80"/>
        <v>330.69</v>
      </c>
      <c r="W141" s="44">
        <f t="shared" si="80"/>
        <v>330.69</v>
      </c>
      <c r="X141" s="44">
        <f t="shared" si="80"/>
        <v>330.69</v>
      </c>
      <c r="Y141" s="44">
        <f t="shared" si="80"/>
        <v>330.69</v>
      </c>
      <c r="Z141" s="44">
        <f t="shared" si="80"/>
        <v>330.69</v>
      </c>
      <c r="AA141" s="44">
        <f t="shared" si="80"/>
        <v>330.69</v>
      </c>
    </row>
    <row r="142" spans="1:27" ht="12.75" customHeight="1" collapsed="1" x14ac:dyDescent="0.2">
      <c r="A142" s="98" t="s">
        <v>2549</v>
      </c>
      <c r="B142" s="28" t="str">
        <f>"28"&amp;"."&amp;$B$801&amp;"."&amp;$B$802</f>
        <v>28.08.2023</v>
      </c>
      <c r="C142" s="90" t="s">
        <v>76</v>
      </c>
      <c r="D142" s="91">
        <f>ROUND(((D143+D144+D146+D145)/1000),5)</f>
        <v>1.67363</v>
      </c>
      <c r="E142" s="91">
        <f>ROUND(((E143+E144+E146+E145)/1000),5)</f>
        <v>1.53196</v>
      </c>
      <c r="F142" s="91">
        <f>ROUND(((F143+F144+F146+F145)/1000),5)</f>
        <v>1.4617599999999999</v>
      </c>
      <c r="G142" s="91">
        <f t="shared" ref="G142:AA142" si="81">ROUND(((G143+G144+G146+G145)/1000),5)</f>
        <v>1.39879</v>
      </c>
      <c r="H142" s="91">
        <f t="shared" si="81"/>
        <v>1.44316</v>
      </c>
      <c r="I142" s="91">
        <f t="shared" si="81"/>
        <v>1.5331900000000001</v>
      </c>
      <c r="J142" s="91">
        <f t="shared" si="81"/>
        <v>1.70851</v>
      </c>
      <c r="K142" s="91">
        <f t="shared" si="81"/>
        <v>1.98892</v>
      </c>
      <c r="L142" s="91">
        <f t="shared" si="81"/>
        <v>2.26999</v>
      </c>
      <c r="M142" s="91">
        <f t="shared" si="81"/>
        <v>2.3820999999999999</v>
      </c>
      <c r="N142" s="91">
        <f t="shared" si="81"/>
        <v>2.3963299999999998</v>
      </c>
      <c r="O142" s="91">
        <f t="shared" si="81"/>
        <v>2.3970500000000001</v>
      </c>
      <c r="P142" s="91">
        <f t="shared" si="81"/>
        <v>2.3877999999999999</v>
      </c>
      <c r="Q142" s="91">
        <f t="shared" si="81"/>
        <v>2.4432299999999998</v>
      </c>
      <c r="R142" s="91">
        <f t="shared" si="81"/>
        <v>2.5367799999999998</v>
      </c>
      <c r="S142" s="91">
        <f t="shared" si="81"/>
        <v>2.5287299999999999</v>
      </c>
      <c r="T142" s="91">
        <f t="shared" si="81"/>
        <v>2.54644</v>
      </c>
      <c r="U142" s="91">
        <f t="shared" si="81"/>
        <v>2.4062700000000001</v>
      </c>
      <c r="V142" s="91">
        <f t="shared" si="81"/>
        <v>2.39927</v>
      </c>
      <c r="W142" s="91">
        <f t="shared" si="81"/>
        <v>2.40679</v>
      </c>
      <c r="X142" s="91">
        <f t="shared" si="81"/>
        <v>2.3825400000000001</v>
      </c>
      <c r="Y142" s="91">
        <f t="shared" si="81"/>
        <v>2.2984499999999999</v>
      </c>
      <c r="Z142" s="91">
        <f t="shared" si="81"/>
        <v>2.0651600000000001</v>
      </c>
      <c r="AA142" s="91">
        <f t="shared" si="81"/>
        <v>1.8208800000000001</v>
      </c>
    </row>
    <row r="143" spans="1:27" ht="12.75" hidden="1" customHeight="1" outlineLevel="1" x14ac:dyDescent="0.2">
      <c r="A143" s="99" t="s">
        <v>2550</v>
      </c>
      <c r="B143" s="63" t="s">
        <v>238</v>
      </c>
      <c r="C143" s="43" t="s">
        <v>79</v>
      </c>
      <c r="D143" s="44">
        <v>1272.8399999999999</v>
      </c>
      <c r="E143" s="44">
        <v>1131.17</v>
      </c>
      <c r="F143" s="44">
        <v>1060.97</v>
      </c>
      <c r="G143" s="44">
        <v>998</v>
      </c>
      <c r="H143" s="44">
        <v>1042.3699999999999</v>
      </c>
      <c r="I143" s="44">
        <v>1132.4000000000001</v>
      </c>
      <c r="J143" s="44">
        <v>1307.72</v>
      </c>
      <c r="K143" s="44">
        <v>1588.13</v>
      </c>
      <c r="L143" s="44">
        <v>1869.2</v>
      </c>
      <c r="M143" s="44">
        <v>1981.31</v>
      </c>
      <c r="N143" s="44">
        <v>1995.54</v>
      </c>
      <c r="O143" s="44">
        <v>1996.26</v>
      </c>
      <c r="P143" s="44">
        <v>1987.01</v>
      </c>
      <c r="Q143" s="44">
        <v>2042.44</v>
      </c>
      <c r="R143" s="44">
        <v>2135.9899999999998</v>
      </c>
      <c r="S143" s="44">
        <v>2127.94</v>
      </c>
      <c r="T143" s="44">
        <v>2145.65</v>
      </c>
      <c r="U143" s="44">
        <v>2005.48</v>
      </c>
      <c r="V143" s="44">
        <v>1998.48</v>
      </c>
      <c r="W143" s="44">
        <v>2006</v>
      </c>
      <c r="X143" s="44">
        <v>1981.75</v>
      </c>
      <c r="Y143" s="44">
        <v>1897.66</v>
      </c>
      <c r="Z143" s="44">
        <v>1664.37</v>
      </c>
      <c r="AA143" s="44">
        <v>1420.09</v>
      </c>
    </row>
    <row r="144" spans="1:27" ht="12.75" hidden="1" customHeight="1" outlineLevel="1" x14ac:dyDescent="0.2">
      <c r="A144" s="99" t="s">
        <v>2551</v>
      </c>
      <c r="B144" s="63" t="s">
        <v>90</v>
      </c>
      <c r="C144" s="43" t="s">
        <v>79</v>
      </c>
      <c r="D144" s="44">
        <f t="shared" ref="D144:AA144" si="82">$D$9</f>
        <v>66.180000000000007</v>
      </c>
      <c r="E144" s="44">
        <f t="shared" si="82"/>
        <v>66.180000000000007</v>
      </c>
      <c r="F144" s="44">
        <f t="shared" si="82"/>
        <v>66.180000000000007</v>
      </c>
      <c r="G144" s="44">
        <f t="shared" si="82"/>
        <v>66.180000000000007</v>
      </c>
      <c r="H144" s="44">
        <f t="shared" si="82"/>
        <v>66.180000000000007</v>
      </c>
      <c r="I144" s="44">
        <f t="shared" si="82"/>
        <v>66.180000000000007</v>
      </c>
      <c r="J144" s="44">
        <f t="shared" si="82"/>
        <v>66.180000000000007</v>
      </c>
      <c r="K144" s="44">
        <f t="shared" si="82"/>
        <v>66.180000000000007</v>
      </c>
      <c r="L144" s="44">
        <f t="shared" si="82"/>
        <v>66.180000000000007</v>
      </c>
      <c r="M144" s="44">
        <f t="shared" si="82"/>
        <v>66.180000000000007</v>
      </c>
      <c r="N144" s="44">
        <f t="shared" si="82"/>
        <v>66.180000000000007</v>
      </c>
      <c r="O144" s="44">
        <f t="shared" si="82"/>
        <v>66.180000000000007</v>
      </c>
      <c r="P144" s="44">
        <f t="shared" si="82"/>
        <v>66.180000000000007</v>
      </c>
      <c r="Q144" s="44">
        <f t="shared" si="82"/>
        <v>66.180000000000007</v>
      </c>
      <c r="R144" s="44">
        <f t="shared" si="82"/>
        <v>66.180000000000007</v>
      </c>
      <c r="S144" s="44">
        <f t="shared" si="82"/>
        <v>66.180000000000007</v>
      </c>
      <c r="T144" s="44">
        <f t="shared" si="82"/>
        <v>66.180000000000007</v>
      </c>
      <c r="U144" s="44">
        <f t="shared" si="82"/>
        <v>66.180000000000007</v>
      </c>
      <c r="V144" s="44">
        <f t="shared" si="82"/>
        <v>66.180000000000007</v>
      </c>
      <c r="W144" s="44">
        <f t="shared" si="82"/>
        <v>66.180000000000007</v>
      </c>
      <c r="X144" s="44">
        <f t="shared" si="82"/>
        <v>66.180000000000007</v>
      </c>
      <c r="Y144" s="44">
        <f t="shared" si="82"/>
        <v>66.180000000000007</v>
      </c>
      <c r="Z144" s="44">
        <f t="shared" si="82"/>
        <v>66.180000000000007</v>
      </c>
      <c r="AA144" s="44">
        <f t="shared" si="82"/>
        <v>66.180000000000007</v>
      </c>
    </row>
    <row r="145" spans="1:27" ht="12.75" hidden="1" customHeight="1" outlineLevel="1" x14ac:dyDescent="0.2">
      <c r="A145" s="99" t="s">
        <v>2552</v>
      </c>
      <c r="B145" s="63" t="s">
        <v>83</v>
      </c>
      <c r="C145" s="43" t="s">
        <v>79</v>
      </c>
      <c r="D145" s="44">
        <v>3.92</v>
      </c>
      <c r="E145" s="44">
        <v>3.92</v>
      </c>
      <c r="F145" s="44">
        <v>3.92</v>
      </c>
      <c r="G145" s="44">
        <v>3.92</v>
      </c>
      <c r="H145" s="44">
        <v>3.92</v>
      </c>
      <c r="I145" s="44">
        <v>3.92</v>
      </c>
      <c r="J145" s="44">
        <v>3.92</v>
      </c>
      <c r="K145" s="44">
        <v>3.92</v>
      </c>
      <c r="L145" s="44">
        <v>3.92</v>
      </c>
      <c r="M145" s="44">
        <v>3.92</v>
      </c>
      <c r="N145" s="44">
        <v>3.92</v>
      </c>
      <c r="O145" s="44">
        <v>3.92</v>
      </c>
      <c r="P145" s="44">
        <v>3.92</v>
      </c>
      <c r="Q145" s="44">
        <v>3.92</v>
      </c>
      <c r="R145" s="44">
        <v>3.92</v>
      </c>
      <c r="S145" s="44">
        <v>3.92</v>
      </c>
      <c r="T145" s="44">
        <v>3.92</v>
      </c>
      <c r="U145" s="44">
        <v>3.92</v>
      </c>
      <c r="V145" s="44">
        <v>3.92</v>
      </c>
      <c r="W145" s="44">
        <v>3.92</v>
      </c>
      <c r="X145" s="44">
        <v>3.92</v>
      </c>
      <c r="Y145" s="44">
        <v>3.92</v>
      </c>
      <c r="Z145" s="44">
        <v>3.92</v>
      </c>
      <c r="AA145" s="44">
        <v>3.92</v>
      </c>
    </row>
    <row r="146" spans="1:27" ht="12.75" hidden="1" customHeight="1" outlineLevel="1" x14ac:dyDescent="0.2">
      <c r="A146" s="99" t="s">
        <v>2553</v>
      </c>
      <c r="B146" s="63" t="s">
        <v>81</v>
      </c>
      <c r="C146" s="43" t="s">
        <v>79</v>
      </c>
      <c r="D146" s="44">
        <f>$D$11</f>
        <v>330.69</v>
      </c>
      <c r="E146" s="44">
        <f t="shared" ref="E146:AA146" si="83">$D$11</f>
        <v>330.69</v>
      </c>
      <c r="F146" s="44">
        <f t="shared" si="83"/>
        <v>330.69</v>
      </c>
      <c r="G146" s="44">
        <f t="shared" si="83"/>
        <v>330.69</v>
      </c>
      <c r="H146" s="44">
        <f t="shared" si="83"/>
        <v>330.69</v>
      </c>
      <c r="I146" s="44">
        <f t="shared" si="83"/>
        <v>330.69</v>
      </c>
      <c r="J146" s="44">
        <f t="shared" si="83"/>
        <v>330.69</v>
      </c>
      <c r="K146" s="44">
        <f t="shared" si="83"/>
        <v>330.69</v>
      </c>
      <c r="L146" s="44">
        <f t="shared" si="83"/>
        <v>330.69</v>
      </c>
      <c r="M146" s="44">
        <f t="shared" si="83"/>
        <v>330.69</v>
      </c>
      <c r="N146" s="44">
        <f t="shared" si="83"/>
        <v>330.69</v>
      </c>
      <c r="O146" s="44">
        <f t="shared" si="83"/>
        <v>330.69</v>
      </c>
      <c r="P146" s="44">
        <f t="shared" si="83"/>
        <v>330.69</v>
      </c>
      <c r="Q146" s="44">
        <f t="shared" si="83"/>
        <v>330.69</v>
      </c>
      <c r="R146" s="44">
        <f t="shared" si="83"/>
        <v>330.69</v>
      </c>
      <c r="S146" s="44">
        <f t="shared" si="83"/>
        <v>330.69</v>
      </c>
      <c r="T146" s="44">
        <f t="shared" si="83"/>
        <v>330.69</v>
      </c>
      <c r="U146" s="44">
        <f t="shared" si="83"/>
        <v>330.69</v>
      </c>
      <c r="V146" s="44">
        <f t="shared" si="83"/>
        <v>330.69</v>
      </c>
      <c r="W146" s="44">
        <f t="shared" si="83"/>
        <v>330.69</v>
      </c>
      <c r="X146" s="44">
        <f t="shared" si="83"/>
        <v>330.69</v>
      </c>
      <c r="Y146" s="44">
        <f t="shared" si="83"/>
        <v>330.69</v>
      </c>
      <c r="Z146" s="44">
        <f t="shared" si="83"/>
        <v>330.69</v>
      </c>
      <c r="AA146" s="44">
        <f t="shared" si="83"/>
        <v>330.69</v>
      </c>
    </row>
    <row r="147" spans="1:27" ht="12.75" customHeight="1" collapsed="1" x14ac:dyDescent="0.2">
      <c r="A147" s="98" t="s">
        <v>2554</v>
      </c>
      <c r="B147" s="28" t="str">
        <f>"29"&amp;"."&amp;$B$801&amp;"."&amp;$B$802</f>
        <v>29.08.2023</v>
      </c>
      <c r="C147" s="90" t="s">
        <v>76</v>
      </c>
      <c r="D147" s="91">
        <f>ROUND(((D148+D149+D151+D150)/1000),5)</f>
        <v>1.68859</v>
      </c>
      <c r="E147" s="91">
        <f>ROUND(((E148+E149+E151+E150)/1000),5)</f>
        <v>1.55097</v>
      </c>
      <c r="F147" s="91">
        <f>ROUND(((F148+F149+F151+F150)/1000),5)</f>
        <v>1.4334</v>
      </c>
      <c r="G147" s="91">
        <f t="shared" ref="G147:AA147" si="84">ROUND(((G148+G149+G151+G150)/1000),5)</f>
        <v>1.43564</v>
      </c>
      <c r="H147" s="91">
        <f t="shared" si="84"/>
        <v>1.50732</v>
      </c>
      <c r="I147" s="91">
        <f t="shared" si="84"/>
        <v>1.63923</v>
      </c>
      <c r="J147" s="91">
        <f t="shared" si="84"/>
        <v>1.7256400000000001</v>
      </c>
      <c r="K147" s="91">
        <f t="shared" si="84"/>
        <v>1.9858800000000001</v>
      </c>
      <c r="L147" s="91">
        <f t="shared" si="84"/>
        <v>2.3451599999999999</v>
      </c>
      <c r="M147" s="91">
        <f t="shared" si="84"/>
        <v>2.41018</v>
      </c>
      <c r="N147" s="91">
        <f t="shared" si="84"/>
        <v>2.4495300000000002</v>
      </c>
      <c r="O147" s="91">
        <f t="shared" si="84"/>
        <v>2.4275899999999999</v>
      </c>
      <c r="P147" s="91">
        <f t="shared" si="84"/>
        <v>2.4183599999999998</v>
      </c>
      <c r="Q147" s="91">
        <f t="shared" si="84"/>
        <v>2.4369499999999999</v>
      </c>
      <c r="R147" s="91">
        <f t="shared" si="84"/>
        <v>2.4838399999999998</v>
      </c>
      <c r="S147" s="91">
        <f t="shared" si="84"/>
        <v>2.48393</v>
      </c>
      <c r="T147" s="91">
        <f t="shared" si="84"/>
        <v>2.47417</v>
      </c>
      <c r="U147" s="91">
        <f t="shared" si="84"/>
        <v>2.4565399999999999</v>
      </c>
      <c r="V147" s="91">
        <f t="shared" si="84"/>
        <v>2.4344600000000001</v>
      </c>
      <c r="W147" s="91">
        <f t="shared" si="84"/>
        <v>2.4653900000000002</v>
      </c>
      <c r="X147" s="91">
        <f t="shared" si="84"/>
        <v>2.4711500000000002</v>
      </c>
      <c r="Y147" s="91">
        <f t="shared" si="84"/>
        <v>2.41066</v>
      </c>
      <c r="Z147" s="91">
        <f t="shared" si="84"/>
        <v>2.0606900000000001</v>
      </c>
      <c r="AA147" s="91">
        <f t="shared" si="84"/>
        <v>1.85646</v>
      </c>
    </row>
    <row r="148" spans="1:27" ht="12.75" hidden="1" customHeight="1" outlineLevel="1" x14ac:dyDescent="0.2">
      <c r="A148" s="99" t="s">
        <v>2555</v>
      </c>
      <c r="B148" s="63" t="s">
        <v>238</v>
      </c>
      <c r="C148" s="43" t="s">
        <v>79</v>
      </c>
      <c r="D148" s="44">
        <v>1287.8</v>
      </c>
      <c r="E148" s="44">
        <v>1150.18</v>
      </c>
      <c r="F148" s="44">
        <v>1032.6099999999999</v>
      </c>
      <c r="G148" s="44">
        <v>1034.8499999999999</v>
      </c>
      <c r="H148" s="44">
        <v>1106.53</v>
      </c>
      <c r="I148" s="44">
        <v>1238.44</v>
      </c>
      <c r="J148" s="44">
        <v>1324.85</v>
      </c>
      <c r="K148" s="44">
        <v>1585.09</v>
      </c>
      <c r="L148" s="44">
        <v>1944.37</v>
      </c>
      <c r="M148" s="44">
        <v>2009.39</v>
      </c>
      <c r="N148" s="44">
        <v>2048.7399999999998</v>
      </c>
      <c r="O148" s="44">
        <v>2026.8</v>
      </c>
      <c r="P148" s="44">
        <v>2017.57</v>
      </c>
      <c r="Q148" s="44">
        <v>2036.16</v>
      </c>
      <c r="R148" s="44">
        <v>2083.0500000000002</v>
      </c>
      <c r="S148" s="44">
        <v>2083.14</v>
      </c>
      <c r="T148" s="44">
        <v>2073.38</v>
      </c>
      <c r="U148" s="44">
        <v>2055.75</v>
      </c>
      <c r="V148" s="44">
        <v>2033.67</v>
      </c>
      <c r="W148" s="44">
        <v>2064.6</v>
      </c>
      <c r="X148" s="44">
        <v>2070.36</v>
      </c>
      <c r="Y148" s="44">
        <v>2009.87</v>
      </c>
      <c r="Z148" s="44">
        <v>1659.9</v>
      </c>
      <c r="AA148" s="44">
        <v>1455.67</v>
      </c>
    </row>
    <row r="149" spans="1:27" ht="12.75" hidden="1" customHeight="1" outlineLevel="1" x14ac:dyDescent="0.2">
      <c r="A149" s="99" t="s">
        <v>2556</v>
      </c>
      <c r="B149" s="63" t="s">
        <v>90</v>
      </c>
      <c r="C149" s="43" t="s">
        <v>79</v>
      </c>
      <c r="D149" s="44">
        <f t="shared" ref="D149:AA149" si="85">$D$9</f>
        <v>66.180000000000007</v>
      </c>
      <c r="E149" s="44">
        <f t="shared" si="85"/>
        <v>66.180000000000007</v>
      </c>
      <c r="F149" s="44">
        <f t="shared" si="85"/>
        <v>66.180000000000007</v>
      </c>
      <c r="G149" s="44">
        <f t="shared" si="85"/>
        <v>66.180000000000007</v>
      </c>
      <c r="H149" s="44">
        <f t="shared" si="85"/>
        <v>66.180000000000007</v>
      </c>
      <c r="I149" s="44">
        <f t="shared" si="85"/>
        <v>66.180000000000007</v>
      </c>
      <c r="J149" s="44">
        <f t="shared" si="85"/>
        <v>66.180000000000007</v>
      </c>
      <c r="K149" s="44">
        <f t="shared" si="85"/>
        <v>66.180000000000007</v>
      </c>
      <c r="L149" s="44">
        <f t="shared" si="85"/>
        <v>66.180000000000007</v>
      </c>
      <c r="M149" s="44">
        <f t="shared" si="85"/>
        <v>66.180000000000007</v>
      </c>
      <c r="N149" s="44">
        <f t="shared" si="85"/>
        <v>66.180000000000007</v>
      </c>
      <c r="O149" s="44">
        <f t="shared" si="85"/>
        <v>66.180000000000007</v>
      </c>
      <c r="P149" s="44">
        <f t="shared" si="85"/>
        <v>66.180000000000007</v>
      </c>
      <c r="Q149" s="44">
        <f t="shared" si="85"/>
        <v>66.180000000000007</v>
      </c>
      <c r="R149" s="44">
        <f t="shared" si="85"/>
        <v>66.180000000000007</v>
      </c>
      <c r="S149" s="44">
        <f t="shared" si="85"/>
        <v>66.180000000000007</v>
      </c>
      <c r="T149" s="44">
        <f t="shared" si="85"/>
        <v>66.180000000000007</v>
      </c>
      <c r="U149" s="44">
        <f t="shared" si="85"/>
        <v>66.180000000000007</v>
      </c>
      <c r="V149" s="44">
        <f t="shared" si="85"/>
        <v>66.180000000000007</v>
      </c>
      <c r="W149" s="44">
        <f t="shared" si="85"/>
        <v>66.180000000000007</v>
      </c>
      <c r="X149" s="44">
        <f t="shared" si="85"/>
        <v>66.180000000000007</v>
      </c>
      <c r="Y149" s="44">
        <f t="shared" si="85"/>
        <v>66.180000000000007</v>
      </c>
      <c r="Z149" s="44">
        <f t="shared" si="85"/>
        <v>66.180000000000007</v>
      </c>
      <c r="AA149" s="44">
        <f t="shared" si="85"/>
        <v>66.180000000000007</v>
      </c>
    </row>
    <row r="150" spans="1:27" ht="12.75" hidden="1" customHeight="1" outlineLevel="1" x14ac:dyDescent="0.2">
      <c r="A150" s="99" t="s">
        <v>2557</v>
      </c>
      <c r="B150" s="63" t="s">
        <v>83</v>
      </c>
      <c r="C150" s="43" t="s">
        <v>79</v>
      </c>
      <c r="D150" s="44">
        <v>3.92</v>
      </c>
      <c r="E150" s="44">
        <v>3.92</v>
      </c>
      <c r="F150" s="44">
        <v>3.92</v>
      </c>
      <c r="G150" s="44">
        <v>3.92</v>
      </c>
      <c r="H150" s="44">
        <v>3.92</v>
      </c>
      <c r="I150" s="44">
        <v>3.92</v>
      </c>
      <c r="J150" s="44">
        <v>3.92</v>
      </c>
      <c r="K150" s="44">
        <v>3.92</v>
      </c>
      <c r="L150" s="44">
        <v>3.92</v>
      </c>
      <c r="M150" s="44">
        <v>3.92</v>
      </c>
      <c r="N150" s="44">
        <v>3.92</v>
      </c>
      <c r="O150" s="44">
        <v>3.92</v>
      </c>
      <c r="P150" s="44">
        <v>3.92</v>
      </c>
      <c r="Q150" s="44">
        <v>3.92</v>
      </c>
      <c r="R150" s="44">
        <v>3.92</v>
      </c>
      <c r="S150" s="44">
        <v>3.92</v>
      </c>
      <c r="T150" s="44">
        <v>3.92</v>
      </c>
      <c r="U150" s="44">
        <v>3.92</v>
      </c>
      <c r="V150" s="44">
        <v>3.92</v>
      </c>
      <c r="W150" s="44">
        <v>3.92</v>
      </c>
      <c r="X150" s="44">
        <v>3.92</v>
      </c>
      <c r="Y150" s="44">
        <v>3.92</v>
      </c>
      <c r="Z150" s="44">
        <v>3.92</v>
      </c>
      <c r="AA150" s="44">
        <v>3.92</v>
      </c>
    </row>
    <row r="151" spans="1:27" ht="12.75" hidden="1" customHeight="1" outlineLevel="1" x14ac:dyDescent="0.2">
      <c r="A151" s="99" t="s">
        <v>2558</v>
      </c>
      <c r="B151" s="63" t="s">
        <v>81</v>
      </c>
      <c r="C151" s="43" t="s">
        <v>79</v>
      </c>
      <c r="D151" s="44">
        <f>$D$11</f>
        <v>330.69</v>
      </c>
      <c r="E151" s="44">
        <f t="shared" ref="E151:AA151" si="86">$D$11</f>
        <v>330.69</v>
      </c>
      <c r="F151" s="44">
        <f t="shared" si="86"/>
        <v>330.69</v>
      </c>
      <c r="G151" s="44">
        <f t="shared" si="86"/>
        <v>330.69</v>
      </c>
      <c r="H151" s="44">
        <f t="shared" si="86"/>
        <v>330.69</v>
      </c>
      <c r="I151" s="44">
        <f t="shared" si="86"/>
        <v>330.69</v>
      </c>
      <c r="J151" s="44">
        <f t="shared" si="86"/>
        <v>330.69</v>
      </c>
      <c r="K151" s="44">
        <f t="shared" si="86"/>
        <v>330.69</v>
      </c>
      <c r="L151" s="44">
        <f t="shared" si="86"/>
        <v>330.69</v>
      </c>
      <c r="M151" s="44">
        <f t="shared" si="86"/>
        <v>330.69</v>
      </c>
      <c r="N151" s="44">
        <f t="shared" si="86"/>
        <v>330.69</v>
      </c>
      <c r="O151" s="44">
        <f t="shared" si="86"/>
        <v>330.69</v>
      </c>
      <c r="P151" s="44">
        <f t="shared" si="86"/>
        <v>330.69</v>
      </c>
      <c r="Q151" s="44">
        <f t="shared" si="86"/>
        <v>330.69</v>
      </c>
      <c r="R151" s="44">
        <f t="shared" si="86"/>
        <v>330.69</v>
      </c>
      <c r="S151" s="44">
        <f t="shared" si="86"/>
        <v>330.69</v>
      </c>
      <c r="T151" s="44">
        <f t="shared" si="86"/>
        <v>330.69</v>
      </c>
      <c r="U151" s="44">
        <f t="shared" si="86"/>
        <v>330.69</v>
      </c>
      <c r="V151" s="44">
        <f t="shared" si="86"/>
        <v>330.69</v>
      </c>
      <c r="W151" s="44">
        <f t="shared" si="86"/>
        <v>330.69</v>
      </c>
      <c r="X151" s="44">
        <f t="shared" si="86"/>
        <v>330.69</v>
      </c>
      <c r="Y151" s="44">
        <f t="shared" si="86"/>
        <v>330.69</v>
      </c>
      <c r="Z151" s="44">
        <f t="shared" si="86"/>
        <v>330.69</v>
      </c>
      <c r="AA151" s="44">
        <f t="shared" si="86"/>
        <v>330.69</v>
      </c>
    </row>
    <row r="152" spans="1:27" ht="12.75" customHeight="1" collapsed="1" x14ac:dyDescent="0.2">
      <c r="A152" s="98" t="s">
        <v>2559</v>
      </c>
      <c r="B152" s="28" t="str">
        <f>"30"&amp;"."&amp;$B$801&amp;"."&amp;$B$802</f>
        <v>30.08.2023</v>
      </c>
      <c r="C152" s="90" t="s">
        <v>76</v>
      </c>
      <c r="D152" s="91">
        <f>ROUND(((D153+D154+D156+D155)/1000),5)</f>
        <v>1.84571</v>
      </c>
      <c r="E152" s="91">
        <f>ROUND(((E153+E154+E156+E155)/1000),5)</f>
        <v>1.7198100000000001</v>
      </c>
      <c r="F152" s="91">
        <f>ROUND(((F153+F154+F156+F155)/1000),5)</f>
        <v>1.66635</v>
      </c>
      <c r="G152" s="91">
        <f t="shared" ref="G152:AA152" si="87">ROUND(((G153+G154+G156+G155)/1000),5)</f>
        <v>1.6569199999999999</v>
      </c>
      <c r="H152" s="91">
        <f t="shared" si="87"/>
        <v>1.6641900000000001</v>
      </c>
      <c r="I152" s="91">
        <f t="shared" si="87"/>
        <v>1.72495</v>
      </c>
      <c r="J152" s="91">
        <f t="shared" si="87"/>
        <v>1.84598</v>
      </c>
      <c r="K152" s="91">
        <f t="shared" si="87"/>
        <v>2.0637099999999999</v>
      </c>
      <c r="L152" s="91">
        <f t="shared" si="87"/>
        <v>2.37595</v>
      </c>
      <c r="M152" s="91">
        <f t="shared" si="87"/>
        <v>2.4517799999999998</v>
      </c>
      <c r="N152" s="91">
        <f t="shared" si="87"/>
        <v>2.4993400000000001</v>
      </c>
      <c r="O152" s="91">
        <f t="shared" si="87"/>
        <v>2.4797799999999999</v>
      </c>
      <c r="P152" s="91">
        <f t="shared" si="87"/>
        <v>2.47817</v>
      </c>
      <c r="Q152" s="91">
        <f t="shared" si="87"/>
        <v>2.4921799999999998</v>
      </c>
      <c r="R152" s="91">
        <f t="shared" si="87"/>
        <v>2.5844200000000002</v>
      </c>
      <c r="S152" s="91">
        <f t="shared" si="87"/>
        <v>2.5849700000000002</v>
      </c>
      <c r="T152" s="91">
        <f t="shared" si="87"/>
        <v>2.5711300000000001</v>
      </c>
      <c r="U152" s="91">
        <f t="shared" si="87"/>
        <v>2.5526399999999998</v>
      </c>
      <c r="V152" s="91">
        <f t="shared" si="87"/>
        <v>2.5229900000000001</v>
      </c>
      <c r="W152" s="91">
        <f t="shared" si="87"/>
        <v>2.5587499999999999</v>
      </c>
      <c r="X152" s="91">
        <f t="shared" si="87"/>
        <v>2.5360200000000002</v>
      </c>
      <c r="Y152" s="91">
        <f t="shared" si="87"/>
        <v>2.4079600000000001</v>
      </c>
      <c r="Z152" s="91">
        <f t="shared" si="87"/>
        <v>2.1598000000000002</v>
      </c>
      <c r="AA152" s="91">
        <f t="shared" si="87"/>
        <v>1.9686600000000001</v>
      </c>
    </row>
    <row r="153" spans="1:27" ht="12.75" hidden="1" customHeight="1" outlineLevel="1" x14ac:dyDescent="0.2">
      <c r="A153" s="99" t="s">
        <v>2560</v>
      </c>
      <c r="B153" s="63" t="s">
        <v>238</v>
      </c>
      <c r="C153" s="43" t="s">
        <v>79</v>
      </c>
      <c r="D153" s="44">
        <v>1444.92</v>
      </c>
      <c r="E153" s="44">
        <v>1319.02</v>
      </c>
      <c r="F153" s="44">
        <v>1265.56</v>
      </c>
      <c r="G153" s="44">
        <v>1256.1300000000001</v>
      </c>
      <c r="H153" s="44">
        <v>1263.4000000000001</v>
      </c>
      <c r="I153" s="44">
        <v>1324.16</v>
      </c>
      <c r="J153" s="44">
        <v>1445.19</v>
      </c>
      <c r="K153" s="44">
        <v>1662.92</v>
      </c>
      <c r="L153" s="44">
        <v>1975.16</v>
      </c>
      <c r="M153" s="44">
        <v>2050.9899999999998</v>
      </c>
      <c r="N153" s="44">
        <v>2098.5500000000002</v>
      </c>
      <c r="O153" s="44">
        <v>2078.9899999999998</v>
      </c>
      <c r="P153" s="44">
        <v>2077.38</v>
      </c>
      <c r="Q153" s="44">
        <v>2091.39</v>
      </c>
      <c r="R153" s="44">
        <v>2183.63</v>
      </c>
      <c r="S153" s="44">
        <v>2184.1799999999998</v>
      </c>
      <c r="T153" s="44">
        <v>2170.34</v>
      </c>
      <c r="U153" s="44">
        <v>2151.85</v>
      </c>
      <c r="V153" s="44">
        <v>2122.1999999999998</v>
      </c>
      <c r="W153" s="44">
        <v>2157.96</v>
      </c>
      <c r="X153" s="44">
        <v>2135.23</v>
      </c>
      <c r="Y153" s="44">
        <v>2007.17</v>
      </c>
      <c r="Z153" s="44">
        <v>1759.01</v>
      </c>
      <c r="AA153" s="44">
        <v>1567.87</v>
      </c>
    </row>
    <row r="154" spans="1:27" ht="12.75" hidden="1" customHeight="1" outlineLevel="1" x14ac:dyDescent="0.2">
      <c r="A154" s="99" t="s">
        <v>2561</v>
      </c>
      <c r="B154" s="63" t="s">
        <v>90</v>
      </c>
      <c r="C154" s="43" t="s">
        <v>79</v>
      </c>
      <c r="D154" s="44">
        <f t="shared" ref="D154:AA154" si="88">$D$9</f>
        <v>66.180000000000007</v>
      </c>
      <c r="E154" s="44">
        <f t="shared" si="88"/>
        <v>66.180000000000007</v>
      </c>
      <c r="F154" s="44">
        <f t="shared" si="88"/>
        <v>66.180000000000007</v>
      </c>
      <c r="G154" s="44">
        <f t="shared" si="88"/>
        <v>66.180000000000007</v>
      </c>
      <c r="H154" s="44">
        <f t="shared" si="88"/>
        <v>66.180000000000007</v>
      </c>
      <c r="I154" s="44">
        <f t="shared" si="88"/>
        <v>66.180000000000007</v>
      </c>
      <c r="J154" s="44">
        <f t="shared" si="88"/>
        <v>66.180000000000007</v>
      </c>
      <c r="K154" s="44">
        <f t="shared" si="88"/>
        <v>66.180000000000007</v>
      </c>
      <c r="L154" s="44">
        <f t="shared" si="88"/>
        <v>66.180000000000007</v>
      </c>
      <c r="M154" s="44">
        <f t="shared" si="88"/>
        <v>66.180000000000007</v>
      </c>
      <c r="N154" s="44">
        <f t="shared" si="88"/>
        <v>66.180000000000007</v>
      </c>
      <c r="O154" s="44">
        <f t="shared" si="88"/>
        <v>66.180000000000007</v>
      </c>
      <c r="P154" s="44">
        <f t="shared" si="88"/>
        <v>66.180000000000007</v>
      </c>
      <c r="Q154" s="44">
        <f t="shared" si="88"/>
        <v>66.180000000000007</v>
      </c>
      <c r="R154" s="44">
        <f t="shared" si="88"/>
        <v>66.180000000000007</v>
      </c>
      <c r="S154" s="44">
        <f t="shared" si="88"/>
        <v>66.180000000000007</v>
      </c>
      <c r="T154" s="44">
        <f t="shared" si="88"/>
        <v>66.180000000000007</v>
      </c>
      <c r="U154" s="44">
        <f t="shared" si="88"/>
        <v>66.180000000000007</v>
      </c>
      <c r="V154" s="44">
        <f t="shared" si="88"/>
        <v>66.180000000000007</v>
      </c>
      <c r="W154" s="44">
        <f t="shared" si="88"/>
        <v>66.180000000000007</v>
      </c>
      <c r="X154" s="44">
        <f t="shared" si="88"/>
        <v>66.180000000000007</v>
      </c>
      <c r="Y154" s="44">
        <f t="shared" si="88"/>
        <v>66.180000000000007</v>
      </c>
      <c r="Z154" s="44">
        <f t="shared" si="88"/>
        <v>66.180000000000007</v>
      </c>
      <c r="AA154" s="44">
        <f t="shared" si="88"/>
        <v>66.180000000000007</v>
      </c>
    </row>
    <row r="155" spans="1:27" ht="12.75" hidden="1" customHeight="1" outlineLevel="1" x14ac:dyDescent="0.2">
      <c r="A155" s="99" t="s">
        <v>2562</v>
      </c>
      <c r="B155" s="63" t="s">
        <v>83</v>
      </c>
      <c r="C155" s="43" t="s">
        <v>79</v>
      </c>
      <c r="D155" s="44">
        <v>3.92</v>
      </c>
      <c r="E155" s="44">
        <v>3.92</v>
      </c>
      <c r="F155" s="44">
        <v>3.92</v>
      </c>
      <c r="G155" s="44">
        <v>3.92</v>
      </c>
      <c r="H155" s="44">
        <v>3.92</v>
      </c>
      <c r="I155" s="44">
        <v>3.92</v>
      </c>
      <c r="J155" s="44">
        <v>3.92</v>
      </c>
      <c r="K155" s="44">
        <v>3.92</v>
      </c>
      <c r="L155" s="44">
        <v>3.92</v>
      </c>
      <c r="M155" s="44">
        <v>3.92</v>
      </c>
      <c r="N155" s="44">
        <v>3.92</v>
      </c>
      <c r="O155" s="44">
        <v>3.92</v>
      </c>
      <c r="P155" s="44">
        <v>3.92</v>
      </c>
      <c r="Q155" s="44">
        <v>3.92</v>
      </c>
      <c r="R155" s="44">
        <v>3.92</v>
      </c>
      <c r="S155" s="44">
        <v>3.92</v>
      </c>
      <c r="T155" s="44">
        <v>3.92</v>
      </c>
      <c r="U155" s="44">
        <v>3.92</v>
      </c>
      <c r="V155" s="44">
        <v>3.92</v>
      </c>
      <c r="W155" s="44">
        <v>3.92</v>
      </c>
      <c r="X155" s="44">
        <v>3.92</v>
      </c>
      <c r="Y155" s="44">
        <v>3.92</v>
      </c>
      <c r="Z155" s="44">
        <v>3.92</v>
      </c>
      <c r="AA155" s="44">
        <v>3.92</v>
      </c>
    </row>
    <row r="156" spans="1:27" ht="12.75" hidden="1" customHeight="1" outlineLevel="1" x14ac:dyDescent="0.2">
      <c r="A156" s="99" t="s">
        <v>2563</v>
      </c>
      <c r="B156" s="63" t="s">
        <v>81</v>
      </c>
      <c r="C156" s="43" t="s">
        <v>79</v>
      </c>
      <c r="D156" s="44">
        <f>$D$11</f>
        <v>330.69</v>
      </c>
      <c r="E156" s="44">
        <f t="shared" ref="E156:AA156" si="89">$D$11</f>
        <v>330.69</v>
      </c>
      <c r="F156" s="44">
        <f t="shared" si="89"/>
        <v>330.69</v>
      </c>
      <c r="G156" s="44">
        <f t="shared" si="89"/>
        <v>330.69</v>
      </c>
      <c r="H156" s="44">
        <f t="shared" si="89"/>
        <v>330.69</v>
      </c>
      <c r="I156" s="44">
        <f t="shared" si="89"/>
        <v>330.69</v>
      </c>
      <c r="J156" s="44">
        <f t="shared" si="89"/>
        <v>330.69</v>
      </c>
      <c r="K156" s="44">
        <f t="shared" si="89"/>
        <v>330.69</v>
      </c>
      <c r="L156" s="44">
        <f t="shared" si="89"/>
        <v>330.69</v>
      </c>
      <c r="M156" s="44">
        <f t="shared" si="89"/>
        <v>330.69</v>
      </c>
      <c r="N156" s="44">
        <f t="shared" si="89"/>
        <v>330.69</v>
      </c>
      <c r="O156" s="44">
        <f t="shared" si="89"/>
        <v>330.69</v>
      </c>
      <c r="P156" s="44">
        <f t="shared" si="89"/>
        <v>330.69</v>
      </c>
      <c r="Q156" s="44">
        <f t="shared" si="89"/>
        <v>330.69</v>
      </c>
      <c r="R156" s="44">
        <f t="shared" si="89"/>
        <v>330.69</v>
      </c>
      <c r="S156" s="44">
        <f t="shared" si="89"/>
        <v>330.69</v>
      </c>
      <c r="T156" s="44">
        <f t="shared" si="89"/>
        <v>330.69</v>
      </c>
      <c r="U156" s="44">
        <f t="shared" si="89"/>
        <v>330.69</v>
      </c>
      <c r="V156" s="44">
        <f t="shared" si="89"/>
        <v>330.69</v>
      </c>
      <c r="W156" s="44">
        <f t="shared" si="89"/>
        <v>330.69</v>
      </c>
      <c r="X156" s="44">
        <f t="shared" si="89"/>
        <v>330.69</v>
      </c>
      <c r="Y156" s="44">
        <f t="shared" si="89"/>
        <v>330.69</v>
      </c>
      <c r="Z156" s="44">
        <f t="shared" si="89"/>
        <v>330.69</v>
      </c>
      <c r="AA156" s="44">
        <f t="shared" si="89"/>
        <v>330.69</v>
      </c>
    </row>
    <row r="157" spans="1:27" ht="12.75" customHeight="1" collapsed="1" x14ac:dyDescent="0.2">
      <c r="A157" s="98" t="s">
        <v>2564</v>
      </c>
      <c r="B157" s="28" t="str">
        <f>"31"&amp;"."&amp;$B$801&amp;"."&amp;$B$802</f>
        <v>31.08.2023</v>
      </c>
      <c r="C157" s="90" t="s">
        <v>76</v>
      </c>
      <c r="D157" s="91">
        <f>ROUND(((D158+D159+D161+D160)/1000),5)</f>
        <v>1.6606799999999999</v>
      </c>
      <c r="E157" s="91">
        <f>ROUND(((E158+E159+E161+E160)/1000),5)</f>
        <v>1.55192</v>
      </c>
      <c r="F157" s="91">
        <f>ROUND(((F158+F159+F161+F160)/1000),5)</f>
        <v>1.46726</v>
      </c>
      <c r="G157" s="91">
        <f t="shared" ref="G157:AA157" si="90">ROUND(((G158+G159+G161+G160)/1000),5)</f>
        <v>1.4495899999999999</v>
      </c>
      <c r="H157" s="91">
        <f t="shared" si="90"/>
        <v>1.4916799999999999</v>
      </c>
      <c r="I157" s="91">
        <f t="shared" si="90"/>
        <v>1.6167899999999999</v>
      </c>
      <c r="J157" s="91">
        <f t="shared" si="90"/>
        <v>1.7642500000000001</v>
      </c>
      <c r="K157" s="91">
        <f t="shared" si="90"/>
        <v>2.02643</v>
      </c>
      <c r="L157" s="91">
        <f t="shared" si="90"/>
        <v>2.2594099999999999</v>
      </c>
      <c r="M157" s="91">
        <f t="shared" si="90"/>
        <v>2.3788100000000001</v>
      </c>
      <c r="N157" s="91">
        <f t="shared" si="90"/>
        <v>2.5714899999999998</v>
      </c>
      <c r="O157" s="91">
        <f t="shared" si="90"/>
        <v>2.41872</v>
      </c>
      <c r="P157" s="91">
        <f t="shared" si="90"/>
        <v>2.3603399999999999</v>
      </c>
      <c r="Q157" s="91">
        <f t="shared" si="90"/>
        <v>2.3907099999999999</v>
      </c>
      <c r="R157" s="91">
        <f t="shared" si="90"/>
        <v>2.5280999999999998</v>
      </c>
      <c r="S157" s="91">
        <f t="shared" si="90"/>
        <v>2.5167099999999998</v>
      </c>
      <c r="T157" s="91">
        <f t="shared" si="90"/>
        <v>2.4995099999999999</v>
      </c>
      <c r="U157" s="91">
        <f t="shared" si="90"/>
        <v>2.4725100000000002</v>
      </c>
      <c r="V157" s="91">
        <f t="shared" si="90"/>
        <v>2.4765999999999999</v>
      </c>
      <c r="W157" s="91">
        <f t="shared" si="90"/>
        <v>2.4776899999999999</v>
      </c>
      <c r="X157" s="91">
        <f t="shared" si="90"/>
        <v>2.5253899999999998</v>
      </c>
      <c r="Y157" s="91">
        <f t="shared" si="90"/>
        <v>2.43269</v>
      </c>
      <c r="Z157" s="91">
        <f t="shared" si="90"/>
        <v>2.1440299999999999</v>
      </c>
      <c r="AA157" s="91">
        <f t="shared" si="90"/>
        <v>1.94156</v>
      </c>
    </row>
    <row r="158" spans="1:27" ht="12.75" hidden="1" customHeight="1" outlineLevel="1" x14ac:dyDescent="0.2">
      <c r="A158" s="99" t="s">
        <v>2565</v>
      </c>
      <c r="B158" s="63" t="s">
        <v>238</v>
      </c>
      <c r="C158" s="43" t="s">
        <v>79</v>
      </c>
      <c r="D158" s="44">
        <v>1259.8900000000001</v>
      </c>
      <c r="E158" s="44">
        <v>1151.1300000000001</v>
      </c>
      <c r="F158" s="44">
        <v>1066.47</v>
      </c>
      <c r="G158" s="44">
        <v>1048.8</v>
      </c>
      <c r="H158" s="44">
        <v>1090.8900000000001</v>
      </c>
      <c r="I158" s="44">
        <v>1216</v>
      </c>
      <c r="J158" s="44">
        <v>1363.46</v>
      </c>
      <c r="K158" s="44">
        <v>1625.64</v>
      </c>
      <c r="L158" s="44">
        <v>1858.62</v>
      </c>
      <c r="M158" s="44">
        <v>1978.02</v>
      </c>
      <c r="N158" s="44">
        <v>2170.6999999999998</v>
      </c>
      <c r="O158" s="44">
        <v>2017.93</v>
      </c>
      <c r="P158" s="44">
        <v>1959.55</v>
      </c>
      <c r="Q158" s="44">
        <v>1989.92</v>
      </c>
      <c r="R158" s="44">
        <v>2127.31</v>
      </c>
      <c r="S158" s="44">
        <v>2115.92</v>
      </c>
      <c r="T158" s="44">
        <v>2098.7199999999998</v>
      </c>
      <c r="U158" s="44">
        <v>2071.7199999999998</v>
      </c>
      <c r="V158" s="44">
        <v>2075.81</v>
      </c>
      <c r="W158" s="44">
        <v>2076.9</v>
      </c>
      <c r="X158" s="44">
        <v>2124.6</v>
      </c>
      <c r="Y158" s="44">
        <v>2031.9</v>
      </c>
      <c r="Z158" s="44">
        <v>1743.24</v>
      </c>
      <c r="AA158" s="44">
        <v>1540.77</v>
      </c>
    </row>
    <row r="159" spans="1:27" ht="12.75" hidden="1" customHeight="1" outlineLevel="1" x14ac:dyDescent="0.2">
      <c r="A159" s="99" t="s">
        <v>2566</v>
      </c>
      <c r="B159" s="63" t="s">
        <v>90</v>
      </c>
      <c r="C159" s="43" t="s">
        <v>79</v>
      </c>
      <c r="D159" s="44">
        <f t="shared" ref="D159:AA159" si="91">$D$9</f>
        <v>66.180000000000007</v>
      </c>
      <c r="E159" s="44">
        <f t="shared" si="91"/>
        <v>66.180000000000007</v>
      </c>
      <c r="F159" s="44">
        <f t="shared" si="91"/>
        <v>66.180000000000007</v>
      </c>
      <c r="G159" s="44">
        <f t="shared" si="91"/>
        <v>66.180000000000007</v>
      </c>
      <c r="H159" s="44">
        <f t="shared" si="91"/>
        <v>66.180000000000007</v>
      </c>
      <c r="I159" s="44">
        <f t="shared" si="91"/>
        <v>66.180000000000007</v>
      </c>
      <c r="J159" s="44">
        <f t="shared" si="91"/>
        <v>66.180000000000007</v>
      </c>
      <c r="K159" s="44">
        <f t="shared" si="91"/>
        <v>66.180000000000007</v>
      </c>
      <c r="L159" s="44">
        <f t="shared" si="91"/>
        <v>66.180000000000007</v>
      </c>
      <c r="M159" s="44">
        <f t="shared" si="91"/>
        <v>66.180000000000007</v>
      </c>
      <c r="N159" s="44">
        <f t="shared" si="91"/>
        <v>66.180000000000007</v>
      </c>
      <c r="O159" s="44">
        <f t="shared" si="91"/>
        <v>66.180000000000007</v>
      </c>
      <c r="P159" s="44">
        <f t="shared" si="91"/>
        <v>66.180000000000007</v>
      </c>
      <c r="Q159" s="44">
        <f t="shared" si="91"/>
        <v>66.180000000000007</v>
      </c>
      <c r="R159" s="44">
        <f t="shared" si="91"/>
        <v>66.180000000000007</v>
      </c>
      <c r="S159" s="44">
        <f t="shared" si="91"/>
        <v>66.180000000000007</v>
      </c>
      <c r="T159" s="44">
        <f t="shared" si="91"/>
        <v>66.180000000000007</v>
      </c>
      <c r="U159" s="44">
        <f t="shared" si="91"/>
        <v>66.180000000000007</v>
      </c>
      <c r="V159" s="44">
        <f t="shared" si="91"/>
        <v>66.180000000000007</v>
      </c>
      <c r="W159" s="44">
        <f t="shared" si="91"/>
        <v>66.180000000000007</v>
      </c>
      <c r="X159" s="44">
        <f t="shared" si="91"/>
        <v>66.180000000000007</v>
      </c>
      <c r="Y159" s="44">
        <f t="shared" si="91"/>
        <v>66.180000000000007</v>
      </c>
      <c r="Z159" s="44">
        <f t="shared" si="91"/>
        <v>66.180000000000007</v>
      </c>
      <c r="AA159" s="44">
        <f t="shared" si="91"/>
        <v>66.180000000000007</v>
      </c>
    </row>
    <row r="160" spans="1:27" ht="12.75" hidden="1" customHeight="1" outlineLevel="1" x14ac:dyDescent="0.2">
      <c r="A160" s="99" t="s">
        <v>2567</v>
      </c>
      <c r="B160" s="63" t="s">
        <v>83</v>
      </c>
      <c r="C160" s="43" t="s">
        <v>79</v>
      </c>
      <c r="D160" s="44">
        <v>3.92</v>
      </c>
      <c r="E160" s="44">
        <v>3.92</v>
      </c>
      <c r="F160" s="44">
        <v>3.92</v>
      </c>
      <c r="G160" s="44">
        <v>3.92</v>
      </c>
      <c r="H160" s="44">
        <v>3.92</v>
      </c>
      <c r="I160" s="44">
        <v>3.92</v>
      </c>
      <c r="J160" s="44">
        <v>3.92</v>
      </c>
      <c r="K160" s="44">
        <v>3.92</v>
      </c>
      <c r="L160" s="44">
        <v>3.92</v>
      </c>
      <c r="M160" s="44">
        <v>3.92</v>
      </c>
      <c r="N160" s="44">
        <v>3.92</v>
      </c>
      <c r="O160" s="44">
        <v>3.92</v>
      </c>
      <c r="P160" s="44">
        <v>3.92</v>
      </c>
      <c r="Q160" s="44">
        <v>3.92</v>
      </c>
      <c r="R160" s="44">
        <v>3.92</v>
      </c>
      <c r="S160" s="44">
        <v>3.92</v>
      </c>
      <c r="T160" s="44">
        <v>3.92</v>
      </c>
      <c r="U160" s="44">
        <v>3.92</v>
      </c>
      <c r="V160" s="44">
        <v>3.92</v>
      </c>
      <c r="W160" s="44">
        <v>3.92</v>
      </c>
      <c r="X160" s="44">
        <v>3.92</v>
      </c>
      <c r="Y160" s="44">
        <v>3.92</v>
      </c>
      <c r="Z160" s="44">
        <v>3.92</v>
      </c>
      <c r="AA160" s="44">
        <v>3.92</v>
      </c>
    </row>
    <row r="161" spans="1:27" ht="12.75" hidden="1" customHeight="1" outlineLevel="1" x14ac:dyDescent="0.2">
      <c r="A161" s="99" t="s">
        <v>2568</v>
      </c>
      <c r="B161" s="63" t="s">
        <v>81</v>
      </c>
      <c r="C161" s="43" t="s">
        <v>79</v>
      </c>
      <c r="D161" s="44">
        <f>$D$11</f>
        <v>330.69</v>
      </c>
      <c r="E161" s="44">
        <f t="shared" ref="E161:AA161" si="92">$D$11</f>
        <v>330.69</v>
      </c>
      <c r="F161" s="44">
        <f t="shared" si="92"/>
        <v>330.69</v>
      </c>
      <c r="G161" s="44">
        <f t="shared" si="92"/>
        <v>330.69</v>
      </c>
      <c r="H161" s="44">
        <f t="shared" si="92"/>
        <v>330.69</v>
      </c>
      <c r="I161" s="44">
        <f t="shared" si="92"/>
        <v>330.69</v>
      </c>
      <c r="J161" s="44">
        <f t="shared" si="92"/>
        <v>330.69</v>
      </c>
      <c r="K161" s="44">
        <f t="shared" si="92"/>
        <v>330.69</v>
      </c>
      <c r="L161" s="44">
        <f t="shared" si="92"/>
        <v>330.69</v>
      </c>
      <c r="M161" s="44">
        <f t="shared" si="92"/>
        <v>330.69</v>
      </c>
      <c r="N161" s="44">
        <f t="shared" si="92"/>
        <v>330.69</v>
      </c>
      <c r="O161" s="44">
        <f t="shared" si="92"/>
        <v>330.69</v>
      </c>
      <c r="P161" s="44">
        <f t="shared" si="92"/>
        <v>330.69</v>
      </c>
      <c r="Q161" s="44">
        <f t="shared" si="92"/>
        <v>330.69</v>
      </c>
      <c r="R161" s="44">
        <f t="shared" si="92"/>
        <v>330.69</v>
      </c>
      <c r="S161" s="44">
        <f t="shared" si="92"/>
        <v>330.69</v>
      </c>
      <c r="T161" s="44">
        <f t="shared" si="92"/>
        <v>330.69</v>
      </c>
      <c r="U161" s="44">
        <f t="shared" si="92"/>
        <v>330.69</v>
      </c>
      <c r="V161" s="44">
        <f t="shared" si="92"/>
        <v>330.69</v>
      </c>
      <c r="W161" s="44">
        <f t="shared" si="92"/>
        <v>330.69</v>
      </c>
      <c r="X161" s="44">
        <f t="shared" si="92"/>
        <v>330.69</v>
      </c>
      <c r="Y161" s="44">
        <f t="shared" si="92"/>
        <v>330.69</v>
      </c>
      <c r="Z161" s="44">
        <f t="shared" si="92"/>
        <v>330.69</v>
      </c>
      <c r="AA161" s="44">
        <f t="shared" si="92"/>
        <v>330.69</v>
      </c>
    </row>
    <row r="162" spans="1:27" ht="12.75" customHeight="1" collapsed="1" x14ac:dyDescent="0.2">
      <c r="A162" s="100"/>
      <c r="B162" s="101" t="s">
        <v>392</v>
      </c>
      <c r="C162" s="102"/>
      <c r="D162" s="103"/>
      <c r="E162" s="103"/>
      <c r="F162" s="103"/>
      <c r="G162" s="103"/>
      <c r="I162" s="39"/>
    </row>
    <row r="163" spans="1:27" ht="12.75" customHeight="1" x14ac:dyDescent="0.2">
      <c r="A163" s="100"/>
      <c r="B163" s="101" t="s">
        <v>392</v>
      </c>
      <c r="C163" s="102"/>
      <c r="D163" s="103"/>
      <c r="E163" s="103"/>
      <c r="F163" s="103"/>
      <c r="G163" s="103"/>
      <c r="I163" s="39"/>
    </row>
    <row r="164" spans="1:27" x14ac:dyDescent="0.2">
      <c r="A164" s="175" t="s">
        <v>393</v>
      </c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7"/>
    </row>
    <row r="165" spans="1:27" ht="27" customHeight="1" x14ac:dyDescent="0.2">
      <c r="A165" s="26" t="s">
        <v>64</v>
      </c>
      <c r="B165" s="27" t="s">
        <v>210</v>
      </c>
      <c r="C165" s="26" t="s">
        <v>211</v>
      </c>
      <c r="D165" s="27" t="s">
        <v>212</v>
      </c>
      <c r="E165" s="27" t="s">
        <v>213</v>
      </c>
      <c r="F165" s="27" t="s">
        <v>214</v>
      </c>
      <c r="G165" s="27" t="s">
        <v>215</v>
      </c>
      <c r="H165" s="27" t="s">
        <v>216</v>
      </c>
      <c r="I165" s="27" t="s">
        <v>217</v>
      </c>
      <c r="J165" s="27" t="s">
        <v>218</v>
      </c>
      <c r="K165" s="27" t="s">
        <v>219</v>
      </c>
      <c r="L165" s="27" t="s">
        <v>220</v>
      </c>
      <c r="M165" s="27" t="s">
        <v>221</v>
      </c>
      <c r="N165" s="27" t="s">
        <v>222</v>
      </c>
      <c r="O165" s="27" t="s">
        <v>223</v>
      </c>
      <c r="P165" s="27" t="s">
        <v>224</v>
      </c>
      <c r="Q165" s="27" t="s">
        <v>225</v>
      </c>
      <c r="R165" s="27" t="s">
        <v>226</v>
      </c>
      <c r="S165" s="27" t="s">
        <v>227</v>
      </c>
      <c r="T165" s="27" t="s">
        <v>228</v>
      </c>
      <c r="U165" s="27" t="s">
        <v>229</v>
      </c>
      <c r="V165" s="27" t="s">
        <v>230</v>
      </c>
      <c r="W165" s="27" t="s">
        <v>231</v>
      </c>
      <c r="X165" s="27" t="s">
        <v>232</v>
      </c>
      <c r="Y165" s="27" t="s">
        <v>233</v>
      </c>
      <c r="Z165" s="27" t="s">
        <v>234</v>
      </c>
      <c r="AA165" s="27" t="s">
        <v>235</v>
      </c>
    </row>
    <row r="166" spans="1:27" x14ac:dyDescent="0.2">
      <c r="A166" s="98" t="s">
        <v>2569</v>
      </c>
      <c r="B166" s="28" t="str">
        <f>"01"&amp;"."&amp;$B$801&amp;"."&amp;$B$802</f>
        <v>01.08.2023</v>
      </c>
      <c r="C166" s="90" t="s">
        <v>76</v>
      </c>
      <c r="D166" s="91">
        <f>ROUND(((D167+D168+D170+D169)/1000),5)</f>
        <v>1.4950699999999999</v>
      </c>
      <c r="E166" s="91">
        <f>ROUND(((E167+E168+E170+E169)/1000),5)</f>
        <v>1.2961499999999999</v>
      </c>
      <c r="F166" s="91">
        <f>ROUND(((F167+F168+F170+F169)/1000),5)</f>
        <v>1.17605</v>
      </c>
      <c r="G166" s="91">
        <f t="shared" ref="G166:AA166" si="93">ROUND(((G167+G168+G170+G169)/1000),5)</f>
        <v>1.1592100000000001</v>
      </c>
      <c r="H166" s="91">
        <f t="shared" si="93"/>
        <v>0.45506000000000002</v>
      </c>
      <c r="I166" s="91">
        <f t="shared" si="93"/>
        <v>1.1507000000000001</v>
      </c>
      <c r="J166" s="91">
        <f t="shared" si="93"/>
        <v>1.4350700000000001</v>
      </c>
      <c r="K166" s="91">
        <f t="shared" si="93"/>
        <v>1.9073599999999999</v>
      </c>
      <c r="L166" s="91">
        <f t="shared" si="93"/>
        <v>2.2717200000000002</v>
      </c>
      <c r="M166" s="91">
        <f t="shared" si="93"/>
        <v>2.5853799999999998</v>
      </c>
      <c r="N166" s="91">
        <f t="shared" si="93"/>
        <v>2.6652</v>
      </c>
      <c r="O166" s="91">
        <f t="shared" si="93"/>
        <v>2.66954</v>
      </c>
      <c r="P166" s="91">
        <f t="shared" si="93"/>
        <v>2.66283</v>
      </c>
      <c r="Q166" s="91">
        <f t="shared" si="93"/>
        <v>2.6873900000000002</v>
      </c>
      <c r="R166" s="91">
        <f t="shared" si="93"/>
        <v>2.5530400000000002</v>
      </c>
      <c r="S166" s="91">
        <f t="shared" si="93"/>
        <v>2.5587499999999999</v>
      </c>
      <c r="T166" s="91">
        <f t="shared" si="93"/>
        <v>2.5683099999999999</v>
      </c>
      <c r="U166" s="91">
        <f t="shared" si="93"/>
        <v>2.5589499999999998</v>
      </c>
      <c r="V166" s="91">
        <f t="shared" si="93"/>
        <v>2.5440200000000002</v>
      </c>
      <c r="W166" s="91">
        <f t="shared" si="93"/>
        <v>2.5113699999999999</v>
      </c>
      <c r="X166" s="91">
        <f t="shared" si="93"/>
        <v>2.4778899999999999</v>
      </c>
      <c r="Y166" s="91">
        <f t="shared" si="93"/>
        <v>2.43513</v>
      </c>
      <c r="Z166" s="91">
        <f t="shared" si="93"/>
        <v>2.2437299999999998</v>
      </c>
      <c r="AA166" s="91">
        <f t="shared" si="93"/>
        <v>1.86541</v>
      </c>
    </row>
    <row r="167" spans="1:27" ht="12.75" hidden="1" customHeight="1" outlineLevel="1" x14ac:dyDescent="0.2">
      <c r="A167" s="99" t="s">
        <v>2570</v>
      </c>
      <c r="B167" s="63" t="s">
        <v>238</v>
      </c>
      <c r="C167" s="43" t="s">
        <v>79</v>
      </c>
      <c r="D167" s="44">
        <v>1047.3399999999999</v>
      </c>
      <c r="E167" s="44">
        <v>848.42</v>
      </c>
      <c r="F167" s="44">
        <v>728.32</v>
      </c>
      <c r="G167" s="44">
        <v>711.48</v>
      </c>
      <c r="H167" s="44">
        <v>7.33</v>
      </c>
      <c r="I167" s="44">
        <v>702.97</v>
      </c>
      <c r="J167" s="44">
        <v>987.34</v>
      </c>
      <c r="K167" s="44">
        <v>1459.63</v>
      </c>
      <c r="L167" s="44">
        <v>1823.99</v>
      </c>
      <c r="M167" s="44">
        <v>2137.65</v>
      </c>
      <c r="N167" s="44">
        <v>2217.4699999999998</v>
      </c>
      <c r="O167" s="44">
        <v>2221.81</v>
      </c>
      <c r="P167" s="44">
        <v>2215.1</v>
      </c>
      <c r="Q167" s="44">
        <v>2239.66</v>
      </c>
      <c r="R167" s="44">
        <v>2105.31</v>
      </c>
      <c r="S167" s="44">
        <v>2111.02</v>
      </c>
      <c r="T167" s="44">
        <v>2120.58</v>
      </c>
      <c r="U167" s="44">
        <v>2111.2199999999998</v>
      </c>
      <c r="V167" s="44">
        <v>2096.29</v>
      </c>
      <c r="W167" s="44">
        <v>2063.64</v>
      </c>
      <c r="X167" s="44">
        <v>2030.16</v>
      </c>
      <c r="Y167" s="44">
        <v>1987.4</v>
      </c>
      <c r="Z167" s="44">
        <v>1796</v>
      </c>
      <c r="AA167" s="44">
        <v>1417.68</v>
      </c>
    </row>
    <row r="168" spans="1:27" ht="12.75" hidden="1" customHeight="1" outlineLevel="1" x14ac:dyDescent="0.2">
      <c r="A168" s="99" t="s">
        <v>2571</v>
      </c>
      <c r="B168" s="63" t="s">
        <v>90</v>
      </c>
      <c r="C168" s="43" t="s">
        <v>79</v>
      </c>
      <c r="D168" s="44">
        <v>113.12</v>
      </c>
      <c r="E168" s="44">
        <f>$D$168</f>
        <v>113.12</v>
      </c>
      <c r="F168" s="44">
        <f t="shared" ref="F168:AA168" si="94">$D$168</f>
        <v>113.12</v>
      </c>
      <c r="G168" s="44">
        <f t="shared" si="94"/>
        <v>113.12</v>
      </c>
      <c r="H168" s="44">
        <f t="shared" si="94"/>
        <v>113.12</v>
      </c>
      <c r="I168" s="44">
        <f t="shared" si="94"/>
        <v>113.12</v>
      </c>
      <c r="J168" s="44">
        <f t="shared" si="94"/>
        <v>113.12</v>
      </c>
      <c r="K168" s="44">
        <f t="shared" si="94"/>
        <v>113.12</v>
      </c>
      <c r="L168" s="44">
        <f t="shared" si="94"/>
        <v>113.12</v>
      </c>
      <c r="M168" s="44">
        <f t="shared" si="94"/>
        <v>113.12</v>
      </c>
      <c r="N168" s="44">
        <f t="shared" si="94"/>
        <v>113.12</v>
      </c>
      <c r="O168" s="44">
        <f t="shared" si="94"/>
        <v>113.12</v>
      </c>
      <c r="P168" s="44">
        <f t="shared" si="94"/>
        <v>113.12</v>
      </c>
      <c r="Q168" s="44">
        <f t="shared" si="94"/>
        <v>113.12</v>
      </c>
      <c r="R168" s="44">
        <f t="shared" si="94"/>
        <v>113.12</v>
      </c>
      <c r="S168" s="44">
        <f t="shared" si="94"/>
        <v>113.12</v>
      </c>
      <c r="T168" s="44">
        <f t="shared" si="94"/>
        <v>113.12</v>
      </c>
      <c r="U168" s="44">
        <f t="shared" si="94"/>
        <v>113.12</v>
      </c>
      <c r="V168" s="44">
        <f t="shared" si="94"/>
        <v>113.12</v>
      </c>
      <c r="W168" s="44">
        <f t="shared" si="94"/>
        <v>113.12</v>
      </c>
      <c r="X168" s="44">
        <f t="shared" si="94"/>
        <v>113.12</v>
      </c>
      <c r="Y168" s="44">
        <f t="shared" si="94"/>
        <v>113.12</v>
      </c>
      <c r="Z168" s="44">
        <f t="shared" si="94"/>
        <v>113.12</v>
      </c>
      <c r="AA168" s="44">
        <f t="shared" si="94"/>
        <v>113.12</v>
      </c>
    </row>
    <row r="169" spans="1:27" ht="12.75" hidden="1" customHeight="1" outlineLevel="1" x14ac:dyDescent="0.2">
      <c r="A169" s="99" t="s">
        <v>2572</v>
      </c>
      <c r="B169" s="63" t="s">
        <v>83</v>
      </c>
      <c r="C169" s="43" t="s">
        <v>79</v>
      </c>
      <c r="D169" s="44">
        <v>3.92</v>
      </c>
      <c r="E169" s="44">
        <v>3.92</v>
      </c>
      <c r="F169" s="44">
        <v>3.92</v>
      </c>
      <c r="G169" s="44">
        <v>3.92</v>
      </c>
      <c r="H169" s="44">
        <v>3.92</v>
      </c>
      <c r="I169" s="44">
        <v>3.92</v>
      </c>
      <c r="J169" s="44">
        <v>3.92</v>
      </c>
      <c r="K169" s="44">
        <v>3.92</v>
      </c>
      <c r="L169" s="44">
        <v>3.92</v>
      </c>
      <c r="M169" s="44">
        <v>3.92</v>
      </c>
      <c r="N169" s="44">
        <v>3.92</v>
      </c>
      <c r="O169" s="44">
        <v>3.92</v>
      </c>
      <c r="P169" s="44">
        <v>3.92</v>
      </c>
      <c r="Q169" s="44">
        <v>3.92</v>
      </c>
      <c r="R169" s="44">
        <v>3.92</v>
      </c>
      <c r="S169" s="44">
        <v>3.92</v>
      </c>
      <c r="T169" s="44">
        <v>3.92</v>
      </c>
      <c r="U169" s="44">
        <v>3.92</v>
      </c>
      <c r="V169" s="44">
        <v>3.92</v>
      </c>
      <c r="W169" s="44">
        <v>3.92</v>
      </c>
      <c r="X169" s="44">
        <v>3.92</v>
      </c>
      <c r="Y169" s="44">
        <v>3.92</v>
      </c>
      <c r="Z169" s="44">
        <v>3.92</v>
      </c>
      <c r="AA169" s="44">
        <v>3.92</v>
      </c>
    </row>
    <row r="170" spans="1:27" ht="12.75" hidden="1" customHeight="1" outlineLevel="1" x14ac:dyDescent="0.2">
      <c r="A170" s="99" t="s">
        <v>2573</v>
      </c>
      <c r="B170" s="63" t="s">
        <v>81</v>
      </c>
      <c r="C170" s="43" t="s">
        <v>79</v>
      </c>
      <c r="D170" s="44">
        <f>$D$11</f>
        <v>330.69</v>
      </c>
      <c r="E170" s="44">
        <f t="shared" ref="E170:AA170" si="95">$D$11</f>
        <v>330.69</v>
      </c>
      <c r="F170" s="44">
        <f t="shared" si="95"/>
        <v>330.69</v>
      </c>
      <c r="G170" s="44">
        <f t="shared" si="95"/>
        <v>330.69</v>
      </c>
      <c r="H170" s="44">
        <f t="shared" si="95"/>
        <v>330.69</v>
      </c>
      <c r="I170" s="44">
        <f t="shared" si="95"/>
        <v>330.69</v>
      </c>
      <c r="J170" s="44">
        <f t="shared" si="95"/>
        <v>330.69</v>
      </c>
      <c r="K170" s="44">
        <f t="shared" si="95"/>
        <v>330.69</v>
      </c>
      <c r="L170" s="44">
        <f t="shared" si="95"/>
        <v>330.69</v>
      </c>
      <c r="M170" s="44">
        <f t="shared" si="95"/>
        <v>330.69</v>
      </c>
      <c r="N170" s="44">
        <f t="shared" si="95"/>
        <v>330.69</v>
      </c>
      <c r="O170" s="44">
        <f t="shared" si="95"/>
        <v>330.69</v>
      </c>
      <c r="P170" s="44">
        <f t="shared" si="95"/>
        <v>330.69</v>
      </c>
      <c r="Q170" s="44">
        <f t="shared" si="95"/>
        <v>330.69</v>
      </c>
      <c r="R170" s="44">
        <f t="shared" si="95"/>
        <v>330.69</v>
      </c>
      <c r="S170" s="44">
        <f t="shared" si="95"/>
        <v>330.69</v>
      </c>
      <c r="T170" s="44">
        <f t="shared" si="95"/>
        <v>330.69</v>
      </c>
      <c r="U170" s="44">
        <f t="shared" si="95"/>
        <v>330.69</v>
      </c>
      <c r="V170" s="44">
        <f t="shared" si="95"/>
        <v>330.69</v>
      </c>
      <c r="W170" s="44">
        <f t="shared" si="95"/>
        <v>330.69</v>
      </c>
      <c r="X170" s="44">
        <f t="shared" si="95"/>
        <v>330.69</v>
      </c>
      <c r="Y170" s="44">
        <f t="shared" si="95"/>
        <v>330.69</v>
      </c>
      <c r="Z170" s="44">
        <f t="shared" si="95"/>
        <v>330.69</v>
      </c>
      <c r="AA170" s="44">
        <f t="shared" si="95"/>
        <v>330.69</v>
      </c>
    </row>
    <row r="171" spans="1:27" collapsed="1" x14ac:dyDescent="0.2">
      <c r="A171" s="98" t="s">
        <v>2574</v>
      </c>
      <c r="B171" s="28" t="str">
        <f>"02"&amp;"."&amp;$B$801&amp;"."&amp;$B$802</f>
        <v>02.08.2023</v>
      </c>
      <c r="C171" s="90" t="s">
        <v>76</v>
      </c>
      <c r="D171" s="91">
        <f>ROUND(((D172+D173+D175+D174)/1000),5)</f>
        <v>1.59609</v>
      </c>
      <c r="E171" s="91">
        <f>ROUND(((E172+E173+E175+E174)/1000),5)</f>
        <v>1.39439</v>
      </c>
      <c r="F171" s="91">
        <f>ROUND(((F172+F173+F175+F174)/1000),5)</f>
        <v>1.2891999999999999</v>
      </c>
      <c r="G171" s="91">
        <f t="shared" ref="G171:AA171" si="96">ROUND(((G172+G173+G175+G174)/1000),5)</f>
        <v>1.2467699999999999</v>
      </c>
      <c r="H171" s="91">
        <f t="shared" si="96"/>
        <v>1.2290700000000001</v>
      </c>
      <c r="I171" s="91">
        <f t="shared" si="96"/>
        <v>1.3255699999999999</v>
      </c>
      <c r="J171" s="91">
        <f t="shared" si="96"/>
        <v>1.53417</v>
      </c>
      <c r="K171" s="91">
        <f t="shared" si="96"/>
        <v>1.8813299999999999</v>
      </c>
      <c r="L171" s="91">
        <f t="shared" si="96"/>
        <v>2.1305700000000001</v>
      </c>
      <c r="M171" s="91">
        <f t="shared" si="96"/>
        <v>2.4383900000000001</v>
      </c>
      <c r="N171" s="91">
        <f t="shared" si="96"/>
        <v>2.5078800000000001</v>
      </c>
      <c r="O171" s="91">
        <f t="shared" si="96"/>
        <v>2.5099499999999999</v>
      </c>
      <c r="P171" s="91">
        <f t="shared" si="96"/>
        <v>2.5053700000000001</v>
      </c>
      <c r="Q171" s="91">
        <f t="shared" si="96"/>
        <v>2.5297399999999999</v>
      </c>
      <c r="R171" s="91">
        <f t="shared" si="96"/>
        <v>2.58853</v>
      </c>
      <c r="S171" s="91">
        <f t="shared" si="96"/>
        <v>2.5876000000000001</v>
      </c>
      <c r="T171" s="91">
        <f t="shared" si="96"/>
        <v>2.5737000000000001</v>
      </c>
      <c r="U171" s="91">
        <f t="shared" si="96"/>
        <v>2.5134799999999999</v>
      </c>
      <c r="V171" s="91">
        <f t="shared" si="96"/>
        <v>2.5027300000000001</v>
      </c>
      <c r="W171" s="91">
        <f t="shared" si="96"/>
        <v>2.4397700000000002</v>
      </c>
      <c r="X171" s="91">
        <f t="shared" si="96"/>
        <v>2.4262700000000001</v>
      </c>
      <c r="Y171" s="91">
        <f t="shared" si="96"/>
        <v>2.3995600000000001</v>
      </c>
      <c r="Z171" s="91">
        <f t="shared" si="96"/>
        <v>2.2063999999999999</v>
      </c>
      <c r="AA171" s="91">
        <f t="shared" si="96"/>
        <v>1.9295199999999999</v>
      </c>
    </row>
    <row r="172" spans="1:27" ht="12.75" hidden="1" customHeight="1" outlineLevel="1" x14ac:dyDescent="0.2">
      <c r="A172" s="99" t="s">
        <v>2575</v>
      </c>
      <c r="B172" s="63" t="s">
        <v>238</v>
      </c>
      <c r="C172" s="43" t="s">
        <v>79</v>
      </c>
      <c r="D172" s="44">
        <v>1148.3599999999999</v>
      </c>
      <c r="E172" s="44">
        <v>946.66</v>
      </c>
      <c r="F172" s="44">
        <v>841.47</v>
      </c>
      <c r="G172" s="44">
        <v>799.04</v>
      </c>
      <c r="H172" s="44">
        <v>781.34</v>
      </c>
      <c r="I172" s="44">
        <v>877.84</v>
      </c>
      <c r="J172" s="44">
        <v>1086.44</v>
      </c>
      <c r="K172" s="44">
        <v>1433.6</v>
      </c>
      <c r="L172" s="44">
        <v>1682.84</v>
      </c>
      <c r="M172" s="44">
        <v>1990.66</v>
      </c>
      <c r="N172" s="44">
        <v>2060.15</v>
      </c>
      <c r="O172" s="44">
        <v>2062.2199999999998</v>
      </c>
      <c r="P172" s="44">
        <v>2057.64</v>
      </c>
      <c r="Q172" s="44">
        <v>2082.0100000000002</v>
      </c>
      <c r="R172" s="44">
        <v>2140.8000000000002</v>
      </c>
      <c r="S172" s="44">
        <v>2139.87</v>
      </c>
      <c r="T172" s="44">
        <v>2125.9699999999998</v>
      </c>
      <c r="U172" s="44">
        <v>2065.75</v>
      </c>
      <c r="V172" s="44">
        <v>2055</v>
      </c>
      <c r="W172" s="44">
        <v>1992.04</v>
      </c>
      <c r="X172" s="44">
        <v>1978.54</v>
      </c>
      <c r="Y172" s="44">
        <v>1951.83</v>
      </c>
      <c r="Z172" s="44">
        <v>1758.67</v>
      </c>
      <c r="AA172" s="44">
        <v>1481.79</v>
      </c>
    </row>
    <row r="173" spans="1:27" ht="12.75" hidden="1" customHeight="1" outlineLevel="1" x14ac:dyDescent="0.2">
      <c r="A173" s="99" t="s">
        <v>2576</v>
      </c>
      <c r="B173" s="63" t="s">
        <v>90</v>
      </c>
      <c r="C173" s="43" t="s">
        <v>79</v>
      </c>
      <c r="D173" s="44">
        <f>$D$168</f>
        <v>113.12</v>
      </c>
      <c r="E173" s="44">
        <f>$D$168</f>
        <v>113.12</v>
      </c>
      <c r="F173" s="44">
        <f t="shared" ref="F173:AA173" si="97">$D$168</f>
        <v>113.12</v>
      </c>
      <c r="G173" s="44">
        <f t="shared" si="97"/>
        <v>113.12</v>
      </c>
      <c r="H173" s="44">
        <f t="shared" si="97"/>
        <v>113.12</v>
      </c>
      <c r="I173" s="44">
        <f t="shared" si="97"/>
        <v>113.12</v>
      </c>
      <c r="J173" s="44">
        <f t="shared" si="97"/>
        <v>113.12</v>
      </c>
      <c r="K173" s="44">
        <f t="shared" si="97"/>
        <v>113.12</v>
      </c>
      <c r="L173" s="44">
        <f t="shared" si="97"/>
        <v>113.12</v>
      </c>
      <c r="M173" s="44">
        <f t="shared" si="97"/>
        <v>113.12</v>
      </c>
      <c r="N173" s="44">
        <f t="shared" si="97"/>
        <v>113.12</v>
      </c>
      <c r="O173" s="44">
        <f t="shared" si="97"/>
        <v>113.12</v>
      </c>
      <c r="P173" s="44">
        <f t="shared" si="97"/>
        <v>113.12</v>
      </c>
      <c r="Q173" s="44">
        <f t="shared" si="97"/>
        <v>113.12</v>
      </c>
      <c r="R173" s="44">
        <f t="shared" si="97"/>
        <v>113.12</v>
      </c>
      <c r="S173" s="44">
        <f t="shared" si="97"/>
        <v>113.12</v>
      </c>
      <c r="T173" s="44">
        <f t="shared" si="97"/>
        <v>113.12</v>
      </c>
      <c r="U173" s="44">
        <f t="shared" si="97"/>
        <v>113.12</v>
      </c>
      <c r="V173" s="44">
        <f t="shared" si="97"/>
        <v>113.12</v>
      </c>
      <c r="W173" s="44">
        <f t="shared" si="97"/>
        <v>113.12</v>
      </c>
      <c r="X173" s="44">
        <f t="shared" si="97"/>
        <v>113.12</v>
      </c>
      <c r="Y173" s="44">
        <f t="shared" si="97"/>
        <v>113.12</v>
      </c>
      <c r="Z173" s="44">
        <f t="shared" si="97"/>
        <v>113.12</v>
      </c>
      <c r="AA173" s="44">
        <f t="shared" si="97"/>
        <v>113.12</v>
      </c>
    </row>
    <row r="174" spans="1:27" ht="12.75" hidden="1" customHeight="1" outlineLevel="1" x14ac:dyDescent="0.2">
      <c r="A174" s="99" t="s">
        <v>2577</v>
      </c>
      <c r="B174" s="63" t="s">
        <v>83</v>
      </c>
      <c r="C174" s="43" t="s">
        <v>79</v>
      </c>
      <c r="D174" s="44">
        <v>3.92</v>
      </c>
      <c r="E174" s="44">
        <v>3.92</v>
      </c>
      <c r="F174" s="44">
        <v>3.92</v>
      </c>
      <c r="G174" s="44">
        <v>3.92</v>
      </c>
      <c r="H174" s="44">
        <v>3.92</v>
      </c>
      <c r="I174" s="44">
        <v>3.92</v>
      </c>
      <c r="J174" s="44">
        <v>3.92</v>
      </c>
      <c r="K174" s="44">
        <v>3.92</v>
      </c>
      <c r="L174" s="44">
        <v>3.92</v>
      </c>
      <c r="M174" s="44">
        <v>3.92</v>
      </c>
      <c r="N174" s="44">
        <v>3.92</v>
      </c>
      <c r="O174" s="44">
        <v>3.92</v>
      </c>
      <c r="P174" s="44">
        <v>3.92</v>
      </c>
      <c r="Q174" s="44">
        <v>3.92</v>
      </c>
      <c r="R174" s="44">
        <v>3.92</v>
      </c>
      <c r="S174" s="44">
        <v>3.92</v>
      </c>
      <c r="T174" s="44">
        <v>3.92</v>
      </c>
      <c r="U174" s="44">
        <v>3.92</v>
      </c>
      <c r="V174" s="44">
        <v>3.92</v>
      </c>
      <c r="W174" s="44">
        <v>3.92</v>
      </c>
      <c r="X174" s="44">
        <v>3.92</v>
      </c>
      <c r="Y174" s="44">
        <v>3.92</v>
      </c>
      <c r="Z174" s="44">
        <v>3.92</v>
      </c>
      <c r="AA174" s="44">
        <v>3.92</v>
      </c>
    </row>
    <row r="175" spans="1:27" ht="12.75" hidden="1" customHeight="1" outlineLevel="1" x14ac:dyDescent="0.2">
      <c r="A175" s="99" t="s">
        <v>2578</v>
      </c>
      <c r="B175" s="63" t="s">
        <v>81</v>
      </c>
      <c r="C175" s="43" t="s">
        <v>79</v>
      </c>
      <c r="D175" s="44">
        <f>$D$11</f>
        <v>330.69</v>
      </c>
      <c r="E175" s="44">
        <f t="shared" ref="E175:AA175" si="98">$D$11</f>
        <v>330.69</v>
      </c>
      <c r="F175" s="44">
        <f t="shared" si="98"/>
        <v>330.69</v>
      </c>
      <c r="G175" s="44">
        <f t="shared" si="98"/>
        <v>330.69</v>
      </c>
      <c r="H175" s="44">
        <f t="shared" si="98"/>
        <v>330.69</v>
      </c>
      <c r="I175" s="44">
        <f t="shared" si="98"/>
        <v>330.69</v>
      </c>
      <c r="J175" s="44">
        <f t="shared" si="98"/>
        <v>330.69</v>
      </c>
      <c r="K175" s="44">
        <f t="shared" si="98"/>
        <v>330.69</v>
      </c>
      <c r="L175" s="44">
        <f t="shared" si="98"/>
        <v>330.69</v>
      </c>
      <c r="M175" s="44">
        <f t="shared" si="98"/>
        <v>330.69</v>
      </c>
      <c r="N175" s="44">
        <f t="shared" si="98"/>
        <v>330.69</v>
      </c>
      <c r="O175" s="44">
        <f t="shared" si="98"/>
        <v>330.69</v>
      </c>
      <c r="P175" s="44">
        <f t="shared" si="98"/>
        <v>330.69</v>
      </c>
      <c r="Q175" s="44">
        <f t="shared" si="98"/>
        <v>330.69</v>
      </c>
      <c r="R175" s="44">
        <f t="shared" si="98"/>
        <v>330.69</v>
      </c>
      <c r="S175" s="44">
        <f t="shared" si="98"/>
        <v>330.69</v>
      </c>
      <c r="T175" s="44">
        <f t="shared" si="98"/>
        <v>330.69</v>
      </c>
      <c r="U175" s="44">
        <f t="shared" si="98"/>
        <v>330.69</v>
      </c>
      <c r="V175" s="44">
        <f t="shared" si="98"/>
        <v>330.69</v>
      </c>
      <c r="W175" s="44">
        <f t="shared" si="98"/>
        <v>330.69</v>
      </c>
      <c r="X175" s="44">
        <f t="shared" si="98"/>
        <v>330.69</v>
      </c>
      <c r="Y175" s="44">
        <f t="shared" si="98"/>
        <v>330.69</v>
      </c>
      <c r="Z175" s="44">
        <f t="shared" si="98"/>
        <v>330.69</v>
      </c>
      <c r="AA175" s="44">
        <f t="shared" si="98"/>
        <v>330.69</v>
      </c>
    </row>
    <row r="176" spans="1:27" ht="12.75" customHeight="1" collapsed="1" x14ac:dyDescent="0.2">
      <c r="A176" s="98" t="s">
        <v>2579</v>
      </c>
      <c r="B176" s="28" t="str">
        <f>"03"&amp;"."&amp;$B$801&amp;"."&amp;$B$802</f>
        <v>03.08.2023</v>
      </c>
      <c r="C176" s="90" t="s">
        <v>76</v>
      </c>
      <c r="D176" s="91">
        <f>ROUND(((D177+D178+D180+D179)/1000),5)</f>
        <v>1.6747799999999999</v>
      </c>
      <c r="E176" s="91">
        <f>ROUND(((E177+E178+E180+E179)/1000),5)</f>
        <v>1.4826299999999999</v>
      </c>
      <c r="F176" s="91">
        <f>ROUND(((F177+F178+F180+F179)/1000),5)</f>
        <v>1.34276</v>
      </c>
      <c r="G176" s="91">
        <f t="shared" ref="G176:AA176" si="99">ROUND(((G177+G178+G180+G179)/1000),5)</f>
        <v>1.2934300000000001</v>
      </c>
      <c r="H176" s="91">
        <f t="shared" si="99"/>
        <v>1.26779</v>
      </c>
      <c r="I176" s="91">
        <f t="shared" si="99"/>
        <v>1.4029499999999999</v>
      </c>
      <c r="J176" s="91">
        <f t="shared" si="99"/>
        <v>1.6516599999999999</v>
      </c>
      <c r="K176" s="91">
        <f t="shared" si="99"/>
        <v>1.9248700000000001</v>
      </c>
      <c r="L176" s="91">
        <f t="shared" si="99"/>
        <v>2.2270599999999998</v>
      </c>
      <c r="M176" s="91">
        <f t="shared" si="99"/>
        <v>2.7417699999999998</v>
      </c>
      <c r="N176" s="91">
        <f t="shared" si="99"/>
        <v>2.91852</v>
      </c>
      <c r="O176" s="91">
        <f t="shared" si="99"/>
        <v>2.9529999999999998</v>
      </c>
      <c r="P176" s="91">
        <f t="shared" si="99"/>
        <v>2.9571900000000002</v>
      </c>
      <c r="Q176" s="91">
        <f t="shared" si="99"/>
        <v>2.9763799999999998</v>
      </c>
      <c r="R176" s="91">
        <f t="shared" si="99"/>
        <v>2.88788</v>
      </c>
      <c r="S176" s="91">
        <f t="shared" si="99"/>
        <v>2.8744700000000001</v>
      </c>
      <c r="T176" s="91">
        <f t="shared" si="99"/>
        <v>2.8229899999999999</v>
      </c>
      <c r="U176" s="91">
        <f t="shared" si="99"/>
        <v>2.6932100000000001</v>
      </c>
      <c r="V176" s="91">
        <f t="shared" si="99"/>
        <v>2.5888499999999999</v>
      </c>
      <c r="W176" s="91">
        <f t="shared" si="99"/>
        <v>2.5403899999999999</v>
      </c>
      <c r="X176" s="91">
        <f t="shared" si="99"/>
        <v>2.53016</v>
      </c>
      <c r="Y176" s="91">
        <f t="shared" si="99"/>
        <v>2.5160800000000001</v>
      </c>
      <c r="Z176" s="91">
        <f t="shared" si="99"/>
        <v>2.3695400000000002</v>
      </c>
      <c r="AA176" s="91">
        <f t="shared" si="99"/>
        <v>1.96991</v>
      </c>
    </row>
    <row r="177" spans="1:27" ht="12.75" hidden="1" customHeight="1" outlineLevel="1" x14ac:dyDescent="0.2">
      <c r="A177" s="99" t="s">
        <v>2580</v>
      </c>
      <c r="B177" s="63" t="s">
        <v>238</v>
      </c>
      <c r="C177" s="43" t="s">
        <v>79</v>
      </c>
      <c r="D177" s="44">
        <v>1227.05</v>
      </c>
      <c r="E177" s="44">
        <v>1034.9000000000001</v>
      </c>
      <c r="F177" s="44">
        <v>895.03</v>
      </c>
      <c r="G177" s="44">
        <v>845.7</v>
      </c>
      <c r="H177" s="44">
        <v>820.06</v>
      </c>
      <c r="I177" s="44">
        <v>955.22</v>
      </c>
      <c r="J177" s="44">
        <v>1203.93</v>
      </c>
      <c r="K177" s="44">
        <v>1477.14</v>
      </c>
      <c r="L177" s="44">
        <v>1779.33</v>
      </c>
      <c r="M177" s="44">
        <v>2294.04</v>
      </c>
      <c r="N177" s="44">
        <v>2470.79</v>
      </c>
      <c r="O177" s="44">
        <v>2505.27</v>
      </c>
      <c r="P177" s="44">
        <v>2509.46</v>
      </c>
      <c r="Q177" s="44">
        <v>2528.65</v>
      </c>
      <c r="R177" s="44">
        <v>2440.15</v>
      </c>
      <c r="S177" s="44">
        <v>2426.7399999999998</v>
      </c>
      <c r="T177" s="44">
        <v>2375.2600000000002</v>
      </c>
      <c r="U177" s="44">
        <v>2245.48</v>
      </c>
      <c r="V177" s="44">
        <v>2141.12</v>
      </c>
      <c r="W177" s="44">
        <v>2092.66</v>
      </c>
      <c r="X177" s="44">
        <v>2082.4299999999998</v>
      </c>
      <c r="Y177" s="44">
        <v>2068.35</v>
      </c>
      <c r="Z177" s="44">
        <v>1921.81</v>
      </c>
      <c r="AA177" s="44">
        <v>1522.18</v>
      </c>
    </row>
    <row r="178" spans="1:27" ht="12.75" hidden="1" customHeight="1" outlineLevel="1" x14ac:dyDescent="0.2">
      <c r="A178" s="99" t="s">
        <v>2581</v>
      </c>
      <c r="B178" s="63" t="s">
        <v>90</v>
      </c>
      <c r="C178" s="43" t="s">
        <v>79</v>
      </c>
      <c r="D178" s="44">
        <f>$D$168</f>
        <v>113.12</v>
      </c>
      <c r="E178" s="44">
        <f>$D$168</f>
        <v>113.12</v>
      </c>
      <c r="F178" s="44">
        <f t="shared" ref="F178:AA178" si="100">$D$168</f>
        <v>113.12</v>
      </c>
      <c r="G178" s="44">
        <f t="shared" si="100"/>
        <v>113.12</v>
      </c>
      <c r="H178" s="44">
        <f t="shared" si="100"/>
        <v>113.12</v>
      </c>
      <c r="I178" s="44">
        <f t="shared" si="100"/>
        <v>113.12</v>
      </c>
      <c r="J178" s="44">
        <f t="shared" si="100"/>
        <v>113.12</v>
      </c>
      <c r="K178" s="44">
        <f t="shared" si="100"/>
        <v>113.12</v>
      </c>
      <c r="L178" s="44">
        <f t="shared" si="100"/>
        <v>113.12</v>
      </c>
      <c r="M178" s="44">
        <f t="shared" si="100"/>
        <v>113.12</v>
      </c>
      <c r="N178" s="44">
        <f t="shared" si="100"/>
        <v>113.12</v>
      </c>
      <c r="O178" s="44">
        <f t="shared" si="100"/>
        <v>113.12</v>
      </c>
      <c r="P178" s="44">
        <f t="shared" si="100"/>
        <v>113.12</v>
      </c>
      <c r="Q178" s="44">
        <f t="shared" si="100"/>
        <v>113.12</v>
      </c>
      <c r="R178" s="44">
        <f t="shared" si="100"/>
        <v>113.12</v>
      </c>
      <c r="S178" s="44">
        <f t="shared" si="100"/>
        <v>113.12</v>
      </c>
      <c r="T178" s="44">
        <f t="shared" si="100"/>
        <v>113.12</v>
      </c>
      <c r="U178" s="44">
        <f t="shared" si="100"/>
        <v>113.12</v>
      </c>
      <c r="V178" s="44">
        <f t="shared" si="100"/>
        <v>113.12</v>
      </c>
      <c r="W178" s="44">
        <f t="shared" si="100"/>
        <v>113.12</v>
      </c>
      <c r="X178" s="44">
        <f t="shared" si="100"/>
        <v>113.12</v>
      </c>
      <c r="Y178" s="44">
        <f t="shared" si="100"/>
        <v>113.12</v>
      </c>
      <c r="Z178" s="44">
        <f t="shared" si="100"/>
        <v>113.12</v>
      </c>
      <c r="AA178" s="44">
        <f t="shared" si="100"/>
        <v>113.12</v>
      </c>
    </row>
    <row r="179" spans="1:27" ht="12.75" hidden="1" customHeight="1" outlineLevel="1" x14ac:dyDescent="0.2">
      <c r="A179" s="99" t="s">
        <v>2582</v>
      </c>
      <c r="B179" s="63" t="s">
        <v>83</v>
      </c>
      <c r="C179" s="43" t="s">
        <v>79</v>
      </c>
      <c r="D179" s="44">
        <v>3.92</v>
      </c>
      <c r="E179" s="44">
        <v>3.92</v>
      </c>
      <c r="F179" s="44">
        <v>3.92</v>
      </c>
      <c r="G179" s="44">
        <v>3.92</v>
      </c>
      <c r="H179" s="44">
        <v>3.92</v>
      </c>
      <c r="I179" s="44">
        <v>3.92</v>
      </c>
      <c r="J179" s="44">
        <v>3.92</v>
      </c>
      <c r="K179" s="44">
        <v>3.92</v>
      </c>
      <c r="L179" s="44">
        <v>3.92</v>
      </c>
      <c r="M179" s="44">
        <v>3.92</v>
      </c>
      <c r="N179" s="44">
        <v>3.92</v>
      </c>
      <c r="O179" s="44">
        <v>3.92</v>
      </c>
      <c r="P179" s="44">
        <v>3.92</v>
      </c>
      <c r="Q179" s="44">
        <v>3.92</v>
      </c>
      <c r="R179" s="44">
        <v>3.92</v>
      </c>
      <c r="S179" s="44">
        <v>3.92</v>
      </c>
      <c r="T179" s="44">
        <v>3.92</v>
      </c>
      <c r="U179" s="44">
        <v>3.92</v>
      </c>
      <c r="V179" s="44">
        <v>3.92</v>
      </c>
      <c r="W179" s="44">
        <v>3.92</v>
      </c>
      <c r="X179" s="44">
        <v>3.92</v>
      </c>
      <c r="Y179" s="44">
        <v>3.92</v>
      </c>
      <c r="Z179" s="44">
        <v>3.92</v>
      </c>
      <c r="AA179" s="44">
        <v>3.92</v>
      </c>
    </row>
    <row r="180" spans="1:27" ht="12.75" hidden="1" customHeight="1" outlineLevel="1" x14ac:dyDescent="0.2">
      <c r="A180" s="99" t="s">
        <v>2583</v>
      </c>
      <c r="B180" s="63" t="s">
        <v>81</v>
      </c>
      <c r="C180" s="43" t="s">
        <v>79</v>
      </c>
      <c r="D180" s="44">
        <f>$D$11</f>
        <v>330.69</v>
      </c>
      <c r="E180" s="44">
        <f t="shared" ref="E180:AA180" si="101">$D$11</f>
        <v>330.69</v>
      </c>
      <c r="F180" s="44">
        <f t="shared" si="101"/>
        <v>330.69</v>
      </c>
      <c r="G180" s="44">
        <f t="shared" si="101"/>
        <v>330.69</v>
      </c>
      <c r="H180" s="44">
        <f t="shared" si="101"/>
        <v>330.69</v>
      </c>
      <c r="I180" s="44">
        <f t="shared" si="101"/>
        <v>330.69</v>
      </c>
      <c r="J180" s="44">
        <f t="shared" si="101"/>
        <v>330.69</v>
      </c>
      <c r="K180" s="44">
        <f t="shared" si="101"/>
        <v>330.69</v>
      </c>
      <c r="L180" s="44">
        <f t="shared" si="101"/>
        <v>330.69</v>
      </c>
      <c r="M180" s="44">
        <f t="shared" si="101"/>
        <v>330.69</v>
      </c>
      <c r="N180" s="44">
        <f t="shared" si="101"/>
        <v>330.69</v>
      </c>
      <c r="O180" s="44">
        <f t="shared" si="101"/>
        <v>330.69</v>
      </c>
      <c r="P180" s="44">
        <f t="shared" si="101"/>
        <v>330.69</v>
      </c>
      <c r="Q180" s="44">
        <f t="shared" si="101"/>
        <v>330.69</v>
      </c>
      <c r="R180" s="44">
        <f t="shared" si="101"/>
        <v>330.69</v>
      </c>
      <c r="S180" s="44">
        <f t="shared" si="101"/>
        <v>330.69</v>
      </c>
      <c r="T180" s="44">
        <f t="shared" si="101"/>
        <v>330.69</v>
      </c>
      <c r="U180" s="44">
        <f t="shared" si="101"/>
        <v>330.69</v>
      </c>
      <c r="V180" s="44">
        <f t="shared" si="101"/>
        <v>330.69</v>
      </c>
      <c r="W180" s="44">
        <f t="shared" si="101"/>
        <v>330.69</v>
      </c>
      <c r="X180" s="44">
        <f t="shared" si="101"/>
        <v>330.69</v>
      </c>
      <c r="Y180" s="44">
        <f t="shared" si="101"/>
        <v>330.69</v>
      </c>
      <c r="Z180" s="44">
        <f t="shared" si="101"/>
        <v>330.69</v>
      </c>
      <c r="AA180" s="44">
        <f t="shared" si="101"/>
        <v>330.69</v>
      </c>
    </row>
    <row r="181" spans="1:27" ht="12.75" customHeight="1" collapsed="1" x14ac:dyDescent="0.2">
      <c r="A181" s="98" t="s">
        <v>2584</v>
      </c>
      <c r="B181" s="28" t="str">
        <f>"04"&amp;"."&amp;$B$801&amp;"."&amp;$B$802</f>
        <v>04.08.2023</v>
      </c>
      <c r="C181" s="90" t="s">
        <v>76</v>
      </c>
      <c r="D181" s="91">
        <f>ROUND(((D182+D183+D185+D184)/1000),5)</f>
        <v>1.7341599999999999</v>
      </c>
      <c r="E181" s="91">
        <f>ROUND(((E182+E183+E185+E184)/1000),5)</f>
        <v>1.4920599999999999</v>
      </c>
      <c r="F181" s="91">
        <f>ROUND(((F182+F183+F185+F184)/1000),5)</f>
        <v>1.33914</v>
      </c>
      <c r="G181" s="91">
        <f t="shared" ref="G181:AA181" si="102">ROUND(((G182+G183+G185+G184)/1000),5)</f>
        <v>1.27501</v>
      </c>
      <c r="H181" s="91">
        <f t="shared" si="102"/>
        <v>1.24908</v>
      </c>
      <c r="I181" s="91">
        <f t="shared" si="102"/>
        <v>1.3384499999999999</v>
      </c>
      <c r="J181" s="91">
        <f t="shared" si="102"/>
        <v>1.55857</v>
      </c>
      <c r="K181" s="91">
        <f t="shared" si="102"/>
        <v>1.9700599999999999</v>
      </c>
      <c r="L181" s="91">
        <f t="shared" si="102"/>
        <v>2.28017</v>
      </c>
      <c r="M181" s="91">
        <f t="shared" si="102"/>
        <v>2.7353299999999998</v>
      </c>
      <c r="N181" s="91">
        <f t="shared" si="102"/>
        <v>2.9190700000000001</v>
      </c>
      <c r="O181" s="91">
        <f t="shared" si="102"/>
        <v>2.9579800000000001</v>
      </c>
      <c r="P181" s="91">
        <f t="shared" si="102"/>
        <v>2.9268800000000001</v>
      </c>
      <c r="Q181" s="91">
        <f t="shared" si="102"/>
        <v>3.0203000000000002</v>
      </c>
      <c r="R181" s="91">
        <f t="shared" si="102"/>
        <v>3.4221699999999999</v>
      </c>
      <c r="S181" s="91">
        <f t="shared" si="102"/>
        <v>3.4528300000000001</v>
      </c>
      <c r="T181" s="91">
        <f t="shared" si="102"/>
        <v>3.4407700000000001</v>
      </c>
      <c r="U181" s="91">
        <f t="shared" si="102"/>
        <v>2.9901900000000001</v>
      </c>
      <c r="V181" s="91">
        <f t="shared" si="102"/>
        <v>2.9047299999999998</v>
      </c>
      <c r="W181" s="91">
        <f t="shared" si="102"/>
        <v>2.8625600000000002</v>
      </c>
      <c r="X181" s="91">
        <f t="shared" si="102"/>
        <v>2.72431</v>
      </c>
      <c r="Y181" s="91">
        <f t="shared" si="102"/>
        <v>2.5667300000000002</v>
      </c>
      <c r="Z181" s="91">
        <f t="shared" si="102"/>
        <v>2.2773599999999998</v>
      </c>
      <c r="AA181" s="91">
        <f t="shared" si="102"/>
        <v>1.9664299999999999</v>
      </c>
    </row>
    <row r="182" spans="1:27" ht="12.75" hidden="1" customHeight="1" outlineLevel="1" x14ac:dyDescent="0.2">
      <c r="A182" s="99" t="s">
        <v>2585</v>
      </c>
      <c r="B182" s="63" t="s">
        <v>238</v>
      </c>
      <c r="C182" s="43" t="s">
        <v>79</v>
      </c>
      <c r="D182" s="44">
        <v>1286.43</v>
      </c>
      <c r="E182" s="44">
        <v>1044.33</v>
      </c>
      <c r="F182" s="44">
        <v>891.41</v>
      </c>
      <c r="G182" s="44">
        <v>827.28</v>
      </c>
      <c r="H182" s="44">
        <v>801.35</v>
      </c>
      <c r="I182" s="44">
        <v>890.72</v>
      </c>
      <c r="J182" s="44">
        <v>1110.8399999999999</v>
      </c>
      <c r="K182" s="44">
        <v>1522.33</v>
      </c>
      <c r="L182" s="44">
        <v>1832.44</v>
      </c>
      <c r="M182" s="44">
        <v>2287.6</v>
      </c>
      <c r="N182" s="44">
        <v>2471.34</v>
      </c>
      <c r="O182" s="44">
        <v>2510.25</v>
      </c>
      <c r="P182" s="44">
        <v>2479.15</v>
      </c>
      <c r="Q182" s="44">
        <v>2572.5700000000002</v>
      </c>
      <c r="R182" s="44">
        <v>2974.44</v>
      </c>
      <c r="S182" s="44">
        <v>3005.1</v>
      </c>
      <c r="T182" s="44">
        <v>2993.04</v>
      </c>
      <c r="U182" s="44">
        <v>2542.46</v>
      </c>
      <c r="V182" s="44">
        <v>2457</v>
      </c>
      <c r="W182" s="44">
        <v>2414.83</v>
      </c>
      <c r="X182" s="44">
        <v>2276.58</v>
      </c>
      <c r="Y182" s="44">
        <v>2119</v>
      </c>
      <c r="Z182" s="44">
        <v>1829.63</v>
      </c>
      <c r="AA182" s="44">
        <v>1518.7</v>
      </c>
    </row>
    <row r="183" spans="1:27" ht="12.75" hidden="1" customHeight="1" outlineLevel="1" x14ac:dyDescent="0.2">
      <c r="A183" s="99" t="s">
        <v>2586</v>
      </c>
      <c r="B183" s="63" t="s">
        <v>90</v>
      </c>
      <c r="C183" s="43" t="s">
        <v>79</v>
      </c>
      <c r="D183" s="44">
        <f>$D$168</f>
        <v>113.12</v>
      </c>
      <c r="E183" s="44">
        <f>$D$168</f>
        <v>113.12</v>
      </c>
      <c r="F183" s="44">
        <f t="shared" ref="F183:AA183" si="103">$D$168</f>
        <v>113.12</v>
      </c>
      <c r="G183" s="44">
        <f t="shared" si="103"/>
        <v>113.12</v>
      </c>
      <c r="H183" s="44">
        <f t="shared" si="103"/>
        <v>113.12</v>
      </c>
      <c r="I183" s="44">
        <f t="shared" si="103"/>
        <v>113.12</v>
      </c>
      <c r="J183" s="44">
        <f t="shared" si="103"/>
        <v>113.12</v>
      </c>
      <c r="K183" s="44">
        <f t="shared" si="103"/>
        <v>113.12</v>
      </c>
      <c r="L183" s="44">
        <f t="shared" si="103"/>
        <v>113.12</v>
      </c>
      <c r="M183" s="44">
        <f t="shared" si="103"/>
        <v>113.12</v>
      </c>
      <c r="N183" s="44">
        <f t="shared" si="103"/>
        <v>113.12</v>
      </c>
      <c r="O183" s="44">
        <f t="shared" si="103"/>
        <v>113.12</v>
      </c>
      <c r="P183" s="44">
        <f t="shared" si="103"/>
        <v>113.12</v>
      </c>
      <c r="Q183" s="44">
        <f t="shared" si="103"/>
        <v>113.12</v>
      </c>
      <c r="R183" s="44">
        <f t="shared" si="103"/>
        <v>113.12</v>
      </c>
      <c r="S183" s="44">
        <f t="shared" si="103"/>
        <v>113.12</v>
      </c>
      <c r="T183" s="44">
        <f t="shared" si="103"/>
        <v>113.12</v>
      </c>
      <c r="U183" s="44">
        <f t="shared" si="103"/>
        <v>113.12</v>
      </c>
      <c r="V183" s="44">
        <f t="shared" si="103"/>
        <v>113.12</v>
      </c>
      <c r="W183" s="44">
        <f t="shared" si="103"/>
        <v>113.12</v>
      </c>
      <c r="X183" s="44">
        <f t="shared" si="103"/>
        <v>113.12</v>
      </c>
      <c r="Y183" s="44">
        <f t="shared" si="103"/>
        <v>113.12</v>
      </c>
      <c r="Z183" s="44">
        <f t="shared" si="103"/>
        <v>113.12</v>
      </c>
      <c r="AA183" s="44">
        <f t="shared" si="103"/>
        <v>113.12</v>
      </c>
    </row>
    <row r="184" spans="1:27" ht="12.75" hidden="1" customHeight="1" outlineLevel="1" x14ac:dyDescent="0.2">
      <c r="A184" s="99" t="s">
        <v>2587</v>
      </c>
      <c r="B184" s="63" t="s">
        <v>83</v>
      </c>
      <c r="C184" s="43" t="s">
        <v>79</v>
      </c>
      <c r="D184" s="44">
        <v>3.92</v>
      </c>
      <c r="E184" s="44">
        <v>3.92</v>
      </c>
      <c r="F184" s="44">
        <v>3.92</v>
      </c>
      <c r="G184" s="44">
        <v>3.92</v>
      </c>
      <c r="H184" s="44">
        <v>3.92</v>
      </c>
      <c r="I184" s="44">
        <v>3.92</v>
      </c>
      <c r="J184" s="44">
        <v>3.92</v>
      </c>
      <c r="K184" s="44">
        <v>3.92</v>
      </c>
      <c r="L184" s="44">
        <v>3.92</v>
      </c>
      <c r="M184" s="44">
        <v>3.92</v>
      </c>
      <c r="N184" s="44">
        <v>3.92</v>
      </c>
      <c r="O184" s="44">
        <v>3.92</v>
      </c>
      <c r="P184" s="44">
        <v>3.92</v>
      </c>
      <c r="Q184" s="44">
        <v>3.92</v>
      </c>
      <c r="R184" s="44">
        <v>3.92</v>
      </c>
      <c r="S184" s="44">
        <v>3.92</v>
      </c>
      <c r="T184" s="44">
        <v>3.92</v>
      </c>
      <c r="U184" s="44">
        <v>3.92</v>
      </c>
      <c r="V184" s="44">
        <v>3.92</v>
      </c>
      <c r="W184" s="44">
        <v>3.92</v>
      </c>
      <c r="X184" s="44">
        <v>3.92</v>
      </c>
      <c r="Y184" s="44">
        <v>3.92</v>
      </c>
      <c r="Z184" s="44">
        <v>3.92</v>
      </c>
      <c r="AA184" s="44">
        <v>3.92</v>
      </c>
    </row>
    <row r="185" spans="1:27" ht="12.75" hidden="1" customHeight="1" outlineLevel="1" x14ac:dyDescent="0.2">
      <c r="A185" s="99" t="s">
        <v>2588</v>
      </c>
      <c r="B185" s="63" t="s">
        <v>81</v>
      </c>
      <c r="C185" s="43" t="s">
        <v>79</v>
      </c>
      <c r="D185" s="44">
        <f>$D$11</f>
        <v>330.69</v>
      </c>
      <c r="E185" s="44">
        <f t="shared" ref="E185:AA185" si="104">$D$11</f>
        <v>330.69</v>
      </c>
      <c r="F185" s="44">
        <f t="shared" si="104"/>
        <v>330.69</v>
      </c>
      <c r="G185" s="44">
        <f t="shared" si="104"/>
        <v>330.69</v>
      </c>
      <c r="H185" s="44">
        <f t="shared" si="104"/>
        <v>330.69</v>
      </c>
      <c r="I185" s="44">
        <f t="shared" si="104"/>
        <v>330.69</v>
      </c>
      <c r="J185" s="44">
        <f t="shared" si="104"/>
        <v>330.69</v>
      </c>
      <c r="K185" s="44">
        <f t="shared" si="104"/>
        <v>330.69</v>
      </c>
      <c r="L185" s="44">
        <f t="shared" si="104"/>
        <v>330.69</v>
      </c>
      <c r="M185" s="44">
        <f t="shared" si="104"/>
        <v>330.69</v>
      </c>
      <c r="N185" s="44">
        <f t="shared" si="104"/>
        <v>330.69</v>
      </c>
      <c r="O185" s="44">
        <f t="shared" si="104"/>
        <v>330.69</v>
      </c>
      <c r="P185" s="44">
        <f t="shared" si="104"/>
        <v>330.69</v>
      </c>
      <c r="Q185" s="44">
        <f t="shared" si="104"/>
        <v>330.69</v>
      </c>
      <c r="R185" s="44">
        <f t="shared" si="104"/>
        <v>330.69</v>
      </c>
      <c r="S185" s="44">
        <f t="shared" si="104"/>
        <v>330.69</v>
      </c>
      <c r="T185" s="44">
        <f t="shared" si="104"/>
        <v>330.69</v>
      </c>
      <c r="U185" s="44">
        <f t="shared" si="104"/>
        <v>330.69</v>
      </c>
      <c r="V185" s="44">
        <f t="shared" si="104"/>
        <v>330.69</v>
      </c>
      <c r="W185" s="44">
        <f t="shared" si="104"/>
        <v>330.69</v>
      </c>
      <c r="X185" s="44">
        <f t="shared" si="104"/>
        <v>330.69</v>
      </c>
      <c r="Y185" s="44">
        <f t="shared" si="104"/>
        <v>330.69</v>
      </c>
      <c r="Z185" s="44">
        <f t="shared" si="104"/>
        <v>330.69</v>
      </c>
      <c r="AA185" s="44">
        <f t="shared" si="104"/>
        <v>330.69</v>
      </c>
    </row>
    <row r="186" spans="1:27" ht="12.75" customHeight="1" collapsed="1" x14ac:dyDescent="0.2">
      <c r="A186" s="98" t="s">
        <v>2589</v>
      </c>
      <c r="B186" s="28" t="str">
        <f>"05"&amp;"."&amp;$B$801&amp;"."&amp;$B$802</f>
        <v>05.08.2023</v>
      </c>
      <c r="C186" s="90" t="s">
        <v>76</v>
      </c>
      <c r="D186" s="91">
        <f>ROUND(((D187+D188+D190+D189)/1000),5)</f>
        <v>1.7630999999999999</v>
      </c>
      <c r="E186" s="91">
        <f>ROUND(((E187+E188+E190+E189)/1000),5)</f>
        <v>1.5554399999999999</v>
      </c>
      <c r="F186" s="91">
        <f>ROUND(((F187+F188+F190+F189)/1000),5)</f>
        <v>1.4232899999999999</v>
      </c>
      <c r="G186" s="91">
        <f t="shared" ref="G186:AA186" si="105">ROUND(((G187+G188+G190+G189)/1000),5)</f>
        <v>1.3512200000000001</v>
      </c>
      <c r="H186" s="91">
        <f t="shared" si="105"/>
        <v>1.30277</v>
      </c>
      <c r="I186" s="91">
        <f t="shared" si="105"/>
        <v>1.3066500000000001</v>
      </c>
      <c r="J186" s="91">
        <f t="shared" si="105"/>
        <v>1.3034699999999999</v>
      </c>
      <c r="K186" s="91">
        <f t="shared" si="105"/>
        <v>1.7305699999999999</v>
      </c>
      <c r="L186" s="91">
        <f t="shared" si="105"/>
        <v>2.0340400000000001</v>
      </c>
      <c r="M186" s="91">
        <f t="shared" si="105"/>
        <v>2.24186</v>
      </c>
      <c r="N186" s="91">
        <f t="shared" si="105"/>
        <v>2.42076</v>
      </c>
      <c r="O186" s="91">
        <f t="shared" si="105"/>
        <v>2.4722400000000002</v>
      </c>
      <c r="P186" s="91">
        <f t="shared" si="105"/>
        <v>2.44861</v>
      </c>
      <c r="Q186" s="91">
        <f t="shared" si="105"/>
        <v>2.3262100000000001</v>
      </c>
      <c r="R186" s="91">
        <f t="shared" si="105"/>
        <v>2.2041400000000002</v>
      </c>
      <c r="S186" s="91">
        <f t="shared" si="105"/>
        <v>2.4809999999999999</v>
      </c>
      <c r="T186" s="91">
        <f t="shared" si="105"/>
        <v>2.4522200000000001</v>
      </c>
      <c r="U186" s="91">
        <f t="shared" si="105"/>
        <v>2.21374</v>
      </c>
      <c r="V186" s="91">
        <f t="shared" si="105"/>
        <v>2.3389899999999999</v>
      </c>
      <c r="W186" s="91">
        <f t="shared" si="105"/>
        <v>2.3206000000000002</v>
      </c>
      <c r="X186" s="91">
        <f t="shared" si="105"/>
        <v>2.2802199999999999</v>
      </c>
      <c r="Y186" s="91">
        <f t="shared" si="105"/>
        <v>2.3092600000000001</v>
      </c>
      <c r="Z186" s="91">
        <f t="shared" si="105"/>
        <v>2.1757900000000001</v>
      </c>
      <c r="AA186" s="91">
        <f t="shared" si="105"/>
        <v>1.9390099999999999</v>
      </c>
    </row>
    <row r="187" spans="1:27" ht="12.75" hidden="1" customHeight="1" outlineLevel="1" x14ac:dyDescent="0.2">
      <c r="A187" s="99" t="s">
        <v>2590</v>
      </c>
      <c r="B187" s="63" t="s">
        <v>238</v>
      </c>
      <c r="C187" s="43" t="s">
        <v>79</v>
      </c>
      <c r="D187" s="44">
        <v>1315.37</v>
      </c>
      <c r="E187" s="44">
        <v>1107.71</v>
      </c>
      <c r="F187" s="44">
        <v>975.56</v>
      </c>
      <c r="G187" s="44">
        <v>903.49</v>
      </c>
      <c r="H187" s="44">
        <v>855.04</v>
      </c>
      <c r="I187" s="44">
        <v>858.92</v>
      </c>
      <c r="J187" s="44">
        <v>855.74</v>
      </c>
      <c r="K187" s="44">
        <v>1282.8399999999999</v>
      </c>
      <c r="L187" s="44">
        <v>1586.31</v>
      </c>
      <c r="M187" s="44">
        <v>1794.13</v>
      </c>
      <c r="N187" s="44">
        <v>1973.03</v>
      </c>
      <c r="O187" s="44">
        <v>2024.51</v>
      </c>
      <c r="P187" s="44">
        <v>2000.88</v>
      </c>
      <c r="Q187" s="44">
        <v>1878.48</v>
      </c>
      <c r="R187" s="44">
        <v>1756.41</v>
      </c>
      <c r="S187" s="44">
        <v>2033.27</v>
      </c>
      <c r="T187" s="44">
        <v>2004.49</v>
      </c>
      <c r="U187" s="44">
        <v>1766.01</v>
      </c>
      <c r="V187" s="44">
        <v>1891.26</v>
      </c>
      <c r="W187" s="44">
        <v>1872.87</v>
      </c>
      <c r="X187" s="44">
        <v>1832.49</v>
      </c>
      <c r="Y187" s="44">
        <v>1861.53</v>
      </c>
      <c r="Z187" s="44">
        <v>1728.06</v>
      </c>
      <c r="AA187" s="44">
        <v>1491.28</v>
      </c>
    </row>
    <row r="188" spans="1:27" ht="12.75" hidden="1" customHeight="1" outlineLevel="1" x14ac:dyDescent="0.2">
      <c r="A188" s="99" t="s">
        <v>2591</v>
      </c>
      <c r="B188" s="63" t="s">
        <v>90</v>
      </c>
      <c r="C188" s="43" t="s">
        <v>79</v>
      </c>
      <c r="D188" s="44">
        <f>$D$168</f>
        <v>113.12</v>
      </c>
      <c r="E188" s="44">
        <f>$D$168</f>
        <v>113.12</v>
      </c>
      <c r="F188" s="44">
        <f t="shared" ref="F188:AA188" si="106">$D$168</f>
        <v>113.12</v>
      </c>
      <c r="G188" s="44">
        <f t="shared" si="106"/>
        <v>113.12</v>
      </c>
      <c r="H188" s="44">
        <f t="shared" si="106"/>
        <v>113.12</v>
      </c>
      <c r="I188" s="44">
        <f t="shared" si="106"/>
        <v>113.12</v>
      </c>
      <c r="J188" s="44">
        <f t="shared" si="106"/>
        <v>113.12</v>
      </c>
      <c r="K188" s="44">
        <f t="shared" si="106"/>
        <v>113.12</v>
      </c>
      <c r="L188" s="44">
        <f t="shared" si="106"/>
        <v>113.12</v>
      </c>
      <c r="M188" s="44">
        <f t="shared" si="106"/>
        <v>113.12</v>
      </c>
      <c r="N188" s="44">
        <f t="shared" si="106"/>
        <v>113.12</v>
      </c>
      <c r="O188" s="44">
        <f t="shared" si="106"/>
        <v>113.12</v>
      </c>
      <c r="P188" s="44">
        <f t="shared" si="106"/>
        <v>113.12</v>
      </c>
      <c r="Q188" s="44">
        <f t="shared" si="106"/>
        <v>113.12</v>
      </c>
      <c r="R188" s="44">
        <f t="shared" si="106"/>
        <v>113.12</v>
      </c>
      <c r="S188" s="44">
        <f t="shared" si="106"/>
        <v>113.12</v>
      </c>
      <c r="T188" s="44">
        <f t="shared" si="106"/>
        <v>113.12</v>
      </c>
      <c r="U188" s="44">
        <f t="shared" si="106"/>
        <v>113.12</v>
      </c>
      <c r="V188" s="44">
        <f t="shared" si="106"/>
        <v>113.12</v>
      </c>
      <c r="W188" s="44">
        <f t="shared" si="106"/>
        <v>113.12</v>
      </c>
      <c r="X188" s="44">
        <f t="shared" si="106"/>
        <v>113.12</v>
      </c>
      <c r="Y188" s="44">
        <f t="shared" si="106"/>
        <v>113.12</v>
      </c>
      <c r="Z188" s="44">
        <f t="shared" si="106"/>
        <v>113.12</v>
      </c>
      <c r="AA188" s="44">
        <f t="shared" si="106"/>
        <v>113.12</v>
      </c>
    </row>
    <row r="189" spans="1:27" ht="12.75" hidden="1" customHeight="1" outlineLevel="1" x14ac:dyDescent="0.2">
      <c r="A189" s="99" t="s">
        <v>2592</v>
      </c>
      <c r="B189" s="63" t="s">
        <v>83</v>
      </c>
      <c r="C189" s="43" t="s">
        <v>79</v>
      </c>
      <c r="D189" s="44">
        <v>3.92</v>
      </c>
      <c r="E189" s="44">
        <v>3.92</v>
      </c>
      <c r="F189" s="44">
        <v>3.92</v>
      </c>
      <c r="G189" s="44">
        <v>3.92</v>
      </c>
      <c r="H189" s="44">
        <v>3.92</v>
      </c>
      <c r="I189" s="44">
        <v>3.92</v>
      </c>
      <c r="J189" s="44">
        <v>3.92</v>
      </c>
      <c r="K189" s="44">
        <v>3.92</v>
      </c>
      <c r="L189" s="44">
        <v>3.92</v>
      </c>
      <c r="M189" s="44">
        <v>3.92</v>
      </c>
      <c r="N189" s="44">
        <v>3.92</v>
      </c>
      <c r="O189" s="44">
        <v>3.92</v>
      </c>
      <c r="P189" s="44">
        <v>3.92</v>
      </c>
      <c r="Q189" s="44">
        <v>3.92</v>
      </c>
      <c r="R189" s="44">
        <v>3.92</v>
      </c>
      <c r="S189" s="44">
        <v>3.92</v>
      </c>
      <c r="T189" s="44">
        <v>3.92</v>
      </c>
      <c r="U189" s="44">
        <v>3.92</v>
      </c>
      <c r="V189" s="44">
        <v>3.92</v>
      </c>
      <c r="W189" s="44">
        <v>3.92</v>
      </c>
      <c r="X189" s="44">
        <v>3.92</v>
      </c>
      <c r="Y189" s="44">
        <v>3.92</v>
      </c>
      <c r="Z189" s="44">
        <v>3.92</v>
      </c>
      <c r="AA189" s="44">
        <v>3.92</v>
      </c>
    </row>
    <row r="190" spans="1:27" ht="12.75" hidden="1" customHeight="1" outlineLevel="1" x14ac:dyDescent="0.2">
      <c r="A190" s="99" t="s">
        <v>2593</v>
      </c>
      <c r="B190" s="63" t="s">
        <v>81</v>
      </c>
      <c r="C190" s="43" t="s">
        <v>79</v>
      </c>
      <c r="D190" s="44">
        <f>$D$11</f>
        <v>330.69</v>
      </c>
      <c r="E190" s="44">
        <f t="shared" ref="E190:AA190" si="107">$D$11</f>
        <v>330.69</v>
      </c>
      <c r="F190" s="44">
        <f t="shared" si="107"/>
        <v>330.69</v>
      </c>
      <c r="G190" s="44">
        <f t="shared" si="107"/>
        <v>330.69</v>
      </c>
      <c r="H190" s="44">
        <f t="shared" si="107"/>
        <v>330.69</v>
      </c>
      <c r="I190" s="44">
        <f t="shared" si="107"/>
        <v>330.69</v>
      </c>
      <c r="J190" s="44">
        <f t="shared" si="107"/>
        <v>330.69</v>
      </c>
      <c r="K190" s="44">
        <f t="shared" si="107"/>
        <v>330.69</v>
      </c>
      <c r="L190" s="44">
        <f t="shared" si="107"/>
        <v>330.69</v>
      </c>
      <c r="M190" s="44">
        <f t="shared" si="107"/>
        <v>330.69</v>
      </c>
      <c r="N190" s="44">
        <f t="shared" si="107"/>
        <v>330.69</v>
      </c>
      <c r="O190" s="44">
        <f t="shared" si="107"/>
        <v>330.69</v>
      </c>
      <c r="P190" s="44">
        <f t="shared" si="107"/>
        <v>330.69</v>
      </c>
      <c r="Q190" s="44">
        <f t="shared" si="107"/>
        <v>330.69</v>
      </c>
      <c r="R190" s="44">
        <f t="shared" si="107"/>
        <v>330.69</v>
      </c>
      <c r="S190" s="44">
        <f t="shared" si="107"/>
        <v>330.69</v>
      </c>
      <c r="T190" s="44">
        <f t="shared" si="107"/>
        <v>330.69</v>
      </c>
      <c r="U190" s="44">
        <f t="shared" si="107"/>
        <v>330.69</v>
      </c>
      <c r="V190" s="44">
        <f t="shared" si="107"/>
        <v>330.69</v>
      </c>
      <c r="W190" s="44">
        <f t="shared" si="107"/>
        <v>330.69</v>
      </c>
      <c r="X190" s="44">
        <f t="shared" si="107"/>
        <v>330.69</v>
      </c>
      <c r="Y190" s="44">
        <f t="shared" si="107"/>
        <v>330.69</v>
      </c>
      <c r="Z190" s="44">
        <f t="shared" si="107"/>
        <v>330.69</v>
      </c>
      <c r="AA190" s="44">
        <f t="shared" si="107"/>
        <v>330.69</v>
      </c>
    </row>
    <row r="191" spans="1:27" ht="12.75" customHeight="1" collapsed="1" x14ac:dyDescent="0.2">
      <c r="A191" s="98" t="s">
        <v>2594</v>
      </c>
      <c r="B191" s="28" t="str">
        <f>"06"&amp;"."&amp;$B$801&amp;"."&amp;$B$802</f>
        <v>06.08.2023</v>
      </c>
      <c r="C191" s="90" t="s">
        <v>76</v>
      </c>
      <c r="D191" s="91">
        <f>ROUND(((D192+D193+D195+D194)/1000),5)</f>
        <v>1.81226</v>
      </c>
      <c r="E191" s="91">
        <f>ROUND(((E192+E193+E195+E194)/1000),5)</f>
        <v>1.5139800000000001</v>
      </c>
      <c r="F191" s="91">
        <f>ROUND(((F192+F193+F195+F194)/1000),5)</f>
        <v>1.3905400000000001</v>
      </c>
      <c r="G191" s="91">
        <f t="shared" ref="G191:AA191" si="108">ROUND(((G192+G193+G195+G194)/1000),5)</f>
        <v>1.32368</v>
      </c>
      <c r="H191" s="91">
        <f t="shared" si="108"/>
        <v>1.26718</v>
      </c>
      <c r="I191" s="91">
        <f t="shared" si="108"/>
        <v>1.2385900000000001</v>
      </c>
      <c r="J191" s="91">
        <f t="shared" si="108"/>
        <v>1.2420599999999999</v>
      </c>
      <c r="K191" s="91">
        <f t="shared" si="108"/>
        <v>1.5439099999999999</v>
      </c>
      <c r="L191" s="91">
        <f t="shared" si="108"/>
        <v>1.99417</v>
      </c>
      <c r="M191" s="91">
        <f t="shared" si="108"/>
        <v>2.2414700000000001</v>
      </c>
      <c r="N191" s="91">
        <f t="shared" si="108"/>
        <v>2.3718699999999999</v>
      </c>
      <c r="O191" s="91">
        <f t="shared" si="108"/>
        <v>2.4085200000000002</v>
      </c>
      <c r="P191" s="91">
        <f t="shared" si="108"/>
        <v>2.4618099999999998</v>
      </c>
      <c r="Q191" s="91">
        <f t="shared" si="108"/>
        <v>2.4738699999999998</v>
      </c>
      <c r="R191" s="91">
        <f t="shared" si="108"/>
        <v>2.5008900000000001</v>
      </c>
      <c r="S191" s="91">
        <f t="shared" si="108"/>
        <v>2.4710000000000001</v>
      </c>
      <c r="T191" s="91">
        <f t="shared" si="108"/>
        <v>2.4284599999999998</v>
      </c>
      <c r="U191" s="91">
        <f t="shared" si="108"/>
        <v>2.73935</v>
      </c>
      <c r="V191" s="91">
        <f t="shared" si="108"/>
        <v>2.68757</v>
      </c>
      <c r="W191" s="91">
        <f t="shared" si="108"/>
        <v>2.6417700000000002</v>
      </c>
      <c r="X191" s="91">
        <f t="shared" si="108"/>
        <v>2.6443300000000001</v>
      </c>
      <c r="Y191" s="91">
        <f t="shared" si="108"/>
        <v>2.63775</v>
      </c>
      <c r="Z191" s="91">
        <f t="shared" si="108"/>
        <v>2.2198899999999999</v>
      </c>
      <c r="AA191" s="91">
        <f t="shared" si="108"/>
        <v>1.97201</v>
      </c>
    </row>
    <row r="192" spans="1:27" ht="12.75" hidden="1" customHeight="1" outlineLevel="1" x14ac:dyDescent="0.2">
      <c r="A192" s="99" t="s">
        <v>2595</v>
      </c>
      <c r="B192" s="63" t="s">
        <v>238</v>
      </c>
      <c r="C192" s="43" t="s">
        <v>79</v>
      </c>
      <c r="D192" s="44">
        <v>1364.53</v>
      </c>
      <c r="E192" s="44">
        <v>1066.25</v>
      </c>
      <c r="F192" s="44">
        <v>942.81</v>
      </c>
      <c r="G192" s="44">
        <v>875.95</v>
      </c>
      <c r="H192" s="44">
        <v>819.45</v>
      </c>
      <c r="I192" s="44">
        <v>790.86</v>
      </c>
      <c r="J192" s="44">
        <v>794.33</v>
      </c>
      <c r="K192" s="44">
        <v>1096.18</v>
      </c>
      <c r="L192" s="44">
        <v>1546.44</v>
      </c>
      <c r="M192" s="44">
        <v>1793.74</v>
      </c>
      <c r="N192" s="44">
        <v>1924.14</v>
      </c>
      <c r="O192" s="44">
        <v>1960.79</v>
      </c>
      <c r="P192" s="44">
        <v>2014.08</v>
      </c>
      <c r="Q192" s="44">
        <v>2026.14</v>
      </c>
      <c r="R192" s="44">
        <v>2053.16</v>
      </c>
      <c r="S192" s="44">
        <v>2023.27</v>
      </c>
      <c r="T192" s="44">
        <v>1980.73</v>
      </c>
      <c r="U192" s="44">
        <v>2291.62</v>
      </c>
      <c r="V192" s="44">
        <v>2239.84</v>
      </c>
      <c r="W192" s="44">
        <v>2194.04</v>
      </c>
      <c r="X192" s="44">
        <v>2196.6</v>
      </c>
      <c r="Y192" s="44">
        <v>2190.02</v>
      </c>
      <c r="Z192" s="44">
        <v>1772.16</v>
      </c>
      <c r="AA192" s="44">
        <v>1524.28</v>
      </c>
    </row>
    <row r="193" spans="1:27" ht="12.75" hidden="1" customHeight="1" outlineLevel="1" x14ac:dyDescent="0.2">
      <c r="A193" s="99" t="s">
        <v>2596</v>
      </c>
      <c r="B193" s="63" t="s">
        <v>90</v>
      </c>
      <c r="C193" s="43" t="s">
        <v>79</v>
      </c>
      <c r="D193" s="44">
        <f>$D$168</f>
        <v>113.12</v>
      </c>
      <c r="E193" s="44">
        <f>$D$168</f>
        <v>113.12</v>
      </c>
      <c r="F193" s="44">
        <f t="shared" ref="F193:AA193" si="109">$D$168</f>
        <v>113.12</v>
      </c>
      <c r="G193" s="44">
        <f t="shared" si="109"/>
        <v>113.12</v>
      </c>
      <c r="H193" s="44">
        <f t="shared" si="109"/>
        <v>113.12</v>
      </c>
      <c r="I193" s="44">
        <f t="shared" si="109"/>
        <v>113.12</v>
      </c>
      <c r="J193" s="44">
        <f t="shared" si="109"/>
        <v>113.12</v>
      </c>
      <c r="K193" s="44">
        <f t="shared" si="109"/>
        <v>113.12</v>
      </c>
      <c r="L193" s="44">
        <f t="shared" si="109"/>
        <v>113.12</v>
      </c>
      <c r="M193" s="44">
        <f t="shared" si="109"/>
        <v>113.12</v>
      </c>
      <c r="N193" s="44">
        <f t="shared" si="109"/>
        <v>113.12</v>
      </c>
      <c r="O193" s="44">
        <f t="shared" si="109"/>
        <v>113.12</v>
      </c>
      <c r="P193" s="44">
        <f t="shared" si="109"/>
        <v>113.12</v>
      </c>
      <c r="Q193" s="44">
        <f t="shared" si="109"/>
        <v>113.12</v>
      </c>
      <c r="R193" s="44">
        <f t="shared" si="109"/>
        <v>113.12</v>
      </c>
      <c r="S193" s="44">
        <f t="shared" si="109"/>
        <v>113.12</v>
      </c>
      <c r="T193" s="44">
        <f t="shared" si="109"/>
        <v>113.12</v>
      </c>
      <c r="U193" s="44">
        <f t="shared" si="109"/>
        <v>113.12</v>
      </c>
      <c r="V193" s="44">
        <f t="shared" si="109"/>
        <v>113.12</v>
      </c>
      <c r="W193" s="44">
        <f t="shared" si="109"/>
        <v>113.12</v>
      </c>
      <c r="X193" s="44">
        <f t="shared" si="109"/>
        <v>113.12</v>
      </c>
      <c r="Y193" s="44">
        <f t="shared" si="109"/>
        <v>113.12</v>
      </c>
      <c r="Z193" s="44">
        <f t="shared" si="109"/>
        <v>113.12</v>
      </c>
      <c r="AA193" s="44">
        <f t="shared" si="109"/>
        <v>113.12</v>
      </c>
    </row>
    <row r="194" spans="1:27" ht="12.75" hidden="1" customHeight="1" outlineLevel="1" x14ac:dyDescent="0.2">
      <c r="A194" s="99" t="s">
        <v>2597</v>
      </c>
      <c r="B194" s="63" t="s">
        <v>83</v>
      </c>
      <c r="C194" s="43" t="s">
        <v>79</v>
      </c>
      <c r="D194" s="44">
        <v>3.92</v>
      </c>
      <c r="E194" s="44">
        <v>3.92</v>
      </c>
      <c r="F194" s="44">
        <v>3.92</v>
      </c>
      <c r="G194" s="44">
        <v>3.92</v>
      </c>
      <c r="H194" s="44">
        <v>3.92</v>
      </c>
      <c r="I194" s="44">
        <v>3.92</v>
      </c>
      <c r="J194" s="44">
        <v>3.92</v>
      </c>
      <c r="K194" s="44">
        <v>3.92</v>
      </c>
      <c r="L194" s="44">
        <v>3.92</v>
      </c>
      <c r="M194" s="44">
        <v>3.92</v>
      </c>
      <c r="N194" s="44">
        <v>3.92</v>
      </c>
      <c r="O194" s="44">
        <v>3.92</v>
      </c>
      <c r="P194" s="44">
        <v>3.92</v>
      </c>
      <c r="Q194" s="44">
        <v>3.92</v>
      </c>
      <c r="R194" s="44">
        <v>3.92</v>
      </c>
      <c r="S194" s="44">
        <v>3.92</v>
      </c>
      <c r="T194" s="44">
        <v>3.92</v>
      </c>
      <c r="U194" s="44">
        <v>3.92</v>
      </c>
      <c r="V194" s="44">
        <v>3.92</v>
      </c>
      <c r="W194" s="44">
        <v>3.92</v>
      </c>
      <c r="X194" s="44">
        <v>3.92</v>
      </c>
      <c r="Y194" s="44">
        <v>3.92</v>
      </c>
      <c r="Z194" s="44">
        <v>3.92</v>
      </c>
      <c r="AA194" s="44">
        <v>3.92</v>
      </c>
    </row>
    <row r="195" spans="1:27" ht="12.75" hidden="1" customHeight="1" outlineLevel="1" x14ac:dyDescent="0.2">
      <c r="A195" s="99" t="s">
        <v>2598</v>
      </c>
      <c r="B195" s="63" t="s">
        <v>81</v>
      </c>
      <c r="C195" s="43" t="s">
        <v>79</v>
      </c>
      <c r="D195" s="44">
        <f>$D$11</f>
        <v>330.69</v>
      </c>
      <c r="E195" s="44">
        <f t="shared" ref="E195:AA195" si="110">$D$11</f>
        <v>330.69</v>
      </c>
      <c r="F195" s="44">
        <f t="shared" si="110"/>
        <v>330.69</v>
      </c>
      <c r="G195" s="44">
        <f t="shared" si="110"/>
        <v>330.69</v>
      </c>
      <c r="H195" s="44">
        <f t="shared" si="110"/>
        <v>330.69</v>
      </c>
      <c r="I195" s="44">
        <f t="shared" si="110"/>
        <v>330.69</v>
      </c>
      <c r="J195" s="44">
        <f t="shared" si="110"/>
        <v>330.69</v>
      </c>
      <c r="K195" s="44">
        <f t="shared" si="110"/>
        <v>330.69</v>
      </c>
      <c r="L195" s="44">
        <f t="shared" si="110"/>
        <v>330.69</v>
      </c>
      <c r="M195" s="44">
        <f t="shared" si="110"/>
        <v>330.69</v>
      </c>
      <c r="N195" s="44">
        <f t="shared" si="110"/>
        <v>330.69</v>
      </c>
      <c r="O195" s="44">
        <f t="shared" si="110"/>
        <v>330.69</v>
      </c>
      <c r="P195" s="44">
        <f t="shared" si="110"/>
        <v>330.69</v>
      </c>
      <c r="Q195" s="44">
        <f t="shared" si="110"/>
        <v>330.69</v>
      </c>
      <c r="R195" s="44">
        <f t="shared" si="110"/>
        <v>330.69</v>
      </c>
      <c r="S195" s="44">
        <f t="shared" si="110"/>
        <v>330.69</v>
      </c>
      <c r="T195" s="44">
        <f t="shared" si="110"/>
        <v>330.69</v>
      </c>
      <c r="U195" s="44">
        <f t="shared" si="110"/>
        <v>330.69</v>
      </c>
      <c r="V195" s="44">
        <f t="shared" si="110"/>
        <v>330.69</v>
      </c>
      <c r="W195" s="44">
        <f t="shared" si="110"/>
        <v>330.69</v>
      </c>
      <c r="X195" s="44">
        <f t="shared" si="110"/>
        <v>330.69</v>
      </c>
      <c r="Y195" s="44">
        <f t="shared" si="110"/>
        <v>330.69</v>
      </c>
      <c r="Z195" s="44">
        <f t="shared" si="110"/>
        <v>330.69</v>
      </c>
      <c r="AA195" s="44">
        <f t="shared" si="110"/>
        <v>330.69</v>
      </c>
    </row>
    <row r="196" spans="1:27" ht="12.75" customHeight="1" collapsed="1" x14ac:dyDescent="0.2">
      <c r="A196" s="98" t="s">
        <v>2599</v>
      </c>
      <c r="B196" s="28" t="str">
        <f>"07"&amp;"."&amp;$B$801&amp;"."&amp;$B$802</f>
        <v>07.08.2023</v>
      </c>
      <c r="C196" s="90" t="s">
        <v>76</v>
      </c>
      <c r="D196" s="91">
        <f>ROUND(((D197+D198+D200+D199)/1000),5)</f>
        <v>1.7347300000000001</v>
      </c>
      <c r="E196" s="91">
        <f>ROUND(((E197+E198+E200+E199)/1000),5)</f>
        <v>1.4654100000000001</v>
      </c>
      <c r="F196" s="91">
        <f>ROUND(((F197+F198+F200+F199)/1000),5)</f>
        <v>1.35548</v>
      </c>
      <c r="G196" s="91">
        <f t="shared" ref="G196:AA196" si="111">ROUND(((G197+G198+G200+G199)/1000),5)</f>
        <v>1.30789</v>
      </c>
      <c r="H196" s="91">
        <f t="shared" si="111"/>
        <v>1.2719800000000001</v>
      </c>
      <c r="I196" s="91">
        <f t="shared" si="111"/>
        <v>1.33531</v>
      </c>
      <c r="J196" s="91">
        <f t="shared" si="111"/>
        <v>1.59873</v>
      </c>
      <c r="K196" s="91">
        <f t="shared" si="111"/>
        <v>1.95858</v>
      </c>
      <c r="L196" s="91">
        <f t="shared" si="111"/>
        <v>2.3191299999999999</v>
      </c>
      <c r="M196" s="91">
        <f t="shared" si="111"/>
        <v>2.3858100000000002</v>
      </c>
      <c r="N196" s="91">
        <f t="shared" si="111"/>
        <v>2.60209</v>
      </c>
      <c r="O196" s="91">
        <f t="shared" si="111"/>
        <v>2.5964700000000001</v>
      </c>
      <c r="P196" s="91">
        <f t="shared" si="111"/>
        <v>2.5889000000000002</v>
      </c>
      <c r="Q196" s="91">
        <f t="shared" si="111"/>
        <v>2.4590800000000002</v>
      </c>
      <c r="R196" s="91">
        <f t="shared" si="111"/>
        <v>2.5128900000000001</v>
      </c>
      <c r="S196" s="91">
        <f t="shared" si="111"/>
        <v>2.4389400000000001</v>
      </c>
      <c r="T196" s="91">
        <f t="shared" si="111"/>
        <v>2.6596500000000001</v>
      </c>
      <c r="U196" s="91">
        <f t="shared" si="111"/>
        <v>2.3985599999999998</v>
      </c>
      <c r="V196" s="91">
        <f t="shared" si="111"/>
        <v>2.3616799999999998</v>
      </c>
      <c r="W196" s="91">
        <f t="shared" si="111"/>
        <v>2.3398099999999999</v>
      </c>
      <c r="X196" s="91">
        <f t="shared" si="111"/>
        <v>2.34287</v>
      </c>
      <c r="Y196" s="91">
        <f t="shared" si="111"/>
        <v>2.3298199999999998</v>
      </c>
      <c r="Z196" s="91">
        <f t="shared" si="111"/>
        <v>2.3704299999999998</v>
      </c>
      <c r="AA196" s="91">
        <f t="shared" si="111"/>
        <v>1.96994</v>
      </c>
    </row>
    <row r="197" spans="1:27" ht="12.75" hidden="1" customHeight="1" outlineLevel="1" x14ac:dyDescent="0.2">
      <c r="A197" s="99" t="s">
        <v>2600</v>
      </c>
      <c r="B197" s="63" t="s">
        <v>238</v>
      </c>
      <c r="C197" s="43" t="s">
        <v>79</v>
      </c>
      <c r="D197" s="44">
        <v>1287</v>
      </c>
      <c r="E197" s="44">
        <v>1017.68</v>
      </c>
      <c r="F197" s="44">
        <v>907.75</v>
      </c>
      <c r="G197" s="44">
        <v>860.16</v>
      </c>
      <c r="H197" s="44">
        <v>824.25</v>
      </c>
      <c r="I197" s="44">
        <v>887.58</v>
      </c>
      <c r="J197" s="44">
        <v>1151</v>
      </c>
      <c r="K197" s="44">
        <v>1510.85</v>
      </c>
      <c r="L197" s="44">
        <v>1871.4</v>
      </c>
      <c r="M197" s="44">
        <v>1938.08</v>
      </c>
      <c r="N197" s="44">
        <v>2154.36</v>
      </c>
      <c r="O197" s="44">
        <v>2148.7399999999998</v>
      </c>
      <c r="P197" s="44">
        <v>2141.17</v>
      </c>
      <c r="Q197" s="44">
        <v>2011.35</v>
      </c>
      <c r="R197" s="44">
        <v>2065.16</v>
      </c>
      <c r="S197" s="44">
        <v>1991.21</v>
      </c>
      <c r="T197" s="44">
        <v>2211.92</v>
      </c>
      <c r="U197" s="44">
        <v>1950.83</v>
      </c>
      <c r="V197" s="44">
        <v>1913.95</v>
      </c>
      <c r="W197" s="44">
        <v>1892.08</v>
      </c>
      <c r="X197" s="44">
        <v>1895.14</v>
      </c>
      <c r="Y197" s="44">
        <v>1882.09</v>
      </c>
      <c r="Z197" s="44">
        <v>1922.7</v>
      </c>
      <c r="AA197" s="44">
        <v>1522.21</v>
      </c>
    </row>
    <row r="198" spans="1:27" ht="12.75" hidden="1" customHeight="1" outlineLevel="1" x14ac:dyDescent="0.2">
      <c r="A198" s="99" t="s">
        <v>2601</v>
      </c>
      <c r="B198" s="63" t="s">
        <v>90</v>
      </c>
      <c r="C198" s="43" t="s">
        <v>79</v>
      </c>
      <c r="D198" s="44">
        <f>$D$168</f>
        <v>113.12</v>
      </c>
      <c r="E198" s="44">
        <f>$D$168</f>
        <v>113.12</v>
      </c>
      <c r="F198" s="44">
        <f t="shared" ref="F198:AA198" si="112">$D$168</f>
        <v>113.12</v>
      </c>
      <c r="G198" s="44">
        <f t="shared" si="112"/>
        <v>113.12</v>
      </c>
      <c r="H198" s="44">
        <f t="shared" si="112"/>
        <v>113.12</v>
      </c>
      <c r="I198" s="44">
        <f t="shared" si="112"/>
        <v>113.12</v>
      </c>
      <c r="J198" s="44">
        <f t="shared" si="112"/>
        <v>113.12</v>
      </c>
      <c r="K198" s="44">
        <f t="shared" si="112"/>
        <v>113.12</v>
      </c>
      <c r="L198" s="44">
        <f t="shared" si="112"/>
        <v>113.12</v>
      </c>
      <c r="M198" s="44">
        <f t="shared" si="112"/>
        <v>113.12</v>
      </c>
      <c r="N198" s="44">
        <f t="shared" si="112"/>
        <v>113.12</v>
      </c>
      <c r="O198" s="44">
        <f t="shared" si="112"/>
        <v>113.12</v>
      </c>
      <c r="P198" s="44">
        <f t="shared" si="112"/>
        <v>113.12</v>
      </c>
      <c r="Q198" s="44">
        <f t="shared" si="112"/>
        <v>113.12</v>
      </c>
      <c r="R198" s="44">
        <f t="shared" si="112"/>
        <v>113.12</v>
      </c>
      <c r="S198" s="44">
        <f t="shared" si="112"/>
        <v>113.12</v>
      </c>
      <c r="T198" s="44">
        <f t="shared" si="112"/>
        <v>113.12</v>
      </c>
      <c r="U198" s="44">
        <f t="shared" si="112"/>
        <v>113.12</v>
      </c>
      <c r="V198" s="44">
        <f t="shared" si="112"/>
        <v>113.12</v>
      </c>
      <c r="W198" s="44">
        <f t="shared" si="112"/>
        <v>113.12</v>
      </c>
      <c r="X198" s="44">
        <f t="shared" si="112"/>
        <v>113.12</v>
      </c>
      <c r="Y198" s="44">
        <f t="shared" si="112"/>
        <v>113.12</v>
      </c>
      <c r="Z198" s="44">
        <f t="shared" si="112"/>
        <v>113.12</v>
      </c>
      <c r="AA198" s="44">
        <f t="shared" si="112"/>
        <v>113.12</v>
      </c>
    </row>
    <row r="199" spans="1:27" ht="12.75" hidden="1" customHeight="1" outlineLevel="1" x14ac:dyDescent="0.2">
      <c r="A199" s="99" t="s">
        <v>2602</v>
      </c>
      <c r="B199" s="63" t="s">
        <v>83</v>
      </c>
      <c r="C199" s="43" t="s">
        <v>79</v>
      </c>
      <c r="D199" s="44">
        <v>3.92</v>
      </c>
      <c r="E199" s="44">
        <v>3.92</v>
      </c>
      <c r="F199" s="44">
        <v>3.92</v>
      </c>
      <c r="G199" s="44">
        <v>3.92</v>
      </c>
      <c r="H199" s="44">
        <v>3.92</v>
      </c>
      <c r="I199" s="44">
        <v>3.92</v>
      </c>
      <c r="J199" s="44">
        <v>3.92</v>
      </c>
      <c r="K199" s="44">
        <v>3.92</v>
      </c>
      <c r="L199" s="44">
        <v>3.92</v>
      </c>
      <c r="M199" s="44">
        <v>3.92</v>
      </c>
      <c r="N199" s="44">
        <v>3.92</v>
      </c>
      <c r="O199" s="44">
        <v>3.92</v>
      </c>
      <c r="P199" s="44">
        <v>3.92</v>
      </c>
      <c r="Q199" s="44">
        <v>3.92</v>
      </c>
      <c r="R199" s="44">
        <v>3.92</v>
      </c>
      <c r="S199" s="44">
        <v>3.92</v>
      </c>
      <c r="T199" s="44">
        <v>3.92</v>
      </c>
      <c r="U199" s="44">
        <v>3.92</v>
      </c>
      <c r="V199" s="44">
        <v>3.92</v>
      </c>
      <c r="W199" s="44">
        <v>3.92</v>
      </c>
      <c r="X199" s="44">
        <v>3.92</v>
      </c>
      <c r="Y199" s="44">
        <v>3.92</v>
      </c>
      <c r="Z199" s="44">
        <v>3.92</v>
      </c>
      <c r="AA199" s="44">
        <v>3.92</v>
      </c>
    </row>
    <row r="200" spans="1:27" ht="12.75" hidden="1" customHeight="1" outlineLevel="1" x14ac:dyDescent="0.2">
      <c r="A200" s="99" t="s">
        <v>2603</v>
      </c>
      <c r="B200" s="63" t="s">
        <v>81</v>
      </c>
      <c r="C200" s="43" t="s">
        <v>79</v>
      </c>
      <c r="D200" s="44">
        <f>$D$11</f>
        <v>330.69</v>
      </c>
      <c r="E200" s="44">
        <f t="shared" ref="E200:AA200" si="113">$D$11</f>
        <v>330.69</v>
      </c>
      <c r="F200" s="44">
        <f t="shared" si="113"/>
        <v>330.69</v>
      </c>
      <c r="G200" s="44">
        <f t="shared" si="113"/>
        <v>330.69</v>
      </c>
      <c r="H200" s="44">
        <f t="shared" si="113"/>
        <v>330.69</v>
      </c>
      <c r="I200" s="44">
        <f t="shared" si="113"/>
        <v>330.69</v>
      </c>
      <c r="J200" s="44">
        <f t="shared" si="113"/>
        <v>330.69</v>
      </c>
      <c r="K200" s="44">
        <f t="shared" si="113"/>
        <v>330.69</v>
      </c>
      <c r="L200" s="44">
        <f t="shared" si="113"/>
        <v>330.69</v>
      </c>
      <c r="M200" s="44">
        <f t="shared" si="113"/>
        <v>330.69</v>
      </c>
      <c r="N200" s="44">
        <f t="shared" si="113"/>
        <v>330.69</v>
      </c>
      <c r="O200" s="44">
        <f t="shared" si="113"/>
        <v>330.69</v>
      </c>
      <c r="P200" s="44">
        <f t="shared" si="113"/>
        <v>330.69</v>
      </c>
      <c r="Q200" s="44">
        <f t="shared" si="113"/>
        <v>330.69</v>
      </c>
      <c r="R200" s="44">
        <f t="shared" si="113"/>
        <v>330.69</v>
      </c>
      <c r="S200" s="44">
        <f t="shared" si="113"/>
        <v>330.69</v>
      </c>
      <c r="T200" s="44">
        <f t="shared" si="113"/>
        <v>330.69</v>
      </c>
      <c r="U200" s="44">
        <f t="shared" si="113"/>
        <v>330.69</v>
      </c>
      <c r="V200" s="44">
        <f t="shared" si="113"/>
        <v>330.69</v>
      </c>
      <c r="W200" s="44">
        <f t="shared" si="113"/>
        <v>330.69</v>
      </c>
      <c r="X200" s="44">
        <f t="shared" si="113"/>
        <v>330.69</v>
      </c>
      <c r="Y200" s="44">
        <f t="shared" si="113"/>
        <v>330.69</v>
      </c>
      <c r="Z200" s="44">
        <f t="shared" si="113"/>
        <v>330.69</v>
      </c>
      <c r="AA200" s="44">
        <f t="shared" si="113"/>
        <v>330.69</v>
      </c>
    </row>
    <row r="201" spans="1:27" ht="12.75" customHeight="1" collapsed="1" x14ac:dyDescent="0.2">
      <c r="A201" s="98" t="s">
        <v>2604</v>
      </c>
      <c r="B201" s="28" t="str">
        <f>"08"&amp;"."&amp;$B$801&amp;"."&amp;$B$802</f>
        <v>08.08.2023</v>
      </c>
      <c r="C201" s="90" t="s">
        <v>76</v>
      </c>
      <c r="D201" s="91">
        <f>ROUND(((D202+D203+D205+D204)/1000),5)</f>
        <v>1.6513199999999999</v>
      </c>
      <c r="E201" s="91">
        <f>ROUND(((E202+E203+E205+E204)/1000),5)</f>
        <v>1.4604299999999999</v>
      </c>
      <c r="F201" s="91">
        <f>ROUND(((F202+F203+F205+F204)/1000),5)</f>
        <v>1.3366800000000001</v>
      </c>
      <c r="G201" s="91">
        <f t="shared" ref="G201:AA201" si="114">ROUND(((G202+G203+G205+G204)/1000),5)</f>
        <v>1.2916399999999999</v>
      </c>
      <c r="H201" s="91">
        <f t="shared" si="114"/>
        <v>1.25736</v>
      </c>
      <c r="I201" s="91">
        <f t="shared" si="114"/>
        <v>1.3239700000000001</v>
      </c>
      <c r="J201" s="91">
        <f t="shared" si="114"/>
        <v>1.5648899999999999</v>
      </c>
      <c r="K201" s="91">
        <f t="shared" si="114"/>
        <v>1.9455800000000001</v>
      </c>
      <c r="L201" s="91">
        <f t="shared" si="114"/>
        <v>2.2195200000000002</v>
      </c>
      <c r="M201" s="91">
        <f t="shared" si="114"/>
        <v>2.3799299999999999</v>
      </c>
      <c r="N201" s="91">
        <f t="shared" si="114"/>
        <v>2.5124300000000002</v>
      </c>
      <c r="O201" s="91">
        <f t="shared" si="114"/>
        <v>2.56779</v>
      </c>
      <c r="P201" s="91">
        <f t="shared" si="114"/>
        <v>2.5691600000000001</v>
      </c>
      <c r="Q201" s="91">
        <f t="shared" si="114"/>
        <v>2.5989399999999998</v>
      </c>
      <c r="R201" s="91">
        <f t="shared" si="114"/>
        <v>2.6344500000000002</v>
      </c>
      <c r="S201" s="91">
        <f t="shared" si="114"/>
        <v>2.4418199999999999</v>
      </c>
      <c r="T201" s="91">
        <f t="shared" si="114"/>
        <v>2.51315</v>
      </c>
      <c r="U201" s="91">
        <f t="shared" si="114"/>
        <v>2.4662500000000001</v>
      </c>
      <c r="V201" s="91">
        <f t="shared" si="114"/>
        <v>2.4275899999999999</v>
      </c>
      <c r="W201" s="91">
        <f t="shared" si="114"/>
        <v>2.36029</v>
      </c>
      <c r="X201" s="91">
        <f t="shared" si="114"/>
        <v>2.3369200000000001</v>
      </c>
      <c r="Y201" s="91">
        <f t="shared" si="114"/>
        <v>2.29501</v>
      </c>
      <c r="Z201" s="91">
        <f t="shared" si="114"/>
        <v>2.1965599999999998</v>
      </c>
      <c r="AA201" s="91">
        <f t="shared" si="114"/>
        <v>1.9479200000000001</v>
      </c>
    </row>
    <row r="202" spans="1:27" ht="12.75" hidden="1" customHeight="1" outlineLevel="1" x14ac:dyDescent="0.2">
      <c r="A202" s="99" t="s">
        <v>2605</v>
      </c>
      <c r="B202" s="63" t="s">
        <v>238</v>
      </c>
      <c r="C202" s="43" t="s">
        <v>79</v>
      </c>
      <c r="D202" s="44">
        <v>1203.5899999999999</v>
      </c>
      <c r="E202" s="44">
        <v>1012.7</v>
      </c>
      <c r="F202" s="44">
        <v>888.95</v>
      </c>
      <c r="G202" s="44">
        <v>843.91</v>
      </c>
      <c r="H202" s="44">
        <v>809.63</v>
      </c>
      <c r="I202" s="44">
        <v>876.24</v>
      </c>
      <c r="J202" s="44">
        <v>1117.1600000000001</v>
      </c>
      <c r="K202" s="44">
        <v>1497.85</v>
      </c>
      <c r="L202" s="44">
        <v>1771.79</v>
      </c>
      <c r="M202" s="44">
        <v>1932.2</v>
      </c>
      <c r="N202" s="44">
        <v>2064.6999999999998</v>
      </c>
      <c r="O202" s="44">
        <v>2120.06</v>
      </c>
      <c r="P202" s="44">
        <v>2121.4299999999998</v>
      </c>
      <c r="Q202" s="44">
        <v>2151.21</v>
      </c>
      <c r="R202" s="44">
        <v>2186.7199999999998</v>
      </c>
      <c r="S202" s="44">
        <v>1994.09</v>
      </c>
      <c r="T202" s="44">
        <v>2065.42</v>
      </c>
      <c r="U202" s="44">
        <v>2018.52</v>
      </c>
      <c r="V202" s="44">
        <v>1979.86</v>
      </c>
      <c r="W202" s="44">
        <v>1912.56</v>
      </c>
      <c r="X202" s="44">
        <v>1889.19</v>
      </c>
      <c r="Y202" s="44">
        <v>1847.28</v>
      </c>
      <c r="Z202" s="44">
        <v>1748.83</v>
      </c>
      <c r="AA202" s="44">
        <v>1500.19</v>
      </c>
    </row>
    <row r="203" spans="1:27" ht="12.75" hidden="1" customHeight="1" outlineLevel="1" x14ac:dyDescent="0.2">
      <c r="A203" s="99" t="s">
        <v>2606</v>
      </c>
      <c r="B203" s="63" t="s">
        <v>90</v>
      </c>
      <c r="C203" s="43" t="s">
        <v>79</v>
      </c>
      <c r="D203" s="44">
        <f>$D$168</f>
        <v>113.12</v>
      </c>
      <c r="E203" s="44">
        <f>$D$168</f>
        <v>113.12</v>
      </c>
      <c r="F203" s="44">
        <f t="shared" ref="F203:AA203" si="115">$D$168</f>
        <v>113.12</v>
      </c>
      <c r="G203" s="44">
        <f t="shared" si="115"/>
        <v>113.12</v>
      </c>
      <c r="H203" s="44">
        <f t="shared" si="115"/>
        <v>113.12</v>
      </c>
      <c r="I203" s="44">
        <f t="shared" si="115"/>
        <v>113.12</v>
      </c>
      <c r="J203" s="44">
        <f t="shared" si="115"/>
        <v>113.12</v>
      </c>
      <c r="K203" s="44">
        <f t="shared" si="115"/>
        <v>113.12</v>
      </c>
      <c r="L203" s="44">
        <f t="shared" si="115"/>
        <v>113.12</v>
      </c>
      <c r="M203" s="44">
        <f t="shared" si="115"/>
        <v>113.12</v>
      </c>
      <c r="N203" s="44">
        <f t="shared" si="115"/>
        <v>113.12</v>
      </c>
      <c r="O203" s="44">
        <f t="shared" si="115"/>
        <v>113.12</v>
      </c>
      <c r="P203" s="44">
        <f t="shared" si="115"/>
        <v>113.12</v>
      </c>
      <c r="Q203" s="44">
        <f t="shared" si="115"/>
        <v>113.12</v>
      </c>
      <c r="R203" s="44">
        <f t="shared" si="115"/>
        <v>113.12</v>
      </c>
      <c r="S203" s="44">
        <f t="shared" si="115"/>
        <v>113.12</v>
      </c>
      <c r="T203" s="44">
        <f t="shared" si="115"/>
        <v>113.12</v>
      </c>
      <c r="U203" s="44">
        <f t="shared" si="115"/>
        <v>113.12</v>
      </c>
      <c r="V203" s="44">
        <f t="shared" si="115"/>
        <v>113.12</v>
      </c>
      <c r="W203" s="44">
        <f t="shared" si="115"/>
        <v>113.12</v>
      </c>
      <c r="X203" s="44">
        <f t="shared" si="115"/>
        <v>113.12</v>
      </c>
      <c r="Y203" s="44">
        <f t="shared" si="115"/>
        <v>113.12</v>
      </c>
      <c r="Z203" s="44">
        <f t="shared" si="115"/>
        <v>113.12</v>
      </c>
      <c r="AA203" s="44">
        <f t="shared" si="115"/>
        <v>113.12</v>
      </c>
    </row>
    <row r="204" spans="1:27" ht="12.75" hidden="1" customHeight="1" outlineLevel="1" x14ac:dyDescent="0.2">
      <c r="A204" s="99" t="s">
        <v>2607</v>
      </c>
      <c r="B204" s="63" t="s">
        <v>83</v>
      </c>
      <c r="C204" s="43" t="s">
        <v>79</v>
      </c>
      <c r="D204" s="44">
        <v>3.92</v>
      </c>
      <c r="E204" s="44">
        <v>3.92</v>
      </c>
      <c r="F204" s="44">
        <v>3.92</v>
      </c>
      <c r="G204" s="44">
        <v>3.92</v>
      </c>
      <c r="H204" s="44">
        <v>3.92</v>
      </c>
      <c r="I204" s="44">
        <v>3.92</v>
      </c>
      <c r="J204" s="44">
        <v>3.92</v>
      </c>
      <c r="K204" s="44">
        <v>3.92</v>
      </c>
      <c r="L204" s="44">
        <v>3.92</v>
      </c>
      <c r="M204" s="44">
        <v>3.92</v>
      </c>
      <c r="N204" s="44">
        <v>3.92</v>
      </c>
      <c r="O204" s="44">
        <v>3.92</v>
      </c>
      <c r="P204" s="44">
        <v>3.92</v>
      </c>
      <c r="Q204" s="44">
        <v>3.92</v>
      </c>
      <c r="R204" s="44">
        <v>3.92</v>
      </c>
      <c r="S204" s="44">
        <v>3.92</v>
      </c>
      <c r="T204" s="44">
        <v>3.92</v>
      </c>
      <c r="U204" s="44">
        <v>3.92</v>
      </c>
      <c r="V204" s="44">
        <v>3.92</v>
      </c>
      <c r="W204" s="44">
        <v>3.92</v>
      </c>
      <c r="X204" s="44">
        <v>3.92</v>
      </c>
      <c r="Y204" s="44">
        <v>3.92</v>
      </c>
      <c r="Z204" s="44">
        <v>3.92</v>
      </c>
      <c r="AA204" s="44">
        <v>3.92</v>
      </c>
    </row>
    <row r="205" spans="1:27" ht="12.75" hidden="1" customHeight="1" outlineLevel="1" x14ac:dyDescent="0.2">
      <c r="A205" s="99" t="s">
        <v>2608</v>
      </c>
      <c r="B205" s="63" t="s">
        <v>81</v>
      </c>
      <c r="C205" s="43" t="s">
        <v>79</v>
      </c>
      <c r="D205" s="44">
        <f>$D$11</f>
        <v>330.69</v>
      </c>
      <c r="E205" s="44">
        <f t="shared" ref="E205:AA205" si="116">$D$11</f>
        <v>330.69</v>
      </c>
      <c r="F205" s="44">
        <f t="shared" si="116"/>
        <v>330.69</v>
      </c>
      <c r="G205" s="44">
        <f t="shared" si="116"/>
        <v>330.69</v>
      </c>
      <c r="H205" s="44">
        <f t="shared" si="116"/>
        <v>330.69</v>
      </c>
      <c r="I205" s="44">
        <f t="shared" si="116"/>
        <v>330.69</v>
      </c>
      <c r="J205" s="44">
        <f t="shared" si="116"/>
        <v>330.69</v>
      </c>
      <c r="K205" s="44">
        <f t="shared" si="116"/>
        <v>330.69</v>
      </c>
      <c r="L205" s="44">
        <f t="shared" si="116"/>
        <v>330.69</v>
      </c>
      <c r="M205" s="44">
        <f t="shared" si="116"/>
        <v>330.69</v>
      </c>
      <c r="N205" s="44">
        <f t="shared" si="116"/>
        <v>330.69</v>
      </c>
      <c r="O205" s="44">
        <f t="shared" si="116"/>
        <v>330.69</v>
      </c>
      <c r="P205" s="44">
        <f t="shared" si="116"/>
        <v>330.69</v>
      </c>
      <c r="Q205" s="44">
        <f t="shared" si="116"/>
        <v>330.69</v>
      </c>
      <c r="R205" s="44">
        <f t="shared" si="116"/>
        <v>330.69</v>
      </c>
      <c r="S205" s="44">
        <f t="shared" si="116"/>
        <v>330.69</v>
      </c>
      <c r="T205" s="44">
        <f t="shared" si="116"/>
        <v>330.69</v>
      </c>
      <c r="U205" s="44">
        <f t="shared" si="116"/>
        <v>330.69</v>
      </c>
      <c r="V205" s="44">
        <f t="shared" si="116"/>
        <v>330.69</v>
      </c>
      <c r="W205" s="44">
        <f t="shared" si="116"/>
        <v>330.69</v>
      </c>
      <c r="X205" s="44">
        <f t="shared" si="116"/>
        <v>330.69</v>
      </c>
      <c r="Y205" s="44">
        <f t="shared" si="116"/>
        <v>330.69</v>
      </c>
      <c r="Z205" s="44">
        <f t="shared" si="116"/>
        <v>330.69</v>
      </c>
      <c r="AA205" s="44">
        <f t="shared" si="116"/>
        <v>330.69</v>
      </c>
    </row>
    <row r="206" spans="1:27" ht="12.75" customHeight="1" collapsed="1" x14ac:dyDescent="0.2">
      <c r="A206" s="98" t="s">
        <v>2609</v>
      </c>
      <c r="B206" s="28" t="str">
        <f>"09"&amp;"."&amp;$B$801&amp;"."&amp;$B$802</f>
        <v>09.08.2023</v>
      </c>
      <c r="C206" s="90" t="s">
        <v>76</v>
      </c>
      <c r="D206" s="91">
        <f>ROUND(((D207+D208+D210+D209)/1000),5)</f>
        <v>1.6766799999999999</v>
      </c>
      <c r="E206" s="91">
        <f>ROUND(((E207+E208+E210+E209)/1000),5)</f>
        <v>1.48247</v>
      </c>
      <c r="F206" s="91">
        <f>ROUND(((F207+F208+F210+F209)/1000),5)</f>
        <v>1.35819</v>
      </c>
      <c r="G206" s="91">
        <f t="shared" ref="G206:AA206" si="117">ROUND(((G207+G208+G210+G209)/1000),5)</f>
        <v>1.30457</v>
      </c>
      <c r="H206" s="91">
        <f t="shared" si="117"/>
        <v>1.2845599999999999</v>
      </c>
      <c r="I206" s="91">
        <f t="shared" si="117"/>
        <v>1.34568</v>
      </c>
      <c r="J206" s="91">
        <f t="shared" si="117"/>
        <v>1.58291</v>
      </c>
      <c r="K206" s="91">
        <f t="shared" si="117"/>
        <v>1.8915</v>
      </c>
      <c r="L206" s="91">
        <f t="shared" si="117"/>
        <v>2.2047400000000001</v>
      </c>
      <c r="M206" s="91">
        <f t="shared" si="117"/>
        <v>2.43119</v>
      </c>
      <c r="N206" s="91">
        <f t="shared" si="117"/>
        <v>2.4884200000000001</v>
      </c>
      <c r="O206" s="91">
        <f t="shared" si="117"/>
        <v>2.5240999999999998</v>
      </c>
      <c r="P206" s="91">
        <f t="shared" si="117"/>
        <v>2.50902</v>
      </c>
      <c r="Q206" s="91">
        <f t="shared" si="117"/>
        <v>2.4945499999999998</v>
      </c>
      <c r="R206" s="91">
        <f t="shared" si="117"/>
        <v>2.51254</v>
      </c>
      <c r="S206" s="91">
        <f t="shared" si="117"/>
        <v>2.5544600000000002</v>
      </c>
      <c r="T206" s="91">
        <f t="shared" si="117"/>
        <v>2.5715699999999999</v>
      </c>
      <c r="U206" s="91">
        <f t="shared" si="117"/>
        <v>2.4929199999999998</v>
      </c>
      <c r="V206" s="91">
        <f t="shared" si="117"/>
        <v>2.40517</v>
      </c>
      <c r="W206" s="91">
        <f t="shared" si="117"/>
        <v>2.3244600000000002</v>
      </c>
      <c r="X206" s="91">
        <f t="shared" si="117"/>
        <v>2.2936000000000001</v>
      </c>
      <c r="Y206" s="91">
        <f t="shared" si="117"/>
        <v>2.38809</v>
      </c>
      <c r="Z206" s="91">
        <f t="shared" si="117"/>
        <v>2.1669499999999999</v>
      </c>
      <c r="AA206" s="91">
        <f t="shared" si="117"/>
        <v>1.8934599999999999</v>
      </c>
    </row>
    <row r="207" spans="1:27" ht="12.75" hidden="1" customHeight="1" outlineLevel="1" x14ac:dyDescent="0.2">
      <c r="A207" s="99" t="s">
        <v>2610</v>
      </c>
      <c r="B207" s="63" t="s">
        <v>238</v>
      </c>
      <c r="C207" s="43" t="s">
        <v>79</v>
      </c>
      <c r="D207" s="44">
        <v>1228.95</v>
      </c>
      <c r="E207" s="44">
        <v>1034.74</v>
      </c>
      <c r="F207" s="44">
        <v>910.46</v>
      </c>
      <c r="G207" s="44">
        <v>856.84</v>
      </c>
      <c r="H207" s="44">
        <v>836.83</v>
      </c>
      <c r="I207" s="44">
        <v>897.95</v>
      </c>
      <c r="J207" s="44">
        <v>1135.18</v>
      </c>
      <c r="K207" s="44">
        <v>1443.77</v>
      </c>
      <c r="L207" s="44">
        <v>1757.01</v>
      </c>
      <c r="M207" s="44">
        <v>1983.46</v>
      </c>
      <c r="N207" s="44">
        <v>2040.69</v>
      </c>
      <c r="O207" s="44">
        <v>2076.37</v>
      </c>
      <c r="P207" s="44">
        <v>2061.29</v>
      </c>
      <c r="Q207" s="44">
        <v>2046.82</v>
      </c>
      <c r="R207" s="44">
        <v>2064.81</v>
      </c>
      <c r="S207" s="44">
        <v>2106.73</v>
      </c>
      <c r="T207" s="44">
        <v>2123.84</v>
      </c>
      <c r="U207" s="44">
        <v>2045.19</v>
      </c>
      <c r="V207" s="44">
        <v>1957.44</v>
      </c>
      <c r="W207" s="44">
        <v>1876.73</v>
      </c>
      <c r="X207" s="44">
        <v>1845.87</v>
      </c>
      <c r="Y207" s="44">
        <v>1940.36</v>
      </c>
      <c r="Z207" s="44">
        <v>1719.22</v>
      </c>
      <c r="AA207" s="44">
        <v>1445.73</v>
      </c>
    </row>
    <row r="208" spans="1:27" ht="12.75" hidden="1" customHeight="1" outlineLevel="1" x14ac:dyDescent="0.2">
      <c r="A208" s="99" t="s">
        <v>2611</v>
      </c>
      <c r="B208" s="63" t="s">
        <v>90</v>
      </c>
      <c r="C208" s="43" t="s">
        <v>79</v>
      </c>
      <c r="D208" s="44">
        <f>$D$168</f>
        <v>113.12</v>
      </c>
      <c r="E208" s="44">
        <f>$D$168</f>
        <v>113.12</v>
      </c>
      <c r="F208" s="44">
        <f t="shared" ref="F208:AA208" si="118">$D$168</f>
        <v>113.12</v>
      </c>
      <c r="G208" s="44">
        <f t="shared" si="118"/>
        <v>113.12</v>
      </c>
      <c r="H208" s="44">
        <f t="shared" si="118"/>
        <v>113.12</v>
      </c>
      <c r="I208" s="44">
        <f t="shared" si="118"/>
        <v>113.12</v>
      </c>
      <c r="J208" s="44">
        <f t="shared" si="118"/>
        <v>113.12</v>
      </c>
      <c r="K208" s="44">
        <f t="shared" si="118"/>
        <v>113.12</v>
      </c>
      <c r="L208" s="44">
        <f t="shared" si="118"/>
        <v>113.12</v>
      </c>
      <c r="M208" s="44">
        <f t="shared" si="118"/>
        <v>113.12</v>
      </c>
      <c r="N208" s="44">
        <f t="shared" si="118"/>
        <v>113.12</v>
      </c>
      <c r="O208" s="44">
        <f t="shared" si="118"/>
        <v>113.12</v>
      </c>
      <c r="P208" s="44">
        <f t="shared" si="118"/>
        <v>113.12</v>
      </c>
      <c r="Q208" s="44">
        <f t="shared" si="118"/>
        <v>113.12</v>
      </c>
      <c r="R208" s="44">
        <f t="shared" si="118"/>
        <v>113.12</v>
      </c>
      <c r="S208" s="44">
        <f t="shared" si="118"/>
        <v>113.12</v>
      </c>
      <c r="T208" s="44">
        <f t="shared" si="118"/>
        <v>113.12</v>
      </c>
      <c r="U208" s="44">
        <f t="shared" si="118"/>
        <v>113.12</v>
      </c>
      <c r="V208" s="44">
        <f t="shared" si="118"/>
        <v>113.12</v>
      </c>
      <c r="W208" s="44">
        <f t="shared" si="118"/>
        <v>113.12</v>
      </c>
      <c r="X208" s="44">
        <f t="shared" si="118"/>
        <v>113.12</v>
      </c>
      <c r="Y208" s="44">
        <f t="shared" si="118"/>
        <v>113.12</v>
      </c>
      <c r="Z208" s="44">
        <f t="shared" si="118"/>
        <v>113.12</v>
      </c>
      <c r="AA208" s="44">
        <f t="shared" si="118"/>
        <v>113.12</v>
      </c>
    </row>
    <row r="209" spans="1:27" ht="12.75" hidden="1" customHeight="1" outlineLevel="1" x14ac:dyDescent="0.2">
      <c r="A209" s="99" t="s">
        <v>2612</v>
      </c>
      <c r="B209" s="63" t="s">
        <v>83</v>
      </c>
      <c r="C209" s="43" t="s">
        <v>79</v>
      </c>
      <c r="D209" s="44">
        <v>3.92</v>
      </c>
      <c r="E209" s="44">
        <v>3.92</v>
      </c>
      <c r="F209" s="44">
        <v>3.92</v>
      </c>
      <c r="G209" s="44">
        <v>3.92</v>
      </c>
      <c r="H209" s="44">
        <v>3.92</v>
      </c>
      <c r="I209" s="44">
        <v>3.92</v>
      </c>
      <c r="J209" s="44">
        <v>3.92</v>
      </c>
      <c r="K209" s="44">
        <v>3.92</v>
      </c>
      <c r="L209" s="44">
        <v>3.92</v>
      </c>
      <c r="M209" s="44">
        <v>3.92</v>
      </c>
      <c r="N209" s="44">
        <v>3.92</v>
      </c>
      <c r="O209" s="44">
        <v>3.92</v>
      </c>
      <c r="P209" s="44">
        <v>3.92</v>
      </c>
      <c r="Q209" s="44">
        <v>3.92</v>
      </c>
      <c r="R209" s="44">
        <v>3.92</v>
      </c>
      <c r="S209" s="44">
        <v>3.92</v>
      </c>
      <c r="T209" s="44">
        <v>3.92</v>
      </c>
      <c r="U209" s="44">
        <v>3.92</v>
      </c>
      <c r="V209" s="44">
        <v>3.92</v>
      </c>
      <c r="W209" s="44">
        <v>3.92</v>
      </c>
      <c r="X209" s="44">
        <v>3.92</v>
      </c>
      <c r="Y209" s="44">
        <v>3.92</v>
      </c>
      <c r="Z209" s="44">
        <v>3.92</v>
      </c>
      <c r="AA209" s="44">
        <v>3.92</v>
      </c>
    </row>
    <row r="210" spans="1:27" ht="12.75" hidden="1" customHeight="1" outlineLevel="1" x14ac:dyDescent="0.2">
      <c r="A210" s="99" t="s">
        <v>2613</v>
      </c>
      <c r="B210" s="63" t="s">
        <v>81</v>
      </c>
      <c r="C210" s="43" t="s">
        <v>79</v>
      </c>
      <c r="D210" s="44">
        <f>$D$11</f>
        <v>330.69</v>
      </c>
      <c r="E210" s="44">
        <f t="shared" ref="E210:AA210" si="119">$D$11</f>
        <v>330.69</v>
      </c>
      <c r="F210" s="44">
        <f t="shared" si="119"/>
        <v>330.69</v>
      </c>
      <c r="G210" s="44">
        <f t="shared" si="119"/>
        <v>330.69</v>
      </c>
      <c r="H210" s="44">
        <f t="shared" si="119"/>
        <v>330.69</v>
      </c>
      <c r="I210" s="44">
        <f t="shared" si="119"/>
        <v>330.69</v>
      </c>
      <c r="J210" s="44">
        <f t="shared" si="119"/>
        <v>330.69</v>
      </c>
      <c r="K210" s="44">
        <f t="shared" si="119"/>
        <v>330.69</v>
      </c>
      <c r="L210" s="44">
        <f t="shared" si="119"/>
        <v>330.69</v>
      </c>
      <c r="M210" s="44">
        <f t="shared" si="119"/>
        <v>330.69</v>
      </c>
      <c r="N210" s="44">
        <f t="shared" si="119"/>
        <v>330.69</v>
      </c>
      <c r="O210" s="44">
        <f t="shared" si="119"/>
        <v>330.69</v>
      </c>
      <c r="P210" s="44">
        <f t="shared" si="119"/>
        <v>330.69</v>
      </c>
      <c r="Q210" s="44">
        <f t="shared" si="119"/>
        <v>330.69</v>
      </c>
      <c r="R210" s="44">
        <f t="shared" si="119"/>
        <v>330.69</v>
      </c>
      <c r="S210" s="44">
        <f t="shared" si="119"/>
        <v>330.69</v>
      </c>
      <c r="T210" s="44">
        <f t="shared" si="119"/>
        <v>330.69</v>
      </c>
      <c r="U210" s="44">
        <f t="shared" si="119"/>
        <v>330.69</v>
      </c>
      <c r="V210" s="44">
        <f t="shared" si="119"/>
        <v>330.69</v>
      </c>
      <c r="W210" s="44">
        <f t="shared" si="119"/>
        <v>330.69</v>
      </c>
      <c r="X210" s="44">
        <f t="shared" si="119"/>
        <v>330.69</v>
      </c>
      <c r="Y210" s="44">
        <f t="shared" si="119"/>
        <v>330.69</v>
      </c>
      <c r="Z210" s="44">
        <f t="shared" si="119"/>
        <v>330.69</v>
      </c>
      <c r="AA210" s="44">
        <f t="shared" si="119"/>
        <v>330.69</v>
      </c>
    </row>
    <row r="211" spans="1:27" ht="12.75" customHeight="1" collapsed="1" x14ac:dyDescent="0.2">
      <c r="A211" s="98" t="s">
        <v>2614</v>
      </c>
      <c r="B211" s="28" t="str">
        <f>"10"&amp;"."&amp;$B$801&amp;"."&amp;$B$802</f>
        <v>10.08.2023</v>
      </c>
      <c r="C211" s="90" t="s">
        <v>76</v>
      </c>
      <c r="D211" s="91">
        <f>ROUND(((D212+D213+D215+D214)/1000),5)</f>
        <v>1.7202299999999999</v>
      </c>
      <c r="E211" s="91">
        <f>ROUND(((E212+E213+E215+E214)/1000),5)</f>
        <v>1.4812399999999999</v>
      </c>
      <c r="F211" s="91">
        <f>ROUND(((F212+F213+F215+F214)/1000),5)</f>
        <v>1.36073</v>
      </c>
      <c r="G211" s="91">
        <f t="shared" ref="G211:AA211" si="120">ROUND(((G212+G213+G215+G214)/1000),5)</f>
        <v>1.30853</v>
      </c>
      <c r="H211" s="91">
        <f t="shared" si="120"/>
        <v>1.2793600000000001</v>
      </c>
      <c r="I211" s="91">
        <f t="shared" si="120"/>
        <v>1.3746700000000001</v>
      </c>
      <c r="J211" s="91">
        <f t="shared" si="120"/>
        <v>1.54193</v>
      </c>
      <c r="K211" s="91">
        <f t="shared" si="120"/>
        <v>1.88687</v>
      </c>
      <c r="L211" s="91">
        <f t="shared" si="120"/>
        <v>2.1688399999999999</v>
      </c>
      <c r="M211" s="91">
        <f t="shared" si="120"/>
        <v>2.3146900000000001</v>
      </c>
      <c r="N211" s="91">
        <f t="shared" si="120"/>
        <v>2.4221300000000001</v>
      </c>
      <c r="O211" s="91">
        <f t="shared" si="120"/>
        <v>2.4261599999999999</v>
      </c>
      <c r="P211" s="91">
        <f t="shared" si="120"/>
        <v>2.4095300000000002</v>
      </c>
      <c r="Q211" s="91">
        <f t="shared" si="120"/>
        <v>2.4323199999999998</v>
      </c>
      <c r="R211" s="91">
        <f t="shared" si="120"/>
        <v>2.4830999999999999</v>
      </c>
      <c r="S211" s="91">
        <f t="shared" si="120"/>
        <v>2.4961700000000002</v>
      </c>
      <c r="T211" s="91">
        <f t="shared" si="120"/>
        <v>2.4804599999999999</v>
      </c>
      <c r="U211" s="91">
        <f t="shared" si="120"/>
        <v>2.4586199999999998</v>
      </c>
      <c r="V211" s="91">
        <f t="shared" si="120"/>
        <v>2.4380199999999999</v>
      </c>
      <c r="W211" s="91">
        <f t="shared" si="120"/>
        <v>2.3215300000000001</v>
      </c>
      <c r="X211" s="91">
        <f t="shared" si="120"/>
        <v>2.30165</v>
      </c>
      <c r="Y211" s="91">
        <f t="shared" si="120"/>
        <v>2.2450700000000001</v>
      </c>
      <c r="Z211" s="91">
        <f t="shared" si="120"/>
        <v>2.0785900000000002</v>
      </c>
      <c r="AA211" s="91">
        <f t="shared" si="120"/>
        <v>1.82006</v>
      </c>
    </row>
    <row r="212" spans="1:27" ht="12.75" hidden="1" customHeight="1" outlineLevel="1" x14ac:dyDescent="0.2">
      <c r="A212" s="99" t="s">
        <v>2615</v>
      </c>
      <c r="B212" s="63" t="s">
        <v>238</v>
      </c>
      <c r="C212" s="43" t="s">
        <v>79</v>
      </c>
      <c r="D212" s="44">
        <v>1272.5</v>
      </c>
      <c r="E212" s="44">
        <v>1033.51</v>
      </c>
      <c r="F212" s="44">
        <v>913</v>
      </c>
      <c r="G212" s="44">
        <v>860.8</v>
      </c>
      <c r="H212" s="44">
        <v>831.63</v>
      </c>
      <c r="I212" s="44">
        <v>926.94</v>
      </c>
      <c r="J212" s="44">
        <v>1094.2</v>
      </c>
      <c r="K212" s="44">
        <v>1439.14</v>
      </c>
      <c r="L212" s="44">
        <v>1721.11</v>
      </c>
      <c r="M212" s="44">
        <v>1866.96</v>
      </c>
      <c r="N212" s="44">
        <v>1974.4</v>
      </c>
      <c r="O212" s="44">
        <v>1978.43</v>
      </c>
      <c r="P212" s="44">
        <v>1961.8</v>
      </c>
      <c r="Q212" s="44">
        <v>1984.59</v>
      </c>
      <c r="R212" s="44">
        <v>2035.37</v>
      </c>
      <c r="S212" s="44">
        <v>2048.44</v>
      </c>
      <c r="T212" s="44">
        <v>2032.73</v>
      </c>
      <c r="U212" s="44">
        <v>2010.89</v>
      </c>
      <c r="V212" s="44">
        <v>1990.29</v>
      </c>
      <c r="W212" s="44">
        <v>1873.8</v>
      </c>
      <c r="X212" s="44">
        <v>1853.92</v>
      </c>
      <c r="Y212" s="44">
        <v>1797.34</v>
      </c>
      <c r="Z212" s="44">
        <v>1630.86</v>
      </c>
      <c r="AA212" s="44">
        <v>1372.33</v>
      </c>
    </row>
    <row r="213" spans="1:27" ht="12.75" hidden="1" customHeight="1" outlineLevel="1" x14ac:dyDescent="0.2">
      <c r="A213" s="99" t="s">
        <v>2616</v>
      </c>
      <c r="B213" s="63" t="s">
        <v>90</v>
      </c>
      <c r="C213" s="43" t="s">
        <v>79</v>
      </c>
      <c r="D213" s="44">
        <f>$D$168</f>
        <v>113.12</v>
      </c>
      <c r="E213" s="44">
        <f>$D$168</f>
        <v>113.12</v>
      </c>
      <c r="F213" s="44">
        <f t="shared" ref="F213:AA213" si="121">$D$168</f>
        <v>113.12</v>
      </c>
      <c r="G213" s="44">
        <f t="shared" si="121"/>
        <v>113.12</v>
      </c>
      <c r="H213" s="44">
        <f t="shared" si="121"/>
        <v>113.12</v>
      </c>
      <c r="I213" s="44">
        <f t="shared" si="121"/>
        <v>113.12</v>
      </c>
      <c r="J213" s="44">
        <f t="shared" si="121"/>
        <v>113.12</v>
      </c>
      <c r="K213" s="44">
        <f t="shared" si="121"/>
        <v>113.12</v>
      </c>
      <c r="L213" s="44">
        <f t="shared" si="121"/>
        <v>113.12</v>
      </c>
      <c r="M213" s="44">
        <f t="shared" si="121"/>
        <v>113.12</v>
      </c>
      <c r="N213" s="44">
        <f t="shared" si="121"/>
        <v>113.12</v>
      </c>
      <c r="O213" s="44">
        <f t="shared" si="121"/>
        <v>113.12</v>
      </c>
      <c r="P213" s="44">
        <f t="shared" si="121"/>
        <v>113.12</v>
      </c>
      <c r="Q213" s="44">
        <f t="shared" si="121"/>
        <v>113.12</v>
      </c>
      <c r="R213" s="44">
        <f t="shared" si="121"/>
        <v>113.12</v>
      </c>
      <c r="S213" s="44">
        <f t="shared" si="121"/>
        <v>113.12</v>
      </c>
      <c r="T213" s="44">
        <f t="shared" si="121"/>
        <v>113.12</v>
      </c>
      <c r="U213" s="44">
        <f t="shared" si="121"/>
        <v>113.12</v>
      </c>
      <c r="V213" s="44">
        <f t="shared" si="121"/>
        <v>113.12</v>
      </c>
      <c r="W213" s="44">
        <f t="shared" si="121"/>
        <v>113.12</v>
      </c>
      <c r="X213" s="44">
        <f t="shared" si="121"/>
        <v>113.12</v>
      </c>
      <c r="Y213" s="44">
        <f t="shared" si="121"/>
        <v>113.12</v>
      </c>
      <c r="Z213" s="44">
        <f t="shared" si="121"/>
        <v>113.12</v>
      </c>
      <c r="AA213" s="44">
        <f t="shared" si="121"/>
        <v>113.12</v>
      </c>
    </row>
    <row r="214" spans="1:27" ht="12.75" hidden="1" customHeight="1" outlineLevel="1" x14ac:dyDescent="0.2">
      <c r="A214" s="99" t="s">
        <v>2617</v>
      </c>
      <c r="B214" s="63" t="s">
        <v>83</v>
      </c>
      <c r="C214" s="43" t="s">
        <v>79</v>
      </c>
      <c r="D214" s="44">
        <v>3.92</v>
      </c>
      <c r="E214" s="44">
        <v>3.92</v>
      </c>
      <c r="F214" s="44">
        <v>3.92</v>
      </c>
      <c r="G214" s="44">
        <v>3.92</v>
      </c>
      <c r="H214" s="44">
        <v>3.92</v>
      </c>
      <c r="I214" s="44">
        <v>3.92</v>
      </c>
      <c r="J214" s="44">
        <v>3.92</v>
      </c>
      <c r="K214" s="44">
        <v>3.92</v>
      </c>
      <c r="L214" s="44">
        <v>3.92</v>
      </c>
      <c r="M214" s="44">
        <v>3.92</v>
      </c>
      <c r="N214" s="44">
        <v>3.92</v>
      </c>
      <c r="O214" s="44">
        <v>3.92</v>
      </c>
      <c r="P214" s="44">
        <v>3.92</v>
      </c>
      <c r="Q214" s="44">
        <v>3.92</v>
      </c>
      <c r="R214" s="44">
        <v>3.92</v>
      </c>
      <c r="S214" s="44">
        <v>3.92</v>
      </c>
      <c r="T214" s="44">
        <v>3.92</v>
      </c>
      <c r="U214" s="44">
        <v>3.92</v>
      </c>
      <c r="V214" s="44">
        <v>3.92</v>
      </c>
      <c r="W214" s="44">
        <v>3.92</v>
      </c>
      <c r="X214" s="44">
        <v>3.92</v>
      </c>
      <c r="Y214" s="44">
        <v>3.92</v>
      </c>
      <c r="Z214" s="44">
        <v>3.92</v>
      </c>
      <c r="AA214" s="44">
        <v>3.92</v>
      </c>
    </row>
    <row r="215" spans="1:27" ht="12.75" hidden="1" customHeight="1" outlineLevel="1" x14ac:dyDescent="0.2">
      <c r="A215" s="99" t="s">
        <v>2618</v>
      </c>
      <c r="B215" s="63" t="s">
        <v>81</v>
      </c>
      <c r="C215" s="43" t="s">
        <v>79</v>
      </c>
      <c r="D215" s="44">
        <f>$D$11</f>
        <v>330.69</v>
      </c>
      <c r="E215" s="44">
        <f t="shared" ref="E215:AA215" si="122">$D$11</f>
        <v>330.69</v>
      </c>
      <c r="F215" s="44">
        <f t="shared" si="122"/>
        <v>330.69</v>
      </c>
      <c r="G215" s="44">
        <f t="shared" si="122"/>
        <v>330.69</v>
      </c>
      <c r="H215" s="44">
        <f t="shared" si="122"/>
        <v>330.69</v>
      </c>
      <c r="I215" s="44">
        <f t="shared" si="122"/>
        <v>330.69</v>
      </c>
      <c r="J215" s="44">
        <f t="shared" si="122"/>
        <v>330.69</v>
      </c>
      <c r="K215" s="44">
        <f t="shared" si="122"/>
        <v>330.69</v>
      </c>
      <c r="L215" s="44">
        <f t="shared" si="122"/>
        <v>330.69</v>
      </c>
      <c r="M215" s="44">
        <f t="shared" si="122"/>
        <v>330.69</v>
      </c>
      <c r="N215" s="44">
        <f t="shared" si="122"/>
        <v>330.69</v>
      </c>
      <c r="O215" s="44">
        <f t="shared" si="122"/>
        <v>330.69</v>
      </c>
      <c r="P215" s="44">
        <f t="shared" si="122"/>
        <v>330.69</v>
      </c>
      <c r="Q215" s="44">
        <f t="shared" si="122"/>
        <v>330.69</v>
      </c>
      <c r="R215" s="44">
        <f t="shared" si="122"/>
        <v>330.69</v>
      </c>
      <c r="S215" s="44">
        <f t="shared" si="122"/>
        <v>330.69</v>
      </c>
      <c r="T215" s="44">
        <f t="shared" si="122"/>
        <v>330.69</v>
      </c>
      <c r="U215" s="44">
        <f t="shared" si="122"/>
        <v>330.69</v>
      </c>
      <c r="V215" s="44">
        <f t="shared" si="122"/>
        <v>330.69</v>
      </c>
      <c r="W215" s="44">
        <f t="shared" si="122"/>
        <v>330.69</v>
      </c>
      <c r="X215" s="44">
        <f t="shared" si="122"/>
        <v>330.69</v>
      </c>
      <c r="Y215" s="44">
        <f t="shared" si="122"/>
        <v>330.69</v>
      </c>
      <c r="Z215" s="44">
        <f t="shared" si="122"/>
        <v>330.69</v>
      </c>
      <c r="AA215" s="44">
        <f t="shared" si="122"/>
        <v>330.69</v>
      </c>
    </row>
    <row r="216" spans="1:27" ht="12.75" customHeight="1" collapsed="1" x14ac:dyDescent="0.2">
      <c r="A216" s="98" t="s">
        <v>2619</v>
      </c>
      <c r="B216" s="28" t="str">
        <f>"11"&amp;"."&amp;$B$801&amp;"."&amp;$B$802</f>
        <v>11.08.2023</v>
      </c>
      <c r="C216" s="90" t="s">
        <v>76</v>
      </c>
      <c r="D216" s="91">
        <f>ROUND(((D217+D218+D220+D219)/1000),5)</f>
        <v>1.5640099999999999</v>
      </c>
      <c r="E216" s="91">
        <f>ROUND(((E217+E218+E220+E219)/1000),5)</f>
        <v>1.34795</v>
      </c>
      <c r="F216" s="91">
        <f>ROUND(((F217+F218+F220+F219)/1000),5)</f>
        <v>1.2563200000000001</v>
      </c>
      <c r="G216" s="91">
        <f t="shared" ref="G216:AA216" si="123">ROUND(((G217+G218+G220+G219)/1000),5)</f>
        <v>1.21014</v>
      </c>
      <c r="H216" s="91">
        <f t="shared" si="123"/>
        <v>0.45934000000000003</v>
      </c>
      <c r="I216" s="91">
        <f t="shared" si="123"/>
        <v>1.22174</v>
      </c>
      <c r="J216" s="91">
        <f t="shared" si="123"/>
        <v>1.3631599999999999</v>
      </c>
      <c r="K216" s="91">
        <f t="shared" si="123"/>
        <v>1.8433299999999999</v>
      </c>
      <c r="L216" s="91">
        <f t="shared" si="123"/>
        <v>2.1089899999999999</v>
      </c>
      <c r="M216" s="91">
        <f t="shared" si="123"/>
        <v>2.32742</v>
      </c>
      <c r="N216" s="91">
        <f t="shared" si="123"/>
        <v>2.39364</v>
      </c>
      <c r="O216" s="91">
        <f t="shared" si="123"/>
        <v>2.3826000000000001</v>
      </c>
      <c r="P216" s="91">
        <f t="shared" si="123"/>
        <v>2.4093100000000001</v>
      </c>
      <c r="Q216" s="91">
        <f t="shared" si="123"/>
        <v>2.4775299999999998</v>
      </c>
      <c r="R216" s="91">
        <f t="shared" si="123"/>
        <v>2.5581700000000001</v>
      </c>
      <c r="S216" s="91">
        <f t="shared" si="123"/>
        <v>2.5309599999999999</v>
      </c>
      <c r="T216" s="91">
        <f t="shared" si="123"/>
        <v>2.5354899999999998</v>
      </c>
      <c r="U216" s="91">
        <f t="shared" si="123"/>
        <v>2.5295800000000002</v>
      </c>
      <c r="V216" s="91">
        <f t="shared" si="123"/>
        <v>2.5045000000000002</v>
      </c>
      <c r="W216" s="91">
        <f t="shared" si="123"/>
        <v>2.49288</v>
      </c>
      <c r="X216" s="91">
        <f t="shared" si="123"/>
        <v>2.5087899999999999</v>
      </c>
      <c r="Y216" s="91">
        <f t="shared" si="123"/>
        <v>2.49823</v>
      </c>
      <c r="Z216" s="91">
        <f t="shared" si="123"/>
        <v>2.2688000000000001</v>
      </c>
      <c r="AA216" s="91">
        <f t="shared" si="123"/>
        <v>1.91893</v>
      </c>
    </row>
    <row r="217" spans="1:27" ht="12.75" hidden="1" customHeight="1" outlineLevel="1" x14ac:dyDescent="0.2">
      <c r="A217" s="99" t="s">
        <v>2620</v>
      </c>
      <c r="B217" s="63" t="s">
        <v>238</v>
      </c>
      <c r="C217" s="43" t="s">
        <v>79</v>
      </c>
      <c r="D217" s="44">
        <v>1116.28</v>
      </c>
      <c r="E217" s="44">
        <v>900.22</v>
      </c>
      <c r="F217" s="44">
        <v>808.59</v>
      </c>
      <c r="G217" s="44">
        <v>762.41</v>
      </c>
      <c r="H217" s="44">
        <v>11.61</v>
      </c>
      <c r="I217" s="44">
        <v>774.01</v>
      </c>
      <c r="J217" s="44">
        <v>915.43</v>
      </c>
      <c r="K217" s="44">
        <v>1395.6</v>
      </c>
      <c r="L217" s="44">
        <v>1661.26</v>
      </c>
      <c r="M217" s="44">
        <v>1879.69</v>
      </c>
      <c r="N217" s="44">
        <v>1945.91</v>
      </c>
      <c r="O217" s="44">
        <v>1934.87</v>
      </c>
      <c r="P217" s="44">
        <v>1961.58</v>
      </c>
      <c r="Q217" s="44">
        <v>2029.8</v>
      </c>
      <c r="R217" s="44">
        <v>2110.44</v>
      </c>
      <c r="S217" s="44">
        <v>2083.23</v>
      </c>
      <c r="T217" s="44">
        <v>2087.7600000000002</v>
      </c>
      <c r="U217" s="44">
        <v>2081.85</v>
      </c>
      <c r="V217" s="44">
        <v>2056.77</v>
      </c>
      <c r="W217" s="44">
        <v>2045.15</v>
      </c>
      <c r="X217" s="44">
        <v>2061.06</v>
      </c>
      <c r="Y217" s="44">
        <v>2050.5</v>
      </c>
      <c r="Z217" s="44">
        <v>1821.07</v>
      </c>
      <c r="AA217" s="44">
        <v>1471.2</v>
      </c>
    </row>
    <row r="218" spans="1:27" ht="12.75" hidden="1" customHeight="1" outlineLevel="1" x14ac:dyDescent="0.2">
      <c r="A218" s="99" t="s">
        <v>2621</v>
      </c>
      <c r="B218" s="63" t="s">
        <v>90</v>
      </c>
      <c r="C218" s="43" t="s">
        <v>79</v>
      </c>
      <c r="D218" s="44">
        <f>$D$168</f>
        <v>113.12</v>
      </c>
      <c r="E218" s="44">
        <f>$D$168</f>
        <v>113.12</v>
      </c>
      <c r="F218" s="44">
        <f t="shared" ref="F218:AA218" si="124">$D$168</f>
        <v>113.12</v>
      </c>
      <c r="G218" s="44">
        <f t="shared" si="124"/>
        <v>113.12</v>
      </c>
      <c r="H218" s="44">
        <f t="shared" si="124"/>
        <v>113.12</v>
      </c>
      <c r="I218" s="44">
        <f t="shared" si="124"/>
        <v>113.12</v>
      </c>
      <c r="J218" s="44">
        <f t="shared" si="124"/>
        <v>113.12</v>
      </c>
      <c r="K218" s="44">
        <f t="shared" si="124"/>
        <v>113.12</v>
      </c>
      <c r="L218" s="44">
        <f t="shared" si="124"/>
        <v>113.12</v>
      </c>
      <c r="M218" s="44">
        <f t="shared" si="124"/>
        <v>113.12</v>
      </c>
      <c r="N218" s="44">
        <f t="shared" si="124"/>
        <v>113.12</v>
      </c>
      <c r="O218" s="44">
        <f t="shared" si="124"/>
        <v>113.12</v>
      </c>
      <c r="P218" s="44">
        <f t="shared" si="124"/>
        <v>113.12</v>
      </c>
      <c r="Q218" s="44">
        <f t="shared" si="124"/>
        <v>113.12</v>
      </c>
      <c r="R218" s="44">
        <f t="shared" si="124"/>
        <v>113.12</v>
      </c>
      <c r="S218" s="44">
        <f t="shared" si="124"/>
        <v>113.12</v>
      </c>
      <c r="T218" s="44">
        <f t="shared" si="124"/>
        <v>113.12</v>
      </c>
      <c r="U218" s="44">
        <f t="shared" si="124"/>
        <v>113.12</v>
      </c>
      <c r="V218" s="44">
        <f t="shared" si="124"/>
        <v>113.12</v>
      </c>
      <c r="W218" s="44">
        <f t="shared" si="124"/>
        <v>113.12</v>
      </c>
      <c r="X218" s="44">
        <f t="shared" si="124"/>
        <v>113.12</v>
      </c>
      <c r="Y218" s="44">
        <f t="shared" si="124"/>
        <v>113.12</v>
      </c>
      <c r="Z218" s="44">
        <f t="shared" si="124"/>
        <v>113.12</v>
      </c>
      <c r="AA218" s="44">
        <f t="shared" si="124"/>
        <v>113.12</v>
      </c>
    </row>
    <row r="219" spans="1:27" ht="12.75" hidden="1" customHeight="1" outlineLevel="1" x14ac:dyDescent="0.2">
      <c r="A219" s="99" t="s">
        <v>2622</v>
      </c>
      <c r="B219" s="63" t="s">
        <v>83</v>
      </c>
      <c r="C219" s="43" t="s">
        <v>79</v>
      </c>
      <c r="D219" s="44">
        <v>3.92</v>
      </c>
      <c r="E219" s="44">
        <v>3.92</v>
      </c>
      <c r="F219" s="44">
        <v>3.92</v>
      </c>
      <c r="G219" s="44">
        <v>3.92</v>
      </c>
      <c r="H219" s="44">
        <v>3.92</v>
      </c>
      <c r="I219" s="44">
        <v>3.92</v>
      </c>
      <c r="J219" s="44">
        <v>3.92</v>
      </c>
      <c r="K219" s="44">
        <v>3.92</v>
      </c>
      <c r="L219" s="44">
        <v>3.92</v>
      </c>
      <c r="M219" s="44">
        <v>3.92</v>
      </c>
      <c r="N219" s="44">
        <v>3.92</v>
      </c>
      <c r="O219" s="44">
        <v>3.92</v>
      </c>
      <c r="P219" s="44">
        <v>3.92</v>
      </c>
      <c r="Q219" s="44">
        <v>3.92</v>
      </c>
      <c r="R219" s="44">
        <v>3.92</v>
      </c>
      <c r="S219" s="44">
        <v>3.92</v>
      </c>
      <c r="T219" s="44">
        <v>3.92</v>
      </c>
      <c r="U219" s="44">
        <v>3.92</v>
      </c>
      <c r="V219" s="44">
        <v>3.92</v>
      </c>
      <c r="W219" s="44">
        <v>3.92</v>
      </c>
      <c r="X219" s="44">
        <v>3.92</v>
      </c>
      <c r="Y219" s="44">
        <v>3.92</v>
      </c>
      <c r="Z219" s="44">
        <v>3.92</v>
      </c>
      <c r="AA219" s="44">
        <v>3.92</v>
      </c>
    </row>
    <row r="220" spans="1:27" ht="12.75" hidden="1" customHeight="1" outlineLevel="1" x14ac:dyDescent="0.2">
      <c r="A220" s="99" t="s">
        <v>2623</v>
      </c>
      <c r="B220" s="63" t="s">
        <v>81</v>
      </c>
      <c r="C220" s="43" t="s">
        <v>79</v>
      </c>
      <c r="D220" s="44">
        <f>$D$11</f>
        <v>330.69</v>
      </c>
      <c r="E220" s="44">
        <f t="shared" ref="E220:AA220" si="125">$D$11</f>
        <v>330.69</v>
      </c>
      <c r="F220" s="44">
        <f t="shared" si="125"/>
        <v>330.69</v>
      </c>
      <c r="G220" s="44">
        <f t="shared" si="125"/>
        <v>330.69</v>
      </c>
      <c r="H220" s="44">
        <f t="shared" si="125"/>
        <v>330.69</v>
      </c>
      <c r="I220" s="44">
        <f t="shared" si="125"/>
        <v>330.69</v>
      </c>
      <c r="J220" s="44">
        <f t="shared" si="125"/>
        <v>330.69</v>
      </c>
      <c r="K220" s="44">
        <f t="shared" si="125"/>
        <v>330.69</v>
      </c>
      <c r="L220" s="44">
        <f t="shared" si="125"/>
        <v>330.69</v>
      </c>
      <c r="M220" s="44">
        <f t="shared" si="125"/>
        <v>330.69</v>
      </c>
      <c r="N220" s="44">
        <f t="shared" si="125"/>
        <v>330.69</v>
      </c>
      <c r="O220" s="44">
        <f t="shared" si="125"/>
        <v>330.69</v>
      </c>
      <c r="P220" s="44">
        <f t="shared" si="125"/>
        <v>330.69</v>
      </c>
      <c r="Q220" s="44">
        <f t="shared" si="125"/>
        <v>330.69</v>
      </c>
      <c r="R220" s="44">
        <f t="shared" si="125"/>
        <v>330.69</v>
      </c>
      <c r="S220" s="44">
        <f t="shared" si="125"/>
        <v>330.69</v>
      </c>
      <c r="T220" s="44">
        <f t="shared" si="125"/>
        <v>330.69</v>
      </c>
      <c r="U220" s="44">
        <f t="shared" si="125"/>
        <v>330.69</v>
      </c>
      <c r="V220" s="44">
        <f t="shared" si="125"/>
        <v>330.69</v>
      </c>
      <c r="W220" s="44">
        <f t="shared" si="125"/>
        <v>330.69</v>
      </c>
      <c r="X220" s="44">
        <f t="shared" si="125"/>
        <v>330.69</v>
      </c>
      <c r="Y220" s="44">
        <f t="shared" si="125"/>
        <v>330.69</v>
      </c>
      <c r="Z220" s="44">
        <f t="shared" si="125"/>
        <v>330.69</v>
      </c>
      <c r="AA220" s="44">
        <f t="shared" si="125"/>
        <v>330.69</v>
      </c>
    </row>
    <row r="221" spans="1:27" ht="12.75" customHeight="1" collapsed="1" x14ac:dyDescent="0.2">
      <c r="A221" s="98" t="s">
        <v>2624</v>
      </c>
      <c r="B221" s="28" t="str">
        <f>"12"&amp;"."&amp;$B$801&amp;"."&amp;$B$802</f>
        <v>12.08.2023</v>
      </c>
      <c r="C221" s="90" t="s">
        <v>76</v>
      </c>
      <c r="D221" s="91">
        <f>ROUND(((D222+D223+D225+D224)/1000),5)</f>
        <v>1.7938400000000001</v>
      </c>
      <c r="E221" s="91">
        <f>ROUND(((E222+E223+E225+E224)/1000),5)</f>
        <v>1.7165299999999999</v>
      </c>
      <c r="F221" s="91">
        <f>ROUND(((F222+F223+F225+F224)/1000),5)</f>
        <v>1.53081</v>
      </c>
      <c r="G221" s="91">
        <f t="shared" ref="G221:AA221" si="126">ROUND(((G222+G223+G225+G224)/1000),5)</f>
        <v>1.4276899999999999</v>
      </c>
      <c r="H221" s="91">
        <f t="shared" si="126"/>
        <v>1.3864300000000001</v>
      </c>
      <c r="I221" s="91">
        <f t="shared" si="126"/>
        <v>1.40805</v>
      </c>
      <c r="J221" s="91">
        <f t="shared" si="126"/>
        <v>1.4834099999999999</v>
      </c>
      <c r="K221" s="91">
        <f t="shared" si="126"/>
        <v>1.79454</v>
      </c>
      <c r="L221" s="91">
        <f t="shared" si="126"/>
        <v>2.1507499999999999</v>
      </c>
      <c r="M221" s="91">
        <f t="shared" si="126"/>
        <v>2.4268900000000002</v>
      </c>
      <c r="N221" s="91">
        <f t="shared" si="126"/>
        <v>2.4919099999999998</v>
      </c>
      <c r="O221" s="91">
        <f t="shared" si="126"/>
        <v>2.5058799999999999</v>
      </c>
      <c r="P221" s="91">
        <f t="shared" si="126"/>
        <v>2.5069699999999999</v>
      </c>
      <c r="Q221" s="91">
        <f t="shared" si="126"/>
        <v>2.5259399999999999</v>
      </c>
      <c r="R221" s="91">
        <f t="shared" si="126"/>
        <v>2.5221499999999999</v>
      </c>
      <c r="S221" s="91">
        <f t="shared" si="126"/>
        <v>2.5090599999999998</v>
      </c>
      <c r="T221" s="91">
        <f t="shared" si="126"/>
        <v>2.4550900000000002</v>
      </c>
      <c r="U221" s="91">
        <f t="shared" si="126"/>
        <v>2.3407800000000001</v>
      </c>
      <c r="V221" s="91">
        <f t="shared" si="126"/>
        <v>2.3089400000000002</v>
      </c>
      <c r="W221" s="91">
        <f t="shared" si="126"/>
        <v>2.1987000000000001</v>
      </c>
      <c r="X221" s="91">
        <f t="shared" si="126"/>
        <v>2.1981600000000001</v>
      </c>
      <c r="Y221" s="91">
        <f t="shared" si="126"/>
        <v>2.2343999999999999</v>
      </c>
      <c r="Z221" s="91">
        <f t="shared" si="126"/>
        <v>2.1612100000000001</v>
      </c>
      <c r="AA221" s="91">
        <f t="shared" si="126"/>
        <v>1.8990899999999999</v>
      </c>
    </row>
    <row r="222" spans="1:27" ht="12.75" hidden="1" customHeight="1" outlineLevel="1" x14ac:dyDescent="0.2">
      <c r="A222" s="99" t="s">
        <v>2625</v>
      </c>
      <c r="B222" s="63" t="s">
        <v>238</v>
      </c>
      <c r="C222" s="43" t="s">
        <v>79</v>
      </c>
      <c r="D222" s="44">
        <v>1346.11</v>
      </c>
      <c r="E222" s="44">
        <v>1268.8</v>
      </c>
      <c r="F222" s="44">
        <v>1083.08</v>
      </c>
      <c r="G222" s="44">
        <v>979.96</v>
      </c>
      <c r="H222" s="44">
        <v>938.7</v>
      </c>
      <c r="I222" s="44">
        <v>960.32</v>
      </c>
      <c r="J222" s="44">
        <v>1035.68</v>
      </c>
      <c r="K222" s="44">
        <v>1346.81</v>
      </c>
      <c r="L222" s="44">
        <v>1703.02</v>
      </c>
      <c r="M222" s="44">
        <v>1979.16</v>
      </c>
      <c r="N222" s="44">
        <v>2044.18</v>
      </c>
      <c r="O222" s="44">
        <v>2058.15</v>
      </c>
      <c r="P222" s="44">
        <v>2059.2399999999998</v>
      </c>
      <c r="Q222" s="44">
        <v>2078.21</v>
      </c>
      <c r="R222" s="44">
        <v>2074.42</v>
      </c>
      <c r="S222" s="44">
        <v>2061.33</v>
      </c>
      <c r="T222" s="44">
        <v>2007.36</v>
      </c>
      <c r="U222" s="44">
        <v>1893.05</v>
      </c>
      <c r="V222" s="44">
        <v>1861.21</v>
      </c>
      <c r="W222" s="44">
        <v>1750.97</v>
      </c>
      <c r="X222" s="44">
        <v>1750.43</v>
      </c>
      <c r="Y222" s="44">
        <v>1786.67</v>
      </c>
      <c r="Z222" s="44">
        <v>1713.48</v>
      </c>
      <c r="AA222" s="44">
        <v>1451.36</v>
      </c>
    </row>
    <row r="223" spans="1:27" ht="12.75" hidden="1" customHeight="1" outlineLevel="1" x14ac:dyDescent="0.2">
      <c r="A223" s="99" t="s">
        <v>2626</v>
      </c>
      <c r="B223" s="63" t="s">
        <v>90</v>
      </c>
      <c r="C223" s="43" t="s">
        <v>79</v>
      </c>
      <c r="D223" s="44">
        <f>$D$168</f>
        <v>113.12</v>
      </c>
      <c r="E223" s="44">
        <f>$D$168</f>
        <v>113.12</v>
      </c>
      <c r="F223" s="44">
        <f t="shared" ref="F223:AA223" si="127">$D$168</f>
        <v>113.12</v>
      </c>
      <c r="G223" s="44">
        <f t="shared" si="127"/>
        <v>113.12</v>
      </c>
      <c r="H223" s="44">
        <f t="shared" si="127"/>
        <v>113.12</v>
      </c>
      <c r="I223" s="44">
        <f t="shared" si="127"/>
        <v>113.12</v>
      </c>
      <c r="J223" s="44">
        <f t="shared" si="127"/>
        <v>113.12</v>
      </c>
      <c r="K223" s="44">
        <f t="shared" si="127"/>
        <v>113.12</v>
      </c>
      <c r="L223" s="44">
        <f t="shared" si="127"/>
        <v>113.12</v>
      </c>
      <c r="M223" s="44">
        <f t="shared" si="127"/>
        <v>113.12</v>
      </c>
      <c r="N223" s="44">
        <f t="shared" si="127"/>
        <v>113.12</v>
      </c>
      <c r="O223" s="44">
        <f t="shared" si="127"/>
        <v>113.12</v>
      </c>
      <c r="P223" s="44">
        <f t="shared" si="127"/>
        <v>113.12</v>
      </c>
      <c r="Q223" s="44">
        <f t="shared" si="127"/>
        <v>113.12</v>
      </c>
      <c r="R223" s="44">
        <f t="shared" si="127"/>
        <v>113.12</v>
      </c>
      <c r="S223" s="44">
        <f t="shared" si="127"/>
        <v>113.12</v>
      </c>
      <c r="T223" s="44">
        <f t="shared" si="127"/>
        <v>113.12</v>
      </c>
      <c r="U223" s="44">
        <f t="shared" si="127"/>
        <v>113.12</v>
      </c>
      <c r="V223" s="44">
        <f t="shared" si="127"/>
        <v>113.12</v>
      </c>
      <c r="W223" s="44">
        <f t="shared" si="127"/>
        <v>113.12</v>
      </c>
      <c r="X223" s="44">
        <f t="shared" si="127"/>
        <v>113.12</v>
      </c>
      <c r="Y223" s="44">
        <f t="shared" si="127"/>
        <v>113.12</v>
      </c>
      <c r="Z223" s="44">
        <f t="shared" si="127"/>
        <v>113.12</v>
      </c>
      <c r="AA223" s="44">
        <f t="shared" si="127"/>
        <v>113.12</v>
      </c>
    </row>
    <row r="224" spans="1:27" ht="12.75" hidden="1" customHeight="1" outlineLevel="1" x14ac:dyDescent="0.2">
      <c r="A224" s="99" t="s">
        <v>2627</v>
      </c>
      <c r="B224" s="63" t="s">
        <v>83</v>
      </c>
      <c r="C224" s="43" t="s">
        <v>79</v>
      </c>
      <c r="D224" s="44">
        <v>3.92</v>
      </c>
      <c r="E224" s="44">
        <v>3.92</v>
      </c>
      <c r="F224" s="44">
        <v>3.92</v>
      </c>
      <c r="G224" s="44">
        <v>3.92</v>
      </c>
      <c r="H224" s="44">
        <v>3.92</v>
      </c>
      <c r="I224" s="44">
        <v>3.92</v>
      </c>
      <c r="J224" s="44">
        <v>3.92</v>
      </c>
      <c r="K224" s="44">
        <v>3.92</v>
      </c>
      <c r="L224" s="44">
        <v>3.92</v>
      </c>
      <c r="M224" s="44">
        <v>3.92</v>
      </c>
      <c r="N224" s="44">
        <v>3.92</v>
      </c>
      <c r="O224" s="44">
        <v>3.92</v>
      </c>
      <c r="P224" s="44">
        <v>3.92</v>
      </c>
      <c r="Q224" s="44">
        <v>3.92</v>
      </c>
      <c r="R224" s="44">
        <v>3.92</v>
      </c>
      <c r="S224" s="44">
        <v>3.92</v>
      </c>
      <c r="T224" s="44">
        <v>3.92</v>
      </c>
      <c r="U224" s="44">
        <v>3.92</v>
      </c>
      <c r="V224" s="44">
        <v>3.92</v>
      </c>
      <c r="W224" s="44">
        <v>3.92</v>
      </c>
      <c r="X224" s="44">
        <v>3.92</v>
      </c>
      <c r="Y224" s="44">
        <v>3.92</v>
      </c>
      <c r="Z224" s="44">
        <v>3.92</v>
      </c>
      <c r="AA224" s="44">
        <v>3.92</v>
      </c>
    </row>
    <row r="225" spans="1:27" ht="12.75" hidden="1" customHeight="1" outlineLevel="1" x14ac:dyDescent="0.2">
      <c r="A225" s="99" t="s">
        <v>2628</v>
      </c>
      <c r="B225" s="63" t="s">
        <v>81</v>
      </c>
      <c r="C225" s="43" t="s">
        <v>79</v>
      </c>
      <c r="D225" s="44">
        <f>$D$11</f>
        <v>330.69</v>
      </c>
      <c r="E225" s="44">
        <f t="shared" ref="E225:AA225" si="128">$D$11</f>
        <v>330.69</v>
      </c>
      <c r="F225" s="44">
        <f t="shared" si="128"/>
        <v>330.69</v>
      </c>
      <c r="G225" s="44">
        <f t="shared" si="128"/>
        <v>330.69</v>
      </c>
      <c r="H225" s="44">
        <f t="shared" si="128"/>
        <v>330.69</v>
      </c>
      <c r="I225" s="44">
        <f t="shared" si="128"/>
        <v>330.69</v>
      </c>
      <c r="J225" s="44">
        <f t="shared" si="128"/>
        <v>330.69</v>
      </c>
      <c r="K225" s="44">
        <f t="shared" si="128"/>
        <v>330.69</v>
      </c>
      <c r="L225" s="44">
        <f t="shared" si="128"/>
        <v>330.69</v>
      </c>
      <c r="M225" s="44">
        <f t="shared" si="128"/>
        <v>330.69</v>
      </c>
      <c r="N225" s="44">
        <f t="shared" si="128"/>
        <v>330.69</v>
      </c>
      <c r="O225" s="44">
        <f t="shared" si="128"/>
        <v>330.69</v>
      </c>
      <c r="P225" s="44">
        <f t="shared" si="128"/>
        <v>330.69</v>
      </c>
      <c r="Q225" s="44">
        <f t="shared" si="128"/>
        <v>330.69</v>
      </c>
      <c r="R225" s="44">
        <f t="shared" si="128"/>
        <v>330.69</v>
      </c>
      <c r="S225" s="44">
        <f t="shared" si="128"/>
        <v>330.69</v>
      </c>
      <c r="T225" s="44">
        <f t="shared" si="128"/>
        <v>330.69</v>
      </c>
      <c r="U225" s="44">
        <f t="shared" si="128"/>
        <v>330.69</v>
      </c>
      <c r="V225" s="44">
        <f t="shared" si="128"/>
        <v>330.69</v>
      </c>
      <c r="W225" s="44">
        <f t="shared" si="128"/>
        <v>330.69</v>
      </c>
      <c r="X225" s="44">
        <f t="shared" si="128"/>
        <v>330.69</v>
      </c>
      <c r="Y225" s="44">
        <f t="shared" si="128"/>
        <v>330.69</v>
      </c>
      <c r="Z225" s="44">
        <f t="shared" si="128"/>
        <v>330.69</v>
      </c>
      <c r="AA225" s="44">
        <f t="shared" si="128"/>
        <v>330.69</v>
      </c>
    </row>
    <row r="226" spans="1:27" ht="12.75" customHeight="1" collapsed="1" x14ac:dyDescent="0.2">
      <c r="A226" s="98" t="s">
        <v>2629</v>
      </c>
      <c r="B226" s="28" t="str">
        <f>"13"&amp;"."&amp;$B$801&amp;"."&amp;$B$802</f>
        <v>13.08.2023</v>
      </c>
      <c r="C226" s="90" t="s">
        <v>76</v>
      </c>
      <c r="D226" s="91">
        <f>ROUND(((D227+D228+D230+D229)/1000),5)</f>
        <v>1.76336</v>
      </c>
      <c r="E226" s="91">
        <f>ROUND(((E227+E228+E230+E229)/1000),5)</f>
        <v>1.59924</v>
      </c>
      <c r="F226" s="91">
        <f>ROUND(((F227+F228+F230+F229)/1000),5)</f>
        <v>1.44329</v>
      </c>
      <c r="G226" s="91">
        <f t="shared" ref="G226:AA226" si="129">ROUND(((G227+G228+G230+G229)/1000),5)</f>
        <v>1.3689100000000001</v>
      </c>
      <c r="H226" s="91">
        <f t="shared" si="129"/>
        <v>1.31271</v>
      </c>
      <c r="I226" s="91">
        <f t="shared" si="129"/>
        <v>1.30383</v>
      </c>
      <c r="J226" s="91">
        <f t="shared" si="129"/>
        <v>1.2577400000000001</v>
      </c>
      <c r="K226" s="91">
        <f t="shared" si="129"/>
        <v>1.4930600000000001</v>
      </c>
      <c r="L226" s="91">
        <f t="shared" si="129"/>
        <v>1.9116500000000001</v>
      </c>
      <c r="M226" s="91">
        <f t="shared" si="129"/>
        <v>2.16669</v>
      </c>
      <c r="N226" s="91">
        <f t="shared" si="129"/>
        <v>2.3212000000000002</v>
      </c>
      <c r="O226" s="91">
        <f t="shared" si="129"/>
        <v>2.3219699999999999</v>
      </c>
      <c r="P226" s="91">
        <f t="shared" si="129"/>
        <v>2.3321399999999999</v>
      </c>
      <c r="Q226" s="91">
        <f t="shared" si="129"/>
        <v>2.3771499999999999</v>
      </c>
      <c r="R226" s="91">
        <f t="shared" si="129"/>
        <v>2.4287100000000001</v>
      </c>
      <c r="S226" s="91">
        <f t="shared" si="129"/>
        <v>2.42883</v>
      </c>
      <c r="T226" s="91">
        <f t="shared" si="129"/>
        <v>2.3860600000000001</v>
      </c>
      <c r="U226" s="91">
        <f t="shared" si="129"/>
        <v>2.31053</v>
      </c>
      <c r="V226" s="91">
        <f t="shared" si="129"/>
        <v>2.30044</v>
      </c>
      <c r="W226" s="91">
        <f t="shared" si="129"/>
        <v>2.2578800000000001</v>
      </c>
      <c r="X226" s="91">
        <f t="shared" si="129"/>
        <v>2.2609699999999999</v>
      </c>
      <c r="Y226" s="91">
        <f t="shared" si="129"/>
        <v>2.2190300000000001</v>
      </c>
      <c r="Z226" s="91">
        <f t="shared" si="129"/>
        <v>2.1484200000000002</v>
      </c>
      <c r="AA226" s="91">
        <f t="shared" si="129"/>
        <v>1.8966000000000001</v>
      </c>
    </row>
    <row r="227" spans="1:27" ht="12.75" hidden="1" customHeight="1" outlineLevel="1" x14ac:dyDescent="0.2">
      <c r="A227" s="99" t="s">
        <v>2630</v>
      </c>
      <c r="B227" s="63" t="s">
        <v>238</v>
      </c>
      <c r="C227" s="43" t="s">
        <v>79</v>
      </c>
      <c r="D227" s="44">
        <v>1315.63</v>
      </c>
      <c r="E227" s="44">
        <v>1151.51</v>
      </c>
      <c r="F227" s="44">
        <v>995.56</v>
      </c>
      <c r="G227" s="44">
        <v>921.18</v>
      </c>
      <c r="H227" s="44">
        <v>864.98</v>
      </c>
      <c r="I227" s="44">
        <v>856.1</v>
      </c>
      <c r="J227" s="44">
        <v>810.01</v>
      </c>
      <c r="K227" s="44">
        <v>1045.33</v>
      </c>
      <c r="L227" s="44">
        <v>1463.92</v>
      </c>
      <c r="M227" s="44">
        <v>1718.96</v>
      </c>
      <c r="N227" s="44">
        <v>1873.47</v>
      </c>
      <c r="O227" s="44">
        <v>1874.24</v>
      </c>
      <c r="P227" s="44">
        <v>1884.41</v>
      </c>
      <c r="Q227" s="44">
        <v>1929.42</v>
      </c>
      <c r="R227" s="44">
        <v>1980.98</v>
      </c>
      <c r="S227" s="44">
        <v>1981.1</v>
      </c>
      <c r="T227" s="44">
        <v>1938.33</v>
      </c>
      <c r="U227" s="44">
        <v>1862.8</v>
      </c>
      <c r="V227" s="44">
        <v>1852.71</v>
      </c>
      <c r="W227" s="44">
        <v>1810.15</v>
      </c>
      <c r="X227" s="44">
        <v>1813.24</v>
      </c>
      <c r="Y227" s="44">
        <v>1771.3</v>
      </c>
      <c r="Z227" s="44">
        <v>1700.69</v>
      </c>
      <c r="AA227" s="44">
        <v>1448.87</v>
      </c>
    </row>
    <row r="228" spans="1:27" ht="12.75" hidden="1" customHeight="1" outlineLevel="1" x14ac:dyDescent="0.2">
      <c r="A228" s="99" t="s">
        <v>2631</v>
      </c>
      <c r="B228" s="63" t="s">
        <v>90</v>
      </c>
      <c r="C228" s="43" t="s">
        <v>79</v>
      </c>
      <c r="D228" s="44">
        <f>$D$168</f>
        <v>113.12</v>
      </c>
      <c r="E228" s="44">
        <f>$D$168</f>
        <v>113.12</v>
      </c>
      <c r="F228" s="44">
        <f t="shared" ref="F228:AA228" si="130">$D$168</f>
        <v>113.12</v>
      </c>
      <c r="G228" s="44">
        <f t="shared" si="130"/>
        <v>113.12</v>
      </c>
      <c r="H228" s="44">
        <f t="shared" si="130"/>
        <v>113.12</v>
      </c>
      <c r="I228" s="44">
        <f t="shared" si="130"/>
        <v>113.12</v>
      </c>
      <c r="J228" s="44">
        <f t="shared" si="130"/>
        <v>113.12</v>
      </c>
      <c r="K228" s="44">
        <f t="shared" si="130"/>
        <v>113.12</v>
      </c>
      <c r="L228" s="44">
        <f t="shared" si="130"/>
        <v>113.12</v>
      </c>
      <c r="M228" s="44">
        <f t="shared" si="130"/>
        <v>113.12</v>
      </c>
      <c r="N228" s="44">
        <f t="shared" si="130"/>
        <v>113.12</v>
      </c>
      <c r="O228" s="44">
        <f t="shared" si="130"/>
        <v>113.12</v>
      </c>
      <c r="P228" s="44">
        <f t="shared" si="130"/>
        <v>113.12</v>
      </c>
      <c r="Q228" s="44">
        <f t="shared" si="130"/>
        <v>113.12</v>
      </c>
      <c r="R228" s="44">
        <f t="shared" si="130"/>
        <v>113.12</v>
      </c>
      <c r="S228" s="44">
        <f t="shared" si="130"/>
        <v>113.12</v>
      </c>
      <c r="T228" s="44">
        <f t="shared" si="130"/>
        <v>113.12</v>
      </c>
      <c r="U228" s="44">
        <f t="shared" si="130"/>
        <v>113.12</v>
      </c>
      <c r="V228" s="44">
        <f t="shared" si="130"/>
        <v>113.12</v>
      </c>
      <c r="W228" s="44">
        <f t="shared" si="130"/>
        <v>113.12</v>
      </c>
      <c r="X228" s="44">
        <f t="shared" si="130"/>
        <v>113.12</v>
      </c>
      <c r="Y228" s="44">
        <f t="shared" si="130"/>
        <v>113.12</v>
      </c>
      <c r="Z228" s="44">
        <f t="shared" si="130"/>
        <v>113.12</v>
      </c>
      <c r="AA228" s="44">
        <f t="shared" si="130"/>
        <v>113.12</v>
      </c>
    </row>
    <row r="229" spans="1:27" ht="12.75" hidden="1" customHeight="1" outlineLevel="1" x14ac:dyDescent="0.2">
      <c r="A229" s="99" t="s">
        <v>2632</v>
      </c>
      <c r="B229" s="63" t="s">
        <v>83</v>
      </c>
      <c r="C229" s="43" t="s">
        <v>79</v>
      </c>
      <c r="D229" s="44">
        <v>3.92</v>
      </c>
      <c r="E229" s="44">
        <v>3.92</v>
      </c>
      <c r="F229" s="44">
        <v>3.92</v>
      </c>
      <c r="G229" s="44">
        <v>3.92</v>
      </c>
      <c r="H229" s="44">
        <v>3.92</v>
      </c>
      <c r="I229" s="44">
        <v>3.92</v>
      </c>
      <c r="J229" s="44">
        <v>3.92</v>
      </c>
      <c r="K229" s="44">
        <v>3.92</v>
      </c>
      <c r="L229" s="44">
        <v>3.92</v>
      </c>
      <c r="M229" s="44">
        <v>3.92</v>
      </c>
      <c r="N229" s="44">
        <v>3.92</v>
      </c>
      <c r="O229" s="44">
        <v>3.92</v>
      </c>
      <c r="P229" s="44">
        <v>3.92</v>
      </c>
      <c r="Q229" s="44">
        <v>3.92</v>
      </c>
      <c r="R229" s="44">
        <v>3.92</v>
      </c>
      <c r="S229" s="44">
        <v>3.92</v>
      </c>
      <c r="T229" s="44">
        <v>3.92</v>
      </c>
      <c r="U229" s="44">
        <v>3.92</v>
      </c>
      <c r="V229" s="44">
        <v>3.92</v>
      </c>
      <c r="W229" s="44">
        <v>3.92</v>
      </c>
      <c r="X229" s="44">
        <v>3.92</v>
      </c>
      <c r="Y229" s="44">
        <v>3.92</v>
      </c>
      <c r="Z229" s="44">
        <v>3.92</v>
      </c>
      <c r="AA229" s="44">
        <v>3.92</v>
      </c>
    </row>
    <row r="230" spans="1:27" ht="12.75" hidden="1" customHeight="1" outlineLevel="1" x14ac:dyDescent="0.2">
      <c r="A230" s="99" t="s">
        <v>2633</v>
      </c>
      <c r="B230" s="63" t="s">
        <v>81</v>
      </c>
      <c r="C230" s="43" t="s">
        <v>79</v>
      </c>
      <c r="D230" s="44">
        <f>$D$11</f>
        <v>330.69</v>
      </c>
      <c r="E230" s="44">
        <f t="shared" ref="E230:AA230" si="131">$D$11</f>
        <v>330.69</v>
      </c>
      <c r="F230" s="44">
        <f t="shared" si="131"/>
        <v>330.69</v>
      </c>
      <c r="G230" s="44">
        <f t="shared" si="131"/>
        <v>330.69</v>
      </c>
      <c r="H230" s="44">
        <f t="shared" si="131"/>
        <v>330.69</v>
      </c>
      <c r="I230" s="44">
        <f t="shared" si="131"/>
        <v>330.69</v>
      </c>
      <c r="J230" s="44">
        <f t="shared" si="131"/>
        <v>330.69</v>
      </c>
      <c r="K230" s="44">
        <f t="shared" si="131"/>
        <v>330.69</v>
      </c>
      <c r="L230" s="44">
        <f t="shared" si="131"/>
        <v>330.69</v>
      </c>
      <c r="M230" s="44">
        <f t="shared" si="131"/>
        <v>330.69</v>
      </c>
      <c r="N230" s="44">
        <f t="shared" si="131"/>
        <v>330.69</v>
      </c>
      <c r="O230" s="44">
        <f t="shared" si="131"/>
        <v>330.69</v>
      </c>
      <c r="P230" s="44">
        <f t="shared" si="131"/>
        <v>330.69</v>
      </c>
      <c r="Q230" s="44">
        <f t="shared" si="131"/>
        <v>330.69</v>
      </c>
      <c r="R230" s="44">
        <f t="shared" si="131"/>
        <v>330.69</v>
      </c>
      <c r="S230" s="44">
        <f t="shared" si="131"/>
        <v>330.69</v>
      </c>
      <c r="T230" s="44">
        <f t="shared" si="131"/>
        <v>330.69</v>
      </c>
      <c r="U230" s="44">
        <f t="shared" si="131"/>
        <v>330.69</v>
      </c>
      <c r="V230" s="44">
        <f t="shared" si="131"/>
        <v>330.69</v>
      </c>
      <c r="W230" s="44">
        <f t="shared" si="131"/>
        <v>330.69</v>
      </c>
      <c r="X230" s="44">
        <f t="shared" si="131"/>
        <v>330.69</v>
      </c>
      <c r="Y230" s="44">
        <f t="shared" si="131"/>
        <v>330.69</v>
      </c>
      <c r="Z230" s="44">
        <f t="shared" si="131"/>
        <v>330.69</v>
      </c>
      <c r="AA230" s="44">
        <f t="shared" si="131"/>
        <v>330.69</v>
      </c>
    </row>
    <row r="231" spans="1:27" ht="12.75" customHeight="1" collapsed="1" x14ac:dyDescent="0.2">
      <c r="A231" s="98" t="s">
        <v>2634</v>
      </c>
      <c r="B231" s="28" t="str">
        <f>"14"&amp;"."&amp;$B$801&amp;"."&amp;$B$802</f>
        <v>14.08.2023</v>
      </c>
      <c r="C231" s="90" t="s">
        <v>76</v>
      </c>
      <c r="D231" s="91">
        <f>ROUND(((D232+D233+D235+D234)/1000),5)</f>
        <v>1.6935199999999999</v>
      </c>
      <c r="E231" s="91">
        <f>ROUND(((E232+E233+E235+E234)/1000),5)</f>
        <v>1.5695600000000001</v>
      </c>
      <c r="F231" s="91">
        <f>ROUND(((F232+F233+F235+F234)/1000),5)</f>
        <v>1.4244300000000001</v>
      </c>
      <c r="G231" s="91">
        <f t="shared" ref="G231:AA231" si="132">ROUND(((G232+G233+G235+G234)/1000),5)</f>
        <v>1.35405</v>
      </c>
      <c r="H231" s="91">
        <f t="shared" si="132"/>
        <v>1.3188299999999999</v>
      </c>
      <c r="I231" s="91">
        <f t="shared" si="132"/>
        <v>1.42424</v>
      </c>
      <c r="J231" s="91">
        <f t="shared" si="132"/>
        <v>1.54393</v>
      </c>
      <c r="K231" s="91">
        <f t="shared" si="132"/>
        <v>1.8916299999999999</v>
      </c>
      <c r="L231" s="91">
        <f t="shared" si="132"/>
        <v>2.1778599999999999</v>
      </c>
      <c r="M231" s="91">
        <f t="shared" si="132"/>
        <v>2.33067</v>
      </c>
      <c r="N231" s="91">
        <f t="shared" si="132"/>
        <v>2.4434800000000001</v>
      </c>
      <c r="O231" s="91">
        <f t="shared" si="132"/>
        <v>2.4748100000000002</v>
      </c>
      <c r="P231" s="91">
        <f t="shared" si="132"/>
        <v>2.4708299999999999</v>
      </c>
      <c r="Q231" s="91">
        <f t="shared" si="132"/>
        <v>2.5203099999999998</v>
      </c>
      <c r="R231" s="91">
        <f t="shared" si="132"/>
        <v>2.5974900000000001</v>
      </c>
      <c r="S231" s="91">
        <f t="shared" si="132"/>
        <v>2.5910899999999999</v>
      </c>
      <c r="T231" s="91">
        <f t="shared" si="132"/>
        <v>2.5623300000000002</v>
      </c>
      <c r="U231" s="91">
        <f t="shared" si="132"/>
        <v>2.5013899999999998</v>
      </c>
      <c r="V231" s="91">
        <f t="shared" si="132"/>
        <v>2.4609399999999999</v>
      </c>
      <c r="W231" s="91">
        <f t="shared" si="132"/>
        <v>2.3230499999999998</v>
      </c>
      <c r="X231" s="91">
        <f t="shared" si="132"/>
        <v>2.3149799999999998</v>
      </c>
      <c r="Y231" s="91">
        <f t="shared" si="132"/>
        <v>2.28301</v>
      </c>
      <c r="Z231" s="91">
        <f t="shared" si="132"/>
        <v>2.0952799999999998</v>
      </c>
      <c r="AA231" s="91">
        <f t="shared" si="132"/>
        <v>1.7641800000000001</v>
      </c>
    </row>
    <row r="232" spans="1:27" ht="12.75" hidden="1" customHeight="1" outlineLevel="1" x14ac:dyDescent="0.2">
      <c r="A232" s="99" t="s">
        <v>2635</v>
      </c>
      <c r="B232" s="63" t="s">
        <v>238</v>
      </c>
      <c r="C232" s="43" t="s">
        <v>79</v>
      </c>
      <c r="D232" s="44">
        <v>1245.79</v>
      </c>
      <c r="E232" s="44">
        <v>1121.83</v>
      </c>
      <c r="F232" s="44">
        <v>976.7</v>
      </c>
      <c r="G232" s="44">
        <v>906.32</v>
      </c>
      <c r="H232" s="44">
        <v>871.1</v>
      </c>
      <c r="I232" s="44">
        <v>976.51</v>
      </c>
      <c r="J232" s="44">
        <v>1096.2</v>
      </c>
      <c r="K232" s="44">
        <v>1443.9</v>
      </c>
      <c r="L232" s="44">
        <v>1730.13</v>
      </c>
      <c r="M232" s="44">
        <v>1882.94</v>
      </c>
      <c r="N232" s="44">
        <v>1995.75</v>
      </c>
      <c r="O232" s="44">
        <v>2027.08</v>
      </c>
      <c r="P232" s="44">
        <v>2023.1</v>
      </c>
      <c r="Q232" s="44">
        <v>2072.58</v>
      </c>
      <c r="R232" s="44">
        <v>2149.7600000000002</v>
      </c>
      <c r="S232" s="44">
        <v>2143.36</v>
      </c>
      <c r="T232" s="44">
        <v>2114.6</v>
      </c>
      <c r="U232" s="44">
        <v>2053.66</v>
      </c>
      <c r="V232" s="44">
        <v>2013.21</v>
      </c>
      <c r="W232" s="44">
        <v>1875.32</v>
      </c>
      <c r="X232" s="44">
        <v>1867.25</v>
      </c>
      <c r="Y232" s="44">
        <v>1835.28</v>
      </c>
      <c r="Z232" s="44">
        <v>1647.55</v>
      </c>
      <c r="AA232" s="44">
        <v>1316.45</v>
      </c>
    </row>
    <row r="233" spans="1:27" ht="12.75" hidden="1" customHeight="1" outlineLevel="1" x14ac:dyDescent="0.2">
      <c r="A233" s="99" t="s">
        <v>2636</v>
      </c>
      <c r="B233" s="63" t="s">
        <v>90</v>
      </c>
      <c r="C233" s="43" t="s">
        <v>79</v>
      </c>
      <c r="D233" s="44">
        <f>$D$168</f>
        <v>113.12</v>
      </c>
      <c r="E233" s="44">
        <f>$D$168</f>
        <v>113.12</v>
      </c>
      <c r="F233" s="44">
        <f t="shared" ref="F233:AA233" si="133">$D$168</f>
        <v>113.12</v>
      </c>
      <c r="G233" s="44">
        <f t="shared" si="133"/>
        <v>113.12</v>
      </c>
      <c r="H233" s="44">
        <f t="shared" si="133"/>
        <v>113.12</v>
      </c>
      <c r="I233" s="44">
        <f t="shared" si="133"/>
        <v>113.12</v>
      </c>
      <c r="J233" s="44">
        <f t="shared" si="133"/>
        <v>113.12</v>
      </c>
      <c r="K233" s="44">
        <f t="shared" si="133"/>
        <v>113.12</v>
      </c>
      <c r="L233" s="44">
        <f t="shared" si="133"/>
        <v>113.12</v>
      </c>
      <c r="M233" s="44">
        <f t="shared" si="133"/>
        <v>113.12</v>
      </c>
      <c r="N233" s="44">
        <f t="shared" si="133"/>
        <v>113.12</v>
      </c>
      <c r="O233" s="44">
        <f t="shared" si="133"/>
        <v>113.12</v>
      </c>
      <c r="P233" s="44">
        <f t="shared" si="133"/>
        <v>113.12</v>
      </c>
      <c r="Q233" s="44">
        <f t="shared" si="133"/>
        <v>113.12</v>
      </c>
      <c r="R233" s="44">
        <f t="shared" si="133"/>
        <v>113.12</v>
      </c>
      <c r="S233" s="44">
        <f t="shared" si="133"/>
        <v>113.12</v>
      </c>
      <c r="T233" s="44">
        <f t="shared" si="133"/>
        <v>113.12</v>
      </c>
      <c r="U233" s="44">
        <f t="shared" si="133"/>
        <v>113.12</v>
      </c>
      <c r="V233" s="44">
        <f t="shared" si="133"/>
        <v>113.12</v>
      </c>
      <c r="W233" s="44">
        <f t="shared" si="133"/>
        <v>113.12</v>
      </c>
      <c r="X233" s="44">
        <f t="shared" si="133"/>
        <v>113.12</v>
      </c>
      <c r="Y233" s="44">
        <f t="shared" si="133"/>
        <v>113.12</v>
      </c>
      <c r="Z233" s="44">
        <f t="shared" si="133"/>
        <v>113.12</v>
      </c>
      <c r="AA233" s="44">
        <f t="shared" si="133"/>
        <v>113.12</v>
      </c>
    </row>
    <row r="234" spans="1:27" ht="12.75" hidden="1" customHeight="1" outlineLevel="1" x14ac:dyDescent="0.2">
      <c r="A234" s="99" t="s">
        <v>2637</v>
      </c>
      <c r="B234" s="63" t="s">
        <v>83</v>
      </c>
      <c r="C234" s="43" t="s">
        <v>79</v>
      </c>
      <c r="D234" s="44">
        <v>3.92</v>
      </c>
      <c r="E234" s="44">
        <v>3.92</v>
      </c>
      <c r="F234" s="44">
        <v>3.92</v>
      </c>
      <c r="G234" s="44">
        <v>3.92</v>
      </c>
      <c r="H234" s="44">
        <v>3.92</v>
      </c>
      <c r="I234" s="44">
        <v>3.92</v>
      </c>
      <c r="J234" s="44">
        <v>3.92</v>
      </c>
      <c r="K234" s="44">
        <v>3.92</v>
      </c>
      <c r="L234" s="44">
        <v>3.92</v>
      </c>
      <c r="M234" s="44">
        <v>3.92</v>
      </c>
      <c r="N234" s="44">
        <v>3.92</v>
      </c>
      <c r="O234" s="44">
        <v>3.92</v>
      </c>
      <c r="P234" s="44">
        <v>3.92</v>
      </c>
      <c r="Q234" s="44">
        <v>3.92</v>
      </c>
      <c r="R234" s="44">
        <v>3.92</v>
      </c>
      <c r="S234" s="44">
        <v>3.92</v>
      </c>
      <c r="T234" s="44">
        <v>3.92</v>
      </c>
      <c r="U234" s="44">
        <v>3.92</v>
      </c>
      <c r="V234" s="44">
        <v>3.92</v>
      </c>
      <c r="W234" s="44">
        <v>3.92</v>
      </c>
      <c r="X234" s="44">
        <v>3.92</v>
      </c>
      <c r="Y234" s="44">
        <v>3.92</v>
      </c>
      <c r="Z234" s="44">
        <v>3.92</v>
      </c>
      <c r="AA234" s="44">
        <v>3.92</v>
      </c>
    </row>
    <row r="235" spans="1:27" ht="12.75" hidden="1" customHeight="1" outlineLevel="1" x14ac:dyDescent="0.2">
      <c r="A235" s="99" t="s">
        <v>2638</v>
      </c>
      <c r="B235" s="63" t="s">
        <v>81</v>
      </c>
      <c r="C235" s="43" t="s">
        <v>79</v>
      </c>
      <c r="D235" s="44">
        <f>$D$11</f>
        <v>330.69</v>
      </c>
      <c r="E235" s="44">
        <f t="shared" ref="E235:AA235" si="134">$D$11</f>
        <v>330.69</v>
      </c>
      <c r="F235" s="44">
        <f t="shared" si="134"/>
        <v>330.69</v>
      </c>
      <c r="G235" s="44">
        <f t="shared" si="134"/>
        <v>330.69</v>
      </c>
      <c r="H235" s="44">
        <f t="shared" si="134"/>
        <v>330.69</v>
      </c>
      <c r="I235" s="44">
        <f t="shared" si="134"/>
        <v>330.69</v>
      </c>
      <c r="J235" s="44">
        <f t="shared" si="134"/>
        <v>330.69</v>
      </c>
      <c r="K235" s="44">
        <f t="shared" si="134"/>
        <v>330.69</v>
      </c>
      <c r="L235" s="44">
        <f t="shared" si="134"/>
        <v>330.69</v>
      </c>
      <c r="M235" s="44">
        <f t="shared" si="134"/>
        <v>330.69</v>
      </c>
      <c r="N235" s="44">
        <f t="shared" si="134"/>
        <v>330.69</v>
      </c>
      <c r="O235" s="44">
        <f t="shared" si="134"/>
        <v>330.69</v>
      </c>
      <c r="P235" s="44">
        <f t="shared" si="134"/>
        <v>330.69</v>
      </c>
      <c r="Q235" s="44">
        <f t="shared" si="134"/>
        <v>330.69</v>
      </c>
      <c r="R235" s="44">
        <f t="shared" si="134"/>
        <v>330.69</v>
      </c>
      <c r="S235" s="44">
        <f t="shared" si="134"/>
        <v>330.69</v>
      </c>
      <c r="T235" s="44">
        <f t="shared" si="134"/>
        <v>330.69</v>
      </c>
      <c r="U235" s="44">
        <f t="shared" si="134"/>
        <v>330.69</v>
      </c>
      <c r="V235" s="44">
        <f t="shared" si="134"/>
        <v>330.69</v>
      </c>
      <c r="W235" s="44">
        <f t="shared" si="134"/>
        <v>330.69</v>
      </c>
      <c r="X235" s="44">
        <f t="shared" si="134"/>
        <v>330.69</v>
      </c>
      <c r="Y235" s="44">
        <f t="shared" si="134"/>
        <v>330.69</v>
      </c>
      <c r="Z235" s="44">
        <f t="shared" si="134"/>
        <v>330.69</v>
      </c>
      <c r="AA235" s="44">
        <f t="shared" si="134"/>
        <v>330.69</v>
      </c>
    </row>
    <row r="236" spans="1:27" ht="12.75" customHeight="1" collapsed="1" x14ac:dyDescent="0.2">
      <c r="A236" s="98" t="s">
        <v>2639</v>
      </c>
      <c r="B236" s="28" t="str">
        <f>"15"&amp;"."&amp;$B$801&amp;"."&amp;$B$802</f>
        <v>15.08.2023</v>
      </c>
      <c r="C236" s="90" t="s">
        <v>76</v>
      </c>
      <c r="D236" s="91">
        <f>ROUND(((D237+D238+D240+D239)/1000),5)</f>
        <v>1.48858</v>
      </c>
      <c r="E236" s="91">
        <f>ROUND(((E237+E238+E240+E239)/1000),5)</f>
        <v>1.3329500000000001</v>
      </c>
      <c r="F236" s="91">
        <f>ROUND(((F237+F238+F240+F239)/1000),5)</f>
        <v>1.23556</v>
      </c>
      <c r="G236" s="91">
        <f t="shared" ref="G236:AA236" si="135">ROUND(((G237+G238+G240+G239)/1000),5)</f>
        <v>0.45890999999999998</v>
      </c>
      <c r="H236" s="91">
        <f t="shared" si="135"/>
        <v>0.4551</v>
      </c>
      <c r="I236" s="91">
        <f t="shared" si="135"/>
        <v>1.18513</v>
      </c>
      <c r="J236" s="91">
        <f t="shared" si="135"/>
        <v>1.33039</v>
      </c>
      <c r="K236" s="91">
        <f t="shared" si="135"/>
        <v>1.7704</v>
      </c>
      <c r="L236" s="91">
        <f t="shared" si="135"/>
        <v>2.14236</v>
      </c>
      <c r="M236" s="91">
        <f t="shared" si="135"/>
        <v>2.4134500000000001</v>
      </c>
      <c r="N236" s="91">
        <f t="shared" si="135"/>
        <v>2.5102000000000002</v>
      </c>
      <c r="O236" s="91">
        <f t="shared" si="135"/>
        <v>2.4898099999999999</v>
      </c>
      <c r="P236" s="91">
        <f t="shared" si="135"/>
        <v>2.4961500000000001</v>
      </c>
      <c r="Q236" s="91">
        <f t="shared" si="135"/>
        <v>2.5228799999999998</v>
      </c>
      <c r="R236" s="91">
        <f t="shared" si="135"/>
        <v>2.6280600000000001</v>
      </c>
      <c r="S236" s="91">
        <f t="shared" si="135"/>
        <v>2.6675300000000002</v>
      </c>
      <c r="T236" s="91">
        <f t="shared" si="135"/>
        <v>2.6492599999999999</v>
      </c>
      <c r="U236" s="91">
        <f t="shared" si="135"/>
        <v>2.53213</v>
      </c>
      <c r="V236" s="91">
        <f t="shared" si="135"/>
        <v>2.5047700000000002</v>
      </c>
      <c r="W236" s="91">
        <f t="shared" si="135"/>
        <v>2.45086</v>
      </c>
      <c r="X236" s="91">
        <f t="shared" si="135"/>
        <v>2.4250600000000002</v>
      </c>
      <c r="Y236" s="91">
        <f t="shared" si="135"/>
        <v>2.3054399999999999</v>
      </c>
      <c r="Z236" s="91">
        <f t="shared" si="135"/>
        <v>2.1385999999999998</v>
      </c>
      <c r="AA236" s="91">
        <f t="shared" si="135"/>
        <v>1.7773300000000001</v>
      </c>
    </row>
    <row r="237" spans="1:27" ht="12.75" hidden="1" customHeight="1" outlineLevel="1" x14ac:dyDescent="0.2">
      <c r="A237" s="99" t="s">
        <v>2640</v>
      </c>
      <c r="B237" s="63" t="s">
        <v>238</v>
      </c>
      <c r="C237" s="43" t="s">
        <v>79</v>
      </c>
      <c r="D237" s="44">
        <v>1040.8499999999999</v>
      </c>
      <c r="E237" s="44">
        <v>885.22</v>
      </c>
      <c r="F237" s="44">
        <v>787.83</v>
      </c>
      <c r="G237" s="44">
        <v>11.18</v>
      </c>
      <c r="H237" s="44">
        <v>7.37</v>
      </c>
      <c r="I237" s="44">
        <v>737.4</v>
      </c>
      <c r="J237" s="44">
        <v>882.66</v>
      </c>
      <c r="K237" s="44">
        <v>1322.67</v>
      </c>
      <c r="L237" s="44">
        <v>1694.63</v>
      </c>
      <c r="M237" s="44">
        <v>1965.72</v>
      </c>
      <c r="N237" s="44">
        <v>2062.4699999999998</v>
      </c>
      <c r="O237" s="44">
        <v>2042.08</v>
      </c>
      <c r="P237" s="44">
        <v>2048.42</v>
      </c>
      <c r="Q237" s="44">
        <v>2075.15</v>
      </c>
      <c r="R237" s="44">
        <v>2180.33</v>
      </c>
      <c r="S237" s="44">
        <v>2219.8000000000002</v>
      </c>
      <c r="T237" s="44">
        <v>2201.5300000000002</v>
      </c>
      <c r="U237" s="44">
        <v>2084.4</v>
      </c>
      <c r="V237" s="44">
        <v>2057.04</v>
      </c>
      <c r="W237" s="44">
        <v>2003.13</v>
      </c>
      <c r="X237" s="44">
        <v>1977.33</v>
      </c>
      <c r="Y237" s="44">
        <v>1857.71</v>
      </c>
      <c r="Z237" s="44">
        <v>1690.87</v>
      </c>
      <c r="AA237" s="44">
        <v>1329.6</v>
      </c>
    </row>
    <row r="238" spans="1:27" ht="12.75" hidden="1" customHeight="1" outlineLevel="1" x14ac:dyDescent="0.2">
      <c r="A238" s="99" t="s">
        <v>2641</v>
      </c>
      <c r="B238" s="63" t="s">
        <v>90</v>
      </c>
      <c r="C238" s="43" t="s">
        <v>79</v>
      </c>
      <c r="D238" s="44">
        <f>$D$168</f>
        <v>113.12</v>
      </c>
      <c r="E238" s="44">
        <f>$D$168</f>
        <v>113.12</v>
      </c>
      <c r="F238" s="44">
        <f t="shared" ref="F238:AA238" si="136">$D$168</f>
        <v>113.12</v>
      </c>
      <c r="G238" s="44">
        <f t="shared" si="136"/>
        <v>113.12</v>
      </c>
      <c r="H238" s="44">
        <f t="shared" si="136"/>
        <v>113.12</v>
      </c>
      <c r="I238" s="44">
        <f t="shared" si="136"/>
        <v>113.12</v>
      </c>
      <c r="J238" s="44">
        <f t="shared" si="136"/>
        <v>113.12</v>
      </c>
      <c r="K238" s="44">
        <f t="shared" si="136"/>
        <v>113.12</v>
      </c>
      <c r="L238" s="44">
        <f t="shared" si="136"/>
        <v>113.12</v>
      </c>
      <c r="M238" s="44">
        <f t="shared" si="136"/>
        <v>113.12</v>
      </c>
      <c r="N238" s="44">
        <f t="shared" si="136"/>
        <v>113.12</v>
      </c>
      <c r="O238" s="44">
        <f t="shared" si="136"/>
        <v>113.12</v>
      </c>
      <c r="P238" s="44">
        <f t="shared" si="136"/>
        <v>113.12</v>
      </c>
      <c r="Q238" s="44">
        <f t="shared" si="136"/>
        <v>113.12</v>
      </c>
      <c r="R238" s="44">
        <f t="shared" si="136"/>
        <v>113.12</v>
      </c>
      <c r="S238" s="44">
        <f t="shared" si="136"/>
        <v>113.12</v>
      </c>
      <c r="T238" s="44">
        <f t="shared" si="136"/>
        <v>113.12</v>
      </c>
      <c r="U238" s="44">
        <f t="shared" si="136"/>
        <v>113.12</v>
      </c>
      <c r="V238" s="44">
        <f t="shared" si="136"/>
        <v>113.12</v>
      </c>
      <c r="W238" s="44">
        <f t="shared" si="136"/>
        <v>113.12</v>
      </c>
      <c r="X238" s="44">
        <f t="shared" si="136"/>
        <v>113.12</v>
      </c>
      <c r="Y238" s="44">
        <f t="shared" si="136"/>
        <v>113.12</v>
      </c>
      <c r="Z238" s="44">
        <f t="shared" si="136"/>
        <v>113.12</v>
      </c>
      <c r="AA238" s="44">
        <f t="shared" si="136"/>
        <v>113.12</v>
      </c>
    </row>
    <row r="239" spans="1:27" ht="12.75" hidden="1" customHeight="1" outlineLevel="1" x14ac:dyDescent="0.2">
      <c r="A239" s="99" t="s">
        <v>2642</v>
      </c>
      <c r="B239" s="63" t="s">
        <v>83</v>
      </c>
      <c r="C239" s="43" t="s">
        <v>79</v>
      </c>
      <c r="D239" s="44">
        <v>3.92</v>
      </c>
      <c r="E239" s="44">
        <v>3.92</v>
      </c>
      <c r="F239" s="44">
        <v>3.92</v>
      </c>
      <c r="G239" s="44">
        <v>3.92</v>
      </c>
      <c r="H239" s="44">
        <v>3.92</v>
      </c>
      <c r="I239" s="44">
        <v>3.92</v>
      </c>
      <c r="J239" s="44">
        <v>3.92</v>
      </c>
      <c r="K239" s="44">
        <v>3.92</v>
      </c>
      <c r="L239" s="44">
        <v>3.92</v>
      </c>
      <c r="M239" s="44">
        <v>3.92</v>
      </c>
      <c r="N239" s="44">
        <v>3.92</v>
      </c>
      <c r="O239" s="44">
        <v>3.92</v>
      </c>
      <c r="P239" s="44">
        <v>3.92</v>
      </c>
      <c r="Q239" s="44">
        <v>3.92</v>
      </c>
      <c r="R239" s="44">
        <v>3.92</v>
      </c>
      <c r="S239" s="44">
        <v>3.92</v>
      </c>
      <c r="T239" s="44">
        <v>3.92</v>
      </c>
      <c r="U239" s="44">
        <v>3.92</v>
      </c>
      <c r="V239" s="44">
        <v>3.92</v>
      </c>
      <c r="W239" s="44">
        <v>3.92</v>
      </c>
      <c r="X239" s="44">
        <v>3.92</v>
      </c>
      <c r="Y239" s="44">
        <v>3.92</v>
      </c>
      <c r="Z239" s="44">
        <v>3.92</v>
      </c>
      <c r="AA239" s="44">
        <v>3.92</v>
      </c>
    </row>
    <row r="240" spans="1:27" ht="12.75" hidden="1" customHeight="1" outlineLevel="1" x14ac:dyDescent="0.2">
      <c r="A240" s="99" t="s">
        <v>2643</v>
      </c>
      <c r="B240" s="63" t="s">
        <v>81</v>
      </c>
      <c r="C240" s="43" t="s">
        <v>79</v>
      </c>
      <c r="D240" s="44">
        <f>$D$11</f>
        <v>330.69</v>
      </c>
      <c r="E240" s="44">
        <f t="shared" ref="E240:AA240" si="137">$D$11</f>
        <v>330.69</v>
      </c>
      <c r="F240" s="44">
        <f t="shared" si="137"/>
        <v>330.69</v>
      </c>
      <c r="G240" s="44">
        <f t="shared" si="137"/>
        <v>330.69</v>
      </c>
      <c r="H240" s="44">
        <f t="shared" si="137"/>
        <v>330.69</v>
      </c>
      <c r="I240" s="44">
        <f t="shared" si="137"/>
        <v>330.69</v>
      </c>
      <c r="J240" s="44">
        <f t="shared" si="137"/>
        <v>330.69</v>
      </c>
      <c r="K240" s="44">
        <f t="shared" si="137"/>
        <v>330.69</v>
      </c>
      <c r="L240" s="44">
        <f t="shared" si="137"/>
        <v>330.69</v>
      </c>
      <c r="M240" s="44">
        <f t="shared" si="137"/>
        <v>330.69</v>
      </c>
      <c r="N240" s="44">
        <f t="shared" si="137"/>
        <v>330.69</v>
      </c>
      <c r="O240" s="44">
        <f t="shared" si="137"/>
        <v>330.69</v>
      </c>
      <c r="P240" s="44">
        <f t="shared" si="137"/>
        <v>330.69</v>
      </c>
      <c r="Q240" s="44">
        <f t="shared" si="137"/>
        <v>330.69</v>
      </c>
      <c r="R240" s="44">
        <f t="shared" si="137"/>
        <v>330.69</v>
      </c>
      <c r="S240" s="44">
        <f t="shared" si="137"/>
        <v>330.69</v>
      </c>
      <c r="T240" s="44">
        <f t="shared" si="137"/>
        <v>330.69</v>
      </c>
      <c r="U240" s="44">
        <f t="shared" si="137"/>
        <v>330.69</v>
      </c>
      <c r="V240" s="44">
        <f t="shared" si="137"/>
        <v>330.69</v>
      </c>
      <c r="W240" s="44">
        <f t="shared" si="137"/>
        <v>330.69</v>
      </c>
      <c r="X240" s="44">
        <f t="shared" si="137"/>
        <v>330.69</v>
      </c>
      <c r="Y240" s="44">
        <f t="shared" si="137"/>
        <v>330.69</v>
      </c>
      <c r="Z240" s="44">
        <f t="shared" si="137"/>
        <v>330.69</v>
      </c>
      <c r="AA240" s="44">
        <f t="shared" si="137"/>
        <v>330.69</v>
      </c>
    </row>
    <row r="241" spans="1:27" ht="12.75" customHeight="1" collapsed="1" x14ac:dyDescent="0.2">
      <c r="A241" s="98" t="s">
        <v>2644</v>
      </c>
      <c r="B241" s="28" t="str">
        <f>"16"&amp;"."&amp;$B$801&amp;"."&amp;$B$802</f>
        <v>16.08.2023</v>
      </c>
      <c r="C241" s="90" t="s">
        <v>76</v>
      </c>
      <c r="D241" s="91">
        <f>ROUND(((D242+D243+D245+D244)/1000),5)</f>
        <v>1.5439000000000001</v>
      </c>
      <c r="E241" s="91">
        <f>ROUND(((E242+E243+E245+E244)/1000),5)</f>
        <v>1.3188200000000001</v>
      </c>
      <c r="F241" s="91">
        <f>ROUND(((F242+F243+F245+F244)/1000),5)</f>
        <v>1.2482500000000001</v>
      </c>
      <c r="G241" s="91">
        <f t="shared" ref="G241:AA241" si="138">ROUND(((G242+G243+G245+G244)/1000),5)</f>
        <v>1.21689</v>
      </c>
      <c r="H241" s="91">
        <f t="shared" si="138"/>
        <v>1.2030000000000001</v>
      </c>
      <c r="I241" s="91">
        <f t="shared" si="138"/>
        <v>1.2316100000000001</v>
      </c>
      <c r="J241" s="91">
        <f t="shared" si="138"/>
        <v>1.50251</v>
      </c>
      <c r="K241" s="91">
        <f t="shared" si="138"/>
        <v>1.8921600000000001</v>
      </c>
      <c r="L241" s="91">
        <f t="shared" si="138"/>
        <v>2.1439599999999999</v>
      </c>
      <c r="M241" s="91">
        <f t="shared" si="138"/>
        <v>2.4289399999999999</v>
      </c>
      <c r="N241" s="91">
        <f t="shared" si="138"/>
        <v>2.7127300000000001</v>
      </c>
      <c r="O241" s="91">
        <f t="shared" si="138"/>
        <v>2.6421199999999998</v>
      </c>
      <c r="P241" s="91">
        <f t="shared" si="138"/>
        <v>2.5200999999999998</v>
      </c>
      <c r="Q241" s="91">
        <f t="shared" si="138"/>
        <v>2.80382</v>
      </c>
      <c r="R241" s="91">
        <f t="shared" si="138"/>
        <v>2.6389800000000001</v>
      </c>
      <c r="S241" s="91">
        <f t="shared" si="138"/>
        <v>2.6562000000000001</v>
      </c>
      <c r="T241" s="91">
        <f t="shared" si="138"/>
        <v>2.6351900000000001</v>
      </c>
      <c r="U241" s="91">
        <f t="shared" si="138"/>
        <v>2.5386500000000001</v>
      </c>
      <c r="V241" s="91">
        <f t="shared" si="138"/>
        <v>2.5055000000000001</v>
      </c>
      <c r="W241" s="91">
        <f t="shared" si="138"/>
        <v>2.4733200000000002</v>
      </c>
      <c r="X241" s="91">
        <f t="shared" si="138"/>
        <v>2.4667400000000002</v>
      </c>
      <c r="Y241" s="91">
        <f t="shared" si="138"/>
        <v>2.3223400000000001</v>
      </c>
      <c r="Z241" s="91">
        <f t="shared" si="138"/>
        <v>2.2154799999999999</v>
      </c>
      <c r="AA241" s="91">
        <f t="shared" si="138"/>
        <v>1.7959700000000001</v>
      </c>
    </row>
    <row r="242" spans="1:27" ht="12.75" hidden="1" customHeight="1" outlineLevel="1" x14ac:dyDescent="0.2">
      <c r="A242" s="99" t="s">
        <v>2645</v>
      </c>
      <c r="B242" s="63" t="s">
        <v>238</v>
      </c>
      <c r="C242" s="43" t="s">
        <v>79</v>
      </c>
      <c r="D242" s="44">
        <v>1096.17</v>
      </c>
      <c r="E242" s="44">
        <v>871.09</v>
      </c>
      <c r="F242" s="44">
        <v>800.52</v>
      </c>
      <c r="G242" s="44">
        <v>769.16</v>
      </c>
      <c r="H242" s="44">
        <v>755.27</v>
      </c>
      <c r="I242" s="44">
        <v>783.88</v>
      </c>
      <c r="J242" s="44">
        <v>1054.78</v>
      </c>
      <c r="K242" s="44">
        <v>1444.43</v>
      </c>
      <c r="L242" s="44">
        <v>1696.23</v>
      </c>
      <c r="M242" s="44">
        <v>1981.21</v>
      </c>
      <c r="N242" s="44">
        <v>2265</v>
      </c>
      <c r="O242" s="44">
        <v>2194.39</v>
      </c>
      <c r="P242" s="44">
        <v>2072.37</v>
      </c>
      <c r="Q242" s="44">
        <v>2356.09</v>
      </c>
      <c r="R242" s="44">
        <v>2191.25</v>
      </c>
      <c r="S242" s="44">
        <v>2208.4699999999998</v>
      </c>
      <c r="T242" s="44">
        <v>2187.46</v>
      </c>
      <c r="U242" s="44">
        <v>2090.92</v>
      </c>
      <c r="V242" s="44">
        <v>2057.77</v>
      </c>
      <c r="W242" s="44">
        <v>2025.59</v>
      </c>
      <c r="X242" s="44">
        <v>2019.01</v>
      </c>
      <c r="Y242" s="44">
        <v>1874.61</v>
      </c>
      <c r="Z242" s="44">
        <v>1767.75</v>
      </c>
      <c r="AA242" s="44">
        <v>1348.24</v>
      </c>
    </row>
    <row r="243" spans="1:27" ht="12.75" hidden="1" customHeight="1" outlineLevel="1" x14ac:dyDescent="0.2">
      <c r="A243" s="99" t="s">
        <v>2646</v>
      </c>
      <c r="B243" s="63" t="s">
        <v>90</v>
      </c>
      <c r="C243" s="43" t="s">
        <v>79</v>
      </c>
      <c r="D243" s="44">
        <f>$D$168</f>
        <v>113.12</v>
      </c>
      <c r="E243" s="44">
        <f>$D$168</f>
        <v>113.12</v>
      </c>
      <c r="F243" s="44">
        <f t="shared" ref="F243:AA243" si="139">$D$168</f>
        <v>113.12</v>
      </c>
      <c r="G243" s="44">
        <f t="shared" si="139"/>
        <v>113.12</v>
      </c>
      <c r="H243" s="44">
        <f t="shared" si="139"/>
        <v>113.12</v>
      </c>
      <c r="I243" s="44">
        <f t="shared" si="139"/>
        <v>113.12</v>
      </c>
      <c r="J243" s="44">
        <f t="shared" si="139"/>
        <v>113.12</v>
      </c>
      <c r="K243" s="44">
        <f t="shared" si="139"/>
        <v>113.12</v>
      </c>
      <c r="L243" s="44">
        <f t="shared" si="139"/>
        <v>113.12</v>
      </c>
      <c r="M243" s="44">
        <f t="shared" si="139"/>
        <v>113.12</v>
      </c>
      <c r="N243" s="44">
        <f t="shared" si="139"/>
        <v>113.12</v>
      </c>
      <c r="O243" s="44">
        <f t="shared" si="139"/>
        <v>113.12</v>
      </c>
      <c r="P243" s="44">
        <f t="shared" si="139"/>
        <v>113.12</v>
      </c>
      <c r="Q243" s="44">
        <f t="shared" si="139"/>
        <v>113.12</v>
      </c>
      <c r="R243" s="44">
        <f t="shared" si="139"/>
        <v>113.12</v>
      </c>
      <c r="S243" s="44">
        <f t="shared" si="139"/>
        <v>113.12</v>
      </c>
      <c r="T243" s="44">
        <f t="shared" si="139"/>
        <v>113.12</v>
      </c>
      <c r="U243" s="44">
        <f t="shared" si="139"/>
        <v>113.12</v>
      </c>
      <c r="V243" s="44">
        <f t="shared" si="139"/>
        <v>113.12</v>
      </c>
      <c r="W243" s="44">
        <f t="shared" si="139"/>
        <v>113.12</v>
      </c>
      <c r="X243" s="44">
        <f t="shared" si="139"/>
        <v>113.12</v>
      </c>
      <c r="Y243" s="44">
        <f t="shared" si="139"/>
        <v>113.12</v>
      </c>
      <c r="Z243" s="44">
        <f t="shared" si="139"/>
        <v>113.12</v>
      </c>
      <c r="AA243" s="44">
        <f t="shared" si="139"/>
        <v>113.12</v>
      </c>
    </row>
    <row r="244" spans="1:27" ht="12.75" hidden="1" customHeight="1" outlineLevel="1" x14ac:dyDescent="0.2">
      <c r="A244" s="99" t="s">
        <v>2647</v>
      </c>
      <c r="B244" s="63" t="s">
        <v>83</v>
      </c>
      <c r="C244" s="43" t="s">
        <v>79</v>
      </c>
      <c r="D244" s="44">
        <v>3.92</v>
      </c>
      <c r="E244" s="44">
        <v>3.92</v>
      </c>
      <c r="F244" s="44">
        <v>3.92</v>
      </c>
      <c r="G244" s="44">
        <v>3.92</v>
      </c>
      <c r="H244" s="44">
        <v>3.92</v>
      </c>
      <c r="I244" s="44">
        <v>3.92</v>
      </c>
      <c r="J244" s="44">
        <v>3.92</v>
      </c>
      <c r="K244" s="44">
        <v>3.92</v>
      </c>
      <c r="L244" s="44">
        <v>3.92</v>
      </c>
      <c r="M244" s="44">
        <v>3.92</v>
      </c>
      <c r="N244" s="44">
        <v>3.92</v>
      </c>
      <c r="O244" s="44">
        <v>3.92</v>
      </c>
      <c r="P244" s="44">
        <v>3.92</v>
      </c>
      <c r="Q244" s="44">
        <v>3.92</v>
      </c>
      <c r="R244" s="44">
        <v>3.92</v>
      </c>
      <c r="S244" s="44">
        <v>3.92</v>
      </c>
      <c r="T244" s="44">
        <v>3.92</v>
      </c>
      <c r="U244" s="44">
        <v>3.92</v>
      </c>
      <c r="V244" s="44">
        <v>3.92</v>
      </c>
      <c r="W244" s="44">
        <v>3.92</v>
      </c>
      <c r="X244" s="44">
        <v>3.92</v>
      </c>
      <c r="Y244" s="44">
        <v>3.92</v>
      </c>
      <c r="Z244" s="44">
        <v>3.92</v>
      </c>
      <c r="AA244" s="44">
        <v>3.92</v>
      </c>
    </row>
    <row r="245" spans="1:27" ht="12.75" hidden="1" customHeight="1" outlineLevel="1" x14ac:dyDescent="0.2">
      <c r="A245" s="99" t="s">
        <v>2648</v>
      </c>
      <c r="B245" s="63" t="s">
        <v>81</v>
      </c>
      <c r="C245" s="43" t="s">
        <v>79</v>
      </c>
      <c r="D245" s="44">
        <f>$D$11</f>
        <v>330.69</v>
      </c>
      <c r="E245" s="44">
        <f t="shared" ref="E245:AA245" si="140">$D$11</f>
        <v>330.69</v>
      </c>
      <c r="F245" s="44">
        <f t="shared" si="140"/>
        <v>330.69</v>
      </c>
      <c r="G245" s="44">
        <f t="shared" si="140"/>
        <v>330.69</v>
      </c>
      <c r="H245" s="44">
        <f t="shared" si="140"/>
        <v>330.69</v>
      </c>
      <c r="I245" s="44">
        <f t="shared" si="140"/>
        <v>330.69</v>
      </c>
      <c r="J245" s="44">
        <f t="shared" si="140"/>
        <v>330.69</v>
      </c>
      <c r="K245" s="44">
        <f t="shared" si="140"/>
        <v>330.69</v>
      </c>
      <c r="L245" s="44">
        <f t="shared" si="140"/>
        <v>330.69</v>
      </c>
      <c r="M245" s="44">
        <f t="shared" si="140"/>
        <v>330.69</v>
      </c>
      <c r="N245" s="44">
        <f t="shared" si="140"/>
        <v>330.69</v>
      </c>
      <c r="O245" s="44">
        <f t="shared" si="140"/>
        <v>330.69</v>
      </c>
      <c r="P245" s="44">
        <f t="shared" si="140"/>
        <v>330.69</v>
      </c>
      <c r="Q245" s="44">
        <f t="shared" si="140"/>
        <v>330.69</v>
      </c>
      <c r="R245" s="44">
        <f t="shared" si="140"/>
        <v>330.69</v>
      </c>
      <c r="S245" s="44">
        <f t="shared" si="140"/>
        <v>330.69</v>
      </c>
      <c r="T245" s="44">
        <f t="shared" si="140"/>
        <v>330.69</v>
      </c>
      <c r="U245" s="44">
        <f t="shared" si="140"/>
        <v>330.69</v>
      </c>
      <c r="V245" s="44">
        <f t="shared" si="140"/>
        <v>330.69</v>
      </c>
      <c r="W245" s="44">
        <f t="shared" si="140"/>
        <v>330.69</v>
      </c>
      <c r="X245" s="44">
        <f t="shared" si="140"/>
        <v>330.69</v>
      </c>
      <c r="Y245" s="44">
        <f t="shared" si="140"/>
        <v>330.69</v>
      </c>
      <c r="Z245" s="44">
        <f t="shared" si="140"/>
        <v>330.69</v>
      </c>
      <c r="AA245" s="44">
        <f t="shared" si="140"/>
        <v>330.69</v>
      </c>
    </row>
    <row r="246" spans="1:27" ht="12.75" customHeight="1" collapsed="1" x14ac:dyDescent="0.2">
      <c r="A246" s="98" t="s">
        <v>2649</v>
      </c>
      <c r="B246" s="28" t="str">
        <f>"17"&amp;"."&amp;$B$801&amp;"."&amp;$B$802</f>
        <v>17.08.2023</v>
      </c>
      <c r="C246" s="90" t="s">
        <v>76</v>
      </c>
      <c r="D246" s="91">
        <f>ROUND(((D247+D248+D250+D249)/1000),5)</f>
        <v>1.5003</v>
      </c>
      <c r="E246" s="91">
        <f>ROUND(((E247+E248+E250+E249)/1000),5)</f>
        <v>1.3945099999999999</v>
      </c>
      <c r="F246" s="91">
        <f>ROUND(((F247+F248+F250+F249)/1000),5)</f>
        <v>1.3076399999999999</v>
      </c>
      <c r="G246" s="91">
        <f t="shared" ref="G246:AA246" si="141">ROUND(((G247+G248+G250+G249)/1000),5)</f>
        <v>0.68201000000000001</v>
      </c>
      <c r="H246" s="91">
        <f t="shared" si="141"/>
        <v>0.67093000000000003</v>
      </c>
      <c r="I246" s="91">
        <f t="shared" si="141"/>
        <v>0.70728999999999997</v>
      </c>
      <c r="J246" s="91">
        <f t="shared" si="141"/>
        <v>1.4685600000000001</v>
      </c>
      <c r="K246" s="91">
        <f t="shared" si="141"/>
        <v>1.8959999999999999</v>
      </c>
      <c r="L246" s="91">
        <f t="shared" si="141"/>
        <v>2.1503399999999999</v>
      </c>
      <c r="M246" s="91">
        <f t="shared" si="141"/>
        <v>2.4573800000000001</v>
      </c>
      <c r="N246" s="91">
        <f t="shared" si="141"/>
        <v>2.5077600000000002</v>
      </c>
      <c r="O246" s="91">
        <f t="shared" si="141"/>
        <v>2.5156700000000001</v>
      </c>
      <c r="P246" s="91">
        <f t="shared" si="141"/>
        <v>2.5183499999999999</v>
      </c>
      <c r="Q246" s="91">
        <f t="shared" si="141"/>
        <v>2.5831900000000001</v>
      </c>
      <c r="R246" s="91">
        <f t="shared" si="141"/>
        <v>2.7643200000000001</v>
      </c>
      <c r="S246" s="91">
        <f t="shared" si="141"/>
        <v>2.7511899999999998</v>
      </c>
      <c r="T246" s="91">
        <f t="shared" si="141"/>
        <v>2.6629100000000001</v>
      </c>
      <c r="U246" s="91">
        <f t="shared" si="141"/>
        <v>2.5383100000000001</v>
      </c>
      <c r="V246" s="91">
        <f t="shared" si="141"/>
        <v>2.4779900000000001</v>
      </c>
      <c r="W246" s="91">
        <f t="shared" si="141"/>
        <v>2.4105500000000002</v>
      </c>
      <c r="X246" s="91">
        <f t="shared" si="141"/>
        <v>2.4234800000000001</v>
      </c>
      <c r="Y246" s="91">
        <f t="shared" si="141"/>
        <v>2.2934299999999999</v>
      </c>
      <c r="Z246" s="91">
        <f t="shared" si="141"/>
        <v>2.1223800000000002</v>
      </c>
      <c r="AA246" s="91">
        <f t="shared" si="141"/>
        <v>1.7251700000000001</v>
      </c>
    </row>
    <row r="247" spans="1:27" ht="12.75" hidden="1" customHeight="1" outlineLevel="1" x14ac:dyDescent="0.2">
      <c r="A247" s="99" t="s">
        <v>2650</v>
      </c>
      <c r="B247" s="63" t="s">
        <v>238</v>
      </c>
      <c r="C247" s="43" t="s">
        <v>79</v>
      </c>
      <c r="D247" s="44">
        <v>1052.57</v>
      </c>
      <c r="E247" s="44">
        <v>946.78</v>
      </c>
      <c r="F247" s="44">
        <v>859.91</v>
      </c>
      <c r="G247" s="44">
        <v>234.28</v>
      </c>
      <c r="H247" s="44">
        <v>223.2</v>
      </c>
      <c r="I247" s="44">
        <v>259.56</v>
      </c>
      <c r="J247" s="44">
        <v>1020.83</v>
      </c>
      <c r="K247" s="44">
        <v>1448.27</v>
      </c>
      <c r="L247" s="44">
        <v>1702.61</v>
      </c>
      <c r="M247" s="44">
        <v>2009.65</v>
      </c>
      <c r="N247" s="44">
        <v>2060.0300000000002</v>
      </c>
      <c r="O247" s="44">
        <v>2067.94</v>
      </c>
      <c r="P247" s="44">
        <v>2070.62</v>
      </c>
      <c r="Q247" s="44">
        <v>2135.46</v>
      </c>
      <c r="R247" s="44">
        <v>2316.59</v>
      </c>
      <c r="S247" s="44">
        <v>2303.46</v>
      </c>
      <c r="T247" s="44">
        <v>2215.1799999999998</v>
      </c>
      <c r="U247" s="44">
        <v>2090.58</v>
      </c>
      <c r="V247" s="44">
        <v>2030.26</v>
      </c>
      <c r="W247" s="44">
        <v>1962.82</v>
      </c>
      <c r="X247" s="44">
        <v>1975.75</v>
      </c>
      <c r="Y247" s="44">
        <v>1845.7</v>
      </c>
      <c r="Z247" s="44">
        <v>1674.65</v>
      </c>
      <c r="AA247" s="44">
        <v>1277.44</v>
      </c>
    </row>
    <row r="248" spans="1:27" ht="12.75" hidden="1" customHeight="1" outlineLevel="1" x14ac:dyDescent="0.2">
      <c r="A248" s="99" t="s">
        <v>2651</v>
      </c>
      <c r="B248" s="63" t="s">
        <v>90</v>
      </c>
      <c r="C248" s="43" t="s">
        <v>79</v>
      </c>
      <c r="D248" s="44">
        <f>$D$168</f>
        <v>113.12</v>
      </c>
      <c r="E248" s="44">
        <f>$D$168</f>
        <v>113.12</v>
      </c>
      <c r="F248" s="44">
        <f t="shared" ref="F248:AA248" si="142">$D$168</f>
        <v>113.12</v>
      </c>
      <c r="G248" s="44">
        <f t="shared" si="142"/>
        <v>113.12</v>
      </c>
      <c r="H248" s="44">
        <f t="shared" si="142"/>
        <v>113.12</v>
      </c>
      <c r="I248" s="44">
        <f t="shared" si="142"/>
        <v>113.12</v>
      </c>
      <c r="J248" s="44">
        <f t="shared" si="142"/>
        <v>113.12</v>
      </c>
      <c r="K248" s="44">
        <f t="shared" si="142"/>
        <v>113.12</v>
      </c>
      <c r="L248" s="44">
        <f t="shared" si="142"/>
        <v>113.12</v>
      </c>
      <c r="M248" s="44">
        <f t="shared" si="142"/>
        <v>113.12</v>
      </c>
      <c r="N248" s="44">
        <f t="shared" si="142"/>
        <v>113.12</v>
      </c>
      <c r="O248" s="44">
        <f t="shared" si="142"/>
        <v>113.12</v>
      </c>
      <c r="P248" s="44">
        <f t="shared" si="142"/>
        <v>113.12</v>
      </c>
      <c r="Q248" s="44">
        <f t="shared" si="142"/>
        <v>113.12</v>
      </c>
      <c r="R248" s="44">
        <f t="shared" si="142"/>
        <v>113.12</v>
      </c>
      <c r="S248" s="44">
        <f t="shared" si="142"/>
        <v>113.12</v>
      </c>
      <c r="T248" s="44">
        <f t="shared" si="142"/>
        <v>113.12</v>
      </c>
      <c r="U248" s="44">
        <f t="shared" si="142"/>
        <v>113.12</v>
      </c>
      <c r="V248" s="44">
        <f t="shared" si="142"/>
        <v>113.12</v>
      </c>
      <c r="W248" s="44">
        <f t="shared" si="142"/>
        <v>113.12</v>
      </c>
      <c r="X248" s="44">
        <f t="shared" si="142"/>
        <v>113.12</v>
      </c>
      <c r="Y248" s="44">
        <f t="shared" si="142"/>
        <v>113.12</v>
      </c>
      <c r="Z248" s="44">
        <f t="shared" si="142"/>
        <v>113.12</v>
      </c>
      <c r="AA248" s="44">
        <f t="shared" si="142"/>
        <v>113.12</v>
      </c>
    </row>
    <row r="249" spans="1:27" ht="12.75" hidden="1" customHeight="1" outlineLevel="1" x14ac:dyDescent="0.2">
      <c r="A249" s="99" t="s">
        <v>2652</v>
      </c>
      <c r="B249" s="63" t="s">
        <v>83</v>
      </c>
      <c r="C249" s="43" t="s">
        <v>79</v>
      </c>
      <c r="D249" s="44">
        <v>3.92</v>
      </c>
      <c r="E249" s="44">
        <v>3.92</v>
      </c>
      <c r="F249" s="44">
        <v>3.92</v>
      </c>
      <c r="G249" s="44">
        <v>3.92</v>
      </c>
      <c r="H249" s="44">
        <v>3.92</v>
      </c>
      <c r="I249" s="44">
        <v>3.92</v>
      </c>
      <c r="J249" s="44">
        <v>3.92</v>
      </c>
      <c r="K249" s="44">
        <v>3.92</v>
      </c>
      <c r="L249" s="44">
        <v>3.92</v>
      </c>
      <c r="M249" s="44">
        <v>3.92</v>
      </c>
      <c r="N249" s="44">
        <v>3.92</v>
      </c>
      <c r="O249" s="44">
        <v>3.92</v>
      </c>
      <c r="P249" s="44">
        <v>3.92</v>
      </c>
      <c r="Q249" s="44">
        <v>3.92</v>
      </c>
      <c r="R249" s="44">
        <v>3.92</v>
      </c>
      <c r="S249" s="44">
        <v>3.92</v>
      </c>
      <c r="T249" s="44">
        <v>3.92</v>
      </c>
      <c r="U249" s="44">
        <v>3.92</v>
      </c>
      <c r="V249" s="44">
        <v>3.92</v>
      </c>
      <c r="W249" s="44">
        <v>3.92</v>
      </c>
      <c r="X249" s="44">
        <v>3.92</v>
      </c>
      <c r="Y249" s="44">
        <v>3.92</v>
      </c>
      <c r="Z249" s="44">
        <v>3.92</v>
      </c>
      <c r="AA249" s="44">
        <v>3.92</v>
      </c>
    </row>
    <row r="250" spans="1:27" ht="12.75" hidden="1" customHeight="1" outlineLevel="1" x14ac:dyDescent="0.2">
      <c r="A250" s="99" t="s">
        <v>2653</v>
      </c>
      <c r="B250" s="63" t="s">
        <v>81</v>
      </c>
      <c r="C250" s="43" t="s">
        <v>79</v>
      </c>
      <c r="D250" s="44">
        <f>$D$11</f>
        <v>330.69</v>
      </c>
      <c r="E250" s="44">
        <f t="shared" ref="E250:AA250" si="143">$D$11</f>
        <v>330.69</v>
      </c>
      <c r="F250" s="44">
        <f t="shared" si="143"/>
        <v>330.69</v>
      </c>
      <c r="G250" s="44">
        <f t="shared" si="143"/>
        <v>330.69</v>
      </c>
      <c r="H250" s="44">
        <f t="shared" si="143"/>
        <v>330.69</v>
      </c>
      <c r="I250" s="44">
        <f t="shared" si="143"/>
        <v>330.69</v>
      </c>
      <c r="J250" s="44">
        <f t="shared" si="143"/>
        <v>330.69</v>
      </c>
      <c r="K250" s="44">
        <f t="shared" si="143"/>
        <v>330.69</v>
      </c>
      <c r="L250" s="44">
        <f t="shared" si="143"/>
        <v>330.69</v>
      </c>
      <c r="M250" s="44">
        <f t="shared" si="143"/>
        <v>330.69</v>
      </c>
      <c r="N250" s="44">
        <f t="shared" si="143"/>
        <v>330.69</v>
      </c>
      <c r="O250" s="44">
        <f t="shared" si="143"/>
        <v>330.69</v>
      </c>
      <c r="P250" s="44">
        <f t="shared" si="143"/>
        <v>330.69</v>
      </c>
      <c r="Q250" s="44">
        <f t="shared" si="143"/>
        <v>330.69</v>
      </c>
      <c r="R250" s="44">
        <f t="shared" si="143"/>
        <v>330.69</v>
      </c>
      <c r="S250" s="44">
        <f t="shared" si="143"/>
        <v>330.69</v>
      </c>
      <c r="T250" s="44">
        <f t="shared" si="143"/>
        <v>330.69</v>
      </c>
      <c r="U250" s="44">
        <f t="shared" si="143"/>
        <v>330.69</v>
      </c>
      <c r="V250" s="44">
        <f t="shared" si="143"/>
        <v>330.69</v>
      </c>
      <c r="W250" s="44">
        <f t="shared" si="143"/>
        <v>330.69</v>
      </c>
      <c r="X250" s="44">
        <f t="shared" si="143"/>
        <v>330.69</v>
      </c>
      <c r="Y250" s="44">
        <f t="shared" si="143"/>
        <v>330.69</v>
      </c>
      <c r="Z250" s="44">
        <f t="shared" si="143"/>
        <v>330.69</v>
      </c>
      <c r="AA250" s="44">
        <f t="shared" si="143"/>
        <v>330.69</v>
      </c>
    </row>
    <row r="251" spans="1:27" ht="12.75" customHeight="1" collapsed="1" x14ac:dyDescent="0.2">
      <c r="A251" s="98" t="s">
        <v>2654</v>
      </c>
      <c r="B251" s="28" t="str">
        <f>"18"&amp;"."&amp;$B$801&amp;"."&amp;$B$802</f>
        <v>18.08.2023</v>
      </c>
      <c r="C251" s="90" t="s">
        <v>76</v>
      </c>
      <c r="D251" s="91">
        <f>ROUND(((D252+D253+D255+D254)/1000),5)</f>
        <v>1.49081</v>
      </c>
      <c r="E251" s="91">
        <f>ROUND(((E252+E253+E255+E254)/1000),5)</f>
        <v>1.3326199999999999</v>
      </c>
      <c r="F251" s="91">
        <f>ROUND(((F252+F253+F255+F254)/1000),5)</f>
        <v>1.2444</v>
      </c>
      <c r="G251" s="91">
        <f t="shared" ref="G251:AA251" si="144">ROUND(((G252+G253+G255+G254)/1000),5)</f>
        <v>1.20347</v>
      </c>
      <c r="H251" s="91">
        <f t="shared" si="144"/>
        <v>1.1821600000000001</v>
      </c>
      <c r="I251" s="91">
        <f t="shared" si="144"/>
        <v>1.22092</v>
      </c>
      <c r="J251" s="91">
        <f t="shared" si="144"/>
        <v>1.42415</v>
      </c>
      <c r="K251" s="91">
        <f t="shared" si="144"/>
        <v>1.9790700000000001</v>
      </c>
      <c r="L251" s="91">
        <f t="shared" si="144"/>
        <v>2.27285</v>
      </c>
      <c r="M251" s="91">
        <f t="shared" si="144"/>
        <v>2.5049800000000002</v>
      </c>
      <c r="N251" s="91">
        <f t="shared" si="144"/>
        <v>2.5324499999999999</v>
      </c>
      <c r="O251" s="91">
        <f t="shared" si="144"/>
        <v>2.57504</v>
      </c>
      <c r="P251" s="91">
        <f t="shared" si="144"/>
        <v>2.5971500000000001</v>
      </c>
      <c r="Q251" s="91">
        <f t="shared" si="144"/>
        <v>2.6632699999999998</v>
      </c>
      <c r="R251" s="91">
        <f t="shared" si="144"/>
        <v>2.85528</v>
      </c>
      <c r="S251" s="91">
        <f t="shared" si="144"/>
        <v>2.8527399999999998</v>
      </c>
      <c r="T251" s="91">
        <f t="shared" si="144"/>
        <v>2.8803800000000002</v>
      </c>
      <c r="U251" s="91">
        <f t="shared" si="144"/>
        <v>2.7932199999999998</v>
      </c>
      <c r="V251" s="91">
        <f t="shared" si="144"/>
        <v>2.6497600000000001</v>
      </c>
      <c r="W251" s="91">
        <f t="shared" si="144"/>
        <v>2.5960299999999998</v>
      </c>
      <c r="X251" s="91">
        <f t="shared" si="144"/>
        <v>2.5217399999999999</v>
      </c>
      <c r="Y251" s="91">
        <f t="shared" si="144"/>
        <v>2.4810300000000001</v>
      </c>
      <c r="Z251" s="91">
        <f t="shared" si="144"/>
        <v>2.27251</v>
      </c>
      <c r="AA251" s="91">
        <f t="shared" si="144"/>
        <v>2.0466299999999999</v>
      </c>
    </row>
    <row r="252" spans="1:27" ht="12.75" hidden="1" customHeight="1" outlineLevel="1" x14ac:dyDescent="0.2">
      <c r="A252" s="99" t="s">
        <v>2655</v>
      </c>
      <c r="B252" s="63" t="s">
        <v>238</v>
      </c>
      <c r="C252" s="43" t="s">
        <v>79</v>
      </c>
      <c r="D252" s="44">
        <v>1043.08</v>
      </c>
      <c r="E252" s="44">
        <v>884.89</v>
      </c>
      <c r="F252" s="44">
        <v>796.67</v>
      </c>
      <c r="G252" s="44">
        <v>755.74</v>
      </c>
      <c r="H252" s="44">
        <v>734.43</v>
      </c>
      <c r="I252" s="44">
        <v>773.19</v>
      </c>
      <c r="J252" s="44">
        <v>976.42</v>
      </c>
      <c r="K252" s="44">
        <v>1531.34</v>
      </c>
      <c r="L252" s="44">
        <v>1825.12</v>
      </c>
      <c r="M252" s="44">
        <v>2057.25</v>
      </c>
      <c r="N252" s="44">
        <v>2084.7199999999998</v>
      </c>
      <c r="O252" s="44">
        <v>2127.31</v>
      </c>
      <c r="P252" s="44">
        <v>2149.42</v>
      </c>
      <c r="Q252" s="44">
        <v>2215.54</v>
      </c>
      <c r="R252" s="44">
        <v>2407.5500000000002</v>
      </c>
      <c r="S252" s="44">
        <v>2405.0100000000002</v>
      </c>
      <c r="T252" s="44">
        <v>2432.65</v>
      </c>
      <c r="U252" s="44">
        <v>2345.4899999999998</v>
      </c>
      <c r="V252" s="44">
        <v>2202.0300000000002</v>
      </c>
      <c r="W252" s="44">
        <v>2148.3000000000002</v>
      </c>
      <c r="X252" s="44">
        <v>2074.0100000000002</v>
      </c>
      <c r="Y252" s="44">
        <v>2033.3</v>
      </c>
      <c r="Z252" s="44">
        <v>1824.78</v>
      </c>
      <c r="AA252" s="44">
        <v>1598.9</v>
      </c>
    </row>
    <row r="253" spans="1:27" ht="12.75" hidden="1" customHeight="1" outlineLevel="1" x14ac:dyDescent="0.2">
      <c r="A253" s="99" t="s">
        <v>2656</v>
      </c>
      <c r="B253" s="63" t="s">
        <v>90</v>
      </c>
      <c r="C253" s="43" t="s">
        <v>79</v>
      </c>
      <c r="D253" s="44">
        <f>$D$168</f>
        <v>113.12</v>
      </c>
      <c r="E253" s="44">
        <f>$D$168</f>
        <v>113.12</v>
      </c>
      <c r="F253" s="44">
        <f t="shared" ref="F253:AA253" si="145">$D$168</f>
        <v>113.12</v>
      </c>
      <c r="G253" s="44">
        <f t="shared" si="145"/>
        <v>113.12</v>
      </c>
      <c r="H253" s="44">
        <f t="shared" si="145"/>
        <v>113.12</v>
      </c>
      <c r="I253" s="44">
        <f t="shared" si="145"/>
        <v>113.12</v>
      </c>
      <c r="J253" s="44">
        <f t="shared" si="145"/>
        <v>113.12</v>
      </c>
      <c r="K253" s="44">
        <f t="shared" si="145"/>
        <v>113.12</v>
      </c>
      <c r="L253" s="44">
        <f t="shared" si="145"/>
        <v>113.12</v>
      </c>
      <c r="M253" s="44">
        <f t="shared" si="145"/>
        <v>113.12</v>
      </c>
      <c r="N253" s="44">
        <f t="shared" si="145"/>
        <v>113.12</v>
      </c>
      <c r="O253" s="44">
        <f t="shared" si="145"/>
        <v>113.12</v>
      </c>
      <c r="P253" s="44">
        <f t="shared" si="145"/>
        <v>113.12</v>
      </c>
      <c r="Q253" s="44">
        <f t="shared" si="145"/>
        <v>113.12</v>
      </c>
      <c r="R253" s="44">
        <f t="shared" si="145"/>
        <v>113.12</v>
      </c>
      <c r="S253" s="44">
        <f t="shared" si="145"/>
        <v>113.12</v>
      </c>
      <c r="T253" s="44">
        <f t="shared" si="145"/>
        <v>113.12</v>
      </c>
      <c r="U253" s="44">
        <f t="shared" si="145"/>
        <v>113.12</v>
      </c>
      <c r="V253" s="44">
        <f t="shared" si="145"/>
        <v>113.12</v>
      </c>
      <c r="W253" s="44">
        <f t="shared" si="145"/>
        <v>113.12</v>
      </c>
      <c r="X253" s="44">
        <f t="shared" si="145"/>
        <v>113.12</v>
      </c>
      <c r="Y253" s="44">
        <f t="shared" si="145"/>
        <v>113.12</v>
      </c>
      <c r="Z253" s="44">
        <f t="shared" si="145"/>
        <v>113.12</v>
      </c>
      <c r="AA253" s="44">
        <f t="shared" si="145"/>
        <v>113.12</v>
      </c>
    </row>
    <row r="254" spans="1:27" ht="12.75" hidden="1" customHeight="1" outlineLevel="1" x14ac:dyDescent="0.2">
      <c r="A254" s="99" t="s">
        <v>2657</v>
      </c>
      <c r="B254" s="63" t="s">
        <v>83</v>
      </c>
      <c r="C254" s="43" t="s">
        <v>79</v>
      </c>
      <c r="D254" s="44">
        <v>3.92</v>
      </c>
      <c r="E254" s="44">
        <v>3.92</v>
      </c>
      <c r="F254" s="44">
        <v>3.92</v>
      </c>
      <c r="G254" s="44">
        <v>3.92</v>
      </c>
      <c r="H254" s="44">
        <v>3.92</v>
      </c>
      <c r="I254" s="44">
        <v>3.92</v>
      </c>
      <c r="J254" s="44">
        <v>3.92</v>
      </c>
      <c r="K254" s="44">
        <v>3.92</v>
      </c>
      <c r="L254" s="44">
        <v>3.92</v>
      </c>
      <c r="M254" s="44">
        <v>3.92</v>
      </c>
      <c r="N254" s="44">
        <v>3.92</v>
      </c>
      <c r="O254" s="44">
        <v>3.92</v>
      </c>
      <c r="P254" s="44">
        <v>3.92</v>
      </c>
      <c r="Q254" s="44">
        <v>3.92</v>
      </c>
      <c r="R254" s="44">
        <v>3.92</v>
      </c>
      <c r="S254" s="44">
        <v>3.92</v>
      </c>
      <c r="T254" s="44">
        <v>3.92</v>
      </c>
      <c r="U254" s="44">
        <v>3.92</v>
      </c>
      <c r="V254" s="44">
        <v>3.92</v>
      </c>
      <c r="W254" s="44">
        <v>3.92</v>
      </c>
      <c r="X254" s="44">
        <v>3.92</v>
      </c>
      <c r="Y254" s="44">
        <v>3.92</v>
      </c>
      <c r="Z254" s="44">
        <v>3.92</v>
      </c>
      <c r="AA254" s="44">
        <v>3.92</v>
      </c>
    </row>
    <row r="255" spans="1:27" ht="12.75" hidden="1" customHeight="1" outlineLevel="1" x14ac:dyDescent="0.2">
      <c r="A255" s="99" t="s">
        <v>2658</v>
      </c>
      <c r="B255" s="63" t="s">
        <v>81</v>
      </c>
      <c r="C255" s="43" t="s">
        <v>79</v>
      </c>
      <c r="D255" s="44">
        <f>$D$11</f>
        <v>330.69</v>
      </c>
      <c r="E255" s="44">
        <f t="shared" ref="E255:AA255" si="146">$D$11</f>
        <v>330.69</v>
      </c>
      <c r="F255" s="44">
        <f t="shared" si="146"/>
        <v>330.69</v>
      </c>
      <c r="G255" s="44">
        <f t="shared" si="146"/>
        <v>330.69</v>
      </c>
      <c r="H255" s="44">
        <f t="shared" si="146"/>
        <v>330.69</v>
      </c>
      <c r="I255" s="44">
        <f t="shared" si="146"/>
        <v>330.69</v>
      </c>
      <c r="J255" s="44">
        <f t="shared" si="146"/>
        <v>330.69</v>
      </c>
      <c r="K255" s="44">
        <f t="shared" si="146"/>
        <v>330.69</v>
      </c>
      <c r="L255" s="44">
        <f t="shared" si="146"/>
        <v>330.69</v>
      </c>
      <c r="M255" s="44">
        <f t="shared" si="146"/>
        <v>330.69</v>
      </c>
      <c r="N255" s="44">
        <f t="shared" si="146"/>
        <v>330.69</v>
      </c>
      <c r="O255" s="44">
        <f t="shared" si="146"/>
        <v>330.69</v>
      </c>
      <c r="P255" s="44">
        <f t="shared" si="146"/>
        <v>330.69</v>
      </c>
      <c r="Q255" s="44">
        <f t="shared" si="146"/>
        <v>330.69</v>
      </c>
      <c r="R255" s="44">
        <f t="shared" si="146"/>
        <v>330.69</v>
      </c>
      <c r="S255" s="44">
        <f t="shared" si="146"/>
        <v>330.69</v>
      </c>
      <c r="T255" s="44">
        <f t="shared" si="146"/>
        <v>330.69</v>
      </c>
      <c r="U255" s="44">
        <f t="shared" si="146"/>
        <v>330.69</v>
      </c>
      <c r="V255" s="44">
        <f t="shared" si="146"/>
        <v>330.69</v>
      </c>
      <c r="W255" s="44">
        <f t="shared" si="146"/>
        <v>330.69</v>
      </c>
      <c r="X255" s="44">
        <f t="shared" si="146"/>
        <v>330.69</v>
      </c>
      <c r="Y255" s="44">
        <f t="shared" si="146"/>
        <v>330.69</v>
      </c>
      <c r="Z255" s="44">
        <f t="shared" si="146"/>
        <v>330.69</v>
      </c>
      <c r="AA255" s="44">
        <f t="shared" si="146"/>
        <v>330.69</v>
      </c>
    </row>
    <row r="256" spans="1:27" ht="12.75" customHeight="1" collapsed="1" x14ac:dyDescent="0.2">
      <c r="A256" s="98" t="s">
        <v>2659</v>
      </c>
      <c r="B256" s="28" t="str">
        <f>"19"&amp;"."&amp;$B$801&amp;"."&amp;$B$802</f>
        <v>19.08.2023</v>
      </c>
      <c r="C256" s="90" t="s">
        <v>76</v>
      </c>
      <c r="D256" s="91">
        <f>ROUND(((D257+D258+D260+D259)/1000),5)</f>
        <v>1.8509800000000001</v>
      </c>
      <c r="E256" s="91">
        <f>ROUND(((E257+E258+E260+E259)/1000),5)</f>
        <v>1.6753</v>
      </c>
      <c r="F256" s="91">
        <f>ROUND(((F257+F258+F260+F259)/1000),5)</f>
        <v>1.5504199999999999</v>
      </c>
      <c r="G256" s="91">
        <f t="shared" ref="G256:AA256" si="147">ROUND(((G257+G258+G260+G259)/1000),5)</f>
        <v>1.4244300000000001</v>
      </c>
      <c r="H256" s="91">
        <f t="shared" si="147"/>
        <v>1.37774</v>
      </c>
      <c r="I256" s="91">
        <f t="shared" si="147"/>
        <v>1.35677</v>
      </c>
      <c r="J256" s="91">
        <f t="shared" si="147"/>
        <v>1.37588</v>
      </c>
      <c r="K256" s="91">
        <f t="shared" si="147"/>
        <v>1.75532</v>
      </c>
      <c r="L256" s="91">
        <f t="shared" si="147"/>
        <v>2.10548</v>
      </c>
      <c r="M256" s="91">
        <f t="shared" si="147"/>
        <v>2.3230200000000001</v>
      </c>
      <c r="N256" s="91">
        <f t="shared" si="147"/>
        <v>2.4712800000000001</v>
      </c>
      <c r="O256" s="91">
        <f t="shared" si="147"/>
        <v>2.48726</v>
      </c>
      <c r="P256" s="91">
        <f t="shared" si="147"/>
        <v>2.4874499999999999</v>
      </c>
      <c r="Q256" s="91">
        <f t="shared" si="147"/>
        <v>2.4875699999999998</v>
      </c>
      <c r="R256" s="91">
        <f t="shared" si="147"/>
        <v>2.4927800000000002</v>
      </c>
      <c r="S256" s="91">
        <f t="shared" si="147"/>
        <v>2.4884599999999999</v>
      </c>
      <c r="T256" s="91">
        <f t="shared" si="147"/>
        <v>2.4165999999999999</v>
      </c>
      <c r="U256" s="91">
        <f t="shared" si="147"/>
        <v>2.3925800000000002</v>
      </c>
      <c r="V256" s="91">
        <f t="shared" si="147"/>
        <v>2.3683900000000002</v>
      </c>
      <c r="W256" s="91">
        <f t="shared" si="147"/>
        <v>2.3281900000000002</v>
      </c>
      <c r="X256" s="91">
        <f t="shared" si="147"/>
        <v>2.3327100000000001</v>
      </c>
      <c r="Y256" s="91">
        <f t="shared" si="147"/>
        <v>2.3421500000000002</v>
      </c>
      <c r="Z256" s="91">
        <f t="shared" si="147"/>
        <v>2.1611500000000001</v>
      </c>
      <c r="AA256" s="91">
        <f t="shared" si="147"/>
        <v>2.00197</v>
      </c>
    </row>
    <row r="257" spans="1:27" ht="12.75" hidden="1" customHeight="1" outlineLevel="1" x14ac:dyDescent="0.2">
      <c r="A257" s="99" t="s">
        <v>2660</v>
      </c>
      <c r="B257" s="63" t="s">
        <v>238</v>
      </c>
      <c r="C257" s="43" t="s">
        <v>79</v>
      </c>
      <c r="D257" s="44">
        <v>1403.25</v>
      </c>
      <c r="E257" s="44">
        <v>1227.57</v>
      </c>
      <c r="F257" s="44">
        <v>1102.69</v>
      </c>
      <c r="G257" s="44">
        <v>976.7</v>
      </c>
      <c r="H257" s="44">
        <v>930.01</v>
      </c>
      <c r="I257" s="44">
        <v>909.04</v>
      </c>
      <c r="J257" s="44">
        <v>928.15</v>
      </c>
      <c r="K257" s="44">
        <v>1307.5899999999999</v>
      </c>
      <c r="L257" s="44">
        <v>1657.75</v>
      </c>
      <c r="M257" s="44">
        <v>1875.29</v>
      </c>
      <c r="N257" s="44">
        <v>2023.55</v>
      </c>
      <c r="O257" s="44">
        <v>2039.53</v>
      </c>
      <c r="P257" s="44">
        <v>2039.72</v>
      </c>
      <c r="Q257" s="44">
        <v>2039.84</v>
      </c>
      <c r="R257" s="44">
        <v>2045.05</v>
      </c>
      <c r="S257" s="44">
        <v>2040.73</v>
      </c>
      <c r="T257" s="44">
        <v>1968.87</v>
      </c>
      <c r="U257" s="44">
        <v>1944.85</v>
      </c>
      <c r="V257" s="44">
        <v>1920.66</v>
      </c>
      <c r="W257" s="44">
        <v>1880.46</v>
      </c>
      <c r="X257" s="44">
        <v>1884.98</v>
      </c>
      <c r="Y257" s="44">
        <v>1894.42</v>
      </c>
      <c r="Z257" s="44">
        <v>1713.42</v>
      </c>
      <c r="AA257" s="44">
        <v>1554.24</v>
      </c>
    </row>
    <row r="258" spans="1:27" ht="12.75" hidden="1" customHeight="1" outlineLevel="1" x14ac:dyDescent="0.2">
      <c r="A258" s="99" t="s">
        <v>2661</v>
      </c>
      <c r="B258" s="63" t="s">
        <v>90</v>
      </c>
      <c r="C258" s="43" t="s">
        <v>79</v>
      </c>
      <c r="D258" s="44">
        <f>$D$168</f>
        <v>113.12</v>
      </c>
      <c r="E258" s="44">
        <f>$D$168</f>
        <v>113.12</v>
      </c>
      <c r="F258" s="44">
        <f t="shared" ref="F258:AA258" si="148">$D$168</f>
        <v>113.12</v>
      </c>
      <c r="G258" s="44">
        <f t="shared" si="148"/>
        <v>113.12</v>
      </c>
      <c r="H258" s="44">
        <f t="shared" si="148"/>
        <v>113.12</v>
      </c>
      <c r="I258" s="44">
        <f t="shared" si="148"/>
        <v>113.12</v>
      </c>
      <c r="J258" s="44">
        <f t="shared" si="148"/>
        <v>113.12</v>
      </c>
      <c r="K258" s="44">
        <f t="shared" si="148"/>
        <v>113.12</v>
      </c>
      <c r="L258" s="44">
        <f t="shared" si="148"/>
        <v>113.12</v>
      </c>
      <c r="M258" s="44">
        <f t="shared" si="148"/>
        <v>113.12</v>
      </c>
      <c r="N258" s="44">
        <f t="shared" si="148"/>
        <v>113.12</v>
      </c>
      <c r="O258" s="44">
        <f t="shared" si="148"/>
        <v>113.12</v>
      </c>
      <c r="P258" s="44">
        <f t="shared" si="148"/>
        <v>113.12</v>
      </c>
      <c r="Q258" s="44">
        <f t="shared" si="148"/>
        <v>113.12</v>
      </c>
      <c r="R258" s="44">
        <f t="shared" si="148"/>
        <v>113.12</v>
      </c>
      <c r="S258" s="44">
        <f t="shared" si="148"/>
        <v>113.12</v>
      </c>
      <c r="T258" s="44">
        <f t="shared" si="148"/>
        <v>113.12</v>
      </c>
      <c r="U258" s="44">
        <f t="shared" si="148"/>
        <v>113.12</v>
      </c>
      <c r="V258" s="44">
        <f t="shared" si="148"/>
        <v>113.12</v>
      </c>
      <c r="W258" s="44">
        <f t="shared" si="148"/>
        <v>113.12</v>
      </c>
      <c r="X258" s="44">
        <f t="shared" si="148"/>
        <v>113.12</v>
      </c>
      <c r="Y258" s="44">
        <f t="shared" si="148"/>
        <v>113.12</v>
      </c>
      <c r="Z258" s="44">
        <f t="shared" si="148"/>
        <v>113.12</v>
      </c>
      <c r="AA258" s="44">
        <f t="shared" si="148"/>
        <v>113.12</v>
      </c>
    </row>
    <row r="259" spans="1:27" ht="12.75" hidden="1" customHeight="1" outlineLevel="1" x14ac:dyDescent="0.2">
      <c r="A259" s="99" t="s">
        <v>2662</v>
      </c>
      <c r="B259" s="63" t="s">
        <v>83</v>
      </c>
      <c r="C259" s="43" t="s">
        <v>79</v>
      </c>
      <c r="D259" s="44">
        <v>3.92</v>
      </c>
      <c r="E259" s="44">
        <v>3.92</v>
      </c>
      <c r="F259" s="44">
        <v>3.92</v>
      </c>
      <c r="G259" s="44">
        <v>3.92</v>
      </c>
      <c r="H259" s="44">
        <v>3.92</v>
      </c>
      <c r="I259" s="44">
        <v>3.92</v>
      </c>
      <c r="J259" s="44">
        <v>3.92</v>
      </c>
      <c r="K259" s="44">
        <v>3.92</v>
      </c>
      <c r="L259" s="44">
        <v>3.92</v>
      </c>
      <c r="M259" s="44">
        <v>3.92</v>
      </c>
      <c r="N259" s="44">
        <v>3.92</v>
      </c>
      <c r="O259" s="44">
        <v>3.92</v>
      </c>
      <c r="P259" s="44">
        <v>3.92</v>
      </c>
      <c r="Q259" s="44">
        <v>3.92</v>
      </c>
      <c r="R259" s="44">
        <v>3.92</v>
      </c>
      <c r="S259" s="44">
        <v>3.92</v>
      </c>
      <c r="T259" s="44">
        <v>3.92</v>
      </c>
      <c r="U259" s="44">
        <v>3.92</v>
      </c>
      <c r="V259" s="44">
        <v>3.92</v>
      </c>
      <c r="W259" s="44">
        <v>3.92</v>
      </c>
      <c r="X259" s="44">
        <v>3.92</v>
      </c>
      <c r="Y259" s="44">
        <v>3.92</v>
      </c>
      <c r="Z259" s="44">
        <v>3.92</v>
      </c>
      <c r="AA259" s="44">
        <v>3.92</v>
      </c>
    </row>
    <row r="260" spans="1:27" ht="12.75" hidden="1" customHeight="1" outlineLevel="1" x14ac:dyDescent="0.2">
      <c r="A260" s="99" t="s">
        <v>2663</v>
      </c>
      <c r="B260" s="63" t="s">
        <v>81</v>
      </c>
      <c r="C260" s="43" t="s">
        <v>79</v>
      </c>
      <c r="D260" s="44">
        <f>$D$11</f>
        <v>330.69</v>
      </c>
      <c r="E260" s="44">
        <f t="shared" ref="E260:AA260" si="149">$D$11</f>
        <v>330.69</v>
      </c>
      <c r="F260" s="44">
        <f t="shared" si="149"/>
        <v>330.69</v>
      </c>
      <c r="G260" s="44">
        <f t="shared" si="149"/>
        <v>330.69</v>
      </c>
      <c r="H260" s="44">
        <f t="shared" si="149"/>
        <v>330.69</v>
      </c>
      <c r="I260" s="44">
        <f t="shared" si="149"/>
        <v>330.69</v>
      </c>
      <c r="J260" s="44">
        <f t="shared" si="149"/>
        <v>330.69</v>
      </c>
      <c r="K260" s="44">
        <f t="shared" si="149"/>
        <v>330.69</v>
      </c>
      <c r="L260" s="44">
        <f t="shared" si="149"/>
        <v>330.69</v>
      </c>
      <c r="M260" s="44">
        <f t="shared" si="149"/>
        <v>330.69</v>
      </c>
      <c r="N260" s="44">
        <f t="shared" si="149"/>
        <v>330.69</v>
      </c>
      <c r="O260" s="44">
        <f t="shared" si="149"/>
        <v>330.69</v>
      </c>
      <c r="P260" s="44">
        <f t="shared" si="149"/>
        <v>330.69</v>
      </c>
      <c r="Q260" s="44">
        <f t="shared" si="149"/>
        <v>330.69</v>
      </c>
      <c r="R260" s="44">
        <f t="shared" si="149"/>
        <v>330.69</v>
      </c>
      <c r="S260" s="44">
        <f t="shared" si="149"/>
        <v>330.69</v>
      </c>
      <c r="T260" s="44">
        <f t="shared" si="149"/>
        <v>330.69</v>
      </c>
      <c r="U260" s="44">
        <f t="shared" si="149"/>
        <v>330.69</v>
      </c>
      <c r="V260" s="44">
        <f t="shared" si="149"/>
        <v>330.69</v>
      </c>
      <c r="W260" s="44">
        <f t="shared" si="149"/>
        <v>330.69</v>
      </c>
      <c r="X260" s="44">
        <f t="shared" si="149"/>
        <v>330.69</v>
      </c>
      <c r="Y260" s="44">
        <f t="shared" si="149"/>
        <v>330.69</v>
      </c>
      <c r="Z260" s="44">
        <f t="shared" si="149"/>
        <v>330.69</v>
      </c>
      <c r="AA260" s="44">
        <f t="shared" si="149"/>
        <v>330.69</v>
      </c>
    </row>
    <row r="261" spans="1:27" ht="12.75" customHeight="1" collapsed="1" x14ac:dyDescent="0.2">
      <c r="A261" s="98" t="s">
        <v>2664</v>
      </c>
      <c r="B261" s="28" t="str">
        <f>"20"&amp;"."&amp;$B$801&amp;"."&amp;$B$802</f>
        <v>20.08.2023</v>
      </c>
      <c r="C261" s="90" t="s">
        <v>76</v>
      </c>
      <c r="D261" s="91">
        <f>ROUND(((D262+D263+D265+D264)/1000),5)</f>
        <v>1.7401800000000001</v>
      </c>
      <c r="E261" s="91">
        <f>ROUND(((E262+E263+E265+E264)/1000),5)</f>
        <v>1.5362899999999999</v>
      </c>
      <c r="F261" s="91">
        <f>ROUND(((F262+F263+F265+F264)/1000),5)</f>
        <v>1.40896</v>
      </c>
      <c r="G261" s="91">
        <f t="shared" ref="G261:AA261" si="150">ROUND(((G262+G263+G265+G264)/1000),5)</f>
        <v>1.3168599999999999</v>
      </c>
      <c r="H261" s="91">
        <f t="shared" si="150"/>
        <v>1.2484900000000001</v>
      </c>
      <c r="I261" s="91">
        <f t="shared" si="150"/>
        <v>1.20696</v>
      </c>
      <c r="J261" s="91">
        <f t="shared" si="150"/>
        <v>1.2311399999999999</v>
      </c>
      <c r="K261" s="91">
        <f t="shared" si="150"/>
        <v>1.4942800000000001</v>
      </c>
      <c r="L261" s="91">
        <f t="shared" si="150"/>
        <v>2.0317599999999998</v>
      </c>
      <c r="M261" s="91">
        <f t="shared" si="150"/>
        <v>2.1625299999999998</v>
      </c>
      <c r="N261" s="91">
        <f t="shared" si="150"/>
        <v>2.3624399999999999</v>
      </c>
      <c r="O261" s="91">
        <f t="shared" si="150"/>
        <v>2.3998900000000001</v>
      </c>
      <c r="P261" s="91">
        <f t="shared" si="150"/>
        <v>2.4558599999999999</v>
      </c>
      <c r="Q261" s="91">
        <f t="shared" si="150"/>
        <v>2.4600900000000001</v>
      </c>
      <c r="R261" s="91">
        <f t="shared" si="150"/>
        <v>2.4685000000000001</v>
      </c>
      <c r="S261" s="91">
        <f t="shared" si="150"/>
        <v>2.4686400000000002</v>
      </c>
      <c r="T261" s="91">
        <f t="shared" si="150"/>
        <v>2.4359199999999999</v>
      </c>
      <c r="U261" s="91">
        <f t="shared" si="150"/>
        <v>2.2959299999999998</v>
      </c>
      <c r="V261" s="91">
        <f t="shared" si="150"/>
        <v>2.2777599999999998</v>
      </c>
      <c r="W261" s="91">
        <f t="shared" si="150"/>
        <v>2.2969400000000002</v>
      </c>
      <c r="X261" s="91">
        <f t="shared" si="150"/>
        <v>2.2907299999999999</v>
      </c>
      <c r="Y261" s="91">
        <f t="shared" si="150"/>
        <v>2.2615500000000002</v>
      </c>
      <c r="Z261" s="91">
        <f t="shared" si="150"/>
        <v>2.1696399999999998</v>
      </c>
      <c r="AA261" s="91">
        <f t="shared" si="150"/>
        <v>2.0145</v>
      </c>
    </row>
    <row r="262" spans="1:27" ht="12.75" hidden="1" customHeight="1" outlineLevel="1" x14ac:dyDescent="0.2">
      <c r="A262" s="99" t="s">
        <v>2665</v>
      </c>
      <c r="B262" s="63" t="s">
        <v>238</v>
      </c>
      <c r="C262" s="43" t="s">
        <v>79</v>
      </c>
      <c r="D262" s="44">
        <v>1292.45</v>
      </c>
      <c r="E262" s="44">
        <v>1088.56</v>
      </c>
      <c r="F262" s="44">
        <v>961.23</v>
      </c>
      <c r="G262" s="44">
        <v>869.13</v>
      </c>
      <c r="H262" s="44">
        <v>800.76</v>
      </c>
      <c r="I262" s="44">
        <v>759.23</v>
      </c>
      <c r="J262" s="44">
        <v>783.41</v>
      </c>
      <c r="K262" s="44">
        <v>1046.55</v>
      </c>
      <c r="L262" s="44">
        <v>1584.03</v>
      </c>
      <c r="M262" s="44">
        <v>1714.8</v>
      </c>
      <c r="N262" s="44">
        <v>1914.71</v>
      </c>
      <c r="O262" s="44">
        <v>1952.16</v>
      </c>
      <c r="P262" s="44">
        <v>2008.13</v>
      </c>
      <c r="Q262" s="44">
        <v>2012.36</v>
      </c>
      <c r="R262" s="44">
        <v>2020.77</v>
      </c>
      <c r="S262" s="44">
        <v>2020.91</v>
      </c>
      <c r="T262" s="44">
        <v>1988.19</v>
      </c>
      <c r="U262" s="44">
        <v>1848.2</v>
      </c>
      <c r="V262" s="44">
        <v>1830.03</v>
      </c>
      <c r="W262" s="44">
        <v>1849.21</v>
      </c>
      <c r="X262" s="44">
        <v>1843</v>
      </c>
      <c r="Y262" s="44">
        <v>1813.82</v>
      </c>
      <c r="Z262" s="44">
        <v>1721.91</v>
      </c>
      <c r="AA262" s="44">
        <v>1566.77</v>
      </c>
    </row>
    <row r="263" spans="1:27" ht="12.75" hidden="1" customHeight="1" outlineLevel="1" x14ac:dyDescent="0.2">
      <c r="A263" s="99" t="s">
        <v>2666</v>
      </c>
      <c r="B263" s="63" t="s">
        <v>90</v>
      </c>
      <c r="C263" s="43" t="s">
        <v>79</v>
      </c>
      <c r="D263" s="44">
        <f>$D$168</f>
        <v>113.12</v>
      </c>
      <c r="E263" s="44">
        <f>$D$168</f>
        <v>113.12</v>
      </c>
      <c r="F263" s="44">
        <f t="shared" ref="F263:AA263" si="151">$D$168</f>
        <v>113.12</v>
      </c>
      <c r="G263" s="44">
        <f t="shared" si="151"/>
        <v>113.12</v>
      </c>
      <c r="H263" s="44">
        <f t="shared" si="151"/>
        <v>113.12</v>
      </c>
      <c r="I263" s="44">
        <f t="shared" si="151"/>
        <v>113.12</v>
      </c>
      <c r="J263" s="44">
        <f t="shared" si="151"/>
        <v>113.12</v>
      </c>
      <c r="K263" s="44">
        <f t="shared" si="151"/>
        <v>113.12</v>
      </c>
      <c r="L263" s="44">
        <f t="shared" si="151"/>
        <v>113.12</v>
      </c>
      <c r="M263" s="44">
        <f t="shared" si="151"/>
        <v>113.12</v>
      </c>
      <c r="N263" s="44">
        <f t="shared" si="151"/>
        <v>113.12</v>
      </c>
      <c r="O263" s="44">
        <f t="shared" si="151"/>
        <v>113.12</v>
      </c>
      <c r="P263" s="44">
        <f t="shared" si="151"/>
        <v>113.12</v>
      </c>
      <c r="Q263" s="44">
        <f t="shared" si="151"/>
        <v>113.12</v>
      </c>
      <c r="R263" s="44">
        <f t="shared" si="151"/>
        <v>113.12</v>
      </c>
      <c r="S263" s="44">
        <f t="shared" si="151"/>
        <v>113.12</v>
      </c>
      <c r="T263" s="44">
        <f t="shared" si="151"/>
        <v>113.12</v>
      </c>
      <c r="U263" s="44">
        <f t="shared" si="151"/>
        <v>113.12</v>
      </c>
      <c r="V263" s="44">
        <f t="shared" si="151"/>
        <v>113.12</v>
      </c>
      <c r="W263" s="44">
        <f t="shared" si="151"/>
        <v>113.12</v>
      </c>
      <c r="X263" s="44">
        <f t="shared" si="151"/>
        <v>113.12</v>
      </c>
      <c r="Y263" s="44">
        <f t="shared" si="151"/>
        <v>113.12</v>
      </c>
      <c r="Z263" s="44">
        <f t="shared" si="151"/>
        <v>113.12</v>
      </c>
      <c r="AA263" s="44">
        <f t="shared" si="151"/>
        <v>113.12</v>
      </c>
    </row>
    <row r="264" spans="1:27" ht="12.75" hidden="1" customHeight="1" outlineLevel="1" x14ac:dyDescent="0.2">
      <c r="A264" s="99" t="s">
        <v>2667</v>
      </c>
      <c r="B264" s="63" t="s">
        <v>83</v>
      </c>
      <c r="C264" s="43" t="s">
        <v>79</v>
      </c>
      <c r="D264" s="44">
        <v>3.92</v>
      </c>
      <c r="E264" s="44">
        <v>3.92</v>
      </c>
      <c r="F264" s="44">
        <v>3.92</v>
      </c>
      <c r="G264" s="44">
        <v>3.92</v>
      </c>
      <c r="H264" s="44">
        <v>3.92</v>
      </c>
      <c r="I264" s="44">
        <v>3.92</v>
      </c>
      <c r="J264" s="44">
        <v>3.92</v>
      </c>
      <c r="K264" s="44">
        <v>3.92</v>
      </c>
      <c r="L264" s="44">
        <v>3.92</v>
      </c>
      <c r="M264" s="44">
        <v>3.92</v>
      </c>
      <c r="N264" s="44">
        <v>3.92</v>
      </c>
      <c r="O264" s="44">
        <v>3.92</v>
      </c>
      <c r="P264" s="44">
        <v>3.92</v>
      </c>
      <c r="Q264" s="44">
        <v>3.92</v>
      </c>
      <c r="R264" s="44">
        <v>3.92</v>
      </c>
      <c r="S264" s="44">
        <v>3.92</v>
      </c>
      <c r="T264" s="44">
        <v>3.92</v>
      </c>
      <c r="U264" s="44">
        <v>3.92</v>
      </c>
      <c r="V264" s="44">
        <v>3.92</v>
      </c>
      <c r="W264" s="44">
        <v>3.92</v>
      </c>
      <c r="X264" s="44">
        <v>3.92</v>
      </c>
      <c r="Y264" s="44">
        <v>3.92</v>
      </c>
      <c r="Z264" s="44">
        <v>3.92</v>
      </c>
      <c r="AA264" s="44">
        <v>3.92</v>
      </c>
    </row>
    <row r="265" spans="1:27" ht="12.75" hidden="1" customHeight="1" outlineLevel="1" x14ac:dyDescent="0.2">
      <c r="A265" s="99" t="s">
        <v>2668</v>
      </c>
      <c r="B265" s="63" t="s">
        <v>81</v>
      </c>
      <c r="C265" s="43" t="s">
        <v>79</v>
      </c>
      <c r="D265" s="44">
        <f>$D$11</f>
        <v>330.69</v>
      </c>
      <c r="E265" s="44">
        <f t="shared" ref="E265:AA265" si="152">$D$11</f>
        <v>330.69</v>
      </c>
      <c r="F265" s="44">
        <f t="shared" si="152"/>
        <v>330.69</v>
      </c>
      <c r="G265" s="44">
        <f t="shared" si="152"/>
        <v>330.69</v>
      </c>
      <c r="H265" s="44">
        <f t="shared" si="152"/>
        <v>330.69</v>
      </c>
      <c r="I265" s="44">
        <f t="shared" si="152"/>
        <v>330.69</v>
      </c>
      <c r="J265" s="44">
        <f t="shared" si="152"/>
        <v>330.69</v>
      </c>
      <c r="K265" s="44">
        <f t="shared" si="152"/>
        <v>330.69</v>
      </c>
      <c r="L265" s="44">
        <f t="shared" si="152"/>
        <v>330.69</v>
      </c>
      <c r="M265" s="44">
        <f t="shared" si="152"/>
        <v>330.69</v>
      </c>
      <c r="N265" s="44">
        <f t="shared" si="152"/>
        <v>330.69</v>
      </c>
      <c r="O265" s="44">
        <f t="shared" si="152"/>
        <v>330.69</v>
      </c>
      <c r="P265" s="44">
        <f t="shared" si="152"/>
        <v>330.69</v>
      </c>
      <c r="Q265" s="44">
        <f t="shared" si="152"/>
        <v>330.69</v>
      </c>
      <c r="R265" s="44">
        <f t="shared" si="152"/>
        <v>330.69</v>
      </c>
      <c r="S265" s="44">
        <f t="shared" si="152"/>
        <v>330.69</v>
      </c>
      <c r="T265" s="44">
        <f t="shared" si="152"/>
        <v>330.69</v>
      </c>
      <c r="U265" s="44">
        <f t="shared" si="152"/>
        <v>330.69</v>
      </c>
      <c r="V265" s="44">
        <f t="shared" si="152"/>
        <v>330.69</v>
      </c>
      <c r="W265" s="44">
        <f t="shared" si="152"/>
        <v>330.69</v>
      </c>
      <c r="X265" s="44">
        <f t="shared" si="152"/>
        <v>330.69</v>
      </c>
      <c r="Y265" s="44">
        <f t="shared" si="152"/>
        <v>330.69</v>
      </c>
      <c r="Z265" s="44">
        <f t="shared" si="152"/>
        <v>330.69</v>
      </c>
      <c r="AA265" s="44">
        <f t="shared" si="152"/>
        <v>330.69</v>
      </c>
    </row>
    <row r="266" spans="1:27" ht="12.75" customHeight="1" collapsed="1" x14ac:dyDescent="0.2">
      <c r="A266" s="98" t="s">
        <v>2669</v>
      </c>
      <c r="B266" s="28" t="str">
        <f>"21"&amp;"."&amp;$B$801&amp;"."&amp;$B$802</f>
        <v>21.08.2023</v>
      </c>
      <c r="C266" s="90" t="s">
        <v>76</v>
      </c>
      <c r="D266" s="91">
        <f>ROUND(((D267+D268+D270+D269)/1000),5)</f>
        <v>1.766</v>
      </c>
      <c r="E266" s="91">
        <f>ROUND(((E267+E268+E270+E269)/1000),5)</f>
        <v>1.6288</v>
      </c>
      <c r="F266" s="91">
        <f>ROUND(((F267+F268+F270+F269)/1000),5)</f>
        <v>1.52583</v>
      </c>
      <c r="G266" s="91">
        <f t="shared" ref="G266:AA266" si="153">ROUND(((G267+G268+G270+G269)/1000),5)</f>
        <v>1.4651000000000001</v>
      </c>
      <c r="H266" s="91">
        <f t="shared" si="153"/>
        <v>1.4302600000000001</v>
      </c>
      <c r="I266" s="91">
        <f t="shared" si="153"/>
        <v>1.49865</v>
      </c>
      <c r="J266" s="91">
        <f t="shared" si="153"/>
        <v>1.7050000000000001</v>
      </c>
      <c r="K266" s="91">
        <f t="shared" si="153"/>
        <v>2.02989</v>
      </c>
      <c r="L266" s="91">
        <f t="shared" si="153"/>
        <v>2.4240699999999999</v>
      </c>
      <c r="M266" s="91">
        <f t="shared" si="153"/>
        <v>2.4983599999999999</v>
      </c>
      <c r="N266" s="91">
        <f t="shared" si="153"/>
        <v>2.5132300000000001</v>
      </c>
      <c r="O266" s="91">
        <f t="shared" si="153"/>
        <v>2.5463300000000002</v>
      </c>
      <c r="P266" s="91">
        <f t="shared" si="153"/>
        <v>2.5274399999999999</v>
      </c>
      <c r="Q266" s="91">
        <f t="shared" si="153"/>
        <v>2.5804900000000002</v>
      </c>
      <c r="R266" s="91">
        <f t="shared" si="153"/>
        <v>2.6023200000000002</v>
      </c>
      <c r="S266" s="91">
        <f t="shared" si="153"/>
        <v>2.6200700000000001</v>
      </c>
      <c r="T266" s="91">
        <f t="shared" si="153"/>
        <v>2.7074199999999999</v>
      </c>
      <c r="U266" s="91">
        <f t="shared" si="153"/>
        <v>2.6062599999999998</v>
      </c>
      <c r="V266" s="91">
        <f t="shared" si="153"/>
        <v>2.5131000000000001</v>
      </c>
      <c r="W266" s="91">
        <f t="shared" si="153"/>
        <v>2.49777</v>
      </c>
      <c r="X266" s="91">
        <f t="shared" si="153"/>
        <v>2.4970500000000002</v>
      </c>
      <c r="Y266" s="91">
        <f t="shared" si="153"/>
        <v>2.4629500000000002</v>
      </c>
      <c r="Z266" s="91">
        <f t="shared" si="153"/>
        <v>2.16221</v>
      </c>
      <c r="AA266" s="91">
        <f t="shared" si="153"/>
        <v>2.00895</v>
      </c>
    </row>
    <row r="267" spans="1:27" ht="12.75" hidden="1" customHeight="1" outlineLevel="1" x14ac:dyDescent="0.2">
      <c r="A267" s="99" t="s">
        <v>2670</v>
      </c>
      <c r="B267" s="63" t="s">
        <v>238</v>
      </c>
      <c r="C267" s="43" t="s">
        <v>79</v>
      </c>
      <c r="D267" s="44">
        <v>1318.27</v>
      </c>
      <c r="E267" s="44">
        <v>1181.07</v>
      </c>
      <c r="F267" s="44">
        <v>1078.0999999999999</v>
      </c>
      <c r="G267" s="44">
        <v>1017.37</v>
      </c>
      <c r="H267" s="44">
        <v>982.53</v>
      </c>
      <c r="I267" s="44">
        <v>1050.92</v>
      </c>
      <c r="J267" s="44">
        <v>1257.27</v>
      </c>
      <c r="K267" s="44">
        <v>1582.16</v>
      </c>
      <c r="L267" s="44">
        <v>1976.34</v>
      </c>
      <c r="M267" s="44">
        <v>2050.63</v>
      </c>
      <c r="N267" s="44">
        <v>2065.5</v>
      </c>
      <c r="O267" s="44">
        <v>2098.6</v>
      </c>
      <c r="P267" s="44">
        <v>2079.71</v>
      </c>
      <c r="Q267" s="44">
        <v>2132.7600000000002</v>
      </c>
      <c r="R267" s="44">
        <v>2154.59</v>
      </c>
      <c r="S267" s="44">
        <v>2172.34</v>
      </c>
      <c r="T267" s="44">
        <v>2259.69</v>
      </c>
      <c r="U267" s="44">
        <v>2158.5300000000002</v>
      </c>
      <c r="V267" s="44">
        <v>2065.37</v>
      </c>
      <c r="W267" s="44">
        <v>2050.04</v>
      </c>
      <c r="X267" s="44">
        <v>2049.3200000000002</v>
      </c>
      <c r="Y267" s="44">
        <v>2015.22</v>
      </c>
      <c r="Z267" s="44">
        <v>1714.48</v>
      </c>
      <c r="AA267" s="44">
        <v>1561.22</v>
      </c>
    </row>
    <row r="268" spans="1:27" ht="12.75" hidden="1" customHeight="1" outlineLevel="1" x14ac:dyDescent="0.2">
      <c r="A268" s="99" t="s">
        <v>2671</v>
      </c>
      <c r="B268" s="63" t="s">
        <v>90</v>
      </c>
      <c r="C268" s="43" t="s">
        <v>79</v>
      </c>
      <c r="D268" s="44">
        <f>$D$168</f>
        <v>113.12</v>
      </c>
      <c r="E268" s="44">
        <f>$D$168</f>
        <v>113.12</v>
      </c>
      <c r="F268" s="44">
        <f t="shared" ref="F268:AA268" si="154">$D$168</f>
        <v>113.12</v>
      </c>
      <c r="G268" s="44">
        <f t="shared" si="154"/>
        <v>113.12</v>
      </c>
      <c r="H268" s="44">
        <f t="shared" si="154"/>
        <v>113.12</v>
      </c>
      <c r="I268" s="44">
        <f t="shared" si="154"/>
        <v>113.12</v>
      </c>
      <c r="J268" s="44">
        <f t="shared" si="154"/>
        <v>113.12</v>
      </c>
      <c r="K268" s="44">
        <f t="shared" si="154"/>
        <v>113.12</v>
      </c>
      <c r="L268" s="44">
        <f t="shared" si="154"/>
        <v>113.12</v>
      </c>
      <c r="M268" s="44">
        <f t="shared" si="154"/>
        <v>113.12</v>
      </c>
      <c r="N268" s="44">
        <f t="shared" si="154"/>
        <v>113.12</v>
      </c>
      <c r="O268" s="44">
        <f t="shared" si="154"/>
        <v>113.12</v>
      </c>
      <c r="P268" s="44">
        <f t="shared" si="154"/>
        <v>113.12</v>
      </c>
      <c r="Q268" s="44">
        <f t="shared" si="154"/>
        <v>113.12</v>
      </c>
      <c r="R268" s="44">
        <f t="shared" si="154"/>
        <v>113.12</v>
      </c>
      <c r="S268" s="44">
        <f t="shared" si="154"/>
        <v>113.12</v>
      </c>
      <c r="T268" s="44">
        <f t="shared" si="154"/>
        <v>113.12</v>
      </c>
      <c r="U268" s="44">
        <f t="shared" si="154"/>
        <v>113.12</v>
      </c>
      <c r="V268" s="44">
        <f t="shared" si="154"/>
        <v>113.12</v>
      </c>
      <c r="W268" s="44">
        <f t="shared" si="154"/>
        <v>113.12</v>
      </c>
      <c r="X268" s="44">
        <f t="shared" si="154"/>
        <v>113.12</v>
      </c>
      <c r="Y268" s="44">
        <f t="shared" si="154"/>
        <v>113.12</v>
      </c>
      <c r="Z268" s="44">
        <f t="shared" si="154"/>
        <v>113.12</v>
      </c>
      <c r="AA268" s="44">
        <f t="shared" si="154"/>
        <v>113.12</v>
      </c>
    </row>
    <row r="269" spans="1:27" ht="12.75" hidden="1" customHeight="1" outlineLevel="1" x14ac:dyDescent="0.2">
      <c r="A269" s="99" t="s">
        <v>2672</v>
      </c>
      <c r="B269" s="63" t="s">
        <v>83</v>
      </c>
      <c r="C269" s="43" t="s">
        <v>79</v>
      </c>
      <c r="D269" s="44">
        <v>3.92</v>
      </c>
      <c r="E269" s="44">
        <v>3.92</v>
      </c>
      <c r="F269" s="44">
        <v>3.92</v>
      </c>
      <c r="G269" s="44">
        <v>3.92</v>
      </c>
      <c r="H269" s="44">
        <v>3.92</v>
      </c>
      <c r="I269" s="44">
        <v>3.92</v>
      </c>
      <c r="J269" s="44">
        <v>3.92</v>
      </c>
      <c r="K269" s="44">
        <v>3.92</v>
      </c>
      <c r="L269" s="44">
        <v>3.92</v>
      </c>
      <c r="M269" s="44">
        <v>3.92</v>
      </c>
      <c r="N269" s="44">
        <v>3.92</v>
      </c>
      <c r="O269" s="44">
        <v>3.92</v>
      </c>
      <c r="P269" s="44">
        <v>3.92</v>
      </c>
      <c r="Q269" s="44">
        <v>3.92</v>
      </c>
      <c r="R269" s="44">
        <v>3.92</v>
      </c>
      <c r="S269" s="44">
        <v>3.92</v>
      </c>
      <c r="T269" s="44">
        <v>3.92</v>
      </c>
      <c r="U269" s="44">
        <v>3.92</v>
      </c>
      <c r="V269" s="44">
        <v>3.92</v>
      </c>
      <c r="W269" s="44">
        <v>3.92</v>
      </c>
      <c r="X269" s="44">
        <v>3.92</v>
      </c>
      <c r="Y269" s="44">
        <v>3.92</v>
      </c>
      <c r="Z269" s="44">
        <v>3.92</v>
      </c>
      <c r="AA269" s="44">
        <v>3.92</v>
      </c>
    </row>
    <row r="270" spans="1:27" ht="12.75" hidden="1" customHeight="1" outlineLevel="1" x14ac:dyDescent="0.2">
      <c r="A270" s="99" t="s">
        <v>2673</v>
      </c>
      <c r="B270" s="63" t="s">
        <v>81</v>
      </c>
      <c r="C270" s="43" t="s">
        <v>79</v>
      </c>
      <c r="D270" s="44">
        <f>$D$11</f>
        <v>330.69</v>
      </c>
      <c r="E270" s="44">
        <f t="shared" ref="E270:AA270" si="155">$D$11</f>
        <v>330.69</v>
      </c>
      <c r="F270" s="44">
        <f t="shared" si="155"/>
        <v>330.69</v>
      </c>
      <c r="G270" s="44">
        <f t="shared" si="155"/>
        <v>330.69</v>
      </c>
      <c r="H270" s="44">
        <f t="shared" si="155"/>
        <v>330.69</v>
      </c>
      <c r="I270" s="44">
        <f t="shared" si="155"/>
        <v>330.69</v>
      </c>
      <c r="J270" s="44">
        <f t="shared" si="155"/>
        <v>330.69</v>
      </c>
      <c r="K270" s="44">
        <f t="shared" si="155"/>
        <v>330.69</v>
      </c>
      <c r="L270" s="44">
        <f t="shared" si="155"/>
        <v>330.69</v>
      </c>
      <c r="M270" s="44">
        <f t="shared" si="155"/>
        <v>330.69</v>
      </c>
      <c r="N270" s="44">
        <f t="shared" si="155"/>
        <v>330.69</v>
      </c>
      <c r="O270" s="44">
        <f t="shared" si="155"/>
        <v>330.69</v>
      </c>
      <c r="P270" s="44">
        <f t="shared" si="155"/>
        <v>330.69</v>
      </c>
      <c r="Q270" s="44">
        <f t="shared" si="155"/>
        <v>330.69</v>
      </c>
      <c r="R270" s="44">
        <f t="shared" si="155"/>
        <v>330.69</v>
      </c>
      <c r="S270" s="44">
        <f t="shared" si="155"/>
        <v>330.69</v>
      </c>
      <c r="T270" s="44">
        <f t="shared" si="155"/>
        <v>330.69</v>
      </c>
      <c r="U270" s="44">
        <f t="shared" si="155"/>
        <v>330.69</v>
      </c>
      <c r="V270" s="44">
        <f t="shared" si="155"/>
        <v>330.69</v>
      </c>
      <c r="W270" s="44">
        <f t="shared" si="155"/>
        <v>330.69</v>
      </c>
      <c r="X270" s="44">
        <f t="shared" si="155"/>
        <v>330.69</v>
      </c>
      <c r="Y270" s="44">
        <f t="shared" si="155"/>
        <v>330.69</v>
      </c>
      <c r="Z270" s="44">
        <f t="shared" si="155"/>
        <v>330.69</v>
      </c>
      <c r="AA270" s="44">
        <f t="shared" si="155"/>
        <v>330.69</v>
      </c>
    </row>
    <row r="271" spans="1:27" ht="12.75" customHeight="1" collapsed="1" x14ac:dyDescent="0.2">
      <c r="A271" s="98" t="s">
        <v>2674</v>
      </c>
      <c r="B271" s="28" t="str">
        <f>"22"&amp;"."&amp;$B$801&amp;"."&amp;$B$802</f>
        <v>22.08.2023</v>
      </c>
      <c r="C271" s="90" t="s">
        <v>76</v>
      </c>
      <c r="D271" s="91">
        <f>ROUND(((D272+D273+D275+D274)/1000),5)</f>
        <v>1.64778</v>
      </c>
      <c r="E271" s="91">
        <f>ROUND(((E272+E273+E275+E274)/1000),5)</f>
        <v>1.4980199999999999</v>
      </c>
      <c r="F271" s="91">
        <f>ROUND(((F272+F273+F275+F274)/1000),5)</f>
        <v>1.35198</v>
      </c>
      <c r="G271" s="91">
        <f t="shared" ref="G271:AA271" si="156">ROUND(((G272+G273+G275+G274)/1000),5)</f>
        <v>1.2929900000000001</v>
      </c>
      <c r="H271" s="91">
        <f t="shared" si="156"/>
        <v>1.3102100000000001</v>
      </c>
      <c r="I271" s="91">
        <f t="shared" si="156"/>
        <v>1.43526</v>
      </c>
      <c r="J271" s="91">
        <f t="shared" si="156"/>
        <v>1.7109099999999999</v>
      </c>
      <c r="K271" s="91">
        <f t="shared" si="156"/>
        <v>1.8884399999999999</v>
      </c>
      <c r="L271" s="91">
        <f t="shared" si="156"/>
        <v>2.1971099999999999</v>
      </c>
      <c r="M271" s="91">
        <f t="shared" si="156"/>
        <v>2.4200599999999999</v>
      </c>
      <c r="N271" s="91">
        <f t="shared" si="156"/>
        <v>2.4815999999999998</v>
      </c>
      <c r="O271" s="91">
        <f t="shared" si="156"/>
        <v>2.48204</v>
      </c>
      <c r="P271" s="91">
        <f t="shared" si="156"/>
        <v>2.4807199999999998</v>
      </c>
      <c r="Q271" s="91">
        <f t="shared" si="156"/>
        <v>2.4938099999999999</v>
      </c>
      <c r="R271" s="91">
        <f t="shared" si="156"/>
        <v>2.5792899999999999</v>
      </c>
      <c r="S271" s="91">
        <f t="shared" si="156"/>
        <v>2.6022699999999999</v>
      </c>
      <c r="T271" s="91">
        <f t="shared" si="156"/>
        <v>2.6068799999999999</v>
      </c>
      <c r="U271" s="91">
        <f t="shared" si="156"/>
        <v>2.6051299999999999</v>
      </c>
      <c r="V271" s="91">
        <f t="shared" si="156"/>
        <v>2.5083099999999998</v>
      </c>
      <c r="W271" s="91">
        <f t="shared" si="156"/>
        <v>2.4994499999999999</v>
      </c>
      <c r="X271" s="91">
        <f t="shared" si="156"/>
        <v>2.4864899999999999</v>
      </c>
      <c r="Y271" s="91">
        <f t="shared" si="156"/>
        <v>2.3453400000000002</v>
      </c>
      <c r="Z271" s="91">
        <f t="shared" si="156"/>
        <v>2.1299000000000001</v>
      </c>
      <c r="AA271" s="91">
        <f t="shared" si="156"/>
        <v>1.8850899999999999</v>
      </c>
    </row>
    <row r="272" spans="1:27" ht="12.75" hidden="1" customHeight="1" outlineLevel="1" x14ac:dyDescent="0.2">
      <c r="A272" s="99" t="s">
        <v>2675</v>
      </c>
      <c r="B272" s="63" t="s">
        <v>238</v>
      </c>
      <c r="C272" s="43" t="s">
        <v>79</v>
      </c>
      <c r="D272" s="44">
        <v>1200.05</v>
      </c>
      <c r="E272" s="44">
        <v>1050.29</v>
      </c>
      <c r="F272" s="44">
        <v>904.25</v>
      </c>
      <c r="G272" s="44">
        <v>845.26</v>
      </c>
      <c r="H272" s="44">
        <v>862.48</v>
      </c>
      <c r="I272" s="44">
        <v>987.53</v>
      </c>
      <c r="J272" s="44">
        <v>1263.18</v>
      </c>
      <c r="K272" s="44">
        <v>1440.71</v>
      </c>
      <c r="L272" s="44">
        <v>1749.38</v>
      </c>
      <c r="M272" s="44">
        <v>1972.33</v>
      </c>
      <c r="N272" s="44">
        <v>2033.87</v>
      </c>
      <c r="O272" s="44">
        <v>2034.31</v>
      </c>
      <c r="P272" s="44">
        <v>2032.99</v>
      </c>
      <c r="Q272" s="44">
        <v>2046.08</v>
      </c>
      <c r="R272" s="44">
        <v>2131.56</v>
      </c>
      <c r="S272" s="44">
        <v>2154.54</v>
      </c>
      <c r="T272" s="44">
        <v>2159.15</v>
      </c>
      <c r="U272" s="44">
        <v>2157.4</v>
      </c>
      <c r="V272" s="44">
        <v>2060.58</v>
      </c>
      <c r="W272" s="44">
        <v>2051.7199999999998</v>
      </c>
      <c r="X272" s="44">
        <v>2038.76</v>
      </c>
      <c r="Y272" s="44">
        <v>1897.61</v>
      </c>
      <c r="Z272" s="44">
        <v>1682.17</v>
      </c>
      <c r="AA272" s="44">
        <v>1437.36</v>
      </c>
    </row>
    <row r="273" spans="1:27" ht="12.75" hidden="1" customHeight="1" outlineLevel="1" x14ac:dyDescent="0.2">
      <c r="A273" s="99" t="s">
        <v>2676</v>
      </c>
      <c r="B273" s="63" t="s">
        <v>90</v>
      </c>
      <c r="C273" s="43" t="s">
        <v>79</v>
      </c>
      <c r="D273" s="44">
        <f>$D$168</f>
        <v>113.12</v>
      </c>
      <c r="E273" s="44">
        <f>$D$168</f>
        <v>113.12</v>
      </c>
      <c r="F273" s="44">
        <f t="shared" ref="F273:AA273" si="157">$D$168</f>
        <v>113.12</v>
      </c>
      <c r="G273" s="44">
        <f t="shared" si="157"/>
        <v>113.12</v>
      </c>
      <c r="H273" s="44">
        <f t="shared" si="157"/>
        <v>113.12</v>
      </c>
      <c r="I273" s="44">
        <f t="shared" si="157"/>
        <v>113.12</v>
      </c>
      <c r="J273" s="44">
        <f t="shared" si="157"/>
        <v>113.12</v>
      </c>
      <c r="K273" s="44">
        <f t="shared" si="157"/>
        <v>113.12</v>
      </c>
      <c r="L273" s="44">
        <f t="shared" si="157"/>
        <v>113.12</v>
      </c>
      <c r="M273" s="44">
        <f t="shared" si="157"/>
        <v>113.12</v>
      </c>
      <c r="N273" s="44">
        <f t="shared" si="157"/>
        <v>113.12</v>
      </c>
      <c r="O273" s="44">
        <f t="shared" si="157"/>
        <v>113.12</v>
      </c>
      <c r="P273" s="44">
        <f t="shared" si="157"/>
        <v>113.12</v>
      </c>
      <c r="Q273" s="44">
        <f t="shared" si="157"/>
        <v>113.12</v>
      </c>
      <c r="R273" s="44">
        <f t="shared" si="157"/>
        <v>113.12</v>
      </c>
      <c r="S273" s="44">
        <f t="shared" si="157"/>
        <v>113.12</v>
      </c>
      <c r="T273" s="44">
        <f t="shared" si="157"/>
        <v>113.12</v>
      </c>
      <c r="U273" s="44">
        <f t="shared" si="157"/>
        <v>113.12</v>
      </c>
      <c r="V273" s="44">
        <f t="shared" si="157"/>
        <v>113.12</v>
      </c>
      <c r="W273" s="44">
        <f t="shared" si="157"/>
        <v>113.12</v>
      </c>
      <c r="X273" s="44">
        <f t="shared" si="157"/>
        <v>113.12</v>
      </c>
      <c r="Y273" s="44">
        <f t="shared" si="157"/>
        <v>113.12</v>
      </c>
      <c r="Z273" s="44">
        <f t="shared" si="157"/>
        <v>113.12</v>
      </c>
      <c r="AA273" s="44">
        <f t="shared" si="157"/>
        <v>113.12</v>
      </c>
    </row>
    <row r="274" spans="1:27" ht="12.75" hidden="1" customHeight="1" outlineLevel="1" x14ac:dyDescent="0.2">
      <c r="A274" s="99" t="s">
        <v>2677</v>
      </c>
      <c r="B274" s="63" t="s">
        <v>83</v>
      </c>
      <c r="C274" s="43" t="s">
        <v>79</v>
      </c>
      <c r="D274" s="44">
        <v>3.92</v>
      </c>
      <c r="E274" s="44">
        <v>3.92</v>
      </c>
      <c r="F274" s="44">
        <v>3.92</v>
      </c>
      <c r="G274" s="44">
        <v>3.92</v>
      </c>
      <c r="H274" s="44">
        <v>3.92</v>
      </c>
      <c r="I274" s="44">
        <v>3.92</v>
      </c>
      <c r="J274" s="44">
        <v>3.92</v>
      </c>
      <c r="K274" s="44">
        <v>3.92</v>
      </c>
      <c r="L274" s="44">
        <v>3.92</v>
      </c>
      <c r="M274" s="44">
        <v>3.92</v>
      </c>
      <c r="N274" s="44">
        <v>3.92</v>
      </c>
      <c r="O274" s="44">
        <v>3.92</v>
      </c>
      <c r="P274" s="44">
        <v>3.92</v>
      </c>
      <c r="Q274" s="44">
        <v>3.92</v>
      </c>
      <c r="R274" s="44">
        <v>3.92</v>
      </c>
      <c r="S274" s="44">
        <v>3.92</v>
      </c>
      <c r="T274" s="44">
        <v>3.92</v>
      </c>
      <c r="U274" s="44">
        <v>3.92</v>
      </c>
      <c r="V274" s="44">
        <v>3.92</v>
      </c>
      <c r="W274" s="44">
        <v>3.92</v>
      </c>
      <c r="X274" s="44">
        <v>3.92</v>
      </c>
      <c r="Y274" s="44">
        <v>3.92</v>
      </c>
      <c r="Z274" s="44">
        <v>3.92</v>
      </c>
      <c r="AA274" s="44">
        <v>3.92</v>
      </c>
    </row>
    <row r="275" spans="1:27" ht="12.75" hidden="1" customHeight="1" outlineLevel="1" x14ac:dyDescent="0.2">
      <c r="A275" s="99" t="s">
        <v>2678</v>
      </c>
      <c r="B275" s="63" t="s">
        <v>81</v>
      </c>
      <c r="C275" s="43" t="s">
        <v>79</v>
      </c>
      <c r="D275" s="44">
        <f>$D$11</f>
        <v>330.69</v>
      </c>
      <c r="E275" s="44">
        <f t="shared" ref="E275:AA275" si="158">$D$11</f>
        <v>330.69</v>
      </c>
      <c r="F275" s="44">
        <f t="shared" si="158"/>
        <v>330.69</v>
      </c>
      <c r="G275" s="44">
        <f t="shared" si="158"/>
        <v>330.69</v>
      </c>
      <c r="H275" s="44">
        <f t="shared" si="158"/>
        <v>330.69</v>
      </c>
      <c r="I275" s="44">
        <f t="shared" si="158"/>
        <v>330.69</v>
      </c>
      <c r="J275" s="44">
        <f t="shared" si="158"/>
        <v>330.69</v>
      </c>
      <c r="K275" s="44">
        <f t="shared" si="158"/>
        <v>330.69</v>
      </c>
      <c r="L275" s="44">
        <f t="shared" si="158"/>
        <v>330.69</v>
      </c>
      <c r="M275" s="44">
        <f t="shared" si="158"/>
        <v>330.69</v>
      </c>
      <c r="N275" s="44">
        <f t="shared" si="158"/>
        <v>330.69</v>
      </c>
      <c r="O275" s="44">
        <f t="shared" si="158"/>
        <v>330.69</v>
      </c>
      <c r="P275" s="44">
        <f t="shared" si="158"/>
        <v>330.69</v>
      </c>
      <c r="Q275" s="44">
        <f t="shared" si="158"/>
        <v>330.69</v>
      </c>
      <c r="R275" s="44">
        <f t="shared" si="158"/>
        <v>330.69</v>
      </c>
      <c r="S275" s="44">
        <f t="shared" si="158"/>
        <v>330.69</v>
      </c>
      <c r="T275" s="44">
        <f t="shared" si="158"/>
        <v>330.69</v>
      </c>
      <c r="U275" s="44">
        <f t="shared" si="158"/>
        <v>330.69</v>
      </c>
      <c r="V275" s="44">
        <f t="shared" si="158"/>
        <v>330.69</v>
      </c>
      <c r="W275" s="44">
        <f t="shared" si="158"/>
        <v>330.69</v>
      </c>
      <c r="X275" s="44">
        <f t="shared" si="158"/>
        <v>330.69</v>
      </c>
      <c r="Y275" s="44">
        <f t="shared" si="158"/>
        <v>330.69</v>
      </c>
      <c r="Z275" s="44">
        <f t="shared" si="158"/>
        <v>330.69</v>
      </c>
      <c r="AA275" s="44">
        <f t="shared" si="158"/>
        <v>330.69</v>
      </c>
    </row>
    <row r="276" spans="1:27" ht="12.75" customHeight="1" collapsed="1" x14ac:dyDescent="0.2">
      <c r="A276" s="98" t="s">
        <v>2679</v>
      </c>
      <c r="B276" s="28" t="str">
        <f>"23"&amp;"."&amp;$B$801&amp;"."&amp;$B$802</f>
        <v>23.08.2023</v>
      </c>
      <c r="C276" s="90" t="s">
        <v>76</v>
      </c>
      <c r="D276" s="91">
        <f>ROUND(((D277+D278+D280+D279)/1000),5)</f>
        <v>1.63615</v>
      </c>
      <c r="E276" s="91">
        <f>ROUND(((E277+E278+E280+E279)/1000),5)</f>
        <v>1.3626499999999999</v>
      </c>
      <c r="F276" s="91">
        <f>ROUND(((F277+F278+F280+F279)/1000),5)</f>
        <v>1.29573</v>
      </c>
      <c r="G276" s="91">
        <f t="shared" ref="G276:AA276" si="159">ROUND(((G277+G278+G280+G279)/1000),5)</f>
        <v>1.2578</v>
      </c>
      <c r="H276" s="91">
        <f t="shared" si="159"/>
        <v>1.25553</v>
      </c>
      <c r="I276" s="91">
        <f t="shared" si="159"/>
        <v>0.65610999999999997</v>
      </c>
      <c r="J276" s="91">
        <f t="shared" si="159"/>
        <v>1.5987199999999999</v>
      </c>
      <c r="K276" s="91">
        <f t="shared" si="159"/>
        <v>1.9434499999999999</v>
      </c>
      <c r="L276" s="91">
        <f t="shared" si="159"/>
        <v>2.1626500000000002</v>
      </c>
      <c r="M276" s="91">
        <f t="shared" si="159"/>
        <v>2.4836200000000002</v>
      </c>
      <c r="N276" s="91">
        <f t="shared" si="159"/>
        <v>2.5278499999999999</v>
      </c>
      <c r="O276" s="91">
        <f t="shared" si="159"/>
        <v>2.5325799999999998</v>
      </c>
      <c r="P276" s="91">
        <f t="shared" si="159"/>
        <v>2.5198999999999998</v>
      </c>
      <c r="Q276" s="91">
        <f t="shared" si="159"/>
        <v>2.4831500000000002</v>
      </c>
      <c r="R276" s="91">
        <f t="shared" si="159"/>
        <v>2.5166900000000001</v>
      </c>
      <c r="S276" s="91">
        <f t="shared" si="159"/>
        <v>2.5167199999999998</v>
      </c>
      <c r="T276" s="91">
        <f t="shared" si="159"/>
        <v>2.5066899999999999</v>
      </c>
      <c r="U276" s="91">
        <f t="shared" si="159"/>
        <v>2.4934400000000001</v>
      </c>
      <c r="V276" s="91">
        <f t="shared" si="159"/>
        <v>2.4361799999999998</v>
      </c>
      <c r="W276" s="91">
        <f t="shared" si="159"/>
        <v>2.46488</v>
      </c>
      <c r="X276" s="91">
        <f t="shared" si="159"/>
        <v>2.3612000000000002</v>
      </c>
      <c r="Y276" s="91">
        <f t="shared" si="159"/>
        <v>2.2725200000000001</v>
      </c>
      <c r="Z276" s="91">
        <f t="shared" si="159"/>
        <v>2.15299</v>
      </c>
      <c r="AA276" s="91">
        <f t="shared" si="159"/>
        <v>1.8627</v>
      </c>
    </row>
    <row r="277" spans="1:27" ht="12.75" hidden="1" customHeight="1" outlineLevel="1" x14ac:dyDescent="0.2">
      <c r="A277" s="99" t="s">
        <v>2680</v>
      </c>
      <c r="B277" s="63" t="s">
        <v>238</v>
      </c>
      <c r="C277" s="43" t="s">
        <v>79</v>
      </c>
      <c r="D277" s="44">
        <v>1188.42</v>
      </c>
      <c r="E277" s="44">
        <v>914.92</v>
      </c>
      <c r="F277" s="44">
        <v>848</v>
      </c>
      <c r="G277" s="44">
        <v>810.07</v>
      </c>
      <c r="H277" s="44">
        <v>807.8</v>
      </c>
      <c r="I277" s="44">
        <v>208.38</v>
      </c>
      <c r="J277" s="44">
        <v>1150.99</v>
      </c>
      <c r="K277" s="44">
        <v>1495.72</v>
      </c>
      <c r="L277" s="44">
        <v>1714.92</v>
      </c>
      <c r="M277" s="44">
        <v>2035.89</v>
      </c>
      <c r="N277" s="44">
        <v>2080.12</v>
      </c>
      <c r="O277" s="44">
        <v>2084.85</v>
      </c>
      <c r="P277" s="44">
        <v>2072.17</v>
      </c>
      <c r="Q277" s="44">
        <v>2035.42</v>
      </c>
      <c r="R277" s="44">
        <v>2068.96</v>
      </c>
      <c r="S277" s="44">
        <v>2068.9899999999998</v>
      </c>
      <c r="T277" s="44">
        <v>2058.96</v>
      </c>
      <c r="U277" s="44">
        <v>2045.71</v>
      </c>
      <c r="V277" s="44">
        <v>1988.45</v>
      </c>
      <c r="W277" s="44">
        <v>2017.15</v>
      </c>
      <c r="X277" s="44">
        <v>1913.47</v>
      </c>
      <c r="Y277" s="44">
        <v>1824.79</v>
      </c>
      <c r="Z277" s="44">
        <v>1705.26</v>
      </c>
      <c r="AA277" s="44">
        <v>1414.97</v>
      </c>
    </row>
    <row r="278" spans="1:27" ht="12.75" hidden="1" customHeight="1" outlineLevel="1" x14ac:dyDescent="0.2">
      <c r="A278" s="99" t="s">
        <v>2681</v>
      </c>
      <c r="B278" s="63" t="s">
        <v>90</v>
      </c>
      <c r="C278" s="43" t="s">
        <v>79</v>
      </c>
      <c r="D278" s="44">
        <f>$D$168</f>
        <v>113.12</v>
      </c>
      <c r="E278" s="44">
        <f>$D$168</f>
        <v>113.12</v>
      </c>
      <c r="F278" s="44">
        <f t="shared" ref="F278:AA278" si="160">$D$168</f>
        <v>113.12</v>
      </c>
      <c r="G278" s="44">
        <f t="shared" si="160"/>
        <v>113.12</v>
      </c>
      <c r="H278" s="44">
        <f t="shared" si="160"/>
        <v>113.12</v>
      </c>
      <c r="I278" s="44">
        <f t="shared" si="160"/>
        <v>113.12</v>
      </c>
      <c r="J278" s="44">
        <f t="shared" si="160"/>
        <v>113.12</v>
      </c>
      <c r="K278" s="44">
        <f t="shared" si="160"/>
        <v>113.12</v>
      </c>
      <c r="L278" s="44">
        <f t="shared" si="160"/>
        <v>113.12</v>
      </c>
      <c r="M278" s="44">
        <f t="shared" si="160"/>
        <v>113.12</v>
      </c>
      <c r="N278" s="44">
        <f t="shared" si="160"/>
        <v>113.12</v>
      </c>
      <c r="O278" s="44">
        <f t="shared" si="160"/>
        <v>113.12</v>
      </c>
      <c r="P278" s="44">
        <f t="shared" si="160"/>
        <v>113.12</v>
      </c>
      <c r="Q278" s="44">
        <f t="shared" si="160"/>
        <v>113.12</v>
      </c>
      <c r="R278" s="44">
        <f t="shared" si="160"/>
        <v>113.12</v>
      </c>
      <c r="S278" s="44">
        <f t="shared" si="160"/>
        <v>113.12</v>
      </c>
      <c r="T278" s="44">
        <f t="shared" si="160"/>
        <v>113.12</v>
      </c>
      <c r="U278" s="44">
        <f t="shared" si="160"/>
        <v>113.12</v>
      </c>
      <c r="V278" s="44">
        <f t="shared" si="160"/>
        <v>113.12</v>
      </c>
      <c r="W278" s="44">
        <f t="shared" si="160"/>
        <v>113.12</v>
      </c>
      <c r="X278" s="44">
        <f t="shared" si="160"/>
        <v>113.12</v>
      </c>
      <c r="Y278" s="44">
        <f t="shared" si="160"/>
        <v>113.12</v>
      </c>
      <c r="Z278" s="44">
        <f t="shared" si="160"/>
        <v>113.12</v>
      </c>
      <c r="AA278" s="44">
        <f t="shared" si="160"/>
        <v>113.12</v>
      </c>
    </row>
    <row r="279" spans="1:27" ht="12.75" hidden="1" customHeight="1" outlineLevel="1" x14ac:dyDescent="0.2">
      <c r="A279" s="99" t="s">
        <v>2682</v>
      </c>
      <c r="B279" s="63" t="s">
        <v>83</v>
      </c>
      <c r="C279" s="43" t="s">
        <v>79</v>
      </c>
      <c r="D279" s="44">
        <v>3.92</v>
      </c>
      <c r="E279" s="44">
        <v>3.92</v>
      </c>
      <c r="F279" s="44">
        <v>3.92</v>
      </c>
      <c r="G279" s="44">
        <v>3.92</v>
      </c>
      <c r="H279" s="44">
        <v>3.92</v>
      </c>
      <c r="I279" s="44">
        <v>3.92</v>
      </c>
      <c r="J279" s="44">
        <v>3.92</v>
      </c>
      <c r="K279" s="44">
        <v>3.92</v>
      </c>
      <c r="L279" s="44">
        <v>3.92</v>
      </c>
      <c r="M279" s="44">
        <v>3.92</v>
      </c>
      <c r="N279" s="44">
        <v>3.92</v>
      </c>
      <c r="O279" s="44">
        <v>3.92</v>
      </c>
      <c r="P279" s="44">
        <v>3.92</v>
      </c>
      <c r="Q279" s="44">
        <v>3.92</v>
      </c>
      <c r="R279" s="44">
        <v>3.92</v>
      </c>
      <c r="S279" s="44">
        <v>3.92</v>
      </c>
      <c r="T279" s="44">
        <v>3.92</v>
      </c>
      <c r="U279" s="44">
        <v>3.92</v>
      </c>
      <c r="V279" s="44">
        <v>3.92</v>
      </c>
      <c r="W279" s="44">
        <v>3.92</v>
      </c>
      <c r="X279" s="44">
        <v>3.92</v>
      </c>
      <c r="Y279" s="44">
        <v>3.92</v>
      </c>
      <c r="Z279" s="44">
        <v>3.92</v>
      </c>
      <c r="AA279" s="44">
        <v>3.92</v>
      </c>
    </row>
    <row r="280" spans="1:27" ht="12.75" hidden="1" customHeight="1" outlineLevel="1" x14ac:dyDescent="0.2">
      <c r="A280" s="99" t="s">
        <v>2683</v>
      </c>
      <c r="B280" s="63" t="s">
        <v>81</v>
      </c>
      <c r="C280" s="43" t="s">
        <v>79</v>
      </c>
      <c r="D280" s="44">
        <f>$D$11</f>
        <v>330.69</v>
      </c>
      <c r="E280" s="44">
        <f t="shared" ref="E280:AA280" si="161">$D$11</f>
        <v>330.69</v>
      </c>
      <c r="F280" s="44">
        <f t="shared" si="161"/>
        <v>330.69</v>
      </c>
      <c r="G280" s="44">
        <f t="shared" si="161"/>
        <v>330.69</v>
      </c>
      <c r="H280" s="44">
        <f t="shared" si="161"/>
        <v>330.69</v>
      </c>
      <c r="I280" s="44">
        <f t="shared" si="161"/>
        <v>330.69</v>
      </c>
      <c r="J280" s="44">
        <f t="shared" si="161"/>
        <v>330.69</v>
      </c>
      <c r="K280" s="44">
        <f t="shared" si="161"/>
        <v>330.69</v>
      </c>
      <c r="L280" s="44">
        <f t="shared" si="161"/>
        <v>330.69</v>
      </c>
      <c r="M280" s="44">
        <f t="shared" si="161"/>
        <v>330.69</v>
      </c>
      <c r="N280" s="44">
        <f t="shared" si="161"/>
        <v>330.69</v>
      </c>
      <c r="O280" s="44">
        <f t="shared" si="161"/>
        <v>330.69</v>
      </c>
      <c r="P280" s="44">
        <f t="shared" si="161"/>
        <v>330.69</v>
      </c>
      <c r="Q280" s="44">
        <f t="shared" si="161"/>
        <v>330.69</v>
      </c>
      <c r="R280" s="44">
        <f t="shared" si="161"/>
        <v>330.69</v>
      </c>
      <c r="S280" s="44">
        <f t="shared" si="161"/>
        <v>330.69</v>
      </c>
      <c r="T280" s="44">
        <f t="shared" si="161"/>
        <v>330.69</v>
      </c>
      <c r="U280" s="44">
        <f t="shared" si="161"/>
        <v>330.69</v>
      </c>
      <c r="V280" s="44">
        <f t="shared" si="161"/>
        <v>330.69</v>
      </c>
      <c r="W280" s="44">
        <f t="shared" si="161"/>
        <v>330.69</v>
      </c>
      <c r="X280" s="44">
        <f t="shared" si="161"/>
        <v>330.69</v>
      </c>
      <c r="Y280" s="44">
        <f t="shared" si="161"/>
        <v>330.69</v>
      </c>
      <c r="Z280" s="44">
        <f t="shared" si="161"/>
        <v>330.69</v>
      </c>
      <c r="AA280" s="44">
        <f t="shared" si="161"/>
        <v>330.69</v>
      </c>
    </row>
    <row r="281" spans="1:27" ht="12.75" customHeight="1" collapsed="1" x14ac:dyDescent="0.2">
      <c r="A281" s="98" t="s">
        <v>2684</v>
      </c>
      <c r="B281" s="28" t="str">
        <f>"24"&amp;"."&amp;$B$801&amp;"."&amp;$B$802</f>
        <v>24.08.2023</v>
      </c>
      <c r="C281" s="90" t="s">
        <v>76</v>
      </c>
      <c r="D281" s="91">
        <f>ROUND(((D282+D283+D285+D284)/1000),5)</f>
        <v>1.6215999999999999</v>
      </c>
      <c r="E281" s="91">
        <f>ROUND(((E282+E283+E285+E284)/1000),5)</f>
        <v>1.3789899999999999</v>
      </c>
      <c r="F281" s="91">
        <f>ROUND(((F282+F283+F285+F284)/1000),5)</f>
        <v>1.2758</v>
      </c>
      <c r="G281" s="91">
        <f t="shared" ref="G281:AA281" si="162">ROUND(((G282+G283+G285+G284)/1000),5)</f>
        <v>0.62268000000000001</v>
      </c>
      <c r="H281" s="91">
        <f t="shared" si="162"/>
        <v>0.63117999999999996</v>
      </c>
      <c r="I281" s="91">
        <f t="shared" si="162"/>
        <v>1.3777900000000001</v>
      </c>
      <c r="J281" s="91">
        <f t="shared" si="162"/>
        <v>1.66825</v>
      </c>
      <c r="K281" s="91">
        <f t="shared" si="162"/>
        <v>1.99312</v>
      </c>
      <c r="L281" s="91">
        <f t="shared" si="162"/>
        <v>2.1949100000000001</v>
      </c>
      <c r="M281" s="91">
        <f t="shared" si="162"/>
        <v>2.2992300000000001</v>
      </c>
      <c r="N281" s="91">
        <f t="shared" si="162"/>
        <v>2.3571399999999998</v>
      </c>
      <c r="O281" s="91">
        <f t="shared" si="162"/>
        <v>2.3468200000000001</v>
      </c>
      <c r="P281" s="91">
        <f t="shared" si="162"/>
        <v>2.32883</v>
      </c>
      <c r="Q281" s="91">
        <f t="shared" si="162"/>
        <v>2.3622899999999998</v>
      </c>
      <c r="R281" s="91">
        <f t="shared" si="162"/>
        <v>2.4533900000000002</v>
      </c>
      <c r="S281" s="91">
        <f t="shared" si="162"/>
        <v>2.4573999999999998</v>
      </c>
      <c r="T281" s="91">
        <f t="shared" si="162"/>
        <v>2.4525899999999998</v>
      </c>
      <c r="U281" s="91">
        <f t="shared" si="162"/>
        <v>2.3494899999999999</v>
      </c>
      <c r="V281" s="91">
        <f t="shared" si="162"/>
        <v>2.3504100000000001</v>
      </c>
      <c r="W281" s="91">
        <f t="shared" si="162"/>
        <v>2.3896899999999999</v>
      </c>
      <c r="X281" s="91">
        <f t="shared" si="162"/>
        <v>2.41913</v>
      </c>
      <c r="Y281" s="91">
        <f t="shared" si="162"/>
        <v>2.3164400000000001</v>
      </c>
      <c r="Z281" s="91">
        <f t="shared" si="162"/>
        <v>2.1983299999999999</v>
      </c>
      <c r="AA281" s="91">
        <f t="shared" si="162"/>
        <v>1.9312499999999999</v>
      </c>
    </row>
    <row r="282" spans="1:27" ht="12.75" hidden="1" customHeight="1" outlineLevel="1" x14ac:dyDescent="0.2">
      <c r="A282" s="99" t="s">
        <v>2685</v>
      </c>
      <c r="B282" s="63" t="s">
        <v>238</v>
      </c>
      <c r="C282" s="43" t="s">
        <v>79</v>
      </c>
      <c r="D282" s="44">
        <v>1173.8699999999999</v>
      </c>
      <c r="E282" s="44">
        <v>931.26</v>
      </c>
      <c r="F282" s="44">
        <v>828.07</v>
      </c>
      <c r="G282" s="44">
        <v>174.95</v>
      </c>
      <c r="H282" s="44">
        <v>183.45</v>
      </c>
      <c r="I282" s="44">
        <v>930.06</v>
      </c>
      <c r="J282" s="44">
        <v>1220.52</v>
      </c>
      <c r="K282" s="44">
        <v>1545.39</v>
      </c>
      <c r="L282" s="44">
        <v>1747.18</v>
      </c>
      <c r="M282" s="44">
        <v>1851.5</v>
      </c>
      <c r="N282" s="44">
        <v>1909.41</v>
      </c>
      <c r="O282" s="44">
        <v>1899.09</v>
      </c>
      <c r="P282" s="44">
        <v>1881.1</v>
      </c>
      <c r="Q282" s="44">
        <v>1914.56</v>
      </c>
      <c r="R282" s="44">
        <v>2005.66</v>
      </c>
      <c r="S282" s="44">
        <v>2009.67</v>
      </c>
      <c r="T282" s="44">
        <v>2004.86</v>
      </c>
      <c r="U282" s="44">
        <v>1901.76</v>
      </c>
      <c r="V282" s="44">
        <v>1902.68</v>
      </c>
      <c r="W282" s="44">
        <v>1941.96</v>
      </c>
      <c r="X282" s="44">
        <v>1971.4</v>
      </c>
      <c r="Y282" s="44">
        <v>1868.71</v>
      </c>
      <c r="Z282" s="44">
        <v>1750.6</v>
      </c>
      <c r="AA282" s="44">
        <v>1483.52</v>
      </c>
    </row>
    <row r="283" spans="1:27" ht="12.75" hidden="1" customHeight="1" outlineLevel="1" x14ac:dyDescent="0.2">
      <c r="A283" s="99" t="s">
        <v>2686</v>
      </c>
      <c r="B283" s="63" t="s">
        <v>90</v>
      </c>
      <c r="C283" s="43" t="s">
        <v>79</v>
      </c>
      <c r="D283" s="44">
        <f>$D$168</f>
        <v>113.12</v>
      </c>
      <c r="E283" s="44">
        <f>$D$168</f>
        <v>113.12</v>
      </c>
      <c r="F283" s="44">
        <f t="shared" ref="F283:AA283" si="163">$D$168</f>
        <v>113.12</v>
      </c>
      <c r="G283" s="44">
        <f t="shared" si="163"/>
        <v>113.12</v>
      </c>
      <c r="H283" s="44">
        <f t="shared" si="163"/>
        <v>113.12</v>
      </c>
      <c r="I283" s="44">
        <f t="shared" si="163"/>
        <v>113.12</v>
      </c>
      <c r="J283" s="44">
        <f t="shared" si="163"/>
        <v>113.12</v>
      </c>
      <c r="K283" s="44">
        <f t="shared" si="163"/>
        <v>113.12</v>
      </c>
      <c r="L283" s="44">
        <f t="shared" si="163"/>
        <v>113.12</v>
      </c>
      <c r="M283" s="44">
        <f t="shared" si="163"/>
        <v>113.12</v>
      </c>
      <c r="N283" s="44">
        <f t="shared" si="163"/>
        <v>113.12</v>
      </c>
      <c r="O283" s="44">
        <f t="shared" si="163"/>
        <v>113.12</v>
      </c>
      <c r="P283" s="44">
        <f t="shared" si="163"/>
        <v>113.12</v>
      </c>
      <c r="Q283" s="44">
        <f t="shared" si="163"/>
        <v>113.12</v>
      </c>
      <c r="R283" s="44">
        <f t="shared" si="163"/>
        <v>113.12</v>
      </c>
      <c r="S283" s="44">
        <f t="shared" si="163"/>
        <v>113.12</v>
      </c>
      <c r="T283" s="44">
        <f t="shared" si="163"/>
        <v>113.12</v>
      </c>
      <c r="U283" s="44">
        <f t="shared" si="163"/>
        <v>113.12</v>
      </c>
      <c r="V283" s="44">
        <f t="shared" si="163"/>
        <v>113.12</v>
      </c>
      <c r="W283" s="44">
        <f t="shared" si="163"/>
        <v>113.12</v>
      </c>
      <c r="X283" s="44">
        <f t="shared" si="163"/>
        <v>113.12</v>
      </c>
      <c r="Y283" s="44">
        <f t="shared" si="163"/>
        <v>113.12</v>
      </c>
      <c r="Z283" s="44">
        <f t="shared" si="163"/>
        <v>113.12</v>
      </c>
      <c r="AA283" s="44">
        <f t="shared" si="163"/>
        <v>113.12</v>
      </c>
    </row>
    <row r="284" spans="1:27" ht="12.75" hidden="1" customHeight="1" outlineLevel="1" x14ac:dyDescent="0.2">
      <c r="A284" s="99" t="s">
        <v>2687</v>
      </c>
      <c r="B284" s="63" t="s">
        <v>83</v>
      </c>
      <c r="C284" s="43" t="s">
        <v>79</v>
      </c>
      <c r="D284" s="44">
        <v>3.92</v>
      </c>
      <c r="E284" s="44">
        <v>3.92</v>
      </c>
      <c r="F284" s="44">
        <v>3.92</v>
      </c>
      <c r="G284" s="44">
        <v>3.92</v>
      </c>
      <c r="H284" s="44">
        <v>3.92</v>
      </c>
      <c r="I284" s="44">
        <v>3.92</v>
      </c>
      <c r="J284" s="44">
        <v>3.92</v>
      </c>
      <c r="K284" s="44">
        <v>3.92</v>
      </c>
      <c r="L284" s="44">
        <v>3.92</v>
      </c>
      <c r="M284" s="44">
        <v>3.92</v>
      </c>
      <c r="N284" s="44">
        <v>3.92</v>
      </c>
      <c r="O284" s="44">
        <v>3.92</v>
      </c>
      <c r="P284" s="44">
        <v>3.92</v>
      </c>
      <c r="Q284" s="44">
        <v>3.92</v>
      </c>
      <c r="R284" s="44">
        <v>3.92</v>
      </c>
      <c r="S284" s="44">
        <v>3.92</v>
      </c>
      <c r="T284" s="44">
        <v>3.92</v>
      </c>
      <c r="U284" s="44">
        <v>3.92</v>
      </c>
      <c r="V284" s="44">
        <v>3.92</v>
      </c>
      <c r="W284" s="44">
        <v>3.92</v>
      </c>
      <c r="X284" s="44">
        <v>3.92</v>
      </c>
      <c r="Y284" s="44">
        <v>3.92</v>
      </c>
      <c r="Z284" s="44">
        <v>3.92</v>
      </c>
      <c r="AA284" s="44">
        <v>3.92</v>
      </c>
    </row>
    <row r="285" spans="1:27" ht="12.75" hidden="1" customHeight="1" outlineLevel="1" x14ac:dyDescent="0.2">
      <c r="A285" s="99" t="s">
        <v>2688</v>
      </c>
      <c r="B285" s="63" t="s">
        <v>81</v>
      </c>
      <c r="C285" s="43" t="s">
        <v>79</v>
      </c>
      <c r="D285" s="44">
        <f>$D$11</f>
        <v>330.69</v>
      </c>
      <c r="E285" s="44">
        <f t="shared" ref="E285:AA285" si="164">$D$11</f>
        <v>330.69</v>
      </c>
      <c r="F285" s="44">
        <f t="shared" si="164"/>
        <v>330.69</v>
      </c>
      <c r="G285" s="44">
        <f t="shared" si="164"/>
        <v>330.69</v>
      </c>
      <c r="H285" s="44">
        <f t="shared" si="164"/>
        <v>330.69</v>
      </c>
      <c r="I285" s="44">
        <f t="shared" si="164"/>
        <v>330.69</v>
      </c>
      <c r="J285" s="44">
        <f t="shared" si="164"/>
        <v>330.69</v>
      </c>
      <c r="K285" s="44">
        <f t="shared" si="164"/>
        <v>330.69</v>
      </c>
      <c r="L285" s="44">
        <f t="shared" si="164"/>
        <v>330.69</v>
      </c>
      <c r="M285" s="44">
        <f t="shared" si="164"/>
        <v>330.69</v>
      </c>
      <c r="N285" s="44">
        <f t="shared" si="164"/>
        <v>330.69</v>
      </c>
      <c r="O285" s="44">
        <f t="shared" si="164"/>
        <v>330.69</v>
      </c>
      <c r="P285" s="44">
        <f t="shared" si="164"/>
        <v>330.69</v>
      </c>
      <c r="Q285" s="44">
        <f t="shared" si="164"/>
        <v>330.69</v>
      </c>
      <c r="R285" s="44">
        <f t="shared" si="164"/>
        <v>330.69</v>
      </c>
      <c r="S285" s="44">
        <f t="shared" si="164"/>
        <v>330.69</v>
      </c>
      <c r="T285" s="44">
        <f t="shared" si="164"/>
        <v>330.69</v>
      </c>
      <c r="U285" s="44">
        <f t="shared" si="164"/>
        <v>330.69</v>
      </c>
      <c r="V285" s="44">
        <f t="shared" si="164"/>
        <v>330.69</v>
      </c>
      <c r="W285" s="44">
        <f t="shared" si="164"/>
        <v>330.69</v>
      </c>
      <c r="X285" s="44">
        <f t="shared" si="164"/>
        <v>330.69</v>
      </c>
      <c r="Y285" s="44">
        <f t="shared" si="164"/>
        <v>330.69</v>
      </c>
      <c r="Z285" s="44">
        <f t="shared" si="164"/>
        <v>330.69</v>
      </c>
      <c r="AA285" s="44">
        <f t="shared" si="164"/>
        <v>330.69</v>
      </c>
    </row>
    <row r="286" spans="1:27" ht="12.75" customHeight="1" collapsed="1" x14ac:dyDescent="0.2">
      <c r="A286" s="98" t="s">
        <v>2689</v>
      </c>
      <c r="B286" s="28" t="str">
        <f>"25"&amp;"."&amp;$B$801&amp;"."&amp;$B$802</f>
        <v>25.08.2023</v>
      </c>
      <c r="C286" s="90" t="s">
        <v>76</v>
      </c>
      <c r="D286" s="91">
        <f>ROUND(((D287+D288+D290+D289)/1000),5)</f>
        <v>1.6958200000000001</v>
      </c>
      <c r="E286" s="91">
        <f>ROUND(((E287+E288+E290+E289)/1000),5)</f>
        <v>1.4841200000000001</v>
      </c>
      <c r="F286" s="91">
        <f>ROUND(((F287+F288+F290+F289)/1000),5)</f>
        <v>1.36206</v>
      </c>
      <c r="G286" s="91">
        <f t="shared" ref="G286:AA286" si="165">ROUND(((G287+G288+G290+G289)/1000),5)</f>
        <v>0.62990000000000002</v>
      </c>
      <c r="H286" s="91">
        <f t="shared" si="165"/>
        <v>0.64624999999999999</v>
      </c>
      <c r="I286" s="91">
        <f t="shared" si="165"/>
        <v>0.68086999999999998</v>
      </c>
      <c r="J286" s="91">
        <f t="shared" si="165"/>
        <v>1.7259899999999999</v>
      </c>
      <c r="K286" s="91">
        <f t="shared" si="165"/>
        <v>2.0069699999999999</v>
      </c>
      <c r="L286" s="91">
        <f t="shared" si="165"/>
        <v>2.1783899999999998</v>
      </c>
      <c r="M286" s="91">
        <f t="shared" si="165"/>
        <v>2.3664100000000001</v>
      </c>
      <c r="N286" s="91">
        <f t="shared" si="165"/>
        <v>2.41378</v>
      </c>
      <c r="O286" s="91">
        <f t="shared" si="165"/>
        <v>2.3902199999999998</v>
      </c>
      <c r="P286" s="91">
        <f t="shared" si="165"/>
        <v>2.3576700000000002</v>
      </c>
      <c r="Q286" s="91">
        <f t="shared" si="165"/>
        <v>2.36999</v>
      </c>
      <c r="R286" s="91">
        <f t="shared" si="165"/>
        <v>2.4560499999999998</v>
      </c>
      <c r="S286" s="91">
        <f t="shared" si="165"/>
        <v>2.4538199999999999</v>
      </c>
      <c r="T286" s="91">
        <f t="shared" si="165"/>
        <v>2.4220100000000002</v>
      </c>
      <c r="U286" s="91">
        <f t="shared" si="165"/>
        <v>2.4139699999999999</v>
      </c>
      <c r="V286" s="91">
        <f t="shared" si="165"/>
        <v>2.4110100000000001</v>
      </c>
      <c r="W286" s="91">
        <f t="shared" si="165"/>
        <v>2.45113</v>
      </c>
      <c r="X286" s="91">
        <f t="shared" si="165"/>
        <v>2.4534099999999999</v>
      </c>
      <c r="Y286" s="91">
        <f t="shared" si="165"/>
        <v>2.3797600000000001</v>
      </c>
      <c r="Z286" s="91">
        <f t="shared" si="165"/>
        <v>2.1746300000000001</v>
      </c>
      <c r="AA286" s="91">
        <f t="shared" si="165"/>
        <v>1.96065</v>
      </c>
    </row>
    <row r="287" spans="1:27" ht="12.75" hidden="1" customHeight="1" outlineLevel="1" x14ac:dyDescent="0.2">
      <c r="A287" s="99" t="s">
        <v>2690</v>
      </c>
      <c r="B287" s="63" t="s">
        <v>238</v>
      </c>
      <c r="C287" s="43" t="s">
        <v>79</v>
      </c>
      <c r="D287" s="44">
        <v>1248.0899999999999</v>
      </c>
      <c r="E287" s="44">
        <v>1036.3900000000001</v>
      </c>
      <c r="F287" s="44">
        <v>914.33</v>
      </c>
      <c r="G287" s="44">
        <v>182.17</v>
      </c>
      <c r="H287" s="44">
        <v>198.52</v>
      </c>
      <c r="I287" s="44">
        <v>233.14</v>
      </c>
      <c r="J287" s="44">
        <v>1278.26</v>
      </c>
      <c r="K287" s="44">
        <v>1559.24</v>
      </c>
      <c r="L287" s="44">
        <v>1730.66</v>
      </c>
      <c r="M287" s="44">
        <v>1918.68</v>
      </c>
      <c r="N287" s="44">
        <v>1966.05</v>
      </c>
      <c r="O287" s="44">
        <v>1942.49</v>
      </c>
      <c r="P287" s="44">
        <v>1909.94</v>
      </c>
      <c r="Q287" s="44">
        <v>1922.26</v>
      </c>
      <c r="R287" s="44">
        <v>2008.32</v>
      </c>
      <c r="S287" s="44">
        <v>2006.09</v>
      </c>
      <c r="T287" s="44">
        <v>1974.28</v>
      </c>
      <c r="U287" s="44">
        <v>1966.24</v>
      </c>
      <c r="V287" s="44">
        <v>1963.28</v>
      </c>
      <c r="W287" s="44">
        <v>2003.4</v>
      </c>
      <c r="X287" s="44">
        <v>2005.68</v>
      </c>
      <c r="Y287" s="44">
        <v>1932.03</v>
      </c>
      <c r="Z287" s="44">
        <v>1726.9</v>
      </c>
      <c r="AA287" s="44">
        <v>1512.92</v>
      </c>
    </row>
    <row r="288" spans="1:27" ht="12.75" hidden="1" customHeight="1" outlineLevel="1" x14ac:dyDescent="0.2">
      <c r="A288" s="99" t="s">
        <v>2691</v>
      </c>
      <c r="B288" s="63" t="s">
        <v>90</v>
      </c>
      <c r="C288" s="43" t="s">
        <v>79</v>
      </c>
      <c r="D288" s="44">
        <f>$D$168</f>
        <v>113.12</v>
      </c>
      <c r="E288" s="44">
        <f>$D$168</f>
        <v>113.12</v>
      </c>
      <c r="F288" s="44">
        <f t="shared" ref="F288:AA288" si="166">$D$168</f>
        <v>113.12</v>
      </c>
      <c r="G288" s="44">
        <f t="shared" si="166"/>
        <v>113.12</v>
      </c>
      <c r="H288" s="44">
        <f t="shared" si="166"/>
        <v>113.12</v>
      </c>
      <c r="I288" s="44">
        <f t="shared" si="166"/>
        <v>113.12</v>
      </c>
      <c r="J288" s="44">
        <f t="shared" si="166"/>
        <v>113.12</v>
      </c>
      <c r="K288" s="44">
        <f t="shared" si="166"/>
        <v>113.12</v>
      </c>
      <c r="L288" s="44">
        <f t="shared" si="166"/>
        <v>113.12</v>
      </c>
      <c r="M288" s="44">
        <f t="shared" si="166"/>
        <v>113.12</v>
      </c>
      <c r="N288" s="44">
        <f t="shared" si="166"/>
        <v>113.12</v>
      </c>
      <c r="O288" s="44">
        <f t="shared" si="166"/>
        <v>113.12</v>
      </c>
      <c r="P288" s="44">
        <f t="shared" si="166"/>
        <v>113.12</v>
      </c>
      <c r="Q288" s="44">
        <f t="shared" si="166"/>
        <v>113.12</v>
      </c>
      <c r="R288" s="44">
        <f t="shared" si="166"/>
        <v>113.12</v>
      </c>
      <c r="S288" s="44">
        <f t="shared" si="166"/>
        <v>113.12</v>
      </c>
      <c r="T288" s="44">
        <f t="shared" si="166"/>
        <v>113.12</v>
      </c>
      <c r="U288" s="44">
        <f t="shared" si="166"/>
        <v>113.12</v>
      </c>
      <c r="V288" s="44">
        <f t="shared" si="166"/>
        <v>113.12</v>
      </c>
      <c r="W288" s="44">
        <f t="shared" si="166"/>
        <v>113.12</v>
      </c>
      <c r="X288" s="44">
        <f t="shared" si="166"/>
        <v>113.12</v>
      </c>
      <c r="Y288" s="44">
        <f t="shared" si="166"/>
        <v>113.12</v>
      </c>
      <c r="Z288" s="44">
        <f t="shared" si="166"/>
        <v>113.12</v>
      </c>
      <c r="AA288" s="44">
        <f t="shared" si="166"/>
        <v>113.12</v>
      </c>
    </row>
    <row r="289" spans="1:27" ht="12.75" hidden="1" customHeight="1" outlineLevel="1" x14ac:dyDescent="0.2">
      <c r="A289" s="99" t="s">
        <v>2692</v>
      </c>
      <c r="B289" s="63" t="s">
        <v>83</v>
      </c>
      <c r="C289" s="43" t="s">
        <v>79</v>
      </c>
      <c r="D289" s="44">
        <v>3.92</v>
      </c>
      <c r="E289" s="44">
        <v>3.92</v>
      </c>
      <c r="F289" s="44">
        <v>3.92</v>
      </c>
      <c r="G289" s="44">
        <v>3.92</v>
      </c>
      <c r="H289" s="44">
        <v>3.92</v>
      </c>
      <c r="I289" s="44">
        <v>3.92</v>
      </c>
      <c r="J289" s="44">
        <v>3.92</v>
      </c>
      <c r="K289" s="44">
        <v>3.92</v>
      </c>
      <c r="L289" s="44">
        <v>3.92</v>
      </c>
      <c r="M289" s="44">
        <v>3.92</v>
      </c>
      <c r="N289" s="44">
        <v>3.92</v>
      </c>
      <c r="O289" s="44">
        <v>3.92</v>
      </c>
      <c r="P289" s="44">
        <v>3.92</v>
      </c>
      <c r="Q289" s="44">
        <v>3.92</v>
      </c>
      <c r="R289" s="44">
        <v>3.92</v>
      </c>
      <c r="S289" s="44">
        <v>3.92</v>
      </c>
      <c r="T289" s="44">
        <v>3.92</v>
      </c>
      <c r="U289" s="44">
        <v>3.92</v>
      </c>
      <c r="V289" s="44">
        <v>3.92</v>
      </c>
      <c r="W289" s="44">
        <v>3.92</v>
      </c>
      <c r="X289" s="44">
        <v>3.92</v>
      </c>
      <c r="Y289" s="44">
        <v>3.92</v>
      </c>
      <c r="Z289" s="44">
        <v>3.92</v>
      </c>
      <c r="AA289" s="44">
        <v>3.92</v>
      </c>
    </row>
    <row r="290" spans="1:27" ht="12.75" hidden="1" customHeight="1" outlineLevel="1" x14ac:dyDescent="0.2">
      <c r="A290" s="99" t="s">
        <v>2693</v>
      </c>
      <c r="B290" s="63" t="s">
        <v>81</v>
      </c>
      <c r="C290" s="43" t="s">
        <v>79</v>
      </c>
      <c r="D290" s="44">
        <f>$D$11</f>
        <v>330.69</v>
      </c>
      <c r="E290" s="44">
        <f t="shared" ref="E290:AA290" si="167">$D$11</f>
        <v>330.69</v>
      </c>
      <c r="F290" s="44">
        <f t="shared" si="167"/>
        <v>330.69</v>
      </c>
      <c r="G290" s="44">
        <f t="shared" si="167"/>
        <v>330.69</v>
      </c>
      <c r="H290" s="44">
        <f t="shared" si="167"/>
        <v>330.69</v>
      </c>
      <c r="I290" s="44">
        <f t="shared" si="167"/>
        <v>330.69</v>
      </c>
      <c r="J290" s="44">
        <f t="shared" si="167"/>
        <v>330.69</v>
      </c>
      <c r="K290" s="44">
        <f t="shared" si="167"/>
        <v>330.69</v>
      </c>
      <c r="L290" s="44">
        <f t="shared" si="167"/>
        <v>330.69</v>
      </c>
      <c r="M290" s="44">
        <f t="shared" si="167"/>
        <v>330.69</v>
      </c>
      <c r="N290" s="44">
        <f t="shared" si="167"/>
        <v>330.69</v>
      </c>
      <c r="O290" s="44">
        <f t="shared" si="167"/>
        <v>330.69</v>
      </c>
      <c r="P290" s="44">
        <f t="shared" si="167"/>
        <v>330.69</v>
      </c>
      <c r="Q290" s="44">
        <f t="shared" si="167"/>
        <v>330.69</v>
      </c>
      <c r="R290" s="44">
        <f t="shared" si="167"/>
        <v>330.69</v>
      </c>
      <c r="S290" s="44">
        <f t="shared" si="167"/>
        <v>330.69</v>
      </c>
      <c r="T290" s="44">
        <f t="shared" si="167"/>
        <v>330.69</v>
      </c>
      <c r="U290" s="44">
        <f t="shared" si="167"/>
        <v>330.69</v>
      </c>
      <c r="V290" s="44">
        <f t="shared" si="167"/>
        <v>330.69</v>
      </c>
      <c r="W290" s="44">
        <f t="shared" si="167"/>
        <v>330.69</v>
      </c>
      <c r="X290" s="44">
        <f t="shared" si="167"/>
        <v>330.69</v>
      </c>
      <c r="Y290" s="44">
        <f t="shared" si="167"/>
        <v>330.69</v>
      </c>
      <c r="Z290" s="44">
        <f t="shared" si="167"/>
        <v>330.69</v>
      </c>
      <c r="AA290" s="44">
        <f t="shared" si="167"/>
        <v>330.69</v>
      </c>
    </row>
    <row r="291" spans="1:27" ht="12.75" customHeight="1" collapsed="1" x14ac:dyDescent="0.2">
      <c r="A291" s="98" t="s">
        <v>2694</v>
      </c>
      <c r="B291" s="28" t="str">
        <f>"26"&amp;"."&amp;$B$801&amp;"."&amp;$B$802</f>
        <v>26.08.2023</v>
      </c>
      <c r="C291" s="90" t="s">
        <v>76</v>
      </c>
      <c r="D291" s="91">
        <f>ROUND(((D292+D293+D295+D294)/1000),5)</f>
        <v>1.82358</v>
      </c>
      <c r="E291" s="91">
        <f>ROUND(((E292+E293+E295+E294)/1000),5)</f>
        <v>1.7400599999999999</v>
      </c>
      <c r="F291" s="91">
        <f>ROUND(((F292+F293+F295+F294)/1000),5)</f>
        <v>1.6129500000000001</v>
      </c>
      <c r="G291" s="91">
        <f t="shared" ref="G291:AA291" si="168">ROUND(((G292+G293+G295+G294)/1000),5)</f>
        <v>1.57741</v>
      </c>
      <c r="H291" s="91">
        <f t="shared" si="168"/>
        <v>1.57622</v>
      </c>
      <c r="I291" s="91">
        <f t="shared" si="168"/>
        <v>1.5948599999999999</v>
      </c>
      <c r="J291" s="91">
        <f t="shared" si="168"/>
        <v>1.69693</v>
      </c>
      <c r="K291" s="91">
        <f t="shared" si="168"/>
        <v>1.89299</v>
      </c>
      <c r="L291" s="91">
        <f t="shared" si="168"/>
        <v>2.1853899999999999</v>
      </c>
      <c r="M291" s="91">
        <f t="shared" si="168"/>
        <v>2.4318300000000002</v>
      </c>
      <c r="N291" s="91">
        <f t="shared" si="168"/>
        <v>2.4926699999999999</v>
      </c>
      <c r="O291" s="91">
        <f t="shared" si="168"/>
        <v>2.5017999999999998</v>
      </c>
      <c r="P291" s="91">
        <f t="shared" si="168"/>
        <v>2.49688</v>
      </c>
      <c r="Q291" s="91">
        <f t="shared" si="168"/>
        <v>2.5146099999999998</v>
      </c>
      <c r="R291" s="91">
        <f t="shared" si="168"/>
        <v>2.5117400000000001</v>
      </c>
      <c r="S291" s="91">
        <f t="shared" si="168"/>
        <v>2.5034000000000001</v>
      </c>
      <c r="T291" s="91">
        <f t="shared" si="168"/>
        <v>2.4273699999999998</v>
      </c>
      <c r="U291" s="91">
        <f t="shared" si="168"/>
        <v>2.3441000000000001</v>
      </c>
      <c r="V291" s="91">
        <f t="shared" si="168"/>
        <v>2.3419099999999999</v>
      </c>
      <c r="W291" s="91">
        <f t="shared" si="168"/>
        <v>2.4147500000000002</v>
      </c>
      <c r="X291" s="91">
        <f t="shared" si="168"/>
        <v>2.36097</v>
      </c>
      <c r="Y291" s="91">
        <f t="shared" si="168"/>
        <v>2.1777099999999998</v>
      </c>
      <c r="Z291" s="91">
        <f t="shared" si="168"/>
        <v>2.1027999999999998</v>
      </c>
      <c r="AA291" s="91">
        <f t="shared" si="168"/>
        <v>1.89131</v>
      </c>
    </row>
    <row r="292" spans="1:27" ht="12.75" hidden="1" customHeight="1" outlineLevel="1" x14ac:dyDescent="0.2">
      <c r="A292" s="99" t="s">
        <v>2695</v>
      </c>
      <c r="B292" s="63" t="s">
        <v>238</v>
      </c>
      <c r="C292" s="43" t="s">
        <v>79</v>
      </c>
      <c r="D292" s="44">
        <v>1375.85</v>
      </c>
      <c r="E292" s="44">
        <v>1292.33</v>
      </c>
      <c r="F292" s="44">
        <v>1165.22</v>
      </c>
      <c r="G292" s="44">
        <v>1129.68</v>
      </c>
      <c r="H292" s="44">
        <v>1128.49</v>
      </c>
      <c r="I292" s="44">
        <v>1147.1300000000001</v>
      </c>
      <c r="J292" s="44">
        <v>1249.2</v>
      </c>
      <c r="K292" s="44">
        <v>1445.26</v>
      </c>
      <c r="L292" s="44">
        <v>1737.66</v>
      </c>
      <c r="M292" s="44">
        <v>1984.1</v>
      </c>
      <c r="N292" s="44">
        <v>2044.94</v>
      </c>
      <c r="O292" s="44">
        <v>2054.0700000000002</v>
      </c>
      <c r="P292" s="44">
        <v>2049.15</v>
      </c>
      <c r="Q292" s="44">
        <v>2066.88</v>
      </c>
      <c r="R292" s="44">
        <v>2064.0100000000002</v>
      </c>
      <c r="S292" s="44">
        <v>2055.67</v>
      </c>
      <c r="T292" s="44">
        <v>1979.64</v>
      </c>
      <c r="U292" s="44">
        <v>1896.37</v>
      </c>
      <c r="V292" s="44">
        <v>1894.18</v>
      </c>
      <c r="W292" s="44">
        <v>1967.02</v>
      </c>
      <c r="X292" s="44">
        <v>1913.24</v>
      </c>
      <c r="Y292" s="44">
        <v>1729.98</v>
      </c>
      <c r="Z292" s="44">
        <v>1655.07</v>
      </c>
      <c r="AA292" s="44">
        <v>1443.58</v>
      </c>
    </row>
    <row r="293" spans="1:27" ht="12.75" hidden="1" customHeight="1" outlineLevel="1" x14ac:dyDescent="0.2">
      <c r="A293" s="99" t="s">
        <v>2696</v>
      </c>
      <c r="B293" s="63" t="s">
        <v>90</v>
      </c>
      <c r="C293" s="43" t="s">
        <v>79</v>
      </c>
      <c r="D293" s="44">
        <f>$D$168</f>
        <v>113.12</v>
      </c>
      <c r="E293" s="44">
        <f>$D$168</f>
        <v>113.12</v>
      </c>
      <c r="F293" s="44">
        <f t="shared" ref="F293:AA293" si="169">$D$168</f>
        <v>113.12</v>
      </c>
      <c r="G293" s="44">
        <f t="shared" si="169"/>
        <v>113.12</v>
      </c>
      <c r="H293" s="44">
        <f t="shared" si="169"/>
        <v>113.12</v>
      </c>
      <c r="I293" s="44">
        <f t="shared" si="169"/>
        <v>113.12</v>
      </c>
      <c r="J293" s="44">
        <f t="shared" si="169"/>
        <v>113.12</v>
      </c>
      <c r="K293" s="44">
        <f t="shared" si="169"/>
        <v>113.12</v>
      </c>
      <c r="L293" s="44">
        <f t="shared" si="169"/>
        <v>113.12</v>
      </c>
      <c r="M293" s="44">
        <f t="shared" si="169"/>
        <v>113.12</v>
      </c>
      <c r="N293" s="44">
        <f t="shared" si="169"/>
        <v>113.12</v>
      </c>
      <c r="O293" s="44">
        <f t="shared" si="169"/>
        <v>113.12</v>
      </c>
      <c r="P293" s="44">
        <f t="shared" si="169"/>
        <v>113.12</v>
      </c>
      <c r="Q293" s="44">
        <f t="shared" si="169"/>
        <v>113.12</v>
      </c>
      <c r="R293" s="44">
        <f t="shared" si="169"/>
        <v>113.12</v>
      </c>
      <c r="S293" s="44">
        <f t="shared" si="169"/>
        <v>113.12</v>
      </c>
      <c r="T293" s="44">
        <f t="shared" si="169"/>
        <v>113.12</v>
      </c>
      <c r="U293" s="44">
        <f t="shared" si="169"/>
        <v>113.12</v>
      </c>
      <c r="V293" s="44">
        <f t="shared" si="169"/>
        <v>113.12</v>
      </c>
      <c r="W293" s="44">
        <f t="shared" si="169"/>
        <v>113.12</v>
      </c>
      <c r="X293" s="44">
        <f t="shared" si="169"/>
        <v>113.12</v>
      </c>
      <c r="Y293" s="44">
        <f t="shared" si="169"/>
        <v>113.12</v>
      </c>
      <c r="Z293" s="44">
        <f t="shared" si="169"/>
        <v>113.12</v>
      </c>
      <c r="AA293" s="44">
        <f t="shared" si="169"/>
        <v>113.12</v>
      </c>
    </row>
    <row r="294" spans="1:27" ht="12.75" hidden="1" customHeight="1" outlineLevel="1" x14ac:dyDescent="0.2">
      <c r="A294" s="99" t="s">
        <v>2697</v>
      </c>
      <c r="B294" s="63" t="s">
        <v>83</v>
      </c>
      <c r="C294" s="43" t="s">
        <v>79</v>
      </c>
      <c r="D294" s="44">
        <v>3.92</v>
      </c>
      <c r="E294" s="44">
        <v>3.92</v>
      </c>
      <c r="F294" s="44">
        <v>3.92</v>
      </c>
      <c r="G294" s="44">
        <v>3.92</v>
      </c>
      <c r="H294" s="44">
        <v>3.92</v>
      </c>
      <c r="I294" s="44">
        <v>3.92</v>
      </c>
      <c r="J294" s="44">
        <v>3.92</v>
      </c>
      <c r="K294" s="44">
        <v>3.92</v>
      </c>
      <c r="L294" s="44">
        <v>3.92</v>
      </c>
      <c r="M294" s="44">
        <v>3.92</v>
      </c>
      <c r="N294" s="44">
        <v>3.92</v>
      </c>
      <c r="O294" s="44">
        <v>3.92</v>
      </c>
      <c r="P294" s="44">
        <v>3.92</v>
      </c>
      <c r="Q294" s="44">
        <v>3.92</v>
      </c>
      <c r="R294" s="44">
        <v>3.92</v>
      </c>
      <c r="S294" s="44">
        <v>3.92</v>
      </c>
      <c r="T294" s="44">
        <v>3.92</v>
      </c>
      <c r="U294" s="44">
        <v>3.92</v>
      </c>
      <c r="V294" s="44">
        <v>3.92</v>
      </c>
      <c r="W294" s="44">
        <v>3.92</v>
      </c>
      <c r="X294" s="44">
        <v>3.92</v>
      </c>
      <c r="Y294" s="44">
        <v>3.92</v>
      </c>
      <c r="Z294" s="44">
        <v>3.92</v>
      </c>
      <c r="AA294" s="44">
        <v>3.92</v>
      </c>
    </row>
    <row r="295" spans="1:27" ht="12.75" hidden="1" customHeight="1" outlineLevel="1" x14ac:dyDescent="0.2">
      <c r="A295" s="99" t="s">
        <v>2698</v>
      </c>
      <c r="B295" s="63" t="s">
        <v>81</v>
      </c>
      <c r="C295" s="43" t="s">
        <v>79</v>
      </c>
      <c r="D295" s="44">
        <f>$D$11</f>
        <v>330.69</v>
      </c>
      <c r="E295" s="44">
        <f t="shared" ref="E295:AA295" si="170">$D$11</f>
        <v>330.69</v>
      </c>
      <c r="F295" s="44">
        <f t="shared" si="170"/>
        <v>330.69</v>
      </c>
      <c r="G295" s="44">
        <f t="shared" si="170"/>
        <v>330.69</v>
      </c>
      <c r="H295" s="44">
        <f t="shared" si="170"/>
        <v>330.69</v>
      </c>
      <c r="I295" s="44">
        <f t="shared" si="170"/>
        <v>330.69</v>
      </c>
      <c r="J295" s="44">
        <f t="shared" si="170"/>
        <v>330.69</v>
      </c>
      <c r="K295" s="44">
        <f t="shared" si="170"/>
        <v>330.69</v>
      </c>
      <c r="L295" s="44">
        <f t="shared" si="170"/>
        <v>330.69</v>
      </c>
      <c r="M295" s="44">
        <f t="shared" si="170"/>
        <v>330.69</v>
      </c>
      <c r="N295" s="44">
        <f t="shared" si="170"/>
        <v>330.69</v>
      </c>
      <c r="O295" s="44">
        <f t="shared" si="170"/>
        <v>330.69</v>
      </c>
      <c r="P295" s="44">
        <f t="shared" si="170"/>
        <v>330.69</v>
      </c>
      <c r="Q295" s="44">
        <f t="shared" si="170"/>
        <v>330.69</v>
      </c>
      <c r="R295" s="44">
        <f t="shared" si="170"/>
        <v>330.69</v>
      </c>
      <c r="S295" s="44">
        <f t="shared" si="170"/>
        <v>330.69</v>
      </c>
      <c r="T295" s="44">
        <f t="shared" si="170"/>
        <v>330.69</v>
      </c>
      <c r="U295" s="44">
        <f t="shared" si="170"/>
        <v>330.69</v>
      </c>
      <c r="V295" s="44">
        <f t="shared" si="170"/>
        <v>330.69</v>
      </c>
      <c r="W295" s="44">
        <f t="shared" si="170"/>
        <v>330.69</v>
      </c>
      <c r="X295" s="44">
        <f t="shared" si="170"/>
        <v>330.69</v>
      </c>
      <c r="Y295" s="44">
        <f t="shared" si="170"/>
        <v>330.69</v>
      </c>
      <c r="Z295" s="44">
        <f t="shared" si="170"/>
        <v>330.69</v>
      </c>
      <c r="AA295" s="44">
        <f t="shared" si="170"/>
        <v>330.69</v>
      </c>
    </row>
    <row r="296" spans="1:27" ht="12.75" customHeight="1" collapsed="1" x14ac:dyDescent="0.2">
      <c r="A296" s="98" t="s">
        <v>2699</v>
      </c>
      <c r="B296" s="28" t="str">
        <f>"27"&amp;"."&amp;$B$801&amp;"."&amp;$B$802</f>
        <v>27.08.2023</v>
      </c>
      <c r="C296" s="90" t="s">
        <v>76</v>
      </c>
      <c r="D296" s="91">
        <f>ROUND(((D297+D298+D300+D299)/1000),5)</f>
        <v>1.7523899999999999</v>
      </c>
      <c r="E296" s="91">
        <f>ROUND(((E297+E298+E300+E299)/1000),5)</f>
        <v>1.64053</v>
      </c>
      <c r="F296" s="91">
        <f>ROUND(((F297+F298+F300+F299)/1000),5)</f>
        <v>1.5796399999999999</v>
      </c>
      <c r="G296" s="91">
        <f t="shared" ref="G296:AA296" si="171">ROUND(((G297+G298+G300+G299)/1000),5)</f>
        <v>1.5368299999999999</v>
      </c>
      <c r="H296" s="91">
        <f t="shared" si="171"/>
        <v>1.5104599999999999</v>
      </c>
      <c r="I296" s="91">
        <f t="shared" si="171"/>
        <v>1.4892099999999999</v>
      </c>
      <c r="J296" s="91">
        <f t="shared" si="171"/>
        <v>1.4775400000000001</v>
      </c>
      <c r="K296" s="91">
        <f t="shared" si="171"/>
        <v>1.7073400000000001</v>
      </c>
      <c r="L296" s="91">
        <f t="shared" si="171"/>
        <v>1.98926</v>
      </c>
      <c r="M296" s="91">
        <f t="shared" si="171"/>
        <v>2.1803400000000002</v>
      </c>
      <c r="N296" s="91">
        <f t="shared" si="171"/>
        <v>2.2907700000000002</v>
      </c>
      <c r="O296" s="91">
        <f t="shared" si="171"/>
        <v>2.3254600000000001</v>
      </c>
      <c r="P296" s="91">
        <f t="shared" si="171"/>
        <v>2.3247300000000002</v>
      </c>
      <c r="Q296" s="91">
        <f t="shared" si="171"/>
        <v>2.3332299999999999</v>
      </c>
      <c r="R296" s="91">
        <f t="shared" si="171"/>
        <v>2.3344800000000001</v>
      </c>
      <c r="S296" s="91">
        <f t="shared" si="171"/>
        <v>2.3263799999999999</v>
      </c>
      <c r="T296" s="91">
        <f t="shared" si="171"/>
        <v>2.2884600000000002</v>
      </c>
      <c r="U296" s="91">
        <f t="shared" si="171"/>
        <v>2.23265</v>
      </c>
      <c r="V296" s="91">
        <f t="shared" si="171"/>
        <v>2.2242099999999998</v>
      </c>
      <c r="W296" s="91">
        <f t="shared" si="171"/>
        <v>2.2655699999999999</v>
      </c>
      <c r="X296" s="91">
        <f t="shared" si="171"/>
        <v>2.2804500000000001</v>
      </c>
      <c r="Y296" s="91">
        <f t="shared" si="171"/>
        <v>2.1728999999999998</v>
      </c>
      <c r="Z296" s="91">
        <f t="shared" si="171"/>
        <v>2.1167199999999999</v>
      </c>
      <c r="AA296" s="91">
        <f t="shared" si="171"/>
        <v>1.8567499999999999</v>
      </c>
    </row>
    <row r="297" spans="1:27" ht="12.75" hidden="1" customHeight="1" outlineLevel="1" x14ac:dyDescent="0.2">
      <c r="A297" s="99" t="s">
        <v>2700</v>
      </c>
      <c r="B297" s="63" t="s">
        <v>238</v>
      </c>
      <c r="C297" s="43" t="s">
        <v>79</v>
      </c>
      <c r="D297" s="44">
        <v>1304.6600000000001</v>
      </c>
      <c r="E297" s="44">
        <v>1192.8</v>
      </c>
      <c r="F297" s="44">
        <v>1131.9100000000001</v>
      </c>
      <c r="G297" s="44">
        <v>1089.0999999999999</v>
      </c>
      <c r="H297" s="44">
        <v>1062.73</v>
      </c>
      <c r="I297" s="44">
        <v>1041.48</v>
      </c>
      <c r="J297" s="44">
        <v>1029.81</v>
      </c>
      <c r="K297" s="44">
        <v>1259.6099999999999</v>
      </c>
      <c r="L297" s="44">
        <v>1541.53</v>
      </c>
      <c r="M297" s="44">
        <v>1732.61</v>
      </c>
      <c r="N297" s="44">
        <v>1843.04</v>
      </c>
      <c r="O297" s="44">
        <v>1877.73</v>
      </c>
      <c r="P297" s="44">
        <v>1877</v>
      </c>
      <c r="Q297" s="44">
        <v>1885.5</v>
      </c>
      <c r="R297" s="44">
        <v>1886.75</v>
      </c>
      <c r="S297" s="44">
        <v>1878.65</v>
      </c>
      <c r="T297" s="44">
        <v>1840.73</v>
      </c>
      <c r="U297" s="44">
        <v>1784.92</v>
      </c>
      <c r="V297" s="44">
        <v>1776.48</v>
      </c>
      <c r="W297" s="44">
        <v>1817.84</v>
      </c>
      <c r="X297" s="44">
        <v>1832.72</v>
      </c>
      <c r="Y297" s="44">
        <v>1725.17</v>
      </c>
      <c r="Z297" s="44">
        <v>1668.99</v>
      </c>
      <c r="AA297" s="44">
        <v>1409.02</v>
      </c>
    </row>
    <row r="298" spans="1:27" ht="12.75" hidden="1" customHeight="1" outlineLevel="1" x14ac:dyDescent="0.2">
      <c r="A298" s="99" t="s">
        <v>2701</v>
      </c>
      <c r="B298" s="63" t="s">
        <v>90</v>
      </c>
      <c r="C298" s="43" t="s">
        <v>79</v>
      </c>
      <c r="D298" s="44">
        <f>$D$168</f>
        <v>113.12</v>
      </c>
      <c r="E298" s="44">
        <f>$D$168</f>
        <v>113.12</v>
      </c>
      <c r="F298" s="44">
        <f t="shared" ref="F298:AA298" si="172">$D$168</f>
        <v>113.12</v>
      </c>
      <c r="G298" s="44">
        <f t="shared" si="172"/>
        <v>113.12</v>
      </c>
      <c r="H298" s="44">
        <f t="shared" si="172"/>
        <v>113.12</v>
      </c>
      <c r="I298" s="44">
        <f t="shared" si="172"/>
        <v>113.12</v>
      </c>
      <c r="J298" s="44">
        <f t="shared" si="172"/>
        <v>113.12</v>
      </c>
      <c r="K298" s="44">
        <f t="shared" si="172"/>
        <v>113.12</v>
      </c>
      <c r="L298" s="44">
        <f t="shared" si="172"/>
        <v>113.12</v>
      </c>
      <c r="M298" s="44">
        <f t="shared" si="172"/>
        <v>113.12</v>
      </c>
      <c r="N298" s="44">
        <f t="shared" si="172"/>
        <v>113.12</v>
      </c>
      <c r="O298" s="44">
        <f t="shared" si="172"/>
        <v>113.12</v>
      </c>
      <c r="P298" s="44">
        <f t="shared" si="172"/>
        <v>113.12</v>
      </c>
      <c r="Q298" s="44">
        <f t="shared" si="172"/>
        <v>113.12</v>
      </c>
      <c r="R298" s="44">
        <f t="shared" si="172"/>
        <v>113.12</v>
      </c>
      <c r="S298" s="44">
        <f t="shared" si="172"/>
        <v>113.12</v>
      </c>
      <c r="T298" s="44">
        <f t="shared" si="172"/>
        <v>113.12</v>
      </c>
      <c r="U298" s="44">
        <f t="shared" si="172"/>
        <v>113.12</v>
      </c>
      <c r="V298" s="44">
        <f t="shared" si="172"/>
        <v>113.12</v>
      </c>
      <c r="W298" s="44">
        <f t="shared" si="172"/>
        <v>113.12</v>
      </c>
      <c r="X298" s="44">
        <f t="shared" si="172"/>
        <v>113.12</v>
      </c>
      <c r="Y298" s="44">
        <f t="shared" si="172"/>
        <v>113.12</v>
      </c>
      <c r="Z298" s="44">
        <f t="shared" si="172"/>
        <v>113.12</v>
      </c>
      <c r="AA298" s="44">
        <f t="shared" si="172"/>
        <v>113.12</v>
      </c>
    </row>
    <row r="299" spans="1:27" ht="12.75" hidden="1" customHeight="1" outlineLevel="1" x14ac:dyDescent="0.2">
      <c r="A299" s="99" t="s">
        <v>2702</v>
      </c>
      <c r="B299" s="63" t="s">
        <v>83</v>
      </c>
      <c r="C299" s="43" t="s">
        <v>79</v>
      </c>
      <c r="D299" s="44">
        <v>3.92</v>
      </c>
      <c r="E299" s="44">
        <v>3.92</v>
      </c>
      <c r="F299" s="44">
        <v>3.92</v>
      </c>
      <c r="G299" s="44">
        <v>3.92</v>
      </c>
      <c r="H299" s="44">
        <v>3.92</v>
      </c>
      <c r="I299" s="44">
        <v>3.92</v>
      </c>
      <c r="J299" s="44">
        <v>3.92</v>
      </c>
      <c r="K299" s="44">
        <v>3.92</v>
      </c>
      <c r="L299" s="44">
        <v>3.92</v>
      </c>
      <c r="M299" s="44">
        <v>3.92</v>
      </c>
      <c r="N299" s="44">
        <v>3.92</v>
      </c>
      <c r="O299" s="44">
        <v>3.92</v>
      </c>
      <c r="P299" s="44">
        <v>3.92</v>
      </c>
      <c r="Q299" s="44">
        <v>3.92</v>
      </c>
      <c r="R299" s="44">
        <v>3.92</v>
      </c>
      <c r="S299" s="44">
        <v>3.92</v>
      </c>
      <c r="T299" s="44">
        <v>3.92</v>
      </c>
      <c r="U299" s="44">
        <v>3.92</v>
      </c>
      <c r="V299" s="44">
        <v>3.92</v>
      </c>
      <c r="W299" s="44">
        <v>3.92</v>
      </c>
      <c r="X299" s="44">
        <v>3.92</v>
      </c>
      <c r="Y299" s="44">
        <v>3.92</v>
      </c>
      <c r="Z299" s="44">
        <v>3.92</v>
      </c>
      <c r="AA299" s="44">
        <v>3.92</v>
      </c>
    </row>
    <row r="300" spans="1:27" ht="12.75" hidden="1" customHeight="1" outlineLevel="1" x14ac:dyDescent="0.2">
      <c r="A300" s="99" t="s">
        <v>2703</v>
      </c>
      <c r="B300" s="63" t="s">
        <v>81</v>
      </c>
      <c r="C300" s="43" t="s">
        <v>79</v>
      </c>
      <c r="D300" s="44">
        <f>$D$11</f>
        <v>330.69</v>
      </c>
      <c r="E300" s="44">
        <f t="shared" ref="E300:AA300" si="173">$D$11</f>
        <v>330.69</v>
      </c>
      <c r="F300" s="44">
        <f t="shared" si="173"/>
        <v>330.69</v>
      </c>
      <c r="G300" s="44">
        <f t="shared" si="173"/>
        <v>330.69</v>
      </c>
      <c r="H300" s="44">
        <f t="shared" si="173"/>
        <v>330.69</v>
      </c>
      <c r="I300" s="44">
        <f t="shared" si="173"/>
        <v>330.69</v>
      </c>
      <c r="J300" s="44">
        <f t="shared" si="173"/>
        <v>330.69</v>
      </c>
      <c r="K300" s="44">
        <f t="shared" si="173"/>
        <v>330.69</v>
      </c>
      <c r="L300" s="44">
        <f t="shared" si="173"/>
        <v>330.69</v>
      </c>
      <c r="M300" s="44">
        <f t="shared" si="173"/>
        <v>330.69</v>
      </c>
      <c r="N300" s="44">
        <f t="shared" si="173"/>
        <v>330.69</v>
      </c>
      <c r="O300" s="44">
        <f t="shared" si="173"/>
        <v>330.69</v>
      </c>
      <c r="P300" s="44">
        <f t="shared" si="173"/>
        <v>330.69</v>
      </c>
      <c r="Q300" s="44">
        <f t="shared" si="173"/>
        <v>330.69</v>
      </c>
      <c r="R300" s="44">
        <f t="shared" si="173"/>
        <v>330.69</v>
      </c>
      <c r="S300" s="44">
        <f t="shared" si="173"/>
        <v>330.69</v>
      </c>
      <c r="T300" s="44">
        <f t="shared" si="173"/>
        <v>330.69</v>
      </c>
      <c r="U300" s="44">
        <f t="shared" si="173"/>
        <v>330.69</v>
      </c>
      <c r="V300" s="44">
        <f t="shared" si="173"/>
        <v>330.69</v>
      </c>
      <c r="W300" s="44">
        <f t="shared" si="173"/>
        <v>330.69</v>
      </c>
      <c r="X300" s="44">
        <f t="shared" si="173"/>
        <v>330.69</v>
      </c>
      <c r="Y300" s="44">
        <f t="shared" si="173"/>
        <v>330.69</v>
      </c>
      <c r="Z300" s="44">
        <f t="shared" si="173"/>
        <v>330.69</v>
      </c>
      <c r="AA300" s="44">
        <f t="shared" si="173"/>
        <v>330.69</v>
      </c>
    </row>
    <row r="301" spans="1:27" ht="12.75" customHeight="1" collapsed="1" x14ac:dyDescent="0.2">
      <c r="A301" s="98" t="s">
        <v>2704</v>
      </c>
      <c r="B301" s="28" t="str">
        <f>"28"&amp;"."&amp;$B$801&amp;"."&amp;$B$802</f>
        <v>28.08.2023</v>
      </c>
      <c r="C301" s="90" t="s">
        <v>76</v>
      </c>
      <c r="D301" s="91">
        <f>ROUND(((D302+D303+D305+D304)/1000),5)</f>
        <v>1.7205699999999999</v>
      </c>
      <c r="E301" s="91">
        <f>ROUND(((E302+E303+E305+E304)/1000),5)</f>
        <v>1.5789</v>
      </c>
      <c r="F301" s="91">
        <f>ROUND(((F302+F303+F305+F304)/1000),5)</f>
        <v>1.5086999999999999</v>
      </c>
      <c r="G301" s="91">
        <f t="shared" ref="G301:AA301" si="174">ROUND(((G302+G303+G305+G304)/1000),5)</f>
        <v>1.44573</v>
      </c>
      <c r="H301" s="91">
        <f t="shared" si="174"/>
        <v>1.4901</v>
      </c>
      <c r="I301" s="91">
        <f t="shared" si="174"/>
        <v>1.58013</v>
      </c>
      <c r="J301" s="91">
        <f t="shared" si="174"/>
        <v>1.75545</v>
      </c>
      <c r="K301" s="91">
        <f t="shared" si="174"/>
        <v>2.03586</v>
      </c>
      <c r="L301" s="91">
        <f t="shared" si="174"/>
        <v>2.3169300000000002</v>
      </c>
      <c r="M301" s="91">
        <f t="shared" si="174"/>
        <v>2.4290400000000001</v>
      </c>
      <c r="N301" s="91">
        <f t="shared" si="174"/>
        <v>2.4432700000000001</v>
      </c>
      <c r="O301" s="91">
        <f t="shared" si="174"/>
        <v>2.4439899999999999</v>
      </c>
      <c r="P301" s="91">
        <f t="shared" si="174"/>
        <v>2.4347400000000001</v>
      </c>
      <c r="Q301" s="91">
        <f t="shared" si="174"/>
        <v>2.49017</v>
      </c>
      <c r="R301" s="91">
        <f t="shared" si="174"/>
        <v>2.58372</v>
      </c>
      <c r="S301" s="91">
        <f t="shared" si="174"/>
        <v>2.5756700000000001</v>
      </c>
      <c r="T301" s="91">
        <f t="shared" si="174"/>
        <v>2.5933799999999998</v>
      </c>
      <c r="U301" s="91">
        <f t="shared" si="174"/>
        <v>2.4532099999999999</v>
      </c>
      <c r="V301" s="91">
        <f t="shared" si="174"/>
        <v>2.4462100000000002</v>
      </c>
      <c r="W301" s="91">
        <f t="shared" si="174"/>
        <v>2.4537300000000002</v>
      </c>
      <c r="X301" s="91">
        <f t="shared" si="174"/>
        <v>2.4294799999999999</v>
      </c>
      <c r="Y301" s="91">
        <f t="shared" si="174"/>
        <v>2.3453900000000001</v>
      </c>
      <c r="Z301" s="91">
        <f t="shared" si="174"/>
        <v>2.1120999999999999</v>
      </c>
      <c r="AA301" s="91">
        <f t="shared" si="174"/>
        <v>1.86782</v>
      </c>
    </row>
    <row r="302" spans="1:27" ht="12.75" hidden="1" customHeight="1" outlineLevel="1" x14ac:dyDescent="0.2">
      <c r="A302" s="99" t="s">
        <v>2705</v>
      </c>
      <c r="B302" s="63" t="s">
        <v>238</v>
      </c>
      <c r="C302" s="43" t="s">
        <v>79</v>
      </c>
      <c r="D302" s="44">
        <v>1272.8399999999999</v>
      </c>
      <c r="E302" s="44">
        <v>1131.17</v>
      </c>
      <c r="F302" s="44">
        <v>1060.97</v>
      </c>
      <c r="G302" s="44">
        <v>998</v>
      </c>
      <c r="H302" s="44">
        <v>1042.3699999999999</v>
      </c>
      <c r="I302" s="44">
        <v>1132.4000000000001</v>
      </c>
      <c r="J302" s="44">
        <v>1307.72</v>
      </c>
      <c r="K302" s="44">
        <v>1588.13</v>
      </c>
      <c r="L302" s="44">
        <v>1869.2</v>
      </c>
      <c r="M302" s="44">
        <v>1981.31</v>
      </c>
      <c r="N302" s="44">
        <v>1995.54</v>
      </c>
      <c r="O302" s="44">
        <v>1996.26</v>
      </c>
      <c r="P302" s="44">
        <v>1987.01</v>
      </c>
      <c r="Q302" s="44">
        <v>2042.44</v>
      </c>
      <c r="R302" s="44">
        <v>2135.9899999999998</v>
      </c>
      <c r="S302" s="44">
        <v>2127.94</v>
      </c>
      <c r="T302" s="44">
        <v>2145.65</v>
      </c>
      <c r="U302" s="44">
        <v>2005.48</v>
      </c>
      <c r="V302" s="44">
        <v>1998.48</v>
      </c>
      <c r="W302" s="44">
        <v>2006</v>
      </c>
      <c r="X302" s="44">
        <v>1981.75</v>
      </c>
      <c r="Y302" s="44">
        <v>1897.66</v>
      </c>
      <c r="Z302" s="44">
        <v>1664.37</v>
      </c>
      <c r="AA302" s="44">
        <v>1420.09</v>
      </c>
    </row>
    <row r="303" spans="1:27" ht="12.75" hidden="1" customHeight="1" outlineLevel="1" x14ac:dyDescent="0.2">
      <c r="A303" s="99" t="s">
        <v>2706</v>
      </c>
      <c r="B303" s="63" t="s">
        <v>90</v>
      </c>
      <c r="C303" s="43" t="s">
        <v>79</v>
      </c>
      <c r="D303" s="44">
        <f>$D$168</f>
        <v>113.12</v>
      </c>
      <c r="E303" s="44">
        <f>$D$168</f>
        <v>113.12</v>
      </c>
      <c r="F303" s="44">
        <f t="shared" ref="F303:AA303" si="175">$D$168</f>
        <v>113.12</v>
      </c>
      <c r="G303" s="44">
        <f t="shared" si="175"/>
        <v>113.12</v>
      </c>
      <c r="H303" s="44">
        <f t="shared" si="175"/>
        <v>113.12</v>
      </c>
      <c r="I303" s="44">
        <f t="shared" si="175"/>
        <v>113.12</v>
      </c>
      <c r="J303" s="44">
        <f t="shared" si="175"/>
        <v>113.12</v>
      </c>
      <c r="K303" s="44">
        <f t="shared" si="175"/>
        <v>113.12</v>
      </c>
      <c r="L303" s="44">
        <f t="shared" si="175"/>
        <v>113.12</v>
      </c>
      <c r="M303" s="44">
        <f t="shared" si="175"/>
        <v>113.12</v>
      </c>
      <c r="N303" s="44">
        <f t="shared" si="175"/>
        <v>113.12</v>
      </c>
      <c r="O303" s="44">
        <f t="shared" si="175"/>
        <v>113.12</v>
      </c>
      <c r="P303" s="44">
        <f t="shared" si="175"/>
        <v>113.12</v>
      </c>
      <c r="Q303" s="44">
        <f t="shared" si="175"/>
        <v>113.12</v>
      </c>
      <c r="R303" s="44">
        <f t="shared" si="175"/>
        <v>113.12</v>
      </c>
      <c r="S303" s="44">
        <f t="shared" si="175"/>
        <v>113.12</v>
      </c>
      <c r="T303" s="44">
        <f t="shared" si="175"/>
        <v>113.12</v>
      </c>
      <c r="U303" s="44">
        <f t="shared" si="175"/>
        <v>113.12</v>
      </c>
      <c r="V303" s="44">
        <f t="shared" si="175"/>
        <v>113.12</v>
      </c>
      <c r="W303" s="44">
        <f t="shared" si="175"/>
        <v>113.12</v>
      </c>
      <c r="X303" s="44">
        <f t="shared" si="175"/>
        <v>113.12</v>
      </c>
      <c r="Y303" s="44">
        <f t="shared" si="175"/>
        <v>113.12</v>
      </c>
      <c r="Z303" s="44">
        <f t="shared" si="175"/>
        <v>113.12</v>
      </c>
      <c r="AA303" s="44">
        <f t="shared" si="175"/>
        <v>113.12</v>
      </c>
    </row>
    <row r="304" spans="1:27" ht="12.75" hidden="1" customHeight="1" outlineLevel="1" x14ac:dyDescent="0.2">
      <c r="A304" s="99" t="s">
        <v>2707</v>
      </c>
      <c r="B304" s="63" t="s">
        <v>83</v>
      </c>
      <c r="C304" s="43" t="s">
        <v>79</v>
      </c>
      <c r="D304" s="44">
        <v>3.92</v>
      </c>
      <c r="E304" s="44">
        <v>3.92</v>
      </c>
      <c r="F304" s="44">
        <v>3.92</v>
      </c>
      <c r="G304" s="44">
        <v>3.92</v>
      </c>
      <c r="H304" s="44">
        <v>3.92</v>
      </c>
      <c r="I304" s="44">
        <v>3.92</v>
      </c>
      <c r="J304" s="44">
        <v>3.92</v>
      </c>
      <c r="K304" s="44">
        <v>3.92</v>
      </c>
      <c r="L304" s="44">
        <v>3.92</v>
      </c>
      <c r="M304" s="44">
        <v>3.92</v>
      </c>
      <c r="N304" s="44">
        <v>3.92</v>
      </c>
      <c r="O304" s="44">
        <v>3.92</v>
      </c>
      <c r="P304" s="44">
        <v>3.92</v>
      </c>
      <c r="Q304" s="44">
        <v>3.92</v>
      </c>
      <c r="R304" s="44">
        <v>3.92</v>
      </c>
      <c r="S304" s="44">
        <v>3.92</v>
      </c>
      <c r="T304" s="44">
        <v>3.92</v>
      </c>
      <c r="U304" s="44">
        <v>3.92</v>
      </c>
      <c r="V304" s="44">
        <v>3.92</v>
      </c>
      <c r="W304" s="44">
        <v>3.92</v>
      </c>
      <c r="X304" s="44">
        <v>3.92</v>
      </c>
      <c r="Y304" s="44">
        <v>3.92</v>
      </c>
      <c r="Z304" s="44">
        <v>3.92</v>
      </c>
      <c r="AA304" s="44">
        <v>3.92</v>
      </c>
    </row>
    <row r="305" spans="1:27" ht="12.75" hidden="1" customHeight="1" outlineLevel="1" x14ac:dyDescent="0.2">
      <c r="A305" s="99" t="s">
        <v>2708</v>
      </c>
      <c r="B305" s="63" t="s">
        <v>81</v>
      </c>
      <c r="C305" s="43" t="s">
        <v>79</v>
      </c>
      <c r="D305" s="44">
        <f>$D$11</f>
        <v>330.69</v>
      </c>
      <c r="E305" s="44">
        <f t="shared" ref="E305:AA305" si="176">$D$11</f>
        <v>330.69</v>
      </c>
      <c r="F305" s="44">
        <f t="shared" si="176"/>
        <v>330.69</v>
      </c>
      <c r="G305" s="44">
        <f t="shared" si="176"/>
        <v>330.69</v>
      </c>
      <c r="H305" s="44">
        <f t="shared" si="176"/>
        <v>330.69</v>
      </c>
      <c r="I305" s="44">
        <f t="shared" si="176"/>
        <v>330.69</v>
      </c>
      <c r="J305" s="44">
        <f t="shared" si="176"/>
        <v>330.69</v>
      </c>
      <c r="K305" s="44">
        <f t="shared" si="176"/>
        <v>330.69</v>
      </c>
      <c r="L305" s="44">
        <f t="shared" si="176"/>
        <v>330.69</v>
      </c>
      <c r="M305" s="44">
        <f t="shared" si="176"/>
        <v>330.69</v>
      </c>
      <c r="N305" s="44">
        <f t="shared" si="176"/>
        <v>330.69</v>
      </c>
      <c r="O305" s="44">
        <f t="shared" si="176"/>
        <v>330.69</v>
      </c>
      <c r="P305" s="44">
        <f t="shared" si="176"/>
        <v>330.69</v>
      </c>
      <c r="Q305" s="44">
        <f t="shared" si="176"/>
        <v>330.69</v>
      </c>
      <c r="R305" s="44">
        <f t="shared" si="176"/>
        <v>330.69</v>
      </c>
      <c r="S305" s="44">
        <f t="shared" si="176"/>
        <v>330.69</v>
      </c>
      <c r="T305" s="44">
        <f t="shared" si="176"/>
        <v>330.69</v>
      </c>
      <c r="U305" s="44">
        <f t="shared" si="176"/>
        <v>330.69</v>
      </c>
      <c r="V305" s="44">
        <f t="shared" si="176"/>
        <v>330.69</v>
      </c>
      <c r="W305" s="44">
        <f t="shared" si="176"/>
        <v>330.69</v>
      </c>
      <c r="X305" s="44">
        <f t="shared" si="176"/>
        <v>330.69</v>
      </c>
      <c r="Y305" s="44">
        <f t="shared" si="176"/>
        <v>330.69</v>
      </c>
      <c r="Z305" s="44">
        <f t="shared" si="176"/>
        <v>330.69</v>
      </c>
      <c r="AA305" s="44">
        <f t="shared" si="176"/>
        <v>330.69</v>
      </c>
    </row>
    <row r="306" spans="1:27" ht="12.75" customHeight="1" collapsed="1" x14ac:dyDescent="0.2">
      <c r="A306" s="98" t="s">
        <v>2709</v>
      </c>
      <c r="B306" s="28" t="str">
        <f>"29"&amp;"."&amp;$B$801&amp;"."&amp;$B$802</f>
        <v>29.08.2023</v>
      </c>
      <c r="C306" s="90" t="s">
        <v>76</v>
      </c>
      <c r="D306" s="91">
        <f>ROUND(((D307+D308+D310+D309)/1000),5)</f>
        <v>1.73553</v>
      </c>
      <c r="E306" s="91">
        <f>ROUND(((E307+E308+E310+E309)/1000),5)</f>
        <v>1.5979099999999999</v>
      </c>
      <c r="F306" s="91">
        <f>ROUND(((F307+F308+F310+F309)/1000),5)</f>
        <v>1.48034</v>
      </c>
      <c r="G306" s="91">
        <f t="shared" ref="G306:AA306" si="177">ROUND(((G307+G308+G310+G309)/1000),5)</f>
        <v>1.48258</v>
      </c>
      <c r="H306" s="91">
        <f t="shared" si="177"/>
        <v>1.55426</v>
      </c>
      <c r="I306" s="91">
        <f t="shared" si="177"/>
        <v>1.6861699999999999</v>
      </c>
      <c r="J306" s="91">
        <f t="shared" si="177"/>
        <v>1.77258</v>
      </c>
      <c r="K306" s="91">
        <f t="shared" si="177"/>
        <v>2.0328200000000001</v>
      </c>
      <c r="L306" s="91">
        <f t="shared" si="177"/>
        <v>2.3921000000000001</v>
      </c>
      <c r="M306" s="91">
        <f t="shared" si="177"/>
        <v>2.4571200000000002</v>
      </c>
      <c r="N306" s="91">
        <f t="shared" si="177"/>
        <v>2.49647</v>
      </c>
      <c r="O306" s="91">
        <f t="shared" si="177"/>
        <v>2.4745300000000001</v>
      </c>
      <c r="P306" s="91">
        <f t="shared" si="177"/>
        <v>2.4653</v>
      </c>
      <c r="Q306" s="91">
        <f t="shared" si="177"/>
        <v>2.4838900000000002</v>
      </c>
      <c r="R306" s="91">
        <f t="shared" si="177"/>
        <v>2.53078</v>
      </c>
      <c r="S306" s="91">
        <f t="shared" si="177"/>
        <v>2.5308700000000002</v>
      </c>
      <c r="T306" s="91">
        <f t="shared" si="177"/>
        <v>2.5211100000000002</v>
      </c>
      <c r="U306" s="91">
        <f t="shared" si="177"/>
        <v>2.5034800000000001</v>
      </c>
      <c r="V306" s="91">
        <f t="shared" si="177"/>
        <v>2.4813999999999998</v>
      </c>
      <c r="W306" s="91">
        <f t="shared" si="177"/>
        <v>2.51233</v>
      </c>
      <c r="X306" s="91">
        <f t="shared" si="177"/>
        <v>2.5180899999999999</v>
      </c>
      <c r="Y306" s="91">
        <f t="shared" si="177"/>
        <v>2.4575999999999998</v>
      </c>
      <c r="Z306" s="91">
        <f t="shared" si="177"/>
        <v>2.1076299999999999</v>
      </c>
      <c r="AA306" s="91">
        <f t="shared" si="177"/>
        <v>1.9034</v>
      </c>
    </row>
    <row r="307" spans="1:27" ht="12.75" hidden="1" customHeight="1" outlineLevel="1" x14ac:dyDescent="0.2">
      <c r="A307" s="99" t="s">
        <v>2710</v>
      </c>
      <c r="B307" s="63" t="s">
        <v>238</v>
      </c>
      <c r="C307" s="43" t="s">
        <v>79</v>
      </c>
      <c r="D307" s="44">
        <v>1287.8</v>
      </c>
      <c r="E307" s="44">
        <v>1150.18</v>
      </c>
      <c r="F307" s="44">
        <v>1032.6099999999999</v>
      </c>
      <c r="G307" s="44">
        <v>1034.8499999999999</v>
      </c>
      <c r="H307" s="44">
        <v>1106.53</v>
      </c>
      <c r="I307" s="44">
        <v>1238.44</v>
      </c>
      <c r="J307" s="44">
        <v>1324.85</v>
      </c>
      <c r="K307" s="44">
        <v>1585.09</v>
      </c>
      <c r="L307" s="44">
        <v>1944.37</v>
      </c>
      <c r="M307" s="44">
        <v>2009.39</v>
      </c>
      <c r="N307" s="44">
        <v>2048.7399999999998</v>
      </c>
      <c r="O307" s="44">
        <v>2026.8</v>
      </c>
      <c r="P307" s="44">
        <v>2017.57</v>
      </c>
      <c r="Q307" s="44">
        <v>2036.16</v>
      </c>
      <c r="R307" s="44">
        <v>2083.0500000000002</v>
      </c>
      <c r="S307" s="44">
        <v>2083.14</v>
      </c>
      <c r="T307" s="44">
        <v>2073.38</v>
      </c>
      <c r="U307" s="44">
        <v>2055.75</v>
      </c>
      <c r="V307" s="44">
        <v>2033.67</v>
      </c>
      <c r="W307" s="44">
        <v>2064.6</v>
      </c>
      <c r="X307" s="44">
        <v>2070.36</v>
      </c>
      <c r="Y307" s="44">
        <v>2009.87</v>
      </c>
      <c r="Z307" s="44">
        <v>1659.9</v>
      </c>
      <c r="AA307" s="44">
        <v>1455.67</v>
      </c>
    </row>
    <row r="308" spans="1:27" ht="12.75" hidden="1" customHeight="1" outlineLevel="1" x14ac:dyDescent="0.2">
      <c r="A308" s="99" t="s">
        <v>2711</v>
      </c>
      <c r="B308" s="63" t="s">
        <v>90</v>
      </c>
      <c r="C308" s="43" t="s">
        <v>79</v>
      </c>
      <c r="D308" s="44">
        <f>$D$168</f>
        <v>113.12</v>
      </c>
      <c r="E308" s="44">
        <f>$D$168</f>
        <v>113.12</v>
      </c>
      <c r="F308" s="44">
        <f t="shared" ref="F308:AA308" si="178">$D$168</f>
        <v>113.12</v>
      </c>
      <c r="G308" s="44">
        <f t="shared" si="178"/>
        <v>113.12</v>
      </c>
      <c r="H308" s="44">
        <f t="shared" si="178"/>
        <v>113.12</v>
      </c>
      <c r="I308" s="44">
        <f t="shared" si="178"/>
        <v>113.12</v>
      </c>
      <c r="J308" s="44">
        <f t="shared" si="178"/>
        <v>113.12</v>
      </c>
      <c r="K308" s="44">
        <f t="shared" si="178"/>
        <v>113.12</v>
      </c>
      <c r="L308" s="44">
        <f t="shared" si="178"/>
        <v>113.12</v>
      </c>
      <c r="M308" s="44">
        <f t="shared" si="178"/>
        <v>113.12</v>
      </c>
      <c r="N308" s="44">
        <f t="shared" si="178"/>
        <v>113.12</v>
      </c>
      <c r="O308" s="44">
        <f t="shared" si="178"/>
        <v>113.12</v>
      </c>
      <c r="P308" s="44">
        <f t="shared" si="178"/>
        <v>113.12</v>
      </c>
      <c r="Q308" s="44">
        <f t="shared" si="178"/>
        <v>113.12</v>
      </c>
      <c r="R308" s="44">
        <f t="shared" si="178"/>
        <v>113.12</v>
      </c>
      <c r="S308" s="44">
        <f t="shared" si="178"/>
        <v>113.12</v>
      </c>
      <c r="T308" s="44">
        <f t="shared" si="178"/>
        <v>113.12</v>
      </c>
      <c r="U308" s="44">
        <f t="shared" si="178"/>
        <v>113.12</v>
      </c>
      <c r="V308" s="44">
        <f t="shared" si="178"/>
        <v>113.12</v>
      </c>
      <c r="W308" s="44">
        <f t="shared" si="178"/>
        <v>113.12</v>
      </c>
      <c r="X308" s="44">
        <f t="shared" si="178"/>
        <v>113.12</v>
      </c>
      <c r="Y308" s="44">
        <f t="shared" si="178"/>
        <v>113.12</v>
      </c>
      <c r="Z308" s="44">
        <f t="shared" si="178"/>
        <v>113.12</v>
      </c>
      <c r="AA308" s="44">
        <f t="shared" si="178"/>
        <v>113.12</v>
      </c>
    </row>
    <row r="309" spans="1:27" ht="12.75" hidden="1" customHeight="1" outlineLevel="1" x14ac:dyDescent="0.2">
      <c r="A309" s="99" t="s">
        <v>2712</v>
      </c>
      <c r="B309" s="63" t="s">
        <v>83</v>
      </c>
      <c r="C309" s="43" t="s">
        <v>79</v>
      </c>
      <c r="D309" s="44">
        <v>3.92</v>
      </c>
      <c r="E309" s="44">
        <v>3.92</v>
      </c>
      <c r="F309" s="44">
        <v>3.92</v>
      </c>
      <c r="G309" s="44">
        <v>3.92</v>
      </c>
      <c r="H309" s="44">
        <v>3.92</v>
      </c>
      <c r="I309" s="44">
        <v>3.92</v>
      </c>
      <c r="J309" s="44">
        <v>3.92</v>
      </c>
      <c r="K309" s="44">
        <v>3.92</v>
      </c>
      <c r="L309" s="44">
        <v>3.92</v>
      </c>
      <c r="M309" s="44">
        <v>3.92</v>
      </c>
      <c r="N309" s="44">
        <v>3.92</v>
      </c>
      <c r="O309" s="44">
        <v>3.92</v>
      </c>
      <c r="P309" s="44">
        <v>3.92</v>
      </c>
      <c r="Q309" s="44">
        <v>3.92</v>
      </c>
      <c r="R309" s="44">
        <v>3.92</v>
      </c>
      <c r="S309" s="44">
        <v>3.92</v>
      </c>
      <c r="T309" s="44">
        <v>3.92</v>
      </c>
      <c r="U309" s="44">
        <v>3.92</v>
      </c>
      <c r="V309" s="44">
        <v>3.92</v>
      </c>
      <c r="W309" s="44">
        <v>3.92</v>
      </c>
      <c r="X309" s="44">
        <v>3.92</v>
      </c>
      <c r="Y309" s="44">
        <v>3.92</v>
      </c>
      <c r="Z309" s="44">
        <v>3.92</v>
      </c>
      <c r="AA309" s="44">
        <v>3.92</v>
      </c>
    </row>
    <row r="310" spans="1:27" ht="12.75" hidden="1" customHeight="1" outlineLevel="1" x14ac:dyDescent="0.2">
      <c r="A310" s="99" t="s">
        <v>2713</v>
      </c>
      <c r="B310" s="63" t="s">
        <v>81</v>
      </c>
      <c r="C310" s="43" t="s">
        <v>79</v>
      </c>
      <c r="D310" s="44">
        <f>$D$11</f>
        <v>330.69</v>
      </c>
      <c r="E310" s="44">
        <f t="shared" ref="E310:AA310" si="179">$D$11</f>
        <v>330.69</v>
      </c>
      <c r="F310" s="44">
        <f t="shared" si="179"/>
        <v>330.69</v>
      </c>
      <c r="G310" s="44">
        <f t="shared" si="179"/>
        <v>330.69</v>
      </c>
      <c r="H310" s="44">
        <f t="shared" si="179"/>
        <v>330.69</v>
      </c>
      <c r="I310" s="44">
        <f t="shared" si="179"/>
        <v>330.69</v>
      </c>
      <c r="J310" s="44">
        <f t="shared" si="179"/>
        <v>330.69</v>
      </c>
      <c r="K310" s="44">
        <f t="shared" si="179"/>
        <v>330.69</v>
      </c>
      <c r="L310" s="44">
        <f t="shared" si="179"/>
        <v>330.69</v>
      </c>
      <c r="M310" s="44">
        <f t="shared" si="179"/>
        <v>330.69</v>
      </c>
      <c r="N310" s="44">
        <f t="shared" si="179"/>
        <v>330.69</v>
      </c>
      <c r="O310" s="44">
        <f t="shared" si="179"/>
        <v>330.69</v>
      </c>
      <c r="P310" s="44">
        <f t="shared" si="179"/>
        <v>330.69</v>
      </c>
      <c r="Q310" s="44">
        <f t="shared" si="179"/>
        <v>330.69</v>
      </c>
      <c r="R310" s="44">
        <f t="shared" si="179"/>
        <v>330.69</v>
      </c>
      <c r="S310" s="44">
        <f t="shared" si="179"/>
        <v>330.69</v>
      </c>
      <c r="T310" s="44">
        <f t="shared" si="179"/>
        <v>330.69</v>
      </c>
      <c r="U310" s="44">
        <f t="shared" si="179"/>
        <v>330.69</v>
      </c>
      <c r="V310" s="44">
        <f t="shared" si="179"/>
        <v>330.69</v>
      </c>
      <c r="W310" s="44">
        <f t="shared" si="179"/>
        <v>330.69</v>
      </c>
      <c r="X310" s="44">
        <f t="shared" si="179"/>
        <v>330.69</v>
      </c>
      <c r="Y310" s="44">
        <f t="shared" si="179"/>
        <v>330.69</v>
      </c>
      <c r="Z310" s="44">
        <f t="shared" si="179"/>
        <v>330.69</v>
      </c>
      <c r="AA310" s="44">
        <f t="shared" si="179"/>
        <v>330.69</v>
      </c>
    </row>
    <row r="311" spans="1:27" ht="12.75" customHeight="1" collapsed="1" x14ac:dyDescent="0.2">
      <c r="A311" s="98" t="s">
        <v>2714</v>
      </c>
      <c r="B311" s="28" t="str">
        <f>"30"&amp;"."&amp;$B$801&amp;"."&amp;$B$802</f>
        <v>30.08.2023</v>
      </c>
      <c r="C311" s="90" t="s">
        <v>76</v>
      </c>
      <c r="D311" s="91">
        <f>ROUND(((D312+D313+D315+D314)/1000),5)</f>
        <v>1.8926499999999999</v>
      </c>
      <c r="E311" s="91">
        <f>ROUND(((E312+E313+E315+E314)/1000),5)</f>
        <v>1.76675</v>
      </c>
      <c r="F311" s="91">
        <f>ROUND(((F312+F313+F315+F314)/1000),5)</f>
        <v>1.71329</v>
      </c>
      <c r="G311" s="91">
        <f t="shared" ref="G311:AA311" si="180">ROUND(((G312+G313+G315+G314)/1000),5)</f>
        <v>1.7038599999999999</v>
      </c>
      <c r="H311" s="91">
        <f t="shared" si="180"/>
        <v>1.71113</v>
      </c>
      <c r="I311" s="91">
        <f t="shared" si="180"/>
        <v>1.77189</v>
      </c>
      <c r="J311" s="91">
        <f t="shared" si="180"/>
        <v>1.8929199999999999</v>
      </c>
      <c r="K311" s="91">
        <f t="shared" si="180"/>
        <v>2.1106500000000001</v>
      </c>
      <c r="L311" s="91">
        <f t="shared" si="180"/>
        <v>2.4228900000000002</v>
      </c>
      <c r="M311" s="91">
        <f t="shared" si="180"/>
        <v>2.4987200000000001</v>
      </c>
      <c r="N311" s="91">
        <f t="shared" si="180"/>
        <v>2.5462799999999999</v>
      </c>
      <c r="O311" s="91">
        <f t="shared" si="180"/>
        <v>2.5267200000000001</v>
      </c>
      <c r="P311" s="91">
        <f t="shared" si="180"/>
        <v>2.5251100000000002</v>
      </c>
      <c r="Q311" s="91">
        <f t="shared" si="180"/>
        <v>2.53912</v>
      </c>
      <c r="R311" s="91">
        <f t="shared" si="180"/>
        <v>2.6313599999999999</v>
      </c>
      <c r="S311" s="91">
        <f t="shared" si="180"/>
        <v>2.63191</v>
      </c>
      <c r="T311" s="91">
        <f t="shared" si="180"/>
        <v>2.6180699999999999</v>
      </c>
      <c r="U311" s="91">
        <f t="shared" si="180"/>
        <v>2.59958</v>
      </c>
      <c r="V311" s="91">
        <f t="shared" si="180"/>
        <v>2.5699299999999998</v>
      </c>
      <c r="W311" s="91">
        <f t="shared" si="180"/>
        <v>2.6056900000000001</v>
      </c>
      <c r="X311" s="91">
        <f t="shared" si="180"/>
        <v>2.5829599999999999</v>
      </c>
      <c r="Y311" s="91">
        <f t="shared" si="180"/>
        <v>2.4548999999999999</v>
      </c>
      <c r="Z311" s="91">
        <f t="shared" si="180"/>
        <v>2.2067399999999999</v>
      </c>
      <c r="AA311" s="91">
        <f t="shared" si="180"/>
        <v>2.0156000000000001</v>
      </c>
    </row>
    <row r="312" spans="1:27" ht="12.75" hidden="1" customHeight="1" outlineLevel="1" x14ac:dyDescent="0.2">
      <c r="A312" s="99" t="s">
        <v>2715</v>
      </c>
      <c r="B312" s="63" t="s">
        <v>238</v>
      </c>
      <c r="C312" s="43" t="s">
        <v>79</v>
      </c>
      <c r="D312" s="44">
        <v>1444.92</v>
      </c>
      <c r="E312" s="44">
        <v>1319.02</v>
      </c>
      <c r="F312" s="44">
        <v>1265.56</v>
      </c>
      <c r="G312" s="44">
        <v>1256.1300000000001</v>
      </c>
      <c r="H312" s="44">
        <v>1263.4000000000001</v>
      </c>
      <c r="I312" s="44">
        <v>1324.16</v>
      </c>
      <c r="J312" s="44">
        <v>1445.19</v>
      </c>
      <c r="K312" s="44">
        <v>1662.92</v>
      </c>
      <c r="L312" s="44">
        <v>1975.16</v>
      </c>
      <c r="M312" s="44">
        <v>2050.9899999999998</v>
      </c>
      <c r="N312" s="44">
        <v>2098.5500000000002</v>
      </c>
      <c r="O312" s="44">
        <v>2078.9899999999998</v>
      </c>
      <c r="P312" s="44">
        <v>2077.38</v>
      </c>
      <c r="Q312" s="44">
        <v>2091.39</v>
      </c>
      <c r="R312" s="44">
        <v>2183.63</v>
      </c>
      <c r="S312" s="44">
        <v>2184.1799999999998</v>
      </c>
      <c r="T312" s="44">
        <v>2170.34</v>
      </c>
      <c r="U312" s="44">
        <v>2151.85</v>
      </c>
      <c r="V312" s="44">
        <v>2122.1999999999998</v>
      </c>
      <c r="W312" s="44">
        <v>2157.96</v>
      </c>
      <c r="X312" s="44">
        <v>2135.23</v>
      </c>
      <c r="Y312" s="44">
        <v>2007.17</v>
      </c>
      <c r="Z312" s="44">
        <v>1759.01</v>
      </c>
      <c r="AA312" s="44">
        <v>1567.87</v>
      </c>
    </row>
    <row r="313" spans="1:27" ht="12.75" hidden="1" customHeight="1" outlineLevel="1" x14ac:dyDescent="0.2">
      <c r="A313" s="99" t="s">
        <v>2716</v>
      </c>
      <c r="B313" s="63" t="s">
        <v>90</v>
      </c>
      <c r="C313" s="43" t="s">
        <v>79</v>
      </c>
      <c r="D313" s="44">
        <f>$D$168</f>
        <v>113.12</v>
      </c>
      <c r="E313" s="44">
        <f>$D$168</f>
        <v>113.12</v>
      </c>
      <c r="F313" s="44">
        <f t="shared" ref="F313:AA313" si="181">$D$168</f>
        <v>113.12</v>
      </c>
      <c r="G313" s="44">
        <f t="shared" si="181"/>
        <v>113.12</v>
      </c>
      <c r="H313" s="44">
        <f t="shared" si="181"/>
        <v>113.12</v>
      </c>
      <c r="I313" s="44">
        <f t="shared" si="181"/>
        <v>113.12</v>
      </c>
      <c r="J313" s="44">
        <f t="shared" si="181"/>
        <v>113.12</v>
      </c>
      <c r="K313" s="44">
        <f t="shared" si="181"/>
        <v>113.12</v>
      </c>
      <c r="L313" s="44">
        <f t="shared" si="181"/>
        <v>113.12</v>
      </c>
      <c r="M313" s="44">
        <f t="shared" si="181"/>
        <v>113.12</v>
      </c>
      <c r="N313" s="44">
        <f t="shared" si="181"/>
        <v>113.12</v>
      </c>
      <c r="O313" s="44">
        <f t="shared" si="181"/>
        <v>113.12</v>
      </c>
      <c r="P313" s="44">
        <f t="shared" si="181"/>
        <v>113.12</v>
      </c>
      <c r="Q313" s="44">
        <f t="shared" si="181"/>
        <v>113.12</v>
      </c>
      <c r="R313" s="44">
        <f t="shared" si="181"/>
        <v>113.12</v>
      </c>
      <c r="S313" s="44">
        <f t="shared" si="181"/>
        <v>113.12</v>
      </c>
      <c r="T313" s="44">
        <f t="shared" si="181"/>
        <v>113.12</v>
      </c>
      <c r="U313" s="44">
        <f t="shared" si="181"/>
        <v>113.12</v>
      </c>
      <c r="V313" s="44">
        <f t="shared" si="181"/>
        <v>113.12</v>
      </c>
      <c r="W313" s="44">
        <f t="shared" si="181"/>
        <v>113.12</v>
      </c>
      <c r="X313" s="44">
        <f t="shared" si="181"/>
        <v>113.12</v>
      </c>
      <c r="Y313" s="44">
        <f t="shared" si="181"/>
        <v>113.12</v>
      </c>
      <c r="Z313" s="44">
        <f t="shared" si="181"/>
        <v>113.12</v>
      </c>
      <c r="AA313" s="44">
        <f t="shared" si="181"/>
        <v>113.12</v>
      </c>
    </row>
    <row r="314" spans="1:27" ht="12.75" hidden="1" customHeight="1" outlineLevel="1" x14ac:dyDescent="0.2">
      <c r="A314" s="99" t="s">
        <v>2717</v>
      </c>
      <c r="B314" s="63" t="s">
        <v>83</v>
      </c>
      <c r="C314" s="43" t="s">
        <v>79</v>
      </c>
      <c r="D314" s="44">
        <v>3.92</v>
      </c>
      <c r="E314" s="44">
        <v>3.92</v>
      </c>
      <c r="F314" s="44">
        <v>3.92</v>
      </c>
      <c r="G314" s="44">
        <v>3.92</v>
      </c>
      <c r="H314" s="44">
        <v>3.92</v>
      </c>
      <c r="I314" s="44">
        <v>3.92</v>
      </c>
      <c r="J314" s="44">
        <v>3.92</v>
      </c>
      <c r="K314" s="44">
        <v>3.92</v>
      </c>
      <c r="L314" s="44">
        <v>3.92</v>
      </c>
      <c r="M314" s="44">
        <v>3.92</v>
      </c>
      <c r="N314" s="44">
        <v>3.92</v>
      </c>
      <c r="O314" s="44">
        <v>3.92</v>
      </c>
      <c r="P314" s="44">
        <v>3.92</v>
      </c>
      <c r="Q314" s="44">
        <v>3.92</v>
      </c>
      <c r="R314" s="44">
        <v>3.92</v>
      </c>
      <c r="S314" s="44">
        <v>3.92</v>
      </c>
      <c r="T314" s="44">
        <v>3.92</v>
      </c>
      <c r="U314" s="44">
        <v>3.92</v>
      </c>
      <c r="V314" s="44">
        <v>3.92</v>
      </c>
      <c r="W314" s="44">
        <v>3.92</v>
      </c>
      <c r="X314" s="44">
        <v>3.92</v>
      </c>
      <c r="Y314" s="44">
        <v>3.92</v>
      </c>
      <c r="Z314" s="44">
        <v>3.92</v>
      </c>
      <c r="AA314" s="44">
        <v>3.92</v>
      </c>
    </row>
    <row r="315" spans="1:27" ht="12.75" hidden="1" customHeight="1" outlineLevel="1" x14ac:dyDescent="0.2">
      <c r="A315" s="99" t="s">
        <v>2718</v>
      </c>
      <c r="B315" s="63" t="s">
        <v>81</v>
      </c>
      <c r="C315" s="43" t="s">
        <v>79</v>
      </c>
      <c r="D315" s="44">
        <f>$D$11</f>
        <v>330.69</v>
      </c>
      <c r="E315" s="44">
        <f t="shared" ref="E315:AA315" si="182">$D$11</f>
        <v>330.69</v>
      </c>
      <c r="F315" s="44">
        <f t="shared" si="182"/>
        <v>330.69</v>
      </c>
      <c r="G315" s="44">
        <f t="shared" si="182"/>
        <v>330.69</v>
      </c>
      <c r="H315" s="44">
        <f t="shared" si="182"/>
        <v>330.69</v>
      </c>
      <c r="I315" s="44">
        <f t="shared" si="182"/>
        <v>330.69</v>
      </c>
      <c r="J315" s="44">
        <f t="shared" si="182"/>
        <v>330.69</v>
      </c>
      <c r="K315" s="44">
        <f t="shared" si="182"/>
        <v>330.69</v>
      </c>
      <c r="L315" s="44">
        <f t="shared" si="182"/>
        <v>330.69</v>
      </c>
      <c r="M315" s="44">
        <f t="shared" si="182"/>
        <v>330.69</v>
      </c>
      <c r="N315" s="44">
        <f t="shared" si="182"/>
        <v>330.69</v>
      </c>
      <c r="O315" s="44">
        <f t="shared" si="182"/>
        <v>330.69</v>
      </c>
      <c r="P315" s="44">
        <f t="shared" si="182"/>
        <v>330.69</v>
      </c>
      <c r="Q315" s="44">
        <f t="shared" si="182"/>
        <v>330.69</v>
      </c>
      <c r="R315" s="44">
        <f t="shared" si="182"/>
        <v>330.69</v>
      </c>
      <c r="S315" s="44">
        <f t="shared" si="182"/>
        <v>330.69</v>
      </c>
      <c r="T315" s="44">
        <f t="shared" si="182"/>
        <v>330.69</v>
      </c>
      <c r="U315" s="44">
        <f t="shared" si="182"/>
        <v>330.69</v>
      </c>
      <c r="V315" s="44">
        <f t="shared" si="182"/>
        <v>330.69</v>
      </c>
      <c r="W315" s="44">
        <f t="shared" si="182"/>
        <v>330.69</v>
      </c>
      <c r="X315" s="44">
        <f t="shared" si="182"/>
        <v>330.69</v>
      </c>
      <c r="Y315" s="44">
        <f t="shared" si="182"/>
        <v>330.69</v>
      </c>
      <c r="Z315" s="44">
        <f t="shared" si="182"/>
        <v>330.69</v>
      </c>
      <c r="AA315" s="44">
        <f t="shared" si="182"/>
        <v>330.69</v>
      </c>
    </row>
    <row r="316" spans="1:27" ht="12.75" customHeight="1" collapsed="1" x14ac:dyDescent="0.2">
      <c r="A316" s="98" t="s">
        <v>2719</v>
      </c>
      <c r="B316" s="28" t="str">
        <f>"31"&amp;"."&amp;$B$801&amp;"."&amp;$B$802</f>
        <v>31.08.2023</v>
      </c>
      <c r="C316" s="90" t="s">
        <v>76</v>
      </c>
      <c r="D316" s="91">
        <f>ROUND(((D317+D318+D320+D319)/1000),5)</f>
        <v>1.7076199999999999</v>
      </c>
      <c r="E316" s="91">
        <f>ROUND(((E317+E318+E320+E319)/1000),5)</f>
        <v>1.5988599999999999</v>
      </c>
      <c r="F316" s="91">
        <f>ROUND(((F317+F318+F320+F319)/1000),5)</f>
        <v>1.5142</v>
      </c>
      <c r="G316" s="91">
        <f t="shared" ref="G316:AA316" si="183">ROUND(((G317+G318+G320+G319)/1000),5)</f>
        <v>1.4965299999999999</v>
      </c>
      <c r="H316" s="91">
        <f t="shared" si="183"/>
        <v>1.5386200000000001</v>
      </c>
      <c r="I316" s="91">
        <f t="shared" si="183"/>
        <v>1.6637299999999999</v>
      </c>
      <c r="J316" s="91">
        <f t="shared" si="183"/>
        <v>1.8111900000000001</v>
      </c>
      <c r="K316" s="91">
        <f t="shared" si="183"/>
        <v>2.0733700000000002</v>
      </c>
      <c r="L316" s="91">
        <f t="shared" si="183"/>
        <v>2.3063500000000001</v>
      </c>
      <c r="M316" s="91">
        <f t="shared" si="183"/>
        <v>2.4257499999999999</v>
      </c>
      <c r="N316" s="91">
        <f t="shared" si="183"/>
        <v>2.61843</v>
      </c>
      <c r="O316" s="91">
        <f t="shared" si="183"/>
        <v>2.4656600000000002</v>
      </c>
      <c r="P316" s="91">
        <f t="shared" si="183"/>
        <v>2.4072800000000001</v>
      </c>
      <c r="Q316" s="91">
        <f t="shared" si="183"/>
        <v>2.4376500000000001</v>
      </c>
      <c r="R316" s="91">
        <f t="shared" si="183"/>
        <v>2.57504</v>
      </c>
      <c r="S316" s="91">
        <f t="shared" si="183"/>
        <v>2.56365</v>
      </c>
      <c r="T316" s="91">
        <f t="shared" si="183"/>
        <v>2.5464500000000001</v>
      </c>
      <c r="U316" s="91">
        <f t="shared" si="183"/>
        <v>2.51945</v>
      </c>
      <c r="V316" s="91">
        <f t="shared" si="183"/>
        <v>2.5235400000000001</v>
      </c>
      <c r="W316" s="91">
        <f t="shared" si="183"/>
        <v>2.5246300000000002</v>
      </c>
      <c r="X316" s="91">
        <f t="shared" si="183"/>
        <v>2.57233</v>
      </c>
      <c r="Y316" s="91">
        <f t="shared" si="183"/>
        <v>2.4796299999999998</v>
      </c>
      <c r="Z316" s="91">
        <f t="shared" si="183"/>
        <v>2.1909700000000001</v>
      </c>
      <c r="AA316" s="91">
        <f t="shared" si="183"/>
        <v>1.9884999999999999</v>
      </c>
    </row>
    <row r="317" spans="1:27" ht="12.75" hidden="1" customHeight="1" outlineLevel="1" x14ac:dyDescent="0.2">
      <c r="A317" s="99" t="s">
        <v>2720</v>
      </c>
      <c r="B317" s="63" t="s">
        <v>238</v>
      </c>
      <c r="C317" s="43" t="s">
        <v>79</v>
      </c>
      <c r="D317" s="44">
        <v>1259.8900000000001</v>
      </c>
      <c r="E317" s="44">
        <v>1151.1300000000001</v>
      </c>
      <c r="F317" s="44">
        <v>1066.47</v>
      </c>
      <c r="G317" s="44">
        <v>1048.8</v>
      </c>
      <c r="H317" s="44">
        <v>1090.8900000000001</v>
      </c>
      <c r="I317" s="44">
        <v>1216</v>
      </c>
      <c r="J317" s="44">
        <v>1363.46</v>
      </c>
      <c r="K317" s="44">
        <v>1625.64</v>
      </c>
      <c r="L317" s="44">
        <v>1858.62</v>
      </c>
      <c r="M317" s="44">
        <v>1978.02</v>
      </c>
      <c r="N317" s="44">
        <v>2170.6999999999998</v>
      </c>
      <c r="O317" s="44">
        <v>2017.93</v>
      </c>
      <c r="P317" s="44">
        <v>1959.55</v>
      </c>
      <c r="Q317" s="44">
        <v>1989.92</v>
      </c>
      <c r="R317" s="44">
        <v>2127.31</v>
      </c>
      <c r="S317" s="44">
        <v>2115.92</v>
      </c>
      <c r="T317" s="44">
        <v>2098.7199999999998</v>
      </c>
      <c r="U317" s="44">
        <v>2071.7199999999998</v>
      </c>
      <c r="V317" s="44">
        <v>2075.81</v>
      </c>
      <c r="W317" s="44">
        <v>2076.9</v>
      </c>
      <c r="X317" s="44">
        <v>2124.6</v>
      </c>
      <c r="Y317" s="44">
        <v>2031.9</v>
      </c>
      <c r="Z317" s="44">
        <v>1743.24</v>
      </c>
      <c r="AA317" s="44">
        <v>1540.77</v>
      </c>
    </row>
    <row r="318" spans="1:27" ht="12.75" hidden="1" customHeight="1" outlineLevel="1" x14ac:dyDescent="0.2">
      <c r="A318" s="99" t="s">
        <v>2721</v>
      </c>
      <c r="B318" s="63" t="s">
        <v>90</v>
      </c>
      <c r="C318" s="43" t="s">
        <v>79</v>
      </c>
      <c r="D318" s="44">
        <f>$D$168</f>
        <v>113.12</v>
      </c>
      <c r="E318" s="44">
        <f>$D$168</f>
        <v>113.12</v>
      </c>
      <c r="F318" s="44">
        <f t="shared" ref="F318:AA318" si="184">$D$168</f>
        <v>113.12</v>
      </c>
      <c r="G318" s="44">
        <f t="shared" si="184"/>
        <v>113.12</v>
      </c>
      <c r="H318" s="44">
        <f t="shared" si="184"/>
        <v>113.12</v>
      </c>
      <c r="I318" s="44">
        <f t="shared" si="184"/>
        <v>113.12</v>
      </c>
      <c r="J318" s="44">
        <f t="shared" si="184"/>
        <v>113.12</v>
      </c>
      <c r="K318" s="44">
        <f t="shared" si="184"/>
        <v>113.12</v>
      </c>
      <c r="L318" s="44">
        <f t="shared" si="184"/>
        <v>113.12</v>
      </c>
      <c r="M318" s="44">
        <f t="shared" si="184"/>
        <v>113.12</v>
      </c>
      <c r="N318" s="44">
        <f t="shared" si="184"/>
        <v>113.12</v>
      </c>
      <c r="O318" s="44">
        <f t="shared" si="184"/>
        <v>113.12</v>
      </c>
      <c r="P318" s="44">
        <f t="shared" si="184"/>
        <v>113.12</v>
      </c>
      <c r="Q318" s="44">
        <f t="shared" si="184"/>
        <v>113.12</v>
      </c>
      <c r="R318" s="44">
        <f t="shared" si="184"/>
        <v>113.12</v>
      </c>
      <c r="S318" s="44">
        <f t="shared" si="184"/>
        <v>113.12</v>
      </c>
      <c r="T318" s="44">
        <f t="shared" si="184"/>
        <v>113.12</v>
      </c>
      <c r="U318" s="44">
        <f t="shared" si="184"/>
        <v>113.12</v>
      </c>
      <c r="V318" s="44">
        <f t="shared" si="184"/>
        <v>113.12</v>
      </c>
      <c r="W318" s="44">
        <f t="shared" si="184"/>
        <v>113.12</v>
      </c>
      <c r="X318" s="44">
        <f t="shared" si="184"/>
        <v>113.12</v>
      </c>
      <c r="Y318" s="44">
        <f t="shared" si="184"/>
        <v>113.12</v>
      </c>
      <c r="Z318" s="44">
        <f t="shared" si="184"/>
        <v>113.12</v>
      </c>
      <c r="AA318" s="44">
        <f t="shared" si="184"/>
        <v>113.12</v>
      </c>
    </row>
    <row r="319" spans="1:27" ht="12.75" hidden="1" customHeight="1" outlineLevel="1" x14ac:dyDescent="0.2">
      <c r="A319" s="99" t="s">
        <v>2722</v>
      </c>
      <c r="B319" s="63" t="s">
        <v>83</v>
      </c>
      <c r="C319" s="43" t="s">
        <v>79</v>
      </c>
      <c r="D319" s="44">
        <v>3.92</v>
      </c>
      <c r="E319" s="44">
        <v>3.92</v>
      </c>
      <c r="F319" s="44">
        <v>3.92</v>
      </c>
      <c r="G319" s="44">
        <v>3.92</v>
      </c>
      <c r="H319" s="44">
        <v>3.92</v>
      </c>
      <c r="I319" s="44">
        <v>3.92</v>
      </c>
      <c r="J319" s="44">
        <v>3.92</v>
      </c>
      <c r="K319" s="44">
        <v>3.92</v>
      </c>
      <c r="L319" s="44">
        <v>3.92</v>
      </c>
      <c r="M319" s="44">
        <v>3.92</v>
      </c>
      <c r="N319" s="44">
        <v>3.92</v>
      </c>
      <c r="O319" s="44">
        <v>3.92</v>
      </c>
      <c r="P319" s="44">
        <v>3.92</v>
      </c>
      <c r="Q319" s="44">
        <v>3.92</v>
      </c>
      <c r="R319" s="44">
        <v>3.92</v>
      </c>
      <c r="S319" s="44">
        <v>3.92</v>
      </c>
      <c r="T319" s="44">
        <v>3.92</v>
      </c>
      <c r="U319" s="44">
        <v>3.92</v>
      </c>
      <c r="V319" s="44">
        <v>3.92</v>
      </c>
      <c r="W319" s="44">
        <v>3.92</v>
      </c>
      <c r="X319" s="44">
        <v>3.92</v>
      </c>
      <c r="Y319" s="44">
        <v>3.92</v>
      </c>
      <c r="Z319" s="44">
        <v>3.92</v>
      </c>
      <c r="AA319" s="44">
        <v>3.92</v>
      </c>
    </row>
    <row r="320" spans="1:27" ht="12.75" hidden="1" customHeight="1" outlineLevel="1" x14ac:dyDescent="0.2">
      <c r="A320" s="99" t="s">
        <v>2723</v>
      </c>
      <c r="B320" s="63" t="s">
        <v>81</v>
      </c>
      <c r="C320" s="43" t="s">
        <v>79</v>
      </c>
      <c r="D320" s="44">
        <f>$D$11</f>
        <v>330.69</v>
      </c>
      <c r="E320" s="44">
        <f t="shared" ref="E320:AA320" si="185">$D$11</f>
        <v>330.69</v>
      </c>
      <c r="F320" s="44">
        <f t="shared" si="185"/>
        <v>330.69</v>
      </c>
      <c r="G320" s="44">
        <f t="shared" si="185"/>
        <v>330.69</v>
      </c>
      <c r="H320" s="44">
        <f t="shared" si="185"/>
        <v>330.69</v>
      </c>
      <c r="I320" s="44">
        <f t="shared" si="185"/>
        <v>330.69</v>
      </c>
      <c r="J320" s="44">
        <f t="shared" si="185"/>
        <v>330.69</v>
      </c>
      <c r="K320" s="44">
        <f t="shared" si="185"/>
        <v>330.69</v>
      </c>
      <c r="L320" s="44">
        <f t="shared" si="185"/>
        <v>330.69</v>
      </c>
      <c r="M320" s="44">
        <f t="shared" si="185"/>
        <v>330.69</v>
      </c>
      <c r="N320" s="44">
        <f t="shared" si="185"/>
        <v>330.69</v>
      </c>
      <c r="O320" s="44">
        <f t="shared" si="185"/>
        <v>330.69</v>
      </c>
      <c r="P320" s="44">
        <f t="shared" si="185"/>
        <v>330.69</v>
      </c>
      <c r="Q320" s="44">
        <f t="shared" si="185"/>
        <v>330.69</v>
      </c>
      <c r="R320" s="44">
        <f t="shared" si="185"/>
        <v>330.69</v>
      </c>
      <c r="S320" s="44">
        <f t="shared" si="185"/>
        <v>330.69</v>
      </c>
      <c r="T320" s="44">
        <f t="shared" si="185"/>
        <v>330.69</v>
      </c>
      <c r="U320" s="44">
        <f t="shared" si="185"/>
        <v>330.69</v>
      </c>
      <c r="V320" s="44">
        <f t="shared" si="185"/>
        <v>330.69</v>
      </c>
      <c r="W320" s="44">
        <f t="shared" si="185"/>
        <v>330.69</v>
      </c>
      <c r="X320" s="44">
        <f t="shared" si="185"/>
        <v>330.69</v>
      </c>
      <c r="Y320" s="44">
        <f t="shared" si="185"/>
        <v>330.69</v>
      </c>
      <c r="Z320" s="44">
        <f t="shared" si="185"/>
        <v>330.69</v>
      </c>
      <c r="AA320" s="44">
        <f t="shared" si="185"/>
        <v>330.69</v>
      </c>
    </row>
    <row r="321" spans="1:27" ht="12.75" customHeight="1" collapsed="1" x14ac:dyDescent="0.2">
      <c r="A321" s="100"/>
      <c r="B321" s="101" t="s">
        <v>392</v>
      </c>
      <c r="C321" s="102"/>
      <c r="D321" s="103"/>
      <c r="E321" s="103"/>
      <c r="F321" s="103"/>
      <c r="G321" s="103"/>
      <c r="I321" s="39"/>
    </row>
    <row r="322" spans="1:27" ht="12.75" customHeight="1" x14ac:dyDescent="0.2">
      <c r="A322" s="100"/>
      <c r="B322" s="101" t="s">
        <v>392</v>
      </c>
      <c r="C322" s="102"/>
      <c r="D322" s="103"/>
      <c r="E322" s="103"/>
      <c r="F322" s="103"/>
      <c r="G322" s="103"/>
      <c r="I322" s="39"/>
    </row>
    <row r="323" spans="1:27" ht="12.75" customHeight="1" x14ac:dyDescent="0.2">
      <c r="A323" s="175" t="s">
        <v>549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7"/>
    </row>
    <row r="324" spans="1:27" ht="25.5" x14ac:dyDescent="0.2">
      <c r="A324" s="26" t="s">
        <v>64</v>
      </c>
      <c r="B324" s="27" t="s">
        <v>210</v>
      </c>
      <c r="C324" s="26" t="s">
        <v>211</v>
      </c>
      <c r="D324" s="27" t="s">
        <v>212</v>
      </c>
      <c r="E324" s="27" t="s">
        <v>213</v>
      </c>
      <c r="F324" s="27" t="s">
        <v>214</v>
      </c>
      <c r="G324" s="27" t="s">
        <v>215</v>
      </c>
      <c r="H324" s="27" t="s">
        <v>216</v>
      </c>
      <c r="I324" s="27" t="s">
        <v>217</v>
      </c>
      <c r="J324" s="27" t="s">
        <v>218</v>
      </c>
      <c r="K324" s="27" t="s">
        <v>219</v>
      </c>
      <c r="L324" s="27" t="s">
        <v>220</v>
      </c>
      <c r="M324" s="27" t="s">
        <v>221</v>
      </c>
      <c r="N324" s="27" t="s">
        <v>222</v>
      </c>
      <c r="O324" s="27" t="s">
        <v>223</v>
      </c>
      <c r="P324" s="27" t="s">
        <v>224</v>
      </c>
      <c r="Q324" s="27" t="s">
        <v>225</v>
      </c>
      <c r="R324" s="27" t="s">
        <v>226</v>
      </c>
      <c r="S324" s="27" t="s">
        <v>227</v>
      </c>
      <c r="T324" s="27" t="s">
        <v>228</v>
      </c>
      <c r="U324" s="27" t="s">
        <v>229</v>
      </c>
      <c r="V324" s="27" t="s">
        <v>230</v>
      </c>
      <c r="W324" s="27" t="s">
        <v>231</v>
      </c>
      <c r="X324" s="27" t="s">
        <v>232</v>
      </c>
      <c r="Y324" s="27" t="s">
        <v>233</v>
      </c>
      <c r="Z324" s="27" t="s">
        <v>234</v>
      </c>
      <c r="AA324" s="27" t="s">
        <v>235</v>
      </c>
    </row>
    <row r="325" spans="1:27" ht="12.75" customHeight="1" x14ac:dyDescent="0.2">
      <c r="A325" s="98" t="s">
        <v>2724</v>
      </c>
      <c r="B325" s="28" t="str">
        <f>"01"&amp;"."&amp;$B$801&amp;"."&amp;$B$802</f>
        <v>01.08.2023</v>
      </c>
      <c r="C325" s="90" t="s">
        <v>76</v>
      </c>
      <c r="D325" s="91">
        <f>ROUND(((D326+D327+D329+D328)/1000),5)</f>
        <v>1.5989800000000001</v>
      </c>
      <c r="E325" s="91">
        <f>ROUND(((E326+E327+E329+E328)/1000),5)</f>
        <v>1.4000600000000001</v>
      </c>
      <c r="F325" s="91">
        <f>ROUND(((F326+F327+F329+F328)/1000),5)</f>
        <v>1.27996</v>
      </c>
      <c r="G325" s="91">
        <f t="shared" ref="G325:AA325" si="186">ROUND(((G326+G327+G329+G328)/1000),5)</f>
        <v>1.26312</v>
      </c>
      <c r="H325" s="91">
        <f t="shared" si="186"/>
        <v>0.55896999999999997</v>
      </c>
      <c r="I325" s="91">
        <f t="shared" si="186"/>
        <v>1.25461</v>
      </c>
      <c r="J325" s="91">
        <f t="shared" si="186"/>
        <v>1.53898</v>
      </c>
      <c r="K325" s="91">
        <f t="shared" si="186"/>
        <v>2.0112700000000001</v>
      </c>
      <c r="L325" s="91">
        <f t="shared" si="186"/>
        <v>2.3756300000000001</v>
      </c>
      <c r="M325" s="91">
        <f t="shared" si="186"/>
        <v>2.6892900000000002</v>
      </c>
      <c r="N325" s="91">
        <f t="shared" si="186"/>
        <v>2.76911</v>
      </c>
      <c r="O325" s="91">
        <f t="shared" si="186"/>
        <v>2.77345</v>
      </c>
      <c r="P325" s="91">
        <f t="shared" si="186"/>
        <v>2.76674</v>
      </c>
      <c r="Q325" s="91">
        <f t="shared" si="186"/>
        <v>2.7913000000000001</v>
      </c>
      <c r="R325" s="91">
        <f t="shared" si="186"/>
        <v>2.6569500000000001</v>
      </c>
      <c r="S325" s="91">
        <f t="shared" si="186"/>
        <v>2.6626599999999998</v>
      </c>
      <c r="T325" s="91">
        <f t="shared" si="186"/>
        <v>2.6722199999999998</v>
      </c>
      <c r="U325" s="91">
        <f t="shared" si="186"/>
        <v>2.6628599999999998</v>
      </c>
      <c r="V325" s="91">
        <f t="shared" si="186"/>
        <v>2.6479300000000001</v>
      </c>
      <c r="W325" s="91">
        <f t="shared" si="186"/>
        <v>2.6152799999999998</v>
      </c>
      <c r="X325" s="91">
        <f t="shared" si="186"/>
        <v>2.5817999999999999</v>
      </c>
      <c r="Y325" s="91">
        <f t="shared" si="186"/>
        <v>2.53904</v>
      </c>
      <c r="Z325" s="91">
        <f t="shared" si="186"/>
        <v>2.3476400000000002</v>
      </c>
      <c r="AA325" s="91">
        <f t="shared" si="186"/>
        <v>1.96932</v>
      </c>
    </row>
    <row r="326" spans="1:27" ht="12.75" hidden="1" customHeight="1" outlineLevel="1" x14ac:dyDescent="0.2">
      <c r="A326" s="99" t="s">
        <v>2725</v>
      </c>
      <c r="B326" s="63" t="s">
        <v>238</v>
      </c>
      <c r="C326" s="43" t="s">
        <v>79</v>
      </c>
      <c r="D326" s="44">
        <v>1047.3399999999999</v>
      </c>
      <c r="E326" s="44">
        <v>848.42</v>
      </c>
      <c r="F326" s="44">
        <v>728.32</v>
      </c>
      <c r="G326" s="44">
        <v>711.48</v>
      </c>
      <c r="H326" s="44">
        <v>7.33</v>
      </c>
      <c r="I326" s="44">
        <v>702.97</v>
      </c>
      <c r="J326" s="44">
        <v>987.34</v>
      </c>
      <c r="K326" s="44">
        <v>1459.63</v>
      </c>
      <c r="L326" s="44">
        <v>1823.99</v>
      </c>
      <c r="M326" s="44">
        <v>2137.65</v>
      </c>
      <c r="N326" s="44">
        <v>2217.4699999999998</v>
      </c>
      <c r="O326" s="44">
        <v>2221.81</v>
      </c>
      <c r="P326" s="44">
        <v>2215.1</v>
      </c>
      <c r="Q326" s="44">
        <v>2239.66</v>
      </c>
      <c r="R326" s="44">
        <v>2105.31</v>
      </c>
      <c r="S326" s="44">
        <v>2111.02</v>
      </c>
      <c r="T326" s="44">
        <v>2120.58</v>
      </c>
      <c r="U326" s="44">
        <v>2111.2199999999998</v>
      </c>
      <c r="V326" s="44">
        <v>2096.29</v>
      </c>
      <c r="W326" s="44">
        <v>2063.64</v>
      </c>
      <c r="X326" s="44">
        <v>2030.16</v>
      </c>
      <c r="Y326" s="44">
        <v>1987.4</v>
      </c>
      <c r="Z326" s="44">
        <v>1796</v>
      </c>
      <c r="AA326" s="44">
        <v>1417.68</v>
      </c>
    </row>
    <row r="327" spans="1:27" ht="12.75" hidden="1" customHeight="1" outlineLevel="1" x14ac:dyDescent="0.2">
      <c r="A327" s="99" t="s">
        <v>2726</v>
      </c>
      <c r="B327" s="63" t="s">
        <v>90</v>
      </c>
      <c r="C327" s="43" t="s">
        <v>79</v>
      </c>
      <c r="D327" s="44">
        <v>217.03</v>
      </c>
      <c r="E327" s="44">
        <f>$D$327</f>
        <v>217.03</v>
      </c>
      <c r="F327" s="44">
        <f t="shared" ref="F327:AA327" si="187">$D$327</f>
        <v>217.03</v>
      </c>
      <c r="G327" s="44">
        <f t="shared" si="187"/>
        <v>217.03</v>
      </c>
      <c r="H327" s="44">
        <f t="shared" si="187"/>
        <v>217.03</v>
      </c>
      <c r="I327" s="44">
        <f t="shared" si="187"/>
        <v>217.03</v>
      </c>
      <c r="J327" s="44">
        <f t="shared" si="187"/>
        <v>217.03</v>
      </c>
      <c r="K327" s="44">
        <f t="shared" si="187"/>
        <v>217.03</v>
      </c>
      <c r="L327" s="44">
        <f t="shared" si="187"/>
        <v>217.03</v>
      </c>
      <c r="M327" s="44">
        <f t="shared" si="187"/>
        <v>217.03</v>
      </c>
      <c r="N327" s="44">
        <f t="shared" si="187"/>
        <v>217.03</v>
      </c>
      <c r="O327" s="44">
        <f t="shared" si="187"/>
        <v>217.03</v>
      </c>
      <c r="P327" s="44">
        <f t="shared" si="187"/>
        <v>217.03</v>
      </c>
      <c r="Q327" s="44">
        <f t="shared" si="187"/>
        <v>217.03</v>
      </c>
      <c r="R327" s="44">
        <f t="shared" si="187"/>
        <v>217.03</v>
      </c>
      <c r="S327" s="44">
        <f t="shared" si="187"/>
        <v>217.03</v>
      </c>
      <c r="T327" s="44">
        <f t="shared" si="187"/>
        <v>217.03</v>
      </c>
      <c r="U327" s="44">
        <f t="shared" si="187"/>
        <v>217.03</v>
      </c>
      <c r="V327" s="44">
        <f t="shared" si="187"/>
        <v>217.03</v>
      </c>
      <c r="W327" s="44">
        <f t="shared" si="187"/>
        <v>217.03</v>
      </c>
      <c r="X327" s="44">
        <f t="shared" si="187"/>
        <v>217.03</v>
      </c>
      <c r="Y327" s="44">
        <f t="shared" si="187"/>
        <v>217.03</v>
      </c>
      <c r="Z327" s="44">
        <f t="shared" si="187"/>
        <v>217.03</v>
      </c>
      <c r="AA327" s="44">
        <f t="shared" si="187"/>
        <v>217.03</v>
      </c>
    </row>
    <row r="328" spans="1:27" ht="12.75" hidden="1" customHeight="1" outlineLevel="1" x14ac:dyDescent="0.2">
      <c r="A328" s="99" t="s">
        <v>2727</v>
      </c>
      <c r="B328" s="63" t="s">
        <v>83</v>
      </c>
      <c r="C328" s="43" t="s">
        <v>79</v>
      </c>
      <c r="D328" s="44">
        <v>3.92</v>
      </c>
      <c r="E328" s="44">
        <v>3.92</v>
      </c>
      <c r="F328" s="44">
        <v>3.92</v>
      </c>
      <c r="G328" s="44">
        <v>3.92</v>
      </c>
      <c r="H328" s="44">
        <v>3.92</v>
      </c>
      <c r="I328" s="44">
        <v>3.92</v>
      </c>
      <c r="J328" s="44">
        <v>3.92</v>
      </c>
      <c r="K328" s="44">
        <v>3.92</v>
      </c>
      <c r="L328" s="44">
        <v>3.92</v>
      </c>
      <c r="M328" s="44">
        <v>3.92</v>
      </c>
      <c r="N328" s="44">
        <v>3.92</v>
      </c>
      <c r="O328" s="44">
        <v>3.92</v>
      </c>
      <c r="P328" s="44">
        <v>3.92</v>
      </c>
      <c r="Q328" s="44">
        <v>3.92</v>
      </c>
      <c r="R328" s="44">
        <v>3.92</v>
      </c>
      <c r="S328" s="44">
        <v>3.92</v>
      </c>
      <c r="T328" s="44">
        <v>3.92</v>
      </c>
      <c r="U328" s="44">
        <v>3.92</v>
      </c>
      <c r="V328" s="44">
        <v>3.92</v>
      </c>
      <c r="W328" s="44">
        <v>3.92</v>
      </c>
      <c r="X328" s="44">
        <v>3.92</v>
      </c>
      <c r="Y328" s="44">
        <v>3.92</v>
      </c>
      <c r="Z328" s="44">
        <v>3.92</v>
      </c>
      <c r="AA328" s="44">
        <v>3.92</v>
      </c>
    </row>
    <row r="329" spans="1:27" ht="12.75" hidden="1" customHeight="1" outlineLevel="1" x14ac:dyDescent="0.2">
      <c r="A329" s="99" t="s">
        <v>2728</v>
      </c>
      <c r="B329" s="63" t="s">
        <v>81</v>
      </c>
      <c r="C329" s="43" t="s">
        <v>79</v>
      </c>
      <c r="D329" s="44">
        <f>$D$11</f>
        <v>330.69</v>
      </c>
      <c r="E329" s="44">
        <f t="shared" ref="E329:AA329" si="188">$D$11</f>
        <v>330.69</v>
      </c>
      <c r="F329" s="44">
        <f t="shared" si="188"/>
        <v>330.69</v>
      </c>
      <c r="G329" s="44">
        <f t="shared" si="188"/>
        <v>330.69</v>
      </c>
      <c r="H329" s="44">
        <f t="shared" si="188"/>
        <v>330.69</v>
      </c>
      <c r="I329" s="44">
        <f t="shared" si="188"/>
        <v>330.69</v>
      </c>
      <c r="J329" s="44">
        <f t="shared" si="188"/>
        <v>330.69</v>
      </c>
      <c r="K329" s="44">
        <f t="shared" si="188"/>
        <v>330.69</v>
      </c>
      <c r="L329" s="44">
        <f t="shared" si="188"/>
        <v>330.69</v>
      </c>
      <c r="M329" s="44">
        <f t="shared" si="188"/>
        <v>330.69</v>
      </c>
      <c r="N329" s="44">
        <f t="shared" si="188"/>
        <v>330.69</v>
      </c>
      <c r="O329" s="44">
        <f t="shared" si="188"/>
        <v>330.69</v>
      </c>
      <c r="P329" s="44">
        <f t="shared" si="188"/>
        <v>330.69</v>
      </c>
      <c r="Q329" s="44">
        <f t="shared" si="188"/>
        <v>330.69</v>
      </c>
      <c r="R329" s="44">
        <f t="shared" si="188"/>
        <v>330.69</v>
      </c>
      <c r="S329" s="44">
        <f t="shared" si="188"/>
        <v>330.69</v>
      </c>
      <c r="T329" s="44">
        <f t="shared" si="188"/>
        <v>330.69</v>
      </c>
      <c r="U329" s="44">
        <f t="shared" si="188"/>
        <v>330.69</v>
      </c>
      <c r="V329" s="44">
        <f t="shared" si="188"/>
        <v>330.69</v>
      </c>
      <c r="W329" s="44">
        <f t="shared" si="188"/>
        <v>330.69</v>
      </c>
      <c r="X329" s="44">
        <f t="shared" si="188"/>
        <v>330.69</v>
      </c>
      <c r="Y329" s="44">
        <f t="shared" si="188"/>
        <v>330.69</v>
      </c>
      <c r="Z329" s="44">
        <f t="shared" si="188"/>
        <v>330.69</v>
      </c>
      <c r="AA329" s="44">
        <f t="shared" si="188"/>
        <v>330.69</v>
      </c>
    </row>
    <row r="330" spans="1:27" ht="12.75" customHeight="1" collapsed="1" x14ac:dyDescent="0.2">
      <c r="A330" s="98" t="s">
        <v>2729</v>
      </c>
      <c r="B330" s="28" t="str">
        <f>"02"&amp;"."&amp;$B$801&amp;"."&amp;$B$802</f>
        <v>02.08.2023</v>
      </c>
      <c r="C330" s="90" t="s">
        <v>76</v>
      </c>
      <c r="D330" s="91">
        <f>ROUND(((D331+D332+D334+D333)/1000),5)</f>
        <v>1.7</v>
      </c>
      <c r="E330" s="91">
        <f>ROUND(((E331+E332+E334+E333)/1000),5)</f>
        <v>1.4983</v>
      </c>
      <c r="F330" s="91">
        <f>ROUND(((F331+F332+F334+F333)/1000),5)</f>
        <v>1.3931100000000001</v>
      </c>
      <c r="G330" s="91">
        <f t="shared" ref="G330:AA330" si="189">ROUND(((G331+G332+G334+G333)/1000),5)</f>
        <v>1.3506800000000001</v>
      </c>
      <c r="H330" s="91">
        <f t="shared" si="189"/>
        <v>1.3329800000000001</v>
      </c>
      <c r="I330" s="91">
        <f t="shared" si="189"/>
        <v>1.4294800000000001</v>
      </c>
      <c r="J330" s="91">
        <f t="shared" si="189"/>
        <v>1.63808</v>
      </c>
      <c r="K330" s="91">
        <f t="shared" si="189"/>
        <v>1.9852399999999999</v>
      </c>
      <c r="L330" s="91">
        <f t="shared" si="189"/>
        <v>2.23448</v>
      </c>
      <c r="M330" s="91">
        <f t="shared" si="189"/>
        <v>2.5423</v>
      </c>
      <c r="N330" s="91">
        <f t="shared" si="189"/>
        <v>2.6117900000000001</v>
      </c>
      <c r="O330" s="91">
        <f t="shared" si="189"/>
        <v>2.6138599999999999</v>
      </c>
      <c r="P330" s="91">
        <f t="shared" si="189"/>
        <v>2.60928</v>
      </c>
      <c r="Q330" s="91">
        <f t="shared" si="189"/>
        <v>2.6336499999999998</v>
      </c>
      <c r="R330" s="91">
        <f t="shared" si="189"/>
        <v>2.6924399999999999</v>
      </c>
      <c r="S330" s="91">
        <f t="shared" si="189"/>
        <v>2.6915100000000001</v>
      </c>
      <c r="T330" s="91">
        <f t="shared" si="189"/>
        <v>2.67761</v>
      </c>
      <c r="U330" s="91">
        <f t="shared" si="189"/>
        <v>2.6173899999999999</v>
      </c>
      <c r="V330" s="91">
        <f t="shared" si="189"/>
        <v>2.6066400000000001</v>
      </c>
      <c r="W330" s="91">
        <f t="shared" si="189"/>
        <v>2.5436800000000002</v>
      </c>
      <c r="X330" s="91">
        <f t="shared" si="189"/>
        <v>2.5301800000000001</v>
      </c>
      <c r="Y330" s="91">
        <f t="shared" si="189"/>
        <v>2.5034700000000001</v>
      </c>
      <c r="Z330" s="91">
        <f t="shared" si="189"/>
        <v>2.3103099999999999</v>
      </c>
      <c r="AA330" s="91">
        <f t="shared" si="189"/>
        <v>2.0334300000000001</v>
      </c>
    </row>
    <row r="331" spans="1:27" ht="12.75" hidden="1" customHeight="1" outlineLevel="1" x14ac:dyDescent="0.2">
      <c r="A331" s="99" t="s">
        <v>2730</v>
      </c>
      <c r="B331" s="63" t="s">
        <v>238</v>
      </c>
      <c r="C331" s="43" t="s">
        <v>79</v>
      </c>
      <c r="D331" s="44">
        <v>1148.3599999999999</v>
      </c>
      <c r="E331" s="44">
        <v>946.66</v>
      </c>
      <c r="F331" s="44">
        <v>841.47</v>
      </c>
      <c r="G331" s="44">
        <v>799.04</v>
      </c>
      <c r="H331" s="44">
        <v>781.34</v>
      </c>
      <c r="I331" s="44">
        <v>877.84</v>
      </c>
      <c r="J331" s="44">
        <v>1086.44</v>
      </c>
      <c r="K331" s="44">
        <v>1433.6</v>
      </c>
      <c r="L331" s="44">
        <v>1682.84</v>
      </c>
      <c r="M331" s="44">
        <v>1990.66</v>
      </c>
      <c r="N331" s="44">
        <v>2060.15</v>
      </c>
      <c r="O331" s="44">
        <v>2062.2199999999998</v>
      </c>
      <c r="P331" s="44">
        <v>2057.64</v>
      </c>
      <c r="Q331" s="44">
        <v>2082.0100000000002</v>
      </c>
      <c r="R331" s="44">
        <v>2140.8000000000002</v>
      </c>
      <c r="S331" s="44">
        <v>2139.87</v>
      </c>
      <c r="T331" s="44">
        <v>2125.9699999999998</v>
      </c>
      <c r="U331" s="44">
        <v>2065.75</v>
      </c>
      <c r="V331" s="44">
        <v>2055</v>
      </c>
      <c r="W331" s="44">
        <v>1992.04</v>
      </c>
      <c r="X331" s="44">
        <v>1978.54</v>
      </c>
      <c r="Y331" s="44">
        <v>1951.83</v>
      </c>
      <c r="Z331" s="44">
        <v>1758.67</v>
      </c>
      <c r="AA331" s="44">
        <v>1481.79</v>
      </c>
    </row>
    <row r="332" spans="1:27" ht="12.75" hidden="1" customHeight="1" outlineLevel="1" x14ac:dyDescent="0.2">
      <c r="A332" s="99" t="s">
        <v>2731</v>
      </c>
      <c r="B332" s="63" t="s">
        <v>90</v>
      </c>
      <c r="C332" s="43" t="s">
        <v>79</v>
      </c>
      <c r="D332" s="44">
        <f>$D$327</f>
        <v>217.03</v>
      </c>
      <c r="E332" s="44">
        <f t="shared" ref="E332:AA332" si="190">$D$327</f>
        <v>217.03</v>
      </c>
      <c r="F332" s="44">
        <f t="shared" si="190"/>
        <v>217.03</v>
      </c>
      <c r="G332" s="44">
        <f t="shared" si="190"/>
        <v>217.03</v>
      </c>
      <c r="H332" s="44">
        <f t="shared" si="190"/>
        <v>217.03</v>
      </c>
      <c r="I332" s="44">
        <f t="shared" si="190"/>
        <v>217.03</v>
      </c>
      <c r="J332" s="44">
        <f t="shared" si="190"/>
        <v>217.03</v>
      </c>
      <c r="K332" s="44">
        <f t="shared" si="190"/>
        <v>217.03</v>
      </c>
      <c r="L332" s="44">
        <f t="shared" si="190"/>
        <v>217.03</v>
      </c>
      <c r="M332" s="44">
        <f t="shared" si="190"/>
        <v>217.03</v>
      </c>
      <c r="N332" s="44">
        <f t="shared" si="190"/>
        <v>217.03</v>
      </c>
      <c r="O332" s="44">
        <f t="shared" si="190"/>
        <v>217.03</v>
      </c>
      <c r="P332" s="44">
        <f t="shared" si="190"/>
        <v>217.03</v>
      </c>
      <c r="Q332" s="44">
        <f t="shared" si="190"/>
        <v>217.03</v>
      </c>
      <c r="R332" s="44">
        <f t="shared" si="190"/>
        <v>217.03</v>
      </c>
      <c r="S332" s="44">
        <f t="shared" si="190"/>
        <v>217.03</v>
      </c>
      <c r="T332" s="44">
        <f t="shared" si="190"/>
        <v>217.03</v>
      </c>
      <c r="U332" s="44">
        <f t="shared" si="190"/>
        <v>217.03</v>
      </c>
      <c r="V332" s="44">
        <f t="shared" si="190"/>
        <v>217.03</v>
      </c>
      <c r="W332" s="44">
        <f t="shared" si="190"/>
        <v>217.03</v>
      </c>
      <c r="X332" s="44">
        <f t="shared" si="190"/>
        <v>217.03</v>
      </c>
      <c r="Y332" s="44">
        <f t="shared" si="190"/>
        <v>217.03</v>
      </c>
      <c r="Z332" s="44">
        <f t="shared" si="190"/>
        <v>217.03</v>
      </c>
      <c r="AA332" s="44">
        <f t="shared" si="190"/>
        <v>217.03</v>
      </c>
    </row>
    <row r="333" spans="1:27" ht="12.75" hidden="1" customHeight="1" outlineLevel="1" x14ac:dyDescent="0.2">
      <c r="A333" s="99" t="s">
        <v>2732</v>
      </c>
      <c r="B333" s="63" t="s">
        <v>83</v>
      </c>
      <c r="C333" s="43" t="s">
        <v>79</v>
      </c>
      <c r="D333" s="44">
        <v>3.92</v>
      </c>
      <c r="E333" s="44">
        <v>3.92</v>
      </c>
      <c r="F333" s="44">
        <v>3.92</v>
      </c>
      <c r="G333" s="44">
        <v>3.92</v>
      </c>
      <c r="H333" s="44">
        <v>3.92</v>
      </c>
      <c r="I333" s="44">
        <v>3.92</v>
      </c>
      <c r="J333" s="44">
        <v>3.92</v>
      </c>
      <c r="K333" s="44">
        <v>3.92</v>
      </c>
      <c r="L333" s="44">
        <v>3.92</v>
      </c>
      <c r="M333" s="44">
        <v>3.92</v>
      </c>
      <c r="N333" s="44">
        <v>3.92</v>
      </c>
      <c r="O333" s="44">
        <v>3.92</v>
      </c>
      <c r="P333" s="44">
        <v>3.92</v>
      </c>
      <c r="Q333" s="44">
        <v>3.92</v>
      </c>
      <c r="R333" s="44">
        <v>3.92</v>
      </c>
      <c r="S333" s="44">
        <v>3.92</v>
      </c>
      <c r="T333" s="44">
        <v>3.92</v>
      </c>
      <c r="U333" s="44">
        <v>3.92</v>
      </c>
      <c r="V333" s="44">
        <v>3.92</v>
      </c>
      <c r="W333" s="44">
        <v>3.92</v>
      </c>
      <c r="X333" s="44">
        <v>3.92</v>
      </c>
      <c r="Y333" s="44">
        <v>3.92</v>
      </c>
      <c r="Z333" s="44">
        <v>3.92</v>
      </c>
      <c r="AA333" s="44">
        <v>3.92</v>
      </c>
    </row>
    <row r="334" spans="1:27" ht="12.75" hidden="1" customHeight="1" outlineLevel="1" x14ac:dyDescent="0.2">
      <c r="A334" s="99" t="s">
        <v>2733</v>
      </c>
      <c r="B334" s="63" t="s">
        <v>81</v>
      </c>
      <c r="C334" s="43" t="s">
        <v>79</v>
      </c>
      <c r="D334" s="44">
        <f>$D$11</f>
        <v>330.69</v>
      </c>
      <c r="E334" s="44">
        <f t="shared" ref="E334:AA334" si="191">$D$11</f>
        <v>330.69</v>
      </c>
      <c r="F334" s="44">
        <f t="shared" si="191"/>
        <v>330.69</v>
      </c>
      <c r="G334" s="44">
        <f t="shared" si="191"/>
        <v>330.69</v>
      </c>
      <c r="H334" s="44">
        <f t="shared" si="191"/>
        <v>330.69</v>
      </c>
      <c r="I334" s="44">
        <f t="shared" si="191"/>
        <v>330.69</v>
      </c>
      <c r="J334" s="44">
        <f t="shared" si="191"/>
        <v>330.69</v>
      </c>
      <c r="K334" s="44">
        <f t="shared" si="191"/>
        <v>330.69</v>
      </c>
      <c r="L334" s="44">
        <f t="shared" si="191"/>
        <v>330.69</v>
      </c>
      <c r="M334" s="44">
        <f t="shared" si="191"/>
        <v>330.69</v>
      </c>
      <c r="N334" s="44">
        <f t="shared" si="191"/>
        <v>330.69</v>
      </c>
      <c r="O334" s="44">
        <f t="shared" si="191"/>
        <v>330.69</v>
      </c>
      <c r="P334" s="44">
        <f t="shared" si="191"/>
        <v>330.69</v>
      </c>
      <c r="Q334" s="44">
        <f t="shared" si="191"/>
        <v>330.69</v>
      </c>
      <c r="R334" s="44">
        <f t="shared" si="191"/>
        <v>330.69</v>
      </c>
      <c r="S334" s="44">
        <f t="shared" si="191"/>
        <v>330.69</v>
      </c>
      <c r="T334" s="44">
        <f t="shared" si="191"/>
        <v>330.69</v>
      </c>
      <c r="U334" s="44">
        <f t="shared" si="191"/>
        <v>330.69</v>
      </c>
      <c r="V334" s="44">
        <f t="shared" si="191"/>
        <v>330.69</v>
      </c>
      <c r="W334" s="44">
        <f t="shared" si="191"/>
        <v>330.69</v>
      </c>
      <c r="X334" s="44">
        <f t="shared" si="191"/>
        <v>330.69</v>
      </c>
      <c r="Y334" s="44">
        <f t="shared" si="191"/>
        <v>330.69</v>
      </c>
      <c r="Z334" s="44">
        <f t="shared" si="191"/>
        <v>330.69</v>
      </c>
      <c r="AA334" s="44">
        <f t="shared" si="191"/>
        <v>330.69</v>
      </c>
    </row>
    <row r="335" spans="1:27" ht="12.75" customHeight="1" collapsed="1" x14ac:dyDescent="0.2">
      <c r="A335" s="98" t="s">
        <v>2734</v>
      </c>
      <c r="B335" s="28" t="str">
        <f>"03"&amp;"."&amp;$B$801&amp;"."&amp;$B$802</f>
        <v>03.08.2023</v>
      </c>
      <c r="C335" s="90" t="s">
        <v>76</v>
      </c>
      <c r="D335" s="91">
        <f>ROUND(((D336+D337+D339+D338)/1000),5)</f>
        <v>1.7786900000000001</v>
      </c>
      <c r="E335" s="91">
        <f>ROUND(((E336+E337+E339+E338)/1000),5)</f>
        <v>1.5865400000000001</v>
      </c>
      <c r="F335" s="91">
        <f>ROUND(((F336+F337+F339+F338)/1000),5)</f>
        <v>1.4466699999999999</v>
      </c>
      <c r="G335" s="91">
        <f t="shared" ref="G335:AA335" si="192">ROUND(((G336+G337+G339+G338)/1000),5)</f>
        <v>1.39734</v>
      </c>
      <c r="H335" s="91">
        <f t="shared" si="192"/>
        <v>1.3716999999999999</v>
      </c>
      <c r="I335" s="91">
        <f t="shared" si="192"/>
        <v>1.5068600000000001</v>
      </c>
      <c r="J335" s="91">
        <f t="shared" si="192"/>
        <v>1.7555700000000001</v>
      </c>
      <c r="K335" s="91">
        <f t="shared" si="192"/>
        <v>2.0287799999999998</v>
      </c>
      <c r="L335" s="91">
        <f t="shared" si="192"/>
        <v>2.3309700000000002</v>
      </c>
      <c r="M335" s="91">
        <f t="shared" si="192"/>
        <v>2.8456800000000002</v>
      </c>
      <c r="N335" s="91">
        <f t="shared" si="192"/>
        <v>3.0224299999999999</v>
      </c>
      <c r="O335" s="91">
        <f t="shared" si="192"/>
        <v>3.0569099999999998</v>
      </c>
      <c r="P335" s="91">
        <f t="shared" si="192"/>
        <v>3.0611000000000002</v>
      </c>
      <c r="Q335" s="91">
        <f t="shared" si="192"/>
        <v>3.0802900000000002</v>
      </c>
      <c r="R335" s="91">
        <f t="shared" si="192"/>
        <v>2.9917899999999999</v>
      </c>
      <c r="S335" s="91">
        <f t="shared" si="192"/>
        <v>2.97838</v>
      </c>
      <c r="T335" s="91">
        <f t="shared" si="192"/>
        <v>2.9268999999999998</v>
      </c>
      <c r="U335" s="91">
        <f t="shared" si="192"/>
        <v>2.7971200000000001</v>
      </c>
      <c r="V335" s="91">
        <f t="shared" si="192"/>
        <v>2.6927599999999998</v>
      </c>
      <c r="W335" s="91">
        <f t="shared" si="192"/>
        <v>2.6442999999999999</v>
      </c>
      <c r="X335" s="91">
        <f t="shared" si="192"/>
        <v>2.6340699999999999</v>
      </c>
      <c r="Y335" s="91">
        <f t="shared" si="192"/>
        <v>2.61999</v>
      </c>
      <c r="Z335" s="91">
        <f t="shared" si="192"/>
        <v>2.4734500000000001</v>
      </c>
      <c r="AA335" s="91">
        <f t="shared" si="192"/>
        <v>2.07382</v>
      </c>
    </row>
    <row r="336" spans="1:27" ht="12.75" hidden="1" customHeight="1" outlineLevel="1" x14ac:dyDescent="0.2">
      <c r="A336" s="99" t="s">
        <v>2735</v>
      </c>
      <c r="B336" s="63" t="s">
        <v>238</v>
      </c>
      <c r="C336" s="43" t="s">
        <v>79</v>
      </c>
      <c r="D336" s="44">
        <v>1227.05</v>
      </c>
      <c r="E336" s="44">
        <v>1034.9000000000001</v>
      </c>
      <c r="F336" s="44">
        <v>895.03</v>
      </c>
      <c r="G336" s="44">
        <v>845.7</v>
      </c>
      <c r="H336" s="44">
        <v>820.06</v>
      </c>
      <c r="I336" s="44">
        <v>955.22</v>
      </c>
      <c r="J336" s="44">
        <v>1203.93</v>
      </c>
      <c r="K336" s="44">
        <v>1477.14</v>
      </c>
      <c r="L336" s="44">
        <v>1779.33</v>
      </c>
      <c r="M336" s="44">
        <v>2294.04</v>
      </c>
      <c r="N336" s="44">
        <v>2470.79</v>
      </c>
      <c r="O336" s="44">
        <v>2505.27</v>
      </c>
      <c r="P336" s="44">
        <v>2509.46</v>
      </c>
      <c r="Q336" s="44">
        <v>2528.65</v>
      </c>
      <c r="R336" s="44">
        <v>2440.15</v>
      </c>
      <c r="S336" s="44">
        <v>2426.7399999999998</v>
      </c>
      <c r="T336" s="44">
        <v>2375.2600000000002</v>
      </c>
      <c r="U336" s="44">
        <v>2245.48</v>
      </c>
      <c r="V336" s="44">
        <v>2141.12</v>
      </c>
      <c r="W336" s="44">
        <v>2092.66</v>
      </c>
      <c r="X336" s="44">
        <v>2082.4299999999998</v>
      </c>
      <c r="Y336" s="44">
        <v>2068.35</v>
      </c>
      <c r="Z336" s="44">
        <v>1921.81</v>
      </c>
      <c r="AA336" s="44">
        <v>1522.18</v>
      </c>
    </row>
    <row r="337" spans="1:27" ht="12.75" hidden="1" customHeight="1" outlineLevel="1" x14ac:dyDescent="0.2">
      <c r="A337" s="99" t="s">
        <v>2736</v>
      </c>
      <c r="B337" s="63" t="s">
        <v>90</v>
      </c>
      <c r="C337" s="43" t="s">
        <v>79</v>
      </c>
      <c r="D337" s="44">
        <f>$D$327</f>
        <v>217.03</v>
      </c>
      <c r="E337" s="44">
        <f t="shared" ref="E337:AA337" si="193">$D$327</f>
        <v>217.03</v>
      </c>
      <c r="F337" s="44">
        <f t="shared" si="193"/>
        <v>217.03</v>
      </c>
      <c r="G337" s="44">
        <f t="shared" si="193"/>
        <v>217.03</v>
      </c>
      <c r="H337" s="44">
        <f t="shared" si="193"/>
        <v>217.03</v>
      </c>
      <c r="I337" s="44">
        <f t="shared" si="193"/>
        <v>217.03</v>
      </c>
      <c r="J337" s="44">
        <f t="shared" si="193"/>
        <v>217.03</v>
      </c>
      <c r="K337" s="44">
        <f t="shared" si="193"/>
        <v>217.03</v>
      </c>
      <c r="L337" s="44">
        <f t="shared" si="193"/>
        <v>217.03</v>
      </c>
      <c r="M337" s="44">
        <f t="shared" si="193"/>
        <v>217.03</v>
      </c>
      <c r="N337" s="44">
        <f t="shared" si="193"/>
        <v>217.03</v>
      </c>
      <c r="O337" s="44">
        <f t="shared" si="193"/>
        <v>217.03</v>
      </c>
      <c r="P337" s="44">
        <f t="shared" si="193"/>
        <v>217.03</v>
      </c>
      <c r="Q337" s="44">
        <f t="shared" si="193"/>
        <v>217.03</v>
      </c>
      <c r="R337" s="44">
        <f t="shared" si="193"/>
        <v>217.03</v>
      </c>
      <c r="S337" s="44">
        <f t="shared" si="193"/>
        <v>217.03</v>
      </c>
      <c r="T337" s="44">
        <f t="shared" si="193"/>
        <v>217.03</v>
      </c>
      <c r="U337" s="44">
        <f t="shared" si="193"/>
        <v>217.03</v>
      </c>
      <c r="V337" s="44">
        <f t="shared" si="193"/>
        <v>217.03</v>
      </c>
      <c r="W337" s="44">
        <f t="shared" si="193"/>
        <v>217.03</v>
      </c>
      <c r="X337" s="44">
        <f t="shared" si="193"/>
        <v>217.03</v>
      </c>
      <c r="Y337" s="44">
        <f t="shared" si="193"/>
        <v>217.03</v>
      </c>
      <c r="Z337" s="44">
        <f t="shared" si="193"/>
        <v>217.03</v>
      </c>
      <c r="AA337" s="44">
        <f t="shared" si="193"/>
        <v>217.03</v>
      </c>
    </row>
    <row r="338" spans="1:27" ht="12.75" hidden="1" customHeight="1" outlineLevel="1" x14ac:dyDescent="0.2">
      <c r="A338" s="99" t="s">
        <v>2737</v>
      </c>
      <c r="B338" s="63" t="s">
        <v>83</v>
      </c>
      <c r="C338" s="43" t="s">
        <v>79</v>
      </c>
      <c r="D338" s="44">
        <v>3.92</v>
      </c>
      <c r="E338" s="44">
        <v>3.92</v>
      </c>
      <c r="F338" s="44">
        <v>3.92</v>
      </c>
      <c r="G338" s="44">
        <v>3.92</v>
      </c>
      <c r="H338" s="44">
        <v>3.92</v>
      </c>
      <c r="I338" s="44">
        <v>3.92</v>
      </c>
      <c r="J338" s="44">
        <v>3.92</v>
      </c>
      <c r="K338" s="44">
        <v>3.92</v>
      </c>
      <c r="L338" s="44">
        <v>3.92</v>
      </c>
      <c r="M338" s="44">
        <v>3.92</v>
      </c>
      <c r="N338" s="44">
        <v>3.92</v>
      </c>
      <c r="O338" s="44">
        <v>3.92</v>
      </c>
      <c r="P338" s="44">
        <v>3.92</v>
      </c>
      <c r="Q338" s="44">
        <v>3.92</v>
      </c>
      <c r="R338" s="44">
        <v>3.92</v>
      </c>
      <c r="S338" s="44">
        <v>3.92</v>
      </c>
      <c r="T338" s="44">
        <v>3.92</v>
      </c>
      <c r="U338" s="44">
        <v>3.92</v>
      </c>
      <c r="V338" s="44">
        <v>3.92</v>
      </c>
      <c r="W338" s="44">
        <v>3.92</v>
      </c>
      <c r="X338" s="44">
        <v>3.92</v>
      </c>
      <c r="Y338" s="44">
        <v>3.92</v>
      </c>
      <c r="Z338" s="44">
        <v>3.92</v>
      </c>
      <c r="AA338" s="44">
        <v>3.92</v>
      </c>
    </row>
    <row r="339" spans="1:27" ht="12.75" hidden="1" customHeight="1" outlineLevel="1" x14ac:dyDescent="0.2">
      <c r="A339" s="99" t="s">
        <v>2738</v>
      </c>
      <c r="B339" s="63" t="s">
        <v>81</v>
      </c>
      <c r="C339" s="43" t="s">
        <v>79</v>
      </c>
      <c r="D339" s="44">
        <f>$D$11</f>
        <v>330.69</v>
      </c>
      <c r="E339" s="44">
        <f t="shared" ref="E339:AA339" si="194">$D$11</f>
        <v>330.69</v>
      </c>
      <c r="F339" s="44">
        <f t="shared" si="194"/>
        <v>330.69</v>
      </c>
      <c r="G339" s="44">
        <f t="shared" si="194"/>
        <v>330.69</v>
      </c>
      <c r="H339" s="44">
        <f t="shared" si="194"/>
        <v>330.69</v>
      </c>
      <c r="I339" s="44">
        <f t="shared" si="194"/>
        <v>330.69</v>
      </c>
      <c r="J339" s="44">
        <f t="shared" si="194"/>
        <v>330.69</v>
      </c>
      <c r="K339" s="44">
        <f t="shared" si="194"/>
        <v>330.69</v>
      </c>
      <c r="L339" s="44">
        <f t="shared" si="194"/>
        <v>330.69</v>
      </c>
      <c r="M339" s="44">
        <f t="shared" si="194"/>
        <v>330.69</v>
      </c>
      <c r="N339" s="44">
        <f t="shared" si="194"/>
        <v>330.69</v>
      </c>
      <c r="O339" s="44">
        <f t="shared" si="194"/>
        <v>330.69</v>
      </c>
      <c r="P339" s="44">
        <f t="shared" si="194"/>
        <v>330.69</v>
      </c>
      <c r="Q339" s="44">
        <f t="shared" si="194"/>
        <v>330.69</v>
      </c>
      <c r="R339" s="44">
        <f t="shared" si="194"/>
        <v>330.69</v>
      </c>
      <c r="S339" s="44">
        <f t="shared" si="194"/>
        <v>330.69</v>
      </c>
      <c r="T339" s="44">
        <f t="shared" si="194"/>
        <v>330.69</v>
      </c>
      <c r="U339" s="44">
        <f t="shared" si="194"/>
        <v>330.69</v>
      </c>
      <c r="V339" s="44">
        <f t="shared" si="194"/>
        <v>330.69</v>
      </c>
      <c r="W339" s="44">
        <f t="shared" si="194"/>
        <v>330.69</v>
      </c>
      <c r="X339" s="44">
        <f t="shared" si="194"/>
        <v>330.69</v>
      </c>
      <c r="Y339" s="44">
        <f t="shared" si="194"/>
        <v>330.69</v>
      </c>
      <c r="Z339" s="44">
        <f t="shared" si="194"/>
        <v>330.69</v>
      </c>
      <c r="AA339" s="44">
        <f t="shared" si="194"/>
        <v>330.69</v>
      </c>
    </row>
    <row r="340" spans="1:27" ht="12.75" customHeight="1" collapsed="1" x14ac:dyDescent="0.2">
      <c r="A340" s="98" t="s">
        <v>2739</v>
      </c>
      <c r="B340" s="28" t="str">
        <f>"04"&amp;"."&amp;$B$801&amp;"."&amp;$B$802</f>
        <v>04.08.2023</v>
      </c>
      <c r="C340" s="90" t="s">
        <v>76</v>
      </c>
      <c r="D340" s="91">
        <f>ROUND(((D341+D342+D344+D343)/1000),5)</f>
        <v>1.8380700000000001</v>
      </c>
      <c r="E340" s="91">
        <f>ROUND(((E341+E342+E344+E343)/1000),5)</f>
        <v>1.5959700000000001</v>
      </c>
      <c r="F340" s="91">
        <f>ROUND(((F341+F342+F344+F343)/1000),5)</f>
        <v>1.4430499999999999</v>
      </c>
      <c r="G340" s="91">
        <f t="shared" ref="G340:AA340" si="195">ROUND(((G341+G342+G344+G343)/1000),5)</f>
        <v>1.3789199999999999</v>
      </c>
      <c r="H340" s="91">
        <f t="shared" si="195"/>
        <v>1.3529899999999999</v>
      </c>
      <c r="I340" s="91">
        <f t="shared" si="195"/>
        <v>1.4423600000000001</v>
      </c>
      <c r="J340" s="91">
        <f t="shared" si="195"/>
        <v>1.66248</v>
      </c>
      <c r="K340" s="91">
        <f t="shared" si="195"/>
        <v>2.0739700000000001</v>
      </c>
      <c r="L340" s="91">
        <f t="shared" si="195"/>
        <v>2.38408</v>
      </c>
      <c r="M340" s="91">
        <f t="shared" si="195"/>
        <v>2.8392400000000002</v>
      </c>
      <c r="N340" s="91">
        <f t="shared" si="195"/>
        <v>3.02298</v>
      </c>
      <c r="O340" s="91">
        <f t="shared" si="195"/>
        <v>3.06189</v>
      </c>
      <c r="P340" s="91">
        <f t="shared" si="195"/>
        <v>3.0307900000000001</v>
      </c>
      <c r="Q340" s="91">
        <f t="shared" si="195"/>
        <v>3.1242100000000002</v>
      </c>
      <c r="R340" s="91">
        <f t="shared" si="195"/>
        <v>3.5260799999999999</v>
      </c>
      <c r="S340" s="91">
        <f t="shared" si="195"/>
        <v>3.55674</v>
      </c>
      <c r="T340" s="91">
        <f t="shared" si="195"/>
        <v>3.5446800000000001</v>
      </c>
      <c r="U340" s="91">
        <f t="shared" si="195"/>
        <v>3.0941000000000001</v>
      </c>
      <c r="V340" s="91">
        <f t="shared" si="195"/>
        <v>3.0086400000000002</v>
      </c>
      <c r="W340" s="91">
        <f t="shared" si="195"/>
        <v>2.9664700000000002</v>
      </c>
      <c r="X340" s="91">
        <f t="shared" si="195"/>
        <v>2.82822</v>
      </c>
      <c r="Y340" s="91">
        <f t="shared" si="195"/>
        <v>2.6706400000000001</v>
      </c>
      <c r="Z340" s="91">
        <f t="shared" si="195"/>
        <v>2.3812700000000002</v>
      </c>
      <c r="AA340" s="91">
        <f t="shared" si="195"/>
        <v>2.0703399999999998</v>
      </c>
    </row>
    <row r="341" spans="1:27" ht="12.75" hidden="1" customHeight="1" outlineLevel="1" x14ac:dyDescent="0.2">
      <c r="A341" s="99" t="s">
        <v>2740</v>
      </c>
      <c r="B341" s="63" t="s">
        <v>238</v>
      </c>
      <c r="C341" s="43" t="s">
        <v>79</v>
      </c>
      <c r="D341" s="44">
        <v>1286.43</v>
      </c>
      <c r="E341" s="44">
        <v>1044.33</v>
      </c>
      <c r="F341" s="44">
        <v>891.41</v>
      </c>
      <c r="G341" s="44">
        <v>827.28</v>
      </c>
      <c r="H341" s="44">
        <v>801.35</v>
      </c>
      <c r="I341" s="44">
        <v>890.72</v>
      </c>
      <c r="J341" s="44">
        <v>1110.8399999999999</v>
      </c>
      <c r="K341" s="44">
        <v>1522.33</v>
      </c>
      <c r="L341" s="44">
        <v>1832.44</v>
      </c>
      <c r="M341" s="44">
        <v>2287.6</v>
      </c>
      <c r="N341" s="44">
        <v>2471.34</v>
      </c>
      <c r="O341" s="44">
        <v>2510.25</v>
      </c>
      <c r="P341" s="44">
        <v>2479.15</v>
      </c>
      <c r="Q341" s="44">
        <v>2572.5700000000002</v>
      </c>
      <c r="R341" s="44">
        <v>2974.44</v>
      </c>
      <c r="S341" s="44">
        <v>3005.1</v>
      </c>
      <c r="T341" s="44">
        <v>2993.04</v>
      </c>
      <c r="U341" s="44">
        <v>2542.46</v>
      </c>
      <c r="V341" s="44">
        <v>2457</v>
      </c>
      <c r="W341" s="44">
        <v>2414.83</v>
      </c>
      <c r="X341" s="44">
        <v>2276.58</v>
      </c>
      <c r="Y341" s="44">
        <v>2119</v>
      </c>
      <c r="Z341" s="44">
        <v>1829.63</v>
      </c>
      <c r="AA341" s="44">
        <v>1518.7</v>
      </c>
    </row>
    <row r="342" spans="1:27" ht="12.75" hidden="1" customHeight="1" outlineLevel="1" x14ac:dyDescent="0.2">
      <c r="A342" s="99" t="s">
        <v>2741</v>
      </c>
      <c r="B342" s="63" t="s">
        <v>90</v>
      </c>
      <c r="C342" s="43" t="s">
        <v>79</v>
      </c>
      <c r="D342" s="44">
        <f>$D$327</f>
        <v>217.03</v>
      </c>
      <c r="E342" s="44">
        <f t="shared" ref="E342:AA342" si="196">$D$327</f>
        <v>217.03</v>
      </c>
      <c r="F342" s="44">
        <f t="shared" si="196"/>
        <v>217.03</v>
      </c>
      <c r="G342" s="44">
        <f t="shared" si="196"/>
        <v>217.03</v>
      </c>
      <c r="H342" s="44">
        <f t="shared" si="196"/>
        <v>217.03</v>
      </c>
      <c r="I342" s="44">
        <f t="shared" si="196"/>
        <v>217.03</v>
      </c>
      <c r="J342" s="44">
        <f t="shared" si="196"/>
        <v>217.03</v>
      </c>
      <c r="K342" s="44">
        <f t="shared" si="196"/>
        <v>217.03</v>
      </c>
      <c r="L342" s="44">
        <f t="shared" si="196"/>
        <v>217.03</v>
      </c>
      <c r="M342" s="44">
        <f t="shared" si="196"/>
        <v>217.03</v>
      </c>
      <c r="N342" s="44">
        <f t="shared" si="196"/>
        <v>217.03</v>
      </c>
      <c r="O342" s="44">
        <f t="shared" si="196"/>
        <v>217.03</v>
      </c>
      <c r="P342" s="44">
        <f t="shared" si="196"/>
        <v>217.03</v>
      </c>
      <c r="Q342" s="44">
        <f t="shared" si="196"/>
        <v>217.03</v>
      </c>
      <c r="R342" s="44">
        <f t="shared" si="196"/>
        <v>217.03</v>
      </c>
      <c r="S342" s="44">
        <f t="shared" si="196"/>
        <v>217.03</v>
      </c>
      <c r="T342" s="44">
        <f t="shared" si="196"/>
        <v>217.03</v>
      </c>
      <c r="U342" s="44">
        <f t="shared" si="196"/>
        <v>217.03</v>
      </c>
      <c r="V342" s="44">
        <f t="shared" si="196"/>
        <v>217.03</v>
      </c>
      <c r="W342" s="44">
        <f t="shared" si="196"/>
        <v>217.03</v>
      </c>
      <c r="X342" s="44">
        <f t="shared" si="196"/>
        <v>217.03</v>
      </c>
      <c r="Y342" s="44">
        <f t="shared" si="196"/>
        <v>217.03</v>
      </c>
      <c r="Z342" s="44">
        <f t="shared" si="196"/>
        <v>217.03</v>
      </c>
      <c r="AA342" s="44">
        <f t="shared" si="196"/>
        <v>217.03</v>
      </c>
    </row>
    <row r="343" spans="1:27" ht="12.75" hidden="1" customHeight="1" outlineLevel="1" x14ac:dyDescent="0.2">
      <c r="A343" s="99" t="s">
        <v>2742</v>
      </c>
      <c r="B343" s="63" t="s">
        <v>83</v>
      </c>
      <c r="C343" s="43" t="s">
        <v>79</v>
      </c>
      <c r="D343" s="44">
        <v>3.92</v>
      </c>
      <c r="E343" s="44">
        <v>3.92</v>
      </c>
      <c r="F343" s="44">
        <v>3.92</v>
      </c>
      <c r="G343" s="44">
        <v>3.92</v>
      </c>
      <c r="H343" s="44">
        <v>3.92</v>
      </c>
      <c r="I343" s="44">
        <v>3.92</v>
      </c>
      <c r="J343" s="44">
        <v>3.92</v>
      </c>
      <c r="K343" s="44">
        <v>3.92</v>
      </c>
      <c r="L343" s="44">
        <v>3.92</v>
      </c>
      <c r="M343" s="44">
        <v>3.92</v>
      </c>
      <c r="N343" s="44">
        <v>3.92</v>
      </c>
      <c r="O343" s="44">
        <v>3.92</v>
      </c>
      <c r="P343" s="44">
        <v>3.92</v>
      </c>
      <c r="Q343" s="44">
        <v>3.92</v>
      </c>
      <c r="R343" s="44">
        <v>3.92</v>
      </c>
      <c r="S343" s="44">
        <v>3.92</v>
      </c>
      <c r="T343" s="44">
        <v>3.92</v>
      </c>
      <c r="U343" s="44">
        <v>3.92</v>
      </c>
      <c r="V343" s="44">
        <v>3.92</v>
      </c>
      <c r="W343" s="44">
        <v>3.92</v>
      </c>
      <c r="X343" s="44">
        <v>3.92</v>
      </c>
      <c r="Y343" s="44">
        <v>3.92</v>
      </c>
      <c r="Z343" s="44">
        <v>3.92</v>
      </c>
      <c r="AA343" s="44">
        <v>3.92</v>
      </c>
    </row>
    <row r="344" spans="1:27" ht="12.75" hidden="1" customHeight="1" outlineLevel="1" x14ac:dyDescent="0.2">
      <c r="A344" s="99" t="s">
        <v>2743</v>
      </c>
      <c r="B344" s="63" t="s">
        <v>81</v>
      </c>
      <c r="C344" s="43" t="s">
        <v>79</v>
      </c>
      <c r="D344" s="44">
        <f>$D$11</f>
        <v>330.69</v>
      </c>
      <c r="E344" s="44">
        <f t="shared" ref="E344:AA344" si="197">$D$11</f>
        <v>330.69</v>
      </c>
      <c r="F344" s="44">
        <f t="shared" si="197"/>
        <v>330.69</v>
      </c>
      <c r="G344" s="44">
        <f t="shared" si="197"/>
        <v>330.69</v>
      </c>
      <c r="H344" s="44">
        <f t="shared" si="197"/>
        <v>330.69</v>
      </c>
      <c r="I344" s="44">
        <f t="shared" si="197"/>
        <v>330.69</v>
      </c>
      <c r="J344" s="44">
        <f t="shared" si="197"/>
        <v>330.69</v>
      </c>
      <c r="K344" s="44">
        <f t="shared" si="197"/>
        <v>330.69</v>
      </c>
      <c r="L344" s="44">
        <f t="shared" si="197"/>
        <v>330.69</v>
      </c>
      <c r="M344" s="44">
        <f t="shared" si="197"/>
        <v>330.69</v>
      </c>
      <c r="N344" s="44">
        <f t="shared" si="197"/>
        <v>330.69</v>
      </c>
      <c r="O344" s="44">
        <f t="shared" si="197"/>
        <v>330.69</v>
      </c>
      <c r="P344" s="44">
        <f t="shared" si="197"/>
        <v>330.69</v>
      </c>
      <c r="Q344" s="44">
        <f t="shared" si="197"/>
        <v>330.69</v>
      </c>
      <c r="R344" s="44">
        <f t="shared" si="197"/>
        <v>330.69</v>
      </c>
      <c r="S344" s="44">
        <f t="shared" si="197"/>
        <v>330.69</v>
      </c>
      <c r="T344" s="44">
        <f t="shared" si="197"/>
        <v>330.69</v>
      </c>
      <c r="U344" s="44">
        <f t="shared" si="197"/>
        <v>330.69</v>
      </c>
      <c r="V344" s="44">
        <f t="shared" si="197"/>
        <v>330.69</v>
      </c>
      <c r="W344" s="44">
        <f t="shared" si="197"/>
        <v>330.69</v>
      </c>
      <c r="X344" s="44">
        <f t="shared" si="197"/>
        <v>330.69</v>
      </c>
      <c r="Y344" s="44">
        <f t="shared" si="197"/>
        <v>330.69</v>
      </c>
      <c r="Z344" s="44">
        <f t="shared" si="197"/>
        <v>330.69</v>
      </c>
      <c r="AA344" s="44">
        <f t="shared" si="197"/>
        <v>330.69</v>
      </c>
    </row>
    <row r="345" spans="1:27" ht="12.75" customHeight="1" collapsed="1" x14ac:dyDescent="0.2">
      <c r="A345" s="98" t="s">
        <v>2744</v>
      </c>
      <c r="B345" s="28" t="str">
        <f>"05"&amp;"."&amp;$B$801&amp;"."&amp;$B$802</f>
        <v>05.08.2023</v>
      </c>
      <c r="C345" s="90" t="s">
        <v>76</v>
      </c>
      <c r="D345" s="91">
        <f>ROUND(((D346+D347+D349+D348)/1000),5)</f>
        <v>1.8670100000000001</v>
      </c>
      <c r="E345" s="91">
        <f>ROUND(((E346+E347+E349+E348)/1000),5)</f>
        <v>1.6593500000000001</v>
      </c>
      <c r="F345" s="91">
        <f>ROUND(((F346+F347+F349+F348)/1000),5)</f>
        <v>1.5271999999999999</v>
      </c>
      <c r="G345" s="91">
        <f t="shared" ref="G345:AA345" si="198">ROUND(((G346+G347+G349+G348)/1000),5)</f>
        <v>1.45513</v>
      </c>
      <c r="H345" s="91">
        <f t="shared" si="198"/>
        <v>1.4066799999999999</v>
      </c>
      <c r="I345" s="91">
        <f t="shared" si="198"/>
        <v>1.41056</v>
      </c>
      <c r="J345" s="91">
        <f t="shared" si="198"/>
        <v>1.4073800000000001</v>
      </c>
      <c r="K345" s="91">
        <f t="shared" si="198"/>
        <v>1.8344800000000001</v>
      </c>
      <c r="L345" s="91">
        <f t="shared" si="198"/>
        <v>2.13795</v>
      </c>
      <c r="M345" s="91">
        <f t="shared" si="198"/>
        <v>2.3457699999999999</v>
      </c>
      <c r="N345" s="91">
        <f t="shared" si="198"/>
        <v>2.52467</v>
      </c>
      <c r="O345" s="91">
        <f t="shared" si="198"/>
        <v>2.5761500000000002</v>
      </c>
      <c r="P345" s="91">
        <f t="shared" si="198"/>
        <v>2.5525199999999999</v>
      </c>
      <c r="Q345" s="91">
        <f t="shared" si="198"/>
        <v>2.4301200000000001</v>
      </c>
      <c r="R345" s="91">
        <f t="shared" si="198"/>
        <v>2.3080500000000002</v>
      </c>
      <c r="S345" s="91">
        <f t="shared" si="198"/>
        <v>2.5849099999999998</v>
      </c>
      <c r="T345" s="91">
        <f t="shared" si="198"/>
        <v>2.55613</v>
      </c>
      <c r="U345" s="91">
        <f t="shared" si="198"/>
        <v>2.31765</v>
      </c>
      <c r="V345" s="91">
        <f t="shared" si="198"/>
        <v>2.4428999999999998</v>
      </c>
      <c r="W345" s="91">
        <f t="shared" si="198"/>
        <v>2.4245100000000002</v>
      </c>
      <c r="X345" s="91">
        <f t="shared" si="198"/>
        <v>2.3841299999999999</v>
      </c>
      <c r="Y345" s="91">
        <f t="shared" si="198"/>
        <v>2.41317</v>
      </c>
      <c r="Z345" s="91">
        <f t="shared" si="198"/>
        <v>2.2797000000000001</v>
      </c>
      <c r="AA345" s="91">
        <f t="shared" si="198"/>
        <v>2.0429200000000001</v>
      </c>
    </row>
    <row r="346" spans="1:27" ht="12.75" hidden="1" customHeight="1" outlineLevel="1" x14ac:dyDescent="0.2">
      <c r="A346" s="99" t="s">
        <v>2745</v>
      </c>
      <c r="B346" s="63" t="s">
        <v>238</v>
      </c>
      <c r="C346" s="43" t="s">
        <v>79</v>
      </c>
      <c r="D346" s="44">
        <v>1315.37</v>
      </c>
      <c r="E346" s="44">
        <v>1107.71</v>
      </c>
      <c r="F346" s="44">
        <v>975.56</v>
      </c>
      <c r="G346" s="44">
        <v>903.49</v>
      </c>
      <c r="H346" s="44">
        <v>855.04</v>
      </c>
      <c r="I346" s="44">
        <v>858.92</v>
      </c>
      <c r="J346" s="44">
        <v>855.74</v>
      </c>
      <c r="K346" s="44">
        <v>1282.8399999999999</v>
      </c>
      <c r="L346" s="44">
        <v>1586.31</v>
      </c>
      <c r="M346" s="44">
        <v>1794.13</v>
      </c>
      <c r="N346" s="44">
        <v>1973.03</v>
      </c>
      <c r="O346" s="44">
        <v>2024.51</v>
      </c>
      <c r="P346" s="44">
        <v>2000.88</v>
      </c>
      <c r="Q346" s="44">
        <v>1878.48</v>
      </c>
      <c r="R346" s="44">
        <v>1756.41</v>
      </c>
      <c r="S346" s="44">
        <v>2033.27</v>
      </c>
      <c r="T346" s="44">
        <v>2004.49</v>
      </c>
      <c r="U346" s="44">
        <v>1766.01</v>
      </c>
      <c r="V346" s="44">
        <v>1891.26</v>
      </c>
      <c r="W346" s="44">
        <v>1872.87</v>
      </c>
      <c r="X346" s="44">
        <v>1832.49</v>
      </c>
      <c r="Y346" s="44">
        <v>1861.53</v>
      </c>
      <c r="Z346" s="44">
        <v>1728.06</v>
      </c>
      <c r="AA346" s="44">
        <v>1491.28</v>
      </c>
    </row>
    <row r="347" spans="1:27" ht="12.75" hidden="1" customHeight="1" outlineLevel="1" x14ac:dyDescent="0.2">
      <c r="A347" s="99" t="s">
        <v>2746</v>
      </c>
      <c r="B347" s="63" t="s">
        <v>90</v>
      </c>
      <c r="C347" s="43" t="s">
        <v>79</v>
      </c>
      <c r="D347" s="44">
        <f>$D$327</f>
        <v>217.03</v>
      </c>
      <c r="E347" s="44">
        <f t="shared" ref="E347:AA347" si="199">$D$327</f>
        <v>217.03</v>
      </c>
      <c r="F347" s="44">
        <f t="shared" si="199"/>
        <v>217.03</v>
      </c>
      <c r="G347" s="44">
        <f t="shared" si="199"/>
        <v>217.03</v>
      </c>
      <c r="H347" s="44">
        <f t="shared" si="199"/>
        <v>217.03</v>
      </c>
      <c r="I347" s="44">
        <f t="shared" si="199"/>
        <v>217.03</v>
      </c>
      <c r="J347" s="44">
        <f t="shared" si="199"/>
        <v>217.03</v>
      </c>
      <c r="K347" s="44">
        <f t="shared" si="199"/>
        <v>217.03</v>
      </c>
      <c r="L347" s="44">
        <f t="shared" si="199"/>
        <v>217.03</v>
      </c>
      <c r="M347" s="44">
        <f t="shared" si="199"/>
        <v>217.03</v>
      </c>
      <c r="N347" s="44">
        <f t="shared" si="199"/>
        <v>217.03</v>
      </c>
      <c r="O347" s="44">
        <f t="shared" si="199"/>
        <v>217.03</v>
      </c>
      <c r="P347" s="44">
        <f t="shared" si="199"/>
        <v>217.03</v>
      </c>
      <c r="Q347" s="44">
        <f t="shared" si="199"/>
        <v>217.03</v>
      </c>
      <c r="R347" s="44">
        <f t="shared" si="199"/>
        <v>217.03</v>
      </c>
      <c r="S347" s="44">
        <f t="shared" si="199"/>
        <v>217.03</v>
      </c>
      <c r="T347" s="44">
        <f t="shared" si="199"/>
        <v>217.03</v>
      </c>
      <c r="U347" s="44">
        <f t="shared" si="199"/>
        <v>217.03</v>
      </c>
      <c r="V347" s="44">
        <f t="shared" si="199"/>
        <v>217.03</v>
      </c>
      <c r="W347" s="44">
        <f t="shared" si="199"/>
        <v>217.03</v>
      </c>
      <c r="X347" s="44">
        <f t="shared" si="199"/>
        <v>217.03</v>
      </c>
      <c r="Y347" s="44">
        <f t="shared" si="199"/>
        <v>217.03</v>
      </c>
      <c r="Z347" s="44">
        <f t="shared" si="199"/>
        <v>217.03</v>
      </c>
      <c r="AA347" s="44">
        <f t="shared" si="199"/>
        <v>217.03</v>
      </c>
    </row>
    <row r="348" spans="1:27" ht="12.75" hidden="1" customHeight="1" outlineLevel="1" x14ac:dyDescent="0.2">
      <c r="A348" s="99" t="s">
        <v>2747</v>
      </c>
      <c r="B348" s="63" t="s">
        <v>83</v>
      </c>
      <c r="C348" s="43" t="s">
        <v>79</v>
      </c>
      <c r="D348" s="44">
        <v>3.92</v>
      </c>
      <c r="E348" s="44">
        <v>3.92</v>
      </c>
      <c r="F348" s="44">
        <v>3.92</v>
      </c>
      <c r="G348" s="44">
        <v>3.92</v>
      </c>
      <c r="H348" s="44">
        <v>3.92</v>
      </c>
      <c r="I348" s="44">
        <v>3.92</v>
      </c>
      <c r="J348" s="44">
        <v>3.92</v>
      </c>
      <c r="K348" s="44">
        <v>3.92</v>
      </c>
      <c r="L348" s="44">
        <v>3.92</v>
      </c>
      <c r="M348" s="44">
        <v>3.92</v>
      </c>
      <c r="N348" s="44">
        <v>3.92</v>
      </c>
      <c r="O348" s="44">
        <v>3.92</v>
      </c>
      <c r="P348" s="44">
        <v>3.92</v>
      </c>
      <c r="Q348" s="44">
        <v>3.92</v>
      </c>
      <c r="R348" s="44">
        <v>3.92</v>
      </c>
      <c r="S348" s="44">
        <v>3.92</v>
      </c>
      <c r="T348" s="44">
        <v>3.92</v>
      </c>
      <c r="U348" s="44">
        <v>3.92</v>
      </c>
      <c r="V348" s="44">
        <v>3.92</v>
      </c>
      <c r="W348" s="44">
        <v>3.92</v>
      </c>
      <c r="X348" s="44">
        <v>3.92</v>
      </c>
      <c r="Y348" s="44">
        <v>3.92</v>
      </c>
      <c r="Z348" s="44">
        <v>3.92</v>
      </c>
      <c r="AA348" s="44">
        <v>3.92</v>
      </c>
    </row>
    <row r="349" spans="1:27" ht="12.75" hidden="1" customHeight="1" outlineLevel="1" x14ac:dyDescent="0.2">
      <c r="A349" s="99" t="s">
        <v>2748</v>
      </c>
      <c r="B349" s="63" t="s">
        <v>81</v>
      </c>
      <c r="C349" s="43" t="s">
        <v>79</v>
      </c>
      <c r="D349" s="44">
        <f>$D$11</f>
        <v>330.69</v>
      </c>
      <c r="E349" s="44">
        <f t="shared" ref="E349:AA349" si="200">$D$11</f>
        <v>330.69</v>
      </c>
      <c r="F349" s="44">
        <f t="shared" si="200"/>
        <v>330.69</v>
      </c>
      <c r="G349" s="44">
        <f t="shared" si="200"/>
        <v>330.69</v>
      </c>
      <c r="H349" s="44">
        <f t="shared" si="200"/>
        <v>330.69</v>
      </c>
      <c r="I349" s="44">
        <f t="shared" si="200"/>
        <v>330.69</v>
      </c>
      <c r="J349" s="44">
        <f t="shared" si="200"/>
        <v>330.69</v>
      </c>
      <c r="K349" s="44">
        <f t="shared" si="200"/>
        <v>330.69</v>
      </c>
      <c r="L349" s="44">
        <f t="shared" si="200"/>
        <v>330.69</v>
      </c>
      <c r="M349" s="44">
        <f t="shared" si="200"/>
        <v>330.69</v>
      </c>
      <c r="N349" s="44">
        <f t="shared" si="200"/>
        <v>330.69</v>
      </c>
      <c r="O349" s="44">
        <f t="shared" si="200"/>
        <v>330.69</v>
      </c>
      <c r="P349" s="44">
        <f t="shared" si="200"/>
        <v>330.69</v>
      </c>
      <c r="Q349" s="44">
        <f t="shared" si="200"/>
        <v>330.69</v>
      </c>
      <c r="R349" s="44">
        <f t="shared" si="200"/>
        <v>330.69</v>
      </c>
      <c r="S349" s="44">
        <f t="shared" si="200"/>
        <v>330.69</v>
      </c>
      <c r="T349" s="44">
        <f t="shared" si="200"/>
        <v>330.69</v>
      </c>
      <c r="U349" s="44">
        <f t="shared" si="200"/>
        <v>330.69</v>
      </c>
      <c r="V349" s="44">
        <f t="shared" si="200"/>
        <v>330.69</v>
      </c>
      <c r="W349" s="44">
        <f t="shared" si="200"/>
        <v>330.69</v>
      </c>
      <c r="X349" s="44">
        <f t="shared" si="200"/>
        <v>330.69</v>
      </c>
      <c r="Y349" s="44">
        <f t="shared" si="200"/>
        <v>330.69</v>
      </c>
      <c r="Z349" s="44">
        <f t="shared" si="200"/>
        <v>330.69</v>
      </c>
      <c r="AA349" s="44">
        <f t="shared" si="200"/>
        <v>330.69</v>
      </c>
    </row>
    <row r="350" spans="1:27" ht="12.75" customHeight="1" collapsed="1" x14ac:dyDescent="0.2">
      <c r="A350" s="98" t="s">
        <v>2749</v>
      </c>
      <c r="B350" s="28" t="str">
        <f>"06"&amp;"."&amp;$B$801&amp;"."&amp;$B$802</f>
        <v>06.08.2023</v>
      </c>
      <c r="C350" s="90" t="s">
        <v>76</v>
      </c>
      <c r="D350" s="91">
        <f>ROUND(((D351+D352+D354+D353)/1000),5)</f>
        <v>1.9161699999999999</v>
      </c>
      <c r="E350" s="91">
        <f>ROUND(((E351+E352+E354+E353)/1000),5)</f>
        <v>1.6178900000000001</v>
      </c>
      <c r="F350" s="91">
        <f>ROUND(((F351+F352+F354+F353)/1000),5)</f>
        <v>1.4944500000000001</v>
      </c>
      <c r="G350" s="91">
        <f t="shared" ref="G350:AA350" si="201">ROUND(((G351+G352+G354+G353)/1000),5)</f>
        <v>1.4275899999999999</v>
      </c>
      <c r="H350" s="91">
        <f t="shared" si="201"/>
        <v>1.3710899999999999</v>
      </c>
      <c r="I350" s="91">
        <f t="shared" si="201"/>
        <v>1.3425</v>
      </c>
      <c r="J350" s="91">
        <f t="shared" si="201"/>
        <v>1.3459700000000001</v>
      </c>
      <c r="K350" s="91">
        <f t="shared" si="201"/>
        <v>1.6478200000000001</v>
      </c>
      <c r="L350" s="91">
        <f t="shared" si="201"/>
        <v>2.0980799999999999</v>
      </c>
      <c r="M350" s="91">
        <f t="shared" si="201"/>
        <v>2.34538</v>
      </c>
      <c r="N350" s="91">
        <f t="shared" si="201"/>
        <v>2.4757799999999999</v>
      </c>
      <c r="O350" s="91">
        <f t="shared" si="201"/>
        <v>2.5124300000000002</v>
      </c>
      <c r="P350" s="91">
        <f t="shared" si="201"/>
        <v>2.5657199999999998</v>
      </c>
      <c r="Q350" s="91">
        <f t="shared" si="201"/>
        <v>2.5777800000000002</v>
      </c>
      <c r="R350" s="91">
        <f t="shared" si="201"/>
        <v>2.6048</v>
      </c>
      <c r="S350" s="91">
        <f t="shared" si="201"/>
        <v>2.57491</v>
      </c>
      <c r="T350" s="91">
        <f t="shared" si="201"/>
        <v>2.5323699999999998</v>
      </c>
      <c r="U350" s="91">
        <f t="shared" si="201"/>
        <v>2.8432599999999999</v>
      </c>
      <c r="V350" s="91">
        <f t="shared" si="201"/>
        <v>2.79148</v>
      </c>
      <c r="W350" s="91">
        <f t="shared" si="201"/>
        <v>2.7456800000000001</v>
      </c>
      <c r="X350" s="91">
        <f t="shared" si="201"/>
        <v>2.74824</v>
      </c>
      <c r="Y350" s="91">
        <f t="shared" si="201"/>
        <v>2.74166</v>
      </c>
      <c r="Z350" s="91">
        <f t="shared" si="201"/>
        <v>2.3237999999999999</v>
      </c>
      <c r="AA350" s="91">
        <f t="shared" si="201"/>
        <v>2.07592</v>
      </c>
    </row>
    <row r="351" spans="1:27" ht="12.75" hidden="1" customHeight="1" outlineLevel="1" x14ac:dyDescent="0.2">
      <c r="A351" s="99" t="s">
        <v>2750</v>
      </c>
      <c r="B351" s="63" t="s">
        <v>238</v>
      </c>
      <c r="C351" s="43" t="s">
        <v>79</v>
      </c>
      <c r="D351" s="44">
        <v>1364.53</v>
      </c>
      <c r="E351" s="44">
        <v>1066.25</v>
      </c>
      <c r="F351" s="44">
        <v>942.81</v>
      </c>
      <c r="G351" s="44">
        <v>875.95</v>
      </c>
      <c r="H351" s="44">
        <v>819.45</v>
      </c>
      <c r="I351" s="44">
        <v>790.86</v>
      </c>
      <c r="J351" s="44">
        <v>794.33</v>
      </c>
      <c r="K351" s="44">
        <v>1096.18</v>
      </c>
      <c r="L351" s="44">
        <v>1546.44</v>
      </c>
      <c r="M351" s="44">
        <v>1793.74</v>
      </c>
      <c r="N351" s="44">
        <v>1924.14</v>
      </c>
      <c r="O351" s="44">
        <v>1960.79</v>
      </c>
      <c r="P351" s="44">
        <v>2014.08</v>
      </c>
      <c r="Q351" s="44">
        <v>2026.14</v>
      </c>
      <c r="R351" s="44">
        <v>2053.16</v>
      </c>
      <c r="S351" s="44">
        <v>2023.27</v>
      </c>
      <c r="T351" s="44">
        <v>1980.73</v>
      </c>
      <c r="U351" s="44">
        <v>2291.62</v>
      </c>
      <c r="V351" s="44">
        <v>2239.84</v>
      </c>
      <c r="W351" s="44">
        <v>2194.04</v>
      </c>
      <c r="X351" s="44">
        <v>2196.6</v>
      </c>
      <c r="Y351" s="44">
        <v>2190.02</v>
      </c>
      <c r="Z351" s="44">
        <v>1772.16</v>
      </c>
      <c r="AA351" s="44">
        <v>1524.28</v>
      </c>
    </row>
    <row r="352" spans="1:27" ht="12.75" hidden="1" customHeight="1" outlineLevel="1" x14ac:dyDescent="0.2">
      <c r="A352" s="99" t="s">
        <v>2751</v>
      </c>
      <c r="B352" s="63" t="s">
        <v>90</v>
      </c>
      <c r="C352" s="43" t="s">
        <v>79</v>
      </c>
      <c r="D352" s="44">
        <f>$D$327</f>
        <v>217.03</v>
      </c>
      <c r="E352" s="44">
        <f t="shared" ref="E352:AA352" si="202">$D$327</f>
        <v>217.03</v>
      </c>
      <c r="F352" s="44">
        <f t="shared" si="202"/>
        <v>217.03</v>
      </c>
      <c r="G352" s="44">
        <f t="shared" si="202"/>
        <v>217.03</v>
      </c>
      <c r="H352" s="44">
        <f t="shared" si="202"/>
        <v>217.03</v>
      </c>
      <c r="I352" s="44">
        <f t="shared" si="202"/>
        <v>217.03</v>
      </c>
      <c r="J352" s="44">
        <f t="shared" si="202"/>
        <v>217.03</v>
      </c>
      <c r="K352" s="44">
        <f t="shared" si="202"/>
        <v>217.03</v>
      </c>
      <c r="L352" s="44">
        <f t="shared" si="202"/>
        <v>217.03</v>
      </c>
      <c r="M352" s="44">
        <f t="shared" si="202"/>
        <v>217.03</v>
      </c>
      <c r="N352" s="44">
        <f t="shared" si="202"/>
        <v>217.03</v>
      </c>
      <c r="O352" s="44">
        <f t="shared" si="202"/>
        <v>217.03</v>
      </c>
      <c r="P352" s="44">
        <f t="shared" si="202"/>
        <v>217.03</v>
      </c>
      <c r="Q352" s="44">
        <f t="shared" si="202"/>
        <v>217.03</v>
      </c>
      <c r="R352" s="44">
        <f t="shared" si="202"/>
        <v>217.03</v>
      </c>
      <c r="S352" s="44">
        <f t="shared" si="202"/>
        <v>217.03</v>
      </c>
      <c r="T352" s="44">
        <f t="shared" si="202"/>
        <v>217.03</v>
      </c>
      <c r="U352" s="44">
        <f t="shared" si="202"/>
        <v>217.03</v>
      </c>
      <c r="V352" s="44">
        <f t="shared" si="202"/>
        <v>217.03</v>
      </c>
      <c r="W352" s="44">
        <f t="shared" si="202"/>
        <v>217.03</v>
      </c>
      <c r="X352" s="44">
        <f t="shared" si="202"/>
        <v>217.03</v>
      </c>
      <c r="Y352" s="44">
        <f t="shared" si="202"/>
        <v>217.03</v>
      </c>
      <c r="Z352" s="44">
        <f t="shared" si="202"/>
        <v>217.03</v>
      </c>
      <c r="AA352" s="44">
        <f t="shared" si="202"/>
        <v>217.03</v>
      </c>
    </row>
    <row r="353" spans="1:27" ht="12.75" hidden="1" customHeight="1" outlineLevel="1" x14ac:dyDescent="0.2">
      <c r="A353" s="99" t="s">
        <v>2752</v>
      </c>
      <c r="B353" s="63" t="s">
        <v>83</v>
      </c>
      <c r="C353" s="43" t="s">
        <v>79</v>
      </c>
      <c r="D353" s="44">
        <v>3.92</v>
      </c>
      <c r="E353" s="44">
        <v>3.92</v>
      </c>
      <c r="F353" s="44">
        <v>3.92</v>
      </c>
      <c r="G353" s="44">
        <v>3.92</v>
      </c>
      <c r="H353" s="44">
        <v>3.92</v>
      </c>
      <c r="I353" s="44">
        <v>3.92</v>
      </c>
      <c r="J353" s="44">
        <v>3.92</v>
      </c>
      <c r="K353" s="44">
        <v>3.92</v>
      </c>
      <c r="L353" s="44">
        <v>3.92</v>
      </c>
      <c r="M353" s="44">
        <v>3.92</v>
      </c>
      <c r="N353" s="44">
        <v>3.92</v>
      </c>
      <c r="O353" s="44">
        <v>3.92</v>
      </c>
      <c r="P353" s="44">
        <v>3.92</v>
      </c>
      <c r="Q353" s="44">
        <v>3.92</v>
      </c>
      <c r="R353" s="44">
        <v>3.92</v>
      </c>
      <c r="S353" s="44">
        <v>3.92</v>
      </c>
      <c r="T353" s="44">
        <v>3.92</v>
      </c>
      <c r="U353" s="44">
        <v>3.92</v>
      </c>
      <c r="V353" s="44">
        <v>3.92</v>
      </c>
      <c r="W353" s="44">
        <v>3.92</v>
      </c>
      <c r="X353" s="44">
        <v>3.92</v>
      </c>
      <c r="Y353" s="44">
        <v>3.92</v>
      </c>
      <c r="Z353" s="44">
        <v>3.92</v>
      </c>
      <c r="AA353" s="44">
        <v>3.92</v>
      </c>
    </row>
    <row r="354" spans="1:27" ht="12.75" hidden="1" customHeight="1" outlineLevel="1" x14ac:dyDescent="0.2">
      <c r="A354" s="99" t="s">
        <v>2753</v>
      </c>
      <c r="B354" s="63" t="s">
        <v>81</v>
      </c>
      <c r="C354" s="43" t="s">
        <v>79</v>
      </c>
      <c r="D354" s="44">
        <f>$D$11</f>
        <v>330.69</v>
      </c>
      <c r="E354" s="44">
        <f t="shared" ref="E354:AA354" si="203">$D$11</f>
        <v>330.69</v>
      </c>
      <c r="F354" s="44">
        <f t="shared" si="203"/>
        <v>330.69</v>
      </c>
      <c r="G354" s="44">
        <f t="shared" si="203"/>
        <v>330.69</v>
      </c>
      <c r="H354" s="44">
        <f t="shared" si="203"/>
        <v>330.69</v>
      </c>
      <c r="I354" s="44">
        <f t="shared" si="203"/>
        <v>330.69</v>
      </c>
      <c r="J354" s="44">
        <f t="shared" si="203"/>
        <v>330.69</v>
      </c>
      <c r="K354" s="44">
        <f t="shared" si="203"/>
        <v>330.69</v>
      </c>
      <c r="L354" s="44">
        <f t="shared" si="203"/>
        <v>330.69</v>
      </c>
      <c r="M354" s="44">
        <f t="shared" si="203"/>
        <v>330.69</v>
      </c>
      <c r="N354" s="44">
        <f t="shared" si="203"/>
        <v>330.69</v>
      </c>
      <c r="O354" s="44">
        <f t="shared" si="203"/>
        <v>330.69</v>
      </c>
      <c r="P354" s="44">
        <f t="shared" si="203"/>
        <v>330.69</v>
      </c>
      <c r="Q354" s="44">
        <f t="shared" si="203"/>
        <v>330.69</v>
      </c>
      <c r="R354" s="44">
        <f t="shared" si="203"/>
        <v>330.69</v>
      </c>
      <c r="S354" s="44">
        <f t="shared" si="203"/>
        <v>330.69</v>
      </c>
      <c r="T354" s="44">
        <f t="shared" si="203"/>
        <v>330.69</v>
      </c>
      <c r="U354" s="44">
        <f t="shared" si="203"/>
        <v>330.69</v>
      </c>
      <c r="V354" s="44">
        <f t="shared" si="203"/>
        <v>330.69</v>
      </c>
      <c r="W354" s="44">
        <f t="shared" si="203"/>
        <v>330.69</v>
      </c>
      <c r="X354" s="44">
        <f t="shared" si="203"/>
        <v>330.69</v>
      </c>
      <c r="Y354" s="44">
        <f t="shared" si="203"/>
        <v>330.69</v>
      </c>
      <c r="Z354" s="44">
        <f t="shared" si="203"/>
        <v>330.69</v>
      </c>
      <c r="AA354" s="44">
        <f t="shared" si="203"/>
        <v>330.69</v>
      </c>
    </row>
    <row r="355" spans="1:27" ht="12.75" customHeight="1" collapsed="1" x14ac:dyDescent="0.2">
      <c r="A355" s="98" t="s">
        <v>2754</v>
      </c>
      <c r="B355" s="28" t="str">
        <f>"07"&amp;"."&amp;$B$801&amp;"."&amp;$B$802</f>
        <v>07.08.2023</v>
      </c>
      <c r="C355" s="90" t="s">
        <v>76</v>
      </c>
      <c r="D355" s="91">
        <f>ROUND(((D356+D357+D359+D358)/1000),5)</f>
        <v>1.8386400000000001</v>
      </c>
      <c r="E355" s="91">
        <f>ROUND(((E356+E357+E359+E358)/1000),5)</f>
        <v>1.56932</v>
      </c>
      <c r="F355" s="91">
        <f>ROUND(((F356+F357+F359+F358)/1000),5)</f>
        <v>1.45939</v>
      </c>
      <c r="G355" s="91">
        <f t="shared" ref="G355:AA355" si="204">ROUND(((G356+G357+G359+G358)/1000),5)</f>
        <v>1.4117999999999999</v>
      </c>
      <c r="H355" s="91">
        <f t="shared" si="204"/>
        <v>1.3758900000000001</v>
      </c>
      <c r="I355" s="91">
        <f t="shared" si="204"/>
        <v>1.4392199999999999</v>
      </c>
      <c r="J355" s="91">
        <f t="shared" si="204"/>
        <v>1.7026399999999999</v>
      </c>
      <c r="K355" s="91">
        <f t="shared" si="204"/>
        <v>2.0624899999999999</v>
      </c>
      <c r="L355" s="91">
        <f t="shared" si="204"/>
        <v>2.4230399999999999</v>
      </c>
      <c r="M355" s="91">
        <f t="shared" si="204"/>
        <v>2.4897200000000002</v>
      </c>
      <c r="N355" s="91">
        <f t="shared" si="204"/>
        <v>2.706</v>
      </c>
      <c r="O355" s="91">
        <f t="shared" si="204"/>
        <v>2.70038</v>
      </c>
      <c r="P355" s="91">
        <f t="shared" si="204"/>
        <v>2.6928100000000001</v>
      </c>
      <c r="Q355" s="91">
        <f t="shared" si="204"/>
        <v>2.5629900000000001</v>
      </c>
      <c r="R355" s="91">
        <f t="shared" si="204"/>
        <v>2.6168</v>
      </c>
      <c r="S355" s="91">
        <f t="shared" si="204"/>
        <v>2.5428500000000001</v>
      </c>
      <c r="T355" s="91">
        <f t="shared" si="204"/>
        <v>2.76356</v>
      </c>
      <c r="U355" s="91">
        <f t="shared" si="204"/>
        <v>2.5024700000000002</v>
      </c>
      <c r="V355" s="91">
        <f t="shared" si="204"/>
        <v>2.4655900000000002</v>
      </c>
      <c r="W355" s="91">
        <f t="shared" si="204"/>
        <v>2.4437199999999999</v>
      </c>
      <c r="X355" s="91">
        <f t="shared" si="204"/>
        <v>2.44678</v>
      </c>
      <c r="Y355" s="91">
        <f t="shared" si="204"/>
        <v>2.4337300000000002</v>
      </c>
      <c r="Z355" s="91">
        <f t="shared" si="204"/>
        <v>2.4743400000000002</v>
      </c>
      <c r="AA355" s="91">
        <f t="shared" si="204"/>
        <v>2.0738500000000002</v>
      </c>
    </row>
    <row r="356" spans="1:27" ht="12.75" hidden="1" customHeight="1" outlineLevel="1" x14ac:dyDescent="0.2">
      <c r="A356" s="99" t="s">
        <v>2755</v>
      </c>
      <c r="B356" s="63" t="s">
        <v>238</v>
      </c>
      <c r="C356" s="43" t="s">
        <v>79</v>
      </c>
      <c r="D356" s="44">
        <v>1287</v>
      </c>
      <c r="E356" s="44">
        <v>1017.68</v>
      </c>
      <c r="F356" s="44">
        <v>907.75</v>
      </c>
      <c r="G356" s="44">
        <v>860.16</v>
      </c>
      <c r="H356" s="44">
        <v>824.25</v>
      </c>
      <c r="I356" s="44">
        <v>887.58</v>
      </c>
      <c r="J356" s="44">
        <v>1151</v>
      </c>
      <c r="K356" s="44">
        <v>1510.85</v>
      </c>
      <c r="L356" s="44">
        <v>1871.4</v>
      </c>
      <c r="M356" s="44">
        <v>1938.08</v>
      </c>
      <c r="N356" s="44">
        <v>2154.36</v>
      </c>
      <c r="O356" s="44">
        <v>2148.7399999999998</v>
      </c>
      <c r="P356" s="44">
        <v>2141.17</v>
      </c>
      <c r="Q356" s="44">
        <v>2011.35</v>
      </c>
      <c r="R356" s="44">
        <v>2065.16</v>
      </c>
      <c r="S356" s="44">
        <v>1991.21</v>
      </c>
      <c r="T356" s="44">
        <v>2211.92</v>
      </c>
      <c r="U356" s="44">
        <v>1950.83</v>
      </c>
      <c r="V356" s="44">
        <v>1913.95</v>
      </c>
      <c r="W356" s="44">
        <v>1892.08</v>
      </c>
      <c r="X356" s="44">
        <v>1895.14</v>
      </c>
      <c r="Y356" s="44">
        <v>1882.09</v>
      </c>
      <c r="Z356" s="44">
        <v>1922.7</v>
      </c>
      <c r="AA356" s="44">
        <v>1522.21</v>
      </c>
    </row>
    <row r="357" spans="1:27" ht="12.75" hidden="1" customHeight="1" outlineLevel="1" x14ac:dyDescent="0.2">
      <c r="A357" s="99" t="s">
        <v>2756</v>
      </c>
      <c r="B357" s="63" t="s">
        <v>90</v>
      </c>
      <c r="C357" s="43" t="s">
        <v>79</v>
      </c>
      <c r="D357" s="44">
        <f>$D$327</f>
        <v>217.03</v>
      </c>
      <c r="E357" s="44">
        <f t="shared" ref="E357:AA357" si="205">$D$327</f>
        <v>217.03</v>
      </c>
      <c r="F357" s="44">
        <f t="shared" si="205"/>
        <v>217.03</v>
      </c>
      <c r="G357" s="44">
        <f t="shared" si="205"/>
        <v>217.03</v>
      </c>
      <c r="H357" s="44">
        <f t="shared" si="205"/>
        <v>217.03</v>
      </c>
      <c r="I357" s="44">
        <f t="shared" si="205"/>
        <v>217.03</v>
      </c>
      <c r="J357" s="44">
        <f t="shared" si="205"/>
        <v>217.03</v>
      </c>
      <c r="K357" s="44">
        <f t="shared" si="205"/>
        <v>217.03</v>
      </c>
      <c r="L357" s="44">
        <f t="shared" si="205"/>
        <v>217.03</v>
      </c>
      <c r="M357" s="44">
        <f t="shared" si="205"/>
        <v>217.03</v>
      </c>
      <c r="N357" s="44">
        <f t="shared" si="205"/>
        <v>217.03</v>
      </c>
      <c r="O357" s="44">
        <f t="shared" si="205"/>
        <v>217.03</v>
      </c>
      <c r="P357" s="44">
        <f t="shared" si="205"/>
        <v>217.03</v>
      </c>
      <c r="Q357" s="44">
        <f t="shared" si="205"/>
        <v>217.03</v>
      </c>
      <c r="R357" s="44">
        <f t="shared" si="205"/>
        <v>217.03</v>
      </c>
      <c r="S357" s="44">
        <f t="shared" si="205"/>
        <v>217.03</v>
      </c>
      <c r="T357" s="44">
        <f t="shared" si="205"/>
        <v>217.03</v>
      </c>
      <c r="U357" s="44">
        <f t="shared" si="205"/>
        <v>217.03</v>
      </c>
      <c r="V357" s="44">
        <f t="shared" si="205"/>
        <v>217.03</v>
      </c>
      <c r="W357" s="44">
        <f t="shared" si="205"/>
        <v>217.03</v>
      </c>
      <c r="X357" s="44">
        <f t="shared" si="205"/>
        <v>217.03</v>
      </c>
      <c r="Y357" s="44">
        <f t="shared" si="205"/>
        <v>217.03</v>
      </c>
      <c r="Z357" s="44">
        <f t="shared" si="205"/>
        <v>217.03</v>
      </c>
      <c r="AA357" s="44">
        <f t="shared" si="205"/>
        <v>217.03</v>
      </c>
    </row>
    <row r="358" spans="1:27" ht="12.75" hidden="1" customHeight="1" outlineLevel="1" x14ac:dyDescent="0.2">
      <c r="A358" s="99" t="s">
        <v>2757</v>
      </c>
      <c r="B358" s="63" t="s">
        <v>83</v>
      </c>
      <c r="C358" s="43" t="s">
        <v>79</v>
      </c>
      <c r="D358" s="44">
        <v>3.92</v>
      </c>
      <c r="E358" s="44">
        <v>3.92</v>
      </c>
      <c r="F358" s="44">
        <v>3.92</v>
      </c>
      <c r="G358" s="44">
        <v>3.92</v>
      </c>
      <c r="H358" s="44">
        <v>3.92</v>
      </c>
      <c r="I358" s="44">
        <v>3.92</v>
      </c>
      <c r="J358" s="44">
        <v>3.92</v>
      </c>
      <c r="K358" s="44">
        <v>3.92</v>
      </c>
      <c r="L358" s="44">
        <v>3.92</v>
      </c>
      <c r="M358" s="44">
        <v>3.92</v>
      </c>
      <c r="N358" s="44">
        <v>3.92</v>
      </c>
      <c r="O358" s="44">
        <v>3.92</v>
      </c>
      <c r="P358" s="44">
        <v>3.92</v>
      </c>
      <c r="Q358" s="44">
        <v>3.92</v>
      </c>
      <c r="R358" s="44">
        <v>3.92</v>
      </c>
      <c r="S358" s="44">
        <v>3.92</v>
      </c>
      <c r="T358" s="44">
        <v>3.92</v>
      </c>
      <c r="U358" s="44">
        <v>3.92</v>
      </c>
      <c r="V358" s="44">
        <v>3.92</v>
      </c>
      <c r="W358" s="44">
        <v>3.92</v>
      </c>
      <c r="X358" s="44">
        <v>3.92</v>
      </c>
      <c r="Y358" s="44">
        <v>3.92</v>
      </c>
      <c r="Z358" s="44">
        <v>3.92</v>
      </c>
      <c r="AA358" s="44">
        <v>3.92</v>
      </c>
    </row>
    <row r="359" spans="1:27" ht="12.75" hidden="1" customHeight="1" outlineLevel="1" x14ac:dyDescent="0.2">
      <c r="A359" s="99" t="s">
        <v>2758</v>
      </c>
      <c r="B359" s="63" t="s">
        <v>81</v>
      </c>
      <c r="C359" s="43" t="s">
        <v>79</v>
      </c>
      <c r="D359" s="44">
        <f>$D$11</f>
        <v>330.69</v>
      </c>
      <c r="E359" s="44">
        <f t="shared" ref="E359:AA359" si="206">$D$11</f>
        <v>330.69</v>
      </c>
      <c r="F359" s="44">
        <f t="shared" si="206"/>
        <v>330.69</v>
      </c>
      <c r="G359" s="44">
        <f t="shared" si="206"/>
        <v>330.69</v>
      </c>
      <c r="H359" s="44">
        <f t="shared" si="206"/>
        <v>330.69</v>
      </c>
      <c r="I359" s="44">
        <f t="shared" si="206"/>
        <v>330.69</v>
      </c>
      <c r="J359" s="44">
        <f t="shared" si="206"/>
        <v>330.69</v>
      </c>
      <c r="K359" s="44">
        <f t="shared" si="206"/>
        <v>330.69</v>
      </c>
      <c r="L359" s="44">
        <f t="shared" si="206"/>
        <v>330.69</v>
      </c>
      <c r="M359" s="44">
        <f t="shared" si="206"/>
        <v>330.69</v>
      </c>
      <c r="N359" s="44">
        <f t="shared" si="206"/>
        <v>330.69</v>
      </c>
      <c r="O359" s="44">
        <f t="shared" si="206"/>
        <v>330.69</v>
      </c>
      <c r="P359" s="44">
        <f t="shared" si="206"/>
        <v>330.69</v>
      </c>
      <c r="Q359" s="44">
        <f t="shared" si="206"/>
        <v>330.69</v>
      </c>
      <c r="R359" s="44">
        <f t="shared" si="206"/>
        <v>330.69</v>
      </c>
      <c r="S359" s="44">
        <f t="shared" si="206"/>
        <v>330.69</v>
      </c>
      <c r="T359" s="44">
        <f t="shared" si="206"/>
        <v>330.69</v>
      </c>
      <c r="U359" s="44">
        <f t="shared" si="206"/>
        <v>330.69</v>
      </c>
      <c r="V359" s="44">
        <f t="shared" si="206"/>
        <v>330.69</v>
      </c>
      <c r="W359" s="44">
        <f t="shared" si="206"/>
        <v>330.69</v>
      </c>
      <c r="X359" s="44">
        <f t="shared" si="206"/>
        <v>330.69</v>
      </c>
      <c r="Y359" s="44">
        <f t="shared" si="206"/>
        <v>330.69</v>
      </c>
      <c r="Z359" s="44">
        <f t="shared" si="206"/>
        <v>330.69</v>
      </c>
      <c r="AA359" s="44">
        <f t="shared" si="206"/>
        <v>330.69</v>
      </c>
    </row>
    <row r="360" spans="1:27" ht="12.75" customHeight="1" collapsed="1" x14ac:dyDescent="0.2">
      <c r="A360" s="98" t="s">
        <v>2759</v>
      </c>
      <c r="B360" s="28" t="str">
        <f>"08"&amp;"."&amp;$B$801&amp;"."&amp;$B$802</f>
        <v>08.08.2023</v>
      </c>
      <c r="C360" s="90" t="s">
        <v>76</v>
      </c>
      <c r="D360" s="91">
        <f>ROUND(((D361+D362+D364+D363)/1000),5)</f>
        <v>1.7552300000000001</v>
      </c>
      <c r="E360" s="91">
        <f>ROUND(((E361+E362+E364+E363)/1000),5)</f>
        <v>1.5643400000000001</v>
      </c>
      <c r="F360" s="91">
        <f>ROUND(((F361+F362+F364+F363)/1000),5)</f>
        <v>1.44059</v>
      </c>
      <c r="G360" s="91">
        <f t="shared" ref="G360:AA360" si="207">ROUND(((G361+G362+G364+G363)/1000),5)</f>
        <v>1.3955500000000001</v>
      </c>
      <c r="H360" s="91">
        <f t="shared" si="207"/>
        <v>1.36127</v>
      </c>
      <c r="I360" s="91">
        <f t="shared" si="207"/>
        <v>1.42788</v>
      </c>
      <c r="J360" s="91">
        <f t="shared" si="207"/>
        <v>1.6688000000000001</v>
      </c>
      <c r="K360" s="91">
        <f t="shared" si="207"/>
        <v>2.04949</v>
      </c>
      <c r="L360" s="91">
        <f t="shared" si="207"/>
        <v>2.3234300000000001</v>
      </c>
      <c r="M360" s="91">
        <f t="shared" si="207"/>
        <v>2.4838399999999998</v>
      </c>
      <c r="N360" s="91">
        <f t="shared" si="207"/>
        <v>2.6163400000000001</v>
      </c>
      <c r="O360" s="91">
        <f t="shared" si="207"/>
        <v>2.6717</v>
      </c>
      <c r="P360" s="91">
        <f t="shared" si="207"/>
        <v>2.6730700000000001</v>
      </c>
      <c r="Q360" s="91">
        <f t="shared" si="207"/>
        <v>2.7028500000000002</v>
      </c>
      <c r="R360" s="91">
        <f t="shared" si="207"/>
        <v>2.7383600000000001</v>
      </c>
      <c r="S360" s="91">
        <f t="shared" si="207"/>
        <v>2.5457299999999998</v>
      </c>
      <c r="T360" s="91">
        <f t="shared" si="207"/>
        <v>2.6170599999999999</v>
      </c>
      <c r="U360" s="91">
        <f t="shared" si="207"/>
        <v>2.57016</v>
      </c>
      <c r="V360" s="91">
        <f t="shared" si="207"/>
        <v>2.5314999999999999</v>
      </c>
      <c r="W360" s="91">
        <f t="shared" si="207"/>
        <v>2.4641999999999999</v>
      </c>
      <c r="X360" s="91">
        <f t="shared" si="207"/>
        <v>2.4408300000000001</v>
      </c>
      <c r="Y360" s="91">
        <f t="shared" si="207"/>
        <v>2.3989199999999999</v>
      </c>
      <c r="Z360" s="91">
        <f t="shared" si="207"/>
        <v>2.3004699999999998</v>
      </c>
      <c r="AA360" s="91">
        <f t="shared" si="207"/>
        <v>2.0518299999999998</v>
      </c>
    </row>
    <row r="361" spans="1:27" ht="12.75" hidden="1" customHeight="1" outlineLevel="1" x14ac:dyDescent="0.2">
      <c r="A361" s="99" t="s">
        <v>2760</v>
      </c>
      <c r="B361" s="63" t="s">
        <v>238</v>
      </c>
      <c r="C361" s="43" t="s">
        <v>79</v>
      </c>
      <c r="D361" s="44">
        <v>1203.5899999999999</v>
      </c>
      <c r="E361" s="44">
        <v>1012.7</v>
      </c>
      <c r="F361" s="44">
        <v>888.95</v>
      </c>
      <c r="G361" s="44">
        <v>843.91</v>
      </c>
      <c r="H361" s="44">
        <v>809.63</v>
      </c>
      <c r="I361" s="44">
        <v>876.24</v>
      </c>
      <c r="J361" s="44">
        <v>1117.1600000000001</v>
      </c>
      <c r="K361" s="44">
        <v>1497.85</v>
      </c>
      <c r="L361" s="44">
        <v>1771.79</v>
      </c>
      <c r="M361" s="44">
        <v>1932.2</v>
      </c>
      <c r="N361" s="44">
        <v>2064.6999999999998</v>
      </c>
      <c r="O361" s="44">
        <v>2120.06</v>
      </c>
      <c r="P361" s="44">
        <v>2121.4299999999998</v>
      </c>
      <c r="Q361" s="44">
        <v>2151.21</v>
      </c>
      <c r="R361" s="44">
        <v>2186.7199999999998</v>
      </c>
      <c r="S361" s="44">
        <v>1994.09</v>
      </c>
      <c r="T361" s="44">
        <v>2065.42</v>
      </c>
      <c r="U361" s="44">
        <v>2018.52</v>
      </c>
      <c r="V361" s="44">
        <v>1979.86</v>
      </c>
      <c r="W361" s="44">
        <v>1912.56</v>
      </c>
      <c r="X361" s="44">
        <v>1889.19</v>
      </c>
      <c r="Y361" s="44">
        <v>1847.28</v>
      </c>
      <c r="Z361" s="44">
        <v>1748.83</v>
      </c>
      <c r="AA361" s="44">
        <v>1500.19</v>
      </c>
    </row>
    <row r="362" spans="1:27" ht="12.75" hidden="1" customHeight="1" outlineLevel="1" x14ac:dyDescent="0.2">
      <c r="A362" s="99" t="s">
        <v>2761</v>
      </c>
      <c r="B362" s="63" t="s">
        <v>90</v>
      </c>
      <c r="C362" s="43" t="s">
        <v>79</v>
      </c>
      <c r="D362" s="44">
        <f>$D$327</f>
        <v>217.03</v>
      </c>
      <c r="E362" s="44">
        <f t="shared" ref="E362:AA362" si="208">$D$327</f>
        <v>217.03</v>
      </c>
      <c r="F362" s="44">
        <f t="shared" si="208"/>
        <v>217.03</v>
      </c>
      <c r="G362" s="44">
        <f t="shared" si="208"/>
        <v>217.03</v>
      </c>
      <c r="H362" s="44">
        <f t="shared" si="208"/>
        <v>217.03</v>
      </c>
      <c r="I362" s="44">
        <f t="shared" si="208"/>
        <v>217.03</v>
      </c>
      <c r="J362" s="44">
        <f t="shared" si="208"/>
        <v>217.03</v>
      </c>
      <c r="K362" s="44">
        <f t="shared" si="208"/>
        <v>217.03</v>
      </c>
      <c r="L362" s="44">
        <f t="shared" si="208"/>
        <v>217.03</v>
      </c>
      <c r="M362" s="44">
        <f t="shared" si="208"/>
        <v>217.03</v>
      </c>
      <c r="N362" s="44">
        <f t="shared" si="208"/>
        <v>217.03</v>
      </c>
      <c r="O362" s="44">
        <f t="shared" si="208"/>
        <v>217.03</v>
      </c>
      <c r="P362" s="44">
        <f t="shared" si="208"/>
        <v>217.03</v>
      </c>
      <c r="Q362" s="44">
        <f t="shared" si="208"/>
        <v>217.03</v>
      </c>
      <c r="R362" s="44">
        <f t="shared" si="208"/>
        <v>217.03</v>
      </c>
      <c r="S362" s="44">
        <f t="shared" si="208"/>
        <v>217.03</v>
      </c>
      <c r="T362" s="44">
        <f t="shared" si="208"/>
        <v>217.03</v>
      </c>
      <c r="U362" s="44">
        <f t="shared" si="208"/>
        <v>217.03</v>
      </c>
      <c r="V362" s="44">
        <f t="shared" si="208"/>
        <v>217.03</v>
      </c>
      <c r="W362" s="44">
        <f t="shared" si="208"/>
        <v>217.03</v>
      </c>
      <c r="X362" s="44">
        <f t="shared" si="208"/>
        <v>217.03</v>
      </c>
      <c r="Y362" s="44">
        <f t="shared" si="208"/>
        <v>217.03</v>
      </c>
      <c r="Z362" s="44">
        <f t="shared" si="208"/>
        <v>217.03</v>
      </c>
      <c r="AA362" s="44">
        <f t="shared" si="208"/>
        <v>217.03</v>
      </c>
    </row>
    <row r="363" spans="1:27" ht="12.75" hidden="1" customHeight="1" outlineLevel="1" x14ac:dyDescent="0.2">
      <c r="A363" s="99" t="s">
        <v>2762</v>
      </c>
      <c r="B363" s="63" t="s">
        <v>83</v>
      </c>
      <c r="C363" s="43" t="s">
        <v>79</v>
      </c>
      <c r="D363" s="44">
        <v>3.92</v>
      </c>
      <c r="E363" s="44">
        <v>3.92</v>
      </c>
      <c r="F363" s="44">
        <v>3.92</v>
      </c>
      <c r="G363" s="44">
        <v>3.92</v>
      </c>
      <c r="H363" s="44">
        <v>3.92</v>
      </c>
      <c r="I363" s="44">
        <v>3.92</v>
      </c>
      <c r="J363" s="44">
        <v>3.92</v>
      </c>
      <c r="K363" s="44">
        <v>3.92</v>
      </c>
      <c r="L363" s="44">
        <v>3.92</v>
      </c>
      <c r="M363" s="44">
        <v>3.92</v>
      </c>
      <c r="N363" s="44">
        <v>3.92</v>
      </c>
      <c r="O363" s="44">
        <v>3.92</v>
      </c>
      <c r="P363" s="44">
        <v>3.92</v>
      </c>
      <c r="Q363" s="44">
        <v>3.92</v>
      </c>
      <c r="R363" s="44">
        <v>3.92</v>
      </c>
      <c r="S363" s="44">
        <v>3.92</v>
      </c>
      <c r="T363" s="44">
        <v>3.92</v>
      </c>
      <c r="U363" s="44">
        <v>3.92</v>
      </c>
      <c r="V363" s="44">
        <v>3.92</v>
      </c>
      <c r="W363" s="44">
        <v>3.92</v>
      </c>
      <c r="X363" s="44">
        <v>3.92</v>
      </c>
      <c r="Y363" s="44">
        <v>3.92</v>
      </c>
      <c r="Z363" s="44">
        <v>3.92</v>
      </c>
      <c r="AA363" s="44">
        <v>3.92</v>
      </c>
    </row>
    <row r="364" spans="1:27" ht="12.75" hidden="1" customHeight="1" outlineLevel="1" x14ac:dyDescent="0.2">
      <c r="A364" s="99" t="s">
        <v>2763</v>
      </c>
      <c r="B364" s="63" t="s">
        <v>81</v>
      </c>
      <c r="C364" s="43" t="s">
        <v>79</v>
      </c>
      <c r="D364" s="44">
        <f>$D$11</f>
        <v>330.69</v>
      </c>
      <c r="E364" s="44">
        <f t="shared" ref="E364:AA364" si="209">$D$11</f>
        <v>330.69</v>
      </c>
      <c r="F364" s="44">
        <f t="shared" si="209"/>
        <v>330.69</v>
      </c>
      <c r="G364" s="44">
        <f t="shared" si="209"/>
        <v>330.69</v>
      </c>
      <c r="H364" s="44">
        <f t="shared" si="209"/>
        <v>330.69</v>
      </c>
      <c r="I364" s="44">
        <f t="shared" si="209"/>
        <v>330.69</v>
      </c>
      <c r="J364" s="44">
        <f t="shared" si="209"/>
        <v>330.69</v>
      </c>
      <c r="K364" s="44">
        <f t="shared" si="209"/>
        <v>330.69</v>
      </c>
      <c r="L364" s="44">
        <f t="shared" si="209"/>
        <v>330.69</v>
      </c>
      <c r="M364" s="44">
        <f t="shared" si="209"/>
        <v>330.69</v>
      </c>
      <c r="N364" s="44">
        <f t="shared" si="209"/>
        <v>330.69</v>
      </c>
      <c r="O364" s="44">
        <f t="shared" si="209"/>
        <v>330.69</v>
      </c>
      <c r="P364" s="44">
        <f t="shared" si="209"/>
        <v>330.69</v>
      </c>
      <c r="Q364" s="44">
        <f t="shared" si="209"/>
        <v>330.69</v>
      </c>
      <c r="R364" s="44">
        <f t="shared" si="209"/>
        <v>330.69</v>
      </c>
      <c r="S364" s="44">
        <f t="shared" si="209"/>
        <v>330.69</v>
      </c>
      <c r="T364" s="44">
        <f t="shared" si="209"/>
        <v>330.69</v>
      </c>
      <c r="U364" s="44">
        <f t="shared" si="209"/>
        <v>330.69</v>
      </c>
      <c r="V364" s="44">
        <f t="shared" si="209"/>
        <v>330.69</v>
      </c>
      <c r="W364" s="44">
        <f t="shared" si="209"/>
        <v>330.69</v>
      </c>
      <c r="X364" s="44">
        <f t="shared" si="209"/>
        <v>330.69</v>
      </c>
      <c r="Y364" s="44">
        <f t="shared" si="209"/>
        <v>330.69</v>
      </c>
      <c r="Z364" s="44">
        <f t="shared" si="209"/>
        <v>330.69</v>
      </c>
      <c r="AA364" s="44">
        <f t="shared" si="209"/>
        <v>330.69</v>
      </c>
    </row>
    <row r="365" spans="1:27" ht="12.75" customHeight="1" collapsed="1" x14ac:dyDescent="0.2">
      <c r="A365" s="98" t="s">
        <v>2764</v>
      </c>
      <c r="B365" s="28" t="str">
        <f>"09"&amp;"."&amp;$B$801&amp;"."&amp;$B$802</f>
        <v>09.08.2023</v>
      </c>
      <c r="C365" s="90" t="s">
        <v>76</v>
      </c>
      <c r="D365" s="91">
        <f>ROUND(((D366+D367+D369+D368)/1000),5)</f>
        <v>1.7805899999999999</v>
      </c>
      <c r="E365" s="91">
        <f>ROUND(((E366+E367+E369+E368)/1000),5)</f>
        <v>1.5863799999999999</v>
      </c>
      <c r="F365" s="91">
        <f>ROUND(((F366+F367+F369+F368)/1000),5)</f>
        <v>1.4621</v>
      </c>
      <c r="G365" s="91">
        <f t="shared" ref="G365:AA365" si="210">ROUND(((G366+G367+G369+G368)/1000),5)</f>
        <v>1.40848</v>
      </c>
      <c r="H365" s="91">
        <f t="shared" si="210"/>
        <v>1.3884700000000001</v>
      </c>
      <c r="I365" s="91">
        <f t="shared" si="210"/>
        <v>1.4495899999999999</v>
      </c>
      <c r="J365" s="91">
        <f t="shared" si="210"/>
        <v>1.68682</v>
      </c>
      <c r="K365" s="91">
        <f t="shared" si="210"/>
        <v>1.9954099999999999</v>
      </c>
      <c r="L365" s="91">
        <f t="shared" si="210"/>
        <v>2.3086500000000001</v>
      </c>
      <c r="M365" s="91">
        <f t="shared" si="210"/>
        <v>2.5350999999999999</v>
      </c>
      <c r="N365" s="91">
        <f t="shared" si="210"/>
        <v>2.59233</v>
      </c>
      <c r="O365" s="91">
        <f t="shared" si="210"/>
        <v>2.6280100000000002</v>
      </c>
      <c r="P365" s="91">
        <f t="shared" si="210"/>
        <v>2.61293</v>
      </c>
      <c r="Q365" s="91">
        <f t="shared" si="210"/>
        <v>2.5984600000000002</v>
      </c>
      <c r="R365" s="91">
        <f t="shared" si="210"/>
        <v>2.6164499999999999</v>
      </c>
      <c r="S365" s="91">
        <f t="shared" si="210"/>
        <v>2.6583700000000001</v>
      </c>
      <c r="T365" s="91">
        <f t="shared" si="210"/>
        <v>2.6754799999999999</v>
      </c>
      <c r="U365" s="91">
        <f t="shared" si="210"/>
        <v>2.5968300000000002</v>
      </c>
      <c r="V365" s="91">
        <f t="shared" si="210"/>
        <v>2.50908</v>
      </c>
      <c r="W365" s="91">
        <f t="shared" si="210"/>
        <v>2.4283700000000001</v>
      </c>
      <c r="X365" s="91">
        <f t="shared" si="210"/>
        <v>2.39751</v>
      </c>
      <c r="Y365" s="91">
        <f t="shared" si="210"/>
        <v>2.492</v>
      </c>
      <c r="Z365" s="91">
        <f t="shared" si="210"/>
        <v>2.2708599999999999</v>
      </c>
      <c r="AA365" s="91">
        <f t="shared" si="210"/>
        <v>1.9973700000000001</v>
      </c>
    </row>
    <row r="366" spans="1:27" ht="12.75" hidden="1" customHeight="1" outlineLevel="1" x14ac:dyDescent="0.2">
      <c r="A366" s="99" t="s">
        <v>2765</v>
      </c>
      <c r="B366" s="63" t="s">
        <v>238</v>
      </c>
      <c r="C366" s="43" t="s">
        <v>79</v>
      </c>
      <c r="D366" s="44">
        <v>1228.95</v>
      </c>
      <c r="E366" s="44">
        <v>1034.74</v>
      </c>
      <c r="F366" s="44">
        <v>910.46</v>
      </c>
      <c r="G366" s="44">
        <v>856.84</v>
      </c>
      <c r="H366" s="44">
        <v>836.83</v>
      </c>
      <c r="I366" s="44">
        <v>897.95</v>
      </c>
      <c r="J366" s="44">
        <v>1135.18</v>
      </c>
      <c r="K366" s="44">
        <v>1443.77</v>
      </c>
      <c r="L366" s="44">
        <v>1757.01</v>
      </c>
      <c r="M366" s="44">
        <v>1983.46</v>
      </c>
      <c r="N366" s="44">
        <v>2040.69</v>
      </c>
      <c r="O366" s="44">
        <v>2076.37</v>
      </c>
      <c r="P366" s="44">
        <v>2061.29</v>
      </c>
      <c r="Q366" s="44">
        <v>2046.82</v>
      </c>
      <c r="R366" s="44">
        <v>2064.81</v>
      </c>
      <c r="S366" s="44">
        <v>2106.73</v>
      </c>
      <c r="T366" s="44">
        <v>2123.84</v>
      </c>
      <c r="U366" s="44">
        <v>2045.19</v>
      </c>
      <c r="V366" s="44">
        <v>1957.44</v>
      </c>
      <c r="W366" s="44">
        <v>1876.73</v>
      </c>
      <c r="X366" s="44">
        <v>1845.87</v>
      </c>
      <c r="Y366" s="44">
        <v>1940.36</v>
      </c>
      <c r="Z366" s="44">
        <v>1719.22</v>
      </c>
      <c r="AA366" s="44">
        <v>1445.73</v>
      </c>
    </row>
    <row r="367" spans="1:27" ht="12.75" hidden="1" customHeight="1" outlineLevel="1" x14ac:dyDescent="0.2">
      <c r="A367" s="99" t="s">
        <v>2766</v>
      </c>
      <c r="B367" s="63" t="s">
        <v>90</v>
      </c>
      <c r="C367" s="43" t="s">
        <v>79</v>
      </c>
      <c r="D367" s="44">
        <f>$D$327</f>
        <v>217.03</v>
      </c>
      <c r="E367" s="44">
        <f t="shared" ref="E367:AA367" si="211">$D$327</f>
        <v>217.03</v>
      </c>
      <c r="F367" s="44">
        <f t="shared" si="211"/>
        <v>217.03</v>
      </c>
      <c r="G367" s="44">
        <f t="shared" si="211"/>
        <v>217.03</v>
      </c>
      <c r="H367" s="44">
        <f t="shared" si="211"/>
        <v>217.03</v>
      </c>
      <c r="I367" s="44">
        <f t="shared" si="211"/>
        <v>217.03</v>
      </c>
      <c r="J367" s="44">
        <f t="shared" si="211"/>
        <v>217.03</v>
      </c>
      <c r="K367" s="44">
        <f t="shared" si="211"/>
        <v>217.03</v>
      </c>
      <c r="L367" s="44">
        <f t="shared" si="211"/>
        <v>217.03</v>
      </c>
      <c r="M367" s="44">
        <f t="shared" si="211"/>
        <v>217.03</v>
      </c>
      <c r="N367" s="44">
        <f t="shared" si="211"/>
        <v>217.03</v>
      </c>
      <c r="O367" s="44">
        <f t="shared" si="211"/>
        <v>217.03</v>
      </c>
      <c r="P367" s="44">
        <f t="shared" si="211"/>
        <v>217.03</v>
      </c>
      <c r="Q367" s="44">
        <f t="shared" si="211"/>
        <v>217.03</v>
      </c>
      <c r="R367" s="44">
        <f t="shared" si="211"/>
        <v>217.03</v>
      </c>
      <c r="S367" s="44">
        <f t="shared" si="211"/>
        <v>217.03</v>
      </c>
      <c r="T367" s="44">
        <f t="shared" si="211"/>
        <v>217.03</v>
      </c>
      <c r="U367" s="44">
        <f t="shared" si="211"/>
        <v>217.03</v>
      </c>
      <c r="V367" s="44">
        <f t="shared" si="211"/>
        <v>217.03</v>
      </c>
      <c r="W367" s="44">
        <f t="shared" si="211"/>
        <v>217.03</v>
      </c>
      <c r="X367" s="44">
        <f t="shared" si="211"/>
        <v>217.03</v>
      </c>
      <c r="Y367" s="44">
        <f t="shared" si="211"/>
        <v>217.03</v>
      </c>
      <c r="Z367" s="44">
        <f t="shared" si="211"/>
        <v>217.03</v>
      </c>
      <c r="AA367" s="44">
        <f t="shared" si="211"/>
        <v>217.03</v>
      </c>
    </row>
    <row r="368" spans="1:27" ht="12.75" hidden="1" customHeight="1" outlineLevel="1" x14ac:dyDescent="0.2">
      <c r="A368" s="99" t="s">
        <v>2767</v>
      </c>
      <c r="B368" s="63" t="s">
        <v>83</v>
      </c>
      <c r="C368" s="43" t="s">
        <v>79</v>
      </c>
      <c r="D368" s="44">
        <v>3.92</v>
      </c>
      <c r="E368" s="44">
        <v>3.92</v>
      </c>
      <c r="F368" s="44">
        <v>3.92</v>
      </c>
      <c r="G368" s="44">
        <v>3.92</v>
      </c>
      <c r="H368" s="44">
        <v>3.92</v>
      </c>
      <c r="I368" s="44">
        <v>3.92</v>
      </c>
      <c r="J368" s="44">
        <v>3.92</v>
      </c>
      <c r="K368" s="44">
        <v>3.92</v>
      </c>
      <c r="L368" s="44">
        <v>3.92</v>
      </c>
      <c r="M368" s="44">
        <v>3.92</v>
      </c>
      <c r="N368" s="44">
        <v>3.92</v>
      </c>
      <c r="O368" s="44">
        <v>3.92</v>
      </c>
      <c r="P368" s="44">
        <v>3.92</v>
      </c>
      <c r="Q368" s="44">
        <v>3.92</v>
      </c>
      <c r="R368" s="44">
        <v>3.92</v>
      </c>
      <c r="S368" s="44">
        <v>3.92</v>
      </c>
      <c r="T368" s="44">
        <v>3.92</v>
      </c>
      <c r="U368" s="44">
        <v>3.92</v>
      </c>
      <c r="V368" s="44">
        <v>3.92</v>
      </c>
      <c r="W368" s="44">
        <v>3.92</v>
      </c>
      <c r="X368" s="44">
        <v>3.92</v>
      </c>
      <c r="Y368" s="44">
        <v>3.92</v>
      </c>
      <c r="Z368" s="44">
        <v>3.92</v>
      </c>
      <c r="AA368" s="44">
        <v>3.92</v>
      </c>
    </row>
    <row r="369" spans="1:27" ht="12.75" hidden="1" customHeight="1" outlineLevel="1" x14ac:dyDescent="0.2">
      <c r="A369" s="99" t="s">
        <v>2768</v>
      </c>
      <c r="B369" s="63" t="s">
        <v>81</v>
      </c>
      <c r="C369" s="43" t="s">
        <v>79</v>
      </c>
      <c r="D369" s="44">
        <f>$D$11</f>
        <v>330.69</v>
      </c>
      <c r="E369" s="44">
        <f t="shared" ref="E369:AA369" si="212">$D$11</f>
        <v>330.69</v>
      </c>
      <c r="F369" s="44">
        <f t="shared" si="212"/>
        <v>330.69</v>
      </c>
      <c r="G369" s="44">
        <f t="shared" si="212"/>
        <v>330.69</v>
      </c>
      <c r="H369" s="44">
        <f t="shared" si="212"/>
        <v>330.69</v>
      </c>
      <c r="I369" s="44">
        <f t="shared" si="212"/>
        <v>330.69</v>
      </c>
      <c r="J369" s="44">
        <f t="shared" si="212"/>
        <v>330.69</v>
      </c>
      <c r="K369" s="44">
        <f t="shared" si="212"/>
        <v>330.69</v>
      </c>
      <c r="L369" s="44">
        <f t="shared" si="212"/>
        <v>330.69</v>
      </c>
      <c r="M369" s="44">
        <f t="shared" si="212"/>
        <v>330.69</v>
      </c>
      <c r="N369" s="44">
        <f t="shared" si="212"/>
        <v>330.69</v>
      </c>
      <c r="O369" s="44">
        <f t="shared" si="212"/>
        <v>330.69</v>
      </c>
      <c r="P369" s="44">
        <f t="shared" si="212"/>
        <v>330.69</v>
      </c>
      <c r="Q369" s="44">
        <f t="shared" si="212"/>
        <v>330.69</v>
      </c>
      <c r="R369" s="44">
        <f t="shared" si="212"/>
        <v>330.69</v>
      </c>
      <c r="S369" s="44">
        <f t="shared" si="212"/>
        <v>330.69</v>
      </c>
      <c r="T369" s="44">
        <f t="shared" si="212"/>
        <v>330.69</v>
      </c>
      <c r="U369" s="44">
        <f t="shared" si="212"/>
        <v>330.69</v>
      </c>
      <c r="V369" s="44">
        <f t="shared" si="212"/>
        <v>330.69</v>
      </c>
      <c r="W369" s="44">
        <f t="shared" si="212"/>
        <v>330.69</v>
      </c>
      <c r="X369" s="44">
        <f t="shared" si="212"/>
        <v>330.69</v>
      </c>
      <c r="Y369" s="44">
        <f t="shared" si="212"/>
        <v>330.69</v>
      </c>
      <c r="Z369" s="44">
        <f t="shared" si="212"/>
        <v>330.69</v>
      </c>
      <c r="AA369" s="44">
        <f t="shared" si="212"/>
        <v>330.69</v>
      </c>
    </row>
    <row r="370" spans="1:27" ht="12.75" customHeight="1" collapsed="1" x14ac:dyDescent="0.2">
      <c r="A370" s="98" t="s">
        <v>2769</v>
      </c>
      <c r="B370" s="28" t="str">
        <f>"10"&amp;"."&amp;$B$801&amp;"."&amp;$B$802</f>
        <v>10.08.2023</v>
      </c>
      <c r="C370" s="90" t="s">
        <v>76</v>
      </c>
      <c r="D370" s="91">
        <f>ROUND(((D371+D372+D374+D373)/1000),5)</f>
        <v>1.8241400000000001</v>
      </c>
      <c r="E370" s="91">
        <f>ROUND(((E371+E372+E374+E373)/1000),5)</f>
        <v>1.5851500000000001</v>
      </c>
      <c r="F370" s="91">
        <f>ROUND(((F371+F372+F374+F373)/1000),5)</f>
        <v>1.4646399999999999</v>
      </c>
      <c r="G370" s="91">
        <f t="shared" ref="G370:AA370" si="213">ROUND(((G371+G372+G374+G373)/1000),5)</f>
        <v>1.4124399999999999</v>
      </c>
      <c r="H370" s="91">
        <f t="shared" si="213"/>
        <v>1.38327</v>
      </c>
      <c r="I370" s="91">
        <f t="shared" si="213"/>
        <v>1.47858</v>
      </c>
      <c r="J370" s="91">
        <f t="shared" si="213"/>
        <v>1.64584</v>
      </c>
      <c r="K370" s="91">
        <f t="shared" si="213"/>
        <v>1.99078</v>
      </c>
      <c r="L370" s="91">
        <f t="shared" si="213"/>
        <v>2.2727499999999998</v>
      </c>
      <c r="M370" s="91">
        <f t="shared" si="213"/>
        <v>2.4186000000000001</v>
      </c>
      <c r="N370" s="91">
        <f t="shared" si="213"/>
        <v>2.5260400000000001</v>
      </c>
      <c r="O370" s="91">
        <f t="shared" si="213"/>
        <v>2.5300699999999998</v>
      </c>
      <c r="P370" s="91">
        <f t="shared" si="213"/>
        <v>2.5134400000000001</v>
      </c>
      <c r="Q370" s="91">
        <f t="shared" si="213"/>
        <v>2.5362300000000002</v>
      </c>
      <c r="R370" s="91">
        <f t="shared" si="213"/>
        <v>2.5870099999999998</v>
      </c>
      <c r="S370" s="91">
        <f t="shared" si="213"/>
        <v>2.6000800000000002</v>
      </c>
      <c r="T370" s="91">
        <f t="shared" si="213"/>
        <v>2.5843699999999998</v>
      </c>
      <c r="U370" s="91">
        <f t="shared" si="213"/>
        <v>2.5625300000000002</v>
      </c>
      <c r="V370" s="91">
        <f t="shared" si="213"/>
        <v>2.5419299999999998</v>
      </c>
      <c r="W370" s="91">
        <f t="shared" si="213"/>
        <v>2.42544</v>
      </c>
      <c r="X370" s="91">
        <f t="shared" si="213"/>
        <v>2.4055599999999999</v>
      </c>
      <c r="Y370" s="91">
        <f t="shared" si="213"/>
        <v>2.3489800000000001</v>
      </c>
      <c r="Z370" s="91">
        <f t="shared" si="213"/>
        <v>2.1825000000000001</v>
      </c>
      <c r="AA370" s="91">
        <f t="shared" si="213"/>
        <v>1.92397</v>
      </c>
    </row>
    <row r="371" spans="1:27" ht="12.75" hidden="1" customHeight="1" outlineLevel="1" x14ac:dyDescent="0.2">
      <c r="A371" s="99" t="s">
        <v>2770</v>
      </c>
      <c r="B371" s="63" t="s">
        <v>238</v>
      </c>
      <c r="C371" s="43" t="s">
        <v>79</v>
      </c>
      <c r="D371" s="44">
        <v>1272.5</v>
      </c>
      <c r="E371" s="44">
        <v>1033.51</v>
      </c>
      <c r="F371" s="44">
        <v>913</v>
      </c>
      <c r="G371" s="44">
        <v>860.8</v>
      </c>
      <c r="H371" s="44">
        <v>831.63</v>
      </c>
      <c r="I371" s="44">
        <v>926.94</v>
      </c>
      <c r="J371" s="44">
        <v>1094.2</v>
      </c>
      <c r="K371" s="44">
        <v>1439.14</v>
      </c>
      <c r="L371" s="44">
        <v>1721.11</v>
      </c>
      <c r="M371" s="44">
        <v>1866.96</v>
      </c>
      <c r="N371" s="44">
        <v>1974.4</v>
      </c>
      <c r="O371" s="44">
        <v>1978.43</v>
      </c>
      <c r="P371" s="44">
        <v>1961.8</v>
      </c>
      <c r="Q371" s="44">
        <v>1984.59</v>
      </c>
      <c r="R371" s="44">
        <v>2035.37</v>
      </c>
      <c r="S371" s="44">
        <v>2048.44</v>
      </c>
      <c r="T371" s="44">
        <v>2032.73</v>
      </c>
      <c r="U371" s="44">
        <v>2010.89</v>
      </c>
      <c r="V371" s="44">
        <v>1990.29</v>
      </c>
      <c r="W371" s="44">
        <v>1873.8</v>
      </c>
      <c r="X371" s="44">
        <v>1853.92</v>
      </c>
      <c r="Y371" s="44">
        <v>1797.34</v>
      </c>
      <c r="Z371" s="44">
        <v>1630.86</v>
      </c>
      <c r="AA371" s="44">
        <v>1372.33</v>
      </c>
    </row>
    <row r="372" spans="1:27" ht="12.75" hidden="1" customHeight="1" outlineLevel="1" x14ac:dyDescent="0.2">
      <c r="A372" s="99" t="s">
        <v>2771</v>
      </c>
      <c r="B372" s="63" t="s">
        <v>90</v>
      </c>
      <c r="C372" s="43" t="s">
        <v>79</v>
      </c>
      <c r="D372" s="44">
        <f>$D$327</f>
        <v>217.03</v>
      </c>
      <c r="E372" s="44">
        <f t="shared" ref="E372:AA372" si="214">$D$327</f>
        <v>217.03</v>
      </c>
      <c r="F372" s="44">
        <f t="shared" si="214"/>
        <v>217.03</v>
      </c>
      <c r="G372" s="44">
        <f t="shared" si="214"/>
        <v>217.03</v>
      </c>
      <c r="H372" s="44">
        <f t="shared" si="214"/>
        <v>217.03</v>
      </c>
      <c r="I372" s="44">
        <f t="shared" si="214"/>
        <v>217.03</v>
      </c>
      <c r="J372" s="44">
        <f t="shared" si="214"/>
        <v>217.03</v>
      </c>
      <c r="K372" s="44">
        <f t="shared" si="214"/>
        <v>217.03</v>
      </c>
      <c r="L372" s="44">
        <f t="shared" si="214"/>
        <v>217.03</v>
      </c>
      <c r="M372" s="44">
        <f t="shared" si="214"/>
        <v>217.03</v>
      </c>
      <c r="N372" s="44">
        <f t="shared" si="214"/>
        <v>217.03</v>
      </c>
      <c r="O372" s="44">
        <f t="shared" si="214"/>
        <v>217.03</v>
      </c>
      <c r="P372" s="44">
        <f t="shared" si="214"/>
        <v>217.03</v>
      </c>
      <c r="Q372" s="44">
        <f t="shared" si="214"/>
        <v>217.03</v>
      </c>
      <c r="R372" s="44">
        <f t="shared" si="214"/>
        <v>217.03</v>
      </c>
      <c r="S372" s="44">
        <f t="shared" si="214"/>
        <v>217.03</v>
      </c>
      <c r="T372" s="44">
        <f t="shared" si="214"/>
        <v>217.03</v>
      </c>
      <c r="U372" s="44">
        <f t="shared" si="214"/>
        <v>217.03</v>
      </c>
      <c r="V372" s="44">
        <f t="shared" si="214"/>
        <v>217.03</v>
      </c>
      <c r="W372" s="44">
        <f t="shared" si="214"/>
        <v>217.03</v>
      </c>
      <c r="X372" s="44">
        <f t="shared" si="214"/>
        <v>217.03</v>
      </c>
      <c r="Y372" s="44">
        <f t="shared" si="214"/>
        <v>217.03</v>
      </c>
      <c r="Z372" s="44">
        <f t="shared" si="214"/>
        <v>217.03</v>
      </c>
      <c r="AA372" s="44">
        <f t="shared" si="214"/>
        <v>217.03</v>
      </c>
    </row>
    <row r="373" spans="1:27" ht="12.75" hidden="1" customHeight="1" outlineLevel="1" x14ac:dyDescent="0.2">
      <c r="A373" s="99" t="s">
        <v>2772</v>
      </c>
      <c r="B373" s="63" t="s">
        <v>83</v>
      </c>
      <c r="C373" s="43" t="s">
        <v>79</v>
      </c>
      <c r="D373" s="44">
        <v>3.92</v>
      </c>
      <c r="E373" s="44">
        <v>3.92</v>
      </c>
      <c r="F373" s="44">
        <v>3.92</v>
      </c>
      <c r="G373" s="44">
        <v>3.92</v>
      </c>
      <c r="H373" s="44">
        <v>3.92</v>
      </c>
      <c r="I373" s="44">
        <v>3.92</v>
      </c>
      <c r="J373" s="44">
        <v>3.92</v>
      </c>
      <c r="K373" s="44">
        <v>3.92</v>
      </c>
      <c r="L373" s="44">
        <v>3.92</v>
      </c>
      <c r="M373" s="44">
        <v>3.92</v>
      </c>
      <c r="N373" s="44">
        <v>3.92</v>
      </c>
      <c r="O373" s="44">
        <v>3.92</v>
      </c>
      <c r="P373" s="44">
        <v>3.92</v>
      </c>
      <c r="Q373" s="44">
        <v>3.92</v>
      </c>
      <c r="R373" s="44">
        <v>3.92</v>
      </c>
      <c r="S373" s="44">
        <v>3.92</v>
      </c>
      <c r="T373" s="44">
        <v>3.92</v>
      </c>
      <c r="U373" s="44">
        <v>3.92</v>
      </c>
      <c r="V373" s="44">
        <v>3.92</v>
      </c>
      <c r="W373" s="44">
        <v>3.92</v>
      </c>
      <c r="X373" s="44">
        <v>3.92</v>
      </c>
      <c r="Y373" s="44">
        <v>3.92</v>
      </c>
      <c r="Z373" s="44">
        <v>3.92</v>
      </c>
      <c r="AA373" s="44">
        <v>3.92</v>
      </c>
    </row>
    <row r="374" spans="1:27" ht="12.75" hidden="1" customHeight="1" outlineLevel="1" x14ac:dyDescent="0.2">
      <c r="A374" s="99" t="s">
        <v>2773</v>
      </c>
      <c r="B374" s="63" t="s">
        <v>81</v>
      </c>
      <c r="C374" s="43" t="s">
        <v>79</v>
      </c>
      <c r="D374" s="44">
        <f>$D$11</f>
        <v>330.69</v>
      </c>
      <c r="E374" s="44">
        <f t="shared" ref="E374:AA374" si="215">$D$11</f>
        <v>330.69</v>
      </c>
      <c r="F374" s="44">
        <f t="shared" si="215"/>
        <v>330.69</v>
      </c>
      <c r="G374" s="44">
        <f t="shared" si="215"/>
        <v>330.69</v>
      </c>
      <c r="H374" s="44">
        <f t="shared" si="215"/>
        <v>330.69</v>
      </c>
      <c r="I374" s="44">
        <f t="shared" si="215"/>
        <v>330.69</v>
      </c>
      <c r="J374" s="44">
        <f t="shared" si="215"/>
        <v>330.69</v>
      </c>
      <c r="K374" s="44">
        <f t="shared" si="215"/>
        <v>330.69</v>
      </c>
      <c r="L374" s="44">
        <f t="shared" si="215"/>
        <v>330.69</v>
      </c>
      <c r="M374" s="44">
        <f t="shared" si="215"/>
        <v>330.69</v>
      </c>
      <c r="N374" s="44">
        <f t="shared" si="215"/>
        <v>330.69</v>
      </c>
      <c r="O374" s="44">
        <f t="shared" si="215"/>
        <v>330.69</v>
      </c>
      <c r="P374" s="44">
        <f t="shared" si="215"/>
        <v>330.69</v>
      </c>
      <c r="Q374" s="44">
        <f t="shared" si="215"/>
        <v>330.69</v>
      </c>
      <c r="R374" s="44">
        <f t="shared" si="215"/>
        <v>330.69</v>
      </c>
      <c r="S374" s="44">
        <f t="shared" si="215"/>
        <v>330.69</v>
      </c>
      <c r="T374" s="44">
        <f t="shared" si="215"/>
        <v>330.69</v>
      </c>
      <c r="U374" s="44">
        <f t="shared" si="215"/>
        <v>330.69</v>
      </c>
      <c r="V374" s="44">
        <f t="shared" si="215"/>
        <v>330.69</v>
      </c>
      <c r="W374" s="44">
        <f t="shared" si="215"/>
        <v>330.69</v>
      </c>
      <c r="X374" s="44">
        <f t="shared" si="215"/>
        <v>330.69</v>
      </c>
      <c r="Y374" s="44">
        <f t="shared" si="215"/>
        <v>330.69</v>
      </c>
      <c r="Z374" s="44">
        <f t="shared" si="215"/>
        <v>330.69</v>
      </c>
      <c r="AA374" s="44">
        <f t="shared" si="215"/>
        <v>330.69</v>
      </c>
    </row>
    <row r="375" spans="1:27" ht="12.75" customHeight="1" collapsed="1" x14ac:dyDescent="0.2">
      <c r="A375" s="98" t="s">
        <v>2774</v>
      </c>
      <c r="B375" s="28" t="str">
        <f>"11"&amp;"."&amp;$B$801&amp;"."&amp;$B$802</f>
        <v>11.08.2023</v>
      </c>
      <c r="C375" s="90" t="s">
        <v>76</v>
      </c>
      <c r="D375" s="91">
        <f>ROUND(((D376+D377+D379+D378)/1000),5)</f>
        <v>1.6679200000000001</v>
      </c>
      <c r="E375" s="91">
        <f>ROUND(((E376+E377+E379+E378)/1000),5)</f>
        <v>1.4518599999999999</v>
      </c>
      <c r="F375" s="91">
        <f>ROUND(((F376+F377+F379+F378)/1000),5)</f>
        <v>1.3602300000000001</v>
      </c>
      <c r="G375" s="91">
        <f t="shared" ref="G375:AA375" si="216">ROUND(((G376+G377+G379+G378)/1000),5)</f>
        <v>1.3140499999999999</v>
      </c>
      <c r="H375" s="91">
        <f t="shared" si="216"/>
        <v>0.56325000000000003</v>
      </c>
      <c r="I375" s="91">
        <f t="shared" si="216"/>
        <v>1.32565</v>
      </c>
      <c r="J375" s="91">
        <f t="shared" si="216"/>
        <v>1.4670700000000001</v>
      </c>
      <c r="K375" s="91">
        <f t="shared" si="216"/>
        <v>1.9472400000000001</v>
      </c>
      <c r="L375" s="91">
        <f t="shared" si="216"/>
        <v>2.2128999999999999</v>
      </c>
      <c r="M375" s="91">
        <f t="shared" si="216"/>
        <v>2.43133</v>
      </c>
      <c r="N375" s="91">
        <f t="shared" si="216"/>
        <v>2.4975499999999999</v>
      </c>
      <c r="O375" s="91">
        <f t="shared" si="216"/>
        <v>2.48651</v>
      </c>
      <c r="P375" s="91">
        <f t="shared" si="216"/>
        <v>2.51322</v>
      </c>
      <c r="Q375" s="91">
        <f t="shared" si="216"/>
        <v>2.5814400000000002</v>
      </c>
      <c r="R375" s="91">
        <f t="shared" si="216"/>
        <v>2.66208</v>
      </c>
      <c r="S375" s="91">
        <f t="shared" si="216"/>
        <v>2.6348699999999998</v>
      </c>
      <c r="T375" s="91">
        <f t="shared" si="216"/>
        <v>2.6394000000000002</v>
      </c>
      <c r="U375" s="91">
        <f t="shared" si="216"/>
        <v>2.6334900000000001</v>
      </c>
      <c r="V375" s="91">
        <f t="shared" si="216"/>
        <v>2.6084100000000001</v>
      </c>
      <c r="W375" s="91">
        <f t="shared" si="216"/>
        <v>2.5967899999999999</v>
      </c>
      <c r="X375" s="91">
        <f t="shared" si="216"/>
        <v>2.6126999999999998</v>
      </c>
      <c r="Y375" s="91">
        <f t="shared" si="216"/>
        <v>2.6021399999999999</v>
      </c>
      <c r="Z375" s="91">
        <f t="shared" si="216"/>
        <v>2.3727100000000001</v>
      </c>
      <c r="AA375" s="91">
        <f t="shared" si="216"/>
        <v>2.02284</v>
      </c>
    </row>
    <row r="376" spans="1:27" ht="12.75" hidden="1" customHeight="1" outlineLevel="1" x14ac:dyDescent="0.2">
      <c r="A376" s="99" t="s">
        <v>2775</v>
      </c>
      <c r="B376" s="63" t="s">
        <v>238</v>
      </c>
      <c r="C376" s="43" t="s">
        <v>79</v>
      </c>
      <c r="D376" s="44">
        <v>1116.28</v>
      </c>
      <c r="E376" s="44">
        <v>900.22</v>
      </c>
      <c r="F376" s="44">
        <v>808.59</v>
      </c>
      <c r="G376" s="44">
        <v>762.41</v>
      </c>
      <c r="H376" s="44">
        <v>11.61</v>
      </c>
      <c r="I376" s="44">
        <v>774.01</v>
      </c>
      <c r="J376" s="44">
        <v>915.43</v>
      </c>
      <c r="K376" s="44">
        <v>1395.6</v>
      </c>
      <c r="L376" s="44">
        <v>1661.26</v>
      </c>
      <c r="M376" s="44">
        <v>1879.69</v>
      </c>
      <c r="N376" s="44">
        <v>1945.91</v>
      </c>
      <c r="O376" s="44">
        <v>1934.87</v>
      </c>
      <c r="P376" s="44">
        <v>1961.58</v>
      </c>
      <c r="Q376" s="44">
        <v>2029.8</v>
      </c>
      <c r="R376" s="44">
        <v>2110.44</v>
      </c>
      <c r="S376" s="44">
        <v>2083.23</v>
      </c>
      <c r="T376" s="44">
        <v>2087.7600000000002</v>
      </c>
      <c r="U376" s="44">
        <v>2081.85</v>
      </c>
      <c r="V376" s="44">
        <v>2056.77</v>
      </c>
      <c r="W376" s="44">
        <v>2045.15</v>
      </c>
      <c r="X376" s="44">
        <v>2061.06</v>
      </c>
      <c r="Y376" s="44">
        <v>2050.5</v>
      </c>
      <c r="Z376" s="44">
        <v>1821.07</v>
      </c>
      <c r="AA376" s="44">
        <v>1471.2</v>
      </c>
    </row>
    <row r="377" spans="1:27" ht="12.75" hidden="1" customHeight="1" outlineLevel="1" x14ac:dyDescent="0.2">
      <c r="A377" s="99" t="s">
        <v>2776</v>
      </c>
      <c r="B377" s="63" t="s">
        <v>90</v>
      </c>
      <c r="C377" s="43" t="s">
        <v>79</v>
      </c>
      <c r="D377" s="44">
        <f>$D$327</f>
        <v>217.03</v>
      </c>
      <c r="E377" s="44">
        <f t="shared" ref="E377:AA377" si="217">$D$327</f>
        <v>217.03</v>
      </c>
      <c r="F377" s="44">
        <f t="shared" si="217"/>
        <v>217.03</v>
      </c>
      <c r="G377" s="44">
        <f t="shared" si="217"/>
        <v>217.03</v>
      </c>
      <c r="H377" s="44">
        <f t="shared" si="217"/>
        <v>217.03</v>
      </c>
      <c r="I377" s="44">
        <f t="shared" si="217"/>
        <v>217.03</v>
      </c>
      <c r="J377" s="44">
        <f t="shared" si="217"/>
        <v>217.03</v>
      </c>
      <c r="K377" s="44">
        <f t="shared" si="217"/>
        <v>217.03</v>
      </c>
      <c r="L377" s="44">
        <f t="shared" si="217"/>
        <v>217.03</v>
      </c>
      <c r="M377" s="44">
        <f t="shared" si="217"/>
        <v>217.03</v>
      </c>
      <c r="N377" s="44">
        <f t="shared" si="217"/>
        <v>217.03</v>
      </c>
      <c r="O377" s="44">
        <f t="shared" si="217"/>
        <v>217.03</v>
      </c>
      <c r="P377" s="44">
        <f t="shared" si="217"/>
        <v>217.03</v>
      </c>
      <c r="Q377" s="44">
        <f t="shared" si="217"/>
        <v>217.03</v>
      </c>
      <c r="R377" s="44">
        <f t="shared" si="217"/>
        <v>217.03</v>
      </c>
      <c r="S377" s="44">
        <f t="shared" si="217"/>
        <v>217.03</v>
      </c>
      <c r="T377" s="44">
        <f t="shared" si="217"/>
        <v>217.03</v>
      </c>
      <c r="U377" s="44">
        <f t="shared" si="217"/>
        <v>217.03</v>
      </c>
      <c r="V377" s="44">
        <f t="shared" si="217"/>
        <v>217.03</v>
      </c>
      <c r="W377" s="44">
        <f t="shared" si="217"/>
        <v>217.03</v>
      </c>
      <c r="X377" s="44">
        <f t="shared" si="217"/>
        <v>217.03</v>
      </c>
      <c r="Y377" s="44">
        <f t="shared" si="217"/>
        <v>217.03</v>
      </c>
      <c r="Z377" s="44">
        <f t="shared" si="217"/>
        <v>217.03</v>
      </c>
      <c r="AA377" s="44">
        <f t="shared" si="217"/>
        <v>217.03</v>
      </c>
    </row>
    <row r="378" spans="1:27" ht="12.75" hidden="1" customHeight="1" outlineLevel="1" x14ac:dyDescent="0.2">
      <c r="A378" s="99" t="s">
        <v>2777</v>
      </c>
      <c r="B378" s="63" t="s">
        <v>83</v>
      </c>
      <c r="C378" s="43" t="s">
        <v>79</v>
      </c>
      <c r="D378" s="44">
        <v>3.92</v>
      </c>
      <c r="E378" s="44">
        <v>3.92</v>
      </c>
      <c r="F378" s="44">
        <v>3.92</v>
      </c>
      <c r="G378" s="44">
        <v>3.92</v>
      </c>
      <c r="H378" s="44">
        <v>3.92</v>
      </c>
      <c r="I378" s="44">
        <v>3.92</v>
      </c>
      <c r="J378" s="44">
        <v>3.92</v>
      </c>
      <c r="K378" s="44">
        <v>3.92</v>
      </c>
      <c r="L378" s="44">
        <v>3.92</v>
      </c>
      <c r="M378" s="44">
        <v>3.92</v>
      </c>
      <c r="N378" s="44">
        <v>3.92</v>
      </c>
      <c r="O378" s="44">
        <v>3.92</v>
      </c>
      <c r="P378" s="44">
        <v>3.92</v>
      </c>
      <c r="Q378" s="44">
        <v>3.92</v>
      </c>
      <c r="R378" s="44">
        <v>3.92</v>
      </c>
      <c r="S378" s="44">
        <v>3.92</v>
      </c>
      <c r="T378" s="44">
        <v>3.92</v>
      </c>
      <c r="U378" s="44">
        <v>3.92</v>
      </c>
      <c r="V378" s="44">
        <v>3.92</v>
      </c>
      <c r="W378" s="44">
        <v>3.92</v>
      </c>
      <c r="X378" s="44">
        <v>3.92</v>
      </c>
      <c r="Y378" s="44">
        <v>3.92</v>
      </c>
      <c r="Z378" s="44">
        <v>3.92</v>
      </c>
      <c r="AA378" s="44">
        <v>3.92</v>
      </c>
    </row>
    <row r="379" spans="1:27" ht="12.75" hidden="1" customHeight="1" outlineLevel="1" x14ac:dyDescent="0.2">
      <c r="A379" s="99" t="s">
        <v>2778</v>
      </c>
      <c r="B379" s="63" t="s">
        <v>81</v>
      </c>
      <c r="C379" s="43" t="s">
        <v>79</v>
      </c>
      <c r="D379" s="44">
        <f>$D$11</f>
        <v>330.69</v>
      </c>
      <c r="E379" s="44">
        <f t="shared" ref="E379:AA379" si="218">$D$11</f>
        <v>330.69</v>
      </c>
      <c r="F379" s="44">
        <f t="shared" si="218"/>
        <v>330.69</v>
      </c>
      <c r="G379" s="44">
        <f t="shared" si="218"/>
        <v>330.69</v>
      </c>
      <c r="H379" s="44">
        <f t="shared" si="218"/>
        <v>330.69</v>
      </c>
      <c r="I379" s="44">
        <f t="shared" si="218"/>
        <v>330.69</v>
      </c>
      <c r="J379" s="44">
        <f t="shared" si="218"/>
        <v>330.69</v>
      </c>
      <c r="K379" s="44">
        <f t="shared" si="218"/>
        <v>330.69</v>
      </c>
      <c r="L379" s="44">
        <f t="shared" si="218"/>
        <v>330.69</v>
      </c>
      <c r="M379" s="44">
        <f t="shared" si="218"/>
        <v>330.69</v>
      </c>
      <c r="N379" s="44">
        <f t="shared" si="218"/>
        <v>330.69</v>
      </c>
      <c r="O379" s="44">
        <f t="shared" si="218"/>
        <v>330.69</v>
      </c>
      <c r="P379" s="44">
        <f t="shared" si="218"/>
        <v>330.69</v>
      </c>
      <c r="Q379" s="44">
        <f t="shared" si="218"/>
        <v>330.69</v>
      </c>
      <c r="R379" s="44">
        <f t="shared" si="218"/>
        <v>330.69</v>
      </c>
      <c r="S379" s="44">
        <f t="shared" si="218"/>
        <v>330.69</v>
      </c>
      <c r="T379" s="44">
        <f t="shared" si="218"/>
        <v>330.69</v>
      </c>
      <c r="U379" s="44">
        <f t="shared" si="218"/>
        <v>330.69</v>
      </c>
      <c r="V379" s="44">
        <f t="shared" si="218"/>
        <v>330.69</v>
      </c>
      <c r="W379" s="44">
        <f t="shared" si="218"/>
        <v>330.69</v>
      </c>
      <c r="X379" s="44">
        <f t="shared" si="218"/>
        <v>330.69</v>
      </c>
      <c r="Y379" s="44">
        <f t="shared" si="218"/>
        <v>330.69</v>
      </c>
      <c r="Z379" s="44">
        <f t="shared" si="218"/>
        <v>330.69</v>
      </c>
      <c r="AA379" s="44">
        <f t="shared" si="218"/>
        <v>330.69</v>
      </c>
    </row>
    <row r="380" spans="1:27" ht="12.75" customHeight="1" collapsed="1" x14ac:dyDescent="0.2">
      <c r="A380" s="98" t="s">
        <v>2779</v>
      </c>
      <c r="B380" s="28" t="str">
        <f>"12"&amp;"."&amp;$B$801&amp;"."&amp;$B$802</f>
        <v>12.08.2023</v>
      </c>
      <c r="C380" s="90" t="s">
        <v>76</v>
      </c>
      <c r="D380" s="91">
        <f>ROUND(((D381+D382+D384+D383)/1000),5)</f>
        <v>1.89775</v>
      </c>
      <c r="E380" s="91">
        <f>ROUND(((E381+E382+E384+E383)/1000),5)</f>
        <v>1.8204400000000001</v>
      </c>
      <c r="F380" s="91">
        <f>ROUND(((F381+F382+F384+F383)/1000),5)</f>
        <v>1.63472</v>
      </c>
      <c r="G380" s="91">
        <f t="shared" ref="G380:AA380" si="219">ROUND(((G381+G382+G384+G383)/1000),5)</f>
        <v>1.5316000000000001</v>
      </c>
      <c r="H380" s="91">
        <f t="shared" si="219"/>
        <v>1.49034</v>
      </c>
      <c r="I380" s="91">
        <f t="shared" si="219"/>
        <v>1.51196</v>
      </c>
      <c r="J380" s="91">
        <f t="shared" si="219"/>
        <v>1.5873200000000001</v>
      </c>
      <c r="K380" s="91">
        <f t="shared" si="219"/>
        <v>1.89845</v>
      </c>
      <c r="L380" s="91">
        <f t="shared" si="219"/>
        <v>2.2546599999999999</v>
      </c>
      <c r="M380" s="91">
        <f t="shared" si="219"/>
        <v>2.5308000000000002</v>
      </c>
      <c r="N380" s="91">
        <f t="shared" si="219"/>
        <v>2.5958199999999998</v>
      </c>
      <c r="O380" s="91">
        <f t="shared" si="219"/>
        <v>2.6097899999999998</v>
      </c>
      <c r="P380" s="91">
        <f t="shared" si="219"/>
        <v>2.6108799999999999</v>
      </c>
      <c r="Q380" s="91">
        <f t="shared" si="219"/>
        <v>2.6298499999999998</v>
      </c>
      <c r="R380" s="91">
        <f t="shared" si="219"/>
        <v>2.6260599999999998</v>
      </c>
      <c r="S380" s="91">
        <f t="shared" si="219"/>
        <v>2.6129699999999998</v>
      </c>
      <c r="T380" s="91">
        <f t="shared" si="219"/>
        <v>2.5590000000000002</v>
      </c>
      <c r="U380" s="91">
        <f t="shared" si="219"/>
        <v>2.44469</v>
      </c>
      <c r="V380" s="91">
        <f t="shared" si="219"/>
        <v>2.4128500000000002</v>
      </c>
      <c r="W380" s="91">
        <f t="shared" si="219"/>
        <v>2.30261</v>
      </c>
      <c r="X380" s="91">
        <f t="shared" si="219"/>
        <v>2.3020700000000001</v>
      </c>
      <c r="Y380" s="91">
        <f t="shared" si="219"/>
        <v>2.3383099999999999</v>
      </c>
      <c r="Z380" s="91">
        <f t="shared" si="219"/>
        <v>2.26512</v>
      </c>
      <c r="AA380" s="91">
        <f t="shared" si="219"/>
        <v>2.0030000000000001</v>
      </c>
    </row>
    <row r="381" spans="1:27" ht="12.75" hidden="1" customHeight="1" outlineLevel="1" x14ac:dyDescent="0.2">
      <c r="A381" s="99" t="s">
        <v>2780</v>
      </c>
      <c r="B381" s="63" t="s">
        <v>238</v>
      </c>
      <c r="C381" s="43" t="s">
        <v>79</v>
      </c>
      <c r="D381" s="44">
        <v>1346.11</v>
      </c>
      <c r="E381" s="44">
        <v>1268.8</v>
      </c>
      <c r="F381" s="44">
        <v>1083.08</v>
      </c>
      <c r="G381" s="44">
        <v>979.96</v>
      </c>
      <c r="H381" s="44">
        <v>938.7</v>
      </c>
      <c r="I381" s="44">
        <v>960.32</v>
      </c>
      <c r="J381" s="44">
        <v>1035.68</v>
      </c>
      <c r="K381" s="44">
        <v>1346.81</v>
      </c>
      <c r="L381" s="44">
        <v>1703.02</v>
      </c>
      <c r="M381" s="44">
        <v>1979.16</v>
      </c>
      <c r="N381" s="44">
        <v>2044.18</v>
      </c>
      <c r="O381" s="44">
        <v>2058.15</v>
      </c>
      <c r="P381" s="44">
        <v>2059.2399999999998</v>
      </c>
      <c r="Q381" s="44">
        <v>2078.21</v>
      </c>
      <c r="R381" s="44">
        <v>2074.42</v>
      </c>
      <c r="S381" s="44">
        <v>2061.33</v>
      </c>
      <c r="T381" s="44">
        <v>2007.36</v>
      </c>
      <c r="U381" s="44">
        <v>1893.05</v>
      </c>
      <c r="V381" s="44">
        <v>1861.21</v>
      </c>
      <c r="W381" s="44">
        <v>1750.97</v>
      </c>
      <c r="X381" s="44">
        <v>1750.43</v>
      </c>
      <c r="Y381" s="44">
        <v>1786.67</v>
      </c>
      <c r="Z381" s="44">
        <v>1713.48</v>
      </c>
      <c r="AA381" s="44">
        <v>1451.36</v>
      </c>
    </row>
    <row r="382" spans="1:27" ht="12.75" hidden="1" customHeight="1" outlineLevel="1" x14ac:dyDescent="0.2">
      <c r="A382" s="99" t="s">
        <v>2781</v>
      </c>
      <c r="B382" s="63" t="s">
        <v>90</v>
      </c>
      <c r="C382" s="43" t="s">
        <v>79</v>
      </c>
      <c r="D382" s="44">
        <f>$D$327</f>
        <v>217.03</v>
      </c>
      <c r="E382" s="44">
        <f t="shared" ref="E382:AA382" si="220">$D$327</f>
        <v>217.03</v>
      </c>
      <c r="F382" s="44">
        <f t="shared" si="220"/>
        <v>217.03</v>
      </c>
      <c r="G382" s="44">
        <f t="shared" si="220"/>
        <v>217.03</v>
      </c>
      <c r="H382" s="44">
        <f t="shared" si="220"/>
        <v>217.03</v>
      </c>
      <c r="I382" s="44">
        <f t="shared" si="220"/>
        <v>217.03</v>
      </c>
      <c r="J382" s="44">
        <f t="shared" si="220"/>
        <v>217.03</v>
      </c>
      <c r="K382" s="44">
        <f t="shared" si="220"/>
        <v>217.03</v>
      </c>
      <c r="L382" s="44">
        <f t="shared" si="220"/>
        <v>217.03</v>
      </c>
      <c r="M382" s="44">
        <f t="shared" si="220"/>
        <v>217.03</v>
      </c>
      <c r="N382" s="44">
        <f t="shared" si="220"/>
        <v>217.03</v>
      </c>
      <c r="O382" s="44">
        <f t="shared" si="220"/>
        <v>217.03</v>
      </c>
      <c r="P382" s="44">
        <f t="shared" si="220"/>
        <v>217.03</v>
      </c>
      <c r="Q382" s="44">
        <f t="shared" si="220"/>
        <v>217.03</v>
      </c>
      <c r="R382" s="44">
        <f t="shared" si="220"/>
        <v>217.03</v>
      </c>
      <c r="S382" s="44">
        <f t="shared" si="220"/>
        <v>217.03</v>
      </c>
      <c r="T382" s="44">
        <f t="shared" si="220"/>
        <v>217.03</v>
      </c>
      <c r="U382" s="44">
        <f t="shared" si="220"/>
        <v>217.03</v>
      </c>
      <c r="V382" s="44">
        <f t="shared" si="220"/>
        <v>217.03</v>
      </c>
      <c r="W382" s="44">
        <f t="shared" si="220"/>
        <v>217.03</v>
      </c>
      <c r="X382" s="44">
        <f t="shared" si="220"/>
        <v>217.03</v>
      </c>
      <c r="Y382" s="44">
        <f t="shared" si="220"/>
        <v>217.03</v>
      </c>
      <c r="Z382" s="44">
        <f t="shared" si="220"/>
        <v>217.03</v>
      </c>
      <c r="AA382" s="44">
        <f t="shared" si="220"/>
        <v>217.03</v>
      </c>
    </row>
    <row r="383" spans="1:27" ht="12.75" hidden="1" customHeight="1" outlineLevel="1" x14ac:dyDescent="0.2">
      <c r="A383" s="99" t="s">
        <v>2782</v>
      </c>
      <c r="B383" s="63" t="s">
        <v>83</v>
      </c>
      <c r="C383" s="43" t="s">
        <v>79</v>
      </c>
      <c r="D383" s="44">
        <v>3.92</v>
      </c>
      <c r="E383" s="44">
        <v>3.92</v>
      </c>
      <c r="F383" s="44">
        <v>3.92</v>
      </c>
      <c r="G383" s="44">
        <v>3.92</v>
      </c>
      <c r="H383" s="44">
        <v>3.92</v>
      </c>
      <c r="I383" s="44">
        <v>3.92</v>
      </c>
      <c r="J383" s="44">
        <v>3.92</v>
      </c>
      <c r="K383" s="44">
        <v>3.92</v>
      </c>
      <c r="L383" s="44">
        <v>3.92</v>
      </c>
      <c r="M383" s="44">
        <v>3.92</v>
      </c>
      <c r="N383" s="44">
        <v>3.92</v>
      </c>
      <c r="O383" s="44">
        <v>3.92</v>
      </c>
      <c r="P383" s="44">
        <v>3.92</v>
      </c>
      <c r="Q383" s="44">
        <v>3.92</v>
      </c>
      <c r="R383" s="44">
        <v>3.92</v>
      </c>
      <c r="S383" s="44">
        <v>3.92</v>
      </c>
      <c r="T383" s="44">
        <v>3.92</v>
      </c>
      <c r="U383" s="44">
        <v>3.92</v>
      </c>
      <c r="V383" s="44">
        <v>3.92</v>
      </c>
      <c r="W383" s="44">
        <v>3.92</v>
      </c>
      <c r="X383" s="44">
        <v>3.92</v>
      </c>
      <c r="Y383" s="44">
        <v>3.92</v>
      </c>
      <c r="Z383" s="44">
        <v>3.92</v>
      </c>
      <c r="AA383" s="44">
        <v>3.92</v>
      </c>
    </row>
    <row r="384" spans="1:27" ht="12.75" hidden="1" customHeight="1" outlineLevel="1" x14ac:dyDescent="0.2">
      <c r="A384" s="99" t="s">
        <v>2783</v>
      </c>
      <c r="B384" s="63" t="s">
        <v>81</v>
      </c>
      <c r="C384" s="43" t="s">
        <v>79</v>
      </c>
      <c r="D384" s="44">
        <f>$D$11</f>
        <v>330.69</v>
      </c>
      <c r="E384" s="44">
        <f t="shared" ref="E384:AA384" si="221">$D$11</f>
        <v>330.69</v>
      </c>
      <c r="F384" s="44">
        <f t="shared" si="221"/>
        <v>330.69</v>
      </c>
      <c r="G384" s="44">
        <f t="shared" si="221"/>
        <v>330.69</v>
      </c>
      <c r="H384" s="44">
        <f t="shared" si="221"/>
        <v>330.69</v>
      </c>
      <c r="I384" s="44">
        <f t="shared" si="221"/>
        <v>330.69</v>
      </c>
      <c r="J384" s="44">
        <f t="shared" si="221"/>
        <v>330.69</v>
      </c>
      <c r="K384" s="44">
        <f t="shared" si="221"/>
        <v>330.69</v>
      </c>
      <c r="L384" s="44">
        <f t="shared" si="221"/>
        <v>330.69</v>
      </c>
      <c r="M384" s="44">
        <f t="shared" si="221"/>
        <v>330.69</v>
      </c>
      <c r="N384" s="44">
        <f t="shared" si="221"/>
        <v>330.69</v>
      </c>
      <c r="O384" s="44">
        <f t="shared" si="221"/>
        <v>330.69</v>
      </c>
      <c r="P384" s="44">
        <f t="shared" si="221"/>
        <v>330.69</v>
      </c>
      <c r="Q384" s="44">
        <f t="shared" si="221"/>
        <v>330.69</v>
      </c>
      <c r="R384" s="44">
        <f t="shared" si="221"/>
        <v>330.69</v>
      </c>
      <c r="S384" s="44">
        <f t="shared" si="221"/>
        <v>330.69</v>
      </c>
      <c r="T384" s="44">
        <f t="shared" si="221"/>
        <v>330.69</v>
      </c>
      <c r="U384" s="44">
        <f t="shared" si="221"/>
        <v>330.69</v>
      </c>
      <c r="V384" s="44">
        <f t="shared" si="221"/>
        <v>330.69</v>
      </c>
      <c r="W384" s="44">
        <f t="shared" si="221"/>
        <v>330.69</v>
      </c>
      <c r="X384" s="44">
        <f t="shared" si="221"/>
        <v>330.69</v>
      </c>
      <c r="Y384" s="44">
        <f t="shared" si="221"/>
        <v>330.69</v>
      </c>
      <c r="Z384" s="44">
        <f t="shared" si="221"/>
        <v>330.69</v>
      </c>
      <c r="AA384" s="44">
        <f t="shared" si="221"/>
        <v>330.69</v>
      </c>
    </row>
    <row r="385" spans="1:27" ht="12.75" customHeight="1" collapsed="1" x14ac:dyDescent="0.2">
      <c r="A385" s="98" t="s">
        <v>2784</v>
      </c>
      <c r="B385" s="28" t="str">
        <f>"13"&amp;"."&amp;$B$801&amp;"."&amp;$B$802</f>
        <v>13.08.2023</v>
      </c>
      <c r="C385" s="90" t="s">
        <v>76</v>
      </c>
      <c r="D385" s="91">
        <f>ROUND(((D386+D387+D389+D388)/1000),5)</f>
        <v>1.86727</v>
      </c>
      <c r="E385" s="91">
        <f>ROUND(((E386+E387+E389+E388)/1000),5)</f>
        <v>1.7031499999999999</v>
      </c>
      <c r="F385" s="91">
        <f>ROUND(((F386+F387+F389+F388)/1000),5)</f>
        <v>1.5471999999999999</v>
      </c>
      <c r="G385" s="91">
        <f t="shared" ref="G385:AA385" si="222">ROUND(((G386+G387+G389+G388)/1000),5)</f>
        <v>1.47282</v>
      </c>
      <c r="H385" s="91">
        <f t="shared" si="222"/>
        <v>1.41662</v>
      </c>
      <c r="I385" s="91">
        <f t="shared" si="222"/>
        <v>1.40774</v>
      </c>
      <c r="J385" s="91">
        <f t="shared" si="222"/>
        <v>1.36165</v>
      </c>
      <c r="K385" s="91">
        <f t="shared" si="222"/>
        <v>1.59697</v>
      </c>
      <c r="L385" s="91">
        <f t="shared" si="222"/>
        <v>2.0155599999999998</v>
      </c>
      <c r="M385" s="91">
        <f t="shared" si="222"/>
        <v>2.2706</v>
      </c>
      <c r="N385" s="91">
        <f t="shared" si="222"/>
        <v>2.4251100000000001</v>
      </c>
      <c r="O385" s="91">
        <f t="shared" si="222"/>
        <v>2.4258799999999998</v>
      </c>
      <c r="P385" s="91">
        <f t="shared" si="222"/>
        <v>2.4360499999999998</v>
      </c>
      <c r="Q385" s="91">
        <f t="shared" si="222"/>
        <v>2.4810599999999998</v>
      </c>
      <c r="R385" s="91">
        <f t="shared" si="222"/>
        <v>2.5326200000000001</v>
      </c>
      <c r="S385" s="91">
        <f t="shared" si="222"/>
        <v>2.53274</v>
      </c>
      <c r="T385" s="91">
        <f t="shared" si="222"/>
        <v>2.48997</v>
      </c>
      <c r="U385" s="91">
        <f t="shared" si="222"/>
        <v>2.4144399999999999</v>
      </c>
      <c r="V385" s="91">
        <f t="shared" si="222"/>
        <v>2.40435</v>
      </c>
      <c r="W385" s="91">
        <f t="shared" si="222"/>
        <v>2.3617900000000001</v>
      </c>
      <c r="X385" s="91">
        <f t="shared" si="222"/>
        <v>2.3648799999999999</v>
      </c>
      <c r="Y385" s="91">
        <f t="shared" si="222"/>
        <v>2.32294</v>
      </c>
      <c r="Z385" s="91">
        <f t="shared" si="222"/>
        <v>2.2523300000000002</v>
      </c>
      <c r="AA385" s="91">
        <f t="shared" si="222"/>
        <v>2.0005099999999998</v>
      </c>
    </row>
    <row r="386" spans="1:27" ht="12.75" hidden="1" customHeight="1" outlineLevel="1" x14ac:dyDescent="0.2">
      <c r="A386" s="99" t="s">
        <v>2785</v>
      </c>
      <c r="B386" s="63" t="s">
        <v>238</v>
      </c>
      <c r="C386" s="43" t="s">
        <v>79</v>
      </c>
      <c r="D386" s="44">
        <v>1315.63</v>
      </c>
      <c r="E386" s="44">
        <v>1151.51</v>
      </c>
      <c r="F386" s="44">
        <v>995.56</v>
      </c>
      <c r="G386" s="44">
        <v>921.18</v>
      </c>
      <c r="H386" s="44">
        <v>864.98</v>
      </c>
      <c r="I386" s="44">
        <v>856.1</v>
      </c>
      <c r="J386" s="44">
        <v>810.01</v>
      </c>
      <c r="K386" s="44">
        <v>1045.33</v>
      </c>
      <c r="L386" s="44">
        <v>1463.92</v>
      </c>
      <c r="M386" s="44">
        <v>1718.96</v>
      </c>
      <c r="N386" s="44">
        <v>1873.47</v>
      </c>
      <c r="O386" s="44">
        <v>1874.24</v>
      </c>
      <c r="P386" s="44">
        <v>1884.41</v>
      </c>
      <c r="Q386" s="44">
        <v>1929.42</v>
      </c>
      <c r="R386" s="44">
        <v>1980.98</v>
      </c>
      <c r="S386" s="44">
        <v>1981.1</v>
      </c>
      <c r="T386" s="44">
        <v>1938.33</v>
      </c>
      <c r="U386" s="44">
        <v>1862.8</v>
      </c>
      <c r="V386" s="44">
        <v>1852.71</v>
      </c>
      <c r="W386" s="44">
        <v>1810.15</v>
      </c>
      <c r="X386" s="44">
        <v>1813.24</v>
      </c>
      <c r="Y386" s="44">
        <v>1771.3</v>
      </c>
      <c r="Z386" s="44">
        <v>1700.69</v>
      </c>
      <c r="AA386" s="44">
        <v>1448.87</v>
      </c>
    </row>
    <row r="387" spans="1:27" ht="12.75" hidden="1" customHeight="1" outlineLevel="1" x14ac:dyDescent="0.2">
      <c r="A387" s="99" t="s">
        <v>2786</v>
      </c>
      <c r="B387" s="63" t="s">
        <v>90</v>
      </c>
      <c r="C387" s="43" t="s">
        <v>79</v>
      </c>
      <c r="D387" s="44">
        <f>$D$327</f>
        <v>217.03</v>
      </c>
      <c r="E387" s="44">
        <f t="shared" ref="E387:AA387" si="223">$D$327</f>
        <v>217.03</v>
      </c>
      <c r="F387" s="44">
        <f t="shared" si="223"/>
        <v>217.03</v>
      </c>
      <c r="G387" s="44">
        <f t="shared" si="223"/>
        <v>217.03</v>
      </c>
      <c r="H387" s="44">
        <f t="shared" si="223"/>
        <v>217.03</v>
      </c>
      <c r="I387" s="44">
        <f t="shared" si="223"/>
        <v>217.03</v>
      </c>
      <c r="J387" s="44">
        <f t="shared" si="223"/>
        <v>217.03</v>
      </c>
      <c r="K387" s="44">
        <f t="shared" si="223"/>
        <v>217.03</v>
      </c>
      <c r="L387" s="44">
        <f t="shared" si="223"/>
        <v>217.03</v>
      </c>
      <c r="M387" s="44">
        <f t="shared" si="223"/>
        <v>217.03</v>
      </c>
      <c r="N387" s="44">
        <f t="shared" si="223"/>
        <v>217.03</v>
      </c>
      <c r="O387" s="44">
        <f t="shared" si="223"/>
        <v>217.03</v>
      </c>
      <c r="P387" s="44">
        <f t="shared" si="223"/>
        <v>217.03</v>
      </c>
      <c r="Q387" s="44">
        <f t="shared" si="223"/>
        <v>217.03</v>
      </c>
      <c r="R387" s="44">
        <f t="shared" si="223"/>
        <v>217.03</v>
      </c>
      <c r="S387" s="44">
        <f t="shared" si="223"/>
        <v>217.03</v>
      </c>
      <c r="T387" s="44">
        <f t="shared" si="223"/>
        <v>217.03</v>
      </c>
      <c r="U387" s="44">
        <f t="shared" si="223"/>
        <v>217.03</v>
      </c>
      <c r="V387" s="44">
        <f t="shared" si="223"/>
        <v>217.03</v>
      </c>
      <c r="W387" s="44">
        <f t="shared" si="223"/>
        <v>217.03</v>
      </c>
      <c r="X387" s="44">
        <f t="shared" si="223"/>
        <v>217.03</v>
      </c>
      <c r="Y387" s="44">
        <f t="shared" si="223"/>
        <v>217.03</v>
      </c>
      <c r="Z387" s="44">
        <f t="shared" si="223"/>
        <v>217.03</v>
      </c>
      <c r="AA387" s="44">
        <f t="shared" si="223"/>
        <v>217.03</v>
      </c>
    </row>
    <row r="388" spans="1:27" ht="12.75" hidden="1" customHeight="1" outlineLevel="1" x14ac:dyDescent="0.2">
      <c r="A388" s="99" t="s">
        <v>2787</v>
      </c>
      <c r="B388" s="63" t="s">
        <v>83</v>
      </c>
      <c r="C388" s="43" t="s">
        <v>79</v>
      </c>
      <c r="D388" s="44">
        <v>3.92</v>
      </c>
      <c r="E388" s="44">
        <v>3.92</v>
      </c>
      <c r="F388" s="44">
        <v>3.92</v>
      </c>
      <c r="G388" s="44">
        <v>3.92</v>
      </c>
      <c r="H388" s="44">
        <v>3.92</v>
      </c>
      <c r="I388" s="44">
        <v>3.92</v>
      </c>
      <c r="J388" s="44">
        <v>3.92</v>
      </c>
      <c r="K388" s="44">
        <v>3.92</v>
      </c>
      <c r="L388" s="44">
        <v>3.92</v>
      </c>
      <c r="M388" s="44">
        <v>3.92</v>
      </c>
      <c r="N388" s="44">
        <v>3.92</v>
      </c>
      <c r="O388" s="44">
        <v>3.92</v>
      </c>
      <c r="P388" s="44">
        <v>3.92</v>
      </c>
      <c r="Q388" s="44">
        <v>3.92</v>
      </c>
      <c r="R388" s="44">
        <v>3.92</v>
      </c>
      <c r="S388" s="44">
        <v>3.92</v>
      </c>
      <c r="T388" s="44">
        <v>3.92</v>
      </c>
      <c r="U388" s="44">
        <v>3.92</v>
      </c>
      <c r="V388" s="44">
        <v>3.92</v>
      </c>
      <c r="W388" s="44">
        <v>3.92</v>
      </c>
      <c r="X388" s="44">
        <v>3.92</v>
      </c>
      <c r="Y388" s="44">
        <v>3.92</v>
      </c>
      <c r="Z388" s="44">
        <v>3.92</v>
      </c>
      <c r="AA388" s="44">
        <v>3.92</v>
      </c>
    </row>
    <row r="389" spans="1:27" ht="12.75" hidden="1" customHeight="1" outlineLevel="1" x14ac:dyDescent="0.2">
      <c r="A389" s="99" t="s">
        <v>2788</v>
      </c>
      <c r="B389" s="63" t="s">
        <v>81</v>
      </c>
      <c r="C389" s="43" t="s">
        <v>79</v>
      </c>
      <c r="D389" s="44">
        <f>$D$11</f>
        <v>330.69</v>
      </c>
      <c r="E389" s="44">
        <f t="shared" ref="E389:AA389" si="224">$D$11</f>
        <v>330.69</v>
      </c>
      <c r="F389" s="44">
        <f t="shared" si="224"/>
        <v>330.69</v>
      </c>
      <c r="G389" s="44">
        <f t="shared" si="224"/>
        <v>330.69</v>
      </c>
      <c r="H389" s="44">
        <f t="shared" si="224"/>
        <v>330.69</v>
      </c>
      <c r="I389" s="44">
        <f t="shared" si="224"/>
        <v>330.69</v>
      </c>
      <c r="J389" s="44">
        <f t="shared" si="224"/>
        <v>330.69</v>
      </c>
      <c r="K389" s="44">
        <f t="shared" si="224"/>
        <v>330.69</v>
      </c>
      <c r="L389" s="44">
        <f t="shared" si="224"/>
        <v>330.69</v>
      </c>
      <c r="M389" s="44">
        <f t="shared" si="224"/>
        <v>330.69</v>
      </c>
      <c r="N389" s="44">
        <f t="shared" si="224"/>
        <v>330.69</v>
      </c>
      <c r="O389" s="44">
        <f t="shared" si="224"/>
        <v>330.69</v>
      </c>
      <c r="P389" s="44">
        <f t="shared" si="224"/>
        <v>330.69</v>
      </c>
      <c r="Q389" s="44">
        <f t="shared" si="224"/>
        <v>330.69</v>
      </c>
      <c r="R389" s="44">
        <f t="shared" si="224"/>
        <v>330.69</v>
      </c>
      <c r="S389" s="44">
        <f t="shared" si="224"/>
        <v>330.69</v>
      </c>
      <c r="T389" s="44">
        <f t="shared" si="224"/>
        <v>330.69</v>
      </c>
      <c r="U389" s="44">
        <f t="shared" si="224"/>
        <v>330.69</v>
      </c>
      <c r="V389" s="44">
        <f t="shared" si="224"/>
        <v>330.69</v>
      </c>
      <c r="W389" s="44">
        <f t="shared" si="224"/>
        <v>330.69</v>
      </c>
      <c r="X389" s="44">
        <f t="shared" si="224"/>
        <v>330.69</v>
      </c>
      <c r="Y389" s="44">
        <f t="shared" si="224"/>
        <v>330.69</v>
      </c>
      <c r="Z389" s="44">
        <f t="shared" si="224"/>
        <v>330.69</v>
      </c>
      <c r="AA389" s="44">
        <f t="shared" si="224"/>
        <v>330.69</v>
      </c>
    </row>
    <row r="390" spans="1:27" ht="12.75" customHeight="1" collapsed="1" x14ac:dyDescent="0.2">
      <c r="A390" s="98" t="s">
        <v>2789</v>
      </c>
      <c r="B390" s="28" t="str">
        <f>"14"&amp;"."&amp;$B$801&amp;"."&amp;$B$802</f>
        <v>14.08.2023</v>
      </c>
      <c r="C390" s="90" t="s">
        <v>76</v>
      </c>
      <c r="D390" s="91">
        <f>ROUND(((D391+D392+D394+D393)/1000),5)</f>
        <v>1.7974300000000001</v>
      </c>
      <c r="E390" s="91">
        <f>ROUND(((E391+E392+E394+E393)/1000),5)</f>
        <v>1.67347</v>
      </c>
      <c r="F390" s="91">
        <f>ROUND(((F391+F392+F394+F393)/1000),5)</f>
        <v>1.52834</v>
      </c>
      <c r="G390" s="91">
        <f t="shared" ref="G390:AA390" si="225">ROUND(((G391+G392+G394+G393)/1000),5)</f>
        <v>1.4579599999999999</v>
      </c>
      <c r="H390" s="91">
        <f t="shared" si="225"/>
        <v>1.4227399999999999</v>
      </c>
      <c r="I390" s="91">
        <f t="shared" si="225"/>
        <v>1.5281499999999999</v>
      </c>
      <c r="J390" s="91">
        <f t="shared" si="225"/>
        <v>1.64784</v>
      </c>
      <c r="K390" s="91">
        <f t="shared" si="225"/>
        <v>1.9955400000000001</v>
      </c>
      <c r="L390" s="91">
        <f t="shared" si="225"/>
        <v>2.2817699999999999</v>
      </c>
      <c r="M390" s="91">
        <f t="shared" si="225"/>
        <v>2.43458</v>
      </c>
      <c r="N390" s="91">
        <f t="shared" si="225"/>
        <v>2.54739</v>
      </c>
      <c r="O390" s="91">
        <f t="shared" si="225"/>
        <v>2.5787200000000001</v>
      </c>
      <c r="P390" s="91">
        <f t="shared" si="225"/>
        <v>2.5747399999999998</v>
      </c>
      <c r="Q390" s="91">
        <f t="shared" si="225"/>
        <v>2.6242200000000002</v>
      </c>
      <c r="R390" s="91">
        <f t="shared" si="225"/>
        <v>2.7014</v>
      </c>
      <c r="S390" s="91">
        <f t="shared" si="225"/>
        <v>2.6949999999999998</v>
      </c>
      <c r="T390" s="91">
        <f t="shared" si="225"/>
        <v>2.6662400000000002</v>
      </c>
      <c r="U390" s="91">
        <f t="shared" si="225"/>
        <v>2.6053000000000002</v>
      </c>
      <c r="V390" s="91">
        <f t="shared" si="225"/>
        <v>2.5648499999999999</v>
      </c>
      <c r="W390" s="91">
        <f t="shared" si="225"/>
        <v>2.4269599999999998</v>
      </c>
      <c r="X390" s="91">
        <f t="shared" si="225"/>
        <v>2.4188900000000002</v>
      </c>
      <c r="Y390" s="91">
        <f t="shared" si="225"/>
        <v>2.3869199999999999</v>
      </c>
      <c r="Z390" s="91">
        <f t="shared" si="225"/>
        <v>2.1991900000000002</v>
      </c>
      <c r="AA390" s="91">
        <f t="shared" si="225"/>
        <v>1.86809</v>
      </c>
    </row>
    <row r="391" spans="1:27" ht="12.75" hidden="1" customHeight="1" outlineLevel="1" x14ac:dyDescent="0.2">
      <c r="A391" s="99" t="s">
        <v>2790</v>
      </c>
      <c r="B391" s="63" t="s">
        <v>238</v>
      </c>
      <c r="C391" s="43" t="s">
        <v>79</v>
      </c>
      <c r="D391" s="44">
        <v>1245.79</v>
      </c>
      <c r="E391" s="44">
        <v>1121.83</v>
      </c>
      <c r="F391" s="44">
        <v>976.7</v>
      </c>
      <c r="G391" s="44">
        <v>906.32</v>
      </c>
      <c r="H391" s="44">
        <v>871.1</v>
      </c>
      <c r="I391" s="44">
        <v>976.51</v>
      </c>
      <c r="J391" s="44">
        <v>1096.2</v>
      </c>
      <c r="K391" s="44">
        <v>1443.9</v>
      </c>
      <c r="L391" s="44">
        <v>1730.13</v>
      </c>
      <c r="M391" s="44">
        <v>1882.94</v>
      </c>
      <c r="N391" s="44">
        <v>1995.75</v>
      </c>
      <c r="O391" s="44">
        <v>2027.08</v>
      </c>
      <c r="P391" s="44">
        <v>2023.1</v>
      </c>
      <c r="Q391" s="44">
        <v>2072.58</v>
      </c>
      <c r="R391" s="44">
        <v>2149.7600000000002</v>
      </c>
      <c r="S391" s="44">
        <v>2143.36</v>
      </c>
      <c r="T391" s="44">
        <v>2114.6</v>
      </c>
      <c r="U391" s="44">
        <v>2053.66</v>
      </c>
      <c r="V391" s="44">
        <v>2013.21</v>
      </c>
      <c r="W391" s="44">
        <v>1875.32</v>
      </c>
      <c r="X391" s="44">
        <v>1867.25</v>
      </c>
      <c r="Y391" s="44">
        <v>1835.28</v>
      </c>
      <c r="Z391" s="44">
        <v>1647.55</v>
      </c>
      <c r="AA391" s="44">
        <v>1316.45</v>
      </c>
    </row>
    <row r="392" spans="1:27" ht="12.75" hidden="1" customHeight="1" outlineLevel="1" x14ac:dyDescent="0.2">
      <c r="A392" s="99" t="s">
        <v>2791</v>
      </c>
      <c r="B392" s="63" t="s">
        <v>90</v>
      </c>
      <c r="C392" s="43" t="s">
        <v>79</v>
      </c>
      <c r="D392" s="44">
        <f>$D$327</f>
        <v>217.03</v>
      </c>
      <c r="E392" s="44">
        <f t="shared" ref="E392:AA392" si="226">$D$327</f>
        <v>217.03</v>
      </c>
      <c r="F392" s="44">
        <f t="shared" si="226"/>
        <v>217.03</v>
      </c>
      <c r="G392" s="44">
        <f t="shared" si="226"/>
        <v>217.03</v>
      </c>
      <c r="H392" s="44">
        <f t="shared" si="226"/>
        <v>217.03</v>
      </c>
      <c r="I392" s="44">
        <f t="shared" si="226"/>
        <v>217.03</v>
      </c>
      <c r="J392" s="44">
        <f t="shared" si="226"/>
        <v>217.03</v>
      </c>
      <c r="K392" s="44">
        <f t="shared" si="226"/>
        <v>217.03</v>
      </c>
      <c r="L392" s="44">
        <f t="shared" si="226"/>
        <v>217.03</v>
      </c>
      <c r="M392" s="44">
        <f t="shared" si="226"/>
        <v>217.03</v>
      </c>
      <c r="N392" s="44">
        <f t="shared" si="226"/>
        <v>217.03</v>
      </c>
      <c r="O392" s="44">
        <f t="shared" si="226"/>
        <v>217.03</v>
      </c>
      <c r="P392" s="44">
        <f t="shared" si="226"/>
        <v>217.03</v>
      </c>
      <c r="Q392" s="44">
        <f t="shared" si="226"/>
        <v>217.03</v>
      </c>
      <c r="R392" s="44">
        <f t="shared" si="226"/>
        <v>217.03</v>
      </c>
      <c r="S392" s="44">
        <f t="shared" si="226"/>
        <v>217.03</v>
      </c>
      <c r="T392" s="44">
        <f t="shared" si="226"/>
        <v>217.03</v>
      </c>
      <c r="U392" s="44">
        <f t="shared" si="226"/>
        <v>217.03</v>
      </c>
      <c r="V392" s="44">
        <f t="shared" si="226"/>
        <v>217.03</v>
      </c>
      <c r="W392" s="44">
        <f t="shared" si="226"/>
        <v>217.03</v>
      </c>
      <c r="X392" s="44">
        <f t="shared" si="226"/>
        <v>217.03</v>
      </c>
      <c r="Y392" s="44">
        <f t="shared" si="226"/>
        <v>217.03</v>
      </c>
      <c r="Z392" s="44">
        <f t="shared" si="226"/>
        <v>217.03</v>
      </c>
      <c r="AA392" s="44">
        <f t="shared" si="226"/>
        <v>217.03</v>
      </c>
    </row>
    <row r="393" spans="1:27" ht="12.75" hidden="1" customHeight="1" outlineLevel="1" x14ac:dyDescent="0.2">
      <c r="A393" s="99" t="s">
        <v>2792</v>
      </c>
      <c r="B393" s="63" t="s">
        <v>83</v>
      </c>
      <c r="C393" s="43" t="s">
        <v>79</v>
      </c>
      <c r="D393" s="44">
        <v>3.92</v>
      </c>
      <c r="E393" s="44">
        <v>3.92</v>
      </c>
      <c r="F393" s="44">
        <v>3.92</v>
      </c>
      <c r="G393" s="44">
        <v>3.92</v>
      </c>
      <c r="H393" s="44">
        <v>3.92</v>
      </c>
      <c r="I393" s="44">
        <v>3.92</v>
      </c>
      <c r="J393" s="44">
        <v>3.92</v>
      </c>
      <c r="K393" s="44">
        <v>3.92</v>
      </c>
      <c r="L393" s="44">
        <v>3.92</v>
      </c>
      <c r="M393" s="44">
        <v>3.92</v>
      </c>
      <c r="N393" s="44">
        <v>3.92</v>
      </c>
      <c r="O393" s="44">
        <v>3.92</v>
      </c>
      <c r="P393" s="44">
        <v>3.92</v>
      </c>
      <c r="Q393" s="44">
        <v>3.92</v>
      </c>
      <c r="R393" s="44">
        <v>3.92</v>
      </c>
      <c r="S393" s="44">
        <v>3.92</v>
      </c>
      <c r="T393" s="44">
        <v>3.92</v>
      </c>
      <c r="U393" s="44">
        <v>3.92</v>
      </c>
      <c r="V393" s="44">
        <v>3.92</v>
      </c>
      <c r="W393" s="44">
        <v>3.92</v>
      </c>
      <c r="X393" s="44">
        <v>3.92</v>
      </c>
      <c r="Y393" s="44">
        <v>3.92</v>
      </c>
      <c r="Z393" s="44">
        <v>3.92</v>
      </c>
      <c r="AA393" s="44">
        <v>3.92</v>
      </c>
    </row>
    <row r="394" spans="1:27" ht="12.75" hidden="1" customHeight="1" outlineLevel="1" x14ac:dyDescent="0.2">
      <c r="A394" s="99" t="s">
        <v>2793</v>
      </c>
      <c r="B394" s="63" t="s">
        <v>81</v>
      </c>
      <c r="C394" s="43" t="s">
        <v>79</v>
      </c>
      <c r="D394" s="44">
        <f>$D$11</f>
        <v>330.69</v>
      </c>
      <c r="E394" s="44">
        <f t="shared" ref="E394:AA394" si="227">$D$11</f>
        <v>330.69</v>
      </c>
      <c r="F394" s="44">
        <f t="shared" si="227"/>
        <v>330.69</v>
      </c>
      <c r="G394" s="44">
        <f t="shared" si="227"/>
        <v>330.69</v>
      </c>
      <c r="H394" s="44">
        <f t="shared" si="227"/>
        <v>330.69</v>
      </c>
      <c r="I394" s="44">
        <f t="shared" si="227"/>
        <v>330.69</v>
      </c>
      <c r="J394" s="44">
        <f t="shared" si="227"/>
        <v>330.69</v>
      </c>
      <c r="K394" s="44">
        <f t="shared" si="227"/>
        <v>330.69</v>
      </c>
      <c r="L394" s="44">
        <f t="shared" si="227"/>
        <v>330.69</v>
      </c>
      <c r="M394" s="44">
        <f t="shared" si="227"/>
        <v>330.69</v>
      </c>
      <c r="N394" s="44">
        <f t="shared" si="227"/>
        <v>330.69</v>
      </c>
      <c r="O394" s="44">
        <f t="shared" si="227"/>
        <v>330.69</v>
      </c>
      <c r="P394" s="44">
        <f t="shared" si="227"/>
        <v>330.69</v>
      </c>
      <c r="Q394" s="44">
        <f t="shared" si="227"/>
        <v>330.69</v>
      </c>
      <c r="R394" s="44">
        <f t="shared" si="227"/>
        <v>330.69</v>
      </c>
      <c r="S394" s="44">
        <f t="shared" si="227"/>
        <v>330.69</v>
      </c>
      <c r="T394" s="44">
        <f t="shared" si="227"/>
        <v>330.69</v>
      </c>
      <c r="U394" s="44">
        <f t="shared" si="227"/>
        <v>330.69</v>
      </c>
      <c r="V394" s="44">
        <f t="shared" si="227"/>
        <v>330.69</v>
      </c>
      <c r="W394" s="44">
        <f t="shared" si="227"/>
        <v>330.69</v>
      </c>
      <c r="X394" s="44">
        <f t="shared" si="227"/>
        <v>330.69</v>
      </c>
      <c r="Y394" s="44">
        <f t="shared" si="227"/>
        <v>330.69</v>
      </c>
      <c r="Z394" s="44">
        <f t="shared" si="227"/>
        <v>330.69</v>
      </c>
      <c r="AA394" s="44">
        <f t="shared" si="227"/>
        <v>330.69</v>
      </c>
    </row>
    <row r="395" spans="1:27" ht="12.75" customHeight="1" collapsed="1" x14ac:dyDescent="0.2">
      <c r="A395" s="98" t="s">
        <v>2794</v>
      </c>
      <c r="B395" s="28" t="str">
        <f>"15"&amp;"."&amp;$B$801&amp;"."&amp;$B$802</f>
        <v>15.08.2023</v>
      </c>
      <c r="C395" s="90" t="s">
        <v>76</v>
      </c>
      <c r="D395" s="91">
        <f>ROUND(((D396+D397+D399+D398)/1000),5)</f>
        <v>1.59249</v>
      </c>
      <c r="E395" s="91">
        <f>ROUND(((E396+E397+E399+E398)/1000),5)</f>
        <v>1.43686</v>
      </c>
      <c r="F395" s="91">
        <f>ROUND(((F396+F397+F399+F398)/1000),5)</f>
        <v>1.3394699999999999</v>
      </c>
      <c r="G395" s="91">
        <f t="shared" ref="G395:AA395" si="228">ROUND(((G396+G397+G399+G398)/1000),5)</f>
        <v>0.56281999999999999</v>
      </c>
      <c r="H395" s="91">
        <f t="shared" si="228"/>
        <v>0.55901000000000001</v>
      </c>
      <c r="I395" s="91">
        <f t="shared" si="228"/>
        <v>1.28904</v>
      </c>
      <c r="J395" s="91">
        <f t="shared" si="228"/>
        <v>1.4342999999999999</v>
      </c>
      <c r="K395" s="91">
        <f t="shared" si="228"/>
        <v>1.8743099999999999</v>
      </c>
      <c r="L395" s="91">
        <f t="shared" si="228"/>
        <v>2.24627</v>
      </c>
      <c r="M395" s="91">
        <f t="shared" si="228"/>
        <v>2.51736</v>
      </c>
      <c r="N395" s="91">
        <f t="shared" si="228"/>
        <v>2.6141100000000002</v>
      </c>
      <c r="O395" s="91">
        <f t="shared" si="228"/>
        <v>2.5937199999999998</v>
      </c>
      <c r="P395" s="91">
        <f t="shared" si="228"/>
        <v>2.60006</v>
      </c>
      <c r="Q395" s="91">
        <f t="shared" si="228"/>
        <v>2.6267900000000002</v>
      </c>
      <c r="R395" s="91">
        <f t="shared" si="228"/>
        <v>2.73197</v>
      </c>
      <c r="S395" s="91">
        <f t="shared" si="228"/>
        <v>2.7714400000000001</v>
      </c>
      <c r="T395" s="91">
        <f t="shared" si="228"/>
        <v>2.7531699999999999</v>
      </c>
      <c r="U395" s="91">
        <f t="shared" si="228"/>
        <v>2.6360399999999999</v>
      </c>
      <c r="V395" s="91">
        <f t="shared" si="228"/>
        <v>2.6086800000000001</v>
      </c>
      <c r="W395" s="91">
        <f t="shared" si="228"/>
        <v>2.55477</v>
      </c>
      <c r="X395" s="91">
        <f t="shared" si="228"/>
        <v>2.5289700000000002</v>
      </c>
      <c r="Y395" s="91">
        <f t="shared" si="228"/>
        <v>2.4093499999999999</v>
      </c>
      <c r="Z395" s="91">
        <f t="shared" si="228"/>
        <v>2.2425099999999998</v>
      </c>
      <c r="AA395" s="91">
        <f t="shared" si="228"/>
        <v>1.88124</v>
      </c>
    </row>
    <row r="396" spans="1:27" ht="12.75" hidden="1" customHeight="1" outlineLevel="1" x14ac:dyDescent="0.2">
      <c r="A396" s="99" t="s">
        <v>2795</v>
      </c>
      <c r="B396" s="63" t="s">
        <v>238</v>
      </c>
      <c r="C396" s="43" t="s">
        <v>79</v>
      </c>
      <c r="D396" s="44">
        <v>1040.8499999999999</v>
      </c>
      <c r="E396" s="44">
        <v>885.22</v>
      </c>
      <c r="F396" s="44">
        <v>787.83</v>
      </c>
      <c r="G396" s="44">
        <v>11.18</v>
      </c>
      <c r="H396" s="44">
        <v>7.37</v>
      </c>
      <c r="I396" s="44">
        <v>737.4</v>
      </c>
      <c r="J396" s="44">
        <v>882.66</v>
      </c>
      <c r="K396" s="44">
        <v>1322.67</v>
      </c>
      <c r="L396" s="44">
        <v>1694.63</v>
      </c>
      <c r="M396" s="44">
        <v>1965.72</v>
      </c>
      <c r="N396" s="44">
        <v>2062.4699999999998</v>
      </c>
      <c r="O396" s="44">
        <v>2042.08</v>
      </c>
      <c r="P396" s="44">
        <v>2048.42</v>
      </c>
      <c r="Q396" s="44">
        <v>2075.15</v>
      </c>
      <c r="R396" s="44">
        <v>2180.33</v>
      </c>
      <c r="S396" s="44">
        <v>2219.8000000000002</v>
      </c>
      <c r="T396" s="44">
        <v>2201.5300000000002</v>
      </c>
      <c r="U396" s="44">
        <v>2084.4</v>
      </c>
      <c r="V396" s="44">
        <v>2057.04</v>
      </c>
      <c r="W396" s="44">
        <v>2003.13</v>
      </c>
      <c r="X396" s="44">
        <v>1977.33</v>
      </c>
      <c r="Y396" s="44">
        <v>1857.71</v>
      </c>
      <c r="Z396" s="44">
        <v>1690.87</v>
      </c>
      <c r="AA396" s="44">
        <v>1329.6</v>
      </c>
    </row>
    <row r="397" spans="1:27" ht="12.75" hidden="1" customHeight="1" outlineLevel="1" x14ac:dyDescent="0.2">
      <c r="A397" s="99" t="s">
        <v>2796</v>
      </c>
      <c r="B397" s="63" t="s">
        <v>90</v>
      </c>
      <c r="C397" s="43" t="s">
        <v>79</v>
      </c>
      <c r="D397" s="44">
        <f>$D$327</f>
        <v>217.03</v>
      </c>
      <c r="E397" s="44">
        <f t="shared" ref="E397:AA397" si="229">$D$327</f>
        <v>217.03</v>
      </c>
      <c r="F397" s="44">
        <f t="shared" si="229"/>
        <v>217.03</v>
      </c>
      <c r="G397" s="44">
        <f t="shared" si="229"/>
        <v>217.03</v>
      </c>
      <c r="H397" s="44">
        <f t="shared" si="229"/>
        <v>217.03</v>
      </c>
      <c r="I397" s="44">
        <f t="shared" si="229"/>
        <v>217.03</v>
      </c>
      <c r="J397" s="44">
        <f t="shared" si="229"/>
        <v>217.03</v>
      </c>
      <c r="K397" s="44">
        <f t="shared" si="229"/>
        <v>217.03</v>
      </c>
      <c r="L397" s="44">
        <f t="shared" si="229"/>
        <v>217.03</v>
      </c>
      <c r="M397" s="44">
        <f t="shared" si="229"/>
        <v>217.03</v>
      </c>
      <c r="N397" s="44">
        <f t="shared" si="229"/>
        <v>217.03</v>
      </c>
      <c r="O397" s="44">
        <f t="shared" si="229"/>
        <v>217.03</v>
      </c>
      <c r="P397" s="44">
        <f t="shared" si="229"/>
        <v>217.03</v>
      </c>
      <c r="Q397" s="44">
        <f t="shared" si="229"/>
        <v>217.03</v>
      </c>
      <c r="R397" s="44">
        <f t="shared" si="229"/>
        <v>217.03</v>
      </c>
      <c r="S397" s="44">
        <f t="shared" si="229"/>
        <v>217.03</v>
      </c>
      <c r="T397" s="44">
        <f t="shared" si="229"/>
        <v>217.03</v>
      </c>
      <c r="U397" s="44">
        <f t="shared" si="229"/>
        <v>217.03</v>
      </c>
      <c r="V397" s="44">
        <f t="shared" si="229"/>
        <v>217.03</v>
      </c>
      <c r="W397" s="44">
        <f t="shared" si="229"/>
        <v>217.03</v>
      </c>
      <c r="X397" s="44">
        <f t="shared" si="229"/>
        <v>217.03</v>
      </c>
      <c r="Y397" s="44">
        <f t="shared" si="229"/>
        <v>217.03</v>
      </c>
      <c r="Z397" s="44">
        <f t="shared" si="229"/>
        <v>217.03</v>
      </c>
      <c r="AA397" s="44">
        <f t="shared" si="229"/>
        <v>217.03</v>
      </c>
    </row>
    <row r="398" spans="1:27" ht="12.75" hidden="1" customHeight="1" outlineLevel="1" x14ac:dyDescent="0.2">
      <c r="A398" s="99" t="s">
        <v>2797</v>
      </c>
      <c r="B398" s="63" t="s">
        <v>83</v>
      </c>
      <c r="C398" s="43" t="s">
        <v>79</v>
      </c>
      <c r="D398" s="44">
        <v>3.92</v>
      </c>
      <c r="E398" s="44">
        <v>3.92</v>
      </c>
      <c r="F398" s="44">
        <v>3.92</v>
      </c>
      <c r="G398" s="44">
        <v>3.92</v>
      </c>
      <c r="H398" s="44">
        <v>3.92</v>
      </c>
      <c r="I398" s="44">
        <v>3.92</v>
      </c>
      <c r="J398" s="44">
        <v>3.92</v>
      </c>
      <c r="K398" s="44">
        <v>3.92</v>
      </c>
      <c r="L398" s="44">
        <v>3.92</v>
      </c>
      <c r="M398" s="44">
        <v>3.92</v>
      </c>
      <c r="N398" s="44">
        <v>3.92</v>
      </c>
      <c r="O398" s="44">
        <v>3.92</v>
      </c>
      <c r="P398" s="44">
        <v>3.92</v>
      </c>
      <c r="Q398" s="44">
        <v>3.92</v>
      </c>
      <c r="R398" s="44">
        <v>3.92</v>
      </c>
      <c r="S398" s="44">
        <v>3.92</v>
      </c>
      <c r="T398" s="44">
        <v>3.92</v>
      </c>
      <c r="U398" s="44">
        <v>3.92</v>
      </c>
      <c r="V398" s="44">
        <v>3.92</v>
      </c>
      <c r="W398" s="44">
        <v>3.92</v>
      </c>
      <c r="X398" s="44">
        <v>3.92</v>
      </c>
      <c r="Y398" s="44">
        <v>3.92</v>
      </c>
      <c r="Z398" s="44">
        <v>3.92</v>
      </c>
      <c r="AA398" s="44">
        <v>3.92</v>
      </c>
    </row>
    <row r="399" spans="1:27" ht="12.75" hidden="1" customHeight="1" outlineLevel="1" x14ac:dyDescent="0.2">
      <c r="A399" s="99" t="s">
        <v>2798</v>
      </c>
      <c r="B399" s="63" t="s">
        <v>81</v>
      </c>
      <c r="C399" s="43" t="s">
        <v>79</v>
      </c>
      <c r="D399" s="44">
        <f>$D$11</f>
        <v>330.69</v>
      </c>
      <c r="E399" s="44">
        <f t="shared" ref="E399:AA399" si="230">$D$11</f>
        <v>330.69</v>
      </c>
      <c r="F399" s="44">
        <f t="shared" si="230"/>
        <v>330.69</v>
      </c>
      <c r="G399" s="44">
        <f t="shared" si="230"/>
        <v>330.69</v>
      </c>
      <c r="H399" s="44">
        <f t="shared" si="230"/>
        <v>330.69</v>
      </c>
      <c r="I399" s="44">
        <f t="shared" si="230"/>
        <v>330.69</v>
      </c>
      <c r="J399" s="44">
        <f t="shared" si="230"/>
        <v>330.69</v>
      </c>
      <c r="K399" s="44">
        <f t="shared" si="230"/>
        <v>330.69</v>
      </c>
      <c r="L399" s="44">
        <f t="shared" si="230"/>
        <v>330.69</v>
      </c>
      <c r="M399" s="44">
        <f t="shared" si="230"/>
        <v>330.69</v>
      </c>
      <c r="N399" s="44">
        <f t="shared" si="230"/>
        <v>330.69</v>
      </c>
      <c r="O399" s="44">
        <f t="shared" si="230"/>
        <v>330.69</v>
      </c>
      <c r="P399" s="44">
        <f t="shared" si="230"/>
        <v>330.69</v>
      </c>
      <c r="Q399" s="44">
        <f t="shared" si="230"/>
        <v>330.69</v>
      </c>
      <c r="R399" s="44">
        <f t="shared" si="230"/>
        <v>330.69</v>
      </c>
      <c r="S399" s="44">
        <f t="shared" si="230"/>
        <v>330.69</v>
      </c>
      <c r="T399" s="44">
        <f t="shared" si="230"/>
        <v>330.69</v>
      </c>
      <c r="U399" s="44">
        <f t="shared" si="230"/>
        <v>330.69</v>
      </c>
      <c r="V399" s="44">
        <f t="shared" si="230"/>
        <v>330.69</v>
      </c>
      <c r="W399" s="44">
        <f t="shared" si="230"/>
        <v>330.69</v>
      </c>
      <c r="X399" s="44">
        <f t="shared" si="230"/>
        <v>330.69</v>
      </c>
      <c r="Y399" s="44">
        <f t="shared" si="230"/>
        <v>330.69</v>
      </c>
      <c r="Z399" s="44">
        <f t="shared" si="230"/>
        <v>330.69</v>
      </c>
      <c r="AA399" s="44">
        <f t="shared" si="230"/>
        <v>330.69</v>
      </c>
    </row>
    <row r="400" spans="1:27" ht="12.75" customHeight="1" collapsed="1" x14ac:dyDescent="0.2">
      <c r="A400" s="98" t="s">
        <v>2799</v>
      </c>
      <c r="B400" s="28" t="str">
        <f>"16"&amp;"."&amp;$B$801&amp;"."&amp;$B$802</f>
        <v>16.08.2023</v>
      </c>
      <c r="C400" s="90" t="s">
        <v>76</v>
      </c>
      <c r="D400" s="91">
        <f>ROUND(((D401+D402+D404+D403)/1000),5)</f>
        <v>1.64781</v>
      </c>
      <c r="E400" s="91">
        <f>ROUND(((E401+E402+E404+E403)/1000),5)</f>
        <v>1.4227300000000001</v>
      </c>
      <c r="F400" s="91">
        <f>ROUND(((F401+F402+F404+F403)/1000),5)</f>
        <v>1.35216</v>
      </c>
      <c r="G400" s="91">
        <f t="shared" ref="G400:AA400" si="231">ROUND(((G401+G402+G404+G403)/1000),5)</f>
        <v>1.3208</v>
      </c>
      <c r="H400" s="91">
        <f t="shared" si="231"/>
        <v>1.30691</v>
      </c>
      <c r="I400" s="91">
        <f t="shared" si="231"/>
        <v>1.33552</v>
      </c>
      <c r="J400" s="91">
        <f t="shared" si="231"/>
        <v>1.60642</v>
      </c>
      <c r="K400" s="91">
        <f t="shared" si="231"/>
        <v>1.99607</v>
      </c>
      <c r="L400" s="91">
        <f t="shared" si="231"/>
        <v>2.2478699999999998</v>
      </c>
      <c r="M400" s="91">
        <f t="shared" si="231"/>
        <v>2.5328499999999998</v>
      </c>
      <c r="N400" s="91">
        <f t="shared" si="231"/>
        <v>2.81664</v>
      </c>
      <c r="O400" s="91">
        <f t="shared" si="231"/>
        <v>2.7460300000000002</v>
      </c>
      <c r="P400" s="91">
        <f t="shared" si="231"/>
        <v>2.6240100000000002</v>
      </c>
      <c r="Q400" s="91">
        <f t="shared" si="231"/>
        <v>2.9077299999999999</v>
      </c>
      <c r="R400" s="91">
        <f t="shared" si="231"/>
        <v>2.7428900000000001</v>
      </c>
      <c r="S400" s="91">
        <f t="shared" si="231"/>
        <v>2.7601100000000001</v>
      </c>
      <c r="T400" s="91">
        <f t="shared" si="231"/>
        <v>2.7391000000000001</v>
      </c>
      <c r="U400" s="91">
        <f t="shared" si="231"/>
        <v>2.64256</v>
      </c>
      <c r="V400" s="91">
        <f t="shared" si="231"/>
        <v>2.60941</v>
      </c>
      <c r="W400" s="91">
        <f t="shared" si="231"/>
        <v>2.5772300000000001</v>
      </c>
      <c r="X400" s="91">
        <f t="shared" si="231"/>
        <v>2.5706500000000001</v>
      </c>
      <c r="Y400" s="91">
        <f t="shared" si="231"/>
        <v>2.42625</v>
      </c>
      <c r="Z400" s="91">
        <f t="shared" si="231"/>
        <v>2.3193899999999998</v>
      </c>
      <c r="AA400" s="91">
        <f t="shared" si="231"/>
        <v>1.89988</v>
      </c>
    </row>
    <row r="401" spans="1:27" ht="12.75" hidden="1" customHeight="1" outlineLevel="1" x14ac:dyDescent="0.2">
      <c r="A401" s="99" t="s">
        <v>2800</v>
      </c>
      <c r="B401" s="63" t="s">
        <v>238</v>
      </c>
      <c r="C401" s="43" t="s">
        <v>79</v>
      </c>
      <c r="D401" s="44">
        <v>1096.17</v>
      </c>
      <c r="E401" s="44">
        <v>871.09</v>
      </c>
      <c r="F401" s="44">
        <v>800.52</v>
      </c>
      <c r="G401" s="44">
        <v>769.16</v>
      </c>
      <c r="H401" s="44">
        <v>755.27</v>
      </c>
      <c r="I401" s="44">
        <v>783.88</v>
      </c>
      <c r="J401" s="44">
        <v>1054.78</v>
      </c>
      <c r="K401" s="44">
        <v>1444.43</v>
      </c>
      <c r="L401" s="44">
        <v>1696.23</v>
      </c>
      <c r="M401" s="44">
        <v>1981.21</v>
      </c>
      <c r="N401" s="44">
        <v>2265</v>
      </c>
      <c r="O401" s="44">
        <v>2194.39</v>
      </c>
      <c r="P401" s="44">
        <v>2072.37</v>
      </c>
      <c r="Q401" s="44">
        <v>2356.09</v>
      </c>
      <c r="R401" s="44">
        <v>2191.25</v>
      </c>
      <c r="S401" s="44">
        <v>2208.4699999999998</v>
      </c>
      <c r="T401" s="44">
        <v>2187.46</v>
      </c>
      <c r="U401" s="44">
        <v>2090.92</v>
      </c>
      <c r="V401" s="44">
        <v>2057.77</v>
      </c>
      <c r="W401" s="44">
        <v>2025.59</v>
      </c>
      <c r="X401" s="44">
        <v>2019.01</v>
      </c>
      <c r="Y401" s="44">
        <v>1874.61</v>
      </c>
      <c r="Z401" s="44">
        <v>1767.75</v>
      </c>
      <c r="AA401" s="44">
        <v>1348.24</v>
      </c>
    </row>
    <row r="402" spans="1:27" ht="12.75" hidden="1" customHeight="1" outlineLevel="1" x14ac:dyDescent="0.2">
      <c r="A402" s="99" t="s">
        <v>2801</v>
      </c>
      <c r="B402" s="63" t="s">
        <v>90</v>
      </c>
      <c r="C402" s="43" t="s">
        <v>79</v>
      </c>
      <c r="D402" s="44">
        <f>$D$327</f>
        <v>217.03</v>
      </c>
      <c r="E402" s="44">
        <f t="shared" ref="E402:AA402" si="232">$D$327</f>
        <v>217.03</v>
      </c>
      <c r="F402" s="44">
        <f t="shared" si="232"/>
        <v>217.03</v>
      </c>
      <c r="G402" s="44">
        <f t="shared" si="232"/>
        <v>217.03</v>
      </c>
      <c r="H402" s="44">
        <f t="shared" si="232"/>
        <v>217.03</v>
      </c>
      <c r="I402" s="44">
        <f t="shared" si="232"/>
        <v>217.03</v>
      </c>
      <c r="J402" s="44">
        <f t="shared" si="232"/>
        <v>217.03</v>
      </c>
      <c r="K402" s="44">
        <f t="shared" si="232"/>
        <v>217.03</v>
      </c>
      <c r="L402" s="44">
        <f t="shared" si="232"/>
        <v>217.03</v>
      </c>
      <c r="M402" s="44">
        <f t="shared" si="232"/>
        <v>217.03</v>
      </c>
      <c r="N402" s="44">
        <f t="shared" si="232"/>
        <v>217.03</v>
      </c>
      <c r="O402" s="44">
        <f t="shared" si="232"/>
        <v>217.03</v>
      </c>
      <c r="P402" s="44">
        <f t="shared" si="232"/>
        <v>217.03</v>
      </c>
      <c r="Q402" s="44">
        <f t="shared" si="232"/>
        <v>217.03</v>
      </c>
      <c r="R402" s="44">
        <f t="shared" si="232"/>
        <v>217.03</v>
      </c>
      <c r="S402" s="44">
        <f t="shared" si="232"/>
        <v>217.03</v>
      </c>
      <c r="T402" s="44">
        <f t="shared" si="232"/>
        <v>217.03</v>
      </c>
      <c r="U402" s="44">
        <f t="shared" si="232"/>
        <v>217.03</v>
      </c>
      <c r="V402" s="44">
        <f t="shared" si="232"/>
        <v>217.03</v>
      </c>
      <c r="W402" s="44">
        <f t="shared" si="232"/>
        <v>217.03</v>
      </c>
      <c r="X402" s="44">
        <f t="shared" si="232"/>
        <v>217.03</v>
      </c>
      <c r="Y402" s="44">
        <f t="shared" si="232"/>
        <v>217.03</v>
      </c>
      <c r="Z402" s="44">
        <f t="shared" si="232"/>
        <v>217.03</v>
      </c>
      <c r="AA402" s="44">
        <f t="shared" si="232"/>
        <v>217.03</v>
      </c>
    </row>
    <row r="403" spans="1:27" ht="12.75" hidden="1" customHeight="1" outlineLevel="1" x14ac:dyDescent="0.2">
      <c r="A403" s="99" t="s">
        <v>2802</v>
      </c>
      <c r="B403" s="63" t="s">
        <v>83</v>
      </c>
      <c r="C403" s="43" t="s">
        <v>79</v>
      </c>
      <c r="D403" s="44">
        <v>3.92</v>
      </c>
      <c r="E403" s="44">
        <v>3.92</v>
      </c>
      <c r="F403" s="44">
        <v>3.92</v>
      </c>
      <c r="G403" s="44">
        <v>3.92</v>
      </c>
      <c r="H403" s="44">
        <v>3.92</v>
      </c>
      <c r="I403" s="44">
        <v>3.92</v>
      </c>
      <c r="J403" s="44">
        <v>3.92</v>
      </c>
      <c r="K403" s="44">
        <v>3.92</v>
      </c>
      <c r="L403" s="44">
        <v>3.92</v>
      </c>
      <c r="M403" s="44">
        <v>3.92</v>
      </c>
      <c r="N403" s="44">
        <v>3.92</v>
      </c>
      <c r="O403" s="44">
        <v>3.92</v>
      </c>
      <c r="P403" s="44">
        <v>3.92</v>
      </c>
      <c r="Q403" s="44">
        <v>3.92</v>
      </c>
      <c r="R403" s="44">
        <v>3.92</v>
      </c>
      <c r="S403" s="44">
        <v>3.92</v>
      </c>
      <c r="T403" s="44">
        <v>3.92</v>
      </c>
      <c r="U403" s="44">
        <v>3.92</v>
      </c>
      <c r="V403" s="44">
        <v>3.92</v>
      </c>
      <c r="W403" s="44">
        <v>3.92</v>
      </c>
      <c r="X403" s="44">
        <v>3.92</v>
      </c>
      <c r="Y403" s="44">
        <v>3.92</v>
      </c>
      <c r="Z403" s="44">
        <v>3.92</v>
      </c>
      <c r="AA403" s="44">
        <v>3.92</v>
      </c>
    </row>
    <row r="404" spans="1:27" ht="12.75" hidden="1" customHeight="1" outlineLevel="1" x14ac:dyDescent="0.2">
      <c r="A404" s="99" t="s">
        <v>2803</v>
      </c>
      <c r="B404" s="63" t="s">
        <v>81</v>
      </c>
      <c r="C404" s="43" t="s">
        <v>79</v>
      </c>
      <c r="D404" s="44">
        <f>$D$11</f>
        <v>330.69</v>
      </c>
      <c r="E404" s="44">
        <f t="shared" ref="E404:AA404" si="233">$D$11</f>
        <v>330.69</v>
      </c>
      <c r="F404" s="44">
        <f t="shared" si="233"/>
        <v>330.69</v>
      </c>
      <c r="G404" s="44">
        <f t="shared" si="233"/>
        <v>330.69</v>
      </c>
      <c r="H404" s="44">
        <f t="shared" si="233"/>
        <v>330.69</v>
      </c>
      <c r="I404" s="44">
        <f t="shared" si="233"/>
        <v>330.69</v>
      </c>
      <c r="J404" s="44">
        <f t="shared" si="233"/>
        <v>330.69</v>
      </c>
      <c r="K404" s="44">
        <f t="shared" si="233"/>
        <v>330.69</v>
      </c>
      <c r="L404" s="44">
        <f t="shared" si="233"/>
        <v>330.69</v>
      </c>
      <c r="M404" s="44">
        <f t="shared" si="233"/>
        <v>330.69</v>
      </c>
      <c r="N404" s="44">
        <f t="shared" si="233"/>
        <v>330.69</v>
      </c>
      <c r="O404" s="44">
        <f t="shared" si="233"/>
        <v>330.69</v>
      </c>
      <c r="P404" s="44">
        <f t="shared" si="233"/>
        <v>330.69</v>
      </c>
      <c r="Q404" s="44">
        <f t="shared" si="233"/>
        <v>330.69</v>
      </c>
      <c r="R404" s="44">
        <f t="shared" si="233"/>
        <v>330.69</v>
      </c>
      <c r="S404" s="44">
        <f t="shared" si="233"/>
        <v>330.69</v>
      </c>
      <c r="T404" s="44">
        <f t="shared" si="233"/>
        <v>330.69</v>
      </c>
      <c r="U404" s="44">
        <f t="shared" si="233"/>
        <v>330.69</v>
      </c>
      <c r="V404" s="44">
        <f t="shared" si="233"/>
        <v>330.69</v>
      </c>
      <c r="W404" s="44">
        <f t="shared" si="233"/>
        <v>330.69</v>
      </c>
      <c r="X404" s="44">
        <f t="shared" si="233"/>
        <v>330.69</v>
      </c>
      <c r="Y404" s="44">
        <f t="shared" si="233"/>
        <v>330.69</v>
      </c>
      <c r="Z404" s="44">
        <f t="shared" si="233"/>
        <v>330.69</v>
      </c>
      <c r="AA404" s="44">
        <f t="shared" si="233"/>
        <v>330.69</v>
      </c>
    </row>
    <row r="405" spans="1:27" ht="12.75" customHeight="1" collapsed="1" x14ac:dyDescent="0.2">
      <c r="A405" s="98" t="s">
        <v>2804</v>
      </c>
      <c r="B405" s="28" t="str">
        <f>"17"&amp;"."&amp;$B$801&amp;"."&amp;$B$802</f>
        <v>17.08.2023</v>
      </c>
      <c r="C405" s="90" t="s">
        <v>76</v>
      </c>
      <c r="D405" s="91">
        <f>ROUND(((D406+D407+D409+D408)/1000),5)</f>
        <v>1.6042099999999999</v>
      </c>
      <c r="E405" s="91">
        <f>ROUND(((E406+E407+E409+E408)/1000),5)</f>
        <v>1.4984200000000001</v>
      </c>
      <c r="F405" s="91">
        <f>ROUND(((F406+F407+F409+F408)/1000),5)</f>
        <v>1.4115500000000001</v>
      </c>
      <c r="G405" s="91">
        <f t="shared" ref="G405:AA405" si="234">ROUND(((G406+G407+G409+G408)/1000),5)</f>
        <v>0.78591999999999995</v>
      </c>
      <c r="H405" s="91">
        <f t="shared" si="234"/>
        <v>0.77483999999999997</v>
      </c>
      <c r="I405" s="91">
        <f t="shared" si="234"/>
        <v>0.81120000000000003</v>
      </c>
      <c r="J405" s="91">
        <f t="shared" si="234"/>
        <v>1.57247</v>
      </c>
      <c r="K405" s="91">
        <f t="shared" si="234"/>
        <v>1.9999100000000001</v>
      </c>
      <c r="L405" s="91">
        <f t="shared" si="234"/>
        <v>2.2542499999999999</v>
      </c>
      <c r="M405" s="91">
        <f t="shared" si="234"/>
        <v>2.5612900000000001</v>
      </c>
      <c r="N405" s="91">
        <f t="shared" si="234"/>
        <v>2.6116700000000002</v>
      </c>
      <c r="O405" s="91">
        <f t="shared" si="234"/>
        <v>2.61958</v>
      </c>
      <c r="P405" s="91">
        <f t="shared" si="234"/>
        <v>2.6222599999999998</v>
      </c>
      <c r="Q405" s="91">
        <f t="shared" si="234"/>
        <v>2.6871</v>
      </c>
      <c r="R405" s="91">
        <f t="shared" si="234"/>
        <v>2.8682300000000001</v>
      </c>
      <c r="S405" s="91">
        <f t="shared" si="234"/>
        <v>2.8551000000000002</v>
      </c>
      <c r="T405" s="91">
        <f t="shared" si="234"/>
        <v>2.7668200000000001</v>
      </c>
      <c r="U405" s="91">
        <f t="shared" si="234"/>
        <v>2.64222</v>
      </c>
      <c r="V405" s="91">
        <f t="shared" si="234"/>
        <v>2.5819000000000001</v>
      </c>
      <c r="W405" s="91">
        <f t="shared" si="234"/>
        <v>2.5144600000000001</v>
      </c>
      <c r="X405" s="91">
        <f t="shared" si="234"/>
        <v>2.52739</v>
      </c>
      <c r="Y405" s="91">
        <f t="shared" si="234"/>
        <v>2.3973399999999998</v>
      </c>
      <c r="Z405" s="91">
        <f t="shared" si="234"/>
        <v>2.2262900000000001</v>
      </c>
      <c r="AA405" s="91">
        <f t="shared" si="234"/>
        <v>1.82908</v>
      </c>
    </row>
    <row r="406" spans="1:27" ht="12.75" hidden="1" customHeight="1" outlineLevel="1" x14ac:dyDescent="0.2">
      <c r="A406" s="99" t="s">
        <v>2805</v>
      </c>
      <c r="B406" s="63" t="s">
        <v>238</v>
      </c>
      <c r="C406" s="43" t="s">
        <v>79</v>
      </c>
      <c r="D406" s="44">
        <v>1052.57</v>
      </c>
      <c r="E406" s="44">
        <v>946.78</v>
      </c>
      <c r="F406" s="44">
        <v>859.91</v>
      </c>
      <c r="G406" s="44">
        <v>234.28</v>
      </c>
      <c r="H406" s="44">
        <v>223.2</v>
      </c>
      <c r="I406" s="44">
        <v>259.56</v>
      </c>
      <c r="J406" s="44">
        <v>1020.83</v>
      </c>
      <c r="K406" s="44">
        <v>1448.27</v>
      </c>
      <c r="L406" s="44">
        <v>1702.61</v>
      </c>
      <c r="M406" s="44">
        <v>2009.65</v>
      </c>
      <c r="N406" s="44">
        <v>2060.0300000000002</v>
      </c>
      <c r="O406" s="44">
        <v>2067.94</v>
      </c>
      <c r="P406" s="44">
        <v>2070.62</v>
      </c>
      <c r="Q406" s="44">
        <v>2135.46</v>
      </c>
      <c r="R406" s="44">
        <v>2316.59</v>
      </c>
      <c r="S406" s="44">
        <v>2303.46</v>
      </c>
      <c r="T406" s="44">
        <v>2215.1799999999998</v>
      </c>
      <c r="U406" s="44">
        <v>2090.58</v>
      </c>
      <c r="V406" s="44">
        <v>2030.26</v>
      </c>
      <c r="W406" s="44">
        <v>1962.82</v>
      </c>
      <c r="X406" s="44">
        <v>1975.75</v>
      </c>
      <c r="Y406" s="44">
        <v>1845.7</v>
      </c>
      <c r="Z406" s="44">
        <v>1674.65</v>
      </c>
      <c r="AA406" s="44">
        <v>1277.44</v>
      </c>
    </row>
    <row r="407" spans="1:27" ht="12.75" hidden="1" customHeight="1" outlineLevel="1" x14ac:dyDescent="0.2">
      <c r="A407" s="99" t="s">
        <v>2806</v>
      </c>
      <c r="B407" s="63" t="s">
        <v>90</v>
      </c>
      <c r="C407" s="43" t="s">
        <v>79</v>
      </c>
      <c r="D407" s="44">
        <f>$D$327</f>
        <v>217.03</v>
      </c>
      <c r="E407" s="44">
        <f t="shared" ref="E407:AA407" si="235">$D$327</f>
        <v>217.03</v>
      </c>
      <c r="F407" s="44">
        <f t="shared" si="235"/>
        <v>217.03</v>
      </c>
      <c r="G407" s="44">
        <f t="shared" si="235"/>
        <v>217.03</v>
      </c>
      <c r="H407" s="44">
        <f t="shared" si="235"/>
        <v>217.03</v>
      </c>
      <c r="I407" s="44">
        <f t="shared" si="235"/>
        <v>217.03</v>
      </c>
      <c r="J407" s="44">
        <f t="shared" si="235"/>
        <v>217.03</v>
      </c>
      <c r="K407" s="44">
        <f t="shared" si="235"/>
        <v>217.03</v>
      </c>
      <c r="L407" s="44">
        <f t="shared" si="235"/>
        <v>217.03</v>
      </c>
      <c r="M407" s="44">
        <f t="shared" si="235"/>
        <v>217.03</v>
      </c>
      <c r="N407" s="44">
        <f t="shared" si="235"/>
        <v>217.03</v>
      </c>
      <c r="O407" s="44">
        <f t="shared" si="235"/>
        <v>217.03</v>
      </c>
      <c r="P407" s="44">
        <f t="shared" si="235"/>
        <v>217.03</v>
      </c>
      <c r="Q407" s="44">
        <f t="shared" si="235"/>
        <v>217.03</v>
      </c>
      <c r="R407" s="44">
        <f t="shared" si="235"/>
        <v>217.03</v>
      </c>
      <c r="S407" s="44">
        <f t="shared" si="235"/>
        <v>217.03</v>
      </c>
      <c r="T407" s="44">
        <f t="shared" si="235"/>
        <v>217.03</v>
      </c>
      <c r="U407" s="44">
        <f t="shared" si="235"/>
        <v>217.03</v>
      </c>
      <c r="V407" s="44">
        <f t="shared" si="235"/>
        <v>217.03</v>
      </c>
      <c r="W407" s="44">
        <f t="shared" si="235"/>
        <v>217.03</v>
      </c>
      <c r="X407" s="44">
        <f t="shared" si="235"/>
        <v>217.03</v>
      </c>
      <c r="Y407" s="44">
        <f t="shared" si="235"/>
        <v>217.03</v>
      </c>
      <c r="Z407" s="44">
        <f t="shared" si="235"/>
        <v>217.03</v>
      </c>
      <c r="AA407" s="44">
        <f t="shared" si="235"/>
        <v>217.03</v>
      </c>
    </row>
    <row r="408" spans="1:27" ht="12.75" hidden="1" customHeight="1" outlineLevel="1" x14ac:dyDescent="0.2">
      <c r="A408" s="99" t="s">
        <v>2807</v>
      </c>
      <c r="B408" s="63" t="s">
        <v>83</v>
      </c>
      <c r="C408" s="43" t="s">
        <v>79</v>
      </c>
      <c r="D408" s="44">
        <v>3.92</v>
      </c>
      <c r="E408" s="44">
        <v>3.92</v>
      </c>
      <c r="F408" s="44">
        <v>3.92</v>
      </c>
      <c r="G408" s="44">
        <v>3.92</v>
      </c>
      <c r="H408" s="44">
        <v>3.92</v>
      </c>
      <c r="I408" s="44">
        <v>3.92</v>
      </c>
      <c r="J408" s="44">
        <v>3.92</v>
      </c>
      <c r="K408" s="44">
        <v>3.92</v>
      </c>
      <c r="L408" s="44">
        <v>3.92</v>
      </c>
      <c r="M408" s="44">
        <v>3.92</v>
      </c>
      <c r="N408" s="44">
        <v>3.92</v>
      </c>
      <c r="O408" s="44">
        <v>3.92</v>
      </c>
      <c r="P408" s="44">
        <v>3.92</v>
      </c>
      <c r="Q408" s="44">
        <v>3.92</v>
      </c>
      <c r="R408" s="44">
        <v>3.92</v>
      </c>
      <c r="S408" s="44">
        <v>3.92</v>
      </c>
      <c r="T408" s="44">
        <v>3.92</v>
      </c>
      <c r="U408" s="44">
        <v>3.92</v>
      </c>
      <c r="V408" s="44">
        <v>3.92</v>
      </c>
      <c r="W408" s="44">
        <v>3.92</v>
      </c>
      <c r="X408" s="44">
        <v>3.92</v>
      </c>
      <c r="Y408" s="44">
        <v>3.92</v>
      </c>
      <c r="Z408" s="44">
        <v>3.92</v>
      </c>
      <c r="AA408" s="44">
        <v>3.92</v>
      </c>
    </row>
    <row r="409" spans="1:27" ht="12.75" hidden="1" customHeight="1" outlineLevel="1" x14ac:dyDescent="0.2">
      <c r="A409" s="99" t="s">
        <v>2808</v>
      </c>
      <c r="B409" s="63" t="s">
        <v>81</v>
      </c>
      <c r="C409" s="43" t="s">
        <v>79</v>
      </c>
      <c r="D409" s="44">
        <f>$D$11</f>
        <v>330.69</v>
      </c>
      <c r="E409" s="44">
        <f t="shared" ref="E409:AA409" si="236">$D$11</f>
        <v>330.69</v>
      </c>
      <c r="F409" s="44">
        <f t="shared" si="236"/>
        <v>330.69</v>
      </c>
      <c r="G409" s="44">
        <f t="shared" si="236"/>
        <v>330.69</v>
      </c>
      <c r="H409" s="44">
        <f t="shared" si="236"/>
        <v>330.69</v>
      </c>
      <c r="I409" s="44">
        <f t="shared" si="236"/>
        <v>330.69</v>
      </c>
      <c r="J409" s="44">
        <f t="shared" si="236"/>
        <v>330.69</v>
      </c>
      <c r="K409" s="44">
        <f t="shared" si="236"/>
        <v>330.69</v>
      </c>
      <c r="L409" s="44">
        <f t="shared" si="236"/>
        <v>330.69</v>
      </c>
      <c r="M409" s="44">
        <f t="shared" si="236"/>
        <v>330.69</v>
      </c>
      <c r="N409" s="44">
        <f t="shared" si="236"/>
        <v>330.69</v>
      </c>
      <c r="O409" s="44">
        <f t="shared" si="236"/>
        <v>330.69</v>
      </c>
      <c r="P409" s="44">
        <f t="shared" si="236"/>
        <v>330.69</v>
      </c>
      <c r="Q409" s="44">
        <f t="shared" si="236"/>
        <v>330.69</v>
      </c>
      <c r="R409" s="44">
        <f t="shared" si="236"/>
        <v>330.69</v>
      </c>
      <c r="S409" s="44">
        <f t="shared" si="236"/>
        <v>330.69</v>
      </c>
      <c r="T409" s="44">
        <f t="shared" si="236"/>
        <v>330.69</v>
      </c>
      <c r="U409" s="44">
        <f t="shared" si="236"/>
        <v>330.69</v>
      </c>
      <c r="V409" s="44">
        <f t="shared" si="236"/>
        <v>330.69</v>
      </c>
      <c r="W409" s="44">
        <f t="shared" si="236"/>
        <v>330.69</v>
      </c>
      <c r="X409" s="44">
        <f t="shared" si="236"/>
        <v>330.69</v>
      </c>
      <c r="Y409" s="44">
        <f t="shared" si="236"/>
        <v>330.69</v>
      </c>
      <c r="Z409" s="44">
        <f t="shared" si="236"/>
        <v>330.69</v>
      </c>
      <c r="AA409" s="44">
        <f t="shared" si="236"/>
        <v>330.69</v>
      </c>
    </row>
    <row r="410" spans="1:27" ht="12.75" customHeight="1" collapsed="1" x14ac:dyDescent="0.2">
      <c r="A410" s="98" t="s">
        <v>2809</v>
      </c>
      <c r="B410" s="28" t="str">
        <f>"18"&amp;"."&amp;$B$801&amp;"."&amp;$B$802</f>
        <v>18.08.2023</v>
      </c>
      <c r="C410" s="90" t="s">
        <v>76</v>
      </c>
      <c r="D410" s="91">
        <f>ROUND(((D411+D412+D414+D413)/1000),5)</f>
        <v>1.5947199999999999</v>
      </c>
      <c r="E410" s="91">
        <f>ROUND(((E411+E412+E414+E413)/1000),5)</f>
        <v>1.4365300000000001</v>
      </c>
      <c r="F410" s="91">
        <f>ROUND(((F411+F412+F414+F413)/1000),5)</f>
        <v>1.3483099999999999</v>
      </c>
      <c r="G410" s="91">
        <f t="shared" ref="G410:AA410" si="237">ROUND(((G411+G412+G414+G413)/1000),5)</f>
        <v>1.30738</v>
      </c>
      <c r="H410" s="91">
        <f t="shared" si="237"/>
        <v>1.28607</v>
      </c>
      <c r="I410" s="91">
        <f t="shared" si="237"/>
        <v>1.32483</v>
      </c>
      <c r="J410" s="91">
        <f t="shared" si="237"/>
        <v>1.52806</v>
      </c>
      <c r="K410" s="91">
        <f t="shared" si="237"/>
        <v>2.0829800000000001</v>
      </c>
      <c r="L410" s="91">
        <f t="shared" si="237"/>
        <v>2.37676</v>
      </c>
      <c r="M410" s="91">
        <f t="shared" si="237"/>
        <v>2.6088900000000002</v>
      </c>
      <c r="N410" s="91">
        <f t="shared" si="237"/>
        <v>2.6363599999999998</v>
      </c>
      <c r="O410" s="91">
        <f t="shared" si="237"/>
        <v>2.6789499999999999</v>
      </c>
      <c r="P410" s="91">
        <f t="shared" si="237"/>
        <v>2.70106</v>
      </c>
      <c r="Q410" s="91">
        <f t="shared" si="237"/>
        <v>2.7671800000000002</v>
      </c>
      <c r="R410" s="91">
        <f t="shared" si="237"/>
        <v>2.95919</v>
      </c>
      <c r="S410" s="91">
        <f t="shared" si="237"/>
        <v>2.9566499999999998</v>
      </c>
      <c r="T410" s="91">
        <f t="shared" si="237"/>
        <v>2.9842900000000001</v>
      </c>
      <c r="U410" s="91">
        <f t="shared" si="237"/>
        <v>2.8971300000000002</v>
      </c>
      <c r="V410" s="91">
        <f t="shared" si="237"/>
        <v>2.7536700000000001</v>
      </c>
      <c r="W410" s="91">
        <f t="shared" si="237"/>
        <v>2.6999399999999998</v>
      </c>
      <c r="X410" s="91">
        <f t="shared" si="237"/>
        <v>2.6256499999999998</v>
      </c>
      <c r="Y410" s="91">
        <f t="shared" si="237"/>
        <v>2.58494</v>
      </c>
      <c r="Z410" s="91">
        <f t="shared" si="237"/>
        <v>2.37642</v>
      </c>
      <c r="AA410" s="91">
        <f t="shared" si="237"/>
        <v>2.1505399999999999</v>
      </c>
    </row>
    <row r="411" spans="1:27" ht="12.75" hidden="1" customHeight="1" outlineLevel="1" x14ac:dyDescent="0.2">
      <c r="A411" s="99" t="s">
        <v>2810</v>
      </c>
      <c r="B411" s="63" t="s">
        <v>238</v>
      </c>
      <c r="C411" s="43" t="s">
        <v>79</v>
      </c>
      <c r="D411" s="44">
        <v>1043.08</v>
      </c>
      <c r="E411" s="44">
        <v>884.89</v>
      </c>
      <c r="F411" s="44">
        <v>796.67</v>
      </c>
      <c r="G411" s="44">
        <v>755.74</v>
      </c>
      <c r="H411" s="44">
        <v>734.43</v>
      </c>
      <c r="I411" s="44">
        <v>773.19</v>
      </c>
      <c r="J411" s="44">
        <v>976.42</v>
      </c>
      <c r="K411" s="44">
        <v>1531.34</v>
      </c>
      <c r="L411" s="44">
        <v>1825.12</v>
      </c>
      <c r="M411" s="44">
        <v>2057.25</v>
      </c>
      <c r="N411" s="44">
        <v>2084.7199999999998</v>
      </c>
      <c r="O411" s="44">
        <v>2127.31</v>
      </c>
      <c r="P411" s="44">
        <v>2149.42</v>
      </c>
      <c r="Q411" s="44">
        <v>2215.54</v>
      </c>
      <c r="R411" s="44">
        <v>2407.5500000000002</v>
      </c>
      <c r="S411" s="44">
        <v>2405.0100000000002</v>
      </c>
      <c r="T411" s="44">
        <v>2432.65</v>
      </c>
      <c r="U411" s="44">
        <v>2345.4899999999998</v>
      </c>
      <c r="V411" s="44">
        <v>2202.0300000000002</v>
      </c>
      <c r="W411" s="44">
        <v>2148.3000000000002</v>
      </c>
      <c r="X411" s="44">
        <v>2074.0100000000002</v>
      </c>
      <c r="Y411" s="44">
        <v>2033.3</v>
      </c>
      <c r="Z411" s="44">
        <v>1824.78</v>
      </c>
      <c r="AA411" s="44">
        <v>1598.9</v>
      </c>
    </row>
    <row r="412" spans="1:27" ht="12.75" hidden="1" customHeight="1" outlineLevel="1" x14ac:dyDescent="0.2">
      <c r="A412" s="99" t="s">
        <v>2811</v>
      </c>
      <c r="B412" s="63" t="s">
        <v>90</v>
      </c>
      <c r="C412" s="43" t="s">
        <v>79</v>
      </c>
      <c r="D412" s="44">
        <f>$D$327</f>
        <v>217.03</v>
      </c>
      <c r="E412" s="44">
        <f t="shared" ref="E412:AA412" si="238">$D$327</f>
        <v>217.03</v>
      </c>
      <c r="F412" s="44">
        <f t="shared" si="238"/>
        <v>217.03</v>
      </c>
      <c r="G412" s="44">
        <f t="shared" si="238"/>
        <v>217.03</v>
      </c>
      <c r="H412" s="44">
        <f t="shared" si="238"/>
        <v>217.03</v>
      </c>
      <c r="I412" s="44">
        <f t="shared" si="238"/>
        <v>217.03</v>
      </c>
      <c r="J412" s="44">
        <f t="shared" si="238"/>
        <v>217.03</v>
      </c>
      <c r="K412" s="44">
        <f t="shared" si="238"/>
        <v>217.03</v>
      </c>
      <c r="L412" s="44">
        <f t="shared" si="238"/>
        <v>217.03</v>
      </c>
      <c r="M412" s="44">
        <f t="shared" si="238"/>
        <v>217.03</v>
      </c>
      <c r="N412" s="44">
        <f t="shared" si="238"/>
        <v>217.03</v>
      </c>
      <c r="O412" s="44">
        <f t="shared" si="238"/>
        <v>217.03</v>
      </c>
      <c r="P412" s="44">
        <f t="shared" si="238"/>
        <v>217.03</v>
      </c>
      <c r="Q412" s="44">
        <f t="shared" si="238"/>
        <v>217.03</v>
      </c>
      <c r="R412" s="44">
        <f t="shared" si="238"/>
        <v>217.03</v>
      </c>
      <c r="S412" s="44">
        <f t="shared" si="238"/>
        <v>217.03</v>
      </c>
      <c r="T412" s="44">
        <f t="shared" si="238"/>
        <v>217.03</v>
      </c>
      <c r="U412" s="44">
        <f t="shared" si="238"/>
        <v>217.03</v>
      </c>
      <c r="V412" s="44">
        <f t="shared" si="238"/>
        <v>217.03</v>
      </c>
      <c r="W412" s="44">
        <f t="shared" si="238"/>
        <v>217.03</v>
      </c>
      <c r="X412" s="44">
        <f t="shared" si="238"/>
        <v>217.03</v>
      </c>
      <c r="Y412" s="44">
        <f t="shared" si="238"/>
        <v>217.03</v>
      </c>
      <c r="Z412" s="44">
        <f t="shared" si="238"/>
        <v>217.03</v>
      </c>
      <c r="AA412" s="44">
        <f t="shared" si="238"/>
        <v>217.03</v>
      </c>
    </row>
    <row r="413" spans="1:27" ht="12.75" hidden="1" customHeight="1" outlineLevel="1" x14ac:dyDescent="0.2">
      <c r="A413" s="99" t="s">
        <v>2812</v>
      </c>
      <c r="B413" s="63" t="s">
        <v>83</v>
      </c>
      <c r="C413" s="43" t="s">
        <v>79</v>
      </c>
      <c r="D413" s="44">
        <v>3.92</v>
      </c>
      <c r="E413" s="44">
        <v>3.92</v>
      </c>
      <c r="F413" s="44">
        <v>3.92</v>
      </c>
      <c r="G413" s="44">
        <v>3.92</v>
      </c>
      <c r="H413" s="44">
        <v>3.92</v>
      </c>
      <c r="I413" s="44">
        <v>3.92</v>
      </c>
      <c r="J413" s="44">
        <v>3.92</v>
      </c>
      <c r="K413" s="44">
        <v>3.92</v>
      </c>
      <c r="L413" s="44">
        <v>3.92</v>
      </c>
      <c r="M413" s="44">
        <v>3.92</v>
      </c>
      <c r="N413" s="44">
        <v>3.92</v>
      </c>
      <c r="O413" s="44">
        <v>3.92</v>
      </c>
      <c r="P413" s="44">
        <v>3.92</v>
      </c>
      <c r="Q413" s="44">
        <v>3.92</v>
      </c>
      <c r="R413" s="44">
        <v>3.92</v>
      </c>
      <c r="S413" s="44">
        <v>3.92</v>
      </c>
      <c r="T413" s="44">
        <v>3.92</v>
      </c>
      <c r="U413" s="44">
        <v>3.92</v>
      </c>
      <c r="V413" s="44">
        <v>3.92</v>
      </c>
      <c r="W413" s="44">
        <v>3.92</v>
      </c>
      <c r="X413" s="44">
        <v>3.92</v>
      </c>
      <c r="Y413" s="44">
        <v>3.92</v>
      </c>
      <c r="Z413" s="44">
        <v>3.92</v>
      </c>
      <c r="AA413" s="44">
        <v>3.92</v>
      </c>
    </row>
    <row r="414" spans="1:27" ht="12.75" hidden="1" customHeight="1" outlineLevel="1" x14ac:dyDescent="0.2">
      <c r="A414" s="99" t="s">
        <v>2813</v>
      </c>
      <c r="B414" s="63" t="s">
        <v>81</v>
      </c>
      <c r="C414" s="43" t="s">
        <v>79</v>
      </c>
      <c r="D414" s="44">
        <f>$D$11</f>
        <v>330.69</v>
      </c>
      <c r="E414" s="44">
        <f t="shared" ref="E414:AA414" si="239">$D$11</f>
        <v>330.69</v>
      </c>
      <c r="F414" s="44">
        <f t="shared" si="239"/>
        <v>330.69</v>
      </c>
      <c r="G414" s="44">
        <f t="shared" si="239"/>
        <v>330.69</v>
      </c>
      <c r="H414" s="44">
        <f t="shared" si="239"/>
        <v>330.69</v>
      </c>
      <c r="I414" s="44">
        <f t="shared" si="239"/>
        <v>330.69</v>
      </c>
      <c r="J414" s="44">
        <f t="shared" si="239"/>
        <v>330.69</v>
      </c>
      <c r="K414" s="44">
        <f t="shared" si="239"/>
        <v>330.69</v>
      </c>
      <c r="L414" s="44">
        <f t="shared" si="239"/>
        <v>330.69</v>
      </c>
      <c r="M414" s="44">
        <f t="shared" si="239"/>
        <v>330.69</v>
      </c>
      <c r="N414" s="44">
        <f t="shared" si="239"/>
        <v>330.69</v>
      </c>
      <c r="O414" s="44">
        <f t="shared" si="239"/>
        <v>330.69</v>
      </c>
      <c r="P414" s="44">
        <f t="shared" si="239"/>
        <v>330.69</v>
      </c>
      <c r="Q414" s="44">
        <f t="shared" si="239"/>
        <v>330.69</v>
      </c>
      <c r="R414" s="44">
        <f t="shared" si="239"/>
        <v>330.69</v>
      </c>
      <c r="S414" s="44">
        <f t="shared" si="239"/>
        <v>330.69</v>
      </c>
      <c r="T414" s="44">
        <f t="shared" si="239"/>
        <v>330.69</v>
      </c>
      <c r="U414" s="44">
        <f t="shared" si="239"/>
        <v>330.69</v>
      </c>
      <c r="V414" s="44">
        <f t="shared" si="239"/>
        <v>330.69</v>
      </c>
      <c r="W414" s="44">
        <f t="shared" si="239"/>
        <v>330.69</v>
      </c>
      <c r="X414" s="44">
        <f t="shared" si="239"/>
        <v>330.69</v>
      </c>
      <c r="Y414" s="44">
        <f t="shared" si="239"/>
        <v>330.69</v>
      </c>
      <c r="Z414" s="44">
        <f t="shared" si="239"/>
        <v>330.69</v>
      </c>
      <c r="AA414" s="44">
        <f t="shared" si="239"/>
        <v>330.69</v>
      </c>
    </row>
    <row r="415" spans="1:27" ht="12.75" customHeight="1" collapsed="1" x14ac:dyDescent="0.2">
      <c r="A415" s="98" t="s">
        <v>2814</v>
      </c>
      <c r="B415" s="28" t="str">
        <f>"19"&amp;"."&amp;$B$801&amp;"."&amp;$B$802</f>
        <v>19.08.2023</v>
      </c>
      <c r="C415" s="90" t="s">
        <v>76</v>
      </c>
      <c r="D415" s="91">
        <f>ROUND(((D416+D417+D419+D418)/1000),5)</f>
        <v>1.95489</v>
      </c>
      <c r="E415" s="91">
        <f>ROUND(((E416+E417+E419+E418)/1000),5)</f>
        <v>1.77921</v>
      </c>
      <c r="F415" s="91">
        <f>ROUND(((F416+F417+F419+F418)/1000),5)</f>
        <v>1.6543300000000001</v>
      </c>
      <c r="G415" s="91">
        <f t="shared" ref="G415:AA415" si="240">ROUND(((G416+G417+G419+G418)/1000),5)</f>
        <v>1.52834</v>
      </c>
      <c r="H415" s="91">
        <f t="shared" si="240"/>
        <v>1.4816499999999999</v>
      </c>
      <c r="I415" s="91">
        <f t="shared" si="240"/>
        <v>1.46068</v>
      </c>
      <c r="J415" s="91">
        <f t="shared" si="240"/>
        <v>1.4797899999999999</v>
      </c>
      <c r="K415" s="91">
        <f t="shared" si="240"/>
        <v>1.8592299999999999</v>
      </c>
      <c r="L415" s="91">
        <f t="shared" si="240"/>
        <v>2.20939</v>
      </c>
      <c r="M415" s="91">
        <f t="shared" si="240"/>
        <v>2.42693</v>
      </c>
      <c r="N415" s="91">
        <f t="shared" si="240"/>
        <v>2.5751900000000001</v>
      </c>
      <c r="O415" s="91">
        <f t="shared" si="240"/>
        <v>2.59117</v>
      </c>
      <c r="P415" s="91">
        <f t="shared" si="240"/>
        <v>2.5913599999999999</v>
      </c>
      <c r="Q415" s="91">
        <f t="shared" si="240"/>
        <v>2.5914799999999998</v>
      </c>
      <c r="R415" s="91">
        <f t="shared" si="240"/>
        <v>2.5966900000000002</v>
      </c>
      <c r="S415" s="91">
        <f t="shared" si="240"/>
        <v>2.5923699999999998</v>
      </c>
      <c r="T415" s="91">
        <f t="shared" si="240"/>
        <v>2.5205099999999998</v>
      </c>
      <c r="U415" s="91">
        <f t="shared" si="240"/>
        <v>2.4964900000000001</v>
      </c>
      <c r="V415" s="91">
        <f t="shared" si="240"/>
        <v>2.4723000000000002</v>
      </c>
      <c r="W415" s="91">
        <f t="shared" si="240"/>
        <v>2.4321000000000002</v>
      </c>
      <c r="X415" s="91">
        <f t="shared" si="240"/>
        <v>2.43662</v>
      </c>
      <c r="Y415" s="91">
        <f t="shared" si="240"/>
        <v>2.4460600000000001</v>
      </c>
      <c r="Z415" s="91">
        <f t="shared" si="240"/>
        <v>2.2650600000000001</v>
      </c>
      <c r="AA415" s="91">
        <f t="shared" si="240"/>
        <v>2.10588</v>
      </c>
    </row>
    <row r="416" spans="1:27" ht="12.75" hidden="1" customHeight="1" outlineLevel="1" x14ac:dyDescent="0.2">
      <c r="A416" s="99" t="s">
        <v>2815</v>
      </c>
      <c r="B416" s="63" t="s">
        <v>238</v>
      </c>
      <c r="C416" s="43" t="s">
        <v>79</v>
      </c>
      <c r="D416" s="44">
        <v>1403.25</v>
      </c>
      <c r="E416" s="44">
        <v>1227.57</v>
      </c>
      <c r="F416" s="44">
        <v>1102.69</v>
      </c>
      <c r="G416" s="44">
        <v>976.7</v>
      </c>
      <c r="H416" s="44">
        <v>930.01</v>
      </c>
      <c r="I416" s="44">
        <v>909.04</v>
      </c>
      <c r="J416" s="44">
        <v>928.15</v>
      </c>
      <c r="K416" s="44">
        <v>1307.5899999999999</v>
      </c>
      <c r="L416" s="44">
        <v>1657.75</v>
      </c>
      <c r="M416" s="44">
        <v>1875.29</v>
      </c>
      <c r="N416" s="44">
        <v>2023.55</v>
      </c>
      <c r="O416" s="44">
        <v>2039.53</v>
      </c>
      <c r="P416" s="44">
        <v>2039.72</v>
      </c>
      <c r="Q416" s="44">
        <v>2039.84</v>
      </c>
      <c r="R416" s="44">
        <v>2045.05</v>
      </c>
      <c r="S416" s="44">
        <v>2040.73</v>
      </c>
      <c r="T416" s="44">
        <v>1968.87</v>
      </c>
      <c r="U416" s="44">
        <v>1944.85</v>
      </c>
      <c r="V416" s="44">
        <v>1920.66</v>
      </c>
      <c r="W416" s="44">
        <v>1880.46</v>
      </c>
      <c r="X416" s="44">
        <v>1884.98</v>
      </c>
      <c r="Y416" s="44">
        <v>1894.42</v>
      </c>
      <c r="Z416" s="44">
        <v>1713.42</v>
      </c>
      <c r="AA416" s="44">
        <v>1554.24</v>
      </c>
    </row>
    <row r="417" spans="1:27" ht="12.75" hidden="1" customHeight="1" outlineLevel="1" x14ac:dyDescent="0.2">
      <c r="A417" s="99" t="s">
        <v>2816</v>
      </c>
      <c r="B417" s="63" t="s">
        <v>90</v>
      </c>
      <c r="C417" s="43" t="s">
        <v>79</v>
      </c>
      <c r="D417" s="44">
        <f>$D$327</f>
        <v>217.03</v>
      </c>
      <c r="E417" s="44">
        <f t="shared" ref="E417:AA417" si="241">$D$327</f>
        <v>217.03</v>
      </c>
      <c r="F417" s="44">
        <f t="shared" si="241"/>
        <v>217.03</v>
      </c>
      <c r="G417" s="44">
        <f t="shared" si="241"/>
        <v>217.03</v>
      </c>
      <c r="H417" s="44">
        <f t="shared" si="241"/>
        <v>217.03</v>
      </c>
      <c r="I417" s="44">
        <f t="shared" si="241"/>
        <v>217.03</v>
      </c>
      <c r="J417" s="44">
        <f t="shared" si="241"/>
        <v>217.03</v>
      </c>
      <c r="K417" s="44">
        <f t="shared" si="241"/>
        <v>217.03</v>
      </c>
      <c r="L417" s="44">
        <f t="shared" si="241"/>
        <v>217.03</v>
      </c>
      <c r="M417" s="44">
        <f t="shared" si="241"/>
        <v>217.03</v>
      </c>
      <c r="N417" s="44">
        <f t="shared" si="241"/>
        <v>217.03</v>
      </c>
      <c r="O417" s="44">
        <f t="shared" si="241"/>
        <v>217.03</v>
      </c>
      <c r="P417" s="44">
        <f t="shared" si="241"/>
        <v>217.03</v>
      </c>
      <c r="Q417" s="44">
        <f t="shared" si="241"/>
        <v>217.03</v>
      </c>
      <c r="R417" s="44">
        <f t="shared" si="241"/>
        <v>217.03</v>
      </c>
      <c r="S417" s="44">
        <f t="shared" si="241"/>
        <v>217.03</v>
      </c>
      <c r="T417" s="44">
        <f t="shared" si="241"/>
        <v>217.03</v>
      </c>
      <c r="U417" s="44">
        <f t="shared" si="241"/>
        <v>217.03</v>
      </c>
      <c r="V417" s="44">
        <f t="shared" si="241"/>
        <v>217.03</v>
      </c>
      <c r="W417" s="44">
        <f t="shared" si="241"/>
        <v>217.03</v>
      </c>
      <c r="X417" s="44">
        <f t="shared" si="241"/>
        <v>217.03</v>
      </c>
      <c r="Y417" s="44">
        <f t="shared" si="241"/>
        <v>217.03</v>
      </c>
      <c r="Z417" s="44">
        <f t="shared" si="241"/>
        <v>217.03</v>
      </c>
      <c r="AA417" s="44">
        <f t="shared" si="241"/>
        <v>217.03</v>
      </c>
    </row>
    <row r="418" spans="1:27" ht="12.75" hidden="1" customHeight="1" outlineLevel="1" x14ac:dyDescent="0.2">
      <c r="A418" s="99" t="s">
        <v>2817</v>
      </c>
      <c r="B418" s="63" t="s">
        <v>83</v>
      </c>
      <c r="C418" s="43" t="s">
        <v>79</v>
      </c>
      <c r="D418" s="111">
        <v>3.92</v>
      </c>
      <c r="E418" s="111">
        <v>3.92</v>
      </c>
      <c r="F418" s="111">
        <v>3.92</v>
      </c>
      <c r="G418" s="111">
        <v>3.92</v>
      </c>
      <c r="H418" s="111">
        <v>3.92</v>
      </c>
      <c r="I418" s="111">
        <v>3.92</v>
      </c>
      <c r="J418" s="111">
        <v>3.92</v>
      </c>
      <c r="K418" s="111">
        <v>3.92</v>
      </c>
      <c r="L418" s="111">
        <v>3.92</v>
      </c>
      <c r="M418" s="111">
        <v>3.92</v>
      </c>
      <c r="N418" s="111">
        <v>3.92</v>
      </c>
      <c r="O418" s="111">
        <v>3.92</v>
      </c>
      <c r="P418" s="111">
        <v>3.92</v>
      </c>
      <c r="Q418" s="111">
        <v>3.92</v>
      </c>
      <c r="R418" s="111">
        <v>3.92</v>
      </c>
      <c r="S418" s="111">
        <v>3.92</v>
      </c>
      <c r="T418" s="111">
        <v>3.92</v>
      </c>
      <c r="U418" s="111">
        <v>3.92</v>
      </c>
      <c r="V418" s="111">
        <v>3.92</v>
      </c>
      <c r="W418" s="111">
        <v>3.92</v>
      </c>
      <c r="X418" s="111">
        <v>3.92</v>
      </c>
      <c r="Y418" s="111">
        <v>3.92</v>
      </c>
      <c r="Z418" s="111">
        <v>3.92</v>
      </c>
      <c r="AA418" s="111">
        <v>3.92</v>
      </c>
    </row>
    <row r="419" spans="1:27" ht="12.75" hidden="1" customHeight="1" outlineLevel="1" x14ac:dyDescent="0.2">
      <c r="A419" s="99" t="s">
        <v>2818</v>
      </c>
      <c r="B419" s="63" t="s">
        <v>81</v>
      </c>
      <c r="C419" s="43" t="s">
        <v>79</v>
      </c>
      <c r="D419" s="44">
        <f>$D$11</f>
        <v>330.69</v>
      </c>
      <c r="E419" s="44">
        <f t="shared" ref="E419:AA419" si="242">$D$11</f>
        <v>330.69</v>
      </c>
      <c r="F419" s="44">
        <f t="shared" si="242"/>
        <v>330.69</v>
      </c>
      <c r="G419" s="44">
        <f t="shared" si="242"/>
        <v>330.69</v>
      </c>
      <c r="H419" s="44">
        <f t="shared" si="242"/>
        <v>330.69</v>
      </c>
      <c r="I419" s="44">
        <f t="shared" si="242"/>
        <v>330.69</v>
      </c>
      <c r="J419" s="44">
        <f t="shared" si="242"/>
        <v>330.69</v>
      </c>
      <c r="K419" s="44">
        <f t="shared" si="242"/>
        <v>330.69</v>
      </c>
      <c r="L419" s="44">
        <f t="shared" si="242"/>
        <v>330.69</v>
      </c>
      <c r="M419" s="44">
        <f t="shared" si="242"/>
        <v>330.69</v>
      </c>
      <c r="N419" s="44">
        <f t="shared" si="242"/>
        <v>330.69</v>
      </c>
      <c r="O419" s="44">
        <f t="shared" si="242"/>
        <v>330.69</v>
      </c>
      <c r="P419" s="44">
        <f t="shared" si="242"/>
        <v>330.69</v>
      </c>
      <c r="Q419" s="44">
        <f t="shared" si="242"/>
        <v>330.69</v>
      </c>
      <c r="R419" s="44">
        <f t="shared" si="242"/>
        <v>330.69</v>
      </c>
      <c r="S419" s="44">
        <f t="shared" si="242"/>
        <v>330.69</v>
      </c>
      <c r="T419" s="44">
        <f t="shared" si="242"/>
        <v>330.69</v>
      </c>
      <c r="U419" s="44">
        <f t="shared" si="242"/>
        <v>330.69</v>
      </c>
      <c r="V419" s="44">
        <f t="shared" si="242"/>
        <v>330.69</v>
      </c>
      <c r="W419" s="44">
        <f t="shared" si="242"/>
        <v>330.69</v>
      </c>
      <c r="X419" s="44">
        <f t="shared" si="242"/>
        <v>330.69</v>
      </c>
      <c r="Y419" s="44">
        <f t="shared" si="242"/>
        <v>330.69</v>
      </c>
      <c r="Z419" s="44">
        <f t="shared" si="242"/>
        <v>330.69</v>
      </c>
      <c r="AA419" s="44">
        <f t="shared" si="242"/>
        <v>330.69</v>
      </c>
    </row>
    <row r="420" spans="1:27" ht="12.75" customHeight="1" collapsed="1" x14ac:dyDescent="0.2">
      <c r="A420" s="98" t="s">
        <v>2819</v>
      </c>
      <c r="B420" s="28" t="str">
        <f>"20"&amp;"."&amp;$B$801&amp;"."&amp;$B$802</f>
        <v>20.08.2023</v>
      </c>
      <c r="C420" s="90" t="s">
        <v>76</v>
      </c>
      <c r="D420" s="91">
        <f>ROUND(((D421+D422+D424+D423)/1000),5)</f>
        <v>1.84409</v>
      </c>
      <c r="E420" s="91">
        <f>ROUND(((E421+E422+E424+E423)/1000),5)</f>
        <v>1.6402000000000001</v>
      </c>
      <c r="F420" s="91">
        <f>ROUND(((F421+F422+F424+F423)/1000),5)</f>
        <v>1.5128699999999999</v>
      </c>
      <c r="G420" s="91">
        <f t="shared" ref="G420:AA420" si="243">ROUND(((G421+G422+G424+G423)/1000),5)</f>
        <v>1.4207700000000001</v>
      </c>
      <c r="H420" s="91">
        <f t="shared" si="243"/>
        <v>1.3524</v>
      </c>
      <c r="I420" s="91">
        <f t="shared" si="243"/>
        <v>1.31087</v>
      </c>
      <c r="J420" s="91">
        <f t="shared" si="243"/>
        <v>1.3350500000000001</v>
      </c>
      <c r="K420" s="91">
        <f t="shared" si="243"/>
        <v>1.59819</v>
      </c>
      <c r="L420" s="91">
        <f t="shared" si="243"/>
        <v>2.1356700000000002</v>
      </c>
      <c r="M420" s="91">
        <f t="shared" si="243"/>
        <v>2.2664399999999998</v>
      </c>
      <c r="N420" s="91">
        <f t="shared" si="243"/>
        <v>2.4663499999999998</v>
      </c>
      <c r="O420" s="91">
        <f t="shared" si="243"/>
        <v>2.5038</v>
      </c>
      <c r="P420" s="91">
        <f t="shared" si="243"/>
        <v>2.5597699999999999</v>
      </c>
      <c r="Q420" s="91">
        <f t="shared" si="243"/>
        <v>2.5640000000000001</v>
      </c>
      <c r="R420" s="91">
        <f t="shared" si="243"/>
        <v>2.5724100000000001</v>
      </c>
      <c r="S420" s="91">
        <f t="shared" si="243"/>
        <v>2.5725500000000001</v>
      </c>
      <c r="T420" s="91">
        <f t="shared" si="243"/>
        <v>2.5398299999999998</v>
      </c>
      <c r="U420" s="91">
        <f t="shared" si="243"/>
        <v>2.3998400000000002</v>
      </c>
      <c r="V420" s="91">
        <f t="shared" si="243"/>
        <v>2.3816700000000002</v>
      </c>
      <c r="W420" s="91">
        <f t="shared" si="243"/>
        <v>2.4008500000000002</v>
      </c>
      <c r="X420" s="91">
        <f t="shared" si="243"/>
        <v>2.3946399999999999</v>
      </c>
      <c r="Y420" s="91">
        <f t="shared" si="243"/>
        <v>2.3654600000000001</v>
      </c>
      <c r="Z420" s="91">
        <f t="shared" si="243"/>
        <v>2.2735500000000002</v>
      </c>
      <c r="AA420" s="91">
        <f t="shared" si="243"/>
        <v>2.1184099999999999</v>
      </c>
    </row>
    <row r="421" spans="1:27" ht="12.75" hidden="1" customHeight="1" outlineLevel="1" x14ac:dyDescent="0.2">
      <c r="A421" s="99" t="s">
        <v>2820</v>
      </c>
      <c r="B421" s="63" t="s">
        <v>238</v>
      </c>
      <c r="C421" s="43" t="s">
        <v>79</v>
      </c>
      <c r="D421" s="44">
        <v>1292.45</v>
      </c>
      <c r="E421" s="44">
        <v>1088.56</v>
      </c>
      <c r="F421" s="44">
        <v>961.23</v>
      </c>
      <c r="G421" s="44">
        <v>869.13</v>
      </c>
      <c r="H421" s="44">
        <v>800.76</v>
      </c>
      <c r="I421" s="44">
        <v>759.23</v>
      </c>
      <c r="J421" s="44">
        <v>783.41</v>
      </c>
      <c r="K421" s="44">
        <v>1046.55</v>
      </c>
      <c r="L421" s="44">
        <v>1584.03</v>
      </c>
      <c r="M421" s="44">
        <v>1714.8</v>
      </c>
      <c r="N421" s="44">
        <v>1914.71</v>
      </c>
      <c r="O421" s="44">
        <v>1952.16</v>
      </c>
      <c r="P421" s="44">
        <v>2008.13</v>
      </c>
      <c r="Q421" s="44">
        <v>2012.36</v>
      </c>
      <c r="R421" s="44">
        <v>2020.77</v>
      </c>
      <c r="S421" s="44">
        <v>2020.91</v>
      </c>
      <c r="T421" s="44">
        <v>1988.19</v>
      </c>
      <c r="U421" s="44">
        <v>1848.2</v>
      </c>
      <c r="V421" s="44">
        <v>1830.03</v>
      </c>
      <c r="W421" s="44">
        <v>1849.21</v>
      </c>
      <c r="X421" s="44">
        <v>1843</v>
      </c>
      <c r="Y421" s="44">
        <v>1813.82</v>
      </c>
      <c r="Z421" s="44">
        <v>1721.91</v>
      </c>
      <c r="AA421" s="44">
        <v>1566.77</v>
      </c>
    </row>
    <row r="422" spans="1:27" ht="12.75" hidden="1" customHeight="1" outlineLevel="1" x14ac:dyDescent="0.2">
      <c r="A422" s="99" t="s">
        <v>2821</v>
      </c>
      <c r="B422" s="63" t="s">
        <v>90</v>
      </c>
      <c r="C422" s="43" t="s">
        <v>79</v>
      </c>
      <c r="D422" s="44">
        <f>$D$327</f>
        <v>217.03</v>
      </c>
      <c r="E422" s="44">
        <f t="shared" ref="E422:AA422" si="244">$D$327</f>
        <v>217.03</v>
      </c>
      <c r="F422" s="44">
        <f t="shared" si="244"/>
        <v>217.03</v>
      </c>
      <c r="G422" s="44">
        <f t="shared" si="244"/>
        <v>217.03</v>
      </c>
      <c r="H422" s="44">
        <f t="shared" si="244"/>
        <v>217.03</v>
      </c>
      <c r="I422" s="44">
        <f t="shared" si="244"/>
        <v>217.03</v>
      </c>
      <c r="J422" s="44">
        <f t="shared" si="244"/>
        <v>217.03</v>
      </c>
      <c r="K422" s="44">
        <f t="shared" si="244"/>
        <v>217.03</v>
      </c>
      <c r="L422" s="44">
        <f t="shared" si="244"/>
        <v>217.03</v>
      </c>
      <c r="M422" s="44">
        <f t="shared" si="244"/>
        <v>217.03</v>
      </c>
      <c r="N422" s="44">
        <f t="shared" si="244"/>
        <v>217.03</v>
      </c>
      <c r="O422" s="44">
        <f t="shared" si="244"/>
        <v>217.03</v>
      </c>
      <c r="P422" s="44">
        <f t="shared" si="244"/>
        <v>217.03</v>
      </c>
      <c r="Q422" s="44">
        <f t="shared" si="244"/>
        <v>217.03</v>
      </c>
      <c r="R422" s="44">
        <f t="shared" si="244"/>
        <v>217.03</v>
      </c>
      <c r="S422" s="44">
        <f t="shared" si="244"/>
        <v>217.03</v>
      </c>
      <c r="T422" s="44">
        <f t="shared" si="244"/>
        <v>217.03</v>
      </c>
      <c r="U422" s="44">
        <f t="shared" si="244"/>
        <v>217.03</v>
      </c>
      <c r="V422" s="44">
        <f t="shared" si="244"/>
        <v>217.03</v>
      </c>
      <c r="W422" s="44">
        <f t="shared" si="244"/>
        <v>217.03</v>
      </c>
      <c r="X422" s="44">
        <f t="shared" si="244"/>
        <v>217.03</v>
      </c>
      <c r="Y422" s="44">
        <f t="shared" si="244"/>
        <v>217.03</v>
      </c>
      <c r="Z422" s="44">
        <f t="shared" si="244"/>
        <v>217.03</v>
      </c>
      <c r="AA422" s="44">
        <f t="shared" si="244"/>
        <v>217.03</v>
      </c>
    </row>
    <row r="423" spans="1:27" ht="12.75" hidden="1" customHeight="1" outlineLevel="1" x14ac:dyDescent="0.2">
      <c r="A423" s="99" t="s">
        <v>2822</v>
      </c>
      <c r="B423" s="63" t="s">
        <v>83</v>
      </c>
      <c r="C423" s="43" t="s">
        <v>79</v>
      </c>
      <c r="D423" s="44">
        <v>3.92</v>
      </c>
      <c r="E423" s="44">
        <v>3.92</v>
      </c>
      <c r="F423" s="44">
        <v>3.92</v>
      </c>
      <c r="G423" s="44">
        <v>3.92</v>
      </c>
      <c r="H423" s="44">
        <v>3.92</v>
      </c>
      <c r="I423" s="44">
        <v>3.92</v>
      </c>
      <c r="J423" s="44">
        <v>3.92</v>
      </c>
      <c r="K423" s="44">
        <v>3.92</v>
      </c>
      <c r="L423" s="44">
        <v>3.92</v>
      </c>
      <c r="M423" s="44">
        <v>3.92</v>
      </c>
      <c r="N423" s="44">
        <v>3.92</v>
      </c>
      <c r="O423" s="44">
        <v>3.92</v>
      </c>
      <c r="P423" s="44">
        <v>3.92</v>
      </c>
      <c r="Q423" s="44">
        <v>3.92</v>
      </c>
      <c r="R423" s="44">
        <v>3.92</v>
      </c>
      <c r="S423" s="44">
        <v>3.92</v>
      </c>
      <c r="T423" s="44">
        <v>3.92</v>
      </c>
      <c r="U423" s="44">
        <v>3.92</v>
      </c>
      <c r="V423" s="44">
        <v>3.92</v>
      </c>
      <c r="W423" s="44">
        <v>3.92</v>
      </c>
      <c r="X423" s="44">
        <v>3.92</v>
      </c>
      <c r="Y423" s="44">
        <v>3.92</v>
      </c>
      <c r="Z423" s="44">
        <v>3.92</v>
      </c>
      <c r="AA423" s="44">
        <v>3.92</v>
      </c>
    </row>
    <row r="424" spans="1:27" ht="12.75" hidden="1" customHeight="1" outlineLevel="1" x14ac:dyDescent="0.2">
      <c r="A424" s="99" t="s">
        <v>2823</v>
      </c>
      <c r="B424" s="63" t="s">
        <v>81</v>
      </c>
      <c r="C424" s="43" t="s">
        <v>79</v>
      </c>
      <c r="D424" s="44">
        <f>$D$11</f>
        <v>330.69</v>
      </c>
      <c r="E424" s="44">
        <f t="shared" ref="E424:AA424" si="245">$D$11</f>
        <v>330.69</v>
      </c>
      <c r="F424" s="44">
        <f t="shared" si="245"/>
        <v>330.69</v>
      </c>
      <c r="G424" s="44">
        <f t="shared" si="245"/>
        <v>330.69</v>
      </c>
      <c r="H424" s="44">
        <f t="shared" si="245"/>
        <v>330.69</v>
      </c>
      <c r="I424" s="44">
        <f t="shared" si="245"/>
        <v>330.69</v>
      </c>
      <c r="J424" s="44">
        <f t="shared" si="245"/>
        <v>330.69</v>
      </c>
      <c r="K424" s="44">
        <f t="shared" si="245"/>
        <v>330.69</v>
      </c>
      <c r="L424" s="44">
        <f t="shared" si="245"/>
        <v>330.69</v>
      </c>
      <c r="M424" s="44">
        <f t="shared" si="245"/>
        <v>330.69</v>
      </c>
      <c r="N424" s="44">
        <f t="shared" si="245"/>
        <v>330.69</v>
      </c>
      <c r="O424" s="44">
        <f t="shared" si="245"/>
        <v>330.69</v>
      </c>
      <c r="P424" s="44">
        <f t="shared" si="245"/>
        <v>330.69</v>
      </c>
      <c r="Q424" s="44">
        <f t="shared" si="245"/>
        <v>330.69</v>
      </c>
      <c r="R424" s="44">
        <f t="shared" si="245"/>
        <v>330.69</v>
      </c>
      <c r="S424" s="44">
        <f t="shared" si="245"/>
        <v>330.69</v>
      </c>
      <c r="T424" s="44">
        <f t="shared" si="245"/>
        <v>330.69</v>
      </c>
      <c r="U424" s="44">
        <f t="shared" si="245"/>
        <v>330.69</v>
      </c>
      <c r="V424" s="44">
        <f t="shared" si="245"/>
        <v>330.69</v>
      </c>
      <c r="W424" s="44">
        <f t="shared" si="245"/>
        <v>330.69</v>
      </c>
      <c r="X424" s="44">
        <f t="shared" si="245"/>
        <v>330.69</v>
      </c>
      <c r="Y424" s="44">
        <f t="shared" si="245"/>
        <v>330.69</v>
      </c>
      <c r="Z424" s="44">
        <f t="shared" si="245"/>
        <v>330.69</v>
      </c>
      <c r="AA424" s="44">
        <f t="shared" si="245"/>
        <v>330.69</v>
      </c>
    </row>
    <row r="425" spans="1:27" ht="12.75" customHeight="1" collapsed="1" x14ac:dyDescent="0.2">
      <c r="A425" s="98" t="s">
        <v>2824</v>
      </c>
      <c r="B425" s="28" t="str">
        <f>"21"&amp;"."&amp;$B$801&amp;"."&amp;$B$802</f>
        <v>21.08.2023</v>
      </c>
      <c r="C425" s="90" t="s">
        <v>76</v>
      </c>
      <c r="D425" s="91">
        <f>ROUND(((D426+D427+D429+D428)/1000),5)</f>
        <v>1.86991</v>
      </c>
      <c r="E425" s="91">
        <f>ROUND(((E426+E427+E429+E428)/1000),5)</f>
        <v>1.73271</v>
      </c>
      <c r="F425" s="91">
        <f>ROUND(((F426+F427+F429+F428)/1000),5)</f>
        <v>1.62974</v>
      </c>
      <c r="G425" s="91">
        <f t="shared" ref="G425:AA425" si="246">ROUND(((G426+G427+G429+G428)/1000),5)</f>
        <v>1.56901</v>
      </c>
      <c r="H425" s="91">
        <f t="shared" si="246"/>
        <v>1.53417</v>
      </c>
      <c r="I425" s="91">
        <f t="shared" si="246"/>
        <v>1.60256</v>
      </c>
      <c r="J425" s="91">
        <f t="shared" si="246"/>
        <v>1.80891</v>
      </c>
      <c r="K425" s="91">
        <f t="shared" si="246"/>
        <v>2.1337999999999999</v>
      </c>
      <c r="L425" s="91">
        <f t="shared" si="246"/>
        <v>2.5279799999999999</v>
      </c>
      <c r="M425" s="91">
        <f t="shared" si="246"/>
        <v>2.6022699999999999</v>
      </c>
      <c r="N425" s="91">
        <f t="shared" si="246"/>
        <v>2.61714</v>
      </c>
      <c r="O425" s="91">
        <f t="shared" si="246"/>
        <v>2.6502400000000002</v>
      </c>
      <c r="P425" s="91">
        <f t="shared" si="246"/>
        <v>2.6313499999999999</v>
      </c>
      <c r="Q425" s="91">
        <f t="shared" si="246"/>
        <v>2.6844000000000001</v>
      </c>
      <c r="R425" s="91">
        <f t="shared" si="246"/>
        <v>2.7062300000000001</v>
      </c>
      <c r="S425" s="91">
        <f t="shared" si="246"/>
        <v>2.7239800000000001</v>
      </c>
      <c r="T425" s="91">
        <f t="shared" si="246"/>
        <v>2.8113299999999999</v>
      </c>
      <c r="U425" s="91">
        <f t="shared" si="246"/>
        <v>2.7101700000000002</v>
      </c>
      <c r="V425" s="91">
        <f t="shared" si="246"/>
        <v>2.6170100000000001</v>
      </c>
      <c r="W425" s="91">
        <f t="shared" si="246"/>
        <v>2.60168</v>
      </c>
      <c r="X425" s="91">
        <f t="shared" si="246"/>
        <v>2.6009600000000002</v>
      </c>
      <c r="Y425" s="91">
        <f t="shared" si="246"/>
        <v>2.5668600000000001</v>
      </c>
      <c r="Z425" s="91">
        <f t="shared" si="246"/>
        <v>2.2661199999999999</v>
      </c>
      <c r="AA425" s="91">
        <f t="shared" si="246"/>
        <v>2.11286</v>
      </c>
    </row>
    <row r="426" spans="1:27" ht="12.75" hidden="1" customHeight="1" outlineLevel="1" x14ac:dyDescent="0.2">
      <c r="A426" s="99" t="s">
        <v>2825</v>
      </c>
      <c r="B426" s="63" t="s">
        <v>238</v>
      </c>
      <c r="C426" s="43" t="s">
        <v>79</v>
      </c>
      <c r="D426" s="44">
        <v>1318.27</v>
      </c>
      <c r="E426" s="44">
        <v>1181.07</v>
      </c>
      <c r="F426" s="44">
        <v>1078.0999999999999</v>
      </c>
      <c r="G426" s="44">
        <v>1017.37</v>
      </c>
      <c r="H426" s="44">
        <v>982.53</v>
      </c>
      <c r="I426" s="44">
        <v>1050.92</v>
      </c>
      <c r="J426" s="44">
        <v>1257.27</v>
      </c>
      <c r="K426" s="44">
        <v>1582.16</v>
      </c>
      <c r="L426" s="44">
        <v>1976.34</v>
      </c>
      <c r="M426" s="44">
        <v>2050.63</v>
      </c>
      <c r="N426" s="44">
        <v>2065.5</v>
      </c>
      <c r="O426" s="44">
        <v>2098.6</v>
      </c>
      <c r="P426" s="44">
        <v>2079.71</v>
      </c>
      <c r="Q426" s="44">
        <v>2132.7600000000002</v>
      </c>
      <c r="R426" s="44">
        <v>2154.59</v>
      </c>
      <c r="S426" s="44">
        <v>2172.34</v>
      </c>
      <c r="T426" s="44">
        <v>2259.69</v>
      </c>
      <c r="U426" s="44">
        <v>2158.5300000000002</v>
      </c>
      <c r="V426" s="44">
        <v>2065.37</v>
      </c>
      <c r="W426" s="44">
        <v>2050.04</v>
      </c>
      <c r="X426" s="44">
        <v>2049.3200000000002</v>
      </c>
      <c r="Y426" s="44">
        <v>2015.22</v>
      </c>
      <c r="Z426" s="44">
        <v>1714.48</v>
      </c>
      <c r="AA426" s="44">
        <v>1561.22</v>
      </c>
    </row>
    <row r="427" spans="1:27" ht="12.75" hidden="1" customHeight="1" outlineLevel="1" x14ac:dyDescent="0.2">
      <c r="A427" s="99" t="s">
        <v>2826</v>
      </c>
      <c r="B427" s="63" t="s">
        <v>90</v>
      </c>
      <c r="C427" s="43" t="s">
        <v>79</v>
      </c>
      <c r="D427" s="44">
        <f>$D$327</f>
        <v>217.03</v>
      </c>
      <c r="E427" s="44">
        <f t="shared" ref="E427:AA427" si="247">$D$327</f>
        <v>217.03</v>
      </c>
      <c r="F427" s="44">
        <f t="shared" si="247"/>
        <v>217.03</v>
      </c>
      <c r="G427" s="44">
        <f t="shared" si="247"/>
        <v>217.03</v>
      </c>
      <c r="H427" s="44">
        <f t="shared" si="247"/>
        <v>217.03</v>
      </c>
      <c r="I427" s="44">
        <f t="shared" si="247"/>
        <v>217.03</v>
      </c>
      <c r="J427" s="44">
        <f t="shared" si="247"/>
        <v>217.03</v>
      </c>
      <c r="K427" s="44">
        <f t="shared" si="247"/>
        <v>217.03</v>
      </c>
      <c r="L427" s="44">
        <f t="shared" si="247"/>
        <v>217.03</v>
      </c>
      <c r="M427" s="44">
        <f t="shared" si="247"/>
        <v>217.03</v>
      </c>
      <c r="N427" s="44">
        <f t="shared" si="247"/>
        <v>217.03</v>
      </c>
      <c r="O427" s="44">
        <f t="shared" si="247"/>
        <v>217.03</v>
      </c>
      <c r="P427" s="44">
        <f t="shared" si="247"/>
        <v>217.03</v>
      </c>
      <c r="Q427" s="44">
        <f t="shared" si="247"/>
        <v>217.03</v>
      </c>
      <c r="R427" s="44">
        <f t="shared" si="247"/>
        <v>217.03</v>
      </c>
      <c r="S427" s="44">
        <f t="shared" si="247"/>
        <v>217.03</v>
      </c>
      <c r="T427" s="44">
        <f t="shared" si="247"/>
        <v>217.03</v>
      </c>
      <c r="U427" s="44">
        <f t="shared" si="247"/>
        <v>217.03</v>
      </c>
      <c r="V427" s="44">
        <f t="shared" si="247"/>
        <v>217.03</v>
      </c>
      <c r="W427" s="44">
        <f t="shared" si="247"/>
        <v>217.03</v>
      </c>
      <c r="X427" s="44">
        <f t="shared" si="247"/>
        <v>217.03</v>
      </c>
      <c r="Y427" s="44">
        <f t="shared" si="247"/>
        <v>217.03</v>
      </c>
      <c r="Z427" s="44">
        <f t="shared" si="247"/>
        <v>217.03</v>
      </c>
      <c r="AA427" s="44">
        <f t="shared" si="247"/>
        <v>217.03</v>
      </c>
    </row>
    <row r="428" spans="1:27" ht="12.75" hidden="1" customHeight="1" outlineLevel="1" x14ac:dyDescent="0.2">
      <c r="A428" s="99" t="s">
        <v>2827</v>
      </c>
      <c r="B428" s="63" t="s">
        <v>83</v>
      </c>
      <c r="C428" s="43" t="s">
        <v>79</v>
      </c>
      <c r="D428" s="44">
        <v>3.92</v>
      </c>
      <c r="E428" s="44">
        <v>3.92</v>
      </c>
      <c r="F428" s="44">
        <v>3.92</v>
      </c>
      <c r="G428" s="44">
        <v>3.92</v>
      </c>
      <c r="H428" s="44">
        <v>3.92</v>
      </c>
      <c r="I428" s="44">
        <v>3.92</v>
      </c>
      <c r="J428" s="44">
        <v>3.92</v>
      </c>
      <c r="K428" s="44">
        <v>3.92</v>
      </c>
      <c r="L428" s="44">
        <v>3.92</v>
      </c>
      <c r="M428" s="44">
        <v>3.92</v>
      </c>
      <c r="N428" s="44">
        <v>3.92</v>
      </c>
      <c r="O428" s="44">
        <v>3.92</v>
      </c>
      <c r="P428" s="44">
        <v>3.92</v>
      </c>
      <c r="Q428" s="44">
        <v>3.92</v>
      </c>
      <c r="R428" s="44">
        <v>3.92</v>
      </c>
      <c r="S428" s="44">
        <v>3.92</v>
      </c>
      <c r="T428" s="44">
        <v>3.92</v>
      </c>
      <c r="U428" s="44">
        <v>3.92</v>
      </c>
      <c r="V428" s="44">
        <v>3.92</v>
      </c>
      <c r="W428" s="44">
        <v>3.92</v>
      </c>
      <c r="X428" s="44">
        <v>3.92</v>
      </c>
      <c r="Y428" s="44">
        <v>3.92</v>
      </c>
      <c r="Z428" s="44">
        <v>3.92</v>
      </c>
      <c r="AA428" s="44">
        <v>3.92</v>
      </c>
    </row>
    <row r="429" spans="1:27" ht="12.75" hidden="1" customHeight="1" outlineLevel="1" x14ac:dyDescent="0.2">
      <c r="A429" s="99" t="s">
        <v>2828</v>
      </c>
      <c r="B429" s="63" t="s">
        <v>81</v>
      </c>
      <c r="C429" s="43" t="s">
        <v>79</v>
      </c>
      <c r="D429" s="44">
        <f>$D$11</f>
        <v>330.69</v>
      </c>
      <c r="E429" s="44">
        <f t="shared" ref="E429:AA429" si="248">$D$11</f>
        <v>330.69</v>
      </c>
      <c r="F429" s="44">
        <f t="shared" si="248"/>
        <v>330.69</v>
      </c>
      <c r="G429" s="44">
        <f t="shared" si="248"/>
        <v>330.69</v>
      </c>
      <c r="H429" s="44">
        <f t="shared" si="248"/>
        <v>330.69</v>
      </c>
      <c r="I429" s="44">
        <f t="shared" si="248"/>
        <v>330.69</v>
      </c>
      <c r="J429" s="44">
        <f t="shared" si="248"/>
        <v>330.69</v>
      </c>
      <c r="K429" s="44">
        <f t="shared" si="248"/>
        <v>330.69</v>
      </c>
      <c r="L429" s="44">
        <f t="shared" si="248"/>
        <v>330.69</v>
      </c>
      <c r="M429" s="44">
        <f t="shared" si="248"/>
        <v>330.69</v>
      </c>
      <c r="N429" s="44">
        <f t="shared" si="248"/>
        <v>330.69</v>
      </c>
      <c r="O429" s="44">
        <f t="shared" si="248"/>
        <v>330.69</v>
      </c>
      <c r="P429" s="44">
        <f t="shared" si="248"/>
        <v>330.69</v>
      </c>
      <c r="Q429" s="44">
        <f t="shared" si="248"/>
        <v>330.69</v>
      </c>
      <c r="R429" s="44">
        <f t="shared" si="248"/>
        <v>330.69</v>
      </c>
      <c r="S429" s="44">
        <f t="shared" si="248"/>
        <v>330.69</v>
      </c>
      <c r="T429" s="44">
        <f t="shared" si="248"/>
        <v>330.69</v>
      </c>
      <c r="U429" s="44">
        <f t="shared" si="248"/>
        <v>330.69</v>
      </c>
      <c r="V429" s="44">
        <f t="shared" si="248"/>
        <v>330.69</v>
      </c>
      <c r="W429" s="44">
        <f t="shared" si="248"/>
        <v>330.69</v>
      </c>
      <c r="X429" s="44">
        <f t="shared" si="248"/>
        <v>330.69</v>
      </c>
      <c r="Y429" s="44">
        <f t="shared" si="248"/>
        <v>330.69</v>
      </c>
      <c r="Z429" s="44">
        <f t="shared" si="248"/>
        <v>330.69</v>
      </c>
      <c r="AA429" s="44">
        <f t="shared" si="248"/>
        <v>330.69</v>
      </c>
    </row>
    <row r="430" spans="1:27" ht="12.75" customHeight="1" collapsed="1" x14ac:dyDescent="0.2">
      <c r="A430" s="98" t="s">
        <v>2829</v>
      </c>
      <c r="B430" s="28" t="str">
        <f>"22"&amp;"."&amp;$B$801&amp;"."&amp;$B$802</f>
        <v>22.08.2023</v>
      </c>
      <c r="C430" s="90" t="s">
        <v>76</v>
      </c>
      <c r="D430" s="91">
        <f>ROUND(((D431+D432+D434+D433)/1000),5)</f>
        <v>1.75169</v>
      </c>
      <c r="E430" s="91">
        <f>ROUND(((E431+E432+E434+E433)/1000),5)</f>
        <v>1.6019300000000001</v>
      </c>
      <c r="F430" s="91">
        <f>ROUND(((F431+F432+F434+F433)/1000),5)</f>
        <v>1.4558899999999999</v>
      </c>
      <c r="G430" s="91">
        <f t="shared" ref="G430:AA430" si="249">ROUND(((G431+G432+G434+G433)/1000),5)</f>
        <v>1.3969</v>
      </c>
      <c r="H430" s="91">
        <f t="shared" si="249"/>
        <v>1.41412</v>
      </c>
      <c r="I430" s="91">
        <f t="shared" si="249"/>
        <v>1.5391699999999999</v>
      </c>
      <c r="J430" s="91">
        <f t="shared" si="249"/>
        <v>1.8148200000000001</v>
      </c>
      <c r="K430" s="91">
        <f t="shared" si="249"/>
        <v>1.9923500000000001</v>
      </c>
      <c r="L430" s="91">
        <f t="shared" si="249"/>
        <v>2.3010199999999998</v>
      </c>
      <c r="M430" s="91">
        <f t="shared" si="249"/>
        <v>2.5239699999999998</v>
      </c>
      <c r="N430" s="91">
        <f t="shared" si="249"/>
        <v>2.5855100000000002</v>
      </c>
      <c r="O430" s="91">
        <f t="shared" si="249"/>
        <v>2.58595</v>
      </c>
      <c r="P430" s="91">
        <f t="shared" si="249"/>
        <v>2.5846300000000002</v>
      </c>
      <c r="Q430" s="91">
        <f t="shared" si="249"/>
        <v>2.5977199999999998</v>
      </c>
      <c r="R430" s="91">
        <f t="shared" si="249"/>
        <v>2.6831999999999998</v>
      </c>
      <c r="S430" s="91">
        <f t="shared" si="249"/>
        <v>2.7061799999999998</v>
      </c>
      <c r="T430" s="91">
        <f t="shared" si="249"/>
        <v>2.7107899999999998</v>
      </c>
      <c r="U430" s="91">
        <f t="shared" si="249"/>
        <v>2.7090399999999999</v>
      </c>
      <c r="V430" s="91">
        <f t="shared" si="249"/>
        <v>2.6122200000000002</v>
      </c>
      <c r="W430" s="91">
        <f t="shared" si="249"/>
        <v>2.6033599999999999</v>
      </c>
      <c r="X430" s="91">
        <f t="shared" si="249"/>
        <v>2.5903999999999998</v>
      </c>
      <c r="Y430" s="91">
        <f t="shared" si="249"/>
        <v>2.4492500000000001</v>
      </c>
      <c r="Z430" s="91">
        <f t="shared" si="249"/>
        <v>2.2338100000000001</v>
      </c>
      <c r="AA430" s="91">
        <f t="shared" si="249"/>
        <v>1.9890000000000001</v>
      </c>
    </row>
    <row r="431" spans="1:27" ht="12.75" hidden="1" customHeight="1" outlineLevel="1" x14ac:dyDescent="0.2">
      <c r="A431" s="99" t="s">
        <v>2830</v>
      </c>
      <c r="B431" s="63" t="s">
        <v>238</v>
      </c>
      <c r="C431" s="43" t="s">
        <v>79</v>
      </c>
      <c r="D431" s="44">
        <v>1200.05</v>
      </c>
      <c r="E431" s="44">
        <v>1050.29</v>
      </c>
      <c r="F431" s="44">
        <v>904.25</v>
      </c>
      <c r="G431" s="44">
        <v>845.26</v>
      </c>
      <c r="H431" s="44">
        <v>862.48</v>
      </c>
      <c r="I431" s="44">
        <v>987.53</v>
      </c>
      <c r="J431" s="44">
        <v>1263.18</v>
      </c>
      <c r="K431" s="44">
        <v>1440.71</v>
      </c>
      <c r="L431" s="44">
        <v>1749.38</v>
      </c>
      <c r="M431" s="44">
        <v>1972.33</v>
      </c>
      <c r="N431" s="44">
        <v>2033.87</v>
      </c>
      <c r="O431" s="44">
        <v>2034.31</v>
      </c>
      <c r="P431" s="44">
        <v>2032.99</v>
      </c>
      <c r="Q431" s="44">
        <v>2046.08</v>
      </c>
      <c r="R431" s="44">
        <v>2131.56</v>
      </c>
      <c r="S431" s="44">
        <v>2154.54</v>
      </c>
      <c r="T431" s="44">
        <v>2159.15</v>
      </c>
      <c r="U431" s="44">
        <v>2157.4</v>
      </c>
      <c r="V431" s="44">
        <v>2060.58</v>
      </c>
      <c r="W431" s="44">
        <v>2051.7199999999998</v>
      </c>
      <c r="X431" s="44">
        <v>2038.76</v>
      </c>
      <c r="Y431" s="44">
        <v>1897.61</v>
      </c>
      <c r="Z431" s="44">
        <v>1682.17</v>
      </c>
      <c r="AA431" s="44">
        <v>1437.36</v>
      </c>
    </row>
    <row r="432" spans="1:27" ht="12.75" hidden="1" customHeight="1" outlineLevel="1" x14ac:dyDescent="0.2">
      <c r="A432" s="99" t="s">
        <v>2831</v>
      </c>
      <c r="B432" s="63" t="s">
        <v>90</v>
      </c>
      <c r="C432" s="43" t="s">
        <v>79</v>
      </c>
      <c r="D432" s="44">
        <f>$D$327</f>
        <v>217.03</v>
      </c>
      <c r="E432" s="44">
        <f t="shared" ref="E432:AA432" si="250">$D$327</f>
        <v>217.03</v>
      </c>
      <c r="F432" s="44">
        <f t="shared" si="250"/>
        <v>217.03</v>
      </c>
      <c r="G432" s="44">
        <f t="shared" si="250"/>
        <v>217.03</v>
      </c>
      <c r="H432" s="44">
        <f t="shared" si="250"/>
        <v>217.03</v>
      </c>
      <c r="I432" s="44">
        <f t="shared" si="250"/>
        <v>217.03</v>
      </c>
      <c r="J432" s="44">
        <f t="shared" si="250"/>
        <v>217.03</v>
      </c>
      <c r="K432" s="44">
        <f t="shared" si="250"/>
        <v>217.03</v>
      </c>
      <c r="L432" s="44">
        <f t="shared" si="250"/>
        <v>217.03</v>
      </c>
      <c r="M432" s="44">
        <f t="shared" si="250"/>
        <v>217.03</v>
      </c>
      <c r="N432" s="44">
        <f t="shared" si="250"/>
        <v>217.03</v>
      </c>
      <c r="O432" s="44">
        <f t="shared" si="250"/>
        <v>217.03</v>
      </c>
      <c r="P432" s="44">
        <f t="shared" si="250"/>
        <v>217.03</v>
      </c>
      <c r="Q432" s="44">
        <f t="shared" si="250"/>
        <v>217.03</v>
      </c>
      <c r="R432" s="44">
        <f t="shared" si="250"/>
        <v>217.03</v>
      </c>
      <c r="S432" s="44">
        <f t="shared" si="250"/>
        <v>217.03</v>
      </c>
      <c r="T432" s="44">
        <f t="shared" si="250"/>
        <v>217.03</v>
      </c>
      <c r="U432" s="44">
        <f t="shared" si="250"/>
        <v>217.03</v>
      </c>
      <c r="V432" s="44">
        <f t="shared" si="250"/>
        <v>217.03</v>
      </c>
      <c r="W432" s="44">
        <f t="shared" si="250"/>
        <v>217.03</v>
      </c>
      <c r="X432" s="44">
        <f t="shared" si="250"/>
        <v>217.03</v>
      </c>
      <c r="Y432" s="44">
        <f t="shared" si="250"/>
        <v>217.03</v>
      </c>
      <c r="Z432" s="44">
        <f t="shared" si="250"/>
        <v>217.03</v>
      </c>
      <c r="AA432" s="44">
        <f t="shared" si="250"/>
        <v>217.03</v>
      </c>
    </row>
    <row r="433" spans="1:27" ht="12.75" hidden="1" customHeight="1" outlineLevel="1" x14ac:dyDescent="0.2">
      <c r="A433" s="99" t="s">
        <v>2832</v>
      </c>
      <c r="B433" s="63" t="s">
        <v>83</v>
      </c>
      <c r="C433" s="43" t="s">
        <v>79</v>
      </c>
      <c r="D433" s="44">
        <v>3.92</v>
      </c>
      <c r="E433" s="44">
        <v>3.92</v>
      </c>
      <c r="F433" s="44">
        <v>3.92</v>
      </c>
      <c r="G433" s="44">
        <v>3.92</v>
      </c>
      <c r="H433" s="44">
        <v>3.92</v>
      </c>
      <c r="I433" s="44">
        <v>3.92</v>
      </c>
      <c r="J433" s="44">
        <v>3.92</v>
      </c>
      <c r="K433" s="44">
        <v>3.92</v>
      </c>
      <c r="L433" s="44">
        <v>3.92</v>
      </c>
      <c r="M433" s="44">
        <v>3.92</v>
      </c>
      <c r="N433" s="44">
        <v>3.92</v>
      </c>
      <c r="O433" s="44">
        <v>3.92</v>
      </c>
      <c r="P433" s="44">
        <v>3.92</v>
      </c>
      <c r="Q433" s="44">
        <v>3.92</v>
      </c>
      <c r="R433" s="44">
        <v>3.92</v>
      </c>
      <c r="S433" s="44">
        <v>3.92</v>
      </c>
      <c r="T433" s="44">
        <v>3.92</v>
      </c>
      <c r="U433" s="44">
        <v>3.92</v>
      </c>
      <c r="V433" s="44">
        <v>3.92</v>
      </c>
      <c r="W433" s="44">
        <v>3.92</v>
      </c>
      <c r="X433" s="44">
        <v>3.92</v>
      </c>
      <c r="Y433" s="44">
        <v>3.92</v>
      </c>
      <c r="Z433" s="44">
        <v>3.92</v>
      </c>
      <c r="AA433" s="44">
        <v>3.92</v>
      </c>
    </row>
    <row r="434" spans="1:27" ht="12.75" hidden="1" customHeight="1" outlineLevel="1" x14ac:dyDescent="0.2">
      <c r="A434" s="99" t="s">
        <v>2833</v>
      </c>
      <c r="B434" s="63" t="s">
        <v>81</v>
      </c>
      <c r="C434" s="43" t="s">
        <v>79</v>
      </c>
      <c r="D434" s="44">
        <f>$D$11</f>
        <v>330.69</v>
      </c>
      <c r="E434" s="44">
        <f t="shared" ref="E434:AA434" si="251">$D$11</f>
        <v>330.69</v>
      </c>
      <c r="F434" s="44">
        <f t="shared" si="251"/>
        <v>330.69</v>
      </c>
      <c r="G434" s="44">
        <f t="shared" si="251"/>
        <v>330.69</v>
      </c>
      <c r="H434" s="44">
        <f t="shared" si="251"/>
        <v>330.69</v>
      </c>
      <c r="I434" s="44">
        <f t="shared" si="251"/>
        <v>330.69</v>
      </c>
      <c r="J434" s="44">
        <f t="shared" si="251"/>
        <v>330.69</v>
      </c>
      <c r="K434" s="44">
        <f t="shared" si="251"/>
        <v>330.69</v>
      </c>
      <c r="L434" s="44">
        <f t="shared" si="251"/>
        <v>330.69</v>
      </c>
      <c r="M434" s="44">
        <f t="shared" si="251"/>
        <v>330.69</v>
      </c>
      <c r="N434" s="44">
        <f t="shared" si="251"/>
        <v>330.69</v>
      </c>
      <c r="O434" s="44">
        <f t="shared" si="251"/>
        <v>330.69</v>
      </c>
      <c r="P434" s="44">
        <f t="shared" si="251"/>
        <v>330.69</v>
      </c>
      <c r="Q434" s="44">
        <f t="shared" si="251"/>
        <v>330.69</v>
      </c>
      <c r="R434" s="44">
        <f t="shared" si="251"/>
        <v>330.69</v>
      </c>
      <c r="S434" s="44">
        <f t="shared" si="251"/>
        <v>330.69</v>
      </c>
      <c r="T434" s="44">
        <f t="shared" si="251"/>
        <v>330.69</v>
      </c>
      <c r="U434" s="44">
        <f t="shared" si="251"/>
        <v>330.69</v>
      </c>
      <c r="V434" s="44">
        <f t="shared" si="251"/>
        <v>330.69</v>
      </c>
      <c r="W434" s="44">
        <f t="shared" si="251"/>
        <v>330.69</v>
      </c>
      <c r="X434" s="44">
        <f t="shared" si="251"/>
        <v>330.69</v>
      </c>
      <c r="Y434" s="44">
        <f t="shared" si="251"/>
        <v>330.69</v>
      </c>
      <c r="Z434" s="44">
        <f t="shared" si="251"/>
        <v>330.69</v>
      </c>
      <c r="AA434" s="44">
        <f t="shared" si="251"/>
        <v>330.69</v>
      </c>
    </row>
    <row r="435" spans="1:27" ht="12.75" customHeight="1" collapsed="1" x14ac:dyDescent="0.2">
      <c r="A435" s="98" t="s">
        <v>2834</v>
      </c>
      <c r="B435" s="28" t="str">
        <f>"23"&amp;"."&amp;$B$801&amp;"."&amp;$B$802</f>
        <v>23.08.2023</v>
      </c>
      <c r="C435" s="90" t="s">
        <v>76</v>
      </c>
      <c r="D435" s="91">
        <f>ROUND(((D436+D437+D439+D438)/1000),5)</f>
        <v>1.7400599999999999</v>
      </c>
      <c r="E435" s="91">
        <f>ROUND(((E436+E437+E439+E438)/1000),5)</f>
        <v>1.4665600000000001</v>
      </c>
      <c r="F435" s="91">
        <f>ROUND(((F436+F437+F439+F438)/1000),5)</f>
        <v>1.39964</v>
      </c>
      <c r="G435" s="91">
        <f t="shared" ref="G435:AA435" si="252">ROUND(((G436+G437+G439+G438)/1000),5)</f>
        <v>1.36171</v>
      </c>
      <c r="H435" s="91">
        <f t="shared" si="252"/>
        <v>1.35944</v>
      </c>
      <c r="I435" s="91">
        <f t="shared" si="252"/>
        <v>0.76002000000000003</v>
      </c>
      <c r="J435" s="91">
        <f t="shared" si="252"/>
        <v>1.7026300000000001</v>
      </c>
      <c r="K435" s="91">
        <f t="shared" si="252"/>
        <v>2.0473599999999998</v>
      </c>
      <c r="L435" s="91">
        <f t="shared" si="252"/>
        <v>2.2665600000000001</v>
      </c>
      <c r="M435" s="91">
        <f t="shared" si="252"/>
        <v>2.5875300000000001</v>
      </c>
      <c r="N435" s="91">
        <f t="shared" si="252"/>
        <v>2.6317599999999999</v>
      </c>
      <c r="O435" s="91">
        <f t="shared" si="252"/>
        <v>2.6364899999999998</v>
      </c>
      <c r="P435" s="91">
        <f t="shared" si="252"/>
        <v>2.6238100000000002</v>
      </c>
      <c r="Q435" s="91">
        <f t="shared" si="252"/>
        <v>2.5870600000000001</v>
      </c>
      <c r="R435" s="91">
        <f t="shared" si="252"/>
        <v>2.6206</v>
      </c>
      <c r="S435" s="91">
        <f t="shared" si="252"/>
        <v>2.6206299999999998</v>
      </c>
      <c r="T435" s="91">
        <f t="shared" si="252"/>
        <v>2.6105999999999998</v>
      </c>
      <c r="U435" s="91">
        <f t="shared" si="252"/>
        <v>2.59735</v>
      </c>
      <c r="V435" s="91">
        <f t="shared" si="252"/>
        <v>2.5400900000000002</v>
      </c>
      <c r="W435" s="91">
        <f t="shared" si="252"/>
        <v>2.5687899999999999</v>
      </c>
      <c r="X435" s="91">
        <f t="shared" si="252"/>
        <v>2.4651100000000001</v>
      </c>
      <c r="Y435" s="91">
        <f t="shared" si="252"/>
        <v>2.37643</v>
      </c>
      <c r="Z435" s="91">
        <f t="shared" si="252"/>
        <v>2.2568999999999999</v>
      </c>
      <c r="AA435" s="91">
        <f t="shared" si="252"/>
        <v>1.96661</v>
      </c>
    </row>
    <row r="436" spans="1:27" ht="12.75" hidden="1" customHeight="1" outlineLevel="1" x14ac:dyDescent="0.2">
      <c r="A436" s="99" t="s">
        <v>2835</v>
      </c>
      <c r="B436" s="63" t="s">
        <v>238</v>
      </c>
      <c r="C436" s="43" t="s">
        <v>79</v>
      </c>
      <c r="D436" s="44">
        <v>1188.42</v>
      </c>
      <c r="E436" s="44">
        <v>914.92</v>
      </c>
      <c r="F436" s="44">
        <v>848</v>
      </c>
      <c r="G436" s="44">
        <v>810.07</v>
      </c>
      <c r="H436" s="44">
        <v>807.8</v>
      </c>
      <c r="I436" s="44">
        <v>208.38</v>
      </c>
      <c r="J436" s="44">
        <v>1150.99</v>
      </c>
      <c r="K436" s="44">
        <v>1495.72</v>
      </c>
      <c r="L436" s="44">
        <v>1714.92</v>
      </c>
      <c r="M436" s="44">
        <v>2035.89</v>
      </c>
      <c r="N436" s="44">
        <v>2080.12</v>
      </c>
      <c r="O436" s="44">
        <v>2084.85</v>
      </c>
      <c r="P436" s="44">
        <v>2072.17</v>
      </c>
      <c r="Q436" s="44">
        <v>2035.42</v>
      </c>
      <c r="R436" s="44">
        <v>2068.96</v>
      </c>
      <c r="S436" s="44">
        <v>2068.9899999999998</v>
      </c>
      <c r="T436" s="44">
        <v>2058.96</v>
      </c>
      <c r="U436" s="44">
        <v>2045.71</v>
      </c>
      <c r="V436" s="44">
        <v>1988.45</v>
      </c>
      <c r="W436" s="44">
        <v>2017.15</v>
      </c>
      <c r="X436" s="44">
        <v>1913.47</v>
      </c>
      <c r="Y436" s="44">
        <v>1824.79</v>
      </c>
      <c r="Z436" s="44">
        <v>1705.26</v>
      </c>
      <c r="AA436" s="44">
        <v>1414.97</v>
      </c>
    </row>
    <row r="437" spans="1:27" ht="12.75" hidden="1" customHeight="1" outlineLevel="1" x14ac:dyDescent="0.2">
      <c r="A437" s="99" t="s">
        <v>2836</v>
      </c>
      <c r="B437" s="63" t="s">
        <v>90</v>
      </c>
      <c r="C437" s="43" t="s">
        <v>79</v>
      </c>
      <c r="D437" s="44">
        <f>$D$327</f>
        <v>217.03</v>
      </c>
      <c r="E437" s="44">
        <f t="shared" ref="E437:AA437" si="253">$D$327</f>
        <v>217.03</v>
      </c>
      <c r="F437" s="44">
        <f t="shared" si="253"/>
        <v>217.03</v>
      </c>
      <c r="G437" s="44">
        <f t="shared" si="253"/>
        <v>217.03</v>
      </c>
      <c r="H437" s="44">
        <f t="shared" si="253"/>
        <v>217.03</v>
      </c>
      <c r="I437" s="44">
        <f t="shared" si="253"/>
        <v>217.03</v>
      </c>
      <c r="J437" s="44">
        <f t="shared" si="253"/>
        <v>217.03</v>
      </c>
      <c r="K437" s="44">
        <f t="shared" si="253"/>
        <v>217.03</v>
      </c>
      <c r="L437" s="44">
        <f t="shared" si="253"/>
        <v>217.03</v>
      </c>
      <c r="M437" s="44">
        <f t="shared" si="253"/>
        <v>217.03</v>
      </c>
      <c r="N437" s="44">
        <f t="shared" si="253"/>
        <v>217.03</v>
      </c>
      <c r="O437" s="44">
        <f t="shared" si="253"/>
        <v>217.03</v>
      </c>
      <c r="P437" s="44">
        <f t="shared" si="253"/>
        <v>217.03</v>
      </c>
      <c r="Q437" s="44">
        <f t="shared" si="253"/>
        <v>217.03</v>
      </c>
      <c r="R437" s="44">
        <f t="shared" si="253"/>
        <v>217.03</v>
      </c>
      <c r="S437" s="44">
        <f t="shared" si="253"/>
        <v>217.03</v>
      </c>
      <c r="T437" s="44">
        <f t="shared" si="253"/>
        <v>217.03</v>
      </c>
      <c r="U437" s="44">
        <f t="shared" si="253"/>
        <v>217.03</v>
      </c>
      <c r="V437" s="44">
        <f t="shared" si="253"/>
        <v>217.03</v>
      </c>
      <c r="W437" s="44">
        <f t="shared" si="253"/>
        <v>217.03</v>
      </c>
      <c r="X437" s="44">
        <f t="shared" si="253"/>
        <v>217.03</v>
      </c>
      <c r="Y437" s="44">
        <f t="shared" si="253"/>
        <v>217.03</v>
      </c>
      <c r="Z437" s="44">
        <f t="shared" si="253"/>
        <v>217.03</v>
      </c>
      <c r="AA437" s="44">
        <f t="shared" si="253"/>
        <v>217.03</v>
      </c>
    </row>
    <row r="438" spans="1:27" ht="12.75" hidden="1" customHeight="1" outlineLevel="1" x14ac:dyDescent="0.2">
      <c r="A438" s="99" t="s">
        <v>2837</v>
      </c>
      <c r="B438" s="63" t="s">
        <v>83</v>
      </c>
      <c r="C438" s="43" t="s">
        <v>79</v>
      </c>
      <c r="D438" s="44">
        <v>3.92</v>
      </c>
      <c r="E438" s="44">
        <v>3.92</v>
      </c>
      <c r="F438" s="44">
        <v>3.92</v>
      </c>
      <c r="G438" s="44">
        <v>3.92</v>
      </c>
      <c r="H438" s="44">
        <v>3.92</v>
      </c>
      <c r="I438" s="44">
        <v>3.92</v>
      </c>
      <c r="J438" s="44">
        <v>3.92</v>
      </c>
      <c r="K438" s="44">
        <v>3.92</v>
      </c>
      <c r="L438" s="44">
        <v>3.92</v>
      </c>
      <c r="M438" s="44">
        <v>3.92</v>
      </c>
      <c r="N438" s="44">
        <v>3.92</v>
      </c>
      <c r="O438" s="44">
        <v>3.92</v>
      </c>
      <c r="P438" s="44">
        <v>3.92</v>
      </c>
      <c r="Q438" s="44">
        <v>3.92</v>
      </c>
      <c r="R438" s="44">
        <v>3.92</v>
      </c>
      <c r="S438" s="44">
        <v>3.92</v>
      </c>
      <c r="T438" s="44">
        <v>3.92</v>
      </c>
      <c r="U438" s="44">
        <v>3.92</v>
      </c>
      <c r="V438" s="44">
        <v>3.92</v>
      </c>
      <c r="W438" s="44">
        <v>3.92</v>
      </c>
      <c r="X438" s="44">
        <v>3.92</v>
      </c>
      <c r="Y438" s="44">
        <v>3.92</v>
      </c>
      <c r="Z438" s="44">
        <v>3.92</v>
      </c>
      <c r="AA438" s="44">
        <v>3.92</v>
      </c>
    </row>
    <row r="439" spans="1:27" ht="12.75" hidden="1" customHeight="1" outlineLevel="1" x14ac:dyDescent="0.2">
      <c r="A439" s="99" t="s">
        <v>2838</v>
      </c>
      <c r="B439" s="63" t="s">
        <v>81</v>
      </c>
      <c r="C439" s="43" t="s">
        <v>79</v>
      </c>
      <c r="D439" s="44">
        <f>$D$11</f>
        <v>330.69</v>
      </c>
      <c r="E439" s="44">
        <f t="shared" ref="E439:AA439" si="254">$D$11</f>
        <v>330.69</v>
      </c>
      <c r="F439" s="44">
        <f t="shared" si="254"/>
        <v>330.69</v>
      </c>
      <c r="G439" s="44">
        <f t="shared" si="254"/>
        <v>330.69</v>
      </c>
      <c r="H439" s="44">
        <f t="shared" si="254"/>
        <v>330.69</v>
      </c>
      <c r="I439" s="44">
        <f t="shared" si="254"/>
        <v>330.69</v>
      </c>
      <c r="J439" s="44">
        <f t="shared" si="254"/>
        <v>330.69</v>
      </c>
      <c r="K439" s="44">
        <f t="shared" si="254"/>
        <v>330.69</v>
      </c>
      <c r="L439" s="44">
        <f t="shared" si="254"/>
        <v>330.69</v>
      </c>
      <c r="M439" s="44">
        <f t="shared" si="254"/>
        <v>330.69</v>
      </c>
      <c r="N439" s="44">
        <f t="shared" si="254"/>
        <v>330.69</v>
      </c>
      <c r="O439" s="44">
        <f t="shared" si="254"/>
        <v>330.69</v>
      </c>
      <c r="P439" s="44">
        <f t="shared" si="254"/>
        <v>330.69</v>
      </c>
      <c r="Q439" s="44">
        <f t="shared" si="254"/>
        <v>330.69</v>
      </c>
      <c r="R439" s="44">
        <f t="shared" si="254"/>
        <v>330.69</v>
      </c>
      <c r="S439" s="44">
        <f t="shared" si="254"/>
        <v>330.69</v>
      </c>
      <c r="T439" s="44">
        <f t="shared" si="254"/>
        <v>330.69</v>
      </c>
      <c r="U439" s="44">
        <f t="shared" si="254"/>
        <v>330.69</v>
      </c>
      <c r="V439" s="44">
        <f t="shared" si="254"/>
        <v>330.69</v>
      </c>
      <c r="W439" s="44">
        <f t="shared" si="254"/>
        <v>330.69</v>
      </c>
      <c r="X439" s="44">
        <f t="shared" si="254"/>
        <v>330.69</v>
      </c>
      <c r="Y439" s="44">
        <f t="shared" si="254"/>
        <v>330.69</v>
      </c>
      <c r="Z439" s="44">
        <f t="shared" si="254"/>
        <v>330.69</v>
      </c>
      <c r="AA439" s="44">
        <f t="shared" si="254"/>
        <v>330.69</v>
      </c>
    </row>
    <row r="440" spans="1:27" ht="12.75" customHeight="1" collapsed="1" x14ac:dyDescent="0.2">
      <c r="A440" s="98" t="s">
        <v>2839</v>
      </c>
      <c r="B440" s="28" t="str">
        <f>"24"&amp;"."&amp;$B$801&amp;"."&amp;$B$802</f>
        <v>24.08.2023</v>
      </c>
      <c r="C440" s="90" t="s">
        <v>76</v>
      </c>
      <c r="D440" s="91">
        <f>ROUND(((D441+D442+D444+D443)/1000),5)</f>
        <v>1.7255100000000001</v>
      </c>
      <c r="E440" s="91">
        <f>ROUND(((E441+E442+E444+E443)/1000),5)</f>
        <v>1.4829000000000001</v>
      </c>
      <c r="F440" s="91">
        <f>ROUND(((F441+F442+F444+F443)/1000),5)</f>
        <v>1.37971</v>
      </c>
      <c r="G440" s="91">
        <f t="shared" ref="G440:AA440" si="255">ROUND(((G441+G442+G444+G443)/1000),5)</f>
        <v>0.72658999999999996</v>
      </c>
      <c r="H440" s="91">
        <f t="shared" si="255"/>
        <v>0.73509000000000002</v>
      </c>
      <c r="I440" s="91">
        <f t="shared" si="255"/>
        <v>1.4817</v>
      </c>
      <c r="J440" s="91">
        <f t="shared" si="255"/>
        <v>1.77216</v>
      </c>
      <c r="K440" s="91">
        <f t="shared" si="255"/>
        <v>2.0970300000000002</v>
      </c>
      <c r="L440" s="91">
        <f t="shared" si="255"/>
        <v>2.2988200000000001</v>
      </c>
      <c r="M440" s="91">
        <f t="shared" si="255"/>
        <v>2.4031400000000001</v>
      </c>
      <c r="N440" s="91">
        <f t="shared" si="255"/>
        <v>2.4610500000000002</v>
      </c>
      <c r="O440" s="91">
        <f t="shared" si="255"/>
        <v>2.4507300000000001</v>
      </c>
      <c r="P440" s="91">
        <f t="shared" si="255"/>
        <v>2.4327399999999999</v>
      </c>
      <c r="Q440" s="91">
        <f t="shared" si="255"/>
        <v>2.4662000000000002</v>
      </c>
      <c r="R440" s="91">
        <f t="shared" si="255"/>
        <v>2.5573000000000001</v>
      </c>
      <c r="S440" s="91">
        <f t="shared" si="255"/>
        <v>2.5613100000000002</v>
      </c>
      <c r="T440" s="91">
        <f t="shared" si="255"/>
        <v>2.5565000000000002</v>
      </c>
      <c r="U440" s="91">
        <f t="shared" si="255"/>
        <v>2.4533999999999998</v>
      </c>
      <c r="V440" s="91">
        <f t="shared" si="255"/>
        <v>2.4543200000000001</v>
      </c>
      <c r="W440" s="91">
        <f t="shared" si="255"/>
        <v>2.4935999999999998</v>
      </c>
      <c r="X440" s="91">
        <f t="shared" si="255"/>
        <v>2.5230399999999999</v>
      </c>
      <c r="Y440" s="91">
        <f t="shared" si="255"/>
        <v>2.42035</v>
      </c>
      <c r="Z440" s="91">
        <f t="shared" si="255"/>
        <v>2.3022399999999998</v>
      </c>
      <c r="AA440" s="91">
        <f t="shared" si="255"/>
        <v>2.0351599999999999</v>
      </c>
    </row>
    <row r="441" spans="1:27" ht="12.75" hidden="1" customHeight="1" outlineLevel="1" x14ac:dyDescent="0.2">
      <c r="A441" s="99" t="s">
        <v>2840</v>
      </c>
      <c r="B441" s="63" t="s">
        <v>238</v>
      </c>
      <c r="C441" s="43" t="s">
        <v>79</v>
      </c>
      <c r="D441" s="44">
        <v>1173.8699999999999</v>
      </c>
      <c r="E441" s="44">
        <v>931.26</v>
      </c>
      <c r="F441" s="44">
        <v>828.07</v>
      </c>
      <c r="G441" s="44">
        <v>174.95</v>
      </c>
      <c r="H441" s="44">
        <v>183.45</v>
      </c>
      <c r="I441" s="44">
        <v>930.06</v>
      </c>
      <c r="J441" s="44">
        <v>1220.52</v>
      </c>
      <c r="K441" s="44">
        <v>1545.39</v>
      </c>
      <c r="L441" s="44">
        <v>1747.18</v>
      </c>
      <c r="M441" s="44">
        <v>1851.5</v>
      </c>
      <c r="N441" s="44">
        <v>1909.41</v>
      </c>
      <c r="O441" s="44">
        <v>1899.09</v>
      </c>
      <c r="P441" s="44">
        <v>1881.1</v>
      </c>
      <c r="Q441" s="44">
        <v>1914.56</v>
      </c>
      <c r="R441" s="44">
        <v>2005.66</v>
      </c>
      <c r="S441" s="44">
        <v>2009.67</v>
      </c>
      <c r="T441" s="44">
        <v>2004.86</v>
      </c>
      <c r="U441" s="44">
        <v>1901.76</v>
      </c>
      <c r="V441" s="44">
        <v>1902.68</v>
      </c>
      <c r="W441" s="44">
        <v>1941.96</v>
      </c>
      <c r="X441" s="44">
        <v>1971.4</v>
      </c>
      <c r="Y441" s="44">
        <v>1868.71</v>
      </c>
      <c r="Z441" s="44">
        <v>1750.6</v>
      </c>
      <c r="AA441" s="44">
        <v>1483.52</v>
      </c>
    </row>
    <row r="442" spans="1:27" ht="12.75" hidden="1" customHeight="1" outlineLevel="1" x14ac:dyDescent="0.2">
      <c r="A442" s="99" t="s">
        <v>2841</v>
      </c>
      <c r="B442" s="63" t="s">
        <v>90</v>
      </c>
      <c r="C442" s="43" t="s">
        <v>79</v>
      </c>
      <c r="D442" s="44">
        <f>$D$327</f>
        <v>217.03</v>
      </c>
      <c r="E442" s="44">
        <f t="shared" ref="E442:AA442" si="256">$D$327</f>
        <v>217.03</v>
      </c>
      <c r="F442" s="44">
        <f t="shared" si="256"/>
        <v>217.03</v>
      </c>
      <c r="G442" s="44">
        <f t="shared" si="256"/>
        <v>217.03</v>
      </c>
      <c r="H442" s="44">
        <f t="shared" si="256"/>
        <v>217.03</v>
      </c>
      <c r="I442" s="44">
        <f t="shared" si="256"/>
        <v>217.03</v>
      </c>
      <c r="J442" s="44">
        <f t="shared" si="256"/>
        <v>217.03</v>
      </c>
      <c r="K442" s="44">
        <f t="shared" si="256"/>
        <v>217.03</v>
      </c>
      <c r="L442" s="44">
        <f t="shared" si="256"/>
        <v>217.03</v>
      </c>
      <c r="M442" s="44">
        <f t="shared" si="256"/>
        <v>217.03</v>
      </c>
      <c r="N442" s="44">
        <f t="shared" si="256"/>
        <v>217.03</v>
      </c>
      <c r="O442" s="44">
        <f t="shared" si="256"/>
        <v>217.03</v>
      </c>
      <c r="P442" s="44">
        <f t="shared" si="256"/>
        <v>217.03</v>
      </c>
      <c r="Q442" s="44">
        <f t="shared" si="256"/>
        <v>217.03</v>
      </c>
      <c r="R442" s="44">
        <f t="shared" si="256"/>
        <v>217.03</v>
      </c>
      <c r="S442" s="44">
        <f t="shared" si="256"/>
        <v>217.03</v>
      </c>
      <c r="T442" s="44">
        <f t="shared" si="256"/>
        <v>217.03</v>
      </c>
      <c r="U442" s="44">
        <f t="shared" si="256"/>
        <v>217.03</v>
      </c>
      <c r="V442" s="44">
        <f t="shared" si="256"/>
        <v>217.03</v>
      </c>
      <c r="W442" s="44">
        <f t="shared" si="256"/>
        <v>217.03</v>
      </c>
      <c r="X442" s="44">
        <f t="shared" si="256"/>
        <v>217.03</v>
      </c>
      <c r="Y442" s="44">
        <f t="shared" si="256"/>
        <v>217.03</v>
      </c>
      <c r="Z442" s="44">
        <f t="shared" si="256"/>
        <v>217.03</v>
      </c>
      <c r="AA442" s="44">
        <f t="shared" si="256"/>
        <v>217.03</v>
      </c>
    </row>
    <row r="443" spans="1:27" ht="12.75" hidden="1" customHeight="1" outlineLevel="1" x14ac:dyDescent="0.2">
      <c r="A443" s="99" t="s">
        <v>2842</v>
      </c>
      <c r="B443" s="63" t="s">
        <v>83</v>
      </c>
      <c r="C443" s="43" t="s">
        <v>79</v>
      </c>
      <c r="D443" s="44">
        <v>3.92</v>
      </c>
      <c r="E443" s="44">
        <v>3.92</v>
      </c>
      <c r="F443" s="44">
        <v>3.92</v>
      </c>
      <c r="G443" s="44">
        <v>3.92</v>
      </c>
      <c r="H443" s="44">
        <v>3.92</v>
      </c>
      <c r="I443" s="44">
        <v>3.92</v>
      </c>
      <c r="J443" s="44">
        <v>3.92</v>
      </c>
      <c r="K443" s="44">
        <v>3.92</v>
      </c>
      <c r="L443" s="44">
        <v>3.92</v>
      </c>
      <c r="M443" s="44">
        <v>3.92</v>
      </c>
      <c r="N443" s="44">
        <v>3.92</v>
      </c>
      <c r="O443" s="44">
        <v>3.92</v>
      </c>
      <c r="P443" s="44">
        <v>3.92</v>
      </c>
      <c r="Q443" s="44">
        <v>3.92</v>
      </c>
      <c r="R443" s="44">
        <v>3.92</v>
      </c>
      <c r="S443" s="44">
        <v>3.92</v>
      </c>
      <c r="T443" s="44">
        <v>3.92</v>
      </c>
      <c r="U443" s="44">
        <v>3.92</v>
      </c>
      <c r="V443" s="44">
        <v>3.92</v>
      </c>
      <c r="W443" s="44">
        <v>3.92</v>
      </c>
      <c r="X443" s="44">
        <v>3.92</v>
      </c>
      <c r="Y443" s="44">
        <v>3.92</v>
      </c>
      <c r="Z443" s="44">
        <v>3.92</v>
      </c>
      <c r="AA443" s="44">
        <v>3.92</v>
      </c>
    </row>
    <row r="444" spans="1:27" ht="12.75" hidden="1" customHeight="1" outlineLevel="1" x14ac:dyDescent="0.2">
      <c r="A444" s="99" t="s">
        <v>2843</v>
      </c>
      <c r="B444" s="63" t="s">
        <v>81</v>
      </c>
      <c r="C444" s="43" t="s">
        <v>79</v>
      </c>
      <c r="D444" s="44">
        <f>$D$11</f>
        <v>330.69</v>
      </c>
      <c r="E444" s="44">
        <f t="shared" ref="E444:AA444" si="257">$D$11</f>
        <v>330.69</v>
      </c>
      <c r="F444" s="44">
        <f t="shared" si="257"/>
        <v>330.69</v>
      </c>
      <c r="G444" s="44">
        <f t="shared" si="257"/>
        <v>330.69</v>
      </c>
      <c r="H444" s="44">
        <f t="shared" si="257"/>
        <v>330.69</v>
      </c>
      <c r="I444" s="44">
        <f t="shared" si="257"/>
        <v>330.69</v>
      </c>
      <c r="J444" s="44">
        <f t="shared" si="257"/>
        <v>330.69</v>
      </c>
      <c r="K444" s="44">
        <f t="shared" si="257"/>
        <v>330.69</v>
      </c>
      <c r="L444" s="44">
        <f t="shared" si="257"/>
        <v>330.69</v>
      </c>
      <c r="M444" s="44">
        <f t="shared" si="257"/>
        <v>330.69</v>
      </c>
      <c r="N444" s="44">
        <f t="shared" si="257"/>
        <v>330.69</v>
      </c>
      <c r="O444" s="44">
        <f t="shared" si="257"/>
        <v>330.69</v>
      </c>
      <c r="P444" s="44">
        <f t="shared" si="257"/>
        <v>330.69</v>
      </c>
      <c r="Q444" s="44">
        <f t="shared" si="257"/>
        <v>330.69</v>
      </c>
      <c r="R444" s="44">
        <f t="shared" si="257"/>
        <v>330.69</v>
      </c>
      <c r="S444" s="44">
        <f t="shared" si="257"/>
        <v>330.69</v>
      </c>
      <c r="T444" s="44">
        <f t="shared" si="257"/>
        <v>330.69</v>
      </c>
      <c r="U444" s="44">
        <f t="shared" si="257"/>
        <v>330.69</v>
      </c>
      <c r="V444" s="44">
        <f t="shared" si="257"/>
        <v>330.69</v>
      </c>
      <c r="W444" s="44">
        <f t="shared" si="257"/>
        <v>330.69</v>
      </c>
      <c r="X444" s="44">
        <f t="shared" si="257"/>
        <v>330.69</v>
      </c>
      <c r="Y444" s="44">
        <f t="shared" si="257"/>
        <v>330.69</v>
      </c>
      <c r="Z444" s="44">
        <f t="shared" si="257"/>
        <v>330.69</v>
      </c>
      <c r="AA444" s="44">
        <f t="shared" si="257"/>
        <v>330.69</v>
      </c>
    </row>
    <row r="445" spans="1:27" collapsed="1" x14ac:dyDescent="0.2">
      <c r="A445" s="98" t="s">
        <v>2844</v>
      </c>
      <c r="B445" s="28" t="str">
        <f>"25"&amp;"."&amp;$B$801&amp;"."&amp;$B$802</f>
        <v>25.08.2023</v>
      </c>
      <c r="C445" s="90" t="s">
        <v>76</v>
      </c>
      <c r="D445" s="91">
        <f>ROUND(((D446+D447+D449+D448)/1000),5)</f>
        <v>1.7997300000000001</v>
      </c>
      <c r="E445" s="91">
        <f>ROUND(((E446+E447+E449+E448)/1000),5)</f>
        <v>1.5880300000000001</v>
      </c>
      <c r="F445" s="91">
        <f>ROUND(((F446+F447+F449+F448)/1000),5)</f>
        <v>1.46597</v>
      </c>
      <c r="G445" s="91">
        <f t="shared" ref="G445:AA445" si="258">ROUND(((G446+G447+G449+G448)/1000),5)</f>
        <v>0.73380999999999996</v>
      </c>
      <c r="H445" s="91">
        <f t="shared" si="258"/>
        <v>0.75016000000000005</v>
      </c>
      <c r="I445" s="91">
        <f t="shared" si="258"/>
        <v>0.78478000000000003</v>
      </c>
      <c r="J445" s="91">
        <f t="shared" si="258"/>
        <v>1.8299000000000001</v>
      </c>
      <c r="K445" s="91">
        <f t="shared" si="258"/>
        <v>2.1108799999999999</v>
      </c>
      <c r="L445" s="91">
        <f t="shared" si="258"/>
        <v>2.2823000000000002</v>
      </c>
      <c r="M445" s="91">
        <f t="shared" si="258"/>
        <v>2.4703200000000001</v>
      </c>
      <c r="N445" s="91">
        <f t="shared" si="258"/>
        <v>2.51769</v>
      </c>
      <c r="O445" s="91">
        <f t="shared" si="258"/>
        <v>2.4941300000000002</v>
      </c>
      <c r="P445" s="91">
        <f t="shared" si="258"/>
        <v>2.4615800000000001</v>
      </c>
      <c r="Q445" s="91">
        <f t="shared" si="258"/>
        <v>2.4739</v>
      </c>
      <c r="R445" s="91">
        <f t="shared" si="258"/>
        <v>2.5599599999999998</v>
      </c>
      <c r="S445" s="91">
        <f t="shared" si="258"/>
        <v>2.5577299999999998</v>
      </c>
      <c r="T445" s="91">
        <f t="shared" si="258"/>
        <v>2.5259200000000002</v>
      </c>
      <c r="U445" s="91">
        <f t="shared" si="258"/>
        <v>2.5178799999999999</v>
      </c>
      <c r="V445" s="91">
        <f t="shared" si="258"/>
        <v>2.51492</v>
      </c>
      <c r="W445" s="91">
        <f t="shared" si="258"/>
        <v>2.55504</v>
      </c>
      <c r="X445" s="91">
        <f t="shared" si="258"/>
        <v>2.5573199999999998</v>
      </c>
      <c r="Y445" s="91">
        <f t="shared" si="258"/>
        <v>2.48367</v>
      </c>
      <c r="Z445" s="91">
        <f t="shared" si="258"/>
        <v>2.27854</v>
      </c>
      <c r="AA445" s="91">
        <f t="shared" si="258"/>
        <v>2.0645600000000002</v>
      </c>
    </row>
    <row r="446" spans="1:27" ht="12.75" hidden="1" customHeight="1" outlineLevel="1" x14ac:dyDescent="0.2">
      <c r="A446" s="99" t="s">
        <v>2845</v>
      </c>
      <c r="B446" s="63" t="s">
        <v>238</v>
      </c>
      <c r="C446" s="43" t="s">
        <v>79</v>
      </c>
      <c r="D446" s="44">
        <v>1248.0899999999999</v>
      </c>
      <c r="E446" s="44">
        <v>1036.3900000000001</v>
      </c>
      <c r="F446" s="44">
        <v>914.33</v>
      </c>
      <c r="G446" s="44">
        <v>182.17</v>
      </c>
      <c r="H446" s="44">
        <v>198.52</v>
      </c>
      <c r="I446" s="44">
        <v>233.14</v>
      </c>
      <c r="J446" s="44">
        <v>1278.26</v>
      </c>
      <c r="K446" s="44">
        <v>1559.24</v>
      </c>
      <c r="L446" s="44">
        <v>1730.66</v>
      </c>
      <c r="M446" s="44">
        <v>1918.68</v>
      </c>
      <c r="N446" s="44">
        <v>1966.05</v>
      </c>
      <c r="O446" s="44">
        <v>1942.49</v>
      </c>
      <c r="P446" s="44">
        <v>1909.94</v>
      </c>
      <c r="Q446" s="44">
        <v>1922.26</v>
      </c>
      <c r="R446" s="44">
        <v>2008.32</v>
      </c>
      <c r="S446" s="44">
        <v>2006.09</v>
      </c>
      <c r="T446" s="44">
        <v>1974.28</v>
      </c>
      <c r="U446" s="44">
        <v>1966.24</v>
      </c>
      <c r="V446" s="44">
        <v>1963.28</v>
      </c>
      <c r="W446" s="44">
        <v>2003.4</v>
      </c>
      <c r="X446" s="44">
        <v>2005.68</v>
      </c>
      <c r="Y446" s="44">
        <v>1932.03</v>
      </c>
      <c r="Z446" s="44">
        <v>1726.9</v>
      </c>
      <c r="AA446" s="44">
        <v>1512.92</v>
      </c>
    </row>
    <row r="447" spans="1:27" ht="12.75" hidden="1" customHeight="1" outlineLevel="1" x14ac:dyDescent="0.2">
      <c r="A447" s="99" t="s">
        <v>2846</v>
      </c>
      <c r="B447" s="63" t="s">
        <v>90</v>
      </c>
      <c r="C447" s="43" t="s">
        <v>79</v>
      </c>
      <c r="D447" s="44">
        <f>$D$327</f>
        <v>217.03</v>
      </c>
      <c r="E447" s="44">
        <f t="shared" ref="E447:AA447" si="259">$D$327</f>
        <v>217.03</v>
      </c>
      <c r="F447" s="44">
        <f t="shared" si="259"/>
        <v>217.03</v>
      </c>
      <c r="G447" s="44">
        <f t="shared" si="259"/>
        <v>217.03</v>
      </c>
      <c r="H447" s="44">
        <f t="shared" si="259"/>
        <v>217.03</v>
      </c>
      <c r="I447" s="44">
        <f t="shared" si="259"/>
        <v>217.03</v>
      </c>
      <c r="J447" s="44">
        <f t="shared" si="259"/>
        <v>217.03</v>
      </c>
      <c r="K447" s="44">
        <f t="shared" si="259"/>
        <v>217.03</v>
      </c>
      <c r="L447" s="44">
        <f t="shared" si="259"/>
        <v>217.03</v>
      </c>
      <c r="M447" s="44">
        <f t="shared" si="259"/>
        <v>217.03</v>
      </c>
      <c r="N447" s="44">
        <f t="shared" si="259"/>
        <v>217.03</v>
      </c>
      <c r="O447" s="44">
        <f t="shared" si="259"/>
        <v>217.03</v>
      </c>
      <c r="P447" s="44">
        <f t="shared" si="259"/>
        <v>217.03</v>
      </c>
      <c r="Q447" s="44">
        <f t="shared" si="259"/>
        <v>217.03</v>
      </c>
      <c r="R447" s="44">
        <f t="shared" si="259"/>
        <v>217.03</v>
      </c>
      <c r="S447" s="44">
        <f t="shared" si="259"/>
        <v>217.03</v>
      </c>
      <c r="T447" s="44">
        <f t="shared" si="259"/>
        <v>217.03</v>
      </c>
      <c r="U447" s="44">
        <f t="shared" si="259"/>
        <v>217.03</v>
      </c>
      <c r="V447" s="44">
        <f t="shared" si="259"/>
        <v>217.03</v>
      </c>
      <c r="W447" s="44">
        <f t="shared" si="259"/>
        <v>217.03</v>
      </c>
      <c r="X447" s="44">
        <f t="shared" si="259"/>
        <v>217.03</v>
      </c>
      <c r="Y447" s="44">
        <f t="shared" si="259"/>
        <v>217.03</v>
      </c>
      <c r="Z447" s="44">
        <f t="shared" si="259"/>
        <v>217.03</v>
      </c>
      <c r="AA447" s="44">
        <f t="shared" si="259"/>
        <v>217.03</v>
      </c>
    </row>
    <row r="448" spans="1:27" ht="12.75" hidden="1" customHeight="1" outlineLevel="1" x14ac:dyDescent="0.2">
      <c r="A448" s="99" t="s">
        <v>2847</v>
      </c>
      <c r="B448" s="63" t="s">
        <v>83</v>
      </c>
      <c r="C448" s="43" t="s">
        <v>79</v>
      </c>
      <c r="D448" s="44">
        <v>3.92</v>
      </c>
      <c r="E448" s="44">
        <v>3.92</v>
      </c>
      <c r="F448" s="44">
        <v>3.92</v>
      </c>
      <c r="G448" s="44">
        <v>3.92</v>
      </c>
      <c r="H448" s="44">
        <v>3.92</v>
      </c>
      <c r="I448" s="44">
        <v>3.92</v>
      </c>
      <c r="J448" s="44">
        <v>3.92</v>
      </c>
      <c r="K448" s="44">
        <v>3.92</v>
      </c>
      <c r="L448" s="44">
        <v>3.92</v>
      </c>
      <c r="M448" s="44">
        <v>3.92</v>
      </c>
      <c r="N448" s="44">
        <v>3.92</v>
      </c>
      <c r="O448" s="44">
        <v>3.92</v>
      </c>
      <c r="P448" s="44">
        <v>3.92</v>
      </c>
      <c r="Q448" s="44">
        <v>3.92</v>
      </c>
      <c r="R448" s="44">
        <v>3.92</v>
      </c>
      <c r="S448" s="44">
        <v>3.92</v>
      </c>
      <c r="T448" s="44">
        <v>3.92</v>
      </c>
      <c r="U448" s="44">
        <v>3.92</v>
      </c>
      <c r="V448" s="44">
        <v>3.92</v>
      </c>
      <c r="W448" s="44">
        <v>3.92</v>
      </c>
      <c r="X448" s="44">
        <v>3.92</v>
      </c>
      <c r="Y448" s="44">
        <v>3.92</v>
      </c>
      <c r="Z448" s="44">
        <v>3.92</v>
      </c>
      <c r="AA448" s="44">
        <v>3.92</v>
      </c>
    </row>
    <row r="449" spans="1:27" ht="12.75" hidden="1" customHeight="1" outlineLevel="1" x14ac:dyDescent="0.2">
      <c r="A449" s="99" t="s">
        <v>2848</v>
      </c>
      <c r="B449" s="63" t="s">
        <v>81</v>
      </c>
      <c r="C449" s="43" t="s">
        <v>79</v>
      </c>
      <c r="D449" s="44">
        <f>$D$11</f>
        <v>330.69</v>
      </c>
      <c r="E449" s="44">
        <f t="shared" ref="E449:AA449" si="260">$D$11</f>
        <v>330.69</v>
      </c>
      <c r="F449" s="44">
        <f t="shared" si="260"/>
        <v>330.69</v>
      </c>
      <c r="G449" s="44">
        <f t="shared" si="260"/>
        <v>330.69</v>
      </c>
      <c r="H449" s="44">
        <f t="shared" si="260"/>
        <v>330.69</v>
      </c>
      <c r="I449" s="44">
        <f t="shared" si="260"/>
        <v>330.69</v>
      </c>
      <c r="J449" s="44">
        <f t="shared" si="260"/>
        <v>330.69</v>
      </c>
      <c r="K449" s="44">
        <f t="shared" si="260"/>
        <v>330.69</v>
      </c>
      <c r="L449" s="44">
        <f t="shared" si="260"/>
        <v>330.69</v>
      </c>
      <c r="M449" s="44">
        <f t="shared" si="260"/>
        <v>330.69</v>
      </c>
      <c r="N449" s="44">
        <f t="shared" si="260"/>
        <v>330.69</v>
      </c>
      <c r="O449" s="44">
        <f t="shared" si="260"/>
        <v>330.69</v>
      </c>
      <c r="P449" s="44">
        <f t="shared" si="260"/>
        <v>330.69</v>
      </c>
      <c r="Q449" s="44">
        <f t="shared" si="260"/>
        <v>330.69</v>
      </c>
      <c r="R449" s="44">
        <f t="shared" si="260"/>
        <v>330.69</v>
      </c>
      <c r="S449" s="44">
        <f t="shared" si="260"/>
        <v>330.69</v>
      </c>
      <c r="T449" s="44">
        <f t="shared" si="260"/>
        <v>330.69</v>
      </c>
      <c r="U449" s="44">
        <f t="shared" si="260"/>
        <v>330.69</v>
      </c>
      <c r="V449" s="44">
        <f t="shared" si="260"/>
        <v>330.69</v>
      </c>
      <c r="W449" s="44">
        <f t="shared" si="260"/>
        <v>330.69</v>
      </c>
      <c r="X449" s="44">
        <f t="shared" si="260"/>
        <v>330.69</v>
      </c>
      <c r="Y449" s="44">
        <f t="shared" si="260"/>
        <v>330.69</v>
      </c>
      <c r="Z449" s="44">
        <f t="shared" si="260"/>
        <v>330.69</v>
      </c>
      <c r="AA449" s="44">
        <f t="shared" si="260"/>
        <v>330.69</v>
      </c>
    </row>
    <row r="450" spans="1:27" collapsed="1" x14ac:dyDescent="0.2">
      <c r="A450" s="98" t="s">
        <v>2849</v>
      </c>
      <c r="B450" s="28" t="str">
        <f>"26"&amp;"."&amp;$B$801&amp;"."&amp;$B$802</f>
        <v>26.08.2023</v>
      </c>
      <c r="C450" s="90" t="s">
        <v>76</v>
      </c>
      <c r="D450" s="91">
        <f>ROUND(((D451+D452+D454+D453)/1000),5)</f>
        <v>1.9274899999999999</v>
      </c>
      <c r="E450" s="91">
        <f>ROUND(((E451+E452+E454+E453)/1000),5)</f>
        <v>1.8439700000000001</v>
      </c>
      <c r="F450" s="91">
        <f>ROUND(((F451+F452+F454+F453)/1000),5)</f>
        <v>1.7168600000000001</v>
      </c>
      <c r="G450" s="91">
        <f t="shared" ref="G450:AA450" si="261">ROUND(((G451+G452+G454+G453)/1000),5)</f>
        <v>1.6813199999999999</v>
      </c>
      <c r="H450" s="91">
        <f t="shared" si="261"/>
        <v>1.6801299999999999</v>
      </c>
      <c r="I450" s="91">
        <f t="shared" si="261"/>
        <v>1.6987699999999999</v>
      </c>
      <c r="J450" s="91">
        <f t="shared" si="261"/>
        <v>1.80084</v>
      </c>
      <c r="K450" s="91">
        <f t="shared" si="261"/>
        <v>1.9968999999999999</v>
      </c>
      <c r="L450" s="91">
        <f t="shared" si="261"/>
        <v>2.2892999999999999</v>
      </c>
      <c r="M450" s="91">
        <f t="shared" si="261"/>
        <v>2.5357400000000001</v>
      </c>
      <c r="N450" s="91">
        <f t="shared" si="261"/>
        <v>2.5965799999999999</v>
      </c>
      <c r="O450" s="91">
        <f t="shared" si="261"/>
        <v>2.6057100000000002</v>
      </c>
      <c r="P450" s="91">
        <f t="shared" si="261"/>
        <v>2.6007899999999999</v>
      </c>
      <c r="Q450" s="91">
        <f t="shared" si="261"/>
        <v>2.6185200000000002</v>
      </c>
      <c r="R450" s="91">
        <f t="shared" si="261"/>
        <v>2.61565</v>
      </c>
      <c r="S450" s="91">
        <f t="shared" si="261"/>
        <v>2.60731</v>
      </c>
      <c r="T450" s="91">
        <f t="shared" si="261"/>
        <v>2.5312800000000002</v>
      </c>
      <c r="U450" s="91">
        <f t="shared" si="261"/>
        <v>2.44801</v>
      </c>
      <c r="V450" s="91">
        <f t="shared" si="261"/>
        <v>2.4458199999999999</v>
      </c>
      <c r="W450" s="91">
        <f t="shared" si="261"/>
        <v>2.5186600000000001</v>
      </c>
      <c r="X450" s="91">
        <f t="shared" si="261"/>
        <v>2.46488</v>
      </c>
      <c r="Y450" s="91">
        <f t="shared" si="261"/>
        <v>2.2816200000000002</v>
      </c>
      <c r="Z450" s="91">
        <f t="shared" si="261"/>
        <v>2.2067100000000002</v>
      </c>
      <c r="AA450" s="91">
        <f t="shared" si="261"/>
        <v>1.99522</v>
      </c>
    </row>
    <row r="451" spans="1:27" ht="12.75" hidden="1" customHeight="1" outlineLevel="1" x14ac:dyDescent="0.2">
      <c r="A451" s="99" t="s">
        <v>2850</v>
      </c>
      <c r="B451" s="63" t="s">
        <v>238</v>
      </c>
      <c r="C451" s="43" t="s">
        <v>79</v>
      </c>
      <c r="D451" s="44">
        <v>1375.85</v>
      </c>
      <c r="E451" s="44">
        <v>1292.33</v>
      </c>
      <c r="F451" s="44">
        <v>1165.22</v>
      </c>
      <c r="G451" s="44">
        <v>1129.68</v>
      </c>
      <c r="H451" s="44">
        <v>1128.49</v>
      </c>
      <c r="I451" s="44">
        <v>1147.1300000000001</v>
      </c>
      <c r="J451" s="44">
        <v>1249.2</v>
      </c>
      <c r="K451" s="44">
        <v>1445.26</v>
      </c>
      <c r="L451" s="44">
        <v>1737.66</v>
      </c>
      <c r="M451" s="44">
        <v>1984.1</v>
      </c>
      <c r="N451" s="44">
        <v>2044.94</v>
      </c>
      <c r="O451" s="44">
        <v>2054.0700000000002</v>
      </c>
      <c r="P451" s="44">
        <v>2049.15</v>
      </c>
      <c r="Q451" s="44">
        <v>2066.88</v>
      </c>
      <c r="R451" s="44">
        <v>2064.0100000000002</v>
      </c>
      <c r="S451" s="44">
        <v>2055.67</v>
      </c>
      <c r="T451" s="44">
        <v>1979.64</v>
      </c>
      <c r="U451" s="44">
        <v>1896.37</v>
      </c>
      <c r="V451" s="44">
        <v>1894.18</v>
      </c>
      <c r="W451" s="44">
        <v>1967.02</v>
      </c>
      <c r="X451" s="44">
        <v>1913.24</v>
      </c>
      <c r="Y451" s="44">
        <v>1729.98</v>
      </c>
      <c r="Z451" s="44">
        <v>1655.07</v>
      </c>
      <c r="AA451" s="44">
        <v>1443.58</v>
      </c>
    </row>
    <row r="452" spans="1:27" ht="12.75" hidden="1" customHeight="1" outlineLevel="1" x14ac:dyDescent="0.2">
      <c r="A452" s="99" t="s">
        <v>2851</v>
      </c>
      <c r="B452" s="63" t="s">
        <v>90</v>
      </c>
      <c r="C452" s="43" t="s">
        <v>79</v>
      </c>
      <c r="D452" s="44">
        <f>$D$327</f>
        <v>217.03</v>
      </c>
      <c r="E452" s="44">
        <f t="shared" ref="E452:AA452" si="262">$D$327</f>
        <v>217.03</v>
      </c>
      <c r="F452" s="44">
        <f t="shared" si="262"/>
        <v>217.03</v>
      </c>
      <c r="G452" s="44">
        <f t="shared" si="262"/>
        <v>217.03</v>
      </c>
      <c r="H452" s="44">
        <f t="shared" si="262"/>
        <v>217.03</v>
      </c>
      <c r="I452" s="44">
        <f t="shared" si="262"/>
        <v>217.03</v>
      </c>
      <c r="J452" s="44">
        <f t="shared" si="262"/>
        <v>217.03</v>
      </c>
      <c r="K452" s="44">
        <f t="shared" si="262"/>
        <v>217.03</v>
      </c>
      <c r="L452" s="44">
        <f t="shared" si="262"/>
        <v>217.03</v>
      </c>
      <c r="M452" s="44">
        <f t="shared" si="262"/>
        <v>217.03</v>
      </c>
      <c r="N452" s="44">
        <f t="shared" si="262"/>
        <v>217.03</v>
      </c>
      <c r="O452" s="44">
        <f t="shared" si="262"/>
        <v>217.03</v>
      </c>
      <c r="P452" s="44">
        <f t="shared" si="262"/>
        <v>217.03</v>
      </c>
      <c r="Q452" s="44">
        <f t="shared" si="262"/>
        <v>217.03</v>
      </c>
      <c r="R452" s="44">
        <f t="shared" si="262"/>
        <v>217.03</v>
      </c>
      <c r="S452" s="44">
        <f t="shared" si="262"/>
        <v>217.03</v>
      </c>
      <c r="T452" s="44">
        <f t="shared" si="262"/>
        <v>217.03</v>
      </c>
      <c r="U452" s="44">
        <f t="shared" si="262"/>
        <v>217.03</v>
      </c>
      <c r="V452" s="44">
        <f t="shared" si="262"/>
        <v>217.03</v>
      </c>
      <c r="W452" s="44">
        <f t="shared" si="262"/>
        <v>217.03</v>
      </c>
      <c r="X452" s="44">
        <f t="shared" si="262"/>
        <v>217.03</v>
      </c>
      <c r="Y452" s="44">
        <f t="shared" si="262"/>
        <v>217.03</v>
      </c>
      <c r="Z452" s="44">
        <f t="shared" si="262"/>
        <v>217.03</v>
      </c>
      <c r="AA452" s="44">
        <f t="shared" si="262"/>
        <v>217.03</v>
      </c>
    </row>
    <row r="453" spans="1:27" ht="12.75" hidden="1" customHeight="1" outlineLevel="1" x14ac:dyDescent="0.2">
      <c r="A453" s="99" t="s">
        <v>2852</v>
      </c>
      <c r="B453" s="63" t="s">
        <v>83</v>
      </c>
      <c r="C453" s="43" t="s">
        <v>79</v>
      </c>
      <c r="D453" s="44">
        <v>3.92</v>
      </c>
      <c r="E453" s="44">
        <v>3.92</v>
      </c>
      <c r="F453" s="44">
        <v>3.92</v>
      </c>
      <c r="G453" s="44">
        <v>3.92</v>
      </c>
      <c r="H453" s="44">
        <v>3.92</v>
      </c>
      <c r="I453" s="44">
        <v>3.92</v>
      </c>
      <c r="J453" s="44">
        <v>3.92</v>
      </c>
      <c r="K453" s="44">
        <v>3.92</v>
      </c>
      <c r="L453" s="44">
        <v>3.92</v>
      </c>
      <c r="M453" s="44">
        <v>3.92</v>
      </c>
      <c r="N453" s="44">
        <v>3.92</v>
      </c>
      <c r="O453" s="44">
        <v>3.92</v>
      </c>
      <c r="P453" s="44">
        <v>3.92</v>
      </c>
      <c r="Q453" s="44">
        <v>3.92</v>
      </c>
      <c r="R453" s="44">
        <v>3.92</v>
      </c>
      <c r="S453" s="44">
        <v>3.92</v>
      </c>
      <c r="T453" s="44">
        <v>3.92</v>
      </c>
      <c r="U453" s="44">
        <v>3.92</v>
      </c>
      <c r="V453" s="44">
        <v>3.92</v>
      </c>
      <c r="W453" s="44">
        <v>3.92</v>
      </c>
      <c r="X453" s="44">
        <v>3.92</v>
      </c>
      <c r="Y453" s="44">
        <v>3.92</v>
      </c>
      <c r="Z453" s="44">
        <v>3.92</v>
      </c>
      <c r="AA453" s="44">
        <v>3.92</v>
      </c>
    </row>
    <row r="454" spans="1:27" ht="12.75" hidden="1" customHeight="1" outlineLevel="1" x14ac:dyDescent="0.2">
      <c r="A454" s="99" t="s">
        <v>2853</v>
      </c>
      <c r="B454" s="63" t="s">
        <v>81</v>
      </c>
      <c r="C454" s="43" t="s">
        <v>79</v>
      </c>
      <c r="D454" s="44">
        <f>$D$11</f>
        <v>330.69</v>
      </c>
      <c r="E454" s="44">
        <f t="shared" ref="E454:AA454" si="263">$D$11</f>
        <v>330.69</v>
      </c>
      <c r="F454" s="44">
        <f t="shared" si="263"/>
        <v>330.69</v>
      </c>
      <c r="G454" s="44">
        <f t="shared" si="263"/>
        <v>330.69</v>
      </c>
      <c r="H454" s="44">
        <f t="shared" si="263"/>
        <v>330.69</v>
      </c>
      <c r="I454" s="44">
        <f t="shared" si="263"/>
        <v>330.69</v>
      </c>
      <c r="J454" s="44">
        <f t="shared" si="263"/>
        <v>330.69</v>
      </c>
      <c r="K454" s="44">
        <f t="shared" si="263"/>
        <v>330.69</v>
      </c>
      <c r="L454" s="44">
        <f t="shared" si="263"/>
        <v>330.69</v>
      </c>
      <c r="M454" s="44">
        <f t="shared" si="263"/>
        <v>330.69</v>
      </c>
      <c r="N454" s="44">
        <f t="shared" si="263"/>
        <v>330.69</v>
      </c>
      <c r="O454" s="44">
        <f t="shared" si="263"/>
        <v>330.69</v>
      </c>
      <c r="P454" s="44">
        <f t="shared" si="263"/>
        <v>330.69</v>
      </c>
      <c r="Q454" s="44">
        <f t="shared" si="263"/>
        <v>330.69</v>
      </c>
      <c r="R454" s="44">
        <f t="shared" si="263"/>
        <v>330.69</v>
      </c>
      <c r="S454" s="44">
        <f t="shared" si="263"/>
        <v>330.69</v>
      </c>
      <c r="T454" s="44">
        <f t="shared" si="263"/>
        <v>330.69</v>
      </c>
      <c r="U454" s="44">
        <f t="shared" si="263"/>
        <v>330.69</v>
      </c>
      <c r="V454" s="44">
        <f t="shared" si="263"/>
        <v>330.69</v>
      </c>
      <c r="W454" s="44">
        <f t="shared" si="263"/>
        <v>330.69</v>
      </c>
      <c r="X454" s="44">
        <f t="shared" si="263"/>
        <v>330.69</v>
      </c>
      <c r="Y454" s="44">
        <f t="shared" si="263"/>
        <v>330.69</v>
      </c>
      <c r="Z454" s="44">
        <f t="shared" si="263"/>
        <v>330.69</v>
      </c>
      <c r="AA454" s="44">
        <f t="shared" si="263"/>
        <v>330.69</v>
      </c>
    </row>
    <row r="455" spans="1:27" collapsed="1" x14ac:dyDescent="0.2">
      <c r="A455" s="98" t="s">
        <v>2854</v>
      </c>
      <c r="B455" s="28" t="str">
        <f>"27"&amp;"."&amp;$B$801&amp;"."&amp;$B$802</f>
        <v>27.08.2023</v>
      </c>
      <c r="C455" s="90" t="s">
        <v>76</v>
      </c>
      <c r="D455" s="91">
        <f>ROUND(((D456+D457+D459+D458)/1000),5)</f>
        <v>1.8563000000000001</v>
      </c>
      <c r="E455" s="91">
        <f>ROUND(((E456+E457+E459+E458)/1000),5)</f>
        <v>1.74444</v>
      </c>
      <c r="F455" s="91">
        <f>ROUND(((F456+F457+F459+F458)/1000),5)</f>
        <v>1.6835500000000001</v>
      </c>
      <c r="G455" s="91">
        <f t="shared" ref="G455:AA455" si="264">ROUND(((G456+G457+G459+G458)/1000),5)</f>
        <v>1.6407400000000001</v>
      </c>
      <c r="H455" s="91">
        <f t="shared" si="264"/>
        <v>1.6143700000000001</v>
      </c>
      <c r="I455" s="91">
        <f t="shared" si="264"/>
        <v>1.5931200000000001</v>
      </c>
      <c r="J455" s="91">
        <f t="shared" si="264"/>
        <v>1.58145</v>
      </c>
      <c r="K455" s="91">
        <f t="shared" si="264"/>
        <v>1.81125</v>
      </c>
      <c r="L455" s="91">
        <f t="shared" si="264"/>
        <v>2.0931700000000002</v>
      </c>
      <c r="M455" s="91">
        <f t="shared" si="264"/>
        <v>2.2842500000000001</v>
      </c>
      <c r="N455" s="91">
        <f t="shared" si="264"/>
        <v>2.3946800000000001</v>
      </c>
      <c r="O455" s="91">
        <f t="shared" si="264"/>
        <v>2.42937</v>
      </c>
      <c r="P455" s="91">
        <f t="shared" si="264"/>
        <v>2.4286400000000001</v>
      </c>
      <c r="Q455" s="91">
        <f t="shared" si="264"/>
        <v>2.4371399999999999</v>
      </c>
      <c r="R455" s="91">
        <f t="shared" si="264"/>
        <v>2.4383900000000001</v>
      </c>
      <c r="S455" s="91">
        <f t="shared" si="264"/>
        <v>2.4302899999999998</v>
      </c>
      <c r="T455" s="91">
        <f t="shared" si="264"/>
        <v>2.3923700000000001</v>
      </c>
      <c r="U455" s="91">
        <f t="shared" si="264"/>
        <v>2.33656</v>
      </c>
      <c r="V455" s="91">
        <f t="shared" si="264"/>
        <v>2.3281200000000002</v>
      </c>
      <c r="W455" s="91">
        <f t="shared" si="264"/>
        <v>2.3694799999999998</v>
      </c>
      <c r="X455" s="91">
        <f t="shared" si="264"/>
        <v>2.38436</v>
      </c>
      <c r="Y455" s="91">
        <f t="shared" si="264"/>
        <v>2.2768099999999998</v>
      </c>
      <c r="Z455" s="91">
        <f t="shared" si="264"/>
        <v>2.2206299999999999</v>
      </c>
      <c r="AA455" s="91">
        <f t="shared" si="264"/>
        <v>1.9606600000000001</v>
      </c>
    </row>
    <row r="456" spans="1:27" ht="12.75" hidden="1" customHeight="1" outlineLevel="1" x14ac:dyDescent="0.2">
      <c r="A456" s="99" t="s">
        <v>2855</v>
      </c>
      <c r="B456" s="63" t="s">
        <v>238</v>
      </c>
      <c r="C456" s="43" t="s">
        <v>79</v>
      </c>
      <c r="D456" s="44">
        <v>1304.6600000000001</v>
      </c>
      <c r="E456" s="44">
        <v>1192.8</v>
      </c>
      <c r="F456" s="44">
        <v>1131.9100000000001</v>
      </c>
      <c r="G456" s="44">
        <v>1089.0999999999999</v>
      </c>
      <c r="H456" s="44">
        <v>1062.73</v>
      </c>
      <c r="I456" s="44">
        <v>1041.48</v>
      </c>
      <c r="J456" s="44">
        <v>1029.81</v>
      </c>
      <c r="K456" s="44">
        <v>1259.6099999999999</v>
      </c>
      <c r="L456" s="44">
        <v>1541.53</v>
      </c>
      <c r="M456" s="44">
        <v>1732.61</v>
      </c>
      <c r="N456" s="44">
        <v>1843.04</v>
      </c>
      <c r="O456" s="44">
        <v>1877.73</v>
      </c>
      <c r="P456" s="44">
        <v>1877</v>
      </c>
      <c r="Q456" s="44">
        <v>1885.5</v>
      </c>
      <c r="R456" s="44">
        <v>1886.75</v>
      </c>
      <c r="S456" s="44">
        <v>1878.65</v>
      </c>
      <c r="T456" s="44">
        <v>1840.73</v>
      </c>
      <c r="U456" s="44">
        <v>1784.92</v>
      </c>
      <c r="V456" s="44">
        <v>1776.48</v>
      </c>
      <c r="W456" s="44">
        <v>1817.84</v>
      </c>
      <c r="X456" s="44">
        <v>1832.72</v>
      </c>
      <c r="Y456" s="44">
        <v>1725.17</v>
      </c>
      <c r="Z456" s="44">
        <v>1668.99</v>
      </c>
      <c r="AA456" s="44">
        <v>1409.02</v>
      </c>
    </row>
    <row r="457" spans="1:27" ht="12.75" hidden="1" customHeight="1" outlineLevel="1" x14ac:dyDescent="0.2">
      <c r="A457" s="99" t="s">
        <v>2856</v>
      </c>
      <c r="B457" s="63" t="s">
        <v>90</v>
      </c>
      <c r="C457" s="43" t="s">
        <v>79</v>
      </c>
      <c r="D457" s="44">
        <f>$D$327</f>
        <v>217.03</v>
      </c>
      <c r="E457" s="44">
        <f t="shared" ref="E457:AA457" si="265">$D$327</f>
        <v>217.03</v>
      </c>
      <c r="F457" s="44">
        <f t="shared" si="265"/>
        <v>217.03</v>
      </c>
      <c r="G457" s="44">
        <f t="shared" si="265"/>
        <v>217.03</v>
      </c>
      <c r="H457" s="44">
        <f t="shared" si="265"/>
        <v>217.03</v>
      </c>
      <c r="I457" s="44">
        <f t="shared" si="265"/>
        <v>217.03</v>
      </c>
      <c r="J457" s="44">
        <f t="shared" si="265"/>
        <v>217.03</v>
      </c>
      <c r="K457" s="44">
        <f t="shared" si="265"/>
        <v>217.03</v>
      </c>
      <c r="L457" s="44">
        <f t="shared" si="265"/>
        <v>217.03</v>
      </c>
      <c r="M457" s="44">
        <f t="shared" si="265"/>
        <v>217.03</v>
      </c>
      <c r="N457" s="44">
        <f t="shared" si="265"/>
        <v>217.03</v>
      </c>
      <c r="O457" s="44">
        <f t="shared" si="265"/>
        <v>217.03</v>
      </c>
      <c r="P457" s="44">
        <f t="shared" si="265"/>
        <v>217.03</v>
      </c>
      <c r="Q457" s="44">
        <f t="shared" si="265"/>
        <v>217.03</v>
      </c>
      <c r="R457" s="44">
        <f t="shared" si="265"/>
        <v>217.03</v>
      </c>
      <c r="S457" s="44">
        <f t="shared" si="265"/>
        <v>217.03</v>
      </c>
      <c r="T457" s="44">
        <f t="shared" si="265"/>
        <v>217.03</v>
      </c>
      <c r="U457" s="44">
        <f t="shared" si="265"/>
        <v>217.03</v>
      </c>
      <c r="V457" s="44">
        <f t="shared" si="265"/>
        <v>217.03</v>
      </c>
      <c r="W457" s="44">
        <f t="shared" si="265"/>
        <v>217.03</v>
      </c>
      <c r="X457" s="44">
        <f t="shared" si="265"/>
        <v>217.03</v>
      </c>
      <c r="Y457" s="44">
        <f t="shared" si="265"/>
        <v>217.03</v>
      </c>
      <c r="Z457" s="44">
        <f t="shared" si="265"/>
        <v>217.03</v>
      </c>
      <c r="AA457" s="44">
        <f t="shared" si="265"/>
        <v>217.03</v>
      </c>
    </row>
    <row r="458" spans="1:27" ht="12.75" hidden="1" customHeight="1" outlineLevel="1" x14ac:dyDescent="0.2">
      <c r="A458" s="99" t="s">
        <v>2857</v>
      </c>
      <c r="B458" s="63" t="s">
        <v>83</v>
      </c>
      <c r="C458" s="43" t="s">
        <v>79</v>
      </c>
      <c r="D458" s="44">
        <v>3.92</v>
      </c>
      <c r="E458" s="44">
        <v>3.92</v>
      </c>
      <c r="F458" s="44">
        <v>3.92</v>
      </c>
      <c r="G458" s="44">
        <v>3.92</v>
      </c>
      <c r="H458" s="44">
        <v>3.92</v>
      </c>
      <c r="I458" s="44">
        <v>3.92</v>
      </c>
      <c r="J458" s="44">
        <v>3.92</v>
      </c>
      <c r="K458" s="44">
        <v>3.92</v>
      </c>
      <c r="L458" s="44">
        <v>3.92</v>
      </c>
      <c r="M458" s="44">
        <v>3.92</v>
      </c>
      <c r="N458" s="44">
        <v>3.92</v>
      </c>
      <c r="O458" s="44">
        <v>3.92</v>
      </c>
      <c r="P458" s="44">
        <v>3.92</v>
      </c>
      <c r="Q458" s="44">
        <v>3.92</v>
      </c>
      <c r="R458" s="44">
        <v>3.92</v>
      </c>
      <c r="S458" s="44">
        <v>3.92</v>
      </c>
      <c r="T458" s="44">
        <v>3.92</v>
      </c>
      <c r="U458" s="44">
        <v>3.92</v>
      </c>
      <c r="V458" s="44">
        <v>3.92</v>
      </c>
      <c r="W458" s="44">
        <v>3.92</v>
      </c>
      <c r="X458" s="44">
        <v>3.92</v>
      </c>
      <c r="Y458" s="44">
        <v>3.92</v>
      </c>
      <c r="Z458" s="44">
        <v>3.92</v>
      </c>
      <c r="AA458" s="44">
        <v>3.92</v>
      </c>
    </row>
    <row r="459" spans="1:27" ht="12.75" hidden="1" customHeight="1" outlineLevel="1" x14ac:dyDescent="0.2">
      <c r="A459" s="99" t="s">
        <v>2858</v>
      </c>
      <c r="B459" s="63" t="s">
        <v>81</v>
      </c>
      <c r="C459" s="43" t="s">
        <v>79</v>
      </c>
      <c r="D459" s="44">
        <f>$D$11</f>
        <v>330.69</v>
      </c>
      <c r="E459" s="44">
        <f t="shared" ref="E459:AA459" si="266">$D$11</f>
        <v>330.69</v>
      </c>
      <c r="F459" s="44">
        <f t="shared" si="266"/>
        <v>330.69</v>
      </c>
      <c r="G459" s="44">
        <f t="shared" si="266"/>
        <v>330.69</v>
      </c>
      <c r="H459" s="44">
        <f t="shared" si="266"/>
        <v>330.69</v>
      </c>
      <c r="I459" s="44">
        <f t="shared" si="266"/>
        <v>330.69</v>
      </c>
      <c r="J459" s="44">
        <f t="shared" si="266"/>
        <v>330.69</v>
      </c>
      <c r="K459" s="44">
        <f t="shared" si="266"/>
        <v>330.69</v>
      </c>
      <c r="L459" s="44">
        <f t="shared" si="266"/>
        <v>330.69</v>
      </c>
      <c r="M459" s="44">
        <f t="shared" si="266"/>
        <v>330.69</v>
      </c>
      <c r="N459" s="44">
        <f t="shared" si="266"/>
        <v>330.69</v>
      </c>
      <c r="O459" s="44">
        <f t="shared" si="266"/>
        <v>330.69</v>
      </c>
      <c r="P459" s="44">
        <f t="shared" si="266"/>
        <v>330.69</v>
      </c>
      <c r="Q459" s="44">
        <f t="shared" si="266"/>
        <v>330.69</v>
      </c>
      <c r="R459" s="44">
        <f t="shared" si="266"/>
        <v>330.69</v>
      </c>
      <c r="S459" s="44">
        <f t="shared" si="266"/>
        <v>330.69</v>
      </c>
      <c r="T459" s="44">
        <f t="shared" si="266"/>
        <v>330.69</v>
      </c>
      <c r="U459" s="44">
        <f t="shared" si="266"/>
        <v>330.69</v>
      </c>
      <c r="V459" s="44">
        <f t="shared" si="266"/>
        <v>330.69</v>
      </c>
      <c r="W459" s="44">
        <f t="shared" si="266"/>
        <v>330.69</v>
      </c>
      <c r="X459" s="44">
        <f t="shared" si="266"/>
        <v>330.69</v>
      </c>
      <c r="Y459" s="44">
        <f t="shared" si="266"/>
        <v>330.69</v>
      </c>
      <c r="Z459" s="44">
        <f t="shared" si="266"/>
        <v>330.69</v>
      </c>
      <c r="AA459" s="44">
        <f t="shared" si="266"/>
        <v>330.69</v>
      </c>
    </row>
    <row r="460" spans="1:27" collapsed="1" x14ac:dyDescent="0.2">
      <c r="A460" s="98" t="s">
        <v>2859</v>
      </c>
      <c r="B460" s="28" t="str">
        <f>"28"&amp;"."&amp;$B$801&amp;"."&amp;$B$802</f>
        <v>28.08.2023</v>
      </c>
      <c r="C460" s="90" t="s">
        <v>76</v>
      </c>
      <c r="D460" s="91">
        <f>ROUND(((D461+D462+D464+D463)/1000),5)</f>
        <v>1.8244800000000001</v>
      </c>
      <c r="E460" s="91">
        <f>ROUND(((E461+E462+E464+E463)/1000),5)</f>
        <v>1.6828099999999999</v>
      </c>
      <c r="F460" s="91">
        <f>ROUND(((F461+F462+F464+F463)/1000),5)</f>
        <v>1.6126100000000001</v>
      </c>
      <c r="G460" s="91">
        <f t="shared" ref="G460:AA460" si="267">ROUND(((G461+G462+G464+G463)/1000),5)</f>
        <v>1.5496399999999999</v>
      </c>
      <c r="H460" s="91">
        <f t="shared" si="267"/>
        <v>1.5940099999999999</v>
      </c>
      <c r="I460" s="91">
        <f t="shared" si="267"/>
        <v>1.68404</v>
      </c>
      <c r="J460" s="91">
        <f t="shared" si="267"/>
        <v>1.8593599999999999</v>
      </c>
      <c r="K460" s="91">
        <f t="shared" si="267"/>
        <v>2.1397699999999999</v>
      </c>
      <c r="L460" s="91">
        <f t="shared" si="267"/>
        <v>2.4208400000000001</v>
      </c>
      <c r="M460" s="91">
        <f t="shared" si="267"/>
        <v>2.53295</v>
      </c>
      <c r="N460" s="91">
        <f t="shared" si="267"/>
        <v>2.54718</v>
      </c>
      <c r="O460" s="91">
        <f t="shared" si="267"/>
        <v>2.5478999999999998</v>
      </c>
      <c r="P460" s="91">
        <f t="shared" si="267"/>
        <v>2.5386500000000001</v>
      </c>
      <c r="Q460" s="91">
        <f t="shared" si="267"/>
        <v>2.5940799999999999</v>
      </c>
      <c r="R460" s="91">
        <f t="shared" si="267"/>
        <v>2.68763</v>
      </c>
      <c r="S460" s="91">
        <f t="shared" si="267"/>
        <v>2.6795800000000001</v>
      </c>
      <c r="T460" s="91">
        <f t="shared" si="267"/>
        <v>2.6972900000000002</v>
      </c>
      <c r="U460" s="91">
        <f t="shared" si="267"/>
        <v>2.5571199999999998</v>
      </c>
      <c r="V460" s="91">
        <f t="shared" si="267"/>
        <v>2.5501200000000002</v>
      </c>
      <c r="W460" s="91">
        <f t="shared" si="267"/>
        <v>2.5576400000000001</v>
      </c>
      <c r="X460" s="91">
        <f t="shared" si="267"/>
        <v>2.5333899999999998</v>
      </c>
      <c r="Y460" s="91">
        <f t="shared" si="267"/>
        <v>2.4493</v>
      </c>
      <c r="Z460" s="91">
        <f t="shared" si="267"/>
        <v>2.2160099999999998</v>
      </c>
      <c r="AA460" s="91">
        <f t="shared" si="267"/>
        <v>1.97173</v>
      </c>
    </row>
    <row r="461" spans="1:27" ht="12.75" hidden="1" customHeight="1" outlineLevel="1" x14ac:dyDescent="0.2">
      <c r="A461" s="99" t="s">
        <v>2860</v>
      </c>
      <c r="B461" s="63" t="s">
        <v>238</v>
      </c>
      <c r="C461" s="43" t="s">
        <v>79</v>
      </c>
      <c r="D461" s="44">
        <v>1272.8399999999999</v>
      </c>
      <c r="E461" s="44">
        <v>1131.17</v>
      </c>
      <c r="F461" s="44">
        <v>1060.97</v>
      </c>
      <c r="G461" s="44">
        <v>998</v>
      </c>
      <c r="H461" s="44">
        <v>1042.3699999999999</v>
      </c>
      <c r="I461" s="44">
        <v>1132.4000000000001</v>
      </c>
      <c r="J461" s="44">
        <v>1307.72</v>
      </c>
      <c r="K461" s="44">
        <v>1588.13</v>
      </c>
      <c r="L461" s="44">
        <v>1869.2</v>
      </c>
      <c r="M461" s="44">
        <v>1981.31</v>
      </c>
      <c r="N461" s="44">
        <v>1995.54</v>
      </c>
      <c r="O461" s="44">
        <v>1996.26</v>
      </c>
      <c r="P461" s="44">
        <v>1987.01</v>
      </c>
      <c r="Q461" s="44">
        <v>2042.44</v>
      </c>
      <c r="R461" s="44">
        <v>2135.9899999999998</v>
      </c>
      <c r="S461" s="44">
        <v>2127.94</v>
      </c>
      <c r="T461" s="44">
        <v>2145.65</v>
      </c>
      <c r="U461" s="44">
        <v>2005.48</v>
      </c>
      <c r="V461" s="44">
        <v>1998.48</v>
      </c>
      <c r="W461" s="44">
        <v>2006</v>
      </c>
      <c r="X461" s="44">
        <v>1981.75</v>
      </c>
      <c r="Y461" s="44">
        <v>1897.66</v>
      </c>
      <c r="Z461" s="44">
        <v>1664.37</v>
      </c>
      <c r="AA461" s="44">
        <v>1420.09</v>
      </c>
    </row>
    <row r="462" spans="1:27" ht="12.75" hidden="1" customHeight="1" outlineLevel="1" x14ac:dyDescent="0.2">
      <c r="A462" s="99" t="s">
        <v>2861</v>
      </c>
      <c r="B462" s="63" t="s">
        <v>90</v>
      </c>
      <c r="C462" s="43" t="s">
        <v>79</v>
      </c>
      <c r="D462" s="44">
        <f>$D$327</f>
        <v>217.03</v>
      </c>
      <c r="E462" s="44">
        <f t="shared" ref="E462:AA462" si="268">$D$327</f>
        <v>217.03</v>
      </c>
      <c r="F462" s="44">
        <f t="shared" si="268"/>
        <v>217.03</v>
      </c>
      <c r="G462" s="44">
        <f t="shared" si="268"/>
        <v>217.03</v>
      </c>
      <c r="H462" s="44">
        <f t="shared" si="268"/>
        <v>217.03</v>
      </c>
      <c r="I462" s="44">
        <f t="shared" si="268"/>
        <v>217.03</v>
      </c>
      <c r="J462" s="44">
        <f t="shared" si="268"/>
        <v>217.03</v>
      </c>
      <c r="K462" s="44">
        <f t="shared" si="268"/>
        <v>217.03</v>
      </c>
      <c r="L462" s="44">
        <f t="shared" si="268"/>
        <v>217.03</v>
      </c>
      <c r="M462" s="44">
        <f t="shared" si="268"/>
        <v>217.03</v>
      </c>
      <c r="N462" s="44">
        <f t="shared" si="268"/>
        <v>217.03</v>
      </c>
      <c r="O462" s="44">
        <f t="shared" si="268"/>
        <v>217.03</v>
      </c>
      <c r="P462" s="44">
        <f t="shared" si="268"/>
        <v>217.03</v>
      </c>
      <c r="Q462" s="44">
        <f t="shared" si="268"/>
        <v>217.03</v>
      </c>
      <c r="R462" s="44">
        <f t="shared" si="268"/>
        <v>217.03</v>
      </c>
      <c r="S462" s="44">
        <f t="shared" si="268"/>
        <v>217.03</v>
      </c>
      <c r="T462" s="44">
        <f t="shared" si="268"/>
        <v>217.03</v>
      </c>
      <c r="U462" s="44">
        <f t="shared" si="268"/>
        <v>217.03</v>
      </c>
      <c r="V462" s="44">
        <f t="shared" si="268"/>
        <v>217.03</v>
      </c>
      <c r="W462" s="44">
        <f t="shared" si="268"/>
        <v>217.03</v>
      </c>
      <c r="X462" s="44">
        <f t="shared" si="268"/>
        <v>217.03</v>
      </c>
      <c r="Y462" s="44">
        <f t="shared" si="268"/>
        <v>217.03</v>
      </c>
      <c r="Z462" s="44">
        <f t="shared" si="268"/>
        <v>217.03</v>
      </c>
      <c r="AA462" s="44">
        <f t="shared" si="268"/>
        <v>217.03</v>
      </c>
    </row>
    <row r="463" spans="1:27" ht="12.75" hidden="1" customHeight="1" outlineLevel="1" x14ac:dyDescent="0.2">
      <c r="A463" s="99" t="s">
        <v>2862</v>
      </c>
      <c r="B463" s="63" t="s">
        <v>83</v>
      </c>
      <c r="C463" s="43" t="s">
        <v>79</v>
      </c>
      <c r="D463" s="44">
        <v>3.92</v>
      </c>
      <c r="E463" s="44">
        <v>3.92</v>
      </c>
      <c r="F463" s="44">
        <v>3.92</v>
      </c>
      <c r="G463" s="44">
        <v>3.92</v>
      </c>
      <c r="H463" s="44">
        <v>3.92</v>
      </c>
      <c r="I463" s="44">
        <v>3.92</v>
      </c>
      <c r="J463" s="44">
        <v>3.92</v>
      </c>
      <c r="K463" s="44">
        <v>3.92</v>
      </c>
      <c r="L463" s="44">
        <v>3.92</v>
      </c>
      <c r="M463" s="44">
        <v>3.92</v>
      </c>
      <c r="N463" s="44">
        <v>3.92</v>
      </c>
      <c r="O463" s="44">
        <v>3.92</v>
      </c>
      <c r="P463" s="44">
        <v>3.92</v>
      </c>
      <c r="Q463" s="44">
        <v>3.92</v>
      </c>
      <c r="R463" s="44">
        <v>3.92</v>
      </c>
      <c r="S463" s="44">
        <v>3.92</v>
      </c>
      <c r="T463" s="44">
        <v>3.92</v>
      </c>
      <c r="U463" s="44">
        <v>3.92</v>
      </c>
      <c r="V463" s="44">
        <v>3.92</v>
      </c>
      <c r="W463" s="44">
        <v>3.92</v>
      </c>
      <c r="X463" s="44">
        <v>3.92</v>
      </c>
      <c r="Y463" s="44">
        <v>3.92</v>
      </c>
      <c r="Z463" s="44">
        <v>3.92</v>
      </c>
      <c r="AA463" s="44">
        <v>3.92</v>
      </c>
    </row>
    <row r="464" spans="1:27" ht="12.75" hidden="1" customHeight="1" outlineLevel="1" x14ac:dyDescent="0.2">
      <c r="A464" s="99" t="s">
        <v>2863</v>
      </c>
      <c r="B464" s="63" t="s">
        <v>81</v>
      </c>
      <c r="C464" s="43" t="s">
        <v>79</v>
      </c>
      <c r="D464" s="44">
        <f>$D$11</f>
        <v>330.69</v>
      </c>
      <c r="E464" s="44">
        <f t="shared" ref="E464:AA464" si="269">$D$11</f>
        <v>330.69</v>
      </c>
      <c r="F464" s="44">
        <f t="shared" si="269"/>
        <v>330.69</v>
      </c>
      <c r="G464" s="44">
        <f t="shared" si="269"/>
        <v>330.69</v>
      </c>
      <c r="H464" s="44">
        <f t="shared" si="269"/>
        <v>330.69</v>
      </c>
      <c r="I464" s="44">
        <f t="shared" si="269"/>
        <v>330.69</v>
      </c>
      <c r="J464" s="44">
        <f t="shared" si="269"/>
        <v>330.69</v>
      </c>
      <c r="K464" s="44">
        <f t="shared" si="269"/>
        <v>330.69</v>
      </c>
      <c r="L464" s="44">
        <f t="shared" si="269"/>
        <v>330.69</v>
      </c>
      <c r="M464" s="44">
        <f t="shared" si="269"/>
        <v>330.69</v>
      </c>
      <c r="N464" s="44">
        <f t="shared" si="269"/>
        <v>330.69</v>
      </c>
      <c r="O464" s="44">
        <f t="shared" si="269"/>
        <v>330.69</v>
      </c>
      <c r="P464" s="44">
        <f t="shared" si="269"/>
        <v>330.69</v>
      </c>
      <c r="Q464" s="44">
        <f t="shared" si="269"/>
        <v>330.69</v>
      </c>
      <c r="R464" s="44">
        <f t="shared" si="269"/>
        <v>330.69</v>
      </c>
      <c r="S464" s="44">
        <f t="shared" si="269"/>
        <v>330.69</v>
      </c>
      <c r="T464" s="44">
        <f t="shared" si="269"/>
        <v>330.69</v>
      </c>
      <c r="U464" s="44">
        <f t="shared" si="269"/>
        <v>330.69</v>
      </c>
      <c r="V464" s="44">
        <f t="shared" si="269"/>
        <v>330.69</v>
      </c>
      <c r="W464" s="44">
        <f t="shared" si="269"/>
        <v>330.69</v>
      </c>
      <c r="X464" s="44">
        <f t="shared" si="269"/>
        <v>330.69</v>
      </c>
      <c r="Y464" s="44">
        <f t="shared" si="269"/>
        <v>330.69</v>
      </c>
      <c r="Z464" s="44">
        <f t="shared" si="269"/>
        <v>330.69</v>
      </c>
      <c r="AA464" s="44">
        <f t="shared" si="269"/>
        <v>330.69</v>
      </c>
    </row>
    <row r="465" spans="1:27" collapsed="1" x14ac:dyDescent="0.2">
      <c r="A465" s="98" t="s">
        <v>2864</v>
      </c>
      <c r="B465" s="28" t="str">
        <f>"29"&amp;"."&amp;$B$801&amp;"."&amp;$B$802</f>
        <v>29.08.2023</v>
      </c>
      <c r="C465" s="90" t="s">
        <v>76</v>
      </c>
      <c r="D465" s="91">
        <f>ROUND(((D466+D467+D469+D468)/1000),5)</f>
        <v>1.83944</v>
      </c>
      <c r="E465" s="91">
        <f>ROUND(((E466+E467+E469+E468)/1000),5)</f>
        <v>1.7018200000000001</v>
      </c>
      <c r="F465" s="91">
        <f>ROUND(((F466+F467+F469+F468)/1000),5)</f>
        <v>1.5842499999999999</v>
      </c>
      <c r="G465" s="91">
        <f t="shared" ref="G465:AA465" si="270">ROUND(((G466+G467+G469+G468)/1000),5)</f>
        <v>1.58649</v>
      </c>
      <c r="H465" s="91">
        <f t="shared" si="270"/>
        <v>1.6581699999999999</v>
      </c>
      <c r="I465" s="91">
        <f t="shared" si="270"/>
        <v>1.7900799999999999</v>
      </c>
      <c r="J465" s="91">
        <f t="shared" si="270"/>
        <v>1.87649</v>
      </c>
      <c r="K465" s="91">
        <f t="shared" si="270"/>
        <v>2.13673</v>
      </c>
      <c r="L465" s="91">
        <f t="shared" si="270"/>
        <v>2.4960100000000001</v>
      </c>
      <c r="M465" s="91">
        <f t="shared" si="270"/>
        <v>2.5610300000000001</v>
      </c>
      <c r="N465" s="91">
        <f t="shared" si="270"/>
        <v>2.6003799999999999</v>
      </c>
      <c r="O465" s="91">
        <f t="shared" si="270"/>
        <v>2.5784400000000001</v>
      </c>
      <c r="P465" s="91">
        <f t="shared" si="270"/>
        <v>2.56921</v>
      </c>
      <c r="Q465" s="91">
        <f t="shared" si="270"/>
        <v>2.5878000000000001</v>
      </c>
      <c r="R465" s="91">
        <f t="shared" si="270"/>
        <v>2.63469</v>
      </c>
      <c r="S465" s="91">
        <f t="shared" si="270"/>
        <v>2.6347800000000001</v>
      </c>
      <c r="T465" s="91">
        <f t="shared" si="270"/>
        <v>2.6250200000000001</v>
      </c>
      <c r="U465" s="91">
        <f t="shared" si="270"/>
        <v>2.6073900000000001</v>
      </c>
      <c r="V465" s="91">
        <f t="shared" si="270"/>
        <v>2.5853100000000002</v>
      </c>
      <c r="W465" s="91">
        <f t="shared" si="270"/>
        <v>2.6162399999999999</v>
      </c>
      <c r="X465" s="91">
        <f t="shared" si="270"/>
        <v>2.6219999999999999</v>
      </c>
      <c r="Y465" s="91">
        <f t="shared" si="270"/>
        <v>2.5615100000000002</v>
      </c>
      <c r="Z465" s="91">
        <f t="shared" si="270"/>
        <v>2.2115399999999998</v>
      </c>
      <c r="AA465" s="91">
        <f t="shared" si="270"/>
        <v>2.0073099999999999</v>
      </c>
    </row>
    <row r="466" spans="1:27" ht="12.75" hidden="1" customHeight="1" outlineLevel="1" x14ac:dyDescent="0.2">
      <c r="A466" s="99" t="s">
        <v>2865</v>
      </c>
      <c r="B466" s="63" t="s">
        <v>238</v>
      </c>
      <c r="C466" s="43" t="s">
        <v>79</v>
      </c>
      <c r="D466" s="44">
        <v>1287.8</v>
      </c>
      <c r="E466" s="44">
        <v>1150.18</v>
      </c>
      <c r="F466" s="44">
        <v>1032.6099999999999</v>
      </c>
      <c r="G466" s="44">
        <v>1034.8499999999999</v>
      </c>
      <c r="H466" s="44">
        <v>1106.53</v>
      </c>
      <c r="I466" s="44">
        <v>1238.44</v>
      </c>
      <c r="J466" s="44">
        <v>1324.85</v>
      </c>
      <c r="K466" s="44">
        <v>1585.09</v>
      </c>
      <c r="L466" s="44">
        <v>1944.37</v>
      </c>
      <c r="M466" s="44">
        <v>2009.39</v>
      </c>
      <c r="N466" s="44">
        <v>2048.7399999999998</v>
      </c>
      <c r="O466" s="44">
        <v>2026.8</v>
      </c>
      <c r="P466" s="44">
        <v>2017.57</v>
      </c>
      <c r="Q466" s="44">
        <v>2036.16</v>
      </c>
      <c r="R466" s="44">
        <v>2083.0500000000002</v>
      </c>
      <c r="S466" s="44">
        <v>2083.14</v>
      </c>
      <c r="T466" s="44">
        <v>2073.38</v>
      </c>
      <c r="U466" s="44">
        <v>2055.75</v>
      </c>
      <c r="V466" s="44">
        <v>2033.67</v>
      </c>
      <c r="W466" s="44">
        <v>2064.6</v>
      </c>
      <c r="X466" s="44">
        <v>2070.36</v>
      </c>
      <c r="Y466" s="44">
        <v>2009.87</v>
      </c>
      <c r="Z466" s="44">
        <v>1659.9</v>
      </c>
      <c r="AA466" s="44">
        <v>1455.67</v>
      </c>
    </row>
    <row r="467" spans="1:27" ht="12.75" hidden="1" customHeight="1" outlineLevel="1" x14ac:dyDescent="0.2">
      <c r="A467" s="99" t="s">
        <v>2866</v>
      </c>
      <c r="B467" s="63" t="s">
        <v>90</v>
      </c>
      <c r="C467" s="43" t="s">
        <v>79</v>
      </c>
      <c r="D467" s="44">
        <f>$D$327</f>
        <v>217.03</v>
      </c>
      <c r="E467" s="44">
        <f t="shared" ref="E467:AA467" si="271">$D$327</f>
        <v>217.03</v>
      </c>
      <c r="F467" s="44">
        <f t="shared" si="271"/>
        <v>217.03</v>
      </c>
      <c r="G467" s="44">
        <f t="shared" si="271"/>
        <v>217.03</v>
      </c>
      <c r="H467" s="44">
        <f t="shared" si="271"/>
        <v>217.03</v>
      </c>
      <c r="I467" s="44">
        <f t="shared" si="271"/>
        <v>217.03</v>
      </c>
      <c r="J467" s="44">
        <f t="shared" si="271"/>
        <v>217.03</v>
      </c>
      <c r="K467" s="44">
        <f t="shared" si="271"/>
        <v>217.03</v>
      </c>
      <c r="L467" s="44">
        <f t="shared" si="271"/>
        <v>217.03</v>
      </c>
      <c r="M467" s="44">
        <f t="shared" si="271"/>
        <v>217.03</v>
      </c>
      <c r="N467" s="44">
        <f t="shared" si="271"/>
        <v>217.03</v>
      </c>
      <c r="O467" s="44">
        <f t="shared" si="271"/>
        <v>217.03</v>
      </c>
      <c r="P467" s="44">
        <f t="shared" si="271"/>
        <v>217.03</v>
      </c>
      <c r="Q467" s="44">
        <f t="shared" si="271"/>
        <v>217.03</v>
      </c>
      <c r="R467" s="44">
        <f t="shared" si="271"/>
        <v>217.03</v>
      </c>
      <c r="S467" s="44">
        <f t="shared" si="271"/>
        <v>217.03</v>
      </c>
      <c r="T467" s="44">
        <f t="shared" si="271"/>
        <v>217.03</v>
      </c>
      <c r="U467" s="44">
        <f t="shared" si="271"/>
        <v>217.03</v>
      </c>
      <c r="V467" s="44">
        <f t="shared" si="271"/>
        <v>217.03</v>
      </c>
      <c r="W467" s="44">
        <f t="shared" si="271"/>
        <v>217.03</v>
      </c>
      <c r="X467" s="44">
        <f t="shared" si="271"/>
        <v>217.03</v>
      </c>
      <c r="Y467" s="44">
        <f t="shared" si="271"/>
        <v>217.03</v>
      </c>
      <c r="Z467" s="44">
        <f t="shared" si="271"/>
        <v>217.03</v>
      </c>
      <c r="AA467" s="44">
        <f t="shared" si="271"/>
        <v>217.03</v>
      </c>
    </row>
    <row r="468" spans="1:27" ht="12.75" hidden="1" customHeight="1" outlineLevel="1" x14ac:dyDescent="0.2">
      <c r="A468" s="99" t="s">
        <v>2867</v>
      </c>
      <c r="B468" s="63" t="s">
        <v>83</v>
      </c>
      <c r="C468" s="43" t="s">
        <v>79</v>
      </c>
      <c r="D468" s="44">
        <v>3.92</v>
      </c>
      <c r="E468" s="44">
        <v>3.92</v>
      </c>
      <c r="F468" s="44">
        <v>3.92</v>
      </c>
      <c r="G468" s="44">
        <v>3.92</v>
      </c>
      <c r="H468" s="44">
        <v>3.92</v>
      </c>
      <c r="I468" s="44">
        <v>3.92</v>
      </c>
      <c r="J468" s="44">
        <v>3.92</v>
      </c>
      <c r="K468" s="44">
        <v>3.92</v>
      </c>
      <c r="L468" s="44">
        <v>3.92</v>
      </c>
      <c r="M468" s="44">
        <v>3.92</v>
      </c>
      <c r="N468" s="44">
        <v>3.92</v>
      </c>
      <c r="O468" s="44">
        <v>3.92</v>
      </c>
      <c r="P468" s="44">
        <v>3.92</v>
      </c>
      <c r="Q468" s="44">
        <v>3.92</v>
      </c>
      <c r="R468" s="44">
        <v>3.92</v>
      </c>
      <c r="S468" s="44">
        <v>3.92</v>
      </c>
      <c r="T468" s="44">
        <v>3.92</v>
      </c>
      <c r="U468" s="44">
        <v>3.92</v>
      </c>
      <c r="V468" s="44">
        <v>3.92</v>
      </c>
      <c r="W468" s="44">
        <v>3.92</v>
      </c>
      <c r="X468" s="44">
        <v>3.92</v>
      </c>
      <c r="Y468" s="44">
        <v>3.92</v>
      </c>
      <c r="Z468" s="44">
        <v>3.92</v>
      </c>
      <c r="AA468" s="44">
        <v>3.92</v>
      </c>
    </row>
    <row r="469" spans="1:27" ht="12.75" hidden="1" customHeight="1" outlineLevel="1" x14ac:dyDescent="0.2">
      <c r="A469" s="99" t="s">
        <v>2868</v>
      </c>
      <c r="B469" s="63" t="s">
        <v>81</v>
      </c>
      <c r="C469" s="43" t="s">
        <v>79</v>
      </c>
      <c r="D469" s="44">
        <f>$D$11</f>
        <v>330.69</v>
      </c>
      <c r="E469" s="44">
        <f t="shared" ref="E469:AA469" si="272">$D$11</f>
        <v>330.69</v>
      </c>
      <c r="F469" s="44">
        <f t="shared" si="272"/>
        <v>330.69</v>
      </c>
      <c r="G469" s="44">
        <f t="shared" si="272"/>
        <v>330.69</v>
      </c>
      <c r="H469" s="44">
        <f t="shared" si="272"/>
        <v>330.69</v>
      </c>
      <c r="I469" s="44">
        <f t="shared" si="272"/>
        <v>330.69</v>
      </c>
      <c r="J469" s="44">
        <f t="shared" si="272"/>
        <v>330.69</v>
      </c>
      <c r="K469" s="44">
        <f t="shared" si="272"/>
        <v>330.69</v>
      </c>
      <c r="L469" s="44">
        <f t="shared" si="272"/>
        <v>330.69</v>
      </c>
      <c r="M469" s="44">
        <f t="shared" si="272"/>
        <v>330.69</v>
      </c>
      <c r="N469" s="44">
        <f t="shared" si="272"/>
        <v>330.69</v>
      </c>
      <c r="O469" s="44">
        <f t="shared" si="272"/>
        <v>330.69</v>
      </c>
      <c r="P469" s="44">
        <f t="shared" si="272"/>
        <v>330.69</v>
      </c>
      <c r="Q469" s="44">
        <f t="shared" si="272"/>
        <v>330.69</v>
      </c>
      <c r="R469" s="44">
        <f t="shared" si="272"/>
        <v>330.69</v>
      </c>
      <c r="S469" s="44">
        <f t="shared" si="272"/>
        <v>330.69</v>
      </c>
      <c r="T469" s="44">
        <f t="shared" si="272"/>
        <v>330.69</v>
      </c>
      <c r="U469" s="44">
        <f t="shared" si="272"/>
        <v>330.69</v>
      </c>
      <c r="V469" s="44">
        <f t="shared" si="272"/>
        <v>330.69</v>
      </c>
      <c r="W469" s="44">
        <f t="shared" si="272"/>
        <v>330.69</v>
      </c>
      <c r="X469" s="44">
        <f t="shared" si="272"/>
        <v>330.69</v>
      </c>
      <c r="Y469" s="44">
        <f t="shared" si="272"/>
        <v>330.69</v>
      </c>
      <c r="Z469" s="44">
        <f t="shared" si="272"/>
        <v>330.69</v>
      </c>
      <c r="AA469" s="44">
        <f t="shared" si="272"/>
        <v>330.69</v>
      </c>
    </row>
    <row r="470" spans="1:27" collapsed="1" x14ac:dyDescent="0.2">
      <c r="A470" s="98" t="s">
        <v>2869</v>
      </c>
      <c r="B470" s="28" t="str">
        <f>"30"&amp;"."&amp;$B$801&amp;"."&amp;$B$802</f>
        <v>30.08.2023</v>
      </c>
      <c r="C470" s="90" t="s">
        <v>76</v>
      </c>
      <c r="D470" s="91">
        <f>ROUND(((D471+D472+D474+D473)/1000),5)</f>
        <v>1.9965599999999999</v>
      </c>
      <c r="E470" s="91">
        <f>ROUND(((E471+E472+E474+E473)/1000),5)</f>
        <v>1.87066</v>
      </c>
      <c r="F470" s="91">
        <f>ROUND(((F471+F472+F474+F473)/1000),5)</f>
        <v>1.8171999999999999</v>
      </c>
      <c r="G470" s="91">
        <f t="shared" ref="G470:AA470" si="273">ROUND(((G471+G472+G474+G473)/1000),5)</f>
        <v>1.8077700000000001</v>
      </c>
      <c r="H470" s="91">
        <f t="shared" si="273"/>
        <v>1.81504</v>
      </c>
      <c r="I470" s="91">
        <f t="shared" si="273"/>
        <v>1.8757999999999999</v>
      </c>
      <c r="J470" s="91">
        <f t="shared" si="273"/>
        <v>1.9968300000000001</v>
      </c>
      <c r="K470" s="91">
        <f t="shared" si="273"/>
        <v>2.2145600000000001</v>
      </c>
      <c r="L470" s="91">
        <f t="shared" si="273"/>
        <v>2.5268000000000002</v>
      </c>
      <c r="M470" s="91">
        <f t="shared" si="273"/>
        <v>2.60263</v>
      </c>
      <c r="N470" s="91">
        <f t="shared" si="273"/>
        <v>2.6501899999999998</v>
      </c>
      <c r="O470" s="91">
        <f t="shared" si="273"/>
        <v>2.63063</v>
      </c>
      <c r="P470" s="91">
        <f t="shared" si="273"/>
        <v>2.6290200000000001</v>
      </c>
      <c r="Q470" s="91">
        <f t="shared" si="273"/>
        <v>2.64303</v>
      </c>
      <c r="R470" s="91">
        <f t="shared" si="273"/>
        <v>2.7352699999999999</v>
      </c>
      <c r="S470" s="91">
        <f t="shared" si="273"/>
        <v>2.7358199999999999</v>
      </c>
      <c r="T470" s="91">
        <f t="shared" si="273"/>
        <v>2.7219799999999998</v>
      </c>
      <c r="U470" s="91">
        <f t="shared" si="273"/>
        <v>2.7034899999999999</v>
      </c>
      <c r="V470" s="91">
        <f t="shared" si="273"/>
        <v>2.6738400000000002</v>
      </c>
      <c r="W470" s="91">
        <f t="shared" si="273"/>
        <v>2.7096</v>
      </c>
      <c r="X470" s="91">
        <f t="shared" si="273"/>
        <v>2.6868699999999999</v>
      </c>
      <c r="Y470" s="91">
        <f t="shared" si="273"/>
        <v>2.5588099999999998</v>
      </c>
      <c r="Z470" s="91">
        <f t="shared" si="273"/>
        <v>2.3106499999999999</v>
      </c>
      <c r="AA470" s="91">
        <f t="shared" si="273"/>
        <v>2.11951</v>
      </c>
    </row>
    <row r="471" spans="1:27" ht="12.75" hidden="1" customHeight="1" outlineLevel="1" x14ac:dyDescent="0.2">
      <c r="A471" s="99" t="s">
        <v>2870</v>
      </c>
      <c r="B471" s="63" t="s">
        <v>238</v>
      </c>
      <c r="C471" s="43" t="s">
        <v>79</v>
      </c>
      <c r="D471" s="44">
        <v>1444.92</v>
      </c>
      <c r="E471" s="44">
        <v>1319.02</v>
      </c>
      <c r="F471" s="44">
        <v>1265.56</v>
      </c>
      <c r="G471" s="44">
        <v>1256.1300000000001</v>
      </c>
      <c r="H471" s="44">
        <v>1263.4000000000001</v>
      </c>
      <c r="I471" s="44">
        <v>1324.16</v>
      </c>
      <c r="J471" s="44">
        <v>1445.19</v>
      </c>
      <c r="K471" s="44">
        <v>1662.92</v>
      </c>
      <c r="L471" s="44">
        <v>1975.16</v>
      </c>
      <c r="M471" s="44">
        <v>2050.9899999999998</v>
      </c>
      <c r="N471" s="44">
        <v>2098.5500000000002</v>
      </c>
      <c r="O471" s="44">
        <v>2078.9899999999998</v>
      </c>
      <c r="P471" s="44">
        <v>2077.38</v>
      </c>
      <c r="Q471" s="44">
        <v>2091.39</v>
      </c>
      <c r="R471" s="44">
        <v>2183.63</v>
      </c>
      <c r="S471" s="44">
        <v>2184.1799999999998</v>
      </c>
      <c r="T471" s="44">
        <v>2170.34</v>
      </c>
      <c r="U471" s="44">
        <v>2151.85</v>
      </c>
      <c r="V471" s="44">
        <v>2122.1999999999998</v>
      </c>
      <c r="W471" s="44">
        <v>2157.96</v>
      </c>
      <c r="X471" s="44">
        <v>2135.23</v>
      </c>
      <c r="Y471" s="44">
        <v>2007.17</v>
      </c>
      <c r="Z471" s="44">
        <v>1759.01</v>
      </c>
      <c r="AA471" s="44">
        <v>1567.87</v>
      </c>
    </row>
    <row r="472" spans="1:27" ht="12.75" hidden="1" customHeight="1" outlineLevel="1" x14ac:dyDescent="0.2">
      <c r="A472" s="99" t="s">
        <v>2871</v>
      </c>
      <c r="B472" s="63" t="s">
        <v>90</v>
      </c>
      <c r="C472" s="43" t="s">
        <v>79</v>
      </c>
      <c r="D472" s="44">
        <f>$D$327</f>
        <v>217.03</v>
      </c>
      <c r="E472" s="44">
        <f t="shared" ref="E472:AA472" si="274">$D$327</f>
        <v>217.03</v>
      </c>
      <c r="F472" s="44">
        <f t="shared" si="274"/>
        <v>217.03</v>
      </c>
      <c r="G472" s="44">
        <f t="shared" si="274"/>
        <v>217.03</v>
      </c>
      <c r="H472" s="44">
        <f t="shared" si="274"/>
        <v>217.03</v>
      </c>
      <c r="I472" s="44">
        <f t="shared" si="274"/>
        <v>217.03</v>
      </c>
      <c r="J472" s="44">
        <f t="shared" si="274"/>
        <v>217.03</v>
      </c>
      <c r="K472" s="44">
        <f t="shared" si="274"/>
        <v>217.03</v>
      </c>
      <c r="L472" s="44">
        <f t="shared" si="274"/>
        <v>217.03</v>
      </c>
      <c r="M472" s="44">
        <f t="shared" si="274"/>
        <v>217.03</v>
      </c>
      <c r="N472" s="44">
        <f t="shared" si="274"/>
        <v>217.03</v>
      </c>
      <c r="O472" s="44">
        <f t="shared" si="274"/>
        <v>217.03</v>
      </c>
      <c r="P472" s="44">
        <f t="shared" si="274"/>
        <v>217.03</v>
      </c>
      <c r="Q472" s="44">
        <f t="shared" si="274"/>
        <v>217.03</v>
      </c>
      <c r="R472" s="44">
        <f t="shared" si="274"/>
        <v>217.03</v>
      </c>
      <c r="S472" s="44">
        <f t="shared" si="274"/>
        <v>217.03</v>
      </c>
      <c r="T472" s="44">
        <f t="shared" si="274"/>
        <v>217.03</v>
      </c>
      <c r="U472" s="44">
        <f t="shared" si="274"/>
        <v>217.03</v>
      </c>
      <c r="V472" s="44">
        <f t="shared" si="274"/>
        <v>217.03</v>
      </c>
      <c r="W472" s="44">
        <f t="shared" si="274"/>
        <v>217.03</v>
      </c>
      <c r="X472" s="44">
        <f t="shared" si="274"/>
        <v>217.03</v>
      </c>
      <c r="Y472" s="44">
        <f t="shared" si="274"/>
        <v>217.03</v>
      </c>
      <c r="Z472" s="44">
        <f t="shared" si="274"/>
        <v>217.03</v>
      </c>
      <c r="AA472" s="44">
        <f t="shared" si="274"/>
        <v>217.03</v>
      </c>
    </row>
    <row r="473" spans="1:27" ht="12.75" hidden="1" customHeight="1" outlineLevel="1" x14ac:dyDescent="0.2">
      <c r="A473" s="99" t="s">
        <v>2872</v>
      </c>
      <c r="B473" s="63" t="s">
        <v>83</v>
      </c>
      <c r="C473" s="43" t="s">
        <v>79</v>
      </c>
      <c r="D473" s="44">
        <v>3.92</v>
      </c>
      <c r="E473" s="44">
        <v>3.92</v>
      </c>
      <c r="F473" s="44">
        <v>3.92</v>
      </c>
      <c r="G473" s="44">
        <v>3.92</v>
      </c>
      <c r="H473" s="44">
        <v>3.92</v>
      </c>
      <c r="I473" s="44">
        <v>3.92</v>
      </c>
      <c r="J473" s="44">
        <v>3.92</v>
      </c>
      <c r="K473" s="44">
        <v>3.92</v>
      </c>
      <c r="L473" s="44">
        <v>3.92</v>
      </c>
      <c r="M473" s="44">
        <v>3.92</v>
      </c>
      <c r="N473" s="44">
        <v>3.92</v>
      </c>
      <c r="O473" s="44">
        <v>3.92</v>
      </c>
      <c r="P473" s="44">
        <v>3.92</v>
      </c>
      <c r="Q473" s="44">
        <v>3.92</v>
      </c>
      <c r="R473" s="44">
        <v>3.92</v>
      </c>
      <c r="S473" s="44">
        <v>3.92</v>
      </c>
      <c r="T473" s="44">
        <v>3.92</v>
      </c>
      <c r="U473" s="44">
        <v>3.92</v>
      </c>
      <c r="V473" s="44">
        <v>3.92</v>
      </c>
      <c r="W473" s="44">
        <v>3.92</v>
      </c>
      <c r="X473" s="44">
        <v>3.92</v>
      </c>
      <c r="Y473" s="44">
        <v>3.92</v>
      </c>
      <c r="Z473" s="44">
        <v>3.92</v>
      </c>
      <c r="AA473" s="44">
        <v>3.92</v>
      </c>
    </row>
    <row r="474" spans="1:27" ht="12.75" hidden="1" customHeight="1" outlineLevel="1" x14ac:dyDescent="0.2">
      <c r="A474" s="99" t="s">
        <v>2873</v>
      </c>
      <c r="B474" s="63" t="s">
        <v>81</v>
      </c>
      <c r="C474" s="43" t="s">
        <v>79</v>
      </c>
      <c r="D474" s="44">
        <f>$D$11</f>
        <v>330.69</v>
      </c>
      <c r="E474" s="44">
        <f t="shared" ref="E474:AA474" si="275">$D$11</f>
        <v>330.69</v>
      </c>
      <c r="F474" s="44">
        <f t="shared" si="275"/>
        <v>330.69</v>
      </c>
      <c r="G474" s="44">
        <f t="shared" si="275"/>
        <v>330.69</v>
      </c>
      <c r="H474" s="44">
        <f t="shared" si="275"/>
        <v>330.69</v>
      </c>
      <c r="I474" s="44">
        <f t="shared" si="275"/>
        <v>330.69</v>
      </c>
      <c r="J474" s="44">
        <f t="shared" si="275"/>
        <v>330.69</v>
      </c>
      <c r="K474" s="44">
        <f t="shared" si="275"/>
        <v>330.69</v>
      </c>
      <c r="L474" s="44">
        <f t="shared" si="275"/>
        <v>330.69</v>
      </c>
      <c r="M474" s="44">
        <f t="shared" si="275"/>
        <v>330.69</v>
      </c>
      <c r="N474" s="44">
        <f t="shared" si="275"/>
        <v>330.69</v>
      </c>
      <c r="O474" s="44">
        <f t="shared" si="275"/>
        <v>330.69</v>
      </c>
      <c r="P474" s="44">
        <f t="shared" si="275"/>
        <v>330.69</v>
      </c>
      <c r="Q474" s="44">
        <f t="shared" si="275"/>
        <v>330.69</v>
      </c>
      <c r="R474" s="44">
        <f t="shared" si="275"/>
        <v>330.69</v>
      </c>
      <c r="S474" s="44">
        <f t="shared" si="275"/>
        <v>330.69</v>
      </c>
      <c r="T474" s="44">
        <f t="shared" si="275"/>
        <v>330.69</v>
      </c>
      <c r="U474" s="44">
        <f t="shared" si="275"/>
        <v>330.69</v>
      </c>
      <c r="V474" s="44">
        <f t="shared" si="275"/>
        <v>330.69</v>
      </c>
      <c r="W474" s="44">
        <f t="shared" si="275"/>
        <v>330.69</v>
      </c>
      <c r="X474" s="44">
        <f t="shared" si="275"/>
        <v>330.69</v>
      </c>
      <c r="Y474" s="44">
        <f t="shared" si="275"/>
        <v>330.69</v>
      </c>
      <c r="Z474" s="44">
        <f t="shared" si="275"/>
        <v>330.69</v>
      </c>
      <c r="AA474" s="44">
        <f t="shared" si="275"/>
        <v>330.69</v>
      </c>
    </row>
    <row r="475" spans="1:27" collapsed="1" x14ac:dyDescent="0.2">
      <c r="A475" s="98" t="s">
        <v>2874</v>
      </c>
      <c r="B475" s="28" t="str">
        <f>"31"&amp;"."&amp;$B$801&amp;"."&amp;$B$802</f>
        <v>31.08.2023</v>
      </c>
      <c r="C475" s="90" t="s">
        <v>76</v>
      </c>
      <c r="D475" s="91">
        <f>ROUND(((D476+D477+D479+D478)/1000),5)</f>
        <v>1.8115300000000001</v>
      </c>
      <c r="E475" s="91">
        <f>ROUND(((E476+E477+E479+E478)/1000),5)</f>
        <v>1.7027699999999999</v>
      </c>
      <c r="F475" s="91">
        <f>ROUND(((F476+F477+F479+F478)/1000),5)</f>
        <v>1.6181099999999999</v>
      </c>
      <c r="G475" s="91">
        <f t="shared" ref="G475:AA475" si="276">ROUND(((G476+G477+G479+G478)/1000),5)</f>
        <v>1.6004400000000001</v>
      </c>
      <c r="H475" s="91">
        <f t="shared" si="276"/>
        <v>1.64253</v>
      </c>
      <c r="I475" s="91">
        <f t="shared" si="276"/>
        <v>1.7676400000000001</v>
      </c>
      <c r="J475" s="91">
        <f t="shared" si="276"/>
        <v>1.9151</v>
      </c>
      <c r="K475" s="91">
        <f t="shared" si="276"/>
        <v>2.1772800000000001</v>
      </c>
      <c r="L475" s="91">
        <f t="shared" si="276"/>
        <v>2.4102600000000001</v>
      </c>
      <c r="M475" s="91">
        <f t="shared" si="276"/>
        <v>2.5296599999999998</v>
      </c>
      <c r="N475" s="91">
        <f t="shared" si="276"/>
        <v>2.72234</v>
      </c>
      <c r="O475" s="91">
        <f t="shared" si="276"/>
        <v>2.5695700000000001</v>
      </c>
      <c r="P475" s="91">
        <f t="shared" si="276"/>
        <v>2.51119</v>
      </c>
      <c r="Q475" s="91">
        <f t="shared" si="276"/>
        <v>2.54156</v>
      </c>
      <c r="R475" s="91">
        <f t="shared" si="276"/>
        <v>2.6789499999999999</v>
      </c>
      <c r="S475" s="91">
        <f t="shared" si="276"/>
        <v>2.6675599999999999</v>
      </c>
      <c r="T475" s="91">
        <f t="shared" si="276"/>
        <v>2.65036</v>
      </c>
      <c r="U475" s="91">
        <f t="shared" si="276"/>
        <v>2.6233599999999999</v>
      </c>
      <c r="V475" s="91">
        <f t="shared" si="276"/>
        <v>2.6274500000000001</v>
      </c>
      <c r="W475" s="91">
        <f t="shared" si="276"/>
        <v>2.6285400000000001</v>
      </c>
      <c r="X475" s="91">
        <f t="shared" si="276"/>
        <v>2.67624</v>
      </c>
      <c r="Y475" s="91">
        <f t="shared" si="276"/>
        <v>2.5835400000000002</v>
      </c>
      <c r="Z475" s="91">
        <f t="shared" si="276"/>
        <v>2.29488</v>
      </c>
      <c r="AA475" s="91">
        <f t="shared" si="276"/>
        <v>2.0924100000000001</v>
      </c>
    </row>
    <row r="476" spans="1:27" ht="12.75" hidden="1" customHeight="1" outlineLevel="1" x14ac:dyDescent="0.2">
      <c r="A476" s="99" t="s">
        <v>2875</v>
      </c>
      <c r="B476" s="63" t="s">
        <v>238</v>
      </c>
      <c r="C476" s="43" t="s">
        <v>79</v>
      </c>
      <c r="D476" s="44">
        <v>1259.8900000000001</v>
      </c>
      <c r="E476" s="44">
        <v>1151.1300000000001</v>
      </c>
      <c r="F476" s="44">
        <v>1066.47</v>
      </c>
      <c r="G476" s="44">
        <v>1048.8</v>
      </c>
      <c r="H476" s="44">
        <v>1090.8900000000001</v>
      </c>
      <c r="I476" s="44">
        <v>1216</v>
      </c>
      <c r="J476" s="44">
        <v>1363.46</v>
      </c>
      <c r="K476" s="44">
        <v>1625.64</v>
      </c>
      <c r="L476" s="44">
        <v>1858.62</v>
      </c>
      <c r="M476" s="44">
        <v>1978.02</v>
      </c>
      <c r="N476" s="44">
        <v>2170.6999999999998</v>
      </c>
      <c r="O476" s="44">
        <v>2017.93</v>
      </c>
      <c r="P476" s="44">
        <v>1959.55</v>
      </c>
      <c r="Q476" s="44">
        <v>1989.92</v>
      </c>
      <c r="R476" s="44">
        <v>2127.31</v>
      </c>
      <c r="S476" s="44">
        <v>2115.92</v>
      </c>
      <c r="T476" s="44">
        <v>2098.7199999999998</v>
      </c>
      <c r="U476" s="44">
        <v>2071.7199999999998</v>
      </c>
      <c r="V476" s="44">
        <v>2075.81</v>
      </c>
      <c r="W476" s="44">
        <v>2076.9</v>
      </c>
      <c r="X476" s="44">
        <v>2124.6</v>
      </c>
      <c r="Y476" s="44">
        <v>2031.9</v>
      </c>
      <c r="Z476" s="44">
        <v>1743.24</v>
      </c>
      <c r="AA476" s="44">
        <v>1540.77</v>
      </c>
    </row>
    <row r="477" spans="1:27" ht="12.75" hidden="1" customHeight="1" outlineLevel="1" x14ac:dyDescent="0.2">
      <c r="A477" s="99" t="s">
        <v>2876</v>
      </c>
      <c r="B477" s="63" t="s">
        <v>90</v>
      </c>
      <c r="C477" s="43" t="s">
        <v>79</v>
      </c>
      <c r="D477" s="44">
        <f>$D$327</f>
        <v>217.03</v>
      </c>
      <c r="E477" s="44">
        <f t="shared" ref="E477:AA477" si="277">$D$327</f>
        <v>217.03</v>
      </c>
      <c r="F477" s="44">
        <f t="shared" si="277"/>
        <v>217.03</v>
      </c>
      <c r="G477" s="44">
        <f t="shared" si="277"/>
        <v>217.03</v>
      </c>
      <c r="H477" s="44">
        <f t="shared" si="277"/>
        <v>217.03</v>
      </c>
      <c r="I477" s="44">
        <f t="shared" si="277"/>
        <v>217.03</v>
      </c>
      <c r="J477" s="44">
        <f t="shared" si="277"/>
        <v>217.03</v>
      </c>
      <c r="K477" s="44">
        <f t="shared" si="277"/>
        <v>217.03</v>
      </c>
      <c r="L477" s="44">
        <f t="shared" si="277"/>
        <v>217.03</v>
      </c>
      <c r="M477" s="44">
        <f t="shared" si="277"/>
        <v>217.03</v>
      </c>
      <c r="N477" s="44">
        <f t="shared" si="277"/>
        <v>217.03</v>
      </c>
      <c r="O477" s="44">
        <f t="shared" si="277"/>
        <v>217.03</v>
      </c>
      <c r="P477" s="44">
        <f t="shared" si="277"/>
        <v>217.03</v>
      </c>
      <c r="Q477" s="44">
        <f t="shared" si="277"/>
        <v>217.03</v>
      </c>
      <c r="R477" s="44">
        <f t="shared" si="277"/>
        <v>217.03</v>
      </c>
      <c r="S477" s="44">
        <f t="shared" si="277"/>
        <v>217.03</v>
      </c>
      <c r="T477" s="44">
        <f t="shared" si="277"/>
        <v>217.03</v>
      </c>
      <c r="U477" s="44">
        <f t="shared" si="277"/>
        <v>217.03</v>
      </c>
      <c r="V477" s="44">
        <f t="shared" si="277"/>
        <v>217.03</v>
      </c>
      <c r="W477" s="44">
        <f t="shared" si="277"/>
        <v>217.03</v>
      </c>
      <c r="X477" s="44">
        <f t="shared" si="277"/>
        <v>217.03</v>
      </c>
      <c r="Y477" s="44">
        <f t="shared" si="277"/>
        <v>217.03</v>
      </c>
      <c r="Z477" s="44">
        <f t="shared" si="277"/>
        <v>217.03</v>
      </c>
      <c r="AA477" s="44">
        <f t="shared" si="277"/>
        <v>217.03</v>
      </c>
    </row>
    <row r="478" spans="1:27" ht="12.75" hidden="1" customHeight="1" outlineLevel="1" x14ac:dyDescent="0.2">
      <c r="A478" s="99" t="s">
        <v>2877</v>
      </c>
      <c r="B478" s="63" t="s">
        <v>83</v>
      </c>
      <c r="C478" s="43" t="s">
        <v>79</v>
      </c>
      <c r="D478" s="44">
        <v>3.92</v>
      </c>
      <c r="E478" s="44">
        <v>3.92</v>
      </c>
      <c r="F478" s="44">
        <v>3.92</v>
      </c>
      <c r="G478" s="44">
        <v>3.92</v>
      </c>
      <c r="H478" s="44">
        <v>3.92</v>
      </c>
      <c r="I478" s="44">
        <v>3.92</v>
      </c>
      <c r="J478" s="44">
        <v>3.92</v>
      </c>
      <c r="K478" s="44">
        <v>3.92</v>
      </c>
      <c r="L478" s="44">
        <v>3.92</v>
      </c>
      <c r="M478" s="44">
        <v>3.92</v>
      </c>
      <c r="N478" s="44">
        <v>3.92</v>
      </c>
      <c r="O478" s="44">
        <v>3.92</v>
      </c>
      <c r="P478" s="44">
        <v>3.92</v>
      </c>
      <c r="Q478" s="44">
        <v>3.92</v>
      </c>
      <c r="R478" s="44">
        <v>3.92</v>
      </c>
      <c r="S478" s="44">
        <v>3.92</v>
      </c>
      <c r="T478" s="44">
        <v>3.92</v>
      </c>
      <c r="U478" s="44">
        <v>3.92</v>
      </c>
      <c r="V478" s="44">
        <v>3.92</v>
      </c>
      <c r="W478" s="44">
        <v>3.92</v>
      </c>
      <c r="X478" s="44">
        <v>3.92</v>
      </c>
      <c r="Y478" s="44">
        <v>3.92</v>
      </c>
      <c r="Z478" s="44">
        <v>3.92</v>
      </c>
      <c r="AA478" s="44">
        <v>3.92</v>
      </c>
    </row>
    <row r="479" spans="1:27" ht="12.75" hidden="1" customHeight="1" outlineLevel="1" x14ac:dyDescent="0.2">
      <c r="A479" s="99" t="s">
        <v>2878</v>
      </c>
      <c r="B479" s="63" t="s">
        <v>81</v>
      </c>
      <c r="C479" s="43" t="s">
        <v>79</v>
      </c>
      <c r="D479" s="44">
        <f>$D$11</f>
        <v>330.69</v>
      </c>
      <c r="E479" s="44">
        <f t="shared" ref="E479:AA479" si="278">$D$11</f>
        <v>330.69</v>
      </c>
      <c r="F479" s="44">
        <f t="shared" si="278"/>
        <v>330.69</v>
      </c>
      <c r="G479" s="44">
        <f t="shared" si="278"/>
        <v>330.69</v>
      </c>
      <c r="H479" s="44">
        <f t="shared" si="278"/>
        <v>330.69</v>
      </c>
      <c r="I479" s="44">
        <f t="shared" si="278"/>
        <v>330.69</v>
      </c>
      <c r="J479" s="44">
        <f t="shared" si="278"/>
        <v>330.69</v>
      </c>
      <c r="K479" s="44">
        <f t="shared" si="278"/>
        <v>330.69</v>
      </c>
      <c r="L479" s="44">
        <f t="shared" si="278"/>
        <v>330.69</v>
      </c>
      <c r="M479" s="44">
        <f t="shared" si="278"/>
        <v>330.69</v>
      </c>
      <c r="N479" s="44">
        <f t="shared" si="278"/>
        <v>330.69</v>
      </c>
      <c r="O479" s="44">
        <f t="shared" si="278"/>
        <v>330.69</v>
      </c>
      <c r="P479" s="44">
        <f t="shared" si="278"/>
        <v>330.69</v>
      </c>
      <c r="Q479" s="44">
        <f t="shared" si="278"/>
        <v>330.69</v>
      </c>
      <c r="R479" s="44">
        <f t="shared" si="278"/>
        <v>330.69</v>
      </c>
      <c r="S479" s="44">
        <f t="shared" si="278"/>
        <v>330.69</v>
      </c>
      <c r="T479" s="44">
        <f t="shared" si="278"/>
        <v>330.69</v>
      </c>
      <c r="U479" s="44">
        <f t="shared" si="278"/>
        <v>330.69</v>
      </c>
      <c r="V479" s="44">
        <f t="shared" si="278"/>
        <v>330.69</v>
      </c>
      <c r="W479" s="44">
        <f t="shared" si="278"/>
        <v>330.69</v>
      </c>
      <c r="X479" s="44">
        <f t="shared" si="278"/>
        <v>330.69</v>
      </c>
      <c r="Y479" s="44">
        <f t="shared" si="278"/>
        <v>330.69</v>
      </c>
      <c r="Z479" s="44">
        <f t="shared" si="278"/>
        <v>330.69</v>
      </c>
      <c r="AA479" s="44">
        <f t="shared" si="278"/>
        <v>330.69</v>
      </c>
    </row>
    <row r="480" spans="1:27" collapsed="1" x14ac:dyDescent="0.2">
      <c r="B480" s="101" t="s">
        <v>392</v>
      </c>
    </row>
    <row r="481" spans="1:27" x14ac:dyDescent="0.2">
      <c r="B481" s="101" t="s">
        <v>392</v>
      </c>
    </row>
    <row r="482" spans="1:27" x14ac:dyDescent="0.2">
      <c r="A482" s="175" t="s">
        <v>705</v>
      </c>
      <c r="B482" s="176"/>
      <c r="C482" s="176"/>
      <c r="D482" s="176"/>
      <c r="E482" s="176"/>
      <c r="F482" s="1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7"/>
    </row>
    <row r="483" spans="1:27" ht="25.5" x14ac:dyDescent="0.2">
      <c r="A483" s="26" t="s">
        <v>64</v>
      </c>
      <c r="B483" s="27" t="s">
        <v>210</v>
      </c>
      <c r="C483" s="26" t="s">
        <v>211</v>
      </c>
      <c r="D483" s="27" t="s">
        <v>212</v>
      </c>
      <c r="E483" s="27" t="s">
        <v>213</v>
      </c>
      <c r="F483" s="27" t="s">
        <v>214</v>
      </c>
      <c r="G483" s="27" t="s">
        <v>215</v>
      </c>
      <c r="H483" s="27" t="s">
        <v>216</v>
      </c>
      <c r="I483" s="27" t="s">
        <v>217</v>
      </c>
      <c r="J483" s="27" t="s">
        <v>218</v>
      </c>
      <c r="K483" s="27" t="s">
        <v>219</v>
      </c>
      <c r="L483" s="27" t="s">
        <v>220</v>
      </c>
      <c r="M483" s="27" t="s">
        <v>221</v>
      </c>
      <c r="N483" s="27" t="s">
        <v>222</v>
      </c>
      <c r="O483" s="27" t="s">
        <v>223</v>
      </c>
      <c r="P483" s="27" t="s">
        <v>224</v>
      </c>
      <c r="Q483" s="27" t="s">
        <v>225</v>
      </c>
      <c r="R483" s="27" t="s">
        <v>226</v>
      </c>
      <c r="S483" s="27" t="s">
        <v>227</v>
      </c>
      <c r="T483" s="27" t="s">
        <v>228</v>
      </c>
      <c r="U483" s="27" t="s">
        <v>229</v>
      </c>
      <c r="V483" s="27" t="s">
        <v>230</v>
      </c>
      <c r="W483" s="27" t="s">
        <v>231</v>
      </c>
      <c r="X483" s="27" t="s">
        <v>232</v>
      </c>
      <c r="Y483" s="27" t="s">
        <v>233</v>
      </c>
      <c r="Z483" s="27" t="s">
        <v>234</v>
      </c>
      <c r="AA483" s="27" t="s">
        <v>235</v>
      </c>
    </row>
    <row r="484" spans="1:27" x14ac:dyDescent="0.2">
      <c r="A484" s="98" t="s">
        <v>2879</v>
      </c>
      <c r="B484" s="28" t="str">
        <f>"01"&amp;"."&amp;$B$801&amp;"."&amp;$B$802</f>
        <v>01.08.2023</v>
      </c>
      <c r="C484" s="90" t="s">
        <v>76</v>
      </c>
      <c r="D484" s="91">
        <f>ROUND(((D485+D486+D488+D487)/1000),5)</f>
        <v>1.81613</v>
      </c>
      <c r="E484" s="91">
        <f>ROUND(((E485+E486+E488+E487)/1000),5)</f>
        <v>1.61721</v>
      </c>
      <c r="F484" s="91">
        <f>ROUND(((F485+F486+F488+F487)/1000),5)</f>
        <v>1.4971099999999999</v>
      </c>
      <c r="G484" s="91">
        <f t="shared" ref="G484:AA484" si="279">ROUND(((G485+G486+G488+G487)/1000),5)</f>
        <v>1.48027</v>
      </c>
      <c r="H484" s="91">
        <f t="shared" si="279"/>
        <v>0.77612000000000003</v>
      </c>
      <c r="I484" s="91">
        <f t="shared" si="279"/>
        <v>1.47176</v>
      </c>
      <c r="J484" s="91">
        <f t="shared" si="279"/>
        <v>1.75613</v>
      </c>
      <c r="K484" s="91">
        <f t="shared" si="279"/>
        <v>2.2284199999999998</v>
      </c>
      <c r="L484" s="91">
        <f t="shared" si="279"/>
        <v>2.5927799999999999</v>
      </c>
      <c r="M484" s="91">
        <f t="shared" si="279"/>
        <v>2.9064399999999999</v>
      </c>
      <c r="N484" s="91">
        <f t="shared" si="279"/>
        <v>2.9862600000000001</v>
      </c>
      <c r="O484" s="91">
        <f t="shared" si="279"/>
        <v>2.9906000000000001</v>
      </c>
      <c r="P484" s="91">
        <f t="shared" si="279"/>
        <v>2.9838900000000002</v>
      </c>
      <c r="Q484" s="91">
        <f t="shared" si="279"/>
        <v>3.0084499999999998</v>
      </c>
      <c r="R484" s="91">
        <f t="shared" si="279"/>
        <v>2.8740999999999999</v>
      </c>
      <c r="S484" s="91">
        <f t="shared" si="279"/>
        <v>2.87981</v>
      </c>
      <c r="T484" s="91">
        <f t="shared" si="279"/>
        <v>2.88937</v>
      </c>
      <c r="U484" s="91">
        <f t="shared" si="279"/>
        <v>2.88001</v>
      </c>
      <c r="V484" s="91">
        <f t="shared" si="279"/>
        <v>2.8650799999999998</v>
      </c>
      <c r="W484" s="91">
        <f t="shared" si="279"/>
        <v>2.83243</v>
      </c>
      <c r="X484" s="91">
        <f t="shared" si="279"/>
        <v>2.79895</v>
      </c>
      <c r="Y484" s="91">
        <f t="shared" si="279"/>
        <v>2.7561900000000001</v>
      </c>
      <c r="Z484" s="91">
        <f t="shared" si="279"/>
        <v>2.5647899999999999</v>
      </c>
      <c r="AA484" s="91">
        <f t="shared" si="279"/>
        <v>2.1864699999999999</v>
      </c>
    </row>
    <row r="485" spans="1:27" ht="12.75" hidden="1" customHeight="1" outlineLevel="1" x14ac:dyDescent="0.2">
      <c r="A485" s="99" t="s">
        <v>2880</v>
      </c>
      <c r="B485" s="63" t="s">
        <v>238</v>
      </c>
      <c r="C485" s="43" t="s">
        <v>79</v>
      </c>
      <c r="D485" s="44">
        <v>1047.3399999999999</v>
      </c>
      <c r="E485" s="44">
        <v>848.42</v>
      </c>
      <c r="F485" s="44">
        <v>728.32</v>
      </c>
      <c r="G485" s="44">
        <v>711.48</v>
      </c>
      <c r="H485" s="44">
        <v>7.33</v>
      </c>
      <c r="I485" s="44">
        <v>702.97</v>
      </c>
      <c r="J485" s="44">
        <v>987.34</v>
      </c>
      <c r="K485" s="44">
        <v>1459.63</v>
      </c>
      <c r="L485" s="44">
        <v>1823.99</v>
      </c>
      <c r="M485" s="44">
        <v>2137.65</v>
      </c>
      <c r="N485" s="44">
        <v>2217.4699999999998</v>
      </c>
      <c r="O485" s="44">
        <v>2221.81</v>
      </c>
      <c r="P485" s="44">
        <v>2215.1</v>
      </c>
      <c r="Q485" s="44">
        <v>2239.66</v>
      </c>
      <c r="R485" s="44">
        <v>2105.31</v>
      </c>
      <c r="S485" s="44">
        <v>2111.02</v>
      </c>
      <c r="T485" s="44">
        <v>2120.58</v>
      </c>
      <c r="U485" s="44">
        <v>2111.2199999999998</v>
      </c>
      <c r="V485" s="44">
        <v>2096.29</v>
      </c>
      <c r="W485" s="44">
        <v>2063.64</v>
      </c>
      <c r="X485" s="44">
        <v>2030.16</v>
      </c>
      <c r="Y485" s="44">
        <v>1987.4</v>
      </c>
      <c r="Z485" s="44">
        <v>1796</v>
      </c>
      <c r="AA485" s="44">
        <v>1417.68</v>
      </c>
    </row>
    <row r="486" spans="1:27" ht="12.75" hidden="1" customHeight="1" outlineLevel="1" x14ac:dyDescent="0.2">
      <c r="A486" s="99" t="s">
        <v>2881</v>
      </c>
      <c r="B486" s="63" t="s">
        <v>90</v>
      </c>
      <c r="C486" s="43" t="s">
        <v>79</v>
      </c>
      <c r="D486" s="44">
        <v>434.18</v>
      </c>
      <c r="E486" s="44">
        <f>$D$486</f>
        <v>434.18</v>
      </c>
      <c r="F486" s="44">
        <f t="shared" ref="F486:AA486" si="280">$D$486</f>
        <v>434.18</v>
      </c>
      <c r="G486" s="44">
        <f t="shared" si="280"/>
        <v>434.18</v>
      </c>
      <c r="H486" s="44">
        <f t="shared" si="280"/>
        <v>434.18</v>
      </c>
      <c r="I486" s="44">
        <f t="shared" si="280"/>
        <v>434.18</v>
      </c>
      <c r="J486" s="44">
        <f t="shared" si="280"/>
        <v>434.18</v>
      </c>
      <c r="K486" s="44">
        <f t="shared" si="280"/>
        <v>434.18</v>
      </c>
      <c r="L486" s="44">
        <f t="shared" si="280"/>
        <v>434.18</v>
      </c>
      <c r="M486" s="44">
        <f t="shared" si="280"/>
        <v>434.18</v>
      </c>
      <c r="N486" s="44">
        <f t="shared" si="280"/>
        <v>434.18</v>
      </c>
      <c r="O486" s="44">
        <f t="shared" si="280"/>
        <v>434.18</v>
      </c>
      <c r="P486" s="44">
        <f t="shared" si="280"/>
        <v>434.18</v>
      </c>
      <c r="Q486" s="44">
        <f t="shared" si="280"/>
        <v>434.18</v>
      </c>
      <c r="R486" s="44">
        <f t="shared" si="280"/>
        <v>434.18</v>
      </c>
      <c r="S486" s="44">
        <f t="shared" si="280"/>
        <v>434.18</v>
      </c>
      <c r="T486" s="44">
        <f t="shared" si="280"/>
        <v>434.18</v>
      </c>
      <c r="U486" s="44">
        <f t="shared" si="280"/>
        <v>434.18</v>
      </c>
      <c r="V486" s="44">
        <f t="shared" si="280"/>
        <v>434.18</v>
      </c>
      <c r="W486" s="44">
        <f t="shared" si="280"/>
        <v>434.18</v>
      </c>
      <c r="X486" s="44">
        <f t="shared" si="280"/>
        <v>434.18</v>
      </c>
      <c r="Y486" s="44">
        <f t="shared" si="280"/>
        <v>434.18</v>
      </c>
      <c r="Z486" s="44">
        <f t="shared" si="280"/>
        <v>434.18</v>
      </c>
      <c r="AA486" s="44">
        <f t="shared" si="280"/>
        <v>434.18</v>
      </c>
    </row>
    <row r="487" spans="1:27" ht="12.75" hidden="1" customHeight="1" outlineLevel="1" x14ac:dyDescent="0.2">
      <c r="A487" s="99" t="s">
        <v>2882</v>
      </c>
      <c r="B487" s="63" t="s">
        <v>83</v>
      </c>
      <c r="C487" s="43" t="s">
        <v>79</v>
      </c>
      <c r="D487" s="44">
        <v>3.92</v>
      </c>
      <c r="E487" s="44">
        <v>3.92</v>
      </c>
      <c r="F487" s="44">
        <v>3.92</v>
      </c>
      <c r="G487" s="44">
        <v>3.92</v>
      </c>
      <c r="H487" s="44">
        <v>3.92</v>
      </c>
      <c r="I487" s="44">
        <v>3.92</v>
      </c>
      <c r="J487" s="44">
        <v>3.92</v>
      </c>
      <c r="K487" s="44">
        <v>3.92</v>
      </c>
      <c r="L487" s="44">
        <v>3.92</v>
      </c>
      <c r="M487" s="44">
        <v>3.92</v>
      </c>
      <c r="N487" s="44">
        <v>3.92</v>
      </c>
      <c r="O487" s="44">
        <v>3.92</v>
      </c>
      <c r="P487" s="44">
        <v>3.92</v>
      </c>
      <c r="Q487" s="44">
        <v>3.92</v>
      </c>
      <c r="R487" s="44">
        <v>3.92</v>
      </c>
      <c r="S487" s="44">
        <v>3.92</v>
      </c>
      <c r="T487" s="44">
        <v>3.92</v>
      </c>
      <c r="U487" s="44">
        <v>3.92</v>
      </c>
      <c r="V487" s="44">
        <v>3.92</v>
      </c>
      <c r="W487" s="44">
        <v>3.92</v>
      </c>
      <c r="X487" s="44">
        <v>3.92</v>
      </c>
      <c r="Y487" s="44">
        <v>3.92</v>
      </c>
      <c r="Z487" s="44">
        <v>3.92</v>
      </c>
      <c r="AA487" s="44">
        <v>3.92</v>
      </c>
    </row>
    <row r="488" spans="1:27" ht="12.75" hidden="1" customHeight="1" outlineLevel="1" x14ac:dyDescent="0.2">
      <c r="A488" s="99" t="s">
        <v>2883</v>
      </c>
      <c r="B488" s="63" t="s">
        <v>81</v>
      </c>
      <c r="C488" s="43" t="s">
        <v>79</v>
      </c>
      <c r="D488" s="44">
        <f>$D$11</f>
        <v>330.69</v>
      </c>
      <c r="E488" s="44">
        <f t="shared" ref="E488:AA488" si="281">$D$11</f>
        <v>330.69</v>
      </c>
      <c r="F488" s="44">
        <f t="shared" si="281"/>
        <v>330.69</v>
      </c>
      <c r="G488" s="44">
        <f t="shared" si="281"/>
        <v>330.69</v>
      </c>
      <c r="H488" s="44">
        <f t="shared" si="281"/>
        <v>330.69</v>
      </c>
      <c r="I488" s="44">
        <f t="shared" si="281"/>
        <v>330.69</v>
      </c>
      <c r="J488" s="44">
        <f t="shared" si="281"/>
        <v>330.69</v>
      </c>
      <c r="K488" s="44">
        <f t="shared" si="281"/>
        <v>330.69</v>
      </c>
      <c r="L488" s="44">
        <f t="shared" si="281"/>
        <v>330.69</v>
      </c>
      <c r="M488" s="44">
        <f t="shared" si="281"/>
        <v>330.69</v>
      </c>
      <c r="N488" s="44">
        <f t="shared" si="281"/>
        <v>330.69</v>
      </c>
      <c r="O488" s="44">
        <f t="shared" si="281"/>
        <v>330.69</v>
      </c>
      <c r="P488" s="44">
        <f t="shared" si="281"/>
        <v>330.69</v>
      </c>
      <c r="Q488" s="44">
        <f t="shared" si="281"/>
        <v>330.69</v>
      </c>
      <c r="R488" s="44">
        <f t="shared" si="281"/>
        <v>330.69</v>
      </c>
      <c r="S488" s="44">
        <f t="shared" si="281"/>
        <v>330.69</v>
      </c>
      <c r="T488" s="44">
        <f t="shared" si="281"/>
        <v>330.69</v>
      </c>
      <c r="U488" s="44">
        <f t="shared" si="281"/>
        <v>330.69</v>
      </c>
      <c r="V488" s="44">
        <f t="shared" si="281"/>
        <v>330.69</v>
      </c>
      <c r="W488" s="44">
        <f t="shared" si="281"/>
        <v>330.69</v>
      </c>
      <c r="X488" s="44">
        <f t="shared" si="281"/>
        <v>330.69</v>
      </c>
      <c r="Y488" s="44">
        <f t="shared" si="281"/>
        <v>330.69</v>
      </c>
      <c r="Z488" s="44">
        <f t="shared" si="281"/>
        <v>330.69</v>
      </c>
      <c r="AA488" s="44">
        <f t="shared" si="281"/>
        <v>330.69</v>
      </c>
    </row>
    <row r="489" spans="1:27" collapsed="1" x14ac:dyDescent="0.2">
      <c r="A489" s="98" t="s">
        <v>2884</v>
      </c>
      <c r="B489" s="28" t="str">
        <f>"02"&amp;"."&amp;$B$801&amp;"."&amp;$B$802</f>
        <v>02.08.2023</v>
      </c>
      <c r="C489" s="90" t="s">
        <v>76</v>
      </c>
      <c r="D489" s="91">
        <f>ROUND(((D490+D491+D493+D492)/1000),5)</f>
        <v>1.9171499999999999</v>
      </c>
      <c r="E489" s="91">
        <f>ROUND(((E490+E491+E493+E492)/1000),5)</f>
        <v>1.7154499999999999</v>
      </c>
      <c r="F489" s="91">
        <f>ROUND(((F490+F491+F493+F492)/1000),5)</f>
        <v>1.61026</v>
      </c>
      <c r="G489" s="91">
        <f t="shared" ref="G489:AA489" si="282">ROUND(((G490+G491+G493+G492)/1000),5)</f>
        <v>1.5678300000000001</v>
      </c>
      <c r="H489" s="91">
        <f t="shared" si="282"/>
        <v>1.55013</v>
      </c>
      <c r="I489" s="91">
        <f t="shared" si="282"/>
        <v>1.64663</v>
      </c>
      <c r="J489" s="91">
        <f t="shared" si="282"/>
        <v>1.8552299999999999</v>
      </c>
      <c r="K489" s="91">
        <f t="shared" si="282"/>
        <v>2.2023899999999998</v>
      </c>
      <c r="L489" s="91">
        <f t="shared" si="282"/>
        <v>2.4516300000000002</v>
      </c>
      <c r="M489" s="91">
        <f t="shared" si="282"/>
        <v>2.7594500000000002</v>
      </c>
      <c r="N489" s="91">
        <f t="shared" si="282"/>
        <v>2.8289399999999998</v>
      </c>
      <c r="O489" s="91">
        <f t="shared" si="282"/>
        <v>2.83101</v>
      </c>
      <c r="P489" s="91">
        <f t="shared" si="282"/>
        <v>2.8264300000000002</v>
      </c>
      <c r="Q489" s="91">
        <f t="shared" si="282"/>
        <v>2.8508</v>
      </c>
      <c r="R489" s="91">
        <f t="shared" si="282"/>
        <v>2.9095900000000001</v>
      </c>
      <c r="S489" s="91">
        <f t="shared" si="282"/>
        <v>2.9086599999999998</v>
      </c>
      <c r="T489" s="91">
        <f t="shared" si="282"/>
        <v>2.8947600000000002</v>
      </c>
      <c r="U489" s="91">
        <f t="shared" si="282"/>
        <v>2.8345400000000001</v>
      </c>
      <c r="V489" s="91">
        <f t="shared" si="282"/>
        <v>2.8237899999999998</v>
      </c>
      <c r="W489" s="91">
        <f t="shared" si="282"/>
        <v>2.7608299999999999</v>
      </c>
      <c r="X489" s="91">
        <f t="shared" si="282"/>
        <v>2.7473299999999998</v>
      </c>
      <c r="Y489" s="91">
        <f t="shared" si="282"/>
        <v>2.7206199999999998</v>
      </c>
      <c r="Z489" s="91">
        <f t="shared" si="282"/>
        <v>2.52746</v>
      </c>
      <c r="AA489" s="91">
        <f t="shared" si="282"/>
        <v>2.2505799999999998</v>
      </c>
    </row>
    <row r="490" spans="1:27" ht="12.75" hidden="1" customHeight="1" outlineLevel="1" x14ac:dyDescent="0.2">
      <c r="A490" s="99" t="s">
        <v>2885</v>
      </c>
      <c r="B490" s="63" t="s">
        <v>238</v>
      </c>
      <c r="C490" s="43" t="s">
        <v>79</v>
      </c>
      <c r="D490" s="44">
        <v>1148.3599999999999</v>
      </c>
      <c r="E490" s="44">
        <v>946.66</v>
      </c>
      <c r="F490" s="44">
        <v>841.47</v>
      </c>
      <c r="G490" s="44">
        <v>799.04</v>
      </c>
      <c r="H490" s="44">
        <v>781.34</v>
      </c>
      <c r="I490" s="44">
        <v>877.84</v>
      </c>
      <c r="J490" s="44">
        <v>1086.44</v>
      </c>
      <c r="K490" s="44">
        <v>1433.6</v>
      </c>
      <c r="L490" s="44">
        <v>1682.84</v>
      </c>
      <c r="M490" s="44">
        <v>1990.66</v>
      </c>
      <c r="N490" s="44">
        <v>2060.15</v>
      </c>
      <c r="O490" s="44">
        <v>2062.2199999999998</v>
      </c>
      <c r="P490" s="44">
        <v>2057.64</v>
      </c>
      <c r="Q490" s="44">
        <v>2082.0100000000002</v>
      </c>
      <c r="R490" s="44">
        <v>2140.8000000000002</v>
      </c>
      <c r="S490" s="44">
        <v>2139.87</v>
      </c>
      <c r="T490" s="44">
        <v>2125.9699999999998</v>
      </c>
      <c r="U490" s="44">
        <v>2065.75</v>
      </c>
      <c r="V490" s="44">
        <v>2055</v>
      </c>
      <c r="W490" s="44">
        <v>1992.04</v>
      </c>
      <c r="X490" s="44">
        <v>1978.54</v>
      </c>
      <c r="Y490" s="44">
        <v>1951.83</v>
      </c>
      <c r="Z490" s="44">
        <v>1758.67</v>
      </c>
      <c r="AA490" s="44">
        <v>1481.79</v>
      </c>
    </row>
    <row r="491" spans="1:27" ht="12.75" hidden="1" customHeight="1" outlineLevel="1" x14ac:dyDescent="0.2">
      <c r="A491" s="99" t="s">
        <v>2886</v>
      </c>
      <c r="B491" s="63" t="s">
        <v>90</v>
      </c>
      <c r="C491" s="43" t="s">
        <v>79</v>
      </c>
      <c r="D491" s="44">
        <f>$D$486</f>
        <v>434.18</v>
      </c>
      <c r="E491" s="44">
        <f t="shared" ref="E491:AA491" si="283">$D$486</f>
        <v>434.18</v>
      </c>
      <c r="F491" s="44">
        <f t="shared" si="283"/>
        <v>434.18</v>
      </c>
      <c r="G491" s="44">
        <f t="shared" si="283"/>
        <v>434.18</v>
      </c>
      <c r="H491" s="44">
        <f t="shared" si="283"/>
        <v>434.18</v>
      </c>
      <c r="I491" s="44">
        <f t="shared" si="283"/>
        <v>434.18</v>
      </c>
      <c r="J491" s="44">
        <f t="shared" si="283"/>
        <v>434.18</v>
      </c>
      <c r="K491" s="44">
        <f t="shared" si="283"/>
        <v>434.18</v>
      </c>
      <c r="L491" s="44">
        <f t="shared" si="283"/>
        <v>434.18</v>
      </c>
      <c r="M491" s="44">
        <f t="shared" si="283"/>
        <v>434.18</v>
      </c>
      <c r="N491" s="44">
        <f t="shared" si="283"/>
        <v>434.18</v>
      </c>
      <c r="O491" s="44">
        <f t="shared" si="283"/>
        <v>434.18</v>
      </c>
      <c r="P491" s="44">
        <f t="shared" si="283"/>
        <v>434.18</v>
      </c>
      <c r="Q491" s="44">
        <f t="shared" si="283"/>
        <v>434.18</v>
      </c>
      <c r="R491" s="44">
        <f t="shared" si="283"/>
        <v>434.18</v>
      </c>
      <c r="S491" s="44">
        <f t="shared" si="283"/>
        <v>434.18</v>
      </c>
      <c r="T491" s="44">
        <f t="shared" si="283"/>
        <v>434.18</v>
      </c>
      <c r="U491" s="44">
        <f t="shared" si="283"/>
        <v>434.18</v>
      </c>
      <c r="V491" s="44">
        <f t="shared" si="283"/>
        <v>434.18</v>
      </c>
      <c r="W491" s="44">
        <f t="shared" si="283"/>
        <v>434.18</v>
      </c>
      <c r="X491" s="44">
        <f t="shared" si="283"/>
        <v>434.18</v>
      </c>
      <c r="Y491" s="44">
        <f t="shared" si="283"/>
        <v>434.18</v>
      </c>
      <c r="Z491" s="44">
        <f t="shared" si="283"/>
        <v>434.18</v>
      </c>
      <c r="AA491" s="44">
        <f t="shared" si="283"/>
        <v>434.18</v>
      </c>
    </row>
    <row r="492" spans="1:27" ht="12.75" hidden="1" customHeight="1" outlineLevel="1" x14ac:dyDescent="0.2">
      <c r="A492" s="99" t="s">
        <v>2887</v>
      </c>
      <c r="B492" s="63" t="s">
        <v>83</v>
      </c>
      <c r="C492" s="43" t="s">
        <v>79</v>
      </c>
      <c r="D492" s="44">
        <v>3.92</v>
      </c>
      <c r="E492" s="44">
        <v>3.92</v>
      </c>
      <c r="F492" s="44">
        <v>3.92</v>
      </c>
      <c r="G492" s="44">
        <v>3.92</v>
      </c>
      <c r="H492" s="44">
        <v>3.92</v>
      </c>
      <c r="I492" s="44">
        <v>3.92</v>
      </c>
      <c r="J492" s="44">
        <v>3.92</v>
      </c>
      <c r="K492" s="44">
        <v>3.92</v>
      </c>
      <c r="L492" s="44">
        <v>3.92</v>
      </c>
      <c r="M492" s="44">
        <v>3.92</v>
      </c>
      <c r="N492" s="44">
        <v>3.92</v>
      </c>
      <c r="O492" s="44">
        <v>3.92</v>
      </c>
      <c r="P492" s="44">
        <v>3.92</v>
      </c>
      <c r="Q492" s="44">
        <v>3.92</v>
      </c>
      <c r="R492" s="44">
        <v>3.92</v>
      </c>
      <c r="S492" s="44">
        <v>3.92</v>
      </c>
      <c r="T492" s="44">
        <v>3.92</v>
      </c>
      <c r="U492" s="44">
        <v>3.92</v>
      </c>
      <c r="V492" s="44">
        <v>3.92</v>
      </c>
      <c r="W492" s="44">
        <v>3.92</v>
      </c>
      <c r="X492" s="44">
        <v>3.92</v>
      </c>
      <c r="Y492" s="44">
        <v>3.92</v>
      </c>
      <c r="Z492" s="44">
        <v>3.92</v>
      </c>
      <c r="AA492" s="44">
        <v>3.92</v>
      </c>
    </row>
    <row r="493" spans="1:27" ht="12.75" hidden="1" customHeight="1" outlineLevel="1" x14ac:dyDescent="0.2">
      <c r="A493" s="99" t="s">
        <v>2888</v>
      </c>
      <c r="B493" s="63" t="s">
        <v>81</v>
      </c>
      <c r="C493" s="43" t="s">
        <v>79</v>
      </c>
      <c r="D493" s="44">
        <f>$D$11</f>
        <v>330.69</v>
      </c>
      <c r="E493" s="44">
        <f t="shared" ref="E493:AA493" si="284">$D$11</f>
        <v>330.69</v>
      </c>
      <c r="F493" s="44">
        <f t="shared" si="284"/>
        <v>330.69</v>
      </c>
      <c r="G493" s="44">
        <f t="shared" si="284"/>
        <v>330.69</v>
      </c>
      <c r="H493" s="44">
        <f t="shared" si="284"/>
        <v>330.69</v>
      </c>
      <c r="I493" s="44">
        <f t="shared" si="284"/>
        <v>330.69</v>
      </c>
      <c r="J493" s="44">
        <f t="shared" si="284"/>
        <v>330.69</v>
      </c>
      <c r="K493" s="44">
        <f t="shared" si="284"/>
        <v>330.69</v>
      </c>
      <c r="L493" s="44">
        <f t="shared" si="284"/>
        <v>330.69</v>
      </c>
      <c r="M493" s="44">
        <f t="shared" si="284"/>
        <v>330.69</v>
      </c>
      <c r="N493" s="44">
        <f t="shared" si="284"/>
        <v>330.69</v>
      </c>
      <c r="O493" s="44">
        <f t="shared" si="284"/>
        <v>330.69</v>
      </c>
      <c r="P493" s="44">
        <f t="shared" si="284"/>
        <v>330.69</v>
      </c>
      <c r="Q493" s="44">
        <f t="shared" si="284"/>
        <v>330.69</v>
      </c>
      <c r="R493" s="44">
        <f t="shared" si="284"/>
        <v>330.69</v>
      </c>
      <c r="S493" s="44">
        <f t="shared" si="284"/>
        <v>330.69</v>
      </c>
      <c r="T493" s="44">
        <f t="shared" si="284"/>
        <v>330.69</v>
      </c>
      <c r="U493" s="44">
        <f t="shared" si="284"/>
        <v>330.69</v>
      </c>
      <c r="V493" s="44">
        <f t="shared" si="284"/>
        <v>330.69</v>
      </c>
      <c r="W493" s="44">
        <f t="shared" si="284"/>
        <v>330.69</v>
      </c>
      <c r="X493" s="44">
        <f t="shared" si="284"/>
        <v>330.69</v>
      </c>
      <c r="Y493" s="44">
        <f t="shared" si="284"/>
        <v>330.69</v>
      </c>
      <c r="Z493" s="44">
        <f t="shared" si="284"/>
        <v>330.69</v>
      </c>
      <c r="AA493" s="44">
        <f t="shared" si="284"/>
        <v>330.69</v>
      </c>
    </row>
    <row r="494" spans="1:27" collapsed="1" x14ac:dyDescent="0.2">
      <c r="A494" s="98" t="s">
        <v>2889</v>
      </c>
      <c r="B494" s="28" t="str">
        <f>"03"&amp;"."&amp;$B$801&amp;"."&amp;$B$802</f>
        <v>03.08.2023</v>
      </c>
      <c r="C494" s="90" t="s">
        <v>76</v>
      </c>
      <c r="D494" s="91">
        <f>ROUND(((D495+D496+D498+D497)/1000),5)</f>
        <v>1.9958400000000001</v>
      </c>
      <c r="E494" s="91">
        <f>ROUND(((E495+E496+E498+E497)/1000),5)</f>
        <v>1.80369</v>
      </c>
      <c r="F494" s="91">
        <f>ROUND(((F495+F496+F498+F497)/1000),5)</f>
        <v>1.6638200000000001</v>
      </c>
      <c r="G494" s="91">
        <f t="shared" ref="G494:AA494" si="285">ROUND(((G495+G496+G498+G497)/1000),5)</f>
        <v>1.61449</v>
      </c>
      <c r="H494" s="91">
        <f t="shared" si="285"/>
        <v>1.5888500000000001</v>
      </c>
      <c r="I494" s="91">
        <f t="shared" si="285"/>
        <v>1.72401</v>
      </c>
      <c r="J494" s="91">
        <f t="shared" si="285"/>
        <v>1.97272</v>
      </c>
      <c r="K494" s="91">
        <f t="shared" si="285"/>
        <v>2.24593</v>
      </c>
      <c r="L494" s="91">
        <f t="shared" si="285"/>
        <v>2.5481199999999999</v>
      </c>
      <c r="M494" s="91">
        <f t="shared" si="285"/>
        <v>3.0628299999999999</v>
      </c>
      <c r="N494" s="91">
        <f t="shared" si="285"/>
        <v>3.2395800000000001</v>
      </c>
      <c r="O494" s="91">
        <f t="shared" si="285"/>
        <v>3.27406</v>
      </c>
      <c r="P494" s="91">
        <f t="shared" si="285"/>
        <v>3.2782499999999999</v>
      </c>
      <c r="Q494" s="91">
        <f t="shared" si="285"/>
        <v>3.2974399999999999</v>
      </c>
      <c r="R494" s="91">
        <f t="shared" si="285"/>
        <v>3.2089400000000001</v>
      </c>
      <c r="S494" s="91">
        <f t="shared" si="285"/>
        <v>3.1955300000000002</v>
      </c>
      <c r="T494" s="91">
        <f t="shared" si="285"/>
        <v>3.14405</v>
      </c>
      <c r="U494" s="91">
        <f t="shared" si="285"/>
        <v>3.0142699999999998</v>
      </c>
      <c r="V494" s="91">
        <f t="shared" si="285"/>
        <v>2.90991</v>
      </c>
      <c r="W494" s="91">
        <f t="shared" si="285"/>
        <v>2.86145</v>
      </c>
      <c r="X494" s="91">
        <f t="shared" si="285"/>
        <v>2.8512200000000001</v>
      </c>
      <c r="Y494" s="91">
        <f t="shared" si="285"/>
        <v>2.8371400000000002</v>
      </c>
      <c r="Z494" s="91">
        <f t="shared" si="285"/>
        <v>2.6905999999999999</v>
      </c>
      <c r="AA494" s="91">
        <f t="shared" si="285"/>
        <v>2.2909700000000002</v>
      </c>
    </row>
    <row r="495" spans="1:27" ht="12.75" hidden="1" customHeight="1" outlineLevel="1" x14ac:dyDescent="0.2">
      <c r="A495" s="99" t="s">
        <v>2890</v>
      </c>
      <c r="B495" s="63" t="s">
        <v>238</v>
      </c>
      <c r="C495" s="43" t="s">
        <v>79</v>
      </c>
      <c r="D495" s="44">
        <v>1227.05</v>
      </c>
      <c r="E495" s="44">
        <v>1034.9000000000001</v>
      </c>
      <c r="F495" s="44">
        <v>895.03</v>
      </c>
      <c r="G495" s="44">
        <v>845.7</v>
      </c>
      <c r="H495" s="44">
        <v>820.06</v>
      </c>
      <c r="I495" s="44">
        <v>955.22</v>
      </c>
      <c r="J495" s="44">
        <v>1203.93</v>
      </c>
      <c r="K495" s="44">
        <v>1477.14</v>
      </c>
      <c r="L495" s="44">
        <v>1779.33</v>
      </c>
      <c r="M495" s="44">
        <v>2294.04</v>
      </c>
      <c r="N495" s="44">
        <v>2470.79</v>
      </c>
      <c r="O495" s="44">
        <v>2505.27</v>
      </c>
      <c r="P495" s="44">
        <v>2509.46</v>
      </c>
      <c r="Q495" s="44">
        <v>2528.65</v>
      </c>
      <c r="R495" s="44">
        <v>2440.15</v>
      </c>
      <c r="S495" s="44">
        <v>2426.7399999999998</v>
      </c>
      <c r="T495" s="44">
        <v>2375.2600000000002</v>
      </c>
      <c r="U495" s="44">
        <v>2245.48</v>
      </c>
      <c r="V495" s="44">
        <v>2141.12</v>
      </c>
      <c r="W495" s="44">
        <v>2092.66</v>
      </c>
      <c r="X495" s="44">
        <v>2082.4299999999998</v>
      </c>
      <c r="Y495" s="44">
        <v>2068.35</v>
      </c>
      <c r="Z495" s="44">
        <v>1921.81</v>
      </c>
      <c r="AA495" s="44">
        <v>1522.18</v>
      </c>
    </row>
    <row r="496" spans="1:27" ht="12.75" hidden="1" customHeight="1" outlineLevel="1" x14ac:dyDescent="0.2">
      <c r="A496" s="99" t="s">
        <v>2891</v>
      </c>
      <c r="B496" s="63" t="s">
        <v>90</v>
      </c>
      <c r="C496" s="43" t="s">
        <v>79</v>
      </c>
      <c r="D496" s="44">
        <f>$D$486</f>
        <v>434.18</v>
      </c>
      <c r="E496" s="44">
        <f t="shared" ref="E496:AA496" si="286">$D$486</f>
        <v>434.18</v>
      </c>
      <c r="F496" s="44">
        <f t="shared" si="286"/>
        <v>434.18</v>
      </c>
      <c r="G496" s="44">
        <f t="shared" si="286"/>
        <v>434.18</v>
      </c>
      <c r="H496" s="44">
        <f t="shared" si="286"/>
        <v>434.18</v>
      </c>
      <c r="I496" s="44">
        <f t="shared" si="286"/>
        <v>434.18</v>
      </c>
      <c r="J496" s="44">
        <f t="shared" si="286"/>
        <v>434.18</v>
      </c>
      <c r="K496" s="44">
        <f t="shared" si="286"/>
        <v>434.18</v>
      </c>
      <c r="L496" s="44">
        <f t="shared" si="286"/>
        <v>434.18</v>
      </c>
      <c r="M496" s="44">
        <f t="shared" si="286"/>
        <v>434.18</v>
      </c>
      <c r="N496" s="44">
        <f t="shared" si="286"/>
        <v>434.18</v>
      </c>
      <c r="O496" s="44">
        <f t="shared" si="286"/>
        <v>434.18</v>
      </c>
      <c r="P496" s="44">
        <f t="shared" si="286"/>
        <v>434.18</v>
      </c>
      <c r="Q496" s="44">
        <f t="shared" si="286"/>
        <v>434.18</v>
      </c>
      <c r="R496" s="44">
        <f t="shared" si="286"/>
        <v>434.18</v>
      </c>
      <c r="S496" s="44">
        <f t="shared" si="286"/>
        <v>434.18</v>
      </c>
      <c r="T496" s="44">
        <f t="shared" si="286"/>
        <v>434.18</v>
      </c>
      <c r="U496" s="44">
        <f t="shared" si="286"/>
        <v>434.18</v>
      </c>
      <c r="V496" s="44">
        <f t="shared" si="286"/>
        <v>434.18</v>
      </c>
      <c r="W496" s="44">
        <f t="shared" si="286"/>
        <v>434.18</v>
      </c>
      <c r="X496" s="44">
        <f t="shared" si="286"/>
        <v>434.18</v>
      </c>
      <c r="Y496" s="44">
        <f t="shared" si="286"/>
        <v>434.18</v>
      </c>
      <c r="Z496" s="44">
        <f t="shared" si="286"/>
        <v>434.18</v>
      </c>
      <c r="AA496" s="44">
        <f t="shared" si="286"/>
        <v>434.18</v>
      </c>
    </row>
    <row r="497" spans="1:27" ht="12.75" hidden="1" customHeight="1" outlineLevel="1" x14ac:dyDescent="0.2">
      <c r="A497" s="99" t="s">
        <v>2892</v>
      </c>
      <c r="B497" s="63" t="s">
        <v>83</v>
      </c>
      <c r="C497" s="43" t="s">
        <v>79</v>
      </c>
      <c r="D497" s="44">
        <v>3.92</v>
      </c>
      <c r="E497" s="44">
        <v>3.92</v>
      </c>
      <c r="F497" s="44">
        <v>3.92</v>
      </c>
      <c r="G497" s="44">
        <v>3.92</v>
      </c>
      <c r="H497" s="44">
        <v>3.92</v>
      </c>
      <c r="I497" s="44">
        <v>3.92</v>
      </c>
      <c r="J497" s="44">
        <v>3.92</v>
      </c>
      <c r="K497" s="44">
        <v>3.92</v>
      </c>
      <c r="L497" s="44">
        <v>3.92</v>
      </c>
      <c r="M497" s="44">
        <v>3.92</v>
      </c>
      <c r="N497" s="44">
        <v>3.92</v>
      </c>
      <c r="O497" s="44">
        <v>3.92</v>
      </c>
      <c r="P497" s="44">
        <v>3.92</v>
      </c>
      <c r="Q497" s="44">
        <v>3.92</v>
      </c>
      <c r="R497" s="44">
        <v>3.92</v>
      </c>
      <c r="S497" s="44">
        <v>3.92</v>
      </c>
      <c r="T497" s="44">
        <v>3.92</v>
      </c>
      <c r="U497" s="44">
        <v>3.92</v>
      </c>
      <c r="V497" s="44">
        <v>3.92</v>
      </c>
      <c r="W497" s="44">
        <v>3.92</v>
      </c>
      <c r="X497" s="44">
        <v>3.92</v>
      </c>
      <c r="Y497" s="44">
        <v>3.92</v>
      </c>
      <c r="Z497" s="44">
        <v>3.92</v>
      </c>
      <c r="AA497" s="44">
        <v>3.92</v>
      </c>
    </row>
    <row r="498" spans="1:27" ht="12.75" hidden="1" customHeight="1" outlineLevel="1" x14ac:dyDescent="0.2">
      <c r="A498" s="99" t="s">
        <v>2893</v>
      </c>
      <c r="B498" s="63" t="s">
        <v>81</v>
      </c>
      <c r="C498" s="43" t="s">
        <v>79</v>
      </c>
      <c r="D498" s="44">
        <f>$D$11</f>
        <v>330.69</v>
      </c>
      <c r="E498" s="44">
        <f t="shared" ref="E498:AA498" si="287">$D$11</f>
        <v>330.69</v>
      </c>
      <c r="F498" s="44">
        <f t="shared" si="287"/>
        <v>330.69</v>
      </c>
      <c r="G498" s="44">
        <f t="shared" si="287"/>
        <v>330.69</v>
      </c>
      <c r="H498" s="44">
        <f t="shared" si="287"/>
        <v>330.69</v>
      </c>
      <c r="I498" s="44">
        <f t="shared" si="287"/>
        <v>330.69</v>
      </c>
      <c r="J498" s="44">
        <f t="shared" si="287"/>
        <v>330.69</v>
      </c>
      <c r="K498" s="44">
        <f t="shared" si="287"/>
        <v>330.69</v>
      </c>
      <c r="L498" s="44">
        <f t="shared" si="287"/>
        <v>330.69</v>
      </c>
      <c r="M498" s="44">
        <f t="shared" si="287"/>
        <v>330.69</v>
      </c>
      <c r="N498" s="44">
        <f t="shared" si="287"/>
        <v>330.69</v>
      </c>
      <c r="O498" s="44">
        <f t="shared" si="287"/>
        <v>330.69</v>
      </c>
      <c r="P498" s="44">
        <f t="shared" si="287"/>
        <v>330.69</v>
      </c>
      <c r="Q498" s="44">
        <f t="shared" si="287"/>
        <v>330.69</v>
      </c>
      <c r="R498" s="44">
        <f t="shared" si="287"/>
        <v>330.69</v>
      </c>
      <c r="S498" s="44">
        <f t="shared" si="287"/>
        <v>330.69</v>
      </c>
      <c r="T498" s="44">
        <f t="shared" si="287"/>
        <v>330.69</v>
      </c>
      <c r="U498" s="44">
        <f t="shared" si="287"/>
        <v>330.69</v>
      </c>
      <c r="V498" s="44">
        <f t="shared" si="287"/>
        <v>330.69</v>
      </c>
      <c r="W498" s="44">
        <f t="shared" si="287"/>
        <v>330.69</v>
      </c>
      <c r="X498" s="44">
        <f t="shared" si="287"/>
        <v>330.69</v>
      </c>
      <c r="Y498" s="44">
        <f t="shared" si="287"/>
        <v>330.69</v>
      </c>
      <c r="Z498" s="44">
        <f t="shared" si="287"/>
        <v>330.69</v>
      </c>
      <c r="AA498" s="44">
        <f t="shared" si="287"/>
        <v>330.69</v>
      </c>
    </row>
    <row r="499" spans="1:27" collapsed="1" x14ac:dyDescent="0.2">
      <c r="A499" s="98" t="s">
        <v>2894</v>
      </c>
      <c r="B499" s="28" t="str">
        <f>"04"&amp;"."&amp;$B$801&amp;"."&amp;$B$802</f>
        <v>04.08.2023</v>
      </c>
      <c r="C499" s="90" t="s">
        <v>76</v>
      </c>
      <c r="D499" s="91">
        <f>ROUND(((D500+D501+D503+D502)/1000),5)</f>
        <v>2.0552199999999998</v>
      </c>
      <c r="E499" s="91">
        <f>ROUND(((E500+E501+E503+E502)/1000),5)</f>
        <v>1.8131200000000001</v>
      </c>
      <c r="F499" s="91">
        <f>ROUND(((F500+F501+F503+F502)/1000),5)</f>
        <v>1.6601999999999999</v>
      </c>
      <c r="G499" s="91">
        <f t="shared" ref="G499:AA499" si="288">ROUND(((G500+G501+G503+G502)/1000),5)</f>
        <v>1.5960700000000001</v>
      </c>
      <c r="H499" s="91">
        <f t="shared" si="288"/>
        <v>1.5701400000000001</v>
      </c>
      <c r="I499" s="91">
        <f t="shared" si="288"/>
        <v>1.65951</v>
      </c>
      <c r="J499" s="91">
        <f t="shared" si="288"/>
        <v>1.8796299999999999</v>
      </c>
      <c r="K499" s="91">
        <f t="shared" si="288"/>
        <v>2.2911199999999998</v>
      </c>
      <c r="L499" s="91">
        <f t="shared" si="288"/>
        <v>2.6012300000000002</v>
      </c>
      <c r="M499" s="91">
        <f t="shared" si="288"/>
        <v>3.0563899999999999</v>
      </c>
      <c r="N499" s="91">
        <f t="shared" si="288"/>
        <v>3.2401300000000002</v>
      </c>
      <c r="O499" s="91">
        <f t="shared" si="288"/>
        <v>3.2790400000000002</v>
      </c>
      <c r="P499" s="91">
        <f t="shared" si="288"/>
        <v>3.2479399999999998</v>
      </c>
      <c r="Q499" s="91">
        <f t="shared" si="288"/>
        <v>3.3413599999999999</v>
      </c>
      <c r="R499" s="91">
        <f t="shared" si="288"/>
        <v>3.7432300000000001</v>
      </c>
      <c r="S499" s="91">
        <f t="shared" si="288"/>
        <v>3.7738900000000002</v>
      </c>
      <c r="T499" s="91">
        <f t="shared" si="288"/>
        <v>3.7618299999999998</v>
      </c>
      <c r="U499" s="91">
        <f t="shared" si="288"/>
        <v>3.3112499999999998</v>
      </c>
      <c r="V499" s="91">
        <f t="shared" si="288"/>
        <v>3.2257899999999999</v>
      </c>
      <c r="W499" s="91">
        <f t="shared" si="288"/>
        <v>3.1836199999999999</v>
      </c>
      <c r="X499" s="91">
        <f t="shared" si="288"/>
        <v>3.0453700000000001</v>
      </c>
      <c r="Y499" s="91">
        <f t="shared" si="288"/>
        <v>2.8877899999999999</v>
      </c>
      <c r="Z499" s="91">
        <f t="shared" si="288"/>
        <v>2.59842</v>
      </c>
      <c r="AA499" s="91">
        <f t="shared" si="288"/>
        <v>2.28749</v>
      </c>
    </row>
    <row r="500" spans="1:27" ht="12.75" hidden="1" customHeight="1" outlineLevel="1" x14ac:dyDescent="0.2">
      <c r="A500" s="99" t="s">
        <v>2895</v>
      </c>
      <c r="B500" s="63" t="s">
        <v>238</v>
      </c>
      <c r="C500" s="43" t="s">
        <v>79</v>
      </c>
      <c r="D500" s="44">
        <v>1286.43</v>
      </c>
      <c r="E500" s="44">
        <v>1044.33</v>
      </c>
      <c r="F500" s="44">
        <v>891.41</v>
      </c>
      <c r="G500" s="44">
        <v>827.28</v>
      </c>
      <c r="H500" s="44">
        <v>801.35</v>
      </c>
      <c r="I500" s="44">
        <v>890.72</v>
      </c>
      <c r="J500" s="44">
        <v>1110.8399999999999</v>
      </c>
      <c r="K500" s="44">
        <v>1522.33</v>
      </c>
      <c r="L500" s="44">
        <v>1832.44</v>
      </c>
      <c r="M500" s="44">
        <v>2287.6</v>
      </c>
      <c r="N500" s="44">
        <v>2471.34</v>
      </c>
      <c r="O500" s="44">
        <v>2510.25</v>
      </c>
      <c r="P500" s="44">
        <v>2479.15</v>
      </c>
      <c r="Q500" s="44">
        <v>2572.5700000000002</v>
      </c>
      <c r="R500" s="44">
        <v>2974.44</v>
      </c>
      <c r="S500" s="44">
        <v>3005.1</v>
      </c>
      <c r="T500" s="44">
        <v>2993.04</v>
      </c>
      <c r="U500" s="44">
        <v>2542.46</v>
      </c>
      <c r="V500" s="44">
        <v>2457</v>
      </c>
      <c r="W500" s="44">
        <v>2414.83</v>
      </c>
      <c r="X500" s="44">
        <v>2276.58</v>
      </c>
      <c r="Y500" s="44">
        <v>2119</v>
      </c>
      <c r="Z500" s="44">
        <v>1829.63</v>
      </c>
      <c r="AA500" s="44">
        <v>1518.7</v>
      </c>
    </row>
    <row r="501" spans="1:27" ht="12.75" hidden="1" customHeight="1" outlineLevel="1" x14ac:dyDescent="0.2">
      <c r="A501" s="99" t="s">
        <v>2896</v>
      </c>
      <c r="B501" s="63" t="s">
        <v>90</v>
      </c>
      <c r="C501" s="43" t="s">
        <v>79</v>
      </c>
      <c r="D501" s="44">
        <f>$D$486</f>
        <v>434.18</v>
      </c>
      <c r="E501" s="44">
        <f t="shared" ref="E501:AA501" si="289">$D$486</f>
        <v>434.18</v>
      </c>
      <c r="F501" s="44">
        <f t="shared" si="289"/>
        <v>434.18</v>
      </c>
      <c r="G501" s="44">
        <f t="shared" si="289"/>
        <v>434.18</v>
      </c>
      <c r="H501" s="44">
        <f t="shared" si="289"/>
        <v>434.18</v>
      </c>
      <c r="I501" s="44">
        <f t="shared" si="289"/>
        <v>434.18</v>
      </c>
      <c r="J501" s="44">
        <f t="shared" si="289"/>
        <v>434.18</v>
      </c>
      <c r="K501" s="44">
        <f t="shared" si="289"/>
        <v>434.18</v>
      </c>
      <c r="L501" s="44">
        <f t="shared" si="289"/>
        <v>434.18</v>
      </c>
      <c r="M501" s="44">
        <f t="shared" si="289"/>
        <v>434.18</v>
      </c>
      <c r="N501" s="44">
        <f t="shared" si="289"/>
        <v>434.18</v>
      </c>
      <c r="O501" s="44">
        <f t="shared" si="289"/>
        <v>434.18</v>
      </c>
      <c r="P501" s="44">
        <f t="shared" si="289"/>
        <v>434.18</v>
      </c>
      <c r="Q501" s="44">
        <f t="shared" si="289"/>
        <v>434.18</v>
      </c>
      <c r="R501" s="44">
        <f t="shared" si="289"/>
        <v>434.18</v>
      </c>
      <c r="S501" s="44">
        <f t="shared" si="289"/>
        <v>434.18</v>
      </c>
      <c r="T501" s="44">
        <f t="shared" si="289"/>
        <v>434.18</v>
      </c>
      <c r="U501" s="44">
        <f t="shared" si="289"/>
        <v>434.18</v>
      </c>
      <c r="V501" s="44">
        <f t="shared" si="289"/>
        <v>434.18</v>
      </c>
      <c r="W501" s="44">
        <f t="shared" si="289"/>
        <v>434.18</v>
      </c>
      <c r="X501" s="44">
        <f t="shared" si="289"/>
        <v>434.18</v>
      </c>
      <c r="Y501" s="44">
        <f t="shared" si="289"/>
        <v>434.18</v>
      </c>
      <c r="Z501" s="44">
        <f t="shared" si="289"/>
        <v>434.18</v>
      </c>
      <c r="AA501" s="44">
        <f t="shared" si="289"/>
        <v>434.18</v>
      </c>
    </row>
    <row r="502" spans="1:27" ht="12.75" hidden="1" customHeight="1" outlineLevel="1" x14ac:dyDescent="0.2">
      <c r="A502" s="99" t="s">
        <v>2897</v>
      </c>
      <c r="B502" s="63" t="s">
        <v>83</v>
      </c>
      <c r="C502" s="43" t="s">
        <v>79</v>
      </c>
      <c r="D502" s="44">
        <v>3.92</v>
      </c>
      <c r="E502" s="44">
        <v>3.92</v>
      </c>
      <c r="F502" s="44">
        <v>3.92</v>
      </c>
      <c r="G502" s="44">
        <v>3.92</v>
      </c>
      <c r="H502" s="44">
        <v>3.92</v>
      </c>
      <c r="I502" s="44">
        <v>3.92</v>
      </c>
      <c r="J502" s="44">
        <v>3.92</v>
      </c>
      <c r="K502" s="44">
        <v>3.92</v>
      </c>
      <c r="L502" s="44">
        <v>3.92</v>
      </c>
      <c r="M502" s="44">
        <v>3.92</v>
      </c>
      <c r="N502" s="44">
        <v>3.92</v>
      </c>
      <c r="O502" s="44">
        <v>3.92</v>
      </c>
      <c r="P502" s="44">
        <v>3.92</v>
      </c>
      <c r="Q502" s="44">
        <v>3.92</v>
      </c>
      <c r="R502" s="44">
        <v>3.92</v>
      </c>
      <c r="S502" s="44">
        <v>3.92</v>
      </c>
      <c r="T502" s="44">
        <v>3.92</v>
      </c>
      <c r="U502" s="44">
        <v>3.92</v>
      </c>
      <c r="V502" s="44">
        <v>3.92</v>
      </c>
      <c r="W502" s="44">
        <v>3.92</v>
      </c>
      <c r="X502" s="44">
        <v>3.92</v>
      </c>
      <c r="Y502" s="44">
        <v>3.92</v>
      </c>
      <c r="Z502" s="44">
        <v>3.92</v>
      </c>
      <c r="AA502" s="44">
        <v>3.92</v>
      </c>
    </row>
    <row r="503" spans="1:27" ht="12.75" hidden="1" customHeight="1" outlineLevel="1" x14ac:dyDescent="0.2">
      <c r="A503" s="99" t="s">
        <v>2898</v>
      </c>
      <c r="B503" s="63" t="s">
        <v>81</v>
      </c>
      <c r="C503" s="43" t="s">
        <v>79</v>
      </c>
      <c r="D503" s="44">
        <f>$D$11</f>
        <v>330.69</v>
      </c>
      <c r="E503" s="44">
        <f t="shared" ref="E503:AA503" si="290">$D$11</f>
        <v>330.69</v>
      </c>
      <c r="F503" s="44">
        <f t="shared" si="290"/>
        <v>330.69</v>
      </c>
      <c r="G503" s="44">
        <f t="shared" si="290"/>
        <v>330.69</v>
      </c>
      <c r="H503" s="44">
        <f t="shared" si="290"/>
        <v>330.69</v>
      </c>
      <c r="I503" s="44">
        <f t="shared" si="290"/>
        <v>330.69</v>
      </c>
      <c r="J503" s="44">
        <f t="shared" si="290"/>
        <v>330.69</v>
      </c>
      <c r="K503" s="44">
        <f t="shared" si="290"/>
        <v>330.69</v>
      </c>
      <c r="L503" s="44">
        <f t="shared" si="290"/>
        <v>330.69</v>
      </c>
      <c r="M503" s="44">
        <f t="shared" si="290"/>
        <v>330.69</v>
      </c>
      <c r="N503" s="44">
        <f t="shared" si="290"/>
        <v>330.69</v>
      </c>
      <c r="O503" s="44">
        <f t="shared" si="290"/>
        <v>330.69</v>
      </c>
      <c r="P503" s="44">
        <f t="shared" si="290"/>
        <v>330.69</v>
      </c>
      <c r="Q503" s="44">
        <f t="shared" si="290"/>
        <v>330.69</v>
      </c>
      <c r="R503" s="44">
        <f t="shared" si="290"/>
        <v>330.69</v>
      </c>
      <c r="S503" s="44">
        <f t="shared" si="290"/>
        <v>330.69</v>
      </c>
      <c r="T503" s="44">
        <f t="shared" si="290"/>
        <v>330.69</v>
      </c>
      <c r="U503" s="44">
        <f t="shared" si="290"/>
        <v>330.69</v>
      </c>
      <c r="V503" s="44">
        <f t="shared" si="290"/>
        <v>330.69</v>
      </c>
      <c r="W503" s="44">
        <f t="shared" si="290"/>
        <v>330.69</v>
      </c>
      <c r="X503" s="44">
        <f t="shared" si="290"/>
        <v>330.69</v>
      </c>
      <c r="Y503" s="44">
        <f t="shared" si="290"/>
        <v>330.69</v>
      </c>
      <c r="Z503" s="44">
        <f t="shared" si="290"/>
        <v>330.69</v>
      </c>
      <c r="AA503" s="44">
        <f t="shared" si="290"/>
        <v>330.69</v>
      </c>
    </row>
    <row r="504" spans="1:27" collapsed="1" x14ac:dyDescent="0.2">
      <c r="A504" s="98" t="s">
        <v>2899</v>
      </c>
      <c r="B504" s="28" t="str">
        <f>"05"&amp;"."&amp;$B$801&amp;"."&amp;$B$802</f>
        <v>05.08.2023</v>
      </c>
      <c r="C504" s="90" t="s">
        <v>76</v>
      </c>
      <c r="D504" s="91">
        <f>ROUND(((D505+D506+D508+D507)/1000),5)</f>
        <v>2.0841599999999998</v>
      </c>
      <c r="E504" s="91">
        <f>ROUND(((E505+E506+E508+E507)/1000),5)</f>
        <v>1.8765000000000001</v>
      </c>
      <c r="F504" s="91">
        <f>ROUND(((F505+F506+F508+F507)/1000),5)</f>
        <v>1.7443500000000001</v>
      </c>
      <c r="G504" s="91">
        <f t="shared" ref="G504:AA504" si="291">ROUND(((G505+G506+G508+G507)/1000),5)</f>
        <v>1.67228</v>
      </c>
      <c r="H504" s="91">
        <f t="shared" si="291"/>
        <v>1.6238300000000001</v>
      </c>
      <c r="I504" s="91">
        <f t="shared" si="291"/>
        <v>1.62771</v>
      </c>
      <c r="J504" s="91">
        <f t="shared" si="291"/>
        <v>1.62453</v>
      </c>
      <c r="K504" s="91">
        <f t="shared" si="291"/>
        <v>2.0516299999999998</v>
      </c>
      <c r="L504" s="91">
        <f t="shared" si="291"/>
        <v>2.3551000000000002</v>
      </c>
      <c r="M504" s="91">
        <f t="shared" si="291"/>
        <v>2.5629200000000001</v>
      </c>
      <c r="N504" s="91">
        <f t="shared" si="291"/>
        <v>2.7418200000000001</v>
      </c>
      <c r="O504" s="91">
        <f t="shared" si="291"/>
        <v>2.7932999999999999</v>
      </c>
      <c r="P504" s="91">
        <f t="shared" si="291"/>
        <v>2.7696700000000001</v>
      </c>
      <c r="Q504" s="91">
        <f t="shared" si="291"/>
        <v>2.6472699999999998</v>
      </c>
      <c r="R504" s="91">
        <f t="shared" si="291"/>
        <v>2.5251999999999999</v>
      </c>
      <c r="S504" s="91">
        <f t="shared" si="291"/>
        <v>2.80206</v>
      </c>
      <c r="T504" s="91">
        <f t="shared" si="291"/>
        <v>2.7732800000000002</v>
      </c>
      <c r="U504" s="91">
        <f t="shared" si="291"/>
        <v>2.5348000000000002</v>
      </c>
      <c r="V504" s="91">
        <f t="shared" si="291"/>
        <v>2.66005</v>
      </c>
      <c r="W504" s="91">
        <f t="shared" si="291"/>
        <v>2.6416599999999999</v>
      </c>
      <c r="X504" s="91">
        <f t="shared" si="291"/>
        <v>2.60128</v>
      </c>
      <c r="Y504" s="91">
        <f t="shared" si="291"/>
        <v>2.6303200000000002</v>
      </c>
      <c r="Z504" s="91">
        <f t="shared" si="291"/>
        <v>2.4968499999999998</v>
      </c>
      <c r="AA504" s="91">
        <f t="shared" si="291"/>
        <v>2.2600699999999998</v>
      </c>
    </row>
    <row r="505" spans="1:27" ht="12.75" hidden="1" customHeight="1" outlineLevel="1" x14ac:dyDescent="0.2">
      <c r="A505" s="99" t="s">
        <v>2900</v>
      </c>
      <c r="B505" s="63" t="s">
        <v>238</v>
      </c>
      <c r="C505" s="43" t="s">
        <v>79</v>
      </c>
      <c r="D505" s="44">
        <v>1315.37</v>
      </c>
      <c r="E505" s="44">
        <v>1107.71</v>
      </c>
      <c r="F505" s="44">
        <v>975.56</v>
      </c>
      <c r="G505" s="44">
        <v>903.49</v>
      </c>
      <c r="H505" s="44">
        <v>855.04</v>
      </c>
      <c r="I505" s="44">
        <v>858.92</v>
      </c>
      <c r="J505" s="44">
        <v>855.74</v>
      </c>
      <c r="K505" s="44">
        <v>1282.8399999999999</v>
      </c>
      <c r="L505" s="44">
        <v>1586.31</v>
      </c>
      <c r="M505" s="44">
        <v>1794.13</v>
      </c>
      <c r="N505" s="44">
        <v>1973.03</v>
      </c>
      <c r="O505" s="44">
        <v>2024.51</v>
      </c>
      <c r="P505" s="44">
        <v>2000.88</v>
      </c>
      <c r="Q505" s="44">
        <v>1878.48</v>
      </c>
      <c r="R505" s="44">
        <v>1756.41</v>
      </c>
      <c r="S505" s="44">
        <v>2033.27</v>
      </c>
      <c r="T505" s="44">
        <v>2004.49</v>
      </c>
      <c r="U505" s="44">
        <v>1766.01</v>
      </c>
      <c r="V505" s="44">
        <v>1891.26</v>
      </c>
      <c r="W505" s="44">
        <v>1872.87</v>
      </c>
      <c r="X505" s="44">
        <v>1832.49</v>
      </c>
      <c r="Y505" s="44">
        <v>1861.53</v>
      </c>
      <c r="Z505" s="44">
        <v>1728.06</v>
      </c>
      <c r="AA505" s="44">
        <v>1491.28</v>
      </c>
    </row>
    <row r="506" spans="1:27" ht="12.75" hidden="1" customHeight="1" outlineLevel="1" x14ac:dyDescent="0.2">
      <c r="A506" s="99" t="s">
        <v>2901</v>
      </c>
      <c r="B506" s="63" t="s">
        <v>90</v>
      </c>
      <c r="C506" s="43" t="s">
        <v>79</v>
      </c>
      <c r="D506" s="44">
        <f>$D$486</f>
        <v>434.18</v>
      </c>
      <c r="E506" s="44">
        <f t="shared" ref="E506:AA506" si="292">$D$486</f>
        <v>434.18</v>
      </c>
      <c r="F506" s="44">
        <f t="shared" si="292"/>
        <v>434.18</v>
      </c>
      <c r="G506" s="44">
        <f t="shared" si="292"/>
        <v>434.18</v>
      </c>
      <c r="H506" s="44">
        <f t="shared" si="292"/>
        <v>434.18</v>
      </c>
      <c r="I506" s="44">
        <f t="shared" si="292"/>
        <v>434.18</v>
      </c>
      <c r="J506" s="44">
        <f t="shared" si="292"/>
        <v>434.18</v>
      </c>
      <c r="K506" s="44">
        <f t="shared" si="292"/>
        <v>434.18</v>
      </c>
      <c r="L506" s="44">
        <f t="shared" si="292"/>
        <v>434.18</v>
      </c>
      <c r="M506" s="44">
        <f t="shared" si="292"/>
        <v>434.18</v>
      </c>
      <c r="N506" s="44">
        <f t="shared" si="292"/>
        <v>434.18</v>
      </c>
      <c r="O506" s="44">
        <f t="shared" si="292"/>
        <v>434.18</v>
      </c>
      <c r="P506" s="44">
        <f t="shared" si="292"/>
        <v>434.18</v>
      </c>
      <c r="Q506" s="44">
        <f t="shared" si="292"/>
        <v>434.18</v>
      </c>
      <c r="R506" s="44">
        <f t="shared" si="292"/>
        <v>434.18</v>
      </c>
      <c r="S506" s="44">
        <f t="shared" si="292"/>
        <v>434.18</v>
      </c>
      <c r="T506" s="44">
        <f t="shared" si="292"/>
        <v>434.18</v>
      </c>
      <c r="U506" s="44">
        <f t="shared" si="292"/>
        <v>434.18</v>
      </c>
      <c r="V506" s="44">
        <f t="shared" si="292"/>
        <v>434.18</v>
      </c>
      <c r="W506" s="44">
        <f t="shared" si="292"/>
        <v>434.18</v>
      </c>
      <c r="X506" s="44">
        <f t="shared" si="292"/>
        <v>434.18</v>
      </c>
      <c r="Y506" s="44">
        <f t="shared" si="292"/>
        <v>434.18</v>
      </c>
      <c r="Z506" s="44">
        <f t="shared" si="292"/>
        <v>434.18</v>
      </c>
      <c r="AA506" s="44">
        <f t="shared" si="292"/>
        <v>434.18</v>
      </c>
    </row>
    <row r="507" spans="1:27" ht="12.75" hidden="1" customHeight="1" outlineLevel="1" x14ac:dyDescent="0.2">
      <c r="A507" s="99" t="s">
        <v>2902</v>
      </c>
      <c r="B507" s="63" t="s">
        <v>83</v>
      </c>
      <c r="C507" s="43" t="s">
        <v>79</v>
      </c>
      <c r="D507" s="44">
        <v>3.92</v>
      </c>
      <c r="E507" s="44">
        <v>3.92</v>
      </c>
      <c r="F507" s="44">
        <v>3.92</v>
      </c>
      <c r="G507" s="44">
        <v>3.92</v>
      </c>
      <c r="H507" s="44">
        <v>3.92</v>
      </c>
      <c r="I507" s="44">
        <v>3.92</v>
      </c>
      <c r="J507" s="44">
        <v>3.92</v>
      </c>
      <c r="K507" s="44">
        <v>3.92</v>
      </c>
      <c r="L507" s="44">
        <v>3.92</v>
      </c>
      <c r="M507" s="44">
        <v>3.92</v>
      </c>
      <c r="N507" s="44">
        <v>3.92</v>
      </c>
      <c r="O507" s="44">
        <v>3.92</v>
      </c>
      <c r="P507" s="44">
        <v>3.92</v>
      </c>
      <c r="Q507" s="44">
        <v>3.92</v>
      </c>
      <c r="R507" s="44">
        <v>3.92</v>
      </c>
      <c r="S507" s="44">
        <v>3.92</v>
      </c>
      <c r="T507" s="44">
        <v>3.92</v>
      </c>
      <c r="U507" s="44">
        <v>3.92</v>
      </c>
      <c r="V507" s="44">
        <v>3.92</v>
      </c>
      <c r="W507" s="44">
        <v>3.92</v>
      </c>
      <c r="X507" s="44">
        <v>3.92</v>
      </c>
      <c r="Y507" s="44">
        <v>3.92</v>
      </c>
      <c r="Z507" s="44">
        <v>3.92</v>
      </c>
      <c r="AA507" s="44">
        <v>3.92</v>
      </c>
    </row>
    <row r="508" spans="1:27" ht="12.75" hidden="1" customHeight="1" outlineLevel="1" x14ac:dyDescent="0.2">
      <c r="A508" s="99" t="s">
        <v>2903</v>
      </c>
      <c r="B508" s="63" t="s">
        <v>81</v>
      </c>
      <c r="C508" s="43" t="s">
        <v>79</v>
      </c>
      <c r="D508" s="44">
        <f>$D$11</f>
        <v>330.69</v>
      </c>
      <c r="E508" s="44">
        <f t="shared" ref="E508:AA508" si="293">$D$11</f>
        <v>330.69</v>
      </c>
      <c r="F508" s="44">
        <f t="shared" si="293"/>
        <v>330.69</v>
      </c>
      <c r="G508" s="44">
        <f t="shared" si="293"/>
        <v>330.69</v>
      </c>
      <c r="H508" s="44">
        <f t="shared" si="293"/>
        <v>330.69</v>
      </c>
      <c r="I508" s="44">
        <f t="shared" si="293"/>
        <v>330.69</v>
      </c>
      <c r="J508" s="44">
        <f t="shared" si="293"/>
        <v>330.69</v>
      </c>
      <c r="K508" s="44">
        <f t="shared" si="293"/>
        <v>330.69</v>
      </c>
      <c r="L508" s="44">
        <f t="shared" si="293"/>
        <v>330.69</v>
      </c>
      <c r="M508" s="44">
        <f t="shared" si="293"/>
        <v>330.69</v>
      </c>
      <c r="N508" s="44">
        <f t="shared" si="293"/>
        <v>330.69</v>
      </c>
      <c r="O508" s="44">
        <f t="shared" si="293"/>
        <v>330.69</v>
      </c>
      <c r="P508" s="44">
        <f t="shared" si="293"/>
        <v>330.69</v>
      </c>
      <c r="Q508" s="44">
        <f t="shared" si="293"/>
        <v>330.69</v>
      </c>
      <c r="R508" s="44">
        <f t="shared" si="293"/>
        <v>330.69</v>
      </c>
      <c r="S508" s="44">
        <f t="shared" si="293"/>
        <v>330.69</v>
      </c>
      <c r="T508" s="44">
        <f t="shared" si="293"/>
        <v>330.69</v>
      </c>
      <c r="U508" s="44">
        <f t="shared" si="293"/>
        <v>330.69</v>
      </c>
      <c r="V508" s="44">
        <f t="shared" si="293"/>
        <v>330.69</v>
      </c>
      <c r="W508" s="44">
        <f t="shared" si="293"/>
        <v>330.69</v>
      </c>
      <c r="X508" s="44">
        <f t="shared" si="293"/>
        <v>330.69</v>
      </c>
      <c r="Y508" s="44">
        <f t="shared" si="293"/>
        <v>330.69</v>
      </c>
      <c r="Z508" s="44">
        <f t="shared" si="293"/>
        <v>330.69</v>
      </c>
      <c r="AA508" s="44">
        <f t="shared" si="293"/>
        <v>330.69</v>
      </c>
    </row>
    <row r="509" spans="1:27" collapsed="1" x14ac:dyDescent="0.2">
      <c r="A509" s="98" t="s">
        <v>2904</v>
      </c>
      <c r="B509" s="28" t="str">
        <f>"06"&amp;"."&amp;$B$801&amp;"."&amp;$B$802</f>
        <v>06.08.2023</v>
      </c>
      <c r="C509" s="90" t="s">
        <v>76</v>
      </c>
      <c r="D509" s="91">
        <f>ROUND(((D510+D511+D513+D512)/1000),5)</f>
        <v>2.1333199999999999</v>
      </c>
      <c r="E509" s="91">
        <f>ROUND(((E510+E511+E513+E512)/1000),5)</f>
        <v>1.83504</v>
      </c>
      <c r="F509" s="91">
        <f>ROUND(((F510+F511+F513+F512)/1000),5)</f>
        <v>1.7116</v>
      </c>
      <c r="G509" s="91">
        <f t="shared" ref="G509:AA509" si="294">ROUND(((G510+G511+G513+G512)/1000),5)</f>
        <v>1.6447400000000001</v>
      </c>
      <c r="H509" s="91">
        <f t="shared" si="294"/>
        <v>1.5882400000000001</v>
      </c>
      <c r="I509" s="91">
        <f t="shared" si="294"/>
        <v>1.55965</v>
      </c>
      <c r="J509" s="91">
        <f t="shared" si="294"/>
        <v>1.5631200000000001</v>
      </c>
      <c r="K509" s="91">
        <f t="shared" si="294"/>
        <v>1.86497</v>
      </c>
      <c r="L509" s="91">
        <f t="shared" si="294"/>
        <v>2.3152300000000001</v>
      </c>
      <c r="M509" s="91">
        <f t="shared" si="294"/>
        <v>2.5625300000000002</v>
      </c>
      <c r="N509" s="91">
        <f t="shared" si="294"/>
        <v>2.69293</v>
      </c>
      <c r="O509" s="91">
        <f t="shared" si="294"/>
        <v>2.7295799999999999</v>
      </c>
      <c r="P509" s="91">
        <f t="shared" si="294"/>
        <v>2.78287</v>
      </c>
      <c r="Q509" s="91">
        <f t="shared" si="294"/>
        <v>2.7949299999999999</v>
      </c>
      <c r="R509" s="91">
        <f t="shared" si="294"/>
        <v>2.8219500000000002</v>
      </c>
      <c r="S509" s="91">
        <f t="shared" si="294"/>
        <v>2.7920600000000002</v>
      </c>
      <c r="T509" s="91">
        <f t="shared" si="294"/>
        <v>2.74952</v>
      </c>
      <c r="U509" s="91">
        <f t="shared" si="294"/>
        <v>3.0604100000000001</v>
      </c>
      <c r="V509" s="91">
        <f t="shared" si="294"/>
        <v>3.0086300000000001</v>
      </c>
      <c r="W509" s="91">
        <f t="shared" si="294"/>
        <v>2.9628299999999999</v>
      </c>
      <c r="X509" s="91">
        <f t="shared" si="294"/>
        <v>2.9653900000000002</v>
      </c>
      <c r="Y509" s="91">
        <f t="shared" si="294"/>
        <v>2.9588100000000002</v>
      </c>
      <c r="Z509" s="91">
        <f t="shared" si="294"/>
        <v>2.54095</v>
      </c>
      <c r="AA509" s="91">
        <f t="shared" si="294"/>
        <v>2.2930700000000002</v>
      </c>
    </row>
    <row r="510" spans="1:27" ht="12.75" hidden="1" customHeight="1" outlineLevel="1" x14ac:dyDescent="0.2">
      <c r="A510" s="99" t="s">
        <v>2905</v>
      </c>
      <c r="B510" s="63" t="s">
        <v>238</v>
      </c>
      <c r="C510" s="43" t="s">
        <v>79</v>
      </c>
      <c r="D510" s="44">
        <v>1364.53</v>
      </c>
      <c r="E510" s="44">
        <v>1066.25</v>
      </c>
      <c r="F510" s="44">
        <v>942.81</v>
      </c>
      <c r="G510" s="44">
        <v>875.95</v>
      </c>
      <c r="H510" s="44">
        <v>819.45</v>
      </c>
      <c r="I510" s="44">
        <v>790.86</v>
      </c>
      <c r="J510" s="44">
        <v>794.33</v>
      </c>
      <c r="K510" s="44">
        <v>1096.18</v>
      </c>
      <c r="L510" s="44">
        <v>1546.44</v>
      </c>
      <c r="M510" s="44">
        <v>1793.74</v>
      </c>
      <c r="N510" s="44">
        <v>1924.14</v>
      </c>
      <c r="O510" s="44">
        <v>1960.79</v>
      </c>
      <c r="P510" s="44">
        <v>2014.08</v>
      </c>
      <c r="Q510" s="44">
        <v>2026.14</v>
      </c>
      <c r="R510" s="44">
        <v>2053.16</v>
      </c>
      <c r="S510" s="44">
        <v>2023.27</v>
      </c>
      <c r="T510" s="44">
        <v>1980.73</v>
      </c>
      <c r="U510" s="44">
        <v>2291.62</v>
      </c>
      <c r="V510" s="44">
        <v>2239.84</v>
      </c>
      <c r="W510" s="44">
        <v>2194.04</v>
      </c>
      <c r="X510" s="44">
        <v>2196.6</v>
      </c>
      <c r="Y510" s="44">
        <v>2190.02</v>
      </c>
      <c r="Z510" s="44">
        <v>1772.16</v>
      </c>
      <c r="AA510" s="44">
        <v>1524.28</v>
      </c>
    </row>
    <row r="511" spans="1:27" ht="12.75" hidden="1" customHeight="1" outlineLevel="1" x14ac:dyDescent="0.2">
      <c r="A511" s="99" t="s">
        <v>2906</v>
      </c>
      <c r="B511" s="63" t="s">
        <v>90</v>
      </c>
      <c r="C511" s="43" t="s">
        <v>79</v>
      </c>
      <c r="D511" s="44">
        <f>$D$486</f>
        <v>434.18</v>
      </c>
      <c r="E511" s="44">
        <f t="shared" ref="E511:AA511" si="295">$D$486</f>
        <v>434.18</v>
      </c>
      <c r="F511" s="44">
        <f t="shared" si="295"/>
        <v>434.18</v>
      </c>
      <c r="G511" s="44">
        <f t="shared" si="295"/>
        <v>434.18</v>
      </c>
      <c r="H511" s="44">
        <f t="shared" si="295"/>
        <v>434.18</v>
      </c>
      <c r="I511" s="44">
        <f t="shared" si="295"/>
        <v>434.18</v>
      </c>
      <c r="J511" s="44">
        <f t="shared" si="295"/>
        <v>434.18</v>
      </c>
      <c r="K511" s="44">
        <f t="shared" si="295"/>
        <v>434.18</v>
      </c>
      <c r="L511" s="44">
        <f t="shared" si="295"/>
        <v>434.18</v>
      </c>
      <c r="M511" s="44">
        <f t="shared" si="295"/>
        <v>434.18</v>
      </c>
      <c r="N511" s="44">
        <f t="shared" si="295"/>
        <v>434.18</v>
      </c>
      <c r="O511" s="44">
        <f t="shared" si="295"/>
        <v>434.18</v>
      </c>
      <c r="P511" s="44">
        <f t="shared" si="295"/>
        <v>434.18</v>
      </c>
      <c r="Q511" s="44">
        <f t="shared" si="295"/>
        <v>434.18</v>
      </c>
      <c r="R511" s="44">
        <f t="shared" si="295"/>
        <v>434.18</v>
      </c>
      <c r="S511" s="44">
        <f t="shared" si="295"/>
        <v>434.18</v>
      </c>
      <c r="T511" s="44">
        <f t="shared" si="295"/>
        <v>434.18</v>
      </c>
      <c r="U511" s="44">
        <f t="shared" si="295"/>
        <v>434.18</v>
      </c>
      <c r="V511" s="44">
        <f t="shared" si="295"/>
        <v>434.18</v>
      </c>
      <c r="W511" s="44">
        <f t="shared" si="295"/>
        <v>434.18</v>
      </c>
      <c r="X511" s="44">
        <f t="shared" si="295"/>
        <v>434.18</v>
      </c>
      <c r="Y511" s="44">
        <f t="shared" si="295"/>
        <v>434.18</v>
      </c>
      <c r="Z511" s="44">
        <f t="shared" si="295"/>
        <v>434.18</v>
      </c>
      <c r="AA511" s="44">
        <f t="shared" si="295"/>
        <v>434.18</v>
      </c>
    </row>
    <row r="512" spans="1:27" ht="12.75" hidden="1" customHeight="1" outlineLevel="1" x14ac:dyDescent="0.2">
      <c r="A512" s="99" t="s">
        <v>2907</v>
      </c>
      <c r="B512" s="63" t="s">
        <v>83</v>
      </c>
      <c r="C512" s="43" t="s">
        <v>79</v>
      </c>
      <c r="D512" s="44">
        <v>3.92</v>
      </c>
      <c r="E512" s="44">
        <v>3.92</v>
      </c>
      <c r="F512" s="44">
        <v>3.92</v>
      </c>
      <c r="G512" s="44">
        <v>3.92</v>
      </c>
      <c r="H512" s="44">
        <v>3.92</v>
      </c>
      <c r="I512" s="44">
        <v>3.92</v>
      </c>
      <c r="J512" s="44">
        <v>3.92</v>
      </c>
      <c r="K512" s="44">
        <v>3.92</v>
      </c>
      <c r="L512" s="44">
        <v>3.92</v>
      </c>
      <c r="M512" s="44">
        <v>3.92</v>
      </c>
      <c r="N512" s="44">
        <v>3.92</v>
      </c>
      <c r="O512" s="44">
        <v>3.92</v>
      </c>
      <c r="P512" s="44">
        <v>3.92</v>
      </c>
      <c r="Q512" s="44">
        <v>3.92</v>
      </c>
      <c r="R512" s="44">
        <v>3.92</v>
      </c>
      <c r="S512" s="44">
        <v>3.92</v>
      </c>
      <c r="T512" s="44">
        <v>3.92</v>
      </c>
      <c r="U512" s="44">
        <v>3.92</v>
      </c>
      <c r="V512" s="44">
        <v>3.92</v>
      </c>
      <c r="W512" s="44">
        <v>3.92</v>
      </c>
      <c r="X512" s="44">
        <v>3.92</v>
      </c>
      <c r="Y512" s="44">
        <v>3.92</v>
      </c>
      <c r="Z512" s="44">
        <v>3.92</v>
      </c>
      <c r="AA512" s="44">
        <v>3.92</v>
      </c>
    </row>
    <row r="513" spans="1:27" ht="12.75" hidden="1" customHeight="1" outlineLevel="1" x14ac:dyDescent="0.2">
      <c r="A513" s="99" t="s">
        <v>2908</v>
      </c>
      <c r="B513" s="63" t="s">
        <v>81</v>
      </c>
      <c r="C513" s="43" t="s">
        <v>79</v>
      </c>
      <c r="D513" s="44">
        <f>$D$11</f>
        <v>330.69</v>
      </c>
      <c r="E513" s="44">
        <f t="shared" ref="E513:AA513" si="296">$D$11</f>
        <v>330.69</v>
      </c>
      <c r="F513" s="44">
        <f t="shared" si="296"/>
        <v>330.69</v>
      </c>
      <c r="G513" s="44">
        <f t="shared" si="296"/>
        <v>330.69</v>
      </c>
      <c r="H513" s="44">
        <f t="shared" si="296"/>
        <v>330.69</v>
      </c>
      <c r="I513" s="44">
        <f t="shared" si="296"/>
        <v>330.69</v>
      </c>
      <c r="J513" s="44">
        <f t="shared" si="296"/>
        <v>330.69</v>
      </c>
      <c r="K513" s="44">
        <f t="shared" si="296"/>
        <v>330.69</v>
      </c>
      <c r="L513" s="44">
        <f t="shared" si="296"/>
        <v>330.69</v>
      </c>
      <c r="M513" s="44">
        <f t="shared" si="296"/>
        <v>330.69</v>
      </c>
      <c r="N513" s="44">
        <f t="shared" si="296"/>
        <v>330.69</v>
      </c>
      <c r="O513" s="44">
        <f t="shared" si="296"/>
        <v>330.69</v>
      </c>
      <c r="P513" s="44">
        <f t="shared" si="296"/>
        <v>330.69</v>
      </c>
      <c r="Q513" s="44">
        <f t="shared" si="296"/>
        <v>330.69</v>
      </c>
      <c r="R513" s="44">
        <f t="shared" si="296"/>
        <v>330.69</v>
      </c>
      <c r="S513" s="44">
        <f t="shared" si="296"/>
        <v>330.69</v>
      </c>
      <c r="T513" s="44">
        <f t="shared" si="296"/>
        <v>330.69</v>
      </c>
      <c r="U513" s="44">
        <f t="shared" si="296"/>
        <v>330.69</v>
      </c>
      <c r="V513" s="44">
        <f t="shared" si="296"/>
        <v>330.69</v>
      </c>
      <c r="W513" s="44">
        <f t="shared" si="296"/>
        <v>330.69</v>
      </c>
      <c r="X513" s="44">
        <f t="shared" si="296"/>
        <v>330.69</v>
      </c>
      <c r="Y513" s="44">
        <f t="shared" si="296"/>
        <v>330.69</v>
      </c>
      <c r="Z513" s="44">
        <f t="shared" si="296"/>
        <v>330.69</v>
      </c>
      <c r="AA513" s="44">
        <f t="shared" si="296"/>
        <v>330.69</v>
      </c>
    </row>
    <row r="514" spans="1:27" collapsed="1" x14ac:dyDescent="0.2">
      <c r="A514" s="98" t="s">
        <v>2909</v>
      </c>
      <c r="B514" s="28" t="str">
        <f>"07"&amp;"."&amp;$B$801&amp;"."&amp;$B$802</f>
        <v>07.08.2023</v>
      </c>
      <c r="C514" s="90" t="s">
        <v>76</v>
      </c>
      <c r="D514" s="91">
        <f>ROUND(((D515+D516+D518+D517)/1000),5)</f>
        <v>2.05579</v>
      </c>
      <c r="E514" s="91">
        <f>ROUND(((E515+E516+E518+E517)/1000),5)</f>
        <v>1.78647</v>
      </c>
      <c r="F514" s="91">
        <f>ROUND(((F515+F516+F518+F517)/1000),5)</f>
        <v>1.6765399999999999</v>
      </c>
      <c r="G514" s="91">
        <f t="shared" ref="G514:AA514" si="297">ROUND(((G515+G516+G518+G517)/1000),5)</f>
        <v>1.6289499999999999</v>
      </c>
      <c r="H514" s="91">
        <f t="shared" si="297"/>
        <v>1.59304</v>
      </c>
      <c r="I514" s="91">
        <f t="shared" si="297"/>
        <v>1.6563699999999999</v>
      </c>
      <c r="J514" s="91">
        <f t="shared" si="297"/>
        <v>1.9197900000000001</v>
      </c>
      <c r="K514" s="91">
        <f t="shared" si="297"/>
        <v>2.2796400000000001</v>
      </c>
      <c r="L514" s="91">
        <f t="shared" si="297"/>
        <v>2.64019</v>
      </c>
      <c r="M514" s="91">
        <f t="shared" si="297"/>
        <v>2.7068699999999999</v>
      </c>
      <c r="N514" s="91">
        <f t="shared" si="297"/>
        <v>2.9231500000000001</v>
      </c>
      <c r="O514" s="91">
        <f t="shared" si="297"/>
        <v>2.9175300000000002</v>
      </c>
      <c r="P514" s="91">
        <f t="shared" si="297"/>
        <v>2.9099599999999999</v>
      </c>
      <c r="Q514" s="91">
        <f t="shared" si="297"/>
        <v>2.7801399999999998</v>
      </c>
      <c r="R514" s="91">
        <f t="shared" si="297"/>
        <v>2.8339500000000002</v>
      </c>
      <c r="S514" s="91">
        <f t="shared" si="297"/>
        <v>2.76</v>
      </c>
      <c r="T514" s="91">
        <f t="shared" si="297"/>
        <v>2.9807100000000002</v>
      </c>
      <c r="U514" s="91">
        <f t="shared" si="297"/>
        <v>2.7196199999999999</v>
      </c>
      <c r="V514" s="91">
        <f t="shared" si="297"/>
        <v>2.6827399999999999</v>
      </c>
      <c r="W514" s="91">
        <f t="shared" si="297"/>
        <v>2.6608700000000001</v>
      </c>
      <c r="X514" s="91">
        <f t="shared" si="297"/>
        <v>2.6639300000000001</v>
      </c>
      <c r="Y514" s="91">
        <f t="shared" si="297"/>
        <v>2.6508799999999999</v>
      </c>
      <c r="Z514" s="91">
        <f t="shared" si="297"/>
        <v>2.6914899999999999</v>
      </c>
      <c r="AA514" s="91">
        <f t="shared" si="297"/>
        <v>2.2909999999999999</v>
      </c>
    </row>
    <row r="515" spans="1:27" ht="12.75" hidden="1" customHeight="1" outlineLevel="1" x14ac:dyDescent="0.2">
      <c r="A515" s="99" t="s">
        <v>2910</v>
      </c>
      <c r="B515" s="63" t="s">
        <v>238</v>
      </c>
      <c r="C515" s="43" t="s">
        <v>79</v>
      </c>
      <c r="D515" s="44">
        <v>1287</v>
      </c>
      <c r="E515" s="44">
        <v>1017.68</v>
      </c>
      <c r="F515" s="44">
        <v>907.75</v>
      </c>
      <c r="G515" s="44">
        <v>860.16</v>
      </c>
      <c r="H515" s="44">
        <v>824.25</v>
      </c>
      <c r="I515" s="44">
        <v>887.58</v>
      </c>
      <c r="J515" s="44">
        <v>1151</v>
      </c>
      <c r="K515" s="44">
        <v>1510.85</v>
      </c>
      <c r="L515" s="44">
        <v>1871.4</v>
      </c>
      <c r="M515" s="44">
        <v>1938.08</v>
      </c>
      <c r="N515" s="44">
        <v>2154.36</v>
      </c>
      <c r="O515" s="44">
        <v>2148.7399999999998</v>
      </c>
      <c r="P515" s="44">
        <v>2141.17</v>
      </c>
      <c r="Q515" s="44">
        <v>2011.35</v>
      </c>
      <c r="R515" s="44">
        <v>2065.16</v>
      </c>
      <c r="S515" s="44">
        <v>1991.21</v>
      </c>
      <c r="T515" s="44">
        <v>2211.92</v>
      </c>
      <c r="U515" s="44">
        <v>1950.83</v>
      </c>
      <c r="V515" s="44">
        <v>1913.95</v>
      </c>
      <c r="W515" s="44">
        <v>1892.08</v>
      </c>
      <c r="X515" s="44">
        <v>1895.14</v>
      </c>
      <c r="Y515" s="44">
        <v>1882.09</v>
      </c>
      <c r="Z515" s="44">
        <v>1922.7</v>
      </c>
      <c r="AA515" s="44">
        <v>1522.21</v>
      </c>
    </row>
    <row r="516" spans="1:27" ht="12.75" hidden="1" customHeight="1" outlineLevel="1" x14ac:dyDescent="0.2">
      <c r="A516" s="99" t="s">
        <v>2911</v>
      </c>
      <c r="B516" s="63" t="s">
        <v>90</v>
      </c>
      <c r="C516" s="43" t="s">
        <v>79</v>
      </c>
      <c r="D516" s="44">
        <f>$D$486</f>
        <v>434.18</v>
      </c>
      <c r="E516" s="44">
        <f t="shared" ref="E516:AA516" si="298">$D$486</f>
        <v>434.18</v>
      </c>
      <c r="F516" s="44">
        <f t="shared" si="298"/>
        <v>434.18</v>
      </c>
      <c r="G516" s="44">
        <f t="shared" si="298"/>
        <v>434.18</v>
      </c>
      <c r="H516" s="44">
        <f t="shared" si="298"/>
        <v>434.18</v>
      </c>
      <c r="I516" s="44">
        <f t="shared" si="298"/>
        <v>434.18</v>
      </c>
      <c r="J516" s="44">
        <f t="shared" si="298"/>
        <v>434.18</v>
      </c>
      <c r="K516" s="44">
        <f t="shared" si="298"/>
        <v>434.18</v>
      </c>
      <c r="L516" s="44">
        <f t="shared" si="298"/>
        <v>434.18</v>
      </c>
      <c r="M516" s="44">
        <f t="shared" si="298"/>
        <v>434.18</v>
      </c>
      <c r="N516" s="44">
        <f t="shared" si="298"/>
        <v>434.18</v>
      </c>
      <c r="O516" s="44">
        <f t="shared" si="298"/>
        <v>434.18</v>
      </c>
      <c r="P516" s="44">
        <f t="shared" si="298"/>
        <v>434.18</v>
      </c>
      <c r="Q516" s="44">
        <f t="shared" si="298"/>
        <v>434.18</v>
      </c>
      <c r="R516" s="44">
        <f t="shared" si="298"/>
        <v>434.18</v>
      </c>
      <c r="S516" s="44">
        <f t="shared" si="298"/>
        <v>434.18</v>
      </c>
      <c r="T516" s="44">
        <f t="shared" si="298"/>
        <v>434.18</v>
      </c>
      <c r="U516" s="44">
        <f t="shared" si="298"/>
        <v>434.18</v>
      </c>
      <c r="V516" s="44">
        <f t="shared" si="298"/>
        <v>434.18</v>
      </c>
      <c r="W516" s="44">
        <f t="shared" si="298"/>
        <v>434.18</v>
      </c>
      <c r="X516" s="44">
        <f t="shared" si="298"/>
        <v>434.18</v>
      </c>
      <c r="Y516" s="44">
        <f t="shared" si="298"/>
        <v>434.18</v>
      </c>
      <c r="Z516" s="44">
        <f t="shared" si="298"/>
        <v>434.18</v>
      </c>
      <c r="AA516" s="44">
        <f t="shared" si="298"/>
        <v>434.18</v>
      </c>
    </row>
    <row r="517" spans="1:27" ht="12.75" hidden="1" customHeight="1" outlineLevel="1" x14ac:dyDescent="0.2">
      <c r="A517" s="99" t="s">
        <v>2912</v>
      </c>
      <c r="B517" s="63" t="s">
        <v>83</v>
      </c>
      <c r="C517" s="43" t="s">
        <v>79</v>
      </c>
      <c r="D517" s="44">
        <v>3.92</v>
      </c>
      <c r="E517" s="44">
        <v>3.92</v>
      </c>
      <c r="F517" s="44">
        <v>3.92</v>
      </c>
      <c r="G517" s="44">
        <v>3.92</v>
      </c>
      <c r="H517" s="44">
        <v>3.92</v>
      </c>
      <c r="I517" s="44">
        <v>3.92</v>
      </c>
      <c r="J517" s="44">
        <v>3.92</v>
      </c>
      <c r="K517" s="44">
        <v>3.92</v>
      </c>
      <c r="L517" s="44">
        <v>3.92</v>
      </c>
      <c r="M517" s="44">
        <v>3.92</v>
      </c>
      <c r="N517" s="44">
        <v>3.92</v>
      </c>
      <c r="O517" s="44">
        <v>3.92</v>
      </c>
      <c r="P517" s="44">
        <v>3.92</v>
      </c>
      <c r="Q517" s="44">
        <v>3.92</v>
      </c>
      <c r="R517" s="44">
        <v>3.92</v>
      </c>
      <c r="S517" s="44">
        <v>3.92</v>
      </c>
      <c r="T517" s="44">
        <v>3.92</v>
      </c>
      <c r="U517" s="44">
        <v>3.92</v>
      </c>
      <c r="V517" s="44">
        <v>3.92</v>
      </c>
      <c r="W517" s="44">
        <v>3.92</v>
      </c>
      <c r="X517" s="44">
        <v>3.92</v>
      </c>
      <c r="Y517" s="44">
        <v>3.92</v>
      </c>
      <c r="Z517" s="44">
        <v>3.92</v>
      </c>
      <c r="AA517" s="44">
        <v>3.92</v>
      </c>
    </row>
    <row r="518" spans="1:27" ht="12.75" hidden="1" customHeight="1" outlineLevel="1" x14ac:dyDescent="0.2">
      <c r="A518" s="99" t="s">
        <v>2913</v>
      </c>
      <c r="B518" s="63" t="s">
        <v>81</v>
      </c>
      <c r="C518" s="43" t="s">
        <v>79</v>
      </c>
      <c r="D518" s="44">
        <f>$D$11</f>
        <v>330.69</v>
      </c>
      <c r="E518" s="44">
        <f t="shared" ref="E518:AA518" si="299">$D$11</f>
        <v>330.69</v>
      </c>
      <c r="F518" s="44">
        <f t="shared" si="299"/>
        <v>330.69</v>
      </c>
      <c r="G518" s="44">
        <f t="shared" si="299"/>
        <v>330.69</v>
      </c>
      <c r="H518" s="44">
        <f t="shared" si="299"/>
        <v>330.69</v>
      </c>
      <c r="I518" s="44">
        <f t="shared" si="299"/>
        <v>330.69</v>
      </c>
      <c r="J518" s="44">
        <f t="shared" si="299"/>
        <v>330.69</v>
      </c>
      <c r="K518" s="44">
        <f t="shared" si="299"/>
        <v>330.69</v>
      </c>
      <c r="L518" s="44">
        <f t="shared" si="299"/>
        <v>330.69</v>
      </c>
      <c r="M518" s="44">
        <f t="shared" si="299"/>
        <v>330.69</v>
      </c>
      <c r="N518" s="44">
        <f t="shared" si="299"/>
        <v>330.69</v>
      </c>
      <c r="O518" s="44">
        <f t="shared" si="299"/>
        <v>330.69</v>
      </c>
      <c r="P518" s="44">
        <f t="shared" si="299"/>
        <v>330.69</v>
      </c>
      <c r="Q518" s="44">
        <f t="shared" si="299"/>
        <v>330.69</v>
      </c>
      <c r="R518" s="44">
        <f t="shared" si="299"/>
        <v>330.69</v>
      </c>
      <c r="S518" s="44">
        <f t="shared" si="299"/>
        <v>330.69</v>
      </c>
      <c r="T518" s="44">
        <f t="shared" si="299"/>
        <v>330.69</v>
      </c>
      <c r="U518" s="44">
        <f t="shared" si="299"/>
        <v>330.69</v>
      </c>
      <c r="V518" s="44">
        <f t="shared" si="299"/>
        <v>330.69</v>
      </c>
      <c r="W518" s="44">
        <f t="shared" si="299"/>
        <v>330.69</v>
      </c>
      <c r="X518" s="44">
        <f t="shared" si="299"/>
        <v>330.69</v>
      </c>
      <c r="Y518" s="44">
        <f t="shared" si="299"/>
        <v>330.69</v>
      </c>
      <c r="Z518" s="44">
        <f t="shared" si="299"/>
        <v>330.69</v>
      </c>
      <c r="AA518" s="44">
        <f t="shared" si="299"/>
        <v>330.69</v>
      </c>
    </row>
    <row r="519" spans="1:27" collapsed="1" x14ac:dyDescent="0.2">
      <c r="A519" s="98" t="s">
        <v>2914</v>
      </c>
      <c r="B519" s="28" t="str">
        <f>"08"&amp;"."&amp;$B$801&amp;"."&amp;$B$802</f>
        <v>08.08.2023</v>
      </c>
      <c r="C519" s="90" t="s">
        <v>76</v>
      </c>
      <c r="D519" s="91">
        <f>ROUND(((D520+D521+D523+D522)/1000),5)</f>
        <v>1.97238</v>
      </c>
      <c r="E519" s="91">
        <f>ROUND(((E520+E521+E523+E522)/1000),5)</f>
        <v>1.78149</v>
      </c>
      <c r="F519" s="91">
        <f>ROUND(((F520+F521+F523+F522)/1000),5)</f>
        <v>1.65774</v>
      </c>
      <c r="G519" s="91">
        <f t="shared" ref="G519:AA519" si="300">ROUND(((G520+G521+G523+G522)/1000),5)</f>
        <v>1.6127</v>
      </c>
      <c r="H519" s="91">
        <f t="shared" si="300"/>
        <v>1.5784199999999999</v>
      </c>
      <c r="I519" s="91">
        <f t="shared" si="300"/>
        <v>1.64503</v>
      </c>
      <c r="J519" s="91">
        <f t="shared" si="300"/>
        <v>1.88595</v>
      </c>
      <c r="K519" s="91">
        <f t="shared" si="300"/>
        <v>2.2666400000000002</v>
      </c>
      <c r="L519" s="91">
        <f t="shared" si="300"/>
        <v>2.5405799999999998</v>
      </c>
      <c r="M519" s="91">
        <f t="shared" si="300"/>
        <v>2.70099</v>
      </c>
      <c r="N519" s="91">
        <f t="shared" si="300"/>
        <v>2.8334899999999998</v>
      </c>
      <c r="O519" s="91">
        <f t="shared" si="300"/>
        <v>2.8888500000000001</v>
      </c>
      <c r="P519" s="91">
        <f t="shared" si="300"/>
        <v>2.8902199999999998</v>
      </c>
      <c r="Q519" s="91">
        <f t="shared" si="300"/>
        <v>2.92</v>
      </c>
      <c r="R519" s="91">
        <f t="shared" si="300"/>
        <v>2.9555099999999999</v>
      </c>
      <c r="S519" s="91">
        <f t="shared" si="300"/>
        <v>2.76288</v>
      </c>
      <c r="T519" s="91">
        <f t="shared" si="300"/>
        <v>2.8342100000000001</v>
      </c>
      <c r="U519" s="91">
        <f t="shared" si="300"/>
        <v>2.7873100000000002</v>
      </c>
      <c r="V519" s="91">
        <f t="shared" si="300"/>
        <v>2.74865</v>
      </c>
      <c r="W519" s="91">
        <f t="shared" si="300"/>
        <v>2.6813500000000001</v>
      </c>
      <c r="X519" s="91">
        <f t="shared" si="300"/>
        <v>2.6579799999999998</v>
      </c>
      <c r="Y519" s="91">
        <f t="shared" si="300"/>
        <v>2.6160700000000001</v>
      </c>
      <c r="Z519" s="91">
        <f t="shared" si="300"/>
        <v>2.51762</v>
      </c>
      <c r="AA519" s="91">
        <f t="shared" si="300"/>
        <v>2.26898</v>
      </c>
    </row>
    <row r="520" spans="1:27" ht="12.75" hidden="1" customHeight="1" outlineLevel="1" x14ac:dyDescent="0.2">
      <c r="A520" s="99" t="s">
        <v>2915</v>
      </c>
      <c r="B520" s="63" t="s">
        <v>238</v>
      </c>
      <c r="C520" s="43" t="s">
        <v>79</v>
      </c>
      <c r="D520" s="44">
        <v>1203.5899999999999</v>
      </c>
      <c r="E520" s="44">
        <v>1012.7</v>
      </c>
      <c r="F520" s="44">
        <v>888.95</v>
      </c>
      <c r="G520" s="44">
        <v>843.91</v>
      </c>
      <c r="H520" s="44">
        <v>809.63</v>
      </c>
      <c r="I520" s="44">
        <v>876.24</v>
      </c>
      <c r="J520" s="44">
        <v>1117.1600000000001</v>
      </c>
      <c r="K520" s="44">
        <v>1497.85</v>
      </c>
      <c r="L520" s="44">
        <v>1771.79</v>
      </c>
      <c r="M520" s="44">
        <v>1932.2</v>
      </c>
      <c r="N520" s="44">
        <v>2064.6999999999998</v>
      </c>
      <c r="O520" s="44">
        <v>2120.06</v>
      </c>
      <c r="P520" s="44">
        <v>2121.4299999999998</v>
      </c>
      <c r="Q520" s="44">
        <v>2151.21</v>
      </c>
      <c r="R520" s="44">
        <v>2186.7199999999998</v>
      </c>
      <c r="S520" s="44">
        <v>1994.09</v>
      </c>
      <c r="T520" s="44">
        <v>2065.42</v>
      </c>
      <c r="U520" s="44">
        <v>2018.52</v>
      </c>
      <c r="V520" s="44">
        <v>1979.86</v>
      </c>
      <c r="W520" s="44">
        <v>1912.56</v>
      </c>
      <c r="X520" s="44">
        <v>1889.19</v>
      </c>
      <c r="Y520" s="44">
        <v>1847.28</v>
      </c>
      <c r="Z520" s="44">
        <v>1748.83</v>
      </c>
      <c r="AA520" s="44">
        <v>1500.19</v>
      </c>
    </row>
    <row r="521" spans="1:27" ht="12.75" hidden="1" customHeight="1" outlineLevel="1" x14ac:dyDescent="0.2">
      <c r="A521" s="99" t="s">
        <v>2916</v>
      </c>
      <c r="B521" s="63" t="s">
        <v>90</v>
      </c>
      <c r="C521" s="43" t="s">
        <v>79</v>
      </c>
      <c r="D521" s="44">
        <f>$D$486</f>
        <v>434.18</v>
      </c>
      <c r="E521" s="44">
        <f t="shared" ref="E521:AA521" si="301">$D$486</f>
        <v>434.18</v>
      </c>
      <c r="F521" s="44">
        <f t="shared" si="301"/>
        <v>434.18</v>
      </c>
      <c r="G521" s="44">
        <f t="shared" si="301"/>
        <v>434.18</v>
      </c>
      <c r="H521" s="44">
        <f t="shared" si="301"/>
        <v>434.18</v>
      </c>
      <c r="I521" s="44">
        <f t="shared" si="301"/>
        <v>434.18</v>
      </c>
      <c r="J521" s="44">
        <f t="shared" si="301"/>
        <v>434.18</v>
      </c>
      <c r="K521" s="44">
        <f t="shared" si="301"/>
        <v>434.18</v>
      </c>
      <c r="L521" s="44">
        <f t="shared" si="301"/>
        <v>434.18</v>
      </c>
      <c r="M521" s="44">
        <f t="shared" si="301"/>
        <v>434.18</v>
      </c>
      <c r="N521" s="44">
        <f t="shared" si="301"/>
        <v>434.18</v>
      </c>
      <c r="O521" s="44">
        <f t="shared" si="301"/>
        <v>434.18</v>
      </c>
      <c r="P521" s="44">
        <f t="shared" si="301"/>
        <v>434.18</v>
      </c>
      <c r="Q521" s="44">
        <f t="shared" si="301"/>
        <v>434.18</v>
      </c>
      <c r="R521" s="44">
        <f t="shared" si="301"/>
        <v>434.18</v>
      </c>
      <c r="S521" s="44">
        <f t="shared" si="301"/>
        <v>434.18</v>
      </c>
      <c r="T521" s="44">
        <f t="shared" si="301"/>
        <v>434.18</v>
      </c>
      <c r="U521" s="44">
        <f t="shared" si="301"/>
        <v>434.18</v>
      </c>
      <c r="V521" s="44">
        <f t="shared" si="301"/>
        <v>434.18</v>
      </c>
      <c r="W521" s="44">
        <f t="shared" si="301"/>
        <v>434.18</v>
      </c>
      <c r="X521" s="44">
        <f t="shared" si="301"/>
        <v>434.18</v>
      </c>
      <c r="Y521" s="44">
        <f t="shared" si="301"/>
        <v>434.18</v>
      </c>
      <c r="Z521" s="44">
        <f t="shared" si="301"/>
        <v>434.18</v>
      </c>
      <c r="AA521" s="44">
        <f t="shared" si="301"/>
        <v>434.18</v>
      </c>
    </row>
    <row r="522" spans="1:27" ht="12.75" hidden="1" customHeight="1" outlineLevel="1" x14ac:dyDescent="0.2">
      <c r="A522" s="99" t="s">
        <v>2917</v>
      </c>
      <c r="B522" s="63" t="s">
        <v>83</v>
      </c>
      <c r="C522" s="43" t="s">
        <v>79</v>
      </c>
      <c r="D522" s="44">
        <v>3.92</v>
      </c>
      <c r="E522" s="44">
        <v>3.92</v>
      </c>
      <c r="F522" s="44">
        <v>3.92</v>
      </c>
      <c r="G522" s="44">
        <v>3.92</v>
      </c>
      <c r="H522" s="44">
        <v>3.92</v>
      </c>
      <c r="I522" s="44">
        <v>3.92</v>
      </c>
      <c r="J522" s="44">
        <v>3.92</v>
      </c>
      <c r="K522" s="44">
        <v>3.92</v>
      </c>
      <c r="L522" s="44">
        <v>3.92</v>
      </c>
      <c r="M522" s="44">
        <v>3.92</v>
      </c>
      <c r="N522" s="44">
        <v>3.92</v>
      </c>
      <c r="O522" s="44">
        <v>3.92</v>
      </c>
      <c r="P522" s="44">
        <v>3.92</v>
      </c>
      <c r="Q522" s="44">
        <v>3.92</v>
      </c>
      <c r="R522" s="44">
        <v>3.92</v>
      </c>
      <c r="S522" s="44">
        <v>3.92</v>
      </c>
      <c r="T522" s="44">
        <v>3.92</v>
      </c>
      <c r="U522" s="44">
        <v>3.92</v>
      </c>
      <c r="V522" s="44">
        <v>3.92</v>
      </c>
      <c r="W522" s="44">
        <v>3.92</v>
      </c>
      <c r="X522" s="44">
        <v>3.92</v>
      </c>
      <c r="Y522" s="44">
        <v>3.92</v>
      </c>
      <c r="Z522" s="44">
        <v>3.92</v>
      </c>
      <c r="AA522" s="44">
        <v>3.92</v>
      </c>
    </row>
    <row r="523" spans="1:27" ht="12.75" hidden="1" customHeight="1" outlineLevel="1" x14ac:dyDescent="0.2">
      <c r="A523" s="99" t="s">
        <v>2918</v>
      </c>
      <c r="B523" s="63" t="s">
        <v>81</v>
      </c>
      <c r="C523" s="43" t="s">
        <v>79</v>
      </c>
      <c r="D523" s="44">
        <f>$D$11</f>
        <v>330.69</v>
      </c>
      <c r="E523" s="44">
        <f t="shared" ref="E523:AA523" si="302">$D$11</f>
        <v>330.69</v>
      </c>
      <c r="F523" s="44">
        <f t="shared" si="302"/>
        <v>330.69</v>
      </c>
      <c r="G523" s="44">
        <f t="shared" si="302"/>
        <v>330.69</v>
      </c>
      <c r="H523" s="44">
        <f t="shared" si="302"/>
        <v>330.69</v>
      </c>
      <c r="I523" s="44">
        <f t="shared" si="302"/>
        <v>330.69</v>
      </c>
      <c r="J523" s="44">
        <f t="shared" si="302"/>
        <v>330.69</v>
      </c>
      <c r="K523" s="44">
        <f t="shared" si="302"/>
        <v>330.69</v>
      </c>
      <c r="L523" s="44">
        <f t="shared" si="302"/>
        <v>330.69</v>
      </c>
      <c r="M523" s="44">
        <f t="shared" si="302"/>
        <v>330.69</v>
      </c>
      <c r="N523" s="44">
        <f t="shared" si="302"/>
        <v>330.69</v>
      </c>
      <c r="O523" s="44">
        <f t="shared" si="302"/>
        <v>330.69</v>
      </c>
      <c r="P523" s="44">
        <f t="shared" si="302"/>
        <v>330.69</v>
      </c>
      <c r="Q523" s="44">
        <f t="shared" si="302"/>
        <v>330.69</v>
      </c>
      <c r="R523" s="44">
        <f t="shared" si="302"/>
        <v>330.69</v>
      </c>
      <c r="S523" s="44">
        <f t="shared" si="302"/>
        <v>330.69</v>
      </c>
      <c r="T523" s="44">
        <f t="shared" si="302"/>
        <v>330.69</v>
      </c>
      <c r="U523" s="44">
        <f t="shared" si="302"/>
        <v>330.69</v>
      </c>
      <c r="V523" s="44">
        <f t="shared" si="302"/>
        <v>330.69</v>
      </c>
      <c r="W523" s="44">
        <f t="shared" si="302"/>
        <v>330.69</v>
      </c>
      <c r="X523" s="44">
        <f t="shared" si="302"/>
        <v>330.69</v>
      </c>
      <c r="Y523" s="44">
        <f t="shared" si="302"/>
        <v>330.69</v>
      </c>
      <c r="Z523" s="44">
        <f t="shared" si="302"/>
        <v>330.69</v>
      </c>
      <c r="AA523" s="44">
        <f t="shared" si="302"/>
        <v>330.69</v>
      </c>
    </row>
    <row r="524" spans="1:27" collapsed="1" x14ac:dyDescent="0.2">
      <c r="A524" s="98" t="s">
        <v>2919</v>
      </c>
      <c r="B524" s="28" t="str">
        <f>"09"&amp;"."&amp;$B$801&amp;"."&amp;$B$802</f>
        <v>09.08.2023</v>
      </c>
      <c r="C524" s="90" t="s">
        <v>76</v>
      </c>
      <c r="D524" s="91">
        <f>ROUND(((D525+D526+D528+D527)/1000),5)</f>
        <v>1.9977400000000001</v>
      </c>
      <c r="E524" s="91">
        <f>ROUND(((E525+E526+E528+E527)/1000),5)</f>
        <v>1.8035300000000001</v>
      </c>
      <c r="F524" s="91">
        <f>ROUND(((F525+F526+F528+F527)/1000),5)</f>
        <v>1.6792499999999999</v>
      </c>
      <c r="G524" s="91">
        <f t="shared" ref="G524:AA524" si="303">ROUND(((G525+G526+G528+G527)/1000),5)</f>
        <v>1.6256299999999999</v>
      </c>
      <c r="H524" s="91">
        <f t="shared" si="303"/>
        <v>1.60562</v>
      </c>
      <c r="I524" s="91">
        <f t="shared" si="303"/>
        <v>1.6667400000000001</v>
      </c>
      <c r="J524" s="91">
        <f t="shared" si="303"/>
        <v>1.9039699999999999</v>
      </c>
      <c r="K524" s="91">
        <f t="shared" si="303"/>
        <v>2.2125599999999999</v>
      </c>
      <c r="L524" s="91">
        <f t="shared" si="303"/>
        <v>2.5257999999999998</v>
      </c>
      <c r="M524" s="91">
        <f t="shared" si="303"/>
        <v>2.7522500000000001</v>
      </c>
      <c r="N524" s="91">
        <f t="shared" si="303"/>
        <v>2.8094800000000002</v>
      </c>
      <c r="O524" s="91">
        <f t="shared" si="303"/>
        <v>2.8451599999999999</v>
      </c>
      <c r="P524" s="91">
        <f t="shared" si="303"/>
        <v>2.8300800000000002</v>
      </c>
      <c r="Q524" s="91">
        <f t="shared" si="303"/>
        <v>2.8156099999999999</v>
      </c>
      <c r="R524" s="91">
        <f t="shared" si="303"/>
        <v>2.8336000000000001</v>
      </c>
      <c r="S524" s="91">
        <f t="shared" si="303"/>
        <v>2.8755199999999999</v>
      </c>
      <c r="T524" s="91">
        <f t="shared" si="303"/>
        <v>2.89263</v>
      </c>
      <c r="U524" s="91">
        <f t="shared" si="303"/>
        <v>2.8139799999999999</v>
      </c>
      <c r="V524" s="91">
        <f t="shared" si="303"/>
        <v>2.7262300000000002</v>
      </c>
      <c r="W524" s="91">
        <f t="shared" si="303"/>
        <v>2.6455199999999999</v>
      </c>
      <c r="X524" s="91">
        <f t="shared" si="303"/>
        <v>2.6146600000000002</v>
      </c>
      <c r="Y524" s="91">
        <f t="shared" si="303"/>
        <v>2.7091500000000002</v>
      </c>
      <c r="Z524" s="91">
        <f t="shared" si="303"/>
        <v>2.4880100000000001</v>
      </c>
      <c r="AA524" s="91">
        <f t="shared" si="303"/>
        <v>2.2145199999999998</v>
      </c>
    </row>
    <row r="525" spans="1:27" ht="12.75" hidden="1" customHeight="1" outlineLevel="1" x14ac:dyDescent="0.2">
      <c r="A525" s="99" t="s">
        <v>2920</v>
      </c>
      <c r="B525" s="63" t="s">
        <v>238</v>
      </c>
      <c r="C525" s="43" t="s">
        <v>79</v>
      </c>
      <c r="D525" s="44">
        <v>1228.95</v>
      </c>
      <c r="E525" s="44">
        <v>1034.74</v>
      </c>
      <c r="F525" s="44">
        <v>910.46</v>
      </c>
      <c r="G525" s="44">
        <v>856.84</v>
      </c>
      <c r="H525" s="44">
        <v>836.83</v>
      </c>
      <c r="I525" s="44">
        <v>897.95</v>
      </c>
      <c r="J525" s="44">
        <v>1135.18</v>
      </c>
      <c r="K525" s="44">
        <v>1443.77</v>
      </c>
      <c r="L525" s="44">
        <v>1757.01</v>
      </c>
      <c r="M525" s="44">
        <v>1983.46</v>
      </c>
      <c r="N525" s="44">
        <v>2040.69</v>
      </c>
      <c r="O525" s="44">
        <v>2076.37</v>
      </c>
      <c r="P525" s="44">
        <v>2061.29</v>
      </c>
      <c r="Q525" s="44">
        <v>2046.82</v>
      </c>
      <c r="R525" s="44">
        <v>2064.81</v>
      </c>
      <c r="S525" s="44">
        <v>2106.73</v>
      </c>
      <c r="T525" s="44">
        <v>2123.84</v>
      </c>
      <c r="U525" s="44">
        <v>2045.19</v>
      </c>
      <c r="V525" s="44">
        <v>1957.44</v>
      </c>
      <c r="W525" s="44">
        <v>1876.73</v>
      </c>
      <c r="X525" s="44">
        <v>1845.87</v>
      </c>
      <c r="Y525" s="44">
        <v>1940.36</v>
      </c>
      <c r="Z525" s="44">
        <v>1719.22</v>
      </c>
      <c r="AA525" s="44">
        <v>1445.73</v>
      </c>
    </row>
    <row r="526" spans="1:27" ht="12.75" hidden="1" customHeight="1" outlineLevel="1" x14ac:dyDescent="0.2">
      <c r="A526" s="99" t="s">
        <v>2921</v>
      </c>
      <c r="B526" s="63" t="s">
        <v>90</v>
      </c>
      <c r="C526" s="43" t="s">
        <v>79</v>
      </c>
      <c r="D526" s="44">
        <f>$D$486</f>
        <v>434.18</v>
      </c>
      <c r="E526" s="44">
        <f t="shared" ref="E526:AA526" si="304">$D$486</f>
        <v>434.18</v>
      </c>
      <c r="F526" s="44">
        <f t="shared" si="304"/>
        <v>434.18</v>
      </c>
      <c r="G526" s="44">
        <f t="shared" si="304"/>
        <v>434.18</v>
      </c>
      <c r="H526" s="44">
        <f t="shared" si="304"/>
        <v>434.18</v>
      </c>
      <c r="I526" s="44">
        <f t="shared" si="304"/>
        <v>434.18</v>
      </c>
      <c r="J526" s="44">
        <f t="shared" si="304"/>
        <v>434.18</v>
      </c>
      <c r="K526" s="44">
        <f t="shared" si="304"/>
        <v>434.18</v>
      </c>
      <c r="L526" s="44">
        <f t="shared" si="304"/>
        <v>434.18</v>
      </c>
      <c r="M526" s="44">
        <f t="shared" si="304"/>
        <v>434.18</v>
      </c>
      <c r="N526" s="44">
        <f t="shared" si="304"/>
        <v>434.18</v>
      </c>
      <c r="O526" s="44">
        <f t="shared" si="304"/>
        <v>434.18</v>
      </c>
      <c r="P526" s="44">
        <f t="shared" si="304"/>
        <v>434.18</v>
      </c>
      <c r="Q526" s="44">
        <f t="shared" si="304"/>
        <v>434.18</v>
      </c>
      <c r="R526" s="44">
        <f t="shared" si="304"/>
        <v>434.18</v>
      </c>
      <c r="S526" s="44">
        <f t="shared" si="304"/>
        <v>434.18</v>
      </c>
      <c r="T526" s="44">
        <f t="shared" si="304"/>
        <v>434.18</v>
      </c>
      <c r="U526" s="44">
        <f t="shared" si="304"/>
        <v>434.18</v>
      </c>
      <c r="V526" s="44">
        <f t="shared" si="304"/>
        <v>434.18</v>
      </c>
      <c r="W526" s="44">
        <f t="shared" si="304"/>
        <v>434.18</v>
      </c>
      <c r="X526" s="44">
        <f t="shared" si="304"/>
        <v>434.18</v>
      </c>
      <c r="Y526" s="44">
        <f t="shared" si="304"/>
        <v>434.18</v>
      </c>
      <c r="Z526" s="44">
        <f t="shared" si="304"/>
        <v>434.18</v>
      </c>
      <c r="AA526" s="44">
        <f t="shared" si="304"/>
        <v>434.18</v>
      </c>
    </row>
    <row r="527" spans="1:27" ht="12.75" hidden="1" customHeight="1" outlineLevel="1" x14ac:dyDescent="0.2">
      <c r="A527" s="99" t="s">
        <v>2922</v>
      </c>
      <c r="B527" s="63" t="s">
        <v>83</v>
      </c>
      <c r="C527" s="43" t="s">
        <v>79</v>
      </c>
      <c r="D527" s="44">
        <v>3.92</v>
      </c>
      <c r="E527" s="44">
        <v>3.92</v>
      </c>
      <c r="F527" s="44">
        <v>3.92</v>
      </c>
      <c r="G527" s="44">
        <v>3.92</v>
      </c>
      <c r="H527" s="44">
        <v>3.92</v>
      </c>
      <c r="I527" s="44">
        <v>3.92</v>
      </c>
      <c r="J527" s="44">
        <v>3.92</v>
      </c>
      <c r="K527" s="44">
        <v>3.92</v>
      </c>
      <c r="L527" s="44">
        <v>3.92</v>
      </c>
      <c r="M527" s="44">
        <v>3.92</v>
      </c>
      <c r="N527" s="44">
        <v>3.92</v>
      </c>
      <c r="O527" s="44">
        <v>3.92</v>
      </c>
      <c r="P527" s="44">
        <v>3.92</v>
      </c>
      <c r="Q527" s="44">
        <v>3.92</v>
      </c>
      <c r="R527" s="44">
        <v>3.92</v>
      </c>
      <c r="S527" s="44">
        <v>3.92</v>
      </c>
      <c r="T527" s="44">
        <v>3.92</v>
      </c>
      <c r="U527" s="44">
        <v>3.92</v>
      </c>
      <c r="V527" s="44">
        <v>3.92</v>
      </c>
      <c r="W527" s="44">
        <v>3.92</v>
      </c>
      <c r="X527" s="44">
        <v>3.92</v>
      </c>
      <c r="Y527" s="44">
        <v>3.92</v>
      </c>
      <c r="Z527" s="44">
        <v>3.92</v>
      </c>
      <c r="AA527" s="44">
        <v>3.92</v>
      </c>
    </row>
    <row r="528" spans="1:27" ht="12.75" hidden="1" customHeight="1" outlineLevel="1" x14ac:dyDescent="0.2">
      <c r="A528" s="99" t="s">
        <v>2923</v>
      </c>
      <c r="B528" s="63" t="s">
        <v>81</v>
      </c>
      <c r="C528" s="43" t="s">
        <v>79</v>
      </c>
      <c r="D528" s="44">
        <f>$D$11</f>
        <v>330.69</v>
      </c>
      <c r="E528" s="44">
        <f t="shared" ref="E528:AA528" si="305">$D$11</f>
        <v>330.69</v>
      </c>
      <c r="F528" s="44">
        <f t="shared" si="305"/>
        <v>330.69</v>
      </c>
      <c r="G528" s="44">
        <f t="shared" si="305"/>
        <v>330.69</v>
      </c>
      <c r="H528" s="44">
        <f t="shared" si="305"/>
        <v>330.69</v>
      </c>
      <c r="I528" s="44">
        <f t="shared" si="305"/>
        <v>330.69</v>
      </c>
      <c r="J528" s="44">
        <f t="shared" si="305"/>
        <v>330.69</v>
      </c>
      <c r="K528" s="44">
        <f t="shared" si="305"/>
        <v>330.69</v>
      </c>
      <c r="L528" s="44">
        <f t="shared" si="305"/>
        <v>330.69</v>
      </c>
      <c r="M528" s="44">
        <f t="shared" si="305"/>
        <v>330.69</v>
      </c>
      <c r="N528" s="44">
        <f t="shared" si="305"/>
        <v>330.69</v>
      </c>
      <c r="O528" s="44">
        <f t="shared" si="305"/>
        <v>330.69</v>
      </c>
      <c r="P528" s="44">
        <f t="shared" si="305"/>
        <v>330.69</v>
      </c>
      <c r="Q528" s="44">
        <f t="shared" si="305"/>
        <v>330.69</v>
      </c>
      <c r="R528" s="44">
        <f t="shared" si="305"/>
        <v>330.69</v>
      </c>
      <c r="S528" s="44">
        <f t="shared" si="305"/>
        <v>330.69</v>
      </c>
      <c r="T528" s="44">
        <f t="shared" si="305"/>
        <v>330.69</v>
      </c>
      <c r="U528" s="44">
        <f t="shared" si="305"/>
        <v>330.69</v>
      </c>
      <c r="V528" s="44">
        <f t="shared" si="305"/>
        <v>330.69</v>
      </c>
      <c r="W528" s="44">
        <f t="shared" si="305"/>
        <v>330.69</v>
      </c>
      <c r="X528" s="44">
        <f t="shared" si="305"/>
        <v>330.69</v>
      </c>
      <c r="Y528" s="44">
        <f t="shared" si="305"/>
        <v>330.69</v>
      </c>
      <c r="Z528" s="44">
        <f t="shared" si="305"/>
        <v>330.69</v>
      </c>
      <c r="AA528" s="44">
        <f t="shared" si="305"/>
        <v>330.69</v>
      </c>
    </row>
    <row r="529" spans="1:27" collapsed="1" x14ac:dyDescent="0.2">
      <c r="A529" s="98" t="s">
        <v>2924</v>
      </c>
      <c r="B529" s="28" t="str">
        <f>"10"&amp;"."&amp;$B$801&amp;"."&amp;$B$802</f>
        <v>10.08.2023</v>
      </c>
      <c r="C529" s="90" t="s">
        <v>76</v>
      </c>
      <c r="D529" s="91">
        <f>ROUND(((D530+D531+D533+D532)/1000),5)</f>
        <v>2.04129</v>
      </c>
      <c r="E529" s="91">
        <f>ROUND(((E530+E531+E533+E532)/1000),5)</f>
        <v>1.8023</v>
      </c>
      <c r="F529" s="91">
        <f>ROUND(((F530+F531+F533+F532)/1000),5)</f>
        <v>1.6817899999999999</v>
      </c>
      <c r="G529" s="91">
        <f t="shared" ref="G529:AA529" si="306">ROUND(((G530+G531+G533+G532)/1000),5)</f>
        <v>1.6295900000000001</v>
      </c>
      <c r="H529" s="91">
        <f t="shared" si="306"/>
        <v>1.60042</v>
      </c>
      <c r="I529" s="91">
        <f t="shared" si="306"/>
        <v>1.69573</v>
      </c>
      <c r="J529" s="91">
        <f t="shared" si="306"/>
        <v>1.8629899999999999</v>
      </c>
      <c r="K529" s="91">
        <f t="shared" si="306"/>
        <v>2.2079300000000002</v>
      </c>
      <c r="L529" s="91">
        <f t="shared" si="306"/>
        <v>2.4899</v>
      </c>
      <c r="M529" s="91">
        <f t="shared" si="306"/>
        <v>2.6357499999999998</v>
      </c>
      <c r="N529" s="91">
        <f t="shared" si="306"/>
        <v>2.7431899999999998</v>
      </c>
      <c r="O529" s="91">
        <f t="shared" si="306"/>
        <v>2.74722</v>
      </c>
      <c r="P529" s="91">
        <f t="shared" si="306"/>
        <v>2.7305899999999999</v>
      </c>
      <c r="Q529" s="91">
        <f t="shared" si="306"/>
        <v>2.7533799999999999</v>
      </c>
      <c r="R529" s="91">
        <f t="shared" si="306"/>
        <v>2.80416</v>
      </c>
      <c r="S529" s="91">
        <f t="shared" si="306"/>
        <v>2.8172299999999999</v>
      </c>
      <c r="T529" s="91">
        <f t="shared" si="306"/>
        <v>2.80152</v>
      </c>
      <c r="U529" s="91">
        <f t="shared" si="306"/>
        <v>2.7796799999999999</v>
      </c>
      <c r="V529" s="91">
        <f t="shared" si="306"/>
        <v>2.75908</v>
      </c>
      <c r="W529" s="91">
        <f t="shared" si="306"/>
        <v>2.6425900000000002</v>
      </c>
      <c r="X529" s="91">
        <f t="shared" si="306"/>
        <v>2.6227100000000001</v>
      </c>
      <c r="Y529" s="91">
        <f t="shared" si="306"/>
        <v>2.5661299999999998</v>
      </c>
      <c r="Z529" s="91">
        <f t="shared" si="306"/>
        <v>2.3996499999999998</v>
      </c>
      <c r="AA529" s="91">
        <f t="shared" si="306"/>
        <v>2.1411199999999999</v>
      </c>
    </row>
    <row r="530" spans="1:27" ht="12.75" hidden="1" customHeight="1" outlineLevel="1" x14ac:dyDescent="0.2">
      <c r="A530" s="99" t="s">
        <v>2925</v>
      </c>
      <c r="B530" s="63" t="s">
        <v>238</v>
      </c>
      <c r="C530" s="43" t="s">
        <v>79</v>
      </c>
      <c r="D530" s="44">
        <v>1272.5</v>
      </c>
      <c r="E530" s="44">
        <v>1033.51</v>
      </c>
      <c r="F530" s="44">
        <v>913</v>
      </c>
      <c r="G530" s="44">
        <v>860.8</v>
      </c>
      <c r="H530" s="44">
        <v>831.63</v>
      </c>
      <c r="I530" s="44">
        <v>926.94</v>
      </c>
      <c r="J530" s="44">
        <v>1094.2</v>
      </c>
      <c r="K530" s="44">
        <v>1439.14</v>
      </c>
      <c r="L530" s="44">
        <v>1721.11</v>
      </c>
      <c r="M530" s="44">
        <v>1866.96</v>
      </c>
      <c r="N530" s="44">
        <v>1974.4</v>
      </c>
      <c r="O530" s="44">
        <v>1978.43</v>
      </c>
      <c r="P530" s="44">
        <v>1961.8</v>
      </c>
      <c r="Q530" s="44">
        <v>1984.59</v>
      </c>
      <c r="R530" s="44">
        <v>2035.37</v>
      </c>
      <c r="S530" s="44">
        <v>2048.44</v>
      </c>
      <c r="T530" s="44">
        <v>2032.73</v>
      </c>
      <c r="U530" s="44">
        <v>2010.89</v>
      </c>
      <c r="V530" s="44">
        <v>1990.29</v>
      </c>
      <c r="W530" s="44">
        <v>1873.8</v>
      </c>
      <c r="X530" s="44">
        <v>1853.92</v>
      </c>
      <c r="Y530" s="44">
        <v>1797.34</v>
      </c>
      <c r="Z530" s="44">
        <v>1630.86</v>
      </c>
      <c r="AA530" s="44">
        <v>1372.33</v>
      </c>
    </row>
    <row r="531" spans="1:27" ht="12.75" hidden="1" customHeight="1" outlineLevel="1" x14ac:dyDescent="0.2">
      <c r="A531" s="99" t="s">
        <v>2926</v>
      </c>
      <c r="B531" s="63" t="s">
        <v>90</v>
      </c>
      <c r="C531" s="43" t="s">
        <v>79</v>
      </c>
      <c r="D531" s="44">
        <f>$D$486</f>
        <v>434.18</v>
      </c>
      <c r="E531" s="44">
        <f t="shared" ref="E531:AA531" si="307">$D$486</f>
        <v>434.18</v>
      </c>
      <c r="F531" s="44">
        <f t="shared" si="307"/>
        <v>434.18</v>
      </c>
      <c r="G531" s="44">
        <f t="shared" si="307"/>
        <v>434.18</v>
      </c>
      <c r="H531" s="44">
        <f t="shared" si="307"/>
        <v>434.18</v>
      </c>
      <c r="I531" s="44">
        <f t="shared" si="307"/>
        <v>434.18</v>
      </c>
      <c r="J531" s="44">
        <f t="shared" si="307"/>
        <v>434.18</v>
      </c>
      <c r="K531" s="44">
        <f t="shared" si="307"/>
        <v>434.18</v>
      </c>
      <c r="L531" s="44">
        <f t="shared" si="307"/>
        <v>434.18</v>
      </c>
      <c r="M531" s="44">
        <f t="shared" si="307"/>
        <v>434.18</v>
      </c>
      <c r="N531" s="44">
        <f t="shared" si="307"/>
        <v>434.18</v>
      </c>
      <c r="O531" s="44">
        <f t="shared" si="307"/>
        <v>434.18</v>
      </c>
      <c r="P531" s="44">
        <f t="shared" si="307"/>
        <v>434.18</v>
      </c>
      <c r="Q531" s="44">
        <f t="shared" si="307"/>
        <v>434.18</v>
      </c>
      <c r="R531" s="44">
        <f t="shared" si="307"/>
        <v>434.18</v>
      </c>
      <c r="S531" s="44">
        <f t="shared" si="307"/>
        <v>434.18</v>
      </c>
      <c r="T531" s="44">
        <f t="shared" si="307"/>
        <v>434.18</v>
      </c>
      <c r="U531" s="44">
        <f t="shared" si="307"/>
        <v>434.18</v>
      </c>
      <c r="V531" s="44">
        <f t="shared" si="307"/>
        <v>434.18</v>
      </c>
      <c r="W531" s="44">
        <f t="shared" si="307"/>
        <v>434.18</v>
      </c>
      <c r="X531" s="44">
        <f t="shared" si="307"/>
        <v>434.18</v>
      </c>
      <c r="Y531" s="44">
        <f t="shared" si="307"/>
        <v>434.18</v>
      </c>
      <c r="Z531" s="44">
        <f t="shared" si="307"/>
        <v>434.18</v>
      </c>
      <c r="AA531" s="44">
        <f t="shared" si="307"/>
        <v>434.18</v>
      </c>
    </row>
    <row r="532" spans="1:27" ht="12.75" hidden="1" customHeight="1" outlineLevel="1" x14ac:dyDescent="0.2">
      <c r="A532" s="99" t="s">
        <v>2927</v>
      </c>
      <c r="B532" s="63" t="s">
        <v>83</v>
      </c>
      <c r="C532" s="43" t="s">
        <v>79</v>
      </c>
      <c r="D532" s="44">
        <v>3.92</v>
      </c>
      <c r="E532" s="44">
        <v>3.92</v>
      </c>
      <c r="F532" s="44">
        <v>3.92</v>
      </c>
      <c r="G532" s="44">
        <v>3.92</v>
      </c>
      <c r="H532" s="44">
        <v>3.92</v>
      </c>
      <c r="I532" s="44">
        <v>3.92</v>
      </c>
      <c r="J532" s="44">
        <v>3.92</v>
      </c>
      <c r="K532" s="44">
        <v>3.92</v>
      </c>
      <c r="L532" s="44">
        <v>3.92</v>
      </c>
      <c r="M532" s="44">
        <v>3.92</v>
      </c>
      <c r="N532" s="44">
        <v>3.92</v>
      </c>
      <c r="O532" s="44">
        <v>3.92</v>
      </c>
      <c r="P532" s="44">
        <v>3.92</v>
      </c>
      <c r="Q532" s="44">
        <v>3.92</v>
      </c>
      <c r="R532" s="44">
        <v>3.92</v>
      </c>
      <c r="S532" s="44">
        <v>3.92</v>
      </c>
      <c r="T532" s="44">
        <v>3.92</v>
      </c>
      <c r="U532" s="44">
        <v>3.92</v>
      </c>
      <c r="V532" s="44">
        <v>3.92</v>
      </c>
      <c r="W532" s="44">
        <v>3.92</v>
      </c>
      <c r="X532" s="44">
        <v>3.92</v>
      </c>
      <c r="Y532" s="44">
        <v>3.92</v>
      </c>
      <c r="Z532" s="44">
        <v>3.92</v>
      </c>
      <c r="AA532" s="44">
        <v>3.92</v>
      </c>
    </row>
    <row r="533" spans="1:27" ht="12.75" hidden="1" customHeight="1" outlineLevel="1" x14ac:dyDescent="0.2">
      <c r="A533" s="99" t="s">
        <v>2928</v>
      </c>
      <c r="B533" s="63" t="s">
        <v>81</v>
      </c>
      <c r="C533" s="43" t="s">
        <v>79</v>
      </c>
      <c r="D533" s="44">
        <f>$D$11</f>
        <v>330.69</v>
      </c>
      <c r="E533" s="44">
        <f t="shared" ref="E533:AA533" si="308">$D$11</f>
        <v>330.69</v>
      </c>
      <c r="F533" s="44">
        <f t="shared" si="308"/>
        <v>330.69</v>
      </c>
      <c r="G533" s="44">
        <f t="shared" si="308"/>
        <v>330.69</v>
      </c>
      <c r="H533" s="44">
        <f t="shared" si="308"/>
        <v>330.69</v>
      </c>
      <c r="I533" s="44">
        <f t="shared" si="308"/>
        <v>330.69</v>
      </c>
      <c r="J533" s="44">
        <f t="shared" si="308"/>
        <v>330.69</v>
      </c>
      <c r="K533" s="44">
        <f t="shared" si="308"/>
        <v>330.69</v>
      </c>
      <c r="L533" s="44">
        <f t="shared" si="308"/>
        <v>330.69</v>
      </c>
      <c r="M533" s="44">
        <f t="shared" si="308"/>
        <v>330.69</v>
      </c>
      <c r="N533" s="44">
        <f t="shared" si="308"/>
        <v>330.69</v>
      </c>
      <c r="O533" s="44">
        <f t="shared" si="308"/>
        <v>330.69</v>
      </c>
      <c r="P533" s="44">
        <f t="shared" si="308"/>
        <v>330.69</v>
      </c>
      <c r="Q533" s="44">
        <f t="shared" si="308"/>
        <v>330.69</v>
      </c>
      <c r="R533" s="44">
        <f t="shared" si="308"/>
        <v>330.69</v>
      </c>
      <c r="S533" s="44">
        <f t="shared" si="308"/>
        <v>330.69</v>
      </c>
      <c r="T533" s="44">
        <f t="shared" si="308"/>
        <v>330.69</v>
      </c>
      <c r="U533" s="44">
        <f t="shared" si="308"/>
        <v>330.69</v>
      </c>
      <c r="V533" s="44">
        <f t="shared" si="308"/>
        <v>330.69</v>
      </c>
      <c r="W533" s="44">
        <f t="shared" si="308"/>
        <v>330.69</v>
      </c>
      <c r="X533" s="44">
        <f t="shared" si="308"/>
        <v>330.69</v>
      </c>
      <c r="Y533" s="44">
        <f t="shared" si="308"/>
        <v>330.69</v>
      </c>
      <c r="Z533" s="44">
        <f t="shared" si="308"/>
        <v>330.69</v>
      </c>
      <c r="AA533" s="44">
        <f t="shared" si="308"/>
        <v>330.69</v>
      </c>
    </row>
    <row r="534" spans="1:27" collapsed="1" x14ac:dyDescent="0.2">
      <c r="A534" s="98" t="s">
        <v>2929</v>
      </c>
      <c r="B534" s="28" t="str">
        <f>"11"&amp;"."&amp;$B$801&amp;"."&amp;$B$802</f>
        <v>11.08.2023</v>
      </c>
      <c r="C534" s="90" t="s">
        <v>76</v>
      </c>
      <c r="D534" s="91">
        <f>ROUND(((D535+D536+D538+D537)/1000),5)</f>
        <v>1.88507</v>
      </c>
      <c r="E534" s="91">
        <f>ROUND(((E535+E536+E538+E537)/1000),5)</f>
        <v>1.6690100000000001</v>
      </c>
      <c r="F534" s="91">
        <f>ROUND(((F535+F536+F538+F537)/1000),5)</f>
        <v>1.57738</v>
      </c>
      <c r="G534" s="91">
        <f t="shared" ref="G534:AA534" si="309">ROUND(((G535+G536+G538+G537)/1000),5)</f>
        <v>1.5311999999999999</v>
      </c>
      <c r="H534" s="91">
        <f t="shared" si="309"/>
        <v>0.78039999999999998</v>
      </c>
      <c r="I534" s="91">
        <f t="shared" si="309"/>
        <v>1.5427999999999999</v>
      </c>
      <c r="J534" s="91">
        <f t="shared" si="309"/>
        <v>1.6842200000000001</v>
      </c>
      <c r="K534" s="91">
        <f t="shared" si="309"/>
        <v>2.16439</v>
      </c>
      <c r="L534" s="91">
        <f t="shared" si="309"/>
        <v>2.43005</v>
      </c>
      <c r="M534" s="91">
        <f t="shared" si="309"/>
        <v>2.6484800000000002</v>
      </c>
      <c r="N534" s="91">
        <f t="shared" si="309"/>
        <v>2.7147000000000001</v>
      </c>
      <c r="O534" s="91">
        <f t="shared" si="309"/>
        <v>2.7036600000000002</v>
      </c>
      <c r="P534" s="91">
        <f t="shared" si="309"/>
        <v>2.7303700000000002</v>
      </c>
      <c r="Q534" s="91">
        <f t="shared" si="309"/>
        <v>2.7985899999999999</v>
      </c>
      <c r="R534" s="91">
        <f t="shared" si="309"/>
        <v>2.8792300000000002</v>
      </c>
      <c r="S534" s="91">
        <f t="shared" si="309"/>
        <v>2.85202</v>
      </c>
      <c r="T534" s="91">
        <f t="shared" si="309"/>
        <v>2.8565499999999999</v>
      </c>
      <c r="U534" s="91">
        <f t="shared" si="309"/>
        <v>2.8506399999999998</v>
      </c>
      <c r="V534" s="91">
        <f t="shared" si="309"/>
        <v>2.8255599999999998</v>
      </c>
      <c r="W534" s="91">
        <f t="shared" si="309"/>
        <v>2.8139400000000001</v>
      </c>
      <c r="X534" s="91">
        <f t="shared" si="309"/>
        <v>2.82985</v>
      </c>
      <c r="Y534" s="91">
        <f t="shared" si="309"/>
        <v>2.8192900000000001</v>
      </c>
      <c r="Z534" s="91">
        <f t="shared" si="309"/>
        <v>2.5898599999999998</v>
      </c>
      <c r="AA534" s="91">
        <f t="shared" si="309"/>
        <v>2.2399900000000001</v>
      </c>
    </row>
    <row r="535" spans="1:27" ht="12.75" hidden="1" customHeight="1" outlineLevel="1" x14ac:dyDescent="0.2">
      <c r="A535" s="99" t="s">
        <v>2930</v>
      </c>
      <c r="B535" s="63" t="s">
        <v>238</v>
      </c>
      <c r="C535" s="43" t="s">
        <v>79</v>
      </c>
      <c r="D535" s="44">
        <v>1116.28</v>
      </c>
      <c r="E535" s="44">
        <v>900.22</v>
      </c>
      <c r="F535" s="44">
        <v>808.59</v>
      </c>
      <c r="G535" s="44">
        <v>762.41</v>
      </c>
      <c r="H535" s="44">
        <v>11.61</v>
      </c>
      <c r="I535" s="44">
        <v>774.01</v>
      </c>
      <c r="J535" s="44">
        <v>915.43</v>
      </c>
      <c r="K535" s="44">
        <v>1395.6</v>
      </c>
      <c r="L535" s="44">
        <v>1661.26</v>
      </c>
      <c r="M535" s="44">
        <v>1879.69</v>
      </c>
      <c r="N535" s="44">
        <v>1945.91</v>
      </c>
      <c r="O535" s="44">
        <v>1934.87</v>
      </c>
      <c r="P535" s="44">
        <v>1961.58</v>
      </c>
      <c r="Q535" s="44">
        <v>2029.8</v>
      </c>
      <c r="R535" s="44">
        <v>2110.44</v>
      </c>
      <c r="S535" s="44">
        <v>2083.23</v>
      </c>
      <c r="T535" s="44">
        <v>2087.7600000000002</v>
      </c>
      <c r="U535" s="44">
        <v>2081.85</v>
      </c>
      <c r="V535" s="44">
        <v>2056.77</v>
      </c>
      <c r="W535" s="44">
        <v>2045.15</v>
      </c>
      <c r="X535" s="44">
        <v>2061.06</v>
      </c>
      <c r="Y535" s="44">
        <v>2050.5</v>
      </c>
      <c r="Z535" s="44">
        <v>1821.07</v>
      </c>
      <c r="AA535" s="44">
        <v>1471.2</v>
      </c>
    </row>
    <row r="536" spans="1:27" ht="12.75" hidden="1" customHeight="1" outlineLevel="1" x14ac:dyDescent="0.2">
      <c r="A536" s="99" t="s">
        <v>2931</v>
      </c>
      <c r="B536" s="63" t="s">
        <v>90</v>
      </c>
      <c r="C536" s="43" t="s">
        <v>79</v>
      </c>
      <c r="D536" s="44">
        <f>$D$486</f>
        <v>434.18</v>
      </c>
      <c r="E536" s="44">
        <f t="shared" ref="E536:AA536" si="310">$D$486</f>
        <v>434.18</v>
      </c>
      <c r="F536" s="44">
        <f t="shared" si="310"/>
        <v>434.18</v>
      </c>
      <c r="G536" s="44">
        <f t="shared" si="310"/>
        <v>434.18</v>
      </c>
      <c r="H536" s="44">
        <f t="shared" si="310"/>
        <v>434.18</v>
      </c>
      <c r="I536" s="44">
        <f t="shared" si="310"/>
        <v>434.18</v>
      </c>
      <c r="J536" s="44">
        <f t="shared" si="310"/>
        <v>434.18</v>
      </c>
      <c r="K536" s="44">
        <f t="shared" si="310"/>
        <v>434.18</v>
      </c>
      <c r="L536" s="44">
        <f t="shared" si="310"/>
        <v>434.18</v>
      </c>
      <c r="M536" s="44">
        <f t="shared" si="310"/>
        <v>434.18</v>
      </c>
      <c r="N536" s="44">
        <f t="shared" si="310"/>
        <v>434.18</v>
      </c>
      <c r="O536" s="44">
        <f t="shared" si="310"/>
        <v>434.18</v>
      </c>
      <c r="P536" s="44">
        <f t="shared" si="310"/>
        <v>434.18</v>
      </c>
      <c r="Q536" s="44">
        <f t="shared" si="310"/>
        <v>434.18</v>
      </c>
      <c r="R536" s="44">
        <f t="shared" si="310"/>
        <v>434.18</v>
      </c>
      <c r="S536" s="44">
        <f t="shared" si="310"/>
        <v>434.18</v>
      </c>
      <c r="T536" s="44">
        <f t="shared" si="310"/>
        <v>434.18</v>
      </c>
      <c r="U536" s="44">
        <f t="shared" si="310"/>
        <v>434.18</v>
      </c>
      <c r="V536" s="44">
        <f t="shared" si="310"/>
        <v>434.18</v>
      </c>
      <c r="W536" s="44">
        <f t="shared" si="310"/>
        <v>434.18</v>
      </c>
      <c r="X536" s="44">
        <f t="shared" si="310"/>
        <v>434.18</v>
      </c>
      <c r="Y536" s="44">
        <f t="shared" si="310"/>
        <v>434.18</v>
      </c>
      <c r="Z536" s="44">
        <f t="shared" si="310"/>
        <v>434.18</v>
      </c>
      <c r="AA536" s="44">
        <f t="shared" si="310"/>
        <v>434.18</v>
      </c>
    </row>
    <row r="537" spans="1:27" ht="12.75" hidden="1" customHeight="1" outlineLevel="1" x14ac:dyDescent="0.2">
      <c r="A537" s="99" t="s">
        <v>2932</v>
      </c>
      <c r="B537" s="63" t="s">
        <v>83</v>
      </c>
      <c r="C537" s="43" t="s">
        <v>79</v>
      </c>
      <c r="D537" s="44">
        <v>3.92</v>
      </c>
      <c r="E537" s="44">
        <v>3.92</v>
      </c>
      <c r="F537" s="44">
        <v>3.92</v>
      </c>
      <c r="G537" s="44">
        <v>3.92</v>
      </c>
      <c r="H537" s="44">
        <v>3.92</v>
      </c>
      <c r="I537" s="44">
        <v>3.92</v>
      </c>
      <c r="J537" s="44">
        <v>3.92</v>
      </c>
      <c r="K537" s="44">
        <v>3.92</v>
      </c>
      <c r="L537" s="44">
        <v>3.92</v>
      </c>
      <c r="M537" s="44">
        <v>3.92</v>
      </c>
      <c r="N537" s="44">
        <v>3.92</v>
      </c>
      <c r="O537" s="44">
        <v>3.92</v>
      </c>
      <c r="P537" s="44">
        <v>3.92</v>
      </c>
      <c r="Q537" s="44">
        <v>3.92</v>
      </c>
      <c r="R537" s="44">
        <v>3.92</v>
      </c>
      <c r="S537" s="44">
        <v>3.92</v>
      </c>
      <c r="T537" s="44">
        <v>3.92</v>
      </c>
      <c r="U537" s="44">
        <v>3.92</v>
      </c>
      <c r="V537" s="44">
        <v>3.92</v>
      </c>
      <c r="W537" s="44">
        <v>3.92</v>
      </c>
      <c r="X537" s="44">
        <v>3.92</v>
      </c>
      <c r="Y537" s="44">
        <v>3.92</v>
      </c>
      <c r="Z537" s="44">
        <v>3.92</v>
      </c>
      <c r="AA537" s="44">
        <v>3.92</v>
      </c>
    </row>
    <row r="538" spans="1:27" ht="12.75" hidden="1" customHeight="1" outlineLevel="1" x14ac:dyDescent="0.2">
      <c r="A538" s="99" t="s">
        <v>2933</v>
      </c>
      <c r="B538" s="63" t="s">
        <v>81</v>
      </c>
      <c r="C538" s="43" t="s">
        <v>79</v>
      </c>
      <c r="D538" s="44">
        <f>$D$11</f>
        <v>330.69</v>
      </c>
      <c r="E538" s="44">
        <f t="shared" ref="E538:AA538" si="311">$D$11</f>
        <v>330.69</v>
      </c>
      <c r="F538" s="44">
        <f t="shared" si="311"/>
        <v>330.69</v>
      </c>
      <c r="G538" s="44">
        <f t="shared" si="311"/>
        <v>330.69</v>
      </c>
      <c r="H538" s="44">
        <f t="shared" si="311"/>
        <v>330.69</v>
      </c>
      <c r="I538" s="44">
        <f t="shared" si="311"/>
        <v>330.69</v>
      </c>
      <c r="J538" s="44">
        <f t="shared" si="311"/>
        <v>330.69</v>
      </c>
      <c r="K538" s="44">
        <f t="shared" si="311"/>
        <v>330.69</v>
      </c>
      <c r="L538" s="44">
        <f t="shared" si="311"/>
        <v>330.69</v>
      </c>
      <c r="M538" s="44">
        <f t="shared" si="311"/>
        <v>330.69</v>
      </c>
      <c r="N538" s="44">
        <f t="shared" si="311"/>
        <v>330.69</v>
      </c>
      <c r="O538" s="44">
        <f t="shared" si="311"/>
        <v>330.69</v>
      </c>
      <c r="P538" s="44">
        <f t="shared" si="311"/>
        <v>330.69</v>
      </c>
      <c r="Q538" s="44">
        <f t="shared" si="311"/>
        <v>330.69</v>
      </c>
      <c r="R538" s="44">
        <f t="shared" si="311"/>
        <v>330.69</v>
      </c>
      <c r="S538" s="44">
        <f t="shared" si="311"/>
        <v>330.69</v>
      </c>
      <c r="T538" s="44">
        <f t="shared" si="311"/>
        <v>330.69</v>
      </c>
      <c r="U538" s="44">
        <f t="shared" si="311"/>
        <v>330.69</v>
      </c>
      <c r="V538" s="44">
        <f t="shared" si="311"/>
        <v>330.69</v>
      </c>
      <c r="W538" s="44">
        <f t="shared" si="311"/>
        <v>330.69</v>
      </c>
      <c r="X538" s="44">
        <f t="shared" si="311"/>
        <v>330.69</v>
      </c>
      <c r="Y538" s="44">
        <f t="shared" si="311"/>
        <v>330.69</v>
      </c>
      <c r="Z538" s="44">
        <f t="shared" si="311"/>
        <v>330.69</v>
      </c>
      <c r="AA538" s="44">
        <f t="shared" si="311"/>
        <v>330.69</v>
      </c>
    </row>
    <row r="539" spans="1:27" collapsed="1" x14ac:dyDescent="0.2">
      <c r="A539" s="98" t="s">
        <v>2934</v>
      </c>
      <c r="B539" s="28" t="str">
        <f>"12"&amp;"."&amp;$B$801&amp;"."&amp;$B$802</f>
        <v>12.08.2023</v>
      </c>
      <c r="C539" s="90" t="s">
        <v>76</v>
      </c>
      <c r="D539" s="91">
        <f>ROUND(((D540+D541+D543+D542)/1000),5)</f>
        <v>2.1149</v>
      </c>
      <c r="E539" s="91">
        <f>ROUND(((E540+E541+E543+E542)/1000),5)</f>
        <v>2.0375899999999998</v>
      </c>
      <c r="F539" s="91">
        <f>ROUND(((F540+F541+F543+F542)/1000),5)</f>
        <v>1.8518699999999999</v>
      </c>
      <c r="G539" s="91">
        <f t="shared" ref="G539:AA539" si="312">ROUND(((G540+G541+G543+G542)/1000),5)</f>
        <v>1.74875</v>
      </c>
      <c r="H539" s="91">
        <f t="shared" si="312"/>
        <v>1.70749</v>
      </c>
      <c r="I539" s="91">
        <f t="shared" si="312"/>
        <v>1.7291099999999999</v>
      </c>
      <c r="J539" s="91">
        <f t="shared" si="312"/>
        <v>1.80447</v>
      </c>
      <c r="K539" s="91">
        <f t="shared" si="312"/>
        <v>2.1156000000000001</v>
      </c>
      <c r="L539" s="91">
        <f t="shared" si="312"/>
        <v>2.4718100000000001</v>
      </c>
      <c r="M539" s="91">
        <f t="shared" si="312"/>
        <v>2.7479499999999999</v>
      </c>
      <c r="N539" s="91">
        <f t="shared" si="312"/>
        <v>2.81297</v>
      </c>
      <c r="O539" s="91">
        <f t="shared" si="312"/>
        <v>2.82694</v>
      </c>
      <c r="P539" s="91">
        <f t="shared" si="312"/>
        <v>2.82803</v>
      </c>
      <c r="Q539" s="91">
        <f t="shared" si="312"/>
        <v>2.847</v>
      </c>
      <c r="R539" s="91">
        <f t="shared" si="312"/>
        <v>2.84321</v>
      </c>
      <c r="S539" s="91">
        <f t="shared" si="312"/>
        <v>2.83012</v>
      </c>
      <c r="T539" s="91">
        <f t="shared" si="312"/>
        <v>2.7761499999999999</v>
      </c>
      <c r="U539" s="91">
        <f t="shared" si="312"/>
        <v>2.6618400000000002</v>
      </c>
      <c r="V539" s="91">
        <f t="shared" si="312"/>
        <v>2.63</v>
      </c>
      <c r="W539" s="91">
        <f t="shared" si="312"/>
        <v>2.5197600000000002</v>
      </c>
      <c r="X539" s="91">
        <f t="shared" si="312"/>
        <v>2.5192199999999998</v>
      </c>
      <c r="Y539" s="91">
        <f t="shared" si="312"/>
        <v>2.5554600000000001</v>
      </c>
      <c r="Z539" s="91">
        <f t="shared" si="312"/>
        <v>2.4822700000000002</v>
      </c>
      <c r="AA539" s="91">
        <f t="shared" si="312"/>
        <v>2.2201499999999998</v>
      </c>
    </row>
    <row r="540" spans="1:27" ht="12.75" hidden="1" customHeight="1" outlineLevel="1" x14ac:dyDescent="0.2">
      <c r="A540" s="99" t="s">
        <v>2935</v>
      </c>
      <c r="B540" s="63" t="s">
        <v>238</v>
      </c>
      <c r="C540" s="43" t="s">
        <v>79</v>
      </c>
      <c r="D540" s="44">
        <v>1346.11</v>
      </c>
      <c r="E540" s="44">
        <v>1268.8</v>
      </c>
      <c r="F540" s="44">
        <v>1083.08</v>
      </c>
      <c r="G540" s="44">
        <v>979.96</v>
      </c>
      <c r="H540" s="44">
        <v>938.7</v>
      </c>
      <c r="I540" s="44">
        <v>960.32</v>
      </c>
      <c r="J540" s="44">
        <v>1035.68</v>
      </c>
      <c r="K540" s="44">
        <v>1346.81</v>
      </c>
      <c r="L540" s="44">
        <v>1703.02</v>
      </c>
      <c r="M540" s="44">
        <v>1979.16</v>
      </c>
      <c r="N540" s="44">
        <v>2044.18</v>
      </c>
      <c r="O540" s="44">
        <v>2058.15</v>
      </c>
      <c r="P540" s="44">
        <v>2059.2399999999998</v>
      </c>
      <c r="Q540" s="44">
        <v>2078.21</v>
      </c>
      <c r="R540" s="44">
        <v>2074.42</v>
      </c>
      <c r="S540" s="44">
        <v>2061.33</v>
      </c>
      <c r="T540" s="44">
        <v>2007.36</v>
      </c>
      <c r="U540" s="44">
        <v>1893.05</v>
      </c>
      <c r="V540" s="44">
        <v>1861.21</v>
      </c>
      <c r="W540" s="44">
        <v>1750.97</v>
      </c>
      <c r="X540" s="44">
        <v>1750.43</v>
      </c>
      <c r="Y540" s="44">
        <v>1786.67</v>
      </c>
      <c r="Z540" s="44">
        <v>1713.48</v>
      </c>
      <c r="AA540" s="44">
        <v>1451.36</v>
      </c>
    </row>
    <row r="541" spans="1:27" ht="12.75" hidden="1" customHeight="1" outlineLevel="1" x14ac:dyDescent="0.2">
      <c r="A541" s="99" t="s">
        <v>2936</v>
      </c>
      <c r="B541" s="63" t="s">
        <v>90</v>
      </c>
      <c r="C541" s="43" t="s">
        <v>79</v>
      </c>
      <c r="D541" s="44">
        <f>$D$486</f>
        <v>434.18</v>
      </c>
      <c r="E541" s="44">
        <f t="shared" ref="E541:AA541" si="313">$D$486</f>
        <v>434.18</v>
      </c>
      <c r="F541" s="44">
        <f t="shared" si="313"/>
        <v>434.18</v>
      </c>
      <c r="G541" s="44">
        <f t="shared" si="313"/>
        <v>434.18</v>
      </c>
      <c r="H541" s="44">
        <f t="shared" si="313"/>
        <v>434.18</v>
      </c>
      <c r="I541" s="44">
        <f t="shared" si="313"/>
        <v>434.18</v>
      </c>
      <c r="J541" s="44">
        <f t="shared" si="313"/>
        <v>434.18</v>
      </c>
      <c r="K541" s="44">
        <f t="shared" si="313"/>
        <v>434.18</v>
      </c>
      <c r="L541" s="44">
        <f t="shared" si="313"/>
        <v>434.18</v>
      </c>
      <c r="M541" s="44">
        <f t="shared" si="313"/>
        <v>434.18</v>
      </c>
      <c r="N541" s="44">
        <f t="shared" si="313"/>
        <v>434.18</v>
      </c>
      <c r="O541" s="44">
        <f t="shared" si="313"/>
        <v>434.18</v>
      </c>
      <c r="P541" s="44">
        <f t="shared" si="313"/>
        <v>434.18</v>
      </c>
      <c r="Q541" s="44">
        <f t="shared" si="313"/>
        <v>434.18</v>
      </c>
      <c r="R541" s="44">
        <f t="shared" si="313"/>
        <v>434.18</v>
      </c>
      <c r="S541" s="44">
        <f t="shared" si="313"/>
        <v>434.18</v>
      </c>
      <c r="T541" s="44">
        <f t="shared" si="313"/>
        <v>434.18</v>
      </c>
      <c r="U541" s="44">
        <f t="shared" si="313"/>
        <v>434.18</v>
      </c>
      <c r="V541" s="44">
        <f t="shared" si="313"/>
        <v>434.18</v>
      </c>
      <c r="W541" s="44">
        <f t="shared" si="313"/>
        <v>434.18</v>
      </c>
      <c r="X541" s="44">
        <f t="shared" si="313"/>
        <v>434.18</v>
      </c>
      <c r="Y541" s="44">
        <f t="shared" si="313"/>
        <v>434.18</v>
      </c>
      <c r="Z541" s="44">
        <f t="shared" si="313"/>
        <v>434.18</v>
      </c>
      <c r="AA541" s="44">
        <f t="shared" si="313"/>
        <v>434.18</v>
      </c>
    </row>
    <row r="542" spans="1:27" ht="12.75" hidden="1" customHeight="1" outlineLevel="1" x14ac:dyDescent="0.2">
      <c r="A542" s="99" t="s">
        <v>2937</v>
      </c>
      <c r="B542" s="63" t="s">
        <v>83</v>
      </c>
      <c r="C542" s="43" t="s">
        <v>79</v>
      </c>
      <c r="D542" s="44">
        <v>3.92</v>
      </c>
      <c r="E542" s="44">
        <v>3.92</v>
      </c>
      <c r="F542" s="44">
        <v>3.92</v>
      </c>
      <c r="G542" s="44">
        <v>3.92</v>
      </c>
      <c r="H542" s="44">
        <v>3.92</v>
      </c>
      <c r="I542" s="44">
        <v>3.92</v>
      </c>
      <c r="J542" s="44">
        <v>3.92</v>
      </c>
      <c r="K542" s="44">
        <v>3.92</v>
      </c>
      <c r="L542" s="44">
        <v>3.92</v>
      </c>
      <c r="M542" s="44">
        <v>3.92</v>
      </c>
      <c r="N542" s="44">
        <v>3.92</v>
      </c>
      <c r="O542" s="44">
        <v>3.92</v>
      </c>
      <c r="P542" s="44">
        <v>3.92</v>
      </c>
      <c r="Q542" s="44">
        <v>3.92</v>
      </c>
      <c r="R542" s="44">
        <v>3.92</v>
      </c>
      <c r="S542" s="44">
        <v>3.92</v>
      </c>
      <c r="T542" s="44">
        <v>3.92</v>
      </c>
      <c r="U542" s="44">
        <v>3.92</v>
      </c>
      <c r="V542" s="44">
        <v>3.92</v>
      </c>
      <c r="W542" s="44">
        <v>3.92</v>
      </c>
      <c r="X542" s="44">
        <v>3.92</v>
      </c>
      <c r="Y542" s="44">
        <v>3.92</v>
      </c>
      <c r="Z542" s="44">
        <v>3.92</v>
      </c>
      <c r="AA542" s="44">
        <v>3.92</v>
      </c>
    </row>
    <row r="543" spans="1:27" ht="12.75" hidden="1" customHeight="1" outlineLevel="1" x14ac:dyDescent="0.2">
      <c r="A543" s="99" t="s">
        <v>2938</v>
      </c>
      <c r="B543" s="63" t="s">
        <v>81</v>
      </c>
      <c r="C543" s="43" t="s">
        <v>79</v>
      </c>
      <c r="D543" s="44">
        <f>$D$11</f>
        <v>330.69</v>
      </c>
      <c r="E543" s="44">
        <f t="shared" ref="E543:AA543" si="314">$D$11</f>
        <v>330.69</v>
      </c>
      <c r="F543" s="44">
        <f t="shared" si="314"/>
        <v>330.69</v>
      </c>
      <c r="G543" s="44">
        <f t="shared" si="314"/>
        <v>330.69</v>
      </c>
      <c r="H543" s="44">
        <f t="shared" si="314"/>
        <v>330.69</v>
      </c>
      <c r="I543" s="44">
        <f t="shared" si="314"/>
        <v>330.69</v>
      </c>
      <c r="J543" s="44">
        <f t="shared" si="314"/>
        <v>330.69</v>
      </c>
      <c r="K543" s="44">
        <f t="shared" si="314"/>
        <v>330.69</v>
      </c>
      <c r="L543" s="44">
        <f t="shared" si="314"/>
        <v>330.69</v>
      </c>
      <c r="M543" s="44">
        <f t="shared" si="314"/>
        <v>330.69</v>
      </c>
      <c r="N543" s="44">
        <f t="shared" si="314"/>
        <v>330.69</v>
      </c>
      <c r="O543" s="44">
        <f t="shared" si="314"/>
        <v>330.69</v>
      </c>
      <c r="P543" s="44">
        <f t="shared" si="314"/>
        <v>330.69</v>
      </c>
      <c r="Q543" s="44">
        <f t="shared" si="314"/>
        <v>330.69</v>
      </c>
      <c r="R543" s="44">
        <f t="shared" si="314"/>
        <v>330.69</v>
      </c>
      <c r="S543" s="44">
        <f t="shared" si="314"/>
        <v>330.69</v>
      </c>
      <c r="T543" s="44">
        <f t="shared" si="314"/>
        <v>330.69</v>
      </c>
      <c r="U543" s="44">
        <f t="shared" si="314"/>
        <v>330.69</v>
      </c>
      <c r="V543" s="44">
        <f t="shared" si="314"/>
        <v>330.69</v>
      </c>
      <c r="W543" s="44">
        <f t="shared" si="314"/>
        <v>330.69</v>
      </c>
      <c r="X543" s="44">
        <f t="shared" si="314"/>
        <v>330.69</v>
      </c>
      <c r="Y543" s="44">
        <f t="shared" si="314"/>
        <v>330.69</v>
      </c>
      <c r="Z543" s="44">
        <f t="shared" si="314"/>
        <v>330.69</v>
      </c>
      <c r="AA543" s="44">
        <f t="shared" si="314"/>
        <v>330.69</v>
      </c>
    </row>
    <row r="544" spans="1:27" collapsed="1" x14ac:dyDescent="0.2">
      <c r="A544" s="98" t="s">
        <v>2939</v>
      </c>
      <c r="B544" s="28" t="str">
        <f>"13"&amp;"."&amp;$B$801&amp;"."&amp;$B$802</f>
        <v>13.08.2023</v>
      </c>
      <c r="C544" s="90" t="s">
        <v>76</v>
      </c>
      <c r="D544" s="91">
        <f>ROUND(((D545+D546+D548+D547)/1000),5)</f>
        <v>2.0844200000000002</v>
      </c>
      <c r="E544" s="91">
        <f>ROUND(((E545+E546+E548+E547)/1000),5)</f>
        <v>1.9202999999999999</v>
      </c>
      <c r="F544" s="91">
        <f>ROUND(((F545+F546+F548+F547)/1000),5)</f>
        <v>1.7643500000000001</v>
      </c>
      <c r="G544" s="91">
        <f t="shared" ref="G544:AA544" si="315">ROUND(((G545+G546+G548+G547)/1000),5)</f>
        <v>1.68997</v>
      </c>
      <c r="H544" s="91">
        <f t="shared" si="315"/>
        <v>1.6337699999999999</v>
      </c>
      <c r="I544" s="91">
        <f t="shared" si="315"/>
        <v>1.6248899999999999</v>
      </c>
      <c r="J544" s="91">
        <f t="shared" si="315"/>
        <v>1.5788</v>
      </c>
      <c r="K544" s="91">
        <f t="shared" si="315"/>
        <v>1.81412</v>
      </c>
      <c r="L544" s="91">
        <f t="shared" si="315"/>
        <v>2.23271</v>
      </c>
      <c r="M544" s="91">
        <f t="shared" si="315"/>
        <v>2.4877500000000001</v>
      </c>
      <c r="N544" s="91">
        <f t="shared" si="315"/>
        <v>2.6422599999999998</v>
      </c>
      <c r="O544" s="91">
        <f t="shared" si="315"/>
        <v>2.64303</v>
      </c>
      <c r="P544" s="91">
        <f t="shared" si="315"/>
        <v>2.6532</v>
      </c>
      <c r="Q544" s="91">
        <f t="shared" si="315"/>
        <v>2.69821</v>
      </c>
      <c r="R544" s="91">
        <f t="shared" si="315"/>
        <v>2.7497699999999998</v>
      </c>
      <c r="S544" s="91">
        <f t="shared" si="315"/>
        <v>2.7498900000000002</v>
      </c>
      <c r="T544" s="91">
        <f t="shared" si="315"/>
        <v>2.7071200000000002</v>
      </c>
      <c r="U544" s="91">
        <f t="shared" si="315"/>
        <v>2.6315900000000001</v>
      </c>
      <c r="V544" s="91">
        <f t="shared" si="315"/>
        <v>2.6215000000000002</v>
      </c>
      <c r="W544" s="91">
        <f t="shared" si="315"/>
        <v>2.5789399999999998</v>
      </c>
      <c r="X544" s="91">
        <f t="shared" si="315"/>
        <v>2.58203</v>
      </c>
      <c r="Y544" s="91">
        <f t="shared" si="315"/>
        <v>2.5400900000000002</v>
      </c>
      <c r="Z544" s="91">
        <f t="shared" si="315"/>
        <v>2.4694799999999999</v>
      </c>
      <c r="AA544" s="91">
        <f t="shared" si="315"/>
        <v>2.21766</v>
      </c>
    </row>
    <row r="545" spans="1:27" ht="12.75" hidden="1" customHeight="1" outlineLevel="1" x14ac:dyDescent="0.2">
      <c r="A545" s="99" t="s">
        <v>2940</v>
      </c>
      <c r="B545" s="63" t="s">
        <v>238</v>
      </c>
      <c r="C545" s="43" t="s">
        <v>79</v>
      </c>
      <c r="D545" s="44">
        <v>1315.63</v>
      </c>
      <c r="E545" s="44">
        <v>1151.51</v>
      </c>
      <c r="F545" s="44">
        <v>995.56</v>
      </c>
      <c r="G545" s="44">
        <v>921.18</v>
      </c>
      <c r="H545" s="44">
        <v>864.98</v>
      </c>
      <c r="I545" s="44">
        <v>856.1</v>
      </c>
      <c r="J545" s="44">
        <v>810.01</v>
      </c>
      <c r="K545" s="44">
        <v>1045.33</v>
      </c>
      <c r="L545" s="44">
        <v>1463.92</v>
      </c>
      <c r="M545" s="44">
        <v>1718.96</v>
      </c>
      <c r="N545" s="44">
        <v>1873.47</v>
      </c>
      <c r="O545" s="44">
        <v>1874.24</v>
      </c>
      <c r="P545" s="44">
        <v>1884.41</v>
      </c>
      <c r="Q545" s="44">
        <v>1929.42</v>
      </c>
      <c r="R545" s="44">
        <v>1980.98</v>
      </c>
      <c r="S545" s="44">
        <v>1981.1</v>
      </c>
      <c r="T545" s="44">
        <v>1938.33</v>
      </c>
      <c r="U545" s="44">
        <v>1862.8</v>
      </c>
      <c r="V545" s="44">
        <v>1852.71</v>
      </c>
      <c r="W545" s="44">
        <v>1810.15</v>
      </c>
      <c r="X545" s="44">
        <v>1813.24</v>
      </c>
      <c r="Y545" s="44">
        <v>1771.3</v>
      </c>
      <c r="Z545" s="44">
        <v>1700.69</v>
      </c>
      <c r="AA545" s="44">
        <v>1448.87</v>
      </c>
    </row>
    <row r="546" spans="1:27" ht="12.75" hidden="1" customHeight="1" outlineLevel="1" x14ac:dyDescent="0.2">
      <c r="A546" s="99" t="s">
        <v>2941</v>
      </c>
      <c r="B546" s="63" t="s">
        <v>90</v>
      </c>
      <c r="C546" s="43" t="s">
        <v>79</v>
      </c>
      <c r="D546" s="44">
        <f>$D$486</f>
        <v>434.18</v>
      </c>
      <c r="E546" s="44">
        <f t="shared" ref="E546:AA546" si="316">$D$486</f>
        <v>434.18</v>
      </c>
      <c r="F546" s="44">
        <f t="shared" si="316"/>
        <v>434.18</v>
      </c>
      <c r="G546" s="44">
        <f t="shared" si="316"/>
        <v>434.18</v>
      </c>
      <c r="H546" s="44">
        <f t="shared" si="316"/>
        <v>434.18</v>
      </c>
      <c r="I546" s="44">
        <f t="shared" si="316"/>
        <v>434.18</v>
      </c>
      <c r="J546" s="44">
        <f t="shared" si="316"/>
        <v>434.18</v>
      </c>
      <c r="K546" s="44">
        <f t="shared" si="316"/>
        <v>434.18</v>
      </c>
      <c r="L546" s="44">
        <f t="shared" si="316"/>
        <v>434.18</v>
      </c>
      <c r="M546" s="44">
        <f t="shared" si="316"/>
        <v>434.18</v>
      </c>
      <c r="N546" s="44">
        <f t="shared" si="316"/>
        <v>434.18</v>
      </c>
      <c r="O546" s="44">
        <f t="shared" si="316"/>
        <v>434.18</v>
      </c>
      <c r="P546" s="44">
        <f t="shared" si="316"/>
        <v>434.18</v>
      </c>
      <c r="Q546" s="44">
        <f t="shared" si="316"/>
        <v>434.18</v>
      </c>
      <c r="R546" s="44">
        <f t="shared" si="316"/>
        <v>434.18</v>
      </c>
      <c r="S546" s="44">
        <f t="shared" si="316"/>
        <v>434.18</v>
      </c>
      <c r="T546" s="44">
        <f t="shared" si="316"/>
        <v>434.18</v>
      </c>
      <c r="U546" s="44">
        <f t="shared" si="316"/>
        <v>434.18</v>
      </c>
      <c r="V546" s="44">
        <f t="shared" si="316"/>
        <v>434.18</v>
      </c>
      <c r="W546" s="44">
        <f t="shared" si="316"/>
        <v>434.18</v>
      </c>
      <c r="X546" s="44">
        <f t="shared" si="316"/>
        <v>434.18</v>
      </c>
      <c r="Y546" s="44">
        <f t="shared" si="316"/>
        <v>434.18</v>
      </c>
      <c r="Z546" s="44">
        <f t="shared" si="316"/>
        <v>434.18</v>
      </c>
      <c r="AA546" s="44">
        <f t="shared" si="316"/>
        <v>434.18</v>
      </c>
    </row>
    <row r="547" spans="1:27" ht="12.75" hidden="1" customHeight="1" outlineLevel="1" x14ac:dyDescent="0.2">
      <c r="A547" s="99" t="s">
        <v>2942</v>
      </c>
      <c r="B547" s="63" t="s">
        <v>83</v>
      </c>
      <c r="C547" s="43" t="s">
        <v>79</v>
      </c>
      <c r="D547" s="44">
        <v>3.92</v>
      </c>
      <c r="E547" s="44">
        <v>3.92</v>
      </c>
      <c r="F547" s="44">
        <v>3.92</v>
      </c>
      <c r="G547" s="44">
        <v>3.92</v>
      </c>
      <c r="H547" s="44">
        <v>3.92</v>
      </c>
      <c r="I547" s="44">
        <v>3.92</v>
      </c>
      <c r="J547" s="44">
        <v>3.92</v>
      </c>
      <c r="K547" s="44">
        <v>3.92</v>
      </c>
      <c r="L547" s="44">
        <v>3.92</v>
      </c>
      <c r="M547" s="44">
        <v>3.92</v>
      </c>
      <c r="N547" s="44">
        <v>3.92</v>
      </c>
      <c r="O547" s="44">
        <v>3.92</v>
      </c>
      <c r="P547" s="44">
        <v>3.92</v>
      </c>
      <c r="Q547" s="44">
        <v>3.92</v>
      </c>
      <c r="R547" s="44">
        <v>3.92</v>
      </c>
      <c r="S547" s="44">
        <v>3.92</v>
      </c>
      <c r="T547" s="44">
        <v>3.92</v>
      </c>
      <c r="U547" s="44">
        <v>3.92</v>
      </c>
      <c r="V547" s="44">
        <v>3.92</v>
      </c>
      <c r="W547" s="44">
        <v>3.92</v>
      </c>
      <c r="X547" s="44">
        <v>3.92</v>
      </c>
      <c r="Y547" s="44">
        <v>3.92</v>
      </c>
      <c r="Z547" s="44">
        <v>3.92</v>
      </c>
      <c r="AA547" s="44">
        <v>3.92</v>
      </c>
    </row>
    <row r="548" spans="1:27" ht="12.75" hidden="1" customHeight="1" outlineLevel="1" x14ac:dyDescent="0.2">
      <c r="A548" s="99" t="s">
        <v>2943</v>
      </c>
      <c r="B548" s="63" t="s">
        <v>81</v>
      </c>
      <c r="C548" s="43" t="s">
        <v>79</v>
      </c>
      <c r="D548" s="44">
        <f>$D$11</f>
        <v>330.69</v>
      </c>
      <c r="E548" s="44">
        <f t="shared" ref="E548:AA548" si="317">$D$11</f>
        <v>330.69</v>
      </c>
      <c r="F548" s="44">
        <f t="shared" si="317"/>
        <v>330.69</v>
      </c>
      <c r="G548" s="44">
        <f t="shared" si="317"/>
        <v>330.69</v>
      </c>
      <c r="H548" s="44">
        <f t="shared" si="317"/>
        <v>330.69</v>
      </c>
      <c r="I548" s="44">
        <f t="shared" si="317"/>
        <v>330.69</v>
      </c>
      <c r="J548" s="44">
        <f t="shared" si="317"/>
        <v>330.69</v>
      </c>
      <c r="K548" s="44">
        <f t="shared" si="317"/>
        <v>330.69</v>
      </c>
      <c r="L548" s="44">
        <f t="shared" si="317"/>
        <v>330.69</v>
      </c>
      <c r="M548" s="44">
        <f t="shared" si="317"/>
        <v>330.69</v>
      </c>
      <c r="N548" s="44">
        <f t="shared" si="317"/>
        <v>330.69</v>
      </c>
      <c r="O548" s="44">
        <f t="shared" si="317"/>
        <v>330.69</v>
      </c>
      <c r="P548" s="44">
        <f t="shared" si="317"/>
        <v>330.69</v>
      </c>
      <c r="Q548" s="44">
        <f t="shared" si="317"/>
        <v>330.69</v>
      </c>
      <c r="R548" s="44">
        <f t="shared" si="317"/>
        <v>330.69</v>
      </c>
      <c r="S548" s="44">
        <f t="shared" si="317"/>
        <v>330.69</v>
      </c>
      <c r="T548" s="44">
        <f t="shared" si="317"/>
        <v>330.69</v>
      </c>
      <c r="U548" s="44">
        <f t="shared" si="317"/>
        <v>330.69</v>
      </c>
      <c r="V548" s="44">
        <f t="shared" si="317"/>
        <v>330.69</v>
      </c>
      <c r="W548" s="44">
        <f t="shared" si="317"/>
        <v>330.69</v>
      </c>
      <c r="X548" s="44">
        <f t="shared" si="317"/>
        <v>330.69</v>
      </c>
      <c r="Y548" s="44">
        <f t="shared" si="317"/>
        <v>330.69</v>
      </c>
      <c r="Z548" s="44">
        <f t="shared" si="317"/>
        <v>330.69</v>
      </c>
      <c r="AA548" s="44">
        <f t="shared" si="317"/>
        <v>330.69</v>
      </c>
    </row>
    <row r="549" spans="1:27" collapsed="1" x14ac:dyDescent="0.2">
      <c r="A549" s="98" t="s">
        <v>2944</v>
      </c>
      <c r="B549" s="28" t="str">
        <f>"14"&amp;"."&amp;$B$801&amp;"."&amp;$B$802</f>
        <v>14.08.2023</v>
      </c>
      <c r="C549" s="90" t="s">
        <v>76</v>
      </c>
      <c r="D549" s="91">
        <f>ROUND(((D550+D551+D553+D552)/1000),5)</f>
        <v>2.01458</v>
      </c>
      <c r="E549" s="91">
        <f>ROUND(((E550+E551+E553+E552)/1000),5)</f>
        <v>1.89062</v>
      </c>
      <c r="F549" s="91">
        <f>ROUND(((F550+F551+F553+F552)/1000),5)</f>
        <v>1.74549</v>
      </c>
      <c r="G549" s="91">
        <f t="shared" ref="G549:AA549" si="318">ROUND(((G550+G551+G553+G552)/1000),5)</f>
        <v>1.6751100000000001</v>
      </c>
      <c r="H549" s="91">
        <f t="shared" si="318"/>
        <v>1.6398900000000001</v>
      </c>
      <c r="I549" s="91">
        <f t="shared" si="318"/>
        <v>1.7453000000000001</v>
      </c>
      <c r="J549" s="91">
        <f t="shared" si="318"/>
        <v>1.8649899999999999</v>
      </c>
      <c r="K549" s="91">
        <f t="shared" si="318"/>
        <v>2.2126899999999998</v>
      </c>
      <c r="L549" s="91">
        <f t="shared" si="318"/>
        <v>2.49892</v>
      </c>
      <c r="M549" s="91">
        <f t="shared" si="318"/>
        <v>2.6517300000000001</v>
      </c>
      <c r="N549" s="91">
        <f t="shared" si="318"/>
        <v>2.7645400000000002</v>
      </c>
      <c r="O549" s="91">
        <f t="shared" si="318"/>
        <v>2.7958699999999999</v>
      </c>
      <c r="P549" s="91">
        <f t="shared" si="318"/>
        <v>2.79189</v>
      </c>
      <c r="Q549" s="91">
        <f t="shared" si="318"/>
        <v>2.84137</v>
      </c>
      <c r="R549" s="91">
        <f t="shared" si="318"/>
        <v>2.9185500000000002</v>
      </c>
      <c r="S549" s="91">
        <f t="shared" si="318"/>
        <v>2.91215</v>
      </c>
      <c r="T549" s="91">
        <f t="shared" si="318"/>
        <v>2.8833899999999999</v>
      </c>
      <c r="U549" s="91">
        <f t="shared" si="318"/>
        <v>2.8224499999999999</v>
      </c>
      <c r="V549" s="91">
        <f t="shared" si="318"/>
        <v>2.782</v>
      </c>
      <c r="W549" s="91">
        <f t="shared" si="318"/>
        <v>2.64411</v>
      </c>
      <c r="X549" s="91">
        <f t="shared" si="318"/>
        <v>2.6360399999999999</v>
      </c>
      <c r="Y549" s="91">
        <f t="shared" si="318"/>
        <v>2.6040700000000001</v>
      </c>
      <c r="Z549" s="91">
        <f t="shared" si="318"/>
        <v>2.4163399999999999</v>
      </c>
      <c r="AA549" s="91">
        <f t="shared" si="318"/>
        <v>2.0852400000000002</v>
      </c>
    </row>
    <row r="550" spans="1:27" ht="12.75" hidden="1" customHeight="1" outlineLevel="1" x14ac:dyDescent="0.2">
      <c r="A550" s="99" t="s">
        <v>2945</v>
      </c>
      <c r="B550" s="63" t="s">
        <v>238</v>
      </c>
      <c r="C550" s="43" t="s">
        <v>79</v>
      </c>
      <c r="D550" s="44">
        <v>1245.79</v>
      </c>
      <c r="E550" s="44">
        <v>1121.83</v>
      </c>
      <c r="F550" s="44">
        <v>976.7</v>
      </c>
      <c r="G550" s="44">
        <v>906.32</v>
      </c>
      <c r="H550" s="44">
        <v>871.1</v>
      </c>
      <c r="I550" s="44">
        <v>976.51</v>
      </c>
      <c r="J550" s="44">
        <v>1096.2</v>
      </c>
      <c r="K550" s="44">
        <v>1443.9</v>
      </c>
      <c r="L550" s="44">
        <v>1730.13</v>
      </c>
      <c r="M550" s="44">
        <v>1882.94</v>
      </c>
      <c r="N550" s="44">
        <v>1995.75</v>
      </c>
      <c r="O550" s="44">
        <v>2027.08</v>
      </c>
      <c r="P550" s="44">
        <v>2023.1</v>
      </c>
      <c r="Q550" s="44">
        <v>2072.58</v>
      </c>
      <c r="R550" s="44">
        <v>2149.7600000000002</v>
      </c>
      <c r="S550" s="44">
        <v>2143.36</v>
      </c>
      <c r="T550" s="44">
        <v>2114.6</v>
      </c>
      <c r="U550" s="44">
        <v>2053.66</v>
      </c>
      <c r="V550" s="44">
        <v>2013.21</v>
      </c>
      <c r="W550" s="44">
        <v>1875.32</v>
      </c>
      <c r="X550" s="44">
        <v>1867.25</v>
      </c>
      <c r="Y550" s="44">
        <v>1835.28</v>
      </c>
      <c r="Z550" s="44">
        <v>1647.55</v>
      </c>
      <c r="AA550" s="44">
        <v>1316.45</v>
      </c>
    </row>
    <row r="551" spans="1:27" ht="12.75" hidden="1" customHeight="1" outlineLevel="1" x14ac:dyDescent="0.2">
      <c r="A551" s="99" t="s">
        <v>2946</v>
      </c>
      <c r="B551" s="63" t="s">
        <v>90</v>
      </c>
      <c r="C551" s="43" t="s">
        <v>79</v>
      </c>
      <c r="D551" s="44">
        <f>$D$486</f>
        <v>434.18</v>
      </c>
      <c r="E551" s="44">
        <f t="shared" ref="E551:AA551" si="319">$D$486</f>
        <v>434.18</v>
      </c>
      <c r="F551" s="44">
        <f t="shared" si="319"/>
        <v>434.18</v>
      </c>
      <c r="G551" s="44">
        <f t="shared" si="319"/>
        <v>434.18</v>
      </c>
      <c r="H551" s="44">
        <f t="shared" si="319"/>
        <v>434.18</v>
      </c>
      <c r="I551" s="44">
        <f t="shared" si="319"/>
        <v>434.18</v>
      </c>
      <c r="J551" s="44">
        <f t="shared" si="319"/>
        <v>434.18</v>
      </c>
      <c r="K551" s="44">
        <f t="shared" si="319"/>
        <v>434.18</v>
      </c>
      <c r="L551" s="44">
        <f t="shared" si="319"/>
        <v>434.18</v>
      </c>
      <c r="M551" s="44">
        <f t="shared" si="319"/>
        <v>434.18</v>
      </c>
      <c r="N551" s="44">
        <f t="shared" si="319"/>
        <v>434.18</v>
      </c>
      <c r="O551" s="44">
        <f t="shared" si="319"/>
        <v>434.18</v>
      </c>
      <c r="P551" s="44">
        <f t="shared" si="319"/>
        <v>434.18</v>
      </c>
      <c r="Q551" s="44">
        <f t="shared" si="319"/>
        <v>434.18</v>
      </c>
      <c r="R551" s="44">
        <f t="shared" si="319"/>
        <v>434.18</v>
      </c>
      <c r="S551" s="44">
        <f t="shared" si="319"/>
        <v>434.18</v>
      </c>
      <c r="T551" s="44">
        <f t="shared" si="319"/>
        <v>434.18</v>
      </c>
      <c r="U551" s="44">
        <f t="shared" si="319"/>
        <v>434.18</v>
      </c>
      <c r="V551" s="44">
        <f t="shared" si="319"/>
        <v>434.18</v>
      </c>
      <c r="W551" s="44">
        <f t="shared" si="319"/>
        <v>434.18</v>
      </c>
      <c r="X551" s="44">
        <f t="shared" si="319"/>
        <v>434.18</v>
      </c>
      <c r="Y551" s="44">
        <f t="shared" si="319"/>
        <v>434.18</v>
      </c>
      <c r="Z551" s="44">
        <f t="shared" si="319"/>
        <v>434.18</v>
      </c>
      <c r="AA551" s="44">
        <f t="shared" si="319"/>
        <v>434.18</v>
      </c>
    </row>
    <row r="552" spans="1:27" ht="12.75" hidden="1" customHeight="1" outlineLevel="1" x14ac:dyDescent="0.2">
      <c r="A552" s="99" t="s">
        <v>2947</v>
      </c>
      <c r="B552" s="63" t="s">
        <v>83</v>
      </c>
      <c r="C552" s="43" t="s">
        <v>79</v>
      </c>
      <c r="D552" s="44">
        <v>3.92</v>
      </c>
      <c r="E552" s="44">
        <v>3.92</v>
      </c>
      <c r="F552" s="44">
        <v>3.92</v>
      </c>
      <c r="G552" s="44">
        <v>3.92</v>
      </c>
      <c r="H552" s="44">
        <v>3.92</v>
      </c>
      <c r="I552" s="44">
        <v>3.92</v>
      </c>
      <c r="J552" s="44">
        <v>3.92</v>
      </c>
      <c r="K552" s="44">
        <v>3.92</v>
      </c>
      <c r="L552" s="44">
        <v>3.92</v>
      </c>
      <c r="M552" s="44">
        <v>3.92</v>
      </c>
      <c r="N552" s="44">
        <v>3.92</v>
      </c>
      <c r="O552" s="44">
        <v>3.92</v>
      </c>
      <c r="P552" s="44">
        <v>3.92</v>
      </c>
      <c r="Q552" s="44">
        <v>3.92</v>
      </c>
      <c r="R552" s="44">
        <v>3.92</v>
      </c>
      <c r="S552" s="44">
        <v>3.92</v>
      </c>
      <c r="T552" s="44">
        <v>3.92</v>
      </c>
      <c r="U552" s="44">
        <v>3.92</v>
      </c>
      <c r="V552" s="44">
        <v>3.92</v>
      </c>
      <c r="W552" s="44">
        <v>3.92</v>
      </c>
      <c r="X552" s="44">
        <v>3.92</v>
      </c>
      <c r="Y552" s="44">
        <v>3.92</v>
      </c>
      <c r="Z552" s="44">
        <v>3.92</v>
      </c>
      <c r="AA552" s="44">
        <v>3.92</v>
      </c>
    </row>
    <row r="553" spans="1:27" ht="12.75" hidden="1" customHeight="1" outlineLevel="1" x14ac:dyDescent="0.2">
      <c r="A553" s="99" t="s">
        <v>2948</v>
      </c>
      <c r="B553" s="63" t="s">
        <v>81</v>
      </c>
      <c r="C553" s="43" t="s">
        <v>79</v>
      </c>
      <c r="D553" s="44">
        <f>$D$11</f>
        <v>330.69</v>
      </c>
      <c r="E553" s="44">
        <f t="shared" ref="E553:AA553" si="320">$D$11</f>
        <v>330.69</v>
      </c>
      <c r="F553" s="44">
        <f t="shared" si="320"/>
        <v>330.69</v>
      </c>
      <c r="G553" s="44">
        <f t="shared" si="320"/>
        <v>330.69</v>
      </c>
      <c r="H553" s="44">
        <f t="shared" si="320"/>
        <v>330.69</v>
      </c>
      <c r="I553" s="44">
        <f t="shared" si="320"/>
        <v>330.69</v>
      </c>
      <c r="J553" s="44">
        <f t="shared" si="320"/>
        <v>330.69</v>
      </c>
      <c r="K553" s="44">
        <f t="shared" si="320"/>
        <v>330.69</v>
      </c>
      <c r="L553" s="44">
        <f t="shared" si="320"/>
        <v>330.69</v>
      </c>
      <c r="M553" s="44">
        <f t="shared" si="320"/>
        <v>330.69</v>
      </c>
      <c r="N553" s="44">
        <f t="shared" si="320"/>
        <v>330.69</v>
      </c>
      <c r="O553" s="44">
        <f t="shared" si="320"/>
        <v>330.69</v>
      </c>
      <c r="P553" s="44">
        <f t="shared" si="320"/>
        <v>330.69</v>
      </c>
      <c r="Q553" s="44">
        <f t="shared" si="320"/>
        <v>330.69</v>
      </c>
      <c r="R553" s="44">
        <f t="shared" si="320"/>
        <v>330.69</v>
      </c>
      <c r="S553" s="44">
        <f t="shared" si="320"/>
        <v>330.69</v>
      </c>
      <c r="T553" s="44">
        <f t="shared" si="320"/>
        <v>330.69</v>
      </c>
      <c r="U553" s="44">
        <f t="shared" si="320"/>
        <v>330.69</v>
      </c>
      <c r="V553" s="44">
        <f t="shared" si="320"/>
        <v>330.69</v>
      </c>
      <c r="W553" s="44">
        <f t="shared" si="320"/>
        <v>330.69</v>
      </c>
      <c r="X553" s="44">
        <f t="shared" si="320"/>
        <v>330.69</v>
      </c>
      <c r="Y553" s="44">
        <f t="shared" si="320"/>
        <v>330.69</v>
      </c>
      <c r="Z553" s="44">
        <f t="shared" si="320"/>
        <v>330.69</v>
      </c>
      <c r="AA553" s="44">
        <f t="shared" si="320"/>
        <v>330.69</v>
      </c>
    </row>
    <row r="554" spans="1:27" collapsed="1" x14ac:dyDescent="0.2">
      <c r="A554" s="98" t="s">
        <v>2949</v>
      </c>
      <c r="B554" s="28" t="str">
        <f>"15"&amp;"."&amp;$B$801&amp;"."&amp;$B$802</f>
        <v>15.08.2023</v>
      </c>
      <c r="C554" s="90" t="s">
        <v>76</v>
      </c>
      <c r="D554" s="91">
        <f>ROUND(((D555+D556+D558+D557)/1000),5)</f>
        <v>1.8096399999999999</v>
      </c>
      <c r="E554" s="91">
        <f>ROUND(((E555+E556+E558+E557)/1000),5)</f>
        <v>1.65401</v>
      </c>
      <c r="F554" s="91">
        <f>ROUND(((F555+F556+F558+F557)/1000),5)</f>
        <v>1.5566199999999999</v>
      </c>
      <c r="G554" s="91">
        <f t="shared" ref="G554:AA554" si="321">ROUND(((G555+G556+G558+G557)/1000),5)</f>
        <v>0.77997000000000005</v>
      </c>
      <c r="H554" s="91">
        <f t="shared" si="321"/>
        <v>0.77615999999999996</v>
      </c>
      <c r="I554" s="91">
        <f t="shared" si="321"/>
        <v>1.5061899999999999</v>
      </c>
      <c r="J554" s="91">
        <f t="shared" si="321"/>
        <v>1.6514500000000001</v>
      </c>
      <c r="K554" s="91">
        <f t="shared" si="321"/>
        <v>2.0914600000000001</v>
      </c>
      <c r="L554" s="91">
        <f t="shared" si="321"/>
        <v>2.4634200000000002</v>
      </c>
      <c r="M554" s="91">
        <f t="shared" si="321"/>
        <v>2.7345100000000002</v>
      </c>
      <c r="N554" s="91">
        <f t="shared" si="321"/>
        <v>2.8312599999999999</v>
      </c>
      <c r="O554" s="91">
        <f t="shared" si="321"/>
        <v>2.81087</v>
      </c>
      <c r="P554" s="91">
        <f t="shared" si="321"/>
        <v>2.8172100000000002</v>
      </c>
      <c r="Q554" s="91">
        <f t="shared" si="321"/>
        <v>2.8439399999999999</v>
      </c>
      <c r="R554" s="91">
        <f t="shared" si="321"/>
        <v>2.9491200000000002</v>
      </c>
      <c r="S554" s="91">
        <f t="shared" si="321"/>
        <v>2.9885899999999999</v>
      </c>
      <c r="T554" s="91">
        <f t="shared" si="321"/>
        <v>2.9703200000000001</v>
      </c>
      <c r="U554" s="91">
        <f t="shared" si="321"/>
        <v>2.8531900000000001</v>
      </c>
      <c r="V554" s="91">
        <f t="shared" si="321"/>
        <v>2.8258299999999998</v>
      </c>
      <c r="W554" s="91">
        <f t="shared" si="321"/>
        <v>2.7719200000000002</v>
      </c>
      <c r="X554" s="91">
        <f t="shared" si="321"/>
        <v>2.7461199999999999</v>
      </c>
      <c r="Y554" s="91">
        <f t="shared" si="321"/>
        <v>2.6265000000000001</v>
      </c>
      <c r="Z554" s="91">
        <f t="shared" si="321"/>
        <v>2.45966</v>
      </c>
      <c r="AA554" s="91">
        <f t="shared" si="321"/>
        <v>2.0983900000000002</v>
      </c>
    </row>
    <row r="555" spans="1:27" ht="12.75" hidden="1" customHeight="1" outlineLevel="1" x14ac:dyDescent="0.2">
      <c r="A555" s="99" t="s">
        <v>2950</v>
      </c>
      <c r="B555" s="63" t="s">
        <v>238</v>
      </c>
      <c r="C555" s="43" t="s">
        <v>79</v>
      </c>
      <c r="D555" s="44">
        <v>1040.8499999999999</v>
      </c>
      <c r="E555" s="44">
        <v>885.22</v>
      </c>
      <c r="F555" s="44">
        <v>787.83</v>
      </c>
      <c r="G555" s="44">
        <v>11.18</v>
      </c>
      <c r="H555" s="44">
        <v>7.37</v>
      </c>
      <c r="I555" s="44">
        <v>737.4</v>
      </c>
      <c r="J555" s="44">
        <v>882.66</v>
      </c>
      <c r="K555" s="44">
        <v>1322.67</v>
      </c>
      <c r="L555" s="44">
        <v>1694.63</v>
      </c>
      <c r="M555" s="44">
        <v>1965.72</v>
      </c>
      <c r="N555" s="44">
        <v>2062.4699999999998</v>
      </c>
      <c r="O555" s="44">
        <v>2042.08</v>
      </c>
      <c r="P555" s="44">
        <v>2048.42</v>
      </c>
      <c r="Q555" s="44">
        <v>2075.15</v>
      </c>
      <c r="R555" s="44">
        <v>2180.33</v>
      </c>
      <c r="S555" s="44">
        <v>2219.8000000000002</v>
      </c>
      <c r="T555" s="44">
        <v>2201.5300000000002</v>
      </c>
      <c r="U555" s="44">
        <v>2084.4</v>
      </c>
      <c r="V555" s="44">
        <v>2057.04</v>
      </c>
      <c r="W555" s="44">
        <v>2003.13</v>
      </c>
      <c r="X555" s="44">
        <v>1977.33</v>
      </c>
      <c r="Y555" s="44">
        <v>1857.71</v>
      </c>
      <c r="Z555" s="44">
        <v>1690.87</v>
      </c>
      <c r="AA555" s="44">
        <v>1329.6</v>
      </c>
    </row>
    <row r="556" spans="1:27" ht="12.75" hidden="1" customHeight="1" outlineLevel="1" x14ac:dyDescent="0.2">
      <c r="A556" s="99" t="s">
        <v>2951</v>
      </c>
      <c r="B556" s="63" t="s">
        <v>90</v>
      </c>
      <c r="C556" s="43" t="s">
        <v>79</v>
      </c>
      <c r="D556" s="44">
        <f>$D$486</f>
        <v>434.18</v>
      </c>
      <c r="E556" s="44">
        <f t="shared" ref="E556:AA556" si="322">$D$486</f>
        <v>434.18</v>
      </c>
      <c r="F556" s="44">
        <f t="shared" si="322"/>
        <v>434.18</v>
      </c>
      <c r="G556" s="44">
        <f t="shared" si="322"/>
        <v>434.18</v>
      </c>
      <c r="H556" s="44">
        <f t="shared" si="322"/>
        <v>434.18</v>
      </c>
      <c r="I556" s="44">
        <f t="shared" si="322"/>
        <v>434.18</v>
      </c>
      <c r="J556" s="44">
        <f t="shared" si="322"/>
        <v>434.18</v>
      </c>
      <c r="K556" s="44">
        <f t="shared" si="322"/>
        <v>434.18</v>
      </c>
      <c r="L556" s="44">
        <f t="shared" si="322"/>
        <v>434.18</v>
      </c>
      <c r="M556" s="44">
        <f t="shared" si="322"/>
        <v>434.18</v>
      </c>
      <c r="N556" s="44">
        <f t="shared" si="322"/>
        <v>434.18</v>
      </c>
      <c r="O556" s="44">
        <f t="shared" si="322"/>
        <v>434.18</v>
      </c>
      <c r="P556" s="44">
        <f t="shared" si="322"/>
        <v>434.18</v>
      </c>
      <c r="Q556" s="44">
        <f t="shared" si="322"/>
        <v>434.18</v>
      </c>
      <c r="R556" s="44">
        <f t="shared" si="322"/>
        <v>434.18</v>
      </c>
      <c r="S556" s="44">
        <f t="shared" si="322"/>
        <v>434.18</v>
      </c>
      <c r="T556" s="44">
        <f t="shared" si="322"/>
        <v>434.18</v>
      </c>
      <c r="U556" s="44">
        <f t="shared" si="322"/>
        <v>434.18</v>
      </c>
      <c r="V556" s="44">
        <f t="shared" si="322"/>
        <v>434.18</v>
      </c>
      <c r="W556" s="44">
        <f t="shared" si="322"/>
        <v>434.18</v>
      </c>
      <c r="X556" s="44">
        <f t="shared" si="322"/>
        <v>434.18</v>
      </c>
      <c r="Y556" s="44">
        <f t="shared" si="322"/>
        <v>434.18</v>
      </c>
      <c r="Z556" s="44">
        <f t="shared" si="322"/>
        <v>434.18</v>
      </c>
      <c r="AA556" s="44">
        <f t="shared" si="322"/>
        <v>434.18</v>
      </c>
    </row>
    <row r="557" spans="1:27" ht="12.75" hidden="1" customHeight="1" outlineLevel="1" x14ac:dyDescent="0.2">
      <c r="A557" s="99" t="s">
        <v>2952</v>
      </c>
      <c r="B557" s="63" t="s">
        <v>83</v>
      </c>
      <c r="C557" s="43" t="s">
        <v>79</v>
      </c>
      <c r="D557" s="44">
        <v>3.92</v>
      </c>
      <c r="E557" s="44">
        <v>3.92</v>
      </c>
      <c r="F557" s="44">
        <v>3.92</v>
      </c>
      <c r="G557" s="44">
        <v>3.92</v>
      </c>
      <c r="H557" s="44">
        <v>3.92</v>
      </c>
      <c r="I557" s="44">
        <v>3.92</v>
      </c>
      <c r="J557" s="44">
        <v>3.92</v>
      </c>
      <c r="K557" s="44">
        <v>3.92</v>
      </c>
      <c r="L557" s="44">
        <v>3.92</v>
      </c>
      <c r="M557" s="44">
        <v>3.92</v>
      </c>
      <c r="N557" s="44">
        <v>3.92</v>
      </c>
      <c r="O557" s="44">
        <v>3.92</v>
      </c>
      <c r="P557" s="44">
        <v>3.92</v>
      </c>
      <c r="Q557" s="44">
        <v>3.92</v>
      </c>
      <c r="R557" s="44">
        <v>3.92</v>
      </c>
      <c r="S557" s="44">
        <v>3.92</v>
      </c>
      <c r="T557" s="44">
        <v>3.92</v>
      </c>
      <c r="U557" s="44">
        <v>3.92</v>
      </c>
      <c r="V557" s="44">
        <v>3.92</v>
      </c>
      <c r="W557" s="44">
        <v>3.92</v>
      </c>
      <c r="X557" s="44">
        <v>3.92</v>
      </c>
      <c r="Y557" s="44">
        <v>3.92</v>
      </c>
      <c r="Z557" s="44">
        <v>3.92</v>
      </c>
      <c r="AA557" s="44">
        <v>3.92</v>
      </c>
    </row>
    <row r="558" spans="1:27" ht="12.75" hidden="1" customHeight="1" outlineLevel="1" x14ac:dyDescent="0.2">
      <c r="A558" s="99" t="s">
        <v>2953</v>
      </c>
      <c r="B558" s="63" t="s">
        <v>81</v>
      </c>
      <c r="C558" s="43" t="s">
        <v>79</v>
      </c>
      <c r="D558" s="44">
        <f>$D$11</f>
        <v>330.69</v>
      </c>
      <c r="E558" s="44">
        <f t="shared" ref="E558:AA558" si="323">$D$11</f>
        <v>330.69</v>
      </c>
      <c r="F558" s="44">
        <f t="shared" si="323"/>
        <v>330.69</v>
      </c>
      <c r="G558" s="44">
        <f t="shared" si="323"/>
        <v>330.69</v>
      </c>
      <c r="H558" s="44">
        <f t="shared" si="323"/>
        <v>330.69</v>
      </c>
      <c r="I558" s="44">
        <f t="shared" si="323"/>
        <v>330.69</v>
      </c>
      <c r="J558" s="44">
        <f t="shared" si="323"/>
        <v>330.69</v>
      </c>
      <c r="K558" s="44">
        <f t="shared" si="323"/>
        <v>330.69</v>
      </c>
      <c r="L558" s="44">
        <f t="shared" si="323"/>
        <v>330.69</v>
      </c>
      <c r="M558" s="44">
        <f t="shared" si="323"/>
        <v>330.69</v>
      </c>
      <c r="N558" s="44">
        <f t="shared" si="323"/>
        <v>330.69</v>
      </c>
      <c r="O558" s="44">
        <f t="shared" si="323"/>
        <v>330.69</v>
      </c>
      <c r="P558" s="44">
        <f t="shared" si="323"/>
        <v>330.69</v>
      </c>
      <c r="Q558" s="44">
        <f t="shared" si="323"/>
        <v>330.69</v>
      </c>
      <c r="R558" s="44">
        <f t="shared" si="323"/>
        <v>330.69</v>
      </c>
      <c r="S558" s="44">
        <f t="shared" si="323"/>
        <v>330.69</v>
      </c>
      <c r="T558" s="44">
        <f t="shared" si="323"/>
        <v>330.69</v>
      </c>
      <c r="U558" s="44">
        <f t="shared" si="323"/>
        <v>330.69</v>
      </c>
      <c r="V558" s="44">
        <f t="shared" si="323"/>
        <v>330.69</v>
      </c>
      <c r="W558" s="44">
        <f t="shared" si="323"/>
        <v>330.69</v>
      </c>
      <c r="X558" s="44">
        <f t="shared" si="323"/>
        <v>330.69</v>
      </c>
      <c r="Y558" s="44">
        <f t="shared" si="323"/>
        <v>330.69</v>
      </c>
      <c r="Z558" s="44">
        <f t="shared" si="323"/>
        <v>330.69</v>
      </c>
      <c r="AA558" s="44">
        <f t="shared" si="323"/>
        <v>330.69</v>
      </c>
    </row>
    <row r="559" spans="1:27" collapsed="1" x14ac:dyDescent="0.2">
      <c r="A559" s="98" t="s">
        <v>2954</v>
      </c>
      <c r="B559" s="28" t="str">
        <f>"16"&amp;"."&amp;$B$801&amp;"."&amp;$B$802</f>
        <v>16.08.2023</v>
      </c>
      <c r="C559" s="90" t="s">
        <v>76</v>
      </c>
      <c r="D559" s="91">
        <f>ROUND(((D560+D561+D563+D562)/1000),5)</f>
        <v>1.86496</v>
      </c>
      <c r="E559" s="91">
        <f>ROUND(((E560+E561+E563+E562)/1000),5)</f>
        <v>1.63988</v>
      </c>
      <c r="F559" s="91">
        <f>ROUND(((F560+F561+F563+F562)/1000),5)</f>
        <v>1.56931</v>
      </c>
      <c r="G559" s="91">
        <f t="shared" ref="G559:AA559" si="324">ROUND(((G560+G561+G563+G562)/1000),5)</f>
        <v>1.5379499999999999</v>
      </c>
      <c r="H559" s="91">
        <f t="shared" si="324"/>
        <v>1.52406</v>
      </c>
      <c r="I559" s="91">
        <f t="shared" si="324"/>
        <v>1.55267</v>
      </c>
      <c r="J559" s="91">
        <f t="shared" si="324"/>
        <v>1.8235699999999999</v>
      </c>
      <c r="K559" s="91">
        <f t="shared" si="324"/>
        <v>2.2132200000000002</v>
      </c>
      <c r="L559" s="91">
        <f t="shared" si="324"/>
        <v>2.46502</v>
      </c>
      <c r="M559" s="91">
        <f t="shared" si="324"/>
        <v>2.75</v>
      </c>
      <c r="N559" s="91">
        <f t="shared" si="324"/>
        <v>3.0337900000000002</v>
      </c>
      <c r="O559" s="91">
        <f t="shared" si="324"/>
        <v>2.9631799999999999</v>
      </c>
      <c r="P559" s="91">
        <f t="shared" si="324"/>
        <v>2.8411599999999999</v>
      </c>
      <c r="Q559" s="91">
        <f t="shared" si="324"/>
        <v>3.1248800000000001</v>
      </c>
      <c r="R559" s="91">
        <f t="shared" si="324"/>
        <v>2.9600399999999998</v>
      </c>
      <c r="S559" s="91">
        <f t="shared" si="324"/>
        <v>2.9772599999999998</v>
      </c>
      <c r="T559" s="91">
        <f t="shared" si="324"/>
        <v>2.9562499999999998</v>
      </c>
      <c r="U559" s="91">
        <f t="shared" si="324"/>
        <v>2.8597100000000002</v>
      </c>
      <c r="V559" s="91">
        <f t="shared" si="324"/>
        <v>2.8265600000000002</v>
      </c>
      <c r="W559" s="91">
        <f t="shared" si="324"/>
        <v>2.7943799999999999</v>
      </c>
      <c r="X559" s="91">
        <f t="shared" si="324"/>
        <v>2.7877999999999998</v>
      </c>
      <c r="Y559" s="91">
        <f t="shared" si="324"/>
        <v>2.6434000000000002</v>
      </c>
      <c r="Z559" s="91">
        <f t="shared" si="324"/>
        <v>2.53654</v>
      </c>
      <c r="AA559" s="91">
        <f t="shared" si="324"/>
        <v>2.1170300000000002</v>
      </c>
    </row>
    <row r="560" spans="1:27" ht="12.75" hidden="1" customHeight="1" outlineLevel="1" x14ac:dyDescent="0.2">
      <c r="A560" s="99" t="s">
        <v>2955</v>
      </c>
      <c r="B560" s="63" t="s">
        <v>238</v>
      </c>
      <c r="C560" s="43" t="s">
        <v>79</v>
      </c>
      <c r="D560" s="44">
        <v>1096.17</v>
      </c>
      <c r="E560" s="44">
        <v>871.09</v>
      </c>
      <c r="F560" s="44">
        <v>800.52</v>
      </c>
      <c r="G560" s="44">
        <v>769.16</v>
      </c>
      <c r="H560" s="44">
        <v>755.27</v>
      </c>
      <c r="I560" s="44">
        <v>783.88</v>
      </c>
      <c r="J560" s="44">
        <v>1054.78</v>
      </c>
      <c r="K560" s="44">
        <v>1444.43</v>
      </c>
      <c r="L560" s="44">
        <v>1696.23</v>
      </c>
      <c r="M560" s="44">
        <v>1981.21</v>
      </c>
      <c r="N560" s="44">
        <v>2265</v>
      </c>
      <c r="O560" s="44">
        <v>2194.39</v>
      </c>
      <c r="P560" s="44">
        <v>2072.37</v>
      </c>
      <c r="Q560" s="44">
        <v>2356.09</v>
      </c>
      <c r="R560" s="44">
        <v>2191.25</v>
      </c>
      <c r="S560" s="44">
        <v>2208.4699999999998</v>
      </c>
      <c r="T560" s="44">
        <v>2187.46</v>
      </c>
      <c r="U560" s="44">
        <v>2090.92</v>
      </c>
      <c r="V560" s="44">
        <v>2057.77</v>
      </c>
      <c r="W560" s="44">
        <v>2025.59</v>
      </c>
      <c r="X560" s="44">
        <v>2019.01</v>
      </c>
      <c r="Y560" s="44">
        <v>1874.61</v>
      </c>
      <c r="Z560" s="44">
        <v>1767.75</v>
      </c>
      <c r="AA560" s="44">
        <v>1348.24</v>
      </c>
    </row>
    <row r="561" spans="1:27" ht="12.75" hidden="1" customHeight="1" outlineLevel="1" x14ac:dyDescent="0.2">
      <c r="A561" s="99" t="s">
        <v>2956</v>
      </c>
      <c r="B561" s="63" t="s">
        <v>90</v>
      </c>
      <c r="C561" s="43" t="s">
        <v>79</v>
      </c>
      <c r="D561" s="44">
        <f>$D$486</f>
        <v>434.18</v>
      </c>
      <c r="E561" s="44">
        <f t="shared" ref="E561:AA561" si="325">$D$486</f>
        <v>434.18</v>
      </c>
      <c r="F561" s="44">
        <f t="shared" si="325"/>
        <v>434.18</v>
      </c>
      <c r="G561" s="44">
        <f t="shared" si="325"/>
        <v>434.18</v>
      </c>
      <c r="H561" s="44">
        <f t="shared" si="325"/>
        <v>434.18</v>
      </c>
      <c r="I561" s="44">
        <f t="shared" si="325"/>
        <v>434.18</v>
      </c>
      <c r="J561" s="44">
        <f t="shared" si="325"/>
        <v>434.18</v>
      </c>
      <c r="K561" s="44">
        <f t="shared" si="325"/>
        <v>434.18</v>
      </c>
      <c r="L561" s="44">
        <f t="shared" si="325"/>
        <v>434.18</v>
      </c>
      <c r="M561" s="44">
        <f t="shared" si="325"/>
        <v>434.18</v>
      </c>
      <c r="N561" s="44">
        <f t="shared" si="325"/>
        <v>434.18</v>
      </c>
      <c r="O561" s="44">
        <f t="shared" si="325"/>
        <v>434.18</v>
      </c>
      <c r="P561" s="44">
        <f t="shared" si="325"/>
        <v>434.18</v>
      </c>
      <c r="Q561" s="44">
        <f t="shared" si="325"/>
        <v>434.18</v>
      </c>
      <c r="R561" s="44">
        <f t="shared" si="325"/>
        <v>434.18</v>
      </c>
      <c r="S561" s="44">
        <f t="shared" si="325"/>
        <v>434.18</v>
      </c>
      <c r="T561" s="44">
        <f t="shared" si="325"/>
        <v>434.18</v>
      </c>
      <c r="U561" s="44">
        <f t="shared" si="325"/>
        <v>434.18</v>
      </c>
      <c r="V561" s="44">
        <f t="shared" si="325"/>
        <v>434.18</v>
      </c>
      <c r="W561" s="44">
        <f t="shared" si="325"/>
        <v>434.18</v>
      </c>
      <c r="X561" s="44">
        <f t="shared" si="325"/>
        <v>434.18</v>
      </c>
      <c r="Y561" s="44">
        <f t="shared" si="325"/>
        <v>434.18</v>
      </c>
      <c r="Z561" s="44">
        <f t="shared" si="325"/>
        <v>434.18</v>
      </c>
      <c r="AA561" s="44">
        <f t="shared" si="325"/>
        <v>434.18</v>
      </c>
    </row>
    <row r="562" spans="1:27" ht="12.75" hidden="1" customHeight="1" outlineLevel="1" x14ac:dyDescent="0.2">
      <c r="A562" s="99" t="s">
        <v>2957</v>
      </c>
      <c r="B562" s="63" t="s">
        <v>83</v>
      </c>
      <c r="C562" s="43" t="s">
        <v>79</v>
      </c>
      <c r="D562" s="44">
        <v>3.92</v>
      </c>
      <c r="E562" s="44">
        <v>3.92</v>
      </c>
      <c r="F562" s="44">
        <v>3.92</v>
      </c>
      <c r="G562" s="44">
        <v>3.92</v>
      </c>
      <c r="H562" s="44">
        <v>3.92</v>
      </c>
      <c r="I562" s="44">
        <v>3.92</v>
      </c>
      <c r="J562" s="44">
        <v>3.92</v>
      </c>
      <c r="K562" s="44">
        <v>3.92</v>
      </c>
      <c r="L562" s="44">
        <v>3.92</v>
      </c>
      <c r="M562" s="44">
        <v>3.92</v>
      </c>
      <c r="N562" s="44">
        <v>3.92</v>
      </c>
      <c r="O562" s="44">
        <v>3.92</v>
      </c>
      <c r="P562" s="44">
        <v>3.92</v>
      </c>
      <c r="Q562" s="44">
        <v>3.92</v>
      </c>
      <c r="R562" s="44">
        <v>3.92</v>
      </c>
      <c r="S562" s="44">
        <v>3.92</v>
      </c>
      <c r="T562" s="44">
        <v>3.92</v>
      </c>
      <c r="U562" s="44">
        <v>3.92</v>
      </c>
      <c r="V562" s="44">
        <v>3.92</v>
      </c>
      <c r="W562" s="44">
        <v>3.92</v>
      </c>
      <c r="X562" s="44">
        <v>3.92</v>
      </c>
      <c r="Y562" s="44">
        <v>3.92</v>
      </c>
      <c r="Z562" s="44">
        <v>3.92</v>
      </c>
      <c r="AA562" s="44">
        <v>3.92</v>
      </c>
    </row>
    <row r="563" spans="1:27" ht="12.75" hidden="1" customHeight="1" outlineLevel="1" x14ac:dyDescent="0.2">
      <c r="A563" s="99" t="s">
        <v>2958</v>
      </c>
      <c r="B563" s="63" t="s">
        <v>81</v>
      </c>
      <c r="C563" s="43" t="s">
        <v>79</v>
      </c>
      <c r="D563" s="44">
        <f>$D$11</f>
        <v>330.69</v>
      </c>
      <c r="E563" s="44">
        <f t="shared" ref="E563:AA563" si="326">$D$11</f>
        <v>330.69</v>
      </c>
      <c r="F563" s="44">
        <f t="shared" si="326"/>
        <v>330.69</v>
      </c>
      <c r="G563" s="44">
        <f t="shared" si="326"/>
        <v>330.69</v>
      </c>
      <c r="H563" s="44">
        <f t="shared" si="326"/>
        <v>330.69</v>
      </c>
      <c r="I563" s="44">
        <f t="shared" si="326"/>
        <v>330.69</v>
      </c>
      <c r="J563" s="44">
        <f t="shared" si="326"/>
        <v>330.69</v>
      </c>
      <c r="K563" s="44">
        <f t="shared" si="326"/>
        <v>330.69</v>
      </c>
      <c r="L563" s="44">
        <f t="shared" si="326"/>
        <v>330.69</v>
      </c>
      <c r="M563" s="44">
        <f t="shared" si="326"/>
        <v>330.69</v>
      </c>
      <c r="N563" s="44">
        <f t="shared" si="326"/>
        <v>330.69</v>
      </c>
      <c r="O563" s="44">
        <f t="shared" si="326"/>
        <v>330.69</v>
      </c>
      <c r="P563" s="44">
        <f t="shared" si="326"/>
        <v>330.69</v>
      </c>
      <c r="Q563" s="44">
        <f t="shared" si="326"/>
        <v>330.69</v>
      </c>
      <c r="R563" s="44">
        <f t="shared" si="326"/>
        <v>330.69</v>
      </c>
      <c r="S563" s="44">
        <f t="shared" si="326"/>
        <v>330.69</v>
      </c>
      <c r="T563" s="44">
        <f t="shared" si="326"/>
        <v>330.69</v>
      </c>
      <c r="U563" s="44">
        <f t="shared" si="326"/>
        <v>330.69</v>
      </c>
      <c r="V563" s="44">
        <f t="shared" si="326"/>
        <v>330.69</v>
      </c>
      <c r="W563" s="44">
        <f t="shared" si="326"/>
        <v>330.69</v>
      </c>
      <c r="X563" s="44">
        <f t="shared" si="326"/>
        <v>330.69</v>
      </c>
      <c r="Y563" s="44">
        <f t="shared" si="326"/>
        <v>330.69</v>
      </c>
      <c r="Z563" s="44">
        <f t="shared" si="326"/>
        <v>330.69</v>
      </c>
      <c r="AA563" s="44">
        <f t="shared" si="326"/>
        <v>330.69</v>
      </c>
    </row>
    <row r="564" spans="1:27" collapsed="1" x14ac:dyDescent="0.2">
      <c r="A564" s="98" t="s">
        <v>2959</v>
      </c>
      <c r="B564" s="28" t="str">
        <f>"17"&amp;"."&amp;$B$801&amp;"."&amp;$B$802</f>
        <v>17.08.2023</v>
      </c>
      <c r="C564" s="90" t="s">
        <v>76</v>
      </c>
      <c r="D564" s="91">
        <f>ROUND(((D565+D566+D568+D567)/1000),5)</f>
        <v>1.8213600000000001</v>
      </c>
      <c r="E564" s="91">
        <f>ROUND(((E565+E566+E568+E567)/1000),5)</f>
        <v>1.71557</v>
      </c>
      <c r="F564" s="91">
        <f>ROUND(((F565+F566+F568+F567)/1000),5)</f>
        <v>1.6287</v>
      </c>
      <c r="G564" s="91">
        <f t="shared" ref="G564:AA564" si="327">ROUND(((G565+G566+G568+G567)/1000),5)</f>
        <v>1.0030699999999999</v>
      </c>
      <c r="H564" s="91">
        <f t="shared" si="327"/>
        <v>0.99199000000000004</v>
      </c>
      <c r="I564" s="91">
        <f t="shared" si="327"/>
        <v>1.0283500000000001</v>
      </c>
      <c r="J564" s="91">
        <f t="shared" si="327"/>
        <v>1.78962</v>
      </c>
      <c r="K564" s="91">
        <f t="shared" si="327"/>
        <v>2.21706</v>
      </c>
      <c r="L564" s="91">
        <f t="shared" si="327"/>
        <v>2.4714</v>
      </c>
      <c r="M564" s="91">
        <f t="shared" si="327"/>
        <v>2.7784399999999998</v>
      </c>
      <c r="N564" s="91">
        <f t="shared" si="327"/>
        <v>2.8288199999999999</v>
      </c>
      <c r="O564" s="91">
        <f t="shared" si="327"/>
        <v>2.8367300000000002</v>
      </c>
      <c r="P564" s="91">
        <f t="shared" si="327"/>
        <v>2.83941</v>
      </c>
      <c r="Q564" s="91">
        <f t="shared" si="327"/>
        <v>2.9042500000000002</v>
      </c>
      <c r="R564" s="91">
        <f t="shared" si="327"/>
        <v>3.0853799999999998</v>
      </c>
      <c r="S564" s="91">
        <f t="shared" si="327"/>
        <v>3.0722499999999999</v>
      </c>
      <c r="T564" s="91">
        <f t="shared" si="327"/>
        <v>2.9839699999999998</v>
      </c>
      <c r="U564" s="91">
        <f t="shared" si="327"/>
        <v>2.8593700000000002</v>
      </c>
      <c r="V564" s="91">
        <f t="shared" si="327"/>
        <v>2.7990499999999998</v>
      </c>
      <c r="W564" s="91">
        <f t="shared" si="327"/>
        <v>2.7316099999999999</v>
      </c>
      <c r="X564" s="91">
        <f t="shared" si="327"/>
        <v>2.7445400000000002</v>
      </c>
      <c r="Y564" s="91">
        <f t="shared" si="327"/>
        <v>2.61449</v>
      </c>
      <c r="Z564" s="91">
        <f t="shared" si="327"/>
        <v>2.4434399999999998</v>
      </c>
      <c r="AA564" s="91">
        <f t="shared" si="327"/>
        <v>2.04623</v>
      </c>
    </row>
    <row r="565" spans="1:27" ht="12.75" hidden="1" customHeight="1" outlineLevel="1" x14ac:dyDescent="0.2">
      <c r="A565" s="99" t="s">
        <v>2960</v>
      </c>
      <c r="B565" s="63" t="s">
        <v>238</v>
      </c>
      <c r="C565" s="43" t="s">
        <v>79</v>
      </c>
      <c r="D565" s="44">
        <v>1052.57</v>
      </c>
      <c r="E565" s="44">
        <v>946.78</v>
      </c>
      <c r="F565" s="44">
        <v>859.91</v>
      </c>
      <c r="G565" s="44">
        <v>234.28</v>
      </c>
      <c r="H565" s="44">
        <v>223.2</v>
      </c>
      <c r="I565" s="44">
        <v>259.56</v>
      </c>
      <c r="J565" s="44">
        <v>1020.83</v>
      </c>
      <c r="K565" s="44">
        <v>1448.27</v>
      </c>
      <c r="L565" s="44">
        <v>1702.61</v>
      </c>
      <c r="M565" s="44">
        <v>2009.65</v>
      </c>
      <c r="N565" s="44">
        <v>2060.0300000000002</v>
      </c>
      <c r="O565" s="44">
        <v>2067.94</v>
      </c>
      <c r="P565" s="44">
        <v>2070.62</v>
      </c>
      <c r="Q565" s="44">
        <v>2135.46</v>
      </c>
      <c r="R565" s="44">
        <v>2316.59</v>
      </c>
      <c r="S565" s="44">
        <v>2303.46</v>
      </c>
      <c r="T565" s="44">
        <v>2215.1799999999998</v>
      </c>
      <c r="U565" s="44">
        <v>2090.58</v>
      </c>
      <c r="V565" s="44">
        <v>2030.26</v>
      </c>
      <c r="W565" s="44">
        <v>1962.82</v>
      </c>
      <c r="X565" s="44">
        <v>1975.75</v>
      </c>
      <c r="Y565" s="44">
        <v>1845.7</v>
      </c>
      <c r="Z565" s="44">
        <v>1674.65</v>
      </c>
      <c r="AA565" s="44">
        <v>1277.44</v>
      </c>
    </row>
    <row r="566" spans="1:27" ht="12.75" hidden="1" customHeight="1" outlineLevel="1" x14ac:dyDescent="0.2">
      <c r="A566" s="99" t="s">
        <v>2961</v>
      </c>
      <c r="B566" s="63" t="s">
        <v>90</v>
      </c>
      <c r="C566" s="43" t="s">
        <v>79</v>
      </c>
      <c r="D566" s="44">
        <f>$D$486</f>
        <v>434.18</v>
      </c>
      <c r="E566" s="44">
        <f t="shared" ref="E566:AA566" si="328">$D$486</f>
        <v>434.18</v>
      </c>
      <c r="F566" s="44">
        <f t="shared" si="328"/>
        <v>434.18</v>
      </c>
      <c r="G566" s="44">
        <f t="shared" si="328"/>
        <v>434.18</v>
      </c>
      <c r="H566" s="44">
        <f t="shared" si="328"/>
        <v>434.18</v>
      </c>
      <c r="I566" s="44">
        <f t="shared" si="328"/>
        <v>434.18</v>
      </c>
      <c r="J566" s="44">
        <f t="shared" si="328"/>
        <v>434.18</v>
      </c>
      <c r="K566" s="44">
        <f t="shared" si="328"/>
        <v>434.18</v>
      </c>
      <c r="L566" s="44">
        <f t="shared" si="328"/>
        <v>434.18</v>
      </c>
      <c r="M566" s="44">
        <f t="shared" si="328"/>
        <v>434.18</v>
      </c>
      <c r="N566" s="44">
        <f t="shared" si="328"/>
        <v>434.18</v>
      </c>
      <c r="O566" s="44">
        <f t="shared" si="328"/>
        <v>434.18</v>
      </c>
      <c r="P566" s="44">
        <f t="shared" si="328"/>
        <v>434.18</v>
      </c>
      <c r="Q566" s="44">
        <f t="shared" si="328"/>
        <v>434.18</v>
      </c>
      <c r="R566" s="44">
        <f t="shared" si="328"/>
        <v>434.18</v>
      </c>
      <c r="S566" s="44">
        <f t="shared" si="328"/>
        <v>434.18</v>
      </c>
      <c r="T566" s="44">
        <f t="shared" si="328"/>
        <v>434.18</v>
      </c>
      <c r="U566" s="44">
        <f t="shared" si="328"/>
        <v>434.18</v>
      </c>
      <c r="V566" s="44">
        <f t="shared" si="328"/>
        <v>434.18</v>
      </c>
      <c r="W566" s="44">
        <f t="shared" si="328"/>
        <v>434.18</v>
      </c>
      <c r="X566" s="44">
        <f t="shared" si="328"/>
        <v>434.18</v>
      </c>
      <c r="Y566" s="44">
        <f t="shared" si="328"/>
        <v>434.18</v>
      </c>
      <c r="Z566" s="44">
        <f t="shared" si="328"/>
        <v>434.18</v>
      </c>
      <c r="AA566" s="44">
        <f t="shared" si="328"/>
        <v>434.18</v>
      </c>
    </row>
    <row r="567" spans="1:27" ht="12.75" hidden="1" customHeight="1" outlineLevel="1" x14ac:dyDescent="0.2">
      <c r="A567" s="99" t="s">
        <v>2962</v>
      </c>
      <c r="B567" s="63" t="s">
        <v>83</v>
      </c>
      <c r="C567" s="43" t="s">
        <v>79</v>
      </c>
      <c r="D567" s="44">
        <v>3.92</v>
      </c>
      <c r="E567" s="44">
        <v>3.92</v>
      </c>
      <c r="F567" s="44">
        <v>3.92</v>
      </c>
      <c r="G567" s="44">
        <v>3.92</v>
      </c>
      <c r="H567" s="44">
        <v>3.92</v>
      </c>
      <c r="I567" s="44">
        <v>3.92</v>
      </c>
      <c r="J567" s="44">
        <v>3.92</v>
      </c>
      <c r="K567" s="44">
        <v>3.92</v>
      </c>
      <c r="L567" s="44">
        <v>3.92</v>
      </c>
      <c r="M567" s="44">
        <v>3.92</v>
      </c>
      <c r="N567" s="44">
        <v>3.92</v>
      </c>
      <c r="O567" s="44">
        <v>3.92</v>
      </c>
      <c r="P567" s="44">
        <v>3.92</v>
      </c>
      <c r="Q567" s="44">
        <v>3.92</v>
      </c>
      <c r="R567" s="44">
        <v>3.92</v>
      </c>
      <c r="S567" s="44">
        <v>3.92</v>
      </c>
      <c r="T567" s="44">
        <v>3.92</v>
      </c>
      <c r="U567" s="44">
        <v>3.92</v>
      </c>
      <c r="V567" s="44">
        <v>3.92</v>
      </c>
      <c r="W567" s="44">
        <v>3.92</v>
      </c>
      <c r="X567" s="44">
        <v>3.92</v>
      </c>
      <c r="Y567" s="44">
        <v>3.92</v>
      </c>
      <c r="Z567" s="44">
        <v>3.92</v>
      </c>
      <c r="AA567" s="44">
        <v>3.92</v>
      </c>
    </row>
    <row r="568" spans="1:27" ht="12.75" hidden="1" customHeight="1" outlineLevel="1" x14ac:dyDescent="0.2">
      <c r="A568" s="99" t="s">
        <v>2963</v>
      </c>
      <c r="B568" s="63" t="s">
        <v>81</v>
      </c>
      <c r="C568" s="43" t="s">
        <v>79</v>
      </c>
      <c r="D568" s="44">
        <f>$D$11</f>
        <v>330.69</v>
      </c>
      <c r="E568" s="44">
        <f t="shared" ref="E568:AA568" si="329">$D$11</f>
        <v>330.69</v>
      </c>
      <c r="F568" s="44">
        <f t="shared" si="329"/>
        <v>330.69</v>
      </c>
      <c r="G568" s="44">
        <f t="shared" si="329"/>
        <v>330.69</v>
      </c>
      <c r="H568" s="44">
        <f t="shared" si="329"/>
        <v>330.69</v>
      </c>
      <c r="I568" s="44">
        <f t="shared" si="329"/>
        <v>330.69</v>
      </c>
      <c r="J568" s="44">
        <f t="shared" si="329"/>
        <v>330.69</v>
      </c>
      <c r="K568" s="44">
        <f t="shared" si="329"/>
        <v>330.69</v>
      </c>
      <c r="L568" s="44">
        <f t="shared" si="329"/>
        <v>330.69</v>
      </c>
      <c r="M568" s="44">
        <f t="shared" si="329"/>
        <v>330.69</v>
      </c>
      <c r="N568" s="44">
        <f t="shared" si="329"/>
        <v>330.69</v>
      </c>
      <c r="O568" s="44">
        <f t="shared" si="329"/>
        <v>330.69</v>
      </c>
      <c r="P568" s="44">
        <f t="shared" si="329"/>
        <v>330.69</v>
      </c>
      <c r="Q568" s="44">
        <f t="shared" si="329"/>
        <v>330.69</v>
      </c>
      <c r="R568" s="44">
        <f t="shared" si="329"/>
        <v>330.69</v>
      </c>
      <c r="S568" s="44">
        <f t="shared" si="329"/>
        <v>330.69</v>
      </c>
      <c r="T568" s="44">
        <f t="shared" si="329"/>
        <v>330.69</v>
      </c>
      <c r="U568" s="44">
        <f t="shared" si="329"/>
        <v>330.69</v>
      </c>
      <c r="V568" s="44">
        <f t="shared" si="329"/>
        <v>330.69</v>
      </c>
      <c r="W568" s="44">
        <f t="shared" si="329"/>
        <v>330.69</v>
      </c>
      <c r="X568" s="44">
        <f t="shared" si="329"/>
        <v>330.69</v>
      </c>
      <c r="Y568" s="44">
        <f t="shared" si="329"/>
        <v>330.69</v>
      </c>
      <c r="Z568" s="44">
        <f t="shared" si="329"/>
        <v>330.69</v>
      </c>
      <c r="AA568" s="44">
        <f t="shared" si="329"/>
        <v>330.69</v>
      </c>
    </row>
    <row r="569" spans="1:27" collapsed="1" x14ac:dyDescent="0.2">
      <c r="A569" s="98" t="s">
        <v>2964</v>
      </c>
      <c r="B569" s="28" t="str">
        <f>"18"&amp;"."&amp;$B$801&amp;"."&amp;$B$802</f>
        <v>18.08.2023</v>
      </c>
      <c r="C569" s="90" t="s">
        <v>76</v>
      </c>
      <c r="D569" s="91">
        <f>ROUND(((D570+D571+D573+D572)/1000),5)</f>
        <v>1.8118700000000001</v>
      </c>
      <c r="E569" s="91">
        <f>ROUND(((E570+E571+E573+E572)/1000),5)</f>
        <v>1.65368</v>
      </c>
      <c r="F569" s="91">
        <f>ROUND(((F570+F571+F573+F572)/1000),5)</f>
        <v>1.5654600000000001</v>
      </c>
      <c r="G569" s="91">
        <f t="shared" ref="G569:AA569" si="330">ROUND(((G570+G571+G573+G572)/1000),5)</f>
        <v>1.5245299999999999</v>
      </c>
      <c r="H569" s="91">
        <f t="shared" si="330"/>
        <v>1.50322</v>
      </c>
      <c r="I569" s="91">
        <f t="shared" si="330"/>
        <v>1.5419799999999999</v>
      </c>
      <c r="J569" s="91">
        <f t="shared" si="330"/>
        <v>1.7452099999999999</v>
      </c>
      <c r="K569" s="91">
        <f t="shared" si="330"/>
        <v>2.3001299999999998</v>
      </c>
      <c r="L569" s="91">
        <f t="shared" si="330"/>
        <v>2.5939100000000002</v>
      </c>
      <c r="M569" s="91">
        <f t="shared" si="330"/>
        <v>2.8260399999999999</v>
      </c>
      <c r="N569" s="91">
        <f t="shared" si="330"/>
        <v>2.85351</v>
      </c>
      <c r="O569" s="91">
        <f t="shared" si="330"/>
        <v>2.8961000000000001</v>
      </c>
      <c r="P569" s="91">
        <f t="shared" si="330"/>
        <v>2.9182100000000002</v>
      </c>
      <c r="Q569" s="91">
        <f t="shared" si="330"/>
        <v>2.9843299999999999</v>
      </c>
      <c r="R569" s="91">
        <f t="shared" si="330"/>
        <v>3.1763400000000002</v>
      </c>
      <c r="S569" s="91">
        <f t="shared" si="330"/>
        <v>3.1738</v>
      </c>
      <c r="T569" s="91">
        <f t="shared" si="330"/>
        <v>3.2014399999999998</v>
      </c>
      <c r="U569" s="91">
        <f t="shared" si="330"/>
        <v>3.1142799999999999</v>
      </c>
      <c r="V569" s="91">
        <f t="shared" si="330"/>
        <v>2.9708199999999998</v>
      </c>
      <c r="W569" s="91">
        <f t="shared" si="330"/>
        <v>2.91709</v>
      </c>
      <c r="X569" s="91">
        <f t="shared" si="330"/>
        <v>2.8428</v>
      </c>
      <c r="Y569" s="91">
        <f t="shared" si="330"/>
        <v>2.8020900000000002</v>
      </c>
      <c r="Z569" s="91">
        <f t="shared" si="330"/>
        <v>2.5935700000000002</v>
      </c>
      <c r="AA569" s="91">
        <f t="shared" si="330"/>
        <v>2.3676900000000001</v>
      </c>
    </row>
    <row r="570" spans="1:27" ht="12.75" hidden="1" customHeight="1" outlineLevel="1" x14ac:dyDescent="0.2">
      <c r="A570" s="99" t="s">
        <v>2965</v>
      </c>
      <c r="B570" s="63" t="s">
        <v>238</v>
      </c>
      <c r="C570" s="43" t="s">
        <v>79</v>
      </c>
      <c r="D570" s="44">
        <v>1043.08</v>
      </c>
      <c r="E570" s="44">
        <v>884.89</v>
      </c>
      <c r="F570" s="44">
        <v>796.67</v>
      </c>
      <c r="G570" s="44">
        <v>755.74</v>
      </c>
      <c r="H570" s="44">
        <v>734.43</v>
      </c>
      <c r="I570" s="44">
        <v>773.19</v>
      </c>
      <c r="J570" s="44">
        <v>976.42</v>
      </c>
      <c r="K570" s="44">
        <v>1531.34</v>
      </c>
      <c r="L570" s="44">
        <v>1825.12</v>
      </c>
      <c r="M570" s="44">
        <v>2057.25</v>
      </c>
      <c r="N570" s="44">
        <v>2084.7199999999998</v>
      </c>
      <c r="O570" s="44">
        <v>2127.31</v>
      </c>
      <c r="P570" s="44">
        <v>2149.42</v>
      </c>
      <c r="Q570" s="44">
        <v>2215.54</v>
      </c>
      <c r="R570" s="44">
        <v>2407.5500000000002</v>
      </c>
      <c r="S570" s="44">
        <v>2405.0100000000002</v>
      </c>
      <c r="T570" s="44">
        <v>2432.65</v>
      </c>
      <c r="U570" s="44">
        <v>2345.4899999999998</v>
      </c>
      <c r="V570" s="44">
        <v>2202.0300000000002</v>
      </c>
      <c r="W570" s="44">
        <v>2148.3000000000002</v>
      </c>
      <c r="X570" s="44">
        <v>2074.0100000000002</v>
      </c>
      <c r="Y570" s="44">
        <v>2033.3</v>
      </c>
      <c r="Z570" s="44">
        <v>1824.78</v>
      </c>
      <c r="AA570" s="44">
        <v>1598.9</v>
      </c>
    </row>
    <row r="571" spans="1:27" ht="12.75" hidden="1" customHeight="1" outlineLevel="1" x14ac:dyDescent="0.2">
      <c r="A571" s="99" t="s">
        <v>2966</v>
      </c>
      <c r="B571" s="63" t="s">
        <v>90</v>
      </c>
      <c r="C571" s="43" t="s">
        <v>79</v>
      </c>
      <c r="D571" s="44">
        <f>$D$486</f>
        <v>434.18</v>
      </c>
      <c r="E571" s="44">
        <f t="shared" ref="E571:AA571" si="331">$D$486</f>
        <v>434.18</v>
      </c>
      <c r="F571" s="44">
        <f t="shared" si="331"/>
        <v>434.18</v>
      </c>
      <c r="G571" s="44">
        <f t="shared" si="331"/>
        <v>434.18</v>
      </c>
      <c r="H571" s="44">
        <f t="shared" si="331"/>
        <v>434.18</v>
      </c>
      <c r="I571" s="44">
        <f t="shared" si="331"/>
        <v>434.18</v>
      </c>
      <c r="J571" s="44">
        <f t="shared" si="331"/>
        <v>434.18</v>
      </c>
      <c r="K571" s="44">
        <f t="shared" si="331"/>
        <v>434.18</v>
      </c>
      <c r="L571" s="44">
        <f t="shared" si="331"/>
        <v>434.18</v>
      </c>
      <c r="M571" s="44">
        <f t="shared" si="331"/>
        <v>434.18</v>
      </c>
      <c r="N571" s="44">
        <f t="shared" si="331"/>
        <v>434.18</v>
      </c>
      <c r="O571" s="44">
        <f t="shared" si="331"/>
        <v>434.18</v>
      </c>
      <c r="P571" s="44">
        <f t="shared" si="331"/>
        <v>434.18</v>
      </c>
      <c r="Q571" s="44">
        <f t="shared" si="331"/>
        <v>434.18</v>
      </c>
      <c r="R571" s="44">
        <f t="shared" si="331"/>
        <v>434.18</v>
      </c>
      <c r="S571" s="44">
        <f t="shared" si="331"/>
        <v>434.18</v>
      </c>
      <c r="T571" s="44">
        <f t="shared" si="331"/>
        <v>434.18</v>
      </c>
      <c r="U571" s="44">
        <f t="shared" si="331"/>
        <v>434.18</v>
      </c>
      <c r="V571" s="44">
        <f t="shared" si="331"/>
        <v>434.18</v>
      </c>
      <c r="W571" s="44">
        <f t="shared" si="331"/>
        <v>434.18</v>
      </c>
      <c r="X571" s="44">
        <f t="shared" si="331"/>
        <v>434.18</v>
      </c>
      <c r="Y571" s="44">
        <f t="shared" si="331"/>
        <v>434.18</v>
      </c>
      <c r="Z571" s="44">
        <f t="shared" si="331"/>
        <v>434.18</v>
      </c>
      <c r="AA571" s="44">
        <f t="shared" si="331"/>
        <v>434.18</v>
      </c>
    </row>
    <row r="572" spans="1:27" ht="12.75" hidden="1" customHeight="1" outlineLevel="1" x14ac:dyDescent="0.2">
      <c r="A572" s="99" t="s">
        <v>2967</v>
      </c>
      <c r="B572" s="63" t="s">
        <v>83</v>
      </c>
      <c r="C572" s="43" t="s">
        <v>79</v>
      </c>
      <c r="D572" s="44">
        <v>3.92</v>
      </c>
      <c r="E572" s="44">
        <v>3.92</v>
      </c>
      <c r="F572" s="44">
        <v>3.92</v>
      </c>
      <c r="G572" s="44">
        <v>3.92</v>
      </c>
      <c r="H572" s="44">
        <v>3.92</v>
      </c>
      <c r="I572" s="44">
        <v>3.92</v>
      </c>
      <c r="J572" s="44">
        <v>3.92</v>
      </c>
      <c r="K572" s="44">
        <v>3.92</v>
      </c>
      <c r="L572" s="44">
        <v>3.92</v>
      </c>
      <c r="M572" s="44">
        <v>3.92</v>
      </c>
      <c r="N572" s="44">
        <v>3.92</v>
      </c>
      <c r="O572" s="44">
        <v>3.92</v>
      </c>
      <c r="P572" s="44">
        <v>3.92</v>
      </c>
      <c r="Q572" s="44">
        <v>3.92</v>
      </c>
      <c r="R572" s="44">
        <v>3.92</v>
      </c>
      <c r="S572" s="44">
        <v>3.92</v>
      </c>
      <c r="T572" s="44">
        <v>3.92</v>
      </c>
      <c r="U572" s="44">
        <v>3.92</v>
      </c>
      <c r="V572" s="44">
        <v>3.92</v>
      </c>
      <c r="W572" s="44">
        <v>3.92</v>
      </c>
      <c r="X572" s="44">
        <v>3.92</v>
      </c>
      <c r="Y572" s="44">
        <v>3.92</v>
      </c>
      <c r="Z572" s="44">
        <v>3.92</v>
      </c>
      <c r="AA572" s="44">
        <v>3.92</v>
      </c>
    </row>
    <row r="573" spans="1:27" ht="12.75" hidden="1" customHeight="1" outlineLevel="1" x14ac:dyDescent="0.2">
      <c r="A573" s="99" t="s">
        <v>2968</v>
      </c>
      <c r="B573" s="63" t="s">
        <v>81</v>
      </c>
      <c r="C573" s="43" t="s">
        <v>79</v>
      </c>
      <c r="D573" s="44">
        <f>$D$11</f>
        <v>330.69</v>
      </c>
      <c r="E573" s="44">
        <f t="shared" ref="E573:AA573" si="332">$D$11</f>
        <v>330.69</v>
      </c>
      <c r="F573" s="44">
        <f t="shared" si="332"/>
        <v>330.69</v>
      </c>
      <c r="G573" s="44">
        <f t="shared" si="332"/>
        <v>330.69</v>
      </c>
      <c r="H573" s="44">
        <f t="shared" si="332"/>
        <v>330.69</v>
      </c>
      <c r="I573" s="44">
        <f t="shared" si="332"/>
        <v>330.69</v>
      </c>
      <c r="J573" s="44">
        <f t="shared" si="332"/>
        <v>330.69</v>
      </c>
      <c r="K573" s="44">
        <f t="shared" si="332"/>
        <v>330.69</v>
      </c>
      <c r="L573" s="44">
        <f t="shared" si="332"/>
        <v>330.69</v>
      </c>
      <c r="M573" s="44">
        <f t="shared" si="332"/>
        <v>330.69</v>
      </c>
      <c r="N573" s="44">
        <f t="shared" si="332"/>
        <v>330.69</v>
      </c>
      <c r="O573" s="44">
        <f t="shared" si="332"/>
        <v>330.69</v>
      </c>
      <c r="P573" s="44">
        <f t="shared" si="332"/>
        <v>330.69</v>
      </c>
      <c r="Q573" s="44">
        <f t="shared" si="332"/>
        <v>330.69</v>
      </c>
      <c r="R573" s="44">
        <f t="shared" si="332"/>
        <v>330.69</v>
      </c>
      <c r="S573" s="44">
        <f t="shared" si="332"/>
        <v>330.69</v>
      </c>
      <c r="T573" s="44">
        <f t="shared" si="332"/>
        <v>330.69</v>
      </c>
      <c r="U573" s="44">
        <f t="shared" si="332"/>
        <v>330.69</v>
      </c>
      <c r="V573" s="44">
        <f t="shared" si="332"/>
        <v>330.69</v>
      </c>
      <c r="W573" s="44">
        <f t="shared" si="332"/>
        <v>330.69</v>
      </c>
      <c r="X573" s="44">
        <f t="shared" si="332"/>
        <v>330.69</v>
      </c>
      <c r="Y573" s="44">
        <f t="shared" si="332"/>
        <v>330.69</v>
      </c>
      <c r="Z573" s="44">
        <f t="shared" si="332"/>
        <v>330.69</v>
      </c>
      <c r="AA573" s="44">
        <f t="shared" si="332"/>
        <v>330.69</v>
      </c>
    </row>
    <row r="574" spans="1:27" collapsed="1" x14ac:dyDescent="0.2">
      <c r="A574" s="98" t="s">
        <v>2969</v>
      </c>
      <c r="B574" s="28" t="str">
        <f>"19"&amp;"."&amp;$B$801&amp;"."&amp;$B$802</f>
        <v>19.08.2023</v>
      </c>
      <c r="C574" s="90" t="s">
        <v>76</v>
      </c>
      <c r="D574" s="91">
        <f>ROUND(((D575+D576+D578+D577)/1000),5)</f>
        <v>2.17204</v>
      </c>
      <c r="E574" s="91">
        <f>ROUND(((E575+E576+E578+E577)/1000),5)</f>
        <v>1.9963599999999999</v>
      </c>
      <c r="F574" s="91">
        <f>ROUND(((F575+F576+F578+F577)/1000),5)</f>
        <v>1.87148</v>
      </c>
      <c r="G574" s="91">
        <f t="shared" ref="G574:AA574" si="333">ROUND(((G575+G576+G578+G577)/1000),5)</f>
        <v>1.74549</v>
      </c>
      <c r="H574" s="91">
        <f t="shared" si="333"/>
        <v>1.6988000000000001</v>
      </c>
      <c r="I574" s="91">
        <f t="shared" si="333"/>
        <v>1.6778299999999999</v>
      </c>
      <c r="J574" s="91">
        <f t="shared" si="333"/>
        <v>1.6969399999999999</v>
      </c>
      <c r="K574" s="91">
        <f t="shared" si="333"/>
        <v>2.0763799999999999</v>
      </c>
      <c r="L574" s="91">
        <f t="shared" si="333"/>
        <v>2.4265400000000001</v>
      </c>
      <c r="M574" s="91">
        <f t="shared" si="333"/>
        <v>2.6440800000000002</v>
      </c>
      <c r="N574" s="91">
        <f t="shared" si="333"/>
        <v>2.7923399999999998</v>
      </c>
      <c r="O574" s="91">
        <f t="shared" si="333"/>
        <v>2.8083200000000001</v>
      </c>
      <c r="P574" s="91">
        <f t="shared" si="333"/>
        <v>2.8085100000000001</v>
      </c>
      <c r="Q574" s="91">
        <f t="shared" si="333"/>
        <v>2.80863</v>
      </c>
      <c r="R574" s="91">
        <f t="shared" si="333"/>
        <v>2.8138399999999999</v>
      </c>
      <c r="S574" s="91">
        <f t="shared" si="333"/>
        <v>2.80952</v>
      </c>
      <c r="T574" s="91">
        <f t="shared" si="333"/>
        <v>2.73766</v>
      </c>
      <c r="U574" s="91">
        <f t="shared" si="333"/>
        <v>2.7136399999999998</v>
      </c>
      <c r="V574" s="91">
        <f t="shared" si="333"/>
        <v>2.6894499999999999</v>
      </c>
      <c r="W574" s="91">
        <f t="shared" si="333"/>
        <v>2.6492499999999999</v>
      </c>
      <c r="X574" s="91">
        <f t="shared" si="333"/>
        <v>2.6537700000000002</v>
      </c>
      <c r="Y574" s="91">
        <f t="shared" si="333"/>
        <v>2.6632099999999999</v>
      </c>
      <c r="Z574" s="91">
        <f t="shared" si="333"/>
        <v>2.4822099999999998</v>
      </c>
      <c r="AA574" s="91">
        <f t="shared" si="333"/>
        <v>2.3230300000000002</v>
      </c>
    </row>
    <row r="575" spans="1:27" ht="12.75" hidden="1" customHeight="1" outlineLevel="1" x14ac:dyDescent="0.2">
      <c r="A575" s="99" t="s">
        <v>2970</v>
      </c>
      <c r="B575" s="63" t="s">
        <v>238</v>
      </c>
      <c r="C575" s="43" t="s">
        <v>79</v>
      </c>
      <c r="D575" s="44">
        <v>1403.25</v>
      </c>
      <c r="E575" s="44">
        <v>1227.57</v>
      </c>
      <c r="F575" s="44">
        <v>1102.69</v>
      </c>
      <c r="G575" s="44">
        <v>976.7</v>
      </c>
      <c r="H575" s="44">
        <v>930.01</v>
      </c>
      <c r="I575" s="44">
        <v>909.04</v>
      </c>
      <c r="J575" s="44">
        <v>928.15</v>
      </c>
      <c r="K575" s="44">
        <v>1307.5899999999999</v>
      </c>
      <c r="L575" s="44">
        <v>1657.75</v>
      </c>
      <c r="M575" s="44">
        <v>1875.29</v>
      </c>
      <c r="N575" s="44">
        <v>2023.55</v>
      </c>
      <c r="O575" s="44">
        <v>2039.53</v>
      </c>
      <c r="P575" s="44">
        <v>2039.72</v>
      </c>
      <c r="Q575" s="44">
        <v>2039.84</v>
      </c>
      <c r="R575" s="44">
        <v>2045.05</v>
      </c>
      <c r="S575" s="44">
        <v>2040.73</v>
      </c>
      <c r="T575" s="44">
        <v>1968.87</v>
      </c>
      <c r="U575" s="44">
        <v>1944.85</v>
      </c>
      <c r="V575" s="44">
        <v>1920.66</v>
      </c>
      <c r="W575" s="44">
        <v>1880.46</v>
      </c>
      <c r="X575" s="44">
        <v>1884.98</v>
      </c>
      <c r="Y575" s="44">
        <v>1894.42</v>
      </c>
      <c r="Z575" s="44">
        <v>1713.42</v>
      </c>
      <c r="AA575" s="44">
        <v>1554.24</v>
      </c>
    </row>
    <row r="576" spans="1:27" ht="12.75" hidden="1" customHeight="1" outlineLevel="1" x14ac:dyDescent="0.2">
      <c r="A576" s="99" t="s">
        <v>2971</v>
      </c>
      <c r="B576" s="63" t="s">
        <v>90</v>
      </c>
      <c r="C576" s="43" t="s">
        <v>79</v>
      </c>
      <c r="D576" s="44">
        <f>$D$486</f>
        <v>434.18</v>
      </c>
      <c r="E576" s="44">
        <f t="shared" ref="E576:AA576" si="334">$D$486</f>
        <v>434.18</v>
      </c>
      <c r="F576" s="44">
        <f t="shared" si="334"/>
        <v>434.18</v>
      </c>
      <c r="G576" s="44">
        <f t="shared" si="334"/>
        <v>434.18</v>
      </c>
      <c r="H576" s="44">
        <f t="shared" si="334"/>
        <v>434.18</v>
      </c>
      <c r="I576" s="44">
        <f t="shared" si="334"/>
        <v>434.18</v>
      </c>
      <c r="J576" s="44">
        <f t="shared" si="334"/>
        <v>434.18</v>
      </c>
      <c r="K576" s="44">
        <f t="shared" si="334"/>
        <v>434.18</v>
      </c>
      <c r="L576" s="44">
        <f t="shared" si="334"/>
        <v>434.18</v>
      </c>
      <c r="M576" s="44">
        <f t="shared" si="334"/>
        <v>434.18</v>
      </c>
      <c r="N576" s="44">
        <f t="shared" si="334"/>
        <v>434.18</v>
      </c>
      <c r="O576" s="44">
        <f t="shared" si="334"/>
        <v>434.18</v>
      </c>
      <c r="P576" s="44">
        <f t="shared" si="334"/>
        <v>434.18</v>
      </c>
      <c r="Q576" s="44">
        <f t="shared" si="334"/>
        <v>434.18</v>
      </c>
      <c r="R576" s="44">
        <f t="shared" si="334"/>
        <v>434.18</v>
      </c>
      <c r="S576" s="44">
        <f t="shared" si="334"/>
        <v>434.18</v>
      </c>
      <c r="T576" s="44">
        <f t="shared" si="334"/>
        <v>434.18</v>
      </c>
      <c r="U576" s="44">
        <f t="shared" si="334"/>
        <v>434.18</v>
      </c>
      <c r="V576" s="44">
        <f t="shared" si="334"/>
        <v>434.18</v>
      </c>
      <c r="W576" s="44">
        <f t="shared" si="334"/>
        <v>434.18</v>
      </c>
      <c r="X576" s="44">
        <f t="shared" si="334"/>
        <v>434.18</v>
      </c>
      <c r="Y576" s="44">
        <f t="shared" si="334"/>
        <v>434.18</v>
      </c>
      <c r="Z576" s="44">
        <f t="shared" si="334"/>
        <v>434.18</v>
      </c>
      <c r="AA576" s="44">
        <f t="shared" si="334"/>
        <v>434.18</v>
      </c>
    </row>
    <row r="577" spans="1:27" ht="12.75" hidden="1" customHeight="1" outlineLevel="1" x14ac:dyDescent="0.2">
      <c r="A577" s="99" t="s">
        <v>2972</v>
      </c>
      <c r="B577" s="63" t="s">
        <v>83</v>
      </c>
      <c r="C577" s="43" t="s">
        <v>79</v>
      </c>
      <c r="D577" s="44">
        <v>3.92</v>
      </c>
      <c r="E577" s="44">
        <v>3.92</v>
      </c>
      <c r="F577" s="44">
        <v>3.92</v>
      </c>
      <c r="G577" s="44">
        <v>3.92</v>
      </c>
      <c r="H577" s="44">
        <v>3.92</v>
      </c>
      <c r="I577" s="44">
        <v>3.92</v>
      </c>
      <c r="J577" s="44">
        <v>3.92</v>
      </c>
      <c r="K577" s="44">
        <v>3.92</v>
      </c>
      <c r="L577" s="44">
        <v>3.92</v>
      </c>
      <c r="M577" s="44">
        <v>3.92</v>
      </c>
      <c r="N577" s="44">
        <v>3.92</v>
      </c>
      <c r="O577" s="44">
        <v>3.92</v>
      </c>
      <c r="P577" s="44">
        <v>3.92</v>
      </c>
      <c r="Q577" s="44">
        <v>3.92</v>
      </c>
      <c r="R577" s="44">
        <v>3.92</v>
      </c>
      <c r="S577" s="44">
        <v>3.92</v>
      </c>
      <c r="T577" s="44">
        <v>3.92</v>
      </c>
      <c r="U577" s="44">
        <v>3.92</v>
      </c>
      <c r="V577" s="44">
        <v>3.92</v>
      </c>
      <c r="W577" s="44">
        <v>3.92</v>
      </c>
      <c r="X577" s="44">
        <v>3.92</v>
      </c>
      <c r="Y577" s="44">
        <v>3.92</v>
      </c>
      <c r="Z577" s="44">
        <v>3.92</v>
      </c>
      <c r="AA577" s="44">
        <v>3.92</v>
      </c>
    </row>
    <row r="578" spans="1:27" ht="12.75" hidden="1" customHeight="1" outlineLevel="1" x14ac:dyDescent="0.2">
      <c r="A578" s="99" t="s">
        <v>2973</v>
      </c>
      <c r="B578" s="63" t="s">
        <v>81</v>
      </c>
      <c r="C578" s="43" t="s">
        <v>79</v>
      </c>
      <c r="D578" s="44">
        <f>$D$11</f>
        <v>330.69</v>
      </c>
      <c r="E578" s="44">
        <f t="shared" ref="E578:AA578" si="335">$D$11</f>
        <v>330.69</v>
      </c>
      <c r="F578" s="44">
        <f t="shared" si="335"/>
        <v>330.69</v>
      </c>
      <c r="G578" s="44">
        <f t="shared" si="335"/>
        <v>330.69</v>
      </c>
      <c r="H578" s="44">
        <f t="shared" si="335"/>
        <v>330.69</v>
      </c>
      <c r="I578" s="44">
        <f t="shared" si="335"/>
        <v>330.69</v>
      </c>
      <c r="J578" s="44">
        <f t="shared" si="335"/>
        <v>330.69</v>
      </c>
      <c r="K578" s="44">
        <f t="shared" si="335"/>
        <v>330.69</v>
      </c>
      <c r="L578" s="44">
        <f t="shared" si="335"/>
        <v>330.69</v>
      </c>
      <c r="M578" s="44">
        <f t="shared" si="335"/>
        <v>330.69</v>
      </c>
      <c r="N578" s="44">
        <f t="shared" si="335"/>
        <v>330.69</v>
      </c>
      <c r="O578" s="44">
        <f t="shared" si="335"/>
        <v>330.69</v>
      </c>
      <c r="P578" s="44">
        <f t="shared" si="335"/>
        <v>330.69</v>
      </c>
      <c r="Q578" s="44">
        <f t="shared" si="335"/>
        <v>330.69</v>
      </c>
      <c r="R578" s="44">
        <f t="shared" si="335"/>
        <v>330.69</v>
      </c>
      <c r="S578" s="44">
        <f t="shared" si="335"/>
        <v>330.69</v>
      </c>
      <c r="T578" s="44">
        <f t="shared" si="335"/>
        <v>330.69</v>
      </c>
      <c r="U578" s="44">
        <f t="shared" si="335"/>
        <v>330.69</v>
      </c>
      <c r="V578" s="44">
        <f t="shared" si="335"/>
        <v>330.69</v>
      </c>
      <c r="W578" s="44">
        <f t="shared" si="335"/>
        <v>330.69</v>
      </c>
      <c r="X578" s="44">
        <f t="shared" si="335"/>
        <v>330.69</v>
      </c>
      <c r="Y578" s="44">
        <f t="shared" si="335"/>
        <v>330.69</v>
      </c>
      <c r="Z578" s="44">
        <f t="shared" si="335"/>
        <v>330.69</v>
      </c>
      <c r="AA578" s="44">
        <f t="shared" si="335"/>
        <v>330.69</v>
      </c>
    </row>
    <row r="579" spans="1:27" collapsed="1" x14ac:dyDescent="0.2">
      <c r="A579" s="98" t="s">
        <v>2974</v>
      </c>
      <c r="B579" s="28" t="str">
        <f>"20"&amp;"."&amp;$B$801&amp;"."&amp;$B$802</f>
        <v>20.08.2023</v>
      </c>
      <c r="C579" s="90" t="s">
        <v>76</v>
      </c>
      <c r="D579" s="91">
        <f>ROUND(((D580+D581+D583+D582)/1000),5)</f>
        <v>2.0612400000000002</v>
      </c>
      <c r="E579" s="91">
        <f>ROUND(((E580+E581+E583+E582)/1000),5)</f>
        <v>1.8573500000000001</v>
      </c>
      <c r="F579" s="91">
        <f>ROUND(((F580+F581+F583+F582)/1000),5)</f>
        <v>1.7300199999999999</v>
      </c>
      <c r="G579" s="91">
        <f t="shared" ref="G579:AA579" si="336">ROUND(((G580+G581+G583+G582)/1000),5)</f>
        <v>1.63792</v>
      </c>
      <c r="H579" s="91">
        <f t="shared" si="336"/>
        <v>1.56955</v>
      </c>
      <c r="I579" s="91">
        <f t="shared" si="336"/>
        <v>1.5280199999999999</v>
      </c>
      <c r="J579" s="91">
        <f t="shared" si="336"/>
        <v>1.5522</v>
      </c>
      <c r="K579" s="91">
        <f t="shared" si="336"/>
        <v>1.81534</v>
      </c>
      <c r="L579" s="91">
        <f t="shared" si="336"/>
        <v>2.3528199999999999</v>
      </c>
      <c r="M579" s="91">
        <f t="shared" si="336"/>
        <v>2.48359</v>
      </c>
      <c r="N579" s="91">
        <f t="shared" si="336"/>
        <v>2.6835</v>
      </c>
      <c r="O579" s="91">
        <f t="shared" si="336"/>
        <v>2.7209500000000002</v>
      </c>
      <c r="P579" s="91">
        <f t="shared" si="336"/>
        <v>2.7769200000000001</v>
      </c>
      <c r="Q579" s="91">
        <f t="shared" si="336"/>
        <v>2.7811499999999998</v>
      </c>
      <c r="R579" s="91">
        <f t="shared" si="336"/>
        <v>2.7895599999999998</v>
      </c>
      <c r="S579" s="91">
        <f t="shared" si="336"/>
        <v>2.7896999999999998</v>
      </c>
      <c r="T579" s="91">
        <f t="shared" si="336"/>
        <v>2.75698</v>
      </c>
      <c r="U579" s="91">
        <f t="shared" si="336"/>
        <v>2.6169899999999999</v>
      </c>
      <c r="V579" s="91">
        <f t="shared" si="336"/>
        <v>2.5988199999999999</v>
      </c>
      <c r="W579" s="91">
        <f t="shared" si="336"/>
        <v>2.6179999999999999</v>
      </c>
      <c r="X579" s="91">
        <f t="shared" si="336"/>
        <v>2.6117900000000001</v>
      </c>
      <c r="Y579" s="91">
        <f t="shared" si="336"/>
        <v>2.5826099999999999</v>
      </c>
      <c r="Z579" s="91">
        <f t="shared" si="336"/>
        <v>2.4906999999999999</v>
      </c>
      <c r="AA579" s="91">
        <f t="shared" si="336"/>
        <v>2.3355600000000001</v>
      </c>
    </row>
    <row r="580" spans="1:27" ht="12.75" hidden="1" customHeight="1" outlineLevel="1" x14ac:dyDescent="0.2">
      <c r="A580" s="99" t="s">
        <v>2975</v>
      </c>
      <c r="B580" s="63" t="s">
        <v>238</v>
      </c>
      <c r="C580" s="43" t="s">
        <v>79</v>
      </c>
      <c r="D580" s="44">
        <v>1292.45</v>
      </c>
      <c r="E580" s="44">
        <v>1088.56</v>
      </c>
      <c r="F580" s="44">
        <v>961.23</v>
      </c>
      <c r="G580" s="44">
        <v>869.13</v>
      </c>
      <c r="H580" s="44">
        <v>800.76</v>
      </c>
      <c r="I580" s="44">
        <v>759.23</v>
      </c>
      <c r="J580" s="44">
        <v>783.41</v>
      </c>
      <c r="K580" s="44">
        <v>1046.55</v>
      </c>
      <c r="L580" s="44">
        <v>1584.03</v>
      </c>
      <c r="M580" s="44">
        <v>1714.8</v>
      </c>
      <c r="N580" s="44">
        <v>1914.71</v>
      </c>
      <c r="O580" s="44">
        <v>1952.16</v>
      </c>
      <c r="P580" s="44">
        <v>2008.13</v>
      </c>
      <c r="Q580" s="44">
        <v>2012.36</v>
      </c>
      <c r="R580" s="44">
        <v>2020.77</v>
      </c>
      <c r="S580" s="44">
        <v>2020.91</v>
      </c>
      <c r="T580" s="44">
        <v>1988.19</v>
      </c>
      <c r="U580" s="44">
        <v>1848.2</v>
      </c>
      <c r="V580" s="44">
        <v>1830.03</v>
      </c>
      <c r="W580" s="44">
        <v>1849.21</v>
      </c>
      <c r="X580" s="44">
        <v>1843</v>
      </c>
      <c r="Y580" s="44">
        <v>1813.82</v>
      </c>
      <c r="Z580" s="44">
        <v>1721.91</v>
      </c>
      <c r="AA580" s="44">
        <v>1566.77</v>
      </c>
    </row>
    <row r="581" spans="1:27" ht="12.75" hidden="1" customHeight="1" outlineLevel="1" x14ac:dyDescent="0.2">
      <c r="A581" s="99" t="s">
        <v>2976</v>
      </c>
      <c r="B581" s="63" t="s">
        <v>90</v>
      </c>
      <c r="C581" s="43" t="s">
        <v>79</v>
      </c>
      <c r="D581" s="44">
        <f>$D$486</f>
        <v>434.18</v>
      </c>
      <c r="E581" s="44">
        <f t="shared" ref="E581:AA581" si="337">$D$486</f>
        <v>434.18</v>
      </c>
      <c r="F581" s="44">
        <f t="shared" si="337"/>
        <v>434.18</v>
      </c>
      <c r="G581" s="44">
        <f t="shared" si="337"/>
        <v>434.18</v>
      </c>
      <c r="H581" s="44">
        <f t="shared" si="337"/>
        <v>434.18</v>
      </c>
      <c r="I581" s="44">
        <f t="shared" si="337"/>
        <v>434.18</v>
      </c>
      <c r="J581" s="44">
        <f t="shared" si="337"/>
        <v>434.18</v>
      </c>
      <c r="K581" s="44">
        <f t="shared" si="337"/>
        <v>434.18</v>
      </c>
      <c r="L581" s="44">
        <f t="shared" si="337"/>
        <v>434.18</v>
      </c>
      <c r="M581" s="44">
        <f t="shared" si="337"/>
        <v>434.18</v>
      </c>
      <c r="N581" s="44">
        <f t="shared" si="337"/>
        <v>434.18</v>
      </c>
      <c r="O581" s="44">
        <f t="shared" si="337"/>
        <v>434.18</v>
      </c>
      <c r="P581" s="44">
        <f t="shared" si="337"/>
        <v>434.18</v>
      </c>
      <c r="Q581" s="44">
        <f t="shared" si="337"/>
        <v>434.18</v>
      </c>
      <c r="R581" s="44">
        <f t="shared" si="337"/>
        <v>434.18</v>
      </c>
      <c r="S581" s="44">
        <f t="shared" si="337"/>
        <v>434.18</v>
      </c>
      <c r="T581" s="44">
        <f t="shared" si="337"/>
        <v>434.18</v>
      </c>
      <c r="U581" s="44">
        <f t="shared" si="337"/>
        <v>434.18</v>
      </c>
      <c r="V581" s="44">
        <f t="shared" si="337"/>
        <v>434.18</v>
      </c>
      <c r="W581" s="44">
        <f t="shared" si="337"/>
        <v>434.18</v>
      </c>
      <c r="X581" s="44">
        <f t="shared" si="337"/>
        <v>434.18</v>
      </c>
      <c r="Y581" s="44">
        <f t="shared" si="337"/>
        <v>434.18</v>
      </c>
      <c r="Z581" s="44">
        <f t="shared" si="337"/>
        <v>434.18</v>
      </c>
      <c r="AA581" s="44">
        <f t="shared" si="337"/>
        <v>434.18</v>
      </c>
    </row>
    <row r="582" spans="1:27" ht="12.75" hidden="1" customHeight="1" outlineLevel="1" x14ac:dyDescent="0.2">
      <c r="A582" s="99" t="s">
        <v>2977</v>
      </c>
      <c r="B582" s="63" t="s">
        <v>83</v>
      </c>
      <c r="C582" s="43" t="s">
        <v>79</v>
      </c>
      <c r="D582" s="44">
        <v>3.92</v>
      </c>
      <c r="E582" s="44">
        <v>3.92</v>
      </c>
      <c r="F582" s="44">
        <v>3.92</v>
      </c>
      <c r="G582" s="44">
        <v>3.92</v>
      </c>
      <c r="H582" s="44">
        <v>3.92</v>
      </c>
      <c r="I582" s="44">
        <v>3.92</v>
      </c>
      <c r="J582" s="44">
        <v>3.92</v>
      </c>
      <c r="K582" s="44">
        <v>3.92</v>
      </c>
      <c r="L582" s="44">
        <v>3.92</v>
      </c>
      <c r="M582" s="44">
        <v>3.92</v>
      </c>
      <c r="N582" s="44">
        <v>3.92</v>
      </c>
      <c r="O582" s="44">
        <v>3.92</v>
      </c>
      <c r="P582" s="44">
        <v>3.92</v>
      </c>
      <c r="Q582" s="44">
        <v>3.92</v>
      </c>
      <c r="R582" s="44">
        <v>3.92</v>
      </c>
      <c r="S582" s="44">
        <v>3.92</v>
      </c>
      <c r="T582" s="44">
        <v>3.92</v>
      </c>
      <c r="U582" s="44">
        <v>3.92</v>
      </c>
      <c r="V582" s="44">
        <v>3.92</v>
      </c>
      <c r="W582" s="44">
        <v>3.92</v>
      </c>
      <c r="X582" s="44">
        <v>3.92</v>
      </c>
      <c r="Y582" s="44">
        <v>3.92</v>
      </c>
      <c r="Z582" s="44">
        <v>3.92</v>
      </c>
      <c r="AA582" s="44">
        <v>3.92</v>
      </c>
    </row>
    <row r="583" spans="1:27" ht="12.75" hidden="1" customHeight="1" outlineLevel="1" x14ac:dyDescent="0.2">
      <c r="A583" s="99" t="s">
        <v>2978</v>
      </c>
      <c r="B583" s="63" t="s">
        <v>81</v>
      </c>
      <c r="C583" s="43" t="s">
        <v>79</v>
      </c>
      <c r="D583" s="44">
        <f>$D$11</f>
        <v>330.69</v>
      </c>
      <c r="E583" s="44">
        <f t="shared" ref="E583:AA583" si="338">$D$11</f>
        <v>330.69</v>
      </c>
      <c r="F583" s="44">
        <f t="shared" si="338"/>
        <v>330.69</v>
      </c>
      <c r="G583" s="44">
        <f t="shared" si="338"/>
        <v>330.69</v>
      </c>
      <c r="H583" s="44">
        <f t="shared" si="338"/>
        <v>330.69</v>
      </c>
      <c r="I583" s="44">
        <f t="shared" si="338"/>
        <v>330.69</v>
      </c>
      <c r="J583" s="44">
        <f t="shared" si="338"/>
        <v>330.69</v>
      </c>
      <c r="K583" s="44">
        <f t="shared" si="338"/>
        <v>330.69</v>
      </c>
      <c r="L583" s="44">
        <f t="shared" si="338"/>
        <v>330.69</v>
      </c>
      <c r="M583" s="44">
        <f t="shared" si="338"/>
        <v>330.69</v>
      </c>
      <c r="N583" s="44">
        <f t="shared" si="338"/>
        <v>330.69</v>
      </c>
      <c r="O583" s="44">
        <f t="shared" si="338"/>
        <v>330.69</v>
      </c>
      <c r="P583" s="44">
        <f t="shared" si="338"/>
        <v>330.69</v>
      </c>
      <c r="Q583" s="44">
        <f t="shared" si="338"/>
        <v>330.69</v>
      </c>
      <c r="R583" s="44">
        <f t="shared" si="338"/>
        <v>330.69</v>
      </c>
      <c r="S583" s="44">
        <f t="shared" si="338"/>
        <v>330.69</v>
      </c>
      <c r="T583" s="44">
        <f t="shared" si="338"/>
        <v>330.69</v>
      </c>
      <c r="U583" s="44">
        <f t="shared" si="338"/>
        <v>330.69</v>
      </c>
      <c r="V583" s="44">
        <f t="shared" si="338"/>
        <v>330.69</v>
      </c>
      <c r="W583" s="44">
        <f t="shared" si="338"/>
        <v>330.69</v>
      </c>
      <c r="X583" s="44">
        <f t="shared" si="338"/>
        <v>330.69</v>
      </c>
      <c r="Y583" s="44">
        <f t="shared" si="338"/>
        <v>330.69</v>
      </c>
      <c r="Z583" s="44">
        <f t="shared" si="338"/>
        <v>330.69</v>
      </c>
      <c r="AA583" s="44">
        <f t="shared" si="338"/>
        <v>330.69</v>
      </c>
    </row>
    <row r="584" spans="1:27" collapsed="1" x14ac:dyDescent="0.2">
      <c r="A584" s="98" t="s">
        <v>2979</v>
      </c>
      <c r="B584" s="28" t="str">
        <f>"21"&amp;"."&amp;$B$801&amp;"."&amp;$B$802</f>
        <v>21.08.2023</v>
      </c>
      <c r="C584" s="90" t="s">
        <v>76</v>
      </c>
      <c r="D584" s="91">
        <f>ROUND(((D585+D586+D588+D587)/1000),5)</f>
        <v>2.0870600000000001</v>
      </c>
      <c r="E584" s="91">
        <f>ROUND(((E585+E586+E588+E587)/1000),5)</f>
        <v>1.9498599999999999</v>
      </c>
      <c r="F584" s="91">
        <f>ROUND(((F585+F586+F588+F587)/1000),5)</f>
        <v>1.8468899999999999</v>
      </c>
      <c r="G584" s="91">
        <f t="shared" ref="G584:AA584" si="339">ROUND(((G585+G586+G588+G587)/1000),5)</f>
        <v>1.78616</v>
      </c>
      <c r="H584" s="91">
        <f t="shared" si="339"/>
        <v>1.75132</v>
      </c>
      <c r="I584" s="91">
        <f t="shared" si="339"/>
        <v>1.8197099999999999</v>
      </c>
      <c r="J584" s="91">
        <f t="shared" si="339"/>
        <v>2.0260600000000002</v>
      </c>
      <c r="K584" s="91">
        <f t="shared" si="339"/>
        <v>2.3509500000000001</v>
      </c>
      <c r="L584" s="91">
        <f t="shared" si="339"/>
        <v>2.7451300000000001</v>
      </c>
      <c r="M584" s="91">
        <f t="shared" si="339"/>
        <v>2.81942</v>
      </c>
      <c r="N584" s="91">
        <f t="shared" si="339"/>
        <v>2.8342900000000002</v>
      </c>
      <c r="O584" s="91">
        <f t="shared" si="339"/>
        <v>2.8673899999999999</v>
      </c>
      <c r="P584" s="91">
        <f t="shared" si="339"/>
        <v>2.8485</v>
      </c>
      <c r="Q584" s="91">
        <f t="shared" si="339"/>
        <v>2.9015499999999999</v>
      </c>
      <c r="R584" s="91">
        <f t="shared" si="339"/>
        <v>2.9233799999999999</v>
      </c>
      <c r="S584" s="91">
        <f t="shared" si="339"/>
        <v>2.9411299999999998</v>
      </c>
      <c r="T584" s="91">
        <f t="shared" si="339"/>
        <v>3.0284800000000001</v>
      </c>
      <c r="U584" s="91">
        <f t="shared" si="339"/>
        <v>2.9273199999999999</v>
      </c>
      <c r="V584" s="91">
        <f t="shared" si="339"/>
        <v>2.8341599999999998</v>
      </c>
      <c r="W584" s="91">
        <f t="shared" si="339"/>
        <v>2.8188300000000002</v>
      </c>
      <c r="X584" s="91">
        <f t="shared" si="339"/>
        <v>2.8181099999999999</v>
      </c>
      <c r="Y584" s="91">
        <f t="shared" si="339"/>
        <v>2.7840099999999999</v>
      </c>
      <c r="Z584" s="91">
        <f t="shared" si="339"/>
        <v>2.4832700000000001</v>
      </c>
      <c r="AA584" s="91">
        <f t="shared" si="339"/>
        <v>2.3300100000000001</v>
      </c>
    </row>
    <row r="585" spans="1:27" ht="12.75" hidden="1" customHeight="1" outlineLevel="1" x14ac:dyDescent="0.2">
      <c r="A585" s="99" t="s">
        <v>2980</v>
      </c>
      <c r="B585" s="63" t="s">
        <v>238</v>
      </c>
      <c r="C585" s="43" t="s">
        <v>79</v>
      </c>
      <c r="D585" s="44">
        <v>1318.27</v>
      </c>
      <c r="E585" s="44">
        <v>1181.07</v>
      </c>
      <c r="F585" s="44">
        <v>1078.0999999999999</v>
      </c>
      <c r="G585" s="44">
        <v>1017.37</v>
      </c>
      <c r="H585" s="44">
        <v>982.53</v>
      </c>
      <c r="I585" s="44">
        <v>1050.92</v>
      </c>
      <c r="J585" s="44">
        <v>1257.27</v>
      </c>
      <c r="K585" s="44">
        <v>1582.16</v>
      </c>
      <c r="L585" s="44">
        <v>1976.34</v>
      </c>
      <c r="M585" s="44">
        <v>2050.63</v>
      </c>
      <c r="N585" s="44">
        <v>2065.5</v>
      </c>
      <c r="O585" s="44">
        <v>2098.6</v>
      </c>
      <c r="P585" s="44">
        <v>2079.71</v>
      </c>
      <c r="Q585" s="44">
        <v>2132.7600000000002</v>
      </c>
      <c r="R585" s="44">
        <v>2154.59</v>
      </c>
      <c r="S585" s="44">
        <v>2172.34</v>
      </c>
      <c r="T585" s="44">
        <v>2259.69</v>
      </c>
      <c r="U585" s="44">
        <v>2158.5300000000002</v>
      </c>
      <c r="V585" s="44">
        <v>2065.37</v>
      </c>
      <c r="W585" s="44">
        <v>2050.04</v>
      </c>
      <c r="X585" s="44">
        <v>2049.3200000000002</v>
      </c>
      <c r="Y585" s="44">
        <v>2015.22</v>
      </c>
      <c r="Z585" s="44">
        <v>1714.48</v>
      </c>
      <c r="AA585" s="44">
        <v>1561.22</v>
      </c>
    </row>
    <row r="586" spans="1:27" ht="12.75" hidden="1" customHeight="1" outlineLevel="1" x14ac:dyDescent="0.2">
      <c r="A586" s="99" t="s">
        <v>2981</v>
      </c>
      <c r="B586" s="63" t="s">
        <v>90</v>
      </c>
      <c r="C586" s="43" t="s">
        <v>79</v>
      </c>
      <c r="D586" s="44">
        <f>$D$486</f>
        <v>434.18</v>
      </c>
      <c r="E586" s="44">
        <f t="shared" ref="E586:AA586" si="340">$D$486</f>
        <v>434.18</v>
      </c>
      <c r="F586" s="44">
        <f t="shared" si="340"/>
        <v>434.18</v>
      </c>
      <c r="G586" s="44">
        <f t="shared" si="340"/>
        <v>434.18</v>
      </c>
      <c r="H586" s="44">
        <f t="shared" si="340"/>
        <v>434.18</v>
      </c>
      <c r="I586" s="44">
        <f t="shared" si="340"/>
        <v>434.18</v>
      </c>
      <c r="J586" s="44">
        <f t="shared" si="340"/>
        <v>434.18</v>
      </c>
      <c r="K586" s="44">
        <f t="shared" si="340"/>
        <v>434.18</v>
      </c>
      <c r="L586" s="44">
        <f t="shared" si="340"/>
        <v>434.18</v>
      </c>
      <c r="M586" s="44">
        <f t="shared" si="340"/>
        <v>434.18</v>
      </c>
      <c r="N586" s="44">
        <f t="shared" si="340"/>
        <v>434.18</v>
      </c>
      <c r="O586" s="44">
        <f t="shared" si="340"/>
        <v>434.18</v>
      </c>
      <c r="P586" s="44">
        <f t="shared" si="340"/>
        <v>434.18</v>
      </c>
      <c r="Q586" s="44">
        <f t="shared" si="340"/>
        <v>434.18</v>
      </c>
      <c r="R586" s="44">
        <f t="shared" si="340"/>
        <v>434.18</v>
      </c>
      <c r="S586" s="44">
        <f t="shared" si="340"/>
        <v>434.18</v>
      </c>
      <c r="T586" s="44">
        <f t="shared" si="340"/>
        <v>434.18</v>
      </c>
      <c r="U586" s="44">
        <f t="shared" si="340"/>
        <v>434.18</v>
      </c>
      <c r="V586" s="44">
        <f t="shared" si="340"/>
        <v>434.18</v>
      </c>
      <c r="W586" s="44">
        <f t="shared" si="340"/>
        <v>434.18</v>
      </c>
      <c r="X586" s="44">
        <f t="shared" si="340"/>
        <v>434.18</v>
      </c>
      <c r="Y586" s="44">
        <f t="shared" si="340"/>
        <v>434.18</v>
      </c>
      <c r="Z586" s="44">
        <f t="shared" si="340"/>
        <v>434.18</v>
      </c>
      <c r="AA586" s="44">
        <f t="shared" si="340"/>
        <v>434.18</v>
      </c>
    </row>
    <row r="587" spans="1:27" ht="12.75" hidden="1" customHeight="1" outlineLevel="1" x14ac:dyDescent="0.2">
      <c r="A587" s="99" t="s">
        <v>2982</v>
      </c>
      <c r="B587" s="63" t="s">
        <v>83</v>
      </c>
      <c r="C587" s="43" t="s">
        <v>79</v>
      </c>
      <c r="D587" s="44">
        <v>3.92</v>
      </c>
      <c r="E587" s="44">
        <v>3.92</v>
      </c>
      <c r="F587" s="44">
        <v>3.92</v>
      </c>
      <c r="G587" s="44">
        <v>3.92</v>
      </c>
      <c r="H587" s="44">
        <v>3.92</v>
      </c>
      <c r="I587" s="44">
        <v>3.92</v>
      </c>
      <c r="J587" s="44">
        <v>3.92</v>
      </c>
      <c r="K587" s="44">
        <v>3.92</v>
      </c>
      <c r="L587" s="44">
        <v>3.92</v>
      </c>
      <c r="M587" s="44">
        <v>3.92</v>
      </c>
      <c r="N587" s="44">
        <v>3.92</v>
      </c>
      <c r="O587" s="44">
        <v>3.92</v>
      </c>
      <c r="P587" s="44">
        <v>3.92</v>
      </c>
      <c r="Q587" s="44">
        <v>3.92</v>
      </c>
      <c r="R587" s="44">
        <v>3.92</v>
      </c>
      <c r="S587" s="44">
        <v>3.92</v>
      </c>
      <c r="T587" s="44">
        <v>3.92</v>
      </c>
      <c r="U587" s="44">
        <v>3.92</v>
      </c>
      <c r="V587" s="44">
        <v>3.92</v>
      </c>
      <c r="W587" s="44">
        <v>3.92</v>
      </c>
      <c r="X587" s="44">
        <v>3.92</v>
      </c>
      <c r="Y587" s="44">
        <v>3.92</v>
      </c>
      <c r="Z587" s="44">
        <v>3.92</v>
      </c>
      <c r="AA587" s="44">
        <v>3.92</v>
      </c>
    </row>
    <row r="588" spans="1:27" ht="12.75" hidden="1" customHeight="1" outlineLevel="1" x14ac:dyDescent="0.2">
      <c r="A588" s="99" t="s">
        <v>2983</v>
      </c>
      <c r="B588" s="63" t="s">
        <v>81</v>
      </c>
      <c r="C588" s="43" t="s">
        <v>79</v>
      </c>
      <c r="D588" s="44">
        <f>$D$11</f>
        <v>330.69</v>
      </c>
      <c r="E588" s="44">
        <f t="shared" ref="E588:AA588" si="341">$D$11</f>
        <v>330.69</v>
      </c>
      <c r="F588" s="44">
        <f t="shared" si="341"/>
        <v>330.69</v>
      </c>
      <c r="G588" s="44">
        <f t="shared" si="341"/>
        <v>330.69</v>
      </c>
      <c r="H588" s="44">
        <f t="shared" si="341"/>
        <v>330.69</v>
      </c>
      <c r="I588" s="44">
        <f t="shared" si="341"/>
        <v>330.69</v>
      </c>
      <c r="J588" s="44">
        <f t="shared" si="341"/>
        <v>330.69</v>
      </c>
      <c r="K588" s="44">
        <f t="shared" si="341"/>
        <v>330.69</v>
      </c>
      <c r="L588" s="44">
        <f t="shared" si="341"/>
        <v>330.69</v>
      </c>
      <c r="M588" s="44">
        <f t="shared" si="341"/>
        <v>330.69</v>
      </c>
      <c r="N588" s="44">
        <f t="shared" si="341"/>
        <v>330.69</v>
      </c>
      <c r="O588" s="44">
        <f t="shared" si="341"/>
        <v>330.69</v>
      </c>
      <c r="P588" s="44">
        <f t="shared" si="341"/>
        <v>330.69</v>
      </c>
      <c r="Q588" s="44">
        <f t="shared" si="341"/>
        <v>330.69</v>
      </c>
      <c r="R588" s="44">
        <f t="shared" si="341"/>
        <v>330.69</v>
      </c>
      <c r="S588" s="44">
        <f t="shared" si="341"/>
        <v>330.69</v>
      </c>
      <c r="T588" s="44">
        <f t="shared" si="341"/>
        <v>330.69</v>
      </c>
      <c r="U588" s="44">
        <f t="shared" si="341"/>
        <v>330.69</v>
      </c>
      <c r="V588" s="44">
        <f t="shared" si="341"/>
        <v>330.69</v>
      </c>
      <c r="W588" s="44">
        <f t="shared" si="341"/>
        <v>330.69</v>
      </c>
      <c r="X588" s="44">
        <f t="shared" si="341"/>
        <v>330.69</v>
      </c>
      <c r="Y588" s="44">
        <f t="shared" si="341"/>
        <v>330.69</v>
      </c>
      <c r="Z588" s="44">
        <f t="shared" si="341"/>
        <v>330.69</v>
      </c>
      <c r="AA588" s="44">
        <f t="shared" si="341"/>
        <v>330.69</v>
      </c>
    </row>
    <row r="589" spans="1:27" collapsed="1" x14ac:dyDescent="0.2">
      <c r="A589" s="98" t="s">
        <v>2984</v>
      </c>
      <c r="B589" s="28" t="str">
        <f>"22"&amp;"."&amp;$B$801&amp;"."&amp;$B$802</f>
        <v>22.08.2023</v>
      </c>
      <c r="C589" s="90" t="s">
        <v>76</v>
      </c>
      <c r="D589" s="91">
        <f>ROUND(((D590+D591+D593+D592)/1000),5)</f>
        <v>1.9688399999999999</v>
      </c>
      <c r="E589" s="91">
        <f>ROUND(((E590+E591+E593+E592)/1000),5)</f>
        <v>1.81908</v>
      </c>
      <c r="F589" s="91">
        <f>ROUND(((F590+F591+F593+F592)/1000),5)</f>
        <v>1.6730400000000001</v>
      </c>
      <c r="G589" s="91">
        <f t="shared" ref="G589:AA589" si="342">ROUND(((G590+G591+G593+G592)/1000),5)</f>
        <v>1.61405</v>
      </c>
      <c r="H589" s="91">
        <f t="shared" si="342"/>
        <v>1.63127</v>
      </c>
      <c r="I589" s="91">
        <f t="shared" si="342"/>
        <v>1.7563200000000001</v>
      </c>
      <c r="J589" s="91">
        <f t="shared" si="342"/>
        <v>2.0319699999999998</v>
      </c>
      <c r="K589" s="91">
        <f t="shared" si="342"/>
        <v>2.2094999999999998</v>
      </c>
      <c r="L589" s="91">
        <f t="shared" si="342"/>
        <v>2.51817</v>
      </c>
      <c r="M589" s="91">
        <f t="shared" si="342"/>
        <v>2.74112</v>
      </c>
      <c r="N589" s="91">
        <f t="shared" si="342"/>
        <v>2.8026599999999999</v>
      </c>
      <c r="O589" s="91">
        <f t="shared" si="342"/>
        <v>2.8031000000000001</v>
      </c>
      <c r="P589" s="91">
        <f t="shared" si="342"/>
        <v>2.8017799999999999</v>
      </c>
      <c r="Q589" s="91">
        <f t="shared" si="342"/>
        <v>2.81487</v>
      </c>
      <c r="R589" s="91">
        <f t="shared" si="342"/>
        <v>2.90035</v>
      </c>
      <c r="S589" s="91">
        <f t="shared" si="342"/>
        <v>2.92333</v>
      </c>
      <c r="T589" s="91">
        <f t="shared" si="342"/>
        <v>2.92794</v>
      </c>
      <c r="U589" s="91">
        <f t="shared" si="342"/>
        <v>2.9261900000000001</v>
      </c>
      <c r="V589" s="91">
        <f t="shared" si="342"/>
        <v>2.8293699999999999</v>
      </c>
      <c r="W589" s="91">
        <f t="shared" si="342"/>
        <v>2.8205100000000001</v>
      </c>
      <c r="X589" s="91">
        <f t="shared" si="342"/>
        <v>2.80755</v>
      </c>
      <c r="Y589" s="91">
        <f t="shared" si="342"/>
        <v>2.6663999999999999</v>
      </c>
      <c r="Z589" s="91">
        <f t="shared" si="342"/>
        <v>2.4509599999999998</v>
      </c>
      <c r="AA589" s="91">
        <f t="shared" si="342"/>
        <v>2.2061500000000001</v>
      </c>
    </row>
    <row r="590" spans="1:27" ht="12.75" hidden="1" customHeight="1" outlineLevel="1" x14ac:dyDescent="0.2">
      <c r="A590" s="99" t="s">
        <v>2985</v>
      </c>
      <c r="B590" s="63" t="s">
        <v>238</v>
      </c>
      <c r="C590" s="43" t="s">
        <v>79</v>
      </c>
      <c r="D590" s="44">
        <v>1200.05</v>
      </c>
      <c r="E590" s="44">
        <v>1050.29</v>
      </c>
      <c r="F590" s="44">
        <v>904.25</v>
      </c>
      <c r="G590" s="44">
        <v>845.26</v>
      </c>
      <c r="H590" s="44">
        <v>862.48</v>
      </c>
      <c r="I590" s="44">
        <v>987.53</v>
      </c>
      <c r="J590" s="44">
        <v>1263.18</v>
      </c>
      <c r="K590" s="44">
        <v>1440.71</v>
      </c>
      <c r="L590" s="44">
        <v>1749.38</v>
      </c>
      <c r="M590" s="44">
        <v>1972.33</v>
      </c>
      <c r="N590" s="44">
        <v>2033.87</v>
      </c>
      <c r="O590" s="44">
        <v>2034.31</v>
      </c>
      <c r="P590" s="44">
        <v>2032.99</v>
      </c>
      <c r="Q590" s="44">
        <v>2046.08</v>
      </c>
      <c r="R590" s="44">
        <v>2131.56</v>
      </c>
      <c r="S590" s="44">
        <v>2154.54</v>
      </c>
      <c r="T590" s="44">
        <v>2159.15</v>
      </c>
      <c r="U590" s="44">
        <v>2157.4</v>
      </c>
      <c r="V590" s="44">
        <v>2060.58</v>
      </c>
      <c r="W590" s="44">
        <v>2051.7199999999998</v>
      </c>
      <c r="X590" s="44">
        <v>2038.76</v>
      </c>
      <c r="Y590" s="44">
        <v>1897.61</v>
      </c>
      <c r="Z590" s="44">
        <v>1682.17</v>
      </c>
      <c r="AA590" s="44">
        <v>1437.36</v>
      </c>
    </row>
    <row r="591" spans="1:27" ht="12.75" hidden="1" customHeight="1" outlineLevel="1" x14ac:dyDescent="0.2">
      <c r="A591" s="99" t="s">
        <v>2986</v>
      </c>
      <c r="B591" s="63" t="s">
        <v>90</v>
      </c>
      <c r="C591" s="43" t="s">
        <v>79</v>
      </c>
      <c r="D591" s="44">
        <f>$D$486</f>
        <v>434.18</v>
      </c>
      <c r="E591" s="44">
        <f t="shared" ref="E591:AA591" si="343">$D$486</f>
        <v>434.18</v>
      </c>
      <c r="F591" s="44">
        <f t="shared" si="343"/>
        <v>434.18</v>
      </c>
      <c r="G591" s="44">
        <f t="shared" si="343"/>
        <v>434.18</v>
      </c>
      <c r="H591" s="44">
        <f t="shared" si="343"/>
        <v>434.18</v>
      </c>
      <c r="I591" s="44">
        <f t="shared" si="343"/>
        <v>434.18</v>
      </c>
      <c r="J591" s="44">
        <f t="shared" si="343"/>
        <v>434.18</v>
      </c>
      <c r="K591" s="44">
        <f t="shared" si="343"/>
        <v>434.18</v>
      </c>
      <c r="L591" s="44">
        <f t="shared" si="343"/>
        <v>434.18</v>
      </c>
      <c r="M591" s="44">
        <f t="shared" si="343"/>
        <v>434.18</v>
      </c>
      <c r="N591" s="44">
        <f t="shared" si="343"/>
        <v>434.18</v>
      </c>
      <c r="O591" s="44">
        <f t="shared" si="343"/>
        <v>434.18</v>
      </c>
      <c r="P591" s="44">
        <f t="shared" si="343"/>
        <v>434.18</v>
      </c>
      <c r="Q591" s="44">
        <f t="shared" si="343"/>
        <v>434.18</v>
      </c>
      <c r="R591" s="44">
        <f t="shared" si="343"/>
        <v>434.18</v>
      </c>
      <c r="S591" s="44">
        <f t="shared" si="343"/>
        <v>434.18</v>
      </c>
      <c r="T591" s="44">
        <f t="shared" si="343"/>
        <v>434.18</v>
      </c>
      <c r="U591" s="44">
        <f t="shared" si="343"/>
        <v>434.18</v>
      </c>
      <c r="V591" s="44">
        <f t="shared" si="343"/>
        <v>434.18</v>
      </c>
      <c r="W591" s="44">
        <f t="shared" si="343"/>
        <v>434.18</v>
      </c>
      <c r="X591" s="44">
        <f t="shared" si="343"/>
        <v>434.18</v>
      </c>
      <c r="Y591" s="44">
        <f t="shared" si="343"/>
        <v>434.18</v>
      </c>
      <c r="Z591" s="44">
        <f t="shared" si="343"/>
        <v>434.18</v>
      </c>
      <c r="AA591" s="44">
        <f t="shared" si="343"/>
        <v>434.18</v>
      </c>
    </row>
    <row r="592" spans="1:27" ht="12.75" hidden="1" customHeight="1" outlineLevel="1" x14ac:dyDescent="0.2">
      <c r="A592" s="99" t="s">
        <v>2987</v>
      </c>
      <c r="B592" s="63" t="s">
        <v>83</v>
      </c>
      <c r="C592" s="43" t="s">
        <v>79</v>
      </c>
      <c r="D592" s="44">
        <v>3.92</v>
      </c>
      <c r="E592" s="44">
        <v>3.92</v>
      </c>
      <c r="F592" s="44">
        <v>3.92</v>
      </c>
      <c r="G592" s="44">
        <v>3.92</v>
      </c>
      <c r="H592" s="44">
        <v>3.92</v>
      </c>
      <c r="I592" s="44">
        <v>3.92</v>
      </c>
      <c r="J592" s="44">
        <v>3.92</v>
      </c>
      <c r="K592" s="44">
        <v>3.92</v>
      </c>
      <c r="L592" s="44">
        <v>3.92</v>
      </c>
      <c r="M592" s="44">
        <v>3.92</v>
      </c>
      <c r="N592" s="44">
        <v>3.92</v>
      </c>
      <c r="O592" s="44">
        <v>3.92</v>
      </c>
      <c r="P592" s="44">
        <v>3.92</v>
      </c>
      <c r="Q592" s="44">
        <v>3.92</v>
      </c>
      <c r="R592" s="44">
        <v>3.92</v>
      </c>
      <c r="S592" s="44">
        <v>3.92</v>
      </c>
      <c r="T592" s="44">
        <v>3.92</v>
      </c>
      <c r="U592" s="44">
        <v>3.92</v>
      </c>
      <c r="V592" s="44">
        <v>3.92</v>
      </c>
      <c r="W592" s="44">
        <v>3.92</v>
      </c>
      <c r="X592" s="44">
        <v>3.92</v>
      </c>
      <c r="Y592" s="44">
        <v>3.92</v>
      </c>
      <c r="Z592" s="44">
        <v>3.92</v>
      </c>
      <c r="AA592" s="44">
        <v>3.92</v>
      </c>
    </row>
    <row r="593" spans="1:27" ht="12.75" hidden="1" customHeight="1" outlineLevel="1" x14ac:dyDescent="0.2">
      <c r="A593" s="99" t="s">
        <v>2988</v>
      </c>
      <c r="B593" s="63" t="s">
        <v>81</v>
      </c>
      <c r="C593" s="43" t="s">
        <v>79</v>
      </c>
      <c r="D593" s="44">
        <f>$D$11</f>
        <v>330.69</v>
      </c>
      <c r="E593" s="44">
        <f t="shared" ref="E593:AA593" si="344">$D$11</f>
        <v>330.69</v>
      </c>
      <c r="F593" s="44">
        <f t="shared" si="344"/>
        <v>330.69</v>
      </c>
      <c r="G593" s="44">
        <f t="shared" si="344"/>
        <v>330.69</v>
      </c>
      <c r="H593" s="44">
        <f t="shared" si="344"/>
        <v>330.69</v>
      </c>
      <c r="I593" s="44">
        <f t="shared" si="344"/>
        <v>330.69</v>
      </c>
      <c r="J593" s="44">
        <f t="shared" si="344"/>
        <v>330.69</v>
      </c>
      <c r="K593" s="44">
        <f t="shared" si="344"/>
        <v>330.69</v>
      </c>
      <c r="L593" s="44">
        <f t="shared" si="344"/>
        <v>330.69</v>
      </c>
      <c r="M593" s="44">
        <f t="shared" si="344"/>
        <v>330.69</v>
      </c>
      <c r="N593" s="44">
        <f t="shared" si="344"/>
        <v>330.69</v>
      </c>
      <c r="O593" s="44">
        <f t="shared" si="344"/>
        <v>330.69</v>
      </c>
      <c r="P593" s="44">
        <f t="shared" si="344"/>
        <v>330.69</v>
      </c>
      <c r="Q593" s="44">
        <f t="shared" si="344"/>
        <v>330.69</v>
      </c>
      <c r="R593" s="44">
        <f t="shared" si="344"/>
        <v>330.69</v>
      </c>
      <c r="S593" s="44">
        <f t="shared" si="344"/>
        <v>330.69</v>
      </c>
      <c r="T593" s="44">
        <f t="shared" si="344"/>
        <v>330.69</v>
      </c>
      <c r="U593" s="44">
        <f t="shared" si="344"/>
        <v>330.69</v>
      </c>
      <c r="V593" s="44">
        <f t="shared" si="344"/>
        <v>330.69</v>
      </c>
      <c r="W593" s="44">
        <f t="shared" si="344"/>
        <v>330.69</v>
      </c>
      <c r="X593" s="44">
        <f t="shared" si="344"/>
        <v>330.69</v>
      </c>
      <c r="Y593" s="44">
        <f t="shared" si="344"/>
        <v>330.69</v>
      </c>
      <c r="Z593" s="44">
        <f t="shared" si="344"/>
        <v>330.69</v>
      </c>
      <c r="AA593" s="44">
        <f t="shared" si="344"/>
        <v>330.69</v>
      </c>
    </row>
    <row r="594" spans="1:27" collapsed="1" x14ac:dyDescent="0.2">
      <c r="A594" s="98" t="s">
        <v>2989</v>
      </c>
      <c r="B594" s="28" t="str">
        <f>"23"&amp;"."&amp;$B$801&amp;"."&amp;$B$802</f>
        <v>23.08.2023</v>
      </c>
      <c r="C594" s="90" t="s">
        <v>76</v>
      </c>
      <c r="D594" s="91">
        <f>ROUND(((D595+D596+D598+D597)/1000),5)</f>
        <v>1.9572099999999999</v>
      </c>
      <c r="E594" s="91">
        <f>ROUND(((E595+E596+E598+E597)/1000),5)</f>
        <v>1.68371</v>
      </c>
      <c r="F594" s="91">
        <f>ROUND(((F595+F596+F598+F597)/1000),5)</f>
        <v>1.6167899999999999</v>
      </c>
      <c r="G594" s="91">
        <f t="shared" ref="G594:AA594" si="345">ROUND(((G595+G596+G598+G597)/1000),5)</f>
        <v>1.5788599999999999</v>
      </c>
      <c r="H594" s="91">
        <f t="shared" si="345"/>
        <v>1.5765899999999999</v>
      </c>
      <c r="I594" s="91">
        <f t="shared" si="345"/>
        <v>0.97716999999999998</v>
      </c>
      <c r="J594" s="91">
        <f t="shared" si="345"/>
        <v>1.91978</v>
      </c>
      <c r="K594" s="91">
        <f t="shared" si="345"/>
        <v>2.26451</v>
      </c>
      <c r="L594" s="91">
        <f t="shared" si="345"/>
        <v>2.4837099999999999</v>
      </c>
      <c r="M594" s="91">
        <f t="shared" si="345"/>
        <v>2.8046799999999998</v>
      </c>
      <c r="N594" s="91">
        <f t="shared" si="345"/>
        <v>2.8489100000000001</v>
      </c>
      <c r="O594" s="91">
        <f t="shared" si="345"/>
        <v>2.85364</v>
      </c>
      <c r="P594" s="91">
        <f t="shared" si="345"/>
        <v>2.8409599999999999</v>
      </c>
      <c r="Q594" s="91">
        <f t="shared" si="345"/>
        <v>2.8042099999999999</v>
      </c>
      <c r="R594" s="91">
        <f t="shared" si="345"/>
        <v>2.8377500000000002</v>
      </c>
      <c r="S594" s="91">
        <f t="shared" si="345"/>
        <v>2.83778</v>
      </c>
      <c r="T594" s="91">
        <f t="shared" si="345"/>
        <v>2.82775</v>
      </c>
      <c r="U594" s="91">
        <f t="shared" si="345"/>
        <v>2.8144999999999998</v>
      </c>
      <c r="V594" s="91">
        <f t="shared" si="345"/>
        <v>2.7572399999999999</v>
      </c>
      <c r="W594" s="91">
        <f t="shared" si="345"/>
        <v>2.7859400000000001</v>
      </c>
      <c r="X594" s="91">
        <f t="shared" si="345"/>
        <v>2.6822599999999999</v>
      </c>
      <c r="Y594" s="91">
        <f t="shared" si="345"/>
        <v>2.5935800000000002</v>
      </c>
      <c r="Z594" s="91">
        <f t="shared" si="345"/>
        <v>2.4740500000000001</v>
      </c>
      <c r="AA594" s="91">
        <f t="shared" si="345"/>
        <v>2.1837599999999999</v>
      </c>
    </row>
    <row r="595" spans="1:27" ht="12.75" hidden="1" customHeight="1" outlineLevel="1" x14ac:dyDescent="0.2">
      <c r="A595" s="99" t="s">
        <v>2990</v>
      </c>
      <c r="B595" s="63" t="s">
        <v>238</v>
      </c>
      <c r="C595" s="43" t="s">
        <v>79</v>
      </c>
      <c r="D595" s="44">
        <v>1188.42</v>
      </c>
      <c r="E595" s="44">
        <v>914.92</v>
      </c>
      <c r="F595" s="44">
        <v>848</v>
      </c>
      <c r="G595" s="44">
        <v>810.07</v>
      </c>
      <c r="H595" s="44">
        <v>807.8</v>
      </c>
      <c r="I595" s="44">
        <v>208.38</v>
      </c>
      <c r="J595" s="44">
        <v>1150.99</v>
      </c>
      <c r="K595" s="44">
        <v>1495.72</v>
      </c>
      <c r="L595" s="44">
        <v>1714.92</v>
      </c>
      <c r="M595" s="44">
        <v>2035.89</v>
      </c>
      <c r="N595" s="44">
        <v>2080.12</v>
      </c>
      <c r="O595" s="44">
        <v>2084.85</v>
      </c>
      <c r="P595" s="44">
        <v>2072.17</v>
      </c>
      <c r="Q595" s="44">
        <v>2035.42</v>
      </c>
      <c r="R595" s="44">
        <v>2068.96</v>
      </c>
      <c r="S595" s="44">
        <v>2068.9899999999998</v>
      </c>
      <c r="T595" s="44">
        <v>2058.96</v>
      </c>
      <c r="U595" s="44">
        <v>2045.71</v>
      </c>
      <c r="V595" s="44">
        <v>1988.45</v>
      </c>
      <c r="W595" s="44">
        <v>2017.15</v>
      </c>
      <c r="X595" s="44">
        <v>1913.47</v>
      </c>
      <c r="Y595" s="44">
        <v>1824.79</v>
      </c>
      <c r="Z595" s="44">
        <v>1705.26</v>
      </c>
      <c r="AA595" s="44">
        <v>1414.97</v>
      </c>
    </row>
    <row r="596" spans="1:27" ht="12.75" hidden="1" customHeight="1" outlineLevel="1" x14ac:dyDescent="0.2">
      <c r="A596" s="99" t="s">
        <v>2991</v>
      </c>
      <c r="B596" s="63" t="s">
        <v>90</v>
      </c>
      <c r="C596" s="43" t="s">
        <v>79</v>
      </c>
      <c r="D596" s="44">
        <f>$D$486</f>
        <v>434.18</v>
      </c>
      <c r="E596" s="44">
        <f t="shared" ref="E596:AA596" si="346">$D$486</f>
        <v>434.18</v>
      </c>
      <c r="F596" s="44">
        <f t="shared" si="346"/>
        <v>434.18</v>
      </c>
      <c r="G596" s="44">
        <f t="shared" si="346"/>
        <v>434.18</v>
      </c>
      <c r="H596" s="44">
        <f t="shared" si="346"/>
        <v>434.18</v>
      </c>
      <c r="I596" s="44">
        <f t="shared" si="346"/>
        <v>434.18</v>
      </c>
      <c r="J596" s="44">
        <f t="shared" si="346"/>
        <v>434.18</v>
      </c>
      <c r="K596" s="44">
        <f t="shared" si="346"/>
        <v>434.18</v>
      </c>
      <c r="L596" s="44">
        <f t="shared" si="346"/>
        <v>434.18</v>
      </c>
      <c r="M596" s="44">
        <f t="shared" si="346"/>
        <v>434.18</v>
      </c>
      <c r="N596" s="44">
        <f t="shared" si="346"/>
        <v>434.18</v>
      </c>
      <c r="O596" s="44">
        <f t="shared" si="346"/>
        <v>434.18</v>
      </c>
      <c r="P596" s="44">
        <f t="shared" si="346"/>
        <v>434.18</v>
      </c>
      <c r="Q596" s="44">
        <f t="shared" si="346"/>
        <v>434.18</v>
      </c>
      <c r="R596" s="44">
        <f t="shared" si="346"/>
        <v>434.18</v>
      </c>
      <c r="S596" s="44">
        <f t="shared" si="346"/>
        <v>434.18</v>
      </c>
      <c r="T596" s="44">
        <f t="shared" si="346"/>
        <v>434.18</v>
      </c>
      <c r="U596" s="44">
        <f t="shared" si="346"/>
        <v>434.18</v>
      </c>
      <c r="V596" s="44">
        <f t="shared" si="346"/>
        <v>434.18</v>
      </c>
      <c r="W596" s="44">
        <f t="shared" si="346"/>
        <v>434.18</v>
      </c>
      <c r="X596" s="44">
        <f t="shared" si="346"/>
        <v>434.18</v>
      </c>
      <c r="Y596" s="44">
        <f t="shared" si="346"/>
        <v>434.18</v>
      </c>
      <c r="Z596" s="44">
        <f t="shared" si="346"/>
        <v>434.18</v>
      </c>
      <c r="AA596" s="44">
        <f t="shared" si="346"/>
        <v>434.18</v>
      </c>
    </row>
    <row r="597" spans="1:27" ht="12.75" hidden="1" customHeight="1" outlineLevel="1" x14ac:dyDescent="0.2">
      <c r="A597" s="99" t="s">
        <v>2992</v>
      </c>
      <c r="B597" s="63" t="s">
        <v>83</v>
      </c>
      <c r="C597" s="43" t="s">
        <v>79</v>
      </c>
      <c r="D597" s="44">
        <v>3.92</v>
      </c>
      <c r="E597" s="44">
        <v>3.92</v>
      </c>
      <c r="F597" s="44">
        <v>3.92</v>
      </c>
      <c r="G597" s="44">
        <v>3.92</v>
      </c>
      <c r="H597" s="44">
        <v>3.92</v>
      </c>
      <c r="I597" s="44">
        <v>3.92</v>
      </c>
      <c r="J597" s="44">
        <v>3.92</v>
      </c>
      <c r="K597" s="44">
        <v>3.92</v>
      </c>
      <c r="L597" s="44">
        <v>3.92</v>
      </c>
      <c r="M597" s="44">
        <v>3.92</v>
      </c>
      <c r="N597" s="44">
        <v>3.92</v>
      </c>
      <c r="O597" s="44">
        <v>3.92</v>
      </c>
      <c r="P597" s="44">
        <v>3.92</v>
      </c>
      <c r="Q597" s="44">
        <v>3.92</v>
      </c>
      <c r="R597" s="44">
        <v>3.92</v>
      </c>
      <c r="S597" s="44">
        <v>3.92</v>
      </c>
      <c r="T597" s="44">
        <v>3.92</v>
      </c>
      <c r="U597" s="44">
        <v>3.92</v>
      </c>
      <c r="V597" s="44">
        <v>3.92</v>
      </c>
      <c r="W597" s="44">
        <v>3.92</v>
      </c>
      <c r="X597" s="44">
        <v>3.92</v>
      </c>
      <c r="Y597" s="44">
        <v>3.92</v>
      </c>
      <c r="Z597" s="44">
        <v>3.92</v>
      </c>
      <c r="AA597" s="44">
        <v>3.92</v>
      </c>
    </row>
    <row r="598" spans="1:27" ht="12.75" hidden="1" customHeight="1" outlineLevel="1" x14ac:dyDescent="0.2">
      <c r="A598" s="99" t="s">
        <v>2993</v>
      </c>
      <c r="B598" s="63" t="s">
        <v>81</v>
      </c>
      <c r="C598" s="43" t="s">
        <v>79</v>
      </c>
      <c r="D598" s="44">
        <f>$D$11</f>
        <v>330.69</v>
      </c>
      <c r="E598" s="44">
        <f t="shared" ref="E598:AA598" si="347">$D$11</f>
        <v>330.69</v>
      </c>
      <c r="F598" s="44">
        <f t="shared" si="347"/>
        <v>330.69</v>
      </c>
      <c r="G598" s="44">
        <f t="shared" si="347"/>
        <v>330.69</v>
      </c>
      <c r="H598" s="44">
        <f t="shared" si="347"/>
        <v>330.69</v>
      </c>
      <c r="I598" s="44">
        <f t="shared" si="347"/>
        <v>330.69</v>
      </c>
      <c r="J598" s="44">
        <f t="shared" si="347"/>
        <v>330.69</v>
      </c>
      <c r="K598" s="44">
        <f t="shared" si="347"/>
        <v>330.69</v>
      </c>
      <c r="L598" s="44">
        <f t="shared" si="347"/>
        <v>330.69</v>
      </c>
      <c r="M598" s="44">
        <f t="shared" si="347"/>
        <v>330.69</v>
      </c>
      <c r="N598" s="44">
        <f t="shared" si="347"/>
        <v>330.69</v>
      </c>
      <c r="O598" s="44">
        <f t="shared" si="347"/>
        <v>330.69</v>
      </c>
      <c r="P598" s="44">
        <f t="shared" si="347"/>
        <v>330.69</v>
      </c>
      <c r="Q598" s="44">
        <f t="shared" si="347"/>
        <v>330.69</v>
      </c>
      <c r="R598" s="44">
        <f t="shared" si="347"/>
        <v>330.69</v>
      </c>
      <c r="S598" s="44">
        <f t="shared" si="347"/>
        <v>330.69</v>
      </c>
      <c r="T598" s="44">
        <f t="shared" si="347"/>
        <v>330.69</v>
      </c>
      <c r="U598" s="44">
        <f t="shared" si="347"/>
        <v>330.69</v>
      </c>
      <c r="V598" s="44">
        <f t="shared" si="347"/>
        <v>330.69</v>
      </c>
      <c r="W598" s="44">
        <f t="shared" si="347"/>
        <v>330.69</v>
      </c>
      <c r="X598" s="44">
        <f t="shared" si="347"/>
        <v>330.69</v>
      </c>
      <c r="Y598" s="44">
        <f t="shared" si="347"/>
        <v>330.69</v>
      </c>
      <c r="Z598" s="44">
        <f t="shared" si="347"/>
        <v>330.69</v>
      </c>
      <c r="AA598" s="44">
        <f t="shared" si="347"/>
        <v>330.69</v>
      </c>
    </row>
    <row r="599" spans="1:27" collapsed="1" x14ac:dyDescent="0.2">
      <c r="A599" s="98" t="s">
        <v>2994</v>
      </c>
      <c r="B599" s="28" t="str">
        <f>"24"&amp;"."&amp;$B$801&amp;"."&amp;$B$802</f>
        <v>24.08.2023</v>
      </c>
      <c r="C599" s="90" t="s">
        <v>76</v>
      </c>
      <c r="D599" s="91">
        <f>ROUND(((D600+D601+D603+D602)/1000),5)</f>
        <v>1.9426600000000001</v>
      </c>
      <c r="E599" s="91">
        <f>ROUND(((E600+E601+E603+E602)/1000),5)</f>
        <v>1.7000500000000001</v>
      </c>
      <c r="F599" s="91">
        <f>ROUND(((F600+F601+F603+F602)/1000),5)</f>
        <v>1.5968599999999999</v>
      </c>
      <c r="G599" s="91">
        <f t="shared" ref="G599:AA599" si="348">ROUND(((G600+G601+G603+G602)/1000),5)</f>
        <v>0.94374000000000002</v>
      </c>
      <c r="H599" s="91">
        <f t="shared" si="348"/>
        <v>0.95223999999999998</v>
      </c>
      <c r="I599" s="91">
        <f t="shared" si="348"/>
        <v>1.69885</v>
      </c>
      <c r="J599" s="91">
        <f t="shared" si="348"/>
        <v>1.9893099999999999</v>
      </c>
      <c r="K599" s="91">
        <f t="shared" si="348"/>
        <v>2.3141799999999999</v>
      </c>
      <c r="L599" s="91">
        <f t="shared" si="348"/>
        <v>2.5159699999999998</v>
      </c>
      <c r="M599" s="91">
        <f t="shared" si="348"/>
        <v>2.6202899999999998</v>
      </c>
      <c r="N599" s="91">
        <f t="shared" si="348"/>
        <v>2.6781999999999999</v>
      </c>
      <c r="O599" s="91">
        <f t="shared" si="348"/>
        <v>2.6678799999999998</v>
      </c>
      <c r="P599" s="91">
        <f t="shared" si="348"/>
        <v>2.6498900000000001</v>
      </c>
      <c r="Q599" s="91">
        <f t="shared" si="348"/>
        <v>2.6833499999999999</v>
      </c>
      <c r="R599" s="91">
        <f t="shared" si="348"/>
        <v>2.7744499999999999</v>
      </c>
      <c r="S599" s="91">
        <f t="shared" si="348"/>
        <v>2.7784599999999999</v>
      </c>
      <c r="T599" s="91">
        <f t="shared" si="348"/>
        <v>2.7736499999999999</v>
      </c>
      <c r="U599" s="91">
        <f t="shared" si="348"/>
        <v>2.67055</v>
      </c>
      <c r="V599" s="91">
        <f t="shared" si="348"/>
        <v>2.6714699999999998</v>
      </c>
      <c r="W599" s="91">
        <f t="shared" si="348"/>
        <v>2.71075</v>
      </c>
      <c r="X599" s="91">
        <f t="shared" si="348"/>
        <v>2.7401900000000001</v>
      </c>
      <c r="Y599" s="91">
        <f t="shared" si="348"/>
        <v>2.6375000000000002</v>
      </c>
      <c r="Z599" s="91">
        <f t="shared" si="348"/>
        <v>2.51939</v>
      </c>
      <c r="AA599" s="91">
        <f t="shared" si="348"/>
        <v>2.25231</v>
      </c>
    </row>
    <row r="600" spans="1:27" ht="12.75" hidden="1" customHeight="1" outlineLevel="1" x14ac:dyDescent="0.2">
      <c r="A600" s="99" t="s">
        <v>2995</v>
      </c>
      <c r="B600" s="63" t="s">
        <v>238</v>
      </c>
      <c r="C600" s="43" t="s">
        <v>79</v>
      </c>
      <c r="D600" s="44">
        <v>1173.8699999999999</v>
      </c>
      <c r="E600" s="44">
        <v>931.26</v>
      </c>
      <c r="F600" s="44">
        <v>828.07</v>
      </c>
      <c r="G600" s="44">
        <v>174.95</v>
      </c>
      <c r="H600" s="44">
        <v>183.45</v>
      </c>
      <c r="I600" s="44">
        <v>930.06</v>
      </c>
      <c r="J600" s="44">
        <v>1220.52</v>
      </c>
      <c r="K600" s="44">
        <v>1545.39</v>
      </c>
      <c r="L600" s="44">
        <v>1747.18</v>
      </c>
      <c r="M600" s="44">
        <v>1851.5</v>
      </c>
      <c r="N600" s="44">
        <v>1909.41</v>
      </c>
      <c r="O600" s="44">
        <v>1899.09</v>
      </c>
      <c r="P600" s="44">
        <v>1881.1</v>
      </c>
      <c r="Q600" s="44">
        <v>1914.56</v>
      </c>
      <c r="R600" s="44">
        <v>2005.66</v>
      </c>
      <c r="S600" s="44">
        <v>2009.67</v>
      </c>
      <c r="T600" s="44">
        <v>2004.86</v>
      </c>
      <c r="U600" s="44">
        <v>1901.76</v>
      </c>
      <c r="V600" s="44">
        <v>1902.68</v>
      </c>
      <c r="W600" s="44">
        <v>1941.96</v>
      </c>
      <c r="X600" s="44">
        <v>1971.4</v>
      </c>
      <c r="Y600" s="44">
        <v>1868.71</v>
      </c>
      <c r="Z600" s="44">
        <v>1750.6</v>
      </c>
      <c r="AA600" s="44">
        <v>1483.52</v>
      </c>
    </row>
    <row r="601" spans="1:27" ht="12.75" hidden="1" customHeight="1" outlineLevel="1" x14ac:dyDescent="0.2">
      <c r="A601" s="99" t="s">
        <v>2996</v>
      </c>
      <c r="B601" s="63" t="s">
        <v>90</v>
      </c>
      <c r="C601" s="43" t="s">
        <v>79</v>
      </c>
      <c r="D601" s="44">
        <f>$D$486</f>
        <v>434.18</v>
      </c>
      <c r="E601" s="44">
        <f t="shared" ref="E601:AA601" si="349">$D$486</f>
        <v>434.18</v>
      </c>
      <c r="F601" s="44">
        <f t="shared" si="349"/>
        <v>434.18</v>
      </c>
      <c r="G601" s="44">
        <f t="shared" si="349"/>
        <v>434.18</v>
      </c>
      <c r="H601" s="44">
        <f t="shared" si="349"/>
        <v>434.18</v>
      </c>
      <c r="I601" s="44">
        <f t="shared" si="349"/>
        <v>434.18</v>
      </c>
      <c r="J601" s="44">
        <f t="shared" si="349"/>
        <v>434.18</v>
      </c>
      <c r="K601" s="44">
        <f t="shared" si="349"/>
        <v>434.18</v>
      </c>
      <c r="L601" s="44">
        <f t="shared" si="349"/>
        <v>434.18</v>
      </c>
      <c r="M601" s="44">
        <f t="shared" si="349"/>
        <v>434.18</v>
      </c>
      <c r="N601" s="44">
        <f t="shared" si="349"/>
        <v>434.18</v>
      </c>
      <c r="O601" s="44">
        <f t="shared" si="349"/>
        <v>434.18</v>
      </c>
      <c r="P601" s="44">
        <f t="shared" si="349"/>
        <v>434.18</v>
      </c>
      <c r="Q601" s="44">
        <f t="shared" si="349"/>
        <v>434.18</v>
      </c>
      <c r="R601" s="44">
        <f t="shared" si="349"/>
        <v>434.18</v>
      </c>
      <c r="S601" s="44">
        <f t="shared" si="349"/>
        <v>434.18</v>
      </c>
      <c r="T601" s="44">
        <f t="shared" si="349"/>
        <v>434.18</v>
      </c>
      <c r="U601" s="44">
        <f t="shared" si="349"/>
        <v>434.18</v>
      </c>
      <c r="V601" s="44">
        <f t="shared" si="349"/>
        <v>434.18</v>
      </c>
      <c r="W601" s="44">
        <f t="shared" si="349"/>
        <v>434.18</v>
      </c>
      <c r="X601" s="44">
        <f t="shared" si="349"/>
        <v>434.18</v>
      </c>
      <c r="Y601" s="44">
        <f t="shared" si="349"/>
        <v>434.18</v>
      </c>
      <c r="Z601" s="44">
        <f t="shared" si="349"/>
        <v>434.18</v>
      </c>
      <c r="AA601" s="44">
        <f t="shared" si="349"/>
        <v>434.18</v>
      </c>
    </row>
    <row r="602" spans="1:27" ht="12.75" hidden="1" customHeight="1" outlineLevel="1" x14ac:dyDescent="0.2">
      <c r="A602" s="99" t="s">
        <v>2997</v>
      </c>
      <c r="B602" s="63" t="s">
        <v>83</v>
      </c>
      <c r="C602" s="43" t="s">
        <v>79</v>
      </c>
      <c r="D602" s="44">
        <v>3.92</v>
      </c>
      <c r="E602" s="44">
        <v>3.92</v>
      </c>
      <c r="F602" s="44">
        <v>3.92</v>
      </c>
      <c r="G602" s="44">
        <v>3.92</v>
      </c>
      <c r="H602" s="44">
        <v>3.92</v>
      </c>
      <c r="I602" s="44">
        <v>3.92</v>
      </c>
      <c r="J602" s="44">
        <v>3.92</v>
      </c>
      <c r="K602" s="44">
        <v>3.92</v>
      </c>
      <c r="L602" s="44">
        <v>3.92</v>
      </c>
      <c r="M602" s="44">
        <v>3.92</v>
      </c>
      <c r="N602" s="44">
        <v>3.92</v>
      </c>
      <c r="O602" s="44">
        <v>3.92</v>
      </c>
      <c r="P602" s="44">
        <v>3.92</v>
      </c>
      <c r="Q602" s="44">
        <v>3.92</v>
      </c>
      <c r="R602" s="44">
        <v>3.92</v>
      </c>
      <c r="S602" s="44">
        <v>3.92</v>
      </c>
      <c r="T602" s="44">
        <v>3.92</v>
      </c>
      <c r="U602" s="44">
        <v>3.92</v>
      </c>
      <c r="V602" s="44">
        <v>3.92</v>
      </c>
      <c r="W602" s="44">
        <v>3.92</v>
      </c>
      <c r="X602" s="44">
        <v>3.92</v>
      </c>
      <c r="Y602" s="44">
        <v>3.92</v>
      </c>
      <c r="Z602" s="44">
        <v>3.92</v>
      </c>
      <c r="AA602" s="44">
        <v>3.92</v>
      </c>
    </row>
    <row r="603" spans="1:27" ht="12.75" hidden="1" customHeight="1" outlineLevel="1" x14ac:dyDescent="0.2">
      <c r="A603" s="99" t="s">
        <v>2998</v>
      </c>
      <c r="B603" s="63" t="s">
        <v>81</v>
      </c>
      <c r="C603" s="43" t="s">
        <v>79</v>
      </c>
      <c r="D603" s="44">
        <f>$D$11</f>
        <v>330.69</v>
      </c>
      <c r="E603" s="44">
        <f t="shared" ref="E603:AA603" si="350">$D$11</f>
        <v>330.69</v>
      </c>
      <c r="F603" s="44">
        <f t="shared" si="350"/>
        <v>330.69</v>
      </c>
      <c r="G603" s="44">
        <f t="shared" si="350"/>
        <v>330.69</v>
      </c>
      <c r="H603" s="44">
        <f t="shared" si="350"/>
        <v>330.69</v>
      </c>
      <c r="I603" s="44">
        <f t="shared" si="350"/>
        <v>330.69</v>
      </c>
      <c r="J603" s="44">
        <f t="shared" si="350"/>
        <v>330.69</v>
      </c>
      <c r="K603" s="44">
        <f t="shared" si="350"/>
        <v>330.69</v>
      </c>
      <c r="L603" s="44">
        <f t="shared" si="350"/>
        <v>330.69</v>
      </c>
      <c r="M603" s="44">
        <f t="shared" si="350"/>
        <v>330.69</v>
      </c>
      <c r="N603" s="44">
        <f t="shared" si="350"/>
        <v>330.69</v>
      </c>
      <c r="O603" s="44">
        <f t="shared" si="350"/>
        <v>330.69</v>
      </c>
      <c r="P603" s="44">
        <f t="shared" si="350"/>
        <v>330.69</v>
      </c>
      <c r="Q603" s="44">
        <f t="shared" si="350"/>
        <v>330.69</v>
      </c>
      <c r="R603" s="44">
        <f t="shared" si="350"/>
        <v>330.69</v>
      </c>
      <c r="S603" s="44">
        <f t="shared" si="350"/>
        <v>330.69</v>
      </c>
      <c r="T603" s="44">
        <f t="shared" si="350"/>
        <v>330.69</v>
      </c>
      <c r="U603" s="44">
        <f t="shared" si="350"/>
        <v>330.69</v>
      </c>
      <c r="V603" s="44">
        <f t="shared" si="350"/>
        <v>330.69</v>
      </c>
      <c r="W603" s="44">
        <f t="shared" si="350"/>
        <v>330.69</v>
      </c>
      <c r="X603" s="44">
        <f t="shared" si="350"/>
        <v>330.69</v>
      </c>
      <c r="Y603" s="44">
        <f t="shared" si="350"/>
        <v>330.69</v>
      </c>
      <c r="Z603" s="44">
        <f t="shared" si="350"/>
        <v>330.69</v>
      </c>
      <c r="AA603" s="44">
        <f t="shared" si="350"/>
        <v>330.69</v>
      </c>
    </row>
    <row r="604" spans="1:27" collapsed="1" x14ac:dyDescent="0.2">
      <c r="A604" s="98" t="s">
        <v>2999</v>
      </c>
      <c r="B604" s="28" t="str">
        <f>"25"&amp;"."&amp;$B$801&amp;"."&amp;$B$802</f>
        <v>25.08.2023</v>
      </c>
      <c r="C604" s="90" t="s">
        <v>76</v>
      </c>
      <c r="D604" s="91">
        <f>ROUND(((D605+D606+D608+D607)/1000),5)</f>
        <v>2.01688</v>
      </c>
      <c r="E604" s="91">
        <f>ROUND(((E605+E606+E608+E607)/1000),5)</f>
        <v>1.80518</v>
      </c>
      <c r="F604" s="91">
        <f>ROUND(((F605+F606+F608+F607)/1000),5)</f>
        <v>1.6831199999999999</v>
      </c>
      <c r="G604" s="91">
        <f t="shared" ref="G604:AA604" si="351">ROUND(((G605+G606+G608+G607)/1000),5)</f>
        <v>0.95096000000000003</v>
      </c>
      <c r="H604" s="91">
        <f t="shared" si="351"/>
        <v>0.96731</v>
      </c>
      <c r="I604" s="91">
        <f t="shared" si="351"/>
        <v>1.00193</v>
      </c>
      <c r="J604" s="91">
        <f t="shared" si="351"/>
        <v>2.04705</v>
      </c>
      <c r="K604" s="91">
        <f t="shared" si="351"/>
        <v>2.32803</v>
      </c>
      <c r="L604" s="91">
        <f t="shared" si="351"/>
        <v>2.4994499999999999</v>
      </c>
      <c r="M604" s="91">
        <f t="shared" si="351"/>
        <v>2.6874699999999998</v>
      </c>
      <c r="N604" s="91">
        <f t="shared" si="351"/>
        <v>2.7348400000000002</v>
      </c>
      <c r="O604" s="91">
        <f t="shared" si="351"/>
        <v>2.7112799999999999</v>
      </c>
      <c r="P604" s="91">
        <f t="shared" si="351"/>
        <v>2.6787299999999998</v>
      </c>
      <c r="Q604" s="91">
        <f t="shared" si="351"/>
        <v>2.6910500000000002</v>
      </c>
      <c r="R604" s="91">
        <f t="shared" si="351"/>
        <v>2.77711</v>
      </c>
      <c r="S604" s="91">
        <f t="shared" si="351"/>
        <v>2.77488</v>
      </c>
      <c r="T604" s="91">
        <f t="shared" si="351"/>
        <v>2.7430699999999999</v>
      </c>
      <c r="U604" s="91">
        <f t="shared" si="351"/>
        <v>2.7350300000000001</v>
      </c>
      <c r="V604" s="91">
        <f t="shared" si="351"/>
        <v>2.7320700000000002</v>
      </c>
      <c r="W604" s="91">
        <f t="shared" si="351"/>
        <v>2.7721900000000002</v>
      </c>
      <c r="X604" s="91">
        <f t="shared" si="351"/>
        <v>2.77447</v>
      </c>
      <c r="Y604" s="91">
        <f t="shared" si="351"/>
        <v>2.7008200000000002</v>
      </c>
      <c r="Z604" s="91">
        <f t="shared" si="351"/>
        <v>2.4956900000000002</v>
      </c>
      <c r="AA604" s="91">
        <f t="shared" si="351"/>
        <v>2.2817099999999999</v>
      </c>
    </row>
    <row r="605" spans="1:27" ht="12.75" hidden="1" customHeight="1" outlineLevel="1" x14ac:dyDescent="0.2">
      <c r="A605" s="99" t="s">
        <v>3000</v>
      </c>
      <c r="B605" s="63" t="s">
        <v>238</v>
      </c>
      <c r="C605" s="43" t="s">
        <v>79</v>
      </c>
      <c r="D605" s="44">
        <v>1248.0899999999999</v>
      </c>
      <c r="E605" s="44">
        <v>1036.3900000000001</v>
      </c>
      <c r="F605" s="44">
        <v>914.33</v>
      </c>
      <c r="G605" s="44">
        <v>182.17</v>
      </c>
      <c r="H605" s="44">
        <v>198.52</v>
      </c>
      <c r="I605" s="44">
        <v>233.14</v>
      </c>
      <c r="J605" s="44">
        <v>1278.26</v>
      </c>
      <c r="K605" s="44">
        <v>1559.24</v>
      </c>
      <c r="L605" s="44">
        <v>1730.66</v>
      </c>
      <c r="M605" s="44">
        <v>1918.68</v>
      </c>
      <c r="N605" s="44">
        <v>1966.05</v>
      </c>
      <c r="O605" s="44">
        <v>1942.49</v>
      </c>
      <c r="P605" s="44">
        <v>1909.94</v>
      </c>
      <c r="Q605" s="44">
        <v>1922.26</v>
      </c>
      <c r="R605" s="44">
        <v>2008.32</v>
      </c>
      <c r="S605" s="44">
        <v>2006.09</v>
      </c>
      <c r="T605" s="44">
        <v>1974.28</v>
      </c>
      <c r="U605" s="44">
        <v>1966.24</v>
      </c>
      <c r="V605" s="44">
        <v>1963.28</v>
      </c>
      <c r="W605" s="44">
        <v>2003.4</v>
      </c>
      <c r="X605" s="44">
        <v>2005.68</v>
      </c>
      <c r="Y605" s="44">
        <v>1932.03</v>
      </c>
      <c r="Z605" s="44">
        <v>1726.9</v>
      </c>
      <c r="AA605" s="44">
        <v>1512.92</v>
      </c>
    </row>
    <row r="606" spans="1:27" ht="12.75" hidden="1" customHeight="1" outlineLevel="1" x14ac:dyDescent="0.2">
      <c r="A606" s="99" t="s">
        <v>3001</v>
      </c>
      <c r="B606" s="63" t="s">
        <v>90</v>
      </c>
      <c r="C606" s="43" t="s">
        <v>79</v>
      </c>
      <c r="D606" s="44">
        <f>$D$486</f>
        <v>434.18</v>
      </c>
      <c r="E606" s="44">
        <f t="shared" ref="E606:AA606" si="352">$D$486</f>
        <v>434.18</v>
      </c>
      <c r="F606" s="44">
        <f t="shared" si="352"/>
        <v>434.18</v>
      </c>
      <c r="G606" s="44">
        <f t="shared" si="352"/>
        <v>434.18</v>
      </c>
      <c r="H606" s="44">
        <f t="shared" si="352"/>
        <v>434.18</v>
      </c>
      <c r="I606" s="44">
        <f t="shared" si="352"/>
        <v>434.18</v>
      </c>
      <c r="J606" s="44">
        <f t="shared" si="352"/>
        <v>434.18</v>
      </c>
      <c r="K606" s="44">
        <f t="shared" si="352"/>
        <v>434.18</v>
      </c>
      <c r="L606" s="44">
        <f t="shared" si="352"/>
        <v>434.18</v>
      </c>
      <c r="M606" s="44">
        <f t="shared" si="352"/>
        <v>434.18</v>
      </c>
      <c r="N606" s="44">
        <f t="shared" si="352"/>
        <v>434.18</v>
      </c>
      <c r="O606" s="44">
        <f t="shared" si="352"/>
        <v>434.18</v>
      </c>
      <c r="P606" s="44">
        <f t="shared" si="352"/>
        <v>434.18</v>
      </c>
      <c r="Q606" s="44">
        <f t="shared" si="352"/>
        <v>434.18</v>
      </c>
      <c r="R606" s="44">
        <f t="shared" si="352"/>
        <v>434.18</v>
      </c>
      <c r="S606" s="44">
        <f t="shared" si="352"/>
        <v>434.18</v>
      </c>
      <c r="T606" s="44">
        <f t="shared" si="352"/>
        <v>434.18</v>
      </c>
      <c r="U606" s="44">
        <f t="shared" si="352"/>
        <v>434.18</v>
      </c>
      <c r="V606" s="44">
        <f t="shared" si="352"/>
        <v>434.18</v>
      </c>
      <c r="W606" s="44">
        <f t="shared" si="352"/>
        <v>434.18</v>
      </c>
      <c r="X606" s="44">
        <f t="shared" si="352"/>
        <v>434.18</v>
      </c>
      <c r="Y606" s="44">
        <f t="shared" si="352"/>
        <v>434.18</v>
      </c>
      <c r="Z606" s="44">
        <f t="shared" si="352"/>
        <v>434.18</v>
      </c>
      <c r="AA606" s="44">
        <f t="shared" si="352"/>
        <v>434.18</v>
      </c>
    </row>
    <row r="607" spans="1:27" ht="12.75" hidden="1" customHeight="1" outlineLevel="1" x14ac:dyDescent="0.2">
      <c r="A607" s="99" t="s">
        <v>3002</v>
      </c>
      <c r="B607" s="63" t="s">
        <v>83</v>
      </c>
      <c r="C607" s="43" t="s">
        <v>79</v>
      </c>
      <c r="D607" s="44">
        <v>3.92</v>
      </c>
      <c r="E607" s="44">
        <v>3.92</v>
      </c>
      <c r="F607" s="44">
        <v>3.92</v>
      </c>
      <c r="G607" s="44">
        <v>3.92</v>
      </c>
      <c r="H607" s="44">
        <v>3.92</v>
      </c>
      <c r="I607" s="44">
        <v>3.92</v>
      </c>
      <c r="J607" s="44">
        <v>3.92</v>
      </c>
      <c r="K607" s="44">
        <v>3.92</v>
      </c>
      <c r="L607" s="44">
        <v>3.92</v>
      </c>
      <c r="M607" s="44">
        <v>3.92</v>
      </c>
      <c r="N607" s="44">
        <v>3.92</v>
      </c>
      <c r="O607" s="44">
        <v>3.92</v>
      </c>
      <c r="P607" s="44">
        <v>3.92</v>
      </c>
      <c r="Q607" s="44">
        <v>3.92</v>
      </c>
      <c r="R607" s="44">
        <v>3.92</v>
      </c>
      <c r="S607" s="44">
        <v>3.92</v>
      </c>
      <c r="T607" s="44">
        <v>3.92</v>
      </c>
      <c r="U607" s="44">
        <v>3.92</v>
      </c>
      <c r="V607" s="44">
        <v>3.92</v>
      </c>
      <c r="W607" s="44">
        <v>3.92</v>
      </c>
      <c r="X607" s="44">
        <v>3.92</v>
      </c>
      <c r="Y607" s="44">
        <v>3.92</v>
      </c>
      <c r="Z607" s="44">
        <v>3.92</v>
      </c>
      <c r="AA607" s="44">
        <v>3.92</v>
      </c>
    </row>
    <row r="608" spans="1:27" ht="12.75" hidden="1" customHeight="1" outlineLevel="1" x14ac:dyDescent="0.2">
      <c r="A608" s="99" t="s">
        <v>3003</v>
      </c>
      <c r="B608" s="63" t="s">
        <v>81</v>
      </c>
      <c r="C608" s="43" t="s">
        <v>79</v>
      </c>
      <c r="D608" s="44">
        <f>$D$11</f>
        <v>330.69</v>
      </c>
      <c r="E608" s="44">
        <f t="shared" ref="E608:AA608" si="353">$D$11</f>
        <v>330.69</v>
      </c>
      <c r="F608" s="44">
        <f t="shared" si="353"/>
        <v>330.69</v>
      </c>
      <c r="G608" s="44">
        <f t="shared" si="353"/>
        <v>330.69</v>
      </c>
      <c r="H608" s="44">
        <f t="shared" si="353"/>
        <v>330.69</v>
      </c>
      <c r="I608" s="44">
        <f t="shared" si="353"/>
        <v>330.69</v>
      </c>
      <c r="J608" s="44">
        <f t="shared" si="353"/>
        <v>330.69</v>
      </c>
      <c r="K608" s="44">
        <f t="shared" si="353"/>
        <v>330.69</v>
      </c>
      <c r="L608" s="44">
        <f t="shared" si="353"/>
        <v>330.69</v>
      </c>
      <c r="M608" s="44">
        <f t="shared" si="353"/>
        <v>330.69</v>
      </c>
      <c r="N608" s="44">
        <f t="shared" si="353"/>
        <v>330.69</v>
      </c>
      <c r="O608" s="44">
        <f t="shared" si="353"/>
        <v>330.69</v>
      </c>
      <c r="P608" s="44">
        <f t="shared" si="353"/>
        <v>330.69</v>
      </c>
      <c r="Q608" s="44">
        <f t="shared" si="353"/>
        <v>330.69</v>
      </c>
      <c r="R608" s="44">
        <f t="shared" si="353"/>
        <v>330.69</v>
      </c>
      <c r="S608" s="44">
        <f t="shared" si="353"/>
        <v>330.69</v>
      </c>
      <c r="T608" s="44">
        <f t="shared" si="353"/>
        <v>330.69</v>
      </c>
      <c r="U608" s="44">
        <f t="shared" si="353"/>
        <v>330.69</v>
      </c>
      <c r="V608" s="44">
        <f t="shared" si="353"/>
        <v>330.69</v>
      </c>
      <c r="W608" s="44">
        <f t="shared" si="353"/>
        <v>330.69</v>
      </c>
      <c r="X608" s="44">
        <f t="shared" si="353"/>
        <v>330.69</v>
      </c>
      <c r="Y608" s="44">
        <f t="shared" si="353"/>
        <v>330.69</v>
      </c>
      <c r="Z608" s="44">
        <f t="shared" si="353"/>
        <v>330.69</v>
      </c>
      <c r="AA608" s="44">
        <f t="shared" si="353"/>
        <v>330.69</v>
      </c>
    </row>
    <row r="609" spans="1:27" collapsed="1" x14ac:dyDescent="0.2">
      <c r="A609" s="98" t="s">
        <v>3004</v>
      </c>
      <c r="B609" s="28" t="str">
        <f>"26"&amp;"."&amp;$B$801&amp;"."&amp;$B$802</f>
        <v>26.08.2023</v>
      </c>
      <c r="C609" s="90" t="s">
        <v>76</v>
      </c>
      <c r="D609" s="91">
        <f>ROUND(((D610+D611+D613+D612)/1000),5)</f>
        <v>2.1446399999999999</v>
      </c>
      <c r="E609" s="91">
        <f>ROUND(((E610+E611+E613+E612)/1000),5)</f>
        <v>2.0611199999999998</v>
      </c>
      <c r="F609" s="91">
        <f>ROUND(((F610+F611+F613+F612)/1000),5)</f>
        <v>1.93401</v>
      </c>
      <c r="G609" s="91">
        <f t="shared" ref="G609:AA609" si="354">ROUND(((G610+G611+G613+G612)/1000),5)</f>
        <v>1.8984700000000001</v>
      </c>
      <c r="H609" s="91">
        <f t="shared" si="354"/>
        <v>1.8972800000000001</v>
      </c>
      <c r="I609" s="91">
        <f t="shared" si="354"/>
        <v>1.9159200000000001</v>
      </c>
      <c r="J609" s="91">
        <f t="shared" si="354"/>
        <v>2.0179900000000002</v>
      </c>
      <c r="K609" s="91">
        <f t="shared" si="354"/>
        <v>2.2140499999999999</v>
      </c>
      <c r="L609" s="91">
        <f t="shared" si="354"/>
        <v>2.5064500000000001</v>
      </c>
      <c r="M609" s="91">
        <f t="shared" si="354"/>
        <v>2.7528899999999998</v>
      </c>
      <c r="N609" s="91">
        <f t="shared" si="354"/>
        <v>2.8137300000000001</v>
      </c>
      <c r="O609" s="91">
        <f t="shared" si="354"/>
        <v>2.8228599999999999</v>
      </c>
      <c r="P609" s="91">
        <f t="shared" si="354"/>
        <v>2.8179400000000001</v>
      </c>
      <c r="Q609" s="91">
        <f t="shared" si="354"/>
        <v>2.8356699999999999</v>
      </c>
      <c r="R609" s="91">
        <f t="shared" si="354"/>
        <v>2.8328000000000002</v>
      </c>
      <c r="S609" s="91">
        <f t="shared" si="354"/>
        <v>2.8244600000000002</v>
      </c>
      <c r="T609" s="91">
        <f t="shared" si="354"/>
        <v>2.7484299999999999</v>
      </c>
      <c r="U609" s="91">
        <f t="shared" si="354"/>
        <v>2.6651600000000002</v>
      </c>
      <c r="V609" s="91">
        <f t="shared" si="354"/>
        <v>2.6629700000000001</v>
      </c>
      <c r="W609" s="91">
        <f t="shared" si="354"/>
        <v>2.7358099999999999</v>
      </c>
      <c r="X609" s="91">
        <f t="shared" si="354"/>
        <v>2.6820300000000001</v>
      </c>
      <c r="Y609" s="91">
        <f t="shared" si="354"/>
        <v>2.4987699999999999</v>
      </c>
      <c r="Z609" s="91">
        <f t="shared" si="354"/>
        <v>2.4238599999999999</v>
      </c>
      <c r="AA609" s="91">
        <f t="shared" si="354"/>
        <v>2.2123699999999999</v>
      </c>
    </row>
    <row r="610" spans="1:27" ht="12.75" hidden="1" customHeight="1" outlineLevel="1" x14ac:dyDescent="0.2">
      <c r="A610" s="99" t="s">
        <v>3005</v>
      </c>
      <c r="B610" s="63" t="s">
        <v>238</v>
      </c>
      <c r="C610" s="43" t="s">
        <v>79</v>
      </c>
      <c r="D610" s="44">
        <v>1375.85</v>
      </c>
      <c r="E610" s="44">
        <v>1292.33</v>
      </c>
      <c r="F610" s="44">
        <v>1165.22</v>
      </c>
      <c r="G610" s="44">
        <v>1129.68</v>
      </c>
      <c r="H610" s="44">
        <v>1128.49</v>
      </c>
      <c r="I610" s="44">
        <v>1147.1300000000001</v>
      </c>
      <c r="J610" s="44">
        <v>1249.2</v>
      </c>
      <c r="K610" s="44">
        <v>1445.26</v>
      </c>
      <c r="L610" s="44">
        <v>1737.66</v>
      </c>
      <c r="M610" s="44">
        <v>1984.1</v>
      </c>
      <c r="N610" s="44">
        <v>2044.94</v>
      </c>
      <c r="O610" s="44">
        <v>2054.0700000000002</v>
      </c>
      <c r="P610" s="44">
        <v>2049.15</v>
      </c>
      <c r="Q610" s="44">
        <v>2066.88</v>
      </c>
      <c r="R610" s="44">
        <v>2064.0100000000002</v>
      </c>
      <c r="S610" s="44">
        <v>2055.67</v>
      </c>
      <c r="T610" s="44">
        <v>1979.64</v>
      </c>
      <c r="U610" s="44">
        <v>1896.37</v>
      </c>
      <c r="V610" s="44">
        <v>1894.18</v>
      </c>
      <c r="W610" s="44">
        <v>1967.02</v>
      </c>
      <c r="X610" s="44">
        <v>1913.24</v>
      </c>
      <c r="Y610" s="44">
        <v>1729.98</v>
      </c>
      <c r="Z610" s="44">
        <v>1655.07</v>
      </c>
      <c r="AA610" s="44">
        <v>1443.58</v>
      </c>
    </row>
    <row r="611" spans="1:27" ht="12.75" hidden="1" customHeight="1" outlineLevel="1" x14ac:dyDescent="0.2">
      <c r="A611" s="99" t="s">
        <v>3006</v>
      </c>
      <c r="B611" s="63" t="s">
        <v>90</v>
      </c>
      <c r="C611" s="43" t="s">
        <v>79</v>
      </c>
      <c r="D611" s="44">
        <f>$D$486</f>
        <v>434.18</v>
      </c>
      <c r="E611" s="44">
        <f t="shared" ref="E611:AA611" si="355">$D$486</f>
        <v>434.18</v>
      </c>
      <c r="F611" s="44">
        <f t="shared" si="355"/>
        <v>434.18</v>
      </c>
      <c r="G611" s="44">
        <f t="shared" si="355"/>
        <v>434.18</v>
      </c>
      <c r="H611" s="44">
        <f t="shared" si="355"/>
        <v>434.18</v>
      </c>
      <c r="I611" s="44">
        <f t="shared" si="355"/>
        <v>434.18</v>
      </c>
      <c r="J611" s="44">
        <f t="shared" si="355"/>
        <v>434.18</v>
      </c>
      <c r="K611" s="44">
        <f t="shared" si="355"/>
        <v>434.18</v>
      </c>
      <c r="L611" s="44">
        <f t="shared" si="355"/>
        <v>434.18</v>
      </c>
      <c r="M611" s="44">
        <f t="shared" si="355"/>
        <v>434.18</v>
      </c>
      <c r="N611" s="44">
        <f t="shared" si="355"/>
        <v>434.18</v>
      </c>
      <c r="O611" s="44">
        <f t="shared" si="355"/>
        <v>434.18</v>
      </c>
      <c r="P611" s="44">
        <f t="shared" si="355"/>
        <v>434.18</v>
      </c>
      <c r="Q611" s="44">
        <f t="shared" si="355"/>
        <v>434.18</v>
      </c>
      <c r="R611" s="44">
        <f t="shared" si="355"/>
        <v>434.18</v>
      </c>
      <c r="S611" s="44">
        <f t="shared" si="355"/>
        <v>434.18</v>
      </c>
      <c r="T611" s="44">
        <f t="shared" si="355"/>
        <v>434.18</v>
      </c>
      <c r="U611" s="44">
        <f t="shared" si="355"/>
        <v>434.18</v>
      </c>
      <c r="V611" s="44">
        <f t="shared" si="355"/>
        <v>434.18</v>
      </c>
      <c r="W611" s="44">
        <f t="shared" si="355"/>
        <v>434.18</v>
      </c>
      <c r="X611" s="44">
        <f t="shared" si="355"/>
        <v>434.18</v>
      </c>
      <c r="Y611" s="44">
        <f t="shared" si="355"/>
        <v>434.18</v>
      </c>
      <c r="Z611" s="44">
        <f t="shared" si="355"/>
        <v>434.18</v>
      </c>
      <c r="AA611" s="44">
        <f t="shared" si="355"/>
        <v>434.18</v>
      </c>
    </row>
    <row r="612" spans="1:27" ht="12.75" hidden="1" customHeight="1" outlineLevel="1" x14ac:dyDescent="0.2">
      <c r="A612" s="99" t="s">
        <v>3007</v>
      </c>
      <c r="B612" s="63" t="s">
        <v>83</v>
      </c>
      <c r="C612" s="43" t="s">
        <v>79</v>
      </c>
      <c r="D612" s="44">
        <v>3.92</v>
      </c>
      <c r="E612" s="44">
        <v>3.92</v>
      </c>
      <c r="F612" s="44">
        <v>3.92</v>
      </c>
      <c r="G612" s="44">
        <v>3.92</v>
      </c>
      <c r="H612" s="44">
        <v>3.92</v>
      </c>
      <c r="I612" s="44">
        <v>3.92</v>
      </c>
      <c r="J612" s="44">
        <v>3.92</v>
      </c>
      <c r="K612" s="44">
        <v>3.92</v>
      </c>
      <c r="L612" s="44">
        <v>3.92</v>
      </c>
      <c r="M612" s="44">
        <v>3.92</v>
      </c>
      <c r="N612" s="44">
        <v>3.92</v>
      </c>
      <c r="O612" s="44">
        <v>3.92</v>
      </c>
      <c r="P612" s="44">
        <v>3.92</v>
      </c>
      <c r="Q612" s="44">
        <v>3.92</v>
      </c>
      <c r="R612" s="44">
        <v>3.92</v>
      </c>
      <c r="S612" s="44">
        <v>3.92</v>
      </c>
      <c r="T612" s="44">
        <v>3.92</v>
      </c>
      <c r="U612" s="44">
        <v>3.92</v>
      </c>
      <c r="V612" s="44">
        <v>3.92</v>
      </c>
      <c r="W612" s="44">
        <v>3.92</v>
      </c>
      <c r="X612" s="44">
        <v>3.92</v>
      </c>
      <c r="Y612" s="44">
        <v>3.92</v>
      </c>
      <c r="Z612" s="44">
        <v>3.92</v>
      </c>
      <c r="AA612" s="44">
        <v>3.92</v>
      </c>
    </row>
    <row r="613" spans="1:27" ht="12.75" hidden="1" customHeight="1" outlineLevel="1" x14ac:dyDescent="0.2">
      <c r="A613" s="99" t="s">
        <v>3008</v>
      </c>
      <c r="B613" s="63" t="s">
        <v>81</v>
      </c>
      <c r="C613" s="43" t="s">
        <v>79</v>
      </c>
      <c r="D613" s="44">
        <f>$D$11</f>
        <v>330.69</v>
      </c>
      <c r="E613" s="44">
        <f t="shared" ref="E613:AA613" si="356">$D$11</f>
        <v>330.69</v>
      </c>
      <c r="F613" s="44">
        <f t="shared" si="356"/>
        <v>330.69</v>
      </c>
      <c r="G613" s="44">
        <f t="shared" si="356"/>
        <v>330.69</v>
      </c>
      <c r="H613" s="44">
        <f t="shared" si="356"/>
        <v>330.69</v>
      </c>
      <c r="I613" s="44">
        <f t="shared" si="356"/>
        <v>330.69</v>
      </c>
      <c r="J613" s="44">
        <f t="shared" si="356"/>
        <v>330.69</v>
      </c>
      <c r="K613" s="44">
        <f t="shared" si="356"/>
        <v>330.69</v>
      </c>
      <c r="L613" s="44">
        <f t="shared" si="356"/>
        <v>330.69</v>
      </c>
      <c r="M613" s="44">
        <f t="shared" si="356"/>
        <v>330.69</v>
      </c>
      <c r="N613" s="44">
        <f t="shared" si="356"/>
        <v>330.69</v>
      </c>
      <c r="O613" s="44">
        <f t="shared" si="356"/>
        <v>330.69</v>
      </c>
      <c r="P613" s="44">
        <f t="shared" si="356"/>
        <v>330.69</v>
      </c>
      <c r="Q613" s="44">
        <f t="shared" si="356"/>
        <v>330.69</v>
      </c>
      <c r="R613" s="44">
        <f t="shared" si="356"/>
        <v>330.69</v>
      </c>
      <c r="S613" s="44">
        <f t="shared" si="356"/>
        <v>330.69</v>
      </c>
      <c r="T613" s="44">
        <f t="shared" si="356"/>
        <v>330.69</v>
      </c>
      <c r="U613" s="44">
        <f t="shared" si="356"/>
        <v>330.69</v>
      </c>
      <c r="V613" s="44">
        <f t="shared" si="356"/>
        <v>330.69</v>
      </c>
      <c r="W613" s="44">
        <f t="shared" si="356"/>
        <v>330.69</v>
      </c>
      <c r="X613" s="44">
        <f t="shared" si="356"/>
        <v>330.69</v>
      </c>
      <c r="Y613" s="44">
        <f t="shared" si="356"/>
        <v>330.69</v>
      </c>
      <c r="Z613" s="44">
        <f t="shared" si="356"/>
        <v>330.69</v>
      </c>
      <c r="AA613" s="44">
        <f t="shared" si="356"/>
        <v>330.69</v>
      </c>
    </row>
    <row r="614" spans="1:27" collapsed="1" x14ac:dyDescent="0.2">
      <c r="A614" s="98" t="s">
        <v>3009</v>
      </c>
      <c r="B614" s="28" t="str">
        <f>"27"&amp;"."&amp;$B$801&amp;"."&amp;$B$802</f>
        <v>27.08.2023</v>
      </c>
      <c r="C614" s="90" t="s">
        <v>76</v>
      </c>
      <c r="D614" s="91">
        <f>ROUND(((D615+D616+D618+D617)/1000),5)</f>
        <v>2.0734499999999998</v>
      </c>
      <c r="E614" s="91">
        <f>ROUND(((E615+E616+E618+E617)/1000),5)</f>
        <v>1.9615899999999999</v>
      </c>
      <c r="F614" s="91">
        <f>ROUND(((F615+F616+F618+F617)/1000),5)</f>
        <v>1.9007000000000001</v>
      </c>
      <c r="G614" s="91">
        <f t="shared" ref="G614:AA614" si="357">ROUND(((G615+G616+G618+G617)/1000),5)</f>
        <v>1.85789</v>
      </c>
      <c r="H614" s="91">
        <f t="shared" si="357"/>
        <v>1.83152</v>
      </c>
      <c r="I614" s="91">
        <f t="shared" si="357"/>
        <v>1.81027</v>
      </c>
      <c r="J614" s="91">
        <f t="shared" si="357"/>
        <v>1.7986</v>
      </c>
      <c r="K614" s="91">
        <f t="shared" si="357"/>
        <v>2.0284</v>
      </c>
      <c r="L614" s="91">
        <f t="shared" si="357"/>
        <v>2.3103199999999999</v>
      </c>
      <c r="M614" s="91">
        <f t="shared" si="357"/>
        <v>2.5013999999999998</v>
      </c>
      <c r="N614" s="91">
        <f t="shared" si="357"/>
        <v>2.6118299999999999</v>
      </c>
      <c r="O614" s="91">
        <f t="shared" si="357"/>
        <v>2.6465200000000002</v>
      </c>
      <c r="P614" s="91">
        <f t="shared" si="357"/>
        <v>2.6457899999999999</v>
      </c>
      <c r="Q614" s="91">
        <f t="shared" si="357"/>
        <v>2.65429</v>
      </c>
      <c r="R614" s="91">
        <f t="shared" si="357"/>
        <v>2.6555399999999998</v>
      </c>
      <c r="S614" s="91">
        <f t="shared" si="357"/>
        <v>2.64744</v>
      </c>
      <c r="T614" s="91">
        <f t="shared" si="357"/>
        <v>2.6095199999999998</v>
      </c>
      <c r="U614" s="91">
        <f t="shared" si="357"/>
        <v>2.5537100000000001</v>
      </c>
      <c r="V614" s="91">
        <f t="shared" si="357"/>
        <v>2.5452699999999999</v>
      </c>
      <c r="W614" s="91">
        <f t="shared" si="357"/>
        <v>2.58663</v>
      </c>
      <c r="X614" s="91">
        <f t="shared" si="357"/>
        <v>2.6015100000000002</v>
      </c>
      <c r="Y614" s="91">
        <f t="shared" si="357"/>
        <v>2.49396</v>
      </c>
      <c r="Z614" s="91">
        <f t="shared" si="357"/>
        <v>2.4377800000000001</v>
      </c>
      <c r="AA614" s="91">
        <f t="shared" si="357"/>
        <v>2.17781</v>
      </c>
    </row>
    <row r="615" spans="1:27" ht="12.75" hidden="1" customHeight="1" outlineLevel="1" x14ac:dyDescent="0.2">
      <c r="A615" s="99" t="s">
        <v>3010</v>
      </c>
      <c r="B615" s="63" t="s">
        <v>238</v>
      </c>
      <c r="C615" s="43" t="s">
        <v>79</v>
      </c>
      <c r="D615" s="44">
        <v>1304.6600000000001</v>
      </c>
      <c r="E615" s="44">
        <v>1192.8</v>
      </c>
      <c r="F615" s="44">
        <v>1131.9100000000001</v>
      </c>
      <c r="G615" s="44">
        <v>1089.0999999999999</v>
      </c>
      <c r="H615" s="44">
        <v>1062.73</v>
      </c>
      <c r="I615" s="44">
        <v>1041.48</v>
      </c>
      <c r="J615" s="44">
        <v>1029.81</v>
      </c>
      <c r="K615" s="44">
        <v>1259.6099999999999</v>
      </c>
      <c r="L615" s="44">
        <v>1541.53</v>
      </c>
      <c r="M615" s="44">
        <v>1732.61</v>
      </c>
      <c r="N615" s="44">
        <v>1843.04</v>
      </c>
      <c r="O615" s="44">
        <v>1877.73</v>
      </c>
      <c r="P615" s="44">
        <v>1877</v>
      </c>
      <c r="Q615" s="44">
        <v>1885.5</v>
      </c>
      <c r="R615" s="44">
        <v>1886.75</v>
      </c>
      <c r="S615" s="44">
        <v>1878.65</v>
      </c>
      <c r="T615" s="44">
        <v>1840.73</v>
      </c>
      <c r="U615" s="44">
        <v>1784.92</v>
      </c>
      <c r="V615" s="44">
        <v>1776.48</v>
      </c>
      <c r="W615" s="44">
        <v>1817.84</v>
      </c>
      <c r="X615" s="44">
        <v>1832.72</v>
      </c>
      <c r="Y615" s="44">
        <v>1725.17</v>
      </c>
      <c r="Z615" s="44">
        <v>1668.99</v>
      </c>
      <c r="AA615" s="44">
        <v>1409.02</v>
      </c>
    </row>
    <row r="616" spans="1:27" ht="12.75" hidden="1" customHeight="1" outlineLevel="1" x14ac:dyDescent="0.2">
      <c r="A616" s="99" t="s">
        <v>3011</v>
      </c>
      <c r="B616" s="63" t="s">
        <v>90</v>
      </c>
      <c r="C616" s="43" t="s">
        <v>79</v>
      </c>
      <c r="D616" s="44">
        <f>$D$486</f>
        <v>434.18</v>
      </c>
      <c r="E616" s="44">
        <f t="shared" ref="E616:AA616" si="358">$D$486</f>
        <v>434.18</v>
      </c>
      <c r="F616" s="44">
        <f t="shared" si="358"/>
        <v>434.18</v>
      </c>
      <c r="G616" s="44">
        <f t="shared" si="358"/>
        <v>434.18</v>
      </c>
      <c r="H616" s="44">
        <f t="shared" si="358"/>
        <v>434.18</v>
      </c>
      <c r="I616" s="44">
        <f t="shared" si="358"/>
        <v>434.18</v>
      </c>
      <c r="J616" s="44">
        <f t="shared" si="358"/>
        <v>434.18</v>
      </c>
      <c r="K616" s="44">
        <f t="shared" si="358"/>
        <v>434.18</v>
      </c>
      <c r="L616" s="44">
        <f t="shared" si="358"/>
        <v>434.18</v>
      </c>
      <c r="M616" s="44">
        <f t="shared" si="358"/>
        <v>434.18</v>
      </c>
      <c r="N616" s="44">
        <f t="shared" si="358"/>
        <v>434.18</v>
      </c>
      <c r="O616" s="44">
        <f t="shared" si="358"/>
        <v>434.18</v>
      </c>
      <c r="P616" s="44">
        <f t="shared" si="358"/>
        <v>434.18</v>
      </c>
      <c r="Q616" s="44">
        <f t="shared" si="358"/>
        <v>434.18</v>
      </c>
      <c r="R616" s="44">
        <f t="shared" si="358"/>
        <v>434.18</v>
      </c>
      <c r="S616" s="44">
        <f t="shared" si="358"/>
        <v>434.18</v>
      </c>
      <c r="T616" s="44">
        <f t="shared" si="358"/>
        <v>434.18</v>
      </c>
      <c r="U616" s="44">
        <f t="shared" si="358"/>
        <v>434.18</v>
      </c>
      <c r="V616" s="44">
        <f t="shared" si="358"/>
        <v>434.18</v>
      </c>
      <c r="W616" s="44">
        <f t="shared" si="358"/>
        <v>434.18</v>
      </c>
      <c r="X616" s="44">
        <f t="shared" si="358"/>
        <v>434.18</v>
      </c>
      <c r="Y616" s="44">
        <f t="shared" si="358"/>
        <v>434.18</v>
      </c>
      <c r="Z616" s="44">
        <f t="shared" si="358"/>
        <v>434.18</v>
      </c>
      <c r="AA616" s="44">
        <f t="shared" si="358"/>
        <v>434.18</v>
      </c>
    </row>
    <row r="617" spans="1:27" ht="12.75" hidden="1" customHeight="1" outlineLevel="1" x14ac:dyDescent="0.2">
      <c r="A617" s="99" t="s">
        <v>3012</v>
      </c>
      <c r="B617" s="63" t="s">
        <v>83</v>
      </c>
      <c r="C617" s="43" t="s">
        <v>79</v>
      </c>
      <c r="D617" s="44">
        <v>3.92</v>
      </c>
      <c r="E617" s="44">
        <v>3.92</v>
      </c>
      <c r="F617" s="44">
        <v>3.92</v>
      </c>
      <c r="G617" s="44">
        <v>3.92</v>
      </c>
      <c r="H617" s="44">
        <v>3.92</v>
      </c>
      <c r="I617" s="44">
        <v>3.92</v>
      </c>
      <c r="J617" s="44">
        <v>3.92</v>
      </c>
      <c r="K617" s="44">
        <v>3.92</v>
      </c>
      <c r="L617" s="44">
        <v>3.92</v>
      </c>
      <c r="M617" s="44">
        <v>3.92</v>
      </c>
      <c r="N617" s="44">
        <v>3.92</v>
      </c>
      <c r="O617" s="44">
        <v>3.92</v>
      </c>
      <c r="P617" s="44">
        <v>3.92</v>
      </c>
      <c r="Q617" s="44">
        <v>3.92</v>
      </c>
      <c r="R617" s="44">
        <v>3.92</v>
      </c>
      <c r="S617" s="44">
        <v>3.92</v>
      </c>
      <c r="T617" s="44">
        <v>3.92</v>
      </c>
      <c r="U617" s="44">
        <v>3.92</v>
      </c>
      <c r="V617" s="44">
        <v>3.92</v>
      </c>
      <c r="W617" s="44">
        <v>3.92</v>
      </c>
      <c r="X617" s="44">
        <v>3.92</v>
      </c>
      <c r="Y617" s="44">
        <v>3.92</v>
      </c>
      <c r="Z617" s="44">
        <v>3.92</v>
      </c>
      <c r="AA617" s="44">
        <v>3.92</v>
      </c>
    </row>
    <row r="618" spans="1:27" ht="12.75" hidden="1" customHeight="1" outlineLevel="1" x14ac:dyDescent="0.2">
      <c r="A618" s="99" t="s">
        <v>3013</v>
      </c>
      <c r="B618" s="63" t="s">
        <v>81</v>
      </c>
      <c r="C618" s="43" t="s">
        <v>79</v>
      </c>
      <c r="D618" s="44">
        <f>$D$11</f>
        <v>330.69</v>
      </c>
      <c r="E618" s="44">
        <f t="shared" ref="E618:AA618" si="359">$D$11</f>
        <v>330.69</v>
      </c>
      <c r="F618" s="44">
        <f t="shared" si="359"/>
        <v>330.69</v>
      </c>
      <c r="G618" s="44">
        <f t="shared" si="359"/>
        <v>330.69</v>
      </c>
      <c r="H618" s="44">
        <f t="shared" si="359"/>
        <v>330.69</v>
      </c>
      <c r="I618" s="44">
        <f t="shared" si="359"/>
        <v>330.69</v>
      </c>
      <c r="J618" s="44">
        <f t="shared" si="359"/>
        <v>330.69</v>
      </c>
      <c r="K618" s="44">
        <f t="shared" si="359"/>
        <v>330.69</v>
      </c>
      <c r="L618" s="44">
        <f t="shared" si="359"/>
        <v>330.69</v>
      </c>
      <c r="M618" s="44">
        <f t="shared" si="359"/>
        <v>330.69</v>
      </c>
      <c r="N618" s="44">
        <f t="shared" si="359"/>
        <v>330.69</v>
      </c>
      <c r="O618" s="44">
        <f t="shared" si="359"/>
        <v>330.69</v>
      </c>
      <c r="P618" s="44">
        <f t="shared" si="359"/>
        <v>330.69</v>
      </c>
      <c r="Q618" s="44">
        <f t="shared" si="359"/>
        <v>330.69</v>
      </c>
      <c r="R618" s="44">
        <f t="shared" si="359"/>
        <v>330.69</v>
      </c>
      <c r="S618" s="44">
        <f t="shared" si="359"/>
        <v>330.69</v>
      </c>
      <c r="T618" s="44">
        <f t="shared" si="359"/>
        <v>330.69</v>
      </c>
      <c r="U618" s="44">
        <f t="shared" si="359"/>
        <v>330.69</v>
      </c>
      <c r="V618" s="44">
        <f t="shared" si="359"/>
        <v>330.69</v>
      </c>
      <c r="W618" s="44">
        <f t="shared" si="359"/>
        <v>330.69</v>
      </c>
      <c r="X618" s="44">
        <f t="shared" si="359"/>
        <v>330.69</v>
      </c>
      <c r="Y618" s="44">
        <f t="shared" si="359"/>
        <v>330.69</v>
      </c>
      <c r="Z618" s="44">
        <f t="shared" si="359"/>
        <v>330.69</v>
      </c>
      <c r="AA618" s="44">
        <f t="shared" si="359"/>
        <v>330.69</v>
      </c>
    </row>
    <row r="619" spans="1:27" collapsed="1" x14ac:dyDescent="0.2">
      <c r="A619" s="98" t="s">
        <v>3014</v>
      </c>
      <c r="B619" s="28" t="str">
        <f>"28"&amp;"."&amp;$B$801&amp;"."&amp;$B$802</f>
        <v>28.08.2023</v>
      </c>
      <c r="C619" s="90" t="s">
        <v>76</v>
      </c>
      <c r="D619" s="91">
        <f>ROUND(((D620+D621+D623+D622)/1000),5)</f>
        <v>2.0416300000000001</v>
      </c>
      <c r="E619" s="91">
        <f>ROUND(((E620+E621+E623+E622)/1000),5)</f>
        <v>1.8999600000000001</v>
      </c>
      <c r="F619" s="91">
        <f>ROUND(((F620+F621+F623+F622)/1000),5)</f>
        <v>1.8297600000000001</v>
      </c>
      <c r="G619" s="91">
        <f t="shared" ref="G619:AA619" si="360">ROUND(((G620+G621+G623+G622)/1000),5)</f>
        <v>1.7667900000000001</v>
      </c>
      <c r="H619" s="91">
        <f t="shared" si="360"/>
        <v>1.8111600000000001</v>
      </c>
      <c r="I619" s="91">
        <f t="shared" si="360"/>
        <v>1.9011899999999999</v>
      </c>
      <c r="J619" s="91">
        <f t="shared" si="360"/>
        <v>2.0765099999999999</v>
      </c>
      <c r="K619" s="91">
        <f t="shared" si="360"/>
        <v>2.3569200000000001</v>
      </c>
      <c r="L619" s="91">
        <f t="shared" si="360"/>
        <v>2.6379899999999998</v>
      </c>
      <c r="M619" s="91">
        <f t="shared" si="360"/>
        <v>2.7501000000000002</v>
      </c>
      <c r="N619" s="91">
        <f t="shared" si="360"/>
        <v>2.7643300000000002</v>
      </c>
      <c r="O619" s="91">
        <f t="shared" si="360"/>
        <v>2.76505</v>
      </c>
      <c r="P619" s="91">
        <f t="shared" si="360"/>
        <v>2.7557999999999998</v>
      </c>
      <c r="Q619" s="91">
        <f t="shared" si="360"/>
        <v>2.8112300000000001</v>
      </c>
      <c r="R619" s="91">
        <f t="shared" si="360"/>
        <v>2.9047800000000001</v>
      </c>
      <c r="S619" s="91">
        <f t="shared" si="360"/>
        <v>2.8967299999999998</v>
      </c>
      <c r="T619" s="91">
        <f t="shared" si="360"/>
        <v>2.9144399999999999</v>
      </c>
      <c r="U619" s="91">
        <f t="shared" si="360"/>
        <v>2.77427</v>
      </c>
      <c r="V619" s="91">
        <f t="shared" si="360"/>
        <v>2.7672699999999999</v>
      </c>
      <c r="W619" s="91">
        <f t="shared" si="360"/>
        <v>2.7747899999999999</v>
      </c>
      <c r="X619" s="91">
        <f t="shared" si="360"/>
        <v>2.75054</v>
      </c>
      <c r="Y619" s="91">
        <f t="shared" si="360"/>
        <v>2.6664500000000002</v>
      </c>
      <c r="Z619" s="91">
        <f t="shared" si="360"/>
        <v>2.43316</v>
      </c>
      <c r="AA619" s="91">
        <f t="shared" si="360"/>
        <v>2.1888800000000002</v>
      </c>
    </row>
    <row r="620" spans="1:27" ht="12.75" hidden="1" customHeight="1" outlineLevel="1" x14ac:dyDescent="0.2">
      <c r="A620" s="99" t="s">
        <v>3015</v>
      </c>
      <c r="B620" s="63" t="s">
        <v>238</v>
      </c>
      <c r="C620" s="43" t="s">
        <v>79</v>
      </c>
      <c r="D620" s="44">
        <v>1272.8399999999999</v>
      </c>
      <c r="E620" s="44">
        <v>1131.17</v>
      </c>
      <c r="F620" s="44">
        <v>1060.97</v>
      </c>
      <c r="G620" s="44">
        <v>998</v>
      </c>
      <c r="H620" s="44">
        <v>1042.3699999999999</v>
      </c>
      <c r="I620" s="44">
        <v>1132.4000000000001</v>
      </c>
      <c r="J620" s="44">
        <v>1307.72</v>
      </c>
      <c r="K620" s="44">
        <v>1588.13</v>
      </c>
      <c r="L620" s="44">
        <v>1869.2</v>
      </c>
      <c r="M620" s="44">
        <v>1981.31</v>
      </c>
      <c r="N620" s="44">
        <v>1995.54</v>
      </c>
      <c r="O620" s="44">
        <v>1996.26</v>
      </c>
      <c r="P620" s="44">
        <v>1987.01</v>
      </c>
      <c r="Q620" s="44">
        <v>2042.44</v>
      </c>
      <c r="R620" s="44">
        <v>2135.9899999999998</v>
      </c>
      <c r="S620" s="44">
        <v>2127.94</v>
      </c>
      <c r="T620" s="44">
        <v>2145.65</v>
      </c>
      <c r="U620" s="44">
        <v>2005.48</v>
      </c>
      <c r="V620" s="44">
        <v>1998.48</v>
      </c>
      <c r="W620" s="44">
        <v>2006</v>
      </c>
      <c r="X620" s="44">
        <v>1981.75</v>
      </c>
      <c r="Y620" s="44">
        <v>1897.66</v>
      </c>
      <c r="Z620" s="44">
        <v>1664.37</v>
      </c>
      <c r="AA620" s="44">
        <v>1420.09</v>
      </c>
    </row>
    <row r="621" spans="1:27" ht="12.75" hidden="1" customHeight="1" outlineLevel="1" x14ac:dyDescent="0.2">
      <c r="A621" s="99" t="s">
        <v>3016</v>
      </c>
      <c r="B621" s="63" t="s">
        <v>90</v>
      </c>
      <c r="C621" s="43" t="s">
        <v>79</v>
      </c>
      <c r="D621" s="44">
        <f>$D$486</f>
        <v>434.18</v>
      </c>
      <c r="E621" s="44">
        <f t="shared" ref="E621:AA621" si="361">$D$486</f>
        <v>434.18</v>
      </c>
      <c r="F621" s="44">
        <f t="shared" si="361"/>
        <v>434.18</v>
      </c>
      <c r="G621" s="44">
        <f t="shared" si="361"/>
        <v>434.18</v>
      </c>
      <c r="H621" s="44">
        <f t="shared" si="361"/>
        <v>434.18</v>
      </c>
      <c r="I621" s="44">
        <f t="shared" si="361"/>
        <v>434.18</v>
      </c>
      <c r="J621" s="44">
        <f t="shared" si="361"/>
        <v>434.18</v>
      </c>
      <c r="K621" s="44">
        <f t="shared" si="361"/>
        <v>434.18</v>
      </c>
      <c r="L621" s="44">
        <f t="shared" si="361"/>
        <v>434.18</v>
      </c>
      <c r="M621" s="44">
        <f t="shared" si="361"/>
        <v>434.18</v>
      </c>
      <c r="N621" s="44">
        <f t="shared" si="361"/>
        <v>434.18</v>
      </c>
      <c r="O621" s="44">
        <f t="shared" si="361"/>
        <v>434.18</v>
      </c>
      <c r="P621" s="44">
        <f t="shared" si="361"/>
        <v>434.18</v>
      </c>
      <c r="Q621" s="44">
        <f t="shared" si="361"/>
        <v>434.18</v>
      </c>
      <c r="R621" s="44">
        <f t="shared" si="361"/>
        <v>434.18</v>
      </c>
      <c r="S621" s="44">
        <f t="shared" si="361"/>
        <v>434.18</v>
      </c>
      <c r="T621" s="44">
        <f t="shared" si="361"/>
        <v>434.18</v>
      </c>
      <c r="U621" s="44">
        <f t="shared" si="361"/>
        <v>434.18</v>
      </c>
      <c r="V621" s="44">
        <f t="shared" si="361"/>
        <v>434.18</v>
      </c>
      <c r="W621" s="44">
        <f t="shared" si="361"/>
        <v>434.18</v>
      </c>
      <c r="X621" s="44">
        <f t="shared" si="361"/>
        <v>434.18</v>
      </c>
      <c r="Y621" s="44">
        <f t="shared" si="361"/>
        <v>434.18</v>
      </c>
      <c r="Z621" s="44">
        <f t="shared" si="361"/>
        <v>434.18</v>
      </c>
      <c r="AA621" s="44">
        <f t="shared" si="361"/>
        <v>434.18</v>
      </c>
    </row>
    <row r="622" spans="1:27" ht="12.75" hidden="1" customHeight="1" outlineLevel="1" x14ac:dyDescent="0.2">
      <c r="A622" s="99" t="s">
        <v>3017</v>
      </c>
      <c r="B622" s="63" t="s">
        <v>83</v>
      </c>
      <c r="C622" s="43" t="s">
        <v>79</v>
      </c>
      <c r="D622" s="44">
        <v>3.92</v>
      </c>
      <c r="E622" s="44">
        <v>3.92</v>
      </c>
      <c r="F622" s="44">
        <v>3.92</v>
      </c>
      <c r="G622" s="44">
        <v>3.92</v>
      </c>
      <c r="H622" s="44">
        <v>3.92</v>
      </c>
      <c r="I622" s="44">
        <v>3.92</v>
      </c>
      <c r="J622" s="44">
        <v>3.92</v>
      </c>
      <c r="K622" s="44">
        <v>3.92</v>
      </c>
      <c r="L622" s="44">
        <v>3.92</v>
      </c>
      <c r="M622" s="44">
        <v>3.92</v>
      </c>
      <c r="N622" s="44">
        <v>3.92</v>
      </c>
      <c r="O622" s="44">
        <v>3.92</v>
      </c>
      <c r="P622" s="44">
        <v>3.92</v>
      </c>
      <c r="Q622" s="44">
        <v>3.92</v>
      </c>
      <c r="R622" s="44">
        <v>3.92</v>
      </c>
      <c r="S622" s="44">
        <v>3.92</v>
      </c>
      <c r="T622" s="44">
        <v>3.92</v>
      </c>
      <c r="U622" s="44">
        <v>3.92</v>
      </c>
      <c r="V622" s="44">
        <v>3.92</v>
      </c>
      <c r="W622" s="44">
        <v>3.92</v>
      </c>
      <c r="X622" s="44">
        <v>3.92</v>
      </c>
      <c r="Y622" s="44">
        <v>3.92</v>
      </c>
      <c r="Z622" s="44">
        <v>3.92</v>
      </c>
      <c r="AA622" s="44">
        <v>3.92</v>
      </c>
    </row>
    <row r="623" spans="1:27" ht="12.75" hidden="1" customHeight="1" outlineLevel="1" x14ac:dyDescent="0.2">
      <c r="A623" s="99" t="s">
        <v>3018</v>
      </c>
      <c r="B623" s="63" t="s">
        <v>81</v>
      </c>
      <c r="C623" s="43" t="s">
        <v>79</v>
      </c>
      <c r="D623" s="44">
        <f>$D$11</f>
        <v>330.69</v>
      </c>
      <c r="E623" s="44">
        <f t="shared" ref="E623:AA623" si="362">$D$11</f>
        <v>330.69</v>
      </c>
      <c r="F623" s="44">
        <f t="shared" si="362"/>
        <v>330.69</v>
      </c>
      <c r="G623" s="44">
        <f t="shared" si="362"/>
        <v>330.69</v>
      </c>
      <c r="H623" s="44">
        <f t="shared" si="362"/>
        <v>330.69</v>
      </c>
      <c r="I623" s="44">
        <f t="shared" si="362"/>
        <v>330.69</v>
      </c>
      <c r="J623" s="44">
        <f t="shared" si="362"/>
        <v>330.69</v>
      </c>
      <c r="K623" s="44">
        <f t="shared" si="362"/>
        <v>330.69</v>
      </c>
      <c r="L623" s="44">
        <f t="shared" si="362"/>
        <v>330.69</v>
      </c>
      <c r="M623" s="44">
        <f t="shared" si="362"/>
        <v>330.69</v>
      </c>
      <c r="N623" s="44">
        <f t="shared" si="362"/>
        <v>330.69</v>
      </c>
      <c r="O623" s="44">
        <f t="shared" si="362"/>
        <v>330.69</v>
      </c>
      <c r="P623" s="44">
        <f t="shared" si="362"/>
        <v>330.69</v>
      </c>
      <c r="Q623" s="44">
        <f t="shared" si="362"/>
        <v>330.69</v>
      </c>
      <c r="R623" s="44">
        <f t="shared" si="362"/>
        <v>330.69</v>
      </c>
      <c r="S623" s="44">
        <f t="shared" si="362"/>
        <v>330.69</v>
      </c>
      <c r="T623" s="44">
        <f t="shared" si="362"/>
        <v>330.69</v>
      </c>
      <c r="U623" s="44">
        <f t="shared" si="362"/>
        <v>330.69</v>
      </c>
      <c r="V623" s="44">
        <f t="shared" si="362"/>
        <v>330.69</v>
      </c>
      <c r="W623" s="44">
        <f t="shared" si="362"/>
        <v>330.69</v>
      </c>
      <c r="X623" s="44">
        <f t="shared" si="362"/>
        <v>330.69</v>
      </c>
      <c r="Y623" s="44">
        <f t="shared" si="362"/>
        <v>330.69</v>
      </c>
      <c r="Z623" s="44">
        <f t="shared" si="362"/>
        <v>330.69</v>
      </c>
      <c r="AA623" s="44">
        <f t="shared" si="362"/>
        <v>330.69</v>
      </c>
    </row>
    <row r="624" spans="1:27" collapsed="1" x14ac:dyDescent="0.2">
      <c r="A624" s="98" t="s">
        <v>3019</v>
      </c>
      <c r="B624" s="28" t="str">
        <f>"29"&amp;"."&amp;$B$801&amp;"."&amp;$B$802</f>
        <v>29.08.2023</v>
      </c>
      <c r="C624" s="90" t="s">
        <v>76</v>
      </c>
      <c r="D624" s="91">
        <f>ROUND(((D625+D626+D628+D627)/1000),5)</f>
        <v>2.0565899999999999</v>
      </c>
      <c r="E624" s="91">
        <f>ROUND(((E625+E626+E628+E627)/1000),5)</f>
        <v>1.9189700000000001</v>
      </c>
      <c r="F624" s="91">
        <f>ROUND(((F625+F626+F628+F627)/1000),5)</f>
        <v>1.8013999999999999</v>
      </c>
      <c r="G624" s="91">
        <f t="shared" ref="G624:AA624" si="363">ROUND(((G625+G626+G628+G627)/1000),5)</f>
        <v>1.8036399999999999</v>
      </c>
      <c r="H624" s="91">
        <f t="shared" si="363"/>
        <v>1.8753200000000001</v>
      </c>
      <c r="I624" s="91">
        <f t="shared" si="363"/>
        <v>2.0072299999999998</v>
      </c>
      <c r="J624" s="91">
        <f t="shared" si="363"/>
        <v>2.0936400000000002</v>
      </c>
      <c r="K624" s="91">
        <f t="shared" si="363"/>
        <v>2.3538800000000002</v>
      </c>
      <c r="L624" s="91">
        <f t="shared" si="363"/>
        <v>2.7131599999999998</v>
      </c>
      <c r="M624" s="91">
        <f t="shared" si="363"/>
        <v>2.7781799999999999</v>
      </c>
      <c r="N624" s="91">
        <f t="shared" si="363"/>
        <v>2.8175300000000001</v>
      </c>
      <c r="O624" s="91">
        <f t="shared" si="363"/>
        <v>2.7955899999999998</v>
      </c>
      <c r="P624" s="91">
        <f t="shared" si="363"/>
        <v>2.7863600000000002</v>
      </c>
      <c r="Q624" s="91">
        <f t="shared" si="363"/>
        <v>2.8049499999999998</v>
      </c>
      <c r="R624" s="91">
        <f t="shared" si="363"/>
        <v>2.8518400000000002</v>
      </c>
      <c r="S624" s="91">
        <f t="shared" si="363"/>
        <v>2.8519299999999999</v>
      </c>
      <c r="T624" s="91">
        <f t="shared" si="363"/>
        <v>2.8421699999999999</v>
      </c>
      <c r="U624" s="91">
        <f t="shared" si="363"/>
        <v>2.8245399999999998</v>
      </c>
      <c r="V624" s="91">
        <f t="shared" si="363"/>
        <v>2.80246</v>
      </c>
      <c r="W624" s="91">
        <f t="shared" si="363"/>
        <v>2.8333900000000001</v>
      </c>
      <c r="X624" s="91">
        <f t="shared" si="363"/>
        <v>2.8391500000000001</v>
      </c>
      <c r="Y624" s="91">
        <f t="shared" si="363"/>
        <v>2.7786599999999999</v>
      </c>
      <c r="Z624" s="91">
        <f t="shared" si="363"/>
        <v>2.42869</v>
      </c>
      <c r="AA624" s="91">
        <f t="shared" si="363"/>
        <v>2.2244600000000001</v>
      </c>
    </row>
    <row r="625" spans="1:27" ht="12.75" hidden="1" customHeight="1" outlineLevel="1" x14ac:dyDescent="0.2">
      <c r="A625" s="99" t="s">
        <v>3020</v>
      </c>
      <c r="B625" s="63" t="s">
        <v>238</v>
      </c>
      <c r="C625" s="43" t="s">
        <v>79</v>
      </c>
      <c r="D625" s="44">
        <v>1287.8</v>
      </c>
      <c r="E625" s="44">
        <v>1150.18</v>
      </c>
      <c r="F625" s="44">
        <v>1032.6099999999999</v>
      </c>
      <c r="G625" s="44">
        <v>1034.8499999999999</v>
      </c>
      <c r="H625" s="44">
        <v>1106.53</v>
      </c>
      <c r="I625" s="44">
        <v>1238.44</v>
      </c>
      <c r="J625" s="44">
        <v>1324.85</v>
      </c>
      <c r="K625" s="44">
        <v>1585.09</v>
      </c>
      <c r="L625" s="44">
        <v>1944.37</v>
      </c>
      <c r="M625" s="44">
        <v>2009.39</v>
      </c>
      <c r="N625" s="44">
        <v>2048.7399999999998</v>
      </c>
      <c r="O625" s="44">
        <v>2026.8</v>
      </c>
      <c r="P625" s="44">
        <v>2017.57</v>
      </c>
      <c r="Q625" s="44">
        <v>2036.16</v>
      </c>
      <c r="R625" s="44">
        <v>2083.0500000000002</v>
      </c>
      <c r="S625" s="44">
        <v>2083.14</v>
      </c>
      <c r="T625" s="44">
        <v>2073.38</v>
      </c>
      <c r="U625" s="44">
        <v>2055.75</v>
      </c>
      <c r="V625" s="44">
        <v>2033.67</v>
      </c>
      <c r="W625" s="44">
        <v>2064.6</v>
      </c>
      <c r="X625" s="44">
        <v>2070.36</v>
      </c>
      <c r="Y625" s="44">
        <v>2009.87</v>
      </c>
      <c r="Z625" s="44">
        <v>1659.9</v>
      </c>
      <c r="AA625" s="44">
        <v>1455.67</v>
      </c>
    </row>
    <row r="626" spans="1:27" ht="12.75" hidden="1" customHeight="1" outlineLevel="1" x14ac:dyDescent="0.2">
      <c r="A626" s="99" t="s">
        <v>3021</v>
      </c>
      <c r="B626" s="63" t="s">
        <v>90</v>
      </c>
      <c r="C626" s="43" t="s">
        <v>79</v>
      </c>
      <c r="D626" s="44">
        <f>$D$486</f>
        <v>434.18</v>
      </c>
      <c r="E626" s="44">
        <f t="shared" ref="E626:AA626" si="364">$D$486</f>
        <v>434.18</v>
      </c>
      <c r="F626" s="44">
        <f t="shared" si="364"/>
        <v>434.18</v>
      </c>
      <c r="G626" s="44">
        <f t="shared" si="364"/>
        <v>434.18</v>
      </c>
      <c r="H626" s="44">
        <f t="shared" si="364"/>
        <v>434.18</v>
      </c>
      <c r="I626" s="44">
        <f t="shared" si="364"/>
        <v>434.18</v>
      </c>
      <c r="J626" s="44">
        <f t="shared" si="364"/>
        <v>434.18</v>
      </c>
      <c r="K626" s="44">
        <f t="shared" si="364"/>
        <v>434.18</v>
      </c>
      <c r="L626" s="44">
        <f t="shared" si="364"/>
        <v>434.18</v>
      </c>
      <c r="M626" s="44">
        <f t="shared" si="364"/>
        <v>434.18</v>
      </c>
      <c r="N626" s="44">
        <f t="shared" si="364"/>
        <v>434.18</v>
      </c>
      <c r="O626" s="44">
        <f t="shared" si="364"/>
        <v>434.18</v>
      </c>
      <c r="P626" s="44">
        <f t="shared" si="364"/>
        <v>434.18</v>
      </c>
      <c r="Q626" s="44">
        <f t="shared" si="364"/>
        <v>434.18</v>
      </c>
      <c r="R626" s="44">
        <f t="shared" si="364"/>
        <v>434.18</v>
      </c>
      <c r="S626" s="44">
        <f t="shared" si="364"/>
        <v>434.18</v>
      </c>
      <c r="T626" s="44">
        <f t="shared" si="364"/>
        <v>434.18</v>
      </c>
      <c r="U626" s="44">
        <f t="shared" si="364"/>
        <v>434.18</v>
      </c>
      <c r="V626" s="44">
        <f t="shared" si="364"/>
        <v>434.18</v>
      </c>
      <c r="W626" s="44">
        <f t="shared" si="364"/>
        <v>434.18</v>
      </c>
      <c r="X626" s="44">
        <f t="shared" si="364"/>
        <v>434.18</v>
      </c>
      <c r="Y626" s="44">
        <f t="shared" si="364"/>
        <v>434.18</v>
      </c>
      <c r="Z626" s="44">
        <f t="shared" si="364"/>
        <v>434.18</v>
      </c>
      <c r="AA626" s="44">
        <f t="shared" si="364"/>
        <v>434.18</v>
      </c>
    </row>
    <row r="627" spans="1:27" ht="12.75" hidden="1" customHeight="1" outlineLevel="1" x14ac:dyDescent="0.2">
      <c r="A627" s="99" t="s">
        <v>3022</v>
      </c>
      <c r="B627" s="63" t="s">
        <v>83</v>
      </c>
      <c r="C627" s="43" t="s">
        <v>79</v>
      </c>
      <c r="D627" s="44">
        <v>3.92</v>
      </c>
      <c r="E627" s="44">
        <v>3.92</v>
      </c>
      <c r="F627" s="44">
        <v>3.92</v>
      </c>
      <c r="G627" s="44">
        <v>3.92</v>
      </c>
      <c r="H627" s="44">
        <v>3.92</v>
      </c>
      <c r="I627" s="44">
        <v>3.92</v>
      </c>
      <c r="J627" s="44">
        <v>3.92</v>
      </c>
      <c r="K627" s="44">
        <v>3.92</v>
      </c>
      <c r="L627" s="44">
        <v>3.92</v>
      </c>
      <c r="M627" s="44">
        <v>3.92</v>
      </c>
      <c r="N627" s="44">
        <v>3.92</v>
      </c>
      <c r="O627" s="44">
        <v>3.92</v>
      </c>
      <c r="P627" s="44">
        <v>3.92</v>
      </c>
      <c r="Q627" s="44">
        <v>3.92</v>
      </c>
      <c r="R627" s="44">
        <v>3.92</v>
      </c>
      <c r="S627" s="44">
        <v>3.92</v>
      </c>
      <c r="T627" s="44">
        <v>3.92</v>
      </c>
      <c r="U627" s="44">
        <v>3.92</v>
      </c>
      <c r="V627" s="44">
        <v>3.92</v>
      </c>
      <c r="W627" s="44">
        <v>3.92</v>
      </c>
      <c r="X627" s="44">
        <v>3.92</v>
      </c>
      <c r="Y627" s="44">
        <v>3.92</v>
      </c>
      <c r="Z627" s="44">
        <v>3.92</v>
      </c>
      <c r="AA627" s="44">
        <v>3.92</v>
      </c>
    </row>
    <row r="628" spans="1:27" ht="12.75" hidden="1" customHeight="1" outlineLevel="1" x14ac:dyDescent="0.2">
      <c r="A628" s="99" t="s">
        <v>3023</v>
      </c>
      <c r="B628" s="63" t="s">
        <v>81</v>
      </c>
      <c r="C628" s="43" t="s">
        <v>79</v>
      </c>
      <c r="D628" s="44">
        <f>$D$11</f>
        <v>330.69</v>
      </c>
      <c r="E628" s="44">
        <f t="shared" ref="E628:AA628" si="365">$D$11</f>
        <v>330.69</v>
      </c>
      <c r="F628" s="44">
        <f t="shared" si="365"/>
        <v>330.69</v>
      </c>
      <c r="G628" s="44">
        <f t="shared" si="365"/>
        <v>330.69</v>
      </c>
      <c r="H628" s="44">
        <f t="shared" si="365"/>
        <v>330.69</v>
      </c>
      <c r="I628" s="44">
        <f t="shared" si="365"/>
        <v>330.69</v>
      </c>
      <c r="J628" s="44">
        <f t="shared" si="365"/>
        <v>330.69</v>
      </c>
      <c r="K628" s="44">
        <f t="shared" si="365"/>
        <v>330.69</v>
      </c>
      <c r="L628" s="44">
        <f t="shared" si="365"/>
        <v>330.69</v>
      </c>
      <c r="M628" s="44">
        <f t="shared" si="365"/>
        <v>330.69</v>
      </c>
      <c r="N628" s="44">
        <f t="shared" si="365"/>
        <v>330.69</v>
      </c>
      <c r="O628" s="44">
        <f t="shared" si="365"/>
        <v>330.69</v>
      </c>
      <c r="P628" s="44">
        <f t="shared" si="365"/>
        <v>330.69</v>
      </c>
      <c r="Q628" s="44">
        <f t="shared" si="365"/>
        <v>330.69</v>
      </c>
      <c r="R628" s="44">
        <f t="shared" si="365"/>
        <v>330.69</v>
      </c>
      <c r="S628" s="44">
        <f t="shared" si="365"/>
        <v>330.69</v>
      </c>
      <c r="T628" s="44">
        <f t="shared" si="365"/>
        <v>330.69</v>
      </c>
      <c r="U628" s="44">
        <f t="shared" si="365"/>
        <v>330.69</v>
      </c>
      <c r="V628" s="44">
        <f t="shared" si="365"/>
        <v>330.69</v>
      </c>
      <c r="W628" s="44">
        <f t="shared" si="365"/>
        <v>330.69</v>
      </c>
      <c r="X628" s="44">
        <f t="shared" si="365"/>
        <v>330.69</v>
      </c>
      <c r="Y628" s="44">
        <f t="shared" si="365"/>
        <v>330.69</v>
      </c>
      <c r="Z628" s="44">
        <f t="shared" si="365"/>
        <v>330.69</v>
      </c>
      <c r="AA628" s="44">
        <f t="shared" si="365"/>
        <v>330.69</v>
      </c>
    </row>
    <row r="629" spans="1:27" collapsed="1" x14ac:dyDescent="0.2">
      <c r="A629" s="98" t="s">
        <v>3024</v>
      </c>
      <c r="B629" s="28" t="str">
        <f>"30"&amp;"."&amp;$B$801&amp;"."&amp;$B$802</f>
        <v>30.08.2023</v>
      </c>
      <c r="C629" s="90" t="s">
        <v>76</v>
      </c>
      <c r="D629" s="91">
        <f>ROUND(((D630+D631+D633+D632)/1000),5)</f>
        <v>2.2137099999999998</v>
      </c>
      <c r="E629" s="91">
        <f>ROUND(((E630+E631+E633+E632)/1000),5)</f>
        <v>2.0878100000000002</v>
      </c>
      <c r="F629" s="91">
        <f>ROUND(((F630+F631+F633+F632)/1000),5)</f>
        <v>2.0343499999999999</v>
      </c>
      <c r="G629" s="91">
        <f t="shared" ref="G629:AA629" si="366">ROUND(((G630+G631+G633+G632)/1000),5)</f>
        <v>2.0249199999999998</v>
      </c>
      <c r="H629" s="91">
        <f t="shared" si="366"/>
        <v>2.0321899999999999</v>
      </c>
      <c r="I629" s="91">
        <f t="shared" si="366"/>
        <v>2.0929500000000001</v>
      </c>
      <c r="J629" s="91">
        <f t="shared" si="366"/>
        <v>2.2139799999999998</v>
      </c>
      <c r="K629" s="91">
        <f t="shared" si="366"/>
        <v>2.4317099999999998</v>
      </c>
      <c r="L629" s="91">
        <f t="shared" si="366"/>
        <v>2.7439499999999999</v>
      </c>
      <c r="M629" s="91">
        <f t="shared" si="366"/>
        <v>2.8197800000000002</v>
      </c>
      <c r="N629" s="91">
        <f t="shared" si="366"/>
        <v>2.86734</v>
      </c>
      <c r="O629" s="91">
        <f t="shared" si="366"/>
        <v>2.8477800000000002</v>
      </c>
      <c r="P629" s="91">
        <f t="shared" si="366"/>
        <v>2.8461699999999999</v>
      </c>
      <c r="Q629" s="91">
        <f t="shared" si="366"/>
        <v>2.8601800000000002</v>
      </c>
      <c r="R629" s="91">
        <f t="shared" si="366"/>
        <v>2.95242</v>
      </c>
      <c r="S629" s="91">
        <f t="shared" si="366"/>
        <v>2.9529700000000001</v>
      </c>
      <c r="T629" s="91">
        <f t="shared" si="366"/>
        <v>2.93913</v>
      </c>
      <c r="U629" s="91">
        <f t="shared" si="366"/>
        <v>2.9206400000000001</v>
      </c>
      <c r="V629" s="91">
        <f t="shared" si="366"/>
        <v>2.8909899999999999</v>
      </c>
      <c r="W629" s="91">
        <f t="shared" si="366"/>
        <v>2.9267500000000002</v>
      </c>
      <c r="X629" s="91">
        <f t="shared" si="366"/>
        <v>2.90402</v>
      </c>
      <c r="Y629" s="91">
        <f t="shared" si="366"/>
        <v>2.77596</v>
      </c>
      <c r="Z629" s="91">
        <f t="shared" si="366"/>
        <v>2.5278</v>
      </c>
      <c r="AA629" s="91">
        <f t="shared" si="366"/>
        <v>2.3366600000000002</v>
      </c>
    </row>
    <row r="630" spans="1:27" ht="12.75" hidden="1" customHeight="1" outlineLevel="1" x14ac:dyDescent="0.2">
      <c r="A630" s="99" t="s">
        <v>3025</v>
      </c>
      <c r="B630" s="63" t="s">
        <v>238</v>
      </c>
      <c r="C630" s="43" t="s">
        <v>79</v>
      </c>
      <c r="D630" s="44">
        <v>1444.92</v>
      </c>
      <c r="E630" s="44">
        <v>1319.02</v>
      </c>
      <c r="F630" s="44">
        <v>1265.56</v>
      </c>
      <c r="G630" s="44">
        <v>1256.1300000000001</v>
      </c>
      <c r="H630" s="44">
        <v>1263.4000000000001</v>
      </c>
      <c r="I630" s="44">
        <v>1324.16</v>
      </c>
      <c r="J630" s="44">
        <v>1445.19</v>
      </c>
      <c r="K630" s="44">
        <v>1662.92</v>
      </c>
      <c r="L630" s="44">
        <v>1975.16</v>
      </c>
      <c r="M630" s="44">
        <v>2050.9899999999998</v>
      </c>
      <c r="N630" s="44">
        <v>2098.5500000000002</v>
      </c>
      <c r="O630" s="44">
        <v>2078.9899999999998</v>
      </c>
      <c r="P630" s="44">
        <v>2077.38</v>
      </c>
      <c r="Q630" s="44">
        <v>2091.39</v>
      </c>
      <c r="R630" s="44">
        <v>2183.63</v>
      </c>
      <c r="S630" s="44">
        <v>2184.1799999999998</v>
      </c>
      <c r="T630" s="44">
        <v>2170.34</v>
      </c>
      <c r="U630" s="44">
        <v>2151.85</v>
      </c>
      <c r="V630" s="44">
        <v>2122.1999999999998</v>
      </c>
      <c r="W630" s="44">
        <v>2157.96</v>
      </c>
      <c r="X630" s="44">
        <v>2135.23</v>
      </c>
      <c r="Y630" s="44">
        <v>2007.17</v>
      </c>
      <c r="Z630" s="44">
        <v>1759.01</v>
      </c>
      <c r="AA630" s="44">
        <v>1567.87</v>
      </c>
    </row>
    <row r="631" spans="1:27" ht="12.75" hidden="1" customHeight="1" outlineLevel="1" x14ac:dyDescent="0.2">
      <c r="A631" s="99" t="s">
        <v>3026</v>
      </c>
      <c r="B631" s="63" t="s">
        <v>90</v>
      </c>
      <c r="C631" s="43" t="s">
        <v>79</v>
      </c>
      <c r="D631" s="44">
        <f>$D$486</f>
        <v>434.18</v>
      </c>
      <c r="E631" s="44">
        <f t="shared" ref="E631:AA631" si="367">$D$486</f>
        <v>434.18</v>
      </c>
      <c r="F631" s="44">
        <f t="shared" si="367"/>
        <v>434.18</v>
      </c>
      <c r="G631" s="44">
        <f t="shared" si="367"/>
        <v>434.18</v>
      </c>
      <c r="H631" s="44">
        <f t="shared" si="367"/>
        <v>434.18</v>
      </c>
      <c r="I631" s="44">
        <f t="shared" si="367"/>
        <v>434.18</v>
      </c>
      <c r="J631" s="44">
        <f t="shared" si="367"/>
        <v>434.18</v>
      </c>
      <c r="K631" s="44">
        <f t="shared" si="367"/>
        <v>434.18</v>
      </c>
      <c r="L631" s="44">
        <f t="shared" si="367"/>
        <v>434.18</v>
      </c>
      <c r="M631" s="44">
        <f t="shared" si="367"/>
        <v>434.18</v>
      </c>
      <c r="N631" s="44">
        <f t="shared" si="367"/>
        <v>434.18</v>
      </c>
      <c r="O631" s="44">
        <f t="shared" si="367"/>
        <v>434.18</v>
      </c>
      <c r="P631" s="44">
        <f t="shared" si="367"/>
        <v>434.18</v>
      </c>
      <c r="Q631" s="44">
        <f t="shared" si="367"/>
        <v>434.18</v>
      </c>
      <c r="R631" s="44">
        <f t="shared" si="367"/>
        <v>434.18</v>
      </c>
      <c r="S631" s="44">
        <f t="shared" si="367"/>
        <v>434.18</v>
      </c>
      <c r="T631" s="44">
        <f t="shared" si="367"/>
        <v>434.18</v>
      </c>
      <c r="U631" s="44">
        <f t="shared" si="367"/>
        <v>434.18</v>
      </c>
      <c r="V631" s="44">
        <f t="shared" si="367"/>
        <v>434.18</v>
      </c>
      <c r="W631" s="44">
        <f t="shared" si="367"/>
        <v>434.18</v>
      </c>
      <c r="X631" s="44">
        <f t="shared" si="367"/>
        <v>434.18</v>
      </c>
      <c r="Y631" s="44">
        <f t="shared" si="367"/>
        <v>434.18</v>
      </c>
      <c r="Z631" s="44">
        <f t="shared" si="367"/>
        <v>434.18</v>
      </c>
      <c r="AA631" s="44">
        <f t="shared" si="367"/>
        <v>434.18</v>
      </c>
    </row>
    <row r="632" spans="1:27" ht="12.75" hidden="1" customHeight="1" outlineLevel="1" x14ac:dyDescent="0.2">
      <c r="A632" s="99" t="s">
        <v>3027</v>
      </c>
      <c r="B632" s="63" t="s">
        <v>83</v>
      </c>
      <c r="C632" s="43" t="s">
        <v>79</v>
      </c>
      <c r="D632" s="44">
        <v>3.92</v>
      </c>
      <c r="E632" s="44">
        <v>3.92</v>
      </c>
      <c r="F632" s="44">
        <v>3.92</v>
      </c>
      <c r="G632" s="44">
        <v>3.92</v>
      </c>
      <c r="H632" s="44">
        <v>3.92</v>
      </c>
      <c r="I632" s="44">
        <v>3.92</v>
      </c>
      <c r="J632" s="44">
        <v>3.92</v>
      </c>
      <c r="K632" s="44">
        <v>3.92</v>
      </c>
      <c r="L632" s="44">
        <v>3.92</v>
      </c>
      <c r="M632" s="44">
        <v>3.92</v>
      </c>
      <c r="N632" s="44">
        <v>3.92</v>
      </c>
      <c r="O632" s="44">
        <v>3.92</v>
      </c>
      <c r="P632" s="44">
        <v>3.92</v>
      </c>
      <c r="Q632" s="44">
        <v>3.92</v>
      </c>
      <c r="R632" s="44">
        <v>3.92</v>
      </c>
      <c r="S632" s="44">
        <v>3.92</v>
      </c>
      <c r="T632" s="44">
        <v>3.92</v>
      </c>
      <c r="U632" s="44">
        <v>3.92</v>
      </c>
      <c r="V632" s="44">
        <v>3.92</v>
      </c>
      <c r="W632" s="44">
        <v>3.92</v>
      </c>
      <c r="X632" s="44">
        <v>3.92</v>
      </c>
      <c r="Y632" s="44">
        <v>3.92</v>
      </c>
      <c r="Z632" s="44">
        <v>3.92</v>
      </c>
      <c r="AA632" s="44">
        <v>3.92</v>
      </c>
    </row>
    <row r="633" spans="1:27" ht="12.75" hidden="1" customHeight="1" outlineLevel="1" x14ac:dyDescent="0.2">
      <c r="A633" s="99" t="s">
        <v>3028</v>
      </c>
      <c r="B633" s="63" t="s">
        <v>81</v>
      </c>
      <c r="C633" s="43" t="s">
        <v>79</v>
      </c>
      <c r="D633" s="44">
        <f>$D$11</f>
        <v>330.69</v>
      </c>
      <c r="E633" s="44">
        <f t="shared" ref="E633:AA633" si="368">$D$11</f>
        <v>330.69</v>
      </c>
      <c r="F633" s="44">
        <f t="shared" si="368"/>
        <v>330.69</v>
      </c>
      <c r="G633" s="44">
        <f t="shared" si="368"/>
        <v>330.69</v>
      </c>
      <c r="H633" s="44">
        <f t="shared" si="368"/>
        <v>330.69</v>
      </c>
      <c r="I633" s="44">
        <f t="shared" si="368"/>
        <v>330.69</v>
      </c>
      <c r="J633" s="44">
        <f t="shared" si="368"/>
        <v>330.69</v>
      </c>
      <c r="K633" s="44">
        <f t="shared" si="368"/>
        <v>330.69</v>
      </c>
      <c r="L633" s="44">
        <f t="shared" si="368"/>
        <v>330.69</v>
      </c>
      <c r="M633" s="44">
        <f t="shared" si="368"/>
        <v>330.69</v>
      </c>
      <c r="N633" s="44">
        <f t="shared" si="368"/>
        <v>330.69</v>
      </c>
      <c r="O633" s="44">
        <f t="shared" si="368"/>
        <v>330.69</v>
      </c>
      <c r="P633" s="44">
        <f t="shared" si="368"/>
        <v>330.69</v>
      </c>
      <c r="Q633" s="44">
        <f t="shared" si="368"/>
        <v>330.69</v>
      </c>
      <c r="R633" s="44">
        <f t="shared" si="368"/>
        <v>330.69</v>
      </c>
      <c r="S633" s="44">
        <f t="shared" si="368"/>
        <v>330.69</v>
      </c>
      <c r="T633" s="44">
        <f t="shared" si="368"/>
        <v>330.69</v>
      </c>
      <c r="U633" s="44">
        <f t="shared" si="368"/>
        <v>330.69</v>
      </c>
      <c r="V633" s="44">
        <f t="shared" si="368"/>
        <v>330.69</v>
      </c>
      <c r="W633" s="44">
        <f t="shared" si="368"/>
        <v>330.69</v>
      </c>
      <c r="X633" s="44">
        <f t="shared" si="368"/>
        <v>330.69</v>
      </c>
      <c r="Y633" s="44">
        <f t="shared" si="368"/>
        <v>330.69</v>
      </c>
      <c r="Z633" s="44">
        <f t="shared" si="368"/>
        <v>330.69</v>
      </c>
      <c r="AA633" s="44">
        <f t="shared" si="368"/>
        <v>330.69</v>
      </c>
    </row>
    <row r="634" spans="1:27" collapsed="1" x14ac:dyDescent="0.2">
      <c r="A634" s="98" t="s">
        <v>3029</v>
      </c>
      <c r="B634" s="28" t="str">
        <f>"31"&amp;"."&amp;$B$801&amp;"."&amp;$B$802</f>
        <v>31.08.2023</v>
      </c>
      <c r="C634" s="90" t="s">
        <v>76</v>
      </c>
      <c r="D634" s="91">
        <f>ROUND(((D635+D636+D638+D637)/1000),5)</f>
        <v>2.02868</v>
      </c>
      <c r="E634" s="91">
        <f>ROUND(((E635+E636+E638+E637)/1000),5)</f>
        <v>1.9199200000000001</v>
      </c>
      <c r="F634" s="91">
        <f>ROUND(((F635+F636+F638+F637)/1000),5)</f>
        <v>1.8352599999999999</v>
      </c>
      <c r="G634" s="91">
        <f t="shared" ref="G634:AA634" si="369">ROUND(((G635+G636+G638+G637)/1000),5)</f>
        <v>1.81759</v>
      </c>
      <c r="H634" s="91">
        <f t="shared" si="369"/>
        <v>1.85968</v>
      </c>
      <c r="I634" s="91">
        <f t="shared" si="369"/>
        <v>1.9847900000000001</v>
      </c>
      <c r="J634" s="91">
        <f t="shared" si="369"/>
        <v>2.13225</v>
      </c>
      <c r="K634" s="91">
        <f t="shared" si="369"/>
        <v>2.3944299999999998</v>
      </c>
      <c r="L634" s="91">
        <f t="shared" si="369"/>
        <v>2.6274099999999998</v>
      </c>
      <c r="M634" s="91">
        <f t="shared" si="369"/>
        <v>2.74681</v>
      </c>
      <c r="N634" s="91">
        <f t="shared" si="369"/>
        <v>2.9394900000000002</v>
      </c>
      <c r="O634" s="91">
        <f t="shared" si="369"/>
        <v>2.7867199999999999</v>
      </c>
      <c r="P634" s="91">
        <f t="shared" si="369"/>
        <v>2.7283400000000002</v>
      </c>
      <c r="Q634" s="91">
        <f t="shared" si="369"/>
        <v>2.7587100000000002</v>
      </c>
      <c r="R634" s="91">
        <f t="shared" si="369"/>
        <v>2.8961000000000001</v>
      </c>
      <c r="S634" s="91">
        <f t="shared" si="369"/>
        <v>2.8847100000000001</v>
      </c>
      <c r="T634" s="91">
        <f t="shared" si="369"/>
        <v>2.8675099999999998</v>
      </c>
      <c r="U634" s="91">
        <f t="shared" si="369"/>
        <v>2.8405100000000001</v>
      </c>
      <c r="V634" s="91">
        <f t="shared" si="369"/>
        <v>2.8445999999999998</v>
      </c>
      <c r="W634" s="91">
        <f t="shared" si="369"/>
        <v>2.8456899999999998</v>
      </c>
      <c r="X634" s="91">
        <f t="shared" si="369"/>
        <v>2.8933900000000001</v>
      </c>
      <c r="Y634" s="91">
        <f t="shared" si="369"/>
        <v>2.8006899999999999</v>
      </c>
      <c r="Z634" s="91">
        <f t="shared" si="369"/>
        <v>2.5120300000000002</v>
      </c>
      <c r="AA634" s="91">
        <f t="shared" si="369"/>
        <v>2.3095599999999998</v>
      </c>
    </row>
    <row r="635" spans="1:27" ht="12.75" hidden="1" customHeight="1" outlineLevel="1" x14ac:dyDescent="0.2">
      <c r="A635" s="99" t="s">
        <v>3030</v>
      </c>
      <c r="B635" s="63" t="s">
        <v>238</v>
      </c>
      <c r="C635" s="43" t="s">
        <v>79</v>
      </c>
      <c r="D635" s="44">
        <v>1259.8900000000001</v>
      </c>
      <c r="E635" s="44">
        <v>1151.1300000000001</v>
      </c>
      <c r="F635" s="44">
        <v>1066.47</v>
      </c>
      <c r="G635" s="44">
        <v>1048.8</v>
      </c>
      <c r="H635" s="44">
        <v>1090.8900000000001</v>
      </c>
      <c r="I635" s="44">
        <v>1216</v>
      </c>
      <c r="J635" s="44">
        <v>1363.46</v>
      </c>
      <c r="K635" s="44">
        <v>1625.64</v>
      </c>
      <c r="L635" s="44">
        <v>1858.62</v>
      </c>
      <c r="M635" s="44">
        <v>1978.02</v>
      </c>
      <c r="N635" s="44">
        <v>2170.6999999999998</v>
      </c>
      <c r="O635" s="44">
        <v>2017.93</v>
      </c>
      <c r="P635" s="44">
        <v>1959.55</v>
      </c>
      <c r="Q635" s="44">
        <v>1989.92</v>
      </c>
      <c r="R635" s="44">
        <v>2127.31</v>
      </c>
      <c r="S635" s="44">
        <v>2115.92</v>
      </c>
      <c r="T635" s="44">
        <v>2098.7199999999998</v>
      </c>
      <c r="U635" s="44">
        <v>2071.7199999999998</v>
      </c>
      <c r="V635" s="44">
        <v>2075.81</v>
      </c>
      <c r="W635" s="44">
        <v>2076.9</v>
      </c>
      <c r="X635" s="44">
        <v>2124.6</v>
      </c>
      <c r="Y635" s="44">
        <v>2031.9</v>
      </c>
      <c r="Z635" s="44">
        <v>1743.24</v>
      </c>
      <c r="AA635" s="44">
        <v>1540.77</v>
      </c>
    </row>
    <row r="636" spans="1:27" ht="12.75" hidden="1" customHeight="1" outlineLevel="1" x14ac:dyDescent="0.2">
      <c r="A636" s="99" t="s">
        <v>3031</v>
      </c>
      <c r="B636" s="63" t="s">
        <v>90</v>
      </c>
      <c r="C636" s="43" t="s">
        <v>79</v>
      </c>
      <c r="D636" s="44">
        <f>$D$486</f>
        <v>434.18</v>
      </c>
      <c r="E636" s="44">
        <f t="shared" ref="E636:AA636" si="370">$D$486</f>
        <v>434.18</v>
      </c>
      <c r="F636" s="44">
        <f t="shared" si="370"/>
        <v>434.18</v>
      </c>
      <c r="G636" s="44">
        <f t="shared" si="370"/>
        <v>434.18</v>
      </c>
      <c r="H636" s="44">
        <f t="shared" si="370"/>
        <v>434.18</v>
      </c>
      <c r="I636" s="44">
        <f t="shared" si="370"/>
        <v>434.18</v>
      </c>
      <c r="J636" s="44">
        <f t="shared" si="370"/>
        <v>434.18</v>
      </c>
      <c r="K636" s="44">
        <f t="shared" si="370"/>
        <v>434.18</v>
      </c>
      <c r="L636" s="44">
        <f t="shared" si="370"/>
        <v>434.18</v>
      </c>
      <c r="M636" s="44">
        <f t="shared" si="370"/>
        <v>434.18</v>
      </c>
      <c r="N636" s="44">
        <f t="shared" si="370"/>
        <v>434.18</v>
      </c>
      <c r="O636" s="44">
        <f t="shared" si="370"/>
        <v>434.18</v>
      </c>
      <c r="P636" s="44">
        <f t="shared" si="370"/>
        <v>434.18</v>
      </c>
      <c r="Q636" s="44">
        <f t="shared" si="370"/>
        <v>434.18</v>
      </c>
      <c r="R636" s="44">
        <f t="shared" si="370"/>
        <v>434.18</v>
      </c>
      <c r="S636" s="44">
        <f t="shared" si="370"/>
        <v>434.18</v>
      </c>
      <c r="T636" s="44">
        <f t="shared" si="370"/>
        <v>434.18</v>
      </c>
      <c r="U636" s="44">
        <f t="shared" si="370"/>
        <v>434.18</v>
      </c>
      <c r="V636" s="44">
        <f t="shared" si="370"/>
        <v>434.18</v>
      </c>
      <c r="W636" s="44">
        <f t="shared" si="370"/>
        <v>434.18</v>
      </c>
      <c r="X636" s="44">
        <f t="shared" si="370"/>
        <v>434.18</v>
      </c>
      <c r="Y636" s="44">
        <f t="shared" si="370"/>
        <v>434.18</v>
      </c>
      <c r="Z636" s="44">
        <f t="shared" si="370"/>
        <v>434.18</v>
      </c>
      <c r="AA636" s="44">
        <f t="shared" si="370"/>
        <v>434.18</v>
      </c>
    </row>
    <row r="637" spans="1:27" ht="12.75" hidden="1" customHeight="1" outlineLevel="1" x14ac:dyDescent="0.2">
      <c r="A637" s="99" t="s">
        <v>3032</v>
      </c>
      <c r="B637" s="63" t="s">
        <v>83</v>
      </c>
      <c r="C637" s="43" t="s">
        <v>79</v>
      </c>
      <c r="D637" s="44">
        <v>3.92</v>
      </c>
      <c r="E637" s="44">
        <v>3.92</v>
      </c>
      <c r="F637" s="44">
        <v>3.92</v>
      </c>
      <c r="G637" s="44">
        <v>3.92</v>
      </c>
      <c r="H637" s="44">
        <v>3.92</v>
      </c>
      <c r="I637" s="44">
        <v>3.92</v>
      </c>
      <c r="J637" s="44">
        <v>3.92</v>
      </c>
      <c r="K637" s="44">
        <v>3.92</v>
      </c>
      <c r="L637" s="44">
        <v>3.92</v>
      </c>
      <c r="M637" s="44">
        <v>3.92</v>
      </c>
      <c r="N637" s="44">
        <v>3.92</v>
      </c>
      <c r="O637" s="44">
        <v>3.92</v>
      </c>
      <c r="P637" s="44">
        <v>3.92</v>
      </c>
      <c r="Q637" s="44">
        <v>3.92</v>
      </c>
      <c r="R637" s="44">
        <v>3.92</v>
      </c>
      <c r="S637" s="44">
        <v>3.92</v>
      </c>
      <c r="T637" s="44">
        <v>3.92</v>
      </c>
      <c r="U637" s="44">
        <v>3.92</v>
      </c>
      <c r="V637" s="44">
        <v>3.92</v>
      </c>
      <c r="W637" s="44">
        <v>3.92</v>
      </c>
      <c r="X637" s="44">
        <v>3.92</v>
      </c>
      <c r="Y637" s="44">
        <v>3.92</v>
      </c>
      <c r="Z637" s="44">
        <v>3.92</v>
      </c>
      <c r="AA637" s="44">
        <v>3.92</v>
      </c>
    </row>
    <row r="638" spans="1:27" ht="12.75" hidden="1" customHeight="1" outlineLevel="1" x14ac:dyDescent="0.2">
      <c r="A638" s="99" t="s">
        <v>3033</v>
      </c>
      <c r="B638" s="63" t="s">
        <v>81</v>
      </c>
      <c r="C638" s="43" t="s">
        <v>79</v>
      </c>
      <c r="D638" s="44">
        <f>$D$11</f>
        <v>330.69</v>
      </c>
      <c r="E638" s="44">
        <f t="shared" ref="E638:AA638" si="371">$D$11</f>
        <v>330.69</v>
      </c>
      <c r="F638" s="44">
        <f t="shared" si="371"/>
        <v>330.69</v>
      </c>
      <c r="G638" s="44">
        <f t="shared" si="371"/>
        <v>330.69</v>
      </c>
      <c r="H638" s="44">
        <f t="shared" si="371"/>
        <v>330.69</v>
      </c>
      <c r="I638" s="44">
        <f t="shared" si="371"/>
        <v>330.69</v>
      </c>
      <c r="J638" s="44">
        <f t="shared" si="371"/>
        <v>330.69</v>
      </c>
      <c r="K638" s="44">
        <f t="shared" si="371"/>
        <v>330.69</v>
      </c>
      <c r="L638" s="44">
        <f t="shared" si="371"/>
        <v>330.69</v>
      </c>
      <c r="M638" s="44">
        <f t="shared" si="371"/>
        <v>330.69</v>
      </c>
      <c r="N638" s="44">
        <f t="shared" si="371"/>
        <v>330.69</v>
      </c>
      <c r="O638" s="44">
        <f t="shared" si="371"/>
        <v>330.69</v>
      </c>
      <c r="P638" s="44">
        <f t="shared" si="371"/>
        <v>330.69</v>
      </c>
      <c r="Q638" s="44">
        <f t="shared" si="371"/>
        <v>330.69</v>
      </c>
      <c r="R638" s="44">
        <f t="shared" si="371"/>
        <v>330.69</v>
      </c>
      <c r="S638" s="44">
        <f t="shared" si="371"/>
        <v>330.69</v>
      </c>
      <c r="T638" s="44">
        <f t="shared" si="371"/>
        <v>330.69</v>
      </c>
      <c r="U638" s="44">
        <f t="shared" si="371"/>
        <v>330.69</v>
      </c>
      <c r="V638" s="44">
        <f t="shared" si="371"/>
        <v>330.69</v>
      </c>
      <c r="W638" s="44">
        <f t="shared" si="371"/>
        <v>330.69</v>
      </c>
      <c r="X638" s="44">
        <f t="shared" si="371"/>
        <v>330.69</v>
      </c>
      <c r="Y638" s="44">
        <f t="shared" si="371"/>
        <v>330.69</v>
      </c>
      <c r="Z638" s="44">
        <f t="shared" si="371"/>
        <v>330.69</v>
      </c>
      <c r="AA638" s="44">
        <f t="shared" si="371"/>
        <v>330.69</v>
      </c>
    </row>
    <row r="639" spans="1:27" collapsed="1" x14ac:dyDescent="0.2">
      <c r="B639" s="101" t="s">
        <v>392</v>
      </c>
    </row>
    <row r="640" spans="1:27" x14ac:dyDescent="0.2">
      <c r="B640" s="101" t="s">
        <v>392</v>
      </c>
    </row>
    <row r="641" spans="1:27" x14ac:dyDescent="0.2">
      <c r="A641" s="175" t="s">
        <v>2277</v>
      </c>
      <c r="B641" s="176"/>
      <c r="C641" s="176"/>
      <c r="D641" s="176"/>
      <c r="E641" s="176"/>
      <c r="F641" s="176"/>
      <c r="G641" s="176"/>
      <c r="H641" s="17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7"/>
    </row>
    <row r="642" spans="1:27" ht="25.5" x14ac:dyDescent="0.2">
      <c r="A642" s="26" t="s">
        <v>64</v>
      </c>
      <c r="B642" s="27" t="s">
        <v>210</v>
      </c>
      <c r="C642" s="26" t="s">
        <v>211</v>
      </c>
      <c r="D642" s="27" t="s">
        <v>212</v>
      </c>
      <c r="E642" s="27" t="s">
        <v>213</v>
      </c>
      <c r="F642" s="27" t="s">
        <v>214</v>
      </c>
      <c r="G642" s="27" t="s">
        <v>215</v>
      </c>
      <c r="H642" s="27" t="s">
        <v>216</v>
      </c>
      <c r="I642" s="27" t="s">
        <v>217</v>
      </c>
      <c r="J642" s="27" t="s">
        <v>218</v>
      </c>
      <c r="K642" s="27" t="s">
        <v>219</v>
      </c>
      <c r="L642" s="27" t="s">
        <v>220</v>
      </c>
      <c r="M642" s="27" t="s">
        <v>221</v>
      </c>
      <c r="N642" s="27" t="s">
        <v>222</v>
      </c>
      <c r="O642" s="27" t="s">
        <v>223</v>
      </c>
      <c r="P642" s="27" t="s">
        <v>224</v>
      </c>
      <c r="Q642" s="27" t="s">
        <v>225</v>
      </c>
      <c r="R642" s="27" t="s">
        <v>226</v>
      </c>
      <c r="S642" s="27" t="s">
        <v>227</v>
      </c>
      <c r="T642" s="27" t="s">
        <v>228</v>
      </c>
      <c r="U642" s="27" t="s">
        <v>229</v>
      </c>
      <c r="V642" s="27" t="s">
        <v>230</v>
      </c>
      <c r="W642" s="27" t="s">
        <v>231</v>
      </c>
      <c r="X642" s="27" t="s">
        <v>232</v>
      </c>
      <c r="Y642" s="27" t="s">
        <v>233</v>
      </c>
      <c r="Z642" s="27" t="s">
        <v>234</v>
      </c>
      <c r="AA642" s="27" t="s">
        <v>235</v>
      </c>
    </row>
    <row r="643" spans="1:27" x14ac:dyDescent="0.2">
      <c r="A643" s="98" t="s">
        <v>3034</v>
      </c>
      <c r="B643" s="28" t="str">
        <f>"01"&amp;"."&amp;$B$801&amp;"."&amp;$B$802</f>
        <v>01.08.2023</v>
      </c>
      <c r="C643" s="90" t="s">
        <v>76</v>
      </c>
      <c r="D643" s="91">
        <f>ROUND((D644)/1000,5)</f>
        <v>0</v>
      </c>
      <c r="E643" s="91">
        <f t="shared" ref="E643:AA643" si="372">ROUND((E644)/1000,5)</f>
        <v>4.0000000000000003E-5</v>
      </c>
      <c r="F643" s="91">
        <f t="shared" si="372"/>
        <v>8.8719999999999993E-2</v>
      </c>
      <c r="G643" s="91">
        <f t="shared" si="372"/>
        <v>8.7550000000000003E-2</v>
      </c>
      <c r="H643" s="91">
        <f t="shared" si="372"/>
        <v>0.84721000000000002</v>
      </c>
      <c r="I643" s="91">
        <f t="shared" si="372"/>
        <v>0.48538999999999999</v>
      </c>
      <c r="J643" s="91">
        <f t="shared" si="372"/>
        <v>0.45429999999999998</v>
      </c>
      <c r="K643" s="91">
        <f t="shared" si="372"/>
        <v>0.40810999999999997</v>
      </c>
      <c r="L643" s="91">
        <f t="shared" si="372"/>
        <v>0.24132000000000001</v>
      </c>
      <c r="M643" s="91">
        <f t="shared" si="372"/>
        <v>0.10251</v>
      </c>
      <c r="N643" s="91">
        <f t="shared" si="372"/>
        <v>0.19628000000000001</v>
      </c>
      <c r="O643" s="91">
        <f t="shared" si="372"/>
        <v>0.29776999999999998</v>
      </c>
      <c r="P643" s="91">
        <f t="shared" si="372"/>
        <v>0.34295999999999999</v>
      </c>
      <c r="Q643" s="91">
        <f t="shared" si="372"/>
        <v>0.70121</v>
      </c>
      <c r="R643" s="91">
        <f t="shared" si="372"/>
        <v>0.60089000000000004</v>
      </c>
      <c r="S643" s="91">
        <f t="shared" si="372"/>
        <v>0.84606999999999999</v>
      </c>
      <c r="T643" s="91">
        <f t="shared" si="372"/>
        <v>0.24979000000000001</v>
      </c>
      <c r="U643" s="91">
        <f t="shared" si="372"/>
        <v>0.19439000000000001</v>
      </c>
      <c r="V643" s="91">
        <f t="shared" si="372"/>
        <v>1.755E-2</v>
      </c>
      <c r="W643" s="91">
        <f t="shared" si="372"/>
        <v>5.1150000000000001E-2</v>
      </c>
      <c r="X643" s="91">
        <f t="shared" si="372"/>
        <v>9.9199999999999997E-2</v>
      </c>
      <c r="Y643" s="91">
        <f t="shared" si="372"/>
        <v>0.12459000000000001</v>
      </c>
      <c r="Z643" s="91">
        <f t="shared" si="372"/>
        <v>4.9800000000000001E-3</v>
      </c>
      <c r="AA643" s="91">
        <f t="shared" si="372"/>
        <v>0</v>
      </c>
    </row>
    <row r="644" spans="1:27" ht="12.75" hidden="1" customHeight="1" outlineLevel="1" x14ac:dyDescent="0.2">
      <c r="A644" s="99" t="s">
        <v>3035</v>
      </c>
      <c r="B644" s="63" t="s">
        <v>238</v>
      </c>
      <c r="C644" s="43" t="s">
        <v>79</v>
      </c>
      <c r="D644" s="44">
        <v>0</v>
      </c>
      <c r="E644" s="44">
        <v>0.04</v>
      </c>
      <c r="F644" s="44">
        <v>88.72</v>
      </c>
      <c r="G644" s="44">
        <v>87.55</v>
      </c>
      <c r="H644" s="44">
        <v>847.21</v>
      </c>
      <c r="I644" s="44">
        <v>485.39</v>
      </c>
      <c r="J644" s="44">
        <v>454.3</v>
      </c>
      <c r="K644" s="44">
        <v>408.11</v>
      </c>
      <c r="L644" s="44">
        <v>241.32</v>
      </c>
      <c r="M644" s="44">
        <v>102.51</v>
      </c>
      <c r="N644" s="44">
        <v>196.28</v>
      </c>
      <c r="O644" s="44">
        <v>297.77</v>
      </c>
      <c r="P644" s="44">
        <v>342.96</v>
      </c>
      <c r="Q644" s="44">
        <v>701.21</v>
      </c>
      <c r="R644" s="44">
        <v>600.89</v>
      </c>
      <c r="S644" s="44">
        <v>846.07</v>
      </c>
      <c r="T644" s="44">
        <v>249.79</v>
      </c>
      <c r="U644" s="44">
        <v>194.39</v>
      </c>
      <c r="V644" s="44">
        <v>17.55</v>
      </c>
      <c r="W644" s="44">
        <v>51.15</v>
      </c>
      <c r="X644" s="44">
        <v>99.2</v>
      </c>
      <c r="Y644" s="44">
        <v>124.59</v>
      </c>
      <c r="Z644" s="44">
        <v>4.9800000000000004</v>
      </c>
      <c r="AA644" s="44">
        <v>0</v>
      </c>
    </row>
    <row r="645" spans="1:27" collapsed="1" x14ac:dyDescent="0.2">
      <c r="A645" s="98" t="s">
        <v>3036</v>
      </c>
      <c r="B645" s="28" t="str">
        <f>"02"&amp;"."&amp;$B$801&amp;"."&amp;$B$802</f>
        <v>02.08.2023</v>
      </c>
      <c r="C645" s="90" t="s">
        <v>76</v>
      </c>
      <c r="D645" s="91">
        <f>ROUND((D646)/1000,5)</f>
        <v>0</v>
      </c>
      <c r="E645" s="91">
        <f t="shared" ref="E645:AA645" si="373">ROUND((E646)/1000,5)</f>
        <v>0</v>
      </c>
      <c r="F645" s="91">
        <f t="shared" si="373"/>
        <v>0</v>
      </c>
      <c r="G645" s="91">
        <f t="shared" si="373"/>
        <v>1.2E-4</v>
      </c>
      <c r="H645" s="91">
        <f t="shared" si="373"/>
        <v>2.589E-2</v>
      </c>
      <c r="I645" s="91">
        <f t="shared" si="373"/>
        <v>0.20929</v>
      </c>
      <c r="J645" s="91">
        <f t="shared" si="373"/>
        <v>0.28033999999999998</v>
      </c>
      <c r="K645" s="91">
        <f t="shared" si="373"/>
        <v>0.14460999999999999</v>
      </c>
      <c r="L645" s="91">
        <f t="shared" si="373"/>
        <v>0.30542000000000002</v>
      </c>
      <c r="M645" s="91">
        <f t="shared" si="373"/>
        <v>0.32663999999999999</v>
      </c>
      <c r="N645" s="91">
        <f t="shared" si="373"/>
        <v>0.31468000000000002</v>
      </c>
      <c r="O645" s="91">
        <f t="shared" si="373"/>
        <v>0.19478999999999999</v>
      </c>
      <c r="P645" s="91">
        <f t="shared" si="373"/>
        <v>0.28103</v>
      </c>
      <c r="Q645" s="91">
        <f t="shared" si="373"/>
        <v>0.41055000000000003</v>
      </c>
      <c r="R645" s="91">
        <f t="shared" si="373"/>
        <v>0.10843999999999999</v>
      </c>
      <c r="S645" s="91">
        <f t="shared" si="373"/>
        <v>0.23705999999999999</v>
      </c>
      <c r="T645" s="91">
        <f t="shared" si="373"/>
        <v>5.3699999999999998E-2</v>
      </c>
      <c r="U645" s="91">
        <f t="shared" si="373"/>
        <v>3.8030000000000001E-2</v>
      </c>
      <c r="V645" s="91">
        <f t="shared" si="373"/>
        <v>1.2279999999999999E-2</v>
      </c>
      <c r="W645" s="91">
        <f t="shared" si="373"/>
        <v>1.0000000000000001E-5</v>
      </c>
      <c r="X645" s="91">
        <f t="shared" si="373"/>
        <v>8.4860000000000005E-2</v>
      </c>
      <c r="Y645" s="91">
        <f t="shared" si="373"/>
        <v>0</v>
      </c>
      <c r="Z645" s="91">
        <f t="shared" si="373"/>
        <v>0</v>
      </c>
      <c r="AA645" s="91">
        <f t="shared" si="373"/>
        <v>0</v>
      </c>
    </row>
    <row r="646" spans="1:27" ht="12.75" hidden="1" customHeight="1" outlineLevel="1" x14ac:dyDescent="0.2">
      <c r="A646" s="99" t="s">
        <v>3037</v>
      </c>
      <c r="B646" s="63" t="s">
        <v>238</v>
      </c>
      <c r="C646" s="43" t="s">
        <v>79</v>
      </c>
      <c r="D646" s="44">
        <v>0</v>
      </c>
      <c r="E646" s="44">
        <v>0</v>
      </c>
      <c r="F646" s="44">
        <v>0</v>
      </c>
      <c r="G646" s="44">
        <v>0.12</v>
      </c>
      <c r="H646" s="44">
        <v>25.89</v>
      </c>
      <c r="I646" s="44">
        <v>209.29</v>
      </c>
      <c r="J646" s="44">
        <v>280.33999999999997</v>
      </c>
      <c r="K646" s="44">
        <v>144.61000000000001</v>
      </c>
      <c r="L646" s="44">
        <v>305.42</v>
      </c>
      <c r="M646" s="44">
        <v>326.64</v>
      </c>
      <c r="N646" s="44">
        <v>314.68</v>
      </c>
      <c r="O646" s="44">
        <v>194.79</v>
      </c>
      <c r="P646" s="44">
        <v>281.02999999999997</v>
      </c>
      <c r="Q646" s="44">
        <v>410.55</v>
      </c>
      <c r="R646" s="44">
        <v>108.44</v>
      </c>
      <c r="S646" s="44">
        <v>237.06</v>
      </c>
      <c r="T646" s="44">
        <v>53.7</v>
      </c>
      <c r="U646" s="44">
        <v>38.03</v>
      </c>
      <c r="V646" s="44">
        <v>12.28</v>
      </c>
      <c r="W646" s="44">
        <v>0.01</v>
      </c>
      <c r="X646" s="44">
        <v>84.86</v>
      </c>
      <c r="Y646" s="44">
        <v>0</v>
      </c>
      <c r="Z646" s="44">
        <v>0</v>
      </c>
      <c r="AA646" s="44">
        <v>0</v>
      </c>
    </row>
    <row r="647" spans="1:27" collapsed="1" x14ac:dyDescent="0.2">
      <c r="A647" s="98" t="s">
        <v>3038</v>
      </c>
      <c r="B647" s="28" t="str">
        <f>"03"&amp;"."&amp;$B$801&amp;"."&amp;$B$802</f>
        <v>03.08.2023</v>
      </c>
      <c r="C647" s="90" t="s">
        <v>76</v>
      </c>
      <c r="D647" s="91">
        <f>ROUND((D648)/1000,5)</f>
        <v>0</v>
      </c>
      <c r="E647" s="91">
        <f t="shared" ref="E647:AA647" si="374">ROUND((E648)/1000,5)</f>
        <v>0</v>
      </c>
      <c r="F647" s="91">
        <f t="shared" si="374"/>
        <v>0</v>
      </c>
      <c r="G647" s="91">
        <f t="shared" si="374"/>
        <v>0</v>
      </c>
      <c r="H647" s="91">
        <f t="shared" si="374"/>
        <v>0</v>
      </c>
      <c r="I647" s="91">
        <f t="shared" si="374"/>
        <v>0.12998999999999999</v>
      </c>
      <c r="J647" s="91">
        <f t="shared" si="374"/>
        <v>0.17</v>
      </c>
      <c r="K647" s="91">
        <f t="shared" si="374"/>
        <v>8.1059999999999993E-2</v>
      </c>
      <c r="L647" s="91">
        <f t="shared" si="374"/>
        <v>0.25407999999999997</v>
      </c>
      <c r="M647" s="91">
        <f t="shared" si="374"/>
        <v>0.10483000000000001</v>
      </c>
      <c r="N647" s="91">
        <f t="shared" si="374"/>
        <v>0.59716999999999998</v>
      </c>
      <c r="O647" s="91">
        <f t="shared" si="374"/>
        <v>0.53124000000000005</v>
      </c>
      <c r="P647" s="91">
        <f t="shared" si="374"/>
        <v>0.56706000000000001</v>
      </c>
      <c r="Q647" s="91">
        <f t="shared" si="374"/>
        <v>0.71480999999999995</v>
      </c>
      <c r="R647" s="91">
        <f t="shared" si="374"/>
        <v>0.83889999999999998</v>
      </c>
      <c r="S647" s="91">
        <f t="shared" si="374"/>
        <v>2.1509200000000002</v>
      </c>
      <c r="T647" s="91">
        <f t="shared" si="374"/>
        <v>2.3175300000000001</v>
      </c>
      <c r="U647" s="91">
        <f t="shared" si="374"/>
        <v>1.0853600000000001</v>
      </c>
      <c r="V647" s="91">
        <f t="shared" si="374"/>
        <v>0.15046999999999999</v>
      </c>
      <c r="W647" s="91">
        <f t="shared" si="374"/>
        <v>0.20129</v>
      </c>
      <c r="X647" s="91">
        <f t="shared" si="374"/>
        <v>0.30869999999999997</v>
      </c>
      <c r="Y647" s="91">
        <f t="shared" si="374"/>
        <v>2.4150000000000001E-2</v>
      </c>
      <c r="Z647" s="91">
        <f t="shared" si="374"/>
        <v>0</v>
      </c>
      <c r="AA647" s="91">
        <f t="shared" si="374"/>
        <v>0</v>
      </c>
    </row>
    <row r="648" spans="1:27" ht="12.75" hidden="1" customHeight="1" outlineLevel="1" x14ac:dyDescent="0.2">
      <c r="A648" s="99" t="s">
        <v>3039</v>
      </c>
      <c r="B648" s="63" t="s">
        <v>238</v>
      </c>
      <c r="C648" s="43" t="s">
        <v>79</v>
      </c>
      <c r="D648" s="44">
        <v>0</v>
      </c>
      <c r="E648" s="44">
        <v>0</v>
      </c>
      <c r="F648" s="44">
        <v>0</v>
      </c>
      <c r="G648" s="44">
        <v>0</v>
      </c>
      <c r="H648" s="44">
        <v>0</v>
      </c>
      <c r="I648" s="44">
        <v>129.99</v>
      </c>
      <c r="J648" s="44">
        <v>170</v>
      </c>
      <c r="K648" s="44">
        <v>81.06</v>
      </c>
      <c r="L648" s="44">
        <v>254.08</v>
      </c>
      <c r="M648" s="44">
        <v>104.83</v>
      </c>
      <c r="N648" s="44">
        <v>597.16999999999996</v>
      </c>
      <c r="O648" s="44">
        <v>531.24</v>
      </c>
      <c r="P648" s="44">
        <v>567.05999999999995</v>
      </c>
      <c r="Q648" s="44">
        <v>714.81</v>
      </c>
      <c r="R648" s="44">
        <v>838.9</v>
      </c>
      <c r="S648" s="44">
        <v>2150.92</v>
      </c>
      <c r="T648" s="44">
        <v>2317.5300000000002</v>
      </c>
      <c r="U648" s="44">
        <v>1085.3599999999999</v>
      </c>
      <c r="V648" s="44">
        <v>150.47</v>
      </c>
      <c r="W648" s="44">
        <v>201.29</v>
      </c>
      <c r="X648" s="44">
        <v>308.7</v>
      </c>
      <c r="Y648" s="44">
        <v>24.15</v>
      </c>
      <c r="Z648" s="44">
        <v>0</v>
      </c>
      <c r="AA648" s="44">
        <v>0</v>
      </c>
    </row>
    <row r="649" spans="1:27" collapsed="1" x14ac:dyDescent="0.2">
      <c r="A649" s="98" t="s">
        <v>3040</v>
      </c>
      <c r="B649" s="28" t="str">
        <f>"04"&amp;"."&amp;$B$801&amp;"."&amp;$B$802</f>
        <v>04.08.2023</v>
      </c>
      <c r="C649" s="90" t="s">
        <v>76</v>
      </c>
      <c r="D649" s="91">
        <f>ROUND((D650)/1000,5)</f>
        <v>0</v>
      </c>
      <c r="E649" s="91">
        <f t="shared" ref="E649:AA649" si="375">ROUND((E650)/1000,5)</f>
        <v>0</v>
      </c>
      <c r="F649" s="91">
        <f t="shared" si="375"/>
        <v>3.637E-2</v>
      </c>
      <c r="G649" s="91">
        <f t="shared" si="375"/>
        <v>4.956E-2</v>
      </c>
      <c r="H649" s="91">
        <f t="shared" si="375"/>
        <v>4.7239999999999997E-2</v>
      </c>
      <c r="I649" s="91">
        <f t="shared" si="375"/>
        <v>0.24410000000000001</v>
      </c>
      <c r="J649" s="91">
        <f t="shared" si="375"/>
        <v>0.31918999999999997</v>
      </c>
      <c r="K649" s="91">
        <f t="shared" si="375"/>
        <v>0.50309000000000004</v>
      </c>
      <c r="L649" s="91">
        <f t="shared" si="375"/>
        <v>0.61641999999999997</v>
      </c>
      <c r="M649" s="91">
        <f t="shared" si="375"/>
        <v>0.4158</v>
      </c>
      <c r="N649" s="91">
        <f t="shared" si="375"/>
        <v>0.35775000000000001</v>
      </c>
      <c r="O649" s="91">
        <f t="shared" si="375"/>
        <v>0.37608999999999998</v>
      </c>
      <c r="P649" s="91">
        <f t="shared" si="375"/>
        <v>0.76287000000000005</v>
      </c>
      <c r="Q649" s="91">
        <f t="shared" si="375"/>
        <v>2.1640799999999998</v>
      </c>
      <c r="R649" s="91">
        <f t="shared" si="375"/>
        <v>0.72014999999999996</v>
      </c>
      <c r="S649" s="91">
        <f t="shared" si="375"/>
        <v>0.62870000000000004</v>
      </c>
      <c r="T649" s="91">
        <f t="shared" si="375"/>
        <v>0.16636000000000001</v>
      </c>
      <c r="U649" s="91">
        <f t="shared" si="375"/>
        <v>0.31441000000000002</v>
      </c>
      <c r="V649" s="91">
        <f t="shared" si="375"/>
        <v>0.28944999999999999</v>
      </c>
      <c r="W649" s="91">
        <f t="shared" si="375"/>
        <v>0.14308999999999999</v>
      </c>
      <c r="X649" s="91">
        <f t="shared" si="375"/>
        <v>0.43807000000000001</v>
      </c>
      <c r="Y649" s="91">
        <f t="shared" si="375"/>
        <v>0.17449000000000001</v>
      </c>
      <c r="Z649" s="91">
        <f t="shared" si="375"/>
        <v>4.0430000000000001E-2</v>
      </c>
      <c r="AA649" s="91">
        <f t="shared" si="375"/>
        <v>0</v>
      </c>
    </row>
    <row r="650" spans="1:27" ht="12.75" hidden="1" customHeight="1" outlineLevel="1" x14ac:dyDescent="0.2">
      <c r="A650" s="99" t="s">
        <v>3041</v>
      </c>
      <c r="B650" s="63" t="s">
        <v>238</v>
      </c>
      <c r="C650" s="43" t="s">
        <v>79</v>
      </c>
      <c r="D650" s="44">
        <v>0</v>
      </c>
      <c r="E650" s="44">
        <v>0</v>
      </c>
      <c r="F650" s="44">
        <v>36.369999999999997</v>
      </c>
      <c r="G650" s="44">
        <v>49.56</v>
      </c>
      <c r="H650" s="44">
        <v>47.24</v>
      </c>
      <c r="I650" s="44">
        <v>244.1</v>
      </c>
      <c r="J650" s="44">
        <v>319.19</v>
      </c>
      <c r="K650" s="44">
        <v>503.09</v>
      </c>
      <c r="L650" s="44">
        <v>616.41999999999996</v>
      </c>
      <c r="M650" s="44">
        <v>415.8</v>
      </c>
      <c r="N650" s="44">
        <v>357.75</v>
      </c>
      <c r="O650" s="44">
        <v>376.09</v>
      </c>
      <c r="P650" s="44">
        <v>762.87</v>
      </c>
      <c r="Q650" s="44">
        <v>2164.08</v>
      </c>
      <c r="R650" s="44">
        <v>720.15</v>
      </c>
      <c r="S650" s="44">
        <v>628.70000000000005</v>
      </c>
      <c r="T650" s="44">
        <v>166.36</v>
      </c>
      <c r="U650" s="44">
        <v>314.41000000000003</v>
      </c>
      <c r="V650" s="44">
        <v>289.45</v>
      </c>
      <c r="W650" s="44">
        <v>143.09</v>
      </c>
      <c r="X650" s="44">
        <v>438.07</v>
      </c>
      <c r="Y650" s="44">
        <v>174.49</v>
      </c>
      <c r="Z650" s="44">
        <v>40.43</v>
      </c>
      <c r="AA650" s="44">
        <v>0</v>
      </c>
    </row>
    <row r="651" spans="1:27" collapsed="1" x14ac:dyDescent="0.2">
      <c r="A651" s="98" t="s">
        <v>3042</v>
      </c>
      <c r="B651" s="28" t="str">
        <f>"05"&amp;"."&amp;$B$801&amp;"."&amp;$B$802</f>
        <v>05.08.2023</v>
      </c>
      <c r="C651" s="90" t="s">
        <v>76</v>
      </c>
      <c r="D651" s="91">
        <f>ROUND((D652)/1000,5)</f>
        <v>0</v>
      </c>
      <c r="E651" s="91">
        <f t="shared" ref="E651:AA651" si="376">ROUND((E652)/1000,5)</f>
        <v>0</v>
      </c>
      <c r="F651" s="91">
        <f t="shared" si="376"/>
        <v>3.5740000000000001E-2</v>
      </c>
      <c r="G651" s="91">
        <f t="shared" si="376"/>
        <v>6.4689999999999998E-2</v>
      </c>
      <c r="H651" s="91">
        <f t="shared" si="376"/>
        <v>9.4259999999999997E-2</v>
      </c>
      <c r="I651" s="91">
        <f t="shared" si="376"/>
        <v>0.20485999999999999</v>
      </c>
      <c r="J651" s="91">
        <f t="shared" si="376"/>
        <v>0.25473000000000001</v>
      </c>
      <c r="K651" s="91">
        <f t="shared" si="376"/>
        <v>0.27039000000000002</v>
      </c>
      <c r="L651" s="91">
        <f t="shared" si="376"/>
        <v>0.25623000000000001</v>
      </c>
      <c r="M651" s="91">
        <f t="shared" si="376"/>
        <v>0.28487000000000001</v>
      </c>
      <c r="N651" s="91">
        <f t="shared" si="376"/>
        <v>0.21926999999999999</v>
      </c>
      <c r="O651" s="91">
        <f t="shared" si="376"/>
        <v>0.18939</v>
      </c>
      <c r="P651" s="91">
        <f t="shared" si="376"/>
        <v>0.22323000000000001</v>
      </c>
      <c r="Q651" s="91">
        <f t="shared" si="376"/>
        <v>0.35949999999999999</v>
      </c>
      <c r="R651" s="91">
        <f t="shared" si="376"/>
        <v>0.23050000000000001</v>
      </c>
      <c r="S651" s="91">
        <f t="shared" si="376"/>
        <v>0.27168999999999999</v>
      </c>
      <c r="T651" s="91">
        <f t="shared" si="376"/>
        <v>0.16564000000000001</v>
      </c>
      <c r="U651" s="91">
        <f t="shared" si="376"/>
        <v>0.61607999999999996</v>
      </c>
      <c r="V651" s="91">
        <f t="shared" si="376"/>
        <v>0.44844000000000001</v>
      </c>
      <c r="W651" s="91">
        <f t="shared" si="376"/>
        <v>0.31225000000000003</v>
      </c>
      <c r="X651" s="91">
        <f t="shared" si="376"/>
        <v>0.66759000000000002</v>
      </c>
      <c r="Y651" s="91">
        <f t="shared" si="376"/>
        <v>0.31630000000000003</v>
      </c>
      <c r="Z651" s="91">
        <f t="shared" si="376"/>
        <v>3.4430000000000002E-2</v>
      </c>
      <c r="AA651" s="91">
        <f t="shared" si="376"/>
        <v>0</v>
      </c>
    </row>
    <row r="652" spans="1:27" ht="12.75" hidden="1" customHeight="1" outlineLevel="1" x14ac:dyDescent="0.2">
      <c r="A652" s="99" t="s">
        <v>3043</v>
      </c>
      <c r="B652" s="63" t="s">
        <v>238</v>
      </c>
      <c r="C652" s="43" t="s">
        <v>79</v>
      </c>
      <c r="D652" s="44">
        <v>0</v>
      </c>
      <c r="E652" s="44">
        <v>0</v>
      </c>
      <c r="F652" s="44">
        <v>35.74</v>
      </c>
      <c r="G652" s="44">
        <v>64.69</v>
      </c>
      <c r="H652" s="44">
        <v>94.26</v>
      </c>
      <c r="I652" s="44">
        <v>204.86</v>
      </c>
      <c r="J652" s="44">
        <v>254.73</v>
      </c>
      <c r="K652" s="44">
        <v>270.39</v>
      </c>
      <c r="L652" s="44">
        <v>256.23</v>
      </c>
      <c r="M652" s="44">
        <v>284.87</v>
      </c>
      <c r="N652" s="44">
        <v>219.27</v>
      </c>
      <c r="O652" s="44">
        <v>189.39</v>
      </c>
      <c r="P652" s="44">
        <v>223.23</v>
      </c>
      <c r="Q652" s="44">
        <v>359.5</v>
      </c>
      <c r="R652" s="44">
        <v>230.5</v>
      </c>
      <c r="S652" s="44">
        <v>271.69</v>
      </c>
      <c r="T652" s="44">
        <v>165.64</v>
      </c>
      <c r="U652" s="44">
        <v>616.08000000000004</v>
      </c>
      <c r="V652" s="44">
        <v>448.44</v>
      </c>
      <c r="W652" s="44">
        <v>312.25</v>
      </c>
      <c r="X652" s="44">
        <v>667.59</v>
      </c>
      <c r="Y652" s="44">
        <v>316.3</v>
      </c>
      <c r="Z652" s="44">
        <v>34.43</v>
      </c>
      <c r="AA652" s="44">
        <v>0</v>
      </c>
    </row>
    <row r="653" spans="1:27" collapsed="1" x14ac:dyDescent="0.2">
      <c r="A653" s="98" t="s">
        <v>3044</v>
      </c>
      <c r="B653" s="28" t="str">
        <f>"06"&amp;"."&amp;$B$801&amp;"."&amp;$B$802</f>
        <v>06.08.2023</v>
      </c>
      <c r="C653" s="90" t="s">
        <v>76</v>
      </c>
      <c r="D653" s="91">
        <f>ROUND((D654)/1000,5)</f>
        <v>0</v>
      </c>
      <c r="E653" s="91">
        <f t="shared" ref="E653:AA653" si="377">ROUND((E654)/1000,5)</f>
        <v>0</v>
      </c>
      <c r="F653" s="91">
        <f t="shared" si="377"/>
        <v>0</v>
      </c>
      <c r="G653" s="91">
        <f t="shared" si="377"/>
        <v>0</v>
      </c>
      <c r="H653" s="91">
        <f t="shared" si="377"/>
        <v>0</v>
      </c>
      <c r="I653" s="91">
        <f t="shared" si="377"/>
        <v>0.14654</v>
      </c>
      <c r="J653" s="91">
        <f t="shared" si="377"/>
        <v>0.19822999999999999</v>
      </c>
      <c r="K653" s="91">
        <f t="shared" si="377"/>
        <v>0.39711000000000002</v>
      </c>
      <c r="L653" s="91">
        <f t="shared" si="377"/>
        <v>0.17454</v>
      </c>
      <c r="M653" s="91">
        <f t="shared" si="377"/>
        <v>0.2424</v>
      </c>
      <c r="N653" s="91">
        <f t="shared" si="377"/>
        <v>0.14951999999999999</v>
      </c>
      <c r="O653" s="91">
        <f t="shared" si="377"/>
        <v>0.44861000000000001</v>
      </c>
      <c r="P653" s="91">
        <f t="shared" si="377"/>
        <v>0.45412999999999998</v>
      </c>
      <c r="Q653" s="91">
        <f t="shared" si="377"/>
        <v>0.61007999999999996</v>
      </c>
      <c r="R653" s="91">
        <f t="shared" si="377"/>
        <v>1.7480899999999999</v>
      </c>
      <c r="S653" s="91">
        <f t="shared" si="377"/>
        <v>1.9545999999999999</v>
      </c>
      <c r="T653" s="91">
        <f t="shared" si="377"/>
        <v>1.0941399999999999</v>
      </c>
      <c r="U653" s="91">
        <f t="shared" si="377"/>
        <v>0.58143999999999996</v>
      </c>
      <c r="V653" s="91">
        <f t="shared" si="377"/>
        <v>0.64161999999999997</v>
      </c>
      <c r="W653" s="91">
        <f t="shared" si="377"/>
        <v>0.39216000000000001</v>
      </c>
      <c r="X653" s="91">
        <f t="shared" si="377"/>
        <v>0.59758999999999995</v>
      </c>
      <c r="Y653" s="91">
        <f t="shared" si="377"/>
        <v>0.31395000000000001</v>
      </c>
      <c r="Z653" s="91">
        <f t="shared" si="377"/>
        <v>0.11941</v>
      </c>
      <c r="AA653" s="91">
        <f t="shared" si="377"/>
        <v>0</v>
      </c>
    </row>
    <row r="654" spans="1:27" ht="12.75" hidden="1" customHeight="1" outlineLevel="1" x14ac:dyDescent="0.2">
      <c r="A654" s="99" t="s">
        <v>3045</v>
      </c>
      <c r="B654" s="63" t="s">
        <v>238</v>
      </c>
      <c r="C654" s="43" t="s">
        <v>79</v>
      </c>
      <c r="D654" s="44">
        <v>0</v>
      </c>
      <c r="E654" s="44">
        <v>0</v>
      </c>
      <c r="F654" s="44">
        <v>0</v>
      </c>
      <c r="G654" s="44">
        <v>0</v>
      </c>
      <c r="H654" s="44">
        <v>0</v>
      </c>
      <c r="I654" s="44">
        <v>146.54</v>
      </c>
      <c r="J654" s="44">
        <v>198.23</v>
      </c>
      <c r="K654" s="44">
        <v>397.11</v>
      </c>
      <c r="L654" s="44">
        <v>174.54</v>
      </c>
      <c r="M654" s="44">
        <v>242.4</v>
      </c>
      <c r="N654" s="44">
        <v>149.52000000000001</v>
      </c>
      <c r="O654" s="44">
        <v>448.61</v>
      </c>
      <c r="P654" s="44">
        <v>454.13</v>
      </c>
      <c r="Q654" s="44">
        <v>610.08000000000004</v>
      </c>
      <c r="R654" s="44">
        <v>1748.09</v>
      </c>
      <c r="S654" s="44">
        <v>1954.6</v>
      </c>
      <c r="T654" s="44">
        <v>1094.1400000000001</v>
      </c>
      <c r="U654" s="44">
        <v>581.44000000000005</v>
      </c>
      <c r="V654" s="44">
        <v>641.62</v>
      </c>
      <c r="W654" s="44">
        <v>392.16</v>
      </c>
      <c r="X654" s="44">
        <v>597.59</v>
      </c>
      <c r="Y654" s="44">
        <v>313.95</v>
      </c>
      <c r="Z654" s="44">
        <v>119.41</v>
      </c>
      <c r="AA654" s="44">
        <v>0</v>
      </c>
    </row>
    <row r="655" spans="1:27" collapsed="1" x14ac:dyDescent="0.2">
      <c r="A655" s="98" t="s">
        <v>3046</v>
      </c>
      <c r="B655" s="28" t="str">
        <f>"07"&amp;"."&amp;$B$801&amp;"."&amp;$B$802</f>
        <v>07.08.2023</v>
      </c>
      <c r="C655" s="90" t="s">
        <v>76</v>
      </c>
      <c r="D655" s="91">
        <f>ROUND((D656)/1000,5)</f>
        <v>0</v>
      </c>
      <c r="E655" s="91">
        <f t="shared" ref="E655:AA655" si="378">ROUND((E656)/1000,5)</f>
        <v>1.5310000000000001E-2</v>
      </c>
      <c r="F655" s="91">
        <f t="shared" si="378"/>
        <v>1.6219999999999998E-2</v>
      </c>
      <c r="G655" s="91">
        <f t="shared" si="378"/>
        <v>5.672E-2</v>
      </c>
      <c r="H655" s="91">
        <f t="shared" si="378"/>
        <v>3.0190000000000002E-2</v>
      </c>
      <c r="I655" s="91">
        <f t="shared" si="378"/>
        <v>0.32389000000000001</v>
      </c>
      <c r="J655" s="91">
        <f t="shared" si="378"/>
        <v>0.2656</v>
      </c>
      <c r="K655" s="91">
        <f t="shared" si="378"/>
        <v>0.18143999999999999</v>
      </c>
      <c r="L655" s="91">
        <f t="shared" si="378"/>
        <v>0.22087000000000001</v>
      </c>
      <c r="M655" s="91">
        <f t="shared" si="378"/>
        <v>0.57877000000000001</v>
      </c>
      <c r="N655" s="91">
        <f t="shared" si="378"/>
        <v>1.1441699999999999</v>
      </c>
      <c r="O655" s="91">
        <f t="shared" si="378"/>
        <v>1.08815</v>
      </c>
      <c r="P655" s="91">
        <f t="shared" si="378"/>
        <v>1.04084</v>
      </c>
      <c r="Q655" s="91">
        <f t="shared" si="378"/>
        <v>1.1454500000000001</v>
      </c>
      <c r="R655" s="91">
        <f t="shared" si="378"/>
        <v>3.1837300000000002</v>
      </c>
      <c r="S655" s="91">
        <f t="shared" si="378"/>
        <v>3.9325199999999998</v>
      </c>
      <c r="T655" s="91">
        <f t="shared" si="378"/>
        <v>3.2221899999999999</v>
      </c>
      <c r="U655" s="91">
        <f t="shared" si="378"/>
        <v>0.81884000000000001</v>
      </c>
      <c r="V655" s="91">
        <f t="shared" si="378"/>
        <v>0.47810000000000002</v>
      </c>
      <c r="W655" s="91">
        <f t="shared" si="378"/>
        <v>0.29626999999999998</v>
      </c>
      <c r="X655" s="91">
        <f t="shared" si="378"/>
        <v>0.45988000000000001</v>
      </c>
      <c r="Y655" s="91">
        <f t="shared" si="378"/>
        <v>0.14352000000000001</v>
      </c>
      <c r="Z655" s="91">
        <f t="shared" si="378"/>
        <v>0</v>
      </c>
      <c r="AA655" s="91">
        <f t="shared" si="378"/>
        <v>0</v>
      </c>
    </row>
    <row r="656" spans="1:27" ht="12.75" hidden="1" customHeight="1" outlineLevel="1" x14ac:dyDescent="0.2">
      <c r="A656" s="99" t="s">
        <v>3047</v>
      </c>
      <c r="B656" s="63" t="s">
        <v>238</v>
      </c>
      <c r="C656" s="43" t="s">
        <v>79</v>
      </c>
      <c r="D656" s="44">
        <v>0</v>
      </c>
      <c r="E656" s="44">
        <v>15.31</v>
      </c>
      <c r="F656" s="44">
        <v>16.22</v>
      </c>
      <c r="G656" s="44">
        <v>56.72</v>
      </c>
      <c r="H656" s="44">
        <v>30.19</v>
      </c>
      <c r="I656" s="44">
        <v>323.89</v>
      </c>
      <c r="J656" s="44">
        <v>265.60000000000002</v>
      </c>
      <c r="K656" s="44">
        <v>181.44</v>
      </c>
      <c r="L656" s="44">
        <v>220.87</v>
      </c>
      <c r="M656" s="44">
        <v>578.77</v>
      </c>
      <c r="N656" s="44">
        <v>1144.17</v>
      </c>
      <c r="O656" s="44">
        <v>1088.1500000000001</v>
      </c>
      <c r="P656" s="44">
        <v>1040.8399999999999</v>
      </c>
      <c r="Q656" s="44">
        <v>1145.45</v>
      </c>
      <c r="R656" s="44">
        <v>3183.73</v>
      </c>
      <c r="S656" s="44">
        <v>3932.52</v>
      </c>
      <c r="T656" s="44">
        <v>3222.19</v>
      </c>
      <c r="U656" s="44">
        <v>818.84</v>
      </c>
      <c r="V656" s="44">
        <v>478.1</v>
      </c>
      <c r="W656" s="44">
        <v>296.27</v>
      </c>
      <c r="X656" s="44">
        <v>459.88</v>
      </c>
      <c r="Y656" s="44">
        <v>143.52000000000001</v>
      </c>
      <c r="Z656" s="44">
        <v>0</v>
      </c>
      <c r="AA656" s="44">
        <v>0</v>
      </c>
    </row>
    <row r="657" spans="1:27" collapsed="1" x14ac:dyDescent="0.2">
      <c r="A657" s="98" t="s">
        <v>3048</v>
      </c>
      <c r="B657" s="28" t="str">
        <f>"08"&amp;"."&amp;$B$801&amp;"."&amp;$B$802</f>
        <v>08.08.2023</v>
      </c>
      <c r="C657" s="90" t="s">
        <v>76</v>
      </c>
      <c r="D657" s="91">
        <f>ROUND((D658)/1000,5)</f>
        <v>0</v>
      </c>
      <c r="E657" s="91">
        <f t="shared" ref="E657:AA657" si="379">ROUND((E658)/1000,5)</f>
        <v>9.4159999999999994E-2</v>
      </c>
      <c r="F657" s="91">
        <f t="shared" si="379"/>
        <v>0.11133</v>
      </c>
      <c r="G657" s="91">
        <f t="shared" si="379"/>
        <v>0.11700000000000001</v>
      </c>
      <c r="H657" s="91">
        <f t="shared" si="379"/>
        <v>0.16483</v>
      </c>
      <c r="I657" s="91">
        <f t="shared" si="379"/>
        <v>0.37376999999999999</v>
      </c>
      <c r="J657" s="91">
        <f t="shared" si="379"/>
        <v>0.33809</v>
      </c>
      <c r="K657" s="91">
        <f t="shared" si="379"/>
        <v>0.23433999999999999</v>
      </c>
      <c r="L657" s="91">
        <f t="shared" si="379"/>
        <v>0.34755000000000003</v>
      </c>
      <c r="M657" s="91">
        <f t="shared" si="379"/>
        <v>0.58142000000000005</v>
      </c>
      <c r="N657" s="91">
        <f t="shared" si="379"/>
        <v>0.53756000000000004</v>
      </c>
      <c r="O657" s="91">
        <f t="shared" si="379"/>
        <v>0.51948000000000005</v>
      </c>
      <c r="P657" s="91">
        <f t="shared" si="379"/>
        <v>0.49519999999999997</v>
      </c>
      <c r="Q657" s="91">
        <f t="shared" si="379"/>
        <v>0.33117000000000002</v>
      </c>
      <c r="R657" s="91">
        <f t="shared" si="379"/>
        <v>0.39689999999999998</v>
      </c>
      <c r="S657" s="91">
        <f t="shared" si="379"/>
        <v>0.64997000000000005</v>
      </c>
      <c r="T657" s="91">
        <f t="shared" si="379"/>
        <v>0.61065000000000003</v>
      </c>
      <c r="U657" s="91">
        <f t="shared" si="379"/>
        <v>0.53144000000000002</v>
      </c>
      <c r="V657" s="91">
        <f t="shared" si="379"/>
        <v>0.17460000000000001</v>
      </c>
      <c r="W657" s="91">
        <f t="shared" si="379"/>
        <v>0.23250999999999999</v>
      </c>
      <c r="X657" s="91">
        <f t="shared" si="379"/>
        <v>0.37479000000000001</v>
      </c>
      <c r="Y657" s="91">
        <f t="shared" si="379"/>
        <v>0.14285999999999999</v>
      </c>
      <c r="Z657" s="91">
        <f t="shared" si="379"/>
        <v>0</v>
      </c>
      <c r="AA657" s="91">
        <f t="shared" si="379"/>
        <v>0</v>
      </c>
    </row>
    <row r="658" spans="1:27" ht="12.75" hidden="1" customHeight="1" outlineLevel="1" x14ac:dyDescent="0.2">
      <c r="A658" s="99" t="s">
        <v>3049</v>
      </c>
      <c r="B658" s="63" t="s">
        <v>238</v>
      </c>
      <c r="C658" s="43" t="s">
        <v>79</v>
      </c>
      <c r="D658" s="44">
        <v>0</v>
      </c>
      <c r="E658" s="44">
        <v>94.16</v>
      </c>
      <c r="F658" s="44">
        <v>111.33</v>
      </c>
      <c r="G658" s="44">
        <v>117</v>
      </c>
      <c r="H658" s="44">
        <v>164.83</v>
      </c>
      <c r="I658" s="44">
        <v>373.77</v>
      </c>
      <c r="J658" s="44">
        <v>338.09</v>
      </c>
      <c r="K658" s="44">
        <v>234.34</v>
      </c>
      <c r="L658" s="44">
        <v>347.55</v>
      </c>
      <c r="M658" s="44">
        <v>581.41999999999996</v>
      </c>
      <c r="N658" s="44">
        <v>537.55999999999995</v>
      </c>
      <c r="O658" s="44">
        <v>519.48</v>
      </c>
      <c r="P658" s="44">
        <v>495.2</v>
      </c>
      <c r="Q658" s="44">
        <v>331.17</v>
      </c>
      <c r="R658" s="44">
        <v>396.9</v>
      </c>
      <c r="S658" s="44">
        <v>649.97</v>
      </c>
      <c r="T658" s="44">
        <v>610.65</v>
      </c>
      <c r="U658" s="44">
        <v>531.44000000000005</v>
      </c>
      <c r="V658" s="44">
        <v>174.6</v>
      </c>
      <c r="W658" s="44">
        <v>232.51</v>
      </c>
      <c r="X658" s="44">
        <v>374.79</v>
      </c>
      <c r="Y658" s="44">
        <v>142.86000000000001</v>
      </c>
      <c r="Z658" s="44">
        <v>0</v>
      </c>
      <c r="AA658" s="44">
        <v>0</v>
      </c>
    </row>
    <row r="659" spans="1:27" collapsed="1" x14ac:dyDescent="0.2">
      <c r="A659" s="98" t="s">
        <v>3050</v>
      </c>
      <c r="B659" s="28" t="str">
        <f>"09"&amp;"."&amp;$B$801&amp;"."&amp;$B$802</f>
        <v>09.08.2023</v>
      </c>
      <c r="C659" s="90" t="s">
        <v>76</v>
      </c>
      <c r="D659" s="91">
        <f>ROUND((D660)/1000,5)</f>
        <v>4.5440000000000001E-2</v>
      </c>
      <c r="E659" s="91">
        <f t="shared" ref="E659:AA659" si="380">ROUND((E660)/1000,5)</f>
        <v>0</v>
      </c>
      <c r="F659" s="91">
        <f t="shared" si="380"/>
        <v>0</v>
      </c>
      <c r="G659" s="91">
        <f t="shared" si="380"/>
        <v>0</v>
      </c>
      <c r="H659" s="91">
        <f t="shared" si="380"/>
        <v>8.4100000000000008E-3</v>
      </c>
      <c r="I659" s="91">
        <f t="shared" si="380"/>
        <v>0.20088</v>
      </c>
      <c r="J659" s="91">
        <f t="shared" si="380"/>
        <v>0.16503999999999999</v>
      </c>
      <c r="K659" s="91">
        <f t="shared" si="380"/>
        <v>3.4200000000000001E-2</v>
      </c>
      <c r="L659" s="91">
        <f t="shared" si="380"/>
        <v>0.10246</v>
      </c>
      <c r="M659" s="91">
        <f t="shared" si="380"/>
        <v>5.3650000000000003E-2</v>
      </c>
      <c r="N659" s="91">
        <f t="shared" si="380"/>
        <v>2.9579999999999999E-2</v>
      </c>
      <c r="O659" s="91">
        <f t="shared" si="380"/>
        <v>8.2699999999999996E-3</v>
      </c>
      <c r="P659" s="91">
        <f t="shared" si="380"/>
        <v>4.2770000000000002E-2</v>
      </c>
      <c r="Q659" s="91">
        <f t="shared" si="380"/>
        <v>0.14232</v>
      </c>
      <c r="R659" s="91">
        <f t="shared" si="380"/>
        <v>1.2999999999999999E-2</v>
      </c>
      <c r="S659" s="91">
        <f t="shared" si="380"/>
        <v>4.342E-2</v>
      </c>
      <c r="T659" s="91">
        <f t="shared" si="380"/>
        <v>0</v>
      </c>
      <c r="U659" s="91">
        <f t="shared" si="380"/>
        <v>4.1959999999999997E-2</v>
      </c>
      <c r="V659" s="91">
        <f t="shared" si="380"/>
        <v>6.1890000000000001E-2</v>
      </c>
      <c r="W659" s="91">
        <f t="shared" si="380"/>
        <v>5.1180000000000003E-2</v>
      </c>
      <c r="X659" s="91">
        <f t="shared" si="380"/>
        <v>7.3859999999999995E-2</v>
      </c>
      <c r="Y659" s="91">
        <f t="shared" si="380"/>
        <v>3.4399999999999999E-3</v>
      </c>
      <c r="Z659" s="91">
        <f t="shared" si="380"/>
        <v>0</v>
      </c>
      <c r="AA659" s="91">
        <f t="shared" si="380"/>
        <v>0</v>
      </c>
    </row>
    <row r="660" spans="1:27" ht="12.75" hidden="1" customHeight="1" outlineLevel="1" x14ac:dyDescent="0.2">
      <c r="A660" s="99" t="s">
        <v>3051</v>
      </c>
      <c r="B660" s="63" t="s">
        <v>238</v>
      </c>
      <c r="C660" s="43" t="s">
        <v>79</v>
      </c>
      <c r="D660" s="44">
        <v>45.44</v>
      </c>
      <c r="E660" s="44">
        <v>0</v>
      </c>
      <c r="F660" s="44">
        <v>0</v>
      </c>
      <c r="G660" s="44">
        <v>0</v>
      </c>
      <c r="H660" s="44">
        <v>8.41</v>
      </c>
      <c r="I660" s="44">
        <v>200.88</v>
      </c>
      <c r="J660" s="44">
        <v>165.04</v>
      </c>
      <c r="K660" s="44">
        <v>34.200000000000003</v>
      </c>
      <c r="L660" s="44">
        <v>102.46</v>
      </c>
      <c r="M660" s="44">
        <v>53.65</v>
      </c>
      <c r="N660" s="44">
        <v>29.58</v>
      </c>
      <c r="O660" s="44">
        <v>8.27</v>
      </c>
      <c r="P660" s="44">
        <v>42.77</v>
      </c>
      <c r="Q660" s="44">
        <v>142.32</v>
      </c>
      <c r="R660" s="44">
        <v>13</v>
      </c>
      <c r="S660" s="44">
        <v>43.42</v>
      </c>
      <c r="T660" s="44">
        <v>0</v>
      </c>
      <c r="U660" s="44">
        <v>41.96</v>
      </c>
      <c r="V660" s="44">
        <v>61.89</v>
      </c>
      <c r="W660" s="44">
        <v>51.18</v>
      </c>
      <c r="X660" s="44">
        <v>73.86</v>
      </c>
      <c r="Y660" s="44">
        <v>3.44</v>
      </c>
      <c r="Z660" s="44">
        <v>0</v>
      </c>
      <c r="AA660" s="44">
        <v>0</v>
      </c>
    </row>
    <row r="661" spans="1:27" collapsed="1" x14ac:dyDescent="0.2">
      <c r="A661" s="98" t="s">
        <v>3052</v>
      </c>
      <c r="B661" s="28" t="str">
        <f>"10"&amp;"."&amp;$B$801&amp;"."&amp;$B$802</f>
        <v>10.08.2023</v>
      </c>
      <c r="C661" s="90" t="s">
        <v>76</v>
      </c>
      <c r="D661" s="91">
        <f>ROUND((D662)/1000,5)</f>
        <v>0</v>
      </c>
      <c r="E661" s="91">
        <f t="shared" ref="E661:AA661" si="381">ROUND((E662)/1000,5)</f>
        <v>0</v>
      </c>
      <c r="F661" s="91">
        <f t="shared" si="381"/>
        <v>0</v>
      </c>
      <c r="G661" s="91">
        <f t="shared" si="381"/>
        <v>0</v>
      </c>
      <c r="H661" s="91">
        <f t="shared" si="381"/>
        <v>0</v>
      </c>
      <c r="I661" s="91">
        <f t="shared" si="381"/>
        <v>0.13730000000000001</v>
      </c>
      <c r="J661" s="91">
        <f t="shared" si="381"/>
        <v>0.23658999999999999</v>
      </c>
      <c r="K661" s="91">
        <f t="shared" si="381"/>
        <v>1.3679999999999999E-2</v>
      </c>
      <c r="L661" s="91">
        <f t="shared" si="381"/>
        <v>9.3429999999999999E-2</v>
      </c>
      <c r="M661" s="91">
        <f t="shared" si="381"/>
        <v>0</v>
      </c>
      <c r="N661" s="91">
        <f t="shared" si="381"/>
        <v>3.3680000000000002E-2</v>
      </c>
      <c r="O661" s="91">
        <f t="shared" si="381"/>
        <v>3.0700000000000002E-2</v>
      </c>
      <c r="P661" s="91">
        <f t="shared" si="381"/>
        <v>4.6039999999999998E-2</v>
      </c>
      <c r="Q661" s="91">
        <f t="shared" si="381"/>
        <v>3.4189999999999998E-2</v>
      </c>
      <c r="R661" s="91">
        <f t="shared" si="381"/>
        <v>0</v>
      </c>
      <c r="S661" s="91">
        <f t="shared" si="381"/>
        <v>4.0999999999999999E-4</v>
      </c>
      <c r="T661" s="91">
        <f t="shared" si="381"/>
        <v>1.31E-3</v>
      </c>
      <c r="U661" s="91">
        <f t="shared" si="381"/>
        <v>2.5319999999999999E-2</v>
      </c>
      <c r="V661" s="91">
        <f t="shared" si="381"/>
        <v>1.2279999999999999E-2</v>
      </c>
      <c r="W661" s="91">
        <f t="shared" si="381"/>
        <v>0</v>
      </c>
      <c r="X661" s="91">
        <f t="shared" si="381"/>
        <v>0</v>
      </c>
      <c r="Y661" s="91">
        <f t="shared" si="381"/>
        <v>0</v>
      </c>
      <c r="Z661" s="91">
        <f t="shared" si="381"/>
        <v>0</v>
      </c>
      <c r="AA661" s="91">
        <f t="shared" si="381"/>
        <v>0</v>
      </c>
    </row>
    <row r="662" spans="1:27" ht="12.75" hidden="1" customHeight="1" outlineLevel="1" x14ac:dyDescent="0.2">
      <c r="A662" s="99" t="s">
        <v>3053</v>
      </c>
      <c r="B662" s="63" t="s">
        <v>238</v>
      </c>
      <c r="C662" s="43" t="s">
        <v>79</v>
      </c>
      <c r="D662" s="44">
        <v>0</v>
      </c>
      <c r="E662" s="44">
        <v>0</v>
      </c>
      <c r="F662" s="44">
        <v>0</v>
      </c>
      <c r="G662" s="44">
        <v>0</v>
      </c>
      <c r="H662" s="44">
        <v>0</v>
      </c>
      <c r="I662" s="44">
        <v>137.30000000000001</v>
      </c>
      <c r="J662" s="44">
        <v>236.59</v>
      </c>
      <c r="K662" s="44">
        <v>13.68</v>
      </c>
      <c r="L662" s="44">
        <v>93.43</v>
      </c>
      <c r="M662" s="44">
        <v>0</v>
      </c>
      <c r="N662" s="44">
        <v>33.68</v>
      </c>
      <c r="O662" s="44">
        <v>30.7</v>
      </c>
      <c r="P662" s="44">
        <v>46.04</v>
      </c>
      <c r="Q662" s="44">
        <v>34.19</v>
      </c>
      <c r="R662" s="44">
        <v>0</v>
      </c>
      <c r="S662" s="44">
        <v>0.41</v>
      </c>
      <c r="T662" s="44">
        <v>1.31</v>
      </c>
      <c r="U662" s="44">
        <v>25.32</v>
      </c>
      <c r="V662" s="44">
        <v>12.28</v>
      </c>
      <c r="W662" s="44">
        <v>0</v>
      </c>
      <c r="X662" s="44">
        <v>0</v>
      </c>
      <c r="Y662" s="44">
        <v>0</v>
      </c>
      <c r="Z662" s="44">
        <v>0</v>
      </c>
      <c r="AA662" s="44">
        <v>0</v>
      </c>
    </row>
    <row r="663" spans="1:27" collapsed="1" x14ac:dyDescent="0.2">
      <c r="A663" s="98" t="s">
        <v>3054</v>
      </c>
      <c r="B663" s="28" t="str">
        <f>"11"&amp;"."&amp;$B$801&amp;"."&amp;$B$802</f>
        <v>11.08.2023</v>
      </c>
      <c r="C663" s="90" t="s">
        <v>76</v>
      </c>
      <c r="D663" s="91">
        <f>ROUND((D664)/1000,5)</f>
        <v>0</v>
      </c>
      <c r="E663" s="91">
        <f t="shared" ref="E663:AA663" si="382">ROUND((E664)/1000,5)</f>
        <v>0</v>
      </c>
      <c r="F663" s="91">
        <f t="shared" si="382"/>
        <v>0</v>
      </c>
      <c r="G663" s="91">
        <f t="shared" si="382"/>
        <v>0</v>
      </c>
      <c r="H663" s="91">
        <f t="shared" si="382"/>
        <v>0.76117999999999997</v>
      </c>
      <c r="I663" s="91">
        <f t="shared" si="382"/>
        <v>0.26905000000000001</v>
      </c>
      <c r="J663" s="91">
        <f t="shared" si="382"/>
        <v>0.41050999999999999</v>
      </c>
      <c r="K663" s="91">
        <f t="shared" si="382"/>
        <v>0.15826000000000001</v>
      </c>
      <c r="L663" s="91">
        <f t="shared" si="382"/>
        <v>0.18532999999999999</v>
      </c>
      <c r="M663" s="91">
        <f t="shared" si="382"/>
        <v>8.8059999999999999E-2</v>
      </c>
      <c r="N663" s="91">
        <f t="shared" si="382"/>
        <v>9.0209999999999999E-2</v>
      </c>
      <c r="O663" s="91">
        <f t="shared" si="382"/>
        <v>2.9270000000000001E-2</v>
      </c>
      <c r="P663" s="91">
        <f t="shared" si="382"/>
        <v>4.0919999999999998E-2</v>
      </c>
      <c r="Q663" s="91">
        <f t="shared" si="382"/>
        <v>0</v>
      </c>
      <c r="R663" s="91">
        <f t="shared" si="382"/>
        <v>1.8149999999999999E-2</v>
      </c>
      <c r="S663" s="91">
        <f t="shared" si="382"/>
        <v>4.7419999999999997E-2</v>
      </c>
      <c r="T663" s="91">
        <f t="shared" si="382"/>
        <v>0</v>
      </c>
      <c r="U663" s="91">
        <f t="shared" si="382"/>
        <v>0</v>
      </c>
      <c r="V663" s="91">
        <f t="shared" si="382"/>
        <v>0</v>
      </c>
      <c r="W663" s="91">
        <f t="shared" si="382"/>
        <v>0</v>
      </c>
      <c r="X663" s="91">
        <f t="shared" si="382"/>
        <v>0</v>
      </c>
      <c r="Y663" s="91">
        <f t="shared" si="382"/>
        <v>0</v>
      </c>
      <c r="Z663" s="91">
        <f t="shared" si="382"/>
        <v>0</v>
      </c>
      <c r="AA663" s="91">
        <f t="shared" si="382"/>
        <v>0</v>
      </c>
    </row>
    <row r="664" spans="1:27" ht="12.75" hidden="1" customHeight="1" outlineLevel="1" x14ac:dyDescent="0.2">
      <c r="A664" s="99" t="s">
        <v>3055</v>
      </c>
      <c r="B664" s="63" t="s">
        <v>238</v>
      </c>
      <c r="C664" s="43" t="s">
        <v>79</v>
      </c>
      <c r="D664" s="44">
        <v>0</v>
      </c>
      <c r="E664" s="44">
        <v>0</v>
      </c>
      <c r="F664" s="44">
        <v>0</v>
      </c>
      <c r="G664" s="44">
        <v>0</v>
      </c>
      <c r="H664" s="44">
        <v>761.18</v>
      </c>
      <c r="I664" s="44">
        <v>269.05</v>
      </c>
      <c r="J664" s="44">
        <v>410.51</v>
      </c>
      <c r="K664" s="44">
        <v>158.26</v>
      </c>
      <c r="L664" s="44">
        <v>185.33</v>
      </c>
      <c r="M664" s="44">
        <v>88.06</v>
      </c>
      <c r="N664" s="44">
        <v>90.21</v>
      </c>
      <c r="O664" s="44">
        <v>29.27</v>
      </c>
      <c r="P664" s="44">
        <v>40.92</v>
      </c>
      <c r="Q664" s="44">
        <v>0</v>
      </c>
      <c r="R664" s="44">
        <v>18.149999999999999</v>
      </c>
      <c r="S664" s="44">
        <v>47.42</v>
      </c>
      <c r="T664" s="44">
        <v>0</v>
      </c>
      <c r="U664" s="44">
        <v>0</v>
      </c>
      <c r="V664" s="44">
        <v>0</v>
      </c>
      <c r="W664" s="44">
        <v>0</v>
      </c>
      <c r="X664" s="44">
        <v>0</v>
      </c>
      <c r="Y664" s="44">
        <v>0</v>
      </c>
      <c r="Z664" s="44">
        <v>0</v>
      </c>
      <c r="AA664" s="44">
        <v>0</v>
      </c>
    </row>
    <row r="665" spans="1:27" collapsed="1" x14ac:dyDescent="0.2">
      <c r="A665" s="98" t="s">
        <v>3056</v>
      </c>
      <c r="B665" s="28" t="str">
        <f>"12"&amp;"."&amp;$B$801&amp;"."&amp;$B$802</f>
        <v>12.08.2023</v>
      </c>
      <c r="C665" s="90" t="s">
        <v>76</v>
      </c>
      <c r="D665" s="91">
        <f>ROUND((D666)/1000,5)</f>
        <v>0</v>
      </c>
      <c r="E665" s="91">
        <f t="shared" ref="E665:AA665" si="383">ROUND((E666)/1000,5)</f>
        <v>0</v>
      </c>
      <c r="F665" s="91">
        <f t="shared" si="383"/>
        <v>0</v>
      </c>
      <c r="G665" s="91">
        <f t="shared" si="383"/>
        <v>8.6899999999999998E-3</v>
      </c>
      <c r="H665" s="91">
        <f t="shared" si="383"/>
        <v>0</v>
      </c>
      <c r="I665" s="91">
        <f t="shared" si="383"/>
        <v>5.679E-2</v>
      </c>
      <c r="J665" s="91">
        <f t="shared" si="383"/>
        <v>0.19303999999999999</v>
      </c>
      <c r="K665" s="91">
        <f t="shared" si="383"/>
        <v>0.10161000000000001</v>
      </c>
      <c r="L665" s="91">
        <f t="shared" si="383"/>
        <v>9.1050000000000006E-2</v>
      </c>
      <c r="M665" s="91">
        <f t="shared" si="383"/>
        <v>4.0699999999999998E-3</v>
      </c>
      <c r="N665" s="91">
        <f t="shared" si="383"/>
        <v>3.7499999999999999E-3</v>
      </c>
      <c r="O665" s="91">
        <f t="shared" si="383"/>
        <v>0</v>
      </c>
      <c r="P665" s="91">
        <f t="shared" si="383"/>
        <v>0</v>
      </c>
      <c r="Q665" s="91">
        <f t="shared" si="383"/>
        <v>0</v>
      </c>
      <c r="R665" s="91">
        <f t="shared" si="383"/>
        <v>0</v>
      </c>
      <c r="S665" s="91">
        <f t="shared" si="383"/>
        <v>0</v>
      </c>
      <c r="T665" s="91">
        <f t="shared" si="383"/>
        <v>0</v>
      </c>
      <c r="U665" s="91">
        <f t="shared" si="383"/>
        <v>0</v>
      </c>
      <c r="V665" s="91">
        <f t="shared" si="383"/>
        <v>0</v>
      </c>
      <c r="W665" s="91">
        <f t="shared" si="383"/>
        <v>0</v>
      </c>
      <c r="X665" s="91">
        <f t="shared" si="383"/>
        <v>3.5220000000000001E-2</v>
      </c>
      <c r="Y665" s="91">
        <f t="shared" si="383"/>
        <v>0</v>
      </c>
      <c r="Z665" s="91">
        <f t="shared" si="383"/>
        <v>0</v>
      </c>
      <c r="AA665" s="91">
        <f t="shared" si="383"/>
        <v>0</v>
      </c>
    </row>
    <row r="666" spans="1:27" ht="12.75" hidden="1" customHeight="1" outlineLevel="1" x14ac:dyDescent="0.2">
      <c r="A666" s="99" t="s">
        <v>3057</v>
      </c>
      <c r="B666" s="63" t="s">
        <v>238</v>
      </c>
      <c r="C666" s="43" t="s">
        <v>79</v>
      </c>
      <c r="D666" s="44">
        <v>0</v>
      </c>
      <c r="E666" s="44">
        <v>0</v>
      </c>
      <c r="F666" s="44">
        <v>0</v>
      </c>
      <c r="G666" s="44">
        <v>8.69</v>
      </c>
      <c r="H666" s="44">
        <v>0</v>
      </c>
      <c r="I666" s="44">
        <v>56.79</v>
      </c>
      <c r="J666" s="44">
        <v>193.04</v>
      </c>
      <c r="K666" s="44">
        <v>101.61</v>
      </c>
      <c r="L666" s="44">
        <v>91.05</v>
      </c>
      <c r="M666" s="44">
        <v>4.07</v>
      </c>
      <c r="N666" s="44">
        <v>3.75</v>
      </c>
      <c r="O666" s="44">
        <v>0</v>
      </c>
      <c r="P666" s="44">
        <v>0</v>
      </c>
      <c r="Q666" s="44">
        <v>0</v>
      </c>
      <c r="R666" s="44">
        <v>0</v>
      </c>
      <c r="S666" s="44">
        <v>0</v>
      </c>
      <c r="T666" s="44">
        <v>0</v>
      </c>
      <c r="U666" s="44">
        <v>0</v>
      </c>
      <c r="V666" s="44">
        <v>0</v>
      </c>
      <c r="W666" s="44">
        <v>0</v>
      </c>
      <c r="X666" s="44">
        <v>35.22</v>
      </c>
      <c r="Y666" s="44">
        <v>0</v>
      </c>
      <c r="Z666" s="44">
        <v>0</v>
      </c>
      <c r="AA666" s="44">
        <v>0</v>
      </c>
    </row>
    <row r="667" spans="1:27" collapsed="1" x14ac:dyDescent="0.2">
      <c r="A667" s="98" t="s">
        <v>3058</v>
      </c>
      <c r="B667" s="28" t="str">
        <f>"13"&amp;"."&amp;$B$801&amp;"."&amp;$B$802</f>
        <v>13.08.2023</v>
      </c>
      <c r="C667" s="90" t="s">
        <v>76</v>
      </c>
      <c r="D667" s="91">
        <f>ROUND((D668)/1000,5)</f>
        <v>0</v>
      </c>
      <c r="E667" s="91">
        <f t="shared" ref="E667:AA667" si="384">ROUND((E668)/1000,5)</f>
        <v>0</v>
      </c>
      <c r="F667" s="91">
        <f t="shared" si="384"/>
        <v>0</v>
      </c>
      <c r="G667" s="91">
        <f t="shared" si="384"/>
        <v>0</v>
      </c>
      <c r="H667" s="91">
        <f t="shared" si="384"/>
        <v>0</v>
      </c>
      <c r="I667" s="91">
        <f t="shared" si="384"/>
        <v>2.2419999999999999E-2</v>
      </c>
      <c r="J667" s="91">
        <f t="shared" si="384"/>
        <v>6.5519999999999995E-2</v>
      </c>
      <c r="K667" s="91">
        <f t="shared" si="384"/>
        <v>0.23028999999999999</v>
      </c>
      <c r="L667" s="91">
        <f t="shared" si="384"/>
        <v>5.5210000000000002E-2</v>
      </c>
      <c r="M667" s="91">
        <f t="shared" si="384"/>
        <v>6.1039999999999997E-2</v>
      </c>
      <c r="N667" s="91">
        <f t="shared" si="384"/>
        <v>0</v>
      </c>
      <c r="O667" s="91">
        <f t="shared" si="384"/>
        <v>0</v>
      </c>
      <c r="P667" s="91">
        <f t="shared" si="384"/>
        <v>0</v>
      </c>
      <c r="Q667" s="91">
        <f t="shared" si="384"/>
        <v>0</v>
      </c>
      <c r="R667" s="91">
        <f t="shared" si="384"/>
        <v>0</v>
      </c>
      <c r="S667" s="91">
        <f t="shared" si="384"/>
        <v>0</v>
      </c>
      <c r="T667" s="91">
        <f t="shared" si="384"/>
        <v>0</v>
      </c>
      <c r="U667" s="91">
        <f t="shared" si="384"/>
        <v>0</v>
      </c>
      <c r="V667" s="91">
        <f t="shared" si="384"/>
        <v>0</v>
      </c>
      <c r="W667" s="91">
        <f t="shared" si="384"/>
        <v>0</v>
      </c>
      <c r="X667" s="91">
        <f t="shared" si="384"/>
        <v>2.3700000000000001E-3</v>
      </c>
      <c r="Y667" s="91">
        <f t="shared" si="384"/>
        <v>0</v>
      </c>
      <c r="Z667" s="91">
        <f t="shared" si="384"/>
        <v>0</v>
      </c>
      <c r="AA667" s="91">
        <f t="shared" si="384"/>
        <v>0</v>
      </c>
    </row>
    <row r="668" spans="1:27" ht="12.75" hidden="1" customHeight="1" outlineLevel="1" x14ac:dyDescent="0.2">
      <c r="A668" s="99" t="s">
        <v>3059</v>
      </c>
      <c r="B668" s="63" t="s">
        <v>238</v>
      </c>
      <c r="C668" s="43" t="s">
        <v>79</v>
      </c>
      <c r="D668" s="44">
        <v>0</v>
      </c>
      <c r="E668" s="44">
        <v>0</v>
      </c>
      <c r="F668" s="44">
        <v>0</v>
      </c>
      <c r="G668" s="44">
        <v>0</v>
      </c>
      <c r="H668" s="44">
        <v>0</v>
      </c>
      <c r="I668" s="44">
        <v>22.42</v>
      </c>
      <c r="J668" s="44">
        <v>65.52</v>
      </c>
      <c r="K668" s="44">
        <v>230.29</v>
      </c>
      <c r="L668" s="44">
        <v>55.21</v>
      </c>
      <c r="M668" s="44">
        <v>61.04</v>
      </c>
      <c r="N668" s="44">
        <v>0</v>
      </c>
      <c r="O668" s="44">
        <v>0</v>
      </c>
      <c r="P668" s="44">
        <v>0</v>
      </c>
      <c r="Q668" s="44">
        <v>0</v>
      </c>
      <c r="R668" s="44">
        <v>0</v>
      </c>
      <c r="S668" s="44">
        <v>0</v>
      </c>
      <c r="T668" s="44">
        <v>0</v>
      </c>
      <c r="U668" s="44">
        <v>0</v>
      </c>
      <c r="V668" s="44">
        <v>0</v>
      </c>
      <c r="W668" s="44">
        <v>0</v>
      </c>
      <c r="X668" s="44">
        <v>2.37</v>
      </c>
      <c r="Y668" s="44">
        <v>0</v>
      </c>
      <c r="Z668" s="44">
        <v>0</v>
      </c>
      <c r="AA668" s="44">
        <v>0</v>
      </c>
    </row>
    <row r="669" spans="1:27" collapsed="1" x14ac:dyDescent="0.2">
      <c r="A669" s="98" t="s">
        <v>3060</v>
      </c>
      <c r="B669" s="28" t="str">
        <f>"14"&amp;"."&amp;$B$801&amp;"."&amp;$B$802</f>
        <v>14.08.2023</v>
      </c>
      <c r="C669" s="90" t="s">
        <v>76</v>
      </c>
      <c r="D669" s="91">
        <f>ROUND((D670)/1000,5)</f>
        <v>0</v>
      </c>
      <c r="E669" s="91">
        <f t="shared" ref="E669:AA669" si="385">ROUND((E670)/1000,5)</f>
        <v>0</v>
      </c>
      <c r="F669" s="91">
        <f t="shared" si="385"/>
        <v>0</v>
      </c>
      <c r="G669" s="91">
        <f t="shared" si="385"/>
        <v>0</v>
      </c>
      <c r="H669" s="91">
        <f t="shared" si="385"/>
        <v>0</v>
      </c>
      <c r="I669" s="91">
        <f t="shared" si="385"/>
        <v>0.13363</v>
      </c>
      <c r="J669" s="91">
        <f t="shared" si="385"/>
        <v>0.21287</v>
      </c>
      <c r="K669" s="91">
        <f t="shared" si="385"/>
        <v>0.12953999999999999</v>
      </c>
      <c r="L669" s="91">
        <f t="shared" si="385"/>
        <v>0.13453000000000001</v>
      </c>
      <c r="M669" s="91">
        <f t="shared" si="385"/>
        <v>2.0039999999999999E-2</v>
      </c>
      <c r="N669" s="91">
        <f t="shared" si="385"/>
        <v>2.53E-2</v>
      </c>
      <c r="O669" s="91">
        <f t="shared" si="385"/>
        <v>0</v>
      </c>
      <c r="P669" s="91">
        <f t="shared" si="385"/>
        <v>0</v>
      </c>
      <c r="Q669" s="91">
        <f t="shared" si="385"/>
        <v>0</v>
      </c>
      <c r="R669" s="91">
        <f t="shared" si="385"/>
        <v>0</v>
      </c>
      <c r="S669" s="91">
        <f t="shared" si="385"/>
        <v>0</v>
      </c>
      <c r="T669" s="91">
        <f t="shared" si="385"/>
        <v>0</v>
      </c>
      <c r="U669" s="91">
        <f t="shared" si="385"/>
        <v>0</v>
      </c>
      <c r="V669" s="91">
        <f t="shared" si="385"/>
        <v>0</v>
      </c>
      <c r="W669" s="91">
        <f t="shared" si="385"/>
        <v>3.3E-4</v>
      </c>
      <c r="X669" s="91">
        <f t="shared" si="385"/>
        <v>4.4600000000000001E-2</v>
      </c>
      <c r="Y669" s="91">
        <f t="shared" si="385"/>
        <v>0</v>
      </c>
      <c r="Z669" s="91">
        <f t="shared" si="385"/>
        <v>0</v>
      </c>
      <c r="AA669" s="91">
        <f t="shared" si="385"/>
        <v>0</v>
      </c>
    </row>
    <row r="670" spans="1:27" ht="12.75" hidden="1" customHeight="1" outlineLevel="1" x14ac:dyDescent="0.2">
      <c r="A670" s="99" t="s">
        <v>3061</v>
      </c>
      <c r="B670" s="63" t="s">
        <v>238</v>
      </c>
      <c r="C670" s="43" t="s">
        <v>79</v>
      </c>
      <c r="D670" s="44">
        <v>0</v>
      </c>
      <c r="E670" s="44">
        <v>0</v>
      </c>
      <c r="F670" s="44">
        <v>0</v>
      </c>
      <c r="G670" s="44">
        <v>0</v>
      </c>
      <c r="H670" s="44">
        <v>0</v>
      </c>
      <c r="I670" s="44">
        <v>133.63</v>
      </c>
      <c r="J670" s="44">
        <v>212.87</v>
      </c>
      <c r="K670" s="44">
        <v>129.54</v>
      </c>
      <c r="L670" s="44">
        <v>134.53</v>
      </c>
      <c r="M670" s="44">
        <v>20.04</v>
      </c>
      <c r="N670" s="44">
        <v>25.3</v>
      </c>
      <c r="O670" s="44">
        <v>0</v>
      </c>
      <c r="P670" s="44">
        <v>0</v>
      </c>
      <c r="Q670" s="44">
        <v>0</v>
      </c>
      <c r="R670" s="44">
        <v>0</v>
      </c>
      <c r="S670" s="44">
        <v>0</v>
      </c>
      <c r="T670" s="44">
        <v>0</v>
      </c>
      <c r="U670" s="44">
        <v>0</v>
      </c>
      <c r="V670" s="44">
        <v>0</v>
      </c>
      <c r="W670" s="44">
        <v>0.33</v>
      </c>
      <c r="X670" s="44">
        <v>44.6</v>
      </c>
      <c r="Y670" s="44">
        <v>0</v>
      </c>
      <c r="Z670" s="44">
        <v>0</v>
      </c>
      <c r="AA670" s="44">
        <v>0</v>
      </c>
    </row>
    <row r="671" spans="1:27" collapsed="1" x14ac:dyDescent="0.2">
      <c r="A671" s="98" t="s">
        <v>3062</v>
      </c>
      <c r="B671" s="28" t="str">
        <f>"15"&amp;"."&amp;$B$801&amp;"."&amp;$B$802</f>
        <v>15.08.2023</v>
      </c>
      <c r="C671" s="90" t="s">
        <v>76</v>
      </c>
      <c r="D671" s="91">
        <f>ROUND((D672)/1000,5)</f>
        <v>0</v>
      </c>
      <c r="E671" s="91">
        <f t="shared" ref="E671:AA671" si="386">ROUND((E672)/1000,5)</f>
        <v>0</v>
      </c>
      <c r="F671" s="91">
        <f t="shared" si="386"/>
        <v>0</v>
      </c>
      <c r="G671" s="91">
        <f t="shared" si="386"/>
        <v>0</v>
      </c>
      <c r="H671" s="91">
        <f t="shared" si="386"/>
        <v>0</v>
      </c>
      <c r="I671" s="91">
        <f t="shared" si="386"/>
        <v>0.20238999999999999</v>
      </c>
      <c r="J671" s="91">
        <f t="shared" si="386"/>
        <v>0.41117999999999999</v>
      </c>
      <c r="K671" s="91">
        <f t="shared" si="386"/>
        <v>0.23079</v>
      </c>
      <c r="L671" s="91">
        <f t="shared" si="386"/>
        <v>0.23924999999999999</v>
      </c>
      <c r="M671" s="91">
        <f t="shared" si="386"/>
        <v>0.11890000000000001</v>
      </c>
      <c r="N671" s="91">
        <f t="shared" si="386"/>
        <v>0.15590000000000001</v>
      </c>
      <c r="O671" s="91">
        <f t="shared" si="386"/>
        <v>4.4130000000000003E-2</v>
      </c>
      <c r="P671" s="91">
        <f t="shared" si="386"/>
        <v>4.2119999999999998E-2</v>
      </c>
      <c r="Q671" s="91">
        <f t="shared" si="386"/>
        <v>8.8190000000000004E-2</v>
      </c>
      <c r="R671" s="91">
        <f t="shared" si="386"/>
        <v>6.6809999999999994E-2</v>
      </c>
      <c r="S671" s="91">
        <f t="shared" si="386"/>
        <v>0.50973999999999997</v>
      </c>
      <c r="T671" s="91">
        <f t="shared" si="386"/>
        <v>0.16511999999999999</v>
      </c>
      <c r="U671" s="91">
        <f t="shared" si="386"/>
        <v>0.1381</v>
      </c>
      <c r="V671" s="91">
        <f t="shared" si="386"/>
        <v>4.4470000000000003E-2</v>
      </c>
      <c r="W671" s="91">
        <f t="shared" si="386"/>
        <v>5.5359999999999999E-2</v>
      </c>
      <c r="X671" s="91">
        <f t="shared" si="386"/>
        <v>5.3749999999999999E-2</v>
      </c>
      <c r="Y671" s="91">
        <f t="shared" si="386"/>
        <v>0</v>
      </c>
      <c r="Z671" s="91">
        <f t="shared" si="386"/>
        <v>0</v>
      </c>
      <c r="AA671" s="91">
        <f t="shared" si="386"/>
        <v>0</v>
      </c>
    </row>
    <row r="672" spans="1:27" ht="12.75" hidden="1" customHeight="1" outlineLevel="1" x14ac:dyDescent="0.2">
      <c r="A672" s="99" t="s">
        <v>3063</v>
      </c>
      <c r="B672" s="63" t="s">
        <v>238</v>
      </c>
      <c r="C672" s="43" t="s">
        <v>79</v>
      </c>
      <c r="D672" s="44">
        <v>0</v>
      </c>
      <c r="E672" s="44">
        <v>0</v>
      </c>
      <c r="F672" s="44">
        <v>0</v>
      </c>
      <c r="G672" s="44">
        <v>0</v>
      </c>
      <c r="H672" s="44">
        <v>0</v>
      </c>
      <c r="I672" s="44">
        <v>202.39</v>
      </c>
      <c r="J672" s="44">
        <v>411.18</v>
      </c>
      <c r="K672" s="44">
        <v>230.79</v>
      </c>
      <c r="L672" s="44">
        <v>239.25</v>
      </c>
      <c r="M672" s="44">
        <v>118.9</v>
      </c>
      <c r="N672" s="44">
        <v>155.9</v>
      </c>
      <c r="O672" s="44">
        <v>44.13</v>
      </c>
      <c r="P672" s="44">
        <v>42.12</v>
      </c>
      <c r="Q672" s="44">
        <v>88.19</v>
      </c>
      <c r="R672" s="44">
        <v>66.81</v>
      </c>
      <c r="S672" s="44">
        <v>509.74</v>
      </c>
      <c r="T672" s="44">
        <v>165.12</v>
      </c>
      <c r="U672" s="44">
        <v>138.1</v>
      </c>
      <c r="V672" s="44">
        <v>44.47</v>
      </c>
      <c r="W672" s="44">
        <v>55.36</v>
      </c>
      <c r="X672" s="44">
        <v>53.75</v>
      </c>
      <c r="Y672" s="44">
        <v>0</v>
      </c>
      <c r="Z672" s="44">
        <v>0</v>
      </c>
      <c r="AA672" s="44">
        <v>0</v>
      </c>
    </row>
    <row r="673" spans="1:27" collapsed="1" x14ac:dyDescent="0.2">
      <c r="A673" s="98" t="s">
        <v>3064</v>
      </c>
      <c r="B673" s="28" t="str">
        <f>"16"&amp;"."&amp;$B$801&amp;"."&amp;$B$802</f>
        <v>16.08.2023</v>
      </c>
      <c r="C673" s="90" t="s">
        <v>76</v>
      </c>
      <c r="D673" s="91">
        <f>ROUND((D674)/1000,5)</f>
        <v>0</v>
      </c>
      <c r="E673" s="91">
        <f t="shared" ref="E673:AA673" si="387">ROUND((E674)/1000,5)</f>
        <v>0</v>
      </c>
      <c r="F673" s="91">
        <f t="shared" si="387"/>
        <v>0</v>
      </c>
      <c r="G673" s="91">
        <f t="shared" si="387"/>
        <v>2.9999999999999997E-4</v>
      </c>
      <c r="H673" s="91">
        <f t="shared" si="387"/>
        <v>0</v>
      </c>
      <c r="I673" s="91">
        <f t="shared" si="387"/>
        <v>0.12992000000000001</v>
      </c>
      <c r="J673" s="91">
        <f t="shared" si="387"/>
        <v>0.18919</v>
      </c>
      <c r="K673" s="91">
        <f t="shared" si="387"/>
        <v>8.1110000000000002E-2</v>
      </c>
      <c r="L673" s="91">
        <f t="shared" si="387"/>
        <v>0.1847</v>
      </c>
      <c r="M673" s="91">
        <f t="shared" si="387"/>
        <v>0.22420999999999999</v>
      </c>
      <c r="N673" s="91">
        <f t="shared" si="387"/>
        <v>6.1150000000000003E-2</v>
      </c>
      <c r="O673" s="91">
        <f t="shared" si="387"/>
        <v>7.7460000000000001E-2</v>
      </c>
      <c r="P673" s="91">
        <f t="shared" si="387"/>
        <v>0.21010000000000001</v>
      </c>
      <c r="Q673" s="91">
        <f t="shared" si="387"/>
        <v>4.419E-2</v>
      </c>
      <c r="R673" s="91">
        <f t="shared" si="387"/>
        <v>9.9339999999999998E-2</v>
      </c>
      <c r="S673" s="91">
        <f t="shared" si="387"/>
        <v>3.5139999999999998E-2</v>
      </c>
      <c r="T673" s="91">
        <f t="shared" si="387"/>
        <v>0.13691</v>
      </c>
      <c r="U673" s="91">
        <f t="shared" si="387"/>
        <v>8.7220000000000006E-2</v>
      </c>
      <c r="V673" s="91">
        <f t="shared" si="387"/>
        <v>1.8880000000000001E-2</v>
      </c>
      <c r="W673" s="91">
        <f t="shared" si="387"/>
        <v>4.3099999999999999E-2</v>
      </c>
      <c r="X673" s="91">
        <f t="shared" si="387"/>
        <v>7.1910000000000002E-2</v>
      </c>
      <c r="Y673" s="91">
        <f t="shared" si="387"/>
        <v>1.5499999999999999E-3</v>
      </c>
      <c r="Z673" s="91">
        <f t="shared" si="387"/>
        <v>0</v>
      </c>
      <c r="AA673" s="91">
        <f t="shared" si="387"/>
        <v>0</v>
      </c>
    </row>
    <row r="674" spans="1:27" ht="12.75" hidden="1" customHeight="1" outlineLevel="1" x14ac:dyDescent="0.2">
      <c r="A674" s="99" t="s">
        <v>3065</v>
      </c>
      <c r="B674" s="63" t="s">
        <v>238</v>
      </c>
      <c r="C674" s="43" t="s">
        <v>79</v>
      </c>
      <c r="D674" s="44">
        <v>0</v>
      </c>
      <c r="E674" s="44">
        <v>0</v>
      </c>
      <c r="F674" s="44">
        <v>0</v>
      </c>
      <c r="G674" s="44">
        <v>0.3</v>
      </c>
      <c r="H674" s="44">
        <v>0</v>
      </c>
      <c r="I674" s="44">
        <v>129.91999999999999</v>
      </c>
      <c r="J674" s="44">
        <v>189.19</v>
      </c>
      <c r="K674" s="44">
        <v>81.11</v>
      </c>
      <c r="L674" s="44">
        <v>184.7</v>
      </c>
      <c r="M674" s="44">
        <v>224.21</v>
      </c>
      <c r="N674" s="44">
        <v>61.15</v>
      </c>
      <c r="O674" s="44">
        <v>77.459999999999994</v>
      </c>
      <c r="P674" s="44">
        <v>210.1</v>
      </c>
      <c r="Q674" s="44">
        <v>44.19</v>
      </c>
      <c r="R674" s="44">
        <v>99.34</v>
      </c>
      <c r="S674" s="44">
        <v>35.14</v>
      </c>
      <c r="T674" s="44">
        <v>136.91</v>
      </c>
      <c r="U674" s="44">
        <v>87.22</v>
      </c>
      <c r="V674" s="44">
        <v>18.88</v>
      </c>
      <c r="W674" s="44">
        <v>43.1</v>
      </c>
      <c r="X674" s="44">
        <v>71.91</v>
      </c>
      <c r="Y674" s="44">
        <v>1.55</v>
      </c>
      <c r="Z674" s="44">
        <v>0</v>
      </c>
      <c r="AA674" s="44">
        <v>0</v>
      </c>
    </row>
    <row r="675" spans="1:27" collapsed="1" x14ac:dyDescent="0.2">
      <c r="A675" s="98" t="s">
        <v>3066</v>
      </c>
      <c r="B675" s="28" t="str">
        <f>"17"&amp;"."&amp;$B$801&amp;"."&amp;$B$802</f>
        <v>17.08.2023</v>
      </c>
      <c r="C675" s="90" t="s">
        <v>76</v>
      </c>
      <c r="D675" s="91">
        <f>ROUND((D676)/1000,5)</f>
        <v>0</v>
      </c>
      <c r="E675" s="91">
        <f t="shared" ref="E675:AA675" si="388">ROUND((E676)/1000,5)</f>
        <v>0</v>
      </c>
      <c r="F675" s="91">
        <f t="shared" si="388"/>
        <v>0</v>
      </c>
      <c r="G675" s="91">
        <f t="shared" si="388"/>
        <v>0</v>
      </c>
      <c r="H675" s="91">
        <f t="shared" si="388"/>
        <v>0</v>
      </c>
      <c r="I675" s="91">
        <f t="shared" si="388"/>
        <v>0</v>
      </c>
      <c r="J675" s="91">
        <f t="shared" si="388"/>
        <v>0.24315999999999999</v>
      </c>
      <c r="K675" s="91">
        <f t="shared" si="388"/>
        <v>6.6680000000000003E-2</v>
      </c>
      <c r="L675" s="91">
        <f t="shared" si="388"/>
        <v>0.24340000000000001</v>
      </c>
      <c r="M675" s="91">
        <f t="shared" si="388"/>
        <v>5.4399999999999997E-2</v>
      </c>
      <c r="N675" s="91">
        <f t="shared" si="388"/>
        <v>5.373E-2</v>
      </c>
      <c r="O675" s="91">
        <f t="shared" si="388"/>
        <v>3.8609999999999998E-2</v>
      </c>
      <c r="P675" s="91">
        <f t="shared" si="388"/>
        <v>0.21672</v>
      </c>
      <c r="Q675" s="91">
        <f t="shared" si="388"/>
        <v>0.17122999999999999</v>
      </c>
      <c r="R675" s="91">
        <f t="shared" si="388"/>
        <v>0.47228999999999999</v>
      </c>
      <c r="S675" s="91">
        <f t="shared" si="388"/>
        <v>0.14560999999999999</v>
      </c>
      <c r="T675" s="91">
        <f t="shared" si="388"/>
        <v>0.20272999999999999</v>
      </c>
      <c r="U675" s="91">
        <f t="shared" si="388"/>
        <v>9.1189999999999993E-2</v>
      </c>
      <c r="V675" s="91">
        <f t="shared" si="388"/>
        <v>7.145E-2</v>
      </c>
      <c r="W675" s="91">
        <f t="shared" si="388"/>
        <v>0.10163999999999999</v>
      </c>
      <c r="X675" s="91">
        <f t="shared" si="388"/>
        <v>5.0470000000000001E-2</v>
      </c>
      <c r="Y675" s="91">
        <f t="shared" si="388"/>
        <v>2.528E-2</v>
      </c>
      <c r="Z675" s="91">
        <f t="shared" si="388"/>
        <v>0</v>
      </c>
      <c r="AA675" s="91">
        <f t="shared" si="388"/>
        <v>0</v>
      </c>
    </row>
    <row r="676" spans="1:27" ht="12.75" hidden="1" customHeight="1" outlineLevel="1" x14ac:dyDescent="0.2">
      <c r="A676" s="99" t="s">
        <v>3067</v>
      </c>
      <c r="B676" s="63" t="s">
        <v>238</v>
      </c>
      <c r="C676" s="43" t="s">
        <v>79</v>
      </c>
      <c r="D676" s="44">
        <v>0</v>
      </c>
      <c r="E676" s="44">
        <v>0</v>
      </c>
      <c r="F676" s="44">
        <v>0</v>
      </c>
      <c r="G676" s="44">
        <v>0</v>
      </c>
      <c r="H676" s="44">
        <v>0</v>
      </c>
      <c r="I676" s="44">
        <v>0</v>
      </c>
      <c r="J676" s="44">
        <v>243.16</v>
      </c>
      <c r="K676" s="44">
        <v>66.680000000000007</v>
      </c>
      <c r="L676" s="44">
        <v>243.4</v>
      </c>
      <c r="M676" s="44">
        <v>54.4</v>
      </c>
      <c r="N676" s="44">
        <v>53.73</v>
      </c>
      <c r="O676" s="44">
        <v>38.61</v>
      </c>
      <c r="P676" s="44">
        <v>216.72</v>
      </c>
      <c r="Q676" s="44">
        <v>171.23</v>
      </c>
      <c r="R676" s="44">
        <v>472.29</v>
      </c>
      <c r="S676" s="44">
        <v>145.61000000000001</v>
      </c>
      <c r="T676" s="44">
        <v>202.73</v>
      </c>
      <c r="U676" s="44">
        <v>91.19</v>
      </c>
      <c r="V676" s="44">
        <v>71.45</v>
      </c>
      <c r="W676" s="44">
        <v>101.64</v>
      </c>
      <c r="X676" s="44">
        <v>50.47</v>
      </c>
      <c r="Y676" s="44">
        <v>25.28</v>
      </c>
      <c r="Z676" s="44">
        <v>0</v>
      </c>
      <c r="AA676" s="44">
        <v>0</v>
      </c>
    </row>
    <row r="677" spans="1:27" collapsed="1" x14ac:dyDescent="0.2">
      <c r="A677" s="98" t="s">
        <v>3068</v>
      </c>
      <c r="B677" s="28" t="str">
        <f>"18"&amp;"."&amp;$B$801&amp;"."&amp;$B$802</f>
        <v>18.08.2023</v>
      </c>
      <c r="C677" s="90" t="s">
        <v>76</v>
      </c>
      <c r="D677" s="91">
        <f>ROUND((D678)/1000,5)</f>
        <v>0</v>
      </c>
      <c r="E677" s="91">
        <f t="shared" ref="E677:AA677" si="389">ROUND((E678)/1000,5)</f>
        <v>0</v>
      </c>
      <c r="F677" s="91">
        <f t="shared" si="389"/>
        <v>0</v>
      </c>
      <c r="G677" s="91">
        <f t="shared" si="389"/>
        <v>0</v>
      </c>
      <c r="H677" s="91">
        <f t="shared" si="389"/>
        <v>0</v>
      </c>
      <c r="I677" s="91">
        <f t="shared" si="389"/>
        <v>8.0229999999999996E-2</v>
      </c>
      <c r="J677" s="91">
        <f t="shared" si="389"/>
        <v>0.29008</v>
      </c>
      <c r="K677" s="91">
        <f t="shared" si="389"/>
        <v>0.16758000000000001</v>
      </c>
      <c r="L677" s="91">
        <f t="shared" si="389"/>
        <v>0.23116999999999999</v>
      </c>
      <c r="M677" s="91">
        <f t="shared" si="389"/>
        <v>4.6350000000000002E-2</v>
      </c>
      <c r="N677" s="91">
        <f t="shared" si="389"/>
        <v>8.7000000000000001E-4</v>
      </c>
      <c r="O677" s="91">
        <f t="shared" si="389"/>
        <v>0</v>
      </c>
      <c r="P677" s="91">
        <f t="shared" si="389"/>
        <v>7.3830000000000007E-2</v>
      </c>
      <c r="Q677" s="91">
        <f t="shared" si="389"/>
        <v>2.0809999999999999E-2</v>
      </c>
      <c r="R677" s="91">
        <f t="shared" si="389"/>
        <v>0</v>
      </c>
      <c r="S677" s="91">
        <f t="shared" si="389"/>
        <v>0</v>
      </c>
      <c r="T677" s="91">
        <f t="shared" si="389"/>
        <v>4.8999999999999998E-4</v>
      </c>
      <c r="U677" s="91">
        <f t="shared" si="389"/>
        <v>0</v>
      </c>
      <c r="V677" s="91">
        <f t="shared" si="389"/>
        <v>7.3800000000000003E-3</v>
      </c>
      <c r="W677" s="91">
        <f t="shared" si="389"/>
        <v>2.281E-2</v>
      </c>
      <c r="X677" s="91">
        <f t="shared" si="389"/>
        <v>3.3640000000000003E-2</v>
      </c>
      <c r="Y677" s="91">
        <f t="shared" si="389"/>
        <v>0</v>
      </c>
      <c r="Z677" s="91">
        <f t="shared" si="389"/>
        <v>0</v>
      </c>
      <c r="AA677" s="91">
        <f t="shared" si="389"/>
        <v>0</v>
      </c>
    </row>
    <row r="678" spans="1:27" ht="12.75" hidden="1" customHeight="1" outlineLevel="1" x14ac:dyDescent="0.2">
      <c r="A678" s="99" t="s">
        <v>3069</v>
      </c>
      <c r="B678" s="63" t="s">
        <v>238</v>
      </c>
      <c r="C678" s="43" t="s">
        <v>79</v>
      </c>
      <c r="D678" s="44">
        <v>0</v>
      </c>
      <c r="E678" s="44">
        <v>0</v>
      </c>
      <c r="F678" s="44">
        <v>0</v>
      </c>
      <c r="G678" s="44">
        <v>0</v>
      </c>
      <c r="H678" s="44">
        <v>0</v>
      </c>
      <c r="I678" s="44">
        <v>80.23</v>
      </c>
      <c r="J678" s="44">
        <v>290.08</v>
      </c>
      <c r="K678" s="44">
        <v>167.58</v>
      </c>
      <c r="L678" s="44">
        <v>231.17</v>
      </c>
      <c r="M678" s="44">
        <v>46.35</v>
      </c>
      <c r="N678" s="44">
        <v>0.87</v>
      </c>
      <c r="O678" s="44">
        <v>0</v>
      </c>
      <c r="P678" s="44">
        <v>73.83</v>
      </c>
      <c r="Q678" s="44">
        <v>20.81</v>
      </c>
      <c r="R678" s="44">
        <v>0</v>
      </c>
      <c r="S678" s="44">
        <v>0</v>
      </c>
      <c r="T678" s="44">
        <v>0.49</v>
      </c>
      <c r="U678" s="44">
        <v>0</v>
      </c>
      <c r="V678" s="44">
        <v>7.38</v>
      </c>
      <c r="W678" s="44">
        <v>22.81</v>
      </c>
      <c r="X678" s="44">
        <v>33.64</v>
      </c>
      <c r="Y678" s="44">
        <v>0</v>
      </c>
      <c r="Z678" s="44">
        <v>0</v>
      </c>
      <c r="AA678" s="44">
        <v>0</v>
      </c>
    </row>
    <row r="679" spans="1:27" collapsed="1" x14ac:dyDescent="0.2">
      <c r="A679" s="98" t="s">
        <v>3070</v>
      </c>
      <c r="B679" s="28" t="str">
        <f>"19"&amp;"."&amp;$B$801&amp;"."&amp;$B$802</f>
        <v>19.08.2023</v>
      </c>
      <c r="C679" s="90" t="s">
        <v>76</v>
      </c>
      <c r="D679" s="91">
        <f>ROUND((D680)/1000,5)</f>
        <v>0</v>
      </c>
      <c r="E679" s="91">
        <f t="shared" ref="E679:AA679" si="390">ROUND((E680)/1000,5)</f>
        <v>0</v>
      </c>
      <c r="F679" s="91">
        <f t="shared" si="390"/>
        <v>0</v>
      </c>
      <c r="G679" s="91">
        <f t="shared" si="390"/>
        <v>1.03E-2</v>
      </c>
      <c r="H679" s="91">
        <f t="shared" si="390"/>
        <v>4.4970000000000003E-2</v>
      </c>
      <c r="I679" s="91">
        <f t="shared" si="390"/>
        <v>0.19158</v>
      </c>
      <c r="J679" s="91">
        <f t="shared" si="390"/>
        <v>0.28745999999999999</v>
      </c>
      <c r="K679" s="91">
        <f t="shared" si="390"/>
        <v>0.14752999999999999</v>
      </c>
      <c r="L679" s="91">
        <f t="shared" si="390"/>
        <v>4.6670000000000003E-2</v>
      </c>
      <c r="M679" s="91">
        <f t="shared" si="390"/>
        <v>0.11895</v>
      </c>
      <c r="N679" s="91">
        <f t="shared" si="390"/>
        <v>1.5259999999999999E-2</v>
      </c>
      <c r="O679" s="91">
        <f t="shared" si="390"/>
        <v>0.15629000000000001</v>
      </c>
      <c r="P679" s="91">
        <f t="shared" si="390"/>
        <v>0.12922</v>
      </c>
      <c r="Q679" s="91">
        <f t="shared" si="390"/>
        <v>0.15153</v>
      </c>
      <c r="R679" s="91">
        <f t="shared" si="390"/>
        <v>0.42608000000000001</v>
      </c>
      <c r="S679" s="91">
        <f t="shared" si="390"/>
        <v>0.24049000000000001</v>
      </c>
      <c r="T679" s="91">
        <f t="shared" si="390"/>
        <v>0.13678000000000001</v>
      </c>
      <c r="U679" s="91">
        <f t="shared" si="390"/>
        <v>9.2179999999999998E-2</v>
      </c>
      <c r="V679" s="91">
        <f t="shared" si="390"/>
        <v>8.276E-2</v>
      </c>
      <c r="W679" s="91">
        <f t="shared" si="390"/>
        <v>5.2310000000000002E-2</v>
      </c>
      <c r="X679" s="91">
        <f t="shared" si="390"/>
        <v>5.6250000000000001E-2</v>
      </c>
      <c r="Y679" s="91">
        <f t="shared" si="390"/>
        <v>9.5300000000000003E-3</v>
      </c>
      <c r="Z679" s="91">
        <f t="shared" si="390"/>
        <v>0</v>
      </c>
      <c r="AA679" s="91">
        <f t="shared" si="390"/>
        <v>0</v>
      </c>
    </row>
    <row r="680" spans="1:27" ht="12.75" hidden="1" customHeight="1" outlineLevel="1" x14ac:dyDescent="0.2">
      <c r="A680" s="99" t="s">
        <v>3071</v>
      </c>
      <c r="B680" s="63" t="s">
        <v>238</v>
      </c>
      <c r="C680" s="43" t="s">
        <v>79</v>
      </c>
      <c r="D680" s="44">
        <v>0</v>
      </c>
      <c r="E680" s="44">
        <v>0</v>
      </c>
      <c r="F680" s="44">
        <v>0</v>
      </c>
      <c r="G680" s="44">
        <v>10.3</v>
      </c>
      <c r="H680" s="44">
        <v>44.97</v>
      </c>
      <c r="I680" s="44">
        <v>191.58</v>
      </c>
      <c r="J680" s="44">
        <v>287.45999999999998</v>
      </c>
      <c r="K680" s="44">
        <v>147.53</v>
      </c>
      <c r="L680" s="44">
        <v>46.67</v>
      </c>
      <c r="M680" s="44">
        <v>118.95</v>
      </c>
      <c r="N680" s="44">
        <v>15.26</v>
      </c>
      <c r="O680" s="44">
        <v>156.29</v>
      </c>
      <c r="P680" s="44">
        <v>129.22</v>
      </c>
      <c r="Q680" s="44">
        <v>151.53</v>
      </c>
      <c r="R680" s="44">
        <v>426.08</v>
      </c>
      <c r="S680" s="44">
        <v>240.49</v>
      </c>
      <c r="T680" s="44">
        <v>136.78</v>
      </c>
      <c r="U680" s="44">
        <v>92.18</v>
      </c>
      <c r="V680" s="44">
        <v>82.76</v>
      </c>
      <c r="W680" s="44">
        <v>52.31</v>
      </c>
      <c r="X680" s="44">
        <v>56.25</v>
      </c>
      <c r="Y680" s="44">
        <v>9.5299999999999994</v>
      </c>
      <c r="Z680" s="44">
        <v>0</v>
      </c>
      <c r="AA680" s="44">
        <v>0</v>
      </c>
    </row>
    <row r="681" spans="1:27" collapsed="1" x14ac:dyDescent="0.2">
      <c r="A681" s="98" t="s">
        <v>3072</v>
      </c>
      <c r="B681" s="28" t="str">
        <f>"20"&amp;"."&amp;$B$801&amp;"."&amp;$B$802</f>
        <v>20.08.2023</v>
      </c>
      <c r="C681" s="90" t="s">
        <v>76</v>
      </c>
      <c r="D681" s="91">
        <f>ROUND((D682)/1000,5)</f>
        <v>0</v>
      </c>
      <c r="E681" s="91">
        <f t="shared" ref="E681:AA681" si="391">ROUND((E682)/1000,5)</f>
        <v>0</v>
      </c>
      <c r="F681" s="91">
        <f t="shared" si="391"/>
        <v>0</v>
      </c>
      <c r="G681" s="91">
        <f t="shared" si="391"/>
        <v>0</v>
      </c>
      <c r="H681" s="91">
        <f t="shared" si="391"/>
        <v>0</v>
      </c>
      <c r="I681" s="91">
        <f t="shared" si="391"/>
        <v>4.1599999999999998E-2</v>
      </c>
      <c r="J681" s="91">
        <f t="shared" si="391"/>
        <v>0.16711000000000001</v>
      </c>
      <c r="K681" s="91">
        <f t="shared" si="391"/>
        <v>0.26367000000000002</v>
      </c>
      <c r="L681" s="91">
        <f t="shared" si="391"/>
        <v>0.11357</v>
      </c>
      <c r="M681" s="91">
        <f t="shared" si="391"/>
        <v>5.5300000000000002E-2</v>
      </c>
      <c r="N681" s="91">
        <f t="shared" si="391"/>
        <v>0</v>
      </c>
      <c r="O681" s="91">
        <f t="shared" si="391"/>
        <v>2.3040000000000001E-2</v>
      </c>
      <c r="P681" s="91">
        <f t="shared" si="391"/>
        <v>4.8500000000000001E-3</v>
      </c>
      <c r="Q681" s="91">
        <f t="shared" si="391"/>
        <v>0.13025</v>
      </c>
      <c r="R681" s="91">
        <f t="shared" si="391"/>
        <v>0.17896000000000001</v>
      </c>
      <c r="S681" s="91">
        <f t="shared" si="391"/>
        <v>0.18561</v>
      </c>
      <c r="T681" s="91">
        <f t="shared" si="391"/>
        <v>6.6720000000000002E-2</v>
      </c>
      <c r="U681" s="91">
        <f t="shared" si="391"/>
        <v>4.2119999999999998E-2</v>
      </c>
      <c r="V681" s="91">
        <f t="shared" si="391"/>
        <v>4.3589999999999997E-2</v>
      </c>
      <c r="W681" s="91">
        <f t="shared" si="391"/>
        <v>6.3630000000000006E-2</v>
      </c>
      <c r="X681" s="91">
        <f t="shared" si="391"/>
        <v>0.25314999999999999</v>
      </c>
      <c r="Y681" s="91">
        <f t="shared" si="391"/>
        <v>3.1910000000000001E-2</v>
      </c>
      <c r="Z681" s="91">
        <f t="shared" si="391"/>
        <v>0</v>
      </c>
      <c r="AA681" s="91">
        <f t="shared" si="391"/>
        <v>0</v>
      </c>
    </row>
    <row r="682" spans="1:27" ht="12.75" hidden="1" customHeight="1" outlineLevel="1" x14ac:dyDescent="0.2">
      <c r="A682" s="99" t="s">
        <v>3073</v>
      </c>
      <c r="B682" s="63" t="s">
        <v>238</v>
      </c>
      <c r="C682" s="43" t="s">
        <v>79</v>
      </c>
      <c r="D682" s="44">
        <v>0</v>
      </c>
      <c r="E682" s="44">
        <v>0</v>
      </c>
      <c r="F682" s="44">
        <v>0</v>
      </c>
      <c r="G682" s="44">
        <v>0</v>
      </c>
      <c r="H682" s="44">
        <v>0</v>
      </c>
      <c r="I682" s="44">
        <v>41.6</v>
      </c>
      <c r="J682" s="44">
        <v>167.11</v>
      </c>
      <c r="K682" s="44">
        <v>263.67</v>
      </c>
      <c r="L682" s="44">
        <v>113.57</v>
      </c>
      <c r="M682" s="44">
        <v>55.3</v>
      </c>
      <c r="N682" s="44">
        <v>0</v>
      </c>
      <c r="O682" s="44">
        <v>23.04</v>
      </c>
      <c r="P682" s="44">
        <v>4.8499999999999996</v>
      </c>
      <c r="Q682" s="44">
        <v>130.25</v>
      </c>
      <c r="R682" s="44">
        <v>178.96</v>
      </c>
      <c r="S682" s="44">
        <v>185.61</v>
      </c>
      <c r="T682" s="44">
        <v>66.72</v>
      </c>
      <c r="U682" s="44">
        <v>42.12</v>
      </c>
      <c r="V682" s="44">
        <v>43.59</v>
      </c>
      <c r="W682" s="44">
        <v>63.63</v>
      </c>
      <c r="X682" s="44">
        <v>253.15</v>
      </c>
      <c r="Y682" s="44">
        <v>31.91</v>
      </c>
      <c r="Z682" s="44">
        <v>0</v>
      </c>
      <c r="AA682" s="44">
        <v>0</v>
      </c>
    </row>
    <row r="683" spans="1:27" collapsed="1" x14ac:dyDescent="0.2">
      <c r="A683" s="98" t="s">
        <v>3074</v>
      </c>
      <c r="B683" s="28" t="str">
        <f>"21"&amp;"."&amp;$B$801&amp;"."&amp;$B$802</f>
        <v>21.08.2023</v>
      </c>
      <c r="C683" s="90" t="s">
        <v>76</v>
      </c>
      <c r="D683" s="91">
        <f>ROUND((D684)/1000,5)</f>
        <v>0</v>
      </c>
      <c r="E683" s="91">
        <f t="shared" ref="E683:AA683" si="392">ROUND((E684)/1000,5)</f>
        <v>0</v>
      </c>
      <c r="F683" s="91">
        <f t="shared" si="392"/>
        <v>0</v>
      </c>
      <c r="G683" s="91">
        <f t="shared" si="392"/>
        <v>0</v>
      </c>
      <c r="H683" s="91">
        <f t="shared" si="392"/>
        <v>2.7000000000000001E-3</v>
      </c>
      <c r="I683" s="91">
        <f t="shared" si="392"/>
        <v>0.10983999999999999</v>
      </c>
      <c r="J683" s="91">
        <f t="shared" si="392"/>
        <v>0.14763000000000001</v>
      </c>
      <c r="K683" s="91">
        <f t="shared" si="392"/>
        <v>0.11169999999999999</v>
      </c>
      <c r="L683" s="91">
        <f t="shared" si="392"/>
        <v>6.0729999999999999E-2</v>
      </c>
      <c r="M683" s="91">
        <f t="shared" si="392"/>
        <v>7.4440000000000006E-2</v>
      </c>
      <c r="N683" s="91">
        <f t="shared" si="392"/>
        <v>7.7909999999999993E-2</v>
      </c>
      <c r="O683" s="91">
        <f t="shared" si="392"/>
        <v>7.4029999999999999E-2</v>
      </c>
      <c r="P683" s="91">
        <f t="shared" si="392"/>
        <v>1.413E-2</v>
      </c>
      <c r="Q683" s="91">
        <f t="shared" si="392"/>
        <v>8.362E-2</v>
      </c>
      <c r="R683" s="91">
        <f t="shared" si="392"/>
        <v>0.15165000000000001</v>
      </c>
      <c r="S683" s="91">
        <f t="shared" si="392"/>
        <v>0.18532000000000001</v>
      </c>
      <c r="T683" s="91">
        <f t="shared" si="392"/>
        <v>5.1729999999999998E-2</v>
      </c>
      <c r="U683" s="91">
        <f t="shared" si="392"/>
        <v>0</v>
      </c>
      <c r="V683" s="91">
        <f t="shared" si="392"/>
        <v>0</v>
      </c>
      <c r="W683" s="91">
        <f t="shared" si="392"/>
        <v>0</v>
      </c>
      <c r="X683" s="91">
        <f t="shared" si="392"/>
        <v>0</v>
      </c>
      <c r="Y683" s="91">
        <f t="shared" si="392"/>
        <v>0</v>
      </c>
      <c r="Z683" s="91">
        <f t="shared" si="392"/>
        <v>0</v>
      </c>
      <c r="AA683" s="91">
        <f t="shared" si="392"/>
        <v>0</v>
      </c>
    </row>
    <row r="684" spans="1:27" ht="12.75" hidden="1" customHeight="1" outlineLevel="1" x14ac:dyDescent="0.2">
      <c r="A684" s="99" t="s">
        <v>3075</v>
      </c>
      <c r="B684" s="63" t="s">
        <v>238</v>
      </c>
      <c r="C684" s="43" t="s">
        <v>79</v>
      </c>
      <c r="D684" s="44">
        <v>0</v>
      </c>
      <c r="E684" s="44">
        <v>0</v>
      </c>
      <c r="F684" s="44">
        <v>0</v>
      </c>
      <c r="G684" s="44">
        <v>0</v>
      </c>
      <c r="H684" s="44">
        <v>2.7</v>
      </c>
      <c r="I684" s="44">
        <v>109.84</v>
      </c>
      <c r="J684" s="44">
        <v>147.63</v>
      </c>
      <c r="K684" s="44">
        <v>111.7</v>
      </c>
      <c r="L684" s="44">
        <v>60.73</v>
      </c>
      <c r="M684" s="44">
        <v>74.44</v>
      </c>
      <c r="N684" s="44">
        <v>77.91</v>
      </c>
      <c r="O684" s="44">
        <v>74.03</v>
      </c>
      <c r="P684" s="44">
        <v>14.13</v>
      </c>
      <c r="Q684" s="44">
        <v>83.62</v>
      </c>
      <c r="R684" s="44">
        <v>151.65</v>
      </c>
      <c r="S684" s="44">
        <v>185.32</v>
      </c>
      <c r="T684" s="44">
        <v>51.73</v>
      </c>
      <c r="U684" s="44">
        <v>0</v>
      </c>
      <c r="V684" s="44">
        <v>0</v>
      </c>
      <c r="W684" s="44">
        <v>0</v>
      </c>
      <c r="X684" s="44">
        <v>0</v>
      </c>
      <c r="Y684" s="44">
        <v>0</v>
      </c>
      <c r="Z684" s="44">
        <v>0</v>
      </c>
      <c r="AA684" s="44">
        <v>0</v>
      </c>
    </row>
    <row r="685" spans="1:27" collapsed="1" x14ac:dyDescent="0.2">
      <c r="A685" s="98" t="s">
        <v>3076</v>
      </c>
      <c r="B685" s="28" t="str">
        <f>"22"&amp;"."&amp;$B$801&amp;"."&amp;$B$802</f>
        <v>22.08.2023</v>
      </c>
      <c r="C685" s="90" t="s">
        <v>76</v>
      </c>
      <c r="D685" s="91">
        <f>ROUND((D686)/1000,5)</f>
        <v>0</v>
      </c>
      <c r="E685" s="91">
        <f t="shared" ref="E685:AA685" si="393">ROUND((E686)/1000,5)</f>
        <v>0</v>
      </c>
      <c r="F685" s="91">
        <f t="shared" si="393"/>
        <v>0</v>
      </c>
      <c r="G685" s="91">
        <f t="shared" si="393"/>
        <v>6.1339999999999999E-2</v>
      </c>
      <c r="H685" s="91">
        <f t="shared" si="393"/>
        <v>4.2680000000000003E-2</v>
      </c>
      <c r="I685" s="91">
        <f t="shared" si="393"/>
        <v>0.18973999999999999</v>
      </c>
      <c r="J685" s="91">
        <f t="shared" si="393"/>
        <v>0.14027000000000001</v>
      </c>
      <c r="K685" s="91">
        <f t="shared" si="393"/>
        <v>0.21989</v>
      </c>
      <c r="L685" s="91">
        <f t="shared" si="393"/>
        <v>1.668E-2</v>
      </c>
      <c r="M685" s="91">
        <f t="shared" si="393"/>
        <v>7.7890000000000001E-2</v>
      </c>
      <c r="N685" s="91">
        <f t="shared" si="393"/>
        <v>2.3130000000000001E-2</v>
      </c>
      <c r="O685" s="91">
        <f t="shared" si="393"/>
        <v>0</v>
      </c>
      <c r="P685" s="91">
        <f t="shared" si="393"/>
        <v>0</v>
      </c>
      <c r="Q685" s="91">
        <f t="shared" si="393"/>
        <v>0</v>
      </c>
      <c r="R685" s="91">
        <f t="shared" si="393"/>
        <v>0</v>
      </c>
      <c r="S685" s="91">
        <f t="shared" si="393"/>
        <v>0</v>
      </c>
      <c r="T685" s="91">
        <f t="shared" si="393"/>
        <v>0</v>
      </c>
      <c r="U685" s="91">
        <f t="shared" si="393"/>
        <v>0</v>
      </c>
      <c r="V685" s="91">
        <f t="shared" si="393"/>
        <v>0</v>
      </c>
      <c r="W685" s="91">
        <f t="shared" si="393"/>
        <v>0</v>
      </c>
      <c r="X685" s="91">
        <f t="shared" si="393"/>
        <v>0</v>
      </c>
      <c r="Y685" s="91">
        <f t="shared" si="393"/>
        <v>0</v>
      </c>
      <c r="Z685" s="91">
        <f t="shared" si="393"/>
        <v>0</v>
      </c>
      <c r="AA685" s="91">
        <f t="shared" si="393"/>
        <v>0</v>
      </c>
    </row>
    <row r="686" spans="1:27" ht="12.75" hidden="1" customHeight="1" outlineLevel="1" x14ac:dyDescent="0.2">
      <c r="A686" s="99" t="s">
        <v>3077</v>
      </c>
      <c r="B686" s="63" t="s">
        <v>238</v>
      </c>
      <c r="C686" s="43" t="s">
        <v>79</v>
      </c>
      <c r="D686" s="44">
        <v>0</v>
      </c>
      <c r="E686" s="44">
        <v>0</v>
      </c>
      <c r="F686" s="44">
        <v>0</v>
      </c>
      <c r="G686" s="44">
        <v>61.34</v>
      </c>
      <c r="H686" s="44">
        <v>42.68</v>
      </c>
      <c r="I686" s="44">
        <v>189.74</v>
      </c>
      <c r="J686" s="44">
        <v>140.27000000000001</v>
      </c>
      <c r="K686" s="44">
        <v>219.89</v>
      </c>
      <c r="L686" s="44">
        <v>16.68</v>
      </c>
      <c r="M686" s="44">
        <v>77.89</v>
      </c>
      <c r="N686" s="44">
        <v>23.13</v>
      </c>
      <c r="O686" s="44">
        <v>0</v>
      </c>
      <c r="P686" s="44">
        <v>0</v>
      </c>
      <c r="Q686" s="44">
        <v>0</v>
      </c>
      <c r="R686" s="44">
        <v>0</v>
      </c>
      <c r="S686" s="44">
        <v>0</v>
      </c>
      <c r="T686" s="44">
        <v>0</v>
      </c>
      <c r="U686" s="44">
        <v>0</v>
      </c>
      <c r="V686" s="44">
        <v>0</v>
      </c>
      <c r="W686" s="44">
        <v>0</v>
      </c>
      <c r="X686" s="44">
        <v>0</v>
      </c>
      <c r="Y686" s="44">
        <v>0</v>
      </c>
      <c r="Z686" s="44">
        <v>0</v>
      </c>
      <c r="AA686" s="44">
        <v>0</v>
      </c>
    </row>
    <row r="687" spans="1:27" collapsed="1" x14ac:dyDescent="0.2">
      <c r="A687" s="98" t="s">
        <v>3078</v>
      </c>
      <c r="B687" s="28" t="str">
        <f>"23"&amp;"."&amp;$B$801&amp;"."&amp;$B$802</f>
        <v>23.08.2023</v>
      </c>
      <c r="C687" s="90" t="s">
        <v>76</v>
      </c>
      <c r="D687" s="91">
        <f>ROUND((D688)/1000,5)</f>
        <v>0</v>
      </c>
      <c r="E687" s="91">
        <f t="shared" ref="E687:AA687" si="394">ROUND((E688)/1000,5)</f>
        <v>0</v>
      </c>
      <c r="F687" s="91">
        <f t="shared" si="394"/>
        <v>0</v>
      </c>
      <c r="G687" s="91">
        <f t="shared" si="394"/>
        <v>0</v>
      </c>
      <c r="H687" s="91">
        <f t="shared" si="394"/>
        <v>5.3780000000000001E-2</v>
      </c>
      <c r="I687" s="91">
        <f t="shared" si="394"/>
        <v>0.96553</v>
      </c>
      <c r="J687" s="91">
        <f t="shared" si="394"/>
        <v>0.14157</v>
      </c>
      <c r="K687" s="91">
        <f t="shared" si="394"/>
        <v>9.8839999999999997E-2</v>
      </c>
      <c r="L687" s="91">
        <f t="shared" si="394"/>
        <v>7.4980000000000005E-2</v>
      </c>
      <c r="M687" s="91">
        <f t="shared" si="394"/>
        <v>2.104E-2</v>
      </c>
      <c r="N687" s="91">
        <f t="shared" si="394"/>
        <v>0</v>
      </c>
      <c r="O687" s="91">
        <f t="shared" si="394"/>
        <v>0</v>
      </c>
      <c r="P687" s="91">
        <f t="shared" si="394"/>
        <v>0</v>
      </c>
      <c r="Q687" s="91">
        <f t="shared" si="394"/>
        <v>0</v>
      </c>
      <c r="R687" s="91">
        <f t="shared" si="394"/>
        <v>0</v>
      </c>
      <c r="S687" s="91">
        <f t="shared" si="394"/>
        <v>0</v>
      </c>
      <c r="T687" s="91">
        <f t="shared" si="394"/>
        <v>0</v>
      </c>
      <c r="U687" s="91">
        <f t="shared" si="394"/>
        <v>0</v>
      </c>
      <c r="V687" s="91">
        <f t="shared" si="394"/>
        <v>0</v>
      </c>
      <c r="W687" s="91">
        <f t="shared" si="394"/>
        <v>0</v>
      </c>
      <c r="X687" s="91">
        <f t="shared" si="394"/>
        <v>0</v>
      </c>
      <c r="Y687" s="91">
        <f t="shared" si="394"/>
        <v>0</v>
      </c>
      <c r="Z687" s="91">
        <f t="shared" si="394"/>
        <v>0</v>
      </c>
      <c r="AA687" s="91">
        <f t="shared" si="394"/>
        <v>0</v>
      </c>
    </row>
    <row r="688" spans="1:27" ht="12.75" hidden="1" customHeight="1" outlineLevel="1" x14ac:dyDescent="0.2">
      <c r="A688" s="99" t="s">
        <v>3079</v>
      </c>
      <c r="B688" s="63" t="s">
        <v>238</v>
      </c>
      <c r="C688" s="43" t="s">
        <v>79</v>
      </c>
      <c r="D688" s="44">
        <v>0</v>
      </c>
      <c r="E688" s="44">
        <v>0</v>
      </c>
      <c r="F688" s="44">
        <v>0</v>
      </c>
      <c r="G688" s="44">
        <v>0</v>
      </c>
      <c r="H688" s="44">
        <v>53.78</v>
      </c>
      <c r="I688" s="44">
        <v>965.53</v>
      </c>
      <c r="J688" s="44">
        <v>141.57</v>
      </c>
      <c r="K688" s="44">
        <v>98.84</v>
      </c>
      <c r="L688" s="44">
        <v>74.98</v>
      </c>
      <c r="M688" s="44">
        <v>21.04</v>
      </c>
      <c r="N688" s="44">
        <v>0</v>
      </c>
      <c r="O688" s="44">
        <v>0</v>
      </c>
      <c r="P688" s="44">
        <v>0</v>
      </c>
      <c r="Q688" s="44">
        <v>0</v>
      </c>
      <c r="R688" s="44">
        <v>0</v>
      </c>
      <c r="S688" s="44">
        <v>0</v>
      </c>
      <c r="T688" s="44">
        <v>0</v>
      </c>
      <c r="U688" s="44">
        <v>0</v>
      </c>
      <c r="V688" s="44">
        <v>0</v>
      </c>
      <c r="W688" s="44">
        <v>0</v>
      </c>
      <c r="X688" s="44">
        <v>0</v>
      </c>
      <c r="Y688" s="44">
        <v>0</v>
      </c>
      <c r="Z688" s="44">
        <v>0</v>
      </c>
      <c r="AA688" s="44">
        <v>0</v>
      </c>
    </row>
    <row r="689" spans="1:27" collapsed="1" x14ac:dyDescent="0.2">
      <c r="A689" s="98" t="s">
        <v>3080</v>
      </c>
      <c r="B689" s="28" t="str">
        <f>"24"&amp;"."&amp;$B$801&amp;"."&amp;$B$802</f>
        <v>24.08.2023</v>
      </c>
      <c r="C689" s="90" t="s">
        <v>76</v>
      </c>
      <c r="D689" s="91">
        <f>ROUND((D690)/1000,5)</f>
        <v>0</v>
      </c>
      <c r="E689" s="91">
        <f t="shared" ref="E689:AA689" si="395">ROUND((E690)/1000,5)</f>
        <v>0</v>
      </c>
      <c r="F689" s="91">
        <f t="shared" si="395"/>
        <v>0</v>
      </c>
      <c r="G689" s="91">
        <f t="shared" si="395"/>
        <v>0</v>
      </c>
      <c r="H689" s="91">
        <f t="shared" si="395"/>
        <v>0</v>
      </c>
      <c r="I689" s="91">
        <f t="shared" si="395"/>
        <v>0.15931000000000001</v>
      </c>
      <c r="J689" s="91">
        <f t="shared" si="395"/>
        <v>0.11619</v>
      </c>
      <c r="K689" s="91">
        <f t="shared" si="395"/>
        <v>3.6639999999999999E-2</v>
      </c>
      <c r="L689" s="91">
        <f t="shared" si="395"/>
        <v>0.11891</v>
      </c>
      <c r="M689" s="91">
        <f t="shared" si="395"/>
        <v>2.0709999999999999E-2</v>
      </c>
      <c r="N689" s="91">
        <f t="shared" si="395"/>
        <v>0</v>
      </c>
      <c r="O689" s="91">
        <f t="shared" si="395"/>
        <v>0</v>
      </c>
      <c r="P689" s="91">
        <f t="shared" si="395"/>
        <v>0</v>
      </c>
      <c r="Q689" s="91">
        <f t="shared" si="395"/>
        <v>0</v>
      </c>
      <c r="R689" s="91">
        <f t="shared" si="395"/>
        <v>0</v>
      </c>
      <c r="S689" s="91">
        <f t="shared" si="395"/>
        <v>0</v>
      </c>
      <c r="T689" s="91">
        <f t="shared" si="395"/>
        <v>0</v>
      </c>
      <c r="U689" s="91">
        <f t="shared" si="395"/>
        <v>0</v>
      </c>
      <c r="V689" s="91">
        <f t="shared" si="395"/>
        <v>0</v>
      </c>
      <c r="W689" s="91">
        <f t="shared" si="395"/>
        <v>0</v>
      </c>
      <c r="X689" s="91">
        <f t="shared" si="395"/>
        <v>0</v>
      </c>
      <c r="Y689" s="91">
        <f t="shared" si="395"/>
        <v>0</v>
      </c>
      <c r="Z689" s="91">
        <f t="shared" si="395"/>
        <v>0</v>
      </c>
      <c r="AA689" s="91">
        <f t="shared" si="395"/>
        <v>0</v>
      </c>
    </row>
    <row r="690" spans="1:27" ht="12.75" hidden="1" customHeight="1" outlineLevel="1" x14ac:dyDescent="0.2">
      <c r="A690" s="99" t="s">
        <v>3081</v>
      </c>
      <c r="B690" s="63" t="s">
        <v>238</v>
      </c>
      <c r="C690" s="43" t="s">
        <v>79</v>
      </c>
      <c r="D690" s="44">
        <v>0</v>
      </c>
      <c r="E690" s="44">
        <v>0</v>
      </c>
      <c r="F690" s="44">
        <v>0</v>
      </c>
      <c r="G690" s="44">
        <v>0</v>
      </c>
      <c r="H690" s="44">
        <v>0</v>
      </c>
      <c r="I690" s="44">
        <v>159.31</v>
      </c>
      <c r="J690" s="44">
        <v>116.19</v>
      </c>
      <c r="K690" s="44">
        <v>36.64</v>
      </c>
      <c r="L690" s="44">
        <v>118.91</v>
      </c>
      <c r="M690" s="44">
        <v>20.71</v>
      </c>
      <c r="N690" s="44">
        <v>0</v>
      </c>
      <c r="O690" s="44">
        <v>0</v>
      </c>
      <c r="P690" s="44">
        <v>0</v>
      </c>
      <c r="Q690" s="44">
        <v>0</v>
      </c>
      <c r="R690" s="44">
        <v>0</v>
      </c>
      <c r="S690" s="44">
        <v>0</v>
      </c>
      <c r="T690" s="44">
        <v>0</v>
      </c>
      <c r="U690" s="44">
        <v>0</v>
      </c>
      <c r="V690" s="44">
        <v>0</v>
      </c>
      <c r="W690" s="44">
        <v>0</v>
      </c>
      <c r="X690" s="44">
        <v>0</v>
      </c>
      <c r="Y690" s="44">
        <v>0</v>
      </c>
      <c r="Z690" s="44">
        <v>0</v>
      </c>
      <c r="AA690" s="44">
        <v>0</v>
      </c>
    </row>
    <row r="691" spans="1:27" collapsed="1" x14ac:dyDescent="0.2">
      <c r="A691" s="98" t="s">
        <v>3082</v>
      </c>
      <c r="B691" s="28" t="str">
        <f>"25"&amp;"."&amp;$B$801&amp;"."&amp;$B$802</f>
        <v>25.08.2023</v>
      </c>
      <c r="C691" s="90" t="s">
        <v>76</v>
      </c>
      <c r="D691" s="91">
        <f>ROUND((D692)/1000,5)</f>
        <v>0</v>
      </c>
      <c r="E691" s="91">
        <f t="shared" ref="E691:AA691" si="396">ROUND((E692)/1000,5)</f>
        <v>0</v>
      </c>
      <c r="F691" s="91">
        <f t="shared" si="396"/>
        <v>0</v>
      </c>
      <c r="G691" s="91">
        <f t="shared" si="396"/>
        <v>0.62853999999999999</v>
      </c>
      <c r="H691" s="91">
        <f t="shared" si="396"/>
        <v>0.78110999999999997</v>
      </c>
      <c r="I691" s="91">
        <f t="shared" si="396"/>
        <v>0.97648999999999997</v>
      </c>
      <c r="J691" s="91">
        <f t="shared" si="396"/>
        <v>0.11933000000000001</v>
      </c>
      <c r="K691" s="91">
        <f t="shared" si="396"/>
        <v>5.978E-2</v>
      </c>
      <c r="L691" s="91">
        <f t="shared" si="396"/>
        <v>0.15160000000000001</v>
      </c>
      <c r="M691" s="91">
        <f t="shared" si="396"/>
        <v>5.851E-2</v>
      </c>
      <c r="N691" s="91">
        <f t="shared" si="396"/>
        <v>2.0000000000000001E-4</v>
      </c>
      <c r="O691" s="91">
        <f t="shared" si="396"/>
        <v>0</v>
      </c>
      <c r="P691" s="91">
        <f t="shared" si="396"/>
        <v>0</v>
      </c>
      <c r="Q691" s="91">
        <f t="shared" si="396"/>
        <v>0</v>
      </c>
      <c r="R691" s="91">
        <f t="shared" si="396"/>
        <v>0</v>
      </c>
      <c r="S691" s="91">
        <f t="shared" si="396"/>
        <v>0</v>
      </c>
      <c r="T691" s="91">
        <f t="shared" si="396"/>
        <v>0</v>
      </c>
      <c r="U691" s="91">
        <f t="shared" si="396"/>
        <v>0</v>
      </c>
      <c r="V691" s="91">
        <f t="shared" si="396"/>
        <v>8.0499999999999999E-3</v>
      </c>
      <c r="W691" s="91">
        <f t="shared" si="396"/>
        <v>0</v>
      </c>
      <c r="X691" s="91">
        <f t="shared" si="396"/>
        <v>0</v>
      </c>
      <c r="Y691" s="91">
        <f t="shared" si="396"/>
        <v>0</v>
      </c>
      <c r="Z691" s="91">
        <f t="shared" si="396"/>
        <v>0</v>
      </c>
      <c r="AA691" s="91">
        <f t="shared" si="396"/>
        <v>0</v>
      </c>
    </row>
    <row r="692" spans="1:27" ht="12.75" hidden="1" customHeight="1" outlineLevel="1" x14ac:dyDescent="0.2">
      <c r="A692" s="99" t="s">
        <v>3083</v>
      </c>
      <c r="B692" s="63" t="s">
        <v>238</v>
      </c>
      <c r="C692" s="43" t="s">
        <v>79</v>
      </c>
      <c r="D692" s="44">
        <v>0</v>
      </c>
      <c r="E692" s="44">
        <v>0</v>
      </c>
      <c r="F692" s="44">
        <v>0</v>
      </c>
      <c r="G692" s="44">
        <v>628.54</v>
      </c>
      <c r="H692" s="44">
        <v>781.11</v>
      </c>
      <c r="I692" s="44">
        <v>976.49</v>
      </c>
      <c r="J692" s="44">
        <v>119.33</v>
      </c>
      <c r="K692" s="44">
        <v>59.78</v>
      </c>
      <c r="L692" s="44">
        <v>151.6</v>
      </c>
      <c r="M692" s="44">
        <v>58.51</v>
      </c>
      <c r="N692" s="44">
        <v>0.2</v>
      </c>
      <c r="O692" s="44">
        <v>0</v>
      </c>
      <c r="P692" s="44">
        <v>0</v>
      </c>
      <c r="Q692" s="44">
        <v>0</v>
      </c>
      <c r="R692" s="44">
        <v>0</v>
      </c>
      <c r="S692" s="44">
        <v>0</v>
      </c>
      <c r="T692" s="44">
        <v>0</v>
      </c>
      <c r="U692" s="44">
        <v>0</v>
      </c>
      <c r="V692" s="44">
        <v>8.0500000000000007</v>
      </c>
      <c r="W692" s="44">
        <v>0</v>
      </c>
      <c r="X692" s="44">
        <v>0</v>
      </c>
      <c r="Y692" s="44">
        <v>0</v>
      </c>
      <c r="Z692" s="44">
        <v>0</v>
      </c>
      <c r="AA692" s="44">
        <v>0</v>
      </c>
    </row>
    <row r="693" spans="1:27" collapsed="1" x14ac:dyDescent="0.2">
      <c r="A693" s="98" t="s">
        <v>3084</v>
      </c>
      <c r="B693" s="28" t="str">
        <f>"26"&amp;"."&amp;$B$801&amp;"."&amp;$B$802</f>
        <v>26.08.2023</v>
      </c>
      <c r="C693" s="90" t="s">
        <v>76</v>
      </c>
      <c r="D693" s="91">
        <f>ROUND((D694)/1000,5)</f>
        <v>0</v>
      </c>
      <c r="E693" s="91">
        <f t="shared" ref="E693:AA693" si="397">ROUND((E694)/1000,5)</f>
        <v>0</v>
      </c>
      <c r="F693" s="91">
        <f t="shared" si="397"/>
        <v>0</v>
      </c>
      <c r="G693" s="91">
        <f t="shared" si="397"/>
        <v>0</v>
      </c>
      <c r="H693" s="91">
        <f t="shared" si="397"/>
        <v>0</v>
      </c>
      <c r="I693" s="91">
        <f t="shared" si="397"/>
        <v>5.0000000000000002E-5</v>
      </c>
      <c r="J693" s="91">
        <f t="shared" si="397"/>
        <v>0</v>
      </c>
      <c r="K693" s="91">
        <f t="shared" si="397"/>
        <v>0.16139000000000001</v>
      </c>
      <c r="L693" s="91">
        <f t="shared" si="397"/>
        <v>0.1419</v>
      </c>
      <c r="M693" s="91">
        <f t="shared" si="397"/>
        <v>4.7289999999999999E-2</v>
      </c>
      <c r="N693" s="91">
        <f t="shared" si="397"/>
        <v>7.8100000000000001E-3</v>
      </c>
      <c r="O693" s="91">
        <f t="shared" si="397"/>
        <v>0</v>
      </c>
      <c r="P693" s="91">
        <f t="shared" si="397"/>
        <v>0</v>
      </c>
      <c r="Q693" s="91">
        <f t="shared" si="397"/>
        <v>0</v>
      </c>
      <c r="R693" s="91">
        <f t="shared" si="397"/>
        <v>0</v>
      </c>
      <c r="S693" s="91">
        <f t="shared" si="397"/>
        <v>0</v>
      </c>
      <c r="T693" s="91">
        <f t="shared" si="397"/>
        <v>2.7E-4</v>
      </c>
      <c r="U693" s="91">
        <f t="shared" si="397"/>
        <v>0</v>
      </c>
      <c r="V693" s="91">
        <f t="shared" si="397"/>
        <v>0</v>
      </c>
      <c r="W693" s="91">
        <f t="shared" si="397"/>
        <v>2.945E-2</v>
      </c>
      <c r="X693" s="91">
        <f t="shared" si="397"/>
        <v>4.4310000000000002E-2</v>
      </c>
      <c r="Y693" s="91">
        <f t="shared" si="397"/>
        <v>0</v>
      </c>
      <c r="Z693" s="91">
        <f t="shared" si="397"/>
        <v>0</v>
      </c>
      <c r="AA693" s="91">
        <f t="shared" si="397"/>
        <v>0</v>
      </c>
    </row>
    <row r="694" spans="1:27" ht="12.75" hidden="1" customHeight="1" outlineLevel="1" x14ac:dyDescent="0.2">
      <c r="A694" s="99" t="s">
        <v>3085</v>
      </c>
      <c r="B694" s="63" t="s">
        <v>238</v>
      </c>
      <c r="C694" s="43" t="s">
        <v>79</v>
      </c>
      <c r="D694" s="44">
        <v>0</v>
      </c>
      <c r="E694" s="44">
        <v>0</v>
      </c>
      <c r="F694" s="44">
        <v>0</v>
      </c>
      <c r="G694" s="44">
        <v>0</v>
      </c>
      <c r="H694" s="44">
        <v>0</v>
      </c>
      <c r="I694" s="44">
        <v>0.05</v>
      </c>
      <c r="J694" s="44">
        <v>0</v>
      </c>
      <c r="K694" s="44">
        <v>161.38999999999999</v>
      </c>
      <c r="L694" s="44">
        <v>141.9</v>
      </c>
      <c r="M694" s="44">
        <v>47.29</v>
      </c>
      <c r="N694" s="44">
        <v>7.81</v>
      </c>
      <c r="O694" s="44">
        <v>0</v>
      </c>
      <c r="P694" s="44">
        <v>0</v>
      </c>
      <c r="Q694" s="44">
        <v>0</v>
      </c>
      <c r="R694" s="44">
        <v>0</v>
      </c>
      <c r="S694" s="44">
        <v>0</v>
      </c>
      <c r="T694" s="44">
        <v>0.27</v>
      </c>
      <c r="U694" s="44">
        <v>0</v>
      </c>
      <c r="V694" s="44">
        <v>0</v>
      </c>
      <c r="W694" s="44">
        <v>29.45</v>
      </c>
      <c r="X694" s="44">
        <v>44.31</v>
      </c>
      <c r="Y694" s="44">
        <v>0</v>
      </c>
      <c r="Z694" s="44">
        <v>0</v>
      </c>
      <c r="AA694" s="44">
        <v>0</v>
      </c>
    </row>
    <row r="695" spans="1:27" collapsed="1" x14ac:dyDescent="0.2">
      <c r="A695" s="98" t="s">
        <v>3086</v>
      </c>
      <c r="B695" s="28" t="str">
        <f>"27"&amp;"."&amp;$B$801&amp;"."&amp;$B$802</f>
        <v>27.08.2023</v>
      </c>
      <c r="C695" s="90" t="s">
        <v>76</v>
      </c>
      <c r="D695" s="91">
        <f>ROUND((D696)/1000,5)</f>
        <v>0</v>
      </c>
      <c r="E695" s="91">
        <f t="shared" ref="E695:AA695" si="398">ROUND((E696)/1000,5)</f>
        <v>0</v>
      </c>
      <c r="F695" s="91">
        <f t="shared" si="398"/>
        <v>0</v>
      </c>
      <c r="G695" s="91">
        <f t="shared" si="398"/>
        <v>0</v>
      </c>
      <c r="H695" s="91">
        <f t="shared" si="398"/>
        <v>0</v>
      </c>
      <c r="I695" s="91">
        <f t="shared" si="398"/>
        <v>3.2640000000000002E-2</v>
      </c>
      <c r="J695" s="91">
        <f t="shared" si="398"/>
        <v>1.3270000000000001E-2</v>
      </c>
      <c r="K695" s="91">
        <f t="shared" si="398"/>
        <v>6.5490000000000007E-2</v>
      </c>
      <c r="L695" s="91">
        <f t="shared" si="398"/>
        <v>0.14571999999999999</v>
      </c>
      <c r="M695" s="91">
        <f t="shared" si="398"/>
        <v>1.8400000000000001E-3</v>
      </c>
      <c r="N695" s="91">
        <f t="shared" si="398"/>
        <v>0</v>
      </c>
      <c r="O695" s="91">
        <f t="shared" si="398"/>
        <v>5.3809999999999997E-2</v>
      </c>
      <c r="P695" s="91">
        <f t="shared" si="398"/>
        <v>5.1400000000000001E-2</v>
      </c>
      <c r="Q695" s="91">
        <f t="shared" si="398"/>
        <v>5.2389999999999999E-2</v>
      </c>
      <c r="R695" s="91">
        <f t="shared" si="398"/>
        <v>5.3699999999999998E-2</v>
      </c>
      <c r="S695" s="91">
        <f t="shared" si="398"/>
        <v>0</v>
      </c>
      <c r="T695" s="91">
        <f t="shared" si="398"/>
        <v>9.0500000000000008E-3</v>
      </c>
      <c r="U695" s="91">
        <f t="shared" si="398"/>
        <v>9.4599999999999997E-3</v>
      </c>
      <c r="V695" s="91">
        <f t="shared" si="398"/>
        <v>1.24E-3</v>
      </c>
      <c r="W695" s="91">
        <f t="shared" si="398"/>
        <v>0.15028</v>
      </c>
      <c r="X695" s="91">
        <f t="shared" si="398"/>
        <v>1.56E-3</v>
      </c>
      <c r="Y695" s="91">
        <f t="shared" si="398"/>
        <v>0</v>
      </c>
      <c r="Z695" s="91">
        <f t="shared" si="398"/>
        <v>0</v>
      </c>
      <c r="AA695" s="91">
        <f t="shared" si="398"/>
        <v>0</v>
      </c>
    </row>
    <row r="696" spans="1:27" ht="12.75" hidden="1" customHeight="1" outlineLevel="1" x14ac:dyDescent="0.2">
      <c r="A696" s="99" t="s">
        <v>3087</v>
      </c>
      <c r="B696" s="63" t="s">
        <v>238</v>
      </c>
      <c r="C696" s="43" t="s">
        <v>79</v>
      </c>
      <c r="D696" s="44">
        <v>0</v>
      </c>
      <c r="E696" s="44">
        <v>0</v>
      </c>
      <c r="F696" s="44">
        <v>0</v>
      </c>
      <c r="G696" s="44">
        <v>0</v>
      </c>
      <c r="H696" s="44">
        <v>0</v>
      </c>
      <c r="I696" s="44">
        <v>32.64</v>
      </c>
      <c r="J696" s="44">
        <v>13.27</v>
      </c>
      <c r="K696" s="44">
        <v>65.489999999999995</v>
      </c>
      <c r="L696" s="44">
        <v>145.72</v>
      </c>
      <c r="M696" s="44">
        <v>1.84</v>
      </c>
      <c r="N696" s="44">
        <v>0</v>
      </c>
      <c r="O696" s="44">
        <v>53.81</v>
      </c>
      <c r="P696" s="44">
        <v>51.4</v>
      </c>
      <c r="Q696" s="44">
        <v>52.39</v>
      </c>
      <c r="R696" s="44">
        <v>53.7</v>
      </c>
      <c r="S696" s="44">
        <v>0</v>
      </c>
      <c r="T696" s="44">
        <v>9.0500000000000007</v>
      </c>
      <c r="U696" s="44">
        <v>9.4600000000000009</v>
      </c>
      <c r="V696" s="44">
        <v>1.24</v>
      </c>
      <c r="W696" s="44">
        <v>150.28</v>
      </c>
      <c r="X696" s="44">
        <v>1.56</v>
      </c>
      <c r="Y696" s="44">
        <v>0</v>
      </c>
      <c r="Z696" s="44">
        <v>0</v>
      </c>
      <c r="AA696" s="44">
        <v>0</v>
      </c>
    </row>
    <row r="697" spans="1:27" collapsed="1" x14ac:dyDescent="0.2">
      <c r="A697" s="98" t="s">
        <v>3088</v>
      </c>
      <c r="B697" s="28" t="str">
        <f>"28"&amp;"."&amp;$B$801&amp;"."&amp;$B$802</f>
        <v>28.08.2023</v>
      </c>
      <c r="C697" s="90" t="s">
        <v>76</v>
      </c>
      <c r="D697" s="91">
        <f>ROUND((D698)/1000,5)</f>
        <v>0</v>
      </c>
      <c r="E697" s="91">
        <f t="shared" ref="E697:AA697" si="399">ROUND((E698)/1000,5)</f>
        <v>1.4800000000000001E-2</v>
      </c>
      <c r="F697" s="91">
        <f t="shared" si="399"/>
        <v>5.5599999999999997E-2</v>
      </c>
      <c r="G697" s="91">
        <f t="shared" si="399"/>
        <v>0.14063000000000001</v>
      </c>
      <c r="H697" s="91">
        <f t="shared" si="399"/>
        <v>8.4040000000000004E-2</v>
      </c>
      <c r="I697" s="91">
        <f t="shared" si="399"/>
        <v>0.17068</v>
      </c>
      <c r="J697" s="91">
        <f t="shared" si="399"/>
        <v>0.21923999999999999</v>
      </c>
      <c r="K697" s="91">
        <f t="shared" si="399"/>
        <v>0.15376999999999999</v>
      </c>
      <c r="L697" s="91">
        <f t="shared" si="399"/>
        <v>0.30308000000000002</v>
      </c>
      <c r="M697" s="91">
        <f t="shared" si="399"/>
        <v>0.37573000000000001</v>
      </c>
      <c r="N697" s="91">
        <f t="shared" si="399"/>
        <v>0.26984000000000002</v>
      </c>
      <c r="O697" s="91">
        <f t="shared" si="399"/>
        <v>0.32990000000000003</v>
      </c>
      <c r="P697" s="91">
        <f t="shared" si="399"/>
        <v>6.5740000000000007E-2</v>
      </c>
      <c r="Q697" s="91">
        <f t="shared" si="399"/>
        <v>1.806E-2</v>
      </c>
      <c r="R697" s="91">
        <f t="shared" si="399"/>
        <v>0.10269</v>
      </c>
      <c r="S697" s="91">
        <f t="shared" si="399"/>
        <v>0.23401</v>
      </c>
      <c r="T697" s="91">
        <f t="shared" si="399"/>
        <v>0.12325999999999999</v>
      </c>
      <c r="U697" s="91">
        <f t="shared" si="399"/>
        <v>0.12756000000000001</v>
      </c>
      <c r="V697" s="91">
        <f t="shared" si="399"/>
        <v>0.19419</v>
      </c>
      <c r="W697" s="91">
        <f t="shared" si="399"/>
        <v>0.24088999999999999</v>
      </c>
      <c r="X697" s="91">
        <f t="shared" si="399"/>
        <v>8.6249999999999993E-2</v>
      </c>
      <c r="Y697" s="91">
        <f t="shared" si="399"/>
        <v>5.0000000000000002E-5</v>
      </c>
      <c r="Z697" s="91">
        <f t="shared" si="399"/>
        <v>0</v>
      </c>
      <c r="AA697" s="91">
        <f t="shared" si="399"/>
        <v>0</v>
      </c>
    </row>
    <row r="698" spans="1:27" ht="12.75" hidden="1" customHeight="1" outlineLevel="1" x14ac:dyDescent="0.2">
      <c r="A698" s="99" t="s">
        <v>3089</v>
      </c>
      <c r="B698" s="63" t="s">
        <v>238</v>
      </c>
      <c r="C698" s="43" t="s">
        <v>79</v>
      </c>
      <c r="D698" s="44">
        <v>0</v>
      </c>
      <c r="E698" s="44">
        <v>14.8</v>
      </c>
      <c r="F698" s="44">
        <v>55.6</v>
      </c>
      <c r="G698" s="44">
        <v>140.63</v>
      </c>
      <c r="H698" s="44">
        <v>84.04</v>
      </c>
      <c r="I698" s="44">
        <v>170.68</v>
      </c>
      <c r="J698" s="44">
        <v>219.24</v>
      </c>
      <c r="K698" s="44">
        <v>153.77000000000001</v>
      </c>
      <c r="L698" s="44">
        <v>303.08</v>
      </c>
      <c r="M698" s="44">
        <v>375.73</v>
      </c>
      <c r="N698" s="44">
        <v>269.83999999999997</v>
      </c>
      <c r="O698" s="44">
        <v>329.9</v>
      </c>
      <c r="P698" s="44">
        <v>65.739999999999995</v>
      </c>
      <c r="Q698" s="44">
        <v>18.059999999999999</v>
      </c>
      <c r="R698" s="44">
        <v>102.69</v>
      </c>
      <c r="S698" s="44">
        <v>234.01</v>
      </c>
      <c r="T698" s="44">
        <v>123.26</v>
      </c>
      <c r="U698" s="44">
        <v>127.56</v>
      </c>
      <c r="V698" s="44">
        <v>194.19</v>
      </c>
      <c r="W698" s="44">
        <v>240.89</v>
      </c>
      <c r="X698" s="44">
        <v>86.25</v>
      </c>
      <c r="Y698" s="44">
        <v>0.05</v>
      </c>
      <c r="Z698" s="44">
        <v>0</v>
      </c>
      <c r="AA698" s="44">
        <v>0</v>
      </c>
    </row>
    <row r="699" spans="1:27" collapsed="1" x14ac:dyDescent="0.2">
      <c r="A699" s="98" t="s">
        <v>3090</v>
      </c>
      <c r="B699" s="28" t="str">
        <f>"29"&amp;"."&amp;$B$801&amp;"."&amp;$B$802</f>
        <v>29.08.2023</v>
      </c>
      <c r="C699" s="90" t="s">
        <v>76</v>
      </c>
      <c r="D699" s="91">
        <f>ROUND((D700)/1000,5)</f>
        <v>0</v>
      </c>
      <c r="E699" s="91">
        <f t="shared" ref="E699:AA699" si="400">ROUND((E700)/1000,5)</f>
        <v>0</v>
      </c>
      <c r="F699" s="91">
        <f t="shared" si="400"/>
        <v>0.13991999999999999</v>
      </c>
      <c r="G699" s="91">
        <f t="shared" si="400"/>
        <v>0.15043000000000001</v>
      </c>
      <c r="H699" s="91">
        <f t="shared" si="400"/>
        <v>0.18518000000000001</v>
      </c>
      <c r="I699" s="91">
        <f t="shared" si="400"/>
        <v>0.17221</v>
      </c>
      <c r="J699" s="91">
        <f t="shared" si="400"/>
        <v>0.27882000000000001</v>
      </c>
      <c r="K699" s="91">
        <f t="shared" si="400"/>
        <v>0.40156999999999998</v>
      </c>
      <c r="L699" s="91">
        <f t="shared" si="400"/>
        <v>0.44217000000000001</v>
      </c>
      <c r="M699" s="91">
        <f t="shared" si="400"/>
        <v>0.40569</v>
      </c>
      <c r="N699" s="91">
        <f t="shared" si="400"/>
        <v>0.46672999999999998</v>
      </c>
      <c r="O699" s="91">
        <f t="shared" si="400"/>
        <v>0.26350000000000001</v>
      </c>
      <c r="P699" s="91">
        <f t="shared" si="400"/>
        <v>0.28942000000000001</v>
      </c>
      <c r="Q699" s="91">
        <f t="shared" si="400"/>
        <v>0.35811999999999999</v>
      </c>
      <c r="R699" s="91">
        <f t="shared" si="400"/>
        <v>0.34072000000000002</v>
      </c>
      <c r="S699" s="91">
        <f t="shared" si="400"/>
        <v>0.44663000000000003</v>
      </c>
      <c r="T699" s="91">
        <f t="shared" si="400"/>
        <v>0.44861000000000001</v>
      </c>
      <c r="U699" s="91">
        <f t="shared" si="400"/>
        <v>0.49698999999999999</v>
      </c>
      <c r="V699" s="91">
        <f t="shared" si="400"/>
        <v>0.83811999999999998</v>
      </c>
      <c r="W699" s="91">
        <f t="shared" si="400"/>
        <v>2.6568399999999999</v>
      </c>
      <c r="X699" s="91">
        <f t="shared" si="400"/>
        <v>0.37859999999999999</v>
      </c>
      <c r="Y699" s="91">
        <f t="shared" si="400"/>
        <v>5.3310000000000003E-2</v>
      </c>
      <c r="Z699" s="91">
        <f t="shared" si="400"/>
        <v>4.8900000000000002E-3</v>
      </c>
      <c r="AA699" s="91">
        <f t="shared" si="400"/>
        <v>0.11092</v>
      </c>
    </row>
    <row r="700" spans="1:27" ht="12.75" hidden="1" customHeight="1" outlineLevel="1" x14ac:dyDescent="0.2">
      <c r="A700" s="99" t="s">
        <v>3091</v>
      </c>
      <c r="B700" s="63" t="s">
        <v>238</v>
      </c>
      <c r="C700" s="43" t="s">
        <v>79</v>
      </c>
      <c r="D700" s="44">
        <v>0</v>
      </c>
      <c r="E700" s="44">
        <v>0</v>
      </c>
      <c r="F700" s="44">
        <v>139.91999999999999</v>
      </c>
      <c r="G700" s="44">
        <v>150.43</v>
      </c>
      <c r="H700" s="44">
        <v>185.18</v>
      </c>
      <c r="I700" s="44">
        <v>172.21</v>
      </c>
      <c r="J700" s="44">
        <v>278.82</v>
      </c>
      <c r="K700" s="44">
        <v>401.57</v>
      </c>
      <c r="L700" s="44">
        <v>442.17</v>
      </c>
      <c r="M700" s="44">
        <v>405.69</v>
      </c>
      <c r="N700" s="44">
        <v>466.73</v>
      </c>
      <c r="O700" s="44">
        <v>263.5</v>
      </c>
      <c r="P700" s="44">
        <v>289.42</v>
      </c>
      <c r="Q700" s="44">
        <v>358.12</v>
      </c>
      <c r="R700" s="44">
        <v>340.72</v>
      </c>
      <c r="S700" s="44">
        <v>446.63</v>
      </c>
      <c r="T700" s="44">
        <v>448.61</v>
      </c>
      <c r="U700" s="44">
        <v>496.99</v>
      </c>
      <c r="V700" s="44">
        <v>838.12</v>
      </c>
      <c r="W700" s="44">
        <v>2656.84</v>
      </c>
      <c r="X700" s="44">
        <v>378.6</v>
      </c>
      <c r="Y700" s="44">
        <v>53.31</v>
      </c>
      <c r="Z700" s="44">
        <v>4.8899999999999997</v>
      </c>
      <c r="AA700" s="44">
        <v>110.92</v>
      </c>
    </row>
    <row r="701" spans="1:27" collapsed="1" x14ac:dyDescent="0.2">
      <c r="A701" s="98" t="s">
        <v>3092</v>
      </c>
      <c r="B701" s="28" t="str">
        <f>"30"&amp;"."&amp;$B$801&amp;"."&amp;$B$802</f>
        <v>30.08.2023</v>
      </c>
      <c r="C701" s="90" t="s">
        <v>76</v>
      </c>
      <c r="D701" s="91">
        <f>ROUND((D702)/1000,5)</f>
        <v>0</v>
      </c>
      <c r="E701" s="91">
        <f t="shared" ref="E701:AA701" si="401">ROUND((E702)/1000,5)</f>
        <v>0</v>
      </c>
      <c r="F701" s="91">
        <f t="shared" si="401"/>
        <v>0</v>
      </c>
      <c r="G701" s="91">
        <f t="shared" si="401"/>
        <v>8.0999999999999996E-4</v>
      </c>
      <c r="H701" s="91">
        <f t="shared" si="401"/>
        <v>4.02E-2</v>
      </c>
      <c r="I701" s="91">
        <f t="shared" si="401"/>
        <v>0</v>
      </c>
      <c r="J701" s="91">
        <f t="shared" si="401"/>
        <v>8.7510000000000004E-2</v>
      </c>
      <c r="K701" s="91">
        <f t="shared" si="401"/>
        <v>6.5930000000000002E-2</v>
      </c>
      <c r="L701" s="91">
        <f t="shared" si="401"/>
        <v>4.0000000000000003E-5</v>
      </c>
      <c r="M701" s="91">
        <f t="shared" si="401"/>
        <v>5.3839999999999999E-2</v>
      </c>
      <c r="N701" s="91">
        <f t="shared" si="401"/>
        <v>7.4899999999999994E-2</v>
      </c>
      <c r="O701" s="91">
        <f t="shared" si="401"/>
        <v>4.9360000000000001E-2</v>
      </c>
      <c r="P701" s="91">
        <f t="shared" si="401"/>
        <v>2.2899999999999999E-3</v>
      </c>
      <c r="Q701" s="91">
        <f t="shared" si="401"/>
        <v>6.1129999999999997E-2</v>
      </c>
      <c r="R701" s="91">
        <f t="shared" si="401"/>
        <v>0</v>
      </c>
      <c r="S701" s="91">
        <f t="shared" si="401"/>
        <v>0</v>
      </c>
      <c r="T701" s="91">
        <f t="shared" si="401"/>
        <v>0</v>
      </c>
      <c r="U701" s="91">
        <f t="shared" si="401"/>
        <v>0</v>
      </c>
      <c r="V701" s="91">
        <f t="shared" si="401"/>
        <v>0</v>
      </c>
      <c r="W701" s="91">
        <f t="shared" si="401"/>
        <v>0</v>
      </c>
      <c r="X701" s="91">
        <f t="shared" si="401"/>
        <v>0</v>
      </c>
      <c r="Y701" s="91">
        <f t="shared" si="401"/>
        <v>0</v>
      </c>
      <c r="Z701" s="91">
        <f t="shared" si="401"/>
        <v>0</v>
      </c>
      <c r="AA701" s="91">
        <f t="shared" si="401"/>
        <v>0</v>
      </c>
    </row>
    <row r="702" spans="1:27" ht="12.75" hidden="1" customHeight="1" outlineLevel="1" x14ac:dyDescent="0.2">
      <c r="A702" s="99" t="s">
        <v>3093</v>
      </c>
      <c r="B702" s="63" t="s">
        <v>238</v>
      </c>
      <c r="C702" s="43" t="s">
        <v>79</v>
      </c>
      <c r="D702" s="44">
        <v>0</v>
      </c>
      <c r="E702" s="44">
        <v>0</v>
      </c>
      <c r="F702" s="44">
        <v>0</v>
      </c>
      <c r="G702" s="44">
        <v>0.81</v>
      </c>
      <c r="H702" s="44">
        <v>40.200000000000003</v>
      </c>
      <c r="I702" s="44">
        <v>0</v>
      </c>
      <c r="J702" s="44">
        <v>87.51</v>
      </c>
      <c r="K702" s="44">
        <v>65.930000000000007</v>
      </c>
      <c r="L702" s="44">
        <v>0.04</v>
      </c>
      <c r="M702" s="44">
        <v>53.84</v>
      </c>
      <c r="N702" s="44">
        <v>74.900000000000006</v>
      </c>
      <c r="O702" s="44">
        <v>49.36</v>
      </c>
      <c r="P702" s="44">
        <v>2.29</v>
      </c>
      <c r="Q702" s="44">
        <v>61.13</v>
      </c>
      <c r="R702" s="44">
        <v>0</v>
      </c>
      <c r="S702" s="44">
        <v>0</v>
      </c>
      <c r="T702" s="44">
        <v>0</v>
      </c>
      <c r="U702" s="44">
        <v>0</v>
      </c>
      <c r="V702" s="44">
        <v>0</v>
      </c>
      <c r="W702" s="44">
        <v>0</v>
      </c>
      <c r="X702" s="44">
        <v>0</v>
      </c>
      <c r="Y702" s="44">
        <v>0</v>
      </c>
      <c r="Z702" s="44">
        <v>0</v>
      </c>
      <c r="AA702" s="44">
        <v>0</v>
      </c>
    </row>
    <row r="703" spans="1:27" collapsed="1" x14ac:dyDescent="0.2">
      <c r="A703" s="98" t="s">
        <v>3094</v>
      </c>
      <c r="B703" s="28" t="str">
        <f>"31"&amp;"."&amp;$B$801&amp;"."&amp;$B$802</f>
        <v>31.08.2023</v>
      </c>
      <c r="C703" s="90" t="s">
        <v>76</v>
      </c>
      <c r="D703" s="91">
        <f>ROUND((D704)/1000,5)</f>
        <v>0</v>
      </c>
      <c r="E703" s="91">
        <f t="shared" ref="E703:AA703" si="402">ROUND((E704)/1000,5)</f>
        <v>0</v>
      </c>
      <c r="F703" s="91">
        <f t="shared" si="402"/>
        <v>0</v>
      </c>
      <c r="G703" s="91">
        <f t="shared" si="402"/>
        <v>0</v>
      </c>
      <c r="H703" s="91">
        <f t="shared" si="402"/>
        <v>0</v>
      </c>
      <c r="I703" s="91">
        <f t="shared" si="402"/>
        <v>0.11502</v>
      </c>
      <c r="J703" s="91">
        <f t="shared" si="402"/>
        <v>6.019E-2</v>
      </c>
      <c r="K703" s="91">
        <f t="shared" si="402"/>
        <v>0.10357</v>
      </c>
      <c r="L703" s="91">
        <f t="shared" si="402"/>
        <v>0.20566999999999999</v>
      </c>
      <c r="M703" s="91">
        <f t="shared" si="402"/>
        <v>0.15311</v>
      </c>
      <c r="N703" s="91">
        <f t="shared" si="402"/>
        <v>6.7180000000000004E-2</v>
      </c>
      <c r="O703" s="91">
        <f t="shared" si="402"/>
        <v>0.12114</v>
      </c>
      <c r="P703" s="91">
        <f t="shared" si="402"/>
        <v>0.16503999999999999</v>
      </c>
      <c r="Q703" s="91">
        <f t="shared" si="402"/>
        <v>0.17638999999999999</v>
      </c>
      <c r="R703" s="91">
        <f t="shared" si="402"/>
        <v>5.407E-2</v>
      </c>
      <c r="S703" s="91">
        <f t="shared" si="402"/>
        <v>7.6960000000000001E-2</v>
      </c>
      <c r="T703" s="91">
        <f t="shared" si="402"/>
        <v>8.6389999999999995E-2</v>
      </c>
      <c r="U703" s="91">
        <f t="shared" si="402"/>
        <v>9.8970000000000002E-2</v>
      </c>
      <c r="V703" s="91">
        <f t="shared" si="402"/>
        <v>9.9470000000000003E-2</v>
      </c>
      <c r="W703" s="91">
        <f t="shared" si="402"/>
        <v>0.17393</v>
      </c>
      <c r="X703" s="91">
        <f t="shared" si="402"/>
        <v>3.27E-2</v>
      </c>
      <c r="Y703" s="91">
        <f t="shared" si="402"/>
        <v>0</v>
      </c>
      <c r="Z703" s="91">
        <f t="shared" si="402"/>
        <v>0</v>
      </c>
      <c r="AA703" s="91">
        <f t="shared" si="402"/>
        <v>0</v>
      </c>
    </row>
    <row r="704" spans="1:27" ht="12.75" hidden="1" customHeight="1" outlineLevel="1" x14ac:dyDescent="0.2">
      <c r="A704" s="99" t="s">
        <v>3095</v>
      </c>
      <c r="B704" s="63" t="s">
        <v>238</v>
      </c>
      <c r="C704" s="43" t="s">
        <v>79</v>
      </c>
      <c r="D704" s="44">
        <v>0</v>
      </c>
      <c r="E704" s="44">
        <v>0</v>
      </c>
      <c r="F704" s="44">
        <v>0</v>
      </c>
      <c r="G704" s="44">
        <v>0</v>
      </c>
      <c r="H704" s="44">
        <v>0</v>
      </c>
      <c r="I704" s="44">
        <v>115.02</v>
      </c>
      <c r="J704" s="44">
        <v>60.19</v>
      </c>
      <c r="K704" s="44">
        <v>103.57</v>
      </c>
      <c r="L704" s="44">
        <v>205.67</v>
      </c>
      <c r="M704" s="44">
        <v>153.11000000000001</v>
      </c>
      <c r="N704" s="44">
        <v>67.180000000000007</v>
      </c>
      <c r="O704" s="44">
        <v>121.14</v>
      </c>
      <c r="P704" s="44">
        <v>165.04</v>
      </c>
      <c r="Q704" s="44">
        <v>176.39</v>
      </c>
      <c r="R704" s="44">
        <v>54.07</v>
      </c>
      <c r="S704" s="44">
        <v>76.959999999999994</v>
      </c>
      <c r="T704" s="44">
        <v>86.39</v>
      </c>
      <c r="U704" s="44">
        <v>98.97</v>
      </c>
      <c r="V704" s="44">
        <v>99.47</v>
      </c>
      <c r="W704" s="44">
        <v>173.93</v>
      </c>
      <c r="X704" s="44">
        <v>32.700000000000003</v>
      </c>
      <c r="Y704" s="44">
        <v>0</v>
      </c>
      <c r="Z704" s="44">
        <v>0</v>
      </c>
      <c r="AA704" s="44">
        <v>0</v>
      </c>
    </row>
    <row r="705" spans="1:27" collapsed="1" x14ac:dyDescent="0.2">
      <c r="B705" s="101" t="s">
        <v>392</v>
      </c>
    </row>
    <row r="706" spans="1:27" x14ac:dyDescent="0.2">
      <c r="B706" s="101" t="s">
        <v>392</v>
      </c>
    </row>
    <row r="707" spans="1:27" x14ac:dyDescent="0.2">
      <c r="A707" s="175" t="s">
        <v>2340</v>
      </c>
      <c r="B707" s="176"/>
      <c r="C707" s="176"/>
      <c r="D707" s="176"/>
      <c r="E707" s="176"/>
      <c r="F707" s="176"/>
      <c r="G707" s="176"/>
      <c r="H707" s="176"/>
      <c r="I707" s="176"/>
      <c r="J707" s="176"/>
      <c r="K707" s="176"/>
      <c r="L707" s="176"/>
      <c r="M707" s="176"/>
      <c r="N707" s="176"/>
      <c r="O707" s="176"/>
      <c r="P707" s="176"/>
      <c r="Q707" s="176"/>
      <c r="R707" s="176"/>
      <c r="S707" s="176"/>
      <c r="T707" s="176"/>
      <c r="U707" s="176"/>
      <c r="V707" s="176"/>
      <c r="W707" s="176"/>
      <c r="X707" s="176"/>
      <c r="Y707" s="176"/>
      <c r="Z707" s="176"/>
      <c r="AA707" s="177"/>
    </row>
    <row r="708" spans="1:27" ht="25.5" x14ac:dyDescent="0.2">
      <c r="A708" s="26" t="s">
        <v>64</v>
      </c>
      <c r="B708" s="27" t="s">
        <v>210</v>
      </c>
      <c r="C708" s="26" t="s">
        <v>211</v>
      </c>
      <c r="D708" s="27" t="s">
        <v>212</v>
      </c>
      <c r="E708" s="27" t="s">
        <v>213</v>
      </c>
      <c r="F708" s="27" t="s">
        <v>214</v>
      </c>
      <c r="G708" s="27" t="s">
        <v>215</v>
      </c>
      <c r="H708" s="27" t="s">
        <v>216</v>
      </c>
      <c r="I708" s="27" t="s">
        <v>217</v>
      </c>
      <c r="J708" s="27" t="s">
        <v>218</v>
      </c>
      <c r="K708" s="27" t="s">
        <v>219</v>
      </c>
      <c r="L708" s="27" t="s">
        <v>220</v>
      </c>
      <c r="M708" s="27" t="s">
        <v>221</v>
      </c>
      <c r="N708" s="27" t="s">
        <v>222</v>
      </c>
      <c r="O708" s="27" t="s">
        <v>223</v>
      </c>
      <c r="P708" s="27" t="s">
        <v>224</v>
      </c>
      <c r="Q708" s="27" t="s">
        <v>225</v>
      </c>
      <c r="R708" s="27" t="s">
        <v>226</v>
      </c>
      <c r="S708" s="27" t="s">
        <v>227</v>
      </c>
      <c r="T708" s="27" t="s">
        <v>228</v>
      </c>
      <c r="U708" s="27" t="s">
        <v>229</v>
      </c>
      <c r="V708" s="27" t="s">
        <v>230</v>
      </c>
      <c r="W708" s="27" t="s">
        <v>231</v>
      </c>
      <c r="X708" s="27" t="s">
        <v>232</v>
      </c>
      <c r="Y708" s="27" t="s">
        <v>233</v>
      </c>
      <c r="Z708" s="27" t="s">
        <v>234</v>
      </c>
      <c r="AA708" s="27" t="s">
        <v>235</v>
      </c>
    </row>
    <row r="709" spans="1:27" x14ac:dyDescent="0.2">
      <c r="A709" s="98" t="s">
        <v>3096</v>
      </c>
      <c r="B709" s="28" t="str">
        <f>"01"&amp;"."&amp;$B$801&amp;"."&amp;$B$802</f>
        <v>01.08.2023</v>
      </c>
      <c r="C709" s="90" t="s">
        <v>76</v>
      </c>
      <c r="D709" s="91">
        <f>ROUND((D710)/1000,5)</f>
        <v>9.5560000000000006E-2</v>
      </c>
      <c r="E709" s="91">
        <f t="shared" ref="E709:AA709" si="403">ROUND((E710)/1000,5)</f>
        <v>7.6999999999999996E-4</v>
      </c>
      <c r="F709" s="91">
        <f t="shared" si="403"/>
        <v>0</v>
      </c>
      <c r="G709" s="91">
        <f t="shared" si="403"/>
        <v>0</v>
      </c>
      <c r="H709" s="91">
        <f t="shared" si="403"/>
        <v>0</v>
      </c>
      <c r="I709" s="91">
        <f t="shared" si="403"/>
        <v>0</v>
      </c>
      <c r="J709" s="91">
        <f t="shared" si="403"/>
        <v>0</v>
      </c>
      <c r="K709" s="91">
        <f t="shared" si="403"/>
        <v>0</v>
      </c>
      <c r="L709" s="91">
        <f t="shared" si="403"/>
        <v>0</v>
      </c>
      <c r="M709" s="91">
        <f t="shared" si="403"/>
        <v>1.0000000000000001E-5</v>
      </c>
      <c r="N709" s="91">
        <f t="shared" si="403"/>
        <v>4.4999999999999999E-4</v>
      </c>
      <c r="O709" s="91">
        <f t="shared" si="403"/>
        <v>7.6999999999999996E-4</v>
      </c>
      <c r="P709" s="91">
        <f t="shared" si="403"/>
        <v>3.3E-4</v>
      </c>
      <c r="Q709" s="91">
        <f t="shared" si="403"/>
        <v>5.0000000000000002E-5</v>
      </c>
      <c r="R709" s="91">
        <f t="shared" si="403"/>
        <v>9.5E-4</v>
      </c>
      <c r="S709" s="91">
        <f t="shared" si="403"/>
        <v>8.5999999999999998E-4</v>
      </c>
      <c r="T709" s="91">
        <f t="shared" si="403"/>
        <v>0</v>
      </c>
      <c r="U709" s="91">
        <f t="shared" si="403"/>
        <v>0</v>
      </c>
      <c r="V709" s="91">
        <f t="shared" si="403"/>
        <v>0</v>
      </c>
      <c r="W709" s="91">
        <f t="shared" si="403"/>
        <v>0</v>
      </c>
      <c r="X709" s="91">
        <f t="shared" si="403"/>
        <v>0</v>
      </c>
      <c r="Y709" s="91">
        <f t="shared" si="403"/>
        <v>1.6820000000000002E-2</v>
      </c>
      <c r="Z709" s="91">
        <f t="shared" si="403"/>
        <v>0.28512999999999999</v>
      </c>
      <c r="AA709" s="91">
        <f t="shared" si="403"/>
        <v>7.9350000000000004E-2</v>
      </c>
    </row>
    <row r="710" spans="1:27" ht="12.75" hidden="1" customHeight="1" outlineLevel="1" x14ac:dyDescent="0.2">
      <c r="A710" s="99" t="s">
        <v>3097</v>
      </c>
      <c r="B710" s="63" t="s">
        <v>238</v>
      </c>
      <c r="C710" s="43" t="s">
        <v>79</v>
      </c>
      <c r="D710" s="44">
        <v>95.56</v>
      </c>
      <c r="E710" s="44">
        <v>0.77</v>
      </c>
      <c r="F710" s="44">
        <v>0</v>
      </c>
      <c r="G710" s="44">
        <v>0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0.01</v>
      </c>
      <c r="N710" s="44">
        <v>0.45</v>
      </c>
      <c r="O710" s="44">
        <v>0.77</v>
      </c>
      <c r="P710" s="44">
        <v>0.33</v>
      </c>
      <c r="Q710" s="44">
        <v>0.05</v>
      </c>
      <c r="R710" s="44">
        <v>0.95</v>
      </c>
      <c r="S710" s="44">
        <v>0.86</v>
      </c>
      <c r="T710" s="44">
        <v>0</v>
      </c>
      <c r="U710" s="44">
        <v>0</v>
      </c>
      <c r="V710" s="44">
        <v>0</v>
      </c>
      <c r="W710" s="44">
        <v>0</v>
      </c>
      <c r="X710" s="44">
        <v>0</v>
      </c>
      <c r="Y710" s="44">
        <v>16.82</v>
      </c>
      <c r="Z710" s="44">
        <v>285.13</v>
      </c>
      <c r="AA710" s="44">
        <v>79.349999999999994</v>
      </c>
    </row>
    <row r="711" spans="1:27" collapsed="1" x14ac:dyDescent="0.2">
      <c r="A711" s="98" t="s">
        <v>3098</v>
      </c>
      <c r="B711" s="28" t="str">
        <f>"02"&amp;"."&amp;$B$801&amp;"."&amp;$B$802</f>
        <v>02.08.2023</v>
      </c>
      <c r="C711" s="90" t="s">
        <v>76</v>
      </c>
      <c r="D711" s="91">
        <f>ROUND((D712)/1000,5)</f>
        <v>0.23066999999999999</v>
      </c>
      <c r="E711" s="91">
        <f t="shared" ref="E711:AA711" si="404">ROUND((E712)/1000,5)</f>
        <v>0.14344000000000001</v>
      </c>
      <c r="F711" s="91">
        <f t="shared" si="404"/>
        <v>3.2239999999999998E-2</v>
      </c>
      <c r="G711" s="91">
        <f t="shared" si="404"/>
        <v>1.7000000000000001E-4</v>
      </c>
      <c r="H711" s="91">
        <f t="shared" si="404"/>
        <v>0</v>
      </c>
      <c r="I711" s="91">
        <f t="shared" si="404"/>
        <v>0</v>
      </c>
      <c r="J711" s="91">
        <f t="shared" si="404"/>
        <v>0</v>
      </c>
      <c r="K711" s="91">
        <f t="shared" si="404"/>
        <v>0</v>
      </c>
      <c r="L711" s="91">
        <f t="shared" si="404"/>
        <v>0</v>
      </c>
      <c r="M711" s="91">
        <f t="shared" si="404"/>
        <v>1E-4</v>
      </c>
      <c r="N711" s="91">
        <f t="shared" si="404"/>
        <v>2.4000000000000001E-4</v>
      </c>
      <c r="O711" s="91">
        <f t="shared" si="404"/>
        <v>0</v>
      </c>
      <c r="P711" s="91">
        <f t="shared" si="404"/>
        <v>2.0000000000000002E-5</v>
      </c>
      <c r="Q711" s="91">
        <f t="shared" si="404"/>
        <v>1.7000000000000001E-4</v>
      </c>
      <c r="R711" s="91">
        <f t="shared" si="404"/>
        <v>0</v>
      </c>
      <c r="S711" s="91">
        <f t="shared" si="404"/>
        <v>0</v>
      </c>
      <c r="T711" s="91">
        <f t="shared" si="404"/>
        <v>0</v>
      </c>
      <c r="U711" s="91">
        <f t="shared" si="404"/>
        <v>1.0000000000000001E-5</v>
      </c>
      <c r="V711" s="91">
        <f t="shared" si="404"/>
        <v>1.75E-3</v>
      </c>
      <c r="W711" s="91">
        <f t="shared" si="404"/>
        <v>1.48E-3</v>
      </c>
      <c r="X711" s="91">
        <f t="shared" si="404"/>
        <v>0</v>
      </c>
      <c r="Y711" s="91">
        <f t="shared" si="404"/>
        <v>9.6430000000000002E-2</v>
      </c>
      <c r="Z711" s="91">
        <f t="shared" si="404"/>
        <v>0.26204</v>
      </c>
      <c r="AA711" s="91">
        <f t="shared" si="404"/>
        <v>0.22450999999999999</v>
      </c>
    </row>
    <row r="712" spans="1:27" ht="12.75" hidden="1" customHeight="1" outlineLevel="1" x14ac:dyDescent="0.2">
      <c r="A712" s="99" t="s">
        <v>3099</v>
      </c>
      <c r="B712" s="63" t="s">
        <v>238</v>
      </c>
      <c r="C712" s="43" t="s">
        <v>79</v>
      </c>
      <c r="D712" s="44">
        <v>230.67</v>
      </c>
      <c r="E712" s="44">
        <v>143.44</v>
      </c>
      <c r="F712" s="44">
        <v>32.24</v>
      </c>
      <c r="G712" s="44">
        <v>0.17</v>
      </c>
      <c r="H712" s="44">
        <v>0</v>
      </c>
      <c r="I712" s="44">
        <v>0</v>
      </c>
      <c r="J712" s="44">
        <v>0</v>
      </c>
      <c r="K712" s="44">
        <v>0</v>
      </c>
      <c r="L712" s="44">
        <v>0</v>
      </c>
      <c r="M712" s="44">
        <v>0.1</v>
      </c>
      <c r="N712" s="44">
        <v>0.24</v>
      </c>
      <c r="O712" s="44">
        <v>0</v>
      </c>
      <c r="P712" s="44">
        <v>0.02</v>
      </c>
      <c r="Q712" s="44">
        <v>0.17</v>
      </c>
      <c r="R712" s="44">
        <v>0</v>
      </c>
      <c r="S712" s="44">
        <v>0</v>
      </c>
      <c r="T712" s="44">
        <v>0</v>
      </c>
      <c r="U712" s="44">
        <v>0.01</v>
      </c>
      <c r="V712" s="44">
        <v>1.75</v>
      </c>
      <c r="W712" s="44">
        <v>1.48</v>
      </c>
      <c r="X712" s="44">
        <v>0</v>
      </c>
      <c r="Y712" s="44">
        <v>96.43</v>
      </c>
      <c r="Z712" s="44">
        <v>262.04000000000002</v>
      </c>
      <c r="AA712" s="44">
        <v>224.51</v>
      </c>
    </row>
    <row r="713" spans="1:27" collapsed="1" x14ac:dyDescent="0.2">
      <c r="A713" s="98" t="s">
        <v>3100</v>
      </c>
      <c r="B713" s="28" t="str">
        <f>"03"&amp;"."&amp;$B$801&amp;"."&amp;$B$802</f>
        <v>03.08.2023</v>
      </c>
      <c r="C713" s="90" t="s">
        <v>76</v>
      </c>
      <c r="D713" s="91">
        <f>ROUND((D714)/1000,5)</f>
        <v>0.23919000000000001</v>
      </c>
      <c r="E713" s="91">
        <f t="shared" ref="E713:AA713" si="405">ROUND((E714)/1000,5)</f>
        <v>0.35187000000000002</v>
      </c>
      <c r="F713" s="91">
        <f t="shared" si="405"/>
        <v>6.5890000000000004E-2</v>
      </c>
      <c r="G713" s="91">
        <f t="shared" si="405"/>
        <v>3.918E-2</v>
      </c>
      <c r="H713" s="91">
        <f t="shared" si="405"/>
        <v>4.6519999999999999E-2</v>
      </c>
      <c r="I713" s="91">
        <f t="shared" si="405"/>
        <v>0</v>
      </c>
      <c r="J713" s="91">
        <f t="shared" si="405"/>
        <v>0</v>
      </c>
      <c r="K713" s="91">
        <f t="shared" si="405"/>
        <v>0</v>
      </c>
      <c r="L713" s="91">
        <f t="shared" si="405"/>
        <v>0</v>
      </c>
      <c r="M713" s="91">
        <f t="shared" si="405"/>
        <v>0</v>
      </c>
      <c r="N713" s="91">
        <f t="shared" si="405"/>
        <v>0</v>
      </c>
      <c r="O713" s="91">
        <f t="shared" si="405"/>
        <v>4.4999999999999999E-4</v>
      </c>
      <c r="P713" s="91">
        <f t="shared" si="405"/>
        <v>0</v>
      </c>
      <c r="Q713" s="91">
        <f t="shared" si="405"/>
        <v>0</v>
      </c>
      <c r="R713" s="91">
        <f t="shared" si="405"/>
        <v>0</v>
      </c>
      <c r="S713" s="91">
        <f t="shared" si="405"/>
        <v>0</v>
      </c>
      <c r="T713" s="91">
        <f t="shared" si="405"/>
        <v>0</v>
      </c>
      <c r="U713" s="91">
        <f t="shared" si="405"/>
        <v>2.3600000000000001E-3</v>
      </c>
      <c r="V713" s="91">
        <f t="shared" si="405"/>
        <v>0</v>
      </c>
      <c r="W713" s="91">
        <f t="shared" si="405"/>
        <v>0</v>
      </c>
      <c r="X713" s="91">
        <f t="shared" si="405"/>
        <v>0</v>
      </c>
      <c r="Y713" s="91">
        <f t="shared" si="405"/>
        <v>8.7590000000000001E-2</v>
      </c>
      <c r="Z713" s="91">
        <f t="shared" si="405"/>
        <v>0.32504</v>
      </c>
      <c r="AA713" s="91">
        <f t="shared" si="405"/>
        <v>0.18124000000000001</v>
      </c>
    </row>
    <row r="714" spans="1:27" ht="12.75" hidden="1" customHeight="1" outlineLevel="1" x14ac:dyDescent="0.2">
      <c r="A714" s="99" t="s">
        <v>3101</v>
      </c>
      <c r="B714" s="63" t="s">
        <v>238</v>
      </c>
      <c r="C714" s="43" t="s">
        <v>79</v>
      </c>
      <c r="D714" s="44">
        <v>239.19</v>
      </c>
      <c r="E714" s="44">
        <v>351.87</v>
      </c>
      <c r="F714" s="44">
        <v>65.89</v>
      </c>
      <c r="G714" s="44">
        <v>39.18</v>
      </c>
      <c r="H714" s="44">
        <v>46.52</v>
      </c>
      <c r="I714" s="44">
        <v>0</v>
      </c>
      <c r="J714" s="44">
        <v>0</v>
      </c>
      <c r="K714" s="44">
        <v>0</v>
      </c>
      <c r="L714" s="44">
        <v>0</v>
      </c>
      <c r="M714" s="44">
        <v>0</v>
      </c>
      <c r="N714" s="44">
        <v>0</v>
      </c>
      <c r="O714" s="44">
        <v>0.45</v>
      </c>
      <c r="P714" s="44">
        <v>0</v>
      </c>
      <c r="Q714" s="44">
        <v>0</v>
      </c>
      <c r="R714" s="44">
        <v>0</v>
      </c>
      <c r="S714" s="44">
        <v>0</v>
      </c>
      <c r="T714" s="44">
        <v>0</v>
      </c>
      <c r="U714" s="44">
        <v>2.36</v>
      </c>
      <c r="V714" s="44">
        <v>0</v>
      </c>
      <c r="W714" s="44">
        <v>0</v>
      </c>
      <c r="X714" s="44">
        <v>0</v>
      </c>
      <c r="Y714" s="44">
        <v>87.59</v>
      </c>
      <c r="Z714" s="44">
        <v>325.04000000000002</v>
      </c>
      <c r="AA714" s="44">
        <v>181.24</v>
      </c>
    </row>
    <row r="715" spans="1:27" collapsed="1" x14ac:dyDescent="0.2">
      <c r="A715" s="98" t="s">
        <v>3102</v>
      </c>
      <c r="B715" s="28" t="str">
        <f>"04"&amp;"."&amp;$B$801&amp;"."&amp;$B$802</f>
        <v>04.08.2023</v>
      </c>
      <c r="C715" s="90" t="s">
        <v>76</v>
      </c>
      <c r="D715" s="91">
        <f>ROUND((D716)/1000,5)</f>
        <v>0.218</v>
      </c>
      <c r="E715" s="91">
        <f t="shared" ref="E715:AA715" si="406">ROUND((E716)/1000,5)</f>
        <v>8.4849999999999995E-2</v>
      </c>
      <c r="F715" s="91">
        <f t="shared" si="406"/>
        <v>0</v>
      </c>
      <c r="G715" s="91">
        <f t="shared" si="406"/>
        <v>0</v>
      </c>
      <c r="H715" s="91">
        <f t="shared" si="406"/>
        <v>0</v>
      </c>
      <c r="I715" s="91">
        <f t="shared" si="406"/>
        <v>0</v>
      </c>
      <c r="J715" s="91">
        <f t="shared" si="406"/>
        <v>0</v>
      </c>
      <c r="K715" s="91">
        <f t="shared" si="406"/>
        <v>0.60099000000000002</v>
      </c>
      <c r="L715" s="91">
        <f t="shared" si="406"/>
        <v>0.74907000000000001</v>
      </c>
      <c r="M715" s="91">
        <f t="shared" si="406"/>
        <v>0.69357000000000002</v>
      </c>
      <c r="N715" s="91">
        <f t="shared" si="406"/>
        <v>0.73151999999999995</v>
      </c>
      <c r="O715" s="91">
        <f t="shared" si="406"/>
        <v>0.69789999999999996</v>
      </c>
      <c r="P715" s="91">
        <f t="shared" si="406"/>
        <v>3.1210000000000002E-2</v>
      </c>
      <c r="Q715" s="91">
        <f t="shared" si="406"/>
        <v>0</v>
      </c>
      <c r="R715" s="91">
        <f t="shared" si="406"/>
        <v>0</v>
      </c>
      <c r="S715" s="91">
        <f t="shared" si="406"/>
        <v>8.8050000000000003E-2</v>
      </c>
      <c r="T715" s="91">
        <f t="shared" si="406"/>
        <v>0.38141000000000003</v>
      </c>
      <c r="U715" s="91">
        <f t="shared" si="406"/>
        <v>0.69813999999999998</v>
      </c>
      <c r="V715" s="91">
        <f t="shared" si="406"/>
        <v>0.58916999999999997</v>
      </c>
      <c r="W715" s="91">
        <f t="shared" si="406"/>
        <v>0.49654999999999999</v>
      </c>
      <c r="X715" s="91">
        <f t="shared" si="406"/>
        <v>0.61850000000000005</v>
      </c>
      <c r="Y715" s="91">
        <f t="shared" si="406"/>
        <v>0.34499000000000002</v>
      </c>
      <c r="Z715" s="91">
        <f t="shared" si="406"/>
        <v>0.13592000000000001</v>
      </c>
      <c r="AA715" s="91">
        <f t="shared" si="406"/>
        <v>0.23422999999999999</v>
      </c>
    </row>
    <row r="716" spans="1:27" ht="12.75" hidden="1" customHeight="1" outlineLevel="1" x14ac:dyDescent="0.2">
      <c r="A716" s="99" t="s">
        <v>3103</v>
      </c>
      <c r="B716" s="63" t="s">
        <v>238</v>
      </c>
      <c r="C716" s="43" t="s">
        <v>79</v>
      </c>
      <c r="D716" s="44">
        <v>218</v>
      </c>
      <c r="E716" s="44">
        <v>84.85</v>
      </c>
      <c r="F716" s="44">
        <v>0</v>
      </c>
      <c r="G716" s="44">
        <v>0</v>
      </c>
      <c r="H716" s="44">
        <v>0</v>
      </c>
      <c r="I716" s="44">
        <v>0</v>
      </c>
      <c r="J716" s="44">
        <v>0</v>
      </c>
      <c r="K716" s="44">
        <v>600.99</v>
      </c>
      <c r="L716" s="44">
        <v>749.07</v>
      </c>
      <c r="M716" s="44">
        <v>693.57</v>
      </c>
      <c r="N716" s="44">
        <v>731.52</v>
      </c>
      <c r="O716" s="44">
        <v>697.9</v>
      </c>
      <c r="P716" s="44">
        <v>31.21</v>
      </c>
      <c r="Q716" s="44">
        <v>0</v>
      </c>
      <c r="R716" s="44">
        <v>0</v>
      </c>
      <c r="S716" s="44">
        <v>88.05</v>
      </c>
      <c r="T716" s="44">
        <v>381.41</v>
      </c>
      <c r="U716" s="44">
        <v>698.14</v>
      </c>
      <c r="V716" s="44">
        <v>589.16999999999996</v>
      </c>
      <c r="W716" s="44">
        <v>496.55</v>
      </c>
      <c r="X716" s="44">
        <v>618.5</v>
      </c>
      <c r="Y716" s="44">
        <v>344.99</v>
      </c>
      <c r="Z716" s="44">
        <v>135.91999999999999</v>
      </c>
      <c r="AA716" s="44">
        <v>234.23</v>
      </c>
    </row>
    <row r="717" spans="1:27" collapsed="1" x14ac:dyDescent="0.2">
      <c r="A717" s="98" t="s">
        <v>3104</v>
      </c>
      <c r="B717" s="28" t="str">
        <f>"05"&amp;"."&amp;$B$801&amp;"."&amp;$B$802</f>
        <v>05.08.2023</v>
      </c>
      <c r="C717" s="90" t="s">
        <v>76</v>
      </c>
      <c r="D717" s="91">
        <f>ROUND((D718)/1000,5)</f>
        <v>4.1500000000000002E-2</v>
      </c>
      <c r="E717" s="91">
        <f t="shared" ref="E717:AA717" si="407">ROUND((E718)/1000,5)</f>
        <v>4.8410000000000002E-2</v>
      </c>
      <c r="F717" s="91">
        <f t="shared" si="407"/>
        <v>0</v>
      </c>
      <c r="G717" s="91">
        <f t="shared" si="407"/>
        <v>0</v>
      </c>
      <c r="H717" s="91">
        <f t="shared" si="407"/>
        <v>0</v>
      </c>
      <c r="I717" s="91">
        <f t="shared" si="407"/>
        <v>0</v>
      </c>
      <c r="J717" s="91">
        <f t="shared" si="407"/>
        <v>0</v>
      </c>
      <c r="K717" s="91">
        <f t="shared" si="407"/>
        <v>0</v>
      </c>
      <c r="L717" s="91">
        <f t="shared" si="407"/>
        <v>9.9900000000000003E-2</v>
      </c>
      <c r="M717" s="91">
        <f t="shared" si="407"/>
        <v>0.55728999999999995</v>
      </c>
      <c r="N717" s="91">
        <f t="shared" si="407"/>
        <v>0.61880999999999997</v>
      </c>
      <c r="O717" s="91">
        <f t="shared" si="407"/>
        <v>0.64017000000000002</v>
      </c>
      <c r="P717" s="91">
        <f t="shared" si="407"/>
        <v>0.56157999999999997</v>
      </c>
      <c r="Q717" s="91">
        <f t="shared" si="407"/>
        <v>0.65674999999999994</v>
      </c>
      <c r="R717" s="91">
        <f t="shared" si="407"/>
        <v>0.39715</v>
      </c>
      <c r="S717" s="91">
        <f t="shared" si="407"/>
        <v>0.65634000000000003</v>
      </c>
      <c r="T717" s="91">
        <f t="shared" si="407"/>
        <v>0.36159999999999998</v>
      </c>
      <c r="U717" s="91">
        <f t="shared" si="407"/>
        <v>6.7299999999999999E-3</v>
      </c>
      <c r="V717" s="91">
        <f t="shared" si="407"/>
        <v>0</v>
      </c>
      <c r="W717" s="91">
        <f t="shared" si="407"/>
        <v>0.25622</v>
      </c>
      <c r="X717" s="91">
        <f t="shared" si="407"/>
        <v>0</v>
      </c>
      <c r="Y717" s="91">
        <f t="shared" si="407"/>
        <v>0.1217</v>
      </c>
      <c r="Z717" s="91">
        <f t="shared" si="407"/>
        <v>0.16175</v>
      </c>
      <c r="AA717" s="91">
        <f t="shared" si="407"/>
        <v>5.5809999999999998E-2</v>
      </c>
    </row>
    <row r="718" spans="1:27" ht="12.75" hidden="1" customHeight="1" outlineLevel="1" x14ac:dyDescent="0.2">
      <c r="A718" s="99" t="s">
        <v>3105</v>
      </c>
      <c r="B718" s="63" t="s">
        <v>238</v>
      </c>
      <c r="C718" s="43" t="s">
        <v>79</v>
      </c>
      <c r="D718" s="44">
        <v>41.5</v>
      </c>
      <c r="E718" s="44">
        <v>48.41</v>
      </c>
      <c r="F718" s="44">
        <v>0</v>
      </c>
      <c r="G718" s="44">
        <v>0</v>
      </c>
      <c r="H718" s="44">
        <v>0</v>
      </c>
      <c r="I718" s="44">
        <v>0</v>
      </c>
      <c r="J718" s="44">
        <v>0</v>
      </c>
      <c r="K718" s="44">
        <v>0</v>
      </c>
      <c r="L718" s="44">
        <v>99.9</v>
      </c>
      <c r="M718" s="44">
        <v>557.29</v>
      </c>
      <c r="N718" s="44">
        <v>618.80999999999995</v>
      </c>
      <c r="O718" s="44">
        <v>640.16999999999996</v>
      </c>
      <c r="P718" s="44">
        <v>561.58000000000004</v>
      </c>
      <c r="Q718" s="44">
        <v>656.75</v>
      </c>
      <c r="R718" s="44">
        <v>397.15</v>
      </c>
      <c r="S718" s="44">
        <v>656.34</v>
      </c>
      <c r="T718" s="44">
        <v>361.6</v>
      </c>
      <c r="U718" s="44">
        <v>6.73</v>
      </c>
      <c r="V718" s="44">
        <v>0</v>
      </c>
      <c r="W718" s="44">
        <v>256.22000000000003</v>
      </c>
      <c r="X718" s="44">
        <v>0</v>
      </c>
      <c r="Y718" s="44">
        <v>121.7</v>
      </c>
      <c r="Z718" s="44">
        <v>161.75</v>
      </c>
      <c r="AA718" s="44">
        <v>55.81</v>
      </c>
    </row>
    <row r="719" spans="1:27" collapsed="1" x14ac:dyDescent="0.2">
      <c r="A719" s="98" t="s">
        <v>3106</v>
      </c>
      <c r="B719" s="28" t="str">
        <f>"06"&amp;"."&amp;$B$801&amp;"."&amp;$B$802</f>
        <v>06.08.2023</v>
      </c>
      <c r="C719" s="90" t="s">
        <v>76</v>
      </c>
      <c r="D719" s="91">
        <f>ROUND((D720)/1000,5)</f>
        <v>3.092E-2</v>
      </c>
      <c r="E719" s="91">
        <f t="shared" ref="E719:AA719" si="408">ROUND((E720)/1000,5)</f>
        <v>9.264E-2</v>
      </c>
      <c r="F719" s="91">
        <f t="shared" si="408"/>
        <v>6.4710000000000004E-2</v>
      </c>
      <c r="G719" s="91">
        <f t="shared" si="408"/>
        <v>3.5360000000000003E-2</v>
      </c>
      <c r="H719" s="91">
        <f t="shared" si="408"/>
        <v>2.9409999999999999E-2</v>
      </c>
      <c r="I719" s="91">
        <f t="shared" si="408"/>
        <v>0</v>
      </c>
      <c r="J719" s="91">
        <f t="shared" si="408"/>
        <v>0</v>
      </c>
      <c r="K719" s="91">
        <f t="shared" si="408"/>
        <v>0</v>
      </c>
      <c r="L719" s="91">
        <f t="shared" si="408"/>
        <v>0</v>
      </c>
      <c r="M719" s="91">
        <f t="shared" si="408"/>
        <v>0.33785999999999999</v>
      </c>
      <c r="N719" s="91">
        <f t="shared" si="408"/>
        <v>0.28288999999999997</v>
      </c>
      <c r="O719" s="91">
        <f t="shared" si="408"/>
        <v>0.18178</v>
      </c>
      <c r="P719" s="91">
        <f t="shared" si="408"/>
        <v>0.27561000000000002</v>
      </c>
      <c r="Q719" s="91">
        <f t="shared" si="408"/>
        <v>0.46104000000000001</v>
      </c>
      <c r="R719" s="91">
        <f t="shared" si="408"/>
        <v>0.32275999999999999</v>
      </c>
      <c r="S719" s="91">
        <f t="shared" si="408"/>
        <v>0</v>
      </c>
      <c r="T719" s="91">
        <f t="shared" si="408"/>
        <v>0.55669000000000002</v>
      </c>
      <c r="U719" s="91">
        <f t="shared" si="408"/>
        <v>0.69811000000000001</v>
      </c>
      <c r="V719" s="91">
        <f t="shared" si="408"/>
        <v>0.47606999999999999</v>
      </c>
      <c r="W719" s="91">
        <f t="shared" si="408"/>
        <v>0.14541999999999999</v>
      </c>
      <c r="X719" s="91">
        <f t="shared" si="408"/>
        <v>0.63256000000000001</v>
      </c>
      <c r="Y719" s="91">
        <f t="shared" si="408"/>
        <v>0.19040000000000001</v>
      </c>
      <c r="Z719" s="91">
        <f t="shared" si="408"/>
        <v>5.1819999999999998E-2</v>
      </c>
      <c r="AA719" s="91">
        <f t="shared" si="408"/>
        <v>0.15895999999999999</v>
      </c>
    </row>
    <row r="720" spans="1:27" ht="12.75" hidden="1" customHeight="1" outlineLevel="1" x14ac:dyDescent="0.2">
      <c r="A720" s="99" t="s">
        <v>3107</v>
      </c>
      <c r="B720" s="63" t="s">
        <v>238</v>
      </c>
      <c r="C720" s="43" t="s">
        <v>79</v>
      </c>
      <c r="D720" s="44">
        <v>30.92</v>
      </c>
      <c r="E720" s="44">
        <v>92.64</v>
      </c>
      <c r="F720" s="44">
        <v>64.709999999999994</v>
      </c>
      <c r="G720" s="44">
        <v>35.36</v>
      </c>
      <c r="H720" s="44">
        <v>29.41</v>
      </c>
      <c r="I720" s="44">
        <v>0</v>
      </c>
      <c r="J720" s="44">
        <v>0</v>
      </c>
      <c r="K720" s="44">
        <v>0</v>
      </c>
      <c r="L720" s="44">
        <v>0</v>
      </c>
      <c r="M720" s="44">
        <v>337.86</v>
      </c>
      <c r="N720" s="44">
        <v>282.89</v>
      </c>
      <c r="O720" s="44">
        <v>181.78</v>
      </c>
      <c r="P720" s="44">
        <v>275.61</v>
      </c>
      <c r="Q720" s="44">
        <v>461.04</v>
      </c>
      <c r="R720" s="44">
        <v>322.76</v>
      </c>
      <c r="S720" s="44">
        <v>0</v>
      </c>
      <c r="T720" s="44">
        <v>556.69000000000005</v>
      </c>
      <c r="U720" s="44">
        <v>698.11</v>
      </c>
      <c r="V720" s="44">
        <v>476.07</v>
      </c>
      <c r="W720" s="44">
        <v>145.41999999999999</v>
      </c>
      <c r="X720" s="44">
        <v>632.55999999999995</v>
      </c>
      <c r="Y720" s="44">
        <v>190.4</v>
      </c>
      <c r="Z720" s="44">
        <v>51.82</v>
      </c>
      <c r="AA720" s="44">
        <v>158.96</v>
      </c>
    </row>
    <row r="721" spans="1:27" collapsed="1" x14ac:dyDescent="0.2">
      <c r="A721" s="98" t="s">
        <v>3108</v>
      </c>
      <c r="B721" s="28" t="str">
        <f>"07"&amp;"."&amp;$B$801&amp;"."&amp;$B$802</f>
        <v>07.08.2023</v>
      </c>
      <c r="C721" s="90" t="s">
        <v>76</v>
      </c>
      <c r="D721" s="91">
        <f>ROUND((D722)/1000,5)</f>
        <v>5.491E-2</v>
      </c>
      <c r="E721" s="91">
        <f t="shared" ref="E721:AA721" si="409">ROUND((E722)/1000,5)</f>
        <v>0</v>
      </c>
      <c r="F721" s="91">
        <f t="shared" si="409"/>
        <v>0</v>
      </c>
      <c r="G721" s="91">
        <f t="shared" si="409"/>
        <v>0</v>
      </c>
      <c r="H721" s="91">
        <f t="shared" si="409"/>
        <v>0</v>
      </c>
      <c r="I721" s="91">
        <f t="shared" si="409"/>
        <v>0</v>
      </c>
      <c r="J721" s="91">
        <f t="shared" si="409"/>
        <v>0</v>
      </c>
      <c r="K721" s="91">
        <f t="shared" si="409"/>
        <v>0</v>
      </c>
      <c r="L721" s="91">
        <f t="shared" si="409"/>
        <v>5.7200000000000003E-3</v>
      </c>
      <c r="M721" s="91">
        <f t="shared" si="409"/>
        <v>0</v>
      </c>
      <c r="N721" s="91">
        <f t="shared" si="409"/>
        <v>0</v>
      </c>
      <c r="O721" s="91">
        <f t="shared" si="409"/>
        <v>0</v>
      </c>
      <c r="P721" s="91">
        <f t="shared" si="409"/>
        <v>0</v>
      </c>
      <c r="Q721" s="91">
        <f t="shared" si="409"/>
        <v>0</v>
      </c>
      <c r="R721" s="91">
        <f t="shared" si="409"/>
        <v>0</v>
      </c>
      <c r="S721" s="91">
        <f t="shared" si="409"/>
        <v>0</v>
      </c>
      <c r="T721" s="91">
        <f t="shared" si="409"/>
        <v>0</v>
      </c>
      <c r="U721" s="91">
        <f t="shared" si="409"/>
        <v>0</v>
      </c>
      <c r="V721" s="91">
        <f t="shared" si="409"/>
        <v>0</v>
      </c>
      <c r="W721" s="91">
        <f t="shared" si="409"/>
        <v>0</v>
      </c>
      <c r="X721" s="91">
        <f t="shared" si="409"/>
        <v>0</v>
      </c>
      <c r="Y721" s="91">
        <f t="shared" si="409"/>
        <v>9.9839999999999998E-2</v>
      </c>
      <c r="Z721" s="91">
        <f t="shared" si="409"/>
        <v>0.57091000000000003</v>
      </c>
      <c r="AA721" s="91">
        <f t="shared" si="409"/>
        <v>0.22931000000000001</v>
      </c>
    </row>
    <row r="722" spans="1:27" ht="12.75" hidden="1" customHeight="1" outlineLevel="1" x14ac:dyDescent="0.2">
      <c r="A722" s="99" t="s">
        <v>3109</v>
      </c>
      <c r="B722" s="63" t="s">
        <v>238</v>
      </c>
      <c r="C722" s="43" t="s">
        <v>79</v>
      </c>
      <c r="D722" s="44">
        <v>54.91</v>
      </c>
      <c r="E722" s="44">
        <v>0</v>
      </c>
      <c r="F722" s="44">
        <v>0</v>
      </c>
      <c r="G722" s="44">
        <v>0</v>
      </c>
      <c r="H722" s="44">
        <v>0</v>
      </c>
      <c r="I722" s="44">
        <v>0</v>
      </c>
      <c r="J722" s="44">
        <v>0</v>
      </c>
      <c r="K722" s="44">
        <v>0</v>
      </c>
      <c r="L722" s="44">
        <v>5.72</v>
      </c>
      <c r="M722" s="44">
        <v>0</v>
      </c>
      <c r="N722" s="44">
        <v>0</v>
      </c>
      <c r="O722" s="44">
        <v>0</v>
      </c>
      <c r="P722" s="44">
        <v>0</v>
      </c>
      <c r="Q722" s="44">
        <v>0</v>
      </c>
      <c r="R722" s="44">
        <v>0</v>
      </c>
      <c r="S722" s="44">
        <v>0</v>
      </c>
      <c r="T722" s="44">
        <v>0</v>
      </c>
      <c r="U722" s="44">
        <v>0</v>
      </c>
      <c r="V722" s="44">
        <v>0</v>
      </c>
      <c r="W722" s="44">
        <v>0</v>
      </c>
      <c r="X722" s="44">
        <v>0</v>
      </c>
      <c r="Y722" s="44">
        <v>99.84</v>
      </c>
      <c r="Z722" s="44">
        <v>570.91</v>
      </c>
      <c r="AA722" s="44">
        <v>229.31</v>
      </c>
    </row>
    <row r="723" spans="1:27" collapsed="1" x14ac:dyDescent="0.2">
      <c r="A723" s="98" t="s">
        <v>3110</v>
      </c>
      <c r="B723" s="28" t="str">
        <f>"08"&amp;"."&amp;$B$801&amp;"."&amp;$B$802</f>
        <v>08.08.2023</v>
      </c>
      <c r="C723" s="90" t="s">
        <v>76</v>
      </c>
      <c r="D723" s="91">
        <f>ROUND((D724)/1000,5)</f>
        <v>0</v>
      </c>
      <c r="E723" s="91">
        <f t="shared" ref="E723:AA723" si="410">ROUND((E724)/1000,5)</f>
        <v>0</v>
      </c>
      <c r="F723" s="91">
        <f t="shared" si="410"/>
        <v>0</v>
      </c>
      <c r="G723" s="91">
        <f t="shared" si="410"/>
        <v>0</v>
      </c>
      <c r="H723" s="91">
        <f t="shared" si="410"/>
        <v>0</v>
      </c>
      <c r="I723" s="91">
        <f t="shared" si="410"/>
        <v>0</v>
      </c>
      <c r="J723" s="91">
        <f t="shared" si="410"/>
        <v>0</v>
      </c>
      <c r="K723" s="91">
        <f t="shared" si="410"/>
        <v>0</v>
      </c>
      <c r="L723" s="91">
        <f t="shared" si="410"/>
        <v>0</v>
      </c>
      <c r="M723" s="91">
        <f t="shared" si="410"/>
        <v>0</v>
      </c>
      <c r="N723" s="91">
        <f t="shared" si="410"/>
        <v>3.5300000000000002E-3</v>
      </c>
      <c r="O723" s="91">
        <f t="shared" si="410"/>
        <v>0</v>
      </c>
      <c r="P723" s="91">
        <f t="shared" si="410"/>
        <v>8.7000000000000001E-4</v>
      </c>
      <c r="Q723" s="91">
        <f t="shared" si="410"/>
        <v>8.9690000000000006E-2</v>
      </c>
      <c r="R723" s="91">
        <f t="shared" si="410"/>
        <v>4.3679999999999997E-2</v>
      </c>
      <c r="S723" s="91">
        <f t="shared" si="410"/>
        <v>1.068E-2</v>
      </c>
      <c r="T723" s="91">
        <f t="shared" si="410"/>
        <v>0</v>
      </c>
      <c r="U723" s="91">
        <f t="shared" si="410"/>
        <v>7.6600000000000001E-3</v>
      </c>
      <c r="V723" s="91">
        <f t="shared" si="410"/>
        <v>0.21640000000000001</v>
      </c>
      <c r="W723" s="91">
        <f t="shared" si="410"/>
        <v>0.47009000000000001</v>
      </c>
      <c r="X723" s="91">
        <f t="shared" si="410"/>
        <v>0.46310000000000001</v>
      </c>
      <c r="Y723" s="91">
        <f t="shared" si="410"/>
        <v>0.30995</v>
      </c>
      <c r="Z723" s="91">
        <f t="shared" si="410"/>
        <v>0.65973000000000004</v>
      </c>
      <c r="AA723" s="91">
        <f t="shared" si="410"/>
        <v>0.35361999999999999</v>
      </c>
    </row>
    <row r="724" spans="1:27" ht="12.75" hidden="1" customHeight="1" outlineLevel="1" x14ac:dyDescent="0.2">
      <c r="A724" s="99" t="s">
        <v>3111</v>
      </c>
      <c r="B724" s="63" t="s">
        <v>238</v>
      </c>
      <c r="C724" s="43" t="s">
        <v>79</v>
      </c>
      <c r="D724" s="44">
        <v>0</v>
      </c>
      <c r="E724" s="44">
        <v>0</v>
      </c>
      <c r="F724" s="44">
        <v>0</v>
      </c>
      <c r="G724" s="44">
        <v>0</v>
      </c>
      <c r="H724" s="44">
        <v>0</v>
      </c>
      <c r="I724" s="44">
        <v>0</v>
      </c>
      <c r="J724" s="44">
        <v>0</v>
      </c>
      <c r="K724" s="44">
        <v>0</v>
      </c>
      <c r="L724" s="44">
        <v>0</v>
      </c>
      <c r="M724" s="44">
        <v>0</v>
      </c>
      <c r="N724" s="44">
        <v>3.53</v>
      </c>
      <c r="O724" s="44">
        <v>0</v>
      </c>
      <c r="P724" s="44">
        <v>0.87</v>
      </c>
      <c r="Q724" s="44">
        <v>89.69</v>
      </c>
      <c r="R724" s="44">
        <v>43.68</v>
      </c>
      <c r="S724" s="44">
        <v>10.68</v>
      </c>
      <c r="T724" s="44">
        <v>0</v>
      </c>
      <c r="U724" s="44">
        <v>7.66</v>
      </c>
      <c r="V724" s="44">
        <v>216.4</v>
      </c>
      <c r="W724" s="44">
        <v>470.09</v>
      </c>
      <c r="X724" s="44">
        <v>463.1</v>
      </c>
      <c r="Y724" s="44">
        <v>309.95</v>
      </c>
      <c r="Z724" s="44">
        <v>659.73</v>
      </c>
      <c r="AA724" s="44">
        <v>353.62</v>
      </c>
    </row>
    <row r="725" spans="1:27" collapsed="1" x14ac:dyDescent="0.2">
      <c r="A725" s="98" t="s">
        <v>3112</v>
      </c>
      <c r="B725" s="28" t="str">
        <f>"09"&amp;"."&amp;$B$801&amp;"."&amp;$B$802</f>
        <v>09.08.2023</v>
      </c>
      <c r="C725" s="90" t="s">
        <v>76</v>
      </c>
      <c r="D725" s="91">
        <f>ROUND((D726)/1000,5)</f>
        <v>0.17202999999999999</v>
      </c>
      <c r="E725" s="91">
        <f t="shared" ref="E725:AA725" si="411">ROUND((E726)/1000,5)</f>
        <v>0.12441000000000001</v>
      </c>
      <c r="F725" s="91">
        <f t="shared" si="411"/>
        <v>6.4670000000000005E-2</v>
      </c>
      <c r="G725" s="91">
        <f t="shared" si="411"/>
        <v>0.10294</v>
      </c>
      <c r="H725" s="91">
        <f t="shared" si="411"/>
        <v>0</v>
      </c>
      <c r="I725" s="91">
        <f t="shared" si="411"/>
        <v>0</v>
      </c>
      <c r="J725" s="91">
        <f t="shared" si="411"/>
        <v>0</v>
      </c>
      <c r="K725" s="91">
        <f t="shared" si="411"/>
        <v>0</v>
      </c>
      <c r="L725" s="91">
        <f t="shared" si="411"/>
        <v>0</v>
      </c>
      <c r="M725" s="91">
        <f t="shared" si="411"/>
        <v>0</v>
      </c>
      <c r="N725" s="91">
        <f t="shared" si="411"/>
        <v>2.052E-2</v>
      </c>
      <c r="O725" s="91">
        <f t="shared" si="411"/>
        <v>0.14324000000000001</v>
      </c>
      <c r="P725" s="91">
        <f t="shared" si="411"/>
        <v>0.20902999999999999</v>
      </c>
      <c r="Q725" s="91">
        <f t="shared" si="411"/>
        <v>0.10652</v>
      </c>
      <c r="R725" s="91">
        <f t="shared" si="411"/>
        <v>0.18079999999999999</v>
      </c>
      <c r="S725" s="91">
        <f t="shared" si="411"/>
        <v>0.23876</v>
      </c>
      <c r="T725" s="91">
        <f t="shared" si="411"/>
        <v>0.16911000000000001</v>
      </c>
      <c r="U725" s="91">
        <f t="shared" si="411"/>
        <v>0.21662999999999999</v>
      </c>
      <c r="V725" s="91">
        <f t="shared" si="411"/>
        <v>0.18334</v>
      </c>
      <c r="W725" s="91">
        <f t="shared" si="411"/>
        <v>0.11334</v>
      </c>
      <c r="X725" s="91">
        <f t="shared" si="411"/>
        <v>8.0589999999999995E-2</v>
      </c>
      <c r="Y725" s="91">
        <f t="shared" si="411"/>
        <v>0.15794</v>
      </c>
      <c r="Z725" s="91">
        <f t="shared" si="411"/>
        <v>0.62078999999999995</v>
      </c>
      <c r="AA725" s="91">
        <f t="shared" si="411"/>
        <v>0.26317000000000002</v>
      </c>
    </row>
    <row r="726" spans="1:27" ht="12.75" hidden="1" customHeight="1" outlineLevel="1" x14ac:dyDescent="0.2">
      <c r="A726" s="99" t="s">
        <v>3113</v>
      </c>
      <c r="B726" s="63" t="s">
        <v>238</v>
      </c>
      <c r="C726" s="43" t="s">
        <v>79</v>
      </c>
      <c r="D726" s="44">
        <v>172.03</v>
      </c>
      <c r="E726" s="44">
        <v>124.41</v>
      </c>
      <c r="F726" s="44">
        <v>64.67</v>
      </c>
      <c r="G726" s="44">
        <v>102.94</v>
      </c>
      <c r="H726" s="44">
        <v>0</v>
      </c>
      <c r="I726" s="44">
        <v>0</v>
      </c>
      <c r="J726" s="44">
        <v>0</v>
      </c>
      <c r="K726" s="44">
        <v>0</v>
      </c>
      <c r="L726" s="44">
        <v>0</v>
      </c>
      <c r="M726" s="44">
        <v>0</v>
      </c>
      <c r="N726" s="44">
        <v>20.52</v>
      </c>
      <c r="O726" s="44">
        <v>143.24</v>
      </c>
      <c r="P726" s="44">
        <v>209.03</v>
      </c>
      <c r="Q726" s="44">
        <v>106.52</v>
      </c>
      <c r="R726" s="44">
        <v>180.8</v>
      </c>
      <c r="S726" s="44">
        <v>238.76</v>
      </c>
      <c r="T726" s="44">
        <v>169.11</v>
      </c>
      <c r="U726" s="44">
        <v>216.63</v>
      </c>
      <c r="V726" s="44">
        <v>183.34</v>
      </c>
      <c r="W726" s="44">
        <v>113.34</v>
      </c>
      <c r="X726" s="44">
        <v>80.59</v>
      </c>
      <c r="Y726" s="44">
        <v>157.94</v>
      </c>
      <c r="Z726" s="44">
        <v>620.79</v>
      </c>
      <c r="AA726" s="44">
        <v>263.17</v>
      </c>
    </row>
    <row r="727" spans="1:27" collapsed="1" x14ac:dyDescent="0.2">
      <c r="A727" s="98" t="s">
        <v>3114</v>
      </c>
      <c r="B727" s="28" t="str">
        <f>"10"&amp;"."&amp;$B$801&amp;"."&amp;$B$802</f>
        <v>10.08.2023</v>
      </c>
      <c r="C727" s="90" t="s">
        <v>76</v>
      </c>
      <c r="D727" s="91">
        <f>ROUND((D728)/1000,5)</f>
        <v>0.23441000000000001</v>
      </c>
      <c r="E727" s="91">
        <f t="shared" ref="E727:AA727" si="412">ROUND((E728)/1000,5)</f>
        <v>6.2820000000000001E-2</v>
      </c>
      <c r="F727" s="91">
        <f t="shared" si="412"/>
        <v>5.321E-2</v>
      </c>
      <c r="G727" s="91">
        <f t="shared" si="412"/>
        <v>3.8870000000000002E-2</v>
      </c>
      <c r="H727" s="91">
        <f t="shared" si="412"/>
        <v>0.12130000000000001</v>
      </c>
      <c r="I727" s="91">
        <f t="shared" si="412"/>
        <v>0</v>
      </c>
      <c r="J727" s="91">
        <f t="shared" si="412"/>
        <v>0</v>
      </c>
      <c r="K727" s="91">
        <f t="shared" si="412"/>
        <v>0</v>
      </c>
      <c r="L727" s="91">
        <f t="shared" si="412"/>
        <v>0</v>
      </c>
      <c r="M727" s="91">
        <f t="shared" si="412"/>
        <v>2.75E-2</v>
      </c>
      <c r="N727" s="91">
        <f t="shared" si="412"/>
        <v>0</v>
      </c>
      <c r="O727" s="91">
        <f t="shared" si="412"/>
        <v>0</v>
      </c>
      <c r="P727" s="91">
        <f t="shared" si="412"/>
        <v>0</v>
      </c>
      <c r="Q727" s="91">
        <f t="shared" si="412"/>
        <v>0</v>
      </c>
      <c r="R727" s="91">
        <f t="shared" si="412"/>
        <v>1.2829999999999999E-2</v>
      </c>
      <c r="S727" s="91">
        <f t="shared" si="412"/>
        <v>2.1700000000000001E-3</v>
      </c>
      <c r="T727" s="91">
        <f t="shared" si="412"/>
        <v>1.1199999999999999E-3</v>
      </c>
      <c r="U727" s="91">
        <f t="shared" si="412"/>
        <v>0</v>
      </c>
      <c r="V727" s="91">
        <f t="shared" si="412"/>
        <v>8.0000000000000007E-5</v>
      </c>
      <c r="W727" s="91">
        <f t="shared" si="412"/>
        <v>1.239E-2</v>
      </c>
      <c r="X727" s="91">
        <f t="shared" si="412"/>
        <v>3.6900000000000001E-3</v>
      </c>
      <c r="Y727" s="91">
        <f t="shared" si="412"/>
        <v>0.26894000000000001</v>
      </c>
      <c r="Z727" s="91">
        <f t="shared" si="412"/>
        <v>0.55398000000000003</v>
      </c>
      <c r="AA727" s="91">
        <f t="shared" si="412"/>
        <v>0.43526999999999999</v>
      </c>
    </row>
    <row r="728" spans="1:27" ht="12.75" hidden="1" customHeight="1" outlineLevel="1" x14ac:dyDescent="0.2">
      <c r="A728" s="99" t="s">
        <v>3115</v>
      </c>
      <c r="B728" s="63" t="s">
        <v>238</v>
      </c>
      <c r="C728" s="43" t="s">
        <v>79</v>
      </c>
      <c r="D728" s="44">
        <v>234.41</v>
      </c>
      <c r="E728" s="44">
        <v>62.82</v>
      </c>
      <c r="F728" s="44">
        <v>53.21</v>
      </c>
      <c r="G728" s="44">
        <v>38.869999999999997</v>
      </c>
      <c r="H728" s="44">
        <v>121.3</v>
      </c>
      <c r="I728" s="44">
        <v>0</v>
      </c>
      <c r="J728" s="44">
        <v>0</v>
      </c>
      <c r="K728" s="44">
        <v>0</v>
      </c>
      <c r="L728" s="44">
        <v>0</v>
      </c>
      <c r="M728" s="44">
        <v>27.5</v>
      </c>
      <c r="N728" s="44">
        <v>0</v>
      </c>
      <c r="O728" s="44">
        <v>0</v>
      </c>
      <c r="P728" s="44">
        <v>0</v>
      </c>
      <c r="Q728" s="44">
        <v>0</v>
      </c>
      <c r="R728" s="44">
        <v>12.83</v>
      </c>
      <c r="S728" s="44">
        <v>2.17</v>
      </c>
      <c r="T728" s="44">
        <v>1.1200000000000001</v>
      </c>
      <c r="U728" s="44">
        <v>0</v>
      </c>
      <c r="V728" s="44">
        <v>0.08</v>
      </c>
      <c r="W728" s="44">
        <v>12.39</v>
      </c>
      <c r="X728" s="44">
        <v>3.69</v>
      </c>
      <c r="Y728" s="44">
        <v>268.94</v>
      </c>
      <c r="Z728" s="44">
        <v>553.98</v>
      </c>
      <c r="AA728" s="44">
        <v>435.27</v>
      </c>
    </row>
    <row r="729" spans="1:27" collapsed="1" x14ac:dyDescent="0.2">
      <c r="A729" s="98" t="s">
        <v>3116</v>
      </c>
      <c r="B729" s="28" t="str">
        <f>"11"&amp;"."&amp;$B$801&amp;"."&amp;$B$802</f>
        <v>11.08.2023</v>
      </c>
      <c r="C729" s="90" t="s">
        <v>76</v>
      </c>
      <c r="D729" s="91">
        <f>ROUND((D730)/1000,5)</f>
        <v>0.20741000000000001</v>
      </c>
      <c r="E729" s="91">
        <f t="shared" ref="E729:AA729" si="413">ROUND((E730)/1000,5)</f>
        <v>5.1889999999999999E-2</v>
      </c>
      <c r="F729" s="91">
        <f t="shared" si="413"/>
        <v>0.11267000000000001</v>
      </c>
      <c r="G729" s="91">
        <f t="shared" si="413"/>
        <v>7.9000000000000008E-3</v>
      </c>
      <c r="H729" s="91">
        <f t="shared" si="413"/>
        <v>0</v>
      </c>
      <c r="I729" s="91">
        <f t="shared" si="413"/>
        <v>0</v>
      </c>
      <c r="J729" s="91">
        <f t="shared" si="413"/>
        <v>0</v>
      </c>
      <c r="K729" s="91">
        <f t="shared" si="413"/>
        <v>0</v>
      </c>
      <c r="L729" s="91">
        <f t="shared" si="413"/>
        <v>0</v>
      </c>
      <c r="M729" s="91">
        <f t="shared" si="413"/>
        <v>0</v>
      </c>
      <c r="N729" s="91">
        <f t="shared" si="413"/>
        <v>0</v>
      </c>
      <c r="O729" s="91">
        <f t="shared" si="413"/>
        <v>5.4200000000000003E-3</v>
      </c>
      <c r="P729" s="91">
        <f t="shared" si="413"/>
        <v>0</v>
      </c>
      <c r="Q729" s="91">
        <f t="shared" si="413"/>
        <v>4.1640000000000003E-2</v>
      </c>
      <c r="R729" s="91">
        <f t="shared" si="413"/>
        <v>0</v>
      </c>
      <c r="S729" s="91">
        <f t="shared" si="413"/>
        <v>0</v>
      </c>
      <c r="T729" s="91">
        <f t="shared" si="413"/>
        <v>2.8510000000000001E-2</v>
      </c>
      <c r="U729" s="91">
        <f t="shared" si="413"/>
        <v>2.529E-2</v>
      </c>
      <c r="V729" s="91">
        <f t="shared" si="413"/>
        <v>0.10224999999999999</v>
      </c>
      <c r="W729" s="91">
        <f t="shared" si="413"/>
        <v>0.13047</v>
      </c>
      <c r="X729" s="91">
        <f t="shared" si="413"/>
        <v>2.7140000000000001E-2</v>
      </c>
      <c r="Y729" s="91">
        <f t="shared" si="413"/>
        <v>0.12261</v>
      </c>
      <c r="Z729" s="91">
        <f t="shared" si="413"/>
        <v>0.58655999999999997</v>
      </c>
      <c r="AA729" s="91">
        <f t="shared" si="413"/>
        <v>0.27795999999999998</v>
      </c>
    </row>
    <row r="730" spans="1:27" ht="12.75" hidden="1" customHeight="1" outlineLevel="1" x14ac:dyDescent="0.2">
      <c r="A730" s="99" t="s">
        <v>3117</v>
      </c>
      <c r="B730" s="63" t="s">
        <v>238</v>
      </c>
      <c r="C730" s="43" t="s">
        <v>79</v>
      </c>
      <c r="D730" s="44">
        <v>207.41</v>
      </c>
      <c r="E730" s="44">
        <v>51.89</v>
      </c>
      <c r="F730" s="44">
        <v>112.67</v>
      </c>
      <c r="G730" s="44">
        <v>7.9</v>
      </c>
      <c r="H730" s="44">
        <v>0</v>
      </c>
      <c r="I730" s="44">
        <v>0</v>
      </c>
      <c r="J730" s="44">
        <v>0</v>
      </c>
      <c r="K730" s="44">
        <v>0</v>
      </c>
      <c r="L730" s="44">
        <v>0</v>
      </c>
      <c r="M730" s="44">
        <v>0</v>
      </c>
      <c r="N730" s="44">
        <v>0</v>
      </c>
      <c r="O730" s="44">
        <v>5.42</v>
      </c>
      <c r="P730" s="44">
        <v>0</v>
      </c>
      <c r="Q730" s="44">
        <v>41.64</v>
      </c>
      <c r="R730" s="44">
        <v>0</v>
      </c>
      <c r="S730" s="44">
        <v>0</v>
      </c>
      <c r="T730" s="44">
        <v>28.51</v>
      </c>
      <c r="U730" s="44">
        <v>25.29</v>
      </c>
      <c r="V730" s="44">
        <v>102.25</v>
      </c>
      <c r="W730" s="44">
        <v>130.47</v>
      </c>
      <c r="X730" s="44">
        <v>27.14</v>
      </c>
      <c r="Y730" s="44">
        <v>122.61</v>
      </c>
      <c r="Z730" s="44">
        <v>586.55999999999995</v>
      </c>
      <c r="AA730" s="44">
        <v>277.95999999999998</v>
      </c>
    </row>
    <row r="731" spans="1:27" collapsed="1" x14ac:dyDescent="0.2">
      <c r="A731" s="98" t="s">
        <v>3118</v>
      </c>
      <c r="B731" s="28" t="str">
        <f>"12"&amp;"."&amp;$B$801&amp;"."&amp;$B$802</f>
        <v>12.08.2023</v>
      </c>
      <c r="C731" s="90" t="s">
        <v>76</v>
      </c>
      <c r="D731" s="91">
        <f>ROUND((D732)/1000,5)</f>
        <v>0.1033</v>
      </c>
      <c r="E731" s="91">
        <f t="shared" ref="E731:AA731" si="414">ROUND((E732)/1000,5)</f>
        <v>0.24878</v>
      </c>
      <c r="F731" s="91">
        <f t="shared" si="414"/>
        <v>0.10135</v>
      </c>
      <c r="G731" s="91">
        <f t="shared" si="414"/>
        <v>0</v>
      </c>
      <c r="H731" s="91">
        <f t="shared" si="414"/>
        <v>4.8529999999999997E-2</v>
      </c>
      <c r="I731" s="91">
        <f t="shared" si="414"/>
        <v>0</v>
      </c>
      <c r="J731" s="91">
        <f t="shared" si="414"/>
        <v>0</v>
      </c>
      <c r="K731" s="91">
        <f t="shared" si="414"/>
        <v>0</v>
      </c>
      <c r="L731" s="91">
        <f t="shared" si="414"/>
        <v>0</v>
      </c>
      <c r="M731" s="91">
        <f t="shared" si="414"/>
        <v>1.2199999999999999E-3</v>
      </c>
      <c r="N731" s="91">
        <f t="shared" si="414"/>
        <v>1.9000000000000001E-4</v>
      </c>
      <c r="O731" s="91">
        <f t="shared" si="414"/>
        <v>7.0600000000000003E-3</v>
      </c>
      <c r="P731" s="91">
        <f t="shared" si="414"/>
        <v>7.5900000000000004E-3</v>
      </c>
      <c r="Q731" s="91">
        <f t="shared" si="414"/>
        <v>4.3950000000000003E-2</v>
      </c>
      <c r="R731" s="91">
        <f t="shared" si="414"/>
        <v>9.7059999999999994E-2</v>
      </c>
      <c r="S731" s="91">
        <f t="shared" si="414"/>
        <v>0.10825</v>
      </c>
      <c r="T731" s="91">
        <f t="shared" si="414"/>
        <v>0.12801999999999999</v>
      </c>
      <c r="U731" s="91">
        <f t="shared" si="414"/>
        <v>7.4329999999999993E-2</v>
      </c>
      <c r="V731" s="91">
        <f t="shared" si="414"/>
        <v>2.3040000000000001E-2</v>
      </c>
      <c r="W731" s="91">
        <f t="shared" si="414"/>
        <v>3.7039999999999997E-2</v>
      </c>
      <c r="X731" s="91">
        <f t="shared" si="414"/>
        <v>0</v>
      </c>
      <c r="Y731" s="91">
        <f t="shared" si="414"/>
        <v>0.25438</v>
      </c>
      <c r="Z731" s="91">
        <f t="shared" si="414"/>
        <v>0.41366999999999998</v>
      </c>
      <c r="AA731" s="91">
        <f t="shared" si="414"/>
        <v>0.32029999999999997</v>
      </c>
    </row>
    <row r="732" spans="1:27" ht="12.75" hidden="1" customHeight="1" outlineLevel="1" x14ac:dyDescent="0.2">
      <c r="A732" s="99" t="s">
        <v>3119</v>
      </c>
      <c r="B732" s="63" t="s">
        <v>238</v>
      </c>
      <c r="C732" s="43" t="s">
        <v>79</v>
      </c>
      <c r="D732" s="44">
        <v>103.3</v>
      </c>
      <c r="E732" s="44">
        <v>248.78</v>
      </c>
      <c r="F732" s="44">
        <v>101.35</v>
      </c>
      <c r="G732" s="44">
        <v>0</v>
      </c>
      <c r="H732" s="44">
        <v>48.53</v>
      </c>
      <c r="I732" s="44">
        <v>0</v>
      </c>
      <c r="J732" s="44">
        <v>0</v>
      </c>
      <c r="K732" s="44">
        <v>0</v>
      </c>
      <c r="L732" s="44">
        <v>0</v>
      </c>
      <c r="M732" s="44">
        <v>1.22</v>
      </c>
      <c r="N732" s="44">
        <v>0.19</v>
      </c>
      <c r="O732" s="44">
        <v>7.06</v>
      </c>
      <c r="P732" s="44">
        <v>7.59</v>
      </c>
      <c r="Q732" s="44">
        <v>43.95</v>
      </c>
      <c r="R732" s="44">
        <v>97.06</v>
      </c>
      <c r="S732" s="44">
        <v>108.25</v>
      </c>
      <c r="T732" s="44">
        <v>128.02000000000001</v>
      </c>
      <c r="U732" s="44">
        <v>74.33</v>
      </c>
      <c r="V732" s="44">
        <v>23.04</v>
      </c>
      <c r="W732" s="44">
        <v>37.04</v>
      </c>
      <c r="X732" s="44">
        <v>0</v>
      </c>
      <c r="Y732" s="44">
        <v>254.38</v>
      </c>
      <c r="Z732" s="44">
        <v>413.67</v>
      </c>
      <c r="AA732" s="44">
        <v>320.3</v>
      </c>
    </row>
    <row r="733" spans="1:27" collapsed="1" x14ac:dyDescent="0.2">
      <c r="A733" s="98" t="s">
        <v>3120</v>
      </c>
      <c r="B733" s="28" t="str">
        <f>"13"&amp;"."&amp;$B$801&amp;"."&amp;$B$802</f>
        <v>13.08.2023</v>
      </c>
      <c r="C733" s="90" t="s">
        <v>76</v>
      </c>
      <c r="D733" s="91">
        <f>ROUND((D734)/1000,5)</f>
        <v>9.8989999999999995E-2</v>
      </c>
      <c r="E733" s="91">
        <f t="shared" ref="E733:AA733" si="415">ROUND((E734)/1000,5)</f>
        <v>5.969E-2</v>
      </c>
      <c r="F733" s="91">
        <f t="shared" si="415"/>
        <v>4.1000000000000002E-2</v>
      </c>
      <c r="G733" s="91">
        <f t="shared" si="415"/>
        <v>3.4709999999999998E-2</v>
      </c>
      <c r="H733" s="91">
        <f t="shared" si="415"/>
        <v>1.106E-2</v>
      </c>
      <c r="I733" s="91">
        <f t="shared" si="415"/>
        <v>0</v>
      </c>
      <c r="J733" s="91">
        <f t="shared" si="415"/>
        <v>0</v>
      </c>
      <c r="K733" s="91">
        <f t="shared" si="415"/>
        <v>0</v>
      </c>
      <c r="L733" s="91">
        <f t="shared" si="415"/>
        <v>0</v>
      </c>
      <c r="M733" s="91">
        <f t="shared" si="415"/>
        <v>0</v>
      </c>
      <c r="N733" s="91">
        <f t="shared" si="415"/>
        <v>7.3099999999999997E-3</v>
      </c>
      <c r="O733" s="91">
        <f t="shared" si="415"/>
        <v>4.6359999999999998E-2</v>
      </c>
      <c r="P733" s="91">
        <f t="shared" si="415"/>
        <v>5.7430000000000002E-2</v>
      </c>
      <c r="Q733" s="91">
        <f t="shared" si="415"/>
        <v>0.11974</v>
      </c>
      <c r="R733" s="91">
        <f t="shared" si="415"/>
        <v>7.4490000000000001E-2</v>
      </c>
      <c r="S733" s="91">
        <f t="shared" si="415"/>
        <v>5.8169999999999999E-2</v>
      </c>
      <c r="T733" s="91">
        <f t="shared" si="415"/>
        <v>8.3099999999999993E-2</v>
      </c>
      <c r="U733" s="91">
        <f t="shared" si="415"/>
        <v>0.10842</v>
      </c>
      <c r="V733" s="91">
        <f t="shared" si="415"/>
        <v>4.3409999999999997E-2</v>
      </c>
      <c r="W733" s="91">
        <f t="shared" si="415"/>
        <v>1.413E-2</v>
      </c>
      <c r="X733" s="91">
        <f t="shared" si="415"/>
        <v>6.0000000000000002E-5</v>
      </c>
      <c r="Y733" s="91">
        <f t="shared" si="415"/>
        <v>4.4409999999999998E-2</v>
      </c>
      <c r="Z733" s="91">
        <f t="shared" si="415"/>
        <v>0.41927999999999999</v>
      </c>
      <c r="AA733" s="91">
        <f t="shared" si="415"/>
        <v>0.27106000000000002</v>
      </c>
    </row>
    <row r="734" spans="1:27" ht="12.75" hidden="1" customHeight="1" outlineLevel="1" x14ac:dyDescent="0.2">
      <c r="A734" s="99" t="s">
        <v>3121</v>
      </c>
      <c r="B734" s="63" t="s">
        <v>238</v>
      </c>
      <c r="C734" s="43" t="s">
        <v>79</v>
      </c>
      <c r="D734" s="44">
        <v>98.99</v>
      </c>
      <c r="E734" s="44">
        <v>59.69</v>
      </c>
      <c r="F734" s="44">
        <v>41</v>
      </c>
      <c r="G734" s="44">
        <v>34.71</v>
      </c>
      <c r="H734" s="44">
        <v>11.06</v>
      </c>
      <c r="I734" s="44">
        <v>0</v>
      </c>
      <c r="J734" s="44">
        <v>0</v>
      </c>
      <c r="K734" s="44">
        <v>0</v>
      </c>
      <c r="L734" s="44">
        <v>0</v>
      </c>
      <c r="M734" s="44">
        <v>0</v>
      </c>
      <c r="N734" s="44">
        <v>7.31</v>
      </c>
      <c r="O734" s="44">
        <v>46.36</v>
      </c>
      <c r="P734" s="44">
        <v>57.43</v>
      </c>
      <c r="Q734" s="44">
        <v>119.74</v>
      </c>
      <c r="R734" s="44">
        <v>74.489999999999995</v>
      </c>
      <c r="S734" s="44">
        <v>58.17</v>
      </c>
      <c r="T734" s="44">
        <v>83.1</v>
      </c>
      <c r="U734" s="44">
        <v>108.42</v>
      </c>
      <c r="V734" s="44">
        <v>43.41</v>
      </c>
      <c r="W734" s="44">
        <v>14.13</v>
      </c>
      <c r="X734" s="44">
        <v>0.06</v>
      </c>
      <c r="Y734" s="44">
        <v>44.41</v>
      </c>
      <c r="Z734" s="44">
        <v>419.28</v>
      </c>
      <c r="AA734" s="44">
        <v>271.06</v>
      </c>
    </row>
    <row r="735" spans="1:27" collapsed="1" x14ac:dyDescent="0.2">
      <c r="A735" s="98" t="s">
        <v>3122</v>
      </c>
      <c r="B735" s="28" t="str">
        <f>"14"&amp;"."&amp;$B$801&amp;"."&amp;$B$802</f>
        <v>14.08.2023</v>
      </c>
      <c r="C735" s="90" t="s">
        <v>76</v>
      </c>
      <c r="D735" s="91">
        <f>ROUND((D736)/1000,5)</f>
        <v>0.17799000000000001</v>
      </c>
      <c r="E735" s="91">
        <f t="shared" ref="E735:AA735" si="416">ROUND((E736)/1000,5)</f>
        <v>0.23688999999999999</v>
      </c>
      <c r="F735" s="91">
        <f t="shared" si="416"/>
        <v>0.33415</v>
      </c>
      <c r="G735" s="91">
        <f t="shared" si="416"/>
        <v>8.1320000000000003E-2</v>
      </c>
      <c r="H735" s="91">
        <f t="shared" si="416"/>
        <v>3.0530000000000002E-2</v>
      </c>
      <c r="I735" s="91">
        <f t="shared" si="416"/>
        <v>0</v>
      </c>
      <c r="J735" s="91">
        <f t="shared" si="416"/>
        <v>0</v>
      </c>
      <c r="K735" s="91">
        <f t="shared" si="416"/>
        <v>0</v>
      </c>
      <c r="L735" s="91">
        <f t="shared" si="416"/>
        <v>0</v>
      </c>
      <c r="M735" s="91">
        <f t="shared" si="416"/>
        <v>0</v>
      </c>
      <c r="N735" s="91">
        <f t="shared" si="416"/>
        <v>0</v>
      </c>
      <c r="O735" s="91">
        <f t="shared" si="416"/>
        <v>0.13936000000000001</v>
      </c>
      <c r="P735" s="91">
        <f t="shared" si="416"/>
        <v>3.5029999999999999E-2</v>
      </c>
      <c r="Q735" s="91">
        <f t="shared" si="416"/>
        <v>4.258E-2</v>
      </c>
      <c r="R735" s="91">
        <f t="shared" si="416"/>
        <v>8.8910000000000003E-2</v>
      </c>
      <c r="S735" s="91">
        <f t="shared" si="416"/>
        <v>6.3049999999999995E-2</v>
      </c>
      <c r="T735" s="91">
        <f t="shared" si="416"/>
        <v>6.7479999999999998E-2</v>
      </c>
      <c r="U735" s="91">
        <f t="shared" si="416"/>
        <v>8.4570000000000006E-2</v>
      </c>
      <c r="V735" s="91">
        <f t="shared" si="416"/>
        <v>7.5899999999999995E-2</v>
      </c>
      <c r="W735" s="91">
        <f t="shared" si="416"/>
        <v>3.7299999999999998E-3</v>
      </c>
      <c r="X735" s="91">
        <f t="shared" si="416"/>
        <v>0</v>
      </c>
      <c r="Y735" s="91">
        <f t="shared" si="416"/>
        <v>7.5069999999999998E-2</v>
      </c>
      <c r="Z735" s="91">
        <f t="shared" si="416"/>
        <v>0.66829000000000005</v>
      </c>
      <c r="AA735" s="91">
        <f t="shared" si="416"/>
        <v>0.15637000000000001</v>
      </c>
    </row>
    <row r="736" spans="1:27" ht="12.75" hidden="1" customHeight="1" outlineLevel="1" x14ac:dyDescent="0.2">
      <c r="A736" s="99" t="s">
        <v>3123</v>
      </c>
      <c r="B736" s="63" t="s">
        <v>238</v>
      </c>
      <c r="C736" s="43" t="s">
        <v>79</v>
      </c>
      <c r="D736" s="44">
        <v>177.99</v>
      </c>
      <c r="E736" s="44">
        <v>236.89</v>
      </c>
      <c r="F736" s="44">
        <v>334.15</v>
      </c>
      <c r="G736" s="44">
        <v>81.319999999999993</v>
      </c>
      <c r="H736" s="44">
        <v>30.53</v>
      </c>
      <c r="I736" s="44">
        <v>0</v>
      </c>
      <c r="J736" s="44">
        <v>0</v>
      </c>
      <c r="K736" s="44">
        <v>0</v>
      </c>
      <c r="L736" s="44">
        <v>0</v>
      </c>
      <c r="M736" s="44">
        <v>0</v>
      </c>
      <c r="N736" s="44">
        <v>0</v>
      </c>
      <c r="O736" s="44">
        <v>139.36000000000001</v>
      </c>
      <c r="P736" s="44">
        <v>35.03</v>
      </c>
      <c r="Q736" s="44">
        <v>42.58</v>
      </c>
      <c r="R736" s="44">
        <v>88.91</v>
      </c>
      <c r="S736" s="44">
        <v>63.05</v>
      </c>
      <c r="T736" s="44">
        <v>67.48</v>
      </c>
      <c r="U736" s="44">
        <v>84.57</v>
      </c>
      <c r="V736" s="44">
        <v>75.900000000000006</v>
      </c>
      <c r="W736" s="44">
        <v>3.73</v>
      </c>
      <c r="X736" s="44">
        <v>0</v>
      </c>
      <c r="Y736" s="44">
        <v>75.069999999999993</v>
      </c>
      <c r="Z736" s="44">
        <v>668.29</v>
      </c>
      <c r="AA736" s="44">
        <v>156.37</v>
      </c>
    </row>
    <row r="737" spans="1:27" collapsed="1" x14ac:dyDescent="0.2">
      <c r="A737" s="98" t="s">
        <v>3124</v>
      </c>
      <c r="B737" s="28" t="str">
        <f>"15"&amp;"."&amp;$B$801&amp;"."&amp;$B$802</f>
        <v>15.08.2023</v>
      </c>
      <c r="C737" s="90" t="s">
        <v>76</v>
      </c>
      <c r="D737" s="91">
        <f>ROUND((D738)/1000,5)</f>
        <v>7.5520000000000004E-2</v>
      </c>
      <c r="E737" s="91">
        <f t="shared" ref="E737:AA737" si="417">ROUND((E738)/1000,5)</f>
        <v>8.1640000000000004E-2</v>
      </c>
      <c r="F737" s="91">
        <f t="shared" si="417"/>
        <v>0.80737000000000003</v>
      </c>
      <c r="G737" s="91">
        <f t="shared" si="417"/>
        <v>1.585E-2</v>
      </c>
      <c r="H737" s="91">
        <f t="shared" si="417"/>
        <v>1.201E-2</v>
      </c>
      <c r="I737" s="91">
        <f t="shared" si="417"/>
        <v>0</v>
      </c>
      <c r="J737" s="91">
        <f t="shared" si="417"/>
        <v>0</v>
      </c>
      <c r="K737" s="91">
        <f t="shared" si="417"/>
        <v>0</v>
      </c>
      <c r="L737" s="91">
        <f t="shared" si="417"/>
        <v>0</v>
      </c>
      <c r="M737" s="91">
        <f t="shared" si="417"/>
        <v>0</v>
      </c>
      <c r="N737" s="91">
        <f t="shared" si="417"/>
        <v>0</v>
      </c>
      <c r="O737" s="91">
        <f t="shared" si="417"/>
        <v>0</v>
      </c>
      <c r="P737" s="91">
        <f t="shared" si="417"/>
        <v>9.1500000000000001E-3</v>
      </c>
      <c r="Q737" s="91">
        <f t="shared" si="417"/>
        <v>0</v>
      </c>
      <c r="R737" s="91">
        <f t="shared" si="417"/>
        <v>0</v>
      </c>
      <c r="S737" s="91">
        <f t="shared" si="417"/>
        <v>0</v>
      </c>
      <c r="T737" s="91">
        <f t="shared" si="417"/>
        <v>0</v>
      </c>
      <c r="U737" s="91">
        <f t="shared" si="417"/>
        <v>0</v>
      </c>
      <c r="V737" s="91">
        <f t="shared" si="417"/>
        <v>0</v>
      </c>
      <c r="W737" s="91">
        <f t="shared" si="417"/>
        <v>0</v>
      </c>
      <c r="X737" s="91">
        <f t="shared" si="417"/>
        <v>0</v>
      </c>
      <c r="Y737" s="91">
        <f t="shared" si="417"/>
        <v>1.159E-2</v>
      </c>
      <c r="Z737" s="91">
        <f t="shared" si="417"/>
        <v>0.10378999999999999</v>
      </c>
      <c r="AA737" s="91">
        <f t="shared" si="417"/>
        <v>0.12604000000000001</v>
      </c>
    </row>
    <row r="738" spans="1:27" ht="12.75" hidden="1" customHeight="1" outlineLevel="1" x14ac:dyDescent="0.2">
      <c r="A738" s="99" t="s">
        <v>3125</v>
      </c>
      <c r="B738" s="63" t="s">
        <v>238</v>
      </c>
      <c r="C738" s="43" t="s">
        <v>79</v>
      </c>
      <c r="D738" s="44">
        <v>75.52</v>
      </c>
      <c r="E738" s="44">
        <v>81.64</v>
      </c>
      <c r="F738" s="44">
        <v>807.37</v>
      </c>
      <c r="G738" s="44">
        <v>15.85</v>
      </c>
      <c r="H738" s="44">
        <v>12.01</v>
      </c>
      <c r="I738" s="44">
        <v>0</v>
      </c>
      <c r="J738" s="44">
        <v>0</v>
      </c>
      <c r="K738" s="44">
        <v>0</v>
      </c>
      <c r="L738" s="44">
        <v>0</v>
      </c>
      <c r="M738" s="44">
        <v>0</v>
      </c>
      <c r="N738" s="44">
        <v>0</v>
      </c>
      <c r="O738" s="44">
        <v>0</v>
      </c>
      <c r="P738" s="44">
        <v>9.15</v>
      </c>
      <c r="Q738" s="44">
        <v>0</v>
      </c>
      <c r="R738" s="44">
        <v>0</v>
      </c>
      <c r="S738" s="44">
        <v>0</v>
      </c>
      <c r="T738" s="44">
        <v>0</v>
      </c>
      <c r="U738" s="44">
        <v>0</v>
      </c>
      <c r="V738" s="44">
        <v>0</v>
      </c>
      <c r="W738" s="44">
        <v>0</v>
      </c>
      <c r="X738" s="44">
        <v>0</v>
      </c>
      <c r="Y738" s="44">
        <v>11.59</v>
      </c>
      <c r="Z738" s="44">
        <v>103.79</v>
      </c>
      <c r="AA738" s="44">
        <v>126.04</v>
      </c>
    </row>
    <row r="739" spans="1:27" collapsed="1" x14ac:dyDescent="0.2">
      <c r="A739" s="98" t="s">
        <v>3126</v>
      </c>
      <c r="B739" s="28" t="str">
        <f>"16"&amp;"."&amp;$B$801&amp;"."&amp;$B$802</f>
        <v>16.08.2023</v>
      </c>
      <c r="C739" s="90" t="s">
        <v>76</v>
      </c>
      <c r="D739" s="91">
        <f>ROUND((D740)/1000,5)</f>
        <v>0.20658000000000001</v>
      </c>
      <c r="E739" s="91">
        <f t="shared" ref="E739:AA739" si="418">ROUND((E740)/1000,5)</f>
        <v>0.16328999999999999</v>
      </c>
      <c r="F739" s="91">
        <f t="shared" si="418"/>
        <v>0.22720000000000001</v>
      </c>
      <c r="G739" s="91">
        <f t="shared" si="418"/>
        <v>4.7200000000000002E-3</v>
      </c>
      <c r="H739" s="91">
        <f t="shared" si="418"/>
        <v>0.77170000000000005</v>
      </c>
      <c r="I739" s="91">
        <f t="shared" si="418"/>
        <v>0</v>
      </c>
      <c r="J739" s="91">
        <f t="shared" si="418"/>
        <v>0</v>
      </c>
      <c r="K739" s="91">
        <f t="shared" si="418"/>
        <v>0</v>
      </c>
      <c r="L739" s="91">
        <f t="shared" si="418"/>
        <v>0</v>
      </c>
      <c r="M739" s="91">
        <f t="shared" si="418"/>
        <v>1.371E-2</v>
      </c>
      <c r="N739" s="91">
        <f t="shared" si="418"/>
        <v>9.6089999999999995E-2</v>
      </c>
      <c r="O739" s="91">
        <f t="shared" si="418"/>
        <v>4.2729999999999997E-2</v>
      </c>
      <c r="P739" s="91">
        <f t="shared" si="418"/>
        <v>0</v>
      </c>
      <c r="Q739" s="91">
        <f t="shared" si="418"/>
        <v>0.12248000000000001</v>
      </c>
      <c r="R739" s="91">
        <f t="shared" si="418"/>
        <v>0</v>
      </c>
      <c r="S739" s="91">
        <f t="shared" si="418"/>
        <v>0</v>
      </c>
      <c r="T739" s="91">
        <f t="shared" si="418"/>
        <v>0</v>
      </c>
      <c r="U739" s="91">
        <f t="shared" si="418"/>
        <v>0</v>
      </c>
      <c r="V739" s="91">
        <f t="shared" si="418"/>
        <v>0</v>
      </c>
      <c r="W739" s="91">
        <f t="shared" si="418"/>
        <v>0</v>
      </c>
      <c r="X739" s="91">
        <f t="shared" si="418"/>
        <v>0</v>
      </c>
      <c r="Y739" s="91">
        <f t="shared" si="418"/>
        <v>1.504E-2</v>
      </c>
      <c r="Z739" s="91">
        <f t="shared" si="418"/>
        <v>0.62295</v>
      </c>
      <c r="AA739" s="91">
        <f t="shared" si="418"/>
        <v>0.26319999999999999</v>
      </c>
    </row>
    <row r="740" spans="1:27" ht="12.75" hidden="1" customHeight="1" outlineLevel="1" x14ac:dyDescent="0.2">
      <c r="A740" s="99" t="s">
        <v>3127</v>
      </c>
      <c r="B740" s="63" t="s">
        <v>238</v>
      </c>
      <c r="C740" s="43" t="s">
        <v>79</v>
      </c>
      <c r="D740" s="44">
        <v>206.58</v>
      </c>
      <c r="E740" s="44">
        <v>163.29</v>
      </c>
      <c r="F740" s="44">
        <v>227.2</v>
      </c>
      <c r="G740" s="44">
        <v>4.72</v>
      </c>
      <c r="H740" s="44">
        <v>771.7</v>
      </c>
      <c r="I740" s="44">
        <v>0</v>
      </c>
      <c r="J740" s="44">
        <v>0</v>
      </c>
      <c r="K740" s="44">
        <v>0</v>
      </c>
      <c r="L740" s="44">
        <v>0</v>
      </c>
      <c r="M740" s="44">
        <v>13.71</v>
      </c>
      <c r="N740" s="44">
        <v>96.09</v>
      </c>
      <c r="O740" s="44">
        <v>42.73</v>
      </c>
      <c r="P740" s="44">
        <v>0</v>
      </c>
      <c r="Q740" s="44">
        <v>122.48</v>
      </c>
      <c r="R740" s="44">
        <v>0</v>
      </c>
      <c r="S740" s="44">
        <v>0</v>
      </c>
      <c r="T740" s="44">
        <v>0</v>
      </c>
      <c r="U740" s="44">
        <v>0</v>
      </c>
      <c r="V740" s="44">
        <v>0</v>
      </c>
      <c r="W740" s="44">
        <v>0</v>
      </c>
      <c r="X740" s="44">
        <v>0</v>
      </c>
      <c r="Y740" s="44">
        <v>15.04</v>
      </c>
      <c r="Z740" s="44">
        <v>622.95000000000005</v>
      </c>
      <c r="AA740" s="44">
        <v>263.2</v>
      </c>
    </row>
    <row r="741" spans="1:27" collapsed="1" x14ac:dyDescent="0.2">
      <c r="A741" s="98" t="s">
        <v>3128</v>
      </c>
      <c r="B741" s="28" t="str">
        <f>"17"&amp;"."&amp;$B$801&amp;"."&amp;$B$802</f>
        <v>17.08.2023</v>
      </c>
      <c r="C741" s="90" t="s">
        <v>76</v>
      </c>
      <c r="D741" s="91">
        <f>ROUND((D742)/1000,5)</f>
        <v>0.12987000000000001</v>
      </c>
      <c r="E741" s="91">
        <f t="shared" ref="E741:AA741" si="419">ROUND((E742)/1000,5)</f>
        <v>9.8309999999999995E-2</v>
      </c>
      <c r="F741" s="91">
        <f t="shared" si="419"/>
        <v>0.87988999999999995</v>
      </c>
      <c r="G741" s="91">
        <f t="shared" si="419"/>
        <v>0.24193999999999999</v>
      </c>
      <c r="H741" s="91">
        <f t="shared" si="419"/>
        <v>0.23047000000000001</v>
      </c>
      <c r="I741" s="91">
        <f t="shared" si="419"/>
        <v>0.26796999999999999</v>
      </c>
      <c r="J741" s="91">
        <f t="shared" si="419"/>
        <v>0</v>
      </c>
      <c r="K741" s="91">
        <f t="shared" si="419"/>
        <v>0</v>
      </c>
      <c r="L741" s="91">
        <f t="shared" si="419"/>
        <v>0</v>
      </c>
      <c r="M741" s="91">
        <f t="shared" si="419"/>
        <v>0</v>
      </c>
      <c r="N741" s="91">
        <f t="shared" si="419"/>
        <v>0</v>
      </c>
      <c r="O741" s="91">
        <f t="shared" si="419"/>
        <v>0</v>
      </c>
      <c r="P741" s="91">
        <f t="shared" si="419"/>
        <v>0</v>
      </c>
      <c r="Q741" s="91">
        <f t="shared" si="419"/>
        <v>0</v>
      </c>
      <c r="R741" s="91">
        <f t="shared" si="419"/>
        <v>0</v>
      </c>
      <c r="S741" s="91">
        <f t="shared" si="419"/>
        <v>0</v>
      </c>
      <c r="T741" s="91">
        <f t="shared" si="419"/>
        <v>0</v>
      </c>
      <c r="U741" s="91">
        <f t="shared" si="419"/>
        <v>0</v>
      </c>
      <c r="V741" s="91">
        <f t="shared" si="419"/>
        <v>0</v>
      </c>
      <c r="W741" s="91">
        <f t="shared" si="419"/>
        <v>0</v>
      </c>
      <c r="X741" s="91">
        <f t="shared" si="419"/>
        <v>4.2599999999999999E-3</v>
      </c>
      <c r="Y741" s="91">
        <f t="shared" si="419"/>
        <v>2.0420000000000001E-2</v>
      </c>
      <c r="Z741" s="91">
        <f t="shared" si="419"/>
        <v>0.39017000000000002</v>
      </c>
      <c r="AA741" s="91">
        <f t="shared" si="419"/>
        <v>0.23333000000000001</v>
      </c>
    </row>
    <row r="742" spans="1:27" ht="12.75" hidden="1" customHeight="1" outlineLevel="1" x14ac:dyDescent="0.2">
      <c r="A742" s="99" t="s">
        <v>3129</v>
      </c>
      <c r="B742" s="63" t="s">
        <v>238</v>
      </c>
      <c r="C742" s="43" t="s">
        <v>79</v>
      </c>
      <c r="D742" s="44">
        <v>129.87</v>
      </c>
      <c r="E742" s="44">
        <v>98.31</v>
      </c>
      <c r="F742" s="44">
        <v>879.89</v>
      </c>
      <c r="G742" s="44">
        <v>241.94</v>
      </c>
      <c r="H742" s="44">
        <v>230.47</v>
      </c>
      <c r="I742" s="44">
        <v>267.97000000000003</v>
      </c>
      <c r="J742" s="44">
        <v>0</v>
      </c>
      <c r="K742" s="44">
        <v>0</v>
      </c>
      <c r="L742" s="44">
        <v>0</v>
      </c>
      <c r="M742" s="44">
        <v>0</v>
      </c>
      <c r="N742" s="44">
        <v>0</v>
      </c>
      <c r="O742" s="44">
        <v>0</v>
      </c>
      <c r="P742" s="44">
        <v>0</v>
      </c>
      <c r="Q742" s="44">
        <v>0</v>
      </c>
      <c r="R742" s="44">
        <v>0</v>
      </c>
      <c r="S742" s="44">
        <v>0</v>
      </c>
      <c r="T742" s="44">
        <v>0</v>
      </c>
      <c r="U742" s="44">
        <v>0</v>
      </c>
      <c r="V742" s="44">
        <v>0</v>
      </c>
      <c r="W742" s="44">
        <v>0</v>
      </c>
      <c r="X742" s="44">
        <v>4.26</v>
      </c>
      <c r="Y742" s="44">
        <v>20.420000000000002</v>
      </c>
      <c r="Z742" s="44">
        <v>390.17</v>
      </c>
      <c r="AA742" s="44">
        <v>233.33</v>
      </c>
    </row>
    <row r="743" spans="1:27" collapsed="1" x14ac:dyDescent="0.2">
      <c r="A743" s="98" t="s">
        <v>3130</v>
      </c>
      <c r="B743" s="28" t="str">
        <f>"18"&amp;"."&amp;$B$801&amp;"."&amp;$B$802</f>
        <v>18.08.2023</v>
      </c>
      <c r="C743" s="90" t="s">
        <v>76</v>
      </c>
      <c r="D743" s="91">
        <f>ROUND((D744)/1000,5)</f>
        <v>0.14235999999999999</v>
      </c>
      <c r="E743" s="91">
        <f t="shared" ref="E743:AA743" si="420">ROUND((E744)/1000,5)</f>
        <v>0.11322</v>
      </c>
      <c r="F743" s="91">
        <f t="shared" si="420"/>
        <v>7.1400000000000005E-2</v>
      </c>
      <c r="G743" s="91">
        <f t="shared" si="420"/>
        <v>5.1839999999999997E-2</v>
      </c>
      <c r="H743" s="91">
        <f t="shared" si="420"/>
        <v>2.0240000000000001E-2</v>
      </c>
      <c r="I743" s="91">
        <f t="shared" si="420"/>
        <v>0</v>
      </c>
      <c r="J743" s="91">
        <f t="shared" si="420"/>
        <v>0</v>
      </c>
      <c r="K743" s="91">
        <f t="shared" si="420"/>
        <v>0</v>
      </c>
      <c r="L743" s="91">
        <f t="shared" si="420"/>
        <v>0</v>
      </c>
      <c r="M743" s="91">
        <f t="shared" si="420"/>
        <v>0</v>
      </c>
      <c r="N743" s="91">
        <f t="shared" si="420"/>
        <v>1.5100000000000001E-3</v>
      </c>
      <c r="O743" s="91">
        <f t="shared" si="420"/>
        <v>8.7500000000000008E-3</v>
      </c>
      <c r="P743" s="91">
        <f t="shared" si="420"/>
        <v>0</v>
      </c>
      <c r="Q743" s="91">
        <f t="shared" si="420"/>
        <v>1.8000000000000001E-4</v>
      </c>
      <c r="R743" s="91">
        <f t="shared" si="420"/>
        <v>6.9830000000000003E-2</v>
      </c>
      <c r="S743" s="91">
        <f t="shared" si="420"/>
        <v>5.2780000000000001E-2</v>
      </c>
      <c r="T743" s="91">
        <f t="shared" si="420"/>
        <v>3.8019999999999998E-2</v>
      </c>
      <c r="U743" s="91">
        <f t="shared" si="420"/>
        <v>0.11643000000000001</v>
      </c>
      <c r="V743" s="91">
        <f t="shared" si="420"/>
        <v>0</v>
      </c>
      <c r="W743" s="91">
        <f t="shared" si="420"/>
        <v>0</v>
      </c>
      <c r="X743" s="91">
        <f t="shared" si="420"/>
        <v>0</v>
      </c>
      <c r="Y743" s="91">
        <f t="shared" si="420"/>
        <v>0.17852000000000001</v>
      </c>
      <c r="Z743" s="91">
        <f t="shared" si="420"/>
        <v>0.59889999999999999</v>
      </c>
      <c r="AA743" s="91">
        <f t="shared" si="420"/>
        <v>0.34705999999999998</v>
      </c>
    </row>
    <row r="744" spans="1:27" ht="12.75" hidden="1" customHeight="1" outlineLevel="1" x14ac:dyDescent="0.2">
      <c r="A744" s="99" t="s">
        <v>3131</v>
      </c>
      <c r="B744" s="63" t="s">
        <v>238</v>
      </c>
      <c r="C744" s="43" t="s">
        <v>79</v>
      </c>
      <c r="D744" s="44">
        <v>142.36000000000001</v>
      </c>
      <c r="E744" s="44">
        <v>113.22</v>
      </c>
      <c r="F744" s="44">
        <v>71.400000000000006</v>
      </c>
      <c r="G744" s="44">
        <v>51.84</v>
      </c>
      <c r="H744" s="44">
        <v>20.239999999999998</v>
      </c>
      <c r="I744" s="44">
        <v>0</v>
      </c>
      <c r="J744" s="44">
        <v>0</v>
      </c>
      <c r="K744" s="44">
        <v>0</v>
      </c>
      <c r="L744" s="44">
        <v>0</v>
      </c>
      <c r="M744" s="44">
        <v>0</v>
      </c>
      <c r="N744" s="44">
        <v>1.51</v>
      </c>
      <c r="O744" s="44">
        <v>8.75</v>
      </c>
      <c r="P744" s="44">
        <v>0</v>
      </c>
      <c r="Q744" s="44">
        <v>0.18</v>
      </c>
      <c r="R744" s="44">
        <v>69.83</v>
      </c>
      <c r="S744" s="44">
        <v>52.78</v>
      </c>
      <c r="T744" s="44">
        <v>38.020000000000003</v>
      </c>
      <c r="U744" s="44">
        <v>116.43</v>
      </c>
      <c r="V744" s="44">
        <v>0</v>
      </c>
      <c r="W744" s="44">
        <v>0</v>
      </c>
      <c r="X744" s="44">
        <v>0</v>
      </c>
      <c r="Y744" s="44">
        <v>178.52</v>
      </c>
      <c r="Z744" s="44">
        <v>598.9</v>
      </c>
      <c r="AA744" s="44">
        <v>347.06</v>
      </c>
    </row>
    <row r="745" spans="1:27" collapsed="1" x14ac:dyDescent="0.2">
      <c r="A745" s="98" t="s">
        <v>3132</v>
      </c>
      <c r="B745" s="28" t="str">
        <f>"19"&amp;"."&amp;$B$801&amp;"."&amp;$B$802</f>
        <v>19.08.2023</v>
      </c>
      <c r="C745" s="90" t="s">
        <v>76</v>
      </c>
      <c r="D745" s="91">
        <f>ROUND((D746)/1000,5)</f>
        <v>0.15606</v>
      </c>
      <c r="E745" s="91">
        <f t="shared" ref="E745:AA745" si="421">ROUND((E746)/1000,5)</f>
        <v>0.1242</v>
      </c>
      <c r="F745" s="91">
        <f t="shared" si="421"/>
        <v>4.2459999999999998E-2</v>
      </c>
      <c r="G745" s="91">
        <f t="shared" si="421"/>
        <v>0</v>
      </c>
      <c r="H745" s="91">
        <f t="shared" si="421"/>
        <v>0</v>
      </c>
      <c r="I745" s="91">
        <f t="shared" si="421"/>
        <v>0</v>
      </c>
      <c r="J745" s="91">
        <f t="shared" si="421"/>
        <v>0</v>
      </c>
      <c r="K745" s="91">
        <f t="shared" si="421"/>
        <v>0</v>
      </c>
      <c r="L745" s="91">
        <f t="shared" si="421"/>
        <v>0</v>
      </c>
      <c r="M745" s="91">
        <f t="shared" si="421"/>
        <v>0</v>
      </c>
      <c r="N745" s="91">
        <f t="shared" si="421"/>
        <v>1.0000000000000001E-5</v>
      </c>
      <c r="O745" s="91">
        <f t="shared" si="421"/>
        <v>0</v>
      </c>
      <c r="P745" s="91">
        <f t="shared" si="421"/>
        <v>7.7799999999999996E-3</v>
      </c>
      <c r="Q745" s="91">
        <f t="shared" si="421"/>
        <v>8.8699999999999994E-3</v>
      </c>
      <c r="R745" s="91">
        <f t="shared" si="421"/>
        <v>0</v>
      </c>
      <c r="S745" s="91">
        <f t="shared" si="421"/>
        <v>1.108E-2</v>
      </c>
      <c r="T745" s="91">
        <f t="shared" si="421"/>
        <v>2.1430000000000001E-2</v>
      </c>
      <c r="U745" s="91">
        <f t="shared" si="421"/>
        <v>0.17222000000000001</v>
      </c>
      <c r="V745" s="91">
        <f t="shared" si="421"/>
        <v>0.19327</v>
      </c>
      <c r="W745" s="91">
        <f t="shared" si="421"/>
        <v>0.11223</v>
      </c>
      <c r="X745" s="91">
        <f t="shared" si="421"/>
        <v>7.8479999999999994E-2</v>
      </c>
      <c r="Y745" s="91">
        <f t="shared" si="421"/>
        <v>0.21632999999999999</v>
      </c>
      <c r="Z745" s="91">
        <f t="shared" si="421"/>
        <v>0.22903000000000001</v>
      </c>
      <c r="AA745" s="91">
        <f t="shared" si="421"/>
        <v>0.52759</v>
      </c>
    </row>
    <row r="746" spans="1:27" ht="12.75" hidden="1" customHeight="1" outlineLevel="1" x14ac:dyDescent="0.2">
      <c r="A746" s="99" t="s">
        <v>3133</v>
      </c>
      <c r="B746" s="63" t="s">
        <v>238</v>
      </c>
      <c r="C746" s="43" t="s">
        <v>79</v>
      </c>
      <c r="D746" s="44">
        <v>156.06</v>
      </c>
      <c r="E746" s="44">
        <v>124.2</v>
      </c>
      <c r="F746" s="44">
        <v>42.46</v>
      </c>
      <c r="G746" s="44">
        <v>0</v>
      </c>
      <c r="H746" s="44">
        <v>0</v>
      </c>
      <c r="I746" s="44">
        <v>0</v>
      </c>
      <c r="J746" s="44">
        <v>0</v>
      </c>
      <c r="K746" s="44">
        <v>0</v>
      </c>
      <c r="L746" s="44">
        <v>0</v>
      </c>
      <c r="M746" s="44">
        <v>0</v>
      </c>
      <c r="N746" s="44">
        <v>0.01</v>
      </c>
      <c r="O746" s="44">
        <v>0</v>
      </c>
      <c r="P746" s="44">
        <v>7.78</v>
      </c>
      <c r="Q746" s="44">
        <v>8.8699999999999992</v>
      </c>
      <c r="R746" s="44">
        <v>0</v>
      </c>
      <c r="S746" s="44">
        <v>11.08</v>
      </c>
      <c r="T746" s="44">
        <v>21.43</v>
      </c>
      <c r="U746" s="44">
        <v>172.22</v>
      </c>
      <c r="V746" s="44">
        <v>193.27</v>
      </c>
      <c r="W746" s="44">
        <v>112.23</v>
      </c>
      <c r="X746" s="44">
        <v>78.48</v>
      </c>
      <c r="Y746" s="44">
        <v>216.33</v>
      </c>
      <c r="Z746" s="44">
        <v>229.03</v>
      </c>
      <c r="AA746" s="44">
        <v>527.59</v>
      </c>
    </row>
    <row r="747" spans="1:27" collapsed="1" x14ac:dyDescent="0.2">
      <c r="A747" s="98" t="s">
        <v>3134</v>
      </c>
      <c r="B747" s="28" t="str">
        <f>"20"&amp;"."&amp;$B$801&amp;"."&amp;$B$802</f>
        <v>20.08.2023</v>
      </c>
      <c r="C747" s="90" t="s">
        <v>76</v>
      </c>
      <c r="D747" s="91">
        <f>ROUND((D748)/1000,5)</f>
        <v>0.16506000000000001</v>
      </c>
      <c r="E747" s="91">
        <f t="shared" ref="E747:AA747" si="422">ROUND((E748)/1000,5)</f>
        <v>0.12259</v>
      </c>
      <c r="F747" s="91">
        <f t="shared" si="422"/>
        <v>7.7799999999999994E-2</v>
      </c>
      <c r="G747" s="91">
        <f t="shared" si="422"/>
        <v>4.2889999999999998E-2</v>
      </c>
      <c r="H747" s="91">
        <f t="shared" si="422"/>
        <v>1.325E-2</v>
      </c>
      <c r="I747" s="91">
        <f t="shared" si="422"/>
        <v>0</v>
      </c>
      <c r="J747" s="91">
        <f t="shared" si="422"/>
        <v>0</v>
      </c>
      <c r="K747" s="91">
        <f t="shared" si="422"/>
        <v>0</v>
      </c>
      <c r="L747" s="91">
        <f t="shared" si="422"/>
        <v>0</v>
      </c>
      <c r="M747" s="91">
        <f t="shared" si="422"/>
        <v>0</v>
      </c>
      <c r="N747" s="91">
        <f t="shared" si="422"/>
        <v>7.6499999999999997E-3</v>
      </c>
      <c r="O747" s="91">
        <f t="shared" si="422"/>
        <v>0</v>
      </c>
      <c r="P747" s="91">
        <f t="shared" si="422"/>
        <v>5.0000000000000002E-5</v>
      </c>
      <c r="Q747" s="91">
        <f t="shared" si="422"/>
        <v>0</v>
      </c>
      <c r="R747" s="91">
        <f t="shared" si="422"/>
        <v>0</v>
      </c>
      <c r="S747" s="91">
        <f t="shared" si="422"/>
        <v>0</v>
      </c>
      <c r="T747" s="91">
        <f t="shared" si="422"/>
        <v>0</v>
      </c>
      <c r="U747" s="91">
        <f t="shared" si="422"/>
        <v>4.4060000000000002E-2</v>
      </c>
      <c r="V747" s="91">
        <f t="shared" si="422"/>
        <v>3.074E-2</v>
      </c>
      <c r="W747" s="91">
        <f t="shared" si="422"/>
        <v>1.6299999999999999E-2</v>
      </c>
      <c r="X747" s="91">
        <f t="shared" si="422"/>
        <v>6.4860000000000001E-2</v>
      </c>
      <c r="Y747" s="91">
        <f t="shared" si="422"/>
        <v>9.7919999999999993E-2</v>
      </c>
      <c r="Z747" s="91">
        <f t="shared" si="422"/>
        <v>0.47534999999999999</v>
      </c>
      <c r="AA747" s="91">
        <f t="shared" si="422"/>
        <v>0.50307999999999997</v>
      </c>
    </row>
    <row r="748" spans="1:27" ht="12.75" hidden="1" customHeight="1" outlineLevel="1" x14ac:dyDescent="0.2">
      <c r="A748" s="99" t="s">
        <v>3135</v>
      </c>
      <c r="B748" s="63" t="s">
        <v>238</v>
      </c>
      <c r="C748" s="43" t="s">
        <v>79</v>
      </c>
      <c r="D748" s="44">
        <v>165.06</v>
      </c>
      <c r="E748" s="44">
        <v>122.59</v>
      </c>
      <c r="F748" s="44">
        <v>77.8</v>
      </c>
      <c r="G748" s="44">
        <v>42.89</v>
      </c>
      <c r="H748" s="44">
        <v>13.25</v>
      </c>
      <c r="I748" s="44">
        <v>0</v>
      </c>
      <c r="J748" s="44">
        <v>0</v>
      </c>
      <c r="K748" s="44">
        <v>0</v>
      </c>
      <c r="L748" s="44">
        <v>0</v>
      </c>
      <c r="M748" s="44">
        <v>0</v>
      </c>
      <c r="N748" s="44">
        <v>7.65</v>
      </c>
      <c r="O748" s="44">
        <v>0</v>
      </c>
      <c r="P748" s="44">
        <v>0.05</v>
      </c>
      <c r="Q748" s="44">
        <v>0</v>
      </c>
      <c r="R748" s="44">
        <v>0</v>
      </c>
      <c r="S748" s="44">
        <v>0</v>
      </c>
      <c r="T748" s="44">
        <v>0</v>
      </c>
      <c r="U748" s="44">
        <v>44.06</v>
      </c>
      <c r="V748" s="44">
        <v>30.74</v>
      </c>
      <c r="W748" s="44">
        <v>16.3</v>
      </c>
      <c r="X748" s="44">
        <v>64.86</v>
      </c>
      <c r="Y748" s="44">
        <v>97.92</v>
      </c>
      <c r="Z748" s="44">
        <v>475.35</v>
      </c>
      <c r="AA748" s="44">
        <v>503.08</v>
      </c>
    </row>
    <row r="749" spans="1:27" collapsed="1" x14ac:dyDescent="0.2">
      <c r="A749" s="98" t="s">
        <v>3136</v>
      </c>
      <c r="B749" s="28" t="str">
        <f>"21"&amp;"."&amp;$B$801&amp;"."&amp;$B$802</f>
        <v>21.08.2023</v>
      </c>
      <c r="C749" s="90" t="s">
        <v>76</v>
      </c>
      <c r="D749" s="91">
        <f>ROUND((D750)/1000,5)</f>
        <v>0.27855999999999997</v>
      </c>
      <c r="E749" s="91">
        <f t="shared" ref="E749:AA749" si="423">ROUND((E750)/1000,5)</f>
        <v>0.29832999999999998</v>
      </c>
      <c r="F749" s="91">
        <f t="shared" si="423"/>
        <v>0.23003000000000001</v>
      </c>
      <c r="G749" s="91">
        <f t="shared" si="423"/>
        <v>0.19417000000000001</v>
      </c>
      <c r="H749" s="91">
        <f t="shared" si="423"/>
        <v>0</v>
      </c>
      <c r="I749" s="91">
        <f t="shared" si="423"/>
        <v>0</v>
      </c>
      <c r="J749" s="91">
        <f t="shared" si="423"/>
        <v>0</v>
      </c>
      <c r="K749" s="91">
        <f t="shared" si="423"/>
        <v>0</v>
      </c>
      <c r="L749" s="91">
        <f t="shared" si="423"/>
        <v>0</v>
      </c>
      <c r="M749" s="91">
        <f t="shared" si="423"/>
        <v>0</v>
      </c>
      <c r="N749" s="91">
        <f t="shared" si="423"/>
        <v>0</v>
      </c>
      <c r="O749" s="91">
        <f t="shared" si="423"/>
        <v>0</v>
      </c>
      <c r="P749" s="91">
        <f t="shared" si="423"/>
        <v>1.6800000000000001E-3</v>
      </c>
      <c r="Q749" s="91">
        <f t="shared" si="423"/>
        <v>0</v>
      </c>
      <c r="R749" s="91">
        <f t="shared" si="423"/>
        <v>0</v>
      </c>
      <c r="S749" s="91">
        <f t="shared" si="423"/>
        <v>0</v>
      </c>
      <c r="T749" s="91">
        <f t="shared" si="423"/>
        <v>0</v>
      </c>
      <c r="U749" s="91">
        <f t="shared" si="423"/>
        <v>6.7900000000000002E-2</v>
      </c>
      <c r="V749" s="91">
        <f t="shared" si="423"/>
        <v>4.4760000000000001E-2</v>
      </c>
      <c r="W749" s="91">
        <f t="shared" si="423"/>
        <v>2.2839999999999999E-2</v>
      </c>
      <c r="X749" s="91">
        <f t="shared" si="423"/>
        <v>1.172E-2</v>
      </c>
      <c r="Y749" s="91">
        <f t="shared" si="423"/>
        <v>0.22145999999999999</v>
      </c>
      <c r="Z749" s="91">
        <f t="shared" si="423"/>
        <v>0.65139000000000002</v>
      </c>
      <c r="AA749" s="91">
        <f t="shared" si="423"/>
        <v>0.64168000000000003</v>
      </c>
    </row>
    <row r="750" spans="1:27" ht="12.75" hidden="1" customHeight="1" outlineLevel="1" x14ac:dyDescent="0.2">
      <c r="A750" s="99" t="s">
        <v>3137</v>
      </c>
      <c r="B750" s="63" t="s">
        <v>238</v>
      </c>
      <c r="C750" s="43" t="s">
        <v>79</v>
      </c>
      <c r="D750" s="44">
        <v>278.56</v>
      </c>
      <c r="E750" s="44">
        <v>298.33</v>
      </c>
      <c r="F750" s="44">
        <v>230.03</v>
      </c>
      <c r="G750" s="44">
        <v>194.17</v>
      </c>
      <c r="H750" s="44">
        <v>0</v>
      </c>
      <c r="I750" s="44">
        <v>0</v>
      </c>
      <c r="J750" s="44">
        <v>0</v>
      </c>
      <c r="K750" s="44">
        <v>0</v>
      </c>
      <c r="L750" s="44">
        <v>0</v>
      </c>
      <c r="M750" s="44">
        <v>0</v>
      </c>
      <c r="N750" s="44">
        <v>0</v>
      </c>
      <c r="O750" s="44">
        <v>0</v>
      </c>
      <c r="P750" s="44">
        <v>1.68</v>
      </c>
      <c r="Q750" s="44">
        <v>0</v>
      </c>
      <c r="R750" s="44">
        <v>0</v>
      </c>
      <c r="S750" s="44">
        <v>0</v>
      </c>
      <c r="T750" s="44">
        <v>0</v>
      </c>
      <c r="U750" s="44">
        <v>67.900000000000006</v>
      </c>
      <c r="V750" s="44">
        <v>44.76</v>
      </c>
      <c r="W750" s="44">
        <v>22.84</v>
      </c>
      <c r="X750" s="44">
        <v>11.72</v>
      </c>
      <c r="Y750" s="44">
        <v>221.46</v>
      </c>
      <c r="Z750" s="44">
        <v>651.39</v>
      </c>
      <c r="AA750" s="44">
        <v>641.67999999999995</v>
      </c>
    </row>
    <row r="751" spans="1:27" collapsed="1" x14ac:dyDescent="0.2">
      <c r="A751" s="98" t="s">
        <v>3138</v>
      </c>
      <c r="B751" s="28" t="str">
        <f>"22"&amp;"."&amp;$B$801&amp;"."&amp;$B$802</f>
        <v>22.08.2023</v>
      </c>
      <c r="C751" s="90" t="s">
        <v>76</v>
      </c>
      <c r="D751" s="91">
        <f>ROUND((D752)/1000,5)</f>
        <v>0.28745999999999999</v>
      </c>
      <c r="E751" s="91">
        <f t="shared" ref="E751:AA751" si="424">ROUND((E752)/1000,5)</f>
        <v>0.18776999999999999</v>
      </c>
      <c r="F751" s="91">
        <f t="shared" si="424"/>
        <v>0.11771</v>
      </c>
      <c r="G751" s="91">
        <f t="shared" si="424"/>
        <v>0</v>
      </c>
      <c r="H751" s="91">
        <f t="shared" si="424"/>
        <v>0</v>
      </c>
      <c r="I751" s="91">
        <f t="shared" si="424"/>
        <v>0</v>
      </c>
      <c r="J751" s="91">
        <f t="shared" si="424"/>
        <v>0</v>
      </c>
      <c r="K751" s="91">
        <f t="shared" si="424"/>
        <v>0</v>
      </c>
      <c r="L751" s="91">
        <f t="shared" si="424"/>
        <v>0</v>
      </c>
      <c r="M751" s="91">
        <f t="shared" si="424"/>
        <v>1E-4</v>
      </c>
      <c r="N751" s="91">
        <f t="shared" si="424"/>
        <v>0</v>
      </c>
      <c r="O751" s="91">
        <f t="shared" si="424"/>
        <v>0.10976</v>
      </c>
      <c r="P751" s="91">
        <f t="shared" si="424"/>
        <v>0.16889999999999999</v>
      </c>
      <c r="Q751" s="91">
        <f t="shared" si="424"/>
        <v>3.5459999999999998E-2</v>
      </c>
      <c r="R751" s="91">
        <f t="shared" si="424"/>
        <v>0.17591999999999999</v>
      </c>
      <c r="S751" s="91">
        <f t="shared" si="424"/>
        <v>0.15687000000000001</v>
      </c>
      <c r="T751" s="91">
        <f t="shared" si="424"/>
        <v>0.26074000000000003</v>
      </c>
      <c r="U751" s="91">
        <f t="shared" si="424"/>
        <v>0.1217</v>
      </c>
      <c r="V751" s="91">
        <f t="shared" si="424"/>
        <v>0.12992000000000001</v>
      </c>
      <c r="W751" s="91">
        <f t="shared" si="424"/>
        <v>9.3670000000000003E-2</v>
      </c>
      <c r="X751" s="91">
        <f t="shared" si="424"/>
        <v>0.27150000000000002</v>
      </c>
      <c r="Y751" s="91">
        <f t="shared" si="424"/>
        <v>0.31863999999999998</v>
      </c>
      <c r="Z751" s="91">
        <f t="shared" si="424"/>
        <v>0.26271</v>
      </c>
      <c r="AA751" s="91">
        <f t="shared" si="424"/>
        <v>0.53727000000000003</v>
      </c>
    </row>
    <row r="752" spans="1:27" ht="12.75" hidden="1" customHeight="1" outlineLevel="1" x14ac:dyDescent="0.2">
      <c r="A752" s="99" t="s">
        <v>3139</v>
      </c>
      <c r="B752" s="63" t="s">
        <v>238</v>
      </c>
      <c r="C752" s="43" t="s">
        <v>79</v>
      </c>
      <c r="D752" s="44">
        <v>287.45999999999998</v>
      </c>
      <c r="E752" s="44">
        <v>187.77</v>
      </c>
      <c r="F752" s="44">
        <v>117.71</v>
      </c>
      <c r="G752" s="44">
        <v>0</v>
      </c>
      <c r="H752" s="44">
        <v>0</v>
      </c>
      <c r="I752" s="44">
        <v>0</v>
      </c>
      <c r="J752" s="44">
        <v>0</v>
      </c>
      <c r="K752" s="44">
        <v>0</v>
      </c>
      <c r="L752" s="44">
        <v>0</v>
      </c>
      <c r="M752" s="44">
        <v>0.1</v>
      </c>
      <c r="N752" s="44">
        <v>0</v>
      </c>
      <c r="O752" s="44">
        <v>109.76</v>
      </c>
      <c r="P752" s="44">
        <v>168.9</v>
      </c>
      <c r="Q752" s="44">
        <v>35.46</v>
      </c>
      <c r="R752" s="44">
        <v>175.92</v>
      </c>
      <c r="S752" s="44">
        <v>156.87</v>
      </c>
      <c r="T752" s="44">
        <v>260.74</v>
      </c>
      <c r="U752" s="44">
        <v>121.7</v>
      </c>
      <c r="V752" s="44">
        <v>129.91999999999999</v>
      </c>
      <c r="W752" s="44">
        <v>93.67</v>
      </c>
      <c r="X752" s="44">
        <v>271.5</v>
      </c>
      <c r="Y752" s="44">
        <v>318.64</v>
      </c>
      <c r="Z752" s="44">
        <v>262.70999999999998</v>
      </c>
      <c r="AA752" s="44">
        <v>537.27</v>
      </c>
    </row>
    <row r="753" spans="1:27" collapsed="1" x14ac:dyDescent="0.2">
      <c r="A753" s="98" t="s">
        <v>3140</v>
      </c>
      <c r="B753" s="28" t="str">
        <f>"23"&amp;"."&amp;$B$801&amp;"."&amp;$B$802</f>
        <v>23.08.2023</v>
      </c>
      <c r="C753" s="90" t="s">
        <v>76</v>
      </c>
      <c r="D753" s="91">
        <f>ROUND((D754)/1000,5)</f>
        <v>0.32684000000000002</v>
      </c>
      <c r="E753" s="91">
        <f t="shared" ref="E753:AA753" si="425">ROUND((E754)/1000,5)</f>
        <v>0.10986</v>
      </c>
      <c r="F753" s="91">
        <f t="shared" si="425"/>
        <v>0.1789</v>
      </c>
      <c r="G753" s="91">
        <f t="shared" si="425"/>
        <v>6.6449999999999995E-2</v>
      </c>
      <c r="H753" s="91">
        <f t="shared" si="425"/>
        <v>0</v>
      </c>
      <c r="I753" s="91">
        <f t="shared" si="425"/>
        <v>0</v>
      </c>
      <c r="J753" s="91">
        <f t="shared" si="425"/>
        <v>0</v>
      </c>
      <c r="K753" s="91">
        <f t="shared" si="425"/>
        <v>0</v>
      </c>
      <c r="L753" s="91">
        <f t="shared" si="425"/>
        <v>0</v>
      </c>
      <c r="M753" s="91">
        <f t="shared" si="425"/>
        <v>6.1870000000000001E-2</v>
      </c>
      <c r="N753" s="91">
        <f t="shared" si="425"/>
        <v>6.9599999999999995E-2</v>
      </c>
      <c r="O753" s="91">
        <f t="shared" si="425"/>
        <v>6.8909999999999999E-2</v>
      </c>
      <c r="P753" s="91">
        <f t="shared" si="425"/>
        <v>7.0889999999999995E-2</v>
      </c>
      <c r="Q753" s="91">
        <f t="shared" si="425"/>
        <v>0.24124000000000001</v>
      </c>
      <c r="R753" s="91">
        <f t="shared" si="425"/>
        <v>0.11701</v>
      </c>
      <c r="S753" s="91">
        <f t="shared" si="425"/>
        <v>8.2419999999999993E-2</v>
      </c>
      <c r="T753" s="91">
        <f t="shared" si="425"/>
        <v>0.18387000000000001</v>
      </c>
      <c r="U753" s="91">
        <f t="shared" si="425"/>
        <v>0.22805</v>
      </c>
      <c r="V753" s="91">
        <f t="shared" si="425"/>
        <v>0.27666000000000002</v>
      </c>
      <c r="W753" s="91">
        <f t="shared" si="425"/>
        <v>0.29054000000000002</v>
      </c>
      <c r="X753" s="91">
        <f t="shared" si="425"/>
        <v>0.15955</v>
      </c>
      <c r="Y753" s="91">
        <f t="shared" si="425"/>
        <v>0.71999000000000002</v>
      </c>
      <c r="Z753" s="91">
        <f t="shared" si="425"/>
        <v>0.75485000000000002</v>
      </c>
      <c r="AA753" s="91">
        <f t="shared" si="425"/>
        <v>0.41132999999999997</v>
      </c>
    </row>
    <row r="754" spans="1:27" ht="12.75" hidden="1" customHeight="1" outlineLevel="1" x14ac:dyDescent="0.2">
      <c r="A754" s="99" t="s">
        <v>3141</v>
      </c>
      <c r="B754" s="63" t="s">
        <v>238</v>
      </c>
      <c r="C754" s="43" t="s">
        <v>79</v>
      </c>
      <c r="D754" s="44">
        <v>326.83999999999997</v>
      </c>
      <c r="E754" s="44">
        <v>109.86</v>
      </c>
      <c r="F754" s="44">
        <v>178.9</v>
      </c>
      <c r="G754" s="44">
        <v>66.45</v>
      </c>
      <c r="H754" s="44">
        <v>0</v>
      </c>
      <c r="I754" s="44">
        <v>0</v>
      </c>
      <c r="J754" s="44">
        <v>0</v>
      </c>
      <c r="K754" s="44">
        <v>0</v>
      </c>
      <c r="L754" s="44">
        <v>0</v>
      </c>
      <c r="M754" s="44">
        <v>61.87</v>
      </c>
      <c r="N754" s="44">
        <v>69.599999999999994</v>
      </c>
      <c r="O754" s="44">
        <v>68.91</v>
      </c>
      <c r="P754" s="44">
        <v>70.89</v>
      </c>
      <c r="Q754" s="44">
        <v>241.24</v>
      </c>
      <c r="R754" s="44">
        <v>117.01</v>
      </c>
      <c r="S754" s="44">
        <v>82.42</v>
      </c>
      <c r="T754" s="44">
        <v>183.87</v>
      </c>
      <c r="U754" s="44">
        <v>228.05</v>
      </c>
      <c r="V754" s="44">
        <v>276.66000000000003</v>
      </c>
      <c r="W754" s="44">
        <v>290.54000000000002</v>
      </c>
      <c r="X754" s="44">
        <v>159.55000000000001</v>
      </c>
      <c r="Y754" s="44">
        <v>719.99</v>
      </c>
      <c r="Z754" s="44">
        <v>754.85</v>
      </c>
      <c r="AA754" s="44">
        <v>411.33</v>
      </c>
    </row>
    <row r="755" spans="1:27" collapsed="1" x14ac:dyDescent="0.2">
      <c r="A755" s="98" t="s">
        <v>3142</v>
      </c>
      <c r="B755" s="28" t="str">
        <f>"24"&amp;"."&amp;$B$801&amp;"."&amp;$B$802</f>
        <v>24.08.2023</v>
      </c>
      <c r="C755" s="90" t="s">
        <v>76</v>
      </c>
      <c r="D755" s="91">
        <f>ROUND((D756)/1000,5)</f>
        <v>0.42007</v>
      </c>
      <c r="E755" s="91">
        <f t="shared" ref="E755:AA755" si="426">ROUND((E756)/1000,5)</f>
        <v>0.28560000000000002</v>
      </c>
      <c r="F755" s="91">
        <f t="shared" si="426"/>
        <v>0.84818000000000005</v>
      </c>
      <c r="G755" s="91">
        <f t="shared" si="426"/>
        <v>0.18210999999999999</v>
      </c>
      <c r="H755" s="91">
        <f t="shared" si="426"/>
        <v>0.191</v>
      </c>
      <c r="I755" s="91">
        <f t="shared" si="426"/>
        <v>0</v>
      </c>
      <c r="J755" s="91">
        <f t="shared" si="426"/>
        <v>0</v>
      </c>
      <c r="K755" s="91">
        <f t="shared" si="426"/>
        <v>0</v>
      </c>
      <c r="L755" s="91">
        <f t="shared" si="426"/>
        <v>0</v>
      </c>
      <c r="M755" s="91">
        <f t="shared" si="426"/>
        <v>0</v>
      </c>
      <c r="N755" s="91">
        <f t="shared" si="426"/>
        <v>5.0360000000000002E-2</v>
      </c>
      <c r="O755" s="91">
        <f t="shared" si="426"/>
        <v>0.14297000000000001</v>
      </c>
      <c r="P755" s="91">
        <f t="shared" si="426"/>
        <v>7.9039999999999999E-2</v>
      </c>
      <c r="Q755" s="91">
        <f t="shared" si="426"/>
        <v>0.13907</v>
      </c>
      <c r="R755" s="91">
        <f t="shared" si="426"/>
        <v>0.10781</v>
      </c>
      <c r="S755" s="91">
        <f t="shared" si="426"/>
        <v>0.12517</v>
      </c>
      <c r="T755" s="91">
        <f t="shared" si="426"/>
        <v>0.13711999999999999</v>
      </c>
      <c r="U755" s="91">
        <f t="shared" si="426"/>
        <v>0.10316</v>
      </c>
      <c r="V755" s="91">
        <f t="shared" si="426"/>
        <v>9.178E-2</v>
      </c>
      <c r="W755" s="91">
        <f t="shared" si="426"/>
        <v>0.15826000000000001</v>
      </c>
      <c r="X755" s="91">
        <f t="shared" si="426"/>
        <v>9.3219999999999997E-2</v>
      </c>
      <c r="Y755" s="91">
        <f t="shared" si="426"/>
        <v>0.28210000000000002</v>
      </c>
      <c r="Z755" s="91">
        <f t="shared" si="426"/>
        <v>0.61209000000000002</v>
      </c>
      <c r="AA755" s="91">
        <f t="shared" si="426"/>
        <v>0.60994000000000004</v>
      </c>
    </row>
    <row r="756" spans="1:27" ht="12.75" hidden="1" customHeight="1" outlineLevel="1" x14ac:dyDescent="0.2">
      <c r="A756" s="99" t="s">
        <v>3143</v>
      </c>
      <c r="B756" s="63" t="s">
        <v>238</v>
      </c>
      <c r="C756" s="43" t="s">
        <v>79</v>
      </c>
      <c r="D756" s="44">
        <v>420.07</v>
      </c>
      <c r="E756" s="44">
        <v>285.60000000000002</v>
      </c>
      <c r="F756" s="44">
        <v>848.18</v>
      </c>
      <c r="G756" s="44">
        <v>182.11</v>
      </c>
      <c r="H756" s="44">
        <v>191</v>
      </c>
      <c r="I756" s="44">
        <v>0</v>
      </c>
      <c r="J756" s="44">
        <v>0</v>
      </c>
      <c r="K756" s="44">
        <v>0</v>
      </c>
      <c r="L756" s="44">
        <v>0</v>
      </c>
      <c r="M756" s="44">
        <v>0</v>
      </c>
      <c r="N756" s="44">
        <v>50.36</v>
      </c>
      <c r="O756" s="44">
        <v>142.97</v>
      </c>
      <c r="P756" s="44">
        <v>79.040000000000006</v>
      </c>
      <c r="Q756" s="44">
        <v>139.07</v>
      </c>
      <c r="R756" s="44">
        <v>107.81</v>
      </c>
      <c r="S756" s="44">
        <v>125.17</v>
      </c>
      <c r="T756" s="44">
        <v>137.12</v>
      </c>
      <c r="U756" s="44">
        <v>103.16</v>
      </c>
      <c r="V756" s="44">
        <v>91.78</v>
      </c>
      <c r="W756" s="44">
        <v>158.26</v>
      </c>
      <c r="X756" s="44">
        <v>93.22</v>
      </c>
      <c r="Y756" s="44">
        <v>282.10000000000002</v>
      </c>
      <c r="Z756" s="44">
        <v>612.09</v>
      </c>
      <c r="AA756" s="44">
        <v>609.94000000000005</v>
      </c>
    </row>
    <row r="757" spans="1:27" collapsed="1" x14ac:dyDescent="0.2">
      <c r="A757" s="98" t="s">
        <v>3144</v>
      </c>
      <c r="B757" s="28" t="str">
        <f>"25"&amp;"."&amp;$B$801&amp;"."&amp;$B$802</f>
        <v>25.08.2023</v>
      </c>
      <c r="C757" s="90" t="s">
        <v>76</v>
      </c>
      <c r="D757" s="91">
        <f>ROUND((D758)/1000,5)</f>
        <v>0.41822999999999999</v>
      </c>
      <c r="E757" s="91">
        <f t="shared" ref="E757:AA757" si="427">ROUND((E758)/1000,5)</f>
        <v>0.38596999999999998</v>
      </c>
      <c r="F757" s="91">
        <f t="shared" si="427"/>
        <v>0.10367999999999999</v>
      </c>
      <c r="G757" s="91">
        <f t="shared" si="427"/>
        <v>0</v>
      </c>
      <c r="H757" s="91">
        <f t="shared" si="427"/>
        <v>0</v>
      </c>
      <c r="I757" s="91">
        <f t="shared" si="427"/>
        <v>0</v>
      </c>
      <c r="J757" s="91">
        <f t="shared" si="427"/>
        <v>0</v>
      </c>
      <c r="K757" s="91">
        <f t="shared" si="427"/>
        <v>0</v>
      </c>
      <c r="L757" s="91">
        <f t="shared" si="427"/>
        <v>0</v>
      </c>
      <c r="M757" s="91">
        <f t="shared" si="427"/>
        <v>0</v>
      </c>
      <c r="N757" s="91">
        <f t="shared" si="427"/>
        <v>1.8460000000000001E-2</v>
      </c>
      <c r="O757" s="91">
        <f t="shared" si="427"/>
        <v>9.8110000000000003E-2</v>
      </c>
      <c r="P757" s="91">
        <f t="shared" si="427"/>
        <v>9.1899999999999996E-2</v>
      </c>
      <c r="Q757" s="91">
        <f t="shared" si="427"/>
        <v>0.17938999999999999</v>
      </c>
      <c r="R757" s="91">
        <f t="shared" si="427"/>
        <v>0.21254000000000001</v>
      </c>
      <c r="S757" s="91">
        <f t="shared" si="427"/>
        <v>0.187</v>
      </c>
      <c r="T757" s="91">
        <f t="shared" si="427"/>
        <v>0.12163</v>
      </c>
      <c r="U757" s="91">
        <f t="shared" si="427"/>
        <v>0.17621000000000001</v>
      </c>
      <c r="V757" s="91">
        <f t="shared" si="427"/>
        <v>9.3200000000000002E-3</v>
      </c>
      <c r="W757" s="91">
        <f t="shared" si="427"/>
        <v>0.18407000000000001</v>
      </c>
      <c r="X757" s="91">
        <f t="shared" si="427"/>
        <v>0.16164999999999999</v>
      </c>
      <c r="Y757" s="91">
        <f t="shared" si="427"/>
        <v>0.40001999999999999</v>
      </c>
      <c r="Z757" s="91">
        <f t="shared" si="427"/>
        <v>0.42459999999999998</v>
      </c>
      <c r="AA757" s="91">
        <f t="shared" si="427"/>
        <v>0.33484999999999998</v>
      </c>
    </row>
    <row r="758" spans="1:27" ht="12.75" hidden="1" customHeight="1" outlineLevel="1" x14ac:dyDescent="0.2">
      <c r="A758" s="99" t="s">
        <v>3145</v>
      </c>
      <c r="B758" s="63" t="s">
        <v>238</v>
      </c>
      <c r="C758" s="43" t="s">
        <v>79</v>
      </c>
      <c r="D758" s="44">
        <v>418.23</v>
      </c>
      <c r="E758" s="44">
        <v>385.97</v>
      </c>
      <c r="F758" s="44">
        <v>103.68</v>
      </c>
      <c r="G758" s="44">
        <v>0</v>
      </c>
      <c r="H758" s="44">
        <v>0</v>
      </c>
      <c r="I758" s="44">
        <v>0</v>
      </c>
      <c r="J758" s="44">
        <v>0</v>
      </c>
      <c r="K758" s="44">
        <v>0</v>
      </c>
      <c r="L758" s="44">
        <v>0</v>
      </c>
      <c r="M758" s="44">
        <v>0</v>
      </c>
      <c r="N758" s="44">
        <v>18.46</v>
      </c>
      <c r="O758" s="44">
        <v>98.11</v>
      </c>
      <c r="P758" s="44">
        <v>91.9</v>
      </c>
      <c r="Q758" s="44">
        <v>179.39</v>
      </c>
      <c r="R758" s="44">
        <v>212.54</v>
      </c>
      <c r="S758" s="44">
        <v>187</v>
      </c>
      <c r="T758" s="44">
        <v>121.63</v>
      </c>
      <c r="U758" s="44">
        <v>176.21</v>
      </c>
      <c r="V758" s="44">
        <v>9.32</v>
      </c>
      <c r="W758" s="44">
        <v>184.07</v>
      </c>
      <c r="X758" s="44">
        <v>161.65</v>
      </c>
      <c r="Y758" s="44">
        <v>400.02</v>
      </c>
      <c r="Z758" s="44">
        <v>424.6</v>
      </c>
      <c r="AA758" s="44">
        <v>334.85</v>
      </c>
    </row>
    <row r="759" spans="1:27" collapsed="1" x14ac:dyDescent="0.2">
      <c r="A759" s="98" t="s">
        <v>3146</v>
      </c>
      <c r="B759" s="28" t="str">
        <f>"26"&amp;"."&amp;$B$801&amp;"."&amp;$B$802</f>
        <v>26.08.2023</v>
      </c>
      <c r="C759" s="90" t="s">
        <v>76</v>
      </c>
      <c r="D759" s="91">
        <f>ROUND((D760)/1000,5)</f>
        <v>0.11899999999999999</v>
      </c>
      <c r="E759" s="91">
        <f t="shared" ref="E759:AA759" si="428">ROUND((E760)/1000,5)</f>
        <v>0.24292</v>
      </c>
      <c r="F759" s="91">
        <f t="shared" si="428"/>
        <v>0.15928</v>
      </c>
      <c r="G759" s="91">
        <f t="shared" si="428"/>
        <v>0.16724</v>
      </c>
      <c r="H759" s="91">
        <f t="shared" si="428"/>
        <v>0.1079</v>
      </c>
      <c r="I759" s="91">
        <f t="shared" si="428"/>
        <v>2.2000000000000001E-3</v>
      </c>
      <c r="J759" s="91">
        <f t="shared" si="428"/>
        <v>9.9900000000000006E-3</v>
      </c>
      <c r="K759" s="91">
        <f t="shared" si="428"/>
        <v>0</v>
      </c>
      <c r="L759" s="91">
        <f t="shared" si="428"/>
        <v>0</v>
      </c>
      <c r="M759" s="91">
        <f t="shared" si="428"/>
        <v>0</v>
      </c>
      <c r="N759" s="91">
        <f t="shared" si="428"/>
        <v>2.9999999999999997E-4</v>
      </c>
      <c r="O759" s="91">
        <f t="shared" si="428"/>
        <v>3.5839999999999997E-2</v>
      </c>
      <c r="P759" s="91">
        <f t="shared" si="428"/>
        <v>8.3290000000000003E-2</v>
      </c>
      <c r="Q759" s="91">
        <f t="shared" si="428"/>
        <v>8.9580000000000007E-2</v>
      </c>
      <c r="R759" s="91">
        <f t="shared" si="428"/>
        <v>5.919E-2</v>
      </c>
      <c r="S759" s="91">
        <f t="shared" si="428"/>
        <v>4.1000000000000002E-2</v>
      </c>
      <c r="T759" s="91">
        <f t="shared" si="428"/>
        <v>2.0660000000000001E-2</v>
      </c>
      <c r="U759" s="91">
        <f t="shared" si="428"/>
        <v>5.7770000000000002E-2</v>
      </c>
      <c r="V759" s="91">
        <f t="shared" si="428"/>
        <v>2.1260000000000001E-2</v>
      </c>
      <c r="W759" s="91">
        <f t="shared" si="428"/>
        <v>0</v>
      </c>
      <c r="X759" s="91">
        <f t="shared" si="428"/>
        <v>0</v>
      </c>
      <c r="Y759" s="91">
        <f t="shared" si="428"/>
        <v>0.18636</v>
      </c>
      <c r="Z759" s="91">
        <f t="shared" si="428"/>
        <v>0.34466999999999998</v>
      </c>
      <c r="AA759" s="91">
        <f t="shared" si="428"/>
        <v>0.25501000000000001</v>
      </c>
    </row>
    <row r="760" spans="1:27" ht="12.75" hidden="1" customHeight="1" outlineLevel="1" x14ac:dyDescent="0.2">
      <c r="A760" s="99" t="s">
        <v>3147</v>
      </c>
      <c r="B760" s="63" t="s">
        <v>238</v>
      </c>
      <c r="C760" s="43" t="s">
        <v>79</v>
      </c>
      <c r="D760" s="44">
        <v>119</v>
      </c>
      <c r="E760" s="44">
        <v>242.92</v>
      </c>
      <c r="F760" s="44">
        <v>159.28</v>
      </c>
      <c r="G760" s="44">
        <v>167.24</v>
      </c>
      <c r="H760" s="44">
        <v>107.9</v>
      </c>
      <c r="I760" s="44">
        <v>2.2000000000000002</v>
      </c>
      <c r="J760" s="44">
        <v>9.99</v>
      </c>
      <c r="K760" s="44">
        <v>0</v>
      </c>
      <c r="L760" s="44">
        <v>0</v>
      </c>
      <c r="M760" s="44">
        <v>0</v>
      </c>
      <c r="N760" s="44">
        <v>0.3</v>
      </c>
      <c r="O760" s="44">
        <v>35.840000000000003</v>
      </c>
      <c r="P760" s="44">
        <v>83.29</v>
      </c>
      <c r="Q760" s="44">
        <v>89.58</v>
      </c>
      <c r="R760" s="44">
        <v>59.19</v>
      </c>
      <c r="S760" s="44">
        <v>41</v>
      </c>
      <c r="T760" s="44">
        <v>20.66</v>
      </c>
      <c r="U760" s="44">
        <v>57.77</v>
      </c>
      <c r="V760" s="44">
        <v>21.26</v>
      </c>
      <c r="W760" s="44">
        <v>0</v>
      </c>
      <c r="X760" s="44">
        <v>0</v>
      </c>
      <c r="Y760" s="44">
        <v>186.36</v>
      </c>
      <c r="Z760" s="44">
        <v>344.67</v>
      </c>
      <c r="AA760" s="44">
        <v>255.01</v>
      </c>
    </row>
    <row r="761" spans="1:27" collapsed="1" x14ac:dyDescent="0.2">
      <c r="A761" s="98" t="s">
        <v>3148</v>
      </c>
      <c r="B761" s="28" t="str">
        <f>"27"&amp;"."&amp;$B$801&amp;"."&amp;$B$802</f>
        <v>27.08.2023</v>
      </c>
      <c r="C761" s="90" t="s">
        <v>76</v>
      </c>
      <c r="D761" s="91">
        <f>ROUND((D762)/1000,5)</f>
        <v>0.16156000000000001</v>
      </c>
      <c r="E761" s="91">
        <f t="shared" ref="E761:AA761" si="429">ROUND((E762)/1000,5)</f>
        <v>0.14879000000000001</v>
      </c>
      <c r="F761" s="91">
        <f t="shared" si="429"/>
        <v>0.11329</v>
      </c>
      <c r="G761" s="91">
        <f t="shared" si="429"/>
        <v>0.19234999999999999</v>
      </c>
      <c r="H761" s="91">
        <f t="shared" si="429"/>
        <v>0.13342000000000001</v>
      </c>
      <c r="I761" s="91">
        <f t="shared" si="429"/>
        <v>0</v>
      </c>
      <c r="J761" s="91">
        <f t="shared" si="429"/>
        <v>0</v>
      </c>
      <c r="K761" s="91">
        <f t="shared" si="429"/>
        <v>0</v>
      </c>
      <c r="L761" s="91">
        <f t="shared" si="429"/>
        <v>0</v>
      </c>
      <c r="M761" s="91">
        <f t="shared" si="429"/>
        <v>4.9100000000000003E-3</v>
      </c>
      <c r="N761" s="91">
        <f t="shared" si="429"/>
        <v>3.6670000000000001E-2</v>
      </c>
      <c r="O761" s="91">
        <f t="shared" si="429"/>
        <v>0</v>
      </c>
      <c r="P761" s="91">
        <f t="shared" si="429"/>
        <v>2.8729999999999999E-2</v>
      </c>
      <c r="Q761" s="91">
        <f t="shared" si="429"/>
        <v>0</v>
      </c>
      <c r="R761" s="91">
        <f t="shared" si="429"/>
        <v>0</v>
      </c>
      <c r="S761" s="91">
        <f t="shared" si="429"/>
        <v>3.415E-2</v>
      </c>
      <c r="T761" s="91">
        <f t="shared" si="429"/>
        <v>1.31E-3</v>
      </c>
      <c r="U761" s="91">
        <f t="shared" si="429"/>
        <v>0</v>
      </c>
      <c r="V761" s="91">
        <f t="shared" si="429"/>
        <v>4.4999999999999999E-4</v>
      </c>
      <c r="W761" s="91">
        <f t="shared" si="429"/>
        <v>0</v>
      </c>
      <c r="X761" s="91">
        <f t="shared" si="429"/>
        <v>2.15E-3</v>
      </c>
      <c r="Y761" s="91">
        <f t="shared" si="429"/>
        <v>0.10985</v>
      </c>
      <c r="Z761" s="91">
        <f t="shared" si="429"/>
        <v>0.32783000000000001</v>
      </c>
      <c r="AA761" s="91">
        <f t="shared" si="429"/>
        <v>0.21289</v>
      </c>
    </row>
    <row r="762" spans="1:27" ht="12.75" hidden="1" customHeight="1" outlineLevel="1" x14ac:dyDescent="0.2">
      <c r="A762" s="99" t="s">
        <v>3149</v>
      </c>
      <c r="B762" s="63" t="s">
        <v>238</v>
      </c>
      <c r="C762" s="43" t="s">
        <v>79</v>
      </c>
      <c r="D762" s="44">
        <v>161.56</v>
      </c>
      <c r="E762" s="44">
        <v>148.79</v>
      </c>
      <c r="F762" s="44">
        <v>113.29</v>
      </c>
      <c r="G762" s="44">
        <v>192.35</v>
      </c>
      <c r="H762" s="44">
        <v>133.41999999999999</v>
      </c>
      <c r="I762" s="44">
        <v>0</v>
      </c>
      <c r="J762" s="44">
        <v>0</v>
      </c>
      <c r="K762" s="44">
        <v>0</v>
      </c>
      <c r="L762" s="44">
        <v>0</v>
      </c>
      <c r="M762" s="44">
        <v>4.91</v>
      </c>
      <c r="N762" s="44">
        <v>36.67</v>
      </c>
      <c r="O762" s="44">
        <v>0</v>
      </c>
      <c r="P762" s="44">
        <v>28.73</v>
      </c>
      <c r="Q762" s="44">
        <v>0</v>
      </c>
      <c r="R762" s="44">
        <v>0</v>
      </c>
      <c r="S762" s="44">
        <v>34.15</v>
      </c>
      <c r="T762" s="44">
        <v>1.31</v>
      </c>
      <c r="U762" s="44">
        <v>0</v>
      </c>
      <c r="V762" s="44">
        <v>0.45</v>
      </c>
      <c r="W762" s="44">
        <v>0</v>
      </c>
      <c r="X762" s="44">
        <v>2.15</v>
      </c>
      <c r="Y762" s="44">
        <v>109.85</v>
      </c>
      <c r="Z762" s="44">
        <v>327.83</v>
      </c>
      <c r="AA762" s="44">
        <v>212.89</v>
      </c>
    </row>
    <row r="763" spans="1:27" collapsed="1" x14ac:dyDescent="0.2">
      <c r="A763" s="98" t="s">
        <v>3150</v>
      </c>
      <c r="B763" s="28" t="str">
        <f>"28"&amp;"."&amp;$B$801&amp;"."&amp;$B$802</f>
        <v>28.08.2023</v>
      </c>
      <c r="C763" s="90" t="s">
        <v>76</v>
      </c>
      <c r="D763" s="91">
        <f>ROUND((D764)/1000,5)</f>
        <v>1.6990000000000002E-2</v>
      </c>
      <c r="E763" s="91">
        <f t="shared" ref="E763:AA763" si="430">ROUND((E764)/1000,5)</f>
        <v>0</v>
      </c>
      <c r="F763" s="91">
        <f t="shared" si="430"/>
        <v>0</v>
      </c>
      <c r="G763" s="91">
        <f t="shared" si="430"/>
        <v>0</v>
      </c>
      <c r="H763" s="91">
        <f t="shared" si="430"/>
        <v>0</v>
      </c>
      <c r="I763" s="91">
        <f t="shared" si="430"/>
        <v>0</v>
      </c>
      <c r="J763" s="91">
        <f t="shared" si="430"/>
        <v>0</v>
      </c>
      <c r="K763" s="91">
        <f t="shared" si="430"/>
        <v>0</v>
      </c>
      <c r="L763" s="91">
        <f t="shared" si="430"/>
        <v>0</v>
      </c>
      <c r="M763" s="91">
        <f t="shared" si="430"/>
        <v>0</v>
      </c>
      <c r="N763" s="91">
        <f t="shared" si="430"/>
        <v>0</v>
      </c>
      <c r="O763" s="91">
        <f t="shared" si="430"/>
        <v>0</v>
      </c>
      <c r="P763" s="91">
        <f t="shared" si="430"/>
        <v>0</v>
      </c>
      <c r="Q763" s="91">
        <f t="shared" si="430"/>
        <v>2.904E-2</v>
      </c>
      <c r="R763" s="91">
        <f t="shared" si="430"/>
        <v>0</v>
      </c>
      <c r="S763" s="91">
        <f t="shared" si="430"/>
        <v>0</v>
      </c>
      <c r="T763" s="91">
        <f t="shared" si="430"/>
        <v>0</v>
      </c>
      <c r="U763" s="91">
        <f t="shared" si="430"/>
        <v>0</v>
      </c>
      <c r="V763" s="91">
        <f t="shared" si="430"/>
        <v>0</v>
      </c>
      <c r="W763" s="91">
        <f t="shared" si="430"/>
        <v>0</v>
      </c>
      <c r="X763" s="91">
        <f t="shared" si="430"/>
        <v>0</v>
      </c>
      <c r="Y763" s="91">
        <f t="shared" si="430"/>
        <v>4.1369999999999997E-2</v>
      </c>
      <c r="Z763" s="91">
        <f t="shared" si="430"/>
        <v>0.19656999999999999</v>
      </c>
      <c r="AA763" s="91">
        <f t="shared" si="430"/>
        <v>0.1105</v>
      </c>
    </row>
    <row r="764" spans="1:27" ht="12.75" hidden="1" customHeight="1" outlineLevel="1" x14ac:dyDescent="0.2">
      <c r="A764" s="99" t="s">
        <v>3151</v>
      </c>
      <c r="B764" s="63" t="s">
        <v>238</v>
      </c>
      <c r="C764" s="43" t="s">
        <v>79</v>
      </c>
      <c r="D764" s="44">
        <v>16.989999999999998</v>
      </c>
      <c r="E764" s="44">
        <v>0</v>
      </c>
      <c r="F764" s="44">
        <v>0</v>
      </c>
      <c r="G764" s="44">
        <v>0</v>
      </c>
      <c r="H764" s="44">
        <v>0</v>
      </c>
      <c r="I764" s="44">
        <v>0</v>
      </c>
      <c r="J764" s="44">
        <v>0</v>
      </c>
      <c r="K764" s="44">
        <v>0</v>
      </c>
      <c r="L764" s="44">
        <v>0</v>
      </c>
      <c r="M764" s="44">
        <v>0</v>
      </c>
      <c r="N764" s="44">
        <v>0</v>
      </c>
      <c r="O764" s="44">
        <v>0</v>
      </c>
      <c r="P764" s="44">
        <v>0</v>
      </c>
      <c r="Q764" s="44">
        <v>29.04</v>
      </c>
      <c r="R764" s="44">
        <v>0</v>
      </c>
      <c r="S764" s="44">
        <v>0</v>
      </c>
      <c r="T764" s="44">
        <v>0</v>
      </c>
      <c r="U764" s="44">
        <v>0</v>
      </c>
      <c r="V764" s="44">
        <v>0</v>
      </c>
      <c r="W764" s="44">
        <v>0</v>
      </c>
      <c r="X764" s="44">
        <v>0</v>
      </c>
      <c r="Y764" s="44">
        <v>41.37</v>
      </c>
      <c r="Z764" s="44">
        <v>196.57</v>
      </c>
      <c r="AA764" s="44">
        <v>110.5</v>
      </c>
    </row>
    <row r="765" spans="1:27" collapsed="1" x14ac:dyDescent="0.2">
      <c r="A765" s="98" t="s">
        <v>3152</v>
      </c>
      <c r="B765" s="28" t="str">
        <f>"29"&amp;"."&amp;$B$801&amp;"."&amp;$B$802</f>
        <v>29.08.2023</v>
      </c>
      <c r="C765" s="90" t="s">
        <v>76</v>
      </c>
      <c r="D765" s="91">
        <f>ROUND((D766)/1000,5)</f>
        <v>3.8159999999999999E-2</v>
      </c>
      <c r="E765" s="91">
        <f t="shared" ref="E765:AA765" si="431">ROUND((E766)/1000,5)</f>
        <v>1.9699999999999999E-2</v>
      </c>
      <c r="F765" s="91">
        <f t="shared" si="431"/>
        <v>0</v>
      </c>
      <c r="G765" s="91">
        <f t="shared" si="431"/>
        <v>0</v>
      </c>
      <c r="H765" s="91">
        <f t="shared" si="431"/>
        <v>0</v>
      </c>
      <c r="I765" s="91">
        <f t="shared" si="431"/>
        <v>0</v>
      </c>
      <c r="J765" s="91">
        <f t="shared" si="431"/>
        <v>0</v>
      </c>
      <c r="K765" s="91">
        <f t="shared" si="431"/>
        <v>0</v>
      </c>
      <c r="L765" s="91">
        <f t="shared" si="431"/>
        <v>0</v>
      </c>
      <c r="M765" s="91">
        <f t="shared" si="431"/>
        <v>0</v>
      </c>
      <c r="N765" s="91">
        <f t="shared" si="431"/>
        <v>0</v>
      </c>
      <c r="O765" s="91">
        <f t="shared" si="431"/>
        <v>0</v>
      </c>
      <c r="P765" s="91">
        <f t="shared" si="431"/>
        <v>0</v>
      </c>
      <c r="Q765" s="91">
        <f t="shared" si="431"/>
        <v>0</v>
      </c>
      <c r="R765" s="91">
        <f t="shared" si="431"/>
        <v>0</v>
      </c>
      <c r="S765" s="91">
        <f t="shared" si="431"/>
        <v>0</v>
      </c>
      <c r="T765" s="91">
        <f t="shared" si="431"/>
        <v>0</v>
      </c>
      <c r="U765" s="91">
        <f t="shared" si="431"/>
        <v>0</v>
      </c>
      <c r="V765" s="91">
        <f t="shared" si="431"/>
        <v>0</v>
      </c>
      <c r="W765" s="91">
        <f t="shared" si="431"/>
        <v>0</v>
      </c>
      <c r="X765" s="91">
        <f t="shared" si="431"/>
        <v>0</v>
      </c>
      <c r="Y765" s="91">
        <f t="shared" si="431"/>
        <v>0</v>
      </c>
      <c r="Z765" s="91">
        <f t="shared" si="431"/>
        <v>6.0000000000000002E-5</v>
      </c>
      <c r="AA765" s="91">
        <f t="shared" si="431"/>
        <v>0</v>
      </c>
    </row>
    <row r="766" spans="1:27" ht="12.75" hidden="1" customHeight="1" outlineLevel="1" x14ac:dyDescent="0.2">
      <c r="A766" s="99" t="s">
        <v>3153</v>
      </c>
      <c r="B766" s="63" t="s">
        <v>238</v>
      </c>
      <c r="C766" s="43" t="s">
        <v>79</v>
      </c>
      <c r="D766" s="44">
        <v>38.159999999999997</v>
      </c>
      <c r="E766" s="44">
        <v>19.7</v>
      </c>
      <c r="F766" s="44">
        <v>0</v>
      </c>
      <c r="G766" s="44">
        <v>0</v>
      </c>
      <c r="H766" s="44">
        <v>0</v>
      </c>
      <c r="I766" s="44">
        <v>0</v>
      </c>
      <c r="J766" s="44">
        <v>0</v>
      </c>
      <c r="K766" s="44">
        <v>0</v>
      </c>
      <c r="L766" s="44">
        <v>0</v>
      </c>
      <c r="M766" s="44">
        <v>0</v>
      </c>
      <c r="N766" s="44">
        <v>0</v>
      </c>
      <c r="O766" s="44">
        <v>0</v>
      </c>
      <c r="P766" s="44">
        <v>0</v>
      </c>
      <c r="Q766" s="44">
        <v>0</v>
      </c>
      <c r="R766" s="44">
        <v>0</v>
      </c>
      <c r="S766" s="44">
        <v>0</v>
      </c>
      <c r="T766" s="44">
        <v>0</v>
      </c>
      <c r="U766" s="44">
        <v>0</v>
      </c>
      <c r="V766" s="44">
        <v>0</v>
      </c>
      <c r="W766" s="44">
        <v>0</v>
      </c>
      <c r="X766" s="44">
        <v>0</v>
      </c>
      <c r="Y766" s="44">
        <v>0</v>
      </c>
      <c r="Z766" s="44">
        <v>0.06</v>
      </c>
      <c r="AA766" s="44">
        <v>0</v>
      </c>
    </row>
    <row r="767" spans="1:27" collapsed="1" x14ac:dyDescent="0.2">
      <c r="A767" s="98" t="s">
        <v>3154</v>
      </c>
      <c r="B767" s="28" t="str">
        <f>"30"&amp;"."&amp;$B$801&amp;"."&amp;$B$802</f>
        <v>30.08.2023</v>
      </c>
      <c r="C767" s="90" t="s">
        <v>76</v>
      </c>
      <c r="D767" s="91">
        <f>ROUND((D768)/1000,5)</f>
        <v>0.13869999999999999</v>
      </c>
      <c r="E767" s="91">
        <f t="shared" ref="E767:AA767" si="432">ROUND((E768)/1000,5)</f>
        <v>6.9120000000000001E-2</v>
      </c>
      <c r="F767" s="91">
        <f t="shared" si="432"/>
        <v>3.9449999999999999E-2</v>
      </c>
      <c r="G767" s="91">
        <f t="shared" si="432"/>
        <v>5.5000000000000003E-4</v>
      </c>
      <c r="H767" s="91">
        <f t="shared" si="432"/>
        <v>0</v>
      </c>
      <c r="I767" s="91">
        <f t="shared" si="432"/>
        <v>1.9400000000000001E-2</v>
      </c>
      <c r="J767" s="91">
        <f t="shared" si="432"/>
        <v>0</v>
      </c>
      <c r="K767" s="91">
        <f t="shared" si="432"/>
        <v>0</v>
      </c>
      <c r="L767" s="91">
        <f t="shared" si="432"/>
        <v>1.119E-2</v>
      </c>
      <c r="M767" s="91">
        <f t="shared" si="432"/>
        <v>2.46E-2</v>
      </c>
      <c r="N767" s="91">
        <f t="shared" si="432"/>
        <v>6.0760000000000002E-2</v>
      </c>
      <c r="O767" s="91">
        <f t="shared" si="432"/>
        <v>8.1000000000000003E-2</v>
      </c>
      <c r="P767" s="91">
        <f t="shared" si="432"/>
        <v>0.11191</v>
      </c>
      <c r="Q767" s="91">
        <f t="shared" si="432"/>
        <v>8.9459999999999998E-2</v>
      </c>
      <c r="R767" s="91">
        <f t="shared" si="432"/>
        <v>0.10602</v>
      </c>
      <c r="S767" s="91">
        <f t="shared" si="432"/>
        <v>0.10299</v>
      </c>
      <c r="T767" s="91">
        <f t="shared" si="432"/>
        <v>7.4779999999999999E-2</v>
      </c>
      <c r="U767" s="91">
        <f t="shared" si="432"/>
        <v>4.761E-2</v>
      </c>
      <c r="V767" s="91">
        <f t="shared" si="432"/>
        <v>1.541E-2</v>
      </c>
      <c r="W767" s="91">
        <f t="shared" si="432"/>
        <v>6.0850000000000001E-2</v>
      </c>
      <c r="X767" s="91">
        <f t="shared" si="432"/>
        <v>0.13675999999999999</v>
      </c>
      <c r="Y767" s="91">
        <f t="shared" si="432"/>
        <v>0.39568999999999999</v>
      </c>
      <c r="Z767" s="91">
        <f t="shared" si="432"/>
        <v>0.65647</v>
      </c>
      <c r="AA767" s="91">
        <f t="shared" si="432"/>
        <v>0.67786000000000002</v>
      </c>
    </row>
    <row r="768" spans="1:27" ht="12.75" hidden="1" customHeight="1" outlineLevel="1" x14ac:dyDescent="0.2">
      <c r="A768" s="99" t="s">
        <v>3155</v>
      </c>
      <c r="B768" s="63" t="s">
        <v>238</v>
      </c>
      <c r="C768" s="43" t="s">
        <v>79</v>
      </c>
      <c r="D768" s="44">
        <v>138.69999999999999</v>
      </c>
      <c r="E768" s="44">
        <v>69.12</v>
      </c>
      <c r="F768" s="44">
        <v>39.450000000000003</v>
      </c>
      <c r="G768" s="44">
        <v>0.55000000000000004</v>
      </c>
      <c r="H768" s="44">
        <v>0</v>
      </c>
      <c r="I768" s="44">
        <v>19.399999999999999</v>
      </c>
      <c r="J768" s="44">
        <v>0</v>
      </c>
      <c r="K768" s="44">
        <v>0</v>
      </c>
      <c r="L768" s="44">
        <v>11.19</v>
      </c>
      <c r="M768" s="44">
        <v>24.6</v>
      </c>
      <c r="N768" s="44">
        <v>60.76</v>
      </c>
      <c r="O768" s="44">
        <v>81</v>
      </c>
      <c r="P768" s="44">
        <v>111.91</v>
      </c>
      <c r="Q768" s="44">
        <v>89.46</v>
      </c>
      <c r="R768" s="44">
        <v>106.02</v>
      </c>
      <c r="S768" s="44">
        <v>102.99</v>
      </c>
      <c r="T768" s="44">
        <v>74.78</v>
      </c>
      <c r="U768" s="44">
        <v>47.61</v>
      </c>
      <c r="V768" s="44">
        <v>15.41</v>
      </c>
      <c r="W768" s="44">
        <v>60.85</v>
      </c>
      <c r="X768" s="44">
        <v>136.76</v>
      </c>
      <c r="Y768" s="44">
        <v>395.69</v>
      </c>
      <c r="Z768" s="44">
        <v>656.47</v>
      </c>
      <c r="AA768" s="44">
        <v>677.86</v>
      </c>
    </row>
    <row r="769" spans="1:28" collapsed="1" x14ac:dyDescent="0.2">
      <c r="A769" s="98" t="s">
        <v>3156</v>
      </c>
      <c r="B769" s="28" t="str">
        <f>"31"&amp;"."&amp;$B$801&amp;"."&amp;$B$802</f>
        <v>31.08.2023</v>
      </c>
      <c r="C769" s="90" t="s">
        <v>76</v>
      </c>
      <c r="D769" s="91">
        <f>ROUND((D770)/1000,5)</f>
        <v>0.19444</v>
      </c>
      <c r="E769" s="91">
        <f t="shared" ref="E769:AA769" si="433">ROUND((E770)/1000,5)</f>
        <v>0.24279999999999999</v>
      </c>
      <c r="F769" s="91">
        <f t="shared" si="433"/>
        <v>0.21126</v>
      </c>
      <c r="G769" s="91">
        <f t="shared" si="433"/>
        <v>7.9000000000000008E-3</v>
      </c>
      <c r="H769" s="91">
        <f t="shared" si="433"/>
        <v>2.5309999999999999E-2</v>
      </c>
      <c r="I769" s="91">
        <f t="shared" si="433"/>
        <v>0</v>
      </c>
      <c r="J769" s="91">
        <f t="shared" si="433"/>
        <v>0</v>
      </c>
      <c r="K769" s="91">
        <f t="shared" si="433"/>
        <v>0</v>
      </c>
      <c r="L769" s="91">
        <f t="shared" si="433"/>
        <v>0</v>
      </c>
      <c r="M769" s="91">
        <f t="shared" si="433"/>
        <v>5.2229999999999999E-2</v>
      </c>
      <c r="N769" s="91">
        <f t="shared" si="433"/>
        <v>0.15570999999999999</v>
      </c>
      <c r="O769" s="91">
        <f t="shared" si="433"/>
        <v>0.10868999999999999</v>
      </c>
      <c r="P769" s="91">
        <f t="shared" si="433"/>
        <v>5.7250000000000002E-2</v>
      </c>
      <c r="Q769" s="91">
        <f t="shared" si="433"/>
        <v>7.5270000000000004E-2</v>
      </c>
      <c r="R769" s="91">
        <f t="shared" si="433"/>
        <v>3.29E-3</v>
      </c>
      <c r="S769" s="91">
        <f t="shared" si="433"/>
        <v>1.2239999999999999E-2</v>
      </c>
      <c r="T769" s="91">
        <f t="shared" si="433"/>
        <v>3.13E-3</v>
      </c>
      <c r="U769" s="91">
        <f t="shared" si="433"/>
        <v>8.77E-3</v>
      </c>
      <c r="V769" s="91">
        <f t="shared" si="433"/>
        <v>0</v>
      </c>
      <c r="W769" s="91">
        <f t="shared" si="433"/>
        <v>0</v>
      </c>
      <c r="X769" s="91">
        <f t="shared" si="433"/>
        <v>0</v>
      </c>
      <c r="Y769" s="91">
        <f t="shared" si="433"/>
        <v>0.14748</v>
      </c>
      <c r="Z769" s="91">
        <f t="shared" si="433"/>
        <v>0.37670999999999999</v>
      </c>
      <c r="AA769" s="91">
        <f t="shared" si="433"/>
        <v>0.23169999999999999</v>
      </c>
    </row>
    <row r="770" spans="1:28" ht="12.75" hidden="1" customHeight="1" outlineLevel="1" x14ac:dyDescent="0.2">
      <c r="A770" s="99" t="s">
        <v>3157</v>
      </c>
      <c r="B770" s="63" t="s">
        <v>238</v>
      </c>
      <c r="C770" s="43" t="s">
        <v>79</v>
      </c>
      <c r="D770" s="44">
        <v>194.44</v>
      </c>
      <c r="E770" s="44">
        <v>242.8</v>
      </c>
      <c r="F770" s="44">
        <v>211.26</v>
      </c>
      <c r="G770" s="44">
        <v>7.9</v>
      </c>
      <c r="H770" s="44">
        <v>25.31</v>
      </c>
      <c r="I770" s="44">
        <v>0</v>
      </c>
      <c r="J770" s="44">
        <v>0</v>
      </c>
      <c r="K770" s="44">
        <v>0</v>
      </c>
      <c r="L770" s="44">
        <v>0</v>
      </c>
      <c r="M770" s="44">
        <v>52.23</v>
      </c>
      <c r="N770" s="44">
        <v>155.71</v>
      </c>
      <c r="O770" s="44">
        <v>108.69</v>
      </c>
      <c r="P770" s="44">
        <v>57.25</v>
      </c>
      <c r="Q770" s="44">
        <v>75.27</v>
      </c>
      <c r="R770" s="44">
        <v>3.29</v>
      </c>
      <c r="S770" s="44">
        <v>12.24</v>
      </c>
      <c r="T770" s="44">
        <v>3.13</v>
      </c>
      <c r="U770" s="44">
        <v>8.77</v>
      </c>
      <c r="V770" s="44">
        <v>0</v>
      </c>
      <c r="W770" s="44">
        <v>0</v>
      </c>
      <c r="X770" s="44">
        <v>0</v>
      </c>
      <c r="Y770" s="44">
        <v>147.47999999999999</v>
      </c>
      <c r="Z770" s="44">
        <v>376.71</v>
      </c>
      <c r="AA770" s="44">
        <v>231.7</v>
      </c>
    </row>
    <row r="771" spans="1:28" collapsed="1" x14ac:dyDescent="0.2"/>
    <row r="773" spans="1:28" x14ac:dyDescent="0.2">
      <c r="A773" s="175" t="s">
        <v>2403</v>
      </c>
      <c r="B773" s="176"/>
      <c r="C773" s="176"/>
      <c r="D773" s="176"/>
      <c r="E773" s="176"/>
      <c r="F773" s="176"/>
      <c r="G773" s="176"/>
      <c r="H773" s="176"/>
      <c r="I773" s="176"/>
      <c r="J773" s="176"/>
      <c r="K773" s="176"/>
      <c r="L773" s="176"/>
      <c r="M773" s="176"/>
      <c r="N773" s="176"/>
      <c r="O773" s="176"/>
      <c r="P773" s="176"/>
      <c r="Q773" s="176"/>
      <c r="R773" s="176"/>
      <c r="S773" s="176"/>
      <c r="T773" s="176"/>
      <c r="U773" s="176"/>
      <c r="V773" s="176"/>
      <c r="W773" s="176"/>
      <c r="X773" s="176"/>
      <c r="Y773" s="176"/>
      <c r="Z773" s="176"/>
      <c r="AA773" s="177"/>
    </row>
    <row r="774" spans="1:28" s="117" customFormat="1" x14ac:dyDescent="0.2">
      <c r="A774" s="28" t="s">
        <v>64</v>
      </c>
      <c r="B774" s="204" t="s">
        <v>2404</v>
      </c>
      <c r="C774" s="204"/>
      <c r="D774" s="204"/>
      <c r="E774" s="204"/>
      <c r="F774" s="204"/>
      <c r="G774" s="204"/>
      <c r="H774" s="204"/>
      <c r="I774" s="204"/>
      <c r="J774" s="204"/>
      <c r="K774" s="204"/>
      <c r="L774" s="116" t="s">
        <v>3</v>
      </c>
      <c r="M774" s="116" t="s">
        <v>2405</v>
      </c>
      <c r="AB774" s="24"/>
    </row>
    <row r="775" spans="1:28" s="117" customFormat="1" x14ac:dyDescent="0.2">
      <c r="A775" s="98" t="s">
        <v>3158</v>
      </c>
      <c r="B775" s="205" t="s">
        <v>2407</v>
      </c>
      <c r="C775" s="205"/>
      <c r="D775" s="205"/>
      <c r="E775" s="205"/>
      <c r="F775" s="205"/>
      <c r="G775" s="205"/>
      <c r="H775" s="205"/>
      <c r="I775" s="205"/>
      <c r="J775" s="205"/>
      <c r="K775" s="205"/>
      <c r="L775" s="118" t="s">
        <v>2408</v>
      </c>
      <c r="M775" s="119">
        <v>1.1509999999999999E-2</v>
      </c>
    </row>
    <row r="776" spans="1:28" s="117" customFormat="1" x14ac:dyDescent="0.2">
      <c r="A776" s="98" t="s">
        <v>3159</v>
      </c>
      <c r="B776" s="205" t="s">
        <v>2410</v>
      </c>
      <c r="C776" s="205"/>
      <c r="D776" s="205"/>
      <c r="E776" s="205"/>
      <c r="F776" s="205"/>
      <c r="G776" s="205"/>
      <c r="H776" s="205"/>
      <c r="I776" s="205"/>
      <c r="J776" s="205"/>
      <c r="K776" s="205"/>
      <c r="L776" s="118" t="s">
        <v>2408</v>
      </c>
      <c r="M776" s="119">
        <v>0.20538999999999999</v>
      </c>
    </row>
    <row r="779" spans="1:28" x14ac:dyDescent="0.2">
      <c r="A779" s="175" t="s">
        <v>861</v>
      </c>
      <c r="B779" s="176"/>
      <c r="C779" s="176"/>
      <c r="D779" s="176"/>
      <c r="E779" s="176"/>
      <c r="F779" s="176"/>
      <c r="G779" s="176"/>
      <c r="H779" s="176"/>
      <c r="I779" s="176"/>
      <c r="J779" s="176"/>
      <c r="K779" s="176"/>
      <c r="L779" s="176"/>
      <c r="M779" s="176"/>
      <c r="N779" s="176"/>
      <c r="O779" s="176"/>
      <c r="P779" s="176"/>
      <c r="Q779" s="176"/>
      <c r="R779" s="176"/>
      <c r="S779" s="176"/>
      <c r="T779" s="176"/>
      <c r="U779" s="176"/>
      <c r="V779" s="176"/>
      <c r="W779" s="176"/>
      <c r="X779" s="176"/>
      <c r="Y779" s="176"/>
      <c r="Z779" s="176"/>
      <c r="AA779" s="177"/>
    </row>
    <row r="780" spans="1:28" ht="15" customHeight="1" x14ac:dyDescent="0.2">
      <c r="A780" s="178" t="s">
        <v>3160</v>
      </c>
      <c r="B780" s="180" t="s">
        <v>863</v>
      </c>
      <c r="C780" s="182" t="s">
        <v>864</v>
      </c>
      <c r="D780" s="27" t="s">
        <v>69</v>
      </c>
      <c r="E780" s="27" t="s">
        <v>70</v>
      </c>
      <c r="F780" s="27" t="s">
        <v>865</v>
      </c>
      <c r="G780" s="27" t="s">
        <v>866</v>
      </c>
      <c r="H780" s="104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4"/>
      <c r="T780" s="104"/>
      <c r="U780" s="104"/>
      <c r="V780" s="104"/>
      <c r="W780" s="104"/>
      <c r="X780" s="104"/>
      <c r="Y780" s="104"/>
      <c r="Z780" s="104"/>
      <c r="AA780" s="104"/>
    </row>
    <row r="781" spans="1:28" hidden="1" x14ac:dyDescent="0.2">
      <c r="A781" s="179"/>
      <c r="B781" s="181"/>
      <c r="C781" s="183"/>
      <c r="D781" s="105"/>
      <c r="E781" s="105"/>
      <c r="F781" s="105"/>
      <c r="G781" s="105"/>
    </row>
    <row r="782" spans="1:28" ht="12.75" customHeight="1" x14ac:dyDescent="0.2">
      <c r="A782" s="106" t="s">
        <v>3161</v>
      </c>
      <c r="B782" s="107" t="s">
        <v>868</v>
      </c>
      <c r="C782" s="108" t="s">
        <v>864</v>
      </c>
      <c r="D782" s="105">
        <v>778999.83</v>
      </c>
      <c r="E782" s="105">
        <f>$D782</f>
        <v>778999.83</v>
      </c>
      <c r="F782" s="105">
        <f>$D782</f>
        <v>778999.83</v>
      </c>
      <c r="G782" s="105">
        <f>$D782</f>
        <v>778999.83</v>
      </c>
    </row>
    <row r="783" spans="1:28" ht="12.75" customHeight="1" x14ac:dyDescent="0.2">
      <c r="A783" s="106" t="s">
        <v>3162</v>
      </c>
      <c r="B783" s="107" t="s">
        <v>90</v>
      </c>
      <c r="C783" s="108" t="s">
        <v>864</v>
      </c>
      <c r="D783" s="105">
        <v>571820.46</v>
      </c>
      <c r="E783" s="105">
        <v>1008357.15</v>
      </c>
      <c r="F783" s="105">
        <v>1092208.6499999999</v>
      </c>
      <c r="G783" s="105">
        <v>1355806.62</v>
      </c>
    </row>
    <row r="786" spans="1:27" ht="12.75" customHeight="1" x14ac:dyDescent="0.25">
      <c r="A786" s="184" t="s">
        <v>84</v>
      </c>
      <c r="B786" s="184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1:27" ht="12.75" customHeight="1" x14ac:dyDescent="0.25">
      <c r="A787" s="185" t="s">
        <v>3163</v>
      </c>
      <c r="B787" s="185"/>
      <c r="C787" s="185"/>
      <c r="D787" s="185"/>
      <c r="E787" s="185"/>
      <c r="F787" s="185"/>
      <c r="G787" s="185"/>
      <c r="H787" s="185"/>
      <c r="I787" s="185"/>
      <c r="J787" s="185"/>
      <c r="K787" s="185"/>
      <c r="L787" s="185"/>
      <c r="M787" s="185"/>
      <c r="N787" s="185"/>
      <c r="O787" s="185"/>
      <c r="P787"/>
      <c r="Q787"/>
      <c r="R787"/>
      <c r="S787"/>
      <c r="T787"/>
      <c r="U787"/>
      <c r="V787"/>
      <c r="W787"/>
      <c r="X787"/>
      <c r="Y787"/>
      <c r="Z787"/>
      <c r="AA787"/>
    </row>
    <row r="789" spans="1:27" x14ac:dyDescent="0.2">
      <c r="A789" s="54"/>
      <c r="B789" s="55"/>
    </row>
    <row r="790" spans="1:27" x14ac:dyDescent="0.2">
      <c r="A790" s="54"/>
      <c r="B790" s="56"/>
    </row>
    <row r="801" spans="2:2" hidden="1" x14ac:dyDescent="0.2">
      <c r="B801" s="109" t="s">
        <v>3164</v>
      </c>
    </row>
    <row r="802" spans="2:2" hidden="1" x14ac:dyDescent="0.2">
      <c r="B802" s="110" t="s">
        <v>3165</v>
      </c>
    </row>
  </sheetData>
  <autoFilter ref="B6:C698" xr:uid="{00000000-0001-0000-0F00-000000000000}"/>
  <mergeCells count="18">
    <mergeCell ref="A482:AA482"/>
    <mergeCell ref="A1:AA3"/>
    <mergeCell ref="A4:AA4"/>
    <mergeCell ref="A5:AA5"/>
    <mergeCell ref="A164:AA164"/>
    <mergeCell ref="A323:AA323"/>
    <mergeCell ref="A787:O787"/>
    <mergeCell ref="A641:AA641"/>
    <mergeCell ref="A707:AA707"/>
    <mergeCell ref="A773:AA773"/>
    <mergeCell ref="B774:K774"/>
    <mergeCell ref="B775:K775"/>
    <mergeCell ref="B776:K776"/>
    <mergeCell ref="A779:AA779"/>
    <mergeCell ref="A780:A781"/>
    <mergeCell ref="B780:B781"/>
    <mergeCell ref="C780:C781"/>
    <mergeCell ref="A786:B786"/>
  </mergeCells>
  <pageMargins left="0.25" right="0.25" top="0.75" bottom="0.75" header="0.3" footer="0.3"/>
  <pageSetup paperSize="9" scale="41" fitToHeight="0" orientation="landscape" r:id="rId1"/>
  <rowBreaks count="1" manualBreakCount="1">
    <brk id="614" max="26" man="1"/>
  </rowBreaks>
  <colBreaks count="1" manualBreakCount="1">
    <brk id="12" max="78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37779-CA4E-4CC2-B069-5BE3DE23DD28}">
  <sheetPr codeName="Лист24">
    <tabColor theme="7" tint="0.59999389629810485"/>
    <pageSetUpPr fitToPage="1"/>
  </sheetPr>
  <dimension ref="A1:AB802"/>
  <sheetViews>
    <sheetView view="pageBreakPreview" topLeftCell="B1" zoomScale="75" zoomScaleNormal="100" zoomScaleSheetLayoutView="75" workbookViewId="0">
      <selection activeCell="D7" sqref="D7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x14ac:dyDescent="0.2">
      <c r="A1" s="186" t="s">
        <v>2413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</row>
    <row r="2" spans="1:27" x14ac:dyDescent="0.2">
      <c r="A2" s="187"/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</row>
    <row r="3" spans="1:27" x14ac:dyDescent="0.2">
      <c r="A3" s="188"/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</row>
    <row r="4" spans="1:27" ht="15" customHeight="1" x14ac:dyDescent="0.25">
      <c r="A4" s="189" t="s">
        <v>869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1"/>
    </row>
    <row r="5" spans="1:27" x14ac:dyDescent="0.2">
      <c r="A5" s="175" t="s">
        <v>209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27" customHeight="1" x14ac:dyDescent="0.2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x14ac:dyDescent="0.2">
      <c r="A7" s="98" t="s">
        <v>2414</v>
      </c>
      <c r="B7" s="28" t="str">
        <f>"01"&amp;"."&amp;$B$801&amp;"."&amp;$B$802</f>
        <v>01.08.2023</v>
      </c>
      <c r="C7" s="90" t="s">
        <v>76</v>
      </c>
      <c r="D7" s="91">
        <f>ROUND(((D8+D9+D11+D10)/1000),5)</f>
        <v>1.3338000000000001</v>
      </c>
      <c r="E7" s="91">
        <f>ROUND(((E8+E9+E11+E10)/1000),5)</f>
        <v>1.1348800000000001</v>
      </c>
      <c r="F7" s="91">
        <f>ROUND(((F8+F9+F11+F10)/1000),5)</f>
        <v>1.01478</v>
      </c>
      <c r="G7" s="91">
        <f t="shared" ref="G7:AA7" si="0">ROUND(((G8+G9+G11+G10)/1000),5)</f>
        <v>0.99794000000000005</v>
      </c>
      <c r="H7" s="91">
        <f t="shared" si="0"/>
        <v>0.29379</v>
      </c>
      <c r="I7" s="91">
        <f t="shared" si="0"/>
        <v>0.98943000000000003</v>
      </c>
      <c r="J7" s="91">
        <f t="shared" si="0"/>
        <v>1.2738</v>
      </c>
      <c r="K7" s="91">
        <f t="shared" si="0"/>
        <v>1.7460899999999999</v>
      </c>
      <c r="L7" s="91">
        <f t="shared" si="0"/>
        <v>2.1104500000000002</v>
      </c>
      <c r="M7" s="91">
        <f t="shared" si="0"/>
        <v>2.4241100000000002</v>
      </c>
      <c r="N7" s="91">
        <f t="shared" si="0"/>
        <v>2.50393</v>
      </c>
      <c r="O7" s="91">
        <f t="shared" si="0"/>
        <v>2.50827</v>
      </c>
      <c r="P7" s="91">
        <f t="shared" si="0"/>
        <v>2.50156</v>
      </c>
      <c r="Q7" s="91">
        <f t="shared" si="0"/>
        <v>2.5261200000000001</v>
      </c>
      <c r="R7" s="91">
        <f t="shared" si="0"/>
        <v>2.3917700000000002</v>
      </c>
      <c r="S7" s="91">
        <f t="shared" si="0"/>
        <v>2.3974799999999998</v>
      </c>
      <c r="T7" s="91">
        <f t="shared" si="0"/>
        <v>2.4070399999999998</v>
      </c>
      <c r="U7" s="91">
        <f t="shared" si="0"/>
        <v>2.3976799999999998</v>
      </c>
      <c r="V7" s="91">
        <f t="shared" si="0"/>
        <v>2.3827500000000001</v>
      </c>
      <c r="W7" s="91">
        <f t="shared" si="0"/>
        <v>2.3500999999999999</v>
      </c>
      <c r="X7" s="91">
        <f t="shared" si="0"/>
        <v>2.3166199999999999</v>
      </c>
      <c r="Y7" s="91">
        <f t="shared" si="0"/>
        <v>2.27386</v>
      </c>
      <c r="Z7" s="91">
        <f t="shared" si="0"/>
        <v>2.0824600000000002</v>
      </c>
      <c r="AA7" s="91">
        <f t="shared" si="0"/>
        <v>1.70414</v>
      </c>
    </row>
    <row r="8" spans="1:27" ht="12.75" hidden="1" customHeight="1" outlineLevel="1" x14ac:dyDescent="0.2">
      <c r="A8" s="99" t="s">
        <v>2415</v>
      </c>
      <c r="B8" s="63" t="s">
        <v>238</v>
      </c>
      <c r="C8" s="43" t="s">
        <v>79</v>
      </c>
      <c r="D8" s="44">
        <v>1047.3399999999999</v>
      </c>
      <c r="E8" s="44">
        <v>848.42</v>
      </c>
      <c r="F8" s="44">
        <v>728.32</v>
      </c>
      <c r="G8" s="44">
        <v>711.48</v>
      </c>
      <c r="H8" s="44">
        <v>7.33</v>
      </c>
      <c r="I8" s="44">
        <v>702.97</v>
      </c>
      <c r="J8" s="44">
        <v>987.34</v>
      </c>
      <c r="K8" s="44">
        <v>1459.63</v>
      </c>
      <c r="L8" s="44">
        <v>1823.99</v>
      </c>
      <c r="M8" s="44">
        <v>2137.65</v>
      </c>
      <c r="N8" s="44">
        <v>2217.4699999999998</v>
      </c>
      <c r="O8" s="44">
        <v>2221.81</v>
      </c>
      <c r="P8" s="44">
        <v>2215.1</v>
      </c>
      <c r="Q8" s="44">
        <v>2239.66</v>
      </c>
      <c r="R8" s="44">
        <v>2105.31</v>
      </c>
      <c r="S8" s="44">
        <v>2111.02</v>
      </c>
      <c r="T8" s="44">
        <v>2120.58</v>
      </c>
      <c r="U8" s="44">
        <v>2111.2199999999998</v>
      </c>
      <c r="V8" s="44">
        <v>2096.29</v>
      </c>
      <c r="W8" s="44">
        <v>2063.64</v>
      </c>
      <c r="X8" s="44">
        <v>2030.16</v>
      </c>
      <c r="Y8" s="44">
        <v>1987.4</v>
      </c>
      <c r="Z8" s="44">
        <v>1796</v>
      </c>
      <c r="AA8" s="44">
        <v>1417.68</v>
      </c>
    </row>
    <row r="9" spans="1:27" ht="12.75" hidden="1" customHeight="1" outlineLevel="1" x14ac:dyDescent="0.2">
      <c r="A9" s="99" t="s">
        <v>2416</v>
      </c>
      <c r="B9" s="63" t="s">
        <v>90</v>
      </c>
      <c r="C9" s="43" t="s">
        <v>79</v>
      </c>
      <c r="D9" s="44">
        <v>66.180000000000007</v>
      </c>
      <c r="E9" s="44">
        <f>$D$9</f>
        <v>66.180000000000007</v>
      </c>
      <c r="F9" s="44">
        <f t="shared" ref="F9:AA9" si="1">$D$9</f>
        <v>66.180000000000007</v>
      </c>
      <c r="G9" s="44">
        <f t="shared" si="1"/>
        <v>66.180000000000007</v>
      </c>
      <c r="H9" s="44">
        <f t="shared" si="1"/>
        <v>66.180000000000007</v>
      </c>
      <c r="I9" s="44">
        <f t="shared" si="1"/>
        <v>66.180000000000007</v>
      </c>
      <c r="J9" s="44">
        <f t="shared" si="1"/>
        <v>66.180000000000007</v>
      </c>
      <c r="K9" s="44">
        <f t="shared" si="1"/>
        <v>66.180000000000007</v>
      </c>
      <c r="L9" s="44">
        <f t="shared" si="1"/>
        <v>66.180000000000007</v>
      </c>
      <c r="M9" s="44">
        <f t="shared" si="1"/>
        <v>66.180000000000007</v>
      </c>
      <c r="N9" s="44">
        <f t="shared" si="1"/>
        <v>66.180000000000007</v>
      </c>
      <c r="O9" s="44">
        <f t="shared" si="1"/>
        <v>66.180000000000007</v>
      </c>
      <c r="P9" s="44">
        <f t="shared" si="1"/>
        <v>66.180000000000007</v>
      </c>
      <c r="Q9" s="44">
        <f t="shared" si="1"/>
        <v>66.180000000000007</v>
      </c>
      <c r="R9" s="44">
        <f t="shared" si="1"/>
        <v>66.180000000000007</v>
      </c>
      <c r="S9" s="44">
        <f t="shared" si="1"/>
        <v>66.180000000000007</v>
      </c>
      <c r="T9" s="44">
        <f t="shared" si="1"/>
        <v>66.180000000000007</v>
      </c>
      <c r="U9" s="44">
        <f t="shared" si="1"/>
        <v>66.180000000000007</v>
      </c>
      <c r="V9" s="44">
        <f t="shared" si="1"/>
        <v>66.180000000000007</v>
      </c>
      <c r="W9" s="44">
        <f t="shared" si="1"/>
        <v>66.180000000000007</v>
      </c>
      <c r="X9" s="44">
        <f t="shared" si="1"/>
        <v>66.180000000000007</v>
      </c>
      <c r="Y9" s="44">
        <f t="shared" si="1"/>
        <v>66.180000000000007</v>
      </c>
      <c r="Z9" s="44">
        <f t="shared" si="1"/>
        <v>66.180000000000007</v>
      </c>
      <c r="AA9" s="44">
        <f t="shared" si="1"/>
        <v>66.180000000000007</v>
      </c>
    </row>
    <row r="10" spans="1:27" ht="12.75" hidden="1" customHeight="1" outlineLevel="1" x14ac:dyDescent="0.2">
      <c r="A10" s="99" t="s">
        <v>2417</v>
      </c>
      <c r="B10" s="63" t="s">
        <v>83</v>
      </c>
      <c r="C10" s="43" t="s">
        <v>79</v>
      </c>
      <c r="D10" s="44">
        <v>3.92</v>
      </c>
      <c r="E10" s="44">
        <v>3.92</v>
      </c>
      <c r="F10" s="44">
        <v>3.92</v>
      </c>
      <c r="G10" s="44">
        <v>3.92</v>
      </c>
      <c r="H10" s="44">
        <v>3.92</v>
      </c>
      <c r="I10" s="44">
        <v>3.92</v>
      </c>
      <c r="J10" s="44">
        <v>3.92</v>
      </c>
      <c r="K10" s="44">
        <v>3.92</v>
      </c>
      <c r="L10" s="44">
        <v>3.92</v>
      </c>
      <c r="M10" s="44">
        <v>3.92</v>
      </c>
      <c r="N10" s="44">
        <v>3.92</v>
      </c>
      <c r="O10" s="44">
        <v>3.92</v>
      </c>
      <c r="P10" s="44">
        <v>3.92</v>
      </c>
      <c r="Q10" s="44">
        <v>3.92</v>
      </c>
      <c r="R10" s="44">
        <v>3.92</v>
      </c>
      <c r="S10" s="44">
        <v>3.92</v>
      </c>
      <c r="T10" s="44">
        <v>3.92</v>
      </c>
      <c r="U10" s="44">
        <v>3.92</v>
      </c>
      <c r="V10" s="44">
        <v>3.92</v>
      </c>
      <c r="W10" s="44">
        <v>3.92</v>
      </c>
      <c r="X10" s="44">
        <v>3.92</v>
      </c>
      <c r="Y10" s="44">
        <v>3.92</v>
      </c>
      <c r="Z10" s="44">
        <v>3.92</v>
      </c>
      <c r="AA10" s="44">
        <v>3.92</v>
      </c>
    </row>
    <row r="11" spans="1:27" ht="12.75" hidden="1" customHeight="1" outlineLevel="1" x14ac:dyDescent="0.2">
      <c r="A11" s="99" t="s">
        <v>2418</v>
      </c>
      <c r="B11" s="63" t="s">
        <v>81</v>
      </c>
      <c r="C11" s="43" t="s">
        <v>79</v>
      </c>
      <c r="D11" s="44">
        <v>216.36</v>
      </c>
      <c r="E11" s="44">
        <f>$D$11</f>
        <v>216.36</v>
      </c>
      <c r="F11" s="44">
        <f t="shared" ref="F11:AA11" si="2">$D$11</f>
        <v>216.36</v>
      </c>
      <c r="G11" s="44">
        <f t="shared" si="2"/>
        <v>216.36</v>
      </c>
      <c r="H11" s="44">
        <f t="shared" si="2"/>
        <v>216.36</v>
      </c>
      <c r="I11" s="44">
        <f t="shared" si="2"/>
        <v>216.36</v>
      </c>
      <c r="J11" s="44">
        <f t="shared" si="2"/>
        <v>216.36</v>
      </c>
      <c r="K11" s="44">
        <f t="shared" si="2"/>
        <v>216.36</v>
      </c>
      <c r="L11" s="44">
        <f t="shared" si="2"/>
        <v>216.36</v>
      </c>
      <c r="M11" s="44">
        <f t="shared" si="2"/>
        <v>216.36</v>
      </c>
      <c r="N11" s="44">
        <f t="shared" si="2"/>
        <v>216.36</v>
      </c>
      <c r="O11" s="44">
        <f t="shared" si="2"/>
        <v>216.36</v>
      </c>
      <c r="P11" s="44">
        <f t="shared" si="2"/>
        <v>216.36</v>
      </c>
      <c r="Q11" s="44">
        <f t="shared" si="2"/>
        <v>216.36</v>
      </c>
      <c r="R11" s="44">
        <f t="shared" si="2"/>
        <v>216.36</v>
      </c>
      <c r="S11" s="44">
        <f t="shared" si="2"/>
        <v>216.36</v>
      </c>
      <c r="T11" s="44">
        <f t="shared" si="2"/>
        <v>216.36</v>
      </c>
      <c r="U11" s="44">
        <f t="shared" si="2"/>
        <v>216.36</v>
      </c>
      <c r="V11" s="44">
        <f t="shared" si="2"/>
        <v>216.36</v>
      </c>
      <c r="W11" s="44">
        <f t="shared" si="2"/>
        <v>216.36</v>
      </c>
      <c r="X11" s="44">
        <f t="shared" si="2"/>
        <v>216.36</v>
      </c>
      <c r="Y11" s="44">
        <f t="shared" si="2"/>
        <v>216.36</v>
      </c>
      <c r="Z11" s="44">
        <f t="shared" si="2"/>
        <v>216.36</v>
      </c>
      <c r="AA11" s="44">
        <f t="shared" si="2"/>
        <v>216.36</v>
      </c>
    </row>
    <row r="12" spans="1:27" collapsed="1" x14ac:dyDescent="0.2">
      <c r="A12" s="98" t="s">
        <v>2419</v>
      </c>
      <c r="B12" s="28" t="str">
        <f>"02"&amp;"."&amp;$B$801&amp;"."&amp;$B$802</f>
        <v>02.08.2023</v>
      </c>
      <c r="C12" s="90" t="s">
        <v>76</v>
      </c>
      <c r="D12" s="91">
        <f>ROUND(((D13+D14+D16+D15)/1000),5)</f>
        <v>1.43482</v>
      </c>
      <c r="E12" s="91">
        <f>ROUND(((E13+E14+E16+E15)/1000),5)</f>
        <v>1.23312</v>
      </c>
      <c r="F12" s="91">
        <f>ROUND(((F13+F14+F16+F15)/1000),5)</f>
        <v>1.1279300000000001</v>
      </c>
      <c r="G12" s="91">
        <f t="shared" ref="G12:AA12" si="3">ROUND(((G13+G14+G16+G15)/1000),5)</f>
        <v>1.0854999999999999</v>
      </c>
      <c r="H12" s="91">
        <f t="shared" si="3"/>
        <v>1.0678000000000001</v>
      </c>
      <c r="I12" s="91">
        <f t="shared" si="3"/>
        <v>1.1642999999999999</v>
      </c>
      <c r="J12" s="91">
        <f t="shared" si="3"/>
        <v>1.3729</v>
      </c>
      <c r="K12" s="91">
        <f t="shared" si="3"/>
        <v>1.7200599999999999</v>
      </c>
      <c r="L12" s="91">
        <f t="shared" si="3"/>
        <v>1.9693000000000001</v>
      </c>
      <c r="M12" s="91">
        <f t="shared" si="3"/>
        <v>2.27712</v>
      </c>
      <c r="N12" s="91">
        <f t="shared" si="3"/>
        <v>2.3466100000000001</v>
      </c>
      <c r="O12" s="91">
        <f t="shared" si="3"/>
        <v>2.3486799999999999</v>
      </c>
      <c r="P12" s="91">
        <f t="shared" si="3"/>
        <v>2.3441000000000001</v>
      </c>
      <c r="Q12" s="91">
        <f t="shared" si="3"/>
        <v>2.3684699999999999</v>
      </c>
      <c r="R12" s="91">
        <f t="shared" si="3"/>
        <v>2.42726</v>
      </c>
      <c r="S12" s="91">
        <f t="shared" si="3"/>
        <v>2.4263300000000001</v>
      </c>
      <c r="T12" s="91">
        <f t="shared" si="3"/>
        <v>2.4124300000000001</v>
      </c>
      <c r="U12" s="91">
        <f t="shared" si="3"/>
        <v>2.3522099999999999</v>
      </c>
      <c r="V12" s="91">
        <f t="shared" si="3"/>
        <v>2.3414600000000001</v>
      </c>
      <c r="W12" s="91">
        <f t="shared" si="3"/>
        <v>2.2785000000000002</v>
      </c>
      <c r="X12" s="91">
        <f t="shared" si="3"/>
        <v>2.2650000000000001</v>
      </c>
      <c r="Y12" s="91">
        <f t="shared" si="3"/>
        <v>2.2382900000000001</v>
      </c>
      <c r="Z12" s="91">
        <f t="shared" si="3"/>
        <v>2.0451299999999999</v>
      </c>
      <c r="AA12" s="91">
        <f t="shared" si="3"/>
        <v>1.7682500000000001</v>
      </c>
    </row>
    <row r="13" spans="1:27" ht="12.75" hidden="1" customHeight="1" outlineLevel="1" x14ac:dyDescent="0.2">
      <c r="A13" s="99" t="s">
        <v>2420</v>
      </c>
      <c r="B13" s="63" t="s">
        <v>238</v>
      </c>
      <c r="C13" s="43" t="s">
        <v>79</v>
      </c>
      <c r="D13" s="44">
        <v>1148.3599999999999</v>
      </c>
      <c r="E13" s="44">
        <v>946.66</v>
      </c>
      <c r="F13" s="44">
        <v>841.47</v>
      </c>
      <c r="G13" s="44">
        <v>799.04</v>
      </c>
      <c r="H13" s="44">
        <v>781.34</v>
      </c>
      <c r="I13" s="44">
        <v>877.84</v>
      </c>
      <c r="J13" s="44">
        <v>1086.44</v>
      </c>
      <c r="K13" s="44">
        <v>1433.6</v>
      </c>
      <c r="L13" s="44">
        <v>1682.84</v>
      </c>
      <c r="M13" s="44">
        <v>1990.66</v>
      </c>
      <c r="N13" s="44">
        <v>2060.15</v>
      </c>
      <c r="O13" s="44">
        <v>2062.2199999999998</v>
      </c>
      <c r="P13" s="44">
        <v>2057.64</v>
      </c>
      <c r="Q13" s="44">
        <v>2082.0100000000002</v>
      </c>
      <c r="R13" s="44">
        <v>2140.8000000000002</v>
      </c>
      <c r="S13" s="44">
        <v>2139.87</v>
      </c>
      <c r="T13" s="44">
        <v>2125.9699999999998</v>
      </c>
      <c r="U13" s="44">
        <v>2065.75</v>
      </c>
      <c r="V13" s="44">
        <v>2055</v>
      </c>
      <c r="W13" s="44">
        <v>1992.04</v>
      </c>
      <c r="X13" s="44">
        <v>1978.54</v>
      </c>
      <c r="Y13" s="44">
        <v>1951.83</v>
      </c>
      <c r="Z13" s="44">
        <v>1758.67</v>
      </c>
      <c r="AA13" s="44">
        <v>1481.79</v>
      </c>
    </row>
    <row r="14" spans="1:27" ht="12.75" hidden="1" customHeight="1" outlineLevel="1" x14ac:dyDescent="0.2">
      <c r="A14" s="99" t="s">
        <v>2421</v>
      </c>
      <c r="B14" s="63" t="s">
        <v>90</v>
      </c>
      <c r="C14" s="43" t="s">
        <v>79</v>
      </c>
      <c r="D14" s="44">
        <f t="shared" ref="D14:AA14" si="4">$D$9</f>
        <v>66.180000000000007</v>
      </c>
      <c r="E14" s="44">
        <f t="shared" si="4"/>
        <v>66.180000000000007</v>
      </c>
      <c r="F14" s="44">
        <f t="shared" si="4"/>
        <v>66.180000000000007</v>
      </c>
      <c r="G14" s="44">
        <f t="shared" si="4"/>
        <v>66.180000000000007</v>
      </c>
      <c r="H14" s="44">
        <f t="shared" si="4"/>
        <v>66.180000000000007</v>
      </c>
      <c r="I14" s="44">
        <f t="shared" si="4"/>
        <v>66.180000000000007</v>
      </c>
      <c r="J14" s="44">
        <f t="shared" si="4"/>
        <v>66.180000000000007</v>
      </c>
      <c r="K14" s="44">
        <f t="shared" si="4"/>
        <v>66.180000000000007</v>
      </c>
      <c r="L14" s="44">
        <f t="shared" si="4"/>
        <v>66.180000000000007</v>
      </c>
      <c r="M14" s="44">
        <f t="shared" si="4"/>
        <v>66.180000000000007</v>
      </c>
      <c r="N14" s="44">
        <f t="shared" si="4"/>
        <v>66.180000000000007</v>
      </c>
      <c r="O14" s="44">
        <f t="shared" si="4"/>
        <v>66.180000000000007</v>
      </c>
      <c r="P14" s="44">
        <f t="shared" si="4"/>
        <v>66.180000000000007</v>
      </c>
      <c r="Q14" s="44">
        <f t="shared" si="4"/>
        <v>66.180000000000007</v>
      </c>
      <c r="R14" s="44">
        <f t="shared" si="4"/>
        <v>66.180000000000007</v>
      </c>
      <c r="S14" s="44">
        <f t="shared" si="4"/>
        <v>66.180000000000007</v>
      </c>
      <c r="T14" s="44">
        <f t="shared" si="4"/>
        <v>66.180000000000007</v>
      </c>
      <c r="U14" s="44">
        <f t="shared" si="4"/>
        <v>66.180000000000007</v>
      </c>
      <c r="V14" s="44">
        <f t="shared" si="4"/>
        <v>66.180000000000007</v>
      </c>
      <c r="W14" s="44">
        <f t="shared" si="4"/>
        <v>66.180000000000007</v>
      </c>
      <c r="X14" s="44">
        <f t="shared" si="4"/>
        <v>66.180000000000007</v>
      </c>
      <c r="Y14" s="44">
        <f t="shared" si="4"/>
        <v>66.180000000000007</v>
      </c>
      <c r="Z14" s="44">
        <f t="shared" si="4"/>
        <v>66.180000000000007</v>
      </c>
      <c r="AA14" s="44">
        <f t="shared" si="4"/>
        <v>66.180000000000007</v>
      </c>
    </row>
    <row r="15" spans="1:27" ht="12.75" hidden="1" customHeight="1" outlineLevel="1" x14ac:dyDescent="0.2">
      <c r="A15" s="99" t="s">
        <v>2422</v>
      </c>
      <c r="B15" s="63" t="s">
        <v>83</v>
      </c>
      <c r="C15" s="43" t="s">
        <v>79</v>
      </c>
      <c r="D15" s="44">
        <v>3.92</v>
      </c>
      <c r="E15" s="44">
        <v>3.92</v>
      </c>
      <c r="F15" s="44">
        <v>3.92</v>
      </c>
      <c r="G15" s="44">
        <v>3.92</v>
      </c>
      <c r="H15" s="44">
        <v>3.92</v>
      </c>
      <c r="I15" s="44">
        <v>3.92</v>
      </c>
      <c r="J15" s="44">
        <v>3.92</v>
      </c>
      <c r="K15" s="44">
        <v>3.92</v>
      </c>
      <c r="L15" s="44">
        <v>3.92</v>
      </c>
      <c r="M15" s="44">
        <v>3.92</v>
      </c>
      <c r="N15" s="44">
        <v>3.92</v>
      </c>
      <c r="O15" s="44">
        <v>3.92</v>
      </c>
      <c r="P15" s="44">
        <v>3.92</v>
      </c>
      <c r="Q15" s="44">
        <v>3.92</v>
      </c>
      <c r="R15" s="44">
        <v>3.92</v>
      </c>
      <c r="S15" s="44">
        <v>3.92</v>
      </c>
      <c r="T15" s="44">
        <v>3.92</v>
      </c>
      <c r="U15" s="44">
        <v>3.92</v>
      </c>
      <c r="V15" s="44">
        <v>3.92</v>
      </c>
      <c r="W15" s="44">
        <v>3.92</v>
      </c>
      <c r="X15" s="44">
        <v>3.92</v>
      </c>
      <c r="Y15" s="44">
        <v>3.92</v>
      </c>
      <c r="Z15" s="44">
        <v>3.92</v>
      </c>
      <c r="AA15" s="44">
        <v>3.92</v>
      </c>
    </row>
    <row r="16" spans="1:27" ht="12.75" hidden="1" customHeight="1" outlineLevel="1" x14ac:dyDescent="0.2">
      <c r="A16" s="99" t="s">
        <v>2423</v>
      </c>
      <c r="B16" s="63" t="s">
        <v>81</v>
      </c>
      <c r="C16" s="43" t="s">
        <v>79</v>
      </c>
      <c r="D16" s="44">
        <f>$D$11</f>
        <v>216.36</v>
      </c>
      <c r="E16" s="44">
        <f t="shared" ref="E16:AA16" si="5">$D$11</f>
        <v>216.36</v>
      </c>
      <c r="F16" s="44">
        <f t="shared" si="5"/>
        <v>216.36</v>
      </c>
      <c r="G16" s="44">
        <f t="shared" si="5"/>
        <v>216.36</v>
      </c>
      <c r="H16" s="44">
        <f t="shared" si="5"/>
        <v>216.36</v>
      </c>
      <c r="I16" s="44">
        <f t="shared" si="5"/>
        <v>216.36</v>
      </c>
      <c r="J16" s="44">
        <f t="shared" si="5"/>
        <v>216.36</v>
      </c>
      <c r="K16" s="44">
        <f t="shared" si="5"/>
        <v>216.36</v>
      </c>
      <c r="L16" s="44">
        <f t="shared" si="5"/>
        <v>216.36</v>
      </c>
      <c r="M16" s="44">
        <f t="shared" si="5"/>
        <v>216.36</v>
      </c>
      <c r="N16" s="44">
        <f t="shared" si="5"/>
        <v>216.36</v>
      </c>
      <c r="O16" s="44">
        <f t="shared" si="5"/>
        <v>216.36</v>
      </c>
      <c r="P16" s="44">
        <f t="shared" si="5"/>
        <v>216.36</v>
      </c>
      <c r="Q16" s="44">
        <f t="shared" si="5"/>
        <v>216.36</v>
      </c>
      <c r="R16" s="44">
        <f t="shared" si="5"/>
        <v>216.36</v>
      </c>
      <c r="S16" s="44">
        <f t="shared" si="5"/>
        <v>216.36</v>
      </c>
      <c r="T16" s="44">
        <f t="shared" si="5"/>
        <v>216.36</v>
      </c>
      <c r="U16" s="44">
        <f t="shared" si="5"/>
        <v>216.36</v>
      </c>
      <c r="V16" s="44">
        <f t="shared" si="5"/>
        <v>216.36</v>
      </c>
      <c r="W16" s="44">
        <f t="shared" si="5"/>
        <v>216.36</v>
      </c>
      <c r="X16" s="44">
        <f t="shared" si="5"/>
        <v>216.36</v>
      </c>
      <c r="Y16" s="44">
        <f t="shared" si="5"/>
        <v>216.36</v>
      </c>
      <c r="Z16" s="44">
        <f t="shared" si="5"/>
        <v>216.36</v>
      </c>
      <c r="AA16" s="44">
        <f t="shared" si="5"/>
        <v>216.36</v>
      </c>
    </row>
    <row r="17" spans="1:27" ht="12.75" customHeight="1" collapsed="1" x14ac:dyDescent="0.2">
      <c r="A17" s="98" t="s">
        <v>2424</v>
      </c>
      <c r="B17" s="28" t="str">
        <f>"03"&amp;"."&amp;$B$801&amp;"."&amp;$B$802</f>
        <v>03.08.2023</v>
      </c>
      <c r="C17" s="90" t="s">
        <v>76</v>
      </c>
      <c r="D17" s="91">
        <f>ROUND(((D18+D19+D21+D20)/1000),5)</f>
        <v>1.5135099999999999</v>
      </c>
      <c r="E17" s="91">
        <f>ROUND(((E18+E19+E21+E20)/1000),5)</f>
        <v>1.3213600000000001</v>
      </c>
      <c r="F17" s="91">
        <f>ROUND(((F18+F19+F21+F20)/1000),5)</f>
        <v>1.1814899999999999</v>
      </c>
      <c r="G17" s="91">
        <f t="shared" ref="G17:AA17" si="6">ROUND(((G18+G19+G21+G20)/1000),5)</f>
        <v>1.1321600000000001</v>
      </c>
      <c r="H17" s="91">
        <f t="shared" si="6"/>
        <v>1.1065199999999999</v>
      </c>
      <c r="I17" s="91">
        <f t="shared" si="6"/>
        <v>1.2416799999999999</v>
      </c>
      <c r="J17" s="91">
        <f t="shared" si="6"/>
        <v>1.4903900000000001</v>
      </c>
      <c r="K17" s="91">
        <f t="shared" si="6"/>
        <v>1.7636000000000001</v>
      </c>
      <c r="L17" s="91">
        <f t="shared" si="6"/>
        <v>2.0657899999999998</v>
      </c>
      <c r="M17" s="91">
        <f t="shared" si="6"/>
        <v>2.5804999999999998</v>
      </c>
      <c r="N17" s="91">
        <f t="shared" si="6"/>
        <v>2.75725</v>
      </c>
      <c r="O17" s="91">
        <f t="shared" si="6"/>
        <v>2.7917299999999998</v>
      </c>
      <c r="P17" s="91">
        <f t="shared" si="6"/>
        <v>2.7959200000000002</v>
      </c>
      <c r="Q17" s="91">
        <f t="shared" si="6"/>
        <v>2.8151099999999998</v>
      </c>
      <c r="R17" s="91">
        <f t="shared" si="6"/>
        <v>2.72661</v>
      </c>
      <c r="S17" s="91">
        <f t="shared" si="6"/>
        <v>2.7132000000000001</v>
      </c>
      <c r="T17" s="91">
        <f t="shared" si="6"/>
        <v>2.6617199999999999</v>
      </c>
      <c r="U17" s="91">
        <f t="shared" si="6"/>
        <v>2.5319400000000001</v>
      </c>
      <c r="V17" s="91">
        <f t="shared" si="6"/>
        <v>2.4275799999999998</v>
      </c>
      <c r="W17" s="91">
        <f t="shared" si="6"/>
        <v>2.3791199999999999</v>
      </c>
      <c r="X17" s="91">
        <f t="shared" si="6"/>
        <v>2.3688899999999999</v>
      </c>
      <c r="Y17" s="91">
        <f t="shared" si="6"/>
        <v>2.3548100000000001</v>
      </c>
      <c r="Z17" s="91">
        <f t="shared" si="6"/>
        <v>2.2082700000000002</v>
      </c>
      <c r="AA17" s="91">
        <f t="shared" si="6"/>
        <v>1.80864</v>
      </c>
    </row>
    <row r="18" spans="1:27" ht="12.75" hidden="1" customHeight="1" outlineLevel="1" x14ac:dyDescent="0.2">
      <c r="A18" s="99" t="s">
        <v>2425</v>
      </c>
      <c r="B18" s="63" t="s">
        <v>238</v>
      </c>
      <c r="C18" s="43" t="s">
        <v>79</v>
      </c>
      <c r="D18" s="44">
        <v>1227.05</v>
      </c>
      <c r="E18" s="44">
        <v>1034.9000000000001</v>
      </c>
      <c r="F18" s="44">
        <v>895.03</v>
      </c>
      <c r="G18" s="44">
        <v>845.7</v>
      </c>
      <c r="H18" s="44">
        <v>820.06</v>
      </c>
      <c r="I18" s="44">
        <v>955.22</v>
      </c>
      <c r="J18" s="44">
        <v>1203.93</v>
      </c>
      <c r="K18" s="44">
        <v>1477.14</v>
      </c>
      <c r="L18" s="44">
        <v>1779.33</v>
      </c>
      <c r="M18" s="44">
        <v>2294.04</v>
      </c>
      <c r="N18" s="44">
        <v>2470.79</v>
      </c>
      <c r="O18" s="44">
        <v>2505.27</v>
      </c>
      <c r="P18" s="44">
        <v>2509.46</v>
      </c>
      <c r="Q18" s="44">
        <v>2528.65</v>
      </c>
      <c r="R18" s="44">
        <v>2440.15</v>
      </c>
      <c r="S18" s="44">
        <v>2426.7399999999998</v>
      </c>
      <c r="T18" s="44">
        <v>2375.2600000000002</v>
      </c>
      <c r="U18" s="44">
        <v>2245.48</v>
      </c>
      <c r="V18" s="44">
        <v>2141.12</v>
      </c>
      <c r="W18" s="44">
        <v>2092.66</v>
      </c>
      <c r="X18" s="44">
        <v>2082.4299999999998</v>
      </c>
      <c r="Y18" s="44">
        <v>2068.35</v>
      </c>
      <c r="Z18" s="44">
        <v>1921.81</v>
      </c>
      <c r="AA18" s="44">
        <v>1522.18</v>
      </c>
    </row>
    <row r="19" spans="1:27" ht="12.75" hidden="1" customHeight="1" outlineLevel="1" x14ac:dyDescent="0.2">
      <c r="A19" s="99" t="s">
        <v>2426</v>
      </c>
      <c r="B19" s="63" t="s">
        <v>90</v>
      </c>
      <c r="C19" s="43" t="s">
        <v>79</v>
      </c>
      <c r="D19" s="44">
        <f t="shared" ref="D19:AA19" si="7">$D$9</f>
        <v>66.180000000000007</v>
      </c>
      <c r="E19" s="44">
        <f t="shared" si="7"/>
        <v>66.180000000000007</v>
      </c>
      <c r="F19" s="44">
        <f t="shared" si="7"/>
        <v>66.180000000000007</v>
      </c>
      <c r="G19" s="44">
        <f t="shared" si="7"/>
        <v>66.180000000000007</v>
      </c>
      <c r="H19" s="44">
        <f t="shared" si="7"/>
        <v>66.180000000000007</v>
      </c>
      <c r="I19" s="44">
        <f t="shared" si="7"/>
        <v>66.180000000000007</v>
      </c>
      <c r="J19" s="44">
        <f t="shared" si="7"/>
        <v>66.180000000000007</v>
      </c>
      <c r="K19" s="44">
        <f t="shared" si="7"/>
        <v>66.180000000000007</v>
      </c>
      <c r="L19" s="44">
        <f t="shared" si="7"/>
        <v>66.180000000000007</v>
      </c>
      <c r="M19" s="44">
        <f t="shared" si="7"/>
        <v>66.180000000000007</v>
      </c>
      <c r="N19" s="44">
        <f t="shared" si="7"/>
        <v>66.180000000000007</v>
      </c>
      <c r="O19" s="44">
        <f t="shared" si="7"/>
        <v>66.180000000000007</v>
      </c>
      <c r="P19" s="44">
        <f t="shared" si="7"/>
        <v>66.180000000000007</v>
      </c>
      <c r="Q19" s="44">
        <f t="shared" si="7"/>
        <v>66.180000000000007</v>
      </c>
      <c r="R19" s="44">
        <f t="shared" si="7"/>
        <v>66.180000000000007</v>
      </c>
      <c r="S19" s="44">
        <f t="shared" si="7"/>
        <v>66.180000000000007</v>
      </c>
      <c r="T19" s="44">
        <f t="shared" si="7"/>
        <v>66.180000000000007</v>
      </c>
      <c r="U19" s="44">
        <f t="shared" si="7"/>
        <v>66.180000000000007</v>
      </c>
      <c r="V19" s="44">
        <f t="shared" si="7"/>
        <v>66.180000000000007</v>
      </c>
      <c r="W19" s="44">
        <f t="shared" si="7"/>
        <v>66.180000000000007</v>
      </c>
      <c r="X19" s="44">
        <f t="shared" si="7"/>
        <v>66.180000000000007</v>
      </c>
      <c r="Y19" s="44">
        <f t="shared" si="7"/>
        <v>66.180000000000007</v>
      </c>
      <c r="Z19" s="44">
        <f t="shared" si="7"/>
        <v>66.180000000000007</v>
      </c>
      <c r="AA19" s="44">
        <f t="shared" si="7"/>
        <v>66.180000000000007</v>
      </c>
    </row>
    <row r="20" spans="1:27" ht="12.75" hidden="1" customHeight="1" outlineLevel="1" x14ac:dyDescent="0.2">
      <c r="A20" s="99" t="s">
        <v>2427</v>
      </c>
      <c r="B20" s="63" t="s">
        <v>83</v>
      </c>
      <c r="C20" s="43" t="s">
        <v>79</v>
      </c>
      <c r="D20" s="44">
        <v>3.92</v>
      </c>
      <c r="E20" s="44">
        <v>3.92</v>
      </c>
      <c r="F20" s="44">
        <v>3.92</v>
      </c>
      <c r="G20" s="44">
        <v>3.92</v>
      </c>
      <c r="H20" s="44">
        <v>3.92</v>
      </c>
      <c r="I20" s="44">
        <v>3.92</v>
      </c>
      <c r="J20" s="44">
        <v>3.92</v>
      </c>
      <c r="K20" s="44">
        <v>3.92</v>
      </c>
      <c r="L20" s="44">
        <v>3.92</v>
      </c>
      <c r="M20" s="44">
        <v>3.92</v>
      </c>
      <c r="N20" s="44">
        <v>3.92</v>
      </c>
      <c r="O20" s="44">
        <v>3.92</v>
      </c>
      <c r="P20" s="44">
        <v>3.92</v>
      </c>
      <c r="Q20" s="44">
        <v>3.92</v>
      </c>
      <c r="R20" s="44">
        <v>3.92</v>
      </c>
      <c r="S20" s="44">
        <v>3.92</v>
      </c>
      <c r="T20" s="44">
        <v>3.92</v>
      </c>
      <c r="U20" s="44">
        <v>3.92</v>
      </c>
      <c r="V20" s="44">
        <v>3.92</v>
      </c>
      <c r="W20" s="44">
        <v>3.92</v>
      </c>
      <c r="X20" s="44">
        <v>3.92</v>
      </c>
      <c r="Y20" s="44">
        <v>3.92</v>
      </c>
      <c r="Z20" s="44">
        <v>3.92</v>
      </c>
      <c r="AA20" s="44">
        <v>3.92</v>
      </c>
    </row>
    <row r="21" spans="1:27" ht="12.75" hidden="1" customHeight="1" outlineLevel="1" x14ac:dyDescent="0.2">
      <c r="A21" s="99" t="s">
        <v>2428</v>
      </c>
      <c r="B21" s="63" t="s">
        <v>81</v>
      </c>
      <c r="C21" s="43" t="s">
        <v>79</v>
      </c>
      <c r="D21" s="44">
        <f>$D$11</f>
        <v>216.36</v>
      </c>
      <c r="E21" s="44">
        <f t="shared" ref="E21:AA21" si="8">$D$11</f>
        <v>216.36</v>
      </c>
      <c r="F21" s="44">
        <f t="shared" si="8"/>
        <v>216.36</v>
      </c>
      <c r="G21" s="44">
        <f t="shared" si="8"/>
        <v>216.36</v>
      </c>
      <c r="H21" s="44">
        <f t="shared" si="8"/>
        <v>216.36</v>
      </c>
      <c r="I21" s="44">
        <f t="shared" si="8"/>
        <v>216.36</v>
      </c>
      <c r="J21" s="44">
        <f t="shared" si="8"/>
        <v>216.36</v>
      </c>
      <c r="K21" s="44">
        <f t="shared" si="8"/>
        <v>216.36</v>
      </c>
      <c r="L21" s="44">
        <f t="shared" si="8"/>
        <v>216.36</v>
      </c>
      <c r="M21" s="44">
        <f t="shared" si="8"/>
        <v>216.36</v>
      </c>
      <c r="N21" s="44">
        <f t="shared" si="8"/>
        <v>216.36</v>
      </c>
      <c r="O21" s="44">
        <f t="shared" si="8"/>
        <v>216.36</v>
      </c>
      <c r="P21" s="44">
        <f t="shared" si="8"/>
        <v>216.36</v>
      </c>
      <c r="Q21" s="44">
        <f t="shared" si="8"/>
        <v>216.36</v>
      </c>
      <c r="R21" s="44">
        <f t="shared" si="8"/>
        <v>216.36</v>
      </c>
      <c r="S21" s="44">
        <f t="shared" si="8"/>
        <v>216.36</v>
      </c>
      <c r="T21" s="44">
        <f t="shared" si="8"/>
        <v>216.36</v>
      </c>
      <c r="U21" s="44">
        <f t="shared" si="8"/>
        <v>216.36</v>
      </c>
      <c r="V21" s="44">
        <f t="shared" si="8"/>
        <v>216.36</v>
      </c>
      <c r="W21" s="44">
        <f t="shared" si="8"/>
        <v>216.36</v>
      </c>
      <c r="X21" s="44">
        <f t="shared" si="8"/>
        <v>216.36</v>
      </c>
      <c r="Y21" s="44">
        <f t="shared" si="8"/>
        <v>216.36</v>
      </c>
      <c r="Z21" s="44">
        <f t="shared" si="8"/>
        <v>216.36</v>
      </c>
      <c r="AA21" s="44">
        <f t="shared" si="8"/>
        <v>216.36</v>
      </c>
    </row>
    <row r="22" spans="1:27" ht="12.75" customHeight="1" collapsed="1" x14ac:dyDescent="0.2">
      <c r="A22" s="98" t="s">
        <v>2429</v>
      </c>
      <c r="B22" s="28" t="str">
        <f>"04"&amp;"."&amp;$B$801&amp;"."&amp;$B$802</f>
        <v>04.08.2023</v>
      </c>
      <c r="C22" s="90" t="s">
        <v>76</v>
      </c>
      <c r="D22" s="91">
        <f>ROUND(((D23+D24+D26+D25)/1000),5)</f>
        <v>1.5728899999999999</v>
      </c>
      <c r="E22" s="91">
        <f>ROUND(((E23+E24+E26+E25)/1000),5)</f>
        <v>1.3307899999999999</v>
      </c>
      <c r="F22" s="91">
        <f>ROUND(((F23+F24+F26+F25)/1000),5)</f>
        <v>1.17787</v>
      </c>
      <c r="G22" s="91">
        <f t="shared" ref="G22:AA22" si="9">ROUND(((G23+G24+G26+G25)/1000),5)</f>
        <v>1.11374</v>
      </c>
      <c r="H22" s="91">
        <f t="shared" si="9"/>
        <v>1.0878099999999999</v>
      </c>
      <c r="I22" s="91">
        <f t="shared" si="9"/>
        <v>1.1771799999999999</v>
      </c>
      <c r="J22" s="91">
        <f t="shared" si="9"/>
        <v>1.3973</v>
      </c>
      <c r="K22" s="91">
        <f t="shared" si="9"/>
        <v>1.8087899999999999</v>
      </c>
      <c r="L22" s="91">
        <f t="shared" si="9"/>
        <v>2.1189</v>
      </c>
      <c r="M22" s="91">
        <f t="shared" si="9"/>
        <v>2.5740599999999998</v>
      </c>
      <c r="N22" s="91">
        <f t="shared" si="9"/>
        <v>2.7578</v>
      </c>
      <c r="O22" s="91">
        <f t="shared" si="9"/>
        <v>2.79671</v>
      </c>
      <c r="P22" s="91">
        <f t="shared" si="9"/>
        <v>2.7656100000000001</v>
      </c>
      <c r="Q22" s="91">
        <f t="shared" si="9"/>
        <v>2.8590300000000002</v>
      </c>
      <c r="R22" s="91">
        <f t="shared" si="9"/>
        <v>3.2608999999999999</v>
      </c>
      <c r="S22" s="91">
        <f t="shared" si="9"/>
        <v>3.29156</v>
      </c>
      <c r="T22" s="91">
        <f t="shared" si="9"/>
        <v>3.2795000000000001</v>
      </c>
      <c r="U22" s="91">
        <f t="shared" si="9"/>
        <v>2.8289200000000001</v>
      </c>
      <c r="V22" s="91">
        <f t="shared" si="9"/>
        <v>2.7434599999999998</v>
      </c>
      <c r="W22" s="91">
        <f t="shared" si="9"/>
        <v>2.7012900000000002</v>
      </c>
      <c r="X22" s="91">
        <f t="shared" si="9"/>
        <v>2.56304</v>
      </c>
      <c r="Y22" s="91">
        <f t="shared" si="9"/>
        <v>2.4054600000000002</v>
      </c>
      <c r="Z22" s="91">
        <f t="shared" si="9"/>
        <v>2.1160899999999998</v>
      </c>
      <c r="AA22" s="91">
        <f t="shared" si="9"/>
        <v>1.8051600000000001</v>
      </c>
    </row>
    <row r="23" spans="1:27" ht="12.75" hidden="1" customHeight="1" outlineLevel="1" x14ac:dyDescent="0.2">
      <c r="A23" s="99" t="s">
        <v>2430</v>
      </c>
      <c r="B23" s="63" t="s">
        <v>238</v>
      </c>
      <c r="C23" s="43" t="s">
        <v>79</v>
      </c>
      <c r="D23" s="44">
        <v>1286.43</v>
      </c>
      <c r="E23" s="44">
        <v>1044.33</v>
      </c>
      <c r="F23" s="44">
        <v>891.41</v>
      </c>
      <c r="G23" s="44">
        <v>827.28</v>
      </c>
      <c r="H23" s="44">
        <v>801.35</v>
      </c>
      <c r="I23" s="44">
        <v>890.72</v>
      </c>
      <c r="J23" s="44">
        <v>1110.8399999999999</v>
      </c>
      <c r="K23" s="44">
        <v>1522.33</v>
      </c>
      <c r="L23" s="44">
        <v>1832.44</v>
      </c>
      <c r="M23" s="44">
        <v>2287.6</v>
      </c>
      <c r="N23" s="44">
        <v>2471.34</v>
      </c>
      <c r="O23" s="44">
        <v>2510.25</v>
      </c>
      <c r="P23" s="44">
        <v>2479.15</v>
      </c>
      <c r="Q23" s="44">
        <v>2572.5700000000002</v>
      </c>
      <c r="R23" s="44">
        <v>2974.44</v>
      </c>
      <c r="S23" s="44">
        <v>3005.1</v>
      </c>
      <c r="T23" s="44">
        <v>2993.04</v>
      </c>
      <c r="U23" s="44">
        <v>2542.46</v>
      </c>
      <c r="V23" s="44">
        <v>2457</v>
      </c>
      <c r="W23" s="44">
        <v>2414.83</v>
      </c>
      <c r="X23" s="44">
        <v>2276.58</v>
      </c>
      <c r="Y23" s="44">
        <v>2119</v>
      </c>
      <c r="Z23" s="44">
        <v>1829.63</v>
      </c>
      <c r="AA23" s="44">
        <v>1518.7</v>
      </c>
    </row>
    <row r="24" spans="1:27" ht="12.75" hidden="1" customHeight="1" outlineLevel="1" x14ac:dyDescent="0.2">
      <c r="A24" s="99" t="s">
        <v>2431</v>
      </c>
      <c r="B24" s="63" t="s">
        <v>90</v>
      </c>
      <c r="C24" s="43" t="s">
        <v>79</v>
      </c>
      <c r="D24" s="44">
        <f t="shared" ref="D24:AA24" si="10">$D$9</f>
        <v>66.180000000000007</v>
      </c>
      <c r="E24" s="44">
        <f t="shared" si="10"/>
        <v>66.180000000000007</v>
      </c>
      <c r="F24" s="44">
        <f t="shared" si="10"/>
        <v>66.180000000000007</v>
      </c>
      <c r="G24" s="44">
        <f t="shared" si="10"/>
        <v>66.180000000000007</v>
      </c>
      <c r="H24" s="44">
        <f t="shared" si="10"/>
        <v>66.180000000000007</v>
      </c>
      <c r="I24" s="44">
        <f t="shared" si="10"/>
        <v>66.180000000000007</v>
      </c>
      <c r="J24" s="44">
        <f t="shared" si="10"/>
        <v>66.180000000000007</v>
      </c>
      <c r="K24" s="44">
        <f t="shared" si="10"/>
        <v>66.180000000000007</v>
      </c>
      <c r="L24" s="44">
        <f t="shared" si="10"/>
        <v>66.180000000000007</v>
      </c>
      <c r="M24" s="44">
        <f t="shared" si="10"/>
        <v>66.180000000000007</v>
      </c>
      <c r="N24" s="44">
        <f t="shared" si="10"/>
        <v>66.180000000000007</v>
      </c>
      <c r="O24" s="44">
        <f t="shared" si="10"/>
        <v>66.180000000000007</v>
      </c>
      <c r="P24" s="44">
        <f t="shared" si="10"/>
        <v>66.180000000000007</v>
      </c>
      <c r="Q24" s="44">
        <f t="shared" si="10"/>
        <v>66.180000000000007</v>
      </c>
      <c r="R24" s="44">
        <f t="shared" si="10"/>
        <v>66.180000000000007</v>
      </c>
      <c r="S24" s="44">
        <f t="shared" si="10"/>
        <v>66.180000000000007</v>
      </c>
      <c r="T24" s="44">
        <f t="shared" si="10"/>
        <v>66.180000000000007</v>
      </c>
      <c r="U24" s="44">
        <f t="shared" si="10"/>
        <v>66.180000000000007</v>
      </c>
      <c r="V24" s="44">
        <f t="shared" si="10"/>
        <v>66.180000000000007</v>
      </c>
      <c r="W24" s="44">
        <f t="shared" si="10"/>
        <v>66.180000000000007</v>
      </c>
      <c r="X24" s="44">
        <f t="shared" si="10"/>
        <v>66.180000000000007</v>
      </c>
      <c r="Y24" s="44">
        <f t="shared" si="10"/>
        <v>66.180000000000007</v>
      </c>
      <c r="Z24" s="44">
        <f t="shared" si="10"/>
        <v>66.180000000000007</v>
      </c>
      <c r="AA24" s="44">
        <f t="shared" si="10"/>
        <v>66.180000000000007</v>
      </c>
    </row>
    <row r="25" spans="1:27" ht="12.75" hidden="1" customHeight="1" outlineLevel="1" x14ac:dyDescent="0.2">
      <c r="A25" s="99" t="s">
        <v>2432</v>
      </c>
      <c r="B25" s="63" t="s">
        <v>83</v>
      </c>
      <c r="C25" s="43" t="s">
        <v>79</v>
      </c>
      <c r="D25" s="44">
        <v>3.92</v>
      </c>
      <c r="E25" s="44">
        <v>3.92</v>
      </c>
      <c r="F25" s="44">
        <v>3.92</v>
      </c>
      <c r="G25" s="44">
        <v>3.92</v>
      </c>
      <c r="H25" s="44">
        <v>3.92</v>
      </c>
      <c r="I25" s="44">
        <v>3.92</v>
      </c>
      <c r="J25" s="44">
        <v>3.92</v>
      </c>
      <c r="K25" s="44">
        <v>3.92</v>
      </c>
      <c r="L25" s="44">
        <v>3.92</v>
      </c>
      <c r="M25" s="44">
        <v>3.92</v>
      </c>
      <c r="N25" s="44">
        <v>3.92</v>
      </c>
      <c r="O25" s="44">
        <v>3.92</v>
      </c>
      <c r="P25" s="44">
        <v>3.92</v>
      </c>
      <c r="Q25" s="44">
        <v>3.92</v>
      </c>
      <c r="R25" s="44">
        <v>3.92</v>
      </c>
      <c r="S25" s="44">
        <v>3.92</v>
      </c>
      <c r="T25" s="44">
        <v>3.92</v>
      </c>
      <c r="U25" s="44">
        <v>3.92</v>
      </c>
      <c r="V25" s="44">
        <v>3.92</v>
      </c>
      <c r="W25" s="44">
        <v>3.92</v>
      </c>
      <c r="X25" s="44">
        <v>3.92</v>
      </c>
      <c r="Y25" s="44">
        <v>3.92</v>
      </c>
      <c r="Z25" s="44">
        <v>3.92</v>
      </c>
      <c r="AA25" s="44">
        <v>3.92</v>
      </c>
    </row>
    <row r="26" spans="1:27" ht="12.75" hidden="1" customHeight="1" outlineLevel="1" x14ac:dyDescent="0.2">
      <c r="A26" s="99" t="s">
        <v>2433</v>
      </c>
      <c r="B26" s="63" t="s">
        <v>81</v>
      </c>
      <c r="C26" s="43" t="s">
        <v>79</v>
      </c>
      <c r="D26" s="44">
        <f>$D$11</f>
        <v>216.36</v>
      </c>
      <c r="E26" s="44">
        <f t="shared" ref="E26:AA26" si="11">$D$11</f>
        <v>216.36</v>
      </c>
      <c r="F26" s="44">
        <f t="shared" si="11"/>
        <v>216.36</v>
      </c>
      <c r="G26" s="44">
        <f t="shared" si="11"/>
        <v>216.36</v>
      </c>
      <c r="H26" s="44">
        <f t="shared" si="11"/>
        <v>216.36</v>
      </c>
      <c r="I26" s="44">
        <f t="shared" si="11"/>
        <v>216.36</v>
      </c>
      <c r="J26" s="44">
        <f t="shared" si="11"/>
        <v>216.36</v>
      </c>
      <c r="K26" s="44">
        <f t="shared" si="11"/>
        <v>216.36</v>
      </c>
      <c r="L26" s="44">
        <f t="shared" si="11"/>
        <v>216.36</v>
      </c>
      <c r="M26" s="44">
        <f t="shared" si="11"/>
        <v>216.36</v>
      </c>
      <c r="N26" s="44">
        <f t="shared" si="11"/>
        <v>216.36</v>
      </c>
      <c r="O26" s="44">
        <f t="shared" si="11"/>
        <v>216.36</v>
      </c>
      <c r="P26" s="44">
        <f t="shared" si="11"/>
        <v>216.36</v>
      </c>
      <c r="Q26" s="44">
        <f t="shared" si="11"/>
        <v>216.36</v>
      </c>
      <c r="R26" s="44">
        <f t="shared" si="11"/>
        <v>216.36</v>
      </c>
      <c r="S26" s="44">
        <f t="shared" si="11"/>
        <v>216.36</v>
      </c>
      <c r="T26" s="44">
        <f t="shared" si="11"/>
        <v>216.36</v>
      </c>
      <c r="U26" s="44">
        <f t="shared" si="11"/>
        <v>216.36</v>
      </c>
      <c r="V26" s="44">
        <f t="shared" si="11"/>
        <v>216.36</v>
      </c>
      <c r="W26" s="44">
        <f t="shared" si="11"/>
        <v>216.36</v>
      </c>
      <c r="X26" s="44">
        <f t="shared" si="11"/>
        <v>216.36</v>
      </c>
      <c r="Y26" s="44">
        <f t="shared" si="11"/>
        <v>216.36</v>
      </c>
      <c r="Z26" s="44">
        <f t="shared" si="11"/>
        <v>216.36</v>
      </c>
      <c r="AA26" s="44">
        <f t="shared" si="11"/>
        <v>216.36</v>
      </c>
    </row>
    <row r="27" spans="1:27" ht="12.75" customHeight="1" collapsed="1" x14ac:dyDescent="0.2">
      <c r="A27" s="98" t="s">
        <v>2434</v>
      </c>
      <c r="B27" s="28" t="str">
        <f>"05"&amp;"."&amp;$B$801&amp;"."&amp;$B$802</f>
        <v>05.08.2023</v>
      </c>
      <c r="C27" s="90" t="s">
        <v>76</v>
      </c>
      <c r="D27" s="91">
        <f>ROUND(((D28+D29+D31+D30)/1000),5)</f>
        <v>1.6018300000000001</v>
      </c>
      <c r="E27" s="91">
        <f>ROUND(((E28+E29+E31+E30)/1000),5)</f>
        <v>1.3941699999999999</v>
      </c>
      <c r="F27" s="91">
        <f>ROUND(((F28+F29+F31+F30)/1000),5)</f>
        <v>1.2620199999999999</v>
      </c>
      <c r="G27" s="91">
        <f t="shared" ref="G27:AA27" si="12">ROUND(((G28+G29+G31+G30)/1000),5)</f>
        <v>1.1899500000000001</v>
      </c>
      <c r="H27" s="91">
        <f t="shared" si="12"/>
        <v>1.1415</v>
      </c>
      <c r="I27" s="91">
        <f t="shared" si="12"/>
        <v>1.1453800000000001</v>
      </c>
      <c r="J27" s="91">
        <f t="shared" si="12"/>
        <v>1.1422000000000001</v>
      </c>
      <c r="K27" s="91">
        <f t="shared" si="12"/>
        <v>1.5692999999999999</v>
      </c>
      <c r="L27" s="91">
        <f t="shared" si="12"/>
        <v>1.87277</v>
      </c>
      <c r="M27" s="91">
        <f t="shared" si="12"/>
        <v>2.0805899999999999</v>
      </c>
      <c r="N27" s="91">
        <f t="shared" si="12"/>
        <v>2.25949</v>
      </c>
      <c r="O27" s="91">
        <f t="shared" si="12"/>
        <v>2.3109700000000002</v>
      </c>
      <c r="P27" s="91">
        <f t="shared" si="12"/>
        <v>2.2873399999999999</v>
      </c>
      <c r="Q27" s="91">
        <f t="shared" si="12"/>
        <v>2.1649400000000001</v>
      </c>
      <c r="R27" s="91">
        <f t="shared" si="12"/>
        <v>2.0428700000000002</v>
      </c>
      <c r="S27" s="91">
        <f t="shared" si="12"/>
        <v>2.3197299999999998</v>
      </c>
      <c r="T27" s="91">
        <f t="shared" si="12"/>
        <v>2.29095</v>
      </c>
      <c r="U27" s="91">
        <f t="shared" si="12"/>
        <v>2.05247</v>
      </c>
      <c r="V27" s="91">
        <f t="shared" si="12"/>
        <v>2.1777199999999999</v>
      </c>
      <c r="W27" s="91">
        <f t="shared" si="12"/>
        <v>2.1593300000000002</v>
      </c>
      <c r="X27" s="91">
        <f t="shared" si="12"/>
        <v>2.1189499999999999</v>
      </c>
      <c r="Y27" s="91">
        <f t="shared" si="12"/>
        <v>2.1479900000000001</v>
      </c>
      <c r="Z27" s="91">
        <f t="shared" si="12"/>
        <v>2.0145200000000001</v>
      </c>
      <c r="AA27" s="91">
        <f t="shared" si="12"/>
        <v>1.7777400000000001</v>
      </c>
    </row>
    <row r="28" spans="1:27" ht="12.75" hidden="1" customHeight="1" outlineLevel="1" x14ac:dyDescent="0.2">
      <c r="A28" s="99" t="s">
        <v>2435</v>
      </c>
      <c r="B28" s="63" t="s">
        <v>238</v>
      </c>
      <c r="C28" s="43" t="s">
        <v>79</v>
      </c>
      <c r="D28" s="44">
        <v>1315.37</v>
      </c>
      <c r="E28" s="44">
        <v>1107.71</v>
      </c>
      <c r="F28" s="44">
        <v>975.56</v>
      </c>
      <c r="G28" s="44">
        <v>903.49</v>
      </c>
      <c r="H28" s="44">
        <v>855.04</v>
      </c>
      <c r="I28" s="44">
        <v>858.92</v>
      </c>
      <c r="J28" s="44">
        <v>855.74</v>
      </c>
      <c r="K28" s="44">
        <v>1282.8399999999999</v>
      </c>
      <c r="L28" s="44">
        <v>1586.31</v>
      </c>
      <c r="M28" s="44">
        <v>1794.13</v>
      </c>
      <c r="N28" s="44">
        <v>1973.03</v>
      </c>
      <c r="O28" s="44">
        <v>2024.51</v>
      </c>
      <c r="P28" s="44">
        <v>2000.88</v>
      </c>
      <c r="Q28" s="44">
        <v>1878.48</v>
      </c>
      <c r="R28" s="44">
        <v>1756.41</v>
      </c>
      <c r="S28" s="44">
        <v>2033.27</v>
      </c>
      <c r="T28" s="44">
        <v>2004.49</v>
      </c>
      <c r="U28" s="44">
        <v>1766.01</v>
      </c>
      <c r="V28" s="44">
        <v>1891.26</v>
      </c>
      <c r="W28" s="44">
        <v>1872.87</v>
      </c>
      <c r="X28" s="44">
        <v>1832.49</v>
      </c>
      <c r="Y28" s="44">
        <v>1861.53</v>
      </c>
      <c r="Z28" s="44">
        <v>1728.06</v>
      </c>
      <c r="AA28" s="44">
        <v>1491.28</v>
      </c>
    </row>
    <row r="29" spans="1:27" ht="12.75" hidden="1" customHeight="1" outlineLevel="1" x14ac:dyDescent="0.2">
      <c r="A29" s="99" t="s">
        <v>2436</v>
      </c>
      <c r="B29" s="63" t="s">
        <v>90</v>
      </c>
      <c r="C29" s="43" t="s">
        <v>79</v>
      </c>
      <c r="D29" s="44">
        <f t="shared" ref="D29:AA29" si="13">$D$9</f>
        <v>66.180000000000007</v>
      </c>
      <c r="E29" s="44">
        <f t="shared" si="13"/>
        <v>66.180000000000007</v>
      </c>
      <c r="F29" s="44">
        <f t="shared" si="13"/>
        <v>66.180000000000007</v>
      </c>
      <c r="G29" s="44">
        <f t="shared" si="13"/>
        <v>66.180000000000007</v>
      </c>
      <c r="H29" s="44">
        <f t="shared" si="13"/>
        <v>66.180000000000007</v>
      </c>
      <c r="I29" s="44">
        <f t="shared" si="13"/>
        <v>66.180000000000007</v>
      </c>
      <c r="J29" s="44">
        <f t="shared" si="13"/>
        <v>66.180000000000007</v>
      </c>
      <c r="K29" s="44">
        <f t="shared" si="13"/>
        <v>66.180000000000007</v>
      </c>
      <c r="L29" s="44">
        <f t="shared" si="13"/>
        <v>66.180000000000007</v>
      </c>
      <c r="M29" s="44">
        <f t="shared" si="13"/>
        <v>66.180000000000007</v>
      </c>
      <c r="N29" s="44">
        <f t="shared" si="13"/>
        <v>66.180000000000007</v>
      </c>
      <c r="O29" s="44">
        <f t="shared" si="13"/>
        <v>66.180000000000007</v>
      </c>
      <c r="P29" s="44">
        <f t="shared" si="13"/>
        <v>66.180000000000007</v>
      </c>
      <c r="Q29" s="44">
        <f t="shared" si="13"/>
        <v>66.180000000000007</v>
      </c>
      <c r="R29" s="44">
        <f t="shared" si="13"/>
        <v>66.180000000000007</v>
      </c>
      <c r="S29" s="44">
        <f t="shared" si="13"/>
        <v>66.180000000000007</v>
      </c>
      <c r="T29" s="44">
        <f t="shared" si="13"/>
        <v>66.180000000000007</v>
      </c>
      <c r="U29" s="44">
        <f t="shared" si="13"/>
        <v>66.180000000000007</v>
      </c>
      <c r="V29" s="44">
        <f t="shared" si="13"/>
        <v>66.180000000000007</v>
      </c>
      <c r="W29" s="44">
        <f t="shared" si="13"/>
        <v>66.180000000000007</v>
      </c>
      <c r="X29" s="44">
        <f t="shared" si="13"/>
        <v>66.180000000000007</v>
      </c>
      <c r="Y29" s="44">
        <f t="shared" si="13"/>
        <v>66.180000000000007</v>
      </c>
      <c r="Z29" s="44">
        <f t="shared" si="13"/>
        <v>66.180000000000007</v>
      </c>
      <c r="AA29" s="44">
        <f t="shared" si="13"/>
        <v>66.180000000000007</v>
      </c>
    </row>
    <row r="30" spans="1:27" ht="12.75" hidden="1" customHeight="1" outlineLevel="1" x14ac:dyDescent="0.2">
      <c r="A30" s="99" t="s">
        <v>2437</v>
      </c>
      <c r="B30" s="63" t="s">
        <v>83</v>
      </c>
      <c r="C30" s="43" t="s">
        <v>79</v>
      </c>
      <c r="D30" s="44">
        <v>3.92</v>
      </c>
      <c r="E30" s="44">
        <v>3.92</v>
      </c>
      <c r="F30" s="44">
        <v>3.92</v>
      </c>
      <c r="G30" s="44">
        <v>3.92</v>
      </c>
      <c r="H30" s="44">
        <v>3.92</v>
      </c>
      <c r="I30" s="44">
        <v>3.92</v>
      </c>
      <c r="J30" s="44">
        <v>3.92</v>
      </c>
      <c r="K30" s="44">
        <v>3.92</v>
      </c>
      <c r="L30" s="44">
        <v>3.92</v>
      </c>
      <c r="M30" s="44">
        <v>3.92</v>
      </c>
      <c r="N30" s="44">
        <v>3.92</v>
      </c>
      <c r="O30" s="44">
        <v>3.92</v>
      </c>
      <c r="P30" s="44">
        <v>3.92</v>
      </c>
      <c r="Q30" s="44">
        <v>3.92</v>
      </c>
      <c r="R30" s="44">
        <v>3.92</v>
      </c>
      <c r="S30" s="44">
        <v>3.92</v>
      </c>
      <c r="T30" s="44">
        <v>3.92</v>
      </c>
      <c r="U30" s="44">
        <v>3.92</v>
      </c>
      <c r="V30" s="44">
        <v>3.92</v>
      </c>
      <c r="W30" s="44">
        <v>3.92</v>
      </c>
      <c r="X30" s="44">
        <v>3.92</v>
      </c>
      <c r="Y30" s="44">
        <v>3.92</v>
      </c>
      <c r="Z30" s="44">
        <v>3.92</v>
      </c>
      <c r="AA30" s="44">
        <v>3.92</v>
      </c>
    </row>
    <row r="31" spans="1:27" ht="12.75" hidden="1" customHeight="1" outlineLevel="1" x14ac:dyDescent="0.2">
      <c r="A31" s="99" t="s">
        <v>2438</v>
      </c>
      <c r="B31" s="63" t="s">
        <v>81</v>
      </c>
      <c r="C31" s="43" t="s">
        <v>79</v>
      </c>
      <c r="D31" s="44">
        <f>$D$11</f>
        <v>216.36</v>
      </c>
      <c r="E31" s="44">
        <f t="shared" ref="E31:AA31" si="14">$D$11</f>
        <v>216.36</v>
      </c>
      <c r="F31" s="44">
        <f t="shared" si="14"/>
        <v>216.36</v>
      </c>
      <c r="G31" s="44">
        <f t="shared" si="14"/>
        <v>216.36</v>
      </c>
      <c r="H31" s="44">
        <f t="shared" si="14"/>
        <v>216.36</v>
      </c>
      <c r="I31" s="44">
        <f t="shared" si="14"/>
        <v>216.36</v>
      </c>
      <c r="J31" s="44">
        <f t="shared" si="14"/>
        <v>216.36</v>
      </c>
      <c r="K31" s="44">
        <f t="shared" si="14"/>
        <v>216.36</v>
      </c>
      <c r="L31" s="44">
        <f t="shared" si="14"/>
        <v>216.36</v>
      </c>
      <c r="M31" s="44">
        <f t="shared" si="14"/>
        <v>216.36</v>
      </c>
      <c r="N31" s="44">
        <f t="shared" si="14"/>
        <v>216.36</v>
      </c>
      <c r="O31" s="44">
        <f t="shared" si="14"/>
        <v>216.36</v>
      </c>
      <c r="P31" s="44">
        <f t="shared" si="14"/>
        <v>216.36</v>
      </c>
      <c r="Q31" s="44">
        <f t="shared" si="14"/>
        <v>216.36</v>
      </c>
      <c r="R31" s="44">
        <f t="shared" si="14"/>
        <v>216.36</v>
      </c>
      <c r="S31" s="44">
        <f t="shared" si="14"/>
        <v>216.36</v>
      </c>
      <c r="T31" s="44">
        <f t="shared" si="14"/>
        <v>216.36</v>
      </c>
      <c r="U31" s="44">
        <f t="shared" si="14"/>
        <v>216.36</v>
      </c>
      <c r="V31" s="44">
        <f t="shared" si="14"/>
        <v>216.36</v>
      </c>
      <c r="W31" s="44">
        <f t="shared" si="14"/>
        <v>216.36</v>
      </c>
      <c r="X31" s="44">
        <f t="shared" si="14"/>
        <v>216.36</v>
      </c>
      <c r="Y31" s="44">
        <f t="shared" si="14"/>
        <v>216.36</v>
      </c>
      <c r="Z31" s="44">
        <f t="shared" si="14"/>
        <v>216.36</v>
      </c>
      <c r="AA31" s="44">
        <f t="shared" si="14"/>
        <v>216.36</v>
      </c>
    </row>
    <row r="32" spans="1:27" ht="12.75" customHeight="1" collapsed="1" x14ac:dyDescent="0.2">
      <c r="A32" s="98" t="s">
        <v>2439</v>
      </c>
      <c r="B32" s="28" t="str">
        <f>"06"&amp;"."&amp;$B$801&amp;"."&amp;$B$802</f>
        <v>06.08.2023</v>
      </c>
      <c r="C32" s="90" t="s">
        <v>76</v>
      </c>
      <c r="D32" s="91">
        <f>ROUND(((D33+D34+D36+D35)/1000),5)</f>
        <v>1.65099</v>
      </c>
      <c r="E32" s="91">
        <f>ROUND(((E33+E34+E36+E35)/1000),5)</f>
        <v>1.3527100000000001</v>
      </c>
      <c r="F32" s="91">
        <f>ROUND(((F33+F34+F36+F35)/1000),5)</f>
        <v>1.2292700000000001</v>
      </c>
      <c r="G32" s="91">
        <f t="shared" ref="G32:AA32" si="15">ROUND(((G33+G34+G36+G35)/1000),5)</f>
        <v>1.1624099999999999</v>
      </c>
      <c r="H32" s="91">
        <f t="shared" si="15"/>
        <v>1.1059099999999999</v>
      </c>
      <c r="I32" s="91">
        <f t="shared" si="15"/>
        <v>1.0773200000000001</v>
      </c>
      <c r="J32" s="91">
        <f t="shared" si="15"/>
        <v>1.0807899999999999</v>
      </c>
      <c r="K32" s="91">
        <f t="shared" si="15"/>
        <v>1.3826400000000001</v>
      </c>
      <c r="L32" s="91">
        <f t="shared" si="15"/>
        <v>1.8329</v>
      </c>
      <c r="M32" s="91">
        <f t="shared" si="15"/>
        <v>2.0802</v>
      </c>
      <c r="N32" s="91">
        <f t="shared" si="15"/>
        <v>2.2105999999999999</v>
      </c>
      <c r="O32" s="91">
        <f t="shared" si="15"/>
        <v>2.2472500000000002</v>
      </c>
      <c r="P32" s="91">
        <f t="shared" si="15"/>
        <v>2.3005399999999998</v>
      </c>
      <c r="Q32" s="91">
        <f t="shared" si="15"/>
        <v>2.3126000000000002</v>
      </c>
      <c r="R32" s="91">
        <f t="shared" si="15"/>
        <v>2.33962</v>
      </c>
      <c r="S32" s="91">
        <f t="shared" si="15"/>
        <v>2.3097300000000001</v>
      </c>
      <c r="T32" s="91">
        <f t="shared" si="15"/>
        <v>2.2671899999999998</v>
      </c>
      <c r="U32" s="91">
        <f t="shared" si="15"/>
        <v>2.5780799999999999</v>
      </c>
      <c r="V32" s="91">
        <f t="shared" si="15"/>
        <v>2.5263</v>
      </c>
      <c r="W32" s="91">
        <f t="shared" si="15"/>
        <v>2.4805000000000001</v>
      </c>
      <c r="X32" s="91">
        <f t="shared" si="15"/>
        <v>2.48306</v>
      </c>
      <c r="Y32" s="91">
        <f t="shared" si="15"/>
        <v>2.47648</v>
      </c>
      <c r="Z32" s="91">
        <f t="shared" si="15"/>
        <v>2.0586199999999999</v>
      </c>
      <c r="AA32" s="91">
        <f t="shared" si="15"/>
        <v>1.81074</v>
      </c>
    </row>
    <row r="33" spans="1:27" ht="12.75" hidden="1" customHeight="1" outlineLevel="1" x14ac:dyDescent="0.2">
      <c r="A33" s="99" t="s">
        <v>2440</v>
      </c>
      <c r="B33" s="63" t="s">
        <v>238</v>
      </c>
      <c r="C33" s="43" t="s">
        <v>79</v>
      </c>
      <c r="D33" s="44">
        <v>1364.53</v>
      </c>
      <c r="E33" s="44">
        <v>1066.25</v>
      </c>
      <c r="F33" s="44">
        <v>942.81</v>
      </c>
      <c r="G33" s="44">
        <v>875.95</v>
      </c>
      <c r="H33" s="44">
        <v>819.45</v>
      </c>
      <c r="I33" s="44">
        <v>790.86</v>
      </c>
      <c r="J33" s="44">
        <v>794.33</v>
      </c>
      <c r="K33" s="44">
        <v>1096.18</v>
      </c>
      <c r="L33" s="44">
        <v>1546.44</v>
      </c>
      <c r="M33" s="44">
        <v>1793.74</v>
      </c>
      <c r="N33" s="44">
        <v>1924.14</v>
      </c>
      <c r="O33" s="44">
        <v>1960.79</v>
      </c>
      <c r="P33" s="44">
        <v>2014.08</v>
      </c>
      <c r="Q33" s="44">
        <v>2026.14</v>
      </c>
      <c r="R33" s="44">
        <v>2053.16</v>
      </c>
      <c r="S33" s="44">
        <v>2023.27</v>
      </c>
      <c r="T33" s="44">
        <v>1980.73</v>
      </c>
      <c r="U33" s="44">
        <v>2291.62</v>
      </c>
      <c r="V33" s="44">
        <v>2239.84</v>
      </c>
      <c r="W33" s="44">
        <v>2194.04</v>
      </c>
      <c r="X33" s="44">
        <v>2196.6</v>
      </c>
      <c r="Y33" s="44">
        <v>2190.02</v>
      </c>
      <c r="Z33" s="44">
        <v>1772.16</v>
      </c>
      <c r="AA33" s="44">
        <v>1524.28</v>
      </c>
    </row>
    <row r="34" spans="1:27" ht="12.75" hidden="1" customHeight="1" outlineLevel="1" x14ac:dyDescent="0.2">
      <c r="A34" s="99" t="s">
        <v>2441</v>
      </c>
      <c r="B34" s="63" t="s">
        <v>90</v>
      </c>
      <c r="C34" s="43" t="s">
        <v>79</v>
      </c>
      <c r="D34" s="44">
        <f t="shared" ref="D34:AA34" si="16">$D$9</f>
        <v>66.180000000000007</v>
      </c>
      <c r="E34" s="44">
        <f t="shared" si="16"/>
        <v>66.180000000000007</v>
      </c>
      <c r="F34" s="44">
        <f t="shared" si="16"/>
        <v>66.180000000000007</v>
      </c>
      <c r="G34" s="44">
        <f t="shared" si="16"/>
        <v>66.180000000000007</v>
      </c>
      <c r="H34" s="44">
        <f t="shared" si="16"/>
        <v>66.180000000000007</v>
      </c>
      <c r="I34" s="44">
        <f t="shared" si="16"/>
        <v>66.180000000000007</v>
      </c>
      <c r="J34" s="44">
        <f t="shared" si="16"/>
        <v>66.180000000000007</v>
      </c>
      <c r="K34" s="44">
        <f t="shared" si="16"/>
        <v>66.180000000000007</v>
      </c>
      <c r="L34" s="44">
        <f t="shared" si="16"/>
        <v>66.180000000000007</v>
      </c>
      <c r="M34" s="44">
        <f t="shared" si="16"/>
        <v>66.180000000000007</v>
      </c>
      <c r="N34" s="44">
        <f t="shared" si="16"/>
        <v>66.180000000000007</v>
      </c>
      <c r="O34" s="44">
        <f t="shared" si="16"/>
        <v>66.180000000000007</v>
      </c>
      <c r="P34" s="44">
        <f t="shared" si="16"/>
        <v>66.180000000000007</v>
      </c>
      <c r="Q34" s="44">
        <f t="shared" si="16"/>
        <v>66.180000000000007</v>
      </c>
      <c r="R34" s="44">
        <f t="shared" si="16"/>
        <v>66.180000000000007</v>
      </c>
      <c r="S34" s="44">
        <f t="shared" si="16"/>
        <v>66.180000000000007</v>
      </c>
      <c r="T34" s="44">
        <f t="shared" si="16"/>
        <v>66.180000000000007</v>
      </c>
      <c r="U34" s="44">
        <f t="shared" si="16"/>
        <v>66.180000000000007</v>
      </c>
      <c r="V34" s="44">
        <f t="shared" si="16"/>
        <v>66.180000000000007</v>
      </c>
      <c r="W34" s="44">
        <f t="shared" si="16"/>
        <v>66.180000000000007</v>
      </c>
      <c r="X34" s="44">
        <f t="shared" si="16"/>
        <v>66.180000000000007</v>
      </c>
      <c r="Y34" s="44">
        <f t="shared" si="16"/>
        <v>66.180000000000007</v>
      </c>
      <c r="Z34" s="44">
        <f t="shared" si="16"/>
        <v>66.180000000000007</v>
      </c>
      <c r="AA34" s="44">
        <f t="shared" si="16"/>
        <v>66.180000000000007</v>
      </c>
    </row>
    <row r="35" spans="1:27" ht="12.75" hidden="1" customHeight="1" outlineLevel="1" x14ac:dyDescent="0.2">
      <c r="A35" s="99" t="s">
        <v>2442</v>
      </c>
      <c r="B35" s="63" t="s">
        <v>83</v>
      </c>
      <c r="C35" s="43" t="s">
        <v>79</v>
      </c>
      <c r="D35" s="44">
        <v>3.92</v>
      </c>
      <c r="E35" s="44">
        <v>3.92</v>
      </c>
      <c r="F35" s="44">
        <v>3.92</v>
      </c>
      <c r="G35" s="44">
        <v>3.92</v>
      </c>
      <c r="H35" s="44">
        <v>3.92</v>
      </c>
      <c r="I35" s="44">
        <v>3.92</v>
      </c>
      <c r="J35" s="44">
        <v>3.92</v>
      </c>
      <c r="K35" s="44">
        <v>3.92</v>
      </c>
      <c r="L35" s="44">
        <v>3.92</v>
      </c>
      <c r="M35" s="44">
        <v>3.92</v>
      </c>
      <c r="N35" s="44">
        <v>3.92</v>
      </c>
      <c r="O35" s="44">
        <v>3.92</v>
      </c>
      <c r="P35" s="44">
        <v>3.92</v>
      </c>
      <c r="Q35" s="44">
        <v>3.92</v>
      </c>
      <c r="R35" s="44">
        <v>3.92</v>
      </c>
      <c r="S35" s="44">
        <v>3.92</v>
      </c>
      <c r="T35" s="44">
        <v>3.92</v>
      </c>
      <c r="U35" s="44">
        <v>3.92</v>
      </c>
      <c r="V35" s="44">
        <v>3.92</v>
      </c>
      <c r="W35" s="44">
        <v>3.92</v>
      </c>
      <c r="X35" s="44">
        <v>3.92</v>
      </c>
      <c r="Y35" s="44">
        <v>3.92</v>
      </c>
      <c r="Z35" s="44">
        <v>3.92</v>
      </c>
      <c r="AA35" s="44">
        <v>3.92</v>
      </c>
    </row>
    <row r="36" spans="1:27" ht="12.75" hidden="1" customHeight="1" outlineLevel="1" x14ac:dyDescent="0.2">
      <c r="A36" s="99" t="s">
        <v>2443</v>
      </c>
      <c r="B36" s="63" t="s">
        <v>81</v>
      </c>
      <c r="C36" s="43" t="s">
        <v>79</v>
      </c>
      <c r="D36" s="44">
        <f>$D$11</f>
        <v>216.36</v>
      </c>
      <c r="E36" s="44">
        <f t="shared" ref="E36:AA36" si="17">$D$11</f>
        <v>216.36</v>
      </c>
      <c r="F36" s="44">
        <f t="shared" si="17"/>
        <v>216.36</v>
      </c>
      <c r="G36" s="44">
        <f t="shared" si="17"/>
        <v>216.36</v>
      </c>
      <c r="H36" s="44">
        <f t="shared" si="17"/>
        <v>216.36</v>
      </c>
      <c r="I36" s="44">
        <f t="shared" si="17"/>
        <v>216.36</v>
      </c>
      <c r="J36" s="44">
        <f t="shared" si="17"/>
        <v>216.36</v>
      </c>
      <c r="K36" s="44">
        <f t="shared" si="17"/>
        <v>216.36</v>
      </c>
      <c r="L36" s="44">
        <f t="shared" si="17"/>
        <v>216.36</v>
      </c>
      <c r="M36" s="44">
        <f t="shared" si="17"/>
        <v>216.36</v>
      </c>
      <c r="N36" s="44">
        <f t="shared" si="17"/>
        <v>216.36</v>
      </c>
      <c r="O36" s="44">
        <f t="shared" si="17"/>
        <v>216.36</v>
      </c>
      <c r="P36" s="44">
        <f t="shared" si="17"/>
        <v>216.36</v>
      </c>
      <c r="Q36" s="44">
        <f t="shared" si="17"/>
        <v>216.36</v>
      </c>
      <c r="R36" s="44">
        <f t="shared" si="17"/>
        <v>216.36</v>
      </c>
      <c r="S36" s="44">
        <f t="shared" si="17"/>
        <v>216.36</v>
      </c>
      <c r="T36" s="44">
        <f t="shared" si="17"/>
        <v>216.36</v>
      </c>
      <c r="U36" s="44">
        <f t="shared" si="17"/>
        <v>216.36</v>
      </c>
      <c r="V36" s="44">
        <f t="shared" si="17"/>
        <v>216.36</v>
      </c>
      <c r="W36" s="44">
        <f t="shared" si="17"/>
        <v>216.36</v>
      </c>
      <c r="X36" s="44">
        <f t="shared" si="17"/>
        <v>216.36</v>
      </c>
      <c r="Y36" s="44">
        <f t="shared" si="17"/>
        <v>216.36</v>
      </c>
      <c r="Z36" s="44">
        <f t="shared" si="17"/>
        <v>216.36</v>
      </c>
      <c r="AA36" s="44">
        <f t="shared" si="17"/>
        <v>216.36</v>
      </c>
    </row>
    <row r="37" spans="1:27" ht="12.75" customHeight="1" collapsed="1" x14ac:dyDescent="0.2">
      <c r="A37" s="98" t="s">
        <v>2444</v>
      </c>
      <c r="B37" s="28" t="str">
        <f>"07"&amp;"."&amp;$B$801&amp;"."&amp;$B$802</f>
        <v>07.08.2023</v>
      </c>
      <c r="C37" s="90" t="s">
        <v>76</v>
      </c>
      <c r="D37" s="91">
        <f>ROUND(((D38+D39+D41+D40)/1000),5)</f>
        <v>1.5734600000000001</v>
      </c>
      <c r="E37" s="91">
        <f>ROUND(((E38+E39+E41+E40)/1000),5)</f>
        <v>1.3041400000000001</v>
      </c>
      <c r="F37" s="91">
        <f>ROUND(((F38+F39+F41+F40)/1000),5)</f>
        <v>1.19421</v>
      </c>
      <c r="G37" s="91">
        <f t="shared" ref="G37:AA37" si="18">ROUND(((G38+G39+G41+G40)/1000),5)</f>
        <v>1.14662</v>
      </c>
      <c r="H37" s="91">
        <f t="shared" si="18"/>
        <v>1.1107100000000001</v>
      </c>
      <c r="I37" s="91">
        <f t="shared" si="18"/>
        <v>1.17404</v>
      </c>
      <c r="J37" s="91">
        <f t="shared" si="18"/>
        <v>1.43746</v>
      </c>
      <c r="K37" s="91">
        <f t="shared" si="18"/>
        <v>1.79731</v>
      </c>
      <c r="L37" s="91">
        <f t="shared" si="18"/>
        <v>2.1578599999999999</v>
      </c>
      <c r="M37" s="91">
        <f t="shared" si="18"/>
        <v>2.2245400000000002</v>
      </c>
      <c r="N37" s="91">
        <f t="shared" si="18"/>
        <v>2.44082</v>
      </c>
      <c r="O37" s="91">
        <f t="shared" si="18"/>
        <v>2.4352</v>
      </c>
      <c r="P37" s="91">
        <f t="shared" si="18"/>
        <v>2.4276300000000002</v>
      </c>
      <c r="Q37" s="91">
        <f t="shared" si="18"/>
        <v>2.2978100000000001</v>
      </c>
      <c r="R37" s="91">
        <f t="shared" si="18"/>
        <v>2.35162</v>
      </c>
      <c r="S37" s="91">
        <f t="shared" si="18"/>
        <v>2.2776700000000001</v>
      </c>
      <c r="T37" s="91">
        <f t="shared" si="18"/>
        <v>2.49838</v>
      </c>
      <c r="U37" s="91">
        <f t="shared" si="18"/>
        <v>2.2372899999999998</v>
      </c>
      <c r="V37" s="91">
        <f t="shared" si="18"/>
        <v>2.2004100000000002</v>
      </c>
      <c r="W37" s="91">
        <f t="shared" si="18"/>
        <v>2.1785399999999999</v>
      </c>
      <c r="X37" s="91">
        <f t="shared" si="18"/>
        <v>2.1816</v>
      </c>
      <c r="Y37" s="91">
        <f t="shared" si="18"/>
        <v>2.1685500000000002</v>
      </c>
      <c r="Z37" s="91">
        <f t="shared" si="18"/>
        <v>2.2091599999999998</v>
      </c>
      <c r="AA37" s="91">
        <f t="shared" si="18"/>
        <v>1.80867</v>
      </c>
    </row>
    <row r="38" spans="1:27" ht="12.75" hidden="1" customHeight="1" outlineLevel="1" x14ac:dyDescent="0.2">
      <c r="A38" s="99" t="s">
        <v>2445</v>
      </c>
      <c r="B38" s="63" t="s">
        <v>238</v>
      </c>
      <c r="C38" s="43" t="s">
        <v>79</v>
      </c>
      <c r="D38" s="44">
        <v>1287</v>
      </c>
      <c r="E38" s="44">
        <v>1017.68</v>
      </c>
      <c r="F38" s="44">
        <v>907.75</v>
      </c>
      <c r="G38" s="44">
        <v>860.16</v>
      </c>
      <c r="H38" s="44">
        <v>824.25</v>
      </c>
      <c r="I38" s="44">
        <v>887.58</v>
      </c>
      <c r="J38" s="44">
        <v>1151</v>
      </c>
      <c r="K38" s="44">
        <v>1510.85</v>
      </c>
      <c r="L38" s="44">
        <v>1871.4</v>
      </c>
      <c r="M38" s="44">
        <v>1938.08</v>
      </c>
      <c r="N38" s="44">
        <v>2154.36</v>
      </c>
      <c r="O38" s="44">
        <v>2148.7399999999998</v>
      </c>
      <c r="P38" s="44">
        <v>2141.17</v>
      </c>
      <c r="Q38" s="44">
        <v>2011.35</v>
      </c>
      <c r="R38" s="44">
        <v>2065.16</v>
      </c>
      <c r="S38" s="44">
        <v>1991.21</v>
      </c>
      <c r="T38" s="44">
        <v>2211.92</v>
      </c>
      <c r="U38" s="44">
        <v>1950.83</v>
      </c>
      <c r="V38" s="44">
        <v>1913.95</v>
      </c>
      <c r="W38" s="44">
        <v>1892.08</v>
      </c>
      <c r="X38" s="44">
        <v>1895.14</v>
      </c>
      <c r="Y38" s="44">
        <v>1882.09</v>
      </c>
      <c r="Z38" s="44">
        <v>1922.7</v>
      </c>
      <c r="AA38" s="44">
        <v>1522.21</v>
      </c>
    </row>
    <row r="39" spans="1:27" ht="12.75" hidden="1" customHeight="1" outlineLevel="1" x14ac:dyDescent="0.2">
      <c r="A39" s="99" t="s">
        <v>2446</v>
      </c>
      <c r="B39" s="63" t="s">
        <v>90</v>
      </c>
      <c r="C39" s="43" t="s">
        <v>79</v>
      </c>
      <c r="D39" s="44">
        <f t="shared" ref="D39:AA39" si="19">$D$9</f>
        <v>66.180000000000007</v>
      </c>
      <c r="E39" s="44">
        <f t="shared" si="19"/>
        <v>66.180000000000007</v>
      </c>
      <c r="F39" s="44">
        <f t="shared" si="19"/>
        <v>66.180000000000007</v>
      </c>
      <c r="G39" s="44">
        <f t="shared" si="19"/>
        <v>66.180000000000007</v>
      </c>
      <c r="H39" s="44">
        <f t="shared" si="19"/>
        <v>66.180000000000007</v>
      </c>
      <c r="I39" s="44">
        <f t="shared" si="19"/>
        <v>66.180000000000007</v>
      </c>
      <c r="J39" s="44">
        <f t="shared" si="19"/>
        <v>66.180000000000007</v>
      </c>
      <c r="K39" s="44">
        <f t="shared" si="19"/>
        <v>66.180000000000007</v>
      </c>
      <c r="L39" s="44">
        <f t="shared" si="19"/>
        <v>66.180000000000007</v>
      </c>
      <c r="M39" s="44">
        <f t="shared" si="19"/>
        <v>66.180000000000007</v>
      </c>
      <c r="N39" s="44">
        <f t="shared" si="19"/>
        <v>66.180000000000007</v>
      </c>
      <c r="O39" s="44">
        <f t="shared" si="19"/>
        <v>66.180000000000007</v>
      </c>
      <c r="P39" s="44">
        <f t="shared" si="19"/>
        <v>66.180000000000007</v>
      </c>
      <c r="Q39" s="44">
        <f t="shared" si="19"/>
        <v>66.180000000000007</v>
      </c>
      <c r="R39" s="44">
        <f t="shared" si="19"/>
        <v>66.180000000000007</v>
      </c>
      <c r="S39" s="44">
        <f t="shared" si="19"/>
        <v>66.180000000000007</v>
      </c>
      <c r="T39" s="44">
        <f t="shared" si="19"/>
        <v>66.180000000000007</v>
      </c>
      <c r="U39" s="44">
        <f t="shared" si="19"/>
        <v>66.180000000000007</v>
      </c>
      <c r="V39" s="44">
        <f t="shared" si="19"/>
        <v>66.180000000000007</v>
      </c>
      <c r="W39" s="44">
        <f t="shared" si="19"/>
        <v>66.180000000000007</v>
      </c>
      <c r="X39" s="44">
        <f t="shared" si="19"/>
        <v>66.180000000000007</v>
      </c>
      <c r="Y39" s="44">
        <f t="shared" si="19"/>
        <v>66.180000000000007</v>
      </c>
      <c r="Z39" s="44">
        <f t="shared" si="19"/>
        <v>66.180000000000007</v>
      </c>
      <c r="AA39" s="44">
        <f t="shared" si="19"/>
        <v>66.180000000000007</v>
      </c>
    </row>
    <row r="40" spans="1:27" ht="12.75" hidden="1" customHeight="1" outlineLevel="1" x14ac:dyDescent="0.2">
      <c r="A40" s="99" t="s">
        <v>2447</v>
      </c>
      <c r="B40" s="63" t="s">
        <v>83</v>
      </c>
      <c r="C40" s="43" t="s">
        <v>79</v>
      </c>
      <c r="D40" s="44">
        <v>3.92</v>
      </c>
      <c r="E40" s="44">
        <v>3.92</v>
      </c>
      <c r="F40" s="44">
        <v>3.92</v>
      </c>
      <c r="G40" s="44">
        <v>3.92</v>
      </c>
      <c r="H40" s="44">
        <v>3.92</v>
      </c>
      <c r="I40" s="44">
        <v>3.92</v>
      </c>
      <c r="J40" s="44">
        <v>3.92</v>
      </c>
      <c r="K40" s="44">
        <v>3.92</v>
      </c>
      <c r="L40" s="44">
        <v>3.92</v>
      </c>
      <c r="M40" s="44">
        <v>3.92</v>
      </c>
      <c r="N40" s="44">
        <v>3.92</v>
      </c>
      <c r="O40" s="44">
        <v>3.92</v>
      </c>
      <c r="P40" s="44">
        <v>3.92</v>
      </c>
      <c r="Q40" s="44">
        <v>3.92</v>
      </c>
      <c r="R40" s="44">
        <v>3.92</v>
      </c>
      <c r="S40" s="44">
        <v>3.92</v>
      </c>
      <c r="T40" s="44">
        <v>3.92</v>
      </c>
      <c r="U40" s="44">
        <v>3.92</v>
      </c>
      <c r="V40" s="44">
        <v>3.92</v>
      </c>
      <c r="W40" s="44">
        <v>3.92</v>
      </c>
      <c r="X40" s="44">
        <v>3.92</v>
      </c>
      <c r="Y40" s="44">
        <v>3.92</v>
      </c>
      <c r="Z40" s="44">
        <v>3.92</v>
      </c>
      <c r="AA40" s="44">
        <v>3.92</v>
      </c>
    </row>
    <row r="41" spans="1:27" ht="12.75" hidden="1" customHeight="1" outlineLevel="1" x14ac:dyDescent="0.2">
      <c r="A41" s="99" t="s">
        <v>2448</v>
      </c>
      <c r="B41" s="63" t="s">
        <v>81</v>
      </c>
      <c r="C41" s="43" t="s">
        <v>79</v>
      </c>
      <c r="D41" s="44">
        <f>$D$11</f>
        <v>216.36</v>
      </c>
      <c r="E41" s="44">
        <f t="shared" ref="E41:AA41" si="20">$D$11</f>
        <v>216.36</v>
      </c>
      <c r="F41" s="44">
        <f t="shared" si="20"/>
        <v>216.36</v>
      </c>
      <c r="G41" s="44">
        <f t="shared" si="20"/>
        <v>216.36</v>
      </c>
      <c r="H41" s="44">
        <f t="shared" si="20"/>
        <v>216.36</v>
      </c>
      <c r="I41" s="44">
        <f t="shared" si="20"/>
        <v>216.36</v>
      </c>
      <c r="J41" s="44">
        <f t="shared" si="20"/>
        <v>216.36</v>
      </c>
      <c r="K41" s="44">
        <f t="shared" si="20"/>
        <v>216.36</v>
      </c>
      <c r="L41" s="44">
        <f t="shared" si="20"/>
        <v>216.36</v>
      </c>
      <c r="M41" s="44">
        <f t="shared" si="20"/>
        <v>216.36</v>
      </c>
      <c r="N41" s="44">
        <f t="shared" si="20"/>
        <v>216.36</v>
      </c>
      <c r="O41" s="44">
        <f t="shared" si="20"/>
        <v>216.36</v>
      </c>
      <c r="P41" s="44">
        <f t="shared" si="20"/>
        <v>216.36</v>
      </c>
      <c r="Q41" s="44">
        <f t="shared" si="20"/>
        <v>216.36</v>
      </c>
      <c r="R41" s="44">
        <f t="shared" si="20"/>
        <v>216.36</v>
      </c>
      <c r="S41" s="44">
        <f t="shared" si="20"/>
        <v>216.36</v>
      </c>
      <c r="T41" s="44">
        <f t="shared" si="20"/>
        <v>216.36</v>
      </c>
      <c r="U41" s="44">
        <f t="shared" si="20"/>
        <v>216.36</v>
      </c>
      <c r="V41" s="44">
        <f t="shared" si="20"/>
        <v>216.36</v>
      </c>
      <c r="W41" s="44">
        <f t="shared" si="20"/>
        <v>216.36</v>
      </c>
      <c r="X41" s="44">
        <f t="shared" si="20"/>
        <v>216.36</v>
      </c>
      <c r="Y41" s="44">
        <f t="shared" si="20"/>
        <v>216.36</v>
      </c>
      <c r="Z41" s="44">
        <f t="shared" si="20"/>
        <v>216.36</v>
      </c>
      <c r="AA41" s="44">
        <f t="shared" si="20"/>
        <v>216.36</v>
      </c>
    </row>
    <row r="42" spans="1:27" ht="12.75" customHeight="1" collapsed="1" x14ac:dyDescent="0.2">
      <c r="A42" s="98" t="s">
        <v>2449</v>
      </c>
      <c r="B42" s="28" t="str">
        <f>"08"&amp;"."&amp;$B$801&amp;"."&amp;$B$802</f>
        <v>08.08.2023</v>
      </c>
      <c r="C42" s="90" t="s">
        <v>76</v>
      </c>
      <c r="D42" s="91">
        <f>ROUND(((D43+D44+D46+D45)/1000),5)</f>
        <v>1.4900500000000001</v>
      </c>
      <c r="E42" s="91">
        <f>ROUND(((E43+E44+E46+E45)/1000),5)</f>
        <v>1.2991600000000001</v>
      </c>
      <c r="F42" s="91">
        <f>ROUND(((F43+F44+F46+F45)/1000),5)</f>
        <v>1.1754100000000001</v>
      </c>
      <c r="G42" s="91">
        <f t="shared" ref="G42:AA42" si="21">ROUND(((G43+G44+G46+G45)/1000),5)</f>
        <v>1.1303700000000001</v>
      </c>
      <c r="H42" s="91">
        <f t="shared" si="21"/>
        <v>1.09609</v>
      </c>
      <c r="I42" s="91">
        <f t="shared" si="21"/>
        <v>1.1627000000000001</v>
      </c>
      <c r="J42" s="91">
        <f t="shared" si="21"/>
        <v>1.4036200000000001</v>
      </c>
      <c r="K42" s="91">
        <f t="shared" si="21"/>
        <v>1.7843100000000001</v>
      </c>
      <c r="L42" s="91">
        <f t="shared" si="21"/>
        <v>2.0582500000000001</v>
      </c>
      <c r="M42" s="91">
        <f t="shared" si="21"/>
        <v>2.2186599999999999</v>
      </c>
      <c r="N42" s="91">
        <f t="shared" si="21"/>
        <v>2.3511600000000001</v>
      </c>
      <c r="O42" s="91">
        <f t="shared" si="21"/>
        <v>2.40652</v>
      </c>
      <c r="P42" s="91">
        <f t="shared" si="21"/>
        <v>2.4078900000000001</v>
      </c>
      <c r="Q42" s="91">
        <f t="shared" si="21"/>
        <v>2.4376699999999998</v>
      </c>
      <c r="R42" s="91">
        <f t="shared" si="21"/>
        <v>2.4731800000000002</v>
      </c>
      <c r="S42" s="91">
        <f t="shared" si="21"/>
        <v>2.2805499999999999</v>
      </c>
      <c r="T42" s="91">
        <f t="shared" si="21"/>
        <v>2.35188</v>
      </c>
      <c r="U42" s="91">
        <f t="shared" si="21"/>
        <v>2.30498</v>
      </c>
      <c r="V42" s="91">
        <f t="shared" si="21"/>
        <v>2.2663199999999999</v>
      </c>
      <c r="W42" s="91">
        <f t="shared" si="21"/>
        <v>2.19902</v>
      </c>
      <c r="X42" s="91">
        <f t="shared" si="21"/>
        <v>2.1756500000000001</v>
      </c>
      <c r="Y42" s="91">
        <f t="shared" si="21"/>
        <v>2.13374</v>
      </c>
      <c r="Z42" s="91">
        <f t="shared" si="21"/>
        <v>2.0352899999999998</v>
      </c>
      <c r="AA42" s="91">
        <f t="shared" si="21"/>
        <v>1.7866500000000001</v>
      </c>
    </row>
    <row r="43" spans="1:27" ht="12.75" hidden="1" customHeight="1" outlineLevel="1" x14ac:dyDescent="0.2">
      <c r="A43" s="99" t="s">
        <v>2450</v>
      </c>
      <c r="B43" s="63" t="s">
        <v>238</v>
      </c>
      <c r="C43" s="43" t="s">
        <v>79</v>
      </c>
      <c r="D43" s="44">
        <v>1203.5899999999999</v>
      </c>
      <c r="E43" s="44">
        <v>1012.7</v>
      </c>
      <c r="F43" s="44">
        <v>888.95</v>
      </c>
      <c r="G43" s="44">
        <v>843.91</v>
      </c>
      <c r="H43" s="44">
        <v>809.63</v>
      </c>
      <c r="I43" s="44">
        <v>876.24</v>
      </c>
      <c r="J43" s="44">
        <v>1117.1600000000001</v>
      </c>
      <c r="K43" s="44">
        <v>1497.85</v>
      </c>
      <c r="L43" s="44">
        <v>1771.79</v>
      </c>
      <c r="M43" s="44">
        <v>1932.2</v>
      </c>
      <c r="N43" s="44">
        <v>2064.6999999999998</v>
      </c>
      <c r="O43" s="44">
        <v>2120.06</v>
      </c>
      <c r="P43" s="44">
        <v>2121.4299999999998</v>
      </c>
      <c r="Q43" s="44">
        <v>2151.21</v>
      </c>
      <c r="R43" s="44">
        <v>2186.7199999999998</v>
      </c>
      <c r="S43" s="44">
        <v>1994.09</v>
      </c>
      <c r="T43" s="44">
        <v>2065.42</v>
      </c>
      <c r="U43" s="44">
        <v>2018.52</v>
      </c>
      <c r="V43" s="44">
        <v>1979.86</v>
      </c>
      <c r="W43" s="44">
        <v>1912.56</v>
      </c>
      <c r="X43" s="44">
        <v>1889.19</v>
      </c>
      <c r="Y43" s="44">
        <v>1847.28</v>
      </c>
      <c r="Z43" s="44">
        <v>1748.83</v>
      </c>
      <c r="AA43" s="44">
        <v>1500.19</v>
      </c>
    </row>
    <row r="44" spans="1:27" ht="12.75" hidden="1" customHeight="1" outlineLevel="1" x14ac:dyDescent="0.2">
      <c r="A44" s="99" t="s">
        <v>2451</v>
      </c>
      <c r="B44" s="63" t="s">
        <v>90</v>
      </c>
      <c r="C44" s="43" t="s">
        <v>79</v>
      </c>
      <c r="D44" s="44">
        <f t="shared" ref="D44:AA44" si="22">$D$9</f>
        <v>66.180000000000007</v>
      </c>
      <c r="E44" s="44">
        <f t="shared" si="22"/>
        <v>66.180000000000007</v>
      </c>
      <c r="F44" s="44">
        <f t="shared" si="22"/>
        <v>66.180000000000007</v>
      </c>
      <c r="G44" s="44">
        <f t="shared" si="22"/>
        <v>66.180000000000007</v>
      </c>
      <c r="H44" s="44">
        <f t="shared" si="22"/>
        <v>66.180000000000007</v>
      </c>
      <c r="I44" s="44">
        <f t="shared" si="22"/>
        <v>66.180000000000007</v>
      </c>
      <c r="J44" s="44">
        <f t="shared" si="22"/>
        <v>66.180000000000007</v>
      </c>
      <c r="K44" s="44">
        <f t="shared" si="22"/>
        <v>66.180000000000007</v>
      </c>
      <c r="L44" s="44">
        <f t="shared" si="22"/>
        <v>66.180000000000007</v>
      </c>
      <c r="M44" s="44">
        <f t="shared" si="22"/>
        <v>66.180000000000007</v>
      </c>
      <c r="N44" s="44">
        <f t="shared" si="22"/>
        <v>66.180000000000007</v>
      </c>
      <c r="O44" s="44">
        <f t="shared" si="22"/>
        <v>66.180000000000007</v>
      </c>
      <c r="P44" s="44">
        <f t="shared" si="22"/>
        <v>66.180000000000007</v>
      </c>
      <c r="Q44" s="44">
        <f t="shared" si="22"/>
        <v>66.180000000000007</v>
      </c>
      <c r="R44" s="44">
        <f t="shared" si="22"/>
        <v>66.180000000000007</v>
      </c>
      <c r="S44" s="44">
        <f t="shared" si="22"/>
        <v>66.180000000000007</v>
      </c>
      <c r="T44" s="44">
        <f t="shared" si="22"/>
        <v>66.180000000000007</v>
      </c>
      <c r="U44" s="44">
        <f t="shared" si="22"/>
        <v>66.180000000000007</v>
      </c>
      <c r="V44" s="44">
        <f t="shared" si="22"/>
        <v>66.180000000000007</v>
      </c>
      <c r="W44" s="44">
        <f t="shared" si="22"/>
        <v>66.180000000000007</v>
      </c>
      <c r="X44" s="44">
        <f t="shared" si="22"/>
        <v>66.180000000000007</v>
      </c>
      <c r="Y44" s="44">
        <f t="shared" si="22"/>
        <v>66.180000000000007</v>
      </c>
      <c r="Z44" s="44">
        <f t="shared" si="22"/>
        <v>66.180000000000007</v>
      </c>
      <c r="AA44" s="44">
        <f t="shared" si="22"/>
        <v>66.180000000000007</v>
      </c>
    </row>
    <row r="45" spans="1:27" ht="12.75" hidden="1" customHeight="1" outlineLevel="1" x14ac:dyDescent="0.2">
      <c r="A45" s="99" t="s">
        <v>2452</v>
      </c>
      <c r="B45" s="63" t="s">
        <v>83</v>
      </c>
      <c r="C45" s="43" t="s">
        <v>79</v>
      </c>
      <c r="D45" s="44">
        <v>3.92</v>
      </c>
      <c r="E45" s="44">
        <v>3.92</v>
      </c>
      <c r="F45" s="44">
        <v>3.92</v>
      </c>
      <c r="G45" s="44">
        <v>3.92</v>
      </c>
      <c r="H45" s="44">
        <v>3.92</v>
      </c>
      <c r="I45" s="44">
        <v>3.92</v>
      </c>
      <c r="J45" s="44">
        <v>3.92</v>
      </c>
      <c r="K45" s="44">
        <v>3.92</v>
      </c>
      <c r="L45" s="44">
        <v>3.92</v>
      </c>
      <c r="M45" s="44">
        <v>3.92</v>
      </c>
      <c r="N45" s="44">
        <v>3.92</v>
      </c>
      <c r="O45" s="44">
        <v>3.92</v>
      </c>
      <c r="P45" s="44">
        <v>3.92</v>
      </c>
      <c r="Q45" s="44">
        <v>3.92</v>
      </c>
      <c r="R45" s="44">
        <v>3.92</v>
      </c>
      <c r="S45" s="44">
        <v>3.92</v>
      </c>
      <c r="T45" s="44">
        <v>3.92</v>
      </c>
      <c r="U45" s="44">
        <v>3.92</v>
      </c>
      <c r="V45" s="44">
        <v>3.92</v>
      </c>
      <c r="W45" s="44">
        <v>3.92</v>
      </c>
      <c r="X45" s="44">
        <v>3.92</v>
      </c>
      <c r="Y45" s="44">
        <v>3.92</v>
      </c>
      <c r="Z45" s="44">
        <v>3.92</v>
      </c>
      <c r="AA45" s="44">
        <v>3.92</v>
      </c>
    </row>
    <row r="46" spans="1:27" ht="12.75" hidden="1" customHeight="1" outlineLevel="1" x14ac:dyDescent="0.2">
      <c r="A46" s="99" t="s">
        <v>2453</v>
      </c>
      <c r="B46" s="63" t="s">
        <v>81</v>
      </c>
      <c r="C46" s="43" t="s">
        <v>79</v>
      </c>
      <c r="D46" s="44">
        <f>$D$11</f>
        <v>216.36</v>
      </c>
      <c r="E46" s="44">
        <f t="shared" ref="E46:AA46" si="23">$D$11</f>
        <v>216.36</v>
      </c>
      <c r="F46" s="44">
        <f t="shared" si="23"/>
        <v>216.36</v>
      </c>
      <c r="G46" s="44">
        <f t="shared" si="23"/>
        <v>216.36</v>
      </c>
      <c r="H46" s="44">
        <f t="shared" si="23"/>
        <v>216.36</v>
      </c>
      <c r="I46" s="44">
        <f t="shared" si="23"/>
        <v>216.36</v>
      </c>
      <c r="J46" s="44">
        <f t="shared" si="23"/>
        <v>216.36</v>
      </c>
      <c r="K46" s="44">
        <f t="shared" si="23"/>
        <v>216.36</v>
      </c>
      <c r="L46" s="44">
        <f t="shared" si="23"/>
        <v>216.36</v>
      </c>
      <c r="M46" s="44">
        <f t="shared" si="23"/>
        <v>216.36</v>
      </c>
      <c r="N46" s="44">
        <f t="shared" si="23"/>
        <v>216.36</v>
      </c>
      <c r="O46" s="44">
        <f t="shared" si="23"/>
        <v>216.36</v>
      </c>
      <c r="P46" s="44">
        <f t="shared" si="23"/>
        <v>216.36</v>
      </c>
      <c r="Q46" s="44">
        <f t="shared" si="23"/>
        <v>216.36</v>
      </c>
      <c r="R46" s="44">
        <f t="shared" si="23"/>
        <v>216.36</v>
      </c>
      <c r="S46" s="44">
        <f t="shared" si="23"/>
        <v>216.36</v>
      </c>
      <c r="T46" s="44">
        <f t="shared" si="23"/>
        <v>216.36</v>
      </c>
      <c r="U46" s="44">
        <f t="shared" si="23"/>
        <v>216.36</v>
      </c>
      <c r="V46" s="44">
        <f t="shared" si="23"/>
        <v>216.36</v>
      </c>
      <c r="W46" s="44">
        <f t="shared" si="23"/>
        <v>216.36</v>
      </c>
      <c r="X46" s="44">
        <f t="shared" si="23"/>
        <v>216.36</v>
      </c>
      <c r="Y46" s="44">
        <f t="shared" si="23"/>
        <v>216.36</v>
      </c>
      <c r="Z46" s="44">
        <f t="shared" si="23"/>
        <v>216.36</v>
      </c>
      <c r="AA46" s="44">
        <f t="shared" si="23"/>
        <v>216.36</v>
      </c>
    </row>
    <row r="47" spans="1:27" ht="12.75" customHeight="1" collapsed="1" x14ac:dyDescent="0.2">
      <c r="A47" s="98" t="s">
        <v>2454</v>
      </c>
      <c r="B47" s="28" t="str">
        <f>"09"&amp;"."&amp;$B$801&amp;"."&amp;$B$802</f>
        <v>09.08.2023</v>
      </c>
      <c r="C47" s="90" t="s">
        <v>76</v>
      </c>
      <c r="D47" s="91">
        <f>ROUND(((D48+D49+D51+D50)/1000),5)</f>
        <v>1.5154099999999999</v>
      </c>
      <c r="E47" s="91">
        <f>ROUND(((E48+E49+E51+E50)/1000),5)</f>
        <v>1.3211999999999999</v>
      </c>
      <c r="F47" s="91">
        <f>ROUND(((F48+F49+F51+F50)/1000),5)</f>
        <v>1.19692</v>
      </c>
      <c r="G47" s="91">
        <f t="shared" ref="G47:AA47" si="24">ROUND(((G48+G49+G51+G50)/1000),5)</f>
        <v>1.1433</v>
      </c>
      <c r="H47" s="91">
        <f t="shared" si="24"/>
        <v>1.1232899999999999</v>
      </c>
      <c r="I47" s="91">
        <f t="shared" si="24"/>
        <v>1.18441</v>
      </c>
      <c r="J47" s="91">
        <f t="shared" si="24"/>
        <v>1.42164</v>
      </c>
      <c r="K47" s="91">
        <f t="shared" si="24"/>
        <v>1.7302299999999999</v>
      </c>
      <c r="L47" s="91">
        <f t="shared" si="24"/>
        <v>2.0434700000000001</v>
      </c>
      <c r="M47" s="91">
        <f t="shared" si="24"/>
        <v>2.2699199999999999</v>
      </c>
      <c r="N47" s="91">
        <f t="shared" si="24"/>
        <v>2.3271500000000001</v>
      </c>
      <c r="O47" s="91">
        <f t="shared" si="24"/>
        <v>2.3628300000000002</v>
      </c>
      <c r="P47" s="91">
        <f t="shared" si="24"/>
        <v>2.34775</v>
      </c>
      <c r="Q47" s="91">
        <f t="shared" si="24"/>
        <v>2.3332799999999998</v>
      </c>
      <c r="R47" s="91">
        <f t="shared" si="24"/>
        <v>2.35127</v>
      </c>
      <c r="S47" s="91">
        <f t="shared" si="24"/>
        <v>2.3931900000000002</v>
      </c>
      <c r="T47" s="91">
        <f t="shared" si="24"/>
        <v>2.4102999999999999</v>
      </c>
      <c r="U47" s="91">
        <f t="shared" si="24"/>
        <v>2.3316499999999998</v>
      </c>
      <c r="V47" s="91">
        <f t="shared" si="24"/>
        <v>2.2439</v>
      </c>
      <c r="W47" s="91">
        <f t="shared" si="24"/>
        <v>2.1631900000000002</v>
      </c>
      <c r="X47" s="91">
        <f t="shared" si="24"/>
        <v>2.1323300000000001</v>
      </c>
      <c r="Y47" s="91">
        <f t="shared" si="24"/>
        <v>2.22682</v>
      </c>
      <c r="Z47" s="91">
        <f t="shared" si="24"/>
        <v>2.0056799999999999</v>
      </c>
      <c r="AA47" s="91">
        <f t="shared" si="24"/>
        <v>1.7321899999999999</v>
      </c>
    </row>
    <row r="48" spans="1:27" ht="12.75" hidden="1" customHeight="1" outlineLevel="1" x14ac:dyDescent="0.2">
      <c r="A48" s="99" t="s">
        <v>2455</v>
      </c>
      <c r="B48" s="63" t="s">
        <v>238</v>
      </c>
      <c r="C48" s="43" t="s">
        <v>79</v>
      </c>
      <c r="D48" s="44">
        <v>1228.95</v>
      </c>
      <c r="E48" s="44">
        <v>1034.74</v>
      </c>
      <c r="F48" s="44">
        <v>910.46</v>
      </c>
      <c r="G48" s="44">
        <v>856.84</v>
      </c>
      <c r="H48" s="44">
        <v>836.83</v>
      </c>
      <c r="I48" s="44">
        <v>897.95</v>
      </c>
      <c r="J48" s="44">
        <v>1135.18</v>
      </c>
      <c r="K48" s="44">
        <v>1443.77</v>
      </c>
      <c r="L48" s="44">
        <v>1757.01</v>
      </c>
      <c r="M48" s="44">
        <v>1983.46</v>
      </c>
      <c r="N48" s="44">
        <v>2040.69</v>
      </c>
      <c r="O48" s="44">
        <v>2076.37</v>
      </c>
      <c r="P48" s="44">
        <v>2061.29</v>
      </c>
      <c r="Q48" s="44">
        <v>2046.82</v>
      </c>
      <c r="R48" s="44">
        <v>2064.81</v>
      </c>
      <c r="S48" s="44">
        <v>2106.73</v>
      </c>
      <c r="T48" s="44">
        <v>2123.84</v>
      </c>
      <c r="U48" s="44">
        <v>2045.19</v>
      </c>
      <c r="V48" s="44">
        <v>1957.44</v>
      </c>
      <c r="W48" s="44">
        <v>1876.73</v>
      </c>
      <c r="X48" s="44">
        <v>1845.87</v>
      </c>
      <c r="Y48" s="44">
        <v>1940.36</v>
      </c>
      <c r="Z48" s="44">
        <v>1719.22</v>
      </c>
      <c r="AA48" s="44">
        <v>1445.73</v>
      </c>
    </row>
    <row r="49" spans="1:27" ht="12.75" hidden="1" customHeight="1" outlineLevel="1" x14ac:dyDescent="0.2">
      <c r="A49" s="99" t="s">
        <v>2456</v>
      </c>
      <c r="B49" s="63" t="s">
        <v>90</v>
      </c>
      <c r="C49" s="43" t="s">
        <v>79</v>
      </c>
      <c r="D49" s="44">
        <f t="shared" ref="D49:AA49" si="25">$D$9</f>
        <v>66.180000000000007</v>
      </c>
      <c r="E49" s="44">
        <f t="shared" si="25"/>
        <v>66.180000000000007</v>
      </c>
      <c r="F49" s="44">
        <f t="shared" si="25"/>
        <v>66.180000000000007</v>
      </c>
      <c r="G49" s="44">
        <f t="shared" si="25"/>
        <v>66.180000000000007</v>
      </c>
      <c r="H49" s="44">
        <f t="shared" si="25"/>
        <v>66.180000000000007</v>
      </c>
      <c r="I49" s="44">
        <f t="shared" si="25"/>
        <v>66.180000000000007</v>
      </c>
      <c r="J49" s="44">
        <f t="shared" si="25"/>
        <v>66.180000000000007</v>
      </c>
      <c r="K49" s="44">
        <f t="shared" si="25"/>
        <v>66.180000000000007</v>
      </c>
      <c r="L49" s="44">
        <f t="shared" si="25"/>
        <v>66.180000000000007</v>
      </c>
      <c r="M49" s="44">
        <f t="shared" si="25"/>
        <v>66.180000000000007</v>
      </c>
      <c r="N49" s="44">
        <f t="shared" si="25"/>
        <v>66.180000000000007</v>
      </c>
      <c r="O49" s="44">
        <f t="shared" si="25"/>
        <v>66.180000000000007</v>
      </c>
      <c r="P49" s="44">
        <f t="shared" si="25"/>
        <v>66.180000000000007</v>
      </c>
      <c r="Q49" s="44">
        <f t="shared" si="25"/>
        <v>66.180000000000007</v>
      </c>
      <c r="R49" s="44">
        <f t="shared" si="25"/>
        <v>66.180000000000007</v>
      </c>
      <c r="S49" s="44">
        <f t="shared" si="25"/>
        <v>66.180000000000007</v>
      </c>
      <c r="T49" s="44">
        <f t="shared" si="25"/>
        <v>66.180000000000007</v>
      </c>
      <c r="U49" s="44">
        <f t="shared" si="25"/>
        <v>66.180000000000007</v>
      </c>
      <c r="V49" s="44">
        <f t="shared" si="25"/>
        <v>66.180000000000007</v>
      </c>
      <c r="W49" s="44">
        <f t="shared" si="25"/>
        <v>66.180000000000007</v>
      </c>
      <c r="X49" s="44">
        <f t="shared" si="25"/>
        <v>66.180000000000007</v>
      </c>
      <c r="Y49" s="44">
        <f t="shared" si="25"/>
        <v>66.180000000000007</v>
      </c>
      <c r="Z49" s="44">
        <f t="shared" si="25"/>
        <v>66.180000000000007</v>
      </c>
      <c r="AA49" s="44">
        <f t="shared" si="25"/>
        <v>66.180000000000007</v>
      </c>
    </row>
    <row r="50" spans="1:27" ht="12.75" hidden="1" customHeight="1" outlineLevel="1" x14ac:dyDescent="0.2">
      <c r="A50" s="99" t="s">
        <v>2457</v>
      </c>
      <c r="B50" s="63" t="s">
        <v>83</v>
      </c>
      <c r="C50" s="43" t="s">
        <v>79</v>
      </c>
      <c r="D50" s="44">
        <v>3.92</v>
      </c>
      <c r="E50" s="44">
        <v>3.92</v>
      </c>
      <c r="F50" s="44">
        <v>3.92</v>
      </c>
      <c r="G50" s="44">
        <v>3.92</v>
      </c>
      <c r="H50" s="44">
        <v>3.92</v>
      </c>
      <c r="I50" s="44">
        <v>3.92</v>
      </c>
      <c r="J50" s="44">
        <v>3.92</v>
      </c>
      <c r="K50" s="44">
        <v>3.92</v>
      </c>
      <c r="L50" s="44">
        <v>3.92</v>
      </c>
      <c r="M50" s="44">
        <v>3.92</v>
      </c>
      <c r="N50" s="44">
        <v>3.92</v>
      </c>
      <c r="O50" s="44">
        <v>3.92</v>
      </c>
      <c r="P50" s="44">
        <v>3.92</v>
      </c>
      <c r="Q50" s="44">
        <v>3.92</v>
      </c>
      <c r="R50" s="44">
        <v>3.92</v>
      </c>
      <c r="S50" s="44">
        <v>3.92</v>
      </c>
      <c r="T50" s="44">
        <v>3.92</v>
      </c>
      <c r="U50" s="44">
        <v>3.92</v>
      </c>
      <c r="V50" s="44">
        <v>3.92</v>
      </c>
      <c r="W50" s="44">
        <v>3.92</v>
      </c>
      <c r="X50" s="44">
        <v>3.92</v>
      </c>
      <c r="Y50" s="44">
        <v>3.92</v>
      </c>
      <c r="Z50" s="44">
        <v>3.92</v>
      </c>
      <c r="AA50" s="44">
        <v>3.92</v>
      </c>
    </row>
    <row r="51" spans="1:27" ht="12.75" hidden="1" customHeight="1" outlineLevel="1" x14ac:dyDescent="0.2">
      <c r="A51" s="99" t="s">
        <v>2458</v>
      </c>
      <c r="B51" s="63" t="s">
        <v>81</v>
      </c>
      <c r="C51" s="43" t="s">
        <v>79</v>
      </c>
      <c r="D51" s="44">
        <f>$D$11</f>
        <v>216.36</v>
      </c>
      <c r="E51" s="44">
        <f t="shared" ref="E51:AA51" si="26">$D$11</f>
        <v>216.36</v>
      </c>
      <c r="F51" s="44">
        <f t="shared" si="26"/>
        <v>216.36</v>
      </c>
      <c r="G51" s="44">
        <f t="shared" si="26"/>
        <v>216.36</v>
      </c>
      <c r="H51" s="44">
        <f t="shared" si="26"/>
        <v>216.36</v>
      </c>
      <c r="I51" s="44">
        <f t="shared" si="26"/>
        <v>216.36</v>
      </c>
      <c r="J51" s="44">
        <f t="shared" si="26"/>
        <v>216.36</v>
      </c>
      <c r="K51" s="44">
        <f t="shared" si="26"/>
        <v>216.36</v>
      </c>
      <c r="L51" s="44">
        <f t="shared" si="26"/>
        <v>216.36</v>
      </c>
      <c r="M51" s="44">
        <f t="shared" si="26"/>
        <v>216.36</v>
      </c>
      <c r="N51" s="44">
        <f t="shared" si="26"/>
        <v>216.36</v>
      </c>
      <c r="O51" s="44">
        <f t="shared" si="26"/>
        <v>216.36</v>
      </c>
      <c r="P51" s="44">
        <f t="shared" si="26"/>
        <v>216.36</v>
      </c>
      <c r="Q51" s="44">
        <f t="shared" si="26"/>
        <v>216.36</v>
      </c>
      <c r="R51" s="44">
        <f t="shared" si="26"/>
        <v>216.36</v>
      </c>
      <c r="S51" s="44">
        <f t="shared" si="26"/>
        <v>216.36</v>
      </c>
      <c r="T51" s="44">
        <f t="shared" si="26"/>
        <v>216.36</v>
      </c>
      <c r="U51" s="44">
        <f t="shared" si="26"/>
        <v>216.36</v>
      </c>
      <c r="V51" s="44">
        <f t="shared" si="26"/>
        <v>216.36</v>
      </c>
      <c r="W51" s="44">
        <f t="shared" si="26"/>
        <v>216.36</v>
      </c>
      <c r="X51" s="44">
        <f t="shared" si="26"/>
        <v>216.36</v>
      </c>
      <c r="Y51" s="44">
        <f t="shared" si="26"/>
        <v>216.36</v>
      </c>
      <c r="Z51" s="44">
        <f t="shared" si="26"/>
        <v>216.36</v>
      </c>
      <c r="AA51" s="44">
        <f t="shared" si="26"/>
        <v>216.36</v>
      </c>
    </row>
    <row r="52" spans="1:27" ht="12.75" customHeight="1" collapsed="1" x14ac:dyDescent="0.2">
      <c r="A52" s="98" t="s">
        <v>2459</v>
      </c>
      <c r="B52" s="28" t="str">
        <f>"10"&amp;"."&amp;$B$801&amp;"."&amp;$B$802</f>
        <v>10.08.2023</v>
      </c>
      <c r="C52" s="90" t="s">
        <v>76</v>
      </c>
      <c r="D52" s="91">
        <f>ROUND(((D53+D54+D56+D55)/1000),5)</f>
        <v>1.5589599999999999</v>
      </c>
      <c r="E52" s="91">
        <f>ROUND(((E53+E54+E56+E55)/1000),5)</f>
        <v>1.3199700000000001</v>
      </c>
      <c r="F52" s="91">
        <f>ROUND(((F53+F54+F56+F55)/1000),5)</f>
        <v>1.19946</v>
      </c>
      <c r="G52" s="91">
        <f t="shared" ref="G52:AA52" si="27">ROUND(((G53+G54+G56+G55)/1000),5)</f>
        <v>1.1472599999999999</v>
      </c>
      <c r="H52" s="91">
        <f t="shared" si="27"/>
        <v>1.11809</v>
      </c>
      <c r="I52" s="91">
        <f t="shared" si="27"/>
        <v>1.2134</v>
      </c>
      <c r="J52" s="91">
        <f t="shared" si="27"/>
        <v>1.38066</v>
      </c>
      <c r="K52" s="91">
        <f t="shared" si="27"/>
        <v>1.7256</v>
      </c>
      <c r="L52" s="91">
        <f t="shared" si="27"/>
        <v>2.0075699999999999</v>
      </c>
      <c r="M52" s="91">
        <f t="shared" si="27"/>
        <v>2.1534200000000001</v>
      </c>
      <c r="N52" s="91">
        <f t="shared" si="27"/>
        <v>2.2608600000000001</v>
      </c>
      <c r="O52" s="91">
        <f t="shared" si="27"/>
        <v>2.2648899999999998</v>
      </c>
      <c r="P52" s="91">
        <f t="shared" si="27"/>
        <v>2.2482600000000001</v>
      </c>
      <c r="Q52" s="91">
        <f t="shared" si="27"/>
        <v>2.2710499999999998</v>
      </c>
      <c r="R52" s="91">
        <f t="shared" si="27"/>
        <v>2.3218299999999998</v>
      </c>
      <c r="S52" s="91">
        <f t="shared" si="27"/>
        <v>2.3349000000000002</v>
      </c>
      <c r="T52" s="91">
        <f t="shared" si="27"/>
        <v>2.3191899999999999</v>
      </c>
      <c r="U52" s="91">
        <f t="shared" si="27"/>
        <v>2.2973499999999998</v>
      </c>
      <c r="V52" s="91">
        <f t="shared" si="27"/>
        <v>2.2767499999999998</v>
      </c>
      <c r="W52" s="91">
        <f t="shared" si="27"/>
        <v>2.1602600000000001</v>
      </c>
      <c r="X52" s="91">
        <f t="shared" si="27"/>
        <v>2.1403799999999999</v>
      </c>
      <c r="Y52" s="91">
        <f t="shared" si="27"/>
        <v>2.0838000000000001</v>
      </c>
      <c r="Z52" s="91">
        <f t="shared" si="27"/>
        <v>1.9173199999999999</v>
      </c>
      <c r="AA52" s="91">
        <f t="shared" si="27"/>
        <v>1.65879</v>
      </c>
    </row>
    <row r="53" spans="1:27" ht="12.75" hidden="1" customHeight="1" outlineLevel="1" x14ac:dyDescent="0.2">
      <c r="A53" s="99" t="s">
        <v>2460</v>
      </c>
      <c r="B53" s="63" t="s">
        <v>238</v>
      </c>
      <c r="C53" s="43" t="s">
        <v>79</v>
      </c>
      <c r="D53" s="44">
        <v>1272.5</v>
      </c>
      <c r="E53" s="44">
        <v>1033.51</v>
      </c>
      <c r="F53" s="44">
        <v>913</v>
      </c>
      <c r="G53" s="44">
        <v>860.8</v>
      </c>
      <c r="H53" s="44">
        <v>831.63</v>
      </c>
      <c r="I53" s="44">
        <v>926.94</v>
      </c>
      <c r="J53" s="44">
        <v>1094.2</v>
      </c>
      <c r="K53" s="44">
        <v>1439.14</v>
      </c>
      <c r="L53" s="44">
        <v>1721.11</v>
      </c>
      <c r="M53" s="44">
        <v>1866.96</v>
      </c>
      <c r="N53" s="44">
        <v>1974.4</v>
      </c>
      <c r="O53" s="44">
        <v>1978.43</v>
      </c>
      <c r="P53" s="44">
        <v>1961.8</v>
      </c>
      <c r="Q53" s="44">
        <v>1984.59</v>
      </c>
      <c r="R53" s="44">
        <v>2035.37</v>
      </c>
      <c r="S53" s="44">
        <v>2048.44</v>
      </c>
      <c r="T53" s="44">
        <v>2032.73</v>
      </c>
      <c r="U53" s="44">
        <v>2010.89</v>
      </c>
      <c r="V53" s="44">
        <v>1990.29</v>
      </c>
      <c r="W53" s="44">
        <v>1873.8</v>
      </c>
      <c r="X53" s="44">
        <v>1853.92</v>
      </c>
      <c r="Y53" s="44">
        <v>1797.34</v>
      </c>
      <c r="Z53" s="44">
        <v>1630.86</v>
      </c>
      <c r="AA53" s="44">
        <v>1372.33</v>
      </c>
    </row>
    <row r="54" spans="1:27" ht="12.75" hidden="1" customHeight="1" outlineLevel="1" x14ac:dyDescent="0.2">
      <c r="A54" s="99" t="s">
        <v>2461</v>
      </c>
      <c r="B54" s="63" t="s">
        <v>90</v>
      </c>
      <c r="C54" s="43" t="s">
        <v>79</v>
      </c>
      <c r="D54" s="44">
        <f t="shared" ref="D54:AA54" si="28">$D$9</f>
        <v>66.180000000000007</v>
      </c>
      <c r="E54" s="44">
        <f t="shared" si="28"/>
        <v>66.180000000000007</v>
      </c>
      <c r="F54" s="44">
        <f t="shared" si="28"/>
        <v>66.180000000000007</v>
      </c>
      <c r="G54" s="44">
        <f t="shared" si="28"/>
        <v>66.180000000000007</v>
      </c>
      <c r="H54" s="44">
        <f t="shared" si="28"/>
        <v>66.180000000000007</v>
      </c>
      <c r="I54" s="44">
        <f t="shared" si="28"/>
        <v>66.180000000000007</v>
      </c>
      <c r="J54" s="44">
        <f t="shared" si="28"/>
        <v>66.180000000000007</v>
      </c>
      <c r="K54" s="44">
        <f t="shared" si="28"/>
        <v>66.180000000000007</v>
      </c>
      <c r="L54" s="44">
        <f t="shared" si="28"/>
        <v>66.180000000000007</v>
      </c>
      <c r="M54" s="44">
        <f t="shared" si="28"/>
        <v>66.180000000000007</v>
      </c>
      <c r="N54" s="44">
        <f t="shared" si="28"/>
        <v>66.180000000000007</v>
      </c>
      <c r="O54" s="44">
        <f t="shared" si="28"/>
        <v>66.180000000000007</v>
      </c>
      <c r="P54" s="44">
        <f t="shared" si="28"/>
        <v>66.180000000000007</v>
      </c>
      <c r="Q54" s="44">
        <f t="shared" si="28"/>
        <v>66.180000000000007</v>
      </c>
      <c r="R54" s="44">
        <f t="shared" si="28"/>
        <v>66.180000000000007</v>
      </c>
      <c r="S54" s="44">
        <f t="shared" si="28"/>
        <v>66.180000000000007</v>
      </c>
      <c r="T54" s="44">
        <f t="shared" si="28"/>
        <v>66.180000000000007</v>
      </c>
      <c r="U54" s="44">
        <f t="shared" si="28"/>
        <v>66.180000000000007</v>
      </c>
      <c r="V54" s="44">
        <f t="shared" si="28"/>
        <v>66.180000000000007</v>
      </c>
      <c r="W54" s="44">
        <f t="shared" si="28"/>
        <v>66.180000000000007</v>
      </c>
      <c r="X54" s="44">
        <f t="shared" si="28"/>
        <v>66.180000000000007</v>
      </c>
      <c r="Y54" s="44">
        <f t="shared" si="28"/>
        <v>66.180000000000007</v>
      </c>
      <c r="Z54" s="44">
        <f t="shared" si="28"/>
        <v>66.180000000000007</v>
      </c>
      <c r="AA54" s="44">
        <f t="shared" si="28"/>
        <v>66.180000000000007</v>
      </c>
    </row>
    <row r="55" spans="1:27" ht="12.75" hidden="1" customHeight="1" outlineLevel="1" x14ac:dyDescent="0.2">
      <c r="A55" s="99" t="s">
        <v>2462</v>
      </c>
      <c r="B55" s="63" t="s">
        <v>83</v>
      </c>
      <c r="C55" s="43" t="s">
        <v>79</v>
      </c>
      <c r="D55" s="44">
        <v>3.92</v>
      </c>
      <c r="E55" s="44">
        <v>3.92</v>
      </c>
      <c r="F55" s="44">
        <v>3.92</v>
      </c>
      <c r="G55" s="44">
        <v>3.92</v>
      </c>
      <c r="H55" s="44">
        <v>3.92</v>
      </c>
      <c r="I55" s="44">
        <v>3.92</v>
      </c>
      <c r="J55" s="44">
        <v>3.92</v>
      </c>
      <c r="K55" s="44">
        <v>3.92</v>
      </c>
      <c r="L55" s="44">
        <v>3.92</v>
      </c>
      <c r="M55" s="44">
        <v>3.92</v>
      </c>
      <c r="N55" s="44">
        <v>3.92</v>
      </c>
      <c r="O55" s="44">
        <v>3.92</v>
      </c>
      <c r="P55" s="44">
        <v>3.92</v>
      </c>
      <c r="Q55" s="44">
        <v>3.92</v>
      </c>
      <c r="R55" s="44">
        <v>3.92</v>
      </c>
      <c r="S55" s="44">
        <v>3.92</v>
      </c>
      <c r="T55" s="44">
        <v>3.92</v>
      </c>
      <c r="U55" s="44">
        <v>3.92</v>
      </c>
      <c r="V55" s="44">
        <v>3.92</v>
      </c>
      <c r="W55" s="44">
        <v>3.92</v>
      </c>
      <c r="X55" s="44">
        <v>3.92</v>
      </c>
      <c r="Y55" s="44">
        <v>3.92</v>
      </c>
      <c r="Z55" s="44">
        <v>3.92</v>
      </c>
      <c r="AA55" s="44">
        <v>3.92</v>
      </c>
    </row>
    <row r="56" spans="1:27" ht="12.75" hidden="1" customHeight="1" outlineLevel="1" x14ac:dyDescent="0.2">
      <c r="A56" s="99" t="s">
        <v>2463</v>
      </c>
      <c r="B56" s="63" t="s">
        <v>81</v>
      </c>
      <c r="C56" s="43" t="s">
        <v>79</v>
      </c>
      <c r="D56" s="44">
        <f>$D$11</f>
        <v>216.36</v>
      </c>
      <c r="E56" s="44">
        <f t="shared" ref="E56:AA56" si="29">$D$11</f>
        <v>216.36</v>
      </c>
      <c r="F56" s="44">
        <f t="shared" si="29"/>
        <v>216.36</v>
      </c>
      <c r="G56" s="44">
        <f t="shared" si="29"/>
        <v>216.36</v>
      </c>
      <c r="H56" s="44">
        <f t="shared" si="29"/>
        <v>216.36</v>
      </c>
      <c r="I56" s="44">
        <f t="shared" si="29"/>
        <v>216.36</v>
      </c>
      <c r="J56" s="44">
        <f t="shared" si="29"/>
        <v>216.36</v>
      </c>
      <c r="K56" s="44">
        <f t="shared" si="29"/>
        <v>216.36</v>
      </c>
      <c r="L56" s="44">
        <f t="shared" si="29"/>
        <v>216.36</v>
      </c>
      <c r="M56" s="44">
        <f t="shared" si="29"/>
        <v>216.36</v>
      </c>
      <c r="N56" s="44">
        <f t="shared" si="29"/>
        <v>216.36</v>
      </c>
      <c r="O56" s="44">
        <f t="shared" si="29"/>
        <v>216.36</v>
      </c>
      <c r="P56" s="44">
        <f t="shared" si="29"/>
        <v>216.36</v>
      </c>
      <c r="Q56" s="44">
        <f t="shared" si="29"/>
        <v>216.36</v>
      </c>
      <c r="R56" s="44">
        <f t="shared" si="29"/>
        <v>216.36</v>
      </c>
      <c r="S56" s="44">
        <f t="shared" si="29"/>
        <v>216.36</v>
      </c>
      <c r="T56" s="44">
        <f t="shared" si="29"/>
        <v>216.36</v>
      </c>
      <c r="U56" s="44">
        <f t="shared" si="29"/>
        <v>216.36</v>
      </c>
      <c r="V56" s="44">
        <f t="shared" si="29"/>
        <v>216.36</v>
      </c>
      <c r="W56" s="44">
        <f t="shared" si="29"/>
        <v>216.36</v>
      </c>
      <c r="X56" s="44">
        <f t="shared" si="29"/>
        <v>216.36</v>
      </c>
      <c r="Y56" s="44">
        <f t="shared" si="29"/>
        <v>216.36</v>
      </c>
      <c r="Z56" s="44">
        <f t="shared" si="29"/>
        <v>216.36</v>
      </c>
      <c r="AA56" s="44">
        <f t="shared" si="29"/>
        <v>216.36</v>
      </c>
    </row>
    <row r="57" spans="1:27" ht="12.75" customHeight="1" collapsed="1" x14ac:dyDescent="0.2">
      <c r="A57" s="98" t="s">
        <v>2464</v>
      </c>
      <c r="B57" s="28" t="str">
        <f>"11"&amp;"."&amp;$B$801&amp;"."&amp;$B$802</f>
        <v>11.08.2023</v>
      </c>
      <c r="C57" s="90" t="s">
        <v>76</v>
      </c>
      <c r="D57" s="91">
        <f>ROUND(((D58+D59+D61+D60)/1000),5)</f>
        <v>1.4027400000000001</v>
      </c>
      <c r="E57" s="91">
        <f>ROUND(((E58+E59+E61+E60)/1000),5)</f>
        <v>1.18668</v>
      </c>
      <c r="F57" s="91">
        <f>ROUND(((F58+F59+F61+F60)/1000),5)</f>
        <v>1.0950500000000001</v>
      </c>
      <c r="G57" s="91">
        <f t="shared" ref="G57:AA57" si="30">ROUND(((G58+G59+G61+G60)/1000),5)</f>
        <v>1.04887</v>
      </c>
      <c r="H57" s="91">
        <f t="shared" si="30"/>
        <v>0.29807</v>
      </c>
      <c r="I57" s="91">
        <f t="shared" si="30"/>
        <v>1.06047</v>
      </c>
      <c r="J57" s="91">
        <f t="shared" si="30"/>
        <v>1.2018899999999999</v>
      </c>
      <c r="K57" s="91">
        <f t="shared" si="30"/>
        <v>1.6820600000000001</v>
      </c>
      <c r="L57" s="91">
        <f t="shared" si="30"/>
        <v>1.9477199999999999</v>
      </c>
      <c r="M57" s="91">
        <f t="shared" si="30"/>
        <v>2.16615</v>
      </c>
      <c r="N57" s="91">
        <f t="shared" si="30"/>
        <v>2.23237</v>
      </c>
      <c r="O57" s="91">
        <f t="shared" si="30"/>
        <v>2.22133</v>
      </c>
      <c r="P57" s="91">
        <f t="shared" si="30"/>
        <v>2.24804</v>
      </c>
      <c r="Q57" s="91">
        <f t="shared" si="30"/>
        <v>2.3162600000000002</v>
      </c>
      <c r="R57" s="91">
        <f t="shared" si="30"/>
        <v>2.3969</v>
      </c>
      <c r="S57" s="91">
        <f t="shared" si="30"/>
        <v>2.3696899999999999</v>
      </c>
      <c r="T57" s="91">
        <f t="shared" si="30"/>
        <v>2.3742200000000002</v>
      </c>
      <c r="U57" s="91">
        <f t="shared" si="30"/>
        <v>2.3683100000000001</v>
      </c>
      <c r="V57" s="91">
        <f t="shared" si="30"/>
        <v>2.3432300000000001</v>
      </c>
      <c r="W57" s="91">
        <f t="shared" si="30"/>
        <v>2.33161</v>
      </c>
      <c r="X57" s="91">
        <f t="shared" si="30"/>
        <v>2.3475199999999998</v>
      </c>
      <c r="Y57" s="91">
        <f t="shared" si="30"/>
        <v>2.3369599999999999</v>
      </c>
      <c r="Z57" s="91">
        <f t="shared" si="30"/>
        <v>2.1075300000000001</v>
      </c>
      <c r="AA57" s="91">
        <f t="shared" si="30"/>
        <v>1.75766</v>
      </c>
    </row>
    <row r="58" spans="1:27" ht="12.75" hidden="1" customHeight="1" outlineLevel="1" x14ac:dyDescent="0.2">
      <c r="A58" s="99" t="s">
        <v>2465</v>
      </c>
      <c r="B58" s="63" t="s">
        <v>238</v>
      </c>
      <c r="C58" s="43" t="s">
        <v>79</v>
      </c>
      <c r="D58" s="44">
        <v>1116.28</v>
      </c>
      <c r="E58" s="44">
        <v>900.22</v>
      </c>
      <c r="F58" s="44">
        <v>808.59</v>
      </c>
      <c r="G58" s="44">
        <v>762.41</v>
      </c>
      <c r="H58" s="44">
        <v>11.61</v>
      </c>
      <c r="I58" s="44">
        <v>774.01</v>
      </c>
      <c r="J58" s="44">
        <v>915.43</v>
      </c>
      <c r="K58" s="44">
        <v>1395.6</v>
      </c>
      <c r="L58" s="44">
        <v>1661.26</v>
      </c>
      <c r="M58" s="44">
        <v>1879.69</v>
      </c>
      <c r="N58" s="44">
        <v>1945.91</v>
      </c>
      <c r="O58" s="44">
        <v>1934.87</v>
      </c>
      <c r="P58" s="44">
        <v>1961.58</v>
      </c>
      <c r="Q58" s="44">
        <v>2029.8</v>
      </c>
      <c r="R58" s="44">
        <v>2110.44</v>
      </c>
      <c r="S58" s="44">
        <v>2083.23</v>
      </c>
      <c r="T58" s="44">
        <v>2087.7600000000002</v>
      </c>
      <c r="U58" s="44">
        <v>2081.85</v>
      </c>
      <c r="V58" s="44">
        <v>2056.77</v>
      </c>
      <c r="W58" s="44">
        <v>2045.15</v>
      </c>
      <c r="X58" s="44">
        <v>2061.06</v>
      </c>
      <c r="Y58" s="44">
        <v>2050.5</v>
      </c>
      <c r="Z58" s="44">
        <v>1821.07</v>
      </c>
      <c r="AA58" s="44">
        <v>1471.2</v>
      </c>
    </row>
    <row r="59" spans="1:27" ht="12.75" hidden="1" customHeight="1" outlineLevel="1" x14ac:dyDescent="0.2">
      <c r="A59" s="99" t="s">
        <v>2466</v>
      </c>
      <c r="B59" s="63" t="s">
        <v>90</v>
      </c>
      <c r="C59" s="43" t="s">
        <v>79</v>
      </c>
      <c r="D59" s="44">
        <f t="shared" ref="D59:AA59" si="31">$D$9</f>
        <v>66.180000000000007</v>
      </c>
      <c r="E59" s="44">
        <f t="shared" si="31"/>
        <v>66.180000000000007</v>
      </c>
      <c r="F59" s="44">
        <f t="shared" si="31"/>
        <v>66.180000000000007</v>
      </c>
      <c r="G59" s="44">
        <f t="shared" si="31"/>
        <v>66.180000000000007</v>
      </c>
      <c r="H59" s="44">
        <f t="shared" si="31"/>
        <v>66.180000000000007</v>
      </c>
      <c r="I59" s="44">
        <f t="shared" si="31"/>
        <v>66.180000000000007</v>
      </c>
      <c r="J59" s="44">
        <f t="shared" si="31"/>
        <v>66.180000000000007</v>
      </c>
      <c r="K59" s="44">
        <f t="shared" si="31"/>
        <v>66.180000000000007</v>
      </c>
      <c r="L59" s="44">
        <f t="shared" si="31"/>
        <v>66.180000000000007</v>
      </c>
      <c r="M59" s="44">
        <f t="shared" si="31"/>
        <v>66.180000000000007</v>
      </c>
      <c r="N59" s="44">
        <f t="shared" si="31"/>
        <v>66.180000000000007</v>
      </c>
      <c r="O59" s="44">
        <f t="shared" si="31"/>
        <v>66.180000000000007</v>
      </c>
      <c r="P59" s="44">
        <f t="shared" si="31"/>
        <v>66.180000000000007</v>
      </c>
      <c r="Q59" s="44">
        <f t="shared" si="31"/>
        <v>66.180000000000007</v>
      </c>
      <c r="R59" s="44">
        <f t="shared" si="31"/>
        <v>66.180000000000007</v>
      </c>
      <c r="S59" s="44">
        <f t="shared" si="31"/>
        <v>66.180000000000007</v>
      </c>
      <c r="T59" s="44">
        <f t="shared" si="31"/>
        <v>66.180000000000007</v>
      </c>
      <c r="U59" s="44">
        <f t="shared" si="31"/>
        <v>66.180000000000007</v>
      </c>
      <c r="V59" s="44">
        <f t="shared" si="31"/>
        <v>66.180000000000007</v>
      </c>
      <c r="W59" s="44">
        <f t="shared" si="31"/>
        <v>66.180000000000007</v>
      </c>
      <c r="X59" s="44">
        <f t="shared" si="31"/>
        <v>66.180000000000007</v>
      </c>
      <c r="Y59" s="44">
        <f t="shared" si="31"/>
        <v>66.180000000000007</v>
      </c>
      <c r="Z59" s="44">
        <f t="shared" si="31"/>
        <v>66.180000000000007</v>
      </c>
      <c r="AA59" s="44">
        <f t="shared" si="31"/>
        <v>66.180000000000007</v>
      </c>
    </row>
    <row r="60" spans="1:27" ht="12.75" hidden="1" customHeight="1" outlineLevel="1" x14ac:dyDescent="0.2">
      <c r="A60" s="99" t="s">
        <v>2467</v>
      </c>
      <c r="B60" s="63" t="s">
        <v>83</v>
      </c>
      <c r="C60" s="43" t="s">
        <v>79</v>
      </c>
      <c r="D60" s="44">
        <v>3.92</v>
      </c>
      <c r="E60" s="44">
        <v>3.92</v>
      </c>
      <c r="F60" s="44">
        <v>3.92</v>
      </c>
      <c r="G60" s="44">
        <v>3.92</v>
      </c>
      <c r="H60" s="44">
        <v>3.92</v>
      </c>
      <c r="I60" s="44">
        <v>3.92</v>
      </c>
      <c r="J60" s="44">
        <v>3.92</v>
      </c>
      <c r="K60" s="44">
        <v>3.92</v>
      </c>
      <c r="L60" s="44">
        <v>3.92</v>
      </c>
      <c r="M60" s="44">
        <v>3.92</v>
      </c>
      <c r="N60" s="44">
        <v>3.92</v>
      </c>
      <c r="O60" s="44">
        <v>3.92</v>
      </c>
      <c r="P60" s="44">
        <v>3.92</v>
      </c>
      <c r="Q60" s="44">
        <v>3.92</v>
      </c>
      <c r="R60" s="44">
        <v>3.92</v>
      </c>
      <c r="S60" s="44">
        <v>3.92</v>
      </c>
      <c r="T60" s="44">
        <v>3.92</v>
      </c>
      <c r="U60" s="44">
        <v>3.92</v>
      </c>
      <c r="V60" s="44">
        <v>3.92</v>
      </c>
      <c r="W60" s="44">
        <v>3.92</v>
      </c>
      <c r="X60" s="44">
        <v>3.92</v>
      </c>
      <c r="Y60" s="44">
        <v>3.92</v>
      </c>
      <c r="Z60" s="44">
        <v>3.92</v>
      </c>
      <c r="AA60" s="44">
        <v>3.92</v>
      </c>
    </row>
    <row r="61" spans="1:27" ht="12.75" hidden="1" customHeight="1" outlineLevel="1" x14ac:dyDescent="0.2">
      <c r="A61" s="99" t="s">
        <v>2468</v>
      </c>
      <c r="B61" s="63" t="s">
        <v>81</v>
      </c>
      <c r="C61" s="43" t="s">
        <v>79</v>
      </c>
      <c r="D61" s="44">
        <f>$D$11</f>
        <v>216.36</v>
      </c>
      <c r="E61" s="44">
        <f t="shared" ref="E61:AA61" si="32">$D$11</f>
        <v>216.36</v>
      </c>
      <c r="F61" s="44">
        <f t="shared" si="32"/>
        <v>216.36</v>
      </c>
      <c r="G61" s="44">
        <f t="shared" si="32"/>
        <v>216.36</v>
      </c>
      <c r="H61" s="44">
        <f t="shared" si="32"/>
        <v>216.36</v>
      </c>
      <c r="I61" s="44">
        <f t="shared" si="32"/>
        <v>216.36</v>
      </c>
      <c r="J61" s="44">
        <f t="shared" si="32"/>
        <v>216.36</v>
      </c>
      <c r="K61" s="44">
        <f t="shared" si="32"/>
        <v>216.36</v>
      </c>
      <c r="L61" s="44">
        <f t="shared" si="32"/>
        <v>216.36</v>
      </c>
      <c r="M61" s="44">
        <f t="shared" si="32"/>
        <v>216.36</v>
      </c>
      <c r="N61" s="44">
        <f t="shared" si="32"/>
        <v>216.36</v>
      </c>
      <c r="O61" s="44">
        <f t="shared" si="32"/>
        <v>216.36</v>
      </c>
      <c r="P61" s="44">
        <f t="shared" si="32"/>
        <v>216.36</v>
      </c>
      <c r="Q61" s="44">
        <f t="shared" si="32"/>
        <v>216.36</v>
      </c>
      <c r="R61" s="44">
        <f t="shared" si="32"/>
        <v>216.36</v>
      </c>
      <c r="S61" s="44">
        <f t="shared" si="32"/>
        <v>216.36</v>
      </c>
      <c r="T61" s="44">
        <f t="shared" si="32"/>
        <v>216.36</v>
      </c>
      <c r="U61" s="44">
        <f t="shared" si="32"/>
        <v>216.36</v>
      </c>
      <c r="V61" s="44">
        <f t="shared" si="32"/>
        <v>216.36</v>
      </c>
      <c r="W61" s="44">
        <f t="shared" si="32"/>
        <v>216.36</v>
      </c>
      <c r="X61" s="44">
        <f t="shared" si="32"/>
        <v>216.36</v>
      </c>
      <c r="Y61" s="44">
        <f t="shared" si="32"/>
        <v>216.36</v>
      </c>
      <c r="Z61" s="44">
        <f t="shared" si="32"/>
        <v>216.36</v>
      </c>
      <c r="AA61" s="44">
        <f t="shared" si="32"/>
        <v>216.36</v>
      </c>
    </row>
    <row r="62" spans="1:27" ht="12.75" customHeight="1" collapsed="1" x14ac:dyDescent="0.2">
      <c r="A62" s="98" t="s">
        <v>2469</v>
      </c>
      <c r="B62" s="28" t="str">
        <f>"12"&amp;"."&amp;$B$801&amp;"."&amp;$B$802</f>
        <v>12.08.2023</v>
      </c>
      <c r="C62" s="90" t="s">
        <v>76</v>
      </c>
      <c r="D62" s="91">
        <f>ROUND(((D63+D64+D66+D65)/1000),5)</f>
        <v>1.6325700000000001</v>
      </c>
      <c r="E62" s="91">
        <f>ROUND(((E63+E64+E66+E65)/1000),5)</f>
        <v>1.5552600000000001</v>
      </c>
      <c r="F62" s="91">
        <f>ROUND(((F63+F64+F66+F65)/1000),5)</f>
        <v>1.36954</v>
      </c>
      <c r="G62" s="91">
        <f t="shared" ref="G62:AA62" si="33">ROUND(((G63+G64+G66+G65)/1000),5)</f>
        <v>1.2664200000000001</v>
      </c>
      <c r="H62" s="91">
        <f t="shared" si="33"/>
        <v>1.22516</v>
      </c>
      <c r="I62" s="91">
        <f t="shared" si="33"/>
        <v>1.24678</v>
      </c>
      <c r="J62" s="91">
        <f t="shared" si="33"/>
        <v>1.3221400000000001</v>
      </c>
      <c r="K62" s="91">
        <f t="shared" si="33"/>
        <v>1.63327</v>
      </c>
      <c r="L62" s="91">
        <f t="shared" si="33"/>
        <v>1.9894799999999999</v>
      </c>
      <c r="M62" s="91">
        <f t="shared" si="33"/>
        <v>2.2656200000000002</v>
      </c>
      <c r="N62" s="91">
        <f t="shared" si="33"/>
        <v>2.3306399999999998</v>
      </c>
      <c r="O62" s="91">
        <f t="shared" si="33"/>
        <v>2.3446099999999999</v>
      </c>
      <c r="P62" s="91">
        <f t="shared" si="33"/>
        <v>2.3456999999999999</v>
      </c>
      <c r="Q62" s="91">
        <f t="shared" si="33"/>
        <v>2.3646699999999998</v>
      </c>
      <c r="R62" s="91">
        <f t="shared" si="33"/>
        <v>2.3608799999999999</v>
      </c>
      <c r="S62" s="91">
        <f t="shared" si="33"/>
        <v>2.3477899999999998</v>
      </c>
      <c r="T62" s="91">
        <f t="shared" si="33"/>
        <v>2.2938200000000002</v>
      </c>
      <c r="U62" s="91">
        <f t="shared" si="33"/>
        <v>2.1795100000000001</v>
      </c>
      <c r="V62" s="91">
        <f t="shared" si="33"/>
        <v>2.1476700000000002</v>
      </c>
      <c r="W62" s="91">
        <f t="shared" si="33"/>
        <v>2.0374300000000001</v>
      </c>
      <c r="X62" s="91">
        <f t="shared" si="33"/>
        <v>2.0368900000000001</v>
      </c>
      <c r="Y62" s="91">
        <f t="shared" si="33"/>
        <v>2.0731299999999999</v>
      </c>
      <c r="Z62" s="91">
        <f t="shared" si="33"/>
        <v>1.9999400000000001</v>
      </c>
      <c r="AA62" s="91">
        <f t="shared" si="33"/>
        <v>1.7378199999999999</v>
      </c>
    </row>
    <row r="63" spans="1:27" ht="12.75" hidden="1" customHeight="1" outlineLevel="1" x14ac:dyDescent="0.2">
      <c r="A63" s="99" t="s">
        <v>2470</v>
      </c>
      <c r="B63" s="63" t="s">
        <v>238</v>
      </c>
      <c r="C63" s="43" t="s">
        <v>79</v>
      </c>
      <c r="D63" s="44">
        <v>1346.11</v>
      </c>
      <c r="E63" s="44">
        <v>1268.8</v>
      </c>
      <c r="F63" s="44">
        <v>1083.08</v>
      </c>
      <c r="G63" s="44">
        <v>979.96</v>
      </c>
      <c r="H63" s="44">
        <v>938.7</v>
      </c>
      <c r="I63" s="44">
        <v>960.32</v>
      </c>
      <c r="J63" s="44">
        <v>1035.68</v>
      </c>
      <c r="K63" s="44">
        <v>1346.81</v>
      </c>
      <c r="L63" s="44">
        <v>1703.02</v>
      </c>
      <c r="M63" s="44">
        <v>1979.16</v>
      </c>
      <c r="N63" s="44">
        <v>2044.18</v>
      </c>
      <c r="O63" s="44">
        <v>2058.15</v>
      </c>
      <c r="P63" s="44">
        <v>2059.2399999999998</v>
      </c>
      <c r="Q63" s="44">
        <v>2078.21</v>
      </c>
      <c r="R63" s="44">
        <v>2074.42</v>
      </c>
      <c r="S63" s="44">
        <v>2061.33</v>
      </c>
      <c r="T63" s="44">
        <v>2007.36</v>
      </c>
      <c r="U63" s="44">
        <v>1893.05</v>
      </c>
      <c r="V63" s="44">
        <v>1861.21</v>
      </c>
      <c r="W63" s="44">
        <v>1750.97</v>
      </c>
      <c r="X63" s="44">
        <v>1750.43</v>
      </c>
      <c r="Y63" s="44">
        <v>1786.67</v>
      </c>
      <c r="Z63" s="44">
        <v>1713.48</v>
      </c>
      <c r="AA63" s="44">
        <v>1451.36</v>
      </c>
    </row>
    <row r="64" spans="1:27" ht="12.75" hidden="1" customHeight="1" outlineLevel="1" x14ac:dyDescent="0.2">
      <c r="A64" s="99" t="s">
        <v>2471</v>
      </c>
      <c r="B64" s="63" t="s">
        <v>90</v>
      </c>
      <c r="C64" s="43" t="s">
        <v>79</v>
      </c>
      <c r="D64" s="44">
        <f t="shared" ref="D64:AA64" si="34">$D$9</f>
        <v>66.180000000000007</v>
      </c>
      <c r="E64" s="44">
        <f t="shared" si="34"/>
        <v>66.180000000000007</v>
      </c>
      <c r="F64" s="44">
        <f t="shared" si="34"/>
        <v>66.180000000000007</v>
      </c>
      <c r="G64" s="44">
        <f t="shared" si="34"/>
        <v>66.180000000000007</v>
      </c>
      <c r="H64" s="44">
        <f t="shared" si="34"/>
        <v>66.180000000000007</v>
      </c>
      <c r="I64" s="44">
        <f t="shared" si="34"/>
        <v>66.180000000000007</v>
      </c>
      <c r="J64" s="44">
        <f t="shared" si="34"/>
        <v>66.180000000000007</v>
      </c>
      <c r="K64" s="44">
        <f t="shared" si="34"/>
        <v>66.180000000000007</v>
      </c>
      <c r="L64" s="44">
        <f t="shared" si="34"/>
        <v>66.180000000000007</v>
      </c>
      <c r="M64" s="44">
        <f t="shared" si="34"/>
        <v>66.180000000000007</v>
      </c>
      <c r="N64" s="44">
        <f t="shared" si="34"/>
        <v>66.180000000000007</v>
      </c>
      <c r="O64" s="44">
        <f t="shared" si="34"/>
        <v>66.180000000000007</v>
      </c>
      <c r="P64" s="44">
        <f t="shared" si="34"/>
        <v>66.180000000000007</v>
      </c>
      <c r="Q64" s="44">
        <f t="shared" si="34"/>
        <v>66.180000000000007</v>
      </c>
      <c r="R64" s="44">
        <f t="shared" si="34"/>
        <v>66.180000000000007</v>
      </c>
      <c r="S64" s="44">
        <f t="shared" si="34"/>
        <v>66.180000000000007</v>
      </c>
      <c r="T64" s="44">
        <f t="shared" si="34"/>
        <v>66.180000000000007</v>
      </c>
      <c r="U64" s="44">
        <f t="shared" si="34"/>
        <v>66.180000000000007</v>
      </c>
      <c r="V64" s="44">
        <f t="shared" si="34"/>
        <v>66.180000000000007</v>
      </c>
      <c r="W64" s="44">
        <f t="shared" si="34"/>
        <v>66.180000000000007</v>
      </c>
      <c r="X64" s="44">
        <f t="shared" si="34"/>
        <v>66.180000000000007</v>
      </c>
      <c r="Y64" s="44">
        <f t="shared" si="34"/>
        <v>66.180000000000007</v>
      </c>
      <c r="Z64" s="44">
        <f t="shared" si="34"/>
        <v>66.180000000000007</v>
      </c>
      <c r="AA64" s="44">
        <f t="shared" si="34"/>
        <v>66.180000000000007</v>
      </c>
    </row>
    <row r="65" spans="1:27" ht="12.75" hidden="1" customHeight="1" outlineLevel="1" x14ac:dyDescent="0.2">
      <c r="A65" s="99" t="s">
        <v>2472</v>
      </c>
      <c r="B65" s="63" t="s">
        <v>83</v>
      </c>
      <c r="C65" s="43" t="s">
        <v>79</v>
      </c>
      <c r="D65" s="44">
        <v>3.92</v>
      </c>
      <c r="E65" s="44">
        <v>3.92</v>
      </c>
      <c r="F65" s="44">
        <v>3.92</v>
      </c>
      <c r="G65" s="44">
        <v>3.92</v>
      </c>
      <c r="H65" s="44">
        <v>3.92</v>
      </c>
      <c r="I65" s="44">
        <v>3.92</v>
      </c>
      <c r="J65" s="44">
        <v>3.92</v>
      </c>
      <c r="K65" s="44">
        <v>3.92</v>
      </c>
      <c r="L65" s="44">
        <v>3.92</v>
      </c>
      <c r="M65" s="44">
        <v>3.92</v>
      </c>
      <c r="N65" s="44">
        <v>3.92</v>
      </c>
      <c r="O65" s="44">
        <v>3.92</v>
      </c>
      <c r="P65" s="44">
        <v>3.92</v>
      </c>
      <c r="Q65" s="44">
        <v>3.92</v>
      </c>
      <c r="R65" s="44">
        <v>3.92</v>
      </c>
      <c r="S65" s="44">
        <v>3.92</v>
      </c>
      <c r="T65" s="44">
        <v>3.92</v>
      </c>
      <c r="U65" s="44">
        <v>3.92</v>
      </c>
      <c r="V65" s="44">
        <v>3.92</v>
      </c>
      <c r="W65" s="44">
        <v>3.92</v>
      </c>
      <c r="X65" s="44">
        <v>3.92</v>
      </c>
      <c r="Y65" s="44">
        <v>3.92</v>
      </c>
      <c r="Z65" s="44">
        <v>3.92</v>
      </c>
      <c r="AA65" s="44">
        <v>3.92</v>
      </c>
    </row>
    <row r="66" spans="1:27" ht="12.75" hidden="1" customHeight="1" outlineLevel="1" x14ac:dyDescent="0.2">
      <c r="A66" s="99" t="s">
        <v>2473</v>
      </c>
      <c r="B66" s="63" t="s">
        <v>81</v>
      </c>
      <c r="C66" s="43" t="s">
        <v>79</v>
      </c>
      <c r="D66" s="44">
        <f>$D$11</f>
        <v>216.36</v>
      </c>
      <c r="E66" s="44">
        <f t="shared" ref="E66:AA66" si="35">$D$11</f>
        <v>216.36</v>
      </c>
      <c r="F66" s="44">
        <f t="shared" si="35"/>
        <v>216.36</v>
      </c>
      <c r="G66" s="44">
        <f t="shared" si="35"/>
        <v>216.36</v>
      </c>
      <c r="H66" s="44">
        <f t="shared" si="35"/>
        <v>216.36</v>
      </c>
      <c r="I66" s="44">
        <f t="shared" si="35"/>
        <v>216.36</v>
      </c>
      <c r="J66" s="44">
        <f t="shared" si="35"/>
        <v>216.36</v>
      </c>
      <c r="K66" s="44">
        <f t="shared" si="35"/>
        <v>216.36</v>
      </c>
      <c r="L66" s="44">
        <f t="shared" si="35"/>
        <v>216.36</v>
      </c>
      <c r="M66" s="44">
        <f t="shared" si="35"/>
        <v>216.36</v>
      </c>
      <c r="N66" s="44">
        <f t="shared" si="35"/>
        <v>216.36</v>
      </c>
      <c r="O66" s="44">
        <f t="shared" si="35"/>
        <v>216.36</v>
      </c>
      <c r="P66" s="44">
        <f t="shared" si="35"/>
        <v>216.36</v>
      </c>
      <c r="Q66" s="44">
        <f t="shared" si="35"/>
        <v>216.36</v>
      </c>
      <c r="R66" s="44">
        <f t="shared" si="35"/>
        <v>216.36</v>
      </c>
      <c r="S66" s="44">
        <f t="shared" si="35"/>
        <v>216.36</v>
      </c>
      <c r="T66" s="44">
        <f t="shared" si="35"/>
        <v>216.36</v>
      </c>
      <c r="U66" s="44">
        <f t="shared" si="35"/>
        <v>216.36</v>
      </c>
      <c r="V66" s="44">
        <f t="shared" si="35"/>
        <v>216.36</v>
      </c>
      <c r="W66" s="44">
        <f t="shared" si="35"/>
        <v>216.36</v>
      </c>
      <c r="X66" s="44">
        <f t="shared" si="35"/>
        <v>216.36</v>
      </c>
      <c r="Y66" s="44">
        <f t="shared" si="35"/>
        <v>216.36</v>
      </c>
      <c r="Z66" s="44">
        <f t="shared" si="35"/>
        <v>216.36</v>
      </c>
      <c r="AA66" s="44">
        <f t="shared" si="35"/>
        <v>216.36</v>
      </c>
    </row>
    <row r="67" spans="1:27" ht="12.75" customHeight="1" collapsed="1" x14ac:dyDescent="0.2">
      <c r="A67" s="98" t="s">
        <v>2474</v>
      </c>
      <c r="B67" s="28" t="str">
        <f>"13"&amp;"."&amp;$B$801&amp;"."&amp;$B$802</f>
        <v>13.08.2023</v>
      </c>
      <c r="C67" s="90" t="s">
        <v>76</v>
      </c>
      <c r="D67" s="91">
        <f>ROUND(((D68+D69+D71+D70)/1000),5)</f>
        <v>1.60209</v>
      </c>
      <c r="E67" s="91">
        <f>ROUND(((E68+E69+E71+E70)/1000),5)</f>
        <v>1.43797</v>
      </c>
      <c r="F67" s="91">
        <f>ROUND(((F68+F69+F71+F70)/1000),5)</f>
        <v>1.2820199999999999</v>
      </c>
      <c r="G67" s="91">
        <f t="shared" ref="G67:AA67" si="36">ROUND(((G68+G69+G71+G70)/1000),5)</f>
        <v>1.20764</v>
      </c>
      <c r="H67" s="91">
        <f t="shared" si="36"/>
        <v>1.15144</v>
      </c>
      <c r="I67" s="91">
        <f t="shared" si="36"/>
        <v>1.14256</v>
      </c>
      <c r="J67" s="91">
        <f t="shared" si="36"/>
        <v>1.0964700000000001</v>
      </c>
      <c r="K67" s="91">
        <f t="shared" si="36"/>
        <v>1.33179</v>
      </c>
      <c r="L67" s="91">
        <f t="shared" si="36"/>
        <v>1.75038</v>
      </c>
      <c r="M67" s="91">
        <f t="shared" si="36"/>
        <v>2.00542</v>
      </c>
      <c r="N67" s="91">
        <f t="shared" si="36"/>
        <v>2.1599300000000001</v>
      </c>
      <c r="O67" s="91">
        <f t="shared" si="36"/>
        <v>2.1606999999999998</v>
      </c>
      <c r="P67" s="91">
        <f t="shared" si="36"/>
        <v>2.1708699999999999</v>
      </c>
      <c r="Q67" s="91">
        <f t="shared" si="36"/>
        <v>2.2158799999999998</v>
      </c>
      <c r="R67" s="91">
        <f t="shared" si="36"/>
        <v>2.2674400000000001</v>
      </c>
      <c r="S67" s="91">
        <f t="shared" si="36"/>
        <v>2.26756</v>
      </c>
      <c r="T67" s="91">
        <f t="shared" si="36"/>
        <v>2.22479</v>
      </c>
      <c r="U67" s="91">
        <f t="shared" si="36"/>
        <v>2.1492599999999999</v>
      </c>
      <c r="V67" s="91">
        <f t="shared" si="36"/>
        <v>2.13917</v>
      </c>
      <c r="W67" s="91">
        <f t="shared" si="36"/>
        <v>2.0966100000000001</v>
      </c>
      <c r="X67" s="91">
        <f t="shared" si="36"/>
        <v>2.0996999999999999</v>
      </c>
      <c r="Y67" s="91">
        <f t="shared" si="36"/>
        <v>2.05776</v>
      </c>
      <c r="Z67" s="91">
        <f t="shared" si="36"/>
        <v>1.98715</v>
      </c>
      <c r="AA67" s="91">
        <f t="shared" si="36"/>
        <v>1.73533</v>
      </c>
    </row>
    <row r="68" spans="1:27" ht="12.75" hidden="1" customHeight="1" outlineLevel="1" x14ac:dyDescent="0.2">
      <c r="A68" s="99" t="s">
        <v>2475</v>
      </c>
      <c r="B68" s="63" t="s">
        <v>238</v>
      </c>
      <c r="C68" s="43" t="s">
        <v>79</v>
      </c>
      <c r="D68" s="44">
        <v>1315.63</v>
      </c>
      <c r="E68" s="44">
        <v>1151.51</v>
      </c>
      <c r="F68" s="44">
        <v>995.56</v>
      </c>
      <c r="G68" s="44">
        <v>921.18</v>
      </c>
      <c r="H68" s="44">
        <v>864.98</v>
      </c>
      <c r="I68" s="44">
        <v>856.1</v>
      </c>
      <c r="J68" s="44">
        <v>810.01</v>
      </c>
      <c r="K68" s="44">
        <v>1045.33</v>
      </c>
      <c r="L68" s="44">
        <v>1463.92</v>
      </c>
      <c r="M68" s="44">
        <v>1718.96</v>
      </c>
      <c r="N68" s="44">
        <v>1873.47</v>
      </c>
      <c r="O68" s="44">
        <v>1874.24</v>
      </c>
      <c r="P68" s="44">
        <v>1884.41</v>
      </c>
      <c r="Q68" s="44">
        <v>1929.42</v>
      </c>
      <c r="R68" s="44">
        <v>1980.98</v>
      </c>
      <c r="S68" s="44">
        <v>1981.1</v>
      </c>
      <c r="T68" s="44">
        <v>1938.33</v>
      </c>
      <c r="U68" s="44">
        <v>1862.8</v>
      </c>
      <c r="V68" s="44">
        <v>1852.71</v>
      </c>
      <c r="W68" s="44">
        <v>1810.15</v>
      </c>
      <c r="X68" s="44">
        <v>1813.24</v>
      </c>
      <c r="Y68" s="44">
        <v>1771.3</v>
      </c>
      <c r="Z68" s="44">
        <v>1700.69</v>
      </c>
      <c r="AA68" s="44">
        <v>1448.87</v>
      </c>
    </row>
    <row r="69" spans="1:27" ht="12.75" hidden="1" customHeight="1" outlineLevel="1" x14ac:dyDescent="0.2">
      <c r="A69" s="99" t="s">
        <v>2476</v>
      </c>
      <c r="B69" s="63" t="s">
        <v>90</v>
      </c>
      <c r="C69" s="43" t="s">
        <v>79</v>
      </c>
      <c r="D69" s="44">
        <f t="shared" ref="D69:AA69" si="37">$D$9</f>
        <v>66.180000000000007</v>
      </c>
      <c r="E69" s="44">
        <f t="shared" si="37"/>
        <v>66.180000000000007</v>
      </c>
      <c r="F69" s="44">
        <f t="shared" si="37"/>
        <v>66.180000000000007</v>
      </c>
      <c r="G69" s="44">
        <f t="shared" si="37"/>
        <v>66.180000000000007</v>
      </c>
      <c r="H69" s="44">
        <f t="shared" si="37"/>
        <v>66.180000000000007</v>
      </c>
      <c r="I69" s="44">
        <f t="shared" si="37"/>
        <v>66.180000000000007</v>
      </c>
      <c r="J69" s="44">
        <f t="shared" si="37"/>
        <v>66.180000000000007</v>
      </c>
      <c r="K69" s="44">
        <f t="shared" si="37"/>
        <v>66.180000000000007</v>
      </c>
      <c r="L69" s="44">
        <f t="shared" si="37"/>
        <v>66.180000000000007</v>
      </c>
      <c r="M69" s="44">
        <f t="shared" si="37"/>
        <v>66.180000000000007</v>
      </c>
      <c r="N69" s="44">
        <f t="shared" si="37"/>
        <v>66.180000000000007</v>
      </c>
      <c r="O69" s="44">
        <f t="shared" si="37"/>
        <v>66.180000000000007</v>
      </c>
      <c r="P69" s="44">
        <f t="shared" si="37"/>
        <v>66.180000000000007</v>
      </c>
      <c r="Q69" s="44">
        <f t="shared" si="37"/>
        <v>66.180000000000007</v>
      </c>
      <c r="R69" s="44">
        <f t="shared" si="37"/>
        <v>66.180000000000007</v>
      </c>
      <c r="S69" s="44">
        <f t="shared" si="37"/>
        <v>66.180000000000007</v>
      </c>
      <c r="T69" s="44">
        <f t="shared" si="37"/>
        <v>66.180000000000007</v>
      </c>
      <c r="U69" s="44">
        <f t="shared" si="37"/>
        <v>66.180000000000007</v>
      </c>
      <c r="V69" s="44">
        <f t="shared" si="37"/>
        <v>66.180000000000007</v>
      </c>
      <c r="W69" s="44">
        <f t="shared" si="37"/>
        <v>66.180000000000007</v>
      </c>
      <c r="X69" s="44">
        <f t="shared" si="37"/>
        <v>66.180000000000007</v>
      </c>
      <c r="Y69" s="44">
        <f t="shared" si="37"/>
        <v>66.180000000000007</v>
      </c>
      <c r="Z69" s="44">
        <f t="shared" si="37"/>
        <v>66.180000000000007</v>
      </c>
      <c r="AA69" s="44">
        <f t="shared" si="37"/>
        <v>66.180000000000007</v>
      </c>
    </row>
    <row r="70" spans="1:27" ht="12.75" hidden="1" customHeight="1" outlineLevel="1" x14ac:dyDescent="0.2">
      <c r="A70" s="99" t="s">
        <v>2477</v>
      </c>
      <c r="B70" s="63" t="s">
        <v>83</v>
      </c>
      <c r="C70" s="43" t="s">
        <v>79</v>
      </c>
      <c r="D70" s="44">
        <v>3.92</v>
      </c>
      <c r="E70" s="44">
        <v>3.92</v>
      </c>
      <c r="F70" s="44">
        <v>3.92</v>
      </c>
      <c r="G70" s="44">
        <v>3.92</v>
      </c>
      <c r="H70" s="44">
        <v>3.92</v>
      </c>
      <c r="I70" s="44">
        <v>3.92</v>
      </c>
      <c r="J70" s="44">
        <v>3.92</v>
      </c>
      <c r="K70" s="44">
        <v>3.92</v>
      </c>
      <c r="L70" s="44">
        <v>3.92</v>
      </c>
      <c r="M70" s="44">
        <v>3.92</v>
      </c>
      <c r="N70" s="44">
        <v>3.92</v>
      </c>
      <c r="O70" s="44">
        <v>3.92</v>
      </c>
      <c r="P70" s="44">
        <v>3.92</v>
      </c>
      <c r="Q70" s="44">
        <v>3.92</v>
      </c>
      <c r="R70" s="44">
        <v>3.92</v>
      </c>
      <c r="S70" s="44">
        <v>3.92</v>
      </c>
      <c r="T70" s="44">
        <v>3.92</v>
      </c>
      <c r="U70" s="44">
        <v>3.92</v>
      </c>
      <c r="V70" s="44">
        <v>3.92</v>
      </c>
      <c r="W70" s="44">
        <v>3.92</v>
      </c>
      <c r="X70" s="44">
        <v>3.92</v>
      </c>
      <c r="Y70" s="44">
        <v>3.92</v>
      </c>
      <c r="Z70" s="44">
        <v>3.92</v>
      </c>
      <c r="AA70" s="44">
        <v>3.92</v>
      </c>
    </row>
    <row r="71" spans="1:27" ht="12.75" hidden="1" customHeight="1" outlineLevel="1" x14ac:dyDescent="0.2">
      <c r="A71" s="99" t="s">
        <v>2478</v>
      </c>
      <c r="B71" s="63" t="s">
        <v>81</v>
      </c>
      <c r="C71" s="43" t="s">
        <v>79</v>
      </c>
      <c r="D71" s="44">
        <f>$D$11</f>
        <v>216.36</v>
      </c>
      <c r="E71" s="44">
        <f t="shared" ref="E71:AA71" si="38">$D$11</f>
        <v>216.36</v>
      </c>
      <c r="F71" s="44">
        <f t="shared" si="38"/>
        <v>216.36</v>
      </c>
      <c r="G71" s="44">
        <f t="shared" si="38"/>
        <v>216.36</v>
      </c>
      <c r="H71" s="44">
        <f t="shared" si="38"/>
        <v>216.36</v>
      </c>
      <c r="I71" s="44">
        <f t="shared" si="38"/>
        <v>216.36</v>
      </c>
      <c r="J71" s="44">
        <f t="shared" si="38"/>
        <v>216.36</v>
      </c>
      <c r="K71" s="44">
        <f t="shared" si="38"/>
        <v>216.36</v>
      </c>
      <c r="L71" s="44">
        <f t="shared" si="38"/>
        <v>216.36</v>
      </c>
      <c r="M71" s="44">
        <f t="shared" si="38"/>
        <v>216.36</v>
      </c>
      <c r="N71" s="44">
        <f t="shared" si="38"/>
        <v>216.36</v>
      </c>
      <c r="O71" s="44">
        <f t="shared" si="38"/>
        <v>216.36</v>
      </c>
      <c r="P71" s="44">
        <f t="shared" si="38"/>
        <v>216.36</v>
      </c>
      <c r="Q71" s="44">
        <f t="shared" si="38"/>
        <v>216.36</v>
      </c>
      <c r="R71" s="44">
        <f t="shared" si="38"/>
        <v>216.36</v>
      </c>
      <c r="S71" s="44">
        <f t="shared" si="38"/>
        <v>216.36</v>
      </c>
      <c r="T71" s="44">
        <f t="shared" si="38"/>
        <v>216.36</v>
      </c>
      <c r="U71" s="44">
        <f t="shared" si="38"/>
        <v>216.36</v>
      </c>
      <c r="V71" s="44">
        <f t="shared" si="38"/>
        <v>216.36</v>
      </c>
      <c r="W71" s="44">
        <f t="shared" si="38"/>
        <v>216.36</v>
      </c>
      <c r="X71" s="44">
        <f t="shared" si="38"/>
        <v>216.36</v>
      </c>
      <c r="Y71" s="44">
        <f t="shared" si="38"/>
        <v>216.36</v>
      </c>
      <c r="Z71" s="44">
        <f t="shared" si="38"/>
        <v>216.36</v>
      </c>
      <c r="AA71" s="44">
        <f t="shared" si="38"/>
        <v>216.36</v>
      </c>
    </row>
    <row r="72" spans="1:27" ht="12.75" customHeight="1" collapsed="1" x14ac:dyDescent="0.2">
      <c r="A72" s="98" t="s">
        <v>2479</v>
      </c>
      <c r="B72" s="28" t="str">
        <f>"14"&amp;"."&amp;$B$801&amp;"."&amp;$B$802</f>
        <v>14.08.2023</v>
      </c>
      <c r="C72" s="90" t="s">
        <v>76</v>
      </c>
      <c r="D72" s="91">
        <f>ROUND(((D73+D74+D76+D75)/1000),5)</f>
        <v>1.5322499999999999</v>
      </c>
      <c r="E72" s="91">
        <f>ROUND(((E73+E74+E76+E75)/1000),5)</f>
        <v>1.40829</v>
      </c>
      <c r="F72" s="91">
        <f>ROUND(((F73+F74+F76+F75)/1000),5)</f>
        <v>1.2631600000000001</v>
      </c>
      <c r="G72" s="91">
        <f t="shared" ref="G72:AA72" si="39">ROUND(((G73+G74+G76+G75)/1000),5)</f>
        <v>1.19278</v>
      </c>
      <c r="H72" s="91">
        <f t="shared" si="39"/>
        <v>1.1575599999999999</v>
      </c>
      <c r="I72" s="91">
        <f t="shared" si="39"/>
        <v>1.2629699999999999</v>
      </c>
      <c r="J72" s="91">
        <f t="shared" si="39"/>
        <v>1.38266</v>
      </c>
      <c r="K72" s="91">
        <f t="shared" si="39"/>
        <v>1.7303599999999999</v>
      </c>
      <c r="L72" s="91">
        <f t="shared" si="39"/>
        <v>2.0165899999999999</v>
      </c>
      <c r="M72" s="91">
        <f t="shared" si="39"/>
        <v>2.1694</v>
      </c>
      <c r="N72" s="91">
        <f t="shared" si="39"/>
        <v>2.2822100000000001</v>
      </c>
      <c r="O72" s="91">
        <f t="shared" si="39"/>
        <v>2.3135400000000002</v>
      </c>
      <c r="P72" s="91">
        <f t="shared" si="39"/>
        <v>2.3095599999999998</v>
      </c>
      <c r="Q72" s="91">
        <f t="shared" si="39"/>
        <v>2.3590399999999998</v>
      </c>
      <c r="R72" s="91">
        <f t="shared" si="39"/>
        <v>2.4362200000000001</v>
      </c>
      <c r="S72" s="91">
        <f t="shared" si="39"/>
        <v>2.4298199999999999</v>
      </c>
      <c r="T72" s="91">
        <f t="shared" si="39"/>
        <v>2.4010600000000002</v>
      </c>
      <c r="U72" s="91">
        <f t="shared" si="39"/>
        <v>2.3401200000000002</v>
      </c>
      <c r="V72" s="91">
        <f t="shared" si="39"/>
        <v>2.2996699999999999</v>
      </c>
      <c r="W72" s="91">
        <f t="shared" si="39"/>
        <v>2.1617799999999998</v>
      </c>
      <c r="X72" s="91">
        <f t="shared" si="39"/>
        <v>2.1537099999999998</v>
      </c>
      <c r="Y72" s="91">
        <f t="shared" si="39"/>
        <v>2.12174</v>
      </c>
      <c r="Z72" s="91">
        <f t="shared" si="39"/>
        <v>1.93401</v>
      </c>
      <c r="AA72" s="91">
        <f t="shared" si="39"/>
        <v>1.6029100000000001</v>
      </c>
    </row>
    <row r="73" spans="1:27" ht="12.75" hidden="1" customHeight="1" outlineLevel="1" x14ac:dyDescent="0.2">
      <c r="A73" s="99" t="s">
        <v>2480</v>
      </c>
      <c r="B73" s="63" t="s">
        <v>238</v>
      </c>
      <c r="C73" s="43" t="s">
        <v>79</v>
      </c>
      <c r="D73" s="44">
        <v>1245.79</v>
      </c>
      <c r="E73" s="44">
        <v>1121.83</v>
      </c>
      <c r="F73" s="44">
        <v>976.7</v>
      </c>
      <c r="G73" s="44">
        <v>906.32</v>
      </c>
      <c r="H73" s="44">
        <v>871.1</v>
      </c>
      <c r="I73" s="44">
        <v>976.51</v>
      </c>
      <c r="J73" s="44">
        <v>1096.2</v>
      </c>
      <c r="K73" s="44">
        <v>1443.9</v>
      </c>
      <c r="L73" s="44">
        <v>1730.13</v>
      </c>
      <c r="M73" s="44">
        <v>1882.94</v>
      </c>
      <c r="N73" s="44">
        <v>1995.75</v>
      </c>
      <c r="O73" s="44">
        <v>2027.08</v>
      </c>
      <c r="P73" s="44">
        <v>2023.1</v>
      </c>
      <c r="Q73" s="44">
        <v>2072.58</v>
      </c>
      <c r="R73" s="44">
        <v>2149.7600000000002</v>
      </c>
      <c r="S73" s="44">
        <v>2143.36</v>
      </c>
      <c r="T73" s="44">
        <v>2114.6</v>
      </c>
      <c r="U73" s="44">
        <v>2053.66</v>
      </c>
      <c r="V73" s="44">
        <v>2013.21</v>
      </c>
      <c r="W73" s="44">
        <v>1875.32</v>
      </c>
      <c r="X73" s="44">
        <v>1867.25</v>
      </c>
      <c r="Y73" s="44">
        <v>1835.28</v>
      </c>
      <c r="Z73" s="44">
        <v>1647.55</v>
      </c>
      <c r="AA73" s="44">
        <v>1316.45</v>
      </c>
    </row>
    <row r="74" spans="1:27" ht="12.75" hidden="1" customHeight="1" outlineLevel="1" x14ac:dyDescent="0.2">
      <c r="A74" s="99" t="s">
        <v>2481</v>
      </c>
      <c r="B74" s="63" t="s">
        <v>90</v>
      </c>
      <c r="C74" s="43" t="s">
        <v>79</v>
      </c>
      <c r="D74" s="44">
        <f t="shared" ref="D74:AA74" si="40">$D$9</f>
        <v>66.180000000000007</v>
      </c>
      <c r="E74" s="44">
        <f t="shared" si="40"/>
        <v>66.180000000000007</v>
      </c>
      <c r="F74" s="44">
        <f t="shared" si="40"/>
        <v>66.180000000000007</v>
      </c>
      <c r="G74" s="44">
        <f t="shared" si="40"/>
        <v>66.180000000000007</v>
      </c>
      <c r="H74" s="44">
        <f t="shared" si="40"/>
        <v>66.180000000000007</v>
      </c>
      <c r="I74" s="44">
        <f t="shared" si="40"/>
        <v>66.180000000000007</v>
      </c>
      <c r="J74" s="44">
        <f t="shared" si="40"/>
        <v>66.180000000000007</v>
      </c>
      <c r="K74" s="44">
        <f t="shared" si="40"/>
        <v>66.180000000000007</v>
      </c>
      <c r="L74" s="44">
        <f t="shared" si="40"/>
        <v>66.180000000000007</v>
      </c>
      <c r="M74" s="44">
        <f t="shared" si="40"/>
        <v>66.180000000000007</v>
      </c>
      <c r="N74" s="44">
        <f t="shared" si="40"/>
        <v>66.180000000000007</v>
      </c>
      <c r="O74" s="44">
        <f t="shared" si="40"/>
        <v>66.180000000000007</v>
      </c>
      <c r="P74" s="44">
        <f t="shared" si="40"/>
        <v>66.180000000000007</v>
      </c>
      <c r="Q74" s="44">
        <f t="shared" si="40"/>
        <v>66.180000000000007</v>
      </c>
      <c r="R74" s="44">
        <f t="shared" si="40"/>
        <v>66.180000000000007</v>
      </c>
      <c r="S74" s="44">
        <f t="shared" si="40"/>
        <v>66.180000000000007</v>
      </c>
      <c r="T74" s="44">
        <f t="shared" si="40"/>
        <v>66.180000000000007</v>
      </c>
      <c r="U74" s="44">
        <f t="shared" si="40"/>
        <v>66.180000000000007</v>
      </c>
      <c r="V74" s="44">
        <f t="shared" si="40"/>
        <v>66.180000000000007</v>
      </c>
      <c r="W74" s="44">
        <f t="shared" si="40"/>
        <v>66.180000000000007</v>
      </c>
      <c r="X74" s="44">
        <f t="shared" si="40"/>
        <v>66.180000000000007</v>
      </c>
      <c r="Y74" s="44">
        <f t="shared" si="40"/>
        <v>66.180000000000007</v>
      </c>
      <c r="Z74" s="44">
        <f t="shared" si="40"/>
        <v>66.180000000000007</v>
      </c>
      <c r="AA74" s="44">
        <f t="shared" si="40"/>
        <v>66.180000000000007</v>
      </c>
    </row>
    <row r="75" spans="1:27" ht="12.75" hidden="1" customHeight="1" outlineLevel="1" x14ac:dyDescent="0.2">
      <c r="A75" s="99" t="s">
        <v>2482</v>
      </c>
      <c r="B75" s="63" t="s">
        <v>83</v>
      </c>
      <c r="C75" s="43" t="s">
        <v>79</v>
      </c>
      <c r="D75" s="44">
        <v>3.92</v>
      </c>
      <c r="E75" s="44">
        <v>3.92</v>
      </c>
      <c r="F75" s="44">
        <v>3.92</v>
      </c>
      <c r="G75" s="44">
        <v>3.92</v>
      </c>
      <c r="H75" s="44">
        <v>3.92</v>
      </c>
      <c r="I75" s="44">
        <v>3.92</v>
      </c>
      <c r="J75" s="44">
        <v>3.92</v>
      </c>
      <c r="K75" s="44">
        <v>3.92</v>
      </c>
      <c r="L75" s="44">
        <v>3.92</v>
      </c>
      <c r="M75" s="44">
        <v>3.92</v>
      </c>
      <c r="N75" s="44">
        <v>3.92</v>
      </c>
      <c r="O75" s="44">
        <v>3.92</v>
      </c>
      <c r="P75" s="44">
        <v>3.92</v>
      </c>
      <c r="Q75" s="44">
        <v>3.92</v>
      </c>
      <c r="R75" s="44">
        <v>3.92</v>
      </c>
      <c r="S75" s="44">
        <v>3.92</v>
      </c>
      <c r="T75" s="44">
        <v>3.92</v>
      </c>
      <c r="U75" s="44">
        <v>3.92</v>
      </c>
      <c r="V75" s="44">
        <v>3.92</v>
      </c>
      <c r="W75" s="44">
        <v>3.92</v>
      </c>
      <c r="X75" s="44">
        <v>3.92</v>
      </c>
      <c r="Y75" s="44">
        <v>3.92</v>
      </c>
      <c r="Z75" s="44">
        <v>3.92</v>
      </c>
      <c r="AA75" s="44">
        <v>3.92</v>
      </c>
    </row>
    <row r="76" spans="1:27" ht="12.75" hidden="1" customHeight="1" outlineLevel="1" x14ac:dyDescent="0.2">
      <c r="A76" s="99" t="s">
        <v>2483</v>
      </c>
      <c r="B76" s="63" t="s">
        <v>81</v>
      </c>
      <c r="C76" s="43" t="s">
        <v>79</v>
      </c>
      <c r="D76" s="44">
        <f>$D$11</f>
        <v>216.36</v>
      </c>
      <c r="E76" s="44">
        <f t="shared" ref="E76:AA76" si="41">$D$11</f>
        <v>216.36</v>
      </c>
      <c r="F76" s="44">
        <f t="shared" si="41"/>
        <v>216.36</v>
      </c>
      <c r="G76" s="44">
        <f t="shared" si="41"/>
        <v>216.36</v>
      </c>
      <c r="H76" s="44">
        <f t="shared" si="41"/>
        <v>216.36</v>
      </c>
      <c r="I76" s="44">
        <f t="shared" si="41"/>
        <v>216.36</v>
      </c>
      <c r="J76" s="44">
        <f t="shared" si="41"/>
        <v>216.36</v>
      </c>
      <c r="K76" s="44">
        <f t="shared" si="41"/>
        <v>216.36</v>
      </c>
      <c r="L76" s="44">
        <f t="shared" si="41"/>
        <v>216.36</v>
      </c>
      <c r="M76" s="44">
        <f t="shared" si="41"/>
        <v>216.36</v>
      </c>
      <c r="N76" s="44">
        <f t="shared" si="41"/>
        <v>216.36</v>
      </c>
      <c r="O76" s="44">
        <f t="shared" si="41"/>
        <v>216.36</v>
      </c>
      <c r="P76" s="44">
        <f t="shared" si="41"/>
        <v>216.36</v>
      </c>
      <c r="Q76" s="44">
        <f t="shared" si="41"/>
        <v>216.36</v>
      </c>
      <c r="R76" s="44">
        <f t="shared" si="41"/>
        <v>216.36</v>
      </c>
      <c r="S76" s="44">
        <f t="shared" si="41"/>
        <v>216.36</v>
      </c>
      <c r="T76" s="44">
        <f t="shared" si="41"/>
        <v>216.36</v>
      </c>
      <c r="U76" s="44">
        <f t="shared" si="41"/>
        <v>216.36</v>
      </c>
      <c r="V76" s="44">
        <f t="shared" si="41"/>
        <v>216.36</v>
      </c>
      <c r="W76" s="44">
        <f t="shared" si="41"/>
        <v>216.36</v>
      </c>
      <c r="X76" s="44">
        <f t="shared" si="41"/>
        <v>216.36</v>
      </c>
      <c r="Y76" s="44">
        <f t="shared" si="41"/>
        <v>216.36</v>
      </c>
      <c r="Z76" s="44">
        <f t="shared" si="41"/>
        <v>216.36</v>
      </c>
      <c r="AA76" s="44">
        <f t="shared" si="41"/>
        <v>216.36</v>
      </c>
    </row>
    <row r="77" spans="1:27" ht="12.75" customHeight="1" collapsed="1" x14ac:dyDescent="0.2">
      <c r="A77" s="98" t="s">
        <v>2484</v>
      </c>
      <c r="B77" s="28" t="str">
        <f>"15"&amp;"."&amp;$B$801&amp;"."&amp;$B$802</f>
        <v>15.08.2023</v>
      </c>
      <c r="C77" s="90" t="s">
        <v>76</v>
      </c>
      <c r="D77" s="91">
        <f>ROUND(((D78+D79+D81+D80)/1000),5)</f>
        <v>1.32731</v>
      </c>
      <c r="E77" s="91">
        <f>ROUND(((E78+E79+E81+E80)/1000),5)</f>
        <v>1.1716800000000001</v>
      </c>
      <c r="F77" s="91">
        <f>ROUND(((F78+F79+F81+F80)/1000),5)</f>
        <v>1.07429</v>
      </c>
      <c r="G77" s="91">
        <f t="shared" ref="G77:AA77" si="42">ROUND(((G78+G79+G81+G80)/1000),5)</f>
        <v>0.29764000000000002</v>
      </c>
      <c r="H77" s="91">
        <f t="shared" si="42"/>
        <v>0.29382999999999998</v>
      </c>
      <c r="I77" s="91">
        <f t="shared" si="42"/>
        <v>1.02386</v>
      </c>
      <c r="J77" s="91">
        <f t="shared" si="42"/>
        <v>1.1691199999999999</v>
      </c>
      <c r="K77" s="91">
        <f t="shared" si="42"/>
        <v>1.6091299999999999</v>
      </c>
      <c r="L77" s="91">
        <f t="shared" si="42"/>
        <v>1.98109</v>
      </c>
      <c r="M77" s="91">
        <f t="shared" si="42"/>
        <v>2.2521800000000001</v>
      </c>
      <c r="N77" s="91">
        <f t="shared" si="42"/>
        <v>2.3489300000000002</v>
      </c>
      <c r="O77" s="91">
        <f t="shared" si="42"/>
        <v>2.3285399999999998</v>
      </c>
      <c r="P77" s="91">
        <f t="shared" si="42"/>
        <v>2.3348800000000001</v>
      </c>
      <c r="Q77" s="91">
        <f t="shared" si="42"/>
        <v>2.3616100000000002</v>
      </c>
      <c r="R77" s="91">
        <f t="shared" si="42"/>
        <v>2.46679</v>
      </c>
      <c r="S77" s="91">
        <f t="shared" si="42"/>
        <v>2.5062600000000002</v>
      </c>
      <c r="T77" s="91">
        <f t="shared" si="42"/>
        <v>2.4879899999999999</v>
      </c>
      <c r="U77" s="91">
        <f t="shared" si="42"/>
        <v>2.37086</v>
      </c>
      <c r="V77" s="91">
        <f t="shared" si="42"/>
        <v>2.3435000000000001</v>
      </c>
      <c r="W77" s="91">
        <f t="shared" si="42"/>
        <v>2.28959</v>
      </c>
      <c r="X77" s="91">
        <f t="shared" si="42"/>
        <v>2.2637900000000002</v>
      </c>
      <c r="Y77" s="91">
        <f t="shared" si="42"/>
        <v>2.1441699999999999</v>
      </c>
      <c r="Z77" s="91">
        <f t="shared" si="42"/>
        <v>1.97733</v>
      </c>
      <c r="AA77" s="91">
        <f t="shared" si="42"/>
        <v>1.6160600000000001</v>
      </c>
    </row>
    <row r="78" spans="1:27" ht="12.75" hidden="1" customHeight="1" outlineLevel="1" x14ac:dyDescent="0.2">
      <c r="A78" s="99" t="s">
        <v>2485</v>
      </c>
      <c r="B78" s="63" t="s">
        <v>238</v>
      </c>
      <c r="C78" s="43" t="s">
        <v>79</v>
      </c>
      <c r="D78" s="44">
        <v>1040.8499999999999</v>
      </c>
      <c r="E78" s="44">
        <v>885.22</v>
      </c>
      <c r="F78" s="44">
        <v>787.83</v>
      </c>
      <c r="G78" s="44">
        <v>11.18</v>
      </c>
      <c r="H78" s="44">
        <v>7.37</v>
      </c>
      <c r="I78" s="44">
        <v>737.4</v>
      </c>
      <c r="J78" s="44">
        <v>882.66</v>
      </c>
      <c r="K78" s="44">
        <v>1322.67</v>
      </c>
      <c r="L78" s="44">
        <v>1694.63</v>
      </c>
      <c r="M78" s="44">
        <v>1965.72</v>
      </c>
      <c r="N78" s="44">
        <v>2062.4699999999998</v>
      </c>
      <c r="O78" s="44">
        <v>2042.08</v>
      </c>
      <c r="P78" s="44">
        <v>2048.42</v>
      </c>
      <c r="Q78" s="44">
        <v>2075.15</v>
      </c>
      <c r="R78" s="44">
        <v>2180.33</v>
      </c>
      <c r="S78" s="44">
        <v>2219.8000000000002</v>
      </c>
      <c r="T78" s="44">
        <v>2201.5300000000002</v>
      </c>
      <c r="U78" s="44">
        <v>2084.4</v>
      </c>
      <c r="V78" s="44">
        <v>2057.04</v>
      </c>
      <c r="W78" s="44">
        <v>2003.13</v>
      </c>
      <c r="X78" s="44">
        <v>1977.33</v>
      </c>
      <c r="Y78" s="44">
        <v>1857.71</v>
      </c>
      <c r="Z78" s="44">
        <v>1690.87</v>
      </c>
      <c r="AA78" s="44">
        <v>1329.6</v>
      </c>
    </row>
    <row r="79" spans="1:27" ht="12.75" hidden="1" customHeight="1" outlineLevel="1" x14ac:dyDescent="0.2">
      <c r="A79" s="99" t="s">
        <v>2486</v>
      </c>
      <c r="B79" s="63" t="s">
        <v>90</v>
      </c>
      <c r="C79" s="43" t="s">
        <v>79</v>
      </c>
      <c r="D79" s="44">
        <f t="shared" ref="D79:AA79" si="43">$D$9</f>
        <v>66.180000000000007</v>
      </c>
      <c r="E79" s="44">
        <f t="shared" si="43"/>
        <v>66.180000000000007</v>
      </c>
      <c r="F79" s="44">
        <f t="shared" si="43"/>
        <v>66.180000000000007</v>
      </c>
      <c r="G79" s="44">
        <f t="shared" si="43"/>
        <v>66.180000000000007</v>
      </c>
      <c r="H79" s="44">
        <f t="shared" si="43"/>
        <v>66.180000000000007</v>
      </c>
      <c r="I79" s="44">
        <f t="shared" si="43"/>
        <v>66.180000000000007</v>
      </c>
      <c r="J79" s="44">
        <f t="shared" si="43"/>
        <v>66.180000000000007</v>
      </c>
      <c r="K79" s="44">
        <f t="shared" si="43"/>
        <v>66.180000000000007</v>
      </c>
      <c r="L79" s="44">
        <f t="shared" si="43"/>
        <v>66.180000000000007</v>
      </c>
      <c r="M79" s="44">
        <f t="shared" si="43"/>
        <v>66.180000000000007</v>
      </c>
      <c r="N79" s="44">
        <f t="shared" si="43"/>
        <v>66.180000000000007</v>
      </c>
      <c r="O79" s="44">
        <f t="shared" si="43"/>
        <v>66.180000000000007</v>
      </c>
      <c r="P79" s="44">
        <f t="shared" si="43"/>
        <v>66.180000000000007</v>
      </c>
      <c r="Q79" s="44">
        <f t="shared" si="43"/>
        <v>66.180000000000007</v>
      </c>
      <c r="R79" s="44">
        <f t="shared" si="43"/>
        <v>66.180000000000007</v>
      </c>
      <c r="S79" s="44">
        <f t="shared" si="43"/>
        <v>66.180000000000007</v>
      </c>
      <c r="T79" s="44">
        <f t="shared" si="43"/>
        <v>66.180000000000007</v>
      </c>
      <c r="U79" s="44">
        <f t="shared" si="43"/>
        <v>66.180000000000007</v>
      </c>
      <c r="V79" s="44">
        <f t="shared" si="43"/>
        <v>66.180000000000007</v>
      </c>
      <c r="W79" s="44">
        <f t="shared" si="43"/>
        <v>66.180000000000007</v>
      </c>
      <c r="X79" s="44">
        <f t="shared" si="43"/>
        <v>66.180000000000007</v>
      </c>
      <c r="Y79" s="44">
        <f t="shared" si="43"/>
        <v>66.180000000000007</v>
      </c>
      <c r="Z79" s="44">
        <f t="shared" si="43"/>
        <v>66.180000000000007</v>
      </c>
      <c r="AA79" s="44">
        <f t="shared" si="43"/>
        <v>66.180000000000007</v>
      </c>
    </row>
    <row r="80" spans="1:27" ht="12.75" hidden="1" customHeight="1" outlineLevel="1" x14ac:dyDescent="0.2">
      <c r="A80" s="99" t="s">
        <v>2487</v>
      </c>
      <c r="B80" s="63" t="s">
        <v>83</v>
      </c>
      <c r="C80" s="43" t="s">
        <v>79</v>
      </c>
      <c r="D80" s="44">
        <v>3.92</v>
      </c>
      <c r="E80" s="44">
        <v>3.92</v>
      </c>
      <c r="F80" s="44">
        <v>3.92</v>
      </c>
      <c r="G80" s="44">
        <v>3.92</v>
      </c>
      <c r="H80" s="44">
        <v>3.92</v>
      </c>
      <c r="I80" s="44">
        <v>3.92</v>
      </c>
      <c r="J80" s="44">
        <v>3.92</v>
      </c>
      <c r="K80" s="44">
        <v>3.92</v>
      </c>
      <c r="L80" s="44">
        <v>3.92</v>
      </c>
      <c r="M80" s="44">
        <v>3.92</v>
      </c>
      <c r="N80" s="44">
        <v>3.92</v>
      </c>
      <c r="O80" s="44">
        <v>3.92</v>
      </c>
      <c r="P80" s="44">
        <v>3.92</v>
      </c>
      <c r="Q80" s="44">
        <v>3.92</v>
      </c>
      <c r="R80" s="44">
        <v>3.92</v>
      </c>
      <c r="S80" s="44">
        <v>3.92</v>
      </c>
      <c r="T80" s="44">
        <v>3.92</v>
      </c>
      <c r="U80" s="44">
        <v>3.92</v>
      </c>
      <c r="V80" s="44">
        <v>3.92</v>
      </c>
      <c r="W80" s="44">
        <v>3.92</v>
      </c>
      <c r="X80" s="44">
        <v>3.92</v>
      </c>
      <c r="Y80" s="44">
        <v>3.92</v>
      </c>
      <c r="Z80" s="44">
        <v>3.92</v>
      </c>
      <c r="AA80" s="44">
        <v>3.92</v>
      </c>
    </row>
    <row r="81" spans="1:27" ht="12.75" hidden="1" customHeight="1" outlineLevel="1" x14ac:dyDescent="0.2">
      <c r="A81" s="99" t="s">
        <v>2488</v>
      </c>
      <c r="B81" s="63" t="s">
        <v>81</v>
      </c>
      <c r="C81" s="43" t="s">
        <v>79</v>
      </c>
      <c r="D81" s="44">
        <f>$D$11</f>
        <v>216.36</v>
      </c>
      <c r="E81" s="44">
        <f t="shared" ref="E81:AA81" si="44">$D$11</f>
        <v>216.36</v>
      </c>
      <c r="F81" s="44">
        <f t="shared" si="44"/>
        <v>216.36</v>
      </c>
      <c r="G81" s="44">
        <f t="shared" si="44"/>
        <v>216.36</v>
      </c>
      <c r="H81" s="44">
        <f t="shared" si="44"/>
        <v>216.36</v>
      </c>
      <c r="I81" s="44">
        <f t="shared" si="44"/>
        <v>216.36</v>
      </c>
      <c r="J81" s="44">
        <f t="shared" si="44"/>
        <v>216.36</v>
      </c>
      <c r="K81" s="44">
        <f t="shared" si="44"/>
        <v>216.36</v>
      </c>
      <c r="L81" s="44">
        <f t="shared" si="44"/>
        <v>216.36</v>
      </c>
      <c r="M81" s="44">
        <f t="shared" si="44"/>
        <v>216.36</v>
      </c>
      <c r="N81" s="44">
        <f t="shared" si="44"/>
        <v>216.36</v>
      </c>
      <c r="O81" s="44">
        <f t="shared" si="44"/>
        <v>216.36</v>
      </c>
      <c r="P81" s="44">
        <f t="shared" si="44"/>
        <v>216.36</v>
      </c>
      <c r="Q81" s="44">
        <f t="shared" si="44"/>
        <v>216.36</v>
      </c>
      <c r="R81" s="44">
        <f t="shared" si="44"/>
        <v>216.36</v>
      </c>
      <c r="S81" s="44">
        <f t="shared" si="44"/>
        <v>216.36</v>
      </c>
      <c r="T81" s="44">
        <f t="shared" si="44"/>
        <v>216.36</v>
      </c>
      <c r="U81" s="44">
        <f t="shared" si="44"/>
        <v>216.36</v>
      </c>
      <c r="V81" s="44">
        <f t="shared" si="44"/>
        <v>216.36</v>
      </c>
      <c r="W81" s="44">
        <f t="shared" si="44"/>
        <v>216.36</v>
      </c>
      <c r="X81" s="44">
        <f t="shared" si="44"/>
        <v>216.36</v>
      </c>
      <c r="Y81" s="44">
        <f t="shared" si="44"/>
        <v>216.36</v>
      </c>
      <c r="Z81" s="44">
        <f t="shared" si="44"/>
        <v>216.36</v>
      </c>
      <c r="AA81" s="44">
        <f t="shared" si="44"/>
        <v>216.36</v>
      </c>
    </row>
    <row r="82" spans="1:27" ht="12.75" customHeight="1" collapsed="1" x14ac:dyDescent="0.2">
      <c r="A82" s="98" t="s">
        <v>2489</v>
      </c>
      <c r="B82" s="28" t="str">
        <f>"16"&amp;"."&amp;$B$801&amp;"."&amp;$B$802</f>
        <v>16.08.2023</v>
      </c>
      <c r="C82" s="90" t="s">
        <v>76</v>
      </c>
      <c r="D82" s="91">
        <f>ROUND(((D83+D84+D86+D85)/1000),5)</f>
        <v>1.38263</v>
      </c>
      <c r="E82" s="91">
        <f>ROUND(((E83+E84+E86+E85)/1000),5)</f>
        <v>1.1575500000000001</v>
      </c>
      <c r="F82" s="91">
        <f>ROUND(((F83+F84+F86+F85)/1000),5)</f>
        <v>1.0869800000000001</v>
      </c>
      <c r="G82" s="91">
        <f t="shared" ref="G82:AA82" si="45">ROUND(((G83+G84+G86+G85)/1000),5)</f>
        <v>1.05562</v>
      </c>
      <c r="H82" s="91">
        <f t="shared" si="45"/>
        <v>1.04173</v>
      </c>
      <c r="I82" s="91">
        <f t="shared" si="45"/>
        <v>1.0703400000000001</v>
      </c>
      <c r="J82" s="91">
        <f t="shared" si="45"/>
        <v>1.34124</v>
      </c>
      <c r="K82" s="91">
        <f t="shared" si="45"/>
        <v>1.73089</v>
      </c>
      <c r="L82" s="91">
        <f t="shared" si="45"/>
        <v>1.9826900000000001</v>
      </c>
      <c r="M82" s="91">
        <f t="shared" si="45"/>
        <v>2.2676699999999999</v>
      </c>
      <c r="N82" s="91">
        <f t="shared" si="45"/>
        <v>2.5514600000000001</v>
      </c>
      <c r="O82" s="91">
        <f t="shared" si="45"/>
        <v>2.4808500000000002</v>
      </c>
      <c r="P82" s="91">
        <f t="shared" si="45"/>
        <v>2.3588300000000002</v>
      </c>
      <c r="Q82" s="91">
        <f t="shared" si="45"/>
        <v>2.64255</v>
      </c>
      <c r="R82" s="91">
        <f t="shared" si="45"/>
        <v>2.4777100000000001</v>
      </c>
      <c r="S82" s="91">
        <f t="shared" si="45"/>
        <v>2.4949300000000001</v>
      </c>
      <c r="T82" s="91">
        <f t="shared" si="45"/>
        <v>2.4739200000000001</v>
      </c>
      <c r="U82" s="91">
        <f t="shared" si="45"/>
        <v>2.37738</v>
      </c>
      <c r="V82" s="91">
        <f t="shared" si="45"/>
        <v>2.34423</v>
      </c>
      <c r="W82" s="91">
        <f t="shared" si="45"/>
        <v>2.3120500000000002</v>
      </c>
      <c r="X82" s="91">
        <f t="shared" si="45"/>
        <v>2.3054700000000001</v>
      </c>
      <c r="Y82" s="91">
        <f t="shared" si="45"/>
        <v>2.16107</v>
      </c>
      <c r="Z82" s="91">
        <f t="shared" si="45"/>
        <v>2.0542099999999999</v>
      </c>
      <c r="AA82" s="91">
        <f t="shared" si="45"/>
        <v>1.6347</v>
      </c>
    </row>
    <row r="83" spans="1:27" ht="12.75" hidden="1" customHeight="1" outlineLevel="1" x14ac:dyDescent="0.2">
      <c r="A83" s="99" t="s">
        <v>2490</v>
      </c>
      <c r="B83" s="63" t="s">
        <v>238</v>
      </c>
      <c r="C83" s="43" t="s">
        <v>79</v>
      </c>
      <c r="D83" s="44">
        <v>1096.17</v>
      </c>
      <c r="E83" s="44">
        <v>871.09</v>
      </c>
      <c r="F83" s="44">
        <v>800.52</v>
      </c>
      <c r="G83" s="44">
        <v>769.16</v>
      </c>
      <c r="H83" s="44">
        <v>755.27</v>
      </c>
      <c r="I83" s="44">
        <v>783.88</v>
      </c>
      <c r="J83" s="44">
        <v>1054.78</v>
      </c>
      <c r="K83" s="44">
        <v>1444.43</v>
      </c>
      <c r="L83" s="44">
        <v>1696.23</v>
      </c>
      <c r="M83" s="44">
        <v>1981.21</v>
      </c>
      <c r="N83" s="44">
        <v>2265</v>
      </c>
      <c r="O83" s="44">
        <v>2194.39</v>
      </c>
      <c r="P83" s="44">
        <v>2072.37</v>
      </c>
      <c r="Q83" s="44">
        <v>2356.09</v>
      </c>
      <c r="R83" s="44">
        <v>2191.25</v>
      </c>
      <c r="S83" s="44">
        <v>2208.4699999999998</v>
      </c>
      <c r="T83" s="44">
        <v>2187.46</v>
      </c>
      <c r="U83" s="44">
        <v>2090.92</v>
      </c>
      <c r="V83" s="44">
        <v>2057.77</v>
      </c>
      <c r="W83" s="44">
        <v>2025.59</v>
      </c>
      <c r="X83" s="44">
        <v>2019.01</v>
      </c>
      <c r="Y83" s="44">
        <v>1874.61</v>
      </c>
      <c r="Z83" s="44">
        <v>1767.75</v>
      </c>
      <c r="AA83" s="44">
        <v>1348.24</v>
      </c>
    </row>
    <row r="84" spans="1:27" ht="12.75" hidden="1" customHeight="1" outlineLevel="1" x14ac:dyDescent="0.2">
      <c r="A84" s="99" t="s">
        <v>2491</v>
      </c>
      <c r="B84" s="63" t="s">
        <v>90</v>
      </c>
      <c r="C84" s="43" t="s">
        <v>79</v>
      </c>
      <c r="D84" s="44">
        <f t="shared" ref="D84:AA84" si="46">$D$9</f>
        <v>66.180000000000007</v>
      </c>
      <c r="E84" s="44">
        <f t="shared" si="46"/>
        <v>66.180000000000007</v>
      </c>
      <c r="F84" s="44">
        <f t="shared" si="46"/>
        <v>66.180000000000007</v>
      </c>
      <c r="G84" s="44">
        <f t="shared" si="46"/>
        <v>66.180000000000007</v>
      </c>
      <c r="H84" s="44">
        <f t="shared" si="46"/>
        <v>66.180000000000007</v>
      </c>
      <c r="I84" s="44">
        <f t="shared" si="46"/>
        <v>66.180000000000007</v>
      </c>
      <c r="J84" s="44">
        <f t="shared" si="46"/>
        <v>66.180000000000007</v>
      </c>
      <c r="K84" s="44">
        <f t="shared" si="46"/>
        <v>66.180000000000007</v>
      </c>
      <c r="L84" s="44">
        <f t="shared" si="46"/>
        <v>66.180000000000007</v>
      </c>
      <c r="M84" s="44">
        <f t="shared" si="46"/>
        <v>66.180000000000007</v>
      </c>
      <c r="N84" s="44">
        <f t="shared" si="46"/>
        <v>66.180000000000007</v>
      </c>
      <c r="O84" s="44">
        <f t="shared" si="46"/>
        <v>66.180000000000007</v>
      </c>
      <c r="P84" s="44">
        <f t="shared" si="46"/>
        <v>66.180000000000007</v>
      </c>
      <c r="Q84" s="44">
        <f t="shared" si="46"/>
        <v>66.180000000000007</v>
      </c>
      <c r="R84" s="44">
        <f t="shared" si="46"/>
        <v>66.180000000000007</v>
      </c>
      <c r="S84" s="44">
        <f t="shared" si="46"/>
        <v>66.180000000000007</v>
      </c>
      <c r="T84" s="44">
        <f t="shared" si="46"/>
        <v>66.180000000000007</v>
      </c>
      <c r="U84" s="44">
        <f t="shared" si="46"/>
        <v>66.180000000000007</v>
      </c>
      <c r="V84" s="44">
        <f t="shared" si="46"/>
        <v>66.180000000000007</v>
      </c>
      <c r="W84" s="44">
        <f t="shared" si="46"/>
        <v>66.180000000000007</v>
      </c>
      <c r="X84" s="44">
        <f t="shared" si="46"/>
        <v>66.180000000000007</v>
      </c>
      <c r="Y84" s="44">
        <f t="shared" si="46"/>
        <v>66.180000000000007</v>
      </c>
      <c r="Z84" s="44">
        <f t="shared" si="46"/>
        <v>66.180000000000007</v>
      </c>
      <c r="AA84" s="44">
        <f t="shared" si="46"/>
        <v>66.180000000000007</v>
      </c>
    </row>
    <row r="85" spans="1:27" ht="12.75" hidden="1" customHeight="1" outlineLevel="1" x14ac:dyDescent="0.2">
      <c r="A85" s="99" t="s">
        <v>2492</v>
      </c>
      <c r="B85" s="63" t="s">
        <v>83</v>
      </c>
      <c r="C85" s="43" t="s">
        <v>79</v>
      </c>
      <c r="D85" s="44">
        <v>3.92</v>
      </c>
      <c r="E85" s="44">
        <v>3.92</v>
      </c>
      <c r="F85" s="44">
        <v>3.92</v>
      </c>
      <c r="G85" s="44">
        <v>3.92</v>
      </c>
      <c r="H85" s="44">
        <v>3.92</v>
      </c>
      <c r="I85" s="44">
        <v>3.92</v>
      </c>
      <c r="J85" s="44">
        <v>3.92</v>
      </c>
      <c r="K85" s="44">
        <v>3.92</v>
      </c>
      <c r="L85" s="44">
        <v>3.92</v>
      </c>
      <c r="M85" s="44">
        <v>3.92</v>
      </c>
      <c r="N85" s="44">
        <v>3.92</v>
      </c>
      <c r="O85" s="44">
        <v>3.92</v>
      </c>
      <c r="P85" s="44">
        <v>3.92</v>
      </c>
      <c r="Q85" s="44">
        <v>3.92</v>
      </c>
      <c r="R85" s="44">
        <v>3.92</v>
      </c>
      <c r="S85" s="44">
        <v>3.92</v>
      </c>
      <c r="T85" s="44">
        <v>3.92</v>
      </c>
      <c r="U85" s="44">
        <v>3.92</v>
      </c>
      <c r="V85" s="44">
        <v>3.92</v>
      </c>
      <c r="W85" s="44">
        <v>3.92</v>
      </c>
      <c r="X85" s="44">
        <v>3.92</v>
      </c>
      <c r="Y85" s="44">
        <v>3.92</v>
      </c>
      <c r="Z85" s="44">
        <v>3.92</v>
      </c>
      <c r="AA85" s="44">
        <v>3.92</v>
      </c>
    </row>
    <row r="86" spans="1:27" ht="12.75" hidden="1" customHeight="1" outlineLevel="1" x14ac:dyDescent="0.2">
      <c r="A86" s="99" t="s">
        <v>2493</v>
      </c>
      <c r="B86" s="63" t="s">
        <v>81</v>
      </c>
      <c r="C86" s="43" t="s">
        <v>79</v>
      </c>
      <c r="D86" s="44">
        <f>$D$11</f>
        <v>216.36</v>
      </c>
      <c r="E86" s="44">
        <f t="shared" ref="E86:AA86" si="47">$D$11</f>
        <v>216.36</v>
      </c>
      <c r="F86" s="44">
        <f t="shared" si="47"/>
        <v>216.36</v>
      </c>
      <c r="G86" s="44">
        <f t="shared" si="47"/>
        <v>216.36</v>
      </c>
      <c r="H86" s="44">
        <f t="shared" si="47"/>
        <v>216.36</v>
      </c>
      <c r="I86" s="44">
        <f t="shared" si="47"/>
        <v>216.36</v>
      </c>
      <c r="J86" s="44">
        <f t="shared" si="47"/>
        <v>216.36</v>
      </c>
      <c r="K86" s="44">
        <f t="shared" si="47"/>
        <v>216.36</v>
      </c>
      <c r="L86" s="44">
        <f t="shared" si="47"/>
        <v>216.36</v>
      </c>
      <c r="M86" s="44">
        <f t="shared" si="47"/>
        <v>216.36</v>
      </c>
      <c r="N86" s="44">
        <f t="shared" si="47"/>
        <v>216.36</v>
      </c>
      <c r="O86" s="44">
        <f t="shared" si="47"/>
        <v>216.36</v>
      </c>
      <c r="P86" s="44">
        <f t="shared" si="47"/>
        <v>216.36</v>
      </c>
      <c r="Q86" s="44">
        <f t="shared" si="47"/>
        <v>216.36</v>
      </c>
      <c r="R86" s="44">
        <f t="shared" si="47"/>
        <v>216.36</v>
      </c>
      <c r="S86" s="44">
        <f t="shared" si="47"/>
        <v>216.36</v>
      </c>
      <c r="T86" s="44">
        <f t="shared" si="47"/>
        <v>216.36</v>
      </c>
      <c r="U86" s="44">
        <f t="shared" si="47"/>
        <v>216.36</v>
      </c>
      <c r="V86" s="44">
        <f t="shared" si="47"/>
        <v>216.36</v>
      </c>
      <c r="W86" s="44">
        <f t="shared" si="47"/>
        <v>216.36</v>
      </c>
      <c r="X86" s="44">
        <f t="shared" si="47"/>
        <v>216.36</v>
      </c>
      <c r="Y86" s="44">
        <f t="shared" si="47"/>
        <v>216.36</v>
      </c>
      <c r="Z86" s="44">
        <f t="shared" si="47"/>
        <v>216.36</v>
      </c>
      <c r="AA86" s="44">
        <f t="shared" si="47"/>
        <v>216.36</v>
      </c>
    </row>
    <row r="87" spans="1:27" ht="12.75" customHeight="1" collapsed="1" x14ac:dyDescent="0.2">
      <c r="A87" s="98" t="s">
        <v>2494</v>
      </c>
      <c r="B87" s="28" t="str">
        <f>"17"&amp;"."&amp;$B$801&amp;"."&amp;$B$802</f>
        <v>17.08.2023</v>
      </c>
      <c r="C87" s="90" t="s">
        <v>76</v>
      </c>
      <c r="D87" s="91">
        <f>ROUND(((D88+D89+D91+D90)/1000),5)</f>
        <v>1.3390299999999999</v>
      </c>
      <c r="E87" s="91">
        <f>ROUND(((E88+E89+E91+E90)/1000),5)</f>
        <v>1.2332399999999999</v>
      </c>
      <c r="F87" s="91">
        <f>ROUND(((F88+F89+F91+F90)/1000),5)</f>
        <v>1.1463699999999999</v>
      </c>
      <c r="G87" s="91">
        <f t="shared" ref="G87:AA87" si="48">ROUND(((G88+G89+G91+G90)/1000),5)</f>
        <v>0.52073999999999998</v>
      </c>
      <c r="H87" s="91">
        <f t="shared" si="48"/>
        <v>0.50966</v>
      </c>
      <c r="I87" s="91">
        <f t="shared" si="48"/>
        <v>0.54601999999999995</v>
      </c>
      <c r="J87" s="91">
        <f t="shared" si="48"/>
        <v>1.3072900000000001</v>
      </c>
      <c r="K87" s="91">
        <f t="shared" si="48"/>
        <v>1.7347300000000001</v>
      </c>
      <c r="L87" s="91">
        <f t="shared" si="48"/>
        <v>1.9890699999999999</v>
      </c>
      <c r="M87" s="91">
        <f t="shared" si="48"/>
        <v>2.2961100000000001</v>
      </c>
      <c r="N87" s="91">
        <f t="shared" si="48"/>
        <v>2.3464900000000002</v>
      </c>
      <c r="O87" s="91">
        <f t="shared" si="48"/>
        <v>2.3544</v>
      </c>
      <c r="P87" s="91">
        <f t="shared" si="48"/>
        <v>2.3570799999999998</v>
      </c>
      <c r="Q87" s="91">
        <f t="shared" si="48"/>
        <v>2.4219200000000001</v>
      </c>
      <c r="R87" s="91">
        <f t="shared" si="48"/>
        <v>2.6030500000000001</v>
      </c>
      <c r="S87" s="91">
        <f t="shared" si="48"/>
        <v>2.5899200000000002</v>
      </c>
      <c r="T87" s="91">
        <f t="shared" si="48"/>
        <v>2.5016400000000001</v>
      </c>
      <c r="U87" s="91">
        <f t="shared" si="48"/>
        <v>2.37704</v>
      </c>
      <c r="V87" s="91">
        <f t="shared" si="48"/>
        <v>2.3167200000000001</v>
      </c>
      <c r="W87" s="91">
        <f t="shared" si="48"/>
        <v>2.2492800000000002</v>
      </c>
      <c r="X87" s="91">
        <f t="shared" si="48"/>
        <v>2.2622100000000001</v>
      </c>
      <c r="Y87" s="91">
        <f t="shared" si="48"/>
        <v>2.1321599999999998</v>
      </c>
      <c r="Z87" s="91">
        <f t="shared" si="48"/>
        <v>1.9611099999999999</v>
      </c>
      <c r="AA87" s="91">
        <f t="shared" si="48"/>
        <v>1.5639000000000001</v>
      </c>
    </row>
    <row r="88" spans="1:27" ht="12.75" hidden="1" customHeight="1" outlineLevel="1" x14ac:dyDescent="0.2">
      <c r="A88" s="99" t="s">
        <v>2495</v>
      </c>
      <c r="B88" s="63" t="s">
        <v>238</v>
      </c>
      <c r="C88" s="43" t="s">
        <v>79</v>
      </c>
      <c r="D88" s="44">
        <v>1052.57</v>
      </c>
      <c r="E88" s="44">
        <v>946.78</v>
      </c>
      <c r="F88" s="44">
        <v>859.91</v>
      </c>
      <c r="G88" s="44">
        <v>234.28</v>
      </c>
      <c r="H88" s="44">
        <v>223.2</v>
      </c>
      <c r="I88" s="44">
        <v>259.56</v>
      </c>
      <c r="J88" s="44">
        <v>1020.83</v>
      </c>
      <c r="K88" s="44">
        <v>1448.27</v>
      </c>
      <c r="L88" s="44">
        <v>1702.61</v>
      </c>
      <c r="M88" s="44">
        <v>2009.65</v>
      </c>
      <c r="N88" s="44">
        <v>2060.0300000000002</v>
      </c>
      <c r="O88" s="44">
        <v>2067.94</v>
      </c>
      <c r="P88" s="44">
        <v>2070.62</v>
      </c>
      <c r="Q88" s="44">
        <v>2135.46</v>
      </c>
      <c r="R88" s="44">
        <v>2316.59</v>
      </c>
      <c r="S88" s="44">
        <v>2303.46</v>
      </c>
      <c r="T88" s="44">
        <v>2215.1799999999998</v>
      </c>
      <c r="U88" s="44">
        <v>2090.58</v>
      </c>
      <c r="V88" s="44">
        <v>2030.26</v>
      </c>
      <c r="W88" s="44">
        <v>1962.82</v>
      </c>
      <c r="X88" s="44">
        <v>1975.75</v>
      </c>
      <c r="Y88" s="44">
        <v>1845.7</v>
      </c>
      <c r="Z88" s="44">
        <v>1674.65</v>
      </c>
      <c r="AA88" s="44">
        <v>1277.44</v>
      </c>
    </row>
    <row r="89" spans="1:27" ht="12.75" hidden="1" customHeight="1" outlineLevel="1" x14ac:dyDescent="0.2">
      <c r="A89" s="99" t="s">
        <v>2496</v>
      </c>
      <c r="B89" s="63" t="s">
        <v>90</v>
      </c>
      <c r="C89" s="43" t="s">
        <v>79</v>
      </c>
      <c r="D89" s="44">
        <f t="shared" ref="D89:AA89" si="49">$D$9</f>
        <v>66.180000000000007</v>
      </c>
      <c r="E89" s="44">
        <f t="shared" si="49"/>
        <v>66.180000000000007</v>
      </c>
      <c r="F89" s="44">
        <f t="shared" si="49"/>
        <v>66.180000000000007</v>
      </c>
      <c r="G89" s="44">
        <f t="shared" si="49"/>
        <v>66.180000000000007</v>
      </c>
      <c r="H89" s="44">
        <f t="shared" si="49"/>
        <v>66.180000000000007</v>
      </c>
      <c r="I89" s="44">
        <f t="shared" si="49"/>
        <v>66.180000000000007</v>
      </c>
      <c r="J89" s="44">
        <f t="shared" si="49"/>
        <v>66.180000000000007</v>
      </c>
      <c r="K89" s="44">
        <f t="shared" si="49"/>
        <v>66.180000000000007</v>
      </c>
      <c r="L89" s="44">
        <f t="shared" si="49"/>
        <v>66.180000000000007</v>
      </c>
      <c r="M89" s="44">
        <f t="shared" si="49"/>
        <v>66.180000000000007</v>
      </c>
      <c r="N89" s="44">
        <f t="shared" si="49"/>
        <v>66.180000000000007</v>
      </c>
      <c r="O89" s="44">
        <f t="shared" si="49"/>
        <v>66.180000000000007</v>
      </c>
      <c r="P89" s="44">
        <f t="shared" si="49"/>
        <v>66.180000000000007</v>
      </c>
      <c r="Q89" s="44">
        <f t="shared" si="49"/>
        <v>66.180000000000007</v>
      </c>
      <c r="R89" s="44">
        <f t="shared" si="49"/>
        <v>66.180000000000007</v>
      </c>
      <c r="S89" s="44">
        <f t="shared" si="49"/>
        <v>66.180000000000007</v>
      </c>
      <c r="T89" s="44">
        <f t="shared" si="49"/>
        <v>66.180000000000007</v>
      </c>
      <c r="U89" s="44">
        <f t="shared" si="49"/>
        <v>66.180000000000007</v>
      </c>
      <c r="V89" s="44">
        <f t="shared" si="49"/>
        <v>66.180000000000007</v>
      </c>
      <c r="W89" s="44">
        <f t="shared" si="49"/>
        <v>66.180000000000007</v>
      </c>
      <c r="X89" s="44">
        <f t="shared" si="49"/>
        <v>66.180000000000007</v>
      </c>
      <c r="Y89" s="44">
        <f t="shared" si="49"/>
        <v>66.180000000000007</v>
      </c>
      <c r="Z89" s="44">
        <f t="shared" si="49"/>
        <v>66.180000000000007</v>
      </c>
      <c r="AA89" s="44">
        <f t="shared" si="49"/>
        <v>66.180000000000007</v>
      </c>
    </row>
    <row r="90" spans="1:27" ht="12.75" hidden="1" customHeight="1" outlineLevel="1" x14ac:dyDescent="0.2">
      <c r="A90" s="99" t="s">
        <v>2497</v>
      </c>
      <c r="B90" s="63" t="s">
        <v>83</v>
      </c>
      <c r="C90" s="43" t="s">
        <v>79</v>
      </c>
      <c r="D90" s="44">
        <v>3.92</v>
      </c>
      <c r="E90" s="44">
        <v>3.92</v>
      </c>
      <c r="F90" s="44">
        <v>3.92</v>
      </c>
      <c r="G90" s="44">
        <v>3.92</v>
      </c>
      <c r="H90" s="44">
        <v>3.92</v>
      </c>
      <c r="I90" s="44">
        <v>3.92</v>
      </c>
      <c r="J90" s="44">
        <v>3.92</v>
      </c>
      <c r="K90" s="44">
        <v>3.92</v>
      </c>
      <c r="L90" s="44">
        <v>3.92</v>
      </c>
      <c r="M90" s="44">
        <v>3.92</v>
      </c>
      <c r="N90" s="44">
        <v>3.92</v>
      </c>
      <c r="O90" s="44">
        <v>3.92</v>
      </c>
      <c r="P90" s="44">
        <v>3.92</v>
      </c>
      <c r="Q90" s="44">
        <v>3.92</v>
      </c>
      <c r="R90" s="44">
        <v>3.92</v>
      </c>
      <c r="S90" s="44">
        <v>3.92</v>
      </c>
      <c r="T90" s="44">
        <v>3.92</v>
      </c>
      <c r="U90" s="44">
        <v>3.92</v>
      </c>
      <c r="V90" s="44">
        <v>3.92</v>
      </c>
      <c r="W90" s="44">
        <v>3.92</v>
      </c>
      <c r="X90" s="44">
        <v>3.92</v>
      </c>
      <c r="Y90" s="44">
        <v>3.92</v>
      </c>
      <c r="Z90" s="44">
        <v>3.92</v>
      </c>
      <c r="AA90" s="44">
        <v>3.92</v>
      </c>
    </row>
    <row r="91" spans="1:27" ht="12.75" hidden="1" customHeight="1" outlineLevel="1" x14ac:dyDescent="0.2">
      <c r="A91" s="99" t="s">
        <v>2498</v>
      </c>
      <c r="B91" s="63" t="s">
        <v>81</v>
      </c>
      <c r="C91" s="43" t="s">
        <v>79</v>
      </c>
      <c r="D91" s="44">
        <f>$D$11</f>
        <v>216.36</v>
      </c>
      <c r="E91" s="44">
        <f t="shared" ref="E91:AA91" si="50">$D$11</f>
        <v>216.36</v>
      </c>
      <c r="F91" s="44">
        <f t="shared" si="50"/>
        <v>216.36</v>
      </c>
      <c r="G91" s="44">
        <f t="shared" si="50"/>
        <v>216.36</v>
      </c>
      <c r="H91" s="44">
        <f t="shared" si="50"/>
        <v>216.36</v>
      </c>
      <c r="I91" s="44">
        <f t="shared" si="50"/>
        <v>216.36</v>
      </c>
      <c r="J91" s="44">
        <f t="shared" si="50"/>
        <v>216.36</v>
      </c>
      <c r="K91" s="44">
        <f t="shared" si="50"/>
        <v>216.36</v>
      </c>
      <c r="L91" s="44">
        <f t="shared" si="50"/>
        <v>216.36</v>
      </c>
      <c r="M91" s="44">
        <f t="shared" si="50"/>
        <v>216.36</v>
      </c>
      <c r="N91" s="44">
        <f t="shared" si="50"/>
        <v>216.36</v>
      </c>
      <c r="O91" s="44">
        <f t="shared" si="50"/>
        <v>216.36</v>
      </c>
      <c r="P91" s="44">
        <f t="shared" si="50"/>
        <v>216.36</v>
      </c>
      <c r="Q91" s="44">
        <f t="shared" si="50"/>
        <v>216.36</v>
      </c>
      <c r="R91" s="44">
        <f t="shared" si="50"/>
        <v>216.36</v>
      </c>
      <c r="S91" s="44">
        <f t="shared" si="50"/>
        <v>216.36</v>
      </c>
      <c r="T91" s="44">
        <f t="shared" si="50"/>
        <v>216.36</v>
      </c>
      <c r="U91" s="44">
        <f t="shared" si="50"/>
        <v>216.36</v>
      </c>
      <c r="V91" s="44">
        <f t="shared" si="50"/>
        <v>216.36</v>
      </c>
      <c r="W91" s="44">
        <f t="shared" si="50"/>
        <v>216.36</v>
      </c>
      <c r="X91" s="44">
        <f t="shared" si="50"/>
        <v>216.36</v>
      </c>
      <c r="Y91" s="44">
        <f t="shared" si="50"/>
        <v>216.36</v>
      </c>
      <c r="Z91" s="44">
        <f t="shared" si="50"/>
        <v>216.36</v>
      </c>
      <c r="AA91" s="44">
        <f t="shared" si="50"/>
        <v>216.36</v>
      </c>
    </row>
    <row r="92" spans="1:27" ht="12.75" customHeight="1" collapsed="1" x14ac:dyDescent="0.2">
      <c r="A92" s="98" t="s">
        <v>2499</v>
      </c>
      <c r="B92" s="28" t="str">
        <f>"18"&amp;"."&amp;$B$801&amp;"."&amp;$B$802</f>
        <v>18.08.2023</v>
      </c>
      <c r="C92" s="90" t="s">
        <v>76</v>
      </c>
      <c r="D92" s="91">
        <f>ROUND(((D93+D94+D96+D95)/1000),5)</f>
        <v>1.3295399999999999</v>
      </c>
      <c r="E92" s="91">
        <f>ROUND(((E93+E94+E96+E95)/1000),5)</f>
        <v>1.1713499999999999</v>
      </c>
      <c r="F92" s="91">
        <f>ROUND(((F93+F94+F96+F95)/1000),5)</f>
        <v>1.0831299999999999</v>
      </c>
      <c r="G92" s="91">
        <f t="shared" ref="G92:AA92" si="51">ROUND(((G93+G94+G96+G95)/1000),5)</f>
        <v>1.0422</v>
      </c>
      <c r="H92" s="91">
        <f t="shared" si="51"/>
        <v>1.0208900000000001</v>
      </c>
      <c r="I92" s="91">
        <f t="shared" si="51"/>
        <v>1.05965</v>
      </c>
      <c r="J92" s="91">
        <f t="shared" si="51"/>
        <v>1.26288</v>
      </c>
      <c r="K92" s="91">
        <f t="shared" si="51"/>
        <v>1.8178000000000001</v>
      </c>
      <c r="L92" s="91">
        <f t="shared" si="51"/>
        <v>2.11158</v>
      </c>
      <c r="M92" s="91">
        <f t="shared" si="51"/>
        <v>2.3437100000000002</v>
      </c>
      <c r="N92" s="91">
        <f t="shared" si="51"/>
        <v>2.3711799999999998</v>
      </c>
      <c r="O92" s="91">
        <f t="shared" si="51"/>
        <v>2.41377</v>
      </c>
      <c r="P92" s="91">
        <f t="shared" si="51"/>
        <v>2.43588</v>
      </c>
      <c r="Q92" s="91">
        <f t="shared" si="51"/>
        <v>2.5019999999999998</v>
      </c>
      <c r="R92" s="91">
        <f t="shared" si="51"/>
        <v>2.69401</v>
      </c>
      <c r="S92" s="91">
        <f t="shared" si="51"/>
        <v>2.6914699999999998</v>
      </c>
      <c r="T92" s="91">
        <f t="shared" si="51"/>
        <v>2.7191100000000001</v>
      </c>
      <c r="U92" s="91">
        <f t="shared" si="51"/>
        <v>2.6319499999999998</v>
      </c>
      <c r="V92" s="91">
        <f t="shared" si="51"/>
        <v>2.4884900000000001</v>
      </c>
      <c r="W92" s="91">
        <f t="shared" si="51"/>
        <v>2.4347599999999998</v>
      </c>
      <c r="X92" s="91">
        <f t="shared" si="51"/>
        <v>2.3604699999999998</v>
      </c>
      <c r="Y92" s="91">
        <f t="shared" si="51"/>
        <v>2.31976</v>
      </c>
      <c r="Z92" s="91">
        <f t="shared" si="51"/>
        <v>2.11124</v>
      </c>
      <c r="AA92" s="91">
        <f t="shared" si="51"/>
        <v>1.8853599999999999</v>
      </c>
    </row>
    <row r="93" spans="1:27" ht="12.75" hidden="1" customHeight="1" outlineLevel="1" x14ac:dyDescent="0.2">
      <c r="A93" s="99" t="s">
        <v>2500</v>
      </c>
      <c r="B93" s="63" t="s">
        <v>238</v>
      </c>
      <c r="C93" s="43" t="s">
        <v>79</v>
      </c>
      <c r="D93" s="44">
        <v>1043.08</v>
      </c>
      <c r="E93" s="44">
        <v>884.89</v>
      </c>
      <c r="F93" s="44">
        <v>796.67</v>
      </c>
      <c r="G93" s="44">
        <v>755.74</v>
      </c>
      <c r="H93" s="44">
        <v>734.43</v>
      </c>
      <c r="I93" s="44">
        <v>773.19</v>
      </c>
      <c r="J93" s="44">
        <v>976.42</v>
      </c>
      <c r="K93" s="44">
        <v>1531.34</v>
      </c>
      <c r="L93" s="44">
        <v>1825.12</v>
      </c>
      <c r="M93" s="44">
        <v>2057.25</v>
      </c>
      <c r="N93" s="44">
        <v>2084.7199999999998</v>
      </c>
      <c r="O93" s="44">
        <v>2127.31</v>
      </c>
      <c r="P93" s="44">
        <v>2149.42</v>
      </c>
      <c r="Q93" s="44">
        <v>2215.54</v>
      </c>
      <c r="R93" s="44">
        <v>2407.5500000000002</v>
      </c>
      <c r="S93" s="44">
        <v>2405.0100000000002</v>
      </c>
      <c r="T93" s="44">
        <v>2432.65</v>
      </c>
      <c r="U93" s="44">
        <v>2345.4899999999998</v>
      </c>
      <c r="V93" s="44">
        <v>2202.0300000000002</v>
      </c>
      <c r="W93" s="44">
        <v>2148.3000000000002</v>
      </c>
      <c r="X93" s="44">
        <v>2074.0100000000002</v>
      </c>
      <c r="Y93" s="44">
        <v>2033.3</v>
      </c>
      <c r="Z93" s="44">
        <v>1824.78</v>
      </c>
      <c r="AA93" s="44">
        <v>1598.9</v>
      </c>
    </row>
    <row r="94" spans="1:27" ht="12.75" hidden="1" customHeight="1" outlineLevel="1" x14ac:dyDescent="0.2">
      <c r="A94" s="99" t="s">
        <v>2501</v>
      </c>
      <c r="B94" s="63" t="s">
        <v>90</v>
      </c>
      <c r="C94" s="43" t="s">
        <v>79</v>
      </c>
      <c r="D94" s="44">
        <f t="shared" ref="D94:AA94" si="52">$D$9</f>
        <v>66.180000000000007</v>
      </c>
      <c r="E94" s="44">
        <f t="shared" si="52"/>
        <v>66.180000000000007</v>
      </c>
      <c r="F94" s="44">
        <f t="shared" si="52"/>
        <v>66.180000000000007</v>
      </c>
      <c r="G94" s="44">
        <f t="shared" si="52"/>
        <v>66.180000000000007</v>
      </c>
      <c r="H94" s="44">
        <f t="shared" si="52"/>
        <v>66.180000000000007</v>
      </c>
      <c r="I94" s="44">
        <f t="shared" si="52"/>
        <v>66.180000000000007</v>
      </c>
      <c r="J94" s="44">
        <f t="shared" si="52"/>
        <v>66.180000000000007</v>
      </c>
      <c r="K94" s="44">
        <f t="shared" si="52"/>
        <v>66.180000000000007</v>
      </c>
      <c r="L94" s="44">
        <f t="shared" si="52"/>
        <v>66.180000000000007</v>
      </c>
      <c r="M94" s="44">
        <f t="shared" si="52"/>
        <v>66.180000000000007</v>
      </c>
      <c r="N94" s="44">
        <f t="shared" si="52"/>
        <v>66.180000000000007</v>
      </c>
      <c r="O94" s="44">
        <f t="shared" si="52"/>
        <v>66.180000000000007</v>
      </c>
      <c r="P94" s="44">
        <f t="shared" si="52"/>
        <v>66.180000000000007</v>
      </c>
      <c r="Q94" s="44">
        <f t="shared" si="52"/>
        <v>66.180000000000007</v>
      </c>
      <c r="R94" s="44">
        <f t="shared" si="52"/>
        <v>66.180000000000007</v>
      </c>
      <c r="S94" s="44">
        <f t="shared" si="52"/>
        <v>66.180000000000007</v>
      </c>
      <c r="T94" s="44">
        <f t="shared" si="52"/>
        <v>66.180000000000007</v>
      </c>
      <c r="U94" s="44">
        <f t="shared" si="52"/>
        <v>66.180000000000007</v>
      </c>
      <c r="V94" s="44">
        <f t="shared" si="52"/>
        <v>66.180000000000007</v>
      </c>
      <c r="W94" s="44">
        <f t="shared" si="52"/>
        <v>66.180000000000007</v>
      </c>
      <c r="X94" s="44">
        <f t="shared" si="52"/>
        <v>66.180000000000007</v>
      </c>
      <c r="Y94" s="44">
        <f t="shared" si="52"/>
        <v>66.180000000000007</v>
      </c>
      <c r="Z94" s="44">
        <f t="shared" si="52"/>
        <v>66.180000000000007</v>
      </c>
      <c r="AA94" s="44">
        <f t="shared" si="52"/>
        <v>66.180000000000007</v>
      </c>
    </row>
    <row r="95" spans="1:27" ht="12.75" hidden="1" customHeight="1" outlineLevel="1" x14ac:dyDescent="0.2">
      <c r="A95" s="99" t="s">
        <v>2502</v>
      </c>
      <c r="B95" s="63" t="s">
        <v>83</v>
      </c>
      <c r="C95" s="43" t="s">
        <v>79</v>
      </c>
      <c r="D95" s="44">
        <v>3.92</v>
      </c>
      <c r="E95" s="44">
        <v>3.92</v>
      </c>
      <c r="F95" s="44">
        <v>3.92</v>
      </c>
      <c r="G95" s="44">
        <v>3.92</v>
      </c>
      <c r="H95" s="44">
        <v>3.92</v>
      </c>
      <c r="I95" s="44">
        <v>3.92</v>
      </c>
      <c r="J95" s="44">
        <v>3.92</v>
      </c>
      <c r="K95" s="44">
        <v>3.92</v>
      </c>
      <c r="L95" s="44">
        <v>3.92</v>
      </c>
      <c r="M95" s="44">
        <v>3.92</v>
      </c>
      <c r="N95" s="44">
        <v>3.92</v>
      </c>
      <c r="O95" s="44">
        <v>3.92</v>
      </c>
      <c r="P95" s="44">
        <v>3.92</v>
      </c>
      <c r="Q95" s="44">
        <v>3.92</v>
      </c>
      <c r="R95" s="44">
        <v>3.92</v>
      </c>
      <c r="S95" s="44">
        <v>3.92</v>
      </c>
      <c r="T95" s="44">
        <v>3.92</v>
      </c>
      <c r="U95" s="44">
        <v>3.92</v>
      </c>
      <c r="V95" s="44">
        <v>3.92</v>
      </c>
      <c r="W95" s="44">
        <v>3.92</v>
      </c>
      <c r="X95" s="44">
        <v>3.92</v>
      </c>
      <c r="Y95" s="44">
        <v>3.92</v>
      </c>
      <c r="Z95" s="44">
        <v>3.92</v>
      </c>
      <c r="AA95" s="44">
        <v>3.92</v>
      </c>
    </row>
    <row r="96" spans="1:27" ht="12.75" hidden="1" customHeight="1" outlineLevel="1" x14ac:dyDescent="0.2">
      <c r="A96" s="99" t="s">
        <v>2503</v>
      </c>
      <c r="B96" s="63" t="s">
        <v>81</v>
      </c>
      <c r="C96" s="43" t="s">
        <v>79</v>
      </c>
      <c r="D96" s="44">
        <f>$D$11</f>
        <v>216.36</v>
      </c>
      <c r="E96" s="44">
        <f t="shared" ref="E96:AA96" si="53">$D$11</f>
        <v>216.36</v>
      </c>
      <c r="F96" s="44">
        <f t="shared" si="53"/>
        <v>216.36</v>
      </c>
      <c r="G96" s="44">
        <f t="shared" si="53"/>
        <v>216.36</v>
      </c>
      <c r="H96" s="44">
        <f t="shared" si="53"/>
        <v>216.36</v>
      </c>
      <c r="I96" s="44">
        <f t="shared" si="53"/>
        <v>216.36</v>
      </c>
      <c r="J96" s="44">
        <f t="shared" si="53"/>
        <v>216.36</v>
      </c>
      <c r="K96" s="44">
        <f t="shared" si="53"/>
        <v>216.36</v>
      </c>
      <c r="L96" s="44">
        <f t="shared" si="53"/>
        <v>216.36</v>
      </c>
      <c r="M96" s="44">
        <f t="shared" si="53"/>
        <v>216.36</v>
      </c>
      <c r="N96" s="44">
        <f t="shared" si="53"/>
        <v>216.36</v>
      </c>
      <c r="O96" s="44">
        <f t="shared" si="53"/>
        <v>216.36</v>
      </c>
      <c r="P96" s="44">
        <f t="shared" si="53"/>
        <v>216.36</v>
      </c>
      <c r="Q96" s="44">
        <f t="shared" si="53"/>
        <v>216.36</v>
      </c>
      <c r="R96" s="44">
        <f t="shared" si="53"/>
        <v>216.36</v>
      </c>
      <c r="S96" s="44">
        <f t="shared" si="53"/>
        <v>216.36</v>
      </c>
      <c r="T96" s="44">
        <f t="shared" si="53"/>
        <v>216.36</v>
      </c>
      <c r="U96" s="44">
        <f t="shared" si="53"/>
        <v>216.36</v>
      </c>
      <c r="V96" s="44">
        <f t="shared" si="53"/>
        <v>216.36</v>
      </c>
      <c r="W96" s="44">
        <f t="shared" si="53"/>
        <v>216.36</v>
      </c>
      <c r="X96" s="44">
        <f t="shared" si="53"/>
        <v>216.36</v>
      </c>
      <c r="Y96" s="44">
        <f t="shared" si="53"/>
        <v>216.36</v>
      </c>
      <c r="Z96" s="44">
        <f t="shared" si="53"/>
        <v>216.36</v>
      </c>
      <c r="AA96" s="44">
        <f t="shared" si="53"/>
        <v>216.36</v>
      </c>
    </row>
    <row r="97" spans="1:27" ht="12.75" customHeight="1" collapsed="1" x14ac:dyDescent="0.2">
      <c r="A97" s="98" t="s">
        <v>2504</v>
      </c>
      <c r="B97" s="28" t="str">
        <f>"19"&amp;"."&amp;$B$801&amp;"."&amp;$B$802</f>
        <v>19.08.2023</v>
      </c>
      <c r="C97" s="90" t="s">
        <v>76</v>
      </c>
      <c r="D97" s="91">
        <f>ROUND(((D98+D99+D101+D100)/1000),5)</f>
        <v>1.68971</v>
      </c>
      <c r="E97" s="91">
        <f>ROUND(((E98+E99+E101+E100)/1000),5)</f>
        <v>1.51403</v>
      </c>
      <c r="F97" s="91">
        <f>ROUND(((F98+F99+F101+F100)/1000),5)</f>
        <v>1.3891500000000001</v>
      </c>
      <c r="G97" s="91">
        <f t="shared" ref="G97:AA97" si="54">ROUND(((G98+G99+G101+G100)/1000),5)</f>
        <v>1.2631600000000001</v>
      </c>
      <c r="H97" s="91">
        <f t="shared" si="54"/>
        <v>1.2164699999999999</v>
      </c>
      <c r="I97" s="91">
        <f t="shared" si="54"/>
        <v>1.1955</v>
      </c>
      <c r="J97" s="91">
        <f t="shared" si="54"/>
        <v>1.21461</v>
      </c>
      <c r="K97" s="91">
        <f t="shared" si="54"/>
        <v>1.59405</v>
      </c>
      <c r="L97" s="91">
        <f t="shared" si="54"/>
        <v>1.94421</v>
      </c>
      <c r="M97" s="91">
        <f t="shared" si="54"/>
        <v>2.1617500000000001</v>
      </c>
      <c r="N97" s="91">
        <f t="shared" si="54"/>
        <v>2.3100100000000001</v>
      </c>
      <c r="O97" s="91">
        <f t="shared" si="54"/>
        <v>2.32599</v>
      </c>
      <c r="P97" s="91">
        <f t="shared" si="54"/>
        <v>2.3261799999999999</v>
      </c>
      <c r="Q97" s="91">
        <f t="shared" si="54"/>
        <v>2.3262999999999998</v>
      </c>
      <c r="R97" s="91">
        <f t="shared" si="54"/>
        <v>2.3315100000000002</v>
      </c>
      <c r="S97" s="91">
        <f t="shared" si="54"/>
        <v>2.3271899999999999</v>
      </c>
      <c r="T97" s="91">
        <f t="shared" si="54"/>
        <v>2.2553299999999998</v>
      </c>
      <c r="U97" s="91">
        <f t="shared" si="54"/>
        <v>2.2313100000000001</v>
      </c>
      <c r="V97" s="91">
        <f t="shared" si="54"/>
        <v>2.2071200000000002</v>
      </c>
      <c r="W97" s="91">
        <f t="shared" si="54"/>
        <v>2.1669200000000002</v>
      </c>
      <c r="X97" s="91">
        <f t="shared" si="54"/>
        <v>2.17144</v>
      </c>
      <c r="Y97" s="91">
        <f t="shared" si="54"/>
        <v>2.1808800000000002</v>
      </c>
      <c r="Z97" s="91">
        <f t="shared" si="54"/>
        <v>1.9998800000000001</v>
      </c>
      <c r="AA97" s="91">
        <f t="shared" si="54"/>
        <v>1.8407</v>
      </c>
    </row>
    <row r="98" spans="1:27" ht="12.75" hidden="1" customHeight="1" outlineLevel="1" x14ac:dyDescent="0.2">
      <c r="A98" s="99" t="s">
        <v>2505</v>
      </c>
      <c r="B98" s="63" t="s">
        <v>238</v>
      </c>
      <c r="C98" s="43" t="s">
        <v>79</v>
      </c>
      <c r="D98" s="44">
        <v>1403.25</v>
      </c>
      <c r="E98" s="44">
        <v>1227.57</v>
      </c>
      <c r="F98" s="44">
        <v>1102.69</v>
      </c>
      <c r="G98" s="44">
        <v>976.7</v>
      </c>
      <c r="H98" s="44">
        <v>930.01</v>
      </c>
      <c r="I98" s="44">
        <v>909.04</v>
      </c>
      <c r="J98" s="44">
        <v>928.15</v>
      </c>
      <c r="K98" s="44">
        <v>1307.5899999999999</v>
      </c>
      <c r="L98" s="44">
        <v>1657.75</v>
      </c>
      <c r="M98" s="44">
        <v>1875.29</v>
      </c>
      <c r="N98" s="44">
        <v>2023.55</v>
      </c>
      <c r="O98" s="44">
        <v>2039.53</v>
      </c>
      <c r="P98" s="44">
        <v>2039.72</v>
      </c>
      <c r="Q98" s="44">
        <v>2039.84</v>
      </c>
      <c r="R98" s="44">
        <v>2045.05</v>
      </c>
      <c r="S98" s="44">
        <v>2040.73</v>
      </c>
      <c r="T98" s="44">
        <v>1968.87</v>
      </c>
      <c r="U98" s="44">
        <v>1944.85</v>
      </c>
      <c r="V98" s="44">
        <v>1920.66</v>
      </c>
      <c r="W98" s="44">
        <v>1880.46</v>
      </c>
      <c r="X98" s="44">
        <v>1884.98</v>
      </c>
      <c r="Y98" s="44">
        <v>1894.42</v>
      </c>
      <c r="Z98" s="44">
        <v>1713.42</v>
      </c>
      <c r="AA98" s="44">
        <v>1554.24</v>
      </c>
    </row>
    <row r="99" spans="1:27" ht="12.75" hidden="1" customHeight="1" outlineLevel="1" x14ac:dyDescent="0.2">
      <c r="A99" s="99" t="s">
        <v>2506</v>
      </c>
      <c r="B99" s="63" t="s">
        <v>90</v>
      </c>
      <c r="C99" s="43" t="s">
        <v>79</v>
      </c>
      <c r="D99" s="44">
        <f t="shared" ref="D99:AA99" si="55">$D$9</f>
        <v>66.180000000000007</v>
      </c>
      <c r="E99" s="44">
        <f t="shared" si="55"/>
        <v>66.180000000000007</v>
      </c>
      <c r="F99" s="44">
        <f t="shared" si="55"/>
        <v>66.180000000000007</v>
      </c>
      <c r="G99" s="44">
        <f t="shared" si="55"/>
        <v>66.180000000000007</v>
      </c>
      <c r="H99" s="44">
        <f t="shared" si="55"/>
        <v>66.180000000000007</v>
      </c>
      <c r="I99" s="44">
        <f t="shared" si="55"/>
        <v>66.180000000000007</v>
      </c>
      <c r="J99" s="44">
        <f t="shared" si="55"/>
        <v>66.180000000000007</v>
      </c>
      <c r="K99" s="44">
        <f t="shared" si="55"/>
        <v>66.180000000000007</v>
      </c>
      <c r="L99" s="44">
        <f t="shared" si="55"/>
        <v>66.180000000000007</v>
      </c>
      <c r="M99" s="44">
        <f t="shared" si="55"/>
        <v>66.180000000000007</v>
      </c>
      <c r="N99" s="44">
        <f t="shared" si="55"/>
        <v>66.180000000000007</v>
      </c>
      <c r="O99" s="44">
        <f t="shared" si="55"/>
        <v>66.180000000000007</v>
      </c>
      <c r="P99" s="44">
        <f t="shared" si="55"/>
        <v>66.180000000000007</v>
      </c>
      <c r="Q99" s="44">
        <f t="shared" si="55"/>
        <v>66.180000000000007</v>
      </c>
      <c r="R99" s="44">
        <f t="shared" si="55"/>
        <v>66.180000000000007</v>
      </c>
      <c r="S99" s="44">
        <f t="shared" si="55"/>
        <v>66.180000000000007</v>
      </c>
      <c r="T99" s="44">
        <f t="shared" si="55"/>
        <v>66.180000000000007</v>
      </c>
      <c r="U99" s="44">
        <f t="shared" si="55"/>
        <v>66.180000000000007</v>
      </c>
      <c r="V99" s="44">
        <f t="shared" si="55"/>
        <v>66.180000000000007</v>
      </c>
      <c r="W99" s="44">
        <f t="shared" si="55"/>
        <v>66.180000000000007</v>
      </c>
      <c r="X99" s="44">
        <f t="shared" si="55"/>
        <v>66.180000000000007</v>
      </c>
      <c r="Y99" s="44">
        <f t="shared" si="55"/>
        <v>66.180000000000007</v>
      </c>
      <c r="Z99" s="44">
        <f t="shared" si="55"/>
        <v>66.180000000000007</v>
      </c>
      <c r="AA99" s="44">
        <f t="shared" si="55"/>
        <v>66.180000000000007</v>
      </c>
    </row>
    <row r="100" spans="1:27" ht="12.75" hidden="1" customHeight="1" outlineLevel="1" x14ac:dyDescent="0.2">
      <c r="A100" s="99" t="s">
        <v>2507</v>
      </c>
      <c r="B100" s="63" t="s">
        <v>83</v>
      </c>
      <c r="C100" s="43" t="s">
        <v>79</v>
      </c>
      <c r="D100" s="44">
        <v>3.92</v>
      </c>
      <c r="E100" s="44">
        <v>3.92</v>
      </c>
      <c r="F100" s="44">
        <v>3.92</v>
      </c>
      <c r="G100" s="44">
        <v>3.92</v>
      </c>
      <c r="H100" s="44">
        <v>3.92</v>
      </c>
      <c r="I100" s="44">
        <v>3.92</v>
      </c>
      <c r="J100" s="44">
        <v>3.92</v>
      </c>
      <c r="K100" s="44">
        <v>3.92</v>
      </c>
      <c r="L100" s="44">
        <v>3.92</v>
      </c>
      <c r="M100" s="44">
        <v>3.92</v>
      </c>
      <c r="N100" s="44">
        <v>3.92</v>
      </c>
      <c r="O100" s="44">
        <v>3.92</v>
      </c>
      <c r="P100" s="44">
        <v>3.92</v>
      </c>
      <c r="Q100" s="44">
        <v>3.92</v>
      </c>
      <c r="R100" s="44">
        <v>3.92</v>
      </c>
      <c r="S100" s="44">
        <v>3.92</v>
      </c>
      <c r="T100" s="44">
        <v>3.92</v>
      </c>
      <c r="U100" s="44">
        <v>3.92</v>
      </c>
      <c r="V100" s="44">
        <v>3.92</v>
      </c>
      <c r="W100" s="44">
        <v>3.92</v>
      </c>
      <c r="X100" s="44">
        <v>3.92</v>
      </c>
      <c r="Y100" s="44">
        <v>3.92</v>
      </c>
      <c r="Z100" s="44">
        <v>3.92</v>
      </c>
      <c r="AA100" s="44">
        <v>3.92</v>
      </c>
    </row>
    <row r="101" spans="1:27" ht="12.75" hidden="1" customHeight="1" outlineLevel="1" x14ac:dyDescent="0.2">
      <c r="A101" s="99" t="s">
        <v>2508</v>
      </c>
      <c r="B101" s="63" t="s">
        <v>81</v>
      </c>
      <c r="C101" s="43" t="s">
        <v>79</v>
      </c>
      <c r="D101" s="44">
        <f>$D$11</f>
        <v>216.36</v>
      </c>
      <c r="E101" s="44">
        <f t="shared" ref="E101:AA101" si="56">$D$11</f>
        <v>216.36</v>
      </c>
      <c r="F101" s="44">
        <f t="shared" si="56"/>
        <v>216.36</v>
      </c>
      <c r="G101" s="44">
        <f t="shared" si="56"/>
        <v>216.36</v>
      </c>
      <c r="H101" s="44">
        <f t="shared" si="56"/>
        <v>216.36</v>
      </c>
      <c r="I101" s="44">
        <f t="shared" si="56"/>
        <v>216.36</v>
      </c>
      <c r="J101" s="44">
        <f t="shared" si="56"/>
        <v>216.36</v>
      </c>
      <c r="K101" s="44">
        <f t="shared" si="56"/>
        <v>216.36</v>
      </c>
      <c r="L101" s="44">
        <f t="shared" si="56"/>
        <v>216.36</v>
      </c>
      <c r="M101" s="44">
        <f t="shared" si="56"/>
        <v>216.36</v>
      </c>
      <c r="N101" s="44">
        <f t="shared" si="56"/>
        <v>216.36</v>
      </c>
      <c r="O101" s="44">
        <f t="shared" si="56"/>
        <v>216.36</v>
      </c>
      <c r="P101" s="44">
        <f t="shared" si="56"/>
        <v>216.36</v>
      </c>
      <c r="Q101" s="44">
        <f t="shared" si="56"/>
        <v>216.36</v>
      </c>
      <c r="R101" s="44">
        <f t="shared" si="56"/>
        <v>216.36</v>
      </c>
      <c r="S101" s="44">
        <f t="shared" si="56"/>
        <v>216.36</v>
      </c>
      <c r="T101" s="44">
        <f t="shared" si="56"/>
        <v>216.36</v>
      </c>
      <c r="U101" s="44">
        <f t="shared" si="56"/>
        <v>216.36</v>
      </c>
      <c r="V101" s="44">
        <f t="shared" si="56"/>
        <v>216.36</v>
      </c>
      <c r="W101" s="44">
        <f t="shared" si="56"/>
        <v>216.36</v>
      </c>
      <c r="X101" s="44">
        <f t="shared" si="56"/>
        <v>216.36</v>
      </c>
      <c r="Y101" s="44">
        <f t="shared" si="56"/>
        <v>216.36</v>
      </c>
      <c r="Z101" s="44">
        <f t="shared" si="56"/>
        <v>216.36</v>
      </c>
      <c r="AA101" s="44">
        <f t="shared" si="56"/>
        <v>216.36</v>
      </c>
    </row>
    <row r="102" spans="1:27" ht="12.75" customHeight="1" collapsed="1" x14ac:dyDescent="0.2">
      <c r="A102" s="98" t="s">
        <v>2509</v>
      </c>
      <c r="B102" s="28" t="str">
        <f>"20"&amp;"."&amp;$B$801&amp;"."&amp;$B$802</f>
        <v>20.08.2023</v>
      </c>
      <c r="C102" s="90" t="s">
        <v>76</v>
      </c>
      <c r="D102" s="91">
        <f>ROUND(((D103+D104+D106+D105)/1000),5)</f>
        <v>1.57891</v>
      </c>
      <c r="E102" s="91">
        <f>ROUND(((E103+E104+E106+E105)/1000),5)</f>
        <v>1.3750199999999999</v>
      </c>
      <c r="F102" s="91">
        <f>ROUND(((F103+F104+F106+F105)/1000),5)</f>
        <v>1.24769</v>
      </c>
      <c r="G102" s="91">
        <f t="shared" ref="G102:AA102" si="57">ROUND(((G103+G104+G106+G105)/1000),5)</f>
        <v>1.1555899999999999</v>
      </c>
      <c r="H102" s="91">
        <f t="shared" si="57"/>
        <v>1.0872200000000001</v>
      </c>
      <c r="I102" s="91">
        <f t="shared" si="57"/>
        <v>1.04569</v>
      </c>
      <c r="J102" s="91">
        <f t="shared" si="57"/>
        <v>1.0698700000000001</v>
      </c>
      <c r="K102" s="91">
        <f t="shared" si="57"/>
        <v>1.33301</v>
      </c>
      <c r="L102" s="91">
        <f t="shared" si="57"/>
        <v>1.87049</v>
      </c>
      <c r="M102" s="91">
        <f t="shared" si="57"/>
        <v>2.0012599999999998</v>
      </c>
      <c r="N102" s="91">
        <f t="shared" si="57"/>
        <v>2.2011699999999998</v>
      </c>
      <c r="O102" s="91">
        <f t="shared" si="57"/>
        <v>2.2386200000000001</v>
      </c>
      <c r="P102" s="91">
        <f t="shared" si="57"/>
        <v>2.2945899999999999</v>
      </c>
      <c r="Q102" s="91">
        <f t="shared" si="57"/>
        <v>2.2988200000000001</v>
      </c>
      <c r="R102" s="91">
        <f t="shared" si="57"/>
        <v>2.3072300000000001</v>
      </c>
      <c r="S102" s="91">
        <f t="shared" si="57"/>
        <v>2.3073700000000001</v>
      </c>
      <c r="T102" s="91">
        <f t="shared" si="57"/>
        <v>2.2746499999999998</v>
      </c>
      <c r="U102" s="91">
        <f t="shared" si="57"/>
        <v>2.1346599999999998</v>
      </c>
      <c r="V102" s="91">
        <f t="shared" si="57"/>
        <v>2.1164900000000002</v>
      </c>
      <c r="W102" s="91">
        <f t="shared" si="57"/>
        <v>2.1356700000000002</v>
      </c>
      <c r="X102" s="91">
        <f t="shared" si="57"/>
        <v>2.1294599999999999</v>
      </c>
      <c r="Y102" s="91">
        <f t="shared" si="57"/>
        <v>2.1002800000000001</v>
      </c>
      <c r="Z102" s="91">
        <f t="shared" si="57"/>
        <v>2.0083700000000002</v>
      </c>
      <c r="AA102" s="91">
        <f t="shared" si="57"/>
        <v>1.8532299999999999</v>
      </c>
    </row>
    <row r="103" spans="1:27" ht="12.75" hidden="1" customHeight="1" outlineLevel="1" x14ac:dyDescent="0.2">
      <c r="A103" s="99" t="s">
        <v>2510</v>
      </c>
      <c r="B103" s="63" t="s">
        <v>238</v>
      </c>
      <c r="C103" s="43" t="s">
        <v>79</v>
      </c>
      <c r="D103" s="44">
        <v>1292.45</v>
      </c>
      <c r="E103" s="44">
        <v>1088.56</v>
      </c>
      <c r="F103" s="44">
        <v>961.23</v>
      </c>
      <c r="G103" s="44">
        <v>869.13</v>
      </c>
      <c r="H103" s="44">
        <v>800.76</v>
      </c>
      <c r="I103" s="44">
        <v>759.23</v>
      </c>
      <c r="J103" s="44">
        <v>783.41</v>
      </c>
      <c r="K103" s="44">
        <v>1046.55</v>
      </c>
      <c r="L103" s="44">
        <v>1584.03</v>
      </c>
      <c r="M103" s="44">
        <v>1714.8</v>
      </c>
      <c r="N103" s="44">
        <v>1914.71</v>
      </c>
      <c r="O103" s="44">
        <v>1952.16</v>
      </c>
      <c r="P103" s="44">
        <v>2008.13</v>
      </c>
      <c r="Q103" s="44">
        <v>2012.36</v>
      </c>
      <c r="R103" s="44">
        <v>2020.77</v>
      </c>
      <c r="S103" s="44">
        <v>2020.91</v>
      </c>
      <c r="T103" s="44">
        <v>1988.19</v>
      </c>
      <c r="U103" s="44">
        <v>1848.2</v>
      </c>
      <c r="V103" s="44">
        <v>1830.03</v>
      </c>
      <c r="W103" s="44">
        <v>1849.21</v>
      </c>
      <c r="X103" s="44">
        <v>1843</v>
      </c>
      <c r="Y103" s="44">
        <v>1813.82</v>
      </c>
      <c r="Z103" s="44">
        <v>1721.91</v>
      </c>
      <c r="AA103" s="44">
        <v>1566.77</v>
      </c>
    </row>
    <row r="104" spans="1:27" ht="12.75" hidden="1" customHeight="1" outlineLevel="1" x14ac:dyDescent="0.2">
      <c r="A104" s="99" t="s">
        <v>2511</v>
      </c>
      <c r="B104" s="63" t="s">
        <v>90</v>
      </c>
      <c r="C104" s="43" t="s">
        <v>79</v>
      </c>
      <c r="D104" s="44">
        <f t="shared" ref="D104:AA104" si="58">$D$9</f>
        <v>66.180000000000007</v>
      </c>
      <c r="E104" s="44">
        <f t="shared" si="58"/>
        <v>66.180000000000007</v>
      </c>
      <c r="F104" s="44">
        <f t="shared" si="58"/>
        <v>66.180000000000007</v>
      </c>
      <c r="G104" s="44">
        <f t="shared" si="58"/>
        <v>66.180000000000007</v>
      </c>
      <c r="H104" s="44">
        <f t="shared" si="58"/>
        <v>66.180000000000007</v>
      </c>
      <c r="I104" s="44">
        <f t="shared" si="58"/>
        <v>66.180000000000007</v>
      </c>
      <c r="J104" s="44">
        <f t="shared" si="58"/>
        <v>66.180000000000007</v>
      </c>
      <c r="K104" s="44">
        <f t="shared" si="58"/>
        <v>66.180000000000007</v>
      </c>
      <c r="L104" s="44">
        <f t="shared" si="58"/>
        <v>66.180000000000007</v>
      </c>
      <c r="M104" s="44">
        <f t="shared" si="58"/>
        <v>66.180000000000007</v>
      </c>
      <c r="N104" s="44">
        <f t="shared" si="58"/>
        <v>66.180000000000007</v>
      </c>
      <c r="O104" s="44">
        <f t="shared" si="58"/>
        <v>66.180000000000007</v>
      </c>
      <c r="P104" s="44">
        <f t="shared" si="58"/>
        <v>66.180000000000007</v>
      </c>
      <c r="Q104" s="44">
        <f t="shared" si="58"/>
        <v>66.180000000000007</v>
      </c>
      <c r="R104" s="44">
        <f t="shared" si="58"/>
        <v>66.180000000000007</v>
      </c>
      <c r="S104" s="44">
        <f t="shared" si="58"/>
        <v>66.180000000000007</v>
      </c>
      <c r="T104" s="44">
        <f t="shared" si="58"/>
        <v>66.180000000000007</v>
      </c>
      <c r="U104" s="44">
        <f t="shared" si="58"/>
        <v>66.180000000000007</v>
      </c>
      <c r="V104" s="44">
        <f t="shared" si="58"/>
        <v>66.180000000000007</v>
      </c>
      <c r="W104" s="44">
        <f t="shared" si="58"/>
        <v>66.180000000000007</v>
      </c>
      <c r="X104" s="44">
        <f t="shared" si="58"/>
        <v>66.180000000000007</v>
      </c>
      <c r="Y104" s="44">
        <f t="shared" si="58"/>
        <v>66.180000000000007</v>
      </c>
      <c r="Z104" s="44">
        <f t="shared" si="58"/>
        <v>66.180000000000007</v>
      </c>
      <c r="AA104" s="44">
        <f t="shared" si="58"/>
        <v>66.180000000000007</v>
      </c>
    </row>
    <row r="105" spans="1:27" ht="12.75" hidden="1" customHeight="1" outlineLevel="1" x14ac:dyDescent="0.2">
      <c r="A105" s="99" t="s">
        <v>2512</v>
      </c>
      <c r="B105" s="63" t="s">
        <v>83</v>
      </c>
      <c r="C105" s="43" t="s">
        <v>79</v>
      </c>
      <c r="D105" s="44">
        <v>3.92</v>
      </c>
      <c r="E105" s="44">
        <v>3.92</v>
      </c>
      <c r="F105" s="44">
        <v>3.92</v>
      </c>
      <c r="G105" s="44">
        <v>3.92</v>
      </c>
      <c r="H105" s="44">
        <v>3.92</v>
      </c>
      <c r="I105" s="44">
        <v>3.92</v>
      </c>
      <c r="J105" s="44">
        <v>3.92</v>
      </c>
      <c r="K105" s="44">
        <v>3.92</v>
      </c>
      <c r="L105" s="44">
        <v>3.92</v>
      </c>
      <c r="M105" s="44">
        <v>3.92</v>
      </c>
      <c r="N105" s="44">
        <v>3.92</v>
      </c>
      <c r="O105" s="44">
        <v>3.92</v>
      </c>
      <c r="P105" s="44">
        <v>3.92</v>
      </c>
      <c r="Q105" s="44">
        <v>3.92</v>
      </c>
      <c r="R105" s="44">
        <v>3.92</v>
      </c>
      <c r="S105" s="44">
        <v>3.92</v>
      </c>
      <c r="T105" s="44">
        <v>3.92</v>
      </c>
      <c r="U105" s="44">
        <v>3.92</v>
      </c>
      <c r="V105" s="44">
        <v>3.92</v>
      </c>
      <c r="W105" s="44">
        <v>3.92</v>
      </c>
      <c r="X105" s="44">
        <v>3.92</v>
      </c>
      <c r="Y105" s="44">
        <v>3.92</v>
      </c>
      <c r="Z105" s="44">
        <v>3.92</v>
      </c>
      <c r="AA105" s="44">
        <v>3.92</v>
      </c>
    </row>
    <row r="106" spans="1:27" ht="12.75" hidden="1" customHeight="1" outlineLevel="1" x14ac:dyDescent="0.2">
      <c r="A106" s="99" t="s">
        <v>2513</v>
      </c>
      <c r="B106" s="63" t="s">
        <v>81</v>
      </c>
      <c r="C106" s="43" t="s">
        <v>79</v>
      </c>
      <c r="D106" s="44">
        <f>$D$11</f>
        <v>216.36</v>
      </c>
      <c r="E106" s="44">
        <f t="shared" ref="E106:AA106" si="59">$D$11</f>
        <v>216.36</v>
      </c>
      <c r="F106" s="44">
        <f t="shared" si="59"/>
        <v>216.36</v>
      </c>
      <c r="G106" s="44">
        <f t="shared" si="59"/>
        <v>216.36</v>
      </c>
      <c r="H106" s="44">
        <f t="shared" si="59"/>
        <v>216.36</v>
      </c>
      <c r="I106" s="44">
        <f t="shared" si="59"/>
        <v>216.36</v>
      </c>
      <c r="J106" s="44">
        <f t="shared" si="59"/>
        <v>216.36</v>
      </c>
      <c r="K106" s="44">
        <f t="shared" si="59"/>
        <v>216.36</v>
      </c>
      <c r="L106" s="44">
        <f t="shared" si="59"/>
        <v>216.36</v>
      </c>
      <c r="M106" s="44">
        <f t="shared" si="59"/>
        <v>216.36</v>
      </c>
      <c r="N106" s="44">
        <f t="shared" si="59"/>
        <v>216.36</v>
      </c>
      <c r="O106" s="44">
        <f t="shared" si="59"/>
        <v>216.36</v>
      </c>
      <c r="P106" s="44">
        <f t="shared" si="59"/>
        <v>216.36</v>
      </c>
      <c r="Q106" s="44">
        <f t="shared" si="59"/>
        <v>216.36</v>
      </c>
      <c r="R106" s="44">
        <f t="shared" si="59"/>
        <v>216.36</v>
      </c>
      <c r="S106" s="44">
        <f t="shared" si="59"/>
        <v>216.36</v>
      </c>
      <c r="T106" s="44">
        <f t="shared" si="59"/>
        <v>216.36</v>
      </c>
      <c r="U106" s="44">
        <f t="shared" si="59"/>
        <v>216.36</v>
      </c>
      <c r="V106" s="44">
        <f t="shared" si="59"/>
        <v>216.36</v>
      </c>
      <c r="W106" s="44">
        <f t="shared" si="59"/>
        <v>216.36</v>
      </c>
      <c r="X106" s="44">
        <f t="shared" si="59"/>
        <v>216.36</v>
      </c>
      <c r="Y106" s="44">
        <f t="shared" si="59"/>
        <v>216.36</v>
      </c>
      <c r="Z106" s="44">
        <f t="shared" si="59"/>
        <v>216.36</v>
      </c>
      <c r="AA106" s="44">
        <f t="shared" si="59"/>
        <v>216.36</v>
      </c>
    </row>
    <row r="107" spans="1:27" ht="12.75" customHeight="1" collapsed="1" x14ac:dyDescent="0.2">
      <c r="A107" s="98" t="s">
        <v>2514</v>
      </c>
      <c r="B107" s="28" t="str">
        <f>"21"&amp;"."&amp;$B$801&amp;"."&amp;$B$802</f>
        <v>21.08.2023</v>
      </c>
      <c r="C107" s="90" t="s">
        <v>76</v>
      </c>
      <c r="D107" s="91">
        <f>ROUND(((D108+D109+D111+D110)/1000),5)</f>
        <v>1.60473</v>
      </c>
      <c r="E107" s="91">
        <f>ROUND(((E108+E109+E111+E110)/1000),5)</f>
        <v>1.46753</v>
      </c>
      <c r="F107" s="91">
        <f>ROUND(((F108+F109+F111+F110)/1000),5)</f>
        <v>1.36456</v>
      </c>
      <c r="G107" s="91">
        <f t="shared" ref="G107:AA107" si="60">ROUND(((G108+G109+G111+G110)/1000),5)</f>
        <v>1.30383</v>
      </c>
      <c r="H107" s="91">
        <f t="shared" si="60"/>
        <v>1.2689900000000001</v>
      </c>
      <c r="I107" s="91">
        <f t="shared" si="60"/>
        <v>1.33738</v>
      </c>
      <c r="J107" s="91">
        <f t="shared" si="60"/>
        <v>1.54373</v>
      </c>
      <c r="K107" s="91">
        <f t="shared" si="60"/>
        <v>1.8686199999999999</v>
      </c>
      <c r="L107" s="91">
        <f t="shared" si="60"/>
        <v>2.2627999999999999</v>
      </c>
      <c r="M107" s="91">
        <f t="shared" si="60"/>
        <v>2.3370899999999999</v>
      </c>
      <c r="N107" s="91">
        <f t="shared" si="60"/>
        <v>2.3519600000000001</v>
      </c>
      <c r="O107" s="91">
        <f t="shared" si="60"/>
        <v>2.3850600000000002</v>
      </c>
      <c r="P107" s="91">
        <f t="shared" si="60"/>
        <v>2.3661699999999999</v>
      </c>
      <c r="Q107" s="91">
        <f t="shared" si="60"/>
        <v>2.4192200000000001</v>
      </c>
      <c r="R107" s="91">
        <f t="shared" si="60"/>
        <v>2.4410500000000002</v>
      </c>
      <c r="S107" s="91">
        <f t="shared" si="60"/>
        <v>2.4588000000000001</v>
      </c>
      <c r="T107" s="91">
        <f t="shared" si="60"/>
        <v>2.5461499999999999</v>
      </c>
      <c r="U107" s="91">
        <f t="shared" si="60"/>
        <v>2.4449900000000002</v>
      </c>
      <c r="V107" s="91">
        <f t="shared" si="60"/>
        <v>2.3518300000000001</v>
      </c>
      <c r="W107" s="91">
        <f t="shared" si="60"/>
        <v>2.3365</v>
      </c>
      <c r="X107" s="91">
        <f t="shared" si="60"/>
        <v>2.3357800000000002</v>
      </c>
      <c r="Y107" s="91">
        <f t="shared" si="60"/>
        <v>2.3016800000000002</v>
      </c>
      <c r="Z107" s="91">
        <f t="shared" si="60"/>
        <v>2.0009399999999999</v>
      </c>
      <c r="AA107" s="91">
        <f t="shared" si="60"/>
        <v>1.84768</v>
      </c>
    </row>
    <row r="108" spans="1:27" ht="12.75" hidden="1" customHeight="1" outlineLevel="1" x14ac:dyDescent="0.2">
      <c r="A108" s="99" t="s">
        <v>2515</v>
      </c>
      <c r="B108" s="63" t="s">
        <v>238</v>
      </c>
      <c r="C108" s="43" t="s">
        <v>79</v>
      </c>
      <c r="D108" s="44">
        <v>1318.27</v>
      </c>
      <c r="E108" s="44">
        <v>1181.07</v>
      </c>
      <c r="F108" s="44">
        <v>1078.0999999999999</v>
      </c>
      <c r="G108" s="44">
        <v>1017.37</v>
      </c>
      <c r="H108" s="44">
        <v>982.53</v>
      </c>
      <c r="I108" s="44">
        <v>1050.92</v>
      </c>
      <c r="J108" s="44">
        <v>1257.27</v>
      </c>
      <c r="K108" s="44">
        <v>1582.16</v>
      </c>
      <c r="L108" s="44">
        <v>1976.34</v>
      </c>
      <c r="M108" s="44">
        <v>2050.63</v>
      </c>
      <c r="N108" s="44">
        <v>2065.5</v>
      </c>
      <c r="O108" s="44">
        <v>2098.6</v>
      </c>
      <c r="P108" s="44">
        <v>2079.71</v>
      </c>
      <c r="Q108" s="44">
        <v>2132.7600000000002</v>
      </c>
      <c r="R108" s="44">
        <v>2154.59</v>
      </c>
      <c r="S108" s="44">
        <v>2172.34</v>
      </c>
      <c r="T108" s="44">
        <v>2259.69</v>
      </c>
      <c r="U108" s="44">
        <v>2158.5300000000002</v>
      </c>
      <c r="V108" s="44">
        <v>2065.37</v>
      </c>
      <c r="W108" s="44">
        <v>2050.04</v>
      </c>
      <c r="X108" s="44">
        <v>2049.3200000000002</v>
      </c>
      <c r="Y108" s="44">
        <v>2015.22</v>
      </c>
      <c r="Z108" s="44">
        <v>1714.48</v>
      </c>
      <c r="AA108" s="44">
        <v>1561.22</v>
      </c>
    </row>
    <row r="109" spans="1:27" ht="12.75" hidden="1" customHeight="1" outlineLevel="1" x14ac:dyDescent="0.2">
      <c r="A109" s="99" t="s">
        <v>2516</v>
      </c>
      <c r="B109" s="63" t="s">
        <v>90</v>
      </c>
      <c r="C109" s="43" t="s">
        <v>79</v>
      </c>
      <c r="D109" s="44">
        <f t="shared" ref="D109:AA109" si="61">$D$9</f>
        <v>66.180000000000007</v>
      </c>
      <c r="E109" s="44">
        <f t="shared" si="61"/>
        <v>66.180000000000007</v>
      </c>
      <c r="F109" s="44">
        <f t="shared" si="61"/>
        <v>66.180000000000007</v>
      </c>
      <c r="G109" s="44">
        <f t="shared" si="61"/>
        <v>66.180000000000007</v>
      </c>
      <c r="H109" s="44">
        <f t="shared" si="61"/>
        <v>66.180000000000007</v>
      </c>
      <c r="I109" s="44">
        <f t="shared" si="61"/>
        <v>66.180000000000007</v>
      </c>
      <c r="J109" s="44">
        <f t="shared" si="61"/>
        <v>66.180000000000007</v>
      </c>
      <c r="K109" s="44">
        <f t="shared" si="61"/>
        <v>66.180000000000007</v>
      </c>
      <c r="L109" s="44">
        <f t="shared" si="61"/>
        <v>66.180000000000007</v>
      </c>
      <c r="M109" s="44">
        <f t="shared" si="61"/>
        <v>66.180000000000007</v>
      </c>
      <c r="N109" s="44">
        <f t="shared" si="61"/>
        <v>66.180000000000007</v>
      </c>
      <c r="O109" s="44">
        <f t="shared" si="61"/>
        <v>66.180000000000007</v>
      </c>
      <c r="P109" s="44">
        <f t="shared" si="61"/>
        <v>66.180000000000007</v>
      </c>
      <c r="Q109" s="44">
        <f t="shared" si="61"/>
        <v>66.180000000000007</v>
      </c>
      <c r="R109" s="44">
        <f t="shared" si="61"/>
        <v>66.180000000000007</v>
      </c>
      <c r="S109" s="44">
        <f t="shared" si="61"/>
        <v>66.180000000000007</v>
      </c>
      <c r="T109" s="44">
        <f t="shared" si="61"/>
        <v>66.180000000000007</v>
      </c>
      <c r="U109" s="44">
        <f t="shared" si="61"/>
        <v>66.180000000000007</v>
      </c>
      <c r="V109" s="44">
        <f t="shared" si="61"/>
        <v>66.180000000000007</v>
      </c>
      <c r="W109" s="44">
        <f t="shared" si="61"/>
        <v>66.180000000000007</v>
      </c>
      <c r="X109" s="44">
        <f t="shared" si="61"/>
        <v>66.180000000000007</v>
      </c>
      <c r="Y109" s="44">
        <f t="shared" si="61"/>
        <v>66.180000000000007</v>
      </c>
      <c r="Z109" s="44">
        <f t="shared" si="61"/>
        <v>66.180000000000007</v>
      </c>
      <c r="AA109" s="44">
        <f t="shared" si="61"/>
        <v>66.180000000000007</v>
      </c>
    </row>
    <row r="110" spans="1:27" ht="12.75" hidden="1" customHeight="1" outlineLevel="1" x14ac:dyDescent="0.2">
      <c r="A110" s="99" t="s">
        <v>2517</v>
      </c>
      <c r="B110" s="63" t="s">
        <v>83</v>
      </c>
      <c r="C110" s="43" t="s">
        <v>79</v>
      </c>
      <c r="D110" s="44">
        <v>3.92</v>
      </c>
      <c r="E110" s="44">
        <v>3.92</v>
      </c>
      <c r="F110" s="44">
        <v>3.92</v>
      </c>
      <c r="G110" s="44">
        <v>3.92</v>
      </c>
      <c r="H110" s="44">
        <v>3.92</v>
      </c>
      <c r="I110" s="44">
        <v>3.92</v>
      </c>
      <c r="J110" s="44">
        <v>3.92</v>
      </c>
      <c r="K110" s="44">
        <v>3.92</v>
      </c>
      <c r="L110" s="44">
        <v>3.92</v>
      </c>
      <c r="M110" s="44">
        <v>3.92</v>
      </c>
      <c r="N110" s="44">
        <v>3.92</v>
      </c>
      <c r="O110" s="44">
        <v>3.92</v>
      </c>
      <c r="P110" s="44">
        <v>3.92</v>
      </c>
      <c r="Q110" s="44">
        <v>3.92</v>
      </c>
      <c r="R110" s="44">
        <v>3.92</v>
      </c>
      <c r="S110" s="44">
        <v>3.92</v>
      </c>
      <c r="T110" s="44">
        <v>3.92</v>
      </c>
      <c r="U110" s="44">
        <v>3.92</v>
      </c>
      <c r="V110" s="44">
        <v>3.92</v>
      </c>
      <c r="W110" s="44">
        <v>3.92</v>
      </c>
      <c r="X110" s="44">
        <v>3.92</v>
      </c>
      <c r="Y110" s="44">
        <v>3.92</v>
      </c>
      <c r="Z110" s="44">
        <v>3.92</v>
      </c>
      <c r="AA110" s="44">
        <v>3.92</v>
      </c>
    </row>
    <row r="111" spans="1:27" ht="12.75" hidden="1" customHeight="1" outlineLevel="1" x14ac:dyDescent="0.2">
      <c r="A111" s="99" t="s">
        <v>2518</v>
      </c>
      <c r="B111" s="63" t="s">
        <v>81</v>
      </c>
      <c r="C111" s="43" t="s">
        <v>79</v>
      </c>
      <c r="D111" s="44">
        <f>$D$11</f>
        <v>216.36</v>
      </c>
      <c r="E111" s="44">
        <f t="shared" ref="E111:AA111" si="62">$D$11</f>
        <v>216.36</v>
      </c>
      <c r="F111" s="44">
        <f t="shared" si="62"/>
        <v>216.36</v>
      </c>
      <c r="G111" s="44">
        <f t="shared" si="62"/>
        <v>216.36</v>
      </c>
      <c r="H111" s="44">
        <f t="shared" si="62"/>
        <v>216.36</v>
      </c>
      <c r="I111" s="44">
        <f t="shared" si="62"/>
        <v>216.36</v>
      </c>
      <c r="J111" s="44">
        <f t="shared" si="62"/>
        <v>216.36</v>
      </c>
      <c r="K111" s="44">
        <f t="shared" si="62"/>
        <v>216.36</v>
      </c>
      <c r="L111" s="44">
        <f t="shared" si="62"/>
        <v>216.36</v>
      </c>
      <c r="M111" s="44">
        <f t="shared" si="62"/>
        <v>216.36</v>
      </c>
      <c r="N111" s="44">
        <f t="shared" si="62"/>
        <v>216.36</v>
      </c>
      <c r="O111" s="44">
        <f t="shared" si="62"/>
        <v>216.36</v>
      </c>
      <c r="P111" s="44">
        <f t="shared" si="62"/>
        <v>216.36</v>
      </c>
      <c r="Q111" s="44">
        <f t="shared" si="62"/>
        <v>216.36</v>
      </c>
      <c r="R111" s="44">
        <f t="shared" si="62"/>
        <v>216.36</v>
      </c>
      <c r="S111" s="44">
        <f t="shared" si="62"/>
        <v>216.36</v>
      </c>
      <c r="T111" s="44">
        <f t="shared" si="62"/>
        <v>216.36</v>
      </c>
      <c r="U111" s="44">
        <f t="shared" si="62"/>
        <v>216.36</v>
      </c>
      <c r="V111" s="44">
        <f t="shared" si="62"/>
        <v>216.36</v>
      </c>
      <c r="W111" s="44">
        <f t="shared" si="62"/>
        <v>216.36</v>
      </c>
      <c r="X111" s="44">
        <f t="shared" si="62"/>
        <v>216.36</v>
      </c>
      <c r="Y111" s="44">
        <f t="shared" si="62"/>
        <v>216.36</v>
      </c>
      <c r="Z111" s="44">
        <f t="shared" si="62"/>
        <v>216.36</v>
      </c>
      <c r="AA111" s="44">
        <f t="shared" si="62"/>
        <v>216.36</v>
      </c>
    </row>
    <row r="112" spans="1:27" ht="12.75" customHeight="1" collapsed="1" x14ac:dyDescent="0.2">
      <c r="A112" s="98" t="s">
        <v>2519</v>
      </c>
      <c r="B112" s="28" t="str">
        <f>"22"&amp;"."&amp;$B$801&amp;"."&amp;$B$802</f>
        <v>22.08.2023</v>
      </c>
      <c r="C112" s="90" t="s">
        <v>76</v>
      </c>
      <c r="D112" s="91">
        <f>ROUND(((D113+D114+D116+D115)/1000),5)</f>
        <v>1.48651</v>
      </c>
      <c r="E112" s="91">
        <f>ROUND(((E113+E114+E116+E115)/1000),5)</f>
        <v>1.3367500000000001</v>
      </c>
      <c r="F112" s="91">
        <f>ROUND(((F113+F114+F116+F115)/1000),5)</f>
        <v>1.1907099999999999</v>
      </c>
      <c r="G112" s="91">
        <f t="shared" ref="G112:AA112" si="63">ROUND(((G113+G114+G116+G115)/1000),5)</f>
        <v>1.1317200000000001</v>
      </c>
      <c r="H112" s="91">
        <f t="shared" si="63"/>
        <v>1.1489400000000001</v>
      </c>
      <c r="I112" s="91">
        <f t="shared" si="63"/>
        <v>1.27399</v>
      </c>
      <c r="J112" s="91">
        <f t="shared" si="63"/>
        <v>1.5496399999999999</v>
      </c>
      <c r="K112" s="91">
        <f t="shared" si="63"/>
        <v>1.7271700000000001</v>
      </c>
      <c r="L112" s="91">
        <f t="shared" si="63"/>
        <v>2.0358399999999999</v>
      </c>
      <c r="M112" s="91">
        <f t="shared" si="63"/>
        <v>2.2587899999999999</v>
      </c>
      <c r="N112" s="91">
        <f t="shared" si="63"/>
        <v>2.3203299999999998</v>
      </c>
      <c r="O112" s="91">
        <f t="shared" si="63"/>
        <v>2.32077</v>
      </c>
      <c r="P112" s="91">
        <f t="shared" si="63"/>
        <v>2.3194499999999998</v>
      </c>
      <c r="Q112" s="91">
        <f t="shared" si="63"/>
        <v>2.3325399999999998</v>
      </c>
      <c r="R112" s="91">
        <f t="shared" si="63"/>
        <v>2.4180199999999998</v>
      </c>
      <c r="S112" s="91">
        <f t="shared" si="63"/>
        <v>2.4409999999999998</v>
      </c>
      <c r="T112" s="91">
        <f t="shared" si="63"/>
        <v>2.4456099999999998</v>
      </c>
      <c r="U112" s="91">
        <f t="shared" si="63"/>
        <v>2.4438599999999999</v>
      </c>
      <c r="V112" s="91">
        <f t="shared" si="63"/>
        <v>2.3470399999999998</v>
      </c>
      <c r="W112" s="91">
        <f t="shared" si="63"/>
        <v>2.3381799999999999</v>
      </c>
      <c r="X112" s="91">
        <f t="shared" si="63"/>
        <v>2.3252199999999998</v>
      </c>
      <c r="Y112" s="91">
        <f t="shared" si="63"/>
        <v>2.1840700000000002</v>
      </c>
      <c r="Z112" s="91">
        <f t="shared" si="63"/>
        <v>1.9686300000000001</v>
      </c>
      <c r="AA112" s="91">
        <f t="shared" si="63"/>
        <v>1.7238199999999999</v>
      </c>
    </row>
    <row r="113" spans="1:27" ht="12.75" hidden="1" customHeight="1" outlineLevel="1" x14ac:dyDescent="0.2">
      <c r="A113" s="99" t="s">
        <v>2520</v>
      </c>
      <c r="B113" s="63" t="s">
        <v>238</v>
      </c>
      <c r="C113" s="43" t="s">
        <v>79</v>
      </c>
      <c r="D113" s="44">
        <v>1200.05</v>
      </c>
      <c r="E113" s="44">
        <v>1050.29</v>
      </c>
      <c r="F113" s="44">
        <v>904.25</v>
      </c>
      <c r="G113" s="44">
        <v>845.26</v>
      </c>
      <c r="H113" s="44">
        <v>862.48</v>
      </c>
      <c r="I113" s="44">
        <v>987.53</v>
      </c>
      <c r="J113" s="44">
        <v>1263.18</v>
      </c>
      <c r="K113" s="44">
        <v>1440.71</v>
      </c>
      <c r="L113" s="44">
        <v>1749.38</v>
      </c>
      <c r="M113" s="44">
        <v>1972.33</v>
      </c>
      <c r="N113" s="44">
        <v>2033.87</v>
      </c>
      <c r="O113" s="44">
        <v>2034.31</v>
      </c>
      <c r="P113" s="44">
        <v>2032.99</v>
      </c>
      <c r="Q113" s="44">
        <v>2046.08</v>
      </c>
      <c r="R113" s="44">
        <v>2131.56</v>
      </c>
      <c r="S113" s="44">
        <v>2154.54</v>
      </c>
      <c r="T113" s="44">
        <v>2159.15</v>
      </c>
      <c r="U113" s="44">
        <v>2157.4</v>
      </c>
      <c r="V113" s="44">
        <v>2060.58</v>
      </c>
      <c r="W113" s="44">
        <v>2051.7199999999998</v>
      </c>
      <c r="X113" s="44">
        <v>2038.76</v>
      </c>
      <c r="Y113" s="44">
        <v>1897.61</v>
      </c>
      <c r="Z113" s="44">
        <v>1682.17</v>
      </c>
      <c r="AA113" s="44">
        <v>1437.36</v>
      </c>
    </row>
    <row r="114" spans="1:27" ht="12.75" hidden="1" customHeight="1" outlineLevel="1" x14ac:dyDescent="0.2">
      <c r="A114" s="99" t="s">
        <v>2521</v>
      </c>
      <c r="B114" s="63" t="s">
        <v>90</v>
      </c>
      <c r="C114" s="43" t="s">
        <v>79</v>
      </c>
      <c r="D114" s="44">
        <f t="shared" ref="D114:AA114" si="64">$D$9</f>
        <v>66.180000000000007</v>
      </c>
      <c r="E114" s="44">
        <f t="shared" si="64"/>
        <v>66.180000000000007</v>
      </c>
      <c r="F114" s="44">
        <f t="shared" si="64"/>
        <v>66.180000000000007</v>
      </c>
      <c r="G114" s="44">
        <f t="shared" si="64"/>
        <v>66.180000000000007</v>
      </c>
      <c r="H114" s="44">
        <f t="shared" si="64"/>
        <v>66.180000000000007</v>
      </c>
      <c r="I114" s="44">
        <f t="shared" si="64"/>
        <v>66.180000000000007</v>
      </c>
      <c r="J114" s="44">
        <f t="shared" si="64"/>
        <v>66.180000000000007</v>
      </c>
      <c r="K114" s="44">
        <f t="shared" si="64"/>
        <v>66.180000000000007</v>
      </c>
      <c r="L114" s="44">
        <f t="shared" si="64"/>
        <v>66.180000000000007</v>
      </c>
      <c r="M114" s="44">
        <f t="shared" si="64"/>
        <v>66.180000000000007</v>
      </c>
      <c r="N114" s="44">
        <f t="shared" si="64"/>
        <v>66.180000000000007</v>
      </c>
      <c r="O114" s="44">
        <f t="shared" si="64"/>
        <v>66.180000000000007</v>
      </c>
      <c r="P114" s="44">
        <f t="shared" si="64"/>
        <v>66.180000000000007</v>
      </c>
      <c r="Q114" s="44">
        <f t="shared" si="64"/>
        <v>66.180000000000007</v>
      </c>
      <c r="R114" s="44">
        <f t="shared" si="64"/>
        <v>66.180000000000007</v>
      </c>
      <c r="S114" s="44">
        <f t="shared" si="64"/>
        <v>66.180000000000007</v>
      </c>
      <c r="T114" s="44">
        <f t="shared" si="64"/>
        <v>66.180000000000007</v>
      </c>
      <c r="U114" s="44">
        <f t="shared" si="64"/>
        <v>66.180000000000007</v>
      </c>
      <c r="V114" s="44">
        <f t="shared" si="64"/>
        <v>66.180000000000007</v>
      </c>
      <c r="W114" s="44">
        <f t="shared" si="64"/>
        <v>66.180000000000007</v>
      </c>
      <c r="X114" s="44">
        <f t="shared" si="64"/>
        <v>66.180000000000007</v>
      </c>
      <c r="Y114" s="44">
        <f t="shared" si="64"/>
        <v>66.180000000000007</v>
      </c>
      <c r="Z114" s="44">
        <f t="shared" si="64"/>
        <v>66.180000000000007</v>
      </c>
      <c r="AA114" s="44">
        <f t="shared" si="64"/>
        <v>66.180000000000007</v>
      </c>
    </row>
    <row r="115" spans="1:27" ht="12.75" hidden="1" customHeight="1" outlineLevel="1" x14ac:dyDescent="0.2">
      <c r="A115" s="99" t="s">
        <v>2522</v>
      </c>
      <c r="B115" s="63" t="s">
        <v>83</v>
      </c>
      <c r="C115" s="43" t="s">
        <v>79</v>
      </c>
      <c r="D115" s="44">
        <v>3.92</v>
      </c>
      <c r="E115" s="44">
        <v>3.92</v>
      </c>
      <c r="F115" s="44">
        <v>3.92</v>
      </c>
      <c r="G115" s="44">
        <v>3.92</v>
      </c>
      <c r="H115" s="44">
        <v>3.92</v>
      </c>
      <c r="I115" s="44">
        <v>3.92</v>
      </c>
      <c r="J115" s="44">
        <v>3.92</v>
      </c>
      <c r="K115" s="44">
        <v>3.92</v>
      </c>
      <c r="L115" s="44">
        <v>3.92</v>
      </c>
      <c r="M115" s="44">
        <v>3.92</v>
      </c>
      <c r="N115" s="44">
        <v>3.92</v>
      </c>
      <c r="O115" s="44">
        <v>3.92</v>
      </c>
      <c r="P115" s="44">
        <v>3.92</v>
      </c>
      <c r="Q115" s="44">
        <v>3.92</v>
      </c>
      <c r="R115" s="44">
        <v>3.92</v>
      </c>
      <c r="S115" s="44">
        <v>3.92</v>
      </c>
      <c r="T115" s="44">
        <v>3.92</v>
      </c>
      <c r="U115" s="44">
        <v>3.92</v>
      </c>
      <c r="V115" s="44">
        <v>3.92</v>
      </c>
      <c r="W115" s="44">
        <v>3.92</v>
      </c>
      <c r="X115" s="44">
        <v>3.92</v>
      </c>
      <c r="Y115" s="44">
        <v>3.92</v>
      </c>
      <c r="Z115" s="44">
        <v>3.92</v>
      </c>
      <c r="AA115" s="44">
        <v>3.92</v>
      </c>
    </row>
    <row r="116" spans="1:27" ht="12.75" hidden="1" customHeight="1" outlineLevel="1" x14ac:dyDescent="0.2">
      <c r="A116" s="99" t="s">
        <v>2523</v>
      </c>
      <c r="B116" s="63" t="s">
        <v>81</v>
      </c>
      <c r="C116" s="43" t="s">
        <v>79</v>
      </c>
      <c r="D116" s="44">
        <f>$D$11</f>
        <v>216.36</v>
      </c>
      <c r="E116" s="44">
        <f t="shared" ref="E116:AA116" si="65">$D$11</f>
        <v>216.36</v>
      </c>
      <c r="F116" s="44">
        <f t="shared" si="65"/>
        <v>216.36</v>
      </c>
      <c r="G116" s="44">
        <f t="shared" si="65"/>
        <v>216.36</v>
      </c>
      <c r="H116" s="44">
        <f t="shared" si="65"/>
        <v>216.36</v>
      </c>
      <c r="I116" s="44">
        <f t="shared" si="65"/>
        <v>216.36</v>
      </c>
      <c r="J116" s="44">
        <f t="shared" si="65"/>
        <v>216.36</v>
      </c>
      <c r="K116" s="44">
        <f t="shared" si="65"/>
        <v>216.36</v>
      </c>
      <c r="L116" s="44">
        <f t="shared" si="65"/>
        <v>216.36</v>
      </c>
      <c r="M116" s="44">
        <f t="shared" si="65"/>
        <v>216.36</v>
      </c>
      <c r="N116" s="44">
        <f t="shared" si="65"/>
        <v>216.36</v>
      </c>
      <c r="O116" s="44">
        <f t="shared" si="65"/>
        <v>216.36</v>
      </c>
      <c r="P116" s="44">
        <f t="shared" si="65"/>
        <v>216.36</v>
      </c>
      <c r="Q116" s="44">
        <f t="shared" si="65"/>
        <v>216.36</v>
      </c>
      <c r="R116" s="44">
        <f t="shared" si="65"/>
        <v>216.36</v>
      </c>
      <c r="S116" s="44">
        <f t="shared" si="65"/>
        <v>216.36</v>
      </c>
      <c r="T116" s="44">
        <f t="shared" si="65"/>
        <v>216.36</v>
      </c>
      <c r="U116" s="44">
        <f t="shared" si="65"/>
        <v>216.36</v>
      </c>
      <c r="V116" s="44">
        <f t="shared" si="65"/>
        <v>216.36</v>
      </c>
      <c r="W116" s="44">
        <f t="shared" si="65"/>
        <v>216.36</v>
      </c>
      <c r="X116" s="44">
        <f t="shared" si="65"/>
        <v>216.36</v>
      </c>
      <c r="Y116" s="44">
        <f t="shared" si="65"/>
        <v>216.36</v>
      </c>
      <c r="Z116" s="44">
        <f t="shared" si="65"/>
        <v>216.36</v>
      </c>
      <c r="AA116" s="44">
        <f t="shared" si="65"/>
        <v>216.36</v>
      </c>
    </row>
    <row r="117" spans="1:27" ht="12.75" customHeight="1" collapsed="1" x14ac:dyDescent="0.2">
      <c r="A117" s="98" t="s">
        <v>2524</v>
      </c>
      <c r="B117" s="28" t="str">
        <f>"23"&amp;"."&amp;$B$801&amp;"."&amp;$B$802</f>
        <v>23.08.2023</v>
      </c>
      <c r="C117" s="90" t="s">
        <v>76</v>
      </c>
      <c r="D117" s="91">
        <f>ROUND(((D118+D119+D121+D120)/1000),5)</f>
        <v>1.47488</v>
      </c>
      <c r="E117" s="91">
        <f>ROUND(((E118+E119+E121+E120)/1000),5)</f>
        <v>1.2013799999999999</v>
      </c>
      <c r="F117" s="91">
        <f>ROUND(((F118+F119+F121+F120)/1000),5)</f>
        <v>1.13446</v>
      </c>
      <c r="G117" s="91">
        <f t="shared" ref="G117:AA117" si="66">ROUND(((G118+G119+G121+G120)/1000),5)</f>
        <v>1.09653</v>
      </c>
      <c r="H117" s="91">
        <f t="shared" si="66"/>
        <v>1.09426</v>
      </c>
      <c r="I117" s="91">
        <f t="shared" si="66"/>
        <v>0.49484</v>
      </c>
      <c r="J117" s="91">
        <f t="shared" si="66"/>
        <v>1.4374499999999999</v>
      </c>
      <c r="K117" s="91">
        <f t="shared" si="66"/>
        <v>1.7821800000000001</v>
      </c>
      <c r="L117" s="91">
        <f t="shared" si="66"/>
        <v>2.0013800000000002</v>
      </c>
      <c r="M117" s="91">
        <f t="shared" si="66"/>
        <v>2.3223500000000001</v>
      </c>
      <c r="N117" s="91">
        <f t="shared" si="66"/>
        <v>2.3665799999999999</v>
      </c>
      <c r="O117" s="91">
        <f t="shared" si="66"/>
        <v>2.3713099999999998</v>
      </c>
      <c r="P117" s="91">
        <f t="shared" si="66"/>
        <v>2.3586299999999998</v>
      </c>
      <c r="Q117" s="91">
        <f t="shared" si="66"/>
        <v>2.3218800000000002</v>
      </c>
      <c r="R117" s="91">
        <f t="shared" si="66"/>
        <v>2.3554200000000001</v>
      </c>
      <c r="S117" s="91">
        <f t="shared" si="66"/>
        <v>2.3554499999999998</v>
      </c>
      <c r="T117" s="91">
        <f t="shared" si="66"/>
        <v>2.3454199999999998</v>
      </c>
      <c r="U117" s="91">
        <f t="shared" si="66"/>
        <v>2.3321700000000001</v>
      </c>
      <c r="V117" s="91">
        <f t="shared" si="66"/>
        <v>2.2749100000000002</v>
      </c>
      <c r="W117" s="91">
        <f t="shared" si="66"/>
        <v>2.3036099999999999</v>
      </c>
      <c r="X117" s="91">
        <f t="shared" si="66"/>
        <v>2.1999300000000002</v>
      </c>
      <c r="Y117" s="91">
        <f t="shared" si="66"/>
        <v>2.1112500000000001</v>
      </c>
      <c r="Z117" s="91">
        <f t="shared" si="66"/>
        <v>1.9917199999999999</v>
      </c>
      <c r="AA117" s="91">
        <f t="shared" si="66"/>
        <v>1.70143</v>
      </c>
    </row>
    <row r="118" spans="1:27" ht="12.75" hidden="1" customHeight="1" outlineLevel="1" x14ac:dyDescent="0.2">
      <c r="A118" s="99" t="s">
        <v>2525</v>
      </c>
      <c r="B118" s="63" t="s">
        <v>238</v>
      </c>
      <c r="C118" s="43" t="s">
        <v>79</v>
      </c>
      <c r="D118" s="44">
        <v>1188.42</v>
      </c>
      <c r="E118" s="44">
        <v>914.92</v>
      </c>
      <c r="F118" s="44">
        <v>848</v>
      </c>
      <c r="G118" s="44">
        <v>810.07</v>
      </c>
      <c r="H118" s="44">
        <v>807.8</v>
      </c>
      <c r="I118" s="44">
        <v>208.38</v>
      </c>
      <c r="J118" s="44">
        <v>1150.99</v>
      </c>
      <c r="K118" s="44">
        <v>1495.72</v>
      </c>
      <c r="L118" s="44">
        <v>1714.92</v>
      </c>
      <c r="M118" s="44">
        <v>2035.89</v>
      </c>
      <c r="N118" s="44">
        <v>2080.12</v>
      </c>
      <c r="O118" s="44">
        <v>2084.85</v>
      </c>
      <c r="P118" s="44">
        <v>2072.17</v>
      </c>
      <c r="Q118" s="44">
        <v>2035.42</v>
      </c>
      <c r="R118" s="44">
        <v>2068.96</v>
      </c>
      <c r="S118" s="44">
        <v>2068.9899999999998</v>
      </c>
      <c r="T118" s="44">
        <v>2058.96</v>
      </c>
      <c r="U118" s="44">
        <v>2045.71</v>
      </c>
      <c r="V118" s="44">
        <v>1988.45</v>
      </c>
      <c r="W118" s="44">
        <v>2017.15</v>
      </c>
      <c r="X118" s="44">
        <v>1913.47</v>
      </c>
      <c r="Y118" s="44">
        <v>1824.79</v>
      </c>
      <c r="Z118" s="44">
        <v>1705.26</v>
      </c>
      <c r="AA118" s="44">
        <v>1414.97</v>
      </c>
    </row>
    <row r="119" spans="1:27" ht="12.75" hidden="1" customHeight="1" outlineLevel="1" x14ac:dyDescent="0.2">
      <c r="A119" s="99" t="s">
        <v>2526</v>
      </c>
      <c r="B119" s="63" t="s">
        <v>90</v>
      </c>
      <c r="C119" s="43" t="s">
        <v>79</v>
      </c>
      <c r="D119" s="44">
        <f t="shared" ref="D119:AA119" si="67">$D$9</f>
        <v>66.180000000000007</v>
      </c>
      <c r="E119" s="44">
        <f t="shared" si="67"/>
        <v>66.180000000000007</v>
      </c>
      <c r="F119" s="44">
        <f t="shared" si="67"/>
        <v>66.180000000000007</v>
      </c>
      <c r="G119" s="44">
        <f t="shared" si="67"/>
        <v>66.180000000000007</v>
      </c>
      <c r="H119" s="44">
        <f t="shared" si="67"/>
        <v>66.180000000000007</v>
      </c>
      <c r="I119" s="44">
        <f t="shared" si="67"/>
        <v>66.180000000000007</v>
      </c>
      <c r="J119" s="44">
        <f t="shared" si="67"/>
        <v>66.180000000000007</v>
      </c>
      <c r="K119" s="44">
        <f t="shared" si="67"/>
        <v>66.180000000000007</v>
      </c>
      <c r="L119" s="44">
        <f t="shared" si="67"/>
        <v>66.180000000000007</v>
      </c>
      <c r="M119" s="44">
        <f t="shared" si="67"/>
        <v>66.180000000000007</v>
      </c>
      <c r="N119" s="44">
        <f t="shared" si="67"/>
        <v>66.180000000000007</v>
      </c>
      <c r="O119" s="44">
        <f t="shared" si="67"/>
        <v>66.180000000000007</v>
      </c>
      <c r="P119" s="44">
        <f t="shared" si="67"/>
        <v>66.180000000000007</v>
      </c>
      <c r="Q119" s="44">
        <f t="shared" si="67"/>
        <v>66.180000000000007</v>
      </c>
      <c r="R119" s="44">
        <f t="shared" si="67"/>
        <v>66.180000000000007</v>
      </c>
      <c r="S119" s="44">
        <f t="shared" si="67"/>
        <v>66.180000000000007</v>
      </c>
      <c r="T119" s="44">
        <f t="shared" si="67"/>
        <v>66.180000000000007</v>
      </c>
      <c r="U119" s="44">
        <f t="shared" si="67"/>
        <v>66.180000000000007</v>
      </c>
      <c r="V119" s="44">
        <f t="shared" si="67"/>
        <v>66.180000000000007</v>
      </c>
      <c r="W119" s="44">
        <f t="shared" si="67"/>
        <v>66.180000000000007</v>
      </c>
      <c r="X119" s="44">
        <f t="shared" si="67"/>
        <v>66.180000000000007</v>
      </c>
      <c r="Y119" s="44">
        <f t="shared" si="67"/>
        <v>66.180000000000007</v>
      </c>
      <c r="Z119" s="44">
        <f t="shared" si="67"/>
        <v>66.180000000000007</v>
      </c>
      <c r="AA119" s="44">
        <f t="shared" si="67"/>
        <v>66.180000000000007</v>
      </c>
    </row>
    <row r="120" spans="1:27" ht="12.75" hidden="1" customHeight="1" outlineLevel="1" x14ac:dyDescent="0.2">
      <c r="A120" s="99" t="s">
        <v>2527</v>
      </c>
      <c r="B120" s="63" t="s">
        <v>83</v>
      </c>
      <c r="C120" s="43" t="s">
        <v>79</v>
      </c>
      <c r="D120" s="44">
        <v>3.92</v>
      </c>
      <c r="E120" s="44">
        <v>3.92</v>
      </c>
      <c r="F120" s="44">
        <v>3.92</v>
      </c>
      <c r="G120" s="44">
        <v>3.92</v>
      </c>
      <c r="H120" s="44">
        <v>3.92</v>
      </c>
      <c r="I120" s="44">
        <v>3.92</v>
      </c>
      <c r="J120" s="44">
        <v>3.92</v>
      </c>
      <c r="K120" s="44">
        <v>3.92</v>
      </c>
      <c r="L120" s="44">
        <v>3.92</v>
      </c>
      <c r="M120" s="44">
        <v>3.92</v>
      </c>
      <c r="N120" s="44">
        <v>3.92</v>
      </c>
      <c r="O120" s="44">
        <v>3.92</v>
      </c>
      <c r="P120" s="44">
        <v>3.92</v>
      </c>
      <c r="Q120" s="44">
        <v>3.92</v>
      </c>
      <c r="R120" s="44">
        <v>3.92</v>
      </c>
      <c r="S120" s="44">
        <v>3.92</v>
      </c>
      <c r="T120" s="44">
        <v>3.92</v>
      </c>
      <c r="U120" s="44">
        <v>3.92</v>
      </c>
      <c r="V120" s="44">
        <v>3.92</v>
      </c>
      <c r="W120" s="44">
        <v>3.92</v>
      </c>
      <c r="X120" s="44">
        <v>3.92</v>
      </c>
      <c r="Y120" s="44">
        <v>3.92</v>
      </c>
      <c r="Z120" s="44">
        <v>3.92</v>
      </c>
      <c r="AA120" s="44">
        <v>3.92</v>
      </c>
    </row>
    <row r="121" spans="1:27" ht="12.75" hidden="1" customHeight="1" outlineLevel="1" x14ac:dyDescent="0.2">
      <c r="A121" s="99" t="s">
        <v>2528</v>
      </c>
      <c r="B121" s="63" t="s">
        <v>81</v>
      </c>
      <c r="C121" s="43" t="s">
        <v>79</v>
      </c>
      <c r="D121" s="44">
        <f>$D$11</f>
        <v>216.36</v>
      </c>
      <c r="E121" s="44">
        <f t="shared" ref="E121:AA121" si="68">$D$11</f>
        <v>216.36</v>
      </c>
      <c r="F121" s="44">
        <f t="shared" si="68"/>
        <v>216.36</v>
      </c>
      <c r="G121" s="44">
        <f t="shared" si="68"/>
        <v>216.36</v>
      </c>
      <c r="H121" s="44">
        <f t="shared" si="68"/>
        <v>216.36</v>
      </c>
      <c r="I121" s="44">
        <f t="shared" si="68"/>
        <v>216.36</v>
      </c>
      <c r="J121" s="44">
        <f t="shared" si="68"/>
        <v>216.36</v>
      </c>
      <c r="K121" s="44">
        <f t="shared" si="68"/>
        <v>216.36</v>
      </c>
      <c r="L121" s="44">
        <f t="shared" si="68"/>
        <v>216.36</v>
      </c>
      <c r="M121" s="44">
        <f t="shared" si="68"/>
        <v>216.36</v>
      </c>
      <c r="N121" s="44">
        <f t="shared" si="68"/>
        <v>216.36</v>
      </c>
      <c r="O121" s="44">
        <f t="shared" si="68"/>
        <v>216.36</v>
      </c>
      <c r="P121" s="44">
        <f t="shared" si="68"/>
        <v>216.36</v>
      </c>
      <c r="Q121" s="44">
        <f t="shared" si="68"/>
        <v>216.36</v>
      </c>
      <c r="R121" s="44">
        <f t="shared" si="68"/>
        <v>216.36</v>
      </c>
      <c r="S121" s="44">
        <f t="shared" si="68"/>
        <v>216.36</v>
      </c>
      <c r="T121" s="44">
        <f t="shared" si="68"/>
        <v>216.36</v>
      </c>
      <c r="U121" s="44">
        <f t="shared" si="68"/>
        <v>216.36</v>
      </c>
      <c r="V121" s="44">
        <f t="shared" si="68"/>
        <v>216.36</v>
      </c>
      <c r="W121" s="44">
        <f t="shared" si="68"/>
        <v>216.36</v>
      </c>
      <c r="X121" s="44">
        <f t="shared" si="68"/>
        <v>216.36</v>
      </c>
      <c r="Y121" s="44">
        <f t="shared" si="68"/>
        <v>216.36</v>
      </c>
      <c r="Z121" s="44">
        <f t="shared" si="68"/>
        <v>216.36</v>
      </c>
      <c r="AA121" s="44">
        <f t="shared" si="68"/>
        <v>216.36</v>
      </c>
    </row>
    <row r="122" spans="1:27" ht="12.75" customHeight="1" collapsed="1" x14ac:dyDescent="0.2">
      <c r="A122" s="98" t="s">
        <v>2529</v>
      </c>
      <c r="B122" s="28" t="str">
        <f>"24"&amp;"."&amp;$B$801&amp;"."&amp;$B$802</f>
        <v>24.08.2023</v>
      </c>
      <c r="C122" s="90" t="s">
        <v>76</v>
      </c>
      <c r="D122" s="91">
        <f>ROUND(((D123+D124+D126+D125)/1000),5)</f>
        <v>1.4603299999999999</v>
      </c>
      <c r="E122" s="91">
        <f>ROUND(((E123+E124+E126+E125)/1000),5)</f>
        <v>1.2177199999999999</v>
      </c>
      <c r="F122" s="91">
        <f>ROUND(((F123+F124+F126+F125)/1000),5)</f>
        <v>1.11453</v>
      </c>
      <c r="G122" s="91">
        <f t="shared" ref="G122:AA122" si="69">ROUND(((G123+G124+G126+G125)/1000),5)</f>
        <v>0.46140999999999999</v>
      </c>
      <c r="H122" s="91">
        <f t="shared" si="69"/>
        <v>0.46990999999999999</v>
      </c>
      <c r="I122" s="91">
        <f t="shared" si="69"/>
        <v>1.21652</v>
      </c>
      <c r="J122" s="91">
        <f t="shared" si="69"/>
        <v>1.50698</v>
      </c>
      <c r="K122" s="91">
        <f t="shared" si="69"/>
        <v>1.83185</v>
      </c>
      <c r="L122" s="91">
        <f t="shared" si="69"/>
        <v>2.0336400000000001</v>
      </c>
      <c r="M122" s="91">
        <f t="shared" si="69"/>
        <v>2.1379600000000001</v>
      </c>
      <c r="N122" s="91">
        <f t="shared" si="69"/>
        <v>2.1958700000000002</v>
      </c>
      <c r="O122" s="91">
        <f t="shared" si="69"/>
        <v>2.1855500000000001</v>
      </c>
      <c r="P122" s="91">
        <f t="shared" si="69"/>
        <v>2.1675599999999999</v>
      </c>
      <c r="Q122" s="91">
        <f t="shared" si="69"/>
        <v>2.2010200000000002</v>
      </c>
      <c r="R122" s="91">
        <f t="shared" si="69"/>
        <v>2.2921200000000002</v>
      </c>
      <c r="S122" s="91">
        <f t="shared" si="69"/>
        <v>2.2961299999999998</v>
      </c>
      <c r="T122" s="91">
        <f t="shared" si="69"/>
        <v>2.2913199999999998</v>
      </c>
      <c r="U122" s="91">
        <f t="shared" si="69"/>
        <v>2.1882199999999998</v>
      </c>
      <c r="V122" s="91">
        <f t="shared" si="69"/>
        <v>2.1891400000000001</v>
      </c>
      <c r="W122" s="91">
        <f t="shared" si="69"/>
        <v>2.2284199999999998</v>
      </c>
      <c r="X122" s="91">
        <f t="shared" si="69"/>
        <v>2.25786</v>
      </c>
      <c r="Y122" s="91">
        <f t="shared" si="69"/>
        <v>2.15517</v>
      </c>
      <c r="Z122" s="91">
        <f t="shared" si="69"/>
        <v>2.0370599999999999</v>
      </c>
      <c r="AA122" s="91">
        <f t="shared" si="69"/>
        <v>1.7699800000000001</v>
      </c>
    </row>
    <row r="123" spans="1:27" ht="12.75" hidden="1" customHeight="1" outlineLevel="1" x14ac:dyDescent="0.2">
      <c r="A123" s="99" t="s">
        <v>2530</v>
      </c>
      <c r="B123" s="63" t="s">
        <v>238</v>
      </c>
      <c r="C123" s="43" t="s">
        <v>79</v>
      </c>
      <c r="D123" s="44">
        <v>1173.8699999999999</v>
      </c>
      <c r="E123" s="44">
        <v>931.26</v>
      </c>
      <c r="F123" s="44">
        <v>828.07</v>
      </c>
      <c r="G123" s="44">
        <v>174.95</v>
      </c>
      <c r="H123" s="44">
        <v>183.45</v>
      </c>
      <c r="I123" s="44">
        <v>930.06</v>
      </c>
      <c r="J123" s="44">
        <v>1220.52</v>
      </c>
      <c r="K123" s="44">
        <v>1545.39</v>
      </c>
      <c r="L123" s="44">
        <v>1747.18</v>
      </c>
      <c r="M123" s="44">
        <v>1851.5</v>
      </c>
      <c r="N123" s="44">
        <v>1909.41</v>
      </c>
      <c r="O123" s="44">
        <v>1899.09</v>
      </c>
      <c r="P123" s="44">
        <v>1881.1</v>
      </c>
      <c r="Q123" s="44">
        <v>1914.56</v>
      </c>
      <c r="R123" s="44">
        <v>2005.66</v>
      </c>
      <c r="S123" s="44">
        <v>2009.67</v>
      </c>
      <c r="T123" s="44">
        <v>2004.86</v>
      </c>
      <c r="U123" s="44">
        <v>1901.76</v>
      </c>
      <c r="V123" s="44">
        <v>1902.68</v>
      </c>
      <c r="W123" s="44">
        <v>1941.96</v>
      </c>
      <c r="X123" s="44">
        <v>1971.4</v>
      </c>
      <c r="Y123" s="44">
        <v>1868.71</v>
      </c>
      <c r="Z123" s="44">
        <v>1750.6</v>
      </c>
      <c r="AA123" s="44">
        <v>1483.52</v>
      </c>
    </row>
    <row r="124" spans="1:27" ht="12.75" hidden="1" customHeight="1" outlineLevel="1" x14ac:dyDescent="0.2">
      <c r="A124" s="99" t="s">
        <v>2531</v>
      </c>
      <c r="B124" s="63" t="s">
        <v>90</v>
      </c>
      <c r="C124" s="43" t="s">
        <v>79</v>
      </c>
      <c r="D124" s="44">
        <f t="shared" ref="D124:AA124" si="70">$D$9</f>
        <v>66.180000000000007</v>
      </c>
      <c r="E124" s="44">
        <f t="shared" si="70"/>
        <v>66.180000000000007</v>
      </c>
      <c r="F124" s="44">
        <f t="shared" si="70"/>
        <v>66.180000000000007</v>
      </c>
      <c r="G124" s="44">
        <f t="shared" si="70"/>
        <v>66.180000000000007</v>
      </c>
      <c r="H124" s="44">
        <f t="shared" si="70"/>
        <v>66.180000000000007</v>
      </c>
      <c r="I124" s="44">
        <f t="shared" si="70"/>
        <v>66.180000000000007</v>
      </c>
      <c r="J124" s="44">
        <f t="shared" si="70"/>
        <v>66.180000000000007</v>
      </c>
      <c r="K124" s="44">
        <f t="shared" si="70"/>
        <v>66.180000000000007</v>
      </c>
      <c r="L124" s="44">
        <f t="shared" si="70"/>
        <v>66.180000000000007</v>
      </c>
      <c r="M124" s="44">
        <f t="shared" si="70"/>
        <v>66.180000000000007</v>
      </c>
      <c r="N124" s="44">
        <f t="shared" si="70"/>
        <v>66.180000000000007</v>
      </c>
      <c r="O124" s="44">
        <f t="shared" si="70"/>
        <v>66.180000000000007</v>
      </c>
      <c r="P124" s="44">
        <f t="shared" si="70"/>
        <v>66.180000000000007</v>
      </c>
      <c r="Q124" s="44">
        <f t="shared" si="70"/>
        <v>66.180000000000007</v>
      </c>
      <c r="R124" s="44">
        <f t="shared" si="70"/>
        <v>66.180000000000007</v>
      </c>
      <c r="S124" s="44">
        <f t="shared" si="70"/>
        <v>66.180000000000007</v>
      </c>
      <c r="T124" s="44">
        <f t="shared" si="70"/>
        <v>66.180000000000007</v>
      </c>
      <c r="U124" s="44">
        <f t="shared" si="70"/>
        <v>66.180000000000007</v>
      </c>
      <c r="V124" s="44">
        <f t="shared" si="70"/>
        <v>66.180000000000007</v>
      </c>
      <c r="W124" s="44">
        <f t="shared" si="70"/>
        <v>66.180000000000007</v>
      </c>
      <c r="X124" s="44">
        <f t="shared" si="70"/>
        <v>66.180000000000007</v>
      </c>
      <c r="Y124" s="44">
        <f t="shared" si="70"/>
        <v>66.180000000000007</v>
      </c>
      <c r="Z124" s="44">
        <f t="shared" si="70"/>
        <v>66.180000000000007</v>
      </c>
      <c r="AA124" s="44">
        <f t="shared" si="70"/>
        <v>66.180000000000007</v>
      </c>
    </row>
    <row r="125" spans="1:27" ht="12.75" hidden="1" customHeight="1" outlineLevel="1" x14ac:dyDescent="0.2">
      <c r="A125" s="99" t="s">
        <v>2532</v>
      </c>
      <c r="B125" s="63" t="s">
        <v>83</v>
      </c>
      <c r="C125" s="43" t="s">
        <v>79</v>
      </c>
      <c r="D125" s="44">
        <v>3.92</v>
      </c>
      <c r="E125" s="44">
        <v>3.92</v>
      </c>
      <c r="F125" s="44">
        <v>3.92</v>
      </c>
      <c r="G125" s="44">
        <v>3.92</v>
      </c>
      <c r="H125" s="44">
        <v>3.92</v>
      </c>
      <c r="I125" s="44">
        <v>3.92</v>
      </c>
      <c r="J125" s="44">
        <v>3.92</v>
      </c>
      <c r="K125" s="44">
        <v>3.92</v>
      </c>
      <c r="L125" s="44">
        <v>3.92</v>
      </c>
      <c r="M125" s="44">
        <v>3.92</v>
      </c>
      <c r="N125" s="44">
        <v>3.92</v>
      </c>
      <c r="O125" s="44">
        <v>3.92</v>
      </c>
      <c r="P125" s="44">
        <v>3.92</v>
      </c>
      <c r="Q125" s="44">
        <v>3.92</v>
      </c>
      <c r="R125" s="44">
        <v>3.92</v>
      </c>
      <c r="S125" s="44">
        <v>3.92</v>
      </c>
      <c r="T125" s="44">
        <v>3.92</v>
      </c>
      <c r="U125" s="44">
        <v>3.92</v>
      </c>
      <c r="V125" s="44">
        <v>3.92</v>
      </c>
      <c r="W125" s="44">
        <v>3.92</v>
      </c>
      <c r="X125" s="44">
        <v>3.92</v>
      </c>
      <c r="Y125" s="44">
        <v>3.92</v>
      </c>
      <c r="Z125" s="44">
        <v>3.92</v>
      </c>
      <c r="AA125" s="44">
        <v>3.92</v>
      </c>
    </row>
    <row r="126" spans="1:27" ht="12.75" hidden="1" customHeight="1" outlineLevel="1" x14ac:dyDescent="0.2">
      <c r="A126" s="99" t="s">
        <v>2533</v>
      </c>
      <c r="B126" s="63" t="s">
        <v>81</v>
      </c>
      <c r="C126" s="43" t="s">
        <v>79</v>
      </c>
      <c r="D126" s="44">
        <f>$D$11</f>
        <v>216.36</v>
      </c>
      <c r="E126" s="44">
        <f t="shared" ref="E126:AA126" si="71">$D$11</f>
        <v>216.36</v>
      </c>
      <c r="F126" s="44">
        <f t="shared" si="71"/>
        <v>216.36</v>
      </c>
      <c r="G126" s="44">
        <f t="shared" si="71"/>
        <v>216.36</v>
      </c>
      <c r="H126" s="44">
        <f t="shared" si="71"/>
        <v>216.36</v>
      </c>
      <c r="I126" s="44">
        <f t="shared" si="71"/>
        <v>216.36</v>
      </c>
      <c r="J126" s="44">
        <f t="shared" si="71"/>
        <v>216.36</v>
      </c>
      <c r="K126" s="44">
        <f t="shared" si="71"/>
        <v>216.36</v>
      </c>
      <c r="L126" s="44">
        <f t="shared" si="71"/>
        <v>216.36</v>
      </c>
      <c r="M126" s="44">
        <f t="shared" si="71"/>
        <v>216.36</v>
      </c>
      <c r="N126" s="44">
        <f t="shared" si="71"/>
        <v>216.36</v>
      </c>
      <c r="O126" s="44">
        <f t="shared" si="71"/>
        <v>216.36</v>
      </c>
      <c r="P126" s="44">
        <f t="shared" si="71"/>
        <v>216.36</v>
      </c>
      <c r="Q126" s="44">
        <f t="shared" si="71"/>
        <v>216.36</v>
      </c>
      <c r="R126" s="44">
        <f t="shared" si="71"/>
        <v>216.36</v>
      </c>
      <c r="S126" s="44">
        <f t="shared" si="71"/>
        <v>216.36</v>
      </c>
      <c r="T126" s="44">
        <f t="shared" si="71"/>
        <v>216.36</v>
      </c>
      <c r="U126" s="44">
        <f t="shared" si="71"/>
        <v>216.36</v>
      </c>
      <c r="V126" s="44">
        <f t="shared" si="71"/>
        <v>216.36</v>
      </c>
      <c r="W126" s="44">
        <f t="shared" si="71"/>
        <v>216.36</v>
      </c>
      <c r="X126" s="44">
        <f t="shared" si="71"/>
        <v>216.36</v>
      </c>
      <c r="Y126" s="44">
        <f t="shared" si="71"/>
        <v>216.36</v>
      </c>
      <c r="Z126" s="44">
        <f t="shared" si="71"/>
        <v>216.36</v>
      </c>
      <c r="AA126" s="44">
        <f t="shared" si="71"/>
        <v>216.36</v>
      </c>
    </row>
    <row r="127" spans="1:27" ht="12.75" customHeight="1" collapsed="1" x14ac:dyDescent="0.2">
      <c r="A127" s="98" t="s">
        <v>2534</v>
      </c>
      <c r="B127" s="28" t="str">
        <f>"25"&amp;"."&amp;$B$801&amp;"."&amp;$B$802</f>
        <v>25.08.2023</v>
      </c>
      <c r="C127" s="90" t="s">
        <v>76</v>
      </c>
      <c r="D127" s="91">
        <f>ROUND(((D128+D129+D131+D130)/1000),5)</f>
        <v>1.5345500000000001</v>
      </c>
      <c r="E127" s="91">
        <f>ROUND(((E128+E129+E131+E130)/1000),5)</f>
        <v>1.3228500000000001</v>
      </c>
      <c r="F127" s="91">
        <f>ROUND(((F128+F129+F131+F130)/1000),5)</f>
        <v>1.20079</v>
      </c>
      <c r="G127" s="91">
        <f t="shared" ref="G127:AA127" si="72">ROUND(((G128+G129+G131+G130)/1000),5)</f>
        <v>0.46862999999999999</v>
      </c>
      <c r="H127" s="91">
        <f t="shared" si="72"/>
        <v>0.48498000000000002</v>
      </c>
      <c r="I127" s="91">
        <f t="shared" si="72"/>
        <v>0.51959999999999995</v>
      </c>
      <c r="J127" s="91">
        <f t="shared" si="72"/>
        <v>1.5647200000000001</v>
      </c>
      <c r="K127" s="91">
        <f t="shared" si="72"/>
        <v>1.8456999999999999</v>
      </c>
      <c r="L127" s="91">
        <f t="shared" si="72"/>
        <v>2.0171199999999998</v>
      </c>
      <c r="M127" s="91">
        <f t="shared" si="72"/>
        <v>2.2051400000000001</v>
      </c>
      <c r="N127" s="91">
        <f t="shared" si="72"/>
        <v>2.25251</v>
      </c>
      <c r="O127" s="91">
        <f t="shared" si="72"/>
        <v>2.2289500000000002</v>
      </c>
      <c r="P127" s="91">
        <f t="shared" si="72"/>
        <v>2.1964000000000001</v>
      </c>
      <c r="Q127" s="91">
        <f t="shared" si="72"/>
        <v>2.20872</v>
      </c>
      <c r="R127" s="91">
        <f t="shared" si="72"/>
        <v>2.2947799999999998</v>
      </c>
      <c r="S127" s="91">
        <f t="shared" si="72"/>
        <v>2.2925499999999999</v>
      </c>
      <c r="T127" s="91">
        <f t="shared" si="72"/>
        <v>2.2607400000000002</v>
      </c>
      <c r="U127" s="91">
        <f t="shared" si="72"/>
        <v>2.2526999999999999</v>
      </c>
      <c r="V127" s="91">
        <f t="shared" si="72"/>
        <v>2.2497400000000001</v>
      </c>
      <c r="W127" s="91">
        <f t="shared" si="72"/>
        <v>2.28986</v>
      </c>
      <c r="X127" s="91">
        <f t="shared" si="72"/>
        <v>2.2921399999999998</v>
      </c>
      <c r="Y127" s="91">
        <f t="shared" si="72"/>
        <v>2.2184900000000001</v>
      </c>
      <c r="Z127" s="91">
        <f t="shared" si="72"/>
        <v>2.01336</v>
      </c>
      <c r="AA127" s="91">
        <f t="shared" si="72"/>
        <v>1.79938</v>
      </c>
    </row>
    <row r="128" spans="1:27" ht="12.75" hidden="1" customHeight="1" outlineLevel="1" x14ac:dyDescent="0.2">
      <c r="A128" s="99" t="s">
        <v>2535</v>
      </c>
      <c r="B128" s="63" t="s">
        <v>238</v>
      </c>
      <c r="C128" s="43" t="s">
        <v>79</v>
      </c>
      <c r="D128" s="44">
        <v>1248.0899999999999</v>
      </c>
      <c r="E128" s="44">
        <v>1036.3900000000001</v>
      </c>
      <c r="F128" s="44">
        <v>914.33</v>
      </c>
      <c r="G128" s="44">
        <v>182.17</v>
      </c>
      <c r="H128" s="44">
        <v>198.52</v>
      </c>
      <c r="I128" s="44">
        <v>233.14</v>
      </c>
      <c r="J128" s="44">
        <v>1278.26</v>
      </c>
      <c r="K128" s="44">
        <v>1559.24</v>
      </c>
      <c r="L128" s="44">
        <v>1730.66</v>
      </c>
      <c r="M128" s="44">
        <v>1918.68</v>
      </c>
      <c r="N128" s="44">
        <v>1966.05</v>
      </c>
      <c r="O128" s="44">
        <v>1942.49</v>
      </c>
      <c r="P128" s="44">
        <v>1909.94</v>
      </c>
      <c r="Q128" s="44">
        <v>1922.26</v>
      </c>
      <c r="R128" s="44">
        <v>2008.32</v>
      </c>
      <c r="S128" s="44">
        <v>2006.09</v>
      </c>
      <c r="T128" s="44">
        <v>1974.28</v>
      </c>
      <c r="U128" s="44">
        <v>1966.24</v>
      </c>
      <c r="V128" s="44">
        <v>1963.28</v>
      </c>
      <c r="W128" s="44">
        <v>2003.4</v>
      </c>
      <c r="X128" s="44">
        <v>2005.68</v>
      </c>
      <c r="Y128" s="44">
        <v>1932.03</v>
      </c>
      <c r="Z128" s="44">
        <v>1726.9</v>
      </c>
      <c r="AA128" s="44">
        <v>1512.92</v>
      </c>
    </row>
    <row r="129" spans="1:27" ht="12.75" hidden="1" customHeight="1" outlineLevel="1" x14ac:dyDescent="0.2">
      <c r="A129" s="99" t="s">
        <v>2536</v>
      </c>
      <c r="B129" s="63" t="s">
        <v>90</v>
      </c>
      <c r="C129" s="43" t="s">
        <v>79</v>
      </c>
      <c r="D129" s="44">
        <f t="shared" ref="D129:AA129" si="73">$D$9</f>
        <v>66.180000000000007</v>
      </c>
      <c r="E129" s="44">
        <f t="shared" si="73"/>
        <v>66.180000000000007</v>
      </c>
      <c r="F129" s="44">
        <f t="shared" si="73"/>
        <v>66.180000000000007</v>
      </c>
      <c r="G129" s="44">
        <f t="shared" si="73"/>
        <v>66.180000000000007</v>
      </c>
      <c r="H129" s="44">
        <f t="shared" si="73"/>
        <v>66.180000000000007</v>
      </c>
      <c r="I129" s="44">
        <f t="shared" si="73"/>
        <v>66.180000000000007</v>
      </c>
      <c r="J129" s="44">
        <f t="shared" si="73"/>
        <v>66.180000000000007</v>
      </c>
      <c r="K129" s="44">
        <f t="shared" si="73"/>
        <v>66.180000000000007</v>
      </c>
      <c r="L129" s="44">
        <f t="shared" si="73"/>
        <v>66.180000000000007</v>
      </c>
      <c r="M129" s="44">
        <f t="shared" si="73"/>
        <v>66.180000000000007</v>
      </c>
      <c r="N129" s="44">
        <f t="shared" si="73"/>
        <v>66.180000000000007</v>
      </c>
      <c r="O129" s="44">
        <f t="shared" si="73"/>
        <v>66.180000000000007</v>
      </c>
      <c r="P129" s="44">
        <f t="shared" si="73"/>
        <v>66.180000000000007</v>
      </c>
      <c r="Q129" s="44">
        <f t="shared" si="73"/>
        <v>66.180000000000007</v>
      </c>
      <c r="R129" s="44">
        <f t="shared" si="73"/>
        <v>66.180000000000007</v>
      </c>
      <c r="S129" s="44">
        <f t="shared" si="73"/>
        <v>66.180000000000007</v>
      </c>
      <c r="T129" s="44">
        <f t="shared" si="73"/>
        <v>66.180000000000007</v>
      </c>
      <c r="U129" s="44">
        <f t="shared" si="73"/>
        <v>66.180000000000007</v>
      </c>
      <c r="V129" s="44">
        <f t="shared" si="73"/>
        <v>66.180000000000007</v>
      </c>
      <c r="W129" s="44">
        <f t="shared" si="73"/>
        <v>66.180000000000007</v>
      </c>
      <c r="X129" s="44">
        <f t="shared" si="73"/>
        <v>66.180000000000007</v>
      </c>
      <c r="Y129" s="44">
        <f t="shared" si="73"/>
        <v>66.180000000000007</v>
      </c>
      <c r="Z129" s="44">
        <f t="shared" si="73"/>
        <v>66.180000000000007</v>
      </c>
      <c r="AA129" s="44">
        <f t="shared" si="73"/>
        <v>66.180000000000007</v>
      </c>
    </row>
    <row r="130" spans="1:27" ht="12.75" hidden="1" customHeight="1" outlineLevel="1" x14ac:dyDescent="0.2">
      <c r="A130" s="99" t="s">
        <v>2537</v>
      </c>
      <c r="B130" s="63" t="s">
        <v>83</v>
      </c>
      <c r="C130" s="43" t="s">
        <v>79</v>
      </c>
      <c r="D130" s="44">
        <v>3.92</v>
      </c>
      <c r="E130" s="44">
        <v>3.92</v>
      </c>
      <c r="F130" s="44">
        <v>3.92</v>
      </c>
      <c r="G130" s="44">
        <v>3.92</v>
      </c>
      <c r="H130" s="44">
        <v>3.92</v>
      </c>
      <c r="I130" s="44">
        <v>3.92</v>
      </c>
      <c r="J130" s="44">
        <v>3.92</v>
      </c>
      <c r="K130" s="44">
        <v>3.92</v>
      </c>
      <c r="L130" s="44">
        <v>3.92</v>
      </c>
      <c r="M130" s="44">
        <v>3.92</v>
      </c>
      <c r="N130" s="44">
        <v>3.92</v>
      </c>
      <c r="O130" s="44">
        <v>3.92</v>
      </c>
      <c r="P130" s="44">
        <v>3.92</v>
      </c>
      <c r="Q130" s="44">
        <v>3.92</v>
      </c>
      <c r="R130" s="44">
        <v>3.92</v>
      </c>
      <c r="S130" s="44">
        <v>3.92</v>
      </c>
      <c r="T130" s="44">
        <v>3.92</v>
      </c>
      <c r="U130" s="44">
        <v>3.92</v>
      </c>
      <c r="V130" s="44">
        <v>3.92</v>
      </c>
      <c r="W130" s="44">
        <v>3.92</v>
      </c>
      <c r="X130" s="44">
        <v>3.92</v>
      </c>
      <c r="Y130" s="44">
        <v>3.92</v>
      </c>
      <c r="Z130" s="44">
        <v>3.92</v>
      </c>
      <c r="AA130" s="44">
        <v>3.92</v>
      </c>
    </row>
    <row r="131" spans="1:27" ht="12.75" hidden="1" customHeight="1" outlineLevel="1" x14ac:dyDescent="0.2">
      <c r="A131" s="99" t="s">
        <v>2538</v>
      </c>
      <c r="B131" s="63" t="s">
        <v>81</v>
      </c>
      <c r="C131" s="43" t="s">
        <v>79</v>
      </c>
      <c r="D131" s="44">
        <f>$D$11</f>
        <v>216.36</v>
      </c>
      <c r="E131" s="44">
        <f t="shared" ref="E131:AA131" si="74">$D$11</f>
        <v>216.36</v>
      </c>
      <c r="F131" s="44">
        <f t="shared" si="74"/>
        <v>216.36</v>
      </c>
      <c r="G131" s="44">
        <f t="shared" si="74"/>
        <v>216.36</v>
      </c>
      <c r="H131" s="44">
        <f t="shared" si="74"/>
        <v>216.36</v>
      </c>
      <c r="I131" s="44">
        <f t="shared" si="74"/>
        <v>216.36</v>
      </c>
      <c r="J131" s="44">
        <f t="shared" si="74"/>
        <v>216.36</v>
      </c>
      <c r="K131" s="44">
        <f t="shared" si="74"/>
        <v>216.36</v>
      </c>
      <c r="L131" s="44">
        <f t="shared" si="74"/>
        <v>216.36</v>
      </c>
      <c r="M131" s="44">
        <f t="shared" si="74"/>
        <v>216.36</v>
      </c>
      <c r="N131" s="44">
        <f t="shared" si="74"/>
        <v>216.36</v>
      </c>
      <c r="O131" s="44">
        <f t="shared" si="74"/>
        <v>216.36</v>
      </c>
      <c r="P131" s="44">
        <f t="shared" si="74"/>
        <v>216.36</v>
      </c>
      <c r="Q131" s="44">
        <f t="shared" si="74"/>
        <v>216.36</v>
      </c>
      <c r="R131" s="44">
        <f t="shared" si="74"/>
        <v>216.36</v>
      </c>
      <c r="S131" s="44">
        <f t="shared" si="74"/>
        <v>216.36</v>
      </c>
      <c r="T131" s="44">
        <f t="shared" si="74"/>
        <v>216.36</v>
      </c>
      <c r="U131" s="44">
        <f t="shared" si="74"/>
        <v>216.36</v>
      </c>
      <c r="V131" s="44">
        <f t="shared" si="74"/>
        <v>216.36</v>
      </c>
      <c r="W131" s="44">
        <f t="shared" si="74"/>
        <v>216.36</v>
      </c>
      <c r="X131" s="44">
        <f t="shared" si="74"/>
        <v>216.36</v>
      </c>
      <c r="Y131" s="44">
        <f t="shared" si="74"/>
        <v>216.36</v>
      </c>
      <c r="Z131" s="44">
        <f t="shared" si="74"/>
        <v>216.36</v>
      </c>
      <c r="AA131" s="44">
        <f t="shared" si="74"/>
        <v>216.36</v>
      </c>
    </row>
    <row r="132" spans="1:27" ht="12.75" customHeight="1" collapsed="1" x14ac:dyDescent="0.2">
      <c r="A132" s="98" t="s">
        <v>2539</v>
      </c>
      <c r="B132" s="28" t="str">
        <f>"26"&amp;"."&amp;$B$801&amp;"."&amp;$B$802</f>
        <v>26.08.2023</v>
      </c>
      <c r="C132" s="90" t="s">
        <v>76</v>
      </c>
      <c r="D132" s="91">
        <f>ROUND(((D133+D134+D136+D135)/1000),5)</f>
        <v>1.66231</v>
      </c>
      <c r="E132" s="91">
        <f>ROUND(((E133+E134+E136+E135)/1000),5)</f>
        <v>1.5787899999999999</v>
      </c>
      <c r="F132" s="91">
        <f>ROUND(((F133+F134+F136+F135)/1000),5)</f>
        <v>1.4516800000000001</v>
      </c>
      <c r="G132" s="91">
        <f t="shared" ref="G132:AA132" si="75">ROUND(((G133+G134+G136+G135)/1000),5)</f>
        <v>1.41614</v>
      </c>
      <c r="H132" s="91">
        <f t="shared" si="75"/>
        <v>1.4149499999999999</v>
      </c>
      <c r="I132" s="91">
        <f t="shared" si="75"/>
        <v>1.4335899999999999</v>
      </c>
      <c r="J132" s="91">
        <f t="shared" si="75"/>
        <v>1.53566</v>
      </c>
      <c r="K132" s="91">
        <f t="shared" si="75"/>
        <v>1.7317199999999999</v>
      </c>
      <c r="L132" s="91">
        <f t="shared" si="75"/>
        <v>2.0241199999999999</v>
      </c>
      <c r="M132" s="91">
        <f t="shared" si="75"/>
        <v>2.2705600000000001</v>
      </c>
      <c r="N132" s="91">
        <f t="shared" si="75"/>
        <v>2.3313999999999999</v>
      </c>
      <c r="O132" s="91">
        <f t="shared" si="75"/>
        <v>2.3405300000000002</v>
      </c>
      <c r="P132" s="91">
        <f t="shared" si="75"/>
        <v>2.33561</v>
      </c>
      <c r="Q132" s="91">
        <f t="shared" si="75"/>
        <v>2.3533400000000002</v>
      </c>
      <c r="R132" s="91">
        <f t="shared" si="75"/>
        <v>2.3504700000000001</v>
      </c>
      <c r="S132" s="91">
        <f t="shared" si="75"/>
        <v>2.34213</v>
      </c>
      <c r="T132" s="91">
        <f t="shared" si="75"/>
        <v>2.2660999999999998</v>
      </c>
      <c r="U132" s="91">
        <f t="shared" si="75"/>
        <v>2.18283</v>
      </c>
      <c r="V132" s="91">
        <f t="shared" si="75"/>
        <v>2.1806399999999999</v>
      </c>
      <c r="W132" s="91">
        <f t="shared" si="75"/>
        <v>2.2534800000000001</v>
      </c>
      <c r="X132" s="91">
        <f t="shared" si="75"/>
        <v>2.1997</v>
      </c>
      <c r="Y132" s="91">
        <f t="shared" si="75"/>
        <v>2.0164399999999998</v>
      </c>
      <c r="Z132" s="91">
        <f t="shared" si="75"/>
        <v>1.94153</v>
      </c>
      <c r="AA132" s="91">
        <f t="shared" si="75"/>
        <v>1.73004</v>
      </c>
    </row>
    <row r="133" spans="1:27" ht="12.75" hidden="1" customHeight="1" outlineLevel="1" x14ac:dyDescent="0.2">
      <c r="A133" s="99" t="s">
        <v>2540</v>
      </c>
      <c r="B133" s="63" t="s">
        <v>238</v>
      </c>
      <c r="C133" s="43" t="s">
        <v>79</v>
      </c>
      <c r="D133" s="44">
        <v>1375.85</v>
      </c>
      <c r="E133" s="44">
        <v>1292.33</v>
      </c>
      <c r="F133" s="44">
        <v>1165.22</v>
      </c>
      <c r="G133" s="44">
        <v>1129.68</v>
      </c>
      <c r="H133" s="44">
        <v>1128.49</v>
      </c>
      <c r="I133" s="44">
        <v>1147.1300000000001</v>
      </c>
      <c r="J133" s="44">
        <v>1249.2</v>
      </c>
      <c r="K133" s="44">
        <v>1445.26</v>
      </c>
      <c r="L133" s="44">
        <v>1737.66</v>
      </c>
      <c r="M133" s="44">
        <v>1984.1</v>
      </c>
      <c r="N133" s="44">
        <v>2044.94</v>
      </c>
      <c r="O133" s="44">
        <v>2054.0700000000002</v>
      </c>
      <c r="P133" s="44">
        <v>2049.15</v>
      </c>
      <c r="Q133" s="44">
        <v>2066.88</v>
      </c>
      <c r="R133" s="44">
        <v>2064.0100000000002</v>
      </c>
      <c r="S133" s="44">
        <v>2055.67</v>
      </c>
      <c r="T133" s="44">
        <v>1979.64</v>
      </c>
      <c r="U133" s="44">
        <v>1896.37</v>
      </c>
      <c r="V133" s="44">
        <v>1894.18</v>
      </c>
      <c r="W133" s="44">
        <v>1967.02</v>
      </c>
      <c r="X133" s="44">
        <v>1913.24</v>
      </c>
      <c r="Y133" s="44">
        <v>1729.98</v>
      </c>
      <c r="Z133" s="44">
        <v>1655.07</v>
      </c>
      <c r="AA133" s="44">
        <v>1443.58</v>
      </c>
    </row>
    <row r="134" spans="1:27" ht="12.75" hidden="1" customHeight="1" outlineLevel="1" x14ac:dyDescent="0.2">
      <c r="A134" s="99" t="s">
        <v>2541</v>
      </c>
      <c r="B134" s="63" t="s">
        <v>90</v>
      </c>
      <c r="C134" s="43" t="s">
        <v>79</v>
      </c>
      <c r="D134" s="44">
        <f t="shared" ref="D134:AA134" si="76">$D$9</f>
        <v>66.180000000000007</v>
      </c>
      <c r="E134" s="44">
        <f t="shared" si="76"/>
        <v>66.180000000000007</v>
      </c>
      <c r="F134" s="44">
        <f t="shared" si="76"/>
        <v>66.180000000000007</v>
      </c>
      <c r="G134" s="44">
        <f t="shared" si="76"/>
        <v>66.180000000000007</v>
      </c>
      <c r="H134" s="44">
        <f t="shared" si="76"/>
        <v>66.180000000000007</v>
      </c>
      <c r="I134" s="44">
        <f t="shared" si="76"/>
        <v>66.180000000000007</v>
      </c>
      <c r="J134" s="44">
        <f t="shared" si="76"/>
        <v>66.180000000000007</v>
      </c>
      <c r="K134" s="44">
        <f t="shared" si="76"/>
        <v>66.180000000000007</v>
      </c>
      <c r="L134" s="44">
        <f t="shared" si="76"/>
        <v>66.180000000000007</v>
      </c>
      <c r="M134" s="44">
        <f t="shared" si="76"/>
        <v>66.180000000000007</v>
      </c>
      <c r="N134" s="44">
        <f t="shared" si="76"/>
        <v>66.180000000000007</v>
      </c>
      <c r="O134" s="44">
        <f t="shared" si="76"/>
        <v>66.180000000000007</v>
      </c>
      <c r="P134" s="44">
        <f t="shared" si="76"/>
        <v>66.180000000000007</v>
      </c>
      <c r="Q134" s="44">
        <f t="shared" si="76"/>
        <v>66.180000000000007</v>
      </c>
      <c r="R134" s="44">
        <f t="shared" si="76"/>
        <v>66.180000000000007</v>
      </c>
      <c r="S134" s="44">
        <f t="shared" si="76"/>
        <v>66.180000000000007</v>
      </c>
      <c r="T134" s="44">
        <f t="shared" si="76"/>
        <v>66.180000000000007</v>
      </c>
      <c r="U134" s="44">
        <f t="shared" si="76"/>
        <v>66.180000000000007</v>
      </c>
      <c r="V134" s="44">
        <f t="shared" si="76"/>
        <v>66.180000000000007</v>
      </c>
      <c r="W134" s="44">
        <f t="shared" si="76"/>
        <v>66.180000000000007</v>
      </c>
      <c r="X134" s="44">
        <f t="shared" si="76"/>
        <v>66.180000000000007</v>
      </c>
      <c r="Y134" s="44">
        <f t="shared" si="76"/>
        <v>66.180000000000007</v>
      </c>
      <c r="Z134" s="44">
        <f t="shared" si="76"/>
        <v>66.180000000000007</v>
      </c>
      <c r="AA134" s="44">
        <f t="shared" si="76"/>
        <v>66.180000000000007</v>
      </c>
    </row>
    <row r="135" spans="1:27" ht="12.75" hidden="1" customHeight="1" outlineLevel="1" x14ac:dyDescent="0.2">
      <c r="A135" s="99" t="s">
        <v>2542</v>
      </c>
      <c r="B135" s="63" t="s">
        <v>83</v>
      </c>
      <c r="C135" s="43" t="s">
        <v>79</v>
      </c>
      <c r="D135" s="44">
        <v>3.92</v>
      </c>
      <c r="E135" s="44">
        <v>3.92</v>
      </c>
      <c r="F135" s="44">
        <v>3.92</v>
      </c>
      <c r="G135" s="44">
        <v>3.92</v>
      </c>
      <c r="H135" s="44">
        <v>3.92</v>
      </c>
      <c r="I135" s="44">
        <v>3.92</v>
      </c>
      <c r="J135" s="44">
        <v>3.92</v>
      </c>
      <c r="K135" s="44">
        <v>3.92</v>
      </c>
      <c r="L135" s="44">
        <v>3.92</v>
      </c>
      <c r="M135" s="44">
        <v>3.92</v>
      </c>
      <c r="N135" s="44">
        <v>3.92</v>
      </c>
      <c r="O135" s="44">
        <v>3.92</v>
      </c>
      <c r="P135" s="44">
        <v>3.92</v>
      </c>
      <c r="Q135" s="44">
        <v>3.92</v>
      </c>
      <c r="R135" s="44">
        <v>3.92</v>
      </c>
      <c r="S135" s="44">
        <v>3.92</v>
      </c>
      <c r="T135" s="44">
        <v>3.92</v>
      </c>
      <c r="U135" s="44">
        <v>3.92</v>
      </c>
      <c r="V135" s="44">
        <v>3.92</v>
      </c>
      <c r="W135" s="44">
        <v>3.92</v>
      </c>
      <c r="X135" s="44">
        <v>3.92</v>
      </c>
      <c r="Y135" s="44">
        <v>3.92</v>
      </c>
      <c r="Z135" s="44">
        <v>3.92</v>
      </c>
      <c r="AA135" s="44">
        <v>3.92</v>
      </c>
    </row>
    <row r="136" spans="1:27" ht="12.75" hidden="1" customHeight="1" outlineLevel="1" x14ac:dyDescent="0.2">
      <c r="A136" s="99" t="s">
        <v>2543</v>
      </c>
      <c r="B136" s="63" t="s">
        <v>81</v>
      </c>
      <c r="C136" s="43" t="s">
        <v>79</v>
      </c>
      <c r="D136" s="44">
        <f>$D$11</f>
        <v>216.36</v>
      </c>
      <c r="E136" s="44">
        <f t="shared" ref="E136:AA136" si="77">$D$11</f>
        <v>216.36</v>
      </c>
      <c r="F136" s="44">
        <f t="shared" si="77"/>
        <v>216.36</v>
      </c>
      <c r="G136" s="44">
        <f t="shared" si="77"/>
        <v>216.36</v>
      </c>
      <c r="H136" s="44">
        <f t="shared" si="77"/>
        <v>216.36</v>
      </c>
      <c r="I136" s="44">
        <f t="shared" si="77"/>
        <v>216.36</v>
      </c>
      <c r="J136" s="44">
        <f t="shared" si="77"/>
        <v>216.36</v>
      </c>
      <c r="K136" s="44">
        <f t="shared" si="77"/>
        <v>216.36</v>
      </c>
      <c r="L136" s="44">
        <f t="shared" si="77"/>
        <v>216.36</v>
      </c>
      <c r="M136" s="44">
        <f t="shared" si="77"/>
        <v>216.36</v>
      </c>
      <c r="N136" s="44">
        <f t="shared" si="77"/>
        <v>216.36</v>
      </c>
      <c r="O136" s="44">
        <f t="shared" si="77"/>
        <v>216.36</v>
      </c>
      <c r="P136" s="44">
        <f t="shared" si="77"/>
        <v>216.36</v>
      </c>
      <c r="Q136" s="44">
        <f t="shared" si="77"/>
        <v>216.36</v>
      </c>
      <c r="R136" s="44">
        <f t="shared" si="77"/>
        <v>216.36</v>
      </c>
      <c r="S136" s="44">
        <f t="shared" si="77"/>
        <v>216.36</v>
      </c>
      <c r="T136" s="44">
        <f t="shared" si="77"/>
        <v>216.36</v>
      </c>
      <c r="U136" s="44">
        <f t="shared" si="77"/>
        <v>216.36</v>
      </c>
      <c r="V136" s="44">
        <f t="shared" si="77"/>
        <v>216.36</v>
      </c>
      <c r="W136" s="44">
        <f t="shared" si="77"/>
        <v>216.36</v>
      </c>
      <c r="X136" s="44">
        <f t="shared" si="77"/>
        <v>216.36</v>
      </c>
      <c r="Y136" s="44">
        <f t="shared" si="77"/>
        <v>216.36</v>
      </c>
      <c r="Z136" s="44">
        <f t="shared" si="77"/>
        <v>216.36</v>
      </c>
      <c r="AA136" s="44">
        <f t="shared" si="77"/>
        <v>216.36</v>
      </c>
    </row>
    <row r="137" spans="1:27" ht="12.75" customHeight="1" collapsed="1" x14ac:dyDescent="0.2">
      <c r="A137" s="98" t="s">
        <v>2544</v>
      </c>
      <c r="B137" s="28" t="str">
        <f>"27"&amp;"."&amp;$B$801&amp;"."&amp;$B$802</f>
        <v>27.08.2023</v>
      </c>
      <c r="C137" s="90" t="s">
        <v>76</v>
      </c>
      <c r="D137" s="91">
        <f>ROUND(((D138+D139+D141+D140)/1000),5)</f>
        <v>1.5911200000000001</v>
      </c>
      <c r="E137" s="91">
        <f>ROUND(((E138+E139+E141+E140)/1000),5)</f>
        <v>1.47926</v>
      </c>
      <c r="F137" s="91">
        <f>ROUND(((F138+F139+F141+F140)/1000),5)</f>
        <v>1.4183699999999999</v>
      </c>
      <c r="G137" s="91">
        <f t="shared" ref="G137:AA137" si="78">ROUND(((G138+G139+G141+G140)/1000),5)</f>
        <v>1.3755599999999999</v>
      </c>
      <c r="H137" s="91">
        <f t="shared" si="78"/>
        <v>1.3491899999999999</v>
      </c>
      <c r="I137" s="91">
        <f t="shared" si="78"/>
        <v>1.3279399999999999</v>
      </c>
      <c r="J137" s="91">
        <f t="shared" si="78"/>
        <v>1.3162700000000001</v>
      </c>
      <c r="K137" s="91">
        <f t="shared" si="78"/>
        <v>1.5460700000000001</v>
      </c>
      <c r="L137" s="91">
        <f t="shared" si="78"/>
        <v>1.82799</v>
      </c>
      <c r="M137" s="91">
        <f t="shared" si="78"/>
        <v>2.0190700000000001</v>
      </c>
      <c r="N137" s="91">
        <f t="shared" si="78"/>
        <v>2.1295000000000002</v>
      </c>
      <c r="O137" s="91">
        <f t="shared" si="78"/>
        <v>2.1641900000000001</v>
      </c>
      <c r="P137" s="91">
        <f t="shared" si="78"/>
        <v>2.1634600000000002</v>
      </c>
      <c r="Q137" s="91">
        <f t="shared" si="78"/>
        <v>2.1719599999999999</v>
      </c>
      <c r="R137" s="91">
        <f t="shared" si="78"/>
        <v>2.1732100000000001</v>
      </c>
      <c r="S137" s="91">
        <f t="shared" si="78"/>
        <v>2.1651099999999999</v>
      </c>
      <c r="T137" s="91">
        <f t="shared" si="78"/>
        <v>2.1271900000000001</v>
      </c>
      <c r="U137" s="91">
        <f t="shared" si="78"/>
        <v>2.07138</v>
      </c>
      <c r="V137" s="91">
        <f t="shared" si="78"/>
        <v>2.0629400000000002</v>
      </c>
      <c r="W137" s="91">
        <f t="shared" si="78"/>
        <v>2.1042999999999998</v>
      </c>
      <c r="X137" s="91">
        <f t="shared" si="78"/>
        <v>2.1191800000000001</v>
      </c>
      <c r="Y137" s="91">
        <f t="shared" si="78"/>
        <v>2.0116299999999998</v>
      </c>
      <c r="Z137" s="91">
        <f t="shared" si="78"/>
        <v>1.9554499999999999</v>
      </c>
      <c r="AA137" s="91">
        <f t="shared" si="78"/>
        <v>1.6954800000000001</v>
      </c>
    </row>
    <row r="138" spans="1:27" ht="12.75" hidden="1" customHeight="1" outlineLevel="1" x14ac:dyDescent="0.2">
      <c r="A138" s="99" t="s">
        <v>2545</v>
      </c>
      <c r="B138" s="63" t="s">
        <v>238</v>
      </c>
      <c r="C138" s="43" t="s">
        <v>79</v>
      </c>
      <c r="D138" s="44">
        <v>1304.6600000000001</v>
      </c>
      <c r="E138" s="44">
        <v>1192.8</v>
      </c>
      <c r="F138" s="44">
        <v>1131.9100000000001</v>
      </c>
      <c r="G138" s="44">
        <v>1089.0999999999999</v>
      </c>
      <c r="H138" s="44">
        <v>1062.73</v>
      </c>
      <c r="I138" s="44">
        <v>1041.48</v>
      </c>
      <c r="J138" s="44">
        <v>1029.81</v>
      </c>
      <c r="K138" s="44">
        <v>1259.6099999999999</v>
      </c>
      <c r="L138" s="44">
        <v>1541.53</v>
      </c>
      <c r="M138" s="44">
        <v>1732.61</v>
      </c>
      <c r="N138" s="44">
        <v>1843.04</v>
      </c>
      <c r="O138" s="44">
        <v>1877.73</v>
      </c>
      <c r="P138" s="44">
        <v>1877</v>
      </c>
      <c r="Q138" s="44">
        <v>1885.5</v>
      </c>
      <c r="R138" s="44">
        <v>1886.75</v>
      </c>
      <c r="S138" s="44">
        <v>1878.65</v>
      </c>
      <c r="T138" s="44">
        <v>1840.73</v>
      </c>
      <c r="U138" s="44">
        <v>1784.92</v>
      </c>
      <c r="V138" s="44">
        <v>1776.48</v>
      </c>
      <c r="W138" s="44">
        <v>1817.84</v>
      </c>
      <c r="X138" s="44">
        <v>1832.72</v>
      </c>
      <c r="Y138" s="44">
        <v>1725.17</v>
      </c>
      <c r="Z138" s="44">
        <v>1668.99</v>
      </c>
      <c r="AA138" s="44">
        <v>1409.02</v>
      </c>
    </row>
    <row r="139" spans="1:27" ht="12.75" hidden="1" customHeight="1" outlineLevel="1" x14ac:dyDescent="0.2">
      <c r="A139" s="99" t="s">
        <v>2546</v>
      </c>
      <c r="B139" s="63" t="s">
        <v>90</v>
      </c>
      <c r="C139" s="43" t="s">
        <v>79</v>
      </c>
      <c r="D139" s="44">
        <f t="shared" ref="D139:AA139" si="79">$D$9</f>
        <v>66.180000000000007</v>
      </c>
      <c r="E139" s="44">
        <f t="shared" si="79"/>
        <v>66.180000000000007</v>
      </c>
      <c r="F139" s="44">
        <f t="shared" si="79"/>
        <v>66.180000000000007</v>
      </c>
      <c r="G139" s="44">
        <f t="shared" si="79"/>
        <v>66.180000000000007</v>
      </c>
      <c r="H139" s="44">
        <f t="shared" si="79"/>
        <v>66.180000000000007</v>
      </c>
      <c r="I139" s="44">
        <f t="shared" si="79"/>
        <v>66.180000000000007</v>
      </c>
      <c r="J139" s="44">
        <f t="shared" si="79"/>
        <v>66.180000000000007</v>
      </c>
      <c r="K139" s="44">
        <f t="shared" si="79"/>
        <v>66.180000000000007</v>
      </c>
      <c r="L139" s="44">
        <f t="shared" si="79"/>
        <v>66.180000000000007</v>
      </c>
      <c r="M139" s="44">
        <f t="shared" si="79"/>
        <v>66.180000000000007</v>
      </c>
      <c r="N139" s="44">
        <f t="shared" si="79"/>
        <v>66.180000000000007</v>
      </c>
      <c r="O139" s="44">
        <f t="shared" si="79"/>
        <v>66.180000000000007</v>
      </c>
      <c r="P139" s="44">
        <f t="shared" si="79"/>
        <v>66.180000000000007</v>
      </c>
      <c r="Q139" s="44">
        <f t="shared" si="79"/>
        <v>66.180000000000007</v>
      </c>
      <c r="R139" s="44">
        <f t="shared" si="79"/>
        <v>66.180000000000007</v>
      </c>
      <c r="S139" s="44">
        <f t="shared" si="79"/>
        <v>66.180000000000007</v>
      </c>
      <c r="T139" s="44">
        <f t="shared" si="79"/>
        <v>66.180000000000007</v>
      </c>
      <c r="U139" s="44">
        <f t="shared" si="79"/>
        <v>66.180000000000007</v>
      </c>
      <c r="V139" s="44">
        <f t="shared" si="79"/>
        <v>66.180000000000007</v>
      </c>
      <c r="W139" s="44">
        <f t="shared" si="79"/>
        <v>66.180000000000007</v>
      </c>
      <c r="X139" s="44">
        <f t="shared" si="79"/>
        <v>66.180000000000007</v>
      </c>
      <c r="Y139" s="44">
        <f t="shared" si="79"/>
        <v>66.180000000000007</v>
      </c>
      <c r="Z139" s="44">
        <f t="shared" si="79"/>
        <v>66.180000000000007</v>
      </c>
      <c r="AA139" s="44">
        <f t="shared" si="79"/>
        <v>66.180000000000007</v>
      </c>
    </row>
    <row r="140" spans="1:27" ht="12.75" hidden="1" customHeight="1" outlineLevel="1" x14ac:dyDescent="0.2">
      <c r="A140" s="99" t="s">
        <v>2547</v>
      </c>
      <c r="B140" s="63" t="s">
        <v>83</v>
      </c>
      <c r="C140" s="43" t="s">
        <v>79</v>
      </c>
      <c r="D140" s="44">
        <v>3.92</v>
      </c>
      <c r="E140" s="44">
        <v>3.92</v>
      </c>
      <c r="F140" s="44">
        <v>3.92</v>
      </c>
      <c r="G140" s="44">
        <v>3.92</v>
      </c>
      <c r="H140" s="44">
        <v>3.92</v>
      </c>
      <c r="I140" s="44">
        <v>3.92</v>
      </c>
      <c r="J140" s="44">
        <v>3.92</v>
      </c>
      <c r="K140" s="44">
        <v>3.92</v>
      </c>
      <c r="L140" s="44">
        <v>3.92</v>
      </c>
      <c r="M140" s="44">
        <v>3.92</v>
      </c>
      <c r="N140" s="44">
        <v>3.92</v>
      </c>
      <c r="O140" s="44">
        <v>3.92</v>
      </c>
      <c r="P140" s="44">
        <v>3.92</v>
      </c>
      <c r="Q140" s="44">
        <v>3.92</v>
      </c>
      <c r="R140" s="44">
        <v>3.92</v>
      </c>
      <c r="S140" s="44">
        <v>3.92</v>
      </c>
      <c r="T140" s="44">
        <v>3.92</v>
      </c>
      <c r="U140" s="44">
        <v>3.92</v>
      </c>
      <c r="V140" s="44">
        <v>3.92</v>
      </c>
      <c r="W140" s="44">
        <v>3.92</v>
      </c>
      <c r="X140" s="44">
        <v>3.92</v>
      </c>
      <c r="Y140" s="44">
        <v>3.92</v>
      </c>
      <c r="Z140" s="44">
        <v>3.92</v>
      </c>
      <c r="AA140" s="44">
        <v>3.92</v>
      </c>
    </row>
    <row r="141" spans="1:27" ht="12.75" hidden="1" customHeight="1" outlineLevel="1" x14ac:dyDescent="0.2">
      <c r="A141" s="99" t="s">
        <v>2548</v>
      </c>
      <c r="B141" s="63" t="s">
        <v>81</v>
      </c>
      <c r="C141" s="43" t="s">
        <v>79</v>
      </c>
      <c r="D141" s="44">
        <f>$D$11</f>
        <v>216.36</v>
      </c>
      <c r="E141" s="44">
        <f t="shared" ref="E141:AA141" si="80">$D$11</f>
        <v>216.36</v>
      </c>
      <c r="F141" s="44">
        <f t="shared" si="80"/>
        <v>216.36</v>
      </c>
      <c r="G141" s="44">
        <f t="shared" si="80"/>
        <v>216.36</v>
      </c>
      <c r="H141" s="44">
        <f t="shared" si="80"/>
        <v>216.36</v>
      </c>
      <c r="I141" s="44">
        <f t="shared" si="80"/>
        <v>216.36</v>
      </c>
      <c r="J141" s="44">
        <f t="shared" si="80"/>
        <v>216.36</v>
      </c>
      <c r="K141" s="44">
        <f t="shared" si="80"/>
        <v>216.36</v>
      </c>
      <c r="L141" s="44">
        <f t="shared" si="80"/>
        <v>216.36</v>
      </c>
      <c r="M141" s="44">
        <f t="shared" si="80"/>
        <v>216.36</v>
      </c>
      <c r="N141" s="44">
        <f t="shared" si="80"/>
        <v>216.36</v>
      </c>
      <c r="O141" s="44">
        <f t="shared" si="80"/>
        <v>216.36</v>
      </c>
      <c r="P141" s="44">
        <f t="shared" si="80"/>
        <v>216.36</v>
      </c>
      <c r="Q141" s="44">
        <f t="shared" si="80"/>
        <v>216.36</v>
      </c>
      <c r="R141" s="44">
        <f t="shared" si="80"/>
        <v>216.36</v>
      </c>
      <c r="S141" s="44">
        <f t="shared" si="80"/>
        <v>216.36</v>
      </c>
      <c r="T141" s="44">
        <f t="shared" si="80"/>
        <v>216.36</v>
      </c>
      <c r="U141" s="44">
        <f t="shared" si="80"/>
        <v>216.36</v>
      </c>
      <c r="V141" s="44">
        <f t="shared" si="80"/>
        <v>216.36</v>
      </c>
      <c r="W141" s="44">
        <f t="shared" si="80"/>
        <v>216.36</v>
      </c>
      <c r="X141" s="44">
        <f t="shared" si="80"/>
        <v>216.36</v>
      </c>
      <c r="Y141" s="44">
        <f t="shared" si="80"/>
        <v>216.36</v>
      </c>
      <c r="Z141" s="44">
        <f t="shared" si="80"/>
        <v>216.36</v>
      </c>
      <c r="AA141" s="44">
        <f t="shared" si="80"/>
        <v>216.36</v>
      </c>
    </row>
    <row r="142" spans="1:27" ht="12.75" customHeight="1" collapsed="1" x14ac:dyDescent="0.2">
      <c r="A142" s="98" t="s">
        <v>2549</v>
      </c>
      <c r="B142" s="28" t="str">
        <f>"28"&amp;"."&amp;$B$801&amp;"."&amp;$B$802</f>
        <v>28.08.2023</v>
      </c>
      <c r="C142" s="90" t="s">
        <v>76</v>
      </c>
      <c r="D142" s="91">
        <f>ROUND(((D143+D144+D146+D145)/1000),5)</f>
        <v>1.5592999999999999</v>
      </c>
      <c r="E142" s="91">
        <f>ROUND(((E143+E144+E146+E145)/1000),5)</f>
        <v>1.4176299999999999</v>
      </c>
      <c r="F142" s="91">
        <f>ROUND(((F143+F144+F146+F145)/1000),5)</f>
        <v>1.3474299999999999</v>
      </c>
      <c r="G142" s="91">
        <f t="shared" ref="G142:AA142" si="81">ROUND(((G143+G144+G146+G145)/1000),5)</f>
        <v>1.2844599999999999</v>
      </c>
      <c r="H142" s="91">
        <f t="shared" si="81"/>
        <v>1.32883</v>
      </c>
      <c r="I142" s="91">
        <f t="shared" si="81"/>
        <v>1.41886</v>
      </c>
      <c r="J142" s="91">
        <f t="shared" si="81"/>
        <v>1.5941799999999999</v>
      </c>
      <c r="K142" s="91">
        <f t="shared" si="81"/>
        <v>1.87459</v>
      </c>
      <c r="L142" s="91">
        <f t="shared" si="81"/>
        <v>2.1556600000000001</v>
      </c>
      <c r="M142" s="91">
        <f t="shared" si="81"/>
        <v>2.2677700000000001</v>
      </c>
      <c r="N142" s="91">
        <f t="shared" si="81"/>
        <v>2.282</v>
      </c>
      <c r="O142" s="91">
        <f t="shared" si="81"/>
        <v>2.2827199999999999</v>
      </c>
      <c r="P142" s="91">
        <f t="shared" si="81"/>
        <v>2.2734700000000001</v>
      </c>
      <c r="Q142" s="91">
        <f t="shared" si="81"/>
        <v>2.3289</v>
      </c>
      <c r="R142" s="91">
        <f t="shared" si="81"/>
        <v>2.42245</v>
      </c>
      <c r="S142" s="91">
        <f t="shared" si="81"/>
        <v>2.4144000000000001</v>
      </c>
      <c r="T142" s="91">
        <f t="shared" si="81"/>
        <v>2.4321100000000002</v>
      </c>
      <c r="U142" s="91">
        <f t="shared" si="81"/>
        <v>2.2919399999999999</v>
      </c>
      <c r="V142" s="91">
        <f t="shared" si="81"/>
        <v>2.2849400000000002</v>
      </c>
      <c r="W142" s="91">
        <f t="shared" si="81"/>
        <v>2.2924600000000002</v>
      </c>
      <c r="X142" s="91">
        <f t="shared" si="81"/>
        <v>2.2682099999999998</v>
      </c>
      <c r="Y142" s="91">
        <f t="shared" si="81"/>
        <v>2.1841200000000001</v>
      </c>
      <c r="Z142" s="91">
        <f t="shared" si="81"/>
        <v>1.9508300000000001</v>
      </c>
      <c r="AA142" s="91">
        <f t="shared" si="81"/>
        <v>1.70655</v>
      </c>
    </row>
    <row r="143" spans="1:27" ht="12.75" hidden="1" customHeight="1" outlineLevel="1" x14ac:dyDescent="0.2">
      <c r="A143" s="99" t="s">
        <v>2550</v>
      </c>
      <c r="B143" s="63" t="s">
        <v>238</v>
      </c>
      <c r="C143" s="43" t="s">
        <v>79</v>
      </c>
      <c r="D143" s="44">
        <v>1272.8399999999999</v>
      </c>
      <c r="E143" s="44">
        <v>1131.17</v>
      </c>
      <c r="F143" s="44">
        <v>1060.97</v>
      </c>
      <c r="G143" s="44">
        <v>998</v>
      </c>
      <c r="H143" s="44">
        <v>1042.3699999999999</v>
      </c>
      <c r="I143" s="44">
        <v>1132.4000000000001</v>
      </c>
      <c r="J143" s="44">
        <v>1307.72</v>
      </c>
      <c r="K143" s="44">
        <v>1588.13</v>
      </c>
      <c r="L143" s="44">
        <v>1869.2</v>
      </c>
      <c r="M143" s="44">
        <v>1981.31</v>
      </c>
      <c r="N143" s="44">
        <v>1995.54</v>
      </c>
      <c r="O143" s="44">
        <v>1996.26</v>
      </c>
      <c r="P143" s="44">
        <v>1987.01</v>
      </c>
      <c r="Q143" s="44">
        <v>2042.44</v>
      </c>
      <c r="R143" s="44">
        <v>2135.9899999999998</v>
      </c>
      <c r="S143" s="44">
        <v>2127.94</v>
      </c>
      <c r="T143" s="44">
        <v>2145.65</v>
      </c>
      <c r="U143" s="44">
        <v>2005.48</v>
      </c>
      <c r="V143" s="44">
        <v>1998.48</v>
      </c>
      <c r="W143" s="44">
        <v>2006</v>
      </c>
      <c r="X143" s="44">
        <v>1981.75</v>
      </c>
      <c r="Y143" s="44">
        <v>1897.66</v>
      </c>
      <c r="Z143" s="44">
        <v>1664.37</v>
      </c>
      <c r="AA143" s="44">
        <v>1420.09</v>
      </c>
    </row>
    <row r="144" spans="1:27" ht="12.75" hidden="1" customHeight="1" outlineLevel="1" x14ac:dyDescent="0.2">
      <c r="A144" s="99" t="s">
        <v>2551</v>
      </c>
      <c r="B144" s="63" t="s">
        <v>90</v>
      </c>
      <c r="C144" s="43" t="s">
        <v>79</v>
      </c>
      <c r="D144" s="44">
        <f t="shared" ref="D144:AA144" si="82">$D$9</f>
        <v>66.180000000000007</v>
      </c>
      <c r="E144" s="44">
        <f t="shared" si="82"/>
        <v>66.180000000000007</v>
      </c>
      <c r="F144" s="44">
        <f t="shared" si="82"/>
        <v>66.180000000000007</v>
      </c>
      <c r="G144" s="44">
        <f t="shared" si="82"/>
        <v>66.180000000000007</v>
      </c>
      <c r="H144" s="44">
        <f t="shared" si="82"/>
        <v>66.180000000000007</v>
      </c>
      <c r="I144" s="44">
        <f t="shared" si="82"/>
        <v>66.180000000000007</v>
      </c>
      <c r="J144" s="44">
        <f t="shared" si="82"/>
        <v>66.180000000000007</v>
      </c>
      <c r="K144" s="44">
        <f t="shared" si="82"/>
        <v>66.180000000000007</v>
      </c>
      <c r="L144" s="44">
        <f t="shared" si="82"/>
        <v>66.180000000000007</v>
      </c>
      <c r="M144" s="44">
        <f t="shared" si="82"/>
        <v>66.180000000000007</v>
      </c>
      <c r="N144" s="44">
        <f t="shared" si="82"/>
        <v>66.180000000000007</v>
      </c>
      <c r="O144" s="44">
        <f t="shared" si="82"/>
        <v>66.180000000000007</v>
      </c>
      <c r="P144" s="44">
        <f t="shared" si="82"/>
        <v>66.180000000000007</v>
      </c>
      <c r="Q144" s="44">
        <f t="shared" si="82"/>
        <v>66.180000000000007</v>
      </c>
      <c r="R144" s="44">
        <f t="shared" si="82"/>
        <v>66.180000000000007</v>
      </c>
      <c r="S144" s="44">
        <f t="shared" si="82"/>
        <v>66.180000000000007</v>
      </c>
      <c r="T144" s="44">
        <f t="shared" si="82"/>
        <v>66.180000000000007</v>
      </c>
      <c r="U144" s="44">
        <f t="shared" si="82"/>
        <v>66.180000000000007</v>
      </c>
      <c r="V144" s="44">
        <f t="shared" si="82"/>
        <v>66.180000000000007</v>
      </c>
      <c r="W144" s="44">
        <f t="shared" si="82"/>
        <v>66.180000000000007</v>
      </c>
      <c r="X144" s="44">
        <f t="shared" si="82"/>
        <v>66.180000000000007</v>
      </c>
      <c r="Y144" s="44">
        <f t="shared" si="82"/>
        <v>66.180000000000007</v>
      </c>
      <c r="Z144" s="44">
        <f t="shared" si="82"/>
        <v>66.180000000000007</v>
      </c>
      <c r="AA144" s="44">
        <f t="shared" si="82"/>
        <v>66.180000000000007</v>
      </c>
    </row>
    <row r="145" spans="1:27" ht="12.75" hidden="1" customHeight="1" outlineLevel="1" x14ac:dyDescent="0.2">
      <c r="A145" s="99" t="s">
        <v>2552</v>
      </c>
      <c r="B145" s="63" t="s">
        <v>83</v>
      </c>
      <c r="C145" s="43" t="s">
        <v>79</v>
      </c>
      <c r="D145" s="44">
        <v>3.92</v>
      </c>
      <c r="E145" s="44">
        <v>3.92</v>
      </c>
      <c r="F145" s="44">
        <v>3.92</v>
      </c>
      <c r="G145" s="44">
        <v>3.92</v>
      </c>
      <c r="H145" s="44">
        <v>3.92</v>
      </c>
      <c r="I145" s="44">
        <v>3.92</v>
      </c>
      <c r="J145" s="44">
        <v>3.92</v>
      </c>
      <c r="K145" s="44">
        <v>3.92</v>
      </c>
      <c r="L145" s="44">
        <v>3.92</v>
      </c>
      <c r="M145" s="44">
        <v>3.92</v>
      </c>
      <c r="N145" s="44">
        <v>3.92</v>
      </c>
      <c r="O145" s="44">
        <v>3.92</v>
      </c>
      <c r="P145" s="44">
        <v>3.92</v>
      </c>
      <c r="Q145" s="44">
        <v>3.92</v>
      </c>
      <c r="R145" s="44">
        <v>3.92</v>
      </c>
      <c r="S145" s="44">
        <v>3.92</v>
      </c>
      <c r="T145" s="44">
        <v>3.92</v>
      </c>
      <c r="U145" s="44">
        <v>3.92</v>
      </c>
      <c r="V145" s="44">
        <v>3.92</v>
      </c>
      <c r="W145" s="44">
        <v>3.92</v>
      </c>
      <c r="X145" s="44">
        <v>3.92</v>
      </c>
      <c r="Y145" s="44">
        <v>3.92</v>
      </c>
      <c r="Z145" s="44">
        <v>3.92</v>
      </c>
      <c r="AA145" s="44">
        <v>3.92</v>
      </c>
    </row>
    <row r="146" spans="1:27" ht="12.75" hidden="1" customHeight="1" outlineLevel="1" x14ac:dyDescent="0.2">
      <c r="A146" s="99" t="s">
        <v>2553</v>
      </c>
      <c r="B146" s="63" t="s">
        <v>81</v>
      </c>
      <c r="C146" s="43" t="s">
        <v>79</v>
      </c>
      <c r="D146" s="44">
        <f>$D$11</f>
        <v>216.36</v>
      </c>
      <c r="E146" s="44">
        <f t="shared" ref="E146:AA146" si="83">$D$11</f>
        <v>216.36</v>
      </c>
      <c r="F146" s="44">
        <f t="shared" si="83"/>
        <v>216.36</v>
      </c>
      <c r="G146" s="44">
        <f t="shared" si="83"/>
        <v>216.36</v>
      </c>
      <c r="H146" s="44">
        <f t="shared" si="83"/>
        <v>216.36</v>
      </c>
      <c r="I146" s="44">
        <f t="shared" si="83"/>
        <v>216.36</v>
      </c>
      <c r="J146" s="44">
        <f t="shared" si="83"/>
        <v>216.36</v>
      </c>
      <c r="K146" s="44">
        <f t="shared" si="83"/>
        <v>216.36</v>
      </c>
      <c r="L146" s="44">
        <f t="shared" si="83"/>
        <v>216.36</v>
      </c>
      <c r="M146" s="44">
        <f t="shared" si="83"/>
        <v>216.36</v>
      </c>
      <c r="N146" s="44">
        <f t="shared" si="83"/>
        <v>216.36</v>
      </c>
      <c r="O146" s="44">
        <f t="shared" si="83"/>
        <v>216.36</v>
      </c>
      <c r="P146" s="44">
        <f t="shared" si="83"/>
        <v>216.36</v>
      </c>
      <c r="Q146" s="44">
        <f t="shared" si="83"/>
        <v>216.36</v>
      </c>
      <c r="R146" s="44">
        <f t="shared" si="83"/>
        <v>216.36</v>
      </c>
      <c r="S146" s="44">
        <f t="shared" si="83"/>
        <v>216.36</v>
      </c>
      <c r="T146" s="44">
        <f t="shared" si="83"/>
        <v>216.36</v>
      </c>
      <c r="U146" s="44">
        <f t="shared" si="83"/>
        <v>216.36</v>
      </c>
      <c r="V146" s="44">
        <f t="shared" si="83"/>
        <v>216.36</v>
      </c>
      <c r="W146" s="44">
        <f t="shared" si="83"/>
        <v>216.36</v>
      </c>
      <c r="X146" s="44">
        <f t="shared" si="83"/>
        <v>216.36</v>
      </c>
      <c r="Y146" s="44">
        <f t="shared" si="83"/>
        <v>216.36</v>
      </c>
      <c r="Z146" s="44">
        <f t="shared" si="83"/>
        <v>216.36</v>
      </c>
      <c r="AA146" s="44">
        <f t="shared" si="83"/>
        <v>216.36</v>
      </c>
    </row>
    <row r="147" spans="1:27" ht="12.75" customHeight="1" collapsed="1" x14ac:dyDescent="0.2">
      <c r="A147" s="98" t="s">
        <v>2554</v>
      </c>
      <c r="B147" s="28" t="str">
        <f>"29"&amp;"."&amp;$B$801&amp;"."&amp;$B$802</f>
        <v>29.08.2023</v>
      </c>
      <c r="C147" s="90" t="s">
        <v>76</v>
      </c>
      <c r="D147" s="91">
        <f>ROUND(((D148+D149+D151+D150)/1000),5)</f>
        <v>1.57426</v>
      </c>
      <c r="E147" s="91">
        <f>ROUND(((E148+E149+E151+E150)/1000),5)</f>
        <v>1.4366399999999999</v>
      </c>
      <c r="F147" s="91">
        <f>ROUND(((F148+F149+F151+F150)/1000),5)</f>
        <v>1.31907</v>
      </c>
      <c r="G147" s="91">
        <f t="shared" ref="G147:AA147" si="84">ROUND(((G148+G149+G151+G150)/1000),5)</f>
        <v>1.32131</v>
      </c>
      <c r="H147" s="91">
        <f t="shared" si="84"/>
        <v>1.39299</v>
      </c>
      <c r="I147" s="91">
        <f t="shared" si="84"/>
        <v>1.5248999999999999</v>
      </c>
      <c r="J147" s="91">
        <f t="shared" si="84"/>
        <v>1.61131</v>
      </c>
      <c r="K147" s="91">
        <f t="shared" si="84"/>
        <v>1.87155</v>
      </c>
      <c r="L147" s="91">
        <f t="shared" si="84"/>
        <v>2.2308300000000001</v>
      </c>
      <c r="M147" s="91">
        <f t="shared" si="84"/>
        <v>2.2958500000000002</v>
      </c>
      <c r="N147" s="91">
        <f t="shared" si="84"/>
        <v>2.3351999999999999</v>
      </c>
      <c r="O147" s="91">
        <f t="shared" si="84"/>
        <v>2.3132600000000001</v>
      </c>
      <c r="P147" s="91">
        <f t="shared" si="84"/>
        <v>2.30403</v>
      </c>
      <c r="Q147" s="91">
        <f t="shared" si="84"/>
        <v>2.3226200000000001</v>
      </c>
      <c r="R147" s="91">
        <f t="shared" si="84"/>
        <v>2.36951</v>
      </c>
      <c r="S147" s="91">
        <f t="shared" si="84"/>
        <v>2.3696000000000002</v>
      </c>
      <c r="T147" s="91">
        <f t="shared" si="84"/>
        <v>2.3598400000000002</v>
      </c>
      <c r="U147" s="91">
        <f t="shared" si="84"/>
        <v>2.3422100000000001</v>
      </c>
      <c r="V147" s="91">
        <f t="shared" si="84"/>
        <v>2.3201299999999998</v>
      </c>
      <c r="W147" s="91">
        <f t="shared" si="84"/>
        <v>2.3510599999999999</v>
      </c>
      <c r="X147" s="91">
        <f t="shared" si="84"/>
        <v>2.3568199999999999</v>
      </c>
      <c r="Y147" s="91">
        <f t="shared" si="84"/>
        <v>2.2963300000000002</v>
      </c>
      <c r="Z147" s="91">
        <f t="shared" si="84"/>
        <v>1.9463600000000001</v>
      </c>
      <c r="AA147" s="91">
        <f t="shared" si="84"/>
        <v>1.74213</v>
      </c>
    </row>
    <row r="148" spans="1:27" ht="12.75" hidden="1" customHeight="1" outlineLevel="1" x14ac:dyDescent="0.2">
      <c r="A148" s="99" t="s">
        <v>2555</v>
      </c>
      <c r="B148" s="63" t="s">
        <v>238</v>
      </c>
      <c r="C148" s="43" t="s">
        <v>79</v>
      </c>
      <c r="D148" s="44">
        <v>1287.8</v>
      </c>
      <c r="E148" s="44">
        <v>1150.18</v>
      </c>
      <c r="F148" s="44">
        <v>1032.6099999999999</v>
      </c>
      <c r="G148" s="44">
        <v>1034.8499999999999</v>
      </c>
      <c r="H148" s="44">
        <v>1106.53</v>
      </c>
      <c r="I148" s="44">
        <v>1238.44</v>
      </c>
      <c r="J148" s="44">
        <v>1324.85</v>
      </c>
      <c r="K148" s="44">
        <v>1585.09</v>
      </c>
      <c r="L148" s="44">
        <v>1944.37</v>
      </c>
      <c r="M148" s="44">
        <v>2009.39</v>
      </c>
      <c r="N148" s="44">
        <v>2048.7399999999998</v>
      </c>
      <c r="O148" s="44">
        <v>2026.8</v>
      </c>
      <c r="P148" s="44">
        <v>2017.57</v>
      </c>
      <c r="Q148" s="44">
        <v>2036.16</v>
      </c>
      <c r="R148" s="44">
        <v>2083.0500000000002</v>
      </c>
      <c r="S148" s="44">
        <v>2083.14</v>
      </c>
      <c r="T148" s="44">
        <v>2073.38</v>
      </c>
      <c r="U148" s="44">
        <v>2055.75</v>
      </c>
      <c r="V148" s="44">
        <v>2033.67</v>
      </c>
      <c r="W148" s="44">
        <v>2064.6</v>
      </c>
      <c r="X148" s="44">
        <v>2070.36</v>
      </c>
      <c r="Y148" s="44">
        <v>2009.87</v>
      </c>
      <c r="Z148" s="44">
        <v>1659.9</v>
      </c>
      <c r="AA148" s="44">
        <v>1455.67</v>
      </c>
    </row>
    <row r="149" spans="1:27" ht="12.75" hidden="1" customHeight="1" outlineLevel="1" x14ac:dyDescent="0.2">
      <c r="A149" s="99" t="s">
        <v>2556</v>
      </c>
      <c r="B149" s="63" t="s">
        <v>90</v>
      </c>
      <c r="C149" s="43" t="s">
        <v>79</v>
      </c>
      <c r="D149" s="44">
        <f t="shared" ref="D149:AA149" si="85">$D$9</f>
        <v>66.180000000000007</v>
      </c>
      <c r="E149" s="44">
        <f t="shared" si="85"/>
        <v>66.180000000000007</v>
      </c>
      <c r="F149" s="44">
        <f t="shared" si="85"/>
        <v>66.180000000000007</v>
      </c>
      <c r="G149" s="44">
        <f t="shared" si="85"/>
        <v>66.180000000000007</v>
      </c>
      <c r="H149" s="44">
        <f t="shared" si="85"/>
        <v>66.180000000000007</v>
      </c>
      <c r="I149" s="44">
        <f t="shared" si="85"/>
        <v>66.180000000000007</v>
      </c>
      <c r="J149" s="44">
        <f t="shared" si="85"/>
        <v>66.180000000000007</v>
      </c>
      <c r="K149" s="44">
        <f t="shared" si="85"/>
        <v>66.180000000000007</v>
      </c>
      <c r="L149" s="44">
        <f t="shared" si="85"/>
        <v>66.180000000000007</v>
      </c>
      <c r="M149" s="44">
        <f t="shared" si="85"/>
        <v>66.180000000000007</v>
      </c>
      <c r="N149" s="44">
        <f t="shared" si="85"/>
        <v>66.180000000000007</v>
      </c>
      <c r="O149" s="44">
        <f t="shared" si="85"/>
        <v>66.180000000000007</v>
      </c>
      <c r="P149" s="44">
        <f t="shared" si="85"/>
        <v>66.180000000000007</v>
      </c>
      <c r="Q149" s="44">
        <f t="shared" si="85"/>
        <v>66.180000000000007</v>
      </c>
      <c r="R149" s="44">
        <f t="shared" si="85"/>
        <v>66.180000000000007</v>
      </c>
      <c r="S149" s="44">
        <f t="shared" si="85"/>
        <v>66.180000000000007</v>
      </c>
      <c r="T149" s="44">
        <f t="shared" si="85"/>
        <v>66.180000000000007</v>
      </c>
      <c r="U149" s="44">
        <f t="shared" si="85"/>
        <v>66.180000000000007</v>
      </c>
      <c r="V149" s="44">
        <f t="shared" si="85"/>
        <v>66.180000000000007</v>
      </c>
      <c r="W149" s="44">
        <f t="shared" si="85"/>
        <v>66.180000000000007</v>
      </c>
      <c r="X149" s="44">
        <f t="shared" si="85"/>
        <v>66.180000000000007</v>
      </c>
      <c r="Y149" s="44">
        <f t="shared" si="85"/>
        <v>66.180000000000007</v>
      </c>
      <c r="Z149" s="44">
        <f t="shared" si="85"/>
        <v>66.180000000000007</v>
      </c>
      <c r="AA149" s="44">
        <f t="shared" si="85"/>
        <v>66.180000000000007</v>
      </c>
    </row>
    <row r="150" spans="1:27" ht="12.75" hidden="1" customHeight="1" outlineLevel="1" x14ac:dyDescent="0.2">
      <c r="A150" s="99" t="s">
        <v>2557</v>
      </c>
      <c r="B150" s="63" t="s">
        <v>83</v>
      </c>
      <c r="C150" s="43" t="s">
        <v>79</v>
      </c>
      <c r="D150" s="44">
        <v>3.92</v>
      </c>
      <c r="E150" s="44">
        <v>3.92</v>
      </c>
      <c r="F150" s="44">
        <v>3.92</v>
      </c>
      <c r="G150" s="44">
        <v>3.92</v>
      </c>
      <c r="H150" s="44">
        <v>3.92</v>
      </c>
      <c r="I150" s="44">
        <v>3.92</v>
      </c>
      <c r="J150" s="44">
        <v>3.92</v>
      </c>
      <c r="K150" s="44">
        <v>3.92</v>
      </c>
      <c r="L150" s="44">
        <v>3.92</v>
      </c>
      <c r="M150" s="44">
        <v>3.92</v>
      </c>
      <c r="N150" s="44">
        <v>3.92</v>
      </c>
      <c r="O150" s="44">
        <v>3.92</v>
      </c>
      <c r="P150" s="44">
        <v>3.92</v>
      </c>
      <c r="Q150" s="44">
        <v>3.92</v>
      </c>
      <c r="R150" s="44">
        <v>3.92</v>
      </c>
      <c r="S150" s="44">
        <v>3.92</v>
      </c>
      <c r="T150" s="44">
        <v>3.92</v>
      </c>
      <c r="U150" s="44">
        <v>3.92</v>
      </c>
      <c r="V150" s="44">
        <v>3.92</v>
      </c>
      <c r="W150" s="44">
        <v>3.92</v>
      </c>
      <c r="X150" s="44">
        <v>3.92</v>
      </c>
      <c r="Y150" s="44">
        <v>3.92</v>
      </c>
      <c r="Z150" s="44">
        <v>3.92</v>
      </c>
      <c r="AA150" s="44">
        <v>3.92</v>
      </c>
    </row>
    <row r="151" spans="1:27" ht="12.75" hidden="1" customHeight="1" outlineLevel="1" x14ac:dyDescent="0.2">
      <c r="A151" s="99" t="s">
        <v>2558</v>
      </c>
      <c r="B151" s="63" t="s">
        <v>81</v>
      </c>
      <c r="C151" s="43" t="s">
        <v>79</v>
      </c>
      <c r="D151" s="44">
        <f>$D$11</f>
        <v>216.36</v>
      </c>
      <c r="E151" s="44">
        <f t="shared" ref="E151:AA151" si="86">$D$11</f>
        <v>216.36</v>
      </c>
      <c r="F151" s="44">
        <f t="shared" si="86"/>
        <v>216.36</v>
      </c>
      <c r="G151" s="44">
        <f t="shared" si="86"/>
        <v>216.36</v>
      </c>
      <c r="H151" s="44">
        <f t="shared" si="86"/>
        <v>216.36</v>
      </c>
      <c r="I151" s="44">
        <f t="shared" si="86"/>
        <v>216.36</v>
      </c>
      <c r="J151" s="44">
        <f t="shared" si="86"/>
        <v>216.36</v>
      </c>
      <c r="K151" s="44">
        <f t="shared" si="86"/>
        <v>216.36</v>
      </c>
      <c r="L151" s="44">
        <f t="shared" si="86"/>
        <v>216.36</v>
      </c>
      <c r="M151" s="44">
        <f t="shared" si="86"/>
        <v>216.36</v>
      </c>
      <c r="N151" s="44">
        <f t="shared" si="86"/>
        <v>216.36</v>
      </c>
      <c r="O151" s="44">
        <f t="shared" si="86"/>
        <v>216.36</v>
      </c>
      <c r="P151" s="44">
        <f t="shared" si="86"/>
        <v>216.36</v>
      </c>
      <c r="Q151" s="44">
        <f t="shared" si="86"/>
        <v>216.36</v>
      </c>
      <c r="R151" s="44">
        <f t="shared" si="86"/>
        <v>216.36</v>
      </c>
      <c r="S151" s="44">
        <f t="shared" si="86"/>
        <v>216.36</v>
      </c>
      <c r="T151" s="44">
        <f t="shared" si="86"/>
        <v>216.36</v>
      </c>
      <c r="U151" s="44">
        <f t="shared" si="86"/>
        <v>216.36</v>
      </c>
      <c r="V151" s="44">
        <f t="shared" si="86"/>
        <v>216.36</v>
      </c>
      <c r="W151" s="44">
        <f t="shared" si="86"/>
        <v>216.36</v>
      </c>
      <c r="X151" s="44">
        <f t="shared" si="86"/>
        <v>216.36</v>
      </c>
      <c r="Y151" s="44">
        <f t="shared" si="86"/>
        <v>216.36</v>
      </c>
      <c r="Z151" s="44">
        <f t="shared" si="86"/>
        <v>216.36</v>
      </c>
      <c r="AA151" s="44">
        <f t="shared" si="86"/>
        <v>216.36</v>
      </c>
    </row>
    <row r="152" spans="1:27" ht="12.75" customHeight="1" collapsed="1" x14ac:dyDescent="0.2">
      <c r="A152" s="98" t="s">
        <v>2559</v>
      </c>
      <c r="B152" s="28" t="str">
        <f>"30"&amp;"."&amp;$B$801&amp;"."&amp;$B$802</f>
        <v>30.08.2023</v>
      </c>
      <c r="C152" s="90" t="s">
        <v>76</v>
      </c>
      <c r="D152" s="91">
        <f>ROUND(((D153+D154+D156+D155)/1000),5)</f>
        <v>1.7313799999999999</v>
      </c>
      <c r="E152" s="91">
        <f>ROUND(((E153+E154+E156+E155)/1000),5)</f>
        <v>1.60548</v>
      </c>
      <c r="F152" s="91">
        <f>ROUND(((F153+F154+F156+F155)/1000),5)</f>
        <v>1.55202</v>
      </c>
      <c r="G152" s="91">
        <f t="shared" ref="G152:AA152" si="87">ROUND(((G153+G154+G156+G155)/1000),5)</f>
        <v>1.5425899999999999</v>
      </c>
      <c r="H152" s="91">
        <f t="shared" si="87"/>
        <v>1.54986</v>
      </c>
      <c r="I152" s="91">
        <f t="shared" si="87"/>
        <v>1.6106199999999999</v>
      </c>
      <c r="J152" s="91">
        <f t="shared" si="87"/>
        <v>1.7316499999999999</v>
      </c>
      <c r="K152" s="91">
        <f t="shared" si="87"/>
        <v>1.9493799999999999</v>
      </c>
      <c r="L152" s="91">
        <f t="shared" si="87"/>
        <v>2.2616200000000002</v>
      </c>
      <c r="M152" s="91">
        <f t="shared" si="87"/>
        <v>2.33745</v>
      </c>
      <c r="N152" s="91">
        <f t="shared" si="87"/>
        <v>2.3850099999999999</v>
      </c>
      <c r="O152" s="91">
        <f t="shared" si="87"/>
        <v>2.3654500000000001</v>
      </c>
      <c r="P152" s="91">
        <f t="shared" si="87"/>
        <v>2.3638400000000002</v>
      </c>
      <c r="Q152" s="91">
        <f t="shared" si="87"/>
        <v>2.37785</v>
      </c>
      <c r="R152" s="91">
        <f t="shared" si="87"/>
        <v>2.4700899999999999</v>
      </c>
      <c r="S152" s="91">
        <f t="shared" si="87"/>
        <v>2.4706399999999999</v>
      </c>
      <c r="T152" s="91">
        <f t="shared" si="87"/>
        <v>2.4567999999999999</v>
      </c>
      <c r="U152" s="91">
        <f t="shared" si="87"/>
        <v>2.43831</v>
      </c>
      <c r="V152" s="91">
        <f t="shared" si="87"/>
        <v>2.4086599999999998</v>
      </c>
      <c r="W152" s="91">
        <f t="shared" si="87"/>
        <v>2.44442</v>
      </c>
      <c r="X152" s="91">
        <f t="shared" si="87"/>
        <v>2.4216899999999999</v>
      </c>
      <c r="Y152" s="91">
        <f t="shared" si="87"/>
        <v>2.2936299999999998</v>
      </c>
      <c r="Z152" s="91">
        <f t="shared" si="87"/>
        <v>2.0454699999999999</v>
      </c>
      <c r="AA152" s="91">
        <f t="shared" si="87"/>
        <v>1.85433</v>
      </c>
    </row>
    <row r="153" spans="1:27" ht="12.75" hidden="1" customHeight="1" outlineLevel="1" x14ac:dyDescent="0.2">
      <c r="A153" s="99" t="s">
        <v>2560</v>
      </c>
      <c r="B153" s="63" t="s">
        <v>238</v>
      </c>
      <c r="C153" s="43" t="s">
        <v>79</v>
      </c>
      <c r="D153" s="44">
        <v>1444.92</v>
      </c>
      <c r="E153" s="44">
        <v>1319.02</v>
      </c>
      <c r="F153" s="44">
        <v>1265.56</v>
      </c>
      <c r="G153" s="44">
        <v>1256.1300000000001</v>
      </c>
      <c r="H153" s="44">
        <v>1263.4000000000001</v>
      </c>
      <c r="I153" s="44">
        <v>1324.16</v>
      </c>
      <c r="J153" s="44">
        <v>1445.19</v>
      </c>
      <c r="K153" s="44">
        <v>1662.92</v>
      </c>
      <c r="L153" s="44">
        <v>1975.16</v>
      </c>
      <c r="M153" s="44">
        <v>2050.9899999999998</v>
      </c>
      <c r="N153" s="44">
        <v>2098.5500000000002</v>
      </c>
      <c r="O153" s="44">
        <v>2078.9899999999998</v>
      </c>
      <c r="P153" s="44">
        <v>2077.38</v>
      </c>
      <c r="Q153" s="44">
        <v>2091.39</v>
      </c>
      <c r="R153" s="44">
        <v>2183.63</v>
      </c>
      <c r="S153" s="44">
        <v>2184.1799999999998</v>
      </c>
      <c r="T153" s="44">
        <v>2170.34</v>
      </c>
      <c r="U153" s="44">
        <v>2151.85</v>
      </c>
      <c r="V153" s="44">
        <v>2122.1999999999998</v>
      </c>
      <c r="W153" s="44">
        <v>2157.96</v>
      </c>
      <c r="X153" s="44">
        <v>2135.23</v>
      </c>
      <c r="Y153" s="44">
        <v>2007.17</v>
      </c>
      <c r="Z153" s="44">
        <v>1759.01</v>
      </c>
      <c r="AA153" s="44">
        <v>1567.87</v>
      </c>
    </row>
    <row r="154" spans="1:27" ht="12.75" hidden="1" customHeight="1" outlineLevel="1" x14ac:dyDescent="0.2">
      <c r="A154" s="99" t="s">
        <v>2561</v>
      </c>
      <c r="B154" s="63" t="s">
        <v>90</v>
      </c>
      <c r="C154" s="43" t="s">
        <v>79</v>
      </c>
      <c r="D154" s="44">
        <f t="shared" ref="D154:AA154" si="88">$D$9</f>
        <v>66.180000000000007</v>
      </c>
      <c r="E154" s="44">
        <f t="shared" si="88"/>
        <v>66.180000000000007</v>
      </c>
      <c r="F154" s="44">
        <f t="shared" si="88"/>
        <v>66.180000000000007</v>
      </c>
      <c r="G154" s="44">
        <f t="shared" si="88"/>
        <v>66.180000000000007</v>
      </c>
      <c r="H154" s="44">
        <f t="shared" si="88"/>
        <v>66.180000000000007</v>
      </c>
      <c r="I154" s="44">
        <f t="shared" si="88"/>
        <v>66.180000000000007</v>
      </c>
      <c r="J154" s="44">
        <f t="shared" si="88"/>
        <v>66.180000000000007</v>
      </c>
      <c r="K154" s="44">
        <f t="shared" si="88"/>
        <v>66.180000000000007</v>
      </c>
      <c r="L154" s="44">
        <f t="shared" si="88"/>
        <v>66.180000000000007</v>
      </c>
      <c r="M154" s="44">
        <f t="shared" si="88"/>
        <v>66.180000000000007</v>
      </c>
      <c r="N154" s="44">
        <f t="shared" si="88"/>
        <v>66.180000000000007</v>
      </c>
      <c r="O154" s="44">
        <f t="shared" si="88"/>
        <v>66.180000000000007</v>
      </c>
      <c r="P154" s="44">
        <f t="shared" si="88"/>
        <v>66.180000000000007</v>
      </c>
      <c r="Q154" s="44">
        <f t="shared" si="88"/>
        <v>66.180000000000007</v>
      </c>
      <c r="R154" s="44">
        <f t="shared" si="88"/>
        <v>66.180000000000007</v>
      </c>
      <c r="S154" s="44">
        <f t="shared" si="88"/>
        <v>66.180000000000007</v>
      </c>
      <c r="T154" s="44">
        <f t="shared" si="88"/>
        <v>66.180000000000007</v>
      </c>
      <c r="U154" s="44">
        <f t="shared" si="88"/>
        <v>66.180000000000007</v>
      </c>
      <c r="V154" s="44">
        <f t="shared" si="88"/>
        <v>66.180000000000007</v>
      </c>
      <c r="W154" s="44">
        <f t="shared" si="88"/>
        <v>66.180000000000007</v>
      </c>
      <c r="X154" s="44">
        <f t="shared" si="88"/>
        <v>66.180000000000007</v>
      </c>
      <c r="Y154" s="44">
        <f t="shared" si="88"/>
        <v>66.180000000000007</v>
      </c>
      <c r="Z154" s="44">
        <f t="shared" si="88"/>
        <v>66.180000000000007</v>
      </c>
      <c r="AA154" s="44">
        <f t="shared" si="88"/>
        <v>66.180000000000007</v>
      </c>
    </row>
    <row r="155" spans="1:27" ht="12.75" hidden="1" customHeight="1" outlineLevel="1" x14ac:dyDescent="0.2">
      <c r="A155" s="99" t="s">
        <v>2562</v>
      </c>
      <c r="B155" s="63" t="s">
        <v>83</v>
      </c>
      <c r="C155" s="43" t="s">
        <v>79</v>
      </c>
      <c r="D155" s="44">
        <v>3.92</v>
      </c>
      <c r="E155" s="44">
        <v>3.92</v>
      </c>
      <c r="F155" s="44">
        <v>3.92</v>
      </c>
      <c r="G155" s="44">
        <v>3.92</v>
      </c>
      <c r="H155" s="44">
        <v>3.92</v>
      </c>
      <c r="I155" s="44">
        <v>3.92</v>
      </c>
      <c r="J155" s="44">
        <v>3.92</v>
      </c>
      <c r="K155" s="44">
        <v>3.92</v>
      </c>
      <c r="L155" s="44">
        <v>3.92</v>
      </c>
      <c r="M155" s="44">
        <v>3.92</v>
      </c>
      <c r="N155" s="44">
        <v>3.92</v>
      </c>
      <c r="O155" s="44">
        <v>3.92</v>
      </c>
      <c r="P155" s="44">
        <v>3.92</v>
      </c>
      <c r="Q155" s="44">
        <v>3.92</v>
      </c>
      <c r="R155" s="44">
        <v>3.92</v>
      </c>
      <c r="S155" s="44">
        <v>3.92</v>
      </c>
      <c r="T155" s="44">
        <v>3.92</v>
      </c>
      <c r="U155" s="44">
        <v>3.92</v>
      </c>
      <c r="V155" s="44">
        <v>3.92</v>
      </c>
      <c r="W155" s="44">
        <v>3.92</v>
      </c>
      <c r="X155" s="44">
        <v>3.92</v>
      </c>
      <c r="Y155" s="44">
        <v>3.92</v>
      </c>
      <c r="Z155" s="44">
        <v>3.92</v>
      </c>
      <c r="AA155" s="44">
        <v>3.92</v>
      </c>
    </row>
    <row r="156" spans="1:27" ht="12.75" hidden="1" customHeight="1" outlineLevel="1" x14ac:dyDescent="0.2">
      <c r="A156" s="99" t="s">
        <v>2563</v>
      </c>
      <c r="B156" s="63" t="s">
        <v>81</v>
      </c>
      <c r="C156" s="43" t="s">
        <v>79</v>
      </c>
      <c r="D156" s="44">
        <f>$D$11</f>
        <v>216.36</v>
      </c>
      <c r="E156" s="44">
        <f t="shared" ref="E156:AA156" si="89">$D$11</f>
        <v>216.36</v>
      </c>
      <c r="F156" s="44">
        <f t="shared" si="89"/>
        <v>216.36</v>
      </c>
      <c r="G156" s="44">
        <f t="shared" si="89"/>
        <v>216.36</v>
      </c>
      <c r="H156" s="44">
        <f t="shared" si="89"/>
        <v>216.36</v>
      </c>
      <c r="I156" s="44">
        <f t="shared" si="89"/>
        <v>216.36</v>
      </c>
      <c r="J156" s="44">
        <f t="shared" si="89"/>
        <v>216.36</v>
      </c>
      <c r="K156" s="44">
        <f t="shared" si="89"/>
        <v>216.36</v>
      </c>
      <c r="L156" s="44">
        <f t="shared" si="89"/>
        <v>216.36</v>
      </c>
      <c r="M156" s="44">
        <f t="shared" si="89"/>
        <v>216.36</v>
      </c>
      <c r="N156" s="44">
        <f t="shared" si="89"/>
        <v>216.36</v>
      </c>
      <c r="O156" s="44">
        <f t="shared" si="89"/>
        <v>216.36</v>
      </c>
      <c r="P156" s="44">
        <f t="shared" si="89"/>
        <v>216.36</v>
      </c>
      <c r="Q156" s="44">
        <f t="shared" si="89"/>
        <v>216.36</v>
      </c>
      <c r="R156" s="44">
        <f t="shared" si="89"/>
        <v>216.36</v>
      </c>
      <c r="S156" s="44">
        <f t="shared" si="89"/>
        <v>216.36</v>
      </c>
      <c r="T156" s="44">
        <f t="shared" si="89"/>
        <v>216.36</v>
      </c>
      <c r="U156" s="44">
        <f t="shared" si="89"/>
        <v>216.36</v>
      </c>
      <c r="V156" s="44">
        <f t="shared" si="89"/>
        <v>216.36</v>
      </c>
      <c r="W156" s="44">
        <f t="shared" si="89"/>
        <v>216.36</v>
      </c>
      <c r="X156" s="44">
        <f t="shared" si="89"/>
        <v>216.36</v>
      </c>
      <c r="Y156" s="44">
        <f t="shared" si="89"/>
        <v>216.36</v>
      </c>
      <c r="Z156" s="44">
        <f t="shared" si="89"/>
        <v>216.36</v>
      </c>
      <c r="AA156" s="44">
        <f t="shared" si="89"/>
        <v>216.36</v>
      </c>
    </row>
    <row r="157" spans="1:27" ht="12.75" customHeight="1" collapsed="1" x14ac:dyDescent="0.2">
      <c r="A157" s="98" t="s">
        <v>2564</v>
      </c>
      <c r="B157" s="28" t="str">
        <f>"31"&amp;"."&amp;$B$801&amp;"."&amp;$B$802</f>
        <v>31.08.2023</v>
      </c>
      <c r="C157" s="90" t="s">
        <v>76</v>
      </c>
      <c r="D157" s="91">
        <f>ROUND(((D158+D159+D161+D160)/1000),5)</f>
        <v>1.5463499999999999</v>
      </c>
      <c r="E157" s="91">
        <f>ROUND(((E158+E159+E161+E160)/1000),5)</f>
        <v>1.4375899999999999</v>
      </c>
      <c r="F157" s="91">
        <f>ROUND(((F158+F159+F161+F160)/1000),5)</f>
        <v>1.35293</v>
      </c>
      <c r="G157" s="91">
        <f t="shared" ref="G157:AA157" si="90">ROUND(((G158+G159+G161+G160)/1000),5)</f>
        <v>1.3352599999999999</v>
      </c>
      <c r="H157" s="91">
        <f t="shared" si="90"/>
        <v>1.3773500000000001</v>
      </c>
      <c r="I157" s="91">
        <f t="shared" si="90"/>
        <v>1.5024599999999999</v>
      </c>
      <c r="J157" s="91">
        <f t="shared" si="90"/>
        <v>1.6499200000000001</v>
      </c>
      <c r="K157" s="91">
        <f t="shared" si="90"/>
        <v>1.9120999999999999</v>
      </c>
      <c r="L157" s="91">
        <f t="shared" si="90"/>
        <v>2.1450800000000001</v>
      </c>
      <c r="M157" s="91">
        <f t="shared" si="90"/>
        <v>2.2644799999999998</v>
      </c>
      <c r="N157" s="91">
        <f t="shared" si="90"/>
        <v>2.45716</v>
      </c>
      <c r="O157" s="91">
        <f t="shared" si="90"/>
        <v>2.3043900000000002</v>
      </c>
      <c r="P157" s="91">
        <f t="shared" si="90"/>
        <v>2.2460100000000001</v>
      </c>
      <c r="Q157" s="91">
        <f t="shared" si="90"/>
        <v>2.2763800000000001</v>
      </c>
      <c r="R157" s="91">
        <f t="shared" si="90"/>
        <v>2.41377</v>
      </c>
      <c r="S157" s="91">
        <f t="shared" si="90"/>
        <v>2.40238</v>
      </c>
      <c r="T157" s="91">
        <f t="shared" si="90"/>
        <v>2.3851800000000001</v>
      </c>
      <c r="U157" s="91">
        <f t="shared" si="90"/>
        <v>2.3581799999999999</v>
      </c>
      <c r="V157" s="91">
        <f t="shared" si="90"/>
        <v>2.3622700000000001</v>
      </c>
      <c r="W157" s="91">
        <f t="shared" si="90"/>
        <v>2.3633600000000001</v>
      </c>
      <c r="X157" s="91">
        <f t="shared" si="90"/>
        <v>2.41106</v>
      </c>
      <c r="Y157" s="91">
        <f t="shared" si="90"/>
        <v>2.3183600000000002</v>
      </c>
      <c r="Z157" s="91">
        <f t="shared" si="90"/>
        <v>2.0297000000000001</v>
      </c>
      <c r="AA157" s="91">
        <f t="shared" si="90"/>
        <v>1.8272299999999999</v>
      </c>
    </row>
    <row r="158" spans="1:27" ht="12.75" hidden="1" customHeight="1" outlineLevel="1" x14ac:dyDescent="0.2">
      <c r="A158" s="99" t="s">
        <v>2565</v>
      </c>
      <c r="B158" s="63" t="s">
        <v>238</v>
      </c>
      <c r="C158" s="43" t="s">
        <v>79</v>
      </c>
      <c r="D158" s="44">
        <v>1259.8900000000001</v>
      </c>
      <c r="E158" s="44">
        <v>1151.1300000000001</v>
      </c>
      <c r="F158" s="44">
        <v>1066.47</v>
      </c>
      <c r="G158" s="44">
        <v>1048.8</v>
      </c>
      <c r="H158" s="44">
        <v>1090.8900000000001</v>
      </c>
      <c r="I158" s="44">
        <v>1216</v>
      </c>
      <c r="J158" s="44">
        <v>1363.46</v>
      </c>
      <c r="K158" s="44">
        <v>1625.64</v>
      </c>
      <c r="L158" s="44">
        <v>1858.62</v>
      </c>
      <c r="M158" s="44">
        <v>1978.02</v>
      </c>
      <c r="N158" s="44">
        <v>2170.6999999999998</v>
      </c>
      <c r="O158" s="44">
        <v>2017.93</v>
      </c>
      <c r="P158" s="44">
        <v>1959.55</v>
      </c>
      <c r="Q158" s="44">
        <v>1989.92</v>
      </c>
      <c r="R158" s="44">
        <v>2127.31</v>
      </c>
      <c r="S158" s="44">
        <v>2115.92</v>
      </c>
      <c r="T158" s="44">
        <v>2098.7199999999998</v>
      </c>
      <c r="U158" s="44">
        <v>2071.7199999999998</v>
      </c>
      <c r="V158" s="44">
        <v>2075.81</v>
      </c>
      <c r="W158" s="44">
        <v>2076.9</v>
      </c>
      <c r="X158" s="44">
        <v>2124.6</v>
      </c>
      <c r="Y158" s="44">
        <v>2031.9</v>
      </c>
      <c r="Z158" s="44">
        <v>1743.24</v>
      </c>
      <c r="AA158" s="44">
        <v>1540.77</v>
      </c>
    </row>
    <row r="159" spans="1:27" ht="12.75" hidden="1" customHeight="1" outlineLevel="1" x14ac:dyDescent="0.2">
      <c r="A159" s="99" t="s">
        <v>2566</v>
      </c>
      <c r="B159" s="63" t="s">
        <v>90</v>
      </c>
      <c r="C159" s="43" t="s">
        <v>79</v>
      </c>
      <c r="D159" s="44">
        <f t="shared" ref="D159:AA159" si="91">$D$9</f>
        <v>66.180000000000007</v>
      </c>
      <c r="E159" s="44">
        <f t="shared" si="91"/>
        <v>66.180000000000007</v>
      </c>
      <c r="F159" s="44">
        <f t="shared" si="91"/>
        <v>66.180000000000007</v>
      </c>
      <c r="G159" s="44">
        <f t="shared" si="91"/>
        <v>66.180000000000007</v>
      </c>
      <c r="H159" s="44">
        <f t="shared" si="91"/>
        <v>66.180000000000007</v>
      </c>
      <c r="I159" s="44">
        <f t="shared" si="91"/>
        <v>66.180000000000007</v>
      </c>
      <c r="J159" s="44">
        <f t="shared" si="91"/>
        <v>66.180000000000007</v>
      </c>
      <c r="K159" s="44">
        <f t="shared" si="91"/>
        <v>66.180000000000007</v>
      </c>
      <c r="L159" s="44">
        <f t="shared" si="91"/>
        <v>66.180000000000007</v>
      </c>
      <c r="M159" s="44">
        <f t="shared" si="91"/>
        <v>66.180000000000007</v>
      </c>
      <c r="N159" s="44">
        <f t="shared" si="91"/>
        <v>66.180000000000007</v>
      </c>
      <c r="O159" s="44">
        <f t="shared" si="91"/>
        <v>66.180000000000007</v>
      </c>
      <c r="P159" s="44">
        <f t="shared" si="91"/>
        <v>66.180000000000007</v>
      </c>
      <c r="Q159" s="44">
        <f t="shared" si="91"/>
        <v>66.180000000000007</v>
      </c>
      <c r="R159" s="44">
        <f t="shared" si="91"/>
        <v>66.180000000000007</v>
      </c>
      <c r="S159" s="44">
        <f t="shared" si="91"/>
        <v>66.180000000000007</v>
      </c>
      <c r="T159" s="44">
        <f t="shared" si="91"/>
        <v>66.180000000000007</v>
      </c>
      <c r="U159" s="44">
        <f t="shared" si="91"/>
        <v>66.180000000000007</v>
      </c>
      <c r="V159" s="44">
        <f t="shared" si="91"/>
        <v>66.180000000000007</v>
      </c>
      <c r="W159" s="44">
        <f t="shared" si="91"/>
        <v>66.180000000000007</v>
      </c>
      <c r="X159" s="44">
        <f t="shared" si="91"/>
        <v>66.180000000000007</v>
      </c>
      <c r="Y159" s="44">
        <f t="shared" si="91"/>
        <v>66.180000000000007</v>
      </c>
      <c r="Z159" s="44">
        <f t="shared" si="91"/>
        <v>66.180000000000007</v>
      </c>
      <c r="AA159" s="44">
        <f t="shared" si="91"/>
        <v>66.180000000000007</v>
      </c>
    </row>
    <row r="160" spans="1:27" ht="12.75" hidden="1" customHeight="1" outlineLevel="1" x14ac:dyDescent="0.2">
      <c r="A160" s="99" t="s">
        <v>2567</v>
      </c>
      <c r="B160" s="63" t="s">
        <v>83</v>
      </c>
      <c r="C160" s="43" t="s">
        <v>79</v>
      </c>
      <c r="D160" s="44">
        <v>3.92</v>
      </c>
      <c r="E160" s="44">
        <v>3.92</v>
      </c>
      <c r="F160" s="44">
        <v>3.92</v>
      </c>
      <c r="G160" s="44">
        <v>3.92</v>
      </c>
      <c r="H160" s="44">
        <v>3.92</v>
      </c>
      <c r="I160" s="44">
        <v>3.92</v>
      </c>
      <c r="J160" s="44">
        <v>3.92</v>
      </c>
      <c r="K160" s="44">
        <v>3.92</v>
      </c>
      <c r="L160" s="44">
        <v>3.92</v>
      </c>
      <c r="M160" s="44">
        <v>3.92</v>
      </c>
      <c r="N160" s="44">
        <v>3.92</v>
      </c>
      <c r="O160" s="44">
        <v>3.92</v>
      </c>
      <c r="P160" s="44">
        <v>3.92</v>
      </c>
      <c r="Q160" s="44">
        <v>3.92</v>
      </c>
      <c r="R160" s="44">
        <v>3.92</v>
      </c>
      <c r="S160" s="44">
        <v>3.92</v>
      </c>
      <c r="T160" s="44">
        <v>3.92</v>
      </c>
      <c r="U160" s="44">
        <v>3.92</v>
      </c>
      <c r="V160" s="44">
        <v>3.92</v>
      </c>
      <c r="W160" s="44">
        <v>3.92</v>
      </c>
      <c r="X160" s="44">
        <v>3.92</v>
      </c>
      <c r="Y160" s="44">
        <v>3.92</v>
      </c>
      <c r="Z160" s="44">
        <v>3.92</v>
      </c>
      <c r="AA160" s="44">
        <v>3.92</v>
      </c>
    </row>
    <row r="161" spans="1:27" ht="12.75" hidden="1" customHeight="1" outlineLevel="1" x14ac:dyDescent="0.2">
      <c r="A161" s="99" t="s">
        <v>2568</v>
      </c>
      <c r="B161" s="63" t="s">
        <v>81</v>
      </c>
      <c r="C161" s="43" t="s">
        <v>79</v>
      </c>
      <c r="D161" s="44">
        <f>$D$11</f>
        <v>216.36</v>
      </c>
      <c r="E161" s="44">
        <f t="shared" ref="E161:AA161" si="92">$D$11</f>
        <v>216.36</v>
      </c>
      <c r="F161" s="44">
        <f t="shared" si="92"/>
        <v>216.36</v>
      </c>
      <c r="G161" s="44">
        <f t="shared" si="92"/>
        <v>216.36</v>
      </c>
      <c r="H161" s="44">
        <f t="shared" si="92"/>
        <v>216.36</v>
      </c>
      <c r="I161" s="44">
        <f t="shared" si="92"/>
        <v>216.36</v>
      </c>
      <c r="J161" s="44">
        <f t="shared" si="92"/>
        <v>216.36</v>
      </c>
      <c r="K161" s="44">
        <f t="shared" si="92"/>
        <v>216.36</v>
      </c>
      <c r="L161" s="44">
        <f t="shared" si="92"/>
        <v>216.36</v>
      </c>
      <c r="M161" s="44">
        <f t="shared" si="92"/>
        <v>216.36</v>
      </c>
      <c r="N161" s="44">
        <f t="shared" si="92"/>
        <v>216.36</v>
      </c>
      <c r="O161" s="44">
        <f t="shared" si="92"/>
        <v>216.36</v>
      </c>
      <c r="P161" s="44">
        <f t="shared" si="92"/>
        <v>216.36</v>
      </c>
      <c r="Q161" s="44">
        <f t="shared" si="92"/>
        <v>216.36</v>
      </c>
      <c r="R161" s="44">
        <f t="shared" si="92"/>
        <v>216.36</v>
      </c>
      <c r="S161" s="44">
        <f t="shared" si="92"/>
        <v>216.36</v>
      </c>
      <c r="T161" s="44">
        <f t="shared" si="92"/>
        <v>216.36</v>
      </c>
      <c r="U161" s="44">
        <f t="shared" si="92"/>
        <v>216.36</v>
      </c>
      <c r="V161" s="44">
        <f t="shared" si="92"/>
        <v>216.36</v>
      </c>
      <c r="W161" s="44">
        <f t="shared" si="92"/>
        <v>216.36</v>
      </c>
      <c r="X161" s="44">
        <f t="shared" si="92"/>
        <v>216.36</v>
      </c>
      <c r="Y161" s="44">
        <f t="shared" si="92"/>
        <v>216.36</v>
      </c>
      <c r="Z161" s="44">
        <f t="shared" si="92"/>
        <v>216.36</v>
      </c>
      <c r="AA161" s="44">
        <f t="shared" si="92"/>
        <v>216.36</v>
      </c>
    </row>
    <row r="162" spans="1:27" ht="12.75" customHeight="1" collapsed="1" x14ac:dyDescent="0.2">
      <c r="A162" s="100"/>
      <c r="B162" s="101" t="s">
        <v>392</v>
      </c>
      <c r="C162" s="102"/>
      <c r="D162" s="103"/>
      <c r="E162" s="103"/>
      <c r="F162" s="103"/>
      <c r="G162" s="103"/>
      <c r="I162" s="39"/>
    </row>
    <row r="163" spans="1:27" ht="12.75" customHeight="1" x14ac:dyDescent="0.2">
      <c r="A163" s="100"/>
      <c r="B163" s="101" t="s">
        <v>392</v>
      </c>
      <c r="C163" s="102"/>
      <c r="D163" s="103"/>
      <c r="E163" s="103"/>
      <c r="F163" s="103"/>
      <c r="G163" s="103"/>
      <c r="I163" s="39"/>
    </row>
    <row r="164" spans="1:27" x14ac:dyDescent="0.2">
      <c r="A164" s="175" t="s">
        <v>393</v>
      </c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7"/>
    </row>
    <row r="165" spans="1:27" ht="27" customHeight="1" x14ac:dyDescent="0.2">
      <c r="A165" s="26" t="s">
        <v>64</v>
      </c>
      <c r="B165" s="27" t="s">
        <v>210</v>
      </c>
      <c r="C165" s="26" t="s">
        <v>211</v>
      </c>
      <c r="D165" s="27" t="s">
        <v>212</v>
      </c>
      <c r="E165" s="27" t="s">
        <v>213</v>
      </c>
      <c r="F165" s="27" t="s">
        <v>214</v>
      </c>
      <c r="G165" s="27" t="s">
        <v>215</v>
      </c>
      <c r="H165" s="27" t="s">
        <v>216</v>
      </c>
      <c r="I165" s="27" t="s">
        <v>217</v>
      </c>
      <c r="J165" s="27" t="s">
        <v>218</v>
      </c>
      <c r="K165" s="27" t="s">
        <v>219</v>
      </c>
      <c r="L165" s="27" t="s">
        <v>220</v>
      </c>
      <c r="M165" s="27" t="s">
        <v>221</v>
      </c>
      <c r="N165" s="27" t="s">
        <v>222</v>
      </c>
      <c r="O165" s="27" t="s">
        <v>223</v>
      </c>
      <c r="P165" s="27" t="s">
        <v>224</v>
      </c>
      <c r="Q165" s="27" t="s">
        <v>225</v>
      </c>
      <c r="R165" s="27" t="s">
        <v>226</v>
      </c>
      <c r="S165" s="27" t="s">
        <v>227</v>
      </c>
      <c r="T165" s="27" t="s">
        <v>228</v>
      </c>
      <c r="U165" s="27" t="s">
        <v>229</v>
      </c>
      <c r="V165" s="27" t="s">
        <v>230</v>
      </c>
      <c r="W165" s="27" t="s">
        <v>231</v>
      </c>
      <c r="X165" s="27" t="s">
        <v>232</v>
      </c>
      <c r="Y165" s="27" t="s">
        <v>233</v>
      </c>
      <c r="Z165" s="27" t="s">
        <v>234</v>
      </c>
      <c r="AA165" s="27" t="s">
        <v>235</v>
      </c>
    </row>
    <row r="166" spans="1:27" x14ac:dyDescent="0.2">
      <c r="A166" s="98" t="s">
        <v>2569</v>
      </c>
      <c r="B166" s="28" t="str">
        <f>"01"&amp;"."&amp;$B$801&amp;"."&amp;$B$802</f>
        <v>01.08.2023</v>
      </c>
      <c r="C166" s="90" t="s">
        <v>76</v>
      </c>
      <c r="D166" s="91">
        <f>ROUND(((D167+D168+D170+D169)/1000),5)</f>
        <v>1.3807400000000001</v>
      </c>
      <c r="E166" s="91">
        <f>ROUND(((E167+E168+E170+E169)/1000),5)</f>
        <v>1.1818200000000001</v>
      </c>
      <c r="F166" s="91">
        <f>ROUND(((F167+F168+F170+F169)/1000),5)</f>
        <v>1.06172</v>
      </c>
      <c r="G166" s="91">
        <f t="shared" ref="G166:AA166" si="93">ROUND(((G167+G168+G170+G169)/1000),5)</f>
        <v>1.04488</v>
      </c>
      <c r="H166" s="91">
        <f t="shared" si="93"/>
        <v>0.34072999999999998</v>
      </c>
      <c r="I166" s="91">
        <f t="shared" si="93"/>
        <v>1.03637</v>
      </c>
      <c r="J166" s="91">
        <f t="shared" si="93"/>
        <v>1.32074</v>
      </c>
      <c r="K166" s="91">
        <f t="shared" si="93"/>
        <v>1.7930299999999999</v>
      </c>
      <c r="L166" s="91">
        <f t="shared" si="93"/>
        <v>2.1573899999999999</v>
      </c>
      <c r="M166" s="91">
        <f t="shared" si="93"/>
        <v>2.47105</v>
      </c>
      <c r="N166" s="91">
        <f t="shared" si="93"/>
        <v>2.5508700000000002</v>
      </c>
      <c r="O166" s="91">
        <f t="shared" si="93"/>
        <v>2.5552100000000002</v>
      </c>
      <c r="P166" s="91">
        <f t="shared" si="93"/>
        <v>2.5485000000000002</v>
      </c>
      <c r="Q166" s="91">
        <f t="shared" si="93"/>
        <v>2.5730599999999999</v>
      </c>
      <c r="R166" s="91">
        <f t="shared" si="93"/>
        <v>2.4387099999999999</v>
      </c>
      <c r="S166" s="91">
        <f t="shared" si="93"/>
        <v>2.44442</v>
      </c>
      <c r="T166" s="91">
        <f t="shared" si="93"/>
        <v>2.4539800000000001</v>
      </c>
      <c r="U166" s="91">
        <f t="shared" si="93"/>
        <v>2.44462</v>
      </c>
      <c r="V166" s="91">
        <f t="shared" si="93"/>
        <v>2.4296899999999999</v>
      </c>
      <c r="W166" s="91">
        <f t="shared" si="93"/>
        <v>2.3970400000000001</v>
      </c>
      <c r="X166" s="91">
        <f t="shared" si="93"/>
        <v>2.3635600000000001</v>
      </c>
      <c r="Y166" s="91">
        <f t="shared" si="93"/>
        <v>2.3208000000000002</v>
      </c>
      <c r="Z166" s="91">
        <f t="shared" si="93"/>
        <v>2.1294</v>
      </c>
      <c r="AA166" s="91">
        <f t="shared" si="93"/>
        <v>1.75108</v>
      </c>
    </row>
    <row r="167" spans="1:27" ht="12.75" hidden="1" customHeight="1" outlineLevel="1" x14ac:dyDescent="0.2">
      <c r="A167" s="99" t="s">
        <v>2570</v>
      </c>
      <c r="B167" s="63" t="s">
        <v>238</v>
      </c>
      <c r="C167" s="43" t="s">
        <v>79</v>
      </c>
      <c r="D167" s="44">
        <v>1047.3399999999999</v>
      </c>
      <c r="E167" s="44">
        <v>848.42</v>
      </c>
      <c r="F167" s="44">
        <v>728.32</v>
      </c>
      <c r="G167" s="44">
        <v>711.48</v>
      </c>
      <c r="H167" s="44">
        <v>7.33</v>
      </c>
      <c r="I167" s="44">
        <v>702.97</v>
      </c>
      <c r="J167" s="44">
        <v>987.34</v>
      </c>
      <c r="K167" s="44">
        <v>1459.63</v>
      </c>
      <c r="L167" s="44">
        <v>1823.99</v>
      </c>
      <c r="M167" s="44">
        <v>2137.65</v>
      </c>
      <c r="N167" s="44">
        <v>2217.4699999999998</v>
      </c>
      <c r="O167" s="44">
        <v>2221.81</v>
      </c>
      <c r="P167" s="44">
        <v>2215.1</v>
      </c>
      <c r="Q167" s="44">
        <v>2239.66</v>
      </c>
      <c r="R167" s="44">
        <v>2105.31</v>
      </c>
      <c r="S167" s="44">
        <v>2111.02</v>
      </c>
      <c r="T167" s="44">
        <v>2120.58</v>
      </c>
      <c r="U167" s="44">
        <v>2111.2199999999998</v>
      </c>
      <c r="V167" s="44">
        <v>2096.29</v>
      </c>
      <c r="W167" s="44">
        <v>2063.64</v>
      </c>
      <c r="X167" s="44">
        <v>2030.16</v>
      </c>
      <c r="Y167" s="44">
        <v>1987.4</v>
      </c>
      <c r="Z167" s="44">
        <v>1796</v>
      </c>
      <c r="AA167" s="44">
        <v>1417.68</v>
      </c>
    </row>
    <row r="168" spans="1:27" ht="12.75" hidden="1" customHeight="1" outlineLevel="1" x14ac:dyDescent="0.2">
      <c r="A168" s="99" t="s">
        <v>2571</v>
      </c>
      <c r="B168" s="63" t="s">
        <v>90</v>
      </c>
      <c r="C168" s="43" t="s">
        <v>79</v>
      </c>
      <c r="D168" s="44">
        <v>113.12</v>
      </c>
      <c r="E168" s="44">
        <f>$D$168</f>
        <v>113.12</v>
      </c>
      <c r="F168" s="44">
        <f t="shared" ref="F168:AA168" si="94">$D$168</f>
        <v>113.12</v>
      </c>
      <c r="G168" s="44">
        <f t="shared" si="94"/>
        <v>113.12</v>
      </c>
      <c r="H168" s="44">
        <f t="shared" si="94"/>
        <v>113.12</v>
      </c>
      <c r="I168" s="44">
        <f t="shared" si="94"/>
        <v>113.12</v>
      </c>
      <c r="J168" s="44">
        <f t="shared" si="94"/>
        <v>113.12</v>
      </c>
      <c r="K168" s="44">
        <f t="shared" si="94"/>
        <v>113.12</v>
      </c>
      <c r="L168" s="44">
        <f t="shared" si="94"/>
        <v>113.12</v>
      </c>
      <c r="M168" s="44">
        <f t="shared" si="94"/>
        <v>113.12</v>
      </c>
      <c r="N168" s="44">
        <f t="shared" si="94"/>
        <v>113.12</v>
      </c>
      <c r="O168" s="44">
        <f t="shared" si="94"/>
        <v>113.12</v>
      </c>
      <c r="P168" s="44">
        <f t="shared" si="94"/>
        <v>113.12</v>
      </c>
      <c r="Q168" s="44">
        <f t="shared" si="94"/>
        <v>113.12</v>
      </c>
      <c r="R168" s="44">
        <f t="shared" si="94"/>
        <v>113.12</v>
      </c>
      <c r="S168" s="44">
        <f t="shared" si="94"/>
        <v>113.12</v>
      </c>
      <c r="T168" s="44">
        <f t="shared" si="94"/>
        <v>113.12</v>
      </c>
      <c r="U168" s="44">
        <f t="shared" si="94"/>
        <v>113.12</v>
      </c>
      <c r="V168" s="44">
        <f t="shared" si="94"/>
        <v>113.12</v>
      </c>
      <c r="W168" s="44">
        <f t="shared" si="94"/>
        <v>113.12</v>
      </c>
      <c r="X168" s="44">
        <f t="shared" si="94"/>
        <v>113.12</v>
      </c>
      <c r="Y168" s="44">
        <f t="shared" si="94"/>
        <v>113.12</v>
      </c>
      <c r="Z168" s="44">
        <f t="shared" si="94"/>
        <v>113.12</v>
      </c>
      <c r="AA168" s="44">
        <f t="shared" si="94"/>
        <v>113.12</v>
      </c>
    </row>
    <row r="169" spans="1:27" ht="12.75" hidden="1" customHeight="1" outlineLevel="1" x14ac:dyDescent="0.2">
      <c r="A169" s="99" t="s">
        <v>2572</v>
      </c>
      <c r="B169" s="63" t="s">
        <v>83</v>
      </c>
      <c r="C169" s="43" t="s">
        <v>79</v>
      </c>
      <c r="D169" s="44">
        <v>3.92</v>
      </c>
      <c r="E169" s="44">
        <v>3.92</v>
      </c>
      <c r="F169" s="44">
        <v>3.92</v>
      </c>
      <c r="G169" s="44">
        <v>3.92</v>
      </c>
      <c r="H169" s="44">
        <v>3.92</v>
      </c>
      <c r="I169" s="44">
        <v>3.92</v>
      </c>
      <c r="J169" s="44">
        <v>3.92</v>
      </c>
      <c r="K169" s="44">
        <v>3.92</v>
      </c>
      <c r="L169" s="44">
        <v>3.92</v>
      </c>
      <c r="M169" s="44">
        <v>3.92</v>
      </c>
      <c r="N169" s="44">
        <v>3.92</v>
      </c>
      <c r="O169" s="44">
        <v>3.92</v>
      </c>
      <c r="P169" s="44">
        <v>3.92</v>
      </c>
      <c r="Q169" s="44">
        <v>3.92</v>
      </c>
      <c r="R169" s="44">
        <v>3.92</v>
      </c>
      <c r="S169" s="44">
        <v>3.92</v>
      </c>
      <c r="T169" s="44">
        <v>3.92</v>
      </c>
      <c r="U169" s="44">
        <v>3.92</v>
      </c>
      <c r="V169" s="44">
        <v>3.92</v>
      </c>
      <c r="W169" s="44">
        <v>3.92</v>
      </c>
      <c r="X169" s="44">
        <v>3.92</v>
      </c>
      <c r="Y169" s="44">
        <v>3.92</v>
      </c>
      <c r="Z169" s="44">
        <v>3.92</v>
      </c>
      <c r="AA169" s="44">
        <v>3.92</v>
      </c>
    </row>
    <row r="170" spans="1:27" ht="12.75" hidden="1" customHeight="1" outlineLevel="1" x14ac:dyDescent="0.2">
      <c r="A170" s="99" t="s">
        <v>2573</v>
      </c>
      <c r="B170" s="63" t="s">
        <v>81</v>
      </c>
      <c r="C170" s="43" t="s">
        <v>79</v>
      </c>
      <c r="D170" s="44">
        <f>$D$11</f>
        <v>216.36</v>
      </c>
      <c r="E170" s="44">
        <f t="shared" ref="E170:AA170" si="95">$D$11</f>
        <v>216.36</v>
      </c>
      <c r="F170" s="44">
        <f t="shared" si="95"/>
        <v>216.36</v>
      </c>
      <c r="G170" s="44">
        <f t="shared" si="95"/>
        <v>216.36</v>
      </c>
      <c r="H170" s="44">
        <f t="shared" si="95"/>
        <v>216.36</v>
      </c>
      <c r="I170" s="44">
        <f t="shared" si="95"/>
        <v>216.36</v>
      </c>
      <c r="J170" s="44">
        <f t="shared" si="95"/>
        <v>216.36</v>
      </c>
      <c r="K170" s="44">
        <f t="shared" si="95"/>
        <v>216.36</v>
      </c>
      <c r="L170" s="44">
        <f t="shared" si="95"/>
        <v>216.36</v>
      </c>
      <c r="M170" s="44">
        <f t="shared" si="95"/>
        <v>216.36</v>
      </c>
      <c r="N170" s="44">
        <f t="shared" si="95"/>
        <v>216.36</v>
      </c>
      <c r="O170" s="44">
        <f t="shared" si="95"/>
        <v>216.36</v>
      </c>
      <c r="P170" s="44">
        <f t="shared" si="95"/>
        <v>216.36</v>
      </c>
      <c r="Q170" s="44">
        <f t="shared" si="95"/>
        <v>216.36</v>
      </c>
      <c r="R170" s="44">
        <f t="shared" si="95"/>
        <v>216.36</v>
      </c>
      <c r="S170" s="44">
        <f t="shared" si="95"/>
        <v>216.36</v>
      </c>
      <c r="T170" s="44">
        <f t="shared" si="95"/>
        <v>216.36</v>
      </c>
      <c r="U170" s="44">
        <f t="shared" si="95"/>
        <v>216.36</v>
      </c>
      <c r="V170" s="44">
        <f t="shared" si="95"/>
        <v>216.36</v>
      </c>
      <c r="W170" s="44">
        <f t="shared" si="95"/>
        <v>216.36</v>
      </c>
      <c r="X170" s="44">
        <f t="shared" si="95"/>
        <v>216.36</v>
      </c>
      <c r="Y170" s="44">
        <f t="shared" si="95"/>
        <v>216.36</v>
      </c>
      <c r="Z170" s="44">
        <f t="shared" si="95"/>
        <v>216.36</v>
      </c>
      <c r="AA170" s="44">
        <f t="shared" si="95"/>
        <v>216.36</v>
      </c>
    </row>
    <row r="171" spans="1:27" collapsed="1" x14ac:dyDescent="0.2">
      <c r="A171" s="98" t="s">
        <v>2574</v>
      </c>
      <c r="B171" s="28" t="str">
        <f>"02"&amp;"."&amp;$B$801&amp;"."&amp;$B$802</f>
        <v>02.08.2023</v>
      </c>
      <c r="C171" s="90" t="s">
        <v>76</v>
      </c>
      <c r="D171" s="91">
        <f>ROUND(((D172+D173+D175+D174)/1000),5)</f>
        <v>1.48176</v>
      </c>
      <c r="E171" s="91">
        <f>ROUND(((E172+E173+E175+E174)/1000),5)</f>
        <v>1.28006</v>
      </c>
      <c r="F171" s="91">
        <f>ROUND(((F172+F173+F175+F174)/1000),5)</f>
        <v>1.1748700000000001</v>
      </c>
      <c r="G171" s="91">
        <f t="shared" ref="G171:AA171" si="96">ROUND(((G172+G173+G175+G174)/1000),5)</f>
        <v>1.1324399999999999</v>
      </c>
      <c r="H171" s="91">
        <f t="shared" si="96"/>
        <v>1.1147400000000001</v>
      </c>
      <c r="I171" s="91">
        <f t="shared" si="96"/>
        <v>1.2112400000000001</v>
      </c>
      <c r="J171" s="91">
        <f t="shared" si="96"/>
        <v>1.41984</v>
      </c>
      <c r="K171" s="91">
        <f t="shared" si="96"/>
        <v>1.7669999999999999</v>
      </c>
      <c r="L171" s="91">
        <f t="shared" si="96"/>
        <v>2.0162399999999998</v>
      </c>
      <c r="M171" s="91">
        <f t="shared" si="96"/>
        <v>2.3240599999999998</v>
      </c>
      <c r="N171" s="91">
        <f t="shared" si="96"/>
        <v>2.3935499999999998</v>
      </c>
      <c r="O171" s="91">
        <f t="shared" si="96"/>
        <v>2.3956200000000001</v>
      </c>
      <c r="P171" s="91">
        <f t="shared" si="96"/>
        <v>2.3910399999999998</v>
      </c>
      <c r="Q171" s="91">
        <f t="shared" si="96"/>
        <v>2.4154100000000001</v>
      </c>
      <c r="R171" s="91">
        <f t="shared" si="96"/>
        <v>2.4742000000000002</v>
      </c>
      <c r="S171" s="91">
        <f t="shared" si="96"/>
        <v>2.4732699999999999</v>
      </c>
      <c r="T171" s="91">
        <f t="shared" si="96"/>
        <v>2.4593699999999998</v>
      </c>
      <c r="U171" s="91">
        <f t="shared" si="96"/>
        <v>2.3991500000000001</v>
      </c>
      <c r="V171" s="91">
        <f t="shared" si="96"/>
        <v>2.3883999999999999</v>
      </c>
      <c r="W171" s="91">
        <f t="shared" si="96"/>
        <v>2.32544</v>
      </c>
      <c r="X171" s="91">
        <f t="shared" si="96"/>
        <v>2.3119399999999999</v>
      </c>
      <c r="Y171" s="91">
        <f t="shared" si="96"/>
        <v>2.2852299999999999</v>
      </c>
      <c r="Z171" s="91">
        <f t="shared" si="96"/>
        <v>2.0920700000000001</v>
      </c>
      <c r="AA171" s="91">
        <f t="shared" si="96"/>
        <v>1.8151900000000001</v>
      </c>
    </row>
    <row r="172" spans="1:27" ht="12.75" hidden="1" customHeight="1" outlineLevel="1" x14ac:dyDescent="0.2">
      <c r="A172" s="99" t="s">
        <v>2575</v>
      </c>
      <c r="B172" s="63" t="s">
        <v>238</v>
      </c>
      <c r="C172" s="43" t="s">
        <v>79</v>
      </c>
      <c r="D172" s="44">
        <v>1148.3599999999999</v>
      </c>
      <c r="E172" s="44">
        <v>946.66</v>
      </c>
      <c r="F172" s="44">
        <v>841.47</v>
      </c>
      <c r="G172" s="44">
        <v>799.04</v>
      </c>
      <c r="H172" s="44">
        <v>781.34</v>
      </c>
      <c r="I172" s="44">
        <v>877.84</v>
      </c>
      <c r="J172" s="44">
        <v>1086.44</v>
      </c>
      <c r="K172" s="44">
        <v>1433.6</v>
      </c>
      <c r="L172" s="44">
        <v>1682.84</v>
      </c>
      <c r="M172" s="44">
        <v>1990.66</v>
      </c>
      <c r="N172" s="44">
        <v>2060.15</v>
      </c>
      <c r="O172" s="44">
        <v>2062.2199999999998</v>
      </c>
      <c r="P172" s="44">
        <v>2057.64</v>
      </c>
      <c r="Q172" s="44">
        <v>2082.0100000000002</v>
      </c>
      <c r="R172" s="44">
        <v>2140.8000000000002</v>
      </c>
      <c r="S172" s="44">
        <v>2139.87</v>
      </c>
      <c r="T172" s="44">
        <v>2125.9699999999998</v>
      </c>
      <c r="U172" s="44">
        <v>2065.75</v>
      </c>
      <c r="V172" s="44">
        <v>2055</v>
      </c>
      <c r="W172" s="44">
        <v>1992.04</v>
      </c>
      <c r="X172" s="44">
        <v>1978.54</v>
      </c>
      <c r="Y172" s="44">
        <v>1951.83</v>
      </c>
      <c r="Z172" s="44">
        <v>1758.67</v>
      </c>
      <c r="AA172" s="44">
        <v>1481.79</v>
      </c>
    </row>
    <row r="173" spans="1:27" ht="12.75" hidden="1" customHeight="1" outlineLevel="1" x14ac:dyDescent="0.2">
      <c r="A173" s="99" t="s">
        <v>2576</v>
      </c>
      <c r="B173" s="63" t="s">
        <v>90</v>
      </c>
      <c r="C173" s="43" t="s">
        <v>79</v>
      </c>
      <c r="D173" s="44">
        <f>$D$168</f>
        <v>113.12</v>
      </c>
      <c r="E173" s="44">
        <f>$D$168</f>
        <v>113.12</v>
      </c>
      <c r="F173" s="44">
        <f t="shared" ref="F173:AA173" si="97">$D$168</f>
        <v>113.12</v>
      </c>
      <c r="G173" s="44">
        <f t="shared" si="97"/>
        <v>113.12</v>
      </c>
      <c r="H173" s="44">
        <f t="shared" si="97"/>
        <v>113.12</v>
      </c>
      <c r="I173" s="44">
        <f t="shared" si="97"/>
        <v>113.12</v>
      </c>
      <c r="J173" s="44">
        <f t="shared" si="97"/>
        <v>113.12</v>
      </c>
      <c r="K173" s="44">
        <f t="shared" si="97"/>
        <v>113.12</v>
      </c>
      <c r="L173" s="44">
        <f t="shared" si="97"/>
        <v>113.12</v>
      </c>
      <c r="M173" s="44">
        <f t="shared" si="97"/>
        <v>113.12</v>
      </c>
      <c r="N173" s="44">
        <f t="shared" si="97"/>
        <v>113.12</v>
      </c>
      <c r="O173" s="44">
        <f t="shared" si="97"/>
        <v>113.12</v>
      </c>
      <c r="P173" s="44">
        <f t="shared" si="97"/>
        <v>113.12</v>
      </c>
      <c r="Q173" s="44">
        <f t="shared" si="97"/>
        <v>113.12</v>
      </c>
      <c r="R173" s="44">
        <f t="shared" si="97"/>
        <v>113.12</v>
      </c>
      <c r="S173" s="44">
        <f t="shared" si="97"/>
        <v>113.12</v>
      </c>
      <c r="T173" s="44">
        <f t="shared" si="97"/>
        <v>113.12</v>
      </c>
      <c r="U173" s="44">
        <f t="shared" si="97"/>
        <v>113.12</v>
      </c>
      <c r="V173" s="44">
        <f t="shared" si="97"/>
        <v>113.12</v>
      </c>
      <c r="W173" s="44">
        <f t="shared" si="97"/>
        <v>113.12</v>
      </c>
      <c r="X173" s="44">
        <f t="shared" si="97"/>
        <v>113.12</v>
      </c>
      <c r="Y173" s="44">
        <f t="shared" si="97"/>
        <v>113.12</v>
      </c>
      <c r="Z173" s="44">
        <f t="shared" si="97"/>
        <v>113.12</v>
      </c>
      <c r="AA173" s="44">
        <f t="shared" si="97"/>
        <v>113.12</v>
      </c>
    </row>
    <row r="174" spans="1:27" ht="12.75" hidden="1" customHeight="1" outlineLevel="1" x14ac:dyDescent="0.2">
      <c r="A174" s="99" t="s">
        <v>2577</v>
      </c>
      <c r="B174" s="63" t="s">
        <v>83</v>
      </c>
      <c r="C174" s="43" t="s">
        <v>79</v>
      </c>
      <c r="D174" s="44">
        <v>3.92</v>
      </c>
      <c r="E174" s="44">
        <v>3.92</v>
      </c>
      <c r="F174" s="44">
        <v>3.92</v>
      </c>
      <c r="G174" s="44">
        <v>3.92</v>
      </c>
      <c r="H174" s="44">
        <v>3.92</v>
      </c>
      <c r="I174" s="44">
        <v>3.92</v>
      </c>
      <c r="J174" s="44">
        <v>3.92</v>
      </c>
      <c r="K174" s="44">
        <v>3.92</v>
      </c>
      <c r="L174" s="44">
        <v>3.92</v>
      </c>
      <c r="M174" s="44">
        <v>3.92</v>
      </c>
      <c r="N174" s="44">
        <v>3.92</v>
      </c>
      <c r="O174" s="44">
        <v>3.92</v>
      </c>
      <c r="P174" s="44">
        <v>3.92</v>
      </c>
      <c r="Q174" s="44">
        <v>3.92</v>
      </c>
      <c r="R174" s="44">
        <v>3.92</v>
      </c>
      <c r="S174" s="44">
        <v>3.92</v>
      </c>
      <c r="T174" s="44">
        <v>3.92</v>
      </c>
      <c r="U174" s="44">
        <v>3.92</v>
      </c>
      <c r="V174" s="44">
        <v>3.92</v>
      </c>
      <c r="W174" s="44">
        <v>3.92</v>
      </c>
      <c r="X174" s="44">
        <v>3.92</v>
      </c>
      <c r="Y174" s="44">
        <v>3.92</v>
      </c>
      <c r="Z174" s="44">
        <v>3.92</v>
      </c>
      <c r="AA174" s="44">
        <v>3.92</v>
      </c>
    </row>
    <row r="175" spans="1:27" ht="12.75" hidden="1" customHeight="1" outlineLevel="1" x14ac:dyDescent="0.2">
      <c r="A175" s="99" t="s">
        <v>2578</v>
      </c>
      <c r="B175" s="63" t="s">
        <v>81</v>
      </c>
      <c r="C175" s="43" t="s">
        <v>79</v>
      </c>
      <c r="D175" s="44">
        <f>$D$11</f>
        <v>216.36</v>
      </c>
      <c r="E175" s="44">
        <f t="shared" ref="E175:AA175" si="98">$D$11</f>
        <v>216.36</v>
      </c>
      <c r="F175" s="44">
        <f t="shared" si="98"/>
        <v>216.36</v>
      </c>
      <c r="G175" s="44">
        <f t="shared" si="98"/>
        <v>216.36</v>
      </c>
      <c r="H175" s="44">
        <f t="shared" si="98"/>
        <v>216.36</v>
      </c>
      <c r="I175" s="44">
        <f t="shared" si="98"/>
        <v>216.36</v>
      </c>
      <c r="J175" s="44">
        <f t="shared" si="98"/>
        <v>216.36</v>
      </c>
      <c r="K175" s="44">
        <f t="shared" si="98"/>
        <v>216.36</v>
      </c>
      <c r="L175" s="44">
        <f t="shared" si="98"/>
        <v>216.36</v>
      </c>
      <c r="M175" s="44">
        <f t="shared" si="98"/>
        <v>216.36</v>
      </c>
      <c r="N175" s="44">
        <f t="shared" si="98"/>
        <v>216.36</v>
      </c>
      <c r="O175" s="44">
        <f t="shared" si="98"/>
        <v>216.36</v>
      </c>
      <c r="P175" s="44">
        <f t="shared" si="98"/>
        <v>216.36</v>
      </c>
      <c r="Q175" s="44">
        <f t="shared" si="98"/>
        <v>216.36</v>
      </c>
      <c r="R175" s="44">
        <f t="shared" si="98"/>
        <v>216.36</v>
      </c>
      <c r="S175" s="44">
        <f t="shared" si="98"/>
        <v>216.36</v>
      </c>
      <c r="T175" s="44">
        <f t="shared" si="98"/>
        <v>216.36</v>
      </c>
      <c r="U175" s="44">
        <f t="shared" si="98"/>
        <v>216.36</v>
      </c>
      <c r="V175" s="44">
        <f t="shared" si="98"/>
        <v>216.36</v>
      </c>
      <c r="W175" s="44">
        <f t="shared" si="98"/>
        <v>216.36</v>
      </c>
      <c r="X175" s="44">
        <f t="shared" si="98"/>
        <v>216.36</v>
      </c>
      <c r="Y175" s="44">
        <f t="shared" si="98"/>
        <v>216.36</v>
      </c>
      <c r="Z175" s="44">
        <f t="shared" si="98"/>
        <v>216.36</v>
      </c>
      <c r="AA175" s="44">
        <f t="shared" si="98"/>
        <v>216.36</v>
      </c>
    </row>
    <row r="176" spans="1:27" ht="12.75" customHeight="1" collapsed="1" x14ac:dyDescent="0.2">
      <c r="A176" s="98" t="s">
        <v>2579</v>
      </c>
      <c r="B176" s="28" t="str">
        <f>"03"&amp;"."&amp;$B$801&amp;"."&amp;$B$802</f>
        <v>03.08.2023</v>
      </c>
      <c r="C176" s="90" t="s">
        <v>76</v>
      </c>
      <c r="D176" s="91">
        <f>ROUND(((D177+D178+D180+D179)/1000),5)</f>
        <v>1.5604499999999999</v>
      </c>
      <c r="E176" s="91">
        <f>ROUND(((E177+E178+E180+E179)/1000),5)</f>
        <v>1.3683000000000001</v>
      </c>
      <c r="F176" s="91">
        <f>ROUND(((F177+F178+F180+F179)/1000),5)</f>
        <v>1.2284299999999999</v>
      </c>
      <c r="G176" s="91">
        <f t="shared" ref="G176:AA176" si="99">ROUND(((G177+G178+G180+G179)/1000),5)</f>
        <v>1.1791</v>
      </c>
      <c r="H176" s="91">
        <f t="shared" si="99"/>
        <v>1.1534599999999999</v>
      </c>
      <c r="I176" s="91">
        <f t="shared" si="99"/>
        <v>1.2886200000000001</v>
      </c>
      <c r="J176" s="91">
        <f t="shared" si="99"/>
        <v>1.5373300000000001</v>
      </c>
      <c r="K176" s="91">
        <f t="shared" si="99"/>
        <v>1.81054</v>
      </c>
      <c r="L176" s="91">
        <f t="shared" si="99"/>
        <v>2.11273</v>
      </c>
      <c r="M176" s="91">
        <f t="shared" si="99"/>
        <v>2.62744</v>
      </c>
      <c r="N176" s="91">
        <f t="shared" si="99"/>
        <v>2.8041900000000002</v>
      </c>
      <c r="O176" s="91">
        <f t="shared" si="99"/>
        <v>2.83867</v>
      </c>
      <c r="P176" s="91">
        <f t="shared" si="99"/>
        <v>2.8428599999999999</v>
      </c>
      <c r="Q176" s="91">
        <f t="shared" si="99"/>
        <v>2.86205</v>
      </c>
      <c r="R176" s="91">
        <f t="shared" si="99"/>
        <v>2.7735500000000002</v>
      </c>
      <c r="S176" s="91">
        <f t="shared" si="99"/>
        <v>2.7601399999999998</v>
      </c>
      <c r="T176" s="91">
        <f t="shared" si="99"/>
        <v>2.7086600000000001</v>
      </c>
      <c r="U176" s="91">
        <f t="shared" si="99"/>
        <v>2.5788799999999998</v>
      </c>
      <c r="V176" s="91">
        <f t="shared" si="99"/>
        <v>2.4745200000000001</v>
      </c>
      <c r="W176" s="91">
        <f t="shared" si="99"/>
        <v>2.4260600000000001</v>
      </c>
      <c r="X176" s="91">
        <f t="shared" si="99"/>
        <v>2.4158300000000001</v>
      </c>
      <c r="Y176" s="91">
        <f t="shared" si="99"/>
        <v>2.4017499999999998</v>
      </c>
      <c r="Z176" s="91">
        <f t="shared" si="99"/>
        <v>2.2552099999999999</v>
      </c>
      <c r="AA176" s="91">
        <f t="shared" si="99"/>
        <v>1.85558</v>
      </c>
    </row>
    <row r="177" spans="1:27" ht="12.75" hidden="1" customHeight="1" outlineLevel="1" x14ac:dyDescent="0.2">
      <c r="A177" s="99" t="s">
        <v>2580</v>
      </c>
      <c r="B177" s="63" t="s">
        <v>238</v>
      </c>
      <c r="C177" s="43" t="s">
        <v>79</v>
      </c>
      <c r="D177" s="44">
        <v>1227.05</v>
      </c>
      <c r="E177" s="44">
        <v>1034.9000000000001</v>
      </c>
      <c r="F177" s="44">
        <v>895.03</v>
      </c>
      <c r="G177" s="44">
        <v>845.7</v>
      </c>
      <c r="H177" s="44">
        <v>820.06</v>
      </c>
      <c r="I177" s="44">
        <v>955.22</v>
      </c>
      <c r="J177" s="44">
        <v>1203.93</v>
      </c>
      <c r="K177" s="44">
        <v>1477.14</v>
      </c>
      <c r="L177" s="44">
        <v>1779.33</v>
      </c>
      <c r="M177" s="44">
        <v>2294.04</v>
      </c>
      <c r="N177" s="44">
        <v>2470.79</v>
      </c>
      <c r="O177" s="44">
        <v>2505.27</v>
      </c>
      <c r="P177" s="44">
        <v>2509.46</v>
      </c>
      <c r="Q177" s="44">
        <v>2528.65</v>
      </c>
      <c r="R177" s="44">
        <v>2440.15</v>
      </c>
      <c r="S177" s="44">
        <v>2426.7399999999998</v>
      </c>
      <c r="T177" s="44">
        <v>2375.2600000000002</v>
      </c>
      <c r="U177" s="44">
        <v>2245.48</v>
      </c>
      <c r="V177" s="44">
        <v>2141.12</v>
      </c>
      <c r="W177" s="44">
        <v>2092.66</v>
      </c>
      <c r="X177" s="44">
        <v>2082.4299999999998</v>
      </c>
      <c r="Y177" s="44">
        <v>2068.35</v>
      </c>
      <c r="Z177" s="44">
        <v>1921.81</v>
      </c>
      <c r="AA177" s="44">
        <v>1522.18</v>
      </c>
    </row>
    <row r="178" spans="1:27" ht="12.75" hidden="1" customHeight="1" outlineLevel="1" x14ac:dyDescent="0.2">
      <c r="A178" s="99" t="s">
        <v>2581</v>
      </c>
      <c r="B178" s="63" t="s">
        <v>90</v>
      </c>
      <c r="C178" s="43" t="s">
        <v>79</v>
      </c>
      <c r="D178" s="44">
        <f>$D$168</f>
        <v>113.12</v>
      </c>
      <c r="E178" s="44">
        <f>$D$168</f>
        <v>113.12</v>
      </c>
      <c r="F178" s="44">
        <f t="shared" ref="F178:AA178" si="100">$D$168</f>
        <v>113.12</v>
      </c>
      <c r="G178" s="44">
        <f t="shared" si="100"/>
        <v>113.12</v>
      </c>
      <c r="H178" s="44">
        <f t="shared" si="100"/>
        <v>113.12</v>
      </c>
      <c r="I178" s="44">
        <f t="shared" si="100"/>
        <v>113.12</v>
      </c>
      <c r="J178" s="44">
        <f t="shared" si="100"/>
        <v>113.12</v>
      </c>
      <c r="K178" s="44">
        <f t="shared" si="100"/>
        <v>113.12</v>
      </c>
      <c r="L178" s="44">
        <f t="shared" si="100"/>
        <v>113.12</v>
      </c>
      <c r="M178" s="44">
        <f t="shared" si="100"/>
        <v>113.12</v>
      </c>
      <c r="N178" s="44">
        <f t="shared" si="100"/>
        <v>113.12</v>
      </c>
      <c r="O178" s="44">
        <f t="shared" si="100"/>
        <v>113.12</v>
      </c>
      <c r="P178" s="44">
        <f t="shared" si="100"/>
        <v>113.12</v>
      </c>
      <c r="Q178" s="44">
        <f t="shared" si="100"/>
        <v>113.12</v>
      </c>
      <c r="R178" s="44">
        <f t="shared" si="100"/>
        <v>113.12</v>
      </c>
      <c r="S178" s="44">
        <f t="shared" si="100"/>
        <v>113.12</v>
      </c>
      <c r="T178" s="44">
        <f t="shared" si="100"/>
        <v>113.12</v>
      </c>
      <c r="U178" s="44">
        <f t="shared" si="100"/>
        <v>113.12</v>
      </c>
      <c r="V178" s="44">
        <f t="shared" si="100"/>
        <v>113.12</v>
      </c>
      <c r="W178" s="44">
        <f t="shared" si="100"/>
        <v>113.12</v>
      </c>
      <c r="X178" s="44">
        <f t="shared" si="100"/>
        <v>113.12</v>
      </c>
      <c r="Y178" s="44">
        <f t="shared" si="100"/>
        <v>113.12</v>
      </c>
      <c r="Z178" s="44">
        <f t="shared" si="100"/>
        <v>113.12</v>
      </c>
      <c r="AA178" s="44">
        <f t="shared" si="100"/>
        <v>113.12</v>
      </c>
    </row>
    <row r="179" spans="1:27" ht="12.75" hidden="1" customHeight="1" outlineLevel="1" x14ac:dyDescent="0.2">
      <c r="A179" s="99" t="s">
        <v>2582</v>
      </c>
      <c r="B179" s="63" t="s">
        <v>83</v>
      </c>
      <c r="C179" s="43" t="s">
        <v>79</v>
      </c>
      <c r="D179" s="44">
        <v>3.92</v>
      </c>
      <c r="E179" s="44">
        <v>3.92</v>
      </c>
      <c r="F179" s="44">
        <v>3.92</v>
      </c>
      <c r="G179" s="44">
        <v>3.92</v>
      </c>
      <c r="H179" s="44">
        <v>3.92</v>
      </c>
      <c r="I179" s="44">
        <v>3.92</v>
      </c>
      <c r="J179" s="44">
        <v>3.92</v>
      </c>
      <c r="K179" s="44">
        <v>3.92</v>
      </c>
      <c r="L179" s="44">
        <v>3.92</v>
      </c>
      <c r="M179" s="44">
        <v>3.92</v>
      </c>
      <c r="N179" s="44">
        <v>3.92</v>
      </c>
      <c r="O179" s="44">
        <v>3.92</v>
      </c>
      <c r="P179" s="44">
        <v>3.92</v>
      </c>
      <c r="Q179" s="44">
        <v>3.92</v>
      </c>
      <c r="R179" s="44">
        <v>3.92</v>
      </c>
      <c r="S179" s="44">
        <v>3.92</v>
      </c>
      <c r="T179" s="44">
        <v>3.92</v>
      </c>
      <c r="U179" s="44">
        <v>3.92</v>
      </c>
      <c r="V179" s="44">
        <v>3.92</v>
      </c>
      <c r="W179" s="44">
        <v>3.92</v>
      </c>
      <c r="X179" s="44">
        <v>3.92</v>
      </c>
      <c r="Y179" s="44">
        <v>3.92</v>
      </c>
      <c r="Z179" s="44">
        <v>3.92</v>
      </c>
      <c r="AA179" s="44">
        <v>3.92</v>
      </c>
    </row>
    <row r="180" spans="1:27" ht="12.75" hidden="1" customHeight="1" outlineLevel="1" x14ac:dyDescent="0.2">
      <c r="A180" s="99" t="s">
        <v>2583</v>
      </c>
      <c r="B180" s="63" t="s">
        <v>81</v>
      </c>
      <c r="C180" s="43" t="s">
        <v>79</v>
      </c>
      <c r="D180" s="44">
        <f>$D$11</f>
        <v>216.36</v>
      </c>
      <c r="E180" s="44">
        <f t="shared" ref="E180:AA180" si="101">$D$11</f>
        <v>216.36</v>
      </c>
      <c r="F180" s="44">
        <f t="shared" si="101"/>
        <v>216.36</v>
      </c>
      <c r="G180" s="44">
        <f t="shared" si="101"/>
        <v>216.36</v>
      </c>
      <c r="H180" s="44">
        <f t="shared" si="101"/>
        <v>216.36</v>
      </c>
      <c r="I180" s="44">
        <f t="shared" si="101"/>
        <v>216.36</v>
      </c>
      <c r="J180" s="44">
        <f t="shared" si="101"/>
        <v>216.36</v>
      </c>
      <c r="K180" s="44">
        <f t="shared" si="101"/>
        <v>216.36</v>
      </c>
      <c r="L180" s="44">
        <f t="shared" si="101"/>
        <v>216.36</v>
      </c>
      <c r="M180" s="44">
        <f t="shared" si="101"/>
        <v>216.36</v>
      </c>
      <c r="N180" s="44">
        <f t="shared" si="101"/>
        <v>216.36</v>
      </c>
      <c r="O180" s="44">
        <f t="shared" si="101"/>
        <v>216.36</v>
      </c>
      <c r="P180" s="44">
        <f t="shared" si="101"/>
        <v>216.36</v>
      </c>
      <c r="Q180" s="44">
        <f t="shared" si="101"/>
        <v>216.36</v>
      </c>
      <c r="R180" s="44">
        <f t="shared" si="101"/>
        <v>216.36</v>
      </c>
      <c r="S180" s="44">
        <f t="shared" si="101"/>
        <v>216.36</v>
      </c>
      <c r="T180" s="44">
        <f t="shared" si="101"/>
        <v>216.36</v>
      </c>
      <c r="U180" s="44">
        <f t="shared" si="101"/>
        <v>216.36</v>
      </c>
      <c r="V180" s="44">
        <f t="shared" si="101"/>
        <v>216.36</v>
      </c>
      <c r="W180" s="44">
        <f t="shared" si="101"/>
        <v>216.36</v>
      </c>
      <c r="X180" s="44">
        <f t="shared" si="101"/>
        <v>216.36</v>
      </c>
      <c r="Y180" s="44">
        <f t="shared" si="101"/>
        <v>216.36</v>
      </c>
      <c r="Z180" s="44">
        <f t="shared" si="101"/>
        <v>216.36</v>
      </c>
      <c r="AA180" s="44">
        <f t="shared" si="101"/>
        <v>216.36</v>
      </c>
    </row>
    <row r="181" spans="1:27" ht="12.75" customHeight="1" collapsed="1" x14ac:dyDescent="0.2">
      <c r="A181" s="98" t="s">
        <v>2584</v>
      </c>
      <c r="B181" s="28" t="str">
        <f>"04"&amp;"."&amp;$B$801&amp;"."&amp;$B$802</f>
        <v>04.08.2023</v>
      </c>
      <c r="C181" s="90" t="s">
        <v>76</v>
      </c>
      <c r="D181" s="91">
        <f>ROUND(((D182+D183+D185+D184)/1000),5)</f>
        <v>1.6198300000000001</v>
      </c>
      <c r="E181" s="91">
        <f>ROUND(((E182+E183+E185+E184)/1000),5)</f>
        <v>1.3777299999999999</v>
      </c>
      <c r="F181" s="91">
        <f>ROUND(((F182+F183+F185+F184)/1000),5)</f>
        <v>1.22481</v>
      </c>
      <c r="G181" s="91">
        <f t="shared" ref="G181:AA181" si="102">ROUND(((G182+G183+G185+G184)/1000),5)</f>
        <v>1.1606799999999999</v>
      </c>
      <c r="H181" s="91">
        <f t="shared" si="102"/>
        <v>1.1347499999999999</v>
      </c>
      <c r="I181" s="91">
        <f t="shared" si="102"/>
        <v>1.2241200000000001</v>
      </c>
      <c r="J181" s="91">
        <f t="shared" si="102"/>
        <v>1.44424</v>
      </c>
      <c r="K181" s="91">
        <f t="shared" si="102"/>
        <v>1.8557300000000001</v>
      </c>
      <c r="L181" s="91">
        <f t="shared" si="102"/>
        <v>2.1658400000000002</v>
      </c>
      <c r="M181" s="91">
        <f t="shared" si="102"/>
        <v>2.621</v>
      </c>
      <c r="N181" s="91">
        <f t="shared" si="102"/>
        <v>2.8047399999999998</v>
      </c>
      <c r="O181" s="91">
        <f t="shared" si="102"/>
        <v>2.8436499999999998</v>
      </c>
      <c r="P181" s="91">
        <f t="shared" si="102"/>
        <v>2.8125499999999999</v>
      </c>
      <c r="Q181" s="91">
        <f t="shared" si="102"/>
        <v>2.9059699999999999</v>
      </c>
      <c r="R181" s="91">
        <f t="shared" si="102"/>
        <v>3.3078400000000001</v>
      </c>
      <c r="S181" s="91">
        <f t="shared" si="102"/>
        <v>3.3384999999999998</v>
      </c>
      <c r="T181" s="91">
        <f t="shared" si="102"/>
        <v>3.3264399999999998</v>
      </c>
      <c r="U181" s="91">
        <f t="shared" si="102"/>
        <v>2.8758599999999999</v>
      </c>
      <c r="V181" s="91">
        <f t="shared" si="102"/>
        <v>2.7904</v>
      </c>
      <c r="W181" s="91">
        <f t="shared" si="102"/>
        <v>2.74823</v>
      </c>
      <c r="X181" s="91">
        <f t="shared" si="102"/>
        <v>2.6099800000000002</v>
      </c>
      <c r="Y181" s="91">
        <f t="shared" si="102"/>
        <v>2.4523999999999999</v>
      </c>
      <c r="Z181" s="91">
        <f t="shared" si="102"/>
        <v>2.16303</v>
      </c>
      <c r="AA181" s="91">
        <f t="shared" si="102"/>
        <v>1.8521000000000001</v>
      </c>
    </row>
    <row r="182" spans="1:27" ht="12.75" hidden="1" customHeight="1" outlineLevel="1" x14ac:dyDescent="0.2">
      <c r="A182" s="99" t="s">
        <v>2585</v>
      </c>
      <c r="B182" s="63" t="s">
        <v>238</v>
      </c>
      <c r="C182" s="43" t="s">
        <v>79</v>
      </c>
      <c r="D182" s="44">
        <v>1286.43</v>
      </c>
      <c r="E182" s="44">
        <v>1044.33</v>
      </c>
      <c r="F182" s="44">
        <v>891.41</v>
      </c>
      <c r="G182" s="44">
        <v>827.28</v>
      </c>
      <c r="H182" s="44">
        <v>801.35</v>
      </c>
      <c r="I182" s="44">
        <v>890.72</v>
      </c>
      <c r="J182" s="44">
        <v>1110.8399999999999</v>
      </c>
      <c r="K182" s="44">
        <v>1522.33</v>
      </c>
      <c r="L182" s="44">
        <v>1832.44</v>
      </c>
      <c r="M182" s="44">
        <v>2287.6</v>
      </c>
      <c r="N182" s="44">
        <v>2471.34</v>
      </c>
      <c r="O182" s="44">
        <v>2510.25</v>
      </c>
      <c r="P182" s="44">
        <v>2479.15</v>
      </c>
      <c r="Q182" s="44">
        <v>2572.5700000000002</v>
      </c>
      <c r="R182" s="44">
        <v>2974.44</v>
      </c>
      <c r="S182" s="44">
        <v>3005.1</v>
      </c>
      <c r="T182" s="44">
        <v>2993.04</v>
      </c>
      <c r="U182" s="44">
        <v>2542.46</v>
      </c>
      <c r="V182" s="44">
        <v>2457</v>
      </c>
      <c r="W182" s="44">
        <v>2414.83</v>
      </c>
      <c r="X182" s="44">
        <v>2276.58</v>
      </c>
      <c r="Y182" s="44">
        <v>2119</v>
      </c>
      <c r="Z182" s="44">
        <v>1829.63</v>
      </c>
      <c r="AA182" s="44">
        <v>1518.7</v>
      </c>
    </row>
    <row r="183" spans="1:27" ht="12.75" hidden="1" customHeight="1" outlineLevel="1" x14ac:dyDescent="0.2">
      <c r="A183" s="99" t="s">
        <v>2586</v>
      </c>
      <c r="B183" s="63" t="s">
        <v>90</v>
      </c>
      <c r="C183" s="43" t="s">
        <v>79</v>
      </c>
      <c r="D183" s="44">
        <f>$D$168</f>
        <v>113.12</v>
      </c>
      <c r="E183" s="44">
        <f>$D$168</f>
        <v>113.12</v>
      </c>
      <c r="F183" s="44">
        <f t="shared" ref="F183:AA183" si="103">$D$168</f>
        <v>113.12</v>
      </c>
      <c r="G183" s="44">
        <f t="shared" si="103"/>
        <v>113.12</v>
      </c>
      <c r="H183" s="44">
        <f t="shared" si="103"/>
        <v>113.12</v>
      </c>
      <c r="I183" s="44">
        <f t="shared" si="103"/>
        <v>113.12</v>
      </c>
      <c r="J183" s="44">
        <f t="shared" si="103"/>
        <v>113.12</v>
      </c>
      <c r="K183" s="44">
        <f t="shared" si="103"/>
        <v>113.12</v>
      </c>
      <c r="L183" s="44">
        <f t="shared" si="103"/>
        <v>113.12</v>
      </c>
      <c r="M183" s="44">
        <f t="shared" si="103"/>
        <v>113.12</v>
      </c>
      <c r="N183" s="44">
        <f t="shared" si="103"/>
        <v>113.12</v>
      </c>
      <c r="O183" s="44">
        <f t="shared" si="103"/>
        <v>113.12</v>
      </c>
      <c r="P183" s="44">
        <f t="shared" si="103"/>
        <v>113.12</v>
      </c>
      <c r="Q183" s="44">
        <f t="shared" si="103"/>
        <v>113.12</v>
      </c>
      <c r="R183" s="44">
        <f t="shared" si="103"/>
        <v>113.12</v>
      </c>
      <c r="S183" s="44">
        <f t="shared" si="103"/>
        <v>113.12</v>
      </c>
      <c r="T183" s="44">
        <f t="shared" si="103"/>
        <v>113.12</v>
      </c>
      <c r="U183" s="44">
        <f t="shared" si="103"/>
        <v>113.12</v>
      </c>
      <c r="V183" s="44">
        <f t="shared" si="103"/>
        <v>113.12</v>
      </c>
      <c r="W183" s="44">
        <f t="shared" si="103"/>
        <v>113.12</v>
      </c>
      <c r="X183" s="44">
        <f t="shared" si="103"/>
        <v>113.12</v>
      </c>
      <c r="Y183" s="44">
        <f t="shared" si="103"/>
        <v>113.12</v>
      </c>
      <c r="Z183" s="44">
        <f t="shared" si="103"/>
        <v>113.12</v>
      </c>
      <c r="AA183" s="44">
        <f t="shared" si="103"/>
        <v>113.12</v>
      </c>
    </row>
    <row r="184" spans="1:27" ht="12.75" hidden="1" customHeight="1" outlineLevel="1" x14ac:dyDescent="0.2">
      <c r="A184" s="99" t="s">
        <v>2587</v>
      </c>
      <c r="B184" s="63" t="s">
        <v>83</v>
      </c>
      <c r="C184" s="43" t="s">
        <v>79</v>
      </c>
      <c r="D184" s="44">
        <v>3.92</v>
      </c>
      <c r="E184" s="44">
        <v>3.92</v>
      </c>
      <c r="F184" s="44">
        <v>3.92</v>
      </c>
      <c r="G184" s="44">
        <v>3.92</v>
      </c>
      <c r="H184" s="44">
        <v>3.92</v>
      </c>
      <c r="I184" s="44">
        <v>3.92</v>
      </c>
      <c r="J184" s="44">
        <v>3.92</v>
      </c>
      <c r="K184" s="44">
        <v>3.92</v>
      </c>
      <c r="L184" s="44">
        <v>3.92</v>
      </c>
      <c r="M184" s="44">
        <v>3.92</v>
      </c>
      <c r="N184" s="44">
        <v>3.92</v>
      </c>
      <c r="O184" s="44">
        <v>3.92</v>
      </c>
      <c r="P184" s="44">
        <v>3.92</v>
      </c>
      <c r="Q184" s="44">
        <v>3.92</v>
      </c>
      <c r="R184" s="44">
        <v>3.92</v>
      </c>
      <c r="S184" s="44">
        <v>3.92</v>
      </c>
      <c r="T184" s="44">
        <v>3.92</v>
      </c>
      <c r="U184" s="44">
        <v>3.92</v>
      </c>
      <c r="V184" s="44">
        <v>3.92</v>
      </c>
      <c r="W184" s="44">
        <v>3.92</v>
      </c>
      <c r="X184" s="44">
        <v>3.92</v>
      </c>
      <c r="Y184" s="44">
        <v>3.92</v>
      </c>
      <c r="Z184" s="44">
        <v>3.92</v>
      </c>
      <c r="AA184" s="44">
        <v>3.92</v>
      </c>
    </row>
    <row r="185" spans="1:27" ht="12.75" hidden="1" customHeight="1" outlineLevel="1" x14ac:dyDescent="0.2">
      <c r="A185" s="99" t="s">
        <v>2588</v>
      </c>
      <c r="B185" s="63" t="s">
        <v>81</v>
      </c>
      <c r="C185" s="43" t="s">
        <v>79</v>
      </c>
      <c r="D185" s="44">
        <f>$D$11</f>
        <v>216.36</v>
      </c>
      <c r="E185" s="44">
        <f t="shared" ref="E185:AA185" si="104">$D$11</f>
        <v>216.36</v>
      </c>
      <c r="F185" s="44">
        <f t="shared" si="104"/>
        <v>216.36</v>
      </c>
      <c r="G185" s="44">
        <f t="shared" si="104"/>
        <v>216.36</v>
      </c>
      <c r="H185" s="44">
        <f t="shared" si="104"/>
        <v>216.36</v>
      </c>
      <c r="I185" s="44">
        <f t="shared" si="104"/>
        <v>216.36</v>
      </c>
      <c r="J185" s="44">
        <f t="shared" si="104"/>
        <v>216.36</v>
      </c>
      <c r="K185" s="44">
        <f t="shared" si="104"/>
        <v>216.36</v>
      </c>
      <c r="L185" s="44">
        <f t="shared" si="104"/>
        <v>216.36</v>
      </c>
      <c r="M185" s="44">
        <f t="shared" si="104"/>
        <v>216.36</v>
      </c>
      <c r="N185" s="44">
        <f t="shared" si="104"/>
        <v>216.36</v>
      </c>
      <c r="O185" s="44">
        <f t="shared" si="104"/>
        <v>216.36</v>
      </c>
      <c r="P185" s="44">
        <f t="shared" si="104"/>
        <v>216.36</v>
      </c>
      <c r="Q185" s="44">
        <f t="shared" si="104"/>
        <v>216.36</v>
      </c>
      <c r="R185" s="44">
        <f t="shared" si="104"/>
        <v>216.36</v>
      </c>
      <c r="S185" s="44">
        <f t="shared" si="104"/>
        <v>216.36</v>
      </c>
      <c r="T185" s="44">
        <f t="shared" si="104"/>
        <v>216.36</v>
      </c>
      <c r="U185" s="44">
        <f t="shared" si="104"/>
        <v>216.36</v>
      </c>
      <c r="V185" s="44">
        <f t="shared" si="104"/>
        <v>216.36</v>
      </c>
      <c r="W185" s="44">
        <f t="shared" si="104"/>
        <v>216.36</v>
      </c>
      <c r="X185" s="44">
        <f t="shared" si="104"/>
        <v>216.36</v>
      </c>
      <c r="Y185" s="44">
        <f t="shared" si="104"/>
        <v>216.36</v>
      </c>
      <c r="Z185" s="44">
        <f t="shared" si="104"/>
        <v>216.36</v>
      </c>
      <c r="AA185" s="44">
        <f t="shared" si="104"/>
        <v>216.36</v>
      </c>
    </row>
    <row r="186" spans="1:27" ht="12.75" customHeight="1" collapsed="1" x14ac:dyDescent="0.2">
      <c r="A186" s="98" t="s">
        <v>2589</v>
      </c>
      <c r="B186" s="28" t="str">
        <f>"05"&amp;"."&amp;$B$801&amp;"."&amp;$B$802</f>
        <v>05.08.2023</v>
      </c>
      <c r="C186" s="90" t="s">
        <v>76</v>
      </c>
      <c r="D186" s="91">
        <f>ROUND(((D187+D188+D190+D189)/1000),5)</f>
        <v>1.6487700000000001</v>
      </c>
      <c r="E186" s="91">
        <f>ROUND(((E187+E188+E190+E189)/1000),5)</f>
        <v>1.4411099999999999</v>
      </c>
      <c r="F186" s="91">
        <f>ROUND(((F187+F188+F190+F189)/1000),5)</f>
        <v>1.3089599999999999</v>
      </c>
      <c r="G186" s="91">
        <f t="shared" ref="G186:AA186" si="105">ROUND(((G187+G188+G190+G189)/1000),5)</f>
        <v>1.23689</v>
      </c>
      <c r="H186" s="91">
        <f t="shared" si="105"/>
        <v>1.1884399999999999</v>
      </c>
      <c r="I186" s="91">
        <f t="shared" si="105"/>
        <v>1.19232</v>
      </c>
      <c r="J186" s="91">
        <f t="shared" si="105"/>
        <v>1.1891400000000001</v>
      </c>
      <c r="K186" s="91">
        <f t="shared" si="105"/>
        <v>1.6162399999999999</v>
      </c>
      <c r="L186" s="91">
        <f t="shared" si="105"/>
        <v>1.91971</v>
      </c>
      <c r="M186" s="91">
        <f t="shared" si="105"/>
        <v>2.1275300000000001</v>
      </c>
      <c r="N186" s="91">
        <f t="shared" si="105"/>
        <v>2.3064300000000002</v>
      </c>
      <c r="O186" s="91">
        <f t="shared" si="105"/>
        <v>2.35791</v>
      </c>
      <c r="P186" s="91">
        <f t="shared" si="105"/>
        <v>2.3342800000000001</v>
      </c>
      <c r="Q186" s="91">
        <f t="shared" si="105"/>
        <v>2.2118799999999998</v>
      </c>
      <c r="R186" s="91">
        <f t="shared" si="105"/>
        <v>2.0898099999999999</v>
      </c>
      <c r="S186" s="91">
        <f t="shared" si="105"/>
        <v>2.3666700000000001</v>
      </c>
      <c r="T186" s="91">
        <f t="shared" si="105"/>
        <v>2.3378899999999998</v>
      </c>
      <c r="U186" s="91">
        <f t="shared" si="105"/>
        <v>2.0994100000000002</v>
      </c>
      <c r="V186" s="91">
        <f t="shared" si="105"/>
        <v>2.2246600000000001</v>
      </c>
      <c r="W186" s="91">
        <f t="shared" si="105"/>
        <v>2.20627</v>
      </c>
      <c r="X186" s="91">
        <f t="shared" si="105"/>
        <v>2.1658900000000001</v>
      </c>
      <c r="Y186" s="91">
        <f t="shared" si="105"/>
        <v>2.1949299999999998</v>
      </c>
      <c r="Z186" s="91">
        <f t="shared" si="105"/>
        <v>2.0614599999999998</v>
      </c>
      <c r="AA186" s="91">
        <f t="shared" si="105"/>
        <v>1.8246800000000001</v>
      </c>
    </row>
    <row r="187" spans="1:27" ht="12.75" hidden="1" customHeight="1" outlineLevel="1" x14ac:dyDescent="0.2">
      <c r="A187" s="99" t="s">
        <v>2590</v>
      </c>
      <c r="B187" s="63" t="s">
        <v>238</v>
      </c>
      <c r="C187" s="43" t="s">
        <v>79</v>
      </c>
      <c r="D187" s="44">
        <v>1315.37</v>
      </c>
      <c r="E187" s="44">
        <v>1107.71</v>
      </c>
      <c r="F187" s="44">
        <v>975.56</v>
      </c>
      <c r="G187" s="44">
        <v>903.49</v>
      </c>
      <c r="H187" s="44">
        <v>855.04</v>
      </c>
      <c r="I187" s="44">
        <v>858.92</v>
      </c>
      <c r="J187" s="44">
        <v>855.74</v>
      </c>
      <c r="K187" s="44">
        <v>1282.8399999999999</v>
      </c>
      <c r="L187" s="44">
        <v>1586.31</v>
      </c>
      <c r="M187" s="44">
        <v>1794.13</v>
      </c>
      <c r="N187" s="44">
        <v>1973.03</v>
      </c>
      <c r="O187" s="44">
        <v>2024.51</v>
      </c>
      <c r="P187" s="44">
        <v>2000.88</v>
      </c>
      <c r="Q187" s="44">
        <v>1878.48</v>
      </c>
      <c r="R187" s="44">
        <v>1756.41</v>
      </c>
      <c r="S187" s="44">
        <v>2033.27</v>
      </c>
      <c r="T187" s="44">
        <v>2004.49</v>
      </c>
      <c r="U187" s="44">
        <v>1766.01</v>
      </c>
      <c r="V187" s="44">
        <v>1891.26</v>
      </c>
      <c r="W187" s="44">
        <v>1872.87</v>
      </c>
      <c r="X187" s="44">
        <v>1832.49</v>
      </c>
      <c r="Y187" s="44">
        <v>1861.53</v>
      </c>
      <c r="Z187" s="44">
        <v>1728.06</v>
      </c>
      <c r="AA187" s="44">
        <v>1491.28</v>
      </c>
    </row>
    <row r="188" spans="1:27" ht="12.75" hidden="1" customHeight="1" outlineLevel="1" x14ac:dyDescent="0.2">
      <c r="A188" s="99" t="s">
        <v>2591</v>
      </c>
      <c r="B188" s="63" t="s">
        <v>90</v>
      </c>
      <c r="C188" s="43" t="s">
        <v>79</v>
      </c>
      <c r="D188" s="44">
        <f>$D$168</f>
        <v>113.12</v>
      </c>
      <c r="E188" s="44">
        <f>$D$168</f>
        <v>113.12</v>
      </c>
      <c r="F188" s="44">
        <f t="shared" ref="F188:AA188" si="106">$D$168</f>
        <v>113.12</v>
      </c>
      <c r="G188" s="44">
        <f t="shared" si="106"/>
        <v>113.12</v>
      </c>
      <c r="H188" s="44">
        <f t="shared" si="106"/>
        <v>113.12</v>
      </c>
      <c r="I188" s="44">
        <f t="shared" si="106"/>
        <v>113.12</v>
      </c>
      <c r="J188" s="44">
        <f t="shared" si="106"/>
        <v>113.12</v>
      </c>
      <c r="K188" s="44">
        <f t="shared" si="106"/>
        <v>113.12</v>
      </c>
      <c r="L188" s="44">
        <f t="shared" si="106"/>
        <v>113.12</v>
      </c>
      <c r="M188" s="44">
        <f t="shared" si="106"/>
        <v>113.12</v>
      </c>
      <c r="N188" s="44">
        <f t="shared" si="106"/>
        <v>113.12</v>
      </c>
      <c r="O188" s="44">
        <f t="shared" si="106"/>
        <v>113.12</v>
      </c>
      <c r="P188" s="44">
        <f t="shared" si="106"/>
        <v>113.12</v>
      </c>
      <c r="Q188" s="44">
        <f t="shared" si="106"/>
        <v>113.12</v>
      </c>
      <c r="R188" s="44">
        <f t="shared" si="106"/>
        <v>113.12</v>
      </c>
      <c r="S188" s="44">
        <f t="shared" si="106"/>
        <v>113.12</v>
      </c>
      <c r="T188" s="44">
        <f t="shared" si="106"/>
        <v>113.12</v>
      </c>
      <c r="U188" s="44">
        <f t="shared" si="106"/>
        <v>113.12</v>
      </c>
      <c r="V188" s="44">
        <f t="shared" si="106"/>
        <v>113.12</v>
      </c>
      <c r="W188" s="44">
        <f t="shared" si="106"/>
        <v>113.12</v>
      </c>
      <c r="X188" s="44">
        <f t="shared" si="106"/>
        <v>113.12</v>
      </c>
      <c r="Y188" s="44">
        <f t="shared" si="106"/>
        <v>113.12</v>
      </c>
      <c r="Z188" s="44">
        <f t="shared" si="106"/>
        <v>113.12</v>
      </c>
      <c r="AA188" s="44">
        <f t="shared" si="106"/>
        <v>113.12</v>
      </c>
    </row>
    <row r="189" spans="1:27" ht="12.75" hidden="1" customHeight="1" outlineLevel="1" x14ac:dyDescent="0.2">
      <c r="A189" s="99" t="s">
        <v>2592</v>
      </c>
      <c r="B189" s="63" t="s">
        <v>83</v>
      </c>
      <c r="C189" s="43" t="s">
        <v>79</v>
      </c>
      <c r="D189" s="44">
        <v>3.92</v>
      </c>
      <c r="E189" s="44">
        <v>3.92</v>
      </c>
      <c r="F189" s="44">
        <v>3.92</v>
      </c>
      <c r="G189" s="44">
        <v>3.92</v>
      </c>
      <c r="H189" s="44">
        <v>3.92</v>
      </c>
      <c r="I189" s="44">
        <v>3.92</v>
      </c>
      <c r="J189" s="44">
        <v>3.92</v>
      </c>
      <c r="K189" s="44">
        <v>3.92</v>
      </c>
      <c r="L189" s="44">
        <v>3.92</v>
      </c>
      <c r="M189" s="44">
        <v>3.92</v>
      </c>
      <c r="N189" s="44">
        <v>3.92</v>
      </c>
      <c r="O189" s="44">
        <v>3.92</v>
      </c>
      <c r="P189" s="44">
        <v>3.92</v>
      </c>
      <c r="Q189" s="44">
        <v>3.92</v>
      </c>
      <c r="R189" s="44">
        <v>3.92</v>
      </c>
      <c r="S189" s="44">
        <v>3.92</v>
      </c>
      <c r="T189" s="44">
        <v>3.92</v>
      </c>
      <c r="U189" s="44">
        <v>3.92</v>
      </c>
      <c r="V189" s="44">
        <v>3.92</v>
      </c>
      <c r="W189" s="44">
        <v>3.92</v>
      </c>
      <c r="X189" s="44">
        <v>3.92</v>
      </c>
      <c r="Y189" s="44">
        <v>3.92</v>
      </c>
      <c r="Z189" s="44">
        <v>3.92</v>
      </c>
      <c r="AA189" s="44">
        <v>3.92</v>
      </c>
    </row>
    <row r="190" spans="1:27" ht="12.75" hidden="1" customHeight="1" outlineLevel="1" x14ac:dyDescent="0.2">
      <c r="A190" s="99" t="s">
        <v>2593</v>
      </c>
      <c r="B190" s="63" t="s">
        <v>81</v>
      </c>
      <c r="C190" s="43" t="s">
        <v>79</v>
      </c>
      <c r="D190" s="44">
        <f>$D$11</f>
        <v>216.36</v>
      </c>
      <c r="E190" s="44">
        <f t="shared" ref="E190:AA190" si="107">$D$11</f>
        <v>216.36</v>
      </c>
      <c r="F190" s="44">
        <f t="shared" si="107"/>
        <v>216.36</v>
      </c>
      <c r="G190" s="44">
        <f t="shared" si="107"/>
        <v>216.36</v>
      </c>
      <c r="H190" s="44">
        <f t="shared" si="107"/>
        <v>216.36</v>
      </c>
      <c r="I190" s="44">
        <f t="shared" si="107"/>
        <v>216.36</v>
      </c>
      <c r="J190" s="44">
        <f t="shared" si="107"/>
        <v>216.36</v>
      </c>
      <c r="K190" s="44">
        <f t="shared" si="107"/>
        <v>216.36</v>
      </c>
      <c r="L190" s="44">
        <f t="shared" si="107"/>
        <v>216.36</v>
      </c>
      <c r="M190" s="44">
        <f t="shared" si="107"/>
        <v>216.36</v>
      </c>
      <c r="N190" s="44">
        <f t="shared" si="107"/>
        <v>216.36</v>
      </c>
      <c r="O190" s="44">
        <f t="shared" si="107"/>
        <v>216.36</v>
      </c>
      <c r="P190" s="44">
        <f t="shared" si="107"/>
        <v>216.36</v>
      </c>
      <c r="Q190" s="44">
        <f t="shared" si="107"/>
        <v>216.36</v>
      </c>
      <c r="R190" s="44">
        <f t="shared" si="107"/>
        <v>216.36</v>
      </c>
      <c r="S190" s="44">
        <f t="shared" si="107"/>
        <v>216.36</v>
      </c>
      <c r="T190" s="44">
        <f t="shared" si="107"/>
        <v>216.36</v>
      </c>
      <c r="U190" s="44">
        <f t="shared" si="107"/>
        <v>216.36</v>
      </c>
      <c r="V190" s="44">
        <f t="shared" si="107"/>
        <v>216.36</v>
      </c>
      <c r="W190" s="44">
        <f t="shared" si="107"/>
        <v>216.36</v>
      </c>
      <c r="X190" s="44">
        <f t="shared" si="107"/>
        <v>216.36</v>
      </c>
      <c r="Y190" s="44">
        <f t="shared" si="107"/>
        <v>216.36</v>
      </c>
      <c r="Z190" s="44">
        <f t="shared" si="107"/>
        <v>216.36</v>
      </c>
      <c r="AA190" s="44">
        <f t="shared" si="107"/>
        <v>216.36</v>
      </c>
    </row>
    <row r="191" spans="1:27" ht="12.75" customHeight="1" collapsed="1" x14ac:dyDescent="0.2">
      <c r="A191" s="98" t="s">
        <v>2594</v>
      </c>
      <c r="B191" s="28" t="str">
        <f>"06"&amp;"."&amp;$B$801&amp;"."&amp;$B$802</f>
        <v>06.08.2023</v>
      </c>
      <c r="C191" s="90" t="s">
        <v>76</v>
      </c>
      <c r="D191" s="91">
        <f>ROUND(((D192+D193+D195+D194)/1000),5)</f>
        <v>1.6979299999999999</v>
      </c>
      <c r="E191" s="91">
        <f>ROUND(((E192+E193+E195+E194)/1000),5)</f>
        <v>1.3996500000000001</v>
      </c>
      <c r="F191" s="91">
        <f>ROUND(((F192+F193+F195+F194)/1000),5)</f>
        <v>1.2762100000000001</v>
      </c>
      <c r="G191" s="91">
        <f t="shared" ref="G191:AA191" si="108">ROUND(((G192+G193+G195+G194)/1000),5)</f>
        <v>1.2093499999999999</v>
      </c>
      <c r="H191" s="91">
        <f t="shared" si="108"/>
        <v>1.1528499999999999</v>
      </c>
      <c r="I191" s="91">
        <f t="shared" si="108"/>
        <v>1.12426</v>
      </c>
      <c r="J191" s="91">
        <f t="shared" si="108"/>
        <v>1.1277299999999999</v>
      </c>
      <c r="K191" s="91">
        <f t="shared" si="108"/>
        <v>1.4295800000000001</v>
      </c>
      <c r="L191" s="91">
        <f t="shared" si="108"/>
        <v>1.87984</v>
      </c>
      <c r="M191" s="91">
        <f t="shared" si="108"/>
        <v>2.1271399999999998</v>
      </c>
      <c r="N191" s="91">
        <f t="shared" si="108"/>
        <v>2.2575400000000001</v>
      </c>
      <c r="O191" s="91">
        <f t="shared" si="108"/>
        <v>2.29419</v>
      </c>
      <c r="P191" s="91">
        <f t="shared" si="108"/>
        <v>2.34748</v>
      </c>
      <c r="Q191" s="91">
        <f t="shared" si="108"/>
        <v>2.35954</v>
      </c>
      <c r="R191" s="91">
        <f t="shared" si="108"/>
        <v>2.3865599999999998</v>
      </c>
      <c r="S191" s="91">
        <f t="shared" si="108"/>
        <v>2.3566699999999998</v>
      </c>
      <c r="T191" s="91">
        <f t="shared" si="108"/>
        <v>2.31413</v>
      </c>
      <c r="U191" s="91">
        <f t="shared" si="108"/>
        <v>2.6250200000000001</v>
      </c>
      <c r="V191" s="91">
        <f t="shared" si="108"/>
        <v>2.5732400000000002</v>
      </c>
      <c r="W191" s="91">
        <f t="shared" si="108"/>
        <v>2.5274399999999999</v>
      </c>
      <c r="X191" s="91">
        <f t="shared" si="108"/>
        <v>2.5299999999999998</v>
      </c>
      <c r="Y191" s="91">
        <f t="shared" si="108"/>
        <v>2.5234200000000002</v>
      </c>
      <c r="Z191" s="91">
        <f t="shared" si="108"/>
        <v>2.1055600000000001</v>
      </c>
      <c r="AA191" s="91">
        <f t="shared" si="108"/>
        <v>1.85768</v>
      </c>
    </row>
    <row r="192" spans="1:27" ht="12.75" hidden="1" customHeight="1" outlineLevel="1" x14ac:dyDescent="0.2">
      <c r="A192" s="99" t="s">
        <v>2595</v>
      </c>
      <c r="B192" s="63" t="s">
        <v>238</v>
      </c>
      <c r="C192" s="43" t="s">
        <v>79</v>
      </c>
      <c r="D192" s="44">
        <v>1364.53</v>
      </c>
      <c r="E192" s="44">
        <v>1066.25</v>
      </c>
      <c r="F192" s="44">
        <v>942.81</v>
      </c>
      <c r="G192" s="44">
        <v>875.95</v>
      </c>
      <c r="H192" s="44">
        <v>819.45</v>
      </c>
      <c r="I192" s="44">
        <v>790.86</v>
      </c>
      <c r="J192" s="44">
        <v>794.33</v>
      </c>
      <c r="K192" s="44">
        <v>1096.18</v>
      </c>
      <c r="L192" s="44">
        <v>1546.44</v>
      </c>
      <c r="M192" s="44">
        <v>1793.74</v>
      </c>
      <c r="N192" s="44">
        <v>1924.14</v>
      </c>
      <c r="O192" s="44">
        <v>1960.79</v>
      </c>
      <c r="P192" s="44">
        <v>2014.08</v>
      </c>
      <c r="Q192" s="44">
        <v>2026.14</v>
      </c>
      <c r="R192" s="44">
        <v>2053.16</v>
      </c>
      <c r="S192" s="44">
        <v>2023.27</v>
      </c>
      <c r="T192" s="44">
        <v>1980.73</v>
      </c>
      <c r="U192" s="44">
        <v>2291.62</v>
      </c>
      <c r="V192" s="44">
        <v>2239.84</v>
      </c>
      <c r="W192" s="44">
        <v>2194.04</v>
      </c>
      <c r="X192" s="44">
        <v>2196.6</v>
      </c>
      <c r="Y192" s="44">
        <v>2190.02</v>
      </c>
      <c r="Z192" s="44">
        <v>1772.16</v>
      </c>
      <c r="AA192" s="44">
        <v>1524.28</v>
      </c>
    </row>
    <row r="193" spans="1:27" ht="12.75" hidden="1" customHeight="1" outlineLevel="1" x14ac:dyDescent="0.2">
      <c r="A193" s="99" t="s">
        <v>2596</v>
      </c>
      <c r="B193" s="63" t="s">
        <v>90</v>
      </c>
      <c r="C193" s="43" t="s">
        <v>79</v>
      </c>
      <c r="D193" s="44">
        <f>$D$168</f>
        <v>113.12</v>
      </c>
      <c r="E193" s="44">
        <f>$D$168</f>
        <v>113.12</v>
      </c>
      <c r="F193" s="44">
        <f t="shared" ref="F193:AA193" si="109">$D$168</f>
        <v>113.12</v>
      </c>
      <c r="G193" s="44">
        <f t="shared" si="109"/>
        <v>113.12</v>
      </c>
      <c r="H193" s="44">
        <f t="shared" si="109"/>
        <v>113.12</v>
      </c>
      <c r="I193" s="44">
        <f t="shared" si="109"/>
        <v>113.12</v>
      </c>
      <c r="J193" s="44">
        <f t="shared" si="109"/>
        <v>113.12</v>
      </c>
      <c r="K193" s="44">
        <f t="shared" si="109"/>
        <v>113.12</v>
      </c>
      <c r="L193" s="44">
        <f t="shared" si="109"/>
        <v>113.12</v>
      </c>
      <c r="M193" s="44">
        <f t="shared" si="109"/>
        <v>113.12</v>
      </c>
      <c r="N193" s="44">
        <f t="shared" si="109"/>
        <v>113.12</v>
      </c>
      <c r="O193" s="44">
        <f t="shared" si="109"/>
        <v>113.12</v>
      </c>
      <c r="P193" s="44">
        <f t="shared" si="109"/>
        <v>113.12</v>
      </c>
      <c r="Q193" s="44">
        <f t="shared" si="109"/>
        <v>113.12</v>
      </c>
      <c r="R193" s="44">
        <f t="shared" si="109"/>
        <v>113.12</v>
      </c>
      <c r="S193" s="44">
        <f t="shared" si="109"/>
        <v>113.12</v>
      </c>
      <c r="T193" s="44">
        <f t="shared" si="109"/>
        <v>113.12</v>
      </c>
      <c r="U193" s="44">
        <f t="shared" si="109"/>
        <v>113.12</v>
      </c>
      <c r="V193" s="44">
        <f t="shared" si="109"/>
        <v>113.12</v>
      </c>
      <c r="W193" s="44">
        <f t="shared" si="109"/>
        <v>113.12</v>
      </c>
      <c r="X193" s="44">
        <f t="shared" si="109"/>
        <v>113.12</v>
      </c>
      <c r="Y193" s="44">
        <f t="shared" si="109"/>
        <v>113.12</v>
      </c>
      <c r="Z193" s="44">
        <f t="shared" si="109"/>
        <v>113.12</v>
      </c>
      <c r="AA193" s="44">
        <f t="shared" si="109"/>
        <v>113.12</v>
      </c>
    </row>
    <row r="194" spans="1:27" ht="12.75" hidden="1" customHeight="1" outlineLevel="1" x14ac:dyDescent="0.2">
      <c r="A194" s="99" t="s">
        <v>2597</v>
      </c>
      <c r="B194" s="63" t="s">
        <v>83</v>
      </c>
      <c r="C194" s="43" t="s">
        <v>79</v>
      </c>
      <c r="D194" s="44">
        <v>3.92</v>
      </c>
      <c r="E194" s="44">
        <v>3.92</v>
      </c>
      <c r="F194" s="44">
        <v>3.92</v>
      </c>
      <c r="G194" s="44">
        <v>3.92</v>
      </c>
      <c r="H194" s="44">
        <v>3.92</v>
      </c>
      <c r="I194" s="44">
        <v>3.92</v>
      </c>
      <c r="J194" s="44">
        <v>3.92</v>
      </c>
      <c r="K194" s="44">
        <v>3.92</v>
      </c>
      <c r="L194" s="44">
        <v>3.92</v>
      </c>
      <c r="M194" s="44">
        <v>3.92</v>
      </c>
      <c r="N194" s="44">
        <v>3.92</v>
      </c>
      <c r="O194" s="44">
        <v>3.92</v>
      </c>
      <c r="P194" s="44">
        <v>3.92</v>
      </c>
      <c r="Q194" s="44">
        <v>3.92</v>
      </c>
      <c r="R194" s="44">
        <v>3.92</v>
      </c>
      <c r="S194" s="44">
        <v>3.92</v>
      </c>
      <c r="T194" s="44">
        <v>3.92</v>
      </c>
      <c r="U194" s="44">
        <v>3.92</v>
      </c>
      <c r="V194" s="44">
        <v>3.92</v>
      </c>
      <c r="W194" s="44">
        <v>3.92</v>
      </c>
      <c r="X194" s="44">
        <v>3.92</v>
      </c>
      <c r="Y194" s="44">
        <v>3.92</v>
      </c>
      <c r="Z194" s="44">
        <v>3.92</v>
      </c>
      <c r="AA194" s="44">
        <v>3.92</v>
      </c>
    </row>
    <row r="195" spans="1:27" ht="12.75" hidden="1" customHeight="1" outlineLevel="1" x14ac:dyDescent="0.2">
      <c r="A195" s="99" t="s">
        <v>2598</v>
      </c>
      <c r="B195" s="63" t="s">
        <v>81</v>
      </c>
      <c r="C195" s="43" t="s">
        <v>79</v>
      </c>
      <c r="D195" s="44">
        <f>$D$11</f>
        <v>216.36</v>
      </c>
      <c r="E195" s="44">
        <f t="shared" ref="E195:AA195" si="110">$D$11</f>
        <v>216.36</v>
      </c>
      <c r="F195" s="44">
        <f t="shared" si="110"/>
        <v>216.36</v>
      </c>
      <c r="G195" s="44">
        <f t="shared" si="110"/>
        <v>216.36</v>
      </c>
      <c r="H195" s="44">
        <f t="shared" si="110"/>
        <v>216.36</v>
      </c>
      <c r="I195" s="44">
        <f t="shared" si="110"/>
        <v>216.36</v>
      </c>
      <c r="J195" s="44">
        <f t="shared" si="110"/>
        <v>216.36</v>
      </c>
      <c r="K195" s="44">
        <f t="shared" si="110"/>
        <v>216.36</v>
      </c>
      <c r="L195" s="44">
        <f t="shared" si="110"/>
        <v>216.36</v>
      </c>
      <c r="M195" s="44">
        <f t="shared" si="110"/>
        <v>216.36</v>
      </c>
      <c r="N195" s="44">
        <f t="shared" si="110"/>
        <v>216.36</v>
      </c>
      <c r="O195" s="44">
        <f t="shared" si="110"/>
        <v>216.36</v>
      </c>
      <c r="P195" s="44">
        <f t="shared" si="110"/>
        <v>216.36</v>
      </c>
      <c r="Q195" s="44">
        <f t="shared" si="110"/>
        <v>216.36</v>
      </c>
      <c r="R195" s="44">
        <f t="shared" si="110"/>
        <v>216.36</v>
      </c>
      <c r="S195" s="44">
        <f t="shared" si="110"/>
        <v>216.36</v>
      </c>
      <c r="T195" s="44">
        <f t="shared" si="110"/>
        <v>216.36</v>
      </c>
      <c r="U195" s="44">
        <f t="shared" si="110"/>
        <v>216.36</v>
      </c>
      <c r="V195" s="44">
        <f t="shared" si="110"/>
        <v>216.36</v>
      </c>
      <c r="W195" s="44">
        <f t="shared" si="110"/>
        <v>216.36</v>
      </c>
      <c r="X195" s="44">
        <f t="shared" si="110"/>
        <v>216.36</v>
      </c>
      <c r="Y195" s="44">
        <f t="shared" si="110"/>
        <v>216.36</v>
      </c>
      <c r="Z195" s="44">
        <f t="shared" si="110"/>
        <v>216.36</v>
      </c>
      <c r="AA195" s="44">
        <f t="shared" si="110"/>
        <v>216.36</v>
      </c>
    </row>
    <row r="196" spans="1:27" ht="12.75" customHeight="1" collapsed="1" x14ac:dyDescent="0.2">
      <c r="A196" s="98" t="s">
        <v>2599</v>
      </c>
      <c r="B196" s="28" t="str">
        <f>"07"&amp;"."&amp;$B$801&amp;"."&amp;$B$802</f>
        <v>07.08.2023</v>
      </c>
      <c r="C196" s="90" t="s">
        <v>76</v>
      </c>
      <c r="D196" s="91">
        <f>ROUND(((D197+D198+D200+D199)/1000),5)</f>
        <v>1.6204000000000001</v>
      </c>
      <c r="E196" s="91">
        <f>ROUND(((E197+E198+E200+E199)/1000),5)</f>
        <v>1.3510800000000001</v>
      </c>
      <c r="F196" s="91">
        <f>ROUND(((F197+F198+F200+F199)/1000),5)</f>
        <v>1.24115</v>
      </c>
      <c r="G196" s="91">
        <f t="shared" ref="G196:AA196" si="111">ROUND(((G197+G198+G200+G199)/1000),5)</f>
        <v>1.19356</v>
      </c>
      <c r="H196" s="91">
        <f t="shared" si="111"/>
        <v>1.1576500000000001</v>
      </c>
      <c r="I196" s="91">
        <f t="shared" si="111"/>
        <v>1.22098</v>
      </c>
      <c r="J196" s="91">
        <f t="shared" si="111"/>
        <v>1.4843999999999999</v>
      </c>
      <c r="K196" s="91">
        <f t="shared" si="111"/>
        <v>1.8442499999999999</v>
      </c>
      <c r="L196" s="91">
        <f t="shared" si="111"/>
        <v>2.2048000000000001</v>
      </c>
      <c r="M196" s="91">
        <f t="shared" si="111"/>
        <v>2.2714799999999999</v>
      </c>
      <c r="N196" s="91">
        <f t="shared" si="111"/>
        <v>2.4877600000000002</v>
      </c>
      <c r="O196" s="91">
        <f t="shared" si="111"/>
        <v>2.4821399999999998</v>
      </c>
      <c r="P196" s="91">
        <f t="shared" si="111"/>
        <v>2.4745699999999999</v>
      </c>
      <c r="Q196" s="91">
        <f t="shared" si="111"/>
        <v>2.3447499999999999</v>
      </c>
      <c r="R196" s="91">
        <f t="shared" si="111"/>
        <v>2.3985599999999998</v>
      </c>
      <c r="S196" s="91">
        <f t="shared" si="111"/>
        <v>2.3246099999999998</v>
      </c>
      <c r="T196" s="91">
        <f t="shared" si="111"/>
        <v>2.5453199999999998</v>
      </c>
      <c r="U196" s="91">
        <f t="shared" si="111"/>
        <v>2.28423</v>
      </c>
      <c r="V196" s="91">
        <f t="shared" si="111"/>
        <v>2.24735</v>
      </c>
      <c r="W196" s="91">
        <f t="shared" si="111"/>
        <v>2.2254800000000001</v>
      </c>
      <c r="X196" s="91">
        <f t="shared" si="111"/>
        <v>2.2285400000000002</v>
      </c>
      <c r="Y196" s="91">
        <f t="shared" si="111"/>
        <v>2.21549</v>
      </c>
      <c r="Z196" s="91">
        <f t="shared" si="111"/>
        <v>2.2561</v>
      </c>
      <c r="AA196" s="91">
        <f t="shared" si="111"/>
        <v>1.85561</v>
      </c>
    </row>
    <row r="197" spans="1:27" ht="12.75" hidden="1" customHeight="1" outlineLevel="1" x14ac:dyDescent="0.2">
      <c r="A197" s="99" t="s">
        <v>2600</v>
      </c>
      <c r="B197" s="63" t="s">
        <v>238</v>
      </c>
      <c r="C197" s="43" t="s">
        <v>79</v>
      </c>
      <c r="D197" s="44">
        <v>1287</v>
      </c>
      <c r="E197" s="44">
        <v>1017.68</v>
      </c>
      <c r="F197" s="44">
        <v>907.75</v>
      </c>
      <c r="G197" s="44">
        <v>860.16</v>
      </c>
      <c r="H197" s="44">
        <v>824.25</v>
      </c>
      <c r="I197" s="44">
        <v>887.58</v>
      </c>
      <c r="J197" s="44">
        <v>1151</v>
      </c>
      <c r="K197" s="44">
        <v>1510.85</v>
      </c>
      <c r="L197" s="44">
        <v>1871.4</v>
      </c>
      <c r="M197" s="44">
        <v>1938.08</v>
      </c>
      <c r="N197" s="44">
        <v>2154.36</v>
      </c>
      <c r="O197" s="44">
        <v>2148.7399999999998</v>
      </c>
      <c r="P197" s="44">
        <v>2141.17</v>
      </c>
      <c r="Q197" s="44">
        <v>2011.35</v>
      </c>
      <c r="R197" s="44">
        <v>2065.16</v>
      </c>
      <c r="S197" s="44">
        <v>1991.21</v>
      </c>
      <c r="T197" s="44">
        <v>2211.92</v>
      </c>
      <c r="U197" s="44">
        <v>1950.83</v>
      </c>
      <c r="V197" s="44">
        <v>1913.95</v>
      </c>
      <c r="W197" s="44">
        <v>1892.08</v>
      </c>
      <c r="X197" s="44">
        <v>1895.14</v>
      </c>
      <c r="Y197" s="44">
        <v>1882.09</v>
      </c>
      <c r="Z197" s="44">
        <v>1922.7</v>
      </c>
      <c r="AA197" s="44">
        <v>1522.21</v>
      </c>
    </row>
    <row r="198" spans="1:27" ht="12.75" hidden="1" customHeight="1" outlineLevel="1" x14ac:dyDescent="0.2">
      <c r="A198" s="99" t="s">
        <v>2601</v>
      </c>
      <c r="B198" s="63" t="s">
        <v>90</v>
      </c>
      <c r="C198" s="43" t="s">
        <v>79</v>
      </c>
      <c r="D198" s="44">
        <f>$D$168</f>
        <v>113.12</v>
      </c>
      <c r="E198" s="44">
        <f>$D$168</f>
        <v>113.12</v>
      </c>
      <c r="F198" s="44">
        <f t="shared" ref="F198:AA198" si="112">$D$168</f>
        <v>113.12</v>
      </c>
      <c r="G198" s="44">
        <f t="shared" si="112"/>
        <v>113.12</v>
      </c>
      <c r="H198" s="44">
        <f t="shared" si="112"/>
        <v>113.12</v>
      </c>
      <c r="I198" s="44">
        <f t="shared" si="112"/>
        <v>113.12</v>
      </c>
      <c r="J198" s="44">
        <f t="shared" si="112"/>
        <v>113.12</v>
      </c>
      <c r="K198" s="44">
        <f t="shared" si="112"/>
        <v>113.12</v>
      </c>
      <c r="L198" s="44">
        <f t="shared" si="112"/>
        <v>113.12</v>
      </c>
      <c r="M198" s="44">
        <f t="shared" si="112"/>
        <v>113.12</v>
      </c>
      <c r="N198" s="44">
        <f t="shared" si="112"/>
        <v>113.12</v>
      </c>
      <c r="O198" s="44">
        <f t="shared" si="112"/>
        <v>113.12</v>
      </c>
      <c r="P198" s="44">
        <f t="shared" si="112"/>
        <v>113.12</v>
      </c>
      <c r="Q198" s="44">
        <f t="shared" si="112"/>
        <v>113.12</v>
      </c>
      <c r="R198" s="44">
        <f t="shared" si="112"/>
        <v>113.12</v>
      </c>
      <c r="S198" s="44">
        <f t="shared" si="112"/>
        <v>113.12</v>
      </c>
      <c r="T198" s="44">
        <f t="shared" si="112"/>
        <v>113.12</v>
      </c>
      <c r="U198" s="44">
        <f t="shared" si="112"/>
        <v>113.12</v>
      </c>
      <c r="V198" s="44">
        <f t="shared" si="112"/>
        <v>113.12</v>
      </c>
      <c r="W198" s="44">
        <f t="shared" si="112"/>
        <v>113.12</v>
      </c>
      <c r="X198" s="44">
        <f t="shared" si="112"/>
        <v>113.12</v>
      </c>
      <c r="Y198" s="44">
        <f t="shared" si="112"/>
        <v>113.12</v>
      </c>
      <c r="Z198" s="44">
        <f t="shared" si="112"/>
        <v>113.12</v>
      </c>
      <c r="AA198" s="44">
        <f t="shared" si="112"/>
        <v>113.12</v>
      </c>
    </row>
    <row r="199" spans="1:27" ht="12.75" hidden="1" customHeight="1" outlineLevel="1" x14ac:dyDescent="0.2">
      <c r="A199" s="99" t="s">
        <v>2602</v>
      </c>
      <c r="B199" s="63" t="s">
        <v>83</v>
      </c>
      <c r="C199" s="43" t="s">
        <v>79</v>
      </c>
      <c r="D199" s="44">
        <v>3.92</v>
      </c>
      <c r="E199" s="44">
        <v>3.92</v>
      </c>
      <c r="F199" s="44">
        <v>3.92</v>
      </c>
      <c r="G199" s="44">
        <v>3.92</v>
      </c>
      <c r="H199" s="44">
        <v>3.92</v>
      </c>
      <c r="I199" s="44">
        <v>3.92</v>
      </c>
      <c r="J199" s="44">
        <v>3.92</v>
      </c>
      <c r="K199" s="44">
        <v>3.92</v>
      </c>
      <c r="L199" s="44">
        <v>3.92</v>
      </c>
      <c r="M199" s="44">
        <v>3.92</v>
      </c>
      <c r="N199" s="44">
        <v>3.92</v>
      </c>
      <c r="O199" s="44">
        <v>3.92</v>
      </c>
      <c r="P199" s="44">
        <v>3.92</v>
      </c>
      <c r="Q199" s="44">
        <v>3.92</v>
      </c>
      <c r="R199" s="44">
        <v>3.92</v>
      </c>
      <c r="S199" s="44">
        <v>3.92</v>
      </c>
      <c r="T199" s="44">
        <v>3.92</v>
      </c>
      <c r="U199" s="44">
        <v>3.92</v>
      </c>
      <c r="V199" s="44">
        <v>3.92</v>
      </c>
      <c r="W199" s="44">
        <v>3.92</v>
      </c>
      <c r="X199" s="44">
        <v>3.92</v>
      </c>
      <c r="Y199" s="44">
        <v>3.92</v>
      </c>
      <c r="Z199" s="44">
        <v>3.92</v>
      </c>
      <c r="AA199" s="44">
        <v>3.92</v>
      </c>
    </row>
    <row r="200" spans="1:27" ht="12.75" hidden="1" customHeight="1" outlineLevel="1" x14ac:dyDescent="0.2">
      <c r="A200" s="99" t="s">
        <v>2603</v>
      </c>
      <c r="B200" s="63" t="s">
        <v>81</v>
      </c>
      <c r="C200" s="43" t="s">
        <v>79</v>
      </c>
      <c r="D200" s="44">
        <f>$D$11</f>
        <v>216.36</v>
      </c>
      <c r="E200" s="44">
        <f t="shared" ref="E200:AA200" si="113">$D$11</f>
        <v>216.36</v>
      </c>
      <c r="F200" s="44">
        <f t="shared" si="113"/>
        <v>216.36</v>
      </c>
      <c r="G200" s="44">
        <f t="shared" si="113"/>
        <v>216.36</v>
      </c>
      <c r="H200" s="44">
        <f t="shared" si="113"/>
        <v>216.36</v>
      </c>
      <c r="I200" s="44">
        <f t="shared" si="113"/>
        <v>216.36</v>
      </c>
      <c r="J200" s="44">
        <f t="shared" si="113"/>
        <v>216.36</v>
      </c>
      <c r="K200" s="44">
        <f t="shared" si="113"/>
        <v>216.36</v>
      </c>
      <c r="L200" s="44">
        <f t="shared" si="113"/>
        <v>216.36</v>
      </c>
      <c r="M200" s="44">
        <f t="shared" si="113"/>
        <v>216.36</v>
      </c>
      <c r="N200" s="44">
        <f t="shared" si="113"/>
        <v>216.36</v>
      </c>
      <c r="O200" s="44">
        <f t="shared" si="113"/>
        <v>216.36</v>
      </c>
      <c r="P200" s="44">
        <f t="shared" si="113"/>
        <v>216.36</v>
      </c>
      <c r="Q200" s="44">
        <f t="shared" si="113"/>
        <v>216.36</v>
      </c>
      <c r="R200" s="44">
        <f t="shared" si="113"/>
        <v>216.36</v>
      </c>
      <c r="S200" s="44">
        <f t="shared" si="113"/>
        <v>216.36</v>
      </c>
      <c r="T200" s="44">
        <f t="shared" si="113"/>
        <v>216.36</v>
      </c>
      <c r="U200" s="44">
        <f t="shared" si="113"/>
        <v>216.36</v>
      </c>
      <c r="V200" s="44">
        <f t="shared" si="113"/>
        <v>216.36</v>
      </c>
      <c r="W200" s="44">
        <f t="shared" si="113"/>
        <v>216.36</v>
      </c>
      <c r="X200" s="44">
        <f t="shared" si="113"/>
        <v>216.36</v>
      </c>
      <c r="Y200" s="44">
        <f t="shared" si="113"/>
        <v>216.36</v>
      </c>
      <c r="Z200" s="44">
        <f t="shared" si="113"/>
        <v>216.36</v>
      </c>
      <c r="AA200" s="44">
        <f t="shared" si="113"/>
        <v>216.36</v>
      </c>
    </row>
    <row r="201" spans="1:27" ht="12.75" customHeight="1" collapsed="1" x14ac:dyDescent="0.2">
      <c r="A201" s="98" t="s">
        <v>2604</v>
      </c>
      <c r="B201" s="28" t="str">
        <f>"08"&amp;"."&amp;$B$801&amp;"."&amp;$B$802</f>
        <v>08.08.2023</v>
      </c>
      <c r="C201" s="90" t="s">
        <v>76</v>
      </c>
      <c r="D201" s="91">
        <f>ROUND(((D202+D203+D205+D204)/1000),5)</f>
        <v>1.5369900000000001</v>
      </c>
      <c r="E201" s="91">
        <f>ROUND(((E202+E203+E205+E204)/1000),5)</f>
        <v>1.3461000000000001</v>
      </c>
      <c r="F201" s="91">
        <f>ROUND(((F202+F203+F205+F204)/1000),5)</f>
        <v>1.22235</v>
      </c>
      <c r="G201" s="91">
        <f t="shared" ref="G201:AA201" si="114">ROUND(((G202+G203+G205+G204)/1000),5)</f>
        <v>1.1773100000000001</v>
      </c>
      <c r="H201" s="91">
        <f t="shared" si="114"/>
        <v>1.14303</v>
      </c>
      <c r="I201" s="91">
        <f t="shared" si="114"/>
        <v>1.20964</v>
      </c>
      <c r="J201" s="91">
        <f t="shared" si="114"/>
        <v>1.4505600000000001</v>
      </c>
      <c r="K201" s="91">
        <f t="shared" si="114"/>
        <v>1.83125</v>
      </c>
      <c r="L201" s="91">
        <f t="shared" si="114"/>
        <v>2.1051899999999999</v>
      </c>
      <c r="M201" s="91">
        <f t="shared" si="114"/>
        <v>2.2656000000000001</v>
      </c>
      <c r="N201" s="91">
        <f t="shared" si="114"/>
        <v>2.3980999999999999</v>
      </c>
      <c r="O201" s="91">
        <f t="shared" si="114"/>
        <v>2.4534600000000002</v>
      </c>
      <c r="P201" s="91">
        <f t="shared" si="114"/>
        <v>2.4548299999999998</v>
      </c>
      <c r="Q201" s="91">
        <f t="shared" si="114"/>
        <v>2.48461</v>
      </c>
      <c r="R201" s="91">
        <f t="shared" si="114"/>
        <v>2.5201199999999999</v>
      </c>
      <c r="S201" s="91">
        <f t="shared" si="114"/>
        <v>2.3274900000000001</v>
      </c>
      <c r="T201" s="91">
        <f t="shared" si="114"/>
        <v>2.3988200000000002</v>
      </c>
      <c r="U201" s="91">
        <f t="shared" si="114"/>
        <v>2.3519199999999998</v>
      </c>
      <c r="V201" s="91">
        <f t="shared" si="114"/>
        <v>2.3132600000000001</v>
      </c>
      <c r="W201" s="91">
        <f t="shared" si="114"/>
        <v>2.2459600000000002</v>
      </c>
      <c r="X201" s="91">
        <f t="shared" si="114"/>
        <v>2.2225899999999998</v>
      </c>
      <c r="Y201" s="91">
        <f t="shared" si="114"/>
        <v>2.1806800000000002</v>
      </c>
      <c r="Z201" s="91">
        <f t="shared" si="114"/>
        <v>2.08223</v>
      </c>
      <c r="AA201" s="91">
        <f t="shared" si="114"/>
        <v>1.8335900000000001</v>
      </c>
    </row>
    <row r="202" spans="1:27" ht="12.75" hidden="1" customHeight="1" outlineLevel="1" x14ac:dyDescent="0.2">
      <c r="A202" s="99" t="s">
        <v>2605</v>
      </c>
      <c r="B202" s="63" t="s">
        <v>238</v>
      </c>
      <c r="C202" s="43" t="s">
        <v>79</v>
      </c>
      <c r="D202" s="44">
        <v>1203.5899999999999</v>
      </c>
      <c r="E202" s="44">
        <v>1012.7</v>
      </c>
      <c r="F202" s="44">
        <v>888.95</v>
      </c>
      <c r="G202" s="44">
        <v>843.91</v>
      </c>
      <c r="H202" s="44">
        <v>809.63</v>
      </c>
      <c r="I202" s="44">
        <v>876.24</v>
      </c>
      <c r="J202" s="44">
        <v>1117.1600000000001</v>
      </c>
      <c r="K202" s="44">
        <v>1497.85</v>
      </c>
      <c r="L202" s="44">
        <v>1771.79</v>
      </c>
      <c r="M202" s="44">
        <v>1932.2</v>
      </c>
      <c r="N202" s="44">
        <v>2064.6999999999998</v>
      </c>
      <c r="O202" s="44">
        <v>2120.06</v>
      </c>
      <c r="P202" s="44">
        <v>2121.4299999999998</v>
      </c>
      <c r="Q202" s="44">
        <v>2151.21</v>
      </c>
      <c r="R202" s="44">
        <v>2186.7199999999998</v>
      </c>
      <c r="S202" s="44">
        <v>1994.09</v>
      </c>
      <c r="T202" s="44">
        <v>2065.42</v>
      </c>
      <c r="U202" s="44">
        <v>2018.52</v>
      </c>
      <c r="V202" s="44">
        <v>1979.86</v>
      </c>
      <c r="W202" s="44">
        <v>1912.56</v>
      </c>
      <c r="X202" s="44">
        <v>1889.19</v>
      </c>
      <c r="Y202" s="44">
        <v>1847.28</v>
      </c>
      <c r="Z202" s="44">
        <v>1748.83</v>
      </c>
      <c r="AA202" s="44">
        <v>1500.19</v>
      </c>
    </row>
    <row r="203" spans="1:27" ht="12.75" hidden="1" customHeight="1" outlineLevel="1" x14ac:dyDescent="0.2">
      <c r="A203" s="99" t="s">
        <v>2606</v>
      </c>
      <c r="B203" s="63" t="s">
        <v>90</v>
      </c>
      <c r="C203" s="43" t="s">
        <v>79</v>
      </c>
      <c r="D203" s="44">
        <f>$D$168</f>
        <v>113.12</v>
      </c>
      <c r="E203" s="44">
        <f>$D$168</f>
        <v>113.12</v>
      </c>
      <c r="F203" s="44">
        <f t="shared" ref="F203:AA203" si="115">$D$168</f>
        <v>113.12</v>
      </c>
      <c r="G203" s="44">
        <f t="shared" si="115"/>
        <v>113.12</v>
      </c>
      <c r="H203" s="44">
        <f t="shared" si="115"/>
        <v>113.12</v>
      </c>
      <c r="I203" s="44">
        <f t="shared" si="115"/>
        <v>113.12</v>
      </c>
      <c r="J203" s="44">
        <f t="shared" si="115"/>
        <v>113.12</v>
      </c>
      <c r="K203" s="44">
        <f t="shared" si="115"/>
        <v>113.12</v>
      </c>
      <c r="L203" s="44">
        <f t="shared" si="115"/>
        <v>113.12</v>
      </c>
      <c r="M203" s="44">
        <f t="shared" si="115"/>
        <v>113.12</v>
      </c>
      <c r="N203" s="44">
        <f t="shared" si="115"/>
        <v>113.12</v>
      </c>
      <c r="O203" s="44">
        <f t="shared" si="115"/>
        <v>113.12</v>
      </c>
      <c r="P203" s="44">
        <f t="shared" si="115"/>
        <v>113.12</v>
      </c>
      <c r="Q203" s="44">
        <f t="shared" si="115"/>
        <v>113.12</v>
      </c>
      <c r="R203" s="44">
        <f t="shared" si="115"/>
        <v>113.12</v>
      </c>
      <c r="S203" s="44">
        <f t="shared" si="115"/>
        <v>113.12</v>
      </c>
      <c r="T203" s="44">
        <f t="shared" si="115"/>
        <v>113.12</v>
      </c>
      <c r="U203" s="44">
        <f t="shared" si="115"/>
        <v>113.12</v>
      </c>
      <c r="V203" s="44">
        <f t="shared" si="115"/>
        <v>113.12</v>
      </c>
      <c r="W203" s="44">
        <f t="shared" si="115"/>
        <v>113.12</v>
      </c>
      <c r="X203" s="44">
        <f t="shared" si="115"/>
        <v>113.12</v>
      </c>
      <c r="Y203" s="44">
        <f t="shared" si="115"/>
        <v>113.12</v>
      </c>
      <c r="Z203" s="44">
        <f t="shared" si="115"/>
        <v>113.12</v>
      </c>
      <c r="AA203" s="44">
        <f t="shared" si="115"/>
        <v>113.12</v>
      </c>
    </row>
    <row r="204" spans="1:27" ht="12.75" hidden="1" customHeight="1" outlineLevel="1" x14ac:dyDescent="0.2">
      <c r="A204" s="99" t="s">
        <v>2607</v>
      </c>
      <c r="B204" s="63" t="s">
        <v>83</v>
      </c>
      <c r="C204" s="43" t="s">
        <v>79</v>
      </c>
      <c r="D204" s="44">
        <v>3.92</v>
      </c>
      <c r="E204" s="44">
        <v>3.92</v>
      </c>
      <c r="F204" s="44">
        <v>3.92</v>
      </c>
      <c r="G204" s="44">
        <v>3.92</v>
      </c>
      <c r="H204" s="44">
        <v>3.92</v>
      </c>
      <c r="I204" s="44">
        <v>3.92</v>
      </c>
      <c r="J204" s="44">
        <v>3.92</v>
      </c>
      <c r="K204" s="44">
        <v>3.92</v>
      </c>
      <c r="L204" s="44">
        <v>3.92</v>
      </c>
      <c r="M204" s="44">
        <v>3.92</v>
      </c>
      <c r="N204" s="44">
        <v>3.92</v>
      </c>
      <c r="O204" s="44">
        <v>3.92</v>
      </c>
      <c r="P204" s="44">
        <v>3.92</v>
      </c>
      <c r="Q204" s="44">
        <v>3.92</v>
      </c>
      <c r="R204" s="44">
        <v>3.92</v>
      </c>
      <c r="S204" s="44">
        <v>3.92</v>
      </c>
      <c r="T204" s="44">
        <v>3.92</v>
      </c>
      <c r="U204" s="44">
        <v>3.92</v>
      </c>
      <c r="V204" s="44">
        <v>3.92</v>
      </c>
      <c r="W204" s="44">
        <v>3.92</v>
      </c>
      <c r="X204" s="44">
        <v>3.92</v>
      </c>
      <c r="Y204" s="44">
        <v>3.92</v>
      </c>
      <c r="Z204" s="44">
        <v>3.92</v>
      </c>
      <c r="AA204" s="44">
        <v>3.92</v>
      </c>
    </row>
    <row r="205" spans="1:27" ht="12.75" hidden="1" customHeight="1" outlineLevel="1" x14ac:dyDescent="0.2">
      <c r="A205" s="99" t="s">
        <v>2608</v>
      </c>
      <c r="B205" s="63" t="s">
        <v>81</v>
      </c>
      <c r="C205" s="43" t="s">
        <v>79</v>
      </c>
      <c r="D205" s="44">
        <f>$D$11</f>
        <v>216.36</v>
      </c>
      <c r="E205" s="44">
        <f t="shared" ref="E205:AA205" si="116">$D$11</f>
        <v>216.36</v>
      </c>
      <c r="F205" s="44">
        <f t="shared" si="116"/>
        <v>216.36</v>
      </c>
      <c r="G205" s="44">
        <f t="shared" si="116"/>
        <v>216.36</v>
      </c>
      <c r="H205" s="44">
        <f t="shared" si="116"/>
        <v>216.36</v>
      </c>
      <c r="I205" s="44">
        <f t="shared" si="116"/>
        <v>216.36</v>
      </c>
      <c r="J205" s="44">
        <f t="shared" si="116"/>
        <v>216.36</v>
      </c>
      <c r="K205" s="44">
        <f t="shared" si="116"/>
        <v>216.36</v>
      </c>
      <c r="L205" s="44">
        <f t="shared" si="116"/>
        <v>216.36</v>
      </c>
      <c r="M205" s="44">
        <f t="shared" si="116"/>
        <v>216.36</v>
      </c>
      <c r="N205" s="44">
        <f t="shared" si="116"/>
        <v>216.36</v>
      </c>
      <c r="O205" s="44">
        <f t="shared" si="116"/>
        <v>216.36</v>
      </c>
      <c r="P205" s="44">
        <f t="shared" si="116"/>
        <v>216.36</v>
      </c>
      <c r="Q205" s="44">
        <f t="shared" si="116"/>
        <v>216.36</v>
      </c>
      <c r="R205" s="44">
        <f t="shared" si="116"/>
        <v>216.36</v>
      </c>
      <c r="S205" s="44">
        <f t="shared" si="116"/>
        <v>216.36</v>
      </c>
      <c r="T205" s="44">
        <f t="shared" si="116"/>
        <v>216.36</v>
      </c>
      <c r="U205" s="44">
        <f t="shared" si="116"/>
        <v>216.36</v>
      </c>
      <c r="V205" s="44">
        <f t="shared" si="116"/>
        <v>216.36</v>
      </c>
      <c r="W205" s="44">
        <f t="shared" si="116"/>
        <v>216.36</v>
      </c>
      <c r="X205" s="44">
        <f t="shared" si="116"/>
        <v>216.36</v>
      </c>
      <c r="Y205" s="44">
        <f t="shared" si="116"/>
        <v>216.36</v>
      </c>
      <c r="Z205" s="44">
        <f t="shared" si="116"/>
        <v>216.36</v>
      </c>
      <c r="AA205" s="44">
        <f t="shared" si="116"/>
        <v>216.36</v>
      </c>
    </row>
    <row r="206" spans="1:27" ht="12.75" customHeight="1" collapsed="1" x14ac:dyDescent="0.2">
      <c r="A206" s="98" t="s">
        <v>2609</v>
      </c>
      <c r="B206" s="28" t="str">
        <f>"09"&amp;"."&amp;$B$801&amp;"."&amp;$B$802</f>
        <v>09.08.2023</v>
      </c>
      <c r="C206" s="90" t="s">
        <v>76</v>
      </c>
      <c r="D206" s="91">
        <f>ROUND(((D207+D208+D210+D209)/1000),5)</f>
        <v>1.5623499999999999</v>
      </c>
      <c r="E206" s="91">
        <f>ROUND(((E207+E208+E210+E209)/1000),5)</f>
        <v>1.3681399999999999</v>
      </c>
      <c r="F206" s="91">
        <f>ROUND(((F207+F208+F210+F209)/1000),5)</f>
        <v>1.24386</v>
      </c>
      <c r="G206" s="91">
        <f t="shared" ref="G206:AA206" si="117">ROUND(((G207+G208+G210+G209)/1000),5)</f>
        <v>1.19024</v>
      </c>
      <c r="H206" s="91">
        <f t="shared" si="117"/>
        <v>1.1702300000000001</v>
      </c>
      <c r="I206" s="91">
        <f t="shared" si="117"/>
        <v>1.2313499999999999</v>
      </c>
      <c r="J206" s="91">
        <f t="shared" si="117"/>
        <v>1.46858</v>
      </c>
      <c r="K206" s="91">
        <f t="shared" si="117"/>
        <v>1.7771699999999999</v>
      </c>
      <c r="L206" s="91">
        <f t="shared" si="117"/>
        <v>2.0904099999999999</v>
      </c>
      <c r="M206" s="91">
        <f t="shared" si="117"/>
        <v>2.3168600000000001</v>
      </c>
      <c r="N206" s="91">
        <f t="shared" si="117"/>
        <v>2.3740899999999998</v>
      </c>
      <c r="O206" s="91">
        <f t="shared" si="117"/>
        <v>2.40977</v>
      </c>
      <c r="P206" s="91">
        <f t="shared" si="117"/>
        <v>2.3946900000000002</v>
      </c>
      <c r="Q206" s="91">
        <f t="shared" si="117"/>
        <v>2.38022</v>
      </c>
      <c r="R206" s="91">
        <f t="shared" si="117"/>
        <v>2.3982100000000002</v>
      </c>
      <c r="S206" s="91">
        <f t="shared" si="117"/>
        <v>2.4401299999999999</v>
      </c>
      <c r="T206" s="91">
        <f t="shared" si="117"/>
        <v>2.4572400000000001</v>
      </c>
      <c r="U206" s="91">
        <f t="shared" si="117"/>
        <v>2.37859</v>
      </c>
      <c r="V206" s="91">
        <f t="shared" si="117"/>
        <v>2.2908400000000002</v>
      </c>
      <c r="W206" s="91">
        <f t="shared" si="117"/>
        <v>2.2101299999999999</v>
      </c>
      <c r="X206" s="91">
        <f t="shared" si="117"/>
        <v>2.1792699999999998</v>
      </c>
      <c r="Y206" s="91">
        <f t="shared" si="117"/>
        <v>2.2737599999999998</v>
      </c>
      <c r="Z206" s="91">
        <f t="shared" si="117"/>
        <v>2.0526200000000001</v>
      </c>
      <c r="AA206" s="91">
        <f t="shared" si="117"/>
        <v>1.7791300000000001</v>
      </c>
    </row>
    <row r="207" spans="1:27" ht="12.75" hidden="1" customHeight="1" outlineLevel="1" x14ac:dyDescent="0.2">
      <c r="A207" s="99" t="s">
        <v>2610</v>
      </c>
      <c r="B207" s="63" t="s">
        <v>238</v>
      </c>
      <c r="C207" s="43" t="s">
        <v>79</v>
      </c>
      <c r="D207" s="44">
        <v>1228.95</v>
      </c>
      <c r="E207" s="44">
        <v>1034.74</v>
      </c>
      <c r="F207" s="44">
        <v>910.46</v>
      </c>
      <c r="G207" s="44">
        <v>856.84</v>
      </c>
      <c r="H207" s="44">
        <v>836.83</v>
      </c>
      <c r="I207" s="44">
        <v>897.95</v>
      </c>
      <c r="J207" s="44">
        <v>1135.18</v>
      </c>
      <c r="K207" s="44">
        <v>1443.77</v>
      </c>
      <c r="L207" s="44">
        <v>1757.01</v>
      </c>
      <c r="M207" s="44">
        <v>1983.46</v>
      </c>
      <c r="N207" s="44">
        <v>2040.69</v>
      </c>
      <c r="O207" s="44">
        <v>2076.37</v>
      </c>
      <c r="P207" s="44">
        <v>2061.29</v>
      </c>
      <c r="Q207" s="44">
        <v>2046.82</v>
      </c>
      <c r="R207" s="44">
        <v>2064.81</v>
      </c>
      <c r="S207" s="44">
        <v>2106.73</v>
      </c>
      <c r="T207" s="44">
        <v>2123.84</v>
      </c>
      <c r="U207" s="44">
        <v>2045.19</v>
      </c>
      <c r="V207" s="44">
        <v>1957.44</v>
      </c>
      <c r="W207" s="44">
        <v>1876.73</v>
      </c>
      <c r="X207" s="44">
        <v>1845.87</v>
      </c>
      <c r="Y207" s="44">
        <v>1940.36</v>
      </c>
      <c r="Z207" s="44">
        <v>1719.22</v>
      </c>
      <c r="AA207" s="44">
        <v>1445.73</v>
      </c>
    </row>
    <row r="208" spans="1:27" ht="12.75" hidden="1" customHeight="1" outlineLevel="1" x14ac:dyDescent="0.2">
      <c r="A208" s="99" t="s">
        <v>2611</v>
      </c>
      <c r="B208" s="63" t="s">
        <v>90</v>
      </c>
      <c r="C208" s="43" t="s">
        <v>79</v>
      </c>
      <c r="D208" s="44">
        <f>$D$168</f>
        <v>113.12</v>
      </c>
      <c r="E208" s="44">
        <f>$D$168</f>
        <v>113.12</v>
      </c>
      <c r="F208" s="44">
        <f t="shared" ref="F208:AA208" si="118">$D$168</f>
        <v>113.12</v>
      </c>
      <c r="G208" s="44">
        <f t="shared" si="118"/>
        <v>113.12</v>
      </c>
      <c r="H208" s="44">
        <f t="shared" si="118"/>
        <v>113.12</v>
      </c>
      <c r="I208" s="44">
        <f t="shared" si="118"/>
        <v>113.12</v>
      </c>
      <c r="J208" s="44">
        <f t="shared" si="118"/>
        <v>113.12</v>
      </c>
      <c r="K208" s="44">
        <f t="shared" si="118"/>
        <v>113.12</v>
      </c>
      <c r="L208" s="44">
        <f t="shared" si="118"/>
        <v>113.12</v>
      </c>
      <c r="M208" s="44">
        <f t="shared" si="118"/>
        <v>113.12</v>
      </c>
      <c r="N208" s="44">
        <f t="shared" si="118"/>
        <v>113.12</v>
      </c>
      <c r="O208" s="44">
        <f t="shared" si="118"/>
        <v>113.12</v>
      </c>
      <c r="P208" s="44">
        <f t="shared" si="118"/>
        <v>113.12</v>
      </c>
      <c r="Q208" s="44">
        <f t="shared" si="118"/>
        <v>113.12</v>
      </c>
      <c r="R208" s="44">
        <f t="shared" si="118"/>
        <v>113.12</v>
      </c>
      <c r="S208" s="44">
        <f t="shared" si="118"/>
        <v>113.12</v>
      </c>
      <c r="T208" s="44">
        <f t="shared" si="118"/>
        <v>113.12</v>
      </c>
      <c r="U208" s="44">
        <f t="shared" si="118"/>
        <v>113.12</v>
      </c>
      <c r="V208" s="44">
        <f t="shared" si="118"/>
        <v>113.12</v>
      </c>
      <c r="W208" s="44">
        <f t="shared" si="118"/>
        <v>113.12</v>
      </c>
      <c r="X208" s="44">
        <f t="shared" si="118"/>
        <v>113.12</v>
      </c>
      <c r="Y208" s="44">
        <f t="shared" si="118"/>
        <v>113.12</v>
      </c>
      <c r="Z208" s="44">
        <f t="shared" si="118"/>
        <v>113.12</v>
      </c>
      <c r="AA208" s="44">
        <f t="shared" si="118"/>
        <v>113.12</v>
      </c>
    </row>
    <row r="209" spans="1:27" ht="12.75" hidden="1" customHeight="1" outlineLevel="1" x14ac:dyDescent="0.2">
      <c r="A209" s="99" t="s">
        <v>2612</v>
      </c>
      <c r="B209" s="63" t="s">
        <v>83</v>
      </c>
      <c r="C209" s="43" t="s">
        <v>79</v>
      </c>
      <c r="D209" s="44">
        <v>3.92</v>
      </c>
      <c r="E209" s="44">
        <v>3.92</v>
      </c>
      <c r="F209" s="44">
        <v>3.92</v>
      </c>
      <c r="G209" s="44">
        <v>3.92</v>
      </c>
      <c r="H209" s="44">
        <v>3.92</v>
      </c>
      <c r="I209" s="44">
        <v>3.92</v>
      </c>
      <c r="J209" s="44">
        <v>3.92</v>
      </c>
      <c r="K209" s="44">
        <v>3.92</v>
      </c>
      <c r="L209" s="44">
        <v>3.92</v>
      </c>
      <c r="M209" s="44">
        <v>3.92</v>
      </c>
      <c r="N209" s="44">
        <v>3.92</v>
      </c>
      <c r="O209" s="44">
        <v>3.92</v>
      </c>
      <c r="P209" s="44">
        <v>3.92</v>
      </c>
      <c r="Q209" s="44">
        <v>3.92</v>
      </c>
      <c r="R209" s="44">
        <v>3.92</v>
      </c>
      <c r="S209" s="44">
        <v>3.92</v>
      </c>
      <c r="T209" s="44">
        <v>3.92</v>
      </c>
      <c r="U209" s="44">
        <v>3.92</v>
      </c>
      <c r="V209" s="44">
        <v>3.92</v>
      </c>
      <c r="W209" s="44">
        <v>3.92</v>
      </c>
      <c r="X209" s="44">
        <v>3.92</v>
      </c>
      <c r="Y209" s="44">
        <v>3.92</v>
      </c>
      <c r="Z209" s="44">
        <v>3.92</v>
      </c>
      <c r="AA209" s="44">
        <v>3.92</v>
      </c>
    </row>
    <row r="210" spans="1:27" ht="12.75" hidden="1" customHeight="1" outlineLevel="1" x14ac:dyDescent="0.2">
      <c r="A210" s="99" t="s">
        <v>2613</v>
      </c>
      <c r="B210" s="63" t="s">
        <v>81</v>
      </c>
      <c r="C210" s="43" t="s">
        <v>79</v>
      </c>
      <c r="D210" s="44">
        <f>$D$11</f>
        <v>216.36</v>
      </c>
      <c r="E210" s="44">
        <f t="shared" ref="E210:AA210" si="119">$D$11</f>
        <v>216.36</v>
      </c>
      <c r="F210" s="44">
        <f t="shared" si="119"/>
        <v>216.36</v>
      </c>
      <c r="G210" s="44">
        <f t="shared" si="119"/>
        <v>216.36</v>
      </c>
      <c r="H210" s="44">
        <f t="shared" si="119"/>
        <v>216.36</v>
      </c>
      <c r="I210" s="44">
        <f t="shared" si="119"/>
        <v>216.36</v>
      </c>
      <c r="J210" s="44">
        <f t="shared" si="119"/>
        <v>216.36</v>
      </c>
      <c r="K210" s="44">
        <f t="shared" si="119"/>
        <v>216.36</v>
      </c>
      <c r="L210" s="44">
        <f t="shared" si="119"/>
        <v>216.36</v>
      </c>
      <c r="M210" s="44">
        <f t="shared" si="119"/>
        <v>216.36</v>
      </c>
      <c r="N210" s="44">
        <f t="shared" si="119"/>
        <v>216.36</v>
      </c>
      <c r="O210" s="44">
        <f t="shared" si="119"/>
        <v>216.36</v>
      </c>
      <c r="P210" s="44">
        <f t="shared" si="119"/>
        <v>216.36</v>
      </c>
      <c r="Q210" s="44">
        <f t="shared" si="119"/>
        <v>216.36</v>
      </c>
      <c r="R210" s="44">
        <f t="shared" si="119"/>
        <v>216.36</v>
      </c>
      <c r="S210" s="44">
        <f t="shared" si="119"/>
        <v>216.36</v>
      </c>
      <c r="T210" s="44">
        <f t="shared" si="119"/>
        <v>216.36</v>
      </c>
      <c r="U210" s="44">
        <f t="shared" si="119"/>
        <v>216.36</v>
      </c>
      <c r="V210" s="44">
        <f t="shared" si="119"/>
        <v>216.36</v>
      </c>
      <c r="W210" s="44">
        <f t="shared" si="119"/>
        <v>216.36</v>
      </c>
      <c r="X210" s="44">
        <f t="shared" si="119"/>
        <v>216.36</v>
      </c>
      <c r="Y210" s="44">
        <f t="shared" si="119"/>
        <v>216.36</v>
      </c>
      <c r="Z210" s="44">
        <f t="shared" si="119"/>
        <v>216.36</v>
      </c>
      <c r="AA210" s="44">
        <f t="shared" si="119"/>
        <v>216.36</v>
      </c>
    </row>
    <row r="211" spans="1:27" ht="12.75" customHeight="1" collapsed="1" x14ac:dyDescent="0.2">
      <c r="A211" s="98" t="s">
        <v>2614</v>
      </c>
      <c r="B211" s="28" t="str">
        <f>"10"&amp;"."&amp;$B$801&amp;"."&amp;$B$802</f>
        <v>10.08.2023</v>
      </c>
      <c r="C211" s="90" t="s">
        <v>76</v>
      </c>
      <c r="D211" s="91">
        <f>ROUND(((D212+D213+D215+D214)/1000),5)</f>
        <v>1.6059000000000001</v>
      </c>
      <c r="E211" s="91">
        <f>ROUND(((E212+E213+E215+E214)/1000),5)</f>
        <v>1.3669100000000001</v>
      </c>
      <c r="F211" s="91">
        <f>ROUND(((F212+F213+F215+F214)/1000),5)</f>
        <v>1.2464</v>
      </c>
      <c r="G211" s="91">
        <f t="shared" ref="G211:AA211" si="120">ROUND(((G212+G213+G215+G214)/1000),5)</f>
        <v>1.1941999999999999</v>
      </c>
      <c r="H211" s="91">
        <f t="shared" si="120"/>
        <v>1.16503</v>
      </c>
      <c r="I211" s="91">
        <f t="shared" si="120"/>
        <v>1.26034</v>
      </c>
      <c r="J211" s="91">
        <f t="shared" si="120"/>
        <v>1.4276</v>
      </c>
      <c r="K211" s="91">
        <f t="shared" si="120"/>
        <v>1.77254</v>
      </c>
      <c r="L211" s="91">
        <f t="shared" si="120"/>
        <v>2.0545100000000001</v>
      </c>
      <c r="M211" s="91">
        <f t="shared" si="120"/>
        <v>2.2003599999999999</v>
      </c>
      <c r="N211" s="91">
        <f t="shared" si="120"/>
        <v>2.3077999999999999</v>
      </c>
      <c r="O211" s="91">
        <f t="shared" si="120"/>
        <v>2.3118300000000001</v>
      </c>
      <c r="P211" s="91">
        <f t="shared" si="120"/>
        <v>2.2951999999999999</v>
      </c>
      <c r="Q211" s="91">
        <f t="shared" si="120"/>
        <v>2.31799</v>
      </c>
      <c r="R211" s="91">
        <f t="shared" si="120"/>
        <v>2.36877</v>
      </c>
      <c r="S211" s="91">
        <f t="shared" si="120"/>
        <v>2.38184</v>
      </c>
      <c r="T211" s="91">
        <f t="shared" si="120"/>
        <v>2.3661300000000001</v>
      </c>
      <c r="U211" s="91">
        <f t="shared" si="120"/>
        <v>2.34429</v>
      </c>
      <c r="V211" s="91">
        <f t="shared" si="120"/>
        <v>2.32369</v>
      </c>
      <c r="W211" s="91">
        <f t="shared" si="120"/>
        <v>2.2071999999999998</v>
      </c>
      <c r="X211" s="91">
        <f t="shared" si="120"/>
        <v>2.1873200000000002</v>
      </c>
      <c r="Y211" s="91">
        <f t="shared" si="120"/>
        <v>2.1307399999999999</v>
      </c>
      <c r="Z211" s="91">
        <f t="shared" si="120"/>
        <v>1.9642599999999999</v>
      </c>
      <c r="AA211" s="91">
        <f t="shared" si="120"/>
        <v>1.70573</v>
      </c>
    </row>
    <row r="212" spans="1:27" ht="12.75" hidden="1" customHeight="1" outlineLevel="1" x14ac:dyDescent="0.2">
      <c r="A212" s="99" t="s">
        <v>2615</v>
      </c>
      <c r="B212" s="63" t="s">
        <v>238</v>
      </c>
      <c r="C212" s="43" t="s">
        <v>79</v>
      </c>
      <c r="D212" s="44">
        <v>1272.5</v>
      </c>
      <c r="E212" s="44">
        <v>1033.51</v>
      </c>
      <c r="F212" s="44">
        <v>913</v>
      </c>
      <c r="G212" s="44">
        <v>860.8</v>
      </c>
      <c r="H212" s="44">
        <v>831.63</v>
      </c>
      <c r="I212" s="44">
        <v>926.94</v>
      </c>
      <c r="J212" s="44">
        <v>1094.2</v>
      </c>
      <c r="K212" s="44">
        <v>1439.14</v>
      </c>
      <c r="L212" s="44">
        <v>1721.11</v>
      </c>
      <c r="M212" s="44">
        <v>1866.96</v>
      </c>
      <c r="N212" s="44">
        <v>1974.4</v>
      </c>
      <c r="O212" s="44">
        <v>1978.43</v>
      </c>
      <c r="P212" s="44">
        <v>1961.8</v>
      </c>
      <c r="Q212" s="44">
        <v>1984.59</v>
      </c>
      <c r="R212" s="44">
        <v>2035.37</v>
      </c>
      <c r="S212" s="44">
        <v>2048.44</v>
      </c>
      <c r="T212" s="44">
        <v>2032.73</v>
      </c>
      <c r="U212" s="44">
        <v>2010.89</v>
      </c>
      <c r="V212" s="44">
        <v>1990.29</v>
      </c>
      <c r="W212" s="44">
        <v>1873.8</v>
      </c>
      <c r="X212" s="44">
        <v>1853.92</v>
      </c>
      <c r="Y212" s="44">
        <v>1797.34</v>
      </c>
      <c r="Z212" s="44">
        <v>1630.86</v>
      </c>
      <c r="AA212" s="44">
        <v>1372.33</v>
      </c>
    </row>
    <row r="213" spans="1:27" ht="12.75" hidden="1" customHeight="1" outlineLevel="1" x14ac:dyDescent="0.2">
      <c r="A213" s="99" t="s">
        <v>2616</v>
      </c>
      <c r="B213" s="63" t="s">
        <v>90</v>
      </c>
      <c r="C213" s="43" t="s">
        <v>79</v>
      </c>
      <c r="D213" s="44">
        <f>$D$168</f>
        <v>113.12</v>
      </c>
      <c r="E213" s="44">
        <f>$D$168</f>
        <v>113.12</v>
      </c>
      <c r="F213" s="44">
        <f t="shared" ref="F213:AA213" si="121">$D$168</f>
        <v>113.12</v>
      </c>
      <c r="G213" s="44">
        <f t="shared" si="121"/>
        <v>113.12</v>
      </c>
      <c r="H213" s="44">
        <f t="shared" si="121"/>
        <v>113.12</v>
      </c>
      <c r="I213" s="44">
        <f t="shared" si="121"/>
        <v>113.12</v>
      </c>
      <c r="J213" s="44">
        <f t="shared" si="121"/>
        <v>113.12</v>
      </c>
      <c r="K213" s="44">
        <f t="shared" si="121"/>
        <v>113.12</v>
      </c>
      <c r="L213" s="44">
        <f t="shared" si="121"/>
        <v>113.12</v>
      </c>
      <c r="M213" s="44">
        <f t="shared" si="121"/>
        <v>113.12</v>
      </c>
      <c r="N213" s="44">
        <f t="shared" si="121"/>
        <v>113.12</v>
      </c>
      <c r="O213" s="44">
        <f t="shared" si="121"/>
        <v>113.12</v>
      </c>
      <c r="P213" s="44">
        <f t="shared" si="121"/>
        <v>113.12</v>
      </c>
      <c r="Q213" s="44">
        <f t="shared" si="121"/>
        <v>113.12</v>
      </c>
      <c r="R213" s="44">
        <f t="shared" si="121"/>
        <v>113.12</v>
      </c>
      <c r="S213" s="44">
        <f t="shared" si="121"/>
        <v>113.12</v>
      </c>
      <c r="T213" s="44">
        <f t="shared" si="121"/>
        <v>113.12</v>
      </c>
      <c r="U213" s="44">
        <f t="shared" si="121"/>
        <v>113.12</v>
      </c>
      <c r="V213" s="44">
        <f t="shared" si="121"/>
        <v>113.12</v>
      </c>
      <c r="W213" s="44">
        <f t="shared" si="121"/>
        <v>113.12</v>
      </c>
      <c r="X213" s="44">
        <f t="shared" si="121"/>
        <v>113.12</v>
      </c>
      <c r="Y213" s="44">
        <f t="shared" si="121"/>
        <v>113.12</v>
      </c>
      <c r="Z213" s="44">
        <f t="shared" si="121"/>
        <v>113.12</v>
      </c>
      <c r="AA213" s="44">
        <f t="shared" si="121"/>
        <v>113.12</v>
      </c>
    </row>
    <row r="214" spans="1:27" ht="12.75" hidden="1" customHeight="1" outlineLevel="1" x14ac:dyDescent="0.2">
      <c r="A214" s="99" t="s">
        <v>2617</v>
      </c>
      <c r="B214" s="63" t="s">
        <v>83</v>
      </c>
      <c r="C214" s="43" t="s">
        <v>79</v>
      </c>
      <c r="D214" s="44">
        <v>3.92</v>
      </c>
      <c r="E214" s="44">
        <v>3.92</v>
      </c>
      <c r="F214" s="44">
        <v>3.92</v>
      </c>
      <c r="G214" s="44">
        <v>3.92</v>
      </c>
      <c r="H214" s="44">
        <v>3.92</v>
      </c>
      <c r="I214" s="44">
        <v>3.92</v>
      </c>
      <c r="J214" s="44">
        <v>3.92</v>
      </c>
      <c r="K214" s="44">
        <v>3.92</v>
      </c>
      <c r="L214" s="44">
        <v>3.92</v>
      </c>
      <c r="M214" s="44">
        <v>3.92</v>
      </c>
      <c r="N214" s="44">
        <v>3.92</v>
      </c>
      <c r="O214" s="44">
        <v>3.92</v>
      </c>
      <c r="P214" s="44">
        <v>3.92</v>
      </c>
      <c r="Q214" s="44">
        <v>3.92</v>
      </c>
      <c r="R214" s="44">
        <v>3.92</v>
      </c>
      <c r="S214" s="44">
        <v>3.92</v>
      </c>
      <c r="T214" s="44">
        <v>3.92</v>
      </c>
      <c r="U214" s="44">
        <v>3.92</v>
      </c>
      <c r="V214" s="44">
        <v>3.92</v>
      </c>
      <c r="W214" s="44">
        <v>3.92</v>
      </c>
      <c r="X214" s="44">
        <v>3.92</v>
      </c>
      <c r="Y214" s="44">
        <v>3.92</v>
      </c>
      <c r="Z214" s="44">
        <v>3.92</v>
      </c>
      <c r="AA214" s="44">
        <v>3.92</v>
      </c>
    </row>
    <row r="215" spans="1:27" ht="12.75" hidden="1" customHeight="1" outlineLevel="1" x14ac:dyDescent="0.2">
      <c r="A215" s="99" t="s">
        <v>2618</v>
      </c>
      <c r="B215" s="63" t="s">
        <v>81</v>
      </c>
      <c r="C215" s="43" t="s">
        <v>79</v>
      </c>
      <c r="D215" s="44">
        <f>$D$11</f>
        <v>216.36</v>
      </c>
      <c r="E215" s="44">
        <f t="shared" ref="E215:AA215" si="122">$D$11</f>
        <v>216.36</v>
      </c>
      <c r="F215" s="44">
        <f t="shared" si="122"/>
        <v>216.36</v>
      </c>
      <c r="G215" s="44">
        <f t="shared" si="122"/>
        <v>216.36</v>
      </c>
      <c r="H215" s="44">
        <f t="shared" si="122"/>
        <v>216.36</v>
      </c>
      <c r="I215" s="44">
        <f t="shared" si="122"/>
        <v>216.36</v>
      </c>
      <c r="J215" s="44">
        <f t="shared" si="122"/>
        <v>216.36</v>
      </c>
      <c r="K215" s="44">
        <f t="shared" si="122"/>
        <v>216.36</v>
      </c>
      <c r="L215" s="44">
        <f t="shared" si="122"/>
        <v>216.36</v>
      </c>
      <c r="M215" s="44">
        <f t="shared" si="122"/>
        <v>216.36</v>
      </c>
      <c r="N215" s="44">
        <f t="shared" si="122"/>
        <v>216.36</v>
      </c>
      <c r="O215" s="44">
        <f t="shared" si="122"/>
        <v>216.36</v>
      </c>
      <c r="P215" s="44">
        <f t="shared" si="122"/>
        <v>216.36</v>
      </c>
      <c r="Q215" s="44">
        <f t="shared" si="122"/>
        <v>216.36</v>
      </c>
      <c r="R215" s="44">
        <f t="shared" si="122"/>
        <v>216.36</v>
      </c>
      <c r="S215" s="44">
        <f t="shared" si="122"/>
        <v>216.36</v>
      </c>
      <c r="T215" s="44">
        <f t="shared" si="122"/>
        <v>216.36</v>
      </c>
      <c r="U215" s="44">
        <f t="shared" si="122"/>
        <v>216.36</v>
      </c>
      <c r="V215" s="44">
        <f t="shared" si="122"/>
        <v>216.36</v>
      </c>
      <c r="W215" s="44">
        <f t="shared" si="122"/>
        <v>216.36</v>
      </c>
      <c r="X215" s="44">
        <f t="shared" si="122"/>
        <v>216.36</v>
      </c>
      <c r="Y215" s="44">
        <f t="shared" si="122"/>
        <v>216.36</v>
      </c>
      <c r="Z215" s="44">
        <f t="shared" si="122"/>
        <v>216.36</v>
      </c>
      <c r="AA215" s="44">
        <f t="shared" si="122"/>
        <v>216.36</v>
      </c>
    </row>
    <row r="216" spans="1:27" ht="12.75" customHeight="1" collapsed="1" x14ac:dyDescent="0.2">
      <c r="A216" s="98" t="s">
        <v>2619</v>
      </c>
      <c r="B216" s="28" t="str">
        <f>"11"&amp;"."&amp;$B$801&amp;"."&amp;$B$802</f>
        <v>11.08.2023</v>
      </c>
      <c r="C216" s="90" t="s">
        <v>76</v>
      </c>
      <c r="D216" s="91">
        <f>ROUND(((D217+D218+D220+D219)/1000),5)</f>
        <v>1.4496800000000001</v>
      </c>
      <c r="E216" s="91">
        <f>ROUND(((E217+E218+E220+E219)/1000),5)</f>
        <v>1.2336199999999999</v>
      </c>
      <c r="F216" s="91">
        <f>ROUND(((F217+F218+F220+F219)/1000),5)</f>
        <v>1.1419900000000001</v>
      </c>
      <c r="G216" s="91">
        <f t="shared" ref="G216:AA216" si="123">ROUND(((G217+G218+G220+G219)/1000),5)</f>
        <v>1.09581</v>
      </c>
      <c r="H216" s="91">
        <f t="shared" si="123"/>
        <v>0.34500999999999998</v>
      </c>
      <c r="I216" s="91">
        <f t="shared" si="123"/>
        <v>1.10741</v>
      </c>
      <c r="J216" s="91">
        <f t="shared" si="123"/>
        <v>1.2488300000000001</v>
      </c>
      <c r="K216" s="91">
        <f t="shared" si="123"/>
        <v>1.7290000000000001</v>
      </c>
      <c r="L216" s="91">
        <f t="shared" si="123"/>
        <v>1.9946600000000001</v>
      </c>
      <c r="M216" s="91">
        <f t="shared" si="123"/>
        <v>2.2130899999999998</v>
      </c>
      <c r="N216" s="91">
        <f t="shared" si="123"/>
        <v>2.2793100000000002</v>
      </c>
      <c r="O216" s="91">
        <f t="shared" si="123"/>
        <v>2.2682699999999998</v>
      </c>
      <c r="P216" s="91">
        <f t="shared" si="123"/>
        <v>2.2949799999999998</v>
      </c>
      <c r="Q216" s="91">
        <f t="shared" si="123"/>
        <v>2.3632</v>
      </c>
      <c r="R216" s="91">
        <f t="shared" si="123"/>
        <v>2.4438399999999998</v>
      </c>
      <c r="S216" s="91">
        <f t="shared" si="123"/>
        <v>2.4166300000000001</v>
      </c>
      <c r="T216" s="91">
        <f t="shared" si="123"/>
        <v>2.42116</v>
      </c>
      <c r="U216" s="91">
        <f t="shared" si="123"/>
        <v>2.4152499999999999</v>
      </c>
      <c r="V216" s="91">
        <f t="shared" si="123"/>
        <v>2.3901699999999999</v>
      </c>
      <c r="W216" s="91">
        <f t="shared" si="123"/>
        <v>2.3785500000000002</v>
      </c>
      <c r="X216" s="91">
        <f t="shared" si="123"/>
        <v>2.39446</v>
      </c>
      <c r="Y216" s="91">
        <f t="shared" si="123"/>
        <v>2.3839000000000001</v>
      </c>
      <c r="Z216" s="91">
        <f t="shared" si="123"/>
        <v>2.1544699999999999</v>
      </c>
      <c r="AA216" s="91">
        <f t="shared" si="123"/>
        <v>1.8046</v>
      </c>
    </row>
    <row r="217" spans="1:27" ht="12.75" hidden="1" customHeight="1" outlineLevel="1" x14ac:dyDescent="0.2">
      <c r="A217" s="99" t="s">
        <v>2620</v>
      </c>
      <c r="B217" s="63" t="s">
        <v>238</v>
      </c>
      <c r="C217" s="43" t="s">
        <v>79</v>
      </c>
      <c r="D217" s="44">
        <v>1116.28</v>
      </c>
      <c r="E217" s="44">
        <v>900.22</v>
      </c>
      <c r="F217" s="44">
        <v>808.59</v>
      </c>
      <c r="G217" s="44">
        <v>762.41</v>
      </c>
      <c r="H217" s="44">
        <v>11.61</v>
      </c>
      <c r="I217" s="44">
        <v>774.01</v>
      </c>
      <c r="J217" s="44">
        <v>915.43</v>
      </c>
      <c r="K217" s="44">
        <v>1395.6</v>
      </c>
      <c r="L217" s="44">
        <v>1661.26</v>
      </c>
      <c r="M217" s="44">
        <v>1879.69</v>
      </c>
      <c r="N217" s="44">
        <v>1945.91</v>
      </c>
      <c r="O217" s="44">
        <v>1934.87</v>
      </c>
      <c r="P217" s="44">
        <v>1961.58</v>
      </c>
      <c r="Q217" s="44">
        <v>2029.8</v>
      </c>
      <c r="R217" s="44">
        <v>2110.44</v>
      </c>
      <c r="S217" s="44">
        <v>2083.23</v>
      </c>
      <c r="T217" s="44">
        <v>2087.7600000000002</v>
      </c>
      <c r="U217" s="44">
        <v>2081.85</v>
      </c>
      <c r="V217" s="44">
        <v>2056.77</v>
      </c>
      <c r="W217" s="44">
        <v>2045.15</v>
      </c>
      <c r="X217" s="44">
        <v>2061.06</v>
      </c>
      <c r="Y217" s="44">
        <v>2050.5</v>
      </c>
      <c r="Z217" s="44">
        <v>1821.07</v>
      </c>
      <c r="AA217" s="44">
        <v>1471.2</v>
      </c>
    </row>
    <row r="218" spans="1:27" ht="12.75" hidden="1" customHeight="1" outlineLevel="1" x14ac:dyDescent="0.2">
      <c r="A218" s="99" t="s">
        <v>2621</v>
      </c>
      <c r="B218" s="63" t="s">
        <v>90</v>
      </c>
      <c r="C218" s="43" t="s">
        <v>79</v>
      </c>
      <c r="D218" s="44">
        <f>$D$168</f>
        <v>113.12</v>
      </c>
      <c r="E218" s="44">
        <f>$D$168</f>
        <v>113.12</v>
      </c>
      <c r="F218" s="44">
        <f t="shared" ref="F218:AA218" si="124">$D$168</f>
        <v>113.12</v>
      </c>
      <c r="G218" s="44">
        <f t="shared" si="124"/>
        <v>113.12</v>
      </c>
      <c r="H218" s="44">
        <f t="shared" si="124"/>
        <v>113.12</v>
      </c>
      <c r="I218" s="44">
        <f t="shared" si="124"/>
        <v>113.12</v>
      </c>
      <c r="J218" s="44">
        <f t="shared" si="124"/>
        <v>113.12</v>
      </c>
      <c r="K218" s="44">
        <f t="shared" si="124"/>
        <v>113.12</v>
      </c>
      <c r="L218" s="44">
        <f t="shared" si="124"/>
        <v>113.12</v>
      </c>
      <c r="M218" s="44">
        <f t="shared" si="124"/>
        <v>113.12</v>
      </c>
      <c r="N218" s="44">
        <f t="shared" si="124"/>
        <v>113.12</v>
      </c>
      <c r="O218" s="44">
        <f t="shared" si="124"/>
        <v>113.12</v>
      </c>
      <c r="P218" s="44">
        <f t="shared" si="124"/>
        <v>113.12</v>
      </c>
      <c r="Q218" s="44">
        <f t="shared" si="124"/>
        <v>113.12</v>
      </c>
      <c r="R218" s="44">
        <f t="shared" si="124"/>
        <v>113.12</v>
      </c>
      <c r="S218" s="44">
        <f t="shared" si="124"/>
        <v>113.12</v>
      </c>
      <c r="T218" s="44">
        <f t="shared" si="124"/>
        <v>113.12</v>
      </c>
      <c r="U218" s="44">
        <f t="shared" si="124"/>
        <v>113.12</v>
      </c>
      <c r="V218" s="44">
        <f t="shared" si="124"/>
        <v>113.12</v>
      </c>
      <c r="W218" s="44">
        <f t="shared" si="124"/>
        <v>113.12</v>
      </c>
      <c r="X218" s="44">
        <f t="shared" si="124"/>
        <v>113.12</v>
      </c>
      <c r="Y218" s="44">
        <f t="shared" si="124"/>
        <v>113.12</v>
      </c>
      <c r="Z218" s="44">
        <f t="shared" si="124"/>
        <v>113.12</v>
      </c>
      <c r="AA218" s="44">
        <f t="shared" si="124"/>
        <v>113.12</v>
      </c>
    </row>
    <row r="219" spans="1:27" ht="12.75" hidden="1" customHeight="1" outlineLevel="1" x14ac:dyDescent="0.2">
      <c r="A219" s="99" t="s">
        <v>2622</v>
      </c>
      <c r="B219" s="63" t="s">
        <v>83</v>
      </c>
      <c r="C219" s="43" t="s">
        <v>79</v>
      </c>
      <c r="D219" s="44">
        <v>3.92</v>
      </c>
      <c r="E219" s="44">
        <v>3.92</v>
      </c>
      <c r="F219" s="44">
        <v>3.92</v>
      </c>
      <c r="G219" s="44">
        <v>3.92</v>
      </c>
      <c r="H219" s="44">
        <v>3.92</v>
      </c>
      <c r="I219" s="44">
        <v>3.92</v>
      </c>
      <c r="J219" s="44">
        <v>3.92</v>
      </c>
      <c r="K219" s="44">
        <v>3.92</v>
      </c>
      <c r="L219" s="44">
        <v>3.92</v>
      </c>
      <c r="M219" s="44">
        <v>3.92</v>
      </c>
      <c r="N219" s="44">
        <v>3.92</v>
      </c>
      <c r="O219" s="44">
        <v>3.92</v>
      </c>
      <c r="P219" s="44">
        <v>3.92</v>
      </c>
      <c r="Q219" s="44">
        <v>3.92</v>
      </c>
      <c r="R219" s="44">
        <v>3.92</v>
      </c>
      <c r="S219" s="44">
        <v>3.92</v>
      </c>
      <c r="T219" s="44">
        <v>3.92</v>
      </c>
      <c r="U219" s="44">
        <v>3.92</v>
      </c>
      <c r="V219" s="44">
        <v>3.92</v>
      </c>
      <c r="W219" s="44">
        <v>3.92</v>
      </c>
      <c r="X219" s="44">
        <v>3.92</v>
      </c>
      <c r="Y219" s="44">
        <v>3.92</v>
      </c>
      <c r="Z219" s="44">
        <v>3.92</v>
      </c>
      <c r="AA219" s="44">
        <v>3.92</v>
      </c>
    </row>
    <row r="220" spans="1:27" ht="12.75" hidden="1" customHeight="1" outlineLevel="1" x14ac:dyDescent="0.2">
      <c r="A220" s="99" t="s">
        <v>2623</v>
      </c>
      <c r="B220" s="63" t="s">
        <v>81</v>
      </c>
      <c r="C220" s="43" t="s">
        <v>79</v>
      </c>
      <c r="D220" s="44">
        <f>$D$11</f>
        <v>216.36</v>
      </c>
      <c r="E220" s="44">
        <f t="shared" ref="E220:AA220" si="125">$D$11</f>
        <v>216.36</v>
      </c>
      <c r="F220" s="44">
        <f t="shared" si="125"/>
        <v>216.36</v>
      </c>
      <c r="G220" s="44">
        <f t="shared" si="125"/>
        <v>216.36</v>
      </c>
      <c r="H220" s="44">
        <f t="shared" si="125"/>
        <v>216.36</v>
      </c>
      <c r="I220" s="44">
        <f t="shared" si="125"/>
        <v>216.36</v>
      </c>
      <c r="J220" s="44">
        <f t="shared" si="125"/>
        <v>216.36</v>
      </c>
      <c r="K220" s="44">
        <f t="shared" si="125"/>
        <v>216.36</v>
      </c>
      <c r="L220" s="44">
        <f t="shared" si="125"/>
        <v>216.36</v>
      </c>
      <c r="M220" s="44">
        <f t="shared" si="125"/>
        <v>216.36</v>
      </c>
      <c r="N220" s="44">
        <f t="shared" si="125"/>
        <v>216.36</v>
      </c>
      <c r="O220" s="44">
        <f t="shared" si="125"/>
        <v>216.36</v>
      </c>
      <c r="P220" s="44">
        <f t="shared" si="125"/>
        <v>216.36</v>
      </c>
      <c r="Q220" s="44">
        <f t="shared" si="125"/>
        <v>216.36</v>
      </c>
      <c r="R220" s="44">
        <f t="shared" si="125"/>
        <v>216.36</v>
      </c>
      <c r="S220" s="44">
        <f t="shared" si="125"/>
        <v>216.36</v>
      </c>
      <c r="T220" s="44">
        <f t="shared" si="125"/>
        <v>216.36</v>
      </c>
      <c r="U220" s="44">
        <f t="shared" si="125"/>
        <v>216.36</v>
      </c>
      <c r="V220" s="44">
        <f t="shared" si="125"/>
        <v>216.36</v>
      </c>
      <c r="W220" s="44">
        <f t="shared" si="125"/>
        <v>216.36</v>
      </c>
      <c r="X220" s="44">
        <f t="shared" si="125"/>
        <v>216.36</v>
      </c>
      <c r="Y220" s="44">
        <f t="shared" si="125"/>
        <v>216.36</v>
      </c>
      <c r="Z220" s="44">
        <f t="shared" si="125"/>
        <v>216.36</v>
      </c>
      <c r="AA220" s="44">
        <f t="shared" si="125"/>
        <v>216.36</v>
      </c>
    </row>
    <row r="221" spans="1:27" ht="12.75" customHeight="1" collapsed="1" x14ac:dyDescent="0.2">
      <c r="A221" s="98" t="s">
        <v>2624</v>
      </c>
      <c r="B221" s="28" t="str">
        <f>"12"&amp;"."&amp;$B$801&amp;"."&amp;$B$802</f>
        <v>12.08.2023</v>
      </c>
      <c r="C221" s="90" t="s">
        <v>76</v>
      </c>
      <c r="D221" s="91">
        <f>ROUND(((D222+D223+D225+D224)/1000),5)</f>
        <v>1.6795100000000001</v>
      </c>
      <c r="E221" s="91">
        <f>ROUND(((E222+E223+E225+E224)/1000),5)</f>
        <v>1.6022000000000001</v>
      </c>
      <c r="F221" s="91">
        <f>ROUND(((F222+F223+F225+F224)/1000),5)</f>
        <v>1.41648</v>
      </c>
      <c r="G221" s="91">
        <f t="shared" ref="G221:AA221" si="126">ROUND(((G222+G223+G225+G224)/1000),5)</f>
        <v>1.3133600000000001</v>
      </c>
      <c r="H221" s="91">
        <f t="shared" si="126"/>
        <v>1.2721</v>
      </c>
      <c r="I221" s="91">
        <f t="shared" si="126"/>
        <v>1.29372</v>
      </c>
      <c r="J221" s="91">
        <f t="shared" si="126"/>
        <v>1.3690800000000001</v>
      </c>
      <c r="K221" s="91">
        <f t="shared" si="126"/>
        <v>1.68021</v>
      </c>
      <c r="L221" s="91">
        <f t="shared" si="126"/>
        <v>2.0364200000000001</v>
      </c>
      <c r="M221" s="91">
        <f t="shared" si="126"/>
        <v>2.3125599999999999</v>
      </c>
      <c r="N221" s="91">
        <f t="shared" si="126"/>
        <v>2.37758</v>
      </c>
      <c r="O221" s="91">
        <f t="shared" si="126"/>
        <v>2.3915500000000001</v>
      </c>
      <c r="P221" s="91">
        <f t="shared" si="126"/>
        <v>2.3926400000000001</v>
      </c>
      <c r="Q221" s="91">
        <f t="shared" si="126"/>
        <v>2.41161</v>
      </c>
      <c r="R221" s="91">
        <f t="shared" si="126"/>
        <v>2.4078200000000001</v>
      </c>
      <c r="S221" s="91">
        <f t="shared" si="126"/>
        <v>2.39473</v>
      </c>
      <c r="T221" s="91">
        <f t="shared" si="126"/>
        <v>2.34076</v>
      </c>
      <c r="U221" s="91">
        <f t="shared" si="126"/>
        <v>2.2264499999999998</v>
      </c>
      <c r="V221" s="91">
        <f t="shared" si="126"/>
        <v>2.1946099999999999</v>
      </c>
      <c r="W221" s="91">
        <f t="shared" si="126"/>
        <v>2.0843699999999998</v>
      </c>
      <c r="X221" s="91">
        <f t="shared" si="126"/>
        <v>2.0838299999999998</v>
      </c>
      <c r="Y221" s="91">
        <f t="shared" si="126"/>
        <v>2.1200700000000001</v>
      </c>
      <c r="Z221" s="91">
        <f t="shared" si="126"/>
        <v>2.0468799999999998</v>
      </c>
      <c r="AA221" s="91">
        <f t="shared" si="126"/>
        <v>1.7847599999999999</v>
      </c>
    </row>
    <row r="222" spans="1:27" ht="12.75" hidden="1" customHeight="1" outlineLevel="1" x14ac:dyDescent="0.2">
      <c r="A222" s="99" t="s">
        <v>2625</v>
      </c>
      <c r="B222" s="63" t="s">
        <v>238</v>
      </c>
      <c r="C222" s="43" t="s">
        <v>79</v>
      </c>
      <c r="D222" s="44">
        <v>1346.11</v>
      </c>
      <c r="E222" s="44">
        <v>1268.8</v>
      </c>
      <c r="F222" s="44">
        <v>1083.08</v>
      </c>
      <c r="G222" s="44">
        <v>979.96</v>
      </c>
      <c r="H222" s="44">
        <v>938.7</v>
      </c>
      <c r="I222" s="44">
        <v>960.32</v>
      </c>
      <c r="J222" s="44">
        <v>1035.68</v>
      </c>
      <c r="K222" s="44">
        <v>1346.81</v>
      </c>
      <c r="L222" s="44">
        <v>1703.02</v>
      </c>
      <c r="M222" s="44">
        <v>1979.16</v>
      </c>
      <c r="N222" s="44">
        <v>2044.18</v>
      </c>
      <c r="O222" s="44">
        <v>2058.15</v>
      </c>
      <c r="P222" s="44">
        <v>2059.2399999999998</v>
      </c>
      <c r="Q222" s="44">
        <v>2078.21</v>
      </c>
      <c r="R222" s="44">
        <v>2074.42</v>
      </c>
      <c r="S222" s="44">
        <v>2061.33</v>
      </c>
      <c r="T222" s="44">
        <v>2007.36</v>
      </c>
      <c r="U222" s="44">
        <v>1893.05</v>
      </c>
      <c r="V222" s="44">
        <v>1861.21</v>
      </c>
      <c r="W222" s="44">
        <v>1750.97</v>
      </c>
      <c r="X222" s="44">
        <v>1750.43</v>
      </c>
      <c r="Y222" s="44">
        <v>1786.67</v>
      </c>
      <c r="Z222" s="44">
        <v>1713.48</v>
      </c>
      <c r="AA222" s="44">
        <v>1451.36</v>
      </c>
    </row>
    <row r="223" spans="1:27" ht="12.75" hidden="1" customHeight="1" outlineLevel="1" x14ac:dyDescent="0.2">
      <c r="A223" s="99" t="s">
        <v>2626</v>
      </c>
      <c r="B223" s="63" t="s">
        <v>90</v>
      </c>
      <c r="C223" s="43" t="s">
        <v>79</v>
      </c>
      <c r="D223" s="44">
        <f>$D$168</f>
        <v>113.12</v>
      </c>
      <c r="E223" s="44">
        <f>$D$168</f>
        <v>113.12</v>
      </c>
      <c r="F223" s="44">
        <f t="shared" ref="F223:AA223" si="127">$D$168</f>
        <v>113.12</v>
      </c>
      <c r="G223" s="44">
        <f t="shared" si="127"/>
        <v>113.12</v>
      </c>
      <c r="H223" s="44">
        <f t="shared" si="127"/>
        <v>113.12</v>
      </c>
      <c r="I223" s="44">
        <f t="shared" si="127"/>
        <v>113.12</v>
      </c>
      <c r="J223" s="44">
        <f t="shared" si="127"/>
        <v>113.12</v>
      </c>
      <c r="K223" s="44">
        <f t="shared" si="127"/>
        <v>113.12</v>
      </c>
      <c r="L223" s="44">
        <f t="shared" si="127"/>
        <v>113.12</v>
      </c>
      <c r="M223" s="44">
        <f t="shared" si="127"/>
        <v>113.12</v>
      </c>
      <c r="N223" s="44">
        <f t="shared" si="127"/>
        <v>113.12</v>
      </c>
      <c r="O223" s="44">
        <f t="shared" si="127"/>
        <v>113.12</v>
      </c>
      <c r="P223" s="44">
        <f t="shared" si="127"/>
        <v>113.12</v>
      </c>
      <c r="Q223" s="44">
        <f t="shared" si="127"/>
        <v>113.12</v>
      </c>
      <c r="R223" s="44">
        <f t="shared" si="127"/>
        <v>113.12</v>
      </c>
      <c r="S223" s="44">
        <f t="shared" si="127"/>
        <v>113.12</v>
      </c>
      <c r="T223" s="44">
        <f t="shared" si="127"/>
        <v>113.12</v>
      </c>
      <c r="U223" s="44">
        <f t="shared" si="127"/>
        <v>113.12</v>
      </c>
      <c r="V223" s="44">
        <f t="shared" si="127"/>
        <v>113.12</v>
      </c>
      <c r="W223" s="44">
        <f t="shared" si="127"/>
        <v>113.12</v>
      </c>
      <c r="X223" s="44">
        <f t="shared" si="127"/>
        <v>113.12</v>
      </c>
      <c r="Y223" s="44">
        <f t="shared" si="127"/>
        <v>113.12</v>
      </c>
      <c r="Z223" s="44">
        <f t="shared" si="127"/>
        <v>113.12</v>
      </c>
      <c r="AA223" s="44">
        <f t="shared" si="127"/>
        <v>113.12</v>
      </c>
    </row>
    <row r="224" spans="1:27" ht="12.75" hidden="1" customHeight="1" outlineLevel="1" x14ac:dyDescent="0.2">
      <c r="A224" s="99" t="s">
        <v>2627</v>
      </c>
      <c r="B224" s="63" t="s">
        <v>83</v>
      </c>
      <c r="C224" s="43" t="s">
        <v>79</v>
      </c>
      <c r="D224" s="44">
        <v>3.92</v>
      </c>
      <c r="E224" s="44">
        <v>3.92</v>
      </c>
      <c r="F224" s="44">
        <v>3.92</v>
      </c>
      <c r="G224" s="44">
        <v>3.92</v>
      </c>
      <c r="H224" s="44">
        <v>3.92</v>
      </c>
      <c r="I224" s="44">
        <v>3.92</v>
      </c>
      <c r="J224" s="44">
        <v>3.92</v>
      </c>
      <c r="K224" s="44">
        <v>3.92</v>
      </c>
      <c r="L224" s="44">
        <v>3.92</v>
      </c>
      <c r="M224" s="44">
        <v>3.92</v>
      </c>
      <c r="N224" s="44">
        <v>3.92</v>
      </c>
      <c r="O224" s="44">
        <v>3.92</v>
      </c>
      <c r="P224" s="44">
        <v>3.92</v>
      </c>
      <c r="Q224" s="44">
        <v>3.92</v>
      </c>
      <c r="R224" s="44">
        <v>3.92</v>
      </c>
      <c r="S224" s="44">
        <v>3.92</v>
      </c>
      <c r="T224" s="44">
        <v>3.92</v>
      </c>
      <c r="U224" s="44">
        <v>3.92</v>
      </c>
      <c r="V224" s="44">
        <v>3.92</v>
      </c>
      <c r="W224" s="44">
        <v>3.92</v>
      </c>
      <c r="X224" s="44">
        <v>3.92</v>
      </c>
      <c r="Y224" s="44">
        <v>3.92</v>
      </c>
      <c r="Z224" s="44">
        <v>3.92</v>
      </c>
      <c r="AA224" s="44">
        <v>3.92</v>
      </c>
    </row>
    <row r="225" spans="1:27" ht="12.75" hidden="1" customHeight="1" outlineLevel="1" x14ac:dyDescent="0.2">
      <c r="A225" s="99" t="s">
        <v>2628</v>
      </c>
      <c r="B225" s="63" t="s">
        <v>81</v>
      </c>
      <c r="C225" s="43" t="s">
        <v>79</v>
      </c>
      <c r="D225" s="44">
        <f>$D$11</f>
        <v>216.36</v>
      </c>
      <c r="E225" s="44">
        <f t="shared" ref="E225:AA225" si="128">$D$11</f>
        <v>216.36</v>
      </c>
      <c r="F225" s="44">
        <f t="shared" si="128"/>
        <v>216.36</v>
      </c>
      <c r="G225" s="44">
        <f t="shared" si="128"/>
        <v>216.36</v>
      </c>
      <c r="H225" s="44">
        <f t="shared" si="128"/>
        <v>216.36</v>
      </c>
      <c r="I225" s="44">
        <f t="shared" si="128"/>
        <v>216.36</v>
      </c>
      <c r="J225" s="44">
        <f t="shared" si="128"/>
        <v>216.36</v>
      </c>
      <c r="K225" s="44">
        <f t="shared" si="128"/>
        <v>216.36</v>
      </c>
      <c r="L225" s="44">
        <f t="shared" si="128"/>
        <v>216.36</v>
      </c>
      <c r="M225" s="44">
        <f t="shared" si="128"/>
        <v>216.36</v>
      </c>
      <c r="N225" s="44">
        <f t="shared" si="128"/>
        <v>216.36</v>
      </c>
      <c r="O225" s="44">
        <f t="shared" si="128"/>
        <v>216.36</v>
      </c>
      <c r="P225" s="44">
        <f t="shared" si="128"/>
        <v>216.36</v>
      </c>
      <c r="Q225" s="44">
        <f t="shared" si="128"/>
        <v>216.36</v>
      </c>
      <c r="R225" s="44">
        <f t="shared" si="128"/>
        <v>216.36</v>
      </c>
      <c r="S225" s="44">
        <f t="shared" si="128"/>
        <v>216.36</v>
      </c>
      <c r="T225" s="44">
        <f t="shared" si="128"/>
        <v>216.36</v>
      </c>
      <c r="U225" s="44">
        <f t="shared" si="128"/>
        <v>216.36</v>
      </c>
      <c r="V225" s="44">
        <f t="shared" si="128"/>
        <v>216.36</v>
      </c>
      <c r="W225" s="44">
        <f t="shared" si="128"/>
        <v>216.36</v>
      </c>
      <c r="X225" s="44">
        <f t="shared" si="128"/>
        <v>216.36</v>
      </c>
      <c r="Y225" s="44">
        <f t="shared" si="128"/>
        <v>216.36</v>
      </c>
      <c r="Z225" s="44">
        <f t="shared" si="128"/>
        <v>216.36</v>
      </c>
      <c r="AA225" s="44">
        <f t="shared" si="128"/>
        <v>216.36</v>
      </c>
    </row>
    <row r="226" spans="1:27" ht="12.75" customHeight="1" collapsed="1" x14ac:dyDescent="0.2">
      <c r="A226" s="98" t="s">
        <v>2629</v>
      </c>
      <c r="B226" s="28" t="str">
        <f>"13"&amp;"."&amp;$B$801&amp;"."&amp;$B$802</f>
        <v>13.08.2023</v>
      </c>
      <c r="C226" s="90" t="s">
        <v>76</v>
      </c>
      <c r="D226" s="91">
        <f>ROUND(((D227+D228+D230+D229)/1000),5)</f>
        <v>1.64903</v>
      </c>
      <c r="E226" s="91">
        <f>ROUND(((E227+E228+E230+E229)/1000),5)</f>
        <v>1.48491</v>
      </c>
      <c r="F226" s="91">
        <f>ROUND(((F227+F228+F230+F229)/1000),5)</f>
        <v>1.3289599999999999</v>
      </c>
      <c r="G226" s="91">
        <f t="shared" ref="G226:AA226" si="129">ROUND(((G227+G228+G230+G229)/1000),5)</f>
        <v>1.25458</v>
      </c>
      <c r="H226" s="91">
        <f t="shared" si="129"/>
        <v>1.19838</v>
      </c>
      <c r="I226" s="91">
        <f t="shared" si="129"/>
        <v>1.1895</v>
      </c>
      <c r="J226" s="91">
        <f t="shared" si="129"/>
        <v>1.14341</v>
      </c>
      <c r="K226" s="91">
        <f t="shared" si="129"/>
        <v>1.37873</v>
      </c>
      <c r="L226" s="91">
        <f t="shared" si="129"/>
        <v>1.79732</v>
      </c>
      <c r="M226" s="91">
        <f t="shared" si="129"/>
        <v>2.0523600000000002</v>
      </c>
      <c r="N226" s="91">
        <f t="shared" si="129"/>
        <v>2.2068699999999999</v>
      </c>
      <c r="O226" s="91">
        <f t="shared" si="129"/>
        <v>2.20764</v>
      </c>
      <c r="P226" s="91">
        <f t="shared" si="129"/>
        <v>2.2178100000000001</v>
      </c>
      <c r="Q226" s="91">
        <f t="shared" si="129"/>
        <v>2.2628200000000001</v>
      </c>
      <c r="R226" s="91">
        <f t="shared" si="129"/>
        <v>2.3143799999999999</v>
      </c>
      <c r="S226" s="91">
        <f t="shared" si="129"/>
        <v>2.3144999999999998</v>
      </c>
      <c r="T226" s="91">
        <f t="shared" si="129"/>
        <v>2.2717299999999998</v>
      </c>
      <c r="U226" s="91">
        <f t="shared" si="129"/>
        <v>2.1962000000000002</v>
      </c>
      <c r="V226" s="91">
        <f t="shared" si="129"/>
        <v>2.1861100000000002</v>
      </c>
      <c r="W226" s="91">
        <f t="shared" si="129"/>
        <v>2.1435499999999998</v>
      </c>
      <c r="X226" s="91">
        <f t="shared" si="129"/>
        <v>2.1466400000000001</v>
      </c>
      <c r="Y226" s="91">
        <f t="shared" si="129"/>
        <v>2.1046999999999998</v>
      </c>
      <c r="Z226" s="91">
        <f t="shared" si="129"/>
        <v>2.03409</v>
      </c>
      <c r="AA226" s="91">
        <f t="shared" si="129"/>
        <v>1.78227</v>
      </c>
    </row>
    <row r="227" spans="1:27" ht="12.75" hidden="1" customHeight="1" outlineLevel="1" x14ac:dyDescent="0.2">
      <c r="A227" s="99" t="s">
        <v>2630</v>
      </c>
      <c r="B227" s="63" t="s">
        <v>238</v>
      </c>
      <c r="C227" s="43" t="s">
        <v>79</v>
      </c>
      <c r="D227" s="44">
        <v>1315.63</v>
      </c>
      <c r="E227" s="44">
        <v>1151.51</v>
      </c>
      <c r="F227" s="44">
        <v>995.56</v>
      </c>
      <c r="G227" s="44">
        <v>921.18</v>
      </c>
      <c r="H227" s="44">
        <v>864.98</v>
      </c>
      <c r="I227" s="44">
        <v>856.1</v>
      </c>
      <c r="J227" s="44">
        <v>810.01</v>
      </c>
      <c r="K227" s="44">
        <v>1045.33</v>
      </c>
      <c r="L227" s="44">
        <v>1463.92</v>
      </c>
      <c r="M227" s="44">
        <v>1718.96</v>
      </c>
      <c r="N227" s="44">
        <v>1873.47</v>
      </c>
      <c r="O227" s="44">
        <v>1874.24</v>
      </c>
      <c r="P227" s="44">
        <v>1884.41</v>
      </c>
      <c r="Q227" s="44">
        <v>1929.42</v>
      </c>
      <c r="R227" s="44">
        <v>1980.98</v>
      </c>
      <c r="S227" s="44">
        <v>1981.1</v>
      </c>
      <c r="T227" s="44">
        <v>1938.33</v>
      </c>
      <c r="U227" s="44">
        <v>1862.8</v>
      </c>
      <c r="V227" s="44">
        <v>1852.71</v>
      </c>
      <c r="W227" s="44">
        <v>1810.15</v>
      </c>
      <c r="X227" s="44">
        <v>1813.24</v>
      </c>
      <c r="Y227" s="44">
        <v>1771.3</v>
      </c>
      <c r="Z227" s="44">
        <v>1700.69</v>
      </c>
      <c r="AA227" s="44">
        <v>1448.87</v>
      </c>
    </row>
    <row r="228" spans="1:27" ht="12.75" hidden="1" customHeight="1" outlineLevel="1" x14ac:dyDescent="0.2">
      <c r="A228" s="99" t="s">
        <v>2631</v>
      </c>
      <c r="B228" s="63" t="s">
        <v>90</v>
      </c>
      <c r="C228" s="43" t="s">
        <v>79</v>
      </c>
      <c r="D228" s="44">
        <f>$D$168</f>
        <v>113.12</v>
      </c>
      <c r="E228" s="44">
        <f>$D$168</f>
        <v>113.12</v>
      </c>
      <c r="F228" s="44">
        <f t="shared" ref="F228:AA228" si="130">$D$168</f>
        <v>113.12</v>
      </c>
      <c r="G228" s="44">
        <f t="shared" si="130"/>
        <v>113.12</v>
      </c>
      <c r="H228" s="44">
        <f t="shared" si="130"/>
        <v>113.12</v>
      </c>
      <c r="I228" s="44">
        <f t="shared" si="130"/>
        <v>113.12</v>
      </c>
      <c r="J228" s="44">
        <f t="shared" si="130"/>
        <v>113.12</v>
      </c>
      <c r="K228" s="44">
        <f t="shared" si="130"/>
        <v>113.12</v>
      </c>
      <c r="L228" s="44">
        <f t="shared" si="130"/>
        <v>113.12</v>
      </c>
      <c r="M228" s="44">
        <f t="shared" si="130"/>
        <v>113.12</v>
      </c>
      <c r="N228" s="44">
        <f t="shared" si="130"/>
        <v>113.12</v>
      </c>
      <c r="O228" s="44">
        <f t="shared" si="130"/>
        <v>113.12</v>
      </c>
      <c r="P228" s="44">
        <f t="shared" si="130"/>
        <v>113.12</v>
      </c>
      <c r="Q228" s="44">
        <f t="shared" si="130"/>
        <v>113.12</v>
      </c>
      <c r="R228" s="44">
        <f t="shared" si="130"/>
        <v>113.12</v>
      </c>
      <c r="S228" s="44">
        <f t="shared" si="130"/>
        <v>113.12</v>
      </c>
      <c r="T228" s="44">
        <f t="shared" si="130"/>
        <v>113.12</v>
      </c>
      <c r="U228" s="44">
        <f t="shared" si="130"/>
        <v>113.12</v>
      </c>
      <c r="V228" s="44">
        <f t="shared" si="130"/>
        <v>113.12</v>
      </c>
      <c r="W228" s="44">
        <f t="shared" si="130"/>
        <v>113.12</v>
      </c>
      <c r="X228" s="44">
        <f t="shared" si="130"/>
        <v>113.12</v>
      </c>
      <c r="Y228" s="44">
        <f t="shared" si="130"/>
        <v>113.12</v>
      </c>
      <c r="Z228" s="44">
        <f t="shared" si="130"/>
        <v>113.12</v>
      </c>
      <c r="AA228" s="44">
        <f t="shared" si="130"/>
        <v>113.12</v>
      </c>
    </row>
    <row r="229" spans="1:27" ht="12.75" hidden="1" customHeight="1" outlineLevel="1" x14ac:dyDescent="0.2">
      <c r="A229" s="99" t="s">
        <v>2632</v>
      </c>
      <c r="B229" s="63" t="s">
        <v>83</v>
      </c>
      <c r="C229" s="43" t="s">
        <v>79</v>
      </c>
      <c r="D229" s="44">
        <v>3.92</v>
      </c>
      <c r="E229" s="44">
        <v>3.92</v>
      </c>
      <c r="F229" s="44">
        <v>3.92</v>
      </c>
      <c r="G229" s="44">
        <v>3.92</v>
      </c>
      <c r="H229" s="44">
        <v>3.92</v>
      </c>
      <c r="I229" s="44">
        <v>3.92</v>
      </c>
      <c r="J229" s="44">
        <v>3.92</v>
      </c>
      <c r="K229" s="44">
        <v>3.92</v>
      </c>
      <c r="L229" s="44">
        <v>3.92</v>
      </c>
      <c r="M229" s="44">
        <v>3.92</v>
      </c>
      <c r="N229" s="44">
        <v>3.92</v>
      </c>
      <c r="O229" s="44">
        <v>3.92</v>
      </c>
      <c r="P229" s="44">
        <v>3.92</v>
      </c>
      <c r="Q229" s="44">
        <v>3.92</v>
      </c>
      <c r="R229" s="44">
        <v>3.92</v>
      </c>
      <c r="S229" s="44">
        <v>3.92</v>
      </c>
      <c r="T229" s="44">
        <v>3.92</v>
      </c>
      <c r="U229" s="44">
        <v>3.92</v>
      </c>
      <c r="V229" s="44">
        <v>3.92</v>
      </c>
      <c r="W229" s="44">
        <v>3.92</v>
      </c>
      <c r="X229" s="44">
        <v>3.92</v>
      </c>
      <c r="Y229" s="44">
        <v>3.92</v>
      </c>
      <c r="Z229" s="44">
        <v>3.92</v>
      </c>
      <c r="AA229" s="44">
        <v>3.92</v>
      </c>
    </row>
    <row r="230" spans="1:27" ht="12.75" hidden="1" customHeight="1" outlineLevel="1" x14ac:dyDescent="0.2">
      <c r="A230" s="99" t="s">
        <v>2633</v>
      </c>
      <c r="B230" s="63" t="s">
        <v>81</v>
      </c>
      <c r="C230" s="43" t="s">
        <v>79</v>
      </c>
      <c r="D230" s="44">
        <f>$D$11</f>
        <v>216.36</v>
      </c>
      <c r="E230" s="44">
        <f t="shared" ref="E230:AA230" si="131">$D$11</f>
        <v>216.36</v>
      </c>
      <c r="F230" s="44">
        <f t="shared" si="131"/>
        <v>216.36</v>
      </c>
      <c r="G230" s="44">
        <f t="shared" si="131"/>
        <v>216.36</v>
      </c>
      <c r="H230" s="44">
        <f t="shared" si="131"/>
        <v>216.36</v>
      </c>
      <c r="I230" s="44">
        <f t="shared" si="131"/>
        <v>216.36</v>
      </c>
      <c r="J230" s="44">
        <f t="shared" si="131"/>
        <v>216.36</v>
      </c>
      <c r="K230" s="44">
        <f t="shared" si="131"/>
        <v>216.36</v>
      </c>
      <c r="L230" s="44">
        <f t="shared" si="131"/>
        <v>216.36</v>
      </c>
      <c r="M230" s="44">
        <f t="shared" si="131"/>
        <v>216.36</v>
      </c>
      <c r="N230" s="44">
        <f t="shared" si="131"/>
        <v>216.36</v>
      </c>
      <c r="O230" s="44">
        <f t="shared" si="131"/>
        <v>216.36</v>
      </c>
      <c r="P230" s="44">
        <f t="shared" si="131"/>
        <v>216.36</v>
      </c>
      <c r="Q230" s="44">
        <f t="shared" si="131"/>
        <v>216.36</v>
      </c>
      <c r="R230" s="44">
        <f t="shared" si="131"/>
        <v>216.36</v>
      </c>
      <c r="S230" s="44">
        <f t="shared" si="131"/>
        <v>216.36</v>
      </c>
      <c r="T230" s="44">
        <f t="shared" si="131"/>
        <v>216.36</v>
      </c>
      <c r="U230" s="44">
        <f t="shared" si="131"/>
        <v>216.36</v>
      </c>
      <c r="V230" s="44">
        <f t="shared" si="131"/>
        <v>216.36</v>
      </c>
      <c r="W230" s="44">
        <f t="shared" si="131"/>
        <v>216.36</v>
      </c>
      <c r="X230" s="44">
        <f t="shared" si="131"/>
        <v>216.36</v>
      </c>
      <c r="Y230" s="44">
        <f t="shared" si="131"/>
        <v>216.36</v>
      </c>
      <c r="Z230" s="44">
        <f t="shared" si="131"/>
        <v>216.36</v>
      </c>
      <c r="AA230" s="44">
        <f t="shared" si="131"/>
        <v>216.36</v>
      </c>
    </row>
    <row r="231" spans="1:27" ht="12.75" customHeight="1" collapsed="1" x14ac:dyDescent="0.2">
      <c r="A231" s="98" t="s">
        <v>2634</v>
      </c>
      <c r="B231" s="28" t="str">
        <f>"14"&amp;"."&amp;$B$801&amp;"."&amp;$B$802</f>
        <v>14.08.2023</v>
      </c>
      <c r="C231" s="90" t="s">
        <v>76</v>
      </c>
      <c r="D231" s="91">
        <f>ROUND(((D232+D233+D235+D234)/1000),5)</f>
        <v>1.5791900000000001</v>
      </c>
      <c r="E231" s="91">
        <f>ROUND(((E232+E233+E235+E234)/1000),5)</f>
        <v>1.45523</v>
      </c>
      <c r="F231" s="91">
        <f>ROUND(((F232+F233+F235+F234)/1000),5)</f>
        <v>1.3101</v>
      </c>
      <c r="G231" s="91">
        <f t="shared" ref="G231:AA231" si="132">ROUND(((G232+G233+G235+G234)/1000),5)</f>
        <v>1.2397199999999999</v>
      </c>
      <c r="H231" s="91">
        <f t="shared" si="132"/>
        <v>1.2044999999999999</v>
      </c>
      <c r="I231" s="91">
        <f t="shared" si="132"/>
        <v>1.3099099999999999</v>
      </c>
      <c r="J231" s="91">
        <f t="shared" si="132"/>
        <v>1.4296</v>
      </c>
      <c r="K231" s="91">
        <f t="shared" si="132"/>
        <v>1.7773000000000001</v>
      </c>
      <c r="L231" s="91">
        <f t="shared" si="132"/>
        <v>2.0635300000000001</v>
      </c>
      <c r="M231" s="91">
        <f t="shared" si="132"/>
        <v>2.2163400000000002</v>
      </c>
      <c r="N231" s="91">
        <f t="shared" si="132"/>
        <v>2.3291499999999998</v>
      </c>
      <c r="O231" s="91">
        <f t="shared" si="132"/>
        <v>2.3604799999999999</v>
      </c>
      <c r="P231" s="91">
        <f t="shared" si="132"/>
        <v>2.3565</v>
      </c>
      <c r="Q231" s="91">
        <f t="shared" si="132"/>
        <v>2.40598</v>
      </c>
      <c r="R231" s="91">
        <f t="shared" si="132"/>
        <v>2.4831599999999998</v>
      </c>
      <c r="S231" s="91">
        <f t="shared" si="132"/>
        <v>2.4767600000000001</v>
      </c>
      <c r="T231" s="91">
        <f t="shared" si="132"/>
        <v>2.448</v>
      </c>
      <c r="U231" s="91">
        <f t="shared" si="132"/>
        <v>2.38706</v>
      </c>
      <c r="V231" s="91">
        <f t="shared" si="132"/>
        <v>2.3466100000000001</v>
      </c>
      <c r="W231" s="91">
        <f t="shared" si="132"/>
        <v>2.20872</v>
      </c>
      <c r="X231" s="91">
        <f t="shared" si="132"/>
        <v>2.20065</v>
      </c>
      <c r="Y231" s="91">
        <f t="shared" si="132"/>
        <v>2.1686800000000002</v>
      </c>
      <c r="Z231" s="91">
        <f t="shared" si="132"/>
        <v>1.98095</v>
      </c>
      <c r="AA231" s="91">
        <f t="shared" si="132"/>
        <v>1.64985</v>
      </c>
    </row>
    <row r="232" spans="1:27" ht="12.75" hidden="1" customHeight="1" outlineLevel="1" x14ac:dyDescent="0.2">
      <c r="A232" s="99" t="s">
        <v>2635</v>
      </c>
      <c r="B232" s="63" t="s">
        <v>238</v>
      </c>
      <c r="C232" s="43" t="s">
        <v>79</v>
      </c>
      <c r="D232" s="44">
        <v>1245.79</v>
      </c>
      <c r="E232" s="44">
        <v>1121.83</v>
      </c>
      <c r="F232" s="44">
        <v>976.7</v>
      </c>
      <c r="G232" s="44">
        <v>906.32</v>
      </c>
      <c r="H232" s="44">
        <v>871.1</v>
      </c>
      <c r="I232" s="44">
        <v>976.51</v>
      </c>
      <c r="J232" s="44">
        <v>1096.2</v>
      </c>
      <c r="K232" s="44">
        <v>1443.9</v>
      </c>
      <c r="L232" s="44">
        <v>1730.13</v>
      </c>
      <c r="M232" s="44">
        <v>1882.94</v>
      </c>
      <c r="N232" s="44">
        <v>1995.75</v>
      </c>
      <c r="O232" s="44">
        <v>2027.08</v>
      </c>
      <c r="P232" s="44">
        <v>2023.1</v>
      </c>
      <c r="Q232" s="44">
        <v>2072.58</v>
      </c>
      <c r="R232" s="44">
        <v>2149.7600000000002</v>
      </c>
      <c r="S232" s="44">
        <v>2143.36</v>
      </c>
      <c r="T232" s="44">
        <v>2114.6</v>
      </c>
      <c r="U232" s="44">
        <v>2053.66</v>
      </c>
      <c r="V232" s="44">
        <v>2013.21</v>
      </c>
      <c r="W232" s="44">
        <v>1875.32</v>
      </c>
      <c r="X232" s="44">
        <v>1867.25</v>
      </c>
      <c r="Y232" s="44">
        <v>1835.28</v>
      </c>
      <c r="Z232" s="44">
        <v>1647.55</v>
      </c>
      <c r="AA232" s="44">
        <v>1316.45</v>
      </c>
    </row>
    <row r="233" spans="1:27" ht="12.75" hidden="1" customHeight="1" outlineLevel="1" x14ac:dyDescent="0.2">
      <c r="A233" s="99" t="s">
        <v>2636</v>
      </c>
      <c r="B233" s="63" t="s">
        <v>90</v>
      </c>
      <c r="C233" s="43" t="s">
        <v>79</v>
      </c>
      <c r="D233" s="44">
        <f>$D$168</f>
        <v>113.12</v>
      </c>
      <c r="E233" s="44">
        <f>$D$168</f>
        <v>113.12</v>
      </c>
      <c r="F233" s="44">
        <f t="shared" ref="F233:AA233" si="133">$D$168</f>
        <v>113.12</v>
      </c>
      <c r="G233" s="44">
        <f t="shared" si="133"/>
        <v>113.12</v>
      </c>
      <c r="H233" s="44">
        <f t="shared" si="133"/>
        <v>113.12</v>
      </c>
      <c r="I233" s="44">
        <f t="shared" si="133"/>
        <v>113.12</v>
      </c>
      <c r="J233" s="44">
        <f t="shared" si="133"/>
        <v>113.12</v>
      </c>
      <c r="K233" s="44">
        <f t="shared" si="133"/>
        <v>113.12</v>
      </c>
      <c r="L233" s="44">
        <f t="shared" si="133"/>
        <v>113.12</v>
      </c>
      <c r="M233" s="44">
        <f t="shared" si="133"/>
        <v>113.12</v>
      </c>
      <c r="N233" s="44">
        <f t="shared" si="133"/>
        <v>113.12</v>
      </c>
      <c r="O233" s="44">
        <f t="shared" si="133"/>
        <v>113.12</v>
      </c>
      <c r="P233" s="44">
        <f t="shared" si="133"/>
        <v>113.12</v>
      </c>
      <c r="Q233" s="44">
        <f t="shared" si="133"/>
        <v>113.12</v>
      </c>
      <c r="R233" s="44">
        <f t="shared" si="133"/>
        <v>113.12</v>
      </c>
      <c r="S233" s="44">
        <f t="shared" si="133"/>
        <v>113.12</v>
      </c>
      <c r="T233" s="44">
        <f t="shared" si="133"/>
        <v>113.12</v>
      </c>
      <c r="U233" s="44">
        <f t="shared" si="133"/>
        <v>113.12</v>
      </c>
      <c r="V233" s="44">
        <f t="shared" si="133"/>
        <v>113.12</v>
      </c>
      <c r="W233" s="44">
        <f t="shared" si="133"/>
        <v>113.12</v>
      </c>
      <c r="X233" s="44">
        <f t="shared" si="133"/>
        <v>113.12</v>
      </c>
      <c r="Y233" s="44">
        <f t="shared" si="133"/>
        <v>113.12</v>
      </c>
      <c r="Z233" s="44">
        <f t="shared" si="133"/>
        <v>113.12</v>
      </c>
      <c r="AA233" s="44">
        <f t="shared" si="133"/>
        <v>113.12</v>
      </c>
    </row>
    <row r="234" spans="1:27" ht="12.75" hidden="1" customHeight="1" outlineLevel="1" x14ac:dyDescent="0.2">
      <c r="A234" s="99" t="s">
        <v>2637</v>
      </c>
      <c r="B234" s="63" t="s">
        <v>83</v>
      </c>
      <c r="C234" s="43" t="s">
        <v>79</v>
      </c>
      <c r="D234" s="44">
        <v>3.92</v>
      </c>
      <c r="E234" s="44">
        <v>3.92</v>
      </c>
      <c r="F234" s="44">
        <v>3.92</v>
      </c>
      <c r="G234" s="44">
        <v>3.92</v>
      </c>
      <c r="H234" s="44">
        <v>3.92</v>
      </c>
      <c r="I234" s="44">
        <v>3.92</v>
      </c>
      <c r="J234" s="44">
        <v>3.92</v>
      </c>
      <c r="K234" s="44">
        <v>3.92</v>
      </c>
      <c r="L234" s="44">
        <v>3.92</v>
      </c>
      <c r="M234" s="44">
        <v>3.92</v>
      </c>
      <c r="N234" s="44">
        <v>3.92</v>
      </c>
      <c r="O234" s="44">
        <v>3.92</v>
      </c>
      <c r="P234" s="44">
        <v>3.92</v>
      </c>
      <c r="Q234" s="44">
        <v>3.92</v>
      </c>
      <c r="R234" s="44">
        <v>3.92</v>
      </c>
      <c r="S234" s="44">
        <v>3.92</v>
      </c>
      <c r="T234" s="44">
        <v>3.92</v>
      </c>
      <c r="U234" s="44">
        <v>3.92</v>
      </c>
      <c r="V234" s="44">
        <v>3.92</v>
      </c>
      <c r="W234" s="44">
        <v>3.92</v>
      </c>
      <c r="X234" s="44">
        <v>3.92</v>
      </c>
      <c r="Y234" s="44">
        <v>3.92</v>
      </c>
      <c r="Z234" s="44">
        <v>3.92</v>
      </c>
      <c r="AA234" s="44">
        <v>3.92</v>
      </c>
    </row>
    <row r="235" spans="1:27" ht="12.75" hidden="1" customHeight="1" outlineLevel="1" x14ac:dyDescent="0.2">
      <c r="A235" s="99" t="s">
        <v>2638</v>
      </c>
      <c r="B235" s="63" t="s">
        <v>81</v>
      </c>
      <c r="C235" s="43" t="s">
        <v>79</v>
      </c>
      <c r="D235" s="44">
        <f>$D$11</f>
        <v>216.36</v>
      </c>
      <c r="E235" s="44">
        <f t="shared" ref="E235:AA235" si="134">$D$11</f>
        <v>216.36</v>
      </c>
      <c r="F235" s="44">
        <f t="shared" si="134"/>
        <v>216.36</v>
      </c>
      <c r="G235" s="44">
        <f t="shared" si="134"/>
        <v>216.36</v>
      </c>
      <c r="H235" s="44">
        <f t="shared" si="134"/>
        <v>216.36</v>
      </c>
      <c r="I235" s="44">
        <f t="shared" si="134"/>
        <v>216.36</v>
      </c>
      <c r="J235" s="44">
        <f t="shared" si="134"/>
        <v>216.36</v>
      </c>
      <c r="K235" s="44">
        <f t="shared" si="134"/>
        <v>216.36</v>
      </c>
      <c r="L235" s="44">
        <f t="shared" si="134"/>
        <v>216.36</v>
      </c>
      <c r="M235" s="44">
        <f t="shared" si="134"/>
        <v>216.36</v>
      </c>
      <c r="N235" s="44">
        <f t="shared" si="134"/>
        <v>216.36</v>
      </c>
      <c r="O235" s="44">
        <f t="shared" si="134"/>
        <v>216.36</v>
      </c>
      <c r="P235" s="44">
        <f t="shared" si="134"/>
        <v>216.36</v>
      </c>
      <c r="Q235" s="44">
        <f t="shared" si="134"/>
        <v>216.36</v>
      </c>
      <c r="R235" s="44">
        <f t="shared" si="134"/>
        <v>216.36</v>
      </c>
      <c r="S235" s="44">
        <f t="shared" si="134"/>
        <v>216.36</v>
      </c>
      <c r="T235" s="44">
        <f t="shared" si="134"/>
        <v>216.36</v>
      </c>
      <c r="U235" s="44">
        <f t="shared" si="134"/>
        <v>216.36</v>
      </c>
      <c r="V235" s="44">
        <f t="shared" si="134"/>
        <v>216.36</v>
      </c>
      <c r="W235" s="44">
        <f t="shared" si="134"/>
        <v>216.36</v>
      </c>
      <c r="X235" s="44">
        <f t="shared" si="134"/>
        <v>216.36</v>
      </c>
      <c r="Y235" s="44">
        <f t="shared" si="134"/>
        <v>216.36</v>
      </c>
      <c r="Z235" s="44">
        <f t="shared" si="134"/>
        <v>216.36</v>
      </c>
      <c r="AA235" s="44">
        <f t="shared" si="134"/>
        <v>216.36</v>
      </c>
    </row>
    <row r="236" spans="1:27" ht="12.75" customHeight="1" collapsed="1" x14ac:dyDescent="0.2">
      <c r="A236" s="98" t="s">
        <v>2639</v>
      </c>
      <c r="B236" s="28" t="str">
        <f>"15"&amp;"."&amp;$B$801&amp;"."&amp;$B$802</f>
        <v>15.08.2023</v>
      </c>
      <c r="C236" s="90" t="s">
        <v>76</v>
      </c>
      <c r="D236" s="91">
        <f>ROUND(((D237+D238+D240+D239)/1000),5)</f>
        <v>1.37425</v>
      </c>
      <c r="E236" s="91">
        <f>ROUND(((E237+E238+E240+E239)/1000),5)</f>
        <v>1.21862</v>
      </c>
      <c r="F236" s="91">
        <f>ROUND(((F237+F238+F240+F239)/1000),5)</f>
        <v>1.1212299999999999</v>
      </c>
      <c r="G236" s="91">
        <f t="shared" ref="G236:AA236" si="135">ROUND(((G237+G238+G240+G239)/1000),5)</f>
        <v>0.34458</v>
      </c>
      <c r="H236" s="91">
        <f t="shared" si="135"/>
        <v>0.34077000000000002</v>
      </c>
      <c r="I236" s="91">
        <f t="shared" si="135"/>
        <v>1.0708</v>
      </c>
      <c r="J236" s="91">
        <f t="shared" si="135"/>
        <v>1.2160599999999999</v>
      </c>
      <c r="K236" s="91">
        <f t="shared" si="135"/>
        <v>1.6560699999999999</v>
      </c>
      <c r="L236" s="91">
        <f t="shared" si="135"/>
        <v>2.0280300000000002</v>
      </c>
      <c r="M236" s="91">
        <f t="shared" si="135"/>
        <v>2.2991199999999998</v>
      </c>
      <c r="N236" s="91">
        <f t="shared" si="135"/>
        <v>2.3958699999999999</v>
      </c>
      <c r="O236" s="91">
        <f t="shared" si="135"/>
        <v>2.37548</v>
      </c>
      <c r="P236" s="91">
        <f t="shared" si="135"/>
        <v>2.3818199999999998</v>
      </c>
      <c r="Q236" s="91">
        <f t="shared" si="135"/>
        <v>2.40855</v>
      </c>
      <c r="R236" s="91">
        <f t="shared" si="135"/>
        <v>2.5137299999999998</v>
      </c>
      <c r="S236" s="91">
        <f t="shared" si="135"/>
        <v>2.5531999999999999</v>
      </c>
      <c r="T236" s="91">
        <f t="shared" si="135"/>
        <v>2.5349300000000001</v>
      </c>
      <c r="U236" s="91">
        <f t="shared" si="135"/>
        <v>2.4178000000000002</v>
      </c>
      <c r="V236" s="91">
        <f t="shared" si="135"/>
        <v>2.3904399999999999</v>
      </c>
      <c r="W236" s="91">
        <f t="shared" si="135"/>
        <v>2.3365300000000002</v>
      </c>
      <c r="X236" s="91">
        <f t="shared" si="135"/>
        <v>2.31073</v>
      </c>
      <c r="Y236" s="91">
        <f t="shared" si="135"/>
        <v>2.1911100000000001</v>
      </c>
      <c r="Z236" s="91">
        <f t="shared" si="135"/>
        <v>2.02427</v>
      </c>
      <c r="AA236" s="91">
        <f t="shared" si="135"/>
        <v>1.663</v>
      </c>
    </row>
    <row r="237" spans="1:27" ht="12.75" hidden="1" customHeight="1" outlineLevel="1" x14ac:dyDescent="0.2">
      <c r="A237" s="99" t="s">
        <v>2640</v>
      </c>
      <c r="B237" s="63" t="s">
        <v>238</v>
      </c>
      <c r="C237" s="43" t="s">
        <v>79</v>
      </c>
      <c r="D237" s="44">
        <v>1040.8499999999999</v>
      </c>
      <c r="E237" s="44">
        <v>885.22</v>
      </c>
      <c r="F237" s="44">
        <v>787.83</v>
      </c>
      <c r="G237" s="44">
        <v>11.18</v>
      </c>
      <c r="H237" s="44">
        <v>7.37</v>
      </c>
      <c r="I237" s="44">
        <v>737.4</v>
      </c>
      <c r="J237" s="44">
        <v>882.66</v>
      </c>
      <c r="K237" s="44">
        <v>1322.67</v>
      </c>
      <c r="L237" s="44">
        <v>1694.63</v>
      </c>
      <c r="M237" s="44">
        <v>1965.72</v>
      </c>
      <c r="N237" s="44">
        <v>2062.4699999999998</v>
      </c>
      <c r="O237" s="44">
        <v>2042.08</v>
      </c>
      <c r="P237" s="44">
        <v>2048.42</v>
      </c>
      <c r="Q237" s="44">
        <v>2075.15</v>
      </c>
      <c r="R237" s="44">
        <v>2180.33</v>
      </c>
      <c r="S237" s="44">
        <v>2219.8000000000002</v>
      </c>
      <c r="T237" s="44">
        <v>2201.5300000000002</v>
      </c>
      <c r="U237" s="44">
        <v>2084.4</v>
      </c>
      <c r="V237" s="44">
        <v>2057.04</v>
      </c>
      <c r="W237" s="44">
        <v>2003.13</v>
      </c>
      <c r="X237" s="44">
        <v>1977.33</v>
      </c>
      <c r="Y237" s="44">
        <v>1857.71</v>
      </c>
      <c r="Z237" s="44">
        <v>1690.87</v>
      </c>
      <c r="AA237" s="44">
        <v>1329.6</v>
      </c>
    </row>
    <row r="238" spans="1:27" ht="12.75" hidden="1" customHeight="1" outlineLevel="1" x14ac:dyDescent="0.2">
      <c r="A238" s="99" t="s">
        <v>2641</v>
      </c>
      <c r="B238" s="63" t="s">
        <v>90</v>
      </c>
      <c r="C238" s="43" t="s">
        <v>79</v>
      </c>
      <c r="D238" s="44">
        <f>$D$168</f>
        <v>113.12</v>
      </c>
      <c r="E238" s="44">
        <f>$D$168</f>
        <v>113.12</v>
      </c>
      <c r="F238" s="44">
        <f t="shared" ref="F238:AA238" si="136">$D$168</f>
        <v>113.12</v>
      </c>
      <c r="G238" s="44">
        <f t="shared" si="136"/>
        <v>113.12</v>
      </c>
      <c r="H238" s="44">
        <f t="shared" si="136"/>
        <v>113.12</v>
      </c>
      <c r="I238" s="44">
        <f t="shared" si="136"/>
        <v>113.12</v>
      </c>
      <c r="J238" s="44">
        <f t="shared" si="136"/>
        <v>113.12</v>
      </c>
      <c r="K238" s="44">
        <f t="shared" si="136"/>
        <v>113.12</v>
      </c>
      <c r="L238" s="44">
        <f t="shared" si="136"/>
        <v>113.12</v>
      </c>
      <c r="M238" s="44">
        <f t="shared" si="136"/>
        <v>113.12</v>
      </c>
      <c r="N238" s="44">
        <f t="shared" si="136"/>
        <v>113.12</v>
      </c>
      <c r="O238" s="44">
        <f t="shared" si="136"/>
        <v>113.12</v>
      </c>
      <c r="P238" s="44">
        <f t="shared" si="136"/>
        <v>113.12</v>
      </c>
      <c r="Q238" s="44">
        <f t="shared" si="136"/>
        <v>113.12</v>
      </c>
      <c r="R238" s="44">
        <f t="shared" si="136"/>
        <v>113.12</v>
      </c>
      <c r="S238" s="44">
        <f t="shared" si="136"/>
        <v>113.12</v>
      </c>
      <c r="T238" s="44">
        <f t="shared" si="136"/>
        <v>113.12</v>
      </c>
      <c r="U238" s="44">
        <f t="shared" si="136"/>
        <v>113.12</v>
      </c>
      <c r="V238" s="44">
        <f t="shared" si="136"/>
        <v>113.12</v>
      </c>
      <c r="W238" s="44">
        <f t="shared" si="136"/>
        <v>113.12</v>
      </c>
      <c r="X238" s="44">
        <f t="shared" si="136"/>
        <v>113.12</v>
      </c>
      <c r="Y238" s="44">
        <f t="shared" si="136"/>
        <v>113.12</v>
      </c>
      <c r="Z238" s="44">
        <f t="shared" si="136"/>
        <v>113.12</v>
      </c>
      <c r="AA238" s="44">
        <f t="shared" si="136"/>
        <v>113.12</v>
      </c>
    </row>
    <row r="239" spans="1:27" ht="12.75" hidden="1" customHeight="1" outlineLevel="1" x14ac:dyDescent="0.2">
      <c r="A239" s="99" t="s">
        <v>2642</v>
      </c>
      <c r="B239" s="63" t="s">
        <v>83</v>
      </c>
      <c r="C239" s="43" t="s">
        <v>79</v>
      </c>
      <c r="D239" s="44">
        <v>3.92</v>
      </c>
      <c r="E239" s="44">
        <v>3.92</v>
      </c>
      <c r="F239" s="44">
        <v>3.92</v>
      </c>
      <c r="G239" s="44">
        <v>3.92</v>
      </c>
      <c r="H239" s="44">
        <v>3.92</v>
      </c>
      <c r="I239" s="44">
        <v>3.92</v>
      </c>
      <c r="J239" s="44">
        <v>3.92</v>
      </c>
      <c r="K239" s="44">
        <v>3.92</v>
      </c>
      <c r="L239" s="44">
        <v>3.92</v>
      </c>
      <c r="M239" s="44">
        <v>3.92</v>
      </c>
      <c r="N239" s="44">
        <v>3.92</v>
      </c>
      <c r="O239" s="44">
        <v>3.92</v>
      </c>
      <c r="P239" s="44">
        <v>3.92</v>
      </c>
      <c r="Q239" s="44">
        <v>3.92</v>
      </c>
      <c r="R239" s="44">
        <v>3.92</v>
      </c>
      <c r="S239" s="44">
        <v>3.92</v>
      </c>
      <c r="T239" s="44">
        <v>3.92</v>
      </c>
      <c r="U239" s="44">
        <v>3.92</v>
      </c>
      <c r="V239" s="44">
        <v>3.92</v>
      </c>
      <c r="W239" s="44">
        <v>3.92</v>
      </c>
      <c r="X239" s="44">
        <v>3.92</v>
      </c>
      <c r="Y239" s="44">
        <v>3.92</v>
      </c>
      <c r="Z239" s="44">
        <v>3.92</v>
      </c>
      <c r="AA239" s="44">
        <v>3.92</v>
      </c>
    </row>
    <row r="240" spans="1:27" ht="12.75" hidden="1" customHeight="1" outlineLevel="1" x14ac:dyDescent="0.2">
      <c r="A240" s="99" t="s">
        <v>2643</v>
      </c>
      <c r="B240" s="63" t="s">
        <v>81</v>
      </c>
      <c r="C240" s="43" t="s">
        <v>79</v>
      </c>
      <c r="D240" s="44">
        <f>$D$11</f>
        <v>216.36</v>
      </c>
      <c r="E240" s="44">
        <f t="shared" ref="E240:AA240" si="137">$D$11</f>
        <v>216.36</v>
      </c>
      <c r="F240" s="44">
        <f t="shared" si="137"/>
        <v>216.36</v>
      </c>
      <c r="G240" s="44">
        <f t="shared" si="137"/>
        <v>216.36</v>
      </c>
      <c r="H240" s="44">
        <f t="shared" si="137"/>
        <v>216.36</v>
      </c>
      <c r="I240" s="44">
        <f t="shared" si="137"/>
        <v>216.36</v>
      </c>
      <c r="J240" s="44">
        <f t="shared" si="137"/>
        <v>216.36</v>
      </c>
      <c r="K240" s="44">
        <f t="shared" si="137"/>
        <v>216.36</v>
      </c>
      <c r="L240" s="44">
        <f t="shared" si="137"/>
        <v>216.36</v>
      </c>
      <c r="M240" s="44">
        <f t="shared" si="137"/>
        <v>216.36</v>
      </c>
      <c r="N240" s="44">
        <f t="shared" si="137"/>
        <v>216.36</v>
      </c>
      <c r="O240" s="44">
        <f t="shared" si="137"/>
        <v>216.36</v>
      </c>
      <c r="P240" s="44">
        <f t="shared" si="137"/>
        <v>216.36</v>
      </c>
      <c r="Q240" s="44">
        <f t="shared" si="137"/>
        <v>216.36</v>
      </c>
      <c r="R240" s="44">
        <f t="shared" si="137"/>
        <v>216.36</v>
      </c>
      <c r="S240" s="44">
        <f t="shared" si="137"/>
        <v>216.36</v>
      </c>
      <c r="T240" s="44">
        <f t="shared" si="137"/>
        <v>216.36</v>
      </c>
      <c r="U240" s="44">
        <f t="shared" si="137"/>
        <v>216.36</v>
      </c>
      <c r="V240" s="44">
        <f t="shared" si="137"/>
        <v>216.36</v>
      </c>
      <c r="W240" s="44">
        <f t="shared" si="137"/>
        <v>216.36</v>
      </c>
      <c r="X240" s="44">
        <f t="shared" si="137"/>
        <v>216.36</v>
      </c>
      <c r="Y240" s="44">
        <f t="shared" si="137"/>
        <v>216.36</v>
      </c>
      <c r="Z240" s="44">
        <f t="shared" si="137"/>
        <v>216.36</v>
      </c>
      <c r="AA240" s="44">
        <f t="shared" si="137"/>
        <v>216.36</v>
      </c>
    </row>
    <row r="241" spans="1:27" ht="12.75" customHeight="1" collapsed="1" x14ac:dyDescent="0.2">
      <c r="A241" s="98" t="s">
        <v>2644</v>
      </c>
      <c r="B241" s="28" t="str">
        <f>"16"&amp;"."&amp;$B$801&amp;"."&amp;$B$802</f>
        <v>16.08.2023</v>
      </c>
      <c r="C241" s="90" t="s">
        <v>76</v>
      </c>
      <c r="D241" s="91">
        <f>ROUND(((D242+D243+D245+D244)/1000),5)</f>
        <v>1.42957</v>
      </c>
      <c r="E241" s="91">
        <f>ROUND(((E242+E243+E245+E244)/1000),5)</f>
        <v>1.2044900000000001</v>
      </c>
      <c r="F241" s="91">
        <f>ROUND(((F242+F243+F245+F244)/1000),5)</f>
        <v>1.13392</v>
      </c>
      <c r="G241" s="91">
        <f t="shared" ref="G241:AA241" si="138">ROUND(((G242+G243+G245+G244)/1000),5)</f>
        <v>1.10256</v>
      </c>
      <c r="H241" s="91">
        <f t="shared" si="138"/>
        <v>1.08867</v>
      </c>
      <c r="I241" s="91">
        <f t="shared" si="138"/>
        <v>1.1172800000000001</v>
      </c>
      <c r="J241" s="91">
        <f t="shared" si="138"/>
        <v>1.38818</v>
      </c>
      <c r="K241" s="91">
        <f t="shared" si="138"/>
        <v>1.77783</v>
      </c>
      <c r="L241" s="91">
        <f t="shared" si="138"/>
        <v>2.02963</v>
      </c>
      <c r="M241" s="91">
        <f t="shared" si="138"/>
        <v>2.3146100000000001</v>
      </c>
      <c r="N241" s="91">
        <f t="shared" si="138"/>
        <v>2.5983999999999998</v>
      </c>
      <c r="O241" s="91">
        <f t="shared" si="138"/>
        <v>2.52779</v>
      </c>
      <c r="P241" s="91">
        <f t="shared" si="138"/>
        <v>2.40577</v>
      </c>
      <c r="Q241" s="91">
        <f t="shared" si="138"/>
        <v>2.6894900000000002</v>
      </c>
      <c r="R241" s="91">
        <f t="shared" si="138"/>
        <v>2.5246499999999998</v>
      </c>
      <c r="S241" s="91">
        <f t="shared" si="138"/>
        <v>2.5418699999999999</v>
      </c>
      <c r="T241" s="91">
        <f t="shared" si="138"/>
        <v>2.5208599999999999</v>
      </c>
      <c r="U241" s="91">
        <f t="shared" si="138"/>
        <v>2.4243199999999998</v>
      </c>
      <c r="V241" s="91">
        <f t="shared" si="138"/>
        <v>2.3911699999999998</v>
      </c>
      <c r="W241" s="91">
        <f t="shared" si="138"/>
        <v>2.3589899999999999</v>
      </c>
      <c r="X241" s="91">
        <f t="shared" si="138"/>
        <v>2.3524099999999999</v>
      </c>
      <c r="Y241" s="91">
        <f t="shared" si="138"/>
        <v>2.2080099999999998</v>
      </c>
      <c r="Z241" s="91">
        <f t="shared" si="138"/>
        <v>2.1011500000000001</v>
      </c>
      <c r="AA241" s="91">
        <f t="shared" si="138"/>
        <v>1.68164</v>
      </c>
    </row>
    <row r="242" spans="1:27" ht="12.75" hidden="1" customHeight="1" outlineLevel="1" x14ac:dyDescent="0.2">
      <c r="A242" s="99" t="s">
        <v>2645</v>
      </c>
      <c r="B242" s="63" t="s">
        <v>238</v>
      </c>
      <c r="C242" s="43" t="s">
        <v>79</v>
      </c>
      <c r="D242" s="44">
        <v>1096.17</v>
      </c>
      <c r="E242" s="44">
        <v>871.09</v>
      </c>
      <c r="F242" s="44">
        <v>800.52</v>
      </c>
      <c r="G242" s="44">
        <v>769.16</v>
      </c>
      <c r="H242" s="44">
        <v>755.27</v>
      </c>
      <c r="I242" s="44">
        <v>783.88</v>
      </c>
      <c r="J242" s="44">
        <v>1054.78</v>
      </c>
      <c r="K242" s="44">
        <v>1444.43</v>
      </c>
      <c r="L242" s="44">
        <v>1696.23</v>
      </c>
      <c r="M242" s="44">
        <v>1981.21</v>
      </c>
      <c r="N242" s="44">
        <v>2265</v>
      </c>
      <c r="O242" s="44">
        <v>2194.39</v>
      </c>
      <c r="P242" s="44">
        <v>2072.37</v>
      </c>
      <c r="Q242" s="44">
        <v>2356.09</v>
      </c>
      <c r="R242" s="44">
        <v>2191.25</v>
      </c>
      <c r="S242" s="44">
        <v>2208.4699999999998</v>
      </c>
      <c r="T242" s="44">
        <v>2187.46</v>
      </c>
      <c r="U242" s="44">
        <v>2090.92</v>
      </c>
      <c r="V242" s="44">
        <v>2057.77</v>
      </c>
      <c r="W242" s="44">
        <v>2025.59</v>
      </c>
      <c r="X242" s="44">
        <v>2019.01</v>
      </c>
      <c r="Y242" s="44">
        <v>1874.61</v>
      </c>
      <c r="Z242" s="44">
        <v>1767.75</v>
      </c>
      <c r="AA242" s="44">
        <v>1348.24</v>
      </c>
    </row>
    <row r="243" spans="1:27" ht="12.75" hidden="1" customHeight="1" outlineLevel="1" x14ac:dyDescent="0.2">
      <c r="A243" s="99" t="s">
        <v>2646</v>
      </c>
      <c r="B243" s="63" t="s">
        <v>90</v>
      </c>
      <c r="C243" s="43" t="s">
        <v>79</v>
      </c>
      <c r="D243" s="44">
        <f>$D$168</f>
        <v>113.12</v>
      </c>
      <c r="E243" s="44">
        <f>$D$168</f>
        <v>113.12</v>
      </c>
      <c r="F243" s="44">
        <f t="shared" ref="F243:AA243" si="139">$D$168</f>
        <v>113.12</v>
      </c>
      <c r="G243" s="44">
        <f t="shared" si="139"/>
        <v>113.12</v>
      </c>
      <c r="H243" s="44">
        <f t="shared" si="139"/>
        <v>113.12</v>
      </c>
      <c r="I243" s="44">
        <f t="shared" si="139"/>
        <v>113.12</v>
      </c>
      <c r="J243" s="44">
        <f t="shared" si="139"/>
        <v>113.12</v>
      </c>
      <c r="K243" s="44">
        <f t="shared" si="139"/>
        <v>113.12</v>
      </c>
      <c r="L243" s="44">
        <f t="shared" si="139"/>
        <v>113.12</v>
      </c>
      <c r="M243" s="44">
        <f t="shared" si="139"/>
        <v>113.12</v>
      </c>
      <c r="N243" s="44">
        <f t="shared" si="139"/>
        <v>113.12</v>
      </c>
      <c r="O243" s="44">
        <f t="shared" si="139"/>
        <v>113.12</v>
      </c>
      <c r="P243" s="44">
        <f t="shared" si="139"/>
        <v>113.12</v>
      </c>
      <c r="Q243" s="44">
        <f t="shared" si="139"/>
        <v>113.12</v>
      </c>
      <c r="R243" s="44">
        <f t="shared" si="139"/>
        <v>113.12</v>
      </c>
      <c r="S243" s="44">
        <f t="shared" si="139"/>
        <v>113.12</v>
      </c>
      <c r="T243" s="44">
        <f t="shared" si="139"/>
        <v>113.12</v>
      </c>
      <c r="U243" s="44">
        <f t="shared" si="139"/>
        <v>113.12</v>
      </c>
      <c r="V243" s="44">
        <f t="shared" si="139"/>
        <v>113.12</v>
      </c>
      <c r="W243" s="44">
        <f t="shared" si="139"/>
        <v>113.12</v>
      </c>
      <c r="X243" s="44">
        <f t="shared" si="139"/>
        <v>113.12</v>
      </c>
      <c r="Y243" s="44">
        <f t="shared" si="139"/>
        <v>113.12</v>
      </c>
      <c r="Z243" s="44">
        <f t="shared" si="139"/>
        <v>113.12</v>
      </c>
      <c r="AA243" s="44">
        <f t="shared" si="139"/>
        <v>113.12</v>
      </c>
    </row>
    <row r="244" spans="1:27" ht="12.75" hidden="1" customHeight="1" outlineLevel="1" x14ac:dyDescent="0.2">
      <c r="A244" s="99" t="s">
        <v>2647</v>
      </c>
      <c r="B244" s="63" t="s">
        <v>83</v>
      </c>
      <c r="C244" s="43" t="s">
        <v>79</v>
      </c>
      <c r="D244" s="44">
        <v>3.92</v>
      </c>
      <c r="E244" s="44">
        <v>3.92</v>
      </c>
      <c r="F244" s="44">
        <v>3.92</v>
      </c>
      <c r="G244" s="44">
        <v>3.92</v>
      </c>
      <c r="H244" s="44">
        <v>3.92</v>
      </c>
      <c r="I244" s="44">
        <v>3.92</v>
      </c>
      <c r="J244" s="44">
        <v>3.92</v>
      </c>
      <c r="K244" s="44">
        <v>3.92</v>
      </c>
      <c r="L244" s="44">
        <v>3.92</v>
      </c>
      <c r="M244" s="44">
        <v>3.92</v>
      </c>
      <c r="N244" s="44">
        <v>3.92</v>
      </c>
      <c r="O244" s="44">
        <v>3.92</v>
      </c>
      <c r="P244" s="44">
        <v>3.92</v>
      </c>
      <c r="Q244" s="44">
        <v>3.92</v>
      </c>
      <c r="R244" s="44">
        <v>3.92</v>
      </c>
      <c r="S244" s="44">
        <v>3.92</v>
      </c>
      <c r="T244" s="44">
        <v>3.92</v>
      </c>
      <c r="U244" s="44">
        <v>3.92</v>
      </c>
      <c r="V244" s="44">
        <v>3.92</v>
      </c>
      <c r="W244" s="44">
        <v>3.92</v>
      </c>
      <c r="X244" s="44">
        <v>3.92</v>
      </c>
      <c r="Y244" s="44">
        <v>3.92</v>
      </c>
      <c r="Z244" s="44">
        <v>3.92</v>
      </c>
      <c r="AA244" s="44">
        <v>3.92</v>
      </c>
    </row>
    <row r="245" spans="1:27" ht="12.75" hidden="1" customHeight="1" outlineLevel="1" x14ac:dyDescent="0.2">
      <c r="A245" s="99" t="s">
        <v>2648</v>
      </c>
      <c r="B245" s="63" t="s">
        <v>81</v>
      </c>
      <c r="C245" s="43" t="s">
        <v>79</v>
      </c>
      <c r="D245" s="44">
        <f>$D$11</f>
        <v>216.36</v>
      </c>
      <c r="E245" s="44">
        <f t="shared" ref="E245:AA245" si="140">$D$11</f>
        <v>216.36</v>
      </c>
      <c r="F245" s="44">
        <f t="shared" si="140"/>
        <v>216.36</v>
      </c>
      <c r="G245" s="44">
        <f t="shared" si="140"/>
        <v>216.36</v>
      </c>
      <c r="H245" s="44">
        <f t="shared" si="140"/>
        <v>216.36</v>
      </c>
      <c r="I245" s="44">
        <f t="shared" si="140"/>
        <v>216.36</v>
      </c>
      <c r="J245" s="44">
        <f t="shared" si="140"/>
        <v>216.36</v>
      </c>
      <c r="K245" s="44">
        <f t="shared" si="140"/>
        <v>216.36</v>
      </c>
      <c r="L245" s="44">
        <f t="shared" si="140"/>
        <v>216.36</v>
      </c>
      <c r="M245" s="44">
        <f t="shared" si="140"/>
        <v>216.36</v>
      </c>
      <c r="N245" s="44">
        <f t="shared" si="140"/>
        <v>216.36</v>
      </c>
      <c r="O245" s="44">
        <f t="shared" si="140"/>
        <v>216.36</v>
      </c>
      <c r="P245" s="44">
        <f t="shared" si="140"/>
        <v>216.36</v>
      </c>
      <c r="Q245" s="44">
        <f t="shared" si="140"/>
        <v>216.36</v>
      </c>
      <c r="R245" s="44">
        <f t="shared" si="140"/>
        <v>216.36</v>
      </c>
      <c r="S245" s="44">
        <f t="shared" si="140"/>
        <v>216.36</v>
      </c>
      <c r="T245" s="44">
        <f t="shared" si="140"/>
        <v>216.36</v>
      </c>
      <c r="U245" s="44">
        <f t="shared" si="140"/>
        <v>216.36</v>
      </c>
      <c r="V245" s="44">
        <f t="shared" si="140"/>
        <v>216.36</v>
      </c>
      <c r="W245" s="44">
        <f t="shared" si="140"/>
        <v>216.36</v>
      </c>
      <c r="X245" s="44">
        <f t="shared" si="140"/>
        <v>216.36</v>
      </c>
      <c r="Y245" s="44">
        <f t="shared" si="140"/>
        <v>216.36</v>
      </c>
      <c r="Z245" s="44">
        <f t="shared" si="140"/>
        <v>216.36</v>
      </c>
      <c r="AA245" s="44">
        <f t="shared" si="140"/>
        <v>216.36</v>
      </c>
    </row>
    <row r="246" spans="1:27" ht="12.75" customHeight="1" collapsed="1" x14ac:dyDescent="0.2">
      <c r="A246" s="98" t="s">
        <v>2649</v>
      </c>
      <c r="B246" s="28" t="str">
        <f>"17"&amp;"."&amp;$B$801&amp;"."&amp;$B$802</f>
        <v>17.08.2023</v>
      </c>
      <c r="C246" s="90" t="s">
        <v>76</v>
      </c>
      <c r="D246" s="91">
        <f>ROUND(((D247+D248+D250+D249)/1000),5)</f>
        <v>1.3859699999999999</v>
      </c>
      <c r="E246" s="91">
        <f>ROUND(((E247+E248+E250+E249)/1000),5)</f>
        <v>1.2801800000000001</v>
      </c>
      <c r="F246" s="91">
        <f>ROUND(((F247+F248+F250+F249)/1000),5)</f>
        <v>1.1933100000000001</v>
      </c>
      <c r="G246" s="91">
        <f t="shared" ref="G246:AA246" si="141">ROUND(((G247+G248+G250+G249)/1000),5)</f>
        <v>0.56767999999999996</v>
      </c>
      <c r="H246" s="91">
        <f t="shared" si="141"/>
        <v>0.55659999999999998</v>
      </c>
      <c r="I246" s="91">
        <f t="shared" si="141"/>
        <v>0.59296000000000004</v>
      </c>
      <c r="J246" s="91">
        <f t="shared" si="141"/>
        <v>1.35423</v>
      </c>
      <c r="K246" s="91">
        <f t="shared" si="141"/>
        <v>1.7816700000000001</v>
      </c>
      <c r="L246" s="91">
        <f t="shared" si="141"/>
        <v>2.0360100000000001</v>
      </c>
      <c r="M246" s="91">
        <f t="shared" si="141"/>
        <v>2.3430499999999999</v>
      </c>
      <c r="N246" s="91">
        <f t="shared" si="141"/>
        <v>2.3934299999999999</v>
      </c>
      <c r="O246" s="91">
        <f t="shared" si="141"/>
        <v>2.4013399999999998</v>
      </c>
      <c r="P246" s="91">
        <f t="shared" si="141"/>
        <v>2.40402</v>
      </c>
      <c r="Q246" s="91">
        <f t="shared" si="141"/>
        <v>2.4688599999999998</v>
      </c>
      <c r="R246" s="91">
        <f t="shared" si="141"/>
        <v>2.6499899999999998</v>
      </c>
      <c r="S246" s="91">
        <f t="shared" si="141"/>
        <v>2.63686</v>
      </c>
      <c r="T246" s="91">
        <f t="shared" si="141"/>
        <v>2.5485799999999998</v>
      </c>
      <c r="U246" s="91">
        <f t="shared" si="141"/>
        <v>2.4239799999999998</v>
      </c>
      <c r="V246" s="91">
        <f t="shared" si="141"/>
        <v>2.3636599999999999</v>
      </c>
      <c r="W246" s="91">
        <f t="shared" si="141"/>
        <v>2.2962199999999999</v>
      </c>
      <c r="X246" s="91">
        <f t="shared" si="141"/>
        <v>2.3091499999999998</v>
      </c>
      <c r="Y246" s="91">
        <f t="shared" si="141"/>
        <v>2.1791</v>
      </c>
      <c r="Z246" s="91">
        <f t="shared" si="141"/>
        <v>2.0080499999999999</v>
      </c>
      <c r="AA246" s="91">
        <f t="shared" si="141"/>
        <v>1.61084</v>
      </c>
    </row>
    <row r="247" spans="1:27" ht="12.75" hidden="1" customHeight="1" outlineLevel="1" x14ac:dyDescent="0.2">
      <c r="A247" s="99" t="s">
        <v>2650</v>
      </c>
      <c r="B247" s="63" t="s">
        <v>238</v>
      </c>
      <c r="C247" s="43" t="s">
        <v>79</v>
      </c>
      <c r="D247" s="44">
        <v>1052.57</v>
      </c>
      <c r="E247" s="44">
        <v>946.78</v>
      </c>
      <c r="F247" s="44">
        <v>859.91</v>
      </c>
      <c r="G247" s="44">
        <v>234.28</v>
      </c>
      <c r="H247" s="44">
        <v>223.2</v>
      </c>
      <c r="I247" s="44">
        <v>259.56</v>
      </c>
      <c r="J247" s="44">
        <v>1020.83</v>
      </c>
      <c r="K247" s="44">
        <v>1448.27</v>
      </c>
      <c r="L247" s="44">
        <v>1702.61</v>
      </c>
      <c r="M247" s="44">
        <v>2009.65</v>
      </c>
      <c r="N247" s="44">
        <v>2060.0300000000002</v>
      </c>
      <c r="O247" s="44">
        <v>2067.94</v>
      </c>
      <c r="P247" s="44">
        <v>2070.62</v>
      </c>
      <c r="Q247" s="44">
        <v>2135.46</v>
      </c>
      <c r="R247" s="44">
        <v>2316.59</v>
      </c>
      <c r="S247" s="44">
        <v>2303.46</v>
      </c>
      <c r="T247" s="44">
        <v>2215.1799999999998</v>
      </c>
      <c r="U247" s="44">
        <v>2090.58</v>
      </c>
      <c r="V247" s="44">
        <v>2030.26</v>
      </c>
      <c r="W247" s="44">
        <v>1962.82</v>
      </c>
      <c r="X247" s="44">
        <v>1975.75</v>
      </c>
      <c r="Y247" s="44">
        <v>1845.7</v>
      </c>
      <c r="Z247" s="44">
        <v>1674.65</v>
      </c>
      <c r="AA247" s="44">
        <v>1277.44</v>
      </c>
    </row>
    <row r="248" spans="1:27" ht="12.75" hidden="1" customHeight="1" outlineLevel="1" x14ac:dyDescent="0.2">
      <c r="A248" s="99" t="s">
        <v>2651</v>
      </c>
      <c r="B248" s="63" t="s">
        <v>90</v>
      </c>
      <c r="C248" s="43" t="s">
        <v>79</v>
      </c>
      <c r="D248" s="44">
        <f>$D$168</f>
        <v>113.12</v>
      </c>
      <c r="E248" s="44">
        <f>$D$168</f>
        <v>113.12</v>
      </c>
      <c r="F248" s="44">
        <f t="shared" ref="F248:AA248" si="142">$D$168</f>
        <v>113.12</v>
      </c>
      <c r="G248" s="44">
        <f t="shared" si="142"/>
        <v>113.12</v>
      </c>
      <c r="H248" s="44">
        <f t="shared" si="142"/>
        <v>113.12</v>
      </c>
      <c r="I248" s="44">
        <f t="shared" si="142"/>
        <v>113.12</v>
      </c>
      <c r="J248" s="44">
        <f t="shared" si="142"/>
        <v>113.12</v>
      </c>
      <c r="K248" s="44">
        <f t="shared" si="142"/>
        <v>113.12</v>
      </c>
      <c r="L248" s="44">
        <f t="shared" si="142"/>
        <v>113.12</v>
      </c>
      <c r="M248" s="44">
        <f t="shared" si="142"/>
        <v>113.12</v>
      </c>
      <c r="N248" s="44">
        <f t="shared" si="142"/>
        <v>113.12</v>
      </c>
      <c r="O248" s="44">
        <f t="shared" si="142"/>
        <v>113.12</v>
      </c>
      <c r="P248" s="44">
        <f t="shared" si="142"/>
        <v>113.12</v>
      </c>
      <c r="Q248" s="44">
        <f t="shared" si="142"/>
        <v>113.12</v>
      </c>
      <c r="R248" s="44">
        <f t="shared" si="142"/>
        <v>113.12</v>
      </c>
      <c r="S248" s="44">
        <f t="shared" si="142"/>
        <v>113.12</v>
      </c>
      <c r="T248" s="44">
        <f t="shared" si="142"/>
        <v>113.12</v>
      </c>
      <c r="U248" s="44">
        <f t="shared" si="142"/>
        <v>113.12</v>
      </c>
      <c r="V248" s="44">
        <f t="shared" si="142"/>
        <v>113.12</v>
      </c>
      <c r="W248" s="44">
        <f t="shared" si="142"/>
        <v>113.12</v>
      </c>
      <c r="X248" s="44">
        <f t="shared" si="142"/>
        <v>113.12</v>
      </c>
      <c r="Y248" s="44">
        <f t="shared" si="142"/>
        <v>113.12</v>
      </c>
      <c r="Z248" s="44">
        <f t="shared" si="142"/>
        <v>113.12</v>
      </c>
      <c r="AA248" s="44">
        <f t="shared" si="142"/>
        <v>113.12</v>
      </c>
    </row>
    <row r="249" spans="1:27" ht="12.75" hidden="1" customHeight="1" outlineLevel="1" x14ac:dyDescent="0.2">
      <c r="A249" s="99" t="s">
        <v>2652</v>
      </c>
      <c r="B249" s="63" t="s">
        <v>83</v>
      </c>
      <c r="C249" s="43" t="s">
        <v>79</v>
      </c>
      <c r="D249" s="44">
        <v>3.92</v>
      </c>
      <c r="E249" s="44">
        <v>3.92</v>
      </c>
      <c r="F249" s="44">
        <v>3.92</v>
      </c>
      <c r="G249" s="44">
        <v>3.92</v>
      </c>
      <c r="H249" s="44">
        <v>3.92</v>
      </c>
      <c r="I249" s="44">
        <v>3.92</v>
      </c>
      <c r="J249" s="44">
        <v>3.92</v>
      </c>
      <c r="K249" s="44">
        <v>3.92</v>
      </c>
      <c r="L249" s="44">
        <v>3.92</v>
      </c>
      <c r="M249" s="44">
        <v>3.92</v>
      </c>
      <c r="N249" s="44">
        <v>3.92</v>
      </c>
      <c r="O249" s="44">
        <v>3.92</v>
      </c>
      <c r="P249" s="44">
        <v>3.92</v>
      </c>
      <c r="Q249" s="44">
        <v>3.92</v>
      </c>
      <c r="R249" s="44">
        <v>3.92</v>
      </c>
      <c r="S249" s="44">
        <v>3.92</v>
      </c>
      <c r="T249" s="44">
        <v>3.92</v>
      </c>
      <c r="U249" s="44">
        <v>3.92</v>
      </c>
      <c r="V249" s="44">
        <v>3.92</v>
      </c>
      <c r="W249" s="44">
        <v>3.92</v>
      </c>
      <c r="X249" s="44">
        <v>3.92</v>
      </c>
      <c r="Y249" s="44">
        <v>3.92</v>
      </c>
      <c r="Z249" s="44">
        <v>3.92</v>
      </c>
      <c r="AA249" s="44">
        <v>3.92</v>
      </c>
    </row>
    <row r="250" spans="1:27" ht="12.75" hidden="1" customHeight="1" outlineLevel="1" x14ac:dyDescent="0.2">
      <c r="A250" s="99" t="s">
        <v>2653</v>
      </c>
      <c r="B250" s="63" t="s">
        <v>81</v>
      </c>
      <c r="C250" s="43" t="s">
        <v>79</v>
      </c>
      <c r="D250" s="44">
        <f>$D$11</f>
        <v>216.36</v>
      </c>
      <c r="E250" s="44">
        <f t="shared" ref="E250:AA250" si="143">$D$11</f>
        <v>216.36</v>
      </c>
      <c r="F250" s="44">
        <f t="shared" si="143"/>
        <v>216.36</v>
      </c>
      <c r="G250" s="44">
        <f t="shared" si="143"/>
        <v>216.36</v>
      </c>
      <c r="H250" s="44">
        <f t="shared" si="143"/>
        <v>216.36</v>
      </c>
      <c r="I250" s="44">
        <f t="shared" si="143"/>
        <v>216.36</v>
      </c>
      <c r="J250" s="44">
        <f t="shared" si="143"/>
        <v>216.36</v>
      </c>
      <c r="K250" s="44">
        <f t="shared" si="143"/>
        <v>216.36</v>
      </c>
      <c r="L250" s="44">
        <f t="shared" si="143"/>
        <v>216.36</v>
      </c>
      <c r="M250" s="44">
        <f t="shared" si="143"/>
        <v>216.36</v>
      </c>
      <c r="N250" s="44">
        <f t="shared" si="143"/>
        <v>216.36</v>
      </c>
      <c r="O250" s="44">
        <f t="shared" si="143"/>
        <v>216.36</v>
      </c>
      <c r="P250" s="44">
        <f t="shared" si="143"/>
        <v>216.36</v>
      </c>
      <c r="Q250" s="44">
        <f t="shared" si="143"/>
        <v>216.36</v>
      </c>
      <c r="R250" s="44">
        <f t="shared" si="143"/>
        <v>216.36</v>
      </c>
      <c r="S250" s="44">
        <f t="shared" si="143"/>
        <v>216.36</v>
      </c>
      <c r="T250" s="44">
        <f t="shared" si="143"/>
        <v>216.36</v>
      </c>
      <c r="U250" s="44">
        <f t="shared" si="143"/>
        <v>216.36</v>
      </c>
      <c r="V250" s="44">
        <f t="shared" si="143"/>
        <v>216.36</v>
      </c>
      <c r="W250" s="44">
        <f t="shared" si="143"/>
        <v>216.36</v>
      </c>
      <c r="X250" s="44">
        <f t="shared" si="143"/>
        <v>216.36</v>
      </c>
      <c r="Y250" s="44">
        <f t="shared" si="143"/>
        <v>216.36</v>
      </c>
      <c r="Z250" s="44">
        <f t="shared" si="143"/>
        <v>216.36</v>
      </c>
      <c r="AA250" s="44">
        <f t="shared" si="143"/>
        <v>216.36</v>
      </c>
    </row>
    <row r="251" spans="1:27" ht="12.75" customHeight="1" collapsed="1" x14ac:dyDescent="0.2">
      <c r="A251" s="98" t="s">
        <v>2654</v>
      </c>
      <c r="B251" s="28" t="str">
        <f>"18"&amp;"."&amp;$B$801&amp;"."&amp;$B$802</f>
        <v>18.08.2023</v>
      </c>
      <c r="C251" s="90" t="s">
        <v>76</v>
      </c>
      <c r="D251" s="91">
        <f>ROUND(((D252+D253+D255+D254)/1000),5)</f>
        <v>1.3764799999999999</v>
      </c>
      <c r="E251" s="91">
        <f>ROUND(((E252+E253+E255+E254)/1000),5)</f>
        <v>1.2182900000000001</v>
      </c>
      <c r="F251" s="91">
        <f>ROUND(((F252+F253+F255+F254)/1000),5)</f>
        <v>1.1300699999999999</v>
      </c>
      <c r="G251" s="91">
        <f t="shared" ref="G251:AA251" si="144">ROUND(((G252+G253+G255+G254)/1000),5)</f>
        <v>1.08914</v>
      </c>
      <c r="H251" s="91">
        <f t="shared" si="144"/>
        <v>1.0678300000000001</v>
      </c>
      <c r="I251" s="91">
        <f t="shared" si="144"/>
        <v>1.10659</v>
      </c>
      <c r="J251" s="91">
        <f t="shared" si="144"/>
        <v>1.30982</v>
      </c>
      <c r="K251" s="91">
        <f t="shared" si="144"/>
        <v>1.8647400000000001</v>
      </c>
      <c r="L251" s="91">
        <f t="shared" si="144"/>
        <v>2.1585200000000002</v>
      </c>
      <c r="M251" s="91">
        <f t="shared" si="144"/>
        <v>2.3906499999999999</v>
      </c>
      <c r="N251" s="91">
        <f t="shared" si="144"/>
        <v>2.41812</v>
      </c>
      <c r="O251" s="91">
        <f t="shared" si="144"/>
        <v>2.4607100000000002</v>
      </c>
      <c r="P251" s="91">
        <f t="shared" si="144"/>
        <v>2.4828199999999998</v>
      </c>
      <c r="Q251" s="91">
        <f t="shared" si="144"/>
        <v>2.54894</v>
      </c>
      <c r="R251" s="91">
        <f t="shared" si="144"/>
        <v>2.7409500000000002</v>
      </c>
      <c r="S251" s="91">
        <f t="shared" si="144"/>
        <v>2.73841</v>
      </c>
      <c r="T251" s="91">
        <f t="shared" si="144"/>
        <v>2.7660499999999999</v>
      </c>
      <c r="U251" s="91">
        <f t="shared" si="144"/>
        <v>2.67889</v>
      </c>
      <c r="V251" s="91">
        <f t="shared" si="144"/>
        <v>2.5354299999999999</v>
      </c>
      <c r="W251" s="91">
        <f t="shared" si="144"/>
        <v>2.4817</v>
      </c>
      <c r="X251" s="91">
        <f t="shared" si="144"/>
        <v>2.40741</v>
      </c>
      <c r="Y251" s="91">
        <f t="shared" si="144"/>
        <v>2.3666999999999998</v>
      </c>
      <c r="Z251" s="91">
        <f t="shared" si="144"/>
        <v>2.1581800000000002</v>
      </c>
      <c r="AA251" s="91">
        <f t="shared" si="144"/>
        <v>1.9322999999999999</v>
      </c>
    </row>
    <row r="252" spans="1:27" ht="12.75" hidden="1" customHeight="1" outlineLevel="1" x14ac:dyDescent="0.2">
      <c r="A252" s="99" t="s">
        <v>2655</v>
      </c>
      <c r="B252" s="63" t="s">
        <v>238</v>
      </c>
      <c r="C252" s="43" t="s">
        <v>79</v>
      </c>
      <c r="D252" s="44">
        <v>1043.08</v>
      </c>
      <c r="E252" s="44">
        <v>884.89</v>
      </c>
      <c r="F252" s="44">
        <v>796.67</v>
      </c>
      <c r="G252" s="44">
        <v>755.74</v>
      </c>
      <c r="H252" s="44">
        <v>734.43</v>
      </c>
      <c r="I252" s="44">
        <v>773.19</v>
      </c>
      <c r="J252" s="44">
        <v>976.42</v>
      </c>
      <c r="K252" s="44">
        <v>1531.34</v>
      </c>
      <c r="L252" s="44">
        <v>1825.12</v>
      </c>
      <c r="M252" s="44">
        <v>2057.25</v>
      </c>
      <c r="N252" s="44">
        <v>2084.7199999999998</v>
      </c>
      <c r="O252" s="44">
        <v>2127.31</v>
      </c>
      <c r="P252" s="44">
        <v>2149.42</v>
      </c>
      <c r="Q252" s="44">
        <v>2215.54</v>
      </c>
      <c r="R252" s="44">
        <v>2407.5500000000002</v>
      </c>
      <c r="S252" s="44">
        <v>2405.0100000000002</v>
      </c>
      <c r="T252" s="44">
        <v>2432.65</v>
      </c>
      <c r="U252" s="44">
        <v>2345.4899999999998</v>
      </c>
      <c r="V252" s="44">
        <v>2202.0300000000002</v>
      </c>
      <c r="W252" s="44">
        <v>2148.3000000000002</v>
      </c>
      <c r="X252" s="44">
        <v>2074.0100000000002</v>
      </c>
      <c r="Y252" s="44">
        <v>2033.3</v>
      </c>
      <c r="Z252" s="44">
        <v>1824.78</v>
      </c>
      <c r="AA252" s="44">
        <v>1598.9</v>
      </c>
    </row>
    <row r="253" spans="1:27" ht="12.75" hidden="1" customHeight="1" outlineLevel="1" x14ac:dyDescent="0.2">
      <c r="A253" s="99" t="s">
        <v>2656</v>
      </c>
      <c r="B253" s="63" t="s">
        <v>90</v>
      </c>
      <c r="C253" s="43" t="s">
        <v>79</v>
      </c>
      <c r="D253" s="44">
        <f>$D$168</f>
        <v>113.12</v>
      </c>
      <c r="E253" s="44">
        <f>$D$168</f>
        <v>113.12</v>
      </c>
      <c r="F253" s="44">
        <f t="shared" ref="F253:AA253" si="145">$D$168</f>
        <v>113.12</v>
      </c>
      <c r="G253" s="44">
        <f t="shared" si="145"/>
        <v>113.12</v>
      </c>
      <c r="H253" s="44">
        <f t="shared" si="145"/>
        <v>113.12</v>
      </c>
      <c r="I253" s="44">
        <f t="shared" si="145"/>
        <v>113.12</v>
      </c>
      <c r="J253" s="44">
        <f t="shared" si="145"/>
        <v>113.12</v>
      </c>
      <c r="K253" s="44">
        <f t="shared" si="145"/>
        <v>113.12</v>
      </c>
      <c r="L253" s="44">
        <f t="shared" si="145"/>
        <v>113.12</v>
      </c>
      <c r="M253" s="44">
        <f t="shared" si="145"/>
        <v>113.12</v>
      </c>
      <c r="N253" s="44">
        <f t="shared" si="145"/>
        <v>113.12</v>
      </c>
      <c r="O253" s="44">
        <f t="shared" si="145"/>
        <v>113.12</v>
      </c>
      <c r="P253" s="44">
        <f t="shared" si="145"/>
        <v>113.12</v>
      </c>
      <c r="Q253" s="44">
        <f t="shared" si="145"/>
        <v>113.12</v>
      </c>
      <c r="R253" s="44">
        <f t="shared" si="145"/>
        <v>113.12</v>
      </c>
      <c r="S253" s="44">
        <f t="shared" si="145"/>
        <v>113.12</v>
      </c>
      <c r="T253" s="44">
        <f t="shared" si="145"/>
        <v>113.12</v>
      </c>
      <c r="U253" s="44">
        <f t="shared" si="145"/>
        <v>113.12</v>
      </c>
      <c r="V253" s="44">
        <f t="shared" si="145"/>
        <v>113.12</v>
      </c>
      <c r="W253" s="44">
        <f t="shared" si="145"/>
        <v>113.12</v>
      </c>
      <c r="X253" s="44">
        <f t="shared" si="145"/>
        <v>113.12</v>
      </c>
      <c r="Y253" s="44">
        <f t="shared" si="145"/>
        <v>113.12</v>
      </c>
      <c r="Z253" s="44">
        <f t="shared" si="145"/>
        <v>113.12</v>
      </c>
      <c r="AA253" s="44">
        <f t="shared" si="145"/>
        <v>113.12</v>
      </c>
    </row>
    <row r="254" spans="1:27" ht="12.75" hidden="1" customHeight="1" outlineLevel="1" x14ac:dyDescent="0.2">
      <c r="A254" s="99" t="s">
        <v>2657</v>
      </c>
      <c r="B254" s="63" t="s">
        <v>83</v>
      </c>
      <c r="C254" s="43" t="s">
        <v>79</v>
      </c>
      <c r="D254" s="44">
        <v>3.92</v>
      </c>
      <c r="E254" s="44">
        <v>3.92</v>
      </c>
      <c r="F254" s="44">
        <v>3.92</v>
      </c>
      <c r="G254" s="44">
        <v>3.92</v>
      </c>
      <c r="H254" s="44">
        <v>3.92</v>
      </c>
      <c r="I254" s="44">
        <v>3.92</v>
      </c>
      <c r="J254" s="44">
        <v>3.92</v>
      </c>
      <c r="K254" s="44">
        <v>3.92</v>
      </c>
      <c r="L254" s="44">
        <v>3.92</v>
      </c>
      <c r="M254" s="44">
        <v>3.92</v>
      </c>
      <c r="N254" s="44">
        <v>3.92</v>
      </c>
      <c r="O254" s="44">
        <v>3.92</v>
      </c>
      <c r="P254" s="44">
        <v>3.92</v>
      </c>
      <c r="Q254" s="44">
        <v>3.92</v>
      </c>
      <c r="R254" s="44">
        <v>3.92</v>
      </c>
      <c r="S254" s="44">
        <v>3.92</v>
      </c>
      <c r="T254" s="44">
        <v>3.92</v>
      </c>
      <c r="U254" s="44">
        <v>3.92</v>
      </c>
      <c r="V254" s="44">
        <v>3.92</v>
      </c>
      <c r="W254" s="44">
        <v>3.92</v>
      </c>
      <c r="X254" s="44">
        <v>3.92</v>
      </c>
      <c r="Y254" s="44">
        <v>3.92</v>
      </c>
      <c r="Z254" s="44">
        <v>3.92</v>
      </c>
      <c r="AA254" s="44">
        <v>3.92</v>
      </c>
    </row>
    <row r="255" spans="1:27" ht="12.75" hidden="1" customHeight="1" outlineLevel="1" x14ac:dyDescent="0.2">
      <c r="A255" s="99" t="s">
        <v>2658</v>
      </c>
      <c r="B255" s="63" t="s">
        <v>81</v>
      </c>
      <c r="C255" s="43" t="s">
        <v>79</v>
      </c>
      <c r="D255" s="44">
        <f>$D$11</f>
        <v>216.36</v>
      </c>
      <c r="E255" s="44">
        <f t="shared" ref="E255:AA255" si="146">$D$11</f>
        <v>216.36</v>
      </c>
      <c r="F255" s="44">
        <f t="shared" si="146"/>
        <v>216.36</v>
      </c>
      <c r="G255" s="44">
        <f t="shared" si="146"/>
        <v>216.36</v>
      </c>
      <c r="H255" s="44">
        <f t="shared" si="146"/>
        <v>216.36</v>
      </c>
      <c r="I255" s="44">
        <f t="shared" si="146"/>
        <v>216.36</v>
      </c>
      <c r="J255" s="44">
        <f t="shared" si="146"/>
        <v>216.36</v>
      </c>
      <c r="K255" s="44">
        <f t="shared" si="146"/>
        <v>216.36</v>
      </c>
      <c r="L255" s="44">
        <f t="shared" si="146"/>
        <v>216.36</v>
      </c>
      <c r="M255" s="44">
        <f t="shared" si="146"/>
        <v>216.36</v>
      </c>
      <c r="N255" s="44">
        <f t="shared" si="146"/>
        <v>216.36</v>
      </c>
      <c r="O255" s="44">
        <f t="shared" si="146"/>
        <v>216.36</v>
      </c>
      <c r="P255" s="44">
        <f t="shared" si="146"/>
        <v>216.36</v>
      </c>
      <c r="Q255" s="44">
        <f t="shared" si="146"/>
        <v>216.36</v>
      </c>
      <c r="R255" s="44">
        <f t="shared" si="146"/>
        <v>216.36</v>
      </c>
      <c r="S255" s="44">
        <f t="shared" si="146"/>
        <v>216.36</v>
      </c>
      <c r="T255" s="44">
        <f t="shared" si="146"/>
        <v>216.36</v>
      </c>
      <c r="U255" s="44">
        <f t="shared" si="146"/>
        <v>216.36</v>
      </c>
      <c r="V255" s="44">
        <f t="shared" si="146"/>
        <v>216.36</v>
      </c>
      <c r="W255" s="44">
        <f t="shared" si="146"/>
        <v>216.36</v>
      </c>
      <c r="X255" s="44">
        <f t="shared" si="146"/>
        <v>216.36</v>
      </c>
      <c r="Y255" s="44">
        <f t="shared" si="146"/>
        <v>216.36</v>
      </c>
      <c r="Z255" s="44">
        <f t="shared" si="146"/>
        <v>216.36</v>
      </c>
      <c r="AA255" s="44">
        <f t="shared" si="146"/>
        <v>216.36</v>
      </c>
    </row>
    <row r="256" spans="1:27" ht="12.75" customHeight="1" collapsed="1" x14ac:dyDescent="0.2">
      <c r="A256" s="98" t="s">
        <v>2659</v>
      </c>
      <c r="B256" s="28" t="str">
        <f>"19"&amp;"."&amp;$B$801&amp;"."&amp;$B$802</f>
        <v>19.08.2023</v>
      </c>
      <c r="C256" s="90" t="s">
        <v>76</v>
      </c>
      <c r="D256" s="91">
        <f>ROUND(((D257+D258+D260+D259)/1000),5)</f>
        <v>1.73665</v>
      </c>
      <c r="E256" s="91">
        <f>ROUND(((E257+E258+E260+E259)/1000),5)</f>
        <v>1.56097</v>
      </c>
      <c r="F256" s="91">
        <f>ROUND(((F257+F258+F260+F259)/1000),5)</f>
        <v>1.4360900000000001</v>
      </c>
      <c r="G256" s="91">
        <f t="shared" ref="G256:AA256" si="147">ROUND(((G257+G258+G260+G259)/1000),5)</f>
        <v>1.3101</v>
      </c>
      <c r="H256" s="91">
        <f t="shared" si="147"/>
        <v>1.2634099999999999</v>
      </c>
      <c r="I256" s="91">
        <f t="shared" si="147"/>
        <v>1.24244</v>
      </c>
      <c r="J256" s="91">
        <f t="shared" si="147"/>
        <v>1.2615499999999999</v>
      </c>
      <c r="K256" s="91">
        <f t="shared" si="147"/>
        <v>1.6409899999999999</v>
      </c>
      <c r="L256" s="91">
        <f t="shared" si="147"/>
        <v>1.99115</v>
      </c>
      <c r="M256" s="91">
        <f t="shared" si="147"/>
        <v>2.2086899999999998</v>
      </c>
      <c r="N256" s="91">
        <f t="shared" si="147"/>
        <v>2.3569499999999999</v>
      </c>
      <c r="O256" s="91">
        <f t="shared" si="147"/>
        <v>2.3729300000000002</v>
      </c>
      <c r="P256" s="91">
        <f t="shared" si="147"/>
        <v>2.3731200000000001</v>
      </c>
      <c r="Q256" s="91">
        <f t="shared" si="147"/>
        <v>2.37324</v>
      </c>
      <c r="R256" s="91">
        <f t="shared" si="147"/>
        <v>2.37845</v>
      </c>
      <c r="S256" s="91">
        <f t="shared" si="147"/>
        <v>2.3741300000000001</v>
      </c>
      <c r="T256" s="91">
        <f t="shared" si="147"/>
        <v>2.30227</v>
      </c>
      <c r="U256" s="91">
        <f t="shared" si="147"/>
        <v>2.2782499999999999</v>
      </c>
      <c r="V256" s="91">
        <f t="shared" si="147"/>
        <v>2.25406</v>
      </c>
      <c r="W256" s="91">
        <f t="shared" si="147"/>
        <v>2.2138599999999999</v>
      </c>
      <c r="X256" s="91">
        <f t="shared" si="147"/>
        <v>2.2183799999999998</v>
      </c>
      <c r="Y256" s="91">
        <f t="shared" si="147"/>
        <v>2.2278199999999999</v>
      </c>
      <c r="Z256" s="91">
        <f t="shared" si="147"/>
        <v>2.0468199999999999</v>
      </c>
      <c r="AA256" s="91">
        <f t="shared" si="147"/>
        <v>1.88764</v>
      </c>
    </row>
    <row r="257" spans="1:27" ht="12.75" hidden="1" customHeight="1" outlineLevel="1" x14ac:dyDescent="0.2">
      <c r="A257" s="99" t="s">
        <v>2660</v>
      </c>
      <c r="B257" s="63" t="s">
        <v>238</v>
      </c>
      <c r="C257" s="43" t="s">
        <v>79</v>
      </c>
      <c r="D257" s="44">
        <v>1403.25</v>
      </c>
      <c r="E257" s="44">
        <v>1227.57</v>
      </c>
      <c r="F257" s="44">
        <v>1102.69</v>
      </c>
      <c r="G257" s="44">
        <v>976.7</v>
      </c>
      <c r="H257" s="44">
        <v>930.01</v>
      </c>
      <c r="I257" s="44">
        <v>909.04</v>
      </c>
      <c r="J257" s="44">
        <v>928.15</v>
      </c>
      <c r="K257" s="44">
        <v>1307.5899999999999</v>
      </c>
      <c r="L257" s="44">
        <v>1657.75</v>
      </c>
      <c r="M257" s="44">
        <v>1875.29</v>
      </c>
      <c r="N257" s="44">
        <v>2023.55</v>
      </c>
      <c r="O257" s="44">
        <v>2039.53</v>
      </c>
      <c r="P257" s="44">
        <v>2039.72</v>
      </c>
      <c r="Q257" s="44">
        <v>2039.84</v>
      </c>
      <c r="R257" s="44">
        <v>2045.05</v>
      </c>
      <c r="S257" s="44">
        <v>2040.73</v>
      </c>
      <c r="T257" s="44">
        <v>1968.87</v>
      </c>
      <c r="U257" s="44">
        <v>1944.85</v>
      </c>
      <c r="V257" s="44">
        <v>1920.66</v>
      </c>
      <c r="W257" s="44">
        <v>1880.46</v>
      </c>
      <c r="X257" s="44">
        <v>1884.98</v>
      </c>
      <c r="Y257" s="44">
        <v>1894.42</v>
      </c>
      <c r="Z257" s="44">
        <v>1713.42</v>
      </c>
      <c r="AA257" s="44">
        <v>1554.24</v>
      </c>
    </row>
    <row r="258" spans="1:27" ht="12.75" hidden="1" customHeight="1" outlineLevel="1" x14ac:dyDescent="0.2">
      <c r="A258" s="99" t="s">
        <v>2661</v>
      </c>
      <c r="B258" s="63" t="s">
        <v>90</v>
      </c>
      <c r="C258" s="43" t="s">
        <v>79</v>
      </c>
      <c r="D258" s="44">
        <f>$D$168</f>
        <v>113.12</v>
      </c>
      <c r="E258" s="44">
        <f>$D$168</f>
        <v>113.12</v>
      </c>
      <c r="F258" s="44">
        <f t="shared" ref="F258:AA258" si="148">$D$168</f>
        <v>113.12</v>
      </c>
      <c r="G258" s="44">
        <f t="shared" si="148"/>
        <v>113.12</v>
      </c>
      <c r="H258" s="44">
        <f t="shared" si="148"/>
        <v>113.12</v>
      </c>
      <c r="I258" s="44">
        <f t="shared" si="148"/>
        <v>113.12</v>
      </c>
      <c r="J258" s="44">
        <f t="shared" si="148"/>
        <v>113.12</v>
      </c>
      <c r="K258" s="44">
        <f t="shared" si="148"/>
        <v>113.12</v>
      </c>
      <c r="L258" s="44">
        <f t="shared" si="148"/>
        <v>113.12</v>
      </c>
      <c r="M258" s="44">
        <f t="shared" si="148"/>
        <v>113.12</v>
      </c>
      <c r="N258" s="44">
        <f t="shared" si="148"/>
        <v>113.12</v>
      </c>
      <c r="O258" s="44">
        <f t="shared" si="148"/>
        <v>113.12</v>
      </c>
      <c r="P258" s="44">
        <f t="shared" si="148"/>
        <v>113.12</v>
      </c>
      <c r="Q258" s="44">
        <f t="shared" si="148"/>
        <v>113.12</v>
      </c>
      <c r="R258" s="44">
        <f t="shared" si="148"/>
        <v>113.12</v>
      </c>
      <c r="S258" s="44">
        <f t="shared" si="148"/>
        <v>113.12</v>
      </c>
      <c r="T258" s="44">
        <f t="shared" si="148"/>
        <v>113.12</v>
      </c>
      <c r="U258" s="44">
        <f t="shared" si="148"/>
        <v>113.12</v>
      </c>
      <c r="V258" s="44">
        <f t="shared" si="148"/>
        <v>113.12</v>
      </c>
      <c r="W258" s="44">
        <f t="shared" si="148"/>
        <v>113.12</v>
      </c>
      <c r="X258" s="44">
        <f t="shared" si="148"/>
        <v>113.12</v>
      </c>
      <c r="Y258" s="44">
        <f t="shared" si="148"/>
        <v>113.12</v>
      </c>
      <c r="Z258" s="44">
        <f t="shared" si="148"/>
        <v>113.12</v>
      </c>
      <c r="AA258" s="44">
        <f t="shared" si="148"/>
        <v>113.12</v>
      </c>
    </row>
    <row r="259" spans="1:27" ht="12.75" hidden="1" customHeight="1" outlineLevel="1" x14ac:dyDescent="0.2">
      <c r="A259" s="99" t="s">
        <v>2662</v>
      </c>
      <c r="B259" s="63" t="s">
        <v>83</v>
      </c>
      <c r="C259" s="43" t="s">
        <v>79</v>
      </c>
      <c r="D259" s="44">
        <v>3.92</v>
      </c>
      <c r="E259" s="44">
        <v>3.92</v>
      </c>
      <c r="F259" s="44">
        <v>3.92</v>
      </c>
      <c r="G259" s="44">
        <v>3.92</v>
      </c>
      <c r="H259" s="44">
        <v>3.92</v>
      </c>
      <c r="I259" s="44">
        <v>3.92</v>
      </c>
      <c r="J259" s="44">
        <v>3.92</v>
      </c>
      <c r="K259" s="44">
        <v>3.92</v>
      </c>
      <c r="L259" s="44">
        <v>3.92</v>
      </c>
      <c r="M259" s="44">
        <v>3.92</v>
      </c>
      <c r="N259" s="44">
        <v>3.92</v>
      </c>
      <c r="O259" s="44">
        <v>3.92</v>
      </c>
      <c r="P259" s="44">
        <v>3.92</v>
      </c>
      <c r="Q259" s="44">
        <v>3.92</v>
      </c>
      <c r="R259" s="44">
        <v>3.92</v>
      </c>
      <c r="S259" s="44">
        <v>3.92</v>
      </c>
      <c r="T259" s="44">
        <v>3.92</v>
      </c>
      <c r="U259" s="44">
        <v>3.92</v>
      </c>
      <c r="V259" s="44">
        <v>3.92</v>
      </c>
      <c r="W259" s="44">
        <v>3.92</v>
      </c>
      <c r="X259" s="44">
        <v>3.92</v>
      </c>
      <c r="Y259" s="44">
        <v>3.92</v>
      </c>
      <c r="Z259" s="44">
        <v>3.92</v>
      </c>
      <c r="AA259" s="44">
        <v>3.92</v>
      </c>
    </row>
    <row r="260" spans="1:27" ht="12.75" hidden="1" customHeight="1" outlineLevel="1" x14ac:dyDescent="0.2">
      <c r="A260" s="99" t="s">
        <v>2663</v>
      </c>
      <c r="B260" s="63" t="s">
        <v>81</v>
      </c>
      <c r="C260" s="43" t="s">
        <v>79</v>
      </c>
      <c r="D260" s="44">
        <f>$D$11</f>
        <v>216.36</v>
      </c>
      <c r="E260" s="44">
        <f t="shared" ref="E260:AA260" si="149">$D$11</f>
        <v>216.36</v>
      </c>
      <c r="F260" s="44">
        <f t="shared" si="149"/>
        <v>216.36</v>
      </c>
      <c r="G260" s="44">
        <f t="shared" si="149"/>
        <v>216.36</v>
      </c>
      <c r="H260" s="44">
        <f t="shared" si="149"/>
        <v>216.36</v>
      </c>
      <c r="I260" s="44">
        <f t="shared" si="149"/>
        <v>216.36</v>
      </c>
      <c r="J260" s="44">
        <f t="shared" si="149"/>
        <v>216.36</v>
      </c>
      <c r="K260" s="44">
        <f t="shared" si="149"/>
        <v>216.36</v>
      </c>
      <c r="L260" s="44">
        <f t="shared" si="149"/>
        <v>216.36</v>
      </c>
      <c r="M260" s="44">
        <f t="shared" si="149"/>
        <v>216.36</v>
      </c>
      <c r="N260" s="44">
        <f t="shared" si="149"/>
        <v>216.36</v>
      </c>
      <c r="O260" s="44">
        <f t="shared" si="149"/>
        <v>216.36</v>
      </c>
      <c r="P260" s="44">
        <f t="shared" si="149"/>
        <v>216.36</v>
      </c>
      <c r="Q260" s="44">
        <f t="shared" si="149"/>
        <v>216.36</v>
      </c>
      <c r="R260" s="44">
        <f t="shared" si="149"/>
        <v>216.36</v>
      </c>
      <c r="S260" s="44">
        <f t="shared" si="149"/>
        <v>216.36</v>
      </c>
      <c r="T260" s="44">
        <f t="shared" si="149"/>
        <v>216.36</v>
      </c>
      <c r="U260" s="44">
        <f t="shared" si="149"/>
        <v>216.36</v>
      </c>
      <c r="V260" s="44">
        <f t="shared" si="149"/>
        <v>216.36</v>
      </c>
      <c r="W260" s="44">
        <f t="shared" si="149"/>
        <v>216.36</v>
      </c>
      <c r="X260" s="44">
        <f t="shared" si="149"/>
        <v>216.36</v>
      </c>
      <c r="Y260" s="44">
        <f t="shared" si="149"/>
        <v>216.36</v>
      </c>
      <c r="Z260" s="44">
        <f t="shared" si="149"/>
        <v>216.36</v>
      </c>
      <c r="AA260" s="44">
        <f t="shared" si="149"/>
        <v>216.36</v>
      </c>
    </row>
    <row r="261" spans="1:27" ht="12.75" customHeight="1" collapsed="1" x14ac:dyDescent="0.2">
      <c r="A261" s="98" t="s">
        <v>2664</v>
      </c>
      <c r="B261" s="28" t="str">
        <f>"20"&amp;"."&amp;$B$801&amp;"."&amp;$B$802</f>
        <v>20.08.2023</v>
      </c>
      <c r="C261" s="90" t="s">
        <v>76</v>
      </c>
      <c r="D261" s="91">
        <f>ROUND(((D262+D263+D265+D264)/1000),5)</f>
        <v>1.62585</v>
      </c>
      <c r="E261" s="91">
        <f>ROUND(((E262+E263+E265+E264)/1000),5)</f>
        <v>1.4219599999999999</v>
      </c>
      <c r="F261" s="91">
        <f>ROUND(((F262+F263+F265+F264)/1000),5)</f>
        <v>1.2946299999999999</v>
      </c>
      <c r="G261" s="91">
        <f t="shared" ref="G261:AA261" si="150">ROUND(((G262+G263+G265+G264)/1000),5)</f>
        <v>1.2025300000000001</v>
      </c>
      <c r="H261" s="91">
        <f t="shared" si="150"/>
        <v>1.1341600000000001</v>
      </c>
      <c r="I261" s="91">
        <f t="shared" si="150"/>
        <v>1.09263</v>
      </c>
      <c r="J261" s="91">
        <f t="shared" si="150"/>
        <v>1.1168100000000001</v>
      </c>
      <c r="K261" s="91">
        <f t="shared" si="150"/>
        <v>1.37995</v>
      </c>
      <c r="L261" s="91">
        <f t="shared" si="150"/>
        <v>1.91743</v>
      </c>
      <c r="M261" s="91">
        <f t="shared" si="150"/>
        <v>2.0482</v>
      </c>
      <c r="N261" s="91">
        <f t="shared" si="150"/>
        <v>2.2481100000000001</v>
      </c>
      <c r="O261" s="91">
        <f t="shared" si="150"/>
        <v>2.2855599999999998</v>
      </c>
      <c r="P261" s="91">
        <f t="shared" si="150"/>
        <v>2.3415300000000001</v>
      </c>
      <c r="Q261" s="91">
        <f t="shared" si="150"/>
        <v>2.3457599999999998</v>
      </c>
      <c r="R261" s="91">
        <f t="shared" si="150"/>
        <v>2.3541699999999999</v>
      </c>
      <c r="S261" s="91">
        <f t="shared" si="150"/>
        <v>2.3543099999999999</v>
      </c>
      <c r="T261" s="91">
        <f t="shared" si="150"/>
        <v>2.32159</v>
      </c>
      <c r="U261" s="91">
        <f t="shared" si="150"/>
        <v>2.1816</v>
      </c>
      <c r="V261" s="91">
        <f t="shared" si="150"/>
        <v>2.16343</v>
      </c>
      <c r="W261" s="91">
        <f t="shared" si="150"/>
        <v>2.1826099999999999</v>
      </c>
      <c r="X261" s="91">
        <f t="shared" si="150"/>
        <v>2.1764000000000001</v>
      </c>
      <c r="Y261" s="91">
        <f t="shared" si="150"/>
        <v>2.1472199999999999</v>
      </c>
      <c r="Z261" s="91">
        <f t="shared" si="150"/>
        <v>2.05531</v>
      </c>
      <c r="AA261" s="91">
        <f t="shared" si="150"/>
        <v>1.9001699999999999</v>
      </c>
    </row>
    <row r="262" spans="1:27" ht="12.75" hidden="1" customHeight="1" outlineLevel="1" x14ac:dyDescent="0.2">
      <c r="A262" s="99" t="s">
        <v>2665</v>
      </c>
      <c r="B262" s="63" t="s">
        <v>238</v>
      </c>
      <c r="C262" s="43" t="s">
        <v>79</v>
      </c>
      <c r="D262" s="44">
        <v>1292.45</v>
      </c>
      <c r="E262" s="44">
        <v>1088.56</v>
      </c>
      <c r="F262" s="44">
        <v>961.23</v>
      </c>
      <c r="G262" s="44">
        <v>869.13</v>
      </c>
      <c r="H262" s="44">
        <v>800.76</v>
      </c>
      <c r="I262" s="44">
        <v>759.23</v>
      </c>
      <c r="J262" s="44">
        <v>783.41</v>
      </c>
      <c r="K262" s="44">
        <v>1046.55</v>
      </c>
      <c r="L262" s="44">
        <v>1584.03</v>
      </c>
      <c r="M262" s="44">
        <v>1714.8</v>
      </c>
      <c r="N262" s="44">
        <v>1914.71</v>
      </c>
      <c r="O262" s="44">
        <v>1952.16</v>
      </c>
      <c r="P262" s="44">
        <v>2008.13</v>
      </c>
      <c r="Q262" s="44">
        <v>2012.36</v>
      </c>
      <c r="R262" s="44">
        <v>2020.77</v>
      </c>
      <c r="S262" s="44">
        <v>2020.91</v>
      </c>
      <c r="T262" s="44">
        <v>1988.19</v>
      </c>
      <c r="U262" s="44">
        <v>1848.2</v>
      </c>
      <c r="V262" s="44">
        <v>1830.03</v>
      </c>
      <c r="W262" s="44">
        <v>1849.21</v>
      </c>
      <c r="X262" s="44">
        <v>1843</v>
      </c>
      <c r="Y262" s="44">
        <v>1813.82</v>
      </c>
      <c r="Z262" s="44">
        <v>1721.91</v>
      </c>
      <c r="AA262" s="44">
        <v>1566.77</v>
      </c>
    </row>
    <row r="263" spans="1:27" ht="12.75" hidden="1" customHeight="1" outlineLevel="1" x14ac:dyDescent="0.2">
      <c r="A263" s="99" t="s">
        <v>2666</v>
      </c>
      <c r="B263" s="63" t="s">
        <v>90</v>
      </c>
      <c r="C263" s="43" t="s">
        <v>79</v>
      </c>
      <c r="D263" s="44">
        <f>$D$168</f>
        <v>113.12</v>
      </c>
      <c r="E263" s="44">
        <f>$D$168</f>
        <v>113.12</v>
      </c>
      <c r="F263" s="44">
        <f t="shared" ref="F263:AA263" si="151">$D$168</f>
        <v>113.12</v>
      </c>
      <c r="G263" s="44">
        <f t="shared" si="151"/>
        <v>113.12</v>
      </c>
      <c r="H263" s="44">
        <f t="shared" si="151"/>
        <v>113.12</v>
      </c>
      <c r="I263" s="44">
        <f t="shared" si="151"/>
        <v>113.12</v>
      </c>
      <c r="J263" s="44">
        <f t="shared" si="151"/>
        <v>113.12</v>
      </c>
      <c r="K263" s="44">
        <f t="shared" si="151"/>
        <v>113.12</v>
      </c>
      <c r="L263" s="44">
        <f t="shared" si="151"/>
        <v>113.12</v>
      </c>
      <c r="M263" s="44">
        <f t="shared" si="151"/>
        <v>113.12</v>
      </c>
      <c r="N263" s="44">
        <f t="shared" si="151"/>
        <v>113.12</v>
      </c>
      <c r="O263" s="44">
        <f t="shared" si="151"/>
        <v>113.12</v>
      </c>
      <c r="P263" s="44">
        <f t="shared" si="151"/>
        <v>113.12</v>
      </c>
      <c r="Q263" s="44">
        <f t="shared" si="151"/>
        <v>113.12</v>
      </c>
      <c r="R263" s="44">
        <f t="shared" si="151"/>
        <v>113.12</v>
      </c>
      <c r="S263" s="44">
        <f t="shared" si="151"/>
        <v>113.12</v>
      </c>
      <c r="T263" s="44">
        <f t="shared" si="151"/>
        <v>113.12</v>
      </c>
      <c r="U263" s="44">
        <f t="shared" si="151"/>
        <v>113.12</v>
      </c>
      <c r="V263" s="44">
        <f t="shared" si="151"/>
        <v>113.12</v>
      </c>
      <c r="W263" s="44">
        <f t="shared" si="151"/>
        <v>113.12</v>
      </c>
      <c r="X263" s="44">
        <f t="shared" si="151"/>
        <v>113.12</v>
      </c>
      <c r="Y263" s="44">
        <f t="shared" si="151"/>
        <v>113.12</v>
      </c>
      <c r="Z263" s="44">
        <f t="shared" si="151"/>
        <v>113.12</v>
      </c>
      <c r="AA263" s="44">
        <f t="shared" si="151"/>
        <v>113.12</v>
      </c>
    </row>
    <row r="264" spans="1:27" ht="12.75" hidden="1" customHeight="1" outlineLevel="1" x14ac:dyDescent="0.2">
      <c r="A264" s="99" t="s">
        <v>2667</v>
      </c>
      <c r="B264" s="63" t="s">
        <v>83</v>
      </c>
      <c r="C264" s="43" t="s">
        <v>79</v>
      </c>
      <c r="D264" s="44">
        <v>3.92</v>
      </c>
      <c r="E264" s="44">
        <v>3.92</v>
      </c>
      <c r="F264" s="44">
        <v>3.92</v>
      </c>
      <c r="G264" s="44">
        <v>3.92</v>
      </c>
      <c r="H264" s="44">
        <v>3.92</v>
      </c>
      <c r="I264" s="44">
        <v>3.92</v>
      </c>
      <c r="J264" s="44">
        <v>3.92</v>
      </c>
      <c r="K264" s="44">
        <v>3.92</v>
      </c>
      <c r="L264" s="44">
        <v>3.92</v>
      </c>
      <c r="M264" s="44">
        <v>3.92</v>
      </c>
      <c r="N264" s="44">
        <v>3.92</v>
      </c>
      <c r="O264" s="44">
        <v>3.92</v>
      </c>
      <c r="P264" s="44">
        <v>3.92</v>
      </c>
      <c r="Q264" s="44">
        <v>3.92</v>
      </c>
      <c r="R264" s="44">
        <v>3.92</v>
      </c>
      <c r="S264" s="44">
        <v>3.92</v>
      </c>
      <c r="T264" s="44">
        <v>3.92</v>
      </c>
      <c r="U264" s="44">
        <v>3.92</v>
      </c>
      <c r="V264" s="44">
        <v>3.92</v>
      </c>
      <c r="W264" s="44">
        <v>3.92</v>
      </c>
      <c r="X264" s="44">
        <v>3.92</v>
      </c>
      <c r="Y264" s="44">
        <v>3.92</v>
      </c>
      <c r="Z264" s="44">
        <v>3.92</v>
      </c>
      <c r="AA264" s="44">
        <v>3.92</v>
      </c>
    </row>
    <row r="265" spans="1:27" ht="12.75" hidden="1" customHeight="1" outlineLevel="1" x14ac:dyDescent="0.2">
      <c r="A265" s="99" t="s">
        <v>2668</v>
      </c>
      <c r="B265" s="63" t="s">
        <v>81</v>
      </c>
      <c r="C265" s="43" t="s">
        <v>79</v>
      </c>
      <c r="D265" s="44">
        <f>$D$11</f>
        <v>216.36</v>
      </c>
      <c r="E265" s="44">
        <f t="shared" ref="E265:AA265" si="152">$D$11</f>
        <v>216.36</v>
      </c>
      <c r="F265" s="44">
        <f t="shared" si="152"/>
        <v>216.36</v>
      </c>
      <c r="G265" s="44">
        <f t="shared" si="152"/>
        <v>216.36</v>
      </c>
      <c r="H265" s="44">
        <f t="shared" si="152"/>
        <v>216.36</v>
      </c>
      <c r="I265" s="44">
        <f t="shared" si="152"/>
        <v>216.36</v>
      </c>
      <c r="J265" s="44">
        <f t="shared" si="152"/>
        <v>216.36</v>
      </c>
      <c r="K265" s="44">
        <f t="shared" si="152"/>
        <v>216.36</v>
      </c>
      <c r="L265" s="44">
        <f t="shared" si="152"/>
        <v>216.36</v>
      </c>
      <c r="M265" s="44">
        <f t="shared" si="152"/>
        <v>216.36</v>
      </c>
      <c r="N265" s="44">
        <f t="shared" si="152"/>
        <v>216.36</v>
      </c>
      <c r="O265" s="44">
        <f t="shared" si="152"/>
        <v>216.36</v>
      </c>
      <c r="P265" s="44">
        <f t="shared" si="152"/>
        <v>216.36</v>
      </c>
      <c r="Q265" s="44">
        <f t="shared" si="152"/>
        <v>216.36</v>
      </c>
      <c r="R265" s="44">
        <f t="shared" si="152"/>
        <v>216.36</v>
      </c>
      <c r="S265" s="44">
        <f t="shared" si="152"/>
        <v>216.36</v>
      </c>
      <c r="T265" s="44">
        <f t="shared" si="152"/>
        <v>216.36</v>
      </c>
      <c r="U265" s="44">
        <f t="shared" si="152"/>
        <v>216.36</v>
      </c>
      <c r="V265" s="44">
        <f t="shared" si="152"/>
        <v>216.36</v>
      </c>
      <c r="W265" s="44">
        <f t="shared" si="152"/>
        <v>216.36</v>
      </c>
      <c r="X265" s="44">
        <f t="shared" si="152"/>
        <v>216.36</v>
      </c>
      <c r="Y265" s="44">
        <f t="shared" si="152"/>
        <v>216.36</v>
      </c>
      <c r="Z265" s="44">
        <f t="shared" si="152"/>
        <v>216.36</v>
      </c>
      <c r="AA265" s="44">
        <f t="shared" si="152"/>
        <v>216.36</v>
      </c>
    </row>
    <row r="266" spans="1:27" ht="12.75" customHeight="1" collapsed="1" x14ac:dyDescent="0.2">
      <c r="A266" s="98" t="s">
        <v>2669</v>
      </c>
      <c r="B266" s="28" t="str">
        <f>"21"&amp;"."&amp;$B$801&amp;"."&amp;$B$802</f>
        <v>21.08.2023</v>
      </c>
      <c r="C266" s="90" t="s">
        <v>76</v>
      </c>
      <c r="D266" s="91">
        <f>ROUND(((D267+D268+D270+D269)/1000),5)</f>
        <v>1.65167</v>
      </c>
      <c r="E266" s="91">
        <f>ROUND(((E267+E268+E270+E269)/1000),5)</f>
        <v>1.51447</v>
      </c>
      <c r="F266" s="91">
        <f>ROUND(((F267+F268+F270+F269)/1000),5)</f>
        <v>1.4115</v>
      </c>
      <c r="G266" s="91">
        <f t="shared" ref="G266:AA266" si="153">ROUND(((G267+G268+G270+G269)/1000),5)</f>
        <v>1.35077</v>
      </c>
      <c r="H266" s="91">
        <f t="shared" si="153"/>
        <v>1.31593</v>
      </c>
      <c r="I266" s="91">
        <f t="shared" si="153"/>
        <v>1.38432</v>
      </c>
      <c r="J266" s="91">
        <f t="shared" si="153"/>
        <v>1.59067</v>
      </c>
      <c r="K266" s="91">
        <f t="shared" si="153"/>
        <v>1.9155599999999999</v>
      </c>
      <c r="L266" s="91">
        <f t="shared" si="153"/>
        <v>2.3097400000000001</v>
      </c>
      <c r="M266" s="91">
        <f t="shared" si="153"/>
        <v>2.3840300000000001</v>
      </c>
      <c r="N266" s="91">
        <f t="shared" si="153"/>
        <v>2.3988999999999998</v>
      </c>
      <c r="O266" s="91">
        <f t="shared" si="153"/>
        <v>2.4319999999999999</v>
      </c>
      <c r="P266" s="91">
        <f t="shared" si="153"/>
        <v>2.4131100000000001</v>
      </c>
      <c r="Q266" s="91">
        <f t="shared" si="153"/>
        <v>2.4661599999999999</v>
      </c>
      <c r="R266" s="91">
        <f t="shared" si="153"/>
        <v>2.4879899999999999</v>
      </c>
      <c r="S266" s="91">
        <f t="shared" si="153"/>
        <v>2.5057399999999999</v>
      </c>
      <c r="T266" s="91">
        <f t="shared" si="153"/>
        <v>2.5930900000000001</v>
      </c>
      <c r="U266" s="91">
        <f t="shared" si="153"/>
        <v>2.49193</v>
      </c>
      <c r="V266" s="91">
        <f t="shared" si="153"/>
        <v>2.3987699999999998</v>
      </c>
      <c r="W266" s="91">
        <f t="shared" si="153"/>
        <v>2.3834399999999998</v>
      </c>
      <c r="X266" s="91">
        <f t="shared" si="153"/>
        <v>2.3827199999999999</v>
      </c>
      <c r="Y266" s="91">
        <f t="shared" si="153"/>
        <v>2.3486199999999999</v>
      </c>
      <c r="Z266" s="91">
        <f t="shared" si="153"/>
        <v>2.0478800000000001</v>
      </c>
      <c r="AA266" s="91">
        <f t="shared" si="153"/>
        <v>1.89462</v>
      </c>
    </row>
    <row r="267" spans="1:27" ht="12.75" hidden="1" customHeight="1" outlineLevel="1" x14ac:dyDescent="0.2">
      <c r="A267" s="99" t="s">
        <v>2670</v>
      </c>
      <c r="B267" s="63" t="s">
        <v>238</v>
      </c>
      <c r="C267" s="43" t="s">
        <v>79</v>
      </c>
      <c r="D267" s="44">
        <v>1318.27</v>
      </c>
      <c r="E267" s="44">
        <v>1181.07</v>
      </c>
      <c r="F267" s="44">
        <v>1078.0999999999999</v>
      </c>
      <c r="G267" s="44">
        <v>1017.37</v>
      </c>
      <c r="H267" s="44">
        <v>982.53</v>
      </c>
      <c r="I267" s="44">
        <v>1050.92</v>
      </c>
      <c r="J267" s="44">
        <v>1257.27</v>
      </c>
      <c r="K267" s="44">
        <v>1582.16</v>
      </c>
      <c r="L267" s="44">
        <v>1976.34</v>
      </c>
      <c r="M267" s="44">
        <v>2050.63</v>
      </c>
      <c r="N267" s="44">
        <v>2065.5</v>
      </c>
      <c r="O267" s="44">
        <v>2098.6</v>
      </c>
      <c r="P267" s="44">
        <v>2079.71</v>
      </c>
      <c r="Q267" s="44">
        <v>2132.7600000000002</v>
      </c>
      <c r="R267" s="44">
        <v>2154.59</v>
      </c>
      <c r="S267" s="44">
        <v>2172.34</v>
      </c>
      <c r="T267" s="44">
        <v>2259.69</v>
      </c>
      <c r="U267" s="44">
        <v>2158.5300000000002</v>
      </c>
      <c r="V267" s="44">
        <v>2065.37</v>
      </c>
      <c r="W267" s="44">
        <v>2050.04</v>
      </c>
      <c r="X267" s="44">
        <v>2049.3200000000002</v>
      </c>
      <c r="Y267" s="44">
        <v>2015.22</v>
      </c>
      <c r="Z267" s="44">
        <v>1714.48</v>
      </c>
      <c r="AA267" s="44">
        <v>1561.22</v>
      </c>
    </row>
    <row r="268" spans="1:27" ht="12.75" hidden="1" customHeight="1" outlineLevel="1" x14ac:dyDescent="0.2">
      <c r="A268" s="99" t="s">
        <v>2671</v>
      </c>
      <c r="B268" s="63" t="s">
        <v>90</v>
      </c>
      <c r="C268" s="43" t="s">
        <v>79</v>
      </c>
      <c r="D268" s="44">
        <f>$D$168</f>
        <v>113.12</v>
      </c>
      <c r="E268" s="44">
        <f>$D$168</f>
        <v>113.12</v>
      </c>
      <c r="F268" s="44">
        <f t="shared" ref="F268:AA268" si="154">$D$168</f>
        <v>113.12</v>
      </c>
      <c r="G268" s="44">
        <f t="shared" si="154"/>
        <v>113.12</v>
      </c>
      <c r="H268" s="44">
        <f t="shared" si="154"/>
        <v>113.12</v>
      </c>
      <c r="I268" s="44">
        <f t="shared" si="154"/>
        <v>113.12</v>
      </c>
      <c r="J268" s="44">
        <f t="shared" si="154"/>
        <v>113.12</v>
      </c>
      <c r="K268" s="44">
        <f t="shared" si="154"/>
        <v>113.12</v>
      </c>
      <c r="L268" s="44">
        <f t="shared" si="154"/>
        <v>113.12</v>
      </c>
      <c r="M268" s="44">
        <f t="shared" si="154"/>
        <v>113.12</v>
      </c>
      <c r="N268" s="44">
        <f t="shared" si="154"/>
        <v>113.12</v>
      </c>
      <c r="O268" s="44">
        <f t="shared" si="154"/>
        <v>113.12</v>
      </c>
      <c r="P268" s="44">
        <f t="shared" si="154"/>
        <v>113.12</v>
      </c>
      <c r="Q268" s="44">
        <f t="shared" si="154"/>
        <v>113.12</v>
      </c>
      <c r="R268" s="44">
        <f t="shared" si="154"/>
        <v>113.12</v>
      </c>
      <c r="S268" s="44">
        <f t="shared" si="154"/>
        <v>113.12</v>
      </c>
      <c r="T268" s="44">
        <f t="shared" si="154"/>
        <v>113.12</v>
      </c>
      <c r="U268" s="44">
        <f t="shared" si="154"/>
        <v>113.12</v>
      </c>
      <c r="V268" s="44">
        <f t="shared" si="154"/>
        <v>113.12</v>
      </c>
      <c r="W268" s="44">
        <f t="shared" si="154"/>
        <v>113.12</v>
      </c>
      <c r="X268" s="44">
        <f t="shared" si="154"/>
        <v>113.12</v>
      </c>
      <c r="Y268" s="44">
        <f t="shared" si="154"/>
        <v>113.12</v>
      </c>
      <c r="Z268" s="44">
        <f t="shared" si="154"/>
        <v>113.12</v>
      </c>
      <c r="AA268" s="44">
        <f t="shared" si="154"/>
        <v>113.12</v>
      </c>
    </row>
    <row r="269" spans="1:27" ht="12.75" hidden="1" customHeight="1" outlineLevel="1" x14ac:dyDescent="0.2">
      <c r="A269" s="99" t="s">
        <v>2672</v>
      </c>
      <c r="B269" s="63" t="s">
        <v>83</v>
      </c>
      <c r="C269" s="43" t="s">
        <v>79</v>
      </c>
      <c r="D269" s="44">
        <v>3.92</v>
      </c>
      <c r="E269" s="44">
        <v>3.92</v>
      </c>
      <c r="F269" s="44">
        <v>3.92</v>
      </c>
      <c r="G269" s="44">
        <v>3.92</v>
      </c>
      <c r="H269" s="44">
        <v>3.92</v>
      </c>
      <c r="I269" s="44">
        <v>3.92</v>
      </c>
      <c r="J269" s="44">
        <v>3.92</v>
      </c>
      <c r="K269" s="44">
        <v>3.92</v>
      </c>
      <c r="L269" s="44">
        <v>3.92</v>
      </c>
      <c r="M269" s="44">
        <v>3.92</v>
      </c>
      <c r="N269" s="44">
        <v>3.92</v>
      </c>
      <c r="O269" s="44">
        <v>3.92</v>
      </c>
      <c r="P269" s="44">
        <v>3.92</v>
      </c>
      <c r="Q269" s="44">
        <v>3.92</v>
      </c>
      <c r="R269" s="44">
        <v>3.92</v>
      </c>
      <c r="S269" s="44">
        <v>3.92</v>
      </c>
      <c r="T269" s="44">
        <v>3.92</v>
      </c>
      <c r="U269" s="44">
        <v>3.92</v>
      </c>
      <c r="V269" s="44">
        <v>3.92</v>
      </c>
      <c r="W269" s="44">
        <v>3.92</v>
      </c>
      <c r="X269" s="44">
        <v>3.92</v>
      </c>
      <c r="Y269" s="44">
        <v>3.92</v>
      </c>
      <c r="Z269" s="44">
        <v>3.92</v>
      </c>
      <c r="AA269" s="44">
        <v>3.92</v>
      </c>
    </row>
    <row r="270" spans="1:27" ht="12.75" hidden="1" customHeight="1" outlineLevel="1" x14ac:dyDescent="0.2">
      <c r="A270" s="99" t="s">
        <v>2673</v>
      </c>
      <c r="B270" s="63" t="s">
        <v>81</v>
      </c>
      <c r="C270" s="43" t="s">
        <v>79</v>
      </c>
      <c r="D270" s="44">
        <f>$D$11</f>
        <v>216.36</v>
      </c>
      <c r="E270" s="44">
        <f t="shared" ref="E270:AA270" si="155">$D$11</f>
        <v>216.36</v>
      </c>
      <c r="F270" s="44">
        <f t="shared" si="155"/>
        <v>216.36</v>
      </c>
      <c r="G270" s="44">
        <f t="shared" si="155"/>
        <v>216.36</v>
      </c>
      <c r="H270" s="44">
        <f t="shared" si="155"/>
        <v>216.36</v>
      </c>
      <c r="I270" s="44">
        <f t="shared" si="155"/>
        <v>216.36</v>
      </c>
      <c r="J270" s="44">
        <f t="shared" si="155"/>
        <v>216.36</v>
      </c>
      <c r="K270" s="44">
        <f t="shared" si="155"/>
        <v>216.36</v>
      </c>
      <c r="L270" s="44">
        <f t="shared" si="155"/>
        <v>216.36</v>
      </c>
      <c r="M270" s="44">
        <f t="shared" si="155"/>
        <v>216.36</v>
      </c>
      <c r="N270" s="44">
        <f t="shared" si="155"/>
        <v>216.36</v>
      </c>
      <c r="O270" s="44">
        <f t="shared" si="155"/>
        <v>216.36</v>
      </c>
      <c r="P270" s="44">
        <f t="shared" si="155"/>
        <v>216.36</v>
      </c>
      <c r="Q270" s="44">
        <f t="shared" si="155"/>
        <v>216.36</v>
      </c>
      <c r="R270" s="44">
        <f t="shared" si="155"/>
        <v>216.36</v>
      </c>
      <c r="S270" s="44">
        <f t="shared" si="155"/>
        <v>216.36</v>
      </c>
      <c r="T270" s="44">
        <f t="shared" si="155"/>
        <v>216.36</v>
      </c>
      <c r="U270" s="44">
        <f t="shared" si="155"/>
        <v>216.36</v>
      </c>
      <c r="V270" s="44">
        <f t="shared" si="155"/>
        <v>216.36</v>
      </c>
      <c r="W270" s="44">
        <f t="shared" si="155"/>
        <v>216.36</v>
      </c>
      <c r="X270" s="44">
        <f t="shared" si="155"/>
        <v>216.36</v>
      </c>
      <c r="Y270" s="44">
        <f t="shared" si="155"/>
        <v>216.36</v>
      </c>
      <c r="Z270" s="44">
        <f t="shared" si="155"/>
        <v>216.36</v>
      </c>
      <c r="AA270" s="44">
        <f t="shared" si="155"/>
        <v>216.36</v>
      </c>
    </row>
    <row r="271" spans="1:27" ht="12.75" customHeight="1" collapsed="1" x14ac:dyDescent="0.2">
      <c r="A271" s="98" t="s">
        <v>2674</v>
      </c>
      <c r="B271" s="28" t="str">
        <f>"22"&amp;"."&amp;$B$801&amp;"."&amp;$B$802</f>
        <v>22.08.2023</v>
      </c>
      <c r="C271" s="90" t="s">
        <v>76</v>
      </c>
      <c r="D271" s="91">
        <f>ROUND(((D272+D273+D275+D274)/1000),5)</f>
        <v>1.53345</v>
      </c>
      <c r="E271" s="91">
        <f>ROUND(((E272+E273+E275+E274)/1000),5)</f>
        <v>1.3836900000000001</v>
      </c>
      <c r="F271" s="91">
        <f>ROUND(((F272+F273+F275+F274)/1000),5)</f>
        <v>1.2376499999999999</v>
      </c>
      <c r="G271" s="91">
        <f t="shared" ref="G271:AA271" si="156">ROUND(((G272+G273+G275+G274)/1000),5)</f>
        <v>1.17866</v>
      </c>
      <c r="H271" s="91">
        <f t="shared" si="156"/>
        <v>1.1958800000000001</v>
      </c>
      <c r="I271" s="91">
        <f t="shared" si="156"/>
        <v>1.3209299999999999</v>
      </c>
      <c r="J271" s="91">
        <f t="shared" si="156"/>
        <v>1.5965800000000001</v>
      </c>
      <c r="K271" s="91">
        <f t="shared" si="156"/>
        <v>1.7741100000000001</v>
      </c>
      <c r="L271" s="91">
        <f t="shared" si="156"/>
        <v>2.0827800000000001</v>
      </c>
      <c r="M271" s="91">
        <f t="shared" si="156"/>
        <v>2.3057300000000001</v>
      </c>
      <c r="N271" s="91">
        <f t="shared" si="156"/>
        <v>2.36727</v>
      </c>
      <c r="O271" s="91">
        <f t="shared" si="156"/>
        <v>2.3677100000000002</v>
      </c>
      <c r="P271" s="91">
        <f t="shared" si="156"/>
        <v>2.36639</v>
      </c>
      <c r="Q271" s="91">
        <f t="shared" si="156"/>
        <v>2.37948</v>
      </c>
      <c r="R271" s="91">
        <f t="shared" si="156"/>
        <v>2.46496</v>
      </c>
      <c r="S271" s="91">
        <f t="shared" si="156"/>
        <v>2.48794</v>
      </c>
      <c r="T271" s="91">
        <f t="shared" si="156"/>
        <v>2.49255</v>
      </c>
      <c r="U271" s="91">
        <f t="shared" si="156"/>
        <v>2.4908000000000001</v>
      </c>
      <c r="V271" s="91">
        <f t="shared" si="156"/>
        <v>2.39398</v>
      </c>
      <c r="W271" s="91">
        <f t="shared" si="156"/>
        <v>2.3851200000000001</v>
      </c>
      <c r="X271" s="91">
        <f t="shared" si="156"/>
        <v>2.37216</v>
      </c>
      <c r="Y271" s="91">
        <f t="shared" si="156"/>
        <v>2.2310099999999999</v>
      </c>
      <c r="Z271" s="91">
        <f t="shared" si="156"/>
        <v>2.0155699999999999</v>
      </c>
      <c r="AA271" s="91">
        <f t="shared" si="156"/>
        <v>1.7707599999999999</v>
      </c>
    </row>
    <row r="272" spans="1:27" ht="12.75" hidden="1" customHeight="1" outlineLevel="1" x14ac:dyDescent="0.2">
      <c r="A272" s="99" t="s">
        <v>2675</v>
      </c>
      <c r="B272" s="63" t="s">
        <v>238</v>
      </c>
      <c r="C272" s="43" t="s">
        <v>79</v>
      </c>
      <c r="D272" s="44">
        <v>1200.05</v>
      </c>
      <c r="E272" s="44">
        <v>1050.29</v>
      </c>
      <c r="F272" s="44">
        <v>904.25</v>
      </c>
      <c r="G272" s="44">
        <v>845.26</v>
      </c>
      <c r="H272" s="44">
        <v>862.48</v>
      </c>
      <c r="I272" s="44">
        <v>987.53</v>
      </c>
      <c r="J272" s="44">
        <v>1263.18</v>
      </c>
      <c r="K272" s="44">
        <v>1440.71</v>
      </c>
      <c r="L272" s="44">
        <v>1749.38</v>
      </c>
      <c r="M272" s="44">
        <v>1972.33</v>
      </c>
      <c r="N272" s="44">
        <v>2033.87</v>
      </c>
      <c r="O272" s="44">
        <v>2034.31</v>
      </c>
      <c r="P272" s="44">
        <v>2032.99</v>
      </c>
      <c r="Q272" s="44">
        <v>2046.08</v>
      </c>
      <c r="R272" s="44">
        <v>2131.56</v>
      </c>
      <c r="S272" s="44">
        <v>2154.54</v>
      </c>
      <c r="T272" s="44">
        <v>2159.15</v>
      </c>
      <c r="U272" s="44">
        <v>2157.4</v>
      </c>
      <c r="V272" s="44">
        <v>2060.58</v>
      </c>
      <c r="W272" s="44">
        <v>2051.7199999999998</v>
      </c>
      <c r="X272" s="44">
        <v>2038.76</v>
      </c>
      <c r="Y272" s="44">
        <v>1897.61</v>
      </c>
      <c r="Z272" s="44">
        <v>1682.17</v>
      </c>
      <c r="AA272" s="44">
        <v>1437.36</v>
      </c>
    </row>
    <row r="273" spans="1:27" ht="12.75" hidden="1" customHeight="1" outlineLevel="1" x14ac:dyDescent="0.2">
      <c r="A273" s="99" t="s">
        <v>2676</v>
      </c>
      <c r="B273" s="63" t="s">
        <v>90</v>
      </c>
      <c r="C273" s="43" t="s">
        <v>79</v>
      </c>
      <c r="D273" s="44">
        <f>$D$168</f>
        <v>113.12</v>
      </c>
      <c r="E273" s="44">
        <f>$D$168</f>
        <v>113.12</v>
      </c>
      <c r="F273" s="44">
        <f t="shared" ref="F273:AA273" si="157">$D$168</f>
        <v>113.12</v>
      </c>
      <c r="G273" s="44">
        <f t="shared" si="157"/>
        <v>113.12</v>
      </c>
      <c r="H273" s="44">
        <f t="shared" si="157"/>
        <v>113.12</v>
      </c>
      <c r="I273" s="44">
        <f t="shared" si="157"/>
        <v>113.12</v>
      </c>
      <c r="J273" s="44">
        <f t="shared" si="157"/>
        <v>113.12</v>
      </c>
      <c r="K273" s="44">
        <f t="shared" si="157"/>
        <v>113.12</v>
      </c>
      <c r="L273" s="44">
        <f t="shared" si="157"/>
        <v>113.12</v>
      </c>
      <c r="M273" s="44">
        <f t="shared" si="157"/>
        <v>113.12</v>
      </c>
      <c r="N273" s="44">
        <f t="shared" si="157"/>
        <v>113.12</v>
      </c>
      <c r="O273" s="44">
        <f t="shared" si="157"/>
        <v>113.12</v>
      </c>
      <c r="P273" s="44">
        <f t="shared" si="157"/>
        <v>113.12</v>
      </c>
      <c r="Q273" s="44">
        <f t="shared" si="157"/>
        <v>113.12</v>
      </c>
      <c r="R273" s="44">
        <f t="shared" si="157"/>
        <v>113.12</v>
      </c>
      <c r="S273" s="44">
        <f t="shared" si="157"/>
        <v>113.12</v>
      </c>
      <c r="T273" s="44">
        <f t="shared" si="157"/>
        <v>113.12</v>
      </c>
      <c r="U273" s="44">
        <f t="shared" si="157"/>
        <v>113.12</v>
      </c>
      <c r="V273" s="44">
        <f t="shared" si="157"/>
        <v>113.12</v>
      </c>
      <c r="W273" s="44">
        <f t="shared" si="157"/>
        <v>113.12</v>
      </c>
      <c r="X273" s="44">
        <f t="shared" si="157"/>
        <v>113.12</v>
      </c>
      <c r="Y273" s="44">
        <f t="shared" si="157"/>
        <v>113.12</v>
      </c>
      <c r="Z273" s="44">
        <f t="shared" si="157"/>
        <v>113.12</v>
      </c>
      <c r="AA273" s="44">
        <f t="shared" si="157"/>
        <v>113.12</v>
      </c>
    </row>
    <row r="274" spans="1:27" ht="12.75" hidden="1" customHeight="1" outlineLevel="1" x14ac:dyDescent="0.2">
      <c r="A274" s="99" t="s">
        <v>2677</v>
      </c>
      <c r="B274" s="63" t="s">
        <v>83</v>
      </c>
      <c r="C274" s="43" t="s">
        <v>79</v>
      </c>
      <c r="D274" s="44">
        <v>3.92</v>
      </c>
      <c r="E274" s="44">
        <v>3.92</v>
      </c>
      <c r="F274" s="44">
        <v>3.92</v>
      </c>
      <c r="G274" s="44">
        <v>3.92</v>
      </c>
      <c r="H274" s="44">
        <v>3.92</v>
      </c>
      <c r="I274" s="44">
        <v>3.92</v>
      </c>
      <c r="J274" s="44">
        <v>3.92</v>
      </c>
      <c r="K274" s="44">
        <v>3.92</v>
      </c>
      <c r="L274" s="44">
        <v>3.92</v>
      </c>
      <c r="M274" s="44">
        <v>3.92</v>
      </c>
      <c r="N274" s="44">
        <v>3.92</v>
      </c>
      <c r="O274" s="44">
        <v>3.92</v>
      </c>
      <c r="P274" s="44">
        <v>3.92</v>
      </c>
      <c r="Q274" s="44">
        <v>3.92</v>
      </c>
      <c r="R274" s="44">
        <v>3.92</v>
      </c>
      <c r="S274" s="44">
        <v>3.92</v>
      </c>
      <c r="T274" s="44">
        <v>3.92</v>
      </c>
      <c r="U274" s="44">
        <v>3.92</v>
      </c>
      <c r="V274" s="44">
        <v>3.92</v>
      </c>
      <c r="W274" s="44">
        <v>3.92</v>
      </c>
      <c r="X274" s="44">
        <v>3.92</v>
      </c>
      <c r="Y274" s="44">
        <v>3.92</v>
      </c>
      <c r="Z274" s="44">
        <v>3.92</v>
      </c>
      <c r="AA274" s="44">
        <v>3.92</v>
      </c>
    </row>
    <row r="275" spans="1:27" ht="12.75" hidden="1" customHeight="1" outlineLevel="1" x14ac:dyDescent="0.2">
      <c r="A275" s="99" t="s">
        <v>2678</v>
      </c>
      <c r="B275" s="63" t="s">
        <v>81</v>
      </c>
      <c r="C275" s="43" t="s">
        <v>79</v>
      </c>
      <c r="D275" s="44">
        <f>$D$11</f>
        <v>216.36</v>
      </c>
      <c r="E275" s="44">
        <f t="shared" ref="E275:AA275" si="158">$D$11</f>
        <v>216.36</v>
      </c>
      <c r="F275" s="44">
        <f t="shared" si="158"/>
        <v>216.36</v>
      </c>
      <c r="G275" s="44">
        <f t="shared" si="158"/>
        <v>216.36</v>
      </c>
      <c r="H275" s="44">
        <f t="shared" si="158"/>
        <v>216.36</v>
      </c>
      <c r="I275" s="44">
        <f t="shared" si="158"/>
        <v>216.36</v>
      </c>
      <c r="J275" s="44">
        <f t="shared" si="158"/>
        <v>216.36</v>
      </c>
      <c r="K275" s="44">
        <f t="shared" si="158"/>
        <v>216.36</v>
      </c>
      <c r="L275" s="44">
        <f t="shared" si="158"/>
        <v>216.36</v>
      </c>
      <c r="M275" s="44">
        <f t="shared" si="158"/>
        <v>216.36</v>
      </c>
      <c r="N275" s="44">
        <f t="shared" si="158"/>
        <v>216.36</v>
      </c>
      <c r="O275" s="44">
        <f t="shared" si="158"/>
        <v>216.36</v>
      </c>
      <c r="P275" s="44">
        <f t="shared" si="158"/>
        <v>216.36</v>
      </c>
      <c r="Q275" s="44">
        <f t="shared" si="158"/>
        <v>216.36</v>
      </c>
      <c r="R275" s="44">
        <f t="shared" si="158"/>
        <v>216.36</v>
      </c>
      <c r="S275" s="44">
        <f t="shared" si="158"/>
        <v>216.36</v>
      </c>
      <c r="T275" s="44">
        <f t="shared" si="158"/>
        <v>216.36</v>
      </c>
      <c r="U275" s="44">
        <f t="shared" si="158"/>
        <v>216.36</v>
      </c>
      <c r="V275" s="44">
        <f t="shared" si="158"/>
        <v>216.36</v>
      </c>
      <c r="W275" s="44">
        <f t="shared" si="158"/>
        <v>216.36</v>
      </c>
      <c r="X275" s="44">
        <f t="shared" si="158"/>
        <v>216.36</v>
      </c>
      <c r="Y275" s="44">
        <f t="shared" si="158"/>
        <v>216.36</v>
      </c>
      <c r="Z275" s="44">
        <f t="shared" si="158"/>
        <v>216.36</v>
      </c>
      <c r="AA275" s="44">
        <f t="shared" si="158"/>
        <v>216.36</v>
      </c>
    </row>
    <row r="276" spans="1:27" ht="12.75" customHeight="1" collapsed="1" x14ac:dyDescent="0.2">
      <c r="A276" s="98" t="s">
        <v>2679</v>
      </c>
      <c r="B276" s="28" t="str">
        <f>"23"&amp;"."&amp;$B$801&amp;"."&amp;$B$802</f>
        <v>23.08.2023</v>
      </c>
      <c r="C276" s="90" t="s">
        <v>76</v>
      </c>
      <c r="D276" s="91">
        <f>ROUND(((D277+D278+D280+D279)/1000),5)</f>
        <v>1.52182</v>
      </c>
      <c r="E276" s="91">
        <f>ROUND(((E277+E278+E280+E279)/1000),5)</f>
        <v>1.2483200000000001</v>
      </c>
      <c r="F276" s="91">
        <f>ROUND(((F277+F278+F280+F279)/1000),5)</f>
        <v>1.1814</v>
      </c>
      <c r="G276" s="91">
        <f t="shared" ref="G276:AA276" si="159">ROUND(((G277+G278+G280+G279)/1000),5)</f>
        <v>1.14347</v>
      </c>
      <c r="H276" s="91">
        <f t="shared" si="159"/>
        <v>1.1412</v>
      </c>
      <c r="I276" s="91">
        <f t="shared" si="159"/>
        <v>0.54178000000000004</v>
      </c>
      <c r="J276" s="91">
        <f t="shared" si="159"/>
        <v>1.4843900000000001</v>
      </c>
      <c r="K276" s="91">
        <f t="shared" si="159"/>
        <v>1.8291200000000001</v>
      </c>
      <c r="L276" s="91">
        <f t="shared" si="159"/>
        <v>2.0483199999999999</v>
      </c>
      <c r="M276" s="91">
        <f t="shared" si="159"/>
        <v>2.3692899999999999</v>
      </c>
      <c r="N276" s="91">
        <f t="shared" si="159"/>
        <v>2.4135200000000001</v>
      </c>
      <c r="O276" s="91">
        <f t="shared" si="159"/>
        <v>2.41825</v>
      </c>
      <c r="P276" s="91">
        <f t="shared" si="159"/>
        <v>2.40557</v>
      </c>
      <c r="Q276" s="91">
        <f t="shared" si="159"/>
        <v>2.3688199999999999</v>
      </c>
      <c r="R276" s="91">
        <f t="shared" si="159"/>
        <v>2.4023599999999998</v>
      </c>
      <c r="S276" s="91">
        <f t="shared" si="159"/>
        <v>2.40239</v>
      </c>
      <c r="T276" s="91">
        <f t="shared" si="159"/>
        <v>2.39236</v>
      </c>
      <c r="U276" s="91">
        <f t="shared" si="159"/>
        <v>2.3791099999999998</v>
      </c>
      <c r="V276" s="91">
        <f t="shared" si="159"/>
        <v>2.32185</v>
      </c>
      <c r="W276" s="91">
        <f t="shared" si="159"/>
        <v>2.3505500000000001</v>
      </c>
      <c r="X276" s="91">
        <f t="shared" si="159"/>
        <v>2.2468699999999999</v>
      </c>
      <c r="Y276" s="91">
        <f t="shared" si="159"/>
        <v>2.1581899999999998</v>
      </c>
      <c r="Z276" s="91">
        <f t="shared" si="159"/>
        <v>2.0386600000000001</v>
      </c>
      <c r="AA276" s="91">
        <f t="shared" si="159"/>
        <v>1.74837</v>
      </c>
    </row>
    <row r="277" spans="1:27" ht="12.75" hidden="1" customHeight="1" outlineLevel="1" x14ac:dyDescent="0.2">
      <c r="A277" s="99" t="s">
        <v>2680</v>
      </c>
      <c r="B277" s="63" t="s">
        <v>238</v>
      </c>
      <c r="C277" s="43" t="s">
        <v>79</v>
      </c>
      <c r="D277" s="44">
        <v>1188.42</v>
      </c>
      <c r="E277" s="44">
        <v>914.92</v>
      </c>
      <c r="F277" s="44">
        <v>848</v>
      </c>
      <c r="G277" s="44">
        <v>810.07</v>
      </c>
      <c r="H277" s="44">
        <v>807.8</v>
      </c>
      <c r="I277" s="44">
        <v>208.38</v>
      </c>
      <c r="J277" s="44">
        <v>1150.99</v>
      </c>
      <c r="K277" s="44">
        <v>1495.72</v>
      </c>
      <c r="L277" s="44">
        <v>1714.92</v>
      </c>
      <c r="M277" s="44">
        <v>2035.89</v>
      </c>
      <c r="N277" s="44">
        <v>2080.12</v>
      </c>
      <c r="O277" s="44">
        <v>2084.85</v>
      </c>
      <c r="P277" s="44">
        <v>2072.17</v>
      </c>
      <c r="Q277" s="44">
        <v>2035.42</v>
      </c>
      <c r="R277" s="44">
        <v>2068.96</v>
      </c>
      <c r="S277" s="44">
        <v>2068.9899999999998</v>
      </c>
      <c r="T277" s="44">
        <v>2058.96</v>
      </c>
      <c r="U277" s="44">
        <v>2045.71</v>
      </c>
      <c r="V277" s="44">
        <v>1988.45</v>
      </c>
      <c r="W277" s="44">
        <v>2017.15</v>
      </c>
      <c r="X277" s="44">
        <v>1913.47</v>
      </c>
      <c r="Y277" s="44">
        <v>1824.79</v>
      </c>
      <c r="Z277" s="44">
        <v>1705.26</v>
      </c>
      <c r="AA277" s="44">
        <v>1414.97</v>
      </c>
    </row>
    <row r="278" spans="1:27" ht="12.75" hidden="1" customHeight="1" outlineLevel="1" x14ac:dyDescent="0.2">
      <c r="A278" s="99" t="s">
        <v>2681</v>
      </c>
      <c r="B278" s="63" t="s">
        <v>90</v>
      </c>
      <c r="C278" s="43" t="s">
        <v>79</v>
      </c>
      <c r="D278" s="44">
        <f>$D$168</f>
        <v>113.12</v>
      </c>
      <c r="E278" s="44">
        <f>$D$168</f>
        <v>113.12</v>
      </c>
      <c r="F278" s="44">
        <f t="shared" ref="F278:AA278" si="160">$D$168</f>
        <v>113.12</v>
      </c>
      <c r="G278" s="44">
        <f t="shared" si="160"/>
        <v>113.12</v>
      </c>
      <c r="H278" s="44">
        <f t="shared" si="160"/>
        <v>113.12</v>
      </c>
      <c r="I278" s="44">
        <f t="shared" si="160"/>
        <v>113.12</v>
      </c>
      <c r="J278" s="44">
        <f t="shared" si="160"/>
        <v>113.12</v>
      </c>
      <c r="K278" s="44">
        <f t="shared" si="160"/>
        <v>113.12</v>
      </c>
      <c r="L278" s="44">
        <f t="shared" si="160"/>
        <v>113.12</v>
      </c>
      <c r="M278" s="44">
        <f t="shared" si="160"/>
        <v>113.12</v>
      </c>
      <c r="N278" s="44">
        <f t="shared" si="160"/>
        <v>113.12</v>
      </c>
      <c r="O278" s="44">
        <f t="shared" si="160"/>
        <v>113.12</v>
      </c>
      <c r="P278" s="44">
        <f t="shared" si="160"/>
        <v>113.12</v>
      </c>
      <c r="Q278" s="44">
        <f t="shared" si="160"/>
        <v>113.12</v>
      </c>
      <c r="R278" s="44">
        <f t="shared" si="160"/>
        <v>113.12</v>
      </c>
      <c r="S278" s="44">
        <f t="shared" si="160"/>
        <v>113.12</v>
      </c>
      <c r="T278" s="44">
        <f t="shared" si="160"/>
        <v>113.12</v>
      </c>
      <c r="U278" s="44">
        <f t="shared" si="160"/>
        <v>113.12</v>
      </c>
      <c r="V278" s="44">
        <f t="shared" si="160"/>
        <v>113.12</v>
      </c>
      <c r="W278" s="44">
        <f t="shared" si="160"/>
        <v>113.12</v>
      </c>
      <c r="X278" s="44">
        <f t="shared" si="160"/>
        <v>113.12</v>
      </c>
      <c r="Y278" s="44">
        <f t="shared" si="160"/>
        <v>113.12</v>
      </c>
      <c r="Z278" s="44">
        <f t="shared" si="160"/>
        <v>113.12</v>
      </c>
      <c r="AA278" s="44">
        <f t="shared" si="160"/>
        <v>113.12</v>
      </c>
    </row>
    <row r="279" spans="1:27" ht="12.75" hidden="1" customHeight="1" outlineLevel="1" x14ac:dyDescent="0.2">
      <c r="A279" s="99" t="s">
        <v>2682</v>
      </c>
      <c r="B279" s="63" t="s">
        <v>83</v>
      </c>
      <c r="C279" s="43" t="s">
        <v>79</v>
      </c>
      <c r="D279" s="44">
        <v>3.92</v>
      </c>
      <c r="E279" s="44">
        <v>3.92</v>
      </c>
      <c r="F279" s="44">
        <v>3.92</v>
      </c>
      <c r="G279" s="44">
        <v>3.92</v>
      </c>
      <c r="H279" s="44">
        <v>3.92</v>
      </c>
      <c r="I279" s="44">
        <v>3.92</v>
      </c>
      <c r="J279" s="44">
        <v>3.92</v>
      </c>
      <c r="K279" s="44">
        <v>3.92</v>
      </c>
      <c r="L279" s="44">
        <v>3.92</v>
      </c>
      <c r="M279" s="44">
        <v>3.92</v>
      </c>
      <c r="N279" s="44">
        <v>3.92</v>
      </c>
      <c r="O279" s="44">
        <v>3.92</v>
      </c>
      <c r="P279" s="44">
        <v>3.92</v>
      </c>
      <c r="Q279" s="44">
        <v>3.92</v>
      </c>
      <c r="R279" s="44">
        <v>3.92</v>
      </c>
      <c r="S279" s="44">
        <v>3.92</v>
      </c>
      <c r="T279" s="44">
        <v>3.92</v>
      </c>
      <c r="U279" s="44">
        <v>3.92</v>
      </c>
      <c r="V279" s="44">
        <v>3.92</v>
      </c>
      <c r="W279" s="44">
        <v>3.92</v>
      </c>
      <c r="X279" s="44">
        <v>3.92</v>
      </c>
      <c r="Y279" s="44">
        <v>3.92</v>
      </c>
      <c r="Z279" s="44">
        <v>3.92</v>
      </c>
      <c r="AA279" s="44">
        <v>3.92</v>
      </c>
    </row>
    <row r="280" spans="1:27" ht="12.75" hidden="1" customHeight="1" outlineLevel="1" x14ac:dyDescent="0.2">
      <c r="A280" s="99" t="s">
        <v>2683</v>
      </c>
      <c r="B280" s="63" t="s">
        <v>81</v>
      </c>
      <c r="C280" s="43" t="s">
        <v>79</v>
      </c>
      <c r="D280" s="44">
        <f>$D$11</f>
        <v>216.36</v>
      </c>
      <c r="E280" s="44">
        <f t="shared" ref="E280:AA280" si="161">$D$11</f>
        <v>216.36</v>
      </c>
      <c r="F280" s="44">
        <f t="shared" si="161"/>
        <v>216.36</v>
      </c>
      <c r="G280" s="44">
        <f t="shared" si="161"/>
        <v>216.36</v>
      </c>
      <c r="H280" s="44">
        <f t="shared" si="161"/>
        <v>216.36</v>
      </c>
      <c r="I280" s="44">
        <f t="shared" si="161"/>
        <v>216.36</v>
      </c>
      <c r="J280" s="44">
        <f t="shared" si="161"/>
        <v>216.36</v>
      </c>
      <c r="K280" s="44">
        <f t="shared" si="161"/>
        <v>216.36</v>
      </c>
      <c r="L280" s="44">
        <f t="shared" si="161"/>
        <v>216.36</v>
      </c>
      <c r="M280" s="44">
        <f t="shared" si="161"/>
        <v>216.36</v>
      </c>
      <c r="N280" s="44">
        <f t="shared" si="161"/>
        <v>216.36</v>
      </c>
      <c r="O280" s="44">
        <f t="shared" si="161"/>
        <v>216.36</v>
      </c>
      <c r="P280" s="44">
        <f t="shared" si="161"/>
        <v>216.36</v>
      </c>
      <c r="Q280" s="44">
        <f t="shared" si="161"/>
        <v>216.36</v>
      </c>
      <c r="R280" s="44">
        <f t="shared" si="161"/>
        <v>216.36</v>
      </c>
      <c r="S280" s="44">
        <f t="shared" si="161"/>
        <v>216.36</v>
      </c>
      <c r="T280" s="44">
        <f t="shared" si="161"/>
        <v>216.36</v>
      </c>
      <c r="U280" s="44">
        <f t="shared" si="161"/>
        <v>216.36</v>
      </c>
      <c r="V280" s="44">
        <f t="shared" si="161"/>
        <v>216.36</v>
      </c>
      <c r="W280" s="44">
        <f t="shared" si="161"/>
        <v>216.36</v>
      </c>
      <c r="X280" s="44">
        <f t="shared" si="161"/>
        <v>216.36</v>
      </c>
      <c r="Y280" s="44">
        <f t="shared" si="161"/>
        <v>216.36</v>
      </c>
      <c r="Z280" s="44">
        <f t="shared" si="161"/>
        <v>216.36</v>
      </c>
      <c r="AA280" s="44">
        <f t="shared" si="161"/>
        <v>216.36</v>
      </c>
    </row>
    <row r="281" spans="1:27" ht="12.75" customHeight="1" collapsed="1" x14ac:dyDescent="0.2">
      <c r="A281" s="98" t="s">
        <v>2684</v>
      </c>
      <c r="B281" s="28" t="str">
        <f>"24"&amp;"."&amp;$B$801&amp;"."&amp;$B$802</f>
        <v>24.08.2023</v>
      </c>
      <c r="C281" s="90" t="s">
        <v>76</v>
      </c>
      <c r="D281" s="91">
        <f>ROUND(((D282+D283+D285+D284)/1000),5)</f>
        <v>1.5072700000000001</v>
      </c>
      <c r="E281" s="91">
        <f>ROUND(((E282+E283+E285+E284)/1000),5)</f>
        <v>1.2646599999999999</v>
      </c>
      <c r="F281" s="91">
        <f>ROUND(((F282+F283+F285+F284)/1000),5)</f>
        <v>1.16147</v>
      </c>
      <c r="G281" s="91">
        <f t="shared" ref="G281:AA281" si="162">ROUND(((G282+G283+G285+G284)/1000),5)</f>
        <v>0.50834999999999997</v>
      </c>
      <c r="H281" s="91">
        <f t="shared" si="162"/>
        <v>0.51685000000000003</v>
      </c>
      <c r="I281" s="91">
        <f t="shared" si="162"/>
        <v>1.26346</v>
      </c>
      <c r="J281" s="91">
        <f t="shared" si="162"/>
        <v>1.55392</v>
      </c>
      <c r="K281" s="91">
        <f t="shared" si="162"/>
        <v>1.87879</v>
      </c>
      <c r="L281" s="91">
        <f t="shared" si="162"/>
        <v>2.0805799999999999</v>
      </c>
      <c r="M281" s="91">
        <f t="shared" si="162"/>
        <v>2.1848999999999998</v>
      </c>
      <c r="N281" s="91">
        <f t="shared" si="162"/>
        <v>2.24281</v>
      </c>
      <c r="O281" s="91">
        <f t="shared" si="162"/>
        <v>2.2324899999999999</v>
      </c>
      <c r="P281" s="91">
        <f t="shared" si="162"/>
        <v>2.2145000000000001</v>
      </c>
      <c r="Q281" s="91">
        <f t="shared" si="162"/>
        <v>2.24796</v>
      </c>
      <c r="R281" s="91">
        <f t="shared" si="162"/>
        <v>2.3390599999999999</v>
      </c>
      <c r="S281" s="91">
        <f t="shared" si="162"/>
        <v>2.34307</v>
      </c>
      <c r="T281" s="91">
        <f t="shared" si="162"/>
        <v>2.33826</v>
      </c>
      <c r="U281" s="91">
        <f t="shared" si="162"/>
        <v>2.23516</v>
      </c>
      <c r="V281" s="91">
        <f t="shared" si="162"/>
        <v>2.2360799999999998</v>
      </c>
      <c r="W281" s="91">
        <f t="shared" si="162"/>
        <v>2.27536</v>
      </c>
      <c r="X281" s="91">
        <f t="shared" si="162"/>
        <v>2.3048000000000002</v>
      </c>
      <c r="Y281" s="91">
        <f t="shared" si="162"/>
        <v>2.2021099999999998</v>
      </c>
      <c r="Z281" s="91">
        <f t="shared" si="162"/>
        <v>2.0840000000000001</v>
      </c>
      <c r="AA281" s="91">
        <f t="shared" si="162"/>
        <v>1.8169200000000001</v>
      </c>
    </row>
    <row r="282" spans="1:27" ht="12.75" hidden="1" customHeight="1" outlineLevel="1" x14ac:dyDescent="0.2">
      <c r="A282" s="99" t="s">
        <v>2685</v>
      </c>
      <c r="B282" s="63" t="s">
        <v>238</v>
      </c>
      <c r="C282" s="43" t="s">
        <v>79</v>
      </c>
      <c r="D282" s="44">
        <v>1173.8699999999999</v>
      </c>
      <c r="E282" s="44">
        <v>931.26</v>
      </c>
      <c r="F282" s="44">
        <v>828.07</v>
      </c>
      <c r="G282" s="44">
        <v>174.95</v>
      </c>
      <c r="H282" s="44">
        <v>183.45</v>
      </c>
      <c r="I282" s="44">
        <v>930.06</v>
      </c>
      <c r="J282" s="44">
        <v>1220.52</v>
      </c>
      <c r="K282" s="44">
        <v>1545.39</v>
      </c>
      <c r="L282" s="44">
        <v>1747.18</v>
      </c>
      <c r="M282" s="44">
        <v>1851.5</v>
      </c>
      <c r="N282" s="44">
        <v>1909.41</v>
      </c>
      <c r="O282" s="44">
        <v>1899.09</v>
      </c>
      <c r="P282" s="44">
        <v>1881.1</v>
      </c>
      <c r="Q282" s="44">
        <v>1914.56</v>
      </c>
      <c r="R282" s="44">
        <v>2005.66</v>
      </c>
      <c r="S282" s="44">
        <v>2009.67</v>
      </c>
      <c r="T282" s="44">
        <v>2004.86</v>
      </c>
      <c r="U282" s="44">
        <v>1901.76</v>
      </c>
      <c r="V282" s="44">
        <v>1902.68</v>
      </c>
      <c r="W282" s="44">
        <v>1941.96</v>
      </c>
      <c r="X282" s="44">
        <v>1971.4</v>
      </c>
      <c r="Y282" s="44">
        <v>1868.71</v>
      </c>
      <c r="Z282" s="44">
        <v>1750.6</v>
      </c>
      <c r="AA282" s="44">
        <v>1483.52</v>
      </c>
    </row>
    <row r="283" spans="1:27" ht="12.75" hidden="1" customHeight="1" outlineLevel="1" x14ac:dyDescent="0.2">
      <c r="A283" s="99" t="s">
        <v>2686</v>
      </c>
      <c r="B283" s="63" t="s">
        <v>90</v>
      </c>
      <c r="C283" s="43" t="s">
        <v>79</v>
      </c>
      <c r="D283" s="44">
        <f>$D$168</f>
        <v>113.12</v>
      </c>
      <c r="E283" s="44">
        <f>$D$168</f>
        <v>113.12</v>
      </c>
      <c r="F283" s="44">
        <f t="shared" ref="F283:AA283" si="163">$D$168</f>
        <v>113.12</v>
      </c>
      <c r="G283" s="44">
        <f t="shared" si="163"/>
        <v>113.12</v>
      </c>
      <c r="H283" s="44">
        <f t="shared" si="163"/>
        <v>113.12</v>
      </c>
      <c r="I283" s="44">
        <f t="shared" si="163"/>
        <v>113.12</v>
      </c>
      <c r="J283" s="44">
        <f t="shared" si="163"/>
        <v>113.12</v>
      </c>
      <c r="K283" s="44">
        <f t="shared" si="163"/>
        <v>113.12</v>
      </c>
      <c r="L283" s="44">
        <f t="shared" si="163"/>
        <v>113.12</v>
      </c>
      <c r="M283" s="44">
        <f t="shared" si="163"/>
        <v>113.12</v>
      </c>
      <c r="N283" s="44">
        <f t="shared" si="163"/>
        <v>113.12</v>
      </c>
      <c r="O283" s="44">
        <f t="shared" si="163"/>
        <v>113.12</v>
      </c>
      <c r="P283" s="44">
        <f t="shared" si="163"/>
        <v>113.12</v>
      </c>
      <c r="Q283" s="44">
        <f t="shared" si="163"/>
        <v>113.12</v>
      </c>
      <c r="R283" s="44">
        <f t="shared" si="163"/>
        <v>113.12</v>
      </c>
      <c r="S283" s="44">
        <f t="shared" si="163"/>
        <v>113.12</v>
      </c>
      <c r="T283" s="44">
        <f t="shared" si="163"/>
        <v>113.12</v>
      </c>
      <c r="U283" s="44">
        <f t="shared" si="163"/>
        <v>113.12</v>
      </c>
      <c r="V283" s="44">
        <f t="shared" si="163"/>
        <v>113.12</v>
      </c>
      <c r="W283" s="44">
        <f t="shared" si="163"/>
        <v>113.12</v>
      </c>
      <c r="X283" s="44">
        <f t="shared" si="163"/>
        <v>113.12</v>
      </c>
      <c r="Y283" s="44">
        <f t="shared" si="163"/>
        <v>113.12</v>
      </c>
      <c r="Z283" s="44">
        <f t="shared" si="163"/>
        <v>113.12</v>
      </c>
      <c r="AA283" s="44">
        <f t="shared" si="163"/>
        <v>113.12</v>
      </c>
    </row>
    <row r="284" spans="1:27" ht="12.75" hidden="1" customHeight="1" outlineLevel="1" x14ac:dyDescent="0.2">
      <c r="A284" s="99" t="s">
        <v>2687</v>
      </c>
      <c r="B284" s="63" t="s">
        <v>83</v>
      </c>
      <c r="C284" s="43" t="s">
        <v>79</v>
      </c>
      <c r="D284" s="44">
        <v>3.92</v>
      </c>
      <c r="E284" s="44">
        <v>3.92</v>
      </c>
      <c r="F284" s="44">
        <v>3.92</v>
      </c>
      <c r="G284" s="44">
        <v>3.92</v>
      </c>
      <c r="H284" s="44">
        <v>3.92</v>
      </c>
      <c r="I284" s="44">
        <v>3.92</v>
      </c>
      <c r="J284" s="44">
        <v>3.92</v>
      </c>
      <c r="K284" s="44">
        <v>3.92</v>
      </c>
      <c r="L284" s="44">
        <v>3.92</v>
      </c>
      <c r="M284" s="44">
        <v>3.92</v>
      </c>
      <c r="N284" s="44">
        <v>3.92</v>
      </c>
      <c r="O284" s="44">
        <v>3.92</v>
      </c>
      <c r="P284" s="44">
        <v>3.92</v>
      </c>
      <c r="Q284" s="44">
        <v>3.92</v>
      </c>
      <c r="R284" s="44">
        <v>3.92</v>
      </c>
      <c r="S284" s="44">
        <v>3.92</v>
      </c>
      <c r="T284" s="44">
        <v>3.92</v>
      </c>
      <c r="U284" s="44">
        <v>3.92</v>
      </c>
      <c r="V284" s="44">
        <v>3.92</v>
      </c>
      <c r="W284" s="44">
        <v>3.92</v>
      </c>
      <c r="X284" s="44">
        <v>3.92</v>
      </c>
      <c r="Y284" s="44">
        <v>3.92</v>
      </c>
      <c r="Z284" s="44">
        <v>3.92</v>
      </c>
      <c r="AA284" s="44">
        <v>3.92</v>
      </c>
    </row>
    <row r="285" spans="1:27" ht="12.75" hidden="1" customHeight="1" outlineLevel="1" x14ac:dyDescent="0.2">
      <c r="A285" s="99" t="s">
        <v>2688</v>
      </c>
      <c r="B285" s="63" t="s">
        <v>81</v>
      </c>
      <c r="C285" s="43" t="s">
        <v>79</v>
      </c>
      <c r="D285" s="44">
        <f>$D$11</f>
        <v>216.36</v>
      </c>
      <c r="E285" s="44">
        <f t="shared" ref="E285:AA285" si="164">$D$11</f>
        <v>216.36</v>
      </c>
      <c r="F285" s="44">
        <f t="shared" si="164"/>
        <v>216.36</v>
      </c>
      <c r="G285" s="44">
        <f t="shared" si="164"/>
        <v>216.36</v>
      </c>
      <c r="H285" s="44">
        <f t="shared" si="164"/>
        <v>216.36</v>
      </c>
      <c r="I285" s="44">
        <f t="shared" si="164"/>
        <v>216.36</v>
      </c>
      <c r="J285" s="44">
        <f t="shared" si="164"/>
        <v>216.36</v>
      </c>
      <c r="K285" s="44">
        <f t="shared" si="164"/>
        <v>216.36</v>
      </c>
      <c r="L285" s="44">
        <f t="shared" si="164"/>
        <v>216.36</v>
      </c>
      <c r="M285" s="44">
        <f t="shared" si="164"/>
        <v>216.36</v>
      </c>
      <c r="N285" s="44">
        <f t="shared" si="164"/>
        <v>216.36</v>
      </c>
      <c r="O285" s="44">
        <f t="shared" si="164"/>
        <v>216.36</v>
      </c>
      <c r="P285" s="44">
        <f t="shared" si="164"/>
        <v>216.36</v>
      </c>
      <c r="Q285" s="44">
        <f t="shared" si="164"/>
        <v>216.36</v>
      </c>
      <c r="R285" s="44">
        <f t="shared" si="164"/>
        <v>216.36</v>
      </c>
      <c r="S285" s="44">
        <f t="shared" si="164"/>
        <v>216.36</v>
      </c>
      <c r="T285" s="44">
        <f t="shared" si="164"/>
        <v>216.36</v>
      </c>
      <c r="U285" s="44">
        <f t="shared" si="164"/>
        <v>216.36</v>
      </c>
      <c r="V285" s="44">
        <f t="shared" si="164"/>
        <v>216.36</v>
      </c>
      <c r="W285" s="44">
        <f t="shared" si="164"/>
        <v>216.36</v>
      </c>
      <c r="X285" s="44">
        <f t="shared" si="164"/>
        <v>216.36</v>
      </c>
      <c r="Y285" s="44">
        <f t="shared" si="164"/>
        <v>216.36</v>
      </c>
      <c r="Z285" s="44">
        <f t="shared" si="164"/>
        <v>216.36</v>
      </c>
      <c r="AA285" s="44">
        <f t="shared" si="164"/>
        <v>216.36</v>
      </c>
    </row>
    <row r="286" spans="1:27" ht="12.75" customHeight="1" collapsed="1" x14ac:dyDescent="0.2">
      <c r="A286" s="98" t="s">
        <v>2689</v>
      </c>
      <c r="B286" s="28" t="str">
        <f>"25"&amp;"."&amp;$B$801&amp;"."&amp;$B$802</f>
        <v>25.08.2023</v>
      </c>
      <c r="C286" s="90" t="s">
        <v>76</v>
      </c>
      <c r="D286" s="91">
        <f>ROUND(((D287+D288+D290+D289)/1000),5)</f>
        <v>1.5814900000000001</v>
      </c>
      <c r="E286" s="91">
        <f>ROUND(((E287+E288+E290+E289)/1000),5)</f>
        <v>1.3697900000000001</v>
      </c>
      <c r="F286" s="91">
        <f>ROUND(((F287+F288+F290+F289)/1000),5)</f>
        <v>1.24773</v>
      </c>
      <c r="G286" s="91">
        <f t="shared" ref="G286:AA286" si="165">ROUND(((G287+G288+G290+G289)/1000),5)</f>
        <v>0.51556999999999997</v>
      </c>
      <c r="H286" s="91">
        <f t="shared" si="165"/>
        <v>0.53191999999999995</v>
      </c>
      <c r="I286" s="91">
        <f t="shared" si="165"/>
        <v>0.56654000000000004</v>
      </c>
      <c r="J286" s="91">
        <f t="shared" si="165"/>
        <v>1.6116600000000001</v>
      </c>
      <c r="K286" s="91">
        <f t="shared" si="165"/>
        <v>1.8926400000000001</v>
      </c>
      <c r="L286" s="91">
        <f t="shared" si="165"/>
        <v>2.06406</v>
      </c>
      <c r="M286" s="91">
        <f t="shared" si="165"/>
        <v>2.2520799999999999</v>
      </c>
      <c r="N286" s="91">
        <f t="shared" si="165"/>
        <v>2.2994500000000002</v>
      </c>
      <c r="O286" s="91">
        <f t="shared" si="165"/>
        <v>2.27589</v>
      </c>
      <c r="P286" s="91">
        <f t="shared" si="165"/>
        <v>2.2433399999999999</v>
      </c>
      <c r="Q286" s="91">
        <f t="shared" si="165"/>
        <v>2.2556600000000002</v>
      </c>
      <c r="R286" s="91">
        <f t="shared" si="165"/>
        <v>2.34172</v>
      </c>
      <c r="S286" s="91">
        <f t="shared" si="165"/>
        <v>2.3394900000000001</v>
      </c>
      <c r="T286" s="91">
        <f t="shared" si="165"/>
        <v>2.30768</v>
      </c>
      <c r="U286" s="91">
        <f t="shared" si="165"/>
        <v>2.2996400000000001</v>
      </c>
      <c r="V286" s="91">
        <f t="shared" si="165"/>
        <v>2.2966799999999998</v>
      </c>
      <c r="W286" s="91">
        <f t="shared" si="165"/>
        <v>2.3368000000000002</v>
      </c>
      <c r="X286" s="91">
        <f t="shared" si="165"/>
        <v>2.33908</v>
      </c>
      <c r="Y286" s="91">
        <f t="shared" si="165"/>
        <v>2.2654299999999998</v>
      </c>
      <c r="Z286" s="91">
        <f t="shared" si="165"/>
        <v>2.0602999999999998</v>
      </c>
      <c r="AA286" s="91">
        <f t="shared" si="165"/>
        <v>1.84632</v>
      </c>
    </row>
    <row r="287" spans="1:27" ht="12.75" hidden="1" customHeight="1" outlineLevel="1" x14ac:dyDescent="0.2">
      <c r="A287" s="99" t="s">
        <v>2690</v>
      </c>
      <c r="B287" s="63" t="s">
        <v>238</v>
      </c>
      <c r="C287" s="43" t="s">
        <v>79</v>
      </c>
      <c r="D287" s="44">
        <v>1248.0899999999999</v>
      </c>
      <c r="E287" s="44">
        <v>1036.3900000000001</v>
      </c>
      <c r="F287" s="44">
        <v>914.33</v>
      </c>
      <c r="G287" s="44">
        <v>182.17</v>
      </c>
      <c r="H287" s="44">
        <v>198.52</v>
      </c>
      <c r="I287" s="44">
        <v>233.14</v>
      </c>
      <c r="J287" s="44">
        <v>1278.26</v>
      </c>
      <c r="K287" s="44">
        <v>1559.24</v>
      </c>
      <c r="L287" s="44">
        <v>1730.66</v>
      </c>
      <c r="M287" s="44">
        <v>1918.68</v>
      </c>
      <c r="N287" s="44">
        <v>1966.05</v>
      </c>
      <c r="O287" s="44">
        <v>1942.49</v>
      </c>
      <c r="P287" s="44">
        <v>1909.94</v>
      </c>
      <c r="Q287" s="44">
        <v>1922.26</v>
      </c>
      <c r="R287" s="44">
        <v>2008.32</v>
      </c>
      <c r="S287" s="44">
        <v>2006.09</v>
      </c>
      <c r="T287" s="44">
        <v>1974.28</v>
      </c>
      <c r="U287" s="44">
        <v>1966.24</v>
      </c>
      <c r="V287" s="44">
        <v>1963.28</v>
      </c>
      <c r="W287" s="44">
        <v>2003.4</v>
      </c>
      <c r="X287" s="44">
        <v>2005.68</v>
      </c>
      <c r="Y287" s="44">
        <v>1932.03</v>
      </c>
      <c r="Z287" s="44">
        <v>1726.9</v>
      </c>
      <c r="AA287" s="44">
        <v>1512.92</v>
      </c>
    </row>
    <row r="288" spans="1:27" ht="12.75" hidden="1" customHeight="1" outlineLevel="1" x14ac:dyDescent="0.2">
      <c r="A288" s="99" t="s">
        <v>2691</v>
      </c>
      <c r="B288" s="63" t="s">
        <v>90</v>
      </c>
      <c r="C288" s="43" t="s">
        <v>79</v>
      </c>
      <c r="D288" s="44">
        <f>$D$168</f>
        <v>113.12</v>
      </c>
      <c r="E288" s="44">
        <f>$D$168</f>
        <v>113.12</v>
      </c>
      <c r="F288" s="44">
        <f t="shared" ref="F288:AA288" si="166">$D$168</f>
        <v>113.12</v>
      </c>
      <c r="G288" s="44">
        <f t="shared" si="166"/>
        <v>113.12</v>
      </c>
      <c r="H288" s="44">
        <f t="shared" si="166"/>
        <v>113.12</v>
      </c>
      <c r="I288" s="44">
        <f t="shared" si="166"/>
        <v>113.12</v>
      </c>
      <c r="J288" s="44">
        <f t="shared" si="166"/>
        <v>113.12</v>
      </c>
      <c r="K288" s="44">
        <f t="shared" si="166"/>
        <v>113.12</v>
      </c>
      <c r="L288" s="44">
        <f t="shared" si="166"/>
        <v>113.12</v>
      </c>
      <c r="M288" s="44">
        <f t="shared" si="166"/>
        <v>113.12</v>
      </c>
      <c r="N288" s="44">
        <f t="shared" si="166"/>
        <v>113.12</v>
      </c>
      <c r="O288" s="44">
        <f t="shared" si="166"/>
        <v>113.12</v>
      </c>
      <c r="P288" s="44">
        <f t="shared" si="166"/>
        <v>113.12</v>
      </c>
      <c r="Q288" s="44">
        <f t="shared" si="166"/>
        <v>113.12</v>
      </c>
      <c r="R288" s="44">
        <f t="shared" si="166"/>
        <v>113.12</v>
      </c>
      <c r="S288" s="44">
        <f t="shared" si="166"/>
        <v>113.12</v>
      </c>
      <c r="T288" s="44">
        <f t="shared" si="166"/>
        <v>113.12</v>
      </c>
      <c r="U288" s="44">
        <f t="shared" si="166"/>
        <v>113.12</v>
      </c>
      <c r="V288" s="44">
        <f t="shared" si="166"/>
        <v>113.12</v>
      </c>
      <c r="W288" s="44">
        <f t="shared" si="166"/>
        <v>113.12</v>
      </c>
      <c r="X288" s="44">
        <f t="shared" si="166"/>
        <v>113.12</v>
      </c>
      <c r="Y288" s="44">
        <f t="shared" si="166"/>
        <v>113.12</v>
      </c>
      <c r="Z288" s="44">
        <f t="shared" si="166"/>
        <v>113.12</v>
      </c>
      <c r="AA288" s="44">
        <f t="shared" si="166"/>
        <v>113.12</v>
      </c>
    </row>
    <row r="289" spans="1:27" ht="12.75" hidden="1" customHeight="1" outlineLevel="1" x14ac:dyDescent="0.2">
      <c r="A289" s="99" t="s">
        <v>2692</v>
      </c>
      <c r="B289" s="63" t="s">
        <v>83</v>
      </c>
      <c r="C289" s="43" t="s">
        <v>79</v>
      </c>
      <c r="D289" s="44">
        <v>3.92</v>
      </c>
      <c r="E289" s="44">
        <v>3.92</v>
      </c>
      <c r="F289" s="44">
        <v>3.92</v>
      </c>
      <c r="G289" s="44">
        <v>3.92</v>
      </c>
      <c r="H289" s="44">
        <v>3.92</v>
      </c>
      <c r="I289" s="44">
        <v>3.92</v>
      </c>
      <c r="J289" s="44">
        <v>3.92</v>
      </c>
      <c r="K289" s="44">
        <v>3.92</v>
      </c>
      <c r="L289" s="44">
        <v>3.92</v>
      </c>
      <c r="M289" s="44">
        <v>3.92</v>
      </c>
      <c r="N289" s="44">
        <v>3.92</v>
      </c>
      <c r="O289" s="44">
        <v>3.92</v>
      </c>
      <c r="P289" s="44">
        <v>3.92</v>
      </c>
      <c r="Q289" s="44">
        <v>3.92</v>
      </c>
      <c r="R289" s="44">
        <v>3.92</v>
      </c>
      <c r="S289" s="44">
        <v>3.92</v>
      </c>
      <c r="T289" s="44">
        <v>3.92</v>
      </c>
      <c r="U289" s="44">
        <v>3.92</v>
      </c>
      <c r="V289" s="44">
        <v>3.92</v>
      </c>
      <c r="W289" s="44">
        <v>3.92</v>
      </c>
      <c r="X289" s="44">
        <v>3.92</v>
      </c>
      <c r="Y289" s="44">
        <v>3.92</v>
      </c>
      <c r="Z289" s="44">
        <v>3.92</v>
      </c>
      <c r="AA289" s="44">
        <v>3.92</v>
      </c>
    </row>
    <row r="290" spans="1:27" ht="12.75" hidden="1" customHeight="1" outlineLevel="1" x14ac:dyDescent="0.2">
      <c r="A290" s="99" t="s">
        <v>2693</v>
      </c>
      <c r="B290" s="63" t="s">
        <v>81</v>
      </c>
      <c r="C290" s="43" t="s">
        <v>79</v>
      </c>
      <c r="D290" s="44">
        <f>$D$11</f>
        <v>216.36</v>
      </c>
      <c r="E290" s="44">
        <f t="shared" ref="E290:AA290" si="167">$D$11</f>
        <v>216.36</v>
      </c>
      <c r="F290" s="44">
        <f t="shared" si="167"/>
        <v>216.36</v>
      </c>
      <c r="G290" s="44">
        <f t="shared" si="167"/>
        <v>216.36</v>
      </c>
      <c r="H290" s="44">
        <f t="shared" si="167"/>
        <v>216.36</v>
      </c>
      <c r="I290" s="44">
        <f t="shared" si="167"/>
        <v>216.36</v>
      </c>
      <c r="J290" s="44">
        <f t="shared" si="167"/>
        <v>216.36</v>
      </c>
      <c r="K290" s="44">
        <f t="shared" si="167"/>
        <v>216.36</v>
      </c>
      <c r="L290" s="44">
        <f t="shared" si="167"/>
        <v>216.36</v>
      </c>
      <c r="M290" s="44">
        <f t="shared" si="167"/>
        <v>216.36</v>
      </c>
      <c r="N290" s="44">
        <f t="shared" si="167"/>
        <v>216.36</v>
      </c>
      <c r="O290" s="44">
        <f t="shared" si="167"/>
        <v>216.36</v>
      </c>
      <c r="P290" s="44">
        <f t="shared" si="167"/>
        <v>216.36</v>
      </c>
      <c r="Q290" s="44">
        <f t="shared" si="167"/>
        <v>216.36</v>
      </c>
      <c r="R290" s="44">
        <f t="shared" si="167"/>
        <v>216.36</v>
      </c>
      <c r="S290" s="44">
        <f t="shared" si="167"/>
        <v>216.36</v>
      </c>
      <c r="T290" s="44">
        <f t="shared" si="167"/>
        <v>216.36</v>
      </c>
      <c r="U290" s="44">
        <f t="shared" si="167"/>
        <v>216.36</v>
      </c>
      <c r="V290" s="44">
        <f t="shared" si="167"/>
        <v>216.36</v>
      </c>
      <c r="W290" s="44">
        <f t="shared" si="167"/>
        <v>216.36</v>
      </c>
      <c r="X290" s="44">
        <f t="shared" si="167"/>
        <v>216.36</v>
      </c>
      <c r="Y290" s="44">
        <f t="shared" si="167"/>
        <v>216.36</v>
      </c>
      <c r="Z290" s="44">
        <f t="shared" si="167"/>
        <v>216.36</v>
      </c>
      <c r="AA290" s="44">
        <f t="shared" si="167"/>
        <v>216.36</v>
      </c>
    </row>
    <row r="291" spans="1:27" ht="12.75" customHeight="1" collapsed="1" x14ac:dyDescent="0.2">
      <c r="A291" s="98" t="s">
        <v>2694</v>
      </c>
      <c r="B291" s="28" t="str">
        <f>"26"&amp;"."&amp;$B$801&amp;"."&amp;$B$802</f>
        <v>26.08.2023</v>
      </c>
      <c r="C291" s="90" t="s">
        <v>76</v>
      </c>
      <c r="D291" s="91">
        <f>ROUND(((D292+D293+D295+D294)/1000),5)</f>
        <v>1.7092499999999999</v>
      </c>
      <c r="E291" s="91">
        <f>ROUND(((E292+E293+E295+E294)/1000),5)</f>
        <v>1.6257299999999999</v>
      </c>
      <c r="F291" s="91">
        <f>ROUND(((F292+F293+F295+F294)/1000),5)</f>
        <v>1.4986200000000001</v>
      </c>
      <c r="G291" s="91">
        <f t="shared" ref="G291:AA291" si="168">ROUND(((G292+G293+G295+G294)/1000),5)</f>
        <v>1.4630799999999999</v>
      </c>
      <c r="H291" s="91">
        <f t="shared" si="168"/>
        <v>1.4618899999999999</v>
      </c>
      <c r="I291" s="91">
        <f t="shared" si="168"/>
        <v>1.4805299999999999</v>
      </c>
      <c r="J291" s="91">
        <f t="shared" si="168"/>
        <v>1.5826</v>
      </c>
      <c r="K291" s="91">
        <f t="shared" si="168"/>
        <v>1.7786599999999999</v>
      </c>
      <c r="L291" s="91">
        <f t="shared" si="168"/>
        <v>2.0710600000000001</v>
      </c>
      <c r="M291" s="91">
        <f t="shared" si="168"/>
        <v>2.3174999999999999</v>
      </c>
      <c r="N291" s="91">
        <f t="shared" si="168"/>
        <v>2.3783400000000001</v>
      </c>
      <c r="O291" s="91">
        <f t="shared" si="168"/>
        <v>2.38747</v>
      </c>
      <c r="P291" s="91">
        <f t="shared" si="168"/>
        <v>2.3825500000000002</v>
      </c>
      <c r="Q291" s="91">
        <f t="shared" si="168"/>
        <v>2.40028</v>
      </c>
      <c r="R291" s="91">
        <f t="shared" si="168"/>
        <v>2.3974099999999998</v>
      </c>
      <c r="S291" s="91">
        <f t="shared" si="168"/>
        <v>2.3890699999999998</v>
      </c>
      <c r="T291" s="91">
        <f t="shared" si="168"/>
        <v>2.31304</v>
      </c>
      <c r="U291" s="91">
        <f t="shared" si="168"/>
        <v>2.2297699999999998</v>
      </c>
      <c r="V291" s="91">
        <f t="shared" si="168"/>
        <v>2.2275800000000001</v>
      </c>
      <c r="W291" s="91">
        <f t="shared" si="168"/>
        <v>2.3004199999999999</v>
      </c>
      <c r="X291" s="91">
        <f t="shared" si="168"/>
        <v>2.2466400000000002</v>
      </c>
      <c r="Y291" s="91">
        <f t="shared" si="168"/>
        <v>2.06338</v>
      </c>
      <c r="Z291" s="91">
        <f t="shared" si="168"/>
        <v>1.98847</v>
      </c>
      <c r="AA291" s="91">
        <f t="shared" si="168"/>
        <v>1.77698</v>
      </c>
    </row>
    <row r="292" spans="1:27" ht="12.75" hidden="1" customHeight="1" outlineLevel="1" x14ac:dyDescent="0.2">
      <c r="A292" s="99" t="s">
        <v>2695</v>
      </c>
      <c r="B292" s="63" t="s">
        <v>238</v>
      </c>
      <c r="C292" s="43" t="s">
        <v>79</v>
      </c>
      <c r="D292" s="44">
        <v>1375.85</v>
      </c>
      <c r="E292" s="44">
        <v>1292.33</v>
      </c>
      <c r="F292" s="44">
        <v>1165.22</v>
      </c>
      <c r="G292" s="44">
        <v>1129.68</v>
      </c>
      <c r="H292" s="44">
        <v>1128.49</v>
      </c>
      <c r="I292" s="44">
        <v>1147.1300000000001</v>
      </c>
      <c r="J292" s="44">
        <v>1249.2</v>
      </c>
      <c r="K292" s="44">
        <v>1445.26</v>
      </c>
      <c r="L292" s="44">
        <v>1737.66</v>
      </c>
      <c r="M292" s="44">
        <v>1984.1</v>
      </c>
      <c r="N292" s="44">
        <v>2044.94</v>
      </c>
      <c r="O292" s="44">
        <v>2054.0700000000002</v>
      </c>
      <c r="P292" s="44">
        <v>2049.15</v>
      </c>
      <c r="Q292" s="44">
        <v>2066.88</v>
      </c>
      <c r="R292" s="44">
        <v>2064.0100000000002</v>
      </c>
      <c r="S292" s="44">
        <v>2055.67</v>
      </c>
      <c r="T292" s="44">
        <v>1979.64</v>
      </c>
      <c r="U292" s="44">
        <v>1896.37</v>
      </c>
      <c r="V292" s="44">
        <v>1894.18</v>
      </c>
      <c r="W292" s="44">
        <v>1967.02</v>
      </c>
      <c r="X292" s="44">
        <v>1913.24</v>
      </c>
      <c r="Y292" s="44">
        <v>1729.98</v>
      </c>
      <c r="Z292" s="44">
        <v>1655.07</v>
      </c>
      <c r="AA292" s="44">
        <v>1443.58</v>
      </c>
    </row>
    <row r="293" spans="1:27" ht="12.75" hidden="1" customHeight="1" outlineLevel="1" x14ac:dyDescent="0.2">
      <c r="A293" s="99" t="s">
        <v>2696</v>
      </c>
      <c r="B293" s="63" t="s">
        <v>90</v>
      </c>
      <c r="C293" s="43" t="s">
        <v>79</v>
      </c>
      <c r="D293" s="44">
        <f>$D$168</f>
        <v>113.12</v>
      </c>
      <c r="E293" s="44">
        <f>$D$168</f>
        <v>113.12</v>
      </c>
      <c r="F293" s="44">
        <f t="shared" ref="F293:AA293" si="169">$D$168</f>
        <v>113.12</v>
      </c>
      <c r="G293" s="44">
        <f t="shared" si="169"/>
        <v>113.12</v>
      </c>
      <c r="H293" s="44">
        <f t="shared" si="169"/>
        <v>113.12</v>
      </c>
      <c r="I293" s="44">
        <f t="shared" si="169"/>
        <v>113.12</v>
      </c>
      <c r="J293" s="44">
        <f t="shared" si="169"/>
        <v>113.12</v>
      </c>
      <c r="K293" s="44">
        <f t="shared" si="169"/>
        <v>113.12</v>
      </c>
      <c r="L293" s="44">
        <f t="shared" si="169"/>
        <v>113.12</v>
      </c>
      <c r="M293" s="44">
        <f t="shared" si="169"/>
        <v>113.12</v>
      </c>
      <c r="N293" s="44">
        <f t="shared" si="169"/>
        <v>113.12</v>
      </c>
      <c r="O293" s="44">
        <f t="shared" si="169"/>
        <v>113.12</v>
      </c>
      <c r="P293" s="44">
        <f t="shared" si="169"/>
        <v>113.12</v>
      </c>
      <c r="Q293" s="44">
        <f t="shared" si="169"/>
        <v>113.12</v>
      </c>
      <c r="R293" s="44">
        <f t="shared" si="169"/>
        <v>113.12</v>
      </c>
      <c r="S293" s="44">
        <f t="shared" si="169"/>
        <v>113.12</v>
      </c>
      <c r="T293" s="44">
        <f t="shared" si="169"/>
        <v>113.12</v>
      </c>
      <c r="U293" s="44">
        <f t="shared" si="169"/>
        <v>113.12</v>
      </c>
      <c r="V293" s="44">
        <f t="shared" si="169"/>
        <v>113.12</v>
      </c>
      <c r="W293" s="44">
        <f t="shared" si="169"/>
        <v>113.12</v>
      </c>
      <c r="X293" s="44">
        <f t="shared" si="169"/>
        <v>113.12</v>
      </c>
      <c r="Y293" s="44">
        <f t="shared" si="169"/>
        <v>113.12</v>
      </c>
      <c r="Z293" s="44">
        <f t="shared" si="169"/>
        <v>113.12</v>
      </c>
      <c r="AA293" s="44">
        <f t="shared" si="169"/>
        <v>113.12</v>
      </c>
    </row>
    <row r="294" spans="1:27" ht="12.75" hidden="1" customHeight="1" outlineLevel="1" x14ac:dyDescent="0.2">
      <c r="A294" s="99" t="s">
        <v>2697</v>
      </c>
      <c r="B294" s="63" t="s">
        <v>83</v>
      </c>
      <c r="C294" s="43" t="s">
        <v>79</v>
      </c>
      <c r="D294" s="44">
        <v>3.92</v>
      </c>
      <c r="E294" s="44">
        <v>3.92</v>
      </c>
      <c r="F294" s="44">
        <v>3.92</v>
      </c>
      <c r="G294" s="44">
        <v>3.92</v>
      </c>
      <c r="H294" s="44">
        <v>3.92</v>
      </c>
      <c r="I294" s="44">
        <v>3.92</v>
      </c>
      <c r="J294" s="44">
        <v>3.92</v>
      </c>
      <c r="K294" s="44">
        <v>3.92</v>
      </c>
      <c r="L294" s="44">
        <v>3.92</v>
      </c>
      <c r="M294" s="44">
        <v>3.92</v>
      </c>
      <c r="N294" s="44">
        <v>3.92</v>
      </c>
      <c r="O294" s="44">
        <v>3.92</v>
      </c>
      <c r="P294" s="44">
        <v>3.92</v>
      </c>
      <c r="Q294" s="44">
        <v>3.92</v>
      </c>
      <c r="R294" s="44">
        <v>3.92</v>
      </c>
      <c r="S294" s="44">
        <v>3.92</v>
      </c>
      <c r="T294" s="44">
        <v>3.92</v>
      </c>
      <c r="U294" s="44">
        <v>3.92</v>
      </c>
      <c r="V294" s="44">
        <v>3.92</v>
      </c>
      <c r="W294" s="44">
        <v>3.92</v>
      </c>
      <c r="X294" s="44">
        <v>3.92</v>
      </c>
      <c r="Y294" s="44">
        <v>3.92</v>
      </c>
      <c r="Z294" s="44">
        <v>3.92</v>
      </c>
      <c r="AA294" s="44">
        <v>3.92</v>
      </c>
    </row>
    <row r="295" spans="1:27" ht="12.75" hidden="1" customHeight="1" outlineLevel="1" x14ac:dyDescent="0.2">
      <c r="A295" s="99" t="s">
        <v>2698</v>
      </c>
      <c r="B295" s="63" t="s">
        <v>81</v>
      </c>
      <c r="C295" s="43" t="s">
        <v>79</v>
      </c>
      <c r="D295" s="44">
        <f>$D$11</f>
        <v>216.36</v>
      </c>
      <c r="E295" s="44">
        <f t="shared" ref="E295:AA295" si="170">$D$11</f>
        <v>216.36</v>
      </c>
      <c r="F295" s="44">
        <f t="shared" si="170"/>
        <v>216.36</v>
      </c>
      <c r="G295" s="44">
        <f t="shared" si="170"/>
        <v>216.36</v>
      </c>
      <c r="H295" s="44">
        <f t="shared" si="170"/>
        <v>216.36</v>
      </c>
      <c r="I295" s="44">
        <f t="shared" si="170"/>
        <v>216.36</v>
      </c>
      <c r="J295" s="44">
        <f t="shared" si="170"/>
        <v>216.36</v>
      </c>
      <c r="K295" s="44">
        <f t="shared" si="170"/>
        <v>216.36</v>
      </c>
      <c r="L295" s="44">
        <f t="shared" si="170"/>
        <v>216.36</v>
      </c>
      <c r="M295" s="44">
        <f t="shared" si="170"/>
        <v>216.36</v>
      </c>
      <c r="N295" s="44">
        <f t="shared" si="170"/>
        <v>216.36</v>
      </c>
      <c r="O295" s="44">
        <f t="shared" si="170"/>
        <v>216.36</v>
      </c>
      <c r="P295" s="44">
        <f t="shared" si="170"/>
        <v>216.36</v>
      </c>
      <c r="Q295" s="44">
        <f t="shared" si="170"/>
        <v>216.36</v>
      </c>
      <c r="R295" s="44">
        <f t="shared" si="170"/>
        <v>216.36</v>
      </c>
      <c r="S295" s="44">
        <f t="shared" si="170"/>
        <v>216.36</v>
      </c>
      <c r="T295" s="44">
        <f t="shared" si="170"/>
        <v>216.36</v>
      </c>
      <c r="U295" s="44">
        <f t="shared" si="170"/>
        <v>216.36</v>
      </c>
      <c r="V295" s="44">
        <f t="shared" si="170"/>
        <v>216.36</v>
      </c>
      <c r="W295" s="44">
        <f t="shared" si="170"/>
        <v>216.36</v>
      </c>
      <c r="X295" s="44">
        <f t="shared" si="170"/>
        <v>216.36</v>
      </c>
      <c r="Y295" s="44">
        <f t="shared" si="170"/>
        <v>216.36</v>
      </c>
      <c r="Z295" s="44">
        <f t="shared" si="170"/>
        <v>216.36</v>
      </c>
      <c r="AA295" s="44">
        <f t="shared" si="170"/>
        <v>216.36</v>
      </c>
    </row>
    <row r="296" spans="1:27" ht="12.75" customHeight="1" collapsed="1" x14ac:dyDescent="0.2">
      <c r="A296" s="98" t="s">
        <v>2699</v>
      </c>
      <c r="B296" s="28" t="str">
        <f>"27"&amp;"."&amp;$B$801&amp;"."&amp;$B$802</f>
        <v>27.08.2023</v>
      </c>
      <c r="C296" s="90" t="s">
        <v>76</v>
      </c>
      <c r="D296" s="91">
        <f>ROUND(((D297+D298+D300+D299)/1000),5)</f>
        <v>1.6380600000000001</v>
      </c>
      <c r="E296" s="91">
        <f>ROUND(((E297+E298+E300+E299)/1000),5)</f>
        <v>1.5262</v>
      </c>
      <c r="F296" s="91">
        <f>ROUND(((F297+F298+F300+F299)/1000),5)</f>
        <v>1.4653099999999999</v>
      </c>
      <c r="G296" s="91">
        <f t="shared" ref="G296:AA296" si="171">ROUND(((G297+G298+G300+G299)/1000),5)</f>
        <v>1.4225000000000001</v>
      </c>
      <c r="H296" s="91">
        <f t="shared" si="171"/>
        <v>1.3961300000000001</v>
      </c>
      <c r="I296" s="91">
        <f t="shared" si="171"/>
        <v>1.3748800000000001</v>
      </c>
      <c r="J296" s="91">
        <f t="shared" si="171"/>
        <v>1.36321</v>
      </c>
      <c r="K296" s="91">
        <f t="shared" si="171"/>
        <v>1.59301</v>
      </c>
      <c r="L296" s="91">
        <f t="shared" si="171"/>
        <v>1.87493</v>
      </c>
      <c r="M296" s="91">
        <f t="shared" si="171"/>
        <v>2.0660099999999999</v>
      </c>
      <c r="N296" s="91">
        <f t="shared" si="171"/>
        <v>2.1764399999999999</v>
      </c>
      <c r="O296" s="91">
        <f t="shared" si="171"/>
        <v>2.2111299999999998</v>
      </c>
      <c r="P296" s="91">
        <f t="shared" si="171"/>
        <v>2.2103999999999999</v>
      </c>
      <c r="Q296" s="91">
        <f t="shared" si="171"/>
        <v>2.2189000000000001</v>
      </c>
      <c r="R296" s="91">
        <f t="shared" si="171"/>
        <v>2.2201499999999998</v>
      </c>
      <c r="S296" s="91">
        <f t="shared" si="171"/>
        <v>2.2120500000000001</v>
      </c>
      <c r="T296" s="91">
        <f t="shared" si="171"/>
        <v>2.1741299999999999</v>
      </c>
      <c r="U296" s="91">
        <f t="shared" si="171"/>
        <v>2.1183200000000002</v>
      </c>
      <c r="V296" s="91">
        <f t="shared" si="171"/>
        <v>2.10988</v>
      </c>
      <c r="W296" s="91">
        <f t="shared" si="171"/>
        <v>2.15124</v>
      </c>
      <c r="X296" s="91">
        <f t="shared" si="171"/>
        <v>2.1661199999999998</v>
      </c>
      <c r="Y296" s="91">
        <f t="shared" si="171"/>
        <v>2.05857</v>
      </c>
      <c r="Z296" s="91">
        <f t="shared" si="171"/>
        <v>2.0023900000000001</v>
      </c>
      <c r="AA296" s="91">
        <f t="shared" si="171"/>
        <v>1.7424200000000001</v>
      </c>
    </row>
    <row r="297" spans="1:27" ht="12.75" hidden="1" customHeight="1" outlineLevel="1" x14ac:dyDescent="0.2">
      <c r="A297" s="99" t="s">
        <v>2700</v>
      </c>
      <c r="B297" s="63" t="s">
        <v>238</v>
      </c>
      <c r="C297" s="43" t="s">
        <v>79</v>
      </c>
      <c r="D297" s="44">
        <v>1304.6600000000001</v>
      </c>
      <c r="E297" s="44">
        <v>1192.8</v>
      </c>
      <c r="F297" s="44">
        <v>1131.9100000000001</v>
      </c>
      <c r="G297" s="44">
        <v>1089.0999999999999</v>
      </c>
      <c r="H297" s="44">
        <v>1062.73</v>
      </c>
      <c r="I297" s="44">
        <v>1041.48</v>
      </c>
      <c r="J297" s="44">
        <v>1029.81</v>
      </c>
      <c r="K297" s="44">
        <v>1259.6099999999999</v>
      </c>
      <c r="L297" s="44">
        <v>1541.53</v>
      </c>
      <c r="M297" s="44">
        <v>1732.61</v>
      </c>
      <c r="N297" s="44">
        <v>1843.04</v>
      </c>
      <c r="O297" s="44">
        <v>1877.73</v>
      </c>
      <c r="P297" s="44">
        <v>1877</v>
      </c>
      <c r="Q297" s="44">
        <v>1885.5</v>
      </c>
      <c r="R297" s="44">
        <v>1886.75</v>
      </c>
      <c r="S297" s="44">
        <v>1878.65</v>
      </c>
      <c r="T297" s="44">
        <v>1840.73</v>
      </c>
      <c r="U297" s="44">
        <v>1784.92</v>
      </c>
      <c r="V297" s="44">
        <v>1776.48</v>
      </c>
      <c r="W297" s="44">
        <v>1817.84</v>
      </c>
      <c r="X297" s="44">
        <v>1832.72</v>
      </c>
      <c r="Y297" s="44">
        <v>1725.17</v>
      </c>
      <c r="Z297" s="44">
        <v>1668.99</v>
      </c>
      <c r="AA297" s="44">
        <v>1409.02</v>
      </c>
    </row>
    <row r="298" spans="1:27" ht="12.75" hidden="1" customHeight="1" outlineLevel="1" x14ac:dyDescent="0.2">
      <c r="A298" s="99" t="s">
        <v>2701</v>
      </c>
      <c r="B298" s="63" t="s">
        <v>90</v>
      </c>
      <c r="C298" s="43" t="s">
        <v>79</v>
      </c>
      <c r="D298" s="44">
        <f>$D$168</f>
        <v>113.12</v>
      </c>
      <c r="E298" s="44">
        <f>$D$168</f>
        <v>113.12</v>
      </c>
      <c r="F298" s="44">
        <f t="shared" ref="F298:AA298" si="172">$D$168</f>
        <v>113.12</v>
      </c>
      <c r="G298" s="44">
        <f t="shared" si="172"/>
        <v>113.12</v>
      </c>
      <c r="H298" s="44">
        <f t="shared" si="172"/>
        <v>113.12</v>
      </c>
      <c r="I298" s="44">
        <f t="shared" si="172"/>
        <v>113.12</v>
      </c>
      <c r="J298" s="44">
        <f t="shared" si="172"/>
        <v>113.12</v>
      </c>
      <c r="K298" s="44">
        <f t="shared" si="172"/>
        <v>113.12</v>
      </c>
      <c r="L298" s="44">
        <f t="shared" si="172"/>
        <v>113.12</v>
      </c>
      <c r="M298" s="44">
        <f t="shared" si="172"/>
        <v>113.12</v>
      </c>
      <c r="N298" s="44">
        <f t="shared" si="172"/>
        <v>113.12</v>
      </c>
      <c r="O298" s="44">
        <f t="shared" si="172"/>
        <v>113.12</v>
      </c>
      <c r="P298" s="44">
        <f t="shared" si="172"/>
        <v>113.12</v>
      </c>
      <c r="Q298" s="44">
        <f t="shared" si="172"/>
        <v>113.12</v>
      </c>
      <c r="R298" s="44">
        <f t="shared" si="172"/>
        <v>113.12</v>
      </c>
      <c r="S298" s="44">
        <f t="shared" si="172"/>
        <v>113.12</v>
      </c>
      <c r="T298" s="44">
        <f t="shared" si="172"/>
        <v>113.12</v>
      </c>
      <c r="U298" s="44">
        <f t="shared" si="172"/>
        <v>113.12</v>
      </c>
      <c r="V298" s="44">
        <f t="shared" si="172"/>
        <v>113.12</v>
      </c>
      <c r="W298" s="44">
        <f t="shared" si="172"/>
        <v>113.12</v>
      </c>
      <c r="X298" s="44">
        <f t="shared" si="172"/>
        <v>113.12</v>
      </c>
      <c r="Y298" s="44">
        <f t="shared" si="172"/>
        <v>113.12</v>
      </c>
      <c r="Z298" s="44">
        <f t="shared" si="172"/>
        <v>113.12</v>
      </c>
      <c r="AA298" s="44">
        <f t="shared" si="172"/>
        <v>113.12</v>
      </c>
    </row>
    <row r="299" spans="1:27" ht="12.75" hidden="1" customHeight="1" outlineLevel="1" x14ac:dyDescent="0.2">
      <c r="A299" s="99" t="s">
        <v>2702</v>
      </c>
      <c r="B299" s="63" t="s">
        <v>83</v>
      </c>
      <c r="C299" s="43" t="s">
        <v>79</v>
      </c>
      <c r="D299" s="44">
        <v>3.92</v>
      </c>
      <c r="E299" s="44">
        <v>3.92</v>
      </c>
      <c r="F299" s="44">
        <v>3.92</v>
      </c>
      <c r="G299" s="44">
        <v>3.92</v>
      </c>
      <c r="H299" s="44">
        <v>3.92</v>
      </c>
      <c r="I299" s="44">
        <v>3.92</v>
      </c>
      <c r="J299" s="44">
        <v>3.92</v>
      </c>
      <c r="K299" s="44">
        <v>3.92</v>
      </c>
      <c r="L299" s="44">
        <v>3.92</v>
      </c>
      <c r="M299" s="44">
        <v>3.92</v>
      </c>
      <c r="N299" s="44">
        <v>3.92</v>
      </c>
      <c r="O299" s="44">
        <v>3.92</v>
      </c>
      <c r="P299" s="44">
        <v>3.92</v>
      </c>
      <c r="Q299" s="44">
        <v>3.92</v>
      </c>
      <c r="R299" s="44">
        <v>3.92</v>
      </c>
      <c r="S299" s="44">
        <v>3.92</v>
      </c>
      <c r="T299" s="44">
        <v>3.92</v>
      </c>
      <c r="U299" s="44">
        <v>3.92</v>
      </c>
      <c r="V299" s="44">
        <v>3.92</v>
      </c>
      <c r="W299" s="44">
        <v>3.92</v>
      </c>
      <c r="X299" s="44">
        <v>3.92</v>
      </c>
      <c r="Y299" s="44">
        <v>3.92</v>
      </c>
      <c r="Z299" s="44">
        <v>3.92</v>
      </c>
      <c r="AA299" s="44">
        <v>3.92</v>
      </c>
    </row>
    <row r="300" spans="1:27" ht="12.75" hidden="1" customHeight="1" outlineLevel="1" x14ac:dyDescent="0.2">
      <c r="A300" s="99" t="s">
        <v>2703</v>
      </c>
      <c r="B300" s="63" t="s">
        <v>81</v>
      </c>
      <c r="C300" s="43" t="s">
        <v>79</v>
      </c>
      <c r="D300" s="44">
        <f>$D$11</f>
        <v>216.36</v>
      </c>
      <c r="E300" s="44">
        <f t="shared" ref="E300:AA300" si="173">$D$11</f>
        <v>216.36</v>
      </c>
      <c r="F300" s="44">
        <f t="shared" si="173"/>
        <v>216.36</v>
      </c>
      <c r="G300" s="44">
        <f t="shared" si="173"/>
        <v>216.36</v>
      </c>
      <c r="H300" s="44">
        <f t="shared" si="173"/>
        <v>216.36</v>
      </c>
      <c r="I300" s="44">
        <f t="shared" si="173"/>
        <v>216.36</v>
      </c>
      <c r="J300" s="44">
        <f t="shared" si="173"/>
        <v>216.36</v>
      </c>
      <c r="K300" s="44">
        <f t="shared" si="173"/>
        <v>216.36</v>
      </c>
      <c r="L300" s="44">
        <f t="shared" si="173"/>
        <v>216.36</v>
      </c>
      <c r="M300" s="44">
        <f t="shared" si="173"/>
        <v>216.36</v>
      </c>
      <c r="N300" s="44">
        <f t="shared" si="173"/>
        <v>216.36</v>
      </c>
      <c r="O300" s="44">
        <f t="shared" si="173"/>
        <v>216.36</v>
      </c>
      <c r="P300" s="44">
        <f t="shared" si="173"/>
        <v>216.36</v>
      </c>
      <c r="Q300" s="44">
        <f t="shared" si="173"/>
        <v>216.36</v>
      </c>
      <c r="R300" s="44">
        <f t="shared" si="173"/>
        <v>216.36</v>
      </c>
      <c r="S300" s="44">
        <f t="shared" si="173"/>
        <v>216.36</v>
      </c>
      <c r="T300" s="44">
        <f t="shared" si="173"/>
        <v>216.36</v>
      </c>
      <c r="U300" s="44">
        <f t="shared" si="173"/>
        <v>216.36</v>
      </c>
      <c r="V300" s="44">
        <f t="shared" si="173"/>
        <v>216.36</v>
      </c>
      <c r="W300" s="44">
        <f t="shared" si="173"/>
        <v>216.36</v>
      </c>
      <c r="X300" s="44">
        <f t="shared" si="173"/>
        <v>216.36</v>
      </c>
      <c r="Y300" s="44">
        <f t="shared" si="173"/>
        <v>216.36</v>
      </c>
      <c r="Z300" s="44">
        <f t="shared" si="173"/>
        <v>216.36</v>
      </c>
      <c r="AA300" s="44">
        <f t="shared" si="173"/>
        <v>216.36</v>
      </c>
    </row>
    <row r="301" spans="1:27" ht="12.75" customHeight="1" collapsed="1" x14ac:dyDescent="0.2">
      <c r="A301" s="98" t="s">
        <v>2704</v>
      </c>
      <c r="B301" s="28" t="str">
        <f>"28"&amp;"."&amp;$B$801&amp;"."&amp;$B$802</f>
        <v>28.08.2023</v>
      </c>
      <c r="C301" s="90" t="s">
        <v>76</v>
      </c>
      <c r="D301" s="91">
        <f>ROUND(((D302+D303+D305+D304)/1000),5)</f>
        <v>1.6062399999999999</v>
      </c>
      <c r="E301" s="91">
        <f>ROUND(((E302+E303+E305+E304)/1000),5)</f>
        <v>1.4645699999999999</v>
      </c>
      <c r="F301" s="91">
        <f>ROUND(((F302+F303+F305+F304)/1000),5)</f>
        <v>1.3943700000000001</v>
      </c>
      <c r="G301" s="91">
        <f t="shared" ref="G301:AA301" si="174">ROUND(((G302+G303+G305+G304)/1000),5)</f>
        <v>1.3313999999999999</v>
      </c>
      <c r="H301" s="91">
        <f t="shared" si="174"/>
        <v>1.3757699999999999</v>
      </c>
      <c r="I301" s="91">
        <f t="shared" si="174"/>
        <v>1.4658</v>
      </c>
      <c r="J301" s="91">
        <f t="shared" si="174"/>
        <v>1.6411199999999999</v>
      </c>
      <c r="K301" s="91">
        <f t="shared" si="174"/>
        <v>1.92153</v>
      </c>
      <c r="L301" s="91">
        <f t="shared" si="174"/>
        <v>2.2025999999999999</v>
      </c>
      <c r="M301" s="91">
        <f t="shared" si="174"/>
        <v>2.3147099999999998</v>
      </c>
      <c r="N301" s="91">
        <f t="shared" si="174"/>
        <v>2.3289399999999998</v>
      </c>
      <c r="O301" s="91">
        <f t="shared" si="174"/>
        <v>2.3296600000000001</v>
      </c>
      <c r="P301" s="91">
        <f t="shared" si="174"/>
        <v>2.3204099999999999</v>
      </c>
      <c r="Q301" s="91">
        <f t="shared" si="174"/>
        <v>2.3758400000000002</v>
      </c>
      <c r="R301" s="91">
        <f t="shared" si="174"/>
        <v>2.4693900000000002</v>
      </c>
      <c r="S301" s="91">
        <f t="shared" si="174"/>
        <v>2.4613399999999999</v>
      </c>
      <c r="T301" s="91">
        <f t="shared" si="174"/>
        <v>2.47905</v>
      </c>
      <c r="U301" s="91">
        <f t="shared" si="174"/>
        <v>2.3388800000000001</v>
      </c>
      <c r="V301" s="91">
        <f t="shared" si="174"/>
        <v>2.33188</v>
      </c>
      <c r="W301" s="91">
        <f t="shared" si="174"/>
        <v>2.3393999999999999</v>
      </c>
      <c r="X301" s="91">
        <f t="shared" si="174"/>
        <v>2.31515</v>
      </c>
      <c r="Y301" s="91">
        <f t="shared" si="174"/>
        <v>2.2310599999999998</v>
      </c>
      <c r="Z301" s="91">
        <f t="shared" si="174"/>
        <v>1.99777</v>
      </c>
      <c r="AA301" s="91">
        <f t="shared" si="174"/>
        <v>1.75349</v>
      </c>
    </row>
    <row r="302" spans="1:27" ht="12.75" hidden="1" customHeight="1" outlineLevel="1" x14ac:dyDescent="0.2">
      <c r="A302" s="99" t="s">
        <v>2705</v>
      </c>
      <c r="B302" s="63" t="s">
        <v>238</v>
      </c>
      <c r="C302" s="43" t="s">
        <v>79</v>
      </c>
      <c r="D302" s="44">
        <v>1272.8399999999999</v>
      </c>
      <c r="E302" s="44">
        <v>1131.17</v>
      </c>
      <c r="F302" s="44">
        <v>1060.97</v>
      </c>
      <c r="G302" s="44">
        <v>998</v>
      </c>
      <c r="H302" s="44">
        <v>1042.3699999999999</v>
      </c>
      <c r="I302" s="44">
        <v>1132.4000000000001</v>
      </c>
      <c r="J302" s="44">
        <v>1307.72</v>
      </c>
      <c r="K302" s="44">
        <v>1588.13</v>
      </c>
      <c r="L302" s="44">
        <v>1869.2</v>
      </c>
      <c r="M302" s="44">
        <v>1981.31</v>
      </c>
      <c r="N302" s="44">
        <v>1995.54</v>
      </c>
      <c r="O302" s="44">
        <v>1996.26</v>
      </c>
      <c r="P302" s="44">
        <v>1987.01</v>
      </c>
      <c r="Q302" s="44">
        <v>2042.44</v>
      </c>
      <c r="R302" s="44">
        <v>2135.9899999999998</v>
      </c>
      <c r="S302" s="44">
        <v>2127.94</v>
      </c>
      <c r="T302" s="44">
        <v>2145.65</v>
      </c>
      <c r="U302" s="44">
        <v>2005.48</v>
      </c>
      <c r="V302" s="44">
        <v>1998.48</v>
      </c>
      <c r="W302" s="44">
        <v>2006</v>
      </c>
      <c r="X302" s="44">
        <v>1981.75</v>
      </c>
      <c r="Y302" s="44">
        <v>1897.66</v>
      </c>
      <c r="Z302" s="44">
        <v>1664.37</v>
      </c>
      <c r="AA302" s="44">
        <v>1420.09</v>
      </c>
    </row>
    <row r="303" spans="1:27" ht="12.75" hidden="1" customHeight="1" outlineLevel="1" x14ac:dyDescent="0.2">
      <c r="A303" s="99" t="s">
        <v>2706</v>
      </c>
      <c r="B303" s="63" t="s">
        <v>90</v>
      </c>
      <c r="C303" s="43" t="s">
        <v>79</v>
      </c>
      <c r="D303" s="44">
        <f>$D$168</f>
        <v>113.12</v>
      </c>
      <c r="E303" s="44">
        <f>$D$168</f>
        <v>113.12</v>
      </c>
      <c r="F303" s="44">
        <f t="shared" ref="F303:AA303" si="175">$D$168</f>
        <v>113.12</v>
      </c>
      <c r="G303" s="44">
        <f t="shared" si="175"/>
        <v>113.12</v>
      </c>
      <c r="H303" s="44">
        <f t="shared" si="175"/>
        <v>113.12</v>
      </c>
      <c r="I303" s="44">
        <f t="shared" si="175"/>
        <v>113.12</v>
      </c>
      <c r="J303" s="44">
        <f t="shared" si="175"/>
        <v>113.12</v>
      </c>
      <c r="K303" s="44">
        <f t="shared" si="175"/>
        <v>113.12</v>
      </c>
      <c r="L303" s="44">
        <f t="shared" si="175"/>
        <v>113.12</v>
      </c>
      <c r="M303" s="44">
        <f t="shared" si="175"/>
        <v>113.12</v>
      </c>
      <c r="N303" s="44">
        <f t="shared" si="175"/>
        <v>113.12</v>
      </c>
      <c r="O303" s="44">
        <f t="shared" si="175"/>
        <v>113.12</v>
      </c>
      <c r="P303" s="44">
        <f t="shared" si="175"/>
        <v>113.12</v>
      </c>
      <c r="Q303" s="44">
        <f t="shared" si="175"/>
        <v>113.12</v>
      </c>
      <c r="R303" s="44">
        <f t="shared" si="175"/>
        <v>113.12</v>
      </c>
      <c r="S303" s="44">
        <f t="shared" si="175"/>
        <v>113.12</v>
      </c>
      <c r="T303" s="44">
        <f t="shared" si="175"/>
        <v>113.12</v>
      </c>
      <c r="U303" s="44">
        <f t="shared" si="175"/>
        <v>113.12</v>
      </c>
      <c r="V303" s="44">
        <f t="shared" si="175"/>
        <v>113.12</v>
      </c>
      <c r="W303" s="44">
        <f t="shared" si="175"/>
        <v>113.12</v>
      </c>
      <c r="X303" s="44">
        <f t="shared" si="175"/>
        <v>113.12</v>
      </c>
      <c r="Y303" s="44">
        <f t="shared" si="175"/>
        <v>113.12</v>
      </c>
      <c r="Z303" s="44">
        <f t="shared" si="175"/>
        <v>113.12</v>
      </c>
      <c r="AA303" s="44">
        <f t="shared" si="175"/>
        <v>113.12</v>
      </c>
    </row>
    <row r="304" spans="1:27" ht="12.75" hidden="1" customHeight="1" outlineLevel="1" x14ac:dyDescent="0.2">
      <c r="A304" s="99" t="s">
        <v>2707</v>
      </c>
      <c r="B304" s="63" t="s">
        <v>83</v>
      </c>
      <c r="C304" s="43" t="s">
        <v>79</v>
      </c>
      <c r="D304" s="44">
        <v>3.92</v>
      </c>
      <c r="E304" s="44">
        <v>3.92</v>
      </c>
      <c r="F304" s="44">
        <v>3.92</v>
      </c>
      <c r="G304" s="44">
        <v>3.92</v>
      </c>
      <c r="H304" s="44">
        <v>3.92</v>
      </c>
      <c r="I304" s="44">
        <v>3.92</v>
      </c>
      <c r="J304" s="44">
        <v>3.92</v>
      </c>
      <c r="K304" s="44">
        <v>3.92</v>
      </c>
      <c r="L304" s="44">
        <v>3.92</v>
      </c>
      <c r="M304" s="44">
        <v>3.92</v>
      </c>
      <c r="N304" s="44">
        <v>3.92</v>
      </c>
      <c r="O304" s="44">
        <v>3.92</v>
      </c>
      <c r="P304" s="44">
        <v>3.92</v>
      </c>
      <c r="Q304" s="44">
        <v>3.92</v>
      </c>
      <c r="R304" s="44">
        <v>3.92</v>
      </c>
      <c r="S304" s="44">
        <v>3.92</v>
      </c>
      <c r="T304" s="44">
        <v>3.92</v>
      </c>
      <c r="U304" s="44">
        <v>3.92</v>
      </c>
      <c r="V304" s="44">
        <v>3.92</v>
      </c>
      <c r="W304" s="44">
        <v>3.92</v>
      </c>
      <c r="X304" s="44">
        <v>3.92</v>
      </c>
      <c r="Y304" s="44">
        <v>3.92</v>
      </c>
      <c r="Z304" s="44">
        <v>3.92</v>
      </c>
      <c r="AA304" s="44">
        <v>3.92</v>
      </c>
    </row>
    <row r="305" spans="1:27" ht="12.75" hidden="1" customHeight="1" outlineLevel="1" x14ac:dyDescent="0.2">
      <c r="A305" s="99" t="s">
        <v>2708</v>
      </c>
      <c r="B305" s="63" t="s">
        <v>81</v>
      </c>
      <c r="C305" s="43" t="s">
        <v>79</v>
      </c>
      <c r="D305" s="44">
        <f>$D$11</f>
        <v>216.36</v>
      </c>
      <c r="E305" s="44">
        <f t="shared" ref="E305:AA305" si="176">$D$11</f>
        <v>216.36</v>
      </c>
      <c r="F305" s="44">
        <f t="shared" si="176"/>
        <v>216.36</v>
      </c>
      <c r="G305" s="44">
        <f t="shared" si="176"/>
        <v>216.36</v>
      </c>
      <c r="H305" s="44">
        <f t="shared" si="176"/>
        <v>216.36</v>
      </c>
      <c r="I305" s="44">
        <f t="shared" si="176"/>
        <v>216.36</v>
      </c>
      <c r="J305" s="44">
        <f t="shared" si="176"/>
        <v>216.36</v>
      </c>
      <c r="K305" s="44">
        <f t="shared" si="176"/>
        <v>216.36</v>
      </c>
      <c r="L305" s="44">
        <f t="shared" si="176"/>
        <v>216.36</v>
      </c>
      <c r="M305" s="44">
        <f t="shared" si="176"/>
        <v>216.36</v>
      </c>
      <c r="N305" s="44">
        <f t="shared" si="176"/>
        <v>216.36</v>
      </c>
      <c r="O305" s="44">
        <f t="shared" si="176"/>
        <v>216.36</v>
      </c>
      <c r="P305" s="44">
        <f t="shared" si="176"/>
        <v>216.36</v>
      </c>
      <c r="Q305" s="44">
        <f t="shared" si="176"/>
        <v>216.36</v>
      </c>
      <c r="R305" s="44">
        <f t="shared" si="176"/>
        <v>216.36</v>
      </c>
      <c r="S305" s="44">
        <f t="shared" si="176"/>
        <v>216.36</v>
      </c>
      <c r="T305" s="44">
        <f t="shared" si="176"/>
        <v>216.36</v>
      </c>
      <c r="U305" s="44">
        <f t="shared" si="176"/>
        <v>216.36</v>
      </c>
      <c r="V305" s="44">
        <f t="shared" si="176"/>
        <v>216.36</v>
      </c>
      <c r="W305" s="44">
        <f t="shared" si="176"/>
        <v>216.36</v>
      </c>
      <c r="X305" s="44">
        <f t="shared" si="176"/>
        <v>216.36</v>
      </c>
      <c r="Y305" s="44">
        <f t="shared" si="176"/>
        <v>216.36</v>
      </c>
      <c r="Z305" s="44">
        <f t="shared" si="176"/>
        <v>216.36</v>
      </c>
      <c r="AA305" s="44">
        <f t="shared" si="176"/>
        <v>216.36</v>
      </c>
    </row>
    <row r="306" spans="1:27" ht="12.75" customHeight="1" collapsed="1" x14ac:dyDescent="0.2">
      <c r="A306" s="98" t="s">
        <v>2709</v>
      </c>
      <c r="B306" s="28" t="str">
        <f>"29"&amp;"."&amp;$B$801&amp;"."&amp;$B$802</f>
        <v>29.08.2023</v>
      </c>
      <c r="C306" s="90" t="s">
        <v>76</v>
      </c>
      <c r="D306" s="91">
        <f>ROUND(((D307+D308+D310+D309)/1000),5)</f>
        <v>1.6212</v>
      </c>
      <c r="E306" s="91">
        <f>ROUND(((E307+E308+E310+E309)/1000),5)</f>
        <v>1.4835799999999999</v>
      </c>
      <c r="F306" s="91">
        <f>ROUND(((F307+F308+F310+F309)/1000),5)</f>
        <v>1.3660099999999999</v>
      </c>
      <c r="G306" s="91">
        <f t="shared" ref="G306:AA306" si="177">ROUND(((G307+G308+G310+G309)/1000),5)</f>
        <v>1.36825</v>
      </c>
      <c r="H306" s="91">
        <f t="shared" si="177"/>
        <v>1.4399299999999999</v>
      </c>
      <c r="I306" s="91">
        <f t="shared" si="177"/>
        <v>1.5718399999999999</v>
      </c>
      <c r="J306" s="91">
        <f t="shared" si="177"/>
        <v>1.65825</v>
      </c>
      <c r="K306" s="91">
        <f t="shared" si="177"/>
        <v>1.91849</v>
      </c>
      <c r="L306" s="91">
        <f t="shared" si="177"/>
        <v>2.2777699999999999</v>
      </c>
      <c r="M306" s="91">
        <f t="shared" si="177"/>
        <v>2.3427899999999999</v>
      </c>
      <c r="N306" s="91">
        <f t="shared" si="177"/>
        <v>2.3821400000000001</v>
      </c>
      <c r="O306" s="91">
        <f t="shared" si="177"/>
        <v>2.3601999999999999</v>
      </c>
      <c r="P306" s="91">
        <f t="shared" si="177"/>
        <v>2.3509699999999998</v>
      </c>
      <c r="Q306" s="91">
        <f t="shared" si="177"/>
        <v>2.3695599999999999</v>
      </c>
      <c r="R306" s="91">
        <f t="shared" si="177"/>
        <v>2.4164500000000002</v>
      </c>
      <c r="S306" s="91">
        <f t="shared" si="177"/>
        <v>2.4165399999999999</v>
      </c>
      <c r="T306" s="91">
        <f t="shared" si="177"/>
        <v>2.4067799999999999</v>
      </c>
      <c r="U306" s="91">
        <f t="shared" si="177"/>
        <v>2.3891499999999999</v>
      </c>
      <c r="V306" s="91">
        <f t="shared" si="177"/>
        <v>2.36707</v>
      </c>
      <c r="W306" s="91">
        <f t="shared" si="177"/>
        <v>2.3980000000000001</v>
      </c>
      <c r="X306" s="91">
        <f t="shared" si="177"/>
        <v>2.4037600000000001</v>
      </c>
      <c r="Y306" s="91">
        <f t="shared" si="177"/>
        <v>2.34327</v>
      </c>
      <c r="Z306" s="91">
        <f t="shared" si="177"/>
        <v>1.9933000000000001</v>
      </c>
      <c r="AA306" s="91">
        <f t="shared" si="177"/>
        <v>1.7890699999999999</v>
      </c>
    </row>
    <row r="307" spans="1:27" ht="12.75" hidden="1" customHeight="1" outlineLevel="1" x14ac:dyDescent="0.2">
      <c r="A307" s="99" t="s">
        <v>2710</v>
      </c>
      <c r="B307" s="63" t="s">
        <v>238</v>
      </c>
      <c r="C307" s="43" t="s">
        <v>79</v>
      </c>
      <c r="D307" s="44">
        <v>1287.8</v>
      </c>
      <c r="E307" s="44">
        <v>1150.18</v>
      </c>
      <c r="F307" s="44">
        <v>1032.6099999999999</v>
      </c>
      <c r="G307" s="44">
        <v>1034.8499999999999</v>
      </c>
      <c r="H307" s="44">
        <v>1106.53</v>
      </c>
      <c r="I307" s="44">
        <v>1238.44</v>
      </c>
      <c r="J307" s="44">
        <v>1324.85</v>
      </c>
      <c r="K307" s="44">
        <v>1585.09</v>
      </c>
      <c r="L307" s="44">
        <v>1944.37</v>
      </c>
      <c r="M307" s="44">
        <v>2009.39</v>
      </c>
      <c r="N307" s="44">
        <v>2048.7399999999998</v>
      </c>
      <c r="O307" s="44">
        <v>2026.8</v>
      </c>
      <c r="P307" s="44">
        <v>2017.57</v>
      </c>
      <c r="Q307" s="44">
        <v>2036.16</v>
      </c>
      <c r="R307" s="44">
        <v>2083.0500000000002</v>
      </c>
      <c r="S307" s="44">
        <v>2083.14</v>
      </c>
      <c r="T307" s="44">
        <v>2073.38</v>
      </c>
      <c r="U307" s="44">
        <v>2055.75</v>
      </c>
      <c r="V307" s="44">
        <v>2033.67</v>
      </c>
      <c r="W307" s="44">
        <v>2064.6</v>
      </c>
      <c r="X307" s="44">
        <v>2070.36</v>
      </c>
      <c r="Y307" s="44">
        <v>2009.87</v>
      </c>
      <c r="Z307" s="44">
        <v>1659.9</v>
      </c>
      <c r="AA307" s="44">
        <v>1455.67</v>
      </c>
    </row>
    <row r="308" spans="1:27" ht="12.75" hidden="1" customHeight="1" outlineLevel="1" x14ac:dyDescent="0.2">
      <c r="A308" s="99" t="s">
        <v>2711</v>
      </c>
      <c r="B308" s="63" t="s">
        <v>90</v>
      </c>
      <c r="C308" s="43" t="s">
        <v>79</v>
      </c>
      <c r="D308" s="44">
        <f>$D$168</f>
        <v>113.12</v>
      </c>
      <c r="E308" s="44">
        <f>$D$168</f>
        <v>113.12</v>
      </c>
      <c r="F308" s="44">
        <f t="shared" ref="F308:AA308" si="178">$D$168</f>
        <v>113.12</v>
      </c>
      <c r="G308" s="44">
        <f t="shared" si="178"/>
        <v>113.12</v>
      </c>
      <c r="H308" s="44">
        <f t="shared" si="178"/>
        <v>113.12</v>
      </c>
      <c r="I308" s="44">
        <f t="shared" si="178"/>
        <v>113.12</v>
      </c>
      <c r="J308" s="44">
        <f t="shared" si="178"/>
        <v>113.12</v>
      </c>
      <c r="K308" s="44">
        <f t="shared" si="178"/>
        <v>113.12</v>
      </c>
      <c r="L308" s="44">
        <f t="shared" si="178"/>
        <v>113.12</v>
      </c>
      <c r="M308" s="44">
        <f t="shared" si="178"/>
        <v>113.12</v>
      </c>
      <c r="N308" s="44">
        <f t="shared" si="178"/>
        <v>113.12</v>
      </c>
      <c r="O308" s="44">
        <f t="shared" si="178"/>
        <v>113.12</v>
      </c>
      <c r="P308" s="44">
        <f t="shared" si="178"/>
        <v>113.12</v>
      </c>
      <c r="Q308" s="44">
        <f t="shared" si="178"/>
        <v>113.12</v>
      </c>
      <c r="R308" s="44">
        <f t="shared" si="178"/>
        <v>113.12</v>
      </c>
      <c r="S308" s="44">
        <f t="shared" si="178"/>
        <v>113.12</v>
      </c>
      <c r="T308" s="44">
        <f t="shared" si="178"/>
        <v>113.12</v>
      </c>
      <c r="U308" s="44">
        <f t="shared" si="178"/>
        <v>113.12</v>
      </c>
      <c r="V308" s="44">
        <f t="shared" si="178"/>
        <v>113.12</v>
      </c>
      <c r="W308" s="44">
        <f t="shared" si="178"/>
        <v>113.12</v>
      </c>
      <c r="X308" s="44">
        <f t="shared" si="178"/>
        <v>113.12</v>
      </c>
      <c r="Y308" s="44">
        <f t="shared" si="178"/>
        <v>113.12</v>
      </c>
      <c r="Z308" s="44">
        <f t="shared" si="178"/>
        <v>113.12</v>
      </c>
      <c r="AA308" s="44">
        <f t="shared" si="178"/>
        <v>113.12</v>
      </c>
    </row>
    <row r="309" spans="1:27" ht="12.75" hidden="1" customHeight="1" outlineLevel="1" x14ac:dyDescent="0.2">
      <c r="A309" s="99" t="s">
        <v>2712</v>
      </c>
      <c r="B309" s="63" t="s">
        <v>83</v>
      </c>
      <c r="C309" s="43" t="s">
        <v>79</v>
      </c>
      <c r="D309" s="44">
        <v>3.92</v>
      </c>
      <c r="E309" s="44">
        <v>3.92</v>
      </c>
      <c r="F309" s="44">
        <v>3.92</v>
      </c>
      <c r="G309" s="44">
        <v>3.92</v>
      </c>
      <c r="H309" s="44">
        <v>3.92</v>
      </c>
      <c r="I309" s="44">
        <v>3.92</v>
      </c>
      <c r="J309" s="44">
        <v>3.92</v>
      </c>
      <c r="K309" s="44">
        <v>3.92</v>
      </c>
      <c r="L309" s="44">
        <v>3.92</v>
      </c>
      <c r="M309" s="44">
        <v>3.92</v>
      </c>
      <c r="N309" s="44">
        <v>3.92</v>
      </c>
      <c r="O309" s="44">
        <v>3.92</v>
      </c>
      <c r="P309" s="44">
        <v>3.92</v>
      </c>
      <c r="Q309" s="44">
        <v>3.92</v>
      </c>
      <c r="R309" s="44">
        <v>3.92</v>
      </c>
      <c r="S309" s="44">
        <v>3.92</v>
      </c>
      <c r="T309" s="44">
        <v>3.92</v>
      </c>
      <c r="U309" s="44">
        <v>3.92</v>
      </c>
      <c r="V309" s="44">
        <v>3.92</v>
      </c>
      <c r="W309" s="44">
        <v>3.92</v>
      </c>
      <c r="X309" s="44">
        <v>3.92</v>
      </c>
      <c r="Y309" s="44">
        <v>3.92</v>
      </c>
      <c r="Z309" s="44">
        <v>3.92</v>
      </c>
      <c r="AA309" s="44">
        <v>3.92</v>
      </c>
    </row>
    <row r="310" spans="1:27" ht="12.75" hidden="1" customHeight="1" outlineLevel="1" x14ac:dyDescent="0.2">
      <c r="A310" s="99" t="s">
        <v>2713</v>
      </c>
      <c r="B310" s="63" t="s">
        <v>81</v>
      </c>
      <c r="C310" s="43" t="s">
        <v>79</v>
      </c>
      <c r="D310" s="44">
        <f>$D$11</f>
        <v>216.36</v>
      </c>
      <c r="E310" s="44">
        <f t="shared" ref="E310:AA310" si="179">$D$11</f>
        <v>216.36</v>
      </c>
      <c r="F310" s="44">
        <f t="shared" si="179"/>
        <v>216.36</v>
      </c>
      <c r="G310" s="44">
        <f t="shared" si="179"/>
        <v>216.36</v>
      </c>
      <c r="H310" s="44">
        <f t="shared" si="179"/>
        <v>216.36</v>
      </c>
      <c r="I310" s="44">
        <f t="shared" si="179"/>
        <v>216.36</v>
      </c>
      <c r="J310" s="44">
        <f t="shared" si="179"/>
        <v>216.36</v>
      </c>
      <c r="K310" s="44">
        <f t="shared" si="179"/>
        <v>216.36</v>
      </c>
      <c r="L310" s="44">
        <f t="shared" si="179"/>
        <v>216.36</v>
      </c>
      <c r="M310" s="44">
        <f t="shared" si="179"/>
        <v>216.36</v>
      </c>
      <c r="N310" s="44">
        <f t="shared" si="179"/>
        <v>216.36</v>
      </c>
      <c r="O310" s="44">
        <f t="shared" si="179"/>
        <v>216.36</v>
      </c>
      <c r="P310" s="44">
        <f t="shared" si="179"/>
        <v>216.36</v>
      </c>
      <c r="Q310" s="44">
        <f t="shared" si="179"/>
        <v>216.36</v>
      </c>
      <c r="R310" s="44">
        <f t="shared" si="179"/>
        <v>216.36</v>
      </c>
      <c r="S310" s="44">
        <f t="shared" si="179"/>
        <v>216.36</v>
      </c>
      <c r="T310" s="44">
        <f t="shared" si="179"/>
        <v>216.36</v>
      </c>
      <c r="U310" s="44">
        <f t="shared" si="179"/>
        <v>216.36</v>
      </c>
      <c r="V310" s="44">
        <f t="shared" si="179"/>
        <v>216.36</v>
      </c>
      <c r="W310" s="44">
        <f t="shared" si="179"/>
        <v>216.36</v>
      </c>
      <c r="X310" s="44">
        <f t="shared" si="179"/>
        <v>216.36</v>
      </c>
      <c r="Y310" s="44">
        <f t="shared" si="179"/>
        <v>216.36</v>
      </c>
      <c r="Z310" s="44">
        <f t="shared" si="179"/>
        <v>216.36</v>
      </c>
      <c r="AA310" s="44">
        <f t="shared" si="179"/>
        <v>216.36</v>
      </c>
    </row>
    <row r="311" spans="1:27" ht="12.75" customHeight="1" collapsed="1" x14ac:dyDescent="0.2">
      <c r="A311" s="98" t="s">
        <v>2714</v>
      </c>
      <c r="B311" s="28" t="str">
        <f>"30"&amp;"."&amp;$B$801&amp;"."&amp;$B$802</f>
        <v>30.08.2023</v>
      </c>
      <c r="C311" s="90" t="s">
        <v>76</v>
      </c>
      <c r="D311" s="91">
        <f>ROUND(((D312+D313+D315+D314)/1000),5)</f>
        <v>1.7783199999999999</v>
      </c>
      <c r="E311" s="91">
        <f>ROUND(((E312+E313+E315+E314)/1000),5)</f>
        <v>1.65242</v>
      </c>
      <c r="F311" s="91">
        <f>ROUND(((F312+F313+F315+F314)/1000),5)</f>
        <v>1.5989599999999999</v>
      </c>
      <c r="G311" s="91">
        <f t="shared" ref="G311:AA311" si="180">ROUND(((G312+G313+G315+G314)/1000),5)</f>
        <v>1.5895300000000001</v>
      </c>
      <c r="H311" s="91">
        <f t="shared" si="180"/>
        <v>1.5968</v>
      </c>
      <c r="I311" s="91">
        <f t="shared" si="180"/>
        <v>1.6575599999999999</v>
      </c>
      <c r="J311" s="91">
        <f t="shared" si="180"/>
        <v>1.7785899999999999</v>
      </c>
      <c r="K311" s="91">
        <f t="shared" si="180"/>
        <v>1.9963200000000001</v>
      </c>
      <c r="L311" s="91">
        <f t="shared" si="180"/>
        <v>2.3085599999999999</v>
      </c>
      <c r="M311" s="91">
        <f t="shared" si="180"/>
        <v>2.3843899999999998</v>
      </c>
      <c r="N311" s="91">
        <f t="shared" si="180"/>
        <v>2.4319500000000001</v>
      </c>
      <c r="O311" s="91">
        <f t="shared" si="180"/>
        <v>2.4123899999999998</v>
      </c>
      <c r="P311" s="91">
        <f t="shared" si="180"/>
        <v>2.4107799999999999</v>
      </c>
      <c r="Q311" s="91">
        <f t="shared" si="180"/>
        <v>2.4247899999999998</v>
      </c>
      <c r="R311" s="91">
        <f t="shared" si="180"/>
        <v>2.5170300000000001</v>
      </c>
      <c r="S311" s="91">
        <f t="shared" si="180"/>
        <v>2.5175800000000002</v>
      </c>
      <c r="T311" s="91">
        <f t="shared" si="180"/>
        <v>2.5037400000000001</v>
      </c>
      <c r="U311" s="91">
        <f t="shared" si="180"/>
        <v>2.4852500000000002</v>
      </c>
      <c r="V311" s="91">
        <f t="shared" si="180"/>
        <v>2.4556</v>
      </c>
      <c r="W311" s="91">
        <f t="shared" si="180"/>
        <v>2.4913599999999998</v>
      </c>
      <c r="X311" s="91">
        <f t="shared" si="180"/>
        <v>2.4686300000000001</v>
      </c>
      <c r="Y311" s="91">
        <f t="shared" si="180"/>
        <v>2.34057</v>
      </c>
      <c r="Z311" s="91">
        <f t="shared" si="180"/>
        <v>2.0924100000000001</v>
      </c>
      <c r="AA311" s="91">
        <f t="shared" si="180"/>
        <v>1.90127</v>
      </c>
    </row>
    <row r="312" spans="1:27" ht="12.75" hidden="1" customHeight="1" outlineLevel="1" x14ac:dyDescent="0.2">
      <c r="A312" s="99" t="s">
        <v>2715</v>
      </c>
      <c r="B312" s="63" t="s">
        <v>238</v>
      </c>
      <c r="C312" s="43" t="s">
        <v>79</v>
      </c>
      <c r="D312" s="44">
        <v>1444.92</v>
      </c>
      <c r="E312" s="44">
        <v>1319.02</v>
      </c>
      <c r="F312" s="44">
        <v>1265.56</v>
      </c>
      <c r="G312" s="44">
        <v>1256.1300000000001</v>
      </c>
      <c r="H312" s="44">
        <v>1263.4000000000001</v>
      </c>
      <c r="I312" s="44">
        <v>1324.16</v>
      </c>
      <c r="J312" s="44">
        <v>1445.19</v>
      </c>
      <c r="K312" s="44">
        <v>1662.92</v>
      </c>
      <c r="L312" s="44">
        <v>1975.16</v>
      </c>
      <c r="M312" s="44">
        <v>2050.9899999999998</v>
      </c>
      <c r="N312" s="44">
        <v>2098.5500000000002</v>
      </c>
      <c r="O312" s="44">
        <v>2078.9899999999998</v>
      </c>
      <c r="P312" s="44">
        <v>2077.38</v>
      </c>
      <c r="Q312" s="44">
        <v>2091.39</v>
      </c>
      <c r="R312" s="44">
        <v>2183.63</v>
      </c>
      <c r="S312" s="44">
        <v>2184.1799999999998</v>
      </c>
      <c r="T312" s="44">
        <v>2170.34</v>
      </c>
      <c r="U312" s="44">
        <v>2151.85</v>
      </c>
      <c r="V312" s="44">
        <v>2122.1999999999998</v>
      </c>
      <c r="W312" s="44">
        <v>2157.96</v>
      </c>
      <c r="X312" s="44">
        <v>2135.23</v>
      </c>
      <c r="Y312" s="44">
        <v>2007.17</v>
      </c>
      <c r="Z312" s="44">
        <v>1759.01</v>
      </c>
      <c r="AA312" s="44">
        <v>1567.87</v>
      </c>
    </row>
    <row r="313" spans="1:27" ht="12.75" hidden="1" customHeight="1" outlineLevel="1" x14ac:dyDescent="0.2">
      <c r="A313" s="99" t="s">
        <v>2716</v>
      </c>
      <c r="B313" s="63" t="s">
        <v>90</v>
      </c>
      <c r="C313" s="43" t="s">
        <v>79</v>
      </c>
      <c r="D313" s="44">
        <f>$D$168</f>
        <v>113.12</v>
      </c>
      <c r="E313" s="44">
        <f>$D$168</f>
        <v>113.12</v>
      </c>
      <c r="F313" s="44">
        <f t="shared" ref="F313:AA313" si="181">$D$168</f>
        <v>113.12</v>
      </c>
      <c r="G313" s="44">
        <f t="shared" si="181"/>
        <v>113.12</v>
      </c>
      <c r="H313" s="44">
        <f t="shared" si="181"/>
        <v>113.12</v>
      </c>
      <c r="I313" s="44">
        <f t="shared" si="181"/>
        <v>113.12</v>
      </c>
      <c r="J313" s="44">
        <f t="shared" si="181"/>
        <v>113.12</v>
      </c>
      <c r="K313" s="44">
        <f t="shared" si="181"/>
        <v>113.12</v>
      </c>
      <c r="L313" s="44">
        <f t="shared" si="181"/>
        <v>113.12</v>
      </c>
      <c r="M313" s="44">
        <f t="shared" si="181"/>
        <v>113.12</v>
      </c>
      <c r="N313" s="44">
        <f t="shared" si="181"/>
        <v>113.12</v>
      </c>
      <c r="O313" s="44">
        <f t="shared" si="181"/>
        <v>113.12</v>
      </c>
      <c r="P313" s="44">
        <f t="shared" si="181"/>
        <v>113.12</v>
      </c>
      <c r="Q313" s="44">
        <f t="shared" si="181"/>
        <v>113.12</v>
      </c>
      <c r="R313" s="44">
        <f t="shared" si="181"/>
        <v>113.12</v>
      </c>
      <c r="S313" s="44">
        <f t="shared" si="181"/>
        <v>113.12</v>
      </c>
      <c r="T313" s="44">
        <f t="shared" si="181"/>
        <v>113.12</v>
      </c>
      <c r="U313" s="44">
        <f t="shared" si="181"/>
        <v>113.12</v>
      </c>
      <c r="V313" s="44">
        <f t="shared" si="181"/>
        <v>113.12</v>
      </c>
      <c r="W313" s="44">
        <f t="shared" si="181"/>
        <v>113.12</v>
      </c>
      <c r="X313" s="44">
        <f t="shared" si="181"/>
        <v>113.12</v>
      </c>
      <c r="Y313" s="44">
        <f t="shared" si="181"/>
        <v>113.12</v>
      </c>
      <c r="Z313" s="44">
        <f t="shared" si="181"/>
        <v>113.12</v>
      </c>
      <c r="AA313" s="44">
        <f t="shared" si="181"/>
        <v>113.12</v>
      </c>
    </row>
    <row r="314" spans="1:27" ht="12.75" hidden="1" customHeight="1" outlineLevel="1" x14ac:dyDescent="0.2">
      <c r="A314" s="99" t="s">
        <v>2717</v>
      </c>
      <c r="B314" s="63" t="s">
        <v>83</v>
      </c>
      <c r="C314" s="43" t="s">
        <v>79</v>
      </c>
      <c r="D314" s="44">
        <v>3.92</v>
      </c>
      <c r="E314" s="44">
        <v>3.92</v>
      </c>
      <c r="F314" s="44">
        <v>3.92</v>
      </c>
      <c r="G314" s="44">
        <v>3.92</v>
      </c>
      <c r="H314" s="44">
        <v>3.92</v>
      </c>
      <c r="I314" s="44">
        <v>3.92</v>
      </c>
      <c r="J314" s="44">
        <v>3.92</v>
      </c>
      <c r="K314" s="44">
        <v>3.92</v>
      </c>
      <c r="L314" s="44">
        <v>3.92</v>
      </c>
      <c r="M314" s="44">
        <v>3.92</v>
      </c>
      <c r="N314" s="44">
        <v>3.92</v>
      </c>
      <c r="O314" s="44">
        <v>3.92</v>
      </c>
      <c r="P314" s="44">
        <v>3.92</v>
      </c>
      <c r="Q314" s="44">
        <v>3.92</v>
      </c>
      <c r="R314" s="44">
        <v>3.92</v>
      </c>
      <c r="S314" s="44">
        <v>3.92</v>
      </c>
      <c r="T314" s="44">
        <v>3.92</v>
      </c>
      <c r="U314" s="44">
        <v>3.92</v>
      </c>
      <c r="V314" s="44">
        <v>3.92</v>
      </c>
      <c r="W314" s="44">
        <v>3.92</v>
      </c>
      <c r="X314" s="44">
        <v>3.92</v>
      </c>
      <c r="Y314" s="44">
        <v>3.92</v>
      </c>
      <c r="Z314" s="44">
        <v>3.92</v>
      </c>
      <c r="AA314" s="44">
        <v>3.92</v>
      </c>
    </row>
    <row r="315" spans="1:27" ht="12.75" hidden="1" customHeight="1" outlineLevel="1" x14ac:dyDescent="0.2">
      <c r="A315" s="99" t="s">
        <v>2718</v>
      </c>
      <c r="B315" s="63" t="s">
        <v>81</v>
      </c>
      <c r="C315" s="43" t="s">
        <v>79</v>
      </c>
      <c r="D315" s="44">
        <f>$D$11</f>
        <v>216.36</v>
      </c>
      <c r="E315" s="44">
        <f t="shared" ref="E315:AA315" si="182">$D$11</f>
        <v>216.36</v>
      </c>
      <c r="F315" s="44">
        <f t="shared" si="182"/>
        <v>216.36</v>
      </c>
      <c r="G315" s="44">
        <f t="shared" si="182"/>
        <v>216.36</v>
      </c>
      <c r="H315" s="44">
        <f t="shared" si="182"/>
        <v>216.36</v>
      </c>
      <c r="I315" s="44">
        <f t="shared" si="182"/>
        <v>216.36</v>
      </c>
      <c r="J315" s="44">
        <f t="shared" si="182"/>
        <v>216.36</v>
      </c>
      <c r="K315" s="44">
        <f t="shared" si="182"/>
        <v>216.36</v>
      </c>
      <c r="L315" s="44">
        <f t="shared" si="182"/>
        <v>216.36</v>
      </c>
      <c r="M315" s="44">
        <f t="shared" si="182"/>
        <v>216.36</v>
      </c>
      <c r="N315" s="44">
        <f t="shared" si="182"/>
        <v>216.36</v>
      </c>
      <c r="O315" s="44">
        <f t="shared" si="182"/>
        <v>216.36</v>
      </c>
      <c r="P315" s="44">
        <f t="shared" si="182"/>
        <v>216.36</v>
      </c>
      <c r="Q315" s="44">
        <f t="shared" si="182"/>
        <v>216.36</v>
      </c>
      <c r="R315" s="44">
        <f t="shared" si="182"/>
        <v>216.36</v>
      </c>
      <c r="S315" s="44">
        <f t="shared" si="182"/>
        <v>216.36</v>
      </c>
      <c r="T315" s="44">
        <f t="shared" si="182"/>
        <v>216.36</v>
      </c>
      <c r="U315" s="44">
        <f t="shared" si="182"/>
        <v>216.36</v>
      </c>
      <c r="V315" s="44">
        <f t="shared" si="182"/>
        <v>216.36</v>
      </c>
      <c r="W315" s="44">
        <f t="shared" si="182"/>
        <v>216.36</v>
      </c>
      <c r="X315" s="44">
        <f t="shared" si="182"/>
        <v>216.36</v>
      </c>
      <c r="Y315" s="44">
        <f t="shared" si="182"/>
        <v>216.36</v>
      </c>
      <c r="Z315" s="44">
        <f t="shared" si="182"/>
        <v>216.36</v>
      </c>
      <c r="AA315" s="44">
        <f t="shared" si="182"/>
        <v>216.36</v>
      </c>
    </row>
    <row r="316" spans="1:27" ht="12.75" customHeight="1" collapsed="1" x14ac:dyDescent="0.2">
      <c r="A316" s="98" t="s">
        <v>2719</v>
      </c>
      <c r="B316" s="28" t="str">
        <f>"31"&amp;"."&amp;$B$801&amp;"."&amp;$B$802</f>
        <v>31.08.2023</v>
      </c>
      <c r="C316" s="90" t="s">
        <v>76</v>
      </c>
      <c r="D316" s="91">
        <f>ROUND(((D317+D318+D320+D319)/1000),5)</f>
        <v>1.5932900000000001</v>
      </c>
      <c r="E316" s="91">
        <f>ROUND(((E317+E318+E320+E319)/1000),5)</f>
        <v>1.4845299999999999</v>
      </c>
      <c r="F316" s="91">
        <f>ROUND(((F317+F318+F320+F319)/1000),5)</f>
        <v>1.3998699999999999</v>
      </c>
      <c r="G316" s="91">
        <f t="shared" ref="G316:AA316" si="183">ROUND(((G317+G318+G320+G319)/1000),5)</f>
        <v>1.3822000000000001</v>
      </c>
      <c r="H316" s="91">
        <f t="shared" si="183"/>
        <v>1.4242900000000001</v>
      </c>
      <c r="I316" s="91">
        <f t="shared" si="183"/>
        <v>1.5494000000000001</v>
      </c>
      <c r="J316" s="91">
        <f t="shared" si="183"/>
        <v>1.69686</v>
      </c>
      <c r="K316" s="91">
        <f t="shared" si="183"/>
        <v>1.9590399999999999</v>
      </c>
      <c r="L316" s="91">
        <f t="shared" si="183"/>
        <v>2.1920199999999999</v>
      </c>
      <c r="M316" s="91">
        <f t="shared" si="183"/>
        <v>2.31142</v>
      </c>
      <c r="N316" s="91">
        <f t="shared" si="183"/>
        <v>2.5041000000000002</v>
      </c>
      <c r="O316" s="91">
        <f t="shared" si="183"/>
        <v>2.3513299999999999</v>
      </c>
      <c r="P316" s="91">
        <f t="shared" si="183"/>
        <v>2.2929499999999998</v>
      </c>
      <c r="Q316" s="91">
        <f t="shared" si="183"/>
        <v>2.3233199999999998</v>
      </c>
      <c r="R316" s="91">
        <f t="shared" si="183"/>
        <v>2.4607100000000002</v>
      </c>
      <c r="S316" s="91">
        <f t="shared" si="183"/>
        <v>2.4493200000000002</v>
      </c>
      <c r="T316" s="91">
        <f t="shared" si="183"/>
        <v>2.4321199999999998</v>
      </c>
      <c r="U316" s="91">
        <f t="shared" si="183"/>
        <v>2.4051200000000001</v>
      </c>
      <c r="V316" s="91">
        <f t="shared" si="183"/>
        <v>2.4092099999999999</v>
      </c>
      <c r="W316" s="91">
        <f t="shared" si="183"/>
        <v>2.4102999999999999</v>
      </c>
      <c r="X316" s="91">
        <f t="shared" si="183"/>
        <v>2.4580000000000002</v>
      </c>
      <c r="Y316" s="91">
        <f t="shared" si="183"/>
        <v>2.3653</v>
      </c>
      <c r="Z316" s="91">
        <f t="shared" si="183"/>
        <v>2.0766399999999998</v>
      </c>
      <c r="AA316" s="91">
        <f t="shared" si="183"/>
        <v>1.8741699999999999</v>
      </c>
    </row>
    <row r="317" spans="1:27" ht="12.75" hidden="1" customHeight="1" outlineLevel="1" x14ac:dyDescent="0.2">
      <c r="A317" s="99" t="s">
        <v>2720</v>
      </c>
      <c r="B317" s="63" t="s">
        <v>238</v>
      </c>
      <c r="C317" s="43" t="s">
        <v>79</v>
      </c>
      <c r="D317" s="44">
        <v>1259.8900000000001</v>
      </c>
      <c r="E317" s="44">
        <v>1151.1300000000001</v>
      </c>
      <c r="F317" s="44">
        <v>1066.47</v>
      </c>
      <c r="G317" s="44">
        <v>1048.8</v>
      </c>
      <c r="H317" s="44">
        <v>1090.8900000000001</v>
      </c>
      <c r="I317" s="44">
        <v>1216</v>
      </c>
      <c r="J317" s="44">
        <v>1363.46</v>
      </c>
      <c r="K317" s="44">
        <v>1625.64</v>
      </c>
      <c r="L317" s="44">
        <v>1858.62</v>
      </c>
      <c r="M317" s="44">
        <v>1978.02</v>
      </c>
      <c r="N317" s="44">
        <v>2170.6999999999998</v>
      </c>
      <c r="O317" s="44">
        <v>2017.93</v>
      </c>
      <c r="P317" s="44">
        <v>1959.55</v>
      </c>
      <c r="Q317" s="44">
        <v>1989.92</v>
      </c>
      <c r="R317" s="44">
        <v>2127.31</v>
      </c>
      <c r="S317" s="44">
        <v>2115.92</v>
      </c>
      <c r="T317" s="44">
        <v>2098.7199999999998</v>
      </c>
      <c r="U317" s="44">
        <v>2071.7199999999998</v>
      </c>
      <c r="V317" s="44">
        <v>2075.81</v>
      </c>
      <c r="W317" s="44">
        <v>2076.9</v>
      </c>
      <c r="X317" s="44">
        <v>2124.6</v>
      </c>
      <c r="Y317" s="44">
        <v>2031.9</v>
      </c>
      <c r="Z317" s="44">
        <v>1743.24</v>
      </c>
      <c r="AA317" s="44">
        <v>1540.77</v>
      </c>
    </row>
    <row r="318" spans="1:27" ht="12.75" hidden="1" customHeight="1" outlineLevel="1" x14ac:dyDescent="0.2">
      <c r="A318" s="99" t="s">
        <v>2721</v>
      </c>
      <c r="B318" s="63" t="s">
        <v>90</v>
      </c>
      <c r="C318" s="43" t="s">
        <v>79</v>
      </c>
      <c r="D318" s="44">
        <f>$D$168</f>
        <v>113.12</v>
      </c>
      <c r="E318" s="44">
        <f>$D$168</f>
        <v>113.12</v>
      </c>
      <c r="F318" s="44">
        <f t="shared" ref="F318:AA318" si="184">$D$168</f>
        <v>113.12</v>
      </c>
      <c r="G318" s="44">
        <f t="shared" si="184"/>
        <v>113.12</v>
      </c>
      <c r="H318" s="44">
        <f t="shared" si="184"/>
        <v>113.12</v>
      </c>
      <c r="I318" s="44">
        <f t="shared" si="184"/>
        <v>113.12</v>
      </c>
      <c r="J318" s="44">
        <f t="shared" si="184"/>
        <v>113.12</v>
      </c>
      <c r="K318" s="44">
        <f t="shared" si="184"/>
        <v>113.12</v>
      </c>
      <c r="L318" s="44">
        <f t="shared" si="184"/>
        <v>113.12</v>
      </c>
      <c r="M318" s="44">
        <f t="shared" si="184"/>
        <v>113.12</v>
      </c>
      <c r="N318" s="44">
        <f t="shared" si="184"/>
        <v>113.12</v>
      </c>
      <c r="O318" s="44">
        <f t="shared" si="184"/>
        <v>113.12</v>
      </c>
      <c r="P318" s="44">
        <f t="shared" si="184"/>
        <v>113.12</v>
      </c>
      <c r="Q318" s="44">
        <f t="shared" si="184"/>
        <v>113.12</v>
      </c>
      <c r="R318" s="44">
        <f t="shared" si="184"/>
        <v>113.12</v>
      </c>
      <c r="S318" s="44">
        <f t="shared" si="184"/>
        <v>113.12</v>
      </c>
      <c r="T318" s="44">
        <f t="shared" si="184"/>
        <v>113.12</v>
      </c>
      <c r="U318" s="44">
        <f t="shared" si="184"/>
        <v>113.12</v>
      </c>
      <c r="V318" s="44">
        <f t="shared" si="184"/>
        <v>113.12</v>
      </c>
      <c r="W318" s="44">
        <f t="shared" si="184"/>
        <v>113.12</v>
      </c>
      <c r="X318" s="44">
        <f t="shared" si="184"/>
        <v>113.12</v>
      </c>
      <c r="Y318" s="44">
        <f t="shared" si="184"/>
        <v>113.12</v>
      </c>
      <c r="Z318" s="44">
        <f t="shared" si="184"/>
        <v>113.12</v>
      </c>
      <c r="AA318" s="44">
        <f t="shared" si="184"/>
        <v>113.12</v>
      </c>
    </row>
    <row r="319" spans="1:27" ht="12.75" hidden="1" customHeight="1" outlineLevel="1" x14ac:dyDescent="0.2">
      <c r="A319" s="99" t="s">
        <v>2722</v>
      </c>
      <c r="B319" s="63" t="s">
        <v>83</v>
      </c>
      <c r="C319" s="43" t="s">
        <v>79</v>
      </c>
      <c r="D319" s="44">
        <v>3.92</v>
      </c>
      <c r="E319" s="44">
        <v>3.92</v>
      </c>
      <c r="F319" s="44">
        <v>3.92</v>
      </c>
      <c r="G319" s="44">
        <v>3.92</v>
      </c>
      <c r="H319" s="44">
        <v>3.92</v>
      </c>
      <c r="I319" s="44">
        <v>3.92</v>
      </c>
      <c r="J319" s="44">
        <v>3.92</v>
      </c>
      <c r="K319" s="44">
        <v>3.92</v>
      </c>
      <c r="L319" s="44">
        <v>3.92</v>
      </c>
      <c r="M319" s="44">
        <v>3.92</v>
      </c>
      <c r="N319" s="44">
        <v>3.92</v>
      </c>
      <c r="O319" s="44">
        <v>3.92</v>
      </c>
      <c r="P319" s="44">
        <v>3.92</v>
      </c>
      <c r="Q319" s="44">
        <v>3.92</v>
      </c>
      <c r="R319" s="44">
        <v>3.92</v>
      </c>
      <c r="S319" s="44">
        <v>3.92</v>
      </c>
      <c r="T319" s="44">
        <v>3.92</v>
      </c>
      <c r="U319" s="44">
        <v>3.92</v>
      </c>
      <c r="V319" s="44">
        <v>3.92</v>
      </c>
      <c r="W319" s="44">
        <v>3.92</v>
      </c>
      <c r="X319" s="44">
        <v>3.92</v>
      </c>
      <c r="Y319" s="44">
        <v>3.92</v>
      </c>
      <c r="Z319" s="44">
        <v>3.92</v>
      </c>
      <c r="AA319" s="44">
        <v>3.92</v>
      </c>
    </row>
    <row r="320" spans="1:27" ht="12.75" hidden="1" customHeight="1" outlineLevel="1" x14ac:dyDescent="0.2">
      <c r="A320" s="99" t="s">
        <v>2723</v>
      </c>
      <c r="B320" s="63" t="s">
        <v>81</v>
      </c>
      <c r="C320" s="43" t="s">
        <v>79</v>
      </c>
      <c r="D320" s="44">
        <f>$D$11</f>
        <v>216.36</v>
      </c>
      <c r="E320" s="44">
        <f t="shared" ref="E320:AA320" si="185">$D$11</f>
        <v>216.36</v>
      </c>
      <c r="F320" s="44">
        <f t="shared" si="185"/>
        <v>216.36</v>
      </c>
      <c r="G320" s="44">
        <f t="shared" si="185"/>
        <v>216.36</v>
      </c>
      <c r="H320" s="44">
        <f t="shared" si="185"/>
        <v>216.36</v>
      </c>
      <c r="I320" s="44">
        <f t="shared" si="185"/>
        <v>216.36</v>
      </c>
      <c r="J320" s="44">
        <f t="shared" si="185"/>
        <v>216.36</v>
      </c>
      <c r="K320" s="44">
        <f t="shared" si="185"/>
        <v>216.36</v>
      </c>
      <c r="L320" s="44">
        <f t="shared" si="185"/>
        <v>216.36</v>
      </c>
      <c r="M320" s="44">
        <f t="shared" si="185"/>
        <v>216.36</v>
      </c>
      <c r="N320" s="44">
        <f t="shared" si="185"/>
        <v>216.36</v>
      </c>
      <c r="O320" s="44">
        <f t="shared" si="185"/>
        <v>216.36</v>
      </c>
      <c r="P320" s="44">
        <f t="shared" si="185"/>
        <v>216.36</v>
      </c>
      <c r="Q320" s="44">
        <f t="shared" si="185"/>
        <v>216.36</v>
      </c>
      <c r="R320" s="44">
        <f t="shared" si="185"/>
        <v>216.36</v>
      </c>
      <c r="S320" s="44">
        <f t="shared" si="185"/>
        <v>216.36</v>
      </c>
      <c r="T320" s="44">
        <f t="shared" si="185"/>
        <v>216.36</v>
      </c>
      <c r="U320" s="44">
        <f t="shared" si="185"/>
        <v>216.36</v>
      </c>
      <c r="V320" s="44">
        <f t="shared" si="185"/>
        <v>216.36</v>
      </c>
      <c r="W320" s="44">
        <f t="shared" si="185"/>
        <v>216.36</v>
      </c>
      <c r="X320" s="44">
        <f t="shared" si="185"/>
        <v>216.36</v>
      </c>
      <c r="Y320" s="44">
        <f t="shared" si="185"/>
        <v>216.36</v>
      </c>
      <c r="Z320" s="44">
        <f t="shared" si="185"/>
        <v>216.36</v>
      </c>
      <c r="AA320" s="44">
        <f t="shared" si="185"/>
        <v>216.36</v>
      </c>
    </row>
    <row r="321" spans="1:27" ht="12.75" customHeight="1" collapsed="1" x14ac:dyDescent="0.2">
      <c r="A321" s="100"/>
      <c r="B321" s="101" t="s">
        <v>392</v>
      </c>
      <c r="C321" s="102"/>
      <c r="D321" s="103"/>
      <c r="E321" s="103"/>
      <c r="F321" s="103"/>
      <c r="G321" s="103"/>
      <c r="I321" s="39"/>
    </row>
    <row r="322" spans="1:27" ht="12.75" customHeight="1" x14ac:dyDescent="0.2">
      <c r="A322" s="100"/>
      <c r="B322" s="101" t="s">
        <v>392</v>
      </c>
      <c r="C322" s="102"/>
      <c r="D322" s="103"/>
      <c r="E322" s="103"/>
      <c r="F322" s="103"/>
      <c r="G322" s="103"/>
      <c r="I322" s="39"/>
    </row>
    <row r="323" spans="1:27" ht="12.75" customHeight="1" x14ac:dyDescent="0.2">
      <c r="A323" s="175" t="s">
        <v>549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7"/>
    </row>
    <row r="324" spans="1:27" ht="25.5" x14ac:dyDescent="0.2">
      <c r="A324" s="26" t="s">
        <v>64</v>
      </c>
      <c r="B324" s="27" t="s">
        <v>210</v>
      </c>
      <c r="C324" s="26" t="s">
        <v>211</v>
      </c>
      <c r="D324" s="27" t="s">
        <v>212</v>
      </c>
      <c r="E324" s="27" t="s">
        <v>213</v>
      </c>
      <c r="F324" s="27" t="s">
        <v>214</v>
      </c>
      <c r="G324" s="27" t="s">
        <v>215</v>
      </c>
      <c r="H324" s="27" t="s">
        <v>216</v>
      </c>
      <c r="I324" s="27" t="s">
        <v>217</v>
      </c>
      <c r="J324" s="27" t="s">
        <v>218</v>
      </c>
      <c r="K324" s="27" t="s">
        <v>219</v>
      </c>
      <c r="L324" s="27" t="s">
        <v>220</v>
      </c>
      <c r="M324" s="27" t="s">
        <v>221</v>
      </c>
      <c r="N324" s="27" t="s">
        <v>222</v>
      </c>
      <c r="O324" s="27" t="s">
        <v>223</v>
      </c>
      <c r="P324" s="27" t="s">
        <v>224</v>
      </c>
      <c r="Q324" s="27" t="s">
        <v>225</v>
      </c>
      <c r="R324" s="27" t="s">
        <v>226</v>
      </c>
      <c r="S324" s="27" t="s">
        <v>227</v>
      </c>
      <c r="T324" s="27" t="s">
        <v>228</v>
      </c>
      <c r="U324" s="27" t="s">
        <v>229</v>
      </c>
      <c r="V324" s="27" t="s">
        <v>230</v>
      </c>
      <c r="W324" s="27" t="s">
        <v>231</v>
      </c>
      <c r="X324" s="27" t="s">
        <v>232</v>
      </c>
      <c r="Y324" s="27" t="s">
        <v>233</v>
      </c>
      <c r="Z324" s="27" t="s">
        <v>234</v>
      </c>
      <c r="AA324" s="27" t="s">
        <v>235</v>
      </c>
    </row>
    <row r="325" spans="1:27" ht="12.75" customHeight="1" x14ac:dyDescent="0.2">
      <c r="A325" s="98" t="s">
        <v>2724</v>
      </c>
      <c r="B325" s="28" t="str">
        <f>"01"&amp;"."&amp;$B$801&amp;"."&amp;$B$802</f>
        <v>01.08.2023</v>
      </c>
      <c r="C325" s="90" t="s">
        <v>76</v>
      </c>
      <c r="D325" s="91">
        <f>ROUND(((D326+D327+D329+D328)/1000),5)</f>
        <v>1.48465</v>
      </c>
      <c r="E325" s="91">
        <f>ROUND(((E326+E327+E329+E328)/1000),5)</f>
        <v>1.28573</v>
      </c>
      <c r="F325" s="91">
        <f>ROUND(((F326+F327+F329+F328)/1000),5)</f>
        <v>1.1656299999999999</v>
      </c>
      <c r="G325" s="91">
        <f t="shared" ref="G325:AA325" si="186">ROUND(((G326+G327+G329+G328)/1000),5)</f>
        <v>1.14879</v>
      </c>
      <c r="H325" s="91">
        <f t="shared" si="186"/>
        <v>0.44463999999999998</v>
      </c>
      <c r="I325" s="91">
        <f t="shared" si="186"/>
        <v>1.14028</v>
      </c>
      <c r="J325" s="91">
        <f t="shared" si="186"/>
        <v>1.42465</v>
      </c>
      <c r="K325" s="91">
        <f t="shared" si="186"/>
        <v>1.8969400000000001</v>
      </c>
      <c r="L325" s="91">
        <f t="shared" si="186"/>
        <v>2.2612999999999999</v>
      </c>
      <c r="M325" s="91">
        <f t="shared" si="186"/>
        <v>2.5749599999999999</v>
      </c>
      <c r="N325" s="91">
        <f t="shared" si="186"/>
        <v>2.6547800000000001</v>
      </c>
      <c r="O325" s="91">
        <f t="shared" si="186"/>
        <v>2.6591200000000002</v>
      </c>
      <c r="P325" s="91">
        <f t="shared" si="186"/>
        <v>2.6524100000000002</v>
      </c>
      <c r="Q325" s="91">
        <f t="shared" si="186"/>
        <v>2.6769699999999998</v>
      </c>
      <c r="R325" s="91">
        <f t="shared" si="186"/>
        <v>2.5426199999999999</v>
      </c>
      <c r="S325" s="91">
        <f t="shared" si="186"/>
        <v>2.54833</v>
      </c>
      <c r="T325" s="91">
        <f t="shared" si="186"/>
        <v>2.55789</v>
      </c>
      <c r="U325" s="91">
        <f t="shared" si="186"/>
        <v>2.54853</v>
      </c>
      <c r="V325" s="91">
        <f t="shared" si="186"/>
        <v>2.5335999999999999</v>
      </c>
      <c r="W325" s="91">
        <f t="shared" si="186"/>
        <v>2.50095</v>
      </c>
      <c r="X325" s="91">
        <f t="shared" si="186"/>
        <v>2.4674700000000001</v>
      </c>
      <c r="Y325" s="91">
        <f t="shared" si="186"/>
        <v>2.4247100000000001</v>
      </c>
      <c r="Z325" s="91">
        <f t="shared" si="186"/>
        <v>2.2333099999999999</v>
      </c>
      <c r="AA325" s="91">
        <f t="shared" si="186"/>
        <v>1.8549899999999999</v>
      </c>
    </row>
    <row r="326" spans="1:27" ht="12.75" hidden="1" customHeight="1" outlineLevel="1" x14ac:dyDescent="0.2">
      <c r="A326" s="99" t="s">
        <v>2725</v>
      </c>
      <c r="B326" s="63" t="s">
        <v>238</v>
      </c>
      <c r="C326" s="43" t="s">
        <v>79</v>
      </c>
      <c r="D326" s="44">
        <v>1047.3399999999999</v>
      </c>
      <c r="E326" s="44">
        <v>848.42</v>
      </c>
      <c r="F326" s="44">
        <v>728.32</v>
      </c>
      <c r="G326" s="44">
        <v>711.48</v>
      </c>
      <c r="H326" s="44">
        <v>7.33</v>
      </c>
      <c r="I326" s="44">
        <v>702.97</v>
      </c>
      <c r="J326" s="44">
        <v>987.34</v>
      </c>
      <c r="K326" s="44">
        <v>1459.63</v>
      </c>
      <c r="L326" s="44">
        <v>1823.99</v>
      </c>
      <c r="M326" s="44">
        <v>2137.65</v>
      </c>
      <c r="N326" s="44">
        <v>2217.4699999999998</v>
      </c>
      <c r="O326" s="44">
        <v>2221.81</v>
      </c>
      <c r="P326" s="44">
        <v>2215.1</v>
      </c>
      <c r="Q326" s="44">
        <v>2239.66</v>
      </c>
      <c r="R326" s="44">
        <v>2105.31</v>
      </c>
      <c r="S326" s="44">
        <v>2111.02</v>
      </c>
      <c r="T326" s="44">
        <v>2120.58</v>
      </c>
      <c r="U326" s="44">
        <v>2111.2199999999998</v>
      </c>
      <c r="V326" s="44">
        <v>2096.29</v>
      </c>
      <c r="W326" s="44">
        <v>2063.64</v>
      </c>
      <c r="X326" s="44">
        <v>2030.16</v>
      </c>
      <c r="Y326" s="44">
        <v>1987.4</v>
      </c>
      <c r="Z326" s="44">
        <v>1796</v>
      </c>
      <c r="AA326" s="44">
        <v>1417.68</v>
      </c>
    </row>
    <row r="327" spans="1:27" ht="12.75" hidden="1" customHeight="1" outlineLevel="1" x14ac:dyDescent="0.2">
      <c r="A327" s="99" t="s">
        <v>2726</v>
      </c>
      <c r="B327" s="63" t="s">
        <v>90</v>
      </c>
      <c r="C327" s="43" t="s">
        <v>79</v>
      </c>
      <c r="D327" s="44">
        <v>217.03</v>
      </c>
      <c r="E327" s="44">
        <f>$D$327</f>
        <v>217.03</v>
      </c>
      <c r="F327" s="44">
        <f t="shared" ref="F327:AA327" si="187">$D$327</f>
        <v>217.03</v>
      </c>
      <c r="G327" s="44">
        <f t="shared" si="187"/>
        <v>217.03</v>
      </c>
      <c r="H327" s="44">
        <f t="shared" si="187"/>
        <v>217.03</v>
      </c>
      <c r="I327" s="44">
        <f t="shared" si="187"/>
        <v>217.03</v>
      </c>
      <c r="J327" s="44">
        <f t="shared" si="187"/>
        <v>217.03</v>
      </c>
      <c r="K327" s="44">
        <f t="shared" si="187"/>
        <v>217.03</v>
      </c>
      <c r="L327" s="44">
        <f t="shared" si="187"/>
        <v>217.03</v>
      </c>
      <c r="M327" s="44">
        <f t="shared" si="187"/>
        <v>217.03</v>
      </c>
      <c r="N327" s="44">
        <f t="shared" si="187"/>
        <v>217.03</v>
      </c>
      <c r="O327" s="44">
        <f t="shared" si="187"/>
        <v>217.03</v>
      </c>
      <c r="P327" s="44">
        <f t="shared" si="187"/>
        <v>217.03</v>
      </c>
      <c r="Q327" s="44">
        <f t="shared" si="187"/>
        <v>217.03</v>
      </c>
      <c r="R327" s="44">
        <f t="shared" si="187"/>
        <v>217.03</v>
      </c>
      <c r="S327" s="44">
        <f t="shared" si="187"/>
        <v>217.03</v>
      </c>
      <c r="T327" s="44">
        <f t="shared" si="187"/>
        <v>217.03</v>
      </c>
      <c r="U327" s="44">
        <f t="shared" si="187"/>
        <v>217.03</v>
      </c>
      <c r="V327" s="44">
        <f t="shared" si="187"/>
        <v>217.03</v>
      </c>
      <c r="W327" s="44">
        <f t="shared" si="187"/>
        <v>217.03</v>
      </c>
      <c r="X327" s="44">
        <f t="shared" si="187"/>
        <v>217.03</v>
      </c>
      <c r="Y327" s="44">
        <f t="shared" si="187"/>
        <v>217.03</v>
      </c>
      <c r="Z327" s="44">
        <f t="shared" si="187"/>
        <v>217.03</v>
      </c>
      <c r="AA327" s="44">
        <f t="shared" si="187"/>
        <v>217.03</v>
      </c>
    </row>
    <row r="328" spans="1:27" ht="12.75" hidden="1" customHeight="1" outlineLevel="1" x14ac:dyDescent="0.2">
      <c r="A328" s="99" t="s">
        <v>2727</v>
      </c>
      <c r="B328" s="63" t="s">
        <v>83</v>
      </c>
      <c r="C328" s="43" t="s">
        <v>79</v>
      </c>
      <c r="D328" s="44">
        <v>3.92</v>
      </c>
      <c r="E328" s="44">
        <v>3.92</v>
      </c>
      <c r="F328" s="44">
        <v>3.92</v>
      </c>
      <c r="G328" s="44">
        <v>3.92</v>
      </c>
      <c r="H328" s="44">
        <v>3.92</v>
      </c>
      <c r="I328" s="44">
        <v>3.92</v>
      </c>
      <c r="J328" s="44">
        <v>3.92</v>
      </c>
      <c r="K328" s="44">
        <v>3.92</v>
      </c>
      <c r="L328" s="44">
        <v>3.92</v>
      </c>
      <c r="M328" s="44">
        <v>3.92</v>
      </c>
      <c r="N328" s="44">
        <v>3.92</v>
      </c>
      <c r="O328" s="44">
        <v>3.92</v>
      </c>
      <c r="P328" s="44">
        <v>3.92</v>
      </c>
      <c r="Q328" s="44">
        <v>3.92</v>
      </c>
      <c r="R328" s="44">
        <v>3.92</v>
      </c>
      <c r="S328" s="44">
        <v>3.92</v>
      </c>
      <c r="T328" s="44">
        <v>3.92</v>
      </c>
      <c r="U328" s="44">
        <v>3.92</v>
      </c>
      <c r="V328" s="44">
        <v>3.92</v>
      </c>
      <c r="W328" s="44">
        <v>3.92</v>
      </c>
      <c r="X328" s="44">
        <v>3.92</v>
      </c>
      <c r="Y328" s="44">
        <v>3.92</v>
      </c>
      <c r="Z328" s="44">
        <v>3.92</v>
      </c>
      <c r="AA328" s="44">
        <v>3.92</v>
      </c>
    </row>
    <row r="329" spans="1:27" ht="12.75" hidden="1" customHeight="1" outlineLevel="1" x14ac:dyDescent="0.2">
      <c r="A329" s="99" t="s">
        <v>2728</v>
      </c>
      <c r="B329" s="63" t="s">
        <v>81</v>
      </c>
      <c r="C329" s="43" t="s">
        <v>79</v>
      </c>
      <c r="D329" s="44">
        <f>$D$11</f>
        <v>216.36</v>
      </c>
      <c r="E329" s="44">
        <f t="shared" ref="E329:AA329" si="188">$D$11</f>
        <v>216.36</v>
      </c>
      <c r="F329" s="44">
        <f t="shared" si="188"/>
        <v>216.36</v>
      </c>
      <c r="G329" s="44">
        <f t="shared" si="188"/>
        <v>216.36</v>
      </c>
      <c r="H329" s="44">
        <f t="shared" si="188"/>
        <v>216.36</v>
      </c>
      <c r="I329" s="44">
        <f t="shared" si="188"/>
        <v>216.36</v>
      </c>
      <c r="J329" s="44">
        <f t="shared" si="188"/>
        <v>216.36</v>
      </c>
      <c r="K329" s="44">
        <f t="shared" si="188"/>
        <v>216.36</v>
      </c>
      <c r="L329" s="44">
        <f t="shared" si="188"/>
        <v>216.36</v>
      </c>
      <c r="M329" s="44">
        <f t="shared" si="188"/>
        <v>216.36</v>
      </c>
      <c r="N329" s="44">
        <f t="shared" si="188"/>
        <v>216.36</v>
      </c>
      <c r="O329" s="44">
        <f t="shared" si="188"/>
        <v>216.36</v>
      </c>
      <c r="P329" s="44">
        <f t="shared" si="188"/>
        <v>216.36</v>
      </c>
      <c r="Q329" s="44">
        <f t="shared" si="188"/>
        <v>216.36</v>
      </c>
      <c r="R329" s="44">
        <f t="shared" si="188"/>
        <v>216.36</v>
      </c>
      <c r="S329" s="44">
        <f t="shared" si="188"/>
        <v>216.36</v>
      </c>
      <c r="T329" s="44">
        <f t="shared" si="188"/>
        <v>216.36</v>
      </c>
      <c r="U329" s="44">
        <f t="shared" si="188"/>
        <v>216.36</v>
      </c>
      <c r="V329" s="44">
        <f t="shared" si="188"/>
        <v>216.36</v>
      </c>
      <c r="W329" s="44">
        <f t="shared" si="188"/>
        <v>216.36</v>
      </c>
      <c r="X329" s="44">
        <f t="shared" si="188"/>
        <v>216.36</v>
      </c>
      <c r="Y329" s="44">
        <f t="shared" si="188"/>
        <v>216.36</v>
      </c>
      <c r="Z329" s="44">
        <f t="shared" si="188"/>
        <v>216.36</v>
      </c>
      <c r="AA329" s="44">
        <f t="shared" si="188"/>
        <v>216.36</v>
      </c>
    </row>
    <row r="330" spans="1:27" ht="12.75" customHeight="1" collapsed="1" x14ac:dyDescent="0.2">
      <c r="A330" s="98" t="s">
        <v>2729</v>
      </c>
      <c r="B330" s="28" t="str">
        <f>"02"&amp;"."&amp;$B$801&amp;"."&amp;$B$802</f>
        <v>02.08.2023</v>
      </c>
      <c r="C330" s="90" t="s">
        <v>76</v>
      </c>
      <c r="D330" s="91">
        <f>ROUND(((D331+D332+D334+D333)/1000),5)</f>
        <v>1.5856699999999999</v>
      </c>
      <c r="E330" s="91">
        <f>ROUND(((E331+E332+E334+E333)/1000),5)</f>
        <v>1.3839699999999999</v>
      </c>
      <c r="F330" s="91">
        <f>ROUND(((F331+F332+F334+F333)/1000),5)</f>
        <v>1.27878</v>
      </c>
      <c r="G330" s="91">
        <f t="shared" ref="G330:AA330" si="189">ROUND(((G331+G332+G334+G333)/1000),5)</f>
        <v>1.2363500000000001</v>
      </c>
      <c r="H330" s="91">
        <f t="shared" si="189"/>
        <v>1.21865</v>
      </c>
      <c r="I330" s="91">
        <f t="shared" si="189"/>
        <v>1.31515</v>
      </c>
      <c r="J330" s="91">
        <f t="shared" si="189"/>
        <v>1.5237499999999999</v>
      </c>
      <c r="K330" s="91">
        <f t="shared" si="189"/>
        <v>1.8709100000000001</v>
      </c>
      <c r="L330" s="91">
        <f t="shared" si="189"/>
        <v>2.1201500000000002</v>
      </c>
      <c r="M330" s="91">
        <f t="shared" si="189"/>
        <v>2.4279700000000002</v>
      </c>
      <c r="N330" s="91">
        <f t="shared" si="189"/>
        <v>2.4974599999999998</v>
      </c>
      <c r="O330" s="91">
        <f t="shared" si="189"/>
        <v>2.49953</v>
      </c>
      <c r="P330" s="91">
        <f t="shared" si="189"/>
        <v>2.4949499999999998</v>
      </c>
      <c r="Q330" s="91">
        <f t="shared" si="189"/>
        <v>2.51932</v>
      </c>
      <c r="R330" s="91">
        <f t="shared" si="189"/>
        <v>2.5781100000000001</v>
      </c>
      <c r="S330" s="91">
        <f t="shared" si="189"/>
        <v>2.5771799999999998</v>
      </c>
      <c r="T330" s="91">
        <f t="shared" si="189"/>
        <v>2.5632799999999998</v>
      </c>
      <c r="U330" s="91">
        <f t="shared" si="189"/>
        <v>2.5030600000000001</v>
      </c>
      <c r="V330" s="91">
        <f t="shared" si="189"/>
        <v>2.4923099999999998</v>
      </c>
      <c r="W330" s="91">
        <f t="shared" si="189"/>
        <v>2.4293499999999999</v>
      </c>
      <c r="X330" s="91">
        <f t="shared" si="189"/>
        <v>2.4158499999999998</v>
      </c>
      <c r="Y330" s="91">
        <f t="shared" si="189"/>
        <v>2.3891399999999998</v>
      </c>
      <c r="Z330" s="91">
        <f t="shared" si="189"/>
        <v>2.19598</v>
      </c>
      <c r="AA330" s="91">
        <f t="shared" si="189"/>
        <v>1.9191</v>
      </c>
    </row>
    <row r="331" spans="1:27" ht="12.75" hidden="1" customHeight="1" outlineLevel="1" x14ac:dyDescent="0.2">
      <c r="A331" s="99" t="s">
        <v>2730</v>
      </c>
      <c r="B331" s="63" t="s">
        <v>238</v>
      </c>
      <c r="C331" s="43" t="s">
        <v>79</v>
      </c>
      <c r="D331" s="44">
        <v>1148.3599999999999</v>
      </c>
      <c r="E331" s="44">
        <v>946.66</v>
      </c>
      <c r="F331" s="44">
        <v>841.47</v>
      </c>
      <c r="G331" s="44">
        <v>799.04</v>
      </c>
      <c r="H331" s="44">
        <v>781.34</v>
      </c>
      <c r="I331" s="44">
        <v>877.84</v>
      </c>
      <c r="J331" s="44">
        <v>1086.44</v>
      </c>
      <c r="K331" s="44">
        <v>1433.6</v>
      </c>
      <c r="L331" s="44">
        <v>1682.84</v>
      </c>
      <c r="M331" s="44">
        <v>1990.66</v>
      </c>
      <c r="N331" s="44">
        <v>2060.15</v>
      </c>
      <c r="O331" s="44">
        <v>2062.2199999999998</v>
      </c>
      <c r="P331" s="44">
        <v>2057.64</v>
      </c>
      <c r="Q331" s="44">
        <v>2082.0100000000002</v>
      </c>
      <c r="R331" s="44">
        <v>2140.8000000000002</v>
      </c>
      <c r="S331" s="44">
        <v>2139.87</v>
      </c>
      <c r="T331" s="44">
        <v>2125.9699999999998</v>
      </c>
      <c r="U331" s="44">
        <v>2065.75</v>
      </c>
      <c r="V331" s="44">
        <v>2055</v>
      </c>
      <c r="W331" s="44">
        <v>1992.04</v>
      </c>
      <c r="X331" s="44">
        <v>1978.54</v>
      </c>
      <c r="Y331" s="44">
        <v>1951.83</v>
      </c>
      <c r="Z331" s="44">
        <v>1758.67</v>
      </c>
      <c r="AA331" s="44">
        <v>1481.79</v>
      </c>
    </row>
    <row r="332" spans="1:27" ht="12.75" hidden="1" customHeight="1" outlineLevel="1" x14ac:dyDescent="0.2">
      <c r="A332" s="99" t="s">
        <v>2731</v>
      </c>
      <c r="B332" s="63" t="s">
        <v>90</v>
      </c>
      <c r="C332" s="43" t="s">
        <v>79</v>
      </c>
      <c r="D332" s="44">
        <f>$D$327</f>
        <v>217.03</v>
      </c>
      <c r="E332" s="44">
        <f t="shared" ref="E332:AA332" si="190">$D$327</f>
        <v>217.03</v>
      </c>
      <c r="F332" s="44">
        <f t="shared" si="190"/>
        <v>217.03</v>
      </c>
      <c r="G332" s="44">
        <f t="shared" si="190"/>
        <v>217.03</v>
      </c>
      <c r="H332" s="44">
        <f t="shared" si="190"/>
        <v>217.03</v>
      </c>
      <c r="I332" s="44">
        <f t="shared" si="190"/>
        <v>217.03</v>
      </c>
      <c r="J332" s="44">
        <f t="shared" si="190"/>
        <v>217.03</v>
      </c>
      <c r="K332" s="44">
        <f t="shared" si="190"/>
        <v>217.03</v>
      </c>
      <c r="L332" s="44">
        <f t="shared" si="190"/>
        <v>217.03</v>
      </c>
      <c r="M332" s="44">
        <f t="shared" si="190"/>
        <v>217.03</v>
      </c>
      <c r="N332" s="44">
        <f t="shared" si="190"/>
        <v>217.03</v>
      </c>
      <c r="O332" s="44">
        <f t="shared" si="190"/>
        <v>217.03</v>
      </c>
      <c r="P332" s="44">
        <f t="shared" si="190"/>
        <v>217.03</v>
      </c>
      <c r="Q332" s="44">
        <f t="shared" si="190"/>
        <v>217.03</v>
      </c>
      <c r="R332" s="44">
        <f t="shared" si="190"/>
        <v>217.03</v>
      </c>
      <c r="S332" s="44">
        <f t="shared" si="190"/>
        <v>217.03</v>
      </c>
      <c r="T332" s="44">
        <f t="shared" si="190"/>
        <v>217.03</v>
      </c>
      <c r="U332" s="44">
        <f t="shared" si="190"/>
        <v>217.03</v>
      </c>
      <c r="V332" s="44">
        <f t="shared" si="190"/>
        <v>217.03</v>
      </c>
      <c r="W332" s="44">
        <f t="shared" si="190"/>
        <v>217.03</v>
      </c>
      <c r="X332" s="44">
        <f t="shared" si="190"/>
        <v>217.03</v>
      </c>
      <c r="Y332" s="44">
        <f t="shared" si="190"/>
        <v>217.03</v>
      </c>
      <c r="Z332" s="44">
        <f t="shared" si="190"/>
        <v>217.03</v>
      </c>
      <c r="AA332" s="44">
        <f t="shared" si="190"/>
        <v>217.03</v>
      </c>
    </row>
    <row r="333" spans="1:27" ht="12.75" hidden="1" customHeight="1" outlineLevel="1" x14ac:dyDescent="0.2">
      <c r="A333" s="99" t="s">
        <v>2732</v>
      </c>
      <c r="B333" s="63" t="s">
        <v>83</v>
      </c>
      <c r="C333" s="43" t="s">
        <v>79</v>
      </c>
      <c r="D333" s="44">
        <v>3.92</v>
      </c>
      <c r="E333" s="44">
        <v>3.92</v>
      </c>
      <c r="F333" s="44">
        <v>3.92</v>
      </c>
      <c r="G333" s="44">
        <v>3.92</v>
      </c>
      <c r="H333" s="44">
        <v>3.92</v>
      </c>
      <c r="I333" s="44">
        <v>3.92</v>
      </c>
      <c r="J333" s="44">
        <v>3.92</v>
      </c>
      <c r="K333" s="44">
        <v>3.92</v>
      </c>
      <c r="L333" s="44">
        <v>3.92</v>
      </c>
      <c r="M333" s="44">
        <v>3.92</v>
      </c>
      <c r="N333" s="44">
        <v>3.92</v>
      </c>
      <c r="O333" s="44">
        <v>3.92</v>
      </c>
      <c r="P333" s="44">
        <v>3.92</v>
      </c>
      <c r="Q333" s="44">
        <v>3.92</v>
      </c>
      <c r="R333" s="44">
        <v>3.92</v>
      </c>
      <c r="S333" s="44">
        <v>3.92</v>
      </c>
      <c r="T333" s="44">
        <v>3.92</v>
      </c>
      <c r="U333" s="44">
        <v>3.92</v>
      </c>
      <c r="V333" s="44">
        <v>3.92</v>
      </c>
      <c r="W333" s="44">
        <v>3.92</v>
      </c>
      <c r="X333" s="44">
        <v>3.92</v>
      </c>
      <c r="Y333" s="44">
        <v>3.92</v>
      </c>
      <c r="Z333" s="44">
        <v>3.92</v>
      </c>
      <c r="AA333" s="44">
        <v>3.92</v>
      </c>
    </row>
    <row r="334" spans="1:27" ht="12.75" hidden="1" customHeight="1" outlineLevel="1" x14ac:dyDescent="0.2">
      <c r="A334" s="99" t="s">
        <v>2733</v>
      </c>
      <c r="B334" s="63" t="s">
        <v>81</v>
      </c>
      <c r="C334" s="43" t="s">
        <v>79</v>
      </c>
      <c r="D334" s="44">
        <f>$D$11</f>
        <v>216.36</v>
      </c>
      <c r="E334" s="44">
        <f t="shared" ref="E334:AA334" si="191">$D$11</f>
        <v>216.36</v>
      </c>
      <c r="F334" s="44">
        <f t="shared" si="191"/>
        <v>216.36</v>
      </c>
      <c r="G334" s="44">
        <f t="shared" si="191"/>
        <v>216.36</v>
      </c>
      <c r="H334" s="44">
        <f t="shared" si="191"/>
        <v>216.36</v>
      </c>
      <c r="I334" s="44">
        <f t="shared" si="191"/>
        <v>216.36</v>
      </c>
      <c r="J334" s="44">
        <f t="shared" si="191"/>
        <v>216.36</v>
      </c>
      <c r="K334" s="44">
        <f t="shared" si="191"/>
        <v>216.36</v>
      </c>
      <c r="L334" s="44">
        <f t="shared" si="191"/>
        <v>216.36</v>
      </c>
      <c r="M334" s="44">
        <f t="shared" si="191"/>
        <v>216.36</v>
      </c>
      <c r="N334" s="44">
        <f t="shared" si="191"/>
        <v>216.36</v>
      </c>
      <c r="O334" s="44">
        <f t="shared" si="191"/>
        <v>216.36</v>
      </c>
      <c r="P334" s="44">
        <f t="shared" si="191"/>
        <v>216.36</v>
      </c>
      <c r="Q334" s="44">
        <f t="shared" si="191"/>
        <v>216.36</v>
      </c>
      <c r="R334" s="44">
        <f t="shared" si="191"/>
        <v>216.36</v>
      </c>
      <c r="S334" s="44">
        <f t="shared" si="191"/>
        <v>216.36</v>
      </c>
      <c r="T334" s="44">
        <f t="shared" si="191"/>
        <v>216.36</v>
      </c>
      <c r="U334" s="44">
        <f t="shared" si="191"/>
        <v>216.36</v>
      </c>
      <c r="V334" s="44">
        <f t="shared" si="191"/>
        <v>216.36</v>
      </c>
      <c r="W334" s="44">
        <f t="shared" si="191"/>
        <v>216.36</v>
      </c>
      <c r="X334" s="44">
        <f t="shared" si="191"/>
        <v>216.36</v>
      </c>
      <c r="Y334" s="44">
        <f t="shared" si="191"/>
        <v>216.36</v>
      </c>
      <c r="Z334" s="44">
        <f t="shared" si="191"/>
        <v>216.36</v>
      </c>
      <c r="AA334" s="44">
        <f t="shared" si="191"/>
        <v>216.36</v>
      </c>
    </row>
    <row r="335" spans="1:27" ht="12.75" customHeight="1" collapsed="1" x14ac:dyDescent="0.2">
      <c r="A335" s="98" t="s">
        <v>2734</v>
      </c>
      <c r="B335" s="28" t="str">
        <f>"03"&amp;"."&amp;$B$801&amp;"."&amp;$B$802</f>
        <v>03.08.2023</v>
      </c>
      <c r="C335" s="90" t="s">
        <v>76</v>
      </c>
      <c r="D335" s="91">
        <f>ROUND(((D336+D337+D339+D338)/1000),5)</f>
        <v>1.6643600000000001</v>
      </c>
      <c r="E335" s="91">
        <f>ROUND(((E336+E337+E339+E338)/1000),5)</f>
        <v>1.47221</v>
      </c>
      <c r="F335" s="91">
        <f>ROUND(((F336+F337+F339+F338)/1000),5)</f>
        <v>1.3323400000000001</v>
      </c>
      <c r="G335" s="91">
        <f t="shared" ref="G335:AA335" si="192">ROUND(((G336+G337+G339+G338)/1000),5)</f>
        <v>1.28301</v>
      </c>
      <c r="H335" s="91">
        <f t="shared" si="192"/>
        <v>1.2573700000000001</v>
      </c>
      <c r="I335" s="91">
        <f t="shared" si="192"/>
        <v>1.39253</v>
      </c>
      <c r="J335" s="91">
        <f t="shared" si="192"/>
        <v>1.64124</v>
      </c>
      <c r="K335" s="91">
        <f t="shared" si="192"/>
        <v>1.91445</v>
      </c>
      <c r="L335" s="91">
        <f t="shared" si="192"/>
        <v>2.2166399999999999</v>
      </c>
      <c r="M335" s="91">
        <f t="shared" si="192"/>
        <v>2.7313499999999999</v>
      </c>
      <c r="N335" s="91">
        <f t="shared" si="192"/>
        <v>2.9081000000000001</v>
      </c>
      <c r="O335" s="91">
        <f t="shared" si="192"/>
        <v>2.94258</v>
      </c>
      <c r="P335" s="91">
        <f t="shared" si="192"/>
        <v>2.9467699999999999</v>
      </c>
      <c r="Q335" s="91">
        <f t="shared" si="192"/>
        <v>2.9659599999999999</v>
      </c>
      <c r="R335" s="91">
        <f t="shared" si="192"/>
        <v>2.8774600000000001</v>
      </c>
      <c r="S335" s="91">
        <f t="shared" si="192"/>
        <v>2.8640500000000002</v>
      </c>
      <c r="T335" s="91">
        <f t="shared" si="192"/>
        <v>2.81257</v>
      </c>
      <c r="U335" s="91">
        <f t="shared" si="192"/>
        <v>2.6827899999999998</v>
      </c>
      <c r="V335" s="91">
        <f t="shared" si="192"/>
        <v>2.57843</v>
      </c>
      <c r="W335" s="91">
        <f t="shared" si="192"/>
        <v>2.5299700000000001</v>
      </c>
      <c r="X335" s="91">
        <f t="shared" si="192"/>
        <v>2.5197400000000001</v>
      </c>
      <c r="Y335" s="91">
        <f t="shared" si="192"/>
        <v>2.5056600000000002</v>
      </c>
      <c r="Z335" s="91">
        <f t="shared" si="192"/>
        <v>2.3591199999999999</v>
      </c>
      <c r="AA335" s="91">
        <f t="shared" si="192"/>
        <v>1.95949</v>
      </c>
    </row>
    <row r="336" spans="1:27" ht="12.75" hidden="1" customHeight="1" outlineLevel="1" x14ac:dyDescent="0.2">
      <c r="A336" s="99" t="s">
        <v>2735</v>
      </c>
      <c r="B336" s="63" t="s">
        <v>238</v>
      </c>
      <c r="C336" s="43" t="s">
        <v>79</v>
      </c>
      <c r="D336" s="44">
        <v>1227.05</v>
      </c>
      <c r="E336" s="44">
        <v>1034.9000000000001</v>
      </c>
      <c r="F336" s="44">
        <v>895.03</v>
      </c>
      <c r="G336" s="44">
        <v>845.7</v>
      </c>
      <c r="H336" s="44">
        <v>820.06</v>
      </c>
      <c r="I336" s="44">
        <v>955.22</v>
      </c>
      <c r="J336" s="44">
        <v>1203.93</v>
      </c>
      <c r="K336" s="44">
        <v>1477.14</v>
      </c>
      <c r="L336" s="44">
        <v>1779.33</v>
      </c>
      <c r="M336" s="44">
        <v>2294.04</v>
      </c>
      <c r="N336" s="44">
        <v>2470.79</v>
      </c>
      <c r="O336" s="44">
        <v>2505.27</v>
      </c>
      <c r="P336" s="44">
        <v>2509.46</v>
      </c>
      <c r="Q336" s="44">
        <v>2528.65</v>
      </c>
      <c r="R336" s="44">
        <v>2440.15</v>
      </c>
      <c r="S336" s="44">
        <v>2426.7399999999998</v>
      </c>
      <c r="T336" s="44">
        <v>2375.2600000000002</v>
      </c>
      <c r="U336" s="44">
        <v>2245.48</v>
      </c>
      <c r="V336" s="44">
        <v>2141.12</v>
      </c>
      <c r="W336" s="44">
        <v>2092.66</v>
      </c>
      <c r="X336" s="44">
        <v>2082.4299999999998</v>
      </c>
      <c r="Y336" s="44">
        <v>2068.35</v>
      </c>
      <c r="Z336" s="44">
        <v>1921.81</v>
      </c>
      <c r="AA336" s="44">
        <v>1522.18</v>
      </c>
    </row>
    <row r="337" spans="1:27" ht="12.75" hidden="1" customHeight="1" outlineLevel="1" x14ac:dyDescent="0.2">
      <c r="A337" s="99" t="s">
        <v>2736</v>
      </c>
      <c r="B337" s="63" t="s">
        <v>90</v>
      </c>
      <c r="C337" s="43" t="s">
        <v>79</v>
      </c>
      <c r="D337" s="44">
        <f>$D$327</f>
        <v>217.03</v>
      </c>
      <c r="E337" s="44">
        <f t="shared" ref="E337:AA337" si="193">$D$327</f>
        <v>217.03</v>
      </c>
      <c r="F337" s="44">
        <f t="shared" si="193"/>
        <v>217.03</v>
      </c>
      <c r="G337" s="44">
        <f t="shared" si="193"/>
        <v>217.03</v>
      </c>
      <c r="H337" s="44">
        <f t="shared" si="193"/>
        <v>217.03</v>
      </c>
      <c r="I337" s="44">
        <f t="shared" si="193"/>
        <v>217.03</v>
      </c>
      <c r="J337" s="44">
        <f t="shared" si="193"/>
        <v>217.03</v>
      </c>
      <c r="K337" s="44">
        <f t="shared" si="193"/>
        <v>217.03</v>
      </c>
      <c r="L337" s="44">
        <f t="shared" si="193"/>
        <v>217.03</v>
      </c>
      <c r="M337" s="44">
        <f t="shared" si="193"/>
        <v>217.03</v>
      </c>
      <c r="N337" s="44">
        <f t="shared" si="193"/>
        <v>217.03</v>
      </c>
      <c r="O337" s="44">
        <f t="shared" si="193"/>
        <v>217.03</v>
      </c>
      <c r="P337" s="44">
        <f t="shared" si="193"/>
        <v>217.03</v>
      </c>
      <c r="Q337" s="44">
        <f t="shared" si="193"/>
        <v>217.03</v>
      </c>
      <c r="R337" s="44">
        <f t="shared" si="193"/>
        <v>217.03</v>
      </c>
      <c r="S337" s="44">
        <f t="shared" si="193"/>
        <v>217.03</v>
      </c>
      <c r="T337" s="44">
        <f t="shared" si="193"/>
        <v>217.03</v>
      </c>
      <c r="U337" s="44">
        <f t="shared" si="193"/>
        <v>217.03</v>
      </c>
      <c r="V337" s="44">
        <f t="shared" si="193"/>
        <v>217.03</v>
      </c>
      <c r="W337" s="44">
        <f t="shared" si="193"/>
        <v>217.03</v>
      </c>
      <c r="X337" s="44">
        <f t="shared" si="193"/>
        <v>217.03</v>
      </c>
      <c r="Y337" s="44">
        <f t="shared" si="193"/>
        <v>217.03</v>
      </c>
      <c r="Z337" s="44">
        <f t="shared" si="193"/>
        <v>217.03</v>
      </c>
      <c r="AA337" s="44">
        <f t="shared" si="193"/>
        <v>217.03</v>
      </c>
    </row>
    <row r="338" spans="1:27" ht="12.75" hidden="1" customHeight="1" outlineLevel="1" x14ac:dyDescent="0.2">
      <c r="A338" s="99" t="s">
        <v>2737</v>
      </c>
      <c r="B338" s="63" t="s">
        <v>83</v>
      </c>
      <c r="C338" s="43" t="s">
        <v>79</v>
      </c>
      <c r="D338" s="44">
        <v>3.92</v>
      </c>
      <c r="E338" s="44">
        <v>3.92</v>
      </c>
      <c r="F338" s="44">
        <v>3.92</v>
      </c>
      <c r="G338" s="44">
        <v>3.92</v>
      </c>
      <c r="H338" s="44">
        <v>3.92</v>
      </c>
      <c r="I338" s="44">
        <v>3.92</v>
      </c>
      <c r="J338" s="44">
        <v>3.92</v>
      </c>
      <c r="K338" s="44">
        <v>3.92</v>
      </c>
      <c r="L338" s="44">
        <v>3.92</v>
      </c>
      <c r="M338" s="44">
        <v>3.92</v>
      </c>
      <c r="N338" s="44">
        <v>3.92</v>
      </c>
      <c r="O338" s="44">
        <v>3.92</v>
      </c>
      <c r="P338" s="44">
        <v>3.92</v>
      </c>
      <c r="Q338" s="44">
        <v>3.92</v>
      </c>
      <c r="R338" s="44">
        <v>3.92</v>
      </c>
      <c r="S338" s="44">
        <v>3.92</v>
      </c>
      <c r="T338" s="44">
        <v>3.92</v>
      </c>
      <c r="U338" s="44">
        <v>3.92</v>
      </c>
      <c r="V338" s="44">
        <v>3.92</v>
      </c>
      <c r="W338" s="44">
        <v>3.92</v>
      </c>
      <c r="X338" s="44">
        <v>3.92</v>
      </c>
      <c r="Y338" s="44">
        <v>3.92</v>
      </c>
      <c r="Z338" s="44">
        <v>3.92</v>
      </c>
      <c r="AA338" s="44">
        <v>3.92</v>
      </c>
    </row>
    <row r="339" spans="1:27" ht="12.75" hidden="1" customHeight="1" outlineLevel="1" x14ac:dyDescent="0.2">
      <c r="A339" s="99" t="s">
        <v>2738</v>
      </c>
      <c r="B339" s="63" t="s">
        <v>81</v>
      </c>
      <c r="C339" s="43" t="s">
        <v>79</v>
      </c>
      <c r="D339" s="44">
        <f>$D$11</f>
        <v>216.36</v>
      </c>
      <c r="E339" s="44">
        <f t="shared" ref="E339:AA339" si="194">$D$11</f>
        <v>216.36</v>
      </c>
      <c r="F339" s="44">
        <f t="shared" si="194"/>
        <v>216.36</v>
      </c>
      <c r="G339" s="44">
        <f t="shared" si="194"/>
        <v>216.36</v>
      </c>
      <c r="H339" s="44">
        <f t="shared" si="194"/>
        <v>216.36</v>
      </c>
      <c r="I339" s="44">
        <f t="shared" si="194"/>
        <v>216.36</v>
      </c>
      <c r="J339" s="44">
        <f t="shared" si="194"/>
        <v>216.36</v>
      </c>
      <c r="K339" s="44">
        <f t="shared" si="194"/>
        <v>216.36</v>
      </c>
      <c r="L339" s="44">
        <f t="shared" si="194"/>
        <v>216.36</v>
      </c>
      <c r="M339" s="44">
        <f t="shared" si="194"/>
        <v>216.36</v>
      </c>
      <c r="N339" s="44">
        <f t="shared" si="194"/>
        <v>216.36</v>
      </c>
      <c r="O339" s="44">
        <f t="shared" si="194"/>
        <v>216.36</v>
      </c>
      <c r="P339" s="44">
        <f t="shared" si="194"/>
        <v>216.36</v>
      </c>
      <c r="Q339" s="44">
        <f t="shared" si="194"/>
        <v>216.36</v>
      </c>
      <c r="R339" s="44">
        <f t="shared" si="194"/>
        <v>216.36</v>
      </c>
      <c r="S339" s="44">
        <f t="shared" si="194"/>
        <v>216.36</v>
      </c>
      <c r="T339" s="44">
        <f t="shared" si="194"/>
        <v>216.36</v>
      </c>
      <c r="U339" s="44">
        <f t="shared" si="194"/>
        <v>216.36</v>
      </c>
      <c r="V339" s="44">
        <f t="shared" si="194"/>
        <v>216.36</v>
      </c>
      <c r="W339" s="44">
        <f t="shared" si="194"/>
        <v>216.36</v>
      </c>
      <c r="X339" s="44">
        <f t="shared" si="194"/>
        <v>216.36</v>
      </c>
      <c r="Y339" s="44">
        <f t="shared" si="194"/>
        <v>216.36</v>
      </c>
      <c r="Z339" s="44">
        <f t="shared" si="194"/>
        <v>216.36</v>
      </c>
      <c r="AA339" s="44">
        <f t="shared" si="194"/>
        <v>216.36</v>
      </c>
    </row>
    <row r="340" spans="1:27" ht="12.75" customHeight="1" collapsed="1" x14ac:dyDescent="0.2">
      <c r="A340" s="98" t="s">
        <v>2739</v>
      </c>
      <c r="B340" s="28" t="str">
        <f>"04"&amp;"."&amp;$B$801&amp;"."&amp;$B$802</f>
        <v>04.08.2023</v>
      </c>
      <c r="C340" s="90" t="s">
        <v>76</v>
      </c>
      <c r="D340" s="91">
        <f>ROUND(((D341+D342+D344+D343)/1000),5)</f>
        <v>1.72374</v>
      </c>
      <c r="E340" s="91">
        <f>ROUND(((E341+E342+E344+E343)/1000),5)</f>
        <v>1.4816400000000001</v>
      </c>
      <c r="F340" s="91">
        <f>ROUND(((F341+F342+F344+F343)/1000),5)</f>
        <v>1.3287199999999999</v>
      </c>
      <c r="G340" s="91">
        <f t="shared" ref="G340:AA340" si="195">ROUND(((G341+G342+G344+G343)/1000),5)</f>
        <v>1.2645900000000001</v>
      </c>
      <c r="H340" s="91">
        <f t="shared" si="195"/>
        <v>1.2386600000000001</v>
      </c>
      <c r="I340" s="91">
        <f t="shared" si="195"/>
        <v>1.32803</v>
      </c>
      <c r="J340" s="91">
        <f t="shared" si="195"/>
        <v>1.5481499999999999</v>
      </c>
      <c r="K340" s="91">
        <f t="shared" si="195"/>
        <v>1.95964</v>
      </c>
      <c r="L340" s="91">
        <f t="shared" si="195"/>
        <v>2.2697500000000002</v>
      </c>
      <c r="M340" s="91">
        <f t="shared" si="195"/>
        <v>2.7249099999999999</v>
      </c>
      <c r="N340" s="91">
        <f t="shared" si="195"/>
        <v>2.9086500000000002</v>
      </c>
      <c r="O340" s="91">
        <f t="shared" si="195"/>
        <v>2.9475600000000002</v>
      </c>
      <c r="P340" s="91">
        <f t="shared" si="195"/>
        <v>2.9164599999999998</v>
      </c>
      <c r="Q340" s="91">
        <f t="shared" si="195"/>
        <v>3.0098799999999999</v>
      </c>
      <c r="R340" s="91">
        <f t="shared" si="195"/>
        <v>3.4117500000000001</v>
      </c>
      <c r="S340" s="91">
        <f t="shared" si="195"/>
        <v>3.4424100000000002</v>
      </c>
      <c r="T340" s="91">
        <f t="shared" si="195"/>
        <v>3.4303499999999998</v>
      </c>
      <c r="U340" s="91">
        <f t="shared" si="195"/>
        <v>2.9797699999999998</v>
      </c>
      <c r="V340" s="91">
        <f t="shared" si="195"/>
        <v>2.8943099999999999</v>
      </c>
      <c r="W340" s="91">
        <f t="shared" si="195"/>
        <v>2.8521399999999999</v>
      </c>
      <c r="X340" s="91">
        <f t="shared" si="195"/>
        <v>2.7138900000000001</v>
      </c>
      <c r="Y340" s="91">
        <f t="shared" si="195"/>
        <v>2.5563099999999999</v>
      </c>
      <c r="Z340" s="91">
        <f t="shared" si="195"/>
        <v>2.26694</v>
      </c>
      <c r="AA340" s="91">
        <f t="shared" si="195"/>
        <v>1.95601</v>
      </c>
    </row>
    <row r="341" spans="1:27" ht="12.75" hidden="1" customHeight="1" outlineLevel="1" x14ac:dyDescent="0.2">
      <c r="A341" s="99" t="s">
        <v>2740</v>
      </c>
      <c r="B341" s="63" t="s">
        <v>238</v>
      </c>
      <c r="C341" s="43" t="s">
        <v>79</v>
      </c>
      <c r="D341" s="44">
        <v>1286.43</v>
      </c>
      <c r="E341" s="44">
        <v>1044.33</v>
      </c>
      <c r="F341" s="44">
        <v>891.41</v>
      </c>
      <c r="G341" s="44">
        <v>827.28</v>
      </c>
      <c r="H341" s="44">
        <v>801.35</v>
      </c>
      <c r="I341" s="44">
        <v>890.72</v>
      </c>
      <c r="J341" s="44">
        <v>1110.8399999999999</v>
      </c>
      <c r="K341" s="44">
        <v>1522.33</v>
      </c>
      <c r="L341" s="44">
        <v>1832.44</v>
      </c>
      <c r="M341" s="44">
        <v>2287.6</v>
      </c>
      <c r="N341" s="44">
        <v>2471.34</v>
      </c>
      <c r="O341" s="44">
        <v>2510.25</v>
      </c>
      <c r="P341" s="44">
        <v>2479.15</v>
      </c>
      <c r="Q341" s="44">
        <v>2572.5700000000002</v>
      </c>
      <c r="R341" s="44">
        <v>2974.44</v>
      </c>
      <c r="S341" s="44">
        <v>3005.1</v>
      </c>
      <c r="T341" s="44">
        <v>2993.04</v>
      </c>
      <c r="U341" s="44">
        <v>2542.46</v>
      </c>
      <c r="V341" s="44">
        <v>2457</v>
      </c>
      <c r="W341" s="44">
        <v>2414.83</v>
      </c>
      <c r="X341" s="44">
        <v>2276.58</v>
      </c>
      <c r="Y341" s="44">
        <v>2119</v>
      </c>
      <c r="Z341" s="44">
        <v>1829.63</v>
      </c>
      <c r="AA341" s="44">
        <v>1518.7</v>
      </c>
    </row>
    <row r="342" spans="1:27" ht="12.75" hidden="1" customHeight="1" outlineLevel="1" x14ac:dyDescent="0.2">
      <c r="A342" s="99" t="s">
        <v>2741</v>
      </c>
      <c r="B342" s="63" t="s">
        <v>90</v>
      </c>
      <c r="C342" s="43" t="s">
        <v>79</v>
      </c>
      <c r="D342" s="44">
        <f>$D$327</f>
        <v>217.03</v>
      </c>
      <c r="E342" s="44">
        <f t="shared" ref="E342:AA342" si="196">$D$327</f>
        <v>217.03</v>
      </c>
      <c r="F342" s="44">
        <f t="shared" si="196"/>
        <v>217.03</v>
      </c>
      <c r="G342" s="44">
        <f t="shared" si="196"/>
        <v>217.03</v>
      </c>
      <c r="H342" s="44">
        <f t="shared" si="196"/>
        <v>217.03</v>
      </c>
      <c r="I342" s="44">
        <f t="shared" si="196"/>
        <v>217.03</v>
      </c>
      <c r="J342" s="44">
        <f t="shared" si="196"/>
        <v>217.03</v>
      </c>
      <c r="K342" s="44">
        <f t="shared" si="196"/>
        <v>217.03</v>
      </c>
      <c r="L342" s="44">
        <f t="shared" si="196"/>
        <v>217.03</v>
      </c>
      <c r="M342" s="44">
        <f t="shared" si="196"/>
        <v>217.03</v>
      </c>
      <c r="N342" s="44">
        <f t="shared" si="196"/>
        <v>217.03</v>
      </c>
      <c r="O342" s="44">
        <f t="shared" si="196"/>
        <v>217.03</v>
      </c>
      <c r="P342" s="44">
        <f t="shared" si="196"/>
        <v>217.03</v>
      </c>
      <c r="Q342" s="44">
        <f t="shared" si="196"/>
        <v>217.03</v>
      </c>
      <c r="R342" s="44">
        <f t="shared" si="196"/>
        <v>217.03</v>
      </c>
      <c r="S342" s="44">
        <f t="shared" si="196"/>
        <v>217.03</v>
      </c>
      <c r="T342" s="44">
        <f t="shared" si="196"/>
        <v>217.03</v>
      </c>
      <c r="U342" s="44">
        <f t="shared" si="196"/>
        <v>217.03</v>
      </c>
      <c r="V342" s="44">
        <f t="shared" si="196"/>
        <v>217.03</v>
      </c>
      <c r="W342" s="44">
        <f t="shared" si="196"/>
        <v>217.03</v>
      </c>
      <c r="X342" s="44">
        <f t="shared" si="196"/>
        <v>217.03</v>
      </c>
      <c r="Y342" s="44">
        <f t="shared" si="196"/>
        <v>217.03</v>
      </c>
      <c r="Z342" s="44">
        <f t="shared" si="196"/>
        <v>217.03</v>
      </c>
      <c r="AA342" s="44">
        <f t="shared" si="196"/>
        <v>217.03</v>
      </c>
    </row>
    <row r="343" spans="1:27" ht="12.75" hidden="1" customHeight="1" outlineLevel="1" x14ac:dyDescent="0.2">
      <c r="A343" s="99" t="s">
        <v>2742</v>
      </c>
      <c r="B343" s="63" t="s">
        <v>83</v>
      </c>
      <c r="C343" s="43" t="s">
        <v>79</v>
      </c>
      <c r="D343" s="44">
        <v>3.92</v>
      </c>
      <c r="E343" s="44">
        <v>3.92</v>
      </c>
      <c r="F343" s="44">
        <v>3.92</v>
      </c>
      <c r="G343" s="44">
        <v>3.92</v>
      </c>
      <c r="H343" s="44">
        <v>3.92</v>
      </c>
      <c r="I343" s="44">
        <v>3.92</v>
      </c>
      <c r="J343" s="44">
        <v>3.92</v>
      </c>
      <c r="K343" s="44">
        <v>3.92</v>
      </c>
      <c r="L343" s="44">
        <v>3.92</v>
      </c>
      <c r="M343" s="44">
        <v>3.92</v>
      </c>
      <c r="N343" s="44">
        <v>3.92</v>
      </c>
      <c r="O343" s="44">
        <v>3.92</v>
      </c>
      <c r="P343" s="44">
        <v>3.92</v>
      </c>
      <c r="Q343" s="44">
        <v>3.92</v>
      </c>
      <c r="R343" s="44">
        <v>3.92</v>
      </c>
      <c r="S343" s="44">
        <v>3.92</v>
      </c>
      <c r="T343" s="44">
        <v>3.92</v>
      </c>
      <c r="U343" s="44">
        <v>3.92</v>
      </c>
      <c r="V343" s="44">
        <v>3.92</v>
      </c>
      <c r="W343" s="44">
        <v>3.92</v>
      </c>
      <c r="X343" s="44">
        <v>3.92</v>
      </c>
      <c r="Y343" s="44">
        <v>3.92</v>
      </c>
      <c r="Z343" s="44">
        <v>3.92</v>
      </c>
      <c r="AA343" s="44">
        <v>3.92</v>
      </c>
    </row>
    <row r="344" spans="1:27" ht="12.75" hidden="1" customHeight="1" outlineLevel="1" x14ac:dyDescent="0.2">
      <c r="A344" s="99" t="s">
        <v>2743</v>
      </c>
      <c r="B344" s="63" t="s">
        <v>81</v>
      </c>
      <c r="C344" s="43" t="s">
        <v>79</v>
      </c>
      <c r="D344" s="44">
        <f>$D$11</f>
        <v>216.36</v>
      </c>
      <c r="E344" s="44">
        <f t="shared" ref="E344:AA344" si="197">$D$11</f>
        <v>216.36</v>
      </c>
      <c r="F344" s="44">
        <f t="shared" si="197"/>
        <v>216.36</v>
      </c>
      <c r="G344" s="44">
        <f t="shared" si="197"/>
        <v>216.36</v>
      </c>
      <c r="H344" s="44">
        <f t="shared" si="197"/>
        <v>216.36</v>
      </c>
      <c r="I344" s="44">
        <f t="shared" si="197"/>
        <v>216.36</v>
      </c>
      <c r="J344" s="44">
        <f t="shared" si="197"/>
        <v>216.36</v>
      </c>
      <c r="K344" s="44">
        <f t="shared" si="197"/>
        <v>216.36</v>
      </c>
      <c r="L344" s="44">
        <f t="shared" si="197"/>
        <v>216.36</v>
      </c>
      <c r="M344" s="44">
        <f t="shared" si="197"/>
        <v>216.36</v>
      </c>
      <c r="N344" s="44">
        <f t="shared" si="197"/>
        <v>216.36</v>
      </c>
      <c r="O344" s="44">
        <f t="shared" si="197"/>
        <v>216.36</v>
      </c>
      <c r="P344" s="44">
        <f t="shared" si="197"/>
        <v>216.36</v>
      </c>
      <c r="Q344" s="44">
        <f t="shared" si="197"/>
        <v>216.36</v>
      </c>
      <c r="R344" s="44">
        <f t="shared" si="197"/>
        <v>216.36</v>
      </c>
      <c r="S344" s="44">
        <f t="shared" si="197"/>
        <v>216.36</v>
      </c>
      <c r="T344" s="44">
        <f t="shared" si="197"/>
        <v>216.36</v>
      </c>
      <c r="U344" s="44">
        <f t="shared" si="197"/>
        <v>216.36</v>
      </c>
      <c r="V344" s="44">
        <f t="shared" si="197"/>
        <v>216.36</v>
      </c>
      <c r="W344" s="44">
        <f t="shared" si="197"/>
        <v>216.36</v>
      </c>
      <c r="X344" s="44">
        <f t="shared" si="197"/>
        <v>216.36</v>
      </c>
      <c r="Y344" s="44">
        <f t="shared" si="197"/>
        <v>216.36</v>
      </c>
      <c r="Z344" s="44">
        <f t="shared" si="197"/>
        <v>216.36</v>
      </c>
      <c r="AA344" s="44">
        <f t="shared" si="197"/>
        <v>216.36</v>
      </c>
    </row>
    <row r="345" spans="1:27" ht="12.75" customHeight="1" collapsed="1" x14ac:dyDescent="0.2">
      <c r="A345" s="98" t="s">
        <v>2744</v>
      </c>
      <c r="B345" s="28" t="str">
        <f>"05"&amp;"."&amp;$B$801&amp;"."&amp;$B$802</f>
        <v>05.08.2023</v>
      </c>
      <c r="C345" s="90" t="s">
        <v>76</v>
      </c>
      <c r="D345" s="91">
        <f>ROUND(((D346+D347+D349+D348)/1000),5)</f>
        <v>1.75268</v>
      </c>
      <c r="E345" s="91">
        <f>ROUND(((E346+E347+E349+E348)/1000),5)</f>
        <v>1.5450200000000001</v>
      </c>
      <c r="F345" s="91">
        <f>ROUND(((F346+F347+F349+F348)/1000),5)</f>
        <v>1.4128700000000001</v>
      </c>
      <c r="G345" s="91">
        <f t="shared" ref="G345:AA345" si="198">ROUND(((G346+G347+G349+G348)/1000),5)</f>
        <v>1.3408</v>
      </c>
      <c r="H345" s="91">
        <f t="shared" si="198"/>
        <v>1.2923500000000001</v>
      </c>
      <c r="I345" s="91">
        <f t="shared" si="198"/>
        <v>1.29623</v>
      </c>
      <c r="J345" s="91">
        <f t="shared" si="198"/>
        <v>1.29305</v>
      </c>
      <c r="K345" s="91">
        <f t="shared" si="198"/>
        <v>1.7201500000000001</v>
      </c>
      <c r="L345" s="91">
        <f t="shared" si="198"/>
        <v>2.0236200000000002</v>
      </c>
      <c r="M345" s="91">
        <f t="shared" si="198"/>
        <v>2.2314400000000001</v>
      </c>
      <c r="N345" s="91">
        <f t="shared" si="198"/>
        <v>2.4103400000000001</v>
      </c>
      <c r="O345" s="91">
        <f t="shared" si="198"/>
        <v>2.4618199999999999</v>
      </c>
      <c r="P345" s="91">
        <f t="shared" si="198"/>
        <v>2.4381900000000001</v>
      </c>
      <c r="Q345" s="91">
        <f t="shared" si="198"/>
        <v>2.3157899999999998</v>
      </c>
      <c r="R345" s="91">
        <f t="shared" si="198"/>
        <v>2.1937199999999999</v>
      </c>
      <c r="S345" s="91">
        <f t="shared" si="198"/>
        <v>2.47058</v>
      </c>
      <c r="T345" s="91">
        <f t="shared" si="198"/>
        <v>2.4418000000000002</v>
      </c>
      <c r="U345" s="91">
        <f t="shared" si="198"/>
        <v>2.2033200000000002</v>
      </c>
      <c r="V345" s="91">
        <f t="shared" si="198"/>
        <v>2.32857</v>
      </c>
      <c r="W345" s="91">
        <f t="shared" si="198"/>
        <v>2.3101799999999999</v>
      </c>
      <c r="X345" s="91">
        <f t="shared" si="198"/>
        <v>2.2698</v>
      </c>
      <c r="Y345" s="91">
        <f t="shared" si="198"/>
        <v>2.2988400000000002</v>
      </c>
      <c r="Z345" s="91">
        <f t="shared" si="198"/>
        <v>2.1653699999999998</v>
      </c>
      <c r="AA345" s="91">
        <f t="shared" si="198"/>
        <v>1.92859</v>
      </c>
    </row>
    <row r="346" spans="1:27" ht="12.75" hidden="1" customHeight="1" outlineLevel="1" x14ac:dyDescent="0.2">
      <c r="A346" s="99" t="s">
        <v>2745</v>
      </c>
      <c r="B346" s="63" t="s">
        <v>238</v>
      </c>
      <c r="C346" s="43" t="s">
        <v>79</v>
      </c>
      <c r="D346" s="44">
        <v>1315.37</v>
      </c>
      <c r="E346" s="44">
        <v>1107.71</v>
      </c>
      <c r="F346" s="44">
        <v>975.56</v>
      </c>
      <c r="G346" s="44">
        <v>903.49</v>
      </c>
      <c r="H346" s="44">
        <v>855.04</v>
      </c>
      <c r="I346" s="44">
        <v>858.92</v>
      </c>
      <c r="J346" s="44">
        <v>855.74</v>
      </c>
      <c r="K346" s="44">
        <v>1282.8399999999999</v>
      </c>
      <c r="L346" s="44">
        <v>1586.31</v>
      </c>
      <c r="M346" s="44">
        <v>1794.13</v>
      </c>
      <c r="N346" s="44">
        <v>1973.03</v>
      </c>
      <c r="O346" s="44">
        <v>2024.51</v>
      </c>
      <c r="P346" s="44">
        <v>2000.88</v>
      </c>
      <c r="Q346" s="44">
        <v>1878.48</v>
      </c>
      <c r="R346" s="44">
        <v>1756.41</v>
      </c>
      <c r="S346" s="44">
        <v>2033.27</v>
      </c>
      <c r="T346" s="44">
        <v>2004.49</v>
      </c>
      <c r="U346" s="44">
        <v>1766.01</v>
      </c>
      <c r="V346" s="44">
        <v>1891.26</v>
      </c>
      <c r="W346" s="44">
        <v>1872.87</v>
      </c>
      <c r="X346" s="44">
        <v>1832.49</v>
      </c>
      <c r="Y346" s="44">
        <v>1861.53</v>
      </c>
      <c r="Z346" s="44">
        <v>1728.06</v>
      </c>
      <c r="AA346" s="44">
        <v>1491.28</v>
      </c>
    </row>
    <row r="347" spans="1:27" ht="12.75" hidden="1" customHeight="1" outlineLevel="1" x14ac:dyDescent="0.2">
      <c r="A347" s="99" t="s">
        <v>2746</v>
      </c>
      <c r="B347" s="63" t="s">
        <v>90</v>
      </c>
      <c r="C347" s="43" t="s">
        <v>79</v>
      </c>
      <c r="D347" s="44">
        <f>$D$327</f>
        <v>217.03</v>
      </c>
      <c r="E347" s="44">
        <f t="shared" ref="E347:AA347" si="199">$D$327</f>
        <v>217.03</v>
      </c>
      <c r="F347" s="44">
        <f t="shared" si="199"/>
        <v>217.03</v>
      </c>
      <c r="G347" s="44">
        <f t="shared" si="199"/>
        <v>217.03</v>
      </c>
      <c r="H347" s="44">
        <f t="shared" si="199"/>
        <v>217.03</v>
      </c>
      <c r="I347" s="44">
        <f t="shared" si="199"/>
        <v>217.03</v>
      </c>
      <c r="J347" s="44">
        <f t="shared" si="199"/>
        <v>217.03</v>
      </c>
      <c r="K347" s="44">
        <f t="shared" si="199"/>
        <v>217.03</v>
      </c>
      <c r="L347" s="44">
        <f t="shared" si="199"/>
        <v>217.03</v>
      </c>
      <c r="M347" s="44">
        <f t="shared" si="199"/>
        <v>217.03</v>
      </c>
      <c r="N347" s="44">
        <f t="shared" si="199"/>
        <v>217.03</v>
      </c>
      <c r="O347" s="44">
        <f t="shared" si="199"/>
        <v>217.03</v>
      </c>
      <c r="P347" s="44">
        <f t="shared" si="199"/>
        <v>217.03</v>
      </c>
      <c r="Q347" s="44">
        <f t="shared" si="199"/>
        <v>217.03</v>
      </c>
      <c r="R347" s="44">
        <f t="shared" si="199"/>
        <v>217.03</v>
      </c>
      <c r="S347" s="44">
        <f t="shared" si="199"/>
        <v>217.03</v>
      </c>
      <c r="T347" s="44">
        <f t="shared" si="199"/>
        <v>217.03</v>
      </c>
      <c r="U347" s="44">
        <f t="shared" si="199"/>
        <v>217.03</v>
      </c>
      <c r="V347" s="44">
        <f t="shared" si="199"/>
        <v>217.03</v>
      </c>
      <c r="W347" s="44">
        <f t="shared" si="199"/>
        <v>217.03</v>
      </c>
      <c r="X347" s="44">
        <f t="shared" si="199"/>
        <v>217.03</v>
      </c>
      <c r="Y347" s="44">
        <f t="shared" si="199"/>
        <v>217.03</v>
      </c>
      <c r="Z347" s="44">
        <f t="shared" si="199"/>
        <v>217.03</v>
      </c>
      <c r="AA347" s="44">
        <f t="shared" si="199"/>
        <v>217.03</v>
      </c>
    </row>
    <row r="348" spans="1:27" ht="12.75" hidden="1" customHeight="1" outlineLevel="1" x14ac:dyDescent="0.2">
      <c r="A348" s="99" t="s">
        <v>2747</v>
      </c>
      <c r="B348" s="63" t="s">
        <v>83</v>
      </c>
      <c r="C348" s="43" t="s">
        <v>79</v>
      </c>
      <c r="D348" s="44">
        <v>3.92</v>
      </c>
      <c r="E348" s="44">
        <v>3.92</v>
      </c>
      <c r="F348" s="44">
        <v>3.92</v>
      </c>
      <c r="G348" s="44">
        <v>3.92</v>
      </c>
      <c r="H348" s="44">
        <v>3.92</v>
      </c>
      <c r="I348" s="44">
        <v>3.92</v>
      </c>
      <c r="J348" s="44">
        <v>3.92</v>
      </c>
      <c r="K348" s="44">
        <v>3.92</v>
      </c>
      <c r="L348" s="44">
        <v>3.92</v>
      </c>
      <c r="M348" s="44">
        <v>3.92</v>
      </c>
      <c r="N348" s="44">
        <v>3.92</v>
      </c>
      <c r="O348" s="44">
        <v>3.92</v>
      </c>
      <c r="P348" s="44">
        <v>3.92</v>
      </c>
      <c r="Q348" s="44">
        <v>3.92</v>
      </c>
      <c r="R348" s="44">
        <v>3.92</v>
      </c>
      <c r="S348" s="44">
        <v>3.92</v>
      </c>
      <c r="T348" s="44">
        <v>3.92</v>
      </c>
      <c r="U348" s="44">
        <v>3.92</v>
      </c>
      <c r="V348" s="44">
        <v>3.92</v>
      </c>
      <c r="W348" s="44">
        <v>3.92</v>
      </c>
      <c r="X348" s="44">
        <v>3.92</v>
      </c>
      <c r="Y348" s="44">
        <v>3.92</v>
      </c>
      <c r="Z348" s="44">
        <v>3.92</v>
      </c>
      <c r="AA348" s="44">
        <v>3.92</v>
      </c>
    </row>
    <row r="349" spans="1:27" ht="12.75" hidden="1" customHeight="1" outlineLevel="1" x14ac:dyDescent="0.2">
      <c r="A349" s="99" t="s">
        <v>2748</v>
      </c>
      <c r="B349" s="63" t="s">
        <v>81</v>
      </c>
      <c r="C349" s="43" t="s">
        <v>79</v>
      </c>
      <c r="D349" s="44">
        <f>$D$11</f>
        <v>216.36</v>
      </c>
      <c r="E349" s="44">
        <f t="shared" ref="E349:AA349" si="200">$D$11</f>
        <v>216.36</v>
      </c>
      <c r="F349" s="44">
        <f t="shared" si="200"/>
        <v>216.36</v>
      </c>
      <c r="G349" s="44">
        <f t="shared" si="200"/>
        <v>216.36</v>
      </c>
      <c r="H349" s="44">
        <f t="shared" si="200"/>
        <v>216.36</v>
      </c>
      <c r="I349" s="44">
        <f t="shared" si="200"/>
        <v>216.36</v>
      </c>
      <c r="J349" s="44">
        <f t="shared" si="200"/>
        <v>216.36</v>
      </c>
      <c r="K349" s="44">
        <f t="shared" si="200"/>
        <v>216.36</v>
      </c>
      <c r="L349" s="44">
        <f t="shared" si="200"/>
        <v>216.36</v>
      </c>
      <c r="M349" s="44">
        <f t="shared" si="200"/>
        <v>216.36</v>
      </c>
      <c r="N349" s="44">
        <f t="shared" si="200"/>
        <v>216.36</v>
      </c>
      <c r="O349" s="44">
        <f t="shared" si="200"/>
        <v>216.36</v>
      </c>
      <c r="P349" s="44">
        <f t="shared" si="200"/>
        <v>216.36</v>
      </c>
      <c r="Q349" s="44">
        <f t="shared" si="200"/>
        <v>216.36</v>
      </c>
      <c r="R349" s="44">
        <f t="shared" si="200"/>
        <v>216.36</v>
      </c>
      <c r="S349" s="44">
        <f t="shared" si="200"/>
        <v>216.36</v>
      </c>
      <c r="T349" s="44">
        <f t="shared" si="200"/>
        <v>216.36</v>
      </c>
      <c r="U349" s="44">
        <f t="shared" si="200"/>
        <v>216.36</v>
      </c>
      <c r="V349" s="44">
        <f t="shared" si="200"/>
        <v>216.36</v>
      </c>
      <c r="W349" s="44">
        <f t="shared" si="200"/>
        <v>216.36</v>
      </c>
      <c r="X349" s="44">
        <f t="shared" si="200"/>
        <v>216.36</v>
      </c>
      <c r="Y349" s="44">
        <f t="shared" si="200"/>
        <v>216.36</v>
      </c>
      <c r="Z349" s="44">
        <f t="shared" si="200"/>
        <v>216.36</v>
      </c>
      <c r="AA349" s="44">
        <f t="shared" si="200"/>
        <v>216.36</v>
      </c>
    </row>
    <row r="350" spans="1:27" ht="12.75" customHeight="1" collapsed="1" x14ac:dyDescent="0.2">
      <c r="A350" s="98" t="s">
        <v>2749</v>
      </c>
      <c r="B350" s="28" t="str">
        <f>"06"&amp;"."&amp;$B$801&amp;"."&amp;$B$802</f>
        <v>06.08.2023</v>
      </c>
      <c r="C350" s="90" t="s">
        <v>76</v>
      </c>
      <c r="D350" s="91">
        <f>ROUND(((D351+D352+D354+D353)/1000),5)</f>
        <v>1.8018400000000001</v>
      </c>
      <c r="E350" s="91">
        <f>ROUND(((E351+E352+E354+E353)/1000),5)</f>
        <v>1.50356</v>
      </c>
      <c r="F350" s="91">
        <f>ROUND(((F351+F352+F354+F353)/1000),5)</f>
        <v>1.38012</v>
      </c>
      <c r="G350" s="91">
        <f t="shared" ref="G350:AA350" si="201">ROUND(((G351+G352+G354+G353)/1000),5)</f>
        <v>1.3132600000000001</v>
      </c>
      <c r="H350" s="91">
        <f t="shared" si="201"/>
        <v>1.2567600000000001</v>
      </c>
      <c r="I350" s="91">
        <f t="shared" si="201"/>
        <v>1.22817</v>
      </c>
      <c r="J350" s="91">
        <f t="shared" si="201"/>
        <v>1.2316400000000001</v>
      </c>
      <c r="K350" s="91">
        <f t="shared" si="201"/>
        <v>1.53349</v>
      </c>
      <c r="L350" s="91">
        <f t="shared" si="201"/>
        <v>1.9837499999999999</v>
      </c>
      <c r="M350" s="91">
        <f t="shared" si="201"/>
        <v>2.2310500000000002</v>
      </c>
      <c r="N350" s="91">
        <f t="shared" si="201"/>
        <v>2.36145</v>
      </c>
      <c r="O350" s="91">
        <f t="shared" si="201"/>
        <v>2.3980999999999999</v>
      </c>
      <c r="P350" s="91">
        <f t="shared" si="201"/>
        <v>2.45139</v>
      </c>
      <c r="Q350" s="91">
        <f t="shared" si="201"/>
        <v>2.4634499999999999</v>
      </c>
      <c r="R350" s="91">
        <f t="shared" si="201"/>
        <v>2.4904700000000002</v>
      </c>
      <c r="S350" s="91">
        <f t="shared" si="201"/>
        <v>2.4605800000000002</v>
      </c>
      <c r="T350" s="91">
        <f t="shared" si="201"/>
        <v>2.41804</v>
      </c>
      <c r="U350" s="91">
        <f t="shared" si="201"/>
        <v>2.7289300000000001</v>
      </c>
      <c r="V350" s="91">
        <f t="shared" si="201"/>
        <v>2.6771500000000001</v>
      </c>
      <c r="W350" s="91">
        <f t="shared" si="201"/>
        <v>2.6313499999999999</v>
      </c>
      <c r="X350" s="91">
        <f t="shared" si="201"/>
        <v>2.6339100000000002</v>
      </c>
      <c r="Y350" s="91">
        <f t="shared" si="201"/>
        <v>2.6273300000000002</v>
      </c>
      <c r="Z350" s="91">
        <f t="shared" si="201"/>
        <v>2.20947</v>
      </c>
      <c r="AA350" s="91">
        <f t="shared" si="201"/>
        <v>1.9615899999999999</v>
      </c>
    </row>
    <row r="351" spans="1:27" ht="12.75" hidden="1" customHeight="1" outlineLevel="1" x14ac:dyDescent="0.2">
      <c r="A351" s="99" t="s">
        <v>2750</v>
      </c>
      <c r="B351" s="63" t="s">
        <v>238</v>
      </c>
      <c r="C351" s="43" t="s">
        <v>79</v>
      </c>
      <c r="D351" s="44">
        <v>1364.53</v>
      </c>
      <c r="E351" s="44">
        <v>1066.25</v>
      </c>
      <c r="F351" s="44">
        <v>942.81</v>
      </c>
      <c r="G351" s="44">
        <v>875.95</v>
      </c>
      <c r="H351" s="44">
        <v>819.45</v>
      </c>
      <c r="I351" s="44">
        <v>790.86</v>
      </c>
      <c r="J351" s="44">
        <v>794.33</v>
      </c>
      <c r="K351" s="44">
        <v>1096.18</v>
      </c>
      <c r="L351" s="44">
        <v>1546.44</v>
      </c>
      <c r="M351" s="44">
        <v>1793.74</v>
      </c>
      <c r="N351" s="44">
        <v>1924.14</v>
      </c>
      <c r="O351" s="44">
        <v>1960.79</v>
      </c>
      <c r="P351" s="44">
        <v>2014.08</v>
      </c>
      <c r="Q351" s="44">
        <v>2026.14</v>
      </c>
      <c r="R351" s="44">
        <v>2053.16</v>
      </c>
      <c r="S351" s="44">
        <v>2023.27</v>
      </c>
      <c r="T351" s="44">
        <v>1980.73</v>
      </c>
      <c r="U351" s="44">
        <v>2291.62</v>
      </c>
      <c r="V351" s="44">
        <v>2239.84</v>
      </c>
      <c r="W351" s="44">
        <v>2194.04</v>
      </c>
      <c r="X351" s="44">
        <v>2196.6</v>
      </c>
      <c r="Y351" s="44">
        <v>2190.02</v>
      </c>
      <c r="Z351" s="44">
        <v>1772.16</v>
      </c>
      <c r="AA351" s="44">
        <v>1524.28</v>
      </c>
    </row>
    <row r="352" spans="1:27" ht="12.75" hidden="1" customHeight="1" outlineLevel="1" x14ac:dyDescent="0.2">
      <c r="A352" s="99" t="s">
        <v>2751</v>
      </c>
      <c r="B352" s="63" t="s">
        <v>90</v>
      </c>
      <c r="C352" s="43" t="s">
        <v>79</v>
      </c>
      <c r="D352" s="44">
        <f>$D$327</f>
        <v>217.03</v>
      </c>
      <c r="E352" s="44">
        <f t="shared" ref="E352:AA352" si="202">$D$327</f>
        <v>217.03</v>
      </c>
      <c r="F352" s="44">
        <f t="shared" si="202"/>
        <v>217.03</v>
      </c>
      <c r="G352" s="44">
        <f t="shared" si="202"/>
        <v>217.03</v>
      </c>
      <c r="H352" s="44">
        <f t="shared" si="202"/>
        <v>217.03</v>
      </c>
      <c r="I352" s="44">
        <f t="shared" si="202"/>
        <v>217.03</v>
      </c>
      <c r="J352" s="44">
        <f t="shared" si="202"/>
        <v>217.03</v>
      </c>
      <c r="K352" s="44">
        <f t="shared" si="202"/>
        <v>217.03</v>
      </c>
      <c r="L352" s="44">
        <f t="shared" si="202"/>
        <v>217.03</v>
      </c>
      <c r="M352" s="44">
        <f t="shared" si="202"/>
        <v>217.03</v>
      </c>
      <c r="N352" s="44">
        <f t="shared" si="202"/>
        <v>217.03</v>
      </c>
      <c r="O352" s="44">
        <f t="shared" si="202"/>
        <v>217.03</v>
      </c>
      <c r="P352" s="44">
        <f t="shared" si="202"/>
        <v>217.03</v>
      </c>
      <c r="Q352" s="44">
        <f t="shared" si="202"/>
        <v>217.03</v>
      </c>
      <c r="R352" s="44">
        <f t="shared" si="202"/>
        <v>217.03</v>
      </c>
      <c r="S352" s="44">
        <f t="shared" si="202"/>
        <v>217.03</v>
      </c>
      <c r="T352" s="44">
        <f t="shared" si="202"/>
        <v>217.03</v>
      </c>
      <c r="U352" s="44">
        <f t="shared" si="202"/>
        <v>217.03</v>
      </c>
      <c r="V352" s="44">
        <f t="shared" si="202"/>
        <v>217.03</v>
      </c>
      <c r="W352" s="44">
        <f t="shared" si="202"/>
        <v>217.03</v>
      </c>
      <c r="X352" s="44">
        <f t="shared" si="202"/>
        <v>217.03</v>
      </c>
      <c r="Y352" s="44">
        <f t="shared" si="202"/>
        <v>217.03</v>
      </c>
      <c r="Z352" s="44">
        <f t="shared" si="202"/>
        <v>217.03</v>
      </c>
      <c r="AA352" s="44">
        <f t="shared" si="202"/>
        <v>217.03</v>
      </c>
    </row>
    <row r="353" spans="1:27" ht="12.75" hidden="1" customHeight="1" outlineLevel="1" x14ac:dyDescent="0.2">
      <c r="A353" s="99" t="s">
        <v>2752</v>
      </c>
      <c r="B353" s="63" t="s">
        <v>83</v>
      </c>
      <c r="C353" s="43" t="s">
        <v>79</v>
      </c>
      <c r="D353" s="44">
        <v>3.92</v>
      </c>
      <c r="E353" s="44">
        <v>3.92</v>
      </c>
      <c r="F353" s="44">
        <v>3.92</v>
      </c>
      <c r="G353" s="44">
        <v>3.92</v>
      </c>
      <c r="H353" s="44">
        <v>3.92</v>
      </c>
      <c r="I353" s="44">
        <v>3.92</v>
      </c>
      <c r="J353" s="44">
        <v>3.92</v>
      </c>
      <c r="K353" s="44">
        <v>3.92</v>
      </c>
      <c r="L353" s="44">
        <v>3.92</v>
      </c>
      <c r="M353" s="44">
        <v>3.92</v>
      </c>
      <c r="N353" s="44">
        <v>3.92</v>
      </c>
      <c r="O353" s="44">
        <v>3.92</v>
      </c>
      <c r="P353" s="44">
        <v>3.92</v>
      </c>
      <c r="Q353" s="44">
        <v>3.92</v>
      </c>
      <c r="R353" s="44">
        <v>3.92</v>
      </c>
      <c r="S353" s="44">
        <v>3.92</v>
      </c>
      <c r="T353" s="44">
        <v>3.92</v>
      </c>
      <c r="U353" s="44">
        <v>3.92</v>
      </c>
      <c r="V353" s="44">
        <v>3.92</v>
      </c>
      <c r="W353" s="44">
        <v>3.92</v>
      </c>
      <c r="X353" s="44">
        <v>3.92</v>
      </c>
      <c r="Y353" s="44">
        <v>3.92</v>
      </c>
      <c r="Z353" s="44">
        <v>3.92</v>
      </c>
      <c r="AA353" s="44">
        <v>3.92</v>
      </c>
    </row>
    <row r="354" spans="1:27" ht="12.75" hidden="1" customHeight="1" outlineLevel="1" x14ac:dyDescent="0.2">
      <c r="A354" s="99" t="s">
        <v>2753</v>
      </c>
      <c r="B354" s="63" t="s">
        <v>81</v>
      </c>
      <c r="C354" s="43" t="s">
        <v>79</v>
      </c>
      <c r="D354" s="44">
        <f>$D$11</f>
        <v>216.36</v>
      </c>
      <c r="E354" s="44">
        <f t="shared" ref="E354:AA354" si="203">$D$11</f>
        <v>216.36</v>
      </c>
      <c r="F354" s="44">
        <f t="shared" si="203"/>
        <v>216.36</v>
      </c>
      <c r="G354" s="44">
        <f t="shared" si="203"/>
        <v>216.36</v>
      </c>
      <c r="H354" s="44">
        <f t="shared" si="203"/>
        <v>216.36</v>
      </c>
      <c r="I354" s="44">
        <f t="shared" si="203"/>
        <v>216.36</v>
      </c>
      <c r="J354" s="44">
        <f t="shared" si="203"/>
        <v>216.36</v>
      </c>
      <c r="K354" s="44">
        <f t="shared" si="203"/>
        <v>216.36</v>
      </c>
      <c r="L354" s="44">
        <f t="shared" si="203"/>
        <v>216.36</v>
      </c>
      <c r="M354" s="44">
        <f t="shared" si="203"/>
        <v>216.36</v>
      </c>
      <c r="N354" s="44">
        <f t="shared" si="203"/>
        <v>216.36</v>
      </c>
      <c r="O354" s="44">
        <f t="shared" si="203"/>
        <v>216.36</v>
      </c>
      <c r="P354" s="44">
        <f t="shared" si="203"/>
        <v>216.36</v>
      </c>
      <c r="Q354" s="44">
        <f t="shared" si="203"/>
        <v>216.36</v>
      </c>
      <c r="R354" s="44">
        <f t="shared" si="203"/>
        <v>216.36</v>
      </c>
      <c r="S354" s="44">
        <f t="shared" si="203"/>
        <v>216.36</v>
      </c>
      <c r="T354" s="44">
        <f t="shared" si="203"/>
        <v>216.36</v>
      </c>
      <c r="U354" s="44">
        <f t="shared" si="203"/>
        <v>216.36</v>
      </c>
      <c r="V354" s="44">
        <f t="shared" si="203"/>
        <v>216.36</v>
      </c>
      <c r="W354" s="44">
        <f t="shared" si="203"/>
        <v>216.36</v>
      </c>
      <c r="X354" s="44">
        <f t="shared" si="203"/>
        <v>216.36</v>
      </c>
      <c r="Y354" s="44">
        <f t="shared" si="203"/>
        <v>216.36</v>
      </c>
      <c r="Z354" s="44">
        <f t="shared" si="203"/>
        <v>216.36</v>
      </c>
      <c r="AA354" s="44">
        <f t="shared" si="203"/>
        <v>216.36</v>
      </c>
    </row>
    <row r="355" spans="1:27" ht="12.75" customHeight="1" collapsed="1" x14ac:dyDescent="0.2">
      <c r="A355" s="98" t="s">
        <v>2754</v>
      </c>
      <c r="B355" s="28" t="str">
        <f>"07"&amp;"."&amp;$B$801&amp;"."&amp;$B$802</f>
        <v>07.08.2023</v>
      </c>
      <c r="C355" s="90" t="s">
        <v>76</v>
      </c>
      <c r="D355" s="91">
        <f>ROUND(((D356+D357+D359+D358)/1000),5)</f>
        <v>1.72431</v>
      </c>
      <c r="E355" s="91">
        <f>ROUND(((E356+E357+E359+E358)/1000),5)</f>
        <v>1.45499</v>
      </c>
      <c r="F355" s="91">
        <f>ROUND(((F356+F357+F359+F358)/1000),5)</f>
        <v>1.3450599999999999</v>
      </c>
      <c r="G355" s="91">
        <f t="shared" ref="G355:AA355" si="204">ROUND(((G356+G357+G359+G358)/1000),5)</f>
        <v>1.2974699999999999</v>
      </c>
      <c r="H355" s="91">
        <f t="shared" si="204"/>
        <v>1.26156</v>
      </c>
      <c r="I355" s="91">
        <f t="shared" si="204"/>
        <v>1.3248899999999999</v>
      </c>
      <c r="J355" s="91">
        <f t="shared" si="204"/>
        <v>1.5883100000000001</v>
      </c>
      <c r="K355" s="91">
        <f t="shared" si="204"/>
        <v>1.9481599999999999</v>
      </c>
      <c r="L355" s="91">
        <f t="shared" si="204"/>
        <v>2.30871</v>
      </c>
      <c r="M355" s="91">
        <f t="shared" si="204"/>
        <v>2.3753899999999999</v>
      </c>
      <c r="N355" s="91">
        <f t="shared" si="204"/>
        <v>2.5916700000000001</v>
      </c>
      <c r="O355" s="91">
        <f t="shared" si="204"/>
        <v>2.5860500000000002</v>
      </c>
      <c r="P355" s="91">
        <f t="shared" si="204"/>
        <v>2.5784799999999999</v>
      </c>
      <c r="Q355" s="91">
        <f t="shared" si="204"/>
        <v>2.4486599999999998</v>
      </c>
      <c r="R355" s="91">
        <f t="shared" si="204"/>
        <v>2.5024700000000002</v>
      </c>
      <c r="S355" s="91">
        <f t="shared" si="204"/>
        <v>2.4285199999999998</v>
      </c>
      <c r="T355" s="91">
        <f t="shared" si="204"/>
        <v>2.6492300000000002</v>
      </c>
      <c r="U355" s="91">
        <f t="shared" si="204"/>
        <v>2.3881399999999999</v>
      </c>
      <c r="V355" s="91">
        <f t="shared" si="204"/>
        <v>2.3512599999999999</v>
      </c>
      <c r="W355" s="91">
        <f t="shared" si="204"/>
        <v>2.3293900000000001</v>
      </c>
      <c r="X355" s="91">
        <f t="shared" si="204"/>
        <v>2.3324500000000001</v>
      </c>
      <c r="Y355" s="91">
        <f t="shared" si="204"/>
        <v>2.3193999999999999</v>
      </c>
      <c r="Z355" s="91">
        <f t="shared" si="204"/>
        <v>2.3600099999999999</v>
      </c>
      <c r="AA355" s="91">
        <f t="shared" si="204"/>
        <v>1.9595199999999999</v>
      </c>
    </row>
    <row r="356" spans="1:27" ht="12.75" hidden="1" customHeight="1" outlineLevel="1" x14ac:dyDescent="0.2">
      <c r="A356" s="99" t="s">
        <v>2755</v>
      </c>
      <c r="B356" s="63" t="s">
        <v>238</v>
      </c>
      <c r="C356" s="43" t="s">
        <v>79</v>
      </c>
      <c r="D356" s="44">
        <v>1287</v>
      </c>
      <c r="E356" s="44">
        <v>1017.68</v>
      </c>
      <c r="F356" s="44">
        <v>907.75</v>
      </c>
      <c r="G356" s="44">
        <v>860.16</v>
      </c>
      <c r="H356" s="44">
        <v>824.25</v>
      </c>
      <c r="I356" s="44">
        <v>887.58</v>
      </c>
      <c r="J356" s="44">
        <v>1151</v>
      </c>
      <c r="K356" s="44">
        <v>1510.85</v>
      </c>
      <c r="L356" s="44">
        <v>1871.4</v>
      </c>
      <c r="M356" s="44">
        <v>1938.08</v>
      </c>
      <c r="N356" s="44">
        <v>2154.36</v>
      </c>
      <c r="O356" s="44">
        <v>2148.7399999999998</v>
      </c>
      <c r="P356" s="44">
        <v>2141.17</v>
      </c>
      <c r="Q356" s="44">
        <v>2011.35</v>
      </c>
      <c r="R356" s="44">
        <v>2065.16</v>
      </c>
      <c r="S356" s="44">
        <v>1991.21</v>
      </c>
      <c r="T356" s="44">
        <v>2211.92</v>
      </c>
      <c r="U356" s="44">
        <v>1950.83</v>
      </c>
      <c r="V356" s="44">
        <v>1913.95</v>
      </c>
      <c r="W356" s="44">
        <v>1892.08</v>
      </c>
      <c r="X356" s="44">
        <v>1895.14</v>
      </c>
      <c r="Y356" s="44">
        <v>1882.09</v>
      </c>
      <c r="Z356" s="44">
        <v>1922.7</v>
      </c>
      <c r="AA356" s="44">
        <v>1522.21</v>
      </c>
    </row>
    <row r="357" spans="1:27" ht="12.75" hidden="1" customHeight="1" outlineLevel="1" x14ac:dyDescent="0.2">
      <c r="A357" s="99" t="s">
        <v>2756</v>
      </c>
      <c r="B357" s="63" t="s">
        <v>90</v>
      </c>
      <c r="C357" s="43" t="s">
        <v>79</v>
      </c>
      <c r="D357" s="44">
        <f>$D$327</f>
        <v>217.03</v>
      </c>
      <c r="E357" s="44">
        <f t="shared" ref="E357:AA357" si="205">$D$327</f>
        <v>217.03</v>
      </c>
      <c r="F357" s="44">
        <f t="shared" si="205"/>
        <v>217.03</v>
      </c>
      <c r="G357" s="44">
        <f t="shared" si="205"/>
        <v>217.03</v>
      </c>
      <c r="H357" s="44">
        <f t="shared" si="205"/>
        <v>217.03</v>
      </c>
      <c r="I357" s="44">
        <f t="shared" si="205"/>
        <v>217.03</v>
      </c>
      <c r="J357" s="44">
        <f t="shared" si="205"/>
        <v>217.03</v>
      </c>
      <c r="K357" s="44">
        <f t="shared" si="205"/>
        <v>217.03</v>
      </c>
      <c r="L357" s="44">
        <f t="shared" si="205"/>
        <v>217.03</v>
      </c>
      <c r="M357" s="44">
        <f t="shared" si="205"/>
        <v>217.03</v>
      </c>
      <c r="N357" s="44">
        <f t="shared" si="205"/>
        <v>217.03</v>
      </c>
      <c r="O357" s="44">
        <f t="shared" si="205"/>
        <v>217.03</v>
      </c>
      <c r="P357" s="44">
        <f t="shared" si="205"/>
        <v>217.03</v>
      </c>
      <c r="Q357" s="44">
        <f t="shared" si="205"/>
        <v>217.03</v>
      </c>
      <c r="R357" s="44">
        <f t="shared" si="205"/>
        <v>217.03</v>
      </c>
      <c r="S357" s="44">
        <f t="shared" si="205"/>
        <v>217.03</v>
      </c>
      <c r="T357" s="44">
        <f t="shared" si="205"/>
        <v>217.03</v>
      </c>
      <c r="U357" s="44">
        <f t="shared" si="205"/>
        <v>217.03</v>
      </c>
      <c r="V357" s="44">
        <f t="shared" si="205"/>
        <v>217.03</v>
      </c>
      <c r="W357" s="44">
        <f t="shared" si="205"/>
        <v>217.03</v>
      </c>
      <c r="X357" s="44">
        <f t="shared" si="205"/>
        <v>217.03</v>
      </c>
      <c r="Y357" s="44">
        <f t="shared" si="205"/>
        <v>217.03</v>
      </c>
      <c r="Z357" s="44">
        <f t="shared" si="205"/>
        <v>217.03</v>
      </c>
      <c r="AA357" s="44">
        <f t="shared" si="205"/>
        <v>217.03</v>
      </c>
    </row>
    <row r="358" spans="1:27" ht="12.75" hidden="1" customHeight="1" outlineLevel="1" x14ac:dyDescent="0.2">
      <c r="A358" s="99" t="s">
        <v>2757</v>
      </c>
      <c r="B358" s="63" t="s">
        <v>83</v>
      </c>
      <c r="C358" s="43" t="s">
        <v>79</v>
      </c>
      <c r="D358" s="44">
        <v>3.92</v>
      </c>
      <c r="E358" s="44">
        <v>3.92</v>
      </c>
      <c r="F358" s="44">
        <v>3.92</v>
      </c>
      <c r="G358" s="44">
        <v>3.92</v>
      </c>
      <c r="H358" s="44">
        <v>3.92</v>
      </c>
      <c r="I358" s="44">
        <v>3.92</v>
      </c>
      <c r="J358" s="44">
        <v>3.92</v>
      </c>
      <c r="K358" s="44">
        <v>3.92</v>
      </c>
      <c r="L358" s="44">
        <v>3.92</v>
      </c>
      <c r="M358" s="44">
        <v>3.92</v>
      </c>
      <c r="N358" s="44">
        <v>3.92</v>
      </c>
      <c r="O358" s="44">
        <v>3.92</v>
      </c>
      <c r="P358" s="44">
        <v>3.92</v>
      </c>
      <c r="Q358" s="44">
        <v>3.92</v>
      </c>
      <c r="R358" s="44">
        <v>3.92</v>
      </c>
      <c r="S358" s="44">
        <v>3.92</v>
      </c>
      <c r="T358" s="44">
        <v>3.92</v>
      </c>
      <c r="U358" s="44">
        <v>3.92</v>
      </c>
      <c r="V358" s="44">
        <v>3.92</v>
      </c>
      <c r="W358" s="44">
        <v>3.92</v>
      </c>
      <c r="X358" s="44">
        <v>3.92</v>
      </c>
      <c r="Y358" s="44">
        <v>3.92</v>
      </c>
      <c r="Z358" s="44">
        <v>3.92</v>
      </c>
      <c r="AA358" s="44">
        <v>3.92</v>
      </c>
    </row>
    <row r="359" spans="1:27" ht="12.75" hidden="1" customHeight="1" outlineLevel="1" x14ac:dyDescent="0.2">
      <c r="A359" s="99" t="s">
        <v>2758</v>
      </c>
      <c r="B359" s="63" t="s">
        <v>81</v>
      </c>
      <c r="C359" s="43" t="s">
        <v>79</v>
      </c>
      <c r="D359" s="44">
        <f>$D$11</f>
        <v>216.36</v>
      </c>
      <c r="E359" s="44">
        <f t="shared" ref="E359:AA359" si="206">$D$11</f>
        <v>216.36</v>
      </c>
      <c r="F359" s="44">
        <f t="shared" si="206"/>
        <v>216.36</v>
      </c>
      <c r="G359" s="44">
        <f t="shared" si="206"/>
        <v>216.36</v>
      </c>
      <c r="H359" s="44">
        <f t="shared" si="206"/>
        <v>216.36</v>
      </c>
      <c r="I359" s="44">
        <f t="shared" si="206"/>
        <v>216.36</v>
      </c>
      <c r="J359" s="44">
        <f t="shared" si="206"/>
        <v>216.36</v>
      </c>
      <c r="K359" s="44">
        <f t="shared" si="206"/>
        <v>216.36</v>
      </c>
      <c r="L359" s="44">
        <f t="shared" si="206"/>
        <v>216.36</v>
      </c>
      <c r="M359" s="44">
        <f t="shared" si="206"/>
        <v>216.36</v>
      </c>
      <c r="N359" s="44">
        <f t="shared" si="206"/>
        <v>216.36</v>
      </c>
      <c r="O359" s="44">
        <f t="shared" si="206"/>
        <v>216.36</v>
      </c>
      <c r="P359" s="44">
        <f t="shared" si="206"/>
        <v>216.36</v>
      </c>
      <c r="Q359" s="44">
        <f t="shared" si="206"/>
        <v>216.36</v>
      </c>
      <c r="R359" s="44">
        <f t="shared" si="206"/>
        <v>216.36</v>
      </c>
      <c r="S359" s="44">
        <f t="shared" si="206"/>
        <v>216.36</v>
      </c>
      <c r="T359" s="44">
        <f t="shared" si="206"/>
        <v>216.36</v>
      </c>
      <c r="U359" s="44">
        <f t="shared" si="206"/>
        <v>216.36</v>
      </c>
      <c r="V359" s="44">
        <f t="shared" si="206"/>
        <v>216.36</v>
      </c>
      <c r="W359" s="44">
        <f t="shared" si="206"/>
        <v>216.36</v>
      </c>
      <c r="X359" s="44">
        <f t="shared" si="206"/>
        <v>216.36</v>
      </c>
      <c r="Y359" s="44">
        <f t="shared" si="206"/>
        <v>216.36</v>
      </c>
      <c r="Z359" s="44">
        <f t="shared" si="206"/>
        <v>216.36</v>
      </c>
      <c r="AA359" s="44">
        <f t="shared" si="206"/>
        <v>216.36</v>
      </c>
    </row>
    <row r="360" spans="1:27" ht="12.75" customHeight="1" collapsed="1" x14ac:dyDescent="0.2">
      <c r="A360" s="98" t="s">
        <v>2759</v>
      </c>
      <c r="B360" s="28" t="str">
        <f>"08"&amp;"."&amp;$B$801&amp;"."&amp;$B$802</f>
        <v>08.08.2023</v>
      </c>
      <c r="C360" s="90" t="s">
        <v>76</v>
      </c>
      <c r="D360" s="91">
        <f>ROUND(((D361+D362+D364+D363)/1000),5)</f>
        <v>1.6409</v>
      </c>
      <c r="E360" s="91">
        <f>ROUND(((E361+E362+E364+E363)/1000),5)</f>
        <v>1.45001</v>
      </c>
      <c r="F360" s="91">
        <f>ROUND(((F361+F362+F364+F363)/1000),5)</f>
        <v>1.32626</v>
      </c>
      <c r="G360" s="91">
        <f t="shared" ref="G360:AA360" si="207">ROUND(((G361+G362+G364+G363)/1000),5)</f>
        <v>1.28122</v>
      </c>
      <c r="H360" s="91">
        <f t="shared" si="207"/>
        <v>1.2469399999999999</v>
      </c>
      <c r="I360" s="91">
        <f t="shared" si="207"/>
        <v>1.31355</v>
      </c>
      <c r="J360" s="91">
        <f t="shared" si="207"/>
        <v>1.55447</v>
      </c>
      <c r="K360" s="91">
        <f t="shared" si="207"/>
        <v>1.93516</v>
      </c>
      <c r="L360" s="91">
        <f t="shared" si="207"/>
        <v>2.2090999999999998</v>
      </c>
      <c r="M360" s="91">
        <f t="shared" si="207"/>
        <v>2.36951</v>
      </c>
      <c r="N360" s="91">
        <f t="shared" si="207"/>
        <v>2.5020099999999998</v>
      </c>
      <c r="O360" s="91">
        <f t="shared" si="207"/>
        <v>2.5573700000000001</v>
      </c>
      <c r="P360" s="91">
        <f t="shared" si="207"/>
        <v>2.5587399999999998</v>
      </c>
      <c r="Q360" s="91">
        <f t="shared" si="207"/>
        <v>2.5885199999999999</v>
      </c>
      <c r="R360" s="91">
        <f t="shared" si="207"/>
        <v>2.6240299999999999</v>
      </c>
      <c r="S360" s="91">
        <f t="shared" si="207"/>
        <v>2.4314</v>
      </c>
      <c r="T360" s="91">
        <f t="shared" si="207"/>
        <v>2.5027300000000001</v>
      </c>
      <c r="U360" s="91">
        <f t="shared" si="207"/>
        <v>2.4558300000000002</v>
      </c>
      <c r="V360" s="91">
        <f t="shared" si="207"/>
        <v>2.41717</v>
      </c>
      <c r="W360" s="91">
        <f t="shared" si="207"/>
        <v>2.3498700000000001</v>
      </c>
      <c r="X360" s="91">
        <f t="shared" si="207"/>
        <v>2.3264999999999998</v>
      </c>
      <c r="Y360" s="91">
        <f t="shared" si="207"/>
        <v>2.2845900000000001</v>
      </c>
      <c r="Z360" s="91">
        <f t="shared" si="207"/>
        <v>2.18614</v>
      </c>
      <c r="AA360" s="91">
        <f t="shared" si="207"/>
        <v>1.9375</v>
      </c>
    </row>
    <row r="361" spans="1:27" ht="12.75" hidden="1" customHeight="1" outlineLevel="1" x14ac:dyDescent="0.2">
      <c r="A361" s="99" t="s">
        <v>2760</v>
      </c>
      <c r="B361" s="63" t="s">
        <v>238</v>
      </c>
      <c r="C361" s="43" t="s">
        <v>79</v>
      </c>
      <c r="D361" s="44">
        <v>1203.5899999999999</v>
      </c>
      <c r="E361" s="44">
        <v>1012.7</v>
      </c>
      <c r="F361" s="44">
        <v>888.95</v>
      </c>
      <c r="G361" s="44">
        <v>843.91</v>
      </c>
      <c r="H361" s="44">
        <v>809.63</v>
      </c>
      <c r="I361" s="44">
        <v>876.24</v>
      </c>
      <c r="J361" s="44">
        <v>1117.1600000000001</v>
      </c>
      <c r="K361" s="44">
        <v>1497.85</v>
      </c>
      <c r="L361" s="44">
        <v>1771.79</v>
      </c>
      <c r="M361" s="44">
        <v>1932.2</v>
      </c>
      <c r="N361" s="44">
        <v>2064.6999999999998</v>
      </c>
      <c r="O361" s="44">
        <v>2120.06</v>
      </c>
      <c r="P361" s="44">
        <v>2121.4299999999998</v>
      </c>
      <c r="Q361" s="44">
        <v>2151.21</v>
      </c>
      <c r="R361" s="44">
        <v>2186.7199999999998</v>
      </c>
      <c r="S361" s="44">
        <v>1994.09</v>
      </c>
      <c r="T361" s="44">
        <v>2065.42</v>
      </c>
      <c r="U361" s="44">
        <v>2018.52</v>
      </c>
      <c r="V361" s="44">
        <v>1979.86</v>
      </c>
      <c r="W361" s="44">
        <v>1912.56</v>
      </c>
      <c r="X361" s="44">
        <v>1889.19</v>
      </c>
      <c r="Y361" s="44">
        <v>1847.28</v>
      </c>
      <c r="Z361" s="44">
        <v>1748.83</v>
      </c>
      <c r="AA361" s="44">
        <v>1500.19</v>
      </c>
    </row>
    <row r="362" spans="1:27" ht="12.75" hidden="1" customHeight="1" outlineLevel="1" x14ac:dyDescent="0.2">
      <c r="A362" s="99" t="s">
        <v>2761</v>
      </c>
      <c r="B362" s="63" t="s">
        <v>90</v>
      </c>
      <c r="C362" s="43" t="s">
        <v>79</v>
      </c>
      <c r="D362" s="44">
        <f>$D$327</f>
        <v>217.03</v>
      </c>
      <c r="E362" s="44">
        <f t="shared" ref="E362:AA362" si="208">$D$327</f>
        <v>217.03</v>
      </c>
      <c r="F362" s="44">
        <f t="shared" si="208"/>
        <v>217.03</v>
      </c>
      <c r="G362" s="44">
        <f t="shared" si="208"/>
        <v>217.03</v>
      </c>
      <c r="H362" s="44">
        <f t="shared" si="208"/>
        <v>217.03</v>
      </c>
      <c r="I362" s="44">
        <f t="shared" si="208"/>
        <v>217.03</v>
      </c>
      <c r="J362" s="44">
        <f t="shared" si="208"/>
        <v>217.03</v>
      </c>
      <c r="K362" s="44">
        <f t="shared" si="208"/>
        <v>217.03</v>
      </c>
      <c r="L362" s="44">
        <f t="shared" si="208"/>
        <v>217.03</v>
      </c>
      <c r="M362" s="44">
        <f t="shared" si="208"/>
        <v>217.03</v>
      </c>
      <c r="N362" s="44">
        <f t="shared" si="208"/>
        <v>217.03</v>
      </c>
      <c r="O362" s="44">
        <f t="shared" si="208"/>
        <v>217.03</v>
      </c>
      <c r="P362" s="44">
        <f t="shared" si="208"/>
        <v>217.03</v>
      </c>
      <c r="Q362" s="44">
        <f t="shared" si="208"/>
        <v>217.03</v>
      </c>
      <c r="R362" s="44">
        <f t="shared" si="208"/>
        <v>217.03</v>
      </c>
      <c r="S362" s="44">
        <f t="shared" si="208"/>
        <v>217.03</v>
      </c>
      <c r="T362" s="44">
        <f t="shared" si="208"/>
        <v>217.03</v>
      </c>
      <c r="U362" s="44">
        <f t="shared" si="208"/>
        <v>217.03</v>
      </c>
      <c r="V362" s="44">
        <f t="shared" si="208"/>
        <v>217.03</v>
      </c>
      <c r="W362" s="44">
        <f t="shared" si="208"/>
        <v>217.03</v>
      </c>
      <c r="X362" s="44">
        <f t="shared" si="208"/>
        <v>217.03</v>
      </c>
      <c r="Y362" s="44">
        <f t="shared" si="208"/>
        <v>217.03</v>
      </c>
      <c r="Z362" s="44">
        <f t="shared" si="208"/>
        <v>217.03</v>
      </c>
      <c r="AA362" s="44">
        <f t="shared" si="208"/>
        <v>217.03</v>
      </c>
    </row>
    <row r="363" spans="1:27" ht="12.75" hidden="1" customHeight="1" outlineLevel="1" x14ac:dyDescent="0.2">
      <c r="A363" s="99" t="s">
        <v>2762</v>
      </c>
      <c r="B363" s="63" t="s">
        <v>83</v>
      </c>
      <c r="C363" s="43" t="s">
        <v>79</v>
      </c>
      <c r="D363" s="44">
        <v>3.92</v>
      </c>
      <c r="E363" s="44">
        <v>3.92</v>
      </c>
      <c r="F363" s="44">
        <v>3.92</v>
      </c>
      <c r="G363" s="44">
        <v>3.92</v>
      </c>
      <c r="H363" s="44">
        <v>3.92</v>
      </c>
      <c r="I363" s="44">
        <v>3.92</v>
      </c>
      <c r="J363" s="44">
        <v>3.92</v>
      </c>
      <c r="K363" s="44">
        <v>3.92</v>
      </c>
      <c r="L363" s="44">
        <v>3.92</v>
      </c>
      <c r="M363" s="44">
        <v>3.92</v>
      </c>
      <c r="N363" s="44">
        <v>3.92</v>
      </c>
      <c r="O363" s="44">
        <v>3.92</v>
      </c>
      <c r="P363" s="44">
        <v>3.92</v>
      </c>
      <c r="Q363" s="44">
        <v>3.92</v>
      </c>
      <c r="R363" s="44">
        <v>3.92</v>
      </c>
      <c r="S363" s="44">
        <v>3.92</v>
      </c>
      <c r="T363" s="44">
        <v>3.92</v>
      </c>
      <c r="U363" s="44">
        <v>3.92</v>
      </c>
      <c r="V363" s="44">
        <v>3.92</v>
      </c>
      <c r="W363" s="44">
        <v>3.92</v>
      </c>
      <c r="X363" s="44">
        <v>3.92</v>
      </c>
      <c r="Y363" s="44">
        <v>3.92</v>
      </c>
      <c r="Z363" s="44">
        <v>3.92</v>
      </c>
      <c r="AA363" s="44">
        <v>3.92</v>
      </c>
    </row>
    <row r="364" spans="1:27" ht="12.75" hidden="1" customHeight="1" outlineLevel="1" x14ac:dyDescent="0.2">
      <c r="A364" s="99" t="s">
        <v>2763</v>
      </c>
      <c r="B364" s="63" t="s">
        <v>81</v>
      </c>
      <c r="C364" s="43" t="s">
        <v>79</v>
      </c>
      <c r="D364" s="44">
        <f>$D$11</f>
        <v>216.36</v>
      </c>
      <c r="E364" s="44">
        <f t="shared" ref="E364:AA364" si="209">$D$11</f>
        <v>216.36</v>
      </c>
      <c r="F364" s="44">
        <f t="shared" si="209"/>
        <v>216.36</v>
      </c>
      <c r="G364" s="44">
        <f t="shared" si="209"/>
        <v>216.36</v>
      </c>
      <c r="H364" s="44">
        <f t="shared" si="209"/>
        <v>216.36</v>
      </c>
      <c r="I364" s="44">
        <f t="shared" si="209"/>
        <v>216.36</v>
      </c>
      <c r="J364" s="44">
        <f t="shared" si="209"/>
        <v>216.36</v>
      </c>
      <c r="K364" s="44">
        <f t="shared" si="209"/>
        <v>216.36</v>
      </c>
      <c r="L364" s="44">
        <f t="shared" si="209"/>
        <v>216.36</v>
      </c>
      <c r="M364" s="44">
        <f t="shared" si="209"/>
        <v>216.36</v>
      </c>
      <c r="N364" s="44">
        <f t="shared" si="209"/>
        <v>216.36</v>
      </c>
      <c r="O364" s="44">
        <f t="shared" si="209"/>
        <v>216.36</v>
      </c>
      <c r="P364" s="44">
        <f t="shared" si="209"/>
        <v>216.36</v>
      </c>
      <c r="Q364" s="44">
        <f t="shared" si="209"/>
        <v>216.36</v>
      </c>
      <c r="R364" s="44">
        <f t="shared" si="209"/>
        <v>216.36</v>
      </c>
      <c r="S364" s="44">
        <f t="shared" si="209"/>
        <v>216.36</v>
      </c>
      <c r="T364" s="44">
        <f t="shared" si="209"/>
        <v>216.36</v>
      </c>
      <c r="U364" s="44">
        <f t="shared" si="209"/>
        <v>216.36</v>
      </c>
      <c r="V364" s="44">
        <f t="shared" si="209"/>
        <v>216.36</v>
      </c>
      <c r="W364" s="44">
        <f t="shared" si="209"/>
        <v>216.36</v>
      </c>
      <c r="X364" s="44">
        <f t="shared" si="209"/>
        <v>216.36</v>
      </c>
      <c r="Y364" s="44">
        <f t="shared" si="209"/>
        <v>216.36</v>
      </c>
      <c r="Z364" s="44">
        <f t="shared" si="209"/>
        <v>216.36</v>
      </c>
      <c r="AA364" s="44">
        <f t="shared" si="209"/>
        <v>216.36</v>
      </c>
    </row>
    <row r="365" spans="1:27" ht="12.75" customHeight="1" collapsed="1" x14ac:dyDescent="0.2">
      <c r="A365" s="98" t="s">
        <v>2764</v>
      </c>
      <c r="B365" s="28" t="str">
        <f>"09"&amp;"."&amp;$B$801&amp;"."&amp;$B$802</f>
        <v>09.08.2023</v>
      </c>
      <c r="C365" s="90" t="s">
        <v>76</v>
      </c>
      <c r="D365" s="91">
        <f>ROUND(((D366+D367+D369+D368)/1000),5)</f>
        <v>1.6662600000000001</v>
      </c>
      <c r="E365" s="91">
        <f>ROUND(((E366+E367+E369+E368)/1000),5)</f>
        <v>1.4720500000000001</v>
      </c>
      <c r="F365" s="91">
        <f>ROUND(((F366+F367+F369+F368)/1000),5)</f>
        <v>1.3477699999999999</v>
      </c>
      <c r="G365" s="91">
        <f t="shared" ref="G365:AA365" si="210">ROUND(((G366+G367+G369+G368)/1000),5)</f>
        <v>1.2941499999999999</v>
      </c>
      <c r="H365" s="91">
        <f t="shared" si="210"/>
        <v>1.2741400000000001</v>
      </c>
      <c r="I365" s="91">
        <f t="shared" si="210"/>
        <v>1.3352599999999999</v>
      </c>
      <c r="J365" s="91">
        <f t="shared" si="210"/>
        <v>1.5724899999999999</v>
      </c>
      <c r="K365" s="91">
        <f t="shared" si="210"/>
        <v>1.8810800000000001</v>
      </c>
      <c r="L365" s="91">
        <f t="shared" si="210"/>
        <v>2.1943199999999998</v>
      </c>
      <c r="M365" s="91">
        <f t="shared" si="210"/>
        <v>2.4207700000000001</v>
      </c>
      <c r="N365" s="91">
        <f t="shared" si="210"/>
        <v>2.4780000000000002</v>
      </c>
      <c r="O365" s="91">
        <f t="shared" si="210"/>
        <v>2.5136799999999999</v>
      </c>
      <c r="P365" s="91">
        <f t="shared" si="210"/>
        <v>2.4986000000000002</v>
      </c>
      <c r="Q365" s="91">
        <f t="shared" si="210"/>
        <v>2.4841299999999999</v>
      </c>
      <c r="R365" s="91">
        <f t="shared" si="210"/>
        <v>2.5021200000000001</v>
      </c>
      <c r="S365" s="91">
        <f t="shared" si="210"/>
        <v>2.5440399999999999</v>
      </c>
      <c r="T365" s="91">
        <f t="shared" si="210"/>
        <v>2.56115</v>
      </c>
      <c r="U365" s="91">
        <f t="shared" si="210"/>
        <v>2.4824999999999999</v>
      </c>
      <c r="V365" s="91">
        <f t="shared" si="210"/>
        <v>2.3947500000000002</v>
      </c>
      <c r="W365" s="91">
        <f t="shared" si="210"/>
        <v>2.3140399999999999</v>
      </c>
      <c r="X365" s="91">
        <f t="shared" si="210"/>
        <v>2.2831800000000002</v>
      </c>
      <c r="Y365" s="91">
        <f t="shared" si="210"/>
        <v>2.3776700000000002</v>
      </c>
      <c r="Z365" s="91">
        <f t="shared" si="210"/>
        <v>2.1565300000000001</v>
      </c>
      <c r="AA365" s="91">
        <f t="shared" si="210"/>
        <v>1.88304</v>
      </c>
    </row>
    <row r="366" spans="1:27" ht="12.75" hidden="1" customHeight="1" outlineLevel="1" x14ac:dyDescent="0.2">
      <c r="A366" s="99" t="s">
        <v>2765</v>
      </c>
      <c r="B366" s="63" t="s">
        <v>238</v>
      </c>
      <c r="C366" s="43" t="s">
        <v>79</v>
      </c>
      <c r="D366" s="44">
        <v>1228.95</v>
      </c>
      <c r="E366" s="44">
        <v>1034.74</v>
      </c>
      <c r="F366" s="44">
        <v>910.46</v>
      </c>
      <c r="G366" s="44">
        <v>856.84</v>
      </c>
      <c r="H366" s="44">
        <v>836.83</v>
      </c>
      <c r="I366" s="44">
        <v>897.95</v>
      </c>
      <c r="J366" s="44">
        <v>1135.18</v>
      </c>
      <c r="K366" s="44">
        <v>1443.77</v>
      </c>
      <c r="L366" s="44">
        <v>1757.01</v>
      </c>
      <c r="M366" s="44">
        <v>1983.46</v>
      </c>
      <c r="N366" s="44">
        <v>2040.69</v>
      </c>
      <c r="O366" s="44">
        <v>2076.37</v>
      </c>
      <c r="P366" s="44">
        <v>2061.29</v>
      </c>
      <c r="Q366" s="44">
        <v>2046.82</v>
      </c>
      <c r="R366" s="44">
        <v>2064.81</v>
      </c>
      <c r="S366" s="44">
        <v>2106.73</v>
      </c>
      <c r="T366" s="44">
        <v>2123.84</v>
      </c>
      <c r="U366" s="44">
        <v>2045.19</v>
      </c>
      <c r="V366" s="44">
        <v>1957.44</v>
      </c>
      <c r="W366" s="44">
        <v>1876.73</v>
      </c>
      <c r="X366" s="44">
        <v>1845.87</v>
      </c>
      <c r="Y366" s="44">
        <v>1940.36</v>
      </c>
      <c r="Z366" s="44">
        <v>1719.22</v>
      </c>
      <c r="AA366" s="44">
        <v>1445.73</v>
      </c>
    </row>
    <row r="367" spans="1:27" ht="12.75" hidden="1" customHeight="1" outlineLevel="1" x14ac:dyDescent="0.2">
      <c r="A367" s="99" t="s">
        <v>2766</v>
      </c>
      <c r="B367" s="63" t="s">
        <v>90</v>
      </c>
      <c r="C367" s="43" t="s">
        <v>79</v>
      </c>
      <c r="D367" s="44">
        <f>$D$327</f>
        <v>217.03</v>
      </c>
      <c r="E367" s="44">
        <f t="shared" ref="E367:AA367" si="211">$D$327</f>
        <v>217.03</v>
      </c>
      <c r="F367" s="44">
        <f t="shared" si="211"/>
        <v>217.03</v>
      </c>
      <c r="G367" s="44">
        <f t="shared" si="211"/>
        <v>217.03</v>
      </c>
      <c r="H367" s="44">
        <f t="shared" si="211"/>
        <v>217.03</v>
      </c>
      <c r="I367" s="44">
        <f t="shared" si="211"/>
        <v>217.03</v>
      </c>
      <c r="J367" s="44">
        <f t="shared" si="211"/>
        <v>217.03</v>
      </c>
      <c r="K367" s="44">
        <f t="shared" si="211"/>
        <v>217.03</v>
      </c>
      <c r="L367" s="44">
        <f t="shared" si="211"/>
        <v>217.03</v>
      </c>
      <c r="M367" s="44">
        <f t="shared" si="211"/>
        <v>217.03</v>
      </c>
      <c r="N367" s="44">
        <f t="shared" si="211"/>
        <v>217.03</v>
      </c>
      <c r="O367" s="44">
        <f t="shared" si="211"/>
        <v>217.03</v>
      </c>
      <c r="P367" s="44">
        <f t="shared" si="211"/>
        <v>217.03</v>
      </c>
      <c r="Q367" s="44">
        <f t="shared" si="211"/>
        <v>217.03</v>
      </c>
      <c r="R367" s="44">
        <f t="shared" si="211"/>
        <v>217.03</v>
      </c>
      <c r="S367" s="44">
        <f t="shared" si="211"/>
        <v>217.03</v>
      </c>
      <c r="T367" s="44">
        <f t="shared" si="211"/>
        <v>217.03</v>
      </c>
      <c r="U367" s="44">
        <f t="shared" si="211"/>
        <v>217.03</v>
      </c>
      <c r="V367" s="44">
        <f t="shared" si="211"/>
        <v>217.03</v>
      </c>
      <c r="W367" s="44">
        <f t="shared" si="211"/>
        <v>217.03</v>
      </c>
      <c r="X367" s="44">
        <f t="shared" si="211"/>
        <v>217.03</v>
      </c>
      <c r="Y367" s="44">
        <f t="shared" si="211"/>
        <v>217.03</v>
      </c>
      <c r="Z367" s="44">
        <f t="shared" si="211"/>
        <v>217.03</v>
      </c>
      <c r="AA367" s="44">
        <f t="shared" si="211"/>
        <v>217.03</v>
      </c>
    </row>
    <row r="368" spans="1:27" ht="12.75" hidden="1" customHeight="1" outlineLevel="1" x14ac:dyDescent="0.2">
      <c r="A368" s="99" t="s">
        <v>2767</v>
      </c>
      <c r="B368" s="63" t="s">
        <v>83</v>
      </c>
      <c r="C368" s="43" t="s">
        <v>79</v>
      </c>
      <c r="D368" s="44">
        <v>3.92</v>
      </c>
      <c r="E368" s="44">
        <v>3.92</v>
      </c>
      <c r="F368" s="44">
        <v>3.92</v>
      </c>
      <c r="G368" s="44">
        <v>3.92</v>
      </c>
      <c r="H368" s="44">
        <v>3.92</v>
      </c>
      <c r="I368" s="44">
        <v>3.92</v>
      </c>
      <c r="J368" s="44">
        <v>3.92</v>
      </c>
      <c r="K368" s="44">
        <v>3.92</v>
      </c>
      <c r="L368" s="44">
        <v>3.92</v>
      </c>
      <c r="M368" s="44">
        <v>3.92</v>
      </c>
      <c r="N368" s="44">
        <v>3.92</v>
      </c>
      <c r="O368" s="44">
        <v>3.92</v>
      </c>
      <c r="P368" s="44">
        <v>3.92</v>
      </c>
      <c r="Q368" s="44">
        <v>3.92</v>
      </c>
      <c r="R368" s="44">
        <v>3.92</v>
      </c>
      <c r="S368" s="44">
        <v>3.92</v>
      </c>
      <c r="T368" s="44">
        <v>3.92</v>
      </c>
      <c r="U368" s="44">
        <v>3.92</v>
      </c>
      <c r="V368" s="44">
        <v>3.92</v>
      </c>
      <c r="W368" s="44">
        <v>3.92</v>
      </c>
      <c r="X368" s="44">
        <v>3.92</v>
      </c>
      <c r="Y368" s="44">
        <v>3.92</v>
      </c>
      <c r="Z368" s="44">
        <v>3.92</v>
      </c>
      <c r="AA368" s="44">
        <v>3.92</v>
      </c>
    </row>
    <row r="369" spans="1:27" ht="12.75" hidden="1" customHeight="1" outlineLevel="1" x14ac:dyDescent="0.2">
      <c r="A369" s="99" t="s">
        <v>2768</v>
      </c>
      <c r="B369" s="63" t="s">
        <v>81</v>
      </c>
      <c r="C369" s="43" t="s">
        <v>79</v>
      </c>
      <c r="D369" s="44">
        <f>$D$11</f>
        <v>216.36</v>
      </c>
      <c r="E369" s="44">
        <f t="shared" ref="E369:AA369" si="212">$D$11</f>
        <v>216.36</v>
      </c>
      <c r="F369" s="44">
        <f t="shared" si="212"/>
        <v>216.36</v>
      </c>
      <c r="G369" s="44">
        <f t="shared" si="212"/>
        <v>216.36</v>
      </c>
      <c r="H369" s="44">
        <f t="shared" si="212"/>
        <v>216.36</v>
      </c>
      <c r="I369" s="44">
        <f t="shared" si="212"/>
        <v>216.36</v>
      </c>
      <c r="J369" s="44">
        <f t="shared" si="212"/>
        <v>216.36</v>
      </c>
      <c r="K369" s="44">
        <f t="shared" si="212"/>
        <v>216.36</v>
      </c>
      <c r="L369" s="44">
        <f t="shared" si="212"/>
        <v>216.36</v>
      </c>
      <c r="M369" s="44">
        <f t="shared" si="212"/>
        <v>216.36</v>
      </c>
      <c r="N369" s="44">
        <f t="shared" si="212"/>
        <v>216.36</v>
      </c>
      <c r="O369" s="44">
        <f t="shared" si="212"/>
        <v>216.36</v>
      </c>
      <c r="P369" s="44">
        <f t="shared" si="212"/>
        <v>216.36</v>
      </c>
      <c r="Q369" s="44">
        <f t="shared" si="212"/>
        <v>216.36</v>
      </c>
      <c r="R369" s="44">
        <f t="shared" si="212"/>
        <v>216.36</v>
      </c>
      <c r="S369" s="44">
        <f t="shared" si="212"/>
        <v>216.36</v>
      </c>
      <c r="T369" s="44">
        <f t="shared" si="212"/>
        <v>216.36</v>
      </c>
      <c r="U369" s="44">
        <f t="shared" si="212"/>
        <v>216.36</v>
      </c>
      <c r="V369" s="44">
        <f t="shared" si="212"/>
        <v>216.36</v>
      </c>
      <c r="W369" s="44">
        <f t="shared" si="212"/>
        <v>216.36</v>
      </c>
      <c r="X369" s="44">
        <f t="shared" si="212"/>
        <v>216.36</v>
      </c>
      <c r="Y369" s="44">
        <f t="shared" si="212"/>
        <v>216.36</v>
      </c>
      <c r="Z369" s="44">
        <f t="shared" si="212"/>
        <v>216.36</v>
      </c>
      <c r="AA369" s="44">
        <f t="shared" si="212"/>
        <v>216.36</v>
      </c>
    </row>
    <row r="370" spans="1:27" ht="12.75" customHeight="1" collapsed="1" x14ac:dyDescent="0.2">
      <c r="A370" s="98" t="s">
        <v>2769</v>
      </c>
      <c r="B370" s="28" t="str">
        <f>"10"&amp;"."&amp;$B$801&amp;"."&amp;$B$802</f>
        <v>10.08.2023</v>
      </c>
      <c r="C370" s="90" t="s">
        <v>76</v>
      </c>
      <c r="D370" s="91">
        <f>ROUND(((D371+D372+D374+D373)/1000),5)</f>
        <v>1.7098100000000001</v>
      </c>
      <c r="E370" s="91">
        <f>ROUND(((E371+E372+E374+E373)/1000),5)</f>
        <v>1.47082</v>
      </c>
      <c r="F370" s="91">
        <f>ROUND(((F371+F372+F374+F373)/1000),5)</f>
        <v>1.3503099999999999</v>
      </c>
      <c r="G370" s="91">
        <f t="shared" ref="G370:AA370" si="213">ROUND(((G371+G372+G374+G373)/1000),5)</f>
        <v>1.2981100000000001</v>
      </c>
      <c r="H370" s="91">
        <f t="shared" si="213"/>
        <v>1.26894</v>
      </c>
      <c r="I370" s="91">
        <f t="shared" si="213"/>
        <v>1.36425</v>
      </c>
      <c r="J370" s="91">
        <f t="shared" si="213"/>
        <v>1.5315099999999999</v>
      </c>
      <c r="K370" s="91">
        <f t="shared" si="213"/>
        <v>1.87645</v>
      </c>
      <c r="L370" s="91">
        <f t="shared" si="213"/>
        <v>2.15842</v>
      </c>
      <c r="M370" s="91">
        <f t="shared" si="213"/>
        <v>2.3042699999999998</v>
      </c>
      <c r="N370" s="91">
        <f t="shared" si="213"/>
        <v>2.4117099999999998</v>
      </c>
      <c r="O370" s="91">
        <f t="shared" si="213"/>
        <v>2.41574</v>
      </c>
      <c r="P370" s="91">
        <f t="shared" si="213"/>
        <v>2.3991099999999999</v>
      </c>
      <c r="Q370" s="91">
        <f t="shared" si="213"/>
        <v>2.4218999999999999</v>
      </c>
      <c r="R370" s="91">
        <f t="shared" si="213"/>
        <v>2.47268</v>
      </c>
      <c r="S370" s="91">
        <f t="shared" si="213"/>
        <v>2.4857499999999999</v>
      </c>
      <c r="T370" s="91">
        <f t="shared" si="213"/>
        <v>2.47004</v>
      </c>
      <c r="U370" s="91">
        <f t="shared" si="213"/>
        <v>2.4481999999999999</v>
      </c>
      <c r="V370" s="91">
        <f t="shared" si="213"/>
        <v>2.4276</v>
      </c>
      <c r="W370" s="91">
        <f t="shared" si="213"/>
        <v>2.3111100000000002</v>
      </c>
      <c r="X370" s="91">
        <f t="shared" si="213"/>
        <v>2.2912300000000001</v>
      </c>
      <c r="Y370" s="91">
        <f t="shared" si="213"/>
        <v>2.2346499999999998</v>
      </c>
      <c r="Z370" s="91">
        <f t="shared" si="213"/>
        <v>2.0681699999999998</v>
      </c>
      <c r="AA370" s="91">
        <f t="shared" si="213"/>
        <v>1.8096399999999999</v>
      </c>
    </row>
    <row r="371" spans="1:27" ht="12.75" hidden="1" customHeight="1" outlineLevel="1" x14ac:dyDescent="0.2">
      <c r="A371" s="99" t="s">
        <v>2770</v>
      </c>
      <c r="B371" s="63" t="s">
        <v>238</v>
      </c>
      <c r="C371" s="43" t="s">
        <v>79</v>
      </c>
      <c r="D371" s="44">
        <v>1272.5</v>
      </c>
      <c r="E371" s="44">
        <v>1033.51</v>
      </c>
      <c r="F371" s="44">
        <v>913</v>
      </c>
      <c r="G371" s="44">
        <v>860.8</v>
      </c>
      <c r="H371" s="44">
        <v>831.63</v>
      </c>
      <c r="I371" s="44">
        <v>926.94</v>
      </c>
      <c r="J371" s="44">
        <v>1094.2</v>
      </c>
      <c r="K371" s="44">
        <v>1439.14</v>
      </c>
      <c r="L371" s="44">
        <v>1721.11</v>
      </c>
      <c r="M371" s="44">
        <v>1866.96</v>
      </c>
      <c r="N371" s="44">
        <v>1974.4</v>
      </c>
      <c r="O371" s="44">
        <v>1978.43</v>
      </c>
      <c r="P371" s="44">
        <v>1961.8</v>
      </c>
      <c r="Q371" s="44">
        <v>1984.59</v>
      </c>
      <c r="R371" s="44">
        <v>2035.37</v>
      </c>
      <c r="S371" s="44">
        <v>2048.44</v>
      </c>
      <c r="T371" s="44">
        <v>2032.73</v>
      </c>
      <c r="U371" s="44">
        <v>2010.89</v>
      </c>
      <c r="V371" s="44">
        <v>1990.29</v>
      </c>
      <c r="W371" s="44">
        <v>1873.8</v>
      </c>
      <c r="X371" s="44">
        <v>1853.92</v>
      </c>
      <c r="Y371" s="44">
        <v>1797.34</v>
      </c>
      <c r="Z371" s="44">
        <v>1630.86</v>
      </c>
      <c r="AA371" s="44">
        <v>1372.33</v>
      </c>
    </row>
    <row r="372" spans="1:27" ht="12.75" hidden="1" customHeight="1" outlineLevel="1" x14ac:dyDescent="0.2">
      <c r="A372" s="99" t="s">
        <v>2771</v>
      </c>
      <c r="B372" s="63" t="s">
        <v>90</v>
      </c>
      <c r="C372" s="43" t="s">
        <v>79</v>
      </c>
      <c r="D372" s="44">
        <f>$D$327</f>
        <v>217.03</v>
      </c>
      <c r="E372" s="44">
        <f t="shared" ref="E372:AA372" si="214">$D$327</f>
        <v>217.03</v>
      </c>
      <c r="F372" s="44">
        <f t="shared" si="214"/>
        <v>217.03</v>
      </c>
      <c r="G372" s="44">
        <f t="shared" si="214"/>
        <v>217.03</v>
      </c>
      <c r="H372" s="44">
        <f t="shared" si="214"/>
        <v>217.03</v>
      </c>
      <c r="I372" s="44">
        <f t="shared" si="214"/>
        <v>217.03</v>
      </c>
      <c r="J372" s="44">
        <f t="shared" si="214"/>
        <v>217.03</v>
      </c>
      <c r="K372" s="44">
        <f t="shared" si="214"/>
        <v>217.03</v>
      </c>
      <c r="L372" s="44">
        <f t="shared" si="214"/>
        <v>217.03</v>
      </c>
      <c r="M372" s="44">
        <f t="shared" si="214"/>
        <v>217.03</v>
      </c>
      <c r="N372" s="44">
        <f t="shared" si="214"/>
        <v>217.03</v>
      </c>
      <c r="O372" s="44">
        <f t="shared" si="214"/>
        <v>217.03</v>
      </c>
      <c r="P372" s="44">
        <f t="shared" si="214"/>
        <v>217.03</v>
      </c>
      <c r="Q372" s="44">
        <f t="shared" si="214"/>
        <v>217.03</v>
      </c>
      <c r="R372" s="44">
        <f t="shared" si="214"/>
        <v>217.03</v>
      </c>
      <c r="S372" s="44">
        <f t="shared" si="214"/>
        <v>217.03</v>
      </c>
      <c r="T372" s="44">
        <f t="shared" si="214"/>
        <v>217.03</v>
      </c>
      <c r="U372" s="44">
        <f t="shared" si="214"/>
        <v>217.03</v>
      </c>
      <c r="V372" s="44">
        <f t="shared" si="214"/>
        <v>217.03</v>
      </c>
      <c r="W372" s="44">
        <f t="shared" si="214"/>
        <v>217.03</v>
      </c>
      <c r="X372" s="44">
        <f t="shared" si="214"/>
        <v>217.03</v>
      </c>
      <c r="Y372" s="44">
        <f t="shared" si="214"/>
        <v>217.03</v>
      </c>
      <c r="Z372" s="44">
        <f t="shared" si="214"/>
        <v>217.03</v>
      </c>
      <c r="AA372" s="44">
        <f t="shared" si="214"/>
        <v>217.03</v>
      </c>
    </row>
    <row r="373" spans="1:27" ht="12.75" hidden="1" customHeight="1" outlineLevel="1" x14ac:dyDescent="0.2">
      <c r="A373" s="99" t="s">
        <v>2772</v>
      </c>
      <c r="B373" s="63" t="s">
        <v>83</v>
      </c>
      <c r="C373" s="43" t="s">
        <v>79</v>
      </c>
      <c r="D373" s="44">
        <v>3.92</v>
      </c>
      <c r="E373" s="44">
        <v>3.92</v>
      </c>
      <c r="F373" s="44">
        <v>3.92</v>
      </c>
      <c r="G373" s="44">
        <v>3.92</v>
      </c>
      <c r="H373" s="44">
        <v>3.92</v>
      </c>
      <c r="I373" s="44">
        <v>3.92</v>
      </c>
      <c r="J373" s="44">
        <v>3.92</v>
      </c>
      <c r="K373" s="44">
        <v>3.92</v>
      </c>
      <c r="L373" s="44">
        <v>3.92</v>
      </c>
      <c r="M373" s="44">
        <v>3.92</v>
      </c>
      <c r="N373" s="44">
        <v>3.92</v>
      </c>
      <c r="O373" s="44">
        <v>3.92</v>
      </c>
      <c r="P373" s="44">
        <v>3.92</v>
      </c>
      <c r="Q373" s="44">
        <v>3.92</v>
      </c>
      <c r="R373" s="44">
        <v>3.92</v>
      </c>
      <c r="S373" s="44">
        <v>3.92</v>
      </c>
      <c r="T373" s="44">
        <v>3.92</v>
      </c>
      <c r="U373" s="44">
        <v>3.92</v>
      </c>
      <c r="V373" s="44">
        <v>3.92</v>
      </c>
      <c r="W373" s="44">
        <v>3.92</v>
      </c>
      <c r="X373" s="44">
        <v>3.92</v>
      </c>
      <c r="Y373" s="44">
        <v>3.92</v>
      </c>
      <c r="Z373" s="44">
        <v>3.92</v>
      </c>
      <c r="AA373" s="44">
        <v>3.92</v>
      </c>
    </row>
    <row r="374" spans="1:27" ht="12.75" hidden="1" customHeight="1" outlineLevel="1" x14ac:dyDescent="0.2">
      <c r="A374" s="99" t="s">
        <v>2773</v>
      </c>
      <c r="B374" s="63" t="s">
        <v>81</v>
      </c>
      <c r="C374" s="43" t="s">
        <v>79</v>
      </c>
      <c r="D374" s="44">
        <f>$D$11</f>
        <v>216.36</v>
      </c>
      <c r="E374" s="44">
        <f t="shared" ref="E374:AA374" si="215">$D$11</f>
        <v>216.36</v>
      </c>
      <c r="F374" s="44">
        <f t="shared" si="215"/>
        <v>216.36</v>
      </c>
      <c r="G374" s="44">
        <f t="shared" si="215"/>
        <v>216.36</v>
      </c>
      <c r="H374" s="44">
        <f t="shared" si="215"/>
        <v>216.36</v>
      </c>
      <c r="I374" s="44">
        <f t="shared" si="215"/>
        <v>216.36</v>
      </c>
      <c r="J374" s="44">
        <f t="shared" si="215"/>
        <v>216.36</v>
      </c>
      <c r="K374" s="44">
        <f t="shared" si="215"/>
        <v>216.36</v>
      </c>
      <c r="L374" s="44">
        <f t="shared" si="215"/>
        <v>216.36</v>
      </c>
      <c r="M374" s="44">
        <f t="shared" si="215"/>
        <v>216.36</v>
      </c>
      <c r="N374" s="44">
        <f t="shared" si="215"/>
        <v>216.36</v>
      </c>
      <c r="O374" s="44">
        <f t="shared" si="215"/>
        <v>216.36</v>
      </c>
      <c r="P374" s="44">
        <f t="shared" si="215"/>
        <v>216.36</v>
      </c>
      <c r="Q374" s="44">
        <f t="shared" si="215"/>
        <v>216.36</v>
      </c>
      <c r="R374" s="44">
        <f t="shared" si="215"/>
        <v>216.36</v>
      </c>
      <c r="S374" s="44">
        <f t="shared" si="215"/>
        <v>216.36</v>
      </c>
      <c r="T374" s="44">
        <f t="shared" si="215"/>
        <v>216.36</v>
      </c>
      <c r="U374" s="44">
        <f t="shared" si="215"/>
        <v>216.36</v>
      </c>
      <c r="V374" s="44">
        <f t="shared" si="215"/>
        <v>216.36</v>
      </c>
      <c r="W374" s="44">
        <f t="shared" si="215"/>
        <v>216.36</v>
      </c>
      <c r="X374" s="44">
        <f t="shared" si="215"/>
        <v>216.36</v>
      </c>
      <c r="Y374" s="44">
        <f t="shared" si="215"/>
        <v>216.36</v>
      </c>
      <c r="Z374" s="44">
        <f t="shared" si="215"/>
        <v>216.36</v>
      </c>
      <c r="AA374" s="44">
        <f t="shared" si="215"/>
        <v>216.36</v>
      </c>
    </row>
    <row r="375" spans="1:27" ht="12.75" customHeight="1" collapsed="1" x14ac:dyDescent="0.2">
      <c r="A375" s="98" t="s">
        <v>2774</v>
      </c>
      <c r="B375" s="28" t="str">
        <f>"11"&amp;"."&amp;$B$801&amp;"."&amp;$B$802</f>
        <v>11.08.2023</v>
      </c>
      <c r="C375" s="90" t="s">
        <v>76</v>
      </c>
      <c r="D375" s="91">
        <f>ROUND(((D376+D377+D379+D378)/1000),5)</f>
        <v>1.55359</v>
      </c>
      <c r="E375" s="91">
        <f>ROUND(((E376+E377+E379+E378)/1000),5)</f>
        <v>1.3375300000000001</v>
      </c>
      <c r="F375" s="91">
        <f>ROUND(((F376+F377+F379+F378)/1000),5)</f>
        <v>1.2459</v>
      </c>
      <c r="G375" s="91">
        <f t="shared" ref="G375:AA375" si="216">ROUND(((G376+G377+G379+G378)/1000),5)</f>
        <v>1.1997199999999999</v>
      </c>
      <c r="H375" s="91">
        <f t="shared" si="216"/>
        <v>0.44891999999999999</v>
      </c>
      <c r="I375" s="91">
        <f t="shared" si="216"/>
        <v>1.21132</v>
      </c>
      <c r="J375" s="91">
        <f t="shared" si="216"/>
        <v>1.3527400000000001</v>
      </c>
      <c r="K375" s="91">
        <f t="shared" si="216"/>
        <v>1.83291</v>
      </c>
      <c r="L375" s="91">
        <f t="shared" si="216"/>
        <v>2.09857</v>
      </c>
      <c r="M375" s="91">
        <f t="shared" si="216"/>
        <v>2.3170000000000002</v>
      </c>
      <c r="N375" s="91">
        <f t="shared" si="216"/>
        <v>2.3832200000000001</v>
      </c>
      <c r="O375" s="91">
        <f t="shared" si="216"/>
        <v>2.3721800000000002</v>
      </c>
      <c r="P375" s="91">
        <f t="shared" si="216"/>
        <v>2.3988900000000002</v>
      </c>
      <c r="Q375" s="91">
        <f t="shared" si="216"/>
        <v>2.4671099999999999</v>
      </c>
      <c r="R375" s="91">
        <f t="shared" si="216"/>
        <v>2.5477500000000002</v>
      </c>
      <c r="S375" s="91">
        <f t="shared" si="216"/>
        <v>2.52054</v>
      </c>
      <c r="T375" s="91">
        <f t="shared" si="216"/>
        <v>2.5250699999999999</v>
      </c>
      <c r="U375" s="91">
        <f t="shared" si="216"/>
        <v>2.5191599999999998</v>
      </c>
      <c r="V375" s="91">
        <f t="shared" si="216"/>
        <v>2.4940799999999999</v>
      </c>
      <c r="W375" s="91">
        <f t="shared" si="216"/>
        <v>2.4824600000000001</v>
      </c>
      <c r="X375" s="91">
        <f t="shared" si="216"/>
        <v>2.49837</v>
      </c>
      <c r="Y375" s="91">
        <f t="shared" si="216"/>
        <v>2.4878100000000001</v>
      </c>
      <c r="Z375" s="91">
        <f t="shared" si="216"/>
        <v>2.2583799999999998</v>
      </c>
      <c r="AA375" s="91">
        <f t="shared" si="216"/>
        <v>1.9085099999999999</v>
      </c>
    </row>
    <row r="376" spans="1:27" ht="12.75" hidden="1" customHeight="1" outlineLevel="1" x14ac:dyDescent="0.2">
      <c r="A376" s="99" t="s">
        <v>2775</v>
      </c>
      <c r="B376" s="63" t="s">
        <v>238</v>
      </c>
      <c r="C376" s="43" t="s">
        <v>79</v>
      </c>
      <c r="D376" s="44">
        <v>1116.28</v>
      </c>
      <c r="E376" s="44">
        <v>900.22</v>
      </c>
      <c r="F376" s="44">
        <v>808.59</v>
      </c>
      <c r="G376" s="44">
        <v>762.41</v>
      </c>
      <c r="H376" s="44">
        <v>11.61</v>
      </c>
      <c r="I376" s="44">
        <v>774.01</v>
      </c>
      <c r="J376" s="44">
        <v>915.43</v>
      </c>
      <c r="K376" s="44">
        <v>1395.6</v>
      </c>
      <c r="L376" s="44">
        <v>1661.26</v>
      </c>
      <c r="M376" s="44">
        <v>1879.69</v>
      </c>
      <c r="N376" s="44">
        <v>1945.91</v>
      </c>
      <c r="O376" s="44">
        <v>1934.87</v>
      </c>
      <c r="P376" s="44">
        <v>1961.58</v>
      </c>
      <c r="Q376" s="44">
        <v>2029.8</v>
      </c>
      <c r="R376" s="44">
        <v>2110.44</v>
      </c>
      <c r="S376" s="44">
        <v>2083.23</v>
      </c>
      <c r="T376" s="44">
        <v>2087.7600000000002</v>
      </c>
      <c r="U376" s="44">
        <v>2081.85</v>
      </c>
      <c r="V376" s="44">
        <v>2056.77</v>
      </c>
      <c r="W376" s="44">
        <v>2045.15</v>
      </c>
      <c r="X376" s="44">
        <v>2061.06</v>
      </c>
      <c r="Y376" s="44">
        <v>2050.5</v>
      </c>
      <c r="Z376" s="44">
        <v>1821.07</v>
      </c>
      <c r="AA376" s="44">
        <v>1471.2</v>
      </c>
    </row>
    <row r="377" spans="1:27" ht="12.75" hidden="1" customHeight="1" outlineLevel="1" x14ac:dyDescent="0.2">
      <c r="A377" s="99" t="s">
        <v>2776</v>
      </c>
      <c r="B377" s="63" t="s">
        <v>90</v>
      </c>
      <c r="C377" s="43" t="s">
        <v>79</v>
      </c>
      <c r="D377" s="44">
        <f>$D$327</f>
        <v>217.03</v>
      </c>
      <c r="E377" s="44">
        <f t="shared" ref="E377:AA377" si="217">$D$327</f>
        <v>217.03</v>
      </c>
      <c r="F377" s="44">
        <f t="shared" si="217"/>
        <v>217.03</v>
      </c>
      <c r="G377" s="44">
        <f t="shared" si="217"/>
        <v>217.03</v>
      </c>
      <c r="H377" s="44">
        <f t="shared" si="217"/>
        <v>217.03</v>
      </c>
      <c r="I377" s="44">
        <f t="shared" si="217"/>
        <v>217.03</v>
      </c>
      <c r="J377" s="44">
        <f t="shared" si="217"/>
        <v>217.03</v>
      </c>
      <c r="K377" s="44">
        <f t="shared" si="217"/>
        <v>217.03</v>
      </c>
      <c r="L377" s="44">
        <f t="shared" si="217"/>
        <v>217.03</v>
      </c>
      <c r="M377" s="44">
        <f t="shared" si="217"/>
        <v>217.03</v>
      </c>
      <c r="N377" s="44">
        <f t="shared" si="217"/>
        <v>217.03</v>
      </c>
      <c r="O377" s="44">
        <f t="shared" si="217"/>
        <v>217.03</v>
      </c>
      <c r="P377" s="44">
        <f t="shared" si="217"/>
        <v>217.03</v>
      </c>
      <c r="Q377" s="44">
        <f t="shared" si="217"/>
        <v>217.03</v>
      </c>
      <c r="R377" s="44">
        <f t="shared" si="217"/>
        <v>217.03</v>
      </c>
      <c r="S377" s="44">
        <f t="shared" si="217"/>
        <v>217.03</v>
      </c>
      <c r="T377" s="44">
        <f t="shared" si="217"/>
        <v>217.03</v>
      </c>
      <c r="U377" s="44">
        <f t="shared" si="217"/>
        <v>217.03</v>
      </c>
      <c r="V377" s="44">
        <f t="shared" si="217"/>
        <v>217.03</v>
      </c>
      <c r="W377" s="44">
        <f t="shared" si="217"/>
        <v>217.03</v>
      </c>
      <c r="X377" s="44">
        <f t="shared" si="217"/>
        <v>217.03</v>
      </c>
      <c r="Y377" s="44">
        <f t="shared" si="217"/>
        <v>217.03</v>
      </c>
      <c r="Z377" s="44">
        <f t="shared" si="217"/>
        <v>217.03</v>
      </c>
      <c r="AA377" s="44">
        <f t="shared" si="217"/>
        <v>217.03</v>
      </c>
    </row>
    <row r="378" spans="1:27" ht="12.75" hidden="1" customHeight="1" outlineLevel="1" x14ac:dyDescent="0.2">
      <c r="A378" s="99" t="s">
        <v>2777</v>
      </c>
      <c r="B378" s="63" t="s">
        <v>83</v>
      </c>
      <c r="C378" s="43" t="s">
        <v>79</v>
      </c>
      <c r="D378" s="44">
        <v>3.92</v>
      </c>
      <c r="E378" s="44">
        <v>3.92</v>
      </c>
      <c r="F378" s="44">
        <v>3.92</v>
      </c>
      <c r="G378" s="44">
        <v>3.92</v>
      </c>
      <c r="H378" s="44">
        <v>3.92</v>
      </c>
      <c r="I378" s="44">
        <v>3.92</v>
      </c>
      <c r="J378" s="44">
        <v>3.92</v>
      </c>
      <c r="K378" s="44">
        <v>3.92</v>
      </c>
      <c r="L378" s="44">
        <v>3.92</v>
      </c>
      <c r="M378" s="44">
        <v>3.92</v>
      </c>
      <c r="N378" s="44">
        <v>3.92</v>
      </c>
      <c r="O378" s="44">
        <v>3.92</v>
      </c>
      <c r="P378" s="44">
        <v>3.92</v>
      </c>
      <c r="Q378" s="44">
        <v>3.92</v>
      </c>
      <c r="R378" s="44">
        <v>3.92</v>
      </c>
      <c r="S378" s="44">
        <v>3.92</v>
      </c>
      <c r="T378" s="44">
        <v>3.92</v>
      </c>
      <c r="U378" s="44">
        <v>3.92</v>
      </c>
      <c r="V378" s="44">
        <v>3.92</v>
      </c>
      <c r="W378" s="44">
        <v>3.92</v>
      </c>
      <c r="X378" s="44">
        <v>3.92</v>
      </c>
      <c r="Y378" s="44">
        <v>3.92</v>
      </c>
      <c r="Z378" s="44">
        <v>3.92</v>
      </c>
      <c r="AA378" s="44">
        <v>3.92</v>
      </c>
    </row>
    <row r="379" spans="1:27" ht="12.75" hidden="1" customHeight="1" outlineLevel="1" x14ac:dyDescent="0.2">
      <c r="A379" s="99" t="s">
        <v>2778</v>
      </c>
      <c r="B379" s="63" t="s">
        <v>81</v>
      </c>
      <c r="C379" s="43" t="s">
        <v>79</v>
      </c>
      <c r="D379" s="44">
        <f>$D$11</f>
        <v>216.36</v>
      </c>
      <c r="E379" s="44">
        <f t="shared" ref="E379:AA379" si="218">$D$11</f>
        <v>216.36</v>
      </c>
      <c r="F379" s="44">
        <f t="shared" si="218"/>
        <v>216.36</v>
      </c>
      <c r="G379" s="44">
        <f t="shared" si="218"/>
        <v>216.36</v>
      </c>
      <c r="H379" s="44">
        <f t="shared" si="218"/>
        <v>216.36</v>
      </c>
      <c r="I379" s="44">
        <f t="shared" si="218"/>
        <v>216.36</v>
      </c>
      <c r="J379" s="44">
        <f t="shared" si="218"/>
        <v>216.36</v>
      </c>
      <c r="K379" s="44">
        <f t="shared" si="218"/>
        <v>216.36</v>
      </c>
      <c r="L379" s="44">
        <f t="shared" si="218"/>
        <v>216.36</v>
      </c>
      <c r="M379" s="44">
        <f t="shared" si="218"/>
        <v>216.36</v>
      </c>
      <c r="N379" s="44">
        <f t="shared" si="218"/>
        <v>216.36</v>
      </c>
      <c r="O379" s="44">
        <f t="shared" si="218"/>
        <v>216.36</v>
      </c>
      <c r="P379" s="44">
        <f t="shared" si="218"/>
        <v>216.36</v>
      </c>
      <c r="Q379" s="44">
        <f t="shared" si="218"/>
        <v>216.36</v>
      </c>
      <c r="R379" s="44">
        <f t="shared" si="218"/>
        <v>216.36</v>
      </c>
      <c r="S379" s="44">
        <f t="shared" si="218"/>
        <v>216.36</v>
      </c>
      <c r="T379" s="44">
        <f t="shared" si="218"/>
        <v>216.36</v>
      </c>
      <c r="U379" s="44">
        <f t="shared" si="218"/>
        <v>216.36</v>
      </c>
      <c r="V379" s="44">
        <f t="shared" si="218"/>
        <v>216.36</v>
      </c>
      <c r="W379" s="44">
        <f t="shared" si="218"/>
        <v>216.36</v>
      </c>
      <c r="X379" s="44">
        <f t="shared" si="218"/>
        <v>216.36</v>
      </c>
      <c r="Y379" s="44">
        <f t="shared" si="218"/>
        <v>216.36</v>
      </c>
      <c r="Z379" s="44">
        <f t="shared" si="218"/>
        <v>216.36</v>
      </c>
      <c r="AA379" s="44">
        <f t="shared" si="218"/>
        <v>216.36</v>
      </c>
    </row>
    <row r="380" spans="1:27" ht="12.75" customHeight="1" collapsed="1" x14ac:dyDescent="0.2">
      <c r="A380" s="98" t="s">
        <v>2779</v>
      </c>
      <c r="B380" s="28" t="str">
        <f>"12"&amp;"."&amp;$B$801&amp;"."&amp;$B$802</f>
        <v>12.08.2023</v>
      </c>
      <c r="C380" s="90" t="s">
        <v>76</v>
      </c>
      <c r="D380" s="91">
        <f>ROUND(((D381+D382+D384+D383)/1000),5)</f>
        <v>1.78342</v>
      </c>
      <c r="E380" s="91">
        <f>ROUND(((E381+E382+E384+E383)/1000),5)</f>
        <v>1.70611</v>
      </c>
      <c r="F380" s="91">
        <f>ROUND(((F381+F382+F384+F383)/1000),5)</f>
        <v>1.5203899999999999</v>
      </c>
      <c r="G380" s="91">
        <f t="shared" ref="G380:AA380" si="219">ROUND(((G381+G382+G384+G383)/1000),5)</f>
        <v>1.41727</v>
      </c>
      <c r="H380" s="91">
        <f t="shared" si="219"/>
        <v>1.37601</v>
      </c>
      <c r="I380" s="91">
        <f t="shared" si="219"/>
        <v>1.3976299999999999</v>
      </c>
      <c r="J380" s="91">
        <f t="shared" si="219"/>
        <v>1.47299</v>
      </c>
      <c r="K380" s="91">
        <f t="shared" si="219"/>
        <v>1.7841199999999999</v>
      </c>
      <c r="L380" s="91">
        <f t="shared" si="219"/>
        <v>2.1403300000000001</v>
      </c>
      <c r="M380" s="91">
        <f t="shared" si="219"/>
        <v>2.4164699999999999</v>
      </c>
      <c r="N380" s="91">
        <f t="shared" si="219"/>
        <v>2.48149</v>
      </c>
      <c r="O380" s="91">
        <f t="shared" si="219"/>
        <v>2.49546</v>
      </c>
      <c r="P380" s="91">
        <f t="shared" si="219"/>
        <v>2.49655</v>
      </c>
      <c r="Q380" s="91">
        <f t="shared" si="219"/>
        <v>2.51552</v>
      </c>
      <c r="R380" s="91">
        <f t="shared" si="219"/>
        <v>2.51173</v>
      </c>
      <c r="S380" s="91">
        <f t="shared" si="219"/>
        <v>2.49864</v>
      </c>
      <c r="T380" s="91">
        <f t="shared" si="219"/>
        <v>2.4446699999999999</v>
      </c>
      <c r="U380" s="91">
        <f t="shared" si="219"/>
        <v>2.3303600000000002</v>
      </c>
      <c r="V380" s="91">
        <f t="shared" si="219"/>
        <v>2.2985199999999999</v>
      </c>
      <c r="W380" s="91">
        <f t="shared" si="219"/>
        <v>2.1882799999999998</v>
      </c>
      <c r="X380" s="91">
        <f t="shared" si="219"/>
        <v>2.1877399999999998</v>
      </c>
      <c r="Y380" s="91">
        <f t="shared" si="219"/>
        <v>2.2239800000000001</v>
      </c>
      <c r="Z380" s="91">
        <f t="shared" si="219"/>
        <v>2.1507900000000002</v>
      </c>
      <c r="AA380" s="91">
        <f t="shared" si="219"/>
        <v>1.8886700000000001</v>
      </c>
    </row>
    <row r="381" spans="1:27" ht="12.75" hidden="1" customHeight="1" outlineLevel="1" x14ac:dyDescent="0.2">
      <c r="A381" s="99" t="s">
        <v>2780</v>
      </c>
      <c r="B381" s="63" t="s">
        <v>238</v>
      </c>
      <c r="C381" s="43" t="s">
        <v>79</v>
      </c>
      <c r="D381" s="44">
        <v>1346.11</v>
      </c>
      <c r="E381" s="44">
        <v>1268.8</v>
      </c>
      <c r="F381" s="44">
        <v>1083.08</v>
      </c>
      <c r="G381" s="44">
        <v>979.96</v>
      </c>
      <c r="H381" s="44">
        <v>938.7</v>
      </c>
      <c r="I381" s="44">
        <v>960.32</v>
      </c>
      <c r="J381" s="44">
        <v>1035.68</v>
      </c>
      <c r="K381" s="44">
        <v>1346.81</v>
      </c>
      <c r="L381" s="44">
        <v>1703.02</v>
      </c>
      <c r="M381" s="44">
        <v>1979.16</v>
      </c>
      <c r="N381" s="44">
        <v>2044.18</v>
      </c>
      <c r="O381" s="44">
        <v>2058.15</v>
      </c>
      <c r="P381" s="44">
        <v>2059.2399999999998</v>
      </c>
      <c r="Q381" s="44">
        <v>2078.21</v>
      </c>
      <c r="R381" s="44">
        <v>2074.42</v>
      </c>
      <c r="S381" s="44">
        <v>2061.33</v>
      </c>
      <c r="T381" s="44">
        <v>2007.36</v>
      </c>
      <c r="U381" s="44">
        <v>1893.05</v>
      </c>
      <c r="V381" s="44">
        <v>1861.21</v>
      </c>
      <c r="W381" s="44">
        <v>1750.97</v>
      </c>
      <c r="X381" s="44">
        <v>1750.43</v>
      </c>
      <c r="Y381" s="44">
        <v>1786.67</v>
      </c>
      <c r="Z381" s="44">
        <v>1713.48</v>
      </c>
      <c r="AA381" s="44">
        <v>1451.36</v>
      </c>
    </row>
    <row r="382" spans="1:27" ht="12.75" hidden="1" customHeight="1" outlineLevel="1" x14ac:dyDescent="0.2">
      <c r="A382" s="99" t="s">
        <v>2781</v>
      </c>
      <c r="B382" s="63" t="s">
        <v>90</v>
      </c>
      <c r="C382" s="43" t="s">
        <v>79</v>
      </c>
      <c r="D382" s="44">
        <f>$D$327</f>
        <v>217.03</v>
      </c>
      <c r="E382" s="44">
        <f t="shared" ref="E382:AA382" si="220">$D$327</f>
        <v>217.03</v>
      </c>
      <c r="F382" s="44">
        <f t="shared" si="220"/>
        <v>217.03</v>
      </c>
      <c r="G382" s="44">
        <f t="shared" si="220"/>
        <v>217.03</v>
      </c>
      <c r="H382" s="44">
        <f t="shared" si="220"/>
        <v>217.03</v>
      </c>
      <c r="I382" s="44">
        <f t="shared" si="220"/>
        <v>217.03</v>
      </c>
      <c r="J382" s="44">
        <f t="shared" si="220"/>
        <v>217.03</v>
      </c>
      <c r="K382" s="44">
        <f t="shared" si="220"/>
        <v>217.03</v>
      </c>
      <c r="L382" s="44">
        <f t="shared" si="220"/>
        <v>217.03</v>
      </c>
      <c r="M382" s="44">
        <f t="shared" si="220"/>
        <v>217.03</v>
      </c>
      <c r="N382" s="44">
        <f t="shared" si="220"/>
        <v>217.03</v>
      </c>
      <c r="O382" s="44">
        <f t="shared" si="220"/>
        <v>217.03</v>
      </c>
      <c r="P382" s="44">
        <f t="shared" si="220"/>
        <v>217.03</v>
      </c>
      <c r="Q382" s="44">
        <f t="shared" si="220"/>
        <v>217.03</v>
      </c>
      <c r="R382" s="44">
        <f t="shared" si="220"/>
        <v>217.03</v>
      </c>
      <c r="S382" s="44">
        <f t="shared" si="220"/>
        <v>217.03</v>
      </c>
      <c r="T382" s="44">
        <f t="shared" si="220"/>
        <v>217.03</v>
      </c>
      <c r="U382" s="44">
        <f t="shared" si="220"/>
        <v>217.03</v>
      </c>
      <c r="V382" s="44">
        <f t="shared" si="220"/>
        <v>217.03</v>
      </c>
      <c r="W382" s="44">
        <f t="shared" si="220"/>
        <v>217.03</v>
      </c>
      <c r="X382" s="44">
        <f t="shared" si="220"/>
        <v>217.03</v>
      </c>
      <c r="Y382" s="44">
        <f t="shared" si="220"/>
        <v>217.03</v>
      </c>
      <c r="Z382" s="44">
        <f t="shared" si="220"/>
        <v>217.03</v>
      </c>
      <c r="AA382" s="44">
        <f t="shared" si="220"/>
        <v>217.03</v>
      </c>
    </row>
    <row r="383" spans="1:27" ht="12.75" hidden="1" customHeight="1" outlineLevel="1" x14ac:dyDescent="0.2">
      <c r="A383" s="99" t="s">
        <v>2782</v>
      </c>
      <c r="B383" s="63" t="s">
        <v>83</v>
      </c>
      <c r="C383" s="43" t="s">
        <v>79</v>
      </c>
      <c r="D383" s="44">
        <v>3.92</v>
      </c>
      <c r="E383" s="44">
        <v>3.92</v>
      </c>
      <c r="F383" s="44">
        <v>3.92</v>
      </c>
      <c r="G383" s="44">
        <v>3.92</v>
      </c>
      <c r="H383" s="44">
        <v>3.92</v>
      </c>
      <c r="I383" s="44">
        <v>3.92</v>
      </c>
      <c r="J383" s="44">
        <v>3.92</v>
      </c>
      <c r="K383" s="44">
        <v>3.92</v>
      </c>
      <c r="L383" s="44">
        <v>3.92</v>
      </c>
      <c r="M383" s="44">
        <v>3.92</v>
      </c>
      <c r="N383" s="44">
        <v>3.92</v>
      </c>
      <c r="O383" s="44">
        <v>3.92</v>
      </c>
      <c r="P383" s="44">
        <v>3.92</v>
      </c>
      <c r="Q383" s="44">
        <v>3.92</v>
      </c>
      <c r="R383" s="44">
        <v>3.92</v>
      </c>
      <c r="S383" s="44">
        <v>3.92</v>
      </c>
      <c r="T383" s="44">
        <v>3.92</v>
      </c>
      <c r="U383" s="44">
        <v>3.92</v>
      </c>
      <c r="V383" s="44">
        <v>3.92</v>
      </c>
      <c r="W383" s="44">
        <v>3.92</v>
      </c>
      <c r="X383" s="44">
        <v>3.92</v>
      </c>
      <c r="Y383" s="44">
        <v>3.92</v>
      </c>
      <c r="Z383" s="44">
        <v>3.92</v>
      </c>
      <c r="AA383" s="44">
        <v>3.92</v>
      </c>
    </row>
    <row r="384" spans="1:27" ht="12.75" hidden="1" customHeight="1" outlineLevel="1" x14ac:dyDescent="0.2">
      <c r="A384" s="99" t="s">
        <v>2783</v>
      </c>
      <c r="B384" s="63" t="s">
        <v>81</v>
      </c>
      <c r="C384" s="43" t="s">
        <v>79</v>
      </c>
      <c r="D384" s="44">
        <f>$D$11</f>
        <v>216.36</v>
      </c>
      <c r="E384" s="44">
        <f t="shared" ref="E384:AA384" si="221">$D$11</f>
        <v>216.36</v>
      </c>
      <c r="F384" s="44">
        <f t="shared" si="221"/>
        <v>216.36</v>
      </c>
      <c r="G384" s="44">
        <f t="shared" si="221"/>
        <v>216.36</v>
      </c>
      <c r="H384" s="44">
        <f t="shared" si="221"/>
        <v>216.36</v>
      </c>
      <c r="I384" s="44">
        <f t="shared" si="221"/>
        <v>216.36</v>
      </c>
      <c r="J384" s="44">
        <f t="shared" si="221"/>
        <v>216.36</v>
      </c>
      <c r="K384" s="44">
        <f t="shared" si="221"/>
        <v>216.36</v>
      </c>
      <c r="L384" s="44">
        <f t="shared" si="221"/>
        <v>216.36</v>
      </c>
      <c r="M384" s="44">
        <f t="shared" si="221"/>
        <v>216.36</v>
      </c>
      <c r="N384" s="44">
        <f t="shared" si="221"/>
        <v>216.36</v>
      </c>
      <c r="O384" s="44">
        <f t="shared" si="221"/>
        <v>216.36</v>
      </c>
      <c r="P384" s="44">
        <f t="shared" si="221"/>
        <v>216.36</v>
      </c>
      <c r="Q384" s="44">
        <f t="shared" si="221"/>
        <v>216.36</v>
      </c>
      <c r="R384" s="44">
        <f t="shared" si="221"/>
        <v>216.36</v>
      </c>
      <c r="S384" s="44">
        <f t="shared" si="221"/>
        <v>216.36</v>
      </c>
      <c r="T384" s="44">
        <f t="shared" si="221"/>
        <v>216.36</v>
      </c>
      <c r="U384" s="44">
        <f t="shared" si="221"/>
        <v>216.36</v>
      </c>
      <c r="V384" s="44">
        <f t="shared" si="221"/>
        <v>216.36</v>
      </c>
      <c r="W384" s="44">
        <f t="shared" si="221"/>
        <v>216.36</v>
      </c>
      <c r="X384" s="44">
        <f t="shared" si="221"/>
        <v>216.36</v>
      </c>
      <c r="Y384" s="44">
        <f t="shared" si="221"/>
        <v>216.36</v>
      </c>
      <c r="Z384" s="44">
        <f t="shared" si="221"/>
        <v>216.36</v>
      </c>
      <c r="AA384" s="44">
        <f t="shared" si="221"/>
        <v>216.36</v>
      </c>
    </row>
    <row r="385" spans="1:27" ht="12.75" customHeight="1" collapsed="1" x14ac:dyDescent="0.2">
      <c r="A385" s="98" t="s">
        <v>2784</v>
      </c>
      <c r="B385" s="28" t="str">
        <f>"13"&amp;"."&amp;$B$801&amp;"."&amp;$B$802</f>
        <v>13.08.2023</v>
      </c>
      <c r="C385" s="90" t="s">
        <v>76</v>
      </c>
      <c r="D385" s="91">
        <f>ROUND(((D386+D387+D389+D388)/1000),5)</f>
        <v>1.7529399999999999</v>
      </c>
      <c r="E385" s="91">
        <f>ROUND(((E386+E387+E389+E388)/1000),5)</f>
        <v>1.5888199999999999</v>
      </c>
      <c r="F385" s="91">
        <f>ROUND(((F386+F387+F389+F388)/1000),5)</f>
        <v>1.4328700000000001</v>
      </c>
      <c r="G385" s="91">
        <f t="shared" ref="G385:AA385" si="222">ROUND(((G386+G387+G389+G388)/1000),5)</f>
        <v>1.35849</v>
      </c>
      <c r="H385" s="91">
        <f t="shared" si="222"/>
        <v>1.3022899999999999</v>
      </c>
      <c r="I385" s="91">
        <f t="shared" si="222"/>
        <v>1.2934099999999999</v>
      </c>
      <c r="J385" s="91">
        <f t="shared" si="222"/>
        <v>1.24732</v>
      </c>
      <c r="K385" s="91">
        <f t="shared" si="222"/>
        <v>1.48264</v>
      </c>
      <c r="L385" s="91">
        <f t="shared" si="222"/>
        <v>1.90123</v>
      </c>
      <c r="M385" s="91">
        <f t="shared" si="222"/>
        <v>2.1562700000000001</v>
      </c>
      <c r="N385" s="91">
        <f t="shared" si="222"/>
        <v>2.3107799999999998</v>
      </c>
      <c r="O385" s="91">
        <f t="shared" si="222"/>
        <v>2.31155</v>
      </c>
      <c r="P385" s="91">
        <f t="shared" si="222"/>
        <v>2.32172</v>
      </c>
      <c r="Q385" s="91">
        <f t="shared" si="222"/>
        <v>2.36673</v>
      </c>
      <c r="R385" s="91">
        <f t="shared" si="222"/>
        <v>2.4182899999999998</v>
      </c>
      <c r="S385" s="91">
        <f t="shared" si="222"/>
        <v>2.4184100000000002</v>
      </c>
      <c r="T385" s="91">
        <f t="shared" si="222"/>
        <v>2.3756400000000002</v>
      </c>
      <c r="U385" s="91">
        <f t="shared" si="222"/>
        <v>2.3001100000000001</v>
      </c>
      <c r="V385" s="91">
        <f t="shared" si="222"/>
        <v>2.2900200000000002</v>
      </c>
      <c r="W385" s="91">
        <f t="shared" si="222"/>
        <v>2.2474599999999998</v>
      </c>
      <c r="X385" s="91">
        <f t="shared" si="222"/>
        <v>2.2505500000000001</v>
      </c>
      <c r="Y385" s="91">
        <f t="shared" si="222"/>
        <v>2.2086100000000002</v>
      </c>
      <c r="Z385" s="91">
        <f t="shared" si="222"/>
        <v>2.1379999999999999</v>
      </c>
      <c r="AA385" s="91">
        <f t="shared" si="222"/>
        <v>1.88618</v>
      </c>
    </row>
    <row r="386" spans="1:27" ht="12.75" hidden="1" customHeight="1" outlineLevel="1" x14ac:dyDescent="0.2">
      <c r="A386" s="99" t="s">
        <v>2785</v>
      </c>
      <c r="B386" s="63" t="s">
        <v>238</v>
      </c>
      <c r="C386" s="43" t="s">
        <v>79</v>
      </c>
      <c r="D386" s="44">
        <v>1315.63</v>
      </c>
      <c r="E386" s="44">
        <v>1151.51</v>
      </c>
      <c r="F386" s="44">
        <v>995.56</v>
      </c>
      <c r="G386" s="44">
        <v>921.18</v>
      </c>
      <c r="H386" s="44">
        <v>864.98</v>
      </c>
      <c r="I386" s="44">
        <v>856.1</v>
      </c>
      <c r="J386" s="44">
        <v>810.01</v>
      </c>
      <c r="K386" s="44">
        <v>1045.33</v>
      </c>
      <c r="L386" s="44">
        <v>1463.92</v>
      </c>
      <c r="M386" s="44">
        <v>1718.96</v>
      </c>
      <c r="N386" s="44">
        <v>1873.47</v>
      </c>
      <c r="O386" s="44">
        <v>1874.24</v>
      </c>
      <c r="P386" s="44">
        <v>1884.41</v>
      </c>
      <c r="Q386" s="44">
        <v>1929.42</v>
      </c>
      <c r="R386" s="44">
        <v>1980.98</v>
      </c>
      <c r="S386" s="44">
        <v>1981.1</v>
      </c>
      <c r="T386" s="44">
        <v>1938.33</v>
      </c>
      <c r="U386" s="44">
        <v>1862.8</v>
      </c>
      <c r="V386" s="44">
        <v>1852.71</v>
      </c>
      <c r="W386" s="44">
        <v>1810.15</v>
      </c>
      <c r="X386" s="44">
        <v>1813.24</v>
      </c>
      <c r="Y386" s="44">
        <v>1771.3</v>
      </c>
      <c r="Z386" s="44">
        <v>1700.69</v>
      </c>
      <c r="AA386" s="44">
        <v>1448.87</v>
      </c>
    </row>
    <row r="387" spans="1:27" ht="12.75" hidden="1" customHeight="1" outlineLevel="1" x14ac:dyDescent="0.2">
      <c r="A387" s="99" t="s">
        <v>2786</v>
      </c>
      <c r="B387" s="63" t="s">
        <v>90</v>
      </c>
      <c r="C387" s="43" t="s">
        <v>79</v>
      </c>
      <c r="D387" s="44">
        <f>$D$327</f>
        <v>217.03</v>
      </c>
      <c r="E387" s="44">
        <f t="shared" ref="E387:AA387" si="223">$D$327</f>
        <v>217.03</v>
      </c>
      <c r="F387" s="44">
        <f t="shared" si="223"/>
        <v>217.03</v>
      </c>
      <c r="G387" s="44">
        <f t="shared" si="223"/>
        <v>217.03</v>
      </c>
      <c r="H387" s="44">
        <f t="shared" si="223"/>
        <v>217.03</v>
      </c>
      <c r="I387" s="44">
        <f t="shared" si="223"/>
        <v>217.03</v>
      </c>
      <c r="J387" s="44">
        <f t="shared" si="223"/>
        <v>217.03</v>
      </c>
      <c r="K387" s="44">
        <f t="shared" si="223"/>
        <v>217.03</v>
      </c>
      <c r="L387" s="44">
        <f t="shared" si="223"/>
        <v>217.03</v>
      </c>
      <c r="M387" s="44">
        <f t="shared" si="223"/>
        <v>217.03</v>
      </c>
      <c r="N387" s="44">
        <f t="shared" si="223"/>
        <v>217.03</v>
      </c>
      <c r="O387" s="44">
        <f t="shared" si="223"/>
        <v>217.03</v>
      </c>
      <c r="P387" s="44">
        <f t="shared" si="223"/>
        <v>217.03</v>
      </c>
      <c r="Q387" s="44">
        <f t="shared" si="223"/>
        <v>217.03</v>
      </c>
      <c r="R387" s="44">
        <f t="shared" si="223"/>
        <v>217.03</v>
      </c>
      <c r="S387" s="44">
        <f t="shared" si="223"/>
        <v>217.03</v>
      </c>
      <c r="T387" s="44">
        <f t="shared" si="223"/>
        <v>217.03</v>
      </c>
      <c r="U387" s="44">
        <f t="shared" si="223"/>
        <v>217.03</v>
      </c>
      <c r="V387" s="44">
        <f t="shared" si="223"/>
        <v>217.03</v>
      </c>
      <c r="W387" s="44">
        <f t="shared" si="223"/>
        <v>217.03</v>
      </c>
      <c r="X387" s="44">
        <f t="shared" si="223"/>
        <v>217.03</v>
      </c>
      <c r="Y387" s="44">
        <f t="shared" si="223"/>
        <v>217.03</v>
      </c>
      <c r="Z387" s="44">
        <f t="shared" si="223"/>
        <v>217.03</v>
      </c>
      <c r="AA387" s="44">
        <f t="shared" si="223"/>
        <v>217.03</v>
      </c>
    </row>
    <row r="388" spans="1:27" ht="12.75" hidden="1" customHeight="1" outlineLevel="1" x14ac:dyDescent="0.2">
      <c r="A388" s="99" t="s">
        <v>2787</v>
      </c>
      <c r="B388" s="63" t="s">
        <v>83</v>
      </c>
      <c r="C388" s="43" t="s">
        <v>79</v>
      </c>
      <c r="D388" s="44">
        <v>3.92</v>
      </c>
      <c r="E388" s="44">
        <v>3.92</v>
      </c>
      <c r="F388" s="44">
        <v>3.92</v>
      </c>
      <c r="G388" s="44">
        <v>3.92</v>
      </c>
      <c r="H388" s="44">
        <v>3.92</v>
      </c>
      <c r="I388" s="44">
        <v>3.92</v>
      </c>
      <c r="J388" s="44">
        <v>3.92</v>
      </c>
      <c r="K388" s="44">
        <v>3.92</v>
      </c>
      <c r="L388" s="44">
        <v>3.92</v>
      </c>
      <c r="M388" s="44">
        <v>3.92</v>
      </c>
      <c r="N388" s="44">
        <v>3.92</v>
      </c>
      <c r="O388" s="44">
        <v>3.92</v>
      </c>
      <c r="P388" s="44">
        <v>3.92</v>
      </c>
      <c r="Q388" s="44">
        <v>3.92</v>
      </c>
      <c r="R388" s="44">
        <v>3.92</v>
      </c>
      <c r="S388" s="44">
        <v>3.92</v>
      </c>
      <c r="T388" s="44">
        <v>3.92</v>
      </c>
      <c r="U388" s="44">
        <v>3.92</v>
      </c>
      <c r="V388" s="44">
        <v>3.92</v>
      </c>
      <c r="W388" s="44">
        <v>3.92</v>
      </c>
      <c r="X388" s="44">
        <v>3.92</v>
      </c>
      <c r="Y388" s="44">
        <v>3.92</v>
      </c>
      <c r="Z388" s="44">
        <v>3.92</v>
      </c>
      <c r="AA388" s="44">
        <v>3.92</v>
      </c>
    </row>
    <row r="389" spans="1:27" ht="12.75" hidden="1" customHeight="1" outlineLevel="1" x14ac:dyDescent="0.2">
      <c r="A389" s="99" t="s">
        <v>2788</v>
      </c>
      <c r="B389" s="63" t="s">
        <v>81</v>
      </c>
      <c r="C389" s="43" t="s">
        <v>79</v>
      </c>
      <c r="D389" s="44">
        <f>$D$11</f>
        <v>216.36</v>
      </c>
      <c r="E389" s="44">
        <f t="shared" ref="E389:AA389" si="224">$D$11</f>
        <v>216.36</v>
      </c>
      <c r="F389" s="44">
        <f t="shared" si="224"/>
        <v>216.36</v>
      </c>
      <c r="G389" s="44">
        <f t="shared" si="224"/>
        <v>216.36</v>
      </c>
      <c r="H389" s="44">
        <f t="shared" si="224"/>
        <v>216.36</v>
      </c>
      <c r="I389" s="44">
        <f t="shared" si="224"/>
        <v>216.36</v>
      </c>
      <c r="J389" s="44">
        <f t="shared" si="224"/>
        <v>216.36</v>
      </c>
      <c r="K389" s="44">
        <f t="shared" si="224"/>
        <v>216.36</v>
      </c>
      <c r="L389" s="44">
        <f t="shared" si="224"/>
        <v>216.36</v>
      </c>
      <c r="M389" s="44">
        <f t="shared" si="224"/>
        <v>216.36</v>
      </c>
      <c r="N389" s="44">
        <f t="shared" si="224"/>
        <v>216.36</v>
      </c>
      <c r="O389" s="44">
        <f t="shared" si="224"/>
        <v>216.36</v>
      </c>
      <c r="P389" s="44">
        <f t="shared" si="224"/>
        <v>216.36</v>
      </c>
      <c r="Q389" s="44">
        <f t="shared" si="224"/>
        <v>216.36</v>
      </c>
      <c r="R389" s="44">
        <f t="shared" si="224"/>
        <v>216.36</v>
      </c>
      <c r="S389" s="44">
        <f t="shared" si="224"/>
        <v>216.36</v>
      </c>
      <c r="T389" s="44">
        <f t="shared" si="224"/>
        <v>216.36</v>
      </c>
      <c r="U389" s="44">
        <f t="shared" si="224"/>
        <v>216.36</v>
      </c>
      <c r="V389" s="44">
        <f t="shared" si="224"/>
        <v>216.36</v>
      </c>
      <c r="W389" s="44">
        <f t="shared" si="224"/>
        <v>216.36</v>
      </c>
      <c r="X389" s="44">
        <f t="shared" si="224"/>
        <v>216.36</v>
      </c>
      <c r="Y389" s="44">
        <f t="shared" si="224"/>
        <v>216.36</v>
      </c>
      <c r="Z389" s="44">
        <f t="shared" si="224"/>
        <v>216.36</v>
      </c>
      <c r="AA389" s="44">
        <f t="shared" si="224"/>
        <v>216.36</v>
      </c>
    </row>
    <row r="390" spans="1:27" ht="12.75" customHeight="1" collapsed="1" x14ac:dyDescent="0.2">
      <c r="A390" s="98" t="s">
        <v>2789</v>
      </c>
      <c r="B390" s="28" t="str">
        <f>"14"&amp;"."&amp;$B$801&amp;"."&amp;$B$802</f>
        <v>14.08.2023</v>
      </c>
      <c r="C390" s="90" t="s">
        <v>76</v>
      </c>
      <c r="D390" s="91">
        <f>ROUND(((D391+D392+D394+D393)/1000),5)</f>
        <v>1.6831</v>
      </c>
      <c r="E390" s="91">
        <f>ROUND(((E391+E392+E394+E393)/1000),5)</f>
        <v>1.55914</v>
      </c>
      <c r="F390" s="91">
        <f>ROUND(((F391+F392+F394+F393)/1000),5)</f>
        <v>1.41401</v>
      </c>
      <c r="G390" s="91">
        <f t="shared" ref="G390:AA390" si="225">ROUND(((G391+G392+G394+G393)/1000),5)</f>
        <v>1.3436300000000001</v>
      </c>
      <c r="H390" s="91">
        <f t="shared" si="225"/>
        <v>1.3084100000000001</v>
      </c>
      <c r="I390" s="91">
        <f t="shared" si="225"/>
        <v>1.4138200000000001</v>
      </c>
      <c r="J390" s="91">
        <f t="shared" si="225"/>
        <v>1.5335099999999999</v>
      </c>
      <c r="K390" s="91">
        <f t="shared" si="225"/>
        <v>1.88121</v>
      </c>
      <c r="L390" s="91">
        <f t="shared" si="225"/>
        <v>2.16744</v>
      </c>
      <c r="M390" s="91">
        <f t="shared" si="225"/>
        <v>2.3202500000000001</v>
      </c>
      <c r="N390" s="91">
        <f t="shared" si="225"/>
        <v>2.4330599999999998</v>
      </c>
      <c r="O390" s="91">
        <f t="shared" si="225"/>
        <v>2.4643899999999999</v>
      </c>
      <c r="P390" s="91">
        <f t="shared" si="225"/>
        <v>2.46041</v>
      </c>
      <c r="Q390" s="91">
        <f t="shared" si="225"/>
        <v>2.50989</v>
      </c>
      <c r="R390" s="91">
        <f t="shared" si="225"/>
        <v>2.5870700000000002</v>
      </c>
      <c r="S390" s="91">
        <f t="shared" si="225"/>
        <v>2.58067</v>
      </c>
      <c r="T390" s="91">
        <f t="shared" si="225"/>
        <v>2.5519099999999999</v>
      </c>
      <c r="U390" s="91">
        <f t="shared" si="225"/>
        <v>2.4909699999999999</v>
      </c>
      <c r="V390" s="91">
        <f t="shared" si="225"/>
        <v>2.45052</v>
      </c>
      <c r="W390" s="91">
        <f t="shared" si="225"/>
        <v>2.31263</v>
      </c>
      <c r="X390" s="91">
        <f t="shared" si="225"/>
        <v>2.3045599999999999</v>
      </c>
      <c r="Y390" s="91">
        <f t="shared" si="225"/>
        <v>2.2725900000000001</v>
      </c>
      <c r="Z390" s="91">
        <f t="shared" si="225"/>
        <v>2.0848599999999999</v>
      </c>
      <c r="AA390" s="91">
        <f t="shared" si="225"/>
        <v>1.75376</v>
      </c>
    </row>
    <row r="391" spans="1:27" ht="12.75" hidden="1" customHeight="1" outlineLevel="1" x14ac:dyDescent="0.2">
      <c r="A391" s="99" t="s">
        <v>2790</v>
      </c>
      <c r="B391" s="63" t="s">
        <v>238</v>
      </c>
      <c r="C391" s="43" t="s">
        <v>79</v>
      </c>
      <c r="D391" s="44">
        <v>1245.79</v>
      </c>
      <c r="E391" s="44">
        <v>1121.83</v>
      </c>
      <c r="F391" s="44">
        <v>976.7</v>
      </c>
      <c r="G391" s="44">
        <v>906.32</v>
      </c>
      <c r="H391" s="44">
        <v>871.1</v>
      </c>
      <c r="I391" s="44">
        <v>976.51</v>
      </c>
      <c r="J391" s="44">
        <v>1096.2</v>
      </c>
      <c r="K391" s="44">
        <v>1443.9</v>
      </c>
      <c r="L391" s="44">
        <v>1730.13</v>
      </c>
      <c r="M391" s="44">
        <v>1882.94</v>
      </c>
      <c r="N391" s="44">
        <v>1995.75</v>
      </c>
      <c r="O391" s="44">
        <v>2027.08</v>
      </c>
      <c r="P391" s="44">
        <v>2023.1</v>
      </c>
      <c r="Q391" s="44">
        <v>2072.58</v>
      </c>
      <c r="R391" s="44">
        <v>2149.7600000000002</v>
      </c>
      <c r="S391" s="44">
        <v>2143.36</v>
      </c>
      <c r="T391" s="44">
        <v>2114.6</v>
      </c>
      <c r="U391" s="44">
        <v>2053.66</v>
      </c>
      <c r="V391" s="44">
        <v>2013.21</v>
      </c>
      <c r="W391" s="44">
        <v>1875.32</v>
      </c>
      <c r="X391" s="44">
        <v>1867.25</v>
      </c>
      <c r="Y391" s="44">
        <v>1835.28</v>
      </c>
      <c r="Z391" s="44">
        <v>1647.55</v>
      </c>
      <c r="AA391" s="44">
        <v>1316.45</v>
      </c>
    </row>
    <row r="392" spans="1:27" ht="12.75" hidden="1" customHeight="1" outlineLevel="1" x14ac:dyDescent="0.2">
      <c r="A392" s="99" t="s">
        <v>2791</v>
      </c>
      <c r="B392" s="63" t="s">
        <v>90</v>
      </c>
      <c r="C392" s="43" t="s">
        <v>79</v>
      </c>
      <c r="D392" s="44">
        <f>$D$327</f>
        <v>217.03</v>
      </c>
      <c r="E392" s="44">
        <f t="shared" ref="E392:AA392" si="226">$D$327</f>
        <v>217.03</v>
      </c>
      <c r="F392" s="44">
        <f t="shared" si="226"/>
        <v>217.03</v>
      </c>
      <c r="G392" s="44">
        <f t="shared" si="226"/>
        <v>217.03</v>
      </c>
      <c r="H392" s="44">
        <f t="shared" si="226"/>
        <v>217.03</v>
      </c>
      <c r="I392" s="44">
        <f t="shared" si="226"/>
        <v>217.03</v>
      </c>
      <c r="J392" s="44">
        <f t="shared" si="226"/>
        <v>217.03</v>
      </c>
      <c r="K392" s="44">
        <f t="shared" si="226"/>
        <v>217.03</v>
      </c>
      <c r="L392" s="44">
        <f t="shared" si="226"/>
        <v>217.03</v>
      </c>
      <c r="M392" s="44">
        <f t="shared" si="226"/>
        <v>217.03</v>
      </c>
      <c r="N392" s="44">
        <f t="shared" si="226"/>
        <v>217.03</v>
      </c>
      <c r="O392" s="44">
        <f t="shared" si="226"/>
        <v>217.03</v>
      </c>
      <c r="P392" s="44">
        <f t="shared" si="226"/>
        <v>217.03</v>
      </c>
      <c r="Q392" s="44">
        <f t="shared" si="226"/>
        <v>217.03</v>
      </c>
      <c r="R392" s="44">
        <f t="shared" si="226"/>
        <v>217.03</v>
      </c>
      <c r="S392" s="44">
        <f t="shared" si="226"/>
        <v>217.03</v>
      </c>
      <c r="T392" s="44">
        <f t="shared" si="226"/>
        <v>217.03</v>
      </c>
      <c r="U392" s="44">
        <f t="shared" si="226"/>
        <v>217.03</v>
      </c>
      <c r="V392" s="44">
        <f t="shared" si="226"/>
        <v>217.03</v>
      </c>
      <c r="W392" s="44">
        <f t="shared" si="226"/>
        <v>217.03</v>
      </c>
      <c r="X392" s="44">
        <f t="shared" si="226"/>
        <v>217.03</v>
      </c>
      <c r="Y392" s="44">
        <f t="shared" si="226"/>
        <v>217.03</v>
      </c>
      <c r="Z392" s="44">
        <f t="shared" si="226"/>
        <v>217.03</v>
      </c>
      <c r="AA392" s="44">
        <f t="shared" si="226"/>
        <v>217.03</v>
      </c>
    </row>
    <row r="393" spans="1:27" ht="12.75" hidden="1" customHeight="1" outlineLevel="1" x14ac:dyDescent="0.2">
      <c r="A393" s="99" t="s">
        <v>2792</v>
      </c>
      <c r="B393" s="63" t="s">
        <v>83</v>
      </c>
      <c r="C393" s="43" t="s">
        <v>79</v>
      </c>
      <c r="D393" s="44">
        <v>3.92</v>
      </c>
      <c r="E393" s="44">
        <v>3.92</v>
      </c>
      <c r="F393" s="44">
        <v>3.92</v>
      </c>
      <c r="G393" s="44">
        <v>3.92</v>
      </c>
      <c r="H393" s="44">
        <v>3.92</v>
      </c>
      <c r="I393" s="44">
        <v>3.92</v>
      </c>
      <c r="J393" s="44">
        <v>3.92</v>
      </c>
      <c r="K393" s="44">
        <v>3.92</v>
      </c>
      <c r="L393" s="44">
        <v>3.92</v>
      </c>
      <c r="M393" s="44">
        <v>3.92</v>
      </c>
      <c r="N393" s="44">
        <v>3.92</v>
      </c>
      <c r="O393" s="44">
        <v>3.92</v>
      </c>
      <c r="P393" s="44">
        <v>3.92</v>
      </c>
      <c r="Q393" s="44">
        <v>3.92</v>
      </c>
      <c r="R393" s="44">
        <v>3.92</v>
      </c>
      <c r="S393" s="44">
        <v>3.92</v>
      </c>
      <c r="T393" s="44">
        <v>3.92</v>
      </c>
      <c r="U393" s="44">
        <v>3.92</v>
      </c>
      <c r="V393" s="44">
        <v>3.92</v>
      </c>
      <c r="W393" s="44">
        <v>3.92</v>
      </c>
      <c r="X393" s="44">
        <v>3.92</v>
      </c>
      <c r="Y393" s="44">
        <v>3.92</v>
      </c>
      <c r="Z393" s="44">
        <v>3.92</v>
      </c>
      <c r="AA393" s="44">
        <v>3.92</v>
      </c>
    </row>
    <row r="394" spans="1:27" ht="12.75" hidden="1" customHeight="1" outlineLevel="1" x14ac:dyDescent="0.2">
      <c r="A394" s="99" t="s">
        <v>2793</v>
      </c>
      <c r="B394" s="63" t="s">
        <v>81</v>
      </c>
      <c r="C394" s="43" t="s">
        <v>79</v>
      </c>
      <c r="D394" s="44">
        <f>$D$11</f>
        <v>216.36</v>
      </c>
      <c r="E394" s="44">
        <f t="shared" ref="E394:AA394" si="227">$D$11</f>
        <v>216.36</v>
      </c>
      <c r="F394" s="44">
        <f t="shared" si="227"/>
        <v>216.36</v>
      </c>
      <c r="G394" s="44">
        <f t="shared" si="227"/>
        <v>216.36</v>
      </c>
      <c r="H394" s="44">
        <f t="shared" si="227"/>
        <v>216.36</v>
      </c>
      <c r="I394" s="44">
        <f t="shared" si="227"/>
        <v>216.36</v>
      </c>
      <c r="J394" s="44">
        <f t="shared" si="227"/>
        <v>216.36</v>
      </c>
      <c r="K394" s="44">
        <f t="shared" si="227"/>
        <v>216.36</v>
      </c>
      <c r="L394" s="44">
        <f t="shared" si="227"/>
        <v>216.36</v>
      </c>
      <c r="M394" s="44">
        <f t="shared" si="227"/>
        <v>216.36</v>
      </c>
      <c r="N394" s="44">
        <f t="shared" si="227"/>
        <v>216.36</v>
      </c>
      <c r="O394" s="44">
        <f t="shared" si="227"/>
        <v>216.36</v>
      </c>
      <c r="P394" s="44">
        <f t="shared" si="227"/>
        <v>216.36</v>
      </c>
      <c r="Q394" s="44">
        <f t="shared" si="227"/>
        <v>216.36</v>
      </c>
      <c r="R394" s="44">
        <f t="shared" si="227"/>
        <v>216.36</v>
      </c>
      <c r="S394" s="44">
        <f t="shared" si="227"/>
        <v>216.36</v>
      </c>
      <c r="T394" s="44">
        <f t="shared" si="227"/>
        <v>216.36</v>
      </c>
      <c r="U394" s="44">
        <f t="shared" si="227"/>
        <v>216.36</v>
      </c>
      <c r="V394" s="44">
        <f t="shared" si="227"/>
        <v>216.36</v>
      </c>
      <c r="W394" s="44">
        <f t="shared" si="227"/>
        <v>216.36</v>
      </c>
      <c r="X394" s="44">
        <f t="shared" si="227"/>
        <v>216.36</v>
      </c>
      <c r="Y394" s="44">
        <f t="shared" si="227"/>
        <v>216.36</v>
      </c>
      <c r="Z394" s="44">
        <f t="shared" si="227"/>
        <v>216.36</v>
      </c>
      <c r="AA394" s="44">
        <f t="shared" si="227"/>
        <v>216.36</v>
      </c>
    </row>
    <row r="395" spans="1:27" ht="12.75" customHeight="1" collapsed="1" x14ac:dyDescent="0.2">
      <c r="A395" s="98" t="s">
        <v>2794</v>
      </c>
      <c r="B395" s="28" t="str">
        <f>"15"&amp;"."&amp;$B$801&amp;"."&amp;$B$802</f>
        <v>15.08.2023</v>
      </c>
      <c r="C395" s="90" t="s">
        <v>76</v>
      </c>
      <c r="D395" s="91">
        <f>ROUND(((D396+D397+D399+D398)/1000),5)</f>
        <v>1.4781599999999999</v>
      </c>
      <c r="E395" s="91">
        <f>ROUND(((E396+E397+E399+E398)/1000),5)</f>
        <v>1.32253</v>
      </c>
      <c r="F395" s="91">
        <f>ROUND(((F396+F397+F399+F398)/1000),5)</f>
        <v>1.2251399999999999</v>
      </c>
      <c r="G395" s="91">
        <f t="shared" ref="G395:AA395" si="228">ROUND(((G396+G397+G399+G398)/1000),5)</f>
        <v>0.44849</v>
      </c>
      <c r="H395" s="91">
        <f t="shared" si="228"/>
        <v>0.44468000000000002</v>
      </c>
      <c r="I395" s="91">
        <f t="shared" si="228"/>
        <v>1.1747099999999999</v>
      </c>
      <c r="J395" s="91">
        <f t="shared" si="228"/>
        <v>1.3199700000000001</v>
      </c>
      <c r="K395" s="91">
        <f t="shared" si="228"/>
        <v>1.7599800000000001</v>
      </c>
      <c r="L395" s="91">
        <f t="shared" si="228"/>
        <v>2.1319400000000002</v>
      </c>
      <c r="M395" s="91">
        <f t="shared" si="228"/>
        <v>2.4030300000000002</v>
      </c>
      <c r="N395" s="91">
        <f t="shared" si="228"/>
        <v>2.4997799999999999</v>
      </c>
      <c r="O395" s="91">
        <f t="shared" si="228"/>
        <v>2.47939</v>
      </c>
      <c r="P395" s="91">
        <f t="shared" si="228"/>
        <v>2.4857300000000002</v>
      </c>
      <c r="Q395" s="91">
        <f t="shared" si="228"/>
        <v>2.5124599999999999</v>
      </c>
      <c r="R395" s="91">
        <f t="shared" si="228"/>
        <v>2.6176400000000002</v>
      </c>
      <c r="S395" s="91">
        <f t="shared" si="228"/>
        <v>2.6571099999999999</v>
      </c>
      <c r="T395" s="91">
        <f t="shared" si="228"/>
        <v>2.6388400000000001</v>
      </c>
      <c r="U395" s="91">
        <f t="shared" si="228"/>
        <v>2.5217100000000001</v>
      </c>
      <c r="V395" s="91">
        <f t="shared" si="228"/>
        <v>2.4943499999999998</v>
      </c>
      <c r="W395" s="91">
        <f t="shared" si="228"/>
        <v>2.4404400000000002</v>
      </c>
      <c r="X395" s="91">
        <f t="shared" si="228"/>
        <v>2.4146399999999999</v>
      </c>
      <c r="Y395" s="91">
        <f t="shared" si="228"/>
        <v>2.2950200000000001</v>
      </c>
      <c r="Z395" s="91">
        <f t="shared" si="228"/>
        <v>2.12818</v>
      </c>
      <c r="AA395" s="91">
        <f t="shared" si="228"/>
        <v>1.76691</v>
      </c>
    </row>
    <row r="396" spans="1:27" ht="12.75" hidden="1" customHeight="1" outlineLevel="1" x14ac:dyDescent="0.2">
      <c r="A396" s="99" t="s">
        <v>2795</v>
      </c>
      <c r="B396" s="63" t="s">
        <v>238</v>
      </c>
      <c r="C396" s="43" t="s">
        <v>79</v>
      </c>
      <c r="D396" s="44">
        <v>1040.8499999999999</v>
      </c>
      <c r="E396" s="44">
        <v>885.22</v>
      </c>
      <c r="F396" s="44">
        <v>787.83</v>
      </c>
      <c r="G396" s="44">
        <v>11.18</v>
      </c>
      <c r="H396" s="44">
        <v>7.37</v>
      </c>
      <c r="I396" s="44">
        <v>737.4</v>
      </c>
      <c r="J396" s="44">
        <v>882.66</v>
      </c>
      <c r="K396" s="44">
        <v>1322.67</v>
      </c>
      <c r="L396" s="44">
        <v>1694.63</v>
      </c>
      <c r="M396" s="44">
        <v>1965.72</v>
      </c>
      <c r="N396" s="44">
        <v>2062.4699999999998</v>
      </c>
      <c r="O396" s="44">
        <v>2042.08</v>
      </c>
      <c r="P396" s="44">
        <v>2048.42</v>
      </c>
      <c r="Q396" s="44">
        <v>2075.15</v>
      </c>
      <c r="R396" s="44">
        <v>2180.33</v>
      </c>
      <c r="S396" s="44">
        <v>2219.8000000000002</v>
      </c>
      <c r="T396" s="44">
        <v>2201.5300000000002</v>
      </c>
      <c r="U396" s="44">
        <v>2084.4</v>
      </c>
      <c r="V396" s="44">
        <v>2057.04</v>
      </c>
      <c r="W396" s="44">
        <v>2003.13</v>
      </c>
      <c r="X396" s="44">
        <v>1977.33</v>
      </c>
      <c r="Y396" s="44">
        <v>1857.71</v>
      </c>
      <c r="Z396" s="44">
        <v>1690.87</v>
      </c>
      <c r="AA396" s="44">
        <v>1329.6</v>
      </c>
    </row>
    <row r="397" spans="1:27" ht="12.75" hidden="1" customHeight="1" outlineLevel="1" x14ac:dyDescent="0.2">
      <c r="A397" s="99" t="s">
        <v>2796</v>
      </c>
      <c r="B397" s="63" t="s">
        <v>90</v>
      </c>
      <c r="C397" s="43" t="s">
        <v>79</v>
      </c>
      <c r="D397" s="44">
        <f>$D$327</f>
        <v>217.03</v>
      </c>
      <c r="E397" s="44">
        <f t="shared" ref="E397:AA397" si="229">$D$327</f>
        <v>217.03</v>
      </c>
      <c r="F397" s="44">
        <f t="shared" si="229"/>
        <v>217.03</v>
      </c>
      <c r="G397" s="44">
        <f t="shared" si="229"/>
        <v>217.03</v>
      </c>
      <c r="H397" s="44">
        <f t="shared" si="229"/>
        <v>217.03</v>
      </c>
      <c r="I397" s="44">
        <f t="shared" si="229"/>
        <v>217.03</v>
      </c>
      <c r="J397" s="44">
        <f t="shared" si="229"/>
        <v>217.03</v>
      </c>
      <c r="K397" s="44">
        <f t="shared" si="229"/>
        <v>217.03</v>
      </c>
      <c r="L397" s="44">
        <f t="shared" si="229"/>
        <v>217.03</v>
      </c>
      <c r="M397" s="44">
        <f t="shared" si="229"/>
        <v>217.03</v>
      </c>
      <c r="N397" s="44">
        <f t="shared" si="229"/>
        <v>217.03</v>
      </c>
      <c r="O397" s="44">
        <f t="shared" si="229"/>
        <v>217.03</v>
      </c>
      <c r="P397" s="44">
        <f t="shared" si="229"/>
        <v>217.03</v>
      </c>
      <c r="Q397" s="44">
        <f t="shared" si="229"/>
        <v>217.03</v>
      </c>
      <c r="R397" s="44">
        <f t="shared" si="229"/>
        <v>217.03</v>
      </c>
      <c r="S397" s="44">
        <f t="shared" si="229"/>
        <v>217.03</v>
      </c>
      <c r="T397" s="44">
        <f t="shared" si="229"/>
        <v>217.03</v>
      </c>
      <c r="U397" s="44">
        <f t="shared" si="229"/>
        <v>217.03</v>
      </c>
      <c r="V397" s="44">
        <f t="shared" si="229"/>
        <v>217.03</v>
      </c>
      <c r="W397" s="44">
        <f t="shared" si="229"/>
        <v>217.03</v>
      </c>
      <c r="X397" s="44">
        <f t="shared" si="229"/>
        <v>217.03</v>
      </c>
      <c r="Y397" s="44">
        <f t="shared" si="229"/>
        <v>217.03</v>
      </c>
      <c r="Z397" s="44">
        <f t="shared" si="229"/>
        <v>217.03</v>
      </c>
      <c r="AA397" s="44">
        <f t="shared" si="229"/>
        <v>217.03</v>
      </c>
    </row>
    <row r="398" spans="1:27" ht="12.75" hidden="1" customHeight="1" outlineLevel="1" x14ac:dyDescent="0.2">
      <c r="A398" s="99" t="s">
        <v>2797</v>
      </c>
      <c r="B398" s="63" t="s">
        <v>83</v>
      </c>
      <c r="C398" s="43" t="s">
        <v>79</v>
      </c>
      <c r="D398" s="44">
        <v>3.92</v>
      </c>
      <c r="E398" s="44">
        <v>3.92</v>
      </c>
      <c r="F398" s="44">
        <v>3.92</v>
      </c>
      <c r="G398" s="44">
        <v>3.92</v>
      </c>
      <c r="H398" s="44">
        <v>3.92</v>
      </c>
      <c r="I398" s="44">
        <v>3.92</v>
      </c>
      <c r="J398" s="44">
        <v>3.92</v>
      </c>
      <c r="K398" s="44">
        <v>3.92</v>
      </c>
      <c r="L398" s="44">
        <v>3.92</v>
      </c>
      <c r="M398" s="44">
        <v>3.92</v>
      </c>
      <c r="N398" s="44">
        <v>3.92</v>
      </c>
      <c r="O398" s="44">
        <v>3.92</v>
      </c>
      <c r="P398" s="44">
        <v>3.92</v>
      </c>
      <c r="Q398" s="44">
        <v>3.92</v>
      </c>
      <c r="R398" s="44">
        <v>3.92</v>
      </c>
      <c r="S398" s="44">
        <v>3.92</v>
      </c>
      <c r="T398" s="44">
        <v>3.92</v>
      </c>
      <c r="U398" s="44">
        <v>3.92</v>
      </c>
      <c r="V398" s="44">
        <v>3.92</v>
      </c>
      <c r="W398" s="44">
        <v>3.92</v>
      </c>
      <c r="X398" s="44">
        <v>3.92</v>
      </c>
      <c r="Y398" s="44">
        <v>3.92</v>
      </c>
      <c r="Z398" s="44">
        <v>3.92</v>
      </c>
      <c r="AA398" s="44">
        <v>3.92</v>
      </c>
    </row>
    <row r="399" spans="1:27" ht="12.75" hidden="1" customHeight="1" outlineLevel="1" x14ac:dyDescent="0.2">
      <c r="A399" s="99" t="s">
        <v>2798</v>
      </c>
      <c r="B399" s="63" t="s">
        <v>81</v>
      </c>
      <c r="C399" s="43" t="s">
        <v>79</v>
      </c>
      <c r="D399" s="44">
        <f>$D$11</f>
        <v>216.36</v>
      </c>
      <c r="E399" s="44">
        <f t="shared" ref="E399:AA399" si="230">$D$11</f>
        <v>216.36</v>
      </c>
      <c r="F399" s="44">
        <f t="shared" si="230"/>
        <v>216.36</v>
      </c>
      <c r="G399" s="44">
        <f t="shared" si="230"/>
        <v>216.36</v>
      </c>
      <c r="H399" s="44">
        <f t="shared" si="230"/>
        <v>216.36</v>
      </c>
      <c r="I399" s="44">
        <f t="shared" si="230"/>
        <v>216.36</v>
      </c>
      <c r="J399" s="44">
        <f t="shared" si="230"/>
        <v>216.36</v>
      </c>
      <c r="K399" s="44">
        <f t="shared" si="230"/>
        <v>216.36</v>
      </c>
      <c r="L399" s="44">
        <f t="shared" si="230"/>
        <v>216.36</v>
      </c>
      <c r="M399" s="44">
        <f t="shared" si="230"/>
        <v>216.36</v>
      </c>
      <c r="N399" s="44">
        <f t="shared" si="230"/>
        <v>216.36</v>
      </c>
      <c r="O399" s="44">
        <f t="shared" si="230"/>
        <v>216.36</v>
      </c>
      <c r="P399" s="44">
        <f t="shared" si="230"/>
        <v>216.36</v>
      </c>
      <c r="Q399" s="44">
        <f t="shared" si="230"/>
        <v>216.36</v>
      </c>
      <c r="R399" s="44">
        <f t="shared" si="230"/>
        <v>216.36</v>
      </c>
      <c r="S399" s="44">
        <f t="shared" si="230"/>
        <v>216.36</v>
      </c>
      <c r="T399" s="44">
        <f t="shared" si="230"/>
        <v>216.36</v>
      </c>
      <c r="U399" s="44">
        <f t="shared" si="230"/>
        <v>216.36</v>
      </c>
      <c r="V399" s="44">
        <f t="shared" si="230"/>
        <v>216.36</v>
      </c>
      <c r="W399" s="44">
        <f t="shared" si="230"/>
        <v>216.36</v>
      </c>
      <c r="X399" s="44">
        <f t="shared" si="230"/>
        <v>216.36</v>
      </c>
      <c r="Y399" s="44">
        <f t="shared" si="230"/>
        <v>216.36</v>
      </c>
      <c r="Z399" s="44">
        <f t="shared" si="230"/>
        <v>216.36</v>
      </c>
      <c r="AA399" s="44">
        <f t="shared" si="230"/>
        <v>216.36</v>
      </c>
    </row>
    <row r="400" spans="1:27" ht="12.75" customHeight="1" collapsed="1" x14ac:dyDescent="0.2">
      <c r="A400" s="98" t="s">
        <v>2799</v>
      </c>
      <c r="B400" s="28" t="str">
        <f>"16"&amp;"."&amp;$B$801&amp;"."&amp;$B$802</f>
        <v>16.08.2023</v>
      </c>
      <c r="C400" s="90" t="s">
        <v>76</v>
      </c>
      <c r="D400" s="91">
        <f>ROUND(((D401+D402+D404+D403)/1000),5)</f>
        <v>1.53348</v>
      </c>
      <c r="E400" s="91">
        <f>ROUND(((E401+E402+E404+E403)/1000),5)</f>
        <v>1.3084</v>
      </c>
      <c r="F400" s="91">
        <f>ROUND(((F401+F402+F404+F403)/1000),5)</f>
        <v>1.23783</v>
      </c>
      <c r="G400" s="91">
        <f t="shared" ref="G400:AA400" si="231">ROUND(((G401+G402+G404+G403)/1000),5)</f>
        <v>1.2064699999999999</v>
      </c>
      <c r="H400" s="91">
        <f t="shared" si="231"/>
        <v>1.19258</v>
      </c>
      <c r="I400" s="91">
        <f t="shared" si="231"/>
        <v>1.22119</v>
      </c>
      <c r="J400" s="91">
        <f t="shared" si="231"/>
        <v>1.4920899999999999</v>
      </c>
      <c r="K400" s="91">
        <f t="shared" si="231"/>
        <v>1.88174</v>
      </c>
      <c r="L400" s="91">
        <f t="shared" si="231"/>
        <v>2.13354</v>
      </c>
      <c r="M400" s="91">
        <f t="shared" si="231"/>
        <v>2.41852</v>
      </c>
      <c r="N400" s="91">
        <f t="shared" si="231"/>
        <v>2.7023100000000002</v>
      </c>
      <c r="O400" s="91">
        <f t="shared" si="231"/>
        <v>2.6316999999999999</v>
      </c>
      <c r="P400" s="91">
        <f t="shared" si="231"/>
        <v>2.5096799999999999</v>
      </c>
      <c r="Q400" s="91">
        <f t="shared" si="231"/>
        <v>2.7934000000000001</v>
      </c>
      <c r="R400" s="91">
        <f t="shared" si="231"/>
        <v>2.6285599999999998</v>
      </c>
      <c r="S400" s="91">
        <f t="shared" si="231"/>
        <v>2.6457799999999998</v>
      </c>
      <c r="T400" s="91">
        <f t="shared" si="231"/>
        <v>2.6247699999999998</v>
      </c>
      <c r="U400" s="91">
        <f t="shared" si="231"/>
        <v>2.5282300000000002</v>
      </c>
      <c r="V400" s="91">
        <f t="shared" si="231"/>
        <v>2.4950800000000002</v>
      </c>
      <c r="W400" s="91">
        <f t="shared" si="231"/>
        <v>2.4628999999999999</v>
      </c>
      <c r="X400" s="91">
        <f t="shared" si="231"/>
        <v>2.4563199999999998</v>
      </c>
      <c r="Y400" s="91">
        <f t="shared" si="231"/>
        <v>2.3119200000000002</v>
      </c>
      <c r="Z400" s="91">
        <f t="shared" si="231"/>
        <v>2.20506</v>
      </c>
      <c r="AA400" s="91">
        <f t="shared" si="231"/>
        <v>1.78555</v>
      </c>
    </row>
    <row r="401" spans="1:27" ht="12.75" hidden="1" customHeight="1" outlineLevel="1" x14ac:dyDescent="0.2">
      <c r="A401" s="99" t="s">
        <v>2800</v>
      </c>
      <c r="B401" s="63" t="s">
        <v>238</v>
      </c>
      <c r="C401" s="43" t="s">
        <v>79</v>
      </c>
      <c r="D401" s="44">
        <v>1096.17</v>
      </c>
      <c r="E401" s="44">
        <v>871.09</v>
      </c>
      <c r="F401" s="44">
        <v>800.52</v>
      </c>
      <c r="G401" s="44">
        <v>769.16</v>
      </c>
      <c r="H401" s="44">
        <v>755.27</v>
      </c>
      <c r="I401" s="44">
        <v>783.88</v>
      </c>
      <c r="J401" s="44">
        <v>1054.78</v>
      </c>
      <c r="K401" s="44">
        <v>1444.43</v>
      </c>
      <c r="L401" s="44">
        <v>1696.23</v>
      </c>
      <c r="M401" s="44">
        <v>1981.21</v>
      </c>
      <c r="N401" s="44">
        <v>2265</v>
      </c>
      <c r="O401" s="44">
        <v>2194.39</v>
      </c>
      <c r="P401" s="44">
        <v>2072.37</v>
      </c>
      <c r="Q401" s="44">
        <v>2356.09</v>
      </c>
      <c r="R401" s="44">
        <v>2191.25</v>
      </c>
      <c r="S401" s="44">
        <v>2208.4699999999998</v>
      </c>
      <c r="T401" s="44">
        <v>2187.46</v>
      </c>
      <c r="U401" s="44">
        <v>2090.92</v>
      </c>
      <c r="V401" s="44">
        <v>2057.77</v>
      </c>
      <c r="W401" s="44">
        <v>2025.59</v>
      </c>
      <c r="X401" s="44">
        <v>2019.01</v>
      </c>
      <c r="Y401" s="44">
        <v>1874.61</v>
      </c>
      <c r="Z401" s="44">
        <v>1767.75</v>
      </c>
      <c r="AA401" s="44">
        <v>1348.24</v>
      </c>
    </row>
    <row r="402" spans="1:27" ht="12.75" hidden="1" customHeight="1" outlineLevel="1" x14ac:dyDescent="0.2">
      <c r="A402" s="99" t="s">
        <v>2801</v>
      </c>
      <c r="B402" s="63" t="s">
        <v>90</v>
      </c>
      <c r="C402" s="43" t="s">
        <v>79</v>
      </c>
      <c r="D402" s="44">
        <f>$D$327</f>
        <v>217.03</v>
      </c>
      <c r="E402" s="44">
        <f t="shared" ref="E402:AA402" si="232">$D$327</f>
        <v>217.03</v>
      </c>
      <c r="F402" s="44">
        <f t="shared" si="232"/>
        <v>217.03</v>
      </c>
      <c r="G402" s="44">
        <f t="shared" si="232"/>
        <v>217.03</v>
      </c>
      <c r="H402" s="44">
        <f t="shared" si="232"/>
        <v>217.03</v>
      </c>
      <c r="I402" s="44">
        <f t="shared" si="232"/>
        <v>217.03</v>
      </c>
      <c r="J402" s="44">
        <f t="shared" si="232"/>
        <v>217.03</v>
      </c>
      <c r="K402" s="44">
        <f t="shared" si="232"/>
        <v>217.03</v>
      </c>
      <c r="L402" s="44">
        <f t="shared" si="232"/>
        <v>217.03</v>
      </c>
      <c r="M402" s="44">
        <f t="shared" si="232"/>
        <v>217.03</v>
      </c>
      <c r="N402" s="44">
        <f t="shared" si="232"/>
        <v>217.03</v>
      </c>
      <c r="O402" s="44">
        <f t="shared" si="232"/>
        <v>217.03</v>
      </c>
      <c r="P402" s="44">
        <f t="shared" si="232"/>
        <v>217.03</v>
      </c>
      <c r="Q402" s="44">
        <f t="shared" si="232"/>
        <v>217.03</v>
      </c>
      <c r="R402" s="44">
        <f t="shared" si="232"/>
        <v>217.03</v>
      </c>
      <c r="S402" s="44">
        <f t="shared" si="232"/>
        <v>217.03</v>
      </c>
      <c r="T402" s="44">
        <f t="shared" si="232"/>
        <v>217.03</v>
      </c>
      <c r="U402" s="44">
        <f t="shared" si="232"/>
        <v>217.03</v>
      </c>
      <c r="V402" s="44">
        <f t="shared" si="232"/>
        <v>217.03</v>
      </c>
      <c r="W402" s="44">
        <f t="shared" si="232"/>
        <v>217.03</v>
      </c>
      <c r="X402" s="44">
        <f t="shared" si="232"/>
        <v>217.03</v>
      </c>
      <c r="Y402" s="44">
        <f t="shared" si="232"/>
        <v>217.03</v>
      </c>
      <c r="Z402" s="44">
        <f t="shared" si="232"/>
        <v>217.03</v>
      </c>
      <c r="AA402" s="44">
        <f t="shared" si="232"/>
        <v>217.03</v>
      </c>
    </row>
    <row r="403" spans="1:27" ht="12.75" hidden="1" customHeight="1" outlineLevel="1" x14ac:dyDescent="0.2">
      <c r="A403" s="99" t="s">
        <v>2802</v>
      </c>
      <c r="B403" s="63" t="s">
        <v>83</v>
      </c>
      <c r="C403" s="43" t="s">
        <v>79</v>
      </c>
      <c r="D403" s="44">
        <v>3.92</v>
      </c>
      <c r="E403" s="44">
        <v>3.92</v>
      </c>
      <c r="F403" s="44">
        <v>3.92</v>
      </c>
      <c r="G403" s="44">
        <v>3.92</v>
      </c>
      <c r="H403" s="44">
        <v>3.92</v>
      </c>
      <c r="I403" s="44">
        <v>3.92</v>
      </c>
      <c r="J403" s="44">
        <v>3.92</v>
      </c>
      <c r="K403" s="44">
        <v>3.92</v>
      </c>
      <c r="L403" s="44">
        <v>3.92</v>
      </c>
      <c r="M403" s="44">
        <v>3.92</v>
      </c>
      <c r="N403" s="44">
        <v>3.92</v>
      </c>
      <c r="O403" s="44">
        <v>3.92</v>
      </c>
      <c r="P403" s="44">
        <v>3.92</v>
      </c>
      <c r="Q403" s="44">
        <v>3.92</v>
      </c>
      <c r="R403" s="44">
        <v>3.92</v>
      </c>
      <c r="S403" s="44">
        <v>3.92</v>
      </c>
      <c r="T403" s="44">
        <v>3.92</v>
      </c>
      <c r="U403" s="44">
        <v>3.92</v>
      </c>
      <c r="V403" s="44">
        <v>3.92</v>
      </c>
      <c r="W403" s="44">
        <v>3.92</v>
      </c>
      <c r="X403" s="44">
        <v>3.92</v>
      </c>
      <c r="Y403" s="44">
        <v>3.92</v>
      </c>
      <c r="Z403" s="44">
        <v>3.92</v>
      </c>
      <c r="AA403" s="44">
        <v>3.92</v>
      </c>
    </row>
    <row r="404" spans="1:27" ht="12.75" hidden="1" customHeight="1" outlineLevel="1" x14ac:dyDescent="0.2">
      <c r="A404" s="99" t="s">
        <v>2803</v>
      </c>
      <c r="B404" s="63" t="s">
        <v>81</v>
      </c>
      <c r="C404" s="43" t="s">
        <v>79</v>
      </c>
      <c r="D404" s="44">
        <f>$D$11</f>
        <v>216.36</v>
      </c>
      <c r="E404" s="44">
        <f t="shared" ref="E404:AA404" si="233">$D$11</f>
        <v>216.36</v>
      </c>
      <c r="F404" s="44">
        <f t="shared" si="233"/>
        <v>216.36</v>
      </c>
      <c r="G404" s="44">
        <f t="shared" si="233"/>
        <v>216.36</v>
      </c>
      <c r="H404" s="44">
        <f t="shared" si="233"/>
        <v>216.36</v>
      </c>
      <c r="I404" s="44">
        <f t="shared" si="233"/>
        <v>216.36</v>
      </c>
      <c r="J404" s="44">
        <f t="shared" si="233"/>
        <v>216.36</v>
      </c>
      <c r="K404" s="44">
        <f t="shared" si="233"/>
        <v>216.36</v>
      </c>
      <c r="L404" s="44">
        <f t="shared" si="233"/>
        <v>216.36</v>
      </c>
      <c r="M404" s="44">
        <f t="shared" si="233"/>
        <v>216.36</v>
      </c>
      <c r="N404" s="44">
        <f t="shared" si="233"/>
        <v>216.36</v>
      </c>
      <c r="O404" s="44">
        <f t="shared" si="233"/>
        <v>216.36</v>
      </c>
      <c r="P404" s="44">
        <f t="shared" si="233"/>
        <v>216.36</v>
      </c>
      <c r="Q404" s="44">
        <f t="shared" si="233"/>
        <v>216.36</v>
      </c>
      <c r="R404" s="44">
        <f t="shared" si="233"/>
        <v>216.36</v>
      </c>
      <c r="S404" s="44">
        <f t="shared" si="233"/>
        <v>216.36</v>
      </c>
      <c r="T404" s="44">
        <f t="shared" si="233"/>
        <v>216.36</v>
      </c>
      <c r="U404" s="44">
        <f t="shared" si="233"/>
        <v>216.36</v>
      </c>
      <c r="V404" s="44">
        <f t="shared" si="233"/>
        <v>216.36</v>
      </c>
      <c r="W404" s="44">
        <f t="shared" si="233"/>
        <v>216.36</v>
      </c>
      <c r="X404" s="44">
        <f t="shared" si="233"/>
        <v>216.36</v>
      </c>
      <c r="Y404" s="44">
        <f t="shared" si="233"/>
        <v>216.36</v>
      </c>
      <c r="Z404" s="44">
        <f t="shared" si="233"/>
        <v>216.36</v>
      </c>
      <c r="AA404" s="44">
        <f t="shared" si="233"/>
        <v>216.36</v>
      </c>
    </row>
    <row r="405" spans="1:27" ht="12.75" customHeight="1" collapsed="1" x14ac:dyDescent="0.2">
      <c r="A405" s="98" t="s">
        <v>2804</v>
      </c>
      <c r="B405" s="28" t="str">
        <f>"17"&amp;"."&amp;$B$801&amp;"."&amp;$B$802</f>
        <v>17.08.2023</v>
      </c>
      <c r="C405" s="90" t="s">
        <v>76</v>
      </c>
      <c r="D405" s="91">
        <f>ROUND(((D406+D407+D409+D408)/1000),5)</f>
        <v>1.4898800000000001</v>
      </c>
      <c r="E405" s="91">
        <f>ROUND(((E406+E407+E409+E408)/1000),5)</f>
        <v>1.38409</v>
      </c>
      <c r="F405" s="91">
        <f>ROUND(((F406+F407+F409+F408)/1000),5)</f>
        <v>1.29722</v>
      </c>
      <c r="G405" s="91">
        <f t="shared" ref="G405:AA405" si="234">ROUND(((G406+G407+G409+G408)/1000),5)</f>
        <v>0.67159000000000002</v>
      </c>
      <c r="H405" s="91">
        <f t="shared" si="234"/>
        <v>0.66051000000000004</v>
      </c>
      <c r="I405" s="91">
        <f t="shared" si="234"/>
        <v>0.69686999999999999</v>
      </c>
      <c r="J405" s="91">
        <f t="shared" si="234"/>
        <v>1.45814</v>
      </c>
      <c r="K405" s="91">
        <f t="shared" si="234"/>
        <v>1.88558</v>
      </c>
      <c r="L405" s="91">
        <f t="shared" si="234"/>
        <v>2.13992</v>
      </c>
      <c r="M405" s="91">
        <f t="shared" si="234"/>
        <v>2.4469599999999998</v>
      </c>
      <c r="N405" s="91">
        <f t="shared" si="234"/>
        <v>2.4973399999999999</v>
      </c>
      <c r="O405" s="91">
        <f t="shared" si="234"/>
        <v>2.5052500000000002</v>
      </c>
      <c r="P405" s="91">
        <f t="shared" si="234"/>
        <v>2.50793</v>
      </c>
      <c r="Q405" s="91">
        <f t="shared" si="234"/>
        <v>2.5727699999999998</v>
      </c>
      <c r="R405" s="91">
        <f t="shared" si="234"/>
        <v>2.7538999999999998</v>
      </c>
      <c r="S405" s="91">
        <f t="shared" si="234"/>
        <v>2.7407699999999999</v>
      </c>
      <c r="T405" s="91">
        <f t="shared" si="234"/>
        <v>2.6524899999999998</v>
      </c>
      <c r="U405" s="91">
        <f t="shared" si="234"/>
        <v>2.5278900000000002</v>
      </c>
      <c r="V405" s="91">
        <f t="shared" si="234"/>
        <v>2.4675699999999998</v>
      </c>
      <c r="W405" s="91">
        <f t="shared" si="234"/>
        <v>2.4001299999999999</v>
      </c>
      <c r="X405" s="91">
        <f t="shared" si="234"/>
        <v>2.4130600000000002</v>
      </c>
      <c r="Y405" s="91">
        <f t="shared" si="234"/>
        <v>2.28301</v>
      </c>
      <c r="Z405" s="91">
        <f t="shared" si="234"/>
        <v>2.1119599999999998</v>
      </c>
      <c r="AA405" s="91">
        <f t="shared" si="234"/>
        <v>1.71475</v>
      </c>
    </row>
    <row r="406" spans="1:27" ht="12.75" hidden="1" customHeight="1" outlineLevel="1" x14ac:dyDescent="0.2">
      <c r="A406" s="99" t="s">
        <v>2805</v>
      </c>
      <c r="B406" s="63" t="s">
        <v>238</v>
      </c>
      <c r="C406" s="43" t="s">
        <v>79</v>
      </c>
      <c r="D406" s="44">
        <v>1052.57</v>
      </c>
      <c r="E406" s="44">
        <v>946.78</v>
      </c>
      <c r="F406" s="44">
        <v>859.91</v>
      </c>
      <c r="G406" s="44">
        <v>234.28</v>
      </c>
      <c r="H406" s="44">
        <v>223.2</v>
      </c>
      <c r="I406" s="44">
        <v>259.56</v>
      </c>
      <c r="J406" s="44">
        <v>1020.83</v>
      </c>
      <c r="K406" s="44">
        <v>1448.27</v>
      </c>
      <c r="L406" s="44">
        <v>1702.61</v>
      </c>
      <c r="M406" s="44">
        <v>2009.65</v>
      </c>
      <c r="N406" s="44">
        <v>2060.0300000000002</v>
      </c>
      <c r="O406" s="44">
        <v>2067.94</v>
      </c>
      <c r="P406" s="44">
        <v>2070.62</v>
      </c>
      <c r="Q406" s="44">
        <v>2135.46</v>
      </c>
      <c r="R406" s="44">
        <v>2316.59</v>
      </c>
      <c r="S406" s="44">
        <v>2303.46</v>
      </c>
      <c r="T406" s="44">
        <v>2215.1799999999998</v>
      </c>
      <c r="U406" s="44">
        <v>2090.58</v>
      </c>
      <c r="V406" s="44">
        <v>2030.26</v>
      </c>
      <c r="W406" s="44">
        <v>1962.82</v>
      </c>
      <c r="X406" s="44">
        <v>1975.75</v>
      </c>
      <c r="Y406" s="44">
        <v>1845.7</v>
      </c>
      <c r="Z406" s="44">
        <v>1674.65</v>
      </c>
      <c r="AA406" s="44">
        <v>1277.44</v>
      </c>
    </row>
    <row r="407" spans="1:27" ht="12.75" hidden="1" customHeight="1" outlineLevel="1" x14ac:dyDescent="0.2">
      <c r="A407" s="99" t="s">
        <v>2806</v>
      </c>
      <c r="B407" s="63" t="s">
        <v>90</v>
      </c>
      <c r="C407" s="43" t="s">
        <v>79</v>
      </c>
      <c r="D407" s="44">
        <f>$D$327</f>
        <v>217.03</v>
      </c>
      <c r="E407" s="44">
        <f t="shared" ref="E407:AA407" si="235">$D$327</f>
        <v>217.03</v>
      </c>
      <c r="F407" s="44">
        <f t="shared" si="235"/>
        <v>217.03</v>
      </c>
      <c r="G407" s="44">
        <f t="shared" si="235"/>
        <v>217.03</v>
      </c>
      <c r="H407" s="44">
        <f t="shared" si="235"/>
        <v>217.03</v>
      </c>
      <c r="I407" s="44">
        <f t="shared" si="235"/>
        <v>217.03</v>
      </c>
      <c r="J407" s="44">
        <f t="shared" si="235"/>
        <v>217.03</v>
      </c>
      <c r="K407" s="44">
        <f t="shared" si="235"/>
        <v>217.03</v>
      </c>
      <c r="L407" s="44">
        <f t="shared" si="235"/>
        <v>217.03</v>
      </c>
      <c r="M407" s="44">
        <f t="shared" si="235"/>
        <v>217.03</v>
      </c>
      <c r="N407" s="44">
        <f t="shared" si="235"/>
        <v>217.03</v>
      </c>
      <c r="O407" s="44">
        <f t="shared" si="235"/>
        <v>217.03</v>
      </c>
      <c r="P407" s="44">
        <f t="shared" si="235"/>
        <v>217.03</v>
      </c>
      <c r="Q407" s="44">
        <f t="shared" si="235"/>
        <v>217.03</v>
      </c>
      <c r="R407" s="44">
        <f t="shared" si="235"/>
        <v>217.03</v>
      </c>
      <c r="S407" s="44">
        <f t="shared" si="235"/>
        <v>217.03</v>
      </c>
      <c r="T407" s="44">
        <f t="shared" si="235"/>
        <v>217.03</v>
      </c>
      <c r="U407" s="44">
        <f t="shared" si="235"/>
        <v>217.03</v>
      </c>
      <c r="V407" s="44">
        <f t="shared" si="235"/>
        <v>217.03</v>
      </c>
      <c r="W407" s="44">
        <f t="shared" si="235"/>
        <v>217.03</v>
      </c>
      <c r="X407" s="44">
        <f t="shared" si="235"/>
        <v>217.03</v>
      </c>
      <c r="Y407" s="44">
        <f t="shared" si="235"/>
        <v>217.03</v>
      </c>
      <c r="Z407" s="44">
        <f t="shared" si="235"/>
        <v>217.03</v>
      </c>
      <c r="AA407" s="44">
        <f t="shared" si="235"/>
        <v>217.03</v>
      </c>
    </row>
    <row r="408" spans="1:27" ht="12.75" hidden="1" customHeight="1" outlineLevel="1" x14ac:dyDescent="0.2">
      <c r="A408" s="99" t="s">
        <v>2807</v>
      </c>
      <c r="B408" s="63" t="s">
        <v>83</v>
      </c>
      <c r="C408" s="43" t="s">
        <v>79</v>
      </c>
      <c r="D408" s="44">
        <v>3.92</v>
      </c>
      <c r="E408" s="44">
        <v>3.92</v>
      </c>
      <c r="F408" s="44">
        <v>3.92</v>
      </c>
      <c r="G408" s="44">
        <v>3.92</v>
      </c>
      <c r="H408" s="44">
        <v>3.92</v>
      </c>
      <c r="I408" s="44">
        <v>3.92</v>
      </c>
      <c r="J408" s="44">
        <v>3.92</v>
      </c>
      <c r="K408" s="44">
        <v>3.92</v>
      </c>
      <c r="L408" s="44">
        <v>3.92</v>
      </c>
      <c r="M408" s="44">
        <v>3.92</v>
      </c>
      <c r="N408" s="44">
        <v>3.92</v>
      </c>
      <c r="O408" s="44">
        <v>3.92</v>
      </c>
      <c r="P408" s="44">
        <v>3.92</v>
      </c>
      <c r="Q408" s="44">
        <v>3.92</v>
      </c>
      <c r="R408" s="44">
        <v>3.92</v>
      </c>
      <c r="S408" s="44">
        <v>3.92</v>
      </c>
      <c r="T408" s="44">
        <v>3.92</v>
      </c>
      <c r="U408" s="44">
        <v>3.92</v>
      </c>
      <c r="V408" s="44">
        <v>3.92</v>
      </c>
      <c r="W408" s="44">
        <v>3.92</v>
      </c>
      <c r="X408" s="44">
        <v>3.92</v>
      </c>
      <c r="Y408" s="44">
        <v>3.92</v>
      </c>
      <c r="Z408" s="44">
        <v>3.92</v>
      </c>
      <c r="AA408" s="44">
        <v>3.92</v>
      </c>
    </row>
    <row r="409" spans="1:27" ht="12.75" hidden="1" customHeight="1" outlineLevel="1" x14ac:dyDescent="0.2">
      <c r="A409" s="99" t="s">
        <v>2808</v>
      </c>
      <c r="B409" s="63" t="s">
        <v>81</v>
      </c>
      <c r="C409" s="43" t="s">
        <v>79</v>
      </c>
      <c r="D409" s="44">
        <f>$D$11</f>
        <v>216.36</v>
      </c>
      <c r="E409" s="44">
        <f t="shared" ref="E409:AA409" si="236">$D$11</f>
        <v>216.36</v>
      </c>
      <c r="F409" s="44">
        <f t="shared" si="236"/>
        <v>216.36</v>
      </c>
      <c r="G409" s="44">
        <f t="shared" si="236"/>
        <v>216.36</v>
      </c>
      <c r="H409" s="44">
        <f t="shared" si="236"/>
        <v>216.36</v>
      </c>
      <c r="I409" s="44">
        <f t="shared" si="236"/>
        <v>216.36</v>
      </c>
      <c r="J409" s="44">
        <f t="shared" si="236"/>
        <v>216.36</v>
      </c>
      <c r="K409" s="44">
        <f t="shared" si="236"/>
        <v>216.36</v>
      </c>
      <c r="L409" s="44">
        <f t="shared" si="236"/>
        <v>216.36</v>
      </c>
      <c r="M409" s="44">
        <f t="shared" si="236"/>
        <v>216.36</v>
      </c>
      <c r="N409" s="44">
        <f t="shared" si="236"/>
        <v>216.36</v>
      </c>
      <c r="O409" s="44">
        <f t="shared" si="236"/>
        <v>216.36</v>
      </c>
      <c r="P409" s="44">
        <f t="shared" si="236"/>
        <v>216.36</v>
      </c>
      <c r="Q409" s="44">
        <f t="shared" si="236"/>
        <v>216.36</v>
      </c>
      <c r="R409" s="44">
        <f t="shared" si="236"/>
        <v>216.36</v>
      </c>
      <c r="S409" s="44">
        <f t="shared" si="236"/>
        <v>216.36</v>
      </c>
      <c r="T409" s="44">
        <f t="shared" si="236"/>
        <v>216.36</v>
      </c>
      <c r="U409" s="44">
        <f t="shared" si="236"/>
        <v>216.36</v>
      </c>
      <c r="V409" s="44">
        <f t="shared" si="236"/>
        <v>216.36</v>
      </c>
      <c r="W409" s="44">
        <f t="shared" si="236"/>
        <v>216.36</v>
      </c>
      <c r="X409" s="44">
        <f t="shared" si="236"/>
        <v>216.36</v>
      </c>
      <c r="Y409" s="44">
        <f t="shared" si="236"/>
        <v>216.36</v>
      </c>
      <c r="Z409" s="44">
        <f t="shared" si="236"/>
        <v>216.36</v>
      </c>
      <c r="AA409" s="44">
        <f t="shared" si="236"/>
        <v>216.36</v>
      </c>
    </row>
    <row r="410" spans="1:27" ht="12.75" customHeight="1" collapsed="1" x14ac:dyDescent="0.2">
      <c r="A410" s="98" t="s">
        <v>2809</v>
      </c>
      <c r="B410" s="28" t="str">
        <f>"18"&amp;"."&amp;$B$801&amp;"."&amp;$B$802</f>
        <v>18.08.2023</v>
      </c>
      <c r="C410" s="90" t="s">
        <v>76</v>
      </c>
      <c r="D410" s="91">
        <f>ROUND(((D411+D412+D414+D413)/1000),5)</f>
        <v>1.4803900000000001</v>
      </c>
      <c r="E410" s="91">
        <f>ROUND(((E411+E412+E414+E413)/1000),5)</f>
        <v>1.3222</v>
      </c>
      <c r="F410" s="91">
        <f>ROUND(((F411+F412+F414+F413)/1000),5)</f>
        <v>1.2339800000000001</v>
      </c>
      <c r="G410" s="91">
        <f t="shared" ref="G410:AA410" si="237">ROUND(((G411+G412+G414+G413)/1000),5)</f>
        <v>1.1930499999999999</v>
      </c>
      <c r="H410" s="91">
        <f t="shared" si="237"/>
        <v>1.17174</v>
      </c>
      <c r="I410" s="91">
        <f t="shared" si="237"/>
        <v>1.2104999999999999</v>
      </c>
      <c r="J410" s="91">
        <f t="shared" si="237"/>
        <v>1.4137299999999999</v>
      </c>
      <c r="K410" s="91">
        <f t="shared" si="237"/>
        <v>1.96865</v>
      </c>
      <c r="L410" s="91">
        <f t="shared" si="237"/>
        <v>2.2624300000000002</v>
      </c>
      <c r="M410" s="91">
        <f t="shared" si="237"/>
        <v>2.4945599999999999</v>
      </c>
      <c r="N410" s="91">
        <f t="shared" si="237"/>
        <v>2.52203</v>
      </c>
      <c r="O410" s="91">
        <f t="shared" si="237"/>
        <v>2.5646200000000001</v>
      </c>
      <c r="P410" s="91">
        <f t="shared" si="237"/>
        <v>2.5867300000000002</v>
      </c>
      <c r="Q410" s="91">
        <f t="shared" si="237"/>
        <v>2.6528499999999999</v>
      </c>
      <c r="R410" s="91">
        <f t="shared" si="237"/>
        <v>2.8448600000000002</v>
      </c>
      <c r="S410" s="91">
        <f t="shared" si="237"/>
        <v>2.84232</v>
      </c>
      <c r="T410" s="91">
        <f t="shared" si="237"/>
        <v>2.8699599999999998</v>
      </c>
      <c r="U410" s="91">
        <f t="shared" si="237"/>
        <v>2.7827999999999999</v>
      </c>
      <c r="V410" s="91">
        <f t="shared" si="237"/>
        <v>2.6393399999999998</v>
      </c>
      <c r="W410" s="91">
        <f t="shared" si="237"/>
        <v>2.58561</v>
      </c>
      <c r="X410" s="91">
        <f t="shared" si="237"/>
        <v>2.51132</v>
      </c>
      <c r="Y410" s="91">
        <f t="shared" si="237"/>
        <v>2.4706100000000002</v>
      </c>
      <c r="Z410" s="91">
        <f t="shared" si="237"/>
        <v>2.2620900000000002</v>
      </c>
      <c r="AA410" s="91">
        <f t="shared" si="237"/>
        <v>2.0362100000000001</v>
      </c>
    </row>
    <row r="411" spans="1:27" ht="12.75" hidden="1" customHeight="1" outlineLevel="1" x14ac:dyDescent="0.2">
      <c r="A411" s="99" t="s">
        <v>2810</v>
      </c>
      <c r="B411" s="63" t="s">
        <v>238</v>
      </c>
      <c r="C411" s="43" t="s">
        <v>79</v>
      </c>
      <c r="D411" s="44">
        <v>1043.08</v>
      </c>
      <c r="E411" s="44">
        <v>884.89</v>
      </c>
      <c r="F411" s="44">
        <v>796.67</v>
      </c>
      <c r="G411" s="44">
        <v>755.74</v>
      </c>
      <c r="H411" s="44">
        <v>734.43</v>
      </c>
      <c r="I411" s="44">
        <v>773.19</v>
      </c>
      <c r="J411" s="44">
        <v>976.42</v>
      </c>
      <c r="K411" s="44">
        <v>1531.34</v>
      </c>
      <c r="L411" s="44">
        <v>1825.12</v>
      </c>
      <c r="M411" s="44">
        <v>2057.25</v>
      </c>
      <c r="N411" s="44">
        <v>2084.7199999999998</v>
      </c>
      <c r="O411" s="44">
        <v>2127.31</v>
      </c>
      <c r="P411" s="44">
        <v>2149.42</v>
      </c>
      <c r="Q411" s="44">
        <v>2215.54</v>
      </c>
      <c r="R411" s="44">
        <v>2407.5500000000002</v>
      </c>
      <c r="S411" s="44">
        <v>2405.0100000000002</v>
      </c>
      <c r="T411" s="44">
        <v>2432.65</v>
      </c>
      <c r="U411" s="44">
        <v>2345.4899999999998</v>
      </c>
      <c r="V411" s="44">
        <v>2202.0300000000002</v>
      </c>
      <c r="W411" s="44">
        <v>2148.3000000000002</v>
      </c>
      <c r="X411" s="44">
        <v>2074.0100000000002</v>
      </c>
      <c r="Y411" s="44">
        <v>2033.3</v>
      </c>
      <c r="Z411" s="44">
        <v>1824.78</v>
      </c>
      <c r="AA411" s="44">
        <v>1598.9</v>
      </c>
    </row>
    <row r="412" spans="1:27" ht="12.75" hidden="1" customHeight="1" outlineLevel="1" x14ac:dyDescent="0.2">
      <c r="A412" s="99" t="s">
        <v>2811</v>
      </c>
      <c r="B412" s="63" t="s">
        <v>90</v>
      </c>
      <c r="C412" s="43" t="s">
        <v>79</v>
      </c>
      <c r="D412" s="44">
        <f>$D$327</f>
        <v>217.03</v>
      </c>
      <c r="E412" s="44">
        <f t="shared" ref="E412:AA412" si="238">$D$327</f>
        <v>217.03</v>
      </c>
      <c r="F412" s="44">
        <f t="shared" si="238"/>
        <v>217.03</v>
      </c>
      <c r="G412" s="44">
        <f t="shared" si="238"/>
        <v>217.03</v>
      </c>
      <c r="H412" s="44">
        <f t="shared" si="238"/>
        <v>217.03</v>
      </c>
      <c r="I412" s="44">
        <f t="shared" si="238"/>
        <v>217.03</v>
      </c>
      <c r="J412" s="44">
        <f t="shared" si="238"/>
        <v>217.03</v>
      </c>
      <c r="K412" s="44">
        <f t="shared" si="238"/>
        <v>217.03</v>
      </c>
      <c r="L412" s="44">
        <f t="shared" si="238"/>
        <v>217.03</v>
      </c>
      <c r="M412" s="44">
        <f t="shared" si="238"/>
        <v>217.03</v>
      </c>
      <c r="N412" s="44">
        <f t="shared" si="238"/>
        <v>217.03</v>
      </c>
      <c r="O412" s="44">
        <f t="shared" si="238"/>
        <v>217.03</v>
      </c>
      <c r="P412" s="44">
        <f t="shared" si="238"/>
        <v>217.03</v>
      </c>
      <c r="Q412" s="44">
        <f t="shared" si="238"/>
        <v>217.03</v>
      </c>
      <c r="R412" s="44">
        <f t="shared" si="238"/>
        <v>217.03</v>
      </c>
      <c r="S412" s="44">
        <f t="shared" si="238"/>
        <v>217.03</v>
      </c>
      <c r="T412" s="44">
        <f t="shared" si="238"/>
        <v>217.03</v>
      </c>
      <c r="U412" s="44">
        <f t="shared" si="238"/>
        <v>217.03</v>
      </c>
      <c r="V412" s="44">
        <f t="shared" si="238"/>
        <v>217.03</v>
      </c>
      <c r="W412" s="44">
        <f t="shared" si="238"/>
        <v>217.03</v>
      </c>
      <c r="X412" s="44">
        <f t="shared" si="238"/>
        <v>217.03</v>
      </c>
      <c r="Y412" s="44">
        <f t="shared" si="238"/>
        <v>217.03</v>
      </c>
      <c r="Z412" s="44">
        <f t="shared" si="238"/>
        <v>217.03</v>
      </c>
      <c r="AA412" s="44">
        <f t="shared" si="238"/>
        <v>217.03</v>
      </c>
    </row>
    <row r="413" spans="1:27" ht="12.75" hidden="1" customHeight="1" outlineLevel="1" x14ac:dyDescent="0.2">
      <c r="A413" s="99" t="s">
        <v>2812</v>
      </c>
      <c r="B413" s="63" t="s">
        <v>83</v>
      </c>
      <c r="C413" s="43" t="s">
        <v>79</v>
      </c>
      <c r="D413" s="44">
        <v>3.92</v>
      </c>
      <c r="E413" s="44">
        <v>3.92</v>
      </c>
      <c r="F413" s="44">
        <v>3.92</v>
      </c>
      <c r="G413" s="44">
        <v>3.92</v>
      </c>
      <c r="H413" s="44">
        <v>3.92</v>
      </c>
      <c r="I413" s="44">
        <v>3.92</v>
      </c>
      <c r="J413" s="44">
        <v>3.92</v>
      </c>
      <c r="K413" s="44">
        <v>3.92</v>
      </c>
      <c r="L413" s="44">
        <v>3.92</v>
      </c>
      <c r="M413" s="44">
        <v>3.92</v>
      </c>
      <c r="N413" s="44">
        <v>3.92</v>
      </c>
      <c r="O413" s="44">
        <v>3.92</v>
      </c>
      <c r="P413" s="44">
        <v>3.92</v>
      </c>
      <c r="Q413" s="44">
        <v>3.92</v>
      </c>
      <c r="R413" s="44">
        <v>3.92</v>
      </c>
      <c r="S413" s="44">
        <v>3.92</v>
      </c>
      <c r="T413" s="44">
        <v>3.92</v>
      </c>
      <c r="U413" s="44">
        <v>3.92</v>
      </c>
      <c r="V413" s="44">
        <v>3.92</v>
      </c>
      <c r="W413" s="44">
        <v>3.92</v>
      </c>
      <c r="X413" s="44">
        <v>3.92</v>
      </c>
      <c r="Y413" s="44">
        <v>3.92</v>
      </c>
      <c r="Z413" s="44">
        <v>3.92</v>
      </c>
      <c r="AA413" s="44">
        <v>3.92</v>
      </c>
    </row>
    <row r="414" spans="1:27" ht="12.75" hidden="1" customHeight="1" outlineLevel="1" x14ac:dyDescent="0.2">
      <c r="A414" s="99" t="s">
        <v>2813</v>
      </c>
      <c r="B414" s="63" t="s">
        <v>81</v>
      </c>
      <c r="C414" s="43" t="s">
        <v>79</v>
      </c>
      <c r="D414" s="44">
        <f>$D$11</f>
        <v>216.36</v>
      </c>
      <c r="E414" s="44">
        <f t="shared" ref="E414:AA414" si="239">$D$11</f>
        <v>216.36</v>
      </c>
      <c r="F414" s="44">
        <f t="shared" si="239"/>
        <v>216.36</v>
      </c>
      <c r="G414" s="44">
        <f t="shared" si="239"/>
        <v>216.36</v>
      </c>
      <c r="H414" s="44">
        <f t="shared" si="239"/>
        <v>216.36</v>
      </c>
      <c r="I414" s="44">
        <f t="shared" si="239"/>
        <v>216.36</v>
      </c>
      <c r="J414" s="44">
        <f t="shared" si="239"/>
        <v>216.36</v>
      </c>
      <c r="K414" s="44">
        <f t="shared" si="239"/>
        <v>216.36</v>
      </c>
      <c r="L414" s="44">
        <f t="shared" si="239"/>
        <v>216.36</v>
      </c>
      <c r="M414" s="44">
        <f t="shared" si="239"/>
        <v>216.36</v>
      </c>
      <c r="N414" s="44">
        <f t="shared" si="239"/>
        <v>216.36</v>
      </c>
      <c r="O414" s="44">
        <f t="shared" si="239"/>
        <v>216.36</v>
      </c>
      <c r="P414" s="44">
        <f t="shared" si="239"/>
        <v>216.36</v>
      </c>
      <c r="Q414" s="44">
        <f t="shared" si="239"/>
        <v>216.36</v>
      </c>
      <c r="R414" s="44">
        <f t="shared" si="239"/>
        <v>216.36</v>
      </c>
      <c r="S414" s="44">
        <f t="shared" si="239"/>
        <v>216.36</v>
      </c>
      <c r="T414" s="44">
        <f t="shared" si="239"/>
        <v>216.36</v>
      </c>
      <c r="U414" s="44">
        <f t="shared" si="239"/>
        <v>216.36</v>
      </c>
      <c r="V414" s="44">
        <f t="shared" si="239"/>
        <v>216.36</v>
      </c>
      <c r="W414" s="44">
        <f t="shared" si="239"/>
        <v>216.36</v>
      </c>
      <c r="X414" s="44">
        <f t="shared" si="239"/>
        <v>216.36</v>
      </c>
      <c r="Y414" s="44">
        <f t="shared" si="239"/>
        <v>216.36</v>
      </c>
      <c r="Z414" s="44">
        <f t="shared" si="239"/>
        <v>216.36</v>
      </c>
      <c r="AA414" s="44">
        <f t="shared" si="239"/>
        <v>216.36</v>
      </c>
    </row>
    <row r="415" spans="1:27" ht="12.75" customHeight="1" collapsed="1" x14ac:dyDescent="0.2">
      <c r="A415" s="98" t="s">
        <v>2814</v>
      </c>
      <c r="B415" s="28" t="str">
        <f>"19"&amp;"."&amp;$B$801&amp;"."&amp;$B$802</f>
        <v>19.08.2023</v>
      </c>
      <c r="C415" s="90" t="s">
        <v>76</v>
      </c>
      <c r="D415" s="91">
        <f>ROUND(((D416+D417+D419+D418)/1000),5)</f>
        <v>1.84056</v>
      </c>
      <c r="E415" s="91">
        <f>ROUND(((E416+E417+E419+E418)/1000),5)</f>
        <v>1.6648799999999999</v>
      </c>
      <c r="F415" s="91">
        <f>ROUND(((F416+F417+F419+F418)/1000),5)</f>
        <v>1.54</v>
      </c>
      <c r="G415" s="91">
        <f t="shared" ref="G415:AA415" si="240">ROUND(((G416+G417+G419+G418)/1000),5)</f>
        <v>1.41401</v>
      </c>
      <c r="H415" s="91">
        <f t="shared" si="240"/>
        <v>1.3673200000000001</v>
      </c>
      <c r="I415" s="91">
        <f t="shared" si="240"/>
        <v>1.3463499999999999</v>
      </c>
      <c r="J415" s="91">
        <f t="shared" si="240"/>
        <v>1.3654599999999999</v>
      </c>
      <c r="K415" s="91">
        <f t="shared" si="240"/>
        <v>1.7448999999999999</v>
      </c>
      <c r="L415" s="91">
        <f t="shared" si="240"/>
        <v>2.0950600000000001</v>
      </c>
      <c r="M415" s="91">
        <f t="shared" si="240"/>
        <v>2.3126000000000002</v>
      </c>
      <c r="N415" s="91">
        <f t="shared" si="240"/>
        <v>2.4608599999999998</v>
      </c>
      <c r="O415" s="91">
        <f t="shared" si="240"/>
        <v>2.4768400000000002</v>
      </c>
      <c r="P415" s="91">
        <f t="shared" si="240"/>
        <v>2.4770300000000001</v>
      </c>
      <c r="Q415" s="91">
        <f t="shared" si="240"/>
        <v>2.47715</v>
      </c>
      <c r="R415" s="91">
        <f t="shared" si="240"/>
        <v>2.4823599999999999</v>
      </c>
      <c r="S415" s="91">
        <f t="shared" si="240"/>
        <v>2.47804</v>
      </c>
      <c r="T415" s="91">
        <f t="shared" si="240"/>
        <v>2.40618</v>
      </c>
      <c r="U415" s="91">
        <f t="shared" si="240"/>
        <v>2.3821599999999998</v>
      </c>
      <c r="V415" s="91">
        <f t="shared" si="240"/>
        <v>2.3579699999999999</v>
      </c>
      <c r="W415" s="91">
        <f t="shared" si="240"/>
        <v>2.3177699999999999</v>
      </c>
      <c r="X415" s="91">
        <f t="shared" si="240"/>
        <v>2.3222900000000002</v>
      </c>
      <c r="Y415" s="91">
        <f t="shared" si="240"/>
        <v>2.3317299999999999</v>
      </c>
      <c r="Z415" s="91">
        <f t="shared" si="240"/>
        <v>2.1507299999999998</v>
      </c>
      <c r="AA415" s="91">
        <f t="shared" si="240"/>
        <v>1.9915499999999999</v>
      </c>
    </row>
    <row r="416" spans="1:27" ht="12.75" hidden="1" customHeight="1" outlineLevel="1" x14ac:dyDescent="0.2">
      <c r="A416" s="99" t="s">
        <v>2815</v>
      </c>
      <c r="B416" s="63" t="s">
        <v>238</v>
      </c>
      <c r="C416" s="43" t="s">
        <v>79</v>
      </c>
      <c r="D416" s="44">
        <v>1403.25</v>
      </c>
      <c r="E416" s="44">
        <v>1227.57</v>
      </c>
      <c r="F416" s="44">
        <v>1102.69</v>
      </c>
      <c r="G416" s="44">
        <v>976.7</v>
      </c>
      <c r="H416" s="44">
        <v>930.01</v>
      </c>
      <c r="I416" s="44">
        <v>909.04</v>
      </c>
      <c r="J416" s="44">
        <v>928.15</v>
      </c>
      <c r="K416" s="44">
        <v>1307.5899999999999</v>
      </c>
      <c r="L416" s="44">
        <v>1657.75</v>
      </c>
      <c r="M416" s="44">
        <v>1875.29</v>
      </c>
      <c r="N416" s="44">
        <v>2023.55</v>
      </c>
      <c r="O416" s="44">
        <v>2039.53</v>
      </c>
      <c r="P416" s="44">
        <v>2039.72</v>
      </c>
      <c r="Q416" s="44">
        <v>2039.84</v>
      </c>
      <c r="R416" s="44">
        <v>2045.05</v>
      </c>
      <c r="S416" s="44">
        <v>2040.73</v>
      </c>
      <c r="T416" s="44">
        <v>1968.87</v>
      </c>
      <c r="U416" s="44">
        <v>1944.85</v>
      </c>
      <c r="V416" s="44">
        <v>1920.66</v>
      </c>
      <c r="W416" s="44">
        <v>1880.46</v>
      </c>
      <c r="X416" s="44">
        <v>1884.98</v>
      </c>
      <c r="Y416" s="44">
        <v>1894.42</v>
      </c>
      <c r="Z416" s="44">
        <v>1713.42</v>
      </c>
      <c r="AA416" s="44">
        <v>1554.24</v>
      </c>
    </row>
    <row r="417" spans="1:27" ht="12.75" hidden="1" customHeight="1" outlineLevel="1" x14ac:dyDescent="0.2">
      <c r="A417" s="99" t="s">
        <v>2816</v>
      </c>
      <c r="B417" s="63" t="s">
        <v>90</v>
      </c>
      <c r="C417" s="43" t="s">
        <v>79</v>
      </c>
      <c r="D417" s="44">
        <f>$D$327</f>
        <v>217.03</v>
      </c>
      <c r="E417" s="44">
        <f t="shared" ref="E417:AA417" si="241">$D$327</f>
        <v>217.03</v>
      </c>
      <c r="F417" s="44">
        <f t="shared" si="241"/>
        <v>217.03</v>
      </c>
      <c r="G417" s="44">
        <f t="shared" si="241"/>
        <v>217.03</v>
      </c>
      <c r="H417" s="44">
        <f t="shared" si="241"/>
        <v>217.03</v>
      </c>
      <c r="I417" s="44">
        <f t="shared" si="241"/>
        <v>217.03</v>
      </c>
      <c r="J417" s="44">
        <f t="shared" si="241"/>
        <v>217.03</v>
      </c>
      <c r="K417" s="44">
        <f t="shared" si="241"/>
        <v>217.03</v>
      </c>
      <c r="L417" s="44">
        <f t="shared" si="241"/>
        <v>217.03</v>
      </c>
      <c r="M417" s="44">
        <f t="shared" si="241"/>
        <v>217.03</v>
      </c>
      <c r="N417" s="44">
        <f t="shared" si="241"/>
        <v>217.03</v>
      </c>
      <c r="O417" s="44">
        <f t="shared" si="241"/>
        <v>217.03</v>
      </c>
      <c r="P417" s="44">
        <f t="shared" si="241"/>
        <v>217.03</v>
      </c>
      <c r="Q417" s="44">
        <f t="shared" si="241"/>
        <v>217.03</v>
      </c>
      <c r="R417" s="44">
        <f t="shared" si="241"/>
        <v>217.03</v>
      </c>
      <c r="S417" s="44">
        <f t="shared" si="241"/>
        <v>217.03</v>
      </c>
      <c r="T417" s="44">
        <f t="shared" si="241"/>
        <v>217.03</v>
      </c>
      <c r="U417" s="44">
        <f t="shared" si="241"/>
        <v>217.03</v>
      </c>
      <c r="V417" s="44">
        <f t="shared" si="241"/>
        <v>217.03</v>
      </c>
      <c r="W417" s="44">
        <f t="shared" si="241"/>
        <v>217.03</v>
      </c>
      <c r="X417" s="44">
        <f t="shared" si="241"/>
        <v>217.03</v>
      </c>
      <c r="Y417" s="44">
        <f t="shared" si="241"/>
        <v>217.03</v>
      </c>
      <c r="Z417" s="44">
        <f t="shared" si="241"/>
        <v>217.03</v>
      </c>
      <c r="AA417" s="44">
        <f t="shared" si="241"/>
        <v>217.03</v>
      </c>
    </row>
    <row r="418" spans="1:27" ht="12.75" hidden="1" customHeight="1" outlineLevel="1" x14ac:dyDescent="0.2">
      <c r="A418" s="99" t="s">
        <v>2817</v>
      </c>
      <c r="B418" s="63" t="s">
        <v>83</v>
      </c>
      <c r="C418" s="43" t="s">
        <v>79</v>
      </c>
      <c r="D418" s="111">
        <v>3.92</v>
      </c>
      <c r="E418" s="111">
        <v>3.92</v>
      </c>
      <c r="F418" s="111">
        <v>3.92</v>
      </c>
      <c r="G418" s="111">
        <v>3.92</v>
      </c>
      <c r="H418" s="111">
        <v>3.92</v>
      </c>
      <c r="I418" s="111">
        <v>3.92</v>
      </c>
      <c r="J418" s="111">
        <v>3.92</v>
      </c>
      <c r="K418" s="111">
        <v>3.92</v>
      </c>
      <c r="L418" s="111">
        <v>3.92</v>
      </c>
      <c r="M418" s="111">
        <v>3.92</v>
      </c>
      <c r="N418" s="111">
        <v>3.92</v>
      </c>
      <c r="O418" s="111">
        <v>3.92</v>
      </c>
      <c r="P418" s="111">
        <v>3.92</v>
      </c>
      <c r="Q418" s="111">
        <v>3.92</v>
      </c>
      <c r="R418" s="111">
        <v>3.92</v>
      </c>
      <c r="S418" s="111">
        <v>3.92</v>
      </c>
      <c r="T418" s="111">
        <v>3.92</v>
      </c>
      <c r="U418" s="111">
        <v>3.92</v>
      </c>
      <c r="V418" s="111">
        <v>3.92</v>
      </c>
      <c r="W418" s="111">
        <v>3.92</v>
      </c>
      <c r="X418" s="111">
        <v>3.92</v>
      </c>
      <c r="Y418" s="111">
        <v>3.92</v>
      </c>
      <c r="Z418" s="111">
        <v>3.92</v>
      </c>
      <c r="AA418" s="111">
        <v>3.92</v>
      </c>
    </row>
    <row r="419" spans="1:27" ht="12.75" hidden="1" customHeight="1" outlineLevel="1" x14ac:dyDescent="0.2">
      <c r="A419" s="99" t="s">
        <v>2818</v>
      </c>
      <c r="B419" s="63" t="s">
        <v>81</v>
      </c>
      <c r="C419" s="43" t="s">
        <v>79</v>
      </c>
      <c r="D419" s="44">
        <f>$D$11</f>
        <v>216.36</v>
      </c>
      <c r="E419" s="44">
        <f t="shared" ref="E419:AA419" si="242">$D$11</f>
        <v>216.36</v>
      </c>
      <c r="F419" s="44">
        <f t="shared" si="242"/>
        <v>216.36</v>
      </c>
      <c r="G419" s="44">
        <f t="shared" si="242"/>
        <v>216.36</v>
      </c>
      <c r="H419" s="44">
        <f t="shared" si="242"/>
        <v>216.36</v>
      </c>
      <c r="I419" s="44">
        <f t="shared" si="242"/>
        <v>216.36</v>
      </c>
      <c r="J419" s="44">
        <f t="shared" si="242"/>
        <v>216.36</v>
      </c>
      <c r="K419" s="44">
        <f t="shared" si="242"/>
        <v>216.36</v>
      </c>
      <c r="L419" s="44">
        <f t="shared" si="242"/>
        <v>216.36</v>
      </c>
      <c r="M419" s="44">
        <f t="shared" si="242"/>
        <v>216.36</v>
      </c>
      <c r="N419" s="44">
        <f t="shared" si="242"/>
        <v>216.36</v>
      </c>
      <c r="O419" s="44">
        <f t="shared" si="242"/>
        <v>216.36</v>
      </c>
      <c r="P419" s="44">
        <f t="shared" si="242"/>
        <v>216.36</v>
      </c>
      <c r="Q419" s="44">
        <f t="shared" si="242"/>
        <v>216.36</v>
      </c>
      <c r="R419" s="44">
        <f t="shared" si="242"/>
        <v>216.36</v>
      </c>
      <c r="S419" s="44">
        <f t="shared" si="242"/>
        <v>216.36</v>
      </c>
      <c r="T419" s="44">
        <f t="shared" si="242"/>
        <v>216.36</v>
      </c>
      <c r="U419" s="44">
        <f t="shared" si="242"/>
        <v>216.36</v>
      </c>
      <c r="V419" s="44">
        <f t="shared" si="242"/>
        <v>216.36</v>
      </c>
      <c r="W419" s="44">
        <f t="shared" si="242"/>
        <v>216.36</v>
      </c>
      <c r="X419" s="44">
        <f t="shared" si="242"/>
        <v>216.36</v>
      </c>
      <c r="Y419" s="44">
        <f t="shared" si="242"/>
        <v>216.36</v>
      </c>
      <c r="Z419" s="44">
        <f t="shared" si="242"/>
        <v>216.36</v>
      </c>
      <c r="AA419" s="44">
        <f t="shared" si="242"/>
        <v>216.36</v>
      </c>
    </row>
    <row r="420" spans="1:27" ht="12.75" customHeight="1" collapsed="1" x14ac:dyDescent="0.2">
      <c r="A420" s="98" t="s">
        <v>2819</v>
      </c>
      <c r="B420" s="28" t="str">
        <f>"20"&amp;"."&amp;$B$801&amp;"."&amp;$B$802</f>
        <v>20.08.2023</v>
      </c>
      <c r="C420" s="90" t="s">
        <v>76</v>
      </c>
      <c r="D420" s="91">
        <f>ROUND(((D421+D422+D424+D423)/1000),5)</f>
        <v>1.72976</v>
      </c>
      <c r="E420" s="91">
        <f>ROUND(((E421+E422+E424+E423)/1000),5)</f>
        <v>1.5258700000000001</v>
      </c>
      <c r="F420" s="91">
        <f>ROUND(((F421+F422+F424+F423)/1000),5)</f>
        <v>1.3985399999999999</v>
      </c>
      <c r="G420" s="91">
        <f t="shared" ref="G420:AA420" si="243">ROUND(((G421+G422+G424+G423)/1000),5)</f>
        <v>1.30644</v>
      </c>
      <c r="H420" s="91">
        <f t="shared" si="243"/>
        <v>1.23807</v>
      </c>
      <c r="I420" s="91">
        <f t="shared" si="243"/>
        <v>1.1965399999999999</v>
      </c>
      <c r="J420" s="91">
        <f t="shared" si="243"/>
        <v>1.22072</v>
      </c>
      <c r="K420" s="91">
        <f t="shared" si="243"/>
        <v>1.48386</v>
      </c>
      <c r="L420" s="91">
        <f t="shared" si="243"/>
        <v>2.0213399999999999</v>
      </c>
      <c r="M420" s="91">
        <f t="shared" si="243"/>
        <v>2.15211</v>
      </c>
      <c r="N420" s="91">
        <f t="shared" si="243"/>
        <v>2.35202</v>
      </c>
      <c r="O420" s="91">
        <f t="shared" si="243"/>
        <v>2.3894700000000002</v>
      </c>
      <c r="P420" s="91">
        <f t="shared" si="243"/>
        <v>2.4454400000000001</v>
      </c>
      <c r="Q420" s="91">
        <f t="shared" si="243"/>
        <v>2.4496699999999998</v>
      </c>
      <c r="R420" s="91">
        <f t="shared" si="243"/>
        <v>2.4580799999999998</v>
      </c>
      <c r="S420" s="91">
        <f t="shared" si="243"/>
        <v>2.4582199999999998</v>
      </c>
      <c r="T420" s="91">
        <f t="shared" si="243"/>
        <v>2.4255</v>
      </c>
      <c r="U420" s="91">
        <f t="shared" si="243"/>
        <v>2.2855099999999999</v>
      </c>
      <c r="V420" s="91">
        <f t="shared" si="243"/>
        <v>2.2673399999999999</v>
      </c>
      <c r="W420" s="91">
        <f t="shared" si="243"/>
        <v>2.2865199999999999</v>
      </c>
      <c r="X420" s="91">
        <f t="shared" si="243"/>
        <v>2.2803100000000001</v>
      </c>
      <c r="Y420" s="91">
        <f t="shared" si="243"/>
        <v>2.2511299999999999</v>
      </c>
      <c r="Z420" s="91">
        <f t="shared" si="243"/>
        <v>2.1592199999999999</v>
      </c>
      <c r="AA420" s="91">
        <f t="shared" si="243"/>
        <v>2.0040800000000001</v>
      </c>
    </row>
    <row r="421" spans="1:27" ht="12.75" hidden="1" customHeight="1" outlineLevel="1" x14ac:dyDescent="0.2">
      <c r="A421" s="99" t="s">
        <v>2820</v>
      </c>
      <c r="B421" s="63" t="s">
        <v>238</v>
      </c>
      <c r="C421" s="43" t="s">
        <v>79</v>
      </c>
      <c r="D421" s="44">
        <v>1292.45</v>
      </c>
      <c r="E421" s="44">
        <v>1088.56</v>
      </c>
      <c r="F421" s="44">
        <v>961.23</v>
      </c>
      <c r="G421" s="44">
        <v>869.13</v>
      </c>
      <c r="H421" s="44">
        <v>800.76</v>
      </c>
      <c r="I421" s="44">
        <v>759.23</v>
      </c>
      <c r="J421" s="44">
        <v>783.41</v>
      </c>
      <c r="K421" s="44">
        <v>1046.55</v>
      </c>
      <c r="L421" s="44">
        <v>1584.03</v>
      </c>
      <c r="M421" s="44">
        <v>1714.8</v>
      </c>
      <c r="N421" s="44">
        <v>1914.71</v>
      </c>
      <c r="O421" s="44">
        <v>1952.16</v>
      </c>
      <c r="P421" s="44">
        <v>2008.13</v>
      </c>
      <c r="Q421" s="44">
        <v>2012.36</v>
      </c>
      <c r="R421" s="44">
        <v>2020.77</v>
      </c>
      <c r="S421" s="44">
        <v>2020.91</v>
      </c>
      <c r="T421" s="44">
        <v>1988.19</v>
      </c>
      <c r="U421" s="44">
        <v>1848.2</v>
      </c>
      <c r="V421" s="44">
        <v>1830.03</v>
      </c>
      <c r="W421" s="44">
        <v>1849.21</v>
      </c>
      <c r="X421" s="44">
        <v>1843</v>
      </c>
      <c r="Y421" s="44">
        <v>1813.82</v>
      </c>
      <c r="Z421" s="44">
        <v>1721.91</v>
      </c>
      <c r="AA421" s="44">
        <v>1566.77</v>
      </c>
    </row>
    <row r="422" spans="1:27" ht="12.75" hidden="1" customHeight="1" outlineLevel="1" x14ac:dyDescent="0.2">
      <c r="A422" s="99" t="s">
        <v>2821</v>
      </c>
      <c r="B422" s="63" t="s">
        <v>90</v>
      </c>
      <c r="C422" s="43" t="s">
        <v>79</v>
      </c>
      <c r="D422" s="44">
        <f>$D$327</f>
        <v>217.03</v>
      </c>
      <c r="E422" s="44">
        <f t="shared" ref="E422:AA422" si="244">$D$327</f>
        <v>217.03</v>
      </c>
      <c r="F422" s="44">
        <f t="shared" si="244"/>
        <v>217.03</v>
      </c>
      <c r="G422" s="44">
        <f t="shared" si="244"/>
        <v>217.03</v>
      </c>
      <c r="H422" s="44">
        <f t="shared" si="244"/>
        <v>217.03</v>
      </c>
      <c r="I422" s="44">
        <f t="shared" si="244"/>
        <v>217.03</v>
      </c>
      <c r="J422" s="44">
        <f t="shared" si="244"/>
        <v>217.03</v>
      </c>
      <c r="K422" s="44">
        <f t="shared" si="244"/>
        <v>217.03</v>
      </c>
      <c r="L422" s="44">
        <f t="shared" si="244"/>
        <v>217.03</v>
      </c>
      <c r="M422" s="44">
        <f t="shared" si="244"/>
        <v>217.03</v>
      </c>
      <c r="N422" s="44">
        <f t="shared" si="244"/>
        <v>217.03</v>
      </c>
      <c r="O422" s="44">
        <f t="shared" si="244"/>
        <v>217.03</v>
      </c>
      <c r="P422" s="44">
        <f t="shared" si="244"/>
        <v>217.03</v>
      </c>
      <c r="Q422" s="44">
        <f t="shared" si="244"/>
        <v>217.03</v>
      </c>
      <c r="R422" s="44">
        <f t="shared" si="244"/>
        <v>217.03</v>
      </c>
      <c r="S422" s="44">
        <f t="shared" si="244"/>
        <v>217.03</v>
      </c>
      <c r="T422" s="44">
        <f t="shared" si="244"/>
        <v>217.03</v>
      </c>
      <c r="U422" s="44">
        <f t="shared" si="244"/>
        <v>217.03</v>
      </c>
      <c r="V422" s="44">
        <f t="shared" si="244"/>
        <v>217.03</v>
      </c>
      <c r="W422" s="44">
        <f t="shared" si="244"/>
        <v>217.03</v>
      </c>
      <c r="X422" s="44">
        <f t="shared" si="244"/>
        <v>217.03</v>
      </c>
      <c r="Y422" s="44">
        <f t="shared" si="244"/>
        <v>217.03</v>
      </c>
      <c r="Z422" s="44">
        <f t="shared" si="244"/>
        <v>217.03</v>
      </c>
      <c r="AA422" s="44">
        <f t="shared" si="244"/>
        <v>217.03</v>
      </c>
    </row>
    <row r="423" spans="1:27" ht="12.75" hidden="1" customHeight="1" outlineLevel="1" x14ac:dyDescent="0.2">
      <c r="A423" s="99" t="s">
        <v>2822</v>
      </c>
      <c r="B423" s="63" t="s">
        <v>83</v>
      </c>
      <c r="C423" s="43" t="s">
        <v>79</v>
      </c>
      <c r="D423" s="44">
        <v>3.92</v>
      </c>
      <c r="E423" s="44">
        <v>3.92</v>
      </c>
      <c r="F423" s="44">
        <v>3.92</v>
      </c>
      <c r="G423" s="44">
        <v>3.92</v>
      </c>
      <c r="H423" s="44">
        <v>3.92</v>
      </c>
      <c r="I423" s="44">
        <v>3.92</v>
      </c>
      <c r="J423" s="44">
        <v>3.92</v>
      </c>
      <c r="K423" s="44">
        <v>3.92</v>
      </c>
      <c r="L423" s="44">
        <v>3.92</v>
      </c>
      <c r="M423" s="44">
        <v>3.92</v>
      </c>
      <c r="N423" s="44">
        <v>3.92</v>
      </c>
      <c r="O423" s="44">
        <v>3.92</v>
      </c>
      <c r="P423" s="44">
        <v>3.92</v>
      </c>
      <c r="Q423" s="44">
        <v>3.92</v>
      </c>
      <c r="R423" s="44">
        <v>3.92</v>
      </c>
      <c r="S423" s="44">
        <v>3.92</v>
      </c>
      <c r="T423" s="44">
        <v>3.92</v>
      </c>
      <c r="U423" s="44">
        <v>3.92</v>
      </c>
      <c r="V423" s="44">
        <v>3.92</v>
      </c>
      <c r="W423" s="44">
        <v>3.92</v>
      </c>
      <c r="X423" s="44">
        <v>3.92</v>
      </c>
      <c r="Y423" s="44">
        <v>3.92</v>
      </c>
      <c r="Z423" s="44">
        <v>3.92</v>
      </c>
      <c r="AA423" s="44">
        <v>3.92</v>
      </c>
    </row>
    <row r="424" spans="1:27" ht="12.75" hidden="1" customHeight="1" outlineLevel="1" x14ac:dyDescent="0.2">
      <c r="A424" s="99" t="s">
        <v>2823</v>
      </c>
      <c r="B424" s="63" t="s">
        <v>81</v>
      </c>
      <c r="C424" s="43" t="s">
        <v>79</v>
      </c>
      <c r="D424" s="44">
        <f>$D$11</f>
        <v>216.36</v>
      </c>
      <c r="E424" s="44">
        <f t="shared" ref="E424:AA424" si="245">$D$11</f>
        <v>216.36</v>
      </c>
      <c r="F424" s="44">
        <f t="shared" si="245"/>
        <v>216.36</v>
      </c>
      <c r="G424" s="44">
        <f t="shared" si="245"/>
        <v>216.36</v>
      </c>
      <c r="H424" s="44">
        <f t="shared" si="245"/>
        <v>216.36</v>
      </c>
      <c r="I424" s="44">
        <f t="shared" si="245"/>
        <v>216.36</v>
      </c>
      <c r="J424" s="44">
        <f t="shared" si="245"/>
        <v>216.36</v>
      </c>
      <c r="K424" s="44">
        <f t="shared" si="245"/>
        <v>216.36</v>
      </c>
      <c r="L424" s="44">
        <f t="shared" si="245"/>
        <v>216.36</v>
      </c>
      <c r="M424" s="44">
        <f t="shared" si="245"/>
        <v>216.36</v>
      </c>
      <c r="N424" s="44">
        <f t="shared" si="245"/>
        <v>216.36</v>
      </c>
      <c r="O424" s="44">
        <f t="shared" si="245"/>
        <v>216.36</v>
      </c>
      <c r="P424" s="44">
        <f t="shared" si="245"/>
        <v>216.36</v>
      </c>
      <c r="Q424" s="44">
        <f t="shared" si="245"/>
        <v>216.36</v>
      </c>
      <c r="R424" s="44">
        <f t="shared" si="245"/>
        <v>216.36</v>
      </c>
      <c r="S424" s="44">
        <f t="shared" si="245"/>
        <v>216.36</v>
      </c>
      <c r="T424" s="44">
        <f t="shared" si="245"/>
        <v>216.36</v>
      </c>
      <c r="U424" s="44">
        <f t="shared" si="245"/>
        <v>216.36</v>
      </c>
      <c r="V424" s="44">
        <f t="shared" si="245"/>
        <v>216.36</v>
      </c>
      <c r="W424" s="44">
        <f t="shared" si="245"/>
        <v>216.36</v>
      </c>
      <c r="X424" s="44">
        <f t="shared" si="245"/>
        <v>216.36</v>
      </c>
      <c r="Y424" s="44">
        <f t="shared" si="245"/>
        <v>216.36</v>
      </c>
      <c r="Z424" s="44">
        <f t="shared" si="245"/>
        <v>216.36</v>
      </c>
      <c r="AA424" s="44">
        <f t="shared" si="245"/>
        <v>216.36</v>
      </c>
    </row>
    <row r="425" spans="1:27" ht="12.75" customHeight="1" collapsed="1" x14ac:dyDescent="0.2">
      <c r="A425" s="98" t="s">
        <v>2824</v>
      </c>
      <c r="B425" s="28" t="str">
        <f>"21"&amp;"."&amp;$B$801&amp;"."&amp;$B$802</f>
        <v>21.08.2023</v>
      </c>
      <c r="C425" s="90" t="s">
        <v>76</v>
      </c>
      <c r="D425" s="91">
        <f>ROUND(((D426+D427+D429+D428)/1000),5)</f>
        <v>1.7555799999999999</v>
      </c>
      <c r="E425" s="91">
        <f>ROUND(((E426+E427+E429+E428)/1000),5)</f>
        <v>1.6183799999999999</v>
      </c>
      <c r="F425" s="91">
        <f>ROUND(((F426+F427+F429+F428)/1000),5)</f>
        <v>1.5154099999999999</v>
      </c>
      <c r="G425" s="91">
        <f t="shared" ref="G425:AA425" si="246">ROUND(((G426+G427+G429+G428)/1000),5)</f>
        <v>1.45468</v>
      </c>
      <c r="H425" s="91">
        <f t="shared" si="246"/>
        <v>1.41984</v>
      </c>
      <c r="I425" s="91">
        <f t="shared" si="246"/>
        <v>1.4882299999999999</v>
      </c>
      <c r="J425" s="91">
        <f t="shared" si="246"/>
        <v>1.69458</v>
      </c>
      <c r="K425" s="91">
        <f t="shared" si="246"/>
        <v>2.0194700000000001</v>
      </c>
      <c r="L425" s="91">
        <f t="shared" si="246"/>
        <v>2.4136500000000001</v>
      </c>
      <c r="M425" s="91">
        <f t="shared" si="246"/>
        <v>2.48794</v>
      </c>
      <c r="N425" s="91">
        <f t="shared" si="246"/>
        <v>2.5028100000000002</v>
      </c>
      <c r="O425" s="91">
        <f t="shared" si="246"/>
        <v>2.5359099999999999</v>
      </c>
      <c r="P425" s="91">
        <f t="shared" si="246"/>
        <v>2.51702</v>
      </c>
      <c r="Q425" s="91">
        <f t="shared" si="246"/>
        <v>2.5700699999999999</v>
      </c>
      <c r="R425" s="91">
        <f t="shared" si="246"/>
        <v>2.5918999999999999</v>
      </c>
      <c r="S425" s="91">
        <f t="shared" si="246"/>
        <v>2.6096499999999998</v>
      </c>
      <c r="T425" s="91">
        <f t="shared" si="246"/>
        <v>2.6970000000000001</v>
      </c>
      <c r="U425" s="91">
        <f t="shared" si="246"/>
        <v>2.5958399999999999</v>
      </c>
      <c r="V425" s="91">
        <f t="shared" si="246"/>
        <v>2.5026799999999998</v>
      </c>
      <c r="W425" s="91">
        <f t="shared" si="246"/>
        <v>2.4873500000000002</v>
      </c>
      <c r="X425" s="91">
        <f t="shared" si="246"/>
        <v>2.4866299999999999</v>
      </c>
      <c r="Y425" s="91">
        <f t="shared" si="246"/>
        <v>2.4525299999999999</v>
      </c>
      <c r="Z425" s="91">
        <f t="shared" si="246"/>
        <v>2.1517900000000001</v>
      </c>
      <c r="AA425" s="91">
        <f t="shared" si="246"/>
        <v>1.9985299999999999</v>
      </c>
    </row>
    <row r="426" spans="1:27" ht="12.75" hidden="1" customHeight="1" outlineLevel="1" x14ac:dyDescent="0.2">
      <c r="A426" s="99" t="s">
        <v>2825</v>
      </c>
      <c r="B426" s="63" t="s">
        <v>238</v>
      </c>
      <c r="C426" s="43" t="s">
        <v>79</v>
      </c>
      <c r="D426" s="44">
        <v>1318.27</v>
      </c>
      <c r="E426" s="44">
        <v>1181.07</v>
      </c>
      <c r="F426" s="44">
        <v>1078.0999999999999</v>
      </c>
      <c r="G426" s="44">
        <v>1017.37</v>
      </c>
      <c r="H426" s="44">
        <v>982.53</v>
      </c>
      <c r="I426" s="44">
        <v>1050.92</v>
      </c>
      <c r="J426" s="44">
        <v>1257.27</v>
      </c>
      <c r="K426" s="44">
        <v>1582.16</v>
      </c>
      <c r="L426" s="44">
        <v>1976.34</v>
      </c>
      <c r="M426" s="44">
        <v>2050.63</v>
      </c>
      <c r="N426" s="44">
        <v>2065.5</v>
      </c>
      <c r="O426" s="44">
        <v>2098.6</v>
      </c>
      <c r="P426" s="44">
        <v>2079.71</v>
      </c>
      <c r="Q426" s="44">
        <v>2132.7600000000002</v>
      </c>
      <c r="R426" s="44">
        <v>2154.59</v>
      </c>
      <c r="S426" s="44">
        <v>2172.34</v>
      </c>
      <c r="T426" s="44">
        <v>2259.69</v>
      </c>
      <c r="U426" s="44">
        <v>2158.5300000000002</v>
      </c>
      <c r="V426" s="44">
        <v>2065.37</v>
      </c>
      <c r="W426" s="44">
        <v>2050.04</v>
      </c>
      <c r="X426" s="44">
        <v>2049.3200000000002</v>
      </c>
      <c r="Y426" s="44">
        <v>2015.22</v>
      </c>
      <c r="Z426" s="44">
        <v>1714.48</v>
      </c>
      <c r="AA426" s="44">
        <v>1561.22</v>
      </c>
    </row>
    <row r="427" spans="1:27" ht="12.75" hidden="1" customHeight="1" outlineLevel="1" x14ac:dyDescent="0.2">
      <c r="A427" s="99" t="s">
        <v>2826</v>
      </c>
      <c r="B427" s="63" t="s">
        <v>90</v>
      </c>
      <c r="C427" s="43" t="s">
        <v>79</v>
      </c>
      <c r="D427" s="44">
        <f>$D$327</f>
        <v>217.03</v>
      </c>
      <c r="E427" s="44">
        <f t="shared" ref="E427:AA427" si="247">$D$327</f>
        <v>217.03</v>
      </c>
      <c r="F427" s="44">
        <f t="shared" si="247"/>
        <v>217.03</v>
      </c>
      <c r="G427" s="44">
        <f t="shared" si="247"/>
        <v>217.03</v>
      </c>
      <c r="H427" s="44">
        <f t="shared" si="247"/>
        <v>217.03</v>
      </c>
      <c r="I427" s="44">
        <f t="shared" si="247"/>
        <v>217.03</v>
      </c>
      <c r="J427" s="44">
        <f t="shared" si="247"/>
        <v>217.03</v>
      </c>
      <c r="K427" s="44">
        <f t="shared" si="247"/>
        <v>217.03</v>
      </c>
      <c r="L427" s="44">
        <f t="shared" si="247"/>
        <v>217.03</v>
      </c>
      <c r="M427" s="44">
        <f t="shared" si="247"/>
        <v>217.03</v>
      </c>
      <c r="N427" s="44">
        <f t="shared" si="247"/>
        <v>217.03</v>
      </c>
      <c r="O427" s="44">
        <f t="shared" si="247"/>
        <v>217.03</v>
      </c>
      <c r="P427" s="44">
        <f t="shared" si="247"/>
        <v>217.03</v>
      </c>
      <c r="Q427" s="44">
        <f t="shared" si="247"/>
        <v>217.03</v>
      </c>
      <c r="R427" s="44">
        <f t="shared" si="247"/>
        <v>217.03</v>
      </c>
      <c r="S427" s="44">
        <f t="shared" si="247"/>
        <v>217.03</v>
      </c>
      <c r="T427" s="44">
        <f t="shared" si="247"/>
        <v>217.03</v>
      </c>
      <c r="U427" s="44">
        <f t="shared" si="247"/>
        <v>217.03</v>
      </c>
      <c r="V427" s="44">
        <f t="shared" si="247"/>
        <v>217.03</v>
      </c>
      <c r="W427" s="44">
        <f t="shared" si="247"/>
        <v>217.03</v>
      </c>
      <c r="X427" s="44">
        <f t="shared" si="247"/>
        <v>217.03</v>
      </c>
      <c r="Y427" s="44">
        <f t="shared" si="247"/>
        <v>217.03</v>
      </c>
      <c r="Z427" s="44">
        <f t="shared" si="247"/>
        <v>217.03</v>
      </c>
      <c r="AA427" s="44">
        <f t="shared" si="247"/>
        <v>217.03</v>
      </c>
    </row>
    <row r="428" spans="1:27" ht="12.75" hidden="1" customHeight="1" outlineLevel="1" x14ac:dyDescent="0.2">
      <c r="A428" s="99" t="s">
        <v>2827</v>
      </c>
      <c r="B428" s="63" t="s">
        <v>83</v>
      </c>
      <c r="C428" s="43" t="s">
        <v>79</v>
      </c>
      <c r="D428" s="44">
        <v>3.92</v>
      </c>
      <c r="E428" s="44">
        <v>3.92</v>
      </c>
      <c r="F428" s="44">
        <v>3.92</v>
      </c>
      <c r="G428" s="44">
        <v>3.92</v>
      </c>
      <c r="H428" s="44">
        <v>3.92</v>
      </c>
      <c r="I428" s="44">
        <v>3.92</v>
      </c>
      <c r="J428" s="44">
        <v>3.92</v>
      </c>
      <c r="K428" s="44">
        <v>3.92</v>
      </c>
      <c r="L428" s="44">
        <v>3.92</v>
      </c>
      <c r="M428" s="44">
        <v>3.92</v>
      </c>
      <c r="N428" s="44">
        <v>3.92</v>
      </c>
      <c r="O428" s="44">
        <v>3.92</v>
      </c>
      <c r="P428" s="44">
        <v>3.92</v>
      </c>
      <c r="Q428" s="44">
        <v>3.92</v>
      </c>
      <c r="R428" s="44">
        <v>3.92</v>
      </c>
      <c r="S428" s="44">
        <v>3.92</v>
      </c>
      <c r="T428" s="44">
        <v>3.92</v>
      </c>
      <c r="U428" s="44">
        <v>3.92</v>
      </c>
      <c r="V428" s="44">
        <v>3.92</v>
      </c>
      <c r="W428" s="44">
        <v>3.92</v>
      </c>
      <c r="X428" s="44">
        <v>3.92</v>
      </c>
      <c r="Y428" s="44">
        <v>3.92</v>
      </c>
      <c r="Z428" s="44">
        <v>3.92</v>
      </c>
      <c r="AA428" s="44">
        <v>3.92</v>
      </c>
    </row>
    <row r="429" spans="1:27" ht="12.75" hidden="1" customHeight="1" outlineLevel="1" x14ac:dyDescent="0.2">
      <c r="A429" s="99" t="s">
        <v>2828</v>
      </c>
      <c r="B429" s="63" t="s">
        <v>81</v>
      </c>
      <c r="C429" s="43" t="s">
        <v>79</v>
      </c>
      <c r="D429" s="44">
        <f>$D$11</f>
        <v>216.36</v>
      </c>
      <c r="E429" s="44">
        <f t="shared" ref="E429:AA429" si="248">$D$11</f>
        <v>216.36</v>
      </c>
      <c r="F429" s="44">
        <f t="shared" si="248"/>
        <v>216.36</v>
      </c>
      <c r="G429" s="44">
        <f t="shared" si="248"/>
        <v>216.36</v>
      </c>
      <c r="H429" s="44">
        <f t="shared" si="248"/>
        <v>216.36</v>
      </c>
      <c r="I429" s="44">
        <f t="shared" si="248"/>
        <v>216.36</v>
      </c>
      <c r="J429" s="44">
        <f t="shared" si="248"/>
        <v>216.36</v>
      </c>
      <c r="K429" s="44">
        <f t="shared" si="248"/>
        <v>216.36</v>
      </c>
      <c r="L429" s="44">
        <f t="shared" si="248"/>
        <v>216.36</v>
      </c>
      <c r="M429" s="44">
        <f t="shared" si="248"/>
        <v>216.36</v>
      </c>
      <c r="N429" s="44">
        <f t="shared" si="248"/>
        <v>216.36</v>
      </c>
      <c r="O429" s="44">
        <f t="shared" si="248"/>
        <v>216.36</v>
      </c>
      <c r="P429" s="44">
        <f t="shared" si="248"/>
        <v>216.36</v>
      </c>
      <c r="Q429" s="44">
        <f t="shared" si="248"/>
        <v>216.36</v>
      </c>
      <c r="R429" s="44">
        <f t="shared" si="248"/>
        <v>216.36</v>
      </c>
      <c r="S429" s="44">
        <f t="shared" si="248"/>
        <v>216.36</v>
      </c>
      <c r="T429" s="44">
        <f t="shared" si="248"/>
        <v>216.36</v>
      </c>
      <c r="U429" s="44">
        <f t="shared" si="248"/>
        <v>216.36</v>
      </c>
      <c r="V429" s="44">
        <f t="shared" si="248"/>
        <v>216.36</v>
      </c>
      <c r="W429" s="44">
        <f t="shared" si="248"/>
        <v>216.36</v>
      </c>
      <c r="X429" s="44">
        <f t="shared" si="248"/>
        <v>216.36</v>
      </c>
      <c r="Y429" s="44">
        <f t="shared" si="248"/>
        <v>216.36</v>
      </c>
      <c r="Z429" s="44">
        <f t="shared" si="248"/>
        <v>216.36</v>
      </c>
      <c r="AA429" s="44">
        <f t="shared" si="248"/>
        <v>216.36</v>
      </c>
    </row>
    <row r="430" spans="1:27" ht="12.75" customHeight="1" collapsed="1" x14ac:dyDescent="0.2">
      <c r="A430" s="98" t="s">
        <v>2829</v>
      </c>
      <c r="B430" s="28" t="str">
        <f>"22"&amp;"."&amp;$B$801&amp;"."&amp;$B$802</f>
        <v>22.08.2023</v>
      </c>
      <c r="C430" s="90" t="s">
        <v>76</v>
      </c>
      <c r="D430" s="91">
        <f>ROUND(((D431+D432+D434+D433)/1000),5)</f>
        <v>1.6373599999999999</v>
      </c>
      <c r="E430" s="91">
        <f>ROUND(((E431+E432+E434+E433)/1000),5)</f>
        <v>1.4876</v>
      </c>
      <c r="F430" s="91">
        <f>ROUND(((F431+F432+F434+F433)/1000),5)</f>
        <v>1.3415600000000001</v>
      </c>
      <c r="G430" s="91">
        <f t="shared" ref="G430:AA430" si="249">ROUND(((G431+G432+G434+G433)/1000),5)</f>
        <v>1.28257</v>
      </c>
      <c r="H430" s="91">
        <f t="shared" si="249"/>
        <v>1.29979</v>
      </c>
      <c r="I430" s="91">
        <f t="shared" si="249"/>
        <v>1.4248400000000001</v>
      </c>
      <c r="J430" s="91">
        <f t="shared" si="249"/>
        <v>1.7004900000000001</v>
      </c>
      <c r="K430" s="91">
        <f t="shared" si="249"/>
        <v>1.87802</v>
      </c>
      <c r="L430" s="91">
        <f t="shared" si="249"/>
        <v>2.18669</v>
      </c>
      <c r="M430" s="91">
        <f t="shared" si="249"/>
        <v>2.40964</v>
      </c>
      <c r="N430" s="91">
        <f t="shared" si="249"/>
        <v>2.4711799999999999</v>
      </c>
      <c r="O430" s="91">
        <f t="shared" si="249"/>
        <v>2.4716200000000002</v>
      </c>
      <c r="P430" s="91">
        <f t="shared" si="249"/>
        <v>2.4702999999999999</v>
      </c>
      <c r="Q430" s="91">
        <f t="shared" si="249"/>
        <v>2.48339</v>
      </c>
      <c r="R430" s="91">
        <f t="shared" si="249"/>
        <v>2.56887</v>
      </c>
      <c r="S430" s="91">
        <f t="shared" si="249"/>
        <v>2.59185</v>
      </c>
      <c r="T430" s="91">
        <f t="shared" si="249"/>
        <v>2.59646</v>
      </c>
      <c r="U430" s="91">
        <f t="shared" si="249"/>
        <v>2.5947100000000001</v>
      </c>
      <c r="V430" s="91">
        <f t="shared" si="249"/>
        <v>2.4978899999999999</v>
      </c>
      <c r="W430" s="91">
        <f t="shared" si="249"/>
        <v>2.4890300000000001</v>
      </c>
      <c r="X430" s="91">
        <f t="shared" si="249"/>
        <v>2.47607</v>
      </c>
      <c r="Y430" s="91">
        <f t="shared" si="249"/>
        <v>2.3349199999999999</v>
      </c>
      <c r="Z430" s="91">
        <f t="shared" si="249"/>
        <v>2.1194799999999998</v>
      </c>
      <c r="AA430" s="91">
        <f t="shared" si="249"/>
        <v>1.8746700000000001</v>
      </c>
    </row>
    <row r="431" spans="1:27" ht="12.75" hidden="1" customHeight="1" outlineLevel="1" x14ac:dyDescent="0.2">
      <c r="A431" s="99" t="s">
        <v>2830</v>
      </c>
      <c r="B431" s="63" t="s">
        <v>238</v>
      </c>
      <c r="C431" s="43" t="s">
        <v>79</v>
      </c>
      <c r="D431" s="44">
        <v>1200.05</v>
      </c>
      <c r="E431" s="44">
        <v>1050.29</v>
      </c>
      <c r="F431" s="44">
        <v>904.25</v>
      </c>
      <c r="G431" s="44">
        <v>845.26</v>
      </c>
      <c r="H431" s="44">
        <v>862.48</v>
      </c>
      <c r="I431" s="44">
        <v>987.53</v>
      </c>
      <c r="J431" s="44">
        <v>1263.18</v>
      </c>
      <c r="K431" s="44">
        <v>1440.71</v>
      </c>
      <c r="L431" s="44">
        <v>1749.38</v>
      </c>
      <c r="M431" s="44">
        <v>1972.33</v>
      </c>
      <c r="N431" s="44">
        <v>2033.87</v>
      </c>
      <c r="O431" s="44">
        <v>2034.31</v>
      </c>
      <c r="P431" s="44">
        <v>2032.99</v>
      </c>
      <c r="Q431" s="44">
        <v>2046.08</v>
      </c>
      <c r="R431" s="44">
        <v>2131.56</v>
      </c>
      <c r="S431" s="44">
        <v>2154.54</v>
      </c>
      <c r="T431" s="44">
        <v>2159.15</v>
      </c>
      <c r="U431" s="44">
        <v>2157.4</v>
      </c>
      <c r="V431" s="44">
        <v>2060.58</v>
      </c>
      <c r="W431" s="44">
        <v>2051.7199999999998</v>
      </c>
      <c r="X431" s="44">
        <v>2038.76</v>
      </c>
      <c r="Y431" s="44">
        <v>1897.61</v>
      </c>
      <c r="Z431" s="44">
        <v>1682.17</v>
      </c>
      <c r="AA431" s="44">
        <v>1437.36</v>
      </c>
    </row>
    <row r="432" spans="1:27" ht="12.75" hidden="1" customHeight="1" outlineLevel="1" x14ac:dyDescent="0.2">
      <c r="A432" s="99" t="s">
        <v>2831</v>
      </c>
      <c r="B432" s="63" t="s">
        <v>90</v>
      </c>
      <c r="C432" s="43" t="s">
        <v>79</v>
      </c>
      <c r="D432" s="44">
        <f>$D$327</f>
        <v>217.03</v>
      </c>
      <c r="E432" s="44">
        <f t="shared" ref="E432:AA432" si="250">$D$327</f>
        <v>217.03</v>
      </c>
      <c r="F432" s="44">
        <f t="shared" si="250"/>
        <v>217.03</v>
      </c>
      <c r="G432" s="44">
        <f t="shared" si="250"/>
        <v>217.03</v>
      </c>
      <c r="H432" s="44">
        <f t="shared" si="250"/>
        <v>217.03</v>
      </c>
      <c r="I432" s="44">
        <f t="shared" si="250"/>
        <v>217.03</v>
      </c>
      <c r="J432" s="44">
        <f t="shared" si="250"/>
        <v>217.03</v>
      </c>
      <c r="K432" s="44">
        <f t="shared" si="250"/>
        <v>217.03</v>
      </c>
      <c r="L432" s="44">
        <f t="shared" si="250"/>
        <v>217.03</v>
      </c>
      <c r="M432" s="44">
        <f t="shared" si="250"/>
        <v>217.03</v>
      </c>
      <c r="N432" s="44">
        <f t="shared" si="250"/>
        <v>217.03</v>
      </c>
      <c r="O432" s="44">
        <f t="shared" si="250"/>
        <v>217.03</v>
      </c>
      <c r="P432" s="44">
        <f t="shared" si="250"/>
        <v>217.03</v>
      </c>
      <c r="Q432" s="44">
        <f t="shared" si="250"/>
        <v>217.03</v>
      </c>
      <c r="R432" s="44">
        <f t="shared" si="250"/>
        <v>217.03</v>
      </c>
      <c r="S432" s="44">
        <f t="shared" si="250"/>
        <v>217.03</v>
      </c>
      <c r="T432" s="44">
        <f t="shared" si="250"/>
        <v>217.03</v>
      </c>
      <c r="U432" s="44">
        <f t="shared" si="250"/>
        <v>217.03</v>
      </c>
      <c r="V432" s="44">
        <f t="shared" si="250"/>
        <v>217.03</v>
      </c>
      <c r="W432" s="44">
        <f t="shared" si="250"/>
        <v>217.03</v>
      </c>
      <c r="X432" s="44">
        <f t="shared" si="250"/>
        <v>217.03</v>
      </c>
      <c r="Y432" s="44">
        <f t="shared" si="250"/>
        <v>217.03</v>
      </c>
      <c r="Z432" s="44">
        <f t="shared" si="250"/>
        <v>217.03</v>
      </c>
      <c r="AA432" s="44">
        <f t="shared" si="250"/>
        <v>217.03</v>
      </c>
    </row>
    <row r="433" spans="1:27" ht="12.75" hidden="1" customHeight="1" outlineLevel="1" x14ac:dyDescent="0.2">
      <c r="A433" s="99" t="s">
        <v>2832</v>
      </c>
      <c r="B433" s="63" t="s">
        <v>83</v>
      </c>
      <c r="C433" s="43" t="s">
        <v>79</v>
      </c>
      <c r="D433" s="44">
        <v>3.92</v>
      </c>
      <c r="E433" s="44">
        <v>3.92</v>
      </c>
      <c r="F433" s="44">
        <v>3.92</v>
      </c>
      <c r="G433" s="44">
        <v>3.92</v>
      </c>
      <c r="H433" s="44">
        <v>3.92</v>
      </c>
      <c r="I433" s="44">
        <v>3.92</v>
      </c>
      <c r="J433" s="44">
        <v>3.92</v>
      </c>
      <c r="K433" s="44">
        <v>3.92</v>
      </c>
      <c r="L433" s="44">
        <v>3.92</v>
      </c>
      <c r="M433" s="44">
        <v>3.92</v>
      </c>
      <c r="N433" s="44">
        <v>3.92</v>
      </c>
      <c r="O433" s="44">
        <v>3.92</v>
      </c>
      <c r="P433" s="44">
        <v>3.92</v>
      </c>
      <c r="Q433" s="44">
        <v>3.92</v>
      </c>
      <c r="R433" s="44">
        <v>3.92</v>
      </c>
      <c r="S433" s="44">
        <v>3.92</v>
      </c>
      <c r="T433" s="44">
        <v>3.92</v>
      </c>
      <c r="U433" s="44">
        <v>3.92</v>
      </c>
      <c r="V433" s="44">
        <v>3.92</v>
      </c>
      <c r="W433" s="44">
        <v>3.92</v>
      </c>
      <c r="X433" s="44">
        <v>3.92</v>
      </c>
      <c r="Y433" s="44">
        <v>3.92</v>
      </c>
      <c r="Z433" s="44">
        <v>3.92</v>
      </c>
      <c r="AA433" s="44">
        <v>3.92</v>
      </c>
    </row>
    <row r="434" spans="1:27" ht="12.75" hidden="1" customHeight="1" outlineLevel="1" x14ac:dyDescent="0.2">
      <c r="A434" s="99" t="s">
        <v>2833</v>
      </c>
      <c r="B434" s="63" t="s">
        <v>81</v>
      </c>
      <c r="C434" s="43" t="s">
        <v>79</v>
      </c>
      <c r="D434" s="44">
        <f>$D$11</f>
        <v>216.36</v>
      </c>
      <c r="E434" s="44">
        <f t="shared" ref="E434:AA434" si="251">$D$11</f>
        <v>216.36</v>
      </c>
      <c r="F434" s="44">
        <f t="shared" si="251"/>
        <v>216.36</v>
      </c>
      <c r="G434" s="44">
        <f t="shared" si="251"/>
        <v>216.36</v>
      </c>
      <c r="H434" s="44">
        <f t="shared" si="251"/>
        <v>216.36</v>
      </c>
      <c r="I434" s="44">
        <f t="shared" si="251"/>
        <v>216.36</v>
      </c>
      <c r="J434" s="44">
        <f t="shared" si="251"/>
        <v>216.36</v>
      </c>
      <c r="K434" s="44">
        <f t="shared" si="251"/>
        <v>216.36</v>
      </c>
      <c r="L434" s="44">
        <f t="shared" si="251"/>
        <v>216.36</v>
      </c>
      <c r="M434" s="44">
        <f t="shared" si="251"/>
        <v>216.36</v>
      </c>
      <c r="N434" s="44">
        <f t="shared" si="251"/>
        <v>216.36</v>
      </c>
      <c r="O434" s="44">
        <f t="shared" si="251"/>
        <v>216.36</v>
      </c>
      <c r="P434" s="44">
        <f t="shared" si="251"/>
        <v>216.36</v>
      </c>
      <c r="Q434" s="44">
        <f t="shared" si="251"/>
        <v>216.36</v>
      </c>
      <c r="R434" s="44">
        <f t="shared" si="251"/>
        <v>216.36</v>
      </c>
      <c r="S434" s="44">
        <f t="shared" si="251"/>
        <v>216.36</v>
      </c>
      <c r="T434" s="44">
        <f t="shared" si="251"/>
        <v>216.36</v>
      </c>
      <c r="U434" s="44">
        <f t="shared" si="251"/>
        <v>216.36</v>
      </c>
      <c r="V434" s="44">
        <f t="shared" si="251"/>
        <v>216.36</v>
      </c>
      <c r="W434" s="44">
        <f t="shared" si="251"/>
        <v>216.36</v>
      </c>
      <c r="X434" s="44">
        <f t="shared" si="251"/>
        <v>216.36</v>
      </c>
      <c r="Y434" s="44">
        <f t="shared" si="251"/>
        <v>216.36</v>
      </c>
      <c r="Z434" s="44">
        <f t="shared" si="251"/>
        <v>216.36</v>
      </c>
      <c r="AA434" s="44">
        <f t="shared" si="251"/>
        <v>216.36</v>
      </c>
    </row>
    <row r="435" spans="1:27" ht="12.75" customHeight="1" collapsed="1" x14ac:dyDescent="0.2">
      <c r="A435" s="98" t="s">
        <v>2834</v>
      </c>
      <c r="B435" s="28" t="str">
        <f>"23"&amp;"."&amp;$B$801&amp;"."&amp;$B$802</f>
        <v>23.08.2023</v>
      </c>
      <c r="C435" s="90" t="s">
        <v>76</v>
      </c>
      <c r="D435" s="91">
        <f>ROUND(((D436+D437+D439+D438)/1000),5)</f>
        <v>1.6257299999999999</v>
      </c>
      <c r="E435" s="91">
        <f>ROUND(((E436+E437+E439+E438)/1000),5)</f>
        <v>1.35223</v>
      </c>
      <c r="F435" s="91">
        <f>ROUND(((F436+F437+F439+F438)/1000),5)</f>
        <v>1.28531</v>
      </c>
      <c r="G435" s="91">
        <f t="shared" ref="G435:AA435" si="252">ROUND(((G436+G437+G439+G438)/1000),5)</f>
        <v>1.2473799999999999</v>
      </c>
      <c r="H435" s="91">
        <f t="shared" si="252"/>
        <v>1.2451099999999999</v>
      </c>
      <c r="I435" s="91">
        <f t="shared" si="252"/>
        <v>0.64568999999999999</v>
      </c>
      <c r="J435" s="91">
        <f t="shared" si="252"/>
        <v>1.5883</v>
      </c>
      <c r="K435" s="91">
        <f t="shared" si="252"/>
        <v>1.93303</v>
      </c>
      <c r="L435" s="91">
        <f t="shared" si="252"/>
        <v>2.1522299999999999</v>
      </c>
      <c r="M435" s="91">
        <f t="shared" si="252"/>
        <v>2.4731999999999998</v>
      </c>
      <c r="N435" s="91">
        <f t="shared" si="252"/>
        <v>2.5174300000000001</v>
      </c>
      <c r="O435" s="91">
        <f t="shared" si="252"/>
        <v>2.52216</v>
      </c>
      <c r="P435" s="91">
        <f t="shared" si="252"/>
        <v>2.5094799999999999</v>
      </c>
      <c r="Q435" s="91">
        <f t="shared" si="252"/>
        <v>2.4727299999999999</v>
      </c>
      <c r="R435" s="91">
        <f t="shared" si="252"/>
        <v>2.5062700000000002</v>
      </c>
      <c r="S435" s="91">
        <f t="shared" si="252"/>
        <v>2.5063</v>
      </c>
      <c r="T435" s="91">
        <f t="shared" si="252"/>
        <v>2.49627</v>
      </c>
      <c r="U435" s="91">
        <f t="shared" si="252"/>
        <v>2.4830199999999998</v>
      </c>
      <c r="V435" s="91">
        <f t="shared" si="252"/>
        <v>2.4257599999999999</v>
      </c>
      <c r="W435" s="91">
        <f t="shared" si="252"/>
        <v>2.4544600000000001</v>
      </c>
      <c r="X435" s="91">
        <f t="shared" si="252"/>
        <v>2.3507799999999999</v>
      </c>
      <c r="Y435" s="91">
        <f t="shared" si="252"/>
        <v>2.2621000000000002</v>
      </c>
      <c r="Z435" s="91">
        <f t="shared" si="252"/>
        <v>2.1425700000000001</v>
      </c>
      <c r="AA435" s="91">
        <f t="shared" si="252"/>
        <v>1.8522799999999999</v>
      </c>
    </row>
    <row r="436" spans="1:27" ht="12.75" hidden="1" customHeight="1" outlineLevel="1" x14ac:dyDescent="0.2">
      <c r="A436" s="99" t="s">
        <v>2835</v>
      </c>
      <c r="B436" s="63" t="s">
        <v>238</v>
      </c>
      <c r="C436" s="43" t="s">
        <v>79</v>
      </c>
      <c r="D436" s="44">
        <v>1188.42</v>
      </c>
      <c r="E436" s="44">
        <v>914.92</v>
      </c>
      <c r="F436" s="44">
        <v>848</v>
      </c>
      <c r="G436" s="44">
        <v>810.07</v>
      </c>
      <c r="H436" s="44">
        <v>807.8</v>
      </c>
      <c r="I436" s="44">
        <v>208.38</v>
      </c>
      <c r="J436" s="44">
        <v>1150.99</v>
      </c>
      <c r="K436" s="44">
        <v>1495.72</v>
      </c>
      <c r="L436" s="44">
        <v>1714.92</v>
      </c>
      <c r="M436" s="44">
        <v>2035.89</v>
      </c>
      <c r="N436" s="44">
        <v>2080.12</v>
      </c>
      <c r="O436" s="44">
        <v>2084.85</v>
      </c>
      <c r="P436" s="44">
        <v>2072.17</v>
      </c>
      <c r="Q436" s="44">
        <v>2035.42</v>
      </c>
      <c r="R436" s="44">
        <v>2068.96</v>
      </c>
      <c r="S436" s="44">
        <v>2068.9899999999998</v>
      </c>
      <c r="T436" s="44">
        <v>2058.96</v>
      </c>
      <c r="U436" s="44">
        <v>2045.71</v>
      </c>
      <c r="V436" s="44">
        <v>1988.45</v>
      </c>
      <c r="W436" s="44">
        <v>2017.15</v>
      </c>
      <c r="X436" s="44">
        <v>1913.47</v>
      </c>
      <c r="Y436" s="44">
        <v>1824.79</v>
      </c>
      <c r="Z436" s="44">
        <v>1705.26</v>
      </c>
      <c r="AA436" s="44">
        <v>1414.97</v>
      </c>
    </row>
    <row r="437" spans="1:27" ht="12.75" hidden="1" customHeight="1" outlineLevel="1" x14ac:dyDescent="0.2">
      <c r="A437" s="99" t="s">
        <v>2836</v>
      </c>
      <c r="B437" s="63" t="s">
        <v>90</v>
      </c>
      <c r="C437" s="43" t="s">
        <v>79</v>
      </c>
      <c r="D437" s="44">
        <f>$D$327</f>
        <v>217.03</v>
      </c>
      <c r="E437" s="44">
        <f t="shared" ref="E437:AA437" si="253">$D$327</f>
        <v>217.03</v>
      </c>
      <c r="F437" s="44">
        <f t="shared" si="253"/>
        <v>217.03</v>
      </c>
      <c r="G437" s="44">
        <f t="shared" si="253"/>
        <v>217.03</v>
      </c>
      <c r="H437" s="44">
        <f t="shared" si="253"/>
        <v>217.03</v>
      </c>
      <c r="I437" s="44">
        <f t="shared" si="253"/>
        <v>217.03</v>
      </c>
      <c r="J437" s="44">
        <f t="shared" si="253"/>
        <v>217.03</v>
      </c>
      <c r="K437" s="44">
        <f t="shared" si="253"/>
        <v>217.03</v>
      </c>
      <c r="L437" s="44">
        <f t="shared" si="253"/>
        <v>217.03</v>
      </c>
      <c r="M437" s="44">
        <f t="shared" si="253"/>
        <v>217.03</v>
      </c>
      <c r="N437" s="44">
        <f t="shared" si="253"/>
        <v>217.03</v>
      </c>
      <c r="O437" s="44">
        <f t="shared" si="253"/>
        <v>217.03</v>
      </c>
      <c r="P437" s="44">
        <f t="shared" si="253"/>
        <v>217.03</v>
      </c>
      <c r="Q437" s="44">
        <f t="shared" si="253"/>
        <v>217.03</v>
      </c>
      <c r="R437" s="44">
        <f t="shared" si="253"/>
        <v>217.03</v>
      </c>
      <c r="S437" s="44">
        <f t="shared" si="253"/>
        <v>217.03</v>
      </c>
      <c r="T437" s="44">
        <f t="shared" si="253"/>
        <v>217.03</v>
      </c>
      <c r="U437" s="44">
        <f t="shared" si="253"/>
        <v>217.03</v>
      </c>
      <c r="V437" s="44">
        <f t="shared" si="253"/>
        <v>217.03</v>
      </c>
      <c r="W437" s="44">
        <f t="shared" si="253"/>
        <v>217.03</v>
      </c>
      <c r="X437" s="44">
        <f t="shared" si="253"/>
        <v>217.03</v>
      </c>
      <c r="Y437" s="44">
        <f t="shared" si="253"/>
        <v>217.03</v>
      </c>
      <c r="Z437" s="44">
        <f t="shared" si="253"/>
        <v>217.03</v>
      </c>
      <c r="AA437" s="44">
        <f t="shared" si="253"/>
        <v>217.03</v>
      </c>
    </row>
    <row r="438" spans="1:27" ht="12.75" hidden="1" customHeight="1" outlineLevel="1" x14ac:dyDescent="0.2">
      <c r="A438" s="99" t="s">
        <v>2837</v>
      </c>
      <c r="B438" s="63" t="s">
        <v>83</v>
      </c>
      <c r="C438" s="43" t="s">
        <v>79</v>
      </c>
      <c r="D438" s="44">
        <v>3.92</v>
      </c>
      <c r="E438" s="44">
        <v>3.92</v>
      </c>
      <c r="F438" s="44">
        <v>3.92</v>
      </c>
      <c r="G438" s="44">
        <v>3.92</v>
      </c>
      <c r="H438" s="44">
        <v>3.92</v>
      </c>
      <c r="I438" s="44">
        <v>3.92</v>
      </c>
      <c r="J438" s="44">
        <v>3.92</v>
      </c>
      <c r="K438" s="44">
        <v>3.92</v>
      </c>
      <c r="L438" s="44">
        <v>3.92</v>
      </c>
      <c r="M438" s="44">
        <v>3.92</v>
      </c>
      <c r="N438" s="44">
        <v>3.92</v>
      </c>
      <c r="O438" s="44">
        <v>3.92</v>
      </c>
      <c r="P438" s="44">
        <v>3.92</v>
      </c>
      <c r="Q438" s="44">
        <v>3.92</v>
      </c>
      <c r="R438" s="44">
        <v>3.92</v>
      </c>
      <c r="S438" s="44">
        <v>3.92</v>
      </c>
      <c r="T438" s="44">
        <v>3.92</v>
      </c>
      <c r="U438" s="44">
        <v>3.92</v>
      </c>
      <c r="V438" s="44">
        <v>3.92</v>
      </c>
      <c r="W438" s="44">
        <v>3.92</v>
      </c>
      <c r="X438" s="44">
        <v>3.92</v>
      </c>
      <c r="Y438" s="44">
        <v>3.92</v>
      </c>
      <c r="Z438" s="44">
        <v>3.92</v>
      </c>
      <c r="AA438" s="44">
        <v>3.92</v>
      </c>
    </row>
    <row r="439" spans="1:27" ht="12.75" hidden="1" customHeight="1" outlineLevel="1" x14ac:dyDescent="0.2">
      <c r="A439" s="99" t="s">
        <v>2838</v>
      </c>
      <c r="B439" s="63" t="s">
        <v>81</v>
      </c>
      <c r="C439" s="43" t="s">
        <v>79</v>
      </c>
      <c r="D439" s="44">
        <f>$D$11</f>
        <v>216.36</v>
      </c>
      <c r="E439" s="44">
        <f t="shared" ref="E439:AA439" si="254">$D$11</f>
        <v>216.36</v>
      </c>
      <c r="F439" s="44">
        <f t="shared" si="254"/>
        <v>216.36</v>
      </c>
      <c r="G439" s="44">
        <f t="shared" si="254"/>
        <v>216.36</v>
      </c>
      <c r="H439" s="44">
        <f t="shared" si="254"/>
        <v>216.36</v>
      </c>
      <c r="I439" s="44">
        <f t="shared" si="254"/>
        <v>216.36</v>
      </c>
      <c r="J439" s="44">
        <f t="shared" si="254"/>
        <v>216.36</v>
      </c>
      <c r="K439" s="44">
        <f t="shared" si="254"/>
        <v>216.36</v>
      </c>
      <c r="L439" s="44">
        <f t="shared" si="254"/>
        <v>216.36</v>
      </c>
      <c r="M439" s="44">
        <f t="shared" si="254"/>
        <v>216.36</v>
      </c>
      <c r="N439" s="44">
        <f t="shared" si="254"/>
        <v>216.36</v>
      </c>
      <c r="O439" s="44">
        <f t="shared" si="254"/>
        <v>216.36</v>
      </c>
      <c r="P439" s="44">
        <f t="shared" si="254"/>
        <v>216.36</v>
      </c>
      <c r="Q439" s="44">
        <f t="shared" si="254"/>
        <v>216.36</v>
      </c>
      <c r="R439" s="44">
        <f t="shared" si="254"/>
        <v>216.36</v>
      </c>
      <c r="S439" s="44">
        <f t="shared" si="254"/>
        <v>216.36</v>
      </c>
      <c r="T439" s="44">
        <f t="shared" si="254"/>
        <v>216.36</v>
      </c>
      <c r="U439" s="44">
        <f t="shared" si="254"/>
        <v>216.36</v>
      </c>
      <c r="V439" s="44">
        <f t="shared" si="254"/>
        <v>216.36</v>
      </c>
      <c r="W439" s="44">
        <f t="shared" si="254"/>
        <v>216.36</v>
      </c>
      <c r="X439" s="44">
        <f t="shared" si="254"/>
        <v>216.36</v>
      </c>
      <c r="Y439" s="44">
        <f t="shared" si="254"/>
        <v>216.36</v>
      </c>
      <c r="Z439" s="44">
        <f t="shared" si="254"/>
        <v>216.36</v>
      </c>
      <c r="AA439" s="44">
        <f t="shared" si="254"/>
        <v>216.36</v>
      </c>
    </row>
    <row r="440" spans="1:27" ht="12.75" customHeight="1" collapsed="1" x14ac:dyDescent="0.2">
      <c r="A440" s="98" t="s">
        <v>2839</v>
      </c>
      <c r="B440" s="28" t="str">
        <f>"24"&amp;"."&amp;$B$801&amp;"."&amp;$B$802</f>
        <v>24.08.2023</v>
      </c>
      <c r="C440" s="90" t="s">
        <v>76</v>
      </c>
      <c r="D440" s="91">
        <f>ROUND(((D441+D442+D444+D443)/1000),5)</f>
        <v>1.6111800000000001</v>
      </c>
      <c r="E440" s="91">
        <f>ROUND(((E441+E442+E444+E443)/1000),5)</f>
        <v>1.3685700000000001</v>
      </c>
      <c r="F440" s="91">
        <f>ROUND(((F441+F442+F444+F443)/1000),5)</f>
        <v>1.2653799999999999</v>
      </c>
      <c r="G440" s="91">
        <f t="shared" ref="G440:AA440" si="255">ROUND(((G441+G442+G444+G443)/1000),5)</f>
        <v>0.61226000000000003</v>
      </c>
      <c r="H440" s="91">
        <f t="shared" si="255"/>
        <v>0.62075999999999998</v>
      </c>
      <c r="I440" s="91">
        <f t="shared" si="255"/>
        <v>1.36737</v>
      </c>
      <c r="J440" s="91">
        <f t="shared" si="255"/>
        <v>1.6578299999999999</v>
      </c>
      <c r="K440" s="91">
        <f t="shared" si="255"/>
        <v>1.9826999999999999</v>
      </c>
      <c r="L440" s="91">
        <f t="shared" si="255"/>
        <v>2.1844899999999998</v>
      </c>
      <c r="M440" s="91">
        <f t="shared" si="255"/>
        <v>2.2888099999999998</v>
      </c>
      <c r="N440" s="91">
        <f t="shared" si="255"/>
        <v>2.3467199999999999</v>
      </c>
      <c r="O440" s="91">
        <f t="shared" si="255"/>
        <v>2.3363999999999998</v>
      </c>
      <c r="P440" s="91">
        <f t="shared" si="255"/>
        <v>2.3184100000000001</v>
      </c>
      <c r="Q440" s="91">
        <f t="shared" si="255"/>
        <v>2.3518699999999999</v>
      </c>
      <c r="R440" s="91">
        <f t="shared" si="255"/>
        <v>2.4429699999999999</v>
      </c>
      <c r="S440" s="91">
        <f t="shared" si="255"/>
        <v>2.4469799999999999</v>
      </c>
      <c r="T440" s="91">
        <f t="shared" si="255"/>
        <v>2.44217</v>
      </c>
      <c r="U440" s="91">
        <f t="shared" si="255"/>
        <v>2.33907</v>
      </c>
      <c r="V440" s="91">
        <f t="shared" si="255"/>
        <v>2.3399899999999998</v>
      </c>
      <c r="W440" s="91">
        <f t="shared" si="255"/>
        <v>2.37927</v>
      </c>
      <c r="X440" s="91">
        <f t="shared" si="255"/>
        <v>2.4087100000000001</v>
      </c>
      <c r="Y440" s="91">
        <f t="shared" si="255"/>
        <v>2.3060200000000002</v>
      </c>
      <c r="Z440" s="91">
        <f t="shared" si="255"/>
        <v>2.18791</v>
      </c>
      <c r="AA440" s="91">
        <f t="shared" si="255"/>
        <v>1.92083</v>
      </c>
    </row>
    <row r="441" spans="1:27" ht="12.75" hidden="1" customHeight="1" outlineLevel="1" x14ac:dyDescent="0.2">
      <c r="A441" s="99" t="s">
        <v>2840</v>
      </c>
      <c r="B441" s="63" t="s">
        <v>238</v>
      </c>
      <c r="C441" s="43" t="s">
        <v>79</v>
      </c>
      <c r="D441" s="44">
        <v>1173.8699999999999</v>
      </c>
      <c r="E441" s="44">
        <v>931.26</v>
      </c>
      <c r="F441" s="44">
        <v>828.07</v>
      </c>
      <c r="G441" s="44">
        <v>174.95</v>
      </c>
      <c r="H441" s="44">
        <v>183.45</v>
      </c>
      <c r="I441" s="44">
        <v>930.06</v>
      </c>
      <c r="J441" s="44">
        <v>1220.52</v>
      </c>
      <c r="K441" s="44">
        <v>1545.39</v>
      </c>
      <c r="L441" s="44">
        <v>1747.18</v>
      </c>
      <c r="M441" s="44">
        <v>1851.5</v>
      </c>
      <c r="N441" s="44">
        <v>1909.41</v>
      </c>
      <c r="O441" s="44">
        <v>1899.09</v>
      </c>
      <c r="P441" s="44">
        <v>1881.1</v>
      </c>
      <c r="Q441" s="44">
        <v>1914.56</v>
      </c>
      <c r="R441" s="44">
        <v>2005.66</v>
      </c>
      <c r="S441" s="44">
        <v>2009.67</v>
      </c>
      <c r="T441" s="44">
        <v>2004.86</v>
      </c>
      <c r="U441" s="44">
        <v>1901.76</v>
      </c>
      <c r="V441" s="44">
        <v>1902.68</v>
      </c>
      <c r="W441" s="44">
        <v>1941.96</v>
      </c>
      <c r="X441" s="44">
        <v>1971.4</v>
      </c>
      <c r="Y441" s="44">
        <v>1868.71</v>
      </c>
      <c r="Z441" s="44">
        <v>1750.6</v>
      </c>
      <c r="AA441" s="44">
        <v>1483.52</v>
      </c>
    </row>
    <row r="442" spans="1:27" ht="12.75" hidden="1" customHeight="1" outlineLevel="1" x14ac:dyDescent="0.2">
      <c r="A442" s="99" t="s">
        <v>2841</v>
      </c>
      <c r="B442" s="63" t="s">
        <v>90</v>
      </c>
      <c r="C442" s="43" t="s">
        <v>79</v>
      </c>
      <c r="D442" s="44">
        <f>$D$327</f>
        <v>217.03</v>
      </c>
      <c r="E442" s="44">
        <f t="shared" ref="E442:AA442" si="256">$D$327</f>
        <v>217.03</v>
      </c>
      <c r="F442" s="44">
        <f t="shared" si="256"/>
        <v>217.03</v>
      </c>
      <c r="G442" s="44">
        <f t="shared" si="256"/>
        <v>217.03</v>
      </c>
      <c r="H442" s="44">
        <f t="shared" si="256"/>
        <v>217.03</v>
      </c>
      <c r="I442" s="44">
        <f t="shared" si="256"/>
        <v>217.03</v>
      </c>
      <c r="J442" s="44">
        <f t="shared" si="256"/>
        <v>217.03</v>
      </c>
      <c r="K442" s="44">
        <f t="shared" si="256"/>
        <v>217.03</v>
      </c>
      <c r="L442" s="44">
        <f t="shared" si="256"/>
        <v>217.03</v>
      </c>
      <c r="M442" s="44">
        <f t="shared" si="256"/>
        <v>217.03</v>
      </c>
      <c r="N442" s="44">
        <f t="shared" si="256"/>
        <v>217.03</v>
      </c>
      <c r="O442" s="44">
        <f t="shared" si="256"/>
        <v>217.03</v>
      </c>
      <c r="P442" s="44">
        <f t="shared" si="256"/>
        <v>217.03</v>
      </c>
      <c r="Q442" s="44">
        <f t="shared" si="256"/>
        <v>217.03</v>
      </c>
      <c r="R442" s="44">
        <f t="shared" si="256"/>
        <v>217.03</v>
      </c>
      <c r="S442" s="44">
        <f t="shared" si="256"/>
        <v>217.03</v>
      </c>
      <c r="T442" s="44">
        <f t="shared" si="256"/>
        <v>217.03</v>
      </c>
      <c r="U442" s="44">
        <f t="shared" si="256"/>
        <v>217.03</v>
      </c>
      <c r="V442" s="44">
        <f t="shared" si="256"/>
        <v>217.03</v>
      </c>
      <c r="W442" s="44">
        <f t="shared" si="256"/>
        <v>217.03</v>
      </c>
      <c r="X442" s="44">
        <f t="shared" si="256"/>
        <v>217.03</v>
      </c>
      <c r="Y442" s="44">
        <f t="shared" si="256"/>
        <v>217.03</v>
      </c>
      <c r="Z442" s="44">
        <f t="shared" si="256"/>
        <v>217.03</v>
      </c>
      <c r="AA442" s="44">
        <f t="shared" si="256"/>
        <v>217.03</v>
      </c>
    </row>
    <row r="443" spans="1:27" ht="12.75" hidden="1" customHeight="1" outlineLevel="1" x14ac:dyDescent="0.2">
      <c r="A443" s="99" t="s">
        <v>2842</v>
      </c>
      <c r="B443" s="63" t="s">
        <v>83</v>
      </c>
      <c r="C443" s="43" t="s">
        <v>79</v>
      </c>
      <c r="D443" s="44">
        <v>3.92</v>
      </c>
      <c r="E443" s="44">
        <v>3.92</v>
      </c>
      <c r="F443" s="44">
        <v>3.92</v>
      </c>
      <c r="G443" s="44">
        <v>3.92</v>
      </c>
      <c r="H443" s="44">
        <v>3.92</v>
      </c>
      <c r="I443" s="44">
        <v>3.92</v>
      </c>
      <c r="J443" s="44">
        <v>3.92</v>
      </c>
      <c r="K443" s="44">
        <v>3.92</v>
      </c>
      <c r="L443" s="44">
        <v>3.92</v>
      </c>
      <c r="M443" s="44">
        <v>3.92</v>
      </c>
      <c r="N443" s="44">
        <v>3.92</v>
      </c>
      <c r="O443" s="44">
        <v>3.92</v>
      </c>
      <c r="P443" s="44">
        <v>3.92</v>
      </c>
      <c r="Q443" s="44">
        <v>3.92</v>
      </c>
      <c r="R443" s="44">
        <v>3.92</v>
      </c>
      <c r="S443" s="44">
        <v>3.92</v>
      </c>
      <c r="T443" s="44">
        <v>3.92</v>
      </c>
      <c r="U443" s="44">
        <v>3.92</v>
      </c>
      <c r="V443" s="44">
        <v>3.92</v>
      </c>
      <c r="W443" s="44">
        <v>3.92</v>
      </c>
      <c r="X443" s="44">
        <v>3.92</v>
      </c>
      <c r="Y443" s="44">
        <v>3.92</v>
      </c>
      <c r="Z443" s="44">
        <v>3.92</v>
      </c>
      <c r="AA443" s="44">
        <v>3.92</v>
      </c>
    </row>
    <row r="444" spans="1:27" ht="12.75" hidden="1" customHeight="1" outlineLevel="1" x14ac:dyDescent="0.2">
      <c r="A444" s="99" t="s">
        <v>2843</v>
      </c>
      <c r="B444" s="63" t="s">
        <v>81</v>
      </c>
      <c r="C444" s="43" t="s">
        <v>79</v>
      </c>
      <c r="D444" s="44">
        <f>$D$11</f>
        <v>216.36</v>
      </c>
      <c r="E444" s="44">
        <f t="shared" ref="E444:AA444" si="257">$D$11</f>
        <v>216.36</v>
      </c>
      <c r="F444" s="44">
        <f t="shared" si="257"/>
        <v>216.36</v>
      </c>
      <c r="G444" s="44">
        <f t="shared" si="257"/>
        <v>216.36</v>
      </c>
      <c r="H444" s="44">
        <f t="shared" si="257"/>
        <v>216.36</v>
      </c>
      <c r="I444" s="44">
        <f t="shared" si="257"/>
        <v>216.36</v>
      </c>
      <c r="J444" s="44">
        <f t="shared" si="257"/>
        <v>216.36</v>
      </c>
      <c r="K444" s="44">
        <f t="shared" si="257"/>
        <v>216.36</v>
      </c>
      <c r="L444" s="44">
        <f t="shared" si="257"/>
        <v>216.36</v>
      </c>
      <c r="M444" s="44">
        <f t="shared" si="257"/>
        <v>216.36</v>
      </c>
      <c r="N444" s="44">
        <f t="shared" si="257"/>
        <v>216.36</v>
      </c>
      <c r="O444" s="44">
        <f t="shared" si="257"/>
        <v>216.36</v>
      </c>
      <c r="P444" s="44">
        <f t="shared" si="257"/>
        <v>216.36</v>
      </c>
      <c r="Q444" s="44">
        <f t="shared" si="257"/>
        <v>216.36</v>
      </c>
      <c r="R444" s="44">
        <f t="shared" si="257"/>
        <v>216.36</v>
      </c>
      <c r="S444" s="44">
        <f t="shared" si="257"/>
        <v>216.36</v>
      </c>
      <c r="T444" s="44">
        <f t="shared" si="257"/>
        <v>216.36</v>
      </c>
      <c r="U444" s="44">
        <f t="shared" si="257"/>
        <v>216.36</v>
      </c>
      <c r="V444" s="44">
        <f t="shared" si="257"/>
        <v>216.36</v>
      </c>
      <c r="W444" s="44">
        <f t="shared" si="257"/>
        <v>216.36</v>
      </c>
      <c r="X444" s="44">
        <f t="shared" si="257"/>
        <v>216.36</v>
      </c>
      <c r="Y444" s="44">
        <f t="shared" si="257"/>
        <v>216.36</v>
      </c>
      <c r="Z444" s="44">
        <f t="shared" si="257"/>
        <v>216.36</v>
      </c>
      <c r="AA444" s="44">
        <f t="shared" si="257"/>
        <v>216.36</v>
      </c>
    </row>
    <row r="445" spans="1:27" collapsed="1" x14ac:dyDescent="0.2">
      <c r="A445" s="98" t="s">
        <v>2844</v>
      </c>
      <c r="B445" s="28" t="str">
        <f>"25"&amp;"."&amp;$B$801&amp;"."&amp;$B$802</f>
        <v>25.08.2023</v>
      </c>
      <c r="C445" s="90" t="s">
        <v>76</v>
      </c>
      <c r="D445" s="91">
        <f>ROUND(((D446+D447+D449+D448)/1000),5)</f>
        <v>1.6854</v>
      </c>
      <c r="E445" s="91">
        <f>ROUND(((E446+E447+E449+E448)/1000),5)</f>
        <v>1.4737</v>
      </c>
      <c r="F445" s="91">
        <f>ROUND(((F446+F447+F449+F448)/1000),5)</f>
        <v>1.35164</v>
      </c>
      <c r="G445" s="91">
        <f t="shared" ref="G445:AA445" si="258">ROUND(((G446+G447+G449+G448)/1000),5)</f>
        <v>0.61948000000000003</v>
      </c>
      <c r="H445" s="91">
        <f t="shared" si="258"/>
        <v>0.63583000000000001</v>
      </c>
      <c r="I445" s="91">
        <f t="shared" si="258"/>
        <v>0.67044999999999999</v>
      </c>
      <c r="J445" s="91">
        <f t="shared" si="258"/>
        <v>1.71557</v>
      </c>
      <c r="K445" s="91">
        <f t="shared" si="258"/>
        <v>1.99655</v>
      </c>
      <c r="L445" s="91">
        <f t="shared" si="258"/>
        <v>2.16797</v>
      </c>
      <c r="M445" s="91">
        <f t="shared" si="258"/>
        <v>2.3559899999999998</v>
      </c>
      <c r="N445" s="91">
        <f t="shared" si="258"/>
        <v>2.4033600000000002</v>
      </c>
      <c r="O445" s="91">
        <f t="shared" si="258"/>
        <v>2.3797999999999999</v>
      </c>
      <c r="P445" s="91">
        <f t="shared" si="258"/>
        <v>2.3472499999999998</v>
      </c>
      <c r="Q445" s="91">
        <f t="shared" si="258"/>
        <v>2.3595700000000002</v>
      </c>
      <c r="R445" s="91">
        <f t="shared" si="258"/>
        <v>2.44563</v>
      </c>
      <c r="S445" s="91">
        <f t="shared" si="258"/>
        <v>2.4434</v>
      </c>
      <c r="T445" s="91">
        <f t="shared" si="258"/>
        <v>2.4115899999999999</v>
      </c>
      <c r="U445" s="91">
        <f t="shared" si="258"/>
        <v>2.4035500000000001</v>
      </c>
      <c r="V445" s="91">
        <f t="shared" si="258"/>
        <v>2.4005899999999998</v>
      </c>
      <c r="W445" s="91">
        <f t="shared" si="258"/>
        <v>2.4407100000000002</v>
      </c>
      <c r="X445" s="91">
        <f t="shared" si="258"/>
        <v>2.44299</v>
      </c>
      <c r="Y445" s="91">
        <f t="shared" si="258"/>
        <v>2.3693399999999998</v>
      </c>
      <c r="Z445" s="91">
        <f t="shared" si="258"/>
        <v>2.1642100000000002</v>
      </c>
      <c r="AA445" s="91">
        <f t="shared" si="258"/>
        <v>1.9502299999999999</v>
      </c>
    </row>
    <row r="446" spans="1:27" ht="12.75" hidden="1" customHeight="1" outlineLevel="1" x14ac:dyDescent="0.2">
      <c r="A446" s="99" t="s">
        <v>2845</v>
      </c>
      <c r="B446" s="63" t="s">
        <v>238</v>
      </c>
      <c r="C446" s="43" t="s">
        <v>79</v>
      </c>
      <c r="D446" s="44">
        <v>1248.0899999999999</v>
      </c>
      <c r="E446" s="44">
        <v>1036.3900000000001</v>
      </c>
      <c r="F446" s="44">
        <v>914.33</v>
      </c>
      <c r="G446" s="44">
        <v>182.17</v>
      </c>
      <c r="H446" s="44">
        <v>198.52</v>
      </c>
      <c r="I446" s="44">
        <v>233.14</v>
      </c>
      <c r="J446" s="44">
        <v>1278.26</v>
      </c>
      <c r="K446" s="44">
        <v>1559.24</v>
      </c>
      <c r="L446" s="44">
        <v>1730.66</v>
      </c>
      <c r="M446" s="44">
        <v>1918.68</v>
      </c>
      <c r="N446" s="44">
        <v>1966.05</v>
      </c>
      <c r="O446" s="44">
        <v>1942.49</v>
      </c>
      <c r="P446" s="44">
        <v>1909.94</v>
      </c>
      <c r="Q446" s="44">
        <v>1922.26</v>
      </c>
      <c r="R446" s="44">
        <v>2008.32</v>
      </c>
      <c r="S446" s="44">
        <v>2006.09</v>
      </c>
      <c r="T446" s="44">
        <v>1974.28</v>
      </c>
      <c r="U446" s="44">
        <v>1966.24</v>
      </c>
      <c r="V446" s="44">
        <v>1963.28</v>
      </c>
      <c r="W446" s="44">
        <v>2003.4</v>
      </c>
      <c r="X446" s="44">
        <v>2005.68</v>
      </c>
      <c r="Y446" s="44">
        <v>1932.03</v>
      </c>
      <c r="Z446" s="44">
        <v>1726.9</v>
      </c>
      <c r="AA446" s="44">
        <v>1512.92</v>
      </c>
    </row>
    <row r="447" spans="1:27" ht="12.75" hidden="1" customHeight="1" outlineLevel="1" x14ac:dyDescent="0.2">
      <c r="A447" s="99" t="s">
        <v>2846</v>
      </c>
      <c r="B447" s="63" t="s">
        <v>90</v>
      </c>
      <c r="C447" s="43" t="s">
        <v>79</v>
      </c>
      <c r="D447" s="44">
        <f>$D$327</f>
        <v>217.03</v>
      </c>
      <c r="E447" s="44">
        <f t="shared" ref="E447:AA447" si="259">$D$327</f>
        <v>217.03</v>
      </c>
      <c r="F447" s="44">
        <f t="shared" si="259"/>
        <v>217.03</v>
      </c>
      <c r="G447" s="44">
        <f t="shared" si="259"/>
        <v>217.03</v>
      </c>
      <c r="H447" s="44">
        <f t="shared" si="259"/>
        <v>217.03</v>
      </c>
      <c r="I447" s="44">
        <f t="shared" si="259"/>
        <v>217.03</v>
      </c>
      <c r="J447" s="44">
        <f t="shared" si="259"/>
        <v>217.03</v>
      </c>
      <c r="K447" s="44">
        <f t="shared" si="259"/>
        <v>217.03</v>
      </c>
      <c r="L447" s="44">
        <f t="shared" si="259"/>
        <v>217.03</v>
      </c>
      <c r="M447" s="44">
        <f t="shared" si="259"/>
        <v>217.03</v>
      </c>
      <c r="N447" s="44">
        <f t="shared" si="259"/>
        <v>217.03</v>
      </c>
      <c r="O447" s="44">
        <f t="shared" si="259"/>
        <v>217.03</v>
      </c>
      <c r="P447" s="44">
        <f t="shared" si="259"/>
        <v>217.03</v>
      </c>
      <c r="Q447" s="44">
        <f t="shared" si="259"/>
        <v>217.03</v>
      </c>
      <c r="R447" s="44">
        <f t="shared" si="259"/>
        <v>217.03</v>
      </c>
      <c r="S447" s="44">
        <f t="shared" si="259"/>
        <v>217.03</v>
      </c>
      <c r="T447" s="44">
        <f t="shared" si="259"/>
        <v>217.03</v>
      </c>
      <c r="U447" s="44">
        <f t="shared" si="259"/>
        <v>217.03</v>
      </c>
      <c r="V447" s="44">
        <f t="shared" si="259"/>
        <v>217.03</v>
      </c>
      <c r="W447" s="44">
        <f t="shared" si="259"/>
        <v>217.03</v>
      </c>
      <c r="X447" s="44">
        <f t="shared" si="259"/>
        <v>217.03</v>
      </c>
      <c r="Y447" s="44">
        <f t="shared" si="259"/>
        <v>217.03</v>
      </c>
      <c r="Z447" s="44">
        <f t="shared" si="259"/>
        <v>217.03</v>
      </c>
      <c r="AA447" s="44">
        <f t="shared" si="259"/>
        <v>217.03</v>
      </c>
    </row>
    <row r="448" spans="1:27" ht="12.75" hidden="1" customHeight="1" outlineLevel="1" x14ac:dyDescent="0.2">
      <c r="A448" s="99" t="s">
        <v>2847</v>
      </c>
      <c r="B448" s="63" t="s">
        <v>83</v>
      </c>
      <c r="C448" s="43" t="s">
        <v>79</v>
      </c>
      <c r="D448" s="44">
        <v>3.92</v>
      </c>
      <c r="E448" s="44">
        <v>3.92</v>
      </c>
      <c r="F448" s="44">
        <v>3.92</v>
      </c>
      <c r="G448" s="44">
        <v>3.92</v>
      </c>
      <c r="H448" s="44">
        <v>3.92</v>
      </c>
      <c r="I448" s="44">
        <v>3.92</v>
      </c>
      <c r="J448" s="44">
        <v>3.92</v>
      </c>
      <c r="K448" s="44">
        <v>3.92</v>
      </c>
      <c r="L448" s="44">
        <v>3.92</v>
      </c>
      <c r="M448" s="44">
        <v>3.92</v>
      </c>
      <c r="N448" s="44">
        <v>3.92</v>
      </c>
      <c r="O448" s="44">
        <v>3.92</v>
      </c>
      <c r="P448" s="44">
        <v>3.92</v>
      </c>
      <c r="Q448" s="44">
        <v>3.92</v>
      </c>
      <c r="R448" s="44">
        <v>3.92</v>
      </c>
      <c r="S448" s="44">
        <v>3.92</v>
      </c>
      <c r="T448" s="44">
        <v>3.92</v>
      </c>
      <c r="U448" s="44">
        <v>3.92</v>
      </c>
      <c r="V448" s="44">
        <v>3.92</v>
      </c>
      <c r="W448" s="44">
        <v>3.92</v>
      </c>
      <c r="X448" s="44">
        <v>3.92</v>
      </c>
      <c r="Y448" s="44">
        <v>3.92</v>
      </c>
      <c r="Z448" s="44">
        <v>3.92</v>
      </c>
      <c r="AA448" s="44">
        <v>3.92</v>
      </c>
    </row>
    <row r="449" spans="1:27" ht="12.75" hidden="1" customHeight="1" outlineLevel="1" x14ac:dyDescent="0.2">
      <c r="A449" s="99" t="s">
        <v>2848</v>
      </c>
      <c r="B449" s="63" t="s">
        <v>81</v>
      </c>
      <c r="C449" s="43" t="s">
        <v>79</v>
      </c>
      <c r="D449" s="44">
        <f>$D$11</f>
        <v>216.36</v>
      </c>
      <c r="E449" s="44">
        <f t="shared" ref="E449:AA449" si="260">$D$11</f>
        <v>216.36</v>
      </c>
      <c r="F449" s="44">
        <f t="shared" si="260"/>
        <v>216.36</v>
      </c>
      <c r="G449" s="44">
        <f t="shared" si="260"/>
        <v>216.36</v>
      </c>
      <c r="H449" s="44">
        <f t="shared" si="260"/>
        <v>216.36</v>
      </c>
      <c r="I449" s="44">
        <f t="shared" si="260"/>
        <v>216.36</v>
      </c>
      <c r="J449" s="44">
        <f t="shared" si="260"/>
        <v>216.36</v>
      </c>
      <c r="K449" s="44">
        <f t="shared" si="260"/>
        <v>216.36</v>
      </c>
      <c r="L449" s="44">
        <f t="shared" si="260"/>
        <v>216.36</v>
      </c>
      <c r="M449" s="44">
        <f t="shared" si="260"/>
        <v>216.36</v>
      </c>
      <c r="N449" s="44">
        <f t="shared" si="260"/>
        <v>216.36</v>
      </c>
      <c r="O449" s="44">
        <f t="shared" si="260"/>
        <v>216.36</v>
      </c>
      <c r="P449" s="44">
        <f t="shared" si="260"/>
        <v>216.36</v>
      </c>
      <c r="Q449" s="44">
        <f t="shared" si="260"/>
        <v>216.36</v>
      </c>
      <c r="R449" s="44">
        <f t="shared" si="260"/>
        <v>216.36</v>
      </c>
      <c r="S449" s="44">
        <f t="shared" si="260"/>
        <v>216.36</v>
      </c>
      <c r="T449" s="44">
        <f t="shared" si="260"/>
        <v>216.36</v>
      </c>
      <c r="U449" s="44">
        <f t="shared" si="260"/>
        <v>216.36</v>
      </c>
      <c r="V449" s="44">
        <f t="shared" si="260"/>
        <v>216.36</v>
      </c>
      <c r="W449" s="44">
        <f t="shared" si="260"/>
        <v>216.36</v>
      </c>
      <c r="X449" s="44">
        <f t="shared" si="260"/>
        <v>216.36</v>
      </c>
      <c r="Y449" s="44">
        <f t="shared" si="260"/>
        <v>216.36</v>
      </c>
      <c r="Z449" s="44">
        <f t="shared" si="260"/>
        <v>216.36</v>
      </c>
      <c r="AA449" s="44">
        <f t="shared" si="260"/>
        <v>216.36</v>
      </c>
    </row>
    <row r="450" spans="1:27" collapsed="1" x14ac:dyDescent="0.2">
      <c r="A450" s="98" t="s">
        <v>2849</v>
      </c>
      <c r="B450" s="28" t="str">
        <f>"26"&amp;"."&amp;$B$801&amp;"."&amp;$B$802</f>
        <v>26.08.2023</v>
      </c>
      <c r="C450" s="90" t="s">
        <v>76</v>
      </c>
      <c r="D450" s="91">
        <f>ROUND(((D451+D452+D454+D453)/1000),5)</f>
        <v>1.8131600000000001</v>
      </c>
      <c r="E450" s="91">
        <f>ROUND(((E451+E452+E454+E453)/1000),5)</f>
        <v>1.7296400000000001</v>
      </c>
      <c r="F450" s="91">
        <f>ROUND(((F451+F452+F454+F453)/1000),5)</f>
        <v>1.60253</v>
      </c>
      <c r="G450" s="91">
        <f t="shared" ref="G450:AA450" si="261">ROUND(((G451+G452+G454+G453)/1000),5)</f>
        <v>1.5669900000000001</v>
      </c>
      <c r="H450" s="91">
        <f t="shared" si="261"/>
        <v>1.5658000000000001</v>
      </c>
      <c r="I450" s="91">
        <f t="shared" si="261"/>
        <v>1.5844400000000001</v>
      </c>
      <c r="J450" s="91">
        <f t="shared" si="261"/>
        <v>1.68651</v>
      </c>
      <c r="K450" s="91">
        <f t="shared" si="261"/>
        <v>1.8825700000000001</v>
      </c>
      <c r="L450" s="91">
        <f t="shared" si="261"/>
        <v>2.1749700000000001</v>
      </c>
      <c r="M450" s="91">
        <f t="shared" si="261"/>
        <v>2.4214099999999998</v>
      </c>
      <c r="N450" s="91">
        <f t="shared" si="261"/>
        <v>2.4822500000000001</v>
      </c>
      <c r="O450" s="91">
        <f t="shared" si="261"/>
        <v>2.4913799999999999</v>
      </c>
      <c r="P450" s="91">
        <f t="shared" si="261"/>
        <v>2.4864600000000001</v>
      </c>
      <c r="Q450" s="91">
        <f t="shared" si="261"/>
        <v>2.5041899999999999</v>
      </c>
      <c r="R450" s="91">
        <f t="shared" si="261"/>
        <v>2.5013200000000002</v>
      </c>
      <c r="S450" s="91">
        <f t="shared" si="261"/>
        <v>2.4929800000000002</v>
      </c>
      <c r="T450" s="91">
        <f t="shared" si="261"/>
        <v>2.4169499999999999</v>
      </c>
      <c r="U450" s="91">
        <f t="shared" si="261"/>
        <v>2.3336800000000002</v>
      </c>
      <c r="V450" s="91">
        <f t="shared" si="261"/>
        <v>2.3314900000000001</v>
      </c>
      <c r="W450" s="91">
        <f t="shared" si="261"/>
        <v>2.4043299999999999</v>
      </c>
      <c r="X450" s="91">
        <f t="shared" si="261"/>
        <v>2.3505500000000001</v>
      </c>
      <c r="Y450" s="91">
        <f t="shared" si="261"/>
        <v>2.1672899999999999</v>
      </c>
      <c r="Z450" s="91">
        <f t="shared" si="261"/>
        <v>2.0923799999999999</v>
      </c>
      <c r="AA450" s="91">
        <f t="shared" si="261"/>
        <v>1.88089</v>
      </c>
    </row>
    <row r="451" spans="1:27" ht="12.75" hidden="1" customHeight="1" outlineLevel="1" x14ac:dyDescent="0.2">
      <c r="A451" s="99" t="s">
        <v>2850</v>
      </c>
      <c r="B451" s="63" t="s">
        <v>238</v>
      </c>
      <c r="C451" s="43" t="s">
        <v>79</v>
      </c>
      <c r="D451" s="44">
        <v>1375.85</v>
      </c>
      <c r="E451" s="44">
        <v>1292.33</v>
      </c>
      <c r="F451" s="44">
        <v>1165.22</v>
      </c>
      <c r="G451" s="44">
        <v>1129.68</v>
      </c>
      <c r="H451" s="44">
        <v>1128.49</v>
      </c>
      <c r="I451" s="44">
        <v>1147.1300000000001</v>
      </c>
      <c r="J451" s="44">
        <v>1249.2</v>
      </c>
      <c r="K451" s="44">
        <v>1445.26</v>
      </c>
      <c r="L451" s="44">
        <v>1737.66</v>
      </c>
      <c r="M451" s="44">
        <v>1984.1</v>
      </c>
      <c r="N451" s="44">
        <v>2044.94</v>
      </c>
      <c r="O451" s="44">
        <v>2054.0700000000002</v>
      </c>
      <c r="P451" s="44">
        <v>2049.15</v>
      </c>
      <c r="Q451" s="44">
        <v>2066.88</v>
      </c>
      <c r="R451" s="44">
        <v>2064.0100000000002</v>
      </c>
      <c r="S451" s="44">
        <v>2055.67</v>
      </c>
      <c r="T451" s="44">
        <v>1979.64</v>
      </c>
      <c r="U451" s="44">
        <v>1896.37</v>
      </c>
      <c r="V451" s="44">
        <v>1894.18</v>
      </c>
      <c r="W451" s="44">
        <v>1967.02</v>
      </c>
      <c r="X451" s="44">
        <v>1913.24</v>
      </c>
      <c r="Y451" s="44">
        <v>1729.98</v>
      </c>
      <c r="Z451" s="44">
        <v>1655.07</v>
      </c>
      <c r="AA451" s="44">
        <v>1443.58</v>
      </c>
    </row>
    <row r="452" spans="1:27" ht="12.75" hidden="1" customHeight="1" outlineLevel="1" x14ac:dyDescent="0.2">
      <c r="A452" s="99" t="s">
        <v>2851</v>
      </c>
      <c r="B452" s="63" t="s">
        <v>90</v>
      </c>
      <c r="C452" s="43" t="s">
        <v>79</v>
      </c>
      <c r="D452" s="44">
        <f>$D$327</f>
        <v>217.03</v>
      </c>
      <c r="E452" s="44">
        <f t="shared" ref="E452:AA452" si="262">$D$327</f>
        <v>217.03</v>
      </c>
      <c r="F452" s="44">
        <f t="shared" si="262"/>
        <v>217.03</v>
      </c>
      <c r="G452" s="44">
        <f t="shared" si="262"/>
        <v>217.03</v>
      </c>
      <c r="H452" s="44">
        <f t="shared" si="262"/>
        <v>217.03</v>
      </c>
      <c r="I452" s="44">
        <f t="shared" si="262"/>
        <v>217.03</v>
      </c>
      <c r="J452" s="44">
        <f t="shared" si="262"/>
        <v>217.03</v>
      </c>
      <c r="K452" s="44">
        <f t="shared" si="262"/>
        <v>217.03</v>
      </c>
      <c r="L452" s="44">
        <f t="shared" si="262"/>
        <v>217.03</v>
      </c>
      <c r="M452" s="44">
        <f t="shared" si="262"/>
        <v>217.03</v>
      </c>
      <c r="N452" s="44">
        <f t="shared" si="262"/>
        <v>217.03</v>
      </c>
      <c r="O452" s="44">
        <f t="shared" si="262"/>
        <v>217.03</v>
      </c>
      <c r="P452" s="44">
        <f t="shared" si="262"/>
        <v>217.03</v>
      </c>
      <c r="Q452" s="44">
        <f t="shared" si="262"/>
        <v>217.03</v>
      </c>
      <c r="R452" s="44">
        <f t="shared" si="262"/>
        <v>217.03</v>
      </c>
      <c r="S452" s="44">
        <f t="shared" si="262"/>
        <v>217.03</v>
      </c>
      <c r="T452" s="44">
        <f t="shared" si="262"/>
        <v>217.03</v>
      </c>
      <c r="U452" s="44">
        <f t="shared" si="262"/>
        <v>217.03</v>
      </c>
      <c r="V452" s="44">
        <f t="shared" si="262"/>
        <v>217.03</v>
      </c>
      <c r="W452" s="44">
        <f t="shared" si="262"/>
        <v>217.03</v>
      </c>
      <c r="X452" s="44">
        <f t="shared" si="262"/>
        <v>217.03</v>
      </c>
      <c r="Y452" s="44">
        <f t="shared" si="262"/>
        <v>217.03</v>
      </c>
      <c r="Z452" s="44">
        <f t="shared" si="262"/>
        <v>217.03</v>
      </c>
      <c r="AA452" s="44">
        <f t="shared" si="262"/>
        <v>217.03</v>
      </c>
    </row>
    <row r="453" spans="1:27" ht="12.75" hidden="1" customHeight="1" outlineLevel="1" x14ac:dyDescent="0.2">
      <c r="A453" s="99" t="s">
        <v>2852</v>
      </c>
      <c r="B453" s="63" t="s">
        <v>83</v>
      </c>
      <c r="C453" s="43" t="s">
        <v>79</v>
      </c>
      <c r="D453" s="44">
        <v>3.92</v>
      </c>
      <c r="E453" s="44">
        <v>3.92</v>
      </c>
      <c r="F453" s="44">
        <v>3.92</v>
      </c>
      <c r="G453" s="44">
        <v>3.92</v>
      </c>
      <c r="H453" s="44">
        <v>3.92</v>
      </c>
      <c r="I453" s="44">
        <v>3.92</v>
      </c>
      <c r="J453" s="44">
        <v>3.92</v>
      </c>
      <c r="K453" s="44">
        <v>3.92</v>
      </c>
      <c r="L453" s="44">
        <v>3.92</v>
      </c>
      <c r="M453" s="44">
        <v>3.92</v>
      </c>
      <c r="N453" s="44">
        <v>3.92</v>
      </c>
      <c r="O453" s="44">
        <v>3.92</v>
      </c>
      <c r="P453" s="44">
        <v>3.92</v>
      </c>
      <c r="Q453" s="44">
        <v>3.92</v>
      </c>
      <c r="R453" s="44">
        <v>3.92</v>
      </c>
      <c r="S453" s="44">
        <v>3.92</v>
      </c>
      <c r="T453" s="44">
        <v>3.92</v>
      </c>
      <c r="U453" s="44">
        <v>3.92</v>
      </c>
      <c r="V453" s="44">
        <v>3.92</v>
      </c>
      <c r="W453" s="44">
        <v>3.92</v>
      </c>
      <c r="X453" s="44">
        <v>3.92</v>
      </c>
      <c r="Y453" s="44">
        <v>3.92</v>
      </c>
      <c r="Z453" s="44">
        <v>3.92</v>
      </c>
      <c r="AA453" s="44">
        <v>3.92</v>
      </c>
    </row>
    <row r="454" spans="1:27" ht="12.75" hidden="1" customHeight="1" outlineLevel="1" x14ac:dyDescent="0.2">
      <c r="A454" s="99" t="s">
        <v>2853</v>
      </c>
      <c r="B454" s="63" t="s">
        <v>81</v>
      </c>
      <c r="C454" s="43" t="s">
        <v>79</v>
      </c>
      <c r="D454" s="44">
        <f>$D$11</f>
        <v>216.36</v>
      </c>
      <c r="E454" s="44">
        <f t="shared" ref="E454:AA454" si="263">$D$11</f>
        <v>216.36</v>
      </c>
      <c r="F454" s="44">
        <f t="shared" si="263"/>
        <v>216.36</v>
      </c>
      <c r="G454" s="44">
        <f t="shared" si="263"/>
        <v>216.36</v>
      </c>
      <c r="H454" s="44">
        <f t="shared" si="263"/>
        <v>216.36</v>
      </c>
      <c r="I454" s="44">
        <f t="shared" si="263"/>
        <v>216.36</v>
      </c>
      <c r="J454" s="44">
        <f t="shared" si="263"/>
        <v>216.36</v>
      </c>
      <c r="K454" s="44">
        <f t="shared" si="263"/>
        <v>216.36</v>
      </c>
      <c r="L454" s="44">
        <f t="shared" si="263"/>
        <v>216.36</v>
      </c>
      <c r="M454" s="44">
        <f t="shared" si="263"/>
        <v>216.36</v>
      </c>
      <c r="N454" s="44">
        <f t="shared" si="263"/>
        <v>216.36</v>
      </c>
      <c r="O454" s="44">
        <f t="shared" si="263"/>
        <v>216.36</v>
      </c>
      <c r="P454" s="44">
        <f t="shared" si="263"/>
        <v>216.36</v>
      </c>
      <c r="Q454" s="44">
        <f t="shared" si="263"/>
        <v>216.36</v>
      </c>
      <c r="R454" s="44">
        <f t="shared" si="263"/>
        <v>216.36</v>
      </c>
      <c r="S454" s="44">
        <f t="shared" si="263"/>
        <v>216.36</v>
      </c>
      <c r="T454" s="44">
        <f t="shared" si="263"/>
        <v>216.36</v>
      </c>
      <c r="U454" s="44">
        <f t="shared" si="263"/>
        <v>216.36</v>
      </c>
      <c r="V454" s="44">
        <f t="shared" si="263"/>
        <v>216.36</v>
      </c>
      <c r="W454" s="44">
        <f t="shared" si="263"/>
        <v>216.36</v>
      </c>
      <c r="X454" s="44">
        <f t="shared" si="263"/>
        <v>216.36</v>
      </c>
      <c r="Y454" s="44">
        <f t="shared" si="263"/>
        <v>216.36</v>
      </c>
      <c r="Z454" s="44">
        <f t="shared" si="263"/>
        <v>216.36</v>
      </c>
      <c r="AA454" s="44">
        <f t="shared" si="263"/>
        <v>216.36</v>
      </c>
    </row>
    <row r="455" spans="1:27" collapsed="1" x14ac:dyDescent="0.2">
      <c r="A455" s="98" t="s">
        <v>2854</v>
      </c>
      <c r="B455" s="28" t="str">
        <f>"27"&amp;"."&amp;$B$801&amp;"."&amp;$B$802</f>
        <v>27.08.2023</v>
      </c>
      <c r="C455" s="90" t="s">
        <v>76</v>
      </c>
      <c r="D455" s="91">
        <f>ROUND(((D456+D457+D459+D458)/1000),5)</f>
        <v>1.74197</v>
      </c>
      <c r="E455" s="91">
        <f>ROUND(((E456+E457+E459+E458)/1000),5)</f>
        <v>1.6301099999999999</v>
      </c>
      <c r="F455" s="91">
        <f>ROUND(((F456+F457+F459+F458)/1000),5)</f>
        <v>1.5692200000000001</v>
      </c>
      <c r="G455" s="91">
        <f t="shared" ref="G455:AA455" si="264">ROUND(((G456+G457+G459+G458)/1000),5)</f>
        <v>1.52641</v>
      </c>
      <c r="H455" s="91">
        <f t="shared" si="264"/>
        <v>1.50004</v>
      </c>
      <c r="I455" s="91">
        <f t="shared" si="264"/>
        <v>1.47879</v>
      </c>
      <c r="J455" s="91">
        <f t="shared" si="264"/>
        <v>1.46712</v>
      </c>
      <c r="K455" s="91">
        <f t="shared" si="264"/>
        <v>1.69692</v>
      </c>
      <c r="L455" s="91">
        <f t="shared" si="264"/>
        <v>1.9788399999999999</v>
      </c>
      <c r="M455" s="91">
        <f t="shared" si="264"/>
        <v>2.1699199999999998</v>
      </c>
      <c r="N455" s="91">
        <f t="shared" si="264"/>
        <v>2.2803499999999999</v>
      </c>
      <c r="O455" s="91">
        <f t="shared" si="264"/>
        <v>2.3150400000000002</v>
      </c>
      <c r="P455" s="91">
        <f t="shared" si="264"/>
        <v>2.3143099999999999</v>
      </c>
      <c r="Q455" s="91">
        <f t="shared" si="264"/>
        <v>2.32281</v>
      </c>
      <c r="R455" s="91">
        <f t="shared" si="264"/>
        <v>2.3240599999999998</v>
      </c>
      <c r="S455" s="91">
        <f t="shared" si="264"/>
        <v>2.31596</v>
      </c>
      <c r="T455" s="91">
        <f t="shared" si="264"/>
        <v>2.2780399999999998</v>
      </c>
      <c r="U455" s="91">
        <f t="shared" si="264"/>
        <v>2.2222300000000001</v>
      </c>
      <c r="V455" s="91">
        <f t="shared" si="264"/>
        <v>2.2137899999999999</v>
      </c>
      <c r="W455" s="91">
        <f t="shared" si="264"/>
        <v>2.25515</v>
      </c>
      <c r="X455" s="91">
        <f t="shared" si="264"/>
        <v>2.2700300000000002</v>
      </c>
      <c r="Y455" s="91">
        <f t="shared" si="264"/>
        <v>2.16248</v>
      </c>
      <c r="Z455" s="91">
        <f t="shared" si="264"/>
        <v>2.1063000000000001</v>
      </c>
      <c r="AA455" s="91">
        <f t="shared" si="264"/>
        <v>1.84633</v>
      </c>
    </row>
    <row r="456" spans="1:27" ht="12.75" hidden="1" customHeight="1" outlineLevel="1" x14ac:dyDescent="0.2">
      <c r="A456" s="99" t="s">
        <v>2855</v>
      </c>
      <c r="B456" s="63" t="s">
        <v>238</v>
      </c>
      <c r="C456" s="43" t="s">
        <v>79</v>
      </c>
      <c r="D456" s="44">
        <v>1304.6600000000001</v>
      </c>
      <c r="E456" s="44">
        <v>1192.8</v>
      </c>
      <c r="F456" s="44">
        <v>1131.9100000000001</v>
      </c>
      <c r="G456" s="44">
        <v>1089.0999999999999</v>
      </c>
      <c r="H456" s="44">
        <v>1062.73</v>
      </c>
      <c r="I456" s="44">
        <v>1041.48</v>
      </c>
      <c r="J456" s="44">
        <v>1029.81</v>
      </c>
      <c r="K456" s="44">
        <v>1259.6099999999999</v>
      </c>
      <c r="L456" s="44">
        <v>1541.53</v>
      </c>
      <c r="M456" s="44">
        <v>1732.61</v>
      </c>
      <c r="N456" s="44">
        <v>1843.04</v>
      </c>
      <c r="O456" s="44">
        <v>1877.73</v>
      </c>
      <c r="P456" s="44">
        <v>1877</v>
      </c>
      <c r="Q456" s="44">
        <v>1885.5</v>
      </c>
      <c r="R456" s="44">
        <v>1886.75</v>
      </c>
      <c r="S456" s="44">
        <v>1878.65</v>
      </c>
      <c r="T456" s="44">
        <v>1840.73</v>
      </c>
      <c r="U456" s="44">
        <v>1784.92</v>
      </c>
      <c r="V456" s="44">
        <v>1776.48</v>
      </c>
      <c r="W456" s="44">
        <v>1817.84</v>
      </c>
      <c r="X456" s="44">
        <v>1832.72</v>
      </c>
      <c r="Y456" s="44">
        <v>1725.17</v>
      </c>
      <c r="Z456" s="44">
        <v>1668.99</v>
      </c>
      <c r="AA456" s="44">
        <v>1409.02</v>
      </c>
    </row>
    <row r="457" spans="1:27" ht="12.75" hidden="1" customHeight="1" outlineLevel="1" x14ac:dyDescent="0.2">
      <c r="A457" s="99" t="s">
        <v>2856</v>
      </c>
      <c r="B457" s="63" t="s">
        <v>90</v>
      </c>
      <c r="C457" s="43" t="s">
        <v>79</v>
      </c>
      <c r="D457" s="44">
        <f>$D$327</f>
        <v>217.03</v>
      </c>
      <c r="E457" s="44">
        <f t="shared" ref="E457:AA457" si="265">$D$327</f>
        <v>217.03</v>
      </c>
      <c r="F457" s="44">
        <f t="shared" si="265"/>
        <v>217.03</v>
      </c>
      <c r="G457" s="44">
        <f t="shared" si="265"/>
        <v>217.03</v>
      </c>
      <c r="H457" s="44">
        <f t="shared" si="265"/>
        <v>217.03</v>
      </c>
      <c r="I457" s="44">
        <f t="shared" si="265"/>
        <v>217.03</v>
      </c>
      <c r="J457" s="44">
        <f t="shared" si="265"/>
        <v>217.03</v>
      </c>
      <c r="K457" s="44">
        <f t="shared" si="265"/>
        <v>217.03</v>
      </c>
      <c r="L457" s="44">
        <f t="shared" si="265"/>
        <v>217.03</v>
      </c>
      <c r="M457" s="44">
        <f t="shared" si="265"/>
        <v>217.03</v>
      </c>
      <c r="N457" s="44">
        <f t="shared" si="265"/>
        <v>217.03</v>
      </c>
      <c r="O457" s="44">
        <f t="shared" si="265"/>
        <v>217.03</v>
      </c>
      <c r="P457" s="44">
        <f t="shared" si="265"/>
        <v>217.03</v>
      </c>
      <c r="Q457" s="44">
        <f t="shared" si="265"/>
        <v>217.03</v>
      </c>
      <c r="R457" s="44">
        <f t="shared" si="265"/>
        <v>217.03</v>
      </c>
      <c r="S457" s="44">
        <f t="shared" si="265"/>
        <v>217.03</v>
      </c>
      <c r="T457" s="44">
        <f t="shared" si="265"/>
        <v>217.03</v>
      </c>
      <c r="U457" s="44">
        <f t="shared" si="265"/>
        <v>217.03</v>
      </c>
      <c r="V457" s="44">
        <f t="shared" si="265"/>
        <v>217.03</v>
      </c>
      <c r="W457" s="44">
        <f t="shared" si="265"/>
        <v>217.03</v>
      </c>
      <c r="X457" s="44">
        <f t="shared" si="265"/>
        <v>217.03</v>
      </c>
      <c r="Y457" s="44">
        <f t="shared" si="265"/>
        <v>217.03</v>
      </c>
      <c r="Z457" s="44">
        <f t="shared" si="265"/>
        <v>217.03</v>
      </c>
      <c r="AA457" s="44">
        <f t="shared" si="265"/>
        <v>217.03</v>
      </c>
    </row>
    <row r="458" spans="1:27" ht="12.75" hidden="1" customHeight="1" outlineLevel="1" x14ac:dyDescent="0.2">
      <c r="A458" s="99" t="s">
        <v>2857</v>
      </c>
      <c r="B458" s="63" t="s">
        <v>83</v>
      </c>
      <c r="C458" s="43" t="s">
        <v>79</v>
      </c>
      <c r="D458" s="44">
        <v>3.92</v>
      </c>
      <c r="E458" s="44">
        <v>3.92</v>
      </c>
      <c r="F458" s="44">
        <v>3.92</v>
      </c>
      <c r="G458" s="44">
        <v>3.92</v>
      </c>
      <c r="H458" s="44">
        <v>3.92</v>
      </c>
      <c r="I458" s="44">
        <v>3.92</v>
      </c>
      <c r="J458" s="44">
        <v>3.92</v>
      </c>
      <c r="K458" s="44">
        <v>3.92</v>
      </c>
      <c r="L458" s="44">
        <v>3.92</v>
      </c>
      <c r="M458" s="44">
        <v>3.92</v>
      </c>
      <c r="N458" s="44">
        <v>3.92</v>
      </c>
      <c r="O458" s="44">
        <v>3.92</v>
      </c>
      <c r="P458" s="44">
        <v>3.92</v>
      </c>
      <c r="Q458" s="44">
        <v>3.92</v>
      </c>
      <c r="R458" s="44">
        <v>3.92</v>
      </c>
      <c r="S458" s="44">
        <v>3.92</v>
      </c>
      <c r="T458" s="44">
        <v>3.92</v>
      </c>
      <c r="U458" s="44">
        <v>3.92</v>
      </c>
      <c r="V458" s="44">
        <v>3.92</v>
      </c>
      <c r="W458" s="44">
        <v>3.92</v>
      </c>
      <c r="X458" s="44">
        <v>3.92</v>
      </c>
      <c r="Y458" s="44">
        <v>3.92</v>
      </c>
      <c r="Z458" s="44">
        <v>3.92</v>
      </c>
      <c r="AA458" s="44">
        <v>3.92</v>
      </c>
    </row>
    <row r="459" spans="1:27" ht="12.75" hidden="1" customHeight="1" outlineLevel="1" x14ac:dyDescent="0.2">
      <c r="A459" s="99" t="s">
        <v>2858</v>
      </c>
      <c r="B459" s="63" t="s">
        <v>81</v>
      </c>
      <c r="C459" s="43" t="s">
        <v>79</v>
      </c>
      <c r="D459" s="44">
        <f>$D$11</f>
        <v>216.36</v>
      </c>
      <c r="E459" s="44">
        <f t="shared" ref="E459:AA459" si="266">$D$11</f>
        <v>216.36</v>
      </c>
      <c r="F459" s="44">
        <f t="shared" si="266"/>
        <v>216.36</v>
      </c>
      <c r="G459" s="44">
        <f t="shared" si="266"/>
        <v>216.36</v>
      </c>
      <c r="H459" s="44">
        <f t="shared" si="266"/>
        <v>216.36</v>
      </c>
      <c r="I459" s="44">
        <f t="shared" si="266"/>
        <v>216.36</v>
      </c>
      <c r="J459" s="44">
        <f t="shared" si="266"/>
        <v>216.36</v>
      </c>
      <c r="K459" s="44">
        <f t="shared" si="266"/>
        <v>216.36</v>
      </c>
      <c r="L459" s="44">
        <f t="shared" si="266"/>
        <v>216.36</v>
      </c>
      <c r="M459" s="44">
        <f t="shared" si="266"/>
        <v>216.36</v>
      </c>
      <c r="N459" s="44">
        <f t="shared" si="266"/>
        <v>216.36</v>
      </c>
      <c r="O459" s="44">
        <f t="shared" si="266"/>
        <v>216.36</v>
      </c>
      <c r="P459" s="44">
        <f t="shared" si="266"/>
        <v>216.36</v>
      </c>
      <c r="Q459" s="44">
        <f t="shared" si="266"/>
        <v>216.36</v>
      </c>
      <c r="R459" s="44">
        <f t="shared" si="266"/>
        <v>216.36</v>
      </c>
      <c r="S459" s="44">
        <f t="shared" si="266"/>
        <v>216.36</v>
      </c>
      <c r="T459" s="44">
        <f t="shared" si="266"/>
        <v>216.36</v>
      </c>
      <c r="U459" s="44">
        <f t="shared" si="266"/>
        <v>216.36</v>
      </c>
      <c r="V459" s="44">
        <f t="shared" si="266"/>
        <v>216.36</v>
      </c>
      <c r="W459" s="44">
        <f t="shared" si="266"/>
        <v>216.36</v>
      </c>
      <c r="X459" s="44">
        <f t="shared" si="266"/>
        <v>216.36</v>
      </c>
      <c r="Y459" s="44">
        <f t="shared" si="266"/>
        <v>216.36</v>
      </c>
      <c r="Z459" s="44">
        <f t="shared" si="266"/>
        <v>216.36</v>
      </c>
      <c r="AA459" s="44">
        <f t="shared" si="266"/>
        <v>216.36</v>
      </c>
    </row>
    <row r="460" spans="1:27" collapsed="1" x14ac:dyDescent="0.2">
      <c r="A460" s="98" t="s">
        <v>2859</v>
      </c>
      <c r="B460" s="28" t="str">
        <f>"28"&amp;"."&amp;$B$801&amp;"."&amp;$B$802</f>
        <v>28.08.2023</v>
      </c>
      <c r="C460" s="90" t="s">
        <v>76</v>
      </c>
      <c r="D460" s="91">
        <f>ROUND(((D461+D462+D464+D463)/1000),5)</f>
        <v>1.7101500000000001</v>
      </c>
      <c r="E460" s="91">
        <f>ROUND(((E461+E462+E464+E463)/1000),5)</f>
        <v>1.5684800000000001</v>
      </c>
      <c r="F460" s="91">
        <f>ROUND(((F461+F462+F464+F463)/1000),5)</f>
        <v>1.4982800000000001</v>
      </c>
      <c r="G460" s="91">
        <f t="shared" ref="G460:AA460" si="267">ROUND(((G461+G462+G464+G463)/1000),5)</f>
        <v>1.4353100000000001</v>
      </c>
      <c r="H460" s="91">
        <f t="shared" si="267"/>
        <v>1.4796800000000001</v>
      </c>
      <c r="I460" s="91">
        <f t="shared" si="267"/>
        <v>1.5697099999999999</v>
      </c>
      <c r="J460" s="91">
        <f t="shared" si="267"/>
        <v>1.7450300000000001</v>
      </c>
      <c r="K460" s="91">
        <f t="shared" si="267"/>
        <v>2.0254400000000001</v>
      </c>
      <c r="L460" s="91">
        <f t="shared" si="267"/>
        <v>2.3065099999999998</v>
      </c>
      <c r="M460" s="91">
        <f t="shared" si="267"/>
        <v>2.4186200000000002</v>
      </c>
      <c r="N460" s="91">
        <f t="shared" si="267"/>
        <v>2.4328500000000002</v>
      </c>
      <c r="O460" s="91">
        <f t="shared" si="267"/>
        <v>2.43357</v>
      </c>
      <c r="P460" s="91">
        <f t="shared" si="267"/>
        <v>2.4243199999999998</v>
      </c>
      <c r="Q460" s="91">
        <f t="shared" si="267"/>
        <v>2.4797500000000001</v>
      </c>
      <c r="R460" s="91">
        <f t="shared" si="267"/>
        <v>2.5733000000000001</v>
      </c>
      <c r="S460" s="91">
        <f t="shared" si="267"/>
        <v>2.5652499999999998</v>
      </c>
      <c r="T460" s="91">
        <f t="shared" si="267"/>
        <v>2.5829599999999999</v>
      </c>
      <c r="U460" s="91">
        <f t="shared" si="267"/>
        <v>2.44279</v>
      </c>
      <c r="V460" s="91">
        <f t="shared" si="267"/>
        <v>2.4357899999999999</v>
      </c>
      <c r="W460" s="91">
        <f t="shared" si="267"/>
        <v>2.4433099999999999</v>
      </c>
      <c r="X460" s="91">
        <f t="shared" si="267"/>
        <v>2.41906</v>
      </c>
      <c r="Y460" s="91">
        <f t="shared" si="267"/>
        <v>2.3349700000000002</v>
      </c>
      <c r="Z460" s="91">
        <f t="shared" si="267"/>
        <v>2.10168</v>
      </c>
      <c r="AA460" s="91">
        <f t="shared" si="267"/>
        <v>1.8573999999999999</v>
      </c>
    </row>
    <row r="461" spans="1:27" ht="12.75" hidden="1" customHeight="1" outlineLevel="1" x14ac:dyDescent="0.2">
      <c r="A461" s="99" t="s">
        <v>2860</v>
      </c>
      <c r="B461" s="63" t="s">
        <v>238</v>
      </c>
      <c r="C461" s="43" t="s">
        <v>79</v>
      </c>
      <c r="D461" s="44">
        <v>1272.8399999999999</v>
      </c>
      <c r="E461" s="44">
        <v>1131.17</v>
      </c>
      <c r="F461" s="44">
        <v>1060.97</v>
      </c>
      <c r="G461" s="44">
        <v>998</v>
      </c>
      <c r="H461" s="44">
        <v>1042.3699999999999</v>
      </c>
      <c r="I461" s="44">
        <v>1132.4000000000001</v>
      </c>
      <c r="J461" s="44">
        <v>1307.72</v>
      </c>
      <c r="K461" s="44">
        <v>1588.13</v>
      </c>
      <c r="L461" s="44">
        <v>1869.2</v>
      </c>
      <c r="M461" s="44">
        <v>1981.31</v>
      </c>
      <c r="N461" s="44">
        <v>1995.54</v>
      </c>
      <c r="O461" s="44">
        <v>1996.26</v>
      </c>
      <c r="P461" s="44">
        <v>1987.01</v>
      </c>
      <c r="Q461" s="44">
        <v>2042.44</v>
      </c>
      <c r="R461" s="44">
        <v>2135.9899999999998</v>
      </c>
      <c r="S461" s="44">
        <v>2127.94</v>
      </c>
      <c r="T461" s="44">
        <v>2145.65</v>
      </c>
      <c r="U461" s="44">
        <v>2005.48</v>
      </c>
      <c r="V461" s="44">
        <v>1998.48</v>
      </c>
      <c r="W461" s="44">
        <v>2006</v>
      </c>
      <c r="X461" s="44">
        <v>1981.75</v>
      </c>
      <c r="Y461" s="44">
        <v>1897.66</v>
      </c>
      <c r="Z461" s="44">
        <v>1664.37</v>
      </c>
      <c r="AA461" s="44">
        <v>1420.09</v>
      </c>
    </row>
    <row r="462" spans="1:27" ht="12.75" hidden="1" customHeight="1" outlineLevel="1" x14ac:dyDescent="0.2">
      <c r="A462" s="99" t="s">
        <v>2861</v>
      </c>
      <c r="B462" s="63" t="s">
        <v>90</v>
      </c>
      <c r="C462" s="43" t="s">
        <v>79</v>
      </c>
      <c r="D462" s="44">
        <f>$D$327</f>
        <v>217.03</v>
      </c>
      <c r="E462" s="44">
        <f t="shared" ref="E462:AA462" si="268">$D$327</f>
        <v>217.03</v>
      </c>
      <c r="F462" s="44">
        <f t="shared" si="268"/>
        <v>217.03</v>
      </c>
      <c r="G462" s="44">
        <f t="shared" si="268"/>
        <v>217.03</v>
      </c>
      <c r="H462" s="44">
        <f t="shared" si="268"/>
        <v>217.03</v>
      </c>
      <c r="I462" s="44">
        <f t="shared" si="268"/>
        <v>217.03</v>
      </c>
      <c r="J462" s="44">
        <f t="shared" si="268"/>
        <v>217.03</v>
      </c>
      <c r="K462" s="44">
        <f t="shared" si="268"/>
        <v>217.03</v>
      </c>
      <c r="L462" s="44">
        <f t="shared" si="268"/>
        <v>217.03</v>
      </c>
      <c r="M462" s="44">
        <f t="shared" si="268"/>
        <v>217.03</v>
      </c>
      <c r="N462" s="44">
        <f t="shared" si="268"/>
        <v>217.03</v>
      </c>
      <c r="O462" s="44">
        <f t="shared" si="268"/>
        <v>217.03</v>
      </c>
      <c r="P462" s="44">
        <f t="shared" si="268"/>
        <v>217.03</v>
      </c>
      <c r="Q462" s="44">
        <f t="shared" si="268"/>
        <v>217.03</v>
      </c>
      <c r="R462" s="44">
        <f t="shared" si="268"/>
        <v>217.03</v>
      </c>
      <c r="S462" s="44">
        <f t="shared" si="268"/>
        <v>217.03</v>
      </c>
      <c r="T462" s="44">
        <f t="shared" si="268"/>
        <v>217.03</v>
      </c>
      <c r="U462" s="44">
        <f t="shared" si="268"/>
        <v>217.03</v>
      </c>
      <c r="V462" s="44">
        <f t="shared" si="268"/>
        <v>217.03</v>
      </c>
      <c r="W462" s="44">
        <f t="shared" si="268"/>
        <v>217.03</v>
      </c>
      <c r="X462" s="44">
        <f t="shared" si="268"/>
        <v>217.03</v>
      </c>
      <c r="Y462" s="44">
        <f t="shared" si="268"/>
        <v>217.03</v>
      </c>
      <c r="Z462" s="44">
        <f t="shared" si="268"/>
        <v>217.03</v>
      </c>
      <c r="AA462" s="44">
        <f t="shared" si="268"/>
        <v>217.03</v>
      </c>
    </row>
    <row r="463" spans="1:27" ht="12.75" hidden="1" customHeight="1" outlineLevel="1" x14ac:dyDescent="0.2">
      <c r="A463" s="99" t="s">
        <v>2862</v>
      </c>
      <c r="B463" s="63" t="s">
        <v>83</v>
      </c>
      <c r="C463" s="43" t="s">
        <v>79</v>
      </c>
      <c r="D463" s="44">
        <v>3.92</v>
      </c>
      <c r="E463" s="44">
        <v>3.92</v>
      </c>
      <c r="F463" s="44">
        <v>3.92</v>
      </c>
      <c r="G463" s="44">
        <v>3.92</v>
      </c>
      <c r="H463" s="44">
        <v>3.92</v>
      </c>
      <c r="I463" s="44">
        <v>3.92</v>
      </c>
      <c r="J463" s="44">
        <v>3.92</v>
      </c>
      <c r="K463" s="44">
        <v>3.92</v>
      </c>
      <c r="L463" s="44">
        <v>3.92</v>
      </c>
      <c r="M463" s="44">
        <v>3.92</v>
      </c>
      <c r="N463" s="44">
        <v>3.92</v>
      </c>
      <c r="O463" s="44">
        <v>3.92</v>
      </c>
      <c r="P463" s="44">
        <v>3.92</v>
      </c>
      <c r="Q463" s="44">
        <v>3.92</v>
      </c>
      <c r="R463" s="44">
        <v>3.92</v>
      </c>
      <c r="S463" s="44">
        <v>3.92</v>
      </c>
      <c r="T463" s="44">
        <v>3.92</v>
      </c>
      <c r="U463" s="44">
        <v>3.92</v>
      </c>
      <c r="V463" s="44">
        <v>3.92</v>
      </c>
      <c r="W463" s="44">
        <v>3.92</v>
      </c>
      <c r="X463" s="44">
        <v>3.92</v>
      </c>
      <c r="Y463" s="44">
        <v>3.92</v>
      </c>
      <c r="Z463" s="44">
        <v>3.92</v>
      </c>
      <c r="AA463" s="44">
        <v>3.92</v>
      </c>
    </row>
    <row r="464" spans="1:27" ht="12.75" hidden="1" customHeight="1" outlineLevel="1" x14ac:dyDescent="0.2">
      <c r="A464" s="99" t="s">
        <v>2863</v>
      </c>
      <c r="B464" s="63" t="s">
        <v>81</v>
      </c>
      <c r="C464" s="43" t="s">
        <v>79</v>
      </c>
      <c r="D464" s="44">
        <f>$D$11</f>
        <v>216.36</v>
      </c>
      <c r="E464" s="44">
        <f t="shared" ref="E464:AA464" si="269">$D$11</f>
        <v>216.36</v>
      </c>
      <c r="F464" s="44">
        <f t="shared" si="269"/>
        <v>216.36</v>
      </c>
      <c r="G464" s="44">
        <f t="shared" si="269"/>
        <v>216.36</v>
      </c>
      <c r="H464" s="44">
        <f t="shared" si="269"/>
        <v>216.36</v>
      </c>
      <c r="I464" s="44">
        <f t="shared" si="269"/>
        <v>216.36</v>
      </c>
      <c r="J464" s="44">
        <f t="shared" si="269"/>
        <v>216.36</v>
      </c>
      <c r="K464" s="44">
        <f t="shared" si="269"/>
        <v>216.36</v>
      </c>
      <c r="L464" s="44">
        <f t="shared" si="269"/>
        <v>216.36</v>
      </c>
      <c r="M464" s="44">
        <f t="shared" si="269"/>
        <v>216.36</v>
      </c>
      <c r="N464" s="44">
        <f t="shared" si="269"/>
        <v>216.36</v>
      </c>
      <c r="O464" s="44">
        <f t="shared" si="269"/>
        <v>216.36</v>
      </c>
      <c r="P464" s="44">
        <f t="shared" si="269"/>
        <v>216.36</v>
      </c>
      <c r="Q464" s="44">
        <f t="shared" si="269"/>
        <v>216.36</v>
      </c>
      <c r="R464" s="44">
        <f t="shared" si="269"/>
        <v>216.36</v>
      </c>
      <c r="S464" s="44">
        <f t="shared" si="269"/>
        <v>216.36</v>
      </c>
      <c r="T464" s="44">
        <f t="shared" si="269"/>
        <v>216.36</v>
      </c>
      <c r="U464" s="44">
        <f t="shared" si="269"/>
        <v>216.36</v>
      </c>
      <c r="V464" s="44">
        <f t="shared" si="269"/>
        <v>216.36</v>
      </c>
      <c r="W464" s="44">
        <f t="shared" si="269"/>
        <v>216.36</v>
      </c>
      <c r="X464" s="44">
        <f t="shared" si="269"/>
        <v>216.36</v>
      </c>
      <c r="Y464" s="44">
        <f t="shared" si="269"/>
        <v>216.36</v>
      </c>
      <c r="Z464" s="44">
        <f t="shared" si="269"/>
        <v>216.36</v>
      </c>
      <c r="AA464" s="44">
        <f t="shared" si="269"/>
        <v>216.36</v>
      </c>
    </row>
    <row r="465" spans="1:27" collapsed="1" x14ac:dyDescent="0.2">
      <c r="A465" s="98" t="s">
        <v>2864</v>
      </c>
      <c r="B465" s="28" t="str">
        <f>"29"&amp;"."&amp;$B$801&amp;"."&amp;$B$802</f>
        <v>29.08.2023</v>
      </c>
      <c r="C465" s="90" t="s">
        <v>76</v>
      </c>
      <c r="D465" s="91">
        <f>ROUND(((D466+D467+D469+D468)/1000),5)</f>
        <v>1.7251099999999999</v>
      </c>
      <c r="E465" s="91">
        <f>ROUND(((E466+E467+E469+E468)/1000),5)</f>
        <v>1.5874900000000001</v>
      </c>
      <c r="F465" s="91">
        <f>ROUND(((F466+F467+F469+F468)/1000),5)</f>
        <v>1.4699199999999999</v>
      </c>
      <c r="G465" s="91">
        <f t="shared" ref="G465:AA465" si="270">ROUND(((G466+G467+G469+G468)/1000),5)</f>
        <v>1.4721599999999999</v>
      </c>
      <c r="H465" s="91">
        <f t="shared" si="270"/>
        <v>1.5438400000000001</v>
      </c>
      <c r="I465" s="91">
        <f t="shared" si="270"/>
        <v>1.6757500000000001</v>
      </c>
      <c r="J465" s="91">
        <f t="shared" si="270"/>
        <v>1.7621599999999999</v>
      </c>
      <c r="K465" s="91">
        <f t="shared" si="270"/>
        <v>2.0224000000000002</v>
      </c>
      <c r="L465" s="91">
        <f t="shared" si="270"/>
        <v>2.3816799999999998</v>
      </c>
      <c r="M465" s="91">
        <f t="shared" si="270"/>
        <v>2.4466999999999999</v>
      </c>
      <c r="N465" s="91">
        <f t="shared" si="270"/>
        <v>2.4860500000000001</v>
      </c>
      <c r="O465" s="91">
        <f t="shared" si="270"/>
        <v>2.4641099999999998</v>
      </c>
      <c r="P465" s="91">
        <f t="shared" si="270"/>
        <v>2.4548800000000002</v>
      </c>
      <c r="Q465" s="91">
        <f t="shared" si="270"/>
        <v>2.4734699999999998</v>
      </c>
      <c r="R465" s="91">
        <f t="shared" si="270"/>
        <v>2.5203600000000002</v>
      </c>
      <c r="S465" s="91">
        <f t="shared" si="270"/>
        <v>2.5204499999999999</v>
      </c>
      <c r="T465" s="91">
        <f t="shared" si="270"/>
        <v>2.5106899999999999</v>
      </c>
      <c r="U465" s="91">
        <f t="shared" si="270"/>
        <v>2.4930599999999998</v>
      </c>
      <c r="V465" s="91">
        <f t="shared" si="270"/>
        <v>2.47098</v>
      </c>
      <c r="W465" s="91">
        <f t="shared" si="270"/>
        <v>2.5019100000000001</v>
      </c>
      <c r="X465" s="91">
        <f t="shared" si="270"/>
        <v>2.5076700000000001</v>
      </c>
      <c r="Y465" s="91">
        <f t="shared" si="270"/>
        <v>2.4471799999999999</v>
      </c>
      <c r="Z465" s="91">
        <f t="shared" si="270"/>
        <v>2.09721</v>
      </c>
      <c r="AA465" s="91">
        <f t="shared" si="270"/>
        <v>1.8929800000000001</v>
      </c>
    </row>
    <row r="466" spans="1:27" ht="12.75" hidden="1" customHeight="1" outlineLevel="1" x14ac:dyDescent="0.2">
      <c r="A466" s="99" t="s">
        <v>2865</v>
      </c>
      <c r="B466" s="63" t="s">
        <v>238</v>
      </c>
      <c r="C466" s="43" t="s">
        <v>79</v>
      </c>
      <c r="D466" s="44">
        <v>1287.8</v>
      </c>
      <c r="E466" s="44">
        <v>1150.18</v>
      </c>
      <c r="F466" s="44">
        <v>1032.6099999999999</v>
      </c>
      <c r="G466" s="44">
        <v>1034.8499999999999</v>
      </c>
      <c r="H466" s="44">
        <v>1106.53</v>
      </c>
      <c r="I466" s="44">
        <v>1238.44</v>
      </c>
      <c r="J466" s="44">
        <v>1324.85</v>
      </c>
      <c r="K466" s="44">
        <v>1585.09</v>
      </c>
      <c r="L466" s="44">
        <v>1944.37</v>
      </c>
      <c r="M466" s="44">
        <v>2009.39</v>
      </c>
      <c r="N466" s="44">
        <v>2048.7399999999998</v>
      </c>
      <c r="O466" s="44">
        <v>2026.8</v>
      </c>
      <c r="P466" s="44">
        <v>2017.57</v>
      </c>
      <c r="Q466" s="44">
        <v>2036.16</v>
      </c>
      <c r="R466" s="44">
        <v>2083.0500000000002</v>
      </c>
      <c r="S466" s="44">
        <v>2083.14</v>
      </c>
      <c r="T466" s="44">
        <v>2073.38</v>
      </c>
      <c r="U466" s="44">
        <v>2055.75</v>
      </c>
      <c r="V466" s="44">
        <v>2033.67</v>
      </c>
      <c r="W466" s="44">
        <v>2064.6</v>
      </c>
      <c r="X466" s="44">
        <v>2070.36</v>
      </c>
      <c r="Y466" s="44">
        <v>2009.87</v>
      </c>
      <c r="Z466" s="44">
        <v>1659.9</v>
      </c>
      <c r="AA466" s="44">
        <v>1455.67</v>
      </c>
    </row>
    <row r="467" spans="1:27" ht="12.75" hidden="1" customHeight="1" outlineLevel="1" x14ac:dyDescent="0.2">
      <c r="A467" s="99" t="s">
        <v>2866</v>
      </c>
      <c r="B467" s="63" t="s">
        <v>90</v>
      </c>
      <c r="C467" s="43" t="s">
        <v>79</v>
      </c>
      <c r="D467" s="44">
        <f>$D$327</f>
        <v>217.03</v>
      </c>
      <c r="E467" s="44">
        <f t="shared" ref="E467:AA467" si="271">$D$327</f>
        <v>217.03</v>
      </c>
      <c r="F467" s="44">
        <f t="shared" si="271"/>
        <v>217.03</v>
      </c>
      <c r="G467" s="44">
        <f t="shared" si="271"/>
        <v>217.03</v>
      </c>
      <c r="H467" s="44">
        <f t="shared" si="271"/>
        <v>217.03</v>
      </c>
      <c r="I467" s="44">
        <f t="shared" si="271"/>
        <v>217.03</v>
      </c>
      <c r="J467" s="44">
        <f t="shared" si="271"/>
        <v>217.03</v>
      </c>
      <c r="K467" s="44">
        <f t="shared" si="271"/>
        <v>217.03</v>
      </c>
      <c r="L467" s="44">
        <f t="shared" si="271"/>
        <v>217.03</v>
      </c>
      <c r="M467" s="44">
        <f t="shared" si="271"/>
        <v>217.03</v>
      </c>
      <c r="N467" s="44">
        <f t="shared" si="271"/>
        <v>217.03</v>
      </c>
      <c r="O467" s="44">
        <f t="shared" si="271"/>
        <v>217.03</v>
      </c>
      <c r="P467" s="44">
        <f t="shared" si="271"/>
        <v>217.03</v>
      </c>
      <c r="Q467" s="44">
        <f t="shared" si="271"/>
        <v>217.03</v>
      </c>
      <c r="R467" s="44">
        <f t="shared" si="271"/>
        <v>217.03</v>
      </c>
      <c r="S467" s="44">
        <f t="shared" si="271"/>
        <v>217.03</v>
      </c>
      <c r="T467" s="44">
        <f t="shared" si="271"/>
        <v>217.03</v>
      </c>
      <c r="U467" s="44">
        <f t="shared" si="271"/>
        <v>217.03</v>
      </c>
      <c r="V467" s="44">
        <f t="shared" si="271"/>
        <v>217.03</v>
      </c>
      <c r="W467" s="44">
        <f t="shared" si="271"/>
        <v>217.03</v>
      </c>
      <c r="X467" s="44">
        <f t="shared" si="271"/>
        <v>217.03</v>
      </c>
      <c r="Y467" s="44">
        <f t="shared" si="271"/>
        <v>217.03</v>
      </c>
      <c r="Z467" s="44">
        <f t="shared" si="271"/>
        <v>217.03</v>
      </c>
      <c r="AA467" s="44">
        <f t="shared" si="271"/>
        <v>217.03</v>
      </c>
    </row>
    <row r="468" spans="1:27" ht="12.75" hidden="1" customHeight="1" outlineLevel="1" x14ac:dyDescent="0.2">
      <c r="A468" s="99" t="s">
        <v>2867</v>
      </c>
      <c r="B468" s="63" t="s">
        <v>83</v>
      </c>
      <c r="C468" s="43" t="s">
        <v>79</v>
      </c>
      <c r="D468" s="44">
        <v>3.92</v>
      </c>
      <c r="E468" s="44">
        <v>3.92</v>
      </c>
      <c r="F468" s="44">
        <v>3.92</v>
      </c>
      <c r="G468" s="44">
        <v>3.92</v>
      </c>
      <c r="H468" s="44">
        <v>3.92</v>
      </c>
      <c r="I468" s="44">
        <v>3.92</v>
      </c>
      <c r="J468" s="44">
        <v>3.92</v>
      </c>
      <c r="K468" s="44">
        <v>3.92</v>
      </c>
      <c r="L468" s="44">
        <v>3.92</v>
      </c>
      <c r="M468" s="44">
        <v>3.92</v>
      </c>
      <c r="N468" s="44">
        <v>3.92</v>
      </c>
      <c r="O468" s="44">
        <v>3.92</v>
      </c>
      <c r="P468" s="44">
        <v>3.92</v>
      </c>
      <c r="Q468" s="44">
        <v>3.92</v>
      </c>
      <c r="R468" s="44">
        <v>3.92</v>
      </c>
      <c r="S468" s="44">
        <v>3.92</v>
      </c>
      <c r="T468" s="44">
        <v>3.92</v>
      </c>
      <c r="U468" s="44">
        <v>3.92</v>
      </c>
      <c r="V468" s="44">
        <v>3.92</v>
      </c>
      <c r="W468" s="44">
        <v>3.92</v>
      </c>
      <c r="X468" s="44">
        <v>3.92</v>
      </c>
      <c r="Y468" s="44">
        <v>3.92</v>
      </c>
      <c r="Z468" s="44">
        <v>3.92</v>
      </c>
      <c r="AA468" s="44">
        <v>3.92</v>
      </c>
    </row>
    <row r="469" spans="1:27" ht="12.75" hidden="1" customHeight="1" outlineLevel="1" x14ac:dyDescent="0.2">
      <c r="A469" s="99" t="s">
        <v>2868</v>
      </c>
      <c r="B469" s="63" t="s">
        <v>81</v>
      </c>
      <c r="C469" s="43" t="s">
        <v>79</v>
      </c>
      <c r="D469" s="44">
        <f>$D$11</f>
        <v>216.36</v>
      </c>
      <c r="E469" s="44">
        <f t="shared" ref="E469:AA469" si="272">$D$11</f>
        <v>216.36</v>
      </c>
      <c r="F469" s="44">
        <f t="shared" si="272"/>
        <v>216.36</v>
      </c>
      <c r="G469" s="44">
        <f t="shared" si="272"/>
        <v>216.36</v>
      </c>
      <c r="H469" s="44">
        <f t="shared" si="272"/>
        <v>216.36</v>
      </c>
      <c r="I469" s="44">
        <f t="shared" si="272"/>
        <v>216.36</v>
      </c>
      <c r="J469" s="44">
        <f t="shared" si="272"/>
        <v>216.36</v>
      </c>
      <c r="K469" s="44">
        <f t="shared" si="272"/>
        <v>216.36</v>
      </c>
      <c r="L469" s="44">
        <f t="shared" si="272"/>
        <v>216.36</v>
      </c>
      <c r="M469" s="44">
        <f t="shared" si="272"/>
        <v>216.36</v>
      </c>
      <c r="N469" s="44">
        <f t="shared" si="272"/>
        <v>216.36</v>
      </c>
      <c r="O469" s="44">
        <f t="shared" si="272"/>
        <v>216.36</v>
      </c>
      <c r="P469" s="44">
        <f t="shared" si="272"/>
        <v>216.36</v>
      </c>
      <c r="Q469" s="44">
        <f t="shared" si="272"/>
        <v>216.36</v>
      </c>
      <c r="R469" s="44">
        <f t="shared" si="272"/>
        <v>216.36</v>
      </c>
      <c r="S469" s="44">
        <f t="shared" si="272"/>
        <v>216.36</v>
      </c>
      <c r="T469" s="44">
        <f t="shared" si="272"/>
        <v>216.36</v>
      </c>
      <c r="U469" s="44">
        <f t="shared" si="272"/>
        <v>216.36</v>
      </c>
      <c r="V469" s="44">
        <f t="shared" si="272"/>
        <v>216.36</v>
      </c>
      <c r="W469" s="44">
        <f t="shared" si="272"/>
        <v>216.36</v>
      </c>
      <c r="X469" s="44">
        <f t="shared" si="272"/>
        <v>216.36</v>
      </c>
      <c r="Y469" s="44">
        <f t="shared" si="272"/>
        <v>216.36</v>
      </c>
      <c r="Z469" s="44">
        <f t="shared" si="272"/>
        <v>216.36</v>
      </c>
      <c r="AA469" s="44">
        <f t="shared" si="272"/>
        <v>216.36</v>
      </c>
    </row>
    <row r="470" spans="1:27" collapsed="1" x14ac:dyDescent="0.2">
      <c r="A470" s="98" t="s">
        <v>2869</v>
      </c>
      <c r="B470" s="28" t="str">
        <f>"30"&amp;"."&amp;$B$801&amp;"."&amp;$B$802</f>
        <v>30.08.2023</v>
      </c>
      <c r="C470" s="90" t="s">
        <v>76</v>
      </c>
      <c r="D470" s="91">
        <f>ROUND(((D471+D472+D474+D473)/1000),5)</f>
        <v>1.8822300000000001</v>
      </c>
      <c r="E470" s="91">
        <f>ROUND(((E471+E472+E474+E473)/1000),5)</f>
        <v>1.7563299999999999</v>
      </c>
      <c r="F470" s="91">
        <f>ROUND(((F471+F472+F474+F473)/1000),5)</f>
        <v>1.7028700000000001</v>
      </c>
      <c r="G470" s="91">
        <f t="shared" ref="G470:AA470" si="273">ROUND(((G471+G472+G474+G473)/1000),5)</f>
        <v>1.6934400000000001</v>
      </c>
      <c r="H470" s="91">
        <f t="shared" si="273"/>
        <v>1.7007099999999999</v>
      </c>
      <c r="I470" s="91">
        <f t="shared" si="273"/>
        <v>1.7614700000000001</v>
      </c>
      <c r="J470" s="91">
        <f t="shared" si="273"/>
        <v>1.8825000000000001</v>
      </c>
      <c r="K470" s="91">
        <f t="shared" si="273"/>
        <v>2.1002299999999998</v>
      </c>
      <c r="L470" s="91">
        <f t="shared" si="273"/>
        <v>2.4124699999999999</v>
      </c>
      <c r="M470" s="91">
        <f t="shared" si="273"/>
        <v>2.4883000000000002</v>
      </c>
      <c r="N470" s="91">
        <f t="shared" si="273"/>
        <v>2.53586</v>
      </c>
      <c r="O470" s="91">
        <f t="shared" si="273"/>
        <v>2.5163000000000002</v>
      </c>
      <c r="P470" s="91">
        <f t="shared" si="273"/>
        <v>2.5146899999999999</v>
      </c>
      <c r="Q470" s="91">
        <f t="shared" si="273"/>
        <v>2.5287000000000002</v>
      </c>
      <c r="R470" s="91">
        <f t="shared" si="273"/>
        <v>2.62094</v>
      </c>
      <c r="S470" s="91">
        <f t="shared" si="273"/>
        <v>2.6214900000000001</v>
      </c>
      <c r="T470" s="91">
        <f t="shared" si="273"/>
        <v>2.60765</v>
      </c>
      <c r="U470" s="91">
        <f t="shared" si="273"/>
        <v>2.5891600000000001</v>
      </c>
      <c r="V470" s="91">
        <f t="shared" si="273"/>
        <v>2.55951</v>
      </c>
      <c r="W470" s="91">
        <f t="shared" si="273"/>
        <v>2.5952700000000002</v>
      </c>
      <c r="X470" s="91">
        <f t="shared" si="273"/>
        <v>2.57254</v>
      </c>
      <c r="Y470" s="91">
        <f t="shared" si="273"/>
        <v>2.44448</v>
      </c>
      <c r="Z470" s="91">
        <f t="shared" si="273"/>
        <v>2.1963200000000001</v>
      </c>
      <c r="AA470" s="91">
        <f t="shared" si="273"/>
        <v>2.0051800000000002</v>
      </c>
    </row>
    <row r="471" spans="1:27" ht="12.75" hidden="1" customHeight="1" outlineLevel="1" x14ac:dyDescent="0.2">
      <c r="A471" s="99" t="s">
        <v>2870</v>
      </c>
      <c r="B471" s="63" t="s">
        <v>238</v>
      </c>
      <c r="C471" s="43" t="s">
        <v>79</v>
      </c>
      <c r="D471" s="44">
        <v>1444.92</v>
      </c>
      <c r="E471" s="44">
        <v>1319.02</v>
      </c>
      <c r="F471" s="44">
        <v>1265.56</v>
      </c>
      <c r="G471" s="44">
        <v>1256.1300000000001</v>
      </c>
      <c r="H471" s="44">
        <v>1263.4000000000001</v>
      </c>
      <c r="I471" s="44">
        <v>1324.16</v>
      </c>
      <c r="J471" s="44">
        <v>1445.19</v>
      </c>
      <c r="K471" s="44">
        <v>1662.92</v>
      </c>
      <c r="L471" s="44">
        <v>1975.16</v>
      </c>
      <c r="M471" s="44">
        <v>2050.9899999999998</v>
      </c>
      <c r="N471" s="44">
        <v>2098.5500000000002</v>
      </c>
      <c r="O471" s="44">
        <v>2078.9899999999998</v>
      </c>
      <c r="P471" s="44">
        <v>2077.38</v>
      </c>
      <c r="Q471" s="44">
        <v>2091.39</v>
      </c>
      <c r="R471" s="44">
        <v>2183.63</v>
      </c>
      <c r="S471" s="44">
        <v>2184.1799999999998</v>
      </c>
      <c r="T471" s="44">
        <v>2170.34</v>
      </c>
      <c r="U471" s="44">
        <v>2151.85</v>
      </c>
      <c r="V471" s="44">
        <v>2122.1999999999998</v>
      </c>
      <c r="W471" s="44">
        <v>2157.96</v>
      </c>
      <c r="X471" s="44">
        <v>2135.23</v>
      </c>
      <c r="Y471" s="44">
        <v>2007.17</v>
      </c>
      <c r="Z471" s="44">
        <v>1759.01</v>
      </c>
      <c r="AA471" s="44">
        <v>1567.87</v>
      </c>
    </row>
    <row r="472" spans="1:27" ht="12.75" hidden="1" customHeight="1" outlineLevel="1" x14ac:dyDescent="0.2">
      <c r="A472" s="99" t="s">
        <v>2871</v>
      </c>
      <c r="B472" s="63" t="s">
        <v>90</v>
      </c>
      <c r="C472" s="43" t="s">
        <v>79</v>
      </c>
      <c r="D472" s="44">
        <f>$D$327</f>
        <v>217.03</v>
      </c>
      <c r="E472" s="44">
        <f t="shared" ref="E472:AA472" si="274">$D$327</f>
        <v>217.03</v>
      </c>
      <c r="F472" s="44">
        <f t="shared" si="274"/>
        <v>217.03</v>
      </c>
      <c r="G472" s="44">
        <f t="shared" si="274"/>
        <v>217.03</v>
      </c>
      <c r="H472" s="44">
        <f t="shared" si="274"/>
        <v>217.03</v>
      </c>
      <c r="I472" s="44">
        <f t="shared" si="274"/>
        <v>217.03</v>
      </c>
      <c r="J472" s="44">
        <f t="shared" si="274"/>
        <v>217.03</v>
      </c>
      <c r="K472" s="44">
        <f t="shared" si="274"/>
        <v>217.03</v>
      </c>
      <c r="L472" s="44">
        <f t="shared" si="274"/>
        <v>217.03</v>
      </c>
      <c r="M472" s="44">
        <f t="shared" si="274"/>
        <v>217.03</v>
      </c>
      <c r="N472" s="44">
        <f t="shared" si="274"/>
        <v>217.03</v>
      </c>
      <c r="O472" s="44">
        <f t="shared" si="274"/>
        <v>217.03</v>
      </c>
      <c r="P472" s="44">
        <f t="shared" si="274"/>
        <v>217.03</v>
      </c>
      <c r="Q472" s="44">
        <f t="shared" si="274"/>
        <v>217.03</v>
      </c>
      <c r="R472" s="44">
        <f t="shared" si="274"/>
        <v>217.03</v>
      </c>
      <c r="S472" s="44">
        <f t="shared" si="274"/>
        <v>217.03</v>
      </c>
      <c r="T472" s="44">
        <f t="shared" si="274"/>
        <v>217.03</v>
      </c>
      <c r="U472" s="44">
        <f t="shared" si="274"/>
        <v>217.03</v>
      </c>
      <c r="V472" s="44">
        <f t="shared" si="274"/>
        <v>217.03</v>
      </c>
      <c r="W472" s="44">
        <f t="shared" si="274"/>
        <v>217.03</v>
      </c>
      <c r="X472" s="44">
        <f t="shared" si="274"/>
        <v>217.03</v>
      </c>
      <c r="Y472" s="44">
        <f t="shared" si="274"/>
        <v>217.03</v>
      </c>
      <c r="Z472" s="44">
        <f t="shared" si="274"/>
        <v>217.03</v>
      </c>
      <c r="AA472" s="44">
        <f t="shared" si="274"/>
        <v>217.03</v>
      </c>
    </row>
    <row r="473" spans="1:27" ht="12.75" hidden="1" customHeight="1" outlineLevel="1" x14ac:dyDescent="0.2">
      <c r="A473" s="99" t="s">
        <v>2872</v>
      </c>
      <c r="B473" s="63" t="s">
        <v>83</v>
      </c>
      <c r="C473" s="43" t="s">
        <v>79</v>
      </c>
      <c r="D473" s="44">
        <v>3.92</v>
      </c>
      <c r="E473" s="44">
        <v>3.92</v>
      </c>
      <c r="F473" s="44">
        <v>3.92</v>
      </c>
      <c r="G473" s="44">
        <v>3.92</v>
      </c>
      <c r="H473" s="44">
        <v>3.92</v>
      </c>
      <c r="I473" s="44">
        <v>3.92</v>
      </c>
      <c r="J473" s="44">
        <v>3.92</v>
      </c>
      <c r="K473" s="44">
        <v>3.92</v>
      </c>
      <c r="L473" s="44">
        <v>3.92</v>
      </c>
      <c r="M473" s="44">
        <v>3.92</v>
      </c>
      <c r="N473" s="44">
        <v>3.92</v>
      </c>
      <c r="O473" s="44">
        <v>3.92</v>
      </c>
      <c r="P473" s="44">
        <v>3.92</v>
      </c>
      <c r="Q473" s="44">
        <v>3.92</v>
      </c>
      <c r="R473" s="44">
        <v>3.92</v>
      </c>
      <c r="S473" s="44">
        <v>3.92</v>
      </c>
      <c r="T473" s="44">
        <v>3.92</v>
      </c>
      <c r="U473" s="44">
        <v>3.92</v>
      </c>
      <c r="V473" s="44">
        <v>3.92</v>
      </c>
      <c r="W473" s="44">
        <v>3.92</v>
      </c>
      <c r="X473" s="44">
        <v>3.92</v>
      </c>
      <c r="Y473" s="44">
        <v>3.92</v>
      </c>
      <c r="Z473" s="44">
        <v>3.92</v>
      </c>
      <c r="AA473" s="44">
        <v>3.92</v>
      </c>
    </row>
    <row r="474" spans="1:27" ht="12.75" hidden="1" customHeight="1" outlineLevel="1" x14ac:dyDescent="0.2">
      <c r="A474" s="99" t="s">
        <v>2873</v>
      </c>
      <c r="B474" s="63" t="s">
        <v>81</v>
      </c>
      <c r="C474" s="43" t="s">
        <v>79</v>
      </c>
      <c r="D474" s="44">
        <f>$D$11</f>
        <v>216.36</v>
      </c>
      <c r="E474" s="44">
        <f t="shared" ref="E474:AA474" si="275">$D$11</f>
        <v>216.36</v>
      </c>
      <c r="F474" s="44">
        <f t="shared" si="275"/>
        <v>216.36</v>
      </c>
      <c r="G474" s="44">
        <f t="shared" si="275"/>
        <v>216.36</v>
      </c>
      <c r="H474" s="44">
        <f t="shared" si="275"/>
        <v>216.36</v>
      </c>
      <c r="I474" s="44">
        <f t="shared" si="275"/>
        <v>216.36</v>
      </c>
      <c r="J474" s="44">
        <f t="shared" si="275"/>
        <v>216.36</v>
      </c>
      <c r="K474" s="44">
        <f t="shared" si="275"/>
        <v>216.36</v>
      </c>
      <c r="L474" s="44">
        <f t="shared" si="275"/>
        <v>216.36</v>
      </c>
      <c r="M474" s="44">
        <f t="shared" si="275"/>
        <v>216.36</v>
      </c>
      <c r="N474" s="44">
        <f t="shared" si="275"/>
        <v>216.36</v>
      </c>
      <c r="O474" s="44">
        <f t="shared" si="275"/>
        <v>216.36</v>
      </c>
      <c r="P474" s="44">
        <f t="shared" si="275"/>
        <v>216.36</v>
      </c>
      <c r="Q474" s="44">
        <f t="shared" si="275"/>
        <v>216.36</v>
      </c>
      <c r="R474" s="44">
        <f t="shared" si="275"/>
        <v>216.36</v>
      </c>
      <c r="S474" s="44">
        <f t="shared" si="275"/>
        <v>216.36</v>
      </c>
      <c r="T474" s="44">
        <f t="shared" si="275"/>
        <v>216.36</v>
      </c>
      <c r="U474" s="44">
        <f t="shared" si="275"/>
        <v>216.36</v>
      </c>
      <c r="V474" s="44">
        <f t="shared" si="275"/>
        <v>216.36</v>
      </c>
      <c r="W474" s="44">
        <f t="shared" si="275"/>
        <v>216.36</v>
      </c>
      <c r="X474" s="44">
        <f t="shared" si="275"/>
        <v>216.36</v>
      </c>
      <c r="Y474" s="44">
        <f t="shared" si="275"/>
        <v>216.36</v>
      </c>
      <c r="Z474" s="44">
        <f t="shared" si="275"/>
        <v>216.36</v>
      </c>
      <c r="AA474" s="44">
        <f t="shared" si="275"/>
        <v>216.36</v>
      </c>
    </row>
    <row r="475" spans="1:27" collapsed="1" x14ac:dyDescent="0.2">
      <c r="A475" s="98" t="s">
        <v>2874</v>
      </c>
      <c r="B475" s="28" t="str">
        <f>"31"&amp;"."&amp;$B$801&amp;"."&amp;$B$802</f>
        <v>31.08.2023</v>
      </c>
      <c r="C475" s="90" t="s">
        <v>76</v>
      </c>
      <c r="D475" s="91">
        <f>ROUND(((D476+D477+D479+D478)/1000),5)</f>
        <v>1.6972</v>
      </c>
      <c r="E475" s="91">
        <f>ROUND(((E476+E477+E479+E478)/1000),5)</f>
        <v>1.5884400000000001</v>
      </c>
      <c r="F475" s="91">
        <f>ROUND(((F476+F477+F479+F478)/1000),5)</f>
        <v>1.5037799999999999</v>
      </c>
      <c r="G475" s="91">
        <f t="shared" ref="G475:AA475" si="276">ROUND(((G476+G477+G479+G478)/1000),5)</f>
        <v>1.48611</v>
      </c>
      <c r="H475" s="91">
        <f t="shared" si="276"/>
        <v>1.5282</v>
      </c>
      <c r="I475" s="91">
        <f t="shared" si="276"/>
        <v>1.6533100000000001</v>
      </c>
      <c r="J475" s="91">
        <f t="shared" si="276"/>
        <v>1.80077</v>
      </c>
      <c r="K475" s="91">
        <f t="shared" si="276"/>
        <v>2.0629499999999998</v>
      </c>
      <c r="L475" s="91">
        <f t="shared" si="276"/>
        <v>2.2959299999999998</v>
      </c>
      <c r="M475" s="91">
        <f t="shared" si="276"/>
        <v>2.41533</v>
      </c>
      <c r="N475" s="91">
        <f t="shared" si="276"/>
        <v>2.6080100000000002</v>
      </c>
      <c r="O475" s="91">
        <f t="shared" si="276"/>
        <v>2.4552399999999999</v>
      </c>
      <c r="P475" s="91">
        <f t="shared" si="276"/>
        <v>2.3968600000000002</v>
      </c>
      <c r="Q475" s="91">
        <f t="shared" si="276"/>
        <v>2.4272300000000002</v>
      </c>
      <c r="R475" s="91">
        <f t="shared" si="276"/>
        <v>2.5646200000000001</v>
      </c>
      <c r="S475" s="91">
        <f t="shared" si="276"/>
        <v>2.5532300000000001</v>
      </c>
      <c r="T475" s="91">
        <f t="shared" si="276"/>
        <v>2.5360299999999998</v>
      </c>
      <c r="U475" s="91">
        <f t="shared" si="276"/>
        <v>2.5090300000000001</v>
      </c>
      <c r="V475" s="91">
        <f t="shared" si="276"/>
        <v>2.5131199999999998</v>
      </c>
      <c r="W475" s="91">
        <f t="shared" si="276"/>
        <v>2.5142099999999998</v>
      </c>
      <c r="X475" s="91">
        <f t="shared" si="276"/>
        <v>2.5619100000000001</v>
      </c>
      <c r="Y475" s="91">
        <f t="shared" si="276"/>
        <v>2.4692099999999999</v>
      </c>
      <c r="Z475" s="91">
        <f t="shared" si="276"/>
        <v>2.1805500000000002</v>
      </c>
      <c r="AA475" s="91">
        <f t="shared" si="276"/>
        <v>1.9780800000000001</v>
      </c>
    </row>
    <row r="476" spans="1:27" ht="12.75" hidden="1" customHeight="1" outlineLevel="1" x14ac:dyDescent="0.2">
      <c r="A476" s="99" t="s">
        <v>2875</v>
      </c>
      <c r="B476" s="63" t="s">
        <v>238</v>
      </c>
      <c r="C476" s="43" t="s">
        <v>79</v>
      </c>
      <c r="D476" s="44">
        <v>1259.8900000000001</v>
      </c>
      <c r="E476" s="44">
        <v>1151.1300000000001</v>
      </c>
      <c r="F476" s="44">
        <v>1066.47</v>
      </c>
      <c r="G476" s="44">
        <v>1048.8</v>
      </c>
      <c r="H476" s="44">
        <v>1090.8900000000001</v>
      </c>
      <c r="I476" s="44">
        <v>1216</v>
      </c>
      <c r="J476" s="44">
        <v>1363.46</v>
      </c>
      <c r="K476" s="44">
        <v>1625.64</v>
      </c>
      <c r="L476" s="44">
        <v>1858.62</v>
      </c>
      <c r="M476" s="44">
        <v>1978.02</v>
      </c>
      <c r="N476" s="44">
        <v>2170.6999999999998</v>
      </c>
      <c r="O476" s="44">
        <v>2017.93</v>
      </c>
      <c r="P476" s="44">
        <v>1959.55</v>
      </c>
      <c r="Q476" s="44">
        <v>1989.92</v>
      </c>
      <c r="R476" s="44">
        <v>2127.31</v>
      </c>
      <c r="S476" s="44">
        <v>2115.92</v>
      </c>
      <c r="T476" s="44">
        <v>2098.7199999999998</v>
      </c>
      <c r="U476" s="44">
        <v>2071.7199999999998</v>
      </c>
      <c r="V476" s="44">
        <v>2075.81</v>
      </c>
      <c r="W476" s="44">
        <v>2076.9</v>
      </c>
      <c r="X476" s="44">
        <v>2124.6</v>
      </c>
      <c r="Y476" s="44">
        <v>2031.9</v>
      </c>
      <c r="Z476" s="44">
        <v>1743.24</v>
      </c>
      <c r="AA476" s="44">
        <v>1540.77</v>
      </c>
    </row>
    <row r="477" spans="1:27" ht="12.75" hidden="1" customHeight="1" outlineLevel="1" x14ac:dyDescent="0.2">
      <c r="A477" s="99" t="s">
        <v>2876</v>
      </c>
      <c r="B477" s="63" t="s">
        <v>90</v>
      </c>
      <c r="C477" s="43" t="s">
        <v>79</v>
      </c>
      <c r="D477" s="44">
        <f>$D$327</f>
        <v>217.03</v>
      </c>
      <c r="E477" s="44">
        <f t="shared" ref="E477:AA477" si="277">$D$327</f>
        <v>217.03</v>
      </c>
      <c r="F477" s="44">
        <f t="shared" si="277"/>
        <v>217.03</v>
      </c>
      <c r="G477" s="44">
        <f t="shared" si="277"/>
        <v>217.03</v>
      </c>
      <c r="H477" s="44">
        <f t="shared" si="277"/>
        <v>217.03</v>
      </c>
      <c r="I477" s="44">
        <f t="shared" si="277"/>
        <v>217.03</v>
      </c>
      <c r="J477" s="44">
        <f t="shared" si="277"/>
        <v>217.03</v>
      </c>
      <c r="K477" s="44">
        <f t="shared" si="277"/>
        <v>217.03</v>
      </c>
      <c r="L477" s="44">
        <f t="shared" si="277"/>
        <v>217.03</v>
      </c>
      <c r="M477" s="44">
        <f t="shared" si="277"/>
        <v>217.03</v>
      </c>
      <c r="N477" s="44">
        <f t="shared" si="277"/>
        <v>217.03</v>
      </c>
      <c r="O477" s="44">
        <f t="shared" si="277"/>
        <v>217.03</v>
      </c>
      <c r="P477" s="44">
        <f t="shared" si="277"/>
        <v>217.03</v>
      </c>
      <c r="Q477" s="44">
        <f t="shared" si="277"/>
        <v>217.03</v>
      </c>
      <c r="R477" s="44">
        <f t="shared" si="277"/>
        <v>217.03</v>
      </c>
      <c r="S477" s="44">
        <f t="shared" si="277"/>
        <v>217.03</v>
      </c>
      <c r="T477" s="44">
        <f t="shared" si="277"/>
        <v>217.03</v>
      </c>
      <c r="U477" s="44">
        <f t="shared" si="277"/>
        <v>217.03</v>
      </c>
      <c r="V477" s="44">
        <f t="shared" si="277"/>
        <v>217.03</v>
      </c>
      <c r="W477" s="44">
        <f t="shared" si="277"/>
        <v>217.03</v>
      </c>
      <c r="X477" s="44">
        <f t="shared" si="277"/>
        <v>217.03</v>
      </c>
      <c r="Y477" s="44">
        <f t="shared" si="277"/>
        <v>217.03</v>
      </c>
      <c r="Z477" s="44">
        <f t="shared" si="277"/>
        <v>217.03</v>
      </c>
      <c r="AA477" s="44">
        <f t="shared" si="277"/>
        <v>217.03</v>
      </c>
    </row>
    <row r="478" spans="1:27" ht="12.75" hidden="1" customHeight="1" outlineLevel="1" x14ac:dyDescent="0.2">
      <c r="A478" s="99" t="s">
        <v>2877</v>
      </c>
      <c r="B478" s="63" t="s">
        <v>83</v>
      </c>
      <c r="C478" s="43" t="s">
        <v>79</v>
      </c>
      <c r="D478" s="44">
        <v>3.92</v>
      </c>
      <c r="E478" s="44">
        <v>3.92</v>
      </c>
      <c r="F478" s="44">
        <v>3.92</v>
      </c>
      <c r="G478" s="44">
        <v>3.92</v>
      </c>
      <c r="H478" s="44">
        <v>3.92</v>
      </c>
      <c r="I478" s="44">
        <v>3.92</v>
      </c>
      <c r="J478" s="44">
        <v>3.92</v>
      </c>
      <c r="K478" s="44">
        <v>3.92</v>
      </c>
      <c r="L478" s="44">
        <v>3.92</v>
      </c>
      <c r="M478" s="44">
        <v>3.92</v>
      </c>
      <c r="N478" s="44">
        <v>3.92</v>
      </c>
      <c r="O478" s="44">
        <v>3.92</v>
      </c>
      <c r="P478" s="44">
        <v>3.92</v>
      </c>
      <c r="Q478" s="44">
        <v>3.92</v>
      </c>
      <c r="R478" s="44">
        <v>3.92</v>
      </c>
      <c r="S478" s="44">
        <v>3.92</v>
      </c>
      <c r="T478" s="44">
        <v>3.92</v>
      </c>
      <c r="U478" s="44">
        <v>3.92</v>
      </c>
      <c r="V478" s="44">
        <v>3.92</v>
      </c>
      <c r="W478" s="44">
        <v>3.92</v>
      </c>
      <c r="X478" s="44">
        <v>3.92</v>
      </c>
      <c r="Y478" s="44">
        <v>3.92</v>
      </c>
      <c r="Z478" s="44">
        <v>3.92</v>
      </c>
      <c r="AA478" s="44">
        <v>3.92</v>
      </c>
    </row>
    <row r="479" spans="1:27" ht="12.75" hidden="1" customHeight="1" outlineLevel="1" x14ac:dyDescent="0.2">
      <c r="A479" s="99" t="s">
        <v>2878</v>
      </c>
      <c r="B479" s="63" t="s">
        <v>81</v>
      </c>
      <c r="C479" s="43" t="s">
        <v>79</v>
      </c>
      <c r="D479" s="44">
        <f>$D$11</f>
        <v>216.36</v>
      </c>
      <c r="E479" s="44">
        <f t="shared" ref="E479:AA479" si="278">$D$11</f>
        <v>216.36</v>
      </c>
      <c r="F479" s="44">
        <f t="shared" si="278"/>
        <v>216.36</v>
      </c>
      <c r="G479" s="44">
        <f t="shared" si="278"/>
        <v>216.36</v>
      </c>
      <c r="H479" s="44">
        <f t="shared" si="278"/>
        <v>216.36</v>
      </c>
      <c r="I479" s="44">
        <f t="shared" si="278"/>
        <v>216.36</v>
      </c>
      <c r="J479" s="44">
        <f t="shared" si="278"/>
        <v>216.36</v>
      </c>
      <c r="K479" s="44">
        <f t="shared" si="278"/>
        <v>216.36</v>
      </c>
      <c r="L479" s="44">
        <f t="shared" si="278"/>
        <v>216.36</v>
      </c>
      <c r="M479" s="44">
        <f t="shared" si="278"/>
        <v>216.36</v>
      </c>
      <c r="N479" s="44">
        <f t="shared" si="278"/>
        <v>216.36</v>
      </c>
      <c r="O479" s="44">
        <f t="shared" si="278"/>
        <v>216.36</v>
      </c>
      <c r="P479" s="44">
        <f t="shared" si="278"/>
        <v>216.36</v>
      </c>
      <c r="Q479" s="44">
        <f t="shared" si="278"/>
        <v>216.36</v>
      </c>
      <c r="R479" s="44">
        <f t="shared" si="278"/>
        <v>216.36</v>
      </c>
      <c r="S479" s="44">
        <f t="shared" si="278"/>
        <v>216.36</v>
      </c>
      <c r="T479" s="44">
        <f t="shared" si="278"/>
        <v>216.36</v>
      </c>
      <c r="U479" s="44">
        <f t="shared" si="278"/>
        <v>216.36</v>
      </c>
      <c r="V479" s="44">
        <f t="shared" si="278"/>
        <v>216.36</v>
      </c>
      <c r="W479" s="44">
        <f t="shared" si="278"/>
        <v>216.36</v>
      </c>
      <c r="X479" s="44">
        <f t="shared" si="278"/>
        <v>216.36</v>
      </c>
      <c r="Y479" s="44">
        <f t="shared" si="278"/>
        <v>216.36</v>
      </c>
      <c r="Z479" s="44">
        <f t="shared" si="278"/>
        <v>216.36</v>
      </c>
      <c r="AA479" s="44">
        <f t="shared" si="278"/>
        <v>216.36</v>
      </c>
    </row>
    <row r="480" spans="1:27" collapsed="1" x14ac:dyDescent="0.2">
      <c r="B480" s="101" t="s">
        <v>392</v>
      </c>
    </row>
    <row r="481" spans="1:27" x14ac:dyDescent="0.2">
      <c r="B481" s="101" t="s">
        <v>392</v>
      </c>
    </row>
    <row r="482" spans="1:27" x14ac:dyDescent="0.2">
      <c r="A482" s="175" t="s">
        <v>705</v>
      </c>
      <c r="B482" s="176"/>
      <c r="C482" s="176"/>
      <c r="D482" s="176"/>
      <c r="E482" s="176"/>
      <c r="F482" s="1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7"/>
    </row>
    <row r="483" spans="1:27" ht="25.5" x14ac:dyDescent="0.2">
      <c r="A483" s="26" t="s">
        <v>64</v>
      </c>
      <c r="B483" s="27" t="s">
        <v>210</v>
      </c>
      <c r="C483" s="26" t="s">
        <v>211</v>
      </c>
      <c r="D483" s="27" t="s">
        <v>212</v>
      </c>
      <c r="E483" s="27" t="s">
        <v>213</v>
      </c>
      <c r="F483" s="27" t="s">
        <v>214</v>
      </c>
      <c r="G483" s="27" t="s">
        <v>215</v>
      </c>
      <c r="H483" s="27" t="s">
        <v>216</v>
      </c>
      <c r="I483" s="27" t="s">
        <v>217</v>
      </c>
      <c r="J483" s="27" t="s">
        <v>218</v>
      </c>
      <c r="K483" s="27" t="s">
        <v>219</v>
      </c>
      <c r="L483" s="27" t="s">
        <v>220</v>
      </c>
      <c r="M483" s="27" t="s">
        <v>221</v>
      </c>
      <c r="N483" s="27" t="s">
        <v>222</v>
      </c>
      <c r="O483" s="27" t="s">
        <v>223</v>
      </c>
      <c r="P483" s="27" t="s">
        <v>224</v>
      </c>
      <c r="Q483" s="27" t="s">
        <v>225</v>
      </c>
      <c r="R483" s="27" t="s">
        <v>226</v>
      </c>
      <c r="S483" s="27" t="s">
        <v>227</v>
      </c>
      <c r="T483" s="27" t="s">
        <v>228</v>
      </c>
      <c r="U483" s="27" t="s">
        <v>229</v>
      </c>
      <c r="V483" s="27" t="s">
        <v>230</v>
      </c>
      <c r="W483" s="27" t="s">
        <v>231</v>
      </c>
      <c r="X483" s="27" t="s">
        <v>232</v>
      </c>
      <c r="Y483" s="27" t="s">
        <v>233</v>
      </c>
      <c r="Z483" s="27" t="s">
        <v>234</v>
      </c>
      <c r="AA483" s="27" t="s">
        <v>235</v>
      </c>
    </row>
    <row r="484" spans="1:27" x14ac:dyDescent="0.2">
      <c r="A484" s="98" t="s">
        <v>2879</v>
      </c>
      <c r="B484" s="28" t="str">
        <f>"01"&amp;"."&amp;$B$801&amp;"."&amp;$B$802</f>
        <v>01.08.2023</v>
      </c>
      <c r="C484" s="90" t="s">
        <v>76</v>
      </c>
      <c r="D484" s="91">
        <f>ROUND(((D485+D486+D488+D487)/1000),5)</f>
        <v>1.7018</v>
      </c>
      <c r="E484" s="91">
        <f>ROUND(((E485+E486+E488+E487)/1000),5)</f>
        <v>1.50288</v>
      </c>
      <c r="F484" s="91">
        <f>ROUND(((F485+F486+F488+F487)/1000),5)</f>
        <v>1.3827799999999999</v>
      </c>
      <c r="G484" s="91">
        <f t="shared" ref="G484:AA484" si="279">ROUND(((G485+G486+G488+G487)/1000),5)</f>
        <v>1.3659399999999999</v>
      </c>
      <c r="H484" s="91">
        <f t="shared" si="279"/>
        <v>0.66178999999999999</v>
      </c>
      <c r="I484" s="91">
        <f t="shared" si="279"/>
        <v>1.3574299999999999</v>
      </c>
      <c r="J484" s="91">
        <f t="shared" si="279"/>
        <v>1.6417999999999999</v>
      </c>
      <c r="K484" s="91">
        <f t="shared" si="279"/>
        <v>2.11409</v>
      </c>
      <c r="L484" s="91">
        <f t="shared" si="279"/>
        <v>2.47845</v>
      </c>
      <c r="M484" s="91">
        <f t="shared" si="279"/>
        <v>2.7921100000000001</v>
      </c>
      <c r="N484" s="91">
        <f t="shared" si="279"/>
        <v>2.8719299999999999</v>
      </c>
      <c r="O484" s="91">
        <f t="shared" si="279"/>
        <v>2.8762699999999999</v>
      </c>
      <c r="P484" s="91">
        <f t="shared" si="279"/>
        <v>2.8695599999999999</v>
      </c>
      <c r="Q484" s="91">
        <f t="shared" si="279"/>
        <v>2.89412</v>
      </c>
      <c r="R484" s="91">
        <f t="shared" si="279"/>
        <v>2.7597700000000001</v>
      </c>
      <c r="S484" s="91">
        <f t="shared" si="279"/>
        <v>2.7654800000000002</v>
      </c>
      <c r="T484" s="91">
        <f t="shared" si="279"/>
        <v>2.7750400000000002</v>
      </c>
      <c r="U484" s="91">
        <f t="shared" si="279"/>
        <v>2.7656800000000001</v>
      </c>
      <c r="V484" s="91">
        <f t="shared" si="279"/>
        <v>2.75075</v>
      </c>
      <c r="W484" s="91">
        <f t="shared" si="279"/>
        <v>2.7181000000000002</v>
      </c>
      <c r="X484" s="91">
        <f t="shared" si="279"/>
        <v>2.6846199999999998</v>
      </c>
      <c r="Y484" s="91">
        <f t="shared" si="279"/>
        <v>2.6418599999999999</v>
      </c>
      <c r="Z484" s="91">
        <f t="shared" si="279"/>
        <v>2.4504600000000001</v>
      </c>
      <c r="AA484" s="91">
        <f t="shared" si="279"/>
        <v>2.0721400000000001</v>
      </c>
    </row>
    <row r="485" spans="1:27" ht="12.75" hidden="1" customHeight="1" outlineLevel="1" x14ac:dyDescent="0.2">
      <c r="A485" s="99" t="s">
        <v>2880</v>
      </c>
      <c r="B485" s="63" t="s">
        <v>238</v>
      </c>
      <c r="C485" s="43" t="s">
        <v>79</v>
      </c>
      <c r="D485" s="44">
        <v>1047.3399999999999</v>
      </c>
      <c r="E485" s="44">
        <v>848.42</v>
      </c>
      <c r="F485" s="44">
        <v>728.32</v>
      </c>
      <c r="G485" s="44">
        <v>711.48</v>
      </c>
      <c r="H485" s="44">
        <v>7.33</v>
      </c>
      <c r="I485" s="44">
        <v>702.97</v>
      </c>
      <c r="J485" s="44">
        <v>987.34</v>
      </c>
      <c r="K485" s="44">
        <v>1459.63</v>
      </c>
      <c r="L485" s="44">
        <v>1823.99</v>
      </c>
      <c r="M485" s="44">
        <v>2137.65</v>
      </c>
      <c r="N485" s="44">
        <v>2217.4699999999998</v>
      </c>
      <c r="O485" s="44">
        <v>2221.81</v>
      </c>
      <c r="P485" s="44">
        <v>2215.1</v>
      </c>
      <c r="Q485" s="44">
        <v>2239.66</v>
      </c>
      <c r="R485" s="44">
        <v>2105.31</v>
      </c>
      <c r="S485" s="44">
        <v>2111.02</v>
      </c>
      <c r="T485" s="44">
        <v>2120.58</v>
      </c>
      <c r="U485" s="44">
        <v>2111.2199999999998</v>
      </c>
      <c r="V485" s="44">
        <v>2096.29</v>
      </c>
      <c r="W485" s="44">
        <v>2063.64</v>
      </c>
      <c r="X485" s="44">
        <v>2030.16</v>
      </c>
      <c r="Y485" s="44">
        <v>1987.4</v>
      </c>
      <c r="Z485" s="44">
        <v>1796</v>
      </c>
      <c r="AA485" s="44">
        <v>1417.68</v>
      </c>
    </row>
    <row r="486" spans="1:27" ht="12.75" hidden="1" customHeight="1" outlineLevel="1" x14ac:dyDescent="0.2">
      <c r="A486" s="99" t="s">
        <v>2881</v>
      </c>
      <c r="B486" s="63" t="s">
        <v>90</v>
      </c>
      <c r="C486" s="43" t="s">
        <v>79</v>
      </c>
      <c r="D486" s="44">
        <v>434.18</v>
      </c>
      <c r="E486" s="44">
        <f>$D$486</f>
        <v>434.18</v>
      </c>
      <c r="F486" s="44">
        <f t="shared" ref="F486:AA486" si="280">$D$486</f>
        <v>434.18</v>
      </c>
      <c r="G486" s="44">
        <f t="shared" si="280"/>
        <v>434.18</v>
      </c>
      <c r="H486" s="44">
        <f t="shared" si="280"/>
        <v>434.18</v>
      </c>
      <c r="I486" s="44">
        <f t="shared" si="280"/>
        <v>434.18</v>
      </c>
      <c r="J486" s="44">
        <f t="shared" si="280"/>
        <v>434.18</v>
      </c>
      <c r="K486" s="44">
        <f t="shared" si="280"/>
        <v>434.18</v>
      </c>
      <c r="L486" s="44">
        <f t="shared" si="280"/>
        <v>434.18</v>
      </c>
      <c r="M486" s="44">
        <f t="shared" si="280"/>
        <v>434.18</v>
      </c>
      <c r="N486" s="44">
        <f t="shared" si="280"/>
        <v>434.18</v>
      </c>
      <c r="O486" s="44">
        <f t="shared" si="280"/>
        <v>434.18</v>
      </c>
      <c r="P486" s="44">
        <f t="shared" si="280"/>
        <v>434.18</v>
      </c>
      <c r="Q486" s="44">
        <f t="shared" si="280"/>
        <v>434.18</v>
      </c>
      <c r="R486" s="44">
        <f t="shared" si="280"/>
        <v>434.18</v>
      </c>
      <c r="S486" s="44">
        <f t="shared" si="280"/>
        <v>434.18</v>
      </c>
      <c r="T486" s="44">
        <f t="shared" si="280"/>
        <v>434.18</v>
      </c>
      <c r="U486" s="44">
        <f t="shared" si="280"/>
        <v>434.18</v>
      </c>
      <c r="V486" s="44">
        <f t="shared" si="280"/>
        <v>434.18</v>
      </c>
      <c r="W486" s="44">
        <f t="shared" si="280"/>
        <v>434.18</v>
      </c>
      <c r="X486" s="44">
        <f t="shared" si="280"/>
        <v>434.18</v>
      </c>
      <c r="Y486" s="44">
        <f t="shared" si="280"/>
        <v>434.18</v>
      </c>
      <c r="Z486" s="44">
        <f t="shared" si="280"/>
        <v>434.18</v>
      </c>
      <c r="AA486" s="44">
        <f t="shared" si="280"/>
        <v>434.18</v>
      </c>
    </row>
    <row r="487" spans="1:27" ht="12.75" hidden="1" customHeight="1" outlineLevel="1" x14ac:dyDescent="0.2">
      <c r="A487" s="99" t="s">
        <v>2882</v>
      </c>
      <c r="B487" s="63" t="s">
        <v>83</v>
      </c>
      <c r="C487" s="43" t="s">
        <v>79</v>
      </c>
      <c r="D487" s="44">
        <v>3.92</v>
      </c>
      <c r="E487" s="44">
        <v>3.92</v>
      </c>
      <c r="F487" s="44">
        <v>3.92</v>
      </c>
      <c r="G487" s="44">
        <v>3.92</v>
      </c>
      <c r="H487" s="44">
        <v>3.92</v>
      </c>
      <c r="I487" s="44">
        <v>3.92</v>
      </c>
      <c r="J487" s="44">
        <v>3.92</v>
      </c>
      <c r="K487" s="44">
        <v>3.92</v>
      </c>
      <c r="L487" s="44">
        <v>3.92</v>
      </c>
      <c r="M487" s="44">
        <v>3.92</v>
      </c>
      <c r="N487" s="44">
        <v>3.92</v>
      </c>
      <c r="O487" s="44">
        <v>3.92</v>
      </c>
      <c r="P487" s="44">
        <v>3.92</v>
      </c>
      <c r="Q487" s="44">
        <v>3.92</v>
      </c>
      <c r="R487" s="44">
        <v>3.92</v>
      </c>
      <c r="S487" s="44">
        <v>3.92</v>
      </c>
      <c r="T487" s="44">
        <v>3.92</v>
      </c>
      <c r="U487" s="44">
        <v>3.92</v>
      </c>
      <c r="V487" s="44">
        <v>3.92</v>
      </c>
      <c r="W487" s="44">
        <v>3.92</v>
      </c>
      <c r="X487" s="44">
        <v>3.92</v>
      </c>
      <c r="Y487" s="44">
        <v>3.92</v>
      </c>
      <c r="Z487" s="44">
        <v>3.92</v>
      </c>
      <c r="AA487" s="44">
        <v>3.92</v>
      </c>
    </row>
    <row r="488" spans="1:27" ht="12.75" hidden="1" customHeight="1" outlineLevel="1" x14ac:dyDescent="0.2">
      <c r="A488" s="99" t="s">
        <v>2883</v>
      </c>
      <c r="B488" s="63" t="s">
        <v>81</v>
      </c>
      <c r="C488" s="43" t="s">
        <v>79</v>
      </c>
      <c r="D488" s="44">
        <f>$D$11</f>
        <v>216.36</v>
      </c>
      <c r="E488" s="44">
        <f t="shared" ref="E488:AA488" si="281">$D$11</f>
        <v>216.36</v>
      </c>
      <c r="F488" s="44">
        <f t="shared" si="281"/>
        <v>216.36</v>
      </c>
      <c r="G488" s="44">
        <f t="shared" si="281"/>
        <v>216.36</v>
      </c>
      <c r="H488" s="44">
        <f t="shared" si="281"/>
        <v>216.36</v>
      </c>
      <c r="I488" s="44">
        <f t="shared" si="281"/>
        <v>216.36</v>
      </c>
      <c r="J488" s="44">
        <f t="shared" si="281"/>
        <v>216.36</v>
      </c>
      <c r="K488" s="44">
        <f t="shared" si="281"/>
        <v>216.36</v>
      </c>
      <c r="L488" s="44">
        <f t="shared" si="281"/>
        <v>216.36</v>
      </c>
      <c r="M488" s="44">
        <f t="shared" si="281"/>
        <v>216.36</v>
      </c>
      <c r="N488" s="44">
        <f t="shared" si="281"/>
        <v>216.36</v>
      </c>
      <c r="O488" s="44">
        <f t="shared" si="281"/>
        <v>216.36</v>
      </c>
      <c r="P488" s="44">
        <f t="shared" si="281"/>
        <v>216.36</v>
      </c>
      <c r="Q488" s="44">
        <f t="shared" si="281"/>
        <v>216.36</v>
      </c>
      <c r="R488" s="44">
        <f t="shared" si="281"/>
        <v>216.36</v>
      </c>
      <c r="S488" s="44">
        <f t="shared" si="281"/>
        <v>216.36</v>
      </c>
      <c r="T488" s="44">
        <f t="shared" si="281"/>
        <v>216.36</v>
      </c>
      <c r="U488" s="44">
        <f t="shared" si="281"/>
        <v>216.36</v>
      </c>
      <c r="V488" s="44">
        <f t="shared" si="281"/>
        <v>216.36</v>
      </c>
      <c r="W488" s="44">
        <f t="shared" si="281"/>
        <v>216.36</v>
      </c>
      <c r="X488" s="44">
        <f t="shared" si="281"/>
        <v>216.36</v>
      </c>
      <c r="Y488" s="44">
        <f t="shared" si="281"/>
        <v>216.36</v>
      </c>
      <c r="Z488" s="44">
        <f t="shared" si="281"/>
        <v>216.36</v>
      </c>
      <c r="AA488" s="44">
        <f t="shared" si="281"/>
        <v>216.36</v>
      </c>
    </row>
    <row r="489" spans="1:27" collapsed="1" x14ac:dyDescent="0.2">
      <c r="A489" s="98" t="s">
        <v>2884</v>
      </c>
      <c r="B489" s="28" t="str">
        <f>"02"&amp;"."&amp;$B$801&amp;"."&amp;$B$802</f>
        <v>02.08.2023</v>
      </c>
      <c r="C489" s="90" t="s">
        <v>76</v>
      </c>
      <c r="D489" s="91">
        <f>ROUND(((D490+D491+D493+D492)/1000),5)</f>
        <v>1.8028200000000001</v>
      </c>
      <c r="E489" s="91">
        <f>ROUND(((E490+E491+E493+E492)/1000),5)</f>
        <v>1.6011200000000001</v>
      </c>
      <c r="F489" s="91">
        <f>ROUND(((F490+F491+F493+F492)/1000),5)</f>
        <v>1.49593</v>
      </c>
      <c r="G489" s="91">
        <f t="shared" ref="G489:AA489" si="282">ROUND(((G490+G491+G493+G492)/1000),5)</f>
        <v>1.4535</v>
      </c>
      <c r="H489" s="91">
        <f t="shared" si="282"/>
        <v>1.4358</v>
      </c>
      <c r="I489" s="91">
        <f t="shared" si="282"/>
        <v>1.5323</v>
      </c>
      <c r="J489" s="91">
        <f t="shared" si="282"/>
        <v>1.7408999999999999</v>
      </c>
      <c r="K489" s="91">
        <f t="shared" si="282"/>
        <v>2.08806</v>
      </c>
      <c r="L489" s="91">
        <f t="shared" si="282"/>
        <v>2.3372999999999999</v>
      </c>
      <c r="M489" s="91">
        <f t="shared" si="282"/>
        <v>2.6451199999999999</v>
      </c>
      <c r="N489" s="91">
        <f t="shared" si="282"/>
        <v>2.71461</v>
      </c>
      <c r="O489" s="91">
        <f t="shared" si="282"/>
        <v>2.7166800000000002</v>
      </c>
      <c r="P489" s="91">
        <f t="shared" si="282"/>
        <v>2.7121</v>
      </c>
      <c r="Q489" s="91">
        <f t="shared" si="282"/>
        <v>2.7364700000000002</v>
      </c>
      <c r="R489" s="91">
        <f t="shared" si="282"/>
        <v>2.7952599999999999</v>
      </c>
      <c r="S489" s="91">
        <f t="shared" si="282"/>
        <v>2.79433</v>
      </c>
      <c r="T489" s="91">
        <f t="shared" si="282"/>
        <v>2.78043</v>
      </c>
      <c r="U489" s="91">
        <f t="shared" si="282"/>
        <v>2.7202099999999998</v>
      </c>
      <c r="V489" s="91">
        <f t="shared" si="282"/>
        <v>2.70946</v>
      </c>
      <c r="W489" s="91">
        <f t="shared" si="282"/>
        <v>2.6465000000000001</v>
      </c>
      <c r="X489" s="91">
        <f t="shared" si="282"/>
        <v>2.633</v>
      </c>
      <c r="Y489" s="91">
        <f t="shared" si="282"/>
        <v>2.60629</v>
      </c>
      <c r="Z489" s="91">
        <f t="shared" si="282"/>
        <v>2.4131300000000002</v>
      </c>
      <c r="AA489" s="91">
        <f t="shared" si="282"/>
        <v>2.13625</v>
      </c>
    </row>
    <row r="490" spans="1:27" ht="12.75" hidden="1" customHeight="1" outlineLevel="1" x14ac:dyDescent="0.2">
      <c r="A490" s="99" t="s">
        <v>2885</v>
      </c>
      <c r="B490" s="63" t="s">
        <v>238</v>
      </c>
      <c r="C490" s="43" t="s">
        <v>79</v>
      </c>
      <c r="D490" s="44">
        <v>1148.3599999999999</v>
      </c>
      <c r="E490" s="44">
        <v>946.66</v>
      </c>
      <c r="F490" s="44">
        <v>841.47</v>
      </c>
      <c r="G490" s="44">
        <v>799.04</v>
      </c>
      <c r="H490" s="44">
        <v>781.34</v>
      </c>
      <c r="I490" s="44">
        <v>877.84</v>
      </c>
      <c r="J490" s="44">
        <v>1086.44</v>
      </c>
      <c r="K490" s="44">
        <v>1433.6</v>
      </c>
      <c r="L490" s="44">
        <v>1682.84</v>
      </c>
      <c r="M490" s="44">
        <v>1990.66</v>
      </c>
      <c r="N490" s="44">
        <v>2060.15</v>
      </c>
      <c r="O490" s="44">
        <v>2062.2199999999998</v>
      </c>
      <c r="P490" s="44">
        <v>2057.64</v>
      </c>
      <c r="Q490" s="44">
        <v>2082.0100000000002</v>
      </c>
      <c r="R490" s="44">
        <v>2140.8000000000002</v>
      </c>
      <c r="S490" s="44">
        <v>2139.87</v>
      </c>
      <c r="T490" s="44">
        <v>2125.9699999999998</v>
      </c>
      <c r="U490" s="44">
        <v>2065.75</v>
      </c>
      <c r="V490" s="44">
        <v>2055</v>
      </c>
      <c r="W490" s="44">
        <v>1992.04</v>
      </c>
      <c r="X490" s="44">
        <v>1978.54</v>
      </c>
      <c r="Y490" s="44">
        <v>1951.83</v>
      </c>
      <c r="Z490" s="44">
        <v>1758.67</v>
      </c>
      <c r="AA490" s="44">
        <v>1481.79</v>
      </c>
    </row>
    <row r="491" spans="1:27" ht="12.75" hidden="1" customHeight="1" outlineLevel="1" x14ac:dyDescent="0.2">
      <c r="A491" s="99" t="s">
        <v>2886</v>
      </c>
      <c r="B491" s="63" t="s">
        <v>90</v>
      </c>
      <c r="C491" s="43" t="s">
        <v>79</v>
      </c>
      <c r="D491" s="44">
        <f>$D$486</f>
        <v>434.18</v>
      </c>
      <c r="E491" s="44">
        <f t="shared" ref="E491:AA491" si="283">$D$486</f>
        <v>434.18</v>
      </c>
      <c r="F491" s="44">
        <f t="shared" si="283"/>
        <v>434.18</v>
      </c>
      <c r="G491" s="44">
        <f t="shared" si="283"/>
        <v>434.18</v>
      </c>
      <c r="H491" s="44">
        <f t="shared" si="283"/>
        <v>434.18</v>
      </c>
      <c r="I491" s="44">
        <f t="shared" si="283"/>
        <v>434.18</v>
      </c>
      <c r="J491" s="44">
        <f t="shared" si="283"/>
        <v>434.18</v>
      </c>
      <c r="K491" s="44">
        <f t="shared" si="283"/>
        <v>434.18</v>
      </c>
      <c r="L491" s="44">
        <f t="shared" si="283"/>
        <v>434.18</v>
      </c>
      <c r="M491" s="44">
        <f t="shared" si="283"/>
        <v>434.18</v>
      </c>
      <c r="N491" s="44">
        <f t="shared" si="283"/>
        <v>434.18</v>
      </c>
      <c r="O491" s="44">
        <f t="shared" si="283"/>
        <v>434.18</v>
      </c>
      <c r="P491" s="44">
        <f t="shared" si="283"/>
        <v>434.18</v>
      </c>
      <c r="Q491" s="44">
        <f t="shared" si="283"/>
        <v>434.18</v>
      </c>
      <c r="R491" s="44">
        <f t="shared" si="283"/>
        <v>434.18</v>
      </c>
      <c r="S491" s="44">
        <f t="shared" si="283"/>
        <v>434.18</v>
      </c>
      <c r="T491" s="44">
        <f t="shared" si="283"/>
        <v>434.18</v>
      </c>
      <c r="U491" s="44">
        <f t="shared" si="283"/>
        <v>434.18</v>
      </c>
      <c r="V491" s="44">
        <f t="shared" si="283"/>
        <v>434.18</v>
      </c>
      <c r="W491" s="44">
        <f t="shared" si="283"/>
        <v>434.18</v>
      </c>
      <c r="X491" s="44">
        <f t="shared" si="283"/>
        <v>434.18</v>
      </c>
      <c r="Y491" s="44">
        <f t="shared" si="283"/>
        <v>434.18</v>
      </c>
      <c r="Z491" s="44">
        <f t="shared" si="283"/>
        <v>434.18</v>
      </c>
      <c r="AA491" s="44">
        <f t="shared" si="283"/>
        <v>434.18</v>
      </c>
    </row>
    <row r="492" spans="1:27" ht="12.75" hidden="1" customHeight="1" outlineLevel="1" x14ac:dyDescent="0.2">
      <c r="A492" s="99" t="s">
        <v>2887</v>
      </c>
      <c r="B492" s="63" t="s">
        <v>83</v>
      </c>
      <c r="C492" s="43" t="s">
        <v>79</v>
      </c>
      <c r="D492" s="44">
        <v>3.92</v>
      </c>
      <c r="E492" s="44">
        <v>3.92</v>
      </c>
      <c r="F492" s="44">
        <v>3.92</v>
      </c>
      <c r="G492" s="44">
        <v>3.92</v>
      </c>
      <c r="H492" s="44">
        <v>3.92</v>
      </c>
      <c r="I492" s="44">
        <v>3.92</v>
      </c>
      <c r="J492" s="44">
        <v>3.92</v>
      </c>
      <c r="K492" s="44">
        <v>3.92</v>
      </c>
      <c r="L492" s="44">
        <v>3.92</v>
      </c>
      <c r="M492" s="44">
        <v>3.92</v>
      </c>
      <c r="N492" s="44">
        <v>3.92</v>
      </c>
      <c r="O492" s="44">
        <v>3.92</v>
      </c>
      <c r="P492" s="44">
        <v>3.92</v>
      </c>
      <c r="Q492" s="44">
        <v>3.92</v>
      </c>
      <c r="R492" s="44">
        <v>3.92</v>
      </c>
      <c r="S492" s="44">
        <v>3.92</v>
      </c>
      <c r="T492" s="44">
        <v>3.92</v>
      </c>
      <c r="U492" s="44">
        <v>3.92</v>
      </c>
      <c r="V492" s="44">
        <v>3.92</v>
      </c>
      <c r="W492" s="44">
        <v>3.92</v>
      </c>
      <c r="X492" s="44">
        <v>3.92</v>
      </c>
      <c r="Y492" s="44">
        <v>3.92</v>
      </c>
      <c r="Z492" s="44">
        <v>3.92</v>
      </c>
      <c r="AA492" s="44">
        <v>3.92</v>
      </c>
    </row>
    <row r="493" spans="1:27" ht="12.75" hidden="1" customHeight="1" outlineLevel="1" x14ac:dyDescent="0.2">
      <c r="A493" s="99" t="s">
        <v>2888</v>
      </c>
      <c r="B493" s="63" t="s">
        <v>81</v>
      </c>
      <c r="C493" s="43" t="s">
        <v>79</v>
      </c>
      <c r="D493" s="44">
        <f>$D$11</f>
        <v>216.36</v>
      </c>
      <c r="E493" s="44">
        <f t="shared" ref="E493:AA493" si="284">$D$11</f>
        <v>216.36</v>
      </c>
      <c r="F493" s="44">
        <f t="shared" si="284"/>
        <v>216.36</v>
      </c>
      <c r="G493" s="44">
        <f t="shared" si="284"/>
        <v>216.36</v>
      </c>
      <c r="H493" s="44">
        <f t="shared" si="284"/>
        <v>216.36</v>
      </c>
      <c r="I493" s="44">
        <f t="shared" si="284"/>
        <v>216.36</v>
      </c>
      <c r="J493" s="44">
        <f t="shared" si="284"/>
        <v>216.36</v>
      </c>
      <c r="K493" s="44">
        <f t="shared" si="284"/>
        <v>216.36</v>
      </c>
      <c r="L493" s="44">
        <f t="shared" si="284"/>
        <v>216.36</v>
      </c>
      <c r="M493" s="44">
        <f t="shared" si="284"/>
        <v>216.36</v>
      </c>
      <c r="N493" s="44">
        <f t="shared" si="284"/>
        <v>216.36</v>
      </c>
      <c r="O493" s="44">
        <f t="shared" si="284"/>
        <v>216.36</v>
      </c>
      <c r="P493" s="44">
        <f t="shared" si="284"/>
        <v>216.36</v>
      </c>
      <c r="Q493" s="44">
        <f t="shared" si="284"/>
        <v>216.36</v>
      </c>
      <c r="R493" s="44">
        <f t="shared" si="284"/>
        <v>216.36</v>
      </c>
      <c r="S493" s="44">
        <f t="shared" si="284"/>
        <v>216.36</v>
      </c>
      <c r="T493" s="44">
        <f t="shared" si="284"/>
        <v>216.36</v>
      </c>
      <c r="U493" s="44">
        <f t="shared" si="284"/>
        <v>216.36</v>
      </c>
      <c r="V493" s="44">
        <f t="shared" si="284"/>
        <v>216.36</v>
      </c>
      <c r="W493" s="44">
        <f t="shared" si="284"/>
        <v>216.36</v>
      </c>
      <c r="X493" s="44">
        <f t="shared" si="284"/>
        <v>216.36</v>
      </c>
      <c r="Y493" s="44">
        <f t="shared" si="284"/>
        <v>216.36</v>
      </c>
      <c r="Z493" s="44">
        <f t="shared" si="284"/>
        <v>216.36</v>
      </c>
      <c r="AA493" s="44">
        <f t="shared" si="284"/>
        <v>216.36</v>
      </c>
    </row>
    <row r="494" spans="1:27" collapsed="1" x14ac:dyDescent="0.2">
      <c r="A494" s="98" t="s">
        <v>2889</v>
      </c>
      <c r="B494" s="28" t="str">
        <f>"03"&amp;"."&amp;$B$801&amp;"."&amp;$B$802</f>
        <v>03.08.2023</v>
      </c>
      <c r="C494" s="90" t="s">
        <v>76</v>
      </c>
      <c r="D494" s="91">
        <f>ROUND(((D495+D496+D498+D497)/1000),5)</f>
        <v>1.88151</v>
      </c>
      <c r="E494" s="91">
        <f>ROUND(((E495+E496+E498+E497)/1000),5)</f>
        <v>1.68936</v>
      </c>
      <c r="F494" s="91">
        <f>ROUND(((F495+F496+F498+F497)/1000),5)</f>
        <v>1.54949</v>
      </c>
      <c r="G494" s="91">
        <f t="shared" ref="G494:AA494" si="285">ROUND(((G495+G496+G498+G497)/1000),5)</f>
        <v>1.5001599999999999</v>
      </c>
      <c r="H494" s="91">
        <f t="shared" si="285"/>
        <v>1.4745200000000001</v>
      </c>
      <c r="I494" s="91">
        <f t="shared" si="285"/>
        <v>1.60968</v>
      </c>
      <c r="J494" s="91">
        <f t="shared" si="285"/>
        <v>1.85839</v>
      </c>
      <c r="K494" s="91">
        <f t="shared" si="285"/>
        <v>2.1316000000000002</v>
      </c>
      <c r="L494" s="91">
        <f t="shared" si="285"/>
        <v>2.4337900000000001</v>
      </c>
      <c r="M494" s="91">
        <f t="shared" si="285"/>
        <v>2.9485000000000001</v>
      </c>
      <c r="N494" s="91">
        <f t="shared" si="285"/>
        <v>3.1252499999999999</v>
      </c>
      <c r="O494" s="91">
        <f t="shared" si="285"/>
        <v>3.1597300000000001</v>
      </c>
      <c r="P494" s="91">
        <f t="shared" si="285"/>
        <v>3.1639200000000001</v>
      </c>
      <c r="Q494" s="91">
        <f t="shared" si="285"/>
        <v>3.1831100000000001</v>
      </c>
      <c r="R494" s="91">
        <f t="shared" si="285"/>
        <v>3.0946099999999999</v>
      </c>
      <c r="S494" s="91">
        <f t="shared" si="285"/>
        <v>3.0811999999999999</v>
      </c>
      <c r="T494" s="91">
        <f t="shared" si="285"/>
        <v>3.0297200000000002</v>
      </c>
      <c r="U494" s="91">
        <f t="shared" si="285"/>
        <v>2.89994</v>
      </c>
      <c r="V494" s="91">
        <f t="shared" si="285"/>
        <v>2.7955800000000002</v>
      </c>
      <c r="W494" s="91">
        <f t="shared" si="285"/>
        <v>2.7471199999999998</v>
      </c>
      <c r="X494" s="91">
        <f t="shared" si="285"/>
        <v>2.7368899999999998</v>
      </c>
      <c r="Y494" s="91">
        <f t="shared" si="285"/>
        <v>2.72281</v>
      </c>
      <c r="Z494" s="91">
        <f t="shared" si="285"/>
        <v>2.5762700000000001</v>
      </c>
      <c r="AA494" s="91">
        <f t="shared" si="285"/>
        <v>2.1766399999999999</v>
      </c>
    </row>
    <row r="495" spans="1:27" ht="12.75" hidden="1" customHeight="1" outlineLevel="1" x14ac:dyDescent="0.2">
      <c r="A495" s="99" t="s">
        <v>2890</v>
      </c>
      <c r="B495" s="63" t="s">
        <v>238</v>
      </c>
      <c r="C495" s="43" t="s">
        <v>79</v>
      </c>
      <c r="D495" s="44">
        <v>1227.05</v>
      </c>
      <c r="E495" s="44">
        <v>1034.9000000000001</v>
      </c>
      <c r="F495" s="44">
        <v>895.03</v>
      </c>
      <c r="G495" s="44">
        <v>845.7</v>
      </c>
      <c r="H495" s="44">
        <v>820.06</v>
      </c>
      <c r="I495" s="44">
        <v>955.22</v>
      </c>
      <c r="J495" s="44">
        <v>1203.93</v>
      </c>
      <c r="K495" s="44">
        <v>1477.14</v>
      </c>
      <c r="L495" s="44">
        <v>1779.33</v>
      </c>
      <c r="M495" s="44">
        <v>2294.04</v>
      </c>
      <c r="N495" s="44">
        <v>2470.79</v>
      </c>
      <c r="O495" s="44">
        <v>2505.27</v>
      </c>
      <c r="P495" s="44">
        <v>2509.46</v>
      </c>
      <c r="Q495" s="44">
        <v>2528.65</v>
      </c>
      <c r="R495" s="44">
        <v>2440.15</v>
      </c>
      <c r="S495" s="44">
        <v>2426.7399999999998</v>
      </c>
      <c r="T495" s="44">
        <v>2375.2600000000002</v>
      </c>
      <c r="U495" s="44">
        <v>2245.48</v>
      </c>
      <c r="V495" s="44">
        <v>2141.12</v>
      </c>
      <c r="W495" s="44">
        <v>2092.66</v>
      </c>
      <c r="X495" s="44">
        <v>2082.4299999999998</v>
      </c>
      <c r="Y495" s="44">
        <v>2068.35</v>
      </c>
      <c r="Z495" s="44">
        <v>1921.81</v>
      </c>
      <c r="AA495" s="44">
        <v>1522.18</v>
      </c>
    </row>
    <row r="496" spans="1:27" ht="12.75" hidden="1" customHeight="1" outlineLevel="1" x14ac:dyDescent="0.2">
      <c r="A496" s="99" t="s">
        <v>2891</v>
      </c>
      <c r="B496" s="63" t="s">
        <v>90</v>
      </c>
      <c r="C496" s="43" t="s">
        <v>79</v>
      </c>
      <c r="D496" s="44">
        <f>$D$486</f>
        <v>434.18</v>
      </c>
      <c r="E496" s="44">
        <f t="shared" ref="E496:AA496" si="286">$D$486</f>
        <v>434.18</v>
      </c>
      <c r="F496" s="44">
        <f t="shared" si="286"/>
        <v>434.18</v>
      </c>
      <c r="G496" s="44">
        <f t="shared" si="286"/>
        <v>434.18</v>
      </c>
      <c r="H496" s="44">
        <f t="shared" si="286"/>
        <v>434.18</v>
      </c>
      <c r="I496" s="44">
        <f t="shared" si="286"/>
        <v>434.18</v>
      </c>
      <c r="J496" s="44">
        <f t="shared" si="286"/>
        <v>434.18</v>
      </c>
      <c r="K496" s="44">
        <f t="shared" si="286"/>
        <v>434.18</v>
      </c>
      <c r="L496" s="44">
        <f t="shared" si="286"/>
        <v>434.18</v>
      </c>
      <c r="M496" s="44">
        <f t="shared" si="286"/>
        <v>434.18</v>
      </c>
      <c r="N496" s="44">
        <f t="shared" si="286"/>
        <v>434.18</v>
      </c>
      <c r="O496" s="44">
        <f t="shared" si="286"/>
        <v>434.18</v>
      </c>
      <c r="P496" s="44">
        <f t="shared" si="286"/>
        <v>434.18</v>
      </c>
      <c r="Q496" s="44">
        <f t="shared" si="286"/>
        <v>434.18</v>
      </c>
      <c r="R496" s="44">
        <f t="shared" si="286"/>
        <v>434.18</v>
      </c>
      <c r="S496" s="44">
        <f t="shared" si="286"/>
        <v>434.18</v>
      </c>
      <c r="T496" s="44">
        <f t="shared" si="286"/>
        <v>434.18</v>
      </c>
      <c r="U496" s="44">
        <f t="shared" si="286"/>
        <v>434.18</v>
      </c>
      <c r="V496" s="44">
        <f t="shared" si="286"/>
        <v>434.18</v>
      </c>
      <c r="W496" s="44">
        <f t="shared" si="286"/>
        <v>434.18</v>
      </c>
      <c r="X496" s="44">
        <f t="shared" si="286"/>
        <v>434.18</v>
      </c>
      <c r="Y496" s="44">
        <f t="shared" si="286"/>
        <v>434.18</v>
      </c>
      <c r="Z496" s="44">
        <f t="shared" si="286"/>
        <v>434.18</v>
      </c>
      <c r="AA496" s="44">
        <f t="shared" si="286"/>
        <v>434.18</v>
      </c>
    </row>
    <row r="497" spans="1:27" ht="12.75" hidden="1" customHeight="1" outlineLevel="1" x14ac:dyDescent="0.2">
      <c r="A497" s="99" t="s">
        <v>2892</v>
      </c>
      <c r="B497" s="63" t="s">
        <v>83</v>
      </c>
      <c r="C497" s="43" t="s">
        <v>79</v>
      </c>
      <c r="D497" s="44">
        <v>3.92</v>
      </c>
      <c r="E497" s="44">
        <v>3.92</v>
      </c>
      <c r="F497" s="44">
        <v>3.92</v>
      </c>
      <c r="G497" s="44">
        <v>3.92</v>
      </c>
      <c r="H497" s="44">
        <v>3.92</v>
      </c>
      <c r="I497" s="44">
        <v>3.92</v>
      </c>
      <c r="J497" s="44">
        <v>3.92</v>
      </c>
      <c r="K497" s="44">
        <v>3.92</v>
      </c>
      <c r="L497" s="44">
        <v>3.92</v>
      </c>
      <c r="M497" s="44">
        <v>3.92</v>
      </c>
      <c r="N497" s="44">
        <v>3.92</v>
      </c>
      <c r="O497" s="44">
        <v>3.92</v>
      </c>
      <c r="P497" s="44">
        <v>3.92</v>
      </c>
      <c r="Q497" s="44">
        <v>3.92</v>
      </c>
      <c r="R497" s="44">
        <v>3.92</v>
      </c>
      <c r="S497" s="44">
        <v>3.92</v>
      </c>
      <c r="T497" s="44">
        <v>3.92</v>
      </c>
      <c r="U497" s="44">
        <v>3.92</v>
      </c>
      <c r="V497" s="44">
        <v>3.92</v>
      </c>
      <c r="W497" s="44">
        <v>3.92</v>
      </c>
      <c r="X497" s="44">
        <v>3.92</v>
      </c>
      <c r="Y497" s="44">
        <v>3.92</v>
      </c>
      <c r="Z497" s="44">
        <v>3.92</v>
      </c>
      <c r="AA497" s="44">
        <v>3.92</v>
      </c>
    </row>
    <row r="498" spans="1:27" ht="12.75" hidden="1" customHeight="1" outlineLevel="1" x14ac:dyDescent="0.2">
      <c r="A498" s="99" t="s">
        <v>2893</v>
      </c>
      <c r="B498" s="63" t="s">
        <v>81</v>
      </c>
      <c r="C498" s="43" t="s">
        <v>79</v>
      </c>
      <c r="D498" s="44">
        <f>$D$11</f>
        <v>216.36</v>
      </c>
      <c r="E498" s="44">
        <f t="shared" ref="E498:AA498" si="287">$D$11</f>
        <v>216.36</v>
      </c>
      <c r="F498" s="44">
        <f t="shared" si="287"/>
        <v>216.36</v>
      </c>
      <c r="G498" s="44">
        <f t="shared" si="287"/>
        <v>216.36</v>
      </c>
      <c r="H498" s="44">
        <f t="shared" si="287"/>
        <v>216.36</v>
      </c>
      <c r="I498" s="44">
        <f t="shared" si="287"/>
        <v>216.36</v>
      </c>
      <c r="J498" s="44">
        <f t="shared" si="287"/>
        <v>216.36</v>
      </c>
      <c r="K498" s="44">
        <f t="shared" si="287"/>
        <v>216.36</v>
      </c>
      <c r="L498" s="44">
        <f t="shared" si="287"/>
        <v>216.36</v>
      </c>
      <c r="M498" s="44">
        <f t="shared" si="287"/>
        <v>216.36</v>
      </c>
      <c r="N498" s="44">
        <f t="shared" si="287"/>
        <v>216.36</v>
      </c>
      <c r="O498" s="44">
        <f t="shared" si="287"/>
        <v>216.36</v>
      </c>
      <c r="P498" s="44">
        <f t="shared" si="287"/>
        <v>216.36</v>
      </c>
      <c r="Q498" s="44">
        <f t="shared" si="287"/>
        <v>216.36</v>
      </c>
      <c r="R498" s="44">
        <f t="shared" si="287"/>
        <v>216.36</v>
      </c>
      <c r="S498" s="44">
        <f t="shared" si="287"/>
        <v>216.36</v>
      </c>
      <c r="T498" s="44">
        <f t="shared" si="287"/>
        <v>216.36</v>
      </c>
      <c r="U498" s="44">
        <f t="shared" si="287"/>
        <v>216.36</v>
      </c>
      <c r="V498" s="44">
        <f t="shared" si="287"/>
        <v>216.36</v>
      </c>
      <c r="W498" s="44">
        <f t="shared" si="287"/>
        <v>216.36</v>
      </c>
      <c r="X498" s="44">
        <f t="shared" si="287"/>
        <v>216.36</v>
      </c>
      <c r="Y498" s="44">
        <f t="shared" si="287"/>
        <v>216.36</v>
      </c>
      <c r="Z498" s="44">
        <f t="shared" si="287"/>
        <v>216.36</v>
      </c>
      <c r="AA498" s="44">
        <f t="shared" si="287"/>
        <v>216.36</v>
      </c>
    </row>
    <row r="499" spans="1:27" collapsed="1" x14ac:dyDescent="0.2">
      <c r="A499" s="98" t="s">
        <v>2894</v>
      </c>
      <c r="B499" s="28" t="str">
        <f>"04"&amp;"."&amp;$B$801&amp;"."&amp;$B$802</f>
        <v>04.08.2023</v>
      </c>
      <c r="C499" s="90" t="s">
        <v>76</v>
      </c>
      <c r="D499" s="91">
        <f>ROUND(((D500+D501+D503+D502)/1000),5)</f>
        <v>1.94089</v>
      </c>
      <c r="E499" s="91">
        <f>ROUND(((E500+E501+E503+E502)/1000),5)</f>
        <v>1.69879</v>
      </c>
      <c r="F499" s="91">
        <f>ROUND(((F500+F501+F503+F502)/1000),5)</f>
        <v>1.5458700000000001</v>
      </c>
      <c r="G499" s="91">
        <f t="shared" ref="G499:AA499" si="288">ROUND(((G500+G501+G503+G502)/1000),5)</f>
        <v>1.4817400000000001</v>
      </c>
      <c r="H499" s="91">
        <f t="shared" si="288"/>
        <v>1.45581</v>
      </c>
      <c r="I499" s="91">
        <f t="shared" si="288"/>
        <v>1.54518</v>
      </c>
      <c r="J499" s="91">
        <f t="shared" si="288"/>
        <v>1.7653000000000001</v>
      </c>
      <c r="K499" s="91">
        <f t="shared" si="288"/>
        <v>2.17679</v>
      </c>
      <c r="L499" s="91">
        <f t="shared" si="288"/>
        <v>2.4868999999999999</v>
      </c>
      <c r="M499" s="91">
        <f t="shared" si="288"/>
        <v>2.9420600000000001</v>
      </c>
      <c r="N499" s="91">
        <f t="shared" si="288"/>
        <v>3.1257999999999999</v>
      </c>
      <c r="O499" s="91">
        <f t="shared" si="288"/>
        <v>3.1647099999999999</v>
      </c>
      <c r="P499" s="91">
        <f t="shared" si="288"/>
        <v>3.13361</v>
      </c>
      <c r="Q499" s="91">
        <f t="shared" si="288"/>
        <v>3.2270300000000001</v>
      </c>
      <c r="R499" s="91">
        <f t="shared" si="288"/>
        <v>3.6288999999999998</v>
      </c>
      <c r="S499" s="91">
        <f t="shared" si="288"/>
        <v>3.6595599999999999</v>
      </c>
      <c r="T499" s="91">
        <f t="shared" si="288"/>
        <v>3.6475</v>
      </c>
      <c r="U499" s="91">
        <f t="shared" si="288"/>
        <v>3.19692</v>
      </c>
      <c r="V499" s="91">
        <f t="shared" si="288"/>
        <v>3.1114600000000001</v>
      </c>
      <c r="W499" s="91">
        <f t="shared" si="288"/>
        <v>3.0692900000000001</v>
      </c>
      <c r="X499" s="91">
        <f t="shared" si="288"/>
        <v>2.9310399999999999</v>
      </c>
      <c r="Y499" s="91">
        <f t="shared" si="288"/>
        <v>2.77346</v>
      </c>
      <c r="Z499" s="91">
        <f t="shared" si="288"/>
        <v>2.4840900000000001</v>
      </c>
      <c r="AA499" s="91">
        <f t="shared" si="288"/>
        <v>2.1731600000000002</v>
      </c>
    </row>
    <row r="500" spans="1:27" ht="12.75" hidden="1" customHeight="1" outlineLevel="1" x14ac:dyDescent="0.2">
      <c r="A500" s="99" t="s">
        <v>2895</v>
      </c>
      <c r="B500" s="63" t="s">
        <v>238</v>
      </c>
      <c r="C500" s="43" t="s">
        <v>79</v>
      </c>
      <c r="D500" s="44">
        <v>1286.43</v>
      </c>
      <c r="E500" s="44">
        <v>1044.33</v>
      </c>
      <c r="F500" s="44">
        <v>891.41</v>
      </c>
      <c r="G500" s="44">
        <v>827.28</v>
      </c>
      <c r="H500" s="44">
        <v>801.35</v>
      </c>
      <c r="I500" s="44">
        <v>890.72</v>
      </c>
      <c r="J500" s="44">
        <v>1110.8399999999999</v>
      </c>
      <c r="K500" s="44">
        <v>1522.33</v>
      </c>
      <c r="L500" s="44">
        <v>1832.44</v>
      </c>
      <c r="M500" s="44">
        <v>2287.6</v>
      </c>
      <c r="N500" s="44">
        <v>2471.34</v>
      </c>
      <c r="O500" s="44">
        <v>2510.25</v>
      </c>
      <c r="P500" s="44">
        <v>2479.15</v>
      </c>
      <c r="Q500" s="44">
        <v>2572.5700000000002</v>
      </c>
      <c r="R500" s="44">
        <v>2974.44</v>
      </c>
      <c r="S500" s="44">
        <v>3005.1</v>
      </c>
      <c r="T500" s="44">
        <v>2993.04</v>
      </c>
      <c r="U500" s="44">
        <v>2542.46</v>
      </c>
      <c r="V500" s="44">
        <v>2457</v>
      </c>
      <c r="W500" s="44">
        <v>2414.83</v>
      </c>
      <c r="X500" s="44">
        <v>2276.58</v>
      </c>
      <c r="Y500" s="44">
        <v>2119</v>
      </c>
      <c r="Z500" s="44">
        <v>1829.63</v>
      </c>
      <c r="AA500" s="44">
        <v>1518.7</v>
      </c>
    </row>
    <row r="501" spans="1:27" ht="12.75" hidden="1" customHeight="1" outlineLevel="1" x14ac:dyDescent="0.2">
      <c r="A501" s="99" t="s">
        <v>2896</v>
      </c>
      <c r="B501" s="63" t="s">
        <v>90</v>
      </c>
      <c r="C501" s="43" t="s">
        <v>79</v>
      </c>
      <c r="D501" s="44">
        <f>$D$486</f>
        <v>434.18</v>
      </c>
      <c r="E501" s="44">
        <f t="shared" ref="E501:AA501" si="289">$D$486</f>
        <v>434.18</v>
      </c>
      <c r="F501" s="44">
        <f t="shared" si="289"/>
        <v>434.18</v>
      </c>
      <c r="G501" s="44">
        <f t="shared" si="289"/>
        <v>434.18</v>
      </c>
      <c r="H501" s="44">
        <f t="shared" si="289"/>
        <v>434.18</v>
      </c>
      <c r="I501" s="44">
        <f t="shared" si="289"/>
        <v>434.18</v>
      </c>
      <c r="J501" s="44">
        <f t="shared" si="289"/>
        <v>434.18</v>
      </c>
      <c r="K501" s="44">
        <f t="shared" si="289"/>
        <v>434.18</v>
      </c>
      <c r="L501" s="44">
        <f t="shared" si="289"/>
        <v>434.18</v>
      </c>
      <c r="M501" s="44">
        <f t="shared" si="289"/>
        <v>434.18</v>
      </c>
      <c r="N501" s="44">
        <f t="shared" si="289"/>
        <v>434.18</v>
      </c>
      <c r="O501" s="44">
        <f t="shared" si="289"/>
        <v>434.18</v>
      </c>
      <c r="P501" s="44">
        <f t="shared" si="289"/>
        <v>434.18</v>
      </c>
      <c r="Q501" s="44">
        <f t="shared" si="289"/>
        <v>434.18</v>
      </c>
      <c r="R501" s="44">
        <f t="shared" si="289"/>
        <v>434.18</v>
      </c>
      <c r="S501" s="44">
        <f t="shared" si="289"/>
        <v>434.18</v>
      </c>
      <c r="T501" s="44">
        <f t="shared" si="289"/>
        <v>434.18</v>
      </c>
      <c r="U501" s="44">
        <f t="shared" si="289"/>
        <v>434.18</v>
      </c>
      <c r="V501" s="44">
        <f t="shared" si="289"/>
        <v>434.18</v>
      </c>
      <c r="W501" s="44">
        <f t="shared" si="289"/>
        <v>434.18</v>
      </c>
      <c r="X501" s="44">
        <f t="shared" si="289"/>
        <v>434.18</v>
      </c>
      <c r="Y501" s="44">
        <f t="shared" si="289"/>
        <v>434.18</v>
      </c>
      <c r="Z501" s="44">
        <f t="shared" si="289"/>
        <v>434.18</v>
      </c>
      <c r="AA501" s="44">
        <f t="shared" si="289"/>
        <v>434.18</v>
      </c>
    </row>
    <row r="502" spans="1:27" ht="12.75" hidden="1" customHeight="1" outlineLevel="1" x14ac:dyDescent="0.2">
      <c r="A502" s="99" t="s">
        <v>2897</v>
      </c>
      <c r="B502" s="63" t="s">
        <v>83</v>
      </c>
      <c r="C502" s="43" t="s">
        <v>79</v>
      </c>
      <c r="D502" s="44">
        <v>3.92</v>
      </c>
      <c r="E502" s="44">
        <v>3.92</v>
      </c>
      <c r="F502" s="44">
        <v>3.92</v>
      </c>
      <c r="G502" s="44">
        <v>3.92</v>
      </c>
      <c r="H502" s="44">
        <v>3.92</v>
      </c>
      <c r="I502" s="44">
        <v>3.92</v>
      </c>
      <c r="J502" s="44">
        <v>3.92</v>
      </c>
      <c r="K502" s="44">
        <v>3.92</v>
      </c>
      <c r="L502" s="44">
        <v>3.92</v>
      </c>
      <c r="M502" s="44">
        <v>3.92</v>
      </c>
      <c r="N502" s="44">
        <v>3.92</v>
      </c>
      <c r="O502" s="44">
        <v>3.92</v>
      </c>
      <c r="P502" s="44">
        <v>3.92</v>
      </c>
      <c r="Q502" s="44">
        <v>3.92</v>
      </c>
      <c r="R502" s="44">
        <v>3.92</v>
      </c>
      <c r="S502" s="44">
        <v>3.92</v>
      </c>
      <c r="T502" s="44">
        <v>3.92</v>
      </c>
      <c r="U502" s="44">
        <v>3.92</v>
      </c>
      <c r="V502" s="44">
        <v>3.92</v>
      </c>
      <c r="W502" s="44">
        <v>3.92</v>
      </c>
      <c r="X502" s="44">
        <v>3.92</v>
      </c>
      <c r="Y502" s="44">
        <v>3.92</v>
      </c>
      <c r="Z502" s="44">
        <v>3.92</v>
      </c>
      <c r="AA502" s="44">
        <v>3.92</v>
      </c>
    </row>
    <row r="503" spans="1:27" ht="12.75" hidden="1" customHeight="1" outlineLevel="1" x14ac:dyDescent="0.2">
      <c r="A503" s="99" t="s">
        <v>2898</v>
      </c>
      <c r="B503" s="63" t="s">
        <v>81</v>
      </c>
      <c r="C503" s="43" t="s">
        <v>79</v>
      </c>
      <c r="D503" s="44">
        <f>$D$11</f>
        <v>216.36</v>
      </c>
      <c r="E503" s="44">
        <f t="shared" ref="E503:AA503" si="290">$D$11</f>
        <v>216.36</v>
      </c>
      <c r="F503" s="44">
        <f t="shared" si="290"/>
        <v>216.36</v>
      </c>
      <c r="G503" s="44">
        <f t="shared" si="290"/>
        <v>216.36</v>
      </c>
      <c r="H503" s="44">
        <f t="shared" si="290"/>
        <v>216.36</v>
      </c>
      <c r="I503" s="44">
        <f t="shared" si="290"/>
        <v>216.36</v>
      </c>
      <c r="J503" s="44">
        <f t="shared" si="290"/>
        <v>216.36</v>
      </c>
      <c r="K503" s="44">
        <f t="shared" si="290"/>
        <v>216.36</v>
      </c>
      <c r="L503" s="44">
        <f t="shared" si="290"/>
        <v>216.36</v>
      </c>
      <c r="M503" s="44">
        <f t="shared" si="290"/>
        <v>216.36</v>
      </c>
      <c r="N503" s="44">
        <f t="shared" si="290"/>
        <v>216.36</v>
      </c>
      <c r="O503" s="44">
        <f t="shared" si="290"/>
        <v>216.36</v>
      </c>
      <c r="P503" s="44">
        <f t="shared" si="290"/>
        <v>216.36</v>
      </c>
      <c r="Q503" s="44">
        <f t="shared" si="290"/>
        <v>216.36</v>
      </c>
      <c r="R503" s="44">
        <f t="shared" si="290"/>
        <v>216.36</v>
      </c>
      <c r="S503" s="44">
        <f t="shared" si="290"/>
        <v>216.36</v>
      </c>
      <c r="T503" s="44">
        <f t="shared" si="290"/>
        <v>216.36</v>
      </c>
      <c r="U503" s="44">
        <f t="shared" si="290"/>
        <v>216.36</v>
      </c>
      <c r="V503" s="44">
        <f t="shared" si="290"/>
        <v>216.36</v>
      </c>
      <c r="W503" s="44">
        <f t="shared" si="290"/>
        <v>216.36</v>
      </c>
      <c r="X503" s="44">
        <f t="shared" si="290"/>
        <v>216.36</v>
      </c>
      <c r="Y503" s="44">
        <f t="shared" si="290"/>
        <v>216.36</v>
      </c>
      <c r="Z503" s="44">
        <f t="shared" si="290"/>
        <v>216.36</v>
      </c>
      <c r="AA503" s="44">
        <f t="shared" si="290"/>
        <v>216.36</v>
      </c>
    </row>
    <row r="504" spans="1:27" collapsed="1" x14ac:dyDescent="0.2">
      <c r="A504" s="98" t="s">
        <v>2899</v>
      </c>
      <c r="B504" s="28" t="str">
        <f>"05"&amp;"."&amp;$B$801&amp;"."&amp;$B$802</f>
        <v>05.08.2023</v>
      </c>
      <c r="C504" s="90" t="s">
        <v>76</v>
      </c>
      <c r="D504" s="91">
        <f>ROUND(((D505+D506+D508+D507)/1000),5)</f>
        <v>1.96983</v>
      </c>
      <c r="E504" s="91">
        <f>ROUND(((E505+E506+E508+E507)/1000),5)</f>
        <v>1.76217</v>
      </c>
      <c r="F504" s="91">
        <f>ROUND(((F505+F506+F508+F507)/1000),5)</f>
        <v>1.63002</v>
      </c>
      <c r="G504" s="91">
        <f t="shared" ref="G504:AA504" si="291">ROUND(((G505+G506+G508+G507)/1000),5)</f>
        <v>1.5579499999999999</v>
      </c>
      <c r="H504" s="91">
        <f t="shared" si="291"/>
        <v>1.5095000000000001</v>
      </c>
      <c r="I504" s="91">
        <f t="shared" si="291"/>
        <v>1.5133799999999999</v>
      </c>
      <c r="J504" s="91">
        <f t="shared" si="291"/>
        <v>1.5102</v>
      </c>
      <c r="K504" s="91">
        <f t="shared" si="291"/>
        <v>1.9373</v>
      </c>
      <c r="L504" s="91">
        <f t="shared" si="291"/>
        <v>2.2407699999999999</v>
      </c>
      <c r="M504" s="91">
        <f t="shared" si="291"/>
        <v>2.4485899999999998</v>
      </c>
      <c r="N504" s="91">
        <f t="shared" si="291"/>
        <v>2.6274899999999999</v>
      </c>
      <c r="O504" s="91">
        <f t="shared" si="291"/>
        <v>2.6789700000000001</v>
      </c>
      <c r="P504" s="91">
        <f t="shared" si="291"/>
        <v>2.6553399999999998</v>
      </c>
      <c r="Q504" s="91">
        <f t="shared" si="291"/>
        <v>2.53294</v>
      </c>
      <c r="R504" s="91">
        <f t="shared" si="291"/>
        <v>2.4108700000000001</v>
      </c>
      <c r="S504" s="91">
        <f t="shared" si="291"/>
        <v>2.6877300000000002</v>
      </c>
      <c r="T504" s="91">
        <f t="shared" si="291"/>
        <v>2.6589499999999999</v>
      </c>
      <c r="U504" s="91">
        <f t="shared" si="291"/>
        <v>2.4204699999999999</v>
      </c>
      <c r="V504" s="91">
        <f t="shared" si="291"/>
        <v>2.5457200000000002</v>
      </c>
      <c r="W504" s="91">
        <f t="shared" si="291"/>
        <v>2.5273300000000001</v>
      </c>
      <c r="X504" s="91">
        <f t="shared" si="291"/>
        <v>2.4869500000000002</v>
      </c>
      <c r="Y504" s="91">
        <f t="shared" si="291"/>
        <v>2.5159899999999999</v>
      </c>
      <c r="Z504" s="91">
        <f t="shared" si="291"/>
        <v>2.38252</v>
      </c>
      <c r="AA504" s="91">
        <f t="shared" si="291"/>
        <v>2.14574</v>
      </c>
    </row>
    <row r="505" spans="1:27" ht="12.75" hidden="1" customHeight="1" outlineLevel="1" x14ac:dyDescent="0.2">
      <c r="A505" s="99" t="s">
        <v>2900</v>
      </c>
      <c r="B505" s="63" t="s">
        <v>238</v>
      </c>
      <c r="C505" s="43" t="s">
        <v>79</v>
      </c>
      <c r="D505" s="44">
        <v>1315.37</v>
      </c>
      <c r="E505" s="44">
        <v>1107.71</v>
      </c>
      <c r="F505" s="44">
        <v>975.56</v>
      </c>
      <c r="G505" s="44">
        <v>903.49</v>
      </c>
      <c r="H505" s="44">
        <v>855.04</v>
      </c>
      <c r="I505" s="44">
        <v>858.92</v>
      </c>
      <c r="J505" s="44">
        <v>855.74</v>
      </c>
      <c r="K505" s="44">
        <v>1282.8399999999999</v>
      </c>
      <c r="L505" s="44">
        <v>1586.31</v>
      </c>
      <c r="M505" s="44">
        <v>1794.13</v>
      </c>
      <c r="N505" s="44">
        <v>1973.03</v>
      </c>
      <c r="O505" s="44">
        <v>2024.51</v>
      </c>
      <c r="P505" s="44">
        <v>2000.88</v>
      </c>
      <c r="Q505" s="44">
        <v>1878.48</v>
      </c>
      <c r="R505" s="44">
        <v>1756.41</v>
      </c>
      <c r="S505" s="44">
        <v>2033.27</v>
      </c>
      <c r="T505" s="44">
        <v>2004.49</v>
      </c>
      <c r="U505" s="44">
        <v>1766.01</v>
      </c>
      <c r="V505" s="44">
        <v>1891.26</v>
      </c>
      <c r="W505" s="44">
        <v>1872.87</v>
      </c>
      <c r="X505" s="44">
        <v>1832.49</v>
      </c>
      <c r="Y505" s="44">
        <v>1861.53</v>
      </c>
      <c r="Z505" s="44">
        <v>1728.06</v>
      </c>
      <c r="AA505" s="44">
        <v>1491.28</v>
      </c>
    </row>
    <row r="506" spans="1:27" ht="12.75" hidden="1" customHeight="1" outlineLevel="1" x14ac:dyDescent="0.2">
      <c r="A506" s="99" t="s">
        <v>2901</v>
      </c>
      <c r="B506" s="63" t="s">
        <v>90</v>
      </c>
      <c r="C506" s="43" t="s">
        <v>79</v>
      </c>
      <c r="D506" s="44">
        <f>$D$486</f>
        <v>434.18</v>
      </c>
      <c r="E506" s="44">
        <f t="shared" ref="E506:AA506" si="292">$D$486</f>
        <v>434.18</v>
      </c>
      <c r="F506" s="44">
        <f t="shared" si="292"/>
        <v>434.18</v>
      </c>
      <c r="G506" s="44">
        <f t="shared" si="292"/>
        <v>434.18</v>
      </c>
      <c r="H506" s="44">
        <f t="shared" si="292"/>
        <v>434.18</v>
      </c>
      <c r="I506" s="44">
        <f t="shared" si="292"/>
        <v>434.18</v>
      </c>
      <c r="J506" s="44">
        <f t="shared" si="292"/>
        <v>434.18</v>
      </c>
      <c r="K506" s="44">
        <f t="shared" si="292"/>
        <v>434.18</v>
      </c>
      <c r="L506" s="44">
        <f t="shared" si="292"/>
        <v>434.18</v>
      </c>
      <c r="M506" s="44">
        <f t="shared" si="292"/>
        <v>434.18</v>
      </c>
      <c r="N506" s="44">
        <f t="shared" si="292"/>
        <v>434.18</v>
      </c>
      <c r="O506" s="44">
        <f t="shared" si="292"/>
        <v>434.18</v>
      </c>
      <c r="P506" s="44">
        <f t="shared" si="292"/>
        <v>434.18</v>
      </c>
      <c r="Q506" s="44">
        <f t="shared" si="292"/>
        <v>434.18</v>
      </c>
      <c r="R506" s="44">
        <f t="shared" si="292"/>
        <v>434.18</v>
      </c>
      <c r="S506" s="44">
        <f t="shared" si="292"/>
        <v>434.18</v>
      </c>
      <c r="T506" s="44">
        <f t="shared" si="292"/>
        <v>434.18</v>
      </c>
      <c r="U506" s="44">
        <f t="shared" si="292"/>
        <v>434.18</v>
      </c>
      <c r="V506" s="44">
        <f t="shared" si="292"/>
        <v>434.18</v>
      </c>
      <c r="W506" s="44">
        <f t="shared" si="292"/>
        <v>434.18</v>
      </c>
      <c r="X506" s="44">
        <f t="shared" si="292"/>
        <v>434.18</v>
      </c>
      <c r="Y506" s="44">
        <f t="shared" si="292"/>
        <v>434.18</v>
      </c>
      <c r="Z506" s="44">
        <f t="shared" si="292"/>
        <v>434.18</v>
      </c>
      <c r="AA506" s="44">
        <f t="shared" si="292"/>
        <v>434.18</v>
      </c>
    </row>
    <row r="507" spans="1:27" ht="12.75" hidden="1" customHeight="1" outlineLevel="1" x14ac:dyDescent="0.2">
      <c r="A507" s="99" t="s">
        <v>2902</v>
      </c>
      <c r="B507" s="63" t="s">
        <v>83</v>
      </c>
      <c r="C507" s="43" t="s">
        <v>79</v>
      </c>
      <c r="D507" s="44">
        <v>3.92</v>
      </c>
      <c r="E507" s="44">
        <v>3.92</v>
      </c>
      <c r="F507" s="44">
        <v>3.92</v>
      </c>
      <c r="G507" s="44">
        <v>3.92</v>
      </c>
      <c r="H507" s="44">
        <v>3.92</v>
      </c>
      <c r="I507" s="44">
        <v>3.92</v>
      </c>
      <c r="J507" s="44">
        <v>3.92</v>
      </c>
      <c r="K507" s="44">
        <v>3.92</v>
      </c>
      <c r="L507" s="44">
        <v>3.92</v>
      </c>
      <c r="M507" s="44">
        <v>3.92</v>
      </c>
      <c r="N507" s="44">
        <v>3.92</v>
      </c>
      <c r="O507" s="44">
        <v>3.92</v>
      </c>
      <c r="P507" s="44">
        <v>3.92</v>
      </c>
      <c r="Q507" s="44">
        <v>3.92</v>
      </c>
      <c r="R507" s="44">
        <v>3.92</v>
      </c>
      <c r="S507" s="44">
        <v>3.92</v>
      </c>
      <c r="T507" s="44">
        <v>3.92</v>
      </c>
      <c r="U507" s="44">
        <v>3.92</v>
      </c>
      <c r="V507" s="44">
        <v>3.92</v>
      </c>
      <c r="W507" s="44">
        <v>3.92</v>
      </c>
      <c r="X507" s="44">
        <v>3.92</v>
      </c>
      <c r="Y507" s="44">
        <v>3.92</v>
      </c>
      <c r="Z507" s="44">
        <v>3.92</v>
      </c>
      <c r="AA507" s="44">
        <v>3.92</v>
      </c>
    </row>
    <row r="508" spans="1:27" ht="12.75" hidden="1" customHeight="1" outlineLevel="1" x14ac:dyDescent="0.2">
      <c r="A508" s="99" t="s">
        <v>2903</v>
      </c>
      <c r="B508" s="63" t="s">
        <v>81</v>
      </c>
      <c r="C508" s="43" t="s">
        <v>79</v>
      </c>
      <c r="D508" s="44">
        <f>$D$11</f>
        <v>216.36</v>
      </c>
      <c r="E508" s="44">
        <f t="shared" ref="E508:AA508" si="293">$D$11</f>
        <v>216.36</v>
      </c>
      <c r="F508" s="44">
        <f t="shared" si="293"/>
        <v>216.36</v>
      </c>
      <c r="G508" s="44">
        <f t="shared" si="293"/>
        <v>216.36</v>
      </c>
      <c r="H508" s="44">
        <f t="shared" si="293"/>
        <v>216.36</v>
      </c>
      <c r="I508" s="44">
        <f t="shared" si="293"/>
        <v>216.36</v>
      </c>
      <c r="J508" s="44">
        <f t="shared" si="293"/>
        <v>216.36</v>
      </c>
      <c r="K508" s="44">
        <f t="shared" si="293"/>
        <v>216.36</v>
      </c>
      <c r="L508" s="44">
        <f t="shared" si="293"/>
        <v>216.36</v>
      </c>
      <c r="M508" s="44">
        <f t="shared" si="293"/>
        <v>216.36</v>
      </c>
      <c r="N508" s="44">
        <f t="shared" si="293"/>
        <v>216.36</v>
      </c>
      <c r="O508" s="44">
        <f t="shared" si="293"/>
        <v>216.36</v>
      </c>
      <c r="P508" s="44">
        <f t="shared" si="293"/>
        <v>216.36</v>
      </c>
      <c r="Q508" s="44">
        <f t="shared" si="293"/>
        <v>216.36</v>
      </c>
      <c r="R508" s="44">
        <f t="shared" si="293"/>
        <v>216.36</v>
      </c>
      <c r="S508" s="44">
        <f t="shared" si="293"/>
        <v>216.36</v>
      </c>
      <c r="T508" s="44">
        <f t="shared" si="293"/>
        <v>216.36</v>
      </c>
      <c r="U508" s="44">
        <f t="shared" si="293"/>
        <v>216.36</v>
      </c>
      <c r="V508" s="44">
        <f t="shared" si="293"/>
        <v>216.36</v>
      </c>
      <c r="W508" s="44">
        <f t="shared" si="293"/>
        <v>216.36</v>
      </c>
      <c r="X508" s="44">
        <f t="shared" si="293"/>
        <v>216.36</v>
      </c>
      <c r="Y508" s="44">
        <f t="shared" si="293"/>
        <v>216.36</v>
      </c>
      <c r="Z508" s="44">
        <f t="shared" si="293"/>
        <v>216.36</v>
      </c>
      <c r="AA508" s="44">
        <f t="shared" si="293"/>
        <v>216.36</v>
      </c>
    </row>
    <row r="509" spans="1:27" collapsed="1" x14ac:dyDescent="0.2">
      <c r="A509" s="98" t="s">
        <v>2904</v>
      </c>
      <c r="B509" s="28" t="str">
        <f>"06"&amp;"."&amp;$B$801&amp;"."&amp;$B$802</f>
        <v>06.08.2023</v>
      </c>
      <c r="C509" s="90" t="s">
        <v>76</v>
      </c>
      <c r="D509" s="91">
        <f>ROUND(((D510+D511+D513+D512)/1000),5)</f>
        <v>2.0189900000000001</v>
      </c>
      <c r="E509" s="91">
        <f>ROUND(((E510+E511+E513+E512)/1000),5)</f>
        <v>1.72071</v>
      </c>
      <c r="F509" s="91">
        <f>ROUND(((F510+F511+F513+F512)/1000),5)</f>
        <v>1.59727</v>
      </c>
      <c r="G509" s="91">
        <f t="shared" ref="G509:AA509" si="294">ROUND(((G510+G511+G513+G512)/1000),5)</f>
        <v>1.53041</v>
      </c>
      <c r="H509" s="91">
        <f t="shared" si="294"/>
        <v>1.4739100000000001</v>
      </c>
      <c r="I509" s="91">
        <f t="shared" si="294"/>
        <v>1.4453199999999999</v>
      </c>
      <c r="J509" s="91">
        <f t="shared" si="294"/>
        <v>1.44879</v>
      </c>
      <c r="K509" s="91">
        <f t="shared" si="294"/>
        <v>1.75064</v>
      </c>
      <c r="L509" s="91">
        <f t="shared" si="294"/>
        <v>2.2008999999999999</v>
      </c>
      <c r="M509" s="91">
        <f t="shared" si="294"/>
        <v>2.4481999999999999</v>
      </c>
      <c r="N509" s="91">
        <f t="shared" si="294"/>
        <v>2.5785999999999998</v>
      </c>
      <c r="O509" s="91">
        <f t="shared" si="294"/>
        <v>2.6152500000000001</v>
      </c>
      <c r="P509" s="91">
        <f t="shared" si="294"/>
        <v>2.6685400000000001</v>
      </c>
      <c r="Q509" s="91">
        <f t="shared" si="294"/>
        <v>2.6806000000000001</v>
      </c>
      <c r="R509" s="91">
        <f t="shared" si="294"/>
        <v>2.7076199999999999</v>
      </c>
      <c r="S509" s="91">
        <f t="shared" si="294"/>
        <v>2.6777299999999999</v>
      </c>
      <c r="T509" s="91">
        <f t="shared" si="294"/>
        <v>2.6351900000000001</v>
      </c>
      <c r="U509" s="91">
        <f t="shared" si="294"/>
        <v>2.9460799999999998</v>
      </c>
      <c r="V509" s="91">
        <f t="shared" si="294"/>
        <v>2.8942999999999999</v>
      </c>
      <c r="W509" s="91">
        <f t="shared" si="294"/>
        <v>2.8485</v>
      </c>
      <c r="X509" s="91">
        <f t="shared" si="294"/>
        <v>2.8510599999999999</v>
      </c>
      <c r="Y509" s="91">
        <f t="shared" si="294"/>
        <v>2.8444799999999999</v>
      </c>
      <c r="Z509" s="91">
        <f t="shared" si="294"/>
        <v>2.4266200000000002</v>
      </c>
      <c r="AA509" s="91">
        <f t="shared" si="294"/>
        <v>2.1787399999999999</v>
      </c>
    </row>
    <row r="510" spans="1:27" ht="12.75" hidden="1" customHeight="1" outlineLevel="1" x14ac:dyDescent="0.2">
      <c r="A510" s="99" t="s">
        <v>2905</v>
      </c>
      <c r="B510" s="63" t="s">
        <v>238</v>
      </c>
      <c r="C510" s="43" t="s">
        <v>79</v>
      </c>
      <c r="D510" s="44">
        <v>1364.53</v>
      </c>
      <c r="E510" s="44">
        <v>1066.25</v>
      </c>
      <c r="F510" s="44">
        <v>942.81</v>
      </c>
      <c r="G510" s="44">
        <v>875.95</v>
      </c>
      <c r="H510" s="44">
        <v>819.45</v>
      </c>
      <c r="I510" s="44">
        <v>790.86</v>
      </c>
      <c r="J510" s="44">
        <v>794.33</v>
      </c>
      <c r="K510" s="44">
        <v>1096.18</v>
      </c>
      <c r="L510" s="44">
        <v>1546.44</v>
      </c>
      <c r="M510" s="44">
        <v>1793.74</v>
      </c>
      <c r="N510" s="44">
        <v>1924.14</v>
      </c>
      <c r="O510" s="44">
        <v>1960.79</v>
      </c>
      <c r="P510" s="44">
        <v>2014.08</v>
      </c>
      <c r="Q510" s="44">
        <v>2026.14</v>
      </c>
      <c r="R510" s="44">
        <v>2053.16</v>
      </c>
      <c r="S510" s="44">
        <v>2023.27</v>
      </c>
      <c r="T510" s="44">
        <v>1980.73</v>
      </c>
      <c r="U510" s="44">
        <v>2291.62</v>
      </c>
      <c r="V510" s="44">
        <v>2239.84</v>
      </c>
      <c r="W510" s="44">
        <v>2194.04</v>
      </c>
      <c r="X510" s="44">
        <v>2196.6</v>
      </c>
      <c r="Y510" s="44">
        <v>2190.02</v>
      </c>
      <c r="Z510" s="44">
        <v>1772.16</v>
      </c>
      <c r="AA510" s="44">
        <v>1524.28</v>
      </c>
    </row>
    <row r="511" spans="1:27" ht="12.75" hidden="1" customHeight="1" outlineLevel="1" x14ac:dyDescent="0.2">
      <c r="A511" s="99" t="s">
        <v>2906</v>
      </c>
      <c r="B511" s="63" t="s">
        <v>90</v>
      </c>
      <c r="C511" s="43" t="s">
        <v>79</v>
      </c>
      <c r="D511" s="44">
        <f>$D$486</f>
        <v>434.18</v>
      </c>
      <c r="E511" s="44">
        <f t="shared" ref="E511:AA511" si="295">$D$486</f>
        <v>434.18</v>
      </c>
      <c r="F511" s="44">
        <f t="shared" si="295"/>
        <v>434.18</v>
      </c>
      <c r="G511" s="44">
        <f t="shared" si="295"/>
        <v>434.18</v>
      </c>
      <c r="H511" s="44">
        <f t="shared" si="295"/>
        <v>434.18</v>
      </c>
      <c r="I511" s="44">
        <f t="shared" si="295"/>
        <v>434.18</v>
      </c>
      <c r="J511" s="44">
        <f t="shared" si="295"/>
        <v>434.18</v>
      </c>
      <c r="K511" s="44">
        <f t="shared" si="295"/>
        <v>434.18</v>
      </c>
      <c r="L511" s="44">
        <f t="shared" si="295"/>
        <v>434.18</v>
      </c>
      <c r="M511" s="44">
        <f t="shared" si="295"/>
        <v>434.18</v>
      </c>
      <c r="N511" s="44">
        <f t="shared" si="295"/>
        <v>434.18</v>
      </c>
      <c r="O511" s="44">
        <f t="shared" si="295"/>
        <v>434.18</v>
      </c>
      <c r="P511" s="44">
        <f t="shared" si="295"/>
        <v>434.18</v>
      </c>
      <c r="Q511" s="44">
        <f t="shared" si="295"/>
        <v>434.18</v>
      </c>
      <c r="R511" s="44">
        <f t="shared" si="295"/>
        <v>434.18</v>
      </c>
      <c r="S511" s="44">
        <f t="shared" si="295"/>
        <v>434.18</v>
      </c>
      <c r="T511" s="44">
        <f t="shared" si="295"/>
        <v>434.18</v>
      </c>
      <c r="U511" s="44">
        <f t="shared" si="295"/>
        <v>434.18</v>
      </c>
      <c r="V511" s="44">
        <f t="shared" si="295"/>
        <v>434.18</v>
      </c>
      <c r="W511" s="44">
        <f t="shared" si="295"/>
        <v>434.18</v>
      </c>
      <c r="X511" s="44">
        <f t="shared" si="295"/>
        <v>434.18</v>
      </c>
      <c r="Y511" s="44">
        <f t="shared" si="295"/>
        <v>434.18</v>
      </c>
      <c r="Z511" s="44">
        <f t="shared" si="295"/>
        <v>434.18</v>
      </c>
      <c r="AA511" s="44">
        <f t="shared" si="295"/>
        <v>434.18</v>
      </c>
    </row>
    <row r="512" spans="1:27" ht="12.75" hidden="1" customHeight="1" outlineLevel="1" x14ac:dyDescent="0.2">
      <c r="A512" s="99" t="s">
        <v>2907</v>
      </c>
      <c r="B512" s="63" t="s">
        <v>83</v>
      </c>
      <c r="C512" s="43" t="s">
        <v>79</v>
      </c>
      <c r="D512" s="44">
        <v>3.92</v>
      </c>
      <c r="E512" s="44">
        <v>3.92</v>
      </c>
      <c r="F512" s="44">
        <v>3.92</v>
      </c>
      <c r="G512" s="44">
        <v>3.92</v>
      </c>
      <c r="H512" s="44">
        <v>3.92</v>
      </c>
      <c r="I512" s="44">
        <v>3.92</v>
      </c>
      <c r="J512" s="44">
        <v>3.92</v>
      </c>
      <c r="K512" s="44">
        <v>3.92</v>
      </c>
      <c r="L512" s="44">
        <v>3.92</v>
      </c>
      <c r="M512" s="44">
        <v>3.92</v>
      </c>
      <c r="N512" s="44">
        <v>3.92</v>
      </c>
      <c r="O512" s="44">
        <v>3.92</v>
      </c>
      <c r="P512" s="44">
        <v>3.92</v>
      </c>
      <c r="Q512" s="44">
        <v>3.92</v>
      </c>
      <c r="R512" s="44">
        <v>3.92</v>
      </c>
      <c r="S512" s="44">
        <v>3.92</v>
      </c>
      <c r="T512" s="44">
        <v>3.92</v>
      </c>
      <c r="U512" s="44">
        <v>3.92</v>
      </c>
      <c r="V512" s="44">
        <v>3.92</v>
      </c>
      <c r="W512" s="44">
        <v>3.92</v>
      </c>
      <c r="X512" s="44">
        <v>3.92</v>
      </c>
      <c r="Y512" s="44">
        <v>3.92</v>
      </c>
      <c r="Z512" s="44">
        <v>3.92</v>
      </c>
      <c r="AA512" s="44">
        <v>3.92</v>
      </c>
    </row>
    <row r="513" spans="1:27" ht="12.75" hidden="1" customHeight="1" outlineLevel="1" x14ac:dyDescent="0.2">
      <c r="A513" s="99" t="s">
        <v>2908</v>
      </c>
      <c r="B513" s="63" t="s">
        <v>81</v>
      </c>
      <c r="C513" s="43" t="s">
        <v>79</v>
      </c>
      <c r="D513" s="44">
        <f>$D$11</f>
        <v>216.36</v>
      </c>
      <c r="E513" s="44">
        <f t="shared" ref="E513:AA513" si="296">$D$11</f>
        <v>216.36</v>
      </c>
      <c r="F513" s="44">
        <f t="shared" si="296"/>
        <v>216.36</v>
      </c>
      <c r="G513" s="44">
        <f t="shared" si="296"/>
        <v>216.36</v>
      </c>
      <c r="H513" s="44">
        <f t="shared" si="296"/>
        <v>216.36</v>
      </c>
      <c r="I513" s="44">
        <f t="shared" si="296"/>
        <v>216.36</v>
      </c>
      <c r="J513" s="44">
        <f t="shared" si="296"/>
        <v>216.36</v>
      </c>
      <c r="K513" s="44">
        <f t="shared" si="296"/>
        <v>216.36</v>
      </c>
      <c r="L513" s="44">
        <f t="shared" si="296"/>
        <v>216.36</v>
      </c>
      <c r="M513" s="44">
        <f t="shared" si="296"/>
        <v>216.36</v>
      </c>
      <c r="N513" s="44">
        <f t="shared" si="296"/>
        <v>216.36</v>
      </c>
      <c r="O513" s="44">
        <f t="shared" si="296"/>
        <v>216.36</v>
      </c>
      <c r="P513" s="44">
        <f t="shared" si="296"/>
        <v>216.36</v>
      </c>
      <c r="Q513" s="44">
        <f t="shared" si="296"/>
        <v>216.36</v>
      </c>
      <c r="R513" s="44">
        <f t="shared" si="296"/>
        <v>216.36</v>
      </c>
      <c r="S513" s="44">
        <f t="shared" si="296"/>
        <v>216.36</v>
      </c>
      <c r="T513" s="44">
        <f t="shared" si="296"/>
        <v>216.36</v>
      </c>
      <c r="U513" s="44">
        <f t="shared" si="296"/>
        <v>216.36</v>
      </c>
      <c r="V513" s="44">
        <f t="shared" si="296"/>
        <v>216.36</v>
      </c>
      <c r="W513" s="44">
        <f t="shared" si="296"/>
        <v>216.36</v>
      </c>
      <c r="X513" s="44">
        <f t="shared" si="296"/>
        <v>216.36</v>
      </c>
      <c r="Y513" s="44">
        <f t="shared" si="296"/>
        <v>216.36</v>
      </c>
      <c r="Z513" s="44">
        <f t="shared" si="296"/>
        <v>216.36</v>
      </c>
      <c r="AA513" s="44">
        <f t="shared" si="296"/>
        <v>216.36</v>
      </c>
    </row>
    <row r="514" spans="1:27" collapsed="1" x14ac:dyDescent="0.2">
      <c r="A514" s="98" t="s">
        <v>2909</v>
      </c>
      <c r="B514" s="28" t="str">
        <f>"07"&amp;"."&amp;$B$801&amp;"."&amp;$B$802</f>
        <v>07.08.2023</v>
      </c>
      <c r="C514" s="90" t="s">
        <v>76</v>
      </c>
      <c r="D514" s="91">
        <f>ROUND(((D515+D516+D518+D517)/1000),5)</f>
        <v>1.94146</v>
      </c>
      <c r="E514" s="91">
        <f>ROUND(((E515+E516+E518+E517)/1000),5)</f>
        <v>1.67214</v>
      </c>
      <c r="F514" s="91">
        <f>ROUND(((F515+F516+F518+F517)/1000),5)</f>
        <v>1.5622100000000001</v>
      </c>
      <c r="G514" s="91">
        <f t="shared" ref="G514:AA514" si="297">ROUND(((G515+G516+G518+G517)/1000),5)</f>
        <v>1.5146200000000001</v>
      </c>
      <c r="H514" s="91">
        <f t="shared" si="297"/>
        <v>1.47871</v>
      </c>
      <c r="I514" s="91">
        <f t="shared" si="297"/>
        <v>1.5420400000000001</v>
      </c>
      <c r="J514" s="91">
        <f t="shared" si="297"/>
        <v>1.8054600000000001</v>
      </c>
      <c r="K514" s="91">
        <f t="shared" si="297"/>
        <v>2.1653099999999998</v>
      </c>
      <c r="L514" s="91">
        <f t="shared" si="297"/>
        <v>2.5258600000000002</v>
      </c>
      <c r="M514" s="91">
        <f t="shared" si="297"/>
        <v>2.5925400000000001</v>
      </c>
      <c r="N514" s="91">
        <f t="shared" si="297"/>
        <v>2.8088199999999999</v>
      </c>
      <c r="O514" s="91">
        <f t="shared" si="297"/>
        <v>2.8031999999999999</v>
      </c>
      <c r="P514" s="91">
        <f t="shared" si="297"/>
        <v>2.7956300000000001</v>
      </c>
      <c r="Q514" s="91">
        <f t="shared" si="297"/>
        <v>2.66581</v>
      </c>
      <c r="R514" s="91">
        <f t="shared" si="297"/>
        <v>2.7196199999999999</v>
      </c>
      <c r="S514" s="91">
        <f t="shared" si="297"/>
        <v>2.64567</v>
      </c>
      <c r="T514" s="91">
        <f t="shared" si="297"/>
        <v>2.8663799999999999</v>
      </c>
      <c r="U514" s="91">
        <f t="shared" si="297"/>
        <v>2.6052900000000001</v>
      </c>
      <c r="V514" s="91">
        <f t="shared" si="297"/>
        <v>2.5684100000000001</v>
      </c>
      <c r="W514" s="91">
        <f t="shared" si="297"/>
        <v>2.5465399999999998</v>
      </c>
      <c r="X514" s="91">
        <f t="shared" si="297"/>
        <v>2.5495999999999999</v>
      </c>
      <c r="Y514" s="91">
        <f t="shared" si="297"/>
        <v>2.5365500000000001</v>
      </c>
      <c r="Z514" s="91">
        <f t="shared" si="297"/>
        <v>2.5771600000000001</v>
      </c>
      <c r="AA514" s="91">
        <f t="shared" si="297"/>
        <v>2.1766700000000001</v>
      </c>
    </row>
    <row r="515" spans="1:27" ht="12.75" hidden="1" customHeight="1" outlineLevel="1" x14ac:dyDescent="0.2">
      <c r="A515" s="99" t="s">
        <v>2910</v>
      </c>
      <c r="B515" s="63" t="s">
        <v>238</v>
      </c>
      <c r="C515" s="43" t="s">
        <v>79</v>
      </c>
      <c r="D515" s="44">
        <v>1287</v>
      </c>
      <c r="E515" s="44">
        <v>1017.68</v>
      </c>
      <c r="F515" s="44">
        <v>907.75</v>
      </c>
      <c r="G515" s="44">
        <v>860.16</v>
      </c>
      <c r="H515" s="44">
        <v>824.25</v>
      </c>
      <c r="I515" s="44">
        <v>887.58</v>
      </c>
      <c r="J515" s="44">
        <v>1151</v>
      </c>
      <c r="K515" s="44">
        <v>1510.85</v>
      </c>
      <c r="L515" s="44">
        <v>1871.4</v>
      </c>
      <c r="M515" s="44">
        <v>1938.08</v>
      </c>
      <c r="N515" s="44">
        <v>2154.36</v>
      </c>
      <c r="O515" s="44">
        <v>2148.7399999999998</v>
      </c>
      <c r="P515" s="44">
        <v>2141.17</v>
      </c>
      <c r="Q515" s="44">
        <v>2011.35</v>
      </c>
      <c r="R515" s="44">
        <v>2065.16</v>
      </c>
      <c r="S515" s="44">
        <v>1991.21</v>
      </c>
      <c r="T515" s="44">
        <v>2211.92</v>
      </c>
      <c r="U515" s="44">
        <v>1950.83</v>
      </c>
      <c r="V515" s="44">
        <v>1913.95</v>
      </c>
      <c r="W515" s="44">
        <v>1892.08</v>
      </c>
      <c r="X515" s="44">
        <v>1895.14</v>
      </c>
      <c r="Y515" s="44">
        <v>1882.09</v>
      </c>
      <c r="Z515" s="44">
        <v>1922.7</v>
      </c>
      <c r="AA515" s="44">
        <v>1522.21</v>
      </c>
    </row>
    <row r="516" spans="1:27" ht="12.75" hidden="1" customHeight="1" outlineLevel="1" x14ac:dyDescent="0.2">
      <c r="A516" s="99" t="s">
        <v>2911</v>
      </c>
      <c r="B516" s="63" t="s">
        <v>90</v>
      </c>
      <c r="C516" s="43" t="s">
        <v>79</v>
      </c>
      <c r="D516" s="44">
        <f>$D$486</f>
        <v>434.18</v>
      </c>
      <c r="E516" s="44">
        <f t="shared" ref="E516:AA516" si="298">$D$486</f>
        <v>434.18</v>
      </c>
      <c r="F516" s="44">
        <f t="shared" si="298"/>
        <v>434.18</v>
      </c>
      <c r="G516" s="44">
        <f t="shared" si="298"/>
        <v>434.18</v>
      </c>
      <c r="H516" s="44">
        <f t="shared" si="298"/>
        <v>434.18</v>
      </c>
      <c r="I516" s="44">
        <f t="shared" si="298"/>
        <v>434.18</v>
      </c>
      <c r="J516" s="44">
        <f t="shared" si="298"/>
        <v>434.18</v>
      </c>
      <c r="K516" s="44">
        <f t="shared" si="298"/>
        <v>434.18</v>
      </c>
      <c r="L516" s="44">
        <f t="shared" si="298"/>
        <v>434.18</v>
      </c>
      <c r="M516" s="44">
        <f t="shared" si="298"/>
        <v>434.18</v>
      </c>
      <c r="N516" s="44">
        <f t="shared" si="298"/>
        <v>434.18</v>
      </c>
      <c r="O516" s="44">
        <f t="shared" si="298"/>
        <v>434.18</v>
      </c>
      <c r="P516" s="44">
        <f t="shared" si="298"/>
        <v>434.18</v>
      </c>
      <c r="Q516" s="44">
        <f t="shared" si="298"/>
        <v>434.18</v>
      </c>
      <c r="R516" s="44">
        <f t="shared" si="298"/>
        <v>434.18</v>
      </c>
      <c r="S516" s="44">
        <f t="shared" si="298"/>
        <v>434.18</v>
      </c>
      <c r="T516" s="44">
        <f t="shared" si="298"/>
        <v>434.18</v>
      </c>
      <c r="U516" s="44">
        <f t="shared" si="298"/>
        <v>434.18</v>
      </c>
      <c r="V516" s="44">
        <f t="shared" si="298"/>
        <v>434.18</v>
      </c>
      <c r="W516" s="44">
        <f t="shared" si="298"/>
        <v>434.18</v>
      </c>
      <c r="X516" s="44">
        <f t="shared" si="298"/>
        <v>434.18</v>
      </c>
      <c r="Y516" s="44">
        <f t="shared" si="298"/>
        <v>434.18</v>
      </c>
      <c r="Z516" s="44">
        <f t="shared" si="298"/>
        <v>434.18</v>
      </c>
      <c r="AA516" s="44">
        <f t="shared" si="298"/>
        <v>434.18</v>
      </c>
    </row>
    <row r="517" spans="1:27" ht="12.75" hidden="1" customHeight="1" outlineLevel="1" x14ac:dyDescent="0.2">
      <c r="A517" s="99" t="s">
        <v>2912</v>
      </c>
      <c r="B517" s="63" t="s">
        <v>83</v>
      </c>
      <c r="C517" s="43" t="s">
        <v>79</v>
      </c>
      <c r="D517" s="44">
        <v>3.92</v>
      </c>
      <c r="E517" s="44">
        <v>3.92</v>
      </c>
      <c r="F517" s="44">
        <v>3.92</v>
      </c>
      <c r="G517" s="44">
        <v>3.92</v>
      </c>
      <c r="H517" s="44">
        <v>3.92</v>
      </c>
      <c r="I517" s="44">
        <v>3.92</v>
      </c>
      <c r="J517" s="44">
        <v>3.92</v>
      </c>
      <c r="K517" s="44">
        <v>3.92</v>
      </c>
      <c r="L517" s="44">
        <v>3.92</v>
      </c>
      <c r="M517" s="44">
        <v>3.92</v>
      </c>
      <c r="N517" s="44">
        <v>3.92</v>
      </c>
      <c r="O517" s="44">
        <v>3.92</v>
      </c>
      <c r="P517" s="44">
        <v>3.92</v>
      </c>
      <c r="Q517" s="44">
        <v>3.92</v>
      </c>
      <c r="R517" s="44">
        <v>3.92</v>
      </c>
      <c r="S517" s="44">
        <v>3.92</v>
      </c>
      <c r="T517" s="44">
        <v>3.92</v>
      </c>
      <c r="U517" s="44">
        <v>3.92</v>
      </c>
      <c r="V517" s="44">
        <v>3.92</v>
      </c>
      <c r="W517" s="44">
        <v>3.92</v>
      </c>
      <c r="X517" s="44">
        <v>3.92</v>
      </c>
      <c r="Y517" s="44">
        <v>3.92</v>
      </c>
      <c r="Z517" s="44">
        <v>3.92</v>
      </c>
      <c r="AA517" s="44">
        <v>3.92</v>
      </c>
    </row>
    <row r="518" spans="1:27" ht="12.75" hidden="1" customHeight="1" outlineLevel="1" x14ac:dyDescent="0.2">
      <c r="A518" s="99" t="s">
        <v>2913</v>
      </c>
      <c r="B518" s="63" t="s">
        <v>81</v>
      </c>
      <c r="C518" s="43" t="s">
        <v>79</v>
      </c>
      <c r="D518" s="44">
        <f>$D$11</f>
        <v>216.36</v>
      </c>
      <c r="E518" s="44">
        <f t="shared" ref="E518:AA518" si="299">$D$11</f>
        <v>216.36</v>
      </c>
      <c r="F518" s="44">
        <f t="shared" si="299"/>
        <v>216.36</v>
      </c>
      <c r="G518" s="44">
        <f t="shared" si="299"/>
        <v>216.36</v>
      </c>
      <c r="H518" s="44">
        <f t="shared" si="299"/>
        <v>216.36</v>
      </c>
      <c r="I518" s="44">
        <f t="shared" si="299"/>
        <v>216.36</v>
      </c>
      <c r="J518" s="44">
        <f t="shared" si="299"/>
        <v>216.36</v>
      </c>
      <c r="K518" s="44">
        <f t="shared" si="299"/>
        <v>216.36</v>
      </c>
      <c r="L518" s="44">
        <f t="shared" si="299"/>
        <v>216.36</v>
      </c>
      <c r="M518" s="44">
        <f t="shared" si="299"/>
        <v>216.36</v>
      </c>
      <c r="N518" s="44">
        <f t="shared" si="299"/>
        <v>216.36</v>
      </c>
      <c r="O518" s="44">
        <f t="shared" si="299"/>
        <v>216.36</v>
      </c>
      <c r="P518" s="44">
        <f t="shared" si="299"/>
        <v>216.36</v>
      </c>
      <c r="Q518" s="44">
        <f t="shared" si="299"/>
        <v>216.36</v>
      </c>
      <c r="R518" s="44">
        <f t="shared" si="299"/>
        <v>216.36</v>
      </c>
      <c r="S518" s="44">
        <f t="shared" si="299"/>
        <v>216.36</v>
      </c>
      <c r="T518" s="44">
        <f t="shared" si="299"/>
        <v>216.36</v>
      </c>
      <c r="U518" s="44">
        <f t="shared" si="299"/>
        <v>216.36</v>
      </c>
      <c r="V518" s="44">
        <f t="shared" si="299"/>
        <v>216.36</v>
      </c>
      <c r="W518" s="44">
        <f t="shared" si="299"/>
        <v>216.36</v>
      </c>
      <c r="X518" s="44">
        <f t="shared" si="299"/>
        <v>216.36</v>
      </c>
      <c r="Y518" s="44">
        <f t="shared" si="299"/>
        <v>216.36</v>
      </c>
      <c r="Z518" s="44">
        <f t="shared" si="299"/>
        <v>216.36</v>
      </c>
      <c r="AA518" s="44">
        <f t="shared" si="299"/>
        <v>216.36</v>
      </c>
    </row>
    <row r="519" spans="1:27" collapsed="1" x14ac:dyDescent="0.2">
      <c r="A519" s="98" t="s">
        <v>2914</v>
      </c>
      <c r="B519" s="28" t="str">
        <f>"08"&amp;"."&amp;$B$801&amp;"."&amp;$B$802</f>
        <v>08.08.2023</v>
      </c>
      <c r="C519" s="90" t="s">
        <v>76</v>
      </c>
      <c r="D519" s="91">
        <f>ROUND(((D520+D521+D523+D522)/1000),5)</f>
        <v>1.85805</v>
      </c>
      <c r="E519" s="91">
        <f>ROUND(((E520+E521+E523+E522)/1000),5)</f>
        <v>1.66716</v>
      </c>
      <c r="F519" s="91">
        <f>ROUND(((F520+F521+F523+F522)/1000),5)</f>
        <v>1.5434099999999999</v>
      </c>
      <c r="G519" s="91">
        <f t="shared" ref="G519:AA519" si="300">ROUND(((G520+G521+G523+G522)/1000),5)</f>
        <v>1.49837</v>
      </c>
      <c r="H519" s="91">
        <f t="shared" si="300"/>
        <v>1.4640899999999999</v>
      </c>
      <c r="I519" s="91">
        <f t="shared" si="300"/>
        <v>1.5306999999999999</v>
      </c>
      <c r="J519" s="91">
        <f t="shared" si="300"/>
        <v>1.77162</v>
      </c>
      <c r="K519" s="91">
        <f t="shared" si="300"/>
        <v>2.1523099999999999</v>
      </c>
      <c r="L519" s="91">
        <f t="shared" si="300"/>
        <v>2.42625</v>
      </c>
      <c r="M519" s="91">
        <f t="shared" si="300"/>
        <v>2.5866600000000002</v>
      </c>
      <c r="N519" s="91">
        <f t="shared" si="300"/>
        <v>2.71916</v>
      </c>
      <c r="O519" s="91">
        <f t="shared" si="300"/>
        <v>2.7745199999999999</v>
      </c>
      <c r="P519" s="91">
        <f t="shared" si="300"/>
        <v>2.77589</v>
      </c>
      <c r="Q519" s="91">
        <f t="shared" si="300"/>
        <v>2.8056700000000001</v>
      </c>
      <c r="R519" s="91">
        <f t="shared" si="300"/>
        <v>2.84118</v>
      </c>
      <c r="S519" s="91">
        <f t="shared" si="300"/>
        <v>2.6485500000000002</v>
      </c>
      <c r="T519" s="91">
        <f t="shared" si="300"/>
        <v>2.7198799999999999</v>
      </c>
      <c r="U519" s="91">
        <f t="shared" si="300"/>
        <v>2.6729799999999999</v>
      </c>
      <c r="V519" s="91">
        <f t="shared" si="300"/>
        <v>2.6343200000000002</v>
      </c>
      <c r="W519" s="91">
        <f t="shared" si="300"/>
        <v>2.5670199999999999</v>
      </c>
      <c r="X519" s="91">
        <f t="shared" si="300"/>
        <v>2.54365</v>
      </c>
      <c r="Y519" s="91">
        <f t="shared" si="300"/>
        <v>2.5017399999999999</v>
      </c>
      <c r="Z519" s="91">
        <f t="shared" si="300"/>
        <v>2.4032900000000001</v>
      </c>
      <c r="AA519" s="91">
        <f t="shared" si="300"/>
        <v>2.1546500000000002</v>
      </c>
    </row>
    <row r="520" spans="1:27" ht="12.75" hidden="1" customHeight="1" outlineLevel="1" x14ac:dyDescent="0.2">
      <c r="A520" s="99" t="s">
        <v>2915</v>
      </c>
      <c r="B520" s="63" t="s">
        <v>238</v>
      </c>
      <c r="C520" s="43" t="s">
        <v>79</v>
      </c>
      <c r="D520" s="44">
        <v>1203.5899999999999</v>
      </c>
      <c r="E520" s="44">
        <v>1012.7</v>
      </c>
      <c r="F520" s="44">
        <v>888.95</v>
      </c>
      <c r="G520" s="44">
        <v>843.91</v>
      </c>
      <c r="H520" s="44">
        <v>809.63</v>
      </c>
      <c r="I520" s="44">
        <v>876.24</v>
      </c>
      <c r="J520" s="44">
        <v>1117.1600000000001</v>
      </c>
      <c r="K520" s="44">
        <v>1497.85</v>
      </c>
      <c r="L520" s="44">
        <v>1771.79</v>
      </c>
      <c r="M520" s="44">
        <v>1932.2</v>
      </c>
      <c r="N520" s="44">
        <v>2064.6999999999998</v>
      </c>
      <c r="O520" s="44">
        <v>2120.06</v>
      </c>
      <c r="P520" s="44">
        <v>2121.4299999999998</v>
      </c>
      <c r="Q520" s="44">
        <v>2151.21</v>
      </c>
      <c r="R520" s="44">
        <v>2186.7199999999998</v>
      </c>
      <c r="S520" s="44">
        <v>1994.09</v>
      </c>
      <c r="T520" s="44">
        <v>2065.42</v>
      </c>
      <c r="U520" s="44">
        <v>2018.52</v>
      </c>
      <c r="V520" s="44">
        <v>1979.86</v>
      </c>
      <c r="W520" s="44">
        <v>1912.56</v>
      </c>
      <c r="X520" s="44">
        <v>1889.19</v>
      </c>
      <c r="Y520" s="44">
        <v>1847.28</v>
      </c>
      <c r="Z520" s="44">
        <v>1748.83</v>
      </c>
      <c r="AA520" s="44">
        <v>1500.19</v>
      </c>
    </row>
    <row r="521" spans="1:27" ht="12.75" hidden="1" customHeight="1" outlineLevel="1" x14ac:dyDescent="0.2">
      <c r="A521" s="99" t="s">
        <v>2916</v>
      </c>
      <c r="B521" s="63" t="s">
        <v>90</v>
      </c>
      <c r="C521" s="43" t="s">
        <v>79</v>
      </c>
      <c r="D521" s="44">
        <f>$D$486</f>
        <v>434.18</v>
      </c>
      <c r="E521" s="44">
        <f t="shared" ref="E521:AA521" si="301">$D$486</f>
        <v>434.18</v>
      </c>
      <c r="F521" s="44">
        <f t="shared" si="301"/>
        <v>434.18</v>
      </c>
      <c r="G521" s="44">
        <f t="shared" si="301"/>
        <v>434.18</v>
      </c>
      <c r="H521" s="44">
        <f t="shared" si="301"/>
        <v>434.18</v>
      </c>
      <c r="I521" s="44">
        <f t="shared" si="301"/>
        <v>434.18</v>
      </c>
      <c r="J521" s="44">
        <f t="shared" si="301"/>
        <v>434.18</v>
      </c>
      <c r="K521" s="44">
        <f t="shared" si="301"/>
        <v>434.18</v>
      </c>
      <c r="L521" s="44">
        <f t="shared" si="301"/>
        <v>434.18</v>
      </c>
      <c r="M521" s="44">
        <f t="shared" si="301"/>
        <v>434.18</v>
      </c>
      <c r="N521" s="44">
        <f t="shared" si="301"/>
        <v>434.18</v>
      </c>
      <c r="O521" s="44">
        <f t="shared" si="301"/>
        <v>434.18</v>
      </c>
      <c r="P521" s="44">
        <f t="shared" si="301"/>
        <v>434.18</v>
      </c>
      <c r="Q521" s="44">
        <f t="shared" si="301"/>
        <v>434.18</v>
      </c>
      <c r="R521" s="44">
        <f t="shared" si="301"/>
        <v>434.18</v>
      </c>
      <c r="S521" s="44">
        <f t="shared" si="301"/>
        <v>434.18</v>
      </c>
      <c r="T521" s="44">
        <f t="shared" si="301"/>
        <v>434.18</v>
      </c>
      <c r="U521" s="44">
        <f t="shared" si="301"/>
        <v>434.18</v>
      </c>
      <c r="V521" s="44">
        <f t="shared" si="301"/>
        <v>434.18</v>
      </c>
      <c r="W521" s="44">
        <f t="shared" si="301"/>
        <v>434.18</v>
      </c>
      <c r="X521" s="44">
        <f t="shared" si="301"/>
        <v>434.18</v>
      </c>
      <c r="Y521" s="44">
        <f t="shared" si="301"/>
        <v>434.18</v>
      </c>
      <c r="Z521" s="44">
        <f t="shared" si="301"/>
        <v>434.18</v>
      </c>
      <c r="AA521" s="44">
        <f t="shared" si="301"/>
        <v>434.18</v>
      </c>
    </row>
    <row r="522" spans="1:27" ht="12.75" hidden="1" customHeight="1" outlineLevel="1" x14ac:dyDescent="0.2">
      <c r="A522" s="99" t="s">
        <v>2917</v>
      </c>
      <c r="B522" s="63" t="s">
        <v>83</v>
      </c>
      <c r="C522" s="43" t="s">
        <v>79</v>
      </c>
      <c r="D522" s="44">
        <v>3.92</v>
      </c>
      <c r="E522" s="44">
        <v>3.92</v>
      </c>
      <c r="F522" s="44">
        <v>3.92</v>
      </c>
      <c r="G522" s="44">
        <v>3.92</v>
      </c>
      <c r="H522" s="44">
        <v>3.92</v>
      </c>
      <c r="I522" s="44">
        <v>3.92</v>
      </c>
      <c r="J522" s="44">
        <v>3.92</v>
      </c>
      <c r="K522" s="44">
        <v>3.92</v>
      </c>
      <c r="L522" s="44">
        <v>3.92</v>
      </c>
      <c r="M522" s="44">
        <v>3.92</v>
      </c>
      <c r="N522" s="44">
        <v>3.92</v>
      </c>
      <c r="O522" s="44">
        <v>3.92</v>
      </c>
      <c r="P522" s="44">
        <v>3.92</v>
      </c>
      <c r="Q522" s="44">
        <v>3.92</v>
      </c>
      <c r="R522" s="44">
        <v>3.92</v>
      </c>
      <c r="S522" s="44">
        <v>3.92</v>
      </c>
      <c r="T522" s="44">
        <v>3.92</v>
      </c>
      <c r="U522" s="44">
        <v>3.92</v>
      </c>
      <c r="V522" s="44">
        <v>3.92</v>
      </c>
      <c r="W522" s="44">
        <v>3.92</v>
      </c>
      <c r="X522" s="44">
        <v>3.92</v>
      </c>
      <c r="Y522" s="44">
        <v>3.92</v>
      </c>
      <c r="Z522" s="44">
        <v>3.92</v>
      </c>
      <c r="AA522" s="44">
        <v>3.92</v>
      </c>
    </row>
    <row r="523" spans="1:27" ht="12.75" hidden="1" customHeight="1" outlineLevel="1" x14ac:dyDescent="0.2">
      <c r="A523" s="99" t="s">
        <v>2918</v>
      </c>
      <c r="B523" s="63" t="s">
        <v>81</v>
      </c>
      <c r="C523" s="43" t="s">
        <v>79</v>
      </c>
      <c r="D523" s="44">
        <f>$D$11</f>
        <v>216.36</v>
      </c>
      <c r="E523" s="44">
        <f t="shared" ref="E523:AA523" si="302">$D$11</f>
        <v>216.36</v>
      </c>
      <c r="F523" s="44">
        <f t="shared" si="302"/>
        <v>216.36</v>
      </c>
      <c r="G523" s="44">
        <f t="shared" si="302"/>
        <v>216.36</v>
      </c>
      <c r="H523" s="44">
        <f t="shared" si="302"/>
        <v>216.36</v>
      </c>
      <c r="I523" s="44">
        <f t="shared" si="302"/>
        <v>216.36</v>
      </c>
      <c r="J523" s="44">
        <f t="shared" si="302"/>
        <v>216.36</v>
      </c>
      <c r="K523" s="44">
        <f t="shared" si="302"/>
        <v>216.36</v>
      </c>
      <c r="L523" s="44">
        <f t="shared" si="302"/>
        <v>216.36</v>
      </c>
      <c r="M523" s="44">
        <f t="shared" si="302"/>
        <v>216.36</v>
      </c>
      <c r="N523" s="44">
        <f t="shared" si="302"/>
        <v>216.36</v>
      </c>
      <c r="O523" s="44">
        <f t="shared" si="302"/>
        <v>216.36</v>
      </c>
      <c r="P523" s="44">
        <f t="shared" si="302"/>
        <v>216.36</v>
      </c>
      <c r="Q523" s="44">
        <f t="shared" si="302"/>
        <v>216.36</v>
      </c>
      <c r="R523" s="44">
        <f t="shared" si="302"/>
        <v>216.36</v>
      </c>
      <c r="S523" s="44">
        <f t="shared" si="302"/>
        <v>216.36</v>
      </c>
      <c r="T523" s="44">
        <f t="shared" si="302"/>
        <v>216.36</v>
      </c>
      <c r="U523" s="44">
        <f t="shared" si="302"/>
        <v>216.36</v>
      </c>
      <c r="V523" s="44">
        <f t="shared" si="302"/>
        <v>216.36</v>
      </c>
      <c r="W523" s="44">
        <f t="shared" si="302"/>
        <v>216.36</v>
      </c>
      <c r="X523" s="44">
        <f t="shared" si="302"/>
        <v>216.36</v>
      </c>
      <c r="Y523" s="44">
        <f t="shared" si="302"/>
        <v>216.36</v>
      </c>
      <c r="Z523" s="44">
        <f t="shared" si="302"/>
        <v>216.36</v>
      </c>
      <c r="AA523" s="44">
        <f t="shared" si="302"/>
        <v>216.36</v>
      </c>
    </row>
    <row r="524" spans="1:27" collapsed="1" x14ac:dyDescent="0.2">
      <c r="A524" s="98" t="s">
        <v>2919</v>
      </c>
      <c r="B524" s="28" t="str">
        <f>"09"&amp;"."&amp;$B$801&amp;"."&amp;$B$802</f>
        <v>09.08.2023</v>
      </c>
      <c r="C524" s="90" t="s">
        <v>76</v>
      </c>
      <c r="D524" s="91">
        <f>ROUND(((D525+D526+D528+D527)/1000),5)</f>
        <v>1.88341</v>
      </c>
      <c r="E524" s="91">
        <f>ROUND(((E525+E526+E528+E527)/1000),5)</f>
        <v>1.6892</v>
      </c>
      <c r="F524" s="91">
        <f>ROUND(((F525+F526+F528+F527)/1000),5)</f>
        <v>1.5649200000000001</v>
      </c>
      <c r="G524" s="91">
        <f t="shared" ref="G524:AA524" si="303">ROUND(((G525+G526+G528+G527)/1000),5)</f>
        <v>1.5113000000000001</v>
      </c>
      <c r="H524" s="91">
        <f t="shared" si="303"/>
        <v>1.49129</v>
      </c>
      <c r="I524" s="91">
        <f t="shared" si="303"/>
        <v>1.5524100000000001</v>
      </c>
      <c r="J524" s="91">
        <f t="shared" si="303"/>
        <v>1.7896399999999999</v>
      </c>
      <c r="K524" s="91">
        <f t="shared" si="303"/>
        <v>2.09823</v>
      </c>
      <c r="L524" s="91">
        <f t="shared" si="303"/>
        <v>2.41147</v>
      </c>
      <c r="M524" s="91">
        <f t="shared" si="303"/>
        <v>2.6379199999999998</v>
      </c>
      <c r="N524" s="91">
        <f t="shared" si="303"/>
        <v>2.6951499999999999</v>
      </c>
      <c r="O524" s="91">
        <f t="shared" si="303"/>
        <v>2.7308300000000001</v>
      </c>
      <c r="P524" s="91">
        <f t="shared" si="303"/>
        <v>2.7157499999999999</v>
      </c>
      <c r="Q524" s="91">
        <f t="shared" si="303"/>
        <v>2.7012800000000001</v>
      </c>
      <c r="R524" s="91">
        <f t="shared" si="303"/>
        <v>2.7192699999999999</v>
      </c>
      <c r="S524" s="91">
        <f t="shared" si="303"/>
        <v>2.76119</v>
      </c>
      <c r="T524" s="91">
        <f t="shared" si="303"/>
        <v>2.7783000000000002</v>
      </c>
      <c r="U524" s="91">
        <f t="shared" si="303"/>
        <v>2.6996500000000001</v>
      </c>
      <c r="V524" s="91">
        <f t="shared" si="303"/>
        <v>2.6118999999999999</v>
      </c>
      <c r="W524" s="91">
        <f t="shared" si="303"/>
        <v>2.5311900000000001</v>
      </c>
      <c r="X524" s="91">
        <f t="shared" si="303"/>
        <v>2.5003299999999999</v>
      </c>
      <c r="Y524" s="91">
        <f t="shared" si="303"/>
        <v>2.5948199999999999</v>
      </c>
      <c r="Z524" s="91">
        <f t="shared" si="303"/>
        <v>2.3736799999999998</v>
      </c>
      <c r="AA524" s="91">
        <f t="shared" si="303"/>
        <v>2.10019</v>
      </c>
    </row>
    <row r="525" spans="1:27" ht="12.75" hidden="1" customHeight="1" outlineLevel="1" x14ac:dyDescent="0.2">
      <c r="A525" s="99" t="s">
        <v>2920</v>
      </c>
      <c r="B525" s="63" t="s">
        <v>238</v>
      </c>
      <c r="C525" s="43" t="s">
        <v>79</v>
      </c>
      <c r="D525" s="44">
        <v>1228.95</v>
      </c>
      <c r="E525" s="44">
        <v>1034.74</v>
      </c>
      <c r="F525" s="44">
        <v>910.46</v>
      </c>
      <c r="G525" s="44">
        <v>856.84</v>
      </c>
      <c r="H525" s="44">
        <v>836.83</v>
      </c>
      <c r="I525" s="44">
        <v>897.95</v>
      </c>
      <c r="J525" s="44">
        <v>1135.18</v>
      </c>
      <c r="K525" s="44">
        <v>1443.77</v>
      </c>
      <c r="L525" s="44">
        <v>1757.01</v>
      </c>
      <c r="M525" s="44">
        <v>1983.46</v>
      </c>
      <c r="N525" s="44">
        <v>2040.69</v>
      </c>
      <c r="O525" s="44">
        <v>2076.37</v>
      </c>
      <c r="P525" s="44">
        <v>2061.29</v>
      </c>
      <c r="Q525" s="44">
        <v>2046.82</v>
      </c>
      <c r="R525" s="44">
        <v>2064.81</v>
      </c>
      <c r="S525" s="44">
        <v>2106.73</v>
      </c>
      <c r="T525" s="44">
        <v>2123.84</v>
      </c>
      <c r="U525" s="44">
        <v>2045.19</v>
      </c>
      <c r="V525" s="44">
        <v>1957.44</v>
      </c>
      <c r="W525" s="44">
        <v>1876.73</v>
      </c>
      <c r="X525" s="44">
        <v>1845.87</v>
      </c>
      <c r="Y525" s="44">
        <v>1940.36</v>
      </c>
      <c r="Z525" s="44">
        <v>1719.22</v>
      </c>
      <c r="AA525" s="44">
        <v>1445.73</v>
      </c>
    </row>
    <row r="526" spans="1:27" ht="12.75" hidden="1" customHeight="1" outlineLevel="1" x14ac:dyDescent="0.2">
      <c r="A526" s="99" t="s">
        <v>2921</v>
      </c>
      <c r="B526" s="63" t="s">
        <v>90</v>
      </c>
      <c r="C526" s="43" t="s">
        <v>79</v>
      </c>
      <c r="D526" s="44">
        <f>$D$486</f>
        <v>434.18</v>
      </c>
      <c r="E526" s="44">
        <f t="shared" ref="E526:AA526" si="304">$D$486</f>
        <v>434.18</v>
      </c>
      <c r="F526" s="44">
        <f t="shared" si="304"/>
        <v>434.18</v>
      </c>
      <c r="G526" s="44">
        <f t="shared" si="304"/>
        <v>434.18</v>
      </c>
      <c r="H526" s="44">
        <f t="shared" si="304"/>
        <v>434.18</v>
      </c>
      <c r="I526" s="44">
        <f t="shared" si="304"/>
        <v>434.18</v>
      </c>
      <c r="J526" s="44">
        <f t="shared" si="304"/>
        <v>434.18</v>
      </c>
      <c r="K526" s="44">
        <f t="shared" si="304"/>
        <v>434.18</v>
      </c>
      <c r="L526" s="44">
        <f t="shared" si="304"/>
        <v>434.18</v>
      </c>
      <c r="M526" s="44">
        <f t="shared" si="304"/>
        <v>434.18</v>
      </c>
      <c r="N526" s="44">
        <f t="shared" si="304"/>
        <v>434.18</v>
      </c>
      <c r="O526" s="44">
        <f t="shared" si="304"/>
        <v>434.18</v>
      </c>
      <c r="P526" s="44">
        <f t="shared" si="304"/>
        <v>434.18</v>
      </c>
      <c r="Q526" s="44">
        <f t="shared" si="304"/>
        <v>434.18</v>
      </c>
      <c r="R526" s="44">
        <f t="shared" si="304"/>
        <v>434.18</v>
      </c>
      <c r="S526" s="44">
        <f t="shared" si="304"/>
        <v>434.18</v>
      </c>
      <c r="T526" s="44">
        <f t="shared" si="304"/>
        <v>434.18</v>
      </c>
      <c r="U526" s="44">
        <f t="shared" si="304"/>
        <v>434.18</v>
      </c>
      <c r="V526" s="44">
        <f t="shared" si="304"/>
        <v>434.18</v>
      </c>
      <c r="W526" s="44">
        <f t="shared" si="304"/>
        <v>434.18</v>
      </c>
      <c r="X526" s="44">
        <f t="shared" si="304"/>
        <v>434.18</v>
      </c>
      <c r="Y526" s="44">
        <f t="shared" si="304"/>
        <v>434.18</v>
      </c>
      <c r="Z526" s="44">
        <f t="shared" si="304"/>
        <v>434.18</v>
      </c>
      <c r="AA526" s="44">
        <f t="shared" si="304"/>
        <v>434.18</v>
      </c>
    </row>
    <row r="527" spans="1:27" ht="12.75" hidden="1" customHeight="1" outlineLevel="1" x14ac:dyDescent="0.2">
      <c r="A527" s="99" t="s">
        <v>2922</v>
      </c>
      <c r="B527" s="63" t="s">
        <v>83</v>
      </c>
      <c r="C527" s="43" t="s">
        <v>79</v>
      </c>
      <c r="D527" s="44">
        <v>3.92</v>
      </c>
      <c r="E527" s="44">
        <v>3.92</v>
      </c>
      <c r="F527" s="44">
        <v>3.92</v>
      </c>
      <c r="G527" s="44">
        <v>3.92</v>
      </c>
      <c r="H527" s="44">
        <v>3.92</v>
      </c>
      <c r="I527" s="44">
        <v>3.92</v>
      </c>
      <c r="J527" s="44">
        <v>3.92</v>
      </c>
      <c r="K527" s="44">
        <v>3.92</v>
      </c>
      <c r="L527" s="44">
        <v>3.92</v>
      </c>
      <c r="M527" s="44">
        <v>3.92</v>
      </c>
      <c r="N527" s="44">
        <v>3.92</v>
      </c>
      <c r="O527" s="44">
        <v>3.92</v>
      </c>
      <c r="P527" s="44">
        <v>3.92</v>
      </c>
      <c r="Q527" s="44">
        <v>3.92</v>
      </c>
      <c r="R527" s="44">
        <v>3.92</v>
      </c>
      <c r="S527" s="44">
        <v>3.92</v>
      </c>
      <c r="T527" s="44">
        <v>3.92</v>
      </c>
      <c r="U527" s="44">
        <v>3.92</v>
      </c>
      <c r="V527" s="44">
        <v>3.92</v>
      </c>
      <c r="W527" s="44">
        <v>3.92</v>
      </c>
      <c r="X527" s="44">
        <v>3.92</v>
      </c>
      <c r="Y527" s="44">
        <v>3.92</v>
      </c>
      <c r="Z527" s="44">
        <v>3.92</v>
      </c>
      <c r="AA527" s="44">
        <v>3.92</v>
      </c>
    </row>
    <row r="528" spans="1:27" ht="12.75" hidden="1" customHeight="1" outlineLevel="1" x14ac:dyDescent="0.2">
      <c r="A528" s="99" t="s">
        <v>2923</v>
      </c>
      <c r="B528" s="63" t="s">
        <v>81</v>
      </c>
      <c r="C528" s="43" t="s">
        <v>79</v>
      </c>
      <c r="D528" s="44">
        <f>$D$11</f>
        <v>216.36</v>
      </c>
      <c r="E528" s="44">
        <f t="shared" ref="E528:AA528" si="305">$D$11</f>
        <v>216.36</v>
      </c>
      <c r="F528" s="44">
        <f t="shared" si="305"/>
        <v>216.36</v>
      </c>
      <c r="G528" s="44">
        <f t="shared" si="305"/>
        <v>216.36</v>
      </c>
      <c r="H528" s="44">
        <f t="shared" si="305"/>
        <v>216.36</v>
      </c>
      <c r="I528" s="44">
        <f t="shared" si="305"/>
        <v>216.36</v>
      </c>
      <c r="J528" s="44">
        <f t="shared" si="305"/>
        <v>216.36</v>
      </c>
      <c r="K528" s="44">
        <f t="shared" si="305"/>
        <v>216.36</v>
      </c>
      <c r="L528" s="44">
        <f t="shared" si="305"/>
        <v>216.36</v>
      </c>
      <c r="M528" s="44">
        <f t="shared" si="305"/>
        <v>216.36</v>
      </c>
      <c r="N528" s="44">
        <f t="shared" si="305"/>
        <v>216.36</v>
      </c>
      <c r="O528" s="44">
        <f t="shared" si="305"/>
        <v>216.36</v>
      </c>
      <c r="P528" s="44">
        <f t="shared" si="305"/>
        <v>216.36</v>
      </c>
      <c r="Q528" s="44">
        <f t="shared" si="305"/>
        <v>216.36</v>
      </c>
      <c r="R528" s="44">
        <f t="shared" si="305"/>
        <v>216.36</v>
      </c>
      <c r="S528" s="44">
        <f t="shared" si="305"/>
        <v>216.36</v>
      </c>
      <c r="T528" s="44">
        <f t="shared" si="305"/>
        <v>216.36</v>
      </c>
      <c r="U528" s="44">
        <f t="shared" si="305"/>
        <v>216.36</v>
      </c>
      <c r="V528" s="44">
        <f t="shared" si="305"/>
        <v>216.36</v>
      </c>
      <c r="W528" s="44">
        <f t="shared" si="305"/>
        <v>216.36</v>
      </c>
      <c r="X528" s="44">
        <f t="shared" si="305"/>
        <v>216.36</v>
      </c>
      <c r="Y528" s="44">
        <f t="shared" si="305"/>
        <v>216.36</v>
      </c>
      <c r="Z528" s="44">
        <f t="shared" si="305"/>
        <v>216.36</v>
      </c>
      <c r="AA528" s="44">
        <f t="shared" si="305"/>
        <v>216.36</v>
      </c>
    </row>
    <row r="529" spans="1:27" collapsed="1" x14ac:dyDescent="0.2">
      <c r="A529" s="98" t="s">
        <v>2924</v>
      </c>
      <c r="B529" s="28" t="str">
        <f>"10"&amp;"."&amp;$B$801&amp;"."&amp;$B$802</f>
        <v>10.08.2023</v>
      </c>
      <c r="C529" s="90" t="s">
        <v>76</v>
      </c>
      <c r="D529" s="91">
        <f>ROUND(((D530+D531+D533+D532)/1000),5)</f>
        <v>1.92696</v>
      </c>
      <c r="E529" s="91">
        <f>ROUND(((E530+E531+E533+E532)/1000),5)</f>
        <v>1.68797</v>
      </c>
      <c r="F529" s="91">
        <f>ROUND(((F530+F531+F533+F532)/1000),5)</f>
        <v>1.5674600000000001</v>
      </c>
      <c r="G529" s="91">
        <f t="shared" ref="G529:AA529" si="306">ROUND(((G530+G531+G533+G532)/1000),5)</f>
        <v>1.5152600000000001</v>
      </c>
      <c r="H529" s="91">
        <f t="shared" si="306"/>
        <v>1.4860899999999999</v>
      </c>
      <c r="I529" s="91">
        <f t="shared" si="306"/>
        <v>1.5813999999999999</v>
      </c>
      <c r="J529" s="91">
        <f t="shared" si="306"/>
        <v>1.7486600000000001</v>
      </c>
      <c r="K529" s="91">
        <f t="shared" si="306"/>
        <v>2.0935999999999999</v>
      </c>
      <c r="L529" s="91">
        <f t="shared" si="306"/>
        <v>2.3755700000000002</v>
      </c>
      <c r="M529" s="91">
        <f t="shared" si="306"/>
        <v>2.52142</v>
      </c>
      <c r="N529" s="91">
        <f t="shared" si="306"/>
        <v>2.62886</v>
      </c>
      <c r="O529" s="91">
        <f t="shared" si="306"/>
        <v>2.6328900000000002</v>
      </c>
      <c r="P529" s="91">
        <f t="shared" si="306"/>
        <v>2.61626</v>
      </c>
      <c r="Q529" s="91">
        <f t="shared" si="306"/>
        <v>2.6390500000000001</v>
      </c>
      <c r="R529" s="91">
        <f t="shared" si="306"/>
        <v>2.6898300000000002</v>
      </c>
      <c r="S529" s="91">
        <f t="shared" si="306"/>
        <v>2.7029000000000001</v>
      </c>
      <c r="T529" s="91">
        <f t="shared" si="306"/>
        <v>2.6871900000000002</v>
      </c>
      <c r="U529" s="91">
        <f t="shared" si="306"/>
        <v>2.6653500000000001</v>
      </c>
      <c r="V529" s="91">
        <f t="shared" si="306"/>
        <v>2.6447500000000002</v>
      </c>
      <c r="W529" s="91">
        <f t="shared" si="306"/>
        <v>2.52826</v>
      </c>
      <c r="X529" s="91">
        <f t="shared" si="306"/>
        <v>2.5083799999999998</v>
      </c>
      <c r="Y529" s="91">
        <f t="shared" si="306"/>
        <v>2.4518</v>
      </c>
      <c r="Z529" s="91">
        <f t="shared" si="306"/>
        <v>2.28532</v>
      </c>
      <c r="AA529" s="91">
        <f t="shared" si="306"/>
        <v>2.0267900000000001</v>
      </c>
    </row>
    <row r="530" spans="1:27" ht="12.75" hidden="1" customHeight="1" outlineLevel="1" x14ac:dyDescent="0.2">
      <c r="A530" s="99" t="s">
        <v>2925</v>
      </c>
      <c r="B530" s="63" t="s">
        <v>238</v>
      </c>
      <c r="C530" s="43" t="s">
        <v>79</v>
      </c>
      <c r="D530" s="44">
        <v>1272.5</v>
      </c>
      <c r="E530" s="44">
        <v>1033.51</v>
      </c>
      <c r="F530" s="44">
        <v>913</v>
      </c>
      <c r="G530" s="44">
        <v>860.8</v>
      </c>
      <c r="H530" s="44">
        <v>831.63</v>
      </c>
      <c r="I530" s="44">
        <v>926.94</v>
      </c>
      <c r="J530" s="44">
        <v>1094.2</v>
      </c>
      <c r="K530" s="44">
        <v>1439.14</v>
      </c>
      <c r="L530" s="44">
        <v>1721.11</v>
      </c>
      <c r="M530" s="44">
        <v>1866.96</v>
      </c>
      <c r="N530" s="44">
        <v>1974.4</v>
      </c>
      <c r="O530" s="44">
        <v>1978.43</v>
      </c>
      <c r="P530" s="44">
        <v>1961.8</v>
      </c>
      <c r="Q530" s="44">
        <v>1984.59</v>
      </c>
      <c r="R530" s="44">
        <v>2035.37</v>
      </c>
      <c r="S530" s="44">
        <v>2048.44</v>
      </c>
      <c r="T530" s="44">
        <v>2032.73</v>
      </c>
      <c r="U530" s="44">
        <v>2010.89</v>
      </c>
      <c r="V530" s="44">
        <v>1990.29</v>
      </c>
      <c r="W530" s="44">
        <v>1873.8</v>
      </c>
      <c r="X530" s="44">
        <v>1853.92</v>
      </c>
      <c r="Y530" s="44">
        <v>1797.34</v>
      </c>
      <c r="Z530" s="44">
        <v>1630.86</v>
      </c>
      <c r="AA530" s="44">
        <v>1372.33</v>
      </c>
    </row>
    <row r="531" spans="1:27" ht="12.75" hidden="1" customHeight="1" outlineLevel="1" x14ac:dyDescent="0.2">
      <c r="A531" s="99" t="s">
        <v>2926</v>
      </c>
      <c r="B531" s="63" t="s">
        <v>90</v>
      </c>
      <c r="C531" s="43" t="s">
        <v>79</v>
      </c>
      <c r="D531" s="44">
        <f>$D$486</f>
        <v>434.18</v>
      </c>
      <c r="E531" s="44">
        <f t="shared" ref="E531:AA531" si="307">$D$486</f>
        <v>434.18</v>
      </c>
      <c r="F531" s="44">
        <f t="shared" si="307"/>
        <v>434.18</v>
      </c>
      <c r="G531" s="44">
        <f t="shared" si="307"/>
        <v>434.18</v>
      </c>
      <c r="H531" s="44">
        <f t="shared" si="307"/>
        <v>434.18</v>
      </c>
      <c r="I531" s="44">
        <f t="shared" si="307"/>
        <v>434.18</v>
      </c>
      <c r="J531" s="44">
        <f t="shared" si="307"/>
        <v>434.18</v>
      </c>
      <c r="K531" s="44">
        <f t="shared" si="307"/>
        <v>434.18</v>
      </c>
      <c r="L531" s="44">
        <f t="shared" si="307"/>
        <v>434.18</v>
      </c>
      <c r="M531" s="44">
        <f t="shared" si="307"/>
        <v>434.18</v>
      </c>
      <c r="N531" s="44">
        <f t="shared" si="307"/>
        <v>434.18</v>
      </c>
      <c r="O531" s="44">
        <f t="shared" si="307"/>
        <v>434.18</v>
      </c>
      <c r="P531" s="44">
        <f t="shared" si="307"/>
        <v>434.18</v>
      </c>
      <c r="Q531" s="44">
        <f t="shared" si="307"/>
        <v>434.18</v>
      </c>
      <c r="R531" s="44">
        <f t="shared" si="307"/>
        <v>434.18</v>
      </c>
      <c r="S531" s="44">
        <f t="shared" si="307"/>
        <v>434.18</v>
      </c>
      <c r="T531" s="44">
        <f t="shared" si="307"/>
        <v>434.18</v>
      </c>
      <c r="U531" s="44">
        <f t="shared" si="307"/>
        <v>434.18</v>
      </c>
      <c r="V531" s="44">
        <f t="shared" si="307"/>
        <v>434.18</v>
      </c>
      <c r="W531" s="44">
        <f t="shared" si="307"/>
        <v>434.18</v>
      </c>
      <c r="X531" s="44">
        <f t="shared" si="307"/>
        <v>434.18</v>
      </c>
      <c r="Y531" s="44">
        <f t="shared" si="307"/>
        <v>434.18</v>
      </c>
      <c r="Z531" s="44">
        <f t="shared" si="307"/>
        <v>434.18</v>
      </c>
      <c r="AA531" s="44">
        <f t="shared" si="307"/>
        <v>434.18</v>
      </c>
    </row>
    <row r="532" spans="1:27" ht="12.75" hidden="1" customHeight="1" outlineLevel="1" x14ac:dyDescent="0.2">
      <c r="A532" s="99" t="s">
        <v>2927</v>
      </c>
      <c r="B532" s="63" t="s">
        <v>83</v>
      </c>
      <c r="C532" s="43" t="s">
        <v>79</v>
      </c>
      <c r="D532" s="44">
        <v>3.92</v>
      </c>
      <c r="E532" s="44">
        <v>3.92</v>
      </c>
      <c r="F532" s="44">
        <v>3.92</v>
      </c>
      <c r="G532" s="44">
        <v>3.92</v>
      </c>
      <c r="H532" s="44">
        <v>3.92</v>
      </c>
      <c r="I532" s="44">
        <v>3.92</v>
      </c>
      <c r="J532" s="44">
        <v>3.92</v>
      </c>
      <c r="K532" s="44">
        <v>3.92</v>
      </c>
      <c r="L532" s="44">
        <v>3.92</v>
      </c>
      <c r="M532" s="44">
        <v>3.92</v>
      </c>
      <c r="N532" s="44">
        <v>3.92</v>
      </c>
      <c r="O532" s="44">
        <v>3.92</v>
      </c>
      <c r="P532" s="44">
        <v>3.92</v>
      </c>
      <c r="Q532" s="44">
        <v>3.92</v>
      </c>
      <c r="R532" s="44">
        <v>3.92</v>
      </c>
      <c r="S532" s="44">
        <v>3.92</v>
      </c>
      <c r="T532" s="44">
        <v>3.92</v>
      </c>
      <c r="U532" s="44">
        <v>3.92</v>
      </c>
      <c r="V532" s="44">
        <v>3.92</v>
      </c>
      <c r="W532" s="44">
        <v>3.92</v>
      </c>
      <c r="X532" s="44">
        <v>3.92</v>
      </c>
      <c r="Y532" s="44">
        <v>3.92</v>
      </c>
      <c r="Z532" s="44">
        <v>3.92</v>
      </c>
      <c r="AA532" s="44">
        <v>3.92</v>
      </c>
    </row>
    <row r="533" spans="1:27" ht="12.75" hidden="1" customHeight="1" outlineLevel="1" x14ac:dyDescent="0.2">
      <c r="A533" s="99" t="s">
        <v>2928</v>
      </c>
      <c r="B533" s="63" t="s">
        <v>81</v>
      </c>
      <c r="C533" s="43" t="s">
        <v>79</v>
      </c>
      <c r="D533" s="44">
        <f>$D$11</f>
        <v>216.36</v>
      </c>
      <c r="E533" s="44">
        <f t="shared" ref="E533:AA533" si="308">$D$11</f>
        <v>216.36</v>
      </c>
      <c r="F533" s="44">
        <f t="shared" si="308"/>
        <v>216.36</v>
      </c>
      <c r="G533" s="44">
        <f t="shared" si="308"/>
        <v>216.36</v>
      </c>
      <c r="H533" s="44">
        <f t="shared" si="308"/>
        <v>216.36</v>
      </c>
      <c r="I533" s="44">
        <f t="shared" si="308"/>
        <v>216.36</v>
      </c>
      <c r="J533" s="44">
        <f t="shared" si="308"/>
        <v>216.36</v>
      </c>
      <c r="K533" s="44">
        <f t="shared" si="308"/>
        <v>216.36</v>
      </c>
      <c r="L533" s="44">
        <f t="shared" si="308"/>
        <v>216.36</v>
      </c>
      <c r="M533" s="44">
        <f t="shared" si="308"/>
        <v>216.36</v>
      </c>
      <c r="N533" s="44">
        <f t="shared" si="308"/>
        <v>216.36</v>
      </c>
      <c r="O533" s="44">
        <f t="shared" si="308"/>
        <v>216.36</v>
      </c>
      <c r="P533" s="44">
        <f t="shared" si="308"/>
        <v>216.36</v>
      </c>
      <c r="Q533" s="44">
        <f t="shared" si="308"/>
        <v>216.36</v>
      </c>
      <c r="R533" s="44">
        <f t="shared" si="308"/>
        <v>216.36</v>
      </c>
      <c r="S533" s="44">
        <f t="shared" si="308"/>
        <v>216.36</v>
      </c>
      <c r="T533" s="44">
        <f t="shared" si="308"/>
        <v>216.36</v>
      </c>
      <c r="U533" s="44">
        <f t="shared" si="308"/>
        <v>216.36</v>
      </c>
      <c r="V533" s="44">
        <f t="shared" si="308"/>
        <v>216.36</v>
      </c>
      <c r="W533" s="44">
        <f t="shared" si="308"/>
        <v>216.36</v>
      </c>
      <c r="X533" s="44">
        <f t="shared" si="308"/>
        <v>216.36</v>
      </c>
      <c r="Y533" s="44">
        <f t="shared" si="308"/>
        <v>216.36</v>
      </c>
      <c r="Z533" s="44">
        <f t="shared" si="308"/>
        <v>216.36</v>
      </c>
      <c r="AA533" s="44">
        <f t="shared" si="308"/>
        <v>216.36</v>
      </c>
    </row>
    <row r="534" spans="1:27" collapsed="1" x14ac:dyDescent="0.2">
      <c r="A534" s="98" t="s">
        <v>2929</v>
      </c>
      <c r="B534" s="28" t="str">
        <f>"11"&amp;"."&amp;$B$801&amp;"."&amp;$B$802</f>
        <v>11.08.2023</v>
      </c>
      <c r="C534" s="90" t="s">
        <v>76</v>
      </c>
      <c r="D534" s="91">
        <f>ROUND(((D535+D536+D538+D537)/1000),5)</f>
        <v>1.77074</v>
      </c>
      <c r="E534" s="91">
        <f>ROUND(((E535+E536+E538+E537)/1000),5)</f>
        <v>1.5546800000000001</v>
      </c>
      <c r="F534" s="91">
        <f>ROUND(((F535+F536+F538+F537)/1000),5)</f>
        <v>1.46305</v>
      </c>
      <c r="G534" s="91">
        <f t="shared" ref="G534:AA534" si="309">ROUND(((G535+G536+G538+G537)/1000),5)</f>
        <v>1.4168700000000001</v>
      </c>
      <c r="H534" s="91">
        <f t="shared" si="309"/>
        <v>0.66607000000000005</v>
      </c>
      <c r="I534" s="91">
        <f t="shared" si="309"/>
        <v>1.4284699999999999</v>
      </c>
      <c r="J534" s="91">
        <f t="shared" si="309"/>
        <v>1.56989</v>
      </c>
      <c r="K534" s="91">
        <f t="shared" si="309"/>
        <v>2.0500600000000002</v>
      </c>
      <c r="L534" s="91">
        <f t="shared" si="309"/>
        <v>2.3157199999999998</v>
      </c>
      <c r="M534" s="91">
        <f t="shared" si="309"/>
        <v>2.5341499999999999</v>
      </c>
      <c r="N534" s="91">
        <f t="shared" si="309"/>
        <v>2.6003699999999998</v>
      </c>
      <c r="O534" s="91">
        <f t="shared" si="309"/>
        <v>2.5893299999999999</v>
      </c>
      <c r="P534" s="91">
        <f t="shared" si="309"/>
        <v>2.6160399999999999</v>
      </c>
      <c r="Q534" s="91">
        <f t="shared" si="309"/>
        <v>2.6842600000000001</v>
      </c>
      <c r="R534" s="91">
        <f t="shared" si="309"/>
        <v>2.7648999999999999</v>
      </c>
      <c r="S534" s="91">
        <f t="shared" si="309"/>
        <v>2.7376900000000002</v>
      </c>
      <c r="T534" s="91">
        <f t="shared" si="309"/>
        <v>2.7422200000000001</v>
      </c>
      <c r="U534" s="91">
        <f t="shared" si="309"/>
        <v>2.73631</v>
      </c>
      <c r="V534" s="91">
        <f t="shared" si="309"/>
        <v>2.71123</v>
      </c>
      <c r="W534" s="91">
        <f t="shared" si="309"/>
        <v>2.6996099999999998</v>
      </c>
      <c r="X534" s="91">
        <f t="shared" si="309"/>
        <v>2.7155200000000002</v>
      </c>
      <c r="Y534" s="91">
        <f t="shared" si="309"/>
        <v>2.7049599999999998</v>
      </c>
      <c r="Z534" s="91">
        <f t="shared" si="309"/>
        <v>2.47553</v>
      </c>
      <c r="AA534" s="91">
        <f t="shared" si="309"/>
        <v>2.1256599999999999</v>
      </c>
    </row>
    <row r="535" spans="1:27" ht="12.75" hidden="1" customHeight="1" outlineLevel="1" x14ac:dyDescent="0.2">
      <c r="A535" s="99" t="s">
        <v>2930</v>
      </c>
      <c r="B535" s="63" t="s">
        <v>238</v>
      </c>
      <c r="C535" s="43" t="s">
        <v>79</v>
      </c>
      <c r="D535" s="44">
        <v>1116.28</v>
      </c>
      <c r="E535" s="44">
        <v>900.22</v>
      </c>
      <c r="F535" s="44">
        <v>808.59</v>
      </c>
      <c r="G535" s="44">
        <v>762.41</v>
      </c>
      <c r="H535" s="44">
        <v>11.61</v>
      </c>
      <c r="I535" s="44">
        <v>774.01</v>
      </c>
      <c r="J535" s="44">
        <v>915.43</v>
      </c>
      <c r="K535" s="44">
        <v>1395.6</v>
      </c>
      <c r="L535" s="44">
        <v>1661.26</v>
      </c>
      <c r="M535" s="44">
        <v>1879.69</v>
      </c>
      <c r="N535" s="44">
        <v>1945.91</v>
      </c>
      <c r="O535" s="44">
        <v>1934.87</v>
      </c>
      <c r="P535" s="44">
        <v>1961.58</v>
      </c>
      <c r="Q535" s="44">
        <v>2029.8</v>
      </c>
      <c r="R535" s="44">
        <v>2110.44</v>
      </c>
      <c r="S535" s="44">
        <v>2083.23</v>
      </c>
      <c r="T535" s="44">
        <v>2087.7600000000002</v>
      </c>
      <c r="U535" s="44">
        <v>2081.85</v>
      </c>
      <c r="V535" s="44">
        <v>2056.77</v>
      </c>
      <c r="W535" s="44">
        <v>2045.15</v>
      </c>
      <c r="X535" s="44">
        <v>2061.06</v>
      </c>
      <c r="Y535" s="44">
        <v>2050.5</v>
      </c>
      <c r="Z535" s="44">
        <v>1821.07</v>
      </c>
      <c r="AA535" s="44">
        <v>1471.2</v>
      </c>
    </row>
    <row r="536" spans="1:27" ht="12.75" hidden="1" customHeight="1" outlineLevel="1" x14ac:dyDescent="0.2">
      <c r="A536" s="99" t="s">
        <v>2931</v>
      </c>
      <c r="B536" s="63" t="s">
        <v>90</v>
      </c>
      <c r="C536" s="43" t="s">
        <v>79</v>
      </c>
      <c r="D536" s="44">
        <f>$D$486</f>
        <v>434.18</v>
      </c>
      <c r="E536" s="44">
        <f t="shared" ref="E536:AA536" si="310">$D$486</f>
        <v>434.18</v>
      </c>
      <c r="F536" s="44">
        <f t="shared" si="310"/>
        <v>434.18</v>
      </c>
      <c r="G536" s="44">
        <f t="shared" si="310"/>
        <v>434.18</v>
      </c>
      <c r="H536" s="44">
        <f t="shared" si="310"/>
        <v>434.18</v>
      </c>
      <c r="I536" s="44">
        <f t="shared" si="310"/>
        <v>434.18</v>
      </c>
      <c r="J536" s="44">
        <f t="shared" si="310"/>
        <v>434.18</v>
      </c>
      <c r="K536" s="44">
        <f t="shared" si="310"/>
        <v>434.18</v>
      </c>
      <c r="L536" s="44">
        <f t="shared" si="310"/>
        <v>434.18</v>
      </c>
      <c r="M536" s="44">
        <f t="shared" si="310"/>
        <v>434.18</v>
      </c>
      <c r="N536" s="44">
        <f t="shared" si="310"/>
        <v>434.18</v>
      </c>
      <c r="O536" s="44">
        <f t="shared" si="310"/>
        <v>434.18</v>
      </c>
      <c r="P536" s="44">
        <f t="shared" si="310"/>
        <v>434.18</v>
      </c>
      <c r="Q536" s="44">
        <f t="shared" si="310"/>
        <v>434.18</v>
      </c>
      <c r="R536" s="44">
        <f t="shared" si="310"/>
        <v>434.18</v>
      </c>
      <c r="S536" s="44">
        <f t="shared" si="310"/>
        <v>434.18</v>
      </c>
      <c r="T536" s="44">
        <f t="shared" si="310"/>
        <v>434.18</v>
      </c>
      <c r="U536" s="44">
        <f t="shared" si="310"/>
        <v>434.18</v>
      </c>
      <c r="V536" s="44">
        <f t="shared" si="310"/>
        <v>434.18</v>
      </c>
      <c r="W536" s="44">
        <f t="shared" si="310"/>
        <v>434.18</v>
      </c>
      <c r="X536" s="44">
        <f t="shared" si="310"/>
        <v>434.18</v>
      </c>
      <c r="Y536" s="44">
        <f t="shared" si="310"/>
        <v>434.18</v>
      </c>
      <c r="Z536" s="44">
        <f t="shared" si="310"/>
        <v>434.18</v>
      </c>
      <c r="AA536" s="44">
        <f t="shared" si="310"/>
        <v>434.18</v>
      </c>
    </row>
    <row r="537" spans="1:27" ht="12.75" hidden="1" customHeight="1" outlineLevel="1" x14ac:dyDescent="0.2">
      <c r="A537" s="99" t="s">
        <v>2932</v>
      </c>
      <c r="B537" s="63" t="s">
        <v>83</v>
      </c>
      <c r="C537" s="43" t="s">
        <v>79</v>
      </c>
      <c r="D537" s="44">
        <v>3.92</v>
      </c>
      <c r="E537" s="44">
        <v>3.92</v>
      </c>
      <c r="F537" s="44">
        <v>3.92</v>
      </c>
      <c r="G537" s="44">
        <v>3.92</v>
      </c>
      <c r="H537" s="44">
        <v>3.92</v>
      </c>
      <c r="I537" s="44">
        <v>3.92</v>
      </c>
      <c r="J537" s="44">
        <v>3.92</v>
      </c>
      <c r="K537" s="44">
        <v>3.92</v>
      </c>
      <c r="L537" s="44">
        <v>3.92</v>
      </c>
      <c r="M537" s="44">
        <v>3.92</v>
      </c>
      <c r="N537" s="44">
        <v>3.92</v>
      </c>
      <c r="O537" s="44">
        <v>3.92</v>
      </c>
      <c r="P537" s="44">
        <v>3.92</v>
      </c>
      <c r="Q537" s="44">
        <v>3.92</v>
      </c>
      <c r="R537" s="44">
        <v>3.92</v>
      </c>
      <c r="S537" s="44">
        <v>3.92</v>
      </c>
      <c r="T537" s="44">
        <v>3.92</v>
      </c>
      <c r="U537" s="44">
        <v>3.92</v>
      </c>
      <c r="V537" s="44">
        <v>3.92</v>
      </c>
      <c r="W537" s="44">
        <v>3.92</v>
      </c>
      <c r="X537" s="44">
        <v>3.92</v>
      </c>
      <c r="Y537" s="44">
        <v>3.92</v>
      </c>
      <c r="Z537" s="44">
        <v>3.92</v>
      </c>
      <c r="AA537" s="44">
        <v>3.92</v>
      </c>
    </row>
    <row r="538" spans="1:27" ht="12.75" hidden="1" customHeight="1" outlineLevel="1" x14ac:dyDescent="0.2">
      <c r="A538" s="99" t="s">
        <v>2933</v>
      </c>
      <c r="B538" s="63" t="s">
        <v>81</v>
      </c>
      <c r="C538" s="43" t="s">
        <v>79</v>
      </c>
      <c r="D538" s="44">
        <f>$D$11</f>
        <v>216.36</v>
      </c>
      <c r="E538" s="44">
        <f t="shared" ref="E538:AA538" si="311">$D$11</f>
        <v>216.36</v>
      </c>
      <c r="F538" s="44">
        <f t="shared" si="311"/>
        <v>216.36</v>
      </c>
      <c r="G538" s="44">
        <f t="shared" si="311"/>
        <v>216.36</v>
      </c>
      <c r="H538" s="44">
        <f t="shared" si="311"/>
        <v>216.36</v>
      </c>
      <c r="I538" s="44">
        <f t="shared" si="311"/>
        <v>216.36</v>
      </c>
      <c r="J538" s="44">
        <f t="shared" si="311"/>
        <v>216.36</v>
      </c>
      <c r="K538" s="44">
        <f t="shared" si="311"/>
        <v>216.36</v>
      </c>
      <c r="L538" s="44">
        <f t="shared" si="311"/>
        <v>216.36</v>
      </c>
      <c r="M538" s="44">
        <f t="shared" si="311"/>
        <v>216.36</v>
      </c>
      <c r="N538" s="44">
        <f t="shared" si="311"/>
        <v>216.36</v>
      </c>
      <c r="O538" s="44">
        <f t="shared" si="311"/>
        <v>216.36</v>
      </c>
      <c r="P538" s="44">
        <f t="shared" si="311"/>
        <v>216.36</v>
      </c>
      <c r="Q538" s="44">
        <f t="shared" si="311"/>
        <v>216.36</v>
      </c>
      <c r="R538" s="44">
        <f t="shared" si="311"/>
        <v>216.36</v>
      </c>
      <c r="S538" s="44">
        <f t="shared" si="311"/>
        <v>216.36</v>
      </c>
      <c r="T538" s="44">
        <f t="shared" si="311"/>
        <v>216.36</v>
      </c>
      <c r="U538" s="44">
        <f t="shared" si="311"/>
        <v>216.36</v>
      </c>
      <c r="V538" s="44">
        <f t="shared" si="311"/>
        <v>216.36</v>
      </c>
      <c r="W538" s="44">
        <f t="shared" si="311"/>
        <v>216.36</v>
      </c>
      <c r="X538" s="44">
        <f t="shared" si="311"/>
        <v>216.36</v>
      </c>
      <c r="Y538" s="44">
        <f t="shared" si="311"/>
        <v>216.36</v>
      </c>
      <c r="Z538" s="44">
        <f t="shared" si="311"/>
        <v>216.36</v>
      </c>
      <c r="AA538" s="44">
        <f t="shared" si="311"/>
        <v>216.36</v>
      </c>
    </row>
    <row r="539" spans="1:27" collapsed="1" x14ac:dyDescent="0.2">
      <c r="A539" s="98" t="s">
        <v>2934</v>
      </c>
      <c r="B539" s="28" t="str">
        <f>"12"&amp;"."&amp;$B$801&amp;"."&amp;$B$802</f>
        <v>12.08.2023</v>
      </c>
      <c r="C539" s="90" t="s">
        <v>76</v>
      </c>
      <c r="D539" s="91">
        <f>ROUND(((D540+D541+D543+D542)/1000),5)</f>
        <v>2.0005700000000002</v>
      </c>
      <c r="E539" s="91">
        <f>ROUND(((E540+E541+E543+E542)/1000),5)</f>
        <v>1.92326</v>
      </c>
      <c r="F539" s="91">
        <f>ROUND(((F540+F541+F543+F542)/1000),5)</f>
        <v>1.7375400000000001</v>
      </c>
      <c r="G539" s="91">
        <f t="shared" ref="G539:AA539" si="312">ROUND(((G540+G541+G543+G542)/1000),5)</f>
        <v>1.63442</v>
      </c>
      <c r="H539" s="91">
        <f t="shared" si="312"/>
        <v>1.5931599999999999</v>
      </c>
      <c r="I539" s="91">
        <f t="shared" si="312"/>
        <v>1.6147800000000001</v>
      </c>
      <c r="J539" s="91">
        <f t="shared" si="312"/>
        <v>1.69014</v>
      </c>
      <c r="K539" s="91">
        <f t="shared" si="312"/>
        <v>2.0012699999999999</v>
      </c>
      <c r="L539" s="91">
        <f t="shared" si="312"/>
        <v>2.3574799999999998</v>
      </c>
      <c r="M539" s="91">
        <f t="shared" si="312"/>
        <v>2.6336200000000001</v>
      </c>
      <c r="N539" s="91">
        <f t="shared" si="312"/>
        <v>2.6986400000000001</v>
      </c>
      <c r="O539" s="91">
        <f t="shared" si="312"/>
        <v>2.7126100000000002</v>
      </c>
      <c r="P539" s="91">
        <f t="shared" si="312"/>
        <v>2.7136999999999998</v>
      </c>
      <c r="Q539" s="91">
        <f t="shared" si="312"/>
        <v>2.7326700000000002</v>
      </c>
      <c r="R539" s="91">
        <f t="shared" si="312"/>
        <v>2.7288800000000002</v>
      </c>
      <c r="S539" s="91">
        <f t="shared" si="312"/>
        <v>2.7157900000000001</v>
      </c>
      <c r="T539" s="91">
        <f t="shared" si="312"/>
        <v>2.6618200000000001</v>
      </c>
      <c r="U539" s="91">
        <f t="shared" si="312"/>
        <v>2.5475099999999999</v>
      </c>
      <c r="V539" s="91">
        <f t="shared" si="312"/>
        <v>2.5156700000000001</v>
      </c>
      <c r="W539" s="91">
        <f t="shared" si="312"/>
        <v>2.40543</v>
      </c>
      <c r="X539" s="91">
        <f t="shared" si="312"/>
        <v>2.40489</v>
      </c>
      <c r="Y539" s="91">
        <f t="shared" si="312"/>
        <v>2.4411299999999998</v>
      </c>
      <c r="Z539" s="91">
        <f t="shared" si="312"/>
        <v>2.3679399999999999</v>
      </c>
      <c r="AA539" s="91">
        <f t="shared" si="312"/>
        <v>2.10582</v>
      </c>
    </row>
    <row r="540" spans="1:27" ht="12.75" hidden="1" customHeight="1" outlineLevel="1" x14ac:dyDescent="0.2">
      <c r="A540" s="99" t="s">
        <v>2935</v>
      </c>
      <c r="B540" s="63" t="s">
        <v>238</v>
      </c>
      <c r="C540" s="43" t="s">
        <v>79</v>
      </c>
      <c r="D540" s="44">
        <v>1346.11</v>
      </c>
      <c r="E540" s="44">
        <v>1268.8</v>
      </c>
      <c r="F540" s="44">
        <v>1083.08</v>
      </c>
      <c r="G540" s="44">
        <v>979.96</v>
      </c>
      <c r="H540" s="44">
        <v>938.7</v>
      </c>
      <c r="I540" s="44">
        <v>960.32</v>
      </c>
      <c r="J540" s="44">
        <v>1035.68</v>
      </c>
      <c r="K540" s="44">
        <v>1346.81</v>
      </c>
      <c r="L540" s="44">
        <v>1703.02</v>
      </c>
      <c r="M540" s="44">
        <v>1979.16</v>
      </c>
      <c r="N540" s="44">
        <v>2044.18</v>
      </c>
      <c r="O540" s="44">
        <v>2058.15</v>
      </c>
      <c r="P540" s="44">
        <v>2059.2399999999998</v>
      </c>
      <c r="Q540" s="44">
        <v>2078.21</v>
      </c>
      <c r="R540" s="44">
        <v>2074.42</v>
      </c>
      <c r="S540" s="44">
        <v>2061.33</v>
      </c>
      <c r="T540" s="44">
        <v>2007.36</v>
      </c>
      <c r="U540" s="44">
        <v>1893.05</v>
      </c>
      <c r="V540" s="44">
        <v>1861.21</v>
      </c>
      <c r="W540" s="44">
        <v>1750.97</v>
      </c>
      <c r="X540" s="44">
        <v>1750.43</v>
      </c>
      <c r="Y540" s="44">
        <v>1786.67</v>
      </c>
      <c r="Z540" s="44">
        <v>1713.48</v>
      </c>
      <c r="AA540" s="44">
        <v>1451.36</v>
      </c>
    </row>
    <row r="541" spans="1:27" ht="12.75" hidden="1" customHeight="1" outlineLevel="1" x14ac:dyDescent="0.2">
      <c r="A541" s="99" t="s">
        <v>2936</v>
      </c>
      <c r="B541" s="63" t="s">
        <v>90</v>
      </c>
      <c r="C541" s="43" t="s">
        <v>79</v>
      </c>
      <c r="D541" s="44">
        <f>$D$486</f>
        <v>434.18</v>
      </c>
      <c r="E541" s="44">
        <f t="shared" ref="E541:AA541" si="313">$D$486</f>
        <v>434.18</v>
      </c>
      <c r="F541" s="44">
        <f t="shared" si="313"/>
        <v>434.18</v>
      </c>
      <c r="G541" s="44">
        <f t="shared" si="313"/>
        <v>434.18</v>
      </c>
      <c r="H541" s="44">
        <f t="shared" si="313"/>
        <v>434.18</v>
      </c>
      <c r="I541" s="44">
        <f t="shared" si="313"/>
        <v>434.18</v>
      </c>
      <c r="J541" s="44">
        <f t="shared" si="313"/>
        <v>434.18</v>
      </c>
      <c r="K541" s="44">
        <f t="shared" si="313"/>
        <v>434.18</v>
      </c>
      <c r="L541" s="44">
        <f t="shared" si="313"/>
        <v>434.18</v>
      </c>
      <c r="M541" s="44">
        <f t="shared" si="313"/>
        <v>434.18</v>
      </c>
      <c r="N541" s="44">
        <f t="shared" si="313"/>
        <v>434.18</v>
      </c>
      <c r="O541" s="44">
        <f t="shared" si="313"/>
        <v>434.18</v>
      </c>
      <c r="P541" s="44">
        <f t="shared" si="313"/>
        <v>434.18</v>
      </c>
      <c r="Q541" s="44">
        <f t="shared" si="313"/>
        <v>434.18</v>
      </c>
      <c r="R541" s="44">
        <f t="shared" si="313"/>
        <v>434.18</v>
      </c>
      <c r="S541" s="44">
        <f t="shared" si="313"/>
        <v>434.18</v>
      </c>
      <c r="T541" s="44">
        <f t="shared" si="313"/>
        <v>434.18</v>
      </c>
      <c r="U541" s="44">
        <f t="shared" si="313"/>
        <v>434.18</v>
      </c>
      <c r="V541" s="44">
        <f t="shared" si="313"/>
        <v>434.18</v>
      </c>
      <c r="W541" s="44">
        <f t="shared" si="313"/>
        <v>434.18</v>
      </c>
      <c r="X541" s="44">
        <f t="shared" si="313"/>
        <v>434.18</v>
      </c>
      <c r="Y541" s="44">
        <f t="shared" si="313"/>
        <v>434.18</v>
      </c>
      <c r="Z541" s="44">
        <f t="shared" si="313"/>
        <v>434.18</v>
      </c>
      <c r="AA541" s="44">
        <f t="shared" si="313"/>
        <v>434.18</v>
      </c>
    </row>
    <row r="542" spans="1:27" ht="12.75" hidden="1" customHeight="1" outlineLevel="1" x14ac:dyDescent="0.2">
      <c r="A542" s="99" t="s">
        <v>2937</v>
      </c>
      <c r="B542" s="63" t="s">
        <v>83</v>
      </c>
      <c r="C542" s="43" t="s">
        <v>79</v>
      </c>
      <c r="D542" s="44">
        <v>3.92</v>
      </c>
      <c r="E542" s="44">
        <v>3.92</v>
      </c>
      <c r="F542" s="44">
        <v>3.92</v>
      </c>
      <c r="G542" s="44">
        <v>3.92</v>
      </c>
      <c r="H542" s="44">
        <v>3.92</v>
      </c>
      <c r="I542" s="44">
        <v>3.92</v>
      </c>
      <c r="J542" s="44">
        <v>3.92</v>
      </c>
      <c r="K542" s="44">
        <v>3.92</v>
      </c>
      <c r="L542" s="44">
        <v>3.92</v>
      </c>
      <c r="M542" s="44">
        <v>3.92</v>
      </c>
      <c r="N542" s="44">
        <v>3.92</v>
      </c>
      <c r="O542" s="44">
        <v>3.92</v>
      </c>
      <c r="P542" s="44">
        <v>3.92</v>
      </c>
      <c r="Q542" s="44">
        <v>3.92</v>
      </c>
      <c r="R542" s="44">
        <v>3.92</v>
      </c>
      <c r="S542" s="44">
        <v>3.92</v>
      </c>
      <c r="T542" s="44">
        <v>3.92</v>
      </c>
      <c r="U542" s="44">
        <v>3.92</v>
      </c>
      <c r="V542" s="44">
        <v>3.92</v>
      </c>
      <c r="W542" s="44">
        <v>3.92</v>
      </c>
      <c r="X542" s="44">
        <v>3.92</v>
      </c>
      <c r="Y542" s="44">
        <v>3.92</v>
      </c>
      <c r="Z542" s="44">
        <v>3.92</v>
      </c>
      <c r="AA542" s="44">
        <v>3.92</v>
      </c>
    </row>
    <row r="543" spans="1:27" ht="12.75" hidden="1" customHeight="1" outlineLevel="1" x14ac:dyDescent="0.2">
      <c r="A543" s="99" t="s">
        <v>2938</v>
      </c>
      <c r="B543" s="63" t="s">
        <v>81</v>
      </c>
      <c r="C543" s="43" t="s">
        <v>79</v>
      </c>
      <c r="D543" s="44">
        <f>$D$11</f>
        <v>216.36</v>
      </c>
      <c r="E543" s="44">
        <f t="shared" ref="E543:AA543" si="314">$D$11</f>
        <v>216.36</v>
      </c>
      <c r="F543" s="44">
        <f t="shared" si="314"/>
        <v>216.36</v>
      </c>
      <c r="G543" s="44">
        <f t="shared" si="314"/>
        <v>216.36</v>
      </c>
      <c r="H543" s="44">
        <f t="shared" si="314"/>
        <v>216.36</v>
      </c>
      <c r="I543" s="44">
        <f t="shared" si="314"/>
        <v>216.36</v>
      </c>
      <c r="J543" s="44">
        <f t="shared" si="314"/>
        <v>216.36</v>
      </c>
      <c r="K543" s="44">
        <f t="shared" si="314"/>
        <v>216.36</v>
      </c>
      <c r="L543" s="44">
        <f t="shared" si="314"/>
        <v>216.36</v>
      </c>
      <c r="M543" s="44">
        <f t="shared" si="314"/>
        <v>216.36</v>
      </c>
      <c r="N543" s="44">
        <f t="shared" si="314"/>
        <v>216.36</v>
      </c>
      <c r="O543" s="44">
        <f t="shared" si="314"/>
        <v>216.36</v>
      </c>
      <c r="P543" s="44">
        <f t="shared" si="314"/>
        <v>216.36</v>
      </c>
      <c r="Q543" s="44">
        <f t="shared" si="314"/>
        <v>216.36</v>
      </c>
      <c r="R543" s="44">
        <f t="shared" si="314"/>
        <v>216.36</v>
      </c>
      <c r="S543" s="44">
        <f t="shared" si="314"/>
        <v>216.36</v>
      </c>
      <c r="T543" s="44">
        <f t="shared" si="314"/>
        <v>216.36</v>
      </c>
      <c r="U543" s="44">
        <f t="shared" si="314"/>
        <v>216.36</v>
      </c>
      <c r="V543" s="44">
        <f t="shared" si="314"/>
        <v>216.36</v>
      </c>
      <c r="W543" s="44">
        <f t="shared" si="314"/>
        <v>216.36</v>
      </c>
      <c r="X543" s="44">
        <f t="shared" si="314"/>
        <v>216.36</v>
      </c>
      <c r="Y543" s="44">
        <f t="shared" si="314"/>
        <v>216.36</v>
      </c>
      <c r="Z543" s="44">
        <f t="shared" si="314"/>
        <v>216.36</v>
      </c>
      <c r="AA543" s="44">
        <f t="shared" si="314"/>
        <v>216.36</v>
      </c>
    </row>
    <row r="544" spans="1:27" collapsed="1" x14ac:dyDescent="0.2">
      <c r="A544" s="98" t="s">
        <v>2939</v>
      </c>
      <c r="B544" s="28" t="str">
        <f>"13"&amp;"."&amp;$B$801&amp;"."&amp;$B$802</f>
        <v>13.08.2023</v>
      </c>
      <c r="C544" s="90" t="s">
        <v>76</v>
      </c>
      <c r="D544" s="91">
        <f>ROUND(((D545+D546+D548+D547)/1000),5)</f>
        <v>1.9700899999999999</v>
      </c>
      <c r="E544" s="91">
        <f>ROUND(((E545+E546+E548+E547)/1000),5)</f>
        <v>1.8059700000000001</v>
      </c>
      <c r="F544" s="91">
        <f>ROUND(((F545+F546+F548+F547)/1000),5)</f>
        <v>1.65002</v>
      </c>
      <c r="G544" s="91">
        <f t="shared" ref="G544:AA544" si="315">ROUND(((G545+G546+G548+G547)/1000),5)</f>
        <v>1.5756399999999999</v>
      </c>
      <c r="H544" s="91">
        <f t="shared" si="315"/>
        <v>1.5194399999999999</v>
      </c>
      <c r="I544" s="91">
        <f t="shared" si="315"/>
        <v>1.5105599999999999</v>
      </c>
      <c r="J544" s="91">
        <f t="shared" si="315"/>
        <v>1.4644699999999999</v>
      </c>
      <c r="K544" s="91">
        <f t="shared" si="315"/>
        <v>1.6997899999999999</v>
      </c>
      <c r="L544" s="91">
        <f t="shared" si="315"/>
        <v>2.1183800000000002</v>
      </c>
      <c r="M544" s="91">
        <f t="shared" si="315"/>
        <v>2.3734199999999999</v>
      </c>
      <c r="N544" s="91">
        <f t="shared" si="315"/>
        <v>2.52793</v>
      </c>
      <c r="O544" s="91">
        <f t="shared" si="315"/>
        <v>2.5287000000000002</v>
      </c>
      <c r="P544" s="91">
        <f t="shared" si="315"/>
        <v>2.5388700000000002</v>
      </c>
      <c r="Q544" s="91">
        <f t="shared" si="315"/>
        <v>2.5838800000000002</v>
      </c>
      <c r="R544" s="91">
        <f t="shared" si="315"/>
        <v>2.63544</v>
      </c>
      <c r="S544" s="91">
        <f t="shared" si="315"/>
        <v>2.6355599999999999</v>
      </c>
      <c r="T544" s="91">
        <f t="shared" si="315"/>
        <v>2.5927899999999999</v>
      </c>
      <c r="U544" s="91">
        <f t="shared" si="315"/>
        <v>2.5172599999999998</v>
      </c>
      <c r="V544" s="91">
        <f t="shared" si="315"/>
        <v>2.5071699999999999</v>
      </c>
      <c r="W544" s="91">
        <f t="shared" si="315"/>
        <v>2.46461</v>
      </c>
      <c r="X544" s="91">
        <f t="shared" si="315"/>
        <v>2.4676999999999998</v>
      </c>
      <c r="Y544" s="91">
        <f t="shared" si="315"/>
        <v>2.4257599999999999</v>
      </c>
      <c r="Z544" s="91">
        <f t="shared" si="315"/>
        <v>2.3551500000000001</v>
      </c>
      <c r="AA544" s="91">
        <f t="shared" si="315"/>
        <v>2.1033300000000001</v>
      </c>
    </row>
    <row r="545" spans="1:27" ht="12.75" hidden="1" customHeight="1" outlineLevel="1" x14ac:dyDescent="0.2">
      <c r="A545" s="99" t="s">
        <v>2940</v>
      </c>
      <c r="B545" s="63" t="s">
        <v>238</v>
      </c>
      <c r="C545" s="43" t="s">
        <v>79</v>
      </c>
      <c r="D545" s="44">
        <v>1315.63</v>
      </c>
      <c r="E545" s="44">
        <v>1151.51</v>
      </c>
      <c r="F545" s="44">
        <v>995.56</v>
      </c>
      <c r="G545" s="44">
        <v>921.18</v>
      </c>
      <c r="H545" s="44">
        <v>864.98</v>
      </c>
      <c r="I545" s="44">
        <v>856.1</v>
      </c>
      <c r="J545" s="44">
        <v>810.01</v>
      </c>
      <c r="K545" s="44">
        <v>1045.33</v>
      </c>
      <c r="L545" s="44">
        <v>1463.92</v>
      </c>
      <c r="M545" s="44">
        <v>1718.96</v>
      </c>
      <c r="N545" s="44">
        <v>1873.47</v>
      </c>
      <c r="O545" s="44">
        <v>1874.24</v>
      </c>
      <c r="P545" s="44">
        <v>1884.41</v>
      </c>
      <c r="Q545" s="44">
        <v>1929.42</v>
      </c>
      <c r="R545" s="44">
        <v>1980.98</v>
      </c>
      <c r="S545" s="44">
        <v>1981.1</v>
      </c>
      <c r="T545" s="44">
        <v>1938.33</v>
      </c>
      <c r="U545" s="44">
        <v>1862.8</v>
      </c>
      <c r="V545" s="44">
        <v>1852.71</v>
      </c>
      <c r="W545" s="44">
        <v>1810.15</v>
      </c>
      <c r="X545" s="44">
        <v>1813.24</v>
      </c>
      <c r="Y545" s="44">
        <v>1771.3</v>
      </c>
      <c r="Z545" s="44">
        <v>1700.69</v>
      </c>
      <c r="AA545" s="44">
        <v>1448.87</v>
      </c>
    </row>
    <row r="546" spans="1:27" ht="12.75" hidden="1" customHeight="1" outlineLevel="1" x14ac:dyDescent="0.2">
      <c r="A546" s="99" t="s">
        <v>2941</v>
      </c>
      <c r="B546" s="63" t="s">
        <v>90</v>
      </c>
      <c r="C546" s="43" t="s">
        <v>79</v>
      </c>
      <c r="D546" s="44">
        <f>$D$486</f>
        <v>434.18</v>
      </c>
      <c r="E546" s="44">
        <f t="shared" ref="E546:AA546" si="316">$D$486</f>
        <v>434.18</v>
      </c>
      <c r="F546" s="44">
        <f t="shared" si="316"/>
        <v>434.18</v>
      </c>
      <c r="G546" s="44">
        <f t="shared" si="316"/>
        <v>434.18</v>
      </c>
      <c r="H546" s="44">
        <f t="shared" si="316"/>
        <v>434.18</v>
      </c>
      <c r="I546" s="44">
        <f t="shared" si="316"/>
        <v>434.18</v>
      </c>
      <c r="J546" s="44">
        <f t="shared" si="316"/>
        <v>434.18</v>
      </c>
      <c r="K546" s="44">
        <f t="shared" si="316"/>
        <v>434.18</v>
      </c>
      <c r="L546" s="44">
        <f t="shared" si="316"/>
        <v>434.18</v>
      </c>
      <c r="M546" s="44">
        <f t="shared" si="316"/>
        <v>434.18</v>
      </c>
      <c r="N546" s="44">
        <f t="shared" si="316"/>
        <v>434.18</v>
      </c>
      <c r="O546" s="44">
        <f t="shared" si="316"/>
        <v>434.18</v>
      </c>
      <c r="P546" s="44">
        <f t="shared" si="316"/>
        <v>434.18</v>
      </c>
      <c r="Q546" s="44">
        <f t="shared" si="316"/>
        <v>434.18</v>
      </c>
      <c r="R546" s="44">
        <f t="shared" si="316"/>
        <v>434.18</v>
      </c>
      <c r="S546" s="44">
        <f t="shared" si="316"/>
        <v>434.18</v>
      </c>
      <c r="T546" s="44">
        <f t="shared" si="316"/>
        <v>434.18</v>
      </c>
      <c r="U546" s="44">
        <f t="shared" si="316"/>
        <v>434.18</v>
      </c>
      <c r="V546" s="44">
        <f t="shared" si="316"/>
        <v>434.18</v>
      </c>
      <c r="W546" s="44">
        <f t="shared" si="316"/>
        <v>434.18</v>
      </c>
      <c r="X546" s="44">
        <f t="shared" si="316"/>
        <v>434.18</v>
      </c>
      <c r="Y546" s="44">
        <f t="shared" si="316"/>
        <v>434.18</v>
      </c>
      <c r="Z546" s="44">
        <f t="shared" si="316"/>
        <v>434.18</v>
      </c>
      <c r="AA546" s="44">
        <f t="shared" si="316"/>
        <v>434.18</v>
      </c>
    </row>
    <row r="547" spans="1:27" ht="12.75" hidden="1" customHeight="1" outlineLevel="1" x14ac:dyDescent="0.2">
      <c r="A547" s="99" t="s">
        <v>2942</v>
      </c>
      <c r="B547" s="63" t="s">
        <v>83</v>
      </c>
      <c r="C547" s="43" t="s">
        <v>79</v>
      </c>
      <c r="D547" s="44">
        <v>3.92</v>
      </c>
      <c r="E547" s="44">
        <v>3.92</v>
      </c>
      <c r="F547" s="44">
        <v>3.92</v>
      </c>
      <c r="G547" s="44">
        <v>3.92</v>
      </c>
      <c r="H547" s="44">
        <v>3.92</v>
      </c>
      <c r="I547" s="44">
        <v>3.92</v>
      </c>
      <c r="J547" s="44">
        <v>3.92</v>
      </c>
      <c r="K547" s="44">
        <v>3.92</v>
      </c>
      <c r="L547" s="44">
        <v>3.92</v>
      </c>
      <c r="M547" s="44">
        <v>3.92</v>
      </c>
      <c r="N547" s="44">
        <v>3.92</v>
      </c>
      <c r="O547" s="44">
        <v>3.92</v>
      </c>
      <c r="P547" s="44">
        <v>3.92</v>
      </c>
      <c r="Q547" s="44">
        <v>3.92</v>
      </c>
      <c r="R547" s="44">
        <v>3.92</v>
      </c>
      <c r="S547" s="44">
        <v>3.92</v>
      </c>
      <c r="T547" s="44">
        <v>3.92</v>
      </c>
      <c r="U547" s="44">
        <v>3.92</v>
      </c>
      <c r="V547" s="44">
        <v>3.92</v>
      </c>
      <c r="W547" s="44">
        <v>3.92</v>
      </c>
      <c r="X547" s="44">
        <v>3.92</v>
      </c>
      <c r="Y547" s="44">
        <v>3.92</v>
      </c>
      <c r="Z547" s="44">
        <v>3.92</v>
      </c>
      <c r="AA547" s="44">
        <v>3.92</v>
      </c>
    </row>
    <row r="548" spans="1:27" ht="12.75" hidden="1" customHeight="1" outlineLevel="1" x14ac:dyDescent="0.2">
      <c r="A548" s="99" t="s">
        <v>2943</v>
      </c>
      <c r="B548" s="63" t="s">
        <v>81</v>
      </c>
      <c r="C548" s="43" t="s">
        <v>79</v>
      </c>
      <c r="D548" s="44">
        <f>$D$11</f>
        <v>216.36</v>
      </c>
      <c r="E548" s="44">
        <f t="shared" ref="E548:AA548" si="317">$D$11</f>
        <v>216.36</v>
      </c>
      <c r="F548" s="44">
        <f t="shared" si="317"/>
        <v>216.36</v>
      </c>
      <c r="G548" s="44">
        <f t="shared" si="317"/>
        <v>216.36</v>
      </c>
      <c r="H548" s="44">
        <f t="shared" si="317"/>
        <v>216.36</v>
      </c>
      <c r="I548" s="44">
        <f t="shared" si="317"/>
        <v>216.36</v>
      </c>
      <c r="J548" s="44">
        <f t="shared" si="317"/>
        <v>216.36</v>
      </c>
      <c r="K548" s="44">
        <f t="shared" si="317"/>
        <v>216.36</v>
      </c>
      <c r="L548" s="44">
        <f t="shared" si="317"/>
        <v>216.36</v>
      </c>
      <c r="M548" s="44">
        <f t="shared" si="317"/>
        <v>216.36</v>
      </c>
      <c r="N548" s="44">
        <f t="shared" si="317"/>
        <v>216.36</v>
      </c>
      <c r="O548" s="44">
        <f t="shared" si="317"/>
        <v>216.36</v>
      </c>
      <c r="P548" s="44">
        <f t="shared" si="317"/>
        <v>216.36</v>
      </c>
      <c r="Q548" s="44">
        <f t="shared" si="317"/>
        <v>216.36</v>
      </c>
      <c r="R548" s="44">
        <f t="shared" si="317"/>
        <v>216.36</v>
      </c>
      <c r="S548" s="44">
        <f t="shared" si="317"/>
        <v>216.36</v>
      </c>
      <c r="T548" s="44">
        <f t="shared" si="317"/>
        <v>216.36</v>
      </c>
      <c r="U548" s="44">
        <f t="shared" si="317"/>
        <v>216.36</v>
      </c>
      <c r="V548" s="44">
        <f t="shared" si="317"/>
        <v>216.36</v>
      </c>
      <c r="W548" s="44">
        <f t="shared" si="317"/>
        <v>216.36</v>
      </c>
      <c r="X548" s="44">
        <f t="shared" si="317"/>
        <v>216.36</v>
      </c>
      <c r="Y548" s="44">
        <f t="shared" si="317"/>
        <v>216.36</v>
      </c>
      <c r="Z548" s="44">
        <f t="shared" si="317"/>
        <v>216.36</v>
      </c>
      <c r="AA548" s="44">
        <f t="shared" si="317"/>
        <v>216.36</v>
      </c>
    </row>
    <row r="549" spans="1:27" collapsed="1" x14ac:dyDescent="0.2">
      <c r="A549" s="98" t="s">
        <v>2944</v>
      </c>
      <c r="B549" s="28" t="str">
        <f>"14"&amp;"."&amp;$B$801&amp;"."&amp;$B$802</f>
        <v>14.08.2023</v>
      </c>
      <c r="C549" s="90" t="s">
        <v>76</v>
      </c>
      <c r="D549" s="91">
        <f>ROUND(((D550+D551+D553+D552)/1000),5)</f>
        <v>1.90025</v>
      </c>
      <c r="E549" s="91">
        <f>ROUND(((E550+E551+E553+E552)/1000),5)</f>
        <v>1.7762899999999999</v>
      </c>
      <c r="F549" s="91">
        <f>ROUND(((F550+F551+F553+F552)/1000),5)</f>
        <v>1.6311599999999999</v>
      </c>
      <c r="G549" s="91">
        <f t="shared" ref="G549:AA549" si="318">ROUND(((G550+G551+G553+G552)/1000),5)</f>
        <v>1.5607800000000001</v>
      </c>
      <c r="H549" s="91">
        <f t="shared" si="318"/>
        <v>1.52556</v>
      </c>
      <c r="I549" s="91">
        <f t="shared" si="318"/>
        <v>1.63097</v>
      </c>
      <c r="J549" s="91">
        <f t="shared" si="318"/>
        <v>1.7506600000000001</v>
      </c>
      <c r="K549" s="91">
        <f t="shared" si="318"/>
        <v>2.09836</v>
      </c>
      <c r="L549" s="91">
        <f t="shared" si="318"/>
        <v>2.3845900000000002</v>
      </c>
      <c r="M549" s="91">
        <f t="shared" si="318"/>
        <v>2.5373999999999999</v>
      </c>
      <c r="N549" s="91">
        <f t="shared" si="318"/>
        <v>2.65021</v>
      </c>
      <c r="O549" s="91">
        <f t="shared" si="318"/>
        <v>2.68154</v>
      </c>
      <c r="P549" s="91">
        <f t="shared" si="318"/>
        <v>2.6775600000000002</v>
      </c>
      <c r="Q549" s="91">
        <f t="shared" si="318"/>
        <v>2.7270400000000001</v>
      </c>
      <c r="R549" s="91">
        <f t="shared" si="318"/>
        <v>2.8042199999999999</v>
      </c>
      <c r="S549" s="91">
        <f t="shared" si="318"/>
        <v>2.7978200000000002</v>
      </c>
      <c r="T549" s="91">
        <f t="shared" si="318"/>
        <v>2.7690600000000001</v>
      </c>
      <c r="U549" s="91">
        <f t="shared" si="318"/>
        <v>2.7081200000000001</v>
      </c>
      <c r="V549" s="91">
        <f t="shared" si="318"/>
        <v>2.6676700000000002</v>
      </c>
      <c r="W549" s="91">
        <f t="shared" si="318"/>
        <v>2.5297800000000001</v>
      </c>
      <c r="X549" s="91">
        <f t="shared" si="318"/>
        <v>2.5217100000000001</v>
      </c>
      <c r="Y549" s="91">
        <f t="shared" si="318"/>
        <v>2.4897399999999998</v>
      </c>
      <c r="Z549" s="91">
        <f t="shared" si="318"/>
        <v>2.3020100000000001</v>
      </c>
      <c r="AA549" s="91">
        <f t="shared" si="318"/>
        <v>1.9709099999999999</v>
      </c>
    </row>
    <row r="550" spans="1:27" ht="12.75" hidden="1" customHeight="1" outlineLevel="1" x14ac:dyDescent="0.2">
      <c r="A550" s="99" t="s">
        <v>2945</v>
      </c>
      <c r="B550" s="63" t="s">
        <v>238</v>
      </c>
      <c r="C550" s="43" t="s">
        <v>79</v>
      </c>
      <c r="D550" s="44">
        <v>1245.79</v>
      </c>
      <c r="E550" s="44">
        <v>1121.83</v>
      </c>
      <c r="F550" s="44">
        <v>976.7</v>
      </c>
      <c r="G550" s="44">
        <v>906.32</v>
      </c>
      <c r="H550" s="44">
        <v>871.1</v>
      </c>
      <c r="I550" s="44">
        <v>976.51</v>
      </c>
      <c r="J550" s="44">
        <v>1096.2</v>
      </c>
      <c r="K550" s="44">
        <v>1443.9</v>
      </c>
      <c r="L550" s="44">
        <v>1730.13</v>
      </c>
      <c r="M550" s="44">
        <v>1882.94</v>
      </c>
      <c r="N550" s="44">
        <v>1995.75</v>
      </c>
      <c r="O550" s="44">
        <v>2027.08</v>
      </c>
      <c r="P550" s="44">
        <v>2023.1</v>
      </c>
      <c r="Q550" s="44">
        <v>2072.58</v>
      </c>
      <c r="R550" s="44">
        <v>2149.7600000000002</v>
      </c>
      <c r="S550" s="44">
        <v>2143.36</v>
      </c>
      <c r="T550" s="44">
        <v>2114.6</v>
      </c>
      <c r="U550" s="44">
        <v>2053.66</v>
      </c>
      <c r="V550" s="44">
        <v>2013.21</v>
      </c>
      <c r="W550" s="44">
        <v>1875.32</v>
      </c>
      <c r="X550" s="44">
        <v>1867.25</v>
      </c>
      <c r="Y550" s="44">
        <v>1835.28</v>
      </c>
      <c r="Z550" s="44">
        <v>1647.55</v>
      </c>
      <c r="AA550" s="44">
        <v>1316.45</v>
      </c>
    </row>
    <row r="551" spans="1:27" ht="12.75" hidden="1" customHeight="1" outlineLevel="1" x14ac:dyDescent="0.2">
      <c r="A551" s="99" t="s">
        <v>2946</v>
      </c>
      <c r="B551" s="63" t="s">
        <v>90</v>
      </c>
      <c r="C551" s="43" t="s">
        <v>79</v>
      </c>
      <c r="D551" s="44">
        <f>$D$486</f>
        <v>434.18</v>
      </c>
      <c r="E551" s="44">
        <f t="shared" ref="E551:AA551" si="319">$D$486</f>
        <v>434.18</v>
      </c>
      <c r="F551" s="44">
        <f t="shared" si="319"/>
        <v>434.18</v>
      </c>
      <c r="G551" s="44">
        <f t="shared" si="319"/>
        <v>434.18</v>
      </c>
      <c r="H551" s="44">
        <f t="shared" si="319"/>
        <v>434.18</v>
      </c>
      <c r="I551" s="44">
        <f t="shared" si="319"/>
        <v>434.18</v>
      </c>
      <c r="J551" s="44">
        <f t="shared" si="319"/>
        <v>434.18</v>
      </c>
      <c r="K551" s="44">
        <f t="shared" si="319"/>
        <v>434.18</v>
      </c>
      <c r="L551" s="44">
        <f t="shared" si="319"/>
        <v>434.18</v>
      </c>
      <c r="M551" s="44">
        <f t="shared" si="319"/>
        <v>434.18</v>
      </c>
      <c r="N551" s="44">
        <f t="shared" si="319"/>
        <v>434.18</v>
      </c>
      <c r="O551" s="44">
        <f t="shared" si="319"/>
        <v>434.18</v>
      </c>
      <c r="P551" s="44">
        <f t="shared" si="319"/>
        <v>434.18</v>
      </c>
      <c r="Q551" s="44">
        <f t="shared" si="319"/>
        <v>434.18</v>
      </c>
      <c r="R551" s="44">
        <f t="shared" si="319"/>
        <v>434.18</v>
      </c>
      <c r="S551" s="44">
        <f t="shared" si="319"/>
        <v>434.18</v>
      </c>
      <c r="T551" s="44">
        <f t="shared" si="319"/>
        <v>434.18</v>
      </c>
      <c r="U551" s="44">
        <f t="shared" si="319"/>
        <v>434.18</v>
      </c>
      <c r="V551" s="44">
        <f t="shared" si="319"/>
        <v>434.18</v>
      </c>
      <c r="W551" s="44">
        <f t="shared" si="319"/>
        <v>434.18</v>
      </c>
      <c r="X551" s="44">
        <f t="shared" si="319"/>
        <v>434.18</v>
      </c>
      <c r="Y551" s="44">
        <f t="shared" si="319"/>
        <v>434.18</v>
      </c>
      <c r="Z551" s="44">
        <f t="shared" si="319"/>
        <v>434.18</v>
      </c>
      <c r="AA551" s="44">
        <f t="shared" si="319"/>
        <v>434.18</v>
      </c>
    </row>
    <row r="552" spans="1:27" ht="12.75" hidden="1" customHeight="1" outlineLevel="1" x14ac:dyDescent="0.2">
      <c r="A552" s="99" t="s">
        <v>2947</v>
      </c>
      <c r="B552" s="63" t="s">
        <v>83</v>
      </c>
      <c r="C552" s="43" t="s">
        <v>79</v>
      </c>
      <c r="D552" s="44">
        <v>3.92</v>
      </c>
      <c r="E552" s="44">
        <v>3.92</v>
      </c>
      <c r="F552" s="44">
        <v>3.92</v>
      </c>
      <c r="G552" s="44">
        <v>3.92</v>
      </c>
      <c r="H552" s="44">
        <v>3.92</v>
      </c>
      <c r="I552" s="44">
        <v>3.92</v>
      </c>
      <c r="J552" s="44">
        <v>3.92</v>
      </c>
      <c r="K552" s="44">
        <v>3.92</v>
      </c>
      <c r="L552" s="44">
        <v>3.92</v>
      </c>
      <c r="M552" s="44">
        <v>3.92</v>
      </c>
      <c r="N552" s="44">
        <v>3.92</v>
      </c>
      <c r="O552" s="44">
        <v>3.92</v>
      </c>
      <c r="P552" s="44">
        <v>3.92</v>
      </c>
      <c r="Q552" s="44">
        <v>3.92</v>
      </c>
      <c r="R552" s="44">
        <v>3.92</v>
      </c>
      <c r="S552" s="44">
        <v>3.92</v>
      </c>
      <c r="T552" s="44">
        <v>3.92</v>
      </c>
      <c r="U552" s="44">
        <v>3.92</v>
      </c>
      <c r="V552" s="44">
        <v>3.92</v>
      </c>
      <c r="W552" s="44">
        <v>3.92</v>
      </c>
      <c r="X552" s="44">
        <v>3.92</v>
      </c>
      <c r="Y552" s="44">
        <v>3.92</v>
      </c>
      <c r="Z552" s="44">
        <v>3.92</v>
      </c>
      <c r="AA552" s="44">
        <v>3.92</v>
      </c>
    </row>
    <row r="553" spans="1:27" ht="12.75" hidden="1" customHeight="1" outlineLevel="1" x14ac:dyDescent="0.2">
      <c r="A553" s="99" t="s">
        <v>2948</v>
      </c>
      <c r="B553" s="63" t="s">
        <v>81</v>
      </c>
      <c r="C553" s="43" t="s">
        <v>79</v>
      </c>
      <c r="D553" s="44">
        <f>$D$11</f>
        <v>216.36</v>
      </c>
      <c r="E553" s="44">
        <f t="shared" ref="E553:AA553" si="320">$D$11</f>
        <v>216.36</v>
      </c>
      <c r="F553" s="44">
        <f t="shared" si="320"/>
        <v>216.36</v>
      </c>
      <c r="G553" s="44">
        <f t="shared" si="320"/>
        <v>216.36</v>
      </c>
      <c r="H553" s="44">
        <f t="shared" si="320"/>
        <v>216.36</v>
      </c>
      <c r="I553" s="44">
        <f t="shared" si="320"/>
        <v>216.36</v>
      </c>
      <c r="J553" s="44">
        <f t="shared" si="320"/>
        <v>216.36</v>
      </c>
      <c r="K553" s="44">
        <f t="shared" si="320"/>
        <v>216.36</v>
      </c>
      <c r="L553" s="44">
        <f t="shared" si="320"/>
        <v>216.36</v>
      </c>
      <c r="M553" s="44">
        <f t="shared" si="320"/>
        <v>216.36</v>
      </c>
      <c r="N553" s="44">
        <f t="shared" si="320"/>
        <v>216.36</v>
      </c>
      <c r="O553" s="44">
        <f t="shared" si="320"/>
        <v>216.36</v>
      </c>
      <c r="P553" s="44">
        <f t="shared" si="320"/>
        <v>216.36</v>
      </c>
      <c r="Q553" s="44">
        <f t="shared" si="320"/>
        <v>216.36</v>
      </c>
      <c r="R553" s="44">
        <f t="shared" si="320"/>
        <v>216.36</v>
      </c>
      <c r="S553" s="44">
        <f t="shared" si="320"/>
        <v>216.36</v>
      </c>
      <c r="T553" s="44">
        <f t="shared" si="320"/>
        <v>216.36</v>
      </c>
      <c r="U553" s="44">
        <f t="shared" si="320"/>
        <v>216.36</v>
      </c>
      <c r="V553" s="44">
        <f t="shared" si="320"/>
        <v>216.36</v>
      </c>
      <c r="W553" s="44">
        <f t="shared" si="320"/>
        <v>216.36</v>
      </c>
      <c r="X553" s="44">
        <f t="shared" si="320"/>
        <v>216.36</v>
      </c>
      <c r="Y553" s="44">
        <f t="shared" si="320"/>
        <v>216.36</v>
      </c>
      <c r="Z553" s="44">
        <f t="shared" si="320"/>
        <v>216.36</v>
      </c>
      <c r="AA553" s="44">
        <f t="shared" si="320"/>
        <v>216.36</v>
      </c>
    </row>
    <row r="554" spans="1:27" collapsed="1" x14ac:dyDescent="0.2">
      <c r="A554" s="98" t="s">
        <v>2949</v>
      </c>
      <c r="B554" s="28" t="str">
        <f>"15"&amp;"."&amp;$B$801&amp;"."&amp;$B$802</f>
        <v>15.08.2023</v>
      </c>
      <c r="C554" s="90" t="s">
        <v>76</v>
      </c>
      <c r="D554" s="91">
        <f>ROUND(((D555+D556+D558+D557)/1000),5)</f>
        <v>1.6953100000000001</v>
      </c>
      <c r="E554" s="91">
        <f>ROUND(((E555+E556+E558+E557)/1000),5)</f>
        <v>1.5396799999999999</v>
      </c>
      <c r="F554" s="91">
        <f>ROUND(((F555+F556+F558+F557)/1000),5)</f>
        <v>1.4422900000000001</v>
      </c>
      <c r="G554" s="91">
        <f t="shared" ref="G554:AA554" si="321">ROUND(((G555+G556+G558+G557)/1000),5)</f>
        <v>0.66564000000000001</v>
      </c>
      <c r="H554" s="91">
        <f t="shared" si="321"/>
        <v>0.66183000000000003</v>
      </c>
      <c r="I554" s="91">
        <f t="shared" si="321"/>
        <v>1.3918600000000001</v>
      </c>
      <c r="J554" s="91">
        <f t="shared" si="321"/>
        <v>1.53712</v>
      </c>
      <c r="K554" s="91">
        <f t="shared" si="321"/>
        <v>1.9771300000000001</v>
      </c>
      <c r="L554" s="91">
        <f t="shared" si="321"/>
        <v>2.3490899999999999</v>
      </c>
      <c r="M554" s="91">
        <f t="shared" si="321"/>
        <v>2.62018</v>
      </c>
      <c r="N554" s="91">
        <f t="shared" si="321"/>
        <v>2.7169300000000001</v>
      </c>
      <c r="O554" s="91">
        <f t="shared" si="321"/>
        <v>2.6965400000000002</v>
      </c>
      <c r="P554" s="91">
        <f t="shared" si="321"/>
        <v>2.7028799999999999</v>
      </c>
      <c r="Q554" s="91">
        <f t="shared" si="321"/>
        <v>2.7296100000000001</v>
      </c>
      <c r="R554" s="91">
        <f t="shared" si="321"/>
        <v>2.8347899999999999</v>
      </c>
      <c r="S554" s="91">
        <f t="shared" si="321"/>
        <v>2.87426</v>
      </c>
      <c r="T554" s="91">
        <f t="shared" si="321"/>
        <v>2.8559899999999998</v>
      </c>
      <c r="U554" s="91">
        <f t="shared" si="321"/>
        <v>2.7388599999999999</v>
      </c>
      <c r="V554" s="91">
        <f t="shared" si="321"/>
        <v>2.7115</v>
      </c>
      <c r="W554" s="91">
        <f t="shared" si="321"/>
        <v>2.6575899999999999</v>
      </c>
      <c r="X554" s="91">
        <f t="shared" si="321"/>
        <v>2.6317900000000001</v>
      </c>
      <c r="Y554" s="91">
        <f t="shared" si="321"/>
        <v>2.5121699999999998</v>
      </c>
      <c r="Z554" s="91">
        <f t="shared" si="321"/>
        <v>2.3453300000000001</v>
      </c>
      <c r="AA554" s="91">
        <f t="shared" si="321"/>
        <v>1.9840599999999999</v>
      </c>
    </row>
    <row r="555" spans="1:27" ht="12.75" hidden="1" customHeight="1" outlineLevel="1" x14ac:dyDescent="0.2">
      <c r="A555" s="99" t="s">
        <v>2950</v>
      </c>
      <c r="B555" s="63" t="s">
        <v>238</v>
      </c>
      <c r="C555" s="43" t="s">
        <v>79</v>
      </c>
      <c r="D555" s="44">
        <v>1040.8499999999999</v>
      </c>
      <c r="E555" s="44">
        <v>885.22</v>
      </c>
      <c r="F555" s="44">
        <v>787.83</v>
      </c>
      <c r="G555" s="44">
        <v>11.18</v>
      </c>
      <c r="H555" s="44">
        <v>7.37</v>
      </c>
      <c r="I555" s="44">
        <v>737.4</v>
      </c>
      <c r="J555" s="44">
        <v>882.66</v>
      </c>
      <c r="K555" s="44">
        <v>1322.67</v>
      </c>
      <c r="L555" s="44">
        <v>1694.63</v>
      </c>
      <c r="M555" s="44">
        <v>1965.72</v>
      </c>
      <c r="N555" s="44">
        <v>2062.4699999999998</v>
      </c>
      <c r="O555" s="44">
        <v>2042.08</v>
      </c>
      <c r="P555" s="44">
        <v>2048.42</v>
      </c>
      <c r="Q555" s="44">
        <v>2075.15</v>
      </c>
      <c r="R555" s="44">
        <v>2180.33</v>
      </c>
      <c r="S555" s="44">
        <v>2219.8000000000002</v>
      </c>
      <c r="T555" s="44">
        <v>2201.5300000000002</v>
      </c>
      <c r="U555" s="44">
        <v>2084.4</v>
      </c>
      <c r="V555" s="44">
        <v>2057.04</v>
      </c>
      <c r="W555" s="44">
        <v>2003.13</v>
      </c>
      <c r="X555" s="44">
        <v>1977.33</v>
      </c>
      <c r="Y555" s="44">
        <v>1857.71</v>
      </c>
      <c r="Z555" s="44">
        <v>1690.87</v>
      </c>
      <c r="AA555" s="44">
        <v>1329.6</v>
      </c>
    </row>
    <row r="556" spans="1:27" ht="12.75" hidden="1" customHeight="1" outlineLevel="1" x14ac:dyDescent="0.2">
      <c r="A556" s="99" t="s">
        <v>2951</v>
      </c>
      <c r="B556" s="63" t="s">
        <v>90</v>
      </c>
      <c r="C556" s="43" t="s">
        <v>79</v>
      </c>
      <c r="D556" s="44">
        <f>$D$486</f>
        <v>434.18</v>
      </c>
      <c r="E556" s="44">
        <f t="shared" ref="E556:AA556" si="322">$D$486</f>
        <v>434.18</v>
      </c>
      <c r="F556" s="44">
        <f t="shared" si="322"/>
        <v>434.18</v>
      </c>
      <c r="G556" s="44">
        <f t="shared" si="322"/>
        <v>434.18</v>
      </c>
      <c r="H556" s="44">
        <f t="shared" si="322"/>
        <v>434.18</v>
      </c>
      <c r="I556" s="44">
        <f t="shared" si="322"/>
        <v>434.18</v>
      </c>
      <c r="J556" s="44">
        <f t="shared" si="322"/>
        <v>434.18</v>
      </c>
      <c r="K556" s="44">
        <f t="shared" si="322"/>
        <v>434.18</v>
      </c>
      <c r="L556" s="44">
        <f t="shared" si="322"/>
        <v>434.18</v>
      </c>
      <c r="M556" s="44">
        <f t="shared" si="322"/>
        <v>434.18</v>
      </c>
      <c r="N556" s="44">
        <f t="shared" si="322"/>
        <v>434.18</v>
      </c>
      <c r="O556" s="44">
        <f t="shared" si="322"/>
        <v>434.18</v>
      </c>
      <c r="P556" s="44">
        <f t="shared" si="322"/>
        <v>434.18</v>
      </c>
      <c r="Q556" s="44">
        <f t="shared" si="322"/>
        <v>434.18</v>
      </c>
      <c r="R556" s="44">
        <f t="shared" si="322"/>
        <v>434.18</v>
      </c>
      <c r="S556" s="44">
        <f t="shared" si="322"/>
        <v>434.18</v>
      </c>
      <c r="T556" s="44">
        <f t="shared" si="322"/>
        <v>434.18</v>
      </c>
      <c r="U556" s="44">
        <f t="shared" si="322"/>
        <v>434.18</v>
      </c>
      <c r="V556" s="44">
        <f t="shared" si="322"/>
        <v>434.18</v>
      </c>
      <c r="W556" s="44">
        <f t="shared" si="322"/>
        <v>434.18</v>
      </c>
      <c r="X556" s="44">
        <f t="shared" si="322"/>
        <v>434.18</v>
      </c>
      <c r="Y556" s="44">
        <f t="shared" si="322"/>
        <v>434.18</v>
      </c>
      <c r="Z556" s="44">
        <f t="shared" si="322"/>
        <v>434.18</v>
      </c>
      <c r="AA556" s="44">
        <f t="shared" si="322"/>
        <v>434.18</v>
      </c>
    </row>
    <row r="557" spans="1:27" ht="12.75" hidden="1" customHeight="1" outlineLevel="1" x14ac:dyDescent="0.2">
      <c r="A557" s="99" t="s">
        <v>2952</v>
      </c>
      <c r="B557" s="63" t="s">
        <v>83</v>
      </c>
      <c r="C557" s="43" t="s">
        <v>79</v>
      </c>
      <c r="D557" s="44">
        <v>3.92</v>
      </c>
      <c r="E557" s="44">
        <v>3.92</v>
      </c>
      <c r="F557" s="44">
        <v>3.92</v>
      </c>
      <c r="G557" s="44">
        <v>3.92</v>
      </c>
      <c r="H557" s="44">
        <v>3.92</v>
      </c>
      <c r="I557" s="44">
        <v>3.92</v>
      </c>
      <c r="J557" s="44">
        <v>3.92</v>
      </c>
      <c r="K557" s="44">
        <v>3.92</v>
      </c>
      <c r="L557" s="44">
        <v>3.92</v>
      </c>
      <c r="M557" s="44">
        <v>3.92</v>
      </c>
      <c r="N557" s="44">
        <v>3.92</v>
      </c>
      <c r="O557" s="44">
        <v>3.92</v>
      </c>
      <c r="P557" s="44">
        <v>3.92</v>
      </c>
      <c r="Q557" s="44">
        <v>3.92</v>
      </c>
      <c r="R557" s="44">
        <v>3.92</v>
      </c>
      <c r="S557" s="44">
        <v>3.92</v>
      </c>
      <c r="T557" s="44">
        <v>3.92</v>
      </c>
      <c r="U557" s="44">
        <v>3.92</v>
      </c>
      <c r="V557" s="44">
        <v>3.92</v>
      </c>
      <c r="W557" s="44">
        <v>3.92</v>
      </c>
      <c r="X557" s="44">
        <v>3.92</v>
      </c>
      <c r="Y557" s="44">
        <v>3.92</v>
      </c>
      <c r="Z557" s="44">
        <v>3.92</v>
      </c>
      <c r="AA557" s="44">
        <v>3.92</v>
      </c>
    </row>
    <row r="558" spans="1:27" ht="12.75" hidden="1" customHeight="1" outlineLevel="1" x14ac:dyDescent="0.2">
      <c r="A558" s="99" t="s">
        <v>2953</v>
      </c>
      <c r="B558" s="63" t="s">
        <v>81</v>
      </c>
      <c r="C558" s="43" t="s">
        <v>79</v>
      </c>
      <c r="D558" s="44">
        <f>$D$11</f>
        <v>216.36</v>
      </c>
      <c r="E558" s="44">
        <f t="shared" ref="E558:AA558" si="323">$D$11</f>
        <v>216.36</v>
      </c>
      <c r="F558" s="44">
        <f t="shared" si="323"/>
        <v>216.36</v>
      </c>
      <c r="G558" s="44">
        <f t="shared" si="323"/>
        <v>216.36</v>
      </c>
      <c r="H558" s="44">
        <f t="shared" si="323"/>
        <v>216.36</v>
      </c>
      <c r="I558" s="44">
        <f t="shared" si="323"/>
        <v>216.36</v>
      </c>
      <c r="J558" s="44">
        <f t="shared" si="323"/>
        <v>216.36</v>
      </c>
      <c r="K558" s="44">
        <f t="shared" si="323"/>
        <v>216.36</v>
      </c>
      <c r="L558" s="44">
        <f t="shared" si="323"/>
        <v>216.36</v>
      </c>
      <c r="M558" s="44">
        <f t="shared" si="323"/>
        <v>216.36</v>
      </c>
      <c r="N558" s="44">
        <f t="shared" si="323"/>
        <v>216.36</v>
      </c>
      <c r="O558" s="44">
        <f t="shared" si="323"/>
        <v>216.36</v>
      </c>
      <c r="P558" s="44">
        <f t="shared" si="323"/>
        <v>216.36</v>
      </c>
      <c r="Q558" s="44">
        <f t="shared" si="323"/>
        <v>216.36</v>
      </c>
      <c r="R558" s="44">
        <f t="shared" si="323"/>
        <v>216.36</v>
      </c>
      <c r="S558" s="44">
        <f t="shared" si="323"/>
        <v>216.36</v>
      </c>
      <c r="T558" s="44">
        <f t="shared" si="323"/>
        <v>216.36</v>
      </c>
      <c r="U558" s="44">
        <f t="shared" si="323"/>
        <v>216.36</v>
      </c>
      <c r="V558" s="44">
        <f t="shared" si="323"/>
        <v>216.36</v>
      </c>
      <c r="W558" s="44">
        <f t="shared" si="323"/>
        <v>216.36</v>
      </c>
      <c r="X558" s="44">
        <f t="shared" si="323"/>
        <v>216.36</v>
      </c>
      <c r="Y558" s="44">
        <f t="shared" si="323"/>
        <v>216.36</v>
      </c>
      <c r="Z558" s="44">
        <f t="shared" si="323"/>
        <v>216.36</v>
      </c>
      <c r="AA558" s="44">
        <f t="shared" si="323"/>
        <v>216.36</v>
      </c>
    </row>
    <row r="559" spans="1:27" collapsed="1" x14ac:dyDescent="0.2">
      <c r="A559" s="98" t="s">
        <v>2954</v>
      </c>
      <c r="B559" s="28" t="str">
        <f>"16"&amp;"."&amp;$B$801&amp;"."&amp;$B$802</f>
        <v>16.08.2023</v>
      </c>
      <c r="C559" s="90" t="s">
        <v>76</v>
      </c>
      <c r="D559" s="91">
        <f>ROUND(((D560+D561+D563+D562)/1000),5)</f>
        <v>1.7506299999999999</v>
      </c>
      <c r="E559" s="91">
        <f>ROUND(((E560+E561+E563+E562)/1000),5)</f>
        <v>1.52555</v>
      </c>
      <c r="F559" s="91">
        <f>ROUND(((F560+F561+F563+F562)/1000),5)</f>
        <v>1.4549799999999999</v>
      </c>
      <c r="G559" s="91">
        <f t="shared" ref="G559:AA559" si="324">ROUND(((G560+G561+G563+G562)/1000),5)</f>
        <v>1.4236200000000001</v>
      </c>
      <c r="H559" s="91">
        <f t="shared" si="324"/>
        <v>1.4097299999999999</v>
      </c>
      <c r="I559" s="91">
        <f t="shared" si="324"/>
        <v>1.43834</v>
      </c>
      <c r="J559" s="91">
        <f t="shared" si="324"/>
        <v>1.7092400000000001</v>
      </c>
      <c r="K559" s="91">
        <f t="shared" si="324"/>
        <v>2.0988899999999999</v>
      </c>
      <c r="L559" s="91">
        <f t="shared" si="324"/>
        <v>2.3506900000000002</v>
      </c>
      <c r="M559" s="91">
        <f t="shared" si="324"/>
        <v>2.6356700000000002</v>
      </c>
      <c r="N559" s="91">
        <f t="shared" si="324"/>
        <v>2.9194599999999999</v>
      </c>
      <c r="O559" s="91">
        <f t="shared" si="324"/>
        <v>2.8488500000000001</v>
      </c>
      <c r="P559" s="91">
        <f t="shared" si="324"/>
        <v>2.7268300000000001</v>
      </c>
      <c r="Q559" s="91">
        <f t="shared" si="324"/>
        <v>3.0105499999999998</v>
      </c>
      <c r="R559" s="91">
        <f t="shared" si="324"/>
        <v>2.84571</v>
      </c>
      <c r="S559" s="91">
        <f t="shared" si="324"/>
        <v>2.86293</v>
      </c>
      <c r="T559" s="91">
        <f t="shared" si="324"/>
        <v>2.84192</v>
      </c>
      <c r="U559" s="91">
        <f t="shared" si="324"/>
        <v>2.7453799999999999</v>
      </c>
      <c r="V559" s="91">
        <f t="shared" si="324"/>
        <v>2.7122299999999999</v>
      </c>
      <c r="W559" s="91">
        <f t="shared" si="324"/>
        <v>2.68005</v>
      </c>
      <c r="X559" s="91">
        <f t="shared" si="324"/>
        <v>2.67347</v>
      </c>
      <c r="Y559" s="91">
        <f t="shared" si="324"/>
        <v>2.5290699999999999</v>
      </c>
      <c r="Z559" s="91">
        <f t="shared" si="324"/>
        <v>2.4222100000000002</v>
      </c>
      <c r="AA559" s="91">
        <f t="shared" si="324"/>
        <v>2.0026999999999999</v>
      </c>
    </row>
    <row r="560" spans="1:27" ht="12.75" hidden="1" customHeight="1" outlineLevel="1" x14ac:dyDescent="0.2">
      <c r="A560" s="99" t="s">
        <v>2955</v>
      </c>
      <c r="B560" s="63" t="s">
        <v>238</v>
      </c>
      <c r="C560" s="43" t="s">
        <v>79</v>
      </c>
      <c r="D560" s="44">
        <v>1096.17</v>
      </c>
      <c r="E560" s="44">
        <v>871.09</v>
      </c>
      <c r="F560" s="44">
        <v>800.52</v>
      </c>
      <c r="G560" s="44">
        <v>769.16</v>
      </c>
      <c r="H560" s="44">
        <v>755.27</v>
      </c>
      <c r="I560" s="44">
        <v>783.88</v>
      </c>
      <c r="J560" s="44">
        <v>1054.78</v>
      </c>
      <c r="K560" s="44">
        <v>1444.43</v>
      </c>
      <c r="L560" s="44">
        <v>1696.23</v>
      </c>
      <c r="M560" s="44">
        <v>1981.21</v>
      </c>
      <c r="N560" s="44">
        <v>2265</v>
      </c>
      <c r="O560" s="44">
        <v>2194.39</v>
      </c>
      <c r="P560" s="44">
        <v>2072.37</v>
      </c>
      <c r="Q560" s="44">
        <v>2356.09</v>
      </c>
      <c r="R560" s="44">
        <v>2191.25</v>
      </c>
      <c r="S560" s="44">
        <v>2208.4699999999998</v>
      </c>
      <c r="T560" s="44">
        <v>2187.46</v>
      </c>
      <c r="U560" s="44">
        <v>2090.92</v>
      </c>
      <c r="V560" s="44">
        <v>2057.77</v>
      </c>
      <c r="W560" s="44">
        <v>2025.59</v>
      </c>
      <c r="X560" s="44">
        <v>2019.01</v>
      </c>
      <c r="Y560" s="44">
        <v>1874.61</v>
      </c>
      <c r="Z560" s="44">
        <v>1767.75</v>
      </c>
      <c r="AA560" s="44">
        <v>1348.24</v>
      </c>
    </row>
    <row r="561" spans="1:27" ht="12.75" hidden="1" customHeight="1" outlineLevel="1" x14ac:dyDescent="0.2">
      <c r="A561" s="99" t="s">
        <v>2956</v>
      </c>
      <c r="B561" s="63" t="s">
        <v>90</v>
      </c>
      <c r="C561" s="43" t="s">
        <v>79</v>
      </c>
      <c r="D561" s="44">
        <f>$D$486</f>
        <v>434.18</v>
      </c>
      <c r="E561" s="44">
        <f t="shared" ref="E561:AA561" si="325">$D$486</f>
        <v>434.18</v>
      </c>
      <c r="F561" s="44">
        <f t="shared" si="325"/>
        <v>434.18</v>
      </c>
      <c r="G561" s="44">
        <f t="shared" si="325"/>
        <v>434.18</v>
      </c>
      <c r="H561" s="44">
        <f t="shared" si="325"/>
        <v>434.18</v>
      </c>
      <c r="I561" s="44">
        <f t="shared" si="325"/>
        <v>434.18</v>
      </c>
      <c r="J561" s="44">
        <f t="shared" si="325"/>
        <v>434.18</v>
      </c>
      <c r="K561" s="44">
        <f t="shared" si="325"/>
        <v>434.18</v>
      </c>
      <c r="L561" s="44">
        <f t="shared" si="325"/>
        <v>434.18</v>
      </c>
      <c r="M561" s="44">
        <f t="shared" si="325"/>
        <v>434.18</v>
      </c>
      <c r="N561" s="44">
        <f t="shared" si="325"/>
        <v>434.18</v>
      </c>
      <c r="O561" s="44">
        <f t="shared" si="325"/>
        <v>434.18</v>
      </c>
      <c r="P561" s="44">
        <f t="shared" si="325"/>
        <v>434.18</v>
      </c>
      <c r="Q561" s="44">
        <f t="shared" si="325"/>
        <v>434.18</v>
      </c>
      <c r="R561" s="44">
        <f t="shared" si="325"/>
        <v>434.18</v>
      </c>
      <c r="S561" s="44">
        <f t="shared" si="325"/>
        <v>434.18</v>
      </c>
      <c r="T561" s="44">
        <f t="shared" si="325"/>
        <v>434.18</v>
      </c>
      <c r="U561" s="44">
        <f t="shared" si="325"/>
        <v>434.18</v>
      </c>
      <c r="V561" s="44">
        <f t="shared" si="325"/>
        <v>434.18</v>
      </c>
      <c r="W561" s="44">
        <f t="shared" si="325"/>
        <v>434.18</v>
      </c>
      <c r="X561" s="44">
        <f t="shared" si="325"/>
        <v>434.18</v>
      </c>
      <c r="Y561" s="44">
        <f t="shared" si="325"/>
        <v>434.18</v>
      </c>
      <c r="Z561" s="44">
        <f t="shared" si="325"/>
        <v>434.18</v>
      </c>
      <c r="AA561" s="44">
        <f t="shared" si="325"/>
        <v>434.18</v>
      </c>
    </row>
    <row r="562" spans="1:27" ht="12.75" hidden="1" customHeight="1" outlineLevel="1" x14ac:dyDescent="0.2">
      <c r="A562" s="99" t="s">
        <v>2957</v>
      </c>
      <c r="B562" s="63" t="s">
        <v>83</v>
      </c>
      <c r="C562" s="43" t="s">
        <v>79</v>
      </c>
      <c r="D562" s="44">
        <v>3.92</v>
      </c>
      <c r="E562" s="44">
        <v>3.92</v>
      </c>
      <c r="F562" s="44">
        <v>3.92</v>
      </c>
      <c r="G562" s="44">
        <v>3.92</v>
      </c>
      <c r="H562" s="44">
        <v>3.92</v>
      </c>
      <c r="I562" s="44">
        <v>3.92</v>
      </c>
      <c r="J562" s="44">
        <v>3.92</v>
      </c>
      <c r="K562" s="44">
        <v>3.92</v>
      </c>
      <c r="L562" s="44">
        <v>3.92</v>
      </c>
      <c r="M562" s="44">
        <v>3.92</v>
      </c>
      <c r="N562" s="44">
        <v>3.92</v>
      </c>
      <c r="O562" s="44">
        <v>3.92</v>
      </c>
      <c r="P562" s="44">
        <v>3.92</v>
      </c>
      <c r="Q562" s="44">
        <v>3.92</v>
      </c>
      <c r="R562" s="44">
        <v>3.92</v>
      </c>
      <c r="S562" s="44">
        <v>3.92</v>
      </c>
      <c r="T562" s="44">
        <v>3.92</v>
      </c>
      <c r="U562" s="44">
        <v>3.92</v>
      </c>
      <c r="V562" s="44">
        <v>3.92</v>
      </c>
      <c r="W562" s="44">
        <v>3.92</v>
      </c>
      <c r="X562" s="44">
        <v>3.92</v>
      </c>
      <c r="Y562" s="44">
        <v>3.92</v>
      </c>
      <c r="Z562" s="44">
        <v>3.92</v>
      </c>
      <c r="AA562" s="44">
        <v>3.92</v>
      </c>
    </row>
    <row r="563" spans="1:27" ht="12.75" hidden="1" customHeight="1" outlineLevel="1" x14ac:dyDescent="0.2">
      <c r="A563" s="99" t="s">
        <v>2958</v>
      </c>
      <c r="B563" s="63" t="s">
        <v>81</v>
      </c>
      <c r="C563" s="43" t="s">
        <v>79</v>
      </c>
      <c r="D563" s="44">
        <f>$D$11</f>
        <v>216.36</v>
      </c>
      <c r="E563" s="44">
        <f t="shared" ref="E563:AA563" si="326">$D$11</f>
        <v>216.36</v>
      </c>
      <c r="F563" s="44">
        <f t="shared" si="326"/>
        <v>216.36</v>
      </c>
      <c r="G563" s="44">
        <f t="shared" si="326"/>
        <v>216.36</v>
      </c>
      <c r="H563" s="44">
        <f t="shared" si="326"/>
        <v>216.36</v>
      </c>
      <c r="I563" s="44">
        <f t="shared" si="326"/>
        <v>216.36</v>
      </c>
      <c r="J563" s="44">
        <f t="shared" si="326"/>
        <v>216.36</v>
      </c>
      <c r="K563" s="44">
        <f t="shared" si="326"/>
        <v>216.36</v>
      </c>
      <c r="L563" s="44">
        <f t="shared" si="326"/>
        <v>216.36</v>
      </c>
      <c r="M563" s="44">
        <f t="shared" si="326"/>
        <v>216.36</v>
      </c>
      <c r="N563" s="44">
        <f t="shared" si="326"/>
        <v>216.36</v>
      </c>
      <c r="O563" s="44">
        <f t="shared" si="326"/>
        <v>216.36</v>
      </c>
      <c r="P563" s="44">
        <f t="shared" si="326"/>
        <v>216.36</v>
      </c>
      <c r="Q563" s="44">
        <f t="shared" si="326"/>
        <v>216.36</v>
      </c>
      <c r="R563" s="44">
        <f t="shared" si="326"/>
        <v>216.36</v>
      </c>
      <c r="S563" s="44">
        <f t="shared" si="326"/>
        <v>216.36</v>
      </c>
      <c r="T563" s="44">
        <f t="shared" si="326"/>
        <v>216.36</v>
      </c>
      <c r="U563" s="44">
        <f t="shared" si="326"/>
        <v>216.36</v>
      </c>
      <c r="V563" s="44">
        <f t="shared" si="326"/>
        <v>216.36</v>
      </c>
      <c r="W563" s="44">
        <f t="shared" si="326"/>
        <v>216.36</v>
      </c>
      <c r="X563" s="44">
        <f t="shared" si="326"/>
        <v>216.36</v>
      </c>
      <c r="Y563" s="44">
        <f t="shared" si="326"/>
        <v>216.36</v>
      </c>
      <c r="Z563" s="44">
        <f t="shared" si="326"/>
        <v>216.36</v>
      </c>
      <c r="AA563" s="44">
        <f t="shared" si="326"/>
        <v>216.36</v>
      </c>
    </row>
    <row r="564" spans="1:27" collapsed="1" x14ac:dyDescent="0.2">
      <c r="A564" s="98" t="s">
        <v>2959</v>
      </c>
      <c r="B564" s="28" t="str">
        <f>"17"&amp;"."&amp;$B$801&amp;"."&amp;$B$802</f>
        <v>17.08.2023</v>
      </c>
      <c r="C564" s="90" t="s">
        <v>76</v>
      </c>
      <c r="D564" s="91">
        <f>ROUND(((D565+D566+D568+D567)/1000),5)</f>
        <v>1.70703</v>
      </c>
      <c r="E564" s="91">
        <f>ROUND(((E565+E566+E568+E567)/1000),5)</f>
        <v>1.60124</v>
      </c>
      <c r="F564" s="91">
        <f>ROUND(((F565+F566+F568+F567)/1000),5)</f>
        <v>1.51437</v>
      </c>
      <c r="G564" s="91">
        <f t="shared" ref="G564:AA564" si="327">ROUND(((G565+G566+G568+G567)/1000),5)</f>
        <v>0.88873999999999997</v>
      </c>
      <c r="H564" s="91">
        <f t="shared" si="327"/>
        <v>0.87766</v>
      </c>
      <c r="I564" s="91">
        <f t="shared" si="327"/>
        <v>0.91402000000000005</v>
      </c>
      <c r="J564" s="91">
        <f t="shared" si="327"/>
        <v>1.6752899999999999</v>
      </c>
      <c r="K564" s="91">
        <f t="shared" si="327"/>
        <v>2.1027300000000002</v>
      </c>
      <c r="L564" s="91">
        <f t="shared" si="327"/>
        <v>2.3570700000000002</v>
      </c>
      <c r="M564" s="91">
        <f t="shared" si="327"/>
        <v>2.66411</v>
      </c>
      <c r="N564" s="91">
        <f t="shared" si="327"/>
        <v>2.7144900000000001</v>
      </c>
      <c r="O564" s="91">
        <f t="shared" si="327"/>
        <v>2.7223999999999999</v>
      </c>
      <c r="P564" s="91">
        <f t="shared" si="327"/>
        <v>2.7250800000000002</v>
      </c>
      <c r="Q564" s="91">
        <f t="shared" si="327"/>
        <v>2.78992</v>
      </c>
      <c r="R564" s="91">
        <f t="shared" si="327"/>
        <v>2.97105</v>
      </c>
      <c r="S564" s="91">
        <f t="shared" si="327"/>
        <v>2.9579200000000001</v>
      </c>
      <c r="T564" s="91">
        <f t="shared" si="327"/>
        <v>2.86964</v>
      </c>
      <c r="U564" s="91">
        <f t="shared" si="327"/>
        <v>2.7450399999999999</v>
      </c>
      <c r="V564" s="91">
        <f t="shared" si="327"/>
        <v>2.68472</v>
      </c>
      <c r="W564" s="91">
        <f t="shared" si="327"/>
        <v>2.6172800000000001</v>
      </c>
      <c r="X564" s="91">
        <f t="shared" si="327"/>
        <v>2.6302099999999999</v>
      </c>
      <c r="Y564" s="91">
        <f t="shared" si="327"/>
        <v>2.5001600000000002</v>
      </c>
      <c r="Z564" s="91">
        <f t="shared" si="327"/>
        <v>2.32911</v>
      </c>
      <c r="AA564" s="91">
        <f t="shared" si="327"/>
        <v>1.9319</v>
      </c>
    </row>
    <row r="565" spans="1:27" ht="12.75" hidden="1" customHeight="1" outlineLevel="1" x14ac:dyDescent="0.2">
      <c r="A565" s="99" t="s">
        <v>2960</v>
      </c>
      <c r="B565" s="63" t="s">
        <v>238</v>
      </c>
      <c r="C565" s="43" t="s">
        <v>79</v>
      </c>
      <c r="D565" s="44">
        <v>1052.57</v>
      </c>
      <c r="E565" s="44">
        <v>946.78</v>
      </c>
      <c r="F565" s="44">
        <v>859.91</v>
      </c>
      <c r="G565" s="44">
        <v>234.28</v>
      </c>
      <c r="H565" s="44">
        <v>223.2</v>
      </c>
      <c r="I565" s="44">
        <v>259.56</v>
      </c>
      <c r="J565" s="44">
        <v>1020.83</v>
      </c>
      <c r="K565" s="44">
        <v>1448.27</v>
      </c>
      <c r="L565" s="44">
        <v>1702.61</v>
      </c>
      <c r="M565" s="44">
        <v>2009.65</v>
      </c>
      <c r="N565" s="44">
        <v>2060.0300000000002</v>
      </c>
      <c r="O565" s="44">
        <v>2067.94</v>
      </c>
      <c r="P565" s="44">
        <v>2070.62</v>
      </c>
      <c r="Q565" s="44">
        <v>2135.46</v>
      </c>
      <c r="R565" s="44">
        <v>2316.59</v>
      </c>
      <c r="S565" s="44">
        <v>2303.46</v>
      </c>
      <c r="T565" s="44">
        <v>2215.1799999999998</v>
      </c>
      <c r="U565" s="44">
        <v>2090.58</v>
      </c>
      <c r="V565" s="44">
        <v>2030.26</v>
      </c>
      <c r="W565" s="44">
        <v>1962.82</v>
      </c>
      <c r="X565" s="44">
        <v>1975.75</v>
      </c>
      <c r="Y565" s="44">
        <v>1845.7</v>
      </c>
      <c r="Z565" s="44">
        <v>1674.65</v>
      </c>
      <c r="AA565" s="44">
        <v>1277.44</v>
      </c>
    </row>
    <row r="566" spans="1:27" ht="12.75" hidden="1" customHeight="1" outlineLevel="1" x14ac:dyDescent="0.2">
      <c r="A566" s="99" t="s">
        <v>2961</v>
      </c>
      <c r="B566" s="63" t="s">
        <v>90</v>
      </c>
      <c r="C566" s="43" t="s">
        <v>79</v>
      </c>
      <c r="D566" s="44">
        <f>$D$486</f>
        <v>434.18</v>
      </c>
      <c r="E566" s="44">
        <f t="shared" ref="E566:AA566" si="328">$D$486</f>
        <v>434.18</v>
      </c>
      <c r="F566" s="44">
        <f t="shared" si="328"/>
        <v>434.18</v>
      </c>
      <c r="G566" s="44">
        <f t="shared" si="328"/>
        <v>434.18</v>
      </c>
      <c r="H566" s="44">
        <f t="shared" si="328"/>
        <v>434.18</v>
      </c>
      <c r="I566" s="44">
        <f t="shared" si="328"/>
        <v>434.18</v>
      </c>
      <c r="J566" s="44">
        <f t="shared" si="328"/>
        <v>434.18</v>
      </c>
      <c r="K566" s="44">
        <f t="shared" si="328"/>
        <v>434.18</v>
      </c>
      <c r="L566" s="44">
        <f t="shared" si="328"/>
        <v>434.18</v>
      </c>
      <c r="M566" s="44">
        <f t="shared" si="328"/>
        <v>434.18</v>
      </c>
      <c r="N566" s="44">
        <f t="shared" si="328"/>
        <v>434.18</v>
      </c>
      <c r="O566" s="44">
        <f t="shared" si="328"/>
        <v>434.18</v>
      </c>
      <c r="P566" s="44">
        <f t="shared" si="328"/>
        <v>434.18</v>
      </c>
      <c r="Q566" s="44">
        <f t="shared" si="328"/>
        <v>434.18</v>
      </c>
      <c r="R566" s="44">
        <f t="shared" si="328"/>
        <v>434.18</v>
      </c>
      <c r="S566" s="44">
        <f t="shared" si="328"/>
        <v>434.18</v>
      </c>
      <c r="T566" s="44">
        <f t="shared" si="328"/>
        <v>434.18</v>
      </c>
      <c r="U566" s="44">
        <f t="shared" si="328"/>
        <v>434.18</v>
      </c>
      <c r="V566" s="44">
        <f t="shared" si="328"/>
        <v>434.18</v>
      </c>
      <c r="W566" s="44">
        <f t="shared" si="328"/>
        <v>434.18</v>
      </c>
      <c r="X566" s="44">
        <f t="shared" si="328"/>
        <v>434.18</v>
      </c>
      <c r="Y566" s="44">
        <f t="shared" si="328"/>
        <v>434.18</v>
      </c>
      <c r="Z566" s="44">
        <f t="shared" si="328"/>
        <v>434.18</v>
      </c>
      <c r="AA566" s="44">
        <f t="shared" si="328"/>
        <v>434.18</v>
      </c>
    </row>
    <row r="567" spans="1:27" ht="12.75" hidden="1" customHeight="1" outlineLevel="1" x14ac:dyDescent="0.2">
      <c r="A567" s="99" t="s">
        <v>2962</v>
      </c>
      <c r="B567" s="63" t="s">
        <v>83</v>
      </c>
      <c r="C567" s="43" t="s">
        <v>79</v>
      </c>
      <c r="D567" s="44">
        <v>3.92</v>
      </c>
      <c r="E567" s="44">
        <v>3.92</v>
      </c>
      <c r="F567" s="44">
        <v>3.92</v>
      </c>
      <c r="G567" s="44">
        <v>3.92</v>
      </c>
      <c r="H567" s="44">
        <v>3.92</v>
      </c>
      <c r="I567" s="44">
        <v>3.92</v>
      </c>
      <c r="J567" s="44">
        <v>3.92</v>
      </c>
      <c r="K567" s="44">
        <v>3.92</v>
      </c>
      <c r="L567" s="44">
        <v>3.92</v>
      </c>
      <c r="M567" s="44">
        <v>3.92</v>
      </c>
      <c r="N567" s="44">
        <v>3.92</v>
      </c>
      <c r="O567" s="44">
        <v>3.92</v>
      </c>
      <c r="P567" s="44">
        <v>3.92</v>
      </c>
      <c r="Q567" s="44">
        <v>3.92</v>
      </c>
      <c r="R567" s="44">
        <v>3.92</v>
      </c>
      <c r="S567" s="44">
        <v>3.92</v>
      </c>
      <c r="T567" s="44">
        <v>3.92</v>
      </c>
      <c r="U567" s="44">
        <v>3.92</v>
      </c>
      <c r="V567" s="44">
        <v>3.92</v>
      </c>
      <c r="W567" s="44">
        <v>3.92</v>
      </c>
      <c r="X567" s="44">
        <v>3.92</v>
      </c>
      <c r="Y567" s="44">
        <v>3.92</v>
      </c>
      <c r="Z567" s="44">
        <v>3.92</v>
      </c>
      <c r="AA567" s="44">
        <v>3.92</v>
      </c>
    </row>
    <row r="568" spans="1:27" ht="12.75" hidden="1" customHeight="1" outlineLevel="1" x14ac:dyDescent="0.2">
      <c r="A568" s="99" t="s">
        <v>2963</v>
      </c>
      <c r="B568" s="63" t="s">
        <v>81</v>
      </c>
      <c r="C568" s="43" t="s">
        <v>79</v>
      </c>
      <c r="D568" s="44">
        <f>$D$11</f>
        <v>216.36</v>
      </c>
      <c r="E568" s="44">
        <f t="shared" ref="E568:AA568" si="329">$D$11</f>
        <v>216.36</v>
      </c>
      <c r="F568" s="44">
        <f t="shared" si="329"/>
        <v>216.36</v>
      </c>
      <c r="G568" s="44">
        <f t="shared" si="329"/>
        <v>216.36</v>
      </c>
      <c r="H568" s="44">
        <f t="shared" si="329"/>
        <v>216.36</v>
      </c>
      <c r="I568" s="44">
        <f t="shared" si="329"/>
        <v>216.36</v>
      </c>
      <c r="J568" s="44">
        <f t="shared" si="329"/>
        <v>216.36</v>
      </c>
      <c r="K568" s="44">
        <f t="shared" si="329"/>
        <v>216.36</v>
      </c>
      <c r="L568" s="44">
        <f t="shared" si="329"/>
        <v>216.36</v>
      </c>
      <c r="M568" s="44">
        <f t="shared" si="329"/>
        <v>216.36</v>
      </c>
      <c r="N568" s="44">
        <f t="shared" si="329"/>
        <v>216.36</v>
      </c>
      <c r="O568" s="44">
        <f t="shared" si="329"/>
        <v>216.36</v>
      </c>
      <c r="P568" s="44">
        <f t="shared" si="329"/>
        <v>216.36</v>
      </c>
      <c r="Q568" s="44">
        <f t="shared" si="329"/>
        <v>216.36</v>
      </c>
      <c r="R568" s="44">
        <f t="shared" si="329"/>
        <v>216.36</v>
      </c>
      <c r="S568" s="44">
        <f t="shared" si="329"/>
        <v>216.36</v>
      </c>
      <c r="T568" s="44">
        <f t="shared" si="329"/>
        <v>216.36</v>
      </c>
      <c r="U568" s="44">
        <f t="shared" si="329"/>
        <v>216.36</v>
      </c>
      <c r="V568" s="44">
        <f t="shared" si="329"/>
        <v>216.36</v>
      </c>
      <c r="W568" s="44">
        <f t="shared" si="329"/>
        <v>216.36</v>
      </c>
      <c r="X568" s="44">
        <f t="shared" si="329"/>
        <v>216.36</v>
      </c>
      <c r="Y568" s="44">
        <f t="shared" si="329"/>
        <v>216.36</v>
      </c>
      <c r="Z568" s="44">
        <f t="shared" si="329"/>
        <v>216.36</v>
      </c>
      <c r="AA568" s="44">
        <f t="shared" si="329"/>
        <v>216.36</v>
      </c>
    </row>
    <row r="569" spans="1:27" collapsed="1" x14ac:dyDescent="0.2">
      <c r="A569" s="98" t="s">
        <v>2964</v>
      </c>
      <c r="B569" s="28" t="str">
        <f>"18"&amp;"."&amp;$B$801&amp;"."&amp;$B$802</f>
        <v>18.08.2023</v>
      </c>
      <c r="C569" s="90" t="s">
        <v>76</v>
      </c>
      <c r="D569" s="91">
        <f>ROUND(((D570+D571+D573+D572)/1000),5)</f>
        <v>1.69754</v>
      </c>
      <c r="E569" s="91">
        <f>ROUND(((E570+E571+E573+E572)/1000),5)</f>
        <v>1.53935</v>
      </c>
      <c r="F569" s="91">
        <f>ROUND(((F570+F571+F573+F572)/1000),5)</f>
        <v>1.45113</v>
      </c>
      <c r="G569" s="91">
        <f t="shared" ref="G569:AA569" si="330">ROUND(((G570+G571+G573+G572)/1000),5)</f>
        <v>1.4101999999999999</v>
      </c>
      <c r="H569" s="91">
        <f t="shared" si="330"/>
        <v>1.38889</v>
      </c>
      <c r="I569" s="91">
        <f t="shared" si="330"/>
        <v>1.4276500000000001</v>
      </c>
      <c r="J569" s="91">
        <f t="shared" si="330"/>
        <v>1.6308800000000001</v>
      </c>
      <c r="K569" s="91">
        <f t="shared" si="330"/>
        <v>2.1858</v>
      </c>
      <c r="L569" s="91">
        <f t="shared" si="330"/>
        <v>2.4795799999999999</v>
      </c>
      <c r="M569" s="91">
        <f t="shared" si="330"/>
        <v>2.7117100000000001</v>
      </c>
      <c r="N569" s="91">
        <f t="shared" si="330"/>
        <v>2.7391800000000002</v>
      </c>
      <c r="O569" s="91">
        <f t="shared" si="330"/>
        <v>2.7817699999999999</v>
      </c>
      <c r="P569" s="91">
        <f t="shared" si="330"/>
        <v>2.8038799999999999</v>
      </c>
      <c r="Q569" s="91">
        <f t="shared" si="330"/>
        <v>2.87</v>
      </c>
      <c r="R569" s="91">
        <f t="shared" si="330"/>
        <v>3.0620099999999999</v>
      </c>
      <c r="S569" s="91">
        <f t="shared" si="330"/>
        <v>3.0594700000000001</v>
      </c>
      <c r="T569" s="91">
        <f t="shared" si="330"/>
        <v>3.08711</v>
      </c>
      <c r="U569" s="91">
        <f t="shared" si="330"/>
        <v>2.9999500000000001</v>
      </c>
      <c r="V569" s="91">
        <f t="shared" si="330"/>
        <v>2.85649</v>
      </c>
      <c r="W569" s="91">
        <f t="shared" si="330"/>
        <v>2.8027600000000001</v>
      </c>
      <c r="X569" s="91">
        <f t="shared" si="330"/>
        <v>2.7284700000000002</v>
      </c>
      <c r="Y569" s="91">
        <f t="shared" si="330"/>
        <v>2.6877599999999999</v>
      </c>
      <c r="Z569" s="91">
        <f t="shared" si="330"/>
        <v>2.4792399999999999</v>
      </c>
      <c r="AA569" s="91">
        <f t="shared" si="330"/>
        <v>2.2533599999999998</v>
      </c>
    </row>
    <row r="570" spans="1:27" ht="12.75" hidden="1" customHeight="1" outlineLevel="1" x14ac:dyDescent="0.2">
      <c r="A570" s="99" t="s">
        <v>2965</v>
      </c>
      <c r="B570" s="63" t="s">
        <v>238</v>
      </c>
      <c r="C570" s="43" t="s">
        <v>79</v>
      </c>
      <c r="D570" s="44">
        <v>1043.08</v>
      </c>
      <c r="E570" s="44">
        <v>884.89</v>
      </c>
      <c r="F570" s="44">
        <v>796.67</v>
      </c>
      <c r="G570" s="44">
        <v>755.74</v>
      </c>
      <c r="H570" s="44">
        <v>734.43</v>
      </c>
      <c r="I570" s="44">
        <v>773.19</v>
      </c>
      <c r="J570" s="44">
        <v>976.42</v>
      </c>
      <c r="K570" s="44">
        <v>1531.34</v>
      </c>
      <c r="L570" s="44">
        <v>1825.12</v>
      </c>
      <c r="M570" s="44">
        <v>2057.25</v>
      </c>
      <c r="N570" s="44">
        <v>2084.7199999999998</v>
      </c>
      <c r="O570" s="44">
        <v>2127.31</v>
      </c>
      <c r="P570" s="44">
        <v>2149.42</v>
      </c>
      <c r="Q570" s="44">
        <v>2215.54</v>
      </c>
      <c r="R570" s="44">
        <v>2407.5500000000002</v>
      </c>
      <c r="S570" s="44">
        <v>2405.0100000000002</v>
      </c>
      <c r="T570" s="44">
        <v>2432.65</v>
      </c>
      <c r="U570" s="44">
        <v>2345.4899999999998</v>
      </c>
      <c r="V570" s="44">
        <v>2202.0300000000002</v>
      </c>
      <c r="W570" s="44">
        <v>2148.3000000000002</v>
      </c>
      <c r="X570" s="44">
        <v>2074.0100000000002</v>
      </c>
      <c r="Y570" s="44">
        <v>2033.3</v>
      </c>
      <c r="Z570" s="44">
        <v>1824.78</v>
      </c>
      <c r="AA570" s="44">
        <v>1598.9</v>
      </c>
    </row>
    <row r="571" spans="1:27" ht="12.75" hidden="1" customHeight="1" outlineLevel="1" x14ac:dyDescent="0.2">
      <c r="A571" s="99" t="s">
        <v>2966</v>
      </c>
      <c r="B571" s="63" t="s">
        <v>90</v>
      </c>
      <c r="C571" s="43" t="s">
        <v>79</v>
      </c>
      <c r="D571" s="44">
        <f>$D$486</f>
        <v>434.18</v>
      </c>
      <c r="E571" s="44">
        <f t="shared" ref="E571:AA571" si="331">$D$486</f>
        <v>434.18</v>
      </c>
      <c r="F571" s="44">
        <f t="shared" si="331"/>
        <v>434.18</v>
      </c>
      <c r="G571" s="44">
        <f t="shared" si="331"/>
        <v>434.18</v>
      </c>
      <c r="H571" s="44">
        <f t="shared" si="331"/>
        <v>434.18</v>
      </c>
      <c r="I571" s="44">
        <f t="shared" si="331"/>
        <v>434.18</v>
      </c>
      <c r="J571" s="44">
        <f t="shared" si="331"/>
        <v>434.18</v>
      </c>
      <c r="K571" s="44">
        <f t="shared" si="331"/>
        <v>434.18</v>
      </c>
      <c r="L571" s="44">
        <f t="shared" si="331"/>
        <v>434.18</v>
      </c>
      <c r="M571" s="44">
        <f t="shared" si="331"/>
        <v>434.18</v>
      </c>
      <c r="N571" s="44">
        <f t="shared" si="331"/>
        <v>434.18</v>
      </c>
      <c r="O571" s="44">
        <f t="shared" si="331"/>
        <v>434.18</v>
      </c>
      <c r="P571" s="44">
        <f t="shared" si="331"/>
        <v>434.18</v>
      </c>
      <c r="Q571" s="44">
        <f t="shared" si="331"/>
        <v>434.18</v>
      </c>
      <c r="R571" s="44">
        <f t="shared" si="331"/>
        <v>434.18</v>
      </c>
      <c r="S571" s="44">
        <f t="shared" si="331"/>
        <v>434.18</v>
      </c>
      <c r="T571" s="44">
        <f t="shared" si="331"/>
        <v>434.18</v>
      </c>
      <c r="U571" s="44">
        <f t="shared" si="331"/>
        <v>434.18</v>
      </c>
      <c r="V571" s="44">
        <f t="shared" si="331"/>
        <v>434.18</v>
      </c>
      <c r="W571" s="44">
        <f t="shared" si="331"/>
        <v>434.18</v>
      </c>
      <c r="X571" s="44">
        <f t="shared" si="331"/>
        <v>434.18</v>
      </c>
      <c r="Y571" s="44">
        <f t="shared" si="331"/>
        <v>434.18</v>
      </c>
      <c r="Z571" s="44">
        <f t="shared" si="331"/>
        <v>434.18</v>
      </c>
      <c r="AA571" s="44">
        <f t="shared" si="331"/>
        <v>434.18</v>
      </c>
    </row>
    <row r="572" spans="1:27" ht="12.75" hidden="1" customHeight="1" outlineLevel="1" x14ac:dyDescent="0.2">
      <c r="A572" s="99" t="s">
        <v>2967</v>
      </c>
      <c r="B572" s="63" t="s">
        <v>83</v>
      </c>
      <c r="C572" s="43" t="s">
        <v>79</v>
      </c>
      <c r="D572" s="44">
        <v>3.92</v>
      </c>
      <c r="E572" s="44">
        <v>3.92</v>
      </c>
      <c r="F572" s="44">
        <v>3.92</v>
      </c>
      <c r="G572" s="44">
        <v>3.92</v>
      </c>
      <c r="H572" s="44">
        <v>3.92</v>
      </c>
      <c r="I572" s="44">
        <v>3.92</v>
      </c>
      <c r="J572" s="44">
        <v>3.92</v>
      </c>
      <c r="K572" s="44">
        <v>3.92</v>
      </c>
      <c r="L572" s="44">
        <v>3.92</v>
      </c>
      <c r="M572" s="44">
        <v>3.92</v>
      </c>
      <c r="N572" s="44">
        <v>3.92</v>
      </c>
      <c r="O572" s="44">
        <v>3.92</v>
      </c>
      <c r="P572" s="44">
        <v>3.92</v>
      </c>
      <c r="Q572" s="44">
        <v>3.92</v>
      </c>
      <c r="R572" s="44">
        <v>3.92</v>
      </c>
      <c r="S572" s="44">
        <v>3.92</v>
      </c>
      <c r="T572" s="44">
        <v>3.92</v>
      </c>
      <c r="U572" s="44">
        <v>3.92</v>
      </c>
      <c r="V572" s="44">
        <v>3.92</v>
      </c>
      <c r="W572" s="44">
        <v>3.92</v>
      </c>
      <c r="X572" s="44">
        <v>3.92</v>
      </c>
      <c r="Y572" s="44">
        <v>3.92</v>
      </c>
      <c r="Z572" s="44">
        <v>3.92</v>
      </c>
      <c r="AA572" s="44">
        <v>3.92</v>
      </c>
    </row>
    <row r="573" spans="1:27" ht="12.75" hidden="1" customHeight="1" outlineLevel="1" x14ac:dyDescent="0.2">
      <c r="A573" s="99" t="s">
        <v>2968</v>
      </c>
      <c r="B573" s="63" t="s">
        <v>81</v>
      </c>
      <c r="C573" s="43" t="s">
        <v>79</v>
      </c>
      <c r="D573" s="44">
        <f>$D$11</f>
        <v>216.36</v>
      </c>
      <c r="E573" s="44">
        <f t="shared" ref="E573:AA573" si="332">$D$11</f>
        <v>216.36</v>
      </c>
      <c r="F573" s="44">
        <f t="shared" si="332"/>
        <v>216.36</v>
      </c>
      <c r="G573" s="44">
        <f t="shared" si="332"/>
        <v>216.36</v>
      </c>
      <c r="H573" s="44">
        <f t="shared" si="332"/>
        <v>216.36</v>
      </c>
      <c r="I573" s="44">
        <f t="shared" si="332"/>
        <v>216.36</v>
      </c>
      <c r="J573" s="44">
        <f t="shared" si="332"/>
        <v>216.36</v>
      </c>
      <c r="K573" s="44">
        <f t="shared" si="332"/>
        <v>216.36</v>
      </c>
      <c r="L573" s="44">
        <f t="shared" si="332"/>
        <v>216.36</v>
      </c>
      <c r="M573" s="44">
        <f t="shared" si="332"/>
        <v>216.36</v>
      </c>
      <c r="N573" s="44">
        <f t="shared" si="332"/>
        <v>216.36</v>
      </c>
      <c r="O573" s="44">
        <f t="shared" si="332"/>
        <v>216.36</v>
      </c>
      <c r="P573" s="44">
        <f t="shared" si="332"/>
        <v>216.36</v>
      </c>
      <c r="Q573" s="44">
        <f t="shared" si="332"/>
        <v>216.36</v>
      </c>
      <c r="R573" s="44">
        <f t="shared" si="332"/>
        <v>216.36</v>
      </c>
      <c r="S573" s="44">
        <f t="shared" si="332"/>
        <v>216.36</v>
      </c>
      <c r="T573" s="44">
        <f t="shared" si="332"/>
        <v>216.36</v>
      </c>
      <c r="U573" s="44">
        <f t="shared" si="332"/>
        <v>216.36</v>
      </c>
      <c r="V573" s="44">
        <f t="shared" si="332"/>
        <v>216.36</v>
      </c>
      <c r="W573" s="44">
        <f t="shared" si="332"/>
        <v>216.36</v>
      </c>
      <c r="X573" s="44">
        <f t="shared" si="332"/>
        <v>216.36</v>
      </c>
      <c r="Y573" s="44">
        <f t="shared" si="332"/>
        <v>216.36</v>
      </c>
      <c r="Z573" s="44">
        <f t="shared" si="332"/>
        <v>216.36</v>
      </c>
      <c r="AA573" s="44">
        <f t="shared" si="332"/>
        <v>216.36</v>
      </c>
    </row>
    <row r="574" spans="1:27" collapsed="1" x14ac:dyDescent="0.2">
      <c r="A574" s="98" t="s">
        <v>2969</v>
      </c>
      <c r="B574" s="28" t="str">
        <f>"19"&amp;"."&amp;$B$801&amp;"."&amp;$B$802</f>
        <v>19.08.2023</v>
      </c>
      <c r="C574" s="90" t="s">
        <v>76</v>
      </c>
      <c r="D574" s="91">
        <f>ROUND(((D575+D576+D578+D577)/1000),5)</f>
        <v>2.0577100000000002</v>
      </c>
      <c r="E574" s="91">
        <f>ROUND(((E575+E576+E578+E577)/1000),5)</f>
        <v>1.8820300000000001</v>
      </c>
      <c r="F574" s="91">
        <f>ROUND(((F575+F576+F578+F577)/1000),5)</f>
        <v>1.75715</v>
      </c>
      <c r="G574" s="91">
        <f t="shared" ref="G574:AA574" si="333">ROUND(((G575+G576+G578+G577)/1000),5)</f>
        <v>1.6311599999999999</v>
      </c>
      <c r="H574" s="91">
        <f t="shared" si="333"/>
        <v>1.58447</v>
      </c>
      <c r="I574" s="91">
        <f t="shared" si="333"/>
        <v>1.5634999999999999</v>
      </c>
      <c r="J574" s="91">
        <f t="shared" si="333"/>
        <v>1.5826100000000001</v>
      </c>
      <c r="K574" s="91">
        <f t="shared" si="333"/>
        <v>1.9620500000000001</v>
      </c>
      <c r="L574" s="91">
        <f t="shared" si="333"/>
        <v>2.3122099999999999</v>
      </c>
      <c r="M574" s="91">
        <f t="shared" si="333"/>
        <v>2.5297499999999999</v>
      </c>
      <c r="N574" s="91">
        <f t="shared" si="333"/>
        <v>2.67801</v>
      </c>
      <c r="O574" s="91">
        <f t="shared" si="333"/>
        <v>2.6939899999999999</v>
      </c>
      <c r="P574" s="91">
        <f t="shared" si="333"/>
        <v>2.6941799999999998</v>
      </c>
      <c r="Q574" s="91">
        <f t="shared" si="333"/>
        <v>2.6943000000000001</v>
      </c>
      <c r="R574" s="91">
        <f t="shared" si="333"/>
        <v>2.6995100000000001</v>
      </c>
      <c r="S574" s="91">
        <f t="shared" si="333"/>
        <v>2.6951900000000002</v>
      </c>
      <c r="T574" s="91">
        <f t="shared" si="333"/>
        <v>2.6233300000000002</v>
      </c>
      <c r="U574" s="91">
        <f t="shared" si="333"/>
        <v>2.59931</v>
      </c>
      <c r="V574" s="91">
        <f t="shared" si="333"/>
        <v>2.5751200000000001</v>
      </c>
      <c r="W574" s="91">
        <f t="shared" si="333"/>
        <v>2.5349200000000001</v>
      </c>
      <c r="X574" s="91">
        <f t="shared" si="333"/>
        <v>2.5394399999999999</v>
      </c>
      <c r="Y574" s="91">
        <f t="shared" si="333"/>
        <v>2.54888</v>
      </c>
      <c r="Z574" s="91">
        <f t="shared" si="333"/>
        <v>2.36788</v>
      </c>
      <c r="AA574" s="91">
        <f t="shared" si="333"/>
        <v>2.2086999999999999</v>
      </c>
    </row>
    <row r="575" spans="1:27" ht="12.75" hidden="1" customHeight="1" outlineLevel="1" x14ac:dyDescent="0.2">
      <c r="A575" s="99" t="s">
        <v>2970</v>
      </c>
      <c r="B575" s="63" t="s">
        <v>238</v>
      </c>
      <c r="C575" s="43" t="s">
        <v>79</v>
      </c>
      <c r="D575" s="44">
        <v>1403.25</v>
      </c>
      <c r="E575" s="44">
        <v>1227.57</v>
      </c>
      <c r="F575" s="44">
        <v>1102.69</v>
      </c>
      <c r="G575" s="44">
        <v>976.7</v>
      </c>
      <c r="H575" s="44">
        <v>930.01</v>
      </c>
      <c r="I575" s="44">
        <v>909.04</v>
      </c>
      <c r="J575" s="44">
        <v>928.15</v>
      </c>
      <c r="K575" s="44">
        <v>1307.5899999999999</v>
      </c>
      <c r="L575" s="44">
        <v>1657.75</v>
      </c>
      <c r="M575" s="44">
        <v>1875.29</v>
      </c>
      <c r="N575" s="44">
        <v>2023.55</v>
      </c>
      <c r="O575" s="44">
        <v>2039.53</v>
      </c>
      <c r="P575" s="44">
        <v>2039.72</v>
      </c>
      <c r="Q575" s="44">
        <v>2039.84</v>
      </c>
      <c r="R575" s="44">
        <v>2045.05</v>
      </c>
      <c r="S575" s="44">
        <v>2040.73</v>
      </c>
      <c r="T575" s="44">
        <v>1968.87</v>
      </c>
      <c r="U575" s="44">
        <v>1944.85</v>
      </c>
      <c r="V575" s="44">
        <v>1920.66</v>
      </c>
      <c r="W575" s="44">
        <v>1880.46</v>
      </c>
      <c r="X575" s="44">
        <v>1884.98</v>
      </c>
      <c r="Y575" s="44">
        <v>1894.42</v>
      </c>
      <c r="Z575" s="44">
        <v>1713.42</v>
      </c>
      <c r="AA575" s="44">
        <v>1554.24</v>
      </c>
    </row>
    <row r="576" spans="1:27" ht="12.75" hidden="1" customHeight="1" outlineLevel="1" x14ac:dyDescent="0.2">
      <c r="A576" s="99" t="s">
        <v>2971</v>
      </c>
      <c r="B576" s="63" t="s">
        <v>90</v>
      </c>
      <c r="C576" s="43" t="s">
        <v>79</v>
      </c>
      <c r="D576" s="44">
        <f>$D$486</f>
        <v>434.18</v>
      </c>
      <c r="E576" s="44">
        <f t="shared" ref="E576:AA576" si="334">$D$486</f>
        <v>434.18</v>
      </c>
      <c r="F576" s="44">
        <f t="shared" si="334"/>
        <v>434.18</v>
      </c>
      <c r="G576" s="44">
        <f t="shared" si="334"/>
        <v>434.18</v>
      </c>
      <c r="H576" s="44">
        <f t="shared" si="334"/>
        <v>434.18</v>
      </c>
      <c r="I576" s="44">
        <f t="shared" si="334"/>
        <v>434.18</v>
      </c>
      <c r="J576" s="44">
        <f t="shared" si="334"/>
        <v>434.18</v>
      </c>
      <c r="K576" s="44">
        <f t="shared" si="334"/>
        <v>434.18</v>
      </c>
      <c r="L576" s="44">
        <f t="shared" si="334"/>
        <v>434.18</v>
      </c>
      <c r="M576" s="44">
        <f t="shared" si="334"/>
        <v>434.18</v>
      </c>
      <c r="N576" s="44">
        <f t="shared" si="334"/>
        <v>434.18</v>
      </c>
      <c r="O576" s="44">
        <f t="shared" si="334"/>
        <v>434.18</v>
      </c>
      <c r="P576" s="44">
        <f t="shared" si="334"/>
        <v>434.18</v>
      </c>
      <c r="Q576" s="44">
        <f t="shared" si="334"/>
        <v>434.18</v>
      </c>
      <c r="R576" s="44">
        <f t="shared" si="334"/>
        <v>434.18</v>
      </c>
      <c r="S576" s="44">
        <f t="shared" si="334"/>
        <v>434.18</v>
      </c>
      <c r="T576" s="44">
        <f t="shared" si="334"/>
        <v>434.18</v>
      </c>
      <c r="U576" s="44">
        <f t="shared" si="334"/>
        <v>434.18</v>
      </c>
      <c r="V576" s="44">
        <f t="shared" si="334"/>
        <v>434.18</v>
      </c>
      <c r="W576" s="44">
        <f t="shared" si="334"/>
        <v>434.18</v>
      </c>
      <c r="X576" s="44">
        <f t="shared" si="334"/>
        <v>434.18</v>
      </c>
      <c r="Y576" s="44">
        <f t="shared" si="334"/>
        <v>434.18</v>
      </c>
      <c r="Z576" s="44">
        <f t="shared" si="334"/>
        <v>434.18</v>
      </c>
      <c r="AA576" s="44">
        <f t="shared" si="334"/>
        <v>434.18</v>
      </c>
    </row>
    <row r="577" spans="1:27" ht="12.75" hidden="1" customHeight="1" outlineLevel="1" x14ac:dyDescent="0.2">
      <c r="A577" s="99" t="s">
        <v>2972</v>
      </c>
      <c r="B577" s="63" t="s">
        <v>83</v>
      </c>
      <c r="C577" s="43" t="s">
        <v>79</v>
      </c>
      <c r="D577" s="44">
        <v>3.92</v>
      </c>
      <c r="E577" s="44">
        <v>3.92</v>
      </c>
      <c r="F577" s="44">
        <v>3.92</v>
      </c>
      <c r="G577" s="44">
        <v>3.92</v>
      </c>
      <c r="H577" s="44">
        <v>3.92</v>
      </c>
      <c r="I577" s="44">
        <v>3.92</v>
      </c>
      <c r="J577" s="44">
        <v>3.92</v>
      </c>
      <c r="K577" s="44">
        <v>3.92</v>
      </c>
      <c r="L577" s="44">
        <v>3.92</v>
      </c>
      <c r="M577" s="44">
        <v>3.92</v>
      </c>
      <c r="N577" s="44">
        <v>3.92</v>
      </c>
      <c r="O577" s="44">
        <v>3.92</v>
      </c>
      <c r="P577" s="44">
        <v>3.92</v>
      </c>
      <c r="Q577" s="44">
        <v>3.92</v>
      </c>
      <c r="R577" s="44">
        <v>3.92</v>
      </c>
      <c r="S577" s="44">
        <v>3.92</v>
      </c>
      <c r="T577" s="44">
        <v>3.92</v>
      </c>
      <c r="U577" s="44">
        <v>3.92</v>
      </c>
      <c r="V577" s="44">
        <v>3.92</v>
      </c>
      <c r="W577" s="44">
        <v>3.92</v>
      </c>
      <c r="X577" s="44">
        <v>3.92</v>
      </c>
      <c r="Y577" s="44">
        <v>3.92</v>
      </c>
      <c r="Z577" s="44">
        <v>3.92</v>
      </c>
      <c r="AA577" s="44">
        <v>3.92</v>
      </c>
    </row>
    <row r="578" spans="1:27" ht="12.75" hidden="1" customHeight="1" outlineLevel="1" x14ac:dyDescent="0.2">
      <c r="A578" s="99" t="s">
        <v>2973</v>
      </c>
      <c r="B578" s="63" t="s">
        <v>81</v>
      </c>
      <c r="C578" s="43" t="s">
        <v>79</v>
      </c>
      <c r="D578" s="44">
        <f>$D$11</f>
        <v>216.36</v>
      </c>
      <c r="E578" s="44">
        <f t="shared" ref="E578:AA578" si="335">$D$11</f>
        <v>216.36</v>
      </c>
      <c r="F578" s="44">
        <f t="shared" si="335"/>
        <v>216.36</v>
      </c>
      <c r="G578" s="44">
        <f t="shared" si="335"/>
        <v>216.36</v>
      </c>
      <c r="H578" s="44">
        <f t="shared" si="335"/>
        <v>216.36</v>
      </c>
      <c r="I578" s="44">
        <f t="shared" si="335"/>
        <v>216.36</v>
      </c>
      <c r="J578" s="44">
        <f t="shared" si="335"/>
        <v>216.36</v>
      </c>
      <c r="K578" s="44">
        <f t="shared" si="335"/>
        <v>216.36</v>
      </c>
      <c r="L578" s="44">
        <f t="shared" si="335"/>
        <v>216.36</v>
      </c>
      <c r="M578" s="44">
        <f t="shared" si="335"/>
        <v>216.36</v>
      </c>
      <c r="N578" s="44">
        <f t="shared" si="335"/>
        <v>216.36</v>
      </c>
      <c r="O578" s="44">
        <f t="shared" si="335"/>
        <v>216.36</v>
      </c>
      <c r="P578" s="44">
        <f t="shared" si="335"/>
        <v>216.36</v>
      </c>
      <c r="Q578" s="44">
        <f t="shared" si="335"/>
        <v>216.36</v>
      </c>
      <c r="R578" s="44">
        <f t="shared" si="335"/>
        <v>216.36</v>
      </c>
      <c r="S578" s="44">
        <f t="shared" si="335"/>
        <v>216.36</v>
      </c>
      <c r="T578" s="44">
        <f t="shared" si="335"/>
        <v>216.36</v>
      </c>
      <c r="U578" s="44">
        <f t="shared" si="335"/>
        <v>216.36</v>
      </c>
      <c r="V578" s="44">
        <f t="shared" si="335"/>
        <v>216.36</v>
      </c>
      <c r="W578" s="44">
        <f t="shared" si="335"/>
        <v>216.36</v>
      </c>
      <c r="X578" s="44">
        <f t="shared" si="335"/>
        <v>216.36</v>
      </c>
      <c r="Y578" s="44">
        <f t="shared" si="335"/>
        <v>216.36</v>
      </c>
      <c r="Z578" s="44">
        <f t="shared" si="335"/>
        <v>216.36</v>
      </c>
      <c r="AA578" s="44">
        <f t="shared" si="335"/>
        <v>216.36</v>
      </c>
    </row>
    <row r="579" spans="1:27" collapsed="1" x14ac:dyDescent="0.2">
      <c r="A579" s="98" t="s">
        <v>2974</v>
      </c>
      <c r="B579" s="28" t="str">
        <f>"20"&amp;"."&amp;$B$801&amp;"."&amp;$B$802</f>
        <v>20.08.2023</v>
      </c>
      <c r="C579" s="90" t="s">
        <v>76</v>
      </c>
      <c r="D579" s="91">
        <f>ROUND(((D580+D581+D583+D582)/1000),5)</f>
        <v>1.9469099999999999</v>
      </c>
      <c r="E579" s="91">
        <f>ROUND(((E580+E581+E583+E582)/1000),5)</f>
        <v>1.74302</v>
      </c>
      <c r="F579" s="91">
        <f>ROUND(((F580+F581+F583+F582)/1000),5)</f>
        <v>1.6156900000000001</v>
      </c>
      <c r="G579" s="91">
        <f t="shared" ref="G579:AA579" si="336">ROUND(((G580+G581+G583+G582)/1000),5)</f>
        <v>1.52359</v>
      </c>
      <c r="H579" s="91">
        <f t="shared" si="336"/>
        <v>1.45522</v>
      </c>
      <c r="I579" s="91">
        <f t="shared" si="336"/>
        <v>1.4136899999999999</v>
      </c>
      <c r="J579" s="91">
        <f t="shared" si="336"/>
        <v>1.43787</v>
      </c>
      <c r="K579" s="91">
        <f t="shared" si="336"/>
        <v>1.7010099999999999</v>
      </c>
      <c r="L579" s="91">
        <f t="shared" si="336"/>
        <v>2.2384900000000001</v>
      </c>
      <c r="M579" s="91">
        <f t="shared" si="336"/>
        <v>2.3692600000000001</v>
      </c>
      <c r="N579" s="91">
        <f t="shared" si="336"/>
        <v>2.5691700000000002</v>
      </c>
      <c r="O579" s="91">
        <f t="shared" si="336"/>
        <v>2.6066199999999999</v>
      </c>
      <c r="P579" s="91">
        <f t="shared" si="336"/>
        <v>2.6625899999999998</v>
      </c>
      <c r="Q579" s="91">
        <f t="shared" si="336"/>
        <v>2.66682</v>
      </c>
      <c r="R579" s="91">
        <f t="shared" si="336"/>
        <v>2.67523</v>
      </c>
      <c r="S579" s="91">
        <f t="shared" si="336"/>
        <v>2.67537</v>
      </c>
      <c r="T579" s="91">
        <f t="shared" si="336"/>
        <v>2.6426500000000002</v>
      </c>
      <c r="U579" s="91">
        <f t="shared" si="336"/>
        <v>2.5026600000000001</v>
      </c>
      <c r="V579" s="91">
        <f t="shared" si="336"/>
        <v>2.4844900000000001</v>
      </c>
      <c r="W579" s="91">
        <f t="shared" si="336"/>
        <v>2.5036700000000001</v>
      </c>
      <c r="X579" s="91">
        <f t="shared" si="336"/>
        <v>2.4974599999999998</v>
      </c>
      <c r="Y579" s="91">
        <f t="shared" si="336"/>
        <v>2.46828</v>
      </c>
      <c r="Z579" s="91">
        <f t="shared" si="336"/>
        <v>2.3763700000000001</v>
      </c>
      <c r="AA579" s="91">
        <f t="shared" si="336"/>
        <v>2.2212299999999998</v>
      </c>
    </row>
    <row r="580" spans="1:27" ht="12.75" hidden="1" customHeight="1" outlineLevel="1" x14ac:dyDescent="0.2">
      <c r="A580" s="99" t="s">
        <v>2975</v>
      </c>
      <c r="B580" s="63" t="s">
        <v>238</v>
      </c>
      <c r="C580" s="43" t="s">
        <v>79</v>
      </c>
      <c r="D580" s="44">
        <v>1292.45</v>
      </c>
      <c r="E580" s="44">
        <v>1088.56</v>
      </c>
      <c r="F580" s="44">
        <v>961.23</v>
      </c>
      <c r="G580" s="44">
        <v>869.13</v>
      </c>
      <c r="H580" s="44">
        <v>800.76</v>
      </c>
      <c r="I580" s="44">
        <v>759.23</v>
      </c>
      <c r="J580" s="44">
        <v>783.41</v>
      </c>
      <c r="K580" s="44">
        <v>1046.55</v>
      </c>
      <c r="L580" s="44">
        <v>1584.03</v>
      </c>
      <c r="M580" s="44">
        <v>1714.8</v>
      </c>
      <c r="N580" s="44">
        <v>1914.71</v>
      </c>
      <c r="O580" s="44">
        <v>1952.16</v>
      </c>
      <c r="P580" s="44">
        <v>2008.13</v>
      </c>
      <c r="Q580" s="44">
        <v>2012.36</v>
      </c>
      <c r="R580" s="44">
        <v>2020.77</v>
      </c>
      <c r="S580" s="44">
        <v>2020.91</v>
      </c>
      <c r="T580" s="44">
        <v>1988.19</v>
      </c>
      <c r="U580" s="44">
        <v>1848.2</v>
      </c>
      <c r="V580" s="44">
        <v>1830.03</v>
      </c>
      <c r="W580" s="44">
        <v>1849.21</v>
      </c>
      <c r="X580" s="44">
        <v>1843</v>
      </c>
      <c r="Y580" s="44">
        <v>1813.82</v>
      </c>
      <c r="Z580" s="44">
        <v>1721.91</v>
      </c>
      <c r="AA580" s="44">
        <v>1566.77</v>
      </c>
    </row>
    <row r="581" spans="1:27" ht="12.75" hidden="1" customHeight="1" outlineLevel="1" x14ac:dyDescent="0.2">
      <c r="A581" s="99" t="s">
        <v>2976</v>
      </c>
      <c r="B581" s="63" t="s">
        <v>90</v>
      </c>
      <c r="C581" s="43" t="s">
        <v>79</v>
      </c>
      <c r="D581" s="44">
        <f>$D$486</f>
        <v>434.18</v>
      </c>
      <c r="E581" s="44">
        <f t="shared" ref="E581:AA581" si="337">$D$486</f>
        <v>434.18</v>
      </c>
      <c r="F581" s="44">
        <f t="shared" si="337"/>
        <v>434.18</v>
      </c>
      <c r="G581" s="44">
        <f t="shared" si="337"/>
        <v>434.18</v>
      </c>
      <c r="H581" s="44">
        <f t="shared" si="337"/>
        <v>434.18</v>
      </c>
      <c r="I581" s="44">
        <f t="shared" si="337"/>
        <v>434.18</v>
      </c>
      <c r="J581" s="44">
        <f t="shared" si="337"/>
        <v>434.18</v>
      </c>
      <c r="K581" s="44">
        <f t="shared" si="337"/>
        <v>434.18</v>
      </c>
      <c r="L581" s="44">
        <f t="shared" si="337"/>
        <v>434.18</v>
      </c>
      <c r="M581" s="44">
        <f t="shared" si="337"/>
        <v>434.18</v>
      </c>
      <c r="N581" s="44">
        <f t="shared" si="337"/>
        <v>434.18</v>
      </c>
      <c r="O581" s="44">
        <f t="shared" si="337"/>
        <v>434.18</v>
      </c>
      <c r="P581" s="44">
        <f t="shared" si="337"/>
        <v>434.18</v>
      </c>
      <c r="Q581" s="44">
        <f t="shared" si="337"/>
        <v>434.18</v>
      </c>
      <c r="R581" s="44">
        <f t="shared" si="337"/>
        <v>434.18</v>
      </c>
      <c r="S581" s="44">
        <f t="shared" si="337"/>
        <v>434.18</v>
      </c>
      <c r="T581" s="44">
        <f t="shared" si="337"/>
        <v>434.18</v>
      </c>
      <c r="U581" s="44">
        <f t="shared" si="337"/>
        <v>434.18</v>
      </c>
      <c r="V581" s="44">
        <f t="shared" si="337"/>
        <v>434.18</v>
      </c>
      <c r="W581" s="44">
        <f t="shared" si="337"/>
        <v>434.18</v>
      </c>
      <c r="X581" s="44">
        <f t="shared" si="337"/>
        <v>434.18</v>
      </c>
      <c r="Y581" s="44">
        <f t="shared" si="337"/>
        <v>434.18</v>
      </c>
      <c r="Z581" s="44">
        <f t="shared" si="337"/>
        <v>434.18</v>
      </c>
      <c r="AA581" s="44">
        <f t="shared" si="337"/>
        <v>434.18</v>
      </c>
    </row>
    <row r="582" spans="1:27" ht="12.75" hidden="1" customHeight="1" outlineLevel="1" x14ac:dyDescent="0.2">
      <c r="A582" s="99" t="s">
        <v>2977</v>
      </c>
      <c r="B582" s="63" t="s">
        <v>83</v>
      </c>
      <c r="C582" s="43" t="s">
        <v>79</v>
      </c>
      <c r="D582" s="44">
        <v>3.92</v>
      </c>
      <c r="E582" s="44">
        <v>3.92</v>
      </c>
      <c r="F582" s="44">
        <v>3.92</v>
      </c>
      <c r="G582" s="44">
        <v>3.92</v>
      </c>
      <c r="H582" s="44">
        <v>3.92</v>
      </c>
      <c r="I582" s="44">
        <v>3.92</v>
      </c>
      <c r="J582" s="44">
        <v>3.92</v>
      </c>
      <c r="K582" s="44">
        <v>3.92</v>
      </c>
      <c r="L582" s="44">
        <v>3.92</v>
      </c>
      <c r="M582" s="44">
        <v>3.92</v>
      </c>
      <c r="N582" s="44">
        <v>3.92</v>
      </c>
      <c r="O582" s="44">
        <v>3.92</v>
      </c>
      <c r="P582" s="44">
        <v>3.92</v>
      </c>
      <c r="Q582" s="44">
        <v>3.92</v>
      </c>
      <c r="R582" s="44">
        <v>3.92</v>
      </c>
      <c r="S582" s="44">
        <v>3.92</v>
      </c>
      <c r="T582" s="44">
        <v>3.92</v>
      </c>
      <c r="U582" s="44">
        <v>3.92</v>
      </c>
      <c r="V582" s="44">
        <v>3.92</v>
      </c>
      <c r="W582" s="44">
        <v>3.92</v>
      </c>
      <c r="X582" s="44">
        <v>3.92</v>
      </c>
      <c r="Y582" s="44">
        <v>3.92</v>
      </c>
      <c r="Z582" s="44">
        <v>3.92</v>
      </c>
      <c r="AA582" s="44">
        <v>3.92</v>
      </c>
    </row>
    <row r="583" spans="1:27" ht="12.75" hidden="1" customHeight="1" outlineLevel="1" x14ac:dyDescent="0.2">
      <c r="A583" s="99" t="s">
        <v>2978</v>
      </c>
      <c r="B583" s="63" t="s">
        <v>81</v>
      </c>
      <c r="C583" s="43" t="s">
        <v>79</v>
      </c>
      <c r="D583" s="44">
        <f>$D$11</f>
        <v>216.36</v>
      </c>
      <c r="E583" s="44">
        <f t="shared" ref="E583:AA583" si="338">$D$11</f>
        <v>216.36</v>
      </c>
      <c r="F583" s="44">
        <f t="shared" si="338"/>
        <v>216.36</v>
      </c>
      <c r="G583" s="44">
        <f t="shared" si="338"/>
        <v>216.36</v>
      </c>
      <c r="H583" s="44">
        <f t="shared" si="338"/>
        <v>216.36</v>
      </c>
      <c r="I583" s="44">
        <f t="shared" si="338"/>
        <v>216.36</v>
      </c>
      <c r="J583" s="44">
        <f t="shared" si="338"/>
        <v>216.36</v>
      </c>
      <c r="K583" s="44">
        <f t="shared" si="338"/>
        <v>216.36</v>
      </c>
      <c r="L583" s="44">
        <f t="shared" si="338"/>
        <v>216.36</v>
      </c>
      <c r="M583" s="44">
        <f t="shared" si="338"/>
        <v>216.36</v>
      </c>
      <c r="N583" s="44">
        <f t="shared" si="338"/>
        <v>216.36</v>
      </c>
      <c r="O583" s="44">
        <f t="shared" si="338"/>
        <v>216.36</v>
      </c>
      <c r="P583" s="44">
        <f t="shared" si="338"/>
        <v>216.36</v>
      </c>
      <c r="Q583" s="44">
        <f t="shared" si="338"/>
        <v>216.36</v>
      </c>
      <c r="R583" s="44">
        <f t="shared" si="338"/>
        <v>216.36</v>
      </c>
      <c r="S583" s="44">
        <f t="shared" si="338"/>
        <v>216.36</v>
      </c>
      <c r="T583" s="44">
        <f t="shared" si="338"/>
        <v>216.36</v>
      </c>
      <c r="U583" s="44">
        <f t="shared" si="338"/>
        <v>216.36</v>
      </c>
      <c r="V583" s="44">
        <f t="shared" si="338"/>
        <v>216.36</v>
      </c>
      <c r="W583" s="44">
        <f t="shared" si="338"/>
        <v>216.36</v>
      </c>
      <c r="X583" s="44">
        <f t="shared" si="338"/>
        <v>216.36</v>
      </c>
      <c r="Y583" s="44">
        <f t="shared" si="338"/>
        <v>216.36</v>
      </c>
      <c r="Z583" s="44">
        <f t="shared" si="338"/>
        <v>216.36</v>
      </c>
      <c r="AA583" s="44">
        <f t="shared" si="338"/>
        <v>216.36</v>
      </c>
    </row>
    <row r="584" spans="1:27" collapsed="1" x14ac:dyDescent="0.2">
      <c r="A584" s="98" t="s">
        <v>2979</v>
      </c>
      <c r="B584" s="28" t="str">
        <f>"21"&amp;"."&amp;$B$801&amp;"."&amp;$B$802</f>
        <v>21.08.2023</v>
      </c>
      <c r="C584" s="90" t="s">
        <v>76</v>
      </c>
      <c r="D584" s="91">
        <f>ROUND(((D585+D586+D588+D587)/1000),5)</f>
        <v>1.9727300000000001</v>
      </c>
      <c r="E584" s="91">
        <f>ROUND(((E585+E586+E588+E587)/1000),5)</f>
        <v>1.8355300000000001</v>
      </c>
      <c r="F584" s="91">
        <f>ROUND(((F585+F586+F588+F587)/1000),5)</f>
        <v>1.7325600000000001</v>
      </c>
      <c r="G584" s="91">
        <f t="shared" ref="G584:AA584" si="339">ROUND(((G585+G586+G588+G587)/1000),5)</f>
        <v>1.6718299999999999</v>
      </c>
      <c r="H584" s="91">
        <f t="shared" si="339"/>
        <v>1.6369899999999999</v>
      </c>
      <c r="I584" s="91">
        <f t="shared" si="339"/>
        <v>1.7053799999999999</v>
      </c>
      <c r="J584" s="91">
        <f t="shared" si="339"/>
        <v>1.9117299999999999</v>
      </c>
      <c r="K584" s="91">
        <f t="shared" si="339"/>
        <v>2.2366199999999998</v>
      </c>
      <c r="L584" s="91">
        <f t="shared" si="339"/>
        <v>2.6307999999999998</v>
      </c>
      <c r="M584" s="91">
        <f t="shared" si="339"/>
        <v>2.7050900000000002</v>
      </c>
      <c r="N584" s="91">
        <f t="shared" si="339"/>
        <v>2.7199599999999999</v>
      </c>
      <c r="O584" s="91">
        <f t="shared" si="339"/>
        <v>2.7530600000000001</v>
      </c>
      <c r="P584" s="91">
        <f t="shared" si="339"/>
        <v>2.7341700000000002</v>
      </c>
      <c r="Q584" s="91">
        <f t="shared" si="339"/>
        <v>2.78722</v>
      </c>
      <c r="R584" s="91">
        <f t="shared" si="339"/>
        <v>2.80905</v>
      </c>
      <c r="S584" s="91">
        <f t="shared" si="339"/>
        <v>2.8268</v>
      </c>
      <c r="T584" s="91">
        <f t="shared" si="339"/>
        <v>2.9141499999999998</v>
      </c>
      <c r="U584" s="91">
        <f t="shared" si="339"/>
        <v>2.8129900000000001</v>
      </c>
      <c r="V584" s="91">
        <f t="shared" si="339"/>
        <v>2.71983</v>
      </c>
      <c r="W584" s="91">
        <f t="shared" si="339"/>
        <v>2.7044999999999999</v>
      </c>
      <c r="X584" s="91">
        <f t="shared" si="339"/>
        <v>2.7037800000000001</v>
      </c>
      <c r="Y584" s="91">
        <f t="shared" si="339"/>
        <v>2.6696800000000001</v>
      </c>
      <c r="Z584" s="91">
        <f t="shared" si="339"/>
        <v>2.3689399999999998</v>
      </c>
      <c r="AA584" s="91">
        <f t="shared" si="339"/>
        <v>2.2156799999999999</v>
      </c>
    </row>
    <row r="585" spans="1:27" ht="12.75" hidden="1" customHeight="1" outlineLevel="1" x14ac:dyDescent="0.2">
      <c r="A585" s="99" t="s">
        <v>2980</v>
      </c>
      <c r="B585" s="63" t="s">
        <v>238</v>
      </c>
      <c r="C585" s="43" t="s">
        <v>79</v>
      </c>
      <c r="D585" s="44">
        <v>1318.27</v>
      </c>
      <c r="E585" s="44">
        <v>1181.07</v>
      </c>
      <c r="F585" s="44">
        <v>1078.0999999999999</v>
      </c>
      <c r="G585" s="44">
        <v>1017.37</v>
      </c>
      <c r="H585" s="44">
        <v>982.53</v>
      </c>
      <c r="I585" s="44">
        <v>1050.92</v>
      </c>
      <c r="J585" s="44">
        <v>1257.27</v>
      </c>
      <c r="K585" s="44">
        <v>1582.16</v>
      </c>
      <c r="L585" s="44">
        <v>1976.34</v>
      </c>
      <c r="M585" s="44">
        <v>2050.63</v>
      </c>
      <c r="N585" s="44">
        <v>2065.5</v>
      </c>
      <c r="O585" s="44">
        <v>2098.6</v>
      </c>
      <c r="P585" s="44">
        <v>2079.71</v>
      </c>
      <c r="Q585" s="44">
        <v>2132.7600000000002</v>
      </c>
      <c r="R585" s="44">
        <v>2154.59</v>
      </c>
      <c r="S585" s="44">
        <v>2172.34</v>
      </c>
      <c r="T585" s="44">
        <v>2259.69</v>
      </c>
      <c r="U585" s="44">
        <v>2158.5300000000002</v>
      </c>
      <c r="V585" s="44">
        <v>2065.37</v>
      </c>
      <c r="W585" s="44">
        <v>2050.04</v>
      </c>
      <c r="X585" s="44">
        <v>2049.3200000000002</v>
      </c>
      <c r="Y585" s="44">
        <v>2015.22</v>
      </c>
      <c r="Z585" s="44">
        <v>1714.48</v>
      </c>
      <c r="AA585" s="44">
        <v>1561.22</v>
      </c>
    </row>
    <row r="586" spans="1:27" ht="12.75" hidden="1" customHeight="1" outlineLevel="1" x14ac:dyDescent="0.2">
      <c r="A586" s="99" t="s">
        <v>2981</v>
      </c>
      <c r="B586" s="63" t="s">
        <v>90</v>
      </c>
      <c r="C586" s="43" t="s">
        <v>79</v>
      </c>
      <c r="D586" s="44">
        <f>$D$486</f>
        <v>434.18</v>
      </c>
      <c r="E586" s="44">
        <f t="shared" ref="E586:AA586" si="340">$D$486</f>
        <v>434.18</v>
      </c>
      <c r="F586" s="44">
        <f t="shared" si="340"/>
        <v>434.18</v>
      </c>
      <c r="G586" s="44">
        <f t="shared" si="340"/>
        <v>434.18</v>
      </c>
      <c r="H586" s="44">
        <f t="shared" si="340"/>
        <v>434.18</v>
      </c>
      <c r="I586" s="44">
        <f t="shared" si="340"/>
        <v>434.18</v>
      </c>
      <c r="J586" s="44">
        <f t="shared" si="340"/>
        <v>434.18</v>
      </c>
      <c r="K586" s="44">
        <f t="shared" si="340"/>
        <v>434.18</v>
      </c>
      <c r="L586" s="44">
        <f t="shared" si="340"/>
        <v>434.18</v>
      </c>
      <c r="M586" s="44">
        <f t="shared" si="340"/>
        <v>434.18</v>
      </c>
      <c r="N586" s="44">
        <f t="shared" si="340"/>
        <v>434.18</v>
      </c>
      <c r="O586" s="44">
        <f t="shared" si="340"/>
        <v>434.18</v>
      </c>
      <c r="P586" s="44">
        <f t="shared" si="340"/>
        <v>434.18</v>
      </c>
      <c r="Q586" s="44">
        <f t="shared" si="340"/>
        <v>434.18</v>
      </c>
      <c r="R586" s="44">
        <f t="shared" si="340"/>
        <v>434.18</v>
      </c>
      <c r="S586" s="44">
        <f t="shared" si="340"/>
        <v>434.18</v>
      </c>
      <c r="T586" s="44">
        <f t="shared" si="340"/>
        <v>434.18</v>
      </c>
      <c r="U586" s="44">
        <f t="shared" si="340"/>
        <v>434.18</v>
      </c>
      <c r="V586" s="44">
        <f t="shared" si="340"/>
        <v>434.18</v>
      </c>
      <c r="W586" s="44">
        <f t="shared" si="340"/>
        <v>434.18</v>
      </c>
      <c r="X586" s="44">
        <f t="shared" si="340"/>
        <v>434.18</v>
      </c>
      <c r="Y586" s="44">
        <f t="shared" si="340"/>
        <v>434.18</v>
      </c>
      <c r="Z586" s="44">
        <f t="shared" si="340"/>
        <v>434.18</v>
      </c>
      <c r="AA586" s="44">
        <f t="shared" si="340"/>
        <v>434.18</v>
      </c>
    </row>
    <row r="587" spans="1:27" ht="12.75" hidden="1" customHeight="1" outlineLevel="1" x14ac:dyDescent="0.2">
      <c r="A587" s="99" t="s">
        <v>2982</v>
      </c>
      <c r="B587" s="63" t="s">
        <v>83</v>
      </c>
      <c r="C587" s="43" t="s">
        <v>79</v>
      </c>
      <c r="D587" s="44">
        <v>3.92</v>
      </c>
      <c r="E587" s="44">
        <v>3.92</v>
      </c>
      <c r="F587" s="44">
        <v>3.92</v>
      </c>
      <c r="G587" s="44">
        <v>3.92</v>
      </c>
      <c r="H587" s="44">
        <v>3.92</v>
      </c>
      <c r="I587" s="44">
        <v>3.92</v>
      </c>
      <c r="J587" s="44">
        <v>3.92</v>
      </c>
      <c r="K587" s="44">
        <v>3.92</v>
      </c>
      <c r="L587" s="44">
        <v>3.92</v>
      </c>
      <c r="M587" s="44">
        <v>3.92</v>
      </c>
      <c r="N587" s="44">
        <v>3.92</v>
      </c>
      <c r="O587" s="44">
        <v>3.92</v>
      </c>
      <c r="P587" s="44">
        <v>3.92</v>
      </c>
      <c r="Q587" s="44">
        <v>3.92</v>
      </c>
      <c r="R587" s="44">
        <v>3.92</v>
      </c>
      <c r="S587" s="44">
        <v>3.92</v>
      </c>
      <c r="T587" s="44">
        <v>3.92</v>
      </c>
      <c r="U587" s="44">
        <v>3.92</v>
      </c>
      <c r="V587" s="44">
        <v>3.92</v>
      </c>
      <c r="W587" s="44">
        <v>3.92</v>
      </c>
      <c r="X587" s="44">
        <v>3.92</v>
      </c>
      <c r="Y587" s="44">
        <v>3.92</v>
      </c>
      <c r="Z587" s="44">
        <v>3.92</v>
      </c>
      <c r="AA587" s="44">
        <v>3.92</v>
      </c>
    </row>
    <row r="588" spans="1:27" ht="12.75" hidden="1" customHeight="1" outlineLevel="1" x14ac:dyDescent="0.2">
      <c r="A588" s="99" t="s">
        <v>2983</v>
      </c>
      <c r="B588" s="63" t="s">
        <v>81</v>
      </c>
      <c r="C588" s="43" t="s">
        <v>79</v>
      </c>
      <c r="D588" s="44">
        <f>$D$11</f>
        <v>216.36</v>
      </c>
      <c r="E588" s="44">
        <f t="shared" ref="E588:AA588" si="341">$D$11</f>
        <v>216.36</v>
      </c>
      <c r="F588" s="44">
        <f t="shared" si="341"/>
        <v>216.36</v>
      </c>
      <c r="G588" s="44">
        <f t="shared" si="341"/>
        <v>216.36</v>
      </c>
      <c r="H588" s="44">
        <f t="shared" si="341"/>
        <v>216.36</v>
      </c>
      <c r="I588" s="44">
        <f t="shared" si="341"/>
        <v>216.36</v>
      </c>
      <c r="J588" s="44">
        <f t="shared" si="341"/>
        <v>216.36</v>
      </c>
      <c r="K588" s="44">
        <f t="shared" si="341"/>
        <v>216.36</v>
      </c>
      <c r="L588" s="44">
        <f t="shared" si="341"/>
        <v>216.36</v>
      </c>
      <c r="M588" s="44">
        <f t="shared" si="341"/>
        <v>216.36</v>
      </c>
      <c r="N588" s="44">
        <f t="shared" si="341"/>
        <v>216.36</v>
      </c>
      <c r="O588" s="44">
        <f t="shared" si="341"/>
        <v>216.36</v>
      </c>
      <c r="P588" s="44">
        <f t="shared" si="341"/>
        <v>216.36</v>
      </c>
      <c r="Q588" s="44">
        <f t="shared" si="341"/>
        <v>216.36</v>
      </c>
      <c r="R588" s="44">
        <f t="shared" si="341"/>
        <v>216.36</v>
      </c>
      <c r="S588" s="44">
        <f t="shared" si="341"/>
        <v>216.36</v>
      </c>
      <c r="T588" s="44">
        <f t="shared" si="341"/>
        <v>216.36</v>
      </c>
      <c r="U588" s="44">
        <f t="shared" si="341"/>
        <v>216.36</v>
      </c>
      <c r="V588" s="44">
        <f t="shared" si="341"/>
        <v>216.36</v>
      </c>
      <c r="W588" s="44">
        <f t="shared" si="341"/>
        <v>216.36</v>
      </c>
      <c r="X588" s="44">
        <f t="shared" si="341"/>
        <v>216.36</v>
      </c>
      <c r="Y588" s="44">
        <f t="shared" si="341"/>
        <v>216.36</v>
      </c>
      <c r="Z588" s="44">
        <f t="shared" si="341"/>
        <v>216.36</v>
      </c>
      <c r="AA588" s="44">
        <f t="shared" si="341"/>
        <v>216.36</v>
      </c>
    </row>
    <row r="589" spans="1:27" collapsed="1" x14ac:dyDescent="0.2">
      <c r="A589" s="98" t="s">
        <v>2984</v>
      </c>
      <c r="B589" s="28" t="str">
        <f>"22"&amp;"."&amp;$B$801&amp;"."&amp;$B$802</f>
        <v>22.08.2023</v>
      </c>
      <c r="C589" s="90" t="s">
        <v>76</v>
      </c>
      <c r="D589" s="91">
        <f>ROUND(((D590+D591+D593+D592)/1000),5)</f>
        <v>1.8545100000000001</v>
      </c>
      <c r="E589" s="91">
        <f>ROUND(((E590+E591+E593+E592)/1000),5)</f>
        <v>1.70475</v>
      </c>
      <c r="F589" s="91">
        <f>ROUND(((F590+F591+F593+F592)/1000),5)</f>
        <v>1.55871</v>
      </c>
      <c r="G589" s="91">
        <f t="shared" ref="G589:AA589" si="342">ROUND(((G590+G591+G593+G592)/1000),5)</f>
        <v>1.4997199999999999</v>
      </c>
      <c r="H589" s="91">
        <f t="shared" si="342"/>
        <v>1.51694</v>
      </c>
      <c r="I589" s="91">
        <f t="shared" si="342"/>
        <v>1.6419900000000001</v>
      </c>
      <c r="J589" s="91">
        <f t="shared" si="342"/>
        <v>1.91764</v>
      </c>
      <c r="K589" s="91">
        <f t="shared" si="342"/>
        <v>2.09517</v>
      </c>
      <c r="L589" s="91">
        <f t="shared" si="342"/>
        <v>2.4038400000000002</v>
      </c>
      <c r="M589" s="91">
        <f t="shared" si="342"/>
        <v>2.6267900000000002</v>
      </c>
      <c r="N589" s="91">
        <f t="shared" si="342"/>
        <v>2.6883300000000001</v>
      </c>
      <c r="O589" s="91">
        <f t="shared" si="342"/>
        <v>2.6887699999999999</v>
      </c>
      <c r="P589" s="91">
        <f t="shared" si="342"/>
        <v>2.6874500000000001</v>
      </c>
      <c r="Q589" s="91">
        <f t="shared" si="342"/>
        <v>2.7005400000000002</v>
      </c>
      <c r="R589" s="91">
        <f t="shared" si="342"/>
        <v>2.7860200000000002</v>
      </c>
      <c r="S589" s="91">
        <f t="shared" si="342"/>
        <v>2.8090000000000002</v>
      </c>
      <c r="T589" s="91">
        <f t="shared" si="342"/>
        <v>2.8136100000000002</v>
      </c>
      <c r="U589" s="91">
        <f t="shared" si="342"/>
        <v>2.8118599999999998</v>
      </c>
      <c r="V589" s="91">
        <f t="shared" si="342"/>
        <v>2.7150400000000001</v>
      </c>
      <c r="W589" s="91">
        <f t="shared" si="342"/>
        <v>2.7061799999999998</v>
      </c>
      <c r="X589" s="91">
        <f t="shared" si="342"/>
        <v>2.6932200000000002</v>
      </c>
      <c r="Y589" s="91">
        <f t="shared" si="342"/>
        <v>2.5520700000000001</v>
      </c>
      <c r="Z589" s="91">
        <f t="shared" si="342"/>
        <v>2.33663</v>
      </c>
      <c r="AA589" s="91">
        <f t="shared" si="342"/>
        <v>2.0918199999999998</v>
      </c>
    </row>
    <row r="590" spans="1:27" ht="12.75" hidden="1" customHeight="1" outlineLevel="1" x14ac:dyDescent="0.2">
      <c r="A590" s="99" t="s">
        <v>2985</v>
      </c>
      <c r="B590" s="63" t="s">
        <v>238</v>
      </c>
      <c r="C590" s="43" t="s">
        <v>79</v>
      </c>
      <c r="D590" s="44">
        <v>1200.05</v>
      </c>
      <c r="E590" s="44">
        <v>1050.29</v>
      </c>
      <c r="F590" s="44">
        <v>904.25</v>
      </c>
      <c r="G590" s="44">
        <v>845.26</v>
      </c>
      <c r="H590" s="44">
        <v>862.48</v>
      </c>
      <c r="I590" s="44">
        <v>987.53</v>
      </c>
      <c r="J590" s="44">
        <v>1263.18</v>
      </c>
      <c r="K590" s="44">
        <v>1440.71</v>
      </c>
      <c r="L590" s="44">
        <v>1749.38</v>
      </c>
      <c r="M590" s="44">
        <v>1972.33</v>
      </c>
      <c r="N590" s="44">
        <v>2033.87</v>
      </c>
      <c r="O590" s="44">
        <v>2034.31</v>
      </c>
      <c r="P590" s="44">
        <v>2032.99</v>
      </c>
      <c r="Q590" s="44">
        <v>2046.08</v>
      </c>
      <c r="R590" s="44">
        <v>2131.56</v>
      </c>
      <c r="S590" s="44">
        <v>2154.54</v>
      </c>
      <c r="T590" s="44">
        <v>2159.15</v>
      </c>
      <c r="U590" s="44">
        <v>2157.4</v>
      </c>
      <c r="V590" s="44">
        <v>2060.58</v>
      </c>
      <c r="W590" s="44">
        <v>2051.7199999999998</v>
      </c>
      <c r="X590" s="44">
        <v>2038.76</v>
      </c>
      <c r="Y590" s="44">
        <v>1897.61</v>
      </c>
      <c r="Z590" s="44">
        <v>1682.17</v>
      </c>
      <c r="AA590" s="44">
        <v>1437.36</v>
      </c>
    </row>
    <row r="591" spans="1:27" ht="12.75" hidden="1" customHeight="1" outlineLevel="1" x14ac:dyDescent="0.2">
      <c r="A591" s="99" t="s">
        <v>2986</v>
      </c>
      <c r="B591" s="63" t="s">
        <v>90</v>
      </c>
      <c r="C591" s="43" t="s">
        <v>79</v>
      </c>
      <c r="D591" s="44">
        <f>$D$486</f>
        <v>434.18</v>
      </c>
      <c r="E591" s="44">
        <f t="shared" ref="E591:AA591" si="343">$D$486</f>
        <v>434.18</v>
      </c>
      <c r="F591" s="44">
        <f t="shared" si="343"/>
        <v>434.18</v>
      </c>
      <c r="G591" s="44">
        <f t="shared" si="343"/>
        <v>434.18</v>
      </c>
      <c r="H591" s="44">
        <f t="shared" si="343"/>
        <v>434.18</v>
      </c>
      <c r="I591" s="44">
        <f t="shared" si="343"/>
        <v>434.18</v>
      </c>
      <c r="J591" s="44">
        <f t="shared" si="343"/>
        <v>434.18</v>
      </c>
      <c r="K591" s="44">
        <f t="shared" si="343"/>
        <v>434.18</v>
      </c>
      <c r="L591" s="44">
        <f t="shared" si="343"/>
        <v>434.18</v>
      </c>
      <c r="M591" s="44">
        <f t="shared" si="343"/>
        <v>434.18</v>
      </c>
      <c r="N591" s="44">
        <f t="shared" si="343"/>
        <v>434.18</v>
      </c>
      <c r="O591" s="44">
        <f t="shared" si="343"/>
        <v>434.18</v>
      </c>
      <c r="P591" s="44">
        <f t="shared" si="343"/>
        <v>434.18</v>
      </c>
      <c r="Q591" s="44">
        <f t="shared" si="343"/>
        <v>434.18</v>
      </c>
      <c r="R591" s="44">
        <f t="shared" si="343"/>
        <v>434.18</v>
      </c>
      <c r="S591" s="44">
        <f t="shared" si="343"/>
        <v>434.18</v>
      </c>
      <c r="T591" s="44">
        <f t="shared" si="343"/>
        <v>434.18</v>
      </c>
      <c r="U591" s="44">
        <f t="shared" si="343"/>
        <v>434.18</v>
      </c>
      <c r="V591" s="44">
        <f t="shared" si="343"/>
        <v>434.18</v>
      </c>
      <c r="W591" s="44">
        <f t="shared" si="343"/>
        <v>434.18</v>
      </c>
      <c r="X591" s="44">
        <f t="shared" si="343"/>
        <v>434.18</v>
      </c>
      <c r="Y591" s="44">
        <f t="shared" si="343"/>
        <v>434.18</v>
      </c>
      <c r="Z591" s="44">
        <f t="shared" si="343"/>
        <v>434.18</v>
      </c>
      <c r="AA591" s="44">
        <f t="shared" si="343"/>
        <v>434.18</v>
      </c>
    </row>
    <row r="592" spans="1:27" ht="12.75" hidden="1" customHeight="1" outlineLevel="1" x14ac:dyDescent="0.2">
      <c r="A592" s="99" t="s">
        <v>2987</v>
      </c>
      <c r="B592" s="63" t="s">
        <v>83</v>
      </c>
      <c r="C592" s="43" t="s">
        <v>79</v>
      </c>
      <c r="D592" s="44">
        <v>3.92</v>
      </c>
      <c r="E592" s="44">
        <v>3.92</v>
      </c>
      <c r="F592" s="44">
        <v>3.92</v>
      </c>
      <c r="G592" s="44">
        <v>3.92</v>
      </c>
      <c r="H592" s="44">
        <v>3.92</v>
      </c>
      <c r="I592" s="44">
        <v>3.92</v>
      </c>
      <c r="J592" s="44">
        <v>3.92</v>
      </c>
      <c r="K592" s="44">
        <v>3.92</v>
      </c>
      <c r="L592" s="44">
        <v>3.92</v>
      </c>
      <c r="M592" s="44">
        <v>3.92</v>
      </c>
      <c r="N592" s="44">
        <v>3.92</v>
      </c>
      <c r="O592" s="44">
        <v>3.92</v>
      </c>
      <c r="P592" s="44">
        <v>3.92</v>
      </c>
      <c r="Q592" s="44">
        <v>3.92</v>
      </c>
      <c r="R592" s="44">
        <v>3.92</v>
      </c>
      <c r="S592" s="44">
        <v>3.92</v>
      </c>
      <c r="T592" s="44">
        <v>3.92</v>
      </c>
      <c r="U592" s="44">
        <v>3.92</v>
      </c>
      <c r="V592" s="44">
        <v>3.92</v>
      </c>
      <c r="W592" s="44">
        <v>3.92</v>
      </c>
      <c r="X592" s="44">
        <v>3.92</v>
      </c>
      <c r="Y592" s="44">
        <v>3.92</v>
      </c>
      <c r="Z592" s="44">
        <v>3.92</v>
      </c>
      <c r="AA592" s="44">
        <v>3.92</v>
      </c>
    </row>
    <row r="593" spans="1:27" ht="12.75" hidden="1" customHeight="1" outlineLevel="1" x14ac:dyDescent="0.2">
      <c r="A593" s="99" t="s">
        <v>2988</v>
      </c>
      <c r="B593" s="63" t="s">
        <v>81</v>
      </c>
      <c r="C593" s="43" t="s">
        <v>79</v>
      </c>
      <c r="D593" s="44">
        <f>$D$11</f>
        <v>216.36</v>
      </c>
      <c r="E593" s="44">
        <f t="shared" ref="E593:AA593" si="344">$D$11</f>
        <v>216.36</v>
      </c>
      <c r="F593" s="44">
        <f t="shared" si="344"/>
        <v>216.36</v>
      </c>
      <c r="G593" s="44">
        <f t="shared" si="344"/>
        <v>216.36</v>
      </c>
      <c r="H593" s="44">
        <f t="shared" si="344"/>
        <v>216.36</v>
      </c>
      <c r="I593" s="44">
        <f t="shared" si="344"/>
        <v>216.36</v>
      </c>
      <c r="J593" s="44">
        <f t="shared" si="344"/>
        <v>216.36</v>
      </c>
      <c r="K593" s="44">
        <f t="shared" si="344"/>
        <v>216.36</v>
      </c>
      <c r="L593" s="44">
        <f t="shared" si="344"/>
        <v>216.36</v>
      </c>
      <c r="M593" s="44">
        <f t="shared" si="344"/>
        <v>216.36</v>
      </c>
      <c r="N593" s="44">
        <f t="shared" si="344"/>
        <v>216.36</v>
      </c>
      <c r="O593" s="44">
        <f t="shared" si="344"/>
        <v>216.36</v>
      </c>
      <c r="P593" s="44">
        <f t="shared" si="344"/>
        <v>216.36</v>
      </c>
      <c r="Q593" s="44">
        <f t="shared" si="344"/>
        <v>216.36</v>
      </c>
      <c r="R593" s="44">
        <f t="shared" si="344"/>
        <v>216.36</v>
      </c>
      <c r="S593" s="44">
        <f t="shared" si="344"/>
        <v>216.36</v>
      </c>
      <c r="T593" s="44">
        <f t="shared" si="344"/>
        <v>216.36</v>
      </c>
      <c r="U593" s="44">
        <f t="shared" si="344"/>
        <v>216.36</v>
      </c>
      <c r="V593" s="44">
        <f t="shared" si="344"/>
        <v>216.36</v>
      </c>
      <c r="W593" s="44">
        <f t="shared" si="344"/>
        <v>216.36</v>
      </c>
      <c r="X593" s="44">
        <f t="shared" si="344"/>
        <v>216.36</v>
      </c>
      <c r="Y593" s="44">
        <f t="shared" si="344"/>
        <v>216.36</v>
      </c>
      <c r="Z593" s="44">
        <f t="shared" si="344"/>
        <v>216.36</v>
      </c>
      <c r="AA593" s="44">
        <f t="shared" si="344"/>
        <v>216.36</v>
      </c>
    </row>
    <row r="594" spans="1:27" collapsed="1" x14ac:dyDescent="0.2">
      <c r="A594" s="98" t="s">
        <v>2989</v>
      </c>
      <c r="B594" s="28" t="str">
        <f>"23"&amp;"."&amp;$B$801&amp;"."&amp;$B$802</f>
        <v>23.08.2023</v>
      </c>
      <c r="C594" s="90" t="s">
        <v>76</v>
      </c>
      <c r="D594" s="91">
        <f>ROUND(((D595+D596+D598+D597)/1000),5)</f>
        <v>1.8428800000000001</v>
      </c>
      <c r="E594" s="91">
        <f>ROUND(((E595+E596+E598+E597)/1000),5)</f>
        <v>1.56938</v>
      </c>
      <c r="F594" s="91">
        <f>ROUND(((F595+F596+F598+F597)/1000),5)</f>
        <v>1.5024599999999999</v>
      </c>
      <c r="G594" s="91">
        <f t="shared" ref="G594:AA594" si="345">ROUND(((G595+G596+G598+G597)/1000),5)</f>
        <v>1.4645300000000001</v>
      </c>
      <c r="H594" s="91">
        <f t="shared" si="345"/>
        <v>1.4622599999999999</v>
      </c>
      <c r="I594" s="91">
        <f t="shared" si="345"/>
        <v>0.86284000000000005</v>
      </c>
      <c r="J594" s="91">
        <f t="shared" si="345"/>
        <v>1.80545</v>
      </c>
      <c r="K594" s="91">
        <f t="shared" si="345"/>
        <v>2.1501800000000002</v>
      </c>
      <c r="L594" s="91">
        <f t="shared" si="345"/>
        <v>2.36938</v>
      </c>
      <c r="M594" s="91">
        <f t="shared" si="345"/>
        <v>2.69035</v>
      </c>
      <c r="N594" s="91">
        <f t="shared" si="345"/>
        <v>2.7345799999999998</v>
      </c>
      <c r="O594" s="91">
        <f t="shared" si="345"/>
        <v>2.7393100000000001</v>
      </c>
      <c r="P594" s="91">
        <f t="shared" si="345"/>
        <v>2.7266300000000001</v>
      </c>
      <c r="Q594" s="91">
        <f t="shared" si="345"/>
        <v>2.68988</v>
      </c>
      <c r="R594" s="91">
        <f t="shared" si="345"/>
        <v>2.72342</v>
      </c>
      <c r="S594" s="91">
        <f t="shared" si="345"/>
        <v>2.7234500000000001</v>
      </c>
      <c r="T594" s="91">
        <f t="shared" si="345"/>
        <v>2.7134200000000002</v>
      </c>
      <c r="U594" s="91">
        <f t="shared" si="345"/>
        <v>2.70017</v>
      </c>
      <c r="V594" s="91">
        <f t="shared" si="345"/>
        <v>2.6429100000000001</v>
      </c>
      <c r="W594" s="91">
        <f t="shared" si="345"/>
        <v>2.6716099999999998</v>
      </c>
      <c r="X594" s="91">
        <f t="shared" si="345"/>
        <v>2.56793</v>
      </c>
      <c r="Y594" s="91">
        <f t="shared" si="345"/>
        <v>2.47925</v>
      </c>
      <c r="Z594" s="91">
        <f t="shared" si="345"/>
        <v>2.3597199999999998</v>
      </c>
      <c r="AA594" s="91">
        <f t="shared" si="345"/>
        <v>2.0694300000000001</v>
      </c>
    </row>
    <row r="595" spans="1:27" ht="12.75" hidden="1" customHeight="1" outlineLevel="1" x14ac:dyDescent="0.2">
      <c r="A595" s="99" t="s">
        <v>2990</v>
      </c>
      <c r="B595" s="63" t="s">
        <v>238</v>
      </c>
      <c r="C595" s="43" t="s">
        <v>79</v>
      </c>
      <c r="D595" s="44">
        <v>1188.42</v>
      </c>
      <c r="E595" s="44">
        <v>914.92</v>
      </c>
      <c r="F595" s="44">
        <v>848</v>
      </c>
      <c r="G595" s="44">
        <v>810.07</v>
      </c>
      <c r="H595" s="44">
        <v>807.8</v>
      </c>
      <c r="I595" s="44">
        <v>208.38</v>
      </c>
      <c r="J595" s="44">
        <v>1150.99</v>
      </c>
      <c r="K595" s="44">
        <v>1495.72</v>
      </c>
      <c r="L595" s="44">
        <v>1714.92</v>
      </c>
      <c r="M595" s="44">
        <v>2035.89</v>
      </c>
      <c r="N595" s="44">
        <v>2080.12</v>
      </c>
      <c r="O595" s="44">
        <v>2084.85</v>
      </c>
      <c r="P595" s="44">
        <v>2072.17</v>
      </c>
      <c r="Q595" s="44">
        <v>2035.42</v>
      </c>
      <c r="R595" s="44">
        <v>2068.96</v>
      </c>
      <c r="S595" s="44">
        <v>2068.9899999999998</v>
      </c>
      <c r="T595" s="44">
        <v>2058.96</v>
      </c>
      <c r="U595" s="44">
        <v>2045.71</v>
      </c>
      <c r="V595" s="44">
        <v>1988.45</v>
      </c>
      <c r="W595" s="44">
        <v>2017.15</v>
      </c>
      <c r="X595" s="44">
        <v>1913.47</v>
      </c>
      <c r="Y595" s="44">
        <v>1824.79</v>
      </c>
      <c r="Z595" s="44">
        <v>1705.26</v>
      </c>
      <c r="AA595" s="44">
        <v>1414.97</v>
      </c>
    </row>
    <row r="596" spans="1:27" ht="12.75" hidden="1" customHeight="1" outlineLevel="1" x14ac:dyDescent="0.2">
      <c r="A596" s="99" t="s">
        <v>2991</v>
      </c>
      <c r="B596" s="63" t="s">
        <v>90</v>
      </c>
      <c r="C596" s="43" t="s">
        <v>79</v>
      </c>
      <c r="D596" s="44">
        <f>$D$486</f>
        <v>434.18</v>
      </c>
      <c r="E596" s="44">
        <f t="shared" ref="E596:AA596" si="346">$D$486</f>
        <v>434.18</v>
      </c>
      <c r="F596" s="44">
        <f t="shared" si="346"/>
        <v>434.18</v>
      </c>
      <c r="G596" s="44">
        <f t="shared" si="346"/>
        <v>434.18</v>
      </c>
      <c r="H596" s="44">
        <f t="shared" si="346"/>
        <v>434.18</v>
      </c>
      <c r="I596" s="44">
        <f t="shared" si="346"/>
        <v>434.18</v>
      </c>
      <c r="J596" s="44">
        <f t="shared" si="346"/>
        <v>434.18</v>
      </c>
      <c r="K596" s="44">
        <f t="shared" si="346"/>
        <v>434.18</v>
      </c>
      <c r="L596" s="44">
        <f t="shared" si="346"/>
        <v>434.18</v>
      </c>
      <c r="M596" s="44">
        <f t="shared" si="346"/>
        <v>434.18</v>
      </c>
      <c r="N596" s="44">
        <f t="shared" si="346"/>
        <v>434.18</v>
      </c>
      <c r="O596" s="44">
        <f t="shared" si="346"/>
        <v>434.18</v>
      </c>
      <c r="P596" s="44">
        <f t="shared" si="346"/>
        <v>434.18</v>
      </c>
      <c r="Q596" s="44">
        <f t="shared" si="346"/>
        <v>434.18</v>
      </c>
      <c r="R596" s="44">
        <f t="shared" si="346"/>
        <v>434.18</v>
      </c>
      <c r="S596" s="44">
        <f t="shared" si="346"/>
        <v>434.18</v>
      </c>
      <c r="T596" s="44">
        <f t="shared" si="346"/>
        <v>434.18</v>
      </c>
      <c r="U596" s="44">
        <f t="shared" si="346"/>
        <v>434.18</v>
      </c>
      <c r="V596" s="44">
        <f t="shared" si="346"/>
        <v>434.18</v>
      </c>
      <c r="W596" s="44">
        <f t="shared" si="346"/>
        <v>434.18</v>
      </c>
      <c r="X596" s="44">
        <f t="shared" si="346"/>
        <v>434.18</v>
      </c>
      <c r="Y596" s="44">
        <f t="shared" si="346"/>
        <v>434.18</v>
      </c>
      <c r="Z596" s="44">
        <f t="shared" si="346"/>
        <v>434.18</v>
      </c>
      <c r="AA596" s="44">
        <f t="shared" si="346"/>
        <v>434.18</v>
      </c>
    </row>
    <row r="597" spans="1:27" ht="12.75" hidden="1" customHeight="1" outlineLevel="1" x14ac:dyDescent="0.2">
      <c r="A597" s="99" t="s">
        <v>2992</v>
      </c>
      <c r="B597" s="63" t="s">
        <v>83</v>
      </c>
      <c r="C597" s="43" t="s">
        <v>79</v>
      </c>
      <c r="D597" s="44">
        <v>3.92</v>
      </c>
      <c r="E597" s="44">
        <v>3.92</v>
      </c>
      <c r="F597" s="44">
        <v>3.92</v>
      </c>
      <c r="G597" s="44">
        <v>3.92</v>
      </c>
      <c r="H597" s="44">
        <v>3.92</v>
      </c>
      <c r="I597" s="44">
        <v>3.92</v>
      </c>
      <c r="J597" s="44">
        <v>3.92</v>
      </c>
      <c r="K597" s="44">
        <v>3.92</v>
      </c>
      <c r="L597" s="44">
        <v>3.92</v>
      </c>
      <c r="M597" s="44">
        <v>3.92</v>
      </c>
      <c r="N597" s="44">
        <v>3.92</v>
      </c>
      <c r="O597" s="44">
        <v>3.92</v>
      </c>
      <c r="P597" s="44">
        <v>3.92</v>
      </c>
      <c r="Q597" s="44">
        <v>3.92</v>
      </c>
      <c r="R597" s="44">
        <v>3.92</v>
      </c>
      <c r="S597" s="44">
        <v>3.92</v>
      </c>
      <c r="T597" s="44">
        <v>3.92</v>
      </c>
      <c r="U597" s="44">
        <v>3.92</v>
      </c>
      <c r="V597" s="44">
        <v>3.92</v>
      </c>
      <c r="W597" s="44">
        <v>3.92</v>
      </c>
      <c r="X597" s="44">
        <v>3.92</v>
      </c>
      <c r="Y597" s="44">
        <v>3.92</v>
      </c>
      <c r="Z597" s="44">
        <v>3.92</v>
      </c>
      <c r="AA597" s="44">
        <v>3.92</v>
      </c>
    </row>
    <row r="598" spans="1:27" ht="12.75" hidden="1" customHeight="1" outlineLevel="1" x14ac:dyDescent="0.2">
      <c r="A598" s="99" t="s">
        <v>2993</v>
      </c>
      <c r="B598" s="63" t="s">
        <v>81</v>
      </c>
      <c r="C598" s="43" t="s">
        <v>79</v>
      </c>
      <c r="D598" s="44">
        <f>$D$11</f>
        <v>216.36</v>
      </c>
      <c r="E598" s="44">
        <f t="shared" ref="E598:AA598" si="347">$D$11</f>
        <v>216.36</v>
      </c>
      <c r="F598" s="44">
        <f t="shared" si="347"/>
        <v>216.36</v>
      </c>
      <c r="G598" s="44">
        <f t="shared" si="347"/>
        <v>216.36</v>
      </c>
      <c r="H598" s="44">
        <f t="shared" si="347"/>
        <v>216.36</v>
      </c>
      <c r="I598" s="44">
        <f t="shared" si="347"/>
        <v>216.36</v>
      </c>
      <c r="J598" s="44">
        <f t="shared" si="347"/>
        <v>216.36</v>
      </c>
      <c r="K598" s="44">
        <f t="shared" si="347"/>
        <v>216.36</v>
      </c>
      <c r="L598" s="44">
        <f t="shared" si="347"/>
        <v>216.36</v>
      </c>
      <c r="M598" s="44">
        <f t="shared" si="347"/>
        <v>216.36</v>
      </c>
      <c r="N598" s="44">
        <f t="shared" si="347"/>
        <v>216.36</v>
      </c>
      <c r="O598" s="44">
        <f t="shared" si="347"/>
        <v>216.36</v>
      </c>
      <c r="P598" s="44">
        <f t="shared" si="347"/>
        <v>216.36</v>
      </c>
      <c r="Q598" s="44">
        <f t="shared" si="347"/>
        <v>216.36</v>
      </c>
      <c r="R598" s="44">
        <f t="shared" si="347"/>
        <v>216.36</v>
      </c>
      <c r="S598" s="44">
        <f t="shared" si="347"/>
        <v>216.36</v>
      </c>
      <c r="T598" s="44">
        <f t="shared" si="347"/>
        <v>216.36</v>
      </c>
      <c r="U598" s="44">
        <f t="shared" si="347"/>
        <v>216.36</v>
      </c>
      <c r="V598" s="44">
        <f t="shared" si="347"/>
        <v>216.36</v>
      </c>
      <c r="W598" s="44">
        <f t="shared" si="347"/>
        <v>216.36</v>
      </c>
      <c r="X598" s="44">
        <f t="shared" si="347"/>
        <v>216.36</v>
      </c>
      <c r="Y598" s="44">
        <f t="shared" si="347"/>
        <v>216.36</v>
      </c>
      <c r="Z598" s="44">
        <f t="shared" si="347"/>
        <v>216.36</v>
      </c>
      <c r="AA598" s="44">
        <f t="shared" si="347"/>
        <v>216.36</v>
      </c>
    </row>
    <row r="599" spans="1:27" collapsed="1" x14ac:dyDescent="0.2">
      <c r="A599" s="98" t="s">
        <v>2994</v>
      </c>
      <c r="B599" s="28" t="str">
        <f>"24"&amp;"."&amp;$B$801&amp;"."&amp;$B$802</f>
        <v>24.08.2023</v>
      </c>
      <c r="C599" s="90" t="s">
        <v>76</v>
      </c>
      <c r="D599" s="91">
        <f>ROUND(((D600+D601+D603+D602)/1000),5)</f>
        <v>1.82833</v>
      </c>
      <c r="E599" s="91">
        <f>ROUND(((E600+E601+E603+E602)/1000),5)</f>
        <v>1.58572</v>
      </c>
      <c r="F599" s="91">
        <f>ROUND(((F600+F601+F603+F602)/1000),5)</f>
        <v>1.4825299999999999</v>
      </c>
      <c r="G599" s="91">
        <f t="shared" ref="G599:AA599" si="348">ROUND(((G600+G601+G603+G602)/1000),5)</f>
        <v>0.82940999999999998</v>
      </c>
      <c r="H599" s="91">
        <f t="shared" si="348"/>
        <v>0.83791000000000004</v>
      </c>
      <c r="I599" s="91">
        <f t="shared" si="348"/>
        <v>1.5845199999999999</v>
      </c>
      <c r="J599" s="91">
        <f t="shared" si="348"/>
        <v>1.8749800000000001</v>
      </c>
      <c r="K599" s="91">
        <f t="shared" si="348"/>
        <v>2.1998500000000001</v>
      </c>
      <c r="L599" s="91">
        <f t="shared" si="348"/>
        <v>2.40164</v>
      </c>
      <c r="M599" s="91">
        <f t="shared" si="348"/>
        <v>2.50596</v>
      </c>
      <c r="N599" s="91">
        <f t="shared" si="348"/>
        <v>2.5638700000000001</v>
      </c>
      <c r="O599" s="91">
        <f t="shared" si="348"/>
        <v>2.55355</v>
      </c>
      <c r="P599" s="91">
        <f t="shared" si="348"/>
        <v>2.5355599999999998</v>
      </c>
      <c r="Q599" s="91">
        <f t="shared" si="348"/>
        <v>2.5690200000000001</v>
      </c>
      <c r="R599" s="91">
        <f t="shared" si="348"/>
        <v>2.66012</v>
      </c>
      <c r="S599" s="91">
        <f t="shared" si="348"/>
        <v>2.6641300000000001</v>
      </c>
      <c r="T599" s="91">
        <f t="shared" si="348"/>
        <v>2.6593200000000001</v>
      </c>
      <c r="U599" s="91">
        <f t="shared" si="348"/>
        <v>2.5562200000000002</v>
      </c>
      <c r="V599" s="91">
        <f t="shared" si="348"/>
        <v>2.55714</v>
      </c>
      <c r="W599" s="91">
        <f t="shared" si="348"/>
        <v>2.5964200000000002</v>
      </c>
      <c r="X599" s="91">
        <f t="shared" si="348"/>
        <v>2.6258599999999999</v>
      </c>
      <c r="Y599" s="91">
        <f t="shared" si="348"/>
        <v>2.5231699999999999</v>
      </c>
      <c r="Z599" s="91">
        <f t="shared" si="348"/>
        <v>2.4050600000000002</v>
      </c>
      <c r="AA599" s="91">
        <f t="shared" si="348"/>
        <v>2.1379800000000002</v>
      </c>
    </row>
    <row r="600" spans="1:27" ht="12.75" hidden="1" customHeight="1" outlineLevel="1" x14ac:dyDescent="0.2">
      <c r="A600" s="99" t="s">
        <v>2995</v>
      </c>
      <c r="B600" s="63" t="s">
        <v>238</v>
      </c>
      <c r="C600" s="43" t="s">
        <v>79</v>
      </c>
      <c r="D600" s="44">
        <v>1173.8699999999999</v>
      </c>
      <c r="E600" s="44">
        <v>931.26</v>
      </c>
      <c r="F600" s="44">
        <v>828.07</v>
      </c>
      <c r="G600" s="44">
        <v>174.95</v>
      </c>
      <c r="H600" s="44">
        <v>183.45</v>
      </c>
      <c r="I600" s="44">
        <v>930.06</v>
      </c>
      <c r="J600" s="44">
        <v>1220.52</v>
      </c>
      <c r="K600" s="44">
        <v>1545.39</v>
      </c>
      <c r="L600" s="44">
        <v>1747.18</v>
      </c>
      <c r="M600" s="44">
        <v>1851.5</v>
      </c>
      <c r="N600" s="44">
        <v>1909.41</v>
      </c>
      <c r="O600" s="44">
        <v>1899.09</v>
      </c>
      <c r="P600" s="44">
        <v>1881.1</v>
      </c>
      <c r="Q600" s="44">
        <v>1914.56</v>
      </c>
      <c r="R600" s="44">
        <v>2005.66</v>
      </c>
      <c r="S600" s="44">
        <v>2009.67</v>
      </c>
      <c r="T600" s="44">
        <v>2004.86</v>
      </c>
      <c r="U600" s="44">
        <v>1901.76</v>
      </c>
      <c r="V600" s="44">
        <v>1902.68</v>
      </c>
      <c r="W600" s="44">
        <v>1941.96</v>
      </c>
      <c r="X600" s="44">
        <v>1971.4</v>
      </c>
      <c r="Y600" s="44">
        <v>1868.71</v>
      </c>
      <c r="Z600" s="44">
        <v>1750.6</v>
      </c>
      <c r="AA600" s="44">
        <v>1483.52</v>
      </c>
    </row>
    <row r="601" spans="1:27" ht="12.75" hidden="1" customHeight="1" outlineLevel="1" x14ac:dyDescent="0.2">
      <c r="A601" s="99" t="s">
        <v>2996</v>
      </c>
      <c r="B601" s="63" t="s">
        <v>90</v>
      </c>
      <c r="C601" s="43" t="s">
        <v>79</v>
      </c>
      <c r="D601" s="44">
        <f>$D$486</f>
        <v>434.18</v>
      </c>
      <c r="E601" s="44">
        <f t="shared" ref="E601:AA601" si="349">$D$486</f>
        <v>434.18</v>
      </c>
      <c r="F601" s="44">
        <f t="shared" si="349"/>
        <v>434.18</v>
      </c>
      <c r="G601" s="44">
        <f t="shared" si="349"/>
        <v>434.18</v>
      </c>
      <c r="H601" s="44">
        <f t="shared" si="349"/>
        <v>434.18</v>
      </c>
      <c r="I601" s="44">
        <f t="shared" si="349"/>
        <v>434.18</v>
      </c>
      <c r="J601" s="44">
        <f t="shared" si="349"/>
        <v>434.18</v>
      </c>
      <c r="K601" s="44">
        <f t="shared" si="349"/>
        <v>434.18</v>
      </c>
      <c r="L601" s="44">
        <f t="shared" si="349"/>
        <v>434.18</v>
      </c>
      <c r="M601" s="44">
        <f t="shared" si="349"/>
        <v>434.18</v>
      </c>
      <c r="N601" s="44">
        <f t="shared" si="349"/>
        <v>434.18</v>
      </c>
      <c r="O601" s="44">
        <f t="shared" si="349"/>
        <v>434.18</v>
      </c>
      <c r="P601" s="44">
        <f t="shared" si="349"/>
        <v>434.18</v>
      </c>
      <c r="Q601" s="44">
        <f t="shared" si="349"/>
        <v>434.18</v>
      </c>
      <c r="R601" s="44">
        <f t="shared" si="349"/>
        <v>434.18</v>
      </c>
      <c r="S601" s="44">
        <f t="shared" si="349"/>
        <v>434.18</v>
      </c>
      <c r="T601" s="44">
        <f t="shared" si="349"/>
        <v>434.18</v>
      </c>
      <c r="U601" s="44">
        <f t="shared" si="349"/>
        <v>434.18</v>
      </c>
      <c r="V601" s="44">
        <f t="shared" si="349"/>
        <v>434.18</v>
      </c>
      <c r="W601" s="44">
        <f t="shared" si="349"/>
        <v>434.18</v>
      </c>
      <c r="X601" s="44">
        <f t="shared" si="349"/>
        <v>434.18</v>
      </c>
      <c r="Y601" s="44">
        <f t="shared" si="349"/>
        <v>434.18</v>
      </c>
      <c r="Z601" s="44">
        <f t="shared" si="349"/>
        <v>434.18</v>
      </c>
      <c r="AA601" s="44">
        <f t="shared" si="349"/>
        <v>434.18</v>
      </c>
    </row>
    <row r="602" spans="1:27" ht="12.75" hidden="1" customHeight="1" outlineLevel="1" x14ac:dyDescent="0.2">
      <c r="A602" s="99" t="s">
        <v>2997</v>
      </c>
      <c r="B602" s="63" t="s">
        <v>83</v>
      </c>
      <c r="C602" s="43" t="s">
        <v>79</v>
      </c>
      <c r="D602" s="44">
        <v>3.92</v>
      </c>
      <c r="E602" s="44">
        <v>3.92</v>
      </c>
      <c r="F602" s="44">
        <v>3.92</v>
      </c>
      <c r="G602" s="44">
        <v>3.92</v>
      </c>
      <c r="H602" s="44">
        <v>3.92</v>
      </c>
      <c r="I602" s="44">
        <v>3.92</v>
      </c>
      <c r="J602" s="44">
        <v>3.92</v>
      </c>
      <c r="K602" s="44">
        <v>3.92</v>
      </c>
      <c r="L602" s="44">
        <v>3.92</v>
      </c>
      <c r="M602" s="44">
        <v>3.92</v>
      </c>
      <c r="N602" s="44">
        <v>3.92</v>
      </c>
      <c r="O602" s="44">
        <v>3.92</v>
      </c>
      <c r="P602" s="44">
        <v>3.92</v>
      </c>
      <c r="Q602" s="44">
        <v>3.92</v>
      </c>
      <c r="R602" s="44">
        <v>3.92</v>
      </c>
      <c r="S602" s="44">
        <v>3.92</v>
      </c>
      <c r="T602" s="44">
        <v>3.92</v>
      </c>
      <c r="U602" s="44">
        <v>3.92</v>
      </c>
      <c r="V602" s="44">
        <v>3.92</v>
      </c>
      <c r="W602" s="44">
        <v>3.92</v>
      </c>
      <c r="X602" s="44">
        <v>3.92</v>
      </c>
      <c r="Y602" s="44">
        <v>3.92</v>
      </c>
      <c r="Z602" s="44">
        <v>3.92</v>
      </c>
      <c r="AA602" s="44">
        <v>3.92</v>
      </c>
    </row>
    <row r="603" spans="1:27" ht="12.75" hidden="1" customHeight="1" outlineLevel="1" x14ac:dyDescent="0.2">
      <c r="A603" s="99" t="s">
        <v>2998</v>
      </c>
      <c r="B603" s="63" t="s">
        <v>81</v>
      </c>
      <c r="C603" s="43" t="s">
        <v>79</v>
      </c>
      <c r="D603" s="44">
        <f>$D$11</f>
        <v>216.36</v>
      </c>
      <c r="E603" s="44">
        <f t="shared" ref="E603:AA603" si="350">$D$11</f>
        <v>216.36</v>
      </c>
      <c r="F603" s="44">
        <f t="shared" si="350"/>
        <v>216.36</v>
      </c>
      <c r="G603" s="44">
        <f t="shared" si="350"/>
        <v>216.36</v>
      </c>
      <c r="H603" s="44">
        <f t="shared" si="350"/>
        <v>216.36</v>
      </c>
      <c r="I603" s="44">
        <f t="shared" si="350"/>
        <v>216.36</v>
      </c>
      <c r="J603" s="44">
        <f t="shared" si="350"/>
        <v>216.36</v>
      </c>
      <c r="K603" s="44">
        <f t="shared" si="350"/>
        <v>216.36</v>
      </c>
      <c r="L603" s="44">
        <f t="shared" si="350"/>
        <v>216.36</v>
      </c>
      <c r="M603" s="44">
        <f t="shared" si="350"/>
        <v>216.36</v>
      </c>
      <c r="N603" s="44">
        <f t="shared" si="350"/>
        <v>216.36</v>
      </c>
      <c r="O603" s="44">
        <f t="shared" si="350"/>
        <v>216.36</v>
      </c>
      <c r="P603" s="44">
        <f t="shared" si="350"/>
        <v>216.36</v>
      </c>
      <c r="Q603" s="44">
        <f t="shared" si="350"/>
        <v>216.36</v>
      </c>
      <c r="R603" s="44">
        <f t="shared" si="350"/>
        <v>216.36</v>
      </c>
      <c r="S603" s="44">
        <f t="shared" si="350"/>
        <v>216.36</v>
      </c>
      <c r="T603" s="44">
        <f t="shared" si="350"/>
        <v>216.36</v>
      </c>
      <c r="U603" s="44">
        <f t="shared" si="350"/>
        <v>216.36</v>
      </c>
      <c r="V603" s="44">
        <f t="shared" si="350"/>
        <v>216.36</v>
      </c>
      <c r="W603" s="44">
        <f t="shared" si="350"/>
        <v>216.36</v>
      </c>
      <c r="X603" s="44">
        <f t="shared" si="350"/>
        <v>216.36</v>
      </c>
      <c r="Y603" s="44">
        <f t="shared" si="350"/>
        <v>216.36</v>
      </c>
      <c r="Z603" s="44">
        <f t="shared" si="350"/>
        <v>216.36</v>
      </c>
      <c r="AA603" s="44">
        <f t="shared" si="350"/>
        <v>216.36</v>
      </c>
    </row>
    <row r="604" spans="1:27" collapsed="1" x14ac:dyDescent="0.2">
      <c r="A604" s="98" t="s">
        <v>2999</v>
      </c>
      <c r="B604" s="28" t="str">
        <f>"25"&amp;"."&amp;$B$801&amp;"."&amp;$B$802</f>
        <v>25.08.2023</v>
      </c>
      <c r="C604" s="90" t="s">
        <v>76</v>
      </c>
      <c r="D604" s="91">
        <f>ROUND(((D605+D606+D608+D607)/1000),5)</f>
        <v>1.90255</v>
      </c>
      <c r="E604" s="91">
        <f>ROUND(((E605+E606+E608+E607)/1000),5)</f>
        <v>1.69085</v>
      </c>
      <c r="F604" s="91">
        <f>ROUND(((F605+F606+F608+F607)/1000),5)</f>
        <v>1.5687899999999999</v>
      </c>
      <c r="G604" s="91">
        <f t="shared" ref="G604:AA604" si="351">ROUND(((G605+G606+G608+G607)/1000),5)</f>
        <v>0.83662999999999998</v>
      </c>
      <c r="H604" s="91">
        <f t="shared" si="351"/>
        <v>0.85297999999999996</v>
      </c>
      <c r="I604" s="91">
        <f t="shared" si="351"/>
        <v>0.88759999999999994</v>
      </c>
      <c r="J604" s="91">
        <f t="shared" si="351"/>
        <v>1.93272</v>
      </c>
      <c r="K604" s="91">
        <f t="shared" si="351"/>
        <v>2.2136999999999998</v>
      </c>
      <c r="L604" s="91">
        <f t="shared" si="351"/>
        <v>2.3851200000000001</v>
      </c>
      <c r="M604" s="91">
        <f t="shared" si="351"/>
        <v>2.57314</v>
      </c>
      <c r="N604" s="91">
        <f t="shared" si="351"/>
        <v>2.6205099999999999</v>
      </c>
      <c r="O604" s="91">
        <f t="shared" si="351"/>
        <v>2.5969500000000001</v>
      </c>
      <c r="P604" s="91">
        <f t="shared" si="351"/>
        <v>2.5644</v>
      </c>
      <c r="Q604" s="91">
        <f t="shared" si="351"/>
        <v>2.5767199999999999</v>
      </c>
      <c r="R604" s="91">
        <f t="shared" si="351"/>
        <v>2.6627800000000001</v>
      </c>
      <c r="S604" s="91">
        <f t="shared" si="351"/>
        <v>2.6605500000000002</v>
      </c>
      <c r="T604" s="91">
        <f t="shared" si="351"/>
        <v>2.6287400000000001</v>
      </c>
      <c r="U604" s="91">
        <f t="shared" si="351"/>
        <v>2.6206999999999998</v>
      </c>
      <c r="V604" s="91">
        <f t="shared" si="351"/>
        <v>2.61774</v>
      </c>
      <c r="W604" s="91">
        <f t="shared" si="351"/>
        <v>2.6578599999999999</v>
      </c>
      <c r="X604" s="91">
        <f t="shared" si="351"/>
        <v>2.6601400000000002</v>
      </c>
      <c r="Y604" s="91">
        <f t="shared" si="351"/>
        <v>2.58649</v>
      </c>
      <c r="Z604" s="91">
        <f t="shared" si="351"/>
        <v>2.3813599999999999</v>
      </c>
      <c r="AA604" s="91">
        <f t="shared" si="351"/>
        <v>2.1673800000000001</v>
      </c>
    </row>
    <row r="605" spans="1:27" ht="12.75" hidden="1" customHeight="1" outlineLevel="1" x14ac:dyDescent="0.2">
      <c r="A605" s="99" t="s">
        <v>3000</v>
      </c>
      <c r="B605" s="63" t="s">
        <v>238</v>
      </c>
      <c r="C605" s="43" t="s">
        <v>79</v>
      </c>
      <c r="D605" s="44">
        <v>1248.0899999999999</v>
      </c>
      <c r="E605" s="44">
        <v>1036.3900000000001</v>
      </c>
      <c r="F605" s="44">
        <v>914.33</v>
      </c>
      <c r="G605" s="44">
        <v>182.17</v>
      </c>
      <c r="H605" s="44">
        <v>198.52</v>
      </c>
      <c r="I605" s="44">
        <v>233.14</v>
      </c>
      <c r="J605" s="44">
        <v>1278.26</v>
      </c>
      <c r="K605" s="44">
        <v>1559.24</v>
      </c>
      <c r="L605" s="44">
        <v>1730.66</v>
      </c>
      <c r="M605" s="44">
        <v>1918.68</v>
      </c>
      <c r="N605" s="44">
        <v>1966.05</v>
      </c>
      <c r="O605" s="44">
        <v>1942.49</v>
      </c>
      <c r="P605" s="44">
        <v>1909.94</v>
      </c>
      <c r="Q605" s="44">
        <v>1922.26</v>
      </c>
      <c r="R605" s="44">
        <v>2008.32</v>
      </c>
      <c r="S605" s="44">
        <v>2006.09</v>
      </c>
      <c r="T605" s="44">
        <v>1974.28</v>
      </c>
      <c r="U605" s="44">
        <v>1966.24</v>
      </c>
      <c r="V605" s="44">
        <v>1963.28</v>
      </c>
      <c r="W605" s="44">
        <v>2003.4</v>
      </c>
      <c r="X605" s="44">
        <v>2005.68</v>
      </c>
      <c r="Y605" s="44">
        <v>1932.03</v>
      </c>
      <c r="Z605" s="44">
        <v>1726.9</v>
      </c>
      <c r="AA605" s="44">
        <v>1512.92</v>
      </c>
    </row>
    <row r="606" spans="1:27" ht="12.75" hidden="1" customHeight="1" outlineLevel="1" x14ac:dyDescent="0.2">
      <c r="A606" s="99" t="s">
        <v>3001</v>
      </c>
      <c r="B606" s="63" t="s">
        <v>90</v>
      </c>
      <c r="C606" s="43" t="s">
        <v>79</v>
      </c>
      <c r="D606" s="44">
        <f>$D$486</f>
        <v>434.18</v>
      </c>
      <c r="E606" s="44">
        <f t="shared" ref="E606:AA606" si="352">$D$486</f>
        <v>434.18</v>
      </c>
      <c r="F606" s="44">
        <f t="shared" si="352"/>
        <v>434.18</v>
      </c>
      <c r="G606" s="44">
        <f t="shared" si="352"/>
        <v>434.18</v>
      </c>
      <c r="H606" s="44">
        <f t="shared" si="352"/>
        <v>434.18</v>
      </c>
      <c r="I606" s="44">
        <f t="shared" si="352"/>
        <v>434.18</v>
      </c>
      <c r="J606" s="44">
        <f t="shared" si="352"/>
        <v>434.18</v>
      </c>
      <c r="K606" s="44">
        <f t="shared" si="352"/>
        <v>434.18</v>
      </c>
      <c r="L606" s="44">
        <f t="shared" si="352"/>
        <v>434.18</v>
      </c>
      <c r="M606" s="44">
        <f t="shared" si="352"/>
        <v>434.18</v>
      </c>
      <c r="N606" s="44">
        <f t="shared" si="352"/>
        <v>434.18</v>
      </c>
      <c r="O606" s="44">
        <f t="shared" si="352"/>
        <v>434.18</v>
      </c>
      <c r="P606" s="44">
        <f t="shared" si="352"/>
        <v>434.18</v>
      </c>
      <c r="Q606" s="44">
        <f t="shared" si="352"/>
        <v>434.18</v>
      </c>
      <c r="R606" s="44">
        <f t="shared" si="352"/>
        <v>434.18</v>
      </c>
      <c r="S606" s="44">
        <f t="shared" si="352"/>
        <v>434.18</v>
      </c>
      <c r="T606" s="44">
        <f t="shared" si="352"/>
        <v>434.18</v>
      </c>
      <c r="U606" s="44">
        <f t="shared" si="352"/>
        <v>434.18</v>
      </c>
      <c r="V606" s="44">
        <f t="shared" si="352"/>
        <v>434.18</v>
      </c>
      <c r="W606" s="44">
        <f t="shared" si="352"/>
        <v>434.18</v>
      </c>
      <c r="X606" s="44">
        <f t="shared" si="352"/>
        <v>434.18</v>
      </c>
      <c r="Y606" s="44">
        <f t="shared" si="352"/>
        <v>434.18</v>
      </c>
      <c r="Z606" s="44">
        <f t="shared" si="352"/>
        <v>434.18</v>
      </c>
      <c r="AA606" s="44">
        <f t="shared" si="352"/>
        <v>434.18</v>
      </c>
    </row>
    <row r="607" spans="1:27" ht="12.75" hidden="1" customHeight="1" outlineLevel="1" x14ac:dyDescent="0.2">
      <c r="A607" s="99" t="s">
        <v>3002</v>
      </c>
      <c r="B607" s="63" t="s">
        <v>83</v>
      </c>
      <c r="C607" s="43" t="s">
        <v>79</v>
      </c>
      <c r="D607" s="44">
        <v>3.92</v>
      </c>
      <c r="E607" s="44">
        <v>3.92</v>
      </c>
      <c r="F607" s="44">
        <v>3.92</v>
      </c>
      <c r="G607" s="44">
        <v>3.92</v>
      </c>
      <c r="H607" s="44">
        <v>3.92</v>
      </c>
      <c r="I607" s="44">
        <v>3.92</v>
      </c>
      <c r="J607" s="44">
        <v>3.92</v>
      </c>
      <c r="K607" s="44">
        <v>3.92</v>
      </c>
      <c r="L607" s="44">
        <v>3.92</v>
      </c>
      <c r="M607" s="44">
        <v>3.92</v>
      </c>
      <c r="N607" s="44">
        <v>3.92</v>
      </c>
      <c r="O607" s="44">
        <v>3.92</v>
      </c>
      <c r="P607" s="44">
        <v>3.92</v>
      </c>
      <c r="Q607" s="44">
        <v>3.92</v>
      </c>
      <c r="R607" s="44">
        <v>3.92</v>
      </c>
      <c r="S607" s="44">
        <v>3.92</v>
      </c>
      <c r="T607" s="44">
        <v>3.92</v>
      </c>
      <c r="U607" s="44">
        <v>3.92</v>
      </c>
      <c r="V607" s="44">
        <v>3.92</v>
      </c>
      <c r="W607" s="44">
        <v>3.92</v>
      </c>
      <c r="X607" s="44">
        <v>3.92</v>
      </c>
      <c r="Y607" s="44">
        <v>3.92</v>
      </c>
      <c r="Z607" s="44">
        <v>3.92</v>
      </c>
      <c r="AA607" s="44">
        <v>3.92</v>
      </c>
    </row>
    <row r="608" spans="1:27" ht="12.75" hidden="1" customHeight="1" outlineLevel="1" x14ac:dyDescent="0.2">
      <c r="A608" s="99" t="s">
        <v>3003</v>
      </c>
      <c r="B608" s="63" t="s">
        <v>81</v>
      </c>
      <c r="C608" s="43" t="s">
        <v>79</v>
      </c>
      <c r="D608" s="44">
        <f>$D$11</f>
        <v>216.36</v>
      </c>
      <c r="E608" s="44">
        <f t="shared" ref="E608:AA608" si="353">$D$11</f>
        <v>216.36</v>
      </c>
      <c r="F608" s="44">
        <f t="shared" si="353"/>
        <v>216.36</v>
      </c>
      <c r="G608" s="44">
        <f t="shared" si="353"/>
        <v>216.36</v>
      </c>
      <c r="H608" s="44">
        <f t="shared" si="353"/>
        <v>216.36</v>
      </c>
      <c r="I608" s="44">
        <f t="shared" si="353"/>
        <v>216.36</v>
      </c>
      <c r="J608" s="44">
        <f t="shared" si="353"/>
        <v>216.36</v>
      </c>
      <c r="K608" s="44">
        <f t="shared" si="353"/>
        <v>216.36</v>
      </c>
      <c r="L608" s="44">
        <f t="shared" si="353"/>
        <v>216.36</v>
      </c>
      <c r="M608" s="44">
        <f t="shared" si="353"/>
        <v>216.36</v>
      </c>
      <c r="N608" s="44">
        <f t="shared" si="353"/>
        <v>216.36</v>
      </c>
      <c r="O608" s="44">
        <f t="shared" si="353"/>
        <v>216.36</v>
      </c>
      <c r="P608" s="44">
        <f t="shared" si="353"/>
        <v>216.36</v>
      </c>
      <c r="Q608" s="44">
        <f t="shared" si="353"/>
        <v>216.36</v>
      </c>
      <c r="R608" s="44">
        <f t="shared" si="353"/>
        <v>216.36</v>
      </c>
      <c r="S608" s="44">
        <f t="shared" si="353"/>
        <v>216.36</v>
      </c>
      <c r="T608" s="44">
        <f t="shared" si="353"/>
        <v>216.36</v>
      </c>
      <c r="U608" s="44">
        <f t="shared" si="353"/>
        <v>216.36</v>
      </c>
      <c r="V608" s="44">
        <f t="shared" si="353"/>
        <v>216.36</v>
      </c>
      <c r="W608" s="44">
        <f t="shared" si="353"/>
        <v>216.36</v>
      </c>
      <c r="X608" s="44">
        <f t="shared" si="353"/>
        <v>216.36</v>
      </c>
      <c r="Y608" s="44">
        <f t="shared" si="353"/>
        <v>216.36</v>
      </c>
      <c r="Z608" s="44">
        <f t="shared" si="353"/>
        <v>216.36</v>
      </c>
      <c r="AA608" s="44">
        <f t="shared" si="353"/>
        <v>216.36</v>
      </c>
    </row>
    <row r="609" spans="1:27" collapsed="1" x14ac:dyDescent="0.2">
      <c r="A609" s="98" t="s">
        <v>3004</v>
      </c>
      <c r="B609" s="28" t="str">
        <f>"26"&amp;"."&amp;$B$801&amp;"."&amp;$B$802</f>
        <v>26.08.2023</v>
      </c>
      <c r="C609" s="90" t="s">
        <v>76</v>
      </c>
      <c r="D609" s="91">
        <f>ROUND(((D610+D611+D613+D612)/1000),5)</f>
        <v>2.0303100000000001</v>
      </c>
      <c r="E609" s="91">
        <f>ROUND(((E610+E611+E613+E612)/1000),5)</f>
        <v>1.94679</v>
      </c>
      <c r="F609" s="91">
        <f>ROUND(((F610+F611+F613+F612)/1000),5)</f>
        <v>1.81968</v>
      </c>
      <c r="G609" s="91">
        <f t="shared" ref="G609:AA609" si="354">ROUND(((G610+G611+G613+G612)/1000),5)</f>
        <v>1.7841400000000001</v>
      </c>
      <c r="H609" s="91">
        <f t="shared" si="354"/>
        <v>1.78295</v>
      </c>
      <c r="I609" s="91">
        <f t="shared" si="354"/>
        <v>1.80159</v>
      </c>
      <c r="J609" s="91">
        <f t="shared" si="354"/>
        <v>1.9036599999999999</v>
      </c>
      <c r="K609" s="91">
        <f t="shared" si="354"/>
        <v>2.09972</v>
      </c>
      <c r="L609" s="91">
        <f t="shared" si="354"/>
        <v>2.3921199999999998</v>
      </c>
      <c r="M609" s="91">
        <f t="shared" si="354"/>
        <v>2.63856</v>
      </c>
      <c r="N609" s="91">
        <f t="shared" si="354"/>
        <v>2.6993999999999998</v>
      </c>
      <c r="O609" s="91">
        <f t="shared" si="354"/>
        <v>2.7085300000000001</v>
      </c>
      <c r="P609" s="91">
        <f t="shared" si="354"/>
        <v>2.7036099999999998</v>
      </c>
      <c r="Q609" s="91">
        <f t="shared" si="354"/>
        <v>2.7213400000000001</v>
      </c>
      <c r="R609" s="91">
        <f t="shared" si="354"/>
        <v>2.7184699999999999</v>
      </c>
      <c r="S609" s="91">
        <f t="shared" si="354"/>
        <v>2.7101299999999999</v>
      </c>
      <c r="T609" s="91">
        <f t="shared" si="354"/>
        <v>2.6341000000000001</v>
      </c>
      <c r="U609" s="91">
        <f t="shared" si="354"/>
        <v>2.5508299999999999</v>
      </c>
      <c r="V609" s="91">
        <f t="shared" si="354"/>
        <v>2.5486399999999998</v>
      </c>
      <c r="W609" s="91">
        <f t="shared" si="354"/>
        <v>2.62148</v>
      </c>
      <c r="X609" s="91">
        <f t="shared" si="354"/>
        <v>2.5676999999999999</v>
      </c>
      <c r="Y609" s="91">
        <f t="shared" si="354"/>
        <v>2.3844400000000001</v>
      </c>
      <c r="Z609" s="91">
        <f t="shared" si="354"/>
        <v>2.3095300000000001</v>
      </c>
      <c r="AA609" s="91">
        <f t="shared" si="354"/>
        <v>2.0980400000000001</v>
      </c>
    </row>
    <row r="610" spans="1:27" ht="12.75" hidden="1" customHeight="1" outlineLevel="1" x14ac:dyDescent="0.2">
      <c r="A610" s="99" t="s">
        <v>3005</v>
      </c>
      <c r="B610" s="63" t="s">
        <v>238</v>
      </c>
      <c r="C610" s="43" t="s">
        <v>79</v>
      </c>
      <c r="D610" s="44">
        <v>1375.85</v>
      </c>
      <c r="E610" s="44">
        <v>1292.33</v>
      </c>
      <c r="F610" s="44">
        <v>1165.22</v>
      </c>
      <c r="G610" s="44">
        <v>1129.68</v>
      </c>
      <c r="H610" s="44">
        <v>1128.49</v>
      </c>
      <c r="I610" s="44">
        <v>1147.1300000000001</v>
      </c>
      <c r="J610" s="44">
        <v>1249.2</v>
      </c>
      <c r="K610" s="44">
        <v>1445.26</v>
      </c>
      <c r="L610" s="44">
        <v>1737.66</v>
      </c>
      <c r="M610" s="44">
        <v>1984.1</v>
      </c>
      <c r="N610" s="44">
        <v>2044.94</v>
      </c>
      <c r="O610" s="44">
        <v>2054.0700000000002</v>
      </c>
      <c r="P610" s="44">
        <v>2049.15</v>
      </c>
      <c r="Q610" s="44">
        <v>2066.88</v>
      </c>
      <c r="R610" s="44">
        <v>2064.0100000000002</v>
      </c>
      <c r="S610" s="44">
        <v>2055.67</v>
      </c>
      <c r="T610" s="44">
        <v>1979.64</v>
      </c>
      <c r="U610" s="44">
        <v>1896.37</v>
      </c>
      <c r="V610" s="44">
        <v>1894.18</v>
      </c>
      <c r="W610" s="44">
        <v>1967.02</v>
      </c>
      <c r="X610" s="44">
        <v>1913.24</v>
      </c>
      <c r="Y610" s="44">
        <v>1729.98</v>
      </c>
      <c r="Z610" s="44">
        <v>1655.07</v>
      </c>
      <c r="AA610" s="44">
        <v>1443.58</v>
      </c>
    </row>
    <row r="611" spans="1:27" ht="12.75" hidden="1" customHeight="1" outlineLevel="1" x14ac:dyDescent="0.2">
      <c r="A611" s="99" t="s">
        <v>3006</v>
      </c>
      <c r="B611" s="63" t="s">
        <v>90</v>
      </c>
      <c r="C611" s="43" t="s">
        <v>79</v>
      </c>
      <c r="D611" s="44">
        <f>$D$486</f>
        <v>434.18</v>
      </c>
      <c r="E611" s="44">
        <f t="shared" ref="E611:AA611" si="355">$D$486</f>
        <v>434.18</v>
      </c>
      <c r="F611" s="44">
        <f t="shared" si="355"/>
        <v>434.18</v>
      </c>
      <c r="G611" s="44">
        <f t="shared" si="355"/>
        <v>434.18</v>
      </c>
      <c r="H611" s="44">
        <f t="shared" si="355"/>
        <v>434.18</v>
      </c>
      <c r="I611" s="44">
        <f t="shared" si="355"/>
        <v>434.18</v>
      </c>
      <c r="J611" s="44">
        <f t="shared" si="355"/>
        <v>434.18</v>
      </c>
      <c r="K611" s="44">
        <f t="shared" si="355"/>
        <v>434.18</v>
      </c>
      <c r="L611" s="44">
        <f t="shared" si="355"/>
        <v>434.18</v>
      </c>
      <c r="M611" s="44">
        <f t="shared" si="355"/>
        <v>434.18</v>
      </c>
      <c r="N611" s="44">
        <f t="shared" si="355"/>
        <v>434.18</v>
      </c>
      <c r="O611" s="44">
        <f t="shared" si="355"/>
        <v>434.18</v>
      </c>
      <c r="P611" s="44">
        <f t="shared" si="355"/>
        <v>434.18</v>
      </c>
      <c r="Q611" s="44">
        <f t="shared" si="355"/>
        <v>434.18</v>
      </c>
      <c r="R611" s="44">
        <f t="shared" si="355"/>
        <v>434.18</v>
      </c>
      <c r="S611" s="44">
        <f t="shared" si="355"/>
        <v>434.18</v>
      </c>
      <c r="T611" s="44">
        <f t="shared" si="355"/>
        <v>434.18</v>
      </c>
      <c r="U611" s="44">
        <f t="shared" si="355"/>
        <v>434.18</v>
      </c>
      <c r="V611" s="44">
        <f t="shared" si="355"/>
        <v>434.18</v>
      </c>
      <c r="W611" s="44">
        <f t="shared" si="355"/>
        <v>434.18</v>
      </c>
      <c r="X611" s="44">
        <f t="shared" si="355"/>
        <v>434.18</v>
      </c>
      <c r="Y611" s="44">
        <f t="shared" si="355"/>
        <v>434.18</v>
      </c>
      <c r="Z611" s="44">
        <f t="shared" si="355"/>
        <v>434.18</v>
      </c>
      <c r="AA611" s="44">
        <f t="shared" si="355"/>
        <v>434.18</v>
      </c>
    </row>
    <row r="612" spans="1:27" ht="12.75" hidden="1" customHeight="1" outlineLevel="1" x14ac:dyDescent="0.2">
      <c r="A612" s="99" t="s">
        <v>3007</v>
      </c>
      <c r="B612" s="63" t="s">
        <v>83</v>
      </c>
      <c r="C612" s="43" t="s">
        <v>79</v>
      </c>
      <c r="D612" s="44">
        <v>3.92</v>
      </c>
      <c r="E612" s="44">
        <v>3.92</v>
      </c>
      <c r="F612" s="44">
        <v>3.92</v>
      </c>
      <c r="G612" s="44">
        <v>3.92</v>
      </c>
      <c r="H612" s="44">
        <v>3.92</v>
      </c>
      <c r="I612" s="44">
        <v>3.92</v>
      </c>
      <c r="J612" s="44">
        <v>3.92</v>
      </c>
      <c r="K612" s="44">
        <v>3.92</v>
      </c>
      <c r="L612" s="44">
        <v>3.92</v>
      </c>
      <c r="M612" s="44">
        <v>3.92</v>
      </c>
      <c r="N612" s="44">
        <v>3.92</v>
      </c>
      <c r="O612" s="44">
        <v>3.92</v>
      </c>
      <c r="P612" s="44">
        <v>3.92</v>
      </c>
      <c r="Q612" s="44">
        <v>3.92</v>
      </c>
      <c r="R612" s="44">
        <v>3.92</v>
      </c>
      <c r="S612" s="44">
        <v>3.92</v>
      </c>
      <c r="T612" s="44">
        <v>3.92</v>
      </c>
      <c r="U612" s="44">
        <v>3.92</v>
      </c>
      <c r="V612" s="44">
        <v>3.92</v>
      </c>
      <c r="W612" s="44">
        <v>3.92</v>
      </c>
      <c r="X612" s="44">
        <v>3.92</v>
      </c>
      <c r="Y612" s="44">
        <v>3.92</v>
      </c>
      <c r="Z612" s="44">
        <v>3.92</v>
      </c>
      <c r="AA612" s="44">
        <v>3.92</v>
      </c>
    </row>
    <row r="613" spans="1:27" ht="12.75" hidden="1" customHeight="1" outlineLevel="1" x14ac:dyDescent="0.2">
      <c r="A613" s="99" t="s">
        <v>3008</v>
      </c>
      <c r="B613" s="63" t="s">
        <v>81</v>
      </c>
      <c r="C613" s="43" t="s">
        <v>79</v>
      </c>
      <c r="D613" s="44">
        <f>$D$11</f>
        <v>216.36</v>
      </c>
      <c r="E613" s="44">
        <f t="shared" ref="E613:AA613" si="356">$D$11</f>
        <v>216.36</v>
      </c>
      <c r="F613" s="44">
        <f t="shared" si="356"/>
        <v>216.36</v>
      </c>
      <c r="G613" s="44">
        <f t="shared" si="356"/>
        <v>216.36</v>
      </c>
      <c r="H613" s="44">
        <f t="shared" si="356"/>
        <v>216.36</v>
      </c>
      <c r="I613" s="44">
        <f t="shared" si="356"/>
        <v>216.36</v>
      </c>
      <c r="J613" s="44">
        <f t="shared" si="356"/>
        <v>216.36</v>
      </c>
      <c r="K613" s="44">
        <f t="shared" si="356"/>
        <v>216.36</v>
      </c>
      <c r="L613" s="44">
        <f t="shared" si="356"/>
        <v>216.36</v>
      </c>
      <c r="M613" s="44">
        <f t="shared" si="356"/>
        <v>216.36</v>
      </c>
      <c r="N613" s="44">
        <f t="shared" si="356"/>
        <v>216.36</v>
      </c>
      <c r="O613" s="44">
        <f t="shared" si="356"/>
        <v>216.36</v>
      </c>
      <c r="P613" s="44">
        <f t="shared" si="356"/>
        <v>216.36</v>
      </c>
      <c r="Q613" s="44">
        <f t="shared" si="356"/>
        <v>216.36</v>
      </c>
      <c r="R613" s="44">
        <f t="shared" si="356"/>
        <v>216.36</v>
      </c>
      <c r="S613" s="44">
        <f t="shared" si="356"/>
        <v>216.36</v>
      </c>
      <c r="T613" s="44">
        <f t="shared" si="356"/>
        <v>216.36</v>
      </c>
      <c r="U613" s="44">
        <f t="shared" si="356"/>
        <v>216.36</v>
      </c>
      <c r="V613" s="44">
        <f t="shared" si="356"/>
        <v>216.36</v>
      </c>
      <c r="W613" s="44">
        <f t="shared" si="356"/>
        <v>216.36</v>
      </c>
      <c r="X613" s="44">
        <f t="shared" si="356"/>
        <v>216.36</v>
      </c>
      <c r="Y613" s="44">
        <f t="shared" si="356"/>
        <v>216.36</v>
      </c>
      <c r="Z613" s="44">
        <f t="shared" si="356"/>
        <v>216.36</v>
      </c>
      <c r="AA613" s="44">
        <f t="shared" si="356"/>
        <v>216.36</v>
      </c>
    </row>
    <row r="614" spans="1:27" collapsed="1" x14ac:dyDescent="0.2">
      <c r="A614" s="98" t="s">
        <v>3009</v>
      </c>
      <c r="B614" s="28" t="str">
        <f>"27"&amp;"."&amp;$B$801&amp;"."&amp;$B$802</f>
        <v>27.08.2023</v>
      </c>
      <c r="C614" s="90" t="s">
        <v>76</v>
      </c>
      <c r="D614" s="91">
        <f>ROUND(((D615+D616+D618+D617)/1000),5)</f>
        <v>1.95912</v>
      </c>
      <c r="E614" s="91">
        <f>ROUND(((E615+E616+E618+E617)/1000),5)</f>
        <v>1.8472599999999999</v>
      </c>
      <c r="F614" s="91">
        <f>ROUND(((F615+F616+F618+F617)/1000),5)</f>
        <v>1.78637</v>
      </c>
      <c r="G614" s="91">
        <f t="shared" ref="G614:AA614" si="357">ROUND(((G615+G616+G618+G617)/1000),5)</f>
        <v>1.74356</v>
      </c>
      <c r="H614" s="91">
        <f t="shared" si="357"/>
        <v>1.71719</v>
      </c>
      <c r="I614" s="91">
        <f t="shared" si="357"/>
        <v>1.69594</v>
      </c>
      <c r="J614" s="91">
        <f t="shared" si="357"/>
        <v>1.6842699999999999</v>
      </c>
      <c r="K614" s="91">
        <f t="shared" si="357"/>
        <v>1.9140699999999999</v>
      </c>
      <c r="L614" s="91">
        <f t="shared" si="357"/>
        <v>2.1959900000000001</v>
      </c>
      <c r="M614" s="91">
        <f t="shared" si="357"/>
        <v>2.38707</v>
      </c>
      <c r="N614" s="91">
        <f t="shared" si="357"/>
        <v>2.4975000000000001</v>
      </c>
      <c r="O614" s="91">
        <f t="shared" si="357"/>
        <v>2.5321899999999999</v>
      </c>
      <c r="P614" s="91">
        <f t="shared" si="357"/>
        <v>2.53146</v>
      </c>
      <c r="Q614" s="91">
        <f t="shared" si="357"/>
        <v>2.5399600000000002</v>
      </c>
      <c r="R614" s="91">
        <f t="shared" si="357"/>
        <v>2.54121</v>
      </c>
      <c r="S614" s="91">
        <f t="shared" si="357"/>
        <v>2.5331100000000002</v>
      </c>
      <c r="T614" s="91">
        <f t="shared" si="357"/>
        <v>2.49519</v>
      </c>
      <c r="U614" s="91">
        <f t="shared" si="357"/>
        <v>2.4393799999999999</v>
      </c>
      <c r="V614" s="91">
        <f t="shared" si="357"/>
        <v>2.4309400000000001</v>
      </c>
      <c r="W614" s="91">
        <f t="shared" si="357"/>
        <v>2.4723000000000002</v>
      </c>
      <c r="X614" s="91">
        <f t="shared" si="357"/>
        <v>2.4871799999999999</v>
      </c>
      <c r="Y614" s="91">
        <f t="shared" si="357"/>
        <v>2.3796300000000001</v>
      </c>
      <c r="Z614" s="91">
        <f t="shared" si="357"/>
        <v>2.3234499999999998</v>
      </c>
      <c r="AA614" s="91">
        <f t="shared" si="357"/>
        <v>2.0634800000000002</v>
      </c>
    </row>
    <row r="615" spans="1:27" ht="12.75" hidden="1" customHeight="1" outlineLevel="1" x14ac:dyDescent="0.2">
      <c r="A615" s="99" t="s">
        <v>3010</v>
      </c>
      <c r="B615" s="63" t="s">
        <v>238</v>
      </c>
      <c r="C615" s="43" t="s">
        <v>79</v>
      </c>
      <c r="D615" s="44">
        <v>1304.6600000000001</v>
      </c>
      <c r="E615" s="44">
        <v>1192.8</v>
      </c>
      <c r="F615" s="44">
        <v>1131.9100000000001</v>
      </c>
      <c r="G615" s="44">
        <v>1089.0999999999999</v>
      </c>
      <c r="H615" s="44">
        <v>1062.73</v>
      </c>
      <c r="I615" s="44">
        <v>1041.48</v>
      </c>
      <c r="J615" s="44">
        <v>1029.81</v>
      </c>
      <c r="K615" s="44">
        <v>1259.6099999999999</v>
      </c>
      <c r="L615" s="44">
        <v>1541.53</v>
      </c>
      <c r="M615" s="44">
        <v>1732.61</v>
      </c>
      <c r="N615" s="44">
        <v>1843.04</v>
      </c>
      <c r="O615" s="44">
        <v>1877.73</v>
      </c>
      <c r="P615" s="44">
        <v>1877</v>
      </c>
      <c r="Q615" s="44">
        <v>1885.5</v>
      </c>
      <c r="R615" s="44">
        <v>1886.75</v>
      </c>
      <c r="S615" s="44">
        <v>1878.65</v>
      </c>
      <c r="T615" s="44">
        <v>1840.73</v>
      </c>
      <c r="U615" s="44">
        <v>1784.92</v>
      </c>
      <c r="V615" s="44">
        <v>1776.48</v>
      </c>
      <c r="W615" s="44">
        <v>1817.84</v>
      </c>
      <c r="X615" s="44">
        <v>1832.72</v>
      </c>
      <c r="Y615" s="44">
        <v>1725.17</v>
      </c>
      <c r="Z615" s="44">
        <v>1668.99</v>
      </c>
      <c r="AA615" s="44">
        <v>1409.02</v>
      </c>
    </row>
    <row r="616" spans="1:27" ht="12.75" hidden="1" customHeight="1" outlineLevel="1" x14ac:dyDescent="0.2">
      <c r="A616" s="99" t="s">
        <v>3011</v>
      </c>
      <c r="B616" s="63" t="s">
        <v>90</v>
      </c>
      <c r="C616" s="43" t="s">
        <v>79</v>
      </c>
      <c r="D616" s="44">
        <f>$D$486</f>
        <v>434.18</v>
      </c>
      <c r="E616" s="44">
        <f t="shared" ref="E616:AA616" si="358">$D$486</f>
        <v>434.18</v>
      </c>
      <c r="F616" s="44">
        <f t="shared" si="358"/>
        <v>434.18</v>
      </c>
      <c r="G616" s="44">
        <f t="shared" si="358"/>
        <v>434.18</v>
      </c>
      <c r="H616" s="44">
        <f t="shared" si="358"/>
        <v>434.18</v>
      </c>
      <c r="I616" s="44">
        <f t="shared" si="358"/>
        <v>434.18</v>
      </c>
      <c r="J616" s="44">
        <f t="shared" si="358"/>
        <v>434.18</v>
      </c>
      <c r="K616" s="44">
        <f t="shared" si="358"/>
        <v>434.18</v>
      </c>
      <c r="L616" s="44">
        <f t="shared" si="358"/>
        <v>434.18</v>
      </c>
      <c r="M616" s="44">
        <f t="shared" si="358"/>
        <v>434.18</v>
      </c>
      <c r="N616" s="44">
        <f t="shared" si="358"/>
        <v>434.18</v>
      </c>
      <c r="O616" s="44">
        <f t="shared" si="358"/>
        <v>434.18</v>
      </c>
      <c r="P616" s="44">
        <f t="shared" si="358"/>
        <v>434.18</v>
      </c>
      <c r="Q616" s="44">
        <f t="shared" si="358"/>
        <v>434.18</v>
      </c>
      <c r="R616" s="44">
        <f t="shared" si="358"/>
        <v>434.18</v>
      </c>
      <c r="S616" s="44">
        <f t="shared" si="358"/>
        <v>434.18</v>
      </c>
      <c r="T616" s="44">
        <f t="shared" si="358"/>
        <v>434.18</v>
      </c>
      <c r="U616" s="44">
        <f t="shared" si="358"/>
        <v>434.18</v>
      </c>
      <c r="V616" s="44">
        <f t="shared" si="358"/>
        <v>434.18</v>
      </c>
      <c r="W616" s="44">
        <f t="shared" si="358"/>
        <v>434.18</v>
      </c>
      <c r="X616" s="44">
        <f t="shared" si="358"/>
        <v>434.18</v>
      </c>
      <c r="Y616" s="44">
        <f t="shared" si="358"/>
        <v>434.18</v>
      </c>
      <c r="Z616" s="44">
        <f t="shared" si="358"/>
        <v>434.18</v>
      </c>
      <c r="AA616" s="44">
        <f t="shared" si="358"/>
        <v>434.18</v>
      </c>
    </row>
    <row r="617" spans="1:27" ht="12.75" hidden="1" customHeight="1" outlineLevel="1" x14ac:dyDescent="0.2">
      <c r="A617" s="99" t="s">
        <v>3012</v>
      </c>
      <c r="B617" s="63" t="s">
        <v>83</v>
      </c>
      <c r="C617" s="43" t="s">
        <v>79</v>
      </c>
      <c r="D617" s="44">
        <v>3.92</v>
      </c>
      <c r="E617" s="44">
        <v>3.92</v>
      </c>
      <c r="F617" s="44">
        <v>3.92</v>
      </c>
      <c r="G617" s="44">
        <v>3.92</v>
      </c>
      <c r="H617" s="44">
        <v>3.92</v>
      </c>
      <c r="I617" s="44">
        <v>3.92</v>
      </c>
      <c r="J617" s="44">
        <v>3.92</v>
      </c>
      <c r="K617" s="44">
        <v>3.92</v>
      </c>
      <c r="L617" s="44">
        <v>3.92</v>
      </c>
      <c r="M617" s="44">
        <v>3.92</v>
      </c>
      <c r="N617" s="44">
        <v>3.92</v>
      </c>
      <c r="O617" s="44">
        <v>3.92</v>
      </c>
      <c r="P617" s="44">
        <v>3.92</v>
      </c>
      <c r="Q617" s="44">
        <v>3.92</v>
      </c>
      <c r="R617" s="44">
        <v>3.92</v>
      </c>
      <c r="S617" s="44">
        <v>3.92</v>
      </c>
      <c r="T617" s="44">
        <v>3.92</v>
      </c>
      <c r="U617" s="44">
        <v>3.92</v>
      </c>
      <c r="V617" s="44">
        <v>3.92</v>
      </c>
      <c r="W617" s="44">
        <v>3.92</v>
      </c>
      <c r="X617" s="44">
        <v>3.92</v>
      </c>
      <c r="Y617" s="44">
        <v>3.92</v>
      </c>
      <c r="Z617" s="44">
        <v>3.92</v>
      </c>
      <c r="AA617" s="44">
        <v>3.92</v>
      </c>
    </row>
    <row r="618" spans="1:27" ht="12.75" hidden="1" customHeight="1" outlineLevel="1" x14ac:dyDescent="0.2">
      <c r="A618" s="99" t="s">
        <v>3013</v>
      </c>
      <c r="B618" s="63" t="s">
        <v>81</v>
      </c>
      <c r="C618" s="43" t="s">
        <v>79</v>
      </c>
      <c r="D618" s="44">
        <f>$D$11</f>
        <v>216.36</v>
      </c>
      <c r="E618" s="44">
        <f t="shared" ref="E618:AA618" si="359">$D$11</f>
        <v>216.36</v>
      </c>
      <c r="F618" s="44">
        <f t="shared" si="359"/>
        <v>216.36</v>
      </c>
      <c r="G618" s="44">
        <f t="shared" si="359"/>
        <v>216.36</v>
      </c>
      <c r="H618" s="44">
        <f t="shared" si="359"/>
        <v>216.36</v>
      </c>
      <c r="I618" s="44">
        <f t="shared" si="359"/>
        <v>216.36</v>
      </c>
      <c r="J618" s="44">
        <f t="shared" si="359"/>
        <v>216.36</v>
      </c>
      <c r="K618" s="44">
        <f t="shared" si="359"/>
        <v>216.36</v>
      </c>
      <c r="L618" s="44">
        <f t="shared" si="359"/>
        <v>216.36</v>
      </c>
      <c r="M618" s="44">
        <f t="shared" si="359"/>
        <v>216.36</v>
      </c>
      <c r="N618" s="44">
        <f t="shared" si="359"/>
        <v>216.36</v>
      </c>
      <c r="O618" s="44">
        <f t="shared" si="359"/>
        <v>216.36</v>
      </c>
      <c r="P618" s="44">
        <f t="shared" si="359"/>
        <v>216.36</v>
      </c>
      <c r="Q618" s="44">
        <f t="shared" si="359"/>
        <v>216.36</v>
      </c>
      <c r="R618" s="44">
        <f t="shared" si="359"/>
        <v>216.36</v>
      </c>
      <c r="S618" s="44">
        <f t="shared" si="359"/>
        <v>216.36</v>
      </c>
      <c r="T618" s="44">
        <f t="shared" si="359"/>
        <v>216.36</v>
      </c>
      <c r="U618" s="44">
        <f t="shared" si="359"/>
        <v>216.36</v>
      </c>
      <c r="V618" s="44">
        <f t="shared" si="359"/>
        <v>216.36</v>
      </c>
      <c r="W618" s="44">
        <f t="shared" si="359"/>
        <v>216.36</v>
      </c>
      <c r="X618" s="44">
        <f t="shared" si="359"/>
        <v>216.36</v>
      </c>
      <c r="Y618" s="44">
        <f t="shared" si="359"/>
        <v>216.36</v>
      </c>
      <c r="Z618" s="44">
        <f t="shared" si="359"/>
        <v>216.36</v>
      </c>
      <c r="AA618" s="44">
        <f t="shared" si="359"/>
        <v>216.36</v>
      </c>
    </row>
    <row r="619" spans="1:27" collapsed="1" x14ac:dyDescent="0.2">
      <c r="A619" s="98" t="s">
        <v>3014</v>
      </c>
      <c r="B619" s="28" t="str">
        <f>"28"&amp;"."&amp;$B$801&amp;"."&amp;$B$802</f>
        <v>28.08.2023</v>
      </c>
      <c r="C619" s="90" t="s">
        <v>76</v>
      </c>
      <c r="D619" s="91">
        <f>ROUND(((D620+D621+D623+D622)/1000),5)</f>
        <v>1.9273</v>
      </c>
      <c r="E619" s="91">
        <f>ROUND(((E620+E621+E623+E622)/1000),5)</f>
        <v>1.7856300000000001</v>
      </c>
      <c r="F619" s="91">
        <f>ROUND(((F620+F621+F623+F622)/1000),5)</f>
        <v>1.71543</v>
      </c>
      <c r="G619" s="91">
        <f t="shared" ref="G619:AA619" si="360">ROUND(((G620+G621+G623+G622)/1000),5)</f>
        <v>1.65246</v>
      </c>
      <c r="H619" s="91">
        <f t="shared" si="360"/>
        <v>1.6968300000000001</v>
      </c>
      <c r="I619" s="91">
        <f t="shared" si="360"/>
        <v>1.7868599999999999</v>
      </c>
      <c r="J619" s="91">
        <f t="shared" si="360"/>
        <v>1.96218</v>
      </c>
      <c r="K619" s="91">
        <f t="shared" si="360"/>
        <v>2.2425899999999999</v>
      </c>
      <c r="L619" s="91">
        <f t="shared" si="360"/>
        <v>2.52366</v>
      </c>
      <c r="M619" s="91">
        <f t="shared" si="360"/>
        <v>2.6357699999999999</v>
      </c>
      <c r="N619" s="91">
        <f t="shared" si="360"/>
        <v>2.65</v>
      </c>
      <c r="O619" s="91">
        <f t="shared" si="360"/>
        <v>2.6507200000000002</v>
      </c>
      <c r="P619" s="91">
        <f t="shared" si="360"/>
        <v>2.64147</v>
      </c>
      <c r="Q619" s="91">
        <f t="shared" si="360"/>
        <v>2.6968999999999999</v>
      </c>
      <c r="R619" s="91">
        <f t="shared" si="360"/>
        <v>2.7904499999999999</v>
      </c>
      <c r="S619" s="91">
        <f t="shared" si="360"/>
        <v>2.7824</v>
      </c>
      <c r="T619" s="91">
        <f t="shared" si="360"/>
        <v>2.8001100000000001</v>
      </c>
      <c r="U619" s="91">
        <f t="shared" si="360"/>
        <v>2.6599400000000002</v>
      </c>
      <c r="V619" s="91">
        <f t="shared" si="360"/>
        <v>2.6529400000000001</v>
      </c>
      <c r="W619" s="91">
        <f t="shared" si="360"/>
        <v>2.66046</v>
      </c>
      <c r="X619" s="91">
        <f t="shared" si="360"/>
        <v>2.6362100000000002</v>
      </c>
      <c r="Y619" s="91">
        <f t="shared" si="360"/>
        <v>2.5521199999999999</v>
      </c>
      <c r="Z619" s="91">
        <f t="shared" si="360"/>
        <v>2.3188300000000002</v>
      </c>
      <c r="AA619" s="91">
        <f t="shared" si="360"/>
        <v>2.0745499999999999</v>
      </c>
    </row>
    <row r="620" spans="1:27" ht="12.75" hidden="1" customHeight="1" outlineLevel="1" x14ac:dyDescent="0.2">
      <c r="A620" s="99" t="s">
        <v>3015</v>
      </c>
      <c r="B620" s="63" t="s">
        <v>238</v>
      </c>
      <c r="C620" s="43" t="s">
        <v>79</v>
      </c>
      <c r="D620" s="44">
        <v>1272.8399999999999</v>
      </c>
      <c r="E620" s="44">
        <v>1131.17</v>
      </c>
      <c r="F620" s="44">
        <v>1060.97</v>
      </c>
      <c r="G620" s="44">
        <v>998</v>
      </c>
      <c r="H620" s="44">
        <v>1042.3699999999999</v>
      </c>
      <c r="I620" s="44">
        <v>1132.4000000000001</v>
      </c>
      <c r="J620" s="44">
        <v>1307.72</v>
      </c>
      <c r="K620" s="44">
        <v>1588.13</v>
      </c>
      <c r="L620" s="44">
        <v>1869.2</v>
      </c>
      <c r="M620" s="44">
        <v>1981.31</v>
      </c>
      <c r="N620" s="44">
        <v>1995.54</v>
      </c>
      <c r="O620" s="44">
        <v>1996.26</v>
      </c>
      <c r="P620" s="44">
        <v>1987.01</v>
      </c>
      <c r="Q620" s="44">
        <v>2042.44</v>
      </c>
      <c r="R620" s="44">
        <v>2135.9899999999998</v>
      </c>
      <c r="S620" s="44">
        <v>2127.94</v>
      </c>
      <c r="T620" s="44">
        <v>2145.65</v>
      </c>
      <c r="U620" s="44">
        <v>2005.48</v>
      </c>
      <c r="V620" s="44">
        <v>1998.48</v>
      </c>
      <c r="W620" s="44">
        <v>2006</v>
      </c>
      <c r="X620" s="44">
        <v>1981.75</v>
      </c>
      <c r="Y620" s="44">
        <v>1897.66</v>
      </c>
      <c r="Z620" s="44">
        <v>1664.37</v>
      </c>
      <c r="AA620" s="44">
        <v>1420.09</v>
      </c>
    </row>
    <row r="621" spans="1:27" ht="12.75" hidden="1" customHeight="1" outlineLevel="1" x14ac:dyDescent="0.2">
      <c r="A621" s="99" t="s">
        <v>3016</v>
      </c>
      <c r="B621" s="63" t="s">
        <v>90</v>
      </c>
      <c r="C621" s="43" t="s">
        <v>79</v>
      </c>
      <c r="D621" s="44">
        <f>$D$486</f>
        <v>434.18</v>
      </c>
      <c r="E621" s="44">
        <f t="shared" ref="E621:AA621" si="361">$D$486</f>
        <v>434.18</v>
      </c>
      <c r="F621" s="44">
        <f t="shared" si="361"/>
        <v>434.18</v>
      </c>
      <c r="G621" s="44">
        <f t="shared" si="361"/>
        <v>434.18</v>
      </c>
      <c r="H621" s="44">
        <f t="shared" si="361"/>
        <v>434.18</v>
      </c>
      <c r="I621" s="44">
        <f t="shared" si="361"/>
        <v>434.18</v>
      </c>
      <c r="J621" s="44">
        <f t="shared" si="361"/>
        <v>434.18</v>
      </c>
      <c r="K621" s="44">
        <f t="shared" si="361"/>
        <v>434.18</v>
      </c>
      <c r="L621" s="44">
        <f t="shared" si="361"/>
        <v>434.18</v>
      </c>
      <c r="M621" s="44">
        <f t="shared" si="361"/>
        <v>434.18</v>
      </c>
      <c r="N621" s="44">
        <f t="shared" si="361"/>
        <v>434.18</v>
      </c>
      <c r="O621" s="44">
        <f t="shared" si="361"/>
        <v>434.18</v>
      </c>
      <c r="P621" s="44">
        <f t="shared" si="361"/>
        <v>434.18</v>
      </c>
      <c r="Q621" s="44">
        <f t="shared" si="361"/>
        <v>434.18</v>
      </c>
      <c r="R621" s="44">
        <f t="shared" si="361"/>
        <v>434.18</v>
      </c>
      <c r="S621" s="44">
        <f t="shared" si="361"/>
        <v>434.18</v>
      </c>
      <c r="T621" s="44">
        <f t="shared" si="361"/>
        <v>434.18</v>
      </c>
      <c r="U621" s="44">
        <f t="shared" si="361"/>
        <v>434.18</v>
      </c>
      <c r="V621" s="44">
        <f t="shared" si="361"/>
        <v>434.18</v>
      </c>
      <c r="W621" s="44">
        <f t="shared" si="361"/>
        <v>434.18</v>
      </c>
      <c r="X621" s="44">
        <f t="shared" si="361"/>
        <v>434.18</v>
      </c>
      <c r="Y621" s="44">
        <f t="shared" si="361"/>
        <v>434.18</v>
      </c>
      <c r="Z621" s="44">
        <f t="shared" si="361"/>
        <v>434.18</v>
      </c>
      <c r="AA621" s="44">
        <f t="shared" si="361"/>
        <v>434.18</v>
      </c>
    </row>
    <row r="622" spans="1:27" ht="12.75" hidden="1" customHeight="1" outlineLevel="1" x14ac:dyDescent="0.2">
      <c r="A622" s="99" t="s">
        <v>3017</v>
      </c>
      <c r="B622" s="63" t="s">
        <v>83</v>
      </c>
      <c r="C622" s="43" t="s">
        <v>79</v>
      </c>
      <c r="D622" s="44">
        <v>3.92</v>
      </c>
      <c r="E622" s="44">
        <v>3.92</v>
      </c>
      <c r="F622" s="44">
        <v>3.92</v>
      </c>
      <c r="G622" s="44">
        <v>3.92</v>
      </c>
      <c r="H622" s="44">
        <v>3.92</v>
      </c>
      <c r="I622" s="44">
        <v>3.92</v>
      </c>
      <c r="J622" s="44">
        <v>3.92</v>
      </c>
      <c r="K622" s="44">
        <v>3.92</v>
      </c>
      <c r="L622" s="44">
        <v>3.92</v>
      </c>
      <c r="M622" s="44">
        <v>3.92</v>
      </c>
      <c r="N622" s="44">
        <v>3.92</v>
      </c>
      <c r="O622" s="44">
        <v>3.92</v>
      </c>
      <c r="P622" s="44">
        <v>3.92</v>
      </c>
      <c r="Q622" s="44">
        <v>3.92</v>
      </c>
      <c r="R622" s="44">
        <v>3.92</v>
      </c>
      <c r="S622" s="44">
        <v>3.92</v>
      </c>
      <c r="T622" s="44">
        <v>3.92</v>
      </c>
      <c r="U622" s="44">
        <v>3.92</v>
      </c>
      <c r="V622" s="44">
        <v>3.92</v>
      </c>
      <c r="W622" s="44">
        <v>3.92</v>
      </c>
      <c r="X622" s="44">
        <v>3.92</v>
      </c>
      <c r="Y622" s="44">
        <v>3.92</v>
      </c>
      <c r="Z622" s="44">
        <v>3.92</v>
      </c>
      <c r="AA622" s="44">
        <v>3.92</v>
      </c>
    </row>
    <row r="623" spans="1:27" ht="12.75" hidden="1" customHeight="1" outlineLevel="1" x14ac:dyDescent="0.2">
      <c r="A623" s="99" t="s">
        <v>3018</v>
      </c>
      <c r="B623" s="63" t="s">
        <v>81</v>
      </c>
      <c r="C623" s="43" t="s">
        <v>79</v>
      </c>
      <c r="D623" s="44">
        <f>$D$11</f>
        <v>216.36</v>
      </c>
      <c r="E623" s="44">
        <f t="shared" ref="E623:AA623" si="362">$D$11</f>
        <v>216.36</v>
      </c>
      <c r="F623" s="44">
        <f t="shared" si="362"/>
        <v>216.36</v>
      </c>
      <c r="G623" s="44">
        <f t="shared" si="362"/>
        <v>216.36</v>
      </c>
      <c r="H623" s="44">
        <f t="shared" si="362"/>
        <v>216.36</v>
      </c>
      <c r="I623" s="44">
        <f t="shared" si="362"/>
        <v>216.36</v>
      </c>
      <c r="J623" s="44">
        <f t="shared" si="362"/>
        <v>216.36</v>
      </c>
      <c r="K623" s="44">
        <f t="shared" si="362"/>
        <v>216.36</v>
      </c>
      <c r="L623" s="44">
        <f t="shared" si="362"/>
        <v>216.36</v>
      </c>
      <c r="M623" s="44">
        <f t="shared" si="362"/>
        <v>216.36</v>
      </c>
      <c r="N623" s="44">
        <f t="shared" si="362"/>
        <v>216.36</v>
      </c>
      <c r="O623" s="44">
        <f t="shared" si="362"/>
        <v>216.36</v>
      </c>
      <c r="P623" s="44">
        <f t="shared" si="362"/>
        <v>216.36</v>
      </c>
      <c r="Q623" s="44">
        <f t="shared" si="362"/>
        <v>216.36</v>
      </c>
      <c r="R623" s="44">
        <f t="shared" si="362"/>
        <v>216.36</v>
      </c>
      <c r="S623" s="44">
        <f t="shared" si="362"/>
        <v>216.36</v>
      </c>
      <c r="T623" s="44">
        <f t="shared" si="362"/>
        <v>216.36</v>
      </c>
      <c r="U623" s="44">
        <f t="shared" si="362"/>
        <v>216.36</v>
      </c>
      <c r="V623" s="44">
        <f t="shared" si="362"/>
        <v>216.36</v>
      </c>
      <c r="W623" s="44">
        <f t="shared" si="362"/>
        <v>216.36</v>
      </c>
      <c r="X623" s="44">
        <f t="shared" si="362"/>
        <v>216.36</v>
      </c>
      <c r="Y623" s="44">
        <f t="shared" si="362"/>
        <v>216.36</v>
      </c>
      <c r="Z623" s="44">
        <f t="shared" si="362"/>
        <v>216.36</v>
      </c>
      <c r="AA623" s="44">
        <f t="shared" si="362"/>
        <v>216.36</v>
      </c>
    </row>
    <row r="624" spans="1:27" collapsed="1" x14ac:dyDescent="0.2">
      <c r="A624" s="98" t="s">
        <v>3019</v>
      </c>
      <c r="B624" s="28" t="str">
        <f>"29"&amp;"."&amp;$B$801&amp;"."&amp;$B$802</f>
        <v>29.08.2023</v>
      </c>
      <c r="C624" s="90" t="s">
        <v>76</v>
      </c>
      <c r="D624" s="91">
        <f>ROUND(((D625+D626+D628+D627)/1000),5)</f>
        <v>1.9422600000000001</v>
      </c>
      <c r="E624" s="91">
        <f>ROUND(((E625+E626+E628+E627)/1000),5)</f>
        <v>1.80464</v>
      </c>
      <c r="F624" s="91">
        <f>ROUND(((F625+F626+F628+F627)/1000),5)</f>
        <v>1.6870700000000001</v>
      </c>
      <c r="G624" s="91">
        <f t="shared" ref="G624:AA624" si="363">ROUND(((G625+G626+G628+G627)/1000),5)</f>
        <v>1.6893100000000001</v>
      </c>
      <c r="H624" s="91">
        <f t="shared" si="363"/>
        <v>1.7609900000000001</v>
      </c>
      <c r="I624" s="91">
        <f t="shared" si="363"/>
        <v>1.8929</v>
      </c>
      <c r="J624" s="91">
        <f t="shared" si="363"/>
        <v>1.9793099999999999</v>
      </c>
      <c r="K624" s="91">
        <f t="shared" si="363"/>
        <v>2.2395499999999999</v>
      </c>
      <c r="L624" s="91">
        <f t="shared" si="363"/>
        <v>2.59883</v>
      </c>
      <c r="M624" s="91">
        <f t="shared" si="363"/>
        <v>2.6638500000000001</v>
      </c>
      <c r="N624" s="91">
        <f t="shared" si="363"/>
        <v>2.7031999999999998</v>
      </c>
      <c r="O624" s="91">
        <f t="shared" si="363"/>
        <v>2.68126</v>
      </c>
      <c r="P624" s="91">
        <f t="shared" si="363"/>
        <v>2.6720299999999999</v>
      </c>
      <c r="Q624" s="91">
        <f t="shared" si="363"/>
        <v>2.69062</v>
      </c>
      <c r="R624" s="91">
        <f t="shared" si="363"/>
        <v>2.7375099999999999</v>
      </c>
      <c r="S624" s="91">
        <f t="shared" si="363"/>
        <v>2.7376</v>
      </c>
      <c r="T624" s="91">
        <f t="shared" si="363"/>
        <v>2.72784</v>
      </c>
      <c r="U624" s="91">
        <f t="shared" si="363"/>
        <v>2.71021</v>
      </c>
      <c r="V624" s="91">
        <f t="shared" si="363"/>
        <v>2.6881300000000001</v>
      </c>
      <c r="W624" s="91">
        <f t="shared" si="363"/>
        <v>2.7190599999999998</v>
      </c>
      <c r="X624" s="91">
        <f t="shared" si="363"/>
        <v>2.7248199999999998</v>
      </c>
      <c r="Y624" s="91">
        <f t="shared" si="363"/>
        <v>2.6643300000000001</v>
      </c>
      <c r="Z624" s="91">
        <f t="shared" si="363"/>
        <v>2.3143600000000002</v>
      </c>
      <c r="AA624" s="91">
        <f t="shared" si="363"/>
        <v>2.1101299999999998</v>
      </c>
    </row>
    <row r="625" spans="1:27" ht="12.75" hidden="1" customHeight="1" outlineLevel="1" x14ac:dyDescent="0.2">
      <c r="A625" s="99" t="s">
        <v>3020</v>
      </c>
      <c r="B625" s="63" t="s">
        <v>238</v>
      </c>
      <c r="C625" s="43" t="s">
        <v>79</v>
      </c>
      <c r="D625" s="44">
        <v>1287.8</v>
      </c>
      <c r="E625" s="44">
        <v>1150.18</v>
      </c>
      <c r="F625" s="44">
        <v>1032.6099999999999</v>
      </c>
      <c r="G625" s="44">
        <v>1034.8499999999999</v>
      </c>
      <c r="H625" s="44">
        <v>1106.53</v>
      </c>
      <c r="I625" s="44">
        <v>1238.44</v>
      </c>
      <c r="J625" s="44">
        <v>1324.85</v>
      </c>
      <c r="K625" s="44">
        <v>1585.09</v>
      </c>
      <c r="L625" s="44">
        <v>1944.37</v>
      </c>
      <c r="M625" s="44">
        <v>2009.39</v>
      </c>
      <c r="N625" s="44">
        <v>2048.7399999999998</v>
      </c>
      <c r="O625" s="44">
        <v>2026.8</v>
      </c>
      <c r="P625" s="44">
        <v>2017.57</v>
      </c>
      <c r="Q625" s="44">
        <v>2036.16</v>
      </c>
      <c r="R625" s="44">
        <v>2083.0500000000002</v>
      </c>
      <c r="S625" s="44">
        <v>2083.14</v>
      </c>
      <c r="T625" s="44">
        <v>2073.38</v>
      </c>
      <c r="U625" s="44">
        <v>2055.75</v>
      </c>
      <c r="V625" s="44">
        <v>2033.67</v>
      </c>
      <c r="W625" s="44">
        <v>2064.6</v>
      </c>
      <c r="X625" s="44">
        <v>2070.36</v>
      </c>
      <c r="Y625" s="44">
        <v>2009.87</v>
      </c>
      <c r="Z625" s="44">
        <v>1659.9</v>
      </c>
      <c r="AA625" s="44">
        <v>1455.67</v>
      </c>
    </row>
    <row r="626" spans="1:27" ht="12.75" hidden="1" customHeight="1" outlineLevel="1" x14ac:dyDescent="0.2">
      <c r="A626" s="99" t="s">
        <v>3021</v>
      </c>
      <c r="B626" s="63" t="s">
        <v>90</v>
      </c>
      <c r="C626" s="43" t="s">
        <v>79</v>
      </c>
      <c r="D626" s="44">
        <f>$D$486</f>
        <v>434.18</v>
      </c>
      <c r="E626" s="44">
        <f t="shared" ref="E626:AA626" si="364">$D$486</f>
        <v>434.18</v>
      </c>
      <c r="F626" s="44">
        <f t="shared" si="364"/>
        <v>434.18</v>
      </c>
      <c r="G626" s="44">
        <f t="shared" si="364"/>
        <v>434.18</v>
      </c>
      <c r="H626" s="44">
        <f t="shared" si="364"/>
        <v>434.18</v>
      </c>
      <c r="I626" s="44">
        <f t="shared" si="364"/>
        <v>434.18</v>
      </c>
      <c r="J626" s="44">
        <f t="shared" si="364"/>
        <v>434.18</v>
      </c>
      <c r="K626" s="44">
        <f t="shared" si="364"/>
        <v>434.18</v>
      </c>
      <c r="L626" s="44">
        <f t="shared" si="364"/>
        <v>434.18</v>
      </c>
      <c r="M626" s="44">
        <f t="shared" si="364"/>
        <v>434.18</v>
      </c>
      <c r="N626" s="44">
        <f t="shared" si="364"/>
        <v>434.18</v>
      </c>
      <c r="O626" s="44">
        <f t="shared" si="364"/>
        <v>434.18</v>
      </c>
      <c r="P626" s="44">
        <f t="shared" si="364"/>
        <v>434.18</v>
      </c>
      <c r="Q626" s="44">
        <f t="shared" si="364"/>
        <v>434.18</v>
      </c>
      <c r="R626" s="44">
        <f t="shared" si="364"/>
        <v>434.18</v>
      </c>
      <c r="S626" s="44">
        <f t="shared" si="364"/>
        <v>434.18</v>
      </c>
      <c r="T626" s="44">
        <f t="shared" si="364"/>
        <v>434.18</v>
      </c>
      <c r="U626" s="44">
        <f t="shared" si="364"/>
        <v>434.18</v>
      </c>
      <c r="V626" s="44">
        <f t="shared" si="364"/>
        <v>434.18</v>
      </c>
      <c r="W626" s="44">
        <f t="shared" si="364"/>
        <v>434.18</v>
      </c>
      <c r="X626" s="44">
        <f t="shared" si="364"/>
        <v>434.18</v>
      </c>
      <c r="Y626" s="44">
        <f t="shared" si="364"/>
        <v>434.18</v>
      </c>
      <c r="Z626" s="44">
        <f t="shared" si="364"/>
        <v>434.18</v>
      </c>
      <c r="AA626" s="44">
        <f t="shared" si="364"/>
        <v>434.18</v>
      </c>
    </row>
    <row r="627" spans="1:27" ht="12.75" hidden="1" customHeight="1" outlineLevel="1" x14ac:dyDescent="0.2">
      <c r="A627" s="99" t="s">
        <v>3022</v>
      </c>
      <c r="B627" s="63" t="s">
        <v>83</v>
      </c>
      <c r="C627" s="43" t="s">
        <v>79</v>
      </c>
      <c r="D627" s="44">
        <v>3.92</v>
      </c>
      <c r="E627" s="44">
        <v>3.92</v>
      </c>
      <c r="F627" s="44">
        <v>3.92</v>
      </c>
      <c r="G627" s="44">
        <v>3.92</v>
      </c>
      <c r="H627" s="44">
        <v>3.92</v>
      </c>
      <c r="I627" s="44">
        <v>3.92</v>
      </c>
      <c r="J627" s="44">
        <v>3.92</v>
      </c>
      <c r="K627" s="44">
        <v>3.92</v>
      </c>
      <c r="L627" s="44">
        <v>3.92</v>
      </c>
      <c r="M627" s="44">
        <v>3.92</v>
      </c>
      <c r="N627" s="44">
        <v>3.92</v>
      </c>
      <c r="O627" s="44">
        <v>3.92</v>
      </c>
      <c r="P627" s="44">
        <v>3.92</v>
      </c>
      <c r="Q627" s="44">
        <v>3.92</v>
      </c>
      <c r="R627" s="44">
        <v>3.92</v>
      </c>
      <c r="S627" s="44">
        <v>3.92</v>
      </c>
      <c r="T627" s="44">
        <v>3.92</v>
      </c>
      <c r="U627" s="44">
        <v>3.92</v>
      </c>
      <c r="V627" s="44">
        <v>3.92</v>
      </c>
      <c r="W627" s="44">
        <v>3.92</v>
      </c>
      <c r="X627" s="44">
        <v>3.92</v>
      </c>
      <c r="Y627" s="44">
        <v>3.92</v>
      </c>
      <c r="Z627" s="44">
        <v>3.92</v>
      </c>
      <c r="AA627" s="44">
        <v>3.92</v>
      </c>
    </row>
    <row r="628" spans="1:27" ht="12.75" hidden="1" customHeight="1" outlineLevel="1" x14ac:dyDescent="0.2">
      <c r="A628" s="99" t="s">
        <v>3023</v>
      </c>
      <c r="B628" s="63" t="s">
        <v>81</v>
      </c>
      <c r="C628" s="43" t="s">
        <v>79</v>
      </c>
      <c r="D628" s="44">
        <f>$D$11</f>
        <v>216.36</v>
      </c>
      <c r="E628" s="44">
        <f t="shared" ref="E628:AA628" si="365">$D$11</f>
        <v>216.36</v>
      </c>
      <c r="F628" s="44">
        <f t="shared" si="365"/>
        <v>216.36</v>
      </c>
      <c r="G628" s="44">
        <f t="shared" si="365"/>
        <v>216.36</v>
      </c>
      <c r="H628" s="44">
        <f t="shared" si="365"/>
        <v>216.36</v>
      </c>
      <c r="I628" s="44">
        <f t="shared" si="365"/>
        <v>216.36</v>
      </c>
      <c r="J628" s="44">
        <f t="shared" si="365"/>
        <v>216.36</v>
      </c>
      <c r="K628" s="44">
        <f t="shared" si="365"/>
        <v>216.36</v>
      </c>
      <c r="L628" s="44">
        <f t="shared" si="365"/>
        <v>216.36</v>
      </c>
      <c r="M628" s="44">
        <f t="shared" si="365"/>
        <v>216.36</v>
      </c>
      <c r="N628" s="44">
        <f t="shared" si="365"/>
        <v>216.36</v>
      </c>
      <c r="O628" s="44">
        <f t="shared" si="365"/>
        <v>216.36</v>
      </c>
      <c r="P628" s="44">
        <f t="shared" si="365"/>
        <v>216.36</v>
      </c>
      <c r="Q628" s="44">
        <f t="shared" si="365"/>
        <v>216.36</v>
      </c>
      <c r="R628" s="44">
        <f t="shared" si="365"/>
        <v>216.36</v>
      </c>
      <c r="S628" s="44">
        <f t="shared" si="365"/>
        <v>216.36</v>
      </c>
      <c r="T628" s="44">
        <f t="shared" si="365"/>
        <v>216.36</v>
      </c>
      <c r="U628" s="44">
        <f t="shared" si="365"/>
        <v>216.36</v>
      </c>
      <c r="V628" s="44">
        <f t="shared" si="365"/>
        <v>216.36</v>
      </c>
      <c r="W628" s="44">
        <f t="shared" si="365"/>
        <v>216.36</v>
      </c>
      <c r="X628" s="44">
        <f t="shared" si="365"/>
        <v>216.36</v>
      </c>
      <c r="Y628" s="44">
        <f t="shared" si="365"/>
        <v>216.36</v>
      </c>
      <c r="Z628" s="44">
        <f t="shared" si="365"/>
        <v>216.36</v>
      </c>
      <c r="AA628" s="44">
        <f t="shared" si="365"/>
        <v>216.36</v>
      </c>
    </row>
    <row r="629" spans="1:27" collapsed="1" x14ac:dyDescent="0.2">
      <c r="A629" s="98" t="s">
        <v>3024</v>
      </c>
      <c r="B629" s="28" t="str">
        <f>"30"&amp;"."&amp;$B$801&amp;"."&amp;$B$802</f>
        <v>30.08.2023</v>
      </c>
      <c r="C629" s="90" t="s">
        <v>76</v>
      </c>
      <c r="D629" s="91">
        <f>ROUND(((D630+D631+D633+D632)/1000),5)</f>
        <v>2.09938</v>
      </c>
      <c r="E629" s="91">
        <f>ROUND(((E630+E631+E633+E632)/1000),5)</f>
        <v>1.9734799999999999</v>
      </c>
      <c r="F629" s="91">
        <f>ROUND(((F630+F631+F633+F632)/1000),5)</f>
        <v>1.9200200000000001</v>
      </c>
      <c r="G629" s="91">
        <f t="shared" ref="G629:AA629" si="366">ROUND(((G630+G631+G633+G632)/1000),5)</f>
        <v>1.91059</v>
      </c>
      <c r="H629" s="91">
        <f t="shared" si="366"/>
        <v>1.9178599999999999</v>
      </c>
      <c r="I629" s="91">
        <f t="shared" si="366"/>
        <v>1.97862</v>
      </c>
      <c r="J629" s="91">
        <f t="shared" si="366"/>
        <v>2.09965</v>
      </c>
      <c r="K629" s="91">
        <f t="shared" si="366"/>
        <v>2.31738</v>
      </c>
      <c r="L629" s="91">
        <f t="shared" si="366"/>
        <v>2.6296200000000001</v>
      </c>
      <c r="M629" s="91">
        <f t="shared" si="366"/>
        <v>2.7054499999999999</v>
      </c>
      <c r="N629" s="91">
        <f t="shared" si="366"/>
        <v>2.7530100000000002</v>
      </c>
      <c r="O629" s="91">
        <f t="shared" si="366"/>
        <v>2.7334499999999999</v>
      </c>
      <c r="P629" s="91">
        <f t="shared" si="366"/>
        <v>2.73184</v>
      </c>
      <c r="Q629" s="91">
        <f t="shared" si="366"/>
        <v>2.7458499999999999</v>
      </c>
      <c r="R629" s="91">
        <f t="shared" si="366"/>
        <v>2.8380899999999998</v>
      </c>
      <c r="S629" s="91">
        <f t="shared" si="366"/>
        <v>2.8386399999999998</v>
      </c>
      <c r="T629" s="91">
        <f t="shared" si="366"/>
        <v>2.8248000000000002</v>
      </c>
      <c r="U629" s="91">
        <f t="shared" si="366"/>
        <v>2.8063099999999999</v>
      </c>
      <c r="V629" s="91">
        <f t="shared" si="366"/>
        <v>2.7766600000000001</v>
      </c>
      <c r="W629" s="91">
        <f t="shared" si="366"/>
        <v>2.8124199999999999</v>
      </c>
      <c r="X629" s="91">
        <f t="shared" si="366"/>
        <v>2.7896899999999998</v>
      </c>
      <c r="Y629" s="91">
        <f t="shared" si="366"/>
        <v>2.6616300000000002</v>
      </c>
      <c r="Z629" s="91">
        <f t="shared" si="366"/>
        <v>2.4134699999999998</v>
      </c>
      <c r="AA629" s="91">
        <f t="shared" si="366"/>
        <v>2.2223299999999999</v>
      </c>
    </row>
    <row r="630" spans="1:27" ht="12.75" hidden="1" customHeight="1" outlineLevel="1" x14ac:dyDescent="0.2">
      <c r="A630" s="99" t="s">
        <v>3025</v>
      </c>
      <c r="B630" s="63" t="s">
        <v>238</v>
      </c>
      <c r="C630" s="43" t="s">
        <v>79</v>
      </c>
      <c r="D630" s="44">
        <v>1444.92</v>
      </c>
      <c r="E630" s="44">
        <v>1319.02</v>
      </c>
      <c r="F630" s="44">
        <v>1265.56</v>
      </c>
      <c r="G630" s="44">
        <v>1256.1300000000001</v>
      </c>
      <c r="H630" s="44">
        <v>1263.4000000000001</v>
      </c>
      <c r="I630" s="44">
        <v>1324.16</v>
      </c>
      <c r="J630" s="44">
        <v>1445.19</v>
      </c>
      <c r="K630" s="44">
        <v>1662.92</v>
      </c>
      <c r="L630" s="44">
        <v>1975.16</v>
      </c>
      <c r="M630" s="44">
        <v>2050.9899999999998</v>
      </c>
      <c r="N630" s="44">
        <v>2098.5500000000002</v>
      </c>
      <c r="O630" s="44">
        <v>2078.9899999999998</v>
      </c>
      <c r="P630" s="44">
        <v>2077.38</v>
      </c>
      <c r="Q630" s="44">
        <v>2091.39</v>
      </c>
      <c r="R630" s="44">
        <v>2183.63</v>
      </c>
      <c r="S630" s="44">
        <v>2184.1799999999998</v>
      </c>
      <c r="T630" s="44">
        <v>2170.34</v>
      </c>
      <c r="U630" s="44">
        <v>2151.85</v>
      </c>
      <c r="V630" s="44">
        <v>2122.1999999999998</v>
      </c>
      <c r="W630" s="44">
        <v>2157.96</v>
      </c>
      <c r="X630" s="44">
        <v>2135.23</v>
      </c>
      <c r="Y630" s="44">
        <v>2007.17</v>
      </c>
      <c r="Z630" s="44">
        <v>1759.01</v>
      </c>
      <c r="AA630" s="44">
        <v>1567.87</v>
      </c>
    </row>
    <row r="631" spans="1:27" ht="12.75" hidden="1" customHeight="1" outlineLevel="1" x14ac:dyDescent="0.2">
      <c r="A631" s="99" t="s">
        <v>3026</v>
      </c>
      <c r="B631" s="63" t="s">
        <v>90</v>
      </c>
      <c r="C631" s="43" t="s">
        <v>79</v>
      </c>
      <c r="D631" s="44">
        <f>$D$486</f>
        <v>434.18</v>
      </c>
      <c r="E631" s="44">
        <f t="shared" ref="E631:AA631" si="367">$D$486</f>
        <v>434.18</v>
      </c>
      <c r="F631" s="44">
        <f t="shared" si="367"/>
        <v>434.18</v>
      </c>
      <c r="G631" s="44">
        <f t="shared" si="367"/>
        <v>434.18</v>
      </c>
      <c r="H631" s="44">
        <f t="shared" si="367"/>
        <v>434.18</v>
      </c>
      <c r="I631" s="44">
        <f t="shared" si="367"/>
        <v>434.18</v>
      </c>
      <c r="J631" s="44">
        <f t="shared" si="367"/>
        <v>434.18</v>
      </c>
      <c r="K631" s="44">
        <f t="shared" si="367"/>
        <v>434.18</v>
      </c>
      <c r="L631" s="44">
        <f t="shared" si="367"/>
        <v>434.18</v>
      </c>
      <c r="M631" s="44">
        <f t="shared" si="367"/>
        <v>434.18</v>
      </c>
      <c r="N631" s="44">
        <f t="shared" si="367"/>
        <v>434.18</v>
      </c>
      <c r="O631" s="44">
        <f t="shared" si="367"/>
        <v>434.18</v>
      </c>
      <c r="P631" s="44">
        <f t="shared" si="367"/>
        <v>434.18</v>
      </c>
      <c r="Q631" s="44">
        <f t="shared" si="367"/>
        <v>434.18</v>
      </c>
      <c r="R631" s="44">
        <f t="shared" si="367"/>
        <v>434.18</v>
      </c>
      <c r="S631" s="44">
        <f t="shared" si="367"/>
        <v>434.18</v>
      </c>
      <c r="T631" s="44">
        <f t="shared" si="367"/>
        <v>434.18</v>
      </c>
      <c r="U631" s="44">
        <f t="shared" si="367"/>
        <v>434.18</v>
      </c>
      <c r="V631" s="44">
        <f t="shared" si="367"/>
        <v>434.18</v>
      </c>
      <c r="W631" s="44">
        <f t="shared" si="367"/>
        <v>434.18</v>
      </c>
      <c r="X631" s="44">
        <f t="shared" si="367"/>
        <v>434.18</v>
      </c>
      <c r="Y631" s="44">
        <f t="shared" si="367"/>
        <v>434.18</v>
      </c>
      <c r="Z631" s="44">
        <f t="shared" si="367"/>
        <v>434.18</v>
      </c>
      <c r="AA631" s="44">
        <f t="shared" si="367"/>
        <v>434.18</v>
      </c>
    </row>
    <row r="632" spans="1:27" ht="12.75" hidden="1" customHeight="1" outlineLevel="1" x14ac:dyDescent="0.2">
      <c r="A632" s="99" t="s">
        <v>3027</v>
      </c>
      <c r="B632" s="63" t="s">
        <v>83</v>
      </c>
      <c r="C632" s="43" t="s">
        <v>79</v>
      </c>
      <c r="D632" s="44">
        <v>3.92</v>
      </c>
      <c r="E632" s="44">
        <v>3.92</v>
      </c>
      <c r="F632" s="44">
        <v>3.92</v>
      </c>
      <c r="G632" s="44">
        <v>3.92</v>
      </c>
      <c r="H632" s="44">
        <v>3.92</v>
      </c>
      <c r="I632" s="44">
        <v>3.92</v>
      </c>
      <c r="J632" s="44">
        <v>3.92</v>
      </c>
      <c r="K632" s="44">
        <v>3.92</v>
      </c>
      <c r="L632" s="44">
        <v>3.92</v>
      </c>
      <c r="M632" s="44">
        <v>3.92</v>
      </c>
      <c r="N632" s="44">
        <v>3.92</v>
      </c>
      <c r="O632" s="44">
        <v>3.92</v>
      </c>
      <c r="P632" s="44">
        <v>3.92</v>
      </c>
      <c r="Q632" s="44">
        <v>3.92</v>
      </c>
      <c r="R632" s="44">
        <v>3.92</v>
      </c>
      <c r="S632" s="44">
        <v>3.92</v>
      </c>
      <c r="T632" s="44">
        <v>3.92</v>
      </c>
      <c r="U632" s="44">
        <v>3.92</v>
      </c>
      <c r="V632" s="44">
        <v>3.92</v>
      </c>
      <c r="W632" s="44">
        <v>3.92</v>
      </c>
      <c r="X632" s="44">
        <v>3.92</v>
      </c>
      <c r="Y632" s="44">
        <v>3.92</v>
      </c>
      <c r="Z632" s="44">
        <v>3.92</v>
      </c>
      <c r="AA632" s="44">
        <v>3.92</v>
      </c>
    </row>
    <row r="633" spans="1:27" ht="12.75" hidden="1" customHeight="1" outlineLevel="1" x14ac:dyDescent="0.2">
      <c r="A633" s="99" t="s">
        <v>3028</v>
      </c>
      <c r="B633" s="63" t="s">
        <v>81</v>
      </c>
      <c r="C633" s="43" t="s">
        <v>79</v>
      </c>
      <c r="D633" s="44">
        <f>$D$11</f>
        <v>216.36</v>
      </c>
      <c r="E633" s="44">
        <f t="shared" ref="E633:AA633" si="368">$D$11</f>
        <v>216.36</v>
      </c>
      <c r="F633" s="44">
        <f t="shared" si="368"/>
        <v>216.36</v>
      </c>
      <c r="G633" s="44">
        <f t="shared" si="368"/>
        <v>216.36</v>
      </c>
      <c r="H633" s="44">
        <f t="shared" si="368"/>
        <v>216.36</v>
      </c>
      <c r="I633" s="44">
        <f t="shared" si="368"/>
        <v>216.36</v>
      </c>
      <c r="J633" s="44">
        <f t="shared" si="368"/>
        <v>216.36</v>
      </c>
      <c r="K633" s="44">
        <f t="shared" si="368"/>
        <v>216.36</v>
      </c>
      <c r="L633" s="44">
        <f t="shared" si="368"/>
        <v>216.36</v>
      </c>
      <c r="M633" s="44">
        <f t="shared" si="368"/>
        <v>216.36</v>
      </c>
      <c r="N633" s="44">
        <f t="shared" si="368"/>
        <v>216.36</v>
      </c>
      <c r="O633" s="44">
        <f t="shared" si="368"/>
        <v>216.36</v>
      </c>
      <c r="P633" s="44">
        <f t="shared" si="368"/>
        <v>216.36</v>
      </c>
      <c r="Q633" s="44">
        <f t="shared" si="368"/>
        <v>216.36</v>
      </c>
      <c r="R633" s="44">
        <f t="shared" si="368"/>
        <v>216.36</v>
      </c>
      <c r="S633" s="44">
        <f t="shared" si="368"/>
        <v>216.36</v>
      </c>
      <c r="T633" s="44">
        <f t="shared" si="368"/>
        <v>216.36</v>
      </c>
      <c r="U633" s="44">
        <f t="shared" si="368"/>
        <v>216.36</v>
      </c>
      <c r="V633" s="44">
        <f t="shared" si="368"/>
        <v>216.36</v>
      </c>
      <c r="W633" s="44">
        <f t="shared" si="368"/>
        <v>216.36</v>
      </c>
      <c r="X633" s="44">
        <f t="shared" si="368"/>
        <v>216.36</v>
      </c>
      <c r="Y633" s="44">
        <f t="shared" si="368"/>
        <v>216.36</v>
      </c>
      <c r="Z633" s="44">
        <f t="shared" si="368"/>
        <v>216.36</v>
      </c>
      <c r="AA633" s="44">
        <f t="shared" si="368"/>
        <v>216.36</v>
      </c>
    </row>
    <row r="634" spans="1:27" collapsed="1" x14ac:dyDescent="0.2">
      <c r="A634" s="98" t="s">
        <v>3029</v>
      </c>
      <c r="B634" s="28" t="str">
        <f>"31"&amp;"."&amp;$B$801&amp;"."&amp;$B$802</f>
        <v>31.08.2023</v>
      </c>
      <c r="C634" s="90" t="s">
        <v>76</v>
      </c>
      <c r="D634" s="91">
        <f>ROUND(((D635+D636+D638+D637)/1000),5)</f>
        <v>1.91435</v>
      </c>
      <c r="E634" s="91">
        <f>ROUND(((E635+E636+E638+E637)/1000),5)</f>
        <v>1.80559</v>
      </c>
      <c r="F634" s="91">
        <f>ROUND(((F635+F636+F638+F637)/1000),5)</f>
        <v>1.7209300000000001</v>
      </c>
      <c r="G634" s="91">
        <f t="shared" ref="G634:AA634" si="369">ROUND(((G635+G636+G638+G637)/1000),5)</f>
        <v>1.70326</v>
      </c>
      <c r="H634" s="91">
        <f t="shared" si="369"/>
        <v>1.74535</v>
      </c>
      <c r="I634" s="91">
        <f t="shared" si="369"/>
        <v>1.87046</v>
      </c>
      <c r="J634" s="91">
        <f t="shared" si="369"/>
        <v>2.0179200000000002</v>
      </c>
      <c r="K634" s="91">
        <f t="shared" si="369"/>
        <v>2.2801</v>
      </c>
      <c r="L634" s="91">
        <f t="shared" si="369"/>
        <v>2.51308</v>
      </c>
      <c r="M634" s="91">
        <f t="shared" si="369"/>
        <v>2.6324800000000002</v>
      </c>
      <c r="N634" s="91">
        <f t="shared" si="369"/>
        <v>2.8251599999999999</v>
      </c>
      <c r="O634" s="91">
        <f t="shared" si="369"/>
        <v>2.67239</v>
      </c>
      <c r="P634" s="91">
        <f t="shared" si="369"/>
        <v>2.6140099999999999</v>
      </c>
      <c r="Q634" s="91">
        <f t="shared" si="369"/>
        <v>2.64438</v>
      </c>
      <c r="R634" s="91">
        <f t="shared" si="369"/>
        <v>2.7817699999999999</v>
      </c>
      <c r="S634" s="91">
        <f t="shared" si="369"/>
        <v>2.7703799999999998</v>
      </c>
      <c r="T634" s="91">
        <f t="shared" si="369"/>
        <v>2.75318</v>
      </c>
      <c r="U634" s="91">
        <f t="shared" si="369"/>
        <v>2.7261799999999998</v>
      </c>
      <c r="V634" s="91">
        <f t="shared" si="369"/>
        <v>2.73027</v>
      </c>
      <c r="W634" s="91">
        <f t="shared" si="369"/>
        <v>2.73136</v>
      </c>
      <c r="X634" s="91">
        <f t="shared" si="369"/>
        <v>2.7790599999999999</v>
      </c>
      <c r="Y634" s="91">
        <f t="shared" si="369"/>
        <v>2.6863600000000001</v>
      </c>
      <c r="Z634" s="91">
        <f t="shared" si="369"/>
        <v>2.3976999999999999</v>
      </c>
      <c r="AA634" s="91">
        <f t="shared" si="369"/>
        <v>2.19523</v>
      </c>
    </row>
    <row r="635" spans="1:27" ht="12.75" hidden="1" customHeight="1" outlineLevel="1" x14ac:dyDescent="0.2">
      <c r="A635" s="99" t="s">
        <v>3030</v>
      </c>
      <c r="B635" s="63" t="s">
        <v>238</v>
      </c>
      <c r="C635" s="43" t="s">
        <v>79</v>
      </c>
      <c r="D635" s="44">
        <v>1259.8900000000001</v>
      </c>
      <c r="E635" s="44">
        <v>1151.1300000000001</v>
      </c>
      <c r="F635" s="44">
        <v>1066.47</v>
      </c>
      <c r="G635" s="44">
        <v>1048.8</v>
      </c>
      <c r="H635" s="44">
        <v>1090.8900000000001</v>
      </c>
      <c r="I635" s="44">
        <v>1216</v>
      </c>
      <c r="J635" s="44">
        <v>1363.46</v>
      </c>
      <c r="K635" s="44">
        <v>1625.64</v>
      </c>
      <c r="L635" s="44">
        <v>1858.62</v>
      </c>
      <c r="M635" s="44">
        <v>1978.02</v>
      </c>
      <c r="N635" s="44">
        <v>2170.6999999999998</v>
      </c>
      <c r="O635" s="44">
        <v>2017.93</v>
      </c>
      <c r="P635" s="44">
        <v>1959.55</v>
      </c>
      <c r="Q635" s="44">
        <v>1989.92</v>
      </c>
      <c r="R635" s="44">
        <v>2127.31</v>
      </c>
      <c r="S635" s="44">
        <v>2115.92</v>
      </c>
      <c r="T635" s="44">
        <v>2098.7199999999998</v>
      </c>
      <c r="U635" s="44">
        <v>2071.7199999999998</v>
      </c>
      <c r="V635" s="44">
        <v>2075.81</v>
      </c>
      <c r="W635" s="44">
        <v>2076.9</v>
      </c>
      <c r="X635" s="44">
        <v>2124.6</v>
      </c>
      <c r="Y635" s="44">
        <v>2031.9</v>
      </c>
      <c r="Z635" s="44">
        <v>1743.24</v>
      </c>
      <c r="AA635" s="44">
        <v>1540.77</v>
      </c>
    </row>
    <row r="636" spans="1:27" ht="12.75" hidden="1" customHeight="1" outlineLevel="1" x14ac:dyDescent="0.2">
      <c r="A636" s="99" t="s">
        <v>3031</v>
      </c>
      <c r="B636" s="63" t="s">
        <v>90</v>
      </c>
      <c r="C636" s="43" t="s">
        <v>79</v>
      </c>
      <c r="D636" s="44">
        <f>$D$486</f>
        <v>434.18</v>
      </c>
      <c r="E636" s="44">
        <f t="shared" ref="E636:AA636" si="370">$D$486</f>
        <v>434.18</v>
      </c>
      <c r="F636" s="44">
        <f t="shared" si="370"/>
        <v>434.18</v>
      </c>
      <c r="G636" s="44">
        <f t="shared" si="370"/>
        <v>434.18</v>
      </c>
      <c r="H636" s="44">
        <f t="shared" si="370"/>
        <v>434.18</v>
      </c>
      <c r="I636" s="44">
        <f t="shared" si="370"/>
        <v>434.18</v>
      </c>
      <c r="J636" s="44">
        <f t="shared" si="370"/>
        <v>434.18</v>
      </c>
      <c r="K636" s="44">
        <f t="shared" si="370"/>
        <v>434.18</v>
      </c>
      <c r="L636" s="44">
        <f t="shared" si="370"/>
        <v>434.18</v>
      </c>
      <c r="M636" s="44">
        <f t="shared" si="370"/>
        <v>434.18</v>
      </c>
      <c r="N636" s="44">
        <f t="shared" si="370"/>
        <v>434.18</v>
      </c>
      <c r="O636" s="44">
        <f t="shared" si="370"/>
        <v>434.18</v>
      </c>
      <c r="P636" s="44">
        <f t="shared" si="370"/>
        <v>434.18</v>
      </c>
      <c r="Q636" s="44">
        <f t="shared" si="370"/>
        <v>434.18</v>
      </c>
      <c r="R636" s="44">
        <f t="shared" si="370"/>
        <v>434.18</v>
      </c>
      <c r="S636" s="44">
        <f t="shared" si="370"/>
        <v>434.18</v>
      </c>
      <c r="T636" s="44">
        <f t="shared" si="370"/>
        <v>434.18</v>
      </c>
      <c r="U636" s="44">
        <f t="shared" si="370"/>
        <v>434.18</v>
      </c>
      <c r="V636" s="44">
        <f t="shared" si="370"/>
        <v>434.18</v>
      </c>
      <c r="W636" s="44">
        <f t="shared" si="370"/>
        <v>434.18</v>
      </c>
      <c r="X636" s="44">
        <f t="shared" si="370"/>
        <v>434.18</v>
      </c>
      <c r="Y636" s="44">
        <f t="shared" si="370"/>
        <v>434.18</v>
      </c>
      <c r="Z636" s="44">
        <f t="shared" si="370"/>
        <v>434.18</v>
      </c>
      <c r="AA636" s="44">
        <f t="shared" si="370"/>
        <v>434.18</v>
      </c>
    </row>
    <row r="637" spans="1:27" ht="12.75" hidden="1" customHeight="1" outlineLevel="1" x14ac:dyDescent="0.2">
      <c r="A637" s="99" t="s">
        <v>3032</v>
      </c>
      <c r="B637" s="63" t="s">
        <v>83</v>
      </c>
      <c r="C637" s="43" t="s">
        <v>79</v>
      </c>
      <c r="D637" s="44">
        <v>3.92</v>
      </c>
      <c r="E637" s="44">
        <v>3.92</v>
      </c>
      <c r="F637" s="44">
        <v>3.92</v>
      </c>
      <c r="G637" s="44">
        <v>3.92</v>
      </c>
      <c r="H637" s="44">
        <v>3.92</v>
      </c>
      <c r="I637" s="44">
        <v>3.92</v>
      </c>
      <c r="J637" s="44">
        <v>3.92</v>
      </c>
      <c r="K637" s="44">
        <v>3.92</v>
      </c>
      <c r="L637" s="44">
        <v>3.92</v>
      </c>
      <c r="M637" s="44">
        <v>3.92</v>
      </c>
      <c r="N637" s="44">
        <v>3.92</v>
      </c>
      <c r="O637" s="44">
        <v>3.92</v>
      </c>
      <c r="P637" s="44">
        <v>3.92</v>
      </c>
      <c r="Q637" s="44">
        <v>3.92</v>
      </c>
      <c r="R637" s="44">
        <v>3.92</v>
      </c>
      <c r="S637" s="44">
        <v>3.92</v>
      </c>
      <c r="T637" s="44">
        <v>3.92</v>
      </c>
      <c r="U637" s="44">
        <v>3.92</v>
      </c>
      <c r="V637" s="44">
        <v>3.92</v>
      </c>
      <c r="W637" s="44">
        <v>3.92</v>
      </c>
      <c r="X637" s="44">
        <v>3.92</v>
      </c>
      <c r="Y637" s="44">
        <v>3.92</v>
      </c>
      <c r="Z637" s="44">
        <v>3.92</v>
      </c>
      <c r="AA637" s="44">
        <v>3.92</v>
      </c>
    </row>
    <row r="638" spans="1:27" ht="12.75" hidden="1" customHeight="1" outlineLevel="1" x14ac:dyDescent="0.2">
      <c r="A638" s="99" t="s">
        <v>3033</v>
      </c>
      <c r="B638" s="63" t="s">
        <v>81</v>
      </c>
      <c r="C638" s="43" t="s">
        <v>79</v>
      </c>
      <c r="D638" s="44">
        <f>$D$11</f>
        <v>216.36</v>
      </c>
      <c r="E638" s="44">
        <f t="shared" ref="E638:AA638" si="371">$D$11</f>
        <v>216.36</v>
      </c>
      <c r="F638" s="44">
        <f t="shared" si="371"/>
        <v>216.36</v>
      </c>
      <c r="G638" s="44">
        <f t="shared" si="371"/>
        <v>216.36</v>
      </c>
      <c r="H638" s="44">
        <f t="shared" si="371"/>
        <v>216.36</v>
      </c>
      <c r="I638" s="44">
        <f t="shared" si="371"/>
        <v>216.36</v>
      </c>
      <c r="J638" s="44">
        <f t="shared" si="371"/>
        <v>216.36</v>
      </c>
      <c r="K638" s="44">
        <f t="shared" si="371"/>
        <v>216.36</v>
      </c>
      <c r="L638" s="44">
        <f t="shared" si="371"/>
        <v>216.36</v>
      </c>
      <c r="M638" s="44">
        <f t="shared" si="371"/>
        <v>216.36</v>
      </c>
      <c r="N638" s="44">
        <f t="shared" si="371"/>
        <v>216.36</v>
      </c>
      <c r="O638" s="44">
        <f t="shared" si="371"/>
        <v>216.36</v>
      </c>
      <c r="P638" s="44">
        <f t="shared" si="371"/>
        <v>216.36</v>
      </c>
      <c r="Q638" s="44">
        <f t="shared" si="371"/>
        <v>216.36</v>
      </c>
      <c r="R638" s="44">
        <f t="shared" si="371"/>
        <v>216.36</v>
      </c>
      <c r="S638" s="44">
        <f t="shared" si="371"/>
        <v>216.36</v>
      </c>
      <c r="T638" s="44">
        <f t="shared" si="371"/>
        <v>216.36</v>
      </c>
      <c r="U638" s="44">
        <f t="shared" si="371"/>
        <v>216.36</v>
      </c>
      <c r="V638" s="44">
        <f t="shared" si="371"/>
        <v>216.36</v>
      </c>
      <c r="W638" s="44">
        <f t="shared" si="371"/>
        <v>216.36</v>
      </c>
      <c r="X638" s="44">
        <f t="shared" si="371"/>
        <v>216.36</v>
      </c>
      <c r="Y638" s="44">
        <f t="shared" si="371"/>
        <v>216.36</v>
      </c>
      <c r="Z638" s="44">
        <f t="shared" si="371"/>
        <v>216.36</v>
      </c>
      <c r="AA638" s="44">
        <f t="shared" si="371"/>
        <v>216.36</v>
      </c>
    </row>
    <row r="639" spans="1:27" collapsed="1" x14ac:dyDescent="0.2">
      <c r="B639" s="101" t="s">
        <v>392</v>
      </c>
    </row>
    <row r="640" spans="1:27" x14ac:dyDescent="0.2">
      <c r="B640" s="101" t="s">
        <v>392</v>
      </c>
    </row>
    <row r="641" spans="1:27" x14ac:dyDescent="0.2">
      <c r="A641" s="175" t="s">
        <v>2277</v>
      </c>
      <c r="B641" s="176"/>
      <c r="C641" s="176"/>
      <c r="D641" s="176"/>
      <c r="E641" s="176"/>
      <c r="F641" s="176"/>
      <c r="G641" s="176"/>
      <c r="H641" s="17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7"/>
    </row>
    <row r="642" spans="1:27" ht="25.5" x14ac:dyDescent="0.2">
      <c r="A642" s="26" t="s">
        <v>64</v>
      </c>
      <c r="B642" s="27" t="s">
        <v>210</v>
      </c>
      <c r="C642" s="26" t="s">
        <v>211</v>
      </c>
      <c r="D642" s="27" t="s">
        <v>212</v>
      </c>
      <c r="E642" s="27" t="s">
        <v>213</v>
      </c>
      <c r="F642" s="27" t="s">
        <v>214</v>
      </c>
      <c r="G642" s="27" t="s">
        <v>215</v>
      </c>
      <c r="H642" s="27" t="s">
        <v>216</v>
      </c>
      <c r="I642" s="27" t="s">
        <v>217</v>
      </c>
      <c r="J642" s="27" t="s">
        <v>218</v>
      </c>
      <c r="K642" s="27" t="s">
        <v>219</v>
      </c>
      <c r="L642" s="27" t="s">
        <v>220</v>
      </c>
      <c r="M642" s="27" t="s">
        <v>221</v>
      </c>
      <c r="N642" s="27" t="s">
        <v>222</v>
      </c>
      <c r="O642" s="27" t="s">
        <v>223</v>
      </c>
      <c r="P642" s="27" t="s">
        <v>224</v>
      </c>
      <c r="Q642" s="27" t="s">
        <v>225</v>
      </c>
      <c r="R642" s="27" t="s">
        <v>226</v>
      </c>
      <c r="S642" s="27" t="s">
        <v>227</v>
      </c>
      <c r="T642" s="27" t="s">
        <v>228</v>
      </c>
      <c r="U642" s="27" t="s">
        <v>229</v>
      </c>
      <c r="V642" s="27" t="s">
        <v>230</v>
      </c>
      <c r="W642" s="27" t="s">
        <v>231</v>
      </c>
      <c r="X642" s="27" t="s">
        <v>232</v>
      </c>
      <c r="Y642" s="27" t="s">
        <v>233</v>
      </c>
      <c r="Z642" s="27" t="s">
        <v>234</v>
      </c>
      <c r="AA642" s="27" t="s">
        <v>235</v>
      </c>
    </row>
    <row r="643" spans="1:27" x14ac:dyDescent="0.2">
      <c r="A643" s="98" t="s">
        <v>3034</v>
      </c>
      <c r="B643" s="28" t="str">
        <f>"01"&amp;"."&amp;$B$801&amp;"."&amp;$B$802</f>
        <v>01.08.2023</v>
      </c>
      <c r="C643" s="90" t="s">
        <v>76</v>
      </c>
      <c r="D643" s="91">
        <f>ROUND((D644)/1000,5)</f>
        <v>0</v>
      </c>
      <c r="E643" s="91">
        <f t="shared" ref="E643:AA643" si="372">ROUND((E644)/1000,5)</f>
        <v>4.0000000000000003E-5</v>
      </c>
      <c r="F643" s="91">
        <f t="shared" si="372"/>
        <v>8.8719999999999993E-2</v>
      </c>
      <c r="G643" s="91">
        <f t="shared" si="372"/>
        <v>8.7550000000000003E-2</v>
      </c>
      <c r="H643" s="91">
        <f t="shared" si="372"/>
        <v>0.84721000000000002</v>
      </c>
      <c r="I643" s="91">
        <f t="shared" si="372"/>
        <v>0.48538999999999999</v>
      </c>
      <c r="J643" s="91">
        <f t="shared" si="372"/>
        <v>0.45429999999999998</v>
      </c>
      <c r="K643" s="91">
        <f t="shared" si="372"/>
        <v>0.40810999999999997</v>
      </c>
      <c r="L643" s="91">
        <f t="shared" si="372"/>
        <v>0.24132000000000001</v>
      </c>
      <c r="M643" s="91">
        <f t="shared" si="372"/>
        <v>0.10251</v>
      </c>
      <c r="N643" s="91">
        <f t="shared" si="372"/>
        <v>0.19628000000000001</v>
      </c>
      <c r="O643" s="91">
        <f t="shared" si="372"/>
        <v>0.29776999999999998</v>
      </c>
      <c r="P643" s="91">
        <f t="shared" si="372"/>
        <v>0.34295999999999999</v>
      </c>
      <c r="Q643" s="91">
        <f t="shared" si="372"/>
        <v>0.70121</v>
      </c>
      <c r="R643" s="91">
        <f t="shared" si="372"/>
        <v>0.60089000000000004</v>
      </c>
      <c r="S643" s="91">
        <f t="shared" si="372"/>
        <v>0.84606999999999999</v>
      </c>
      <c r="T643" s="91">
        <f t="shared" si="372"/>
        <v>0.24979000000000001</v>
      </c>
      <c r="U643" s="91">
        <f t="shared" si="372"/>
        <v>0.19439000000000001</v>
      </c>
      <c r="V643" s="91">
        <f t="shared" si="372"/>
        <v>1.755E-2</v>
      </c>
      <c r="W643" s="91">
        <f t="shared" si="372"/>
        <v>5.1150000000000001E-2</v>
      </c>
      <c r="X643" s="91">
        <f t="shared" si="372"/>
        <v>9.9199999999999997E-2</v>
      </c>
      <c r="Y643" s="91">
        <f t="shared" si="372"/>
        <v>0.12459000000000001</v>
      </c>
      <c r="Z643" s="91">
        <f t="shared" si="372"/>
        <v>4.9800000000000001E-3</v>
      </c>
      <c r="AA643" s="91">
        <f t="shared" si="372"/>
        <v>0</v>
      </c>
    </row>
    <row r="644" spans="1:27" ht="12.75" hidden="1" customHeight="1" outlineLevel="1" x14ac:dyDescent="0.2">
      <c r="A644" s="99" t="s">
        <v>3035</v>
      </c>
      <c r="B644" s="63" t="s">
        <v>238</v>
      </c>
      <c r="C644" s="43" t="s">
        <v>79</v>
      </c>
      <c r="D644" s="44">
        <v>0</v>
      </c>
      <c r="E644" s="44">
        <v>0.04</v>
      </c>
      <c r="F644" s="44">
        <v>88.72</v>
      </c>
      <c r="G644" s="44">
        <v>87.55</v>
      </c>
      <c r="H644" s="44">
        <v>847.21</v>
      </c>
      <c r="I644" s="44">
        <v>485.39</v>
      </c>
      <c r="J644" s="44">
        <v>454.3</v>
      </c>
      <c r="K644" s="44">
        <v>408.11</v>
      </c>
      <c r="L644" s="44">
        <v>241.32</v>
      </c>
      <c r="M644" s="44">
        <v>102.51</v>
      </c>
      <c r="N644" s="44">
        <v>196.28</v>
      </c>
      <c r="O644" s="44">
        <v>297.77</v>
      </c>
      <c r="P644" s="44">
        <v>342.96</v>
      </c>
      <c r="Q644" s="44">
        <v>701.21</v>
      </c>
      <c r="R644" s="44">
        <v>600.89</v>
      </c>
      <c r="S644" s="44">
        <v>846.07</v>
      </c>
      <c r="T644" s="44">
        <v>249.79</v>
      </c>
      <c r="U644" s="44">
        <v>194.39</v>
      </c>
      <c r="V644" s="44">
        <v>17.55</v>
      </c>
      <c r="W644" s="44">
        <v>51.15</v>
      </c>
      <c r="X644" s="44">
        <v>99.2</v>
      </c>
      <c r="Y644" s="44">
        <v>124.59</v>
      </c>
      <c r="Z644" s="44">
        <v>4.9800000000000004</v>
      </c>
      <c r="AA644" s="44">
        <v>0</v>
      </c>
    </row>
    <row r="645" spans="1:27" collapsed="1" x14ac:dyDescent="0.2">
      <c r="A645" s="98" t="s">
        <v>3036</v>
      </c>
      <c r="B645" s="28" t="str">
        <f>"02"&amp;"."&amp;$B$801&amp;"."&amp;$B$802</f>
        <v>02.08.2023</v>
      </c>
      <c r="C645" s="90" t="s">
        <v>76</v>
      </c>
      <c r="D645" s="91">
        <f>ROUND((D646)/1000,5)</f>
        <v>0</v>
      </c>
      <c r="E645" s="91">
        <f t="shared" ref="E645:AA645" si="373">ROUND((E646)/1000,5)</f>
        <v>0</v>
      </c>
      <c r="F645" s="91">
        <f t="shared" si="373"/>
        <v>0</v>
      </c>
      <c r="G645" s="91">
        <f t="shared" si="373"/>
        <v>1.2E-4</v>
      </c>
      <c r="H645" s="91">
        <f t="shared" si="373"/>
        <v>2.589E-2</v>
      </c>
      <c r="I645" s="91">
        <f t="shared" si="373"/>
        <v>0.20929</v>
      </c>
      <c r="J645" s="91">
        <f t="shared" si="373"/>
        <v>0.28033999999999998</v>
      </c>
      <c r="K645" s="91">
        <f t="shared" si="373"/>
        <v>0.14460999999999999</v>
      </c>
      <c r="L645" s="91">
        <f t="shared" si="373"/>
        <v>0.30542000000000002</v>
      </c>
      <c r="M645" s="91">
        <f t="shared" si="373"/>
        <v>0.32663999999999999</v>
      </c>
      <c r="N645" s="91">
        <f t="shared" si="373"/>
        <v>0.31468000000000002</v>
      </c>
      <c r="O645" s="91">
        <f t="shared" si="373"/>
        <v>0.19478999999999999</v>
      </c>
      <c r="P645" s="91">
        <f t="shared" si="373"/>
        <v>0.28103</v>
      </c>
      <c r="Q645" s="91">
        <f t="shared" si="373"/>
        <v>0.41055000000000003</v>
      </c>
      <c r="R645" s="91">
        <f t="shared" si="373"/>
        <v>0.10843999999999999</v>
      </c>
      <c r="S645" s="91">
        <f t="shared" si="373"/>
        <v>0.23705999999999999</v>
      </c>
      <c r="T645" s="91">
        <f t="shared" si="373"/>
        <v>5.3699999999999998E-2</v>
      </c>
      <c r="U645" s="91">
        <f t="shared" si="373"/>
        <v>3.8030000000000001E-2</v>
      </c>
      <c r="V645" s="91">
        <f t="shared" si="373"/>
        <v>1.2279999999999999E-2</v>
      </c>
      <c r="W645" s="91">
        <f t="shared" si="373"/>
        <v>1.0000000000000001E-5</v>
      </c>
      <c r="X645" s="91">
        <f t="shared" si="373"/>
        <v>8.4860000000000005E-2</v>
      </c>
      <c r="Y645" s="91">
        <f t="shared" si="373"/>
        <v>0</v>
      </c>
      <c r="Z645" s="91">
        <f t="shared" si="373"/>
        <v>0</v>
      </c>
      <c r="AA645" s="91">
        <f t="shared" si="373"/>
        <v>0</v>
      </c>
    </row>
    <row r="646" spans="1:27" ht="12.75" hidden="1" customHeight="1" outlineLevel="1" x14ac:dyDescent="0.2">
      <c r="A646" s="99" t="s">
        <v>3037</v>
      </c>
      <c r="B646" s="63" t="s">
        <v>238</v>
      </c>
      <c r="C646" s="43" t="s">
        <v>79</v>
      </c>
      <c r="D646" s="44">
        <v>0</v>
      </c>
      <c r="E646" s="44">
        <v>0</v>
      </c>
      <c r="F646" s="44">
        <v>0</v>
      </c>
      <c r="G646" s="44">
        <v>0.12</v>
      </c>
      <c r="H646" s="44">
        <v>25.89</v>
      </c>
      <c r="I646" s="44">
        <v>209.29</v>
      </c>
      <c r="J646" s="44">
        <v>280.33999999999997</v>
      </c>
      <c r="K646" s="44">
        <v>144.61000000000001</v>
      </c>
      <c r="L646" s="44">
        <v>305.42</v>
      </c>
      <c r="M646" s="44">
        <v>326.64</v>
      </c>
      <c r="N646" s="44">
        <v>314.68</v>
      </c>
      <c r="O646" s="44">
        <v>194.79</v>
      </c>
      <c r="P646" s="44">
        <v>281.02999999999997</v>
      </c>
      <c r="Q646" s="44">
        <v>410.55</v>
      </c>
      <c r="R646" s="44">
        <v>108.44</v>
      </c>
      <c r="S646" s="44">
        <v>237.06</v>
      </c>
      <c r="T646" s="44">
        <v>53.7</v>
      </c>
      <c r="U646" s="44">
        <v>38.03</v>
      </c>
      <c r="V646" s="44">
        <v>12.28</v>
      </c>
      <c r="W646" s="44">
        <v>0.01</v>
      </c>
      <c r="X646" s="44">
        <v>84.86</v>
      </c>
      <c r="Y646" s="44">
        <v>0</v>
      </c>
      <c r="Z646" s="44">
        <v>0</v>
      </c>
      <c r="AA646" s="44">
        <v>0</v>
      </c>
    </row>
    <row r="647" spans="1:27" collapsed="1" x14ac:dyDescent="0.2">
      <c r="A647" s="98" t="s">
        <v>3038</v>
      </c>
      <c r="B647" s="28" t="str">
        <f>"03"&amp;"."&amp;$B$801&amp;"."&amp;$B$802</f>
        <v>03.08.2023</v>
      </c>
      <c r="C647" s="90" t="s">
        <v>76</v>
      </c>
      <c r="D647" s="91">
        <f>ROUND((D648)/1000,5)</f>
        <v>0</v>
      </c>
      <c r="E647" s="91">
        <f t="shared" ref="E647:AA647" si="374">ROUND((E648)/1000,5)</f>
        <v>0</v>
      </c>
      <c r="F647" s="91">
        <f t="shared" si="374"/>
        <v>0</v>
      </c>
      <c r="G647" s="91">
        <f t="shared" si="374"/>
        <v>0</v>
      </c>
      <c r="H647" s="91">
        <f t="shared" si="374"/>
        <v>0</v>
      </c>
      <c r="I647" s="91">
        <f t="shared" si="374"/>
        <v>0.12998999999999999</v>
      </c>
      <c r="J647" s="91">
        <f t="shared" si="374"/>
        <v>0.17</v>
      </c>
      <c r="K647" s="91">
        <f t="shared" si="374"/>
        <v>8.1059999999999993E-2</v>
      </c>
      <c r="L647" s="91">
        <f t="shared" si="374"/>
        <v>0.25407999999999997</v>
      </c>
      <c r="M647" s="91">
        <f t="shared" si="374"/>
        <v>0.10483000000000001</v>
      </c>
      <c r="N647" s="91">
        <f t="shared" si="374"/>
        <v>0.59716999999999998</v>
      </c>
      <c r="O647" s="91">
        <f t="shared" si="374"/>
        <v>0.53124000000000005</v>
      </c>
      <c r="P647" s="91">
        <f t="shared" si="374"/>
        <v>0.56706000000000001</v>
      </c>
      <c r="Q647" s="91">
        <f t="shared" si="374"/>
        <v>0.71480999999999995</v>
      </c>
      <c r="R647" s="91">
        <f t="shared" si="374"/>
        <v>0.83889999999999998</v>
      </c>
      <c r="S647" s="91">
        <f t="shared" si="374"/>
        <v>2.1509200000000002</v>
      </c>
      <c r="T647" s="91">
        <f t="shared" si="374"/>
        <v>2.3175300000000001</v>
      </c>
      <c r="U647" s="91">
        <f t="shared" si="374"/>
        <v>1.0853600000000001</v>
      </c>
      <c r="V647" s="91">
        <f t="shared" si="374"/>
        <v>0.15046999999999999</v>
      </c>
      <c r="W647" s="91">
        <f t="shared" si="374"/>
        <v>0.20129</v>
      </c>
      <c r="X647" s="91">
        <f t="shared" si="374"/>
        <v>0.30869999999999997</v>
      </c>
      <c r="Y647" s="91">
        <f t="shared" si="374"/>
        <v>2.4150000000000001E-2</v>
      </c>
      <c r="Z647" s="91">
        <f t="shared" si="374"/>
        <v>0</v>
      </c>
      <c r="AA647" s="91">
        <f t="shared" si="374"/>
        <v>0</v>
      </c>
    </row>
    <row r="648" spans="1:27" ht="12.75" hidden="1" customHeight="1" outlineLevel="1" x14ac:dyDescent="0.2">
      <c r="A648" s="99" t="s">
        <v>3039</v>
      </c>
      <c r="B648" s="63" t="s">
        <v>238</v>
      </c>
      <c r="C648" s="43" t="s">
        <v>79</v>
      </c>
      <c r="D648" s="44">
        <v>0</v>
      </c>
      <c r="E648" s="44">
        <v>0</v>
      </c>
      <c r="F648" s="44">
        <v>0</v>
      </c>
      <c r="G648" s="44">
        <v>0</v>
      </c>
      <c r="H648" s="44">
        <v>0</v>
      </c>
      <c r="I648" s="44">
        <v>129.99</v>
      </c>
      <c r="J648" s="44">
        <v>170</v>
      </c>
      <c r="K648" s="44">
        <v>81.06</v>
      </c>
      <c r="L648" s="44">
        <v>254.08</v>
      </c>
      <c r="M648" s="44">
        <v>104.83</v>
      </c>
      <c r="N648" s="44">
        <v>597.16999999999996</v>
      </c>
      <c r="O648" s="44">
        <v>531.24</v>
      </c>
      <c r="P648" s="44">
        <v>567.05999999999995</v>
      </c>
      <c r="Q648" s="44">
        <v>714.81</v>
      </c>
      <c r="R648" s="44">
        <v>838.9</v>
      </c>
      <c r="S648" s="44">
        <v>2150.92</v>
      </c>
      <c r="T648" s="44">
        <v>2317.5300000000002</v>
      </c>
      <c r="U648" s="44">
        <v>1085.3599999999999</v>
      </c>
      <c r="V648" s="44">
        <v>150.47</v>
      </c>
      <c r="W648" s="44">
        <v>201.29</v>
      </c>
      <c r="X648" s="44">
        <v>308.7</v>
      </c>
      <c r="Y648" s="44">
        <v>24.15</v>
      </c>
      <c r="Z648" s="44">
        <v>0</v>
      </c>
      <c r="AA648" s="44">
        <v>0</v>
      </c>
    </row>
    <row r="649" spans="1:27" collapsed="1" x14ac:dyDescent="0.2">
      <c r="A649" s="98" t="s">
        <v>3040</v>
      </c>
      <c r="B649" s="28" t="str">
        <f>"04"&amp;"."&amp;$B$801&amp;"."&amp;$B$802</f>
        <v>04.08.2023</v>
      </c>
      <c r="C649" s="90" t="s">
        <v>76</v>
      </c>
      <c r="D649" s="91">
        <f>ROUND((D650)/1000,5)</f>
        <v>0</v>
      </c>
      <c r="E649" s="91">
        <f t="shared" ref="E649:AA649" si="375">ROUND((E650)/1000,5)</f>
        <v>0</v>
      </c>
      <c r="F649" s="91">
        <f t="shared" si="375"/>
        <v>3.637E-2</v>
      </c>
      <c r="G649" s="91">
        <f t="shared" si="375"/>
        <v>4.956E-2</v>
      </c>
      <c r="H649" s="91">
        <f t="shared" si="375"/>
        <v>4.7239999999999997E-2</v>
      </c>
      <c r="I649" s="91">
        <f t="shared" si="375"/>
        <v>0.24410000000000001</v>
      </c>
      <c r="J649" s="91">
        <f t="shared" si="375"/>
        <v>0.31918999999999997</v>
      </c>
      <c r="K649" s="91">
        <f t="shared" si="375"/>
        <v>0.50309000000000004</v>
      </c>
      <c r="L649" s="91">
        <f t="shared" si="375"/>
        <v>0.61641999999999997</v>
      </c>
      <c r="M649" s="91">
        <f t="shared" si="375"/>
        <v>0.4158</v>
      </c>
      <c r="N649" s="91">
        <f t="shared" si="375"/>
        <v>0.35775000000000001</v>
      </c>
      <c r="O649" s="91">
        <f t="shared" si="375"/>
        <v>0.37608999999999998</v>
      </c>
      <c r="P649" s="91">
        <f t="shared" si="375"/>
        <v>0.76287000000000005</v>
      </c>
      <c r="Q649" s="91">
        <f t="shared" si="375"/>
        <v>2.1640799999999998</v>
      </c>
      <c r="R649" s="91">
        <f t="shared" si="375"/>
        <v>0.72014999999999996</v>
      </c>
      <c r="S649" s="91">
        <f t="shared" si="375"/>
        <v>0.62870000000000004</v>
      </c>
      <c r="T649" s="91">
        <f t="shared" si="375"/>
        <v>0.16636000000000001</v>
      </c>
      <c r="U649" s="91">
        <f t="shared" si="375"/>
        <v>0.31441000000000002</v>
      </c>
      <c r="V649" s="91">
        <f t="shared" si="375"/>
        <v>0.28944999999999999</v>
      </c>
      <c r="W649" s="91">
        <f t="shared" si="375"/>
        <v>0.14308999999999999</v>
      </c>
      <c r="X649" s="91">
        <f t="shared" si="375"/>
        <v>0.43807000000000001</v>
      </c>
      <c r="Y649" s="91">
        <f t="shared" si="375"/>
        <v>0.17449000000000001</v>
      </c>
      <c r="Z649" s="91">
        <f t="shared" si="375"/>
        <v>4.0430000000000001E-2</v>
      </c>
      <c r="AA649" s="91">
        <f t="shared" si="375"/>
        <v>0</v>
      </c>
    </row>
    <row r="650" spans="1:27" ht="12.75" hidden="1" customHeight="1" outlineLevel="1" x14ac:dyDescent="0.2">
      <c r="A650" s="99" t="s">
        <v>3041</v>
      </c>
      <c r="B650" s="63" t="s">
        <v>238</v>
      </c>
      <c r="C650" s="43" t="s">
        <v>79</v>
      </c>
      <c r="D650" s="44">
        <v>0</v>
      </c>
      <c r="E650" s="44">
        <v>0</v>
      </c>
      <c r="F650" s="44">
        <v>36.369999999999997</v>
      </c>
      <c r="G650" s="44">
        <v>49.56</v>
      </c>
      <c r="H650" s="44">
        <v>47.24</v>
      </c>
      <c r="I650" s="44">
        <v>244.1</v>
      </c>
      <c r="J650" s="44">
        <v>319.19</v>
      </c>
      <c r="K650" s="44">
        <v>503.09</v>
      </c>
      <c r="L650" s="44">
        <v>616.41999999999996</v>
      </c>
      <c r="M650" s="44">
        <v>415.8</v>
      </c>
      <c r="N650" s="44">
        <v>357.75</v>
      </c>
      <c r="O650" s="44">
        <v>376.09</v>
      </c>
      <c r="P650" s="44">
        <v>762.87</v>
      </c>
      <c r="Q650" s="44">
        <v>2164.08</v>
      </c>
      <c r="R650" s="44">
        <v>720.15</v>
      </c>
      <c r="S650" s="44">
        <v>628.70000000000005</v>
      </c>
      <c r="T650" s="44">
        <v>166.36</v>
      </c>
      <c r="U650" s="44">
        <v>314.41000000000003</v>
      </c>
      <c r="V650" s="44">
        <v>289.45</v>
      </c>
      <c r="W650" s="44">
        <v>143.09</v>
      </c>
      <c r="X650" s="44">
        <v>438.07</v>
      </c>
      <c r="Y650" s="44">
        <v>174.49</v>
      </c>
      <c r="Z650" s="44">
        <v>40.43</v>
      </c>
      <c r="AA650" s="44">
        <v>0</v>
      </c>
    </row>
    <row r="651" spans="1:27" collapsed="1" x14ac:dyDescent="0.2">
      <c r="A651" s="98" t="s">
        <v>3042</v>
      </c>
      <c r="B651" s="28" t="str">
        <f>"05"&amp;"."&amp;$B$801&amp;"."&amp;$B$802</f>
        <v>05.08.2023</v>
      </c>
      <c r="C651" s="90" t="s">
        <v>76</v>
      </c>
      <c r="D651" s="91">
        <f>ROUND((D652)/1000,5)</f>
        <v>0</v>
      </c>
      <c r="E651" s="91">
        <f t="shared" ref="E651:AA651" si="376">ROUND((E652)/1000,5)</f>
        <v>0</v>
      </c>
      <c r="F651" s="91">
        <f t="shared" si="376"/>
        <v>3.5740000000000001E-2</v>
      </c>
      <c r="G651" s="91">
        <f t="shared" si="376"/>
        <v>6.4689999999999998E-2</v>
      </c>
      <c r="H651" s="91">
        <f t="shared" si="376"/>
        <v>9.4259999999999997E-2</v>
      </c>
      <c r="I651" s="91">
        <f t="shared" si="376"/>
        <v>0.20485999999999999</v>
      </c>
      <c r="J651" s="91">
        <f t="shared" si="376"/>
        <v>0.25473000000000001</v>
      </c>
      <c r="K651" s="91">
        <f t="shared" si="376"/>
        <v>0.27039000000000002</v>
      </c>
      <c r="L651" s="91">
        <f t="shared" si="376"/>
        <v>0.25623000000000001</v>
      </c>
      <c r="M651" s="91">
        <f t="shared" si="376"/>
        <v>0.28487000000000001</v>
      </c>
      <c r="N651" s="91">
        <f t="shared" si="376"/>
        <v>0.21926999999999999</v>
      </c>
      <c r="O651" s="91">
        <f t="shared" si="376"/>
        <v>0.18939</v>
      </c>
      <c r="P651" s="91">
        <f t="shared" si="376"/>
        <v>0.22323000000000001</v>
      </c>
      <c r="Q651" s="91">
        <f t="shared" si="376"/>
        <v>0.35949999999999999</v>
      </c>
      <c r="R651" s="91">
        <f t="shared" si="376"/>
        <v>0.23050000000000001</v>
      </c>
      <c r="S651" s="91">
        <f t="shared" si="376"/>
        <v>0.27168999999999999</v>
      </c>
      <c r="T651" s="91">
        <f t="shared" si="376"/>
        <v>0.16564000000000001</v>
      </c>
      <c r="U651" s="91">
        <f t="shared" si="376"/>
        <v>0.61607999999999996</v>
      </c>
      <c r="V651" s="91">
        <f t="shared" si="376"/>
        <v>0.44844000000000001</v>
      </c>
      <c r="W651" s="91">
        <f t="shared" si="376"/>
        <v>0.31225000000000003</v>
      </c>
      <c r="X651" s="91">
        <f t="shared" si="376"/>
        <v>0.66759000000000002</v>
      </c>
      <c r="Y651" s="91">
        <f t="shared" si="376"/>
        <v>0.31630000000000003</v>
      </c>
      <c r="Z651" s="91">
        <f t="shared" si="376"/>
        <v>3.4430000000000002E-2</v>
      </c>
      <c r="AA651" s="91">
        <f t="shared" si="376"/>
        <v>0</v>
      </c>
    </row>
    <row r="652" spans="1:27" ht="12.75" hidden="1" customHeight="1" outlineLevel="1" x14ac:dyDescent="0.2">
      <c r="A652" s="99" t="s">
        <v>3043</v>
      </c>
      <c r="B652" s="63" t="s">
        <v>238</v>
      </c>
      <c r="C652" s="43" t="s">
        <v>79</v>
      </c>
      <c r="D652" s="44">
        <v>0</v>
      </c>
      <c r="E652" s="44">
        <v>0</v>
      </c>
      <c r="F652" s="44">
        <v>35.74</v>
      </c>
      <c r="G652" s="44">
        <v>64.69</v>
      </c>
      <c r="H652" s="44">
        <v>94.26</v>
      </c>
      <c r="I652" s="44">
        <v>204.86</v>
      </c>
      <c r="J652" s="44">
        <v>254.73</v>
      </c>
      <c r="K652" s="44">
        <v>270.39</v>
      </c>
      <c r="L652" s="44">
        <v>256.23</v>
      </c>
      <c r="M652" s="44">
        <v>284.87</v>
      </c>
      <c r="N652" s="44">
        <v>219.27</v>
      </c>
      <c r="O652" s="44">
        <v>189.39</v>
      </c>
      <c r="P652" s="44">
        <v>223.23</v>
      </c>
      <c r="Q652" s="44">
        <v>359.5</v>
      </c>
      <c r="R652" s="44">
        <v>230.5</v>
      </c>
      <c r="S652" s="44">
        <v>271.69</v>
      </c>
      <c r="T652" s="44">
        <v>165.64</v>
      </c>
      <c r="U652" s="44">
        <v>616.08000000000004</v>
      </c>
      <c r="V652" s="44">
        <v>448.44</v>
      </c>
      <c r="W652" s="44">
        <v>312.25</v>
      </c>
      <c r="X652" s="44">
        <v>667.59</v>
      </c>
      <c r="Y652" s="44">
        <v>316.3</v>
      </c>
      <c r="Z652" s="44">
        <v>34.43</v>
      </c>
      <c r="AA652" s="44">
        <v>0</v>
      </c>
    </row>
    <row r="653" spans="1:27" collapsed="1" x14ac:dyDescent="0.2">
      <c r="A653" s="98" t="s">
        <v>3044</v>
      </c>
      <c r="B653" s="28" t="str">
        <f>"06"&amp;"."&amp;$B$801&amp;"."&amp;$B$802</f>
        <v>06.08.2023</v>
      </c>
      <c r="C653" s="90" t="s">
        <v>76</v>
      </c>
      <c r="D653" s="91">
        <f>ROUND((D654)/1000,5)</f>
        <v>0</v>
      </c>
      <c r="E653" s="91">
        <f t="shared" ref="E653:AA653" si="377">ROUND((E654)/1000,5)</f>
        <v>0</v>
      </c>
      <c r="F653" s="91">
        <f t="shared" si="377"/>
        <v>0</v>
      </c>
      <c r="G653" s="91">
        <f t="shared" si="377"/>
        <v>0</v>
      </c>
      <c r="H653" s="91">
        <f t="shared" si="377"/>
        <v>0</v>
      </c>
      <c r="I653" s="91">
        <f t="shared" si="377"/>
        <v>0.14654</v>
      </c>
      <c r="J653" s="91">
        <f t="shared" si="377"/>
        <v>0.19822999999999999</v>
      </c>
      <c r="K653" s="91">
        <f t="shared" si="377"/>
        <v>0.39711000000000002</v>
      </c>
      <c r="L653" s="91">
        <f t="shared" si="377"/>
        <v>0.17454</v>
      </c>
      <c r="M653" s="91">
        <f t="shared" si="377"/>
        <v>0.2424</v>
      </c>
      <c r="N653" s="91">
        <f t="shared" si="377"/>
        <v>0.14951999999999999</v>
      </c>
      <c r="O653" s="91">
        <f t="shared" si="377"/>
        <v>0.44861000000000001</v>
      </c>
      <c r="P653" s="91">
        <f t="shared" si="377"/>
        <v>0.45412999999999998</v>
      </c>
      <c r="Q653" s="91">
        <f t="shared" si="377"/>
        <v>0.61007999999999996</v>
      </c>
      <c r="R653" s="91">
        <f t="shared" si="377"/>
        <v>1.7480899999999999</v>
      </c>
      <c r="S653" s="91">
        <f t="shared" si="377"/>
        <v>1.9545999999999999</v>
      </c>
      <c r="T653" s="91">
        <f t="shared" si="377"/>
        <v>1.0941399999999999</v>
      </c>
      <c r="U653" s="91">
        <f t="shared" si="377"/>
        <v>0.58143999999999996</v>
      </c>
      <c r="V653" s="91">
        <f t="shared" si="377"/>
        <v>0.64161999999999997</v>
      </c>
      <c r="W653" s="91">
        <f t="shared" si="377"/>
        <v>0.39216000000000001</v>
      </c>
      <c r="X653" s="91">
        <f t="shared" si="377"/>
        <v>0.59758999999999995</v>
      </c>
      <c r="Y653" s="91">
        <f t="shared" si="377"/>
        <v>0.31395000000000001</v>
      </c>
      <c r="Z653" s="91">
        <f t="shared" si="377"/>
        <v>0.11941</v>
      </c>
      <c r="AA653" s="91">
        <f t="shared" si="377"/>
        <v>0</v>
      </c>
    </row>
    <row r="654" spans="1:27" ht="12.75" hidden="1" customHeight="1" outlineLevel="1" x14ac:dyDescent="0.2">
      <c r="A654" s="99" t="s">
        <v>3045</v>
      </c>
      <c r="B654" s="63" t="s">
        <v>238</v>
      </c>
      <c r="C654" s="43" t="s">
        <v>79</v>
      </c>
      <c r="D654" s="44">
        <v>0</v>
      </c>
      <c r="E654" s="44">
        <v>0</v>
      </c>
      <c r="F654" s="44">
        <v>0</v>
      </c>
      <c r="G654" s="44">
        <v>0</v>
      </c>
      <c r="H654" s="44">
        <v>0</v>
      </c>
      <c r="I654" s="44">
        <v>146.54</v>
      </c>
      <c r="J654" s="44">
        <v>198.23</v>
      </c>
      <c r="K654" s="44">
        <v>397.11</v>
      </c>
      <c r="L654" s="44">
        <v>174.54</v>
      </c>
      <c r="M654" s="44">
        <v>242.4</v>
      </c>
      <c r="N654" s="44">
        <v>149.52000000000001</v>
      </c>
      <c r="O654" s="44">
        <v>448.61</v>
      </c>
      <c r="P654" s="44">
        <v>454.13</v>
      </c>
      <c r="Q654" s="44">
        <v>610.08000000000004</v>
      </c>
      <c r="R654" s="44">
        <v>1748.09</v>
      </c>
      <c r="S654" s="44">
        <v>1954.6</v>
      </c>
      <c r="T654" s="44">
        <v>1094.1400000000001</v>
      </c>
      <c r="U654" s="44">
        <v>581.44000000000005</v>
      </c>
      <c r="V654" s="44">
        <v>641.62</v>
      </c>
      <c r="W654" s="44">
        <v>392.16</v>
      </c>
      <c r="X654" s="44">
        <v>597.59</v>
      </c>
      <c r="Y654" s="44">
        <v>313.95</v>
      </c>
      <c r="Z654" s="44">
        <v>119.41</v>
      </c>
      <c r="AA654" s="44">
        <v>0</v>
      </c>
    </row>
    <row r="655" spans="1:27" collapsed="1" x14ac:dyDescent="0.2">
      <c r="A655" s="98" t="s">
        <v>3046</v>
      </c>
      <c r="B655" s="28" t="str">
        <f>"07"&amp;"."&amp;$B$801&amp;"."&amp;$B$802</f>
        <v>07.08.2023</v>
      </c>
      <c r="C655" s="90" t="s">
        <v>76</v>
      </c>
      <c r="D655" s="91">
        <f>ROUND((D656)/1000,5)</f>
        <v>0</v>
      </c>
      <c r="E655" s="91">
        <f t="shared" ref="E655:AA655" si="378">ROUND((E656)/1000,5)</f>
        <v>1.5310000000000001E-2</v>
      </c>
      <c r="F655" s="91">
        <f t="shared" si="378"/>
        <v>1.6219999999999998E-2</v>
      </c>
      <c r="G655" s="91">
        <f t="shared" si="378"/>
        <v>5.672E-2</v>
      </c>
      <c r="H655" s="91">
        <f t="shared" si="378"/>
        <v>3.0190000000000002E-2</v>
      </c>
      <c r="I655" s="91">
        <f t="shared" si="378"/>
        <v>0.32389000000000001</v>
      </c>
      <c r="J655" s="91">
        <f t="shared" si="378"/>
        <v>0.2656</v>
      </c>
      <c r="K655" s="91">
        <f t="shared" si="378"/>
        <v>0.18143999999999999</v>
      </c>
      <c r="L655" s="91">
        <f t="shared" si="378"/>
        <v>0.22087000000000001</v>
      </c>
      <c r="M655" s="91">
        <f t="shared" si="378"/>
        <v>0.57877000000000001</v>
      </c>
      <c r="N655" s="91">
        <f t="shared" si="378"/>
        <v>1.1441699999999999</v>
      </c>
      <c r="O655" s="91">
        <f t="shared" si="378"/>
        <v>1.08815</v>
      </c>
      <c r="P655" s="91">
        <f t="shared" si="378"/>
        <v>1.04084</v>
      </c>
      <c r="Q655" s="91">
        <f t="shared" si="378"/>
        <v>1.1454500000000001</v>
      </c>
      <c r="R655" s="91">
        <f t="shared" si="378"/>
        <v>3.1837300000000002</v>
      </c>
      <c r="S655" s="91">
        <f t="shared" si="378"/>
        <v>3.9325199999999998</v>
      </c>
      <c r="T655" s="91">
        <f t="shared" si="378"/>
        <v>3.2221899999999999</v>
      </c>
      <c r="U655" s="91">
        <f t="shared" si="378"/>
        <v>0.81884000000000001</v>
      </c>
      <c r="V655" s="91">
        <f t="shared" si="378"/>
        <v>0.47810000000000002</v>
      </c>
      <c r="W655" s="91">
        <f t="shared" si="378"/>
        <v>0.29626999999999998</v>
      </c>
      <c r="X655" s="91">
        <f t="shared" si="378"/>
        <v>0.45988000000000001</v>
      </c>
      <c r="Y655" s="91">
        <f t="shared" si="378"/>
        <v>0.14352000000000001</v>
      </c>
      <c r="Z655" s="91">
        <f t="shared" si="378"/>
        <v>0</v>
      </c>
      <c r="AA655" s="91">
        <f t="shared" si="378"/>
        <v>0</v>
      </c>
    </row>
    <row r="656" spans="1:27" ht="12.75" hidden="1" customHeight="1" outlineLevel="1" x14ac:dyDescent="0.2">
      <c r="A656" s="99" t="s">
        <v>3047</v>
      </c>
      <c r="B656" s="63" t="s">
        <v>238</v>
      </c>
      <c r="C656" s="43" t="s">
        <v>79</v>
      </c>
      <c r="D656" s="44">
        <v>0</v>
      </c>
      <c r="E656" s="44">
        <v>15.31</v>
      </c>
      <c r="F656" s="44">
        <v>16.22</v>
      </c>
      <c r="G656" s="44">
        <v>56.72</v>
      </c>
      <c r="H656" s="44">
        <v>30.19</v>
      </c>
      <c r="I656" s="44">
        <v>323.89</v>
      </c>
      <c r="J656" s="44">
        <v>265.60000000000002</v>
      </c>
      <c r="K656" s="44">
        <v>181.44</v>
      </c>
      <c r="L656" s="44">
        <v>220.87</v>
      </c>
      <c r="M656" s="44">
        <v>578.77</v>
      </c>
      <c r="N656" s="44">
        <v>1144.17</v>
      </c>
      <c r="O656" s="44">
        <v>1088.1500000000001</v>
      </c>
      <c r="P656" s="44">
        <v>1040.8399999999999</v>
      </c>
      <c r="Q656" s="44">
        <v>1145.45</v>
      </c>
      <c r="R656" s="44">
        <v>3183.73</v>
      </c>
      <c r="S656" s="44">
        <v>3932.52</v>
      </c>
      <c r="T656" s="44">
        <v>3222.19</v>
      </c>
      <c r="U656" s="44">
        <v>818.84</v>
      </c>
      <c r="V656" s="44">
        <v>478.1</v>
      </c>
      <c r="W656" s="44">
        <v>296.27</v>
      </c>
      <c r="X656" s="44">
        <v>459.88</v>
      </c>
      <c r="Y656" s="44">
        <v>143.52000000000001</v>
      </c>
      <c r="Z656" s="44">
        <v>0</v>
      </c>
      <c r="AA656" s="44">
        <v>0</v>
      </c>
    </row>
    <row r="657" spans="1:27" collapsed="1" x14ac:dyDescent="0.2">
      <c r="A657" s="98" t="s">
        <v>3048</v>
      </c>
      <c r="B657" s="28" t="str">
        <f>"08"&amp;"."&amp;$B$801&amp;"."&amp;$B$802</f>
        <v>08.08.2023</v>
      </c>
      <c r="C657" s="90" t="s">
        <v>76</v>
      </c>
      <c r="D657" s="91">
        <f>ROUND((D658)/1000,5)</f>
        <v>0</v>
      </c>
      <c r="E657" s="91">
        <f t="shared" ref="E657:AA657" si="379">ROUND((E658)/1000,5)</f>
        <v>9.4159999999999994E-2</v>
      </c>
      <c r="F657" s="91">
        <f t="shared" si="379"/>
        <v>0.11133</v>
      </c>
      <c r="G657" s="91">
        <f t="shared" si="379"/>
        <v>0.11700000000000001</v>
      </c>
      <c r="H657" s="91">
        <f t="shared" si="379"/>
        <v>0.16483</v>
      </c>
      <c r="I657" s="91">
        <f t="shared" si="379"/>
        <v>0.37376999999999999</v>
      </c>
      <c r="J657" s="91">
        <f t="shared" si="379"/>
        <v>0.33809</v>
      </c>
      <c r="K657" s="91">
        <f t="shared" si="379"/>
        <v>0.23433999999999999</v>
      </c>
      <c r="L657" s="91">
        <f t="shared" si="379"/>
        <v>0.34755000000000003</v>
      </c>
      <c r="M657" s="91">
        <f t="shared" si="379"/>
        <v>0.58142000000000005</v>
      </c>
      <c r="N657" s="91">
        <f t="shared" si="379"/>
        <v>0.53756000000000004</v>
      </c>
      <c r="O657" s="91">
        <f t="shared" si="379"/>
        <v>0.51948000000000005</v>
      </c>
      <c r="P657" s="91">
        <f t="shared" si="379"/>
        <v>0.49519999999999997</v>
      </c>
      <c r="Q657" s="91">
        <f t="shared" si="379"/>
        <v>0.33117000000000002</v>
      </c>
      <c r="R657" s="91">
        <f t="shared" si="379"/>
        <v>0.39689999999999998</v>
      </c>
      <c r="S657" s="91">
        <f t="shared" si="379"/>
        <v>0.64997000000000005</v>
      </c>
      <c r="T657" s="91">
        <f t="shared" si="379"/>
        <v>0.61065000000000003</v>
      </c>
      <c r="U657" s="91">
        <f t="shared" si="379"/>
        <v>0.53144000000000002</v>
      </c>
      <c r="V657" s="91">
        <f t="shared" si="379"/>
        <v>0.17460000000000001</v>
      </c>
      <c r="W657" s="91">
        <f t="shared" si="379"/>
        <v>0.23250999999999999</v>
      </c>
      <c r="X657" s="91">
        <f t="shared" si="379"/>
        <v>0.37479000000000001</v>
      </c>
      <c r="Y657" s="91">
        <f t="shared" si="379"/>
        <v>0.14285999999999999</v>
      </c>
      <c r="Z657" s="91">
        <f t="shared" si="379"/>
        <v>0</v>
      </c>
      <c r="AA657" s="91">
        <f t="shared" si="379"/>
        <v>0</v>
      </c>
    </row>
    <row r="658" spans="1:27" ht="12.75" hidden="1" customHeight="1" outlineLevel="1" x14ac:dyDescent="0.2">
      <c r="A658" s="99" t="s">
        <v>3049</v>
      </c>
      <c r="B658" s="63" t="s">
        <v>238</v>
      </c>
      <c r="C658" s="43" t="s">
        <v>79</v>
      </c>
      <c r="D658" s="44">
        <v>0</v>
      </c>
      <c r="E658" s="44">
        <v>94.16</v>
      </c>
      <c r="F658" s="44">
        <v>111.33</v>
      </c>
      <c r="G658" s="44">
        <v>117</v>
      </c>
      <c r="H658" s="44">
        <v>164.83</v>
      </c>
      <c r="I658" s="44">
        <v>373.77</v>
      </c>
      <c r="J658" s="44">
        <v>338.09</v>
      </c>
      <c r="K658" s="44">
        <v>234.34</v>
      </c>
      <c r="L658" s="44">
        <v>347.55</v>
      </c>
      <c r="M658" s="44">
        <v>581.41999999999996</v>
      </c>
      <c r="N658" s="44">
        <v>537.55999999999995</v>
      </c>
      <c r="O658" s="44">
        <v>519.48</v>
      </c>
      <c r="P658" s="44">
        <v>495.2</v>
      </c>
      <c r="Q658" s="44">
        <v>331.17</v>
      </c>
      <c r="R658" s="44">
        <v>396.9</v>
      </c>
      <c r="S658" s="44">
        <v>649.97</v>
      </c>
      <c r="T658" s="44">
        <v>610.65</v>
      </c>
      <c r="U658" s="44">
        <v>531.44000000000005</v>
      </c>
      <c r="V658" s="44">
        <v>174.6</v>
      </c>
      <c r="W658" s="44">
        <v>232.51</v>
      </c>
      <c r="X658" s="44">
        <v>374.79</v>
      </c>
      <c r="Y658" s="44">
        <v>142.86000000000001</v>
      </c>
      <c r="Z658" s="44">
        <v>0</v>
      </c>
      <c r="AA658" s="44">
        <v>0</v>
      </c>
    </row>
    <row r="659" spans="1:27" collapsed="1" x14ac:dyDescent="0.2">
      <c r="A659" s="98" t="s">
        <v>3050</v>
      </c>
      <c r="B659" s="28" t="str">
        <f>"09"&amp;"."&amp;$B$801&amp;"."&amp;$B$802</f>
        <v>09.08.2023</v>
      </c>
      <c r="C659" s="90" t="s">
        <v>76</v>
      </c>
      <c r="D659" s="91">
        <f>ROUND((D660)/1000,5)</f>
        <v>4.5440000000000001E-2</v>
      </c>
      <c r="E659" s="91">
        <f t="shared" ref="E659:AA659" si="380">ROUND((E660)/1000,5)</f>
        <v>0</v>
      </c>
      <c r="F659" s="91">
        <f t="shared" si="380"/>
        <v>0</v>
      </c>
      <c r="G659" s="91">
        <f t="shared" si="380"/>
        <v>0</v>
      </c>
      <c r="H659" s="91">
        <f t="shared" si="380"/>
        <v>8.4100000000000008E-3</v>
      </c>
      <c r="I659" s="91">
        <f t="shared" si="380"/>
        <v>0.20088</v>
      </c>
      <c r="J659" s="91">
        <f t="shared" si="380"/>
        <v>0.16503999999999999</v>
      </c>
      <c r="K659" s="91">
        <f t="shared" si="380"/>
        <v>3.4200000000000001E-2</v>
      </c>
      <c r="L659" s="91">
        <f t="shared" si="380"/>
        <v>0.10246</v>
      </c>
      <c r="M659" s="91">
        <f t="shared" si="380"/>
        <v>5.3650000000000003E-2</v>
      </c>
      <c r="N659" s="91">
        <f t="shared" si="380"/>
        <v>2.9579999999999999E-2</v>
      </c>
      <c r="O659" s="91">
        <f t="shared" si="380"/>
        <v>8.2699999999999996E-3</v>
      </c>
      <c r="P659" s="91">
        <f t="shared" si="380"/>
        <v>4.2770000000000002E-2</v>
      </c>
      <c r="Q659" s="91">
        <f t="shared" si="380"/>
        <v>0.14232</v>
      </c>
      <c r="R659" s="91">
        <f t="shared" si="380"/>
        <v>1.2999999999999999E-2</v>
      </c>
      <c r="S659" s="91">
        <f t="shared" si="380"/>
        <v>4.342E-2</v>
      </c>
      <c r="T659" s="91">
        <f t="shared" si="380"/>
        <v>0</v>
      </c>
      <c r="U659" s="91">
        <f t="shared" si="380"/>
        <v>4.1959999999999997E-2</v>
      </c>
      <c r="V659" s="91">
        <f t="shared" si="380"/>
        <v>6.1890000000000001E-2</v>
      </c>
      <c r="W659" s="91">
        <f t="shared" si="380"/>
        <v>5.1180000000000003E-2</v>
      </c>
      <c r="X659" s="91">
        <f t="shared" si="380"/>
        <v>7.3859999999999995E-2</v>
      </c>
      <c r="Y659" s="91">
        <f t="shared" si="380"/>
        <v>3.4399999999999999E-3</v>
      </c>
      <c r="Z659" s="91">
        <f t="shared" si="380"/>
        <v>0</v>
      </c>
      <c r="AA659" s="91">
        <f t="shared" si="380"/>
        <v>0</v>
      </c>
    </row>
    <row r="660" spans="1:27" ht="12.75" hidden="1" customHeight="1" outlineLevel="1" x14ac:dyDescent="0.2">
      <c r="A660" s="99" t="s">
        <v>3051</v>
      </c>
      <c r="B660" s="63" t="s">
        <v>238</v>
      </c>
      <c r="C660" s="43" t="s">
        <v>79</v>
      </c>
      <c r="D660" s="44">
        <v>45.44</v>
      </c>
      <c r="E660" s="44">
        <v>0</v>
      </c>
      <c r="F660" s="44">
        <v>0</v>
      </c>
      <c r="G660" s="44">
        <v>0</v>
      </c>
      <c r="H660" s="44">
        <v>8.41</v>
      </c>
      <c r="I660" s="44">
        <v>200.88</v>
      </c>
      <c r="J660" s="44">
        <v>165.04</v>
      </c>
      <c r="K660" s="44">
        <v>34.200000000000003</v>
      </c>
      <c r="L660" s="44">
        <v>102.46</v>
      </c>
      <c r="M660" s="44">
        <v>53.65</v>
      </c>
      <c r="N660" s="44">
        <v>29.58</v>
      </c>
      <c r="O660" s="44">
        <v>8.27</v>
      </c>
      <c r="P660" s="44">
        <v>42.77</v>
      </c>
      <c r="Q660" s="44">
        <v>142.32</v>
      </c>
      <c r="R660" s="44">
        <v>13</v>
      </c>
      <c r="S660" s="44">
        <v>43.42</v>
      </c>
      <c r="T660" s="44">
        <v>0</v>
      </c>
      <c r="U660" s="44">
        <v>41.96</v>
      </c>
      <c r="V660" s="44">
        <v>61.89</v>
      </c>
      <c r="W660" s="44">
        <v>51.18</v>
      </c>
      <c r="X660" s="44">
        <v>73.86</v>
      </c>
      <c r="Y660" s="44">
        <v>3.44</v>
      </c>
      <c r="Z660" s="44">
        <v>0</v>
      </c>
      <c r="AA660" s="44">
        <v>0</v>
      </c>
    </row>
    <row r="661" spans="1:27" collapsed="1" x14ac:dyDescent="0.2">
      <c r="A661" s="98" t="s">
        <v>3052</v>
      </c>
      <c r="B661" s="28" t="str">
        <f>"10"&amp;"."&amp;$B$801&amp;"."&amp;$B$802</f>
        <v>10.08.2023</v>
      </c>
      <c r="C661" s="90" t="s">
        <v>76</v>
      </c>
      <c r="D661" s="91">
        <f>ROUND((D662)/1000,5)</f>
        <v>0</v>
      </c>
      <c r="E661" s="91">
        <f t="shared" ref="E661:AA661" si="381">ROUND((E662)/1000,5)</f>
        <v>0</v>
      </c>
      <c r="F661" s="91">
        <f t="shared" si="381"/>
        <v>0</v>
      </c>
      <c r="G661" s="91">
        <f t="shared" si="381"/>
        <v>0</v>
      </c>
      <c r="H661" s="91">
        <f t="shared" si="381"/>
        <v>0</v>
      </c>
      <c r="I661" s="91">
        <f t="shared" si="381"/>
        <v>0.13730000000000001</v>
      </c>
      <c r="J661" s="91">
        <f t="shared" si="381"/>
        <v>0.23658999999999999</v>
      </c>
      <c r="K661" s="91">
        <f t="shared" si="381"/>
        <v>1.3679999999999999E-2</v>
      </c>
      <c r="L661" s="91">
        <f t="shared" si="381"/>
        <v>9.3429999999999999E-2</v>
      </c>
      <c r="M661" s="91">
        <f t="shared" si="381"/>
        <v>0</v>
      </c>
      <c r="N661" s="91">
        <f t="shared" si="381"/>
        <v>3.3680000000000002E-2</v>
      </c>
      <c r="O661" s="91">
        <f t="shared" si="381"/>
        <v>3.0700000000000002E-2</v>
      </c>
      <c r="P661" s="91">
        <f t="shared" si="381"/>
        <v>4.6039999999999998E-2</v>
      </c>
      <c r="Q661" s="91">
        <f t="shared" si="381"/>
        <v>3.4189999999999998E-2</v>
      </c>
      <c r="R661" s="91">
        <f t="shared" si="381"/>
        <v>0</v>
      </c>
      <c r="S661" s="91">
        <f t="shared" si="381"/>
        <v>4.0999999999999999E-4</v>
      </c>
      <c r="T661" s="91">
        <f t="shared" si="381"/>
        <v>1.31E-3</v>
      </c>
      <c r="U661" s="91">
        <f t="shared" si="381"/>
        <v>2.5319999999999999E-2</v>
      </c>
      <c r="V661" s="91">
        <f t="shared" si="381"/>
        <v>1.2279999999999999E-2</v>
      </c>
      <c r="W661" s="91">
        <f t="shared" si="381"/>
        <v>0</v>
      </c>
      <c r="X661" s="91">
        <f t="shared" si="381"/>
        <v>0</v>
      </c>
      <c r="Y661" s="91">
        <f t="shared" si="381"/>
        <v>0</v>
      </c>
      <c r="Z661" s="91">
        <f t="shared" si="381"/>
        <v>0</v>
      </c>
      <c r="AA661" s="91">
        <f t="shared" si="381"/>
        <v>0</v>
      </c>
    </row>
    <row r="662" spans="1:27" ht="12.75" hidden="1" customHeight="1" outlineLevel="1" x14ac:dyDescent="0.2">
      <c r="A662" s="99" t="s">
        <v>3053</v>
      </c>
      <c r="B662" s="63" t="s">
        <v>238</v>
      </c>
      <c r="C662" s="43" t="s">
        <v>79</v>
      </c>
      <c r="D662" s="44">
        <v>0</v>
      </c>
      <c r="E662" s="44">
        <v>0</v>
      </c>
      <c r="F662" s="44">
        <v>0</v>
      </c>
      <c r="G662" s="44">
        <v>0</v>
      </c>
      <c r="H662" s="44">
        <v>0</v>
      </c>
      <c r="I662" s="44">
        <v>137.30000000000001</v>
      </c>
      <c r="J662" s="44">
        <v>236.59</v>
      </c>
      <c r="K662" s="44">
        <v>13.68</v>
      </c>
      <c r="L662" s="44">
        <v>93.43</v>
      </c>
      <c r="M662" s="44">
        <v>0</v>
      </c>
      <c r="N662" s="44">
        <v>33.68</v>
      </c>
      <c r="O662" s="44">
        <v>30.7</v>
      </c>
      <c r="P662" s="44">
        <v>46.04</v>
      </c>
      <c r="Q662" s="44">
        <v>34.19</v>
      </c>
      <c r="R662" s="44">
        <v>0</v>
      </c>
      <c r="S662" s="44">
        <v>0.41</v>
      </c>
      <c r="T662" s="44">
        <v>1.31</v>
      </c>
      <c r="U662" s="44">
        <v>25.32</v>
      </c>
      <c r="V662" s="44">
        <v>12.28</v>
      </c>
      <c r="W662" s="44">
        <v>0</v>
      </c>
      <c r="X662" s="44">
        <v>0</v>
      </c>
      <c r="Y662" s="44">
        <v>0</v>
      </c>
      <c r="Z662" s="44">
        <v>0</v>
      </c>
      <c r="AA662" s="44">
        <v>0</v>
      </c>
    </row>
    <row r="663" spans="1:27" collapsed="1" x14ac:dyDescent="0.2">
      <c r="A663" s="98" t="s">
        <v>3054</v>
      </c>
      <c r="B663" s="28" t="str">
        <f>"11"&amp;"."&amp;$B$801&amp;"."&amp;$B$802</f>
        <v>11.08.2023</v>
      </c>
      <c r="C663" s="90" t="s">
        <v>76</v>
      </c>
      <c r="D663" s="91">
        <f>ROUND((D664)/1000,5)</f>
        <v>0</v>
      </c>
      <c r="E663" s="91">
        <f t="shared" ref="E663:AA663" si="382">ROUND((E664)/1000,5)</f>
        <v>0</v>
      </c>
      <c r="F663" s="91">
        <f t="shared" si="382"/>
        <v>0</v>
      </c>
      <c r="G663" s="91">
        <f t="shared" si="382"/>
        <v>0</v>
      </c>
      <c r="H663" s="91">
        <f t="shared" si="382"/>
        <v>0.76117999999999997</v>
      </c>
      <c r="I663" s="91">
        <f t="shared" si="382"/>
        <v>0.26905000000000001</v>
      </c>
      <c r="J663" s="91">
        <f t="shared" si="382"/>
        <v>0.41050999999999999</v>
      </c>
      <c r="K663" s="91">
        <f t="shared" si="382"/>
        <v>0.15826000000000001</v>
      </c>
      <c r="L663" s="91">
        <f t="shared" si="382"/>
        <v>0.18532999999999999</v>
      </c>
      <c r="M663" s="91">
        <f t="shared" si="382"/>
        <v>8.8059999999999999E-2</v>
      </c>
      <c r="N663" s="91">
        <f t="shared" si="382"/>
        <v>9.0209999999999999E-2</v>
      </c>
      <c r="O663" s="91">
        <f t="shared" si="382"/>
        <v>2.9270000000000001E-2</v>
      </c>
      <c r="P663" s="91">
        <f t="shared" si="382"/>
        <v>4.0919999999999998E-2</v>
      </c>
      <c r="Q663" s="91">
        <f t="shared" si="382"/>
        <v>0</v>
      </c>
      <c r="R663" s="91">
        <f t="shared" si="382"/>
        <v>1.8149999999999999E-2</v>
      </c>
      <c r="S663" s="91">
        <f t="shared" si="382"/>
        <v>4.7419999999999997E-2</v>
      </c>
      <c r="T663" s="91">
        <f t="shared" si="382"/>
        <v>0</v>
      </c>
      <c r="U663" s="91">
        <f t="shared" si="382"/>
        <v>0</v>
      </c>
      <c r="V663" s="91">
        <f t="shared" si="382"/>
        <v>0</v>
      </c>
      <c r="W663" s="91">
        <f t="shared" si="382"/>
        <v>0</v>
      </c>
      <c r="X663" s="91">
        <f t="shared" si="382"/>
        <v>0</v>
      </c>
      <c r="Y663" s="91">
        <f t="shared" si="382"/>
        <v>0</v>
      </c>
      <c r="Z663" s="91">
        <f t="shared" si="382"/>
        <v>0</v>
      </c>
      <c r="AA663" s="91">
        <f t="shared" si="382"/>
        <v>0</v>
      </c>
    </row>
    <row r="664" spans="1:27" ht="12.75" hidden="1" customHeight="1" outlineLevel="1" x14ac:dyDescent="0.2">
      <c r="A664" s="99" t="s">
        <v>3055</v>
      </c>
      <c r="B664" s="63" t="s">
        <v>238</v>
      </c>
      <c r="C664" s="43" t="s">
        <v>79</v>
      </c>
      <c r="D664" s="44">
        <v>0</v>
      </c>
      <c r="E664" s="44">
        <v>0</v>
      </c>
      <c r="F664" s="44">
        <v>0</v>
      </c>
      <c r="G664" s="44">
        <v>0</v>
      </c>
      <c r="H664" s="44">
        <v>761.18</v>
      </c>
      <c r="I664" s="44">
        <v>269.05</v>
      </c>
      <c r="J664" s="44">
        <v>410.51</v>
      </c>
      <c r="K664" s="44">
        <v>158.26</v>
      </c>
      <c r="L664" s="44">
        <v>185.33</v>
      </c>
      <c r="M664" s="44">
        <v>88.06</v>
      </c>
      <c r="N664" s="44">
        <v>90.21</v>
      </c>
      <c r="O664" s="44">
        <v>29.27</v>
      </c>
      <c r="P664" s="44">
        <v>40.92</v>
      </c>
      <c r="Q664" s="44">
        <v>0</v>
      </c>
      <c r="R664" s="44">
        <v>18.149999999999999</v>
      </c>
      <c r="S664" s="44">
        <v>47.42</v>
      </c>
      <c r="T664" s="44">
        <v>0</v>
      </c>
      <c r="U664" s="44">
        <v>0</v>
      </c>
      <c r="V664" s="44">
        <v>0</v>
      </c>
      <c r="W664" s="44">
        <v>0</v>
      </c>
      <c r="X664" s="44">
        <v>0</v>
      </c>
      <c r="Y664" s="44">
        <v>0</v>
      </c>
      <c r="Z664" s="44">
        <v>0</v>
      </c>
      <c r="AA664" s="44">
        <v>0</v>
      </c>
    </row>
    <row r="665" spans="1:27" collapsed="1" x14ac:dyDescent="0.2">
      <c r="A665" s="98" t="s">
        <v>3056</v>
      </c>
      <c r="B665" s="28" t="str">
        <f>"12"&amp;"."&amp;$B$801&amp;"."&amp;$B$802</f>
        <v>12.08.2023</v>
      </c>
      <c r="C665" s="90" t="s">
        <v>76</v>
      </c>
      <c r="D665" s="91">
        <f>ROUND((D666)/1000,5)</f>
        <v>0</v>
      </c>
      <c r="E665" s="91">
        <f t="shared" ref="E665:AA665" si="383">ROUND((E666)/1000,5)</f>
        <v>0</v>
      </c>
      <c r="F665" s="91">
        <f t="shared" si="383"/>
        <v>0</v>
      </c>
      <c r="G665" s="91">
        <f t="shared" si="383"/>
        <v>8.6899999999999998E-3</v>
      </c>
      <c r="H665" s="91">
        <f t="shared" si="383"/>
        <v>0</v>
      </c>
      <c r="I665" s="91">
        <f t="shared" si="383"/>
        <v>5.679E-2</v>
      </c>
      <c r="J665" s="91">
        <f t="shared" si="383"/>
        <v>0.19303999999999999</v>
      </c>
      <c r="K665" s="91">
        <f t="shared" si="383"/>
        <v>0.10161000000000001</v>
      </c>
      <c r="L665" s="91">
        <f t="shared" si="383"/>
        <v>9.1050000000000006E-2</v>
      </c>
      <c r="M665" s="91">
        <f t="shared" si="383"/>
        <v>4.0699999999999998E-3</v>
      </c>
      <c r="N665" s="91">
        <f t="shared" si="383"/>
        <v>3.7499999999999999E-3</v>
      </c>
      <c r="O665" s="91">
        <f t="shared" si="383"/>
        <v>0</v>
      </c>
      <c r="P665" s="91">
        <f t="shared" si="383"/>
        <v>0</v>
      </c>
      <c r="Q665" s="91">
        <f t="shared" si="383"/>
        <v>0</v>
      </c>
      <c r="R665" s="91">
        <f t="shared" si="383"/>
        <v>0</v>
      </c>
      <c r="S665" s="91">
        <f t="shared" si="383"/>
        <v>0</v>
      </c>
      <c r="T665" s="91">
        <f t="shared" si="383"/>
        <v>0</v>
      </c>
      <c r="U665" s="91">
        <f t="shared" si="383"/>
        <v>0</v>
      </c>
      <c r="V665" s="91">
        <f t="shared" si="383"/>
        <v>0</v>
      </c>
      <c r="W665" s="91">
        <f t="shared" si="383"/>
        <v>0</v>
      </c>
      <c r="X665" s="91">
        <f t="shared" si="383"/>
        <v>3.5220000000000001E-2</v>
      </c>
      <c r="Y665" s="91">
        <f t="shared" si="383"/>
        <v>0</v>
      </c>
      <c r="Z665" s="91">
        <f t="shared" si="383"/>
        <v>0</v>
      </c>
      <c r="AA665" s="91">
        <f t="shared" si="383"/>
        <v>0</v>
      </c>
    </row>
    <row r="666" spans="1:27" ht="12.75" hidden="1" customHeight="1" outlineLevel="1" x14ac:dyDescent="0.2">
      <c r="A666" s="99" t="s">
        <v>3057</v>
      </c>
      <c r="B666" s="63" t="s">
        <v>238</v>
      </c>
      <c r="C666" s="43" t="s">
        <v>79</v>
      </c>
      <c r="D666" s="44">
        <v>0</v>
      </c>
      <c r="E666" s="44">
        <v>0</v>
      </c>
      <c r="F666" s="44">
        <v>0</v>
      </c>
      <c r="G666" s="44">
        <v>8.69</v>
      </c>
      <c r="H666" s="44">
        <v>0</v>
      </c>
      <c r="I666" s="44">
        <v>56.79</v>
      </c>
      <c r="J666" s="44">
        <v>193.04</v>
      </c>
      <c r="K666" s="44">
        <v>101.61</v>
      </c>
      <c r="L666" s="44">
        <v>91.05</v>
      </c>
      <c r="M666" s="44">
        <v>4.07</v>
      </c>
      <c r="N666" s="44">
        <v>3.75</v>
      </c>
      <c r="O666" s="44">
        <v>0</v>
      </c>
      <c r="P666" s="44">
        <v>0</v>
      </c>
      <c r="Q666" s="44">
        <v>0</v>
      </c>
      <c r="R666" s="44">
        <v>0</v>
      </c>
      <c r="S666" s="44">
        <v>0</v>
      </c>
      <c r="T666" s="44">
        <v>0</v>
      </c>
      <c r="U666" s="44">
        <v>0</v>
      </c>
      <c r="V666" s="44">
        <v>0</v>
      </c>
      <c r="W666" s="44">
        <v>0</v>
      </c>
      <c r="X666" s="44">
        <v>35.22</v>
      </c>
      <c r="Y666" s="44">
        <v>0</v>
      </c>
      <c r="Z666" s="44">
        <v>0</v>
      </c>
      <c r="AA666" s="44">
        <v>0</v>
      </c>
    </row>
    <row r="667" spans="1:27" collapsed="1" x14ac:dyDescent="0.2">
      <c r="A667" s="98" t="s">
        <v>3058</v>
      </c>
      <c r="B667" s="28" t="str">
        <f>"13"&amp;"."&amp;$B$801&amp;"."&amp;$B$802</f>
        <v>13.08.2023</v>
      </c>
      <c r="C667" s="90" t="s">
        <v>76</v>
      </c>
      <c r="D667" s="91">
        <f>ROUND((D668)/1000,5)</f>
        <v>0</v>
      </c>
      <c r="E667" s="91">
        <f t="shared" ref="E667:AA667" si="384">ROUND((E668)/1000,5)</f>
        <v>0</v>
      </c>
      <c r="F667" s="91">
        <f t="shared" si="384"/>
        <v>0</v>
      </c>
      <c r="G667" s="91">
        <f t="shared" si="384"/>
        <v>0</v>
      </c>
      <c r="H667" s="91">
        <f t="shared" si="384"/>
        <v>0</v>
      </c>
      <c r="I667" s="91">
        <f t="shared" si="384"/>
        <v>2.2419999999999999E-2</v>
      </c>
      <c r="J667" s="91">
        <f t="shared" si="384"/>
        <v>6.5519999999999995E-2</v>
      </c>
      <c r="K667" s="91">
        <f t="shared" si="384"/>
        <v>0.23028999999999999</v>
      </c>
      <c r="L667" s="91">
        <f t="shared" si="384"/>
        <v>5.5210000000000002E-2</v>
      </c>
      <c r="M667" s="91">
        <f t="shared" si="384"/>
        <v>6.1039999999999997E-2</v>
      </c>
      <c r="N667" s="91">
        <f t="shared" si="384"/>
        <v>0</v>
      </c>
      <c r="O667" s="91">
        <f t="shared" si="384"/>
        <v>0</v>
      </c>
      <c r="P667" s="91">
        <f t="shared" si="384"/>
        <v>0</v>
      </c>
      <c r="Q667" s="91">
        <f t="shared" si="384"/>
        <v>0</v>
      </c>
      <c r="R667" s="91">
        <f t="shared" si="384"/>
        <v>0</v>
      </c>
      <c r="S667" s="91">
        <f t="shared" si="384"/>
        <v>0</v>
      </c>
      <c r="T667" s="91">
        <f t="shared" si="384"/>
        <v>0</v>
      </c>
      <c r="U667" s="91">
        <f t="shared" si="384"/>
        <v>0</v>
      </c>
      <c r="V667" s="91">
        <f t="shared" si="384"/>
        <v>0</v>
      </c>
      <c r="W667" s="91">
        <f t="shared" si="384"/>
        <v>0</v>
      </c>
      <c r="X667" s="91">
        <f t="shared" si="384"/>
        <v>2.3700000000000001E-3</v>
      </c>
      <c r="Y667" s="91">
        <f t="shared" si="384"/>
        <v>0</v>
      </c>
      <c r="Z667" s="91">
        <f t="shared" si="384"/>
        <v>0</v>
      </c>
      <c r="AA667" s="91">
        <f t="shared" si="384"/>
        <v>0</v>
      </c>
    </row>
    <row r="668" spans="1:27" ht="12.75" hidden="1" customHeight="1" outlineLevel="1" x14ac:dyDescent="0.2">
      <c r="A668" s="99" t="s">
        <v>3059</v>
      </c>
      <c r="B668" s="63" t="s">
        <v>238</v>
      </c>
      <c r="C668" s="43" t="s">
        <v>79</v>
      </c>
      <c r="D668" s="44">
        <v>0</v>
      </c>
      <c r="E668" s="44">
        <v>0</v>
      </c>
      <c r="F668" s="44">
        <v>0</v>
      </c>
      <c r="G668" s="44">
        <v>0</v>
      </c>
      <c r="H668" s="44">
        <v>0</v>
      </c>
      <c r="I668" s="44">
        <v>22.42</v>
      </c>
      <c r="J668" s="44">
        <v>65.52</v>
      </c>
      <c r="K668" s="44">
        <v>230.29</v>
      </c>
      <c r="L668" s="44">
        <v>55.21</v>
      </c>
      <c r="M668" s="44">
        <v>61.04</v>
      </c>
      <c r="N668" s="44">
        <v>0</v>
      </c>
      <c r="O668" s="44">
        <v>0</v>
      </c>
      <c r="P668" s="44">
        <v>0</v>
      </c>
      <c r="Q668" s="44">
        <v>0</v>
      </c>
      <c r="R668" s="44">
        <v>0</v>
      </c>
      <c r="S668" s="44">
        <v>0</v>
      </c>
      <c r="T668" s="44">
        <v>0</v>
      </c>
      <c r="U668" s="44">
        <v>0</v>
      </c>
      <c r="V668" s="44">
        <v>0</v>
      </c>
      <c r="W668" s="44">
        <v>0</v>
      </c>
      <c r="X668" s="44">
        <v>2.37</v>
      </c>
      <c r="Y668" s="44">
        <v>0</v>
      </c>
      <c r="Z668" s="44">
        <v>0</v>
      </c>
      <c r="AA668" s="44">
        <v>0</v>
      </c>
    </row>
    <row r="669" spans="1:27" collapsed="1" x14ac:dyDescent="0.2">
      <c r="A669" s="98" t="s">
        <v>3060</v>
      </c>
      <c r="B669" s="28" t="str">
        <f>"14"&amp;"."&amp;$B$801&amp;"."&amp;$B$802</f>
        <v>14.08.2023</v>
      </c>
      <c r="C669" s="90" t="s">
        <v>76</v>
      </c>
      <c r="D669" s="91">
        <f>ROUND((D670)/1000,5)</f>
        <v>0</v>
      </c>
      <c r="E669" s="91">
        <f t="shared" ref="E669:AA669" si="385">ROUND((E670)/1000,5)</f>
        <v>0</v>
      </c>
      <c r="F669" s="91">
        <f t="shared" si="385"/>
        <v>0</v>
      </c>
      <c r="G669" s="91">
        <f t="shared" si="385"/>
        <v>0</v>
      </c>
      <c r="H669" s="91">
        <f t="shared" si="385"/>
        <v>0</v>
      </c>
      <c r="I669" s="91">
        <f t="shared" si="385"/>
        <v>0.13363</v>
      </c>
      <c r="J669" s="91">
        <f t="shared" si="385"/>
        <v>0.21287</v>
      </c>
      <c r="K669" s="91">
        <f t="shared" si="385"/>
        <v>0.12953999999999999</v>
      </c>
      <c r="L669" s="91">
        <f t="shared" si="385"/>
        <v>0.13453000000000001</v>
      </c>
      <c r="M669" s="91">
        <f t="shared" si="385"/>
        <v>2.0039999999999999E-2</v>
      </c>
      <c r="N669" s="91">
        <f t="shared" si="385"/>
        <v>2.53E-2</v>
      </c>
      <c r="O669" s="91">
        <f t="shared" si="385"/>
        <v>0</v>
      </c>
      <c r="P669" s="91">
        <f t="shared" si="385"/>
        <v>0</v>
      </c>
      <c r="Q669" s="91">
        <f t="shared" si="385"/>
        <v>0</v>
      </c>
      <c r="R669" s="91">
        <f t="shared" si="385"/>
        <v>0</v>
      </c>
      <c r="S669" s="91">
        <f t="shared" si="385"/>
        <v>0</v>
      </c>
      <c r="T669" s="91">
        <f t="shared" si="385"/>
        <v>0</v>
      </c>
      <c r="U669" s="91">
        <f t="shared" si="385"/>
        <v>0</v>
      </c>
      <c r="V669" s="91">
        <f t="shared" si="385"/>
        <v>0</v>
      </c>
      <c r="W669" s="91">
        <f t="shared" si="385"/>
        <v>3.3E-4</v>
      </c>
      <c r="X669" s="91">
        <f t="shared" si="385"/>
        <v>4.4600000000000001E-2</v>
      </c>
      <c r="Y669" s="91">
        <f t="shared" si="385"/>
        <v>0</v>
      </c>
      <c r="Z669" s="91">
        <f t="shared" si="385"/>
        <v>0</v>
      </c>
      <c r="AA669" s="91">
        <f t="shared" si="385"/>
        <v>0</v>
      </c>
    </row>
    <row r="670" spans="1:27" ht="12.75" hidden="1" customHeight="1" outlineLevel="1" x14ac:dyDescent="0.2">
      <c r="A670" s="99" t="s">
        <v>3061</v>
      </c>
      <c r="B670" s="63" t="s">
        <v>238</v>
      </c>
      <c r="C670" s="43" t="s">
        <v>79</v>
      </c>
      <c r="D670" s="44">
        <v>0</v>
      </c>
      <c r="E670" s="44">
        <v>0</v>
      </c>
      <c r="F670" s="44">
        <v>0</v>
      </c>
      <c r="G670" s="44">
        <v>0</v>
      </c>
      <c r="H670" s="44">
        <v>0</v>
      </c>
      <c r="I670" s="44">
        <v>133.63</v>
      </c>
      <c r="J670" s="44">
        <v>212.87</v>
      </c>
      <c r="K670" s="44">
        <v>129.54</v>
      </c>
      <c r="L670" s="44">
        <v>134.53</v>
      </c>
      <c r="M670" s="44">
        <v>20.04</v>
      </c>
      <c r="N670" s="44">
        <v>25.3</v>
      </c>
      <c r="O670" s="44">
        <v>0</v>
      </c>
      <c r="P670" s="44">
        <v>0</v>
      </c>
      <c r="Q670" s="44">
        <v>0</v>
      </c>
      <c r="R670" s="44">
        <v>0</v>
      </c>
      <c r="S670" s="44">
        <v>0</v>
      </c>
      <c r="T670" s="44">
        <v>0</v>
      </c>
      <c r="U670" s="44">
        <v>0</v>
      </c>
      <c r="V670" s="44">
        <v>0</v>
      </c>
      <c r="W670" s="44">
        <v>0.33</v>
      </c>
      <c r="X670" s="44">
        <v>44.6</v>
      </c>
      <c r="Y670" s="44">
        <v>0</v>
      </c>
      <c r="Z670" s="44">
        <v>0</v>
      </c>
      <c r="AA670" s="44">
        <v>0</v>
      </c>
    </row>
    <row r="671" spans="1:27" collapsed="1" x14ac:dyDescent="0.2">
      <c r="A671" s="98" t="s">
        <v>3062</v>
      </c>
      <c r="B671" s="28" t="str">
        <f>"15"&amp;"."&amp;$B$801&amp;"."&amp;$B$802</f>
        <v>15.08.2023</v>
      </c>
      <c r="C671" s="90" t="s">
        <v>76</v>
      </c>
      <c r="D671" s="91">
        <f>ROUND((D672)/1000,5)</f>
        <v>0</v>
      </c>
      <c r="E671" s="91">
        <f t="shared" ref="E671:AA671" si="386">ROUND((E672)/1000,5)</f>
        <v>0</v>
      </c>
      <c r="F671" s="91">
        <f t="shared" si="386"/>
        <v>0</v>
      </c>
      <c r="G671" s="91">
        <f t="shared" si="386"/>
        <v>0</v>
      </c>
      <c r="H671" s="91">
        <f t="shared" si="386"/>
        <v>0</v>
      </c>
      <c r="I671" s="91">
        <f t="shared" si="386"/>
        <v>0.20238999999999999</v>
      </c>
      <c r="J671" s="91">
        <f t="shared" si="386"/>
        <v>0.41117999999999999</v>
      </c>
      <c r="K671" s="91">
        <f t="shared" si="386"/>
        <v>0.23079</v>
      </c>
      <c r="L671" s="91">
        <f t="shared" si="386"/>
        <v>0.23924999999999999</v>
      </c>
      <c r="M671" s="91">
        <f t="shared" si="386"/>
        <v>0.11890000000000001</v>
      </c>
      <c r="N671" s="91">
        <f t="shared" si="386"/>
        <v>0.15590000000000001</v>
      </c>
      <c r="O671" s="91">
        <f t="shared" si="386"/>
        <v>4.4130000000000003E-2</v>
      </c>
      <c r="P671" s="91">
        <f t="shared" si="386"/>
        <v>4.2119999999999998E-2</v>
      </c>
      <c r="Q671" s="91">
        <f t="shared" si="386"/>
        <v>8.8190000000000004E-2</v>
      </c>
      <c r="R671" s="91">
        <f t="shared" si="386"/>
        <v>6.6809999999999994E-2</v>
      </c>
      <c r="S671" s="91">
        <f t="shared" si="386"/>
        <v>0.50973999999999997</v>
      </c>
      <c r="T671" s="91">
        <f t="shared" si="386"/>
        <v>0.16511999999999999</v>
      </c>
      <c r="U671" s="91">
        <f t="shared" si="386"/>
        <v>0.1381</v>
      </c>
      <c r="V671" s="91">
        <f t="shared" si="386"/>
        <v>4.4470000000000003E-2</v>
      </c>
      <c r="W671" s="91">
        <f t="shared" si="386"/>
        <v>5.5359999999999999E-2</v>
      </c>
      <c r="X671" s="91">
        <f t="shared" si="386"/>
        <v>5.3749999999999999E-2</v>
      </c>
      <c r="Y671" s="91">
        <f t="shared" si="386"/>
        <v>0</v>
      </c>
      <c r="Z671" s="91">
        <f t="shared" si="386"/>
        <v>0</v>
      </c>
      <c r="AA671" s="91">
        <f t="shared" si="386"/>
        <v>0</v>
      </c>
    </row>
    <row r="672" spans="1:27" ht="12.75" hidden="1" customHeight="1" outlineLevel="1" x14ac:dyDescent="0.2">
      <c r="A672" s="99" t="s">
        <v>3063</v>
      </c>
      <c r="B672" s="63" t="s">
        <v>238</v>
      </c>
      <c r="C672" s="43" t="s">
        <v>79</v>
      </c>
      <c r="D672" s="44">
        <v>0</v>
      </c>
      <c r="E672" s="44">
        <v>0</v>
      </c>
      <c r="F672" s="44">
        <v>0</v>
      </c>
      <c r="G672" s="44">
        <v>0</v>
      </c>
      <c r="H672" s="44">
        <v>0</v>
      </c>
      <c r="I672" s="44">
        <v>202.39</v>
      </c>
      <c r="J672" s="44">
        <v>411.18</v>
      </c>
      <c r="K672" s="44">
        <v>230.79</v>
      </c>
      <c r="L672" s="44">
        <v>239.25</v>
      </c>
      <c r="M672" s="44">
        <v>118.9</v>
      </c>
      <c r="N672" s="44">
        <v>155.9</v>
      </c>
      <c r="O672" s="44">
        <v>44.13</v>
      </c>
      <c r="P672" s="44">
        <v>42.12</v>
      </c>
      <c r="Q672" s="44">
        <v>88.19</v>
      </c>
      <c r="R672" s="44">
        <v>66.81</v>
      </c>
      <c r="S672" s="44">
        <v>509.74</v>
      </c>
      <c r="T672" s="44">
        <v>165.12</v>
      </c>
      <c r="U672" s="44">
        <v>138.1</v>
      </c>
      <c r="V672" s="44">
        <v>44.47</v>
      </c>
      <c r="W672" s="44">
        <v>55.36</v>
      </c>
      <c r="X672" s="44">
        <v>53.75</v>
      </c>
      <c r="Y672" s="44">
        <v>0</v>
      </c>
      <c r="Z672" s="44">
        <v>0</v>
      </c>
      <c r="AA672" s="44">
        <v>0</v>
      </c>
    </row>
    <row r="673" spans="1:27" collapsed="1" x14ac:dyDescent="0.2">
      <c r="A673" s="98" t="s">
        <v>3064</v>
      </c>
      <c r="B673" s="28" t="str">
        <f>"16"&amp;"."&amp;$B$801&amp;"."&amp;$B$802</f>
        <v>16.08.2023</v>
      </c>
      <c r="C673" s="90" t="s">
        <v>76</v>
      </c>
      <c r="D673" s="91">
        <f>ROUND((D674)/1000,5)</f>
        <v>0</v>
      </c>
      <c r="E673" s="91">
        <f t="shared" ref="E673:AA673" si="387">ROUND((E674)/1000,5)</f>
        <v>0</v>
      </c>
      <c r="F673" s="91">
        <f t="shared" si="387"/>
        <v>0</v>
      </c>
      <c r="G673" s="91">
        <f t="shared" si="387"/>
        <v>2.9999999999999997E-4</v>
      </c>
      <c r="H673" s="91">
        <f t="shared" si="387"/>
        <v>0</v>
      </c>
      <c r="I673" s="91">
        <f t="shared" si="387"/>
        <v>0.12992000000000001</v>
      </c>
      <c r="J673" s="91">
        <f t="shared" si="387"/>
        <v>0.18919</v>
      </c>
      <c r="K673" s="91">
        <f t="shared" si="387"/>
        <v>8.1110000000000002E-2</v>
      </c>
      <c r="L673" s="91">
        <f t="shared" si="387"/>
        <v>0.1847</v>
      </c>
      <c r="M673" s="91">
        <f t="shared" si="387"/>
        <v>0.22420999999999999</v>
      </c>
      <c r="N673" s="91">
        <f t="shared" si="387"/>
        <v>6.1150000000000003E-2</v>
      </c>
      <c r="O673" s="91">
        <f t="shared" si="387"/>
        <v>7.7460000000000001E-2</v>
      </c>
      <c r="P673" s="91">
        <f t="shared" si="387"/>
        <v>0.21010000000000001</v>
      </c>
      <c r="Q673" s="91">
        <f t="shared" si="387"/>
        <v>4.419E-2</v>
      </c>
      <c r="R673" s="91">
        <f t="shared" si="387"/>
        <v>9.9339999999999998E-2</v>
      </c>
      <c r="S673" s="91">
        <f t="shared" si="387"/>
        <v>3.5139999999999998E-2</v>
      </c>
      <c r="T673" s="91">
        <f t="shared" si="387"/>
        <v>0.13691</v>
      </c>
      <c r="U673" s="91">
        <f t="shared" si="387"/>
        <v>8.7220000000000006E-2</v>
      </c>
      <c r="V673" s="91">
        <f t="shared" si="387"/>
        <v>1.8880000000000001E-2</v>
      </c>
      <c r="W673" s="91">
        <f t="shared" si="387"/>
        <v>4.3099999999999999E-2</v>
      </c>
      <c r="X673" s="91">
        <f t="shared" si="387"/>
        <v>7.1910000000000002E-2</v>
      </c>
      <c r="Y673" s="91">
        <f t="shared" si="387"/>
        <v>1.5499999999999999E-3</v>
      </c>
      <c r="Z673" s="91">
        <f t="shared" si="387"/>
        <v>0</v>
      </c>
      <c r="AA673" s="91">
        <f t="shared" si="387"/>
        <v>0</v>
      </c>
    </row>
    <row r="674" spans="1:27" ht="12.75" hidden="1" customHeight="1" outlineLevel="1" x14ac:dyDescent="0.2">
      <c r="A674" s="99" t="s">
        <v>3065</v>
      </c>
      <c r="B674" s="63" t="s">
        <v>238</v>
      </c>
      <c r="C674" s="43" t="s">
        <v>79</v>
      </c>
      <c r="D674" s="44">
        <v>0</v>
      </c>
      <c r="E674" s="44">
        <v>0</v>
      </c>
      <c r="F674" s="44">
        <v>0</v>
      </c>
      <c r="G674" s="44">
        <v>0.3</v>
      </c>
      <c r="H674" s="44">
        <v>0</v>
      </c>
      <c r="I674" s="44">
        <v>129.91999999999999</v>
      </c>
      <c r="J674" s="44">
        <v>189.19</v>
      </c>
      <c r="K674" s="44">
        <v>81.11</v>
      </c>
      <c r="L674" s="44">
        <v>184.7</v>
      </c>
      <c r="M674" s="44">
        <v>224.21</v>
      </c>
      <c r="N674" s="44">
        <v>61.15</v>
      </c>
      <c r="O674" s="44">
        <v>77.459999999999994</v>
      </c>
      <c r="P674" s="44">
        <v>210.1</v>
      </c>
      <c r="Q674" s="44">
        <v>44.19</v>
      </c>
      <c r="R674" s="44">
        <v>99.34</v>
      </c>
      <c r="S674" s="44">
        <v>35.14</v>
      </c>
      <c r="T674" s="44">
        <v>136.91</v>
      </c>
      <c r="U674" s="44">
        <v>87.22</v>
      </c>
      <c r="V674" s="44">
        <v>18.88</v>
      </c>
      <c r="W674" s="44">
        <v>43.1</v>
      </c>
      <c r="X674" s="44">
        <v>71.91</v>
      </c>
      <c r="Y674" s="44">
        <v>1.55</v>
      </c>
      <c r="Z674" s="44">
        <v>0</v>
      </c>
      <c r="AA674" s="44">
        <v>0</v>
      </c>
    </row>
    <row r="675" spans="1:27" collapsed="1" x14ac:dyDescent="0.2">
      <c r="A675" s="98" t="s">
        <v>3066</v>
      </c>
      <c r="B675" s="28" t="str">
        <f>"17"&amp;"."&amp;$B$801&amp;"."&amp;$B$802</f>
        <v>17.08.2023</v>
      </c>
      <c r="C675" s="90" t="s">
        <v>76</v>
      </c>
      <c r="D675" s="91">
        <f>ROUND((D676)/1000,5)</f>
        <v>0</v>
      </c>
      <c r="E675" s="91">
        <f t="shared" ref="E675:AA675" si="388">ROUND((E676)/1000,5)</f>
        <v>0</v>
      </c>
      <c r="F675" s="91">
        <f t="shared" si="388"/>
        <v>0</v>
      </c>
      <c r="G675" s="91">
        <f t="shared" si="388"/>
        <v>0</v>
      </c>
      <c r="H675" s="91">
        <f t="shared" si="388"/>
        <v>0</v>
      </c>
      <c r="I675" s="91">
        <f t="shared" si="388"/>
        <v>0</v>
      </c>
      <c r="J675" s="91">
        <f t="shared" si="388"/>
        <v>0.24315999999999999</v>
      </c>
      <c r="K675" s="91">
        <f t="shared" si="388"/>
        <v>6.6680000000000003E-2</v>
      </c>
      <c r="L675" s="91">
        <f t="shared" si="388"/>
        <v>0.24340000000000001</v>
      </c>
      <c r="M675" s="91">
        <f t="shared" si="388"/>
        <v>5.4399999999999997E-2</v>
      </c>
      <c r="N675" s="91">
        <f t="shared" si="388"/>
        <v>5.373E-2</v>
      </c>
      <c r="O675" s="91">
        <f t="shared" si="388"/>
        <v>3.8609999999999998E-2</v>
      </c>
      <c r="P675" s="91">
        <f t="shared" si="388"/>
        <v>0.21672</v>
      </c>
      <c r="Q675" s="91">
        <f t="shared" si="388"/>
        <v>0.17122999999999999</v>
      </c>
      <c r="R675" s="91">
        <f t="shared" si="388"/>
        <v>0.47228999999999999</v>
      </c>
      <c r="S675" s="91">
        <f t="shared" si="388"/>
        <v>0.14560999999999999</v>
      </c>
      <c r="T675" s="91">
        <f t="shared" si="388"/>
        <v>0.20272999999999999</v>
      </c>
      <c r="U675" s="91">
        <f t="shared" si="388"/>
        <v>9.1189999999999993E-2</v>
      </c>
      <c r="V675" s="91">
        <f t="shared" si="388"/>
        <v>7.145E-2</v>
      </c>
      <c r="W675" s="91">
        <f t="shared" si="388"/>
        <v>0.10163999999999999</v>
      </c>
      <c r="X675" s="91">
        <f t="shared" si="388"/>
        <v>5.0470000000000001E-2</v>
      </c>
      <c r="Y675" s="91">
        <f t="shared" si="388"/>
        <v>2.528E-2</v>
      </c>
      <c r="Z675" s="91">
        <f t="shared" si="388"/>
        <v>0</v>
      </c>
      <c r="AA675" s="91">
        <f t="shared" si="388"/>
        <v>0</v>
      </c>
    </row>
    <row r="676" spans="1:27" ht="12.75" hidden="1" customHeight="1" outlineLevel="1" x14ac:dyDescent="0.2">
      <c r="A676" s="99" t="s">
        <v>3067</v>
      </c>
      <c r="B676" s="63" t="s">
        <v>238</v>
      </c>
      <c r="C676" s="43" t="s">
        <v>79</v>
      </c>
      <c r="D676" s="44">
        <v>0</v>
      </c>
      <c r="E676" s="44">
        <v>0</v>
      </c>
      <c r="F676" s="44">
        <v>0</v>
      </c>
      <c r="G676" s="44">
        <v>0</v>
      </c>
      <c r="H676" s="44">
        <v>0</v>
      </c>
      <c r="I676" s="44">
        <v>0</v>
      </c>
      <c r="J676" s="44">
        <v>243.16</v>
      </c>
      <c r="K676" s="44">
        <v>66.680000000000007</v>
      </c>
      <c r="L676" s="44">
        <v>243.4</v>
      </c>
      <c r="M676" s="44">
        <v>54.4</v>
      </c>
      <c r="N676" s="44">
        <v>53.73</v>
      </c>
      <c r="O676" s="44">
        <v>38.61</v>
      </c>
      <c r="P676" s="44">
        <v>216.72</v>
      </c>
      <c r="Q676" s="44">
        <v>171.23</v>
      </c>
      <c r="R676" s="44">
        <v>472.29</v>
      </c>
      <c r="S676" s="44">
        <v>145.61000000000001</v>
      </c>
      <c r="T676" s="44">
        <v>202.73</v>
      </c>
      <c r="U676" s="44">
        <v>91.19</v>
      </c>
      <c r="V676" s="44">
        <v>71.45</v>
      </c>
      <c r="W676" s="44">
        <v>101.64</v>
      </c>
      <c r="X676" s="44">
        <v>50.47</v>
      </c>
      <c r="Y676" s="44">
        <v>25.28</v>
      </c>
      <c r="Z676" s="44">
        <v>0</v>
      </c>
      <c r="AA676" s="44">
        <v>0</v>
      </c>
    </row>
    <row r="677" spans="1:27" collapsed="1" x14ac:dyDescent="0.2">
      <c r="A677" s="98" t="s">
        <v>3068</v>
      </c>
      <c r="B677" s="28" t="str">
        <f>"18"&amp;"."&amp;$B$801&amp;"."&amp;$B$802</f>
        <v>18.08.2023</v>
      </c>
      <c r="C677" s="90" t="s">
        <v>76</v>
      </c>
      <c r="D677" s="91">
        <f>ROUND((D678)/1000,5)</f>
        <v>0</v>
      </c>
      <c r="E677" s="91">
        <f t="shared" ref="E677:AA677" si="389">ROUND((E678)/1000,5)</f>
        <v>0</v>
      </c>
      <c r="F677" s="91">
        <f t="shared" si="389"/>
        <v>0</v>
      </c>
      <c r="G677" s="91">
        <f t="shared" si="389"/>
        <v>0</v>
      </c>
      <c r="H677" s="91">
        <f t="shared" si="389"/>
        <v>0</v>
      </c>
      <c r="I677" s="91">
        <f t="shared" si="389"/>
        <v>8.0229999999999996E-2</v>
      </c>
      <c r="J677" s="91">
        <f t="shared" si="389"/>
        <v>0.29008</v>
      </c>
      <c r="K677" s="91">
        <f t="shared" si="389"/>
        <v>0.16758000000000001</v>
      </c>
      <c r="L677" s="91">
        <f t="shared" si="389"/>
        <v>0.23116999999999999</v>
      </c>
      <c r="M677" s="91">
        <f t="shared" si="389"/>
        <v>4.6350000000000002E-2</v>
      </c>
      <c r="N677" s="91">
        <f t="shared" si="389"/>
        <v>8.7000000000000001E-4</v>
      </c>
      <c r="O677" s="91">
        <f t="shared" si="389"/>
        <v>0</v>
      </c>
      <c r="P677" s="91">
        <f t="shared" si="389"/>
        <v>7.3830000000000007E-2</v>
      </c>
      <c r="Q677" s="91">
        <f t="shared" si="389"/>
        <v>2.0809999999999999E-2</v>
      </c>
      <c r="R677" s="91">
        <f t="shared" si="389"/>
        <v>0</v>
      </c>
      <c r="S677" s="91">
        <f t="shared" si="389"/>
        <v>0</v>
      </c>
      <c r="T677" s="91">
        <f t="shared" si="389"/>
        <v>4.8999999999999998E-4</v>
      </c>
      <c r="U677" s="91">
        <f t="shared" si="389"/>
        <v>0</v>
      </c>
      <c r="V677" s="91">
        <f t="shared" si="389"/>
        <v>7.3800000000000003E-3</v>
      </c>
      <c r="W677" s="91">
        <f t="shared" si="389"/>
        <v>2.281E-2</v>
      </c>
      <c r="X677" s="91">
        <f t="shared" si="389"/>
        <v>3.3640000000000003E-2</v>
      </c>
      <c r="Y677" s="91">
        <f t="shared" si="389"/>
        <v>0</v>
      </c>
      <c r="Z677" s="91">
        <f t="shared" si="389"/>
        <v>0</v>
      </c>
      <c r="AA677" s="91">
        <f t="shared" si="389"/>
        <v>0</v>
      </c>
    </row>
    <row r="678" spans="1:27" ht="12.75" hidden="1" customHeight="1" outlineLevel="1" x14ac:dyDescent="0.2">
      <c r="A678" s="99" t="s">
        <v>3069</v>
      </c>
      <c r="B678" s="63" t="s">
        <v>238</v>
      </c>
      <c r="C678" s="43" t="s">
        <v>79</v>
      </c>
      <c r="D678" s="44">
        <v>0</v>
      </c>
      <c r="E678" s="44">
        <v>0</v>
      </c>
      <c r="F678" s="44">
        <v>0</v>
      </c>
      <c r="G678" s="44">
        <v>0</v>
      </c>
      <c r="H678" s="44">
        <v>0</v>
      </c>
      <c r="I678" s="44">
        <v>80.23</v>
      </c>
      <c r="J678" s="44">
        <v>290.08</v>
      </c>
      <c r="K678" s="44">
        <v>167.58</v>
      </c>
      <c r="L678" s="44">
        <v>231.17</v>
      </c>
      <c r="M678" s="44">
        <v>46.35</v>
      </c>
      <c r="N678" s="44">
        <v>0.87</v>
      </c>
      <c r="O678" s="44">
        <v>0</v>
      </c>
      <c r="P678" s="44">
        <v>73.83</v>
      </c>
      <c r="Q678" s="44">
        <v>20.81</v>
      </c>
      <c r="R678" s="44">
        <v>0</v>
      </c>
      <c r="S678" s="44">
        <v>0</v>
      </c>
      <c r="T678" s="44">
        <v>0.49</v>
      </c>
      <c r="U678" s="44">
        <v>0</v>
      </c>
      <c r="V678" s="44">
        <v>7.38</v>
      </c>
      <c r="W678" s="44">
        <v>22.81</v>
      </c>
      <c r="X678" s="44">
        <v>33.64</v>
      </c>
      <c r="Y678" s="44">
        <v>0</v>
      </c>
      <c r="Z678" s="44">
        <v>0</v>
      </c>
      <c r="AA678" s="44">
        <v>0</v>
      </c>
    </row>
    <row r="679" spans="1:27" collapsed="1" x14ac:dyDescent="0.2">
      <c r="A679" s="98" t="s">
        <v>3070</v>
      </c>
      <c r="B679" s="28" t="str">
        <f>"19"&amp;"."&amp;$B$801&amp;"."&amp;$B$802</f>
        <v>19.08.2023</v>
      </c>
      <c r="C679" s="90" t="s">
        <v>76</v>
      </c>
      <c r="D679" s="91">
        <f>ROUND((D680)/1000,5)</f>
        <v>0</v>
      </c>
      <c r="E679" s="91">
        <f t="shared" ref="E679:AA679" si="390">ROUND((E680)/1000,5)</f>
        <v>0</v>
      </c>
      <c r="F679" s="91">
        <f t="shared" si="390"/>
        <v>0</v>
      </c>
      <c r="G679" s="91">
        <f t="shared" si="390"/>
        <v>1.03E-2</v>
      </c>
      <c r="H679" s="91">
        <f t="shared" si="390"/>
        <v>4.4970000000000003E-2</v>
      </c>
      <c r="I679" s="91">
        <f t="shared" si="390"/>
        <v>0.19158</v>
      </c>
      <c r="J679" s="91">
        <f t="shared" si="390"/>
        <v>0.28745999999999999</v>
      </c>
      <c r="K679" s="91">
        <f t="shared" si="390"/>
        <v>0.14752999999999999</v>
      </c>
      <c r="L679" s="91">
        <f t="shared" si="390"/>
        <v>4.6670000000000003E-2</v>
      </c>
      <c r="M679" s="91">
        <f t="shared" si="390"/>
        <v>0.11895</v>
      </c>
      <c r="N679" s="91">
        <f t="shared" si="390"/>
        <v>1.5259999999999999E-2</v>
      </c>
      <c r="O679" s="91">
        <f t="shared" si="390"/>
        <v>0.15629000000000001</v>
      </c>
      <c r="P679" s="91">
        <f t="shared" si="390"/>
        <v>0.12922</v>
      </c>
      <c r="Q679" s="91">
        <f t="shared" si="390"/>
        <v>0.15153</v>
      </c>
      <c r="R679" s="91">
        <f t="shared" si="390"/>
        <v>0.42608000000000001</v>
      </c>
      <c r="S679" s="91">
        <f t="shared" si="390"/>
        <v>0.24049000000000001</v>
      </c>
      <c r="T679" s="91">
        <f t="shared" si="390"/>
        <v>0.13678000000000001</v>
      </c>
      <c r="U679" s="91">
        <f t="shared" si="390"/>
        <v>9.2179999999999998E-2</v>
      </c>
      <c r="V679" s="91">
        <f t="shared" si="390"/>
        <v>8.276E-2</v>
      </c>
      <c r="W679" s="91">
        <f t="shared" si="390"/>
        <v>5.2310000000000002E-2</v>
      </c>
      <c r="X679" s="91">
        <f t="shared" si="390"/>
        <v>5.6250000000000001E-2</v>
      </c>
      <c r="Y679" s="91">
        <f t="shared" si="390"/>
        <v>9.5300000000000003E-3</v>
      </c>
      <c r="Z679" s="91">
        <f t="shared" si="390"/>
        <v>0</v>
      </c>
      <c r="AA679" s="91">
        <f t="shared" si="390"/>
        <v>0</v>
      </c>
    </row>
    <row r="680" spans="1:27" ht="12.75" hidden="1" customHeight="1" outlineLevel="1" x14ac:dyDescent="0.2">
      <c r="A680" s="99" t="s">
        <v>3071</v>
      </c>
      <c r="B680" s="63" t="s">
        <v>238</v>
      </c>
      <c r="C680" s="43" t="s">
        <v>79</v>
      </c>
      <c r="D680" s="44">
        <v>0</v>
      </c>
      <c r="E680" s="44">
        <v>0</v>
      </c>
      <c r="F680" s="44">
        <v>0</v>
      </c>
      <c r="G680" s="44">
        <v>10.3</v>
      </c>
      <c r="H680" s="44">
        <v>44.97</v>
      </c>
      <c r="I680" s="44">
        <v>191.58</v>
      </c>
      <c r="J680" s="44">
        <v>287.45999999999998</v>
      </c>
      <c r="K680" s="44">
        <v>147.53</v>
      </c>
      <c r="L680" s="44">
        <v>46.67</v>
      </c>
      <c r="M680" s="44">
        <v>118.95</v>
      </c>
      <c r="N680" s="44">
        <v>15.26</v>
      </c>
      <c r="O680" s="44">
        <v>156.29</v>
      </c>
      <c r="P680" s="44">
        <v>129.22</v>
      </c>
      <c r="Q680" s="44">
        <v>151.53</v>
      </c>
      <c r="R680" s="44">
        <v>426.08</v>
      </c>
      <c r="S680" s="44">
        <v>240.49</v>
      </c>
      <c r="T680" s="44">
        <v>136.78</v>
      </c>
      <c r="U680" s="44">
        <v>92.18</v>
      </c>
      <c r="V680" s="44">
        <v>82.76</v>
      </c>
      <c r="W680" s="44">
        <v>52.31</v>
      </c>
      <c r="X680" s="44">
        <v>56.25</v>
      </c>
      <c r="Y680" s="44">
        <v>9.5299999999999994</v>
      </c>
      <c r="Z680" s="44">
        <v>0</v>
      </c>
      <c r="AA680" s="44">
        <v>0</v>
      </c>
    </row>
    <row r="681" spans="1:27" collapsed="1" x14ac:dyDescent="0.2">
      <c r="A681" s="98" t="s">
        <v>3072</v>
      </c>
      <c r="B681" s="28" t="str">
        <f>"20"&amp;"."&amp;$B$801&amp;"."&amp;$B$802</f>
        <v>20.08.2023</v>
      </c>
      <c r="C681" s="90" t="s">
        <v>76</v>
      </c>
      <c r="D681" s="91">
        <f>ROUND((D682)/1000,5)</f>
        <v>0</v>
      </c>
      <c r="E681" s="91">
        <f t="shared" ref="E681:AA681" si="391">ROUND((E682)/1000,5)</f>
        <v>0</v>
      </c>
      <c r="F681" s="91">
        <f t="shared" si="391"/>
        <v>0</v>
      </c>
      <c r="G681" s="91">
        <f t="shared" si="391"/>
        <v>0</v>
      </c>
      <c r="H681" s="91">
        <f t="shared" si="391"/>
        <v>0</v>
      </c>
      <c r="I681" s="91">
        <f t="shared" si="391"/>
        <v>4.1599999999999998E-2</v>
      </c>
      <c r="J681" s="91">
        <f t="shared" si="391"/>
        <v>0.16711000000000001</v>
      </c>
      <c r="K681" s="91">
        <f t="shared" si="391"/>
        <v>0.26367000000000002</v>
      </c>
      <c r="L681" s="91">
        <f t="shared" si="391"/>
        <v>0.11357</v>
      </c>
      <c r="M681" s="91">
        <f t="shared" si="391"/>
        <v>5.5300000000000002E-2</v>
      </c>
      <c r="N681" s="91">
        <f t="shared" si="391"/>
        <v>0</v>
      </c>
      <c r="O681" s="91">
        <f t="shared" si="391"/>
        <v>2.3040000000000001E-2</v>
      </c>
      <c r="P681" s="91">
        <f t="shared" si="391"/>
        <v>4.8500000000000001E-3</v>
      </c>
      <c r="Q681" s="91">
        <f t="shared" si="391"/>
        <v>0.13025</v>
      </c>
      <c r="R681" s="91">
        <f t="shared" si="391"/>
        <v>0.17896000000000001</v>
      </c>
      <c r="S681" s="91">
        <f t="shared" si="391"/>
        <v>0.18561</v>
      </c>
      <c r="T681" s="91">
        <f t="shared" si="391"/>
        <v>6.6720000000000002E-2</v>
      </c>
      <c r="U681" s="91">
        <f t="shared" si="391"/>
        <v>4.2119999999999998E-2</v>
      </c>
      <c r="V681" s="91">
        <f t="shared" si="391"/>
        <v>4.3589999999999997E-2</v>
      </c>
      <c r="W681" s="91">
        <f t="shared" si="391"/>
        <v>6.3630000000000006E-2</v>
      </c>
      <c r="X681" s="91">
        <f t="shared" si="391"/>
        <v>0.25314999999999999</v>
      </c>
      <c r="Y681" s="91">
        <f t="shared" si="391"/>
        <v>3.1910000000000001E-2</v>
      </c>
      <c r="Z681" s="91">
        <f t="shared" si="391"/>
        <v>0</v>
      </c>
      <c r="AA681" s="91">
        <f t="shared" si="391"/>
        <v>0</v>
      </c>
    </row>
    <row r="682" spans="1:27" ht="12.75" hidden="1" customHeight="1" outlineLevel="1" x14ac:dyDescent="0.2">
      <c r="A682" s="99" t="s">
        <v>3073</v>
      </c>
      <c r="B682" s="63" t="s">
        <v>238</v>
      </c>
      <c r="C682" s="43" t="s">
        <v>79</v>
      </c>
      <c r="D682" s="44">
        <v>0</v>
      </c>
      <c r="E682" s="44">
        <v>0</v>
      </c>
      <c r="F682" s="44">
        <v>0</v>
      </c>
      <c r="G682" s="44">
        <v>0</v>
      </c>
      <c r="H682" s="44">
        <v>0</v>
      </c>
      <c r="I682" s="44">
        <v>41.6</v>
      </c>
      <c r="J682" s="44">
        <v>167.11</v>
      </c>
      <c r="K682" s="44">
        <v>263.67</v>
      </c>
      <c r="L682" s="44">
        <v>113.57</v>
      </c>
      <c r="M682" s="44">
        <v>55.3</v>
      </c>
      <c r="N682" s="44">
        <v>0</v>
      </c>
      <c r="O682" s="44">
        <v>23.04</v>
      </c>
      <c r="P682" s="44">
        <v>4.8499999999999996</v>
      </c>
      <c r="Q682" s="44">
        <v>130.25</v>
      </c>
      <c r="R682" s="44">
        <v>178.96</v>
      </c>
      <c r="S682" s="44">
        <v>185.61</v>
      </c>
      <c r="T682" s="44">
        <v>66.72</v>
      </c>
      <c r="U682" s="44">
        <v>42.12</v>
      </c>
      <c r="V682" s="44">
        <v>43.59</v>
      </c>
      <c r="W682" s="44">
        <v>63.63</v>
      </c>
      <c r="X682" s="44">
        <v>253.15</v>
      </c>
      <c r="Y682" s="44">
        <v>31.91</v>
      </c>
      <c r="Z682" s="44">
        <v>0</v>
      </c>
      <c r="AA682" s="44">
        <v>0</v>
      </c>
    </row>
    <row r="683" spans="1:27" collapsed="1" x14ac:dyDescent="0.2">
      <c r="A683" s="98" t="s">
        <v>3074</v>
      </c>
      <c r="B683" s="28" t="str">
        <f>"21"&amp;"."&amp;$B$801&amp;"."&amp;$B$802</f>
        <v>21.08.2023</v>
      </c>
      <c r="C683" s="90" t="s">
        <v>76</v>
      </c>
      <c r="D683" s="91">
        <f>ROUND((D684)/1000,5)</f>
        <v>0</v>
      </c>
      <c r="E683" s="91">
        <f t="shared" ref="E683:AA683" si="392">ROUND((E684)/1000,5)</f>
        <v>0</v>
      </c>
      <c r="F683" s="91">
        <f t="shared" si="392"/>
        <v>0</v>
      </c>
      <c r="G683" s="91">
        <f t="shared" si="392"/>
        <v>0</v>
      </c>
      <c r="H683" s="91">
        <f t="shared" si="392"/>
        <v>2.7000000000000001E-3</v>
      </c>
      <c r="I683" s="91">
        <f t="shared" si="392"/>
        <v>0.10983999999999999</v>
      </c>
      <c r="J683" s="91">
        <f t="shared" si="392"/>
        <v>0.14763000000000001</v>
      </c>
      <c r="K683" s="91">
        <f t="shared" si="392"/>
        <v>0.11169999999999999</v>
      </c>
      <c r="L683" s="91">
        <f t="shared" si="392"/>
        <v>6.0729999999999999E-2</v>
      </c>
      <c r="M683" s="91">
        <f t="shared" si="392"/>
        <v>7.4440000000000006E-2</v>
      </c>
      <c r="N683" s="91">
        <f t="shared" si="392"/>
        <v>7.7909999999999993E-2</v>
      </c>
      <c r="O683" s="91">
        <f t="shared" si="392"/>
        <v>7.4029999999999999E-2</v>
      </c>
      <c r="P683" s="91">
        <f t="shared" si="392"/>
        <v>1.413E-2</v>
      </c>
      <c r="Q683" s="91">
        <f t="shared" si="392"/>
        <v>8.362E-2</v>
      </c>
      <c r="R683" s="91">
        <f t="shared" si="392"/>
        <v>0.15165000000000001</v>
      </c>
      <c r="S683" s="91">
        <f t="shared" si="392"/>
        <v>0.18532000000000001</v>
      </c>
      <c r="T683" s="91">
        <f t="shared" si="392"/>
        <v>5.1729999999999998E-2</v>
      </c>
      <c r="U683" s="91">
        <f t="shared" si="392"/>
        <v>0</v>
      </c>
      <c r="V683" s="91">
        <f t="shared" si="392"/>
        <v>0</v>
      </c>
      <c r="W683" s="91">
        <f t="shared" si="392"/>
        <v>0</v>
      </c>
      <c r="X683" s="91">
        <f t="shared" si="392"/>
        <v>0</v>
      </c>
      <c r="Y683" s="91">
        <f t="shared" si="392"/>
        <v>0</v>
      </c>
      <c r="Z683" s="91">
        <f t="shared" si="392"/>
        <v>0</v>
      </c>
      <c r="AA683" s="91">
        <f t="shared" si="392"/>
        <v>0</v>
      </c>
    </row>
    <row r="684" spans="1:27" ht="12.75" hidden="1" customHeight="1" outlineLevel="1" x14ac:dyDescent="0.2">
      <c r="A684" s="99" t="s">
        <v>3075</v>
      </c>
      <c r="B684" s="63" t="s">
        <v>238</v>
      </c>
      <c r="C684" s="43" t="s">
        <v>79</v>
      </c>
      <c r="D684" s="44">
        <v>0</v>
      </c>
      <c r="E684" s="44">
        <v>0</v>
      </c>
      <c r="F684" s="44">
        <v>0</v>
      </c>
      <c r="G684" s="44">
        <v>0</v>
      </c>
      <c r="H684" s="44">
        <v>2.7</v>
      </c>
      <c r="I684" s="44">
        <v>109.84</v>
      </c>
      <c r="J684" s="44">
        <v>147.63</v>
      </c>
      <c r="K684" s="44">
        <v>111.7</v>
      </c>
      <c r="L684" s="44">
        <v>60.73</v>
      </c>
      <c r="M684" s="44">
        <v>74.44</v>
      </c>
      <c r="N684" s="44">
        <v>77.91</v>
      </c>
      <c r="O684" s="44">
        <v>74.03</v>
      </c>
      <c r="P684" s="44">
        <v>14.13</v>
      </c>
      <c r="Q684" s="44">
        <v>83.62</v>
      </c>
      <c r="R684" s="44">
        <v>151.65</v>
      </c>
      <c r="S684" s="44">
        <v>185.32</v>
      </c>
      <c r="T684" s="44">
        <v>51.73</v>
      </c>
      <c r="U684" s="44">
        <v>0</v>
      </c>
      <c r="V684" s="44">
        <v>0</v>
      </c>
      <c r="W684" s="44">
        <v>0</v>
      </c>
      <c r="X684" s="44">
        <v>0</v>
      </c>
      <c r="Y684" s="44">
        <v>0</v>
      </c>
      <c r="Z684" s="44">
        <v>0</v>
      </c>
      <c r="AA684" s="44">
        <v>0</v>
      </c>
    </row>
    <row r="685" spans="1:27" collapsed="1" x14ac:dyDescent="0.2">
      <c r="A685" s="98" t="s">
        <v>3076</v>
      </c>
      <c r="B685" s="28" t="str">
        <f>"22"&amp;"."&amp;$B$801&amp;"."&amp;$B$802</f>
        <v>22.08.2023</v>
      </c>
      <c r="C685" s="90" t="s">
        <v>76</v>
      </c>
      <c r="D685" s="91">
        <f>ROUND((D686)/1000,5)</f>
        <v>0</v>
      </c>
      <c r="E685" s="91">
        <f t="shared" ref="E685:AA685" si="393">ROUND((E686)/1000,5)</f>
        <v>0</v>
      </c>
      <c r="F685" s="91">
        <f t="shared" si="393"/>
        <v>0</v>
      </c>
      <c r="G685" s="91">
        <f t="shared" si="393"/>
        <v>6.1339999999999999E-2</v>
      </c>
      <c r="H685" s="91">
        <f t="shared" si="393"/>
        <v>4.2680000000000003E-2</v>
      </c>
      <c r="I685" s="91">
        <f t="shared" si="393"/>
        <v>0.18973999999999999</v>
      </c>
      <c r="J685" s="91">
        <f t="shared" si="393"/>
        <v>0.14027000000000001</v>
      </c>
      <c r="K685" s="91">
        <f t="shared" si="393"/>
        <v>0.21989</v>
      </c>
      <c r="L685" s="91">
        <f t="shared" si="393"/>
        <v>1.668E-2</v>
      </c>
      <c r="M685" s="91">
        <f t="shared" si="393"/>
        <v>7.7890000000000001E-2</v>
      </c>
      <c r="N685" s="91">
        <f t="shared" si="393"/>
        <v>2.3130000000000001E-2</v>
      </c>
      <c r="O685" s="91">
        <f t="shared" si="393"/>
        <v>0</v>
      </c>
      <c r="P685" s="91">
        <f t="shared" si="393"/>
        <v>0</v>
      </c>
      <c r="Q685" s="91">
        <f t="shared" si="393"/>
        <v>0</v>
      </c>
      <c r="R685" s="91">
        <f t="shared" si="393"/>
        <v>0</v>
      </c>
      <c r="S685" s="91">
        <f t="shared" si="393"/>
        <v>0</v>
      </c>
      <c r="T685" s="91">
        <f t="shared" si="393"/>
        <v>0</v>
      </c>
      <c r="U685" s="91">
        <f t="shared" si="393"/>
        <v>0</v>
      </c>
      <c r="V685" s="91">
        <f t="shared" si="393"/>
        <v>0</v>
      </c>
      <c r="W685" s="91">
        <f t="shared" si="393"/>
        <v>0</v>
      </c>
      <c r="X685" s="91">
        <f t="shared" si="393"/>
        <v>0</v>
      </c>
      <c r="Y685" s="91">
        <f t="shared" si="393"/>
        <v>0</v>
      </c>
      <c r="Z685" s="91">
        <f t="shared" si="393"/>
        <v>0</v>
      </c>
      <c r="AA685" s="91">
        <f t="shared" si="393"/>
        <v>0</v>
      </c>
    </row>
    <row r="686" spans="1:27" ht="12.75" hidden="1" customHeight="1" outlineLevel="1" x14ac:dyDescent="0.2">
      <c r="A686" s="99" t="s">
        <v>3077</v>
      </c>
      <c r="B686" s="63" t="s">
        <v>238</v>
      </c>
      <c r="C686" s="43" t="s">
        <v>79</v>
      </c>
      <c r="D686" s="44">
        <v>0</v>
      </c>
      <c r="E686" s="44">
        <v>0</v>
      </c>
      <c r="F686" s="44">
        <v>0</v>
      </c>
      <c r="G686" s="44">
        <v>61.34</v>
      </c>
      <c r="H686" s="44">
        <v>42.68</v>
      </c>
      <c r="I686" s="44">
        <v>189.74</v>
      </c>
      <c r="J686" s="44">
        <v>140.27000000000001</v>
      </c>
      <c r="K686" s="44">
        <v>219.89</v>
      </c>
      <c r="L686" s="44">
        <v>16.68</v>
      </c>
      <c r="M686" s="44">
        <v>77.89</v>
      </c>
      <c r="N686" s="44">
        <v>23.13</v>
      </c>
      <c r="O686" s="44">
        <v>0</v>
      </c>
      <c r="P686" s="44">
        <v>0</v>
      </c>
      <c r="Q686" s="44">
        <v>0</v>
      </c>
      <c r="R686" s="44">
        <v>0</v>
      </c>
      <c r="S686" s="44">
        <v>0</v>
      </c>
      <c r="T686" s="44">
        <v>0</v>
      </c>
      <c r="U686" s="44">
        <v>0</v>
      </c>
      <c r="V686" s="44">
        <v>0</v>
      </c>
      <c r="W686" s="44">
        <v>0</v>
      </c>
      <c r="X686" s="44">
        <v>0</v>
      </c>
      <c r="Y686" s="44">
        <v>0</v>
      </c>
      <c r="Z686" s="44">
        <v>0</v>
      </c>
      <c r="AA686" s="44">
        <v>0</v>
      </c>
    </row>
    <row r="687" spans="1:27" collapsed="1" x14ac:dyDescent="0.2">
      <c r="A687" s="98" t="s">
        <v>3078</v>
      </c>
      <c r="B687" s="28" t="str">
        <f>"23"&amp;"."&amp;$B$801&amp;"."&amp;$B$802</f>
        <v>23.08.2023</v>
      </c>
      <c r="C687" s="90" t="s">
        <v>76</v>
      </c>
      <c r="D687" s="91">
        <f>ROUND((D688)/1000,5)</f>
        <v>0</v>
      </c>
      <c r="E687" s="91">
        <f t="shared" ref="E687:AA687" si="394">ROUND((E688)/1000,5)</f>
        <v>0</v>
      </c>
      <c r="F687" s="91">
        <f t="shared" si="394"/>
        <v>0</v>
      </c>
      <c r="G687" s="91">
        <f t="shared" si="394"/>
        <v>0</v>
      </c>
      <c r="H687" s="91">
        <f t="shared" si="394"/>
        <v>5.3780000000000001E-2</v>
      </c>
      <c r="I687" s="91">
        <f t="shared" si="394"/>
        <v>0.96553</v>
      </c>
      <c r="J687" s="91">
        <f t="shared" si="394"/>
        <v>0.14157</v>
      </c>
      <c r="K687" s="91">
        <f t="shared" si="394"/>
        <v>9.8839999999999997E-2</v>
      </c>
      <c r="L687" s="91">
        <f t="shared" si="394"/>
        <v>7.4980000000000005E-2</v>
      </c>
      <c r="M687" s="91">
        <f t="shared" si="394"/>
        <v>2.104E-2</v>
      </c>
      <c r="N687" s="91">
        <f t="shared" si="394"/>
        <v>0</v>
      </c>
      <c r="O687" s="91">
        <f t="shared" si="394"/>
        <v>0</v>
      </c>
      <c r="P687" s="91">
        <f t="shared" si="394"/>
        <v>0</v>
      </c>
      <c r="Q687" s="91">
        <f t="shared" si="394"/>
        <v>0</v>
      </c>
      <c r="R687" s="91">
        <f t="shared" si="394"/>
        <v>0</v>
      </c>
      <c r="S687" s="91">
        <f t="shared" si="394"/>
        <v>0</v>
      </c>
      <c r="T687" s="91">
        <f t="shared" si="394"/>
        <v>0</v>
      </c>
      <c r="U687" s="91">
        <f t="shared" si="394"/>
        <v>0</v>
      </c>
      <c r="V687" s="91">
        <f t="shared" si="394"/>
        <v>0</v>
      </c>
      <c r="W687" s="91">
        <f t="shared" si="394"/>
        <v>0</v>
      </c>
      <c r="X687" s="91">
        <f t="shared" si="394"/>
        <v>0</v>
      </c>
      <c r="Y687" s="91">
        <f t="shared" si="394"/>
        <v>0</v>
      </c>
      <c r="Z687" s="91">
        <f t="shared" si="394"/>
        <v>0</v>
      </c>
      <c r="AA687" s="91">
        <f t="shared" si="394"/>
        <v>0</v>
      </c>
    </row>
    <row r="688" spans="1:27" ht="12.75" hidden="1" customHeight="1" outlineLevel="1" x14ac:dyDescent="0.2">
      <c r="A688" s="99" t="s">
        <v>3079</v>
      </c>
      <c r="B688" s="63" t="s">
        <v>238</v>
      </c>
      <c r="C688" s="43" t="s">
        <v>79</v>
      </c>
      <c r="D688" s="44">
        <v>0</v>
      </c>
      <c r="E688" s="44">
        <v>0</v>
      </c>
      <c r="F688" s="44">
        <v>0</v>
      </c>
      <c r="G688" s="44">
        <v>0</v>
      </c>
      <c r="H688" s="44">
        <v>53.78</v>
      </c>
      <c r="I688" s="44">
        <v>965.53</v>
      </c>
      <c r="J688" s="44">
        <v>141.57</v>
      </c>
      <c r="K688" s="44">
        <v>98.84</v>
      </c>
      <c r="L688" s="44">
        <v>74.98</v>
      </c>
      <c r="M688" s="44">
        <v>21.04</v>
      </c>
      <c r="N688" s="44">
        <v>0</v>
      </c>
      <c r="O688" s="44">
        <v>0</v>
      </c>
      <c r="P688" s="44">
        <v>0</v>
      </c>
      <c r="Q688" s="44">
        <v>0</v>
      </c>
      <c r="R688" s="44">
        <v>0</v>
      </c>
      <c r="S688" s="44">
        <v>0</v>
      </c>
      <c r="T688" s="44">
        <v>0</v>
      </c>
      <c r="U688" s="44">
        <v>0</v>
      </c>
      <c r="V688" s="44">
        <v>0</v>
      </c>
      <c r="W688" s="44">
        <v>0</v>
      </c>
      <c r="X688" s="44">
        <v>0</v>
      </c>
      <c r="Y688" s="44">
        <v>0</v>
      </c>
      <c r="Z688" s="44">
        <v>0</v>
      </c>
      <c r="AA688" s="44">
        <v>0</v>
      </c>
    </row>
    <row r="689" spans="1:27" collapsed="1" x14ac:dyDescent="0.2">
      <c r="A689" s="98" t="s">
        <v>3080</v>
      </c>
      <c r="B689" s="28" t="str">
        <f>"24"&amp;"."&amp;$B$801&amp;"."&amp;$B$802</f>
        <v>24.08.2023</v>
      </c>
      <c r="C689" s="90" t="s">
        <v>76</v>
      </c>
      <c r="D689" s="91">
        <f>ROUND((D690)/1000,5)</f>
        <v>0</v>
      </c>
      <c r="E689" s="91">
        <f t="shared" ref="E689:AA689" si="395">ROUND((E690)/1000,5)</f>
        <v>0</v>
      </c>
      <c r="F689" s="91">
        <f t="shared" si="395"/>
        <v>0</v>
      </c>
      <c r="G689" s="91">
        <f t="shared" si="395"/>
        <v>0</v>
      </c>
      <c r="H689" s="91">
        <f t="shared" si="395"/>
        <v>0</v>
      </c>
      <c r="I689" s="91">
        <f t="shared" si="395"/>
        <v>0.15931000000000001</v>
      </c>
      <c r="J689" s="91">
        <f t="shared" si="395"/>
        <v>0.11619</v>
      </c>
      <c r="K689" s="91">
        <f t="shared" si="395"/>
        <v>3.6639999999999999E-2</v>
      </c>
      <c r="L689" s="91">
        <f t="shared" si="395"/>
        <v>0.11891</v>
      </c>
      <c r="M689" s="91">
        <f t="shared" si="395"/>
        <v>2.0709999999999999E-2</v>
      </c>
      <c r="N689" s="91">
        <f t="shared" si="395"/>
        <v>0</v>
      </c>
      <c r="O689" s="91">
        <f t="shared" si="395"/>
        <v>0</v>
      </c>
      <c r="P689" s="91">
        <f t="shared" si="395"/>
        <v>0</v>
      </c>
      <c r="Q689" s="91">
        <f t="shared" si="395"/>
        <v>0</v>
      </c>
      <c r="R689" s="91">
        <f t="shared" si="395"/>
        <v>0</v>
      </c>
      <c r="S689" s="91">
        <f t="shared" si="395"/>
        <v>0</v>
      </c>
      <c r="T689" s="91">
        <f t="shared" si="395"/>
        <v>0</v>
      </c>
      <c r="U689" s="91">
        <f t="shared" si="395"/>
        <v>0</v>
      </c>
      <c r="V689" s="91">
        <f t="shared" si="395"/>
        <v>0</v>
      </c>
      <c r="W689" s="91">
        <f t="shared" si="395"/>
        <v>0</v>
      </c>
      <c r="X689" s="91">
        <f t="shared" si="395"/>
        <v>0</v>
      </c>
      <c r="Y689" s="91">
        <f t="shared" si="395"/>
        <v>0</v>
      </c>
      <c r="Z689" s="91">
        <f t="shared" si="395"/>
        <v>0</v>
      </c>
      <c r="AA689" s="91">
        <f t="shared" si="395"/>
        <v>0</v>
      </c>
    </row>
    <row r="690" spans="1:27" ht="12.75" hidden="1" customHeight="1" outlineLevel="1" x14ac:dyDescent="0.2">
      <c r="A690" s="99" t="s">
        <v>3081</v>
      </c>
      <c r="B690" s="63" t="s">
        <v>238</v>
      </c>
      <c r="C690" s="43" t="s">
        <v>79</v>
      </c>
      <c r="D690" s="44">
        <v>0</v>
      </c>
      <c r="E690" s="44">
        <v>0</v>
      </c>
      <c r="F690" s="44">
        <v>0</v>
      </c>
      <c r="G690" s="44">
        <v>0</v>
      </c>
      <c r="H690" s="44">
        <v>0</v>
      </c>
      <c r="I690" s="44">
        <v>159.31</v>
      </c>
      <c r="J690" s="44">
        <v>116.19</v>
      </c>
      <c r="K690" s="44">
        <v>36.64</v>
      </c>
      <c r="L690" s="44">
        <v>118.91</v>
      </c>
      <c r="M690" s="44">
        <v>20.71</v>
      </c>
      <c r="N690" s="44">
        <v>0</v>
      </c>
      <c r="O690" s="44">
        <v>0</v>
      </c>
      <c r="P690" s="44">
        <v>0</v>
      </c>
      <c r="Q690" s="44">
        <v>0</v>
      </c>
      <c r="R690" s="44">
        <v>0</v>
      </c>
      <c r="S690" s="44">
        <v>0</v>
      </c>
      <c r="T690" s="44">
        <v>0</v>
      </c>
      <c r="U690" s="44">
        <v>0</v>
      </c>
      <c r="V690" s="44">
        <v>0</v>
      </c>
      <c r="W690" s="44">
        <v>0</v>
      </c>
      <c r="X690" s="44">
        <v>0</v>
      </c>
      <c r="Y690" s="44">
        <v>0</v>
      </c>
      <c r="Z690" s="44">
        <v>0</v>
      </c>
      <c r="AA690" s="44">
        <v>0</v>
      </c>
    </row>
    <row r="691" spans="1:27" collapsed="1" x14ac:dyDescent="0.2">
      <c r="A691" s="98" t="s">
        <v>3082</v>
      </c>
      <c r="B691" s="28" t="str">
        <f>"25"&amp;"."&amp;$B$801&amp;"."&amp;$B$802</f>
        <v>25.08.2023</v>
      </c>
      <c r="C691" s="90" t="s">
        <v>76</v>
      </c>
      <c r="D691" s="91">
        <f>ROUND((D692)/1000,5)</f>
        <v>0</v>
      </c>
      <c r="E691" s="91">
        <f t="shared" ref="E691:AA691" si="396">ROUND((E692)/1000,5)</f>
        <v>0</v>
      </c>
      <c r="F691" s="91">
        <f t="shared" si="396"/>
        <v>0</v>
      </c>
      <c r="G691" s="91">
        <f t="shared" si="396"/>
        <v>0.62853999999999999</v>
      </c>
      <c r="H691" s="91">
        <f t="shared" si="396"/>
        <v>0.78110999999999997</v>
      </c>
      <c r="I691" s="91">
        <f t="shared" si="396"/>
        <v>0.97648999999999997</v>
      </c>
      <c r="J691" s="91">
        <f t="shared" si="396"/>
        <v>0.11933000000000001</v>
      </c>
      <c r="K691" s="91">
        <f t="shared" si="396"/>
        <v>5.978E-2</v>
      </c>
      <c r="L691" s="91">
        <f t="shared" si="396"/>
        <v>0.15160000000000001</v>
      </c>
      <c r="M691" s="91">
        <f t="shared" si="396"/>
        <v>5.851E-2</v>
      </c>
      <c r="N691" s="91">
        <f t="shared" si="396"/>
        <v>2.0000000000000001E-4</v>
      </c>
      <c r="O691" s="91">
        <f t="shared" si="396"/>
        <v>0</v>
      </c>
      <c r="P691" s="91">
        <f t="shared" si="396"/>
        <v>0</v>
      </c>
      <c r="Q691" s="91">
        <f t="shared" si="396"/>
        <v>0</v>
      </c>
      <c r="R691" s="91">
        <f t="shared" si="396"/>
        <v>0</v>
      </c>
      <c r="S691" s="91">
        <f t="shared" si="396"/>
        <v>0</v>
      </c>
      <c r="T691" s="91">
        <f t="shared" si="396"/>
        <v>0</v>
      </c>
      <c r="U691" s="91">
        <f t="shared" si="396"/>
        <v>0</v>
      </c>
      <c r="V691" s="91">
        <f t="shared" si="396"/>
        <v>8.0499999999999999E-3</v>
      </c>
      <c r="W691" s="91">
        <f t="shared" si="396"/>
        <v>0</v>
      </c>
      <c r="X691" s="91">
        <f t="shared" si="396"/>
        <v>0</v>
      </c>
      <c r="Y691" s="91">
        <f t="shared" si="396"/>
        <v>0</v>
      </c>
      <c r="Z691" s="91">
        <f t="shared" si="396"/>
        <v>0</v>
      </c>
      <c r="AA691" s="91">
        <f t="shared" si="396"/>
        <v>0</v>
      </c>
    </row>
    <row r="692" spans="1:27" ht="12.75" hidden="1" customHeight="1" outlineLevel="1" x14ac:dyDescent="0.2">
      <c r="A692" s="99" t="s">
        <v>3083</v>
      </c>
      <c r="B692" s="63" t="s">
        <v>238</v>
      </c>
      <c r="C692" s="43" t="s">
        <v>79</v>
      </c>
      <c r="D692" s="44">
        <v>0</v>
      </c>
      <c r="E692" s="44">
        <v>0</v>
      </c>
      <c r="F692" s="44">
        <v>0</v>
      </c>
      <c r="G692" s="44">
        <v>628.54</v>
      </c>
      <c r="H692" s="44">
        <v>781.11</v>
      </c>
      <c r="I692" s="44">
        <v>976.49</v>
      </c>
      <c r="J692" s="44">
        <v>119.33</v>
      </c>
      <c r="K692" s="44">
        <v>59.78</v>
      </c>
      <c r="L692" s="44">
        <v>151.6</v>
      </c>
      <c r="M692" s="44">
        <v>58.51</v>
      </c>
      <c r="N692" s="44">
        <v>0.2</v>
      </c>
      <c r="O692" s="44">
        <v>0</v>
      </c>
      <c r="P692" s="44">
        <v>0</v>
      </c>
      <c r="Q692" s="44">
        <v>0</v>
      </c>
      <c r="R692" s="44">
        <v>0</v>
      </c>
      <c r="S692" s="44">
        <v>0</v>
      </c>
      <c r="T692" s="44">
        <v>0</v>
      </c>
      <c r="U692" s="44">
        <v>0</v>
      </c>
      <c r="V692" s="44">
        <v>8.0500000000000007</v>
      </c>
      <c r="W692" s="44">
        <v>0</v>
      </c>
      <c r="X692" s="44">
        <v>0</v>
      </c>
      <c r="Y692" s="44">
        <v>0</v>
      </c>
      <c r="Z692" s="44">
        <v>0</v>
      </c>
      <c r="AA692" s="44">
        <v>0</v>
      </c>
    </row>
    <row r="693" spans="1:27" collapsed="1" x14ac:dyDescent="0.2">
      <c r="A693" s="98" t="s">
        <v>3084</v>
      </c>
      <c r="B693" s="28" t="str">
        <f>"26"&amp;"."&amp;$B$801&amp;"."&amp;$B$802</f>
        <v>26.08.2023</v>
      </c>
      <c r="C693" s="90" t="s">
        <v>76</v>
      </c>
      <c r="D693" s="91">
        <f>ROUND((D694)/1000,5)</f>
        <v>0</v>
      </c>
      <c r="E693" s="91">
        <f t="shared" ref="E693:AA693" si="397">ROUND((E694)/1000,5)</f>
        <v>0</v>
      </c>
      <c r="F693" s="91">
        <f t="shared" si="397"/>
        <v>0</v>
      </c>
      <c r="G693" s="91">
        <f t="shared" si="397"/>
        <v>0</v>
      </c>
      <c r="H693" s="91">
        <f t="shared" si="397"/>
        <v>0</v>
      </c>
      <c r="I693" s="91">
        <f t="shared" si="397"/>
        <v>5.0000000000000002E-5</v>
      </c>
      <c r="J693" s="91">
        <f t="shared" si="397"/>
        <v>0</v>
      </c>
      <c r="K693" s="91">
        <f t="shared" si="397"/>
        <v>0.16139000000000001</v>
      </c>
      <c r="L693" s="91">
        <f t="shared" si="397"/>
        <v>0.1419</v>
      </c>
      <c r="M693" s="91">
        <f t="shared" si="397"/>
        <v>4.7289999999999999E-2</v>
      </c>
      <c r="N693" s="91">
        <f t="shared" si="397"/>
        <v>7.8100000000000001E-3</v>
      </c>
      <c r="O693" s="91">
        <f t="shared" si="397"/>
        <v>0</v>
      </c>
      <c r="P693" s="91">
        <f t="shared" si="397"/>
        <v>0</v>
      </c>
      <c r="Q693" s="91">
        <f t="shared" si="397"/>
        <v>0</v>
      </c>
      <c r="R693" s="91">
        <f t="shared" si="397"/>
        <v>0</v>
      </c>
      <c r="S693" s="91">
        <f t="shared" si="397"/>
        <v>0</v>
      </c>
      <c r="T693" s="91">
        <f t="shared" si="397"/>
        <v>2.7E-4</v>
      </c>
      <c r="U693" s="91">
        <f t="shared" si="397"/>
        <v>0</v>
      </c>
      <c r="V693" s="91">
        <f t="shared" si="397"/>
        <v>0</v>
      </c>
      <c r="W693" s="91">
        <f t="shared" si="397"/>
        <v>2.945E-2</v>
      </c>
      <c r="X693" s="91">
        <f t="shared" si="397"/>
        <v>4.4310000000000002E-2</v>
      </c>
      <c r="Y693" s="91">
        <f t="shared" si="397"/>
        <v>0</v>
      </c>
      <c r="Z693" s="91">
        <f t="shared" si="397"/>
        <v>0</v>
      </c>
      <c r="AA693" s="91">
        <f t="shared" si="397"/>
        <v>0</v>
      </c>
    </row>
    <row r="694" spans="1:27" ht="12.75" hidden="1" customHeight="1" outlineLevel="1" x14ac:dyDescent="0.2">
      <c r="A694" s="99" t="s">
        <v>3085</v>
      </c>
      <c r="B694" s="63" t="s">
        <v>238</v>
      </c>
      <c r="C694" s="43" t="s">
        <v>79</v>
      </c>
      <c r="D694" s="44">
        <v>0</v>
      </c>
      <c r="E694" s="44">
        <v>0</v>
      </c>
      <c r="F694" s="44">
        <v>0</v>
      </c>
      <c r="G694" s="44">
        <v>0</v>
      </c>
      <c r="H694" s="44">
        <v>0</v>
      </c>
      <c r="I694" s="44">
        <v>0.05</v>
      </c>
      <c r="J694" s="44">
        <v>0</v>
      </c>
      <c r="K694" s="44">
        <v>161.38999999999999</v>
      </c>
      <c r="L694" s="44">
        <v>141.9</v>
      </c>
      <c r="M694" s="44">
        <v>47.29</v>
      </c>
      <c r="N694" s="44">
        <v>7.81</v>
      </c>
      <c r="O694" s="44">
        <v>0</v>
      </c>
      <c r="P694" s="44">
        <v>0</v>
      </c>
      <c r="Q694" s="44">
        <v>0</v>
      </c>
      <c r="R694" s="44">
        <v>0</v>
      </c>
      <c r="S694" s="44">
        <v>0</v>
      </c>
      <c r="T694" s="44">
        <v>0.27</v>
      </c>
      <c r="U694" s="44">
        <v>0</v>
      </c>
      <c r="V694" s="44">
        <v>0</v>
      </c>
      <c r="W694" s="44">
        <v>29.45</v>
      </c>
      <c r="X694" s="44">
        <v>44.31</v>
      </c>
      <c r="Y694" s="44">
        <v>0</v>
      </c>
      <c r="Z694" s="44">
        <v>0</v>
      </c>
      <c r="AA694" s="44">
        <v>0</v>
      </c>
    </row>
    <row r="695" spans="1:27" collapsed="1" x14ac:dyDescent="0.2">
      <c r="A695" s="98" t="s">
        <v>3086</v>
      </c>
      <c r="B695" s="28" t="str">
        <f>"27"&amp;"."&amp;$B$801&amp;"."&amp;$B$802</f>
        <v>27.08.2023</v>
      </c>
      <c r="C695" s="90" t="s">
        <v>76</v>
      </c>
      <c r="D695" s="91">
        <f>ROUND((D696)/1000,5)</f>
        <v>0</v>
      </c>
      <c r="E695" s="91">
        <f t="shared" ref="E695:AA695" si="398">ROUND((E696)/1000,5)</f>
        <v>0</v>
      </c>
      <c r="F695" s="91">
        <f t="shared" si="398"/>
        <v>0</v>
      </c>
      <c r="G695" s="91">
        <f t="shared" si="398"/>
        <v>0</v>
      </c>
      <c r="H695" s="91">
        <f t="shared" si="398"/>
        <v>0</v>
      </c>
      <c r="I695" s="91">
        <f t="shared" si="398"/>
        <v>3.2640000000000002E-2</v>
      </c>
      <c r="J695" s="91">
        <f t="shared" si="398"/>
        <v>1.3270000000000001E-2</v>
      </c>
      <c r="K695" s="91">
        <f t="shared" si="398"/>
        <v>6.5490000000000007E-2</v>
      </c>
      <c r="L695" s="91">
        <f t="shared" si="398"/>
        <v>0.14571999999999999</v>
      </c>
      <c r="M695" s="91">
        <f t="shared" si="398"/>
        <v>1.8400000000000001E-3</v>
      </c>
      <c r="N695" s="91">
        <f t="shared" si="398"/>
        <v>0</v>
      </c>
      <c r="O695" s="91">
        <f t="shared" si="398"/>
        <v>5.3809999999999997E-2</v>
      </c>
      <c r="P695" s="91">
        <f t="shared" si="398"/>
        <v>5.1400000000000001E-2</v>
      </c>
      <c r="Q695" s="91">
        <f t="shared" si="398"/>
        <v>5.2389999999999999E-2</v>
      </c>
      <c r="R695" s="91">
        <f t="shared" si="398"/>
        <v>5.3699999999999998E-2</v>
      </c>
      <c r="S695" s="91">
        <f t="shared" si="398"/>
        <v>0</v>
      </c>
      <c r="T695" s="91">
        <f t="shared" si="398"/>
        <v>9.0500000000000008E-3</v>
      </c>
      <c r="U695" s="91">
        <f t="shared" si="398"/>
        <v>9.4599999999999997E-3</v>
      </c>
      <c r="V695" s="91">
        <f t="shared" si="398"/>
        <v>1.24E-3</v>
      </c>
      <c r="W695" s="91">
        <f t="shared" si="398"/>
        <v>0.15028</v>
      </c>
      <c r="X695" s="91">
        <f t="shared" si="398"/>
        <v>1.56E-3</v>
      </c>
      <c r="Y695" s="91">
        <f t="shared" si="398"/>
        <v>0</v>
      </c>
      <c r="Z695" s="91">
        <f t="shared" si="398"/>
        <v>0</v>
      </c>
      <c r="AA695" s="91">
        <f t="shared" si="398"/>
        <v>0</v>
      </c>
    </row>
    <row r="696" spans="1:27" ht="12.75" hidden="1" customHeight="1" outlineLevel="1" x14ac:dyDescent="0.2">
      <c r="A696" s="99" t="s">
        <v>3087</v>
      </c>
      <c r="B696" s="63" t="s">
        <v>238</v>
      </c>
      <c r="C696" s="43" t="s">
        <v>79</v>
      </c>
      <c r="D696" s="44">
        <v>0</v>
      </c>
      <c r="E696" s="44">
        <v>0</v>
      </c>
      <c r="F696" s="44">
        <v>0</v>
      </c>
      <c r="G696" s="44">
        <v>0</v>
      </c>
      <c r="H696" s="44">
        <v>0</v>
      </c>
      <c r="I696" s="44">
        <v>32.64</v>
      </c>
      <c r="J696" s="44">
        <v>13.27</v>
      </c>
      <c r="K696" s="44">
        <v>65.489999999999995</v>
      </c>
      <c r="L696" s="44">
        <v>145.72</v>
      </c>
      <c r="M696" s="44">
        <v>1.84</v>
      </c>
      <c r="N696" s="44">
        <v>0</v>
      </c>
      <c r="O696" s="44">
        <v>53.81</v>
      </c>
      <c r="P696" s="44">
        <v>51.4</v>
      </c>
      <c r="Q696" s="44">
        <v>52.39</v>
      </c>
      <c r="R696" s="44">
        <v>53.7</v>
      </c>
      <c r="S696" s="44">
        <v>0</v>
      </c>
      <c r="T696" s="44">
        <v>9.0500000000000007</v>
      </c>
      <c r="U696" s="44">
        <v>9.4600000000000009</v>
      </c>
      <c r="V696" s="44">
        <v>1.24</v>
      </c>
      <c r="W696" s="44">
        <v>150.28</v>
      </c>
      <c r="X696" s="44">
        <v>1.56</v>
      </c>
      <c r="Y696" s="44">
        <v>0</v>
      </c>
      <c r="Z696" s="44">
        <v>0</v>
      </c>
      <c r="AA696" s="44">
        <v>0</v>
      </c>
    </row>
    <row r="697" spans="1:27" collapsed="1" x14ac:dyDescent="0.2">
      <c r="A697" s="98" t="s">
        <v>3088</v>
      </c>
      <c r="B697" s="28" t="str">
        <f>"28"&amp;"."&amp;$B$801&amp;"."&amp;$B$802</f>
        <v>28.08.2023</v>
      </c>
      <c r="C697" s="90" t="s">
        <v>76</v>
      </c>
      <c r="D697" s="91">
        <f>ROUND((D698)/1000,5)</f>
        <v>0</v>
      </c>
      <c r="E697" s="91">
        <f t="shared" ref="E697:AA697" si="399">ROUND((E698)/1000,5)</f>
        <v>1.4800000000000001E-2</v>
      </c>
      <c r="F697" s="91">
        <f t="shared" si="399"/>
        <v>5.5599999999999997E-2</v>
      </c>
      <c r="G697" s="91">
        <f t="shared" si="399"/>
        <v>0.14063000000000001</v>
      </c>
      <c r="H697" s="91">
        <f t="shared" si="399"/>
        <v>8.4040000000000004E-2</v>
      </c>
      <c r="I697" s="91">
        <f t="shared" si="399"/>
        <v>0.17068</v>
      </c>
      <c r="J697" s="91">
        <f t="shared" si="399"/>
        <v>0.21923999999999999</v>
      </c>
      <c r="K697" s="91">
        <f t="shared" si="399"/>
        <v>0.15376999999999999</v>
      </c>
      <c r="L697" s="91">
        <f t="shared" si="399"/>
        <v>0.30308000000000002</v>
      </c>
      <c r="M697" s="91">
        <f t="shared" si="399"/>
        <v>0.37573000000000001</v>
      </c>
      <c r="N697" s="91">
        <f t="shared" si="399"/>
        <v>0.26984000000000002</v>
      </c>
      <c r="O697" s="91">
        <f t="shared" si="399"/>
        <v>0.32990000000000003</v>
      </c>
      <c r="P697" s="91">
        <f t="shared" si="399"/>
        <v>6.5740000000000007E-2</v>
      </c>
      <c r="Q697" s="91">
        <f t="shared" si="399"/>
        <v>1.806E-2</v>
      </c>
      <c r="R697" s="91">
        <f t="shared" si="399"/>
        <v>0.10269</v>
      </c>
      <c r="S697" s="91">
        <f t="shared" si="399"/>
        <v>0.23401</v>
      </c>
      <c r="T697" s="91">
        <f t="shared" si="399"/>
        <v>0.12325999999999999</v>
      </c>
      <c r="U697" s="91">
        <f t="shared" si="399"/>
        <v>0.12756000000000001</v>
      </c>
      <c r="V697" s="91">
        <f t="shared" si="399"/>
        <v>0.19419</v>
      </c>
      <c r="W697" s="91">
        <f t="shared" si="399"/>
        <v>0.24088999999999999</v>
      </c>
      <c r="X697" s="91">
        <f t="shared" si="399"/>
        <v>8.6249999999999993E-2</v>
      </c>
      <c r="Y697" s="91">
        <f t="shared" si="399"/>
        <v>5.0000000000000002E-5</v>
      </c>
      <c r="Z697" s="91">
        <f t="shared" si="399"/>
        <v>0</v>
      </c>
      <c r="AA697" s="91">
        <f t="shared" si="399"/>
        <v>0</v>
      </c>
    </row>
    <row r="698" spans="1:27" ht="12.75" hidden="1" customHeight="1" outlineLevel="1" x14ac:dyDescent="0.2">
      <c r="A698" s="99" t="s">
        <v>3089</v>
      </c>
      <c r="B698" s="63" t="s">
        <v>238</v>
      </c>
      <c r="C698" s="43" t="s">
        <v>79</v>
      </c>
      <c r="D698" s="44">
        <v>0</v>
      </c>
      <c r="E698" s="44">
        <v>14.8</v>
      </c>
      <c r="F698" s="44">
        <v>55.6</v>
      </c>
      <c r="G698" s="44">
        <v>140.63</v>
      </c>
      <c r="H698" s="44">
        <v>84.04</v>
      </c>
      <c r="I698" s="44">
        <v>170.68</v>
      </c>
      <c r="J698" s="44">
        <v>219.24</v>
      </c>
      <c r="K698" s="44">
        <v>153.77000000000001</v>
      </c>
      <c r="L698" s="44">
        <v>303.08</v>
      </c>
      <c r="M698" s="44">
        <v>375.73</v>
      </c>
      <c r="N698" s="44">
        <v>269.83999999999997</v>
      </c>
      <c r="O698" s="44">
        <v>329.9</v>
      </c>
      <c r="P698" s="44">
        <v>65.739999999999995</v>
      </c>
      <c r="Q698" s="44">
        <v>18.059999999999999</v>
      </c>
      <c r="R698" s="44">
        <v>102.69</v>
      </c>
      <c r="S698" s="44">
        <v>234.01</v>
      </c>
      <c r="T698" s="44">
        <v>123.26</v>
      </c>
      <c r="U698" s="44">
        <v>127.56</v>
      </c>
      <c r="V698" s="44">
        <v>194.19</v>
      </c>
      <c r="W698" s="44">
        <v>240.89</v>
      </c>
      <c r="X698" s="44">
        <v>86.25</v>
      </c>
      <c r="Y698" s="44">
        <v>0.05</v>
      </c>
      <c r="Z698" s="44">
        <v>0</v>
      </c>
      <c r="AA698" s="44">
        <v>0</v>
      </c>
    </row>
    <row r="699" spans="1:27" collapsed="1" x14ac:dyDescent="0.2">
      <c r="A699" s="98" t="s">
        <v>3090</v>
      </c>
      <c r="B699" s="28" t="str">
        <f>"29"&amp;"."&amp;$B$801&amp;"."&amp;$B$802</f>
        <v>29.08.2023</v>
      </c>
      <c r="C699" s="90" t="s">
        <v>76</v>
      </c>
      <c r="D699" s="91">
        <f>ROUND((D700)/1000,5)</f>
        <v>0</v>
      </c>
      <c r="E699" s="91">
        <f t="shared" ref="E699:AA699" si="400">ROUND((E700)/1000,5)</f>
        <v>0</v>
      </c>
      <c r="F699" s="91">
        <f t="shared" si="400"/>
        <v>0.13991999999999999</v>
      </c>
      <c r="G699" s="91">
        <f t="shared" si="400"/>
        <v>0.15043000000000001</v>
      </c>
      <c r="H699" s="91">
        <f t="shared" si="400"/>
        <v>0.18518000000000001</v>
      </c>
      <c r="I699" s="91">
        <f t="shared" si="400"/>
        <v>0.17221</v>
      </c>
      <c r="J699" s="91">
        <f t="shared" si="400"/>
        <v>0.27882000000000001</v>
      </c>
      <c r="K699" s="91">
        <f t="shared" si="400"/>
        <v>0.40156999999999998</v>
      </c>
      <c r="L699" s="91">
        <f t="shared" si="400"/>
        <v>0.44217000000000001</v>
      </c>
      <c r="M699" s="91">
        <f t="shared" si="400"/>
        <v>0.40569</v>
      </c>
      <c r="N699" s="91">
        <f t="shared" si="400"/>
        <v>0.46672999999999998</v>
      </c>
      <c r="O699" s="91">
        <f t="shared" si="400"/>
        <v>0.26350000000000001</v>
      </c>
      <c r="P699" s="91">
        <f t="shared" si="400"/>
        <v>0.28942000000000001</v>
      </c>
      <c r="Q699" s="91">
        <f t="shared" si="400"/>
        <v>0.35811999999999999</v>
      </c>
      <c r="R699" s="91">
        <f t="shared" si="400"/>
        <v>0.34072000000000002</v>
      </c>
      <c r="S699" s="91">
        <f t="shared" si="400"/>
        <v>0.44663000000000003</v>
      </c>
      <c r="T699" s="91">
        <f t="shared" si="400"/>
        <v>0.44861000000000001</v>
      </c>
      <c r="U699" s="91">
        <f t="shared" si="400"/>
        <v>0.49698999999999999</v>
      </c>
      <c r="V699" s="91">
        <f t="shared" si="400"/>
        <v>0.83811999999999998</v>
      </c>
      <c r="W699" s="91">
        <f t="shared" si="400"/>
        <v>2.6568399999999999</v>
      </c>
      <c r="X699" s="91">
        <f t="shared" si="400"/>
        <v>0.37859999999999999</v>
      </c>
      <c r="Y699" s="91">
        <f t="shared" si="400"/>
        <v>5.3310000000000003E-2</v>
      </c>
      <c r="Z699" s="91">
        <f t="shared" si="400"/>
        <v>4.8900000000000002E-3</v>
      </c>
      <c r="AA699" s="91">
        <f t="shared" si="400"/>
        <v>0.11092</v>
      </c>
    </row>
    <row r="700" spans="1:27" ht="12.75" hidden="1" customHeight="1" outlineLevel="1" x14ac:dyDescent="0.2">
      <c r="A700" s="99" t="s">
        <v>3091</v>
      </c>
      <c r="B700" s="63" t="s">
        <v>238</v>
      </c>
      <c r="C700" s="43" t="s">
        <v>79</v>
      </c>
      <c r="D700" s="44">
        <v>0</v>
      </c>
      <c r="E700" s="44">
        <v>0</v>
      </c>
      <c r="F700" s="44">
        <v>139.91999999999999</v>
      </c>
      <c r="G700" s="44">
        <v>150.43</v>
      </c>
      <c r="H700" s="44">
        <v>185.18</v>
      </c>
      <c r="I700" s="44">
        <v>172.21</v>
      </c>
      <c r="J700" s="44">
        <v>278.82</v>
      </c>
      <c r="K700" s="44">
        <v>401.57</v>
      </c>
      <c r="L700" s="44">
        <v>442.17</v>
      </c>
      <c r="M700" s="44">
        <v>405.69</v>
      </c>
      <c r="N700" s="44">
        <v>466.73</v>
      </c>
      <c r="O700" s="44">
        <v>263.5</v>
      </c>
      <c r="P700" s="44">
        <v>289.42</v>
      </c>
      <c r="Q700" s="44">
        <v>358.12</v>
      </c>
      <c r="R700" s="44">
        <v>340.72</v>
      </c>
      <c r="S700" s="44">
        <v>446.63</v>
      </c>
      <c r="T700" s="44">
        <v>448.61</v>
      </c>
      <c r="U700" s="44">
        <v>496.99</v>
      </c>
      <c r="V700" s="44">
        <v>838.12</v>
      </c>
      <c r="W700" s="44">
        <v>2656.84</v>
      </c>
      <c r="X700" s="44">
        <v>378.6</v>
      </c>
      <c r="Y700" s="44">
        <v>53.31</v>
      </c>
      <c r="Z700" s="44">
        <v>4.8899999999999997</v>
      </c>
      <c r="AA700" s="44">
        <v>110.92</v>
      </c>
    </row>
    <row r="701" spans="1:27" collapsed="1" x14ac:dyDescent="0.2">
      <c r="A701" s="98" t="s">
        <v>3092</v>
      </c>
      <c r="B701" s="28" t="str">
        <f>"30"&amp;"."&amp;$B$801&amp;"."&amp;$B$802</f>
        <v>30.08.2023</v>
      </c>
      <c r="C701" s="90" t="s">
        <v>76</v>
      </c>
      <c r="D701" s="91">
        <f>ROUND((D702)/1000,5)</f>
        <v>0</v>
      </c>
      <c r="E701" s="91">
        <f t="shared" ref="E701:AA701" si="401">ROUND((E702)/1000,5)</f>
        <v>0</v>
      </c>
      <c r="F701" s="91">
        <f t="shared" si="401"/>
        <v>0</v>
      </c>
      <c r="G701" s="91">
        <f t="shared" si="401"/>
        <v>8.0999999999999996E-4</v>
      </c>
      <c r="H701" s="91">
        <f t="shared" si="401"/>
        <v>4.02E-2</v>
      </c>
      <c r="I701" s="91">
        <f t="shared" si="401"/>
        <v>0</v>
      </c>
      <c r="J701" s="91">
        <f t="shared" si="401"/>
        <v>8.7510000000000004E-2</v>
      </c>
      <c r="K701" s="91">
        <f t="shared" si="401"/>
        <v>6.5930000000000002E-2</v>
      </c>
      <c r="L701" s="91">
        <f t="shared" si="401"/>
        <v>4.0000000000000003E-5</v>
      </c>
      <c r="M701" s="91">
        <f t="shared" si="401"/>
        <v>5.3839999999999999E-2</v>
      </c>
      <c r="N701" s="91">
        <f t="shared" si="401"/>
        <v>7.4899999999999994E-2</v>
      </c>
      <c r="O701" s="91">
        <f t="shared" si="401"/>
        <v>4.9360000000000001E-2</v>
      </c>
      <c r="P701" s="91">
        <f t="shared" si="401"/>
        <v>2.2899999999999999E-3</v>
      </c>
      <c r="Q701" s="91">
        <f t="shared" si="401"/>
        <v>6.1129999999999997E-2</v>
      </c>
      <c r="R701" s="91">
        <f t="shared" si="401"/>
        <v>0</v>
      </c>
      <c r="S701" s="91">
        <f t="shared" si="401"/>
        <v>0</v>
      </c>
      <c r="T701" s="91">
        <f t="shared" si="401"/>
        <v>0</v>
      </c>
      <c r="U701" s="91">
        <f t="shared" si="401"/>
        <v>0</v>
      </c>
      <c r="V701" s="91">
        <f t="shared" si="401"/>
        <v>0</v>
      </c>
      <c r="W701" s="91">
        <f t="shared" si="401"/>
        <v>0</v>
      </c>
      <c r="X701" s="91">
        <f t="shared" si="401"/>
        <v>0</v>
      </c>
      <c r="Y701" s="91">
        <f t="shared" si="401"/>
        <v>0</v>
      </c>
      <c r="Z701" s="91">
        <f t="shared" si="401"/>
        <v>0</v>
      </c>
      <c r="AA701" s="91">
        <f t="shared" si="401"/>
        <v>0</v>
      </c>
    </row>
    <row r="702" spans="1:27" ht="12.75" hidden="1" customHeight="1" outlineLevel="1" x14ac:dyDescent="0.2">
      <c r="A702" s="99" t="s">
        <v>3093</v>
      </c>
      <c r="B702" s="63" t="s">
        <v>238</v>
      </c>
      <c r="C702" s="43" t="s">
        <v>79</v>
      </c>
      <c r="D702" s="44">
        <v>0</v>
      </c>
      <c r="E702" s="44">
        <v>0</v>
      </c>
      <c r="F702" s="44">
        <v>0</v>
      </c>
      <c r="G702" s="44">
        <v>0.81</v>
      </c>
      <c r="H702" s="44">
        <v>40.200000000000003</v>
      </c>
      <c r="I702" s="44">
        <v>0</v>
      </c>
      <c r="J702" s="44">
        <v>87.51</v>
      </c>
      <c r="K702" s="44">
        <v>65.930000000000007</v>
      </c>
      <c r="L702" s="44">
        <v>0.04</v>
      </c>
      <c r="M702" s="44">
        <v>53.84</v>
      </c>
      <c r="N702" s="44">
        <v>74.900000000000006</v>
      </c>
      <c r="O702" s="44">
        <v>49.36</v>
      </c>
      <c r="P702" s="44">
        <v>2.29</v>
      </c>
      <c r="Q702" s="44">
        <v>61.13</v>
      </c>
      <c r="R702" s="44">
        <v>0</v>
      </c>
      <c r="S702" s="44">
        <v>0</v>
      </c>
      <c r="T702" s="44">
        <v>0</v>
      </c>
      <c r="U702" s="44">
        <v>0</v>
      </c>
      <c r="V702" s="44">
        <v>0</v>
      </c>
      <c r="W702" s="44">
        <v>0</v>
      </c>
      <c r="X702" s="44">
        <v>0</v>
      </c>
      <c r="Y702" s="44">
        <v>0</v>
      </c>
      <c r="Z702" s="44">
        <v>0</v>
      </c>
      <c r="AA702" s="44">
        <v>0</v>
      </c>
    </row>
    <row r="703" spans="1:27" collapsed="1" x14ac:dyDescent="0.2">
      <c r="A703" s="98" t="s">
        <v>3094</v>
      </c>
      <c r="B703" s="28" t="str">
        <f>"31"&amp;"."&amp;$B$801&amp;"."&amp;$B$802</f>
        <v>31.08.2023</v>
      </c>
      <c r="C703" s="90" t="s">
        <v>76</v>
      </c>
      <c r="D703" s="91">
        <f>ROUND((D704)/1000,5)</f>
        <v>0</v>
      </c>
      <c r="E703" s="91">
        <f t="shared" ref="E703:AA703" si="402">ROUND((E704)/1000,5)</f>
        <v>0</v>
      </c>
      <c r="F703" s="91">
        <f t="shared" si="402"/>
        <v>0</v>
      </c>
      <c r="G703" s="91">
        <f t="shared" si="402"/>
        <v>0</v>
      </c>
      <c r="H703" s="91">
        <f t="shared" si="402"/>
        <v>0</v>
      </c>
      <c r="I703" s="91">
        <f t="shared" si="402"/>
        <v>0.11502</v>
      </c>
      <c r="J703" s="91">
        <f t="shared" si="402"/>
        <v>6.019E-2</v>
      </c>
      <c r="K703" s="91">
        <f t="shared" si="402"/>
        <v>0.10357</v>
      </c>
      <c r="L703" s="91">
        <f t="shared" si="402"/>
        <v>0.20566999999999999</v>
      </c>
      <c r="M703" s="91">
        <f t="shared" si="402"/>
        <v>0.15311</v>
      </c>
      <c r="N703" s="91">
        <f t="shared" si="402"/>
        <v>6.7180000000000004E-2</v>
      </c>
      <c r="O703" s="91">
        <f t="shared" si="402"/>
        <v>0.12114</v>
      </c>
      <c r="P703" s="91">
        <f t="shared" si="402"/>
        <v>0.16503999999999999</v>
      </c>
      <c r="Q703" s="91">
        <f t="shared" si="402"/>
        <v>0.17638999999999999</v>
      </c>
      <c r="R703" s="91">
        <f t="shared" si="402"/>
        <v>5.407E-2</v>
      </c>
      <c r="S703" s="91">
        <f t="shared" si="402"/>
        <v>7.6960000000000001E-2</v>
      </c>
      <c r="T703" s="91">
        <f t="shared" si="402"/>
        <v>8.6389999999999995E-2</v>
      </c>
      <c r="U703" s="91">
        <f t="shared" si="402"/>
        <v>9.8970000000000002E-2</v>
      </c>
      <c r="V703" s="91">
        <f t="shared" si="402"/>
        <v>9.9470000000000003E-2</v>
      </c>
      <c r="W703" s="91">
        <f t="shared" si="402"/>
        <v>0.17393</v>
      </c>
      <c r="X703" s="91">
        <f t="shared" si="402"/>
        <v>3.27E-2</v>
      </c>
      <c r="Y703" s="91">
        <f t="shared" si="402"/>
        <v>0</v>
      </c>
      <c r="Z703" s="91">
        <f t="shared" si="402"/>
        <v>0</v>
      </c>
      <c r="AA703" s="91">
        <f t="shared" si="402"/>
        <v>0</v>
      </c>
    </row>
    <row r="704" spans="1:27" ht="12.75" hidden="1" customHeight="1" outlineLevel="1" x14ac:dyDescent="0.2">
      <c r="A704" s="99" t="s">
        <v>3095</v>
      </c>
      <c r="B704" s="63" t="s">
        <v>238</v>
      </c>
      <c r="C704" s="43" t="s">
        <v>79</v>
      </c>
      <c r="D704" s="44">
        <v>0</v>
      </c>
      <c r="E704" s="44">
        <v>0</v>
      </c>
      <c r="F704" s="44">
        <v>0</v>
      </c>
      <c r="G704" s="44">
        <v>0</v>
      </c>
      <c r="H704" s="44">
        <v>0</v>
      </c>
      <c r="I704" s="44">
        <v>115.02</v>
      </c>
      <c r="J704" s="44">
        <v>60.19</v>
      </c>
      <c r="K704" s="44">
        <v>103.57</v>
      </c>
      <c r="L704" s="44">
        <v>205.67</v>
      </c>
      <c r="M704" s="44">
        <v>153.11000000000001</v>
      </c>
      <c r="N704" s="44">
        <v>67.180000000000007</v>
      </c>
      <c r="O704" s="44">
        <v>121.14</v>
      </c>
      <c r="P704" s="44">
        <v>165.04</v>
      </c>
      <c r="Q704" s="44">
        <v>176.39</v>
      </c>
      <c r="R704" s="44">
        <v>54.07</v>
      </c>
      <c r="S704" s="44">
        <v>76.959999999999994</v>
      </c>
      <c r="T704" s="44">
        <v>86.39</v>
      </c>
      <c r="U704" s="44">
        <v>98.97</v>
      </c>
      <c r="V704" s="44">
        <v>99.47</v>
      </c>
      <c r="W704" s="44">
        <v>173.93</v>
      </c>
      <c r="X704" s="44">
        <v>32.700000000000003</v>
      </c>
      <c r="Y704" s="44">
        <v>0</v>
      </c>
      <c r="Z704" s="44">
        <v>0</v>
      </c>
      <c r="AA704" s="44">
        <v>0</v>
      </c>
    </row>
    <row r="705" spans="1:27" collapsed="1" x14ac:dyDescent="0.2">
      <c r="B705" s="101" t="s">
        <v>392</v>
      </c>
    </row>
    <row r="706" spans="1:27" x14ac:dyDescent="0.2">
      <c r="B706" s="101" t="s">
        <v>392</v>
      </c>
    </row>
    <row r="707" spans="1:27" x14ac:dyDescent="0.2">
      <c r="A707" s="175" t="s">
        <v>2340</v>
      </c>
      <c r="B707" s="176"/>
      <c r="C707" s="176"/>
      <c r="D707" s="176"/>
      <c r="E707" s="176"/>
      <c r="F707" s="176"/>
      <c r="G707" s="176"/>
      <c r="H707" s="176"/>
      <c r="I707" s="176"/>
      <c r="J707" s="176"/>
      <c r="K707" s="176"/>
      <c r="L707" s="176"/>
      <c r="M707" s="176"/>
      <c r="N707" s="176"/>
      <c r="O707" s="176"/>
      <c r="P707" s="176"/>
      <c r="Q707" s="176"/>
      <c r="R707" s="176"/>
      <c r="S707" s="176"/>
      <c r="T707" s="176"/>
      <c r="U707" s="176"/>
      <c r="V707" s="176"/>
      <c r="W707" s="176"/>
      <c r="X707" s="176"/>
      <c r="Y707" s="176"/>
      <c r="Z707" s="176"/>
      <c r="AA707" s="177"/>
    </row>
    <row r="708" spans="1:27" ht="25.5" x14ac:dyDescent="0.2">
      <c r="A708" s="26" t="s">
        <v>64</v>
      </c>
      <c r="B708" s="27" t="s">
        <v>210</v>
      </c>
      <c r="C708" s="26" t="s">
        <v>211</v>
      </c>
      <c r="D708" s="27" t="s">
        <v>212</v>
      </c>
      <c r="E708" s="27" t="s">
        <v>213</v>
      </c>
      <c r="F708" s="27" t="s">
        <v>214</v>
      </c>
      <c r="G708" s="27" t="s">
        <v>215</v>
      </c>
      <c r="H708" s="27" t="s">
        <v>216</v>
      </c>
      <c r="I708" s="27" t="s">
        <v>217</v>
      </c>
      <c r="J708" s="27" t="s">
        <v>218</v>
      </c>
      <c r="K708" s="27" t="s">
        <v>219</v>
      </c>
      <c r="L708" s="27" t="s">
        <v>220</v>
      </c>
      <c r="M708" s="27" t="s">
        <v>221</v>
      </c>
      <c r="N708" s="27" t="s">
        <v>222</v>
      </c>
      <c r="O708" s="27" t="s">
        <v>223</v>
      </c>
      <c r="P708" s="27" t="s">
        <v>224</v>
      </c>
      <c r="Q708" s="27" t="s">
        <v>225</v>
      </c>
      <c r="R708" s="27" t="s">
        <v>226</v>
      </c>
      <c r="S708" s="27" t="s">
        <v>227</v>
      </c>
      <c r="T708" s="27" t="s">
        <v>228</v>
      </c>
      <c r="U708" s="27" t="s">
        <v>229</v>
      </c>
      <c r="V708" s="27" t="s">
        <v>230</v>
      </c>
      <c r="W708" s="27" t="s">
        <v>231</v>
      </c>
      <c r="X708" s="27" t="s">
        <v>232</v>
      </c>
      <c r="Y708" s="27" t="s">
        <v>233</v>
      </c>
      <c r="Z708" s="27" t="s">
        <v>234</v>
      </c>
      <c r="AA708" s="27" t="s">
        <v>235</v>
      </c>
    </row>
    <row r="709" spans="1:27" x14ac:dyDescent="0.2">
      <c r="A709" s="98" t="s">
        <v>3096</v>
      </c>
      <c r="B709" s="28" t="str">
        <f>"01"&amp;"."&amp;$B$801&amp;"."&amp;$B$802</f>
        <v>01.08.2023</v>
      </c>
      <c r="C709" s="90" t="s">
        <v>76</v>
      </c>
      <c r="D709" s="91">
        <f>ROUND((D710)/1000,5)</f>
        <v>9.5560000000000006E-2</v>
      </c>
      <c r="E709" s="91">
        <f t="shared" ref="E709:AA709" si="403">ROUND((E710)/1000,5)</f>
        <v>7.6999999999999996E-4</v>
      </c>
      <c r="F709" s="91">
        <f t="shared" si="403"/>
        <v>0</v>
      </c>
      <c r="G709" s="91">
        <f t="shared" si="403"/>
        <v>0</v>
      </c>
      <c r="H709" s="91">
        <f t="shared" si="403"/>
        <v>0</v>
      </c>
      <c r="I709" s="91">
        <f t="shared" si="403"/>
        <v>0</v>
      </c>
      <c r="J709" s="91">
        <f t="shared" si="403"/>
        <v>0</v>
      </c>
      <c r="K709" s="91">
        <f t="shared" si="403"/>
        <v>0</v>
      </c>
      <c r="L709" s="91">
        <f t="shared" si="403"/>
        <v>0</v>
      </c>
      <c r="M709" s="91">
        <f t="shared" si="403"/>
        <v>1.0000000000000001E-5</v>
      </c>
      <c r="N709" s="91">
        <f t="shared" si="403"/>
        <v>4.4999999999999999E-4</v>
      </c>
      <c r="O709" s="91">
        <f t="shared" si="403"/>
        <v>7.6999999999999996E-4</v>
      </c>
      <c r="P709" s="91">
        <f t="shared" si="403"/>
        <v>3.3E-4</v>
      </c>
      <c r="Q709" s="91">
        <f t="shared" si="403"/>
        <v>5.0000000000000002E-5</v>
      </c>
      <c r="R709" s="91">
        <f t="shared" si="403"/>
        <v>9.5E-4</v>
      </c>
      <c r="S709" s="91">
        <f t="shared" si="403"/>
        <v>8.5999999999999998E-4</v>
      </c>
      <c r="T709" s="91">
        <f t="shared" si="403"/>
        <v>0</v>
      </c>
      <c r="U709" s="91">
        <f t="shared" si="403"/>
        <v>0</v>
      </c>
      <c r="V709" s="91">
        <f t="shared" si="403"/>
        <v>0</v>
      </c>
      <c r="W709" s="91">
        <f t="shared" si="403"/>
        <v>0</v>
      </c>
      <c r="X709" s="91">
        <f t="shared" si="403"/>
        <v>0</v>
      </c>
      <c r="Y709" s="91">
        <f t="shared" si="403"/>
        <v>1.6820000000000002E-2</v>
      </c>
      <c r="Z709" s="91">
        <f t="shared" si="403"/>
        <v>0.28512999999999999</v>
      </c>
      <c r="AA709" s="91">
        <f t="shared" si="403"/>
        <v>7.9350000000000004E-2</v>
      </c>
    </row>
    <row r="710" spans="1:27" ht="12.75" hidden="1" customHeight="1" outlineLevel="1" x14ac:dyDescent="0.2">
      <c r="A710" s="99" t="s">
        <v>3097</v>
      </c>
      <c r="B710" s="63" t="s">
        <v>238</v>
      </c>
      <c r="C710" s="43" t="s">
        <v>79</v>
      </c>
      <c r="D710" s="44">
        <v>95.56</v>
      </c>
      <c r="E710" s="44">
        <v>0.77</v>
      </c>
      <c r="F710" s="44">
        <v>0</v>
      </c>
      <c r="G710" s="44">
        <v>0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0.01</v>
      </c>
      <c r="N710" s="44">
        <v>0.45</v>
      </c>
      <c r="O710" s="44">
        <v>0.77</v>
      </c>
      <c r="P710" s="44">
        <v>0.33</v>
      </c>
      <c r="Q710" s="44">
        <v>0.05</v>
      </c>
      <c r="R710" s="44">
        <v>0.95</v>
      </c>
      <c r="S710" s="44">
        <v>0.86</v>
      </c>
      <c r="T710" s="44">
        <v>0</v>
      </c>
      <c r="U710" s="44">
        <v>0</v>
      </c>
      <c r="V710" s="44">
        <v>0</v>
      </c>
      <c r="W710" s="44">
        <v>0</v>
      </c>
      <c r="X710" s="44">
        <v>0</v>
      </c>
      <c r="Y710" s="44">
        <v>16.82</v>
      </c>
      <c r="Z710" s="44">
        <v>285.13</v>
      </c>
      <c r="AA710" s="44">
        <v>79.349999999999994</v>
      </c>
    </row>
    <row r="711" spans="1:27" collapsed="1" x14ac:dyDescent="0.2">
      <c r="A711" s="98" t="s">
        <v>3098</v>
      </c>
      <c r="B711" s="28" t="str">
        <f>"02"&amp;"."&amp;$B$801&amp;"."&amp;$B$802</f>
        <v>02.08.2023</v>
      </c>
      <c r="C711" s="90" t="s">
        <v>76</v>
      </c>
      <c r="D711" s="91">
        <f>ROUND((D712)/1000,5)</f>
        <v>0.23066999999999999</v>
      </c>
      <c r="E711" s="91">
        <f t="shared" ref="E711:AA711" si="404">ROUND((E712)/1000,5)</f>
        <v>0.14344000000000001</v>
      </c>
      <c r="F711" s="91">
        <f t="shared" si="404"/>
        <v>3.2239999999999998E-2</v>
      </c>
      <c r="G711" s="91">
        <f t="shared" si="404"/>
        <v>1.7000000000000001E-4</v>
      </c>
      <c r="H711" s="91">
        <f t="shared" si="404"/>
        <v>0</v>
      </c>
      <c r="I711" s="91">
        <f t="shared" si="404"/>
        <v>0</v>
      </c>
      <c r="J711" s="91">
        <f t="shared" si="404"/>
        <v>0</v>
      </c>
      <c r="K711" s="91">
        <f t="shared" si="404"/>
        <v>0</v>
      </c>
      <c r="L711" s="91">
        <f t="shared" si="404"/>
        <v>0</v>
      </c>
      <c r="M711" s="91">
        <f t="shared" si="404"/>
        <v>1E-4</v>
      </c>
      <c r="N711" s="91">
        <f t="shared" si="404"/>
        <v>2.4000000000000001E-4</v>
      </c>
      <c r="O711" s="91">
        <f t="shared" si="404"/>
        <v>0</v>
      </c>
      <c r="P711" s="91">
        <f t="shared" si="404"/>
        <v>2.0000000000000002E-5</v>
      </c>
      <c r="Q711" s="91">
        <f t="shared" si="404"/>
        <v>1.7000000000000001E-4</v>
      </c>
      <c r="R711" s="91">
        <f t="shared" si="404"/>
        <v>0</v>
      </c>
      <c r="S711" s="91">
        <f t="shared" si="404"/>
        <v>0</v>
      </c>
      <c r="T711" s="91">
        <f t="shared" si="404"/>
        <v>0</v>
      </c>
      <c r="U711" s="91">
        <f t="shared" si="404"/>
        <v>1.0000000000000001E-5</v>
      </c>
      <c r="V711" s="91">
        <f t="shared" si="404"/>
        <v>1.75E-3</v>
      </c>
      <c r="W711" s="91">
        <f t="shared" si="404"/>
        <v>1.48E-3</v>
      </c>
      <c r="X711" s="91">
        <f t="shared" si="404"/>
        <v>0</v>
      </c>
      <c r="Y711" s="91">
        <f t="shared" si="404"/>
        <v>9.6430000000000002E-2</v>
      </c>
      <c r="Z711" s="91">
        <f t="shared" si="404"/>
        <v>0.26204</v>
      </c>
      <c r="AA711" s="91">
        <f t="shared" si="404"/>
        <v>0.22450999999999999</v>
      </c>
    </row>
    <row r="712" spans="1:27" ht="12.75" hidden="1" customHeight="1" outlineLevel="1" x14ac:dyDescent="0.2">
      <c r="A712" s="99" t="s">
        <v>3099</v>
      </c>
      <c r="B712" s="63" t="s">
        <v>238</v>
      </c>
      <c r="C712" s="43" t="s">
        <v>79</v>
      </c>
      <c r="D712" s="44">
        <v>230.67</v>
      </c>
      <c r="E712" s="44">
        <v>143.44</v>
      </c>
      <c r="F712" s="44">
        <v>32.24</v>
      </c>
      <c r="G712" s="44">
        <v>0.17</v>
      </c>
      <c r="H712" s="44">
        <v>0</v>
      </c>
      <c r="I712" s="44">
        <v>0</v>
      </c>
      <c r="J712" s="44">
        <v>0</v>
      </c>
      <c r="K712" s="44">
        <v>0</v>
      </c>
      <c r="L712" s="44">
        <v>0</v>
      </c>
      <c r="M712" s="44">
        <v>0.1</v>
      </c>
      <c r="N712" s="44">
        <v>0.24</v>
      </c>
      <c r="O712" s="44">
        <v>0</v>
      </c>
      <c r="P712" s="44">
        <v>0.02</v>
      </c>
      <c r="Q712" s="44">
        <v>0.17</v>
      </c>
      <c r="R712" s="44">
        <v>0</v>
      </c>
      <c r="S712" s="44">
        <v>0</v>
      </c>
      <c r="T712" s="44">
        <v>0</v>
      </c>
      <c r="U712" s="44">
        <v>0.01</v>
      </c>
      <c r="V712" s="44">
        <v>1.75</v>
      </c>
      <c r="W712" s="44">
        <v>1.48</v>
      </c>
      <c r="X712" s="44">
        <v>0</v>
      </c>
      <c r="Y712" s="44">
        <v>96.43</v>
      </c>
      <c r="Z712" s="44">
        <v>262.04000000000002</v>
      </c>
      <c r="AA712" s="44">
        <v>224.51</v>
      </c>
    </row>
    <row r="713" spans="1:27" collapsed="1" x14ac:dyDescent="0.2">
      <c r="A713" s="98" t="s">
        <v>3100</v>
      </c>
      <c r="B713" s="28" t="str">
        <f>"03"&amp;"."&amp;$B$801&amp;"."&amp;$B$802</f>
        <v>03.08.2023</v>
      </c>
      <c r="C713" s="90" t="s">
        <v>76</v>
      </c>
      <c r="D713" s="91">
        <f>ROUND((D714)/1000,5)</f>
        <v>0.23919000000000001</v>
      </c>
      <c r="E713" s="91">
        <f t="shared" ref="E713:AA713" si="405">ROUND((E714)/1000,5)</f>
        <v>0.35187000000000002</v>
      </c>
      <c r="F713" s="91">
        <f t="shared" si="405"/>
        <v>6.5890000000000004E-2</v>
      </c>
      <c r="G713" s="91">
        <f t="shared" si="405"/>
        <v>3.918E-2</v>
      </c>
      <c r="H713" s="91">
        <f t="shared" si="405"/>
        <v>4.6519999999999999E-2</v>
      </c>
      <c r="I713" s="91">
        <f t="shared" si="405"/>
        <v>0</v>
      </c>
      <c r="J713" s="91">
        <f t="shared" si="405"/>
        <v>0</v>
      </c>
      <c r="K713" s="91">
        <f t="shared" si="405"/>
        <v>0</v>
      </c>
      <c r="L713" s="91">
        <f t="shared" si="405"/>
        <v>0</v>
      </c>
      <c r="M713" s="91">
        <f t="shared" si="405"/>
        <v>0</v>
      </c>
      <c r="N713" s="91">
        <f t="shared" si="405"/>
        <v>0</v>
      </c>
      <c r="O713" s="91">
        <f t="shared" si="405"/>
        <v>4.4999999999999999E-4</v>
      </c>
      <c r="P713" s="91">
        <f t="shared" si="405"/>
        <v>0</v>
      </c>
      <c r="Q713" s="91">
        <f t="shared" si="405"/>
        <v>0</v>
      </c>
      <c r="R713" s="91">
        <f t="shared" si="405"/>
        <v>0</v>
      </c>
      <c r="S713" s="91">
        <f t="shared" si="405"/>
        <v>0</v>
      </c>
      <c r="T713" s="91">
        <f t="shared" si="405"/>
        <v>0</v>
      </c>
      <c r="U713" s="91">
        <f t="shared" si="405"/>
        <v>2.3600000000000001E-3</v>
      </c>
      <c r="V713" s="91">
        <f t="shared" si="405"/>
        <v>0</v>
      </c>
      <c r="W713" s="91">
        <f t="shared" si="405"/>
        <v>0</v>
      </c>
      <c r="X713" s="91">
        <f t="shared" si="405"/>
        <v>0</v>
      </c>
      <c r="Y713" s="91">
        <f t="shared" si="405"/>
        <v>8.7590000000000001E-2</v>
      </c>
      <c r="Z713" s="91">
        <f t="shared" si="405"/>
        <v>0.32504</v>
      </c>
      <c r="AA713" s="91">
        <f t="shared" si="405"/>
        <v>0.18124000000000001</v>
      </c>
    </row>
    <row r="714" spans="1:27" ht="12.75" hidden="1" customHeight="1" outlineLevel="1" x14ac:dyDescent="0.2">
      <c r="A714" s="99" t="s">
        <v>3101</v>
      </c>
      <c r="B714" s="63" t="s">
        <v>238</v>
      </c>
      <c r="C714" s="43" t="s">
        <v>79</v>
      </c>
      <c r="D714" s="44">
        <v>239.19</v>
      </c>
      <c r="E714" s="44">
        <v>351.87</v>
      </c>
      <c r="F714" s="44">
        <v>65.89</v>
      </c>
      <c r="G714" s="44">
        <v>39.18</v>
      </c>
      <c r="H714" s="44">
        <v>46.52</v>
      </c>
      <c r="I714" s="44">
        <v>0</v>
      </c>
      <c r="J714" s="44">
        <v>0</v>
      </c>
      <c r="K714" s="44">
        <v>0</v>
      </c>
      <c r="L714" s="44">
        <v>0</v>
      </c>
      <c r="M714" s="44">
        <v>0</v>
      </c>
      <c r="N714" s="44">
        <v>0</v>
      </c>
      <c r="O714" s="44">
        <v>0.45</v>
      </c>
      <c r="P714" s="44">
        <v>0</v>
      </c>
      <c r="Q714" s="44">
        <v>0</v>
      </c>
      <c r="R714" s="44">
        <v>0</v>
      </c>
      <c r="S714" s="44">
        <v>0</v>
      </c>
      <c r="T714" s="44">
        <v>0</v>
      </c>
      <c r="U714" s="44">
        <v>2.36</v>
      </c>
      <c r="V714" s="44">
        <v>0</v>
      </c>
      <c r="W714" s="44">
        <v>0</v>
      </c>
      <c r="X714" s="44">
        <v>0</v>
      </c>
      <c r="Y714" s="44">
        <v>87.59</v>
      </c>
      <c r="Z714" s="44">
        <v>325.04000000000002</v>
      </c>
      <c r="AA714" s="44">
        <v>181.24</v>
      </c>
    </row>
    <row r="715" spans="1:27" collapsed="1" x14ac:dyDescent="0.2">
      <c r="A715" s="98" t="s">
        <v>3102</v>
      </c>
      <c r="B715" s="28" t="str">
        <f>"04"&amp;"."&amp;$B$801&amp;"."&amp;$B$802</f>
        <v>04.08.2023</v>
      </c>
      <c r="C715" s="90" t="s">
        <v>76</v>
      </c>
      <c r="D715" s="91">
        <f>ROUND((D716)/1000,5)</f>
        <v>0.218</v>
      </c>
      <c r="E715" s="91">
        <f t="shared" ref="E715:AA715" si="406">ROUND((E716)/1000,5)</f>
        <v>8.4849999999999995E-2</v>
      </c>
      <c r="F715" s="91">
        <f t="shared" si="406"/>
        <v>0</v>
      </c>
      <c r="G715" s="91">
        <f t="shared" si="406"/>
        <v>0</v>
      </c>
      <c r="H715" s="91">
        <f t="shared" si="406"/>
        <v>0</v>
      </c>
      <c r="I715" s="91">
        <f t="shared" si="406"/>
        <v>0</v>
      </c>
      <c r="J715" s="91">
        <f t="shared" si="406"/>
        <v>0</v>
      </c>
      <c r="K715" s="91">
        <f t="shared" si="406"/>
        <v>0.60099000000000002</v>
      </c>
      <c r="L715" s="91">
        <f t="shared" si="406"/>
        <v>0.74907000000000001</v>
      </c>
      <c r="M715" s="91">
        <f t="shared" si="406"/>
        <v>0.69357000000000002</v>
      </c>
      <c r="N715" s="91">
        <f t="shared" si="406"/>
        <v>0.73151999999999995</v>
      </c>
      <c r="O715" s="91">
        <f t="shared" si="406"/>
        <v>0.69789999999999996</v>
      </c>
      <c r="P715" s="91">
        <f t="shared" si="406"/>
        <v>3.1210000000000002E-2</v>
      </c>
      <c r="Q715" s="91">
        <f t="shared" si="406"/>
        <v>0</v>
      </c>
      <c r="R715" s="91">
        <f t="shared" si="406"/>
        <v>0</v>
      </c>
      <c r="S715" s="91">
        <f t="shared" si="406"/>
        <v>8.8050000000000003E-2</v>
      </c>
      <c r="T715" s="91">
        <f t="shared" si="406"/>
        <v>0.38141000000000003</v>
      </c>
      <c r="U715" s="91">
        <f t="shared" si="406"/>
        <v>0.69813999999999998</v>
      </c>
      <c r="V715" s="91">
        <f t="shared" si="406"/>
        <v>0.58916999999999997</v>
      </c>
      <c r="W715" s="91">
        <f t="shared" si="406"/>
        <v>0.49654999999999999</v>
      </c>
      <c r="X715" s="91">
        <f t="shared" si="406"/>
        <v>0.61850000000000005</v>
      </c>
      <c r="Y715" s="91">
        <f t="shared" si="406"/>
        <v>0.34499000000000002</v>
      </c>
      <c r="Z715" s="91">
        <f t="shared" si="406"/>
        <v>0.13592000000000001</v>
      </c>
      <c r="AA715" s="91">
        <f t="shared" si="406"/>
        <v>0.23422999999999999</v>
      </c>
    </row>
    <row r="716" spans="1:27" ht="12.75" hidden="1" customHeight="1" outlineLevel="1" x14ac:dyDescent="0.2">
      <c r="A716" s="99" t="s">
        <v>3103</v>
      </c>
      <c r="B716" s="63" t="s">
        <v>238</v>
      </c>
      <c r="C716" s="43" t="s">
        <v>79</v>
      </c>
      <c r="D716" s="44">
        <v>218</v>
      </c>
      <c r="E716" s="44">
        <v>84.85</v>
      </c>
      <c r="F716" s="44">
        <v>0</v>
      </c>
      <c r="G716" s="44">
        <v>0</v>
      </c>
      <c r="H716" s="44">
        <v>0</v>
      </c>
      <c r="I716" s="44">
        <v>0</v>
      </c>
      <c r="J716" s="44">
        <v>0</v>
      </c>
      <c r="K716" s="44">
        <v>600.99</v>
      </c>
      <c r="L716" s="44">
        <v>749.07</v>
      </c>
      <c r="M716" s="44">
        <v>693.57</v>
      </c>
      <c r="N716" s="44">
        <v>731.52</v>
      </c>
      <c r="O716" s="44">
        <v>697.9</v>
      </c>
      <c r="P716" s="44">
        <v>31.21</v>
      </c>
      <c r="Q716" s="44">
        <v>0</v>
      </c>
      <c r="R716" s="44">
        <v>0</v>
      </c>
      <c r="S716" s="44">
        <v>88.05</v>
      </c>
      <c r="T716" s="44">
        <v>381.41</v>
      </c>
      <c r="U716" s="44">
        <v>698.14</v>
      </c>
      <c r="V716" s="44">
        <v>589.16999999999996</v>
      </c>
      <c r="W716" s="44">
        <v>496.55</v>
      </c>
      <c r="X716" s="44">
        <v>618.5</v>
      </c>
      <c r="Y716" s="44">
        <v>344.99</v>
      </c>
      <c r="Z716" s="44">
        <v>135.91999999999999</v>
      </c>
      <c r="AA716" s="44">
        <v>234.23</v>
      </c>
    </row>
    <row r="717" spans="1:27" collapsed="1" x14ac:dyDescent="0.2">
      <c r="A717" s="98" t="s">
        <v>3104</v>
      </c>
      <c r="B717" s="28" t="str">
        <f>"05"&amp;"."&amp;$B$801&amp;"."&amp;$B$802</f>
        <v>05.08.2023</v>
      </c>
      <c r="C717" s="90" t="s">
        <v>76</v>
      </c>
      <c r="D717" s="91">
        <f>ROUND((D718)/1000,5)</f>
        <v>4.1500000000000002E-2</v>
      </c>
      <c r="E717" s="91">
        <f t="shared" ref="E717:AA717" si="407">ROUND((E718)/1000,5)</f>
        <v>4.8410000000000002E-2</v>
      </c>
      <c r="F717" s="91">
        <f t="shared" si="407"/>
        <v>0</v>
      </c>
      <c r="G717" s="91">
        <f t="shared" si="407"/>
        <v>0</v>
      </c>
      <c r="H717" s="91">
        <f t="shared" si="407"/>
        <v>0</v>
      </c>
      <c r="I717" s="91">
        <f t="shared" si="407"/>
        <v>0</v>
      </c>
      <c r="J717" s="91">
        <f t="shared" si="407"/>
        <v>0</v>
      </c>
      <c r="K717" s="91">
        <f t="shared" si="407"/>
        <v>0</v>
      </c>
      <c r="L717" s="91">
        <f t="shared" si="407"/>
        <v>9.9900000000000003E-2</v>
      </c>
      <c r="M717" s="91">
        <f t="shared" si="407"/>
        <v>0.55728999999999995</v>
      </c>
      <c r="N717" s="91">
        <f t="shared" si="407"/>
        <v>0.61880999999999997</v>
      </c>
      <c r="O717" s="91">
        <f t="shared" si="407"/>
        <v>0.64017000000000002</v>
      </c>
      <c r="P717" s="91">
        <f t="shared" si="407"/>
        <v>0.56157999999999997</v>
      </c>
      <c r="Q717" s="91">
        <f t="shared" si="407"/>
        <v>0.65674999999999994</v>
      </c>
      <c r="R717" s="91">
        <f t="shared" si="407"/>
        <v>0.39715</v>
      </c>
      <c r="S717" s="91">
        <f t="shared" si="407"/>
        <v>0.65634000000000003</v>
      </c>
      <c r="T717" s="91">
        <f t="shared" si="407"/>
        <v>0.36159999999999998</v>
      </c>
      <c r="U717" s="91">
        <f t="shared" si="407"/>
        <v>6.7299999999999999E-3</v>
      </c>
      <c r="V717" s="91">
        <f t="shared" si="407"/>
        <v>0</v>
      </c>
      <c r="W717" s="91">
        <f t="shared" si="407"/>
        <v>0.25622</v>
      </c>
      <c r="X717" s="91">
        <f t="shared" si="407"/>
        <v>0</v>
      </c>
      <c r="Y717" s="91">
        <f t="shared" si="407"/>
        <v>0.1217</v>
      </c>
      <c r="Z717" s="91">
        <f t="shared" si="407"/>
        <v>0.16175</v>
      </c>
      <c r="AA717" s="91">
        <f t="shared" si="407"/>
        <v>5.5809999999999998E-2</v>
      </c>
    </row>
    <row r="718" spans="1:27" ht="12.75" hidden="1" customHeight="1" outlineLevel="1" x14ac:dyDescent="0.2">
      <c r="A718" s="99" t="s">
        <v>3105</v>
      </c>
      <c r="B718" s="63" t="s">
        <v>238</v>
      </c>
      <c r="C718" s="43" t="s">
        <v>79</v>
      </c>
      <c r="D718" s="44">
        <v>41.5</v>
      </c>
      <c r="E718" s="44">
        <v>48.41</v>
      </c>
      <c r="F718" s="44">
        <v>0</v>
      </c>
      <c r="G718" s="44">
        <v>0</v>
      </c>
      <c r="H718" s="44">
        <v>0</v>
      </c>
      <c r="I718" s="44">
        <v>0</v>
      </c>
      <c r="J718" s="44">
        <v>0</v>
      </c>
      <c r="K718" s="44">
        <v>0</v>
      </c>
      <c r="L718" s="44">
        <v>99.9</v>
      </c>
      <c r="M718" s="44">
        <v>557.29</v>
      </c>
      <c r="N718" s="44">
        <v>618.80999999999995</v>
      </c>
      <c r="O718" s="44">
        <v>640.16999999999996</v>
      </c>
      <c r="P718" s="44">
        <v>561.58000000000004</v>
      </c>
      <c r="Q718" s="44">
        <v>656.75</v>
      </c>
      <c r="R718" s="44">
        <v>397.15</v>
      </c>
      <c r="S718" s="44">
        <v>656.34</v>
      </c>
      <c r="T718" s="44">
        <v>361.6</v>
      </c>
      <c r="U718" s="44">
        <v>6.73</v>
      </c>
      <c r="V718" s="44">
        <v>0</v>
      </c>
      <c r="W718" s="44">
        <v>256.22000000000003</v>
      </c>
      <c r="X718" s="44">
        <v>0</v>
      </c>
      <c r="Y718" s="44">
        <v>121.7</v>
      </c>
      <c r="Z718" s="44">
        <v>161.75</v>
      </c>
      <c r="AA718" s="44">
        <v>55.81</v>
      </c>
    </row>
    <row r="719" spans="1:27" collapsed="1" x14ac:dyDescent="0.2">
      <c r="A719" s="98" t="s">
        <v>3106</v>
      </c>
      <c r="B719" s="28" t="str">
        <f>"06"&amp;"."&amp;$B$801&amp;"."&amp;$B$802</f>
        <v>06.08.2023</v>
      </c>
      <c r="C719" s="90" t="s">
        <v>76</v>
      </c>
      <c r="D719" s="91">
        <f>ROUND((D720)/1000,5)</f>
        <v>3.092E-2</v>
      </c>
      <c r="E719" s="91">
        <f t="shared" ref="E719:AA719" si="408">ROUND((E720)/1000,5)</f>
        <v>9.264E-2</v>
      </c>
      <c r="F719" s="91">
        <f t="shared" si="408"/>
        <v>6.4710000000000004E-2</v>
      </c>
      <c r="G719" s="91">
        <f t="shared" si="408"/>
        <v>3.5360000000000003E-2</v>
      </c>
      <c r="H719" s="91">
        <f t="shared" si="408"/>
        <v>2.9409999999999999E-2</v>
      </c>
      <c r="I719" s="91">
        <f t="shared" si="408"/>
        <v>0</v>
      </c>
      <c r="J719" s="91">
        <f t="shared" si="408"/>
        <v>0</v>
      </c>
      <c r="K719" s="91">
        <f t="shared" si="408"/>
        <v>0</v>
      </c>
      <c r="L719" s="91">
        <f t="shared" si="408"/>
        <v>0</v>
      </c>
      <c r="M719" s="91">
        <f t="shared" si="408"/>
        <v>0.33785999999999999</v>
      </c>
      <c r="N719" s="91">
        <f t="shared" si="408"/>
        <v>0.28288999999999997</v>
      </c>
      <c r="O719" s="91">
        <f t="shared" si="408"/>
        <v>0.18178</v>
      </c>
      <c r="P719" s="91">
        <f t="shared" si="408"/>
        <v>0.27561000000000002</v>
      </c>
      <c r="Q719" s="91">
        <f t="shared" si="408"/>
        <v>0.46104000000000001</v>
      </c>
      <c r="R719" s="91">
        <f t="shared" si="408"/>
        <v>0.32275999999999999</v>
      </c>
      <c r="S719" s="91">
        <f t="shared" si="408"/>
        <v>0</v>
      </c>
      <c r="T719" s="91">
        <f t="shared" si="408"/>
        <v>0.55669000000000002</v>
      </c>
      <c r="U719" s="91">
        <f t="shared" si="408"/>
        <v>0.69811000000000001</v>
      </c>
      <c r="V719" s="91">
        <f t="shared" si="408"/>
        <v>0.47606999999999999</v>
      </c>
      <c r="W719" s="91">
        <f t="shared" si="408"/>
        <v>0.14541999999999999</v>
      </c>
      <c r="X719" s="91">
        <f t="shared" si="408"/>
        <v>0.63256000000000001</v>
      </c>
      <c r="Y719" s="91">
        <f t="shared" si="408"/>
        <v>0.19040000000000001</v>
      </c>
      <c r="Z719" s="91">
        <f t="shared" si="408"/>
        <v>5.1819999999999998E-2</v>
      </c>
      <c r="AA719" s="91">
        <f t="shared" si="408"/>
        <v>0.15895999999999999</v>
      </c>
    </row>
    <row r="720" spans="1:27" ht="12.75" hidden="1" customHeight="1" outlineLevel="1" x14ac:dyDescent="0.2">
      <c r="A720" s="99" t="s">
        <v>3107</v>
      </c>
      <c r="B720" s="63" t="s">
        <v>238</v>
      </c>
      <c r="C720" s="43" t="s">
        <v>79</v>
      </c>
      <c r="D720" s="44">
        <v>30.92</v>
      </c>
      <c r="E720" s="44">
        <v>92.64</v>
      </c>
      <c r="F720" s="44">
        <v>64.709999999999994</v>
      </c>
      <c r="G720" s="44">
        <v>35.36</v>
      </c>
      <c r="H720" s="44">
        <v>29.41</v>
      </c>
      <c r="I720" s="44">
        <v>0</v>
      </c>
      <c r="J720" s="44">
        <v>0</v>
      </c>
      <c r="K720" s="44">
        <v>0</v>
      </c>
      <c r="L720" s="44">
        <v>0</v>
      </c>
      <c r="M720" s="44">
        <v>337.86</v>
      </c>
      <c r="N720" s="44">
        <v>282.89</v>
      </c>
      <c r="O720" s="44">
        <v>181.78</v>
      </c>
      <c r="P720" s="44">
        <v>275.61</v>
      </c>
      <c r="Q720" s="44">
        <v>461.04</v>
      </c>
      <c r="R720" s="44">
        <v>322.76</v>
      </c>
      <c r="S720" s="44">
        <v>0</v>
      </c>
      <c r="T720" s="44">
        <v>556.69000000000005</v>
      </c>
      <c r="U720" s="44">
        <v>698.11</v>
      </c>
      <c r="V720" s="44">
        <v>476.07</v>
      </c>
      <c r="W720" s="44">
        <v>145.41999999999999</v>
      </c>
      <c r="X720" s="44">
        <v>632.55999999999995</v>
      </c>
      <c r="Y720" s="44">
        <v>190.4</v>
      </c>
      <c r="Z720" s="44">
        <v>51.82</v>
      </c>
      <c r="AA720" s="44">
        <v>158.96</v>
      </c>
    </row>
    <row r="721" spans="1:27" collapsed="1" x14ac:dyDescent="0.2">
      <c r="A721" s="98" t="s">
        <v>3108</v>
      </c>
      <c r="B721" s="28" t="str">
        <f>"07"&amp;"."&amp;$B$801&amp;"."&amp;$B$802</f>
        <v>07.08.2023</v>
      </c>
      <c r="C721" s="90" t="s">
        <v>76</v>
      </c>
      <c r="D721" s="91">
        <f>ROUND((D722)/1000,5)</f>
        <v>5.491E-2</v>
      </c>
      <c r="E721" s="91">
        <f t="shared" ref="E721:AA721" si="409">ROUND((E722)/1000,5)</f>
        <v>0</v>
      </c>
      <c r="F721" s="91">
        <f t="shared" si="409"/>
        <v>0</v>
      </c>
      <c r="G721" s="91">
        <f t="shared" si="409"/>
        <v>0</v>
      </c>
      <c r="H721" s="91">
        <f t="shared" si="409"/>
        <v>0</v>
      </c>
      <c r="I721" s="91">
        <f t="shared" si="409"/>
        <v>0</v>
      </c>
      <c r="J721" s="91">
        <f t="shared" si="409"/>
        <v>0</v>
      </c>
      <c r="K721" s="91">
        <f t="shared" si="409"/>
        <v>0</v>
      </c>
      <c r="L721" s="91">
        <f t="shared" si="409"/>
        <v>5.7200000000000003E-3</v>
      </c>
      <c r="M721" s="91">
        <f t="shared" si="409"/>
        <v>0</v>
      </c>
      <c r="N721" s="91">
        <f t="shared" si="409"/>
        <v>0</v>
      </c>
      <c r="O721" s="91">
        <f t="shared" si="409"/>
        <v>0</v>
      </c>
      <c r="P721" s="91">
        <f t="shared" si="409"/>
        <v>0</v>
      </c>
      <c r="Q721" s="91">
        <f t="shared" si="409"/>
        <v>0</v>
      </c>
      <c r="R721" s="91">
        <f t="shared" si="409"/>
        <v>0</v>
      </c>
      <c r="S721" s="91">
        <f t="shared" si="409"/>
        <v>0</v>
      </c>
      <c r="T721" s="91">
        <f t="shared" si="409"/>
        <v>0</v>
      </c>
      <c r="U721" s="91">
        <f t="shared" si="409"/>
        <v>0</v>
      </c>
      <c r="V721" s="91">
        <f t="shared" si="409"/>
        <v>0</v>
      </c>
      <c r="W721" s="91">
        <f t="shared" si="409"/>
        <v>0</v>
      </c>
      <c r="X721" s="91">
        <f t="shared" si="409"/>
        <v>0</v>
      </c>
      <c r="Y721" s="91">
        <f t="shared" si="409"/>
        <v>9.9839999999999998E-2</v>
      </c>
      <c r="Z721" s="91">
        <f t="shared" si="409"/>
        <v>0.57091000000000003</v>
      </c>
      <c r="AA721" s="91">
        <f t="shared" si="409"/>
        <v>0.22931000000000001</v>
      </c>
    </row>
    <row r="722" spans="1:27" ht="12.75" hidden="1" customHeight="1" outlineLevel="1" x14ac:dyDescent="0.2">
      <c r="A722" s="99" t="s">
        <v>3109</v>
      </c>
      <c r="B722" s="63" t="s">
        <v>238</v>
      </c>
      <c r="C722" s="43" t="s">
        <v>79</v>
      </c>
      <c r="D722" s="44">
        <v>54.91</v>
      </c>
      <c r="E722" s="44">
        <v>0</v>
      </c>
      <c r="F722" s="44">
        <v>0</v>
      </c>
      <c r="G722" s="44">
        <v>0</v>
      </c>
      <c r="H722" s="44">
        <v>0</v>
      </c>
      <c r="I722" s="44">
        <v>0</v>
      </c>
      <c r="J722" s="44">
        <v>0</v>
      </c>
      <c r="K722" s="44">
        <v>0</v>
      </c>
      <c r="L722" s="44">
        <v>5.72</v>
      </c>
      <c r="M722" s="44">
        <v>0</v>
      </c>
      <c r="N722" s="44">
        <v>0</v>
      </c>
      <c r="O722" s="44">
        <v>0</v>
      </c>
      <c r="P722" s="44">
        <v>0</v>
      </c>
      <c r="Q722" s="44">
        <v>0</v>
      </c>
      <c r="R722" s="44">
        <v>0</v>
      </c>
      <c r="S722" s="44">
        <v>0</v>
      </c>
      <c r="T722" s="44">
        <v>0</v>
      </c>
      <c r="U722" s="44">
        <v>0</v>
      </c>
      <c r="V722" s="44">
        <v>0</v>
      </c>
      <c r="W722" s="44">
        <v>0</v>
      </c>
      <c r="X722" s="44">
        <v>0</v>
      </c>
      <c r="Y722" s="44">
        <v>99.84</v>
      </c>
      <c r="Z722" s="44">
        <v>570.91</v>
      </c>
      <c r="AA722" s="44">
        <v>229.31</v>
      </c>
    </row>
    <row r="723" spans="1:27" collapsed="1" x14ac:dyDescent="0.2">
      <c r="A723" s="98" t="s">
        <v>3110</v>
      </c>
      <c r="B723" s="28" t="str">
        <f>"08"&amp;"."&amp;$B$801&amp;"."&amp;$B$802</f>
        <v>08.08.2023</v>
      </c>
      <c r="C723" s="90" t="s">
        <v>76</v>
      </c>
      <c r="D723" s="91">
        <f>ROUND((D724)/1000,5)</f>
        <v>0</v>
      </c>
      <c r="E723" s="91">
        <f t="shared" ref="E723:AA723" si="410">ROUND((E724)/1000,5)</f>
        <v>0</v>
      </c>
      <c r="F723" s="91">
        <f t="shared" si="410"/>
        <v>0</v>
      </c>
      <c r="G723" s="91">
        <f t="shared" si="410"/>
        <v>0</v>
      </c>
      <c r="H723" s="91">
        <f t="shared" si="410"/>
        <v>0</v>
      </c>
      <c r="I723" s="91">
        <f t="shared" si="410"/>
        <v>0</v>
      </c>
      <c r="J723" s="91">
        <f t="shared" si="410"/>
        <v>0</v>
      </c>
      <c r="K723" s="91">
        <f t="shared" si="410"/>
        <v>0</v>
      </c>
      <c r="L723" s="91">
        <f t="shared" si="410"/>
        <v>0</v>
      </c>
      <c r="M723" s="91">
        <f t="shared" si="410"/>
        <v>0</v>
      </c>
      <c r="N723" s="91">
        <f t="shared" si="410"/>
        <v>3.5300000000000002E-3</v>
      </c>
      <c r="O723" s="91">
        <f t="shared" si="410"/>
        <v>0</v>
      </c>
      <c r="P723" s="91">
        <f t="shared" si="410"/>
        <v>8.7000000000000001E-4</v>
      </c>
      <c r="Q723" s="91">
        <f t="shared" si="410"/>
        <v>8.9690000000000006E-2</v>
      </c>
      <c r="R723" s="91">
        <f t="shared" si="410"/>
        <v>4.3679999999999997E-2</v>
      </c>
      <c r="S723" s="91">
        <f t="shared" si="410"/>
        <v>1.068E-2</v>
      </c>
      <c r="T723" s="91">
        <f t="shared" si="410"/>
        <v>0</v>
      </c>
      <c r="U723" s="91">
        <f t="shared" si="410"/>
        <v>7.6600000000000001E-3</v>
      </c>
      <c r="V723" s="91">
        <f t="shared" si="410"/>
        <v>0.21640000000000001</v>
      </c>
      <c r="W723" s="91">
        <f t="shared" si="410"/>
        <v>0.47009000000000001</v>
      </c>
      <c r="X723" s="91">
        <f t="shared" si="410"/>
        <v>0.46310000000000001</v>
      </c>
      <c r="Y723" s="91">
        <f t="shared" si="410"/>
        <v>0.30995</v>
      </c>
      <c r="Z723" s="91">
        <f t="shared" si="410"/>
        <v>0.65973000000000004</v>
      </c>
      <c r="AA723" s="91">
        <f t="shared" si="410"/>
        <v>0.35361999999999999</v>
      </c>
    </row>
    <row r="724" spans="1:27" ht="12.75" hidden="1" customHeight="1" outlineLevel="1" x14ac:dyDescent="0.2">
      <c r="A724" s="99" t="s">
        <v>3111</v>
      </c>
      <c r="B724" s="63" t="s">
        <v>238</v>
      </c>
      <c r="C724" s="43" t="s">
        <v>79</v>
      </c>
      <c r="D724" s="44">
        <v>0</v>
      </c>
      <c r="E724" s="44">
        <v>0</v>
      </c>
      <c r="F724" s="44">
        <v>0</v>
      </c>
      <c r="G724" s="44">
        <v>0</v>
      </c>
      <c r="H724" s="44">
        <v>0</v>
      </c>
      <c r="I724" s="44">
        <v>0</v>
      </c>
      <c r="J724" s="44">
        <v>0</v>
      </c>
      <c r="K724" s="44">
        <v>0</v>
      </c>
      <c r="L724" s="44">
        <v>0</v>
      </c>
      <c r="M724" s="44">
        <v>0</v>
      </c>
      <c r="N724" s="44">
        <v>3.53</v>
      </c>
      <c r="O724" s="44">
        <v>0</v>
      </c>
      <c r="P724" s="44">
        <v>0.87</v>
      </c>
      <c r="Q724" s="44">
        <v>89.69</v>
      </c>
      <c r="R724" s="44">
        <v>43.68</v>
      </c>
      <c r="S724" s="44">
        <v>10.68</v>
      </c>
      <c r="T724" s="44">
        <v>0</v>
      </c>
      <c r="U724" s="44">
        <v>7.66</v>
      </c>
      <c r="V724" s="44">
        <v>216.4</v>
      </c>
      <c r="W724" s="44">
        <v>470.09</v>
      </c>
      <c r="X724" s="44">
        <v>463.1</v>
      </c>
      <c r="Y724" s="44">
        <v>309.95</v>
      </c>
      <c r="Z724" s="44">
        <v>659.73</v>
      </c>
      <c r="AA724" s="44">
        <v>353.62</v>
      </c>
    </row>
    <row r="725" spans="1:27" collapsed="1" x14ac:dyDescent="0.2">
      <c r="A725" s="98" t="s">
        <v>3112</v>
      </c>
      <c r="B725" s="28" t="str">
        <f>"09"&amp;"."&amp;$B$801&amp;"."&amp;$B$802</f>
        <v>09.08.2023</v>
      </c>
      <c r="C725" s="90" t="s">
        <v>76</v>
      </c>
      <c r="D725" s="91">
        <f>ROUND((D726)/1000,5)</f>
        <v>0.17202999999999999</v>
      </c>
      <c r="E725" s="91">
        <f t="shared" ref="E725:AA725" si="411">ROUND((E726)/1000,5)</f>
        <v>0.12441000000000001</v>
      </c>
      <c r="F725" s="91">
        <f t="shared" si="411"/>
        <v>6.4670000000000005E-2</v>
      </c>
      <c r="G725" s="91">
        <f t="shared" si="411"/>
        <v>0.10294</v>
      </c>
      <c r="H725" s="91">
        <f t="shared" si="411"/>
        <v>0</v>
      </c>
      <c r="I725" s="91">
        <f t="shared" si="411"/>
        <v>0</v>
      </c>
      <c r="J725" s="91">
        <f t="shared" si="411"/>
        <v>0</v>
      </c>
      <c r="K725" s="91">
        <f t="shared" si="411"/>
        <v>0</v>
      </c>
      <c r="L725" s="91">
        <f t="shared" si="411"/>
        <v>0</v>
      </c>
      <c r="M725" s="91">
        <f t="shared" si="411"/>
        <v>0</v>
      </c>
      <c r="N725" s="91">
        <f t="shared" si="411"/>
        <v>2.052E-2</v>
      </c>
      <c r="O725" s="91">
        <f t="shared" si="411"/>
        <v>0.14324000000000001</v>
      </c>
      <c r="P725" s="91">
        <f t="shared" si="411"/>
        <v>0.20902999999999999</v>
      </c>
      <c r="Q725" s="91">
        <f t="shared" si="411"/>
        <v>0.10652</v>
      </c>
      <c r="R725" s="91">
        <f t="shared" si="411"/>
        <v>0.18079999999999999</v>
      </c>
      <c r="S725" s="91">
        <f t="shared" si="411"/>
        <v>0.23876</v>
      </c>
      <c r="T725" s="91">
        <f t="shared" si="411"/>
        <v>0.16911000000000001</v>
      </c>
      <c r="U725" s="91">
        <f t="shared" si="411"/>
        <v>0.21662999999999999</v>
      </c>
      <c r="V725" s="91">
        <f t="shared" si="411"/>
        <v>0.18334</v>
      </c>
      <c r="W725" s="91">
        <f t="shared" si="411"/>
        <v>0.11334</v>
      </c>
      <c r="X725" s="91">
        <f t="shared" si="411"/>
        <v>8.0589999999999995E-2</v>
      </c>
      <c r="Y725" s="91">
        <f t="shared" si="411"/>
        <v>0.15794</v>
      </c>
      <c r="Z725" s="91">
        <f t="shared" si="411"/>
        <v>0.62078999999999995</v>
      </c>
      <c r="AA725" s="91">
        <f t="shared" si="411"/>
        <v>0.26317000000000002</v>
      </c>
    </row>
    <row r="726" spans="1:27" ht="12.75" hidden="1" customHeight="1" outlineLevel="1" x14ac:dyDescent="0.2">
      <c r="A726" s="99" t="s">
        <v>3113</v>
      </c>
      <c r="B726" s="63" t="s">
        <v>238</v>
      </c>
      <c r="C726" s="43" t="s">
        <v>79</v>
      </c>
      <c r="D726" s="44">
        <v>172.03</v>
      </c>
      <c r="E726" s="44">
        <v>124.41</v>
      </c>
      <c r="F726" s="44">
        <v>64.67</v>
      </c>
      <c r="G726" s="44">
        <v>102.94</v>
      </c>
      <c r="H726" s="44">
        <v>0</v>
      </c>
      <c r="I726" s="44">
        <v>0</v>
      </c>
      <c r="J726" s="44">
        <v>0</v>
      </c>
      <c r="K726" s="44">
        <v>0</v>
      </c>
      <c r="L726" s="44">
        <v>0</v>
      </c>
      <c r="M726" s="44">
        <v>0</v>
      </c>
      <c r="N726" s="44">
        <v>20.52</v>
      </c>
      <c r="O726" s="44">
        <v>143.24</v>
      </c>
      <c r="P726" s="44">
        <v>209.03</v>
      </c>
      <c r="Q726" s="44">
        <v>106.52</v>
      </c>
      <c r="R726" s="44">
        <v>180.8</v>
      </c>
      <c r="S726" s="44">
        <v>238.76</v>
      </c>
      <c r="T726" s="44">
        <v>169.11</v>
      </c>
      <c r="U726" s="44">
        <v>216.63</v>
      </c>
      <c r="V726" s="44">
        <v>183.34</v>
      </c>
      <c r="W726" s="44">
        <v>113.34</v>
      </c>
      <c r="X726" s="44">
        <v>80.59</v>
      </c>
      <c r="Y726" s="44">
        <v>157.94</v>
      </c>
      <c r="Z726" s="44">
        <v>620.79</v>
      </c>
      <c r="AA726" s="44">
        <v>263.17</v>
      </c>
    </row>
    <row r="727" spans="1:27" collapsed="1" x14ac:dyDescent="0.2">
      <c r="A727" s="98" t="s">
        <v>3114</v>
      </c>
      <c r="B727" s="28" t="str">
        <f>"10"&amp;"."&amp;$B$801&amp;"."&amp;$B$802</f>
        <v>10.08.2023</v>
      </c>
      <c r="C727" s="90" t="s">
        <v>76</v>
      </c>
      <c r="D727" s="91">
        <f>ROUND((D728)/1000,5)</f>
        <v>0.23441000000000001</v>
      </c>
      <c r="E727" s="91">
        <f t="shared" ref="E727:AA727" si="412">ROUND((E728)/1000,5)</f>
        <v>6.2820000000000001E-2</v>
      </c>
      <c r="F727" s="91">
        <f t="shared" si="412"/>
        <v>5.321E-2</v>
      </c>
      <c r="G727" s="91">
        <f t="shared" si="412"/>
        <v>3.8870000000000002E-2</v>
      </c>
      <c r="H727" s="91">
        <f t="shared" si="412"/>
        <v>0.12130000000000001</v>
      </c>
      <c r="I727" s="91">
        <f t="shared" si="412"/>
        <v>0</v>
      </c>
      <c r="J727" s="91">
        <f t="shared" si="412"/>
        <v>0</v>
      </c>
      <c r="K727" s="91">
        <f t="shared" si="412"/>
        <v>0</v>
      </c>
      <c r="L727" s="91">
        <f t="shared" si="412"/>
        <v>0</v>
      </c>
      <c r="M727" s="91">
        <f t="shared" si="412"/>
        <v>2.75E-2</v>
      </c>
      <c r="N727" s="91">
        <f t="shared" si="412"/>
        <v>0</v>
      </c>
      <c r="O727" s="91">
        <f t="shared" si="412"/>
        <v>0</v>
      </c>
      <c r="P727" s="91">
        <f t="shared" si="412"/>
        <v>0</v>
      </c>
      <c r="Q727" s="91">
        <f t="shared" si="412"/>
        <v>0</v>
      </c>
      <c r="R727" s="91">
        <f t="shared" si="412"/>
        <v>1.2829999999999999E-2</v>
      </c>
      <c r="S727" s="91">
        <f t="shared" si="412"/>
        <v>2.1700000000000001E-3</v>
      </c>
      <c r="T727" s="91">
        <f t="shared" si="412"/>
        <v>1.1199999999999999E-3</v>
      </c>
      <c r="U727" s="91">
        <f t="shared" si="412"/>
        <v>0</v>
      </c>
      <c r="V727" s="91">
        <f t="shared" si="412"/>
        <v>8.0000000000000007E-5</v>
      </c>
      <c r="W727" s="91">
        <f t="shared" si="412"/>
        <v>1.239E-2</v>
      </c>
      <c r="X727" s="91">
        <f t="shared" si="412"/>
        <v>3.6900000000000001E-3</v>
      </c>
      <c r="Y727" s="91">
        <f t="shared" si="412"/>
        <v>0.26894000000000001</v>
      </c>
      <c r="Z727" s="91">
        <f t="shared" si="412"/>
        <v>0.55398000000000003</v>
      </c>
      <c r="AA727" s="91">
        <f t="shared" si="412"/>
        <v>0.43526999999999999</v>
      </c>
    </row>
    <row r="728" spans="1:27" ht="12.75" hidden="1" customHeight="1" outlineLevel="1" x14ac:dyDescent="0.2">
      <c r="A728" s="99" t="s">
        <v>3115</v>
      </c>
      <c r="B728" s="63" t="s">
        <v>238</v>
      </c>
      <c r="C728" s="43" t="s">
        <v>79</v>
      </c>
      <c r="D728" s="44">
        <v>234.41</v>
      </c>
      <c r="E728" s="44">
        <v>62.82</v>
      </c>
      <c r="F728" s="44">
        <v>53.21</v>
      </c>
      <c r="G728" s="44">
        <v>38.869999999999997</v>
      </c>
      <c r="H728" s="44">
        <v>121.3</v>
      </c>
      <c r="I728" s="44">
        <v>0</v>
      </c>
      <c r="J728" s="44">
        <v>0</v>
      </c>
      <c r="K728" s="44">
        <v>0</v>
      </c>
      <c r="L728" s="44">
        <v>0</v>
      </c>
      <c r="M728" s="44">
        <v>27.5</v>
      </c>
      <c r="N728" s="44">
        <v>0</v>
      </c>
      <c r="O728" s="44">
        <v>0</v>
      </c>
      <c r="P728" s="44">
        <v>0</v>
      </c>
      <c r="Q728" s="44">
        <v>0</v>
      </c>
      <c r="R728" s="44">
        <v>12.83</v>
      </c>
      <c r="S728" s="44">
        <v>2.17</v>
      </c>
      <c r="T728" s="44">
        <v>1.1200000000000001</v>
      </c>
      <c r="U728" s="44">
        <v>0</v>
      </c>
      <c r="V728" s="44">
        <v>0.08</v>
      </c>
      <c r="W728" s="44">
        <v>12.39</v>
      </c>
      <c r="X728" s="44">
        <v>3.69</v>
      </c>
      <c r="Y728" s="44">
        <v>268.94</v>
      </c>
      <c r="Z728" s="44">
        <v>553.98</v>
      </c>
      <c r="AA728" s="44">
        <v>435.27</v>
      </c>
    </row>
    <row r="729" spans="1:27" collapsed="1" x14ac:dyDescent="0.2">
      <c r="A729" s="98" t="s">
        <v>3116</v>
      </c>
      <c r="B729" s="28" t="str">
        <f>"11"&amp;"."&amp;$B$801&amp;"."&amp;$B$802</f>
        <v>11.08.2023</v>
      </c>
      <c r="C729" s="90" t="s">
        <v>76</v>
      </c>
      <c r="D729" s="91">
        <f>ROUND((D730)/1000,5)</f>
        <v>0.20741000000000001</v>
      </c>
      <c r="E729" s="91">
        <f t="shared" ref="E729:AA729" si="413">ROUND((E730)/1000,5)</f>
        <v>5.1889999999999999E-2</v>
      </c>
      <c r="F729" s="91">
        <f t="shared" si="413"/>
        <v>0.11267000000000001</v>
      </c>
      <c r="G729" s="91">
        <f t="shared" si="413"/>
        <v>7.9000000000000008E-3</v>
      </c>
      <c r="H729" s="91">
        <f t="shared" si="413"/>
        <v>0</v>
      </c>
      <c r="I729" s="91">
        <f t="shared" si="413"/>
        <v>0</v>
      </c>
      <c r="J729" s="91">
        <f t="shared" si="413"/>
        <v>0</v>
      </c>
      <c r="K729" s="91">
        <f t="shared" si="413"/>
        <v>0</v>
      </c>
      <c r="L729" s="91">
        <f t="shared" si="413"/>
        <v>0</v>
      </c>
      <c r="M729" s="91">
        <f t="shared" si="413"/>
        <v>0</v>
      </c>
      <c r="N729" s="91">
        <f t="shared" si="413"/>
        <v>0</v>
      </c>
      <c r="O729" s="91">
        <f t="shared" si="413"/>
        <v>5.4200000000000003E-3</v>
      </c>
      <c r="P729" s="91">
        <f t="shared" si="413"/>
        <v>0</v>
      </c>
      <c r="Q729" s="91">
        <f t="shared" si="413"/>
        <v>4.1640000000000003E-2</v>
      </c>
      <c r="R729" s="91">
        <f t="shared" si="413"/>
        <v>0</v>
      </c>
      <c r="S729" s="91">
        <f t="shared" si="413"/>
        <v>0</v>
      </c>
      <c r="T729" s="91">
        <f t="shared" si="413"/>
        <v>2.8510000000000001E-2</v>
      </c>
      <c r="U729" s="91">
        <f t="shared" si="413"/>
        <v>2.529E-2</v>
      </c>
      <c r="V729" s="91">
        <f t="shared" si="413"/>
        <v>0.10224999999999999</v>
      </c>
      <c r="W729" s="91">
        <f t="shared" si="413"/>
        <v>0.13047</v>
      </c>
      <c r="X729" s="91">
        <f t="shared" si="413"/>
        <v>2.7140000000000001E-2</v>
      </c>
      <c r="Y729" s="91">
        <f t="shared" si="413"/>
        <v>0.12261</v>
      </c>
      <c r="Z729" s="91">
        <f t="shared" si="413"/>
        <v>0.58655999999999997</v>
      </c>
      <c r="AA729" s="91">
        <f t="shared" si="413"/>
        <v>0.27795999999999998</v>
      </c>
    </row>
    <row r="730" spans="1:27" ht="12.75" hidden="1" customHeight="1" outlineLevel="1" x14ac:dyDescent="0.2">
      <c r="A730" s="99" t="s">
        <v>3117</v>
      </c>
      <c r="B730" s="63" t="s">
        <v>238</v>
      </c>
      <c r="C730" s="43" t="s">
        <v>79</v>
      </c>
      <c r="D730" s="44">
        <v>207.41</v>
      </c>
      <c r="E730" s="44">
        <v>51.89</v>
      </c>
      <c r="F730" s="44">
        <v>112.67</v>
      </c>
      <c r="G730" s="44">
        <v>7.9</v>
      </c>
      <c r="H730" s="44">
        <v>0</v>
      </c>
      <c r="I730" s="44">
        <v>0</v>
      </c>
      <c r="J730" s="44">
        <v>0</v>
      </c>
      <c r="K730" s="44">
        <v>0</v>
      </c>
      <c r="L730" s="44">
        <v>0</v>
      </c>
      <c r="M730" s="44">
        <v>0</v>
      </c>
      <c r="N730" s="44">
        <v>0</v>
      </c>
      <c r="O730" s="44">
        <v>5.42</v>
      </c>
      <c r="P730" s="44">
        <v>0</v>
      </c>
      <c r="Q730" s="44">
        <v>41.64</v>
      </c>
      <c r="R730" s="44">
        <v>0</v>
      </c>
      <c r="S730" s="44">
        <v>0</v>
      </c>
      <c r="T730" s="44">
        <v>28.51</v>
      </c>
      <c r="U730" s="44">
        <v>25.29</v>
      </c>
      <c r="V730" s="44">
        <v>102.25</v>
      </c>
      <c r="W730" s="44">
        <v>130.47</v>
      </c>
      <c r="X730" s="44">
        <v>27.14</v>
      </c>
      <c r="Y730" s="44">
        <v>122.61</v>
      </c>
      <c r="Z730" s="44">
        <v>586.55999999999995</v>
      </c>
      <c r="AA730" s="44">
        <v>277.95999999999998</v>
      </c>
    </row>
    <row r="731" spans="1:27" collapsed="1" x14ac:dyDescent="0.2">
      <c r="A731" s="98" t="s">
        <v>3118</v>
      </c>
      <c r="B731" s="28" t="str">
        <f>"12"&amp;"."&amp;$B$801&amp;"."&amp;$B$802</f>
        <v>12.08.2023</v>
      </c>
      <c r="C731" s="90" t="s">
        <v>76</v>
      </c>
      <c r="D731" s="91">
        <f>ROUND((D732)/1000,5)</f>
        <v>0.1033</v>
      </c>
      <c r="E731" s="91">
        <f t="shared" ref="E731:AA731" si="414">ROUND((E732)/1000,5)</f>
        <v>0.24878</v>
      </c>
      <c r="F731" s="91">
        <f t="shared" si="414"/>
        <v>0.10135</v>
      </c>
      <c r="G731" s="91">
        <f t="shared" si="414"/>
        <v>0</v>
      </c>
      <c r="H731" s="91">
        <f t="shared" si="414"/>
        <v>4.8529999999999997E-2</v>
      </c>
      <c r="I731" s="91">
        <f t="shared" si="414"/>
        <v>0</v>
      </c>
      <c r="J731" s="91">
        <f t="shared" si="414"/>
        <v>0</v>
      </c>
      <c r="K731" s="91">
        <f t="shared" si="414"/>
        <v>0</v>
      </c>
      <c r="L731" s="91">
        <f t="shared" si="414"/>
        <v>0</v>
      </c>
      <c r="M731" s="91">
        <f t="shared" si="414"/>
        <v>1.2199999999999999E-3</v>
      </c>
      <c r="N731" s="91">
        <f t="shared" si="414"/>
        <v>1.9000000000000001E-4</v>
      </c>
      <c r="O731" s="91">
        <f t="shared" si="414"/>
        <v>7.0600000000000003E-3</v>
      </c>
      <c r="P731" s="91">
        <f t="shared" si="414"/>
        <v>7.5900000000000004E-3</v>
      </c>
      <c r="Q731" s="91">
        <f t="shared" si="414"/>
        <v>4.3950000000000003E-2</v>
      </c>
      <c r="R731" s="91">
        <f t="shared" si="414"/>
        <v>9.7059999999999994E-2</v>
      </c>
      <c r="S731" s="91">
        <f t="shared" si="414"/>
        <v>0.10825</v>
      </c>
      <c r="T731" s="91">
        <f t="shared" si="414"/>
        <v>0.12801999999999999</v>
      </c>
      <c r="U731" s="91">
        <f t="shared" si="414"/>
        <v>7.4329999999999993E-2</v>
      </c>
      <c r="V731" s="91">
        <f t="shared" si="414"/>
        <v>2.3040000000000001E-2</v>
      </c>
      <c r="W731" s="91">
        <f t="shared" si="414"/>
        <v>3.7039999999999997E-2</v>
      </c>
      <c r="X731" s="91">
        <f t="shared" si="414"/>
        <v>0</v>
      </c>
      <c r="Y731" s="91">
        <f t="shared" si="414"/>
        <v>0.25438</v>
      </c>
      <c r="Z731" s="91">
        <f t="shared" si="414"/>
        <v>0.41366999999999998</v>
      </c>
      <c r="AA731" s="91">
        <f t="shared" si="414"/>
        <v>0.32029999999999997</v>
      </c>
    </row>
    <row r="732" spans="1:27" ht="12.75" hidden="1" customHeight="1" outlineLevel="1" x14ac:dyDescent="0.2">
      <c r="A732" s="99" t="s">
        <v>3119</v>
      </c>
      <c r="B732" s="63" t="s">
        <v>238</v>
      </c>
      <c r="C732" s="43" t="s">
        <v>79</v>
      </c>
      <c r="D732" s="44">
        <v>103.3</v>
      </c>
      <c r="E732" s="44">
        <v>248.78</v>
      </c>
      <c r="F732" s="44">
        <v>101.35</v>
      </c>
      <c r="G732" s="44">
        <v>0</v>
      </c>
      <c r="H732" s="44">
        <v>48.53</v>
      </c>
      <c r="I732" s="44">
        <v>0</v>
      </c>
      <c r="J732" s="44">
        <v>0</v>
      </c>
      <c r="K732" s="44">
        <v>0</v>
      </c>
      <c r="L732" s="44">
        <v>0</v>
      </c>
      <c r="M732" s="44">
        <v>1.22</v>
      </c>
      <c r="N732" s="44">
        <v>0.19</v>
      </c>
      <c r="O732" s="44">
        <v>7.06</v>
      </c>
      <c r="P732" s="44">
        <v>7.59</v>
      </c>
      <c r="Q732" s="44">
        <v>43.95</v>
      </c>
      <c r="R732" s="44">
        <v>97.06</v>
      </c>
      <c r="S732" s="44">
        <v>108.25</v>
      </c>
      <c r="T732" s="44">
        <v>128.02000000000001</v>
      </c>
      <c r="U732" s="44">
        <v>74.33</v>
      </c>
      <c r="V732" s="44">
        <v>23.04</v>
      </c>
      <c r="W732" s="44">
        <v>37.04</v>
      </c>
      <c r="X732" s="44">
        <v>0</v>
      </c>
      <c r="Y732" s="44">
        <v>254.38</v>
      </c>
      <c r="Z732" s="44">
        <v>413.67</v>
      </c>
      <c r="AA732" s="44">
        <v>320.3</v>
      </c>
    </row>
    <row r="733" spans="1:27" collapsed="1" x14ac:dyDescent="0.2">
      <c r="A733" s="98" t="s">
        <v>3120</v>
      </c>
      <c r="B733" s="28" t="str">
        <f>"13"&amp;"."&amp;$B$801&amp;"."&amp;$B$802</f>
        <v>13.08.2023</v>
      </c>
      <c r="C733" s="90" t="s">
        <v>76</v>
      </c>
      <c r="D733" s="91">
        <f>ROUND((D734)/1000,5)</f>
        <v>9.8989999999999995E-2</v>
      </c>
      <c r="E733" s="91">
        <f t="shared" ref="E733:AA733" si="415">ROUND((E734)/1000,5)</f>
        <v>5.969E-2</v>
      </c>
      <c r="F733" s="91">
        <f t="shared" si="415"/>
        <v>4.1000000000000002E-2</v>
      </c>
      <c r="G733" s="91">
        <f t="shared" si="415"/>
        <v>3.4709999999999998E-2</v>
      </c>
      <c r="H733" s="91">
        <f t="shared" si="415"/>
        <v>1.106E-2</v>
      </c>
      <c r="I733" s="91">
        <f t="shared" si="415"/>
        <v>0</v>
      </c>
      <c r="J733" s="91">
        <f t="shared" si="415"/>
        <v>0</v>
      </c>
      <c r="K733" s="91">
        <f t="shared" si="415"/>
        <v>0</v>
      </c>
      <c r="L733" s="91">
        <f t="shared" si="415"/>
        <v>0</v>
      </c>
      <c r="M733" s="91">
        <f t="shared" si="415"/>
        <v>0</v>
      </c>
      <c r="N733" s="91">
        <f t="shared" si="415"/>
        <v>7.3099999999999997E-3</v>
      </c>
      <c r="O733" s="91">
        <f t="shared" si="415"/>
        <v>4.6359999999999998E-2</v>
      </c>
      <c r="P733" s="91">
        <f t="shared" si="415"/>
        <v>5.7430000000000002E-2</v>
      </c>
      <c r="Q733" s="91">
        <f t="shared" si="415"/>
        <v>0.11974</v>
      </c>
      <c r="R733" s="91">
        <f t="shared" si="415"/>
        <v>7.4490000000000001E-2</v>
      </c>
      <c r="S733" s="91">
        <f t="shared" si="415"/>
        <v>5.8169999999999999E-2</v>
      </c>
      <c r="T733" s="91">
        <f t="shared" si="415"/>
        <v>8.3099999999999993E-2</v>
      </c>
      <c r="U733" s="91">
        <f t="shared" si="415"/>
        <v>0.10842</v>
      </c>
      <c r="V733" s="91">
        <f t="shared" si="415"/>
        <v>4.3409999999999997E-2</v>
      </c>
      <c r="W733" s="91">
        <f t="shared" si="415"/>
        <v>1.413E-2</v>
      </c>
      <c r="X733" s="91">
        <f t="shared" si="415"/>
        <v>6.0000000000000002E-5</v>
      </c>
      <c r="Y733" s="91">
        <f t="shared" si="415"/>
        <v>4.4409999999999998E-2</v>
      </c>
      <c r="Z733" s="91">
        <f t="shared" si="415"/>
        <v>0.41927999999999999</v>
      </c>
      <c r="AA733" s="91">
        <f t="shared" si="415"/>
        <v>0.27106000000000002</v>
      </c>
    </row>
    <row r="734" spans="1:27" ht="12.75" hidden="1" customHeight="1" outlineLevel="1" x14ac:dyDescent="0.2">
      <c r="A734" s="99" t="s">
        <v>3121</v>
      </c>
      <c r="B734" s="63" t="s">
        <v>238</v>
      </c>
      <c r="C734" s="43" t="s">
        <v>79</v>
      </c>
      <c r="D734" s="44">
        <v>98.99</v>
      </c>
      <c r="E734" s="44">
        <v>59.69</v>
      </c>
      <c r="F734" s="44">
        <v>41</v>
      </c>
      <c r="G734" s="44">
        <v>34.71</v>
      </c>
      <c r="H734" s="44">
        <v>11.06</v>
      </c>
      <c r="I734" s="44">
        <v>0</v>
      </c>
      <c r="J734" s="44">
        <v>0</v>
      </c>
      <c r="K734" s="44">
        <v>0</v>
      </c>
      <c r="L734" s="44">
        <v>0</v>
      </c>
      <c r="M734" s="44">
        <v>0</v>
      </c>
      <c r="N734" s="44">
        <v>7.31</v>
      </c>
      <c r="O734" s="44">
        <v>46.36</v>
      </c>
      <c r="P734" s="44">
        <v>57.43</v>
      </c>
      <c r="Q734" s="44">
        <v>119.74</v>
      </c>
      <c r="R734" s="44">
        <v>74.489999999999995</v>
      </c>
      <c r="S734" s="44">
        <v>58.17</v>
      </c>
      <c r="T734" s="44">
        <v>83.1</v>
      </c>
      <c r="U734" s="44">
        <v>108.42</v>
      </c>
      <c r="V734" s="44">
        <v>43.41</v>
      </c>
      <c r="W734" s="44">
        <v>14.13</v>
      </c>
      <c r="X734" s="44">
        <v>0.06</v>
      </c>
      <c r="Y734" s="44">
        <v>44.41</v>
      </c>
      <c r="Z734" s="44">
        <v>419.28</v>
      </c>
      <c r="AA734" s="44">
        <v>271.06</v>
      </c>
    </row>
    <row r="735" spans="1:27" collapsed="1" x14ac:dyDescent="0.2">
      <c r="A735" s="98" t="s">
        <v>3122</v>
      </c>
      <c r="B735" s="28" t="str">
        <f>"14"&amp;"."&amp;$B$801&amp;"."&amp;$B$802</f>
        <v>14.08.2023</v>
      </c>
      <c r="C735" s="90" t="s">
        <v>76</v>
      </c>
      <c r="D735" s="91">
        <f>ROUND((D736)/1000,5)</f>
        <v>0.17799000000000001</v>
      </c>
      <c r="E735" s="91">
        <f t="shared" ref="E735:AA735" si="416">ROUND((E736)/1000,5)</f>
        <v>0.23688999999999999</v>
      </c>
      <c r="F735" s="91">
        <f t="shared" si="416"/>
        <v>0.33415</v>
      </c>
      <c r="G735" s="91">
        <f t="shared" si="416"/>
        <v>8.1320000000000003E-2</v>
      </c>
      <c r="H735" s="91">
        <f t="shared" si="416"/>
        <v>3.0530000000000002E-2</v>
      </c>
      <c r="I735" s="91">
        <f t="shared" si="416"/>
        <v>0</v>
      </c>
      <c r="J735" s="91">
        <f t="shared" si="416"/>
        <v>0</v>
      </c>
      <c r="K735" s="91">
        <f t="shared" si="416"/>
        <v>0</v>
      </c>
      <c r="L735" s="91">
        <f t="shared" si="416"/>
        <v>0</v>
      </c>
      <c r="M735" s="91">
        <f t="shared" si="416"/>
        <v>0</v>
      </c>
      <c r="N735" s="91">
        <f t="shared" si="416"/>
        <v>0</v>
      </c>
      <c r="O735" s="91">
        <f t="shared" si="416"/>
        <v>0.13936000000000001</v>
      </c>
      <c r="P735" s="91">
        <f t="shared" si="416"/>
        <v>3.5029999999999999E-2</v>
      </c>
      <c r="Q735" s="91">
        <f t="shared" si="416"/>
        <v>4.258E-2</v>
      </c>
      <c r="R735" s="91">
        <f t="shared" si="416"/>
        <v>8.8910000000000003E-2</v>
      </c>
      <c r="S735" s="91">
        <f t="shared" si="416"/>
        <v>6.3049999999999995E-2</v>
      </c>
      <c r="T735" s="91">
        <f t="shared" si="416"/>
        <v>6.7479999999999998E-2</v>
      </c>
      <c r="U735" s="91">
        <f t="shared" si="416"/>
        <v>8.4570000000000006E-2</v>
      </c>
      <c r="V735" s="91">
        <f t="shared" si="416"/>
        <v>7.5899999999999995E-2</v>
      </c>
      <c r="W735" s="91">
        <f t="shared" si="416"/>
        <v>3.7299999999999998E-3</v>
      </c>
      <c r="X735" s="91">
        <f t="shared" si="416"/>
        <v>0</v>
      </c>
      <c r="Y735" s="91">
        <f t="shared" si="416"/>
        <v>7.5069999999999998E-2</v>
      </c>
      <c r="Z735" s="91">
        <f t="shared" si="416"/>
        <v>0.66829000000000005</v>
      </c>
      <c r="AA735" s="91">
        <f t="shared" si="416"/>
        <v>0.15637000000000001</v>
      </c>
    </row>
    <row r="736" spans="1:27" ht="12.75" hidden="1" customHeight="1" outlineLevel="1" x14ac:dyDescent="0.2">
      <c r="A736" s="99" t="s">
        <v>3123</v>
      </c>
      <c r="B736" s="63" t="s">
        <v>238</v>
      </c>
      <c r="C736" s="43" t="s">
        <v>79</v>
      </c>
      <c r="D736" s="44">
        <v>177.99</v>
      </c>
      <c r="E736" s="44">
        <v>236.89</v>
      </c>
      <c r="F736" s="44">
        <v>334.15</v>
      </c>
      <c r="G736" s="44">
        <v>81.319999999999993</v>
      </c>
      <c r="H736" s="44">
        <v>30.53</v>
      </c>
      <c r="I736" s="44">
        <v>0</v>
      </c>
      <c r="J736" s="44">
        <v>0</v>
      </c>
      <c r="K736" s="44">
        <v>0</v>
      </c>
      <c r="L736" s="44">
        <v>0</v>
      </c>
      <c r="M736" s="44">
        <v>0</v>
      </c>
      <c r="N736" s="44">
        <v>0</v>
      </c>
      <c r="O736" s="44">
        <v>139.36000000000001</v>
      </c>
      <c r="P736" s="44">
        <v>35.03</v>
      </c>
      <c r="Q736" s="44">
        <v>42.58</v>
      </c>
      <c r="R736" s="44">
        <v>88.91</v>
      </c>
      <c r="S736" s="44">
        <v>63.05</v>
      </c>
      <c r="T736" s="44">
        <v>67.48</v>
      </c>
      <c r="U736" s="44">
        <v>84.57</v>
      </c>
      <c r="V736" s="44">
        <v>75.900000000000006</v>
      </c>
      <c r="W736" s="44">
        <v>3.73</v>
      </c>
      <c r="X736" s="44">
        <v>0</v>
      </c>
      <c r="Y736" s="44">
        <v>75.069999999999993</v>
      </c>
      <c r="Z736" s="44">
        <v>668.29</v>
      </c>
      <c r="AA736" s="44">
        <v>156.37</v>
      </c>
    </row>
    <row r="737" spans="1:27" collapsed="1" x14ac:dyDescent="0.2">
      <c r="A737" s="98" t="s">
        <v>3124</v>
      </c>
      <c r="B737" s="28" t="str">
        <f>"15"&amp;"."&amp;$B$801&amp;"."&amp;$B$802</f>
        <v>15.08.2023</v>
      </c>
      <c r="C737" s="90" t="s">
        <v>76</v>
      </c>
      <c r="D737" s="91">
        <f>ROUND((D738)/1000,5)</f>
        <v>7.5520000000000004E-2</v>
      </c>
      <c r="E737" s="91">
        <f t="shared" ref="E737:AA737" si="417">ROUND((E738)/1000,5)</f>
        <v>8.1640000000000004E-2</v>
      </c>
      <c r="F737" s="91">
        <f t="shared" si="417"/>
        <v>0.80737000000000003</v>
      </c>
      <c r="G737" s="91">
        <f t="shared" si="417"/>
        <v>1.585E-2</v>
      </c>
      <c r="H737" s="91">
        <f t="shared" si="417"/>
        <v>1.201E-2</v>
      </c>
      <c r="I737" s="91">
        <f t="shared" si="417"/>
        <v>0</v>
      </c>
      <c r="J737" s="91">
        <f t="shared" si="417"/>
        <v>0</v>
      </c>
      <c r="K737" s="91">
        <f t="shared" si="417"/>
        <v>0</v>
      </c>
      <c r="L737" s="91">
        <f t="shared" si="417"/>
        <v>0</v>
      </c>
      <c r="M737" s="91">
        <f t="shared" si="417"/>
        <v>0</v>
      </c>
      <c r="N737" s="91">
        <f t="shared" si="417"/>
        <v>0</v>
      </c>
      <c r="O737" s="91">
        <f t="shared" si="417"/>
        <v>0</v>
      </c>
      <c r="P737" s="91">
        <f t="shared" si="417"/>
        <v>9.1500000000000001E-3</v>
      </c>
      <c r="Q737" s="91">
        <f t="shared" si="417"/>
        <v>0</v>
      </c>
      <c r="R737" s="91">
        <f t="shared" si="417"/>
        <v>0</v>
      </c>
      <c r="S737" s="91">
        <f t="shared" si="417"/>
        <v>0</v>
      </c>
      <c r="T737" s="91">
        <f t="shared" si="417"/>
        <v>0</v>
      </c>
      <c r="U737" s="91">
        <f t="shared" si="417"/>
        <v>0</v>
      </c>
      <c r="V737" s="91">
        <f t="shared" si="417"/>
        <v>0</v>
      </c>
      <c r="W737" s="91">
        <f t="shared" si="417"/>
        <v>0</v>
      </c>
      <c r="X737" s="91">
        <f t="shared" si="417"/>
        <v>0</v>
      </c>
      <c r="Y737" s="91">
        <f t="shared" si="417"/>
        <v>1.159E-2</v>
      </c>
      <c r="Z737" s="91">
        <f t="shared" si="417"/>
        <v>0.10378999999999999</v>
      </c>
      <c r="AA737" s="91">
        <f t="shared" si="417"/>
        <v>0.12604000000000001</v>
      </c>
    </row>
    <row r="738" spans="1:27" ht="12.75" hidden="1" customHeight="1" outlineLevel="1" x14ac:dyDescent="0.2">
      <c r="A738" s="99" t="s">
        <v>3125</v>
      </c>
      <c r="B738" s="63" t="s">
        <v>238</v>
      </c>
      <c r="C738" s="43" t="s">
        <v>79</v>
      </c>
      <c r="D738" s="44">
        <v>75.52</v>
      </c>
      <c r="E738" s="44">
        <v>81.64</v>
      </c>
      <c r="F738" s="44">
        <v>807.37</v>
      </c>
      <c r="G738" s="44">
        <v>15.85</v>
      </c>
      <c r="H738" s="44">
        <v>12.01</v>
      </c>
      <c r="I738" s="44">
        <v>0</v>
      </c>
      <c r="J738" s="44">
        <v>0</v>
      </c>
      <c r="K738" s="44">
        <v>0</v>
      </c>
      <c r="L738" s="44">
        <v>0</v>
      </c>
      <c r="M738" s="44">
        <v>0</v>
      </c>
      <c r="N738" s="44">
        <v>0</v>
      </c>
      <c r="O738" s="44">
        <v>0</v>
      </c>
      <c r="P738" s="44">
        <v>9.15</v>
      </c>
      <c r="Q738" s="44">
        <v>0</v>
      </c>
      <c r="R738" s="44">
        <v>0</v>
      </c>
      <c r="S738" s="44">
        <v>0</v>
      </c>
      <c r="T738" s="44">
        <v>0</v>
      </c>
      <c r="U738" s="44">
        <v>0</v>
      </c>
      <c r="V738" s="44">
        <v>0</v>
      </c>
      <c r="W738" s="44">
        <v>0</v>
      </c>
      <c r="X738" s="44">
        <v>0</v>
      </c>
      <c r="Y738" s="44">
        <v>11.59</v>
      </c>
      <c r="Z738" s="44">
        <v>103.79</v>
      </c>
      <c r="AA738" s="44">
        <v>126.04</v>
      </c>
    </row>
    <row r="739" spans="1:27" collapsed="1" x14ac:dyDescent="0.2">
      <c r="A739" s="98" t="s">
        <v>3126</v>
      </c>
      <c r="B739" s="28" t="str">
        <f>"16"&amp;"."&amp;$B$801&amp;"."&amp;$B$802</f>
        <v>16.08.2023</v>
      </c>
      <c r="C739" s="90" t="s">
        <v>76</v>
      </c>
      <c r="D739" s="91">
        <f>ROUND((D740)/1000,5)</f>
        <v>0.20658000000000001</v>
      </c>
      <c r="E739" s="91">
        <f t="shared" ref="E739:AA739" si="418">ROUND((E740)/1000,5)</f>
        <v>0.16328999999999999</v>
      </c>
      <c r="F739" s="91">
        <f t="shared" si="418"/>
        <v>0.22720000000000001</v>
      </c>
      <c r="G739" s="91">
        <f t="shared" si="418"/>
        <v>4.7200000000000002E-3</v>
      </c>
      <c r="H739" s="91">
        <f t="shared" si="418"/>
        <v>0.77170000000000005</v>
      </c>
      <c r="I739" s="91">
        <f t="shared" si="418"/>
        <v>0</v>
      </c>
      <c r="J739" s="91">
        <f t="shared" si="418"/>
        <v>0</v>
      </c>
      <c r="K739" s="91">
        <f t="shared" si="418"/>
        <v>0</v>
      </c>
      <c r="L739" s="91">
        <f t="shared" si="418"/>
        <v>0</v>
      </c>
      <c r="M739" s="91">
        <f t="shared" si="418"/>
        <v>1.371E-2</v>
      </c>
      <c r="N739" s="91">
        <f t="shared" si="418"/>
        <v>9.6089999999999995E-2</v>
      </c>
      <c r="O739" s="91">
        <f t="shared" si="418"/>
        <v>4.2729999999999997E-2</v>
      </c>
      <c r="P739" s="91">
        <f t="shared" si="418"/>
        <v>0</v>
      </c>
      <c r="Q739" s="91">
        <f t="shared" si="418"/>
        <v>0.12248000000000001</v>
      </c>
      <c r="R739" s="91">
        <f t="shared" si="418"/>
        <v>0</v>
      </c>
      <c r="S739" s="91">
        <f t="shared" si="418"/>
        <v>0</v>
      </c>
      <c r="T739" s="91">
        <f t="shared" si="418"/>
        <v>0</v>
      </c>
      <c r="U739" s="91">
        <f t="shared" si="418"/>
        <v>0</v>
      </c>
      <c r="V739" s="91">
        <f t="shared" si="418"/>
        <v>0</v>
      </c>
      <c r="W739" s="91">
        <f t="shared" si="418"/>
        <v>0</v>
      </c>
      <c r="X739" s="91">
        <f t="shared" si="418"/>
        <v>0</v>
      </c>
      <c r="Y739" s="91">
        <f t="shared" si="418"/>
        <v>1.504E-2</v>
      </c>
      <c r="Z739" s="91">
        <f t="shared" si="418"/>
        <v>0.62295</v>
      </c>
      <c r="AA739" s="91">
        <f t="shared" si="418"/>
        <v>0.26319999999999999</v>
      </c>
    </row>
    <row r="740" spans="1:27" ht="12.75" hidden="1" customHeight="1" outlineLevel="1" x14ac:dyDescent="0.2">
      <c r="A740" s="99" t="s">
        <v>3127</v>
      </c>
      <c r="B740" s="63" t="s">
        <v>238</v>
      </c>
      <c r="C740" s="43" t="s">
        <v>79</v>
      </c>
      <c r="D740" s="44">
        <v>206.58</v>
      </c>
      <c r="E740" s="44">
        <v>163.29</v>
      </c>
      <c r="F740" s="44">
        <v>227.2</v>
      </c>
      <c r="G740" s="44">
        <v>4.72</v>
      </c>
      <c r="H740" s="44">
        <v>771.7</v>
      </c>
      <c r="I740" s="44">
        <v>0</v>
      </c>
      <c r="J740" s="44">
        <v>0</v>
      </c>
      <c r="K740" s="44">
        <v>0</v>
      </c>
      <c r="L740" s="44">
        <v>0</v>
      </c>
      <c r="M740" s="44">
        <v>13.71</v>
      </c>
      <c r="N740" s="44">
        <v>96.09</v>
      </c>
      <c r="O740" s="44">
        <v>42.73</v>
      </c>
      <c r="P740" s="44">
        <v>0</v>
      </c>
      <c r="Q740" s="44">
        <v>122.48</v>
      </c>
      <c r="R740" s="44">
        <v>0</v>
      </c>
      <c r="S740" s="44">
        <v>0</v>
      </c>
      <c r="T740" s="44">
        <v>0</v>
      </c>
      <c r="U740" s="44">
        <v>0</v>
      </c>
      <c r="V740" s="44">
        <v>0</v>
      </c>
      <c r="W740" s="44">
        <v>0</v>
      </c>
      <c r="X740" s="44">
        <v>0</v>
      </c>
      <c r="Y740" s="44">
        <v>15.04</v>
      </c>
      <c r="Z740" s="44">
        <v>622.95000000000005</v>
      </c>
      <c r="AA740" s="44">
        <v>263.2</v>
      </c>
    </row>
    <row r="741" spans="1:27" collapsed="1" x14ac:dyDescent="0.2">
      <c r="A741" s="98" t="s">
        <v>3128</v>
      </c>
      <c r="B741" s="28" t="str">
        <f>"17"&amp;"."&amp;$B$801&amp;"."&amp;$B$802</f>
        <v>17.08.2023</v>
      </c>
      <c r="C741" s="90" t="s">
        <v>76</v>
      </c>
      <c r="D741" s="91">
        <f>ROUND((D742)/1000,5)</f>
        <v>0.12987000000000001</v>
      </c>
      <c r="E741" s="91">
        <f t="shared" ref="E741:AA741" si="419">ROUND((E742)/1000,5)</f>
        <v>9.8309999999999995E-2</v>
      </c>
      <c r="F741" s="91">
        <f t="shared" si="419"/>
        <v>0.87988999999999995</v>
      </c>
      <c r="G741" s="91">
        <f t="shared" si="419"/>
        <v>0.24193999999999999</v>
      </c>
      <c r="H741" s="91">
        <f t="shared" si="419"/>
        <v>0.23047000000000001</v>
      </c>
      <c r="I741" s="91">
        <f t="shared" si="419"/>
        <v>0.26796999999999999</v>
      </c>
      <c r="J741" s="91">
        <f t="shared" si="419"/>
        <v>0</v>
      </c>
      <c r="K741" s="91">
        <f t="shared" si="419"/>
        <v>0</v>
      </c>
      <c r="L741" s="91">
        <f t="shared" si="419"/>
        <v>0</v>
      </c>
      <c r="M741" s="91">
        <f t="shared" si="419"/>
        <v>0</v>
      </c>
      <c r="N741" s="91">
        <f t="shared" si="419"/>
        <v>0</v>
      </c>
      <c r="O741" s="91">
        <f t="shared" si="419"/>
        <v>0</v>
      </c>
      <c r="P741" s="91">
        <f t="shared" si="419"/>
        <v>0</v>
      </c>
      <c r="Q741" s="91">
        <f t="shared" si="419"/>
        <v>0</v>
      </c>
      <c r="R741" s="91">
        <f t="shared" si="419"/>
        <v>0</v>
      </c>
      <c r="S741" s="91">
        <f t="shared" si="419"/>
        <v>0</v>
      </c>
      <c r="T741" s="91">
        <f t="shared" si="419"/>
        <v>0</v>
      </c>
      <c r="U741" s="91">
        <f t="shared" si="419"/>
        <v>0</v>
      </c>
      <c r="V741" s="91">
        <f t="shared" si="419"/>
        <v>0</v>
      </c>
      <c r="W741" s="91">
        <f t="shared" si="419"/>
        <v>0</v>
      </c>
      <c r="X741" s="91">
        <f t="shared" si="419"/>
        <v>4.2599999999999999E-3</v>
      </c>
      <c r="Y741" s="91">
        <f t="shared" si="419"/>
        <v>2.0420000000000001E-2</v>
      </c>
      <c r="Z741" s="91">
        <f t="shared" si="419"/>
        <v>0.39017000000000002</v>
      </c>
      <c r="AA741" s="91">
        <f t="shared" si="419"/>
        <v>0.23333000000000001</v>
      </c>
    </row>
    <row r="742" spans="1:27" ht="12.75" hidden="1" customHeight="1" outlineLevel="1" x14ac:dyDescent="0.2">
      <c r="A742" s="99" t="s">
        <v>3129</v>
      </c>
      <c r="B742" s="63" t="s">
        <v>238</v>
      </c>
      <c r="C742" s="43" t="s">
        <v>79</v>
      </c>
      <c r="D742" s="44">
        <v>129.87</v>
      </c>
      <c r="E742" s="44">
        <v>98.31</v>
      </c>
      <c r="F742" s="44">
        <v>879.89</v>
      </c>
      <c r="G742" s="44">
        <v>241.94</v>
      </c>
      <c r="H742" s="44">
        <v>230.47</v>
      </c>
      <c r="I742" s="44">
        <v>267.97000000000003</v>
      </c>
      <c r="J742" s="44">
        <v>0</v>
      </c>
      <c r="K742" s="44">
        <v>0</v>
      </c>
      <c r="L742" s="44">
        <v>0</v>
      </c>
      <c r="M742" s="44">
        <v>0</v>
      </c>
      <c r="N742" s="44">
        <v>0</v>
      </c>
      <c r="O742" s="44">
        <v>0</v>
      </c>
      <c r="P742" s="44">
        <v>0</v>
      </c>
      <c r="Q742" s="44">
        <v>0</v>
      </c>
      <c r="R742" s="44">
        <v>0</v>
      </c>
      <c r="S742" s="44">
        <v>0</v>
      </c>
      <c r="T742" s="44">
        <v>0</v>
      </c>
      <c r="U742" s="44">
        <v>0</v>
      </c>
      <c r="V742" s="44">
        <v>0</v>
      </c>
      <c r="W742" s="44">
        <v>0</v>
      </c>
      <c r="X742" s="44">
        <v>4.26</v>
      </c>
      <c r="Y742" s="44">
        <v>20.420000000000002</v>
      </c>
      <c r="Z742" s="44">
        <v>390.17</v>
      </c>
      <c r="AA742" s="44">
        <v>233.33</v>
      </c>
    </row>
    <row r="743" spans="1:27" collapsed="1" x14ac:dyDescent="0.2">
      <c r="A743" s="98" t="s">
        <v>3130</v>
      </c>
      <c r="B743" s="28" t="str">
        <f>"18"&amp;"."&amp;$B$801&amp;"."&amp;$B$802</f>
        <v>18.08.2023</v>
      </c>
      <c r="C743" s="90" t="s">
        <v>76</v>
      </c>
      <c r="D743" s="91">
        <f>ROUND((D744)/1000,5)</f>
        <v>0.14235999999999999</v>
      </c>
      <c r="E743" s="91">
        <f t="shared" ref="E743:AA743" si="420">ROUND((E744)/1000,5)</f>
        <v>0.11322</v>
      </c>
      <c r="F743" s="91">
        <f t="shared" si="420"/>
        <v>7.1400000000000005E-2</v>
      </c>
      <c r="G743" s="91">
        <f t="shared" si="420"/>
        <v>5.1839999999999997E-2</v>
      </c>
      <c r="H743" s="91">
        <f t="shared" si="420"/>
        <v>2.0240000000000001E-2</v>
      </c>
      <c r="I743" s="91">
        <f t="shared" si="420"/>
        <v>0</v>
      </c>
      <c r="J743" s="91">
        <f t="shared" si="420"/>
        <v>0</v>
      </c>
      <c r="K743" s="91">
        <f t="shared" si="420"/>
        <v>0</v>
      </c>
      <c r="L743" s="91">
        <f t="shared" si="420"/>
        <v>0</v>
      </c>
      <c r="M743" s="91">
        <f t="shared" si="420"/>
        <v>0</v>
      </c>
      <c r="N743" s="91">
        <f t="shared" si="420"/>
        <v>1.5100000000000001E-3</v>
      </c>
      <c r="O743" s="91">
        <f t="shared" si="420"/>
        <v>8.7500000000000008E-3</v>
      </c>
      <c r="P743" s="91">
        <f t="shared" si="420"/>
        <v>0</v>
      </c>
      <c r="Q743" s="91">
        <f t="shared" si="420"/>
        <v>1.8000000000000001E-4</v>
      </c>
      <c r="R743" s="91">
        <f t="shared" si="420"/>
        <v>6.9830000000000003E-2</v>
      </c>
      <c r="S743" s="91">
        <f t="shared" si="420"/>
        <v>5.2780000000000001E-2</v>
      </c>
      <c r="T743" s="91">
        <f t="shared" si="420"/>
        <v>3.8019999999999998E-2</v>
      </c>
      <c r="U743" s="91">
        <f t="shared" si="420"/>
        <v>0.11643000000000001</v>
      </c>
      <c r="V743" s="91">
        <f t="shared" si="420"/>
        <v>0</v>
      </c>
      <c r="W743" s="91">
        <f t="shared" si="420"/>
        <v>0</v>
      </c>
      <c r="X743" s="91">
        <f t="shared" si="420"/>
        <v>0</v>
      </c>
      <c r="Y743" s="91">
        <f t="shared" si="420"/>
        <v>0.17852000000000001</v>
      </c>
      <c r="Z743" s="91">
        <f t="shared" si="420"/>
        <v>0.59889999999999999</v>
      </c>
      <c r="AA743" s="91">
        <f t="shared" si="420"/>
        <v>0.34705999999999998</v>
      </c>
    </row>
    <row r="744" spans="1:27" ht="12.75" hidden="1" customHeight="1" outlineLevel="1" x14ac:dyDescent="0.2">
      <c r="A744" s="99" t="s">
        <v>3131</v>
      </c>
      <c r="B744" s="63" t="s">
        <v>238</v>
      </c>
      <c r="C744" s="43" t="s">
        <v>79</v>
      </c>
      <c r="D744" s="44">
        <v>142.36000000000001</v>
      </c>
      <c r="E744" s="44">
        <v>113.22</v>
      </c>
      <c r="F744" s="44">
        <v>71.400000000000006</v>
      </c>
      <c r="G744" s="44">
        <v>51.84</v>
      </c>
      <c r="H744" s="44">
        <v>20.239999999999998</v>
      </c>
      <c r="I744" s="44">
        <v>0</v>
      </c>
      <c r="J744" s="44">
        <v>0</v>
      </c>
      <c r="K744" s="44">
        <v>0</v>
      </c>
      <c r="L744" s="44">
        <v>0</v>
      </c>
      <c r="M744" s="44">
        <v>0</v>
      </c>
      <c r="N744" s="44">
        <v>1.51</v>
      </c>
      <c r="O744" s="44">
        <v>8.75</v>
      </c>
      <c r="P744" s="44">
        <v>0</v>
      </c>
      <c r="Q744" s="44">
        <v>0.18</v>
      </c>
      <c r="R744" s="44">
        <v>69.83</v>
      </c>
      <c r="S744" s="44">
        <v>52.78</v>
      </c>
      <c r="T744" s="44">
        <v>38.020000000000003</v>
      </c>
      <c r="U744" s="44">
        <v>116.43</v>
      </c>
      <c r="V744" s="44">
        <v>0</v>
      </c>
      <c r="W744" s="44">
        <v>0</v>
      </c>
      <c r="X744" s="44">
        <v>0</v>
      </c>
      <c r="Y744" s="44">
        <v>178.52</v>
      </c>
      <c r="Z744" s="44">
        <v>598.9</v>
      </c>
      <c r="AA744" s="44">
        <v>347.06</v>
      </c>
    </row>
    <row r="745" spans="1:27" collapsed="1" x14ac:dyDescent="0.2">
      <c r="A745" s="98" t="s">
        <v>3132</v>
      </c>
      <c r="B745" s="28" t="str">
        <f>"19"&amp;"."&amp;$B$801&amp;"."&amp;$B$802</f>
        <v>19.08.2023</v>
      </c>
      <c r="C745" s="90" t="s">
        <v>76</v>
      </c>
      <c r="D745" s="91">
        <f>ROUND((D746)/1000,5)</f>
        <v>0.15606</v>
      </c>
      <c r="E745" s="91">
        <f t="shared" ref="E745:AA745" si="421">ROUND((E746)/1000,5)</f>
        <v>0.1242</v>
      </c>
      <c r="F745" s="91">
        <f t="shared" si="421"/>
        <v>4.2459999999999998E-2</v>
      </c>
      <c r="G745" s="91">
        <f t="shared" si="421"/>
        <v>0</v>
      </c>
      <c r="H745" s="91">
        <f t="shared" si="421"/>
        <v>0</v>
      </c>
      <c r="I745" s="91">
        <f t="shared" si="421"/>
        <v>0</v>
      </c>
      <c r="J745" s="91">
        <f t="shared" si="421"/>
        <v>0</v>
      </c>
      <c r="K745" s="91">
        <f t="shared" si="421"/>
        <v>0</v>
      </c>
      <c r="L745" s="91">
        <f t="shared" si="421"/>
        <v>0</v>
      </c>
      <c r="M745" s="91">
        <f t="shared" si="421"/>
        <v>0</v>
      </c>
      <c r="N745" s="91">
        <f t="shared" si="421"/>
        <v>1.0000000000000001E-5</v>
      </c>
      <c r="O745" s="91">
        <f t="shared" si="421"/>
        <v>0</v>
      </c>
      <c r="P745" s="91">
        <f t="shared" si="421"/>
        <v>7.7799999999999996E-3</v>
      </c>
      <c r="Q745" s="91">
        <f t="shared" si="421"/>
        <v>8.8699999999999994E-3</v>
      </c>
      <c r="R745" s="91">
        <f t="shared" si="421"/>
        <v>0</v>
      </c>
      <c r="S745" s="91">
        <f t="shared" si="421"/>
        <v>1.108E-2</v>
      </c>
      <c r="T745" s="91">
        <f t="shared" si="421"/>
        <v>2.1430000000000001E-2</v>
      </c>
      <c r="U745" s="91">
        <f t="shared" si="421"/>
        <v>0.17222000000000001</v>
      </c>
      <c r="V745" s="91">
        <f t="shared" si="421"/>
        <v>0.19327</v>
      </c>
      <c r="W745" s="91">
        <f t="shared" si="421"/>
        <v>0.11223</v>
      </c>
      <c r="X745" s="91">
        <f t="shared" si="421"/>
        <v>7.8479999999999994E-2</v>
      </c>
      <c r="Y745" s="91">
        <f t="shared" si="421"/>
        <v>0.21632999999999999</v>
      </c>
      <c r="Z745" s="91">
        <f t="shared" si="421"/>
        <v>0.22903000000000001</v>
      </c>
      <c r="AA745" s="91">
        <f t="shared" si="421"/>
        <v>0.52759</v>
      </c>
    </row>
    <row r="746" spans="1:27" ht="12.75" hidden="1" customHeight="1" outlineLevel="1" x14ac:dyDescent="0.2">
      <c r="A746" s="99" t="s">
        <v>3133</v>
      </c>
      <c r="B746" s="63" t="s">
        <v>238</v>
      </c>
      <c r="C746" s="43" t="s">
        <v>79</v>
      </c>
      <c r="D746" s="44">
        <v>156.06</v>
      </c>
      <c r="E746" s="44">
        <v>124.2</v>
      </c>
      <c r="F746" s="44">
        <v>42.46</v>
      </c>
      <c r="G746" s="44">
        <v>0</v>
      </c>
      <c r="H746" s="44">
        <v>0</v>
      </c>
      <c r="I746" s="44">
        <v>0</v>
      </c>
      <c r="J746" s="44">
        <v>0</v>
      </c>
      <c r="K746" s="44">
        <v>0</v>
      </c>
      <c r="L746" s="44">
        <v>0</v>
      </c>
      <c r="M746" s="44">
        <v>0</v>
      </c>
      <c r="N746" s="44">
        <v>0.01</v>
      </c>
      <c r="O746" s="44">
        <v>0</v>
      </c>
      <c r="P746" s="44">
        <v>7.78</v>
      </c>
      <c r="Q746" s="44">
        <v>8.8699999999999992</v>
      </c>
      <c r="R746" s="44">
        <v>0</v>
      </c>
      <c r="S746" s="44">
        <v>11.08</v>
      </c>
      <c r="T746" s="44">
        <v>21.43</v>
      </c>
      <c r="U746" s="44">
        <v>172.22</v>
      </c>
      <c r="V746" s="44">
        <v>193.27</v>
      </c>
      <c r="W746" s="44">
        <v>112.23</v>
      </c>
      <c r="X746" s="44">
        <v>78.48</v>
      </c>
      <c r="Y746" s="44">
        <v>216.33</v>
      </c>
      <c r="Z746" s="44">
        <v>229.03</v>
      </c>
      <c r="AA746" s="44">
        <v>527.59</v>
      </c>
    </row>
    <row r="747" spans="1:27" collapsed="1" x14ac:dyDescent="0.2">
      <c r="A747" s="98" t="s">
        <v>3134</v>
      </c>
      <c r="B747" s="28" t="str">
        <f>"20"&amp;"."&amp;$B$801&amp;"."&amp;$B$802</f>
        <v>20.08.2023</v>
      </c>
      <c r="C747" s="90" t="s">
        <v>76</v>
      </c>
      <c r="D747" s="91">
        <f>ROUND((D748)/1000,5)</f>
        <v>0.16506000000000001</v>
      </c>
      <c r="E747" s="91">
        <f t="shared" ref="E747:AA747" si="422">ROUND((E748)/1000,5)</f>
        <v>0.12259</v>
      </c>
      <c r="F747" s="91">
        <f t="shared" si="422"/>
        <v>7.7799999999999994E-2</v>
      </c>
      <c r="G747" s="91">
        <f t="shared" si="422"/>
        <v>4.2889999999999998E-2</v>
      </c>
      <c r="H747" s="91">
        <f t="shared" si="422"/>
        <v>1.325E-2</v>
      </c>
      <c r="I747" s="91">
        <f t="shared" si="422"/>
        <v>0</v>
      </c>
      <c r="J747" s="91">
        <f t="shared" si="422"/>
        <v>0</v>
      </c>
      <c r="K747" s="91">
        <f t="shared" si="422"/>
        <v>0</v>
      </c>
      <c r="L747" s="91">
        <f t="shared" si="422"/>
        <v>0</v>
      </c>
      <c r="M747" s="91">
        <f t="shared" si="422"/>
        <v>0</v>
      </c>
      <c r="N747" s="91">
        <f t="shared" si="422"/>
        <v>7.6499999999999997E-3</v>
      </c>
      <c r="O747" s="91">
        <f t="shared" si="422"/>
        <v>0</v>
      </c>
      <c r="P747" s="91">
        <f t="shared" si="422"/>
        <v>5.0000000000000002E-5</v>
      </c>
      <c r="Q747" s="91">
        <f t="shared" si="422"/>
        <v>0</v>
      </c>
      <c r="R747" s="91">
        <f t="shared" si="422"/>
        <v>0</v>
      </c>
      <c r="S747" s="91">
        <f t="shared" si="422"/>
        <v>0</v>
      </c>
      <c r="T747" s="91">
        <f t="shared" si="422"/>
        <v>0</v>
      </c>
      <c r="U747" s="91">
        <f t="shared" si="422"/>
        <v>4.4060000000000002E-2</v>
      </c>
      <c r="V747" s="91">
        <f t="shared" si="422"/>
        <v>3.074E-2</v>
      </c>
      <c r="W747" s="91">
        <f t="shared" si="422"/>
        <v>1.6299999999999999E-2</v>
      </c>
      <c r="X747" s="91">
        <f t="shared" si="422"/>
        <v>6.4860000000000001E-2</v>
      </c>
      <c r="Y747" s="91">
        <f t="shared" si="422"/>
        <v>9.7919999999999993E-2</v>
      </c>
      <c r="Z747" s="91">
        <f t="shared" si="422"/>
        <v>0.47534999999999999</v>
      </c>
      <c r="AA747" s="91">
        <f t="shared" si="422"/>
        <v>0.50307999999999997</v>
      </c>
    </row>
    <row r="748" spans="1:27" ht="12.75" hidden="1" customHeight="1" outlineLevel="1" x14ac:dyDescent="0.2">
      <c r="A748" s="99" t="s">
        <v>3135</v>
      </c>
      <c r="B748" s="63" t="s">
        <v>238</v>
      </c>
      <c r="C748" s="43" t="s">
        <v>79</v>
      </c>
      <c r="D748" s="44">
        <v>165.06</v>
      </c>
      <c r="E748" s="44">
        <v>122.59</v>
      </c>
      <c r="F748" s="44">
        <v>77.8</v>
      </c>
      <c r="G748" s="44">
        <v>42.89</v>
      </c>
      <c r="H748" s="44">
        <v>13.25</v>
      </c>
      <c r="I748" s="44">
        <v>0</v>
      </c>
      <c r="J748" s="44">
        <v>0</v>
      </c>
      <c r="K748" s="44">
        <v>0</v>
      </c>
      <c r="L748" s="44">
        <v>0</v>
      </c>
      <c r="M748" s="44">
        <v>0</v>
      </c>
      <c r="N748" s="44">
        <v>7.65</v>
      </c>
      <c r="O748" s="44">
        <v>0</v>
      </c>
      <c r="P748" s="44">
        <v>0.05</v>
      </c>
      <c r="Q748" s="44">
        <v>0</v>
      </c>
      <c r="R748" s="44">
        <v>0</v>
      </c>
      <c r="S748" s="44">
        <v>0</v>
      </c>
      <c r="T748" s="44">
        <v>0</v>
      </c>
      <c r="U748" s="44">
        <v>44.06</v>
      </c>
      <c r="V748" s="44">
        <v>30.74</v>
      </c>
      <c r="W748" s="44">
        <v>16.3</v>
      </c>
      <c r="X748" s="44">
        <v>64.86</v>
      </c>
      <c r="Y748" s="44">
        <v>97.92</v>
      </c>
      <c r="Z748" s="44">
        <v>475.35</v>
      </c>
      <c r="AA748" s="44">
        <v>503.08</v>
      </c>
    </row>
    <row r="749" spans="1:27" collapsed="1" x14ac:dyDescent="0.2">
      <c r="A749" s="98" t="s">
        <v>3136</v>
      </c>
      <c r="B749" s="28" t="str">
        <f>"21"&amp;"."&amp;$B$801&amp;"."&amp;$B$802</f>
        <v>21.08.2023</v>
      </c>
      <c r="C749" s="90" t="s">
        <v>76</v>
      </c>
      <c r="D749" s="91">
        <f>ROUND((D750)/1000,5)</f>
        <v>0.27855999999999997</v>
      </c>
      <c r="E749" s="91">
        <f t="shared" ref="E749:AA749" si="423">ROUND((E750)/1000,5)</f>
        <v>0.29832999999999998</v>
      </c>
      <c r="F749" s="91">
        <f t="shared" si="423"/>
        <v>0.23003000000000001</v>
      </c>
      <c r="G749" s="91">
        <f t="shared" si="423"/>
        <v>0.19417000000000001</v>
      </c>
      <c r="H749" s="91">
        <f t="shared" si="423"/>
        <v>0</v>
      </c>
      <c r="I749" s="91">
        <f t="shared" si="423"/>
        <v>0</v>
      </c>
      <c r="J749" s="91">
        <f t="shared" si="423"/>
        <v>0</v>
      </c>
      <c r="K749" s="91">
        <f t="shared" si="423"/>
        <v>0</v>
      </c>
      <c r="L749" s="91">
        <f t="shared" si="423"/>
        <v>0</v>
      </c>
      <c r="M749" s="91">
        <f t="shared" si="423"/>
        <v>0</v>
      </c>
      <c r="N749" s="91">
        <f t="shared" si="423"/>
        <v>0</v>
      </c>
      <c r="O749" s="91">
        <f t="shared" si="423"/>
        <v>0</v>
      </c>
      <c r="P749" s="91">
        <f t="shared" si="423"/>
        <v>1.6800000000000001E-3</v>
      </c>
      <c r="Q749" s="91">
        <f t="shared" si="423"/>
        <v>0</v>
      </c>
      <c r="R749" s="91">
        <f t="shared" si="423"/>
        <v>0</v>
      </c>
      <c r="S749" s="91">
        <f t="shared" si="423"/>
        <v>0</v>
      </c>
      <c r="T749" s="91">
        <f t="shared" si="423"/>
        <v>0</v>
      </c>
      <c r="U749" s="91">
        <f t="shared" si="423"/>
        <v>6.7900000000000002E-2</v>
      </c>
      <c r="V749" s="91">
        <f t="shared" si="423"/>
        <v>4.4760000000000001E-2</v>
      </c>
      <c r="W749" s="91">
        <f t="shared" si="423"/>
        <v>2.2839999999999999E-2</v>
      </c>
      <c r="X749" s="91">
        <f t="shared" si="423"/>
        <v>1.172E-2</v>
      </c>
      <c r="Y749" s="91">
        <f t="shared" si="423"/>
        <v>0.22145999999999999</v>
      </c>
      <c r="Z749" s="91">
        <f t="shared" si="423"/>
        <v>0.65139000000000002</v>
      </c>
      <c r="AA749" s="91">
        <f t="shared" si="423"/>
        <v>0.64168000000000003</v>
      </c>
    </row>
    <row r="750" spans="1:27" ht="12.75" hidden="1" customHeight="1" outlineLevel="1" x14ac:dyDescent="0.2">
      <c r="A750" s="99" t="s">
        <v>3137</v>
      </c>
      <c r="B750" s="63" t="s">
        <v>238</v>
      </c>
      <c r="C750" s="43" t="s">
        <v>79</v>
      </c>
      <c r="D750" s="44">
        <v>278.56</v>
      </c>
      <c r="E750" s="44">
        <v>298.33</v>
      </c>
      <c r="F750" s="44">
        <v>230.03</v>
      </c>
      <c r="G750" s="44">
        <v>194.17</v>
      </c>
      <c r="H750" s="44">
        <v>0</v>
      </c>
      <c r="I750" s="44">
        <v>0</v>
      </c>
      <c r="J750" s="44">
        <v>0</v>
      </c>
      <c r="K750" s="44">
        <v>0</v>
      </c>
      <c r="L750" s="44">
        <v>0</v>
      </c>
      <c r="M750" s="44">
        <v>0</v>
      </c>
      <c r="N750" s="44">
        <v>0</v>
      </c>
      <c r="O750" s="44">
        <v>0</v>
      </c>
      <c r="P750" s="44">
        <v>1.68</v>
      </c>
      <c r="Q750" s="44">
        <v>0</v>
      </c>
      <c r="R750" s="44">
        <v>0</v>
      </c>
      <c r="S750" s="44">
        <v>0</v>
      </c>
      <c r="T750" s="44">
        <v>0</v>
      </c>
      <c r="U750" s="44">
        <v>67.900000000000006</v>
      </c>
      <c r="V750" s="44">
        <v>44.76</v>
      </c>
      <c r="W750" s="44">
        <v>22.84</v>
      </c>
      <c r="X750" s="44">
        <v>11.72</v>
      </c>
      <c r="Y750" s="44">
        <v>221.46</v>
      </c>
      <c r="Z750" s="44">
        <v>651.39</v>
      </c>
      <c r="AA750" s="44">
        <v>641.67999999999995</v>
      </c>
    </row>
    <row r="751" spans="1:27" collapsed="1" x14ac:dyDescent="0.2">
      <c r="A751" s="98" t="s">
        <v>3138</v>
      </c>
      <c r="B751" s="28" t="str">
        <f>"22"&amp;"."&amp;$B$801&amp;"."&amp;$B$802</f>
        <v>22.08.2023</v>
      </c>
      <c r="C751" s="90" t="s">
        <v>76</v>
      </c>
      <c r="D751" s="91">
        <f>ROUND((D752)/1000,5)</f>
        <v>0.28745999999999999</v>
      </c>
      <c r="E751" s="91">
        <f t="shared" ref="E751:AA751" si="424">ROUND((E752)/1000,5)</f>
        <v>0.18776999999999999</v>
      </c>
      <c r="F751" s="91">
        <f t="shared" si="424"/>
        <v>0.11771</v>
      </c>
      <c r="G751" s="91">
        <f t="shared" si="424"/>
        <v>0</v>
      </c>
      <c r="H751" s="91">
        <f t="shared" si="424"/>
        <v>0</v>
      </c>
      <c r="I751" s="91">
        <f t="shared" si="424"/>
        <v>0</v>
      </c>
      <c r="J751" s="91">
        <f t="shared" si="424"/>
        <v>0</v>
      </c>
      <c r="K751" s="91">
        <f t="shared" si="424"/>
        <v>0</v>
      </c>
      <c r="L751" s="91">
        <f t="shared" si="424"/>
        <v>0</v>
      </c>
      <c r="M751" s="91">
        <f t="shared" si="424"/>
        <v>1E-4</v>
      </c>
      <c r="N751" s="91">
        <f t="shared" si="424"/>
        <v>0</v>
      </c>
      <c r="O751" s="91">
        <f t="shared" si="424"/>
        <v>0.10976</v>
      </c>
      <c r="P751" s="91">
        <f t="shared" si="424"/>
        <v>0.16889999999999999</v>
      </c>
      <c r="Q751" s="91">
        <f t="shared" si="424"/>
        <v>3.5459999999999998E-2</v>
      </c>
      <c r="R751" s="91">
        <f t="shared" si="424"/>
        <v>0.17591999999999999</v>
      </c>
      <c r="S751" s="91">
        <f t="shared" si="424"/>
        <v>0.15687000000000001</v>
      </c>
      <c r="T751" s="91">
        <f t="shared" si="424"/>
        <v>0.26074000000000003</v>
      </c>
      <c r="U751" s="91">
        <f t="shared" si="424"/>
        <v>0.1217</v>
      </c>
      <c r="V751" s="91">
        <f t="shared" si="424"/>
        <v>0.12992000000000001</v>
      </c>
      <c r="W751" s="91">
        <f t="shared" si="424"/>
        <v>9.3670000000000003E-2</v>
      </c>
      <c r="X751" s="91">
        <f t="shared" si="424"/>
        <v>0.27150000000000002</v>
      </c>
      <c r="Y751" s="91">
        <f t="shared" si="424"/>
        <v>0.31863999999999998</v>
      </c>
      <c r="Z751" s="91">
        <f t="shared" si="424"/>
        <v>0.26271</v>
      </c>
      <c r="AA751" s="91">
        <f t="shared" si="424"/>
        <v>0.53727000000000003</v>
      </c>
    </row>
    <row r="752" spans="1:27" ht="12.75" hidden="1" customHeight="1" outlineLevel="1" x14ac:dyDescent="0.2">
      <c r="A752" s="99" t="s">
        <v>3139</v>
      </c>
      <c r="B752" s="63" t="s">
        <v>238</v>
      </c>
      <c r="C752" s="43" t="s">
        <v>79</v>
      </c>
      <c r="D752" s="44">
        <v>287.45999999999998</v>
      </c>
      <c r="E752" s="44">
        <v>187.77</v>
      </c>
      <c r="F752" s="44">
        <v>117.71</v>
      </c>
      <c r="G752" s="44">
        <v>0</v>
      </c>
      <c r="H752" s="44">
        <v>0</v>
      </c>
      <c r="I752" s="44">
        <v>0</v>
      </c>
      <c r="J752" s="44">
        <v>0</v>
      </c>
      <c r="K752" s="44">
        <v>0</v>
      </c>
      <c r="L752" s="44">
        <v>0</v>
      </c>
      <c r="M752" s="44">
        <v>0.1</v>
      </c>
      <c r="N752" s="44">
        <v>0</v>
      </c>
      <c r="O752" s="44">
        <v>109.76</v>
      </c>
      <c r="P752" s="44">
        <v>168.9</v>
      </c>
      <c r="Q752" s="44">
        <v>35.46</v>
      </c>
      <c r="R752" s="44">
        <v>175.92</v>
      </c>
      <c r="S752" s="44">
        <v>156.87</v>
      </c>
      <c r="T752" s="44">
        <v>260.74</v>
      </c>
      <c r="U752" s="44">
        <v>121.7</v>
      </c>
      <c r="V752" s="44">
        <v>129.91999999999999</v>
      </c>
      <c r="W752" s="44">
        <v>93.67</v>
      </c>
      <c r="X752" s="44">
        <v>271.5</v>
      </c>
      <c r="Y752" s="44">
        <v>318.64</v>
      </c>
      <c r="Z752" s="44">
        <v>262.70999999999998</v>
      </c>
      <c r="AA752" s="44">
        <v>537.27</v>
      </c>
    </row>
    <row r="753" spans="1:27" collapsed="1" x14ac:dyDescent="0.2">
      <c r="A753" s="98" t="s">
        <v>3140</v>
      </c>
      <c r="B753" s="28" t="str">
        <f>"23"&amp;"."&amp;$B$801&amp;"."&amp;$B$802</f>
        <v>23.08.2023</v>
      </c>
      <c r="C753" s="90" t="s">
        <v>76</v>
      </c>
      <c r="D753" s="91">
        <f>ROUND((D754)/1000,5)</f>
        <v>0.32684000000000002</v>
      </c>
      <c r="E753" s="91">
        <f t="shared" ref="E753:AA753" si="425">ROUND((E754)/1000,5)</f>
        <v>0.10986</v>
      </c>
      <c r="F753" s="91">
        <f t="shared" si="425"/>
        <v>0.1789</v>
      </c>
      <c r="G753" s="91">
        <f t="shared" si="425"/>
        <v>6.6449999999999995E-2</v>
      </c>
      <c r="H753" s="91">
        <f t="shared" si="425"/>
        <v>0</v>
      </c>
      <c r="I753" s="91">
        <f t="shared" si="425"/>
        <v>0</v>
      </c>
      <c r="J753" s="91">
        <f t="shared" si="425"/>
        <v>0</v>
      </c>
      <c r="K753" s="91">
        <f t="shared" si="425"/>
        <v>0</v>
      </c>
      <c r="L753" s="91">
        <f t="shared" si="425"/>
        <v>0</v>
      </c>
      <c r="M753" s="91">
        <f t="shared" si="425"/>
        <v>6.1870000000000001E-2</v>
      </c>
      <c r="N753" s="91">
        <f t="shared" si="425"/>
        <v>6.9599999999999995E-2</v>
      </c>
      <c r="O753" s="91">
        <f t="shared" si="425"/>
        <v>6.8909999999999999E-2</v>
      </c>
      <c r="P753" s="91">
        <f t="shared" si="425"/>
        <v>7.0889999999999995E-2</v>
      </c>
      <c r="Q753" s="91">
        <f t="shared" si="425"/>
        <v>0.24124000000000001</v>
      </c>
      <c r="R753" s="91">
        <f t="shared" si="425"/>
        <v>0.11701</v>
      </c>
      <c r="S753" s="91">
        <f t="shared" si="425"/>
        <v>8.2419999999999993E-2</v>
      </c>
      <c r="T753" s="91">
        <f t="shared" si="425"/>
        <v>0.18387000000000001</v>
      </c>
      <c r="U753" s="91">
        <f t="shared" si="425"/>
        <v>0.22805</v>
      </c>
      <c r="V753" s="91">
        <f t="shared" si="425"/>
        <v>0.27666000000000002</v>
      </c>
      <c r="W753" s="91">
        <f t="shared" si="425"/>
        <v>0.29054000000000002</v>
      </c>
      <c r="X753" s="91">
        <f t="shared" si="425"/>
        <v>0.15955</v>
      </c>
      <c r="Y753" s="91">
        <f t="shared" si="425"/>
        <v>0.71999000000000002</v>
      </c>
      <c r="Z753" s="91">
        <f t="shared" si="425"/>
        <v>0.75485000000000002</v>
      </c>
      <c r="AA753" s="91">
        <f t="shared" si="425"/>
        <v>0.41132999999999997</v>
      </c>
    </row>
    <row r="754" spans="1:27" ht="12.75" hidden="1" customHeight="1" outlineLevel="1" x14ac:dyDescent="0.2">
      <c r="A754" s="99" t="s">
        <v>3141</v>
      </c>
      <c r="B754" s="63" t="s">
        <v>238</v>
      </c>
      <c r="C754" s="43" t="s">
        <v>79</v>
      </c>
      <c r="D754" s="44">
        <v>326.83999999999997</v>
      </c>
      <c r="E754" s="44">
        <v>109.86</v>
      </c>
      <c r="F754" s="44">
        <v>178.9</v>
      </c>
      <c r="G754" s="44">
        <v>66.45</v>
      </c>
      <c r="H754" s="44">
        <v>0</v>
      </c>
      <c r="I754" s="44">
        <v>0</v>
      </c>
      <c r="J754" s="44">
        <v>0</v>
      </c>
      <c r="K754" s="44">
        <v>0</v>
      </c>
      <c r="L754" s="44">
        <v>0</v>
      </c>
      <c r="M754" s="44">
        <v>61.87</v>
      </c>
      <c r="N754" s="44">
        <v>69.599999999999994</v>
      </c>
      <c r="O754" s="44">
        <v>68.91</v>
      </c>
      <c r="P754" s="44">
        <v>70.89</v>
      </c>
      <c r="Q754" s="44">
        <v>241.24</v>
      </c>
      <c r="R754" s="44">
        <v>117.01</v>
      </c>
      <c r="S754" s="44">
        <v>82.42</v>
      </c>
      <c r="T754" s="44">
        <v>183.87</v>
      </c>
      <c r="U754" s="44">
        <v>228.05</v>
      </c>
      <c r="V754" s="44">
        <v>276.66000000000003</v>
      </c>
      <c r="W754" s="44">
        <v>290.54000000000002</v>
      </c>
      <c r="X754" s="44">
        <v>159.55000000000001</v>
      </c>
      <c r="Y754" s="44">
        <v>719.99</v>
      </c>
      <c r="Z754" s="44">
        <v>754.85</v>
      </c>
      <c r="AA754" s="44">
        <v>411.33</v>
      </c>
    </row>
    <row r="755" spans="1:27" collapsed="1" x14ac:dyDescent="0.2">
      <c r="A755" s="98" t="s">
        <v>3142</v>
      </c>
      <c r="B755" s="28" t="str">
        <f>"24"&amp;"."&amp;$B$801&amp;"."&amp;$B$802</f>
        <v>24.08.2023</v>
      </c>
      <c r="C755" s="90" t="s">
        <v>76</v>
      </c>
      <c r="D755" s="91">
        <f>ROUND((D756)/1000,5)</f>
        <v>0.42007</v>
      </c>
      <c r="E755" s="91">
        <f t="shared" ref="E755:AA755" si="426">ROUND((E756)/1000,5)</f>
        <v>0.28560000000000002</v>
      </c>
      <c r="F755" s="91">
        <f t="shared" si="426"/>
        <v>0.84818000000000005</v>
      </c>
      <c r="G755" s="91">
        <f t="shared" si="426"/>
        <v>0.18210999999999999</v>
      </c>
      <c r="H755" s="91">
        <f t="shared" si="426"/>
        <v>0.191</v>
      </c>
      <c r="I755" s="91">
        <f t="shared" si="426"/>
        <v>0</v>
      </c>
      <c r="J755" s="91">
        <f t="shared" si="426"/>
        <v>0</v>
      </c>
      <c r="K755" s="91">
        <f t="shared" si="426"/>
        <v>0</v>
      </c>
      <c r="L755" s="91">
        <f t="shared" si="426"/>
        <v>0</v>
      </c>
      <c r="M755" s="91">
        <f t="shared" si="426"/>
        <v>0</v>
      </c>
      <c r="N755" s="91">
        <f t="shared" si="426"/>
        <v>5.0360000000000002E-2</v>
      </c>
      <c r="O755" s="91">
        <f t="shared" si="426"/>
        <v>0.14297000000000001</v>
      </c>
      <c r="P755" s="91">
        <f t="shared" si="426"/>
        <v>7.9039999999999999E-2</v>
      </c>
      <c r="Q755" s="91">
        <f t="shared" si="426"/>
        <v>0.13907</v>
      </c>
      <c r="R755" s="91">
        <f t="shared" si="426"/>
        <v>0.10781</v>
      </c>
      <c r="S755" s="91">
        <f t="shared" si="426"/>
        <v>0.12517</v>
      </c>
      <c r="T755" s="91">
        <f t="shared" si="426"/>
        <v>0.13711999999999999</v>
      </c>
      <c r="U755" s="91">
        <f t="shared" si="426"/>
        <v>0.10316</v>
      </c>
      <c r="V755" s="91">
        <f t="shared" si="426"/>
        <v>9.178E-2</v>
      </c>
      <c r="W755" s="91">
        <f t="shared" si="426"/>
        <v>0.15826000000000001</v>
      </c>
      <c r="X755" s="91">
        <f t="shared" si="426"/>
        <v>9.3219999999999997E-2</v>
      </c>
      <c r="Y755" s="91">
        <f t="shared" si="426"/>
        <v>0.28210000000000002</v>
      </c>
      <c r="Z755" s="91">
        <f t="shared" si="426"/>
        <v>0.61209000000000002</v>
      </c>
      <c r="AA755" s="91">
        <f t="shared" si="426"/>
        <v>0.60994000000000004</v>
      </c>
    </row>
    <row r="756" spans="1:27" ht="12.75" hidden="1" customHeight="1" outlineLevel="1" x14ac:dyDescent="0.2">
      <c r="A756" s="99" t="s">
        <v>3143</v>
      </c>
      <c r="B756" s="63" t="s">
        <v>238</v>
      </c>
      <c r="C756" s="43" t="s">
        <v>79</v>
      </c>
      <c r="D756" s="44">
        <v>420.07</v>
      </c>
      <c r="E756" s="44">
        <v>285.60000000000002</v>
      </c>
      <c r="F756" s="44">
        <v>848.18</v>
      </c>
      <c r="G756" s="44">
        <v>182.11</v>
      </c>
      <c r="H756" s="44">
        <v>191</v>
      </c>
      <c r="I756" s="44">
        <v>0</v>
      </c>
      <c r="J756" s="44">
        <v>0</v>
      </c>
      <c r="K756" s="44">
        <v>0</v>
      </c>
      <c r="L756" s="44">
        <v>0</v>
      </c>
      <c r="M756" s="44">
        <v>0</v>
      </c>
      <c r="N756" s="44">
        <v>50.36</v>
      </c>
      <c r="O756" s="44">
        <v>142.97</v>
      </c>
      <c r="P756" s="44">
        <v>79.040000000000006</v>
      </c>
      <c r="Q756" s="44">
        <v>139.07</v>
      </c>
      <c r="R756" s="44">
        <v>107.81</v>
      </c>
      <c r="S756" s="44">
        <v>125.17</v>
      </c>
      <c r="T756" s="44">
        <v>137.12</v>
      </c>
      <c r="U756" s="44">
        <v>103.16</v>
      </c>
      <c r="V756" s="44">
        <v>91.78</v>
      </c>
      <c r="W756" s="44">
        <v>158.26</v>
      </c>
      <c r="X756" s="44">
        <v>93.22</v>
      </c>
      <c r="Y756" s="44">
        <v>282.10000000000002</v>
      </c>
      <c r="Z756" s="44">
        <v>612.09</v>
      </c>
      <c r="AA756" s="44">
        <v>609.94000000000005</v>
      </c>
    </row>
    <row r="757" spans="1:27" collapsed="1" x14ac:dyDescent="0.2">
      <c r="A757" s="98" t="s">
        <v>3144</v>
      </c>
      <c r="B757" s="28" t="str">
        <f>"25"&amp;"."&amp;$B$801&amp;"."&amp;$B$802</f>
        <v>25.08.2023</v>
      </c>
      <c r="C757" s="90" t="s">
        <v>76</v>
      </c>
      <c r="D757" s="91">
        <f>ROUND((D758)/1000,5)</f>
        <v>0.41822999999999999</v>
      </c>
      <c r="E757" s="91">
        <f t="shared" ref="E757:AA757" si="427">ROUND((E758)/1000,5)</f>
        <v>0.38596999999999998</v>
      </c>
      <c r="F757" s="91">
        <f t="shared" si="427"/>
        <v>0.10367999999999999</v>
      </c>
      <c r="G757" s="91">
        <f t="shared" si="427"/>
        <v>0</v>
      </c>
      <c r="H757" s="91">
        <f t="shared" si="427"/>
        <v>0</v>
      </c>
      <c r="I757" s="91">
        <f t="shared" si="427"/>
        <v>0</v>
      </c>
      <c r="J757" s="91">
        <f t="shared" si="427"/>
        <v>0</v>
      </c>
      <c r="K757" s="91">
        <f t="shared" si="427"/>
        <v>0</v>
      </c>
      <c r="L757" s="91">
        <f t="shared" si="427"/>
        <v>0</v>
      </c>
      <c r="M757" s="91">
        <f t="shared" si="427"/>
        <v>0</v>
      </c>
      <c r="N757" s="91">
        <f t="shared" si="427"/>
        <v>1.8460000000000001E-2</v>
      </c>
      <c r="O757" s="91">
        <f t="shared" si="427"/>
        <v>9.8110000000000003E-2</v>
      </c>
      <c r="P757" s="91">
        <f t="shared" si="427"/>
        <v>9.1899999999999996E-2</v>
      </c>
      <c r="Q757" s="91">
        <f t="shared" si="427"/>
        <v>0.17938999999999999</v>
      </c>
      <c r="R757" s="91">
        <f t="shared" si="427"/>
        <v>0.21254000000000001</v>
      </c>
      <c r="S757" s="91">
        <f t="shared" si="427"/>
        <v>0.187</v>
      </c>
      <c r="T757" s="91">
        <f t="shared" si="427"/>
        <v>0.12163</v>
      </c>
      <c r="U757" s="91">
        <f t="shared" si="427"/>
        <v>0.17621000000000001</v>
      </c>
      <c r="V757" s="91">
        <f t="shared" si="427"/>
        <v>9.3200000000000002E-3</v>
      </c>
      <c r="W757" s="91">
        <f t="shared" si="427"/>
        <v>0.18407000000000001</v>
      </c>
      <c r="X757" s="91">
        <f t="shared" si="427"/>
        <v>0.16164999999999999</v>
      </c>
      <c r="Y757" s="91">
        <f t="shared" si="427"/>
        <v>0.40001999999999999</v>
      </c>
      <c r="Z757" s="91">
        <f t="shared" si="427"/>
        <v>0.42459999999999998</v>
      </c>
      <c r="AA757" s="91">
        <f t="shared" si="427"/>
        <v>0.33484999999999998</v>
      </c>
    </row>
    <row r="758" spans="1:27" ht="12.75" hidden="1" customHeight="1" outlineLevel="1" x14ac:dyDescent="0.2">
      <c r="A758" s="99" t="s">
        <v>3145</v>
      </c>
      <c r="B758" s="63" t="s">
        <v>238</v>
      </c>
      <c r="C758" s="43" t="s">
        <v>79</v>
      </c>
      <c r="D758" s="44">
        <v>418.23</v>
      </c>
      <c r="E758" s="44">
        <v>385.97</v>
      </c>
      <c r="F758" s="44">
        <v>103.68</v>
      </c>
      <c r="G758" s="44">
        <v>0</v>
      </c>
      <c r="H758" s="44">
        <v>0</v>
      </c>
      <c r="I758" s="44">
        <v>0</v>
      </c>
      <c r="J758" s="44">
        <v>0</v>
      </c>
      <c r="K758" s="44">
        <v>0</v>
      </c>
      <c r="L758" s="44">
        <v>0</v>
      </c>
      <c r="M758" s="44">
        <v>0</v>
      </c>
      <c r="N758" s="44">
        <v>18.46</v>
      </c>
      <c r="O758" s="44">
        <v>98.11</v>
      </c>
      <c r="P758" s="44">
        <v>91.9</v>
      </c>
      <c r="Q758" s="44">
        <v>179.39</v>
      </c>
      <c r="R758" s="44">
        <v>212.54</v>
      </c>
      <c r="S758" s="44">
        <v>187</v>
      </c>
      <c r="T758" s="44">
        <v>121.63</v>
      </c>
      <c r="U758" s="44">
        <v>176.21</v>
      </c>
      <c r="V758" s="44">
        <v>9.32</v>
      </c>
      <c r="W758" s="44">
        <v>184.07</v>
      </c>
      <c r="X758" s="44">
        <v>161.65</v>
      </c>
      <c r="Y758" s="44">
        <v>400.02</v>
      </c>
      <c r="Z758" s="44">
        <v>424.6</v>
      </c>
      <c r="AA758" s="44">
        <v>334.85</v>
      </c>
    </row>
    <row r="759" spans="1:27" collapsed="1" x14ac:dyDescent="0.2">
      <c r="A759" s="98" t="s">
        <v>3146</v>
      </c>
      <c r="B759" s="28" t="str">
        <f>"26"&amp;"."&amp;$B$801&amp;"."&amp;$B$802</f>
        <v>26.08.2023</v>
      </c>
      <c r="C759" s="90" t="s">
        <v>76</v>
      </c>
      <c r="D759" s="91">
        <f>ROUND((D760)/1000,5)</f>
        <v>0.11899999999999999</v>
      </c>
      <c r="E759" s="91">
        <f t="shared" ref="E759:AA759" si="428">ROUND((E760)/1000,5)</f>
        <v>0.24292</v>
      </c>
      <c r="F759" s="91">
        <f t="shared" si="428"/>
        <v>0.15928</v>
      </c>
      <c r="G759" s="91">
        <f t="shared" si="428"/>
        <v>0.16724</v>
      </c>
      <c r="H759" s="91">
        <f t="shared" si="428"/>
        <v>0.1079</v>
      </c>
      <c r="I759" s="91">
        <f t="shared" si="428"/>
        <v>2.2000000000000001E-3</v>
      </c>
      <c r="J759" s="91">
        <f t="shared" si="428"/>
        <v>9.9900000000000006E-3</v>
      </c>
      <c r="K759" s="91">
        <f t="shared" si="428"/>
        <v>0</v>
      </c>
      <c r="L759" s="91">
        <f t="shared" si="428"/>
        <v>0</v>
      </c>
      <c r="M759" s="91">
        <f t="shared" si="428"/>
        <v>0</v>
      </c>
      <c r="N759" s="91">
        <f t="shared" si="428"/>
        <v>2.9999999999999997E-4</v>
      </c>
      <c r="O759" s="91">
        <f t="shared" si="428"/>
        <v>3.5839999999999997E-2</v>
      </c>
      <c r="P759" s="91">
        <f t="shared" si="428"/>
        <v>8.3290000000000003E-2</v>
      </c>
      <c r="Q759" s="91">
        <f t="shared" si="428"/>
        <v>8.9580000000000007E-2</v>
      </c>
      <c r="R759" s="91">
        <f t="shared" si="428"/>
        <v>5.919E-2</v>
      </c>
      <c r="S759" s="91">
        <f t="shared" si="428"/>
        <v>4.1000000000000002E-2</v>
      </c>
      <c r="T759" s="91">
        <f t="shared" si="428"/>
        <v>2.0660000000000001E-2</v>
      </c>
      <c r="U759" s="91">
        <f t="shared" si="428"/>
        <v>5.7770000000000002E-2</v>
      </c>
      <c r="V759" s="91">
        <f t="shared" si="428"/>
        <v>2.1260000000000001E-2</v>
      </c>
      <c r="W759" s="91">
        <f t="shared" si="428"/>
        <v>0</v>
      </c>
      <c r="X759" s="91">
        <f t="shared" si="428"/>
        <v>0</v>
      </c>
      <c r="Y759" s="91">
        <f t="shared" si="428"/>
        <v>0.18636</v>
      </c>
      <c r="Z759" s="91">
        <f t="shared" si="428"/>
        <v>0.34466999999999998</v>
      </c>
      <c r="AA759" s="91">
        <f t="shared" si="428"/>
        <v>0.25501000000000001</v>
      </c>
    </row>
    <row r="760" spans="1:27" ht="12.75" hidden="1" customHeight="1" outlineLevel="1" x14ac:dyDescent="0.2">
      <c r="A760" s="99" t="s">
        <v>3147</v>
      </c>
      <c r="B760" s="63" t="s">
        <v>238</v>
      </c>
      <c r="C760" s="43" t="s">
        <v>79</v>
      </c>
      <c r="D760" s="44">
        <v>119</v>
      </c>
      <c r="E760" s="44">
        <v>242.92</v>
      </c>
      <c r="F760" s="44">
        <v>159.28</v>
      </c>
      <c r="G760" s="44">
        <v>167.24</v>
      </c>
      <c r="H760" s="44">
        <v>107.9</v>
      </c>
      <c r="I760" s="44">
        <v>2.2000000000000002</v>
      </c>
      <c r="J760" s="44">
        <v>9.99</v>
      </c>
      <c r="K760" s="44">
        <v>0</v>
      </c>
      <c r="L760" s="44">
        <v>0</v>
      </c>
      <c r="M760" s="44">
        <v>0</v>
      </c>
      <c r="N760" s="44">
        <v>0.3</v>
      </c>
      <c r="O760" s="44">
        <v>35.840000000000003</v>
      </c>
      <c r="P760" s="44">
        <v>83.29</v>
      </c>
      <c r="Q760" s="44">
        <v>89.58</v>
      </c>
      <c r="R760" s="44">
        <v>59.19</v>
      </c>
      <c r="S760" s="44">
        <v>41</v>
      </c>
      <c r="T760" s="44">
        <v>20.66</v>
      </c>
      <c r="U760" s="44">
        <v>57.77</v>
      </c>
      <c r="V760" s="44">
        <v>21.26</v>
      </c>
      <c r="W760" s="44">
        <v>0</v>
      </c>
      <c r="X760" s="44">
        <v>0</v>
      </c>
      <c r="Y760" s="44">
        <v>186.36</v>
      </c>
      <c r="Z760" s="44">
        <v>344.67</v>
      </c>
      <c r="AA760" s="44">
        <v>255.01</v>
      </c>
    </row>
    <row r="761" spans="1:27" collapsed="1" x14ac:dyDescent="0.2">
      <c r="A761" s="98" t="s">
        <v>3148</v>
      </c>
      <c r="B761" s="28" t="str">
        <f>"27"&amp;"."&amp;$B$801&amp;"."&amp;$B$802</f>
        <v>27.08.2023</v>
      </c>
      <c r="C761" s="90" t="s">
        <v>76</v>
      </c>
      <c r="D761" s="91">
        <f>ROUND((D762)/1000,5)</f>
        <v>0.16156000000000001</v>
      </c>
      <c r="E761" s="91">
        <f t="shared" ref="E761:AA761" si="429">ROUND((E762)/1000,5)</f>
        <v>0.14879000000000001</v>
      </c>
      <c r="F761" s="91">
        <f t="shared" si="429"/>
        <v>0.11329</v>
      </c>
      <c r="G761" s="91">
        <f t="shared" si="429"/>
        <v>0.19234999999999999</v>
      </c>
      <c r="H761" s="91">
        <f t="shared" si="429"/>
        <v>0.13342000000000001</v>
      </c>
      <c r="I761" s="91">
        <f t="shared" si="429"/>
        <v>0</v>
      </c>
      <c r="J761" s="91">
        <f t="shared" si="429"/>
        <v>0</v>
      </c>
      <c r="K761" s="91">
        <f t="shared" si="429"/>
        <v>0</v>
      </c>
      <c r="L761" s="91">
        <f t="shared" si="429"/>
        <v>0</v>
      </c>
      <c r="M761" s="91">
        <f t="shared" si="429"/>
        <v>4.9100000000000003E-3</v>
      </c>
      <c r="N761" s="91">
        <f t="shared" si="429"/>
        <v>3.6670000000000001E-2</v>
      </c>
      <c r="O761" s="91">
        <f t="shared" si="429"/>
        <v>0</v>
      </c>
      <c r="P761" s="91">
        <f t="shared" si="429"/>
        <v>2.8729999999999999E-2</v>
      </c>
      <c r="Q761" s="91">
        <f t="shared" si="429"/>
        <v>0</v>
      </c>
      <c r="R761" s="91">
        <f t="shared" si="429"/>
        <v>0</v>
      </c>
      <c r="S761" s="91">
        <f t="shared" si="429"/>
        <v>3.415E-2</v>
      </c>
      <c r="T761" s="91">
        <f t="shared" si="429"/>
        <v>1.31E-3</v>
      </c>
      <c r="U761" s="91">
        <f t="shared" si="429"/>
        <v>0</v>
      </c>
      <c r="V761" s="91">
        <f t="shared" si="429"/>
        <v>4.4999999999999999E-4</v>
      </c>
      <c r="W761" s="91">
        <f t="shared" si="429"/>
        <v>0</v>
      </c>
      <c r="X761" s="91">
        <f t="shared" si="429"/>
        <v>2.15E-3</v>
      </c>
      <c r="Y761" s="91">
        <f t="shared" si="429"/>
        <v>0.10985</v>
      </c>
      <c r="Z761" s="91">
        <f t="shared" si="429"/>
        <v>0.32783000000000001</v>
      </c>
      <c r="AA761" s="91">
        <f t="shared" si="429"/>
        <v>0.21289</v>
      </c>
    </row>
    <row r="762" spans="1:27" ht="12.75" hidden="1" customHeight="1" outlineLevel="1" x14ac:dyDescent="0.2">
      <c r="A762" s="99" t="s">
        <v>3149</v>
      </c>
      <c r="B762" s="63" t="s">
        <v>238</v>
      </c>
      <c r="C762" s="43" t="s">
        <v>79</v>
      </c>
      <c r="D762" s="44">
        <v>161.56</v>
      </c>
      <c r="E762" s="44">
        <v>148.79</v>
      </c>
      <c r="F762" s="44">
        <v>113.29</v>
      </c>
      <c r="G762" s="44">
        <v>192.35</v>
      </c>
      <c r="H762" s="44">
        <v>133.41999999999999</v>
      </c>
      <c r="I762" s="44">
        <v>0</v>
      </c>
      <c r="J762" s="44">
        <v>0</v>
      </c>
      <c r="K762" s="44">
        <v>0</v>
      </c>
      <c r="L762" s="44">
        <v>0</v>
      </c>
      <c r="M762" s="44">
        <v>4.91</v>
      </c>
      <c r="N762" s="44">
        <v>36.67</v>
      </c>
      <c r="O762" s="44">
        <v>0</v>
      </c>
      <c r="P762" s="44">
        <v>28.73</v>
      </c>
      <c r="Q762" s="44">
        <v>0</v>
      </c>
      <c r="R762" s="44">
        <v>0</v>
      </c>
      <c r="S762" s="44">
        <v>34.15</v>
      </c>
      <c r="T762" s="44">
        <v>1.31</v>
      </c>
      <c r="U762" s="44">
        <v>0</v>
      </c>
      <c r="V762" s="44">
        <v>0.45</v>
      </c>
      <c r="W762" s="44">
        <v>0</v>
      </c>
      <c r="X762" s="44">
        <v>2.15</v>
      </c>
      <c r="Y762" s="44">
        <v>109.85</v>
      </c>
      <c r="Z762" s="44">
        <v>327.83</v>
      </c>
      <c r="AA762" s="44">
        <v>212.89</v>
      </c>
    </row>
    <row r="763" spans="1:27" collapsed="1" x14ac:dyDescent="0.2">
      <c r="A763" s="98" t="s">
        <v>3150</v>
      </c>
      <c r="B763" s="28" t="str">
        <f>"28"&amp;"."&amp;$B$801&amp;"."&amp;$B$802</f>
        <v>28.08.2023</v>
      </c>
      <c r="C763" s="90" t="s">
        <v>76</v>
      </c>
      <c r="D763" s="91">
        <f>ROUND((D764)/1000,5)</f>
        <v>1.6990000000000002E-2</v>
      </c>
      <c r="E763" s="91">
        <f t="shared" ref="E763:AA763" si="430">ROUND((E764)/1000,5)</f>
        <v>0</v>
      </c>
      <c r="F763" s="91">
        <f t="shared" si="430"/>
        <v>0</v>
      </c>
      <c r="G763" s="91">
        <f t="shared" si="430"/>
        <v>0</v>
      </c>
      <c r="H763" s="91">
        <f t="shared" si="430"/>
        <v>0</v>
      </c>
      <c r="I763" s="91">
        <f t="shared" si="430"/>
        <v>0</v>
      </c>
      <c r="J763" s="91">
        <f t="shared" si="430"/>
        <v>0</v>
      </c>
      <c r="K763" s="91">
        <f t="shared" si="430"/>
        <v>0</v>
      </c>
      <c r="L763" s="91">
        <f t="shared" si="430"/>
        <v>0</v>
      </c>
      <c r="M763" s="91">
        <f t="shared" si="430"/>
        <v>0</v>
      </c>
      <c r="N763" s="91">
        <f t="shared" si="430"/>
        <v>0</v>
      </c>
      <c r="O763" s="91">
        <f t="shared" si="430"/>
        <v>0</v>
      </c>
      <c r="P763" s="91">
        <f t="shared" si="430"/>
        <v>0</v>
      </c>
      <c r="Q763" s="91">
        <f t="shared" si="430"/>
        <v>2.904E-2</v>
      </c>
      <c r="R763" s="91">
        <f t="shared" si="430"/>
        <v>0</v>
      </c>
      <c r="S763" s="91">
        <f t="shared" si="430"/>
        <v>0</v>
      </c>
      <c r="T763" s="91">
        <f t="shared" si="430"/>
        <v>0</v>
      </c>
      <c r="U763" s="91">
        <f t="shared" si="430"/>
        <v>0</v>
      </c>
      <c r="V763" s="91">
        <f t="shared" si="430"/>
        <v>0</v>
      </c>
      <c r="W763" s="91">
        <f t="shared" si="430"/>
        <v>0</v>
      </c>
      <c r="X763" s="91">
        <f t="shared" si="430"/>
        <v>0</v>
      </c>
      <c r="Y763" s="91">
        <f t="shared" si="430"/>
        <v>4.1369999999999997E-2</v>
      </c>
      <c r="Z763" s="91">
        <f t="shared" si="430"/>
        <v>0.19656999999999999</v>
      </c>
      <c r="AA763" s="91">
        <f t="shared" si="430"/>
        <v>0.1105</v>
      </c>
    </row>
    <row r="764" spans="1:27" ht="12.75" hidden="1" customHeight="1" outlineLevel="1" x14ac:dyDescent="0.2">
      <c r="A764" s="99" t="s">
        <v>3151</v>
      </c>
      <c r="B764" s="63" t="s">
        <v>238</v>
      </c>
      <c r="C764" s="43" t="s">
        <v>79</v>
      </c>
      <c r="D764" s="44">
        <v>16.989999999999998</v>
      </c>
      <c r="E764" s="44">
        <v>0</v>
      </c>
      <c r="F764" s="44">
        <v>0</v>
      </c>
      <c r="G764" s="44">
        <v>0</v>
      </c>
      <c r="H764" s="44">
        <v>0</v>
      </c>
      <c r="I764" s="44">
        <v>0</v>
      </c>
      <c r="J764" s="44">
        <v>0</v>
      </c>
      <c r="K764" s="44">
        <v>0</v>
      </c>
      <c r="L764" s="44">
        <v>0</v>
      </c>
      <c r="M764" s="44">
        <v>0</v>
      </c>
      <c r="N764" s="44">
        <v>0</v>
      </c>
      <c r="O764" s="44">
        <v>0</v>
      </c>
      <c r="P764" s="44">
        <v>0</v>
      </c>
      <c r="Q764" s="44">
        <v>29.04</v>
      </c>
      <c r="R764" s="44">
        <v>0</v>
      </c>
      <c r="S764" s="44">
        <v>0</v>
      </c>
      <c r="T764" s="44">
        <v>0</v>
      </c>
      <c r="U764" s="44">
        <v>0</v>
      </c>
      <c r="V764" s="44">
        <v>0</v>
      </c>
      <c r="W764" s="44">
        <v>0</v>
      </c>
      <c r="X764" s="44">
        <v>0</v>
      </c>
      <c r="Y764" s="44">
        <v>41.37</v>
      </c>
      <c r="Z764" s="44">
        <v>196.57</v>
      </c>
      <c r="AA764" s="44">
        <v>110.5</v>
      </c>
    </row>
    <row r="765" spans="1:27" collapsed="1" x14ac:dyDescent="0.2">
      <c r="A765" s="98" t="s">
        <v>3152</v>
      </c>
      <c r="B765" s="28" t="str">
        <f>"29"&amp;"."&amp;$B$801&amp;"."&amp;$B$802</f>
        <v>29.08.2023</v>
      </c>
      <c r="C765" s="90" t="s">
        <v>76</v>
      </c>
      <c r="D765" s="91">
        <f>ROUND((D766)/1000,5)</f>
        <v>3.8159999999999999E-2</v>
      </c>
      <c r="E765" s="91">
        <f t="shared" ref="E765:AA765" si="431">ROUND((E766)/1000,5)</f>
        <v>1.9699999999999999E-2</v>
      </c>
      <c r="F765" s="91">
        <f t="shared" si="431"/>
        <v>0</v>
      </c>
      <c r="G765" s="91">
        <f t="shared" si="431"/>
        <v>0</v>
      </c>
      <c r="H765" s="91">
        <f t="shared" si="431"/>
        <v>0</v>
      </c>
      <c r="I765" s="91">
        <f t="shared" si="431"/>
        <v>0</v>
      </c>
      <c r="J765" s="91">
        <f t="shared" si="431"/>
        <v>0</v>
      </c>
      <c r="K765" s="91">
        <f t="shared" si="431"/>
        <v>0</v>
      </c>
      <c r="L765" s="91">
        <f t="shared" si="431"/>
        <v>0</v>
      </c>
      <c r="M765" s="91">
        <f t="shared" si="431"/>
        <v>0</v>
      </c>
      <c r="N765" s="91">
        <f t="shared" si="431"/>
        <v>0</v>
      </c>
      <c r="O765" s="91">
        <f t="shared" si="431"/>
        <v>0</v>
      </c>
      <c r="P765" s="91">
        <f t="shared" si="431"/>
        <v>0</v>
      </c>
      <c r="Q765" s="91">
        <f t="shared" si="431"/>
        <v>0</v>
      </c>
      <c r="R765" s="91">
        <f t="shared" si="431"/>
        <v>0</v>
      </c>
      <c r="S765" s="91">
        <f t="shared" si="431"/>
        <v>0</v>
      </c>
      <c r="T765" s="91">
        <f t="shared" si="431"/>
        <v>0</v>
      </c>
      <c r="U765" s="91">
        <f t="shared" si="431"/>
        <v>0</v>
      </c>
      <c r="V765" s="91">
        <f t="shared" si="431"/>
        <v>0</v>
      </c>
      <c r="W765" s="91">
        <f t="shared" si="431"/>
        <v>0</v>
      </c>
      <c r="X765" s="91">
        <f t="shared" si="431"/>
        <v>0</v>
      </c>
      <c r="Y765" s="91">
        <f t="shared" si="431"/>
        <v>0</v>
      </c>
      <c r="Z765" s="91">
        <f t="shared" si="431"/>
        <v>6.0000000000000002E-5</v>
      </c>
      <c r="AA765" s="91">
        <f t="shared" si="431"/>
        <v>0</v>
      </c>
    </row>
    <row r="766" spans="1:27" ht="12.75" hidden="1" customHeight="1" outlineLevel="1" x14ac:dyDescent="0.2">
      <c r="A766" s="99" t="s">
        <v>3153</v>
      </c>
      <c r="B766" s="63" t="s">
        <v>238</v>
      </c>
      <c r="C766" s="43" t="s">
        <v>79</v>
      </c>
      <c r="D766" s="44">
        <v>38.159999999999997</v>
      </c>
      <c r="E766" s="44">
        <v>19.7</v>
      </c>
      <c r="F766" s="44">
        <v>0</v>
      </c>
      <c r="G766" s="44">
        <v>0</v>
      </c>
      <c r="H766" s="44">
        <v>0</v>
      </c>
      <c r="I766" s="44">
        <v>0</v>
      </c>
      <c r="J766" s="44">
        <v>0</v>
      </c>
      <c r="K766" s="44">
        <v>0</v>
      </c>
      <c r="L766" s="44">
        <v>0</v>
      </c>
      <c r="M766" s="44">
        <v>0</v>
      </c>
      <c r="N766" s="44">
        <v>0</v>
      </c>
      <c r="O766" s="44">
        <v>0</v>
      </c>
      <c r="P766" s="44">
        <v>0</v>
      </c>
      <c r="Q766" s="44">
        <v>0</v>
      </c>
      <c r="R766" s="44">
        <v>0</v>
      </c>
      <c r="S766" s="44">
        <v>0</v>
      </c>
      <c r="T766" s="44">
        <v>0</v>
      </c>
      <c r="U766" s="44">
        <v>0</v>
      </c>
      <c r="V766" s="44">
        <v>0</v>
      </c>
      <c r="W766" s="44">
        <v>0</v>
      </c>
      <c r="X766" s="44">
        <v>0</v>
      </c>
      <c r="Y766" s="44">
        <v>0</v>
      </c>
      <c r="Z766" s="44">
        <v>0.06</v>
      </c>
      <c r="AA766" s="44">
        <v>0</v>
      </c>
    </row>
    <row r="767" spans="1:27" collapsed="1" x14ac:dyDescent="0.2">
      <c r="A767" s="98" t="s">
        <v>3154</v>
      </c>
      <c r="B767" s="28" t="str">
        <f>"30"&amp;"."&amp;$B$801&amp;"."&amp;$B$802</f>
        <v>30.08.2023</v>
      </c>
      <c r="C767" s="90" t="s">
        <v>76</v>
      </c>
      <c r="D767" s="91">
        <f>ROUND((D768)/1000,5)</f>
        <v>0.13869999999999999</v>
      </c>
      <c r="E767" s="91">
        <f t="shared" ref="E767:AA767" si="432">ROUND((E768)/1000,5)</f>
        <v>6.9120000000000001E-2</v>
      </c>
      <c r="F767" s="91">
        <f t="shared" si="432"/>
        <v>3.9449999999999999E-2</v>
      </c>
      <c r="G767" s="91">
        <f t="shared" si="432"/>
        <v>5.5000000000000003E-4</v>
      </c>
      <c r="H767" s="91">
        <f t="shared" si="432"/>
        <v>0</v>
      </c>
      <c r="I767" s="91">
        <f t="shared" si="432"/>
        <v>1.9400000000000001E-2</v>
      </c>
      <c r="J767" s="91">
        <f t="shared" si="432"/>
        <v>0</v>
      </c>
      <c r="K767" s="91">
        <f t="shared" si="432"/>
        <v>0</v>
      </c>
      <c r="L767" s="91">
        <f t="shared" si="432"/>
        <v>1.119E-2</v>
      </c>
      <c r="M767" s="91">
        <f t="shared" si="432"/>
        <v>2.46E-2</v>
      </c>
      <c r="N767" s="91">
        <f t="shared" si="432"/>
        <v>6.0760000000000002E-2</v>
      </c>
      <c r="O767" s="91">
        <f t="shared" si="432"/>
        <v>8.1000000000000003E-2</v>
      </c>
      <c r="P767" s="91">
        <f t="shared" si="432"/>
        <v>0.11191</v>
      </c>
      <c r="Q767" s="91">
        <f t="shared" si="432"/>
        <v>8.9459999999999998E-2</v>
      </c>
      <c r="R767" s="91">
        <f t="shared" si="432"/>
        <v>0.10602</v>
      </c>
      <c r="S767" s="91">
        <f t="shared" si="432"/>
        <v>0.10299</v>
      </c>
      <c r="T767" s="91">
        <f t="shared" si="432"/>
        <v>7.4779999999999999E-2</v>
      </c>
      <c r="U767" s="91">
        <f t="shared" si="432"/>
        <v>4.761E-2</v>
      </c>
      <c r="V767" s="91">
        <f t="shared" si="432"/>
        <v>1.541E-2</v>
      </c>
      <c r="W767" s="91">
        <f t="shared" si="432"/>
        <v>6.0850000000000001E-2</v>
      </c>
      <c r="X767" s="91">
        <f t="shared" si="432"/>
        <v>0.13675999999999999</v>
      </c>
      <c r="Y767" s="91">
        <f t="shared" si="432"/>
        <v>0.39568999999999999</v>
      </c>
      <c r="Z767" s="91">
        <f t="shared" si="432"/>
        <v>0.65647</v>
      </c>
      <c r="AA767" s="91">
        <f t="shared" si="432"/>
        <v>0.67786000000000002</v>
      </c>
    </row>
    <row r="768" spans="1:27" ht="12.75" hidden="1" customHeight="1" outlineLevel="1" x14ac:dyDescent="0.2">
      <c r="A768" s="99" t="s">
        <v>3155</v>
      </c>
      <c r="B768" s="63" t="s">
        <v>238</v>
      </c>
      <c r="C768" s="43" t="s">
        <v>79</v>
      </c>
      <c r="D768" s="44">
        <v>138.69999999999999</v>
      </c>
      <c r="E768" s="44">
        <v>69.12</v>
      </c>
      <c r="F768" s="44">
        <v>39.450000000000003</v>
      </c>
      <c r="G768" s="44">
        <v>0.55000000000000004</v>
      </c>
      <c r="H768" s="44">
        <v>0</v>
      </c>
      <c r="I768" s="44">
        <v>19.399999999999999</v>
      </c>
      <c r="J768" s="44">
        <v>0</v>
      </c>
      <c r="K768" s="44">
        <v>0</v>
      </c>
      <c r="L768" s="44">
        <v>11.19</v>
      </c>
      <c r="M768" s="44">
        <v>24.6</v>
      </c>
      <c r="N768" s="44">
        <v>60.76</v>
      </c>
      <c r="O768" s="44">
        <v>81</v>
      </c>
      <c r="P768" s="44">
        <v>111.91</v>
      </c>
      <c r="Q768" s="44">
        <v>89.46</v>
      </c>
      <c r="R768" s="44">
        <v>106.02</v>
      </c>
      <c r="S768" s="44">
        <v>102.99</v>
      </c>
      <c r="T768" s="44">
        <v>74.78</v>
      </c>
      <c r="U768" s="44">
        <v>47.61</v>
      </c>
      <c r="V768" s="44">
        <v>15.41</v>
      </c>
      <c r="W768" s="44">
        <v>60.85</v>
      </c>
      <c r="X768" s="44">
        <v>136.76</v>
      </c>
      <c r="Y768" s="44">
        <v>395.69</v>
      </c>
      <c r="Z768" s="44">
        <v>656.47</v>
      </c>
      <c r="AA768" s="44">
        <v>677.86</v>
      </c>
    </row>
    <row r="769" spans="1:28" collapsed="1" x14ac:dyDescent="0.2">
      <c r="A769" s="98" t="s">
        <v>3156</v>
      </c>
      <c r="B769" s="28" t="str">
        <f>"31"&amp;"."&amp;$B$801&amp;"."&amp;$B$802</f>
        <v>31.08.2023</v>
      </c>
      <c r="C769" s="90" t="s">
        <v>76</v>
      </c>
      <c r="D769" s="91">
        <f>ROUND((D770)/1000,5)</f>
        <v>0.19444</v>
      </c>
      <c r="E769" s="91">
        <f t="shared" ref="E769:AA769" si="433">ROUND((E770)/1000,5)</f>
        <v>0.24279999999999999</v>
      </c>
      <c r="F769" s="91">
        <f t="shared" si="433"/>
        <v>0.21126</v>
      </c>
      <c r="G769" s="91">
        <f t="shared" si="433"/>
        <v>7.9000000000000008E-3</v>
      </c>
      <c r="H769" s="91">
        <f t="shared" si="433"/>
        <v>2.5309999999999999E-2</v>
      </c>
      <c r="I769" s="91">
        <f t="shared" si="433"/>
        <v>0</v>
      </c>
      <c r="J769" s="91">
        <f t="shared" si="433"/>
        <v>0</v>
      </c>
      <c r="K769" s="91">
        <f t="shared" si="433"/>
        <v>0</v>
      </c>
      <c r="L769" s="91">
        <f t="shared" si="433"/>
        <v>0</v>
      </c>
      <c r="M769" s="91">
        <f t="shared" si="433"/>
        <v>5.2229999999999999E-2</v>
      </c>
      <c r="N769" s="91">
        <f t="shared" si="433"/>
        <v>0.15570999999999999</v>
      </c>
      <c r="O769" s="91">
        <f t="shared" si="433"/>
        <v>0.10868999999999999</v>
      </c>
      <c r="P769" s="91">
        <f t="shared" si="433"/>
        <v>5.7250000000000002E-2</v>
      </c>
      <c r="Q769" s="91">
        <f t="shared" si="433"/>
        <v>7.5270000000000004E-2</v>
      </c>
      <c r="R769" s="91">
        <f t="shared" si="433"/>
        <v>3.29E-3</v>
      </c>
      <c r="S769" s="91">
        <f t="shared" si="433"/>
        <v>1.2239999999999999E-2</v>
      </c>
      <c r="T769" s="91">
        <f t="shared" si="433"/>
        <v>3.13E-3</v>
      </c>
      <c r="U769" s="91">
        <f t="shared" si="433"/>
        <v>8.77E-3</v>
      </c>
      <c r="V769" s="91">
        <f t="shared" si="433"/>
        <v>0</v>
      </c>
      <c r="W769" s="91">
        <f t="shared" si="433"/>
        <v>0</v>
      </c>
      <c r="X769" s="91">
        <f t="shared" si="433"/>
        <v>0</v>
      </c>
      <c r="Y769" s="91">
        <f t="shared" si="433"/>
        <v>0.14748</v>
      </c>
      <c r="Z769" s="91">
        <f t="shared" si="433"/>
        <v>0.37670999999999999</v>
      </c>
      <c r="AA769" s="91">
        <f t="shared" si="433"/>
        <v>0.23169999999999999</v>
      </c>
    </row>
    <row r="770" spans="1:28" ht="12.75" hidden="1" customHeight="1" outlineLevel="1" x14ac:dyDescent="0.2">
      <c r="A770" s="99" t="s">
        <v>3157</v>
      </c>
      <c r="B770" s="63" t="s">
        <v>238</v>
      </c>
      <c r="C770" s="43" t="s">
        <v>79</v>
      </c>
      <c r="D770" s="44">
        <v>194.44</v>
      </c>
      <c r="E770" s="44">
        <v>242.8</v>
      </c>
      <c r="F770" s="44">
        <v>211.26</v>
      </c>
      <c r="G770" s="44">
        <v>7.9</v>
      </c>
      <c r="H770" s="44">
        <v>25.31</v>
      </c>
      <c r="I770" s="44">
        <v>0</v>
      </c>
      <c r="J770" s="44">
        <v>0</v>
      </c>
      <c r="K770" s="44">
        <v>0</v>
      </c>
      <c r="L770" s="44">
        <v>0</v>
      </c>
      <c r="M770" s="44">
        <v>52.23</v>
      </c>
      <c r="N770" s="44">
        <v>155.71</v>
      </c>
      <c r="O770" s="44">
        <v>108.69</v>
      </c>
      <c r="P770" s="44">
        <v>57.25</v>
      </c>
      <c r="Q770" s="44">
        <v>75.27</v>
      </c>
      <c r="R770" s="44">
        <v>3.29</v>
      </c>
      <c r="S770" s="44">
        <v>12.24</v>
      </c>
      <c r="T770" s="44">
        <v>3.13</v>
      </c>
      <c r="U770" s="44">
        <v>8.77</v>
      </c>
      <c r="V770" s="44">
        <v>0</v>
      </c>
      <c r="W770" s="44">
        <v>0</v>
      </c>
      <c r="X770" s="44">
        <v>0</v>
      </c>
      <c r="Y770" s="44">
        <v>147.47999999999999</v>
      </c>
      <c r="Z770" s="44">
        <v>376.71</v>
      </c>
      <c r="AA770" s="44">
        <v>231.7</v>
      </c>
    </row>
    <row r="771" spans="1:28" collapsed="1" x14ac:dyDescent="0.2"/>
    <row r="773" spans="1:28" x14ac:dyDescent="0.2">
      <c r="A773" s="175" t="s">
        <v>2403</v>
      </c>
      <c r="B773" s="176"/>
      <c r="C773" s="176"/>
      <c r="D773" s="176"/>
      <c r="E773" s="176"/>
      <c r="F773" s="176"/>
      <c r="G773" s="176"/>
      <c r="H773" s="176"/>
      <c r="I773" s="176"/>
      <c r="J773" s="176"/>
      <c r="K773" s="176"/>
      <c r="L773" s="176"/>
      <c r="M773" s="176"/>
      <c r="N773" s="176"/>
      <c r="O773" s="176"/>
      <c r="P773" s="176"/>
      <c r="Q773" s="176"/>
      <c r="R773" s="176"/>
      <c r="S773" s="176"/>
      <c r="T773" s="176"/>
      <c r="U773" s="176"/>
      <c r="V773" s="176"/>
      <c r="W773" s="176"/>
      <c r="X773" s="176"/>
      <c r="Y773" s="176"/>
      <c r="Z773" s="176"/>
      <c r="AA773" s="177"/>
    </row>
    <row r="774" spans="1:28" s="117" customFormat="1" x14ac:dyDescent="0.2">
      <c r="A774" s="28" t="s">
        <v>64</v>
      </c>
      <c r="B774" s="204" t="s">
        <v>2404</v>
      </c>
      <c r="C774" s="204"/>
      <c r="D774" s="204"/>
      <c r="E774" s="204"/>
      <c r="F774" s="204"/>
      <c r="G774" s="204"/>
      <c r="H774" s="204"/>
      <c r="I774" s="204"/>
      <c r="J774" s="204"/>
      <c r="K774" s="204"/>
      <c r="L774" s="116" t="s">
        <v>3</v>
      </c>
      <c r="M774" s="116" t="s">
        <v>2405</v>
      </c>
      <c r="AB774" s="24"/>
    </row>
    <row r="775" spans="1:28" s="117" customFormat="1" x14ac:dyDescent="0.2">
      <c r="A775" s="98" t="s">
        <v>3158</v>
      </c>
      <c r="B775" s="205" t="s">
        <v>2407</v>
      </c>
      <c r="C775" s="205"/>
      <c r="D775" s="205"/>
      <c r="E775" s="205"/>
      <c r="F775" s="205"/>
      <c r="G775" s="205"/>
      <c r="H775" s="205"/>
      <c r="I775" s="205"/>
      <c r="J775" s="205"/>
      <c r="K775" s="205"/>
      <c r="L775" s="118" t="s">
        <v>2408</v>
      </c>
      <c r="M775" s="119">
        <v>1.1509999999999999E-2</v>
      </c>
    </row>
    <row r="776" spans="1:28" s="117" customFormat="1" x14ac:dyDescent="0.2">
      <c r="A776" s="98" t="s">
        <v>3159</v>
      </c>
      <c r="B776" s="205" t="s">
        <v>2410</v>
      </c>
      <c r="C776" s="205"/>
      <c r="D776" s="205"/>
      <c r="E776" s="205"/>
      <c r="F776" s="205"/>
      <c r="G776" s="205"/>
      <c r="H776" s="205"/>
      <c r="I776" s="205"/>
      <c r="J776" s="205"/>
      <c r="K776" s="205"/>
      <c r="L776" s="118" t="s">
        <v>2408</v>
      </c>
      <c r="M776" s="119">
        <v>0.20538999999999999</v>
      </c>
    </row>
    <row r="779" spans="1:28" x14ac:dyDescent="0.2">
      <c r="A779" s="175" t="s">
        <v>861</v>
      </c>
      <c r="B779" s="176"/>
      <c r="C779" s="176"/>
      <c r="D779" s="176"/>
      <c r="E779" s="176"/>
      <c r="F779" s="176"/>
      <c r="G779" s="176"/>
      <c r="H779" s="176"/>
      <c r="I779" s="176"/>
      <c r="J779" s="176"/>
      <c r="K779" s="176"/>
      <c r="L779" s="176"/>
      <c r="M779" s="176"/>
      <c r="N779" s="176"/>
      <c r="O779" s="176"/>
      <c r="P779" s="176"/>
      <c r="Q779" s="176"/>
      <c r="R779" s="176"/>
      <c r="S779" s="176"/>
      <c r="T779" s="176"/>
      <c r="U779" s="176"/>
      <c r="V779" s="176"/>
      <c r="W779" s="176"/>
      <c r="X779" s="176"/>
      <c r="Y779" s="176"/>
      <c r="Z779" s="176"/>
      <c r="AA779" s="177"/>
    </row>
    <row r="780" spans="1:28" ht="15" customHeight="1" x14ac:dyDescent="0.2">
      <c r="A780" s="178" t="s">
        <v>3160</v>
      </c>
      <c r="B780" s="180" t="s">
        <v>863</v>
      </c>
      <c r="C780" s="182" t="s">
        <v>864</v>
      </c>
      <c r="D780" s="27" t="s">
        <v>69</v>
      </c>
      <c r="E780" s="27" t="s">
        <v>70</v>
      </c>
      <c r="F780" s="27" t="s">
        <v>865</v>
      </c>
      <c r="G780" s="27" t="s">
        <v>866</v>
      </c>
      <c r="H780" s="104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4"/>
      <c r="T780" s="104"/>
      <c r="U780" s="104"/>
      <c r="V780" s="104"/>
      <c r="W780" s="104"/>
      <c r="X780" s="104"/>
      <c r="Y780" s="104"/>
      <c r="Z780" s="104"/>
      <c r="AA780" s="104"/>
    </row>
    <row r="781" spans="1:28" hidden="1" x14ac:dyDescent="0.2">
      <c r="A781" s="179"/>
      <c r="B781" s="181"/>
      <c r="C781" s="183"/>
      <c r="D781" s="105"/>
      <c r="E781" s="105"/>
      <c r="F781" s="105"/>
      <c r="G781" s="105"/>
    </row>
    <row r="782" spans="1:28" ht="12.75" customHeight="1" x14ac:dyDescent="0.2">
      <c r="A782" s="106" t="s">
        <v>3161</v>
      </c>
      <c r="B782" s="107" t="s">
        <v>868</v>
      </c>
      <c r="C782" s="108" t="s">
        <v>864</v>
      </c>
      <c r="D782" s="105">
        <v>778999.83</v>
      </c>
      <c r="E782" s="105">
        <f>$D782</f>
        <v>778999.83</v>
      </c>
      <c r="F782" s="105">
        <f>$D782</f>
        <v>778999.83</v>
      </c>
      <c r="G782" s="105">
        <f>$D782</f>
        <v>778999.83</v>
      </c>
    </row>
    <row r="783" spans="1:28" ht="12.75" customHeight="1" x14ac:dyDescent="0.2">
      <c r="A783" s="106" t="s">
        <v>3162</v>
      </c>
      <c r="B783" s="107" t="s">
        <v>90</v>
      </c>
      <c r="C783" s="108" t="s">
        <v>864</v>
      </c>
      <c r="D783" s="105">
        <v>571820.46</v>
      </c>
      <c r="E783" s="105">
        <v>1008357.15</v>
      </c>
      <c r="F783" s="105">
        <v>1092208.6499999999</v>
      </c>
      <c r="G783" s="105">
        <v>1355806.62</v>
      </c>
    </row>
    <row r="786" spans="1:27" ht="12.75" customHeight="1" x14ac:dyDescent="0.25">
      <c r="A786" s="184" t="s">
        <v>84</v>
      </c>
      <c r="B786" s="184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1:27" ht="12.75" customHeight="1" x14ac:dyDescent="0.25">
      <c r="A787" s="185" t="s">
        <v>3163</v>
      </c>
      <c r="B787" s="185"/>
      <c r="C787" s="185"/>
      <c r="D787" s="185"/>
      <c r="E787" s="185"/>
      <c r="F787" s="185"/>
      <c r="G787" s="185"/>
      <c r="H787" s="185"/>
      <c r="I787" s="185"/>
      <c r="J787" s="185"/>
      <c r="K787" s="185"/>
      <c r="L787" s="185"/>
      <c r="M787" s="185"/>
      <c r="N787" s="185"/>
      <c r="O787" s="185"/>
      <c r="P787"/>
      <c r="Q787"/>
      <c r="R787"/>
      <c r="S787"/>
      <c r="T787"/>
      <c r="U787"/>
      <c r="V787"/>
      <c r="W787"/>
      <c r="X787"/>
      <c r="Y787"/>
      <c r="Z787"/>
      <c r="AA787"/>
    </row>
    <row r="789" spans="1:27" x14ac:dyDescent="0.2">
      <c r="A789" s="54"/>
      <c r="B789" s="55"/>
    </row>
    <row r="790" spans="1:27" x14ac:dyDescent="0.2">
      <c r="A790" s="54"/>
      <c r="B790" s="56"/>
    </row>
    <row r="801" spans="2:2" hidden="1" x14ac:dyDescent="0.2">
      <c r="B801" s="109" t="s">
        <v>3164</v>
      </c>
    </row>
    <row r="802" spans="2:2" hidden="1" x14ac:dyDescent="0.2">
      <c r="B802" s="110" t="s">
        <v>3165</v>
      </c>
    </row>
  </sheetData>
  <autoFilter ref="B6:C698" xr:uid="{00000000-0001-0000-1000-000000000000}"/>
  <mergeCells count="18">
    <mergeCell ref="A482:AA482"/>
    <mergeCell ref="A1:AA3"/>
    <mergeCell ref="A4:AA4"/>
    <mergeCell ref="A5:AA5"/>
    <mergeCell ref="A164:AA164"/>
    <mergeCell ref="A323:AA323"/>
    <mergeCell ref="A787:O787"/>
    <mergeCell ref="A641:AA641"/>
    <mergeCell ref="A707:AA707"/>
    <mergeCell ref="A773:AA773"/>
    <mergeCell ref="B774:K774"/>
    <mergeCell ref="B775:K775"/>
    <mergeCell ref="B776:K776"/>
    <mergeCell ref="A779:AA779"/>
    <mergeCell ref="A780:A781"/>
    <mergeCell ref="B780:B781"/>
    <mergeCell ref="C780:C781"/>
    <mergeCell ref="A786:B786"/>
  </mergeCells>
  <pageMargins left="0.25" right="0.25" top="0.75" bottom="0.75" header="0.3" footer="0.3"/>
  <pageSetup paperSize="9" scale="41" fitToHeight="0" orientation="landscape" r:id="rId1"/>
  <rowBreaks count="1" manualBreakCount="1">
    <brk id="614" max="2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0FBDBE-1D88-4627-8718-6286E6765ADE}">
  <sheetPr codeName="Лист25">
    <tabColor theme="7" tint="0.59999389629810485"/>
    <pageSetUpPr fitToPage="1"/>
  </sheetPr>
  <dimension ref="A1:AB802"/>
  <sheetViews>
    <sheetView view="pageBreakPreview" zoomScale="75" zoomScaleNormal="100" zoomScaleSheetLayoutView="75" workbookViewId="0">
      <selection activeCell="D7" sqref="D7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x14ac:dyDescent="0.2">
      <c r="A1" s="186" t="s">
        <v>2413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</row>
    <row r="2" spans="1:27" x14ac:dyDescent="0.2">
      <c r="A2" s="187"/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</row>
    <row r="3" spans="1:27" x14ac:dyDescent="0.2">
      <c r="A3" s="188"/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</row>
    <row r="4" spans="1:27" ht="15" customHeight="1" x14ac:dyDescent="0.25">
      <c r="A4" s="189" t="s">
        <v>1031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1"/>
    </row>
    <row r="5" spans="1:27" x14ac:dyDescent="0.2">
      <c r="A5" s="175" t="s">
        <v>209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27" customHeight="1" x14ac:dyDescent="0.2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x14ac:dyDescent="0.2">
      <c r="A7" s="98" t="s">
        <v>2414</v>
      </c>
      <c r="B7" s="28" t="str">
        <f>"01"&amp;"."&amp;$B$801&amp;"."&amp;$B$802</f>
        <v>01.08.2023</v>
      </c>
      <c r="C7" s="90" t="s">
        <v>76</v>
      </c>
      <c r="D7" s="91">
        <f>ROUND(((D8+D9+D11+D10)/1000),5)</f>
        <v>1.22767</v>
      </c>
      <c r="E7" s="91">
        <f>ROUND(((E8+E9+E11+E10)/1000),5)</f>
        <v>1.0287500000000001</v>
      </c>
      <c r="F7" s="91">
        <f>ROUND(((F8+F9+F11+F10)/1000),5)</f>
        <v>0.90864999999999996</v>
      </c>
      <c r="G7" s="91">
        <f t="shared" ref="G7:AA7" si="0">ROUND(((G8+G9+G11+G10)/1000),5)</f>
        <v>0.89180999999999999</v>
      </c>
      <c r="H7" s="91">
        <f t="shared" si="0"/>
        <v>0.18765999999999999</v>
      </c>
      <c r="I7" s="91">
        <f t="shared" si="0"/>
        <v>0.88329999999999997</v>
      </c>
      <c r="J7" s="91">
        <f t="shared" si="0"/>
        <v>1.16767</v>
      </c>
      <c r="K7" s="91">
        <f t="shared" si="0"/>
        <v>1.6399600000000001</v>
      </c>
      <c r="L7" s="91">
        <f t="shared" si="0"/>
        <v>2.0043199999999999</v>
      </c>
      <c r="M7" s="91">
        <f t="shared" si="0"/>
        <v>2.3179799999999999</v>
      </c>
      <c r="N7" s="91">
        <f t="shared" si="0"/>
        <v>2.3978000000000002</v>
      </c>
      <c r="O7" s="91">
        <f t="shared" si="0"/>
        <v>2.4021400000000002</v>
      </c>
      <c r="P7" s="91">
        <f t="shared" si="0"/>
        <v>2.3954300000000002</v>
      </c>
      <c r="Q7" s="91">
        <f t="shared" si="0"/>
        <v>2.4199899999999999</v>
      </c>
      <c r="R7" s="91">
        <f t="shared" si="0"/>
        <v>2.2856399999999999</v>
      </c>
      <c r="S7" s="91">
        <f t="shared" si="0"/>
        <v>2.29135</v>
      </c>
      <c r="T7" s="91">
        <f t="shared" si="0"/>
        <v>2.30091</v>
      </c>
      <c r="U7" s="91">
        <f t="shared" si="0"/>
        <v>2.29155</v>
      </c>
      <c r="V7" s="91">
        <f t="shared" si="0"/>
        <v>2.2766199999999999</v>
      </c>
      <c r="W7" s="91">
        <f t="shared" si="0"/>
        <v>2.24397</v>
      </c>
      <c r="X7" s="91">
        <f t="shared" si="0"/>
        <v>2.2104900000000001</v>
      </c>
      <c r="Y7" s="91">
        <f t="shared" si="0"/>
        <v>2.1677300000000002</v>
      </c>
      <c r="Z7" s="91">
        <f t="shared" si="0"/>
        <v>1.9763299999999999</v>
      </c>
      <c r="AA7" s="91">
        <f t="shared" si="0"/>
        <v>1.5980099999999999</v>
      </c>
    </row>
    <row r="8" spans="1:27" ht="12.75" hidden="1" customHeight="1" outlineLevel="1" x14ac:dyDescent="0.2">
      <c r="A8" s="99" t="s">
        <v>2415</v>
      </c>
      <c r="B8" s="63" t="s">
        <v>238</v>
      </c>
      <c r="C8" s="43" t="s">
        <v>79</v>
      </c>
      <c r="D8" s="44">
        <v>1047.3399999999999</v>
      </c>
      <c r="E8" s="44">
        <v>848.42</v>
      </c>
      <c r="F8" s="44">
        <v>728.32</v>
      </c>
      <c r="G8" s="44">
        <v>711.48</v>
      </c>
      <c r="H8" s="44">
        <v>7.33</v>
      </c>
      <c r="I8" s="44">
        <v>702.97</v>
      </c>
      <c r="J8" s="44">
        <v>987.34</v>
      </c>
      <c r="K8" s="44">
        <v>1459.63</v>
      </c>
      <c r="L8" s="44">
        <v>1823.99</v>
      </c>
      <c r="M8" s="44">
        <v>2137.65</v>
      </c>
      <c r="N8" s="44">
        <v>2217.4699999999998</v>
      </c>
      <c r="O8" s="44">
        <v>2221.81</v>
      </c>
      <c r="P8" s="44">
        <v>2215.1</v>
      </c>
      <c r="Q8" s="44">
        <v>2239.66</v>
      </c>
      <c r="R8" s="44">
        <v>2105.31</v>
      </c>
      <c r="S8" s="44">
        <v>2111.02</v>
      </c>
      <c r="T8" s="44">
        <v>2120.58</v>
      </c>
      <c r="U8" s="44">
        <v>2111.2199999999998</v>
      </c>
      <c r="V8" s="44">
        <v>2096.29</v>
      </c>
      <c r="W8" s="44">
        <v>2063.64</v>
      </c>
      <c r="X8" s="44">
        <v>2030.16</v>
      </c>
      <c r="Y8" s="44">
        <v>1987.4</v>
      </c>
      <c r="Z8" s="44">
        <v>1796</v>
      </c>
      <c r="AA8" s="44">
        <v>1417.68</v>
      </c>
    </row>
    <row r="9" spans="1:27" ht="12.75" hidden="1" customHeight="1" outlineLevel="1" x14ac:dyDescent="0.2">
      <c r="A9" s="99" t="s">
        <v>2416</v>
      </c>
      <c r="B9" s="63" t="s">
        <v>90</v>
      </c>
      <c r="C9" s="43" t="s">
        <v>79</v>
      </c>
      <c r="D9" s="44">
        <v>66.180000000000007</v>
      </c>
      <c r="E9" s="44">
        <f>$D$9</f>
        <v>66.180000000000007</v>
      </c>
      <c r="F9" s="44">
        <f t="shared" ref="F9:AA9" si="1">$D$9</f>
        <v>66.180000000000007</v>
      </c>
      <c r="G9" s="44">
        <f t="shared" si="1"/>
        <v>66.180000000000007</v>
      </c>
      <c r="H9" s="44">
        <f t="shared" si="1"/>
        <v>66.180000000000007</v>
      </c>
      <c r="I9" s="44">
        <f t="shared" si="1"/>
        <v>66.180000000000007</v>
      </c>
      <c r="J9" s="44">
        <f t="shared" si="1"/>
        <v>66.180000000000007</v>
      </c>
      <c r="K9" s="44">
        <f t="shared" si="1"/>
        <v>66.180000000000007</v>
      </c>
      <c r="L9" s="44">
        <f t="shared" si="1"/>
        <v>66.180000000000007</v>
      </c>
      <c r="M9" s="44">
        <f t="shared" si="1"/>
        <v>66.180000000000007</v>
      </c>
      <c r="N9" s="44">
        <f t="shared" si="1"/>
        <v>66.180000000000007</v>
      </c>
      <c r="O9" s="44">
        <f t="shared" si="1"/>
        <v>66.180000000000007</v>
      </c>
      <c r="P9" s="44">
        <f t="shared" si="1"/>
        <v>66.180000000000007</v>
      </c>
      <c r="Q9" s="44">
        <f t="shared" si="1"/>
        <v>66.180000000000007</v>
      </c>
      <c r="R9" s="44">
        <f t="shared" si="1"/>
        <v>66.180000000000007</v>
      </c>
      <c r="S9" s="44">
        <f t="shared" si="1"/>
        <v>66.180000000000007</v>
      </c>
      <c r="T9" s="44">
        <f t="shared" si="1"/>
        <v>66.180000000000007</v>
      </c>
      <c r="U9" s="44">
        <f t="shared" si="1"/>
        <v>66.180000000000007</v>
      </c>
      <c r="V9" s="44">
        <f t="shared" si="1"/>
        <v>66.180000000000007</v>
      </c>
      <c r="W9" s="44">
        <f t="shared" si="1"/>
        <v>66.180000000000007</v>
      </c>
      <c r="X9" s="44">
        <f t="shared" si="1"/>
        <v>66.180000000000007</v>
      </c>
      <c r="Y9" s="44">
        <f t="shared" si="1"/>
        <v>66.180000000000007</v>
      </c>
      <c r="Z9" s="44">
        <f t="shared" si="1"/>
        <v>66.180000000000007</v>
      </c>
      <c r="AA9" s="44">
        <f t="shared" si="1"/>
        <v>66.180000000000007</v>
      </c>
    </row>
    <row r="10" spans="1:27" ht="12.75" hidden="1" customHeight="1" outlineLevel="1" x14ac:dyDescent="0.2">
      <c r="A10" s="99" t="s">
        <v>2417</v>
      </c>
      <c r="B10" s="63" t="s">
        <v>83</v>
      </c>
      <c r="C10" s="43" t="s">
        <v>79</v>
      </c>
      <c r="D10" s="44">
        <v>3.92</v>
      </c>
      <c r="E10" s="44">
        <v>3.92</v>
      </c>
      <c r="F10" s="44">
        <v>3.92</v>
      </c>
      <c r="G10" s="44">
        <v>3.92</v>
      </c>
      <c r="H10" s="44">
        <v>3.92</v>
      </c>
      <c r="I10" s="44">
        <v>3.92</v>
      </c>
      <c r="J10" s="44">
        <v>3.92</v>
      </c>
      <c r="K10" s="44">
        <v>3.92</v>
      </c>
      <c r="L10" s="44">
        <v>3.92</v>
      </c>
      <c r="M10" s="44">
        <v>3.92</v>
      </c>
      <c r="N10" s="44">
        <v>3.92</v>
      </c>
      <c r="O10" s="44">
        <v>3.92</v>
      </c>
      <c r="P10" s="44">
        <v>3.92</v>
      </c>
      <c r="Q10" s="44">
        <v>3.92</v>
      </c>
      <c r="R10" s="44">
        <v>3.92</v>
      </c>
      <c r="S10" s="44">
        <v>3.92</v>
      </c>
      <c r="T10" s="44">
        <v>3.92</v>
      </c>
      <c r="U10" s="44">
        <v>3.92</v>
      </c>
      <c r="V10" s="44">
        <v>3.92</v>
      </c>
      <c r="W10" s="44">
        <v>3.92</v>
      </c>
      <c r="X10" s="44">
        <v>3.92</v>
      </c>
      <c r="Y10" s="44">
        <v>3.92</v>
      </c>
      <c r="Z10" s="44">
        <v>3.92</v>
      </c>
      <c r="AA10" s="44">
        <v>3.92</v>
      </c>
    </row>
    <row r="11" spans="1:27" ht="12.75" hidden="1" customHeight="1" outlineLevel="1" x14ac:dyDescent="0.2">
      <c r="A11" s="99" t="s">
        <v>2418</v>
      </c>
      <c r="B11" s="63" t="s">
        <v>81</v>
      </c>
      <c r="C11" s="43" t="s">
        <v>79</v>
      </c>
      <c r="D11" s="44">
        <v>110.23</v>
      </c>
      <c r="E11" s="44">
        <f>$D$11</f>
        <v>110.23</v>
      </c>
      <c r="F11" s="44">
        <f t="shared" ref="F11:AA11" si="2">$D$11</f>
        <v>110.23</v>
      </c>
      <c r="G11" s="44">
        <f t="shared" si="2"/>
        <v>110.23</v>
      </c>
      <c r="H11" s="44">
        <f t="shared" si="2"/>
        <v>110.23</v>
      </c>
      <c r="I11" s="44">
        <f t="shared" si="2"/>
        <v>110.23</v>
      </c>
      <c r="J11" s="44">
        <f t="shared" si="2"/>
        <v>110.23</v>
      </c>
      <c r="K11" s="44">
        <f t="shared" si="2"/>
        <v>110.23</v>
      </c>
      <c r="L11" s="44">
        <f t="shared" si="2"/>
        <v>110.23</v>
      </c>
      <c r="M11" s="44">
        <f t="shared" si="2"/>
        <v>110.23</v>
      </c>
      <c r="N11" s="44">
        <f t="shared" si="2"/>
        <v>110.23</v>
      </c>
      <c r="O11" s="44">
        <f t="shared" si="2"/>
        <v>110.23</v>
      </c>
      <c r="P11" s="44">
        <f t="shared" si="2"/>
        <v>110.23</v>
      </c>
      <c r="Q11" s="44">
        <f t="shared" si="2"/>
        <v>110.23</v>
      </c>
      <c r="R11" s="44">
        <f t="shared" si="2"/>
        <v>110.23</v>
      </c>
      <c r="S11" s="44">
        <f t="shared" si="2"/>
        <v>110.23</v>
      </c>
      <c r="T11" s="44">
        <f t="shared" si="2"/>
        <v>110.23</v>
      </c>
      <c r="U11" s="44">
        <f t="shared" si="2"/>
        <v>110.23</v>
      </c>
      <c r="V11" s="44">
        <f t="shared" si="2"/>
        <v>110.23</v>
      </c>
      <c r="W11" s="44">
        <f t="shared" si="2"/>
        <v>110.23</v>
      </c>
      <c r="X11" s="44">
        <f t="shared" si="2"/>
        <v>110.23</v>
      </c>
      <c r="Y11" s="44">
        <f t="shared" si="2"/>
        <v>110.23</v>
      </c>
      <c r="Z11" s="44">
        <f t="shared" si="2"/>
        <v>110.23</v>
      </c>
      <c r="AA11" s="44">
        <f t="shared" si="2"/>
        <v>110.23</v>
      </c>
    </row>
    <row r="12" spans="1:27" collapsed="1" x14ac:dyDescent="0.2">
      <c r="A12" s="98" t="s">
        <v>2419</v>
      </c>
      <c r="B12" s="28" t="str">
        <f>"02"&amp;"."&amp;$B$801&amp;"."&amp;$B$802</f>
        <v>02.08.2023</v>
      </c>
      <c r="C12" s="90" t="s">
        <v>76</v>
      </c>
      <c r="D12" s="91">
        <f>ROUND(((D13+D14+D16+D15)/1000),5)</f>
        <v>1.3286899999999999</v>
      </c>
      <c r="E12" s="91">
        <f>ROUND(((E13+E14+E16+E15)/1000),5)</f>
        <v>1.1269899999999999</v>
      </c>
      <c r="F12" s="91">
        <f>ROUND(((F13+F14+F16+F15)/1000),5)</f>
        <v>1.0218</v>
      </c>
      <c r="G12" s="91">
        <f t="shared" ref="G12:AA12" si="3">ROUND(((G13+G14+G16+G15)/1000),5)</f>
        <v>0.97936999999999996</v>
      </c>
      <c r="H12" s="91">
        <f t="shared" si="3"/>
        <v>0.96167000000000002</v>
      </c>
      <c r="I12" s="91">
        <f t="shared" si="3"/>
        <v>1.0581700000000001</v>
      </c>
      <c r="J12" s="91">
        <f t="shared" si="3"/>
        <v>1.26677</v>
      </c>
      <c r="K12" s="91">
        <f t="shared" si="3"/>
        <v>1.6139300000000001</v>
      </c>
      <c r="L12" s="91">
        <f t="shared" si="3"/>
        <v>1.86317</v>
      </c>
      <c r="M12" s="91">
        <f t="shared" si="3"/>
        <v>2.1709900000000002</v>
      </c>
      <c r="N12" s="91">
        <f t="shared" si="3"/>
        <v>2.2404799999999998</v>
      </c>
      <c r="O12" s="91">
        <f t="shared" si="3"/>
        <v>2.24255</v>
      </c>
      <c r="P12" s="91">
        <f t="shared" si="3"/>
        <v>2.2379699999999998</v>
      </c>
      <c r="Q12" s="91">
        <f t="shared" si="3"/>
        <v>2.26234</v>
      </c>
      <c r="R12" s="91">
        <f t="shared" si="3"/>
        <v>2.3211300000000001</v>
      </c>
      <c r="S12" s="91">
        <f t="shared" si="3"/>
        <v>2.3201999999999998</v>
      </c>
      <c r="T12" s="91">
        <f t="shared" si="3"/>
        <v>2.3062999999999998</v>
      </c>
      <c r="U12" s="91">
        <f t="shared" si="3"/>
        <v>2.2460800000000001</v>
      </c>
      <c r="V12" s="91">
        <f t="shared" si="3"/>
        <v>2.2353299999999998</v>
      </c>
      <c r="W12" s="91">
        <f t="shared" si="3"/>
        <v>2.1723699999999999</v>
      </c>
      <c r="X12" s="91">
        <f t="shared" si="3"/>
        <v>2.1588699999999998</v>
      </c>
      <c r="Y12" s="91">
        <f t="shared" si="3"/>
        <v>2.1321599999999998</v>
      </c>
      <c r="Z12" s="91">
        <f t="shared" si="3"/>
        <v>1.9390000000000001</v>
      </c>
      <c r="AA12" s="91">
        <f t="shared" si="3"/>
        <v>1.66212</v>
      </c>
    </row>
    <row r="13" spans="1:27" ht="12.75" hidden="1" customHeight="1" outlineLevel="1" x14ac:dyDescent="0.2">
      <c r="A13" s="99" t="s">
        <v>2420</v>
      </c>
      <c r="B13" s="63" t="s">
        <v>238</v>
      </c>
      <c r="C13" s="43" t="s">
        <v>79</v>
      </c>
      <c r="D13" s="44">
        <v>1148.3599999999999</v>
      </c>
      <c r="E13" s="44">
        <v>946.66</v>
      </c>
      <c r="F13" s="44">
        <v>841.47</v>
      </c>
      <c r="G13" s="44">
        <v>799.04</v>
      </c>
      <c r="H13" s="44">
        <v>781.34</v>
      </c>
      <c r="I13" s="44">
        <v>877.84</v>
      </c>
      <c r="J13" s="44">
        <v>1086.44</v>
      </c>
      <c r="K13" s="44">
        <v>1433.6</v>
      </c>
      <c r="L13" s="44">
        <v>1682.84</v>
      </c>
      <c r="M13" s="44">
        <v>1990.66</v>
      </c>
      <c r="N13" s="44">
        <v>2060.15</v>
      </c>
      <c r="O13" s="44">
        <v>2062.2199999999998</v>
      </c>
      <c r="P13" s="44">
        <v>2057.64</v>
      </c>
      <c r="Q13" s="44">
        <v>2082.0100000000002</v>
      </c>
      <c r="R13" s="44">
        <v>2140.8000000000002</v>
      </c>
      <c r="S13" s="44">
        <v>2139.87</v>
      </c>
      <c r="T13" s="44">
        <v>2125.9699999999998</v>
      </c>
      <c r="U13" s="44">
        <v>2065.75</v>
      </c>
      <c r="V13" s="44">
        <v>2055</v>
      </c>
      <c r="W13" s="44">
        <v>1992.04</v>
      </c>
      <c r="X13" s="44">
        <v>1978.54</v>
      </c>
      <c r="Y13" s="44">
        <v>1951.83</v>
      </c>
      <c r="Z13" s="44">
        <v>1758.67</v>
      </c>
      <c r="AA13" s="44">
        <v>1481.79</v>
      </c>
    </row>
    <row r="14" spans="1:27" ht="12.75" hidden="1" customHeight="1" outlineLevel="1" x14ac:dyDescent="0.2">
      <c r="A14" s="99" t="s">
        <v>2421</v>
      </c>
      <c r="B14" s="63" t="s">
        <v>90</v>
      </c>
      <c r="C14" s="43" t="s">
        <v>79</v>
      </c>
      <c r="D14" s="44">
        <f t="shared" ref="D14:AA14" si="4">$D$9</f>
        <v>66.180000000000007</v>
      </c>
      <c r="E14" s="44">
        <f t="shared" si="4"/>
        <v>66.180000000000007</v>
      </c>
      <c r="F14" s="44">
        <f t="shared" si="4"/>
        <v>66.180000000000007</v>
      </c>
      <c r="G14" s="44">
        <f t="shared" si="4"/>
        <v>66.180000000000007</v>
      </c>
      <c r="H14" s="44">
        <f t="shared" si="4"/>
        <v>66.180000000000007</v>
      </c>
      <c r="I14" s="44">
        <f t="shared" si="4"/>
        <v>66.180000000000007</v>
      </c>
      <c r="J14" s="44">
        <f t="shared" si="4"/>
        <v>66.180000000000007</v>
      </c>
      <c r="K14" s="44">
        <f t="shared" si="4"/>
        <v>66.180000000000007</v>
      </c>
      <c r="L14" s="44">
        <f t="shared" si="4"/>
        <v>66.180000000000007</v>
      </c>
      <c r="M14" s="44">
        <f t="shared" si="4"/>
        <v>66.180000000000007</v>
      </c>
      <c r="N14" s="44">
        <f t="shared" si="4"/>
        <v>66.180000000000007</v>
      </c>
      <c r="O14" s="44">
        <f t="shared" si="4"/>
        <v>66.180000000000007</v>
      </c>
      <c r="P14" s="44">
        <f t="shared" si="4"/>
        <v>66.180000000000007</v>
      </c>
      <c r="Q14" s="44">
        <f t="shared" si="4"/>
        <v>66.180000000000007</v>
      </c>
      <c r="R14" s="44">
        <f t="shared" si="4"/>
        <v>66.180000000000007</v>
      </c>
      <c r="S14" s="44">
        <f t="shared" si="4"/>
        <v>66.180000000000007</v>
      </c>
      <c r="T14" s="44">
        <f t="shared" si="4"/>
        <v>66.180000000000007</v>
      </c>
      <c r="U14" s="44">
        <f t="shared" si="4"/>
        <v>66.180000000000007</v>
      </c>
      <c r="V14" s="44">
        <f t="shared" si="4"/>
        <v>66.180000000000007</v>
      </c>
      <c r="W14" s="44">
        <f t="shared" si="4"/>
        <v>66.180000000000007</v>
      </c>
      <c r="X14" s="44">
        <f t="shared" si="4"/>
        <v>66.180000000000007</v>
      </c>
      <c r="Y14" s="44">
        <f t="shared" si="4"/>
        <v>66.180000000000007</v>
      </c>
      <c r="Z14" s="44">
        <f t="shared" si="4"/>
        <v>66.180000000000007</v>
      </c>
      <c r="AA14" s="44">
        <f t="shared" si="4"/>
        <v>66.180000000000007</v>
      </c>
    </row>
    <row r="15" spans="1:27" ht="12.75" hidden="1" customHeight="1" outlineLevel="1" x14ac:dyDescent="0.2">
      <c r="A15" s="99" t="s">
        <v>2422</v>
      </c>
      <c r="B15" s="63" t="s">
        <v>83</v>
      </c>
      <c r="C15" s="43" t="s">
        <v>79</v>
      </c>
      <c r="D15" s="44">
        <v>3.92</v>
      </c>
      <c r="E15" s="44">
        <v>3.92</v>
      </c>
      <c r="F15" s="44">
        <v>3.92</v>
      </c>
      <c r="G15" s="44">
        <v>3.92</v>
      </c>
      <c r="H15" s="44">
        <v>3.92</v>
      </c>
      <c r="I15" s="44">
        <v>3.92</v>
      </c>
      <c r="J15" s="44">
        <v>3.92</v>
      </c>
      <c r="K15" s="44">
        <v>3.92</v>
      </c>
      <c r="L15" s="44">
        <v>3.92</v>
      </c>
      <c r="M15" s="44">
        <v>3.92</v>
      </c>
      <c r="N15" s="44">
        <v>3.92</v>
      </c>
      <c r="O15" s="44">
        <v>3.92</v>
      </c>
      <c r="P15" s="44">
        <v>3.92</v>
      </c>
      <c r="Q15" s="44">
        <v>3.92</v>
      </c>
      <c r="R15" s="44">
        <v>3.92</v>
      </c>
      <c r="S15" s="44">
        <v>3.92</v>
      </c>
      <c r="T15" s="44">
        <v>3.92</v>
      </c>
      <c r="U15" s="44">
        <v>3.92</v>
      </c>
      <c r="V15" s="44">
        <v>3.92</v>
      </c>
      <c r="W15" s="44">
        <v>3.92</v>
      </c>
      <c r="X15" s="44">
        <v>3.92</v>
      </c>
      <c r="Y15" s="44">
        <v>3.92</v>
      </c>
      <c r="Z15" s="44">
        <v>3.92</v>
      </c>
      <c r="AA15" s="44">
        <v>3.92</v>
      </c>
    </row>
    <row r="16" spans="1:27" ht="12.75" hidden="1" customHeight="1" outlineLevel="1" x14ac:dyDescent="0.2">
      <c r="A16" s="99" t="s">
        <v>2423</v>
      </c>
      <c r="B16" s="63" t="s">
        <v>81</v>
      </c>
      <c r="C16" s="43" t="s">
        <v>79</v>
      </c>
      <c r="D16" s="44">
        <f>$D$11</f>
        <v>110.23</v>
      </c>
      <c r="E16" s="44">
        <f t="shared" ref="E16:AA16" si="5">$D$11</f>
        <v>110.23</v>
      </c>
      <c r="F16" s="44">
        <f t="shared" si="5"/>
        <v>110.23</v>
      </c>
      <c r="G16" s="44">
        <f t="shared" si="5"/>
        <v>110.23</v>
      </c>
      <c r="H16" s="44">
        <f t="shared" si="5"/>
        <v>110.23</v>
      </c>
      <c r="I16" s="44">
        <f t="shared" si="5"/>
        <v>110.23</v>
      </c>
      <c r="J16" s="44">
        <f t="shared" si="5"/>
        <v>110.23</v>
      </c>
      <c r="K16" s="44">
        <f t="shared" si="5"/>
        <v>110.23</v>
      </c>
      <c r="L16" s="44">
        <f t="shared" si="5"/>
        <v>110.23</v>
      </c>
      <c r="M16" s="44">
        <f t="shared" si="5"/>
        <v>110.23</v>
      </c>
      <c r="N16" s="44">
        <f t="shared" si="5"/>
        <v>110.23</v>
      </c>
      <c r="O16" s="44">
        <f t="shared" si="5"/>
        <v>110.23</v>
      </c>
      <c r="P16" s="44">
        <f t="shared" si="5"/>
        <v>110.23</v>
      </c>
      <c r="Q16" s="44">
        <f t="shared" si="5"/>
        <v>110.23</v>
      </c>
      <c r="R16" s="44">
        <f t="shared" si="5"/>
        <v>110.23</v>
      </c>
      <c r="S16" s="44">
        <f t="shared" si="5"/>
        <v>110.23</v>
      </c>
      <c r="T16" s="44">
        <f t="shared" si="5"/>
        <v>110.23</v>
      </c>
      <c r="U16" s="44">
        <f t="shared" si="5"/>
        <v>110.23</v>
      </c>
      <c r="V16" s="44">
        <f t="shared" si="5"/>
        <v>110.23</v>
      </c>
      <c r="W16" s="44">
        <f t="shared" si="5"/>
        <v>110.23</v>
      </c>
      <c r="X16" s="44">
        <f t="shared" si="5"/>
        <v>110.23</v>
      </c>
      <c r="Y16" s="44">
        <f t="shared" si="5"/>
        <v>110.23</v>
      </c>
      <c r="Z16" s="44">
        <f t="shared" si="5"/>
        <v>110.23</v>
      </c>
      <c r="AA16" s="44">
        <f t="shared" si="5"/>
        <v>110.23</v>
      </c>
    </row>
    <row r="17" spans="1:27" ht="12.75" customHeight="1" collapsed="1" x14ac:dyDescent="0.2">
      <c r="A17" s="98" t="s">
        <v>2424</v>
      </c>
      <c r="B17" s="28" t="str">
        <f>"03"&amp;"."&amp;$B$801&amp;"."&amp;$B$802</f>
        <v>03.08.2023</v>
      </c>
      <c r="C17" s="90" t="s">
        <v>76</v>
      </c>
      <c r="D17" s="91">
        <f>ROUND(((D18+D19+D21+D20)/1000),5)</f>
        <v>1.4073800000000001</v>
      </c>
      <c r="E17" s="91">
        <f>ROUND(((E18+E19+E21+E20)/1000),5)</f>
        <v>1.21523</v>
      </c>
      <c r="F17" s="91">
        <f>ROUND(((F18+F19+F21+F20)/1000),5)</f>
        <v>1.0753600000000001</v>
      </c>
      <c r="G17" s="91">
        <f t="shared" ref="G17:AA17" si="6">ROUND(((G18+G19+G21+G20)/1000),5)</f>
        <v>1.02603</v>
      </c>
      <c r="H17" s="91">
        <f t="shared" si="6"/>
        <v>1.0003899999999999</v>
      </c>
      <c r="I17" s="91">
        <f t="shared" si="6"/>
        <v>1.1355500000000001</v>
      </c>
      <c r="J17" s="91">
        <f t="shared" si="6"/>
        <v>1.38426</v>
      </c>
      <c r="K17" s="91">
        <f t="shared" si="6"/>
        <v>1.65747</v>
      </c>
      <c r="L17" s="91">
        <f t="shared" si="6"/>
        <v>1.95966</v>
      </c>
      <c r="M17" s="91">
        <f t="shared" si="6"/>
        <v>2.47437</v>
      </c>
      <c r="N17" s="91">
        <f t="shared" si="6"/>
        <v>2.6511200000000001</v>
      </c>
      <c r="O17" s="91">
        <f t="shared" si="6"/>
        <v>2.6856</v>
      </c>
      <c r="P17" s="91">
        <f t="shared" si="6"/>
        <v>2.6897899999999999</v>
      </c>
      <c r="Q17" s="91">
        <f t="shared" si="6"/>
        <v>2.7089799999999999</v>
      </c>
      <c r="R17" s="91">
        <f t="shared" si="6"/>
        <v>2.6204800000000001</v>
      </c>
      <c r="S17" s="91">
        <f t="shared" si="6"/>
        <v>2.6070700000000002</v>
      </c>
      <c r="T17" s="91">
        <f t="shared" si="6"/>
        <v>2.55559</v>
      </c>
      <c r="U17" s="91">
        <f t="shared" si="6"/>
        <v>2.4258099999999998</v>
      </c>
      <c r="V17" s="91">
        <f t="shared" si="6"/>
        <v>2.32145</v>
      </c>
      <c r="W17" s="91">
        <f t="shared" si="6"/>
        <v>2.2729900000000001</v>
      </c>
      <c r="X17" s="91">
        <f t="shared" si="6"/>
        <v>2.2627600000000001</v>
      </c>
      <c r="Y17" s="91">
        <f t="shared" si="6"/>
        <v>2.2486799999999998</v>
      </c>
      <c r="Z17" s="91">
        <f t="shared" si="6"/>
        <v>2.1021399999999999</v>
      </c>
      <c r="AA17" s="91">
        <f t="shared" si="6"/>
        <v>1.70251</v>
      </c>
    </row>
    <row r="18" spans="1:27" ht="12.75" hidden="1" customHeight="1" outlineLevel="1" x14ac:dyDescent="0.2">
      <c r="A18" s="99" t="s">
        <v>2425</v>
      </c>
      <c r="B18" s="63" t="s">
        <v>238</v>
      </c>
      <c r="C18" s="43" t="s">
        <v>79</v>
      </c>
      <c r="D18" s="44">
        <v>1227.05</v>
      </c>
      <c r="E18" s="44">
        <v>1034.9000000000001</v>
      </c>
      <c r="F18" s="44">
        <v>895.03</v>
      </c>
      <c r="G18" s="44">
        <v>845.7</v>
      </c>
      <c r="H18" s="44">
        <v>820.06</v>
      </c>
      <c r="I18" s="44">
        <v>955.22</v>
      </c>
      <c r="J18" s="44">
        <v>1203.93</v>
      </c>
      <c r="K18" s="44">
        <v>1477.14</v>
      </c>
      <c r="L18" s="44">
        <v>1779.33</v>
      </c>
      <c r="M18" s="44">
        <v>2294.04</v>
      </c>
      <c r="N18" s="44">
        <v>2470.79</v>
      </c>
      <c r="O18" s="44">
        <v>2505.27</v>
      </c>
      <c r="P18" s="44">
        <v>2509.46</v>
      </c>
      <c r="Q18" s="44">
        <v>2528.65</v>
      </c>
      <c r="R18" s="44">
        <v>2440.15</v>
      </c>
      <c r="S18" s="44">
        <v>2426.7399999999998</v>
      </c>
      <c r="T18" s="44">
        <v>2375.2600000000002</v>
      </c>
      <c r="U18" s="44">
        <v>2245.48</v>
      </c>
      <c r="V18" s="44">
        <v>2141.12</v>
      </c>
      <c r="W18" s="44">
        <v>2092.66</v>
      </c>
      <c r="X18" s="44">
        <v>2082.4299999999998</v>
      </c>
      <c r="Y18" s="44">
        <v>2068.35</v>
      </c>
      <c r="Z18" s="44">
        <v>1921.81</v>
      </c>
      <c r="AA18" s="44">
        <v>1522.18</v>
      </c>
    </row>
    <row r="19" spans="1:27" ht="12.75" hidden="1" customHeight="1" outlineLevel="1" x14ac:dyDescent="0.2">
      <c r="A19" s="99" t="s">
        <v>2426</v>
      </c>
      <c r="B19" s="63" t="s">
        <v>90</v>
      </c>
      <c r="C19" s="43" t="s">
        <v>79</v>
      </c>
      <c r="D19" s="44">
        <f t="shared" ref="D19:AA19" si="7">$D$9</f>
        <v>66.180000000000007</v>
      </c>
      <c r="E19" s="44">
        <f t="shared" si="7"/>
        <v>66.180000000000007</v>
      </c>
      <c r="F19" s="44">
        <f t="shared" si="7"/>
        <v>66.180000000000007</v>
      </c>
      <c r="G19" s="44">
        <f t="shared" si="7"/>
        <v>66.180000000000007</v>
      </c>
      <c r="H19" s="44">
        <f t="shared" si="7"/>
        <v>66.180000000000007</v>
      </c>
      <c r="I19" s="44">
        <f t="shared" si="7"/>
        <v>66.180000000000007</v>
      </c>
      <c r="J19" s="44">
        <f t="shared" si="7"/>
        <v>66.180000000000007</v>
      </c>
      <c r="K19" s="44">
        <f t="shared" si="7"/>
        <v>66.180000000000007</v>
      </c>
      <c r="L19" s="44">
        <f t="shared" si="7"/>
        <v>66.180000000000007</v>
      </c>
      <c r="M19" s="44">
        <f t="shared" si="7"/>
        <v>66.180000000000007</v>
      </c>
      <c r="N19" s="44">
        <f t="shared" si="7"/>
        <v>66.180000000000007</v>
      </c>
      <c r="O19" s="44">
        <f t="shared" si="7"/>
        <v>66.180000000000007</v>
      </c>
      <c r="P19" s="44">
        <f t="shared" si="7"/>
        <v>66.180000000000007</v>
      </c>
      <c r="Q19" s="44">
        <f t="shared" si="7"/>
        <v>66.180000000000007</v>
      </c>
      <c r="R19" s="44">
        <f t="shared" si="7"/>
        <v>66.180000000000007</v>
      </c>
      <c r="S19" s="44">
        <f t="shared" si="7"/>
        <v>66.180000000000007</v>
      </c>
      <c r="T19" s="44">
        <f t="shared" si="7"/>
        <v>66.180000000000007</v>
      </c>
      <c r="U19" s="44">
        <f t="shared" si="7"/>
        <v>66.180000000000007</v>
      </c>
      <c r="V19" s="44">
        <f t="shared" si="7"/>
        <v>66.180000000000007</v>
      </c>
      <c r="W19" s="44">
        <f t="shared" si="7"/>
        <v>66.180000000000007</v>
      </c>
      <c r="X19" s="44">
        <f t="shared" si="7"/>
        <v>66.180000000000007</v>
      </c>
      <c r="Y19" s="44">
        <f t="shared" si="7"/>
        <v>66.180000000000007</v>
      </c>
      <c r="Z19" s="44">
        <f t="shared" si="7"/>
        <v>66.180000000000007</v>
      </c>
      <c r="AA19" s="44">
        <f t="shared" si="7"/>
        <v>66.180000000000007</v>
      </c>
    </row>
    <row r="20" spans="1:27" ht="12.75" hidden="1" customHeight="1" outlineLevel="1" x14ac:dyDescent="0.2">
      <c r="A20" s="99" t="s">
        <v>2427</v>
      </c>
      <c r="B20" s="63" t="s">
        <v>83</v>
      </c>
      <c r="C20" s="43" t="s">
        <v>79</v>
      </c>
      <c r="D20" s="44">
        <v>3.92</v>
      </c>
      <c r="E20" s="44">
        <v>3.92</v>
      </c>
      <c r="F20" s="44">
        <v>3.92</v>
      </c>
      <c r="G20" s="44">
        <v>3.92</v>
      </c>
      <c r="H20" s="44">
        <v>3.92</v>
      </c>
      <c r="I20" s="44">
        <v>3.92</v>
      </c>
      <c r="J20" s="44">
        <v>3.92</v>
      </c>
      <c r="K20" s="44">
        <v>3.92</v>
      </c>
      <c r="L20" s="44">
        <v>3.92</v>
      </c>
      <c r="M20" s="44">
        <v>3.92</v>
      </c>
      <c r="N20" s="44">
        <v>3.92</v>
      </c>
      <c r="O20" s="44">
        <v>3.92</v>
      </c>
      <c r="P20" s="44">
        <v>3.92</v>
      </c>
      <c r="Q20" s="44">
        <v>3.92</v>
      </c>
      <c r="R20" s="44">
        <v>3.92</v>
      </c>
      <c r="S20" s="44">
        <v>3.92</v>
      </c>
      <c r="T20" s="44">
        <v>3.92</v>
      </c>
      <c r="U20" s="44">
        <v>3.92</v>
      </c>
      <c r="V20" s="44">
        <v>3.92</v>
      </c>
      <c r="W20" s="44">
        <v>3.92</v>
      </c>
      <c r="X20" s="44">
        <v>3.92</v>
      </c>
      <c r="Y20" s="44">
        <v>3.92</v>
      </c>
      <c r="Z20" s="44">
        <v>3.92</v>
      </c>
      <c r="AA20" s="44">
        <v>3.92</v>
      </c>
    </row>
    <row r="21" spans="1:27" ht="12.75" hidden="1" customHeight="1" outlineLevel="1" x14ac:dyDescent="0.2">
      <c r="A21" s="99" t="s">
        <v>2428</v>
      </c>
      <c r="B21" s="63" t="s">
        <v>81</v>
      </c>
      <c r="C21" s="43" t="s">
        <v>79</v>
      </c>
      <c r="D21" s="44">
        <f>$D$11</f>
        <v>110.23</v>
      </c>
      <c r="E21" s="44">
        <f t="shared" ref="E21:AA21" si="8">$D$11</f>
        <v>110.23</v>
      </c>
      <c r="F21" s="44">
        <f t="shared" si="8"/>
        <v>110.23</v>
      </c>
      <c r="G21" s="44">
        <f t="shared" si="8"/>
        <v>110.23</v>
      </c>
      <c r="H21" s="44">
        <f t="shared" si="8"/>
        <v>110.23</v>
      </c>
      <c r="I21" s="44">
        <f t="shared" si="8"/>
        <v>110.23</v>
      </c>
      <c r="J21" s="44">
        <f t="shared" si="8"/>
        <v>110.23</v>
      </c>
      <c r="K21" s="44">
        <f t="shared" si="8"/>
        <v>110.23</v>
      </c>
      <c r="L21" s="44">
        <f t="shared" si="8"/>
        <v>110.23</v>
      </c>
      <c r="M21" s="44">
        <f t="shared" si="8"/>
        <v>110.23</v>
      </c>
      <c r="N21" s="44">
        <f t="shared" si="8"/>
        <v>110.23</v>
      </c>
      <c r="O21" s="44">
        <f t="shared" si="8"/>
        <v>110.23</v>
      </c>
      <c r="P21" s="44">
        <f t="shared" si="8"/>
        <v>110.23</v>
      </c>
      <c r="Q21" s="44">
        <f t="shared" si="8"/>
        <v>110.23</v>
      </c>
      <c r="R21" s="44">
        <f t="shared" si="8"/>
        <v>110.23</v>
      </c>
      <c r="S21" s="44">
        <f t="shared" si="8"/>
        <v>110.23</v>
      </c>
      <c r="T21" s="44">
        <f t="shared" si="8"/>
        <v>110.23</v>
      </c>
      <c r="U21" s="44">
        <f t="shared" si="8"/>
        <v>110.23</v>
      </c>
      <c r="V21" s="44">
        <f t="shared" si="8"/>
        <v>110.23</v>
      </c>
      <c r="W21" s="44">
        <f t="shared" si="8"/>
        <v>110.23</v>
      </c>
      <c r="X21" s="44">
        <f t="shared" si="8"/>
        <v>110.23</v>
      </c>
      <c r="Y21" s="44">
        <f t="shared" si="8"/>
        <v>110.23</v>
      </c>
      <c r="Z21" s="44">
        <f t="shared" si="8"/>
        <v>110.23</v>
      </c>
      <c r="AA21" s="44">
        <f t="shared" si="8"/>
        <v>110.23</v>
      </c>
    </row>
    <row r="22" spans="1:27" ht="12.75" customHeight="1" collapsed="1" x14ac:dyDescent="0.2">
      <c r="A22" s="98" t="s">
        <v>2429</v>
      </c>
      <c r="B22" s="28" t="str">
        <f>"04"&amp;"."&amp;$B$801&amp;"."&amp;$B$802</f>
        <v>04.08.2023</v>
      </c>
      <c r="C22" s="90" t="s">
        <v>76</v>
      </c>
      <c r="D22" s="91">
        <f>ROUND(((D23+D24+D26+D25)/1000),5)</f>
        <v>1.4667600000000001</v>
      </c>
      <c r="E22" s="91">
        <f>ROUND(((E23+E24+E26+E25)/1000),5)</f>
        <v>1.2246600000000001</v>
      </c>
      <c r="F22" s="91">
        <f>ROUND(((F23+F24+F26+F25)/1000),5)</f>
        <v>1.0717399999999999</v>
      </c>
      <c r="G22" s="91">
        <f t="shared" ref="G22:AA22" si="9">ROUND(((G23+G24+G26+G25)/1000),5)</f>
        <v>1.0076099999999999</v>
      </c>
      <c r="H22" s="91">
        <f t="shared" si="9"/>
        <v>0.98168</v>
      </c>
      <c r="I22" s="91">
        <f t="shared" si="9"/>
        <v>1.0710500000000001</v>
      </c>
      <c r="J22" s="91">
        <f t="shared" si="9"/>
        <v>1.2911699999999999</v>
      </c>
      <c r="K22" s="91">
        <f t="shared" si="9"/>
        <v>1.7026600000000001</v>
      </c>
      <c r="L22" s="91">
        <f t="shared" si="9"/>
        <v>2.0127700000000002</v>
      </c>
      <c r="M22" s="91">
        <f t="shared" si="9"/>
        <v>2.46793</v>
      </c>
      <c r="N22" s="91">
        <f t="shared" si="9"/>
        <v>2.6516700000000002</v>
      </c>
      <c r="O22" s="91">
        <f t="shared" si="9"/>
        <v>2.6905800000000002</v>
      </c>
      <c r="P22" s="91">
        <f t="shared" si="9"/>
        <v>2.6594799999999998</v>
      </c>
      <c r="Q22" s="91">
        <f t="shared" si="9"/>
        <v>2.7528999999999999</v>
      </c>
      <c r="R22" s="91">
        <f t="shared" si="9"/>
        <v>3.1547700000000001</v>
      </c>
      <c r="S22" s="91">
        <f t="shared" si="9"/>
        <v>3.1854300000000002</v>
      </c>
      <c r="T22" s="91">
        <f t="shared" si="9"/>
        <v>3.1733699999999998</v>
      </c>
      <c r="U22" s="91">
        <f t="shared" si="9"/>
        <v>2.7227899999999998</v>
      </c>
      <c r="V22" s="91">
        <f t="shared" si="9"/>
        <v>2.63733</v>
      </c>
      <c r="W22" s="91">
        <f t="shared" si="9"/>
        <v>2.5951599999999999</v>
      </c>
      <c r="X22" s="91">
        <f t="shared" si="9"/>
        <v>2.4569100000000001</v>
      </c>
      <c r="Y22" s="91">
        <f t="shared" si="9"/>
        <v>2.2993299999999999</v>
      </c>
      <c r="Z22" s="91">
        <f t="shared" si="9"/>
        <v>2.00996</v>
      </c>
      <c r="AA22" s="91">
        <f t="shared" si="9"/>
        <v>1.69903</v>
      </c>
    </row>
    <row r="23" spans="1:27" ht="12.75" hidden="1" customHeight="1" outlineLevel="1" x14ac:dyDescent="0.2">
      <c r="A23" s="99" t="s">
        <v>2430</v>
      </c>
      <c r="B23" s="63" t="s">
        <v>238</v>
      </c>
      <c r="C23" s="43" t="s">
        <v>79</v>
      </c>
      <c r="D23" s="44">
        <v>1286.43</v>
      </c>
      <c r="E23" s="44">
        <v>1044.33</v>
      </c>
      <c r="F23" s="44">
        <v>891.41</v>
      </c>
      <c r="G23" s="44">
        <v>827.28</v>
      </c>
      <c r="H23" s="44">
        <v>801.35</v>
      </c>
      <c r="I23" s="44">
        <v>890.72</v>
      </c>
      <c r="J23" s="44">
        <v>1110.8399999999999</v>
      </c>
      <c r="K23" s="44">
        <v>1522.33</v>
      </c>
      <c r="L23" s="44">
        <v>1832.44</v>
      </c>
      <c r="M23" s="44">
        <v>2287.6</v>
      </c>
      <c r="N23" s="44">
        <v>2471.34</v>
      </c>
      <c r="O23" s="44">
        <v>2510.25</v>
      </c>
      <c r="P23" s="44">
        <v>2479.15</v>
      </c>
      <c r="Q23" s="44">
        <v>2572.5700000000002</v>
      </c>
      <c r="R23" s="44">
        <v>2974.44</v>
      </c>
      <c r="S23" s="44">
        <v>3005.1</v>
      </c>
      <c r="T23" s="44">
        <v>2993.04</v>
      </c>
      <c r="U23" s="44">
        <v>2542.46</v>
      </c>
      <c r="V23" s="44">
        <v>2457</v>
      </c>
      <c r="W23" s="44">
        <v>2414.83</v>
      </c>
      <c r="X23" s="44">
        <v>2276.58</v>
      </c>
      <c r="Y23" s="44">
        <v>2119</v>
      </c>
      <c r="Z23" s="44">
        <v>1829.63</v>
      </c>
      <c r="AA23" s="44">
        <v>1518.7</v>
      </c>
    </row>
    <row r="24" spans="1:27" ht="12.75" hidden="1" customHeight="1" outlineLevel="1" x14ac:dyDescent="0.2">
      <c r="A24" s="99" t="s">
        <v>2431</v>
      </c>
      <c r="B24" s="63" t="s">
        <v>90</v>
      </c>
      <c r="C24" s="43" t="s">
        <v>79</v>
      </c>
      <c r="D24" s="44">
        <f t="shared" ref="D24:AA24" si="10">$D$9</f>
        <v>66.180000000000007</v>
      </c>
      <c r="E24" s="44">
        <f t="shared" si="10"/>
        <v>66.180000000000007</v>
      </c>
      <c r="F24" s="44">
        <f t="shared" si="10"/>
        <v>66.180000000000007</v>
      </c>
      <c r="G24" s="44">
        <f t="shared" si="10"/>
        <v>66.180000000000007</v>
      </c>
      <c r="H24" s="44">
        <f t="shared" si="10"/>
        <v>66.180000000000007</v>
      </c>
      <c r="I24" s="44">
        <f t="shared" si="10"/>
        <v>66.180000000000007</v>
      </c>
      <c r="J24" s="44">
        <f t="shared" si="10"/>
        <v>66.180000000000007</v>
      </c>
      <c r="K24" s="44">
        <f t="shared" si="10"/>
        <v>66.180000000000007</v>
      </c>
      <c r="L24" s="44">
        <f t="shared" si="10"/>
        <v>66.180000000000007</v>
      </c>
      <c r="M24" s="44">
        <f t="shared" si="10"/>
        <v>66.180000000000007</v>
      </c>
      <c r="N24" s="44">
        <f t="shared" si="10"/>
        <v>66.180000000000007</v>
      </c>
      <c r="O24" s="44">
        <f t="shared" si="10"/>
        <v>66.180000000000007</v>
      </c>
      <c r="P24" s="44">
        <f t="shared" si="10"/>
        <v>66.180000000000007</v>
      </c>
      <c r="Q24" s="44">
        <f t="shared" si="10"/>
        <v>66.180000000000007</v>
      </c>
      <c r="R24" s="44">
        <f t="shared" si="10"/>
        <v>66.180000000000007</v>
      </c>
      <c r="S24" s="44">
        <f t="shared" si="10"/>
        <v>66.180000000000007</v>
      </c>
      <c r="T24" s="44">
        <f t="shared" si="10"/>
        <v>66.180000000000007</v>
      </c>
      <c r="U24" s="44">
        <f t="shared" si="10"/>
        <v>66.180000000000007</v>
      </c>
      <c r="V24" s="44">
        <f t="shared" si="10"/>
        <v>66.180000000000007</v>
      </c>
      <c r="W24" s="44">
        <f t="shared" si="10"/>
        <v>66.180000000000007</v>
      </c>
      <c r="X24" s="44">
        <f t="shared" si="10"/>
        <v>66.180000000000007</v>
      </c>
      <c r="Y24" s="44">
        <f t="shared" si="10"/>
        <v>66.180000000000007</v>
      </c>
      <c r="Z24" s="44">
        <f t="shared" si="10"/>
        <v>66.180000000000007</v>
      </c>
      <c r="AA24" s="44">
        <f t="shared" si="10"/>
        <v>66.180000000000007</v>
      </c>
    </row>
    <row r="25" spans="1:27" ht="12.75" hidden="1" customHeight="1" outlineLevel="1" x14ac:dyDescent="0.2">
      <c r="A25" s="99" t="s">
        <v>2432</v>
      </c>
      <c r="B25" s="63" t="s">
        <v>83</v>
      </c>
      <c r="C25" s="43" t="s">
        <v>79</v>
      </c>
      <c r="D25" s="44">
        <v>3.92</v>
      </c>
      <c r="E25" s="44">
        <v>3.92</v>
      </c>
      <c r="F25" s="44">
        <v>3.92</v>
      </c>
      <c r="G25" s="44">
        <v>3.92</v>
      </c>
      <c r="H25" s="44">
        <v>3.92</v>
      </c>
      <c r="I25" s="44">
        <v>3.92</v>
      </c>
      <c r="J25" s="44">
        <v>3.92</v>
      </c>
      <c r="K25" s="44">
        <v>3.92</v>
      </c>
      <c r="L25" s="44">
        <v>3.92</v>
      </c>
      <c r="M25" s="44">
        <v>3.92</v>
      </c>
      <c r="N25" s="44">
        <v>3.92</v>
      </c>
      <c r="O25" s="44">
        <v>3.92</v>
      </c>
      <c r="P25" s="44">
        <v>3.92</v>
      </c>
      <c r="Q25" s="44">
        <v>3.92</v>
      </c>
      <c r="R25" s="44">
        <v>3.92</v>
      </c>
      <c r="S25" s="44">
        <v>3.92</v>
      </c>
      <c r="T25" s="44">
        <v>3.92</v>
      </c>
      <c r="U25" s="44">
        <v>3.92</v>
      </c>
      <c r="V25" s="44">
        <v>3.92</v>
      </c>
      <c r="W25" s="44">
        <v>3.92</v>
      </c>
      <c r="X25" s="44">
        <v>3.92</v>
      </c>
      <c r="Y25" s="44">
        <v>3.92</v>
      </c>
      <c r="Z25" s="44">
        <v>3.92</v>
      </c>
      <c r="AA25" s="44">
        <v>3.92</v>
      </c>
    </row>
    <row r="26" spans="1:27" ht="12.75" hidden="1" customHeight="1" outlineLevel="1" x14ac:dyDescent="0.2">
      <c r="A26" s="99" t="s">
        <v>2433</v>
      </c>
      <c r="B26" s="63" t="s">
        <v>81</v>
      </c>
      <c r="C26" s="43" t="s">
        <v>79</v>
      </c>
      <c r="D26" s="44">
        <f>$D$11</f>
        <v>110.23</v>
      </c>
      <c r="E26" s="44">
        <f t="shared" ref="E26:AA26" si="11">$D$11</f>
        <v>110.23</v>
      </c>
      <c r="F26" s="44">
        <f t="shared" si="11"/>
        <v>110.23</v>
      </c>
      <c r="G26" s="44">
        <f t="shared" si="11"/>
        <v>110.23</v>
      </c>
      <c r="H26" s="44">
        <f t="shared" si="11"/>
        <v>110.23</v>
      </c>
      <c r="I26" s="44">
        <f t="shared" si="11"/>
        <v>110.23</v>
      </c>
      <c r="J26" s="44">
        <f t="shared" si="11"/>
        <v>110.23</v>
      </c>
      <c r="K26" s="44">
        <f t="shared" si="11"/>
        <v>110.23</v>
      </c>
      <c r="L26" s="44">
        <f t="shared" si="11"/>
        <v>110.23</v>
      </c>
      <c r="M26" s="44">
        <f t="shared" si="11"/>
        <v>110.23</v>
      </c>
      <c r="N26" s="44">
        <f t="shared" si="11"/>
        <v>110.23</v>
      </c>
      <c r="O26" s="44">
        <f t="shared" si="11"/>
        <v>110.23</v>
      </c>
      <c r="P26" s="44">
        <f t="shared" si="11"/>
        <v>110.23</v>
      </c>
      <c r="Q26" s="44">
        <f t="shared" si="11"/>
        <v>110.23</v>
      </c>
      <c r="R26" s="44">
        <f t="shared" si="11"/>
        <v>110.23</v>
      </c>
      <c r="S26" s="44">
        <f t="shared" si="11"/>
        <v>110.23</v>
      </c>
      <c r="T26" s="44">
        <f t="shared" si="11"/>
        <v>110.23</v>
      </c>
      <c r="U26" s="44">
        <f t="shared" si="11"/>
        <v>110.23</v>
      </c>
      <c r="V26" s="44">
        <f t="shared" si="11"/>
        <v>110.23</v>
      </c>
      <c r="W26" s="44">
        <f t="shared" si="11"/>
        <v>110.23</v>
      </c>
      <c r="X26" s="44">
        <f t="shared" si="11"/>
        <v>110.23</v>
      </c>
      <c r="Y26" s="44">
        <f t="shared" si="11"/>
        <v>110.23</v>
      </c>
      <c r="Z26" s="44">
        <f t="shared" si="11"/>
        <v>110.23</v>
      </c>
      <c r="AA26" s="44">
        <f t="shared" si="11"/>
        <v>110.23</v>
      </c>
    </row>
    <row r="27" spans="1:27" ht="12.75" customHeight="1" collapsed="1" x14ac:dyDescent="0.2">
      <c r="A27" s="98" t="s">
        <v>2434</v>
      </c>
      <c r="B27" s="28" t="str">
        <f>"05"&amp;"."&amp;$B$801&amp;"."&amp;$B$802</f>
        <v>05.08.2023</v>
      </c>
      <c r="C27" s="90" t="s">
        <v>76</v>
      </c>
      <c r="D27" s="91">
        <f>ROUND(((D28+D29+D31+D30)/1000),5)</f>
        <v>1.4957</v>
      </c>
      <c r="E27" s="91">
        <f>ROUND(((E28+E29+E31+E30)/1000),5)</f>
        <v>1.2880400000000001</v>
      </c>
      <c r="F27" s="91">
        <f>ROUND(((F28+F29+F31+F30)/1000),5)</f>
        <v>1.1558900000000001</v>
      </c>
      <c r="G27" s="91">
        <f t="shared" ref="G27:AA27" si="12">ROUND(((G28+G29+G31+G30)/1000),5)</f>
        <v>1.08382</v>
      </c>
      <c r="H27" s="91">
        <f t="shared" si="12"/>
        <v>1.0353699999999999</v>
      </c>
      <c r="I27" s="91">
        <f t="shared" si="12"/>
        <v>1.03925</v>
      </c>
      <c r="J27" s="91">
        <f t="shared" si="12"/>
        <v>1.03607</v>
      </c>
      <c r="K27" s="91">
        <f t="shared" si="12"/>
        <v>1.4631700000000001</v>
      </c>
      <c r="L27" s="91">
        <f t="shared" si="12"/>
        <v>1.76664</v>
      </c>
      <c r="M27" s="91">
        <f t="shared" si="12"/>
        <v>1.9744600000000001</v>
      </c>
      <c r="N27" s="91">
        <f t="shared" si="12"/>
        <v>2.1533600000000002</v>
      </c>
      <c r="O27" s="91">
        <f t="shared" si="12"/>
        <v>2.2048399999999999</v>
      </c>
      <c r="P27" s="91">
        <f t="shared" si="12"/>
        <v>2.1812100000000001</v>
      </c>
      <c r="Q27" s="91">
        <f t="shared" si="12"/>
        <v>2.0588099999999998</v>
      </c>
      <c r="R27" s="91">
        <f t="shared" si="12"/>
        <v>1.9367399999999999</v>
      </c>
      <c r="S27" s="91">
        <f t="shared" si="12"/>
        <v>2.2136</v>
      </c>
      <c r="T27" s="91">
        <f t="shared" si="12"/>
        <v>2.1848200000000002</v>
      </c>
      <c r="U27" s="91">
        <f t="shared" si="12"/>
        <v>1.94634</v>
      </c>
      <c r="V27" s="91">
        <f t="shared" si="12"/>
        <v>2.07159</v>
      </c>
      <c r="W27" s="91">
        <f t="shared" si="12"/>
        <v>2.0531999999999999</v>
      </c>
      <c r="X27" s="91">
        <f t="shared" si="12"/>
        <v>2.0128200000000001</v>
      </c>
      <c r="Y27" s="91">
        <f t="shared" si="12"/>
        <v>2.0418599999999998</v>
      </c>
      <c r="Z27" s="91">
        <f t="shared" si="12"/>
        <v>1.90839</v>
      </c>
      <c r="AA27" s="91">
        <f t="shared" si="12"/>
        <v>1.67161</v>
      </c>
    </row>
    <row r="28" spans="1:27" ht="12.75" hidden="1" customHeight="1" outlineLevel="1" x14ac:dyDescent="0.2">
      <c r="A28" s="99" t="s">
        <v>2435</v>
      </c>
      <c r="B28" s="63" t="s">
        <v>238</v>
      </c>
      <c r="C28" s="43" t="s">
        <v>79</v>
      </c>
      <c r="D28" s="44">
        <v>1315.37</v>
      </c>
      <c r="E28" s="44">
        <v>1107.71</v>
      </c>
      <c r="F28" s="44">
        <v>975.56</v>
      </c>
      <c r="G28" s="44">
        <v>903.49</v>
      </c>
      <c r="H28" s="44">
        <v>855.04</v>
      </c>
      <c r="I28" s="44">
        <v>858.92</v>
      </c>
      <c r="J28" s="44">
        <v>855.74</v>
      </c>
      <c r="K28" s="44">
        <v>1282.8399999999999</v>
      </c>
      <c r="L28" s="44">
        <v>1586.31</v>
      </c>
      <c r="M28" s="44">
        <v>1794.13</v>
      </c>
      <c r="N28" s="44">
        <v>1973.03</v>
      </c>
      <c r="O28" s="44">
        <v>2024.51</v>
      </c>
      <c r="P28" s="44">
        <v>2000.88</v>
      </c>
      <c r="Q28" s="44">
        <v>1878.48</v>
      </c>
      <c r="R28" s="44">
        <v>1756.41</v>
      </c>
      <c r="S28" s="44">
        <v>2033.27</v>
      </c>
      <c r="T28" s="44">
        <v>2004.49</v>
      </c>
      <c r="U28" s="44">
        <v>1766.01</v>
      </c>
      <c r="V28" s="44">
        <v>1891.26</v>
      </c>
      <c r="W28" s="44">
        <v>1872.87</v>
      </c>
      <c r="X28" s="44">
        <v>1832.49</v>
      </c>
      <c r="Y28" s="44">
        <v>1861.53</v>
      </c>
      <c r="Z28" s="44">
        <v>1728.06</v>
      </c>
      <c r="AA28" s="44">
        <v>1491.28</v>
      </c>
    </row>
    <row r="29" spans="1:27" ht="12.75" hidden="1" customHeight="1" outlineLevel="1" x14ac:dyDescent="0.2">
      <c r="A29" s="99" t="s">
        <v>2436</v>
      </c>
      <c r="B29" s="63" t="s">
        <v>90</v>
      </c>
      <c r="C29" s="43" t="s">
        <v>79</v>
      </c>
      <c r="D29" s="44">
        <f t="shared" ref="D29:AA29" si="13">$D$9</f>
        <v>66.180000000000007</v>
      </c>
      <c r="E29" s="44">
        <f t="shared" si="13"/>
        <v>66.180000000000007</v>
      </c>
      <c r="F29" s="44">
        <f t="shared" si="13"/>
        <v>66.180000000000007</v>
      </c>
      <c r="G29" s="44">
        <f t="shared" si="13"/>
        <v>66.180000000000007</v>
      </c>
      <c r="H29" s="44">
        <f t="shared" si="13"/>
        <v>66.180000000000007</v>
      </c>
      <c r="I29" s="44">
        <f t="shared" si="13"/>
        <v>66.180000000000007</v>
      </c>
      <c r="J29" s="44">
        <f t="shared" si="13"/>
        <v>66.180000000000007</v>
      </c>
      <c r="K29" s="44">
        <f t="shared" si="13"/>
        <v>66.180000000000007</v>
      </c>
      <c r="L29" s="44">
        <f t="shared" si="13"/>
        <v>66.180000000000007</v>
      </c>
      <c r="M29" s="44">
        <f t="shared" si="13"/>
        <v>66.180000000000007</v>
      </c>
      <c r="N29" s="44">
        <f t="shared" si="13"/>
        <v>66.180000000000007</v>
      </c>
      <c r="O29" s="44">
        <f t="shared" si="13"/>
        <v>66.180000000000007</v>
      </c>
      <c r="P29" s="44">
        <f t="shared" si="13"/>
        <v>66.180000000000007</v>
      </c>
      <c r="Q29" s="44">
        <f t="shared" si="13"/>
        <v>66.180000000000007</v>
      </c>
      <c r="R29" s="44">
        <f t="shared" si="13"/>
        <v>66.180000000000007</v>
      </c>
      <c r="S29" s="44">
        <f t="shared" si="13"/>
        <v>66.180000000000007</v>
      </c>
      <c r="T29" s="44">
        <f t="shared" si="13"/>
        <v>66.180000000000007</v>
      </c>
      <c r="U29" s="44">
        <f t="shared" si="13"/>
        <v>66.180000000000007</v>
      </c>
      <c r="V29" s="44">
        <f t="shared" si="13"/>
        <v>66.180000000000007</v>
      </c>
      <c r="W29" s="44">
        <f t="shared" si="13"/>
        <v>66.180000000000007</v>
      </c>
      <c r="X29" s="44">
        <f t="shared" si="13"/>
        <v>66.180000000000007</v>
      </c>
      <c r="Y29" s="44">
        <f t="shared" si="13"/>
        <v>66.180000000000007</v>
      </c>
      <c r="Z29" s="44">
        <f t="shared" si="13"/>
        <v>66.180000000000007</v>
      </c>
      <c r="AA29" s="44">
        <f t="shared" si="13"/>
        <v>66.180000000000007</v>
      </c>
    </row>
    <row r="30" spans="1:27" ht="12.75" hidden="1" customHeight="1" outlineLevel="1" x14ac:dyDescent="0.2">
      <c r="A30" s="99" t="s">
        <v>2437</v>
      </c>
      <c r="B30" s="63" t="s">
        <v>83</v>
      </c>
      <c r="C30" s="43" t="s">
        <v>79</v>
      </c>
      <c r="D30" s="44">
        <v>3.92</v>
      </c>
      <c r="E30" s="44">
        <v>3.92</v>
      </c>
      <c r="F30" s="44">
        <v>3.92</v>
      </c>
      <c r="G30" s="44">
        <v>3.92</v>
      </c>
      <c r="H30" s="44">
        <v>3.92</v>
      </c>
      <c r="I30" s="44">
        <v>3.92</v>
      </c>
      <c r="J30" s="44">
        <v>3.92</v>
      </c>
      <c r="K30" s="44">
        <v>3.92</v>
      </c>
      <c r="L30" s="44">
        <v>3.92</v>
      </c>
      <c r="M30" s="44">
        <v>3.92</v>
      </c>
      <c r="N30" s="44">
        <v>3.92</v>
      </c>
      <c r="O30" s="44">
        <v>3.92</v>
      </c>
      <c r="P30" s="44">
        <v>3.92</v>
      </c>
      <c r="Q30" s="44">
        <v>3.92</v>
      </c>
      <c r="R30" s="44">
        <v>3.92</v>
      </c>
      <c r="S30" s="44">
        <v>3.92</v>
      </c>
      <c r="T30" s="44">
        <v>3.92</v>
      </c>
      <c r="U30" s="44">
        <v>3.92</v>
      </c>
      <c r="V30" s="44">
        <v>3.92</v>
      </c>
      <c r="W30" s="44">
        <v>3.92</v>
      </c>
      <c r="X30" s="44">
        <v>3.92</v>
      </c>
      <c r="Y30" s="44">
        <v>3.92</v>
      </c>
      <c r="Z30" s="44">
        <v>3.92</v>
      </c>
      <c r="AA30" s="44">
        <v>3.92</v>
      </c>
    </row>
    <row r="31" spans="1:27" ht="12.75" hidden="1" customHeight="1" outlineLevel="1" x14ac:dyDescent="0.2">
      <c r="A31" s="99" t="s">
        <v>2438</v>
      </c>
      <c r="B31" s="63" t="s">
        <v>81</v>
      </c>
      <c r="C31" s="43" t="s">
        <v>79</v>
      </c>
      <c r="D31" s="44">
        <f>$D$11</f>
        <v>110.23</v>
      </c>
      <c r="E31" s="44">
        <f t="shared" ref="E31:AA31" si="14">$D$11</f>
        <v>110.23</v>
      </c>
      <c r="F31" s="44">
        <f t="shared" si="14"/>
        <v>110.23</v>
      </c>
      <c r="G31" s="44">
        <f t="shared" si="14"/>
        <v>110.23</v>
      </c>
      <c r="H31" s="44">
        <f t="shared" si="14"/>
        <v>110.23</v>
      </c>
      <c r="I31" s="44">
        <f t="shared" si="14"/>
        <v>110.23</v>
      </c>
      <c r="J31" s="44">
        <f t="shared" si="14"/>
        <v>110.23</v>
      </c>
      <c r="K31" s="44">
        <f t="shared" si="14"/>
        <v>110.23</v>
      </c>
      <c r="L31" s="44">
        <f t="shared" si="14"/>
        <v>110.23</v>
      </c>
      <c r="M31" s="44">
        <f t="shared" si="14"/>
        <v>110.23</v>
      </c>
      <c r="N31" s="44">
        <f t="shared" si="14"/>
        <v>110.23</v>
      </c>
      <c r="O31" s="44">
        <f t="shared" si="14"/>
        <v>110.23</v>
      </c>
      <c r="P31" s="44">
        <f t="shared" si="14"/>
        <v>110.23</v>
      </c>
      <c r="Q31" s="44">
        <f t="shared" si="14"/>
        <v>110.23</v>
      </c>
      <c r="R31" s="44">
        <f t="shared" si="14"/>
        <v>110.23</v>
      </c>
      <c r="S31" s="44">
        <f t="shared" si="14"/>
        <v>110.23</v>
      </c>
      <c r="T31" s="44">
        <f t="shared" si="14"/>
        <v>110.23</v>
      </c>
      <c r="U31" s="44">
        <f t="shared" si="14"/>
        <v>110.23</v>
      </c>
      <c r="V31" s="44">
        <f t="shared" si="14"/>
        <v>110.23</v>
      </c>
      <c r="W31" s="44">
        <f t="shared" si="14"/>
        <v>110.23</v>
      </c>
      <c r="X31" s="44">
        <f t="shared" si="14"/>
        <v>110.23</v>
      </c>
      <c r="Y31" s="44">
        <f t="shared" si="14"/>
        <v>110.23</v>
      </c>
      <c r="Z31" s="44">
        <f t="shared" si="14"/>
        <v>110.23</v>
      </c>
      <c r="AA31" s="44">
        <f t="shared" si="14"/>
        <v>110.23</v>
      </c>
    </row>
    <row r="32" spans="1:27" ht="12.75" customHeight="1" collapsed="1" x14ac:dyDescent="0.2">
      <c r="A32" s="98" t="s">
        <v>2439</v>
      </c>
      <c r="B32" s="28" t="str">
        <f>"06"&amp;"."&amp;$B$801&amp;"."&amp;$B$802</f>
        <v>06.08.2023</v>
      </c>
      <c r="C32" s="90" t="s">
        <v>76</v>
      </c>
      <c r="D32" s="91">
        <f>ROUND(((D33+D34+D36+D35)/1000),5)</f>
        <v>1.5448599999999999</v>
      </c>
      <c r="E32" s="91">
        <f>ROUND(((E33+E34+E36+E35)/1000),5)</f>
        <v>1.24658</v>
      </c>
      <c r="F32" s="91">
        <f>ROUND(((F33+F34+F36+F35)/1000),5)</f>
        <v>1.12314</v>
      </c>
      <c r="G32" s="91">
        <f t="shared" ref="G32:AA32" si="15">ROUND(((G33+G34+G36+G35)/1000),5)</f>
        <v>1.0562800000000001</v>
      </c>
      <c r="H32" s="91">
        <f t="shared" si="15"/>
        <v>0.99978</v>
      </c>
      <c r="I32" s="91">
        <f t="shared" si="15"/>
        <v>0.97119</v>
      </c>
      <c r="J32" s="91">
        <f t="shared" si="15"/>
        <v>0.97465999999999997</v>
      </c>
      <c r="K32" s="91">
        <f t="shared" si="15"/>
        <v>1.27651</v>
      </c>
      <c r="L32" s="91">
        <f t="shared" si="15"/>
        <v>1.7267699999999999</v>
      </c>
      <c r="M32" s="91">
        <f t="shared" si="15"/>
        <v>1.97407</v>
      </c>
      <c r="N32" s="91">
        <f t="shared" si="15"/>
        <v>2.1044700000000001</v>
      </c>
      <c r="O32" s="91">
        <f t="shared" si="15"/>
        <v>2.1411199999999999</v>
      </c>
      <c r="P32" s="91">
        <f t="shared" si="15"/>
        <v>2.19441</v>
      </c>
      <c r="Q32" s="91">
        <f t="shared" si="15"/>
        <v>2.2064699999999999</v>
      </c>
      <c r="R32" s="91">
        <f t="shared" si="15"/>
        <v>2.2334900000000002</v>
      </c>
      <c r="S32" s="91">
        <f t="shared" si="15"/>
        <v>2.2035999999999998</v>
      </c>
      <c r="T32" s="91">
        <f t="shared" si="15"/>
        <v>2.16106</v>
      </c>
      <c r="U32" s="91">
        <f t="shared" si="15"/>
        <v>2.4719500000000001</v>
      </c>
      <c r="V32" s="91">
        <f t="shared" si="15"/>
        <v>2.4201700000000002</v>
      </c>
      <c r="W32" s="91">
        <f t="shared" si="15"/>
        <v>2.3743699999999999</v>
      </c>
      <c r="X32" s="91">
        <f t="shared" si="15"/>
        <v>2.3769300000000002</v>
      </c>
      <c r="Y32" s="91">
        <f t="shared" si="15"/>
        <v>2.3703500000000002</v>
      </c>
      <c r="Z32" s="91">
        <f t="shared" si="15"/>
        <v>1.9524900000000001</v>
      </c>
      <c r="AA32" s="91">
        <f t="shared" si="15"/>
        <v>1.70461</v>
      </c>
    </row>
    <row r="33" spans="1:27" ht="12.75" hidden="1" customHeight="1" outlineLevel="1" x14ac:dyDescent="0.2">
      <c r="A33" s="99" t="s">
        <v>2440</v>
      </c>
      <c r="B33" s="63" t="s">
        <v>238</v>
      </c>
      <c r="C33" s="43" t="s">
        <v>79</v>
      </c>
      <c r="D33" s="44">
        <v>1364.53</v>
      </c>
      <c r="E33" s="44">
        <v>1066.25</v>
      </c>
      <c r="F33" s="44">
        <v>942.81</v>
      </c>
      <c r="G33" s="44">
        <v>875.95</v>
      </c>
      <c r="H33" s="44">
        <v>819.45</v>
      </c>
      <c r="I33" s="44">
        <v>790.86</v>
      </c>
      <c r="J33" s="44">
        <v>794.33</v>
      </c>
      <c r="K33" s="44">
        <v>1096.18</v>
      </c>
      <c r="L33" s="44">
        <v>1546.44</v>
      </c>
      <c r="M33" s="44">
        <v>1793.74</v>
      </c>
      <c r="N33" s="44">
        <v>1924.14</v>
      </c>
      <c r="O33" s="44">
        <v>1960.79</v>
      </c>
      <c r="P33" s="44">
        <v>2014.08</v>
      </c>
      <c r="Q33" s="44">
        <v>2026.14</v>
      </c>
      <c r="R33" s="44">
        <v>2053.16</v>
      </c>
      <c r="S33" s="44">
        <v>2023.27</v>
      </c>
      <c r="T33" s="44">
        <v>1980.73</v>
      </c>
      <c r="U33" s="44">
        <v>2291.62</v>
      </c>
      <c r="V33" s="44">
        <v>2239.84</v>
      </c>
      <c r="W33" s="44">
        <v>2194.04</v>
      </c>
      <c r="X33" s="44">
        <v>2196.6</v>
      </c>
      <c r="Y33" s="44">
        <v>2190.02</v>
      </c>
      <c r="Z33" s="44">
        <v>1772.16</v>
      </c>
      <c r="AA33" s="44">
        <v>1524.28</v>
      </c>
    </row>
    <row r="34" spans="1:27" ht="12.75" hidden="1" customHeight="1" outlineLevel="1" x14ac:dyDescent="0.2">
      <c r="A34" s="99" t="s">
        <v>2441</v>
      </c>
      <c r="B34" s="63" t="s">
        <v>90</v>
      </c>
      <c r="C34" s="43" t="s">
        <v>79</v>
      </c>
      <c r="D34" s="44">
        <f t="shared" ref="D34:AA34" si="16">$D$9</f>
        <v>66.180000000000007</v>
      </c>
      <c r="E34" s="44">
        <f t="shared" si="16"/>
        <v>66.180000000000007</v>
      </c>
      <c r="F34" s="44">
        <f t="shared" si="16"/>
        <v>66.180000000000007</v>
      </c>
      <c r="G34" s="44">
        <f t="shared" si="16"/>
        <v>66.180000000000007</v>
      </c>
      <c r="H34" s="44">
        <f t="shared" si="16"/>
        <v>66.180000000000007</v>
      </c>
      <c r="I34" s="44">
        <f t="shared" si="16"/>
        <v>66.180000000000007</v>
      </c>
      <c r="J34" s="44">
        <f t="shared" si="16"/>
        <v>66.180000000000007</v>
      </c>
      <c r="K34" s="44">
        <f t="shared" si="16"/>
        <v>66.180000000000007</v>
      </c>
      <c r="L34" s="44">
        <f t="shared" si="16"/>
        <v>66.180000000000007</v>
      </c>
      <c r="M34" s="44">
        <f t="shared" si="16"/>
        <v>66.180000000000007</v>
      </c>
      <c r="N34" s="44">
        <f t="shared" si="16"/>
        <v>66.180000000000007</v>
      </c>
      <c r="O34" s="44">
        <f t="shared" si="16"/>
        <v>66.180000000000007</v>
      </c>
      <c r="P34" s="44">
        <f t="shared" si="16"/>
        <v>66.180000000000007</v>
      </c>
      <c r="Q34" s="44">
        <f t="shared" si="16"/>
        <v>66.180000000000007</v>
      </c>
      <c r="R34" s="44">
        <f t="shared" si="16"/>
        <v>66.180000000000007</v>
      </c>
      <c r="S34" s="44">
        <f t="shared" si="16"/>
        <v>66.180000000000007</v>
      </c>
      <c r="T34" s="44">
        <f t="shared" si="16"/>
        <v>66.180000000000007</v>
      </c>
      <c r="U34" s="44">
        <f t="shared" si="16"/>
        <v>66.180000000000007</v>
      </c>
      <c r="V34" s="44">
        <f t="shared" si="16"/>
        <v>66.180000000000007</v>
      </c>
      <c r="W34" s="44">
        <f t="shared" si="16"/>
        <v>66.180000000000007</v>
      </c>
      <c r="X34" s="44">
        <f t="shared" si="16"/>
        <v>66.180000000000007</v>
      </c>
      <c r="Y34" s="44">
        <f t="shared" si="16"/>
        <v>66.180000000000007</v>
      </c>
      <c r="Z34" s="44">
        <f t="shared" si="16"/>
        <v>66.180000000000007</v>
      </c>
      <c r="AA34" s="44">
        <f t="shared" si="16"/>
        <v>66.180000000000007</v>
      </c>
    </row>
    <row r="35" spans="1:27" ht="12.75" hidden="1" customHeight="1" outlineLevel="1" x14ac:dyDescent="0.2">
      <c r="A35" s="99" t="s">
        <v>2442</v>
      </c>
      <c r="B35" s="63" t="s">
        <v>83</v>
      </c>
      <c r="C35" s="43" t="s">
        <v>79</v>
      </c>
      <c r="D35" s="44">
        <v>3.92</v>
      </c>
      <c r="E35" s="44">
        <v>3.92</v>
      </c>
      <c r="F35" s="44">
        <v>3.92</v>
      </c>
      <c r="G35" s="44">
        <v>3.92</v>
      </c>
      <c r="H35" s="44">
        <v>3.92</v>
      </c>
      <c r="I35" s="44">
        <v>3.92</v>
      </c>
      <c r="J35" s="44">
        <v>3.92</v>
      </c>
      <c r="K35" s="44">
        <v>3.92</v>
      </c>
      <c r="L35" s="44">
        <v>3.92</v>
      </c>
      <c r="M35" s="44">
        <v>3.92</v>
      </c>
      <c r="N35" s="44">
        <v>3.92</v>
      </c>
      <c r="O35" s="44">
        <v>3.92</v>
      </c>
      <c r="P35" s="44">
        <v>3.92</v>
      </c>
      <c r="Q35" s="44">
        <v>3.92</v>
      </c>
      <c r="R35" s="44">
        <v>3.92</v>
      </c>
      <c r="S35" s="44">
        <v>3.92</v>
      </c>
      <c r="T35" s="44">
        <v>3.92</v>
      </c>
      <c r="U35" s="44">
        <v>3.92</v>
      </c>
      <c r="V35" s="44">
        <v>3.92</v>
      </c>
      <c r="W35" s="44">
        <v>3.92</v>
      </c>
      <c r="X35" s="44">
        <v>3.92</v>
      </c>
      <c r="Y35" s="44">
        <v>3.92</v>
      </c>
      <c r="Z35" s="44">
        <v>3.92</v>
      </c>
      <c r="AA35" s="44">
        <v>3.92</v>
      </c>
    </row>
    <row r="36" spans="1:27" ht="12.75" hidden="1" customHeight="1" outlineLevel="1" x14ac:dyDescent="0.2">
      <c r="A36" s="99" t="s">
        <v>2443</v>
      </c>
      <c r="B36" s="63" t="s">
        <v>81</v>
      </c>
      <c r="C36" s="43" t="s">
        <v>79</v>
      </c>
      <c r="D36" s="44">
        <f>$D$11</f>
        <v>110.23</v>
      </c>
      <c r="E36" s="44">
        <f t="shared" ref="E36:AA36" si="17">$D$11</f>
        <v>110.23</v>
      </c>
      <c r="F36" s="44">
        <f t="shared" si="17"/>
        <v>110.23</v>
      </c>
      <c r="G36" s="44">
        <f t="shared" si="17"/>
        <v>110.23</v>
      </c>
      <c r="H36" s="44">
        <f t="shared" si="17"/>
        <v>110.23</v>
      </c>
      <c r="I36" s="44">
        <f t="shared" si="17"/>
        <v>110.23</v>
      </c>
      <c r="J36" s="44">
        <f t="shared" si="17"/>
        <v>110.23</v>
      </c>
      <c r="K36" s="44">
        <f t="shared" si="17"/>
        <v>110.23</v>
      </c>
      <c r="L36" s="44">
        <f t="shared" si="17"/>
        <v>110.23</v>
      </c>
      <c r="M36" s="44">
        <f t="shared" si="17"/>
        <v>110.23</v>
      </c>
      <c r="N36" s="44">
        <f t="shared" si="17"/>
        <v>110.23</v>
      </c>
      <c r="O36" s="44">
        <f t="shared" si="17"/>
        <v>110.23</v>
      </c>
      <c r="P36" s="44">
        <f t="shared" si="17"/>
        <v>110.23</v>
      </c>
      <c r="Q36" s="44">
        <f t="shared" si="17"/>
        <v>110.23</v>
      </c>
      <c r="R36" s="44">
        <f t="shared" si="17"/>
        <v>110.23</v>
      </c>
      <c r="S36" s="44">
        <f t="shared" si="17"/>
        <v>110.23</v>
      </c>
      <c r="T36" s="44">
        <f t="shared" si="17"/>
        <v>110.23</v>
      </c>
      <c r="U36" s="44">
        <f t="shared" si="17"/>
        <v>110.23</v>
      </c>
      <c r="V36" s="44">
        <f t="shared" si="17"/>
        <v>110.23</v>
      </c>
      <c r="W36" s="44">
        <f t="shared" si="17"/>
        <v>110.23</v>
      </c>
      <c r="X36" s="44">
        <f t="shared" si="17"/>
        <v>110.23</v>
      </c>
      <c r="Y36" s="44">
        <f t="shared" si="17"/>
        <v>110.23</v>
      </c>
      <c r="Z36" s="44">
        <f t="shared" si="17"/>
        <v>110.23</v>
      </c>
      <c r="AA36" s="44">
        <f t="shared" si="17"/>
        <v>110.23</v>
      </c>
    </row>
    <row r="37" spans="1:27" ht="12.75" customHeight="1" collapsed="1" x14ac:dyDescent="0.2">
      <c r="A37" s="98" t="s">
        <v>2444</v>
      </c>
      <c r="B37" s="28" t="str">
        <f>"07"&amp;"."&amp;$B$801&amp;"."&amp;$B$802</f>
        <v>07.08.2023</v>
      </c>
      <c r="C37" s="90" t="s">
        <v>76</v>
      </c>
      <c r="D37" s="91">
        <f>ROUND(((D38+D39+D41+D40)/1000),5)</f>
        <v>1.46733</v>
      </c>
      <c r="E37" s="91">
        <f>ROUND(((E38+E39+E41+E40)/1000),5)</f>
        <v>1.19801</v>
      </c>
      <c r="F37" s="91">
        <f>ROUND(((F38+F39+F41+F40)/1000),5)</f>
        <v>1.0880799999999999</v>
      </c>
      <c r="G37" s="91">
        <f t="shared" ref="G37:AA37" si="18">ROUND(((G38+G39+G41+G40)/1000),5)</f>
        <v>1.0404899999999999</v>
      </c>
      <c r="H37" s="91">
        <f t="shared" si="18"/>
        <v>1.00458</v>
      </c>
      <c r="I37" s="91">
        <f t="shared" si="18"/>
        <v>1.0679099999999999</v>
      </c>
      <c r="J37" s="91">
        <f t="shared" si="18"/>
        <v>1.3313299999999999</v>
      </c>
      <c r="K37" s="91">
        <f t="shared" si="18"/>
        <v>1.6911799999999999</v>
      </c>
      <c r="L37" s="91">
        <f t="shared" si="18"/>
        <v>2.0517300000000001</v>
      </c>
      <c r="M37" s="91">
        <f t="shared" si="18"/>
        <v>2.1184099999999999</v>
      </c>
      <c r="N37" s="91">
        <f t="shared" si="18"/>
        <v>2.3346900000000002</v>
      </c>
      <c r="O37" s="91">
        <f t="shared" si="18"/>
        <v>2.3290700000000002</v>
      </c>
      <c r="P37" s="91">
        <f t="shared" si="18"/>
        <v>2.3214999999999999</v>
      </c>
      <c r="Q37" s="91">
        <f t="shared" si="18"/>
        <v>2.1916799999999999</v>
      </c>
      <c r="R37" s="91">
        <f t="shared" si="18"/>
        <v>2.2454900000000002</v>
      </c>
      <c r="S37" s="91">
        <f t="shared" si="18"/>
        <v>2.1715399999999998</v>
      </c>
      <c r="T37" s="91">
        <f t="shared" si="18"/>
        <v>2.3922500000000002</v>
      </c>
      <c r="U37" s="91">
        <f t="shared" si="18"/>
        <v>2.1311599999999999</v>
      </c>
      <c r="V37" s="91">
        <f t="shared" si="18"/>
        <v>2.0942799999999999</v>
      </c>
      <c r="W37" s="91">
        <f t="shared" si="18"/>
        <v>2.0724100000000001</v>
      </c>
      <c r="X37" s="91">
        <f t="shared" si="18"/>
        <v>2.0754700000000001</v>
      </c>
      <c r="Y37" s="91">
        <f t="shared" si="18"/>
        <v>2.0624199999999999</v>
      </c>
      <c r="Z37" s="91">
        <f t="shared" si="18"/>
        <v>2.10303</v>
      </c>
      <c r="AA37" s="91">
        <f t="shared" si="18"/>
        <v>1.7025399999999999</v>
      </c>
    </row>
    <row r="38" spans="1:27" ht="12.75" hidden="1" customHeight="1" outlineLevel="1" x14ac:dyDescent="0.2">
      <c r="A38" s="99" t="s">
        <v>2445</v>
      </c>
      <c r="B38" s="63" t="s">
        <v>238</v>
      </c>
      <c r="C38" s="43" t="s">
        <v>79</v>
      </c>
      <c r="D38" s="44">
        <v>1287</v>
      </c>
      <c r="E38" s="44">
        <v>1017.68</v>
      </c>
      <c r="F38" s="44">
        <v>907.75</v>
      </c>
      <c r="G38" s="44">
        <v>860.16</v>
      </c>
      <c r="H38" s="44">
        <v>824.25</v>
      </c>
      <c r="I38" s="44">
        <v>887.58</v>
      </c>
      <c r="J38" s="44">
        <v>1151</v>
      </c>
      <c r="K38" s="44">
        <v>1510.85</v>
      </c>
      <c r="L38" s="44">
        <v>1871.4</v>
      </c>
      <c r="M38" s="44">
        <v>1938.08</v>
      </c>
      <c r="N38" s="44">
        <v>2154.36</v>
      </c>
      <c r="O38" s="44">
        <v>2148.7399999999998</v>
      </c>
      <c r="P38" s="44">
        <v>2141.17</v>
      </c>
      <c r="Q38" s="44">
        <v>2011.35</v>
      </c>
      <c r="R38" s="44">
        <v>2065.16</v>
      </c>
      <c r="S38" s="44">
        <v>1991.21</v>
      </c>
      <c r="T38" s="44">
        <v>2211.92</v>
      </c>
      <c r="U38" s="44">
        <v>1950.83</v>
      </c>
      <c r="V38" s="44">
        <v>1913.95</v>
      </c>
      <c r="W38" s="44">
        <v>1892.08</v>
      </c>
      <c r="X38" s="44">
        <v>1895.14</v>
      </c>
      <c r="Y38" s="44">
        <v>1882.09</v>
      </c>
      <c r="Z38" s="44">
        <v>1922.7</v>
      </c>
      <c r="AA38" s="44">
        <v>1522.21</v>
      </c>
    </row>
    <row r="39" spans="1:27" ht="12.75" hidden="1" customHeight="1" outlineLevel="1" x14ac:dyDescent="0.2">
      <c r="A39" s="99" t="s">
        <v>2446</v>
      </c>
      <c r="B39" s="63" t="s">
        <v>90</v>
      </c>
      <c r="C39" s="43" t="s">
        <v>79</v>
      </c>
      <c r="D39" s="44">
        <f t="shared" ref="D39:AA39" si="19">$D$9</f>
        <v>66.180000000000007</v>
      </c>
      <c r="E39" s="44">
        <f t="shared" si="19"/>
        <v>66.180000000000007</v>
      </c>
      <c r="F39" s="44">
        <f t="shared" si="19"/>
        <v>66.180000000000007</v>
      </c>
      <c r="G39" s="44">
        <f t="shared" si="19"/>
        <v>66.180000000000007</v>
      </c>
      <c r="H39" s="44">
        <f t="shared" si="19"/>
        <v>66.180000000000007</v>
      </c>
      <c r="I39" s="44">
        <f t="shared" si="19"/>
        <v>66.180000000000007</v>
      </c>
      <c r="J39" s="44">
        <f t="shared" si="19"/>
        <v>66.180000000000007</v>
      </c>
      <c r="K39" s="44">
        <f t="shared" si="19"/>
        <v>66.180000000000007</v>
      </c>
      <c r="L39" s="44">
        <f t="shared" si="19"/>
        <v>66.180000000000007</v>
      </c>
      <c r="M39" s="44">
        <f t="shared" si="19"/>
        <v>66.180000000000007</v>
      </c>
      <c r="N39" s="44">
        <f t="shared" si="19"/>
        <v>66.180000000000007</v>
      </c>
      <c r="O39" s="44">
        <f t="shared" si="19"/>
        <v>66.180000000000007</v>
      </c>
      <c r="P39" s="44">
        <f t="shared" si="19"/>
        <v>66.180000000000007</v>
      </c>
      <c r="Q39" s="44">
        <f t="shared" si="19"/>
        <v>66.180000000000007</v>
      </c>
      <c r="R39" s="44">
        <f t="shared" si="19"/>
        <v>66.180000000000007</v>
      </c>
      <c r="S39" s="44">
        <f t="shared" si="19"/>
        <v>66.180000000000007</v>
      </c>
      <c r="T39" s="44">
        <f t="shared" si="19"/>
        <v>66.180000000000007</v>
      </c>
      <c r="U39" s="44">
        <f t="shared" si="19"/>
        <v>66.180000000000007</v>
      </c>
      <c r="V39" s="44">
        <f t="shared" si="19"/>
        <v>66.180000000000007</v>
      </c>
      <c r="W39" s="44">
        <f t="shared" si="19"/>
        <v>66.180000000000007</v>
      </c>
      <c r="X39" s="44">
        <f t="shared" si="19"/>
        <v>66.180000000000007</v>
      </c>
      <c r="Y39" s="44">
        <f t="shared" si="19"/>
        <v>66.180000000000007</v>
      </c>
      <c r="Z39" s="44">
        <f t="shared" si="19"/>
        <v>66.180000000000007</v>
      </c>
      <c r="AA39" s="44">
        <f t="shared" si="19"/>
        <v>66.180000000000007</v>
      </c>
    </row>
    <row r="40" spans="1:27" ht="12.75" hidden="1" customHeight="1" outlineLevel="1" x14ac:dyDescent="0.2">
      <c r="A40" s="99" t="s">
        <v>2447</v>
      </c>
      <c r="B40" s="63" t="s">
        <v>83</v>
      </c>
      <c r="C40" s="43" t="s">
        <v>79</v>
      </c>
      <c r="D40" s="44">
        <v>3.92</v>
      </c>
      <c r="E40" s="44">
        <v>3.92</v>
      </c>
      <c r="F40" s="44">
        <v>3.92</v>
      </c>
      <c r="G40" s="44">
        <v>3.92</v>
      </c>
      <c r="H40" s="44">
        <v>3.92</v>
      </c>
      <c r="I40" s="44">
        <v>3.92</v>
      </c>
      <c r="J40" s="44">
        <v>3.92</v>
      </c>
      <c r="K40" s="44">
        <v>3.92</v>
      </c>
      <c r="L40" s="44">
        <v>3.92</v>
      </c>
      <c r="M40" s="44">
        <v>3.92</v>
      </c>
      <c r="N40" s="44">
        <v>3.92</v>
      </c>
      <c r="O40" s="44">
        <v>3.92</v>
      </c>
      <c r="P40" s="44">
        <v>3.92</v>
      </c>
      <c r="Q40" s="44">
        <v>3.92</v>
      </c>
      <c r="R40" s="44">
        <v>3.92</v>
      </c>
      <c r="S40" s="44">
        <v>3.92</v>
      </c>
      <c r="T40" s="44">
        <v>3.92</v>
      </c>
      <c r="U40" s="44">
        <v>3.92</v>
      </c>
      <c r="V40" s="44">
        <v>3.92</v>
      </c>
      <c r="W40" s="44">
        <v>3.92</v>
      </c>
      <c r="X40" s="44">
        <v>3.92</v>
      </c>
      <c r="Y40" s="44">
        <v>3.92</v>
      </c>
      <c r="Z40" s="44">
        <v>3.92</v>
      </c>
      <c r="AA40" s="44">
        <v>3.92</v>
      </c>
    </row>
    <row r="41" spans="1:27" ht="12.75" hidden="1" customHeight="1" outlineLevel="1" x14ac:dyDescent="0.2">
      <c r="A41" s="99" t="s">
        <v>2448</v>
      </c>
      <c r="B41" s="63" t="s">
        <v>81</v>
      </c>
      <c r="C41" s="43" t="s">
        <v>79</v>
      </c>
      <c r="D41" s="44">
        <f>$D$11</f>
        <v>110.23</v>
      </c>
      <c r="E41" s="44">
        <f t="shared" ref="E41:AA41" si="20">$D$11</f>
        <v>110.23</v>
      </c>
      <c r="F41" s="44">
        <f t="shared" si="20"/>
        <v>110.23</v>
      </c>
      <c r="G41" s="44">
        <f t="shared" si="20"/>
        <v>110.23</v>
      </c>
      <c r="H41" s="44">
        <f t="shared" si="20"/>
        <v>110.23</v>
      </c>
      <c r="I41" s="44">
        <f t="shared" si="20"/>
        <v>110.23</v>
      </c>
      <c r="J41" s="44">
        <f t="shared" si="20"/>
        <v>110.23</v>
      </c>
      <c r="K41" s="44">
        <f t="shared" si="20"/>
        <v>110.23</v>
      </c>
      <c r="L41" s="44">
        <f t="shared" si="20"/>
        <v>110.23</v>
      </c>
      <c r="M41" s="44">
        <f t="shared" si="20"/>
        <v>110.23</v>
      </c>
      <c r="N41" s="44">
        <f t="shared" si="20"/>
        <v>110.23</v>
      </c>
      <c r="O41" s="44">
        <f t="shared" si="20"/>
        <v>110.23</v>
      </c>
      <c r="P41" s="44">
        <f t="shared" si="20"/>
        <v>110.23</v>
      </c>
      <c r="Q41" s="44">
        <f t="shared" si="20"/>
        <v>110.23</v>
      </c>
      <c r="R41" s="44">
        <f t="shared" si="20"/>
        <v>110.23</v>
      </c>
      <c r="S41" s="44">
        <f t="shared" si="20"/>
        <v>110.23</v>
      </c>
      <c r="T41" s="44">
        <f t="shared" si="20"/>
        <v>110.23</v>
      </c>
      <c r="U41" s="44">
        <f t="shared" si="20"/>
        <v>110.23</v>
      </c>
      <c r="V41" s="44">
        <f t="shared" si="20"/>
        <v>110.23</v>
      </c>
      <c r="W41" s="44">
        <f t="shared" si="20"/>
        <v>110.23</v>
      </c>
      <c r="X41" s="44">
        <f t="shared" si="20"/>
        <v>110.23</v>
      </c>
      <c r="Y41" s="44">
        <f t="shared" si="20"/>
        <v>110.23</v>
      </c>
      <c r="Z41" s="44">
        <f t="shared" si="20"/>
        <v>110.23</v>
      </c>
      <c r="AA41" s="44">
        <f t="shared" si="20"/>
        <v>110.23</v>
      </c>
    </row>
    <row r="42" spans="1:27" ht="12.75" customHeight="1" collapsed="1" x14ac:dyDescent="0.2">
      <c r="A42" s="98" t="s">
        <v>2449</v>
      </c>
      <c r="B42" s="28" t="str">
        <f>"08"&amp;"."&amp;$B$801&amp;"."&amp;$B$802</f>
        <v>08.08.2023</v>
      </c>
      <c r="C42" s="90" t="s">
        <v>76</v>
      </c>
      <c r="D42" s="91">
        <f>ROUND(((D43+D44+D46+D45)/1000),5)</f>
        <v>1.38392</v>
      </c>
      <c r="E42" s="91">
        <f>ROUND(((E43+E44+E46+E45)/1000),5)</f>
        <v>1.19303</v>
      </c>
      <c r="F42" s="91">
        <f>ROUND(((F43+F44+F46+F45)/1000),5)</f>
        <v>1.06928</v>
      </c>
      <c r="G42" s="91">
        <f t="shared" ref="G42:AA42" si="21">ROUND(((G43+G44+G46+G45)/1000),5)</f>
        <v>1.02424</v>
      </c>
      <c r="H42" s="91">
        <f t="shared" si="21"/>
        <v>0.98995999999999995</v>
      </c>
      <c r="I42" s="91">
        <f t="shared" si="21"/>
        <v>1.05657</v>
      </c>
      <c r="J42" s="91">
        <f t="shared" si="21"/>
        <v>1.29749</v>
      </c>
      <c r="K42" s="91">
        <f t="shared" si="21"/>
        <v>1.67818</v>
      </c>
      <c r="L42" s="91">
        <f t="shared" si="21"/>
        <v>1.9521200000000001</v>
      </c>
      <c r="M42" s="91">
        <f t="shared" si="21"/>
        <v>2.11253</v>
      </c>
      <c r="N42" s="91">
        <f t="shared" si="21"/>
        <v>2.2450299999999999</v>
      </c>
      <c r="O42" s="91">
        <f t="shared" si="21"/>
        <v>2.3003900000000002</v>
      </c>
      <c r="P42" s="91">
        <f t="shared" si="21"/>
        <v>2.3017599999999998</v>
      </c>
      <c r="Q42" s="91">
        <f t="shared" si="21"/>
        <v>2.3315399999999999</v>
      </c>
      <c r="R42" s="91">
        <f t="shared" si="21"/>
        <v>2.3670499999999999</v>
      </c>
      <c r="S42" s="91">
        <f t="shared" si="21"/>
        <v>2.17442</v>
      </c>
      <c r="T42" s="91">
        <f t="shared" si="21"/>
        <v>2.2457500000000001</v>
      </c>
      <c r="U42" s="91">
        <f t="shared" si="21"/>
        <v>2.1988500000000002</v>
      </c>
      <c r="V42" s="91">
        <f t="shared" si="21"/>
        <v>2.1601900000000001</v>
      </c>
      <c r="W42" s="91">
        <f t="shared" si="21"/>
        <v>2.0928900000000001</v>
      </c>
      <c r="X42" s="91">
        <f t="shared" si="21"/>
        <v>2.0695199999999998</v>
      </c>
      <c r="Y42" s="91">
        <f t="shared" si="21"/>
        <v>2.0276100000000001</v>
      </c>
      <c r="Z42" s="91">
        <f t="shared" si="21"/>
        <v>1.92916</v>
      </c>
      <c r="AA42" s="91">
        <f t="shared" si="21"/>
        <v>1.68052</v>
      </c>
    </row>
    <row r="43" spans="1:27" ht="12.75" hidden="1" customHeight="1" outlineLevel="1" x14ac:dyDescent="0.2">
      <c r="A43" s="99" t="s">
        <v>2450</v>
      </c>
      <c r="B43" s="63" t="s">
        <v>238</v>
      </c>
      <c r="C43" s="43" t="s">
        <v>79</v>
      </c>
      <c r="D43" s="44">
        <v>1203.5899999999999</v>
      </c>
      <c r="E43" s="44">
        <v>1012.7</v>
      </c>
      <c r="F43" s="44">
        <v>888.95</v>
      </c>
      <c r="G43" s="44">
        <v>843.91</v>
      </c>
      <c r="H43" s="44">
        <v>809.63</v>
      </c>
      <c r="I43" s="44">
        <v>876.24</v>
      </c>
      <c r="J43" s="44">
        <v>1117.1600000000001</v>
      </c>
      <c r="K43" s="44">
        <v>1497.85</v>
      </c>
      <c r="L43" s="44">
        <v>1771.79</v>
      </c>
      <c r="M43" s="44">
        <v>1932.2</v>
      </c>
      <c r="N43" s="44">
        <v>2064.6999999999998</v>
      </c>
      <c r="O43" s="44">
        <v>2120.06</v>
      </c>
      <c r="P43" s="44">
        <v>2121.4299999999998</v>
      </c>
      <c r="Q43" s="44">
        <v>2151.21</v>
      </c>
      <c r="R43" s="44">
        <v>2186.7199999999998</v>
      </c>
      <c r="S43" s="44">
        <v>1994.09</v>
      </c>
      <c r="T43" s="44">
        <v>2065.42</v>
      </c>
      <c r="U43" s="44">
        <v>2018.52</v>
      </c>
      <c r="V43" s="44">
        <v>1979.86</v>
      </c>
      <c r="W43" s="44">
        <v>1912.56</v>
      </c>
      <c r="X43" s="44">
        <v>1889.19</v>
      </c>
      <c r="Y43" s="44">
        <v>1847.28</v>
      </c>
      <c r="Z43" s="44">
        <v>1748.83</v>
      </c>
      <c r="AA43" s="44">
        <v>1500.19</v>
      </c>
    </row>
    <row r="44" spans="1:27" ht="12.75" hidden="1" customHeight="1" outlineLevel="1" x14ac:dyDescent="0.2">
      <c r="A44" s="99" t="s">
        <v>2451</v>
      </c>
      <c r="B44" s="63" t="s">
        <v>90</v>
      </c>
      <c r="C44" s="43" t="s">
        <v>79</v>
      </c>
      <c r="D44" s="44">
        <f t="shared" ref="D44:AA44" si="22">$D$9</f>
        <v>66.180000000000007</v>
      </c>
      <c r="E44" s="44">
        <f t="shared" si="22"/>
        <v>66.180000000000007</v>
      </c>
      <c r="F44" s="44">
        <f t="shared" si="22"/>
        <v>66.180000000000007</v>
      </c>
      <c r="G44" s="44">
        <f t="shared" si="22"/>
        <v>66.180000000000007</v>
      </c>
      <c r="H44" s="44">
        <f t="shared" si="22"/>
        <v>66.180000000000007</v>
      </c>
      <c r="I44" s="44">
        <f t="shared" si="22"/>
        <v>66.180000000000007</v>
      </c>
      <c r="J44" s="44">
        <f t="shared" si="22"/>
        <v>66.180000000000007</v>
      </c>
      <c r="K44" s="44">
        <f t="shared" si="22"/>
        <v>66.180000000000007</v>
      </c>
      <c r="L44" s="44">
        <f t="shared" si="22"/>
        <v>66.180000000000007</v>
      </c>
      <c r="M44" s="44">
        <f t="shared" si="22"/>
        <v>66.180000000000007</v>
      </c>
      <c r="N44" s="44">
        <f t="shared" si="22"/>
        <v>66.180000000000007</v>
      </c>
      <c r="O44" s="44">
        <f t="shared" si="22"/>
        <v>66.180000000000007</v>
      </c>
      <c r="P44" s="44">
        <f t="shared" si="22"/>
        <v>66.180000000000007</v>
      </c>
      <c r="Q44" s="44">
        <f t="shared" si="22"/>
        <v>66.180000000000007</v>
      </c>
      <c r="R44" s="44">
        <f t="shared" si="22"/>
        <v>66.180000000000007</v>
      </c>
      <c r="S44" s="44">
        <f t="shared" si="22"/>
        <v>66.180000000000007</v>
      </c>
      <c r="T44" s="44">
        <f t="shared" si="22"/>
        <v>66.180000000000007</v>
      </c>
      <c r="U44" s="44">
        <f t="shared" si="22"/>
        <v>66.180000000000007</v>
      </c>
      <c r="V44" s="44">
        <f t="shared" si="22"/>
        <v>66.180000000000007</v>
      </c>
      <c r="W44" s="44">
        <f t="shared" si="22"/>
        <v>66.180000000000007</v>
      </c>
      <c r="X44" s="44">
        <f t="shared" si="22"/>
        <v>66.180000000000007</v>
      </c>
      <c r="Y44" s="44">
        <f t="shared" si="22"/>
        <v>66.180000000000007</v>
      </c>
      <c r="Z44" s="44">
        <f t="shared" si="22"/>
        <v>66.180000000000007</v>
      </c>
      <c r="AA44" s="44">
        <f t="shared" si="22"/>
        <v>66.180000000000007</v>
      </c>
    </row>
    <row r="45" spans="1:27" ht="12.75" hidden="1" customHeight="1" outlineLevel="1" x14ac:dyDescent="0.2">
      <c r="A45" s="99" t="s">
        <v>2452</v>
      </c>
      <c r="B45" s="63" t="s">
        <v>83</v>
      </c>
      <c r="C45" s="43" t="s">
        <v>79</v>
      </c>
      <c r="D45" s="44">
        <v>3.92</v>
      </c>
      <c r="E45" s="44">
        <v>3.92</v>
      </c>
      <c r="F45" s="44">
        <v>3.92</v>
      </c>
      <c r="G45" s="44">
        <v>3.92</v>
      </c>
      <c r="H45" s="44">
        <v>3.92</v>
      </c>
      <c r="I45" s="44">
        <v>3.92</v>
      </c>
      <c r="J45" s="44">
        <v>3.92</v>
      </c>
      <c r="K45" s="44">
        <v>3.92</v>
      </c>
      <c r="L45" s="44">
        <v>3.92</v>
      </c>
      <c r="M45" s="44">
        <v>3.92</v>
      </c>
      <c r="N45" s="44">
        <v>3.92</v>
      </c>
      <c r="O45" s="44">
        <v>3.92</v>
      </c>
      <c r="P45" s="44">
        <v>3.92</v>
      </c>
      <c r="Q45" s="44">
        <v>3.92</v>
      </c>
      <c r="R45" s="44">
        <v>3.92</v>
      </c>
      <c r="S45" s="44">
        <v>3.92</v>
      </c>
      <c r="T45" s="44">
        <v>3.92</v>
      </c>
      <c r="U45" s="44">
        <v>3.92</v>
      </c>
      <c r="V45" s="44">
        <v>3.92</v>
      </c>
      <c r="W45" s="44">
        <v>3.92</v>
      </c>
      <c r="X45" s="44">
        <v>3.92</v>
      </c>
      <c r="Y45" s="44">
        <v>3.92</v>
      </c>
      <c r="Z45" s="44">
        <v>3.92</v>
      </c>
      <c r="AA45" s="44">
        <v>3.92</v>
      </c>
    </row>
    <row r="46" spans="1:27" ht="12.75" hidden="1" customHeight="1" outlineLevel="1" x14ac:dyDescent="0.2">
      <c r="A46" s="99" t="s">
        <v>2453</v>
      </c>
      <c r="B46" s="63" t="s">
        <v>81</v>
      </c>
      <c r="C46" s="43" t="s">
        <v>79</v>
      </c>
      <c r="D46" s="44">
        <f>$D$11</f>
        <v>110.23</v>
      </c>
      <c r="E46" s="44">
        <f t="shared" ref="E46:AA46" si="23">$D$11</f>
        <v>110.23</v>
      </c>
      <c r="F46" s="44">
        <f t="shared" si="23"/>
        <v>110.23</v>
      </c>
      <c r="G46" s="44">
        <f t="shared" si="23"/>
        <v>110.23</v>
      </c>
      <c r="H46" s="44">
        <f t="shared" si="23"/>
        <v>110.23</v>
      </c>
      <c r="I46" s="44">
        <f t="shared" si="23"/>
        <v>110.23</v>
      </c>
      <c r="J46" s="44">
        <f t="shared" si="23"/>
        <v>110.23</v>
      </c>
      <c r="K46" s="44">
        <f t="shared" si="23"/>
        <v>110.23</v>
      </c>
      <c r="L46" s="44">
        <f t="shared" si="23"/>
        <v>110.23</v>
      </c>
      <c r="M46" s="44">
        <f t="shared" si="23"/>
        <v>110.23</v>
      </c>
      <c r="N46" s="44">
        <f t="shared" si="23"/>
        <v>110.23</v>
      </c>
      <c r="O46" s="44">
        <f t="shared" si="23"/>
        <v>110.23</v>
      </c>
      <c r="P46" s="44">
        <f t="shared" si="23"/>
        <v>110.23</v>
      </c>
      <c r="Q46" s="44">
        <f t="shared" si="23"/>
        <v>110.23</v>
      </c>
      <c r="R46" s="44">
        <f t="shared" si="23"/>
        <v>110.23</v>
      </c>
      <c r="S46" s="44">
        <f t="shared" si="23"/>
        <v>110.23</v>
      </c>
      <c r="T46" s="44">
        <f t="shared" si="23"/>
        <v>110.23</v>
      </c>
      <c r="U46" s="44">
        <f t="shared" si="23"/>
        <v>110.23</v>
      </c>
      <c r="V46" s="44">
        <f t="shared" si="23"/>
        <v>110.23</v>
      </c>
      <c r="W46" s="44">
        <f t="shared" si="23"/>
        <v>110.23</v>
      </c>
      <c r="X46" s="44">
        <f t="shared" si="23"/>
        <v>110.23</v>
      </c>
      <c r="Y46" s="44">
        <f t="shared" si="23"/>
        <v>110.23</v>
      </c>
      <c r="Z46" s="44">
        <f t="shared" si="23"/>
        <v>110.23</v>
      </c>
      <c r="AA46" s="44">
        <f t="shared" si="23"/>
        <v>110.23</v>
      </c>
    </row>
    <row r="47" spans="1:27" ht="12.75" customHeight="1" collapsed="1" x14ac:dyDescent="0.2">
      <c r="A47" s="98" t="s">
        <v>2454</v>
      </c>
      <c r="B47" s="28" t="str">
        <f>"09"&amp;"."&amp;$B$801&amp;"."&amp;$B$802</f>
        <v>09.08.2023</v>
      </c>
      <c r="C47" s="90" t="s">
        <v>76</v>
      </c>
      <c r="D47" s="91">
        <f>ROUND(((D48+D49+D51+D50)/1000),5)</f>
        <v>1.4092800000000001</v>
      </c>
      <c r="E47" s="91">
        <f>ROUND(((E48+E49+E51+E50)/1000),5)</f>
        <v>1.2150700000000001</v>
      </c>
      <c r="F47" s="91">
        <f>ROUND(((F48+F49+F51+F50)/1000),5)</f>
        <v>1.0907899999999999</v>
      </c>
      <c r="G47" s="91">
        <f t="shared" ref="G47:AA47" si="24">ROUND(((G48+G49+G51+G50)/1000),5)</f>
        <v>1.0371699999999999</v>
      </c>
      <c r="H47" s="91">
        <f t="shared" si="24"/>
        <v>1.0171600000000001</v>
      </c>
      <c r="I47" s="91">
        <f t="shared" si="24"/>
        <v>1.0782799999999999</v>
      </c>
      <c r="J47" s="91">
        <f t="shared" si="24"/>
        <v>1.31551</v>
      </c>
      <c r="K47" s="91">
        <f t="shared" si="24"/>
        <v>1.6241000000000001</v>
      </c>
      <c r="L47" s="91">
        <f t="shared" si="24"/>
        <v>1.9373400000000001</v>
      </c>
      <c r="M47" s="91">
        <f t="shared" si="24"/>
        <v>2.1637900000000001</v>
      </c>
      <c r="N47" s="91">
        <f t="shared" si="24"/>
        <v>2.2210200000000002</v>
      </c>
      <c r="O47" s="91">
        <f t="shared" si="24"/>
        <v>2.2566999999999999</v>
      </c>
      <c r="P47" s="91">
        <f t="shared" si="24"/>
        <v>2.2416200000000002</v>
      </c>
      <c r="Q47" s="91">
        <f t="shared" si="24"/>
        <v>2.22715</v>
      </c>
      <c r="R47" s="91">
        <f t="shared" si="24"/>
        <v>2.2451400000000001</v>
      </c>
      <c r="S47" s="91">
        <f t="shared" si="24"/>
        <v>2.2870599999999999</v>
      </c>
      <c r="T47" s="91">
        <f t="shared" si="24"/>
        <v>2.3041700000000001</v>
      </c>
      <c r="U47" s="91">
        <f t="shared" si="24"/>
        <v>2.2255199999999999</v>
      </c>
      <c r="V47" s="91">
        <f t="shared" si="24"/>
        <v>2.1377700000000002</v>
      </c>
      <c r="W47" s="91">
        <f t="shared" si="24"/>
        <v>2.0570599999999999</v>
      </c>
      <c r="X47" s="91">
        <f t="shared" si="24"/>
        <v>2.0261999999999998</v>
      </c>
      <c r="Y47" s="91">
        <f t="shared" si="24"/>
        <v>2.1206900000000002</v>
      </c>
      <c r="Z47" s="91">
        <f t="shared" si="24"/>
        <v>1.8995500000000001</v>
      </c>
      <c r="AA47" s="91">
        <f t="shared" si="24"/>
        <v>1.6260600000000001</v>
      </c>
    </row>
    <row r="48" spans="1:27" ht="12.75" hidden="1" customHeight="1" outlineLevel="1" x14ac:dyDescent="0.2">
      <c r="A48" s="99" t="s">
        <v>2455</v>
      </c>
      <c r="B48" s="63" t="s">
        <v>238</v>
      </c>
      <c r="C48" s="43" t="s">
        <v>79</v>
      </c>
      <c r="D48" s="44">
        <v>1228.95</v>
      </c>
      <c r="E48" s="44">
        <v>1034.74</v>
      </c>
      <c r="F48" s="44">
        <v>910.46</v>
      </c>
      <c r="G48" s="44">
        <v>856.84</v>
      </c>
      <c r="H48" s="44">
        <v>836.83</v>
      </c>
      <c r="I48" s="44">
        <v>897.95</v>
      </c>
      <c r="J48" s="44">
        <v>1135.18</v>
      </c>
      <c r="K48" s="44">
        <v>1443.77</v>
      </c>
      <c r="L48" s="44">
        <v>1757.01</v>
      </c>
      <c r="M48" s="44">
        <v>1983.46</v>
      </c>
      <c r="N48" s="44">
        <v>2040.69</v>
      </c>
      <c r="O48" s="44">
        <v>2076.37</v>
      </c>
      <c r="P48" s="44">
        <v>2061.29</v>
      </c>
      <c r="Q48" s="44">
        <v>2046.82</v>
      </c>
      <c r="R48" s="44">
        <v>2064.81</v>
      </c>
      <c r="S48" s="44">
        <v>2106.73</v>
      </c>
      <c r="T48" s="44">
        <v>2123.84</v>
      </c>
      <c r="U48" s="44">
        <v>2045.19</v>
      </c>
      <c r="V48" s="44">
        <v>1957.44</v>
      </c>
      <c r="W48" s="44">
        <v>1876.73</v>
      </c>
      <c r="X48" s="44">
        <v>1845.87</v>
      </c>
      <c r="Y48" s="44">
        <v>1940.36</v>
      </c>
      <c r="Z48" s="44">
        <v>1719.22</v>
      </c>
      <c r="AA48" s="44">
        <v>1445.73</v>
      </c>
    </row>
    <row r="49" spans="1:27" ht="12.75" hidden="1" customHeight="1" outlineLevel="1" x14ac:dyDescent="0.2">
      <c r="A49" s="99" t="s">
        <v>2456</v>
      </c>
      <c r="B49" s="63" t="s">
        <v>90</v>
      </c>
      <c r="C49" s="43" t="s">
        <v>79</v>
      </c>
      <c r="D49" s="44">
        <f t="shared" ref="D49:AA49" si="25">$D$9</f>
        <v>66.180000000000007</v>
      </c>
      <c r="E49" s="44">
        <f t="shared" si="25"/>
        <v>66.180000000000007</v>
      </c>
      <c r="F49" s="44">
        <f t="shared" si="25"/>
        <v>66.180000000000007</v>
      </c>
      <c r="G49" s="44">
        <f t="shared" si="25"/>
        <v>66.180000000000007</v>
      </c>
      <c r="H49" s="44">
        <f t="shared" si="25"/>
        <v>66.180000000000007</v>
      </c>
      <c r="I49" s="44">
        <f t="shared" si="25"/>
        <v>66.180000000000007</v>
      </c>
      <c r="J49" s="44">
        <f t="shared" si="25"/>
        <v>66.180000000000007</v>
      </c>
      <c r="K49" s="44">
        <f t="shared" si="25"/>
        <v>66.180000000000007</v>
      </c>
      <c r="L49" s="44">
        <f t="shared" si="25"/>
        <v>66.180000000000007</v>
      </c>
      <c r="M49" s="44">
        <f t="shared" si="25"/>
        <v>66.180000000000007</v>
      </c>
      <c r="N49" s="44">
        <f t="shared" si="25"/>
        <v>66.180000000000007</v>
      </c>
      <c r="O49" s="44">
        <f t="shared" si="25"/>
        <v>66.180000000000007</v>
      </c>
      <c r="P49" s="44">
        <f t="shared" si="25"/>
        <v>66.180000000000007</v>
      </c>
      <c r="Q49" s="44">
        <f t="shared" si="25"/>
        <v>66.180000000000007</v>
      </c>
      <c r="R49" s="44">
        <f t="shared" si="25"/>
        <v>66.180000000000007</v>
      </c>
      <c r="S49" s="44">
        <f t="shared" si="25"/>
        <v>66.180000000000007</v>
      </c>
      <c r="T49" s="44">
        <f t="shared" si="25"/>
        <v>66.180000000000007</v>
      </c>
      <c r="U49" s="44">
        <f t="shared" si="25"/>
        <v>66.180000000000007</v>
      </c>
      <c r="V49" s="44">
        <f t="shared" si="25"/>
        <v>66.180000000000007</v>
      </c>
      <c r="W49" s="44">
        <f t="shared" si="25"/>
        <v>66.180000000000007</v>
      </c>
      <c r="X49" s="44">
        <f t="shared" si="25"/>
        <v>66.180000000000007</v>
      </c>
      <c r="Y49" s="44">
        <f t="shared" si="25"/>
        <v>66.180000000000007</v>
      </c>
      <c r="Z49" s="44">
        <f t="shared" si="25"/>
        <v>66.180000000000007</v>
      </c>
      <c r="AA49" s="44">
        <f t="shared" si="25"/>
        <v>66.180000000000007</v>
      </c>
    </row>
    <row r="50" spans="1:27" ht="12.75" hidden="1" customHeight="1" outlineLevel="1" x14ac:dyDescent="0.2">
      <c r="A50" s="99" t="s">
        <v>2457</v>
      </c>
      <c r="B50" s="63" t="s">
        <v>83</v>
      </c>
      <c r="C50" s="43" t="s">
        <v>79</v>
      </c>
      <c r="D50" s="44">
        <v>3.92</v>
      </c>
      <c r="E50" s="44">
        <v>3.92</v>
      </c>
      <c r="F50" s="44">
        <v>3.92</v>
      </c>
      <c r="G50" s="44">
        <v>3.92</v>
      </c>
      <c r="H50" s="44">
        <v>3.92</v>
      </c>
      <c r="I50" s="44">
        <v>3.92</v>
      </c>
      <c r="J50" s="44">
        <v>3.92</v>
      </c>
      <c r="K50" s="44">
        <v>3.92</v>
      </c>
      <c r="L50" s="44">
        <v>3.92</v>
      </c>
      <c r="M50" s="44">
        <v>3.92</v>
      </c>
      <c r="N50" s="44">
        <v>3.92</v>
      </c>
      <c r="O50" s="44">
        <v>3.92</v>
      </c>
      <c r="P50" s="44">
        <v>3.92</v>
      </c>
      <c r="Q50" s="44">
        <v>3.92</v>
      </c>
      <c r="R50" s="44">
        <v>3.92</v>
      </c>
      <c r="S50" s="44">
        <v>3.92</v>
      </c>
      <c r="T50" s="44">
        <v>3.92</v>
      </c>
      <c r="U50" s="44">
        <v>3.92</v>
      </c>
      <c r="V50" s="44">
        <v>3.92</v>
      </c>
      <c r="W50" s="44">
        <v>3.92</v>
      </c>
      <c r="X50" s="44">
        <v>3.92</v>
      </c>
      <c r="Y50" s="44">
        <v>3.92</v>
      </c>
      <c r="Z50" s="44">
        <v>3.92</v>
      </c>
      <c r="AA50" s="44">
        <v>3.92</v>
      </c>
    </row>
    <row r="51" spans="1:27" ht="12.75" hidden="1" customHeight="1" outlineLevel="1" x14ac:dyDescent="0.2">
      <c r="A51" s="99" t="s">
        <v>2458</v>
      </c>
      <c r="B51" s="63" t="s">
        <v>81</v>
      </c>
      <c r="C51" s="43" t="s">
        <v>79</v>
      </c>
      <c r="D51" s="44">
        <f>$D$11</f>
        <v>110.23</v>
      </c>
      <c r="E51" s="44">
        <f t="shared" ref="E51:AA51" si="26">$D$11</f>
        <v>110.23</v>
      </c>
      <c r="F51" s="44">
        <f t="shared" si="26"/>
        <v>110.23</v>
      </c>
      <c r="G51" s="44">
        <f t="shared" si="26"/>
        <v>110.23</v>
      </c>
      <c r="H51" s="44">
        <f t="shared" si="26"/>
        <v>110.23</v>
      </c>
      <c r="I51" s="44">
        <f t="shared" si="26"/>
        <v>110.23</v>
      </c>
      <c r="J51" s="44">
        <f t="shared" si="26"/>
        <v>110.23</v>
      </c>
      <c r="K51" s="44">
        <f t="shared" si="26"/>
        <v>110.23</v>
      </c>
      <c r="L51" s="44">
        <f t="shared" si="26"/>
        <v>110.23</v>
      </c>
      <c r="M51" s="44">
        <f t="shared" si="26"/>
        <v>110.23</v>
      </c>
      <c r="N51" s="44">
        <f t="shared" si="26"/>
        <v>110.23</v>
      </c>
      <c r="O51" s="44">
        <f t="shared" si="26"/>
        <v>110.23</v>
      </c>
      <c r="P51" s="44">
        <f t="shared" si="26"/>
        <v>110.23</v>
      </c>
      <c r="Q51" s="44">
        <f t="shared" si="26"/>
        <v>110.23</v>
      </c>
      <c r="R51" s="44">
        <f t="shared" si="26"/>
        <v>110.23</v>
      </c>
      <c r="S51" s="44">
        <f t="shared" si="26"/>
        <v>110.23</v>
      </c>
      <c r="T51" s="44">
        <f t="shared" si="26"/>
        <v>110.23</v>
      </c>
      <c r="U51" s="44">
        <f t="shared" si="26"/>
        <v>110.23</v>
      </c>
      <c r="V51" s="44">
        <f t="shared" si="26"/>
        <v>110.23</v>
      </c>
      <c r="W51" s="44">
        <f t="shared" si="26"/>
        <v>110.23</v>
      </c>
      <c r="X51" s="44">
        <f t="shared" si="26"/>
        <v>110.23</v>
      </c>
      <c r="Y51" s="44">
        <f t="shared" si="26"/>
        <v>110.23</v>
      </c>
      <c r="Z51" s="44">
        <f t="shared" si="26"/>
        <v>110.23</v>
      </c>
      <c r="AA51" s="44">
        <f t="shared" si="26"/>
        <v>110.23</v>
      </c>
    </row>
    <row r="52" spans="1:27" ht="12.75" customHeight="1" collapsed="1" x14ac:dyDescent="0.2">
      <c r="A52" s="98" t="s">
        <v>2459</v>
      </c>
      <c r="B52" s="28" t="str">
        <f>"10"&amp;"."&amp;$B$801&amp;"."&amp;$B$802</f>
        <v>10.08.2023</v>
      </c>
      <c r="C52" s="90" t="s">
        <v>76</v>
      </c>
      <c r="D52" s="91">
        <f>ROUND(((D53+D54+D56+D55)/1000),5)</f>
        <v>1.4528300000000001</v>
      </c>
      <c r="E52" s="91">
        <f>ROUND(((E53+E54+E56+E55)/1000),5)</f>
        <v>1.21384</v>
      </c>
      <c r="F52" s="91">
        <f>ROUND(((F53+F54+F56+F55)/1000),5)</f>
        <v>1.0933299999999999</v>
      </c>
      <c r="G52" s="91">
        <f t="shared" ref="G52:AA52" si="27">ROUND(((G53+G54+G56+G55)/1000),5)</f>
        <v>1.0411300000000001</v>
      </c>
      <c r="H52" s="91">
        <f t="shared" si="27"/>
        <v>1.01196</v>
      </c>
      <c r="I52" s="91">
        <f t="shared" si="27"/>
        <v>1.10727</v>
      </c>
      <c r="J52" s="91">
        <f t="shared" si="27"/>
        <v>1.2745299999999999</v>
      </c>
      <c r="K52" s="91">
        <f t="shared" si="27"/>
        <v>1.61947</v>
      </c>
      <c r="L52" s="91">
        <f t="shared" si="27"/>
        <v>1.90144</v>
      </c>
      <c r="M52" s="91">
        <f t="shared" si="27"/>
        <v>2.0472899999999998</v>
      </c>
      <c r="N52" s="91">
        <f t="shared" si="27"/>
        <v>2.1547299999999998</v>
      </c>
      <c r="O52" s="91">
        <f t="shared" si="27"/>
        <v>2.15876</v>
      </c>
      <c r="P52" s="91">
        <f t="shared" si="27"/>
        <v>2.1421299999999999</v>
      </c>
      <c r="Q52" s="91">
        <f t="shared" si="27"/>
        <v>2.16492</v>
      </c>
      <c r="R52" s="91">
        <f t="shared" si="27"/>
        <v>2.2157</v>
      </c>
      <c r="S52" s="91">
        <f t="shared" si="27"/>
        <v>2.2287699999999999</v>
      </c>
      <c r="T52" s="91">
        <f t="shared" si="27"/>
        <v>2.21306</v>
      </c>
      <c r="U52" s="91">
        <f t="shared" si="27"/>
        <v>2.1912199999999999</v>
      </c>
      <c r="V52" s="91">
        <f t="shared" si="27"/>
        <v>2.17062</v>
      </c>
      <c r="W52" s="91">
        <f t="shared" si="27"/>
        <v>2.0541299999999998</v>
      </c>
      <c r="X52" s="91">
        <f t="shared" si="27"/>
        <v>2.0342500000000001</v>
      </c>
      <c r="Y52" s="91">
        <f t="shared" si="27"/>
        <v>1.97767</v>
      </c>
      <c r="Z52" s="91">
        <f t="shared" si="27"/>
        <v>1.8111900000000001</v>
      </c>
      <c r="AA52" s="91">
        <f t="shared" si="27"/>
        <v>1.5526599999999999</v>
      </c>
    </row>
    <row r="53" spans="1:27" ht="12.75" hidden="1" customHeight="1" outlineLevel="1" x14ac:dyDescent="0.2">
      <c r="A53" s="99" t="s">
        <v>2460</v>
      </c>
      <c r="B53" s="63" t="s">
        <v>238</v>
      </c>
      <c r="C53" s="43" t="s">
        <v>79</v>
      </c>
      <c r="D53" s="44">
        <v>1272.5</v>
      </c>
      <c r="E53" s="44">
        <v>1033.51</v>
      </c>
      <c r="F53" s="44">
        <v>913</v>
      </c>
      <c r="G53" s="44">
        <v>860.8</v>
      </c>
      <c r="H53" s="44">
        <v>831.63</v>
      </c>
      <c r="I53" s="44">
        <v>926.94</v>
      </c>
      <c r="J53" s="44">
        <v>1094.2</v>
      </c>
      <c r="K53" s="44">
        <v>1439.14</v>
      </c>
      <c r="L53" s="44">
        <v>1721.11</v>
      </c>
      <c r="M53" s="44">
        <v>1866.96</v>
      </c>
      <c r="N53" s="44">
        <v>1974.4</v>
      </c>
      <c r="O53" s="44">
        <v>1978.43</v>
      </c>
      <c r="P53" s="44">
        <v>1961.8</v>
      </c>
      <c r="Q53" s="44">
        <v>1984.59</v>
      </c>
      <c r="R53" s="44">
        <v>2035.37</v>
      </c>
      <c r="S53" s="44">
        <v>2048.44</v>
      </c>
      <c r="T53" s="44">
        <v>2032.73</v>
      </c>
      <c r="U53" s="44">
        <v>2010.89</v>
      </c>
      <c r="V53" s="44">
        <v>1990.29</v>
      </c>
      <c r="W53" s="44">
        <v>1873.8</v>
      </c>
      <c r="X53" s="44">
        <v>1853.92</v>
      </c>
      <c r="Y53" s="44">
        <v>1797.34</v>
      </c>
      <c r="Z53" s="44">
        <v>1630.86</v>
      </c>
      <c r="AA53" s="44">
        <v>1372.33</v>
      </c>
    </row>
    <row r="54" spans="1:27" ht="12.75" hidden="1" customHeight="1" outlineLevel="1" x14ac:dyDescent="0.2">
      <c r="A54" s="99" t="s">
        <v>2461</v>
      </c>
      <c r="B54" s="63" t="s">
        <v>90</v>
      </c>
      <c r="C54" s="43" t="s">
        <v>79</v>
      </c>
      <c r="D54" s="44">
        <f t="shared" ref="D54:AA54" si="28">$D$9</f>
        <v>66.180000000000007</v>
      </c>
      <c r="E54" s="44">
        <f t="shared" si="28"/>
        <v>66.180000000000007</v>
      </c>
      <c r="F54" s="44">
        <f t="shared" si="28"/>
        <v>66.180000000000007</v>
      </c>
      <c r="G54" s="44">
        <f t="shared" si="28"/>
        <v>66.180000000000007</v>
      </c>
      <c r="H54" s="44">
        <f t="shared" si="28"/>
        <v>66.180000000000007</v>
      </c>
      <c r="I54" s="44">
        <f t="shared" si="28"/>
        <v>66.180000000000007</v>
      </c>
      <c r="J54" s="44">
        <f t="shared" si="28"/>
        <v>66.180000000000007</v>
      </c>
      <c r="K54" s="44">
        <f t="shared" si="28"/>
        <v>66.180000000000007</v>
      </c>
      <c r="L54" s="44">
        <f t="shared" si="28"/>
        <v>66.180000000000007</v>
      </c>
      <c r="M54" s="44">
        <f t="shared" si="28"/>
        <v>66.180000000000007</v>
      </c>
      <c r="N54" s="44">
        <f t="shared" si="28"/>
        <v>66.180000000000007</v>
      </c>
      <c r="O54" s="44">
        <f t="shared" si="28"/>
        <v>66.180000000000007</v>
      </c>
      <c r="P54" s="44">
        <f t="shared" si="28"/>
        <v>66.180000000000007</v>
      </c>
      <c r="Q54" s="44">
        <f t="shared" si="28"/>
        <v>66.180000000000007</v>
      </c>
      <c r="R54" s="44">
        <f t="shared" si="28"/>
        <v>66.180000000000007</v>
      </c>
      <c r="S54" s="44">
        <f t="shared" si="28"/>
        <v>66.180000000000007</v>
      </c>
      <c r="T54" s="44">
        <f t="shared" si="28"/>
        <v>66.180000000000007</v>
      </c>
      <c r="U54" s="44">
        <f t="shared" si="28"/>
        <v>66.180000000000007</v>
      </c>
      <c r="V54" s="44">
        <f t="shared" si="28"/>
        <v>66.180000000000007</v>
      </c>
      <c r="W54" s="44">
        <f t="shared" si="28"/>
        <v>66.180000000000007</v>
      </c>
      <c r="X54" s="44">
        <f t="shared" si="28"/>
        <v>66.180000000000007</v>
      </c>
      <c r="Y54" s="44">
        <f t="shared" si="28"/>
        <v>66.180000000000007</v>
      </c>
      <c r="Z54" s="44">
        <f t="shared" si="28"/>
        <v>66.180000000000007</v>
      </c>
      <c r="AA54" s="44">
        <f t="shared" si="28"/>
        <v>66.180000000000007</v>
      </c>
    </row>
    <row r="55" spans="1:27" ht="12.75" hidden="1" customHeight="1" outlineLevel="1" x14ac:dyDescent="0.2">
      <c r="A55" s="99" t="s">
        <v>2462</v>
      </c>
      <c r="B55" s="63" t="s">
        <v>83</v>
      </c>
      <c r="C55" s="43" t="s">
        <v>79</v>
      </c>
      <c r="D55" s="44">
        <v>3.92</v>
      </c>
      <c r="E55" s="44">
        <v>3.92</v>
      </c>
      <c r="F55" s="44">
        <v>3.92</v>
      </c>
      <c r="G55" s="44">
        <v>3.92</v>
      </c>
      <c r="H55" s="44">
        <v>3.92</v>
      </c>
      <c r="I55" s="44">
        <v>3.92</v>
      </c>
      <c r="J55" s="44">
        <v>3.92</v>
      </c>
      <c r="K55" s="44">
        <v>3.92</v>
      </c>
      <c r="L55" s="44">
        <v>3.92</v>
      </c>
      <c r="M55" s="44">
        <v>3.92</v>
      </c>
      <c r="N55" s="44">
        <v>3.92</v>
      </c>
      <c r="O55" s="44">
        <v>3.92</v>
      </c>
      <c r="P55" s="44">
        <v>3.92</v>
      </c>
      <c r="Q55" s="44">
        <v>3.92</v>
      </c>
      <c r="R55" s="44">
        <v>3.92</v>
      </c>
      <c r="S55" s="44">
        <v>3.92</v>
      </c>
      <c r="T55" s="44">
        <v>3.92</v>
      </c>
      <c r="U55" s="44">
        <v>3.92</v>
      </c>
      <c r="V55" s="44">
        <v>3.92</v>
      </c>
      <c r="W55" s="44">
        <v>3.92</v>
      </c>
      <c r="X55" s="44">
        <v>3.92</v>
      </c>
      <c r="Y55" s="44">
        <v>3.92</v>
      </c>
      <c r="Z55" s="44">
        <v>3.92</v>
      </c>
      <c r="AA55" s="44">
        <v>3.92</v>
      </c>
    </row>
    <row r="56" spans="1:27" ht="12.75" hidden="1" customHeight="1" outlineLevel="1" x14ac:dyDescent="0.2">
      <c r="A56" s="99" t="s">
        <v>2463</v>
      </c>
      <c r="B56" s="63" t="s">
        <v>81</v>
      </c>
      <c r="C56" s="43" t="s">
        <v>79</v>
      </c>
      <c r="D56" s="44">
        <f>$D$11</f>
        <v>110.23</v>
      </c>
      <c r="E56" s="44">
        <f t="shared" ref="E56:AA56" si="29">$D$11</f>
        <v>110.23</v>
      </c>
      <c r="F56" s="44">
        <f t="shared" si="29"/>
        <v>110.23</v>
      </c>
      <c r="G56" s="44">
        <f t="shared" si="29"/>
        <v>110.23</v>
      </c>
      <c r="H56" s="44">
        <f t="shared" si="29"/>
        <v>110.23</v>
      </c>
      <c r="I56" s="44">
        <f t="shared" si="29"/>
        <v>110.23</v>
      </c>
      <c r="J56" s="44">
        <f t="shared" si="29"/>
        <v>110.23</v>
      </c>
      <c r="K56" s="44">
        <f t="shared" si="29"/>
        <v>110.23</v>
      </c>
      <c r="L56" s="44">
        <f t="shared" si="29"/>
        <v>110.23</v>
      </c>
      <c r="M56" s="44">
        <f t="shared" si="29"/>
        <v>110.23</v>
      </c>
      <c r="N56" s="44">
        <f t="shared" si="29"/>
        <v>110.23</v>
      </c>
      <c r="O56" s="44">
        <f t="shared" si="29"/>
        <v>110.23</v>
      </c>
      <c r="P56" s="44">
        <f t="shared" si="29"/>
        <v>110.23</v>
      </c>
      <c r="Q56" s="44">
        <f t="shared" si="29"/>
        <v>110.23</v>
      </c>
      <c r="R56" s="44">
        <f t="shared" si="29"/>
        <v>110.23</v>
      </c>
      <c r="S56" s="44">
        <f t="shared" si="29"/>
        <v>110.23</v>
      </c>
      <c r="T56" s="44">
        <f t="shared" si="29"/>
        <v>110.23</v>
      </c>
      <c r="U56" s="44">
        <f t="shared" si="29"/>
        <v>110.23</v>
      </c>
      <c r="V56" s="44">
        <f t="shared" si="29"/>
        <v>110.23</v>
      </c>
      <c r="W56" s="44">
        <f t="shared" si="29"/>
        <v>110.23</v>
      </c>
      <c r="X56" s="44">
        <f t="shared" si="29"/>
        <v>110.23</v>
      </c>
      <c r="Y56" s="44">
        <f t="shared" si="29"/>
        <v>110.23</v>
      </c>
      <c r="Z56" s="44">
        <f t="shared" si="29"/>
        <v>110.23</v>
      </c>
      <c r="AA56" s="44">
        <f t="shared" si="29"/>
        <v>110.23</v>
      </c>
    </row>
    <row r="57" spans="1:27" ht="12.75" customHeight="1" collapsed="1" x14ac:dyDescent="0.2">
      <c r="A57" s="98" t="s">
        <v>2464</v>
      </c>
      <c r="B57" s="28" t="str">
        <f>"11"&amp;"."&amp;$B$801&amp;"."&amp;$B$802</f>
        <v>11.08.2023</v>
      </c>
      <c r="C57" s="90" t="s">
        <v>76</v>
      </c>
      <c r="D57" s="91">
        <f>ROUND(((D58+D59+D61+D60)/1000),5)</f>
        <v>1.29661</v>
      </c>
      <c r="E57" s="91">
        <f>ROUND(((E58+E59+E61+E60)/1000),5)</f>
        <v>1.0805499999999999</v>
      </c>
      <c r="F57" s="91">
        <f>ROUND(((F58+F59+F61+F60)/1000),5)</f>
        <v>0.98892000000000002</v>
      </c>
      <c r="G57" s="91">
        <f t="shared" ref="G57:AA57" si="30">ROUND(((G58+G59+G61+G60)/1000),5)</f>
        <v>0.94274000000000002</v>
      </c>
      <c r="H57" s="91">
        <f t="shared" si="30"/>
        <v>0.19194</v>
      </c>
      <c r="I57" s="91">
        <f t="shared" si="30"/>
        <v>0.95433999999999997</v>
      </c>
      <c r="J57" s="91">
        <f t="shared" si="30"/>
        <v>1.0957600000000001</v>
      </c>
      <c r="K57" s="91">
        <f t="shared" si="30"/>
        <v>1.5759300000000001</v>
      </c>
      <c r="L57" s="91">
        <f t="shared" si="30"/>
        <v>1.8415900000000001</v>
      </c>
      <c r="M57" s="91">
        <f t="shared" si="30"/>
        <v>2.0600200000000002</v>
      </c>
      <c r="N57" s="91">
        <f t="shared" si="30"/>
        <v>2.1262400000000001</v>
      </c>
      <c r="O57" s="91">
        <f t="shared" si="30"/>
        <v>2.1152000000000002</v>
      </c>
      <c r="P57" s="91">
        <f t="shared" si="30"/>
        <v>2.1419100000000002</v>
      </c>
      <c r="Q57" s="91">
        <f t="shared" si="30"/>
        <v>2.2101299999999999</v>
      </c>
      <c r="R57" s="91">
        <f t="shared" si="30"/>
        <v>2.2907700000000002</v>
      </c>
      <c r="S57" s="91">
        <f t="shared" si="30"/>
        <v>2.26356</v>
      </c>
      <c r="T57" s="91">
        <f t="shared" si="30"/>
        <v>2.2680899999999999</v>
      </c>
      <c r="U57" s="91">
        <f t="shared" si="30"/>
        <v>2.2621799999999999</v>
      </c>
      <c r="V57" s="91">
        <f t="shared" si="30"/>
        <v>2.2370999999999999</v>
      </c>
      <c r="W57" s="91">
        <f t="shared" si="30"/>
        <v>2.2254800000000001</v>
      </c>
      <c r="X57" s="91">
        <f t="shared" si="30"/>
        <v>2.24139</v>
      </c>
      <c r="Y57" s="91">
        <f t="shared" si="30"/>
        <v>2.2308300000000001</v>
      </c>
      <c r="Z57" s="91">
        <f t="shared" si="30"/>
        <v>2.0013999999999998</v>
      </c>
      <c r="AA57" s="91">
        <f t="shared" si="30"/>
        <v>1.6515299999999999</v>
      </c>
    </row>
    <row r="58" spans="1:27" ht="12.75" hidden="1" customHeight="1" outlineLevel="1" x14ac:dyDescent="0.2">
      <c r="A58" s="99" t="s">
        <v>2465</v>
      </c>
      <c r="B58" s="63" t="s">
        <v>238</v>
      </c>
      <c r="C58" s="43" t="s">
        <v>79</v>
      </c>
      <c r="D58" s="44">
        <v>1116.28</v>
      </c>
      <c r="E58" s="44">
        <v>900.22</v>
      </c>
      <c r="F58" s="44">
        <v>808.59</v>
      </c>
      <c r="G58" s="44">
        <v>762.41</v>
      </c>
      <c r="H58" s="44">
        <v>11.61</v>
      </c>
      <c r="I58" s="44">
        <v>774.01</v>
      </c>
      <c r="J58" s="44">
        <v>915.43</v>
      </c>
      <c r="K58" s="44">
        <v>1395.6</v>
      </c>
      <c r="L58" s="44">
        <v>1661.26</v>
      </c>
      <c r="M58" s="44">
        <v>1879.69</v>
      </c>
      <c r="N58" s="44">
        <v>1945.91</v>
      </c>
      <c r="O58" s="44">
        <v>1934.87</v>
      </c>
      <c r="P58" s="44">
        <v>1961.58</v>
      </c>
      <c r="Q58" s="44">
        <v>2029.8</v>
      </c>
      <c r="R58" s="44">
        <v>2110.44</v>
      </c>
      <c r="S58" s="44">
        <v>2083.23</v>
      </c>
      <c r="T58" s="44">
        <v>2087.7600000000002</v>
      </c>
      <c r="U58" s="44">
        <v>2081.85</v>
      </c>
      <c r="V58" s="44">
        <v>2056.77</v>
      </c>
      <c r="W58" s="44">
        <v>2045.15</v>
      </c>
      <c r="X58" s="44">
        <v>2061.06</v>
      </c>
      <c r="Y58" s="44">
        <v>2050.5</v>
      </c>
      <c r="Z58" s="44">
        <v>1821.07</v>
      </c>
      <c r="AA58" s="44">
        <v>1471.2</v>
      </c>
    </row>
    <row r="59" spans="1:27" ht="12.75" hidden="1" customHeight="1" outlineLevel="1" x14ac:dyDescent="0.2">
      <c r="A59" s="99" t="s">
        <v>2466</v>
      </c>
      <c r="B59" s="63" t="s">
        <v>90</v>
      </c>
      <c r="C59" s="43" t="s">
        <v>79</v>
      </c>
      <c r="D59" s="44">
        <f t="shared" ref="D59:AA59" si="31">$D$9</f>
        <v>66.180000000000007</v>
      </c>
      <c r="E59" s="44">
        <f t="shared" si="31"/>
        <v>66.180000000000007</v>
      </c>
      <c r="F59" s="44">
        <f t="shared" si="31"/>
        <v>66.180000000000007</v>
      </c>
      <c r="G59" s="44">
        <f t="shared" si="31"/>
        <v>66.180000000000007</v>
      </c>
      <c r="H59" s="44">
        <f t="shared" si="31"/>
        <v>66.180000000000007</v>
      </c>
      <c r="I59" s="44">
        <f t="shared" si="31"/>
        <v>66.180000000000007</v>
      </c>
      <c r="J59" s="44">
        <f t="shared" si="31"/>
        <v>66.180000000000007</v>
      </c>
      <c r="K59" s="44">
        <f t="shared" si="31"/>
        <v>66.180000000000007</v>
      </c>
      <c r="L59" s="44">
        <f t="shared" si="31"/>
        <v>66.180000000000007</v>
      </c>
      <c r="M59" s="44">
        <f t="shared" si="31"/>
        <v>66.180000000000007</v>
      </c>
      <c r="N59" s="44">
        <f t="shared" si="31"/>
        <v>66.180000000000007</v>
      </c>
      <c r="O59" s="44">
        <f t="shared" si="31"/>
        <v>66.180000000000007</v>
      </c>
      <c r="P59" s="44">
        <f t="shared" si="31"/>
        <v>66.180000000000007</v>
      </c>
      <c r="Q59" s="44">
        <f t="shared" si="31"/>
        <v>66.180000000000007</v>
      </c>
      <c r="R59" s="44">
        <f t="shared" si="31"/>
        <v>66.180000000000007</v>
      </c>
      <c r="S59" s="44">
        <f t="shared" si="31"/>
        <v>66.180000000000007</v>
      </c>
      <c r="T59" s="44">
        <f t="shared" si="31"/>
        <v>66.180000000000007</v>
      </c>
      <c r="U59" s="44">
        <f t="shared" si="31"/>
        <v>66.180000000000007</v>
      </c>
      <c r="V59" s="44">
        <f t="shared" si="31"/>
        <v>66.180000000000007</v>
      </c>
      <c r="W59" s="44">
        <f t="shared" si="31"/>
        <v>66.180000000000007</v>
      </c>
      <c r="X59" s="44">
        <f t="shared" si="31"/>
        <v>66.180000000000007</v>
      </c>
      <c r="Y59" s="44">
        <f t="shared" si="31"/>
        <v>66.180000000000007</v>
      </c>
      <c r="Z59" s="44">
        <f t="shared" si="31"/>
        <v>66.180000000000007</v>
      </c>
      <c r="AA59" s="44">
        <f t="shared" si="31"/>
        <v>66.180000000000007</v>
      </c>
    </row>
    <row r="60" spans="1:27" ht="12.75" hidden="1" customHeight="1" outlineLevel="1" x14ac:dyDescent="0.2">
      <c r="A60" s="99" t="s">
        <v>2467</v>
      </c>
      <c r="B60" s="63" t="s">
        <v>83</v>
      </c>
      <c r="C60" s="43" t="s">
        <v>79</v>
      </c>
      <c r="D60" s="44">
        <v>3.92</v>
      </c>
      <c r="E60" s="44">
        <v>3.92</v>
      </c>
      <c r="F60" s="44">
        <v>3.92</v>
      </c>
      <c r="G60" s="44">
        <v>3.92</v>
      </c>
      <c r="H60" s="44">
        <v>3.92</v>
      </c>
      <c r="I60" s="44">
        <v>3.92</v>
      </c>
      <c r="J60" s="44">
        <v>3.92</v>
      </c>
      <c r="K60" s="44">
        <v>3.92</v>
      </c>
      <c r="L60" s="44">
        <v>3.92</v>
      </c>
      <c r="M60" s="44">
        <v>3.92</v>
      </c>
      <c r="N60" s="44">
        <v>3.92</v>
      </c>
      <c r="O60" s="44">
        <v>3.92</v>
      </c>
      <c r="P60" s="44">
        <v>3.92</v>
      </c>
      <c r="Q60" s="44">
        <v>3.92</v>
      </c>
      <c r="R60" s="44">
        <v>3.92</v>
      </c>
      <c r="S60" s="44">
        <v>3.92</v>
      </c>
      <c r="T60" s="44">
        <v>3.92</v>
      </c>
      <c r="U60" s="44">
        <v>3.92</v>
      </c>
      <c r="V60" s="44">
        <v>3.92</v>
      </c>
      <c r="W60" s="44">
        <v>3.92</v>
      </c>
      <c r="X60" s="44">
        <v>3.92</v>
      </c>
      <c r="Y60" s="44">
        <v>3.92</v>
      </c>
      <c r="Z60" s="44">
        <v>3.92</v>
      </c>
      <c r="AA60" s="44">
        <v>3.92</v>
      </c>
    </row>
    <row r="61" spans="1:27" ht="12.75" hidden="1" customHeight="1" outlineLevel="1" x14ac:dyDescent="0.2">
      <c r="A61" s="99" t="s">
        <v>2468</v>
      </c>
      <c r="B61" s="63" t="s">
        <v>81</v>
      </c>
      <c r="C61" s="43" t="s">
        <v>79</v>
      </c>
      <c r="D61" s="44">
        <f>$D$11</f>
        <v>110.23</v>
      </c>
      <c r="E61" s="44">
        <f t="shared" ref="E61:AA61" si="32">$D$11</f>
        <v>110.23</v>
      </c>
      <c r="F61" s="44">
        <f t="shared" si="32"/>
        <v>110.23</v>
      </c>
      <c r="G61" s="44">
        <f t="shared" si="32"/>
        <v>110.23</v>
      </c>
      <c r="H61" s="44">
        <f t="shared" si="32"/>
        <v>110.23</v>
      </c>
      <c r="I61" s="44">
        <f t="shared" si="32"/>
        <v>110.23</v>
      </c>
      <c r="J61" s="44">
        <f t="shared" si="32"/>
        <v>110.23</v>
      </c>
      <c r="K61" s="44">
        <f t="shared" si="32"/>
        <v>110.23</v>
      </c>
      <c r="L61" s="44">
        <f t="shared" si="32"/>
        <v>110.23</v>
      </c>
      <c r="M61" s="44">
        <f t="shared" si="32"/>
        <v>110.23</v>
      </c>
      <c r="N61" s="44">
        <f t="shared" si="32"/>
        <v>110.23</v>
      </c>
      <c r="O61" s="44">
        <f t="shared" si="32"/>
        <v>110.23</v>
      </c>
      <c r="P61" s="44">
        <f t="shared" si="32"/>
        <v>110.23</v>
      </c>
      <c r="Q61" s="44">
        <f t="shared" si="32"/>
        <v>110.23</v>
      </c>
      <c r="R61" s="44">
        <f t="shared" si="32"/>
        <v>110.23</v>
      </c>
      <c r="S61" s="44">
        <f t="shared" si="32"/>
        <v>110.23</v>
      </c>
      <c r="T61" s="44">
        <f t="shared" si="32"/>
        <v>110.23</v>
      </c>
      <c r="U61" s="44">
        <f t="shared" si="32"/>
        <v>110.23</v>
      </c>
      <c r="V61" s="44">
        <f t="shared" si="32"/>
        <v>110.23</v>
      </c>
      <c r="W61" s="44">
        <f t="shared" si="32"/>
        <v>110.23</v>
      </c>
      <c r="X61" s="44">
        <f t="shared" si="32"/>
        <v>110.23</v>
      </c>
      <c r="Y61" s="44">
        <f t="shared" si="32"/>
        <v>110.23</v>
      </c>
      <c r="Z61" s="44">
        <f t="shared" si="32"/>
        <v>110.23</v>
      </c>
      <c r="AA61" s="44">
        <f t="shared" si="32"/>
        <v>110.23</v>
      </c>
    </row>
    <row r="62" spans="1:27" ht="12.75" customHeight="1" collapsed="1" x14ac:dyDescent="0.2">
      <c r="A62" s="98" t="s">
        <v>2469</v>
      </c>
      <c r="B62" s="28" t="str">
        <f>"12"&amp;"."&amp;$B$801&amp;"."&amp;$B$802</f>
        <v>12.08.2023</v>
      </c>
      <c r="C62" s="90" t="s">
        <v>76</v>
      </c>
      <c r="D62" s="91">
        <f>ROUND(((D63+D64+D66+D65)/1000),5)</f>
        <v>1.52644</v>
      </c>
      <c r="E62" s="91">
        <f>ROUND(((E63+E64+E66+E65)/1000),5)</f>
        <v>1.44913</v>
      </c>
      <c r="F62" s="91">
        <f>ROUND(((F63+F64+F66+F65)/1000),5)</f>
        <v>1.2634099999999999</v>
      </c>
      <c r="G62" s="91">
        <f t="shared" ref="G62:AA62" si="33">ROUND(((G63+G64+G66+G65)/1000),5)</f>
        <v>1.16029</v>
      </c>
      <c r="H62" s="91">
        <f t="shared" si="33"/>
        <v>1.11903</v>
      </c>
      <c r="I62" s="91">
        <f t="shared" si="33"/>
        <v>1.1406499999999999</v>
      </c>
      <c r="J62" s="91">
        <f t="shared" si="33"/>
        <v>1.21601</v>
      </c>
      <c r="K62" s="91">
        <f t="shared" si="33"/>
        <v>1.5271399999999999</v>
      </c>
      <c r="L62" s="91">
        <f t="shared" si="33"/>
        <v>1.8833500000000001</v>
      </c>
      <c r="M62" s="91">
        <f t="shared" si="33"/>
        <v>2.1594899999999999</v>
      </c>
      <c r="N62" s="91">
        <f t="shared" si="33"/>
        <v>2.22451</v>
      </c>
      <c r="O62" s="91">
        <f t="shared" si="33"/>
        <v>2.23848</v>
      </c>
      <c r="P62" s="91">
        <f t="shared" si="33"/>
        <v>2.2395700000000001</v>
      </c>
      <c r="Q62" s="91">
        <f t="shared" si="33"/>
        <v>2.25854</v>
      </c>
      <c r="R62" s="91">
        <f t="shared" si="33"/>
        <v>2.25475</v>
      </c>
      <c r="S62" s="91">
        <f t="shared" si="33"/>
        <v>2.24166</v>
      </c>
      <c r="T62" s="91">
        <f t="shared" si="33"/>
        <v>2.1876899999999999</v>
      </c>
      <c r="U62" s="91">
        <f t="shared" si="33"/>
        <v>2.0733799999999998</v>
      </c>
      <c r="V62" s="91">
        <f t="shared" si="33"/>
        <v>2.0415399999999999</v>
      </c>
      <c r="W62" s="91">
        <f t="shared" si="33"/>
        <v>1.9313</v>
      </c>
      <c r="X62" s="91">
        <f t="shared" si="33"/>
        <v>1.93076</v>
      </c>
      <c r="Y62" s="91">
        <f t="shared" si="33"/>
        <v>1.9670000000000001</v>
      </c>
      <c r="Z62" s="91">
        <f t="shared" si="33"/>
        <v>1.89381</v>
      </c>
      <c r="AA62" s="91">
        <f t="shared" si="33"/>
        <v>1.6316900000000001</v>
      </c>
    </row>
    <row r="63" spans="1:27" ht="12.75" hidden="1" customHeight="1" outlineLevel="1" x14ac:dyDescent="0.2">
      <c r="A63" s="99" t="s">
        <v>2470</v>
      </c>
      <c r="B63" s="63" t="s">
        <v>238</v>
      </c>
      <c r="C63" s="43" t="s">
        <v>79</v>
      </c>
      <c r="D63" s="44">
        <v>1346.11</v>
      </c>
      <c r="E63" s="44">
        <v>1268.8</v>
      </c>
      <c r="F63" s="44">
        <v>1083.08</v>
      </c>
      <c r="G63" s="44">
        <v>979.96</v>
      </c>
      <c r="H63" s="44">
        <v>938.7</v>
      </c>
      <c r="I63" s="44">
        <v>960.32</v>
      </c>
      <c r="J63" s="44">
        <v>1035.68</v>
      </c>
      <c r="K63" s="44">
        <v>1346.81</v>
      </c>
      <c r="L63" s="44">
        <v>1703.02</v>
      </c>
      <c r="M63" s="44">
        <v>1979.16</v>
      </c>
      <c r="N63" s="44">
        <v>2044.18</v>
      </c>
      <c r="O63" s="44">
        <v>2058.15</v>
      </c>
      <c r="P63" s="44">
        <v>2059.2399999999998</v>
      </c>
      <c r="Q63" s="44">
        <v>2078.21</v>
      </c>
      <c r="R63" s="44">
        <v>2074.42</v>
      </c>
      <c r="S63" s="44">
        <v>2061.33</v>
      </c>
      <c r="T63" s="44">
        <v>2007.36</v>
      </c>
      <c r="U63" s="44">
        <v>1893.05</v>
      </c>
      <c r="V63" s="44">
        <v>1861.21</v>
      </c>
      <c r="W63" s="44">
        <v>1750.97</v>
      </c>
      <c r="X63" s="44">
        <v>1750.43</v>
      </c>
      <c r="Y63" s="44">
        <v>1786.67</v>
      </c>
      <c r="Z63" s="44">
        <v>1713.48</v>
      </c>
      <c r="AA63" s="44">
        <v>1451.36</v>
      </c>
    </row>
    <row r="64" spans="1:27" ht="12.75" hidden="1" customHeight="1" outlineLevel="1" x14ac:dyDescent="0.2">
      <c r="A64" s="99" t="s">
        <v>2471</v>
      </c>
      <c r="B64" s="63" t="s">
        <v>90</v>
      </c>
      <c r="C64" s="43" t="s">
        <v>79</v>
      </c>
      <c r="D64" s="44">
        <f t="shared" ref="D64:AA64" si="34">$D$9</f>
        <v>66.180000000000007</v>
      </c>
      <c r="E64" s="44">
        <f t="shared" si="34"/>
        <v>66.180000000000007</v>
      </c>
      <c r="F64" s="44">
        <f t="shared" si="34"/>
        <v>66.180000000000007</v>
      </c>
      <c r="G64" s="44">
        <f t="shared" si="34"/>
        <v>66.180000000000007</v>
      </c>
      <c r="H64" s="44">
        <f t="shared" si="34"/>
        <v>66.180000000000007</v>
      </c>
      <c r="I64" s="44">
        <f t="shared" si="34"/>
        <v>66.180000000000007</v>
      </c>
      <c r="J64" s="44">
        <f t="shared" si="34"/>
        <v>66.180000000000007</v>
      </c>
      <c r="K64" s="44">
        <f t="shared" si="34"/>
        <v>66.180000000000007</v>
      </c>
      <c r="L64" s="44">
        <f t="shared" si="34"/>
        <v>66.180000000000007</v>
      </c>
      <c r="M64" s="44">
        <f t="shared" si="34"/>
        <v>66.180000000000007</v>
      </c>
      <c r="N64" s="44">
        <f t="shared" si="34"/>
        <v>66.180000000000007</v>
      </c>
      <c r="O64" s="44">
        <f t="shared" si="34"/>
        <v>66.180000000000007</v>
      </c>
      <c r="P64" s="44">
        <f t="shared" si="34"/>
        <v>66.180000000000007</v>
      </c>
      <c r="Q64" s="44">
        <f t="shared" si="34"/>
        <v>66.180000000000007</v>
      </c>
      <c r="R64" s="44">
        <f t="shared" si="34"/>
        <v>66.180000000000007</v>
      </c>
      <c r="S64" s="44">
        <f t="shared" si="34"/>
        <v>66.180000000000007</v>
      </c>
      <c r="T64" s="44">
        <f t="shared" si="34"/>
        <v>66.180000000000007</v>
      </c>
      <c r="U64" s="44">
        <f t="shared" si="34"/>
        <v>66.180000000000007</v>
      </c>
      <c r="V64" s="44">
        <f t="shared" si="34"/>
        <v>66.180000000000007</v>
      </c>
      <c r="W64" s="44">
        <f t="shared" si="34"/>
        <v>66.180000000000007</v>
      </c>
      <c r="X64" s="44">
        <f t="shared" si="34"/>
        <v>66.180000000000007</v>
      </c>
      <c r="Y64" s="44">
        <f t="shared" si="34"/>
        <v>66.180000000000007</v>
      </c>
      <c r="Z64" s="44">
        <f t="shared" si="34"/>
        <v>66.180000000000007</v>
      </c>
      <c r="AA64" s="44">
        <f t="shared" si="34"/>
        <v>66.180000000000007</v>
      </c>
    </row>
    <row r="65" spans="1:27" ht="12.75" hidden="1" customHeight="1" outlineLevel="1" x14ac:dyDescent="0.2">
      <c r="A65" s="99" t="s">
        <v>2472</v>
      </c>
      <c r="B65" s="63" t="s">
        <v>83</v>
      </c>
      <c r="C65" s="43" t="s">
        <v>79</v>
      </c>
      <c r="D65" s="44">
        <v>3.92</v>
      </c>
      <c r="E65" s="44">
        <v>3.92</v>
      </c>
      <c r="F65" s="44">
        <v>3.92</v>
      </c>
      <c r="G65" s="44">
        <v>3.92</v>
      </c>
      <c r="H65" s="44">
        <v>3.92</v>
      </c>
      <c r="I65" s="44">
        <v>3.92</v>
      </c>
      <c r="J65" s="44">
        <v>3.92</v>
      </c>
      <c r="K65" s="44">
        <v>3.92</v>
      </c>
      <c r="L65" s="44">
        <v>3.92</v>
      </c>
      <c r="M65" s="44">
        <v>3.92</v>
      </c>
      <c r="N65" s="44">
        <v>3.92</v>
      </c>
      <c r="O65" s="44">
        <v>3.92</v>
      </c>
      <c r="P65" s="44">
        <v>3.92</v>
      </c>
      <c r="Q65" s="44">
        <v>3.92</v>
      </c>
      <c r="R65" s="44">
        <v>3.92</v>
      </c>
      <c r="S65" s="44">
        <v>3.92</v>
      </c>
      <c r="T65" s="44">
        <v>3.92</v>
      </c>
      <c r="U65" s="44">
        <v>3.92</v>
      </c>
      <c r="V65" s="44">
        <v>3.92</v>
      </c>
      <c r="W65" s="44">
        <v>3.92</v>
      </c>
      <c r="X65" s="44">
        <v>3.92</v>
      </c>
      <c r="Y65" s="44">
        <v>3.92</v>
      </c>
      <c r="Z65" s="44">
        <v>3.92</v>
      </c>
      <c r="AA65" s="44">
        <v>3.92</v>
      </c>
    </row>
    <row r="66" spans="1:27" ht="12.75" hidden="1" customHeight="1" outlineLevel="1" x14ac:dyDescent="0.2">
      <c r="A66" s="99" t="s">
        <v>2473</v>
      </c>
      <c r="B66" s="63" t="s">
        <v>81</v>
      </c>
      <c r="C66" s="43" t="s">
        <v>79</v>
      </c>
      <c r="D66" s="44">
        <f>$D$11</f>
        <v>110.23</v>
      </c>
      <c r="E66" s="44">
        <f t="shared" ref="E66:AA66" si="35">$D$11</f>
        <v>110.23</v>
      </c>
      <c r="F66" s="44">
        <f t="shared" si="35"/>
        <v>110.23</v>
      </c>
      <c r="G66" s="44">
        <f t="shared" si="35"/>
        <v>110.23</v>
      </c>
      <c r="H66" s="44">
        <f t="shared" si="35"/>
        <v>110.23</v>
      </c>
      <c r="I66" s="44">
        <f t="shared" si="35"/>
        <v>110.23</v>
      </c>
      <c r="J66" s="44">
        <f t="shared" si="35"/>
        <v>110.23</v>
      </c>
      <c r="K66" s="44">
        <f t="shared" si="35"/>
        <v>110.23</v>
      </c>
      <c r="L66" s="44">
        <f t="shared" si="35"/>
        <v>110.23</v>
      </c>
      <c r="M66" s="44">
        <f t="shared" si="35"/>
        <v>110.23</v>
      </c>
      <c r="N66" s="44">
        <f t="shared" si="35"/>
        <v>110.23</v>
      </c>
      <c r="O66" s="44">
        <f t="shared" si="35"/>
        <v>110.23</v>
      </c>
      <c r="P66" s="44">
        <f t="shared" si="35"/>
        <v>110.23</v>
      </c>
      <c r="Q66" s="44">
        <f t="shared" si="35"/>
        <v>110.23</v>
      </c>
      <c r="R66" s="44">
        <f t="shared" si="35"/>
        <v>110.23</v>
      </c>
      <c r="S66" s="44">
        <f t="shared" si="35"/>
        <v>110.23</v>
      </c>
      <c r="T66" s="44">
        <f t="shared" si="35"/>
        <v>110.23</v>
      </c>
      <c r="U66" s="44">
        <f t="shared" si="35"/>
        <v>110.23</v>
      </c>
      <c r="V66" s="44">
        <f t="shared" si="35"/>
        <v>110.23</v>
      </c>
      <c r="W66" s="44">
        <f t="shared" si="35"/>
        <v>110.23</v>
      </c>
      <c r="X66" s="44">
        <f t="shared" si="35"/>
        <v>110.23</v>
      </c>
      <c r="Y66" s="44">
        <f t="shared" si="35"/>
        <v>110.23</v>
      </c>
      <c r="Z66" s="44">
        <f t="shared" si="35"/>
        <v>110.23</v>
      </c>
      <c r="AA66" s="44">
        <f t="shared" si="35"/>
        <v>110.23</v>
      </c>
    </row>
    <row r="67" spans="1:27" ht="12.75" customHeight="1" collapsed="1" x14ac:dyDescent="0.2">
      <c r="A67" s="98" t="s">
        <v>2474</v>
      </c>
      <c r="B67" s="28" t="str">
        <f>"13"&amp;"."&amp;$B$801&amp;"."&amp;$B$802</f>
        <v>13.08.2023</v>
      </c>
      <c r="C67" s="90" t="s">
        <v>76</v>
      </c>
      <c r="D67" s="91">
        <f>ROUND(((D68+D69+D71+D70)/1000),5)</f>
        <v>1.49596</v>
      </c>
      <c r="E67" s="91">
        <f>ROUND(((E68+E69+E71+E70)/1000),5)</f>
        <v>1.3318399999999999</v>
      </c>
      <c r="F67" s="91">
        <f>ROUND(((F68+F69+F71+F70)/1000),5)</f>
        <v>1.1758900000000001</v>
      </c>
      <c r="G67" s="91">
        <f t="shared" ref="G67:AA67" si="36">ROUND(((G68+G69+G71+G70)/1000),5)</f>
        <v>1.10151</v>
      </c>
      <c r="H67" s="91">
        <f t="shared" si="36"/>
        <v>1.04531</v>
      </c>
      <c r="I67" s="91">
        <f t="shared" si="36"/>
        <v>1.03643</v>
      </c>
      <c r="J67" s="91">
        <f t="shared" si="36"/>
        <v>0.99034</v>
      </c>
      <c r="K67" s="91">
        <f t="shared" si="36"/>
        <v>1.22566</v>
      </c>
      <c r="L67" s="91">
        <f t="shared" si="36"/>
        <v>1.64425</v>
      </c>
      <c r="M67" s="91">
        <f t="shared" si="36"/>
        <v>1.8992899999999999</v>
      </c>
      <c r="N67" s="91">
        <f t="shared" si="36"/>
        <v>2.0537999999999998</v>
      </c>
      <c r="O67" s="91">
        <f t="shared" si="36"/>
        <v>2.05457</v>
      </c>
      <c r="P67" s="91">
        <f t="shared" si="36"/>
        <v>2.06474</v>
      </c>
      <c r="Q67" s="91">
        <f t="shared" si="36"/>
        <v>2.10975</v>
      </c>
      <c r="R67" s="91">
        <f t="shared" si="36"/>
        <v>2.1613099999999998</v>
      </c>
      <c r="S67" s="91">
        <f t="shared" si="36"/>
        <v>2.1614300000000002</v>
      </c>
      <c r="T67" s="91">
        <f t="shared" si="36"/>
        <v>2.1186600000000002</v>
      </c>
      <c r="U67" s="91">
        <f t="shared" si="36"/>
        <v>2.0431300000000001</v>
      </c>
      <c r="V67" s="91">
        <f t="shared" si="36"/>
        <v>2.0330400000000002</v>
      </c>
      <c r="W67" s="91">
        <f t="shared" si="36"/>
        <v>1.99048</v>
      </c>
      <c r="X67" s="91">
        <f t="shared" si="36"/>
        <v>1.9935700000000001</v>
      </c>
      <c r="Y67" s="91">
        <f t="shared" si="36"/>
        <v>1.95163</v>
      </c>
      <c r="Z67" s="91">
        <f t="shared" si="36"/>
        <v>1.8810199999999999</v>
      </c>
      <c r="AA67" s="91">
        <f t="shared" si="36"/>
        <v>1.6292</v>
      </c>
    </row>
    <row r="68" spans="1:27" ht="12.75" hidden="1" customHeight="1" outlineLevel="1" x14ac:dyDescent="0.2">
      <c r="A68" s="99" t="s">
        <v>2475</v>
      </c>
      <c r="B68" s="63" t="s">
        <v>238</v>
      </c>
      <c r="C68" s="43" t="s">
        <v>79</v>
      </c>
      <c r="D68" s="44">
        <v>1315.63</v>
      </c>
      <c r="E68" s="44">
        <v>1151.51</v>
      </c>
      <c r="F68" s="44">
        <v>995.56</v>
      </c>
      <c r="G68" s="44">
        <v>921.18</v>
      </c>
      <c r="H68" s="44">
        <v>864.98</v>
      </c>
      <c r="I68" s="44">
        <v>856.1</v>
      </c>
      <c r="J68" s="44">
        <v>810.01</v>
      </c>
      <c r="K68" s="44">
        <v>1045.33</v>
      </c>
      <c r="L68" s="44">
        <v>1463.92</v>
      </c>
      <c r="M68" s="44">
        <v>1718.96</v>
      </c>
      <c r="N68" s="44">
        <v>1873.47</v>
      </c>
      <c r="O68" s="44">
        <v>1874.24</v>
      </c>
      <c r="P68" s="44">
        <v>1884.41</v>
      </c>
      <c r="Q68" s="44">
        <v>1929.42</v>
      </c>
      <c r="R68" s="44">
        <v>1980.98</v>
      </c>
      <c r="S68" s="44">
        <v>1981.1</v>
      </c>
      <c r="T68" s="44">
        <v>1938.33</v>
      </c>
      <c r="U68" s="44">
        <v>1862.8</v>
      </c>
      <c r="V68" s="44">
        <v>1852.71</v>
      </c>
      <c r="W68" s="44">
        <v>1810.15</v>
      </c>
      <c r="X68" s="44">
        <v>1813.24</v>
      </c>
      <c r="Y68" s="44">
        <v>1771.3</v>
      </c>
      <c r="Z68" s="44">
        <v>1700.69</v>
      </c>
      <c r="AA68" s="44">
        <v>1448.87</v>
      </c>
    </row>
    <row r="69" spans="1:27" ht="12.75" hidden="1" customHeight="1" outlineLevel="1" x14ac:dyDescent="0.2">
      <c r="A69" s="99" t="s">
        <v>2476</v>
      </c>
      <c r="B69" s="63" t="s">
        <v>90</v>
      </c>
      <c r="C69" s="43" t="s">
        <v>79</v>
      </c>
      <c r="D69" s="44">
        <f t="shared" ref="D69:AA69" si="37">$D$9</f>
        <v>66.180000000000007</v>
      </c>
      <c r="E69" s="44">
        <f t="shared" si="37"/>
        <v>66.180000000000007</v>
      </c>
      <c r="F69" s="44">
        <f t="shared" si="37"/>
        <v>66.180000000000007</v>
      </c>
      <c r="G69" s="44">
        <f t="shared" si="37"/>
        <v>66.180000000000007</v>
      </c>
      <c r="H69" s="44">
        <f t="shared" si="37"/>
        <v>66.180000000000007</v>
      </c>
      <c r="I69" s="44">
        <f t="shared" si="37"/>
        <v>66.180000000000007</v>
      </c>
      <c r="J69" s="44">
        <f t="shared" si="37"/>
        <v>66.180000000000007</v>
      </c>
      <c r="K69" s="44">
        <f t="shared" si="37"/>
        <v>66.180000000000007</v>
      </c>
      <c r="L69" s="44">
        <f t="shared" si="37"/>
        <v>66.180000000000007</v>
      </c>
      <c r="M69" s="44">
        <f t="shared" si="37"/>
        <v>66.180000000000007</v>
      </c>
      <c r="N69" s="44">
        <f t="shared" si="37"/>
        <v>66.180000000000007</v>
      </c>
      <c r="O69" s="44">
        <f t="shared" si="37"/>
        <v>66.180000000000007</v>
      </c>
      <c r="P69" s="44">
        <f t="shared" si="37"/>
        <v>66.180000000000007</v>
      </c>
      <c r="Q69" s="44">
        <f t="shared" si="37"/>
        <v>66.180000000000007</v>
      </c>
      <c r="R69" s="44">
        <f t="shared" si="37"/>
        <v>66.180000000000007</v>
      </c>
      <c r="S69" s="44">
        <f t="shared" si="37"/>
        <v>66.180000000000007</v>
      </c>
      <c r="T69" s="44">
        <f t="shared" si="37"/>
        <v>66.180000000000007</v>
      </c>
      <c r="U69" s="44">
        <f t="shared" si="37"/>
        <v>66.180000000000007</v>
      </c>
      <c r="V69" s="44">
        <f t="shared" si="37"/>
        <v>66.180000000000007</v>
      </c>
      <c r="W69" s="44">
        <f t="shared" si="37"/>
        <v>66.180000000000007</v>
      </c>
      <c r="X69" s="44">
        <f t="shared" si="37"/>
        <v>66.180000000000007</v>
      </c>
      <c r="Y69" s="44">
        <f t="shared" si="37"/>
        <v>66.180000000000007</v>
      </c>
      <c r="Z69" s="44">
        <f t="shared" si="37"/>
        <v>66.180000000000007</v>
      </c>
      <c r="AA69" s="44">
        <f t="shared" si="37"/>
        <v>66.180000000000007</v>
      </c>
    </row>
    <row r="70" spans="1:27" ht="12.75" hidden="1" customHeight="1" outlineLevel="1" x14ac:dyDescent="0.2">
      <c r="A70" s="99" t="s">
        <v>2477</v>
      </c>
      <c r="B70" s="63" t="s">
        <v>83</v>
      </c>
      <c r="C70" s="43" t="s">
        <v>79</v>
      </c>
      <c r="D70" s="44">
        <v>3.92</v>
      </c>
      <c r="E70" s="44">
        <v>3.92</v>
      </c>
      <c r="F70" s="44">
        <v>3.92</v>
      </c>
      <c r="G70" s="44">
        <v>3.92</v>
      </c>
      <c r="H70" s="44">
        <v>3.92</v>
      </c>
      <c r="I70" s="44">
        <v>3.92</v>
      </c>
      <c r="J70" s="44">
        <v>3.92</v>
      </c>
      <c r="K70" s="44">
        <v>3.92</v>
      </c>
      <c r="L70" s="44">
        <v>3.92</v>
      </c>
      <c r="M70" s="44">
        <v>3.92</v>
      </c>
      <c r="N70" s="44">
        <v>3.92</v>
      </c>
      <c r="O70" s="44">
        <v>3.92</v>
      </c>
      <c r="P70" s="44">
        <v>3.92</v>
      </c>
      <c r="Q70" s="44">
        <v>3.92</v>
      </c>
      <c r="R70" s="44">
        <v>3.92</v>
      </c>
      <c r="S70" s="44">
        <v>3.92</v>
      </c>
      <c r="T70" s="44">
        <v>3.92</v>
      </c>
      <c r="U70" s="44">
        <v>3.92</v>
      </c>
      <c r="V70" s="44">
        <v>3.92</v>
      </c>
      <c r="W70" s="44">
        <v>3.92</v>
      </c>
      <c r="X70" s="44">
        <v>3.92</v>
      </c>
      <c r="Y70" s="44">
        <v>3.92</v>
      </c>
      <c r="Z70" s="44">
        <v>3.92</v>
      </c>
      <c r="AA70" s="44">
        <v>3.92</v>
      </c>
    </row>
    <row r="71" spans="1:27" ht="12.75" hidden="1" customHeight="1" outlineLevel="1" x14ac:dyDescent="0.2">
      <c r="A71" s="99" t="s">
        <v>2478</v>
      </c>
      <c r="B71" s="63" t="s">
        <v>81</v>
      </c>
      <c r="C71" s="43" t="s">
        <v>79</v>
      </c>
      <c r="D71" s="44">
        <f>$D$11</f>
        <v>110.23</v>
      </c>
      <c r="E71" s="44">
        <f t="shared" ref="E71:AA71" si="38">$D$11</f>
        <v>110.23</v>
      </c>
      <c r="F71" s="44">
        <f t="shared" si="38"/>
        <v>110.23</v>
      </c>
      <c r="G71" s="44">
        <f t="shared" si="38"/>
        <v>110.23</v>
      </c>
      <c r="H71" s="44">
        <f t="shared" si="38"/>
        <v>110.23</v>
      </c>
      <c r="I71" s="44">
        <f t="shared" si="38"/>
        <v>110.23</v>
      </c>
      <c r="J71" s="44">
        <f t="shared" si="38"/>
        <v>110.23</v>
      </c>
      <c r="K71" s="44">
        <f t="shared" si="38"/>
        <v>110.23</v>
      </c>
      <c r="L71" s="44">
        <f t="shared" si="38"/>
        <v>110.23</v>
      </c>
      <c r="M71" s="44">
        <f t="shared" si="38"/>
        <v>110.23</v>
      </c>
      <c r="N71" s="44">
        <f t="shared" si="38"/>
        <v>110.23</v>
      </c>
      <c r="O71" s="44">
        <f t="shared" si="38"/>
        <v>110.23</v>
      </c>
      <c r="P71" s="44">
        <f t="shared" si="38"/>
        <v>110.23</v>
      </c>
      <c r="Q71" s="44">
        <f t="shared" si="38"/>
        <v>110.23</v>
      </c>
      <c r="R71" s="44">
        <f t="shared" si="38"/>
        <v>110.23</v>
      </c>
      <c r="S71" s="44">
        <f t="shared" si="38"/>
        <v>110.23</v>
      </c>
      <c r="T71" s="44">
        <f t="shared" si="38"/>
        <v>110.23</v>
      </c>
      <c r="U71" s="44">
        <f t="shared" si="38"/>
        <v>110.23</v>
      </c>
      <c r="V71" s="44">
        <f t="shared" si="38"/>
        <v>110.23</v>
      </c>
      <c r="W71" s="44">
        <f t="shared" si="38"/>
        <v>110.23</v>
      </c>
      <c r="X71" s="44">
        <f t="shared" si="38"/>
        <v>110.23</v>
      </c>
      <c r="Y71" s="44">
        <f t="shared" si="38"/>
        <v>110.23</v>
      </c>
      <c r="Z71" s="44">
        <f t="shared" si="38"/>
        <v>110.23</v>
      </c>
      <c r="AA71" s="44">
        <f t="shared" si="38"/>
        <v>110.23</v>
      </c>
    </row>
    <row r="72" spans="1:27" ht="12.75" customHeight="1" collapsed="1" x14ac:dyDescent="0.2">
      <c r="A72" s="98" t="s">
        <v>2479</v>
      </c>
      <c r="B72" s="28" t="str">
        <f>"14"&amp;"."&amp;$B$801&amp;"."&amp;$B$802</f>
        <v>14.08.2023</v>
      </c>
      <c r="C72" s="90" t="s">
        <v>76</v>
      </c>
      <c r="D72" s="91">
        <f>ROUND(((D73+D74+D76+D75)/1000),5)</f>
        <v>1.4261200000000001</v>
      </c>
      <c r="E72" s="91">
        <f>ROUND(((E73+E74+E76+E75)/1000),5)</f>
        <v>1.30216</v>
      </c>
      <c r="F72" s="91">
        <f>ROUND(((F73+F74+F76+F75)/1000),5)</f>
        <v>1.15703</v>
      </c>
      <c r="G72" s="91">
        <f t="shared" ref="G72:AA72" si="39">ROUND(((G73+G74+G76+G75)/1000),5)</f>
        <v>1.0866499999999999</v>
      </c>
      <c r="H72" s="91">
        <f t="shared" si="39"/>
        <v>1.0514300000000001</v>
      </c>
      <c r="I72" s="91">
        <f t="shared" si="39"/>
        <v>1.1568400000000001</v>
      </c>
      <c r="J72" s="91">
        <f t="shared" si="39"/>
        <v>1.2765299999999999</v>
      </c>
      <c r="K72" s="91">
        <f t="shared" si="39"/>
        <v>1.6242300000000001</v>
      </c>
      <c r="L72" s="91">
        <f t="shared" si="39"/>
        <v>1.91046</v>
      </c>
      <c r="M72" s="91">
        <f t="shared" si="39"/>
        <v>2.0632700000000002</v>
      </c>
      <c r="N72" s="91">
        <f t="shared" si="39"/>
        <v>2.1760799999999998</v>
      </c>
      <c r="O72" s="91">
        <f t="shared" si="39"/>
        <v>2.2074099999999999</v>
      </c>
      <c r="P72" s="91">
        <f t="shared" si="39"/>
        <v>2.20343</v>
      </c>
      <c r="Q72" s="91">
        <f t="shared" si="39"/>
        <v>2.25291</v>
      </c>
      <c r="R72" s="91">
        <f t="shared" si="39"/>
        <v>2.3300900000000002</v>
      </c>
      <c r="S72" s="91">
        <f t="shared" si="39"/>
        <v>2.32369</v>
      </c>
      <c r="T72" s="91">
        <f t="shared" si="39"/>
        <v>2.2949299999999999</v>
      </c>
      <c r="U72" s="91">
        <f t="shared" si="39"/>
        <v>2.2339899999999999</v>
      </c>
      <c r="V72" s="91">
        <f t="shared" si="39"/>
        <v>2.19354</v>
      </c>
      <c r="W72" s="91">
        <f t="shared" si="39"/>
        <v>2.05565</v>
      </c>
      <c r="X72" s="91">
        <f t="shared" si="39"/>
        <v>2.04758</v>
      </c>
      <c r="Y72" s="91">
        <f t="shared" si="39"/>
        <v>2.0156100000000001</v>
      </c>
      <c r="Z72" s="91">
        <f t="shared" si="39"/>
        <v>1.8278799999999999</v>
      </c>
      <c r="AA72" s="91">
        <f t="shared" si="39"/>
        <v>1.49678</v>
      </c>
    </row>
    <row r="73" spans="1:27" ht="12.75" hidden="1" customHeight="1" outlineLevel="1" x14ac:dyDescent="0.2">
      <c r="A73" s="99" t="s">
        <v>2480</v>
      </c>
      <c r="B73" s="63" t="s">
        <v>238</v>
      </c>
      <c r="C73" s="43" t="s">
        <v>79</v>
      </c>
      <c r="D73" s="44">
        <v>1245.79</v>
      </c>
      <c r="E73" s="44">
        <v>1121.83</v>
      </c>
      <c r="F73" s="44">
        <v>976.7</v>
      </c>
      <c r="G73" s="44">
        <v>906.32</v>
      </c>
      <c r="H73" s="44">
        <v>871.1</v>
      </c>
      <c r="I73" s="44">
        <v>976.51</v>
      </c>
      <c r="J73" s="44">
        <v>1096.2</v>
      </c>
      <c r="K73" s="44">
        <v>1443.9</v>
      </c>
      <c r="L73" s="44">
        <v>1730.13</v>
      </c>
      <c r="M73" s="44">
        <v>1882.94</v>
      </c>
      <c r="N73" s="44">
        <v>1995.75</v>
      </c>
      <c r="O73" s="44">
        <v>2027.08</v>
      </c>
      <c r="P73" s="44">
        <v>2023.1</v>
      </c>
      <c r="Q73" s="44">
        <v>2072.58</v>
      </c>
      <c r="R73" s="44">
        <v>2149.7600000000002</v>
      </c>
      <c r="S73" s="44">
        <v>2143.36</v>
      </c>
      <c r="T73" s="44">
        <v>2114.6</v>
      </c>
      <c r="U73" s="44">
        <v>2053.66</v>
      </c>
      <c r="V73" s="44">
        <v>2013.21</v>
      </c>
      <c r="W73" s="44">
        <v>1875.32</v>
      </c>
      <c r="X73" s="44">
        <v>1867.25</v>
      </c>
      <c r="Y73" s="44">
        <v>1835.28</v>
      </c>
      <c r="Z73" s="44">
        <v>1647.55</v>
      </c>
      <c r="AA73" s="44">
        <v>1316.45</v>
      </c>
    </row>
    <row r="74" spans="1:27" ht="12.75" hidden="1" customHeight="1" outlineLevel="1" x14ac:dyDescent="0.2">
      <c r="A74" s="99" t="s">
        <v>2481</v>
      </c>
      <c r="B74" s="63" t="s">
        <v>90</v>
      </c>
      <c r="C74" s="43" t="s">
        <v>79</v>
      </c>
      <c r="D74" s="44">
        <f t="shared" ref="D74:AA74" si="40">$D$9</f>
        <v>66.180000000000007</v>
      </c>
      <c r="E74" s="44">
        <f t="shared" si="40"/>
        <v>66.180000000000007</v>
      </c>
      <c r="F74" s="44">
        <f t="shared" si="40"/>
        <v>66.180000000000007</v>
      </c>
      <c r="G74" s="44">
        <f t="shared" si="40"/>
        <v>66.180000000000007</v>
      </c>
      <c r="H74" s="44">
        <f t="shared" si="40"/>
        <v>66.180000000000007</v>
      </c>
      <c r="I74" s="44">
        <f t="shared" si="40"/>
        <v>66.180000000000007</v>
      </c>
      <c r="J74" s="44">
        <f t="shared" si="40"/>
        <v>66.180000000000007</v>
      </c>
      <c r="K74" s="44">
        <f t="shared" si="40"/>
        <v>66.180000000000007</v>
      </c>
      <c r="L74" s="44">
        <f t="shared" si="40"/>
        <v>66.180000000000007</v>
      </c>
      <c r="M74" s="44">
        <f t="shared" si="40"/>
        <v>66.180000000000007</v>
      </c>
      <c r="N74" s="44">
        <f t="shared" si="40"/>
        <v>66.180000000000007</v>
      </c>
      <c r="O74" s="44">
        <f t="shared" si="40"/>
        <v>66.180000000000007</v>
      </c>
      <c r="P74" s="44">
        <f t="shared" si="40"/>
        <v>66.180000000000007</v>
      </c>
      <c r="Q74" s="44">
        <f t="shared" si="40"/>
        <v>66.180000000000007</v>
      </c>
      <c r="R74" s="44">
        <f t="shared" si="40"/>
        <v>66.180000000000007</v>
      </c>
      <c r="S74" s="44">
        <f t="shared" si="40"/>
        <v>66.180000000000007</v>
      </c>
      <c r="T74" s="44">
        <f t="shared" si="40"/>
        <v>66.180000000000007</v>
      </c>
      <c r="U74" s="44">
        <f t="shared" si="40"/>
        <v>66.180000000000007</v>
      </c>
      <c r="V74" s="44">
        <f t="shared" si="40"/>
        <v>66.180000000000007</v>
      </c>
      <c r="W74" s="44">
        <f t="shared" si="40"/>
        <v>66.180000000000007</v>
      </c>
      <c r="X74" s="44">
        <f t="shared" si="40"/>
        <v>66.180000000000007</v>
      </c>
      <c r="Y74" s="44">
        <f t="shared" si="40"/>
        <v>66.180000000000007</v>
      </c>
      <c r="Z74" s="44">
        <f t="shared" si="40"/>
        <v>66.180000000000007</v>
      </c>
      <c r="AA74" s="44">
        <f t="shared" si="40"/>
        <v>66.180000000000007</v>
      </c>
    </row>
    <row r="75" spans="1:27" ht="12.75" hidden="1" customHeight="1" outlineLevel="1" x14ac:dyDescent="0.2">
      <c r="A75" s="99" t="s">
        <v>2482</v>
      </c>
      <c r="B75" s="63" t="s">
        <v>83</v>
      </c>
      <c r="C75" s="43" t="s">
        <v>79</v>
      </c>
      <c r="D75" s="44">
        <v>3.92</v>
      </c>
      <c r="E75" s="44">
        <v>3.92</v>
      </c>
      <c r="F75" s="44">
        <v>3.92</v>
      </c>
      <c r="G75" s="44">
        <v>3.92</v>
      </c>
      <c r="H75" s="44">
        <v>3.92</v>
      </c>
      <c r="I75" s="44">
        <v>3.92</v>
      </c>
      <c r="J75" s="44">
        <v>3.92</v>
      </c>
      <c r="K75" s="44">
        <v>3.92</v>
      </c>
      <c r="L75" s="44">
        <v>3.92</v>
      </c>
      <c r="M75" s="44">
        <v>3.92</v>
      </c>
      <c r="N75" s="44">
        <v>3.92</v>
      </c>
      <c r="O75" s="44">
        <v>3.92</v>
      </c>
      <c r="P75" s="44">
        <v>3.92</v>
      </c>
      <c r="Q75" s="44">
        <v>3.92</v>
      </c>
      <c r="R75" s="44">
        <v>3.92</v>
      </c>
      <c r="S75" s="44">
        <v>3.92</v>
      </c>
      <c r="T75" s="44">
        <v>3.92</v>
      </c>
      <c r="U75" s="44">
        <v>3.92</v>
      </c>
      <c r="V75" s="44">
        <v>3.92</v>
      </c>
      <c r="W75" s="44">
        <v>3.92</v>
      </c>
      <c r="X75" s="44">
        <v>3.92</v>
      </c>
      <c r="Y75" s="44">
        <v>3.92</v>
      </c>
      <c r="Z75" s="44">
        <v>3.92</v>
      </c>
      <c r="AA75" s="44">
        <v>3.92</v>
      </c>
    </row>
    <row r="76" spans="1:27" ht="12.75" hidden="1" customHeight="1" outlineLevel="1" x14ac:dyDescent="0.2">
      <c r="A76" s="99" t="s">
        <v>2483</v>
      </c>
      <c r="B76" s="63" t="s">
        <v>81</v>
      </c>
      <c r="C76" s="43" t="s">
        <v>79</v>
      </c>
      <c r="D76" s="44">
        <f>$D$11</f>
        <v>110.23</v>
      </c>
      <c r="E76" s="44">
        <f t="shared" ref="E76:AA76" si="41">$D$11</f>
        <v>110.23</v>
      </c>
      <c r="F76" s="44">
        <f t="shared" si="41"/>
        <v>110.23</v>
      </c>
      <c r="G76" s="44">
        <f t="shared" si="41"/>
        <v>110.23</v>
      </c>
      <c r="H76" s="44">
        <f t="shared" si="41"/>
        <v>110.23</v>
      </c>
      <c r="I76" s="44">
        <f t="shared" si="41"/>
        <v>110.23</v>
      </c>
      <c r="J76" s="44">
        <f t="shared" si="41"/>
        <v>110.23</v>
      </c>
      <c r="K76" s="44">
        <f t="shared" si="41"/>
        <v>110.23</v>
      </c>
      <c r="L76" s="44">
        <f t="shared" si="41"/>
        <v>110.23</v>
      </c>
      <c r="M76" s="44">
        <f t="shared" si="41"/>
        <v>110.23</v>
      </c>
      <c r="N76" s="44">
        <f t="shared" si="41"/>
        <v>110.23</v>
      </c>
      <c r="O76" s="44">
        <f t="shared" si="41"/>
        <v>110.23</v>
      </c>
      <c r="P76" s="44">
        <f t="shared" si="41"/>
        <v>110.23</v>
      </c>
      <c r="Q76" s="44">
        <f t="shared" si="41"/>
        <v>110.23</v>
      </c>
      <c r="R76" s="44">
        <f t="shared" si="41"/>
        <v>110.23</v>
      </c>
      <c r="S76" s="44">
        <f t="shared" si="41"/>
        <v>110.23</v>
      </c>
      <c r="T76" s="44">
        <f t="shared" si="41"/>
        <v>110.23</v>
      </c>
      <c r="U76" s="44">
        <f t="shared" si="41"/>
        <v>110.23</v>
      </c>
      <c r="V76" s="44">
        <f t="shared" si="41"/>
        <v>110.23</v>
      </c>
      <c r="W76" s="44">
        <f t="shared" si="41"/>
        <v>110.23</v>
      </c>
      <c r="X76" s="44">
        <f t="shared" si="41"/>
        <v>110.23</v>
      </c>
      <c r="Y76" s="44">
        <f t="shared" si="41"/>
        <v>110.23</v>
      </c>
      <c r="Z76" s="44">
        <f t="shared" si="41"/>
        <v>110.23</v>
      </c>
      <c r="AA76" s="44">
        <f t="shared" si="41"/>
        <v>110.23</v>
      </c>
    </row>
    <row r="77" spans="1:27" ht="12.75" customHeight="1" collapsed="1" x14ac:dyDescent="0.2">
      <c r="A77" s="98" t="s">
        <v>2484</v>
      </c>
      <c r="B77" s="28" t="str">
        <f>"15"&amp;"."&amp;$B$801&amp;"."&amp;$B$802</f>
        <v>15.08.2023</v>
      </c>
      <c r="C77" s="90" t="s">
        <v>76</v>
      </c>
      <c r="D77" s="91">
        <f>ROUND(((D78+D79+D81+D80)/1000),5)</f>
        <v>1.2211799999999999</v>
      </c>
      <c r="E77" s="91">
        <f>ROUND(((E78+E79+E81+E80)/1000),5)</f>
        <v>1.06555</v>
      </c>
      <c r="F77" s="91">
        <f>ROUND(((F78+F79+F81+F80)/1000),5)</f>
        <v>0.96816000000000002</v>
      </c>
      <c r="G77" s="91">
        <f t="shared" ref="G77:AA77" si="42">ROUND(((G78+G79+G81+G80)/1000),5)</f>
        <v>0.19151000000000001</v>
      </c>
      <c r="H77" s="91">
        <f t="shared" si="42"/>
        <v>0.18770000000000001</v>
      </c>
      <c r="I77" s="91">
        <f t="shared" si="42"/>
        <v>0.91773000000000005</v>
      </c>
      <c r="J77" s="91">
        <f t="shared" si="42"/>
        <v>1.0629900000000001</v>
      </c>
      <c r="K77" s="91">
        <f t="shared" si="42"/>
        <v>1.5029999999999999</v>
      </c>
      <c r="L77" s="91">
        <f t="shared" si="42"/>
        <v>1.87496</v>
      </c>
      <c r="M77" s="91">
        <f t="shared" si="42"/>
        <v>2.1460499999999998</v>
      </c>
      <c r="N77" s="91">
        <f t="shared" si="42"/>
        <v>2.2427999999999999</v>
      </c>
      <c r="O77" s="91">
        <f t="shared" si="42"/>
        <v>2.22241</v>
      </c>
      <c r="P77" s="91">
        <f t="shared" si="42"/>
        <v>2.2287499999999998</v>
      </c>
      <c r="Q77" s="91">
        <f t="shared" si="42"/>
        <v>2.2554799999999999</v>
      </c>
      <c r="R77" s="91">
        <f t="shared" si="42"/>
        <v>2.3606600000000002</v>
      </c>
      <c r="S77" s="91">
        <f t="shared" si="42"/>
        <v>2.4001299999999999</v>
      </c>
      <c r="T77" s="91">
        <f t="shared" si="42"/>
        <v>2.3818600000000001</v>
      </c>
      <c r="U77" s="91">
        <f t="shared" si="42"/>
        <v>2.2647300000000001</v>
      </c>
      <c r="V77" s="91">
        <f t="shared" si="42"/>
        <v>2.2373699999999999</v>
      </c>
      <c r="W77" s="91">
        <f t="shared" si="42"/>
        <v>2.1834600000000002</v>
      </c>
      <c r="X77" s="91">
        <f t="shared" si="42"/>
        <v>2.1576599999999999</v>
      </c>
      <c r="Y77" s="91">
        <f t="shared" si="42"/>
        <v>2.0380400000000001</v>
      </c>
      <c r="Z77" s="91">
        <f t="shared" si="42"/>
        <v>1.8712</v>
      </c>
      <c r="AA77" s="91">
        <f t="shared" si="42"/>
        <v>1.50993</v>
      </c>
    </row>
    <row r="78" spans="1:27" ht="12.75" hidden="1" customHeight="1" outlineLevel="1" x14ac:dyDescent="0.2">
      <c r="A78" s="99" t="s">
        <v>2485</v>
      </c>
      <c r="B78" s="63" t="s">
        <v>238</v>
      </c>
      <c r="C78" s="43" t="s">
        <v>79</v>
      </c>
      <c r="D78" s="44">
        <v>1040.8499999999999</v>
      </c>
      <c r="E78" s="44">
        <v>885.22</v>
      </c>
      <c r="F78" s="44">
        <v>787.83</v>
      </c>
      <c r="G78" s="44">
        <v>11.18</v>
      </c>
      <c r="H78" s="44">
        <v>7.37</v>
      </c>
      <c r="I78" s="44">
        <v>737.4</v>
      </c>
      <c r="J78" s="44">
        <v>882.66</v>
      </c>
      <c r="K78" s="44">
        <v>1322.67</v>
      </c>
      <c r="L78" s="44">
        <v>1694.63</v>
      </c>
      <c r="M78" s="44">
        <v>1965.72</v>
      </c>
      <c r="N78" s="44">
        <v>2062.4699999999998</v>
      </c>
      <c r="O78" s="44">
        <v>2042.08</v>
      </c>
      <c r="P78" s="44">
        <v>2048.42</v>
      </c>
      <c r="Q78" s="44">
        <v>2075.15</v>
      </c>
      <c r="R78" s="44">
        <v>2180.33</v>
      </c>
      <c r="S78" s="44">
        <v>2219.8000000000002</v>
      </c>
      <c r="T78" s="44">
        <v>2201.5300000000002</v>
      </c>
      <c r="U78" s="44">
        <v>2084.4</v>
      </c>
      <c r="V78" s="44">
        <v>2057.04</v>
      </c>
      <c r="W78" s="44">
        <v>2003.13</v>
      </c>
      <c r="X78" s="44">
        <v>1977.33</v>
      </c>
      <c r="Y78" s="44">
        <v>1857.71</v>
      </c>
      <c r="Z78" s="44">
        <v>1690.87</v>
      </c>
      <c r="AA78" s="44">
        <v>1329.6</v>
      </c>
    </row>
    <row r="79" spans="1:27" ht="12.75" hidden="1" customHeight="1" outlineLevel="1" x14ac:dyDescent="0.2">
      <c r="A79" s="99" t="s">
        <v>2486</v>
      </c>
      <c r="B79" s="63" t="s">
        <v>90</v>
      </c>
      <c r="C79" s="43" t="s">
        <v>79</v>
      </c>
      <c r="D79" s="44">
        <f t="shared" ref="D79:AA79" si="43">$D$9</f>
        <v>66.180000000000007</v>
      </c>
      <c r="E79" s="44">
        <f t="shared" si="43"/>
        <v>66.180000000000007</v>
      </c>
      <c r="F79" s="44">
        <f t="shared" si="43"/>
        <v>66.180000000000007</v>
      </c>
      <c r="G79" s="44">
        <f t="shared" si="43"/>
        <v>66.180000000000007</v>
      </c>
      <c r="H79" s="44">
        <f t="shared" si="43"/>
        <v>66.180000000000007</v>
      </c>
      <c r="I79" s="44">
        <f t="shared" si="43"/>
        <v>66.180000000000007</v>
      </c>
      <c r="J79" s="44">
        <f t="shared" si="43"/>
        <v>66.180000000000007</v>
      </c>
      <c r="K79" s="44">
        <f t="shared" si="43"/>
        <v>66.180000000000007</v>
      </c>
      <c r="L79" s="44">
        <f t="shared" si="43"/>
        <v>66.180000000000007</v>
      </c>
      <c r="M79" s="44">
        <f t="shared" si="43"/>
        <v>66.180000000000007</v>
      </c>
      <c r="N79" s="44">
        <f t="shared" si="43"/>
        <v>66.180000000000007</v>
      </c>
      <c r="O79" s="44">
        <f t="shared" si="43"/>
        <v>66.180000000000007</v>
      </c>
      <c r="P79" s="44">
        <f t="shared" si="43"/>
        <v>66.180000000000007</v>
      </c>
      <c r="Q79" s="44">
        <f t="shared" si="43"/>
        <v>66.180000000000007</v>
      </c>
      <c r="R79" s="44">
        <f t="shared" si="43"/>
        <v>66.180000000000007</v>
      </c>
      <c r="S79" s="44">
        <f t="shared" si="43"/>
        <v>66.180000000000007</v>
      </c>
      <c r="T79" s="44">
        <f t="shared" si="43"/>
        <v>66.180000000000007</v>
      </c>
      <c r="U79" s="44">
        <f t="shared" si="43"/>
        <v>66.180000000000007</v>
      </c>
      <c r="V79" s="44">
        <f t="shared" si="43"/>
        <v>66.180000000000007</v>
      </c>
      <c r="W79" s="44">
        <f t="shared" si="43"/>
        <v>66.180000000000007</v>
      </c>
      <c r="X79" s="44">
        <f t="shared" si="43"/>
        <v>66.180000000000007</v>
      </c>
      <c r="Y79" s="44">
        <f t="shared" si="43"/>
        <v>66.180000000000007</v>
      </c>
      <c r="Z79" s="44">
        <f t="shared" si="43"/>
        <v>66.180000000000007</v>
      </c>
      <c r="AA79" s="44">
        <f t="shared" si="43"/>
        <v>66.180000000000007</v>
      </c>
    </row>
    <row r="80" spans="1:27" ht="12.75" hidden="1" customHeight="1" outlineLevel="1" x14ac:dyDescent="0.2">
      <c r="A80" s="99" t="s">
        <v>2487</v>
      </c>
      <c r="B80" s="63" t="s">
        <v>83</v>
      </c>
      <c r="C80" s="43" t="s">
        <v>79</v>
      </c>
      <c r="D80" s="44">
        <v>3.92</v>
      </c>
      <c r="E80" s="44">
        <v>3.92</v>
      </c>
      <c r="F80" s="44">
        <v>3.92</v>
      </c>
      <c r="G80" s="44">
        <v>3.92</v>
      </c>
      <c r="H80" s="44">
        <v>3.92</v>
      </c>
      <c r="I80" s="44">
        <v>3.92</v>
      </c>
      <c r="J80" s="44">
        <v>3.92</v>
      </c>
      <c r="K80" s="44">
        <v>3.92</v>
      </c>
      <c r="L80" s="44">
        <v>3.92</v>
      </c>
      <c r="M80" s="44">
        <v>3.92</v>
      </c>
      <c r="N80" s="44">
        <v>3.92</v>
      </c>
      <c r="O80" s="44">
        <v>3.92</v>
      </c>
      <c r="P80" s="44">
        <v>3.92</v>
      </c>
      <c r="Q80" s="44">
        <v>3.92</v>
      </c>
      <c r="R80" s="44">
        <v>3.92</v>
      </c>
      <c r="S80" s="44">
        <v>3.92</v>
      </c>
      <c r="T80" s="44">
        <v>3.92</v>
      </c>
      <c r="U80" s="44">
        <v>3.92</v>
      </c>
      <c r="V80" s="44">
        <v>3.92</v>
      </c>
      <c r="W80" s="44">
        <v>3.92</v>
      </c>
      <c r="X80" s="44">
        <v>3.92</v>
      </c>
      <c r="Y80" s="44">
        <v>3.92</v>
      </c>
      <c r="Z80" s="44">
        <v>3.92</v>
      </c>
      <c r="AA80" s="44">
        <v>3.92</v>
      </c>
    </row>
    <row r="81" spans="1:27" ht="12.75" hidden="1" customHeight="1" outlineLevel="1" x14ac:dyDescent="0.2">
      <c r="A81" s="99" t="s">
        <v>2488</v>
      </c>
      <c r="B81" s="63" t="s">
        <v>81</v>
      </c>
      <c r="C81" s="43" t="s">
        <v>79</v>
      </c>
      <c r="D81" s="44">
        <f>$D$11</f>
        <v>110.23</v>
      </c>
      <c r="E81" s="44">
        <f t="shared" ref="E81:AA81" si="44">$D$11</f>
        <v>110.23</v>
      </c>
      <c r="F81" s="44">
        <f t="shared" si="44"/>
        <v>110.23</v>
      </c>
      <c r="G81" s="44">
        <f t="shared" si="44"/>
        <v>110.23</v>
      </c>
      <c r="H81" s="44">
        <f t="shared" si="44"/>
        <v>110.23</v>
      </c>
      <c r="I81" s="44">
        <f t="shared" si="44"/>
        <v>110.23</v>
      </c>
      <c r="J81" s="44">
        <f t="shared" si="44"/>
        <v>110.23</v>
      </c>
      <c r="K81" s="44">
        <f t="shared" si="44"/>
        <v>110.23</v>
      </c>
      <c r="L81" s="44">
        <f t="shared" si="44"/>
        <v>110.23</v>
      </c>
      <c r="M81" s="44">
        <f t="shared" si="44"/>
        <v>110.23</v>
      </c>
      <c r="N81" s="44">
        <f t="shared" si="44"/>
        <v>110.23</v>
      </c>
      <c r="O81" s="44">
        <f t="shared" si="44"/>
        <v>110.23</v>
      </c>
      <c r="P81" s="44">
        <f t="shared" si="44"/>
        <v>110.23</v>
      </c>
      <c r="Q81" s="44">
        <f t="shared" si="44"/>
        <v>110.23</v>
      </c>
      <c r="R81" s="44">
        <f t="shared" si="44"/>
        <v>110.23</v>
      </c>
      <c r="S81" s="44">
        <f t="shared" si="44"/>
        <v>110.23</v>
      </c>
      <c r="T81" s="44">
        <f t="shared" si="44"/>
        <v>110.23</v>
      </c>
      <c r="U81" s="44">
        <f t="shared" si="44"/>
        <v>110.23</v>
      </c>
      <c r="V81" s="44">
        <f t="shared" si="44"/>
        <v>110.23</v>
      </c>
      <c r="W81" s="44">
        <f t="shared" si="44"/>
        <v>110.23</v>
      </c>
      <c r="X81" s="44">
        <f t="shared" si="44"/>
        <v>110.23</v>
      </c>
      <c r="Y81" s="44">
        <f t="shared" si="44"/>
        <v>110.23</v>
      </c>
      <c r="Z81" s="44">
        <f t="shared" si="44"/>
        <v>110.23</v>
      </c>
      <c r="AA81" s="44">
        <f t="shared" si="44"/>
        <v>110.23</v>
      </c>
    </row>
    <row r="82" spans="1:27" ht="12.75" customHeight="1" collapsed="1" x14ac:dyDescent="0.2">
      <c r="A82" s="98" t="s">
        <v>2489</v>
      </c>
      <c r="B82" s="28" t="str">
        <f>"16"&amp;"."&amp;$B$801&amp;"."&amp;$B$802</f>
        <v>16.08.2023</v>
      </c>
      <c r="C82" s="90" t="s">
        <v>76</v>
      </c>
      <c r="D82" s="91">
        <f>ROUND(((D83+D84+D86+D85)/1000),5)</f>
        <v>1.2765</v>
      </c>
      <c r="E82" s="91">
        <f>ROUND(((E83+E84+E86+E85)/1000),5)</f>
        <v>1.05142</v>
      </c>
      <c r="F82" s="91">
        <f>ROUND(((F83+F84+F86+F85)/1000),5)</f>
        <v>0.98085</v>
      </c>
      <c r="G82" s="91">
        <f t="shared" ref="G82:AA82" si="45">ROUND(((G83+G84+G86+G85)/1000),5)</f>
        <v>0.94948999999999995</v>
      </c>
      <c r="H82" s="91">
        <f t="shared" si="45"/>
        <v>0.93559999999999999</v>
      </c>
      <c r="I82" s="91">
        <f t="shared" si="45"/>
        <v>0.96421000000000001</v>
      </c>
      <c r="J82" s="91">
        <f t="shared" si="45"/>
        <v>1.2351099999999999</v>
      </c>
      <c r="K82" s="91">
        <f t="shared" si="45"/>
        <v>1.62476</v>
      </c>
      <c r="L82" s="91">
        <f t="shared" si="45"/>
        <v>1.87656</v>
      </c>
      <c r="M82" s="91">
        <f t="shared" si="45"/>
        <v>2.16154</v>
      </c>
      <c r="N82" s="91">
        <f t="shared" si="45"/>
        <v>2.4453299999999998</v>
      </c>
      <c r="O82" s="91">
        <f t="shared" si="45"/>
        <v>2.3747199999999999</v>
      </c>
      <c r="P82" s="91">
        <f t="shared" si="45"/>
        <v>2.2526999999999999</v>
      </c>
      <c r="Q82" s="91">
        <f t="shared" si="45"/>
        <v>2.5364200000000001</v>
      </c>
      <c r="R82" s="91">
        <f t="shared" si="45"/>
        <v>2.3715799999999998</v>
      </c>
      <c r="S82" s="91">
        <f t="shared" si="45"/>
        <v>2.3887999999999998</v>
      </c>
      <c r="T82" s="91">
        <f t="shared" si="45"/>
        <v>2.3677899999999998</v>
      </c>
      <c r="U82" s="91">
        <f t="shared" si="45"/>
        <v>2.2712500000000002</v>
      </c>
      <c r="V82" s="91">
        <f t="shared" si="45"/>
        <v>2.2381000000000002</v>
      </c>
      <c r="W82" s="91">
        <f t="shared" si="45"/>
        <v>2.2059199999999999</v>
      </c>
      <c r="X82" s="91">
        <f t="shared" si="45"/>
        <v>2.1993399999999999</v>
      </c>
      <c r="Y82" s="91">
        <f t="shared" si="45"/>
        <v>2.0549400000000002</v>
      </c>
      <c r="Z82" s="91">
        <f t="shared" si="45"/>
        <v>1.94808</v>
      </c>
      <c r="AA82" s="91">
        <f t="shared" si="45"/>
        <v>1.52857</v>
      </c>
    </row>
    <row r="83" spans="1:27" ht="12.75" hidden="1" customHeight="1" outlineLevel="1" x14ac:dyDescent="0.2">
      <c r="A83" s="99" t="s">
        <v>2490</v>
      </c>
      <c r="B83" s="63" t="s">
        <v>238</v>
      </c>
      <c r="C83" s="43" t="s">
        <v>79</v>
      </c>
      <c r="D83" s="44">
        <v>1096.17</v>
      </c>
      <c r="E83" s="44">
        <v>871.09</v>
      </c>
      <c r="F83" s="44">
        <v>800.52</v>
      </c>
      <c r="G83" s="44">
        <v>769.16</v>
      </c>
      <c r="H83" s="44">
        <v>755.27</v>
      </c>
      <c r="I83" s="44">
        <v>783.88</v>
      </c>
      <c r="J83" s="44">
        <v>1054.78</v>
      </c>
      <c r="K83" s="44">
        <v>1444.43</v>
      </c>
      <c r="L83" s="44">
        <v>1696.23</v>
      </c>
      <c r="M83" s="44">
        <v>1981.21</v>
      </c>
      <c r="N83" s="44">
        <v>2265</v>
      </c>
      <c r="O83" s="44">
        <v>2194.39</v>
      </c>
      <c r="P83" s="44">
        <v>2072.37</v>
      </c>
      <c r="Q83" s="44">
        <v>2356.09</v>
      </c>
      <c r="R83" s="44">
        <v>2191.25</v>
      </c>
      <c r="S83" s="44">
        <v>2208.4699999999998</v>
      </c>
      <c r="T83" s="44">
        <v>2187.46</v>
      </c>
      <c r="U83" s="44">
        <v>2090.92</v>
      </c>
      <c r="V83" s="44">
        <v>2057.77</v>
      </c>
      <c r="W83" s="44">
        <v>2025.59</v>
      </c>
      <c r="X83" s="44">
        <v>2019.01</v>
      </c>
      <c r="Y83" s="44">
        <v>1874.61</v>
      </c>
      <c r="Z83" s="44">
        <v>1767.75</v>
      </c>
      <c r="AA83" s="44">
        <v>1348.24</v>
      </c>
    </row>
    <row r="84" spans="1:27" ht="12.75" hidden="1" customHeight="1" outlineLevel="1" x14ac:dyDescent="0.2">
      <c r="A84" s="99" t="s">
        <v>2491</v>
      </c>
      <c r="B84" s="63" t="s">
        <v>90</v>
      </c>
      <c r="C84" s="43" t="s">
        <v>79</v>
      </c>
      <c r="D84" s="44">
        <f t="shared" ref="D84:AA84" si="46">$D$9</f>
        <v>66.180000000000007</v>
      </c>
      <c r="E84" s="44">
        <f t="shared" si="46"/>
        <v>66.180000000000007</v>
      </c>
      <c r="F84" s="44">
        <f t="shared" si="46"/>
        <v>66.180000000000007</v>
      </c>
      <c r="G84" s="44">
        <f t="shared" si="46"/>
        <v>66.180000000000007</v>
      </c>
      <c r="H84" s="44">
        <f t="shared" si="46"/>
        <v>66.180000000000007</v>
      </c>
      <c r="I84" s="44">
        <f t="shared" si="46"/>
        <v>66.180000000000007</v>
      </c>
      <c r="J84" s="44">
        <f t="shared" si="46"/>
        <v>66.180000000000007</v>
      </c>
      <c r="K84" s="44">
        <f t="shared" si="46"/>
        <v>66.180000000000007</v>
      </c>
      <c r="L84" s="44">
        <f t="shared" si="46"/>
        <v>66.180000000000007</v>
      </c>
      <c r="M84" s="44">
        <f t="shared" si="46"/>
        <v>66.180000000000007</v>
      </c>
      <c r="N84" s="44">
        <f t="shared" si="46"/>
        <v>66.180000000000007</v>
      </c>
      <c r="O84" s="44">
        <f t="shared" si="46"/>
        <v>66.180000000000007</v>
      </c>
      <c r="P84" s="44">
        <f t="shared" si="46"/>
        <v>66.180000000000007</v>
      </c>
      <c r="Q84" s="44">
        <f t="shared" si="46"/>
        <v>66.180000000000007</v>
      </c>
      <c r="R84" s="44">
        <f t="shared" si="46"/>
        <v>66.180000000000007</v>
      </c>
      <c r="S84" s="44">
        <f t="shared" si="46"/>
        <v>66.180000000000007</v>
      </c>
      <c r="T84" s="44">
        <f t="shared" si="46"/>
        <v>66.180000000000007</v>
      </c>
      <c r="U84" s="44">
        <f t="shared" si="46"/>
        <v>66.180000000000007</v>
      </c>
      <c r="V84" s="44">
        <f t="shared" si="46"/>
        <v>66.180000000000007</v>
      </c>
      <c r="W84" s="44">
        <f t="shared" si="46"/>
        <v>66.180000000000007</v>
      </c>
      <c r="X84" s="44">
        <f t="shared" si="46"/>
        <v>66.180000000000007</v>
      </c>
      <c r="Y84" s="44">
        <f t="shared" si="46"/>
        <v>66.180000000000007</v>
      </c>
      <c r="Z84" s="44">
        <f t="shared" si="46"/>
        <v>66.180000000000007</v>
      </c>
      <c r="AA84" s="44">
        <f t="shared" si="46"/>
        <v>66.180000000000007</v>
      </c>
    </row>
    <row r="85" spans="1:27" ht="12.75" hidden="1" customHeight="1" outlineLevel="1" x14ac:dyDescent="0.2">
      <c r="A85" s="99" t="s">
        <v>2492</v>
      </c>
      <c r="B85" s="63" t="s">
        <v>83</v>
      </c>
      <c r="C85" s="43" t="s">
        <v>79</v>
      </c>
      <c r="D85" s="44">
        <v>3.92</v>
      </c>
      <c r="E85" s="44">
        <v>3.92</v>
      </c>
      <c r="F85" s="44">
        <v>3.92</v>
      </c>
      <c r="G85" s="44">
        <v>3.92</v>
      </c>
      <c r="H85" s="44">
        <v>3.92</v>
      </c>
      <c r="I85" s="44">
        <v>3.92</v>
      </c>
      <c r="J85" s="44">
        <v>3.92</v>
      </c>
      <c r="K85" s="44">
        <v>3.92</v>
      </c>
      <c r="L85" s="44">
        <v>3.92</v>
      </c>
      <c r="M85" s="44">
        <v>3.92</v>
      </c>
      <c r="N85" s="44">
        <v>3.92</v>
      </c>
      <c r="O85" s="44">
        <v>3.92</v>
      </c>
      <c r="P85" s="44">
        <v>3.92</v>
      </c>
      <c r="Q85" s="44">
        <v>3.92</v>
      </c>
      <c r="R85" s="44">
        <v>3.92</v>
      </c>
      <c r="S85" s="44">
        <v>3.92</v>
      </c>
      <c r="T85" s="44">
        <v>3.92</v>
      </c>
      <c r="U85" s="44">
        <v>3.92</v>
      </c>
      <c r="V85" s="44">
        <v>3.92</v>
      </c>
      <c r="W85" s="44">
        <v>3.92</v>
      </c>
      <c r="X85" s="44">
        <v>3.92</v>
      </c>
      <c r="Y85" s="44">
        <v>3.92</v>
      </c>
      <c r="Z85" s="44">
        <v>3.92</v>
      </c>
      <c r="AA85" s="44">
        <v>3.92</v>
      </c>
    </row>
    <row r="86" spans="1:27" ht="12.75" hidden="1" customHeight="1" outlineLevel="1" x14ac:dyDescent="0.2">
      <c r="A86" s="99" t="s">
        <v>2493</v>
      </c>
      <c r="B86" s="63" t="s">
        <v>81</v>
      </c>
      <c r="C86" s="43" t="s">
        <v>79</v>
      </c>
      <c r="D86" s="44">
        <f>$D$11</f>
        <v>110.23</v>
      </c>
      <c r="E86" s="44">
        <f t="shared" ref="E86:AA86" si="47">$D$11</f>
        <v>110.23</v>
      </c>
      <c r="F86" s="44">
        <f t="shared" si="47"/>
        <v>110.23</v>
      </c>
      <c r="G86" s="44">
        <f t="shared" si="47"/>
        <v>110.23</v>
      </c>
      <c r="H86" s="44">
        <f t="shared" si="47"/>
        <v>110.23</v>
      </c>
      <c r="I86" s="44">
        <f t="shared" si="47"/>
        <v>110.23</v>
      </c>
      <c r="J86" s="44">
        <f t="shared" si="47"/>
        <v>110.23</v>
      </c>
      <c r="K86" s="44">
        <f t="shared" si="47"/>
        <v>110.23</v>
      </c>
      <c r="L86" s="44">
        <f t="shared" si="47"/>
        <v>110.23</v>
      </c>
      <c r="M86" s="44">
        <f t="shared" si="47"/>
        <v>110.23</v>
      </c>
      <c r="N86" s="44">
        <f t="shared" si="47"/>
        <v>110.23</v>
      </c>
      <c r="O86" s="44">
        <f t="shared" si="47"/>
        <v>110.23</v>
      </c>
      <c r="P86" s="44">
        <f t="shared" si="47"/>
        <v>110.23</v>
      </c>
      <c r="Q86" s="44">
        <f t="shared" si="47"/>
        <v>110.23</v>
      </c>
      <c r="R86" s="44">
        <f t="shared" si="47"/>
        <v>110.23</v>
      </c>
      <c r="S86" s="44">
        <f t="shared" si="47"/>
        <v>110.23</v>
      </c>
      <c r="T86" s="44">
        <f t="shared" si="47"/>
        <v>110.23</v>
      </c>
      <c r="U86" s="44">
        <f t="shared" si="47"/>
        <v>110.23</v>
      </c>
      <c r="V86" s="44">
        <f t="shared" si="47"/>
        <v>110.23</v>
      </c>
      <c r="W86" s="44">
        <f t="shared" si="47"/>
        <v>110.23</v>
      </c>
      <c r="X86" s="44">
        <f t="shared" si="47"/>
        <v>110.23</v>
      </c>
      <c r="Y86" s="44">
        <f t="shared" si="47"/>
        <v>110.23</v>
      </c>
      <c r="Z86" s="44">
        <f t="shared" si="47"/>
        <v>110.23</v>
      </c>
      <c r="AA86" s="44">
        <f t="shared" si="47"/>
        <v>110.23</v>
      </c>
    </row>
    <row r="87" spans="1:27" ht="12.75" customHeight="1" collapsed="1" x14ac:dyDescent="0.2">
      <c r="A87" s="98" t="s">
        <v>2494</v>
      </c>
      <c r="B87" s="28" t="str">
        <f>"17"&amp;"."&amp;$B$801&amp;"."&amp;$B$802</f>
        <v>17.08.2023</v>
      </c>
      <c r="C87" s="90" t="s">
        <v>76</v>
      </c>
      <c r="D87" s="91">
        <f>ROUND(((D88+D89+D91+D90)/1000),5)</f>
        <v>1.2329000000000001</v>
      </c>
      <c r="E87" s="91">
        <f>ROUND(((E88+E89+E91+E90)/1000),5)</f>
        <v>1.1271100000000001</v>
      </c>
      <c r="F87" s="91">
        <f>ROUND(((F88+F89+F91+F90)/1000),5)</f>
        <v>1.0402400000000001</v>
      </c>
      <c r="G87" s="91">
        <f t="shared" ref="G87:AA87" si="48">ROUND(((G88+G89+G91+G90)/1000),5)</f>
        <v>0.41460999999999998</v>
      </c>
      <c r="H87" s="91">
        <f t="shared" si="48"/>
        <v>0.40353</v>
      </c>
      <c r="I87" s="91">
        <f t="shared" si="48"/>
        <v>0.43989</v>
      </c>
      <c r="J87" s="91">
        <f t="shared" si="48"/>
        <v>1.20116</v>
      </c>
      <c r="K87" s="91">
        <f t="shared" si="48"/>
        <v>1.6286</v>
      </c>
      <c r="L87" s="91">
        <f t="shared" si="48"/>
        <v>1.8829400000000001</v>
      </c>
      <c r="M87" s="91">
        <f t="shared" si="48"/>
        <v>2.1899799999999998</v>
      </c>
      <c r="N87" s="91">
        <f t="shared" si="48"/>
        <v>2.2403599999999999</v>
      </c>
      <c r="O87" s="91">
        <f t="shared" si="48"/>
        <v>2.2482700000000002</v>
      </c>
      <c r="P87" s="91">
        <f t="shared" si="48"/>
        <v>2.25095</v>
      </c>
      <c r="Q87" s="91">
        <f t="shared" si="48"/>
        <v>2.3157899999999998</v>
      </c>
      <c r="R87" s="91">
        <f t="shared" si="48"/>
        <v>2.4969199999999998</v>
      </c>
      <c r="S87" s="91">
        <f t="shared" si="48"/>
        <v>2.4837899999999999</v>
      </c>
      <c r="T87" s="91">
        <f t="shared" si="48"/>
        <v>2.3955099999999998</v>
      </c>
      <c r="U87" s="91">
        <f t="shared" si="48"/>
        <v>2.2709100000000002</v>
      </c>
      <c r="V87" s="91">
        <f t="shared" si="48"/>
        <v>2.2105899999999998</v>
      </c>
      <c r="W87" s="91">
        <f t="shared" si="48"/>
        <v>2.1431499999999999</v>
      </c>
      <c r="X87" s="91">
        <f t="shared" si="48"/>
        <v>2.1560800000000002</v>
      </c>
      <c r="Y87" s="91">
        <f t="shared" si="48"/>
        <v>2.02603</v>
      </c>
      <c r="Z87" s="91">
        <f t="shared" si="48"/>
        <v>1.8549800000000001</v>
      </c>
      <c r="AA87" s="91">
        <f t="shared" si="48"/>
        <v>1.45777</v>
      </c>
    </row>
    <row r="88" spans="1:27" ht="12.75" hidden="1" customHeight="1" outlineLevel="1" x14ac:dyDescent="0.2">
      <c r="A88" s="99" t="s">
        <v>2495</v>
      </c>
      <c r="B88" s="63" t="s">
        <v>238</v>
      </c>
      <c r="C88" s="43" t="s">
        <v>79</v>
      </c>
      <c r="D88" s="44">
        <v>1052.57</v>
      </c>
      <c r="E88" s="44">
        <v>946.78</v>
      </c>
      <c r="F88" s="44">
        <v>859.91</v>
      </c>
      <c r="G88" s="44">
        <v>234.28</v>
      </c>
      <c r="H88" s="44">
        <v>223.2</v>
      </c>
      <c r="I88" s="44">
        <v>259.56</v>
      </c>
      <c r="J88" s="44">
        <v>1020.83</v>
      </c>
      <c r="K88" s="44">
        <v>1448.27</v>
      </c>
      <c r="L88" s="44">
        <v>1702.61</v>
      </c>
      <c r="M88" s="44">
        <v>2009.65</v>
      </c>
      <c r="N88" s="44">
        <v>2060.0300000000002</v>
      </c>
      <c r="O88" s="44">
        <v>2067.94</v>
      </c>
      <c r="P88" s="44">
        <v>2070.62</v>
      </c>
      <c r="Q88" s="44">
        <v>2135.46</v>
      </c>
      <c r="R88" s="44">
        <v>2316.59</v>
      </c>
      <c r="S88" s="44">
        <v>2303.46</v>
      </c>
      <c r="T88" s="44">
        <v>2215.1799999999998</v>
      </c>
      <c r="U88" s="44">
        <v>2090.58</v>
      </c>
      <c r="V88" s="44">
        <v>2030.26</v>
      </c>
      <c r="W88" s="44">
        <v>1962.82</v>
      </c>
      <c r="X88" s="44">
        <v>1975.75</v>
      </c>
      <c r="Y88" s="44">
        <v>1845.7</v>
      </c>
      <c r="Z88" s="44">
        <v>1674.65</v>
      </c>
      <c r="AA88" s="44">
        <v>1277.44</v>
      </c>
    </row>
    <row r="89" spans="1:27" ht="12.75" hidden="1" customHeight="1" outlineLevel="1" x14ac:dyDescent="0.2">
      <c r="A89" s="99" t="s">
        <v>2496</v>
      </c>
      <c r="B89" s="63" t="s">
        <v>90</v>
      </c>
      <c r="C89" s="43" t="s">
        <v>79</v>
      </c>
      <c r="D89" s="44">
        <f t="shared" ref="D89:AA89" si="49">$D$9</f>
        <v>66.180000000000007</v>
      </c>
      <c r="E89" s="44">
        <f t="shared" si="49"/>
        <v>66.180000000000007</v>
      </c>
      <c r="F89" s="44">
        <f t="shared" si="49"/>
        <v>66.180000000000007</v>
      </c>
      <c r="G89" s="44">
        <f t="shared" si="49"/>
        <v>66.180000000000007</v>
      </c>
      <c r="H89" s="44">
        <f t="shared" si="49"/>
        <v>66.180000000000007</v>
      </c>
      <c r="I89" s="44">
        <f t="shared" si="49"/>
        <v>66.180000000000007</v>
      </c>
      <c r="J89" s="44">
        <f t="shared" si="49"/>
        <v>66.180000000000007</v>
      </c>
      <c r="K89" s="44">
        <f t="shared" si="49"/>
        <v>66.180000000000007</v>
      </c>
      <c r="L89" s="44">
        <f t="shared" si="49"/>
        <v>66.180000000000007</v>
      </c>
      <c r="M89" s="44">
        <f t="shared" si="49"/>
        <v>66.180000000000007</v>
      </c>
      <c r="N89" s="44">
        <f t="shared" si="49"/>
        <v>66.180000000000007</v>
      </c>
      <c r="O89" s="44">
        <f t="shared" si="49"/>
        <v>66.180000000000007</v>
      </c>
      <c r="P89" s="44">
        <f t="shared" si="49"/>
        <v>66.180000000000007</v>
      </c>
      <c r="Q89" s="44">
        <f t="shared" si="49"/>
        <v>66.180000000000007</v>
      </c>
      <c r="R89" s="44">
        <f t="shared" si="49"/>
        <v>66.180000000000007</v>
      </c>
      <c r="S89" s="44">
        <f t="shared" si="49"/>
        <v>66.180000000000007</v>
      </c>
      <c r="T89" s="44">
        <f t="shared" si="49"/>
        <v>66.180000000000007</v>
      </c>
      <c r="U89" s="44">
        <f t="shared" si="49"/>
        <v>66.180000000000007</v>
      </c>
      <c r="V89" s="44">
        <f t="shared" si="49"/>
        <v>66.180000000000007</v>
      </c>
      <c r="W89" s="44">
        <f t="shared" si="49"/>
        <v>66.180000000000007</v>
      </c>
      <c r="X89" s="44">
        <f t="shared" si="49"/>
        <v>66.180000000000007</v>
      </c>
      <c r="Y89" s="44">
        <f t="shared" si="49"/>
        <v>66.180000000000007</v>
      </c>
      <c r="Z89" s="44">
        <f t="shared" si="49"/>
        <v>66.180000000000007</v>
      </c>
      <c r="AA89" s="44">
        <f t="shared" si="49"/>
        <v>66.180000000000007</v>
      </c>
    </row>
    <row r="90" spans="1:27" ht="12.75" hidden="1" customHeight="1" outlineLevel="1" x14ac:dyDescent="0.2">
      <c r="A90" s="99" t="s">
        <v>2497</v>
      </c>
      <c r="B90" s="63" t="s">
        <v>83</v>
      </c>
      <c r="C90" s="43" t="s">
        <v>79</v>
      </c>
      <c r="D90" s="44">
        <v>3.92</v>
      </c>
      <c r="E90" s="44">
        <v>3.92</v>
      </c>
      <c r="F90" s="44">
        <v>3.92</v>
      </c>
      <c r="G90" s="44">
        <v>3.92</v>
      </c>
      <c r="H90" s="44">
        <v>3.92</v>
      </c>
      <c r="I90" s="44">
        <v>3.92</v>
      </c>
      <c r="J90" s="44">
        <v>3.92</v>
      </c>
      <c r="K90" s="44">
        <v>3.92</v>
      </c>
      <c r="L90" s="44">
        <v>3.92</v>
      </c>
      <c r="M90" s="44">
        <v>3.92</v>
      </c>
      <c r="N90" s="44">
        <v>3.92</v>
      </c>
      <c r="O90" s="44">
        <v>3.92</v>
      </c>
      <c r="P90" s="44">
        <v>3.92</v>
      </c>
      <c r="Q90" s="44">
        <v>3.92</v>
      </c>
      <c r="R90" s="44">
        <v>3.92</v>
      </c>
      <c r="S90" s="44">
        <v>3.92</v>
      </c>
      <c r="T90" s="44">
        <v>3.92</v>
      </c>
      <c r="U90" s="44">
        <v>3.92</v>
      </c>
      <c r="V90" s="44">
        <v>3.92</v>
      </c>
      <c r="W90" s="44">
        <v>3.92</v>
      </c>
      <c r="X90" s="44">
        <v>3.92</v>
      </c>
      <c r="Y90" s="44">
        <v>3.92</v>
      </c>
      <c r="Z90" s="44">
        <v>3.92</v>
      </c>
      <c r="AA90" s="44">
        <v>3.92</v>
      </c>
    </row>
    <row r="91" spans="1:27" ht="12.75" hidden="1" customHeight="1" outlineLevel="1" x14ac:dyDescent="0.2">
      <c r="A91" s="99" t="s">
        <v>2498</v>
      </c>
      <c r="B91" s="63" t="s">
        <v>81</v>
      </c>
      <c r="C91" s="43" t="s">
        <v>79</v>
      </c>
      <c r="D91" s="44">
        <f>$D$11</f>
        <v>110.23</v>
      </c>
      <c r="E91" s="44">
        <f t="shared" ref="E91:AA91" si="50">$D$11</f>
        <v>110.23</v>
      </c>
      <c r="F91" s="44">
        <f t="shared" si="50"/>
        <v>110.23</v>
      </c>
      <c r="G91" s="44">
        <f t="shared" si="50"/>
        <v>110.23</v>
      </c>
      <c r="H91" s="44">
        <f t="shared" si="50"/>
        <v>110.23</v>
      </c>
      <c r="I91" s="44">
        <f t="shared" si="50"/>
        <v>110.23</v>
      </c>
      <c r="J91" s="44">
        <f t="shared" si="50"/>
        <v>110.23</v>
      </c>
      <c r="K91" s="44">
        <f t="shared" si="50"/>
        <v>110.23</v>
      </c>
      <c r="L91" s="44">
        <f t="shared" si="50"/>
        <v>110.23</v>
      </c>
      <c r="M91" s="44">
        <f t="shared" si="50"/>
        <v>110.23</v>
      </c>
      <c r="N91" s="44">
        <f t="shared" si="50"/>
        <v>110.23</v>
      </c>
      <c r="O91" s="44">
        <f t="shared" si="50"/>
        <v>110.23</v>
      </c>
      <c r="P91" s="44">
        <f t="shared" si="50"/>
        <v>110.23</v>
      </c>
      <c r="Q91" s="44">
        <f t="shared" si="50"/>
        <v>110.23</v>
      </c>
      <c r="R91" s="44">
        <f t="shared" si="50"/>
        <v>110.23</v>
      </c>
      <c r="S91" s="44">
        <f t="shared" si="50"/>
        <v>110.23</v>
      </c>
      <c r="T91" s="44">
        <f t="shared" si="50"/>
        <v>110.23</v>
      </c>
      <c r="U91" s="44">
        <f t="shared" si="50"/>
        <v>110.23</v>
      </c>
      <c r="V91" s="44">
        <f t="shared" si="50"/>
        <v>110.23</v>
      </c>
      <c r="W91" s="44">
        <f t="shared" si="50"/>
        <v>110.23</v>
      </c>
      <c r="X91" s="44">
        <f t="shared" si="50"/>
        <v>110.23</v>
      </c>
      <c r="Y91" s="44">
        <f t="shared" si="50"/>
        <v>110.23</v>
      </c>
      <c r="Z91" s="44">
        <f t="shared" si="50"/>
        <v>110.23</v>
      </c>
      <c r="AA91" s="44">
        <f t="shared" si="50"/>
        <v>110.23</v>
      </c>
    </row>
    <row r="92" spans="1:27" ht="12.75" customHeight="1" collapsed="1" x14ac:dyDescent="0.2">
      <c r="A92" s="98" t="s">
        <v>2499</v>
      </c>
      <c r="B92" s="28" t="str">
        <f>"18"&amp;"."&amp;$B$801&amp;"."&amp;$B$802</f>
        <v>18.08.2023</v>
      </c>
      <c r="C92" s="90" t="s">
        <v>76</v>
      </c>
      <c r="D92" s="91">
        <f>ROUND(((D93+D94+D96+D95)/1000),5)</f>
        <v>1.2234100000000001</v>
      </c>
      <c r="E92" s="91">
        <f>ROUND(((E93+E94+E96+E95)/1000),5)</f>
        <v>1.0652200000000001</v>
      </c>
      <c r="F92" s="91">
        <f>ROUND(((F93+F94+F96+F95)/1000),5)</f>
        <v>0.97699999999999998</v>
      </c>
      <c r="G92" s="91">
        <f t="shared" ref="G92:AA92" si="51">ROUND(((G93+G94+G96+G95)/1000),5)</f>
        <v>0.93606999999999996</v>
      </c>
      <c r="H92" s="91">
        <f t="shared" si="51"/>
        <v>0.91476000000000002</v>
      </c>
      <c r="I92" s="91">
        <f t="shared" si="51"/>
        <v>0.95352000000000003</v>
      </c>
      <c r="J92" s="91">
        <f t="shared" si="51"/>
        <v>1.1567499999999999</v>
      </c>
      <c r="K92" s="91">
        <f t="shared" si="51"/>
        <v>1.71167</v>
      </c>
      <c r="L92" s="91">
        <f t="shared" si="51"/>
        <v>2.0054500000000002</v>
      </c>
      <c r="M92" s="91">
        <f t="shared" si="51"/>
        <v>2.2375799999999999</v>
      </c>
      <c r="N92" s="91">
        <f t="shared" si="51"/>
        <v>2.26505</v>
      </c>
      <c r="O92" s="91">
        <f t="shared" si="51"/>
        <v>2.3076400000000001</v>
      </c>
      <c r="P92" s="91">
        <f t="shared" si="51"/>
        <v>2.3297500000000002</v>
      </c>
      <c r="Q92" s="91">
        <f t="shared" si="51"/>
        <v>2.3958699999999999</v>
      </c>
      <c r="R92" s="91">
        <f t="shared" si="51"/>
        <v>2.5878800000000002</v>
      </c>
      <c r="S92" s="91">
        <f t="shared" si="51"/>
        <v>2.58534</v>
      </c>
      <c r="T92" s="91">
        <f t="shared" si="51"/>
        <v>2.6129799999999999</v>
      </c>
      <c r="U92" s="91">
        <f t="shared" si="51"/>
        <v>2.52582</v>
      </c>
      <c r="V92" s="91">
        <f t="shared" si="51"/>
        <v>2.3823599999999998</v>
      </c>
      <c r="W92" s="91">
        <f t="shared" si="51"/>
        <v>2.32863</v>
      </c>
      <c r="X92" s="91">
        <f t="shared" si="51"/>
        <v>2.25434</v>
      </c>
      <c r="Y92" s="91">
        <f t="shared" si="51"/>
        <v>2.2136300000000002</v>
      </c>
      <c r="Z92" s="91">
        <f t="shared" si="51"/>
        <v>2.0051100000000002</v>
      </c>
      <c r="AA92" s="91">
        <f t="shared" si="51"/>
        <v>1.7792300000000001</v>
      </c>
    </row>
    <row r="93" spans="1:27" ht="12.75" hidden="1" customHeight="1" outlineLevel="1" x14ac:dyDescent="0.2">
      <c r="A93" s="99" t="s">
        <v>2500</v>
      </c>
      <c r="B93" s="63" t="s">
        <v>238</v>
      </c>
      <c r="C93" s="43" t="s">
        <v>79</v>
      </c>
      <c r="D93" s="44">
        <v>1043.08</v>
      </c>
      <c r="E93" s="44">
        <v>884.89</v>
      </c>
      <c r="F93" s="44">
        <v>796.67</v>
      </c>
      <c r="G93" s="44">
        <v>755.74</v>
      </c>
      <c r="H93" s="44">
        <v>734.43</v>
      </c>
      <c r="I93" s="44">
        <v>773.19</v>
      </c>
      <c r="J93" s="44">
        <v>976.42</v>
      </c>
      <c r="K93" s="44">
        <v>1531.34</v>
      </c>
      <c r="L93" s="44">
        <v>1825.12</v>
      </c>
      <c r="M93" s="44">
        <v>2057.25</v>
      </c>
      <c r="N93" s="44">
        <v>2084.7199999999998</v>
      </c>
      <c r="O93" s="44">
        <v>2127.31</v>
      </c>
      <c r="P93" s="44">
        <v>2149.42</v>
      </c>
      <c r="Q93" s="44">
        <v>2215.54</v>
      </c>
      <c r="R93" s="44">
        <v>2407.5500000000002</v>
      </c>
      <c r="S93" s="44">
        <v>2405.0100000000002</v>
      </c>
      <c r="T93" s="44">
        <v>2432.65</v>
      </c>
      <c r="U93" s="44">
        <v>2345.4899999999998</v>
      </c>
      <c r="V93" s="44">
        <v>2202.0300000000002</v>
      </c>
      <c r="W93" s="44">
        <v>2148.3000000000002</v>
      </c>
      <c r="X93" s="44">
        <v>2074.0100000000002</v>
      </c>
      <c r="Y93" s="44">
        <v>2033.3</v>
      </c>
      <c r="Z93" s="44">
        <v>1824.78</v>
      </c>
      <c r="AA93" s="44">
        <v>1598.9</v>
      </c>
    </row>
    <row r="94" spans="1:27" ht="12.75" hidden="1" customHeight="1" outlineLevel="1" x14ac:dyDescent="0.2">
      <c r="A94" s="99" t="s">
        <v>2501</v>
      </c>
      <c r="B94" s="63" t="s">
        <v>90</v>
      </c>
      <c r="C94" s="43" t="s">
        <v>79</v>
      </c>
      <c r="D94" s="44">
        <f t="shared" ref="D94:AA94" si="52">$D$9</f>
        <v>66.180000000000007</v>
      </c>
      <c r="E94" s="44">
        <f t="shared" si="52"/>
        <v>66.180000000000007</v>
      </c>
      <c r="F94" s="44">
        <f t="shared" si="52"/>
        <v>66.180000000000007</v>
      </c>
      <c r="G94" s="44">
        <f t="shared" si="52"/>
        <v>66.180000000000007</v>
      </c>
      <c r="H94" s="44">
        <f t="shared" si="52"/>
        <v>66.180000000000007</v>
      </c>
      <c r="I94" s="44">
        <f t="shared" si="52"/>
        <v>66.180000000000007</v>
      </c>
      <c r="J94" s="44">
        <f t="shared" si="52"/>
        <v>66.180000000000007</v>
      </c>
      <c r="K94" s="44">
        <f t="shared" si="52"/>
        <v>66.180000000000007</v>
      </c>
      <c r="L94" s="44">
        <f t="shared" si="52"/>
        <v>66.180000000000007</v>
      </c>
      <c r="M94" s="44">
        <f t="shared" si="52"/>
        <v>66.180000000000007</v>
      </c>
      <c r="N94" s="44">
        <f t="shared" si="52"/>
        <v>66.180000000000007</v>
      </c>
      <c r="O94" s="44">
        <f t="shared" si="52"/>
        <v>66.180000000000007</v>
      </c>
      <c r="P94" s="44">
        <f t="shared" si="52"/>
        <v>66.180000000000007</v>
      </c>
      <c r="Q94" s="44">
        <f t="shared" si="52"/>
        <v>66.180000000000007</v>
      </c>
      <c r="R94" s="44">
        <f t="shared" si="52"/>
        <v>66.180000000000007</v>
      </c>
      <c r="S94" s="44">
        <f t="shared" si="52"/>
        <v>66.180000000000007</v>
      </c>
      <c r="T94" s="44">
        <f t="shared" si="52"/>
        <v>66.180000000000007</v>
      </c>
      <c r="U94" s="44">
        <f t="shared" si="52"/>
        <v>66.180000000000007</v>
      </c>
      <c r="V94" s="44">
        <f t="shared" si="52"/>
        <v>66.180000000000007</v>
      </c>
      <c r="W94" s="44">
        <f t="shared" si="52"/>
        <v>66.180000000000007</v>
      </c>
      <c r="X94" s="44">
        <f t="shared" si="52"/>
        <v>66.180000000000007</v>
      </c>
      <c r="Y94" s="44">
        <f t="shared" si="52"/>
        <v>66.180000000000007</v>
      </c>
      <c r="Z94" s="44">
        <f t="shared" si="52"/>
        <v>66.180000000000007</v>
      </c>
      <c r="AA94" s="44">
        <f t="shared" si="52"/>
        <v>66.180000000000007</v>
      </c>
    </row>
    <row r="95" spans="1:27" ht="12.75" hidden="1" customHeight="1" outlineLevel="1" x14ac:dyDescent="0.2">
      <c r="A95" s="99" t="s">
        <v>2502</v>
      </c>
      <c r="B95" s="63" t="s">
        <v>83</v>
      </c>
      <c r="C95" s="43" t="s">
        <v>79</v>
      </c>
      <c r="D95" s="44">
        <v>3.92</v>
      </c>
      <c r="E95" s="44">
        <v>3.92</v>
      </c>
      <c r="F95" s="44">
        <v>3.92</v>
      </c>
      <c r="G95" s="44">
        <v>3.92</v>
      </c>
      <c r="H95" s="44">
        <v>3.92</v>
      </c>
      <c r="I95" s="44">
        <v>3.92</v>
      </c>
      <c r="J95" s="44">
        <v>3.92</v>
      </c>
      <c r="K95" s="44">
        <v>3.92</v>
      </c>
      <c r="L95" s="44">
        <v>3.92</v>
      </c>
      <c r="M95" s="44">
        <v>3.92</v>
      </c>
      <c r="N95" s="44">
        <v>3.92</v>
      </c>
      <c r="O95" s="44">
        <v>3.92</v>
      </c>
      <c r="P95" s="44">
        <v>3.92</v>
      </c>
      <c r="Q95" s="44">
        <v>3.92</v>
      </c>
      <c r="R95" s="44">
        <v>3.92</v>
      </c>
      <c r="S95" s="44">
        <v>3.92</v>
      </c>
      <c r="T95" s="44">
        <v>3.92</v>
      </c>
      <c r="U95" s="44">
        <v>3.92</v>
      </c>
      <c r="V95" s="44">
        <v>3.92</v>
      </c>
      <c r="W95" s="44">
        <v>3.92</v>
      </c>
      <c r="X95" s="44">
        <v>3.92</v>
      </c>
      <c r="Y95" s="44">
        <v>3.92</v>
      </c>
      <c r="Z95" s="44">
        <v>3.92</v>
      </c>
      <c r="AA95" s="44">
        <v>3.92</v>
      </c>
    </row>
    <row r="96" spans="1:27" ht="12.75" hidden="1" customHeight="1" outlineLevel="1" x14ac:dyDescent="0.2">
      <c r="A96" s="99" t="s">
        <v>2503</v>
      </c>
      <c r="B96" s="63" t="s">
        <v>81</v>
      </c>
      <c r="C96" s="43" t="s">
        <v>79</v>
      </c>
      <c r="D96" s="44">
        <f>$D$11</f>
        <v>110.23</v>
      </c>
      <c r="E96" s="44">
        <f t="shared" ref="E96:AA96" si="53">$D$11</f>
        <v>110.23</v>
      </c>
      <c r="F96" s="44">
        <f t="shared" si="53"/>
        <v>110.23</v>
      </c>
      <c r="G96" s="44">
        <f t="shared" si="53"/>
        <v>110.23</v>
      </c>
      <c r="H96" s="44">
        <f t="shared" si="53"/>
        <v>110.23</v>
      </c>
      <c r="I96" s="44">
        <f t="shared" si="53"/>
        <v>110.23</v>
      </c>
      <c r="J96" s="44">
        <f t="shared" si="53"/>
        <v>110.23</v>
      </c>
      <c r="K96" s="44">
        <f t="shared" si="53"/>
        <v>110.23</v>
      </c>
      <c r="L96" s="44">
        <f t="shared" si="53"/>
        <v>110.23</v>
      </c>
      <c r="M96" s="44">
        <f t="shared" si="53"/>
        <v>110.23</v>
      </c>
      <c r="N96" s="44">
        <f t="shared" si="53"/>
        <v>110.23</v>
      </c>
      <c r="O96" s="44">
        <f t="shared" si="53"/>
        <v>110.23</v>
      </c>
      <c r="P96" s="44">
        <f t="shared" si="53"/>
        <v>110.23</v>
      </c>
      <c r="Q96" s="44">
        <f t="shared" si="53"/>
        <v>110.23</v>
      </c>
      <c r="R96" s="44">
        <f t="shared" si="53"/>
        <v>110.23</v>
      </c>
      <c r="S96" s="44">
        <f t="shared" si="53"/>
        <v>110.23</v>
      </c>
      <c r="T96" s="44">
        <f t="shared" si="53"/>
        <v>110.23</v>
      </c>
      <c r="U96" s="44">
        <f t="shared" si="53"/>
        <v>110.23</v>
      </c>
      <c r="V96" s="44">
        <f t="shared" si="53"/>
        <v>110.23</v>
      </c>
      <c r="W96" s="44">
        <f t="shared" si="53"/>
        <v>110.23</v>
      </c>
      <c r="X96" s="44">
        <f t="shared" si="53"/>
        <v>110.23</v>
      </c>
      <c r="Y96" s="44">
        <f t="shared" si="53"/>
        <v>110.23</v>
      </c>
      <c r="Z96" s="44">
        <f t="shared" si="53"/>
        <v>110.23</v>
      </c>
      <c r="AA96" s="44">
        <f t="shared" si="53"/>
        <v>110.23</v>
      </c>
    </row>
    <row r="97" spans="1:27" ht="12.75" customHeight="1" collapsed="1" x14ac:dyDescent="0.2">
      <c r="A97" s="98" t="s">
        <v>2504</v>
      </c>
      <c r="B97" s="28" t="str">
        <f>"19"&amp;"."&amp;$B$801&amp;"."&amp;$B$802</f>
        <v>19.08.2023</v>
      </c>
      <c r="C97" s="90" t="s">
        <v>76</v>
      </c>
      <c r="D97" s="91">
        <f>ROUND(((D98+D99+D101+D100)/1000),5)</f>
        <v>1.58358</v>
      </c>
      <c r="E97" s="91">
        <f>ROUND(((E98+E99+E101+E100)/1000),5)</f>
        <v>1.4078999999999999</v>
      </c>
      <c r="F97" s="91">
        <f>ROUND(((F98+F99+F101+F100)/1000),5)</f>
        <v>1.28302</v>
      </c>
      <c r="G97" s="91">
        <f t="shared" ref="G97:AA97" si="54">ROUND(((G98+G99+G101+G100)/1000),5)</f>
        <v>1.15703</v>
      </c>
      <c r="H97" s="91">
        <f t="shared" si="54"/>
        <v>1.1103400000000001</v>
      </c>
      <c r="I97" s="91">
        <f t="shared" si="54"/>
        <v>1.0893699999999999</v>
      </c>
      <c r="J97" s="91">
        <f t="shared" si="54"/>
        <v>1.1084799999999999</v>
      </c>
      <c r="K97" s="91">
        <f t="shared" si="54"/>
        <v>1.4879199999999999</v>
      </c>
      <c r="L97" s="91">
        <f t="shared" si="54"/>
        <v>1.8380799999999999</v>
      </c>
      <c r="M97" s="91">
        <f t="shared" si="54"/>
        <v>2.0556199999999998</v>
      </c>
      <c r="N97" s="91">
        <f t="shared" si="54"/>
        <v>2.2038799999999998</v>
      </c>
      <c r="O97" s="91">
        <f t="shared" si="54"/>
        <v>2.2198600000000002</v>
      </c>
      <c r="P97" s="91">
        <f t="shared" si="54"/>
        <v>2.2200500000000001</v>
      </c>
      <c r="Q97" s="91">
        <f t="shared" si="54"/>
        <v>2.22017</v>
      </c>
      <c r="R97" s="91">
        <f t="shared" si="54"/>
        <v>2.2253799999999999</v>
      </c>
      <c r="S97" s="91">
        <f t="shared" si="54"/>
        <v>2.22106</v>
      </c>
      <c r="T97" s="91">
        <f t="shared" si="54"/>
        <v>2.1492</v>
      </c>
      <c r="U97" s="91">
        <f t="shared" si="54"/>
        <v>2.1251799999999998</v>
      </c>
      <c r="V97" s="91">
        <f t="shared" si="54"/>
        <v>2.1009899999999999</v>
      </c>
      <c r="W97" s="91">
        <f t="shared" si="54"/>
        <v>2.0607899999999999</v>
      </c>
      <c r="X97" s="91">
        <f t="shared" si="54"/>
        <v>2.0653100000000002</v>
      </c>
      <c r="Y97" s="91">
        <f t="shared" si="54"/>
        <v>2.0747499999999999</v>
      </c>
      <c r="Z97" s="91">
        <f t="shared" si="54"/>
        <v>1.89375</v>
      </c>
      <c r="AA97" s="91">
        <f t="shared" si="54"/>
        <v>1.7345699999999999</v>
      </c>
    </row>
    <row r="98" spans="1:27" ht="12.75" hidden="1" customHeight="1" outlineLevel="1" x14ac:dyDescent="0.2">
      <c r="A98" s="99" t="s">
        <v>2505</v>
      </c>
      <c r="B98" s="63" t="s">
        <v>238</v>
      </c>
      <c r="C98" s="43" t="s">
        <v>79</v>
      </c>
      <c r="D98" s="44">
        <v>1403.25</v>
      </c>
      <c r="E98" s="44">
        <v>1227.57</v>
      </c>
      <c r="F98" s="44">
        <v>1102.69</v>
      </c>
      <c r="G98" s="44">
        <v>976.7</v>
      </c>
      <c r="H98" s="44">
        <v>930.01</v>
      </c>
      <c r="I98" s="44">
        <v>909.04</v>
      </c>
      <c r="J98" s="44">
        <v>928.15</v>
      </c>
      <c r="K98" s="44">
        <v>1307.5899999999999</v>
      </c>
      <c r="L98" s="44">
        <v>1657.75</v>
      </c>
      <c r="M98" s="44">
        <v>1875.29</v>
      </c>
      <c r="N98" s="44">
        <v>2023.55</v>
      </c>
      <c r="O98" s="44">
        <v>2039.53</v>
      </c>
      <c r="P98" s="44">
        <v>2039.72</v>
      </c>
      <c r="Q98" s="44">
        <v>2039.84</v>
      </c>
      <c r="R98" s="44">
        <v>2045.05</v>
      </c>
      <c r="S98" s="44">
        <v>2040.73</v>
      </c>
      <c r="T98" s="44">
        <v>1968.87</v>
      </c>
      <c r="U98" s="44">
        <v>1944.85</v>
      </c>
      <c r="V98" s="44">
        <v>1920.66</v>
      </c>
      <c r="W98" s="44">
        <v>1880.46</v>
      </c>
      <c r="X98" s="44">
        <v>1884.98</v>
      </c>
      <c r="Y98" s="44">
        <v>1894.42</v>
      </c>
      <c r="Z98" s="44">
        <v>1713.42</v>
      </c>
      <c r="AA98" s="44">
        <v>1554.24</v>
      </c>
    </row>
    <row r="99" spans="1:27" ht="12.75" hidden="1" customHeight="1" outlineLevel="1" x14ac:dyDescent="0.2">
      <c r="A99" s="99" t="s">
        <v>2506</v>
      </c>
      <c r="B99" s="63" t="s">
        <v>90</v>
      </c>
      <c r="C99" s="43" t="s">
        <v>79</v>
      </c>
      <c r="D99" s="44">
        <f t="shared" ref="D99:AA99" si="55">$D$9</f>
        <v>66.180000000000007</v>
      </c>
      <c r="E99" s="44">
        <f t="shared" si="55"/>
        <v>66.180000000000007</v>
      </c>
      <c r="F99" s="44">
        <f t="shared" si="55"/>
        <v>66.180000000000007</v>
      </c>
      <c r="G99" s="44">
        <f t="shared" si="55"/>
        <v>66.180000000000007</v>
      </c>
      <c r="H99" s="44">
        <f t="shared" si="55"/>
        <v>66.180000000000007</v>
      </c>
      <c r="I99" s="44">
        <f t="shared" si="55"/>
        <v>66.180000000000007</v>
      </c>
      <c r="J99" s="44">
        <f t="shared" si="55"/>
        <v>66.180000000000007</v>
      </c>
      <c r="K99" s="44">
        <f t="shared" si="55"/>
        <v>66.180000000000007</v>
      </c>
      <c r="L99" s="44">
        <f t="shared" si="55"/>
        <v>66.180000000000007</v>
      </c>
      <c r="M99" s="44">
        <f t="shared" si="55"/>
        <v>66.180000000000007</v>
      </c>
      <c r="N99" s="44">
        <f t="shared" si="55"/>
        <v>66.180000000000007</v>
      </c>
      <c r="O99" s="44">
        <f t="shared" si="55"/>
        <v>66.180000000000007</v>
      </c>
      <c r="P99" s="44">
        <f t="shared" si="55"/>
        <v>66.180000000000007</v>
      </c>
      <c r="Q99" s="44">
        <f t="shared" si="55"/>
        <v>66.180000000000007</v>
      </c>
      <c r="R99" s="44">
        <f t="shared" si="55"/>
        <v>66.180000000000007</v>
      </c>
      <c r="S99" s="44">
        <f t="shared" si="55"/>
        <v>66.180000000000007</v>
      </c>
      <c r="T99" s="44">
        <f t="shared" si="55"/>
        <v>66.180000000000007</v>
      </c>
      <c r="U99" s="44">
        <f t="shared" si="55"/>
        <v>66.180000000000007</v>
      </c>
      <c r="V99" s="44">
        <f t="shared" si="55"/>
        <v>66.180000000000007</v>
      </c>
      <c r="W99" s="44">
        <f t="shared" si="55"/>
        <v>66.180000000000007</v>
      </c>
      <c r="X99" s="44">
        <f t="shared" si="55"/>
        <v>66.180000000000007</v>
      </c>
      <c r="Y99" s="44">
        <f t="shared" si="55"/>
        <v>66.180000000000007</v>
      </c>
      <c r="Z99" s="44">
        <f t="shared" si="55"/>
        <v>66.180000000000007</v>
      </c>
      <c r="AA99" s="44">
        <f t="shared" si="55"/>
        <v>66.180000000000007</v>
      </c>
    </row>
    <row r="100" spans="1:27" ht="12.75" hidden="1" customHeight="1" outlineLevel="1" x14ac:dyDescent="0.2">
      <c r="A100" s="99" t="s">
        <v>2507</v>
      </c>
      <c r="B100" s="63" t="s">
        <v>83</v>
      </c>
      <c r="C100" s="43" t="s">
        <v>79</v>
      </c>
      <c r="D100" s="44">
        <v>3.92</v>
      </c>
      <c r="E100" s="44">
        <v>3.92</v>
      </c>
      <c r="F100" s="44">
        <v>3.92</v>
      </c>
      <c r="G100" s="44">
        <v>3.92</v>
      </c>
      <c r="H100" s="44">
        <v>3.92</v>
      </c>
      <c r="I100" s="44">
        <v>3.92</v>
      </c>
      <c r="J100" s="44">
        <v>3.92</v>
      </c>
      <c r="K100" s="44">
        <v>3.92</v>
      </c>
      <c r="L100" s="44">
        <v>3.92</v>
      </c>
      <c r="M100" s="44">
        <v>3.92</v>
      </c>
      <c r="N100" s="44">
        <v>3.92</v>
      </c>
      <c r="O100" s="44">
        <v>3.92</v>
      </c>
      <c r="P100" s="44">
        <v>3.92</v>
      </c>
      <c r="Q100" s="44">
        <v>3.92</v>
      </c>
      <c r="R100" s="44">
        <v>3.92</v>
      </c>
      <c r="S100" s="44">
        <v>3.92</v>
      </c>
      <c r="T100" s="44">
        <v>3.92</v>
      </c>
      <c r="U100" s="44">
        <v>3.92</v>
      </c>
      <c r="V100" s="44">
        <v>3.92</v>
      </c>
      <c r="W100" s="44">
        <v>3.92</v>
      </c>
      <c r="X100" s="44">
        <v>3.92</v>
      </c>
      <c r="Y100" s="44">
        <v>3.92</v>
      </c>
      <c r="Z100" s="44">
        <v>3.92</v>
      </c>
      <c r="AA100" s="44">
        <v>3.92</v>
      </c>
    </row>
    <row r="101" spans="1:27" ht="12.75" hidden="1" customHeight="1" outlineLevel="1" x14ac:dyDescent="0.2">
      <c r="A101" s="99" t="s">
        <v>2508</v>
      </c>
      <c r="B101" s="63" t="s">
        <v>81</v>
      </c>
      <c r="C101" s="43" t="s">
        <v>79</v>
      </c>
      <c r="D101" s="44">
        <f>$D$11</f>
        <v>110.23</v>
      </c>
      <c r="E101" s="44">
        <f t="shared" ref="E101:AA101" si="56">$D$11</f>
        <v>110.23</v>
      </c>
      <c r="F101" s="44">
        <f t="shared" si="56"/>
        <v>110.23</v>
      </c>
      <c r="G101" s="44">
        <f t="shared" si="56"/>
        <v>110.23</v>
      </c>
      <c r="H101" s="44">
        <f t="shared" si="56"/>
        <v>110.23</v>
      </c>
      <c r="I101" s="44">
        <f t="shared" si="56"/>
        <v>110.23</v>
      </c>
      <c r="J101" s="44">
        <f t="shared" si="56"/>
        <v>110.23</v>
      </c>
      <c r="K101" s="44">
        <f t="shared" si="56"/>
        <v>110.23</v>
      </c>
      <c r="L101" s="44">
        <f t="shared" si="56"/>
        <v>110.23</v>
      </c>
      <c r="M101" s="44">
        <f t="shared" si="56"/>
        <v>110.23</v>
      </c>
      <c r="N101" s="44">
        <f t="shared" si="56"/>
        <v>110.23</v>
      </c>
      <c r="O101" s="44">
        <f t="shared" si="56"/>
        <v>110.23</v>
      </c>
      <c r="P101" s="44">
        <f t="shared" si="56"/>
        <v>110.23</v>
      </c>
      <c r="Q101" s="44">
        <f t="shared" si="56"/>
        <v>110.23</v>
      </c>
      <c r="R101" s="44">
        <f t="shared" si="56"/>
        <v>110.23</v>
      </c>
      <c r="S101" s="44">
        <f t="shared" si="56"/>
        <v>110.23</v>
      </c>
      <c r="T101" s="44">
        <f t="shared" si="56"/>
        <v>110.23</v>
      </c>
      <c r="U101" s="44">
        <f t="shared" si="56"/>
        <v>110.23</v>
      </c>
      <c r="V101" s="44">
        <f t="shared" si="56"/>
        <v>110.23</v>
      </c>
      <c r="W101" s="44">
        <f t="shared" si="56"/>
        <v>110.23</v>
      </c>
      <c r="X101" s="44">
        <f t="shared" si="56"/>
        <v>110.23</v>
      </c>
      <c r="Y101" s="44">
        <f t="shared" si="56"/>
        <v>110.23</v>
      </c>
      <c r="Z101" s="44">
        <f t="shared" si="56"/>
        <v>110.23</v>
      </c>
      <c r="AA101" s="44">
        <f t="shared" si="56"/>
        <v>110.23</v>
      </c>
    </row>
    <row r="102" spans="1:27" ht="12.75" customHeight="1" collapsed="1" x14ac:dyDescent="0.2">
      <c r="A102" s="98" t="s">
        <v>2509</v>
      </c>
      <c r="B102" s="28" t="str">
        <f>"20"&amp;"."&amp;$B$801&amp;"."&amp;$B$802</f>
        <v>20.08.2023</v>
      </c>
      <c r="C102" s="90" t="s">
        <v>76</v>
      </c>
      <c r="D102" s="91">
        <f>ROUND(((D103+D104+D106+D105)/1000),5)</f>
        <v>1.47278</v>
      </c>
      <c r="E102" s="91">
        <f>ROUND(((E103+E104+E106+E105)/1000),5)</f>
        <v>1.2688900000000001</v>
      </c>
      <c r="F102" s="91">
        <f>ROUND(((F103+F104+F106+F105)/1000),5)</f>
        <v>1.1415599999999999</v>
      </c>
      <c r="G102" s="91">
        <f t="shared" ref="G102:AA102" si="57">ROUND(((G103+G104+G106+G105)/1000),5)</f>
        <v>1.0494600000000001</v>
      </c>
      <c r="H102" s="91">
        <f t="shared" si="57"/>
        <v>0.98109000000000002</v>
      </c>
      <c r="I102" s="91">
        <f t="shared" si="57"/>
        <v>0.93955999999999995</v>
      </c>
      <c r="J102" s="91">
        <f t="shared" si="57"/>
        <v>0.96374000000000004</v>
      </c>
      <c r="K102" s="91">
        <f t="shared" si="57"/>
        <v>1.22688</v>
      </c>
      <c r="L102" s="91">
        <f t="shared" si="57"/>
        <v>1.7643599999999999</v>
      </c>
      <c r="M102" s="91">
        <f t="shared" si="57"/>
        <v>1.89513</v>
      </c>
      <c r="N102" s="91">
        <f t="shared" si="57"/>
        <v>2.09504</v>
      </c>
      <c r="O102" s="91">
        <f t="shared" si="57"/>
        <v>2.1324900000000002</v>
      </c>
      <c r="P102" s="91">
        <f t="shared" si="57"/>
        <v>2.1884600000000001</v>
      </c>
      <c r="Q102" s="91">
        <f t="shared" si="57"/>
        <v>2.1926899999999998</v>
      </c>
      <c r="R102" s="91">
        <f t="shared" si="57"/>
        <v>2.2010999999999998</v>
      </c>
      <c r="S102" s="91">
        <f t="shared" si="57"/>
        <v>2.2012399999999999</v>
      </c>
      <c r="T102" s="91">
        <f t="shared" si="57"/>
        <v>2.16852</v>
      </c>
      <c r="U102" s="91">
        <f t="shared" si="57"/>
        <v>2.0285299999999999</v>
      </c>
      <c r="V102" s="91">
        <f t="shared" si="57"/>
        <v>2.0103599999999999</v>
      </c>
      <c r="W102" s="91">
        <f t="shared" si="57"/>
        <v>2.0295399999999999</v>
      </c>
      <c r="X102" s="91">
        <f t="shared" si="57"/>
        <v>2.0233300000000001</v>
      </c>
      <c r="Y102" s="91">
        <f t="shared" si="57"/>
        <v>1.9941500000000001</v>
      </c>
      <c r="Z102" s="91">
        <f t="shared" si="57"/>
        <v>1.9022399999999999</v>
      </c>
      <c r="AA102" s="91">
        <f t="shared" si="57"/>
        <v>1.7471000000000001</v>
      </c>
    </row>
    <row r="103" spans="1:27" ht="12.75" hidden="1" customHeight="1" outlineLevel="1" x14ac:dyDescent="0.2">
      <c r="A103" s="99" t="s">
        <v>2510</v>
      </c>
      <c r="B103" s="63" t="s">
        <v>238</v>
      </c>
      <c r="C103" s="43" t="s">
        <v>79</v>
      </c>
      <c r="D103" s="44">
        <v>1292.45</v>
      </c>
      <c r="E103" s="44">
        <v>1088.56</v>
      </c>
      <c r="F103" s="44">
        <v>961.23</v>
      </c>
      <c r="G103" s="44">
        <v>869.13</v>
      </c>
      <c r="H103" s="44">
        <v>800.76</v>
      </c>
      <c r="I103" s="44">
        <v>759.23</v>
      </c>
      <c r="J103" s="44">
        <v>783.41</v>
      </c>
      <c r="K103" s="44">
        <v>1046.55</v>
      </c>
      <c r="L103" s="44">
        <v>1584.03</v>
      </c>
      <c r="M103" s="44">
        <v>1714.8</v>
      </c>
      <c r="N103" s="44">
        <v>1914.71</v>
      </c>
      <c r="O103" s="44">
        <v>1952.16</v>
      </c>
      <c r="P103" s="44">
        <v>2008.13</v>
      </c>
      <c r="Q103" s="44">
        <v>2012.36</v>
      </c>
      <c r="R103" s="44">
        <v>2020.77</v>
      </c>
      <c r="S103" s="44">
        <v>2020.91</v>
      </c>
      <c r="T103" s="44">
        <v>1988.19</v>
      </c>
      <c r="U103" s="44">
        <v>1848.2</v>
      </c>
      <c r="V103" s="44">
        <v>1830.03</v>
      </c>
      <c r="W103" s="44">
        <v>1849.21</v>
      </c>
      <c r="X103" s="44">
        <v>1843</v>
      </c>
      <c r="Y103" s="44">
        <v>1813.82</v>
      </c>
      <c r="Z103" s="44">
        <v>1721.91</v>
      </c>
      <c r="AA103" s="44">
        <v>1566.77</v>
      </c>
    </row>
    <row r="104" spans="1:27" ht="12.75" hidden="1" customHeight="1" outlineLevel="1" x14ac:dyDescent="0.2">
      <c r="A104" s="99" t="s">
        <v>2511</v>
      </c>
      <c r="B104" s="63" t="s">
        <v>90</v>
      </c>
      <c r="C104" s="43" t="s">
        <v>79</v>
      </c>
      <c r="D104" s="44">
        <f t="shared" ref="D104:AA104" si="58">$D$9</f>
        <v>66.180000000000007</v>
      </c>
      <c r="E104" s="44">
        <f t="shared" si="58"/>
        <v>66.180000000000007</v>
      </c>
      <c r="F104" s="44">
        <f t="shared" si="58"/>
        <v>66.180000000000007</v>
      </c>
      <c r="G104" s="44">
        <f t="shared" si="58"/>
        <v>66.180000000000007</v>
      </c>
      <c r="H104" s="44">
        <f t="shared" si="58"/>
        <v>66.180000000000007</v>
      </c>
      <c r="I104" s="44">
        <f t="shared" si="58"/>
        <v>66.180000000000007</v>
      </c>
      <c r="J104" s="44">
        <f t="shared" si="58"/>
        <v>66.180000000000007</v>
      </c>
      <c r="K104" s="44">
        <f t="shared" si="58"/>
        <v>66.180000000000007</v>
      </c>
      <c r="L104" s="44">
        <f t="shared" si="58"/>
        <v>66.180000000000007</v>
      </c>
      <c r="M104" s="44">
        <f t="shared" si="58"/>
        <v>66.180000000000007</v>
      </c>
      <c r="N104" s="44">
        <f t="shared" si="58"/>
        <v>66.180000000000007</v>
      </c>
      <c r="O104" s="44">
        <f t="shared" si="58"/>
        <v>66.180000000000007</v>
      </c>
      <c r="P104" s="44">
        <f t="shared" si="58"/>
        <v>66.180000000000007</v>
      </c>
      <c r="Q104" s="44">
        <f t="shared" si="58"/>
        <v>66.180000000000007</v>
      </c>
      <c r="R104" s="44">
        <f t="shared" si="58"/>
        <v>66.180000000000007</v>
      </c>
      <c r="S104" s="44">
        <f t="shared" si="58"/>
        <v>66.180000000000007</v>
      </c>
      <c r="T104" s="44">
        <f t="shared" si="58"/>
        <v>66.180000000000007</v>
      </c>
      <c r="U104" s="44">
        <f t="shared" si="58"/>
        <v>66.180000000000007</v>
      </c>
      <c r="V104" s="44">
        <f t="shared" si="58"/>
        <v>66.180000000000007</v>
      </c>
      <c r="W104" s="44">
        <f t="shared" si="58"/>
        <v>66.180000000000007</v>
      </c>
      <c r="X104" s="44">
        <f t="shared" si="58"/>
        <v>66.180000000000007</v>
      </c>
      <c r="Y104" s="44">
        <f t="shared" si="58"/>
        <v>66.180000000000007</v>
      </c>
      <c r="Z104" s="44">
        <f t="shared" si="58"/>
        <v>66.180000000000007</v>
      </c>
      <c r="AA104" s="44">
        <f t="shared" si="58"/>
        <v>66.180000000000007</v>
      </c>
    </row>
    <row r="105" spans="1:27" ht="12.75" hidden="1" customHeight="1" outlineLevel="1" x14ac:dyDescent="0.2">
      <c r="A105" s="99" t="s">
        <v>2512</v>
      </c>
      <c r="B105" s="63" t="s">
        <v>83</v>
      </c>
      <c r="C105" s="43" t="s">
        <v>79</v>
      </c>
      <c r="D105" s="44">
        <v>3.92</v>
      </c>
      <c r="E105" s="44">
        <v>3.92</v>
      </c>
      <c r="F105" s="44">
        <v>3.92</v>
      </c>
      <c r="G105" s="44">
        <v>3.92</v>
      </c>
      <c r="H105" s="44">
        <v>3.92</v>
      </c>
      <c r="I105" s="44">
        <v>3.92</v>
      </c>
      <c r="J105" s="44">
        <v>3.92</v>
      </c>
      <c r="K105" s="44">
        <v>3.92</v>
      </c>
      <c r="L105" s="44">
        <v>3.92</v>
      </c>
      <c r="M105" s="44">
        <v>3.92</v>
      </c>
      <c r="N105" s="44">
        <v>3.92</v>
      </c>
      <c r="O105" s="44">
        <v>3.92</v>
      </c>
      <c r="P105" s="44">
        <v>3.92</v>
      </c>
      <c r="Q105" s="44">
        <v>3.92</v>
      </c>
      <c r="R105" s="44">
        <v>3.92</v>
      </c>
      <c r="S105" s="44">
        <v>3.92</v>
      </c>
      <c r="T105" s="44">
        <v>3.92</v>
      </c>
      <c r="U105" s="44">
        <v>3.92</v>
      </c>
      <c r="V105" s="44">
        <v>3.92</v>
      </c>
      <c r="W105" s="44">
        <v>3.92</v>
      </c>
      <c r="X105" s="44">
        <v>3.92</v>
      </c>
      <c r="Y105" s="44">
        <v>3.92</v>
      </c>
      <c r="Z105" s="44">
        <v>3.92</v>
      </c>
      <c r="AA105" s="44">
        <v>3.92</v>
      </c>
    </row>
    <row r="106" spans="1:27" ht="12.75" hidden="1" customHeight="1" outlineLevel="1" x14ac:dyDescent="0.2">
      <c r="A106" s="99" t="s">
        <v>2513</v>
      </c>
      <c r="B106" s="63" t="s">
        <v>81</v>
      </c>
      <c r="C106" s="43" t="s">
        <v>79</v>
      </c>
      <c r="D106" s="44">
        <f>$D$11</f>
        <v>110.23</v>
      </c>
      <c r="E106" s="44">
        <f t="shared" ref="E106:AA106" si="59">$D$11</f>
        <v>110.23</v>
      </c>
      <c r="F106" s="44">
        <f t="shared" si="59"/>
        <v>110.23</v>
      </c>
      <c r="G106" s="44">
        <f t="shared" si="59"/>
        <v>110.23</v>
      </c>
      <c r="H106" s="44">
        <f t="shared" si="59"/>
        <v>110.23</v>
      </c>
      <c r="I106" s="44">
        <f t="shared" si="59"/>
        <v>110.23</v>
      </c>
      <c r="J106" s="44">
        <f t="shared" si="59"/>
        <v>110.23</v>
      </c>
      <c r="K106" s="44">
        <f t="shared" si="59"/>
        <v>110.23</v>
      </c>
      <c r="L106" s="44">
        <f t="shared" si="59"/>
        <v>110.23</v>
      </c>
      <c r="M106" s="44">
        <f t="shared" si="59"/>
        <v>110.23</v>
      </c>
      <c r="N106" s="44">
        <f t="shared" si="59"/>
        <v>110.23</v>
      </c>
      <c r="O106" s="44">
        <f t="shared" si="59"/>
        <v>110.23</v>
      </c>
      <c r="P106" s="44">
        <f t="shared" si="59"/>
        <v>110.23</v>
      </c>
      <c r="Q106" s="44">
        <f t="shared" si="59"/>
        <v>110.23</v>
      </c>
      <c r="R106" s="44">
        <f t="shared" si="59"/>
        <v>110.23</v>
      </c>
      <c r="S106" s="44">
        <f t="shared" si="59"/>
        <v>110.23</v>
      </c>
      <c r="T106" s="44">
        <f t="shared" si="59"/>
        <v>110.23</v>
      </c>
      <c r="U106" s="44">
        <f t="shared" si="59"/>
        <v>110.23</v>
      </c>
      <c r="V106" s="44">
        <f t="shared" si="59"/>
        <v>110.23</v>
      </c>
      <c r="W106" s="44">
        <f t="shared" si="59"/>
        <v>110.23</v>
      </c>
      <c r="X106" s="44">
        <f t="shared" si="59"/>
        <v>110.23</v>
      </c>
      <c r="Y106" s="44">
        <f t="shared" si="59"/>
        <v>110.23</v>
      </c>
      <c r="Z106" s="44">
        <f t="shared" si="59"/>
        <v>110.23</v>
      </c>
      <c r="AA106" s="44">
        <f t="shared" si="59"/>
        <v>110.23</v>
      </c>
    </row>
    <row r="107" spans="1:27" ht="12.75" customHeight="1" collapsed="1" x14ac:dyDescent="0.2">
      <c r="A107" s="98" t="s">
        <v>2514</v>
      </c>
      <c r="B107" s="28" t="str">
        <f>"21"&amp;"."&amp;$B$801&amp;"."&amp;$B$802</f>
        <v>21.08.2023</v>
      </c>
      <c r="C107" s="90" t="s">
        <v>76</v>
      </c>
      <c r="D107" s="91">
        <f>ROUND(((D108+D109+D111+D110)/1000),5)</f>
        <v>1.4985999999999999</v>
      </c>
      <c r="E107" s="91">
        <f>ROUND(((E108+E109+E111+E110)/1000),5)</f>
        <v>1.3613999999999999</v>
      </c>
      <c r="F107" s="91">
        <f>ROUND(((F108+F109+F111+F110)/1000),5)</f>
        <v>1.2584299999999999</v>
      </c>
      <c r="G107" s="91">
        <f t="shared" ref="G107:AA107" si="60">ROUND(((G108+G109+G111+G110)/1000),5)</f>
        <v>1.1977</v>
      </c>
      <c r="H107" s="91">
        <f t="shared" si="60"/>
        <v>1.16286</v>
      </c>
      <c r="I107" s="91">
        <f t="shared" si="60"/>
        <v>1.23125</v>
      </c>
      <c r="J107" s="91">
        <f t="shared" si="60"/>
        <v>1.4376</v>
      </c>
      <c r="K107" s="91">
        <f t="shared" si="60"/>
        <v>1.7624899999999999</v>
      </c>
      <c r="L107" s="91">
        <f t="shared" si="60"/>
        <v>2.1566700000000001</v>
      </c>
      <c r="M107" s="91">
        <f t="shared" si="60"/>
        <v>2.2309600000000001</v>
      </c>
      <c r="N107" s="91">
        <f t="shared" si="60"/>
        <v>2.2458300000000002</v>
      </c>
      <c r="O107" s="91">
        <f t="shared" si="60"/>
        <v>2.2789299999999999</v>
      </c>
      <c r="P107" s="91">
        <f t="shared" si="60"/>
        <v>2.26004</v>
      </c>
      <c r="Q107" s="91">
        <f t="shared" si="60"/>
        <v>2.3130899999999999</v>
      </c>
      <c r="R107" s="91">
        <f t="shared" si="60"/>
        <v>2.3349199999999999</v>
      </c>
      <c r="S107" s="91">
        <f t="shared" si="60"/>
        <v>2.3526699999999998</v>
      </c>
      <c r="T107" s="91">
        <f t="shared" si="60"/>
        <v>2.4400200000000001</v>
      </c>
      <c r="U107" s="91">
        <f t="shared" si="60"/>
        <v>2.3388599999999999</v>
      </c>
      <c r="V107" s="91">
        <f t="shared" si="60"/>
        <v>2.2456999999999998</v>
      </c>
      <c r="W107" s="91">
        <f t="shared" si="60"/>
        <v>2.2303700000000002</v>
      </c>
      <c r="X107" s="91">
        <f t="shared" si="60"/>
        <v>2.2296499999999999</v>
      </c>
      <c r="Y107" s="91">
        <f t="shared" si="60"/>
        <v>2.1955499999999999</v>
      </c>
      <c r="Z107" s="91">
        <f t="shared" si="60"/>
        <v>1.8948100000000001</v>
      </c>
      <c r="AA107" s="91">
        <f t="shared" si="60"/>
        <v>1.7415499999999999</v>
      </c>
    </row>
    <row r="108" spans="1:27" ht="12.75" hidden="1" customHeight="1" outlineLevel="1" x14ac:dyDescent="0.2">
      <c r="A108" s="99" t="s">
        <v>2515</v>
      </c>
      <c r="B108" s="63" t="s">
        <v>238</v>
      </c>
      <c r="C108" s="43" t="s">
        <v>79</v>
      </c>
      <c r="D108" s="44">
        <v>1318.27</v>
      </c>
      <c r="E108" s="44">
        <v>1181.07</v>
      </c>
      <c r="F108" s="44">
        <v>1078.0999999999999</v>
      </c>
      <c r="G108" s="44">
        <v>1017.37</v>
      </c>
      <c r="H108" s="44">
        <v>982.53</v>
      </c>
      <c r="I108" s="44">
        <v>1050.92</v>
      </c>
      <c r="J108" s="44">
        <v>1257.27</v>
      </c>
      <c r="K108" s="44">
        <v>1582.16</v>
      </c>
      <c r="L108" s="44">
        <v>1976.34</v>
      </c>
      <c r="M108" s="44">
        <v>2050.63</v>
      </c>
      <c r="N108" s="44">
        <v>2065.5</v>
      </c>
      <c r="O108" s="44">
        <v>2098.6</v>
      </c>
      <c r="P108" s="44">
        <v>2079.71</v>
      </c>
      <c r="Q108" s="44">
        <v>2132.7600000000002</v>
      </c>
      <c r="R108" s="44">
        <v>2154.59</v>
      </c>
      <c r="S108" s="44">
        <v>2172.34</v>
      </c>
      <c r="T108" s="44">
        <v>2259.69</v>
      </c>
      <c r="U108" s="44">
        <v>2158.5300000000002</v>
      </c>
      <c r="V108" s="44">
        <v>2065.37</v>
      </c>
      <c r="W108" s="44">
        <v>2050.04</v>
      </c>
      <c r="X108" s="44">
        <v>2049.3200000000002</v>
      </c>
      <c r="Y108" s="44">
        <v>2015.22</v>
      </c>
      <c r="Z108" s="44">
        <v>1714.48</v>
      </c>
      <c r="AA108" s="44">
        <v>1561.22</v>
      </c>
    </row>
    <row r="109" spans="1:27" ht="12.75" hidden="1" customHeight="1" outlineLevel="1" x14ac:dyDescent="0.2">
      <c r="A109" s="99" t="s">
        <v>2516</v>
      </c>
      <c r="B109" s="63" t="s">
        <v>90</v>
      </c>
      <c r="C109" s="43" t="s">
        <v>79</v>
      </c>
      <c r="D109" s="44">
        <f t="shared" ref="D109:AA109" si="61">$D$9</f>
        <v>66.180000000000007</v>
      </c>
      <c r="E109" s="44">
        <f t="shared" si="61"/>
        <v>66.180000000000007</v>
      </c>
      <c r="F109" s="44">
        <f t="shared" si="61"/>
        <v>66.180000000000007</v>
      </c>
      <c r="G109" s="44">
        <f t="shared" si="61"/>
        <v>66.180000000000007</v>
      </c>
      <c r="H109" s="44">
        <f t="shared" si="61"/>
        <v>66.180000000000007</v>
      </c>
      <c r="I109" s="44">
        <f t="shared" si="61"/>
        <v>66.180000000000007</v>
      </c>
      <c r="J109" s="44">
        <f t="shared" si="61"/>
        <v>66.180000000000007</v>
      </c>
      <c r="K109" s="44">
        <f t="shared" si="61"/>
        <v>66.180000000000007</v>
      </c>
      <c r="L109" s="44">
        <f t="shared" si="61"/>
        <v>66.180000000000007</v>
      </c>
      <c r="M109" s="44">
        <f t="shared" si="61"/>
        <v>66.180000000000007</v>
      </c>
      <c r="N109" s="44">
        <f t="shared" si="61"/>
        <v>66.180000000000007</v>
      </c>
      <c r="O109" s="44">
        <f t="shared" si="61"/>
        <v>66.180000000000007</v>
      </c>
      <c r="P109" s="44">
        <f t="shared" si="61"/>
        <v>66.180000000000007</v>
      </c>
      <c r="Q109" s="44">
        <f t="shared" si="61"/>
        <v>66.180000000000007</v>
      </c>
      <c r="R109" s="44">
        <f t="shared" si="61"/>
        <v>66.180000000000007</v>
      </c>
      <c r="S109" s="44">
        <f t="shared" si="61"/>
        <v>66.180000000000007</v>
      </c>
      <c r="T109" s="44">
        <f t="shared" si="61"/>
        <v>66.180000000000007</v>
      </c>
      <c r="U109" s="44">
        <f t="shared" si="61"/>
        <v>66.180000000000007</v>
      </c>
      <c r="V109" s="44">
        <f t="shared" si="61"/>
        <v>66.180000000000007</v>
      </c>
      <c r="W109" s="44">
        <f t="shared" si="61"/>
        <v>66.180000000000007</v>
      </c>
      <c r="X109" s="44">
        <f t="shared" si="61"/>
        <v>66.180000000000007</v>
      </c>
      <c r="Y109" s="44">
        <f t="shared" si="61"/>
        <v>66.180000000000007</v>
      </c>
      <c r="Z109" s="44">
        <f t="shared" si="61"/>
        <v>66.180000000000007</v>
      </c>
      <c r="AA109" s="44">
        <f t="shared" si="61"/>
        <v>66.180000000000007</v>
      </c>
    </row>
    <row r="110" spans="1:27" ht="12.75" hidden="1" customHeight="1" outlineLevel="1" x14ac:dyDescent="0.2">
      <c r="A110" s="99" t="s">
        <v>2517</v>
      </c>
      <c r="B110" s="63" t="s">
        <v>83</v>
      </c>
      <c r="C110" s="43" t="s">
        <v>79</v>
      </c>
      <c r="D110" s="44">
        <v>3.92</v>
      </c>
      <c r="E110" s="44">
        <v>3.92</v>
      </c>
      <c r="F110" s="44">
        <v>3.92</v>
      </c>
      <c r="G110" s="44">
        <v>3.92</v>
      </c>
      <c r="H110" s="44">
        <v>3.92</v>
      </c>
      <c r="I110" s="44">
        <v>3.92</v>
      </c>
      <c r="J110" s="44">
        <v>3.92</v>
      </c>
      <c r="K110" s="44">
        <v>3.92</v>
      </c>
      <c r="L110" s="44">
        <v>3.92</v>
      </c>
      <c r="M110" s="44">
        <v>3.92</v>
      </c>
      <c r="N110" s="44">
        <v>3.92</v>
      </c>
      <c r="O110" s="44">
        <v>3.92</v>
      </c>
      <c r="P110" s="44">
        <v>3.92</v>
      </c>
      <c r="Q110" s="44">
        <v>3.92</v>
      </c>
      <c r="R110" s="44">
        <v>3.92</v>
      </c>
      <c r="S110" s="44">
        <v>3.92</v>
      </c>
      <c r="T110" s="44">
        <v>3.92</v>
      </c>
      <c r="U110" s="44">
        <v>3.92</v>
      </c>
      <c r="V110" s="44">
        <v>3.92</v>
      </c>
      <c r="W110" s="44">
        <v>3.92</v>
      </c>
      <c r="X110" s="44">
        <v>3.92</v>
      </c>
      <c r="Y110" s="44">
        <v>3.92</v>
      </c>
      <c r="Z110" s="44">
        <v>3.92</v>
      </c>
      <c r="AA110" s="44">
        <v>3.92</v>
      </c>
    </row>
    <row r="111" spans="1:27" ht="12.75" hidden="1" customHeight="1" outlineLevel="1" x14ac:dyDescent="0.2">
      <c r="A111" s="99" t="s">
        <v>2518</v>
      </c>
      <c r="B111" s="63" t="s">
        <v>81</v>
      </c>
      <c r="C111" s="43" t="s">
        <v>79</v>
      </c>
      <c r="D111" s="44">
        <f>$D$11</f>
        <v>110.23</v>
      </c>
      <c r="E111" s="44">
        <f t="shared" ref="E111:AA111" si="62">$D$11</f>
        <v>110.23</v>
      </c>
      <c r="F111" s="44">
        <f t="shared" si="62"/>
        <v>110.23</v>
      </c>
      <c r="G111" s="44">
        <f t="shared" si="62"/>
        <v>110.23</v>
      </c>
      <c r="H111" s="44">
        <f t="shared" si="62"/>
        <v>110.23</v>
      </c>
      <c r="I111" s="44">
        <f t="shared" si="62"/>
        <v>110.23</v>
      </c>
      <c r="J111" s="44">
        <f t="shared" si="62"/>
        <v>110.23</v>
      </c>
      <c r="K111" s="44">
        <f t="shared" si="62"/>
        <v>110.23</v>
      </c>
      <c r="L111" s="44">
        <f t="shared" si="62"/>
        <v>110.23</v>
      </c>
      <c r="M111" s="44">
        <f t="shared" si="62"/>
        <v>110.23</v>
      </c>
      <c r="N111" s="44">
        <f t="shared" si="62"/>
        <v>110.23</v>
      </c>
      <c r="O111" s="44">
        <f t="shared" si="62"/>
        <v>110.23</v>
      </c>
      <c r="P111" s="44">
        <f t="shared" si="62"/>
        <v>110.23</v>
      </c>
      <c r="Q111" s="44">
        <f t="shared" si="62"/>
        <v>110.23</v>
      </c>
      <c r="R111" s="44">
        <f t="shared" si="62"/>
        <v>110.23</v>
      </c>
      <c r="S111" s="44">
        <f t="shared" si="62"/>
        <v>110.23</v>
      </c>
      <c r="T111" s="44">
        <f t="shared" si="62"/>
        <v>110.23</v>
      </c>
      <c r="U111" s="44">
        <f t="shared" si="62"/>
        <v>110.23</v>
      </c>
      <c r="V111" s="44">
        <f t="shared" si="62"/>
        <v>110.23</v>
      </c>
      <c r="W111" s="44">
        <f t="shared" si="62"/>
        <v>110.23</v>
      </c>
      <c r="X111" s="44">
        <f t="shared" si="62"/>
        <v>110.23</v>
      </c>
      <c r="Y111" s="44">
        <f t="shared" si="62"/>
        <v>110.23</v>
      </c>
      <c r="Z111" s="44">
        <f t="shared" si="62"/>
        <v>110.23</v>
      </c>
      <c r="AA111" s="44">
        <f t="shared" si="62"/>
        <v>110.23</v>
      </c>
    </row>
    <row r="112" spans="1:27" ht="12.75" customHeight="1" collapsed="1" x14ac:dyDescent="0.2">
      <c r="A112" s="98" t="s">
        <v>2519</v>
      </c>
      <c r="B112" s="28" t="str">
        <f>"22"&amp;"."&amp;$B$801&amp;"."&amp;$B$802</f>
        <v>22.08.2023</v>
      </c>
      <c r="C112" s="90" t="s">
        <v>76</v>
      </c>
      <c r="D112" s="91">
        <f>ROUND(((D113+D114+D116+D115)/1000),5)</f>
        <v>1.3803799999999999</v>
      </c>
      <c r="E112" s="91">
        <f>ROUND(((E113+E114+E116+E115)/1000),5)</f>
        <v>1.23062</v>
      </c>
      <c r="F112" s="91">
        <f>ROUND(((F113+F114+F116+F115)/1000),5)</f>
        <v>1.0845800000000001</v>
      </c>
      <c r="G112" s="91">
        <f t="shared" ref="G112:AA112" si="63">ROUND(((G113+G114+G116+G115)/1000),5)</f>
        <v>1.02559</v>
      </c>
      <c r="H112" s="91">
        <f t="shared" si="63"/>
        <v>1.04281</v>
      </c>
      <c r="I112" s="91">
        <f t="shared" si="63"/>
        <v>1.1678599999999999</v>
      </c>
      <c r="J112" s="91">
        <f t="shared" si="63"/>
        <v>1.4435100000000001</v>
      </c>
      <c r="K112" s="91">
        <f t="shared" si="63"/>
        <v>1.62104</v>
      </c>
      <c r="L112" s="91">
        <f t="shared" si="63"/>
        <v>1.92971</v>
      </c>
      <c r="M112" s="91">
        <f t="shared" si="63"/>
        <v>2.15266</v>
      </c>
      <c r="N112" s="91">
        <f t="shared" si="63"/>
        <v>2.2141999999999999</v>
      </c>
      <c r="O112" s="91">
        <f t="shared" si="63"/>
        <v>2.2146400000000002</v>
      </c>
      <c r="P112" s="91">
        <f t="shared" si="63"/>
        <v>2.21332</v>
      </c>
      <c r="Q112" s="91">
        <f t="shared" si="63"/>
        <v>2.22641</v>
      </c>
      <c r="R112" s="91">
        <f t="shared" si="63"/>
        <v>2.31189</v>
      </c>
      <c r="S112" s="91">
        <f t="shared" si="63"/>
        <v>2.33487</v>
      </c>
      <c r="T112" s="91">
        <f t="shared" si="63"/>
        <v>2.33948</v>
      </c>
      <c r="U112" s="91">
        <f t="shared" si="63"/>
        <v>2.3377300000000001</v>
      </c>
      <c r="V112" s="91">
        <f t="shared" si="63"/>
        <v>2.24091</v>
      </c>
      <c r="W112" s="91">
        <f t="shared" si="63"/>
        <v>2.2320500000000001</v>
      </c>
      <c r="X112" s="91">
        <f t="shared" si="63"/>
        <v>2.21909</v>
      </c>
      <c r="Y112" s="91">
        <f t="shared" si="63"/>
        <v>2.0779399999999999</v>
      </c>
      <c r="Z112" s="91">
        <f t="shared" si="63"/>
        <v>1.8625</v>
      </c>
      <c r="AA112" s="91">
        <f t="shared" si="63"/>
        <v>1.6176900000000001</v>
      </c>
    </row>
    <row r="113" spans="1:27" ht="12.75" hidden="1" customHeight="1" outlineLevel="1" x14ac:dyDescent="0.2">
      <c r="A113" s="99" t="s">
        <v>2520</v>
      </c>
      <c r="B113" s="63" t="s">
        <v>238</v>
      </c>
      <c r="C113" s="43" t="s">
        <v>79</v>
      </c>
      <c r="D113" s="44">
        <v>1200.05</v>
      </c>
      <c r="E113" s="44">
        <v>1050.29</v>
      </c>
      <c r="F113" s="44">
        <v>904.25</v>
      </c>
      <c r="G113" s="44">
        <v>845.26</v>
      </c>
      <c r="H113" s="44">
        <v>862.48</v>
      </c>
      <c r="I113" s="44">
        <v>987.53</v>
      </c>
      <c r="J113" s="44">
        <v>1263.18</v>
      </c>
      <c r="K113" s="44">
        <v>1440.71</v>
      </c>
      <c r="L113" s="44">
        <v>1749.38</v>
      </c>
      <c r="M113" s="44">
        <v>1972.33</v>
      </c>
      <c r="N113" s="44">
        <v>2033.87</v>
      </c>
      <c r="O113" s="44">
        <v>2034.31</v>
      </c>
      <c r="P113" s="44">
        <v>2032.99</v>
      </c>
      <c r="Q113" s="44">
        <v>2046.08</v>
      </c>
      <c r="R113" s="44">
        <v>2131.56</v>
      </c>
      <c r="S113" s="44">
        <v>2154.54</v>
      </c>
      <c r="T113" s="44">
        <v>2159.15</v>
      </c>
      <c r="U113" s="44">
        <v>2157.4</v>
      </c>
      <c r="V113" s="44">
        <v>2060.58</v>
      </c>
      <c r="W113" s="44">
        <v>2051.7199999999998</v>
      </c>
      <c r="X113" s="44">
        <v>2038.76</v>
      </c>
      <c r="Y113" s="44">
        <v>1897.61</v>
      </c>
      <c r="Z113" s="44">
        <v>1682.17</v>
      </c>
      <c r="AA113" s="44">
        <v>1437.36</v>
      </c>
    </row>
    <row r="114" spans="1:27" ht="12.75" hidden="1" customHeight="1" outlineLevel="1" x14ac:dyDescent="0.2">
      <c r="A114" s="99" t="s">
        <v>2521</v>
      </c>
      <c r="B114" s="63" t="s">
        <v>90</v>
      </c>
      <c r="C114" s="43" t="s">
        <v>79</v>
      </c>
      <c r="D114" s="44">
        <f t="shared" ref="D114:AA114" si="64">$D$9</f>
        <v>66.180000000000007</v>
      </c>
      <c r="E114" s="44">
        <f t="shared" si="64"/>
        <v>66.180000000000007</v>
      </c>
      <c r="F114" s="44">
        <f t="shared" si="64"/>
        <v>66.180000000000007</v>
      </c>
      <c r="G114" s="44">
        <f t="shared" si="64"/>
        <v>66.180000000000007</v>
      </c>
      <c r="H114" s="44">
        <f t="shared" si="64"/>
        <v>66.180000000000007</v>
      </c>
      <c r="I114" s="44">
        <f t="shared" si="64"/>
        <v>66.180000000000007</v>
      </c>
      <c r="J114" s="44">
        <f t="shared" si="64"/>
        <v>66.180000000000007</v>
      </c>
      <c r="K114" s="44">
        <f t="shared" si="64"/>
        <v>66.180000000000007</v>
      </c>
      <c r="L114" s="44">
        <f t="shared" si="64"/>
        <v>66.180000000000007</v>
      </c>
      <c r="M114" s="44">
        <f t="shared" si="64"/>
        <v>66.180000000000007</v>
      </c>
      <c r="N114" s="44">
        <f t="shared" si="64"/>
        <v>66.180000000000007</v>
      </c>
      <c r="O114" s="44">
        <f t="shared" si="64"/>
        <v>66.180000000000007</v>
      </c>
      <c r="P114" s="44">
        <f t="shared" si="64"/>
        <v>66.180000000000007</v>
      </c>
      <c r="Q114" s="44">
        <f t="shared" si="64"/>
        <v>66.180000000000007</v>
      </c>
      <c r="R114" s="44">
        <f t="shared" si="64"/>
        <v>66.180000000000007</v>
      </c>
      <c r="S114" s="44">
        <f t="shared" si="64"/>
        <v>66.180000000000007</v>
      </c>
      <c r="T114" s="44">
        <f t="shared" si="64"/>
        <v>66.180000000000007</v>
      </c>
      <c r="U114" s="44">
        <f t="shared" si="64"/>
        <v>66.180000000000007</v>
      </c>
      <c r="V114" s="44">
        <f t="shared" si="64"/>
        <v>66.180000000000007</v>
      </c>
      <c r="W114" s="44">
        <f t="shared" si="64"/>
        <v>66.180000000000007</v>
      </c>
      <c r="X114" s="44">
        <f t="shared" si="64"/>
        <v>66.180000000000007</v>
      </c>
      <c r="Y114" s="44">
        <f t="shared" si="64"/>
        <v>66.180000000000007</v>
      </c>
      <c r="Z114" s="44">
        <f t="shared" si="64"/>
        <v>66.180000000000007</v>
      </c>
      <c r="AA114" s="44">
        <f t="shared" si="64"/>
        <v>66.180000000000007</v>
      </c>
    </row>
    <row r="115" spans="1:27" ht="12.75" hidden="1" customHeight="1" outlineLevel="1" x14ac:dyDescent="0.2">
      <c r="A115" s="99" t="s">
        <v>2522</v>
      </c>
      <c r="B115" s="63" t="s">
        <v>83</v>
      </c>
      <c r="C115" s="43" t="s">
        <v>79</v>
      </c>
      <c r="D115" s="44">
        <v>3.92</v>
      </c>
      <c r="E115" s="44">
        <v>3.92</v>
      </c>
      <c r="F115" s="44">
        <v>3.92</v>
      </c>
      <c r="G115" s="44">
        <v>3.92</v>
      </c>
      <c r="H115" s="44">
        <v>3.92</v>
      </c>
      <c r="I115" s="44">
        <v>3.92</v>
      </c>
      <c r="J115" s="44">
        <v>3.92</v>
      </c>
      <c r="K115" s="44">
        <v>3.92</v>
      </c>
      <c r="L115" s="44">
        <v>3.92</v>
      </c>
      <c r="M115" s="44">
        <v>3.92</v>
      </c>
      <c r="N115" s="44">
        <v>3.92</v>
      </c>
      <c r="O115" s="44">
        <v>3.92</v>
      </c>
      <c r="P115" s="44">
        <v>3.92</v>
      </c>
      <c r="Q115" s="44">
        <v>3.92</v>
      </c>
      <c r="R115" s="44">
        <v>3.92</v>
      </c>
      <c r="S115" s="44">
        <v>3.92</v>
      </c>
      <c r="T115" s="44">
        <v>3.92</v>
      </c>
      <c r="U115" s="44">
        <v>3.92</v>
      </c>
      <c r="V115" s="44">
        <v>3.92</v>
      </c>
      <c r="W115" s="44">
        <v>3.92</v>
      </c>
      <c r="X115" s="44">
        <v>3.92</v>
      </c>
      <c r="Y115" s="44">
        <v>3.92</v>
      </c>
      <c r="Z115" s="44">
        <v>3.92</v>
      </c>
      <c r="AA115" s="44">
        <v>3.92</v>
      </c>
    </row>
    <row r="116" spans="1:27" ht="12.75" hidden="1" customHeight="1" outlineLevel="1" x14ac:dyDescent="0.2">
      <c r="A116" s="99" t="s">
        <v>2523</v>
      </c>
      <c r="B116" s="63" t="s">
        <v>81</v>
      </c>
      <c r="C116" s="43" t="s">
        <v>79</v>
      </c>
      <c r="D116" s="44">
        <f>$D$11</f>
        <v>110.23</v>
      </c>
      <c r="E116" s="44">
        <f t="shared" ref="E116:AA116" si="65">$D$11</f>
        <v>110.23</v>
      </c>
      <c r="F116" s="44">
        <f t="shared" si="65"/>
        <v>110.23</v>
      </c>
      <c r="G116" s="44">
        <f t="shared" si="65"/>
        <v>110.23</v>
      </c>
      <c r="H116" s="44">
        <f t="shared" si="65"/>
        <v>110.23</v>
      </c>
      <c r="I116" s="44">
        <f t="shared" si="65"/>
        <v>110.23</v>
      </c>
      <c r="J116" s="44">
        <f t="shared" si="65"/>
        <v>110.23</v>
      </c>
      <c r="K116" s="44">
        <f t="shared" si="65"/>
        <v>110.23</v>
      </c>
      <c r="L116" s="44">
        <f t="shared" si="65"/>
        <v>110.23</v>
      </c>
      <c r="M116" s="44">
        <f t="shared" si="65"/>
        <v>110.23</v>
      </c>
      <c r="N116" s="44">
        <f t="shared" si="65"/>
        <v>110.23</v>
      </c>
      <c r="O116" s="44">
        <f t="shared" si="65"/>
        <v>110.23</v>
      </c>
      <c r="P116" s="44">
        <f t="shared" si="65"/>
        <v>110.23</v>
      </c>
      <c r="Q116" s="44">
        <f t="shared" si="65"/>
        <v>110.23</v>
      </c>
      <c r="R116" s="44">
        <f t="shared" si="65"/>
        <v>110.23</v>
      </c>
      <c r="S116" s="44">
        <f t="shared" si="65"/>
        <v>110.23</v>
      </c>
      <c r="T116" s="44">
        <f t="shared" si="65"/>
        <v>110.23</v>
      </c>
      <c r="U116" s="44">
        <f t="shared" si="65"/>
        <v>110.23</v>
      </c>
      <c r="V116" s="44">
        <f t="shared" si="65"/>
        <v>110.23</v>
      </c>
      <c r="W116" s="44">
        <f t="shared" si="65"/>
        <v>110.23</v>
      </c>
      <c r="X116" s="44">
        <f t="shared" si="65"/>
        <v>110.23</v>
      </c>
      <c r="Y116" s="44">
        <f t="shared" si="65"/>
        <v>110.23</v>
      </c>
      <c r="Z116" s="44">
        <f t="shared" si="65"/>
        <v>110.23</v>
      </c>
      <c r="AA116" s="44">
        <f t="shared" si="65"/>
        <v>110.23</v>
      </c>
    </row>
    <row r="117" spans="1:27" ht="12.75" customHeight="1" collapsed="1" x14ac:dyDescent="0.2">
      <c r="A117" s="98" t="s">
        <v>2524</v>
      </c>
      <c r="B117" s="28" t="str">
        <f>"23"&amp;"."&amp;$B$801&amp;"."&amp;$B$802</f>
        <v>23.08.2023</v>
      </c>
      <c r="C117" s="90" t="s">
        <v>76</v>
      </c>
      <c r="D117" s="91">
        <f>ROUND(((D118+D119+D121+D120)/1000),5)</f>
        <v>1.3687499999999999</v>
      </c>
      <c r="E117" s="91">
        <f>ROUND(((E118+E119+E121+E120)/1000),5)</f>
        <v>1.0952500000000001</v>
      </c>
      <c r="F117" s="91">
        <f>ROUND(((F118+F119+F121+F120)/1000),5)</f>
        <v>1.02833</v>
      </c>
      <c r="G117" s="91">
        <f t="shared" ref="G117:AA117" si="66">ROUND(((G118+G119+G121+G120)/1000),5)</f>
        <v>0.99039999999999995</v>
      </c>
      <c r="H117" s="91">
        <f t="shared" si="66"/>
        <v>0.98812999999999995</v>
      </c>
      <c r="I117" s="91">
        <f t="shared" si="66"/>
        <v>0.38871</v>
      </c>
      <c r="J117" s="91">
        <f t="shared" si="66"/>
        <v>1.3313200000000001</v>
      </c>
      <c r="K117" s="91">
        <f t="shared" si="66"/>
        <v>1.67605</v>
      </c>
      <c r="L117" s="91">
        <f t="shared" si="66"/>
        <v>1.8952500000000001</v>
      </c>
      <c r="M117" s="91">
        <f t="shared" si="66"/>
        <v>2.2162199999999999</v>
      </c>
      <c r="N117" s="91">
        <f t="shared" si="66"/>
        <v>2.2604500000000001</v>
      </c>
      <c r="O117" s="91">
        <f t="shared" si="66"/>
        <v>2.26518</v>
      </c>
      <c r="P117" s="91">
        <f t="shared" si="66"/>
        <v>2.2524999999999999</v>
      </c>
      <c r="Q117" s="91">
        <f t="shared" si="66"/>
        <v>2.2157499999999999</v>
      </c>
      <c r="R117" s="91">
        <f t="shared" si="66"/>
        <v>2.2492899999999998</v>
      </c>
      <c r="S117" s="91">
        <f t="shared" si="66"/>
        <v>2.24932</v>
      </c>
      <c r="T117" s="91">
        <f t="shared" si="66"/>
        <v>2.23929</v>
      </c>
      <c r="U117" s="91">
        <f t="shared" si="66"/>
        <v>2.2260399999999998</v>
      </c>
      <c r="V117" s="91">
        <f t="shared" si="66"/>
        <v>2.1687799999999999</v>
      </c>
      <c r="W117" s="91">
        <f t="shared" si="66"/>
        <v>2.1974800000000001</v>
      </c>
      <c r="X117" s="91">
        <f t="shared" si="66"/>
        <v>2.0937999999999999</v>
      </c>
      <c r="Y117" s="91">
        <f t="shared" si="66"/>
        <v>2.0051199999999998</v>
      </c>
      <c r="Z117" s="91">
        <f t="shared" si="66"/>
        <v>1.8855900000000001</v>
      </c>
      <c r="AA117" s="91">
        <f t="shared" si="66"/>
        <v>1.5952999999999999</v>
      </c>
    </row>
    <row r="118" spans="1:27" ht="12.75" hidden="1" customHeight="1" outlineLevel="1" x14ac:dyDescent="0.2">
      <c r="A118" s="99" t="s">
        <v>2525</v>
      </c>
      <c r="B118" s="63" t="s">
        <v>238</v>
      </c>
      <c r="C118" s="43" t="s">
        <v>79</v>
      </c>
      <c r="D118" s="44">
        <v>1188.42</v>
      </c>
      <c r="E118" s="44">
        <v>914.92</v>
      </c>
      <c r="F118" s="44">
        <v>848</v>
      </c>
      <c r="G118" s="44">
        <v>810.07</v>
      </c>
      <c r="H118" s="44">
        <v>807.8</v>
      </c>
      <c r="I118" s="44">
        <v>208.38</v>
      </c>
      <c r="J118" s="44">
        <v>1150.99</v>
      </c>
      <c r="K118" s="44">
        <v>1495.72</v>
      </c>
      <c r="L118" s="44">
        <v>1714.92</v>
      </c>
      <c r="M118" s="44">
        <v>2035.89</v>
      </c>
      <c r="N118" s="44">
        <v>2080.12</v>
      </c>
      <c r="O118" s="44">
        <v>2084.85</v>
      </c>
      <c r="P118" s="44">
        <v>2072.17</v>
      </c>
      <c r="Q118" s="44">
        <v>2035.42</v>
      </c>
      <c r="R118" s="44">
        <v>2068.96</v>
      </c>
      <c r="S118" s="44">
        <v>2068.9899999999998</v>
      </c>
      <c r="T118" s="44">
        <v>2058.96</v>
      </c>
      <c r="U118" s="44">
        <v>2045.71</v>
      </c>
      <c r="V118" s="44">
        <v>1988.45</v>
      </c>
      <c r="W118" s="44">
        <v>2017.15</v>
      </c>
      <c r="X118" s="44">
        <v>1913.47</v>
      </c>
      <c r="Y118" s="44">
        <v>1824.79</v>
      </c>
      <c r="Z118" s="44">
        <v>1705.26</v>
      </c>
      <c r="AA118" s="44">
        <v>1414.97</v>
      </c>
    </row>
    <row r="119" spans="1:27" ht="12.75" hidden="1" customHeight="1" outlineLevel="1" x14ac:dyDescent="0.2">
      <c r="A119" s="99" t="s">
        <v>2526</v>
      </c>
      <c r="B119" s="63" t="s">
        <v>90</v>
      </c>
      <c r="C119" s="43" t="s">
        <v>79</v>
      </c>
      <c r="D119" s="44">
        <f t="shared" ref="D119:AA119" si="67">$D$9</f>
        <v>66.180000000000007</v>
      </c>
      <c r="E119" s="44">
        <f t="shared" si="67"/>
        <v>66.180000000000007</v>
      </c>
      <c r="F119" s="44">
        <f t="shared" si="67"/>
        <v>66.180000000000007</v>
      </c>
      <c r="G119" s="44">
        <f t="shared" si="67"/>
        <v>66.180000000000007</v>
      </c>
      <c r="H119" s="44">
        <f t="shared" si="67"/>
        <v>66.180000000000007</v>
      </c>
      <c r="I119" s="44">
        <f t="shared" si="67"/>
        <v>66.180000000000007</v>
      </c>
      <c r="J119" s="44">
        <f t="shared" si="67"/>
        <v>66.180000000000007</v>
      </c>
      <c r="K119" s="44">
        <f t="shared" si="67"/>
        <v>66.180000000000007</v>
      </c>
      <c r="L119" s="44">
        <f t="shared" si="67"/>
        <v>66.180000000000007</v>
      </c>
      <c r="M119" s="44">
        <f t="shared" si="67"/>
        <v>66.180000000000007</v>
      </c>
      <c r="N119" s="44">
        <f t="shared" si="67"/>
        <v>66.180000000000007</v>
      </c>
      <c r="O119" s="44">
        <f t="shared" si="67"/>
        <v>66.180000000000007</v>
      </c>
      <c r="P119" s="44">
        <f t="shared" si="67"/>
        <v>66.180000000000007</v>
      </c>
      <c r="Q119" s="44">
        <f t="shared" si="67"/>
        <v>66.180000000000007</v>
      </c>
      <c r="R119" s="44">
        <f t="shared" si="67"/>
        <v>66.180000000000007</v>
      </c>
      <c r="S119" s="44">
        <f t="shared" si="67"/>
        <v>66.180000000000007</v>
      </c>
      <c r="T119" s="44">
        <f t="shared" si="67"/>
        <v>66.180000000000007</v>
      </c>
      <c r="U119" s="44">
        <f t="shared" si="67"/>
        <v>66.180000000000007</v>
      </c>
      <c r="V119" s="44">
        <f t="shared" si="67"/>
        <v>66.180000000000007</v>
      </c>
      <c r="W119" s="44">
        <f t="shared" si="67"/>
        <v>66.180000000000007</v>
      </c>
      <c r="X119" s="44">
        <f t="shared" si="67"/>
        <v>66.180000000000007</v>
      </c>
      <c r="Y119" s="44">
        <f t="shared" si="67"/>
        <v>66.180000000000007</v>
      </c>
      <c r="Z119" s="44">
        <f t="shared" si="67"/>
        <v>66.180000000000007</v>
      </c>
      <c r="AA119" s="44">
        <f t="shared" si="67"/>
        <v>66.180000000000007</v>
      </c>
    </row>
    <row r="120" spans="1:27" ht="12.75" hidden="1" customHeight="1" outlineLevel="1" x14ac:dyDescent="0.2">
      <c r="A120" s="99" t="s">
        <v>2527</v>
      </c>
      <c r="B120" s="63" t="s">
        <v>83</v>
      </c>
      <c r="C120" s="43" t="s">
        <v>79</v>
      </c>
      <c r="D120" s="44">
        <v>3.92</v>
      </c>
      <c r="E120" s="44">
        <v>3.92</v>
      </c>
      <c r="F120" s="44">
        <v>3.92</v>
      </c>
      <c r="G120" s="44">
        <v>3.92</v>
      </c>
      <c r="H120" s="44">
        <v>3.92</v>
      </c>
      <c r="I120" s="44">
        <v>3.92</v>
      </c>
      <c r="J120" s="44">
        <v>3.92</v>
      </c>
      <c r="K120" s="44">
        <v>3.92</v>
      </c>
      <c r="L120" s="44">
        <v>3.92</v>
      </c>
      <c r="M120" s="44">
        <v>3.92</v>
      </c>
      <c r="N120" s="44">
        <v>3.92</v>
      </c>
      <c r="O120" s="44">
        <v>3.92</v>
      </c>
      <c r="P120" s="44">
        <v>3.92</v>
      </c>
      <c r="Q120" s="44">
        <v>3.92</v>
      </c>
      <c r="R120" s="44">
        <v>3.92</v>
      </c>
      <c r="S120" s="44">
        <v>3.92</v>
      </c>
      <c r="T120" s="44">
        <v>3.92</v>
      </c>
      <c r="U120" s="44">
        <v>3.92</v>
      </c>
      <c r="V120" s="44">
        <v>3.92</v>
      </c>
      <c r="W120" s="44">
        <v>3.92</v>
      </c>
      <c r="X120" s="44">
        <v>3.92</v>
      </c>
      <c r="Y120" s="44">
        <v>3.92</v>
      </c>
      <c r="Z120" s="44">
        <v>3.92</v>
      </c>
      <c r="AA120" s="44">
        <v>3.92</v>
      </c>
    </row>
    <row r="121" spans="1:27" ht="12.75" hidden="1" customHeight="1" outlineLevel="1" x14ac:dyDescent="0.2">
      <c r="A121" s="99" t="s">
        <v>2528</v>
      </c>
      <c r="B121" s="63" t="s">
        <v>81</v>
      </c>
      <c r="C121" s="43" t="s">
        <v>79</v>
      </c>
      <c r="D121" s="44">
        <f>$D$11</f>
        <v>110.23</v>
      </c>
      <c r="E121" s="44">
        <f t="shared" ref="E121:AA121" si="68">$D$11</f>
        <v>110.23</v>
      </c>
      <c r="F121" s="44">
        <f t="shared" si="68"/>
        <v>110.23</v>
      </c>
      <c r="G121" s="44">
        <f t="shared" si="68"/>
        <v>110.23</v>
      </c>
      <c r="H121" s="44">
        <f t="shared" si="68"/>
        <v>110.23</v>
      </c>
      <c r="I121" s="44">
        <f t="shared" si="68"/>
        <v>110.23</v>
      </c>
      <c r="J121" s="44">
        <f t="shared" si="68"/>
        <v>110.23</v>
      </c>
      <c r="K121" s="44">
        <f t="shared" si="68"/>
        <v>110.23</v>
      </c>
      <c r="L121" s="44">
        <f t="shared" si="68"/>
        <v>110.23</v>
      </c>
      <c r="M121" s="44">
        <f t="shared" si="68"/>
        <v>110.23</v>
      </c>
      <c r="N121" s="44">
        <f t="shared" si="68"/>
        <v>110.23</v>
      </c>
      <c r="O121" s="44">
        <f t="shared" si="68"/>
        <v>110.23</v>
      </c>
      <c r="P121" s="44">
        <f t="shared" si="68"/>
        <v>110.23</v>
      </c>
      <c r="Q121" s="44">
        <f t="shared" si="68"/>
        <v>110.23</v>
      </c>
      <c r="R121" s="44">
        <f t="shared" si="68"/>
        <v>110.23</v>
      </c>
      <c r="S121" s="44">
        <f t="shared" si="68"/>
        <v>110.23</v>
      </c>
      <c r="T121" s="44">
        <f t="shared" si="68"/>
        <v>110.23</v>
      </c>
      <c r="U121" s="44">
        <f t="shared" si="68"/>
        <v>110.23</v>
      </c>
      <c r="V121" s="44">
        <f t="shared" si="68"/>
        <v>110.23</v>
      </c>
      <c r="W121" s="44">
        <f t="shared" si="68"/>
        <v>110.23</v>
      </c>
      <c r="X121" s="44">
        <f t="shared" si="68"/>
        <v>110.23</v>
      </c>
      <c r="Y121" s="44">
        <f t="shared" si="68"/>
        <v>110.23</v>
      </c>
      <c r="Z121" s="44">
        <f t="shared" si="68"/>
        <v>110.23</v>
      </c>
      <c r="AA121" s="44">
        <f t="shared" si="68"/>
        <v>110.23</v>
      </c>
    </row>
    <row r="122" spans="1:27" ht="12.75" customHeight="1" collapsed="1" x14ac:dyDescent="0.2">
      <c r="A122" s="98" t="s">
        <v>2529</v>
      </c>
      <c r="B122" s="28" t="str">
        <f>"24"&amp;"."&amp;$B$801&amp;"."&amp;$B$802</f>
        <v>24.08.2023</v>
      </c>
      <c r="C122" s="90" t="s">
        <v>76</v>
      </c>
      <c r="D122" s="91">
        <f>ROUND(((D123+D124+D126+D125)/1000),5)</f>
        <v>1.3542000000000001</v>
      </c>
      <c r="E122" s="91">
        <f>ROUND(((E123+E124+E126+E125)/1000),5)</f>
        <v>1.1115900000000001</v>
      </c>
      <c r="F122" s="91">
        <f>ROUND(((F123+F124+F126+F125)/1000),5)</f>
        <v>1.0084</v>
      </c>
      <c r="G122" s="91">
        <f t="shared" ref="G122:AA122" si="69">ROUND(((G123+G124+G126+G125)/1000),5)</f>
        <v>0.35527999999999998</v>
      </c>
      <c r="H122" s="91">
        <f t="shared" si="69"/>
        <v>0.36377999999999999</v>
      </c>
      <c r="I122" s="91">
        <f t="shared" si="69"/>
        <v>1.11039</v>
      </c>
      <c r="J122" s="91">
        <f t="shared" si="69"/>
        <v>1.4008499999999999</v>
      </c>
      <c r="K122" s="91">
        <f t="shared" si="69"/>
        <v>1.7257199999999999</v>
      </c>
      <c r="L122" s="91">
        <f t="shared" si="69"/>
        <v>1.9275100000000001</v>
      </c>
      <c r="M122" s="91">
        <f t="shared" si="69"/>
        <v>2.0318299999999998</v>
      </c>
      <c r="N122" s="91">
        <f t="shared" si="69"/>
        <v>2.0897399999999999</v>
      </c>
      <c r="O122" s="91">
        <f t="shared" si="69"/>
        <v>2.0794199999999998</v>
      </c>
      <c r="P122" s="91">
        <f t="shared" si="69"/>
        <v>2.0614300000000001</v>
      </c>
      <c r="Q122" s="91">
        <f t="shared" si="69"/>
        <v>2.0948899999999999</v>
      </c>
      <c r="R122" s="91">
        <f t="shared" si="69"/>
        <v>2.1859899999999999</v>
      </c>
      <c r="S122" s="91">
        <f t="shared" si="69"/>
        <v>2.19</v>
      </c>
      <c r="T122" s="91">
        <f t="shared" si="69"/>
        <v>2.18519</v>
      </c>
      <c r="U122" s="91">
        <f t="shared" si="69"/>
        <v>2.08209</v>
      </c>
      <c r="V122" s="91">
        <f t="shared" si="69"/>
        <v>2.0830099999999998</v>
      </c>
      <c r="W122" s="91">
        <f t="shared" si="69"/>
        <v>2.12229</v>
      </c>
      <c r="X122" s="91">
        <f t="shared" si="69"/>
        <v>2.1517300000000001</v>
      </c>
      <c r="Y122" s="91">
        <f t="shared" si="69"/>
        <v>2.0490400000000002</v>
      </c>
      <c r="Z122" s="91">
        <f t="shared" si="69"/>
        <v>1.93093</v>
      </c>
      <c r="AA122" s="91">
        <f t="shared" si="69"/>
        <v>1.6638500000000001</v>
      </c>
    </row>
    <row r="123" spans="1:27" ht="12.75" hidden="1" customHeight="1" outlineLevel="1" x14ac:dyDescent="0.2">
      <c r="A123" s="99" t="s">
        <v>2530</v>
      </c>
      <c r="B123" s="63" t="s">
        <v>238</v>
      </c>
      <c r="C123" s="43" t="s">
        <v>79</v>
      </c>
      <c r="D123" s="44">
        <v>1173.8699999999999</v>
      </c>
      <c r="E123" s="44">
        <v>931.26</v>
      </c>
      <c r="F123" s="44">
        <v>828.07</v>
      </c>
      <c r="G123" s="44">
        <v>174.95</v>
      </c>
      <c r="H123" s="44">
        <v>183.45</v>
      </c>
      <c r="I123" s="44">
        <v>930.06</v>
      </c>
      <c r="J123" s="44">
        <v>1220.52</v>
      </c>
      <c r="K123" s="44">
        <v>1545.39</v>
      </c>
      <c r="L123" s="44">
        <v>1747.18</v>
      </c>
      <c r="M123" s="44">
        <v>1851.5</v>
      </c>
      <c r="N123" s="44">
        <v>1909.41</v>
      </c>
      <c r="O123" s="44">
        <v>1899.09</v>
      </c>
      <c r="P123" s="44">
        <v>1881.1</v>
      </c>
      <c r="Q123" s="44">
        <v>1914.56</v>
      </c>
      <c r="R123" s="44">
        <v>2005.66</v>
      </c>
      <c r="S123" s="44">
        <v>2009.67</v>
      </c>
      <c r="T123" s="44">
        <v>2004.86</v>
      </c>
      <c r="U123" s="44">
        <v>1901.76</v>
      </c>
      <c r="V123" s="44">
        <v>1902.68</v>
      </c>
      <c r="W123" s="44">
        <v>1941.96</v>
      </c>
      <c r="X123" s="44">
        <v>1971.4</v>
      </c>
      <c r="Y123" s="44">
        <v>1868.71</v>
      </c>
      <c r="Z123" s="44">
        <v>1750.6</v>
      </c>
      <c r="AA123" s="44">
        <v>1483.52</v>
      </c>
    </row>
    <row r="124" spans="1:27" ht="12.75" hidden="1" customHeight="1" outlineLevel="1" x14ac:dyDescent="0.2">
      <c r="A124" s="99" t="s">
        <v>2531</v>
      </c>
      <c r="B124" s="63" t="s">
        <v>90</v>
      </c>
      <c r="C124" s="43" t="s">
        <v>79</v>
      </c>
      <c r="D124" s="44">
        <f t="shared" ref="D124:AA124" si="70">$D$9</f>
        <v>66.180000000000007</v>
      </c>
      <c r="E124" s="44">
        <f t="shared" si="70"/>
        <v>66.180000000000007</v>
      </c>
      <c r="F124" s="44">
        <f t="shared" si="70"/>
        <v>66.180000000000007</v>
      </c>
      <c r="G124" s="44">
        <f t="shared" si="70"/>
        <v>66.180000000000007</v>
      </c>
      <c r="H124" s="44">
        <f t="shared" si="70"/>
        <v>66.180000000000007</v>
      </c>
      <c r="I124" s="44">
        <f t="shared" si="70"/>
        <v>66.180000000000007</v>
      </c>
      <c r="J124" s="44">
        <f t="shared" si="70"/>
        <v>66.180000000000007</v>
      </c>
      <c r="K124" s="44">
        <f t="shared" si="70"/>
        <v>66.180000000000007</v>
      </c>
      <c r="L124" s="44">
        <f t="shared" si="70"/>
        <v>66.180000000000007</v>
      </c>
      <c r="M124" s="44">
        <f t="shared" si="70"/>
        <v>66.180000000000007</v>
      </c>
      <c r="N124" s="44">
        <f t="shared" si="70"/>
        <v>66.180000000000007</v>
      </c>
      <c r="O124" s="44">
        <f t="shared" si="70"/>
        <v>66.180000000000007</v>
      </c>
      <c r="P124" s="44">
        <f t="shared" si="70"/>
        <v>66.180000000000007</v>
      </c>
      <c r="Q124" s="44">
        <f t="shared" si="70"/>
        <v>66.180000000000007</v>
      </c>
      <c r="R124" s="44">
        <f t="shared" si="70"/>
        <v>66.180000000000007</v>
      </c>
      <c r="S124" s="44">
        <f t="shared" si="70"/>
        <v>66.180000000000007</v>
      </c>
      <c r="T124" s="44">
        <f t="shared" si="70"/>
        <v>66.180000000000007</v>
      </c>
      <c r="U124" s="44">
        <f t="shared" si="70"/>
        <v>66.180000000000007</v>
      </c>
      <c r="V124" s="44">
        <f t="shared" si="70"/>
        <v>66.180000000000007</v>
      </c>
      <c r="W124" s="44">
        <f t="shared" si="70"/>
        <v>66.180000000000007</v>
      </c>
      <c r="X124" s="44">
        <f t="shared" si="70"/>
        <v>66.180000000000007</v>
      </c>
      <c r="Y124" s="44">
        <f t="shared" si="70"/>
        <v>66.180000000000007</v>
      </c>
      <c r="Z124" s="44">
        <f t="shared" si="70"/>
        <v>66.180000000000007</v>
      </c>
      <c r="AA124" s="44">
        <f t="shared" si="70"/>
        <v>66.180000000000007</v>
      </c>
    </row>
    <row r="125" spans="1:27" ht="12.75" hidden="1" customHeight="1" outlineLevel="1" x14ac:dyDescent="0.2">
      <c r="A125" s="99" t="s">
        <v>2532</v>
      </c>
      <c r="B125" s="63" t="s">
        <v>83</v>
      </c>
      <c r="C125" s="43" t="s">
        <v>79</v>
      </c>
      <c r="D125" s="44">
        <v>3.92</v>
      </c>
      <c r="E125" s="44">
        <v>3.92</v>
      </c>
      <c r="F125" s="44">
        <v>3.92</v>
      </c>
      <c r="G125" s="44">
        <v>3.92</v>
      </c>
      <c r="H125" s="44">
        <v>3.92</v>
      </c>
      <c r="I125" s="44">
        <v>3.92</v>
      </c>
      <c r="J125" s="44">
        <v>3.92</v>
      </c>
      <c r="K125" s="44">
        <v>3.92</v>
      </c>
      <c r="L125" s="44">
        <v>3.92</v>
      </c>
      <c r="M125" s="44">
        <v>3.92</v>
      </c>
      <c r="N125" s="44">
        <v>3.92</v>
      </c>
      <c r="O125" s="44">
        <v>3.92</v>
      </c>
      <c r="P125" s="44">
        <v>3.92</v>
      </c>
      <c r="Q125" s="44">
        <v>3.92</v>
      </c>
      <c r="R125" s="44">
        <v>3.92</v>
      </c>
      <c r="S125" s="44">
        <v>3.92</v>
      </c>
      <c r="T125" s="44">
        <v>3.92</v>
      </c>
      <c r="U125" s="44">
        <v>3.92</v>
      </c>
      <c r="V125" s="44">
        <v>3.92</v>
      </c>
      <c r="W125" s="44">
        <v>3.92</v>
      </c>
      <c r="X125" s="44">
        <v>3.92</v>
      </c>
      <c r="Y125" s="44">
        <v>3.92</v>
      </c>
      <c r="Z125" s="44">
        <v>3.92</v>
      </c>
      <c r="AA125" s="44">
        <v>3.92</v>
      </c>
    </row>
    <row r="126" spans="1:27" ht="12.75" hidden="1" customHeight="1" outlineLevel="1" x14ac:dyDescent="0.2">
      <c r="A126" s="99" t="s">
        <v>2533</v>
      </c>
      <c r="B126" s="63" t="s">
        <v>81</v>
      </c>
      <c r="C126" s="43" t="s">
        <v>79</v>
      </c>
      <c r="D126" s="44">
        <f>$D$11</f>
        <v>110.23</v>
      </c>
      <c r="E126" s="44">
        <f t="shared" ref="E126:AA126" si="71">$D$11</f>
        <v>110.23</v>
      </c>
      <c r="F126" s="44">
        <f t="shared" si="71"/>
        <v>110.23</v>
      </c>
      <c r="G126" s="44">
        <f t="shared" si="71"/>
        <v>110.23</v>
      </c>
      <c r="H126" s="44">
        <f t="shared" si="71"/>
        <v>110.23</v>
      </c>
      <c r="I126" s="44">
        <f t="shared" si="71"/>
        <v>110.23</v>
      </c>
      <c r="J126" s="44">
        <f t="shared" si="71"/>
        <v>110.23</v>
      </c>
      <c r="K126" s="44">
        <f t="shared" si="71"/>
        <v>110.23</v>
      </c>
      <c r="L126" s="44">
        <f t="shared" si="71"/>
        <v>110.23</v>
      </c>
      <c r="M126" s="44">
        <f t="shared" si="71"/>
        <v>110.23</v>
      </c>
      <c r="N126" s="44">
        <f t="shared" si="71"/>
        <v>110.23</v>
      </c>
      <c r="O126" s="44">
        <f t="shared" si="71"/>
        <v>110.23</v>
      </c>
      <c r="P126" s="44">
        <f t="shared" si="71"/>
        <v>110.23</v>
      </c>
      <c r="Q126" s="44">
        <f t="shared" si="71"/>
        <v>110.23</v>
      </c>
      <c r="R126" s="44">
        <f t="shared" si="71"/>
        <v>110.23</v>
      </c>
      <c r="S126" s="44">
        <f t="shared" si="71"/>
        <v>110.23</v>
      </c>
      <c r="T126" s="44">
        <f t="shared" si="71"/>
        <v>110.23</v>
      </c>
      <c r="U126" s="44">
        <f t="shared" si="71"/>
        <v>110.23</v>
      </c>
      <c r="V126" s="44">
        <f t="shared" si="71"/>
        <v>110.23</v>
      </c>
      <c r="W126" s="44">
        <f t="shared" si="71"/>
        <v>110.23</v>
      </c>
      <c r="X126" s="44">
        <f t="shared" si="71"/>
        <v>110.23</v>
      </c>
      <c r="Y126" s="44">
        <f t="shared" si="71"/>
        <v>110.23</v>
      </c>
      <c r="Z126" s="44">
        <f t="shared" si="71"/>
        <v>110.23</v>
      </c>
      <c r="AA126" s="44">
        <f t="shared" si="71"/>
        <v>110.23</v>
      </c>
    </row>
    <row r="127" spans="1:27" ht="12.75" customHeight="1" collapsed="1" x14ac:dyDescent="0.2">
      <c r="A127" s="98" t="s">
        <v>2534</v>
      </c>
      <c r="B127" s="28" t="str">
        <f>"25"&amp;"."&amp;$B$801&amp;"."&amp;$B$802</f>
        <v>25.08.2023</v>
      </c>
      <c r="C127" s="90" t="s">
        <v>76</v>
      </c>
      <c r="D127" s="91">
        <f>ROUND(((D128+D129+D131+D130)/1000),5)</f>
        <v>1.42842</v>
      </c>
      <c r="E127" s="91">
        <f>ROUND(((E128+E129+E131+E130)/1000),5)</f>
        <v>1.21672</v>
      </c>
      <c r="F127" s="91">
        <f>ROUND(((F128+F129+F131+F130)/1000),5)</f>
        <v>1.09466</v>
      </c>
      <c r="G127" s="91">
        <f t="shared" ref="G127:AA127" si="72">ROUND(((G128+G129+G131+G130)/1000),5)</f>
        <v>0.36249999999999999</v>
      </c>
      <c r="H127" s="91">
        <f t="shared" si="72"/>
        <v>0.37885000000000002</v>
      </c>
      <c r="I127" s="91">
        <f t="shared" si="72"/>
        <v>0.41347</v>
      </c>
      <c r="J127" s="91">
        <f t="shared" si="72"/>
        <v>1.4585900000000001</v>
      </c>
      <c r="K127" s="91">
        <f t="shared" si="72"/>
        <v>1.7395700000000001</v>
      </c>
      <c r="L127" s="91">
        <f t="shared" si="72"/>
        <v>1.91099</v>
      </c>
      <c r="M127" s="91">
        <f t="shared" si="72"/>
        <v>2.0990099999999998</v>
      </c>
      <c r="N127" s="91">
        <f t="shared" si="72"/>
        <v>2.1463800000000002</v>
      </c>
      <c r="O127" s="91">
        <f t="shared" si="72"/>
        <v>2.1228199999999999</v>
      </c>
      <c r="P127" s="91">
        <f t="shared" si="72"/>
        <v>2.0902699999999999</v>
      </c>
      <c r="Q127" s="91">
        <f t="shared" si="72"/>
        <v>2.1025900000000002</v>
      </c>
      <c r="R127" s="91">
        <f t="shared" si="72"/>
        <v>2.18865</v>
      </c>
      <c r="S127" s="91">
        <f t="shared" si="72"/>
        <v>2.18642</v>
      </c>
      <c r="T127" s="91">
        <f t="shared" si="72"/>
        <v>2.1546099999999999</v>
      </c>
      <c r="U127" s="91">
        <f t="shared" si="72"/>
        <v>2.1465700000000001</v>
      </c>
      <c r="V127" s="91">
        <f t="shared" si="72"/>
        <v>2.1436099999999998</v>
      </c>
      <c r="W127" s="91">
        <f t="shared" si="72"/>
        <v>2.1837300000000002</v>
      </c>
      <c r="X127" s="91">
        <f t="shared" si="72"/>
        <v>2.18601</v>
      </c>
      <c r="Y127" s="91">
        <f t="shared" si="72"/>
        <v>2.1123599999999998</v>
      </c>
      <c r="Z127" s="91">
        <f t="shared" si="72"/>
        <v>1.90723</v>
      </c>
      <c r="AA127" s="91">
        <f t="shared" si="72"/>
        <v>1.6932499999999999</v>
      </c>
    </row>
    <row r="128" spans="1:27" ht="12.75" hidden="1" customHeight="1" outlineLevel="1" x14ac:dyDescent="0.2">
      <c r="A128" s="99" t="s">
        <v>2535</v>
      </c>
      <c r="B128" s="63" t="s">
        <v>238</v>
      </c>
      <c r="C128" s="43" t="s">
        <v>79</v>
      </c>
      <c r="D128" s="44">
        <v>1248.0899999999999</v>
      </c>
      <c r="E128" s="44">
        <v>1036.3900000000001</v>
      </c>
      <c r="F128" s="44">
        <v>914.33</v>
      </c>
      <c r="G128" s="44">
        <v>182.17</v>
      </c>
      <c r="H128" s="44">
        <v>198.52</v>
      </c>
      <c r="I128" s="44">
        <v>233.14</v>
      </c>
      <c r="J128" s="44">
        <v>1278.26</v>
      </c>
      <c r="K128" s="44">
        <v>1559.24</v>
      </c>
      <c r="L128" s="44">
        <v>1730.66</v>
      </c>
      <c r="M128" s="44">
        <v>1918.68</v>
      </c>
      <c r="N128" s="44">
        <v>1966.05</v>
      </c>
      <c r="O128" s="44">
        <v>1942.49</v>
      </c>
      <c r="P128" s="44">
        <v>1909.94</v>
      </c>
      <c r="Q128" s="44">
        <v>1922.26</v>
      </c>
      <c r="R128" s="44">
        <v>2008.32</v>
      </c>
      <c r="S128" s="44">
        <v>2006.09</v>
      </c>
      <c r="T128" s="44">
        <v>1974.28</v>
      </c>
      <c r="U128" s="44">
        <v>1966.24</v>
      </c>
      <c r="V128" s="44">
        <v>1963.28</v>
      </c>
      <c r="W128" s="44">
        <v>2003.4</v>
      </c>
      <c r="X128" s="44">
        <v>2005.68</v>
      </c>
      <c r="Y128" s="44">
        <v>1932.03</v>
      </c>
      <c r="Z128" s="44">
        <v>1726.9</v>
      </c>
      <c r="AA128" s="44">
        <v>1512.92</v>
      </c>
    </row>
    <row r="129" spans="1:27" ht="12.75" hidden="1" customHeight="1" outlineLevel="1" x14ac:dyDescent="0.2">
      <c r="A129" s="99" t="s">
        <v>2536</v>
      </c>
      <c r="B129" s="63" t="s">
        <v>90</v>
      </c>
      <c r="C129" s="43" t="s">
        <v>79</v>
      </c>
      <c r="D129" s="44">
        <f t="shared" ref="D129:AA129" si="73">$D$9</f>
        <v>66.180000000000007</v>
      </c>
      <c r="E129" s="44">
        <f t="shared" si="73"/>
        <v>66.180000000000007</v>
      </c>
      <c r="F129" s="44">
        <f t="shared" si="73"/>
        <v>66.180000000000007</v>
      </c>
      <c r="G129" s="44">
        <f t="shared" si="73"/>
        <v>66.180000000000007</v>
      </c>
      <c r="H129" s="44">
        <f t="shared" si="73"/>
        <v>66.180000000000007</v>
      </c>
      <c r="I129" s="44">
        <f t="shared" si="73"/>
        <v>66.180000000000007</v>
      </c>
      <c r="J129" s="44">
        <f t="shared" si="73"/>
        <v>66.180000000000007</v>
      </c>
      <c r="K129" s="44">
        <f t="shared" si="73"/>
        <v>66.180000000000007</v>
      </c>
      <c r="L129" s="44">
        <f t="shared" si="73"/>
        <v>66.180000000000007</v>
      </c>
      <c r="M129" s="44">
        <f t="shared" si="73"/>
        <v>66.180000000000007</v>
      </c>
      <c r="N129" s="44">
        <f t="shared" si="73"/>
        <v>66.180000000000007</v>
      </c>
      <c r="O129" s="44">
        <f t="shared" si="73"/>
        <v>66.180000000000007</v>
      </c>
      <c r="P129" s="44">
        <f t="shared" si="73"/>
        <v>66.180000000000007</v>
      </c>
      <c r="Q129" s="44">
        <f t="shared" si="73"/>
        <v>66.180000000000007</v>
      </c>
      <c r="R129" s="44">
        <f t="shared" si="73"/>
        <v>66.180000000000007</v>
      </c>
      <c r="S129" s="44">
        <f t="shared" si="73"/>
        <v>66.180000000000007</v>
      </c>
      <c r="T129" s="44">
        <f t="shared" si="73"/>
        <v>66.180000000000007</v>
      </c>
      <c r="U129" s="44">
        <f t="shared" si="73"/>
        <v>66.180000000000007</v>
      </c>
      <c r="V129" s="44">
        <f t="shared" si="73"/>
        <v>66.180000000000007</v>
      </c>
      <c r="W129" s="44">
        <f t="shared" si="73"/>
        <v>66.180000000000007</v>
      </c>
      <c r="X129" s="44">
        <f t="shared" si="73"/>
        <v>66.180000000000007</v>
      </c>
      <c r="Y129" s="44">
        <f t="shared" si="73"/>
        <v>66.180000000000007</v>
      </c>
      <c r="Z129" s="44">
        <f t="shared" si="73"/>
        <v>66.180000000000007</v>
      </c>
      <c r="AA129" s="44">
        <f t="shared" si="73"/>
        <v>66.180000000000007</v>
      </c>
    </row>
    <row r="130" spans="1:27" ht="12.75" hidden="1" customHeight="1" outlineLevel="1" x14ac:dyDescent="0.2">
      <c r="A130" s="99" t="s">
        <v>2537</v>
      </c>
      <c r="B130" s="63" t="s">
        <v>83</v>
      </c>
      <c r="C130" s="43" t="s">
        <v>79</v>
      </c>
      <c r="D130" s="44">
        <v>3.92</v>
      </c>
      <c r="E130" s="44">
        <v>3.92</v>
      </c>
      <c r="F130" s="44">
        <v>3.92</v>
      </c>
      <c r="G130" s="44">
        <v>3.92</v>
      </c>
      <c r="H130" s="44">
        <v>3.92</v>
      </c>
      <c r="I130" s="44">
        <v>3.92</v>
      </c>
      <c r="J130" s="44">
        <v>3.92</v>
      </c>
      <c r="K130" s="44">
        <v>3.92</v>
      </c>
      <c r="L130" s="44">
        <v>3.92</v>
      </c>
      <c r="M130" s="44">
        <v>3.92</v>
      </c>
      <c r="N130" s="44">
        <v>3.92</v>
      </c>
      <c r="O130" s="44">
        <v>3.92</v>
      </c>
      <c r="P130" s="44">
        <v>3.92</v>
      </c>
      <c r="Q130" s="44">
        <v>3.92</v>
      </c>
      <c r="R130" s="44">
        <v>3.92</v>
      </c>
      <c r="S130" s="44">
        <v>3.92</v>
      </c>
      <c r="T130" s="44">
        <v>3.92</v>
      </c>
      <c r="U130" s="44">
        <v>3.92</v>
      </c>
      <c r="V130" s="44">
        <v>3.92</v>
      </c>
      <c r="W130" s="44">
        <v>3.92</v>
      </c>
      <c r="X130" s="44">
        <v>3.92</v>
      </c>
      <c r="Y130" s="44">
        <v>3.92</v>
      </c>
      <c r="Z130" s="44">
        <v>3.92</v>
      </c>
      <c r="AA130" s="44">
        <v>3.92</v>
      </c>
    </row>
    <row r="131" spans="1:27" ht="12.75" hidden="1" customHeight="1" outlineLevel="1" x14ac:dyDescent="0.2">
      <c r="A131" s="99" t="s">
        <v>2538</v>
      </c>
      <c r="B131" s="63" t="s">
        <v>81</v>
      </c>
      <c r="C131" s="43" t="s">
        <v>79</v>
      </c>
      <c r="D131" s="44">
        <f>$D$11</f>
        <v>110.23</v>
      </c>
      <c r="E131" s="44">
        <f t="shared" ref="E131:AA131" si="74">$D$11</f>
        <v>110.23</v>
      </c>
      <c r="F131" s="44">
        <f t="shared" si="74"/>
        <v>110.23</v>
      </c>
      <c r="G131" s="44">
        <f t="shared" si="74"/>
        <v>110.23</v>
      </c>
      <c r="H131" s="44">
        <f t="shared" si="74"/>
        <v>110.23</v>
      </c>
      <c r="I131" s="44">
        <f t="shared" si="74"/>
        <v>110.23</v>
      </c>
      <c r="J131" s="44">
        <f t="shared" si="74"/>
        <v>110.23</v>
      </c>
      <c r="K131" s="44">
        <f t="shared" si="74"/>
        <v>110.23</v>
      </c>
      <c r="L131" s="44">
        <f t="shared" si="74"/>
        <v>110.23</v>
      </c>
      <c r="M131" s="44">
        <f t="shared" si="74"/>
        <v>110.23</v>
      </c>
      <c r="N131" s="44">
        <f t="shared" si="74"/>
        <v>110.23</v>
      </c>
      <c r="O131" s="44">
        <f t="shared" si="74"/>
        <v>110.23</v>
      </c>
      <c r="P131" s="44">
        <f t="shared" si="74"/>
        <v>110.23</v>
      </c>
      <c r="Q131" s="44">
        <f t="shared" si="74"/>
        <v>110.23</v>
      </c>
      <c r="R131" s="44">
        <f t="shared" si="74"/>
        <v>110.23</v>
      </c>
      <c r="S131" s="44">
        <f t="shared" si="74"/>
        <v>110.23</v>
      </c>
      <c r="T131" s="44">
        <f t="shared" si="74"/>
        <v>110.23</v>
      </c>
      <c r="U131" s="44">
        <f t="shared" si="74"/>
        <v>110.23</v>
      </c>
      <c r="V131" s="44">
        <f t="shared" si="74"/>
        <v>110.23</v>
      </c>
      <c r="W131" s="44">
        <f t="shared" si="74"/>
        <v>110.23</v>
      </c>
      <c r="X131" s="44">
        <f t="shared" si="74"/>
        <v>110.23</v>
      </c>
      <c r="Y131" s="44">
        <f t="shared" si="74"/>
        <v>110.23</v>
      </c>
      <c r="Z131" s="44">
        <f t="shared" si="74"/>
        <v>110.23</v>
      </c>
      <c r="AA131" s="44">
        <f t="shared" si="74"/>
        <v>110.23</v>
      </c>
    </row>
    <row r="132" spans="1:27" ht="12.75" customHeight="1" collapsed="1" x14ac:dyDescent="0.2">
      <c r="A132" s="98" t="s">
        <v>2539</v>
      </c>
      <c r="B132" s="28" t="str">
        <f>"26"&amp;"."&amp;$B$801&amp;"."&amp;$B$802</f>
        <v>26.08.2023</v>
      </c>
      <c r="C132" s="90" t="s">
        <v>76</v>
      </c>
      <c r="D132" s="91">
        <f>ROUND(((D133+D134+D136+D135)/1000),5)</f>
        <v>1.5561799999999999</v>
      </c>
      <c r="E132" s="91">
        <f>ROUND(((E133+E134+E136+E135)/1000),5)</f>
        <v>1.4726600000000001</v>
      </c>
      <c r="F132" s="91">
        <f>ROUND(((F133+F134+F136+F135)/1000),5)</f>
        <v>1.34555</v>
      </c>
      <c r="G132" s="91">
        <f t="shared" ref="G132:AA132" si="75">ROUND(((G133+G134+G136+G135)/1000),5)</f>
        <v>1.3100099999999999</v>
      </c>
      <c r="H132" s="91">
        <f t="shared" si="75"/>
        <v>1.3088200000000001</v>
      </c>
      <c r="I132" s="91">
        <f t="shared" si="75"/>
        <v>1.3274600000000001</v>
      </c>
      <c r="J132" s="91">
        <f t="shared" si="75"/>
        <v>1.42953</v>
      </c>
      <c r="K132" s="91">
        <f t="shared" si="75"/>
        <v>1.6255900000000001</v>
      </c>
      <c r="L132" s="91">
        <f t="shared" si="75"/>
        <v>1.9179900000000001</v>
      </c>
      <c r="M132" s="91">
        <f t="shared" si="75"/>
        <v>2.1644299999999999</v>
      </c>
      <c r="N132" s="91">
        <f t="shared" si="75"/>
        <v>2.2252700000000001</v>
      </c>
      <c r="O132" s="91">
        <f t="shared" si="75"/>
        <v>2.2343999999999999</v>
      </c>
      <c r="P132" s="91">
        <f t="shared" si="75"/>
        <v>2.2294800000000001</v>
      </c>
      <c r="Q132" s="91">
        <f t="shared" si="75"/>
        <v>2.2472099999999999</v>
      </c>
      <c r="R132" s="91">
        <f t="shared" si="75"/>
        <v>2.2443399999999998</v>
      </c>
      <c r="S132" s="91">
        <f t="shared" si="75"/>
        <v>2.2360000000000002</v>
      </c>
      <c r="T132" s="91">
        <f t="shared" si="75"/>
        <v>2.1599699999999999</v>
      </c>
      <c r="U132" s="91">
        <f t="shared" si="75"/>
        <v>2.0767000000000002</v>
      </c>
      <c r="V132" s="91">
        <f t="shared" si="75"/>
        <v>2.0745100000000001</v>
      </c>
      <c r="W132" s="91">
        <f t="shared" si="75"/>
        <v>2.1473499999999999</v>
      </c>
      <c r="X132" s="91">
        <f t="shared" si="75"/>
        <v>2.0935700000000002</v>
      </c>
      <c r="Y132" s="91">
        <f t="shared" si="75"/>
        <v>1.91031</v>
      </c>
      <c r="Z132" s="91">
        <f t="shared" si="75"/>
        <v>1.8353999999999999</v>
      </c>
      <c r="AA132" s="91">
        <f t="shared" si="75"/>
        <v>1.62391</v>
      </c>
    </row>
    <row r="133" spans="1:27" ht="12.75" hidden="1" customHeight="1" outlineLevel="1" x14ac:dyDescent="0.2">
      <c r="A133" s="99" t="s">
        <v>2540</v>
      </c>
      <c r="B133" s="63" t="s">
        <v>238</v>
      </c>
      <c r="C133" s="43" t="s">
        <v>79</v>
      </c>
      <c r="D133" s="44">
        <v>1375.85</v>
      </c>
      <c r="E133" s="44">
        <v>1292.33</v>
      </c>
      <c r="F133" s="44">
        <v>1165.22</v>
      </c>
      <c r="G133" s="44">
        <v>1129.68</v>
      </c>
      <c r="H133" s="44">
        <v>1128.49</v>
      </c>
      <c r="I133" s="44">
        <v>1147.1300000000001</v>
      </c>
      <c r="J133" s="44">
        <v>1249.2</v>
      </c>
      <c r="K133" s="44">
        <v>1445.26</v>
      </c>
      <c r="L133" s="44">
        <v>1737.66</v>
      </c>
      <c r="M133" s="44">
        <v>1984.1</v>
      </c>
      <c r="N133" s="44">
        <v>2044.94</v>
      </c>
      <c r="O133" s="44">
        <v>2054.0700000000002</v>
      </c>
      <c r="P133" s="44">
        <v>2049.15</v>
      </c>
      <c r="Q133" s="44">
        <v>2066.88</v>
      </c>
      <c r="R133" s="44">
        <v>2064.0100000000002</v>
      </c>
      <c r="S133" s="44">
        <v>2055.67</v>
      </c>
      <c r="T133" s="44">
        <v>1979.64</v>
      </c>
      <c r="U133" s="44">
        <v>1896.37</v>
      </c>
      <c r="V133" s="44">
        <v>1894.18</v>
      </c>
      <c r="W133" s="44">
        <v>1967.02</v>
      </c>
      <c r="X133" s="44">
        <v>1913.24</v>
      </c>
      <c r="Y133" s="44">
        <v>1729.98</v>
      </c>
      <c r="Z133" s="44">
        <v>1655.07</v>
      </c>
      <c r="AA133" s="44">
        <v>1443.58</v>
      </c>
    </row>
    <row r="134" spans="1:27" ht="12.75" hidden="1" customHeight="1" outlineLevel="1" x14ac:dyDescent="0.2">
      <c r="A134" s="99" t="s">
        <v>2541</v>
      </c>
      <c r="B134" s="63" t="s">
        <v>90</v>
      </c>
      <c r="C134" s="43" t="s">
        <v>79</v>
      </c>
      <c r="D134" s="44">
        <f t="shared" ref="D134:AA134" si="76">$D$9</f>
        <v>66.180000000000007</v>
      </c>
      <c r="E134" s="44">
        <f t="shared" si="76"/>
        <v>66.180000000000007</v>
      </c>
      <c r="F134" s="44">
        <f t="shared" si="76"/>
        <v>66.180000000000007</v>
      </c>
      <c r="G134" s="44">
        <f t="shared" si="76"/>
        <v>66.180000000000007</v>
      </c>
      <c r="H134" s="44">
        <f t="shared" si="76"/>
        <v>66.180000000000007</v>
      </c>
      <c r="I134" s="44">
        <f t="shared" si="76"/>
        <v>66.180000000000007</v>
      </c>
      <c r="J134" s="44">
        <f t="shared" si="76"/>
        <v>66.180000000000007</v>
      </c>
      <c r="K134" s="44">
        <f t="shared" si="76"/>
        <v>66.180000000000007</v>
      </c>
      <c r="L134" s="44">
        <f t="shared" si="76"/>
        <v>66.180000000000007</v>
      </c>
      <c r="M134" s="44">
        <f t="shared" si="76"/>
        <v>66.180000000000007</v>
      </c>
      <c r="N134" s="44">
        <f t="shared" si="76"/>
        <v>66.180000000000007</v>
      </c>
      <c r="O134" s="44">
        <f t="shared" si="76"/>
        <v>66.180000000000007</v>
      </c>
      <c r="P134" s="44">
        <f t="shared" si="76"/>
        <v>66.180000000000007</v>
      </c>
      <c r="Q134" s="44">
        <f t="shared" si="76"/>
        <v>66.180000000000007</v>
      </c>
      <c r="R134" s="44">
        <f t="shared" si="76"/>
        <v>66.180000000000007</v>
      </c>
      <c r="S134" s="44">
        <f t="shared" si="76"/>
        <v>66.180000000000007</v>
      </c>
      <c r="T134" s="44">
        <f t="shared" si="76"/>
        <v>66.180000000000007</v>
      </c>
      <c r="U134" s="44">
        <f t="shared" si="76"/>
        <v>66.180000000000007</v>
      </c>
      <c r="V134" s="44">
        <f t="shared" si="76"/>
        <v>66.180000000000007</v>
      </c>
      <c r="W134" s="44">
        <f t="shared" si="76"/>
        <v>66.180000000000007</v>
      </c>
      <c r="X134" s="44">
        <f t="shared" si="76"/>
        <v>66.180000000000007</v>
      </c>
      <c r="Y134" s="44">
        <f t="shared" si="76"/>
        <v>66.180000000000007</v>
      </c>
      <c r="Z134" s="44">
        <f t="shared" si="76"/>
        <v>66.180000000000007</v>
      </c>
      <c r="AA134" s="44">
        <f t="shared" si="76"/>
        <v>66.180000000000007</v>
      </c>
    </row>
    <row r="135" spans="1:27" ht="12.75" hidden="1" customHeight="1" outlineLevel="1" x14ac:dyDescent="0.2">
      <c r="A135" s="99" t="s">
        <v>2542</v>
      </c>
      <c r="B135" s="63" t="s">
        <v>83</v>
      </c>
      <c r="C135" s="43" t="s">
        <v>79</v>
      </c>
      <c r="D135" s="44">
        <v>3.92</v>
      </c>
      <c r="E135" s="44">
        <v>3.92</v>
      </c>
      <c r="F135" s="44">
        <v>3.92</v>
      </c>
      <c r="G135" s="44">
        <v>3.92</v>
      </c>
      <c r="H135" s="44">
        <v>3.92</v>
      </c>
      <c r="I135" s="44">
        <v>3.92</v>
      </c>
      <c r="J135" s="44">
        <v>3.92</v>
      </c>
      <c r="K135" s="44">
        <v>3.92</v>
      </c>
      <c r="L135" s="44">
        <v>3.92</v>
      </c>
      <c r="M135" s="44">
        <v>3.92</v>
      </c>
      <c r="N135" s="44">
        <v>3.92</v>
      </c>
      <c r="O135" s="44">
        <v>3.92</v>
      </c>
      <c r="P135" s="44">
        <v>3.92</v>
      </c>
      <c r="Q135" s="44">
        <v>3.92</v>
      </c>
      <c r="R135" s="44">
        <v>3.92</v>
      </c>
      <c r="S135" s="44">
        <v>3.92</v>
      </c>
      <c r="T135" s="44">
        <v>3.92</v>
      </c>
      <c r="U135" s="44">
        <v>3.92</v>
      </c>
      <c r="V135" s="44">
        <v>3.92</v>
      </c>
      <c r="W135" s="44">
        <v>3.92</v>
      </c>
      <c r="X135" s="44">
        <v>3.92</v>
      </c>
      <c r="Y135" s="44">
        <v>3.92</v>
      </c>
      <c r="Z135" s="44">
        <v>3.92</v>
      </c>
      <c r="AA135" s="44">
        <v>3.92</v>
      </c>
    </row>
    <row r="136" spans="1:27" ht="12.75" hidden="1" customHeight="1" outlineLevel="1" x14ac:dyDescent="0.2">
      <c r="A136" s="99" t="s">
        <v>2543</v>
      </c>
      <c r="B136" s="63" t="s">
        <v>81</v>
      </c>
      <c r="C136" s="43" t="s">
        <v>79</v>
      </c>
      <c r="D136" s="44">
        <f>$D$11</f>
        <v>110.23</v>
      </c>
      <c r="E136" s="44">
        <f t="shared" ref="E136:AA136" si="77">$D$11</f>
        <v>110.23</v>
      </c>
      <c r="F136" s="44">
        <f t="shared" si="77"/>
        <v>110.23</v>
      </c>
      <c r="G136" s="44">
        <f t="shared" si="77"/>
        <v>110.23</v>
      </c>
      <c r="H136" s="44">
        <f t="shared" si="77"/>
        <v>110.23</v>
      </c>
      <c r="I136" s="44">
        <f t="shared" si="77"/>
        <v>110.23</v>
      </c>
      <c r="J136" s="44">
        <f t="shared" si="77"/>
        <v>110.23</v>
      </c>
      <c r="K136" s="44">
        <f t="shared" si="77"/>
        <v>110.23</v>
      </c>
      <c r="L136" s="44">
        <f t="shared" si="77"/>
        <v>110.23</v>
      </c>
      <c r="M136" s="44">
        <f t="shared" si="77"/>
        <v>110.23</v>
      </c>
      <c r="N136" s="44">
        <f t="shared" si="77"/>
        <v>110.23</v>
      </c>
      <c r="O136" s="44">
        <f t="shared" si="77"/>
        <v>110.23</v>
      </c>
      <c r="P136" s="44">
        <f t="shared" si="77"/>
        <v>110.23</v>
      </c>
      <c r="Q136" s="44">
        <f t="shared" si="77"/>
        <v>110.23</v>
      </c>
      <c r="R136" s="44">
        <f t="shared" si="77"/>
        <v>110.23</v>
      </c>
      <c r="S136" s="44">
        <f t="shared" si="77"/>
        <v>110.23</v>
      </c>
      <c r="T136" s="44">
        <f t="shared" si="77"/>
        <v>110.23</v>
      </c>
      <c r="U136" s="44">
        <f t="shared" si="77"/>
        <v>110.23</v>
      </c>
      <c r="V136" s="44">
        <f t="shared" si="77"/>
        <v>110.23</v>
      </c>
      <c r="W136" s="44">
        <f t="shared" si="77"/>
        <v>110.23</v>
      </c>
      <c r="X136" s="44">
        <f t="shared" si="77"/>
        <v>110.23</v>
      </c>
      <c r="Y136" s="44">
        <f t="shared" si="77"/>
        <v>110.23</v>
      </c>
      <c r="Z136" s="44">
        <f t="shared" si="77"/>
        <v>110.23</v>
      </c>
      <c r="AA136" s="44">
        <f t="shared" si="77"/>
        <v>110.23</v>
      </c>
    </row>
    <row r="137" spans="1:27" ht="12.75" customHeight="1" collapsed="1" x14ac:dyDescent="0.2">
      <c r="A137" s="98" t="s">
        <v>2544</v>
      </c>
      <c r="B137" s="28" t="str">
        <f>"27"&amp;"."&amp;$B$801&amp;"."&amp;$B$802</f>
        <v>27.08.2023</v>
      </c>
      <c r="C137" s="90" t="s">
        <v>76</v>
      </c>
      <c r="D137" s="91">
        <f>ROUND(((D138+D139+D141+D140)/1000),5)</f>
        <v>1.48499</v>
      </c>
      <c r="E137" s="91">
        <f>ROUND(((E138+E139+E141+E140)/1000),5)</f>
        <v>1.37313</v>
      </c>
      <c r="F137" s="91">
        <f>ROUND(((F138+F139+F141+F140)/1000),5)</f>
        <v>1.3122400000000001</v>
      </c>
      <c r="G137" s="91">
        <f t="shared" ref="G137:AA137" si="78">ROUND(((G138+G139+G141+G140)/1000),5)</f>
        <v>1.2694300000000001</v>
      </c>
      <c r="H137" s="91">
        <f t="shared" si="78"/>
        <v>1.2430600000000001</v>
      </c>
      <c r="I137" s="91">
        <f t="shared" si="78"/>
        <v>1.2218100000000001</v>
      </c>
      <c r="J137" s="91">
        <f t="shared" si="78"/>
        <v>1.21014</v>
      </c>
      <c r="K137" s="91">
        <f t="shared" si="78"/>
        <v>1.43994</v>
      </c>
      <c r="L137" s="91">
        <f t="shared" si="78"/>
        <v>1.7218599999999999</v>
      </c>
      <c r="M137" s="91">
        <f t="shared" si="78"/>
        <v>1.9129400000000001</v>
      </c>
      <c r="N137" s="91">
        <f t="shared" si="78"/>
        <v>2.0233699999999999</v>
      </c>
      <c r="O137" s="91">
        <f t="shared" si="78"/>
        <v>2.0580599999999998</v>
      </c>
      <c r="P137" s="91">
        <f t="shared" si="78"/>
        <v>2.0573299999999999</v>
      </c>
      <c r="Q137" s="91">
        <f t="shared" si="78"/>
        <v>2.0658300000000001</v>
      </c>
      <c r="R137" s="91">
        <f t="shared" si="78"/>
        <v>2.0670799999999998</v>
      </c>
      <c r="S137" s="91">
        <f t="shared" si="78"/>
        <v>2.05898</v>
      </c>
      <c r="T137" s="91">
        <f t="shared" si="78"/>
        <v>2.0210599999999999</v>
      </c>
      <c r="U137" s="91">
        <f t="shared" si="78"/>
        <v>1.9652499999999999</v>
      </c>
      <c r="V137" s="91">
        <f t="shared" si="78"/>
        <v>1.9568099999999999</v>
      </c>
      <c r="W137" s="91">
        <f t="shared" si="78"/>
        <v>1.99817</v>
      </c>
      <c r="X137" s="91">
        <f t="shared" si="78"/>
        <v>2.0130499999999998</v>
      </c>
      <c r="Y137" s="91">
        <f t="shared" si="78"/>
        <v>1.9055</v>
      </c>
      <c r="Z137" s="91">
        <f t="shared" si="78"/>
        <v>1.8493200000000001</v>
      </c>
      <c r="AA137" s="91">
        <f t="shared" si="78"/>
        <v>1.58935</v>
      </c>
    </row>
    <row r="138" spans="1:27" ht="12.75" hidden="1" customHeight="1" outlineLevel="1" x14ac:dyDescent="0.2">
      <c r="A138" s="99" t="s">
        <v>2545</v>
      </c>
      <c r="B138" s="63" t="s">
        <v>238</v>
      </c>
      <c r="C138" s="43" t="s">
        <v>79</v>
      </c>
      <c r="D138" s="44">
        <v>1304.6600000000001</v>
      </c>
      <c r="E138" s="44">
        <v>1192.8</v>
      </c>
      <c r="F138" s="44">
        <v>1131.9100000000001</v>
      </c>
      <c r="G138" s="44">
        <v>1089.0999999999999</v>
      </c>
      <c r="H138" s="44">
        <v>1062.73</v>
      </c>
      <c r="I138" s="44">
        <v>1041.48</v>
      </c>
      <c r="J138" s="44">
        <v>1029.81</v>
      </c>
      <c r="K138" s="44">
        <v>1259.6099999999999</v>
      </c>
      <c r="L138" s="44">
        <v>1541.53</v>
      </c>
      <c r="M138" s="44">
        <v>1732.61</v>
      </c>
      <c r="N138" s="44">
        <v>1843.04</v>
      </c>
      <c r="O138" s="44">
        <v>1877.73</v>
      </c>
      <c r="P138" s="44">
        <v>1877</v>
      </c>
      <c r="Q138" s="44">
        <v>1885.5</v>
      </c>
      <c r="R138" s="44">
        <v>1886.75</v>
      </c>
      <c r="S138" s="44">
        <v>1878.65</v>
      </c>
      <c r="T138" s="44">
        <v>1840.73</v>
      </c>
      <c r="U138" s="44">
        <v>1784.92</v>
      </c>
      <c r="V138" s="44">
        <v>1776.48</v>
      </c>
      <c r="W138" s="44">
        <v>1817.84</v>
      </c>
      <c r="X138" s="44">
        <v>1832.72</v>
      </c>
      <c r="Y138" s="44">
        <v>1725.17</v>
      </c>
      <c r="Z138" s="44">
        <v>1668.99</v>
      </c>
      <c r="AA138" s="44">
        <v>1409.02</v>
      </c>
    </row>
    <row r="139" spans="1:27" ht="12.75" hidden="1" customHeight="1" outlineLevel="1" x14ac:dyDescent="0.2">
      <c r="A139" s="99" t="s">
        <v>2546</v>
      </c>
      <c r="B139" s="63" t="s">
        <v>90</v>
      </c>
      <c r="C139" s="43" t="s">
        <v>79</v>
      </c>
      <c r="D139" s="44">
        <f t="shared" ref="D139:AA139" si="79">$D$9</f>
        <v>66.180000000000007</v>
      </c>
      <c r="E139" s="44">
        <f t="shared" si="79"/>
        <v>66.180000000000007</v>
      </c>
      <c r="F139" s="44">
        <f t="shared" si="79"/>
        <v>66.180000000000007</v>
      </c>
      <c r="G139" s="44">
        <f t="shared" si="79"/>
        <v>66.180000000000007</v>
      </c>
      <c r="H139" s="44">
        <f t="shared" si="79"/>
        <v>66.180000000000007</v>
      </c>
      <c r="I139" s="44">
        <f t="shared" si="79"/>
        <v>66.180000000000007</v>
      </c>
      <c r="J139" s="44">
        <f t="shared" si="79"/>
        <v>66.180000000000007</v>
      </c>
      <c r="K139" s="44">
        <f t="shared" si="79"/>
        <v>66.180000000000007</v>
      </c>
      <c r="L139" s="44">
        <f t="shared" si="79"/>
        <v>66.180000000000007</v>
      </c>
      <c r="M139" s="44">
        <f t="shared" si="79"/>
        <v>66.180000000000007</v>
      </c>
      <c r="N139" s="44">
        <f t="shared" si="79"/>
        <v>66.180000000000007</v>
      </c>
      <c r="O139" s="44">
        <f t="shared" si="79"/>
        <v>66.180000000000007</v>
      </c>
      <c r="P139" s="44">
        <f t="shared" si="79"/>
        <v>66.180000000000007</v>
      </c>
      <c r="Q139" s="44">
        <f t="shared" si="79"/>
        <v>66.180000000000007</v>
      </c>
      <c r="R139" s="44">
        <f t="shared" si="79"/>
        <v>66.180000000000007</v>
      </c>
      <c r="S139" s="44">
        <f t="shared" si="79"/>
        <v>66.180000000000007</v>
      </c>
      <c r="T139" s="44">
        <f t="shared" si="79"/>
        <v>66.180000000000007</v>
      </c>
      <c r="U139" s="44">
        <f t="shared" si="79"/>
        <v>66.180000000000007</v>
      </c>
      <c r="V139" s="44">
        <f t="shared" si="79"/>
        <v>66.180000000000007</v>
      </c>
      <c r="W139" s="44">
        <f t="shared" si="79"/>
        <v>66.180000000000007</v>
      </c>
      <c r="X139" s="44">
        <f t="shared" si="79"/>
        <v>66.180000000000007</v>
      </c>
      <c r="Y139" s="44">
        <f t="shared" si="79"/>
        <v>66.180000000000007</v>
      </c>
      <c r="Z139" s="44">
        <f t="shared" si="79"/>
        <v>66.180000000000007</v>
      </c>
      <c r="AA139" s="44">
        <f t="shared" si="79"/>
        <v>66.180000000000007</v>
      </c>
    </row>
    <row r="140" spans="1:27" ht="12.75" hidden="1" customHeight="1" outlineLevel="1" x14ac:dyDescent="0.2">
      <c r="A140" s="99" t="s">
        <v>2547</v>
      </c>
      <c r="B140" s="63" t="s">
        <v>83</v>
      </c>
      <c r="C140" s="43" t="s">
        <v>79</v>
      </c>
      <c r="D140" s="44">
        <v>3.92</v>
      </c>
      <c r="E140" s="44">
        <v>3.92</v>
      </c>
      <c r="F140" s="44">
        <v>3.92</v>
      </c>
      <c r="G140" s="44">
        <v>3.92</v>
      </c>
      <c r="H140" s="44">
        <v>3.92</v>
      </c>
      <c r="I140" s="44">
        <v>3.92</v>
      </c>
      <c r="J140" s="44">
        <v>3.92</v>
      </c>
      <c r="K140" s="44">
        <v>3.92</v>
      </c>
      <c r="L140" s="44">
        <v>3.92</v>
      </c>
      <c r="M140" s="44">
        <v>3.92</v>
      </c>
      <c r="N140" s="44">
        <v>3.92</v>
      </c>
      <c r="O140" s="44">
        <v>3.92</v>
      </c>
      <c r="P140" s="44">
        <v>3.92</v>
      </c>
      <c r="Q140" s="44">
        <v>3.92</v>
      </c>
      <c r="R140" s="44">
        <v>3.92</v>
      </c>
      <c r="S140" s="44">
        <v>3.92</v>
      </c>
      <c r="T140" s="44">
        <v>3.92</v>
      </c>
      <c r="U140" s="44">
        <v>3.92</v>
      </c>
      <c r="V140" s="44">
        <v>3.92</v>
      </c>
      <c r="W140" s="44">
        <v>3.92</v>
      </c>
      <c r="X140" s="44">
        <v>3.92</v>
      </c>
      <c r="Y140" s="44">
        <v>3.92</v>
      </c>
      <c r="Z140" s="44">
        <v>3.92</v>
      </c>
      <c r="AA140" s="44">
        <v>3.92</v>
      </c>
    </row>
    <row r="141" spans="1:27" ht="12.75" hidden="1" customHeight="1" outlineLevel="1" x14ac:dyDescent="0.2">
      <c r="A141" s="99" t="s">
        <v>2548</v>
      </c>
      <c r="B141" s="63" t="s">
        <v>81</v>
      </c>
      <c r="C141" s="43" t="s">
        <v>79</v>
      </c>
      <c r="D141" s="44">
        <f>$D$11</f>
        <v>110.23</v>
      </c>
      <c r="E141" s="44">
        <f t="shared" ref="E141:AA141" si="80">$D$11</f>
        <v>110.23</v>
      </c>
      <c r="F141" s="44">
        <f t="shared" si="80"/>
        <v>110.23</v>
      </c>
      <c r="G141" s="44">
        <f t="shared" si="80"/>
        <v>110.23</v>
      </c>
      <c r="H141" s="44">
        <f t="shared" si="80"/>
        <v>110.23</v>
      </c>
      <c r="I141" s="44">
        <f t="shared" si="80"/>
        <v>110.23</v>
      </c>
      <c r="J141" s="44">
        <f t="shared" si="80"/>
        <v>110.23</v>
      </c>
      <c r="K141" s="44">
        <f t="shared" si="80"/>
        <v>110.23</v>
      </c>
      <c r="L141" s="44">
        <f t="shared" si="80"/>
        <v>110.23</v>
      </c>
      <c r="M141" s="44">
        <f t="shared" si="80"/>
        <v>110.23</v>
      </c>
      <c r="N141" s="44">
        <f t="shared" si="80"/>
        <v>110.23</v>
      </c>
      <c r="O141" s="44">
        <f t="shared" si="80"/>
        <v>110.23</v>
      </c>
      <c r="P141" s="44">
        <f t="shared" si="80"/>
        <v>110.23</v>
      </c>
      <c r="Q141" s="44">
        <f t="shared" si="80"/>
        <v>110.23</v>
      </c>
      <c r="R141" s="44">
        <f t="shared" si="80"/>
        <v>110.23</v>
      </c>
      <c r="S141" s="44">
        <f t="shared" si="80"/>
        <v>110.23</v>
      </c>
      <c r="T141" s="44">
        <f t="shared" si="80"/>
        <v>110.23</v>
      </c>
      <c r="U141" s="44">
        <f t="shared" si="80"/>
        <v>110.23</v>
      </c>
      <c r="V141" s="44">
        <f t="shared" si="80"/>
        <v>110.23</v>
      </c>
      <c r="W141" s="44">
        <f t="shared" si="80"/>
        <v>110.23</v>
      </c>
      <c r="X141" s="44">
        <f t="shared" si="80"/>
        <v>110.23</v>
      </c>
      <c r="Y141" s="44">
        <f t="shared" si="80"/>
        <v>110.23</v>
      </c>
      <c r="Z141" s="44">
        <f t="shared" si="80"/>
        <v>110.23</v>
      </c>
      <c r="AA141" s="44">
        <f t="shared" si="80"/>
        <v>110.23</v>
      </c>
    </row>
    <row r="142" spans="1:27" ht="12.75" customHeight="1" collapsed="1" x14ac:dyDescent="0.2">
      <c r="A142" s="98" t="s">
        <v>2549</v>
      </c>
      <c r="B142" s="28" t="str">
        <f>"28"&amp;"."&amp;$B$801&amp;"."&amp;$B$802</f>
        <v>28.08.2023</v>
      </c>
      <c r="C142" s="90" t="s">
        <v>76</v>
      </c>
      <c r="D142" s="91">
        <f>ROUND(((D143+D144+D146+D145)/1000),5)</f>
        <v>1.4531700000000001</v>
      </c>
      <c r="E142" s="91">
        <f>ROUND(((E143+E144+E146+E145)/1000),5)</f>
        <v>1.3115000000000001</v>
      </c>
      <c r="F142" s="91">
        <f>ROUND(((F143+F144+F146+F145)/1000),5)</f>
        <v>1.2413000000000001</v>
      </c>
      <c r="G142" s="91">
        <f t="shared" ref="G142:AA142" si="81">ROUND(((G143+G144+G146+G145)/1000),5)</f>
        <v>1.1783300000000001</v>
      </c>
      <c r="H142" s="91">
        <f t="shared" si="81"/>
        <v>1.2226999999999999</v>
      </c>
      <c r="I142" s="91">
        <f t="shared" si="81"/>
        <v>1.31273</v>
      </c>
      <c r="J142" s="91">
        <f t="shared" si="81"/>
        <v>1.4880500000000001</v>
      </c>
      <c r="K142" s="91">
        <f t="shared" si="81"/>
        <v>1.7684599999999999</v>
      </c>
      <c r="L142" s="91">
        <f t="shared" si="81"/>
        <v>2.0495299999999999</v>
      </c>
      <c r="M142" s="91">
        <f t="shared" si="81"/>
        <v>2.1616399999999998</v>
      </c>
      <c r="N142" s="91">
        <f t="shared" si="81"/>
        <v>2.1758700000000002</v>
      </c>
      <c r="O142" s="91">
        <f t="shared" si="81"/>
        <v>2.17659</v>
      </c>
      <c r="P142" s="91">
        <f t="shared" si="81"/>
        <v>2.1673399999999998</v>
      </c>
      <c r="Q142" s="91">
        <f t="shared" si="81"/>
        <v>2.2227700000000001</v>
      </c>
      <c r="R142" s="91">
        <f t="shared" si="81"/>
        <v>2.3163200000000002</v>
      </c>
      <c r="S142" s="91">
        <f t="shared" si="81"/>
        <v>2.3082699999999998</v>
      </c>
      <c r="T142" s="91">
        <f t="shared" si="81"/>
        <v>2.3259799999999999</v>
      </c>
      <c r="U142" s="91">
        <f t="shared" si="81"/>
        <v>2.18581</v>
      </c>
      <c r="V142" s="91">
        <f t="shared" si="81"/>
        <v>2.1788099999999999</v>
      </c>
      <c r="W142" s="91">
        <f t="shared" si="81"/>
        <v>2.1863299999999999</v>
      </c>
      <c r="X142" s="91">
        <f t="shared" si="81"/>
        <v>2.16208</v>
      </c>
      <c r="Y142" s="91">
        <f t="shared" si="81"/>
        <v>2.0779899999999998</v>
      </c>
      <c r="Z142" s="91">
        <f t="shared" si="81"/>
        <v>1.8447</v>
      </c>
      <c r="AA142" s="91">
        <f t="shared" si="81"/>
        <v>1.60042</v>
      </c>
    </row>
    <row r="143" spans="1:27" ht="12.75" hidden="1" customHeight="1" outlineLevel="1" x14ac:dyDescent="0.2">
      <c r="A143" s="99" t="s">
        <v>2550</v>
      </c>
      <c r="B143" s="63" t="s">
        <v>238</v>
      </c>
      <c r="C143" s="43" t="s">
        <v>79</v>
      </c>
      <c r="D143" s="44">
        <v>1272.8399999999999</v>
      </c>
      <c r="E143" s="44">
        <v>1131.17</v>
      </c>
      <c r="F143" s="44">
        <v>1060.97</v>
      </c>
      <c r="G143" s="44">
        <v>998</v>
      </c>
      <c r="H143" s="44">
        <v>1042.3699999999999</v>
      </c>
      <c r="I143" s="44">
        <v>1132.4000000000001</v>
      </c>
      <c r="J143" s="44">
        <v>1307.72</v>
      </c>
      <c r="K143" s="44">
        <v>1588.13</v>
      </c>
      <c r="L143" s="44">
        <v>1869.2</v>
      </c>
      <c r="M143" s="44">
        <v>1981.31</v>
      </c>
      <c r="N143" s="44">
        <v>1995.54</v>
      </c>
      <c r="O143" s="44">
        <v>1996.26</v>
      </c>
      <c r="P143" s="44">
        <v>1987.01</v>
      </c>
      <c r="Q143" s="44">
        <v>2042.44</v>
      </c>
      <c r="R143" s="44">
        <v>2135.9899999999998</v>
      </c>
      <c r="S143" s="44">
        <v>2127.94</v>
      </c>
      <c r="T143" s="44">
        <v>2145.65</v>
      </c>
      <c r="U143" s="44">
        <v>2005.48</v>
      </c>
      <c r="V143" s="44">
        <v>1998.48</v>
      </c>
      <c r="W143" s="44">
        <v>2006</v>
      </c>
      <c r="X143" s="44">
        <v>1981.75</v>
      </c>
      <c r="Y143" s="44">
        <v>1897.66</v>
      </c>
      <c r="Z143" s="44">
        <v>1664.37</v>
      </c>
      <c r="AA143" s="44">
        <v>1420.09</v>
      </c>
    </row>
    <row r="144" spans="1:27" ht="12.75" hidden="1" customHeight="1" outlineLevel="1" x14ac:dyDescent="0.2">
      <c r="A144" s="99" t="s">
        <v>2551</v>
      </c>
      <c r="B144" s="63" t="s">
        <v>90</v>
      </c>
      <c r="C144" s="43" t="s">
        <v>79</v>
      </c>
      <c r="D144" s="44">
        <f t="shared" ref="D144:AA144" si="82">$D$9</f>
        <v>66.180000000000007</v>
      </c>
      <c r="E144" s="44">
        <f t="shared" si="82"/>
        <v>66.180000000000007</v>
      </c>
      <c r="F144" s="44">
        <f t="shared" si="82"/>
        <v>66.180000000000007</v>
      </c>
      <c r="G144" s="44">
        <f t="shared" si="82"/>
        <v>66.180000000000007</v>
      </c>
      <c r="H144" s="44">
        <f t="shared" si="82"/>
        <v>66.180000000000007</v>
      </c>
      <c r="I144" s="44">
        <f t="shared" si="82"/>
        <v>66.180000000000007</v>
      </c>
      <c r="J144" s="44">
        <f t="shared" si="82"/>
        <v>66.180000000000007</v>
      </c>
      <c r="K144" s="44">
        <f t="shared" si="82"/>
        <v>66.180000000000007</v>
      </c>
      <c r="L144" s="44">
        <f t="shared" si="82"/>
        <v>66.180000000000007</v>
      </c>
      <c r="M144" s="44">
        <f t="shared" si="82"/>
        <v>66.180000000000007</v>
      </c>
      <c r="N144" s="44">
        <f t="shared" si="82"/>
        <v>66.180000000000007</v>
      </c>
      <c r="O144" s="44">
        <f t="shared" si="82"/>
        <v>66.180000000000007</v>
      </c>
      <c r="P144" s="44">
        <f t="shared" si="82"/>
        <v>66.180000000000007</v>
      </c>
      <c r="Q144" s="44">
        <f t="shared" si="82"/>
        <v>66.180000000000007</v>
      </c>
      <c r="R144" s="44">
        <f t="shared" si="82"/>
        <v>66.180000000000007</v>
      </c>
      <c r="S144" s="44">
        <f t="shared" si="82"/>
        <v>66.180000000000007</v>
      </c>
      <c r="T144" s="44">
        <f t="shared" si="82"/>
        <v>66.180000000000007</v>
      </c>
      <c r="U144" s="44">
        <f t="shared" si="82"/>
        <v>66.180000000000007</v>
      </c>
      <c r="V144" s="44">
        <f t="shared" si="82"/>
        <v>66.180000000000007</v>
      </c>
      <c r="W144" s="44">
        <f t="shared" si="82"/>
        <v>66.180000000000007</v>
      </c>
      <c r="X144" s="44">
        <f t="shared" si="82"/>
        <v>66.180000000000007</v>
      </c>
      <c r="Y144" s="44">
        <f t="shared" si="82"/>
        <v>66.180000000000007</v>
      </c>
      <c r="Z144" s="44">
        <f t="shared" si="82"/>
        <v>66.180000000000007</v>
      </c>
      <c r="AA144" s="44">
        <f t="shared" si="82"/>
        <v>66.180000000000007</v>
      </c>
    </row>
    <row r="145" spans="1:27" ht="12.75" hidden="1" customHeight="1" outlineLevel="1" x14ac:dyDescent="0.2">
      <c r="A145" s="99" t="s">
        <v>2552</v>
      </c>
      <c r="B145" s="63" t="s">
        <v>83</v>
      </c>
      <c r="C145" s="43" t="s">
        <v>79</v>
      </c>
      <c r="D145" s="44">
        <v>3.92</v>
      </c>
      <c r="E145" s="44">
        <v>3.92</v>
      </c>
      <c r="F145" s="44">
        <v>3.92</v>
      </c>
      <c r="G145" s="44">
        <v>3.92</v>
      </c>
      <c r="H145" s="44">
        <v>3.92</v>
      </c>
      <c r="I145" s="44">
        <v>3.92</v>
      </c>
      <c r="J145" s="44">
        <v>3.92</v>
      </c>
      <c r="K145" s="44">
        <v>3.92</v>
      </c>
      <c r="L145" s="44">
        <v>3.92</v>
      </c>
      <c r="M145" s="44">
        <v>3.92</v>
      </c>
      <c r="N145" s="44">
        <v>3.92</v>
      </c>
      <c r="O145" s="44">
        <v>3.92</v>
      </c>
      <c r="P145" s="44">
        <v>3.92</v>
      </c>
      <c r="Q145" s="44">
        <v>3.92</v>
      </c>
      <c r="R145" s="44">
        <v>3.92</v>
      </c>
      <c r="S145" s="44">
        <v>3.92</v>
      </c>
      <c r="T145" s="44">
        <v>3.92</v>
      </c>
      <c r="U145" s="44">
        <v>3.92</v>
      </c>
      <c r="V145" s="44">
        <v>3.92</v>
      </c>
      <c r="W145" s="44">
        <v>3.92</v>
      </c>
      <c r="X145" s="44">
        <v>3.92</v>
      </c>
      <c r="Y145" s="44">
        <v>3.92</v>
      </c>
      <c r="Z145" s="44">
        <v>3.92</v>
      </c>
      <c r="AA145" s="44">
        <v>3.92</v>
      </c>
    </row>
    <row r="146" spans="1:27" ht="12.75" hidden="1" customHeight="1" outlineLevel="1" x14ac:dyDescent="0.2">
      <c r="A146" s="99" t="s">
        <v>2553</v>
      </c>
      <c r="B146" s="63" t="s">
        <v>81</v>
      </c>
      <c r="C146" s="43" t="s">
        <v>79</v>
      </c>
      <c r="D146" s="44">
        <f>$D$11</f>
        <v>110.23</v>
      </c>
      <c r="E146" s="44">
        <f t="shared" ref="E146:AA146" si="83">$D$11</f>
        <v>110.23</v>
      </c>
      <c r="F146" s="44">
        <f t="shared" si="83"/>
        <v>110.23</v>
      </c>
      <c r="G146" s="44">
        <f t="shared" si="83"/>
        <v>110.23</v>
      </c>
      <c r="H146" s="44">
        <f t="shared" si="83"/>
        <v>110.23</v>
      </c>
      <c r="I146" s="44">
        <f t="shared" si="83"/>
        <v>110.23</v>
      </c>
      <c r="J146" s="44">
        <f t="shared" si="83"/>
        <v>110.23</v>
      </c>
      <c r="K146" s="44">
        <f t="shared" si="83"/>
        <v>110.23</v>
      </c>
      <c r="L146" s="44">
        <f t="shared" si="83"/>
        <v>110.23</v>
      </c>
      <c r="M146" s="44">
        <f t="shared" si="83"/>
        <v>110.23</v>
      </c>
      <c r="N146" s="44">
        <f t="shared" si="83"/>
        <v>110.23</v>
      </c>
      <c r="O146" s="44">
        <f t="shared" si="83"/>
        <v>110.23</v>
      </c>
      <c r="P146" s="44">
        <f t="shared" si="83"/>
        <v>110.23</v>
      </c>
      <c r="Q146" s="44">
        <f t="shared" si="83"/>
        <v>110.23</v>
      </c>
      <c r="R146" s="44">
        <f t="shared" si="83"/>
        <v>110.23</v>
      </c>
      <c r="S146" s="44">
        <f t="shared" si="83"/>
        <v>110.23</v>
      </c>
      <c r="T146" s="44">
        <f t="shared" si="83"/>
        <v>110.23</v>
      </c>
      <c r="U146" s="44">
        <f t="shared" si="83"/>
        <v>110.23</v>
      </c>
      <c r="V146" s="44">
        <f t="shared" si="83"/>
        <v>110.23</v>
      </c>
      <c r="W146" s="44">
        <f t="shared" si="83"/>
        <v>110.23</v>
      </c>
      <c r="X146" s="44">
        <f t="shared" si="83"/>
        <v>110.23</v>
      </c>
      <c r="Y146" s="44">
        <f t="shared" si="83"/>
        <v>110.23</v>
      </c>
      <c r="Z146" s="44">
        <f t="shared" si="83"/>
        <v>110.23</v>
      </c>
      <c r="AA146" s="44">
        <f t="shared" si="83"/>
        <v>110.23</v>
      </c>
    </row>
    <row r="147" spans="1:27" ht="12.75" customHeight="1" collapsed="1" x14ac:dyDescent="0.2">
      <c r="A147" s="98" t="s">
        <v>2554</v>
      </c>
      <c r="B147" s="28" t="str">
        <f>"29"&amp;"."&amp;$B$801&amp;"."&amp;$B$802</f>
        <v>29.08.2023</v>
      </c>
      <c r="C147" s="90" t="s">
        <v>76</v>
      </c>
      <c r="D147" s="91">
        <f>ROUND(((D148+D149+D151+D150)/1000),5)</f>
        <v>1.4681299999999999</v>
      </c>
      <c r="E147" s="91">
        <f>ROUND(((E148+E149+E151+E150)/1000),5)</f>
        <v>1.3305100000000001</v>
      </c>
      <c r="F147" s="91">
        <f>ROUND(((F148+F149+F151+F150)/1000),5)</f>
        <v>1.2129399999999999</v>
      </c>
      <c r="G147" s="91">
        <f t="shared" ref="G147:AA147" si="84">ROUND(((G148+G149+G151+G150)/1000),5)</f>
        <v>1.2151799999999999</v>
      </c>
      <c r="H147" s="91">
        <f t="shared" si="84"/>
        <v>1.2868599999999999</v>
      </c>
      <c r="I147" s="91">
        <f t="shared" si="84"/>
        <v>1.4187700000000001</v>
      </c>
      <c r="J147" s="91">
        <f t="shared" si="84"/>
        <v>1.50518</v>
      </c>
      <c r="K147" s="91">
        <f t="shared" si="84"/>
        <v>1.76542</v>
      </c>
      <c r="L147" s="91">
        <f t="shared" si="84"/>
        <v>2.1246999999999998</v>
      </c>
      <c r="M147" s="91">
        <f t="shared" si="84"/>
        <v>2.1897199999999999</v>
      </c>
      <c r="N147" s="91">
        <f t="shared" si="84"/>
        <v>2.2290700000000001</v>
      </c>
      <c r="O147" s="91">
        <f t="shared" si="84"/>
        <v>2.2071299999999998</v>
      </c>
      <c r="P147" s="91">
        <f t="shared" si="84"/>
        <v>2.1979000000000002</v>
      </c>
      <c r="Q147" s="91">
        <f t="shared" si="84"/>
        <v>2.2164899999999998</v>
      </c>
      <c r="R147" s="91">
        <f t="shared" si="84"/>
        <v>2.2633800000000002</v>
      </c>
      <c r="S147" s="91">
        <f t="shared" si="84"/>
        <v>2.2634699999999999</v>
      </c>
      <c r="T147" s="91">
        <f t="shared" si="84"/>
        <v>2.2537099999999999</v>
      </c>
      <c r="U147" s="91">
        <f t="shared" si="84"/>
        <v>2.2360799999999998</v>
      </c>
      <c r="V147" s="91">
        <f t="shared" si="84"/>
        <v>2.214</v>
      </c>
      <c r="W147" s="91">
        <f t="shared" si="84"/>
        <v>2.2449300000000001</v>
      </c>
      <c r="X147" s="91">
        <f t="shared" si="84"/>
        <v>2.2506900000000001</v>
      </c>
      <c r="Y147" s="91">
        <f t="shared" si="84"/>
        <v>2.1901999999999999</v>
      </c>
      <c r="Z147" s="91">
        <f t="shared" si="84"/>
        <v>1.84023</v>
      </c>
      <c r="AA147" s="91">
        <f t="shared" si="84"/>
        <v>1.6359999999999999</v>
      </c>
    </row>
    <row r="148" spans="1:27" ht="12.75" hidden="1" customHeight="1" outlineLevel="1" x14ac:dyDescent="0.2">
      <c r="A148" s="99" t="s">
        <v>2555</v>
      </c>
      <c r="B148" s="63" t="s">
        <v>238</v>
      </c>
      <c r="C148" s="43" t="s">
        <v>79</v>
      </c>
      <c r="D148" s="44">
        <v>1287.8</v>
      </c>
      <c r="E148" s="44">
        <v>1150.18</v>
      </c>
      <c r="F148" s="44">
        <v>1032.6099999999999</v>
      </c>
      <c r="G148" s="44">
        <v>1034.8499999999999</v>
      </c>
      <c r="H148" s="44">
        <v>1106.53</v>
      </c>
      <c r="I148" s="44">
        <v>1238.44</v>
      </c>
      <c r="J148" s="44">
        <v>1324.85</v>
      </c>
      <c r="K148" s="44">
        <v>1585.09</v>
      </c>
      <c r="L148" s="44">
        <v>1944.37</v>
      </c>
      <c r="M148" s="44">
        <v>2009.39</v>
      </c>
      <c r="N148" s="44">
        <v>2048.7399999999998</v>
      </c>
      <c r="O148" s="44">
        <v>2026.8</v>
      </c>
      <c r="P148" s="44">
        <v>2017.57</v>
      </c>
      <c r="Q148" s="44">
        <v>2036.16</v>
      </c>
      <c r="R148" s="44">
        <v>2083.0500000000002</v>
      </c>
      <c r="S148" s="44">
        <v>2083.14</v>
      </c>
      <c r="T148" s="44">
        <v>2073.38</v>
      </c>
      <c r="U148" s="44">
        <v>2055.75</v>
      </c>
      <c r="V148" s="44">
        <v>2033.67</v>
      </c>
      <c r="W148" s="44">
        <v>2064.6</v>
      </c>
      <c r="X148" s="44">
        <v>2070.36</v>
      </c>
      <c r="Y148" s="44">
        <v>2009.87</v>
      </c>
      <c r="Z148" s="44">
        <v>1659.9</v>
      </c>
      <c r="AA148" s="44">
        <v>1455.67</v>
      </c>
    </row>
    <row r="149" spans="1:27" ht="12.75" hidden="1" customHeight="1" outlineLevel="1" x14ac:dyDescent="0.2">
      <c r="A149" s="99" t="s">
        <v>2556</v>
      </c>
      <c r="B149" s="63" t="s">
        <v>90</v>
      </c>
      <c r="C149" s="43" t="s">
        <v>79</v>
      </c>
      <c r="D149" s="44">
        <f t="shared" ref="D149:AA149" si="85">$D$9</f>
        <v>66.180000000000007</v>
      </c>
      <c r="E149" s="44">
        <f t="shared" si="85"/>
        <v>66.180000000000007</v>
      </c>
      <c r="F149" s="44">
        <f t="shared" si="85"/>
        <v>66.180000000000007</v>
      </c>
      <c r="G149" s="44">
        <f t="shared" si="85"/>
        <v>66.180000000000007</v>
      </c>
      <c r="H149" s="44">
        <f t="shared" si="85"/>
        <v>66.180000000000007</v>
      </c>
      <c r="I149" s="44">
        <f t="shared" si="85"/>
        <v>66.180000000000007</v>
      </c>
      <c r="J149" s="44">
        <f t="shared" si="85"/>
        <v>66.180000000000007</v>
      </c>
      <c r="K149" s="44">
        <f t="shared" si="85"/>
        <v>66.180000000000007</v>
      </c>
      <c r="L149" s="44">
        <f t="shared" si="85"/>
        <v>66.180000000000007</v>
      </c>
      <c r="M149" s="44">
        <f t="shared" si="85"/>
        <v>66.180000000000007</v>
      </c>
      <c r="N149" s="44">
        <f t="shared" si="85"/>
        <v>66.180000000000007</v>
      </c>
      <c r="O149" s="44">
        <f t="shared" si="85"/>
        <v>66.180000000000007</v>
      </c>
      <c r="P149" s="44">
        <f t="shared" si="85"/>
        <v>66.180000000000007</v>
      </c>
      <c r="Q149" s="44">
        <f t="shared" si="85"/>
        <v>66.180000000000007</v>
      </c>
      <c r="R149" s="44">
        <f t="shared" si="85"/>
        <v>66.180000000000007</v>
      </c>
      <c r="S149" s="44">
        <f t="shared" si="85"/>
        <v>66.180000000000007</v>
      </c>
      <c r="T149" s="44">
        <f t="shared" si="85"/>
        <v>66.180000000000007</v>
      </c>
      <c r="U149" s="44">
        <f t="shared" si="85"/>
        <v>66.180000000000007</v>
      </c>
      <c r="V149" s="44">
        <f t="shared" si="85"/>
        <v>66.180000000000007</v>
      </c>
      <c r="W149" s="44">
        <f t="shared" si="85"/>
        <v>66.180000000000007</v>
      </c>
      <c r="X149" s="44">
        <f t="shared" si="85"/>
        <v>66.180000000000007</v>
      </c>
      <c r="Y149" s="44">
        <f t="shared" si="85"/>
        <v>66.180000000000007</v>
      </c>
      <c r="Z149" s="44">
        <f t="shared" si="85"/>
        <v>66.180000000000007</v>
      </c>
      <c r="AA149" s="44">
        <f t="shared" si="85"/>
        <v>66.180000000000007</v>
      </c>
    </row>
    <row r="150" spans="1:27" ht="12.75" hidden="1" customHeight="1" outlineLevel="1" x14ac:dyDescent="0.2">
      <c r="A150" s="99" t="s">
        <v>2557</v>
      </c>
      <c r="B150" s="63" t="s">
        <v>83</v>
      </c>
      <c r="C150" s="43" t="s">
        <v>79</v>
      </c>
      <c r="D150" s="44">
        <v>3.92</v>
      </c>
      <c r="E150" s="44">
        <v>3.92</v>
      </c>
      <c r="F150" s="44">
        <v>3.92</v>
      </c>
      <c r="G150" s="44">
        <v>3.92</v>
      </c>
      <c r="H150" s="44">
        <v>3.92</v>
      </c>
      <c r="I150" s="44">
        <v>3.92</v>
      </c>
      <c r="J150" s="44">
        <v>3.92</v>
      </c>
      <c r="K150" s="44">
        <v>3.92</v>
      </c>
      <c r="L150" s="44">
        <v>3.92</v>
      </c>
      <c r="M150" s="44">
        <v>3.92</v>
      </c>
      <c r="N150" s="44">
        <v>3.92</v>
      </c>
      <c r="O150" s="44">
        <v>3.92</v>
      </c>
      <c r="P150" s="44">
        <v>3.92</v>
      </c>
      <c r="Q150" s="44">
        <v>3.92</v>
      </c>
      <c r="R150" s="44">
        <v>3.92</v>
      </c>
      <c r="S150" s="44">
        <v>3.92</v>
      </c>
      <c r="T150" s="44">
        <v>3.92</v>
      </c>
      <c r="U150" s="44">
        <v>3.92</v>
      </c>
      <c r="V150" s="44">
        <v>3.92</v>
      </c>
      <c r="W150" s="44">
        <v>3.92</v>
      </c>
      <c r="X150" s="44">
        <v>3.92</v>
      </c>
      <c r="Y150" s="44">
        <v>3.92</v>
      </c>
      <c r="Z150" s="44">
        <v>3.92</v>
      </c>
      <c r="AA150" s="44">
        <v>3.92</v>
      </c>
    </row>
    <row r="151" spans="1:27" ht="12.75" hidden="1" customHeight="1" outlineLevel="1" x14ac:dyDescent="0.2">
      <c r="A151" s="99" t="s">
        <v>2558</v>
      </c>
      <c r="B151" s="63" t="s">
        <v>81</v>
      </c>
      <c r="C151" s="43" t="s">
        <v>79</v>
      </c>
      <c r="D151" s="44">
        <f>$D$11</f>
        <v>110.23</v>
      </c>
      <c r="E151" s="44">
        <f t="shared" ref="E151:AA151" si="86">$D$11</f>
        <v>110.23</v>
      </c>
      <c r="F151" s="44">
        <f t="shared" si="86"/>
        <v>110.23</v>
      </c>
      <c r="G151" s="44">
        <f t="shared" si="86"/>
        <v>110.23</v>
      </c>
      <c r="H151" s="44">
        <f t="shared" si="86"/>
        <v>110.23</v>
      </c>
      <c r="I151" s="44">
        <f t="shared" si="86"/>
        <v>110.23</v>
      </c>
      <c r="J151" s="44">
        <f t="shared" si="86"/>
        <v>110.23</v>
      </c>
      <c r="K151" s="44">
        <f t="shared" si="86"/>
        <v>110.23</v>
      </c>
      <c r="L151" s="44">
        <f t="shared" si="86"/>
        <v>110.23</v>
      </c>
      <c r="M151" s="44">
        <f t="shared" si="86"/>
        <v>110.23</v>
      </c>
      <c r="N151" s="44">
        <f t="shared" si="86"/>
        <v>110.23</v>
      </c>
      <c r="O151" s="44">
        <f t="shared" si="86"/>
        <v>110.23</v>
      </c>
      <c r="P151" s="44">
        <f t="shared" si="86"/>
        <v>110.23</v>
      </c>
      <c r="Q151" s="44">
        <f t="shared" si="86"/>
        <v>110.23</v>
      </c>
      <c r="R151" s="44">
        <f t="shared" si="86"/>
        <v>110.23</v>
      </c>
      <c r="S151" s="44">
        <f t="shared" si="86"/>
        <v>110.23</v>
      </c>
      <c r="T151" s="44">
        <f t="shared" si="86"/>
        <v>110.23</v>
      </c>
      <c r="U151" s="44">
        <f t="shared" si="86"/>
        <v>110.23</v>
      </c>
      <c r="V151" s="44">
        <f t="shared" si="86"/>
        <v>110.23</v>
      </c>
      <c r="W151" s="44">
        <f t="shared" si="86"/>
        <v>110.23</v>
      </c>
      <c r="X151" s="44">
        <f t="shared" si="86"/>
        <v>110.23</v>
      </c>
      <c r="Y151" s="44">
        <f t="shared" si="86"/>
        <v>110.23</v>
      </c>
      <c r="Z151" s="44">
        <f t="shared" si="86"/>
        <v>110.23</v>
      </c>
      <c r="AA151" s="44">
        <f t="shared" si="86"/>
        <v>110.23</v>
      </c>
    </row>
    <row r="152" spans="1:27" ht="12.75" customHeight="1" collapsed="1" x14ac:dyDescent="0.2">
      <c r="A152" s="98" t="s">
        <v>2559</v>
      </c>
      <c r="B152" s="28" t="str">
        <f>"30"&amp;"."&amp;$B$801&amp;"."&amp;$B$802</f>
        <v>30.08.2023</v>
      </c>
      <c r="C152" s="90" t="s">
        <v>76</v>
      </c>
      <c r="D152" s="91">
        <f>ROUND(((D153+D154+D156+D155)/1000),5)</f>
        <v>1.6252500000000001</v>
      </c>
      <c r="E152" s="91">
        <f>ROUND(((E153+E154+E156+E155)/1000),5)</f>
        <v>1.49935</v>
      </c>
      <c r="F152" s="91">
        <f>ROUND(((F153+F154+F156+F155)/1000),5)</f>
        <v>1.4458899999999999</v>
      </c>
      <c r="G152" s="91">
        <f t="shared" ref="G152:AA152" si="87">ROUND(((G153+G154+G156+G155)/1000),5)</f>
        <v>1.4364600000000001</v>
      </c>
      <c r="H152" s="91">
        <f t="shared" si="87"/>
        <v>1.44373</v>
      </c>
      <c r="I152" s="91">
        <f t="shared" si="87"/>
        <v>1.5044900000000001</v>
      </c>
      <c r="J152" s="91">
        <f t="shared" si="87"/>
        <v>1.6255200000000001</v>
      </c>
      <c r="K152" s="91">
        <f t="shared" si="87"/>
        <v>1.8432500000000001</v>
      </c>
      <c r="L152" s="91">
        <f t="shared" si="87"/>
        <v>2.1554899999999999</v>
      </c>
      <c r="M152" s="91">
        <f t="shared" si="87"/>
        <v>2.2313200000000002</v>
      </c>
      <c r="N152" s="91">
        <f t="shared" si="87"/>
        <v>2.27888</v>
      </c>
      <c r="O152" s="91">
        <f t="shared" si="87"/>
        <v>2.2593200000000002</v>
      </c>
      <c r="P152" s="91">
        <f t="shared" si="87"/>
        <v>2.2577099999999999</v>
      </c>
      <c r="Q152" s="91">
        <f t="shared" si="87"/>
        <v>2.2717200000000002</v>
      </c>
      <c r="R152" s="91">
        <f t="shared" si="87"/>
        <v>2.3639600000000001</v>
      </c>
      <c r="S152" s="91">
        <f t="shared" si="87"/>
        <v>2.3645100000000001</v>
      </c>
      <c r="T152" s="91">
        <f t="shared" si="87"/>
        <v>2.35067</v>
      </c>
      <c r="U152" s="91">
        <f t="shared" si="87"/>
        <v>2.3321800000000001</v>
      </c>
      <c r="V152" s="91">
        <f t="shared" si="87"/>
        <v>2.30253</v>
      </c>
      <c r="W152" s="91">
        <f t="shared" si="87"/>
        <v>2.3382900000000002</v>
      </c>
      <c r="X152" s="91">
        <f t="shared" si="87"/>
        <v>2.3155600000000001</v>
      </c>
      <c r="Y152" s="91">
        <f t="shared" si="87"/>
        <v>2.1875</v>
      </c>
      <c r="Z152" s="91">
        <f t="shared" si="87"/>
        <v>1.9393400000000001</v>
      </c>
      <c r="AA152" s="91">
        <f t="shared" si="87"/>
        <v>1.7482</v>
      </c>
    </row>
    <row r="153" spans="1:27" ht="12.75" hidden="1" customHeight="1" outlineLevel="1" x14ac:dyDescent="0.2">
      <c r="A153" s="99" t="s">
        <v>2560</v>
      </c>
      <c r="B153" s="63" t="s">
        <v>238</v>
      </c>
      <c r="C153" s="43" t="s">
        <v>79</v>
      </c>
      <c r="D153" s="44">
        <v>1444.92</v>
      </c>
      <c r="E153" s="44">
        <v>1319.02</v>
      </c>
      <c r="F153" s="44">
        <v>1265.56</v>
      </c>
      <c r="G153" s="44">
        <v>1256.1300000000001</v>
      </c>
      <c r="H153" s="44">
        <v>1263.4000000000001</v>
      </c>
      <c r="I153" s="44">
        <v>1324.16</v>
      </c>
      <c r="J153" s="44">
        <v>1445.19</v>
      </c>
      <c r="K153" s="44">
        <v>1662.92</v>
      </c>
      <c r="L153" s="44">
        <v>1975.16</v>
      </c>
      <c r="M153" s="44">
        <v>2050.9899999999998</v>
      </c>
      <c r="N153" s="44">
        <v>2098.5500000000002</v>
      </c>
      <c r="O153" s="44">
        <v>2078.9899999999998</v>
      </c>
      <c r="P153" s="44">
        <v>2077.38</v>
      </c>
      <c r="Q153" s="44">
        <v>2091.39</v>
      </c>
      <c r="R153" s="44">
        <v>2183.63</v>
      </c>
      <c r="S153" s="44">
        <v>2184.1799999999998</v>
      </c>
      <c r="T153" s="44">
        <v>2170.34</v>
      </c>
      <c r="U153" s="44">
        <v>2151.85</v>
      </c>
      <c r="V153" s="44">
        <v>2122.1999999999998</v>
      </c>
      <c r="W153" s="44">
        <v>2157.96</v>
      </c>
      <c r="X153" s="44">
        <v>2135.23</v>
      </c>
      <c r="Y153" s="44">
        <v>2007.17</v>
      </c>
      <c r="Z153" s="44">
        <v>1759.01</v>
      </c>
      <c r="AA153" s="44">
        <v>1567.87</v>
      </c>
    </row>
    <row r="154" spans="1:27" ht="12.75" hidden="1" customHeight="1" outlineLevel="1" x14ac:dyDescent="0.2">
      <c r="A154" s="99" t="s">
        <v>2561</v>
      </c>
      <c r="B154" s="63" t="s">
        <v>90</v>
      </c>
      <c r="C154" s="43" t="s">
        <v>79</v>
      </c>
      <c r="D154" s="44">
        <f t="shared" ref="D154:AA154" si="88">$D$9</f>
        <v>66.180000000000007</v>
      </c>
      <c r="E154" s="44">
        <f t="shared" si="88"/>
        <v>66.180000000000007</v>
      </c>
      <c r="F154" s="44">
        <f t="shared" si="88"/>
        <v>66.180000000000007</v>
      </c>
      <c r="G154" s="44">
        <f t="shared" si="88"/>
        <v>66.180000000000007</v>
      </c>
      <c r="H154" s="44">
        <f t="shared" si="88"/>
        <v>66.180000000000007</v>
      </c>
      <c r="I154" s="44">
        <f t="shared" si="88"/>
        <v>66.180000000000007</v>
      </c>
      <c r="J154" s="44">
        <f t="shared" si="88"/>
        <v>66.180000000000007</v>
      </c>
      <c r="K154" s="44">
        <f t="shared" si="88"/>
        <v>66.180000000000007</v>
      </c>
      <c r="L154" s="44">
        <f t="shared" si="88"/>
        <v>66.180000000000007</v>
      </c>
      <c r="M154" s="44">
        <f t="shared" si="88"/>
        <v>66.180000000000007</v>
      </c>
      <c r="N154" s="44">
        <f t="shared" si="88"/>
        <v>66.180000000000007</v>
      </c>
      <c r="O154" s="44">
        <f t="shared" si="88"/>
        <v>66.180000000000007</v>
      </c>
      <c r="P154" s="44">
        <f t="shared" si="88"/>
        <v>66.180000000000007</v>
      </c>
      <c r="Q154" s="44">
        <f t="shared" si="88"/>
        <v>66.180000000000007</v>
      </c>
      <c r="R154" s="44">
        <f t="shared" si="88"/>
        <v>66.180000000000007</v>
      </c>
      <c r="S154" s="44">
        <f t="shared" si="88"/>
        <v>66.180000000000007</v>
      </c>
      <c r="T154" s="44">
        <f t="shared" si="88"/>
        <v>66.180000000000007</v>
      </c>
      <c r="U154" s="44">
        <f t="shared" si="88"/>
        <v>66.180000000000007</v>
      </c>
      <c r="V154" s="44">
        <f t="shared" si="88"/>
        <v>66.180000000000007</v>
      </c>
      <c r="W154" s="44">
        <f t="shared" si="88"/>
        <v>66.180000000000007</v>
      </c>
      <c r="X154" s="44">
        <f t="shared" si="88"/>
        <v>66.180000000000007</v>
      </c>
      <c r="Y154" s="44">
        <f t="shared" si="88"/>
        <v>66.180000000000007</v>
      </c>
      <c r="Z154" s="44">
        <f t="shared" si="88"/>
        <v>66.180000000000007</v>
      </c>
      <c r="AA154" s="44">
        <f t="shared" si="88"/>
        <v>66.180000000000007</v>
      </c>
    </row>
    <row r="155" spans="1:27" ht="12.75" hidden="1" customHeight="1" outlineLevel="1" x14ac:dyDescent="0.2">
      <c r="A155" s="99" t="s">
        <v>2562</v>
      </c>
      <c r="B155" s="63" t="s">
        <v>83</v>
      </c>
      <c r="C155" s="43" t="s">
        <v>79</v>
      </c>
      <c r="D155" s="44">
        <v>3.92</v>
      </c>
      <c r="E155" s="44">
        <v>3.92</v>
      </c>
      <c r="F155" s="44">
        <v>3.92</v>
      </c>
      <c r="G155" s="44">
        <v>3.92</v>
      </c>
      <c r="H155" s="44">
        <v>3.92</v>
      </c>
      <c r="I155" s="44">
        <v>3.92</v>
      </c>
      <c r="J155" s="44">
        <v>3.92</v>
      </c>
      <c r="K155" s="44">
        <v>3.92</v>
      </c>
      <c r="L155" s="44">
        <v>3.92</v>
      </c>
      <c r="M155" s="44">
        <v>3.92</v>
      </c>
      <c r="N155" s="44">
        <v>3.92</v>
      </c>
      <c r="O155" s="44">
        <v>3.92</v>
      </c>
      <c r="P155" s="44">
        <v>3.92</v>
      </c>
      <c r="Q155" s="44">
        <v>3.92</v>
      </c>
      <c r="R155" s="44">
        <v>3.92</v>
      </c>
      <c r="S155" s="44">
        <v>3.92</v>
      </c>
      <c r="T155" s="44">
        <v>3.92</v>
      </c>
      <c r="U155" s="44">
        <v>3.92</v>
      </c>
      <c r="V155" s="44">
        <v>3.92</v>
      </c>
      <c r="W155" s="44">
        <v>3.92</v>
      </c>
      <c r="X155" s="44">
        <v>3.92</v>
      </c>
      <c r="Y155" s="44">
        <v>3.92</v>
      </c>
      <c r="Z155" s="44">
        <v>3.92</v>
      </c>
      <c r="AA155" s="44">
        <v>3.92</v>
      </c>
    </row>
    <row r="156" spans="1:27" ht="12.75" hidden="1" customHeight="1" outlineLevel="1" x14ac:dyDescent="0.2">
      <c r="A156" s="99" t="s">
        <v>2563</v>
      </c>
      <c r="B156" s="63" t="s">
        <v>81</v>
      </c>
      <c r="C156" s="43" t="s">
        <v>79</v>
      </c>
      <c r="D156" s="44">
        <f>$D$11</f>
        <v>110.23</v>
      </c>
      <c r="E156" s="44">
        <f t="shared" ref="E156:AA156" si="89">$D$11</f>
        <v>110.23</v>
      </c>
      <c r="F156" s="44">
        <f t="shared" si="89"/>
        <v>110.23</v>
      </c>
      <c r="G156" s="44">
        <f t="shared" si="89"/>
        <v>110.23</v>
      </c>
      <c r="H156" s="44">
        <f t="shared" si="89"/>
        <v>110.23</v>
      </c>
      <c r="I156" s="44">
        <f t="shared" si="89"/>
        <v>110.23</v>
      </c>
      <c r="J156" s="44">
        <f t="shared" si="89"/>
        <v>110.23</v>
      </c>
      <c r="K156" s="44">
        <f t="shared" si="89"/>
        <v>110.23</v>
      </c>
      <c r="L156" s="44">
        <f t="shared" si="89"/>
        <v>110.23</v>
      </c>
      <c r="M156" s="44">
        <f t="shared" si="89"/>
        <v>110.23</v>
      </c>
      <c r="N156" s="44">
        <f t="shared" si="89"/>
        <v>110.23</v>
      </c>
      <c r="O156" s="44">
        <f t="shared" si="89"/>
        <v>110.23</v>
      </c>
      <c r="P156" s="44">
        <f t="shared" si="89"/>
        <v>110.23</v>
      </c>
      <c r="Q156" s="44">
        <f t="shared" si="89"/>
        <v>110.23</v>
      </c>
      <c r="R156" s="44">
        <f t="shared" si="89"/>
        <v>110.23</v>
      </c>
      <c r="S156" s="44">
        <f t="shared" si="89"/>
        <v>110.23</v>
      </c>
      <c r="T156" s="44">
        <f t="shared" si="89"/>
        <v>110.23</v>
      </c>
      <c r="U156" s="44">
        <f t="shared" si="89"/>
        <v>110.23</v>
      </c>
      <c r="V156" s="44">
        <f t="shared" si="89"/>
        <v>110.23</v>
      </c>
      <c r="W156" s="44">
        <f t="shared" si="89"/>
        <v>110.23</v>
      </c>
      <c r="X156" s="44">
        <f t="shared" si="89"/>
        <v>110.23</v>
      </c>
      <c r="Y156" s="44">
        <f t="shared" si="89"/>
        <v>110.23</v>
      </c>
      <c r="Z156" s="44">
        <f t="shared" si="89"/>
        <v>110.23</v>
      </c>
      <c r="AA156" s="44">
        <f t="shared" si="89"/>
        <v>110.23</v>
      </c>
    </row>
    <row r="157" spans="1:27" ht="12.75" customHeight="1" collapsed="1" x14ac:dyDescent="0.2">
      <c r="A157" s="98" t="s">
        <v>2564</v>
      </c>
      <c r="B157" s="28" t="str">
        <f>"31"&amp;"."&amp;$B$801&amp;"."&amp;$B$802</f>
        <v>31.08.2023</v>
      </c>
      <c r="C157" s="90" t="s">
        <v>76</v>
      </c>
      <c r="D157" s="91">
        <f>ROUND(((D158+D159+D161+D160)/1000),5)</f>
        <v>1.4402200000000001</v>
      </c>
      <c r="E157" s="91">
        <f>ROUND(((E158+E159+E161+E160)/1000),5)</f>
        <v>1.3314600000000001</v>
      </c>
      <c r="F157" s="91">
        <f>ROUND(((F158+F159+F161+F160)/1000),5)</f>
        <v>1.2467999999999999</v>
      </c>
      <c r="G157" s="91">
        <f t="shared" ref="G157:AA157" si="90">ROUND(((G158+G159+G161+G160)/1000),5)</f>
        <v>1.2291300000000001</v>
      </c>
      <c r="H157" s="91">
        <f t="shared" si="90"/>
        <v>1.27122</v>
      </c>
      <c r="I157" s="91">
        <f t="shared" si="90"/>
        <v>1.3963300000000001</v>
      </c>
      <c r="J157" s="91">
        <f t="shared" si="90"/>
        <v>1.54379</v>
      </c>
      <c r="K157" s="91">
        <f t="shared" si="90"/>
        <v>1.8059700000000001</v>
      </c>
      <c r="L157" s="91">
        <f t="shared" si="90"/>
        <v>2.0389499999999998</v>
      </c>
      <c r="M157" s="91">
        <f t="shared" si="90"/>
        <v>2.15835</v>
      </c>
      <c r="N157" s="91">
        <f t="shared" si="90"/>
        <v>2.3510300000000002</v>
      </c>
      <c r="O157" s="91">
        <f t="shared" si="90"/>
        <v>2.1982599999999999</v>
      </c>
      <c r="P157" s="91">
        <f t="shared" si="90"/>
        <v>2.1398799999999998</v>
      </c>
      <c r="Q157" s="91">
        <f t="shared" si="90"/>
        <v>2.1702499999999998</v>
      </c>
      <c r="R157" s="91">
        <f t="shared" si="90"/>
        <v>2.3076400000000001</v>
      </c>
      <c r="S157" s="91">
        <f t="shared" si="90"/>
        <v>2.2962500000000001</v>
      </c>
      <c r="T157" s="91">
        <f t="shared" si="90"/>
        <v>2.2790499999999998</v>
      </c>
      <c r="U157" s="91">
        <f t="shared" si="90"/>
        <v>2.2520500000000001</v>
      </c>
      <c r="V157" s="91">
        <f t="shared" si="90"/>
        <v>2.2561399999999998</v>
      </c>
      <c r="W157" s="91">
        <f t="shared" si="90"/>
        <v>2.2572299999999998</v>
      </c>
      <c r="X157" s="91">
        <f t="shared" si="90"/>
        <v>2.3049300000000001</v>
      </c>
      <c r="Y157" s="91">
        <f t="shared" si="90"/>
        <v>2.2122299999999999</v>
      </c>
      <c r="Z157" s="91">
        <f t="shared" si="90"/>
        <v>1.92357</v>
      </c>
      <c r="AA157" s="91">
        <f t="shared" si="90"/>
        <v>1.7211000000000001</v>
      </c>
    </row>
    <row r="158" spans="1:27" ht="12.75" hidden="1" customHeight="1" outlineLevel="1" x14ac:dyDescent="0.2">
      <c r="A158" s="99" t="s">
        <v>2565</v>
      </c>
      <c r="B158" s="63" t="s">
        <v>238</v>
      </c>
      <c r="C158" s="43" t="s">
        <v>79</v>
      </c>
      <c r="D158" s="44">
        <v>1259.8900000000001</v>
      </c>
      <c r="E158" s="44">
        <v>1151.1300000000001</v>
      </c>
      <c r="F158" s="44">
        <v>1066.47</v>
      </c>
      <c r="G158" s="44">
        <v>1048.8</v>
      </c>
      <c r="H158" s="44">
        <v>1090.8900000000001</v>
      </c>
      <c r="I158" s="44">
        <v>1216</v>
      </c>
      <c r="J158" s="44">
        <v>1363.46</v>
      </c>
      <c r="K158" s="44">
        <v>1625.64</v>
      </c>
      <c r="L158" s="44">
        <v>1858.62</v>
      </c>
      <c r="M158" s="44">
        <v>1978.02</v>
      </c>
      <c r="N158" s="44">
        <v>2170.6999999999998</v>
      </c>
      <c r="O158" s="44">
        <v>2017.93</v>
      </c>
      <c r="P158" s="44">
        <v>1959.55</v>
      </c>
      <c r="Q158" s="44">
        <v>1989.92</v>
      </c>
      <c r="R158" s="44">
        <v>2127.31</v>
      </c>
      <c r="S158" s="44">
        <v>2115.92</v>
      </c>
      <c r="T158" s="44">
        <v>2098.7199999999998</v>
      </c>
      <c r="U158" s="44">
        <v>2071.7199999999998</v>
      </c>
      <c r="V158" s="44">
        <v>2075.81</v>
      </c>
      <c r="W158" s="44">
        <v>2076.9</v>
      </c>
      <c r="X158" s="44">
        <v>2124.6</v>
      </c>
      <c r="Y158" s="44">
        <v>2031.9</v>
      </c>
      <c r="Z158" s="44">
        <v>1743.24</v>
      </c>
      <c r="AA158" s="44">
        <v>1540.77</v>
      </c>
    </row>
    <row r="159" spans="1:27" ht="12.75" hidden="1" customHeight="1" outlineLevel="1" x14ac:dyDescent="0.2">
      <c r="A159" s="99" t="s">
        <v>2566</v>
      </c>
      <c r="B159" s="63" t="s">
        <v>90</v>
      </c>
      <c r="C159" s="43" t="s">
        <v>79</v>
      </c>
      <c r="D159" s="44">
        <f t="shared" ref="D159:AA159" si="91">$D$9</f>
        <v>66.180000000000007</v>
      </c>
      <c r="E159" s="44">
        <f t="shared" si="91"/>
        <v>66.180000000000007</v>
      </c>
      <c r="F159" s="44">
        <f t="shared" si="91"/>
        <v>66.180000000000007</v>
      </c>
      <c r="G159" s="44">
        <f t="shared" si="91"/>
        <v>66.180000000000007</v>
      </c>
      <c r="H159" s="44">
        <f t="shared" si="91"/>
        <v>66.180000000000007</v>
      </c>
      <c r="I159" s="44">
        <f t="shared" si="91"/>
        <v>66.180000000000007</v>
      </c>
      <c r="J159" s="44">
        <f t="shared" si="91"/>
        <v>66.180000000000007</v>
      </c>
      <c r="K159" s="44">
        <f t="shared" si="91"/>
        <v>66.180000000000007</v>
      </c>
      <c r="L159" s="44">
        <f t="shared" si="91"/>
        <v>66.180000000000007</v>
      </c>
      <c r="M159" s="44">
        <f t="shared" si="91"/>
        <v>66.180000000000007</v>
      </c>
      <c r="N159" s="44">
        <f t="shared" si="91"/>
        <v>66.180000000000007</v>
      </c>
      <c r="O159" s="44">
        <f t="shared" si="91"/>
        <v>66.180000000000007</v>
      </c>
      <c r="P159" s="44">
        <f t="shared" si="91"/>
        <v>66.180000000000007</v>
      </c>
      <c r="Q159" s="44">
        <f t="shared" si="91"/>
        <v>66.180000000000007</v>
      </c>
      <c r="R159" s="44">
        <f t="shared" si="91"/>
        <v>66.180000000000007</v>
      </c>
      <c r="S159" s="44">
        <f t="shared" si="91"/>
        <v>66.180000000000007</v>
      </c>
      <c r="T159" s="44">
        <f t="shared" si="91"/>
        <v>66.180000000000007</v>
      </c>
      <c r="U159" s="44">
        <f t="shared" si="91"/>
        <v>66.180000000000007</v>
      </c>
      <c r="V159" s="44">
        <f t="shared" si="91"/>
        <v>66.180000000000007</v>
      </c>
      <c r="W159" s="44">
        <f t="shared" si="91"/>
        <v>66.180000000000007</v>
      </c>
      <c r="X159" s="44">
        <f t="shared" si="91"/>
        <v>66.180000000000007</v>
      </c>
      <c r="Y159" s="44">
        <f t="shared" si="91"/>
        <v>66.180000000000007</v>
      </c>
      <c r="Z159" s="44">
        <f t="shared" si="91"/>
        <v>66.180000000000007</v>
      </c>
      <c r="AA159" s="44">
        <f t="shared" si="91"/>
        <v>66.180000000000007</v>
      </c>
    </row>
    <row r="160" spans="1:27" ht="12.75" hidden="1" customHeight="1" outlineLevel="1" x14ac:dyDescent="0.2">
      <c r="A160" s="99" t="s">
        <v>2567</v>
      </c>
      <c r="B160" s="63" t="s">
        <v>83</v>
      </c>
      <c r="C160" s="43" t="s">
        <v>79</v>
      </c>
      <c r="D160" s="44">
        <v>3.92</v>
      </c>
      <c r="E160" s="44">
        <v>3.92</v>
      </c>
      <c r="F160" s="44">
        <v>3.92</v>
      </c>
      <c r="G160" s="44">
        <v>3.92</v>
      </c>
      <c r="H160" s="44">
        <v>3.92</v>
      </c>
      <c r="I160" s="44">
        <v>3.92</v>
      </c>
      <c r="J160" s="44">
        <v>3.92</v>
      </c>
      <c r="K160" s="44">
        <v>3.92</v>
      </c>
      <c r="L160" s="44">
        <v>3.92</v>
      </c>
      <c r="M160" s="44">
        <v>3.92</v>
      </c>
      <c r="N160" s="44">
        <v>3.92</v>
      </c>
      <c r="O160" s="44">
        <v>3.92</v>
      </c>
      <c r="P160" s="44">
        <v>3.92</v>
      </c>
      <c r="Q160" s="44">
        <v>3.92</v>
      </c>
      <c r="R160" s="44">
        <v>3.92</v>
      </c>
      <c r="S160" s="44">
        <v>3.92</v>
      </c>
      <c r="T160" s="44">
        <v>3.92</v>
      </c>
      <c r="U160" s="44">
        <v>3.92</v>
      </c>
      <c r="V160" s="44">
        <v>3.92</v>
      </c>
      <c r="W160" s="44">
        <v>3.92</v>
      </c>
      <c r="X160" s="44">
        <v>3.92</v>
      </c>
      <c r="Y160" s="44">
        <v>3.92</v>
      </c>
      <c r="Z160" s="44">
        <v>3.92</v>
      </c>
      <c r="AA160" s="44">
        <v>3.92</v>
      </c>
    </row>
    <row r="161" spans="1:27" ht="12.75" hidden="1" customHeight="1" outlineLevel="1" x14ac:dyDescent="0.2">
      <c r="A161" s="99" t="s">
        <v>2568</v>
      </c>
      <c r="B161" s="63" t="s">
        <v>81</v>
      </c>
      <c r="C161" s="43" t="s">
        <v>79</v>
      </c>
      <c r="D161" s="44">
        <f>$D$11</f>
        <v>110.23</v>
      </c>
      <c r="E161" s="44">
        <f t="shared" ref="E161:AA161" si="92">$D$11</f>
        <v>110.23</v>
      </c>
      <c r="F161" s="44">
        <f t="shared" si="92"/>
        <v>110.23</v>
      </c>
      <c r="G161" s="44">
        <f t="shared" si="92"/>
        <v>110.23</v>
      </c>
      <c r="H161" s="44">
        <f t="shared" si="92"/>
        <v>110.23</v>
      </c>
      <c r="I161" s="44">
        <f t="shared" si="92"/>
        <v>110.23</v>
      </c>
      <c r="J161" s="44">
        <f t="shared" si="92"/>
        <v>110.23</v>
      </c>
      <c r="K161" s="44">
        <f t="shared" si="92"/>
        <v>110.23</v>
      </c>
      <c r="L161" s="44">
        <f t="shared" si="92"/>
        <v>110.23</v>
      </c>
      <c r="M161" s="44">
        <f t="shared" si="92"/>
        <v>110.23</v>
      </c>
      <c r="N161" s="44">
        <f t="shared" si="92"/>
        <v>110.23</v>
      </c>
      <c r="O161" s="44">
        <f t="shared" si="92"/>
        <v>110.23</v>
      </c>
      <c r="P161" s="44">
        <f t="shared" si="92"/>
        <v>110.23</v>
      </c>
      <c r="Q161" s="44">
        <f t="shared" si="92"/>
        <v>110.23</v>
      </c>
      <c r="R161" s="44">
        <f t="shared" si="92"/>
        <v>110.23</v>
      </c>
      <c r="S161" s="44">
        <f t="shared" si="92"/>
        <v>110.23</v>
      </c>
      <c r="T161" s="44">
        <f t="shared" si="92"/>
        <v>110.23</v>
      </c>
      <c r="U161" s="44">
        <f t="shared" si="92"/>
        <v>110.23</v>
      </c>
      <c r="V161" s="44">
        <f t="shared" si="92"/>
        <v>110.23</v>
      </c>
      <c r="W161" s="44">
        <f t="shared" si="92"/>
        <v>110.23</v>
      </c>
      <c r="X161" s="44">
        <f t="shared" si="92"/>
        <v>110.23</v>
      </c>
      <c r="Y161" s="44">
        <f t="shared" si="92"/>
        <v>110.23</v>
      </c>
      <c r="Z161" s="44">
        <f t="shared" si="92"/>
        <v>110.23</v>
      </c>
      <c r="AA161" s="44">
        <f t="shared" si="92"/>
        <v>110.23</v>
      </c>
    </row>
    <row r="162" spans="1:27" ht="12.75" customHeight="1" collapsed="1" x14ac:dyDescent="0.2">
      <c r="A162" s="100"/>
      <c r="B162" s="101" t="s">
        <v>392</v>
      </c>
      <c r="C162" s="102"/>
      <c r="D162" s="103"/>
      <c r="E162" s="103"/>
      <c r="F162" s="103"/>
      <c r="G162" s="103"/>
      <c r="I162" s="39"/>
    </row>
    <row r="163" spans="1:27" ht="12.75" customHeight="1" x14ac:dyDescent="0.2">
      <c r="A163" s="100"/>
      <c r="B163" s="101" t="s">
        <v>392</v>
      </c>
      <c r="C163" s="102"/>
      <c r="D163" s="103"/>
      <c r="E163" s="103"/>
      <c r="F163" s="103"/>
      <c r="G163" s="103"/>
      <c r="I163" s="39"/>
    </row>
    <row r="164" spans="1:27" x14ac:dyDescent="0.2">
      <c r="A164" s="175" t="s">
        <v>393</v>
      </c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7"/>
    </row>
    <row r="165" spans="1:27" ht="27" customHeight="1" x14ac:dyDescent="0.2">
      <c r="A165" s="26" t="s">
        <v>64</v>
      </c>
      <c r="B165" s="27" t="s">
        <v>210</v>
      </c>
      <c r="C165" s="26" t="s">
        <v>211</v>
      </c>
      <c r="D165" s="27" t="s">
        <v>212</v>
      </c>
      <c r="E165" s="27" t="s">
        <v>213</v>
      </c>
      <c r="F165" s="27" t="s">
        <v>214</v>
      </c>
      <c r="G165" s="27" t="s">
        <v>215</v>
      </c>
      <c r="H165" s="27" t="s">
        <v>216</v>
      </c>
      <c r="I165" s="27" t="s">
        <v>217</v>
      </c>
      <c r="J165" s="27" t="s">
        <v>218</v>
      </c>
      <c r="K165" s="27" t="s">
        <v>219</v>
      </c>
      <c r="L165" s="27" t="s">
        <v>220</v>
      </c>
      <c r="M165" s="27" t="s">
        <v>221</v>
      </c>
      <c r="N165" s="27" t="s">
        <v>222</v>
      </c>
      <c r="O165" s="27" t="s">
        <v>223</v>
      </c>
      <c r="P165" s="27" t="s">
        <v>224</v>
      </c>
      <c r="Q165" s="27" t="s">
        <v>225</v>
      </c>
      <c r="R165" s="27" t="s">
        <v>226</v>
      </c>
      <c r="S165" s="27" t="s">
        <v>227</v>
      </c>
      <c r="T165" s="27" t="s">
        <v>228</v>
      </c>
      <c r="U165" s="27" t="s">
        <v>229</v>
      </c>
      <c r="V165" s="27" t="s">
        <v>230</v>
      </c>
      <c r="W165" s="27" t="s">
        <v>231</v>
      </c>
      <c r="X165" s="27" t="s">
        <v>232</v>
      </c>
      <c r="Y165" s="27" t="s">
        <v>233</v>
      </c>
      <c r="Z165" s="27" t="s">
        <v>234</v>
      </c>
      <c r="AA165" s="27" t="s">
        <v>235</v>
      </c>
    </row>
    <row r="166" spans="1:27" x14ac:dyDescent="0.2">
      <c r="A166" s="98" t="s">
        <v>2569</v>
      </c>
      <c r="B166" s="28" t="str">
        <f>"01"&amp;"."&amp;$B$801&amp;"."&amp;$B$802</f>
        <v>01.08.2023</v>
      </c>
      <c r="C166" s="90" t="s">
        <v>76</v>
      </c>
      <c r="D166" s="91">
        <f>ROUND(((D167+D168+D170+D169)/1000),5)</f>
        <v>1.27461</v>
      </c>
      <c r="E166" s="91">
        <f>ROUND(((E167+E168+E170+E169)/1000),5)</f>
        <v>1.07569</v>
      </c>
      <c r="F166" s="91">
        <f>ROUND(((F167+F168+F170+F169)/1000),5)</f>
        <v>0.95559000000000005</v>
      </c>
      <c r="G166" s="91">
        <f t="shared" ref="G166:AA166" si="93">ROUND(((G167+G168+G170+G169)/1000),5)</f>
        <v>0.93874999999999997</v>
      </c>
      <c r="H166" s="91">
        <f t="shared" si="93"/>
        <v>0.2346</v>
      </c>
      <c r="I166" s="91">
        <f t="shared" si="93"/>
        <v>0.93023999999999996</v>
      </c>
      <c r="J166" s="91">
        <f t="shared" si="93"/>
        <v>1.21461</v>
      </c>
      <c r="K166" s="91">
        <f t="shared" si="93"/>
        <v>1.6869000000000001</v>
      </c>
      <c r="L166" s="91">
        <f t="shared" si="93"/>
        <v>2.0512600000000001</v>
      </c>
      <c r="M166" s="91">
        <f t="shared" si="93"/>
        <v>2.3649200000000001</v>
      </c>
      <c r="N166" s="91">
        <f t="shared" si="93"/>
        <v>2.4447399999999999</v>
      </c>
      <c r="O166" s="91">
        <f t="shared" si="93"/>
        <v>2.4490799999999999</v>
      </c>
      <c r="P166" s="91">
        <f t="shared" si="93"/>
        <v>2.4423699999999999</v>
      </c>
      <c r="Q166" s="91">
        <f t="shared" si="93"/>
        <v>2.4669300000000001</v>
      </c>
      <c r="R166" s="91">
        <f t="shared" si="93"/>
        <v>2.3325800000000001</v>
      </c>
      <c r="S166" s="91">
        <f t="shared" si="93"/>
        <v>2.3382900000000002</v>
      </c>
      <c r="T166" s="91">
        <f t="shared" si="93"/>
        <v>2.3478500000000002</v>
      </c>
      <c r="U166" s="91">
        <f t="shared" si="93"/>
        <v>2.3384900000000002</v>
      </c>
      <c r="V166" s="91">
        <f t="shared" si="93"/>
        <v>2.3235600000000001</v>
      </c>
      <c r="W166" s="91">
        <f t="shared" si="93"/>
        <v>2.2909099999999998</v>
      </c>
      <c r="X166" s="91">
        <f t="shared" si="93"/>
        <v>2.2574299999999998</v>
      </c>
      <c r="Y166" s="91">
        <f t="shared" si="93"/>
        <v>2.2146699999999999</v>
      </c>
      <c r="Z166" s="91">
        <f t="shared" si="93"/>
        <v>2.0232700000000001</v>
      </c>
      <c r="AA166" s="91">
        <f t="shared" si="93"/>
        <v>1.6449499999999999</v>
      </c>
    </row>
    <row r="167" spans="1:27" ht="12.75" hidden="1" customHeight="1" outlineLevel="1" x14ac:dyDescent="0.2">
      <c r="A167" s="99" t="s">
        <v>2570</v>
      </c>
      <c r="B167" s="63" t="s">
        <v>238</v>
      </c>
      <c r="C167" s="43" t="s">
        <v>79</v>
      </c>
      <c r="D167" s="44">
        <v>1047.3399999999999</v>
      </c>
      <c r="E167" s="44">
        <v>848.42</v>
      </c>
      <c r="F167" s="44">
        <v>728.32</v>
      </c>
      <c r="G167" s="44">
        <v>711.48</v>
      </c>
      <c r="H167" s="44">
        <v>7.33</v>
      </c>
      <c r="I167" s="44">
        <v>702.97</v>
      </c>
      <c r="J167" s="44">
        <v>987.34</v>
      </c>
      <c r="K167" s="44">
        <v>1459.63</v>
      </c>
      <c r="L167" s="44">
        <v>1823.99</v>
      </c>
      <c r="M167" s="44">
        <v>2137.65</v>
      </c>
      <c r="N167" s="44">
        <v>2217.4699999999998</v>
      </c>
      <c r="O167" s="44">
        <v>2221.81</v>
      </c>
      <c r="P167" s="44">
        <v>2215.1</v>
      </c>
      <c r="Q167" s="44">
        <v>2239.66</v>
      </c>
      <c r="R167" s="44">
        <v>2105.31</v>
      </c>
      <c r="S167" s="44">
        <v>2111.02</v>
      </c>
      <c r="T167" s="44">
        <v>2120.58</v>
      </c>
      <c r="U167" s="44">
        <v>2111.2199999999998</v>
      </c>
      <c r="V167" s="44">
        <v>2096.29</v>
      </c>
      <c r="W167" s="44">
        <v>2063.64</v>
      </c>
      <c r="X167" s="44">
        <v>2030.16</v>
      </c>
      <c r="Y167" s="44">
        <v>1987.4</v>
      </c>
      <c r="Z167" s="44">
        <v>1796</v>
      </c>
      <c r="AA167" s="44">
        <v>1417.68</v>
      </c>
    </row>
    <row r="168" spans="1:27" ht="12.75" hidden="1" customHeight="1" outlineLevel="1" x14ac:dyDescent="0.2">
      <c r="A168" s="99" t="s">
        <v>2571</v>
      </c>
      <c r="B168" s="63" t="s">
        <v>90</v>
      </c>
      <c r="C168" s="43" t="s">
        <v>79</v>
      </c>
      <c r="D168" s="44">
        <v>113.12</v>
      </c>
      <c r="E168" s="44">
        <f>$D$168</f>
        <v>113.12</v>
      </c>
      <c r="F168" s="44">
        <f t="shared" ref="F168:AA168" si="94">$D$168</f>
        <v>113.12</v>
      </c>
      <c r="G168" s="44">
        <f t="shared" si="94"/>
        <v>113.12</v>
      </c>
      <c r="H168" s="44">
        <f t="shared" si="94"/>
        <v>113.12</v>
      </c>
      <c r="I168" s="44">
        <f t="shared" si="94"/>
        <v>113.12</v>
      </c>
      <c r="J168" s="44">
        <f t="shared" si="94"/>
        <v>113.12</v>
      </c>
      <c r="K168" s="44">
        <f t="shared" si="94"/>
        <v>113.12</v>
      </c>
      <c r="L168" s="44">
        <f t="shared" si="94"/>
        <v>113.12</v>
      </c>
      <c r="M168" s="44">
        <f t="shared" si="94"/>
        <v>113.12</v>
      </c>
      <c r="N168" s="44">
        <f t="shared" si="94"/>
        <v>113.12</v>
      </c>
      <c r="O168" s="44">
        <f t="shared" si="94"/>
        <v>113.12</v>
      </c>
      <c r="P168" s="44">
        <f t="shared" si="94"/>
        <v>113.12</v>
      </c>
      <c r="Q168" s="44">
        <f t="shared" si="94"/>
        <v>113.12</v>
      </c>
      <c r="R168" s="44">
        <f t="shared" si="94"/>
        <v>113.12</v>
      </c>
      <c r="S168" s="44">
        <f t="shared" si="94"/>
        <v>113.12</v>
      </c>
      <c r="T168" s="44">
        <f t="shared" si="94"/>
        <v>113.12</v>
      </c>
      <c r="U168" s="44">
        <f t="shared" si="94"/>
        <v>113.12</v>
      </c>
      <c r="V168" s="44">
        <f t="shared" si="94"/>
        <v>113.12</v>
      </c>
      <c r="W168" s="44">
        <f t="shared" si="94"/>
        <v>113.12</v>
      </c>
      <c r="X168" s="44">
        <f t="shared" si="94"/>
        <v>113.12</v>
      </c>
      <c r="Y168" s="44">
        <f t="shared" si="94"/>
        <v>113.12</v>
      </c>
      <c r="Z168" s="44">
        <f t="shared" si="94"/>
        <v>113.12</v>
      </c>
      <c r="AA168" s="44">
        <f t="shared" si="94"/>
        <v>113.12</v>
      </c>
    </row>
    <row r="169" spans="1:27" ht="12.75" hidden="1" customHeight="1" outlineLevel="1" x14ac:dyDescent="0.2">
      <c r="A169" s="99" t="s">
        <v>2572</v>
      </c>
      <c r="B169" s="63" t="s">
        <v>83</v>
      </c>
      <c r="C169" s="43" t="s">
        <v>79</v>
      </c>
      <c r="D169" s="44">
        <v>3.92</v>
      </c>
      <c r="E169" s="44">
        <v>3.92</v>
      </c>
      <c r="F169" s="44">
        <v>3.92</v>
      </c>
      <c r="G169" s="44">
        <v>3.92</v>
      </c>
      <c r="H169" s="44">
        <v>3.92</v>
      </c>
      <c r="I169" s="44">
        <v>3.92</v>
      </c>
      <c r="J169" s="44">
        <v>3.92</v>
      </c>
      <c r="K169" s="44">
        <v>3.92</v>
      </c>
      <c r="L169" s="44">
        <v>3.92</v>
      </c>
      <c r="M169" s="44">
        <v>3.92</v>
      </c>
      <c r="N169" s="44">
        <v>3.92</v>
      </c>
      <c r="O169" s="44">
        <v>3.92</v>
      </c>
      <c r="P169" s="44">
        <v>3.92</v>
      </c>
      <c r="Q169" s="44">
        <v>3.92</v>
      </c>
      <c r="R169" s="44">
        <v>3.92</v>
      </c>
      <c r="S169" s="44">
        <v>3.92</v>
      </c>
      <c r="T169" s="44">
        <v>3.92</v>
      </c>
      <c r="U169" s="44">
        <v>3.92</v>
      </c>
      <c r="V169" s="44">
        <v>3.92</v>
      </c>
      <c r="W169" s="44">
        <v>3.92</v>
      </c>
      <c r="X169" s="44">
        <v>3.92</v>
      </c>
      <c r="Y169" s="44">
        <v>3.92</v>
      </c>
      <c r="Z169" s="44">
        <v>3.92</v>
      </c>
      <c r="AA169" s="44">
        <v>3.92</v>
      </c>
    </row>
    <row r="170" spans="1:27" ht="12.75" hidden="1" customHeight="1" outlineLevel="1" x14ac:dyDescent="0.2">
      <c r="A170" s="99" t="s">
        <v>2573</v>
      </c>
      <c r="B170" s="63" t="s">
        <v>81</v>
      </c>
      <c r="C170" s="43" t="s">
        <v>79</v>
      </c>
      <c r="D170" s="44">
        <f>$D$11</f>
        <v>110.23</v>
      </c>
      <c r="E170" s="44">
        <f t="shared" ref="E170:AA170" si="95">$D$11</f>
        <v>110.23</v>
      </c>
      <c r="F170" s="44">
        <f t="shared" si="95"/>
        <v>110.23</v>
      </c>
      <c r="G170" s="44">
        <f t="shared" si="95"/>
        <v>110.23</v>
      </c>
      <c r="H170" s="44">
        <f t="shared" si="95"/>
        <v>110.23</v>
      </c>
      <c r="I170" s="44">
        <f t="shared" si="95"/>
        <v>110.23</v>
      </c>
      <c r="J170" s="44">
        <f t="shared" si="95"/>
        <v>110.23</v>
      </c>
      <c r="K170" s="44">
        <f t="shared" si="95"/>
        <v>110.23</v>
      </c>
      <c r="L170" s="44">
        <f t="shared" si="95"/>
        <v>110.23</v>
      </c>
      <c r="M170" s="44">
        <f t="shared" si="95"/>
        <v>110.23</v>
      </c>
      <c r="N170" s="44">
        <f t="shared" si="95"/>
        <v>110.23</v>
      </c>
      <c r="O170" s="44">
        <f t="shared" si="95"/>
        <v>110.23</v>
      </c>
      <c r="P170" s="44">
        <f t="shared" si="95"/>
        <v>110.23</v>
      </c>
      <c r="Q170" s="44">
        <f t="shared" si="95"/>
        <v>110.23</v>
      </c>
      <c r="R170" s="44">
        <f t="shared" si="95"/>
        <v>110.23</v>
      </c>
      <c r="S170" s="44">
        <f t="shared" si="95"/>
        <v>110.23</v>
      </c>
      <c r="T170" s="44">
        <f t="shared" si="95"/>
        <v>110.23</v>
      </c>
      <c r="U170" s="44">
        <f t="shared" si="95"/>
        <v>110.23</v>
      </c>
      <c r="V170" s="44">
        <f t="shared" si="95"/>
        <v>110.23</v>
      </c>
      <c r="W170" s="44">
        <f t="shared" si="95"/>
        <v>110.23</v>
      </c>
      <c r="X170" s="44">
        <f t="shared" si="95"/>
        <v>110.23</v>
      </c>
      <c r="Y170" s="44">
        <f t="shared" si="95"/>
        <v>110.23</v>
      </c>
      <c r="Z170" s="44">
        <f t="shared" si="95"/>
        <v>110.23</v>
      </c>
      <c r="AA170" s="44">
        <f t="shared" si="95"/>
        <v>110.23</v>
      </c>
    </row>
    <row r="171" spans="1:27" collapsed="1" x14ac:dyDescent="0.2">
      <c r="A171" s="98" t="s">
        <v>2574</v>
      </c>
      <c r="B171" s="28" t="str">
        <f>"02"&amp;"."&amp;$B$801&amp;"."&amp;$B$802</f>
        <v>02.08.2023</v>
      </c>
      <c r="C171" s="90" t="s">
        <v>76</v>
      </c>
      <c r="D171" s="91">
        <f>ROUND(((D172+D173+D175+D174)/1000),5)</f>
        <v>1.3756299999999999</v>
      </c>
      <c r="E171" s="91">
        <f>ROUND(((E172+E173+E175+E174)/1000),5)</f>
        <v>1.1739299999999999</v>
      </c>
      <c r="F171" s="91">
        <f>ROUND(((F172+F173+F175+F174)/1000),5)</f>
        <v>1.06874</v>
      </c>
      <c r="G171" s="91">
        <f t="shared" ref="G171:AA171" si="96">ROUND(((G172+G173+G175+G174)/1000),5)</f>
        <v>1.0263100000000001</v>
      </c>
      <c r="H171" s="91">
        <f t="shared" si="96"/>
        <v>1.00861</v>
      </c>
      <c r="I171" s="91">
        <f t="shared" si="96"/>
        <v>1.10511</v>
      </c>
      <c r="J171" s="91">
        <f t="shared" si="96"/>
        <v>1.3137099999999999</v>
      </c>
      <c r="K171" s="91">
        <f t="shared" si="96"/>
        <v>1.6608700000000001</v>
      </c>
      <c r="L171" s="91">
        <f t="shared" si="96"/>
        <v>1.91011</v>
      </c>
      <c r="M171" s="91">
        <f t="shared" si="96"/>
        <v>2.21793</v>
      </c>
      <c r="N171" s="91">
        <f t="shared" si="96"/>
        <v>2.28742</v>
      </c>
      <c r="O171" s="91">
        <f t="shared" si="96"/>
        <v>2.2894899999999998</v>
      </c>
      <c r="P171" s="91">
        <f t="shared" si="96"/>
        <v>2.28491</v>
      </c>
      <c r="Q171" s="91">
        <f t="shared" si="96"/>
        <v>2.3092800000000002</v>
      </c>
      <c r="R171" s="91">
        <f t="shared" si="96"/>
        <v>2.3680699999999999</v>
      </c>
      <c r="S171" s="91">
        <f t="shared" si="96"/>
        <v>2.36714</v>
      </c>
      <c r="T171" s="91">
        <f t="shared" si="96"/>
        <v>2.35324</v>
      </c>
      <c r="U171" s="91">
        <f t="shared" si="96"/>
        <v>2.2930199999999998</v>
      </c>
      <c r="V171" s="91">
        <f t="shared" si="96"/>
        <v>2.28227</v>
      </c>
      <c r="W171" s="91">
        <f t="shared" si="96"/>
        <v>2.2193100000000001</v>
      </c>
      <c r="X171" s="91">
        <f t="shared" si="96"/>
        <v>2.20581</v>
      </c>
      <c r="Y171" s="91">
        <f t="shared" si="96"/>
        <v>2.1791</v>
      </c>
      <c r="Z171" s="91">
        <f t="shared" si="96"/>
        <v>1.98594</v>
      </c>
      <c r="AA171" s="91">
        <f t="shared" si="96"/>
        <v>1.70906</v>
      </c>
    </row>
    <row r="172" spans="1:27" ht="12.75" hidden="1" customHeight="1" outlineLevel="1" x14ac:dyDescent="0.2">
      <c r="A172" s="99" t="s">
        <v>2575</v>
      </c>
      <c r="B172" s="63" t="s">
        <v>238</v>
      </c>
      <c r="C172" s="43" t="s">
        <v>79</v>
      </c>
      <c r="D172" s="44">
        <v>1148.3599999999999</v>
      </c>
      <c r="E172" s="44">
        <v>946.66</v>
      </c>
      <c r="F172" s="44">
        <v>841.47</v>
      </c>
      <c r="G172" s="44">
        <v>799.04</v>
      </c>
      <c r="H172" s="44">
        <v>781.34</v>
      </c>
      <c r="I172" s="44">
        <v>877.84</v>
      </c>
      <c r="J172" s="44">
        <v>1086.44</v>
      </c>
      <c r="K172" s="44">
        <v>1433.6</v>
      </c>
      <c r="L172" s="44">
        <v>1682.84</v>
      </c>
      <c r="M172" s="44">
        <v>1990.66</v>
      </c>
      <c r="N172" s="44">
        <v>2060.15</v>
      </c>
      <c r="O172" s="44">
        <v>2062.2199999999998</v>
      </c>
      <c r="P172" s="44">
        <v>2057.64</v>
      </c>
      <c r="Q172" s="44">
        <v>2082.0100000000002</v>
      </c>
      <c r="R172" s="44">
        <v>2140.8000000000002</v>
      </c>
      <c r="S172" s="44">
        <v>2139.87</v>
      </c>
      <c r="T172" s="44">
        <v>2125.9699999999998</v>
      </c>
      <c r="U172" s="44">
        <v>2065.75</v>
      </c>
      <c r="V172" s="44">
        <v>2055</v>
      </c>
      <c r="W172" s="44">
        <v>1992.04</v>
      </c>
      <c r="X172" s="44">
        <v>1978.54</v>
      </c>
      <c r="Y172" s="44">
        <v>1951.83</v>
      </c>
      <c r="Z172" s="44">
        <v>1758.67</v>
      </c>
      <c r="AA172" s="44">
        <v>1481.79</v>
      </c>
    </row>
    <row r="173" spans="1:27" ht="12.75" hidden="1" customHeight="1" outlineLevel="1" x14ac:dyDescent="0.2">
      <c r="A173" s="99" t="s">
        <v>2576</v>
      </c>
      <c r="B173" s="63" t="s">
        <v>90</v>
      </c>
      <c r="C173" s="43" t="s">
        <v>79</v>
      </c>
      <c r="D173" s="44">
        <f>$D$168</f>
        <v>113.12</v>
      </c>
      <c r="E173" s="44">
        <f>$D$168</f>
        <v>113.12</v>
      </c>
      <c r="F173" s="44">
        <f t="shared" ref="F173:AA173" si="97">$D$168</f>
        <v>113.12</v>
      </c>
      <c r="G173" s="44">
        <f t="shared" si="97"/>
        <v>113.12</v>
      </c>
      <c r="H173" s="44">
        <f t="shared" si="97"/>
        <v>113.12</v>
      </c>
      <c r="I173" s="44">
        <f t="shared" si="97"/>
        <v>113.12</v>
      </c>
      <c r="J173" s="44">
        <f t="shared" si="97"/>
        <v>113.12</v>
      </c>
      <c r="K173" s="44">
        <f t="shared" si="97"/>
        <v>113.12</v>
      </c>
      <c r="L173" s="44">
        <f t="shared" si="97"/>
        <v>113.12</v>
      </c>
      <c r="M173" s="44">
        <f t="shared" si="97"/>
        <v>113.12</v>
      </c>
      <c r="N173" s="44">
        <f t="shared" si="97"/>
        <v>113.12</v>
      </c>
      <c r="O173" s="44">
        <f t="shared" si="97"/>
        <v>113.12</v>
      </c>
      <c r="P173" s="44">
        <f t="shared" si="97"/>
        <v>113.12</v>
      </c>
      <c r="Q173" s="44">
        <f t="shared" si="97"/>
        <v>113.12</v>
      </c>
      <c r="R173" s="44">
        <f t="shared" si="97"/>
        <v>113.12</v>
      </c>
      <c r="S173" s="44">
        <f t="shared" si="97"/>
        <v>113.12</v>
      </c>
      <c r="T173" s="44">
        <f t="shared" si="97"/>
        <v>113.12</v>
      </c>
      <c r="U173" s="44">
        <f t="shared" si="97"/>
        <v>113.12</v>
      </c>
      <c r="V173" s="44">
        <f t="shared" si="97"/>
        <v>113.12</v>
      </c>
      <c r="W173" s="44">
        <f t="shared" si="97"/>
        <v>113.12</v>
      </c>
      <c r="X173" s="44">
        <f t="shared" si="97"/>
        <v>113.12</v>
      </c>
      <c r="Y173" s="44">
        <f t="shared" si="97"/>
        <v>113.12</v>
      </c>
      <c r="Z173" s="44">
        <f t="shared" si="97"/>
        <v>113.12</v>
      </c>
      <c r="AA173" s="44">
        <f t="shared" si="97"/>
        <v>113.12</v>
      </c>
    </row>
    <row r="174" spans="1:27" ht="12.75" hidden="1" customHeight="1" outlineLevel="1" x14ac:dyDescent="0.2">
      <c r="A174" s="99" t="s">
        <v>2577</v>
      </c>
      <c r="B174" s="63" t="s">
        <v>83</v>
      </c>
      <c r="C174" s="43" t="s">
        <v>79</v>
      </c>
      <c r="D174" s="44">
        <v>3.92</v>
      </c>
      <c r="E174" s="44">
        <v>3.92</v>
      </c>
      <c r="F174" s="44">
        <v>3.92</v>
      </c>
      <c r="G174" s="44">
        <v>3.92</v>
      </c>
      <c r="H174" s="44">
        <v>3.92</v>
      </c>
      <c r="I174" s="44">
        <v>3.92</v>
      </c>
      <c r="J174" s="44">
        <v>3.92</v>
      </c>
      <c r="K174" s="44">
        <v>3.92</v>
      </c>
      <c r="L174" s="44">
        <v>3.92</v>
      </c>
      <c r="M174" s="44">
        <v>3.92</v>
      </c>
      <c r="N174" s="44">
        <v>3.92</v>
      </c>
      <c r="O174" s="44">
        <v>3.92</v>
      </c>
      <c r="P174" s="44">
        <v>3.92</v>
      </c>
      <c r="Q174" s="44">
        <v>3.92</v>
      </c>
      <c r="R174" s="44">
        <v>3.92</v>
      </c>
      <c r="S174" s="44">
        <v>3.92</v>
      </c>
      <c r="T174" s="44">
        <v>3.92</v>
      </c>
      <c r="U174" s="44">
        <v>3.92</v>
      </c>
      <c r="V174" s="44">
        <v>3.92</v>
      </c>
      <c r="W174" s="44">
        <v>3.92</v>
      </c>
      <c r="X174" s="44">
        <v>3.92</v>
      </c>
      <c r="Y174" s="44">
        <v>3.92</v>
      </c>
      <c r="Z174" s="44">
        <v>3.92</v>
      </c>
      <c r="AA174" s="44">
        <v>3.92</v>
      </c>
    </row>
    <row r="175" spans="1:27" ht="12.75" hidden="1" customHeight="1" outlineLevel="1" x14ac:dyDescent="0.2">
      <c r="A175" s="99" t="s">
        <v>2578</v>
      </c>
      <c r="B175" s="63" t="s">
        <v>81</v>
      </c>
      <c r="C175" s="43" t="s">
        <v>79</v>
      </c>
      <c r="D175" s="44">
        <f>$D$11</f>
        <v>110.23</v>
      </c>
      <c r="E175" s="44">
        <f t="shared" ref="E175:AA175" si="98">$D$11</f>
        <v>110.23</v>
      </c>
      <c r="F175" s="44">
        <f t="shared" si="98"/>
        <v>110.23</v>
      </c>
      <c r="G175" s="44">
        <f t="shared" si="98"/>
        <v>110.23</v>
      </c>
      <c r="H175" s="44">
        <f t="shared" si="98"/>
        <v>110.23</v>
      </c>
      <c r="I175" s="44">
        <f t="shared" si="98"/>
        <v>110.23</v>
      </c>
      <c r="J175" s="44">
        <f t="shared" si="98"/>
        <v>110.23</v>
      </c>
      <c r="K175" s="44">
        <f t="shared" si="98"/>
        <v>110.23</v>
      </c>
      <c r="L175" s="44">
        <f t="shared" si="98"/>
        <v>110.23</v>
      </c>
      <c r="M175" s="44">
        <f t="shared" si="98"/>
        <v>110.23</v>
      </c>
      <c r="N175" s="44">
        <f t="shared" si="98"/>
        <v>110.23</v>
      </c>
      <c r="O175" s="44">
        <f t="shared" si="98"/>
        <v>110.23</v>
      </c>
      <c r="P175" s="44">
        <f t="shared" si="98"/>
        <v>110.23</v>
      </c>
      <c r="Q175" s="44">
        <f t="shared" si="98"/>
        <v>110.23</v>
      </c>
      <c r="R175" s="44">
        <f t="shared" si="98"/>
        <v>110.23</v>
      </c>
      <c r="S175" s="44">
        <f t="shared" si="98"/>
        <v>110.23</v>
      </c>
      <c r="T175" s="44">
        <f t="shared" si="98"/>
        <v>110.23</v>
      </c>
      <c r="U175" s="44">
        <f t="shared" si="98"/>
        <v>110.23</v>
      </c>
      <c r="V175" s="44">
        <f t="shared" si="98"/>
        <v>110.23</v>
      </c>
      <c r="W175" s="44">
        <f t="shared" si="98"/>
        <v>110.23</v>
      </c>
      <c r="X175" s="44">
        <f t="shared" si="98"/>
        <v>110.23</v>
      </c>
      <c r="Y175" s="44">
        <f t="shared" si="98"/>
        <v>110.23</v>
      </c>
      <c r="Z175" s="44">
        <f t="shared" si="98"/>
        <v>110.23</v>
      </c>
      <c r="AA175" s="44">
        <f t="shared" si="98"/>
        <v>110.23</v>
      </c>
    </row>
    <row r="176" spans="1:27" ht="12.75" customHeight="1" collapsed="1" x14ac:dyDescent="0.2">
      <c r="A176" s="98" t="s">
        <v>2579</v>
      </c>
      <c r="B176" s="28" t="str">
        <f>"03"&amp;"."&amp;$B$801&amp;"."&amp;$B$802</f>
        <v>03.08.2023</v>
      </c>
      <c r="C176" s="90" t="s">
        <v>76</v>
      </c>
      <c r="D176" s="91">
        <f>ROUND(((D177+D178+D180+D179)/1000),5)</f>
        <v>1.4543200000000001</v>
      </c>
      <c r="E176" s="91">
        <f>ROUND(((E177+E178+E180+E179)/1000),5)</f>
        <v>1.26217</v>
      </c>
      <c r="F176" s="91">
        <f>ROUND(((F177+F178+F180+F179)/1000),5)</f>
        <v>1.1223000000000001</v>
      </c>
      <c r="G176" s="91">
        <f t="shared" ref="G176:AA176" si="99">ROUND(((G177+G178+G180+G179)/1000),5)</f>
        <v>1.07297</v>
      </c>
      <c r="H176" s="91">
        <f t="shared" si="99"/>
        <v>1.0473300000000001</v>
      </c>
      <c r="I176" s="91">
        <f t="shared" si="99"/>
        <v>1.18249</v>
      </c>
      <c r="J176" s="91">
        <f t="shared" si="99"/>
        <v>1.4312</v>
      </c>
      <c r="K176" s="91">
        <f t="shared" si="99"/>
        <v>1.70441</v>
      </c>
      <c r="L176" s="91">
        <f t="shared" si="99"/>
        <v>2.0066000000000002</v>
      </c>
      <c r="M176" s="91">
        <f t="shared" si="99"/>
        <v>2.5213100000000002</v>
      </c>
      <c r="N176" s="91">
        <f t="shared" si="99"/>
        <v>2.6980599999999999</v>
      </c>
      <c r="O176" s="91">
        <f t="shared" si="99"/>
        <v>2.7325400000000002</v>
      </c>
      <c r="P176" s="91">
        <f t="shared" si="99"/>
        <v>2.7367300000000001</v>
      </c>
      <c r="Q176" s="91">
        <f t="shared" si="99"/>
        <v>2.7559200000000001</v>
      </c>
      <c r="R176" s="91">
        <f t="shared" si="99"/>
        <v>2.6674199999999999</v>
      </c>
      <c r="S176" s="91">
        <f t="shared" si="99"/>
        <v>2.65401</v>
      </c>
      <c r="T176" s="91">
        <f t="shared" si="99"/>
        <v>2.6025299999999998</v>
      </c>
      <c r="U176" s="91">
        <f t="shared" si="99"/>
        <v>2.47275</v>
      </c>
      <c r="V176" s="91">
        <f t="shared" si="99"/>
        <v>2.3683900000000002</v>
      </c>
      <c r="W176" s="91">
        <f t="shared" si="99"/>
        <v>2.3199299999999998</v>
      </c>
      <c r="X176" s="91">
        <f t="shared" si="99"/>
        <v>2.3096999999999999</v>
      </c>
      <c r="Y176" s="91">
        <f t="shared" si="99"/>
        <v>2.29562</v>
      </c>
      <c r="Z176" s="91">
        <f t="shared" si="99"/>
        <v>2.1490800000000001</v>
      </c>
      <c r="AA176" s="91">
        <f t="shared" si="99"/>
        <v>1.7494499999999999</v>
      </c>
    </row>
    <row r="177" spans="1:27" ht="12.75" hidden="1" customHeight="1" outlineLevel="1" x14ac:dyDescent="0.2">
      <c r="A177" s="99" t="s">
        <v>2580</v>
      </c>
      <c r="B177" s="63" t="s">
        <v>238</v>
      </c>
      <c r="C177" s="43" t="s">
        <v>79</v>
      </c>
      <c r="D177" s="44">
        <v>1227.05</v>
      </c>
      <c r="E177" s="44">
        <v>1034.9000000000001</v>
      </c>
      <c r="F177" s="44">
        <v>895.03</v>
      </c>
      <c r="G177" s="44">
        <v>845.7</v>
      </c>
      <c r="H177" s="44">
        <v>820.06</v>
      </c>
      <c r="I177" s="44">
        <v>955.22</v>
      </c>
      <c r="J177" s="44">
        <v>1203.93</v>
      </c>
      <c r="K177" s="44">
        <v>1477.14</v>
      </c>
      <c r="L177" s="44">
        <v>1779.33</v>
      </c>
      <c r="M177" s="44">
        <v>2294.04</v>
      </c>
      <c r="N177" s="44">
        <v>2470.79</v>
      </c>
      <c r="O177" s="44">
        <v>2505.27</v>
      </c>
      <c r="P177" s="44">
        <v>2509.46</v>
      </c>
      <c r="Q177" s="44">
        <v>2528.65</v>
      </c>
      <c r="R177" s="44">
        <v>2440.15</v>
      </c>
      <c r="S177" s="44">
        <v>2426.7399999999998</v>
      </c>
      <c r="T177" s="44">
        <v>2375.2600000000002</v>
      </c>
      <c r="U177" s="44">
        <v>2245.48</v>
      </c>
      <c r="V177" s="44">
        <v>2141.12</v>
      </c>
      <c r="W177" s="44">
        <v>2092.66</v>
      </c>
      <c r="X177" s="44">
        <v>2082.4299999999998</v>
      </c>
      <c r="Y177" s="44">
        <v>2068.35</v>
      </c>
      <c r="Z177" s="44">
        <v>1921.81</v>
      </c>
      <c r="AA177" s="44">
        <v>1522.18</v>
      </c>
    </row>
    <row r="178" spans="1:27" ht="12.75" hidden="1" customHeight="1" outlineLevel="1" x14ac:dyDescent="0.2">
      <c r="A178" s="99" t="s">
        <v>2581</v>
      </c>
      <c r="B178" s="63" t="s">
        <v>90</v>
      </c>
      <c r="C178" s="43" t="s">
        <v>79</v>
      </c>
      <c r="D178" s="44">
        <f>$D$168</f>
        <v>113.12</v>
      </c>
      <c r="E178" s="44">
        <f>$D$168</f>
        <v>113.12</v>
      </c>
      <c r="F178" s="44">
        <f t="shared" ref="F178:AA178" si="100">$D$168</f>
        <v>113.12</v>
      </c>
      <c r="G178" s="44">
        <f t="shared" si="100"/>
        <v>113.12</v>
      </c>
      <c r="H178" s="44">
        <f t="shared" si="100"/>
        <v>113.12</v>
      </c>
      <c r="I178" s="44">
        <f t="shared" si="100"/>
        <v>113.12</v>
      </c>
      <c r="J178" s="44">
        <f t="shared" si="100"/>
        <v>113.12</v>
      </c>
      <c r="K178" s="44">
        <f t="shared" si="100"/>
        <v>113.12</v>
      </c>
      <c r="L178" s="44">
        <f t="shared" si="100"/>
        <v>113.12</v>
      </c>
      <c r="M178" s="44">
        <f t="shared" si="100"/>
        <v>113.12</v>
      </c>
      <c r="N178" s="44">
        <f t="shared" si="100"/>
        <v>113.12</v>
      </c>
      <c r="O178" s="44">
        <f t="shared" si="100"/>
        <v>113.12</v>
      </c>
      <c r="P178" s="44">
        <f t="shared" si="100"/>
        <v>113.12</v>
      </c>
      <c r="Q178" s="44">
        <f t="shared" si="100"/>
        <v>113.12</v>
      </c>
      <c r="R178" s="44">
        <f t="shared" si="100"/>
        <v>113.12</v>
      </c>
      <c r="S178" s="44">
        <f t="shared" si="100"/>
        <v>113.12</v>
      </c>
      <c r="T178" s="44">
        <f t="shared" si="100"/>
        <v>113.12</v>
      </c>
      <c r="U178" s="44">
        <f t="shared" si="100"/>
        <v>113.12</v>
      </c>
      <c r="V178" s="44">
        <f t="shared" si="100"/>
        <v>113.12</v>
      </c>
      <c r="W178" s="44">
        <f t="shared" si="100"/>
        <v>113.12</v>
      </c>
      <c r="X178" s="44">
        <f t="shared" si="100"/>
        <v>113.12</v>
      </c>
      <c r="Y178" s="44">
        <f t="shared" si="100"/>
        <v>113.12</v>
      </c>
      <c r="Z178" s="44">
        <f t="shared" si="100"/>
        <v>113.12</v>
      </c>
      <c r="AA178" s="44">
        <f t="shared" si="100"/>
        <v>113.12</v>
      </c>
    </row>
    <row r="179" spans="1:27" ht="12.75" hidden="1" customHeight="1" outlineLevel="1" x14ac:dyDescent="0.2">
      <c r="A179" s="99" t="s">
        <v>2582</v>
      </c>
      <c r="B179" s="63" t="s">
        <v>83</v>
      </c>
      <c r="C179" s="43" t="s">
        <v>79</v>
      </c>
      <c r="D179" s="44">
        <v>3.92</v>
      </c>
      <c r="E179" s="44">
        <v>3.92</v>
      </c>
      <c r="F179" s="44">
        <v>3.92</v>
      </c>
      <c r="G179" s="44">
        <v>3.92</v>
      </c>
      <c r="H179" s="44">
        <v>3.92</v>
      </c>
      <c r="I179" s="44">
        <v>3.92</v>
      </c>
      <c r="J179" s="44">
        <v>3.92</v>
      </c>
      <c r="K179" s="44">
        <v>3.92</v>
      </c>
      <c r="L179" s="44">
        <v>3.92</v>
      </c>
      <c r="M179" s="44">
        <v>3.92</v>
      </c>
      <c r="N179" s="44">
        <v>3.92</v>
      </c>
      <c r="O179" s="44">
        <v>3.92</v>
      </c>
      <c r="P179" s="44">
        <v>3.92</v>
      </c>
      <c r="Q179" s="44">
        <v>3.92</v>
      </c>
      <c r="R179" s="44">
        <v>3.92</v>
      </c>
      <c r="S179" s="44">
        <v>3.92</v>
      </c>
      <c r="T179" s="44">
        <v>3.92</v>
      </c>
      <c r="U179" s="44">
        <v>3.92</v>
      </c>
      <c r="V179" s="44">
        <v>3.92</v>
      </c>
      <c r="W179" s="44">
        <v>3.92</v>
      </c>
      <c r="X179" s="44">
        <v>3.92</v>
      </c>
      <c r="Y179" s="44">
        <v>3.92</v>
      </c>
      <c r="Z179" s="44">
        <v>3.92</v>
      </c>
      <c r="AA179" s="44">
        <v>3.92</v>
      </c>
    </row>
    <row r="180" spans="1:27" ht="12.75" hidden="1" customHeight="1" outlineLevel="1" x14ac:dyDescent="0.2">
      <c r="A180" s="99" t="s">
        <v>2583</v>
      </c>
      <c r="B180" s="63" t="s">
        <v>81</v>
      </c>
      <c r="C180" s="43" t="s">
        <v>79</v>
      </c>
      <c r="D180" s="44">
        <f>$D$11</f>
        <v>110.23</v>
      </c>
      <c r="E180" s="44">
        <f t="shared" ref="E180:AA180" si="101">$D$11</f>
        <v>110.23</v>
      </c>
      <c r="F180" s="44">
        <f t="shared" si="101"/>
        <v>110.23</v>
      </c>
      <c r="G180" s="44">
        <f t="shared" si="101"/>
        <v>110.23</v>
      </c>
      <c r="H180" s="44">
        <f t="shared" si="101"/>
        <v>110.23</v>
      </c>
      <c r="I180" s="44">
        <f t="shared" si="101"/>
        <v>110.23</v>
      </c>
      <c r="J180" s="44">
        <f t="shared" si="101"/>
        <v>110.23</v>
      </c>
      <c r="K180" s="44">
        <f t="shared" si="101"/>
        <v>110.23</v>
      </c>
      <c r="L180" s="44">
        <f t="shared" si="101"/>
        <v>110.23</v>
      </c>
      <c r="M180" s="44">
        <f t="shared" si="101"/>
        <v>110.23</v>
      </c>
      <c r="N180" s="44">
        <f t="shared" si="101"/>
        <v>110.23</v>
      </c>
      <c r="O180" s="44">
        <f t="shared" si="101"/>
        <v>110.23</v>
      </c>
      <c r="P180" s="44">
        <f t="shared" si="101"/>
        <v>110.23</v>
      </c>
      <c r="Q180" s="44">
        <f t="shared" si="101"/>
        <v>110.23</v>
      </c>
      <c r="R180" s="44">
        <f t="shared" si="101"/>
        <v>110.23</v>
      </c>
      <c r="S180" s="44">
        <f t="shared" si="101"/>
        <v>110.23</v>
      </c>
      <c r="T180" s="44">
        <f t="shared" si="101"/>
        <v>110.23</v>
      </c>
      <c r="U180" s="44">
        <f t="shared" si="101"/>
        <v>110.23</v>
      </c>
      <c r="V180" s="44">
        <f t="shared" si="101"/>
        <v>110.23</v>
      </c>
      <c r="W180" s="44">
        <f t="shared" si="101"/>
        <v>110.23</v>
      </c>
      <c r="X180" s="44">
        <f t="shared" si="101"/>
        <v>110.23</v>
      </c>
      <c r="Y180" s="44">
        <f t="shared" si="101"/>
        <v>110.23</v>
      </c>
      <c r="Z180" s="44">
        <f t="shared" si="101"/>
        <v>110.23</v>
      </c>
      <c r="AA180" s="44">
        <f t="shared" si="101"/>
        <v>110.23</v>
      </c>
    </row>
    <row r="181" spans="1:27" ht="12.75" customHeight="1" collapsed="1" x14ac:dyDescent="0.2">
      <c r="A181" s="98" t="s">
        <v>2584</v>
      </c>
      <c r="B181" s="28" t="str">
        <f>"04"&amp;"."&amp;$B$801&amp;"."&amp;$B$802</f>
        <v>04.08.2023</v>
      </c>
      <c r="C181" s="90" t="s">
        <v>76</v>
      </c>
      <c r="D181" s="91">
        <f>ROUND(((D182+D183+D185+D184)/1000),5)</f>
        <v>1.5137</v>
      </c>
      <c r="E181" s="91">
        <f>ROUND(((E182+E183+E185+E184)/1000),5)</f>
        <v>1.2716000000000001</v>
      </c>
      <c r="F181" s="91">
        <f>ROUND(((F182+F183+F185+F184)/1000),5)</f>
        <v>1.1186799999999999</v>
      </c>
      <c r="G181" s="91">
        <f t="shared" ref="G181:AA181" si="102">ROUND(((G182+G183+G185+G184)/1000),5)</f>
        <v>1.0545500000000001</v>
      </c>
      <c r="H181" s="91">
        <f t="shared" si="102"/>
        <v>1.0286200000000001</v>
      </c>
      <c r="I181" s="91">
        <f t="shared" si="102"/>
        <v>1.11799</v>
      </c>
      <c r="J181" s="91">
        <f t="shared" si="102"/>
        <v>1.3381099999999999</v>
      </c>
      <c r="K181" s="91">
        <f t="shared" si="102"/>
        <v>1.7496</v>
      </c>
      <c r="L181" s="91">
        <f t="shared" si="102"/>
        <v>2.0597099999999999</v>
      </c>
      <c r="M181" s="91">
        <f t="shared" si="102"/>
        <v>2.5148700000000002</v>
      </c>
      <c r="N181" s="91">
        <f t="shared" si="102"/>
        <v>2.69861</v>
      </c>
      <c r="O181" s="91">
        <f t="shared" si="102"/>
        <v>2.73752</v>
      </c>
      <c r="P181" s="91">
        <f t="shared" si="102"/>
        <v>2.70642</v>
      </c>
      <c r="Q181" s="91">
        <f t="shared" si="102"/>
        <v>2.7998400000000001</v>
      </c>
      <c r="R181" s="91">
        <f t="shared" si="102"/>
        <v>3.2017099999999998</v>
      </c>
      <c r="S181" s="91">
        <f t="shared" si="102"/>
        <v>3.23237</v>
      </c>
      <c r="T181" s="91">
        <f t="shared" si="102"/>
        <v>3.22031</v>
      </c>
      <c r="U181" s="91">
        <f t="shared" si="102"/>
        <v>2.76973</v>
      </c>
      <c r="V181" s="91">
        <f t="shared" si="102"/>
        <v>2.6842700000000002</v>
      </c>
      <c r="W181" s="91">
        <f t="shared" si="102"/>
        <v>2.6421000000000001</v>
      </c>
      <c r="X181" s="91">
        <f t="shared" si="102"/>
        <v>2.5038499999999999</v>
      </c>
      <c r="Y181" s="91">
        <f t="shared" si="102"/>
        <v>2.3462700000000001</v>
      </c>
      <c r="Z181" s="91">
        <f t="shared" si="102"/>
        <v>2.0569000000000002</v>
      </c>
      <c r="AA181" s="91">
        <f t="shared" si="102"/>
        <v>1.74597</v>
      </c>
    </row>
    <row r="182" spans="1:27" ht="12.75" hidden="1" customHeight="1" outlineLevel="1" x14ac:dyDescent="0.2">
      <c r="A182" s="99" t="s">
        <v>2585</v>
      </c>
      <c r="B182" s="63" t="s">
        <v>238</v>
      </c>
      <c r="C182" s="43" t="s">
        <v>79</v>
      </c>
      <c r="D182" s="44">
        <v>1286.43</v>
      </c>
      <c r="E182" s="44">
        <v>1044.33</v>
      </c>
      <c r="F182" s="44">
        <v>891.41</v>
      </c>
      <c r="G182" s="44">
        <v>827.28</v>
      </c>
      <c r="H182" s="44">
        <v>801.35</v>
      </c>
      <c r="I182" s="44">
        <v>890.72</v>
      </c>
      <c r="J182" s="44">
        <v>1110.8399999999999</v>
      </c>
      <c r="K182" s="44">
        <v>1522.33</v>
      </c>
      <c r="L182" s="44">
        <v>1832.44</v>
      </c>
      <c r="M182" s="44">
        <v>2287.6</v>
      </c>
      <c r="N182" s="44">
        <v>2471.34</v>
      </c>
      <c r="O182" s="44">
        <v>2510.25</v>
      </c>
      <c r="P182" s="44">
        <v>2479.15</v>
      </c>
      <c r="Q182" s="44">
        <v>2572.5700000000002</v>
      </c>
      <c r="R182" s="44">
        <v>2974.44</v>
      </c>
      <c r="S182" s="44">
        <v>3005.1</v>
      </c>
      <c r="T182" s="44">
        <v>2993.04</v>
      </c>
      <c r="U182" s="44">
        <v>2542.46</v>
      </c>
      <c r="V182" s="44">
        <v>2457</v>
      </c>
      <c r="W182" s="44">
        <v>2414.83</v>
      </c>
      <c r="X182" s="44">
        <v>2276.58</v>
      </c>
      <c r="Y182" s="44">
        <v>2119</v>
      </c>
      <c r="Z182" s="44">
        <v>1829.63</v>
      </c>
      <c r="AA182" s="44">
        <v>1518.7</v>
      </c>
    </row>
    <row r="183" spans="1:27" ht="12.75" hidden="1" customHeight="1" outlineLevel="1" x14ac:dyDescent="0.2">
      <c r="A183" s="99" t="s">
        <v>2586</v>
      </c>
      <c r="B183" s="63" t="s">
        <v>90</v>
      </c>
      <c r="C183" s="43" t="s">
        <v>79</v>
      </c>
      <c r="D183" s="44">
        <f>$D$168</f>
        <v>113.12</v>
      </c>
      <c r="E183" s="44">
        <f>$D$168</f>
        <v>113.12</v>
      </c>
      <c r="F183" s="44">
        <f t="shared" ref="F183:AA183" si="103">$D$168</f>
        <v>113.12</v>
      </c>
      <c r="G183" s="44">
        <f t="shared" si="103"/>
        <v>113.12</v>
      </c>
      <c r="H183" s="44">
        <f t="shared" si="103"/>
        <v>113.12</v>
      </c>
      <c r="I183" s="44">
        <f t="shared" si="103"/>
        <v>113.12</v>
      </c>
      <c r="J183" s="44">
        <f t="shared" si="103"/>
        <v>113.12</v>
      </c>
      <c r="K183" s="44">
        <f t="shared" si="103"/>
        <v>113.12</v>
      </c>
      <c r="L183" s="44">
        <f t="shared" si="103"/>
        <v>113.12</v>
      </c>
      <c r="M183" s="44">
        <f t="shared" si="103"/>
        <v>113.12</v>
      </c>
      <c r="N183" s="44">
        <f t="shared" si="103"/>
        <v>113.12</v>
      </c>
      <c r="O183" s="44">
        <f t="shared" si="103"/>
        <v>113.12</v>
      </c>
      <c r="P183" s="44">
        <f t="shared" si="103"/>
        <v>113.12</v>
      </c>
      <c r="Q183" s="44">
        <f t="shared" si="103"/>
        <v>113.12</v>
      </c>
      <c r="R183" s="44">
        <f t="shared" si="103"/>
        <v>113.12</v>
      </c>
      <c r="S183" s="44">
        <f t="shared" si="103"/>
        <v>113.12</v>
      </c>
      <c r="T183" s="44">
        <f t="shared" si="103"/>
        <v>113.12</v>
      </c>
      <c r="U183" s="44">
        <f t="shared" si="103"/>
        <v>113.12</v>
      </c>
      <c r="V183" s="44">
        <f t="shared" si="103"/>
        <v>113.12</v>
      </c>
      <c r="W183" s="44">
        <f t="shared" si="103"/>
        <v>113.12</v>
      </c>
      <c r="X183" s="44">
        <f t="shared" si="103"/>
        <v>113.12</v>
      </c>
      <c r="Y183" s="44">
        <f t="shared" si="103"/>
        <v>113.12</v>
      </c>
      <c r="Z183" s="44">
        <f t="shared" si="103"/>
        <v>113.12</v>
      </c>
      <c r="AA183" s="44">
        <f t="shared" si="103"/>
        <v>113.12</v>
      </c>
    </row>
    <row r="184" spans="1:27" ht="12.75" hidden="1" customHeight="1" outlineLevel="1" x14ac:dyDescent="0.2">
      <c r="A184" s="99" t="s">
        <v>2587</v>
      </c>
      <c r="B184" s="63" t="s">
        <v>83</v>
      </c>
      <c r="C184" s="43" t="s">
        <v>79</v>
      </c>
      <c r="D184" s="44">
        <v>3.92</v>
      </c>
      <c r="E184" s="44">
        <v>3.92</v>
      </c>
      <c r="F184" s="44">
        <v>3.92</v>
      </c>
      <c r="G184" s="44">
        <v>3.92</v>
      </c>
      <c r="H184" s="44">
        <v>3.92</v>
      </c>
      <c r="I184" s="44">
        <v>3.92</v>
      </c>
      <c r="J184" s="44">
        <v>3.92</v>
      </c>
      <c r="K184" s="44">
        <v>3.92</v>
      </c>
      <c r="L184" s="44">
        <v>3.92</v>
      </c>
      <c r="M184" s="44">
        <v>3.92</v>
      </c>
      <c r="N184" s="44">
        <v>3.92</v>
      </c>
      <c r="O184" s="44">
        <v>3.92</v>
      </c>
      <c r="P184" s="44">
        <v>3.92</v>
      </c>
      <c r="Q184" s="44">
        <v>3.92</v>
      </c>
      <c r="R184" s="44">
        <v>3.92</v>
      </c>
      <c r="S184" s="44">
        <v>3.92</v>
      </c>
      <c r="T184" s="44">
        <v>3.92</v>
      </c>
      <c r="U184" s="44">
        <v>3.92</v>
      </c>
      <c r="V184" s="44">
        <v>3.92</v>
      </c>
      <c r="W184" s="44">
        <v>3.92</v>
      </c>
      <c r="X184" s="44">
        <v>3.92</v>
      </c>
      <c r="Y184" s="44">
        <v>3.92</v>
      </c>
      <c r="Z184" s="44">
        <v>3.92</v>
      </c>
      <c r="AA184" s="44">
        <v>3.92</v>
      </c>
    </row>
    <row r="185" spans="1:27" ht="12.75" hidden="1" customHeight="1" outlineLevel="1" x14ac:dyDescent="0.2">
      <c r="A185" s="99" t="s">
        <v>2588</v>
      </c>
      <c r="B185" s="63" t="s">
        <v>81</v>
      </c>
      <c r="C185" s="43" t="s">
        <v>79</v>
      </c>
      <c r="D185" s="44">
        <f>$D$11</f>
        <v>110.23</v>
      </c>
      <c r="E185" s="44">
        <f t="shared" ref="E185:AA185" si="104">$D$11</f>
        <v>110.23</v>
      </c>
      <c r="F185" s="44">
        <f t="shared" si="104"/>
        <v>110.23</v>
      </c>
      <c r="G185" s="44">
        <f t="shared" si="104"/>
        <v>110.23</v>
      </c>
      <c r="H185" s="44">
        <f t="shared" si="104"/>
        <v>110.23</v>
      </c>
      <c r="I185" s="44">
        <f t="shared" si="104"/>
        <v>110.23</v>
      </c>
      <c r="J185" s="44">
        <f t="shared" si="104"/>
        <v>110.23</v>
      </c>
      <c r="K185" s="44">
        <f t="shared" si="104"/>
        <v>110.23</v>
      </c>
      <c r="L185" s="44">
        <f t="shared" si="104"/>
        <v>110.23</v>
      </c>
      <c r="M185" s="44">
        <f t="shared" si="104"/>
        <v>110.23</v>
      </c>
      <c r="N185" s="44">
        <f t="shared" si="104"/>
        <v>110.23</v>
      </c>
      <c r="O185" s="44">
        <f t="shared" si="104"/>
        <v>110.23</v>
      </c>
      <c r="P185" s="44">
        <f t="shared" si="104"/>
        <v>110.23</v>
      </c>
      <c r="Q185" s="44">
        <f t="shared" si="104"/>
        <v>110.23</v>
      </c>
      <c r="R185" s="44">
        <f t="shared" si="104"/>
        <v>110.23</v>
      </c>
      <c r="S185" s="44">
        <f t="shared" si="104"/>
        <v>110.23</v>
      </c>
      <c r="T185" s="44">
        <f t="shared" si="104"/>
        <v>110.23</v>
      </c>
      <c r="U185" s="44">
        <f t="shared" si="104"/>
        <v>110.23</v>
      </c>
      <c r="V185" s="44">
        <f t="shared" si="104"/>
        <v>110.23</v>
      </c>
      <c r="W185" s="44">
        <f t="shared" si="104"/>
        <v>110.23</v>
      </c>
      <c r="X185" s="44">
        <f t="shared" si="104"/>
        <v>110.23</v>
      </c>
      <c r="Y185" s="44">
        <f t="shared" si="104"/>
        <v>110.23</v>
      </c>
      <c r="Z185" s="44">
        <f t="shared" si="104"/>
        <v>110.23</v>
      </c>
      <c r="AA185" s="44">
        <f t="shared" si="104"/>
        <v>110.23</v>
      </c>
    </row>
    <row r="186" spans="1:27" ht="12.75" customHeight="1" collapsed="1" x14ac:dyDescent="0.2">
      <c r="A186" s="98" t="s">
        <v>2589</v>
      </c>
      <c r="B186" s="28" t="str">
        <f>"05"&amp;"."&amp;$B$801&amp;"."&amp;$B$802</f>
        <v>05.08.2023</v>
      </c>
      <c r="C186" s="90" t="s">
        <v>76</v>
      </c>
      <c r="D186" s="91">
        <f>ROUND(((D187+D188+D190+D189)/1000),5)</f>
        <v>1.54264</v>
      </c>
      <c r="E186" s="91">
        <f>ROUND(((E187+E188+E190+E189)/1000),5)</f>
        <v>1.3349800000000001</v>
      </c>
      <c r="F186" s="91">
        <f>ROUND(((F187+F188+F190+F189)/1000),5)</f>
        <v>1.2028300000000001</v>
      </c>
      <c r="G186" s="91">
        <f t="shared" ref="G186:AA186" si="105">ROUND(((G187+G188+G190+G189)/1000),5)</f>
        <v>1.13076</v>
      </c>
      <c r="H186" s="91">
        <f t="shared" si="105"/>
        <v>1.0823100000000001</v>
      </c>
      <c r="I186" s="91">
        <f t="shared" si="105"/>
        <v>1.08619</v>
      </c>
      <c r="J186" s="91">
        <f t="shared" si="105"/>
        <v>1.08301</v>
      </c>
      <c r="K186" s="91">
        <f t="shared" si="105"/>
        <v>1.5101100000000001</v>
      </c>
      <c r="L186" s="91">
        <f t="shared" si="105"/>
        <v>1.81358</v>
      </c>
      <c r="M186" s="91">
        <f t="shared" si="105"/>
        <v>2.0213999999999999</v>
      </c>
      <c r="N186" s="91">
        <f t="shared" si="105"/>
        <v>2.2002999999999999</v>
      </c>
      <c r="O186" s="91">
        <f t="shared" si="105"/>
        <v>2.2517800000000001</v>
      </c>
      <c r="P186" s="91">
        <f t="shared" si="105"/>
        <v>2.2281499999999999</v>
      </c>
      <c r="Q186" s="91">
        <f t="shared" si="105"/>
        <v>2.10575</v>
      </c>
      <c r="R186" s="91">
        <f t="shared" si="105"/>
        <v>1.9836800000000001</v>
      </c>
      <c r="S186" s="91">
        <f t="shared" si="105"/>
        <v>2.2605400000000002</v>
      </c>
      <c r="T186" s="91">
        <f t="shared" si="105"/>
        <v>2.23176</v>
      </c>
      <c r="U186" s="91">
        <f t="shared" si="105"/>
        <v>1.9932799999999999</v>
      </c>
      <c r="V186" s="91">
        <f t="shared" si="105"/>
        <v>2.1185299999999998</v>
      </c>
      <c r="W186" s="91">
        <f t="shared" si="105"/>
        <v>2.1001400000000001</v>
      </c>
      <c r="X186" s="91">
        <f t="shared" si="105"/>
        <v>2.0597599999999998</v>
      </c>
      <c r="Y186" s="91">
        <f t="shared" si="105"/>
        <v>2.0888</v>
      </c>
      <c r="Z186" s="91">
        <f t="shared" si="105"/>
        <v>1.95533</v>
      </c>
      <c r="AA186" s="91">
        <f t="shared" si="105"/>
        <v>1.71855</v>
      </c>
    </row>
    <row r="187" spans="1:27" ht="12.75" hidden="1" customHeight="1" outlineLevel="1" x14ac:dyDescent="0.2">
      <c r="A187" s="99" t="s">
        <v>2590</v>
      </c>
      <c r="B187" s="63" t="s">
        <v>238</v>
      </c>
      <c r="C187" s="43" t="s">
        <v>79</v>
      </c>
      <c r="D187" s="44">
        <v>1315.37</v>
      </c>
      <c r="E187" s="44">
        <v>1107.71</v>
      </c>
      <c r="F187" s="44">
        <v>975.56</v>
      </c>
      <c r="G187" s="44">
        <v>903.49</v>
      </c>
      <c r="H187" s="44">
        <v>855.04</v>
      </c>
      <c r="I187" s="44">
        <v>858.92</v>
      </c>
      <c r="J187" s="44">
        <v>855.74</v>
      </c>
      <c r="K187" s="44">
        <v>1282.8399999999999</v>
      </c>
      <c r="L187" s="44">
        <v>1586.31</v>
      </c>
      <c r="M187" s="44">
        <v>1794.13</v>
      </c>
      <c r="N187" s="44">
        <v>1973.03</v>
      </c>
      <c r="O187" s="44">
        <v>2024.51</v>
      </c>
      <c r="P187" s="44">
        <v>2000.88</v>
      </c>
      <c r="Q187" s="44">
        <v>1878.48</v>
      </c>
      <c r="R187" s="44">
        <v>1756.41</v>
      </c>
      <c r="S187" s="44">
        <v>2033.27</v>
      </c>
      <c r="T187" s="44">
        <v>2004.49</v>
      </c>
      <c r="U187" s="44">
        <v>1766.01</v>
      </c>
      <c r="V187" s="44">
        <v>1891.26</v>
      </c>
      <c r="W187" s="44">
        <v>1872.87</v>
      </c>
      <c r="X187" s="44">
        <v>1832.49</v>
      </c>
      <c r="Y187" s="44">
        <v>1861.53</v>
      </c>
      <c r="Z187" s="44">
        <v>1728.06</v>
      </c>
      <c r="AA187" s="44">
        <v>1491.28</v>
      </c>
    </row>
    <row r="188" spans="1:27" ht="12.75" hidden="1" customHeight="1" outlineLevel="1" x14ac:dyDescent="0.2">
      <c r="A188" s="99" t="s">
        <v>2591</v>
      </c>
      <c r="B188" s="63" t="s">
        <v>90</v>
      </c>
      <c r="C188" s="43" t="s">
        <v>79</v>
      </c>
      <c r="D188" s="44">
        <f>$D$168</f>
        <v>113.12</v>
      </c>
      <c r="E188" s="44">
        <f>$D$168</f>
        <v>113.12</v>
      </c>
      <c r="F188" s="44">
        <f t="shared" ref="F188:AA188" si="106">$D$168</f>
        <v>113.12</v>
      </c>
      <c r="G188" s="44">
        <f t="shared" si="106"/>
        <v>113.12</v>
      </c>
      <c r="H188" s="44">
        <f t="shared" si="106"/>
        <v>113.12</v>
      </c>
      <c r="I188" s="44">
        <f t="shared" si="106"/>
        <v>113.12</v>
      </c>
      <c r="J188" s="44">
        <f t="shared" si="106"/>
        <v>113.12</v>
      </c>
      <c r="K188" s="44">
        <f t="shared" si="106"/>
        <v>113.12</v>
      </c>
      <c r="L188" s="44">
        <f t="shared" si="106"/>
        <v>113.12</v>
      </c>
      <c r="M188" s="44">
        <f t="shared" si="106"/>
        <v>113.12</v>
      </c>
      <c r="N188" s="44">
        <f t="shared" si="106"/>
        <v>113.12</v>
      </c>
      <c r="O188" s="44">
        <f t="shared" si="106"/>
        <v>113.12</v>
      </c>
      <c r="P188" s="44">
        <f t="shared" si="106"/>
        <v>113.12</v>
      </c>
      <c r="Q188" s="44">
        <f t="shared" si="106"/>
        <v>113.12</v>
      </c>
      <c r="R188" s="44">
        <f t="shared" si="106"/>
        <v>113.12</v>
      </c>
      <c r="S188" s="44">
        <f t="shared" si="106"/>
        <v>113.12</v>
      </c>
      <c r="T188" s="44">
        <f t="shared" si="106"/>
        <v>113.12</v>
      </c>
      <c r="U188" s="44">
        <f t="shared" si="106"/>
        <v>113.12</v>
      </c>
      <c r="V188" s="44">
        <f t="shared" si="106"/>
        <v>113.12</v>
      </c>
      <c r="W188" s="44">
        <f t="shared" si="106"/>
        <v>113.12</v>
      </c>
      <c r="X188" s="44">
        <f t="shared" si="106"/>
        <v>113.12</v>
      </c>
      <c r="Y188" s="44">
        <f t="shared" si="106"/>
        <v>113.12</v>
      </c>
      <c r="Z188" s="44">
        <f t="shared" si="106"/>
        <v>113.12</v>
      </c>
      <c r="AA188" s="44">
        <f t="shared" si="106"/>
        <v>113.12</v>
      </c>
    </row>
    <row r="189" spans="1:27" ht="12.75" hidden="1" customHeight="1" outlineLevel="1" x14ac:dyDescent="0.2">
      <c r="A189" s="99" t="s">
        <v>2592</v>
      </c>
      <c r="B189" s="63" t="s">
        <v>83</v>
      </c>
      <c r="C189" s="43" t="s">
        <v>79</v>
      </c>
      <c r="D189" s="44">
        <v>3.92</v>
      </c>
      <c r="E189" s="44">
        <v>3.92</v>
      </c>
      <c r="F189" s="44">
        <v>3.92</v>
      </c>
      <c r="G189" s="44">
        <v>3.92</v>
      </c>
      <c r="H189" s="44">
        <v>3.92</v>
      </c>
      <c r="I189" s="44">
        <v>3.92</v>
      </c>
      <c r="J189" s="44">
        <v>3.92</v>
      </c>
      <c r="K189" s="44">
        <v>3.92</v>
      </c>
      <c r="L189" s="44">
        <v>3.92</v>
      </c>
      <c r="M189" s="44">
        <v>3.92</v>
      </c>
      <c r="N189" s="44">
        <v>3.92</v>
      </c>
      <c r="O189" s="44">
        <v>3.92</v>
      </c>
      <c r="P189" s="44">
        <v>3.92</v>
      </c>
      <c r="Q189" s="44">
        <v>3.92</v>
      </c>
      <c r="R189" s="44">
        <v>3.92</v>
      </c>
      <c r="S189" s="44">
        <v>3.92</v>
      </c>
      <c r="T189" s="44">
        <v>3.92</v>
      </c>
      <c r="U189" s="44">
        <v>3.92</v>
      </c>
      <c r="V189" s="44">
        <v>3.92</v>
      </c>
      <c r="W189" s="44">
        <v>3.92</v>
      </c>
      <c r="X189" s="44">
        <v>3.92</v>
      </c>
      <c r="Y189" s="44">
        <v>3.92</v>
      </c>
      <c r="Z189" s="44">
        <v>3.92</v>
      </c>
      <c r="AA189" s="44">
        <v>3.92</v>
      </c>
    </row>
    <row r="190" spans="1:27" ht="12.75" hidden="1" customHeight="1" outlineLevel="1" x14ac:dyDescent="0.2">
      <c r="A190" s="99" t="s">
        <v>2593</v>
      </c>
      <c r="B190" s="63" t="s">
        <v>81</v>
      </c>
      <c r="C190" s="43" t="s">
        <v>79</v>
      </c>
      <c r="D190" s="44">
        <f>$D$11</f>
        <v>110.23</v>
      </c>
      <c r="E190" s="44">
        <f t="shared" ref="E190:AA190" si="107">$D$11</f>
        <v>110.23</v>
      </c>
      <c r="F190" s="44">
        <f t="shared" si="107"/>
        <v>110.23</v>
      </c>
      <c r="G190" s="44">
        <f t="shared" si="107"/>
        <v>110.23</v>
      </c>
      <c r="H190" s="44">
        <f t="shared" si="107"/>
        <v>110.23</v>
      </c>
      <c r="I190" s="44">
        <f t="shared" si="107"/>
        <v>110.23</v>
      </c>
      <c r="J190" s="44">
        <f t="shared" si="107"/>
        <v>110.23</v>
      </c>
      <c r="K190" s="44">
        <f t="shared" si="107"/>
        <v>110.23</v>
      </c>
      <c r="L190" s="44">
        <f t="shared" si="107"/>
        <v>110.23</v>
      </c>
      <c r="M190" s="44">
        <f t="shared" si="107"/>
        <v>110.23</v>
      </c>
      <c r="N190" s="44">
        <f t="shared" si="107"/>
        <v>110.23</v>
      </c>
      <c r="O190" s="44">
        <f t="shared" si="107"/>
        <v>110.23</v>
      </c>
      <c r="P190" s="44">
        <f t="shared" si="107"/>
        <v>110.23</v>
      </c>
      <c r="Q190" s="44">
        <f t="shared" si="107"/>
        <v>110.23</v>
      </c>
      <c r="R190" s="44">
        <f t="shared" si="107"/>
        <v>110.23</v>
      </c>
      <c r="S190" s="44">
        <f t="shared" si="107"/>
        <v>110.23</v>
      </c>
      <c r="T190" s="44">
        <f t="shared" si="107"/>
        <v>110.23</v>
      </c>
      <c r="U190" s="44">
        <f t="shared" si="107"/>
        <v>110.23</v>
      </c>
      <c r="V190" s="44">
        <f t="shared" si="107"/>
        <v>110.23</v>
      </c>
      <c r="W190" s="44">
        <f t="shared" si="107"/>
        <v>110.23</v>
      </c>
      <c r="X190" s="44">
        <f t="shared" si="107"/>
        <v>110.23</v>
      </c>
      <c r="Y190" s="44">
        <f t="shared" si="107"/>
        <v>110.23</v>
      </c>
      <c r="Z190" s="44">
        <f t="shared" si="107"/>
        <v>110.23</v>
      </c>
      <c r="AA190" s="44">
        <f t="shared" si="107"/>
        <v>110.23</v>
      </c>
    </row>
    <row r="191" spans="1:27" ht="12.75" customHeight="1" collapsed="1" x14ac:dyDescent="0.2">
      <c r="A191" s="98" t="s">
        <v>2594</v>
      </c>
      <c r="B191" s="28" t="str">
        <f>"06"&amp;"."&amp;$B$801&amp;"."&amp;$B$802</f>
        <v>06.08.2023</v>
      </c>
      <c r="C191" s="90" t="s">
        <v>76</v>
      </c>
      <c r="D191" s="91">
        <f>ROUND(((D192+D193+D195+D194)/1000),5)</f>
        <v>1.5918000000000001</v>
      </c>
      <c r="E191" s="91">
        <f>ROUND(((E192+E193+E195+E194)/1000),5)</f>
        <v>1.29352</v>
      </c>
      <c r="F191" s="91">
        <f>ROUND(((F192+F193+F195+F194)/1000),5)</f>
        <v>1.17008</v>
      </c>
      <c r="G191" s="91">
        <f t="shared" ref="G191:AA191" si="108">ROUND(((G192+G193+G195+G194)/1000),5)</f>
        <v>1.1032200000000001</v>
      </c>
      <c r="H191" s="91">
        <f t="shared" si="108"/>
        <v>1.0467200000000001</v>
      </c>
      <c r="I191" s="91">
        <f t="shared" si="108"/>
        <v>1.01813</v>
      </c>
      <c r="J191" s="91">
        <f t="shared" si="108"/>
        <v>1.0216000000000001</v>
      </c>
      <c r="K191" s="91">
        <f t="shared" si="108"/>
        <v>1.32345</v>
      </c>
      <c r="L191" s="91">
        <f t="shared" si="108"/>
        <v>1.7737099999999999</v>
      </c>
      <c r="M191" s="91">
        <f t="shared" si="108"/>
        <v>2.02101</v>
      </c>
      <c r="N191" s="91">
        <f t="shared" si="108"/>
        <v>2.1514099999999998</v>
      </c>
      <c r="O191" s="91">
        <f t="shared" si="108"/>
        <v>2.1880600000000001</v>
      </c>
      <c r="P191" s="91">
        <f t="shared" si="108"/>
        <v>2.2413500000000002</v>
      </c>
      <c r="Q191" s="91">
        <f t="shared" si="108"/>
        <v>2.2534100000000001</v>
      </c>
      <c r="R191" s="91">
        <f t="shared" si="108"/>
        <v>2.28043</v>
      </c>
      <c r="S191" s="91">
        <f t="shared" si="108"/>
        <v>2.25054</v>
      </c>
      <c r="T191" s="91">
        <f t="shared" si="108"/>
        <v>2.2080000000000002</v>
      </c>
      <c r="U191" s="91">
        <f t="shared" si="108"/>
        <v>2.5188899999999999</v>
      </c>
      <c r="V191" s="91">
        <f t="shared" si="108"/>
        <v>2.4671099999999999</v>
      </c>
      <c r="W191" s="91">
        <f t="shared" si="108"/>
        <v>2.4213100000000001</v>
      </c>
      <c r="X191" s="91">
        <f t="shared" si="108"/>
        <v>2.42387</v>
      </c>
      <c r="Y191" s="91">
        <f t="shared" si="108"/>
        <v>2.4172899999999999</v>
      </c>
      <c r="Z191" s="91">
        <f t="shared" si="108"/>
        <v>1.99943</v>
      </c>
      <c r="AA191" s="91">
        <f t="shared" si="108"/>
        <v>1.7515499999999999</v>
      </c>
    </row>
    <row r="192" spans="1:27" ht="12.75" hidden="1" customHeight="1" outlineLevel="1" x14ac:dyDescent="0.2">
      <c r="A192" s="99" t="s">
        <v>2595</v>
      </c>
      <c r="B192" s="63" t="s">
        <v>238</v>
      </c>
      <c r="C192" s="43" t="s">
        <v>79</v>
      </c>
      <c r="D192" s="44">
        <v>1364.53</v>
      </c>
      <c r="E192" s="44">
        <v>1066.25</v>
      </c>
      <c r="F192" s="44">
        <v>942.81</v>
      </c>
      <c r="G192" s="44">
        <v>875.95</v>
      </c>
      <c r="H192" s="44">
        <v>819.45</v>
      </c>
      <c r="I192" s="44">
        <v>790.86</v>
      </c>
      <c r="J192" s="44">
        <v>794.33</v>
      </c>
      <c r="K192" s="44">
        <v>1096.18</v>
      </c>
      <c r="L192" s="44">
        <v>1546.44</v>
      </c>
      <c r="M192" s="44">
        <v>1793.74</v>
      </c>
      <c r="N192" s="44">
        <v>1924.14</v>
      </c>
      <c r="O192" s="44">
        <v>1960.79</v>
      </c>
      <c r="P192" s="44">
        <v>2014.08</v>
      </c>
      <c r="Q192" s="44">
        <v>2026.14</v>
      </c>
      <c r="R192" s="44">
        <v>2053.16</v>
      </c>
      <c r="S192" s="44">
        <v>2023.27</v>
      </c>
      <c r="T192" s="44">
        <v>1980.73</v>
      </c>
      <c r="U192" s="44">
        <v>2291.62</v>
      </c>
      <c r="V192" s="44">
        <v>2239.84</v>
      </c>
      <c r="W192" s="44">
        <v>2194.04</v>
      </c>
      <c r="X192" s="44">
        <v>2196.6</v>
      </c>
      <c r="Y192" s="44">
        <v>2190.02</v>
      </c>
      <c r="Z192" s="44">
        <v>1772.16</v>
      </c>
      <c r="AA192" s="44">
        <v>1524.28</v>
      </c>
    </row>
    <row r="193" spans="1:27" ht="12.75" hidden="1" customHeight="1" outlineLevel="1" x14ac:dyDescent="0.2">
      <c r="A193" s="99" t="s">
        <v>2596</v>
      </c>
      <c r="B193" s="63" t="s">
        <v>90</v>
      </c>
      <c r="C193" s="43" t="s">
        <v>79</v>
      </c>
      <c r="D193" s="44">
        <f>$D$168</f>
        <v>113.12</v>
      </c>
      <c r="E193" s="44">
        <f>$D$168</f>
        <v>113.12</v>
      </c>
      <c r="F193" s="44">
        <f t="shared" ref="F193:AA193" si="109">$D$168</f>
        <v>113.12</v>
      </c>
      <c r="G193" s="44">
        <f t="shared" si="109"/>
        <v>113.12</v>
      </c>
      <c r="H193" s="44">
        <f t="shared" si="109"/>
        <v>113.12</v>
      </c>
      <c r="I193" s="44">
        <f t="shared" si="109"/>
        <v>113.12</v>
      </c>
      <c r="J193" s="44">
        <f t="shared" si="109"/>
        <v>113.12</v>
      </c>
      <c r="K193" s="44">
        <f t="shared" si="109"/>
        <v>113.12</v>
      </c>
      <c r="L193" s="44">
        <f t="shared" si="109"/>
        <v>113.12</v>
      </c>
      <c r="M193" s="44">
        <f t="shared" si="109"/>
        <v>113.12</v>
      </c>
      <c r="N193" s="44">
        <f t="shared" si="109"/>
        <v>113.12</v>
      </c>
      <c r="O193" s="44">
        <f t="shared" si="109"/>
        <v>113.12</v>
      </c>
      <c r="P193" s="44">
        <f t="shared" si="109"/>
        <v>113.12</v>
      </c>
      <c r="Q193" s="44">
        <f t="shared" si="109"/>
        <v>113.12</v>
      </c>
      <c r="R193" s="44">
        <f t="shared" si="109"/>
        <v>113.12</v>
      </c>
      <c r="S193" s="44">
        <f t="shared" si="109"/>
        <v>113.12</v>
      </c>
      <c r="T193" s="44">
        <f t="shared" si="109"/>
        <v>113.12</v>
      </c>
      <c r="U193" s="44">
        <f t="shared" si="109"/>
        <v>113.12</v>
      </c>
      <c r="V193" s="44">
        <f t="shared" si="109"/>
        <v>113.12</v>
      </c>
      <c r="W193" s="44">
        <f t="shared" si="109"/>
        <v>113.12</v>
      </c>
      <c r="X193" s="44">
        <f t="shared" si="109"/>
        <v>113.12</v>
      </c>
      <c r="Y193" s="44">
        <f t="shared" si="109"/>
        <v>113.12</v>
      </c>
      <c r="Z193" s="44">
        <f t="shared" si="109"/>
        <v>113.12</v>
      </c>
      <c r="AA193" s="44">
        <f t="shared" si="109"/>
        <v>113.12</v>
      </c>
    </row>
    <row r="194" spans="1:27" ht="12.75" hidden="1" customHeight="1" outlineLevel="1" x14ac:dyDescent="0.2">
      <c r="A194" s="99" t="s">
        <v>2597</v>
      </c>
      <c r="B194" s="63" t="s">
        <v>83</v>
      </c>
      <c r="C194" s="43" t="s">
        <v>79</v>
      </c>
      <c r="D194" s="44">
        <v>3.92</v>
      </c>
      <c r="E194" s="44">
        <v>3.92</v>
      </c>
      <c r="F194" s="44">
        <v>3.92</v>
      </c>
      <c r="G194" s="44">
        <v>3.92</v>
      </c>
      <c r="H194" s="44">
        <v>3.92</v>
      </c>
      <c r="I194" s="44">
        <v>3.92</v>
      </c>
      <c r="J194" s="44">
        <v>3.92</v>
      </c>
      <c r="K194" s="44">
        <v>3.92</v>
      </c>
      <c r="L194" s="44">
        <v>3.92</v>
      </c>
      <c r="M194" s="44">
        <v>3.92</v>
      </c>
      <c r="N194" s="44">
        <v>3.92</v>
      </c>
      <c r="O194" s="44">
        <v>3.92</v>
      </c>
      <c r="P194" s="44">
        <v>3.92</v>
      </c>
      <c r="Q194" s="44">
        <v>3.92</v>
      </c>
      <c r="R194" s="44">
        <v>3.92</v>
      </c>
      <c r="S194" s="44">
        <v>3.92</v>
      </c>
      <c r="T194" s="44">
        <v>3.92</v>
      </c>
      <c r="U194" s="44">
        <v>3.92</v>
      </c>
      <c r="V194" s="44">
        <v>3.92</v>
      </c>
      <c r="W194" s="44">
        <v>3.92</v>
      </c>
      <c r="X194" s="44">
        <v>3.92</v>
      </c>
      <c r="Y194" s="44">
        <v>3.92</v>
      </c>
      <c r="Z194" s="44">
        <v>3.92</v>
      </c>
      <c r="AA194" s="44">
        <v>3.92</v>
      </c>
    </row>
    <row r="195" spans="1:27" ht="12.75" hidden="1" customHeight="1" outlineLevel="1" x14ac:dyDescent="0.2">
      <c r="A195" s="99" t="s">
        <v>2598</v>
      </c>
      <c r="B195" s="63" t="s">
        <v>81</v>
      </c>
      <c r="C195" s="43" t="s">
        <v>79</v>
      </c>
      <c r="D195" s="44">
        <f>$D$11</f>
        <v>110.23</v>
      </c>
      <c r="E195" s="44">
        <f t="shared" ref="E195:AA195" si="110">$D$11</f>
        <v>110.23</v>
      </c>
      <c r="F195" s="44">
        <f t="shared" si="110"/>
        <v>110.23</v>
      </c>
      <c r="G195" s="44">
        <f t="shared" si="110"/>
        <v>110.23</v>
      </c>
      <c r="H195" s="44">
        <f t="shared" si="110"/>
        <v>110.23</v>
      </c>
      <c r="I195" s="44">
        <f t="shared" si="110"/>
        <v>110.23</v>
      </c>
      <c r="J195" s="44">
        <f t="shared" si="110"/>
        <v>110.23</v>
      </c>
      <c r="K195" s="44">
        <f t="shared" si="110"/>
        <v>110.23</v>
      </c>
      <c r="L195" s="44">
        <f t="shared" si="110"/>
        <v>110.23</v>
      </c>
      <c r="M195" s="44">
        <f t="shared" si="110"/>
        <v>110.23</v>
      </c>
      <c r="N195" s="44">
        <f t="shared" si="110"/>
        <v>110.23</v>
      </c>
      <c r="O195" s="44">
        <f t="shared" si="110"/>
        <v>110.23</v>
      </c>
      <c r="P195" s="44">
        <f t="shared" si="110"/>
        <v>110.23</v>
      </c>
      <c r="Q195" s="44">
        <f t="shared" si="110"/>
        <v>110.23</v>
      </c>
      <c r="R195" s="44">
        <f t="shared" si="110"/>
        <v>110.23</v>
      </c>
      <c r="S195" s="44">
        <f t="shared" si="110"/>
        <v>110.23</v>
      </c>
      <c r="T195" s="44">
        <f t="shared" si="110"/>
        <v>110.23</v>
      </c>
      <c r="U195" s="44">
        <f t="shared" si="110"/>
        <v>110.23</v>
      </c>
      <c r="V195" s="44">
        <f t="shared" si="110"/>
        <v>110.23</v>
      </c>
      <c r="W195" s="44">
        <f t="shared" si="110"/>
        <v>110.23</v>
      </c>
      <c r="X195" s="44">
        <f t="shared" si="110"/>
        <v>110.23</v>
      </c>
      <c r="Y195" s="44">
        <f t="shared" si="110"/>
        <v>110.23</v>
      </c>
      <c r="Z195" s="44">
        <f t="shared" si="110"/>
        <v>110.23</v>
      </c>
      <c r="AA195" s="44">
        <f t="shared" si="110"/>
        <v>110.23</v>
      </c>
    </row>
    <row r="196" spans="1:27" ht="12.75" customHeight="1" collapsed="1" x14ac:dyDescent="0.2">
      <c r="A196" s="98" t="s">
        <v>2599</v>
      </c>
      <c r="B196" s="28" t="str">
        <f>"07"&amp;"."&amp;$B$801&amp;"."&amp;$B$802</f>
        <v>07.08.2023</v>
      </c>
      <c r="C196" s="90" t="s">
        <v>76</v>
      </c>
      <c r="D196" s="91">
        <f>ROUND(((D197+D198+D200+D199)/1000),5)</f>
        <v>1.51427</v>
      </c>
      <c r="E196" s="91">
        <f>ROUND(((E197+E198+E200+E199)/1000),5)</f>
        <v>1.24495</v>
      </c>
      <c r="F196" s="91">
        <f>ROUND(((F197+F198+F200+F199)/1000),5)</f>
        <v>1.1350199999999999</v>
      </c>
      <c r="G196" s="91">
        <f t="shared" ref="G196:AA196" si="111">ROUND(((G197+G198+G200+G199)/1000),5)</f>
        <v>1.0874299999999999</v>
      </c>
      <c r="H196" s="91">
        <f t="shared" si="111"/>
        <v>1.05152</v>
      </c>
      <c r="I196" s="91">
        <f t="shared" si="111"/>
        <v>1.1148499999999999</v>
      </c>
      <c r="J196" s="91">
        <f t="shared" si="111"/>
        <v>1.3782700000000001</v>
      </c>
      <c r="K196" s="91">
        <f t="shared" si="111"/>
        <v>1.7381200000000001</v>
      </c>
      <c r="L196" s="91">
        <f t="shared" si="111"/>
        <v>2.0986699999999998</v>
      </c>
      <c r="M196" s="91">
        <f t="shared" si="111"/>
        <v>2.1653500000000001</v>
      </c>
      <c r="N196" s="91">
        <f t="shared" si="111"/>
        <v>2.3816299999999999</v>
      </c>
      <c r="O196" s="91">
        <f t="shared" si="111"/>
        <v>2.37601</v>
      </c>
      <c r="P196" s="91">
        <f t="shared" si="111"/>
        <v>2.3684400000000001</v>
      </c>
      <c r="Q196" s="91">
        <f t="shared" si="111"/>
        <v>2.2386200000000001</v>
      </c>
      <c r="R196" s="91">
        <f t="shared" si="111"/>
        <v>2.29243</v>
      </c>
      <c r="S196" s="91">
        <f t="shared" si="111"/>
        <v>2.21848</v>
      </c>
      <c r="T196" s="91">
        <f t="shared" si="111"/>
        <v>2.43919</v>
      </c>
      <c r="U196" s="91">
        <f t="shared" si="111"/>
        <v>2.1781000000000001</v>
      </c>
      <c r="V196" s="91">
        <f t="shared" si="111"/>
        <v>2.1412200000000001</v>
      </c>
      <c r="W196" s="91">
        <f t="shared" si="111"/>
        <v>2.1193499999999998</v>
      </c>
      <c r="X196" s="91">
        <f t="shared" si="111"/>
        <v>2.1224099999999999</v>
      </c>
      <c r="Y196" s="91">
        <f t="shared" si="111"/>
        <v>2.1093600000000001</v>
      </c>
      <c r="Z196" s="91">
        <f t="shared" si="111"/>
        <v>2.1499700000000002</v>
      </c>
      <c r="AA196" s="91">
        <f t="shared" si="111"/>
        <v>1.7494799999999999</v>
      </c>
    </row>
    <row r="197" spans="1:27" ht="12.75" hidden="1" customHeight="1" outlineLevel="1" x14ac:dyDescent="0.2">
      <c r="A197" s="99" t="s">
        <v>2600</v>
      </c>
      <c r="B197" s="63" t="s">
        <v>238</v>
      </c>
      <c r="C197" s="43" t="s">
        <v>79</v>
      </c>
      <c r="D197" s="44">
        <v>1287</v>
      </c>
      <c r="E197" s="44">
        <v>1017.68</v>
      </c>
      <c r="F197" s="44">
        <v>907.75</v>
      </c>
      <c r="G197" s="44">
        <v>860.16</v>
      </c>
      <c r="H197" s="44">
        <v>824.25</v>
      </c>
      <c r="I197" s="44">
        <v>887.58</v>
      </c>
      <c r="J197" s="44">
        <v>1151</v>
      </c>
      <c r="K197" s="44">
        <v>1510.85</v>
      </c>
      <c r="L197" s="44">
        <v>1871.4</v>
      </c>
      <c r="M197" s="44">
        <v>1938.08</v>
      </c>
      <c r="N197" s="44">
        <v>2154.36</v>
      </c>
      <c r="O197" s="44">
        <v>2148.7399999999998</v>
      </c>
      <c r="P197" s="44">
        <v>2141.17</v>
      </c>
      <c r="Q197" s="44">
        <v>2011.35</v>
      </c>
      <c r="R197" s="44">
        <v>2065.16</v>
      </c>
      <c r="S197" s="44">
        <v>1991.21</v>
      </c>
      <c r="T197" s="44">
        <v>2211.92</v>
      </c>
      <c r="U197" s="44">
        <v>1950.83</v>
      </c>
      <c r="V197" s="44">
        <v>1913.95</v>
      </c>
      <c r="W197" s="44">
        <v>1892.08</v>
      </c>
      <c r="X197" s="44">
        <v>1895.14</v>
      </c>
      <c r="Y197" s="44">
        <v>1882.09</v>
      </c>
      <c r="Z197" s="44">
        <v>1922.7</v>
      </c>
      <c r="AA197" s="44">
        <v>1522.21</v>
      </c>
    </row>
    <row r="198" spans="1:27" ht="12.75" hidden="1" customHeight="1" outlineLevel="1" x14ac:dyDescent="0.2">
      <c r="A198" s="99" t="s">
        <v>2601</v>
      </c>
      <c r="B198" s="63" t="s">
        <v>90</v>
      </c>
      <c r="C198" s="43" t="s">
        <v>79</v>
      </c>
      <c r="D198" s="44">
        <f>$D$168</f>
        <v>113.12</v>
      </c>
      <c r="E198" s="44">
        <f>$D$168</f>
        <v>113.12</v>
      </c>
      <c r="F198" s="44">
        <f t="shared" ref="F198:AA198" si="112">$D$168</f>
        <v>113.12</v>
      </c>
      <c r="G198" s="44">
        <f t="shared" si="112"/>
        <v>113.12</v>
      </c>
      <c r="H198" s="44">
        <f t="shared" si="112"/>
        <v>113.12</v>
      </c>
      <c r="I198" s="44">
        <f t="shared" si="112"/>
        <v>113.12</v>
      </c>
      <c r="J198" s="44">
        <f t="shared" si="112"/>
        <v>113.12</v>
      </c>
      <c r="K198" s="44">
        <f t="shared" si="112"/>
        <v>113.12</v>
      </c>
      <c r="L198" s="44">
        <f t="shared" si="112"/>
        <v>113.12</v>
      </c>
      <c r="M198" s="44">
        <f t="shared" si="112"/>
        <v>113.12</v>
      </c>
      <c r="N198" s="44">
        <f t="shared" si="112"/>
        <v>113.12</v>
      </c>
      <c r="O198" s="44">
        <f t="shared" si="112"/>
        <v>113.12</v>
      </c>
      <c r="P198" s="44">
        <f t="shared" si="112"/>
        <v>113.12</v>
      </c>
      <c r="Q198" s="44">
        <f t="shared" si="112"/>
        <v>113.12</v>
      </c>
      <c r="R198" s="44">
        <f t="shared" si="112"/>
        <v>113.12</v>
      </c>
      <c r="S198" s="44">
        <f t="shared" si="112"/>
        <v>113.12</v>
      </c>
      <c r="T198" s="44">
        <f t="shared" si="112"/>
        <v>113.12</v>
      </c>
      <c r="U198" s="44">
        <f t="shared" si="112"/>
        <v>113.12</v>
      </c>
      <c r="V198" s="44">
        <f t="shared" si="112"/>
        <v>113.12</v>
      </c>
      <c r="W198" s="44">
        <f t="shared" si="112"/>
        <v>113.12</v>
      </c>
      <c r="X198" s="44">
        <f t="shared" si="112"/>
        <v>113.12</v>
      </c>
      <c r="Y198" s="44">
        <f t="shared" si="112"/>
        <v>113.12</v>
      </c>
      <c r="Z198" s="44">
        <f t="shared" si="112"/>
        <v>113.12</v>
      </c>
      <c r="AA198" s="44">
        <f t="shared" si="112"/>
        <v>113.12</v>
      </c>
    </row>
    <row r="199" spans="1:27" ht="12.75" hidden="1" customHeight="1" outlineLevel="1" x14ac:dyDescent="0.2">
      <c r="A199" s="99" t="s">
        <v>2602</v>
      </c>
      <c r="B199" s="63" t="s">
        <v>83</v>
      </c>
      <c r="C199" s="43" t="s">
        <v>79</v>
      </c>
      <c r="D199" s="44">
        <v>3.92</v>
      </c>
      <c r="E199" s="44">
        <v>3.92</v>
      </c>
      <c r="F199" s="44">
        <v>3.92</v>
      </c>
      <c r="G199" s="44">
        <v>3.92</v>
      </c>
      <c r="H199" s="44">
        <v>3.92</v>
      </c>
      <c r="I199" s="44">
        <v>3.92</v>
      </c>
      <c r="J199" s="44">
        <v>3.92</v>
      </c>
      <c r="K199" s="44">
        <v>3.92</v>
      </c>
      <c r="L199" s="44">
        <v>3.92</v>
      </c>
      <c r="M199" s="44">
        <v>3.92</v>
      </c>
      <c r="N199" s="44">
        <v>3.92</v>
      </c>
      <c r="O199" s="44">
        <v>3.92</v>
      </c>
      <c r="P199" s="44">
        <v>3.92</v>
      </c>
      <c r="Q199" s="44">
        <v>3.92</v>
      </c>
      <c r="R199" s="44">
        <v>3.92</v>
      </c>
      <c r="S199" s="44">
        <v>3.92</v>
      </c>
      <c r="T199" s="44">
        <v>3.92</v>
      </c>
      <c r="U199" s="44">
        <v>3.92</v>
      </c>
      <c r="V199" s="44">
        <v>3.92</v>
      </c>
      <c r="W199" s="44">
        <v>3.92</v>
      </c>
      <c r="X199" s="44">
        <v>3.92</v>
      </c>
      <c r="Y199" s="44">
        <v>3.92</v>
      </c>
      <c r="Z199" s="44">
        <v>3.92</v>
      </c>
      <c r="AA199" s="44">
        <v>3.92</v>
      </c>
    </row>
    <row r="200" spans="1:27" ht="12.75" hidden="1" customHeight="1" outlineLevel="1" x14ac:dyDescent="0.2">
      <c r="A200" s="99" t="s">
        <v>2603</v>
      </c>
      <c r="B200" s="63" t="s">
        <v>81</v>
      </c>
      <c r="C200" s="43" t="s">
        <v>79</v>
      </c>
      <c r="D200" s="44">
        <f>$D$11</f>
        <v>110.23</v>
      </c>
      <c r="E200" s="44">
        <f t="shared" ref="E200:AA200" si="113">$D$11</f>
        <v>110.23</v>
      </c>
      <c r="F200" s="44">
        <f t="shared" si="113"/>
        <v>110.23</v>
      </c>
      <c r="G200" s="44">
        <f t="shared" si="113"/>
        <v>110.23</v>
      </c>
      <c r="H200" s="44">
        <f t="shared" si="113"/>
        <v>110.23</v>
      </c>
      <c r="I200" s="44">
        <f t="shared" si="113"/>
        <v>110.23</v>
      </c>
      <c r="J200" s="44">
        <f t="shared" si="113"/>
        <v>110.23</v>
      </c>
      <c r="K200" s="44">
        <f t="shared" si="113"/>
        <v>110.23</v>
      </c>
      <c r="L200" s="44">
        <f t="shared" si="113"/>
        <v>110.23</v>
      </c>
      <c r="M200" s="44">
        <f t="shared" si="113"/>
        <v>110.23</v>
      </c>
      <c r="N200" s="44">
        <f t="shared" si="113"/>
        <v>110.23</v>
      </c>
      <c r="O200" s="44">
        <f t="shared" si="113"/>
        <v>110.23</v>
      </c>
      <c r="P200" s="44">
        <f t="shared" si="113"/>
        <v>110.23</v>
      </c>
      <c r="Q200" s="44">
        <f t="shared" si="113"/>
        <v>110.23</v>
      </c>
      <c r="R200" s="44">
        <f t="shared" si="113"/>
        <v>110.23</v>
      </c>
      <c r="S200" s="44">
        <f t="shared" si="113"/>
        <v>110.23</v>
      </c>
      <c r="T200" s="44">
        <f t="shared" si="113"/>
        <v>110.23</v>
      </c>
      <c r="U200" s="44">
        <f t="shared" si="113"/>
        <v>110.23</v>
      </c>
      <c r="V200" s="44">
        <f t="shared" si="113"/>
        <v>110.23</v>
      </c>
      <c r="W200" s="44">
        <f t="shared" si="113"/>
        <v>110.23</v>
      </c>
      <c r="X200" s="44">
        <f t="shared" si="113"/>
        <v>110.23</v>
      </c>
      <c r="Y200" s="44">
        <f t="shared" si="113"/>
        <v>110.23</v>
      </c>
      <c r="Z200" s="44">
        <f t="shared" si="113"/>
        <v>110.23</v>
      </c>
      <c r="AA200" s="44">
        <f t="shared" si="113"/>
        <v>110.23</v>
      </c>
    </row>
    <row r="201" spans="1:27" ht="12.75" customHeight="1" collapsed="1" x14ac:dyDescent="0.2">
      <c r="A201" s="98" t="s">
        <v>2604</v>
      </c>
      <c r="B201" s="28" t="str">
        <f>"08"&amp;"."&amp;$B$801&amp;"."&amp;$B$802</f>
        <v>08.08.2023</v>
      </c>
      <c r="C201" s="90" t="s">
        <v>76</v>
      </c>
      <c r="D201" s="91">
        <f>ROUND(((D202+D203+D205+D204)/1000),5)</f>
        <v>1.43086</v>
      </c>
      <c r="E201" s="91">
        <f>ROUND(((E202+E203+E205+E204)/1000),5)</f>
        <v>1.23997</v>
      </c>
      <c r="F201" s="91">
        <f>ROUND(((F202+F203+F205+F204)/1000),5)</f>
        <v>1.11622</v>
      </c>
      <c r="G201" s="91">
        <f t="shared" ref="G201:AA201" si="114">ROUND(((G202+G203+G205+G204)/1000),5)</f>
        <v>1.07118</v>
      </c>
      <c r="H201" s="91">
        <f t="shared" si="114"/>
        <v>1.0368999999999999</v>
      </c>
      <c r="I201" s="91">
        <f t="shared" si="114"/>
        <v>1.10351</v>
      </c>
      <c r="J201" s="91">
        <f t="shared" si="114"/>
        <v>1.34443</v>
      </c>
      <c r="K201" s="91">
        <f t="shared" si="114"/>
        <v>1.72512</v>
      </c>
      <c r="L201" s="91">
        <f t="shared" si="114"/>
        <v>1.9990600000000001</v>
      </c>
      <c r="M201" s="91">
        <f t="shared" si="114"/>
        <v>2.1594699999999998</v>
      </c>
      <c r="N201" s="91">
        <f t="shared" si="114"/>
        <v>2.2919700000000001</v>
      </c>
      <c r="O201" s="91">
        <f t="shared" si="114"/>
        <v>2.3473299999999999</v>
      </c>
      <c r="P201" s="91">
        <f t="shared" si="114"/>
        <v>2.3487</v>
      </c>
      <c r="Q201" s="91">
        <f t="shared" si="114"/>
        <v>2.3784800000000001</v>
      </c>
      <c r="R201" s="91">
        <f t="shared" si="114"/>
        <v>2.4139900000000001</v>
      </c>
      <c r="S201" s="91">
        <f t="shared" si="114"/>
        <v>2.2213599999999998</v>
      </c>
      <c r="T201" s="91">
        <f t="shared" si="114"/>
        <v>2.2926899999999999</v>
      </c>
      <c r="U201" s="91">
        <f t="shared" si="114"/>
        <v>2.24579</v>
      </c>
      <c r="V201" s="91">
        <f t="shared" si="114"/>
        <v>2.2071299999999998</v>
      </c>
      <c r="W201" s="91">
        <f t="shared" si="114"/>
        <v>2.1398299999999999</v>
      </c>
      <c r="X201" s="91">
        <f t="shared" si="114"/>
        <v>2.11646</v>
      </c>
      <c r="Y201" s="91">
        <f t="shared" si="114"/>
        <v>2.0745499999999999</v>
      </c>
      <c r="Z201" s="91">
        <f t="shared" si="114"/>
        <v>1.9761</v>
      </c>
      <c r="AA201" s="91">
        <f t="shared" si="114"/>
        <v>1.72746</v>
      </c>
    </row>
    <row r="202" spans="1:27" ht="12.75" hidden="1" customHeight="1" outlineLevel="1" x14ac:dyDescent="0.2">
      <c r="A202" s="99" t="s">
        <v>2605</v>
      </c>
      <c r="B202" s="63" t="s">
        <v>238</v>
      </c>
      <c r="C202" s="43" t="s">
        <v>79</v>
      </c>
      <c r="D202" s="44">
        <v>1203.5899999999999</v>
      </c>
      <c r="E202" s="44">
        <v>1012.7</v>
      </c>
      <c r="F202" s="44">
        <v>888.95</v>
      </c>
      <c r="G202" s="44">
        <v>843.91</v>
      </c>
      <c r="H202" s="44">
        <v>809.63</v>
      </c>
      <c r="I202" s="44">
        <v>876.24</v>
      </c>
      <c r="J202" s="44">
        <v>1117.1600000000001</v>
      </c>
      <c r="K202" s="44">
        <v>1497.85</v>
      </c>
      <c r="L202" s="44">
        <v>1771.79</v>
      </c>
      <c r="M202" s="44">
        <v>1932.2</v>
      </c>
      <c r="N202" s="44">
        <v>2064.6999999999998</v>
      </c>
      <c r="O202" s="44">
        <v>2120.06</v>
      </c>
      <c r="P202" s="44">
        <v>2121.4299999999998</v>
      </c>
      <c r="Q202" s="44">
        <v>2151.21</v>
      </c>
      <c r="R202" s="44">
        <v>2186.7199999999998</v>
      </c>
      <c r="S202" s="44">
        <v>1994.09</v>
      </c>
      <c r="T202" s="44">
        <v>2065.42</v>
      </c>
      <c r="U202" s="44">
        <v>2018.52</v>
      </c>
      <c r="V202" s="44">
        <v>1979.86</v>
      </c>
      <c r="W202" s="44">
        <v>1912.56</v>
      </c>
      <c r="X202" s="44">
        <v>1889.19</v>
      </c>
      <c r="Y202" s="44">
        <v>1847.28</v>
      </c>
      <c r="Z202" s="44">
        <v>1748.83</v>
      </c>
      <c r="AA202" s="44">
        <v>1500.19</v>
      </c>
    </row>
    <row r="203" spans="1:27" ht="12.75" hidden="1" customHeight="1" outlineLevel="1" x14ac:dyDescent="0.2">
      <c r="A203" s="99" t="s">
        <v>2606</v>
      </c>
      <c r="B203" s="63" t="s">
        <v>90</v>
      </c>
      <c r="C203" s="43" t="s">
        <v>79</v>
      </c>
      <c r="D203" s="44">
        <f>$D$168</f>
        <v>113.12</v>
      </c>
      <c r="E203" s="44">
        <f>$D$168</f>
        <v>113.12</v>
      </c>
      <c r="F203" s="44">
        <f t="shared" ref="F203:AA203" si="115">$D$168</f>
        <v>113.12</v>
      </c>
      <c r="G203" s="44">
        <f t="shared" si="115"/>
        <v>113.12</v>
      </c>
      <c r="H203" s="44">
        <f t="shared" si="115"/>
        <v>113.12</v>
      </c>
      <c r="I203" s="44">
        <f t="shared" si="115"/>
        <v>113.12</v>
      </c>
      <c r="J203" s="44">
        <f t="shared" si="115"/>
        <v>113.12</v>
      </c>
      <c r="K203" s="44">
        <f t="shared" si="115"/>
        <v>113.12</v>
      </c>
      <c r="L203" s="44">
        <f t="shared" si="115"/>
        <v>113.12</v>
      </c>
      <c r="M203" s="44">
        <f t="shared" si="115"/>
        <v>113.12</v>
      </c>
      <c r="N203" s="44">
        <f t="shared" si="115"/>
        <v>113.12</v>
      </c>
      <c r="O203" s="44">
        <f t="shared" si="115"/>
        <v>113.12</v>
      </c>
      <c r="P203" s="44">
        <f t="shared" si="115"/>
        <v>113.12</v>
      </c>
      <c r="Q203" s="44">
        <f t="shared" si="115"/>
        <v>113.12</v>
      </c>
      <c r="R203" s="44">
        <f t="shared" si="115"/>
        <v>113.12</v>
      </c>
      <c r="S203" s="44">
        <f t="shared" si="115"/>
        <v>113.12</v>
      </c>
      <c r="T203" s="44">
        <f t="shared" si="115"/>
        <v>113.12</v>
      </c>
      <c r="U203" s="44">
        <f t="shared" si="115"/>
        <v>113.12</v>
      </c>
      <c r="V203" s="44">
        <f t="shared" si="115"/>
        <v>113.12</v>
      </c>
      <c r="W203" s="44">
        <f t="shared" si="115"/>
        <v>113.12</v>
      </c>
      <c r="X203" s="44">
        <f t="shared" si="115"/>
        <v>113.12</v>
      </c>
      <c r="Y203" s="44">
        <f t="shared" si="115"/>
        <v>113.12</v>
      </c>
      <c r="Z203" s="44">
        <f t="shared" si="115"/>
        <v>113.12</v>
      </c>
      <c r="AA203" s="44">
        <f t="shared" si="115"/>
        <v>113.12</v>
      </c>
    </row>
    <row r="204" spans="1:27" ht="12.75" hidden="1" customHeight="1" outlineLevel="1" x14ac:dyDescent="0.2">
      <c r="A204" s="99" t="s">
        <v>2607</v>
      </c>
      <c r="B204" s="63" t="s">
        <v>83</v>
      </c>
      <c r="C204" s="43" t="s">
        <v>79</v>
      </c>
      <c r="D204" s="44">
        <v>3.92</v>
      </c>
      <c r="E204" s="44">
        <v>3.92</v>
      </c>
      <c r="F204" s="44">
        <v>3.92</v>
      </c>
      <c r="G204" s="44">
        <v>3.92</v>
      </c>
      <c r="H204" s="44">
        <v>3.92</v>
      </c>
      <c r="I204" s="44">
        <v>3.92</v>
      </c>
      <c r="J204" s="44">
        <v>3.92</v>
      </c>
      <c r="K204" s="44">
        <v>3.92</v>
      </c>
      <c r="L204" s="44">
        <v>3.92</v>
      </c>
      <c r="M204" s="44">
        <v>3.92</v>
      </c>
      <c r="N204" s="44">
        <v>3.92</v>
      </c>
      <c r="O204" s="44">
        <v>3.92</v>
      </c>
      <c r="P204" s="44">
        <v>3.92</v>
      </c>
      <c r="Q204" s="44">
        <v>3.92</v>
      </c>
      <c r="R204" s="44">
        <v>3.92</v>
      </c>
      <c r="S204" s="44">
        <v>3.92</v>
      </c>
      <c r="T204" s="44">
        <v>3.92</v>
      </c>
      <c r="U204" s="44">
        <v>3.92</v>
      </c>
      <c r="V204" s="44">
        <v>3.92</v>
      </c>
      <c r="W204" s="44">
        <v>3.92</v>
      </c>
      <c r="X204" s="44">
        <v>3.92</v>
      </c>
      <c r="Y204" s="44">
        <v>3.92</v>
      </c>
      <c r="Z204" s="44">
        <v>3.92</v>
      </c>
      <c r="AA204" s="44">
        <v>3.92</v>
      </c>
    </row>
    <row r="205" spans="1:27" ht="12.75" hidden="1" customHeight="1" outlineLevel="1" x14ac:dyDescent="0.2">
      <c r="A205" s="99" t="s">
        <v>2608</v>
      </c>
      <c r="B205" s="63" t="s">
        <v>81</v>
      </c>
      <c r="C205" s="43" t="s">
        <v>79</v>
      </c>
      <c r="D205" s="44">
        <f>$D$11</f>
        <v>110.23</v>
      </c>
      <c r="E205" s="44">
        <f t="shared" ref="E205:AA205" si="116">$D$11</f>
        <v>110.23</v>
      </c>
      <c r="F205" s="44">
        <f t="shared" si="116"/>
        <v>110.23</v>
      </c>
      <c r="G205" s="44">
        <f t="shared" si="116"/>
        <v>110.23</v>
      </c>
      <c r="H205" s="44">
        <f t="shared" si="116"/>
        <v>110.23</v>
      </c>
      <c r="I205" s="44">
        <f t="shared" si="116"/>
        <v>110.23</v>
      </c>
      <c r="J205" s="44">
        <f t="shared" si="116"/>
        <v>110.23</v>
      </c>
      <c r="K205" s="44">
        <f t="shared" si="116"/>
        <v>110.23</v>
      </c>
      <c r="L205" s="44">
        <f t="shared" si="116"/>
        <v>110.23</v>
      </c>
      <c r="M205" s="44">
        <f t="shared" si="116"/>
        <v>110.23</v>
      </c>
      <c r="N205" s="44">
        <f t="shared" si="116"/>
        <v>110.23</v>
      </c>
      <c r="O205" s="44">
        <f t="shared" si="116"/>
        <v>110.23</v>
      </c>
      <c r="P205" s="44">
        <f t="shared" si="116"/>
        <v>110.23</v>
      </c>
      <c r="Q205" s="44">
        <f t="shared" si="116"/>
        <v>110.23</v>
      </c>
      <c r="R205" s="44">
        <f t="shared" si="116"/>
        <v>110.23</v>
      </c>
      <c r="S205" s="44">
        <f t="shared" si="116"/>
        <v>110.23</v>
      </c>
      <c r="T205" s="44">
        <f t="shared" si="116"/>
        <v>110.23</v>
      </c>
      <c r="U205" s="44">
        <f t="shared" si="116"/>
        <v>110.23</v>
      </c>
      <c r="V205" s="44">
        <f t="shared" si="116"/>
        <v>110.23</v>
      </c>
      <c r="W205" s="44">
        <f t="shared" si="116"/>
        <v>110.23</v>
      </c>
      <c r="X205" s="44">
        <f t="shared" si="116"/>
        <v>110.23</v>
      </c>
      <c r="Y205" s="44">
        <f t="shared" si="116"/>
        <v>110.23</v>
      </c>
      <c r="Z205" s="44">
        <f t="shared" si="116"/>
        <v>110.23</v>
      </c>
      <c r="AA205" s="44">
        <f t="shared" si="116"/>
        <v>110.23</v>
      </c>
    </row>
    <row r="206" spans="1:27" ht="12.75" customHeight="1" collapsed="1" x14ac:dyDescent="0.2">
      <c r="A206" s="98" t="s">
        <v>2609</v>
      </c>
      <c r="B206" s="28" t="str">
        <f>"09"&amp;"."&amp;$B$801&amp;"."&amp;$B$802</f>
        <v>09.08.2023</v>
      </c>
      <c r="C206" s="90" t="s">
        <v>76</v>
      </c>
      <c r="D206" s="91">
        <f>ROUND(((D207+D208+D210+D209)/1000),5)</f>
        <v>1.4562200000000001</v>
      </c>
      <c r="E206" s="91">
        <f>ROUND(((E207+E208+E210+E209)/1000),5)</f>
        <v>1.2620100000000001</v>
      </c>
      <c r="F206" s="91">
        <f>ROUND(((F207+F208+F210+F209)/1000),5)</f>
        <v>1.1377299999999999</v>
      </c>
      <c r="G206" s="91">
        <f t="shared" ref="G206:AA206" si="117">ROUND(((G207+G208+G210+G209)/1000),5)</f>
        <v>1.0841099999999999</v>
      </c>
      <c r="H206" s="91">
        <f t="shared" si="117"/>
        <v>1.0641</v>
      </c>
      <c r="I206" s="91">
        <f t="shared" si="117"/>
        <v>1.1252200000000001</v>
      </c>
      <c r="J206" s="91">
        <f t="shared" si="117"/>
        <v>1.3624499999999999</v>
      </c>
      <c r="K206" s="91">
        <f t="shared" si="117"/>
        <v>1.6710400000000001</v>
      </c>
      <c r="L206" s="91">
        <f t="shared" si="117"/>
        <v>1.98428</v>
      </c>
      <c r="M206" s="91">
        <f t="shared" si="117"/>
        <v>2.2107299999999999</v>
      </c>
      <c r="N206" s="91">
        <f t="shared" si="117"/>
        <v>2.26796</v>
      </c>
      <c r="O206" s="91">
        <f t="shared" si="117"/>
        <v>2.3036400000000001</v>
      </c>
      <c r="P206" s="91">
        <f t="shared" si="117"/>
        <v>2.2885599999999999</v>
      </c>
      <c r="Q206" s="91">
        <f t="shared" si="117"/>
        <v>2.2740900000000002</v>
      </c>
      <c r="R206" s="91">
        <f t="shared" si="117"/>
        <v>2.2920799999999999</v>
      </c>
      <c r="S206" s="91">
        <f t="shared" si="117"/>
        <v>2.3340000000000001</v>
      </c>
      <c r="T206" s="91">
        <f t="shared" si="117"/>
        <v>2.3511099999999998</v>
      </c>
      <c r="U206" s="91">
        <f t="shared" si="117"/>
        <v>2.2724600000000001</v>
      </c>
      <c r="V206" s="91">
        <f t="shared" si="117"/>
        <v>2.1847099999999999</v>
      </c>
      <c r="W206" s="91">
        <f t="shared" si="117"/>
        <v>2.1040000000000001</v>
      </c>
      <c r="X206" s="91">
        <f t="shared" si="117"/>
        <v>2.07314</v>
      </c>
      <c r="Y206" s="91">
        <f t="shared" si="117"/>
        <v>2.1676299999999999</v>
      </c>
      <c r="Z206" s="91">
        <f t="shared" si="117"/>
        <v>1.9464900000000001</v>
      </c>
      <c r="AA206" s="91">
        <f t="shared" si="117"/>
        <v>1.673</v>
      </c>
    </row>
    <row r="207" spans="1:27" ht="12.75" hidden="1" customHeight="1" outlineLevel="1" x14ac:dyDescent="0.2">
      <c r="A207" s="99" t="s">
        <v>2610</v>
      </c>
      <c r="B207" s="63" t="s">
        <v>238</v>
      </c>
      <c r="C207" s="43" t="s">
        <v>79</v>
      </c>
      <c r="D207" s="44">
        <v>1228.95</v>
      </c>
      <c r="E207" s="44">
        <v>1034.74</v>
      </c>
      <c r="F207" s="44">
        <v>910.46</v>
      </c>
      <c r="G207" s="44">
        <v>856.84</v>
      </c>
      <c r="H207" s="44">
        <v>836.83</v>
      </c>
      <c r="I207" s="44">
        <v>897.95</v>
      </c>
      <c r="J207" s="44">
        <v>1135.18</v>
      </c>
      <c r="K207" s="44">
        <v>1443.77</v>
      </c>
      <c r="L207" s="44">
        <v>1757.01</v>
      </c>
      <c r="M207" s="44">
        <v>1983.46</v>
      </c>
      <c r="N207" s="44">
        <v>2040.69</v>
      </c>
      <c r="O207" s="44">
        <v>2076.37</v>
      </c>
      <c r="P207" s="44">
        <v>2061.29</v>
      </c>
      <c r="Q207" s="44">
        <v>2046.82</v>
      </c>
      <c r="R207" s="44">
        <v>2064.81</v>
      </c>
      <c r="S207" s="44">
        <v>2106.73</v>
      </c>
      <c r="T207" s="44">
        <v>2123.84</v>
      </c>
      <c r="U207" s="44">
        <v>2045.19</v>
      </c>
      <c r="V207" s="44">
        <v>1957.44</v>
      </c>
      <c r="W207" s="44">
        <v>1876.73</v>
      </c>
      <c r="X207" s="44">
        <v>1845.87</v>
      </c>
      <c r="Y207" s="44">
        <v>1940.36</v>
      </c>
      <c r="Z207" s="44">
        <v>1719.22</v>
      </c>
      <c r="AA207" s="44">
        <v>1445.73</v>
      </c>
    </row>
    <row r="208" spans="1:27" ht="12.75" hidden="1" customHeight="1" outlineLevel="1" x14ac:dyDescent="0.2">
      <c r="A208" s="99" t="s">
        <v>2611</v>
      </c>
      <c r="B208" s="63" t="s">
        <v>90</v>
      </c>
      <c r="C208" s="43" t="s">
        <v>79</v>
      </c>
      <c r="D208" s="44">
        <f>$D$168</f>
        <v>113.12</v>
      </c>
      <c r="E208" s="44">
        <f>$D$168</f>
        <v>113.12</v>
      </c>
      <c r="F208" s="44">
        <f t="shared" ref="F208:AA208" si="118">$D$168</f>
        <v>113.12</v>
      </c>
      <c r="G208" s="44">
        <f t="shared" si="118"/>
        <v>113.12</v>
      </c>
      <c r="H208" s="44">
        <f t="shared" si="118"/>
        <v>113.12</v>
      </c>
      <c r="I208" s="44">
        <f t="shared" si="118"/>
        <v>113.12</v>
      </c>
      <c r="J208" s="44">
        <f t="shared" si="118"/>
        <v>113.12</v>
      </c>
      <c r="K208" s="44">
        <f t="shared" si="118"/>
        <v>113.12</v>
      </c>
      <c r="L208" s="44">
        <f t="shared" si="118"/>
        <v>113.12</v>
      </c>
      <c r="M208" s="44">
        <f t="shared" si="118"/>
        <v>113.12</v>
      </c>
      <c r="N208" s="44">
        <f t="shared" si="118"/>
        <v>113.12</v>
      </c>
      <c r="O208" s="44">
        <f t="shared" si="118"/>
        <v>113.12</v>
      </c>
      <c r="P208" s="44">
        <f t="shared" si="118"/>
        <v>113.12</v>
      </c>
      <c r="Q208" s="44">
        <f t="shared" si="118"/>
        <v>113.12</v>
      </c>
      <c r="R208" s="44">
        <f t="shared" si="118"/>
        <v>113.12</v>
      </c>
      <c r="S208" s="44">
        <f t="shared" si="118"/>
        <v>113.12</v>
      </c>
      <c r="T208" s="44">
        <f t="shared" si="118"/>
        <v>113.12</v>
      </c>
      <c r="U208" s="44">
        <f t="shared" si="118"/>
        <v>113.12</v>
      </c>
      <c r="V208" s="44">
        <f t="shared" si="118"/>
        <v>113.12</v>
      </c>
      <c r="W208" s="44">
        <f t="shared" si="118"/>
        <v>113.12</v>
      </c>
      <c r="X208" s="44">
        <f t="shared" si="118"/>
        <v>113.12</v>
      </c>
      <c r="Y208" s="44">
        <f t="shared" si="118"/>
        <v>113.12</v>
      </c>
      <c r="Z208" s="44">
        <f t="shared" si="118"/>
        <v>113.12</v>
      </c>
      <c r="AA208" s="44">
        <f t="shared" si="118"/>
        <v>113.12</v>
      </c>
    </row>
    <row r="209" spans="1:27" ht="12.75" hidden="1" customHeight="1" outlineLevel="1" x14ac:dyDescent="0.2">
      <c r="A209" s="99" t="s">
        <v>2612</v>
      </c>
      <c r="B209" s="63" t="s">
        <v>83</v>
      </c>
      <c r="C209" s="43" t="s">
        <v>79</v>
      </c>
      <c r="D209" s="44">
        <v>3.92</v>
      </c>
      <c r="E209" s="44">
        <v>3.92</v>
      </c>
      <c r="F209" s="44">
        <v>3.92</v>
      </c>
      <c r="G209" s="44">
        <v>3.92</v>
      </c>
      <c r="H209" s="44">
        <v>3.92</v>
      </c>
      <c r="I209" s="44">
        <v>3.92</v>
      </c>
      <c r="J209" s="44">
        <v>3.92</v>
      </c>
      <c r="K209" s="44">
        <v>3.92</v>
      </c>
      <c r="L209" s="44">
        <v>3.92</v>
      </c>
      <c r="M209" s="44">
        <v>3.92</v>
      </c>
      <c r="N209" s="44">
        <v>3.92</v>
      </c>
      <c r="O209" s="44">
        <v>3.92</v>
      </c>
      <c r="P209" s="44">
        <v>3.92</v>
      </c>
      <c r="Q209" s="44">
        <v>3.92</v>
      </c>
      <c r="R209" s="44">
        <v>3.92</v>
      </c>
      <c r="S209" s="44">
        <v>3.92</v>
      </c>
      <c r="T209" s="44">
        <v>3.92</v>
      </c>
      <c r="U209" s="44">
        <v>3.92</v>
      </c>
      <c r="V209" s="44">
        <v>3.92</v>
      </c>
      <c r="W209" s="44">
        <v>3.92</v>
      </c>
      <c r="X209" s="44">
        <v>3.92</v>
      </c>
      <c r="Y209" s="44">
        <v>3.92</v>
      </c>
      <c r="Z209" s="44">
        <v>3.92</v>
      </c>
      <c r="AA209" s="44">
        <v>3.92</v>
      </c>
    </row>
    <row r="210" spans="1:27" ht="12.75" hidden="1" customHeight="1" outlineLevel="1" x14ac:dyDescent="0.2">
      <c r="A210" s="99" t="s">
        <v>2613</v>
      </c>
      <c r="B210" s="63" t="s">
        <v>81</v>
      </c>
      <c r="C210" s="43" t="s">
        <v>79</v>
      </c>
      <c r="D210" s="44">
        <f>$D$11</f>
        <v>110.23</v>
      </c>
      <c r="E210" s="44">
        <f t="shared" ref="E210:AA210" si="119">$D$11</f>
        <v>110.23</v>
      </c>
      <c r="F210" s="44">
        <f t="shared" si="119"/>
        <v>110.23</v>
      </c>
      <c r="G210" s="44">
        <f t="shared" si="119"/>
        <v>110.23</v>
      </c>
      <c r="H210" s="44">
        <f t="shared" si="119"/>
        <v>110.23</v>
      </c>
      <c r="I210" s="44">
        <f t="shared" si="119"/>
        <v>110.23</v>
      </c>
      <c r="J210" s="44">
        <f t="shared" si="119"/>
        <v>110.23</v>
      </c>
      <c r="K210" s="44">
        <f t="shared" si="119"/>
        <v>110.23</v>
      </c>
      <c r="L210" s="44">
        <f t="shared" si="119"/>
        <v>110.23</v>
      </c>
      <c r="M210" s="44">
        <f t="shared" si="119"/>
        <v>110.23</v>
      </c>
      <c r="N210" s="44">
        <f t="shared" si="119"/>
        <v>110.23</v>
      </c>
      <c r="O210" s="44">
        <f t="shared" si="119"/>
        <v>110.23</v>
      </c>
      <c r="P210" s="44">
        <f t="shared" si="119"/>
        <v>110.23</v>
      </c>
      <c r="Q210" s="44">
        <f t="shared" si="119"/>
        <v>110.23</v>
      </c>
      <c r="R210" s="44">
        <f t="shared" si="119"/>
        <v>110.23</v>
      </c>
      <c r="S210" s="44">
        <f t="shared" si="119"/>
        <v>110.23</v>
      </c>
      <c r="T210" s="44">
        <f t="shared" si="119"/>
        <v>110.23</v>
      </c>
      <c r="U210" s="44">
        <f t="shared" si="119"/>
        <v>110.23</v>
      </c>
      <c r="V210" s="44">
        <f t="shared" si="119"/>
        <v>110.23</v>
      </c>
      <c r="W210" s="44">
        <f t="shared" si="119"/>
        <v>110.23</v>
      </c>
      <c r="X210" s="44">
        <f t="shared" si="119"/>
        <v>110.23</v>
      </c>
      <c r="Y210" s="44">
        <f t="shared" si="119"/>
        <v>110.23</v>
      </c>
      <c r="Z210" s="44">
        <f t="shared" si="119"/>
        <v>110.23</v>
      </c>
      <c r="AA210" s="44">
        <f t="shared" si="119"/>
        <v>110.23</v>
      </c>
    </row>
    <row r="211" spans="1:27" ht="12.75" customHeight="1" collapsed="1" x14ac:dyDescent="0.2">
      <c r="A211" s="98" t="s">
        <v>2614</v>
      </c>
      <c r="B211" s="28" t="str">
        <f>"10"&amp;"."&amp;$B$801&amp;"."&amp;$B$802</f>
        <v>10.08.2023</v>
      </c>
      <c r="C211" s="90" t="s">
        <v>76</v>
      </c>
      <c r="D211" s="91">
        <f>ROUND(((D212+D213+D215+D214)/1000),5)</f>
        <v>1.49977</v>
      </c>
      <c r="E211" s="91">
        <f>ROUND(((E212+E213+E215+E214)/1000),5)</f>
        <v>1.26078</v>
      </c>
      <c r="F211" s="91">
        <f>ROUND(((F212+F213+F215+F214)/1000),5)</f>
        <v>1.1402699999999999</v>
      </c>
      <c r="G211" s="91">
        <f t="shared" ref="G211:AA211" si="120">ROUND(((G212+G213+G215+G214)/1000),5)</f>
        <v>1.0880700000000001</v>
      </c>
      <c r="H211" s="91">
        <f t="shared" si="120"/>
        <v>1.0589</v>
      </c>
      <c r="I211" s="91">
        <f t="shared" si="120"/>
        <v>1.15421</v>
      </c>
      <c r="J211" s="91">
        <f t="shared" si="120"/>
        <v>1.3214699999999999</v>
      </c>
      <c r="K211" s="91">
        <f t="shared" si="120"/>
        <v>1.6664099999999999</v>
      </c>
      <c r="L211" s="91">
        <f t="shared" si="120"/>
        <v>1.94838</v>
      </c>
      <c r="M211" s="91">
        <f t="shared" si="120"/>
        <v>2.09423</v>
      </c>
      <c r="N211" s="91">
        <f t="shared" si="120"/>
        <v>2.20167</v>
      </c>
      <c r="O211" s="91">
        <f t="shared" si="120"/>
        <v>2.2057000000000002</v>
      </c>
      <c r="P211" s="91">
        <f t="shared" si="120"/>
        <v>2.1890700000000001</v>
      </c>
      <c r="Q211" s="91">
        <f t="shared" si="120"/>
        <v>2.2118600000000002</v>
      </c>
      <c r="R211" s="91">
        <f t="shared" si="120"/>
        <v>2.2626400000000002</v>
      </c>
      <c r="S211" s="91">
        <f t="shared" si="120"/>
        <v>2.2757100000000001</v>
      </c>
      <c r="T211" s="91">
        <f t="shared" si="120"/>
        <v>2.2599999999999998</v>
      </c>
      <c r="U211" s="91">
        <f t="shared" si="120"/>
        <v>2.2381600000000001</v>
      </c>
      <c r="V211" s="91">
        <f t="shared" si="120"/>
        <v>2.2175600000000002</v>
      </c>
      <c r="W211" s="91">
        <f t="shared" si="120"/>
        <v>2.10107</v>
      </c>
      <c r="X211" s="91">
        <f t="shared" si="120"/>
        <v>2.0811899999999999</v>
      </c>
      <c r="Y211" s="91">
        <f t="shared" si="120"/>
        <v>2.02461</v>
      </c>
      <c r="Z211" s="91">
        <f t="shared" si="120"/>
        <v>1.8581300000000001</v>
      </c>
      <c r="AA211" s="91">
        <f t="shared" si="120"/>
        <v>1.5995999999999999</v>
      </c>
    </row>
    <row r="212" spans="1:27" ht="12.75" hidden="1" customHeight="1" outlineLevel="1" x14ac:dyDescent="0.2">
      <c r="A212" s="99" t="s">
        <v>2615</v>
      </c>
      <c r="B212" s="63" t="s">
        <v>238</v>
      </c>
      <c r="C212" s="43" t="s">
        <v>79</v>
      </c>
      <c r="D212" s="44">
        <v>1272.5</v>
      </c>
      <c r="E212" s="44">
        <v>1033.51</v>
      </c>
      <c r="F212" s="44">
        <v>913</v>
      </c>
      <c r="G212" s="44">
        <v>860.8</v>
      </c>
      <c r="H212" s="44">
        <v>831.63</v>
      </c>
      <c r="I212" s="44">
        <v>926.94</v>
      </c>
      <c r="J212" s="44">
        <v>1094.2</v>
      </c>
      <c r="K212" s="44">
        <v>1439.14</v>
      </c>
      <c r="L212" s="44">
        <v>1721.11</v>
      </c>
      <c r="M212" s="44">
        <v>1866.96</v>
      </c>
      <c r="N212" s="44">
        <v>1974.4</v>
      </c>
      <c r="O212" s="44">
        <v>1978.43</v>
      </c>
      <c r="P212" s="44">
        <v>1961.8</v>
      </c>
      <c r="Q212" s="44">
        <v>1984.59</v>
      </c>
      <c r="R212" s="44">
        <v>2035.37</v>
      </c>
      <c r="S212" s="44">
        <v>2048.44</v>
      </c>
      <c r="T212" s="44">
        <v>2032.73</v>
      </c>
      <c r="U212" s="44">
        <v>2010.89</v>
      </c>
      <c r="V212" s="44">
        <v>1990.29</v>
      </c>
      <c r="W212" s="44">
        <v>1873.8</v>
      </c>
      <c r="X212" s="44">
        <v>1853.92</v>
      </c>
      <c r="Y212" s="44">
        <v>1797.34</v>
      </c>
      <c r="Z212" s="44">
        <v>1630.86</v>
      </c>
      <c r="AA212" s="44">
        <v>1372.33</v>
      </c>
    </row>
    <row r="213" spans="1:27" ht="12.75" hidden="1" customHeight="1" outlineLevel="1" x14ac:dyDescent="0.2">
      <c r="A213" s="99" t="s">
        <v>2616</v>
      </c>
      <c r="B213" s="63" t="s">
        <v>90</v>
      </c>
      <c r="C213" s="43" t="s">
        <v>79</v>
      </c>
      <c r="D213" s="44">
        <f>$D$168</f>
        <v>113.12</v>
      </c>
      <c r="E213" s="44">
        <f>$D$168</f>
        <v>113.12</v>
      </c>
      <c r="F213" s="44">
        <f t="shared" ref="F213:AA213" si="121">$D$168</f>
        <v>113.12</v>
      </c>
      <c r="G213" s="44">
        <f t="shared" si="121"/>
        <v>113.12</v>
      </c>
      <c r="H213" s="44">
        <f t="shared" si="121"/>
        <v>113.12</v>
      </c>
      <c r="I213" s="44">
        <f t="shared" si="121"/>
        <v>113.12</v>
      </c>
      <c r="J213" s="44">
        <f t="shared" si="121"/>
        <v>113.12</v>
      </c>
      <c r="K213" s="44">
        <f t="shared" si="121"/>
        <v>113.12</v>
      </c>
      <c r="L213" s="44">
        <f t="shared" si="121"/>
        <v>113.12</v>
      </c>
      <c r="M213" s="44">
        <f t="shared" si="121"/>
        <v>113.12</v>
      </c>
      <c r="N213" s="44">
        <f t="shared" si="121"/>
        <v>113.12</v>
      </c>
      <c r="O213" s="44">
        <f t="shared" si="121"/>
        <v>113.12</v>
      </c>
      <c r="P213" s="44">
        <f t="shared" si="121"/>
        <v>113.12</v>
      </c>
      <c r="Q213" s="44">
        <f t="shared" si="121"/>
        <v>113.12</v>
      </c>
      <c r="R213" s="44">
        <f t="shared" si="121"/>
        <v>113.12</v>
      </c>
      <c r="S213" s="44">
        <f t="shared" si="121"/>
        <v>113.12</v>
      </c>
      <c r="T213" s="44">
        <f t="shared" si="121"/>
        <v>113.12</v>
      </c>
      <c r="U213" s="44">
        <f t="shared" si="121"/>
        <v>113.12</v>
      </c>
      <c r="V213" s="44">
        <f t="shared" si="121"/>
        <v>113.12</v>
      </c>
      <c r="W213" s="44">
        <f t="shared" si="121"/>
        <v>113.12</v>
      </c>
      <c r="X213" s="44">
        <f t="shared" si="121"/>
        <v>113.12</v>
      </c>
      <c r="Y213" s="44">
        <f t="shared" si="121"/>
        <v>113.12</v>
      </c>
      <c r="Z213" s="44">
        <f t="shared" si="121"/>
        <v>113.12</v>
      </c>
      <c r="AA213" s="44">
        <f t="shared" si="121"/>
        <v>113.12</v>
      </c>
    </row>
    <row r="214" spans="1:27" ht="12.75" hidden="1" customHeight="1" outlineLevel="1" x14ac:dyDescent="0.2">
      <c r="A214" s="99" t="s">
        <v>2617</v>
      </c>
      <c r="B214" s="63" t="s">
        <v>83</v>
      </c>
      <c r="C214" s="43" t="s">
        <v>79</v>
      </c>
      <c r="D214" s="44">
        <v>3.92</v>
      </c>
      <c r="E214" s="44">
        <v>3.92</v>
      </c>
      <c r="F214" s="44">
        <v>3.92</v>
      </c>
      <c r="G214" s="44">
        <v>3.92</v>
      </c>
      <c r="H214" s="44">
        <v>3.92</v>
      </c>
      <c r="I214" s="44">
        <v>3.92</v>
      </c>
      <c r="J214" s="44">
        <v>3.92</v>
      </c>
      <c r="K214" s="44">
        <v>3.92</v>
      </c>
      <c r="L214" s="44">
        <v>3.92</v>
      </c>
      <c r="M214" s="44">
        <v>3.92</v>
      </c>
      <c r="N214" s="44">
        <v>3.92</v>
      </c>
      <c r="O214" s="44">
        <v>3.92</v>
      </c>
      <c r="P214" s="44">
        <v>3.92</v>
      </c>
      <c r="Q214" s="44">
        <v>3.92</v>
      </c>
      <c r="R214" s="44">
        <v>3.92</v>
      </c>
      <c r="S214" s="44">
        <v>3.92</v>
      </c>
      <c r="T214" s="44">
        <v>3.92</v>
      </c>
      <c r="U214" s="44">
        <v>3.92</v>
      </c>
      <c r="V214" s="44">
        <v>3.92</v>
      </c>
      <c r="W214" s="44">
        <v>3.92</v>
      </c>
      <c r="X214" s="44">
        <v>3.92</v>
      </c>
      <c r="Y214" s="44">
        <v>3.92</v>
      </c>
      <c r="Z214" s="44">
        <v>3.92</v>
      </c>
      <c r="AA214" s="44">
        <v>3.92</v>
      </c>
    </row>
    <row r="215" spans="1:27" ht="12.75" hidden="1" customHeight="1" outlineLevel="1" x14ac:dyDescent="0.2">
      <c r="A215" s="99" t="s">
        <v>2618</v>
      </c>
      <c r="B215" s="63" t="s">
        <v>81</v>
      </c>
      <c r="C215" s="43" t="s">
        <v>79</v>
      </c>
      <c r="D215" s="44">
        <f>$D$11</f>
        <v>110.23</v>
      </c>
      <c r="E215" s="44">
        <f t="shared" ref="E215:AA215" si="122">$D$11</f>
        <v>110.23</v>
      </c>
      <c r="F215" s="44">
        <f t="shared" si="122"/>
        <v>110.23</v>
      </c>
      <c r="G215" s="44">
        <f t="shared" si="122"/>
        <v>110.23</v>
      </c>
      <c r="H215" s="44">
        <f t="shared" si="122"/>
        <v>110.23</v>
      </c>
      <c r="I215" s="44">
        <f t="shared" si="122"/>
        <v>110.23</v>
      </c>
      <c r="J215" s="44">
        <f t="shared" si="122"/>
        <v>110.23</v>
      </c>
      <c r="K215" s="44">
        <f t="shared" si="122"/>
        <v>110.23</v>
      </c>
      <c r="L215" s="44">
        <f t="shared" si="122"/>
        <v>110.23</v>
      </c>
      <c r="M215" s="44">
        <f t="shared" si="122"/>
        <v>110.23</v>
      </c>
      <c r="N215" s="44">
        <f t="shared" si="122"/>
        <v>110.23</v>
      </c>
      <c r="O215" s="44">
        <f t="shared" si="122"/>
        <v>110.23</v>
      </c>
      <c r="P215" s="44">
        <f t="shared" si="122"/>
        <v>110.23</v>
      </c>
      <c r="Q215" s="44">
        <f t="shared" si="122"/>
        <v>110.23</v>
      </c>
      <c r="R215" s="44">
        <f t="shared" si="122"/>
        <v>110.23</v>
      </c>
      <c r="S215" s="44">
        <f t="shared" si="122"/>
        <v>110.23</v>
      </c>
      <c r="T215" s="44">
        <f t="shared" si="122"/>
        <v>110.23</v>
      </c>
      <c r="U215" s="44">
        <f t="shared" si="122"/>
        <v>110.23</v>
      </c>
      <c r="V215" s="44">
        <f t="shared" si="122"/>
        <v>110.23</v>
      </c>
      <c r="W215" s="44">
        <f t="shared" si="122"/>
        <v>110.23</v>
      </c>
      <c r="X215" s="44">
        <f t="shared" si="122"/>
        <v>110.23</v>
      </c>
      <c r="Y215" s="44">
        <f t="shared" si="122"/>
        <v>110.23</v>
      </c>
      <c r="Z215" s="44">
        <f t="shared" si="122"/>
        <v>110.23</v>
      </c>
      <c r="AA215" s="44">
        <f t="shared" si="122"/>
        <v>110.23</v>
      </c>
    </row>
    <row r="216" spans="1:27" ht="12.75" customHeight="1" collapsed="1" x14ac:dyDescent="0.2">
      <c r="A216" s="98" t="s">
        <v>2619</v>
      </c>
      <c r="B216" s="28" t="str">
        <f>"11"&amp;"."&amp;$B$801&amp;"."&amp;$B$802</f>
        <v>11.08.2023</v>
      </c>
      <c r="C216" s="90" t="s">
        <v>76</v>
      </c>
      <c r="D216" s="91">
        <f>ROUND(((D217+D218+D220+D219)/1000),5)</f>
        <v>1.34355</v>
      </c>
      <c r="E216" s="91">
        <f>ROUND(((E217+E218+E220+E219)/1000),5)</f>
        <v>1.1274900000000001</v>
      </c>
      <c r="F216" s="91">
        <f>ROUND(((F217+F218+F220+F219)/1000),5)</f>
        <v>1.03586</v>
      </c>
      <c r="G216" s="91">
        <f t="shared" ref="G216:AA216" si="123">ROUND(((G217+G218+G220+G219)/1000),5)</f>
        <v>0.98968</v>
      </c>
      <c r="H216" s="91">
        <f t="shared" si="123"/>
        <v>0.23888000000000001</v>
      </c>
      <c r="I216" s="91">
        <f t="shared" si="123"/>
        <v>1.0012799999999999</v>
      </c>
      <c r="J216" s="91">
        <f t="shared" si="123"/>
        <v>1.1427</v>
      </c>
      <c r="K216" s="91">
        <f t="shared" si="123"/>
        <v>1.62287</v>
      </c>
      <c r="L216" s="91">
        <f t="shared" si="123"/>
        <v>1.88853</v>
      </c>
      <c r="M216" s="91">
        <f t="shared" si="123"/>
        <v>2.1069599999999999</v>
      </c>
      <c r="N216" s="91">
        <f t="shared" si="123"/>
        <v>2.1731799999999999</v>
      </c>
      <c r="O216" s="91">
        <f t="shared" si="123"/>
        <v>2.16214</v>
      </c>
      <c r="P216" s="91">
        <f t="shared" si="123"/>
        <v>2.18885</v>
      </c>
      <c r="Q216" s="91">
        <f t="shared" si="123"/>
        <v>2.2570700000000001</v>
      </c>
      <c r="R216" s="91">
        <f t="shared" si="123"/>
        <v>2.33771</v>
      </c>
      <c r="S216" s="91">
        <f t="shared" si="123"/>
        <v>2.3105000000000002</v>
      </c>
      <c r="T216" s="91">
        <f t="shared" si="123"/>
        <v>2.3150300000000001</v>
      </c>
      <c r="U216" s="91">
        <f t="shared" si="123"/>
        <v>2.3091200000000001</v>
      </c>
      <c r="V216" s="91">
        <f t="shared" si="123"/>
        <v>2.2840400000000001</v>
      </c>
      <c r="W216" s="91">
        <f t="shared" si="123"/>
        <v>2.2724199999999999</v>
      </c>
      <c r="X216" s="91">
        <f t="shared" si="123"/>
        <v>2.2883300000000002</v>
      </c>
      <c r="Y216" s="91">
        <f t="shared" si="123"/>
        <v>2.2777699999999999</v>
      </c>
      <c r="Z216" s="91">
        <f t="shared" si="123"/>
        <v>2.04834</v>
      </c>
      <c r="AA216" s="91">
        <f t="shared" si="123"/>
        <v>1.6984699999999999</v>
      </c>
    </row>
    <row r="217" spans="1:27" ht="12.75" hidden="1" customHeight="1" outlineLevel="1" x14ac:dyDescent="0.2">
      <c r="A217" s="99" t="s">
        <v>2620</v>
      </c>
      <c r="B217" s="63" t="s">
        <v>238</v>
      </c>
      <c r="C217" s="43" t="s">
        <v>79</v>
      </c>
      <c r="D217" s="44">
        <v>1116.28</v>
      </c>
      <c r="E217" s="44">
        <v>900.22</v>
      </c>
      <c r="F217" s="44">
        <v>808.59</v>
      </c>
      <c r="G217" s="44">
        <v>762.41</v>
      </c>
      <c r="H217" s="44">
        <v>11.61</v>
      </c>
      <c r="I217" s="44">
        <v>774.01</v>
      </c>
      <c r="J217" s="44">
        <v>915.43</v>
      </c>
      <c r="K217" s="44">
        <v>1395.6</v>
      </c>
      <c r="L217" s="44">
        <v>1661.26</v>
      </c>
      <c r="M217" s="44">
        <v>1879.69</v>
      </c>
      <c r="N217" s="44">
        <v>1945.91</v>
      </c>
      <c r="O217" s="44">
        <v>1934.87</v>
      </c>
      <c r="P217" s="44">
        <v>1961.58</v>
      </c>
      <c r="Q217" s="44">
        <v>2029.8</v>
      </c>
      <c r="R217" s="44">
        <v>2110.44</v>
      </c>
      <c r="S217" s="44">
        <v>2083.23</v>
      </c>
      <c r="T217" s="44">
        <v>2087.7600000000002</v>
      </c>
      <c r="U217" s="44">
        <v>2081.85</v>
      </c>
      <c r="V217" s="44">
        <v>2056.77</v>
      </c>
      <c r="W217" s="44">
        <v>2045.15</v>
      </c>
      <c r="X217" s="44">
        <v>2061.06</v>
      </c>
      <c r="Y217" s="44">
        <v>2050.5</v>
      </c>
      <c r="Z217" s="44">
        <v>1821.07</v>
      </c>
      <c r="AA217" s="44">
        <v>1471.2</v>
      </c>
    </row>
    <row r="218" spans="1:27" ht="12.75" hidden="1" customHeight="1" outlineLevel="1" x14ac:dyDescent="0.2">
      <c r="A218" s="99" t="s">
        <v>2621</v>
      </c>
      <c r="B218" s="63" t="s">
        <v>90</v>
      </c>
      <c r="C218" s="43" t="s">
        <v>79</v>
      </c>
      <c r="D218" s="44">
        <f>$D$168</f>
        <v>113.12</v>
      </c>
      <c r="E218" s="44">
        <f>$D$168</f>
        <v>113.12</v>
      </c>
      <c r="F218" s="44">
        <f t="shared" ref="F218:AA218" si="124">$D$168</f>
        <v>113.12</v>
      </c>
      <c r="G218" s="44">
        <f t="shared" si="124"/>
        <v>113.12</v>
      </c>
      <c r="H218" s="44">
        <f t="shared" si="124"/>
        <v>113.12</v>
      </c>
      <c r="I218" s="44">
        <f t="shared" si="124"/>
        <v>113.12</v>
      </c>
      <c r="J218" s="44">
        <f t="shared" si="124"/>
        <v>113.12</v>
      </c>
      <c r="K218" s="44">
        <f t="shared" si="124"/>
        <v>113.12</v>
      </c>
      <c r="L218" s="44">
        <f t="shared" si="124"/>
        <v>113.12</v>
      </c>
      <c r="M218" s="44">
        <f t="shared" si="124"/>
        <v>113.12</v>
      </c>
      <c r="N218" s="44">
        <f t="shared" si="124"/>
        <v>113.12</v>
      </c>
      <c r="O218" s="44">
        <f t="shared" si="124"/>
        <v>113.12</v>
      </c>
      <c r="P218" s="44">
        <f t="shared" si="124"/>
        <v>113.12</v>
      </c>
      <c r="Q218" s="44">
        <f t="shared" si="124"/>
        <v>113.12</v>
      </c>
      <c r="R218" s="44">
        <f t="shared" si="124"/>
        <v>113.12</v>
      </c>
      <c r="S218" s="44">
        <f t="shared" si="124"/>
        <v>113.12</v>
      </c>
      <c r="T218" s="44">
        <f t="shared" si="124"/>
        <v>113.12</v>
      </c>
      <c r="U218" s="44">
        <f t="shared" si="124"/>
        <v>113.12</v>
      </c>
      <c r="V218" s="44">
        <f t="shared" si="124"/>
        <v>113.12</v>
      </c>
      <c r="W218" s="44">
        <f t="shared" si="124"/>
        <v>113.12</v>
      </c>
      <c r="X218" s="44">
        <f t="shared" si="124"/>
        <v>113.12</v>
      </c>
      <c r="Y218" s="44">
        <f t="shared" si="124"/>
        <v>113.12</v>
      </c>
      <c r="Z218" s="44">
        <f t="shared" si="124"/>
        <v>113.12</v>
      </c>
      <c r="AA218" s="44">
        <f t="shared" si="124"/>
        <v>113.12</v>
      </c>
    </row>
    <row r="219" spans="1:27" ht="12.75" hidden="1" customHeight="1" outlineLevel="1" x14ac:dyDescent="0.2">
      <c r="A219" s="99" t="s">
        <v>2622</v>
      </c>
      <c r="B219" s="63" t="s">
        <v>83</v>
      </c>
      <c r="C219" s="43" t="s">
        <v>79</v>
      </c>
      <c r="D219" s="44">
        <v>3.92</v>
      </c>
      <c r="E219" s="44">
        <v>3.92</v>
      </c>
      <c r="F219" s="44">
        <v>3.92</v>
      </c>
      <c r="G219" s="44">
        <v>3.92</v>
      </c>
      <c r="H219" s="44">
        <v>3.92</v>
      </c>
      <c r="I219" s="44">
        <v>3.92</v>
      </c>
      <c r="J219" s="44">
        <v>3.92</v>
      </c>
      <c r="K219" s="44">
        <v>3.92</v>
      </c>
      <c r="L219" s="44">
        <v>3.92</v>
      </c>
      <c r="M219" s="44">
        <v>3.92</v>
      </c>
      <c r="N219" s="44">
        <v>3.92</v>
      </c>
      <c r="O219" s="44">
        <v>3.92</v>
      </c>
      <c r="P219" s="44">
        <v>3.92</v>
      </c>
      <c r="Q219" s="44">
        <v>3.92</v>
      </c>
      <c r="R219" s="44">
        <v>3.92</v>
      </c>
      <c r="S219" s="44">
        <v>3.92</v>
      </c>
      <c r="T219" s="44">
        <v>3.92</v>
      </c>
      <c r="U219" s="44">
        <v>3.92</v>
      </c>
      <c r="V219" s="44">
        <v>3.92</v>
      </c>
      <c r="W219" s="44">
        <v>3.92</v>
      </c>
      <c r="X219" s="44">
        <v>3.92</v>
      </c>
      <c r="Y219" s="44">
        <v>3.92</v>
      </c>
      <c r="Z219" s="44">
        <v>3.92</v>
      </c>
      <c r="AA219" s="44">
        <v>3.92</v>
      </c>
    </row>
    <row r="220" spans="1:27" ht="12.75" hidden="1" customHeight="1" outlineLevel="1" x14ac:dyDescent="0.2">
      <c r="A220" s="99" t="s">
        <v>2623</v>
      </c>
      <c r="B220" s="63" t="s">
        <v>81</v>
      </c>
      <c r="C220" s="43" t="s">
        <v>79</v>
      </c>
      <c r="D220" s="44">
        <f>$D$11</f>
        <v>110.23</v>
      </c>
      <c r="E220" s="44">
        <f t="shared" ref="E220:AA220" si="125">$D$11</f>
        <v>110.23</v>
      </c>
      <c r="F220" s="44">
        <f t="shared" si="125"/>
        <v>110.23</v>
      </c>
      <c r="G220" s="44">
        <f t="shared" si="125"/>
        <v>110.23</v>
      </c>
      <c r="H220" s="44">
        <f t="shared" si="125"/>
        <v>110.23</v>
      </c>
      <c r="I220" s="44">
        <f t="shared" si="125"/>
        <v>110.23</v>
      </c>
      <c r="J220" s="44">
        <f t="shared" si="125"/>
        <v>110.23</v>
      </c>
      <c r="K220" s="44">
        <f t="shared" si="125"/>
        <v>110.23</v>
      </c>
      <c r="L220" s="44">
        <f t="shared" si="125"/>
        <v>110.23</v>
      </c>
      <c r="M220" s="44">
        <f t="shared" si="125"/>
        <v>110.23</v>
      </c>
      <c r="N220" s="44">
        <f t="shared" si="125"/>
        <v>110.23</v>
      </c>
      <c r="O220" s="44">
        <f t="shared" si="125"/>
        <v>110.23</v>
      </c>
      <c r="P220" s="44">
        <f t="shared" si="125"/>
        <v>110.23</v>
      </c>
      <c r="Q220" s="44">
        <f t="shared" si="125"/>
        <v>110.23</v>
      </c>
      <c r="R220" s="44">
        <f t="shared" si="125"/>
        <v>110.23</v>
      </c>
      <c r="S220" s="44">
        <f t="shared" si="125"/>
        <v>110.23</v>
      </c>
      <c r="T220" s="44">
        <f t="shared" si="125"/>
        <v>110.23</v>
      </c>
      <c r="U220" s="44">
        <f t="shared" si="125"/>
        <v>110.23</v>
      </c>
      <c r="V220" s="44">
        <f t="shared" si="125"/>
        <v>110.23</v>
      </c>
      <c r="W220" s="44">
        <f t="shared" si="125"/>
        <v>110.23</v>
      </c>
      <c r="X220" s="44">
        <f t="shared" si="125"/>
        <v>110.23</v>
      </c>
      <c r="Y220" s="44">
        <f t="shared" si="125"/>
        <v>110.23</v>
      </c>
      <c r="Z220" s="44">
        <f t="shared" si="125"/>
        <v>110.23</v>
      </c>
      <c r="AA220" s="44">
        <f t="shared" si="125"/>
        <v>110.23</v>
      </c>
    </row>
    <row r="221" spans="1:27" ht="12.75" customHeight="1" collapsed="1" x14ac:dyDescent="0.2">
      <c r="A221" s="98" t="s">
        <v>2624</v>
      </c>
      <c r="B221" s="28" t="str">
        <f>"12"&amp;"."&amp;$B$801&amp;"."&amp;$B$802</f>
        <v>12.08.2023</v>
      </c>
      <c r="C221" s="90" t="s">
        <v>76</v>
      </c>
      <c r="D221" s="91">
        <f>ROUND(((D222+D223+D225+D224)/1000),5)</f>
        <v>1.57338</v>
      </c>
      <c r="E221" s="91">
        <f>ROUND(((E222+E223+E225+E224)/1000),5)</f>
        <v>1.49607</v>
      </c>
      <c r="F221" s="91">
        <f>ROUND(((F222+F223+F225+F224)/1000),5)</f>
        <v>1.3103499999999999</v>
      </c>
      <c r="G221" s="91">
        <f t="shared" ref="G221:AA221" si="126">ROUND(((G222+G223+G225+G224)/1000),5)</f>
        <v>1.20723</v>
      </c>
      <c r="H221" s="91">
        <f t="shared" si="126"/>
        <v>1.16597</v>
      </c>
      <c r="I221" s="91">
        <f t="shared" si="126"/>
        <v>1.1875899999999999</v>
      </c>
      <c r="J221" s="91">
        <f t="shared" si="126"/>
        <v>1.26295</v>
      </c>
      <c r="K221" s="91">
        <f t="shared" si="126"/>
        <v>1.5740799999999999</v>
      </c>
      <c r="L221" s="91">
        <f t="shared" si="126"/>
        <v>1.9302900000000001</v>
      </c>
      <c r="M221" s="91">
        <f t="shared" si="126"/>
        <v>2.2064300000000001</v>
      </c>
      <c r="N221" s="91">
        <f t="shared" si="126"/>
        <v>2.2714500000000002</v>
      </c>
      <c r="O221" s="91">
        <f t="shared" si="126"/>
        <v>2.2854199999999998</v>
      </c>
      <c r="P221" s="91">
        <f t="shared" si="126"/>
        <v>2.2865099999999998</v>
      </c>
      <c r="Q221" s="91">
        <f t="shared" si="126"/>
        <v>2.3054800000000002</v>
      </c>
      <c r="R221" s="91">
        <f t="shared" si="126"/>
        <v>2.3016899999999998</v>
      </c>
      <c r="S221" s="91">
        <f t="shared" si="126"/>
        <v>2.2886000000000002</v>
      </c>
      <c r="T221" s="91">
        <f t="shared" si="126"/>
        <v>2.2346300000000001</v>
      </c>
      <c r="U221" s="91">
        <f t="shared" si="126"/>
        <v>2.12032</v>
      </c>
      <c r="V221" s="91">
        <f t="shared" si="126"/>
        <v>2.0884800000000001</v>
      </c>
      <c r="W221" s="91">
        <f t="shared" si="126"/>
        <v>1.97824</v>
      </c>
      <c r="X221" s="91">
        <f t="shared" si="126"/>
        <v>1.9777</v>
      </c>
      <c r="Y221" s="91">
        <f t="shared" si="126"/>
        <v>2.0139399999999998</v>
      </c>
      <c r="Z221" s="91">
        <f t="shared" si="126"/>
        <v>1.94075</v>
      </c>
      <c r="AA221" s="91">
        <f t="shared" si="126"/>
        <v>1.6786300000000001</v>
      </c>
    </row>
    <row r="222" spans="1:27" ht="12.75" hidden="1" customHeight="1" outlineLevel="1" x14ac:dyDescent="0.2">
      <c r="A222" s="99" t="s">
        <v>2625</v>
      </c>
      <c r="B222" s="63" t="s">
        <v>238</v>
      </c>
      <c r="C222" s="43" t="s">
        <v>79</v>
      </c>
      <c r="D222" s="44">
        <v>1346.11</v>
      </c>
      <c r="E222" s="44">
        <v>1268.8</v>
      </c>
      <c r="F222" s="44">
        <v>1083.08</v>
      </c>
      <c r="G222" s="44">
        <v>979.96</v>
      </c>
      <c r="H222" s="44">
        <v>938.7</v>
      </c>
      <c r="I222" s="44">
        <v>960.32</v>
      </c>
      <c r="J222" s="44">
        <v>1035.68</v>
      </c>
      <c r="K222" s="44">
        <v>1346.81</v>
      </c>
      <c r="L222" s="44">
        <v>1703.02</v>
      </c>
      <c r="M222" s="44">
        <v>1979.16</v>
      </c>
      <c r="N222" s="44">
        <v>2044.18</v>
      </c>
      <c r="O222" s="44">
        <v>2058.15</v>
      </c>
      <c r="P222" s="44">
        <v>2059.2399999999998</v>
      </c>
      <c r="Q222" s="44">
        <v>2078.21</v>
      </c>
      <c r="R222" s="44">
        <v>2074.42</v>
      </c>
      <c r="S222" s="44">
        <v>2061.33</v>
      </c>
      <c r="T222" s="44">
        <v>2007.36</v>
      </c>
      <c r="U222" s="44">
        <v>1893.05</v>
      </c>
      <c r="V222" s="44">
        <v>1861.21</v>
      </c>
      <c r="W222" s="44">
        <v>1750.97</v>
      </c>
      <c r="X222" s="44">
        <v>1750.43</v>
      </c>
      <c r="Y222" s="44">
        <v>1786.67</v>
      </c>
      <c r="Z222" s="44">
        <v>1713.48</v>
      </c>
      <c r="AA222" s="44">
        <v>1451.36</v>
      </c>
    </row>
    <row r="223" spans="1:27" ht="12.75" hidden="1" customHeight="1" outlineLevel="1" x14ac:dyDescent="0.2">
      <c r="A223" s="99" t="s">
        <v>2626</v>
      </c>
      <c r="B223" s="63" t="s">
        <v>90</v>
      </c>
      <c r="C223" s="43" t="s">
        <v>79</v>
      </c>
      <c r="D223" s="44">
        <f>$D$168</f>
        <v>113.12</v>
      </c>
      <c r="E223" s="44">
        <f>$D$168</f>
        <v>113.12</v>
      </c>
      <c r="F223" s="44">
        <f t="shared" ref="F223:AA223" si="127">$D$168</f>
        <v>113.12</v>
      </c>
      <c r="G223" s="44">
        <f t="shared" si="127"/>
        <v>113.12</v>
      </c>
      <c r="H223" s="44">
        <f t="shared" si="127"/>
        <v>113.12</v>
      </c>
      <c r="I223" s="44">
        <f t="shared" si="127"/>
        <v>113.12</v>
      </c>
      <c r="J223" s="44">
        <f t="shared" si="127"/>
        <v>113.12</v>
      </c>
      <c r="K223" s="44">
        <f t="shared" si="127"/>
        <v>113.12</v>
      </c>
      <c r="L223" s="44">
        <f t="shared" si="127"/>
        <v>113.12</v>
      </c>
      <c r="M223" s="44">
        <f t="shared" si="127"/>
        <v>113.12</v>
      </c>
      <c r="N223" s="44">
        <f t="shared" si="127"/>
        <v>113.12</v>
      </c>
      <c r="O223" s="44">
        <f t="shared" si="127"/>
        <v>113.12</v>
      </c>
      <c r="P223" s="44">
        <f t="shared" si="127"/>
        <v>113.12</v>
      </c>
      <c r="Q223" s="44">
        <f t="shared" si="127"/>
        <v>113.12</v>
      </c>
      <c r="R223" s="44">
        <f t="shared" si="127"/>
        <v>113.12</v>
      </c>
      <c r="S223" s="44">
        <f t="shared" si="127"/>
        <v>113.12</v>
      </c>
      <c r="T223" s="44">
        <f t="shared" si="127"/>
        <v>113.12</v>
      </c>
      <c r="U223" s="44">
        <f t="shared" si="127"/>
        <v>113.12</v>
      </c>
      <c r="V223" s="44">
        <f t="shared" si="127"/>
        <v>113.12</v>
      </c>
      <c r="W223" s="44">
        <f t="shared" si="127"/>
        <v>113.12</v>
      </c>
      <c r="X223" s="44">
        <f t="shared" si="127"/>
        <v>113.12</v>
      </c>
      <c r="Y223" s="44">
        <f t="shared" si="127"/>
        <v>113.12</v>
      </c>
      <c r="Z223" s="44">
        <f t="shared" si="127"/>
        <v>113.12</v>
      </c>
      <c r="AA223" s="44">
        <f t="shared" si="127"/>
        <v>113.12</v>
      </c>
    </row>
    <row r="224" spans="1:27" ht="12.75" hidden="1" customHeight="1" outlineLevel="1" x14ac:dyDescent="0.2">
      <c r="A224" s="99" t="s">
        <v>2627</v>
      </c>
      <c r="B224" s="63" t="s">
        <v>83</v>
      </c>
      <c r="C224" s="43" t="s">
        <v>79</v>
      </c>
      <c r="D224" s="44">
        <v>3.92</v>
      </c>
      <c r="E224" s="44">
        <v>3.92</v>
      </c>
      <c r="F224" s="44">
        <v>3.92</v>
      </c>
      <c r="G224" s="44">
        <v>3.92</v>
      </c>
      <c r="H224" s="44">
        <v>3.92</v>
      </c>
      <c r="I224" s="44">
        <v>3.92</v>
      </c>
      <c r="J224" s="44">
        <v>3.92</v>
      </c>
      <c r="K224" s="44">
        <v>3.92</v>
      </c>
      <c r="L224" s="44">
        <v>3.92</v>
      </c>
      <c r="M224" s="44">
        <v>3.92</v>
      </c>
      <c r="N224" s="44">
        <v>3.92</v>
      </c>
      <c r="O224" s="44">
        <v>3.92</v>
      </c>
      <c r="P224" s="44">
        <v>3.92</v>
      </c>
      <c r="Q224" s="44">
        <v>3.92</v>
      </c>
      <c r="R224" s="44">
        <v>3.92</v>
      </c>
      <c r="S224" s="44">
        <v>3.92</v>
      </c>
      <c r="T224" s="44">
        <v>3.92</v>
      </c>
      <c r="U224" s="44">
        <v>3.92</v>
      </c>
      <c r="V224" s="44">
        <v>3.92</v>
      </c>
      <c r="W224" s="44">
        <v>3.92</v>
      </c>
      <c r="X224" s="44">
        <v>3.92</v>
      </c>
      <c r="Y224" s="44">
        <v>3.92</v>
      </c>
      <c r="Z224" s="44">
        <v>3.92</v>
      </c>
      <c r="AA224" s="44">
        <v>3.92</v>
      </c>
    </row>
    <row r="225" spans="1:27" ht="12.75" hidden="1" customHeight="1" outlineLevel="1" x14ac:dyDescent="0.2">
      <c r="A225" s="99" t="s">
        <v>2628</v>
      </c>
      <c r="B225" s="63" t="s">
        <v>81</v>
      </c>
      <c r="C225" s="43" t="s">
        <v>79</v>
      </c>
      <c r="D225" s="44">
        <f>$D$11</f>
        <v>110.23</v>
      </c>
      <c r="E225" s="44">
        <f t="shared" ref="E225:AA225" si="128">$D$11</f>
        <v>110.23</v>
      </c>
      <c r="F225" s="44">
        <f t="shared" si="128"/>
        <v>110.23</v>
      </c>
      <c r="G225" s="44">
        <f t="shared" si="128"/>
        <v>110.23</v>
      </c>
      <c r="H225" s="44">
        <f t="shared" si="128"/>
        <v>110.23</v>
      </c>
      <c r="I225" s="44">
        <f t="shared" si="128"/>
        <v>110.23</v>
      </c>
      <c r="J225" s="44">
        <f t="shared" si="128"/>
        <v>110.23</v>
      </c>
      <c r="K225" s="44">
        <f t="shared" si="128"/>
        <v>110.23</v>
      </c>
      <c r="L225" s="44">
        <f t="shared" si="128"/>
        <v>110.23</v>
      </c>
      <c r="M225" s="44">
        <f t="shared" si="128"/>
        <v>110.23</v>
      </c>
      <c r="N225" s="44">
        <f t="shared" si="128"/>
        <v>110.23</v>
      </c>
      <c r="O225" s="44">
        <f t="shared" si="128"/>
        <v>110.23</v>
      </c>
      <c r="P225" s="44">
        <f t="shared" si="128"/>
        <v>110.23</v>
      </c>
      <c r="Q225" s="44">
        <f t="shared" si="128"/>
        <v>110.23</v>
      </c>
      <c r="R225" s="44">
        <f t="shared" si="128"/>
        <v>110.23</v>
      </c>
      <c r="S225" s="44">
        <f t="shared" si="128"/>
        <v>110.23</v>
      </c>
      <c r="T225" s="44">
        <f t="shared" si="128"/>
        <v>110.23</v>
      </c>
      <c r="U225" s="44">
        <f t="shared" si="128"/>
        <v>110.23</v>
      </c>
      <c r="V225" s="44">
        <f t="shared" si="128"/>
        <v>110.23</v>
      </c>
      <c r="W225" s="44">
        <f t="shared" si="128"/>
        <v>110.23</v>
      </c>
      <c r="X225" s="44">
        <f t="shared" si="128"/>
        <v>110.23</v>
      </c>
      <c r="Y225" s="44">
        <f t="shared" si="128"/>
        <v>110.23</v>
      </c>
      <c r="Z225" s="44">
        <f t="shared" si="128"/>
        <v>110.23</v>
      </c>
      <c r="AA225" s="44">
        <f t="shared" si="128"/>
        <v>110.23</v>
      </c>
    </row>
    <row r="226" spans="1:27" ht="12.75" customHeight="1" collapsed="1" x14ac:dyDescent="0.2">
      <c r="A226" s="98" t="s">
        <v>2629</v>
      </c>
      <c r="B226" s="28" t="str">
        <f>"13"&amp;"."&amp;$B$801&amp;"."&amp;$B$802</f>
        <v>13.08.2023</v>
      </c>
      <c r="C226" s="90" t="s">
        <v>76</v>
      </c>
      <c r="D226" s="91">
        <f>ROUND(((D227+D228+D230+D229)/1000),5)</f>
        <v>1.5428999999999999</v>
      </c>
      <c r="E226" s="91">
        <f>ROUND(((E227+E228+E230+E229)/1000),5)</f>
        <v>1.3787799999999999</v>
      </c>
      <c r="F226" s="91">
        <f>ROUND(((F227+F228+F230+F229)/1000),5)</f>
        <v>1.2228300000000001</v>
      </c>
      <c r="G226" s="91">
        <f t="shared" ref="G226:AA226" si="129">ROUND(((G227+G228+G230+G229)/1000),5)</f>
        <v>1.14845</v>
      </c>
      <c r="H226" s="91">
        <f t="shared" si="129"/>
        <v>1.0922499999999999</v>
      </c>
      <c r="I226" s="91">
        <f t="shared" si="129"/>
        <v>1.0833699999999999</v>
      </c>
      <c r="J226" s="91">
        <f t="shared" si="129"/>
        <v>1.03728</v>
      </c>
      <c r="K226" s="91">
        <f t="shared" si="129"/>
        <v>1.2726</v>
      </c>
      <c r="L226" s="91">
        <f t="shared" si="129"/>
        <v>1.69119</v>
      </c>
      <c r="M226" s="91">
        <f t="shared" si="129"/>
        <v>1.9462299999999999</v>
      </c>
      <c r="N226" s="91">
        <f t="shared" si="129"/>
        <v>2.1007400000000001</v>
      </c>
      <c r="O226" s="91">
        <f t="shared" si="129"/>
        <v>2.1015100000000002</v>
      </c>
      <c r="P226" s="91">
        <f t="shared" si="129"/>
        <v>2.1116799999999998</v>
      </c>
      <c r="Q226" s="91">
        <f t="shared" si="129"/>
        <v>2.1566900000000002</v>
      </c>
      <c r="R226" s="91">
        <f t="shared" si="129"/>
        <v>2.20825</v>
      </c>
      <c r="S226" s="91">
        <f t="shared" si="129"/>
        <v>2.2083699999999999</v>
      </c>
      <c r="T226" s="91">
        <f t="shared" si="129"/>
        <v>2.1656</v>
      </c>
      <c r="U226" s="91">
        <f t="shared" si="129"/>
        <v>2.0900699999999999</v>
      </c>
      <c r="V226" s="91">
        <f t="shared" si="129"/>
        <v>2.0799799999999999</v>
      </c>
      <c r="W226" s="91">
        <f t="shared" si="129"/>
        <v>2.03742</v>
      </c>
      <c r="X226" s="91">
        <f t="shared" si="129"/>
        <v>2.0405099999999998</v>
      </c>
      <c r="Y226" s="91">
        <f t="shared" si="129"/>
        <v>1.99857</v>
      </c>
      <c r="Z226" s="91">
        <f t="shared" si="129"/>
        <v>1.9279599999999999</v>
      </c>
      <c r="AA226" s="91">
        <f t="shared" si="129"/>
        <v>1.67614</v>
      </c>
    </row>
    <row r="227" spans="1:27" ht="12.75" hidden="1" customHeight="1" outlineLevel="1" x14ac:dyDescent="0.2">
      <c r="A227" s="99" t="s">
        <v>2630</v>
      </c>
      <c r="B227" s="63" t="s">
        <v>238</v>
      </c>
      <c r="C227" s="43" t="s">
        <v>79</v>
      </c>
      <c r="D227" s="44">
        <v>1315.63</v>
      </c>
      <c r="E227" s="44">
        <v>1151.51</v>
      </c>
      <c r="F227" s="44">
        <v>995.56</v>
      </c>
      <c r="G227" s="44">
        <v>921.18</v>
      </c>
      <c r="H227" s="44">
        <v>864.98</v>
      </c>
      <c r="I227" s="44">
        <v>856.1</v>
      </c>
      <c r="J227" s="44">
        <v>810.01</v>
      </c>
      <c r="K227" s="44">
        <v>1045.33</v>
      </c>
      <c r="L227" s="44">
        <v>1463.92</v>
      </c>
      <c r="M227" s="44">
        <v>1718.96</v>
      </c>
      <c r="N227" s="44">
        <v>1873.47</v>
      </c>
      <c r="O227" s="44">
        <v>1874.24</v>
      </c>
      <c r="P227" s="44">
        <v>1884.41</v>
      </c>
      <c r="Q227" s="44">
        <v>1929.42</v>
      </c>
      <c r="R227" s="44">
        <v>1980.98</v>
      </c>
      <c r="S227" s="44">
        <v>1981.1</v>
      </c>
      <c r="T227" s="44">
        <v>1938.33</v>
      </c>
      <c r="U227" s="44">
        <v>1862.8</v>
      </c>
      <c r="V227" s="44">
        <v>1852.71</v>
      </c>
      <c r="W227" s="44">
        <v>1810.15</v>
      </c>
      <c r="X227" s="44">
        <v>1813.24</v>
      </c>
      <c r="Y227" s="44">
        <v>1771.3</v>
      </c>
      <c r="Z227" s="44">
        <v>1700.69</v>
      </c>
      <c r="AA227" s="44">
        <v>1448.87</v>
      </c>
    </row>
    <row r="228" spans="1:27" ht="12.75" hidden="1" customHeight="1" outlineLevel="1" x14ac:dyDescent="0.2">
      <c r="A228" s="99" t="s">
        <v>2631</v>
      </c>
      <c r="B228" s="63" t="s">
        <v>90</v>
      </c>
      <c r="C228" s="43" t="s">
        <v>79</v>
      </c>
      <c r="D228" s="44">
        <f>$D$168</f>
        <v>113.12</v>
      </c>
      <c r="E228" s="44">
        <f>$D$168</f>
        <v>113.12</v>
      </c>
      <c r="F228" s="44">
        <f t="shared" ref="F228:AA228" si="130">$D$168</f>
        <v>113.12</v>
      </c>
      <c r="G228" s="44">
        <f t="shared" si="130"/>
        <v>113.12</v>
      </c>
      <c r="H228" s="44">
        <f t="shared" si="130"/>
        <v>113.12</v>
      </c>
      <c r="I228" s="44">
        <f t="shared" si="130"/>
        <v>113.12</v>
      </c>
      <c r="J228" s="44">
        <f t="shared" si="130"/>
        <v>113.12</v>
      </c>
      <c r="K228" s="44">
        <f t="shared" si="130"/>
        <v>113.12</v>
      </c>
      <c r="L228" s="44">
        <f t="shared" si="130"/>
        <v>113.12</v>
      </c>
      <c r="M228" s="44">
        <f t="shared" si="130"/>
        <v>113.12</v>
      </c>
      <c r="N228" s="44">
        <f t="shared" si="130"/>
        <v>113.12</v>
      </c>
      <c r="O228" s="44">
        <f t="shared" si="130"/>
        <v>113.12</v>
      </c>
      <c r="P228" s="44">
        <f t="shared" si="130"/>
        <v>113.12</v>
      </c>
      <c r="Q228" s="44">
        <f t="shared" si="130"/>
        <v>113.12</v>
      </c>
      <c r="R228" s="44">
        <f t="shared" si="130"/>
        <v>113.12</v>
      </c>
      <c r="S228" s="44">
        <f t="shared" si="130"/>
        <v>113.12</v>
      </c>
      <c r="T228" s="44">
        <f t="shared" si="130"/>
        <v>113.12</v>
      </c>
      <c r="U228" s="44">
        <f t="shared" si="130"/>
        <v>113.12</v>
      </c>
      <c r="V228" s="44">
        <f t="shared" si="130"/>
        <v>113.12</v>
      </c>
      <c r="W228" s="44">
        <f t="shared" si="130"/>
        <v>113.12</v>
      </c>
      <c r="X228" s="44">
        <f t="shared" si="130"/>
        <v>113.12</v>
      </c>
      <c r="Y228" s="44">
        <f t="shared" si="130"/>
        <v>113.12</v>
      </c>
      <c r="Z228" s="44">
        <f t="shared" si="130"/>
        <v>113.12</v>
      </c>
      <c r="AA228" s="44">
        <f t="shared" si="130"/>
        <v>113.12</v>
      </c>
    </row>
    <row r="229" spans="1:27" ht="12.75" hidden="1" customHeight="1" outlineLevel="1" x14ac:dyDescent="0.2">
      <c r="A229" s="99" t="s">
        <v>2632</v>
      </c>
      <c r="B229" s="63" t="s">
        <v>83</v>
      </c>
      <c r="C229" s="43" t="s">
        <v>79</v>
      </c>
      <c r="D229" s="44">
        <v>3.92</v>
      </c>
      <c r="E229" s="44">
        <v>3.92</v>
      </c>
      <c r="F229" s="44">
        <v>3.92</v>
      </c>
      <c r="G229" s="44">
        <v>3.92</v>
      </c>
      <c r="H229" s="44">
        <v>3.92</v>
      </c>
      <c r="I229" s="44">
        <v>3.92</v>
      </c>
      <c r="J229" s="44">
        <v>3.92</v>
      </c>
      <c r="K229" s="44">
        <v>3.92</v>
      </c>
      <c r="L229" s="44">
        <v>3.92</v>
      </c>
      <c r="M229" s="44">
        <v>3.92</v>
      </c>
      <c r="N229" s="44">
        <v>3.92</v>
      </c>
      <c r="O229" s="44">
        <v>3.92</v>
      </c>
      <c r="P229" s="44">
        <v>3.92</v>
      </c>
      <c r="Q229" s="44">
        <v>3.92</v>
      </c>
      <c r="R229" s="44">
        <v>3.92</v>
      </c>
      <c r="S229" s="44">
        <v>3.92</v>
      </c>
      <c r="T229" s="44">
        <v>3.92</v>
      </c>
      <c r="U229" s="44">
        <v>3.92</v>
      </c>
      <c r="V229" s="44">
        <v>3.92</v>
      </c>
      <c r="W229" s="44">
        <v>3.92</v>
      </c>
      <c r="X229" s="44">
        <v>3.92</v>
      </c>
      <c r="Y229" s="44">
        <v>3.92</v>
      </c>
      <c r="Z229" s="44">
        <v>3.92</v>
      </c>
      <c r="AA229" s="44">
        <v>3.92</v>
      </c>
    </row>
    <row r="230" spans="1:27" ht="12.75" hidden="1" customHeight="1" outlineLevel="1" x14ac:dyDescent="0.2">
      <c r="A230" s="99" t="s">
        <v>2633</v>
      </c>
      <c r="B230" s="63" t="s">
        <v>81</v>
      </c>
      <c r="C230" s="43" t="s">
        <v>79</v>
      </c>
      <c r="D230" s="44">
        <f>$D$11</f>
        <v>110.23</v>
      </c>
      <c r="E230" s="44">
        <f t="shared" ref="E230:AA230" si="131">$D$11</f>
        <v>110.23</v>
      </c>
      <c r="F230" s="44">
        <f t="shared" si="131"/>
        <v>110.23</v>
      </c>
      <c r="G230" s="44">
        <f t="shared" si="131"/>
        <v>110.23</v>
      </c>
      <c r="H230" s="44">
        <f t="shared" si="131"/>
        <v>110.23</v>
      </c>
      <c r="I230" s="44">
        <f t="shared" si="131"/>
        <v>110.23</v>
      </c>
      <c r="J230" s="44">
        <f t="shared" si="131"/>
        <v>110.23</v>
      </c>
      <c r="K230" s="44">
        <f t="shared" si="131"/>
        <v>110.23</v>
      </c>
      <c r="L230" s="44">
        <f t="shared" si="131"/>
        <v>110.23</v>
      </c>
      <c r="M230" s="44">
        <f t="shared" si="131"/>
        <v>110.23</v>
      </c>
      <c r="N230" s="44">
        <f t="shared" si="131"/>
        <v>110.23</v>
      </c>
      <c r="O230" s="44">
        <f t="shared" si="131"/>
        <v>110.23</v>
      </c>
      <c r="P230" s="44">
        <f t="shared" si="131"/>
        <v>110.23</v>
      </c>
      <c r="Q230" s="44">
        <f t="shared" si="131"/>
        <v>110.23</v>
      </c>
      <c r="R230" s="44">
        <f t="shared" si="131"/>
        <v>110.23</v>
      </c>
      <c r="S230" s="44">
        <f t="shared" si="131"/>
        <v>110.23</v>
      </c>
      <c r="T230" s="44">
        <f t="shared" si="131"/>
        <v>110.23</v>
      </c>
      <c r="U230" s="44">
        <f t="shared" si="131"/>
        <v>110.23</v>
      </c>
      <c r="V230" s="44">
        <f t="shared" si="131"/>
        <v>110.23</v>
      </c>
      <c r="W230" s="44">
        <f t="shared" si="131"/>
        <v>110.23</v>
      </c>
      <c r="X230" s="44">
        <f t="shared" si="131"/>
        <v>110.23</v>
      </c>
      <c r="Y230" s="44">
        <f t="shared" si="131"/>
        <v>110.23</v>
      </c>
      <c r="Z230" s="44">
        <f t="shared" si="131"/>
        <v>110.23</v>
      </c>
      <c r="AA230" s="44">
        <f t="shared" si="131"/>
        <v>110.23</v>
      </c>
    </row>
    <row r="231" spans="1:27" ht="12.75" customHeight="1" collapsed="1" x14ac:dyDescent="0.2">
      <c r="A231" s="98" t="s">
        <v>2634</v>
      </c>
      <c r="B231" s="28" t="str">
        <f>"14"&amp;"."&amp;$B$801&amp;"."&amp;$B$802</f>
        <v>14.08.2023</v>
      </c>
      <c r="C231" s="90" t="s">
        <v>76</v>
      </c>
      <c r="D231" s="91">
        <f>ROUND(((D232+D233+D235+D234)/1000),5)</f>
        <v>1.47306</v>
      </c>
      <c r="E231" s="91">
        <f>ROUND(((E232+E233+E235+E234)/1000),5)</f>
        <v>1.3491</v>
      </c>
      <c r="F231" s="91">
        <f>ROUND(((F232+F233+F235+F234)/1000),5)</f>
        <v>1.20397</v>
      </c>
      <c r="G231" s="91">
        <f t="shared" ref="G231:AA231" si="132">ROUND(((G232+G233+G235+G234)/1000),5)</f>
        <v>1.1335900000000001</v>
      </c>
      <c r="H231" s="91">
        <f t="shared" si="132"/>
        <v>1.0983700000000001</v>
      </c>
      <c r="I231" s="91">
        <f t="shared" si="132"/>
        <v>1.2037800000000001</v>
      </c>
      <c r="J231" s="91">
        <f t="shared" si="132"/>
        <v>1.3234699999999999</v>
      </c>
      <c r="K231" s="91">
        <f t="shared" si="132"/>
        <v>1.67117</v>
      </c>
      <c r="L231" s="91">
        <f t="shared" si="132"/>
        <v>1.9574</v>
      </c>
      <c r="M231" s="91">
        <f t="shared" si="132"/>
        <v>2.1102099999999999</v>
      </c>
      <c r="N231" s="91">
        <f t="shared" si="132"/>
        <v>2.22302</v>
      </c>
      <c r="O231" s="91">
        <f t="shared" si="132"/>
        <v>2.2543500000000001</v>
      </c>
      <c r="P231" s="91">
        <f t="shared" si="132"/>
        <v>2.2503700000000002</v>
      </c>
      <c r="Q231" s="91">
        <f t="shared" si="132"/>
        <v>2.2998500000000002</v>
      </c>
      <c r="R231" s="91">
        <f t="shared" si="132"/>
        <v>2.37703</v>
      </c>
      <c r="S231" s="91">
        <f t="shared" si="132"/>
        <v>2.3706299999999998</v>
      </c>
      <c r="T231" s="91">
        <f t="shared" si="132"/>
        <v>2.3418700000000001</v>
      </c>
      <c r="U231" s="91">
        <f t="shared" si="132"/>
        <v>2.2809300000000001</v>
      </c>
      <c r="V231" s="91">
        <f t="shared" si="132"/>
        <v>2.2404799999999998</v>
      </c>
      <c r="W231" s="91">
        <f t="shared" si="132"/>
        <v>2.1025900000000002</v>
      </c>
      <c r="X231" s="91">
        <f t="shared" si="132"/>
        <v>2.0945200000000002</v>
      </c>
      <c r="Y231" s="91">
        <f t="shared" si="132"/>
        <v>2.0625499999999999</v>
      </c>
      <c r="Z231" s="91">
        <f t="shared" si="132"/>
        <v>1.8748199999999999</v>
      </c>
      <c r="AA231" s="91">
        <f t="shared" si="132"/>
        <v>1.54372</v>
      </c>
    </row>
    <row r="232" spans="1:27" ht="12.75" hidden="1" customHeight="1" outlineLevel="1" x14ac:dyDescent="0.2">
      <c r="A232" s="99" t="s">
        <v>2635</v>
      </c>
      <c r="B232" s="63" t="s">
        <v>238</v>
      </c>
      <c r="C232" s="43" t="s">
        <v>79</v>
      </c>
      <c r="D232" s="44">
        <v>1245.79</v>
      </c>
      <c r="E232" s="44">
        <v>1121.83</v>
      </c>
      <c r="F232" s="44">
        <v>976.7</v>
      </c>
      <c r="G232" s="44">
        <v>906.32</v>
      </c>
      <c r="H232" s="44">
        <v>871.1</v>
      </c>
      <c r="I232" s="44">
        <v>976.51</v>
      </c>
      <c r="J232" s="44">
        <v>1096.2</v>
      </c>
      <c r="K232" s="44">
        <v>1443.9</v>
      </c>
      <c r="L232" s="44">
        <v>1730.13</v>
      </c>
      <c r="M232" s="44">
        <v>1882.94</v>
      </c>
      <c r="N232" s="44">
        <v>1995.75</v>
      </c>
      <c r="O232" s="44">
        <v>2027.08</v>
      </c>
      <c r="P232" s="44">
        <v>2023.1</v>
      </c>
      <c r="Q232" s="44">
        <v>2072.58</v>
      </c>
      <c r="R232" s="44">
        <v>2149.7600000000002</v>
      </c>
      <c r="S232" s="44">
        <v>2143.36</v>
      </c>
      <c r="T232" s="44">
        <v>2114.6</v>
      </c>
      <c r="U232" s="44">
        <v>2053.66</v>
      </c>
      <c r="V232" s="44">
        <v>2013.21</v>
      </c>
      <c r="W232" s="44">
        <v>1875.32</v>
      </c>
      <c r="X232" s="44">
        <v>1867.25</v>
      </c>
      <c r="Y232" s="44">
        <v>1835.28</v>
      </c>
      <c r="Z232" s="44">
        <v>1647.55</v>
      </c>
      <c r="AA232" s="44">
        <v>1316.45</v>
      </c>
    </row>
    <row r="233" spans="1:27" ht="12.75" hidden="1" customHeight="1" outlineLevel="1" x14ac:dyDescent="0.2">
      <c r="A233" s="99" t="s">
        <v>2636</v>
      </c>
      <c r="B233" s="63" t="s">
        <v>90</v>
      </c>
      <c r="C233" s="43" t="s">
        <v>79</v>
      </c>
      <c r="D233" s="44">
        <f>$D$168</f>
        <v>113.12</v>
      </c>
      <c r="E233" s="44">
        <f>$D$168</f>
        <v>113.12</v>
      </c>
      <c r="F233" s="44">
        <f t="shared" ref="F233:AA233" si="133">$D$168</f>
        <v>113.12</v>
      </c>
      <c r="G233" s="44">
        <f t="shared" si="133"/>
        <v>113.12</v>
      </c>
      <c r="H233" s="44">
        <f t="shared" si="133"/>
        <v>113.12</v>
      </c>
      <c r="I233" s="44">
        <f t="shared" si="133"/>
        <v>113.12</v>
      </c>
      <c r="J233" s="44">
        <f t="shared" si="133"/>
        <v>113.12</v>
      </c>
      <c r="K233" s="44">
        <f t="shared" si="133"/>
        <v>113.12</v>
      </c>
      <c r="L233" s="44">
        <f t="shared" si="133"/>
        <v>113.12</v>
      </c>
      <c r="M233" s="44">
        <f t="shared" si="133"/>
        <v>113.12</v>
      </c>
      <c r="N233" s="44">
        <f t="shared" si="133"/>
        <v>113.12</v>
      </c>
      <c r="O233" s="44">
        <f t="shared" si="133"/>
        <v>113.12</v>
      </c>
      <c r="P233" s="44">
        <f t="shared" si="133"/>
        <v>113.12</v>
      </c>
      <c r="Q233" s="44">
        <f t="shared" si="133"/>
        <v>113.12</v>
      </c>
      <c r="R233" s="44">
        <f t="shared" si="133"/>
        <v>113.12</v>
      </c>
      <c r="S233" s="44">
        <f t="shared" si="133"/>
        <v>113.12</v>
      </c>
      <c r="T233" s="44">
        <f t="shared" si="133"/>
        <v>113.12</v>
      </c>
      <c r="U233" s="44">
        <f t="shared" si="133"/>
        <v>113.12</v>
      </c>
      <c r="V233" s="44">
        <f t="shared" si="133"/>
        <v>113.12</v>
      </c>
      <c r="W233" s="44">
        <f t="shared" si="133"/>
        <v>113.12</v>
      </c>
      <c r="X233" s="44">
        <f t="shared" si="133"/>
        <v>113.12</v>
      </c>
      <c r="Y233" s="44">
        <f t="shared" si="133"/>
        <v>113.12</v>
      </c>
      <c r="Z233" s="44">
        <f t="shared" si="133"/>
        <v>113.12</v>
      </c>
      <c r="AA233" s="44">
        <f t="shared" si="133"/>
        <v>113.12</v>
      </c>
    </row>
    <row r="234" spans="1:27" ht="12.75" hidden="1" customHeight="1" outlineLevel="1" x14ac:dyDescent="0.2">
      <c r="A234" s="99" t="s">
        <v>2637</v>
      </c>
      <c r="B234" s="63" t="s">
        <v>83</v>
      </c>
      <c r="C234" s="43" t="s">
        <v>79</v>
      </c>
      <c r="D234" s="44">
        <v>3.92</v>
      </c>
      <c r="E234" s="44">
        <v>3.92</v>
      </c>
      <c r="F234" s="44">
        <v>3.92</v>
      </c>
      <c r="G234" s="44">
        <v>3.92</v>
      </c>
      <c r="H234" s="44">
        <v>3.92</v>
      </c>
      <c r="I234" s="44">
        <v>3.92</v>
      </c>
      <c r="J234" s="44">
        <v>3.92</v>
      </c>
      <c r="K234" s="44">
        <v>3.92</v>
      </c>
      <c r="L234" s="44">
        <v>3.92</v>
      </c>
      <c r="M234" s="44">
        <v>3.92</v>
      </c>
      <c r="N234" s="44">
        <v>3.92</v>
      </c>
      <c r="O234" s="44">
        <v>3.92</v>
      </c>
      <c r="P234" s="44">
        <v>3.92</v>
      </c>
      <c r="Q234" s="44">
        <v>3.92</v>
      </c>
      <c r="R234" s="44">
        <v>3.92</v>
      </c>
      <c r="S234" s="44">
        <v>3.92</v>
      </c>
      <c r="T234" s="44">
        <v>3.92</v>
      </c>
      <c r="U234" s="44">
        <v>3.92</v>
      </c>
      <c r="V234" s="44">
        <v>3.92</v>
      </c>
      <c r="W234" s="44">
        <v>3.92</v>
      </c>
      <c r="X234" s="44">
        <v>3.92</v>
      </c>
      <c r="Y234" s="44">
        <v>3.92</v>
      </c>
      <c r="Z234" s="44">
        <v>3.92</v>
      </c>
      <c r="AA234" s="44">
        <v>3.92</v>
      </c>
    </row>
    <row r="235" spans="1:27" ht="12.75" hidden="1" customHeight="1" outlineLevel="1" x14ac:dyDescent="0.2">
      <c r="A235" s="99" t="s">
        <v>2638</v>
      </c>
      <c r="B235" s="63" t="s">
        <v>81</v>
      </c>
      <c r="C235" s="43" t="s">
        <v>79</v>
      </c>
      <c r="D235" s="44">
        <f>$D$11</f>
        <v>110.23</v>
      </c>
      <c r="E235" s="44">
        <f t="shared" ref="E235:AA235" si="134">$D$11</f>
        <v>110.23</v>
      </c>
      <c r="F235" s="44">
        <f t="shared" si="134"/>
        <v>110.23</v>
      </c>
      <c r="G235" s="44">
        <f t="shared" si="134"/>
        <v>110.23</v>
      </c>
      <c r="H235" s="44">
        <f t="shared" si="134"/>
        <v>110.23</v>
      </c>
      <c r="I235" s="44">
        <f t="shared" si="134"/>
        <v>110.23</v>
      </c>
      <c r="J235" s="44">
        <f t="shared" si="134"/>
        <v>110.23</v>
      </c>
      <c r="K235" s="44">
        <f t="shared" si="134"/>
        <v>110.23</v>
      </c>
      <c r="L235" s="44">
        <f t="shared" si="134"/>
        <v>110.23</v>
      </c>
      <c r="M235" s="44">
        <f t="shared" si="134"/>
        <v>110.23</v>
      </c>
      <c r="N235" s="44">
        <f t="shared" si="134"/>
        <v>110.23</v>
      </c>
      <c r="O235" s="44">
        <f t="shared" si="134"/>
        <v>110.23</v>
      </c>
      <c r="P235" s="44">
        <f t="shared" si="134"/>
        <v>110.23</v>
      </c>
      <c r="Q235" s="44">
        <f t="shared" si="134"/>
        <v>110.23</v>
      </c>
      <c r="R235" s="44">
        <f t="shared" si="134"/>
        <v>110.23</v>
      </c>
      <c r="S235" s="44">
        <f t="shared" si="134"/>
        <v>110.23</v>
      </c>
      <c r="T235" s="44">
        <f t="shared" si="134"/>
        <v>110.23</v>
      </c>
      <c r="U235" s="44">
        <f t="shared" si="134"/>
        <v>110.23</v>
      </c>
      <c r="V235" s="44">
        <f t="shared" si="134"/>
        <v>110.23</v>
      </c>
      <c r="W235" s="44">
        <f t="shared" si="134"/>
        <v>110.23</v>
      </c>
      <c r="X235" s="44">
        <f t="shared" si="134"/>
        <v>110.23</v>
      </c>
      <c r="Y235" s="44">
        <f t="shared" si="134"/>
        <v>110.23</v>
      </c>
      <c r="Z235" s="44">
        <f t="shared" si="134"/>
        <v>110.23</v>
      </c>
      <c r="AA235" s="44">
        <f t="shared" si="134"/>
        <v>110.23</v>
      </c>
    </row>
    <row r="236" spans="1:27" ht="12.75" customHeight="1" collapsed="1" x14ac:dyDescent="0.2">
      <c r="A236" s="98" t="s">
        <v>2639</v>
      </c>
      <c r="B236" s="28" t="str">
        <f>"15"&amp;"."&amp;$B$801&amp;"."&amp;$B$802</f>
        <v>15.08.2023</v>
      </c>
      <c r="C236" s="90" t="s">
        <v>76</v>
      </c>
      <c r="D236" s="91">
        <f>ROUND(((D237+D238+D240+D239)/1000),5)</f>
        <v>1.2681199999999999</v>
      </c>
      <c r="E236" s="91">
        <f>ROUND(((E237+E238+E240+E239)/1000),5)</f>
        <v>1.11249</v>
      </c>
      <c r="F236" s="91">
        <f>ROUND(((F237+F238+F240+F239)/1000),5)</f>
        <v>1.0150999999999999</v>
      </c>
      <c r="G236" s="91">
        <f t="shared" ref="G236:AA236" si="135">ROUND(((G237+G238+G240+G239)/1000),5)</f>
        <v>0.23845</v>
      </c>
      <c r="H236" s="91">
        <f t="shared" si="135"/>
        <v>0.23463999999999999</v>
      </c>
      <c r="I236" s="91">
        <f t="shared" si="135"/>
        <v>0.96467000000000003</v>
      </c>
      <c r="J236" s="91">
        <f t="shared" si="135"/>
        <v>1.1099300000000001</v>
      </c>
      <c r="K236" s="91">
        <f t="shared" si="135"/>
        <v>1.5499400000000001</v>
      </c>
      <c r="L236" s="91">
        <f t="shared" si="135"/>
        <v>1.9218999999999999</v>
      </c>
      <c r="M236" s="91">
        <f t="shared" si="135"/>
        <v>2.19299</v>
      </c>
      <c r="N236" s="91">
        <f t="shared" si="135"/>
        <v>2.2897400000000001</v>
      </c>
      <c r="O236" s="91">
        <f t="shared" si="135"/>
        <v>2.2693500000000002</v>
      </c>
      <c r="P236" s="91">
        <f t="shared" si="135"/>
        <v>2.27569</v>
      </c>
      <c r="Q236" s="91">
        <f t="shared" si="135"/>
        <v>2.3024200000000001</v>
      </c>
      <c r="R236" s="91">
        <f t="shared" si="135"/>
        <v>2.4076</v>
      </c>
      <c r="S236" s="91">
        <f t="shared" si="135"/>
        <v>2.4470700000000001</v>
      </c>
      <c r="T236" s="91">
        <f t="shared" si="135"/>
        <v>2.4287999999999998</v>
      </c>
      <c r="U236" s="91">
        <f t="shared" si="135"/>
        <v>2.3116699999999999</v>
      </c>
      <c r="V236" s="91">
        <f t="shared" si="135"/>
        <v>2.2843100000000001</v>
      </c>
      <c r="W236" s="91">
        <f t="shared" si="135"/>
        <v>2.2303999999999999</v>
      </c>
      <c r="X236" s="91">
        <f t="shared" si="135"/>
        <v>2.2046000000000001</v>
      </c>
      <c r="Y236" s="91">
        <f t="shared" si="135"/>
        <v>2.0849799999999998</v>
      </c>
      <c r="Z236" s="91">
        <f t="shared" si="135"/>
        <v>1.91814</v>
      </c>
      <c r="AA236" s="91">
        <f t="shared" si="135"/>
        <v>1.55687</v>
      </c>
    </row>
    <row r="237" spans="1:27" ht="12.75" hidden="1" customHeight="1" outlineLevel="1" x14ac:dyDescent="0.2">
      <c r="A237" s="99" t="s">
        <v>2640</v>
      </c>
      <c r="B237" s="63" t="s">
        <v>238</v>
      </c>
      <c r="C237" s="43" t="s">
        <v>79</v>
      </c>
      <c r="D237" s="44">
        <v>1040.8499999999999</v>
      </c>
      <c r="E237" s="44">
        <v>885.22</v>
      </c>
      <c r="F237" s="44">
        <v>787.83</v>
      </c>
      <c r="G237" s="44">
        <v>11.18</v>
      </c>
      <c r="H237" s="44">
        <v>7.37</v>
      </c>
      <c r="I237" s="44">
        <v>737.4</v>
      </c>
      <c r="J237" s="44">
        <v>882.66</v>
      </c>
      <c r="K237" s="44">
        <v>1322.67</v>
      </c>
      <c r="L237" s="44">
        <v>1694.63</v>
      </c>
      <c r="M237" s="44">
        <v>1965.72</v>
      </c>
      <c r="N237" s="44">
        <v>2062.4699999999998</v>
      </c>
      <c r="O237" s="44">
        <v>2042.08</v>
      </c>
      <c r="P237" s="44">
        <v>2048.42</v>
      </c>
      <c r="Q237" s="44">
        <v>2075.15</v>
      </c>
      <c r="R237" s="44">
        <v>2180.33</v>
      </c>
      <c r="S237" s="44">
        <v>2219.8000000000002</v>
      </c>
      <c r="T237" s="44">
        <v>2201.5300000000002</v>
      </c>
      <c r="U237" s="44">
        <v>2084.4</v>
      </c>
      <c r="V237" s="44">
        <v>2057.04</v>
      </c>
      <c r="W237" s="44">
        <v>2003.13</v>
      </c>
      <c r="X237" s="44">
        <v>1977.33</v>
      </c>
      <c r="Y237" s="44">
        <v>1857.71</v>
      </c>
      <c r="Z237" s="44">
        <v>1690.87</v>
      </c>
      <c r="AA237" s="44">
        <v>1329.6</v>
      </c>
    </row>
    <row r="238" spans="1:27" ht="12.75" hidden="1" customHeight="1" outlineLevel="1" x14ac:dyDescent="0.2">
      <c r="A238" s="99" t="s">
        <v>2641</v>
      </c>
      <c r="B238" s="63" t="s">
        <v>90</v>
      </c>
      <c r="C238" s="43" t="s">
        <v>79</v>
      </c>
      <c r="D238" s="44">
        <f>$D$168</f>
        <v>113.12</v>
      </c>
      <c r="E238" s="44">
        <f>$D$168</f>
        <v>113.12</v>
      </c>
      <c r="F238" s="44">
        <f t="shared" ref="F238:AA238" si="136">$D$168</f>
        <v>113.12</v>
      </c>
      <c r="G238" s="44">
        <f t="shared" si="136"/>
        <v>113.12</v>
      </c>
      <c r="H238" s="44">
        <f t="shared" si="136"/>
        <v>113.12</v>
      </c>
      <c r="I238" s="44">
        <f t="shared" si="136"/>
        <v>113.12</v>
      </c>
      <c r="J238" s="44">
        <f t="shared" si="136"/>
        <v>113.12</v>
      </c>
      <c r="K238" s="44">
        <f t="shared" si="136"/>
        <v>113.12</v>
      </c>
      <c r="L238" s="44">
        <f t="shared" si="136"/>
        <v>113.12</v>
      </c>
      <c r="M238" s="44">
        <f t="shared" si="136"/>
        <v>113.12</v>
      </c>
      <c r="N238" s="44">
        <f t="shared" si="136"/>
        <v>113.12</v>
      </c>
      <c r="O238" s="44">
        <f t="shared" si="136"/>
        <v>113.12</v>
      </c>
      <c r="P238" s="44">
        <f t="shared" si="136"/>
        <v>113.12</v>
      </c>
      <c r="Q238" s="44">
        <f t="shared" si="136"/>
        <v>113.12</v>
      </c>
      <c r="R238" s="44">
        <f t="shared" si="136"/>
        <v>113.12</v>
      </c>
      <c r="S238" s="44">
        <f t="shared" si="136"/>
        <v>113.12</v>
      </c>
      <c r="T238" s="44">
        <f t="shared" si="136"/>
        <v>113.12</v>
      </c>
      <c r="U238" s="44">
        <f t="shared" si="136"/>
        <v>113.12</v>
      </c>
      <c r="V238" s="44">
        <f t="shared" si="136"/>
        <v>113.12</v>
      </c>
      <c r="W238" s="44">
        <f t="shared" si="136"/>
        <v>113.12</v>
      </c>
      <c r="X238" s="44">
        <f t="shared" si="136"/>
        <v>113.12</v>
      </c>
      <c r="Y238" s="44">
        <f t="shared" si="136"/>
        <v>113.12</v>
      </c>
      <c r="Z238" s="44">
        <f t="shared" si="136"/>
        <v>113.12</v>
      </c>
      <c r="AA238" s="44">
        <f t="shared" si="136"/>
        <v>113.12</v>
      </c>
    </row>
    <row r="239" spans="1:27" ht="12.75" hidden="1" customHeight="1" outlineLevel="1" x14ac:dyDescent="0.2">
      <c r="A239" s="99" t="s">
        <v>2642</v>
      </c>
      <c r="B239" s="63" t="s">
        <v>83</v>
      </c>
      <c r="C239" s="43" t="s">
        <v>79</v>
      </c>
      <c r="D239" s="44">
        <v>3.92</v>
      </c>
      <c r="E239" s="44">
        <v>3.92</v>
      </c>
      <c r="F239" s="44">
        <v>3.92</v>
      </c>
      <c r="G239" s="44">
        <v>3.92</v>
      </c>
      <c r="H239" s="44">
        <v>3.92</v>
      </c>
      <c r="I239" s="44">
        <v>3.92</v>
      </c>
      <c r="J239" s="44">
        <v>3.92</v>
      </c>
      <c r="K239" s="44">
        <v>3.92</v>
      </c>
      <c r="L239" s="44">
        <v>3.92</v>
      </c>
      <c r="M239" s="44">
        <v>3.92</v>
      </c>
      <c r="N239" s="44">
        <v>3.92</v>
      </c>
      <c r="O239" s="44">
        <v>3.92</v>
      </c>
      <c r="P239" s="44">
        <v>3.92</v>
      </c>
      <c r="Q239" s="44">
        <v>3.92</v>
      </c>
      <c r="R239" s="44">
        <v>3.92</v>
      </c>
      <c r="S239" s="44">
        <v>3.92</v>
      </c>
      <c r="T239" s="44">
        <v>3.92</v>
      </c>
      <c r="U239" s="44">
        <v>3.92</v>
      </c>
      <c r="V239" s="44">
        <v>3.92</v>
      </c>
      <c r="W239" s="44">
        <v>3.92</v>
      </c>
      <c r="X239" s="44">
        <v>3.92</v>
      </c>
      <c r="Y239" s="44">
        <v>3.92</v>
      </c>
      <c r="Z239" s="44">
        <v>3.92</v>
      </c>
      <c r="AA239" s="44">
        <v>3.92</v>
      </c>
    </row>
    <row r="240" spans="1:27" ht="12.75" hidden="1" customHeight="1" outlineLevel="1" x14ac:dyDescent="0.2">
      <c r="A240" s="99" t="s">
        <v>2643</v>
      </c>
      <c r="B240" s="63" t="s">
        <v>81</v>
      </c>
      <c r="C240" s="43" t="s">
        <v>79</v>
      </c>
      <c r="D240" s="44">
        <f>$D$11</f>
        <v>110.23</v>
      </c>
      <c r="E240" s="44">
        <f t="shared" ref="E240:AA240" si="137">$D$11</f>
        <v>110.23</v>
      </c>
      <c r="F240" s="44">
        <f t="shared" si="137"/>
        <v>110.23</v>
      </c>
      <c r="G240" s="44">
        <f t="shared" si="137"/>
        <v>110.23</v>
      </c>
      <c r="H240" s="44">
        <f t="shared" si="137"/>
        <v>110.23</v>
      </c>
      <c r="I240" s="44">
        <f t="shared" si="137"/>
        <v>110.23</v>
      </c>
      <c r="J240" s="44">
        <f t="shared" si="137"/>
        <v>110.23</v>
      </c>
      <c r="K240" s="44">
        <f t="shared" si="137"/>
        <v>110.23</v>
      </c>
      <c r="L240" s="44">
        <f t="shared" si="137"/>
        <v>110.23</v>
      </c>
      <c r="M240" s="44">
        <f t="shared" si="137"/>
        <v>110.23</v>
      </c>
      <c r="N240" s="44">
        <f t="shared" si="137"/>
        <v>110.23</v>
      </c>
      <c r="O240" s="44">
        <f t="shared" si="137"/>
        <v>110.23</v>
      </c>
      <c r="P240" s="44">
        <f t="shared" si="137"/>
        <v>110.23</v>
      </c>
      <c r="Q240" s="44">
        <f t="shared" si="137"/>
        <v>110.23</v>
      </c>
      <c r="R240" s="44">
        <f t="shared" si="137"/>
        <v>110.23</v>
      </c>
      <c r="S240" s="44">
        <f t="shared" si="137"/>
        <v>110.23</v>
      </c>
      <c r="T240" s="44">
        <f t="shared" si="137"/>
        <v>110.23</v>
      </c>
      <c r="U240" s="44">
        <f t="shared" si="137"/>
        <v>110.23</v>
      </c>
      <c r="V240" s="44">
        <f t="shared" si="137"/>
        <v>110.23</v>
      </c>
      <c r="W240" s="44">
        <f t="shared" si="137"/>
        <v>110.23</v>
      </c>
      <c r="X240" s="44">
        <f t="shared" si="137"/>
        <v>110.23</v>
      </c>
      <c r="Y240" s="44">
        <f t="shared" si="137"/>
        <v>110.23</v>
      </c>
      <c r="Z240" s="44">
        <f t="shared" si="137"/>
        <v>110.23</v>
      </c>
      <c r="AA240" s="44">
        <f t="shared" si="137"/>
        <v>110.23</v>
      </c>
    </row>
    <row r="241" spans="1:27" ht="12.75" customHeight="1" collapsed="1" x14ac:dyDescent="0.2">
      <c r="A241" s="98" t="s">
        <v>2644</v>
      </c>
      <c r="B241" s="28" t="str">
        <f>"16"&amp;"."&amp;$B$801&amp;"."&amp;$B$802</f>
        <v>16.08.2023</v>
      </c>
      <c r="C241" s="90" t="s">
        <v>76</v>
      </c>
      <c r="D241" s="91">
        <f>ROUND(((D242+D243+D245+D244)/1000),5)</f>
        <v>1.3234399999999999</v>
      </c>
      <c r="E241" s="91">
        <f>ROUND(((E242+E243+E245+E244)/1000),5)</f>
        <v>1.09836</v>
      </c>
      <c r="F241" s="91">
        <f>ROUND(((F242+F243+F245+F244)/1000),5)</f>
        <v>1.02779</v>
      </c>
      <c r="G241" s="91">
        <f t="shared" ref="G241:AA241" si="138">ROUND(((G242+G243+G245+G244)/1000),5)</f>
        <v>0.99643000000000004</v>
      </c>
      <c r="H241" s="91">
        <f t="shared" si="138"/>
        <v>0.98253999999999997</v>
      </c>
      <c r="I241" s="91">
        <f t="shared" si="138"/>
        <v>1.01115</v>
      </c>
      <c r="J241" s="91">
        <f t="shared" si="138"/>
        <v>1.2820499999999999</v>
      </c>
      <c r="K241" s="91">
        <f t="shared" si="138"/>
        <v>1.6717</v>
      </c>
      <c r="L241" s="91">
        <f t="shared" si="138"/>
        <v>1.9235</v>
      </c>
      <c r="M241" s="91">
        <f t="shared" si="138"/>
        <v>2.2084800000000002</v>
      </c>
      <c r="N241" s="91">
        <f t="shared" si="138"/>
        <v>2.49227</v>
      </c>
      <c r="O241" s="91">
        <f t="shared" si="138"/>
        <v>2.4216600000000001</v>
      </c>
      <c r="P241" s="91">
        <f t="shared" si="138"/>
        <v>2.2996400000000001</v>
      </c>
      <c r="Q241" s="91">
        <f t="shared" si="138"/>
        <v>2.5833599999999999</v>
      </c>
      <c r="R241" s="91">
        <f t="shared" si="138"/>
        <v>2.41852</v>
      </c>
      <c r="S241" s="91">
        <f t="shared" si="138"/>
        <v>2.43574</v>
      </c>
      <c r="T241" s="91">
        <f t="shared" si="138"/>
        <v>2.41473</v>
      </c>
      <c r="U241" s="91">
        <f t="shared" si="138"/>
        <v>2.31819</v>
      </c>
      <c r="V241" s="91">
        <f t="shared" si="138"/>
        <v>2.28504</v>
      </c>
      <c r="W241" s="91">
        <f t="shared" si="138"/>
        <v>2.2528600000000001</v>
      </c>
      <c r="X241" s="91">
        <f t="shared" si="138"/>
        <v>2.2462800000000001</v>
      </c>
      <c r="Y241" s="91">
        <f t="shared" si="138"/>
        <v>2.10188</v>
      </c>
      <c r="Z241" s="91">
        <f t="shared" si="138"/>
        <v>1.99502</v>
      </c>
      <c r="AA241" s="91">
        <f t="shared" si="138"/>
        <v>1.57551</v>
      </c>
    </row>
    <row r="242" spans="1:27" ht="12.75" hidden="1" customHeight="1" outlineLevel="1" x14ac:dyDescent="0.2">
      <c r="A242" s="99" t="s">
        <v>2645</v>
      </c>
      <c r="B242" s="63" t="s">
        <v>238</v>
      </c>
      <c r="C242" s="43" t="s">
        <v>79</v>
      </c>
      <c r="D242" s="44">
        <v>1096.17</v>
      </c>
      <c r="E242" s="44">
        <v>871.09</v>
      </c>
      <c r="F242" s="44">
        <v>800.52</v>
      </c>
      <c r="G242" s="44">
        <v>769.16</v>
      </c>
      <c r="H242" s="44">
        <v>755.27</v>
      </c>
      <c r="I242" s="44">
        <v>783.88</v>
      </c>
      <c r="J242" s="44">
        <v>1054.78</v>
      </c>
      <c r="K242" s="44">
        <v>1444.43</v>
      </c>
      <c r="L242" s="44">
        <v>1696.23</v>
      </c>
      <c r="M242" s="44">
        <v>1981.21</v>
      </c>
      <c r="N242" s="44">
        <v>2265</v>
      </c>
      <c r="O242" s="44">
        <v>2194.39</v>
      </c>
      <c r="P242" s="44">
        <v>2072.37</v>
      </c>
      <c r="Q242" s="44">
        <v>2356.09</v>
      </c>
      <c r="R242" s="44">
        <v>2191.25</v>
      </c>
      <c r="S242" s="44">
        <v>2208.4699999999998</v>
      </c>
      <c r="T242" s="44">
        <v>2187.46</v>
      </c>
      <c r="U242" s="44">
        <v>2090.92</v>
      </c>
      <c r="V242" s="44">
        <v>2057.77</v>
      </c>
      <c r="W242" s="44">
        <v>2025.59</v>
      </c>
      <c r="X242" s="44">
        <v>2019.01</v>
      </c>
      <c r="Y242" s="44">
        <v>1874.61</v>
      </c>
      <c r="Z242" s="44">
        <v>1767.75</v>
      </c>
      <c r="AA242" s="44">
        <v>1348.24</v>
      </c>
    </row>
    <row r="243" spans="1:27" ht="12.75" hidden="1" customHeight="1" outlineLevel="1" x14ac:dyDescent="0.2">
      <c r="A243" s="99" t="s">
        <v>2646</v>
      </c>
      <c r="B243" s="63" t="s">
        <v>90</v>
      </c>
      <c r="C243" s="43" t="s">
        <v>79</v>
      </c>
      <c r="D243" s="44">
        <f>$D$168</f>
        <v>113.12</v>
      </c>
      <c r="E243" s="44">
        <f>$D$168</f>
        <v>113.12</v>
      </c>
      <c r="F243" s="44">
        <f t="shared" ref="F243:AA243" si="139">$D$168</f>
        <v>113.12</v>
      </c>
      <c r="G243" s="44">
        <f t="shared" si="139"/>
        <v>113.12</v>
      </c>
      <c r="H243" s="44">
        <f t="shared" si="139"/>
        <v>113.12</v>
      </c>
      <c r="I243" s="44">
        <f t="shared" si="139"/>
        <v>113.12</v>
      </c>
      <c r="J243" s="44">
        <f t="shared" si="139"/>
        <v>113.12</v>
      </c>
      <c r="K243" s="44">
        <f t="shared" si="139"/>
        <v>113.12</v>
      </c>
      <c r="L243" s="44">
        <f t="shared" si="139"/>
        <v>113.12</v>
      </c>
      <c r="M243" s="44">
        <f t="shared" si="139"/>
        <v>113.12</v>
      </c>
      <c r="N243" s="44">
        <f t="shared" si="139"/>
        <v>113.12</v>
      </c>
      <c r="O243" s="44">
        <f t="shared" si="139"/>
        <v>113.12</v>
      </c>
      <c r="P243" s="44">
        <f t="shared" si="139"/>
        <v>113.12</v>
      </c>
      <c r="Q243" s="44">
        <f t="shared" si="139"/>
        <v>113.12</v>
      </c>
      <c r="R243" s="44">
        <f t="shared" si="139"/>
        <v>113.12</v>
      </c>
      <c r="S243" s="44">
        <f t="shared" si="139"/>
        <v>113.12</v>
      </c>
      <c r="T243" s="44">
        <f t="shared" si="139"/>
        <v>113.12</v>
      </c>
      <c r="U243" s="44">
        <f t="shared" si="139"/>
        <v>113.12</v>
      </c>
      <c r="V243" s="44">
        <f t="shared" si="139"/>
        <v>113.12</v>
      </c>
      <c r="W243" s="44">
        <f t="shared" si="139"/>
        <v>113.12</v>
      </c>
      <c r="X243" s="44">
        <f t="shared" si="139"/>
        <v>113.12</v>
      </c>
      <c r="Y243" s="44">
        <f t="shared" si="139"/>
        <v>113.12</v>
      </c>
      <c r="Z243" s="44">
        <f t="shared" si="139"/>
        <v>113.12</v>
      </c>
      <c r="AA243" s="44">
        <f t="shared" si="139"/>
        <v>113.12</v>
      </c>
    </row>
    <row r="244" spans="1:27" ht="12.75" hidden="1" customHeight="1" outlineLevel="1" x14ac:dyDescent="0.2">
      <c r="A244" s="99" t="s">
        <v>2647</v>
      </c>
      <c r="B244" s="63" t="s">
        <v>83</v>
      </c>
      <c r="C244" s="43" t="s">
        <v>79</v>
      </c>
      <c r="D244" s="44">
        <v>3.92</v>
      </c>
      <c r="E244" s="44">
        <v>3.92</v>
      </c>
      <c r="F244" s="44">
        <v>3.92</v>
      </c>
      <c r="G244" s="44">
        <v>3.92</v>
      </c>
      <c r="H244" s="44">
        <v>3.92</v>
      </c>
      <c r="I244" s="44">
        <v>3.92</v>
      </c>
      <c r="J244" s="44">
        <v>3.92</v>
      </c>
      <c r="K244" s="44">
        <v>3.92</v>
      </c>
      <c r="L244" s="44">
        <v>3.92</v>
      </c>
      <c r="M244" s="44">
        <v>3.92</v>
      </c>
      <c r="N244" s="44">
        <v>3.92</v>
      </c>
      <c r="O244" s="44">
        <v>3.92</v>
      </c>
      <c r="P244" s="44">
        <v>3.92</v>
      </c>
      <c r="Q244" s="44">
        <v>3.92</v>
      </c>
      <c r="R244" s="44">
        <v>3.92</v>
      </c>
      <c r="S244" s="44">
        <v>3.92</v>
      </c>
      <c r="T244" s="44">
        <v>3.92</v>
      </c>
      <c r="U244" s="44">
        <v>3.92</v>
      </c>
      <c r="V244" s="44">
        <v>3.92</v>
      </c>
      <c r="W244" s="44">
        <v>3.92</v>
      </c>
      <c r="X244" s="44">
        <v>3.92</v>
      </c>
      <c r="Y244" s="44">
        <v>3.92</v>
      </c>
      <c r="Z244" s="44">
        <v>3.92</v>
      </c>
      <c r="AA244" s="44">
        <v>3.92</v>
      </c>
    </row>
    <row r="245" spans="1:27" ht="12.75" hidden="1" customHeight="1" outlineLevel="1" x14ac:dyDescent="0.2">
      <c r="A245" s="99" t="s">
        <v>2648</v>
      </c>
      <c r="B245" s="63" t="s">
        <v>81</v>
      </c>
      <c r="C245" s="43" t="s">
        <v>79</v>
      </c>
      <c r="D245" s="44">
        <f>$D$11</f>
        <v>110.23</v>
      </c>
      <c r="E245" s="44">
        <f t="shared" ref="E245:AA245" si="140">$D$11</f>
        <v>110.23</v>
      </c>
      <c r="F245" s="44">
        <f t="shared" si="140"/>
        <v>110.23</v>
      </c>
      <c r="G245" s="44">
        <f t="shared" si="140"/>
        <v>110.23</v>
      </c>
      <c r="H245" s="44">
        <f t="shared" si="140"/>
        <v>110.23</v>
      </c>
      <c r="I245" s="44">
        <f t="shared" si="140"/>
        <v>110.23</v>
      </c>
      <c r="J245" s="44">
        <f t="shared" si="140"/>
        <v>110.23</v>
      </c>
      <c r="K245" s="44">
        <f t="shared" si="140"/>
        <v>110.23</v>
      </c>
      <c r="L245" s="44">
        <f t="shared" si="140"/>
        <v>110.23</v>
      </c>
      <c r="M245" s="44">
        <f t="shared" si="140"/>
        <v>110.23</v>
      </c>
      <c r="N245" s="44">
        <f t="shared" si="140"/>
        <v>110.23</v>
      </c>
      <c r="O245" s="44">
        <f t="shared" si="140"/>
        <v>110.23</v>
      </c>
      <c r="P245" s="44">
        <f t="shared" si="140"/>
        <v>110.23</v>
      </c>
      <c r="Q245" s="44">
        <f t="shared" si="140"/>
        <v>110.23</v>
      </c>
      <c r="R245" s="44">
        <f t="shared" si="140"/>
        <v>110.23</v>
      </c>
      <c r="S245" s="44">
        <f t="shared" si="140"/>
        <v>110.23</v>
      </c>
      <c r="T245" s="44">
        <f t="shared" si="140"/>
        <v>110.23</v>
      </c>
      <c r="U245" s="44">
        <f t="shared" si="140"/>
        <v>110.23</v>
      </c>
      <c r="V245" s="44">
        <f t="shared" si="140"/>
        <v>110.23</v>
      </c>
      <c r="W245" s="44">
        <f t="shared" si="140"/>
        <v>110.23</v>
      </c>
      <c r="X245" s="44">
        <f t="shared" si="140"/>
        <v>110.23</v>
      </c>
      <c r="Y245" s="44">
        <f t="shared" si="140"/>
        <v>110.23</v>
      </c>
      <c r="Z245" s="44">
        <f t="shared" si="140"/>
        <v>110.23</v>
      </c>
      <c r="AA245" s="44">
        <f t="shared" si="140"/>
        <v>110.23</v>
      </c>
    </row>
    <row r="246" spans="1:27" ht="12.75" customHeight="1" collapsed="1" x14ac:dyDescent="0.2">
      <c r="A246" s="98" t="s">
        <v>2649</v>
      </c>
      <c r="B246" s="28" t="str">
        <f>"17"&amp;"."&amp;$B$801&amp;"."&amp;$B$802</f>
        <v>17.08.2023</v>
      </c>
      <c r="C246" s="90" t="s">
        <v>76</v>
      </c>
      <c r="D246" s="91">
        <f>ROUND(((D247+D248+D250+D249)/1000),5)</f>
        <v>1.2798400000000001</v>
      </c>
      <c r="E246" s="91">
        <f>ROUND(((E247+E248+E250+E249)/1000),5)</f>
        <v>1.17405</v>
      </c>
      <c r="F246" s="91">
        <f>ROUND(((F247+F248+F250+F249)/1000),5)</f>
        <v>1.08718</v>
      </c>
      <c r="G246" s="91">
        <f t="shared" ref="G246:AA246" si="141">ROUND(((G247+G248+G250+G249)/1000),5)</f>
        <v>0.46155000000000002</v>
      </c>
      <c r="H246" s="91">
        <f t="shared" si="141"/>
        <v>0.45046999999999998</v>
      </c>
      <c r="I246" s="91">
        <f t="shared" si="141"/>
        <v>0.48682999999999998</v>
      </c>
      <c r="J246" s="91">
        <f t="shared" si="141"/>
        <v>1.2481</v>
      </c>
      <c r="K246" s="91">
        <f t="shared" si="141"/>
        <v>1.67554</v>
      </c>
      <c r="L246" s="91">
        <f t="shared" si="141"/>
        <v>1.92988</v>
      </c>
      <c r="M246" s="91">
        <f t="shared" si="141"/>
        <v>2.23692</v>
      </c>
      <c r="N246" s="91">
        <f t="shared" si="141"/>
        <v>2.2873000000000001</v>
      </c>
      <c r="O246" s="91">
        <f t="shared" si="141"/>
        <v>2.29521</v>
      </c>
      <c r="P246" s="91">
        <f t="shared" si="141"/>
        <v>2.2978900000000002</v>
      </c>
      <c r="Q246" s="91">
        <f t="shared" si="141"/>
        <v>2.36273</v>
      </c>
      <c r="R246" s="91">
        <f t="shared" si="141"/>
        <v>2.54386</v>
      </c>
      <c r="S246" s="91">
        <f t="shared" si="141"/>
        <v>2.5307300000000001</v>
      </c>
      <c r="T246" s="91">
        <f t="shared" si="141"/>
        <v>2.44245</v>
      </c>
      <c r="U246" s="91">
        <f t="shared" si="141"/>
        <v>2.31785</v>
      </c>
      <c r="V246" s="91">
        <f t="shared" si="141"/>
        <v>2.25753</v>
      </c>
      <c r="W246" s="91">
        <f t="shared" si="141"/>
        <v>2.1900900000000001</v>
      </c>
      <c r="X246" s="91">
        <f t="shared" si="141"/>
        <v>2.20302</v>
      </c>
      <c r="Y246" s="91">
        <f t="shared" si="141"/>
        <v>2.0729700000000002</v>
      </c>
      <c r="Z246" s="91">
        <f t="shared" si="141"/>
        <v>1.9019200000000001</v>
      </c>
      <c r="AA246" s="91">
        <f t="shared" si="141"/>
        <v>1.50471</v>
      </c>
    </row>
    <row r="247" spans="1:27" ht="12.75" hidden="1" customHeight="1" outlineLevel="1" x14ac:dyDescent="0.2">
      <c r="A247" s="99" t="s">
        <v>2650</v>
      </c>
      <c r="B247" s="63" t="s">
        <v>238</v>
      </c>
      <c r="C247" s="43" t="s">
        <v>79</v>
      </c>
      <c r="D247" s="44">
        <v>1052.57</v>
      </c>
      <c r="E247" s="44">
        <v>946.78</v>
      </c>
      <c r="F247" s="44">
        <v>859.91</v>
      </c>
      <c r="G247" s="44">
        <v>234.28</v>
      </c>
      <c r="H247" s="44">
        <v>223.2</v>
      </c>
      <c r="I247" s="44">
        <v>259.56</v>
      </c>
      <c r="J247" s="44">
        <v>1020.83</v>
      </c>
      <c r="K247" s="44">
        <v>1448.27</v>
      </c>
      <c r="L247" s="44">
        <v>1702.61</v>
      </c>
      <c r="M247" s="44">
        <v>2009.65</v>
      </c>
      <c r="N247" s="44">
        <v>2060.0300000000002</v>
      </c>
      <c r="O247" s="44">
        <v>2067.94</v>
      </c>
      <c r="P247" s="44">
        <v>2070.62</v>
      </c>
      <c r="Q247" s="44">
        <v>2135.46</v>
      </c>
      <c r="R247" s="44">
        <v>2316.59</v>
      </c>
      <c r="S247" s="44">
        <v>2303.46</v>
      </c>
      <c r="T247" s="44">
        <v>2215.1799999999998</v>
      </c>
      <c r="U247" s="44">
        <v>2090.58</v>
      </c>
      <c r="V247" s="44">
        <v>2030.26</v>
      </c>
      <c r="W247" s="44">
        <v>1962.82</v>
      </c>
      <c r="X247" s="44">
        <v>1975.75</v>
      </c>
      <c r="Y247" s="44">
        <v>1845.7</v>
      </c>
      <c r="Z247" s="44">
        <v>1674.65</v>
      </c>
      <c r="AA247" s="44">
        <v>1277.44</v>
      </c>
    </row>
    <row r="248" spans="1:27" ht="12.75" hidden="1" customHeight="1" outlineLevel="1" x14ac:dyDescent="0.2">
      <c r="A248" s="99" t="s">
        <v>2651</v>
      </c>
      <c r="B248" s="63" t="s">
        <v>90</v>
      </c>
      <c r="C248" s="43" t="s">
        <v>79</v>
      </c>
      <c r="D248" s="44">
        <f>$D$168</f>
        <v>113.12</v>
      </c>
      <c r="E248" s="44">
        <f>$D$168</f>
        <v>113.12</v>
      </c>
      <c r="F248" s="44">
        <f t="shared" ref="F248:AA248" si="142">$D$168</f>
        <v>113.12</v>
      </c>
      <c r="G248" s="44">
        <f t="shared" si="142"/>
        <v>113.12</v>
      </c>
      <c r="H248" s="44">
        <f t="shared" si="142"/>
        <v>113.12</v>
      </c>
      <c r="I248" s="44">
        <f t="shared" si="142"/>
        <v>113.12</v>
      </c>
      <c r="J248" s="44">
        <f t="shared" si="142"/>
        <v>113.12</v>
      </c>
      <c r="K248" s="44">
        <f t="shared" si="142"/>
        <v>113.12</v>
      </c>
      <c r="L248" s="44">
        <f t="shared" si="142"/>
        <v>113.12</v>
      </c>
      <c r="M248" s="44">
        <f t="shared" si="142"/>
        <v>113.12</v>
      </c>
      <c r="N248" s="44">
        <f t="shared" si="142"/>
        <v>113.12</v>
      </c>
      <c r="O248" s="44">
        <f t="shared" si="142"/>
        <v>113.12</v>
      </c>
      <c r="P248" s="44">
        <f t="shared" si="142"/>
        <v>113.12</v>
      </c>
      <c r="Q248" s="44">
        <f t="shared" si="142"/>
        <v>113.12</v>
      </c>
      <c r="R248" s="44">
        <f t="shared" si="142"/>
        <v>113.12</v>
      </c>
      <c r="S248" s="44">
        <f t="shared" si="142"/>
        <v>113.12</v>
      </c>
      <c r="T248" s="44">
        <f t="shared" si="142"/>
        <v>113.12</v>
      </c>
      <c r="U248" s="44">
        <f t="shared" si="142"/>
        <v>113.12</v>
      </c>
      <c r="V248" s="44">
        <f t="shared" si="142"/>
        <v>113.12</v>
      </c>
      <c r="W248" s="44">
        <f t="shared" si="142"/>
        <v>113.12</v>
      </c>
      <c r="X248" s="44">
        <f t="shared" si="142"/>
        <v>113.12</v>
      </c>
      <c r="Y248" s="44">
        <f t="shared" si="142"/>
        <v>113.12</v>
      </c>
      <c r="Z248" s="44">
        <f t="shared" si="142"/>
        <v>113.12</v>
      </c>
      <c r="AA248" s="44">
        <f t="shared" si="142"/>
        <v>113.12</v>
      </c>
    </row>
    <row r="249" spans="1:27" ht="12.75" hidden="1" customHeight="1" outlineLevel="1" x14ac:dyDescent="0.2">
      <c r="A249" s="99" t="s">
        <v>2652</v>
      </c>
      <c r="B249" s="63" t="s">
        <v>83</v>
      </c>
      <c r="C249" s="43" t="s">
        <v>79</v>
      </c>
      <c r="D249" s="44">
        <v>3.92</v>
      </c>
      <c r="E249" s="44">
        <v>3.92</v>
      </c>
      <c r="F249" s="44">
        <v>3.92</v>
      </c>
      <c r="G249" s="44">
        <v>3.92</v>
      </c>
      <c r="H249" s="44">
        <v>3.92</v>
      </c>
      <c r="I249" s="44">
        <v>3.92</v>
      </c>
      <c r="J249" s="44">
        <v>3.92</v>
      </c>
      <c r="K249" s="44">
        <v>3.92</v>
      </c>
      <c r="L249" s="44">
        <v>3.92</v>
      </c>
      <c r="M249" s="44">
        <v>3.92</v>
      </c>
      <c r="N249" s="44">
        <v>3.92</v>
      </c>
      <c r="O249" s="44">
        <v>3.92</v>
      </c>
      <c r="P249" s="44">
        <v>3.92</v>
      </c>
      <c r="Q249" s="44">
        <v>3.92</v>
      </c>
      <c r="R249" s="44">
        <v>3.92</v>
      </c>
      <c r="S249" s="44">
        <v>3.92</v>
      </c>
      <c r="T249" s="44">
        <v>3.92</v>
      </c>
      <c r="U249" s="44">
        <v>3.92</v>
      </c>
      <c r="V249" s="44">
        <v>3.92</v>
      </c>
      <c r="W249" s="44">
        <v>3.92</v>
      </c>
      <c r="X249" s="44">
        <v>3.92</v>
      </c>
      <c r="Y249" s="44">
        <v>3.92</v>
      </c>
      <c r="Z249" s="44">
        <v>3.92</v>
      </c>
      <c r="AA249" s="44">
        <v>3.92</v>
      </c>
    </row>
    <row r="250" spans="1:27" ht="12.75" hidden="1" customHeight="1" outlineLevel="1" x14ac:dyDescent="0.2">
      <c r="A250" s="99" t="s">
        <v>2653</v>
      </c>
      <c r="B250" s="63" t="s">
        <v>81</v>
      </c>
      <c r="C250" s="43" t="s">
        <v>79</v>
      </c>
      <c r="D250" s="44">
        <f>$D$11</f>
        <v>110.23</v>
      </c>
      <c r="E250" s="44">
        <f t="shared" ref="E250:AA250" si="143">$D$11</f>
        <v>110.23</v>
      </c>
      <c r="F250" s="44">
        <f t="shared" si="143"/>
        <v>110.23</v>
      </c>
      <c r="G250" s="44">
        <f t="shared" si="143"/>
        <v>110.23</v>
      </c>
      <c r="H250" s="44">
        <f t="shared" si="143"/>
        <v>110.23</v>
      </c>
      <c r="I250" s="44">
        <f t="shared" si="143"/>
        <v>110.23</v>
      </c>
      <c r="J250" s="44">
        <f t="shared" si="143"/>
        <v>110.23</v>
      </c>
      <c r="K250" s="44">
        <f t="shared" si="143"/>
        <v>110.23</v>
      </c>
      <c r="L250" s="44">
        <f t="shared" si="143"/>
        <v>110.23</v>
      </c>
      <c r="M250" s="44">
        <f t="shared" si="143"/>
        <v>110.23</v>
      </c>
      <c r="N250" s="44">
        <f t="shared" si="143"/>
        <v>110.23</v>
      </c>
      <c r="O250" s="44">
        <f t="shared" si="143"/>
        <v>110.23</v>
      </c>
      <c r="P250" s="44">
        <f t="shared" si="143"/>
        <v>110.23</v>
      </c>
      <c r="Q250" s="44">
        <f t="shared" si="143"/>
        <v>110.23</v>
      </c>
      <c r="R250" s="44">
        <f t="shared" si="143"/>
        <v>110.23</v>
      </c>
      <c r="S250" s="44">
        <f t="shared" si="143"/>
        <v>110.23</v>
      </c>
      <c r="T250" s="44">
        <f t="shared" si="143"/>
        <v>110.23</v>
      </c>
      <c r="U250" s="44">
        <f t="shared" si="143"/>
        <v>110.23</v>
      </c>
      <c r="V250" s="44">
        <f t="shared" si="143"/>
        <v>110.23</v>
      </c>
      <c r="W250" s="44">
        <f t="shared" si="143"/>
        <v>110.23</v>
      </c>
      <c r="X250" s="44">
        <f t="shared" si="143"/>
        <v>110.23</v>
      </c>
      <c r="Y250" s="44">
        <f t="shared" si="143"/>
        <v>110.23</v>
      </c>
      <c r="Z250" s="44">
        <f t="shared" si="143"/>
        <v>110.23</v>
      </c>
      <c r="AA250" s="44">
        <f t="shared" si="143"/>
        <v>110.23</v>
      </c>
    </row>
    <row r="251" spans="1:27" ht="12.75" customHeight="1" collapsed="1" x14ac:dyDescent="0.2">
      <c r="A251" s="98" t="s">
        <v>2654</v>
      </c>
      <c r="B251" s="28" t="str">
        <f>"18"&amp;"."&amp;$B$801&amp;"."&amp;$B$802</f>
        <v>18.08.2023</v>
      </c>
      <c r="C251" s="90" t="s">
        <v>76</v>
      </c>
      <c r="D251" s="91">
        <f>ROUND(((D252+D253+D255+D254)/1000),5)</f>
        <v>1.2703500000000001</v>
      </c>
      <c r="E251" s="91">
        <f>ROUND(((E252+E253+E255+E254)/1000),5)</f>
        <v>1.11216</v>
      </c>
      <c r="F251" s="91">
        <f>ROUND(((F252+F253+F255+F254)/1000),5)</f>
        <v>1.0239400000000001</v>
      </c>
      <c r="G251" s="91">
        <f t="shared" ref="G251:AA251" si="144">ROUND(((G252+G253+G255+G254)/1000),5)</f>
        <v>0.98301000000000005</v>
      </c>
      <c r="H251" s="91">
        <f t="shared" si="144"/>
        <v>0.9617</v>
      </c>
      <c r="I251" s="91">
        <f t="shared" si="144"/>
        <v>1.0004599999999999</v>
      </c>
      <c r="J251" s="91">
        <f t="shared" si="144"/>
        <v>1.2036899999999999</v>
      </c>
      <c r="K251" s="91">
        <f t="shared" si="144"/>
        <v>1.75861</v>
      </c>
      <c r="L251" s="91">
        <f t="shared" si="144"/>
        <v>2.0523899999999999</v>
      </c>
      <c r="M251" s="91">
        <f t="shared" si="144"/>
        <v>2.2845200000000001</v>
      </c>
      <c r="N251" s="91">
        <f t="shared" si="144"/>
        <v>2.3119900000000002</v>
      </c>
      <c r="O251" s="91">
        <f t="shared" si="144"/>
        <v>2.3545799999999999</v>
      </c>
      <c r="P251" s="91">
        <f t="shared" si="144"/>
        <v>2.37669</v>
      </c>
      <c r="Q251" s="91">
        <f t="shared" si="144"/>
        <v>2.4428100000000001</v>
      </c>
      <c r="R251" s="91">
        <f t="shared" si="144"/>
        <v>2.6348199999999999</v>
      </c>
      <c r="S251" s="91">
        <f t="shared" si="144"/>
        <v>2.6322800000000002</v>
      </c>
      <c r="T251" s="91">
        <f t="shared" si="144"/>
        <v>2.6599200000000001</v>
      </c>
      <c r="U251" s="91">
        <f t="shared" si="144"/>
        <v>2.5727600000000002</v>
      </c>
      <c r="V251" s="91">
        <f t="shared" si="144"/>
        <v>2.4293</v>
      </c>
      <c r="W251" s="91">
        <f t="shared" si="144"/>
        <v>2.3755700000000002</v>
      </c>
      <c r="X251" s="91">
        <f t="shared" si="144"/>
        <v>2.3012800000000002</v>
      </c>
      <c r="Y251" s="91">
        <f t="shared" si="144"/>
        <v>2.26057</v>
      </c>
      <c r="Z251" s="91">
        <f t="shared" si="144"/>
        <v>2.0520499999999999</v>
      </c>
      <c r="AA251" s="91">
        <f t="shared" si="144"/>
        <v>1.8261700000000001</v>
      </c>
    </row>
    <row r="252" spans="1:27" ht="12.75" hidden="1" customHeight="1" outlineLevel="1" x14ac:dyDescent="0.2">
      <c r="A252" s="99" t="s">
        <v>2655</v>
      </c>
      <c r="B252" s="63" t="s">
        <v>238</v>
      </c>
      <c r="C252" s="43" t="s">
        <v>79</v>
      </c>
      <c r="D252" s="44">
        <v>1043.08</v>
      </c>
      <c r="E252" s="44">
        <v>884.89</v>
      </c>
      <c r="F252" s="44">
        <v>796.67</v>
      </c>
      <c r="G252" s="44">
        <v>755.74</v>
      </c>
      <c r="H252" s="44">
        <v>734.43</v>
      </c>
      <c r="I252" s="44">
        <v>773.19</v>
      </c>
      <c r="J252" s="44">
        <v>976.42</v>
      </c>
      <c r="K252" s="44">
        <v>1531.34</v>
      </c>
      <c r="L252" s="44">
        <v>1825.12</v>
      </c>
      <c r="M252" s="44">
        <v>2057.25</v>
      </c>
      <c r="N252" s="44">
        <v>2084.7199999999998</v>
      </c>
      <c r="O252" s="44">
        <v>2127.31</v>
      </c>
      <c r="P252" s="44">
        <v>2149.42</v>
      </c>
      <c r="Q252" s="44">
        <v>2215.54</v>
      </c>
      <c r="R252" s="44">
        <v>2407.5500000000002</v>
      </c>
      <c r="S252" s="44">
        <v>2405.0100000000002</v>
      </c>
      <c r="T252" s="44">
        <v>2432.65</v>
      </c>
      <c r="U252" s="44">
        <v>2345.4899999999998</v>
      </c>
      <c r="V252" s="44">
        <v>2202.0300000000002</v>
      </c>
      <c r="W252" s="44">
        <v>2148.3000000000002</v>
      </c>
      <c r="X252" s="44">
        <v>2074.0100000000002</v>
      </c>
      <c r="Y252" s="44">
        <v>2033.3</v>
      </c>
      <c r="Z252" s="44">
        <v>1824.78</v>
      </c>
      <c r="AA252" s="44">
        <v>1598.9</v>
      </c>
    </row>
    <row r="253" spans="1:27" ht="12.75" hidden="1" customHeight="1" outlineLevel="1" x14ac:dyDescent="0.2">
      <c r="A253" s="99" t="s">
        <v>2656</v>
      </c>
      <c r="B253" s="63" t="s">
        <v>90</v>
      </c>
      <c r="C253" s="43" t="s">
        <v>79</v>
      </c>
      <c r="D253" s="44">
        <f>$D$168</f>
        <v>113.12</v>
      </c>
      <c r="E253" s="44">
        <f>$D$168</f>
        <v>113.12</v>
      </c>
      <c r="F253" s="44">
        <f t="shared" ref="F253:AA253" si="145">$D$168</f>
        <v>113.12</v>
      </c>
      <c r="G253" s="44">
        <f t="shared" si="145"/>
        <v>113.12</v>
      </c>
      <c r="H253" s="44">
        <f t="shared" si="145"/>
        <v>113.12</v>
      </c>
      <c r="I253" s="44">
        <f t="shared" si="145"/>
        <v>113.12</v>
      </c>
      <c r="J253" s="44">
        <f t="shared" si="145"/>
        <v>113.12</v>
      </c>
      <c r="K253" s="44">
        <f t="shared" si="145"/>
        <v>113.12</v>
      </c>
      <c r="L253" s="44">
        <f t="shared" si="145"/>
        <v>113.12</v>
      </c>
      <c r="M253" s="44">
        <f t="shared" si="145"/>
        <v>113.12</v>
      </c>
      <c r="N253" s="44">
        <f t="shared" si="145"/>
        <v>113.12</v>
      </c>
      <c r="O253" s="44">
        <f t="shared" si="145"/>
        <v>113.12</v>
      </c>
      <c r="P253" s="44">
        <f t="shared" si="145"/>
        <v>113.12</v>
      </c>
      <c r="Q253" s="44">
        <f t="shared" si="145"/>
        <v>113.12</v>
      </c>
      <c r="R253" s="44">
        <f t="shared" si="145"/>
        <v>113.12</v>
      </c>
      <c r="S253" s="44">
        <f t="shared" si="145"/>
        <v>113.12</v>
      </c>
      <c r="T253" s="44">
        <f t="shared" si="145"/>
        <v>113.12</v>
      </c>
      <c r="U253" s="44">
        <f t="shared" si="145"/>
        <v>113.12</v>
      </c>
      <c r="V253" s="44">
        <f t="shared" si="145"/>
        <v>113.12</v>
      </c>
      <c r="W253" s="44">
        <f t="shared" si="145"/>
        <v>113.12</v>
      </c>
      <c r="X253" s="44">
        <f t="shared" si="145"/>
        <v>113.12</v>
      </c>
      <c r="Y253" s="44">
        <f t="shared" si="145"/>
        <v>113.12</v>
      </c>
      <c r="Z253" s="44">
        <f t="shared" si="145"/>
        <v>113.12</v>
      </c>
      <c r="AA253" s="44">
        <f t="shared" si="145"/>
        <v>113.12</v>
      </c>
    </row>
    <row r="254" spans="1:27" ht="12.75" hidden="1" customHeight="1" outlineLevel="1" x14ac:dyDescent="0.2">
      <c r="A254" s="99" t="s">
        <v>2657</v>
      </c>
      <c r="B254" s="63" t="s">
        <v>83</v>
      </c>
      <c r="C254" s="43" t="s">
        <v>79</v>
      </c>
      <c r="D254" s="44">
        <v>3.92</v>
      </c>
      <c r="E254" s="44">
        <v>3.92</v>
      </c>
      <c r="F254" s="44">
        <v>3.92</v>
      </c>
      <c r="G254" s="44">
        <v>3.92</v>
      </c>
      <c r="H254" s="44">
        <v>3.92</v>
      </c>
      <c r="I254" s="44">
        <v>3.92</v>
      </c>
      <c r="J254" s="44">
        <v>3.92</v>
      </c>
      <c r="K254" s="44">
        <v>3.92</v>
      </c>
      <c r="L254" s="44">
        <v>3.92</v>
      </c>
      <c r="M254" s="44">
        <v>3.92</v>
      </c>
      <c r="N254" s="44">
        <v>3.92</v>
      </c>
      <c r="O254" s="44">
        <v>3.92</v>
      </c>
      <c r="P254" s="44">
        <v>3.92</v>
      </c>
      <c r="Q254" s="44">
        <v>3.92</v>
      </c>
      <c r="R254" s="44">
        <v>3.92</v>
      </c>
      <c r="S254" s="44">
        <v>3.92</v>
      </c>
      <c r="T254" s="44">
        <v>3.92</v>
      </c>
      <c r="U254" s="44">
        <v>3.92</v>
      </c>
      <c r="V254" s="44">
        <v>3.92</v>
      </c>
      <c r="W254" s="44">
        <v>3.92</v>
      </c>
      <c r="X254" s="44">
        <v>3.92</v>
      </c>
      <c r="Y254" s="44">
        <v>3.92</v>
      </c>
      <c r="Z254" s="44">
        <v>3.92</v>
      </c>
      <c r="AA254" s="44">
        <v>3.92</v>
      </c>
    </row>
    <row r="255" spans="1:27" ht="12.75" hidden="1" customHeight="1" outlineLevel="1" x14ac:dyDescent="0.2">
      <c r="A255" s="99" t="s">
        <v>2658</v>
      </c>
      <c r="B255" s="63" t="s">
        <v>81</v>
      </c>
      <c r="C255" s="43" t="s">
        <v>79</v>
      </c>
      <c r="D255" s="44">
        <f>$D$11</f>
        <v>110.23</v>
      </c>
      <c r="E255" s="44">
        <f t="shared" ref="E255:AA255" si="146">$D$11</f>
        <v>110.23</v>
      </c>
      <c r="F255" s="44">
        <f t="shared" si="146"/>
        <v>110.23</v>
      </c>
      <c r="G255" s="44">
        <f t="shared" si="146"/>
        <v>110.23</v>
      </c>
      <c r="H255" s="44">
        <f t="shared" si="146"/>
        <v>110.23</v>
      </c>
      <c r="I255" s="44">
        <f t="shared" si="146"/>
        <v>110.23</v>
      </c>
      <c r="J255" s="44">
        <f t="shared" si="146"/>
        <v>110.23</v>
      </c>
      <c r="K255" s="44">
        <f t="shared" si="146"/>
        <v>110.23</v>
      </c>
      <c r="L255" s="44">
        <f t="shared" si="146"/>
        <v>110.23</v>
      </c>
      <c r="M255" s="44">
        <f t="shared" si="146"/>
        <v>110.23</v>
      </c>
      <c r="N255" s="44">
        <f t="shared" si="146"/>
        <v>110.23</v>
      </c>
      <c r="O255" s="44">
        <f t="shared" si="146"/>
        <v>110.23</v>
      </c>
      <c r="P255" s="44">
        <f t="shared" si="146"/>
        <v>110.23</v>
      </c>
      <c r="Q255" s="44">
        <f t="shared" si="146"/>
        <v>110.23</v>
      </c>
      <c r="R255" s="44">
        <f t="shared" si="146"/>
        <v>110.23</v>
      </c>
      <c r="S255" s="44">
        <f t="shared" si="146"/>
        <v>110.23</v>
      </c>
      <c r="T255" s="44">
        <f t="shared" si="146"/>
        <v>110.23</v>
      </c>
      <c r="U255" s="44">
        <f t="shared" si="146"/>
        <v>110.23</v>
      </c>
      <c r="V255" s="44">
        <f t="shared" si="146"/>
        <v>110.23</v>
      </c>
      <c r="W255" s="44">
        <f t="shared" si="146"/>
        <v>110.23</v>
      </c>
      <c r="X255" s="44">
        <f t="shared" si="146"/>
        <v>110.23</v>
      </c>
      <c r="Y255" s="44">
        <f t="shared" si="146"/>
        <v>110.23</v>
      </c>
      <c r="Z255" s="44">
        <f t="shared" si="146"/>
        <v>110.23</v>
      </c>
      <c r="AA255" s="44">
        <f t="shared" si="146"/>
        <v>110.23</v>
      </c>
    </row>
    <row r="256" spans="1:27" ht="12.75" customHeight="1" collapsed="1" x14ac:dyDescent="0.2">
      <c r="A256" s="98" t="s">
        <v>2659</v>
      </c>
      <c r="B256" s="28" t="str">
        <f>"19"&amp;"."&amp;$B$801&amp;"."&amp;$B$802</f>
        <v>19.08.2023</v>
      </c>
      <c r="C256" s="90" t="s">
        <v>76</v>
      </c>
      <c r="D256" s="91">
        <f>ROUND(((D257+D258+D260+D259)/1000),5)</f>
        <v>1.63052</v>
      </c>
      <c r="E256" s="91">
        <f>ROUND(((E257+E258+E260+E259)/1000),5)</f>
        <v>1.4548399999999999</v>
      </c>
      <c r="F256" s="91">
        <f>ROUND(((F257+F258+F260+F259)/1000),5)</f>
        <v>1.32996</v>
      </c>
      <c r="G256" s="91">
        <f t="shared" ref="G256:AA256" si="147">ROUND(((G257+G258+G260+G259)/1000),5)</f>
        <v>1.20397</v>
      </c>
      <c r="H256" s="91">
        <f t="shared" si="147"/>
        <v>1.1572800000000001</v>
      </c>
      <c r="I256" s="91">
        <f t="shared" si="147"/>
        <v>1.1363099999999999</v>
      </c>
      <c r="J256" s="91">
        <f t="shared" si="147"/>
        <v>1.1554199999999999</v>
      </c>
      <c r="K256" s="91">
        <f t="shared" si="147"/>
        <v>1.5348599999999999</v>
      </c>
      <c r="L256" s="91">
        <f t="shared" si="147"/>
        <v>1.8850199999999999</v>
      </c>
      <c r="M256" s="91">
        <f t="shared" si="147"/>
        <v>2.10256</v>
      </c>
      <c r="N256" s="91">
        <f t="shared" si="147"/>
        <v>2.25082</v>
      </c>
      <c r="O256" s="91">
        <f t="shared" si="147"/>
        <v>2.2667999999999999</v>
      </c>
      <c r="P256" s="91">
        <f t="shared" si="147"/>
        <v>2.2669899999999998</v>
      </c>
      <c r="Q256" s="91">
        <f t="shared" si="147"/>
        <v>2.2671100000000002</v>
      </c>
      <c r="R256" s="91">
        <f t="shared" si="147"/>
        <v>2.2723200000000001</v>
      </c>
      <c r="S256" s="91">
        <f t="shared" si="147"/>
        <v>2.2679999999999998</v>
      </c>
      <c r="T256" s="91">
        <f t="shared" si="147"/>
        <v>2.1961400000000002</v>
      </c>
      <c r="U256" s="91">
        <f t="shared" si="147"/>
        <v>2.1721200000000001</v>
      </c>
      <c r="V256" s="91">
        <f t="shared" si="147"/>
        <v>2.1479300000000001</v>
      </c>
      <c r="W256" s="91">
        <f t="shared" si="147"/>
        <v>2.1077300000000001</v>
      </c>
      <c r="X256" s="91">
        <f t="shared" si="147"/>
        <v>2.11225</v>
      </c>
      <c r="Y256" s="91">
        <f t="shared" si="147"/>
        <v>2.1216900000000001</v>
      </c>
      <c r="Z256" s="91">
        <f t="shared" si="147"/>
        <v>1.94069</v>
      </c>
      <c r="AA256" s="91">
        <f t="shared" si="147"/>
        <v>1.7815099999999999</v>
      </c>
    </row>
    <row r="257" spans="1:27" ht="12.75" hidden="1" customHeight="1" outlineLevel="1" x14ac:dyDescent="0.2">
      <c r="A257" s="99" t="s">
        <v>2660</v>
      </c>
      <c r="B257" s="63" t="s">
        <v>238</v>
      </c>
      <c r="C257" s="43" t="s">
        <v>79</v>
      </c>
      <c r="D257" s="44">
        <v>1403.25</v>
      </c>
      <c r="E257" s="44">
        <v>1227.57</v>
      </c>
      <c r="F257" s="44">
        <v>1102.69</v>
      </c>
      <c r="G257" s="44">
        <v>976.7</v>
      </c>
      <c r="H257" s="44">
        <v>930.01</v>
      </c>
      <c r="I257" s="44">
        <v>909.04</v>
      </c>
      <c r="J257" s="44">
        <v>928.15</v>
      </c>
      <c r="K257" s="44">
        <v>1307.5899999999999</v>
      </c>
      <c r="L257" s="44">
        <v>1657.75</v>
      </c>
      <c r="M257" s="44">
        <v>1875.29</v>
      </c>
      <c r="N257" s="44">
        <v>2023.55</v>
      </c>
      <c r="O257" s="44">
        <v>2039.53</v>
      </c>
      <c r="P257" s="44">
        <v>2039.72</v>
      </c>
      <c r="Q257" s="44">
        <v>2039.84</v>
      </c>
      <c r="R257" s="44">
        <v>2045.05</v>
      </c>
      <c r="S257" s="44">
        <v>2040.73</v>
      </c>
      <c r="T257" s="44">
        <v>1968.87</v>
      </c>
      <c r="U257" s="44">
        <v>1944.85</v>
      </c>
      <c r="V257" s="44">
        <v>1920.66</v>
      </c>
      <c r="W257" s="44">
        <v>1880.46</v>
      </c>
      <c r="X257" s="44">
        <v>1884.98</v>
      </c>
      <c r="Y257" s="44">
        <v>1894.42</v>
      </c>
      <c r="Z257" s="44">
        <v>1713.42</v>
      </c>
      <c r="AA257" s="44">
        <v>1554.24</v>
      </c>
    </row>
    <row r="258" spans="1:27" ht="12.75" hidden="1" customHeight="1" outlineLevel="1" x14ac:dyDescent="0.2">
      <c r="A258" s="99" t="s">
        <v>2661</v>
      </c>
      <c r="B258" s="63" t="s">
        <v>90</v>
      </c>
      <c r="C258" s="43" t="s">
        <v>79</v>
      </c>
      <c r="D258" s="44">
        <f>$D$168</f>
        <v>113.12</v>
      </c>
      <c r="E258" s="44">
        <f>$D$168</f>
        <v>113.12</v>
      </c>
      <c r="F258" s="44">
        <f t="shared" ref="F258:AA258" si="148">$D$168</f>
        <v>113.12</v>
      </c>
      <c r="G258" s="44">
        <f t="shared" si="148"/>
        <v>113.12</v>
      </c>
      <c r="H258" s="44">
        <f t="shared" si="148"/>
        <v>113.12</v>
      </c>
      <c r="I258" s="44">
        <f t="shared" si="148"/>
        <v>113.12</v>
      </c>
      <c r="J258" s="44">
        <f t="shared" si="148"/>
        <v>113.12</v>
      </c>
      <c r="K258" s="44">
        <f t="shared" si="148"/>
        <v>113.12</v>
      </c>
      <c r="L258" s="44">
        <f t="shared" si="148"/>
        <v>113.12</v>
      </c>
      <c r="M258" s="44">
        <f t="shared" si="148"/>
        <v>113.12</v>
      </c>
      <c r="N258" s="44">
        <f t="shared" si="148"/>
        <v>113.12</v>
      </c>
      <c r="O258" s="44">
        <f t="shared" si="148"/>
        <v>113.12</v>
      </c>
      <c r="P258" s="44">
        <f t="shared" si="148"/>
        <v>113.12</v>
      </c>
      <c r="Q258" s="44">
        <f t="shared" si="148"/>
        <v>113.12</v>
      </c>
      <c r="R258" s="44">
        <f t="shared" si="148"/>
        <v>113.12</v>
      </c>
      <c r="S258" s="44">
        <f t="shared" si="148"/>
        <v>113.12</v>
      </c>
      <c r="T258" s="44">
        <f t="shared" si="148"/>
        <v>113.12</v>
      </c>
      <c r="U258" s="44">
        <f t="shared" si="148"/>
        <v>113.12</v>
      </c>
      <c r="V258" s="44">
        <f t="shared" si="148"/>
        <v>113.12</v>
      </c>
      <c r="W258" s="44">
        <f t="shared" si="148"/>
        <v>113.12</v>
      </c>
      <c r="X258" s="44">
        <f t="shared" si="148"/>
        <v>113.12</v>
      </c>
      <c r="Y258" s="44">
        <f t="shared" si="148"/>
        <v>113.12</v>
      </c>
      <c r="Z258" s="44">
        <f t="shared" si="148"/>
        <v>113.12</v>
      </c>
      <c r="AA258" s="44">
        <f t="shared" si="148"/>
        <v>113.12</v>
      </c>
    </row>
    <row r="259" spans="1:27" ht="12.75" hidden="1" customHeight="1" outlineLevel="1" x14ac:dyDescent="0.2">
      <c r="A259" s="99" t="s">
        <v>2662</v>
      </c>
      <c r="B259" s="63" t="s">
        <v>83</v>
      </c>
      <c r="C259" s="43" t="s">
        <v>79</v>
      </c>
      <c r="D259" s="44">
        <v>3.92</v>
      </c>
      <c r="E259" s="44">
        <v>3.92</v>
      </c>
      <c r="F259" s="44">
        <v>3.92</v>
      </c>
      <c r="G259" s="44">
        <v>3.92</v>
      </c>
      <c r="H259" s="44">
        <v>3.92</v>
      </c>
      <c r="I259" s="44">
        <v>3.92</v>
      </c>
      <c r="J259" s="44">
        <v>3.92</v>
      </c>
      <c r="K259" s="44">
        <v>3.92</v>
      </c>
      <c r="L259" s="44">
        <v>3.92</v>
      </c>
      <c r="M259" s="44">
        <v>3.92</v>
      </c>
      <c r="N259" s="44">
        <v>3.92</v>
      </c>
      <c r="O259" s="44">
        <v>3.92</v>
      </c>
      <c r="P259" s="44">
        <v>3.92</v>
      </c>
      <c r="Q259" s="44">
        <v>3.92</v>
      </c>
      <c r="R259" s="44">
        <v>3.92</v>
      </c>
      <c r="S259" s="44">
        <v>3.92</v>
      </c>
      <c r="T259" s="44">
        <v>3.92</v>
      </c>
      <c r="U259" s="44">
        <v>3.92</v>
      </c>
      <c r="V259" s="44">
        <v>3.92</v>
      </c>
      <c r="W259" s="44">
        <v>3.92</v>
      </c>
      <c r="X259" s="44">
        <v>3.92</v>
      </c>
      <c r="Y259" s="44">
        <v>3.92</v>
      </c>
      <c r="Z259" s="44">
        <v>3.92</v>
      </c>
      <c r="AA259" s="44">
        <v>3.92</v>
      </c>
    </row>
    <row r="260" spans="1:27" ht="12.75" hidden="1" customHeight="1" outlineLevel="1" x14ac:dyDescent="0.2">
      <c r="A260" s="99" t="s">
        <v>2663</v>
      </c>
      <c r="B260" s="63" t="s">
        <v>81</v>
      </c>
      <c r="C260" s="43" t="s">
        <v>79</v>
      </c>
      <c r="D260" s="44">
        <f>$D$11</f>
        <v>110.23</v>
      </c>
      <c r="E260" s="44">
        <f t="shared" ref="E260:AA260" si="149">$D$11</f>
        <v>110.23</v>
      </c>
      <c r="F260" s="44">
        <f t="shared" si="149"/>
        <v>110.23</v>
      </c>
      <c r="G260" s="44">
        <f t="shared" si="149"/>
        <v>110.23</v>
      </c>
      <c r="H260" s="44">
        <f t="shared" si="149"/>
        <v>110.23</v>
      </c>
      <c r="I260" s="44">
        <f t="shared" si="149"/>
        <v>110.23</v>
      </c>
      <c r="J260" s="44">
        <f t="shared" si="149"/>
        <v>110.23</v>
      </c>
      <c r="K260" s="44">
        <f t="shared" si="149"/>
        <v>110.23</v>
      </c>
      <c r="L260" s="44">
        <f t="shared" si="149"/>
        <v>110.23</v>
      </c>
      <c r="M260" s="44">
        <f t="shared" si="149"/>
        <v>110.23</v>
      </c>
      <c r="N260" s="44">
        <f t="shared" si="149"/>
        <v>110.23</v>
      </c>
      <c r="O260" s="44">
        <f t="shared" si="149"/>
        <v>110.23</v>
      </c>
      <c r="P260" s="44">
        <f t="shared" si="149"/>
        <v>110.23</v>
      </c>
      <c r="Q260" s="44">
        <f t="shared" si="149"/>
        <v>110.23</v>
      </c>
      <c r="R260" s="44">
        <f t="shared" si="149"/>
        <v>110.23</v>
      </c>
      <c r="S260" s="44">
        <f t="shared" si="149"/>
        <v>110.23</v>
      </c>
      <c r="T260" s="44">
        <f t="shared" si="149"/>
        <v>110.23</v>
      </c>
      <c r="U260" s="44">
        <f t="shared" si="149"/>
        <v>110.23</v>
      </c>
      <c r="V260" s="44">
        <f t="shared" si="149"/>
        <v>110.23</v>
      </c>
      <c r="W260" s="44">
        <f t="shared" si="149"/>
        <v>110.23</v>
      </c>
      <c r="X260" s="44">
        <f t="shared" si="149"/>
        <v>110.23</v>
      </c>
      <c r="Y260" s="44">
        <f t="shared" si="149"/>
        <v>110.23</v>
      </c>
      <c r="Z260" s="44">
        <f t="shared" si="149"/>
        <v>110.23</v>
      </c>
      <c r="AA260" s="44">
        <f t="shared" si="149"/>
        <v>110.23</v>
      </c>
    </row>
    <row r="261" spans="1:27" ht="12.75" customHeight="1" collapsed="1" x14ac:dyDescent="0.2">
      <c r="A261" s="98" t="s">
        <v>2664</v>
      </c>
      <c r="B261" s="28" t="str">
        <f>"20"&amp;"."&amp;$B$801&amp;"."&amp;$B$802</f>
        <v>20.08.2023</v>
      </c>
      <c r="C261" s="90" t="s">
        <v>76</v>
      </c>
      <c r="D261" s="91">
        <f>ROUND(((D262+D263+D265+D264)/1000),5)</f>
        <v>1.51972</v>
      </c>
      <c r="E261" s="91">
        <f>ROUND(((E262+E263+E265+E264)/1000),5)</f>
        <v>1.3158300000000001</v>
      </c>
      <c r="F261" s="91">
        <f>ROUND(((F262+F263+F265+F264)/1000),5)</f>
        <v>1.1884999999999999</v>
      </c>
      <c r="G261" s="91">
        <f t="shared" ref="G261:AA261" si="150">ROUND(((G262+G263+G265+G264)/1000),5)</f>
        <v>1.0964</v>
      </c>
      <c r="H261" s="91">
        <f t="shared" si="150"/>
        <v>1.02803</v>
      </c>
      <c r="I261" s="91">
        <f t="shared" si="150"/>
        <v>0.98650000000000004</v>
      </c>
      <c r="J261" s="91">
        <f t="shared" si="150"/>
        <v>1.01068</v>
      </c>
      <c r="K261" s="91">
        <f t="shared" si="150"/>
        <v>1.27382</v>
      </c>
      <c r="L261" s="91">
        <f t="shared" si="150"/>
        <v>1.8112999999999999</v>
      </c>
      <c r="M261" s="91">
        <f t="shared" si="150"/>
        <v>1.94207</v>
      </c>
      <c r="N261" s="91">
        <f t="shared" si="150"/>
        <v>2.1419800000000002</v>
      </c>
      <c r="O261" s="91">
        <f t="shared" si="150"/>
        <v>2.17943</v>
      </c>
      <c r="P261" s="91">
        <f t="shared" si="150"/>
        <v>2.2353999999999998</v>
      </c>
      <c r="Q261" s="91">
        <f t="shared" si="150"/>
        <v>2.23963</v>
      </c>
      <c r="R261" s="91">
        <f t="shared" si="150"/>
        <v>2.24804</v>
      </c>
      <c r="S261" s="91">
        <f t="shared" si="150"/>
        <v>2.2481800000000001</v>
      </c>
      <c r="T261" s="91">
        <f t="shared" si="150"/>
        <v>2.2154600000000002</v>
      </c>
      <c r="U261" s="91">
        <f t="shared" si="150"/>
        <v>2.0754700000000001</v>
      </c>
      <c r="V261" s="91">
        <f t="shared" si="150"/>
        <v>2.0573000000000001</v>
      </c>
      <c r="W261" s="91">
        <f t="shared" si="150"/>
        <v>2.0764800000000001</v>
      </c>
      <c r="X261" s="91">
        <f t="shared" si="150"/>
        <v>2.0702699999999998</v>
      </c>
      <c r="Y261" s="91">
        <f t="shared" si="150"/>
        <v>2.0410900000000001</v>
      </c>
      <c r="Z261" s="91">
        <f t="shared" si="150"/>
        <v>1.9491799999999999</v>
      </c>
      <c r="AA261" s="91">
        <f t="shared" si="150"/>
        <v>1.7940400000000001</v>
      </c>
    </row>
    <row r="262" spans="1:27" ht="12.75" hidden="1" customHeight="1" outlineLevel="1" x14ac:dyDescent="0.2">
      <c r="A262" s="99" t="s">
        <v>2665</v>
      </c>
      <c r="B262" s="63" t="s">
        <v>238</v>
      </c>
      <c r="C262" s="43" t="s">
        <v>79</v>
      </c>
      <c r="D262" s="44">
        <v>1292.45</v>
      </c>
      <c r="E262" s="44">
        <v>1088.56</v>
      </c>
      <c r="F262" s="44">
        <v>961.23</v>
      </c>
      <c r="G262" s="44">
        <v>869.13</v>
      </c>
      <c r="H262" s="44">
        <v>800.76</v>
      </c>
      <c r="I262" s="44">
        <v>759.23</v>
      </c>
      <c r="J262" s="44">
        <v>783.41</v>
      </c>
      <c r="K262" s="44">
        <v>1046.55</v>
      </c>
      <c r="L262" s="44">
        <v>1584.03</v>
      </c>
      <c r="M262" s="44">
        <v>1714.8</v>
      </c>
      <c r="N262" s="44">
        <v>1914.71</v>
      </c>
      <c r="O262" s="44">
        <v>1952.16</v>
      </c>
      <c r="P262" s="44">
        <v>2008.13</v>
      </c>
      <c r="Q262" s="44">
        <v>2012.36</v>
      </c>
      <c r="R262" s="44">
        <v>2020.77</v>
      </c>
      <c r="S262" s="44">
        <v>2020.91</v>
      </c>
      <c r="T262" s="44">
        <v>1988.19</v>
      </c>
      <c r="U262" s="44">
        <v>1848.2</v>
      </c>
      <c r="V262" s="44">
        <v>1830.03</v>
      </c>
      <c r="W262" s="44">
        <v>1849.21</v>
      </c>
      <c r="X262" s="44">
        <v>1843</v>
      </c>
      <c r="Y262" s="44">
        <v>1813.82</v>
      </c>
      <c r="Z262" s="44">
        <v>1721.91</v>
      </c>
      <c r="AA262" s="44">
        <v>1566.77</v>
      </c>
    </row>
    <row r="263" spans="1:27" ht="12.75" hidden="1" customHeight="1" outlineLevel="1" x14ac:dyDescent="0.2">
      <c r="A263" s="99" t="s">
        <v>2666</v>
      </c>
      <c r="B263" s="63" t="s">
        <v>90</v>
      </c>
      <c r="C263" s="43" t="s">
        <v>79</v>
      </c>
      <c r="D263" s="44">
        <f>$D$168</f>
        <v>113.12</v>
      </c>
      <c r="E263" s="44">
        <f>$D$168</f>
        <v>113.12</v>
      </c>
      <c r="F263" s="44">
        <f t="shared" ref="F263:AA263" si="151">$D$168</f>
        <v>113.12</v>
      </c>
      <c r="G263" s="44">
        <f t="shared" si="151"/>
        <v>113.12</v>
      </c>
      <c r="H263" s="44">
        <f t="shared" si="151"/>
        <v>113.12</v>
      </c>
      <c r="I263" s="44">
        <f t="shared" si="151"/>
        <v>113.12</v>
      </c>
      <c r="J263" s="44">
        <f t="shared" si="151"/>
        <v>113.12</v>
      </c>
      <c r="K263" s="44">
        <f t="shared" si="151"/>
        <v>113.12</v>
      </c>
      <c r="L263" s="44">
        <f t="shared" si="151"/>
        <v>113.12</v>
      </c>
      <c r="M263" s="44">
        <f t="shared" si="151"/>
        <v>113.12</v>
      </c>
      <c r="N263" s="44">
        <f t="shared" si="151"/>
        <v>113.12</v>
      </c>
      <c r="O263" s="44">
        <f t="shared" si="151"/>
        <v>113.12</v>
      </c>
      <c r="P263" s="44">
        <f t="shared" si="151"/>
        <v>113.12</v>
      </c>
      <c r="Q263" s="44">
        <f t="shared" si="151"/>
        <v>113.12</v>
      </c>
      <c r="R263" s="44">
        <f t="shared" si="151"/>
        <v>113.12</v>
      </c>
      <c r="S263" s="44">
        <f t="shared" si="151"/>
        <v>113.12</v>
      </c>
      <c r="T263" s="44">
        <f t="shared" si="151"/>
        <v>113.12</v>
      </c>
      <c r="U263" s="44">
        <f t="shared" si="151"/>
        <v>113.12</v>
      </c>
      <c r="V263" s="44">
        <f t="shared" si="151"/>
        <v>113.12</v>
      </c>
      <c r="W263" s="44">
        <f t="shared" si="151"/>
        <v>113.12</v>
      </c>
      <c r="X263" s="44">
        <f t="shared" si="151"/>
        <v>113.12</v>
      </c>
      <c r="Y263" s="44">
        <f t="shared" si="151"/>
        <v>113.12</v>
      </c>
      <c r="Z263" s="44">
        <f t="shared" si="151"/>
        <v>113.12</v>
      </c>
      <c r="AA263" s="44">
        <f t="shared" si="151"/>
        <v>113.12</v>
      </c>
    </row>
    <row r="264" spans="1:27" ht="12.75" hidden="1" customHeight="1" outlineLevel="1" x14ac:dyDescent="0.2">
      <c r="A264" s="99" t="s">
        <v>2667</v>
      </c>
      <c r="B264" s="63" t="s">
        <v>83</v>
      </c>
      <c r="C264" s="43" t="s">
        <v>79</v>
      </c>
      <c r="D264" s="44">
        <v>3.92</v>
      </c>
      <c r="E264" s="44">
        <v>3.92</v>
      </c>
      <c r="F264" s="44">
        <v>3.92</v>
      </c>
      <c r="G264" s="44">
        <v>3.92</v>
      </c>
      <c r="H264" s="44">
        <v>3.92</v>
      </c>
      <c r="I264" s="44">
        <v>3.92</v>
      </c>
      <c r="J264" s="44">
        <v>3.92</v>
      </c>
      <c r="K264" s="44">
        <v>3.92</v>
      </c>
      <c r="L264" s="44">
        <v>3.92</v>
      </c>
      <c r="M264" s="44">
        <v>3.92</v>
      </c>
      <c r="N264" s="44">
        <v>3.92</v>
      </c>
      <c r="O264" s="44">
        <v>3.92</v>
      </c>
      <c r="P264" s="44">
        <v>3.92</v>
      </c>
      <c r="Q264" s="44">
        <v>3.92</v>
      </c>
      <c r="R264" s="44">
        <v>3.92</v>
      </c>
      <c r="S264" s="44">
        <v>3.92</v>
      </c>
      <c r="T264" s="44">
        <v>3.92</v>
      </c>
      <c r="U264" s="44">
        <v>3.92</v>
      </c>
      <c r="V264" s="44">
        <v>3.92</v>
      </c>
      <c r="W264" s="44">
        <v>3.92</v>
      </c>
      <c r="X264" s="44">
        <v>3.92</v>
      </c>
      <c r="Y264" s="44">
        <v>3.92</v>
      </c>
      <c r="Z264" s="44">
        <v>3.92</v>
      </c>
      <c r="AA264" s="44">
        <v>3.92</v>
      </c>
    </row>
    <row r="265" spans="1:27" ht="12.75" hidden="1" customHeight="1" outlineLevel="1" x14ac:dyDescent="0.2">
      <c r="A265" s="99" t="s">
        <v>2668</v>
      </c>
      <c r="B265" s="63" t="s">
        <v>81</v>
      </c>
      <c r="C265" s="43" t="s">
        <v>79</v>
      </c>
      <c r="D265" s="44">
        <f>$D$11</f>
        <v>110.23</v>
      </c>
      <c r="E265" s="44">
        <f t="shared" ref="E265:AA265" si="152">$D$11</f>
        <v>110.23</v>
      </c>
      <c r="F265" s="44">
        <f t="shared" si="152"/>
        <v>110.23</v>
      </c>
      <c r="G265" s="44">
        <f t="shared" si="152"/>
        <v>110.23</v>
      </c>
      <c r="H265" s="44">
        <f t="shared" si="152"/>
        <v>110.23</v>
      </c>
      <c r="I265" s="44">
        <f t="shared" si="152"/>
        <v>110.23</v>
      </c>
      <c r="J265" s="44">
        <f t="shared" si="152"/>
        <v>110.23</v>
      </c>
      <c r="K265" s="44">
        <f t="shared" si="152"/>
        <v>110.23</v>
      </c>
      <c r="L265" s="44">
        <f t="shared" si="152"/>
        <v>110.23</v>
      </c>
      <c r="M265" s="44">
        <f t="shared" si="152"/>
        <v>110.23</v>
      </c>
      <c r="N265" s="44">
        <f t="shared" si="152"/>
        <v>110.23</v>
      </c>
      <c r="O265" s="44">
        <f t="shared" si="152"/>
        <v>110.23</v>
      </c>
      <c r="P265" s="44">
        <f t="shared" si="152"/>
        <v>110.23</v>
      </c>
      <c r="Q265" s="44">
        <f t="shared" si="152"/>
        <v>110.23</v>
      </c>
      <c r="R265" s="44">
        <f t="shared" si="152"/>
        <v>110.23</v>
      </c>
      <c r="S265" s="44">
        <f t="shared" si="152"/>
        <v>110.23</v>
      </c>
      <c r="T265" s="44">
        <f t="shared" si="152"/>
        <v>110.23</v>
      </c>
      <c r="U265" s="44">
        <f t="shared" si="152"/>
        <v>110.23</v>
      </c>
      <c r="V265" s="44">
        <f t="shared" si="152"/>
        <v>110.23</v>
      </c>
      <c r="W265" s="44">
        <f t="shared" si="152"/>
        <v>110.23</v>
      </c>
      <c r="X265" s="44">
        <f t="shared" si="152"/>
        <v>110.23</v>
      </c>
      <c r="Y265" s="44">
        <f t="shared" si="152"/>
        <v>110.23</v>
      </c>
      <c r="Z265" s="44">
        <f t="shared" si="152"/>
        <v>110.23</v>
      </c>
      <c r="AA265" s="44">
        <f t="shared" si="152"/>
        <v>110.23</v>
      </c>
    </row>
    <row r="266" spans="1:27" ht="12.75" customHeight="1" collapsed="1" x14ac:dyDescent="0.2">
      <c r="A266" s="98" t="s">
        <v>2669</v>
      </c>
      <c r="B266" s="28" t="str">
        <f>"21"&amp;"."&amp;$B$801&amp;"."&amp;$B$802</f>
        <v>21.08.2023</v>
      </c>
      <c r="C266" s="90" t="s">
        <v>76</v>
      </c>
      <c r="D266" s="91">
        <f>ROUND(((D267+D268+D270+D269)/1000),5)</f>
        <v>1.5455399999999999</v>
      </c>
      <c r="E266" s="91">
        <f>ROUND(((E267+E268+E270+E269)/1000),5)</f>
        <v>1.4083399999999999</v>
      </c>
      <c r="F266" s="91">
        <f>ROUND(((F267+F268+F270+F269)/1000),5)</f>
        <v>1.3053699999999999</v>
      </c>
      <c r="G266" s="91">
        <f t="shared" ref="G266:AA266" si="153">ROUND(((G267+G268+G270+G269)/1000),5)</f>
        <v>1.24464</v>
      </c>
      <c r="H266" s="91">
        <f t="shared" si="153"/>
        <v>1.2098</v>
      </c>
      <c r="I266" s="91">
        <f t="shared" si="153"/>
        <v>1.2781899999999999</v>
      </c>
      <c r="J266" s="91">
        <f t="shared" si="153"/>
        <v>1.48454</v>
      </c>
      <c r="K266" s="91">
        <f t="shared" si="153"/>
        <v>1.8094300000000001</v>
      </c>
      <c r="L266" s="91">
        <f t="shared" si="153"/>
        <v>2.2036099999999998</v>
      </c>
      <c r="M266" s="91">
        <f t="shared" si="153"/>
        <v>2.2778999999999998</v>
      </c>
      <c r="N266" s="91">
        <f t="shared" si="153"/>
        <v>2.29277</v>
      </c>
      <c r="O266" s="91">
        <f t="shared" si="153"/>
        <v>2.3258700000000001</v>
      </c>
      <c r="P266" s="91">
        <f t="shared" si="153"/>
        <v>2.3069799999999998</v>
      </c>
      <c r="Q266" s="91">
        <f t="shared" si="153"/>
        <v>2.3600300000000001</v>
      </c>
      <c r="R266" s="91">
        <f t="shared" si="153"/>
        <v>2.3818600000000001</v>
      </c>
      <c r="S266" s="91">
        <f t="shared" si="153"/>
        <v>2.39961</v>
      </c>
      <c r="T266" s="91">
        <f t="shared" si="153"/>
        <v>2.4869599999999998</v>
      </c>
      <c r="U266" s="91">
        <f t="shared" si="153"/>
        <v>2.3858000000000001</v>
      </c>
      <c r="V266" s="91">
        <f t="shared" si="153"/>
        <v>2.29264</v>
      </c>
      <c r="W266" s="91">
        <f t="shared" si="153"/>
        <v>2.2773099999999999</v>
      </c>
      <c r="X266" s="91">
        <f t="shared" si="153"/>
        <v>2.2765900000000001</v>
      </c>
      <c r="Y266" s="91">
        <f t="shared" si="153"/>
        <v>2.2424900000000001</v>
      </c>
      <c r="Z266" s="91">
        <f t="shared" si="153"/>
        <v>1.9417500000000001</v>
      </c>
      <c r="AA266" s="91">
        <f t="shared" si="153"/>
        <v>1.7884899999999999</v>
      </c>
    </row>
    <row r="267" spans="1:27" ht="12.75" hidden="1" customHeight="1" outlineLevel="1" x14ac:dyDescent="0.2">
      <c r="A267" s="99" t="s">
        <v>2670</v>
      </c>
      <c r="B267" s="63" t="s">
        <v>238</v>
      </c>
      <c r="C267" s="43" t="s">
        <v>79</v>
      </c>
      <c r="D267" s="44">
        <v>1318.27</v>
      </c>
      <c r="E267" s="44">
        <v>1181.07</v>
      </c>
      <c r="F267" s="44">
        <v>1078.0999999999999</v>
      </c>
      <c r="G267" s="44">
        <v>1017.37</v>
      </c>
      <c r="H267" s="44">
        <v>982.53</v>
      </c>
      <c r="I267" s="44">
        <v>1050.92</v>
      </c>
      <c r="J267" s="44">
        <v>1257.27</v>
      </c>
      <c r="K267" s="44">
        <v>1582.16</v>
      </c>
      <c r="L267" s="44">
        <v>1976.34</v>
      </c>
      <c r="M267" s="44">
        <v>2050.63</v>
      </c>
      <c r="N267" s="44">
        <v>2065.5</v>
      </c>
      <c r="O267" s="44">
        <v>2098.6</v>
      </c>
      <c r="P267" s="44">
        <v>2079.71</v>
      </c>
      <c r="Q267" s="44">
        <v>2132.7600000000002</v>
      </c>
      <c r="R267" s="44">
        <v>2154.59</v>
      </c>
      <c r="S267" s="44">
        <v>2172.34</v>
      </c>
      <c r="T267" s="44">
        <v>2259.69</v>
      </c>
      <c r="U267" s="44">
        <v>2158.5300000000002</v>
      </c>
      <c r="V267" s="44">
        <v>2065.37</v>
      </c>
      <c r="W267" s="44">
        <v>2050.04</v>
      </c>
      <c r="X267" s="44">
        <v>2049.3200000000002</v>
      </c>
      <c r="Y267" s="44">
        <v>2015.22</v>
      </c>
      <c r="Z267" s="44">
        <v>1714.48</v>
      </c>
      <c r="AA267" s="44">
        <v>1561.22</v>
      </c>
    </row>
    <row r="268" spans="1:27" ht="12.75" hidden="1" customHeight="1" outlineLevel="1" x14ac:dyDescent="0.2">
      <c r="A268" s="99" t="s">
        <v>2671</v>
      </c>
      <c r="B268" s="63" t="s">
        <v>90</v>
      </c>
      <c r="C268" s="43" t="s">
        <v>79</v>
      </c>
      <c r="D268" s="44">
        <f>$D$168</f>
        <v>113.12</v>
      </c>
      <c r="E268" s="44">
        <f>$D$168</f>
        <v>113.12</v>
      </c>
      <c r="F268" s="44">
        <f t="shared" ref="F268:AA268" si="154">$D$168</f>
        <v>113.12</v>
      </c>
      <c r="G268" s="44">
        <f t="shared" si="154"/>
        <v>113.12</v>
      </c>
      <c r="H268" s="44">
        <f t="shared" si="154"/>
        <v>113.12</v>
      </c>
      <c r="I268" s="44">
        <f t="shared" si="154"/>
        <v>113.12</v>
      </c>
      <c r="J268" s="44">
        <f t="shared" si="154"/>
        <v>113.12</v>
      </c>
      <c r="K268" s="44">
        <f t="shared" si="154"/>
        <v>113.12</v>
      </c>
      <c r="L268" s="44">
        <f t="shared" si="154"/>
        <v>113.12</v>
      </c>
      <c r="M268" s="44">
        <f t="shared" si="154"/>
        <v>113.12</v>
      </c>
      <c r="N268" s="44">
        <f t="shared" si="154"/>
        <v>113.12</v>
      </c>
      <c r="O268" s="44">
        <f t="shared" si="154"/>
        <v>113.12</v>
      </c>
      <c r="P268" s="44">
        <f t="shared" si="154"/>
        <v>113.12</v>
      </c>
      <c r="Q268" s="44">
        <f t="shared" si="154"/>
        <v>113.12</v>
      </c>
      <c r="R268" s="44">
        <f t="shared" si="154"/>
        <v>113.12</v>
      </c>
      <c r="S268" s="44">
        <f t="shared" si="154"/>
        <v>113.12</v>
      </c>
      <c r="T268" s="44">
        <f t="shared" si="154"/>
        <v>113.12</v>
      </c>
      <c r="U268" s="44">
        <f t="shared" si="154"/>
        <v>113.12</v>
      </c>
      <c r="V268" s="44">
        <f t="shared" si="154"/>
        <v>113.12</v>
      </c>
      <c r="W268" s="44">
        <f t="shared" si="154"/>
        <v>113.12</v>
      </c>
      <c r="X268" s="44">
        <f t="shared" si="154"/>
        <v>113.12</v>
      </c>
      <c r="Y268" s="44">
        <f t="shared" si="154"/>
        <v>113.12</v>
      </c>
      <c r="Z268" s="44">
        <f t="shared" si="154"/>
        <v>113.12</v>
      </c>
      <c r="AA268" s="44">
        <f t="shared" si="154"/>
        <v>113.12</v>
      </c>
    </row>
    <row r="269" spans="1:27" ht="12.75" hidden="1" customHeight="1" outlineLevel="1" x14ac:dyDescent="0.2">
      <c r="A269" s="99" t="s">
        <v>2672</v>
      </c>
      <c r="B269" s="63" t="s">
        <v>83</v>
      </c>
      <c r="C269" s="43" t="s">
        <v>79</v>
      </c>
      <c r="D269" s="44">
        <v>3.92</v>
      </c>
      <c r="E269" s="44">
        <v>3.92</v>
      </c>
      <c r="F269" s="44">
        <v>3.92</v>
      </c>
      <c r="G269" s="44">
        <v>3.92</v>
      </c>
      <c r="H269" s="44">
        <v>3.92</v>
      </c>
      <c r="I269" s="44">
        <v>3.92</v>
      </c>
      <c r="J269" s="44">
        <v>3.92</v>
      </c>
      <c r="K269" s="44">
        <v>3.92</v>
      </c>
      <c r="L269" s="44">
        <v>3.92</v>
      </c>
      <c r="M269" s="44">
        <v>3.92</v>
      </c>
      <c r="N269" s="44">
        <v>3.92</v>
      </c>
      <c r="O269" s="44">
        <v>3.92</v>
      </c>
      <c r="P269" s="44">
        <v>3.92</v>
      </c>
      <c r="Q269" s="44">
        <v>3.92</v>
      </c>
      <c r="R269" s="44">
        <v>3.92</v>
      </c>
      <c r="S269" s="44">
        <v>3.92</v>
      </c>
      <c r="T269" s="44">
        <v>3.92</v>
      </c>
      <c r="U269" s="44">
        <v>3.92</v>
      </c>
      <c r="V269" s="44">
        <v>3.92</v>
      </c>
      <c r="W269" s="44">
        <v>3.92</v>
      </c>
      <c r="X269" s="44">
        <v>3.92</v>
      </c>
      <c r="Y269" s="44">
        <v>3.92</v>
      </c>
      <c r="Z269" s="44">
        <v>3.92</v>
      </c>
      <c r="AA269" s="44">
        <v>3.92</v>
      </c>
    </row>
    <row r="270" spans="1:27" ht="12.75" hidden="1" customHeight="1" outlineLevel="1" x14ac:dyDescent="0.2">
      <c r="A270" s="99" t="s">
        <v>2673</v>
      </c>
      <c r="B270" s="63" t="s">
        <v>81</v>
      </c>
      <c r="C270" s="43" t="s">
        <v>79</v>
      </c>
      <c r="D270" s="44">
        <f>$D$11</f>
        <v>110.23</v>
      </c>
      <c r="E270" s="44">
        <f t="shared" ref="E270:AA270" si="155">$D$11</f>
        <v>110.23</v>
      </c>
      <c r="F270" s="44">
        <f t="shared" si="155"/>
        <v>110.23</v>
      </c>
      <c r="G270" s="44">
        <f t="shared" si="155"/>
        <v>110.23</v>
      </c>
      <c r="H270" s="44">
        <f t="shared" si="155"/>
        <v>110.23</v>
      </c>
      <c r="I270" s="44">
        <f t="shared" si="155"/>
        <v>110.23</v>
      </c>
      <c r="J270" s="44">
        <f t="shared" si="155"/>
        <v>110.23</v>
      </c>
      <c r="K270" s="44">
        <f t="shared" si="155"/>
        <v>110.23</v>
      </c>
      <c r="L270" s="44">
        <f t="shared" si="155"/>
        <v>110.23</v>
      </c>
      <c r="M270" s="44">
        <f t="shared" si="155"/>
        <v>110.23</v>
      </c>
      <c r="N270" s="44">
        <f t="shared" si="155"/>
        <v>110.23</v>
      </c>
      <c r="O270" s="44">
        <f t="shared" si="155"/>
        <v>110.23</v>
      </c>
      <c r="P270" s="44">
        <f t="shared" si="155"/>
        <v>110.23</v>
      </c>
      <c r="Q270" s="44">
        <f t="shared" si="155"/>
        <v>110.23</v>
      </c>
      <c r="R270" s="44">
        <f t="shared" si="155"/>
        <v>110.23</v>
      </c>
      <c r="S270" s="44">
        <f t="shared" si="155"/>
        <v>110.23</v>
      </c>
      <c r="T270" s="44">
        <f t="shared" si="155"/>
        <v>110.23</v>
      </c>
      <c r="U270" s="44">
        <f t="shared" si="155"/>
        <v>110.23</v>
      </c>
      <c r="V270" s="44">
        <f t="shared" si="155"/>
        <v>110.23</v>
      </c>
      <c r="W270" s="44">
        <f t="shared" si="155"/>
        <v>110.23</v>
      </c>
      <c r="X270" s="44">
        <f t="shared" si="155"/>
        <v>110.23</v>
      </c>
      <c r="Y270" s="44">
        <f t="shared" si="155"/>
        <v>110.23</v>
      </c>
      <c r="Z270" s="44">
        <f t="shared" si="155"/>
        <v>110.23</v>
      </c>
      <c r="AA270" s="44">
        <f t="shared" si="155"/>
        <v>110.23</v>
      </c>
    </row>
    <row r="271" spans="1:27" ht="12.75" customHeight="1" collapsed="1" x14ac:dyDescent="0.2">
      <c r="A271" s="98" t="s">
        <v>2674</v>
      </c>
      <c r="B271" s="28" t="str">
        <f>"22"&amp;"."&amp;$B$801&amp;"."&amp;$B$802</f>
        <v>22.08.2023</v>
      </c>
      <c r="C271" s="90" t="s">
        <v>76</v>
      </c>
      <c r="D271" s="91">
        <f>ROUND(((D272+D273+D275+D274)/1000),5)</f>
        <v>1.4273199999999999</v>
      </c>
      <c r="E271" s="91">
        <f>ROUND(((E272+E273+E275+E274)/1000),5)</f>
        <v>1.27756</v>
      </c>
      <c r="F271" s="91">
        <f>ROUND(((F272+F273+F275+F274)/1000),5)</f>
        <v>1.1315200000000001</v>
      </c>
      <c r="G271" s="91">
        <f t="shared" ref="G271:AA271" si="156">ROUND(((G272+G273+G275+G274)/1000),5)</f>
        <v>1.07253</v>
      </c>
      <c r="H271" s="91">
        <f t="shared" si="156"/>
        <v>1.08975</v>
      </c>
      <c r="I271" s="91">
        <f t="shared" si="156"/>
        <v>1.2148000000000001</v>
      </c>
      <c r="J271" s="91">
        <f t="shared" si="156"/>
        <v>1.4904500000000001</v>
      </c>
      <c r="K271" s="91">
        <f t="shared" si="156"/>
        <v>1.66798</v>
      </c>
      <c r="L271" s="91">
        <f t="shared" si="156"/>
        <v>1.97665</v>
      </c>
      <c r="M271" s="91">
        <f t="shared" si="156"/>
        <v>2.1996000000000002</v>
      </c>
      <c r="N271" s="91">
        <f t="shared" si="156"/>
        <v>2.2611400000000001</v>
      </c>
      <c r="O271" s="91">
        <f t="shared" si="156"/>
        <v>2.2615799999999999</v>
      </c>
      <c r="P271" s="91">
        <f t="shared" si="156"/>
        <v>2.2602600000000002</v>
      </c>
      <c r="Q271" s="91">
        <f t="shared" si="156"/>
        <v>2.2733500000000002</v>
      </c>
      <c r="R271" s="91">
        <f t="shared" si="156"/>
        <v>2.3588300000000002</v>
      </c>
      <c r="S271" s="91">
        <f t="shared" si="156"/>
        <v>2.3818100000000002</v>
      </c>
      <c r="T271" s="91">
        <f t="shared" si="156"/>
        <v>2.3864200000000002</v>
      </c>
      <c r="U271" s="91">
        <f t="shared" si="156"/>
        <v>2.3846699999999998</v>
      </c>
      <c r="V271" s="91">
        <f t="shared" si="156"/>
        <v>2.2878500000000002</v>
      </c>
      <c r="W271" s="91">
        <f t="shared" si="156"/>
        <v>2.2789899999999998</v>
      </c>
      <c r="X271" s="91">
        <f t="shared" si="156"/>
        <v>2.2660300000000002</v>
      </c>
      <c r="Y271" s="91">
        <f t="shared" si="156"/>
        <v>2.1248800000000001</v>
      </c>
      <c r="Z271" s="91">
        <f t="shared" si="156"/>
        <v>1.90944</v>
      </c>
      <c r="AA271" s="91">
        <f t="shared" si="156"/>
        <v>1.6646300000000001</v>
      </c>
    </row>
    <row r="272" spans="1:27" ht="12.75" hidden="1" customHeight="1" outlineLevel="1" x14ac:dyDescent="0.2">
      <c r="A272" s="99" t="s">
        <v>2675</v>
      </c>
      <c r="B272" s="63" t="s">
        <v>238</v>
      </c>
      <c r="C272" s="43" t="s">
        <v>79</v>
      </c>
      <c r="D272" s="44">
        <v>1200.05</v>
      </c>
      <c r="E272" s="44">
        <v>1050.29</v>
      </c>
      <c r="F272" s="44">
        <v>904.25</v>
      </c>
      <c r="G272" s="44">
        <v>845.26</v>
      </c>
      <c r="H272" s="44">
        <v>862.48</v>
      </c>
      <c r="I272" s="44">
        <v>987.53</v>
      </c>
      <c r="J272" s="44">
        <v>1263.18</v>
      </c>
      <c r="K272" s="44">
        <v>1440.71</v>
      </c>
      <c r="L272" s="44">
        <v>1749.38</v>
      </c>
      <c r="M272" s="44">
        <v>1972.33</v>
      </c>
      <c r="N272" s="44">
        <v>2033.87</v>
      </c>
      <c r="O272" s="44">
        <v>2034.31</v>
      </c>
      <c r="P272" s="44">
        <v>2032.99</v>
      </c>
      <c r="Q272" s="44">
        <v>2046.08</v>
      </c>
      <c r="R272" s="44">
        <v>2131.56</v>
      </c>
      <c r="S272" s="44">
        <v>2154.54</v>
      </c>
      <c r="T272" s="44">
        <v>2159.15</v>
      </c>
      <c r="U272" s="44">
        <v>2157.4</v>
      </c>
      <c r="V272" s="44">
        <v>2060.58</v>
      </c>
      <c r="W272" s="44">
        <v>2051.7199999999998</v>
      </c>
      <c r="X272" s="44">
        <v>2038.76</v>
      </c>
      <c r="Y272" s="44">
        <v>1897.61</v>
      </c>
      <c r="Z272" s="44">
        <v>1682.17</v>
      </c>
      <c r="AA272" s="44">
        <v>1437.36</v>
      </c>
    </row>
    <row r="273" spans="1:27" ht="12.75" hidden="1" customHeight="1" outlineLevel="1" x14ac:dyDescent="0.2">
      <c r="A273" s="99" t="s">
        <v>2676</v>
      </c>
      <c r="B273" s="63" t="s">
        <v>90</v>
      </c>
      <c r="C273" s="43" t="s">
        <v>79</v>
      </c>
      <c r="D273" s="44">
        <f>$D$168</f>
        <v>113.12</v>
      </c>
      <c r="E273" s="44">
        <f>$D$168</f>
        <v>113.12</v>
      </c>
      <c r="F273" s="44">
        <f t="shared" ref="F273:AA273" si="157">$D$168</f>
        <v>113.12</v>
      </c>
      <c r="G273" s="44">
        <f t="shared" si="157"/>
        <v>113.12</v>
      </c>
      <c r="H273" s="44">
        <f t="shared" si="157"/>
        <v>113.12</v>
      </c>
      <c r="I273" s="44">
        <f t="shared" si="157"/>
        <v>113.12</v>
      </c>
      <c r="J273" s="44">
        <f t="shared" si="157"/>
        <v>113.12</v>
      </c>
      <c r="K273" s="44">
        <f t="shared" si="157"/>
        <v>113.12</v>
      </c>
      <c r="L273" s="44">
        <f t="shared" si="157"/>
        <v>113.12</v>
      </c>
      <c r="M273" s="44">
        <f t="shared" si="157"/>
        <v>113.12</v>
      </c>
      <c r="N273" s="44">
        <f t="shared" si="157"/>
        <v>113.12</v>
      </c>
      <c r="O273" s="44">
        <f t="shared" si="157"/>
        <v>113.12</v>
      </c>
      <c r="P273" s="44">
        <f t="shared" si="157"/>
        <v>113.12</v>
      </c>
      <c r="Q273" s="44">
        <f t="shared" si="157"/>
        <v>113.12</v>
      </c>
      <c r="R273" s="44">
        <f t="shared" si="157"/>
        <v>113.12</v>
      </c>
      <c r="S273" s="44">
        <f t="shared" si="157"/>
        <v>113.12</v>
      </c>
      <c r="T273" s="44">
        <f t="shared" si="157"/>
        <v>113.12</v>
      </c>
      <c r="U273" s="44">
        <f t="shared" si="157"/>
        <v>113.12</v>
      </c>
      <c r="V273" s="44">
        <f t="shared" si="157"/>
        <v>113.12</v>
      </c>
      <c r="W273" s="44">
        <f t="shared" si="157"/>
        <v>113.12</v>
      </c>
      <c r="X273" s="44">
        <f t="shared" si="157"/>
        <v>113.12</v>
      </c>
      <c r="Y273" s="44">
        <f t="shared" si="157"/>
        <v>113.12</v>
      </c>
      <c r="Z273" s="44">
        <f t="shared" si="157"/>
        <v>113.12</v>
      </c>
      <c r="AA273" s="44">
        <f t="shared" si="157"/>
        <v>113.12</v>
      </c>
    </row>
    <row r="274" spans="1:27" ht="12.75" hidden="1" customHeight="1" outlineLevel="1" x14ac:dyDescent="0.2">
      <c r="A274" s="99" t="s">
        <v>2677</v>
      </c>
      <c r="B274" s="63" t="s">
        <v>83</v>
      </c>
      <c r="C274" s="43" t="s">
        <v>79</v>
      </c>
      <c r="D274" s="44">
        <v>3.92</v>
      </c>
      <c r="E274" s="44">
        <v>3.92</v>
      </c>
      <c r="F274" s="44">
        <v>3.92</v>
      </c>
      <c r="G274" s="44">
        <v>3.92</v>
      </c>
      <c r="H274" s="44">
        <v>3.92</v>
      </c>
      <c r="I274" s="44">
        <v>3.92</v>
      </c>
      <c r="J274" s="44">
        <v>3.92</v>
      </c>
      <c r="K274" s="44">
        <v>3.92</v>
      </c>
      <c r="L274" s="44">
        <v>3.92</v>
      </c>
      <c r="M274" s="44">
        <v>3.92</v>
      </c>
      <c r="N274" s="44">
        <v>3.92</v>
      </c>
      <c r="O274" s="44">
        <v>3.92</v>
      </c>
      <c r="P274" s="44">
        <v>3.92</v>
      </c>
      <c r="Q274" s="44">
        <v>3.92</v>
      </c>
      <c r="R274" s="44">
        <v>3.92</v>
      </c>
      <c r="S274" s="44">
        <v>3.92</v>
      </c>
      <c r="T274" s="44">
        <v>3.92</v>
      </c>
      <c r="U274" s="44">
        <v>3.92</v>
      </c>
      <c r="V274" s="44">
        <v>3.92</v>
      </c>
      <c r="W274" s="44">
        <v>3.92</v>
      </c>
      <c r="X274" s="44">
        <v>3.92</v>
      </c>
      <c r="Y274" s="44">
        <v>3.92</v>
      </c>
      <c r="Z274" s="44">
        <v>3.92</v>
      </c>
      <c r="AA274" s="44">
        <v>3.92</v>
      </c>
    </row>
    <row r="275" spans="1:27" ht="12.75" hidden="1" customHeight="1" outlineLevel="1" x14ac:dyDescent="0.2">
      <c r="A275" s="99" t="s">
        <v>2678</v>
      </c>
      <c r="B275" s="63" t="s">
        <v>81</v>
      </c>
      <c r="C275" s="43" t="s">
        <v>79</v>
      </c>
      <c r="D275" s="44">
        <f>$D$11</f>
        <v>110.23</v>
      </c>
      <c r="E275" s="44">
        <f t="shared" ref="E275:AA275" si="158">$D$11</f>
        <v>110.23</v>
      </c>
      <c r="F275" s="44">
        <f t="shared" si="158"/>
        <v>110.23</v>
      </c>
      <c r="G275" s="44">
        <f t="shared" si="158"/>
        <v>110.23</v>
      </c>
      <c r="H275" s="44">
        <f t="shared" si="158"/>
        <v>110.23</v>
      </c>
      <c r="I275" s="44">
        <f t="shared" si="158"/>
        <v>110.23</v>
      </c>
      <c r="J275" s="44">
        <f t="shared" si="158"/>
        <v>110.23</v>
      </c>
      <c r="K275" s="44">
        <f t="shared" si="158"/>
        <v>110.23</v>
      </c>
      <c r="L275" s="44">
        <f t="shared" si="158"/>
        <v>110.23</v>
      </c>
      <c r="M275" s="44">
        <f t="shared" si="158"/>
        <v>110.23</v>
      </c>
      <c r="N275" s="44">
        <f t="shared" si="158"/>
        <v>110.23</v>
      </c>
      <c r="O275" s="44">
        <f t="shared" si="158"/>
        <v>110.23</v>
      </c>
      <c r="P275" s="44">
        <f t="shared" si="158"/>
        <v>110.23</v>
      </c>
      <c r="Q275" s="44">
        <f t="shared" si="158"/>
        <v>110.23</v>
      </c>
      <c r="R275" s="44">
        <f t="shared" si="158"/>
        <v>110.23</v>
      </c>
      <c r="S275" s="44">
        <f t="shared" si="158"/>
        <v>110.23</v>
      </c>
      <c r="T275" s="44">
        <f t="shared" si="158"/>
        <v>110.23</v>
      </c>
      <c r="U275" s="44">
        <f t="shared" si="158"/>
        <v>110.23</v>
      </c>
      <c r="V275" s="44">
        <f t="shared" si="158"/>
        <v>110.23</v>
      </c>
      <c r="W275" s="44">
        <f t="shared" si="158"/>
        <v>110.23</v>
      </c>
      <c r="X275" s="44">
        <f t="shared" si="158"/>
        <v>110.23</v>
      </c>
      <c r="Y275" s="44">
        <f t="shared" si="158"/>
        <v>110.23</v>
      </c>
      <c r="Z275" s="44">
        <f t="shared" si="158"/>
        <v>110.23</v>
      </c>
      <c r="AA275" s="44">
        <f t="shared" si="158"/>
        <v>110.23</v>
      </c>
    </row>
    <row r="276" spans="1:27" ht="12.75" customHeight="1" collapsed="1" x14ac:dyDescent="0.2">
      <c r="A276" s="98" t="s">
        <v>2679</v>
      </c>
      <c r="B276" s="28" t="str">
        <f>"23"&amp;"."&amp;$B$801&amp;"."&amp;$B$802</f>
        <v>23.08.2023</v>
      </c>
      <c r="C276" s="90" t="s">
        <v>76</v>
      </c>
      <c r="D276" s="91">
        <f>ROUND(((D277+D278+D280+D279)/1000),5)</f>
        <v>1.4156899999999999</v>
      </c>
      <c r="E276" s="91">
        <f>ROUND(((E277+E278+E280+E279)/1000),5)</f>
        <v>1.14219</v>
      </c>
      <c r="F276" s="91">
        <f>ROUND(((F277+F278+F280+F279)/1000),5)</f>
        <v>1.0752699999999999</v>
      </c>
      <c r="G276" s="91">
        <f t="shared" ref="G276:AA276" si="159">ROUND(((G277+G278+G280+G279)/1000),5)</f>
        <v>1.0373399999999999</v>
      </c>
      <c r="H276" s="91">
        <f t="shared" si="159"/>
        <v>1.0350699999999999</v>
      </c>
      <c r="I276" s="91">
        <f t="shared" si="159"/>
        <v>0.43564999999999998</v>
      </c>
      <c r="J276" s="91">
        <f t="shared" si="159"/>
        <v>1.37826</v>
      </c>
      <c r="K276" s="91">
        <f t="shared" si="159"/>
        <v>1.72299</v>
      </c>
      <c r="L276" s="91">
        <f t="shared" si="159"/>
        <v>1.9421900000000001</v>
      </c>
      <c r="M276" s="91">
        <f t="shared" si="159"/>
        <v>2.2631600000000001</v>
      </c>
      <c r="N276" s="91">
        <f t="shared" si="159"/>
        <v>2.3073899999999998</v>
      </c>
      <c r="O276" s="91">
        <f t="shared" si="159"/>
        <v>2.3121200000000002</v>
      </c>
      <c r="P276" s="91">
        <f t="shared" si="159"/>
        <v>2.2994400000000002</v>
      </c>
      <c r="Q276" s="91">
        <f t="shared" si="159"/>
        <v>2.2626900000000001</v>
      </c>
      <c r="R276" s="91">
        <f t="shared" si="159"/>
        <v>2.29623</v>
      </c>
      <c r="S276" s="91">
        <f t="shared" si="159"/>
        <v>2.2962600000000002</v>
      </c>
      <c r="T276" s="91">
        <f t="shared" si="159"/>
        <v>2.2862300000000002</v>
      </c>
      <c r="U276" s="91">
        <f t="shared" si="159"/>
        <v>2.27298</v>
      </c>
      <c r="V276" s="91">
        <f t="shared" si="159"/>
        <v>2.2157200000000001</v>
      </c>
      <c r="W276" s="91">
        <f t="shared" si="159"/>
        <v>2.2444199999999999</v>
      </c>
      <c r="X276" s="91">
        <f t="shared" si="159"/>
        <v>2.1407400000000001</v>
      </c>
      <c r="Y276" s="91">
        <f t="shared" si="159"/>
        <v>2.05206</v>
      </c>
      <c r="Z276" s="91">
        <f t="shared" si="159"/>
        <v>1.9325300000000001</v>
      </c>
      <c r="AA276" s="91">
        <f t="shared" si="159"/>
        <v>1.6422399999999999</v>
      </c>
    </row>
    <row r="277" spans="1:27" ht="12.75" hidden="1" customHeight="1" outlineLevel="1" x14ac:dyDescent="0.2">
      <c r="A277" s="99" t="s">
        <v>2680</v>
      </c>
      <c r="B277" s="63" t="s">
        <v>238</v>
      </c>
      <c r="C277" s="43" t="s">
        <v>79</v>
      </c>
      <c r="D277" s="44">
        <v>1188.42</v>
      </c>
      <c r="E277" s="44">
        <v>914.92</v>
      </c>
      <c r="F277" s="44">
        <v>848</v>
      </c>
      <c r="G277" s="44">
        <v>810.07</v>
      </c>
      <c r="H277" s="44">
        <v>807.8</v>
      </c>
      <c r="I277" s="44">
        <v>208.38</v>
      </c>
      <c r="J277" s="44">
        <v>1150.99</v>
      </c>
      <c r="K277" s="44">
        <v>1495.72</v>
      </c>
      <c r="L277" s="44">
        <v>1714.92</v>
      </c>
      <c r="M277" s="44">
        <v>2035.89</v>
      </c>
      <c r="N277" s="44">
        <v>2080.12</v>
      </c>
      <c r="O277" s="44">
        <v>2084.85</v>
      </c>
      <c r="P277" s="44">
        <v>2072.17</v>
      </c>
      <c r="Q277" s="44">
        <v>2035.42</v>
      </c>
      <c r="R277" s="44">
        <v>2068.96</v>
      </c>
      <c r="S277" s="44">
        <v>2068.9899999999998</v>
      </c>
      <c r="T277" s="44">
        <v>2058.96</v>
      </c>
      <c r="U277" s="44">
        <v>2045.71</v>
      </c>
      <c r="V277" s="44">
        <v>1988.45</v>
      </c>
      <c r="W277" s="44">
        <v>2017.15</v>
      </c>
      <c r="X277" s="44">
        <v>1913.47</v>
      </c>
      <c r="Y277" s="44">
        <v>1824.79</v>
      </c>
      <c r="Z277" s="44">
        <v>1705.26</v>
      </c>
      <c r="AA277" s="44">
        <v>1414.97</v>
      </c>
    </row>
    <row r="278" spans="1:27" ht="12.75" hidden="1" customHeight="1" outlineLevel="1" x14ac:dyDescent="0.2">
      <c r="A278" s="99" t="s">
        <v>2681</v>
      </c>
      <c r="B278" s="63" t="s">
        <v>90</v>
      </c>
      <c r="C278" s="43" t="s">
        <v>79</v>
      </c>
      <c r="D278" s="44">
        <f>$D$168</f>
        <v>113.12</v>
      </c>
      <c r="E278" s="44">
        <f>$D$168</f>
        <v>113.12</v>
      </c>
      <c r="F278" s="44">
        <f t="shared" ref="F278:AA278" si="160">$D$168</f>
        <v>113.12</v>
      </c>
      <c r="G278" s="44">
        <f t="shared" si="160"/>
        <v>113.12</v>
      </c>
      <c r="H278" s="44">
        <f t="shared" si="160"/>
        <v>113.12</v>
      </c>
      <c r="I278" s="44">
        <f t="shared" si="160"/>
        <v>113.12</v>
      </c>
      <c r="J278" s="44">
        <f t="shared" si="160"/>
        <v>113.12</v>
      </c>
      <c r="K278" s="44">
        <f t="shared" si="160"/>
        <v>113.12</v>
      </c>
      <c r="L278" s="44">
        <f t="shared" si="160"/>
        <v>113.12</v>
      </c>
      <c r="M278" s="44">
        <f t="shared" si="160"/>
        <v>113.12</v>
      </c>
      <c r="N278" s="44">
        <f t="shared" si="160"/>
        <v>113.12</v>
      </c>
      <c r="O278" s="44">
        <f t="shared" si="160"/>
        <v>113.12</v>
      </c>
      <c r="P278" s="44">
        <f t="shared" si="160"/>
        <v>113.12</v>
      </c>
      <c r="Q278" s="44">
        <f t="shared" si="160"/>
        <v>113.12</v>
      </c>
      <c r="R278" s="44">
        <f t="shared" si="160"/>
        <v>113.12</v>
      </c>
      <c r="S278" s="44">
        <f t="shared" si="160"/>
        <v>113.12</v>
      </c>
      <c r="T278" s="44">
        <f t="shared" si="160"/>
        <v>113.12</v>
      </c>
      <c r="U278" s="44">
        <f t="shared" si="160"/>
        <v>113.12</v>
      </c>
      <c r="V278" s="44">
        <f t="shared" si="160"/>
        <v>113.12</v>
      </c>
      <c r="W278" s="44">
        <f t="shared" si="160"/>
        <v>113.12</v>
      </c>
      <c r="X278" s="44">
        <f t="shared" si="160"/>
        <v>113.12</v>
      </c>
      <c r="Y278" s="44">
        <f t="shared" si="160"/>
        <v>113.12</v>
      </c>
      <c r="Z278" s="44">
        <f t="shared" si="160"/>
        <v>113.12</v>
      </c>
      <c r="AA278" s="44">
        <f t="shared" si="160"/>
        <v>113.12</v>
      </c>
    </row>
    <row r="279" spans="1:27" ht="12.75" hidden="1" customHeight="1" outlineLevel="1" x14ac:dyDescent="0.2">
      <c r="A279" s="99" t="s">
        <v>2682</v>
      </c>
      <c r="B279" s="63" t="s">
        <v>83</v>
      </c>
      <c r="C279" s="43" t="s">
        <v>79</v>
      </c>
      <c r="D279" s="44">
        <v>3.92</v>
      </c>
      <c r="E279" s="44">
        <v>3.92</v>
      </c>
      <c r="F279" s="44">
        <v>3.92</v>
      </c>
      <c r="G279" s="44">
        <v>3.92</v>
      </c>
      <c r="H279" s="44">
        <v>3.92</v>
      </c>
      <c r="I279" s="44">
        <v>3.92</v>
      </c>
      <c r="J279" s="44">
        <v>3.92</v>
      </c>
      <c r="K279" s="44">
        <v>3.92</v>
      </c>
      <c r="L279" s="44">
        <v>3.92</v>
      </c>
      <c r="M279" s="44">
        <v>3.92</v>
      </c>
      <c r="N279" s="44">
        <v>3.92</v>
      </c>
      <c r="O279" s="44">
        <v>3.92</v>
      </c>
      <c r="P279" s="44">
        <v>3.92</v>
      </c>
      <c r="Q279" s="44">
        <v>3.92</v>
      </c>
      <c r="R279" s="44">
        <v>3.92</v>
      </c>
      <c r="S279" s="44">
        <v>3.92</v>
      </c>
      <c r="T279" s="44">
        <v>3.92</v>
      </c>
      <c r="U279" s="44">
        <v>3.92</v>
      </c>
      <c r="V279" s="44">
        <v>3.92</v>
      </c>
      <c r="W279" s="44">
        <v>3.92</v>
      </c>
      <c r="X279" s="44">
        <v>3.92</v>
      </c>
      <c r="Y279" s="44">
        <v>3.92</v>
      </c>
      <c r="Z279" s="44">
        <v>3.92</v>
      </c>
      <c r="AA279" s="44">
        <v>3.92</v>
      </c>
    </row>
    <row r="280" spans="1:27" ht="12.75" hidden="1" customHeight="1" outlineLevel="1" x14ac:dyDescent="0.2">
      <c r="A280" s="99" t="s">
        <v>2683</v>
      </c>
      <c r="B280" s="63" t="s">
        <v>81</v>
      </c>
      <c r="C280" s="43" t="s">
        <v>79</v>
      </c>
      <c r="D280" s="44">
        <f>$D$11</f>
        <v>110.23</v>
      </c>
      <c r="E280" s="44">
        <f t="shared" ref="E280:AA280" si="161">$D$11</f>
        <v>110.23</v>
      </c>
      <c r="F280" s="44">
        <f t="shared" si="161"/>
        <v>110.23</v>
      </c>
      <c r="G280" s="44">
        <f t="shared" si="161"/>
        <v>110.23</v>
      </c>
      <c r="H280" s="44">
        <f t="shared" si="161"/>
        <v>110.23</v>
      </c>
      <c r="I280" s="44">
        <f t="shared" si="161"/>
        <v>110.23</v>
      </c>
      <c r="J280" s="44">
        <f t="shared" si="161"/>
        <v>110.23</v>
      </c>
      <c r="K280" s="44">
        <f t="shared" si="161"/>
        <v>110.23</v>
      </c>
      <c r="L280" s="44">
        <f t="shared" si="161"/>
        <v>110.23</v>
      </c>
      <c r="M280" s="44">
        <f t="shared" si="161"/>
        <v>110.23</v>
      </c>
      <c r="N280" s="44">
        <f t="shared" si="161"/>
        <v>110.23</v>
      </c>
      <c r="O280" s="44">
        <f t="shared" si="161"/>
        <v>110.23</v>
      </c>
      <c r="P280" s="44">
        <f t="shared" si="161"/>
        <v>110.23</v>
      </c>
      <c r="Q280" s="44">
        <f t="shared" si="161"/>
        <v>110.23</v>
      </c>
      <c r="R280" s="44">
        <f t="shared" si="161"/>
        <v>110.23</v>
      </c>
      <c r="S280" s="44">
        <f t="shared" si="161"/>
        <v>110.23</v>
      </c>
      <c r="T280" s="44">
        <f t="shared" si="161"/>
        <v>110.23</v>
      </c>
      <c r="U280" s="44">
        <f t="shared" si="161"/>
        <v>110.23</v>
      </c>
      <c r="V280" s="44">
        <f t="shared" si="161"/>
        <v>110.23</v>
      </c>
      <c r="W280" s="44">
        <f t="shared" si="161"/>
        <v>110.23</v>
      </c>
      <c r="X280" s="44">
        <f t="shared" si="161"/>
        <v>110.23</v>
      </c>
      <c r="Y280" s="44">
        <f t="shared" si="161"/>
        <v>110.23</v>
      </c>
      <c r="Z280" s="44">
        <f t="shared" si="161"/>
        <v>110.23</v>
      </c>
      <c r="AA280" s="44">
        <f t="shared" si="161"/>
        <v>110.23</v>
      </c>
    </row>
    <row r="281" spans="1:27" ht="12.75" customHeight="1" collapsed="1" x14ac:dyDescent="0.2">
      <c r="A281" s="98" t="s">
        <v>2684</v>
      </c>
      <c r="B281" s="28" t="str">
        <f>"24"&amp;"."&amp;$B$801&amp;"."&amp;$B$802</f>
        <v>24.08.2023</v>
      </c>
      <c r="C281" s="90" t="s">
        <v>76</v>
      </c>
      <c r="D281" s="91">
        <f>ROUND(((D282+D283+D285+D284)/1000),5)</f>
        <v>1.4011400000000001</v>
      </c>
      <c r="E281" s="91">
        <f>ROUND(((E282+E283+E285+E284)/1000),5)</f>
        <v>1.1585300000000001</v>
      </c>
      <c r="F281" s="91">
        <f>ROUND(((F282+F283+F285+F284)/1000),5)</f>
        <v>1.0553399999999999</v>
      </c>
      <c r="G281" s="91">
        <f t="shared" ref="G281:AA281" si="162">ROUND(((G282+G283+G285+G284)/1000),5)</f>
        <v>0.40222000000000002</v>
      </c>
      <c r="H281" s="91">
        <f t="shared" si="162"/>
        <v>0.41071999999999997</v>
      </c>
      <c r="I281" s="91">
        <f t="shared" si="162"/>
        <v>1.15733</v>
      </c>
      <c r="J281" s="91">
        <f t="shared" si="162"/>
        <v>1.4477899999999999</v>
      </c>
      <c r="K281" s="91">
        <f t="shared" si="162"/>
        <v>1.7726599999999999</v>
      </c>
      <c r="L281" s="91">
        <f t="shared" si="162"/>
        <v>1.97445</v>
      </c>
      <c r="M281" s="91">
        <f t="shared" si="162"/>
        <v>2.07877</v>
      </c>
      <c r="N281" s="91">
        <f t="shared" si="162"/>
        <v>2.1366800000000001</v>
      </c>
      <c r="O281" s="91">
        <f t="shared" si="162"/>
        <v>2.12636</v>
      </c>
      <c r="P281" s="91">
        <f t="shared" si="162"/>
        <v>2.1083699999999999</v>
      </c>
      <c r="Q281" s="91">
        <f t="shared" si="162"/>
        <v>2.1418300000000001</v>
      </c>
      <c r="R281" s="91">
        <f t="shared" si="162"/>
        <v>2.2329300000000001</v>
      </c>
      <c r="S281" s="91">
        <f t="shared" si="162"/>
        <v>2.2369400000000002</v>
      </c>
      <c r="T281" s="91">
        <f t="shared" si="162"/>
        <v>2.2321300000000002</v>
      </c>
      <c r="U281" s="91">
        <f t="shared" si="162"/>
        <v>2.1290300000000002</v>
      </c>
      <c r="V281" s="91">
        <f t="shared" si="162"/>
        <v>2.12995</v>
      </c>
      <c r="W281" s="91">
        <f t="shared" si="162"/>
        <v>2.1692300000000002</v>
      </c>
      <c r="X281" s="91">
        <f t="shared" si="162"/>
        <v>2.1986699999999999</v>
      </c>
      <c r="Y281" s="91">
        <f t="shared" si="162"/>
        <v>2.09598</v>
      </c>
      <c r="Z281" s="91">
        <f t="shared" si="162"/>
        <v>1.97787</v>
      </c>
      <c r="AA281" s="91">
        <f t="shared" si="162"/>
        <v>1.71079</v>
      </c>
    </row>
    <row r="282" spans="1:27" ht="12.75" hidden="1" customHeight="1" outlineLevel="1" x14ac:dyDescent="0.2">
      <c r="A282" s="99" t="s">
        <v>2685</v>
      </c>
      <c r="B282" s="63" t="s">
        <v>238</v>
      </c>
      <c r="C282" s="43" t="s">
        <v>79</v>
      </c>
      <c r="D282" s="44">
        <v>1173.8699999999999</v>
      </c>
      <c r="E282" s="44">
        <v>931.26</v>
      </c>
      <c r="F282" s="44">
        <v>828.07</v>
      </c>
      <c r="G282" s="44">
        <v>174.95</v>
      </c>
      <c r="H282" s="44">
        <v>183.45</v>
      </c>
      <c r="I282" s="44">
        <v>930.06</v>
      </c>
      <c r="J282" s="44">
        <v>1220.52</v>
      </c>
      <c r="K282" s="44">
        <v>1545.39</v>
      </c>
      <c r="L282" s="44">
        <v>1747.18</v>
      </c>
      <c r="M282" s="44">
        <v>1851.5</v>
      </c>
      <c r="N282" s="44">
        <v>1909.41</v>
      </c>
      <c r="O282" s="44">
        <v>1899.09</v>
      </c>
      <c r="P282" s="44">
        <v>1881.1</v>
      </c>
      <c r="Q282" s="44">
        <v>1914.56</v>
      </c>
      <c r="R282" s="44">
        <v>2005.66</v>
      </c>
      <c r="S282" s="44">
        <v>2009.67</v>
      </c>
      <c r="T282" s="44">
        <v>2004.86</v>
      </c>
      <c r="U282" s="44">
        <v>1901.76</v>
      </c>
      <c r="V282" s="44">
        <v>1902.68</v>
      </c>
      <c r="W282" s="44">
        <v>1941.96</v>
      </c>
      <c r="X282" s="44">
        <v>1971.4</v>
      </c>
      <c r="Y282" s="44">
        <v>1868.71</v>
      </c>
      <c r="Z282" s="44">
        <v>1750.6</v>
      </c>
      <c r="AA282" s="44">
        <v>1483.52</v>
      </c>
    </row>
    <row r="283" spans="1:27" ht="12.75" hidden="1" customHeight="1" outlineLevel="1" x14ac:dyDescent="0.2">
      <c r="A283" s="99" t="s">
        <v>2686</v>
      </c>
      <c r="B283" s="63" t="s">
        <v>90</v>
      </c>
      <c r="C283" s="43" t="s">
        <v>79</v>
      </c>
      <c r="D283" s="44">
        <f>$D$168</f>
        <v>113.12</v>
      </c>
      <c r="E283" s="44">
        <f>$D$168</f>
        <v>113.12</v>
      </c>
      <c r="F283" s="44">
        <f t="shared" ref="F283:AA283" si="163">$D$168</f>
        <v>113.12</v>
      </c>
      <c r="G283" s="44">
        <f t="shared" si="163"/>
        <v>113.12</v>
      </c>
      <c r="H283" s="44">
        <f t="shared" si="163"/>
        <v>113.12</v>
      </c>
      <c r="I283" s="44">
        <f t="shared" si="163"/>
        <v>113.12</v>
      </c>
      <c r="J283" s="44">
        <f t="shared" si="163"/>
        <v>113.12</v>
      </c>
      <c r="K283" s="44">
        <f t="shared" si="163"/>
        <v>113.12</v>
      </c>
      <c r="L283" s="44">
        <f t="shared" si="163"/>
        <v>113.12</v>
      </c>
      <c r="M283" s="44">
        <f t="shared" si="163"/>
        <v>113.12</v>
      </c>
      <c r="N283" s="44">
        <f t="shared" si="163"/>
        <v>113.12</v>
      </c>
      <c r="O283" s="44">
        <f t="shared" si="163"/>
        <v>113.12</v>
      </c>
      <c r="P283" s="44">
        <f t="shared" si="163"/>
        <v>113.12</v>
      </c>
      <c r="Q283" s="44">
        <f t="shared" si="163"/>
        <v>113.12</v>
      </c>
      <c r="R283" s="44">
        <f t="shared" si="163"/>
        <v>113.12</v>
      </c>
      <c r="S283" s="44">
        <f t="shared" si="163"/>
        <v>113.12</v>
      </c>
      <c r="T283" s="44">
        <f t="shared" si="163"/>
        <v>113.12</v>
      </c>
      <c r="U283" s="44">
        <f t="shared" si="163"/>
        <v>113.12</v>
      </c>
      <c r="V283" s="44">
        <f t="shared" si="163"/>
        <v>113.12</v>
      </c>
      <c r="W283" s="44">
        <f t="shared" si="163"/>
        <v>113.12</v>
      </c>
      <c r="X283" s="44">
        <f t="shared" si="163"/>
        <v>113.12</v>
      </c>
      <c r="Y283" s="44">
        <f t="shared" si="163"/>
        <v>113.12</v>
      </c>
      <c r="Z283" s="44">
        <f t="shared" si="163"/>
        <v>113.12</v>
      </c>
      <c r="AA283" s="44">
        <f t="shared" si="163"/>
        <v>113.12</v>
      </c>
    </row>
    <row r="284" spans="1:27" ht="12.75" hidden="1" customHeight="1" outlineLevel="1" x14ac:dyDescent="0.2">
      <c r="A284" s="99" t="s">
        <v>2687</v>
      </c>
      <c r="B284" s="63" t="s">
        <v>83</v>
      </c>
      <c r="C284" s="43" t="s">
        <v>79</v>
      </c>
      <c r="D284" s="44">
        <v>3.92</v>
      </c>
      <c r="E284" s="44">
        <v>3.92</v>
      </c>
      <c r="F284" s="44">
        <v>3.92</v>
      </c>
      <c r="G284" s="44">
        <v>3.92</v>
      </c>
      <c r="H284" s="44">
        <v>3.92</v>
      </c>
      <c r="I284" s="44">
        <v>3.92</v>
      </c>
      <c r="J284" s="44">
        <v>3.92</v>
      </c>
      <c r="K284" s="44">
        <v>3.92</v>
      </c>
      <c r="L284" s="44">
        <v>3.92</v>
      </c>
      <c r="M284" s="44">
        <v>3.92</v>
      </c>
      <c r="N284" s="44">
        <v>3.92</v>
      </c>
      <c r="O284" s="44">
        <v>3.92</v>
      </c>
      <c r="P284" s="44">
        <v>3.92</v>
      </c>
      <c r="Q284" s="44">
        <v>3.92</v>
      </c>
      <c r="R284" s="44">
        <v>3.92</v>
      </c>
      <c r="S284" s="44">
        <v>3.92</v>
      </c>
      <c r="T284" s="44">
        <v>3.92</v>
      </c>
      <c r="U284" s="44">
        <v>3.92</v>
      </c>
      <c r="V284" s="44">
        <v>3.92</v>
      </c>
      <c r="W284" s="44">
        <v>3.92</v>
      </c>
      <c r="X284" s="44">
        <v>3.92</v>
      </c>
      <c r="Y284" s="44">
        <v>3.92</v>
      </c>
      <c r="Z284" s="44">
        <v>3.92</v>
      </c>
      <c r="AA284" s="44">
        <v>3.92</v>
      </c>
    </row>
    <row r="285" spans="1:27" ht="12.75" hidden="1" customHeight="1" outlineLevel="1" x14ac:dyDescent="0.2">
      <c r="A285" s="99" t="s">
        <v>2688</v>
      </c>
      <c r="B285" s="63" t="s">
        <v>81</v>
      </c>
      <c r="C285" s="43" t="s">
        <v>79</v>
      </c>
      <c r="D285" s="44">
        <f>$D$11</f>
        <v>110.23</v>
      </c>
      <c r="E285" s="44">
        <f t="shared" ref="E285:AA285" si="164">$D$11</f>
        <v>110.23</v>
      </c>
      <c r="F285" s="44">
        <f t="shared" si="164"/>
        <v>110.23</v>
      </c>
      <c r="G285" s="44">
        <f t="shared" si="164"/>
        <v>110.23</v>
      </c>
      <c r="H285" s="44">
        <f t="shared" si="164"/>
        <v>110.23</v>
      </c>
      <c r="I285" s="44">
        <f t="shared" si="164"/>
        <v>110.23</v>
      </c>
      <c r="J285" s="44">
        <f t="shared" si="164"/>
        <v>110.23</v>
      </c>
      <c r="K285" s="44">
        <f t="shared" si="164"/>
        <v>110.23</v>
      </c>
      <c r="L285" s="44">
        <f t="shared" si="164"/>
        <v>110.23</v>
      </c>
      <c r="M285" s="44">
        <f t="shared" si="164"/>
        <v>110.23</v>
      </c>
      <c r="N285" s="44">
        <f t="shared" si="164"/>
        <v>110.23</v>
      </c>
      <c r="O285" s="44">
        <f t="shared" si="164"/>
        <v>110.23</v>
      </c>
      <c r="P285" s="44">
        <f t="shared" si="164"/>
        <v>110.23</v>
      </c>
      <c r="Q285" s="44">
        <f t="shared" si="164"/>
        <v>110.23</v>
      </c>
      <c r="R285" s="44">
        <f t="shared" si="164"/>
        <v>110.23</v>
      </c>
      <c r="S285" s="44">
        <f t="shared" si="164"/>
        <v>110.23</v>
      </c>
      <c r="T285" s="44">
        <f t="shared" si="164"/>
        <v>110.23</v>
      </c>
      <c r="U285" s="44">
        <f t="shared" si="164"/>
        <v>110.23</v>
      </c>
      <c r="V285" s="44">
        <f t="shared" si="164"/>
        <v>110.23</v>
      </c>
      <c r="W285" s="44">
        <f t="shared" si="164"/>
        <v>110.23</v>
      </c>
      <c r="X285" s="44">
        <f t="shared" si="164"/>
        <v>110.23</v>
      </c>
      <c r="Y285" s="44">
        <f t="shared" si="164"/>
        <v>110.23</v>
      </c>
      <c r="Z285" s="44">
        <f t="shared" si="164"/>
        <v>110.23</v>
      </c>
      <c r="AA285" s="44">
        <f t="shared" si="164"/>
        <v>110.23</v>
      </c>
    </row>
    <row r="286" spans="1:27" ht="12.75" customHeight="1" collapsed="1" x14ac:dyDescent="0.2">
      <c r="A286" s="98" t="s">
        <v>2689</v>
      </c>
      <c r="B286" s="28" t="str">
        <f>"25"&amp;"."&amp;$B$801&amp;"."&amp;$B$802</f>
        <v>25.08.2023</v>
      </c>
      <c r="C286" s="90" t="s">
        <v>76</v>
      </c>
      <c r="D286" s="91">
        <f>ROUND(((D287+D288+D290+D289)/1000),5)</f>
        <v>1.47536</v>
      </c>
      <c r="E286" s="91">
        <f>ROUND(((E287+E288+E290+E289)/1000),5)</f>
        <v>1.26366</v>
      </c>
      <c r="F286" s="91">
        <f>ROUND(((F287+F288+F290+F289)/1000),5)</f>
        <v>1.1415999999999999</v>
      </c>
      <c r="G286" s="91">
        <f t="shared" ref="G286:AA286" si="165">ROUND(((G287+G288+G290+G289)/1000),5)</f>
        <v>0.40944000000000003</v>
      </c>
      <c r="H286" s="91">
        <f t="shared" si="165"/>
        <v>0.42579</v>
      </c>
      <c r="I286" s="91">
        <f t="shared" si="165"/>
        <v>0.46040999999999999</v>
      </c>
      <c r="J286" s="91">
        <f t="shared" si="165"/>
        <v>1.50553</v>
      </c>
      <c r="K286" s="91">
        <f t="shared" si="165"/>
        <v>1.78651</v>
      </c>
      <c r="L286" s="91">
        <f t="shared" si="165"/>
        <v>1.9579299999999999</v>
      </c>
      <c r="M286" s="91">
        <f t="shared" si="165"/>
        <v>2.14595</v>
      </c>
      <c r="N286" s="91">
        <f t="shared" si="165"/>
        <v>2.1933199999999999</v>
      </c>
      <c r="O286" s="91">
        <f t="shared" si="165"/>
        <v>2.1697600000000001</v>
      </c>
      <c r="P286" s="91">
        <f t="shared" si="165"/>
        <v>2.1372100000000001</v>
      </c>
      <c r="Q286" s="91">
        <f t="shared" si="165"/>
        <v>2.1495299999999999</v>
      </c>
      <c r="R286" s="91">
        <f t="shared" si="165"/>
        <v>2.2355900000000002</v>
      </c>
      <c r="S286" s="91">
        <f t="shared" si="165"/>
        <v>2.2333599999999998</v>
      </c>
      <c r="T286" s="91">
        <f t="shared" si="165"/>
        <v>2.2015500000000001</v>
      </c>
      <c r="U286" s="91">
        <f t="shared" si="165"/>
        <v>2.1935099999999998</v>
      </c>
      <c r="V286" s="91">
        <f t="shared" si="165"/>
        <v>2.19055</v>
      </c>
      <c r="W286" s="91">
        <f t="shared" si="165"/>
        <v>2.2306699999999999</v>
      </c>
      <c r="X286" s="91">
        <f t="shared" si="165"/>
        <v>2.2329500000000002</v>
      </c>
      <c r="Y286" s="91">
        <f t="shared" si="165"/>
        <v>2.1593</v>
      </c>
      <c r="Z286" s="91">
        <f t="shared" si="165"/>
        <v>1.95417</v>
      </c>
      <c r="AA286" s="91">
        <f t="shared" si="165"/>
        <v>1.7401899999999999</v>
      </c>
    </row>
    <row r="287" spans="1:27" ht="12.75" hidden="1" customHeight="1" outlineLevel="1" x14ac:dyDescent="0.2">
      <c r="A287" s="99" t="s">
        <v>2690</v>
      </c>
      <c r="B287" s="63" t="s">
        <v>238</v>
      </c>
      <c r="C287" s="43" t="s">
        <v>79</v>
      </c>
      <c r="D287" s="44">
        <v>1248.0899999999999</v>
      </c>
      <c r="E287" s="44">
        <v>1036.3900000000001</v>
      </c>
      <c r="F287" s="44">
        <v>914.33</v>
      </c>
      <c r="G287" s="44">
        <v>182.17</v>
      </c>
      <c r="H287" s="44">
        <v>198.52</v>
      </c>
      <c r="I287" s="44">
        <v>233.14</v>
      </c>
      <c r="J287" s="44">
        <v>1278.26</v>
      </c>
      <c r="K287" s="44">
        <v>1559.24</v>
      </c>
      <c r="L287" s="44">
        <v>1730.66</v>
      </c>
      <c r="M287" s="44">
        <v>1918.68</v>
      </c>
      <c r="N287" s="44">
        <v>1966.05</v>
      </c>
      <c r="O287" s="44">
        <v>1942.49</v>
      </c>
      <c r="P287" s="44">
        <v>1909.94</v>
      </c>
      <c r="Q287" s="44">
        <v>1922.26</v>
      </c>
      <c r="R287" s="44">
        <v>2008.32</v>
      </c>
      <c r="S287" s="44">
        <v>2006.09</v>
      </c>
      <c r="T287" s="44">
        <v>1974.28</v>
      </c>
      <c r="U287" s="44">
        <v>1966.24</v>
      </c>
      <c r="V287" s="44">
        <v>1963.28</v>
      </c>
      <c r="W287" s="44">
        <v>2003.4</v>
      </c>
      <c r="X287" s="44">
        <v>2005.68</v>
      </c>
      <c r="Y287" s="44">
        <v>1932.03</v>
      </c>
      <c r="Z287" s="44">
        <v>1726.9</v>
      </c>
      <c r="AA287" s="44">
        <v>1512.92</v>
      </c>
    </row>
    <row r="288" spans="1:27" ht="12.75" hidden="1" customHeight="1" outlineLevel="1" x14ac:dyDescent="0.2">
      <c r="A288" s="99" t="s">
        <v>2691</v>
      </c>
      <c r="B288" s="63" t="s">
        <v>90</v>
      </c>
      <c r="C288" s="43" t="s">
        <v>79</v>
      </c>
      <c r="D288" s="44">
        <f>$D$168</f>
        <v>113.12</v>
      </c>
      <c r="E288" s="44">
        <f>$D$168</f>
        <v>113.12</v>
      </c>
      <c r="F288" s="44">
        <f t="shared" ref="F288:AA288" si="166">$D$168</f>
        <v>113.12</v>
      </c>
      <c r="G288" s="44">
        <f t="shared" si="166"/>
        <v>113.12</v>
      </c>
      <c r="H288" s="44">
        <f t="shared" si="166"/>
        <v>113.12</v>
      </c>
      <c r="I288" s="44">
        <f t="shared" si="166"/>
        <v>113.12</v>
      </c>
      <c r="J288" s="44">
        <f t="shared" si="166"/>
        <v>113.12</v>
      </c>
      <c r="K288" s="44">
        <f t="shared" si="166"/>
        <v>113.12</v>
      </c>
      <c r="L288" s="44">
        <f t="shared" si="166"/>
        <v>113.12</v>
      </c>
      <c r="M288" s="44">
        <f t="shared" si="166"/>
        <v>113.12</v>
      </c>
      <c r="N288" s="44">
        <f t="shared" si="166"/>
        <v>113.12</v>
      </c>
      <c r="O288" s="44">
        <f t="shared" si="166"/>
        <v>113.12</v>
      </c>
      <c r="P288" s="44">
        <f t="shared" si="166"/>
        <v>113.12</v>
      </c>
      <c r="Q288" s="44">
        <f t="shared" si="166"/>
        <v>113.12</v>
      </c>
      <c r="R288" s="44">
        <f t="shared" si="166"/>
        <v>113.12</v>
      </c>
      <c r="S288" s="44">
        <f t="shared" si="166"/>
        <v>113.12</v>
      </c>
      <c r="T288" s="44">
        <f t="shared" si="166"/>
        <v>113.12</v>
      </c>
      <c r="U288" s="44">
        <f t="shared" si="166"/>
        <v>113.12</v>
      </c>
      <c r="V288" s="44">
        <f t="shared" si="166"/>
        <v>113.12</v>
      </c>
      <c r="W288" s="44">
        <f t="shared" si="166"/>
        <v>113.12</v>
      </c>
      <c r="X288" s="44">
        <f t="shared" si="166"/>
        <v>113.12</v>
      </c>
      <c r="Y288" s="44">
        <f t="shared" si="166"/>
        <v>113.12</v>
      </c>
      <c r="Z288" s="44">
        <f t="shared" si="166"/>
        <v>113.12</v>
      </c>
      <c r="AA288" s="44">
        <f t="shared" si="166"/>
        <v>113.12</v>
      </c>
    </row>
    <row r="289" spans="1:27" ht="12.75" hidden="1" customHeight="1" outlineLevel="1" x14ac:dyDescent="0.2">
      <c r="A289" s="99" t="s">
        <v>2692</v>
      </c>
      <c r="B289" s="63" t="s">
        <v>83</v>
      </c>
      <c r="C289" s="43" t="s">
        <v>79</v>
      </c>
      <c r="D289" s="44">
        <v>3.92</v>
      </c>
      <c r="E289" s="44">
        <v>3.92</v>
      </c>
      <c r="F289" s="44">
        <v>3.92</v>
      </c>
      <c r="G289" s="44">
        <v>3.92</v>
      </c>
      <c r="H289" s="44">
        <v>3.92</v>
      </c>
      <c r="I289" s="44">
        <v>3.92</v>
      </c>
      <c r="J289" s="44">
        <v>3.92</v>
      </c>
      <c r="K289" s="44">
        <v>3.92</v>
      </c>
      <c r="L289" s="44">
        <v>3.92</v>
      </c>
      <c r="M289" s="44">
        <v>3.92</v>
      </c>
      <c r="N289" s="44">
        <v>3.92</v>
      </c>
      <c r="O289" s="44">
        <v>3.92</v>
      </c>
      <c r="P289" s="44">
        <v>3.92</v>
      </c>
      <c r="Q289" s="44">
        <v>3.92</v>
      </c>
      <c r="R289" s="44">
        <v>3.92</v>
      </c>
      <c r="S289" s="44">
        <v>3.92</v>
      </c>
      <c r="T289" s="44">
        <v>3.92</v>
      </c>
      <c r="U289" s="44">
        <v>3.92</v>
      </c>
      <c r="V289" s="44">
        <v>3.92</v>
      </c>
      <c r="W289" s="44">
        <v>3.92</v>
      </c>
      <c r="X289" s="44">
        <v>3.92</v>
      </c>
      <c r="Y289" s="44">
        <v>3.92</v>
      </c>
      <c r="Z289" s="44">
        <v>3.92</v>
      </c>
      <c r="AA289" s="44">
        <v>3.92</v>
      </c>
    </row>
    <row r="290" spans="1:27" ht="12.75" hidden="1" customHeight="1" outlineLevel="1" x14ac:dyDescent="0.2">
      <c r="A290" s="99" t="s">
        <v>2693</v>
      </c>
      <c r="B290" s="63" t="s">
        <v>81</v>
      </c>
      <c r="C290" s="43" t="s">
        <v>79</v>
      </c>
      <c r="D290" s="44">
        <f>$D$11</f>
        <v>110.23</v>
      </c>
      <c r="E290" s="44">
        <f t="shared" ref="E290:AA290" si="167">$D$11</f>
        <v>110.23</v>
      </c>
      <c r="F290" s="44">
        <f t="shared" si="167"/>
        <v>110.23</v>
      </c>
      <c r="G290" s="44">
        <f t="shared" si="167"/>
        <v>110.23</v>
      </c>
      <c r="H290" s="44">
        <f t="shared" si="167"/>
        <v>110.23</v>
      </c>
      <c r="I290" s="44">
        <f t="shared" si="167"/>
        <v>110.23</v>
      </c>
      <c r="J290" s="44">
        <f t="shared" si="167"/>
        <v>110.23</v>
      </c>
      <c r="K290" s="44">
        <f t="shared" si="167"/>
        <v>110.23</v>
      </c>
      <c r="L290" s="44">
        <f t="shared" si="167"/>
        <v>110.23</v>
      </c>
      <c r="M290" s="44">
        <f t="shared" si="167"/>
        <v>110.23</v>
      </c>
      <c r="N290" s="44">
        <f t="shared" si="167"/>
        <v>110.23</v>
      </c>
      <c r="O290" s="44">
        <f t="shared" si="167"/>
        <v>110.23</v>
      </c>
      <c r="P290" s="44">
        <f t="shared" si="167"/>
        <v>110.23</v>
      </c>
      <c r="Q290" s="44">
        <f t="shared" si="167"/>
        <v>110.23</v>
      </c>
      <c r="R290" s="44">
        <f t="shared" si="167"/>
        <v>110.23</v>
      </c>
      <c r="S290" s="44">
        <f t="shared" si="167"/>
        <v>110.23</v>
      </c>
      <c r="T290" s="44">
        <f t="shared" si="167"/>
        <v>110.23</v>
      </c>
      <c r="U290" s="44">
        <f t="shared" si="167"/>
        <v>110.23</v>
      </c>
      <c r="V290" s="44">
        <f t="shared" si="167"/>
        <v>110.23</v>
      </c>
      <c r="W290" s="44">
        <f t="shared" si="167"/>
        <v>110.23</v>
      </c>
      <c r="X290" s="44">
        <f t="shared" si="167"/>
        <v>110.23</v>
      </c>
      <c r="Y290" s="44">
        <f t="shared" si="167"/>
        <v>110.23</v>
      </c>
      <c r="Z290" s="44">
        <f t="shared" si="167"/>
        <v>110.23</v>
      </c>
      <c r="AA290" s="44">
        <f t="shared" si="167"/>
        <v>110.23</v>
      </c>
    </row>
    <row r="291" spans="1:27" ht="12.75" customHeight="1" collapsed="1" x14ac:dyDescent="0.2">
      <c r="A291" s="98" t="s">
        <v>2694</v>
      </c>
      <c r="B291" s="28" t="str">
        <f>"26"&amp;"."&amp;$B$801&amp;"."&amp;$B$802</f>
        <v>26.08.2023</v>
      </c>
      <c r="C291" s="90" t="s">
        <v>76</v>
      </c>
      <c r="D291" s="91">
        <f>ROUND(((D292+D293+D295+D294)/1000),5)</f>
        <v>1.6031200000000001</v>
      </c>
      <c r="E291" s="91">
        <f>ROUND(((E292+E293+E295+E294)/1000),5)</f>
        <v>1.5196000000000001</v>
      </c>
      <c r="F291" s="91">
        <f>ROUND(((F292+F293+F295+F294)/1000),5)</f>
        <v>1.39249</v>
      </c>
      <c r="G291" s="91">
        <f t="shared" ref="G291:AA291" si="168">ROUND(((G292+G293+G295+G294)/1000),5)</f>
        <v>1.3569500000000001</v>
      </c>
      <c r="H291" s="91">
        <f t="shared" si="168"/>
        <v>1.3557600000000001</v>
      </c>
      <c r="I291" s="91">
        <f t="shared" si="168"/>
        <v>1.3744000000000001</v>
      </c>
      <c r="J291" s="91">
        <f t="shared" si="168"/>
        <v>1.4764699999999999</v>
      </c>
      <c r="K291" s="91">
        <f t="shared" si="168"/>
        <v>1.6725300000000001</v>
      </c>
      <c r="L291" s="91">
        <f t="shared" si="168"/>
        <v>1.9649300000000001</v>
      </c>
      <c r="M291" s="91">
        <f t="shared" si="168"/>
        <v>2.2113700000000001</v>
      </c>
      <c r="N291" s="91">
        <f t="shared" si="168"/>
        <v>2.2722099999999998</v>
      </c>
      <c r="O291" s="91">
        <f t="shared" si="168"/>
        <v>2.2813400000000001</v>
      </c>
      <c r="P291" s="91">
        <f t="shared" si="168"/>
        <v>2.2764199999999999</v>
      </c>
      <c r="Q291" s="91">
        <f t="shared" si="168"/>
        <v>2.2941500000000001</v>
      </c>
      <c r="R291" s="91">
        <f t="shared" si="168"/>
        <v>2.29128</v>
      </c>
      <c r="S291" s="91">
        <f t="shared" si="168"/>
        <v>2.28294</v>
      </c>
      <c r="T291" s="91">
        <f t="shared" si="168"/>
        <v>2.2069100000000001</v>
      </c>
      <c r="U291" s="91">
        <f t="shared" si="168"/>
        <v>2.12364</v>
      </c>
      <c r="V291" s="91">
        <f t="shared" si="168"/>
        <v>2.1214499999999998</v>
      </c>
      <c r="W291" s="91">
        <f t="shared" si="168"/>
        <v>2.1942900000000001</v>
      </c>
      <c r="X291" s="91">
        <f t="shared" si="168"/>
        <v>2.1405099999999999</v>
      </c>
      <c r="Y291" s="91">
        <f t="shared" si="168"/>
        <v>1.9572499999999999</v>
      </c>
      <c r="Z291" s="91">
        <f t="shared" si="168"/>
        <v>1.8823399999999999</v>
      </c>
      <c r="AA291" s="91">
        <f t="shared" si="168"/>
        <v>1.6708499999999999</v>
      </c>
    </row>
    <row r="292" spans="1:27" ht="12.75" hidden="1" customHeight="1" outlineLevel="1" x14ac:dyDescent="0.2">
      <c r="A292" s="99" t="s">
        <v>2695</v>
      </c>
      <c r="B292" s="63" t="s">
        <v>238</v>
      </c>
      <c r="C292" s="43" t="s">
        <v>79</v>
      </c>
      <c r="D292" s="44">
        <v>1375.85</v>
      </c>
      <c r="E292" s="44">
        <v>1292.33</v>
      </c>
      <c r="F292" s="44">
        <v>1165.22</v>
      </c>
      <c r="G292" s="44">
        <v>1129.68</v>
      </c>
      <c r="H292" s="44">
        <v>1128.49</v>
      </c>
      <c r="I292" s="44">
        <v>1147.1300000000001</v>
      </c>
      <c r="J292" s="44">
        <v>1249.2</v>
      </c>
      <c r="K292" s="44">
        <v>1445.26</v>
      </c>
      <c r="L292" s="44">
        <v>1737.66</v>
      </c>
      <c r="M292" s="44">
        <v>1984.1</v>
      </c>
      <c r="N292" s="44">
        <v>2044.94</v>
      </c>
      <c r="O292" s="44">
        <v>2054.0700000000002</v>
      </c>
      <c r="P292" s="44">
        <v>2049.15</v>
      </c>
      <c r="Q292" s="44">
        <v>2066.88</v>
      </c>
      <c r="R292" s="44">
        <v>2064.0100000000002</v>
      </c>
      <c r="S292" s="44">
        <v>2055.67</v>
      </c>
      <c r="T292" s="44">
        <v>1979.64</v>
      </c>
      <c r="U292" s="44">
        <v>1896.37</v>
      </c>
      <c r="V292" s="44">
        <v>1894.18</v>
      </c>
      <c r="W292" s="44">
        <v>1967.02</v>
      </c>
      <c r="X292" s="44">
        <v>1913.24</v>
      </c>
      <c r="Y292" s="44">
        <v>1729.98</v>
      </c>
      <c r="Z292" s="44">
        <v>1655.07</v>
      </c>
      <c r="AA292" s="44">
        <v>1443.58</v>
      </c>
    </row>
    <row r="293" spans="1:27" ht="12.75" hidden="1" customHeight="1" outlineLevel="1" x14ac:dyDescent="0.2">
      <c r="A293" s="99" t="s">
        <v>2696</v>
      </c>
      <c r="B293" s="63" t="s">
        <v>90</v>
      </c>
      <c r="C293" s="43" t="s">
        <v>79</v>
      </c>
      <c r="D293" s="44">
        <f>$D$168</f>
        <v>113.12</v>
      </c>
      <c r="E293" s="44">
        <f>$D$168</f>
        <v>113.12</v>
      </c>
      <c r="F293" s="44">
        <f t="shared" ref="F293:AA293" si="169">$D$168</f>
        <v>113.12</v>
      </c>
      <c r="G293" s="44">
        <f t="shared" si="169"/>
        <v>113.12</v>
      </c>
      <c r="H293" s="44">
        <f t="shared" si="169"/>
        <v>113.12</v>
      </c>
      <c r="I293" s="44">
        <f t="shared" si="169"/>
        <v>113.12</v>
      </c>
      <c r="J293" s="44">
        <f t="shared" si="169"/>
        <v>113.12</v>
      </c>
      <c r="K293" s="44">
        <f t="shared" si="169"/>
        <v>113.12</v>
      </c>
      <c r="L293" s="44">
        <f t="shared" si="169"/>
        <v>113.12</v>
      </c>
      <c r="M293" s="44">
        <f t="shared" si="169"/>
        <v>113.12</v>
      </c>
      <c r="N293" s="44">
        <f t="shared" si="169"/>
        <v>113.12</v>
      </c>
      <c r="O293" s="44">
        <f t="shared" si="169"/>
        <v>113.12</v>
      </c>
      <c r="P293" s="44">
        <f t="shared" si="169"/>
        <v>113.12</v>
      </c>
      <c r="Q293" s="44">
        <f t="shared" si="169"/>
        <v>113.12</v>
      </c>
      <c r="R293" s="44">
        <f t="shared" si="169"/>
        <v>113.12</v>
      </c>
      <c r="S293" s="44">
        <f t="shared" si="169"/>
        <v>113.12</v>
      </c>
      <c r="T293" s="44">
        <f t="shared" si="169"/>
        <v>113.12</v>
      </c>
      <c r="U293" s="44">
        <f t="shared" si="169"/>
        <v>113.12</v>
      </c>
      <c r="V293" s="44">
        <f t="shared" si="169"/>
        <v>113.12</v>
      </c>
      <c r="W293" s="44">
        <f t="shared" si="169"/>
        <v>113.12</v>
      </c>
      <c r="X293" s="44">
        <f t="shared" si="169"/>
        <v>113.12</v>
      </c>
      <c r="Y293" s="44">
        <f t="shared" si="169"/>
        <v>113.12</v>
      </c>
      <c r="Z293" s="44">
        <f t="shared" si="169"/>
        <v>113.12</v>
      </c>
      <c r="AA293" s="44">
        <f t="shared" si="169"/>
        <v>113.12</v>
      </c>
    </row>
    <row r="294" spans="1:27" ht="12.75" hidden="1" customHeight="1" outlineLevel="1" x14ac:dyDescent="0.2">
      <c r="A294" s="99" t="s">
        <v>2697</v>
      </c>
      <c r="B294" s="63" t="s">
        <v>83</v>
      </c>
      <c r="C294" s="43" t="s">
        <v>79</v>
      </c>
      <c r="D294" s="44">
        <v>3.92</v>
      </c>
      <c r="E294" s="44">
        <v>3.92</v>
      </c>
      <c r="F294" s="44">
        <v>3.92</v>
      </c>
      <c r="G294" s="44">
        <v>3.92</v>
      </c>
      <c r="H294" s="44">
        <v>3.92</v>
      </c>
      <c r="I294" s="44">
        <v>3.92</v>
      </c>
      <c r="J294" s="44">
        <v>3.92</v>
      </c>
      <c r="K294" s="44">
        <v>3.92</v>
      </c>
      <c r="L294" s="44">
        <v>3.92</v>
      </c>
      <c r="M294" s="44">
        <v>3.92</v>
      </c>
      <c r="N294" s="44">
        <v>3.92</v>
      </c>
      <c r="O294" s="44">
        <v>3.92</v>
      </c>
      <c r="P294" s="44">
        <v>3.92</v>
      </c>
      <c r="Q294" s="44">
        <v>3.92</v>
      </c>
      <c r="R294" s="44">
        <v>3.92</v>
      </c>
      <c r="S294" s="44">
        <v>3.92</v>
      </c>
      <c r="T294" s="44">
        <v>3.92</v>
      </c>
      <c r="U294" s="44">
        <v>3.92</v>
      </c>
      <c r="V294" s="44">
        <v>3.92</v>
      </c>
      <c r="W294" s="44">
        <v>3.92</v>
      </c>
      <c r="X294" s="44">
        <v>3.92</v>
      </c>
      <c r="Y294" s="44">
        <v>3.92</v>
      </c>
      <c r="Z294" s="44">
        <v>3.92</v>
      </c>
      <c r="AA294" s="44">
        <v>3.92</v>
      </c>
    </row>
    <row r="295" spans="1:27" ht="12.75" hidden="1" customHeight="1" outlineLevel="1" x14ac:dyDescent="0.2">
      <c r="A295" s="99" t="s">
        <v>2698</v>
      </c>
      <c r="B295" s="63" t="s">
        <v>81</v>
      </c>
      <c r="C295" s="43" t="s">
        <v>79</v>
      </c>
      <c r="D295" s="44">
        <f>$D$11</f>
        <v>110.23</v>
      </c>
      <c r="E295" s="44">
        <f t="shared" ref="E295:AA295" si="170">$D$11</f>
        <v>110.23</v>
      </c>
      <c r="F295" s="44">
        <f t="shared" si="170"/>
        <v>110.23</v>
      </c>
      <c r="G295" s="44">
        <f t="shared" si="170"/>
        <v>110.23</v>
      </c>
      <c r="H295" s="44">
        <f t="shared" si="170"/>
        <v>110.23</v>
      </c>
      <c r="I295" s="44">
        <f t="shared" si="170"/>
        <v>110.23</v>
      </c>
      <c r="J295" s="44">
        <f t="shared" si="170"/>
        <v>110.23</v>
      </c>
      <c r="K295" s="44">
        <f t="shared" si="170"/>
        <v>110.23</v>
      </c>
      <c r="L295" s="44">
        <f t="shared" si="170"/>
        <v>110.23</v>
      </c>
      <c r="M295" s="44">
        <f t="shared" si="170"/>
        <v>110.23</v>
      </c>
      <c r="N295" s="44">
        <f t="shared" si="170"/>
        <v>110.23</v>
      </c>
      <c r="O295" s="44">
        <f t="shared" si="170"/>
        <v>110.23</v>
      </c>
      <c r="P295" s="44">
        <f t="shared" si="170"/>
        <v>110.23</v>
      </c>
      <c r="Q295" s="44">
        <f t="shared" si="170"/>
        <v>110.23</v>
      </c>
      <c r="R295" s="44">
        <f t="shared" si="170"/>
        <v>110.23</v>
      </c>
      <c r="S295" s="44">
        <f t="shared" si="170"/>
        <v>110.23</v>
      </c>
      <c r="T295" s="44">
        <f t="shared" si="170"/>
        <v>110.23</v>
      </c>
      <c r="U295" s="44">
        <f t="shared" si="170"/>
        <v>110.23</v>
      </c>
      <c r="V295" s="44">
        <f t="shared" si="170"/>
        <v>110.23</v>
      </c>
      <c r="W295" s="44">
        <f t="shared" si="170"/>
        <v>110.23</v>
      </c>
      <c r="X295" s="44">
        <f t="shared" si="170"/>
        <v>110.23</v>
      </c>
      <c r="Y295" s="44">
        <f t="shared" si="170"/>
        <v>110.23</v>
      </c>
      <c r="Z295" s="44">
        <f t="shared" si="170"/>
        <v>110.23</v>
      </c>
      <c r="AA295" s="44">
        <f t="shared" si="170"/>
        <v>110.23</v>
      </c>
    </row>
    <row r="296" spans="1:27" ht="12.75" customHeight="1" collapsed="1" x14ac:dyDescent="0.2">
      <c r="A296" s="98" t="s">
        <v>2699</v>
      </c>
      <c r="B296" s="28" t="str">
        <f>"27"&amp;"."&amp;$B$801&amp;"."&amp;$B$802</f>
        <v>27.08.2023</v>
      </c>
      <c r="C296" s="90" t="s">
        <v>76</v>
      </c>
      <c r="D296" s="91">
        <f>ROUND(((D297+D298+D300+D299)/1000),5)</f>
        <v>1.53193</v>
      </c>
      <c r="E296" s="91">
        <f>ROUND(((E297+E298+E300+E299)/1000),5)</f>
        <v>1.4200699999999999</v>
      </c>
      <c r="F296" s="91">
        <f>ROUND(((F297+F298+F300+F299)/1000),5)</f>
        <v>1.3591800000000001</v>
      </c>
      <c r="G296" s="91">
        <f t="shared" ref="G296:AA296" si="171">ROUND(((G297+G298+G300+G299)/1000),5)</f>
        <v>1.31637</v>
      </c>
      <c r="H296" s="91">
        <f t="shared" si="171"/>
        <v>1.29</v>
      </c>
      <c r="I296" s="91">
        <f t="shared" si="171"/>
        <v>1.26875</v>
      </c>
      <c r="J296" s="91">
        <f t="shared" si="171"/>
        <v>1.25708</v>
      </c>
      <c r="K296" s="91">
        <f t="shared" si="171"/>
        <v>1.48688</v>
      </c>
      <c r="L296" s="91">
        <f t="shared" si="171"/>
        <v>1.7687999999999999</v>
      </c>
      <c r="M296" s="91">
        <f t="shared" si="171"/>
        <v>1.9598800000000001</v>
      </c>
      <c r="N296" s="91">
        <f t="shared" si="171"/>
        <v>2.0703100000000001</v>
      </c>
      <c r="O296" s="91">
        <f t="shared" si="171"/>
        <v>2.105</v>
      </c>
      <c r="P296" s="91">
        <f t="shared" si="171"/>
        <v>2.1042700000000001</v>
      </c>
      <c r="Q296" s="91">
        <f t="shared" si="171"/>
        <v>2.1127699999999998</v>
      </c>
      <c r="R296" s="91">
        <f t="shared" si="171"/>
        <v>2.11402</v>
      </c>
      <c r="S296" s="91">
        <f t="shared" si="171"/>
        <v>2.1059199999999998</v>
      </c>
      <c r="T296" s="91">
        <f t="shared" si="171"/>
        <v>2.0680000000000001</v>
      </c>
      <c r="U296" s="91">
        <f t="shared" si="171"/>
        <v>2.0121899999999999</v>
      </c>
      <c r="V296" s="91">
        <f t="shared" si="171"/>
        <v>2.0037500000000001</v>
      </c>
      <c r="W296" s="91">
        <f t="shared" si="171"/>
        <v>2.0451100000000002</v>
      </c>
      <c r="X296" s="91">
        <f t="shared" si="171"/>
        <v>2.05999</v>
      </c>
      <c r="Y296" s="91">
        <f t="shared" si="171"/>
        <v>1.95244</v>
      </c>
      <c r="Z296" s="91">
        <f t="shared" si="171"/>
        <v>1.8962600000000001</v>
      </c>
      <c r="AA296" s="91">
        <f t="shared" si="171"/>
        <v>1.63629</v>
      </c>
    </row>
    <row r="297" spans="1:27" ht="12.75" hidden="1" customHeight="1" outlineLevel="1" x14ac:dyDescent="0.2">
      <c r="A297" s="99" t="s">
        <v>2700</v>
      </c>
      <c r="B297" s="63" t="s">
        <v>238</v>
      </c>
      <c r="C297" s="43" t="s">
        <v>79</v>
      </c>
      <c r="D297" s="44">
        <v>1304.6600000000001</v>
      </c>
      <c r="E297" s="44">
        <v>1192.8</v>
      </c>
      <c r="F297" s="44">
        <v>1131.9100000000001</v>
      </c>
      <c r="G297" s="44">
        <v>1089.0999999999999</v>
      </c>
      <c r="H297" s="44">
        <v>1062.73</v>
      </c>
      <c r="I297" s="44">
        <v>1041.48</v>
      </c>
      <c r="J297" s="44">
        <v>1029.81</v>
      </c>
      <c r="K297" s="44">
        <v>1259.6099999999999</v>
      </c>
      <c r="L297" s="44">
        <v>1541.53</v>
      </c>
      <c r="M297" s="44">
        <v>1732.61</v>
      </c>
      <c r="N297" s="44">
        <v>1843.04</v>
      </c>
      <c r="O297" s="44">
        <v>1877.73</v>
      </c>
      <c r="P297" s="44">
        <v>1877</v>
      </c>
      <c r="Q297" s="44">
        <v>1885.5</v>
      </c>
      <c r="R297" s="44">
        <v>1886.75</v>
      </c>
      <c r="S297" s="44">
        <v>1878.65</v>
      </c>
      <c r="T297" s="44">
        <v>1840.73</v>
      </c>
      <c r="U297" s="44">
        <v>1784.92</v>
      </c>
      <c r="V297" s="44">
        <v>1776.48</v>
      </c>
      <c r="W297" s="44">
        <v>1817.84</v>
      </c>
      <c r="X297" s="44">
        <v>1832.72</v>
      </c>
      <c r="Y297" s="44">
        <v>1725.17</v>
      </c>
      <c r="Z297" s="44">
        <v>1668.99</v>
      </c>
      <c r="AA297" s="44">
        <v>1409.02</v>
      </c>
    </row>
    <row r="298" spans="1:27" ht="12.75" hidden="1" customHeight="1" outlineLevel="1" x14ac:dyDescent="0.2">
      <c r="A298" s="99" t="s">
        <v>2701</v>
      </c>
      <c r="B298" s="63" t="s">
        <v>90</v>
      </c>
      <c r="C298" s="43" t="s">
        <v>79</v>
      </c>
      <c r="D298" s="44">
        <f>$D$168</f>
        <v>113.12</v>
      </c>
      <c r="E298" s="44">
        <f>$D$168</f>
        <v>113.12</v>
      </c>
      <c r="F298" s="44">
        <f t="shared" ref="F298:AA298" si="172">$D$168</f>
        <v>113.12</v>
      </c>
      <c r="G298" s="44">
        <f t="shared" si="172"/>
        <v>113.12</v>
      </c>
      <c r="H298" s="44">
        <f t="shared" si="172"/>
        <v>113.12</v>
      </c>
      <c r="I298" s="44">
        <f t="shared" si="172"/>
        <v>113.12</v>
      </c>
      <c r="J298" s="44">
        <f t="shared" si="172"/>
        <v>113.12</v>
      </c>
      <c r="K298" s="44">
        <f t="shared" si="172"/>
        <v>113.12</v>
      </c>
      <c r="L298" s="44">
        <f t="shared" si="172"/>
        <v>113.12</v>
      </c>
      <c r="M298" s="44">
        <f t="shared" si="172"/>
        <v>113.12</v>
      </c>
      <c r="N298" s="44">
        <f t="shared" si="172"/>
        <v>113.12</v>
      </c>
      <c r="O298" s="44">
        <f t="shared" si="172"/>
        <v>113.12</v>
      </c>
      <c r="P298" s="44">
        <f t="shared" si="172"/>
        <v>113.12</v>
      </c>
      <c r="Q298" s="44">
        <f t="shared" si="172"/>
        <v>113.12</v>
      </c>
      <c r="R298" s="44">
        <f t="shared" si="172"/>
        <v>113.12</v>
      </c>
      <c r="S298" s="44">
        <f t="shared" si="172"/>
        <v>113.12</v>
      </c>
      <c r="T298" s="44">
        <f t="shared" si="172"/>
        <v>113.12</v>
      </c>
      <c r="U298" s="44">
        <f t="shared" si="172"/>
        <v>113.12</v>
      </c>
      <c r="V298" s="44">
        <f t="shared" si="172"/>
        <v>113.12</v>
      </c>
      <c r="W298" s="44">
        <f t="shared" si="172"/>
        <v>113.12</v>
      </c>
      <c r="X298" s="44">
        <f t="shared" si="172"/>
        <v>113.12</v>
      </c>
      <c r="Y298" s="44">
        <f t="shared" si="172"/>
        <v>113.12</v>
      </c>
      <c r="Z298" s="44">
        <f t="shared" si="172"/>
        <v>113.12</v>
      </c>
      <c r="AA298" s="44">
        <f t="shared" si="172"/>
        <v>113.12</v>
      </c>
    </row>
    <row r="299" spans="1:27" ht="12.75" hidden="1" customHeight="1" outlineLevel="1" x14ac:dyDescent="0.2">
      <c r="A299" s="99" t="s">
        <v>2702</v>
      </c>
      <c r="B299" s="63" t="s">
        <v>83</v>
      </c>
      <c r="C299" s="43" t="s">
        <v>79</v>
      </c>
      <c r="D299" s="44">
        <v>3.92</v>
      </c>
      <c r="E299" s="44">
        <v>3.92</v>
      </c>
      <c r="F299" s="44">
        <v>3.92</v>
      </c>
      <c r="G299" s="44">
        <v>3.92</v>
      </c>
      <c r="H299" s="44">
        <v>3.92</v>
      </c>
      <c r="I299" s="44">
        <v>3.92</v>
      </c>
      <c r="J299" s="44">
        <v>3.92</v>
      </c>
      <c r="K299" s="44">
        <v>3.92</v>
      </c>
      <c r="L299" s="44">
        <v>3.92</v>
      </c>
      <c r="M299" s="44">
        <v>3.92</v>
      </c>
      <c r="N299" s="44">
        <v>3.92</v>
      </c>
      <c r="O299" s="44">
        <v>3.92</v>
      </c>
      <c r="P299" s="44">
        <v>3.92</v>
      </c>
      <c r="Q299" s="44">
        <v>3.92</v>
      </c>
      <c r="R299" s="44">
        <v>3.92</v>
      </c>
      <c r="S299" s="44">
        <v>3.92</v>
      </c>
      <c r="T299" s="44">
        <v>3.92</v>
      </c>
      <c r="U299" s="44">
        <v>3.92</v>
      </c>
      <c r="V299" s="44">
        <v>3.92</v>
      </c>
      <c r="W299" s="44">
        <v>3.92</v>
      </c>
      <c r="X299" s="44">
        <v>3.92</v>
      </c>
      <c r="Y299" s="44">
        <v>3.92</v>
      </c>
      <c r="Z299" s="44">
        <v>3.92</v>
      </c>
      <c r="AA299" s="44">
        <v>3.92</v>
      </c>
    </row>
    <row r="300" spans="1:27" ht="12.75" hidden="1" customHeight="1" outlineLevel="1" x14ac:dyDescent="0.2">
      <c r="A300" s="99" t="s">
        <v>2703</v>
      </c>
      <c r="B300" s="63" t="s">
        <v>81</v>
      </c>
      <c r="C300" s="43" t="s">
        <v>79</v>
      </c>
      <c r="D300" s="44">
        <f>$D$11</f>
        <v>110.23</v>
      </c>
      <c r="E300" s="44">
        <f t="shared" ref="E300:AA300" si="173">$D$11</f>
        <v>110.23</v>
      </c>
      <c r="F300" s="44">
        <f t="shared" si="173"/>
        <v>110.23</v>
      </c>
      <c r="G300" s="44">
        <f t="shared" si="173"/>
        <v>110.23</v>
      </c>
      <c r="H300" s="44">
        <f t="shared" si="173"/>
        <v>110.23</v>
      </c>
      <c r="I300" s="44">
        <f t="shared" si="173"/>
        <v>110.23</v>
      </c>
      <c r="J300" s="44">
        <f t="shared" si="173"/>
        <v>110.23</v>
      </c>
      <c r="K300" s="44">
        <f t="shared" si="173"/>
        <v>110.23</v>
      </c>
      <c r="L300" s="44">
        <f t="shared" si="173"/>
        <v>110.23</v>
      </c>
      <c r="M300" s="44">
        <f t="shared" si="173"/>
        <v>110.23</v>
      </c>
      <c r="N300" s="44">
        <f t="shared" si="173"/>
        <v>110.23</v>
      </c>
      <c r="O300" s="44">
        <f t="shared" si="173"/>
        <v>110.23</v>
      </c>
      <c r="P300" s="44">
        <f t="shared" si="173"/>
        <v>110.23</v>
      </c>
      <c r="Q300" s="44">
        <f t="shared" si="173"/>
        <v>110.23</v>
      </c>
      <c r="R300" s="44">
        <f t="shared" si="173"/>
        <v>110.23</v>
      </c>
      <c r="S300" s="44">
        <f t="shared" si="173"/>
        <v>110.23</v>
      </c>
      <c r="T300" s="44">
        <f t="shared" si="173"/>
        <v>110.23</v>
      </c>
      <c r="U300" s="44">
        <f t="shared" si="173"/>
        <v>110.23</v>
      </c>
      <c r="V300" s="44">
        <f t="shared" si="173"/>
        <v>110.23</v>
      </c>
      <c r="W300" s="44">
        <f t="shared" si="173"/>
        <v>110.23</v>
      </c>
      <c r="X300" s="44">
        <f t="shared" si="173"/>
        <v>110.23</v>
      </c>
      <c r="Y300" s="44">
        <f t="shared" si="173"/>
        <v>110.23</v>
      </c>
      <c r="Z300" s="44">
        <f t="shared" si="173"/>
        <v>110.23</v>
      </c>
      <c r="AA300" s="44">
        <f t="shared" si="173"/>
        <v>110.23</v>
      </c>
    </row>
    <row r="301" spans="1:27" ht="12.75" customHeight="1" collapsed="1" x14ac:dyDescent="0.2">
      <c r="A301" s="98" t="s">
        <v>2704</v>
      </c>
      <c r="B301" s="28" t="str">
        <f>"28"&amp;"."&amp;$B$801&amp;"."&amp;$B$802</f>
        <v>28.08.2023</v>
      </c>
      <c r="C301" s="90" t="s">
        <v>76</v>
      </c>
      <c r="D301" s="91">
        <f>ROUND(((D302+D303+D305+D304)/1000),5)</f>
        <v>1.5001100000000001</v>
      </c>
      <c r="E301" s="91">
        <f>ROUND(((E302+E303+E305+E304)/1000),5)</f>
        <v>1.3584400000000001</v>
      </c>
      <c r="F301" s="91">
        <f>ROUND(((F302+F303+F305+F304)/1000),5)</f>
        <v>1.2882400000000001</v>
      </c>
      <c r="G301" s="91">
        <f t="shared" ref="G301:AA301" si="174">ROUND(((G302+G303+G305+G304)/1000),5)</f>
        <v>1.2252700000000001</v>
      </c>
      <c r="H301" s="91">
        <f t="shared" si="174"/>
        <v>1.2696400000000001</v>
      </c>
      <c r="I301" s="91">
        <f t="shared" si="174"/>
        <v>1.3596699999999999</v>
      </c>
      <c r="J301" s="91">
        <f t="shared" si="174"/>
        <v>1.5349900000000001</v>
      </c>
      <c r="K301" s="91">
        <f t="shared" si="174"/>
        <v>1.8153999999999999</v>
      </c>
      <c r="L301" s="91">
        <f t="shared" si="174"/>
        <v>2.0964700000000001</v>
      </c>
      <c r="M301" s="91">
        <f t="shared" si="174"/>
        <v>2.20858</v>
      </c>
      <c r="N301" s="91">
        <f t="shared" si="174"/>
        <v>2.22281</v>
      </c>
      <c r="O301" s="91">
        <f t="shared" si="174"/>
        <v>2.2235299999999998</v>
      </c>
      <c r="P301" s="91">
        <f t="shared" si="174"/>
        <v>2.21428</v>
      </c>
      <c r="Q301" s="91">
        <f t="shared" si="174"/>
        <v>2.2697099999999999</v>
      </c>
      <c r="R301" s="91">
        <f t="shared" si="174"/>
        <v>2.3632599999999999</v>
      </c>
      <c r="S301" s="91">
        <f t="shared" si="174"/>
        <v>2.35521</v>
      </c>
      <c r="T301" s="91">
        <f t="shared" si="174"/>
        <v>2.3729200000000001</v>
      </c>
      <c r="U301" s="91">
        <f t="shared" si="174"/>
        <v>2.2327499999999998</v>
      </c>
      <c r="V301" s="91">
        <f t="shared" si="174"/>
        <v>2.2257500000000001</v>
      </c>
      <c r="W301" s="91">
        <f t="shared" si="174"/>
        <v>2.2332700000000001</v>
      </c>
      <c r="X301" s="91">
        <f t="shared" si="174"/>
        <v>2.2090200000000002</v>
      </c>
      <c r="Y301" s="91">
        <f t="shared" si="174"/>
        <v>2.12493</v>
      </c>
      <c r="Z301" s="91">
        <f t="shared" si="174"/>
        <v>1.89164</v>
      </c>
      <c r="AA301" s="91">
        <f t="shared" si="174"/>
        <v>1.6473599999999999</v>
      </c>
    </row>
    <row r="302" spans="1:27" ht="12.75" hidden="1" customHeight="1" outlineLevel="1" x14ac:dyDescent="0.2">
      <c r="A302" s="99" t="s">
        <v>2705</v>
      </c>
      <c r="B302" s="63" t="s">
        <v>238</v>
      </c>
      <c r="C302" s="43" t="s">
        <v>79</v>
      </c>
      <c r="D302" s="44">
        <v>1272.8399999999999</v>
      </c>
      <c r="E302" s="44">
        <v>1131.17</v>
      </c>
      <c r="F302" s="44">
        <v>1060.97</v>
      </c>
      <c r="G302" s="44">
        <v>998</v>
      </c>
      <c r="H302" s="44">
        <v>1042.3699999999999</v>
      </c>
      <c r="I302" s="44">
        <v>1132.4000000000001</v>
      </c>
      <c r="J302" s="44">
        <v>1307.72</v>
      </c>
      <c r="K302" s="44">
        <v>1588.13</v>
      </c>
      <c r="L302" s="44">
        <v>1869.2</v>
      </c>
      <c r="M302" s="44">
        <v>1981.31</v>
      </c>
      <c r="N302" s="44">
        <v>1995.54</v>
      </c>
      <c r="O302" s="44">
        <v>1996.26</v>
      </c>
      <c r="P302" s="44">
        <v>1987.01</v>
      </c>
      <c r="Q302" s="44">
        <v>2042.44</v>
      </c>
      <c r="R302" s="44">
        <v>2135.9899999999998</v>
      </c>
      <c r="S302" s="44">
        <v>2127.94</v>
      </c>
      <c r="T302" s="44">
        <v>2145.65</v>
      </c>
      <c r="U302" s="44">
        <v>2005.48</v>
      </c>
      <c r="V302" s="44">
        <v>1998.48</v>
      </c>
      <c r="W302" s="44">
        <v>2006</v>
      </c>
      <c r="X302" s="44">
        <v>1981.75</v>
      </c>
      <c r="Y302" s="44">
        <v>1897.66</v>
      </c>
      <c r="Z302" s="44">
        <v>1664.37</v>
      </c>
      <c r="AA302" s="44">
        <v>1420.09</v>
      </c>
    </row>
    <row r="303" spans="1:27" ht="12.75" hidden="1" customHeight="1" outlineLevel="1" x14ac:dyDescent="0.2">
      <c r="A303" s="99" t="s">
        <v>2706</v>
      </c>
      <c r="B303" s="63" t="s">
        <v>90</v>
      </c>
      <c r="C303" s="43" t="s">
        <v>79</v>
      </c>
      <c r="D303" s="44">
        <f>$D$168</f>
        <v>113.12</v>
      </c>
      <c r="E303" s="44">
        <f>$D$168</f>
        <v>113.12</v>
      </c>
      <c r="F303" s="44">
        <f t="shared" ref="F303:AA303" si="175">$D$168</f>
        <v>113.12</v>
      </c>
      <c r="G303" s="44">
        <f t="shared" si="175"/>
        <v>113.12</v>
      </c>
      <c r="H303" s="44">
        <f t="shared" si="175"/>
        <v>113.12</v>
      </c>
      <c r="I303" s="44">
        <f t="shared" si="175"/>
        <v>113.12</v>
      </c>
      <c r="J303" s="44">
        <f t="shared" si="175"/>
        <v>113.12</v>
      </c>
      <c r="K303" s="44">
        <f t="shared" si="175"/>
        <v>113.12</v>
      </c>
      <c r="L303" s="44">
        <f t="shared" si="175"/>
        <v>113.12</v>
      </c>
      <c r="M303" s="44">
        <f t="shared" si="175"/>
        <v>113.12</v>
      </c>
      <c r="N303" s="44">
        <f t="shared" si="175"/>
        <v>113.12</v>
      </c>
      <c r="O303" s="44">
        <f t="shared" si="175"/>
        <v>113.12</v>
      </c>
      <c r="P303" s="44">
        <f t="shared" si="175"/>
        <v>113.12</v>
      </c>
      <c r="Q303" s="44">
        <f t="shared" si="175"/>
        <v>113.12</v>
      </c>
      <c r="R303" s="44">
        <f t="shared" si="175"/>
        <v>113.12</v>
      </c>
      <c r="S303" s="44">
        <f t="shared" si="175"/>
        <v>113.12</v>
      </c>
      <c r="T303" s="44">
        <f t="shared" si="175"/>
        <v>113.12</v>
      </c>
      <c r="U303" s="44">
        <f t="shared" si="175"/>
        <v>113.12</v>
      </c>
      <c r="V303" s="44">
        <f t="shared" si="175"/>
        <v>113.12</v>
      </c>
      <c r="W303" s="44">
        <f t="shared" si="175"/>
        <v>113.12</v>
      </c>
      <c r="X303" s="44">
        <f t="shared" si="175"/>
        <v>113.12</v>
      </c>
      <c r="Y303" s="44">
        <f t="shared" si="175"/>
        <v>113.12</v>
      </c>
      <c r="Z303" s="44">
        <f t="shared" si="175"/>
        <v>113.12</v>
      </c>
      <c r="AA303" s="44">
        <f t="shared" si="175"/>
        <v>113.12</v>
      </c>
    </row>
    <row r="304" spans="1:27" ht="12.75" hidden="1" customHeight="1" outlineLevel="1" x14ac:dyDescent="0.2">
      <c r="A304" s="99" t="s">
        <v>2707</v>
      </c>
      <c r="B304" s="63" t="s">
        <v>83</v>
      </c>
      <c r="C304" s="43" t="s">
        <v>79</v>
      </c>
      <c r="D304" s="44">
        <v>3.92</v>
      </c>
      <c r="E304" s="44">
        <v>3.92</v>
      </c>
      <c r="F304" s="44">
        <v>3.92</v>
      </c>
      <c r="G304" s="44">
        <v>3.92</v>
      </c>
      <c r="H304" s="44">
        <v>3.92</v>
      </c>
      <c r="I304" s="44">
        <v>3.92</v>
      </c>
      <c r="J304" s="44">
        <v>3.92</v>
      </c>
      <c r="K304" s="44">
        <v>3.92</v>
      </c>
      <c r="L304" s="44">
        <v>3.92</v>
      </c>
      <c r="M304" s="44">
        <v>3.92</v>
      </c>
      <c r="N304" s="44">
        <v>3.92</v>
      </c>
      <c r="O304" s="44">
        <v>3.92</v>
      </c>
      <c r="P304" s="44">
        <v>3.92</v>
      </c>
      <c r="Q304" s="44">
        <v>3.92</v>
      </c>
      <c r="R304" s="44">
        <v>3.92</v>
      </c>
      <c r="S304" s="44">
        <v>3.92</v>
      </c>
      <c r="T304" s="44">
        <v>3.92</v>
      </c>
      <c r="U304" s="44">
        <v>3.92</v>
      </c>
      <c r="V304" s="44">
        <v>3.92</v>
      </c>
      <c r="W304" s="44">
        <v>3.92</v>
      </c>
      <c r="X304" s="44">
        <v>3.92</v>
      </c>
      <c r="Y304" s="44">
        <v>3.92</v>
      </c>
      <c r="Z304" s="44">
        <v>3.92</v>
      </c>
      <c r="AA304" s="44">
        <v>3.92</v>
      </c>
    </row>
    <row r="305" spans="1:27" ht="12.75" hidden="1" customHeight="1" outlineLevel="1" x14ac:dyDescent="0.2">
      <c r="A305" s="99" t="s">
        <v>2708</v>
      </c>
      <c r="B305" s="63" t="s">
        <v>81</v>
      </c>
      <c r="C305" s="43" t="s">
        <v>79</v>
      </c>
      <c r="D305" s="44">
        <f>$D$11</f>
        <v>110.23</v>
      </c>
      <c r="E305" s="44">
        <f t="shared" ref="E305:AA305" si="176">$D$11</f>
        <v>110.23</v>
      </c>
      <c r="F305" s="44">
        <f t="shared" si="176"/>
        <v>110.23</v>
      </c>
      <c r="G305" s="44">
        <f t="shared" si="176"/>
        <v>110.23</v>
      </c>
      <c r="H305" s="44">
        <f t="shared" si="176"/>
        <v>110.23</v>
      </c>
      <c r="I305" s="44">
        <f t="shared" si="176"/>
        <v>110.23</v>
      </c>
      <c r="J305" s="44">
        <f t="shared" si="176"/>
        <v>110.23</v>
      </c>
      <c r="K305" s="44">
        <f t="shared" si="176"/>
        <v>110.23</v>
      </c>
      <c r="L305" s="44">
        <f t="shared" si="176"/>
        <v>110.23</v>
      </c>
      <c r="M305" s="44">
        <f t="shared" si="176"/>
        <v>110.23</v>
      </c>
      <c r="N305" s="44">
        <f t="shared" si="176"/>
        <v>110.23</v>
      </c>
      <c r="O305" s="44">
        <f t="shared" si="176"/>
        <v>110.23</v>
      </c>
      <c r="P305" s="44">
        <f t="shared" si="176"/>
        <v>110.23</v>
      </c>
      <c r="Q305" s="44">
        <f t="shared" si="176"/>
        <v>110.23</v>
      </c>
      <c r="R305" s="44">
        <f t="shared" si="176"/>
        <v>110.23</v>
      </c>
      <c r="S305" s="44">
        <f t="shared" si="176"/>
        <v>110.23</v>
      </c>
      <c r="T305" s="44">
        <f t="shared" si="176"/>
        <v>110.23</v>
      </c>
      <c r="U305" s="44">
        <f t="shared" si="176"/>
        <v>110.23</v>
      </c>
      <c r="V305" s="44">
        <f t="shared" si="176"/>
        <v>110.23</v>
      </c>
      <c r="W305" s="44">
        <f t="shared" si="176"/>
        <v>110.23</v>
      </c>
      <c r="X305" s="44">
        <f t="shared" si="176"/>
        <v>110.23</v>
      </c>
      <c r="Y305" s="44">
        <f t="shared" si="176"/>
        <v>110.23</v>
      </c>
      <c r="Z305" s="44">
        <f t="shared" si="176"/>
        <v>110.23</v>
      </c>
      <c r="AA305" s="44">
        <f t="shared" si="176"/>
        <v>110.23</v>
      </c>
    </row>
    <row r="306" spans="1:27" ht="12.75" customHeight="1" collapsed="1" x14ac:dyDescent="0.2">
      <c r="A306" s="98" t="s">
        <v>2709</v>
      </c>
      <c r="B306" s="28" t="str">
        <f>"29"&amp;"."&amp;$B$801&amp;"."&amp;$B$802</f>
        <v>29.08.2023</v>
      </c>
      <c r="C306" s="90" t="s">
        <v>76</v>
      </c>
      <c r="D306" s="91">
        <f>ROUND(((D307+D308+D310+D309)/1000),5)</f>
        <v>1.5150699999999999</v>
      </c>
      <c r="E306" s="91">
        <f>ROUND(((E307+E308+E310+E309)/1000),5)</f>
        <v>1.3774500000000001</v>
      </c>
      <c r="F306" s="91">
        <f>ROUND(((F307+F308+F310+F309)/1000),5)</f>
        <v>1.2598800000000001</v>
      </c>
      <c r="G306" s="91">
        <f t="shared" ref="G306:AA306" si="177">ROUND(((G307+G308+G310+G309)/1000),5)</f>
        <v>1.2621199999999999</v>
      </c>
      <c r="H306" s="91">
        <f t="shared" si="177"/>
        <v>1.3338000000000001</v>
      </c>
      <c r="I306" s="91">
        <f t="shared" si="177"/>
        <v>1.4657100000000001</v>
      </c>
      <c r="J306" s="91">
        <f t="shared" si="177"/>
        <v>1.5521199999999999</v>
      </c>
      <c r="K306" s="91">
        <f t="shared" si="177"/>
        <v>1.81236</v>
      </c>
      <c r="L306" s="91">
        <f t="shared" si="177"/>
        <v>2.17164</v>
      </c>
      <c r="M306" s="91">
        <f t="shared" si="177"/>
        <v>2.2366600000000001</v>
      </c>
      <c r="N306" s="91">
        <f t="shared" si="177"/>
        <v>2.2760099999999999</v>
      </c>
      <c r="O306" s="91">
        <f t="shared" si="177"/>
        <v>2.25407</v>
      </c>
      <c r="P306" s="91">
        <f t="shared" si="177"/>
        <v>2.2448399999999999</v>
      </c>
      <c r="Q306" s="91">
        <f t="shared" si="177"/>
        <v>2.2634300000000001</v>
      </c>
      <c r="R306" s="91">
        <f t="shared" si="177"/>
        <v>2.3103199999999999</v>
      </c>
      <c r="S306" s="91">
        <f t="shared" si="177"/>
        <v>2.3104100000000001</v>
      </c>
      <c r="T306" s="91">
        <f t="shared" si="177"/>
        <v>2.3006500000000001</v>
      </c>
      <c r="U306" s="91">
        <f t="shared" si="177"/>
        <v>2.28302</v>
      </c>
      <c r="V306" s="91">
        <f t="shared" si="177"/>
        <v>2.2609400000000002</v>
      </c>
      <c r="W306" s="91">
        <f t="shared" si="177"/>
        <v>2.2918699999999999</v>
      </c>
      <c r="X306" s="91">
        <f t="shared" si="177"/>
        <v>2.2976299999999998</v>
      </c>
      <c r="Y306" s="91">
        <f t="shared" si="177"/>
        <v>2.2371400000000001</v>
      </c>
      <c r="Z306" s="91">
        <f t="shared" si="177"/>
        <v>1.88717</v>
      </c>
      <c r="AA306" s="91">
        <f t="shared" si="177"/>
        <v>1.6829400000000001</v>
      </c>
    </row>
    <row r="307" spans="1:27" ht="12.75" hidden="1" customHeight="1" outlineLevel="1" x14ac:dyDescent="0.2">
      <c r="A307" s="99" t="s">
        <v>2710</v>
      </c>
      <c r="B307" s="63" t="s">
        <v>238</v>
      </c>
      <c r="C307" s="43" t="s">
        <v>79</v>
      </c>
      <c r="D307" s="44">
        <v>1287.8</v>
      </c>
      <c r="E307" s="44">
        <v>1150.18</v>
      </c>
      <c r="F307" s="44">
        <v>1032.6099999999999</v>
      </c>
      <c r="G307" s="44">
        <v>1034.8499999999999</v>
      </c>
      <c r="H307" s="44">
        <v>1106.53</v>
      </c>
      <c r="I307" s="44">
        <v>1238.44</v>
      </c>
      <c r="J307" s="44">
        <v>1324.85</v>
      </c>
      <c r="K307" s="44">
        <v>1585.09</v>
      </c>
      <c r="L307" s="44">
        <v>1944.37</v>
      </c>
      <c r="M307" s="44">
        <v>2009.39</v>
      </c>
      <c r="N307" s="44">
        <v>2048.7399999999998</v>
      </c>
      <c r="O307" s="44">
        <v>2026.8</v>
      </c>
      <c r="P307" s="44">
        <v>2017.57</v>
      </c>
      <c r="Q307" s="44">
        <v>2036.16</v>
      </c>
      <c r="R307" s="44">
        <v>2083.0500000000002</v>
      </c>
      <c r="S307" s="44">
        <v>2083.14</v>
      </c>
      <c r="T307" s="44">
        <v>2073.38</v>
      </c>
      <c r="U307" s="44">
        <v>2055.75</v>
      </c>
      <c r="V307" s="44">
        <v>2033.67</v>
      </c>
      <c r="W307" s="44">
        <v>2064.6</v>
      </c>
      <c r="X307" s="44">
        <v>2070.36</v>
      </c>
      <c r="Y307" s="44">
        <v>2009.87</v>
      </c>
      <c r="Z307" s="44">
        <v>1659.9</v>
      </c>
      <c r="AA307" s="44">
        <v>1455.67</v>
      </c>
    </row>
    <row r="308" spans="1:27" ht="12.75" hidden="1" customHeight="1" outlineLevel="1" x14ac:dyDescent="0.2">
      <c r="A308" s="99" t="s">
        <v>2711</v>
      </c>
      <c r="B308" s="63" t="s">
        <v>90</v>
      </c>
      <c r="C308" s="43" t="s">
        <v>79</v>
      </c>
      <c r="D308" s="44">
        <f>$D$168</f>
        <v>113.12</v>
      </c>
      <c r="E308" s="44">
        <f>$D$168</f>
        <v>113.12</v>
      </c>
      <c r="F308" s="44">
        <f t="shared" ref="F308:AA308" si="178">$D$168</f>
        <v>113.12</v>
      </c>
      <c r="G308" s="44">
        <f t="shared" si="178"/>
        <v>113.12</v>
      </c>
      <c r="H308" s="44">
        <f t="shared" si="178"/>
        <v>113.12</v>
      </c>
      <c r="I308" s="44">
        <f t="shared" si="178"/>
        <v>113.12</v>
      </c>
      <c r="J308" s="44">
        <f t="shared" si="178"/>
        <v>113.12</v>
      </c>
      <c r="K308" s="44">
        <f t="shared" si="178"/>
        <v>113.12</v>
      </c>
      <c r="L308" s="44">
        <f t="shared" si="178"/>
        <v>113.12</v>
      </c>
      <c r="M308" s="44">
        <f t="shared" si="178"/>
        <v>113.12</v>
      </c>
      <c r="N308" s="44">
        <f t="shared" si="178"/>
        <v>113.12</v>
      </c>
      <c r="O308" s="44">
        <f t="shared" si="178"/>
        <v>113.12</v>
      </c>
      <c r="P308" s="44">
        <f t="shared" si="178"/>
        <v>113.12</v>
      </c>
      <c r="Q308" s="44">
        <f t="shared" si="178"/>
        <v>113.12</v>
      </c>
      <c r="R308" s="44">
        <f t="shared" si="178"/>
        <v>113.12</v>
      </c>
      <c r="S308" s="44">
        <f t="shared" si="178"/>
        <v>113.12</v>
      </c>
      <c r="T308" s="44">
        <f t="shared" si="178"/>
        <v>113.12</v>
      </c>
      <c r="U308" s="44">
        <f t="shared" si="178"/>
        <v>113.12</v>
      </c>
      <c r="V308" s="44">
        <f t="shared" si="178"/>
        <v>113.12</v>
      </c>
      <c r="W308" s="44">
        <f t="shared" si="178"/>
        <v>113.12</v>
      </c>
      <c r="X308" s="44">
        <f t="shared" si="178"/>
        <v>113.12</v>
      </c>
      <c r="Y308" s="44">
        <f t="shared" si="178"/>
        <v>113.12</v>
      </c>
      <c r="Z308" s="44">
        <f t="shared" si="178"/>
        <v>113.12</v>
      </c>
      <c r="AA308" s="44">
        <f t="shared" si="178"/>
        <v>113.12</v>
      </c>
    </row>
    <row r="309" spans="1:27" ht="12.75" hidden="1" customHeight="1" outlineLevel="1" x14ac:dyDescent="0.2">
      <c r="A309" s="99" t="s">
        <v>2712</v>
      </c>
      <c r="B309" s="63" t="s">
        <v>83</v>
      </c>
      <c r="C309" s="43" t="s">
        <v>79</v>
      </c>
      <c r="D309" s="44">
        <v>3.92</v>
      </c>
      <c r="E309" s="44">
        <v>3.92</v>
      </c>
      <c r="F309" s="44">
        <v>3.92</v>
      </c>
      <c r="G309" s="44">
        <v>3.92</v>
      </c>
      <c r="H309" s="44">
        <v>3.92</v>
      </c>
      <c r="I309" s="44">
        <v>3.92</v>
      </c>
      <c r="J309" s="44">
        <v>3.92</v>
      </c>
      <c r="K309" s="44">
        <v>3.92</v>
      </c>
      <c r="L309" s="44">
        <v>3.92</v>
      </c>
      <c r="M309" s="44">
        <v>3.92</v>
      </c>
      <c r="N309" s="44">
        <v>3.92</v>
      </c>
      <c r="O309" s="44">
        <v>3.92</v>
      </c>
      <c r="P309" s="44">
        <v>3.92</v>
      </c>
      <c r="Q309" s="44">
        <v>3.92</v>
      </c>
      <c r="R309" s="44">
        <v>3.92</v>
      </c>
      <c r="S309" s="44">
        <v>3.92</v>
      </c>
      <c r="T309" s="44">
        <v>3.92</v>
      </c>
      <c r="U309" s="44">
        <v>3.92</v>
      </c>
      <c r="V309" s="44">
        <v>3.92</v>
      </c>
      <c r="W309" s="44">
        <v>3.92</v>
      </c>
      <c r="X309" s="44">
        <v>3.92</v>
      </c>
      <c r="Y309" s="44">
        <v>3.92</v>
      </c>
      <c r="Z309" s="44">
        <v>3.92</v>
      </c>
      <c r="AA309" s="44">
        <v>3.92</v>
      </c>
    </row>
    <row r="310" spans="1:27" ht="12.75" hidden="1" customHeight="1" outlineLevel="1" x14ac:dyDescent="0.2">
      <c r="A310" s="99" t="s">
        <v>2713</v>
      </c>
      <c r="B310" s="63" t="s">
        <v>81</v>
      </c>
      <c r="C310" s="43" t="s">
        <v>79</v>
      </c>
      <c r="D310" s="44">
        <f>$D$11</f>
        <v>110.23</v>
      </c>
      <c r="E310" s="44">
        <f t="shared" ref="E310:AA310" si="179">$D$11</f>
        <v>110.23</v>
      </c>
      <c r="F310" s="44">
        <f t="shared" si="179"/>
        <v>110.23</v>
      </c>
      <c r="G310" s="44">
        <f t="shared" si="179"/>
        <v>110.23</v>
      </c>
      <c r="H310" s="44">
        <f t="shared" si="179"/>
        <v>110.23</v>
      </c>
      <c r="I310" s="44">
        <f t="shared" si="179"/>
        <v>110.23</v>
      </c>
      <c r="J310" s="44">
        <f t="shared" si="179"/>
        <v>110.23</v>
      </c>
      <c r="K310" s="44">
        <f t="shared" si="179"/>
        <v>110.23</v>
      </c>
      <c r="L310" s="44">
        <f t="shared" si="179"/>
        <v>110.23</v>
      </c>
      <c r="M310" s="44">
        <f t="shared" si="179"/>
        <v>110.23</v>
      </c>
      <c r="N310" s="44">
        <f t="shared" si="179"/>
        <v>110.23</v>
      </c>
      <c r="O310" s="44">
        <f t="shared" si="179"/>
        <v>110.23</v>
      </c>
      <c r="P310" s="44">
        <f t="shared" si="179"/>
        <v>110.23</v>
      </c>
      <c r="Q310" s="44">
        <f t="shared" si="179"/>
        <v>110.23</v>
      </c>
      <c r="R310" s="44">
        <f t="shared" si="179"/>
        <v>110.23</v>
      </c>
      <c r="S310" s="44">
        <f t="shared" si="179"/>
        <v>110.23</v>
      </c>
      <c r="T310" s="44">
        <f t="shared" si="179"/>
        <v>110.23</v>
      </c>
      <c r="U310" s="44">
        <f t="shared" si="179"/>
        <v>110.23</v>
      </c>
      <c r="V310" s="44">
        <f t="shared" si="179"/>
        <v>110.23</v>
      </c>
      <c r="W310" s="44">
        <f t="shared" si="179"/>
        <v>110.23</v>
      </c>
      <c r="X310" s="44">
        <f t="shared" si="179"/>
        <v>110.23</v>
      </c>
      <c r="Y310" s="44">
        <f t="shared" si="179"/>
        <v>110.23</v>
      </c>
      <c r="Z310" s="44">
        <f t="shared" si="179"/>
        <v>110.23</v>
      </c>
      <c r="AA310" s="44">
        <f t="shared" si="179"/>
        <v>110.23</v>
      </c>
    </row>
    <row r="311" spans="1:27" ht="12.75" customHeight="1" collapsed="1" x14ac:dyDescent="0.2">
      <c r="A311" s="98" t="s">
        <v>2714</v>
      </c>
      <c r="B311" s="28" t="str">
        <f>"30"&amp;"."&amp;$B$801&amp;"."&amp;$B$802</f>
        <v>30.08.2023</v>
      </c>
      <c r="C311" s="90" t="s">
        <v>76</v>
      </c>
      <c r="D311" s="91">
        <f>ROUND(((D312+D313+D315+D314)/1000),5)</f>
        <v>1.6721900000000001</v>
      </c>
      <c r="E311" s="91">
        <f>ROUND(((E312+E313+E315+E314)/1000),5)</f>
        <v>1.5462899999999999</v>
      </c>
      <c r="F311" s="91">
        <f>ROUND(((F312+F313+F315+F314)/1000),5)</f>
        <v>1.4928300000000001</v>
      </c>
      <c r="G311" s="91">
        <f t="shared" ref="G311:AA311" si="180">ROUND(((G312+G313+G315+G314)/1000),5)</f>
        <v>1.4834000000000001</v>
      </c>
      <c r="H311" s="91">
        <f t="shared" si="180"/>
        <v>1.4906699999999999</v>
      </c>
      <c r="I311" s="91">
        <f t="shared" si="180"/>
        <v>1.5514300000000001</v>
      </c>
      <c r="J311" s="91">
        <f t="shared" si="180"/>
        <v>1.6724600000000001</v>
      </c>
      <c r="K311" s="91">
        <f t="shared" si="180"/>
        <v>1.89019</v>
      </c>
      <c r="L311" s="91">
        <f t="shared" si="180"/>
        <v>2.2024300000000001</v>
      </c>
      <c r="M311" s="91">
        <f t="shared" si="180"/>
        <v>2.27826</v>
      </c>
      <c r="N311" s="91">
        <f t="shared" si="180"/>
        <v>2.3258200000000002</v>
      </c>
      <c r="O311" s="91">
        <f t="shared" si="180"/>
        <v>2.30626</v>
      </c>
      <c r="P311" s="91">
        <f t="shared" si="180"/>
        <v>2.3046500000000001</v>
      </c>
      <c r="Q311" s="91">
        <f t="shared" si="180"/>
        <v>2.3186599999999999</v>
      </c>
      <c r="R311" s="91">
        <f t="shared" si="180"/>
        <v>2.4108999999999998</v>
      </c>
      <c r="S311" s="91">
        <f t="shared" si="180"/>
        <v>2.4114499999999999</v>
      </c>
      <c r="T311" s="91">
        <f t="shared" si="180"/>
        <v>2.3976099999999998</v>
      </c>
      <c r="U311" s="91">
        <f t="shared" si="180"/>
        <v>2.3791199999999999</v>
      </c>
      <c r="V311" s="91">
        <f t="shared" si="180"/>
        <v>2.3494700000000002</v>
      </c>
      <c r="W311" s="91">
        <f t="shared" si="180"/>
        <v>2.38523</v>
      </c>
      <c r="X311" s="91">
        <f t="shared" si="180"/>
        <v>2.3624999999999998</v>
      </c>
      <c r="Y311" s="91">
        <f t="shared" si="180"/>
        <v>2.2344400000000002</v>
      </c>
      <c r="Z311" s="91">
        <f t="shared" si="180"/>
        <v>1.98628</v>
      </c>
      <c r="AA311" s="91">
        <f t="shared" si="180"/>
        <v>1.79514</v>
      </c>
    </row>
    <row r="312" spans="1:27" ht="12.75" hidden="1" customHeight="1" outlineLevel="1" x14ac:dyDescent="0.2">
      <c r="A312" s="99" t="s">
        <v>2715</v>
      </c>
      <c r="B312" s="63" t="s">
        <v>238</v>
      </c>
      <c r="C312" s="43" t="s">
        <v>79</v>
      </c>
      <c r="D312" s="44">
        <v>1444.92</v>
      </c>
      <c r="E312" s="44">
        <v>1319.02</v>
      </c>
      <c r="F312" s="44">
        <v>1265.56</v>
      </c>
      <c r="G312" s="44">
        <v>1256.1300000000001</v>
      </c>
      <c r="H312" s="44">
        <v>1263.4000000000001</v>
      </c>
      <c r="I312" s="44">
        <v>1324.16</v>
      </c>
      <c r="J312" s="44">
        <v>1445.19</v>
      </c>
      <c r="K312" s="44">
        <v>1662.92</v>
      </c>
      <c r="L312" s="44">
        <v>1975.16</v>
      </c>
      <c r="M312" s="44">
        <v>2050.9899999999998</v>
      </c>
      <c r="N312" s="44">
        <v>2098.5500000000002</v>
      </c>
      <c r="O312" s="44">
        <v>2078.9899999999998</v>
      </c>
      <c r="P312" s="44">
        <v>2077.38</v>
      </c>
      <c r="Q312" s="44">
        <v>2091.39</v>
      </c>
      <c r="R312" s="44">
        <v>2183.63</v>
      </c>
      <c r="S312" s="44">
        <v>2184.1799999999998</v>
      </c>
      <c r="T312" s="44">
        <v>2170.34</v>
      </c>
      <c r="U312" s="44">
        <v>2151.85</v>
      </c>
      <c r="V312" s="44">
        <v>2122.1999999999998</v>
      </c>
      <c r="W312" s="44">
        <v>2157.96</v>
      </c>
      <c r="X312" s="44">
        <v>2135.23</v>
      </c>
      <c r="Y312" s="44">
        <v>2007.17</v>
      </c>
      <c r="Z312" s="44">
        <v>1759.01</v>
      </c>
      <c r="AA312" s="44">
        <v>1567.87</v>
      </c>
    </row>
    <row r="313" spans="1:27" ht="12.75" hidden="1" customHeight="1" outlineLevel="1" x14ac:dyDescent="0.2">
      <c r="A313" s="99" t="s">
        <v>2716</v>
      </c>
      <c r="B313" s="63" t="s">
        <v>90</v>
      </c>
      <c r="C313" s="43" t="s">
        <v>79</v>
      </c>
      <c r="D313" s="44">
        <f>$D$168</f>
        <v>113.12</v>
      </c>
      <c r="E313" s="44">
        <f>$D$168</f>
        <v>113.12</v>
      </c>
      <c r="F313" s="44">
        <f t="shared" ref="F313:AA313" si="181">$D$168</f>
        <v>113.12</v>
      </c>
      <c r="G313" s="44">
        <f t="shared" si="181"/>
        <v>113.12</v>
      </c>
      <c r="H313" s="44">
        <f t="shared" si="181"/>
        <v>113.12</v>
      </c>
      <c r="I313" s="44">
        <f t="shared" si="181"/>
        <v>113.12</v>
      </c>
      <c r="J313" s="44">
        <f t="shared" si="181"/>
        <v>113.12</v>
      </c>
      <c r="K313" s="44">
        <f t="shared" si="181"/>
        <v>113.12</v>
      </c>
      <c r="L313" s="44">
        <f t="shared" si="181"/>
        <v>113.12</v>
      </c>
      <c r="M313" s="44">
        <f t="shared" si="181"/>
        <v>113.12</v>
      </c>
      <c r="N313" s="44">
        <f t="shared" si="181"/>
        <v>113.12</v>
      </c>
      <c r="O313" s="44">
        <f t="shared" si="181"/>
        <v>113.12</v>
      </c>
      <c r="P313" s="44">
        <f t="shared" si="181"/>
        <v>113.12</v>
      </c>
      <c r="Q313" s="44">
        <f t="shared" si="181"/>
        <v>113.12</v>
      </c>
      <c r="R313" s="44">
        <f t="shared" si="181"/>
        <v>113.12</v>
      </c>
      <c r="S313" s="44">
        <f t="shared" si="181"/>
        <v>113.12</v>
      </c>
      <c r="T313" s="44">
        <f t="shared" si="181"/>
        <v>113.12</v>
      </c>
      <c r="U313" s="44">
        <f t="shared" si="181"/>
        <v>113.12</v>
      </c>
      <c r="V313" s="44">
        <f t="shared" si="181"/>
        <v>113.12</v>
      </c>
      <c r="W313" s="44">
        <f t="shared" si="181"/>
        <v>113.12</v>
      </c>
      <c r="X313" s="44">
        <f t="shared" si="181"/>
        <v>113.12</v>
      </c>
      <c r="Y313" s="44">
        <f t="shared" si="181"/>
        <v>113.12</v>
      </c>
      <c r="Z313" s="44">
        <f t="shared" si="181"/>
        <v>113.12</v>
      </c>
      <c r="AA313" s="44">
        <f t="shared" si="181"/>
        <v>113.12</v>
      </c>
    </row>
    <row r="314" spans="1:27" ht="12.75" hidden="1" customHeight="1" outlineLevel="1" x14ac:dyDescent="0.2">
      <c r="A314" s="99" t="s">
        <v>2717</v>
      </c>
      <c r="B314" s="63" t="s">
        <v>83</v>
      </c>
      <c r="C314" s="43" t="s">
        <v>79</v>
      </c>
      <c r="D314" s="44">
        <v>3.92</v>
      </c>
      <c r="E314" s="44">
        <v>3.92</v>
      </c>
      <c r="F314" s="44">
        <v>3.92</v>
      </c>
      <c r="G314" s="44">
        <v>3.92</v>
      </c>
      <c r="H314" s="44">
        <v>3.92</v>
      </c>
      <c r="I314" s="44">
        <v>3.92</v>
      </c>
      <c r="J314" s="44">
        <v>3.92</v>
      </c>
      <c r="K314" s="44">
        <v>3.92</v>
      </c>
      <c r="L314" s="44">
        <v>3.92</v>
      </c>
      <c r="M314" s="44">
        <v>3.92</v>
      </c>
      <c r="N314" s="44">
        <v>3.92</v>
      </c>
      <c r="O314" s="44">
        <v>3.92</v>
      </c>
      <c r="P314" s="44">
        <v>3.92</v>
      </c>
      <c r="Q314" s="44">
        <v>3.92</v>
      </c>
      <c r="R314" s="44">
        <v>3.92</v>
      </c>
      <c r="S314" s="44">
        <v>3.92</v>
      </c>
      <c r="T314" s="44">
        <v>3.92</v>
      </c>
      <c r="U314" s="44">
        <v>3.92</v>
      </c>
      <c r="V314" s="44">
        <v>3.92</v>
      </c>
      <c r="W314" s="44">
        <v>3.92</v>
      </c>
      <c r="X314" s="44">
        <v>3.92</v>
      </c>
      <c r="Y314" s="44">
        <v>3.92</v>
      </c>
      <c r="Z314" s="44">
        <v>3.92</v>
      </c>
      <c r="AA314" s="44">
        <v>3.92</v>
      </c>
    </row>
    <row r="315" spans="1:27" ht="12.75" hidden="1" customHeight="1" outlineLevel="1" x14ac:dyDescent="0.2">
      <c r="A315" s="99" t="s">
        <v>2718</v>
      </c>
      <c r="B315" s="63" t="s">
        <v>81</v>
      </c>
      <c r="C315" s="43" t="s">
        <v>79</v>
      </c>
      <c r="D315" s="44">
        <f>$D$11</f>
        <v>110.23</v>
      </c>
      <c r="E315" s="44">
        <f t="shared" ref="E315:AA315" si="182">$D$11</f>
        <v>110.23</v>
      </c>
      <c r="F315" s="44">
        <f t="shared" si="182"/>
        <v>110.23</v>
      </c>
      <c r="G315" s="44">
        <f t="shared" si="182"/>
        <v>110.23</v>
      </c>
      <c r="H315" s="44">
        <f t="shared" si="182"/>
        <v>110.23</v>
      </c>
      <c r="I315" s="44">
        <f t="shared" si="182"/>
        <v>110.23</v>
      </c>
      <c r="J315" s="44">
        <f t="shared" si="182"/>
        <v>110.23</v>
      </c>
      <c r="K315" s="44">
        <f t="shared" si="182"/>
        <v>110.23</v>
      </c>
      <c r="L315" s="44">
        <f t="shared" si="182"/>
        <v>110.23</v>
      </c>
      <c r="M315" s="44">
        <f t="shared" si="182"/>
        <v>110.23</v>
      </c>
      <c r="N315" s="44">
        <f t="shared" si="182"/>
        <v>110.23</v>
      </c>
      <c r="O315" s="44">
        <f t="shared" si="182"/>
        <v>110.23</v>
      </c>
      <c r="P315" s="44">
        <f t="shared" si="182"/>
        <v>110.23</v>
      </c>
      <c r="Q315" s="44">
        <f t="shared" si="182"/>
        <v>110.23</v>
      </c>
      <c r="R315" s="44">
        <f t="shared" si="182"/>
        <v>110.23</v>
      </c>
      <c r="S315" s="44">
        <f t="shared" si="182"/>
        <v>110.23</v>
      </c>
      <c r="T315" s="44">
        <f t="shared" si="182"/>
        <v>110.23</v>
      </c>
      <c r="U315" s="44">
        <f t="shared" si="182"/>
        <v>110.23</v>
      </c>
      <c r="V315" s="44">
        <f t="shared" si="182"/>
        <v>110.23</v>
      </c>
      <c r="W315" s="44">
        <f t="shared" si="182"/>
        <v>110.23</v>
      </c>
      <c r="X315" s="44">
        <f t="shared" si="182"/>
        <v>110.23</v>
      </c>
      <c r="Y315" s="44">
        <f t="shared" si="182"/>
        <v>110.23</v>
      </c>
      <c r="Z315" s="44">
        <f t="shared" si="182"/>
        <v>110.23</v>
      </c>
      <c r="AA315" s="44">
        <f t="shared" si="182"/>
        <v>110.23</v>
      </c>
    </row>
    <row r="316" spans="1:27" ht="12.75" customHeight="1" collapsed="1" x14ac:dyDescent="0.2">
      <c r="A316" s="98" t="s">
        <v>2719</v>
      </c>
      <c r="B316" s="28" t="str">
        <f>"31"&amp;"."&amp;$B$801&amp;"."&amp;$B$802</f>
        <v>31.08.2023</v>
      </c>
      <c r="C316" s="90" t="s">
        <v>76</v>
      </c>
      <c r="D316" s="91">
        <f>ROUND(((D317+D318+D320+D319)/1000),5)</f>
        <v>1.48716</v>
      </c>
      <c r="E316" s="91">
        <f>ROUND(((E317+E318+E320+E319)/1000),5)</f>
        <v>1.3784000000000001</v>
      </c>
      <c r="F316" s="91">
        <f>ROUND(((F317+F318+F320+F319)/1000),5)</f>
        <v>1.2937399999999999</v>
      </c>
      <c r="G316" s="91">
        <f t="shared" ref="G316:AA316" si="183">ROUND(((G317+G318+G320+G319)/1000),5)</f>
        <v>1.27607</v>
      </c>
      <c r="H316" s="91">
        <f t="shared" si="183"/>
        <v>1.31816</v>
      </c>
      <c r="I316" s="91">
        <f t="shared" si="183"/>
        <v>1.4432700000000001</v>
      </c>
      <c r="J316" s="91">
        <f t="shared" si="183"/>
        <v>1.59073</v>
      </c>
      <c r="K316" s="91">
        <f t="shared" si="183"/>
        <v>1.8529100000000001</v>
      </c>
      <c r="L316" s="91">
        <f t="shared" si="183"/>
        <v>2.08589</v>
      </c>
      <c r="M316" s="91">
        <f t="shared" si="183"/>
        <v>2.2052900000000002</v>
      </c>
      <c r="N316" s="91">
        <f t="shared" si="183"/>
        <v>2.3979699999999999</v>
      </c>
      <c r="O316" s="91">
        <f t="shared" si="183"/>
        <v>2.2452000000000001</v>
      </c>
      <c r="P316" s="91">
        <f t="shared" si="183"/>
        <v>2.18682</v>
      </c>
      <c r="Q316" s="91">
        <f t="shared" si="183"/>
        <v>2.21719</v>
      </c>
      <c r="R316" s="91">
        <f t="shared" si="183"/>
        <v>2.3545799999999999</v>
      </c>
      <c r="S316" s="91">
        <f t="shared" si="183"/>
        <v>2.3431899999999999</v>
      </c>
      <c r="T316" s="91">
        <f t="shared" si="183"/>
        <v>2.32599</v>
      </c>
      <c r="U316" s="91">
        <f t="shared" si="183"/>
        <v>2.2989899999999999</v>
      </c>
      <c r="V316" s="91">
        <f t="shared" si="183"/>
        <v>2.30308</v>
      </c>
      <c r="W316" s="91">
        <f t="shared" si="183"/>
        <v>2.3041700000000001</v>
      </c>
      <c r="X316" s="91">
        <f t="shared" si="183"/>
        <v>2.3518699999999999</v>
      </c>
      <c r="Y316" s="91">
        <f t="shared" si="183"/>
        <v>2.2591700000000001</v>
      </c>
      <c r="Z316" s="91">
        <f t="shared" si="183"/>
        <v>1.97051</v>
      </c>
      <c r="AA316" s="91">
        <f t="shared" si="183"/>
        <v>1.7680400000000001</v>
      </c>
    </row>
    <row r="317" spans="1:27" ht="12.75" hidden="1" customHeight="1" outlineLevel="1" x14ac:dyDescent="0.2">
      <c r="A317" s="99" t="s">
        <v>2720</v>
      </c>
      <c r="B317" s="63" t="s">
        <v>238</v>
      </c>
      <c r="C317" s="43" t="s">
        <v>79</v>
      </c>
      <c r="D317" s="44">
        <v>1259.8900000000001</v>
      </c>
      <c r="E317" s="44">
        <v>1151.1300000000001</v>
      </c>
      <c r="F317" s="44">
        <v>1066.47</v>
      </c>
      <c r="G317" s="44">
        <v>1048.8</v>
      </c>
      <c r="H317" s="44">
        <v>1090.8900000000001</v>
      </c>
      <c r="I317" s="44">
        <v>1216</v>
      </c>
      <c r="J317" s="44">
        <v>1363.46</v>
      </c>
      <c r="K317" s="44">
        <v>1625.64</v>
      </c>
      <c r="L317" s="44">
        <v>1858.62</v>
      </c>
      <c r="M317" s="44">
        <v>1978.02</v>
      </c>
      <c r="N317" s="44">
        <v>2170.6999999999998</v>
      </c>
      <c r="O317" s="44">
        <v>2017.93</v>
      </c>
      <c r="P317" s="44">
        <v>1959.55</v>
      </c>
      <c r="Q317" s="44">
        <v>1989.92</v>
      </c>
      <c r="R317" s="44">
        <v>2127.31</v>
      </c>
      <c r="S317" s="44">
        <v>2115.92</v>
      </c>
      <c r="T317" s="44">
        <v>2098.7199999999998</v>
      </c>
      <c r="U317" s="44">
        <v>2071.7199999999998</v>
      </c>
      <c r="V317" s="44">
        <v>2075.81</v>
      </c>
      <c r="W317" s="44">
        <v>2076.9</v>
      </c>
      <c r="X317" s="44">
        <v>2124.6</v>
      </c>
      <c r="Y317" s="44">
        <v>2031.9</v>
      </c>
      <c r="Z317" s="44">
        <v>1743.24</v>
      </c>
      <c r="AA317" s="44">
        <v>1540.77</v>
      </c>
    </row>
    <row r="318" spans="1:27" ht="12.75" hidden="1" customHeight="1" outlineLevel="1" x14ac:dyDescent="0.2">
      <c r="A318" s="99" t="s">
        <v>2721</v>
      </c>
      <c r="B318" s="63" t="s">
        <v>90</v>
      </c>
      <c r="C318" s="43" t="s">
        <v>79</v>
      </c>
      <c r="D318" s="44">
        <f>$D$168</f>
        <v>113.12</v>
      </c>
      <c r="E318" s="44">
        <f>$D$168</f>
        <v>113.12</v>
      </c>
      <c r="F318" s="44">
        <f t="shared" ref="F318:AA318" si="184">$D$168</f>
        <v>113.12</v>
      </c>
      <c r="G318" s="44">
        <f t="shared" si="184"/>
        <v>113.12</v>
      </c>
      <c r="H318" s="44">
        <f t="shared" si="184"/>
        <v>113.12</v>
      </c>
      <c r="I318" s="44">
        <f t="shared" si="184"/>
        <v>113.12</v>
      </c>
      <c r="J318" s="44">
        <f t="shared" si="184"/>
        <v>113.12</v>
      </c>
      <c r="K318" s="44">
        <f t="shared" si="184"/>
        <v>113.12</v>
      </c>
      <c r="L318" s="44">
        <f t="shared" si="184"/>
        <v>113.12</v>
      </c>
      <c r="M318" s="44">
        <f t="shared" si="184"/>
        <v>113.12</v>
      </c>
      <c r="N318" s="44">
        <f t="shared" si="184"/>
        <v>113.12</v>
      </c>
      <c r="O318" s="44">
        <f t="shared" si="184"/>
        <v>113.12</v>
      </c>
      <c r="P318" s="44">
        <f t="shared" si="184"/>
        <v>113.12</v>
      </c>
      <c r="Q318" s="44">
        <f t="shared" si="184"/>
        <v>113.12</v>
      </c>
      <c r="R318" s="44">
        <f t="shared" si="184"/>
        <v>113.12</v>
      </c>
      <c r="S318" s="44">
        <f t="shared" si="184"/>
        <v>113.12</v>
      </c>
      <c r="T318" s="44">
        <f t="shared" si="184"/>
        <v>113.12</v>
      </c>
      <c r="U318" s="44">
        <f t="shared" si="184"/>
        <v>113.12</v>
      </c>
      <c r="V318" s="44">
        <f t="shared" si="184"/>
        <v>113.12</v>
      </c>
      <c r="W318" s="44">
        <f t="shared" si="184"/>
        <v>113.12</v>
      </c>
      <c r="X318" s="44">
        <f t="shared" si="184"/>
        <v>113.12</v>
      </c>
      <c r="Y318" s="44">
        <f t="shared" si="184"/>
        <v>113.12</v>
      </c>
      <c r="Z318" s="44">
        <f t="shared" si="184"/>
        <v>113.12</v>
      </c>
      <c r="AA318" s="44">
        <f t="shared" si="184"/>
        <v>113.12</v>
      </c>
    </row>
    <row r="319" spans="1:27" ht="12.75" hidden="1" customHeight="1" outlineLevel="1" x14ac:dyDescent="0.2">
      <c r="A319" s="99" t="s">
        <v>2722</v>
      </c>
      <c r="B319" s="63" t="s">
        <v>83</v>
      </c>
      <c r="C319" s="43" t="s">
        <v>79</v>
      </c>
      <c r="D319" s="44">
        <v>3.92</v>
      </c>
      <c r="E319" s="44">
        <v>3.92</v>
      </c>
      <c r="F319" s="44">
        <v>3.92</v>
      </c>
      <c r="G319" s="44">
        <v>3.92</v>
      </c>
      <c r="H319" s="44">
        <v>3.92</v>
      </c>
      <c r="I319" s="44">
        <v>3.92</v>
      </c>
      <c r="J319" s="44">
        <v>3.92</v>
      </c>
      <c r="K319" s="44">
        <v>3.92</v>
      </c>
      <c r="L319" s="44">
        <v>3.92</v>
      </c>
      <c r="M319" s="44">
        <v>3.92</v>
      </c>
      <c r="N319" s="44">
        <v>3.92</v>
      </c>
      <c r="O319" s="44">
        <v>3.92</v>
      </c>
      <c r="P319" s="44">
        <v>3.92</v>
      </c>
      <c r="Q319" s="44">
        <v>3.92</v>
      </c>
      <c r="R319" s="44">
        <v>3.92</v>
      </c>
      <c r="S319" s="44">
        <v>3.92</v>
      </c>
      <c r="T319" s="44">
        <v>3.92</v>
      </c>
      <c r="U319" s="44">
        <v>3.92</v>
      </c>
      <c r="V319" s="44">
        <v>3.92</v>
      </c>
      <c r="W319" s="44">
        <v>3.92</v>
      </c>
      <c r="X319" s="44">
        <v>3.92</v>
      </c>
      <c r="Y319" s="44">
        <v>3.92</v>
      </c>
      <c r="Z319" s="44">
        <v>3.92</v>
      </c>
      <c r="AA319" s="44">
        <v>3.92</v>
      </c>
    </row>
    <row r="320" spans="1:27" ht="12.75" hidden="1" customHeight="1" outlineLevel="1" x14ac:dyDescent="0.2">
      <c r="A320" s="99" t="s">
        <v>2723</v>
      </c>
      <c r="B320" s="63" t="s">
        <v>81</v>
      </c>
      <c r="C320" s="43" t="s">
        <v>79</v>
      </c>
      <c r="D320" s="44">
        <f>$D$11</f>
        <v>110.23</v>
      </c>
      <c r="E320" s="44">
        <f t="shared" ref="E320:AA320" si="185">$D$11</f>
        <v>110.23</v>
      </c>
      <c r="F320" s="44">
        <f t="shared" si="185"/>
        <v>110.23</v>
      </c>
      <c r="G320" s="44">
        <f t="shared" si="185"/>
        <v>110.23</v>
      </c>
      <c r="H320" s="44">
        <f t="shared" si="185"/>
        <v>110.23</v>
      </c>
      <c r="I320" s="44">
        <f t="shared" si="185"/>
        <v>110.23</v>
      </c>
      <c r="J320" s="44">
        <f t="shared" si="185"/>
        <v>110.23</v>
      </c>
      <c r="K320" s="44">
        <f t="shared" si="185"/>
        <v>110.23</v>
      </c>
      <c r="L320" s="44">
        <f t="shared" si="185"/>
        <v>110.23</v>
      </c>
      <c r="M320" s="44">
        <f t="shared" si="185"/>
        <v>110.23</v>
      </c>
      <c r="N320" s="44">
        <f t="shared" si="185"/>
        <v>110.23</v>
      </c>
      <c r="O320" s="44">
        <f t="shared" si="185"/>
        <v>110.23</v>
      </c>
      <c r="P320" s="44">
        <f t="shared" si="185"/>
        <v>110.23</v>
      </c>
      <c r="Q320" s="44">
        <f t="shared" si="185"/>
        <v>110.23</v>
      </c>
      <c r="R320" s="44">
        <f t="shared" si="185"/>
        <v>110.23</v>
      </c>
      <c r="S320" s="44">
        <f t="shared" si="185"/>
        <v>110.23</v>
      </c>
      <c r="T320" s="44">
        <f t="shared" si="185"/>
        <v>110.23</v>
      </c>
      <c r="U320" s="44">
        <f t="shared" si="185"/>
        <v>110.23</v>
      </c>
      <c r="V320" s="44">
        <f t="shared" si="185"/>
        <v>110.23</v>
      </c>
      <c r="W320" s="44">
        <f t="shared" si="185"/>
        <v>110.23</v>
      </c>
      <c r="X320" s="44">
        <f t="shared" si="185"/>
        <v>110.23</v>
      </c>
      <c r="Y320" s="44">
        <f t="shared" si="185"/>
        <v>110.23</v>
      </c>
      <c r="Z320" s="44">
        <f t="shared" si="185"/>
        <v>110.23</v>
      </c>
      <c r="AA320" s="44">
        <f t="shared" si="185"/>
        <v>110.23</v>
      </c>
    </row>
    <row r="321" spans="1:27" ht="12.75" customHeight="1" collapsed="1" x14ac:dyDescent="0.2">
      <c r="A321" s="100"/>
      <c r="B321" s="101" t="s">
        <v>392</v>
      </c>
      <c r="C321" s="102"/>
      <c r="D321" s="103"/>
      <c r="E321" s="103"/>
      <c r="F321" s="103"/>
      <c r="G321" s="103"/>
      <c r="I321" s="39"/>
    </row>
    <row r="322" spans="1:27" ht="12.75" customHeight="1" x14ac:dyDescent="0.2">
      <c r="A322" s="100"/>
      <c r="B322" s="101" t="s">
        <v>392</v>
      </c>
      <c r="C322" s="102"/>
      <c r="D322" s="103"/>
      <c r="E322" s="103"/>
      <c r="F322" s="103"/>
      <c r="G322" s="103"/>
      <c r="I322" s="39"/>
    </row>
    <row r="323" spans="1:27" ht="12.75" customHeight="1" x14ac:dyDescent="0.2">
      <c r="A323" s="175" t="s">
        <v>549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7"/>
    </row>
    <row r="324" spans="1:27" ht="25.5" x14ac:dyDescent="0.2">
      <c r="A324" s="26" t="s">
        <v>64</v>
      </c>
      <c r="B324" s="27" t="s">
        <v>210</v>
      </c>
      <c r="C324" s="26" t="s">
        <v>211</v>
      </c>
      <c r="D324" s="27" t="s">
        <v>212</v>
      </c>
      <c r="E324" s="27" t="s">
        <v>213</v>
      </c>
      <c r="F324" s="27" t="s">
        <v>214</v>
      </c>
      <c r="G324" s="27" t="s">
        <v>215</v>
      </c>
      <c r="H324" s="27" t="s">
        <v>216</v>
      </c>
      <c r="I324" s="27" t="s">
        <v>217</v>
      </c>
      <c r="J324" s="27" t="s">
        <v>218</v>
      </c>
      <c r="K324" s="27" t="s">
        <v>219</v>
      </c>
      <c r="L324" s="27" t="s">
        <v>220</v>
      </c>
      <c r="M324" s="27" t="s">
        <v>221</v>
      </c>
      <c r="N324" s="27" t="s">
        <v>222</v>
      </c>
      <c r="O324" s="27" t="s">
        <v>223</v>
      </c>
      <c r="P324" s="27" t="s">
        <v>224</v>
      </c>
      <c r="Q324" s="27" t="s">
        <v>225</v>
      </c>
      <c r="R324" s="27" t="s">
        <v>226</v>
      </c>
      <c r="S324" s="27" t="s">
        <v>227</v>
      </c>
      <c r="T324" s="27" t="s">
        <v>228</v>
      </c>
      <c r="U324" s="27" t="s">
        <v>229</v>
      </c>
      <c r="V324" s="27" t="s">
        <v>230</v>
      </c>
      <c r="W324" s="27" t="s">
        <v>231</v>
      </c>
      <c r="X324" s="27" t="s">
        <v>232</v>
      </c>
      <c r="Y324" s="27" t="s">
        <v>233</v>
      </c>
      <c r="Z324" s="27" t="s">
        <v>234</v>
      </c>
      <c r="AA324" s="27" t="s">
        <v>235</v>
      </c>
    </row>
    <row r="325" spans="1:27" ht="12.75" customHeight="1" x14ac:dyDescent="0.2">
      <c r="A325" s="98" t="s">
        <v>2724</v>
      </c>
      <c r="B325" s="28" t="str">
        <f>"01"&amp;"."&amp;$B$801&amp;"."&amp;$B$802</f>
        <v>01.08.2023</v>
      </c>
      <c r="C325" s="90" t="s">
        <v>76</v>
      </c>
      <c r="D325" s="91">
        <f>ROUND(((D326+D327+D329+D328)/1000),5)</f>
        <v>1.37852</v>
      </c>
      <c r="E325" s="91">
        <f>ROUND(((E326+E327+E329+E328)/1000),5)</f>
        <v>1.1796</v>
      </c>
      <c r="F325" s="91">
        <f>ROUND(((F326+F327+F329+F328)/1000),5)</f>
        <v>1.0595000000000001</v>
      </c>
      <c r="G325" s="91">
        <f t="shared" ref="G325:AA325" si="186">ROUND(((G326+G327+G329+G328)/1000),5)</f>
        <v>1.0426599999999999</v>
      </c>
      <c r="H325" s="91">
        <f t="shared" si="186"/>
        <v>0.33850999999999998</v>
      </c>
      <c r="I325" s="91">
        <f t="shared" si="186"/>
        <v>1.0341499999999999</v>
      </c>
      <c r="J325" s="91">
        <f t="shared" si="186"/>
        <v>1.3185199999999999</v>
      </c>
      <c r="K325" s="91">
        <f t="shared" si="186"/>
        <v>1.79081</v>
      </c>
      <c r="L325" s="91">
        <f t="shared" si="186"/>
        <v>2.15517</v>
      </c>
      <c r="M325" s="91">
        <f t="shared" si="186"/>
        <v>2.4688300000000001</v>
      </c>
      <c r="N325" s="91">
        <f t="shared" si="186"/>
        <v>2.5486499999999999</v>
      </c>
      <c r="O325" s="91">
        <f t="shared" si="186"/>
        <v>2.5529899999999999</v>
      </c>
      <c r="P325" s="91">
        <f t="shared" si="186"/>
        <v>2.5462799999999999</v>
      </c>
      <c r="Q325" s="91">
        <f t="shared" si="186"/>
        <v>2.57084</v>
      </c>
      <c r="R325" s="91">
        <f t="shared" si="186"/>
        <v>2.43649</v>
      </c>
      <c r="S325" s="91">
        <f t="shared" si="186"/>
        <v>2.4422000000000001</v>
      </c>
      <c r="T325" s="91">
        <f t="shared" si="186"/>
        <v>2.4517600000000002</v>
      </c>
      <c r="U325" s="91">
        <f t="shared" si="186"/>
        <v>2.4424000000000001</v>
      </c>
      <c r="V325" s="91">
        <f t="shared" si="186"/>
        <v>2.42747</v>
      </c>
      <c r="W325" s="91">
        <f t="shared" si="186"/>
        <v>2.3948200000000002</v>
      </c>
      <c r="X325" s="91">
        <f t="shared" si="186"/>
        <v>2.3613400000000002</v>
      </c>
      <c r="Y325" s="91">
        <f t="shared" si="186"/>
        <v>2.3185799999999999</v>
      </c>
      <c r="Z325" s="91">
        <f t="shared" si="186"/>
        <v>2.1271800000000001</v>
      </c>
      <c r="AA325" s="91">
        <f t="shared" si="186"/>
        <v>1.7488600000000001</v>
      </c>
    </row>
    <row r="326" spans="1:27" ht="12.75" hidden="1" customHeight="1" outlineLevel="1" x14ac:dyDescent="0.2">
      <c r="A326" s="99" t="s">
        <v>2725</v>
      </c>
      <c r="B326" s="63" t="s">
        <v>238</v>
      </c>
      <c r="C326" s="43" t="s">
        <v>79</v>
      </c>
      <c r="D326" s="44">
        <v>1047.3399999999999</v>
      </c>
      <c r="E326" s="44">
        <v>848.42</v>
      </c>
      <c r="F326" s="44">
        <v>728.32</v>
      </c>
      <c r="G326" s="44">
        <v>711.48</v>
      </c>
      <c r="H326" s="44">
        <v>7.33</v>
      </c>
      <c r="I326" s="44">
        <v>702.97</v>
      </c>
      <c r="J326" s="44">
        <v>987.34</v>
      </c>
      <c r="K326" s="44">
        <v>1459.63</v>
      </c>
      <c r="L326" s="44">
        <v>1823.99</v>
      </c>
      <c r="M326" s="44">
        <v>2137.65</v>
      </c>
      <c r="N326" s="44">
        <v>2217.4699999999998</v>
      </c>
      <c r="O326" s="44">
        <v>2221.81</v>
      </c>
      <c r="P326" s="44">
        <v>2215.1</v>
      </c>
      <c r="Q326" s="44">
        <v>2239.66</v>
      </c>
      <c r="R326" s="44">
        <v>2105.31</v>
      </c>
      <c r="S326" s="44">
        <v>2111.02</v>
      </c>
      <c r="T326" s="44">
        <v>2120.58</v>
      </c>
      <c r="U326" s="44">
        <v>2111.2199999999998</v>
      </c>
      <c r="V326" s="44">
        <v>2096.29</v>
      </c>
      <c r="W326" s="44">
        <v>2063.64</v>
      </c>
      <c r="X326" s="44">
        <v>2030.16</v>
      </c>
      <c r="Y326" s="44">
        <v>1987.4</v>
      </c>
      <c r="Z326" s="44">
        <v>1796</v>
      </c>
      <c r="AA326" s="44">
        <v>1417.68</v>
      </c>
    </row>
    <row r="327" spans="1:27" ht="12.75" hidden="1" customHeight="1" outlineLevel="1" x14ac:dyDescent="0.2">
      <c r="A327" s="99" t="s">
        <v>2726</v>
      </c>
      <c r="B327" s="63" t="s">
        <v>90</v>
      </c>
      <c r="C327" s="43" t="s">
        <v>79</v>
      </c>
      <c r="D327" s="44">
        <v>217.03</v>
      </c>
      <c r="E327" s="44">
        <f>$D$327</f>
        <v>217.03</v>
      </c>
      <c r="F327" s="44">
        <f t="shared" ref="F327:AA327" si="187">$D$327</f>
        <v>217.03</v>
      </c>
      <c r="G327" s="44">
        <f t="shared" si="187"/>
        <v>217.03</v>
      </c>
      <c r="H327" s="44">
        <f t="shared" si="187"/>
        <v>217.03</v>
      </c>
      <c r="I327" s="44">
        <f t="shared" si="187"/>
        <v>217.03</v>
      </c>
      <c r="J327" s="44">
        <f t="shared" si="187"/>
        <v>217.03</v>
      </c>
      <c r="K327" s="44">
        <f t="shared" si="187"/>
        <v>217.03</v>
      </c>
      <c r="L327" s="44">
        <f t="shared" si="187"/>
        <v>217.03</v>
      </c>
      <c r="M327" s="44">
        <f t="shared" si="187"/>
        <v>217.03</v>
      </c>
      <c r="N327" s="44">
        <f t="shared" si="187"/>
        <v>217.03</v>
      </c>
      <c r="O327" s="44">
        <f t="shared" si="187"/>
        <v>217.03</v>
      </c>
      <c r="P327" s="44">
        <f t="shared" si="187"/>
        <v>217.03</v>
      </c>
      <c r="Q327" s="44">
        <f t="shared" si="187"/>
        <v>217.03</v>
      </c>
      <c r="R327" s="44">
        <f t="shared" si="187"/>
        <v>217.03</v>
      </c>
      <c r="S327" s="44">
        <f t="shared" si="187"/>
        <v>217.03</v>
      </c>
      <c r="T327" s="44">
        <f t="shared" si="187"/>
        <v>217.03</v>
      </c>
      <c r="U327" s="44">
        <f t="shared" si="187"/>
        <v>217.03</v>
      </c>
      <c r="V327" s="44">
        <f t="shared" si="187"/>
        <v>217.03</v>
      </c>
      <c r="W327" s="44">
        <f t="shared" si="187"/>
        <v>217.03</v>
      </c>
      <c r="X327" s="44">
        <f t="shared" si="187"/>
        <v>217.03</v>
      </c>
      <c r="Y327" s="44">
        <f t="shared" si="187"/>
        <v>217.03</v>
      </c>
      <c r="Z327" s="44">
        <f t="shared" si="187"/>
        <v>217.03</v>
      </c>
      <c r="AA327" s="44">
        <f t="shared" si="187"/>
        <v>217.03</v>
      </c>
    </row>
    <row r="328" spans="1:27" ht="12.75" hidden="1" customHeight="1" outlineLevel="1" x14ac:dyDescent="0.2">
      <c r="A328" s="99" t="s">
        <v>2727</v>
      </c>
      <c r="B328" s="63" t="s">
        <v>83</v>
      </c>
      <c r="C328" s="43" t="s">
        <v>79</v>
      </c>
      <c r="D328" s="44">
        <v>3.92</v>
      </c>
      <c r="E328" s="44">
        <v>3.92</v>
      </c>
      <c r="F328" s="44">
        <v>3.92</v>
      </c>
      <c r="G328" s="44">
        <v>3.92</v>
      </c>
      <c r="H328" s="44">
        <v>3.92</v>
      </c>
      <c r="I328" s="44">
        <v>3.92</v>
      </c>
      <c r="J328" s="44">
        <v>3.92</v>
      </c>
      <c r="K328" s="44">
        <v>3.92</v>
      </c>
      <c r="L328" s="44">
        <v>3.92</v>
      </c>
      <c r="M328" s="44">
        <v>3.92</v>
      </c>
      <c r="N328" s="44">
        <v>3.92</v>
      </c>
      <c r="O328" s="44">
        <v>3.92</v>
      </c>
      <c r="P328" s="44">
        <v>3.92</v>
      </c>
      <c r="Q328" s="44">
        <v>3.92</v>
      </c>
      <c r="R328" s="44">
        <v>3.92</v>
      </c>
      <c r="S328" s="44">
        <v>3.92</v>
      </c>
      <c r="T328" s="44">
        <v>3.92</v>
      </c>
      <c r="U328" s="44">
        <v>3.92</v>
      </c>
      <c r="V328" s="44">
        <v>3.92</v>
      </c>
      <c r="W328" s="44">
        <v>3.92</v>
      </c>
      <c r="X328" s="44">
        <v>3.92</v>
      </c>
      <c r="Y328" s="44">
        <v>3.92</v>
      </c>
      <c r="Z328" s="44">
        <v>3.92</v>
      </c>
      <c r="AA328" s="44">
        <v>3.92</v>
      </c>
    </row>
    <row r="329" spans="1:27" ht="12.75" hidden="1" customHeight="1" outlineLevel="1" x14ac:dyDescent="0.2">
      <c r="A329" s="99" t="s">
        <v>2728</v>
      </c>
      <c r="B329" s="63" t="s">
        <v>81</v>
      </c>
      <c r="C329" s="43" t="s">
        <v>79</v>
      </c>
      <c r="D329" s="44">
        <f>$D$11</f>
        <v>110.23</v>
      </c>
      <c r="E329" s="44">
        <f t="shared" ref="E329:AA329" si="188">$D$11</f>
        <v>110.23</v>
      </c>
      <c r="F329" s="44">
        <f t="shared" si="188"/>
        <v>110.23</v>
      </c>
      <c r="G329" s="44">
        <f t="shared" si="188"/>
        <v>110.23</v>
      </c>
      <c r="H329" s="44">
        <f t="shared" si="188"/>
        <v>110.23</v>
      </c>
      <c r="I329" s="44">
        <f t="shared" si="188"/>
        <v>110.23</v>
      </c>
      <c r="J329" s="44">
        <f t="shared" si="188"/>
        <v>110.23</v>
      </c>
      <c r="K329" s="44">
        <f t="shared" si="188"/>
        <v>110.23</v>
      </c>
      <c r="L329" s="44">
        <f t="shared" si="188"/>
        <v>110.23</v>
      </c>
      <c r="M329" s="44">
        <f t="shared" si="188"/>
        <v>110.23</v>
      </c>
      <c r="N329" s="44">
        <f t="shared" si="188"/>
        <v>110.23</v>
      </c>
      <c r="O329" s="44">
        <f t="shared" si="188"/>
        <v>110.23</v>
      </c>
      <c r="P329" s="44">
        <f t="shared" si="188"/>
        <v>110.23</v>
      </c>
      <c r="Q329" s="44">
        <f t="shared" si="188"/>
        <v>110.23</v>
      </c>
      <c r="R329" s="44">
        <f t="shared" si="188"/>
        <v>110.23</v>
      </c>
      <c r="S329" s="44">
        <f t="shared" si="188"/>
        <v>110.23</v>
      </c>
      <c r="T329" s="44">
        <f t="shared" si="188"/>
        <v>110.23</v>
      </c>
      <c r="U329" s="44">
        <f t="shared" si="188"/>
        <v>110.23</v>
      </c>
      <c r="V329" s="44">
        <f t="shared" si="188"/>
        <v>110.23</v>
      </c>
      <c r="W329" s="44">
        <f t="shared" si="188"/>
        <v>110.23</v>
      </c>
      <c r="X329" s="44">
        <f t="shared" si="188"/>
        <v>110.23</v>
      </c>
      <c r="Y329" s="44">
        <f t="shared" si="188"/>
        <v>110.23</v>
      </c>
      <c r="Z329" s="44">
        <f t="shared" si="188"/>
        <v>110.23</v>
      </c>
      <c r="AA329" s="44">
        <f t="shared" si="188"/>
        <v>110.23</v>
      </c>
    </row>
    <row r="330" spans="1:27" ht="12.75" customHeight="1" collapsed="1" x14ac:dyDescent="0.2">
      <c r="A330" s="98" t="s">
        <v>2729</v>
      </c>
      <c r="B330" s="28" t="str">
        <f>"02"&amp;"."&amp;$B$801&amp;"."&amp;$B$802</f>
        <v>02.08.2023</v>
      </c>
      <c r="C330" s="90" t="s">
        <v>76</v>
      </c>
      <c r="D330" s="91">
        <f>ROUND(((D331+D332+D334+D333)/1000),5)</f>
        <v>1.4795400000000001</v>
      </c>
      <c r="E330" s="91">
        <f>ROUND(((E331+E332+E334+E333)/1000),5)</f>
        <v>1.2778400000000001</v>
      </c>
      <c r="F330" s="91">
        <f>ROUND(((F331+F332+F334+F333)/1000),5)</f>
        <v>1.17265</v>
      </c>
      <c r="G330" s="91">
        <f t="shared" ref="G330:AA330" si="189">ROUND(((G331+G332+G334+G333)/1000),5)</f>
        <v>1.13022</v>
      </c>
      <c r="H330" s="91">
        <f t="shared" si="189"/>
        <v>1.11252</v>
      </c>
      <c r="I330" s="91">
        <f t="shared" si="189"/>
        <v>1.20902</v>
      </c>
      <c r="J330" s="91">
        <f t="shared" si="189"/>
        <v>1.4176200000000001</v>
      </c>
      <c r="K330" s="91">
        <f t="shared" si="189"/>
        <v>1.76478</v>
      </c>
      <c r="L330" s="91">
        <f t="shared" si="189"/>
        <v>2.0140199999999999</v>
      </c>
      <c r="M330" s="91">
        <f t="shared" si="189"/>
        <v>2.3218399999999999</v>
      </c>
      <c r="N330" s="91">
        <f t="shared" si="189"/>
        <v>2.39133</v>
      </c>
      <c r="O330" s="91">
        <f t="shared" si="189"/>
        <v>2.3934000000000002</v>
      </c>
      <c r="P330" s="91">
        <f t="shared" si="189"/>
        <v>2.3888199999999999</v>
      </c>
      <c r="Q330" s="91">
        <f t="shared" si="189"/>
        <v>2.4131900000000002</v>
      </c>
      <c r="R330" s="91">
        <f t="shared" si="189"/>
        <v>2.4719799999999998</v>
      </c>
      <c r="S330" s="91">
        <f t="shared" si="189"/>
        <v>2.47105</v>
      </c>
      <c r="T330" s="91">
        <f t="shared" si="189"/>
        <v>2.4571499999999999</v>
      </c>
      <c r="U330" s="91">
        <f t="shared" si="189"/>
        <v>2.3969299999999998</v>
      </c>
      <c r="V330" s="91">
        <f t="shared" si="189"/>
        <v>2.38618</v>
      </c>
      <c r="W330" s="91">
        <f t="shared" si="189"/>
        <v>2.3232200000000001</v>
      </c>
      <c r="X330" s="91">
        <f t="shared" si="189"/>
        <v>2.30972</v>
      </c>
      <c r="Y330" s="91">
        <f t="shared" si="189"/>
        <v>2.28301</v>
      </c>
      <c r="Z330" s="91">
        <f t="shared" si="189"/>
        <v>2.0898500000000002</v>
      </c>
      <c r="AA330" s="91">
        <f t="shared" si="189"/>
        <v>1.81297</v>
      </c>
    </row>
    <row r="331" spans="1:27" ht="12.75" hidden="1" customHeight="1" outlineLevel="1" x14ac:dyDescent="0.2">
      <c r="A331" s="99" t="s">
        <v>2730</v>
      </c>
      <c r="B331" s="63" t="s">
        <v>238</v>
      </c>
      <c r="C331" s="43" t="s">
        <v>79</v>
      </c>
      <c r="D331" s="44">
        <v>1148.3599999999999</v>
      </c>
      <c r="E331" s="44">
        <v>946.66</v>
      </c>
      <c r="F331" s="44">
        <v>841.47</v>
      </c>
      <c r="G331" s="44">
        <v>799.04</v>
      </c>
      <c r="H331" s="44">
        <v>781.34</v>
      </c>
      <c r="I331" s="44">
        <v>877.84</v>
      </c>
      <c r="J331" s="44">
        <v>1086.44</v>
      </c>
      <c r="K331" s="44">
        <v>1433.6</v>
      </c>
      <c r="L331" s="44">
        <v>1682.84</v>
      </c>
      <c r="M331" s="44">
        <v>1990.66</v>
      </c>
      <c r="N331" s="44">
        <v>2060.15</v>
      </c>
      <c r="O331" s="44">
        <v>2062.2199999999998</v>
      </c>
      <c r="P331" s="44">
        <v>2057.64</v>
      </c>
      <c r="Q331" s="44">
        <v>2082.0100000000002</v>
      </c>
      <c r="R331" s="44">
        <v>2140.8000000000002</v>
      </c>
      <c r="S331" s="44">
        <v>2139.87</v>
      </c>
      <c r="T331" s="44">
        <v>2125.9699999999998</v>
      </c>
      <c r="U331" s="44">
        <v>2065.75</v>
      </c>
      <c r="V331" s="44">
        <v>2055</v>
      </c>
      <c r="W331" s="44">
        <v>1992.04</v>
      </c>
      <c r="X331" s="44">
        <v>1978.54</v>
      </c>
      <c r="Y331" s="44">
        <v>1951.83</v>
      </c>
      <c r="Z331" s="44">
        <v>1758.67</v>
      </c>
      <c r="AA331" s="44">
        <v>1481.79</v>
      </c>
    </row>
    <row r="332" spans="1:27" ht="12.75" hidden="1" customHeight="1" outlineLevel="1" x14ac:dyDescent="0.2">
      <c r="A332" s="99" t="s">
        <v>2731</v>
      </c>
      <c r="B332" s="63" t="s">
        <v>90</v>
      </c>
      <c r="C332" s="43" t="s">
        <v>79</v>
      </c>
      <c r="D332" s="44">
        <f>$D$327</f>
        <v>217.03</v>
      </c>
      <c r="E332" s="44">
        <f t="shared" ref="E332:AA332" si="190">$D$327</f>
        <v>217.03</v>
      </c>
      <c r="F332" s="44">
        <f t="shared" si="190"/>
        <v>217.03</v>
      </c>
      <c r="G332" s="44">
        <f t="shared" si="190"/>
        <v>217.03</v>
      </c>
      <c r="H332" s="44">
        <f t="shared" si="190"/>
        <v>217.03</v>
      </c>
      <c r="I332" s="44">
        <f t="shared" si="190"/>
        <v>217.03</v>
      </c>
      <c r="J332" s="44">
        <f t="shared" si="190"/>
        <v>217.03</v>
      </c>
      <c r="K332" s="44">
        <f t="shared" si="190"/>
        <v>217.03</v>
      </c>
      <c r="L332" s="44">
        <f t="shared" si="190"/>
        <v>217.03</v>
      </c>
      <c r="M332" s="44">
        <f t="shared" si="190"/>
        <v>217.03</v>
      </c>
      <c r="N332" s="44">
        <f t="shared" si="190"/>
        <v>217.03</v>
      </c>
      <c r="O332" s="44">
        <f t="shared" si="190"/>
        <v>217.03</v>
      </c>
      <c r="P332" s="44">
        <f t="shared" si="190"/>
        <v>217.03</v>
      </c>
      <c r="Q332" s="44">
        <f t="shared" si="190"/>
        <v>217.03</v>
      </c>
      <c r="R332" s="44">
        <f t="shared" si="190"/>
        <v>217.03</v>
      </c>
      <c r="S332" s="44">
        <f t="shared" si="190"/>
        <v>217.03</v>
      </c>
      <c r="T332" s="44">
        <f t="shared" si="190"/>
        <v>217.03</v>
      </c>
      <c r="U332" s="44">
        <f t="shared" si="190"/>
        <v>217.03</v>
      </c>
      <c r="V332" s="44">
        <f t="shared" si="190"/>
        <v>217.03</v>
      </c>
      <c r="W332" s="44">
        <f t="shared" si="190"/>
        <v>217.03</v>
      </c>
      <c r="X332" s="44">
        <f t="shared" si="190"/>
        <v>217.03</v>
      </c>
      <c r="Y332" s="44">
        <f t="shared" si="190"/>
        <v>217.03</v>
      </c>
      <c r="Z332" s="44">
        <f t="shared" si="190"/>
        <v>217.03</v>
      </c>
      <c r="AA332" s="44">
        <f t="shared" si="190"/>
        <v>217.03</v>
      </c>
    </row>
    <row r="333" spans="1:27" ht="12.75" hidden="1" customHeight="1" outlineLevel="1" x14ac:dyDescent="0.2">
      <c r="A333" s="99" t="s">
        <v>2732</v>
      </c>
      <c r="B333" s="63" t="s">
        <v>83</v>
      </c>
      <c r="C333" s="43" t="s">
        <v>79</v>
      </c>
      <c r="D333" s="44">
        <v>3.92</v>
      </c>
      <c r="E333" s="44">
        <v>3.92</v>
      </c>
      <c r="F333" s="44">
        <v>3.92</v>
      </c>
      <c r="G333" s="44">
        <v>3.92</v>
      </c>
      <c r="H333" s="44">
        <v>3.92</v>
      </c>
      <c r="I333" s="44">
        <v>3.92</v>
      </c>
      <c r="J333" s="44">
        <v>3.92</v>
      </c>
      <c r="K333" s="44">
        <v>3.92</v>
      </c>
      <c r="L333" s="44">
        <v>3.92</v>
      </c>
      <c r="M333" s="44">
        <v>3.92</v>
      </c>
      <c r="N333" s="44">
        <v>3.92</v>
      </c>
      <c r="O333" s="44">
        <v>3.92</v>
      </c>
      <c r="P333" s="44">
        <v>3.92</v>
      </c>
      <c r="Q333" s="44">
        <v>3.92</v>
      </c>
      <c r="R333" s="44">
        <v>3.92</v>
      </c>
      <c r="S333" s="44">
        <v>3.92</v>
      </c>
      <c r="T333" s="44">
        <v>3.92</v>
      </c>
      <c r="U333" s="44">
        <v>3.92</v>
      </c>
      <c r="V333" s="44">
        <v>3.92</v>
      </c>
      <c r="W333" s="44">
        <v>3.92</v>
      </c>
      <c r="X333" s="44">
        <v>3.92</v>
      </c>
      <c r="Y333" s="44">
        <v>3.92</v>
      </c>
      <c r="Z333" s="44">
        <v>3.92</v>
      </c>
      <c r="AA333" s="44">
        <v>3.92</v>
      </c>
    </row>
    <row r="334" spans="1:27" ht="12.75" hidden="1" customHeight="1" outlineLevel="1" x14ac:dyDescent="0.2">
      <c r="A334" s="99" t="s">
        <v>2733</v>
      </c>
      <c r="B334" s="63" t="s">
        <v>81</v>
      </c>
      <c r="C334" s="43" t="s">
        <v>79</v>
      </c>
      <c r="D334" s="44">
        <f>$D$11</f>
        <v>110.23</v>
      </c>
      <c r="E334" s="44">
        <f t="shared" ref="E334:AA334" si="191">$D$11</f>
        <v>110.23</v>
      </c>
      <c r="F334" s="44">
        <f t="shared" si="191"/>
        <v>110.23</v>
      </c>
      <c r="G334" s="44">
        <f t="shared" si="191"/>
        <v>110.23</v>
      </c>
      <c r="H334" s="44">
        <f t="shared" si="191"/>
        <v>110.23</v>
      </c>
      <c r="I334" s="44">
        <f t="shared" si="191"/>
        <v>110.23</v>
      </c>
      <c r="J334" s="44">
        <f t="shared" si="191"/>
        <v>110.23</v>
      </c>
      <c r="K334" s="44">
        <f t="shared" si="191"/>
        <v>110.23</v>
      </c>
      <c r="L334" s="44">
        <f t="shared" si="191"/>
        <v>110.23</v>
      </c>
      <c r="M334" s="44">
        <f t="shared" si="191"/>
        <v>110.23</v>
      </c>
      <c r="N334" s="44">
        <f t="shared" si="191"/>
        <v>110.23</v>
      </c>
      <c r="O334" s="44">
        <f t="shared" si="191"/>
        <v>110.23</v>
      </c>
      <c r="P334" s="44">
        <f t="shared" si="191"/>
        <v>110.23</v>
      </c>
      <c r="Q334" s="44">
        <f t="shared" si="191"/>
        <v>110.23</v>
      </c>
      <c r="R334" s="44">
        <f t="shared" si="191"/>
        <v>110.23</v>
      </c>
      <c r="S334" s="44">
        <f t="shared" si="191"/>
        <v>110.23</v>
      </c>
      <c r="T334" s="44">
        <f t="shared" si="191"/>
        <v>110.23</v>
      </c>
      <c r="U334" s="44">
        <f t="shared" si="191"/>
        <v>110.23</v>
      </c>
      <c r="V334" s="44">
        <f t="shared" si="191"/>
        <v>110.23</v>
      </c>
      <c r="W334" s="44">
        <f t="shared" si="191"/>
        <v>110.23</v>
      </c>
      <c r="X334" s="44">
        <f t="shared" si="191"/>
        <v>110.23</v>
      </c>
      <c r="Y334" s="44">
        <f t="shared" si="191"/>
        <v>110.23</v>
      </c>
      <c r="Z334" s="44">
        <f t="shared" si="191"/>
        <v>110.23</v>
      </c>
      <c r="AA334" s="44">
        <f t="shared" si="191"/>
        <v>110.23</v>
      </c>
    </row>
    <row r="335" spans="1:27" ht="12.75" customHeight="1" collapsed="1" x14ac:dyDescent="0.2">
      <c r="A335" s="98" t="s">
        <v>2734</v>
      </c>
      <c r="B335" s="28" t="str">
        <f>"03"&amp;"."&amp;$B$801&amp;"."&amp;$B$802</f>
        <v>03.08.2023</v>
      </c>
      <c r="C335" s="90" t="s">
        <v>76</v>
      </c>
      <c r="D335" s="91">
        <f>ROUND(((D336+D337+D339+D338)/1000),5)</f>
        <v>1.55823</v>
      </c>
      <c r="E335" s="91">
        <f>ROUND(((E336+E337+E339+E338)/1000),5)</f>
        <v>1.36608</v>
      </c>
      <c r="F335" s="91">
        <f>ROUND(((F336+F337+F339+F338)/1000),5)</f>
        <v>1.22621</v>
      </c>
      <c r="G335" s="91">
        <f t="shared" ref="G335:AA335" si="192">ROUND(((G336+G337+G339+G338)/1000),5)</f>
        <v>1.1768799999999999</v>
      </c>
      <c r="H335" s="91">
        <f t="shared" si="192"/>
        <v>1.15124</v>
      </c>
      <c r="I335" s="91">
        <f t="shared" si="192"/>
        <v>1.2864</v>
      </c>
      <c r="J335" s="91">
        <f t="shared" si="192"/>
        <v>1.53511</v>
      </c>
      <c r="K335" s="91">
        <f t="shared" si="192"/>
        <v>1.8083199999999999</v>
      </c>
      <c r="L335" s="91">
        <f t="shared" si="192"/>
        <v>2.1105100000000001</v>
      </c>
      <c r="M335" s="91">
        <f t="shared" si="192"/>
        <v>2.6252200000000001</v>
      </c>
      <c r="N335" s="91">
        <f t="shared" si="192"/>
        <v>2.8019699999999998</v>
      </c>
      <c r="O335" s="91">
        <f t="shared" si="192"/>
        <v>2.8364500000000001</v>
      </c>
      <c r="P335" s="91">
        <f t="shared" si="192"/>
        <v>2.8406400000000001</v>
      </c>
      <c r="Q335" s="91">
        <f t="shared" si="192"/>
        <v>2.8598300000000001</v>
      </c>
      <c r="R335" s="91">
        <f t="shared" si="192"/>
        <v>2.7713299999999998</v>
      </c>
      <c r="S335" s="91">
        <f t="shared" si="192"/>
        <v>2.7579199999999999</v>
      </c>
      <c r="T335" s="91">
        <f t="shared" si="192"/>
        <v>2.7064400000000002</v>
      </c>
      <c r="U335" s="91">
        <f t="shared" si="192"/>
        <v>2.57666</v>
      </c>
      <c r="V335" s="91">
        <f t="shared" si="192"/>
        <v>2.4723000000000002</v>
      </c>
      <c r="W335" s="91">
        <f t="shared" si="192"/>
        <v>2.4238400000000002</v>
      </c>
      <c r="X335" s="91">
        <f t="shared" si="192"/>
        <v>2.4136099999999998</v>
      </c>
      <c r="Y335" s="91">
        <f t="shared" si="192"/>
        <v>2.3995299999999999</v>
      </c>
      <c r="Z335" s="91">
        <f t="shared" si="192"/>
        <v>2.25299</v>
      </c>
      <c r="AA335" s="91">
        <f t="shared" si="192"/>
        <v>1.8533599999999999</v>
      </c>
    </row>
    <row r="336" spans="1:27" ht="12.75" hidden="1" customHeight="1" outlineLevel="1" x14ac:dyDescent="0.2">
      <c r="A336" s="99" t="s">
        <v>2735</v>
      </c>
      <c r="B336" s="63" t="s">
        <v>238</v>
      </c>
      <c r="C336" s="43" t="s">
        <v>79</v>
      </c>
      <c r="D336" s="44">
        <v>1227.05</v>
      </c>
      <c r="E336" s="44">
        <v>1034.9000000000001</v>
      </c>
      <c r="F336" s="44">
        <v>895.03</v>
      </c>
      <c r="G336" s="44">
        <v>845.7</v>
      </c>
      <c r="H336" s="44">
        <v>820.06</v>
      </c>
      <c r="I336" s="44">
        <v>955.22</v>
      </c>
      <c r="J336" s="44">
        <v>1203.93</v>
      </c>
      <c r="K336" s="44">
        <v>1477.14</v>
      </c>
      <c r="L336" s="44">
        <v>1779.33</v>
      </c>
      <c r="M336" s="44">
        <v>2294.04</v>
      </c>
      <c r="N336" s="44">
        <v>2470.79</v>
      </c>
      <c r="O336" s="44">
        <v>2505.27</v>
      </c>
      <c r="P336" s="44">
        <v>2509.46</v>
      </c>
      <c r="Q336" s="44">
        <v>2528.65</v>
      </c>
      <c r="R336" s="44">
        <v>2440.15</v>
      </c>
      <c r="S336" s="44">
        <v>2426.7399999999998</v>
      </c>
      <c r="T336" s="44">
        <v>2375.2600000000002</v>
      </c>
      <c r="U336" s="44">
        <v>2245.48</v>
      </c>
      <c r="V336" s="44">
        <v>2141.12</v>
      </c>
      <c r="W336" s="44">
        <v>2092.66</v>
      </c>
      <c r="X336" s="44">
        <v>2082.4299999999998</v>
      </c>
      <c r="Y336" s="44">
        <v>2068.35</v>
      </c>
      <c r="Z336" s="44">
        <v>1921.81</v>
      </c>
      <c r="AA336" s="44">
        <v>1522.18</v>
      </c>
    </row>
    <row r="337" spans="1:27" ht="12.75" hidden="1" customHeight="1" outlineLevel="1" x14ac:dyDescent="0.2">
      <c r="A337" s="99" t="s">
        <v>2736</v>
      </c>
      <c r="B337" s="63" t="s">
        <v>90</v>
      </c>
      <c r="C337" s="43" t="s">
        <v>79</v>
      </c>
      <c r="D337" s="44">
        <f>$D$327</f>
        <v>217.03</v>
      </c>
      <c r="E337" s="44">
        <f t="shared" ref="E337:AA337" si="193">$D$327</f>
        <v>217.03</v>
      </c>
      <c r="F337" s="44">
        <f t="shared" si="193"/>
        <v>217.03</v>
      </c>
      <c r="G337" s="44">
        <f t="shared" si="193"/>
        <v>217.03</v>
      </c>
      <c r="H337" s="44">
        <f t="shared" si="193"/>
        <v>217.03</v>
      </c>
      <c r="I337" s="44">
        <f t="shared" si="193"/>
        <v>217.03</v>
      </c>
      <c r="J337" s="44">
        <f t="shared" si="193"/>
        <v>217.03</v>
      </c>
      <c r="K337" s="44">
        <f t="shared" si="193"/>
        <v>217.03</v>
      </c>
      <c r="L337" s="44">
        <f t="shared" si="193"/>
        <v>217.03</v>
      </c>
      <c r="M337" s="44">
        <f t="shared" si="193"/>
        <v>217.03</v>
      </c>
      <c r="N337" s="44">
        <f t="shared" si="193"/>
        <v>217.03</v>
      </c>
      <c r="O337" s="44">
        <f t="shared" si="193"/>
        <v>217.03</v>
      </c>
      <c r="P337" s="44">
        <f t="shared" si="193"/>
        <v>217.03</v>
      </c>
      <c r="Q337" s="44">
        <f t="shared" si="193"/>
        <v>217.03</v>
      </c>
      <c r="R337" s="44">
        <f t="shared" si="193"/>
        <v>217.03</v>
      </c>
      <c r="S337" s="44">
        <f t="shared" si="193"/>
        <v>217.03</v>
      </c>
      <c r="T337" s="44">
        <f t="shared" si="193"/>
        <v>217.03</v>
      </c>
      <c r="U337" s="44">
        <f t="shared" si="193"/>
        <v>217.03</v>
      </c>
      <c r="V337" s="44">
        <f t="shared" si="193"/>
        <v>217.03</v>
      </c>
      <c r="W337" s="44">
        <f t="shared" si="193"/>
        <v>217.03</v>
      </c>
      <c r="X337" s="44">
        <f t="shared" si="193"/>
        <v>217.03</v>
      </c>
      <c r="Y337" s="44">
        <f t="shared" si="193"/>
        <v>217.03</v>
      </c>
      <c r="Z337" s="44">
        <f t="shared" si="193"/>
        <v>217.03</v>
      </c>
      <c r="AA337" s="44">
        <f t="shared" si="193"/>
        <v>217.03</v>
      </c>
    </row>
    <row r="338" spans="1:27" ht="12.75" hidden="1" customHeight="1" outlineLevel="1" x14ac:dyDescent="0.2">
      <c r="A338" s="99" t="s">
        <v>2737</v>
      </c>
      <c r="B338" s="63" t="s">
        <v>83</v>
      </c>
      <c r="C338" s="43" t="s">
        <v>79</v>
      </c>
      <c r="D338" s="44">
        <v>3.92</v>
      </c>
      <c r="E338" s="44">
        <v>3.92</v>
      </c>
      <c r="F338" s="44">
        <v>3.92</v>
      </c>
      <c r="G338" s="44">
        <v>3.92</v>
      </c>
      <c r="H338" s="44">
        <v>3.92</v>
      </c>
      <c r="I338" s="44">
        <v>3.92</v>
      </c>
      <c r="J338" s="44">
        <v>3.92</v>
      </c>
      <c r="K338" s="44">
        <v>3.92</v>
      </c>
      <c r="L338" s="44">
        <v>3.92</v>
      </c>
      <c r="M338" s="44">
        <v>3.92</v>
      </c>
      <c r="N338" s="44">
        <v>3.92</v>
      </c>
      <c r="O338" s="44">
        <v>3.92</v>
      </c>
      <c r="P338" s="44">
        <v>3.92</v>
      </c>
      <c r="Q338" s="44">
        <v>3.92</v>
      </c>
      <c r="R338" s="44">
        <v>3.92</v>
      </c>
      <c r="S338" s="44">
        <v>3.92</v>
      </c>
      <c r="T338" s="44">
        <v>3.92</v>
      </c>
      <c r="U338" s="44">
        <v>3.92</v>
      </c>
      <c r="V338" s="44">
        <v>3.92</v>
      </c>
      <c r="W338" s="44">
        <v>3.92</v>
      </c>
      <c r="X338" s="44">
        <v>3.92</v>
      </c>
      <c r="Y338" s="44">
        <v>3.92</v>
      </c>
      <c r="Z338" s="44">
        <v>3.92</v>
      </c>
      <c r="AA338" s="44">
        <v>3.92</v>
      </c>
    </row>
    <row r="339" spans="1:27" ht="12.75" hidden="1" customHeight="1" outlineLevel="1" x14ac:dyDescent="0.2">
      <c r="A339" s="99" t="s">
        <v>2738</v>
      </c>
      <c r="B339" s="63" t="s">
        <v>81</v>
      </c>
      <c r="C339" s="43" t="s">
        <v>79</v>
      </c>
      <c r="D339" s="44">
        <f>$D$11</f>
        <v>110.23</v>
      </c>
      <c r="E339" s="44">
        <f t="shared" ref="E339:AA339" si="194">$D$11</f>
        <v>110.23</v>
      </c>
      <c r="F339" s="44">
        <f t="shared" si="194"/>
        <v>110.23</v>
      </c>
      <c r="G339" s="44">
        <f t="shared" si="194"/>
        <v>110.23</v>
      </c>
      <c r="H339" s="44">
        <f t="shared" si="194"/>
        <v>110.23</v>
      </c>
      <c r="I339" s="44">
        <f t="shared" si="194"/>
        <v>110.23</v>
      </c>
      <c r="J339" s="44">
        <f t="shared" si="194"/>
        <v>110.23</v>
      </c>
      <c r="K339" s="44">
        <f t="shared" si="194"/>
        <v>110.23</v>
      </c>
      <c r="L339" s="44">
        <f t="shared" si="194"/>
        <v>110.23</v>
      </c>
      <c r="M339" s="44">
        <f t="shared" si="194"/>
        <v>110.23</v>
      </c>
      <c r="N339" s="44">
        <f t="shared" si="194"/>
        <v>110.23</v>
      </c>
      <c r="O339" s="44">
        <f t="shared" si="194"/>
        <v>110.23</v>
      </c>
      <c r="P339" s="44">
        <f t="shared" si="194"/>
        <v>110.23</v>
      </c>
      <c r="Q339" s="44">
        <f t="shared" si="194"/>
        <v>110.23</v>
      </c>
      <c r="R339" s="44">
        <f t="shared" si="194"/>
        <v>110.23</v>
      </c>
      <c r="S339" s="44">
        <f t="shared" si="194"/>
        <v>110.23</v>
      </c>
      <c r="T339" s="44">
        <f t="shared" si="194"/>
        <v>110.23</v>
      </c>
      <c r="U339" s="44">
        <f t="shared" si="194"/>
        <v>110.23</v>
      </c>
      <c r="V339" s="44">
        <f t="shared" si="194"/>
        <v>110.23</v>
      </c>
      <c r="W339" s="44">
        <f t="shared" si="194"/>
        <v>110.23</v>
      </c>
      <c r="X339" s="44">
        <f t="shared" si="194"/>
        <v>110.23</v>
      </c>
      <c r="Y339" s="44">
        <f t="shared" si="194"/>
        <v>110.23</v>
      </c>
      <c r="Z339" s="44">
        <f t="shared" si="194"/>
        <v>110.23</v>
      </c>
      <c r="AA339" s="44">
        <f t="shared" si="194"/>
        <v>110.23</v>
      </c>
    </row>
    <row r="340" spans="1:27" ht="12.75" customHeight="1" collapsed="1" x14ac:dyDescent="0.2">
      <c r="A340" s="98" t="s">
        <v>2739</v>
      </c>
      <c r="B340" s="28" t="str">
        <f>"04"&amp;"."&amp;$B$801&amp;"."&amp;$B$802</f>
        <v>04.08.2023</v>
      </c>
      <c r="C340" s="90" t="s">
        <v>76</v>
      </c>
      <c r="D340" s="91">
        <f>ROUND(((D341+D342+D344+D343)/1000),5)</f>
        <v>1.61761</v>
      </c>
      <c r="E340" s="91">
        <f>ROUND(((E341+E342+E344+E343)/1000),5)</f>
        <v>1.37551</v>
      </c>
      <c r="F340" s="91">
        <f>ROUND(((F341+F342+F344+F343)/1000),5)</f>
        <v>1.2225900000000001</v>
      </c>
      <c r="G340" s="91">
        <f t="shared" ref="G340:AA340" si="195">ROUND(((G341+G342+G344+G343)/1000),5)</f>
        <v>1.15846</v>
      </c>
      <c r="H340" s="91">
        <f t="shared" si="195"/>
        <v>1.13253</v>
      </c>
      <c r="I340" s="91">
        <f t="shared" si="195"/>
        <v>1.2219</v>
      </c>
      <c r="J340" s="91">
        <f t="shared" si="195"/>
        <v>1.4420200000000001</v>
      </c>
      <c r="K340" s="91">
        <f t="shared" si="195"/>
        <v>1.85351</v>
      </c>
      <c r="L340" s="91">
        <f t="shared" si="195"/>
        <v>2.1636199999999999</v>
      </c>
      <c r="M340" s="91">
        <f t="shared" si="195"/>
        <v>2.6187800000000001</v>
      </c>
      <c r="N340" s="91">
        <f t="shared" si="195"/>
        <v>2.8025199999999999</v>
      </c>
      <c r="O340" s="91">
        <f t="shared" si="195"/>
        <v>2.8414299999999999</v>
      </c>
      <c r="P340" s="91">
        <f t="shared" si="195"/>
        <v>2.81033</v>
      </c>
      <c r="Q340" s="91">
        <f t="shared" si="195"/>
        <v>2.9037500000000001</v>
      </c>
      <c r="R340" s="91">
        <f t="shared" si="195"/>
        <v>3.3056199999999998</v>
      </c>
      <c r="S340" s="91">
        <f t="shared" si="195"/>
        <v>3.3362799999999999</v>
      </c>
      <c r="T340" s="91">
        <f t="shared" si="195"/>
        <v>3.32422</v>
      </c>
      <c r="U340" s="91">
        <f t="shared" si="195"/>
        <v>2.87364</v>
      </c>
      <c r="V340" s="91">
        <f t="shared" si="195"/>
        <v>2.7881800000000001</v>
      </c>
      <c r="W340" s="91">
        <f t="shared" si="195"/>
        <v>2.7460100000000001</v>
      </c>
      <c r="X340" s="91">
        <f t="shared" si="195"/>
        <v>2.6077599999999999</v>
      </c>
      <c r="Y340" s="91">
        <f t="shared" si="195"/>
        <v>2.45018</v>
      </c>
      <c r="Z340" s="91">
        <f t="shared" si="195"/>
        <v>2.1608100000000001</v>
      </c>
      <c r="AA340" s="91">
        <f t="shared" si="195"/>
        <v>1.84988</v>
      </c>
    </row>
    <row r="341" spans="1:27" ht="12.75" hidden="1" customHeight="1" outlineLevel="1" x14ac:dyDescent="0.2">
      <c r="A341" s="99" t="s">
        <v>2740</v>
      </c>
      <c r="B341" s="63" t="s">
        <v>238</v>
      </c>
      <c r="C341" s="43" t="s">
        <v>79</v>
      </c>
      <c r="D341" s="44">
        <v>1286.43</v>
      </c>
      <c r="E341" s="44">
        <v>1044.33</v>
      </c>
      <c r="F341" s="44">
        <v>891.41</v>
      </c>
      <c r="G341" s="44">
        <v>827.28</v>
      </c>
      <c r="H341" s="44">
        <v>801.35</v>
      </c>
      <c r="I341" s="44">
        <v>890.72</v>
      </c>
      <c r="J341" s="44">
        <v>1110.8399999999999</v>
      </c>
      <c r="K341" s="44">
        <v>1522.33</v>
      </c>
      <c r="L341" s="44">
        <v>1832.44</v>
      </c>
      <c r="M341" s="44">
        <v>2287.6</v>
      </c>
      <c r="N341" s="44">
        <v>2471.34</v>
      </c>
      <c r="O341" s="44">
        <v>2510.25</v>
      </c>
      <c r="P341" s="44">
        <v>2479.15</v>
      </c>
      <c r="Q341" s="44">
        <v>2572.5700000000002</v>
      </c>
      <c r="R341" s="44">
        <v>2974.44</v>
      </c>
      <c r="S341" s="44">
        <v>3005.1</v>
      </c>
      <c r="T341" s="44">
        <v>2993.04</v>
      </c>
      <c r="U341" s="44">
        <v>2542.46</v>
      </c>
      <c r="V341" s="44">
        <v>2457</v>
      </c>
      <c r="W341" s="44">
        <v>2414.83</v>
      </c>
      <c r="X341" s="44">
        <v>2276.58</v>
      </c>
      <c r="Y341" s="44">
        <v>2119</v>
      </c>
      <c r="Z341" s="44">
        <v>1829.63</v>
      </c>
      <c r="AA341" s="44">
        <v>1518.7</v>
      </c>
    </row>
    <row r="342" spans="1:27" ht="12.75" hidden="1" customHeight="1" outlineLevel="1" x14ac:dyDescent="0.2">
      <c r="A342" s="99" t="s">
        <v>2741</v>
      </c>
      <c r="B342" s="63" t="s">
        <v>90</v>
      </c>
      <c r="C342" s="43" t="s">
        <v>79</v>
      </c>
      <c r="D342" s="44">
        <f>$D$327</f>
        <v>217.03</v>
      </c>
      <c r="E342" s="44">
        <f t="shared" ref="E342:AA342" si="196">$D$327</f>
        <v>217.03</v>
      </c>
      <c r="F342" s="44">
        <f t="shared" si="196"/>
        <v>217.03</v>
      </c>
      <c r="G342" s="44">
        <f t="shared" si="196"/>
        <v>217.03</v>
      </c>
      <c r="H342" s="44">
        <f t="shared" si="196"/>
        <v>217.03</v>
      </c>
      <c r="I342" s="44">
        <f t="shared" si="196"/>
        <v>217.03</v>
      </c>
      <c r="J342" s="44">
        <f t="shared" si="196"/>
        <v>217.03</v>
      </c>
      <c r="K342" s="44">
        <f t="shared" si="196"/>
        <v>217.03</v>
      </c>
      <c r="L342" s="44">
        <f t="shared" si="196"/>
        <v>217.03</v>
      </c>
      <c r="M342" s="44">
        <f t="shared" si="196"/>
        <v>217.03</v>
      </c>
      <c r="N342" s="44">
        <f t="shared" si="196"/>
        <v>217.03</v>
      </c>
      <c r="O342" s="44">
        <f t="shared" si="196"/>
        <v>217.03</v>
      </c>
      <c r="P342" s="44">
        <f t="shared" si="196"/>
        <v>217.03</v>
      </c>
      <c r="Q342" s="44">
        <f t="shared" si="196"/>
        <v>217.03</v>
      </c>
      <c r="R342" s="44">
        <f t="shared" si="196"/>
        <v>217.03</v>
      </c>
      <c r="S342" s="44">
        <f t="shared" si="196"/>
        <v>217.03</v>
      </c>
      <c r="T342" s="44">
        <f t="shared" si="196"/>
        <v>217.03</v>
      </c>
      <c r="U342" s="44">
        <f t="shared" si="196"/>
        <v>217.03</v>
      </c>
      <c r="V342" s="44">
        <f t="shared" si="196"/>
        <v>217.03</v>
      </c>
      <c r="W342" s="44">
        <f t="shared" si="196"/>
        <v>217.03</v>
      </c>
      <c r="X342" s="44">
        <f t="shared" si="196"/>
        <v>217.03</v>
      </c>
      <c r="Y342" s="44">
        <f t="shared" si="196"/>
        <v>217.03</v>
      </c>
      <c r="Z342" s="44">
        <f t="shared" si="196"/>
        <v>217.03</v>
      </c>
      <c r="AA342" s="44">
        <f t="shared" si="196"/>
        <v>217.03</v>
      </c>
    </row>
    <row r="343" spans="1:27" ht="12.75" hidden="1" customHeight="1" outlineLevel="1" x14ac:dyDescent="0.2">
      <c r="A343" s="99" t="s">
        <v>2742</v>
      </c>
      <c r="B343" s="63" t="s">
        <v>83</v>
      </c>
      <c r="C343" s="43" t="s">
        <v>79</v>
      </c>
      <c r="D343" s="44">
        <v>3.92</v>
      </c>
      <c r="E343" s="44">
        <v>3.92</v>
      </c>
      <c r="F343" s="44">
        <v>3.92</v>
      </c>
      <c r="G343" s="44">
        <v>3.92</v>
      </c>
      <c r="H343" s="44">
        <v>3.92</v>
      </c>
      <c r="I343" s="44">
        <v>3.92</v>
      </c>
      <c r="J343" s="44">
        <v>3.92</v>
      </c>
      <c r="K343" s="44">
        <v>3.92</v>
      </c>
      <c r="L343" s="44">
        <v>3.92</v>
      </c>
      <c r="M343" s="44">
        <v>3.92</v>
      </c>
      <c r="N343" s="44">
        <v>3.92</v>
      </c>
      <c r="O343" s="44">
        <v>3.92</v>
      </c>
      <c r="P343" s="44">
        <v>3.92</v>
      </c>
      <c r="Q343" s="44">
        <v>3.92</v>
      </c>
      <c r="R343" s="44">
        <v>3.92</v>
      </c>
      <c r="S343" s="44">
        <v>3.92</v>
      </c>
      <c r="T343" s="44">
        <v>3.92</v>
      </c>
      <c r="U343" s="44">
        <v>3.92</v>
      </c>
      <c r="V343" s="44">
        <v>3.92</v>
      </c>
      <c r="W343" s="44">
        <v>3.92</v>
      </c>
      <c r="X343" s="44">
        <v>3.92</v>
      </c>
      <c r="Y343" s="44">
        <v>3.92</v>
      </c>
      <c r="Z343" s="44">
        <v>3.92</v>
      </c>
      <c r="AA343" s="44">
        <v>3.92</v>
      </c>
    </row>
    <row r="344" spans="1:27" ht="12.75" hidden="1" customHeight="1" outlineLevel="1" x14ac:dyDescent="0.2">
      <c r="A344" s="99" t="s">
        <v>2743</v>
      </c>
      <c r="B344" s="63" t="s">
        <v>81</v>
      </c>
      <c r="C344" s="43" t="s">
        <v>79</v>
      </c>
      <c r="D344" s="44">
        <f>$D$11</f>
        <v>110.23</v>
      </c>
      <c r="E344" s="44">
        <f t="shared" ref="E344:AA344" si="197">$D$11</f>
        <v>110.23</v>
      </c>
      <c r="F344" s="44">
        <f t="shared" si="197"/>
        <v>110.23</v>
      </c>
      <c r="G344" s="44">
        <f t="shared" si="197"/>
        <v>110.23</v>
      </c>
      <c r="H344" s="44">
        <f t="shared" si="197"/>
        <v>110.23</v>
      </c>
      <c r="I344" s="44">
        <f t="shared" si="197"/>
        <v>110.23</v>
      </c>
      <c r="J344" s="44">
        <f t="shared" si="197"/>
        <v>110.23</v>
      </c>
      <c r="K344" s="44">
        <f t="shared" si="197"/>
        <v>110.23</v>
      </c>
      <c r="L344" s="44">
        <f t="shared" si="197"/>
        <v>110.23</v>
      </c>
      <c r="M344" s="44">
        <f t="shared" si="197"/>
        <v>110.23</v>
      </c>
      <c r="N344" s="44">
        <f t="shared" si="197"/>
        <v>110.23</v>
      </c>
      <c r="O344" s="44">
        <f t="shared" si="197"/>
        <v>110.23</v>
      </c>
      <c r="P344" s="44">
        <f t="shared" si="197"/>
        <v>110.23</v>
      </c>
      <c r="Q344" s="44">
        <f t="shared" si="197"/>
        <v>110.23</v>
      </c>
      <c r="R344" s="44">
        <f t="shared" si="197"/>
        <v>110.23</v>
      </c>
      <c r="S344" s="44">
        <f t="shared" si="197"/>
        <v>110.23</v>
      </c>
      <c r="T344" s="44">
        <f t="shared" si="197"/>
        <v>110.23</v>
      </c>
      <c r="U344" s="44">
        <f t="shared" si="197"/>
        <v>110.23</v>
      </c>
      <c r="V344" s="44">
        <f t="shared" si="197"/>
        <v>110.23</v>
      </c>
      <c r="W344" s="44">
        <f t="shared" si="197"/>
        <v>110.23</v>
      </c>
      <c r="X344" s="44">
        <f t="shared" si="197"/>
        <v>110.23</v>
      </c>
      <c r="Y344" s="44">
        <f t="shared" si="197"/>
        <v>110.23</v>
      </c>
      <c r="Z344" s="44">
        <f t="shared" si="197"/>
        <v>110.23</v>
      </c>
      <c r="AA344" s="44">
        <f t="shared" si="197"/>
        <v>110.23</v>
      </c>
    </row>
    <row r="345" spans="1:27" ht="12.75" customHeight="1" collapsed="1" x14ac:dyDescent="0.2">
      <c r="A345" s="98" t="s">
        <v>2744</v>
      </c>
      <c r="B345" s="28" t="str">
        <f>"05"&amp;"."&amp;$B$801&amp;"."&amp;$B$802</f>
        <v>05.08.2023</v>
      </c>
      <c r="C345" s="90" t="s">
        <v>76</v>
      </c>
      <c r="D345" s="91">
        <f>ROUND(((D346+D347+D349+D348)/1000),5)</f>
        <v>1.64655</v>
      </c>
      <c r="E345" s="91">
        <f>ROUND(((E346+E347+E349+E348)/1000),5)</f>
        <v>1.43889</v>
      </c>
      <c r="F345" s="91">
        <f>ROUND(((F346+F347+F349+F348)/1000),5)</f>
        <v>1.30674</v>
      </c>
      <c r="G345" s="91">
        <f t="shared" ref="G345:AA345" si="198">ROUND(((G346+G347+G349+G348)/1000),5)</f>
        <v>1.2346699999999999</v>
      </c>
      <c r="H345" s="91">
        <f t="shared" si="198"/>
        <v>1.1862200000000001</v>
      </c>
      <c r="I345" s="91">
        <f t="shared" si="198"/>
        <v>1.1900999999999999</v>
      </c>
      <c r="J345" s="91">
        <f t="shared" si="198"/>
        <v>1.18692</v>
      </c>
      <c r="K345" s="91">
        <f t="shared" si="198"/>
        <v>1.61402</v>
      </c>
      <c r="L345" s="91">
        <f t="shared" si="198"/>
        <v>1.9174899999999999</v>
      </c>
      <c r="M345" s="91">
        <f t="shared" si="198"/>
        <v>2.1253099999999998</v>
      </c>
      <c r="N345" s="91">
        <f t="shared" si="198"/>
        <v>2.3042099999999999</v>
      </c>
      <c r="O345" s="91">
        <f t="shared" si="198"/>
        <v>2.3556900000000001</v>
      </c>
      <c r="P345" s="91">
        <f t="shared" si="198"/>
        <v>2.3320599999999998</v>
      </c>
      <c r="Q345" s="91">
        <f t="shared" si="198"/>
        <v>2.20966</v>
      </c>
      <c r="R345" s="91">
        <f t="shared" si="198"/>
        <v>2.0875900000000001</v>
      </c>
      <c r="S345" s="91">
        <f t="shared" si="198"/>
        <v>2.3644500000000002</v>
      </c>
      <c r="T345" s="91">
        <f t="shared" si="198"/>
        <v>2.3356699999999999</v>
      </c>
      <c r="U345" s="91">
        <f t="shared" si="198"/>
        <v>2.0971899999999999</v>
      </c>
      <c r="V345" s="91">
        <f t="shared" si="198"/>
        <v>2.2224400000000002</v>
      </c>
      <c r="W345" s="91">
        <f t="shared" si="198"/>
        <v>2.2040500000000001</v>
      </c>
      <c r="X345" s="91">
        <f t="shared" si="198"/>
        <v>2.1636700000000002</v>
      </c>
      <c r="Y345" s="91">
        <f t="shared" si="198"/>
        <v>2.1927099999999999</v>
      </c>
      <c r="Z345" s="91">
        <f t="shared" si="198"/>
        <v>2.05924</v>
      </c>
      <c r="AA345" s="91">
        <f t="shared" si="198"/>
        <v>1.82246</v>
      </c>
    </row>
    <row r="346" spans="1:27" ht="12.75" hidden="1" customHeight="1" outlineLevel="1" x14ac:dyDescent="0.2">
      <c r="A346" s="99" t="s">
        <v>2745</v>
      </c>
      <c r="B346" s="63" t="s">
        <v>238</v>
      </c>
      <c r="C346" s="43" t="s">
        <v>79</v>
      </c>
      <c r="D346" s="44">
        <v>1315.37</v>
      </c>
      <c r="E346" s="44">
        <v>1107.71</v>
      </c>
      <c r="F346" s="44">
        <v>975.56</v>
      </c>
      <c r="G346" s="44">
        <v>903.49</v>
      </c>
      <c r="H346" s="44">
        <v>855.04</v>
      </c>
      <c r="I346" s="44">
        <v>858.92</v>
      </c>
      <c r="J346" s="44">
        <v>855.74</v>
      </c>
      <c r="K346" s="44">
        <v>1282.8399999999999</v>
      </c>
      <c r="L346" s="44">
        <v>1586.31</v>
      </c>
      <c r="M346" s="44">
        <v>1794.13</v>
      </c>
      <c r="N346" s="44">
        <v>1973.03</v>
      </c>
      <c r="O346" s="44">
        <v>2024.51</v>
      </c>
      <c r="P346" s="44">
        <v>2000.88</v>
      </c>
      <c r="Q346" s="44">
        <v>1878.48</v>
      </c>
      <c r="R346" s="44">
        <v>1756.41</v>
      </c>
      <c r="S346" s="44">
        <v>2033.27</v>
      </c>
      <c r="T346" s="44">
        <v>2004.49</v>
      </c>
      <c r="U346" s="44">
        <v>1766.01</v>
      </c>
      <c r="V346" s="44">
        <v>1891.26</v>
      </c>
      <c r="W346" s="44">
        <v>1872.87</v>
      </c>
      <c r="X346" s="44">
        <v>1832.49</v>
      </c>
      <c r="Y346" s="44">
        <v>1861.53</v>
      </c>
      <c r="Z346" s="44">
        <v>1728.06</v>
      </c>
      <c r="AA346" s="44">
        <v>1491.28</v>
      </c>
    </row>
    <row r="347" spans="1:27" ht="12.75" hidden="1" customHeight="1" outlineLevel="1" x14ac:dyDescent="0.2">
      <c r="A347" s="99" t="s">
        <v>2746</v>
      </c>
      <c r="B347" s="63" t="s">
        <v>90</v>
      </c>
      <c r="C347" s="43" t="s">
        <v>79</v>
      </c>
      <c r="D347" s="44">
        <f>$D$327</f>
        <v>217.03</v>
      </c>
      <c r="E347" s="44">
        <f t="shared" ref="E347:AA347" si="199">$D$327</f>
        <v>217.03</v>
      </c>
      <c r="F347" s="44">
        <f t="shared" si="199"/>
        <v>217.03</v>
      </c>
      <c r="G347" s="44">
        <f t="shared" si="199"/>
        <v>217.03</v>
      </c>
      <c r="H347" s="44">
        <f t="shared" si="199"/>
        <v>217.03</v>
      </c>
      <c r="I347" s="44">
        <f t="shared" si="199"/>
        <v>217.03</v>
      </c>
      <c r="J347" s="44">
        <f t="shared" si="199"/>
        <v>217.03</v>
      </c>
      <c r="K347" s="44">
        <f t="shared" si="199"/>
        <v>217.03</v>
      </c>
      <c r="L347" s="44">
        <f t="shared" si="199"/>
        <v>217.03</v>
      </c>
      <c r="M347" s="44">
        <f t="shared" si="199"/>
        <v>217.03</v>
      </c>
      <c r="N347" s="44">
        <f t="shared" si="199"/>
        <v>217.03</v>
      </c>
      <c r="O347" s="44">
        <f t="shared" si="199"/>
        <v>217.03</v>
      </c>
      <c r="P347" s="44">
        <f t="shared" si="199"/>
        <v>217.03</v>
      </c>
      <c r="Q347" s="44">
        <f t="shared" si="199"/>
        <v>217.03</v>
      </c>
      <c r="R347" s="44">
        <f t="shared" si="199"/>
        <v>217.03</v>
      </c>
      <c r="S347" s="44">
        <f t="shared" si="199"/>
        <v>217.03</v>
      </c>
      <c r="T347" s="44">
        <f t="shared" si="199"/>
        <v>217.03</v>
      </c>
      <c r="U347" s="44">
        <f t="shared" si="199"/>
        <v>217.03</v>
      </c>
      <c r="V347" s="44">
        <f t="shared" si="199"/>
        <v>217.03</v>
      </c>
      <c r="W347" s="44">
        <f t="shared" si="199"/>
        <v>217.03</v>
      </c>
      <c r="X347" s="44">
        <f t="shared" si="199"/>
        <v>217.03</v>
      </c>
      <c r="Y347" s="44">
        <f t="shared" si="199"/>
        <v>217.03</v>
      </c>
      <c r="Z347" s="44">
        <f t="shared" si="199"/>
        <v>217.03</v>
      </c>
      <c r="AA347" s="44">
        <f t="shared" si="199"/>
        <v>217.03</v>
      </c>
    </row>
    <row r="348" spans="1:27" ht="12.75" hidden="1" customHeight="1" outlineLevel="1" x14ac:dyDescent="0.2">
      <c r="A348" s="99" t="s">
        <v>2747</v>
      </c>
      <c r="B348" s="63" t="s">
        <v>83</v>
      </c>
      <c r="C348" s="43" t="s">
        <v>79</v>
      </c>
      <c r="D348" s="44">
        <v>3.92</v>
      </c>
      <c r="E348" s="44">
        <v>3.92</v>
      </c>
      <c r="F348" s="44">
        <v>3.92</v>
      </c>
      <c r="G348" s="44">
        <v>3.92</v>
      </c>
      <c r="H348" s="44">
        <v>3.92</v>
      </c>
      <c r="I348" s="44">
        <v>3.92</v>
      </c>
      <c r="J348" s="44">
        <v>3.92</v>
      </c>
      <c r="K348" s="44">
        <v>3.92</v>
      </c>
      <c r="L348" s="44">
        <v>3.92</v>
      </c>
      <c r="M348" s="44">
        <v>3.92</v>
      </c>
      <c r="N348" s="44">
        <v>3.92</v>
      </c>
      <c r="O348" s="44">
        <v>3.92</v>
      </c>
      <c r="P348" s="44">
        <v>3.92</v>
      </c>
      <c r="Q348" s="44">
        <v>3.92</v>
      </c>
      <c r="R348" s="44">
        <v>3.92</v>
      </c>
      <c r="S348" s="44">
        <v>3.92</v>
      </c>
      <c r="T348" s="44">
        <v>3.92</v>
      </c>
      <c r="U348" s="44">
        <v>3.92</v>
      </c>
      <c r="V348" s="44">
        <v>3.92</v>
      </c>
      <c r="W348" s="44">
        <v>3.92</v>
      </c>
      <c r="X348" s="44">
        <v>3.92</v>
      </c>
      <c r="Y348" s="44">
        <v>3.92</v>
      </c>
      <c r="Z348" s="44">
        <v>3.92</v>
      </c>
      <c r="AA348" s="44">
        <v>3.92</v>
      </c>
    </row>
    <row r="349" spans="1:27" ht="12.75" hidden="1" customHeight="1" outlineLevel="1" x14ac:dyDescent="0.2">
      <c r="A349" s="99" t="s">
        <v>2748</v>
      </c>
      <c r="B349" s="63" t="s">
        <v>81</v>
      </c>
      <c r="C349" s="43" t="s">
        <v>79</v>
      </c>
      <c r="D349" s="44">
        <f>$D$11</f>
        <v>110.23</v>
      </c>
      <c r="E349" s="44">
        <f t="shared" ref="E349:AA349" si="200">$D$11</f>
        <v>110.23</v>
      </c>
      <c r="F349" s="44">
        <f t="shared" si="200"/>
        <v>110.23</v>
      </c>
      <c r="G349" s="44">
        <f t="shared" si="200"/>
        <v>110.23</v>
      </c>
      <c r="H349" s="44">
        <f t="shared" si="200"/>
        <v>110.23</v>
      </c>
      <c r="I349" s="44">
        <f t="shared" si="200"/>
        <v>110.23</v>
      </c>
      <c r="J349" s="44">
        <f t="shared" si="200"/>
        <v>110.23</v>
      </c>
      <c r="K349" s="44">
        <f t="shared" si="200"/>
        <v>110.23</v>
      </c>
      <c r="L349" s="44">
        <f t="shared" si="200"/>
        <v>110.23</v>
      </c>
      <c r="M349" s="44">
        <f t="shared" si="200"/>
        <v>110.23</v>
      </c>
      <c r="N349" s="44">
        <f t="shared" si="200"/>
        <v>110.23</v>
      </c>
      <c r="O349" s="44">
        <f t="shared" si="200"/>
        <v>110.23</v>
      </c>
      <c r="P349" s="44">
        <f t="shared" si="200"/>
        <v>110.23</v>
      </c>
      <c r="Q349" s="44">
        <f t="shared" si="200"/>
        <v>110.23</v>
      </c>
      <c r="R349" s="44">
        <f t="shared" si="200"/>
        <v>110.23</v>
      </c>
      <c r="S349" s="44">
        <f t="shared" si="200"/>
        <v>110.23</v>
      </c>
      <c r="T349" s="44">
        <f t="shared" si="200"/>
        <v>110.23</v>
      </c>
      <c r="U349" s="44">
        <f t="shared" si="200"/>
        <v>110.23</v>
      </c>
      <c r="V349" s="44">
        <f t="shared" si="200"/>
        <v>110.23</v>
      </c>
      <c r="W349" s="44">
        <f t="shared" si="200"/>
        <v>110.23</v>
      </c>
      <c r="X349" s="44">
        <f t="shared" si="200"/>
        <v>110.23</v>
      </c>
      <c r="Y349" s="44">
        <f t="shared" si="200"/>
        <v>110.23</v>
      </c>
      <c r="Z349" s="44">
        <f t="shared" si="200"/>
        <v>110.23</v>
      </c>
      <c r="AA349" s="44">
        <f t="shared" si="200"/>
        <v>110.23</v>
      </c>
    </row>
    <row r="350" spans="1:27" ht="12.75" customHeight="1" collapsed="1" x14ac:dyDescent="0.2">
      <c r="A350" s="98" t="s">
        <v>2749</v>
      </c>
      <c r="B350" s="28" t="str">
        <f>"06"&amp;"."&amp;$B$801&amp;"."&amp;$B$802</f>
        <v>06.08.2023</v>
      </c>
      <c r="C350" s="90" t="s">
        <v>76</v>
      </c>
      <c r="D350" s="91">
        <f>ROUND(((D351+D352+D354+D353)/1000),5)</f>
        <v>1.6957100000000001</v>
      </c>
      <c r="E350" s="91">
        <f>ROUND(((E351+E352+E354+E353)/1000),5)</f>
        <v>1.3974299999999999</v>
      </c>
      <c r="F350" s="91">
        <f>ROUND(((F351+F352+F354+F353)/1000),5)</f>
        <v>1.27399</v>
      </c>
      <c r="G350" s="91">
        <f t="shared" ref="G350:AA350" si="201">ROUND(((G351+G352+G354+G353)/1000),5)</f>
        <v>1.20713</v>
      </c>
      <c r="H350" s="91">
        <f t="shared" si="201"/>
        <v>1.15063</v>
      </c>
      <c r="I350" s="91">
        <f t="shared" si="201"/>
        <v>1.1220399999999999</v>
      </c>
      <c r="J350" s="91">
        <f t="shared" si="201"/>
        <v>1.12551</v>
      </c>
      <c r="K350" s="91">
        <f t="shared" si="201"/>
        <v>1.42736</v>
      </c>
      <c r="L350" s="91">
        <f t="shared" si="201"/>
        <v>1.8776200000000001</v>
      </c>
      <c r="M350" s="91">
        <f t="shared" si="201"/>
        <v>2.1249199999999999</v>
      </c>
      <c r="N350" s="91">
        <f t="shared" si="201"/>
        <v>2.2553200000000002</v>
      </c>
      <c r="O350" s="91">
        <f t="shared" si="201"/>
        <v>2.2919700000000001</v>
      </c>
      <c r="P350" s="91">
        <f t="shared" si="201"/>
        <v>2.3452600000000001</v>
      </c>
      <c r="Q350" s="91">
        <f t="shared" si="201"/>
        <v>2.3573200000000001</v>
      </c>
      <c r="R350" s="91">
        <f t="shared" si="201"/>
        <v>2.3843399999999999</v>
      </c>
      <c r="S350" s="91">
        <f t="shared" si="201"/>
        <v>2.3544499999999999</v>
      </c>
      <c r="T350" s="91">
        <f t="shared" si="201"/>
        <v>2.3119100000000001</v>
      </c>
      <c r="U350" s="91">
        <f t="shared" si="201"/>
        <v>2.6227999999999998</v>
      </c>
      <c r="V350" s="91">
        <f t="shared" si="201"/>
        <v>2.5710199999999999</v>
      </c>
      <c r="W350" s="91">
        <f t="shared" si="201"/>
        <v>2.52522</v>
      </c>
      <c r="X350" s="91">
        <f t="shared" si="201"/>
        <v>2.5277799999999999</v>
      </c>
      <c r="Y350" s="91">
        <f t="shared" si="201"/>
        <v>2.5211999999999999</v>
      </c>
      <c r="Z350" s="91">
        <f t="shared" si="201"/>
        <v>2.1033400000000002</v>
      </c>
      <c r="AA350" s="91">
        <f t="shared" si="201"/>
        <v>1.8554600000000001</v>
      </c>
    </row>
    <row r="351" spans="1:27" ht="12.75" hidden="1" customHeight="1" outlineLevel="1" x14ac:dyDescent="0.2">
      <c r="A351" s="99" t="s">
        <v>2750</v>
      </c>
      <c r="B351" s="63" t="s">
        <v>238</v>
      </c>
      <c r="C351" s="43" t="s">
        <v>79</v>
      </c>
      <c r="D351" s="44">
        <v>1364.53</v>
      </c>
      <c r="E351" s="44">
        <v>1066.25</v>
      </c>
      <c r="F351" s="44">
        <v>942.81</v>
      </c>
      <c r="G351" s="44">
        <v>875.95</v>
      </c>
      <c r="H351" s="44">
        <v>819.45</v>
      </c>
      <c r="I351" s="44">
        <v>790.86</v>
      </c>
      <c r="J351" s="44">
        <v>794.33</v>
      </c>
      <c r="K351" s="44">
        <v>1096.18</v>
      </c>
      <c r="L351" s="44">
        <v>1546.44</v>
      </c>
      <c r="M351" s="44">
        <v>1793.74</v>
      </c>
      <c r="N351" s="44">
        <v>1924.14</v>
      </c>
      <c r="O351" s="44">
        <v>1960.79</v>
      </c>
      <c r="P351" s="44">
        <v>2014.08</v>
      </c>
      <c r="Q351" s="44">
        <v>2026.14</v>
      </c>
      <c r="R351" s="44">
        <v>2053.16</v>
      </c>
      <c r="S351" s="44">
        <v>2023.27</v>
      </c>
      <c r="T351" s="44">
        <v>1980.73</v>
      </c>
      <c r="U351" s="44">
        <v>2291.62</v>
      </c>
      <c r="V351" s="44">
        <v>2239.84</v>
      </c>
      <c r="W351" s="44">
        <v>2194.04</v>
      </c>
      <c r="X351" s="44">
        <v>2196.6</v>
      </c>
      <c r="Y351" s="44">
        <v>2190.02</v>
      </c>
      <c r="Z351" s="44">
        <v>1772.16</v>
      </c>
      <c r="AA351" s="44">
        <v>1524.28</v>
      </c>
    </row>
    <row r="352" spans="1:27" ht="12.75" hidden="1" customHeight="1" outlineLevel="1" x14ac:dyDescent="0.2">
      <c r="A352" s="99" t="s">
        <v>2751</v>
      </c>
      <c r="B352" s="63" t="s">
        <v>90</v>
      </c>
      <c r="C352" s="43" t="s">
        <v>79</v>
      </c>
      <c r="D352" s="44">
        <f>$D$327</f>
        <v>217.03</v>
      </c>
      <c r="E352" s="44">
        <f t="shared" ref="E352:AA352" si="202">$D$327</f>
        <v>217.03</v>
      </c>
      <c r="F352" s="44">
        <f t="shared" si="202"/>
        <v>217.03</v>
      </c>
      <c r="G352" s="44">
        <f t="shared" si="202"/>
        <v>217.03</v>
      </c>
      <c r="H352" s="44">
        <f t="shared" si="202"/>
        <v>217.03</v>
      </c>
      <c r="I352" s="44">
        <f t="shared" si="202"/>
        <v>217.03</v>
      </c>
      <c r="J352" s="44">
        <f t="shared" si="202"/>
        <v>217.03</v>
      </c>
      <c r="K352" s="44">
        <f t="shared" si="202"/>
        <v>217.03</v>
      </c>
      <c r="L352" s="44">
        <f t="shared" si="202"/>
        <v>217.03</v>
      </c>
      <c r="M352" s="44">
        <f t="shared" si="202"/>
        <v>217.03</v>
      </c>
      <c r="N352" s="44">
        <f t="shared" si="202"/>
        <v>217.03</v>
      </c>
      <c r="O352" s="44">
        <f t="shared" si="202"/>
        <v>217.03</v>
      </c>
      <c r="P352" s="44">
        <f t="shared" si="202"/>
        <v>217.03</v>
      </c>
      <c r="Q352" s="44">
        <f t="shared" si="202"/>
        <v>217.03</v>
      </c>
      <c r="R352" s="44">
        <f t="shared" si="202"/>
        <v>217.03</v>
      </c>
      <c r="S352" s="44">
        <f t="shared" si="202"/>
        <v>217.03</v>
      </c>
      <c r="T352" s="44">
        <f t="shared" si="202"/>
        <v>217.03</v>
      </c>
      <c r="U352" s="44">
        <f t="shared" si="202"/>
        <v>217.03</v>
      </c>
      <c r="V352" s="44">
        <f t="shared" si="202"/>
        <v>217.03</v>
      </c>
      <c r="W352" s="44">
        <f t="shared" si="202"/>
        <v>217.03</v>
      </c>
      <c r="X352" s="44">
        <f t="shared" si="202"/>
        <v>217.03</v>
      </c>
      <c r="Y352" s="44">
        <f t="shared" si="202"/>
        <v>217.03</v>
      </c>
      <c r="Z352" s="44">
        <f t="shared" si="202"/>
        <v>217.03</v>
      </c>
      <c r="AA352" s="44">
        <f t="shared" si="202"/>
        <v>217.03</v>
      </c>
    </row>
    <row r="353" spans="1:27" ht="12.75" hidden="1" customHeight="1" outlineLevel="1" x14ac:dyDescent="0.2">
      <c r="A353" s="99" t="s">
        <v>2752</v>
      </c>
      <c r="B353" s="63" t="s">
        <v>83</v>
      </c>
      <c r="C353" s="43" t="s">
        <v>79</v>
      </c>
      <c r="D353" s="44">
        <v>3.92</v>
      </c>
      <c r="E353" s="44">
        <v>3.92</v>
      </c>
      <c r="F353" s="44">
        <v>3.92</v>
      </c>
      <c r="G353" s="44">
        <v>3.92</v>
      </c>
      <c r="H353" s="44">
        <v>3.92</v>
      </c>
      <c r="I353" s="44">
        <v>3.92</v>
      </c>
      <c r="J353" s="44">
        <v>3.92</v>
      </c>
      <c r="K353" s="44">
        <v>3.92</v>
      </c>
      <c r="L353" s="44">
        <v>3.92</v>
      </c>
      <c r="M353" s="44">
        <v>3.92</v>
      </c>
      <c r="N353" s="44">
        <v>3.92</v>
      </c>
      <c r="O353" s="44">
        <v>3.92</v>
      </c>
      <c r="P353" s="44">
        <v>3.92</v>
      </c>
      <c r="Q353" s="44">
        <v>3.92</v>
      </c>
      <c r="R353" s="44">
        <v>3.92</v>
      </c>
      <c r="S353" s="44">
        <v>3.92</v>
      </c>
      <c r="T353" s="44">
        <v>3.92</v>
      </c>
      <c r="U353" s="44">
        <v>3.92</v>
      </c>
      <c r="V353" s="44">
        <v>3.92</v>
      </c>
      <c r="W353" s="44">
        <v>3.92</v>
      </c>
      <c r="X353" s="44">
        <v>3.92</v>
      </c>
      <c r="Y353" s="44">
        <v>3.92</v>
      </c>
      <c r="Z353" s="44">
        <v>3.92</v>
      </c>
      <c r="AA353" s="44">
        <v>3.92</v>
      </c>
    </row>
    <row r="354" spans="1:27" ht="12.75" hidden="1" customHeight="1" outlineLevel="1" x14ac:dyDescent="0.2">
      <c r="A354" s="99" t="s">
        <v>2753</v>
      </c>
      <c r="B354" s="63" t="s">
        <v>81</v>
      </c>
      <c r="C354" s="43" t="s">
        <v>79</v>
      </c>
      <c r="D354" s="44">
        <f>$D$11</f>
        <v>110.23</v>
      </c>
      <c r="E354" s="44">
        <f t="shared" ref="E354:AA354" si="203">$D$11</f>
        <v>110.23</v>
      </c>
      <c r="F354" s="44">
        <f t="shared" si="203"/>
        <v>110.23</v>
      </c>
      <c r="G354" s="44">
        <f t="shared" si="203"/>
        <v>110.23</v>
      </c>
      <c r="H354" s="44">
        <f t="shared" si="203"/>
        <v>110.23</v>
      </c>
      <c r="I354" s="44">
        <f t="shared" si="203"/>
        <v>110.23</v>
      </c>
      <c r="J354" s="44">
        <f t="shared" si="203"/>
        <v>110.23</v>
      </c>
      <c r="K354" s="44">
        <f t="shared" si="203"/>
        <v>110.23</v>
      </c>
      <c r="L354" s="44">
        <f t="shared" si="203"/>
        <v>110.23</v>
      </c>
      <c r="M354" s="44">
        <f t="shared" si="203"/>
        <v>110.23</v>
      </c>
      <c r="N354" s="44">
        <f t="shared" si="203"/>
        <v>110.23</v>
      </c>
      <c r="O354" s="44">
        <f t="shared" si="203"/>
        <v>110.23</v>
      </c>
      <c r="P354" s="44">
        <f t="shared" si="203"/>
        <v>110.23</v>
      </c>
      <c r="Q354" s="44">
        <f t="shared" si="203"/>
        <v>110.23</v>
      </c>
      <c r="R354" s="44">
        <f t="shared" si="203"/>
        <v>110.23</v>
      </c>
      <c r="S354" s="44">
        <f t="shared" si="203"/>
        <v>110.23</v>
      </c>
      <c r="T354" s="44">
        <f t="shared" si="203"/>
        <v>110.23</v>
      </c>
      <c r="U354" s="44">
        <f t="shared" si="203"/>
        <v>110.23</v>
      </c>
      <c r="V354" s="44">
        <f t="shared" si="203"/>
        <v>110.23</v>
      </c>
      <c r="W354" s="44">
        <f t="shared" si="203"/>
        <v>110.23</v>
      </c>
      <c r="X354" s="44">
        <f t="shared" si="203"/>
        <v>110.23</v>
      </c>
      <c r="Y354" s="44">
        <f t="shared" si="203"/>
        <v>110.23</v>
      </c>
      <c r="Z354" s="44">
        <f t="shared" si="203"/>
        <v>110.23</v>
      </c>
      <c r="AA354" s="44">
        <f t="shared" si="203"/>
        <v>110.23</v>
      </c>
    </row>
    <row r="355" spans="1:27" ht="12.75" customHeight="1" collapsed="1" x14ac:dyDescent="0.2">
      <c r="A355" s="98" t="s">
        <v>2754</v>
      </c>
      <c r="B355" s="28" t="str">
        <f>"07"&amp;"."&amp;$B$801&amp;"."&amp;$B$802</f>
        <v>07.08.2023</v>
      </c>
      <c r="C355" s="90" t="s">
        <v>76</v>
      </c>
      <c r="D355" s="91">
        <f>ROUND(((D356+D357+D359+D358)/1000),5)</f>
        <v>1.61818</v>
      </c>
      <c r="E355" s="91">
        <f>ROUND(((E356+E357+E359+E358)/1000),5)</f>
        <v>1.3488599999999999</v>
      </c>
      <c r="F355" s="91">
        <f>ROUND(((F356+F357+F359+F358)/1000),5)</f>
        <v>1.2389300000000001</v>
      </c>
      <c r="G355" s="91">
        <f t="shared" ref="G355:AA355" si="204">ROUND(((G356+G357+G359+G358)/1000),5)</f>
        <v>1.1913400000000001</v>
      </c>
      <c r="H355" s="91">
        <f t="shared" si="204"/>
        <v>1.15543</v>
      </c>
      <c r="I355" s="91">
        <f t="shared" si="204"/>
        <v>1.2187600000000001</v>
      </c>
      <c r="J355" s="91">
        <f t="shared" si="204"/>
        <v>1.4821800000000001</v>
      </c>
      <c r="K355" s="91">
        <f t="shared" si="204"/>
        <v>1.8420300000000001</v>
      </c>
      <c r="L355" s="91">
        <f t="shared" si="204"/>
        <v>2.2025800000000002</v>
      </c>
      <c r="M355" s="91">
        <f t="shared" si="204"/>
        <v>2.2692600000000001</v>
      </c>
      <c r="N355" s="91">
        <f t="shared" si="204"/>
        <v>2.4855399999999999</v>
      </c>
      <c r="O355" s="91">
        <f t="shared" si="204"/>
        <v>2.4799199999999999</v>
      </c>
      <c r="P355" s="91">
        <f t="shared" si="204"/>
        <v>2.47235</v>
      </c>
      <c r="Q355" s="91">
        <f t="shared" si="204"/>
        <v>2.34253</v>
      </c>
      <c r="R355" s="91">
        <f t="shared" si="204"/>
        <v>2.3963399999999999</v>
      </c>
      <c r="S355" s="91">
        <f t="shared" si="204"/>
        <v>2.32239</v>
      </c>
      <c r="T355" s="91">
        <f t="shared" si="204"/>
        <v>2.5430999999999999</v>
      </c>
      <c r="U355" s="91">
        <f t="shared" si="204"/>
        <v>2.2820100000000001</v>
      </c>
      <c r="V355" s="91">
        <f t="shared" si="204"/>
        <v>2.2451300000000001</v>
      </c>
      <c r="W355" s="91">
        <f t="shared" si="204"/>
        <v>2.2232599999999998</v>
      </c>
      <c r="X355" s="91">
        <f t="shared" si="204"/>
        <v>2.2263199999999999</v>
      </c>
      <c r="Y355" s="91">
        <f t="shared" si="204"/>
        <v>2.2132700000000001</v>
      </c>
      <c r="Z355" s="91">
        <f t="shared" si="204"/>
        <v>2.2538800000000001</v>
      </c>
      <c r="AA355" s="91">
        <f t="shared" si="204"/>
        <v>1.8533900000000001</v>
      </c>
    </row>
    <row r="356" spans="1:27" ht="12.75" hidden="1" customHeight="1" outlineLevel="1" x14ac:dyDescent="0.2">
      <c r="A356" s="99" t="s">
        <v>2755</v>
      </c>
      <c r="B356" s="63" t="s">
        <v>238</v>
      </c>
      <c r="C356" s="43" t="s">
        <v>79</v>
      </c>
      <c r="D356" s="44">
        <v>1287</v>
      </c>
      <c r="E356" s="44">
        <v>1017.68</v>
      </c>
      <c r="F356" s="44">
        <v>907.75</v>
      </c>
      <c r="G356" s="44">
        <v>860.16</v>
      </c>
      <c r="H356" s="44">
        <v>824.25</v>
      </c>
      <c r="I356" s="44">
        <v>887.58</v>
      </c>
      <c r="J356" s="44">
        <v>1151</v>
      </c>
      <c r="K356" s="44">
        <v>1510.85</v>
      </c>
      <c r="L356" s="44">
        <v>1871.4</v>
      </c>
      <c r="M356" s="44">
        <v>1938.08</v>
      </c>
      <c r="N356" s="44">
        <v>2154.36</v>
      </c>
      <c r="O356" s="44">
        <v>2148.7399999999998</v>
      </c>
      <c r="P356" s="44">
        <v>2141.17</v>
      </c>
      <c r="Q356" s="44">
        <v>2011.35</v>
      </c>
      <c r="R356" s="44">
        <v>2065.16</v>
      </c>
      <c r="S356" s="44">
        <v>1991.21</v>
      </c>
      <c r="T356" s="44">
        <v>2211.92</v>
      </c>
      <c r="U356" s="44">
        <v>1950.83</v>
      </c>
      <c r="V356" s="44">
        <v>1913.95</v>
      </c>
      <c r="W356" s="44">
        <v>1892.08</v>
      </c>
      <c r="X356" s="44">
        <v>1895.14</v>
      </c>
      <c r="Y356" s="44">
        <v>1882.09</v>
      </c>
      <c r="Z356" s="44">
        <v>1922.7</v>
      </c>
      <c r="AA356" s="44">
        <v>1522.21</v>
      </c>
    </row>
    <row r="357" spans="1:27" ht="12.75" hidden="1" customHeight="1" outlineLevel="1" x14ac:dyDescent="0.2">
      <c r="A357" s="99" t="s">
        <v>2756</v>
      </c>
      <c r="B357" s="63" t="s">
        <v>90</v>
      </c>
      <c r="C357" s="43" t="s">
        <v>79</v>
      </c>
      <c r="D357" s="44">
        <f>$D$327</f>
        <v>217.03</v>
      </c>
      <c r="E357" s="44">
        <f t="shared" ref="E357:AA357" si="205">$D$327</f>
        <v>217.03</v>
      </c>
      <c r="F357" s="44">
        <f t="shared" si="205"/>
        <v>217.03</v>
      </c>
      <c r="G357" s="44">
        <f t="shared" si="205"/>
        <v>217.03</v>
      </c>
      <c r="H357" s="44">
        <f t="shared" si="205"/>
        <v>217.03</v>
      </c>
      <c r="I357" s="44">
        <f t="shared" si="205"/>
        <v>217.03</v>
      </c>
      <c r="J357" s="44">
        <f t="shared" si="205"/>
        <v>217.03</v>
      </c>
      <c r="K357" s="44">
        <f t="shared" si="205"/>
        <v>217.03</v>
      </c>
      <c r="L357" s="44">
        <f t="shared" si="205"/>
        <v>217.03</v>
      </c>
      <c r="M357" s="44">
        <f t="shared" si="205"/>
        <v>217.03</v>
      </c>
      <c r="N357" s="44">
        <f t="shared" si="205"/>
        <v>217.03</v>
      </c>
      <c r="O357" s="44">
        <f t="shared" si="205"/>
        <v>217.03</v>
      </c>
      <c r="P357" s="44">
        <f t="shared" si="205"/>
        <v>217.03</v>
      </c>
      <c r="Q357" s="44">
        <f t="shared" si="205"/>
        <v>217.03</v>
      </c>
      <c r="R357" s="44">
        <f t="shared" si="205"/>
        <v>217.03</v>
      </c>
      <c r="S357" s="44">
        <f t="shared" si="205"/>
        <v>217.03</v>
      </c>
      <c r="T357" s="44">
        <f t="shared" si="205"/>
        <v>217.03</v>
      </c>
      <c r="U357" s="44">
        <f t="shared" si="205"/>
        <v>217.03</v>
      </c>
      <c r="V357" s="44">
        <f t="shared" si="205"/>
        <v>217.03</v>
      </c>
      <c r="W357" s="44">
        <f t="shared" si="205"/>
        <v>217.03</v>
      </c>
      <c r="X357" s="44">
        <f t="shared" si="205"/>
        <v>217.03</v>
      </c>
      <c r="Y357" s="44">
        <f t="shared" si="205"/>
        <v>217.03</v>
      </c>
      <c r="Z357" s="44">
        <f t="shared" si="205"/>
        <v>217.03</v>
      </c>
      <c r="AA357" s="44">
        <f t="shared" si="205"/>
        <v>217.03</v>
      </c>
    </row>
    <row r="358" spans="1:27" ht="12.75" hidden="1" customHeight="1" outlineLevel="1" x14ac:dyDescent="0.2">
      <c r="A358" s="99" t="s">
        <v>2757</v>
      </c>
      <c r="B358" s="63" t="s">
        <v>83</v>
      </c>
      <c r="C358" s="43" t="s">
        <v>79</v>
      </c>
      <c r="D358" s="44">
        <v>3.92</v>
      </c>
      <c r="E358" s="44">
        <v>3.92</v>
      </c>
      <c r="F358" s="44">
        <v>3.92</v>
      </c>
      <c r="G358" s="44">
        <v>3.92</v>
      </c>
      <c r="H358" s="44">
        <v>3.92</v>
      </c>
      <c r="I358" s="44">
        <v>3.92</v>
      </c>
      <c r="J358" s="44">
        <v>3.92</v>
      </c>
      <c r="K358" s="44">
        <v>3.92</v>
      </c>
      <c r="L358" s="44">
        <v>3.92</v>
      </c>
      <c r="M358" s="44">
        <v>3.92</v>
      </c>
      <c r="N358" s="44">
        <v>3.92</v>
      </c>
      <c r="O358" s="44">
        <v>3.92</v>
      </c>
      <c r="P358" s="44">
        <v>3.92</v>
      </c>
      <c r="Q358" s="44">
        <v>3.92</v>
      </c>
      <c r="R358" s="44">
        <v>3.92</v>
      </c>
      <c r="S358" s="44">
        <v>3.92</v>
      </c>
      <c r="T358" s="44">
        <v>3.92</v>
      </c>
      <c r="U358" s="44">
        <v>3.92</v>
      </c>
      <c r="V358" s="44">
        <v>3.92</v>
      </c>
      <c r="W358" s="44">
        <v>3.92</v>
      </c>
      <c r="X358" s="44">
        <v>3.92</v>
      </c>
      <c r="Y358" s="44">
        <v>3.92</v>
      </c>
      <c r="Z358" s="44">
        <v>3.92</v>
      </c>
      <c r="AA358" s="44">
        <v>3.92</v>
      </c>
    </row>
    <row r="359" spans="1:27" ht="12.75" hidden="1" customHeight="1" outlineLevel="1" x14ac:dyDescent="0.2">
      <c r="A359" s="99" t="s">
        <v>2758</v>
      </c>
      <c r="B359" s="63" t="s">
        <v>81</v>
      </c>
      <c r="C359" s="43" t="s">
        <v>79</v>
      </c>
      <c r="D359" s="44">
        <f>$D$11</f>
        <v>110.23</v>
      </c>
      <c r="E359" s="44">
        <f t="shared" ref="E359:AA359" si="206">$D$11</f>
        <v>110.23</v>
      </c>
      <c r="F359" s="44">
        <f t="shared" si="206"/>
        <v>110.23</v>
      </c>
      <c r="G359" s="44">
        <f t="shared" si="206"/>
        <v>110.23</v>
      </c>
      <c r="H359" s="44">
        <f t="shared" si="206"/>
        <v>110.23</v>
      </c>
      <c r="I359" s="44">
        <f t="shared" si="206"/>
        <v>110.23</v>
      </c>
      <c r="J359" s="44">
        <f t="shared" si="206"/>
        <v>110.23</v>
      </c>
      <c r="K359" s="44">
        <f t="shared" si="206"/>
        <v>110.23</v>
      </c>
      <c r="L359" s="44">
        <f t="shared" si="206"/>
        <v>110.23</v>
      </c>
      <c r="M359" s="44">
        <f t="shared" si="206"/>
        <v>110.23</v>
      </c>
      <c r="N359" s="44">
        <f t="shared" si="206"/>
        <v>110.23</v>
      </c>
      <c r="O359" s="44">
        <f t="shared" si="206"/>
        <v>110.23</v>
      </c>
      <c r="P359" s="44">
        <f t="shared" si="206"/>
        <v>110.23</v>
      </c>
      <c r="Q359" s="44">
        <f t="shared" si="206"/>
        <v>110.23</v>
      </c>
      <c r="R359" s="44">
        <f t="shared" si="206"/>
        <v>110.23</v>
      </c>
      <c r="S359" s="44">
        <f t="shared" si="206"/>
        <v>110.23</v>
      </c>
      <c r="T359" s="44">
        <f t="shared" si="206"/>
        <v>110.23</v>
      </c>
      <c r="U359" s="44">
        <f t="shared" si="206"/>
        <v>110.23</v>
      </c>
      <c r="V359" s="44">
        <f t="shared" si="206"/>
        <v>110.23</v>
      </c>
      <c r="W359" s="44">
        <f t="shared" si="206"/>
        <v>110.23</v>
      </c>
      <c r="X359" s="44">
        <f t="shared" si="206"/>
        <v>110.23</v>
      </c>
      <c r="Y359" s="44">
        <f t="shared" si="206"/>
        <v>110.23</v>
      </c>
      <c r="Z359" s="44">
        <f t="shared" si="206"/>
        <v>110.23</v>
      </c>
      <c r="AA359" s="44">
        <f t="shared" si="206"/>
        <v>110.23</v>
      </c>
    </row>
    <row r="360" spans="1:27" ht="12.75" customHeight="1" collapsed="1" x14ac:dyDescent="0.2">
      <c r="A360" s="98" t="s">
        <v>2759</v>
      </c>
      <c r="B360" s="28" t="str">
        <f>"08"&amp;"."&amp;$B$801&amp;"."&amp;$B$802</f>
        <v>08.08.2023</v>
      </c>
      <c r="C360" s="90" t="s">
        <v>76</v>
      </c>
      <c r="D360" s="91">
        <f>ROUND(((D361+D362+D364+D363)/1000),5)</f>
        <v>1.53477</v>
      </c>
      <c r="E360" s="91">
        <f>ROUND(((E361+E362+E364+E363)/1000),5)</f>
        <v>1.34388</v>
      </c>
      <c r="F360" s="91">
        <f>ROUND(((F361+F362+F364+F363)/1000),5)</f>
        <v>1.2201299999999999</v>
      </c>
      <c r="G360" s="91">
        <f t="shared" ref="G360:AA360" si="207">ROUND(((G361+G362+G364+G363)/1000),5)</f>
        <v>1.17509</v>
      </c>
      <c r="H360" s="91">
        <f t="shared" si="207"/>
        <v>1.1408100000000001</v>
      </c>
      <c r="I360" s="91">
        <f t="shared" si="207"/>
        <v>1.2074199999999999</v>
      </c>
      <c r="J360" s="91">
        <f t="shared" si="207"/>
        <v>1.44834</v>
      </c>
      <c r="K360" s="91">
        <f t="shared" si="207"/>
        <v>1.8290299999999999</v>
      </c>
      <c r="L360" s="91">
        <f t="shared" si="207"/>
        <v>2.10297</v>
      </c>
      <c r="M360" s="91">
        <f t="shared" si="207"/>
        <v>2.2633800000000002</v>
      </c>
      <c r="N360" s="91">
        <f t="shared" si="207"/>
        <v>2.39588</v>
      </c>
      <c r="O360" s="91">
        <f t="shared" si="207"/>
        <v>2.4512399999999999</v>
      </c>
      <c r="P360" s="91">
        <f t="shared" si="207"/>
        <v>2.45261</v>
      </c>
      <c r="Q360" s="91">
        <f t="shared" si="207"/>
        <v>2.4823900000000001</v>
      </c>
      <c r="R360" s="91">
        <f t="shared" si="207"/>
        <v>2.5179</v>
      </c>
      <c r="S360" s="91">
        <f t="shared" si="207"/>
        <v>2.3252700000000002</v>
      </c>
      <c r="T360" s="91">
        <f t="shared" si="207"/>
        <v>2.3965999999999998</v>
      </c>
      <c r="U360" s="91">
        <f t="shared" si="207"/>
        <v>2.3496999999999999</v>
      </c>
      <c r="V360" s="91">
        <f t="shared" si="207"/>
        <v>2.3110400000000002</v>
      </c>
      <c r="W360" s="91">
        <f t="shared" si="207"/>
        <v>2.2437399999999998</v>
      </c>
      <c r="X360" s="91">
        <f t="shared" si="207"/>
        <v>2.22037</v>
      </c>
      <c r="Y360" s="91">
        <f t="shared" si="207"/>
        <v>2.1784599999999998</v>
      </c>
      <c r="Z360" s="91">
        <f t="shared" si="207"/>
        <v>2.0800100000000001</v>
      </c>
      <c r="AA360" s="91">
        <f t="shared" si="207"/>
        <v>1.8313699999999999</v>
      </c>
    </row>
    <row r="361" spans="1:27" ht="12.75" hidden="1" customHeight="1" outlineLevel="1" x14ac:dyDescent="0.2">
      <c r="A361" s="99" t="s">
        <v>2760</v>
      </c>
      <c r="B361" s="63" t="s">
        <v>238</v>
      </c>
      <c r="C361" s="43" t="s">
        <v>79</v>
      </c>
      <c r="D361" s="44">
        <v>1203.5899999999999</v>
      </c>
      <c r="E361" s="44">
        <v>1012.7</v>
      </c>
      <c r="F361" s="44">
        <v>888.95</v>
      </c>
      <c r="G361" s="44">
        <v>843.91</v>
      </c>
      <c r="H361" s="44">
        <v>809.63</v>
      </c>
      <c r="I361" s="44">
        <v>876.24</v>
      </c>
      <c r="J361" s="44">
        <v>1117.1600000000001</v>
      </c>
      <c r="K361" s="44">
        <v>1497.85</v>
      </c>
      <c r="L361" s="44">
        <v>1771.79</v>
      </c>
      <c r="M361" s="44">
        <v>1932.2</v>
      </c>
      <c r="N361" s="44">
        <v>2064.6999999999998</v>
      </c>
      <c r="O361" s="44">
        <v>2120.06</v>
      </c>
      <c r="P361" s="44">
        <v>2121.4299999999998</v>
      </c>
      <c r="Q361" s="44">
        <v>2151.21</v>
      </c>
      <c r="R361" s="44">
        <v>2186.7199999999998</v>
      </c>
      <c r="S361" s="44">
        <v>1994.09</v>
      </c>
      <c r="T361" s="44">
        <v>2065.42</v>
      </c>
      <c r="U361" s="44">
        <v>2018.52</v>
      </c>
      <c r="V361" s="44">
        <v>1979.86</v>
      </c>
      <c r="W361" s="44">
        <v>1912.56</v>
      </c>
      <c r="X361" s="44">
        <v>1889.19</v>
      </c>
      <c r="Y361" s="44">
        <v>1847.28</v>
      </c>
      <c r="Z361" s="44">
        <v>1748.83</v>
      </c>
      <c r="AA361" s="44">
        <v>1500.19</v>
      </c>
    </row>
    <row r="362" spans="1:27" ht="12.75" hidden="1" customHeight="1" outlineLevel="1" x14ac:dyDescent="0.2">
      <c r="A362" s="99" t="s">
        <v>2761</v>
      </c>
      <c r="B362" s="63" t="s">
        <v>90</v>
      </c>
      <c r="C362" s="43" t="s">
        <v>79</v>
      </c>
      <c r="D362" s="44">
        <f>$D$327</f>
        <v>217.03</v>
      </c>
      <c r="E362" s="44">
        <f t="shared" ref="E362:AA362" si="208">$D$327</f>
        <v>217.03</v>
      </c>
      <c r="F362" s="44">
        <f t="shared" si="208"/>
        <v>217.03</v>
      </c>
      <c r="G362" s="44">
        <f t="shared" si="208"/>
        <v>217.03</v>
      </c>
      <c r="H362" s="44">
        <f t="shared" si="208"/>
        <v>217.03</v>
      </c>
      <c r="I362" s="44">
        <f t="shared" si="208"/>
        <v>217.03</v>
      </c>
      <c r="J362" s="44">
        <f t="shared" si="208"/>
        <v>217.03</v>
      </c>
      <c r="K362" s="44">
        <f t="shared" si="208"/>
        <v>217.03</v>
      </c>
      <c r="L362" s="44">
        <f t="shared" si="208"/>
        <v>217.03</v>
      </c>
      <c r="M362" s="44">
        <f t="shared" si="208"/>
        <v>217.03</v>
      </c>
      <c r="N362" s="44">
        <f t="shared" si="208"/>
        <v>217.03</v>
      </c>
      <c r="O362" s="44">
        <f t="shared" si="208"/>
        <v>217.03</v>
      </c>
      <c r="P362" s="44">
        <f t="shared" si="208"/>
        <v>217.03</v>
      </c>
      <c r="Q362" s="44">
        <f t="shared" si="208"/>
        <v>217.03</v>
      </c>
      <c r="R362" s="44">
        <f t="shared" si="208"/>
        <v>217.03</v>
      </c>
      <c r="S362" s="44">
        <f t="shared" si="208"/>
        <v>217.03</v>
      </c>
      <c r="T362" s="44">
        <f t="shared" si="208"/>
        <v>217.03</v>
      </c>
      <c r="U362" s="44">
        <f t="shared" si="208"/>
        <v>217.03</v>
      </c>
      <c r="V362" s="44">
        <f t="shared" si="208"/>
        <v>217.03</v>
      </c>
      <c r="W362" s="44">
        <f t="shared" si="208"/>
        <v>217.03</v>
      </c>
      <c r="X362" s="44">
        <f t="shared" si="208"/>
        <v>217.03</v>
      </c>
      <c r="Y362" s="44">
        <f t="shared" si="208"/>
        <v>217.03</v>
      </c>
      <c r="Z362" s="44">
        <f t="shared" si="208"/>
        <v>217.03</v>
      </c>
      <c r="AA362" s="44">
        <f t="shared" si="208"/>
        <v>217.03</v>
      </c>
    </row>
    <row r="363" spans="1:27" ht="12.75" hidden="1" customHeight="1" outlineLevel="1" x14ac:dyDescent="0.2">
      <c r="A363" s="99" t="s">
        <v>2762</v>
      </c>
      <c r="B363" s="63" t="s">
        <v>83</v>
      </c>
      <c r="C363" s="43" t="s">
        <v>79</v>
      </c>
      <c r="D363" s="44">
        <v>3.92</v>
      </c>
      <c r="E363" s="44">
        <v>3.92</v>
      </c>
      <c r="F363" s="44">
        <v>3.92</v>
      </c>
      <c r="G363" s="44">
        <v>3.92</v>
      </c>
      <c r="H363" s="44">
        <v>3.92</v>
      </c>
      <c r="I363" s="44">
        <v>3.92</v>
      </c>
      <c r="J363" s="44">
        <v>3.92</v>
      </c>
      <c r="K363" s="44">
        <v>3.92</v>
      </c>
      <c r="L363" s="44">
        <v>3.92</v>
      </c>
      <c r="M363" s="44">
        <v>3.92</v>
      </c>
      <c r="N363" s="44">
        <v>3.92</v>
      </c>
      <c r="O363" s="44">
        <v>3.92</v>
      </c>
      <c r="P363" s="44">
        <v>3.92</v>
      </c>
      <c r="Q363" s="44">
        <v>3.92</v>
      </c>
      <c r="R363" s="44">
        <v>3.92</v>
      </c>
      <c r="S363" s="44">
        <v>3.92</v>
      </c>
      <c r="T363" s="44">
        <v>3.92</v>
      </c>
      <c r="U363" s="44">
        <v>3.92</v>
      </c>
      <c r="V363" s="44">
        <v>3.92</v>
      </c>
      <c r="W363" s="44">
        <v>3.92</v>
      </c>
      <c r="X363" s="44">
        <v>3.92</v>
      </c>
      <c r="Y363" s="44">
        <v>3.92</v>
      </c>
      <c r="Z363" s="44">
        <v>3.92</v>
      </c>
      <c r="AA363" s="44">
        <v>3.92</v>
      </c>
    </row>
    <row r="364" spans="1:27" ht="12.75" hidden="1" customHeight="1" outlineLevel="1" x14ac:dyDescent="0.2">
      <c r="A364" s="99" t="s">
        <v>2763</v>
      </c>
      <c r="B364" s="63" t="s">
        <v>81</v>
      </c>
      <c r="C364" s="43" t="s">
        <v>79</v>
      </c>
      <c r="D364" s="44">
        <f>$D$11</f>
        <v>110.23</v>
      </c>
      <c r="E364" s="44">
        <f t="shared" ref="E364:AA364" si="209">$D$11</f>
        <v>110.23</v>
      </c>
      <c r="F364" s="44">
        <f t="shared" si="209"/>
        <v>110.23</v>
      </c>
      <c r="G364" s="44">
        <f t="shared" si="209"/>
        <v>110.23</v>
      </c>
      <c r="H364" s="44">
        <f t="shared" si="209"/>
        <v>110.23</v>
      </c>
      <c r="I364" s="44">
        <f t="shared" si="209"/>
        <v>110.23</v>
      </c>
      <c r="J364" s="44">
        <f t="shared" si="209"/>
        <v>110.23</v>
      </c>
      <c r="K364" s="44">
        <f t="shared" si="209"/>
        <v>110.23</v>
      </c>
      <c r="L364" s="44">
        <f t="shared" si="209"/>
        <v>110.23</v>
      </c>
      <c r="M364" s="44">
        <f t="shared" si="209"/>
        <v>110.23</v>
      </c>
      <c r="N364" s="44">
        <f t="shared" si="209"/>
        <v>110.23</v>
      </c>
      <c r="O364" s="44">
        <f t="shared" si="209"/>
        <v>110.23</v>
      </c>
      <c r="P364" s="44">
        <f t="shared" si="209"/>
        <v>110.23</v>
      </c>
      <c r="Q364" s="44">
        <f t="shared" si="209"/>
        <v>110.23</v>
      </c>
      <c r="R364" s="44">
        <f t="shared" si="209"/>
        <v>110.23</v>
      </c>
      <c r="S364" s="44">
        <f t="shared" si="209"/>
        <v>110.23</v>
      </c>
      <c r="T364" s="44">
        <f t="shared" si="209"/>
        <v>110.23</v>
      </c>
      <c r="U364" s="44">
        <f t="shared" si="209"/>
        <v>110.23</v>
      </c>
      <c r="V364" s="44">
        <f t="shared" si="209"/>
        <v>110.23</v>
      </c>
      <c r="W364" s="44">
        <f t="shared" si="209"/>
        <v>110.23</v>
      </c>
      <c r="X364" s="44">
        <f t="shared" si="209"/>
        <v>110.23</v>
      </c>
      <c r="Y364" s="44">
        <f t="shared" si="209"/>
        <v>110.23</v>
      </c>
      <c r="Z364" s="44">
        <f t="shared" si="209"/>
        <v>110.23</v>
      </c>
      <c r="AA364" s="44">
        <f t="shared" si="209"/>
        <v>110.23</v>
      </c>
    </row>
    <row r="365" spans="1:27" ht="12.75" customHeight="1" collapsed="1" x14ac:dyDescent="0.2">
      <c r="A365" s="98" t="s">
        <v>2764</v>
      </c>
      <c r="B365" s="28" t="str">
        <f>"09"&amp;"."&amp;$B$801&amp;"."&amp;$B$802</f>
        <v>09.08.2023</v>
      </c>
      <c r="C365" s="90" t="s">
        <v>76</v>
      </c>
      <c r="D365" s="91">
        <f>ROUND(((D366+D367+D369+D368)/1000),5)</f>
        <v>1.56013</v>
      </c>
      <c r="E365" s="91">
        <f>ROUND(((E366+E367+E369+E368)/1000),5)</f>
        <v>1.36592</v>
      </c>
      <c r="F365" s="91">
        <f>ROUND(((F366+F367+F369+F368)/1000),5)</f>
        <v>1.2416400000000001</v>
      </c>
      <c r="G365" s="91">
        <f t="shared" ref="G365:AA365" si="210">ROUND(((G366+G367+G369+G368)/1000),5)</f>
        <v>1.1880200000000001</v>
      </c>
      <c r="H365" s="91">
        <f t="shared" si="210"/>
        <v>1.16801</v>
      </c>
      <c r="I365" s="91">
        <f t="shared" si="210"/>
        <v>1.2291300000000001</v>
      </c>
      <c r="J365" s="91">
        <f t="shared" si="210"/>
        <v>1.4663600000000001</v>
      </c>
      <c r="K365" s="91">
        <f t="shared" si="210"/>
        <v>1.77495</v>
      </c>
      <c r="L365" s="91">
        <f t="shared" si="210"/>
        <v>2.08819</v>
      </c>
      <c r="M365" s="91">
        <f t="shared" si="210"/>
        <v>2.3146399999999998</v>
      </c>
      <c r="N365" s="91">
        <f t="shared" si="210"/>
        <v>2.3718699999999999</v>
      </c>
      <c r="O365" s="91">
        <f t="shared" si="210"/>
        <v>2.4075500000000001</v>
      </c>
      <c r="P365" s="91">
        <f t="shared" si="210"/>
        <v>2.3924699999999999</v>
      </c>
      <c r="Q365" s="91">
        <f t="shared" si="210"/>
        <v>2.3780000000000001</v>
      </c>
      <c r="R365" s="91">
        <f t="shared" si="210"/>
        <v>2.3959899999999998</v>
      </c>
      <c r="S365" s="91">
        <f t="shared" si="210"/>
        <v>2.43791</v>
      </c>
      <c r="T365" s="91">
        <f t="shared" si="210"/>
        <v>2.4550200000000002</v>
      </c>
      <c r="U365" s="91">
        <f t="shared" si="210"/>
        <v>2.3763700000000001</v>
      </c>
      <c r="V365" s="91">
        <f t="shared" si="210"/>
        <v>2.2886199999999999</v>
      </c>
      <c r="W365" s="91">
        <f t="shared" si="210"/>
        <v>2.20791</v>
      </c>
      <c r="X365" s="91">
        <f t="shared" si="210"/>
        <v>2.1770499999999999</v>
      </c>
      <c r="Y365" s="91">
        <f t="shared" si="210"/>
        <v>2.2715399999999999</v>
      </c>
      <c r="Z365" s="91">
        <f t="shared" si="210"/>
        <v>2.0503999999999998</v>
      </c>
      <c r="AA365" s="91">
        <f t="shared" si="210"/>
        <v>1.77691</v>
      </c>
    </row>
    <row r="366" spans="1:27" ht="12.75" hidden="1" customHeight="1" outlineLevel="1" x14ac:dyDescent="0.2">
      <c r="A366" s="99" t="s">
        <v>2765</v>
      </c>
      <c r="B366" s="63" t="s">
        <v>238</v>
      </c>
      <c r="C366" s="43" t="s">
        <v>79</v>
      </c>
      <c r="D366" s="44">
        <v>1228.95</v>
      </c>
      <c r="E366" s="44">
        <v>1034.74</v>
      </c>
      <c r="F366" s="44">
        <v>910.46</v>
      </c>
      <c r="G366" s="44">
        <v>856.84</v>
      </c>
      <c r="H366" s="44">
        <v>836.83</v>
      </c>
      <c r="I366" s="44">
        <v>897.95</v>
      </c>
      <c r="J366" s="44">
        <v>1135.18</v>
      </c>
      <c r="K366" s="44">
        <v>1443.77</v>
      </c>
      <c r="L366" s="44">
        <v>1757.01</v>
      </c>
      <c r="M366" s="44">
        <v>1983.46</v>
      </c>
      <c r="N366" s="44">
        <v>2040.69</v>
      </c>
      <c r="O366" s="44">
        <v>2076.37</v>
      </c>
      <c r="P366" s="44">
        <v>2061.29</v>
      </c>
      <c r="Q366" s="44">
        <v>2046.82</v>
      </c>
      <c r="R366" s="44">
        <v>2064.81</v>
      </c>
      <c r="S366" s="44">
        <v>2106.73</v>
      </c>
      <c r="T366" s="44">
        <v>2123.84</v>
      </c>
      <c r="U366" s="44">
        <v>2045.19</v>
      </c>
      <c r="V366" s="44">
        <v>1957.44</v>
      </c>
      <c r="W366" s="44">
        <v>1876.73</v>
      </c>
      <c r="X366" s="44">
        <v>1845.87</v>
      </c>
      <c r="Y366" s="44">
        <v>1940.36</v>
      </c>
      <c r="Z366" s="44">
        <v>1719.22</v>
      </c>
      <c r="AA366" s="44">
        <v>1445.73</v>
      </c>
    </row>
    <row r="367" spans="1:27" ht="12.75" hidden="1" customHeight="1" outlineLevel="1" x14ac:dyDescent="0.2">
      <c r="A367" s="99" t="s">
        <v>2766</v>
      </c>
      <c r="B367" s="63" t="s">
        <v>90</v>
      </c>
      <c r="C367" s="43" t="s">
        <v>79</v>
      </c>
      <c r="D367" s="44">
        <f>$D$327</f>
        <v>217.03</v>
      </c>
      <c r="E367" s="44">
        <f t="shared" ref="E367:AA367" si="211">$D$327</f>
        <v>217.03</v>
      </c>
      <c r="F367" s="44">
        <f t="shared" si="211"/>
        <v>217.03</v>
      </c>
      <c r="G367" s="44">
        <f t="shared" si="211"/>
        <v>217.03</v>
      </c>
      <c r="H367" s="44">
        <f t="shared" si="211"/>
        <v>217.03</v>
      </c>
      <c r="I367" s="44">
        <f t="shared" si="211"/>
        <v>217.03</v>
      </c>
      <c r="J367" s="44">
        <f t="shared" si="211"/>
        <v>217.03</v>
      </c>
      <c r="K367" s="44">
        <f t="shared" si="211"/>
        <v>217.03</v>
      </c>
      <c r="L367" s="44">
        <f t="shared" si="211"/>
        <v>217.03</v>
      </c>
      <c r="M367" s="44">
        <f t="shared" si="211"/>
        <v>217.03</v>
      </c>
      <c r="N367" s="44">
        <f t="shared" si="211"/>
        <v>217.03</v>
      </c>
      <c r="O367" s="44">
        <f t="shared" si="211"/>
        <v>217.03</v>
      </c>
      <c r="P367" s="44">
        <f t="shared" si="211"/>
        <v>217.03</v>
      </c>
      <c r="Q367" s="44">
        <f t="shared" si="211"/>
        <v>217.03</v>
      </c>
      <c r="R367" s="44">
        <f t="shared" si="211"/>
        <v>217.03</v>
      </c>
      <c r="S367" s="44">
        <f t="shared" si="211"/>
        <v>217.03</v>
      </c>
      <c r="T367" s="44">
        <f t="shared" si="211"/>
        <v>217.03</v>
      </c>
      <c r="U367" s="44">
        <f t="shared" si="211"/>
        <v>217.03</v>
      </c>
      <c r="V367" s="44">
        <f t="shared" si="211"/>
        <v>217.03</v>
      </c>
      <c r="W367" s="44">
        <f t="shared" si="211"/>
        <v>217.03</v>
      </c>
      <c r="X367" s="44">
        <f t="shared" si="211"/>
        <v>217.03</v>
      </c>
      <c r="Y367" s="44">
        <f t="shared" si="211"/>
        <v>217.03</v>
      </c>
      <c r="Z367" s="44">
        <f t="shared" si="211"/>
        <v>217.03</v>
      </c>
      <c r="AA367" s="44">
        <f t="shared" si="211"/>
        <v>217.03</v>
      </c>
    </row>
    <row r="368" spans="1:27" ht="12.75" hidden="1" customHeight="1" outlineLevel="1" x14ac:dyDescent="0.2">
      <c r="A368" s="99" t="s">
        <v>2767</v>
      </c>
      <c r="B368" s="63" t="s">
        <v>83</v>
      </c>
      <c r="C368" s="43" t="s">
        <v>79</v>
      </c>
      <c r="D368" s="44">
        <v>3.92</v>
      </c>
      <c r="E368" s="44">
        <v>3.92</v>
      </c>
      <c r="F368" s="44">
        <v>3.92</v>
      </c>
      <c r="G368" s="44">
        <v>3.92</v>
      </c>
      <c r="H368" s="44">
        <v>3.92</v>
      </c>
      <c r="I368" s="44">
        <v>3.92</v>
      </c>
      <c r="J368" s="44">
        <v>3.92</v>
      </c>
      <c r="K368" s="44">
        <v>3.92</v>
      </c>
      <c r="L368" s="44">
        <v>3.92</v>
      </c>
      <c r="M368" s="44">
        <v>3.92</v>
      </c>
      <c r="N368" s="44">
        <v>3.92</v>
      </c>
      <c r="O368" s="44">
        <v>3.92</v>
      </c>
      <c r="P368" s="44">
        <v>3.92</v>
      </c>
      <c r="Q368" s="44">
        <v>3.92</v>
      </c>
      <c r="R368" s="44">
        <v>3.92</v>
      </c>
      <c r="S368" s="44">
        <v>3.92</v>
      </c>
      <c r="T368" s="44">
        <v>3.92</v>
      </c>
      <c r="U368" s="44">
        <v>3.92</v>
      </c>
      <c r="V368" s="44">
        <v>3.92</v>
      </c>
      <c r="W368" s="44">
        <v>3.92</v>
      </c>
      <c r="X368" s="44">
        <v>3.92</v>
      </c>
      <c r="Y368" s="44">
        <v>3.92</v>
      </c>
      <c r="Z368" s="44">
        <v>3.92</v>
      </c>
      <c r="AA368" s="44">
        <v>3.92</v>
      </c>
    </row>
    <row r="369" spans="1:27" ht="12.75" hidden="1" customHeight="1" outlineLevel="1" x14ac:dyDescent="0.2">
      <c r="A369" s="99" t="s">
        <v>2768</v>
      </c>
      <c r="B369" s="63" t="s">
        <v>81</v>
      </c>
      <c r="C369" s="43" t="s">
        <v>79</v>
      </c>
      <c r="D369" s="44">
        <f>$D$11</f>
        <v>110.23</v>
      </c>
      <c r="E369" s="44">
        <f t="shared" ref="E369:AA369" si="212">$D$11</f>
        <v>110.23</v>
      </c>
      <c r="F369" s="44">
        <f t="shared" si="212"/>
        <v>110.23</v>
      </c>
      <c r="G369" s="44">
        <f t="shared" si="212"/>
        <v>110.23</v>
      </c>
      <c r="H369" s="44">
        <f t="shared" si="212"/>
        <v>110.23</v>
      </c>
      <c r="I369" s="44">
        <f t="shared" si="212"/>
        <v>110.23</v>
      </c>
      <c r="J369" s="44">
        <f t="shared" si="212"/>
        <v>110.23</v>
      </c>
      <c r="K369" s="44">
        <f t="shared" si="212"/>
        <v>110.23</v>
      </c>
      <c r="L369" s="44">
        <f t="shared" si="212"/>
        <v>110.23</v>
      </c>
      <c r="M369" s="44">
        <f t="shared" si="212"/>
        <v>110.23</v>
      </c>
      <c r="N369" s="44">
        <f t="shared" si="212"/>
        <v>110.23</v>
      </c>
      <c r="O369" s="44">
        <f t="shared" si="212"/>
        <v>110.23</v>
      </c>
      <c r="P369" s="44">
        <f t="shared" si="212"/>
        <v>110.23</v>
      </c>
      <c r="Q369" s="44">
        <f t="shared" si="212"/>
        <v>110.23</v>
      </c>
      <c r="R369" s="44">
        <f t="shared" si="212"/>
        <v>110.23</v>
      </c>
      <c r="S369" s="44">
        <f t="shared" si="212"/>
        <v>110.23</v>
      </c>
      <c r="T369" s="44">
        <f t="shared" si="212"/>
        <v>110.23</v>
      </c>
      <c r="U369" s="44">
        <f t="shared" si="212"/>
        <v>110.23</v>
      </c>
      <c r="V369" s="44">
        <f t="shared" si="212"/>
        <v>110.23</v>
      </c>
      <c r="W369" s="44">
        <f t="shared" si="212"/>
        <v>110.23</v>
      </c>
      <c r="X369" s="44">
        <f t="shared" si="212"/>
        <v>110.23</v>
      </c>
      <c r="Y369" s="44">
        <f t="shared" si="212"/>
        <v>110.23</v>
      </c>
      <c r="Z369" s="44">
        <f t="shared" si="212"/>
        <v>110.23</v>
      </c>
      <c r="AA369" s="44">
        <f t="shared" si="212"/>
        <v>110.23</v>
      </c>
    </row>
    <row r="370" spans="1:27" ht="12.75" customHeight="1" collapsed="1" x14ac:dyDescent="0.2">
      <c r="A370" s="98" t="s">
        <v>2769</v>
      </c>
      <c r="B370" s="28" t="str">
        <f>"10"&amp;"."&amp;$B$801&amp;"."&amp;$B$802</f>
        <v>10.08.2023</v>
      </c>
      <c r="C370" s="90" t="s">
        <v>76</v>
      </c>
      <c r="D370" s="91">
        <f>ROUND(((D371+D372+D374+D373)/1000),5)</f>
        <v>1.60368</v>
      </c>
      <c r="E370" s="91">
        <f>ROUND(((E371+E372+E374+E373)/1000),5)</f>
        <v>1.36469</v>
      </c>
      <c r="F370" s="91">
        <f>ROUND(((F371+F372+F374+F373)/1000),5)</f>
        <v>1.2441800000000001</v>
      </c>
      <c r="G370" s="91">
        <f t="shared" ref="G370:AA370" si="213">ROUND(((G371+G372+G374+G373)/1000),5)</f>
        <v>1.19198</v>
      </c>
      <c r="H370" s="91">
        <f t="shared" si="213"/>
        <v>1.1628099999999999</v>
      </c>
      <c r="I370" s="91">
        <f t="shared" si="213"/>
        <v>1.2581199999999999</v>
      </c>
      <c r="J370" s="91">
        <f t="shared" si="213"/>
        <v>1.4253800000000001</v>
      </c>
      <c r="K370" s="91">
        <f t="shared" si="213"/>
        <v>1.7703199999999999</v>
      </c>
      <c r="L370" s="91">
        <f t="shared" si="213"/>
        <v>2.0522900000000002</v>
      </c>
      <c r="M370" s="91">
        <f t="shared" si="213"/>
        <v>2.19814</v>
      </c>
      <c r="N370" s="91">
        <f t="shared" si="213"/>
        <v>2.30558</v>
      </c>
      <c r="O370" s="91">
        <f t="shared" si="213"/>
        <v>2.3096100000000002</v>
      </c>
      <c r="P370" s="91">
        <f t="shared" si="213"/>
        <v>2.29298</v>
      </c>
      <c r="Q370" s="91">
        <f t="shared" si="213"/>
        <v>2.3157700000000001</v>
      </c>
      <c r="R370" s="91">
        <f t="shared" si="213"/>
        <v>2.3665500000000002</v>
      </c>
      <c r="S370" s="91">
        <f t="shared" si="213"/>
        <v>2.3796200000000001</v>
      </c>
      <c r="T370" s="91">
        <f t="shared" si="213"/>
        <v>2.3639100000000002</v>
      </c>
      <c r="U370" s="91">
        <f t="shared" si="213"/>
        <v>2.3420700000000001</v>
      </c>
      <c r="V370" s="91">
        <f t="shared" si="213"/>
        <v>2.3214700000000001</v>
      </c>
      <c r="W370" s="91">
        <f t="shared" si="213"/>
        <v>2.2049799999999999</v>
      </c>
      <c r="X370" s="91">
        <f t="shared" si="213"/>
        <v>2.1850999999999998</v>
      </c>
      <c r="Y370" s="91">
        <f t="shared" si="213"/>
        <v>2.12852</v>
      </c>
      <c r="Z370" s="91">
        <f t="shared" si="213"/>
        <v>1.96204</v>
      </c>
      <c r="AA370" s="91">
        <f t="shared" si="213"/>
        <v>1.7035100000000001</v>
      </c>
    </row>
    <row r="371" spans="1:27" ht="12.75" hidden="1" customHeight="1" outlineLevel="1" x14ac:dyDescent="0.2">
      <c r="A371" s="99" t="s">
        <v>2770</v>
      </c>
      <c r="B371" s="63" t="s">
        <v>238</v>
      </c>
      <c r="C371" s="43" t="s">
        <v>79</v>
      </c>
      <c r="D371" s="44">
        <v>1272.5</v>
      </c>
      <c r="E371" s="44">
        <v>1033.51</v>
      </c>
      <c r="F371" s="44">
        <v>913</v>
      </c>
      <c r="G371" s="44">
        <v>860.8</v>
      </c>
      <c r="H371" s="44">
        <v>831.63</v>
      </c>
      <c r="I371" s="44">
        <v>926.94</v>
      </c>
      <c r="J371" s="44">
        <v>1094.2</v>
      </c>
      <c r="K371" s="44">
        <v>1439.14</v>
      </c>
      <c r="L371" s="44">
        <v>1721.11</v>
      </c>
      <c r="M371" s="44">
        <v>1866.96</v>
      </c>
      <c r="N371" s="44">
        <v>1974.4</v>
      </c>
      <c r="O371" s="44">
        <v>1978.43</v>
      </c>
      <c r="P371" s="44">
        <v>1961.8</v>
      </c>
      <c r="Q371" s="44">
        <v>1984.59</v>
      </c>
      <c r="R371" s="44">
        <v>2035.37</v>
      </c>
      <c r="S371" s="44">
        <v>2048.44</v>
      </c>
      <c r="T371" s="44">
        <v>2032.73</v>
      </c>
      <c r="U371" s="44">
        <v>2010.89</v>
      </c>
      <c r="V371" s="44">
        <v>1990.29</v>
      </c>
      <c r="W371" s="44">
        <v>1873.8</v>
      </c>
      <c r="X371" s="44">
        <v>1853.92</v>
      </c>
      <c r="Y371" s="44">
        <v>1797.34</v>
      </c>
      <c r="Z371" s="44">
        <v>1630.86</v>
      </c>
      <c r="AA371" s="44">
        <v>1372.33</v>
      </c>
    </row>
    <row r="372" spans="1:27" ht="12.75" hidden="1" customHeight="1" outlineLevel="1" x14ac:dyDescent="0.2">
      <c r="A372" s="99" t="s">
        <v>2771</v>
      </c>
      <c r="B372" s="63" t="s">
        <v>90</v>
      </c>
      <c r="C372" s="43" t="s">
        <v>79</v>
      </c>
      <c r="D372" s="44">
        <f>$D$327</f>
        <v>217.03</v>
      </c>
      <c r="E372" s="44">
        <f t="shared" ref="E372:AA372" si="214">$D$327</f>
        <v>217.03</v>
      </c>
      <c r="F372" s="44">
        <f t="shared" si="214"/>
        <v>217.03</v>
      </c>
      <c r="G372" s="44">
        <f t="shared" si="214"/>
        <v>217.03</v>
      </c>
      <c r="H372" s="44">
        <f t="shared" si="214"/>
        <v>217.03</v>
      </c>
      <c r="I372" s="44">
        <f t="shared" si="214"/>
        <v>217.03</v>
      </c>
      <c r="J372" s="44">
        <f t="shared" si="214"/>
        <v>217.03</v>
      </c>
      <c r="K372" s="44">
        <f t="shared" si="214"/>
        <v>217.03</v>
      </c>
      <c r="L372" s="44">
        <f t="shared" si="214"/>
        <v>217.03</v>
      </c>
      <c r="M372" s="44">
        <f t="shared" si="214"/>
        <v>217.03</v>
      </c>
      <c r="N372" s="44">
        <f t="shared" si="214"/>
        <v>217.03</v>
      </c>
      <c r="O372" s="44">
        <f t="shared" si="214"/>
        <v>217.03</v>
      </c>
      <c r="P372" s="44">
        <f t="shared" si="214"/>
        <v>217.03</v>
      </c>
      <c r="Q372" s="44">
        <f t="shared" si="214"/>
        <v>217.03</v>
      </c>
      <c r="R372" s="44">
        <f t="shared" si="214"/>
        <v>217.03</v>
      </c>
      <c r="S372" s="44">
        <f t="shared" si="214"/>
        <v>217.03</v>
      </c>
      <c r="T372" s="44">
        <f t="shared" si="214"/>
        <v>217.03</v>
      </c>
      <c r="U372" s="44">
        <f t="shared" si="214"/>
        <v>217.03</v>
      </c>
      <c r="V372" s="44">
        <f t="shared" si="214"/>
        <v>217.03</v>
      </c>
      <c r="W372" s="44">
        <f t="shared" si="214"/>
        <v>217.03</v>
      </c>
      <c r="X372" s="44">
        <f t="shared" si="214"/>
        <v>217.03</v>
      </c>
      <c r="Y372" s="44">
        <f t="shared" si="214"/>
        <v>217.03</v>
      </c>
      <c r="Z372" s="44">
        <f t="shared" si="214"/>
        <v>217.03</v>
      </c>
      <c r="AA372" s="44">
        <f t="shared" si="214"/>
        <v>217.03</v>
      </c>
    </row>
    <row r="373" spans="1:27" ht="12.75" hidden="1" customHeight="1" outlineLevel="1" x14ac:dyDescent="0.2">
      <c r="A373" s="99" t="s">
        <v>2772</v>
      </c>
      <c r="B373" s="63" t="s">
        <v>83</v>
      </c>
      <c r="C373" s="43" t="s">
        <v>79</v>
      </c>
      <c r="D373" s="44">
        <v>3.92</v>
      </c>
      <c r="E373" s="44">
        <v>3.92</v>
      </c>
      <c r="F373" s="44">
        <v>3.92</v>
      </c>
      <c r="G373" s="44">
        <v>3.92</v>
      </c>
      <c r="H373" s="44">
        <v>3.92</v>
      </c>
      <c r="I373" s="44">
        <v>3.92</v>
      </c>
      <c r="J373" s="44">
        <v>3.92</v>
      </c>
      <c r="K373" s="44">
        <v>3.92</v>
      </c>
      <c r="L373" s="44">
        <v>3.92</v>
      </c>
      <c r="M373" s="44">
        <v>3.92</v>
      </c>
      <c r="N373" s="44">
        <v>3.92</v>
      </c>
      <c r="O373" s="44">
        <v>3.92</v>
      </c>
      <c r="P373" s="44">
        <v>3.92</v>
      </c>
      <c r="Q373" s="44">
        <v>3.92</v>
      </c>
      <c r="R373" s="44">
        <v>3.92</v>
      </c>
      <c r="S373" s="44">
        <v>3.92</v>
      </c>
      <c r="T373" s="44">
        <v>3.92</v>
      </c>
      <c r="U373" s="44">
        <v>3.92</v>
      </c>
      <c r="V373" s="44">
        <v>3.92</v>
      </c>
      <c r="W373" s="44">
        <v>3.92</v>
      </c>
      <c r="X373" s="44">
        <v>3.92</v>
      </c>
      <c r="Y373" s="44">
        <v>3.92</v>
      </c>
      <c r="Z373" s="44">
        <v>3.92</v>
      </c>
      <c r="AA373" s="44">
        <v>3.92</v>
      </c>
    </row>
    <row r="374" spans="1:27" ht="12.75" hidden="1" customHeight="1" outlineLevel="1" x14ac:dyDescent="0.2">
      <c r="A374" s="99" t="s">
        <v>2773</v>
      </c>
      <c r="B374" s="63" t="s">
        <v>81</v>
      </c>
      <c r="C374" s="43" t="s">
        <v>79</v>
      </c>
      <c r="D374" s="44">
        <f>$D$11</f>
        <v>110.23</v>
      </c>
      <c r="E374" s="44">
        <f t="shared" ref="E374:AA374" si="215">$D$11</f>
        <v>110.23</v>
      </c>
      <c r="F374" s="44">
        <f t="shared" si="215"/>
        <v>110.23</v>
      </c>
      <c r="G374" s="44">
        <f t="shared" si="215"/>
        <v>110.23</v>
      </c>
      <c r="H374" s="44">
        <f t="shared" si="215"/>
        <v>110.23</v>
      </c>
      <c r="I374" s="44">
        <f t="shared" si="215"/>
        <v>110.23</v>
      </c>
      <c r="J374" s="44">
        <f t="shared" si="215"/>
        <v>110.23</v>
      </c>
      <c r="K374" s="44">
        <f t="shared" si="215"/>
        <v>110.23</v>
      </c>
      <c r="L374" s="44">
        <f t="shared" si="215"/>
        <v>110.23</v>
      </c>
      <c r="M374" s="44">
        <f t="shared" si="215"/>
        <v>110.23</v>
      </c>
      <c r="N374" s="44">
        <f t="shared" si="215"/>
        <v>110.23</v>
      </c>
      <c r="O374" s="44">
        <f t="shared" si="215"/>
        <v>110.23</v>
      </c>
      <c r="P374" s="44">
        <f t="shared" si="215"/>
        <v>110.23</v>
      </c>
      <c r="Q374" s="44">
        <f t="shared" si="215"/>
        <v>110.23</v>
      </c>
      <c r="R374" s="44">
        <f t="shared" si="215"/>
        <v>110.23</v>
      </c>
      <c r="S374" s="44">
        <f t="shared" si="215"/>
        <v>110.23</v>
      </c>
      <c r="T374" s="44">
        <f t="shared" si="215"/>
        <v>110.23</v>
      </c>
      <c r="U374" s="44">
        <f t="shared" si="215"/>
        <v>110.23</v>
      </c>
      <c r="V374" s="44">
        <f t="shared" si="215"/>
        <v>110.23</v>
      </c>
      <c r="W374" s="44">
        <f t="shared" si="215"/>
        <v>110.23</v>
      </c>
      <c r="X374" s="44">
        <f t="shared" si="215"/>
        <v>110.23</v>
      </c>
      <c r="Y374" s="44">
        <f t="shared" si="215"/>
        <v>110.23</v>
      </c>
      <c r="Z374" s="44">
        <f t="shared" si="215"/>
        <v>110.23</v>
      </c>
      <c r="AA374" s="44">
        <f t="shared" si="215"/>
        <v>110.23</v>
      </c>
    </row>
    <row r="375" spans="1:27" ht="12.75" customHeight="1" collapsed="1" x14ac:dyDescent="0.2">
      <c r="A375" s="98" t="s">
        <v>2774</v>
      </c>
      <c r="B375" s="28" t="str">
        <f>"11"&amp;"."&amp;$B$801&amp;"."&amp;$B$802</f>
        <v>11.08.2023</v>
      </c>
      <c r="C375" s="90" t="s">
        <v>76</v>
      </c>
      <c r="D375" s="91">
        <f>ROUND(((D376+D377+D379+D378)/1000),5)</f>
        <v>1.44746</v>
      </c>
      <c r="E375" s="91">
        <f>ROUND(((E376+E377+E379+E378)/1000),5)</f>
        <v>1.2314000000000001</v>
      </c>
      <c r="F375" s="91">
        <f>ROUND(((F376+F377+F379+F378)/1000),5)</f>
        <v>1.1397699999999999</v>
      </c>
      <c r="G375" s="91">
        <f t="shared" ref="G375:AA375" si="216">ROUND(((G376+G377+G379+G378)/1000),5)</f>
        <v>1.0935900000000001</v>
      </c>
      <c r="H375" s="91">
        <f t="shared" si="216"/>
        <v>0.34278999999999998</v>
      </c>
      <c r="I375" s="91">
        <f t="shared" si="216"/>
        <v>1.1051899999999999</v>
      </c>
      <c r="J375" s="91">
        <f t="shared" si="216"/>
        <v>1.24661</v>
      </c>
      <c r="K375" s="91">
        <f t="shared" si="216"/>
        <v>1.72678</v>
      </c>
      <c r="L375" s="91">
        <f t="shared" si="216"/>
        <v>1.99244</v>
      </c>
      <c r="M375" s="91">
        <f t="shared" si="216"/>
        <v>2.2108699999999999</v>
      </c>
      <c r="N375" s="91">
        <f t="shared" si="216"/>
        <v>2.2770899999999998</v>
      </c>
      <c r="O375" s="91">
        <f t="shared" si="216"/>
        <v>2.2660499999999999</v>
      </c>
      <c r="P375" s="91">
        <f t="shared" si="216"/>
        <v>2.2927599999999999</v>
      </c>
      <c r="Q375" s="91">
        <f t="shared" si="216"/>
        <v>2.3609800000000001</v>
      </c>
      <c r="R375" s="91">
        <f t="shared" si="216"/>
        <v>2.4416199999999999</v>
      </c>
      <c r="S375" s="91">
        <f t="shared" si="216"/>
        <v>2.4144100000000002</v>
      </c>
      <c r="T375" s="91">
        <f t="shared" si="216"/>
        <v>2.4189400000000001</v>
      </c>
      <c r="U375" s="91">
        <f t="shared" si="216"/>
        <v>2.41303</v>
      </c>
      <c r="V375" s="91">
        <f t="shared" si="216"/>
        <v>2.38795</v>
      </c>
      <c r="W375" s="91">
        <f t="shared" si="216"/>
        <v>2.3763299999999998</v>
      </c>
      <c r="X375" s="91">
        <f t="shared" si="216"/>
        <v>2.3922400000000001</v>
      </c>
      <c r="Y375" s="91">
        <f t="shared" si="216"/>
        <v>2.3816799999999998</v>
      </c>
      <c r="Z375" s="91">
        <f t="shared" si="216"/>
        <v>2.15225</v>
      </c>
      <c r="AA375" s="91">
        <f t="shared" si="216"/>
        <v>1.8023800000000001</v>
      </c>
    </row>
    <row r="376" spans="1:27" ht="12.75" hidden="1" customHeight="1" outlineLevel="1" x14ac:dyDescent="0.2">
      <c r="A376" s="99" t="s">
        <v>2775</v>
      </c>
      <c r="B376" s="63" t="s">
        <v>238</v>
      </c>
      <c r="C376" s="43" t="s">
        <v>79</v>
      </c>
      <c r="D376" s="44">
        <v>1116.28</v>
      </c>
      <c r="E376" s="44">
        <v>900.22</v>
      </c>
      <c r="F376" s="44">
        <v>808.59</v>
      </c>
      <c r="G376" s="44">
        <v>762.41</v>
      </c>
      <c r="H376" s="44">
        <v>11.61</v>
      </c>
      <c r="I376" s="44">
        <v>774.01</v>
      </c>
      <c r="J376" s="44">
        <v>915.43</v>
      </c>
      <c r="K376" s="44">
        <v>1395.6</v>
      </c>
      <c r="L376" s="44">
        <v>1661.26</v>
      </c>
      <c r="M376" s="44">
        <v>1879.69</v>
      </c>
      <c r="N376" s="44">
        <v>1945.91</v>
      </c>
      <c r="O376" s="44">
        <v>1934.87</v>
      </c>
      <c r="P376" s="44">
        <v>1961.58</v>
      </c>
      <c r="Q376" s="44">
        <v>2029.8</v>
      </c>
      <c r="R376" s="44">
        <v>2110.44</v>
      </c>
      <c r="S376" s="44">
        <v>2083.23</v>
      </c>
      <c r="T376" s="44">
        <v>2087.7600000000002</v>
      </c>
      <c r="U376" s="44">
        <v>2081.85</v>
      </c>
      <c r="V376" s="44">
        <v>2056.77</v>
      </c>
      <c r="W376" s="44">
        <v>2045.15</v>
      </c>
      <c r="X376" s="44">
        <v>2061.06</v>
      </c>
      <c r="Y376" s="44">
        <v>2050.5</v>
      </c>
      <c r="Z376" s="44">
        <v>1821.07</v>
      </c>
      <c r="AA376" s="44">
        <v>1471.2</v>
      </c>
    </row>
    <row r="377" spans="1:27" ht="12.75" hidden="1" customHeight="1" outlineLevel="1" x14ac:dyDescent="0.2">
      <c r="A377" s="99" t="s">
        <v>2776</v>
      </c>
      <c r="B377" s="63" t="s">
        <v>90</v>
      </c>
      <c r="C377" s="43" t="s">
        <v>79</v>
      </c>
      <c r="D377" s="44">
        <f>$D$327</f>
        <v>217.03</v>
      </c>
      <c r="E377" s="44">
        <f t="shared" ref="E377:AA377" si="217">$D$327</f>
        <v>217.03</v>
      </c>
      <c r="F377" s="44">
        <f t="shared" si="217"/>
        <v>217.03</v>
      </c>
      <c r="G377" s="44">
        <f t="shared" si="217"/>
        <v>217.03</v>
      </c>
      <c r="H377" s="44">
        <f t="shared" si="217"/>
        <v>217.03</v>
      </c>
      <c r="I377" s="44">
        <f t="shared" si="217"/>
        <v>217.03</v>
      </c>
      <c r="J377" s="44">
        <f t="shared" si="217"/>
        <v>217.03</v>
      </c>
      <c r="K377" s="44">
        <f t="shared" si="217"/>
        <v>217.03</v>
      </c>
      <c r="L377" s="44">
        <f t="shared" si="217"/>
        <v>217.03</v>
      </c>
      <c r="M377" s="44">
        <f t="shared" si="217"/>
        <v>217.03</v>
      </c>
      <c r="N377" s="44">
        <f t="shared" si="217"/>
        <v>217.03</v>
      </c>
      <c r="O377" s="44">
        <f t="shared" si="217"/>
        <v>217.03</v>
      </c>
      <c r="P377" s="44">
        <f t="shared" si="217"/>
        <v>217.03</v>
      </c>
      <c r="Q377" s="44">
        <f t="shared" si="217"/>
        <v>217.03</v>
      </c>
      <c r="R377" s="44">
        <f t="shared" si="217"/>
        <v>217.03</v>
      </c>
      <c r="S377" s="44">
        <f t="shared" si="217"/>
        <v>217.03</v>
      </c>
      <c r="T377" s="44">
        <f t="shared" si="217"/>
        <v>217.03</v>
      </c>
      <c r="U377" s="44">
        <f t="shared" si="217"/>
        <v>217.03</v>
      </c>
      <c r="V377" s="44">
        <f t="shared" si="217"/>
        <v>217.03</v>
      </c>
      <c r="W377" s="44">
        <f t="shared" si="217"/>
        <v>217.03</v>
      </c>
      <c r="X377" s="44">
        <f t="shared" si="217"/>
        <v>217.03</v>
      </c>
      <c r="Y377" s="44">
        <f t="shared" si="217"/>
        <v>217.03</v>
      </c>
      <c r="Z377" s="44">
        <f t="shared" si="217"/>
        <v>217.03</v>
      </c>
      <c r="AA377" s="44">
        <f t="shared" si="217"/>
        <v>217.03</v>
      </c>
    </row>
    <row r="378" spans="1:27" ht="12.75" hidden="1" customHeight="1" outlineLevel="1" x14ac:dyDescent="0.2">
      <c r="A378" s="99" t="s">
        <v>2777</v>
      </c>
      <c r="B378" s="63" t="s">
        <v>83</v>
      </c>
      <c r="C378" s="43" t="s">
        <v>79</v>
      </c>
      <c r="D378" s="44">
        <v>3.92</v>
      </c>
      <c r="E378" s="44">
        <v>3.92</v>
      </c>
      <c r="F378" s="44">
        <v>3.92</v>
      </c>
      <c r="G378" s="44">
        <v>3.92</v>
      </c>
      <c r="H378" s="44">
        <v>3.92</v>
      </c>
      <c r="I378" s="44">
        <v>3.92</v>
      </c>
      <c r="J378" s="44">
        <v>3.92</v>
      </c>
      <c r="K378" s="44">
        <v>3.92</v>
      </c>
      <c r="L378" s="44">
        <v>3.92</v>
      </c>
      <c r="M378" s="44">
        <v>3.92</v>
      </c>
      <c r="N378" s="44">
        <v>3.92</v>
      </c>
      <c r="O378" s="44">
        <v>3.92</v>
      </c>
      <c r="P378" s="44">
        <v>3.92</v>
      </c>
      <c r="Q378" s="44">
        <v>3.92</v>
      </c>
      <c r="R378" s="44">
        <v>3.92</v>
      </c>
      <c r="S378" s="44">
        <v>3.92</v>
      </c>
      <c r="T378" s="44">
        <v>3.92</v>
      </c>
      <c r="U378" s="44">
        <v>3.92</v>
      </c>
      <c r="V378" s="44">
        <v>3.92</v>
      </c>
      <c r="W378" s="44">
        <v>3.92</v>
      </c>
      <c r="X378" s="44">
        <v>3.92</v>
      </c>
      <c r="Y378" s="44">
        <v>3.92</v>
      </c>
      <c r="Z378" s="44">
        <v>3.92</v>
      </c>
      <c r="AA378" s="44">
        <v>3.92</v>
      </c>
    </row>
    <row r="379" spans="1:27" ht="12.75" hidden="1" customHeight="1" outlineLevel="1" x14ac:dyDescent="0.2">
      <c r="A379" s="99" t="s">
        <v>2778</v>
      </c>
      <c r="B379" s="63" t="s">
        <v>81</v>
      </c>
      <c r="C379" s="43" t="s">
        <v>79</v>
      </c>
      <c r="D379" s="44">
        <f>$D$11</f>
        <v>110.23</v>
      </c>
      <c r="E379" s="44">
        <f t="shared" ref="E379:AA379" si="218">$D$11</f>
        <v>110.23</v>
      </c>
      <c r="F379" s="44">
        <f t="shared" si="218"/>
        <v>110.23</v>
      </c>
      <c r="G379" s="44">
        <f t="shared" si="218"/>
        <v>110.23</v>
      </c>
      <c r="H379" s="44">
        <f t="shared" si="218"/>
        <v>110.23</v>
      </c>
      <c r="I379" s="44">
        <f t="shared" si="218"/>
        <v>110.23</v>
      </c>
      <c r="J379" s="44">
        <f t="shared" si="218"/>
        <v>110.23</v>
      </c>
      <c r="K379" s="44">
        <f t="shared" si="218"/>
        <v>110.23</v>
      </c>
      <c r="L379" s="44">
        <f t="shared" si="218"/>
        <v>110.23</v>
      </c>
      <c r="M379" s="44">
        <f t="shared" si="218"/>
        <v>110.23</v>
      </c>
      <c r="N379" s="44">
        <f t="shared" si="218"/>
        <v>110.23</v>
      </c>
      <c r="O379" s="44">
        <f t="shared" si="218"/>
        <v>110.23</v>
      </c>
      <c r="P379" s="44">
        <f t="shared" si="218"/>
        <v>110.23</v>
      </c>
      <c r="Q379" s="44">
        <f t="shared" si="218"/>
        <v>110.23</v>
      </c>
      <c r="R379" s="44">
        <f t="shared" si="218"/>
        <v>110.23</v>
      </c>
      <c r="S379" s="44">
        <f t="shared" si="218"/>
        <v>110.23</v>
      </c>
      <c r="T379" s="44">
        <f t="shared" si="218"/>
        <v>110.23</v>
      </c>
      <c r="U379" s="44">
        <f t="shared" si="218"/>
        <v>110.23</v>
      </c>
      <c r="V379" s="44">
        <f t="shared" si="218"/>
        <v>110.23</v>
      </c>
      <c r="W379" s="44">
        <f t="shared" si="218"/>
        <v>110.23</v>
      </c>
      <c r="X379" s="44">
        <f t="shared" si="218"/>
        <v>110.23</v>
      </c>
      <c r="Y379" s="44">
        <f t="shared" si="218"/>
        <v>110.23</v>
      </c>
      <c r="Z379" s="44">
        <f t="shared" si="218"/>
        <v>110.23</v>
      </c>
      <c r="AA379" s="44">
        <f t="shared" si="218"/>
        <v>110.23</v>
      </c>
    </row>
    <row r="380" spans="1:27" ht="12.75" customHeight="1" collapsed="1" x14ac:dyDescent="0.2">
      <c r="A380" s="98" t="s">
        <v>2779</v>
      </c>
      <c r="B380" s="28" t="str">
        <f>"12"&amp;"."&amp;$B$801&amp;"."&amp;$B$802</f>
        <v>12.08.2023</v>
      </c>
      <c r="C380" s="90" t="s">
        <v>76</v>
      </c>
      <c r="D380" s="91">
        <f>ROUND(((D381+D382+D384+D383)/1000),5)</f>
        <v>1.6772899999999999</v>
      </c>
      <c r="E380" s="91">
        <f>ROUND(((E381+E382+E384+E383)/1000),5)</f>
        <v>1.59998</v>
      </c>
      <c r="F380" s="91">
        <f>ROUND(((F381+F382+F384+F383)/1000),5)</f>
        <v>1.4142600000000001</v>
      </c>
      <c r="G380" s="91">
        <f t="shared" ref="G380:AA380" si="219">ROUND(((G381+G382+G384+G383)/1000),5)</f>
        <v>1.31114</v>
      </c>
      <c r="H380" s="91">
        <f t="shared" si="219"/>
        <v>1.2698799999999999</v>
      </c>
      <c r="I380" s="91">
        <f t="shared" si="219"/>
        <v>1.2915000000000001</v>
      </c>
      <c r="J380" s="91">
        <f t="shared" si="219"/>
        <v>1.36686</v>
      </c>
      <c r="K380" s="91">
        <f t="shared" si="219"/>
        <v>1.6779900000000001</v>
      </c>
      <c r="L380" s="91">
        <f t="shared" si="219"/>
        <v>2.0341999999999998</v>
      </c>
      <c r="M380" s="91">
        <f t="shared" si="219"/>
        <v>2.3103400000000001</v>
      </c>
      <c r="N380" s="91">
        <f t="shared" si="219"/>
        <v>2.3753600000000001</v>
      </c>
      <c r="O380" s="91">
        <f t="shared" si="219"/>
        <v>2.3893300000000002</v>
      </c>
      <c r="P380" s="91">
        <f t="shared" si="219"/>
        <v>2.3904200000000002</v>
      </c>
      <c r="Q380" s="91">
        <f t="shared" si="219"/>
        <v>2.4093900000000001</v>
      </c>
      <c r="R380" s="91">
        <f t="shared" si="219"/>
        <v>2.4056000000000002</v>
      </c>
      <c r="S380" s="91">
        <f t="shared" si="219"/>
        <v>2.3925100000000001</v>
      </c>
      <c r="T380" s="91">
        <f t="shared" si="219"/>
        <v>2.3385400000000001</v>
      </c>
      <c r="U380" s="91">
        <f t="shared" si="219"/>
        <v>2.2242299999999999</v>
      </c>
      <c r="V380" s="91">
        <f t="shared" si="219"/>
        <v>2.1923900000000001</v>
      </c>
      <c r="W380" s="91">
        <f t="shared" si="219"/>
        <v>2.0821499999999999</v>
      </c>
      <c r="X380" s="91">
        <f t="shared" si="219"/>
        <v>2.08161</v>
      </c>
      <c r="Y380" s="91">
        <f t="shared" si="219"/>
        <v>2.1178499999999998</v>
      </c>
      <c r="Z380" s="91">
        <f t="shared" si="219"/>
        <v>2.0446599999999999</v>
      </c>
      <c r="AA380" s="91">
        <f t="shared" si="219"/>
        <v>1.78254</v>
      </c>
    </row>
    <row r="381" spans="1:27" ht="12.75" hidden="1" customHeight="1" outlineLevel="1" x14ac:dyDescent="0.2">
      <c r="A381" s="99" t="s">
        <v>2780</v>
      </c>
      <c r="B381" s="63" t="s">
        <v>238</v>
      </c>
      <c r="C381" s="43" t="s">
        <v>79</v>
      </c>
      <c r="D381" s="44">
        <v>1346.11</v>
      </c>
      <c r="E381" s="44">
        <v>1268.8</v>
      </c>
      <c r="F381" s="44">
        <v>1083.08</v>
      </c>
      <c r="G381" s="44">
        <v>979.96</v>
      </c>
      <c r="H381" s="44">
        <v>938.7</v>
      </c>
      <c r="I381" s="44">
        <v>960.32</v>
      </c>
      <c r="J381" s="44">
        <v>1035.68</v>
      </c>
      <c r="K381" s="44">
        <v>1346.81</v>
      </c>
      <c r="L381" s="44">
        <v>1703.02</v>
      </c>
      <c r="M381" s="44">
        <v>1979.16</v>
      </c>
      <c r="N381" s="44">
        <v>2044.18</v>
      </c>
      <c r="O381" s="44">
        <v>2058.15</v>
      </c>
      <c r="P381" s="44">
        <v>2059.2399999999998</v>
      </c>
      <c r="Q381" s="44">
        <v>2078.21</v>
      </c>
      <c r="R381" s="44">
        <v>2074.42</v>
      </c>
      <c r="S381" s="44">
        <v>2061.33</v>
      </c>
      <c r="T381" s="44">
        <v>2007.36</v>
      </c>
      <c r="U381" s="44">
        <v>1893.05</v>
      </c>
      <c r="V381" s="44">
        <v>1861.21</v>
      </c>
      <c r="W381" s="44">
        <v>1750.97</v>
      </c>
      <c r="X381" s="44">
        <v>1750.43</v>
      </c>
      <c r="Y381" s="44">
        <v>1786.67</v>
      </c>
      <c r="Z381" s="44">
        <v>1713.48</v>
      </c>
      <c r="AA381" s="44">
        <v>1451.36</v>
      </c>
    </row>
    <row r="382" spans="1:27" ht="12.75" hidden="1" customHeight="1" outlineLevel="1" x14ac:dyDescent="0.2">
      <c r="A382" s="99" t="s">
        <v>2781</v>
      </c>
      <c r="B382" s="63" t="s">
        <v>90</v>
      </c>
      <c r="C382" s="43" t="s">
        <v>79</v>
      </c>
      <c r="D382" s="44">
        <f>$D$327</f>
        <v>217.03</v>
      </c>
      <c r="E382" s="44">
        <f t="shared" ref="E382:AA382" si="220">$D$327</f>
        <v>217.03</v>
      </c>
      <c r="F382" s="44">
        <f t="shared" si="220"/>
        <v>217.03</v>
      </c>
      <c r="G382" s="44">
        <f t="shared" si="220"/>
        <v>217.03</v>
      </c>
      <c r="H382" s="44">
        <f t="shared" si="220"/>
        <v>217.03</v>
      </c>
      <c r="I382" s="44">
        <f t="shared" si="220"/>
        <v>217.03</v>
      </c>
      <c r="J382" s="44">
        <f t="shared" si="220"/>
        <v>217.03</v>
      </c>
      <c r="K382" s="44">
        <f t="shared" si="220"/>
        <v>217.03</v>
      </c>
      <c r="L382" s="44">
        <f t="shared" si="220"/>
        <v>217.03</v>
      </c>
      <c r="M382" s="44">
        <f t="shared" si="220"/>
        <v>217.03</v>
      </c>
      <c r="N382" s="44">
        <f t="shared" si="220"/>
        <v>217.03</v>
      </c>
      <c r="O382" s="44">
        <f t="shared" si="220"/>
        <v>217.03</v>
      </c>
      <c r="P382" s="44">
        <f t="shared" si="220"/>
        <v>217.03</v>
      </c>
      <c r="Q382" s="44">
        <f t="shared" si="220"/>
        <v>217.03</v>
      </c>
      <c r="R382" s="44">
        <f t="shared" si="220"/>
        <v>217.03</v>
      </c>
      <c r="S382" s="44">
        <f t="shared" si="220"/>
        <v>217.03</v>
      </c>
      <c r="T382" s="44">
        <f t="shared" si="220"/>
        <v>217.03</v>
      </c>
      <c r="U382" s="44">
        <f t="shared" si="220"/>
        <v>217.03</v>
      </c>
      <c r="V382" s="44">
        <f t="shared" si="220"/>
        <v>217.03</v>
      </c>
      <c r="W382" s="44">
        <f t="shared" si="220"/>
        <v>217.03</v>
      </c>
      <c r="X382" s="44">
        <f t="shared" si="220"/>
        <v>217.03</v>
      </c>
      <c r="Y382" s="44">
        <f t="shared" si="220"/>
        <v>217.03</v>
      </c>
      <c r="Z382" s="44">
        <f t="shared" si="220"/>
        <v>217.03</v>
      </c>
      <c r="AA382" s="44">
        <f t="shared" si="220"/>
        <v>217.03</v>
      </c>
    </row>
    <row r="383" spans="1:27" ht="12.75" hidden="1" customHeight="1" outlineLevel="1" x14ac:dyDescent="0.2">
      <c r="A383" s="99" t="s">
        <v>2782</v>
      </c>
      <c r="B383" s="63" t="s">
        <v>83</v>
      </c>
      <c r="C383" s="43" t="s">
        <v>79</v>
      </c>
      <c r="D383" s="44">
        <v>3.92</v>
      </c>
      <c r="E383" s="44">
        <v>3.92</v>
      </c>
      <c r="F383" s="44">
        <v>3.92</v>
      </c>
      <c r="G383" s="44">
        <v>3.92</v>
      </c>
      <c r="H383" s="44">
        <v>3.92</v>
      </c>
      <c r="I383" s="44">
        <v>3.92</v>
      </c>
      <c r="J383" s="44">
        <v>3.92</v>
      </c>
      <c r="K383" s="44">
        <v>3.92</v>
      </c>
      <c r="L383" s="44">
        <v>3.92</v>
      </c>
      <c r="M383" s="44">
        <v>3.92</v>
      </c>
      <c r="N383" s="44">
        <v>3.92</v>
      </c>
      <c r="O383" s="44">
        <v>3.92</v>
      </c>
      <c r="P383" s="44">
        <v>3.92</v>
      </c>
      <c r="Q383" s="44">
        <v>3.92</v>
      </c>
      <c r="R383" s="44">
        <v>3.92</v>
      </c>
      <c r="S383" s="44">
        <v>3.92</v>
      </c>
      <c r="T383" s="44">
        <v>3.92</v>
      </c>
      <c r="U383" s="44">
        <v>3.92</v>
      </c>
      <c r="V383" s="44">
        <v>3.92</v>
      </c>
      <c r="W383" s="44">
        <v>3.92</v>
      </c>
      <c r="X383" s="44">
        <v>3.92</v>
      </c>
      <c r="Y383" s="44">
        <v>3.92</v>
      </c>
      <c r="Z383" s="44">
        <v>3.92</v>
      </c>
      <c r="AA383" s="44">
        <v>3.92</v>
      </c>
    </row>
    <row r="384" spans="1:27" ht="12.75" hidden="1" customHeight="1" outlineLevel="1" x14ac:dyDescent="0.2">
      <c r="A384" s="99" t="s">
        <v>2783</v>
      </c>
      <c r="B384" s="63" t="s">
        <v>81</v>
      </c>
      <c r="C384" s="43" t="s">
        <v>79</v>
      </c>
      <c r="D384" s="44">
        <f>$D$11</f>
        <v>110.23</v>
      </c>
      <c r="E384" s="44">
        <f t="shared" ref="E384:AA384" si="221">$D$11</f>
        <v>110.23</v>
      </c>
      <c r="F384" s="44">
        <f t="shared" si="221"/>
        <v>110.23</v>
      </c>
      <c r="G384" s="44">
        <f t="shared" si="221"/>
        <v>110.23</v>
      </c>
      <c r="H384" s="44">
        <f t="shared" si="221"/>
        <v>110.23</v>
      </c>
      <c r="I384" s="44">
        <f t="shared" si="221"/>
        <v>110.23</v>
      </c>
      <c r="J384" s="44">
        <f t="shared" si="221"/>
        <v>110.23</v>
      </c>
      <c r="K384" s="44">
        <f t="shared" si="221"/>
        <v>110.23</v>
      </c>
      <c r="L384" s="44">
        <f t="shared" si="221"/>
        <v>110.23</v>
      </c>
      <c r="M384" s="44">
        <f t="shared" si="221"/>
        <v>110.23</v>
      </c>
      <c r="N384" s="44">
        <f t="shared" si="221"/>
        <v>110.23</v>
      </c>
      <c r="O384" s="44">
        <f t="shared" si="221"/>
        <v>110.23</v>
      </c>
      <c r="P384" s="44">
        <f t="shared" si="221"/>
        <v>110.23</v>
      </c>
      <c r="Q384" s="44">
        <f t="shared" si="221"/>
        <v>110.23</v>
      </c>
      <c r="R384" s="44">
        <f t="shared" si="221"/>
        <v>110.23</v>
      </c>
      <c r="S384" s="44">
        <f t="shared" si="221"/>
        <v>110.23</v>
      </c>
      <c r="T384" s="44">
        <f t="shared" si="221"/>
        <v>110.23</v>
      </c>
      <c r="U384" s="44">
        <f t="shared" si="221"/>
        <v>110.23</v>
      </c>
      <c r="V384" s="44">
        <f t="shared" si="221"/>
        <v>110.23</v>
      </c>
      <c r="W384" s="44">
        <f t="shared" si="221"/>
        <v>110.23</v>
      </c>
      <c r="X384" s="44">
        <f t="shared" si="221"/>
        <v>110.23</v>
      </c>
      <c r="Y384" s="44">
        <f t="shared" si="221"/>
        <v>110.23</v>
      </c>
      <c r="Z384" s="44">
        <f t="shared" si="221"/>
        <v>110.23</v>
      </c>
      <c r="AA384" s="44">
        <f t="shared" si="221"/>
        <v>110.23</v>
      </c>
    </row>
    <row r="385" spans="1:27" ht="12.75" customHeight="1" collapsed="1" x14ac:dyDescent="0.2">
      <c r="A385" s="98" t="s">
        <v>2784</v>
      </c>
      <c r="B385" s="28" t="str">
        <f>"13"&amp;"."&amp;$B$801&amp;"."&amp;$B$802</f>
        <v>13.08.2023</v>
      </c>
      <c r="C385" s="90" t="s">
        <v>76</v>
      </c>
      <c r="D385" s="91">
        <f>ROUND(((D386+D387+D389+D388)/1000),5)</f>
        <v>1.6468100000000001</v>
      </c>
      <c r="E385" s="91">
        <f>ROUND(((E386+E387+E389+E388)/1000),5)</f>
        <v>1.4826900000000001</v>
      </c>
      <c r="F385" s="91">
        <f>ROUND(((F386+F387+F389+F388)/1000),5)</f>
        <v>1.32674</v>
      </c>
      <c r="G385" s="91">
        <f t="shared" ref="G385:AA385" si="222">ROUND(((G386+G387+G389+G388)/1000),5)</f>
        <v>1.2523599999999999</v>
      </c>
      <c r="H385" s="91">
        <f t="shared" si="222"/>
        <v>1.1961599999999999</v>
      </c>
      <c r="I385" s="91">
        <f t="shared" si="222"/>
        <v>1.1872799999999999</v>
      </c>
      <c r="J385" s="91">
        <f t="shared" si="222"/>
        <v>1.1411899999999999</v>
      </c>
      <c r="K385" s="91">
        <f t="shared" si="222"/>
        <v>1.3765099999999999</v>
      </c>
      <c r="L385" s="91">
        <f t="shared" si="222"/>
        <v>1.7950999999999999</v>
      </c>
      <c r="M385" s="91">
        <f t="shared" si="222"/>
        <v>2.0501399999999999</v>
      </c>
      <c r="N385" s="91">
        <f t="shared" si="222"/>
        <v>2.20465</v>
      </c>
      <c r="O385" s="91">
        <f t="shared" si="222"/>
        <v>2.2054200000000002</v>
      </c>
      <c r="P385" s="91">
        <f t="shared" si="222"/>
        <v>2.2155900000000002</v>
      </c>
      <c r="Q385" s="91">
        <f t="shared" si="222"/>
        <v>2.2606000000000002</v>
      </c>
      <c r="R385" s="91">
        <f t="shared" si="222"/>
        <v>2.31216</v>
      </c>
      <c r="S385" s="91">
        <f t="shared" si="222"/>
        <v>2.3122799999999999</v>
      </c>
      <c r="T385" s="91">
        <f t="shared" si="222"/>
        <v>2.2695099999999999</v>
      </c>
      <c r="U385" s="91">
        <f t="shared" si="222"/>
        <v>2.1939799999999998</v>
      </c>
      <c r="V385" s="91">
        <f t="shared" si="222"/>
        <v>2.1838899999999999</v>
      </c>
      <c r="W385" s="91">
        <f t="shared" si="222"/>
        <v>2.14133</v>
      </c>
      <c r="X385" s="91">
        <f t="shared" si="222"/>
        <v>2.1444200000000002</v>
      </c>
      <c r="Y385" s="91">
        <f t="shared" si="222"/>
        <v>2.1024799999999999</v>
      </c>
      <c r="Z385" s="91">
        <f t="shared" si="222"/>
        <v>2.0318700000000001</v>
      </c>
      <c r="AA385" s="91">
        <f t="shared" si="222"/>
        <v>1.7800499999999999</v>
      </c>
    </row>
    <row r="386" spans="1:27" ht="12.75" hidden="1" customHeight="1" outlineLevel="1" x14ac:dyDescent="0.2">
      <c r="A386" s="99" t="s">
        <v>2785</v>
      </c>
      <c r="B386" s="63" t="s">
        <v>238</v>
      </c>
      <c r="C386" s="43" t="s">
        <v>79</v>
      </c>
      <c r="D386" s="44">
        <v>1315.63</v>
      </c>
      <c r="E386" s="44">
        <v>1151.51</v>
      </c>
      <c r="F386" s="44">
        <v>995.56</v>
      </c>
      <c r="G386" s="44">
        <v>921.18</v>
      </c>
      <c r="H386" s="44">
        <v>864.98</v>
      </c>
      <c r="I386" s="44">
        <v>856.1</v>
      </c>
      <c r="J386" s="44">
        <v>810.01</v>
      </c>
      <c r="K386" s="44">
        <v>1045.33</v>
      </c>
      <c r="L386" s="44">
        <v>1463.92</v>
      </c>
      <c r="M386" s="44">
        <v>1718.96</v>
      </c>
      <c r="N386" s="44">
        <v>1873.47</v>
      </c>
      <c r="O386" s="44">
        <v>1874.24</v>
      </c>
      <c r="P386" s="44">
        <v>1884.41</v>
      </c>
      <c r="Q386" s="44">
        <v>1929.42</v>
      </c>
      <c r="R386" s="44">
        <v>1980.98</v>
      </c>
      <c r="S386" s="44">
        <v>1981.1</v>
      </c>
      <c r="T386" s="44">
        <v>1938.33</v>
      </c>
      <c r="U386" s="44">
        <v>1862.8</v>
      </c>
      <c r="V386" s="44">
        <v>1852.71</v>
      </c>
      <c r="W386" s="44">
        <v>1810.15</v>
      </c>
      <c r="X386" s="44">
        <v>1813.24</v>
      </c>
      <c r="Y386" s="44">
        <v>1771.3</v>
      </c>
      <c r="Z386" s="44">
        <v>1700.69</v>
      </c>
      <c r="AA386" s="44">
        <v>1448.87</v>
      </c>
    </row>
    <row r="387" spans="1:27" ht="12.75" hidden="1" customHeight="1" outlineLevel="1" x14ac:dyDescent="0.2">
      <c r="A387" s="99" t="s">
        <v>2786</v>
      </c>
      <c r="B387" s="63" t="s">
        <v>90</v>
      </c>
      <c r="C387" s="43" t="s">
        <v>79</v>
      </c>
      <c r="D387" s="44">
        <f>$D$327</f>
        <v>217.03</v>
      </c>
      <c r="E387" s="44">
        <f t="shared" ref="E387:AA387" si="223">$D$327</f>
        <v>217.03</v>
      </c>
      <c r="F387" s="44">
        <f t="shared" si="223"/>
        <v>217.03</v>
      </c>
      <c r="G387" s="44">
        <f t="shared" si="223"/>
        <v>217.03</v>
      </c>
      <c r="H387" s="44">
        <f t="shared" si="223"/>
        <v>217.03</v>
      </c>
      <c r="I387" s="44">
        <f t="shared" si="223"/>
        <v>217.03</v>
      </c>
      <c r="J387" s="44">
        <f t="shared" si="223"/>
        <v>217.03</v>
      </c>
      <c r="K387" s="44">
        <f t="shared" si="223"/>
        <v>217.03</v>
      </c>
      <c r="L387" s="44">
        <f t="shared" si="223"/>
        <v>217.03</v>
      </c>
      <c r="M387" s="44">
        <f t="shared" si="223"/>
        <v>217.03</v>
      </c>
      <c r="N387" s="44">
        <f t="shared" si="223"/>
        <v>217.03</v>
      </c>
      <c r="O387" s="44">
        <f t="shared" si="223"/>
        <v>217.03</v>
      </c>
      <c r="P387" s="44">
        <f t="shared" si="223"/>
        <v>217.03</v>
      </c>
      <c r="Q387" s="44">
        <f t="shared" si="223"/>
        <v>217.03</v>
      </c>
      <c r="R387" s="44">
        <f t="shared" si="223"/>
        <v>217.03</v>
      </c>
      <c r="S387" s="44">
        <f t="shared" si="223"/>
        <v>217.03</v>
      </c>
      <c r="T387" s="44">
        <f t="shared" si="223"/>
        <v>217.03</v>
      </c>
      <c r="U387" s="44">
        <f t="shared" si="223"/>
        <v>217.03</v>
      </c>
      <c r="V387" s="44">
        <f t="shared" si="223"/>
        <v>217.03</v>
      </c>
      <c r="W387" s="44">
        <f t="shared" si="223"/>
        <v>217.03</v>
      </c>
      <c r="X387" s="44">
        <f t="shared" si="223"/>
        <v>217.03</v>
      </c>
      <c r="Y387" s="44">
        <f t="shared" si="223"/>
        <v>217.03</v>
      </c>
      <c r="Z387" s="44">
        <f t="shared" si="223"/>
        <v>217.03</v>
      </c>
      <c r="AA387" s="44">
        <f t="shared" si="223"/>
        <v>217.03</v>
      </c>
    </row>
    <row r="388" spans="1:27" ht="12.75" hidden="1" customHeight="1" outlineLevel="1" x14ac:dyDescent="0.2">
      <c r="A388" s="99" t="s">
        <v>2787</v>
      </c>
      <c r="B388" s="63" t="s">
        <v>83</v>
      </c>
      <c r="C388" s="43" t="s">
        <v>79</v>
      </c>
      <c r="D388" s="44">
        <v>3.92</v>
      </c>
      <c r="E388" s="44">
        <v>3.92</v>
      </c>
      <c r="F388" s="44">
        <v>3.92</v>
      </c>
      <c r="G388" s="44">
        <v>3.92</v>
      </c>
      <c r="H388" s="44">
        <v>3.92</v>
      </c>
      <c r="I388" s="44">
        <v>3.92</v>
      </c>
      <c r="J388" s="44">
        <v>3.92</v>
      </c>
      <c r="K388" s="44">
        <v>3.92</v>
      </c>
      <c r="L388" s="44">
        <v>3.92</v>
      </c>
      <c r="M388" s="44">
        <v>3.92</v>
      </c>
      <c r="N388" s="44">
        <v>3.92</v>
      </c>
      <c r="O388" s="44">
        <v>3.92</v>
      </c>
      <c r="P388" s="44">
        <v>3.92</v>
      </c>
      <c r="Q388" s="44">
        <v>3.92</v>
      </c>
      <c r="R388" s="44">
        <v>3.92</v>
      </c>
      <c r="S388" s="44">
        <v>3.92</v>
      </c>
      <c r="T388" s="44">
        <v>3.92</v>
      </c>
      <c r="U388" s="44">
        <v>3.92</v>
      </c>
      <c r="V388" s="44">
        <v>3.92</v>
      </c>
      <c r="W388" s="44">
        <v>3.92</v>
      </c>
      <c r="X388" s="44">
        <v>3.92</v>
      </c>
      <c r="Y388" s="44">
        <v>3.92</v>
      </c>
      <c r="Z388" s="44">
        <v>3.92</v>
      </c>
      <c r="AA388" s="44">
        <v>3.92</v>
      </c>
    </row>
    <row r="389" spans="1:27" ht="12.75" hidden="1" customHeight="1" outlineLevel="1" x14ac:dyDescent="0.2">
      <c r="A389" s="99" t="s">
        <v>2788</v>
      </c>
      <c r="B389" s="63" t="s">
        <v>81</v>
      </c>
      <c r="C389" s="43" t="s">
        <v>79</v>
      </c>
      <c r="D389" s="44">
        <f>$D$11</f>
        <v>110.23</v>
      </c>
      <c r="E389" s="44">
        <f t="shared" ref="E389:AA389" si="224">$D$11</f>
        <v>110.23</v>
      </c>
      <c r="F389" s="44">
        <f t="shared" si="224"/>
        <v>110.23</v>
      </c>
      <c r="G389" s="44">
        <f t="shared" si="224"/>
        <v>110.23</v>
      </c>
      <c r="H389" s="44">
        <f t="shared" si="224"/>
        <v>110.23</v>
      </c>
      <c r="I389" s="44">
        <f t="shared" si="224"/>
        <v>110.23</v>
      </c>
      <c r="J389" s="44">
        <f t="shared" si="224"/>
        <v>110.23</v>
      </c>
      <c r="K389" s="44">
        <f t="shared" si="224"/>
        <v>110.23</v>
      </c>
      <c r="L389" s="44">
        <f t="shared" si="224"/>
        <v>110.23</v>
      </c>
      <c r="M389" s="44">
        <f t="shared" si="224"/>
        <v>110.23</v>
      </c>
      <c r="N389" s="44">
        <f t="shared" si="224"/>
        <v>110.23</v>
      </c>
      <c r="O389" s="44">
        <f t="shared" si="224"/>
        <v>110.23</v>
      </c>
      <c r="P389" s="44">
        <f t="shared" si="224"/>
        <v>110.23</v>
      </c>
      <c r="Q389" s="44">
        <f t="shared" si="224"/>
        <v>110.23</v>
      </c>
      <c r="R389" s="44">
        <f t="shared" si="224"/>
        <v>110.23</v>
      </c>
      <c r="S389" s="44">
        <f t="shared" si="224"/>
        <v>110.23</v>
      </c>
      <c r="T389" s="44">
        <f t="shared" si="224"/>
        <v>110.23</v>
      </c>
      <c r="U389" s="44">
        <f t="shared" si="224"/>
        <v>110.23</v>
      </c>
      <c r="V389" s="44">
        <f t="shared" si="224"/>
        <v>110.23</v>
      </c>
      <c r="W389" s="44">
        <f t="shared" si="224"/>
        <v>110.23</v>
      </c>
      <c r="X389" s="44">
        <f t="shared" si="224"/>
        <v>110.23</v>
      </c>
      <c r="Y389" s="44">
        <f t="shared" si="224"/>
        <v>110.23</v>
      </c>
      <c r="Z389" s="44">
        <f t="shared" si="224"/>
        <v>110.23</v>
      </c>
      <c r="AA389" s="44">
        <f t="shared" si="224"/>
        <v>110.23</v>
      </c>
    </row>
    <row r="390" spans="1:27" ht="12.75" customHeight="1" collapsed="1" x14ac:dyDescent="0.2">
      <c r="A390" s="98" t="s">
        <v>2789</v>
      </c>
      <c r="B390" s="28" t="str">
        <f>"14"&amp;"."&amp;$B$801&amp;"."&amp;$B$802</f>
        <v>14.08.2023</v>
      </c>
      <c r="C390" s="90" t="s">
        <v>76</v>
      </c>
      <c r="D390" s="91">
        <f>ROUND(((D391+D392+D394+D393)/1000),5)</f>
        <v>1.57697</v>
      </c>
      <c r="E390" s="91">
        <f>ROUND(((E391+E392+E394+E393)/1000),5)</f>
        <v>1.4530099999999999</v>
      </c>
      <c r="F390" s="91">
        <f>ROUND(((F391+F392+F394+F393)/1000),5)</f>
        <v>1.3078799999999999</v>
      </c>
      <c r="G390" s="91">
        <f t="shared" ref="G390:AA390" si="225">ROUND(((G391+G392+G394+G393)/1000),5)</f>
        <v>1.2375</v>
      </c>
      <c r="H390" s="91">
        <f t="shared" si="225"/>
        <v>1.20228</v>
      </c>
      <c r="I390" s="91">
        <f t="shared" si="225"/>
        <v>1.30769</v>
      </c>
      <c r="J390" s="91">
        <f t="shared" si="225"/>
        <v>1.4273800000000001</v>
      </c>
      <c r="K390" s="91">
        <f t="shared" si="225"/>
        <v>1.77508</v>
      </c>
      <c r="L390" s="91">
        <f t="shared" si="225"/>
        <v>2.0613100000000002</v>
      </c>
      <c r="M390" s="91">
        <f t="shared" si="225"/>
        <v>2.2141199999999999</v>
      </c>
      <c r="N390" s="91">
        <f t="shared" si="225"/>
        <v>2.3269299999999999</v>
      </c>
      <c r="O390" s="91">
        <f t="shared" si="225"/>
        <v>2.35826</v>
      </c>
      <c r="P390" s="91">
        <f t="shared" si="225"/>
        <v>2.3542800000000002</v>
      </c>
      <c r="Q390" s="91">
        <f t="shared" si="225"/>
        <v>2.4037600000000001</v>
      </c>
      <c r="R390" s="91">
        <f t="shared" si="225"/>
        <v>2.4809399999999999</v>
      </c>
      <c r="S390" s="91">
        <f t="shared" si="225"/>
        <v>2.4745400000000002</v>
      </c>
      <c r="T390" s="91">
        <f t="shared" si="225"/>
        <v>2.4457800000000001</v>
      </c>
      <c r="U390" s="91">
        <f t="shared" si="225"/>
        <v>2.3848400000000001</v>
      </c>
      <c r="V390" s="91">
        <f t="shared" si="225"/>
        <v>2.3443900000000002</v>
      </c>
      <c r="W390" s="91">
        <f t="shared" si="225"/>
        <v>2.2065000000000001</v>
      </c>
      <c r="X390" s="91">
        <f t="shared" si="225"/>
        <v>2.1984300000000001</v>
      </c>
      <c r="Y390" s="91">
        <f t="shared" si="225"/>
        <v>2.1664599999999998</v>
      </c>
      <c r="Z390" s="91">
        <f t="shared" si="225"/>
        <v>1.9787300000000001</v>
      </c>
      <c r="AA390" s="91">
        <f t="shared" si="225"/>
        <v>1.6476299999999999</v>
      </c>
    </row>
    <row r="391" spans="1:27" ht="12.75" hidden="1" customHeight="1" outlineLevel="1" x14ac:dyDescent="0.2">
      <c r="A391" s="99" t="s">
        <v>2790</v>
      </c>
      <c r="B391" s="63" t="s">
        <v>238</v>
      </c>
      <c r="C391" s="43" t="s">
        <v>79</v>
      </c>
      <c r="D391" s="44">
        <v>1245.79</v>
      </c>
      <c r="E391" s="44">
        <v>1121.83</v>
      </c>
      <c r="F391" s="44">
        <v>976.7</v>
      </c>
      <c r="G391" s="44">
        <v>906.32</v>
      </c>
      <c r="H391" s="44">
        <v>871.1</v>
      </c>
      <c r="I391" s="44">
        <v>976.51</v>
      </c>
      <c r="J391" s="44">
        <v>1096.2</v>
      </c>
      <c r="K391" s="44">
        <v>1443.9</v>
      </c>
      <c r="L391" s="44">
        <v>1730.13</v>
      </c>
      <c r="M391" s="44">
        <v>1882.94</v>
      </c>
      <c r="N391" s="44">
        <v>1995.75</v>
      </c>
      <c r="O391" s="44">
        <v>2027.08</v>
      </c>
      <c r="P391" s="44">
        <v>2023.1</v>
      </c>
      <c r="Q391" s="44">
        <v>2072.58</v>
      </c>
      <c r="R391" s="44">
        <v>2149.7600000000002</v>
      </c>
      <c r="S391" s="44">
        <v>2143.36</v>
      </c>
      <c r="T391" s="44">
        <v>2114.6</v>
      </c>
      <c r="U391" s="44">
        <v>2053.66</v>
      </c>
      <c r="V391" s="44">
        <v>2013.21</v>
      </c>
      <c r="W391" s="44">
        <v>1875.32</v>
      </c>
      <c r="X391" s="44">
        <v>1867.25</v>
      </c>
      <c r="Y391" s="44">
        <v>1835.28</v>
      </c>
      <c r="Z391" s="44">
        <v>1647.55</v>
      </c>
      <c r="AA391" s="44">
        <v>1316.45</v>
      </c>
    </row>
    <row r="392" spans="1:27" ht="12.75" hidden="1" customHeight="1" outlineLevel="1" x14ac:dyDescent="0.2">
      <c r="A392" s="99" t="s">
        <v>2791</v>
      </c>
      <c r="B392" s="63" t="s">
        <v>90</v>
      </c>
      <c r="C392" s="43" t="s">
        <v>79</v>
      </c>
      <c r="D392" s="44">
        <f>$D$327</f>
        <v>217.03</v>
      </c>
      <c r="E392" s="44">
        <f t="shared" ref="E392:AA392" si="226">$D$327</f>
        <v>217.03</v>
      </c>
      <c r="F392" s="44">
        <f t="shared" si="226"/>
        <v>217.03</v>
      </c>
      <c r="G392" s="44">
        <f t="shared" si="226"/>
        <v>217.03</v>
      </c>
      <c r="H392" s="44">
        <f t="shared" si="226"/>
        <v>217.03</v>
      </c>
      <c r="I392" s="44">
        <f t="shared" si="226"/>
        <v>217.03</v>
      </c>
      <c r="J392" s="44">
        <f t="shared" si="226"/>
        <v>217.03</v>
      </c>
      <c r="K392" s="44">
        <f t="shared" si="226"/>
        <v>217.03</v>
      </c>
      <c r="L392" s="44">
        <f t="shared" si="226"/>
        <v>217.03</v>
      </c>
      <c r="M392" s="44">
        <f t="shared" si="226"/>
        <v>217.03</v>
      </c>
      <c r="N392" s="44">
        <f t="shared" si="226"/>
        <v>217.03</v>
      </c>
      <c r="O392" s="44">
        <f t="shared" si="226"/>
        <v>217.03</v>
      </c>
      <c r="P392" s="44">
        <f t="shared" si="226"/>
        <v>217.03</v>
      </c>
      <c r="Q392" s="44">
        <f t="shared" si="226"/>
        <v>217.03</v>
      </c>
      <c r="R392" s="44">
        <f t="shared" si="226"/>
        <v>217.03</v>
      </c>
      <c r="S392" s="44">
        <f t="shared" si="226"/>
        <v>217.03</v>
      </c>
      <c r="T392" s="44">
        <f t="shared" si="226"/>
        <v>217.03</v>
      </c>
      <c r="U392" s="44">
        <f t="shared" si="226"/>
        <v>217.03</v>
      </c>
      <c r="V392" s="44">
        <f t="shared" si="226"/>
        <v>217.03</v>
      </c>
      <c r="W392" s="44">
        <f t="shared" si="226"/>
        <v>217.03</v>
      </c>
      <c r="X392" s="44">
        <f t="shared" si="226"/>
        <v>217.03</v>
      </c>
      <c r="Y392" s="44">
        <f t="shared" si="226"/>
        <v>217.03</v>
      </c>
      <c r="Z392" s="44">
        <f t="shared" si="226"/>
        <v>217.03</v>
      </c>
      <c r="AA392" s="44">
        <f t="shared" si="226"/>
        <v>217.03</v>
      </c>
    </row>
    <row r="393" spans="1:27" ht="12.75" hidden="1" customHeight="1" outlineLevel="1" x14ac:dyDescent="0.2">
      <c r="A393" s="99" t="s">
        <v>2792</v>
      </c>
      <c r="B393" s="63" t="s">
        <v>83</v>
      </c>
      <c r="C393" s="43" t="s">
        <v>79</v>
      </c>
      <c r="D393" s="44">
        <v>3.92</v>
      </c>
      <c r="E393" s="44">
        <v>3.92</v>
      </c>
      <c r="F393" s="44">
        <v>3.92</v>
      </c>
      <c r="G393" s="44">
        <v>3.92</v>
      </c>
      <c r="H393" s="44">
        <v>3.92</v>
      </c>
      <c r="I393" s="44">
        <v>3.92</v>
      </c>
      <c r="J393" s="44">
        <v>3.92</v>
      </c>
      <c r="K393" s="44">
        <v>3.92</v>
      </c>
      <c r="L393" s="44">
        <v>3.92</v>
      </c>
      <c r="M393" s="44">
        <v>3.92</v>
      </c>
      <c r="N393" s="44">
        <v>3.92</v>
      </c>
      <c r="O393" s="44">
        <v>3.92</v>
      </c>
      <c r="P393" s="44">
        <v>3.92</v>
      </c>
      <c r="Q393" s="44">
        <v>3.92</v>
      </c>
      <c r="R393" s="44">
        <v>3.92</v>
      </c>
      <c r="S393" s="44">
        <v>3.92</v>
      </c>
      <c r="T393" s="44">
        <v>3.92</v>
      </c>
      <c r="U393" s="44">
        <v>3.92</v>
      </c>
      <c r="V393" s="44">
        <v>3.92</v>
      </c>
      <c r="W393" s="44">
        <v>3.92</v>
      </c>
      <c r="X393" s="44">
        <v>3.92</v>
      </c>
      <c r="Y393" s="44">
        <v>3.92</v>
      </c>
      <c r="Z393" s="44">
        <v>3.92</v>
      </c>
      <c r="AA393" s="44">
        <v>3.92</v>
      </c>
    </row>
    <row r="394" spans="1:27" ht="12.75" hidden="1" customHeight="1" outlineLevel="1" x14ac:dyDescent="0.2">
      <c r="A394" s="99" t="s">
        <v>2793</v>
      </c>
      <c r="B394" s="63" t="s">
        <v>81</v>
      </c>
      <c r="C394" s="43" t="s">
        <v>79</v>
      </c>
      <c r="D394" s="44">
        <f>$D$11</f>
        <v>110.23</v>
      </c>
      <c r="E394" s="44">
        <f t="shared" ref="E394:AA394" si="227">$D$11</f>
        <v>110.23</v>
      </c>
      <c r="F394" s="44">
        <f t="shared" si="227"/>
        <v>110.23</v>
      </c>
      <c r="G394" s="44">
        <f t="shared" si="227"/>
        <v>110.23</v>
      </c>
      <c r="H394" s="44">
        <f t="shared" si="227"/>
        <v>110.23</v>
      </c>
      <c r="I394" s="44">
        <f t="shared" si="227"/>
        <v>110.23</v>
      </c>
      <c r="J394" s="44">
        <f t="shared" si="227"/>
        <v>110.23</v>
      </c>
      <c r="K394" s="44">
        <f t="shared" si="227"/>
        <v>110.23</v>
      </c>
      <c r="L394" s="44">
        <f t="shared" si="227"/>
        <v>110.23</v>
      </c>
      <c r="M394" s="44">
        <f t="shared" si="227"/>
        <v>110.23</v>
      </c>
      <c r="N394" s="44">
        <f t="shared" si="227"/>
        <v>110.23</v>
      </c>
      <c r="O394" s="44">
        <f t="shared" si="227"/>
        <v>110.23</v>
      </c>
      <c r="P394" s="44">
        <f t="shared" si="227"/>
        <v>110.23</v>
      </c>
      <c r="Q394" s="44">
        <f t="shared" si="227"/>
        <v>110.23</v>
      </c>
      <c r="R394" s="44">
        <f t="shared" si="227"/>
        <v>110.23</v>
      </c>
      <c r="S394" s="44">
        <f t="shared" si="227"/>
        <v>110.23</v>
      </c>
      <c r="T394" s="44">
        <f t="shared" si="227"/>
        <v>110.23</v>
      </c>
      <c r="U394" s="44">
        <f t="shared" si="227"/>
        <v>110.23</v>
      </c>
      <c r="V394" s="44">
        <f t="shared" si="227"/>
        <v>110.23</v>
      </c>
      <c r="W394" s="44">
        <f t="shared" si="227"/>
        <v>110.23</v>
      </c>
      <c r="X394" s="44">
        <f t="shared" si="227"/>
        <v>110.23</v>
      </c>
      <c r="Y394" s="44">
        <f t="shared" si="227"/>
        <v>110.23</v>
      </c>
      <c r="Z394" s="44">
        <f t="shared" si="227"/>
        <v>110.23</v>
      </c>
      <c r="AA394" s="44">
        <f t="shared" si="227"/>
        <v>110.23</v>
      </c>
    </row>
    <row r="395" spans="1:27" ht="12.75" customHeight="1" collapsed="1" x14ac:dyDescent="0.2">
      <c r="A395" s="98" t="s">
        <v>2794</v>
      </c>
      <c r="B395" s="28" t="str">
        <f>"15"&amp;"."&amp;$B$801&amp;"."&amp;$B$802</f>
        <v>15.08.2023</v>
      </c>
      <c r="C395" s="90" t="s">
        <v>76</v>
      </c>
      <c r="D395" s="91">
        <f>ROUND(((D396+D397+D399+D398)/1000),5)</f>
        <v>1.3720300000000001</v>
      </c>
      <c r="E395" s="91">
        <f>ROUND(((E396+E397+E399+E398)/1000),5)</f>
        <v>1.2163999999999999</v>
      </c>
      <c r="F395" s="91">
        <f>ROUND(((F396+F397+F399+F398)/1000),5)</f>
        <v>1.1190100000000001</v>
      </c>
      <c r="G395" s="91">
        <f t="shared" ref="G395:AA395" si="228">ROUND(((G396+G397+G399+G398)/1000),5)</f>
        <v>0.34236</v>
      </c>
      <c r="H395" s="91">
        <f t="shared" si="228"/>
        <v>0.33855000000000002</v>
      </c>
      <c r="I395" s="91">
        <f t="shared" si="228"/>
        <v>1.0685800000000001</v>
      </c>
      <c r="J395" s="91">
        <f t="shared" si="228"/>
        <v>1.21384</v>
      </c>
      <c r="K395" s="91">
        <f t="shared" si="228"/>
        <v>1.65385</v>
      </c>
      <c r="L395" s="91">
        <f t="shared" si="228"/>
        <v>2.0258099999999999</v>
      </c>
      <c r="M395" s="91">
        <f t="shared" si="228"/>
        <v>2.2968999999999999</v>
      </c>
      <c r="N395" s="91">
        <f t="shared" si="228"/>
        <v>2.3936500000000001</v>
      </c>
      <c r="O395" s="91">
        <f t="shared" si="228"/>
        <v>2.3732600000000001</v>
      </c>
      <c r="P395" s="91">
        <f t="shared" si="228"/>
        <v>2.3795999999999999</v>
      </c>
      <c r="Q395" s="91">
        <f t="shared" si="228"/>
        <v>2.4063300000000001</v>
      </c>
      <c r="R395" s="91">
        <f t="shared" si="228"/>
        <v>2.5115099999999999</v>
      </c>
      <c r="S395" s="91">
        <f t="shared" si="228"/>
        <v>2.55098</v>
      </c>
      <c r="T395" s="91">
        <f t="shared" si="228"/>
        <v>2.5327099999999998</v>
      </c>
      <c r="U395" s="91">
        <f t="shared" si="228"/>
        <v>2.4155799999999998</v>
      </c>
      <c r="V395" s="91">
        <f t="shared" si="228"/>
        <v>2.38822</v>
      </c>
      <c r="W395" s="91">
        <f t="shared" si="228"/>
        <v>2.3343099999999999</v>
      </c>
      <c r="X395" s="91">
        <f t="shared" si="228"/>
        <v>2.3085100000000001</v>
      </c>
      <c r="Y395" s="91">
        <f t="shared" si="228"/>
        <v>2.1888899999999998</v>
      </c>
      <c r="Z395" s="91">
        <f t="shared" si="228"/>
        <v>2.0220500000000001</v>
      </c>
      <c r="AA395" s="91">
        <f t="shared" si="228"/>
        <v>1.6607799999999999</v>
      </c>
    </row>
    <row r="396" spans="1:27" ht="12.75" hidden="1" customHeight="1" outlineLevel="1" x14ac:dyDescent="0.2">
      <c r="A396" s="99" t="s">
        <v>2795</v>
      </c>
      <c r="B396" s="63" t="s">
        <v>238</v>
      </c>
      <c r="C396" s="43" t="s">
        <v>79</v>
      </c>
      <c r="D396" s="44">
        <v>1040.8499999999999</v>
      </c>
      <c r="E396" s="44">
        <v>885.22</v>
      </c>
      <c r="F396" s="44">
        <v>787.83</v>
      </c>
      <c r="G396" s="44">
        <v>11.18</v>
      </c>
      <c r="H396" s="44">
        <v>7.37</v>
      </c>
      <c r="I396" s="44">
        <v>737.4</v>
      </c>
      <c r="J396" s="44">
        <v>882.66</v>
      </c>
      <c r="K396" s="44">
        <v>1322.67</v>
      </c>
      <c r="L396" s="44">
        <v>1694.63</v>
      </c>
      <c r="M396" s="44">
        <v>1965.72</v>
      </c>
      <c r="N396" s="44">
        <v>2062.4699999999998</v>
      </c>
      <c r="O396" s="44">
        <v>2042.08</v>
      </c>
      <c r="P396" s="44">
        <v>2048.42</v>
      </c>
      <c r="Q396" s="44">
        <v>2075.15</v>
      </c>
      <c r="R396" s="44">
        <v>2180.33</v>
      </c>
      <c r="S396" s="44">
        <v>2219.8000000000002</v>
      </c>
      <c r="T396" s="44">
        <v>2201.5300000000002</v>
      </c>
      <c r="U396" s="44">
        <v>2084.4</v>
      </c>
      <c r="V396" s="44">
        <v>2057.04</v>
      </c>
      <c r="W396" s="44">
        <v>2003.13</v>
      </c>
      <c r="X396" s="44">
        <v>1977.33</v>
      </c>
      <c r="Y396" s="44">
        <v>1857.71</v>
      </c>
      <c r="Z396" s="44">
        <v>1690.87</v>
      </c>
      <c r="AA396" s="44">
        <v>1329.6</v>
      </c>
    </row>
    <row r="397" spans="1:27" ht="12.75" hidden="1" customHeight="1" outlineLevel="1" x14ac:dyDescent="0.2">
      <c r="A397" s="99" t="s">
        <v>2796</v>
      </c>
      <c r="B397" s="63" t="s">
        <v>90</v>
      </c>
      <c r="C397" s="43" t="s">
        <v>79</v>
      </c>
      <c r="D397" s="44">
        <f>$D$327</f>
        <v>217.03</v>
      </c>
      <c r="E397" s="44">
        <f t="shared" ref="E397:AA397" si="229">$D$327</f>
        <v>217.03</v>
      </c>
      <c r="F397" s="44">
        <f t="shared" si="229"/>
        <v>217.03</v>
      </c>
      <c r="G397" s="44">
        <f t="shared" si="229"/>
        <v>217.03</v>
      </c>
      <c r="H397" s="44">
        <f t="shared" si="229"/>
        <v>217.03</v>
      </c>
      <c r="I397" s="44">
        <f t="shared" si="229"/>
        <v>217.03</v>
      </c>
      <c r="J397" s="44">
        <f t="shared" si="229"/>
        <v>217.03</v>
      </c>
      <c r="K397" s="44">
        <f t="shared" si="229"/>
        <v>217.03</v>
      </c>
      <c r="L397" s="44">
        <f t="shared" si="229"/>
        <v>217.03</v>
      </c>
      <c r="M397" s="44">
        <f t="shared" si="229"/>
        <v>217.03</v>
      </c>
      <c r="N397" s="44">
        <f t="shared" si="229"/>
        <v>217.03</v>
      </c>
      <c r="O397" s="44">
        <f t="shared" si="229"/>
        <v>217.03</v>
      </c>
      <c r="P397" s="44">
        <f t="shared" si="229"/>
        <v>217.03</v>
      </c>
      <c r="Q397" s="44">
        <f t="shared" si="229"/>
        <v>217.03</v>
      </c>
      <c r="R397" s="44">
        <f t="shared" si="229"/>
        <v>217.03</v>
      </c>
      <c r="S397" s="44">
        <f t="shared" si="229"/>
        <v>217.03</v>
      </c>
      <c r="T397" s="44">
        <f t="shared" si="229"/>
        <v>217.03</v>
      </c>
      <c r="U397" s="44">
        <f t="shared" si="229"/>
        <v>217.03</v>
      </c>
      <c r="V397" s="44">
        <f t="shared" si="229"/>
        <v>217.03</v>
      </c>
      <c r="W397" s="44">
        <f t="shared" si="229"/>
        <v>217.03</v>
      </c>
      <c r="X397" s="44">
        <f t="shared" si="229"/>
        <v>217.03</v>
      </c>
      <c r="Y397" s="44">
        <f t="shared" si="229"/>
        <v>217.03</v>
      </c>
      <c r="Z397" s="44">
        <f t="shared" si="229"/>
        <v>217.03</v>
      </c>
      <c r="AA397" s="44">
        <f t="shared" si="229"/>
        <v>217.03</v>
      </c>
    </row>
    <row r="398" spans="1:27" ht="12.75" hidden="1" customHeight="1" outlineLevel="1" x14ac:dyDescent="0.2">
      <c r="A398" s="99" t="s">
        <v>2797</v>
      </c>
      <c r="B398" s="63" t="s">
        <v>83</v>
      </c>
      <c r="C398" s="43" t="s">
        <v>79</v>
      </c>
      <c r="D398" s="44">
        <v>3.92</v>
      </c>
      <c r="E398" s="44">
        <v>3.92</v>
      </c>
      <c r="F398" s="44">
        <v>3.92</v>
      </c>
      <c r="G398" s="44">
        <v>3.92</v>
      </c>
      <c r="H398" s="44">
        <v>3.92</v>
      </c>
      <c r="I398" s="44">
        <v>3.92</v>
      </c>
      <c r="J398" s="44">
        <v>3.92</v>
      </c>
      <c r="K398" s="44">
        <v>3.92</v>
      </c>
      <c r="L398" s="44">
        <v>3.92</v>
      </c>
      <c r="M398" s="44">
        <v>3.92</v>
      </c>
      <c r="N398" s="44">
        <v>3.92</v>
      </c>
      <c r="O398" s="44">
        <v>3.92</v>
      </c>
      <c r="P398" s="44">
        <v>3.92</v>
      </c>
      <c r="Q398" s="44">
        <v>3.92</v>
      </c>
      <c r="R398" s="44">
        <v>3.92</v>
      </c>
      <c r="S398" s="44">
        <v>3.92</v>
      </c>
      <c r="T398" s="44">
        <v>3.92</v>
      </c>
      <c r="U398" s="44">
        <v>3.92</v>
      </c>
      <c r="V398" s="44">
        <v>3.92</v>
      </c>
      <c r="W398" s="44">
        <v>3.92</v>
      </c>
      <c r="X398" s="44">
        <v>3.92</v>
      </c>
      <c r="Y398" s="44">
        <v>3.92</v>
      </c>
      <c r="Z398" s="44">
        <v>3.92</v>
      </c>
      <c r="AA398" s="44">
        <v>3.92</v>
      </c>
    </row>
    <row r="399" spans="1:27" ht="12.75" hidden="1" customHeight="1" outlineLevel="1" x14ac:dyDescent="0.2">
      <c r="A399" s="99" t="s">
        <v>2798</v>
      </c>
      <c r="B399" s="63" t="s">
        <v>81</v>
      </c>
      <c r="C399" s="43" t="s">
        <v>79</v>
      </c>
      <c r="D399" s="44">
        <f>$D$11</f>
        <v>110.23</v>
      </c>
      <c r="E399" s="44">
        <f t="shared" ref="E399:AA399" si="230">$D$11</f>
        <v>110.23</v>
      </c>
      <c r="F399" s="44">
        <f t="shared" si="230"/>
        <v>110.23</v>
      </c>
      <c r="G399" s="44">
        <f t="shared" si="230"/>
        <v>110.23</v>
      </c>
      <c r="H399" s="44">
        <f t="shared" si="230"/>
        <v>110.23</v>
      </c>
      <c r="I399" s="44">
        <f t="shared" si="230"/>
        <v>110.23</v>
      </c>
      <c r="J399" s="44">
        <f t="shared" si="230"/>
        <v>110.23</v>
      </c>
      <c r="K399" s="44">
        <f t="shared" si="230"/>
        <v>110.23</v>
      </c>
      <c r="L399" s="44">
        <f t="shared" si="230"/>
        <v>110.23</v>
      </c>
      <c r="M399" s="44">
        <f t="shared" si="230"/>
        <v>110.23</v>
      </c>
      <c r="N399" s="44">
        <f t="shared" si="230"/>
        <v>110.23</v>
      </c>
      <c r="O399" s="44">
        <f t="shared" si="230"/>
        <v>110.23</v>
      </c>
      <c r="P399" s="44">
        <f t="shared" si="230"/>
        <v>110.23</v>
      </c>
      <c r="Q399" s="44">
        <f t="shared" si="230"/>
        <v>110.23</v>
      </c>
      <c r="R399" s="44">
        <f t="shared" si="230"/>
        <v>110.23</v>
      </c>
      <c r="S399" s="44">
        <f t="shared" si="230"/>
        <v>110.23</v>
      </c>
      <c r="T399" s="44">
        <f t="shared" si="230"/>
        <v>110.23</v>
      </c>
      <c r="U399" s="44">
        <f t="shared" si="230"/>
        <v>110.23</v>
      </c>
      <c r="V399" s="44">
        <f t="shared" si="230"/>
        <v>110.23</v>
      </c>
      <c r="W399" s="44">
        <f t="shared" si="230"/>
        <v>110.23</v>
      </c>
      <c r="X399" s="44">
        <f t="shared" si="230"/>
        <v>110.23</v>
      </c>
      <c r="Y399" s="44">
        <f t="shared" si="230"/>
        <v>110.23</v>
      </c>
      <c r="Z399" s="44">
        <f t="shared" si="230"/>
        <v>110.23</v>
      </c>
      <c r="AA399" s="44">
        <f t="shared" si="230"/>
        <v>110.23</v>
      </c>
    </row>
    <row r="400" spans="1:27" ht="12.75" customHeight="1" collapsed="1" x14ac:dyDescent="0.2">
      <c r="A400" s="98" t="s">
        <v>2799</v>
      </c>
      <c r="B400" s="28" t="str">
        <f>"16"&amp;"."&amp;$B$801&amp;"."&amp;$B$802</f>
        <v>16.08.2023</v>
      </c>
      <c r="C400" s="90" t="s">
        <v>76</v>
      </c>
      <c r="D400" s="91">
        <f>ROUND(((D401+D402+D404+D403)/1000),5)</f>
        <v>1.4273499999999999</v>
      </c>
      <c r="E400" s="91">
        <f>ROUND(((E401+E402+E404+E403)/1000),5)</f>
        <v>1.2022699999999999</v>
      </c>
      <c r="F400" s="91">
        <f>ROUND(((F401+F402+F404+F403)/1000),5)</f>
        <v>1.1316999999999999</v>
      </c>
      <c r="G400" s="91">
        <f t="shared" ref="G400:AA400" si="231">ROUND(((G401+G402+G404+G403)/1000),5)</f>
        <v>1.1003400000000001</v>
      </c>
      <c r="H400" s="91">
        <f t="shared" si="231"/>
        <v>1.0864499999999999</v>
      </c>
      <c r="I400" s="91">
        <f t="shared" si="231"/>
        <v>1.1150599999999999</v>
      </c>
      <c r="J400" s="91">
        <f t="shared" si="231"/>
        <v>1.3859600000000001</v>
      </c>
      <c r="K400" s="91">
        <f t="shared" si="231"/>
        <v>1.7756099999999999</v>
      </c>
      <c r="L400" s="91">
        <f t="shared" si="231"/>
        <v>2.0274100000000002</v>
      </c>
      <c r="M400" s="91">
        <f t="shared" si="231"/>
        <v>2.3123900000000002</v>
      </c>
      <c r="N400" s="91">
        <f t="shared" si="231"/>
        <v>2.5961799999999999</v>
      </c>
      <c r="O400" s="91">
        <f t="shared" si="231"/>
        <v>2.5255700000000001</v>
      </c>
      <c r="P400" s="91">
        <f t="shared" si="231"/>
        <v>2.4035500000000001</v>
      </c>
      <c r="Q400" s="91">
        <f t="shared" si="231"/>
        <v>2.6872699999999998</v>
      </c>
      <c r="R400" s="91">
        <f t="shared" si="231"/>
        <v>2.5224299999999999</v>
      </c>
      <c r="S400" s="91">
        <f t="shared" si="231"/>
        <v>2.53965</v>
      </c>
      <c r="T400" s="91">
        <f t="shared" si="231"/>
        <v>2.51864</v>
      </c>
      <c r="U400" s="91">
        <f t="shared" si="231"/>
        <v>2.4220999999999999</v>
      </c>
      <c r="V400" s="91">
        <f t="shared" si="231"/>
        <v>2.3889499999999999</v>
      </c>
      <c r="W400" s="91">
        <f t="shared" si="231"/>
        <v>2.35677</v>
      </c>
      <c r="X400" s="91">
        <f t="shared" si="231"/>
        <v>2.35019</v>
      </c>
      <c r="Y400" s="91">
        <f t="shared" si="231"/>
        <v>2.2057899999999999</v>
      </c>
      <c r="Z400" s="91">
        <f t="shared" si="231"/>
        <v>2.0989300000000002</v>
      </c>
      <c r="AA400" s="91">
        <f t="shared" si="231"/>
        <v>1.6794199999999999</v>
      </c>
    </row>
    <row r="401" spans="1:27" ht="12.75" hidden="1" customHeight="1" outlineLevel="1" x14ac:dyDescent="0.2">
      <c r="A401" s="99" t="s">
        <v>2800</v>
      </c>
      <c r="B401" s="63" t="s">
        <v>238</v>
      </c>
      <c r="C401" s="43" t="s">
        <v>79</v>
      </c>
      <c r="D401" s="44">
        <v>1096.17</v>
      </c>
      <c r="E401" s="44">
        <v>871.09</v>
      </c>
      <c r="F401" s="44">
        <v>800.52</v>
      </c>
      <c r="G401" s="44">
        <v>769.16</v>
      </c>
      <c r="H401" s="44">
        <v>755.27</v>
      </c>
      <c r="I401" s="44">
        <v>783.88</v>
      </c>
      <c r="J401" s="44">
        <v>1054.78</v>
      </c>
      <c r="K401" s="44">
        <v>1444.43</v>
      </c>
      <c r="L401" s="44">
        <v>1696.23</v>
      </c>
      <c r="M401" s="44">
        <v>1981.21</v>
      </c>
      <c r="N401" s="44">
        <v>2265</v>
      </c>
      <c r="O401" s="44">
        <v>2194.39</v>
      </c>
      <c r="P401" s="44">
        <v>2072.37</v>
      </c>
      <c r="Q401" s="44">
        <v>2356.09</v>
      </c>
      <c r="R401" s="44">
        <v>2191.25</v>
      </c>
      <c r="S401" s="44">
        <v>2208.4699999999998</v>
      </c>
      <c r="T401" s="44">
        <v>2187.46</v>
      </c>
      <c r="U401" s="44">
        <v>2090.92</v>
      </c>
      <c r="V401" s="44">
        <v>2057.77</v>
      </c>
      <c r="W401" s="44">
        <v>2025.59</v>
      </c>
      <c r="X401" s="44">
        <v>2019.01</v>
      </c>
      <c r="Y401" s="44">
        <v>1874.61</v>
      </c>
      <c r="Z401" s="44">
        <v>1767.75</v>
      </c>
      <c r="AA401" s="44">
        <v>1348.24</v>
      </c>
    </row>
    <row r="402" spans="1:27" ht="12.75" hidden="1" customHeight="1" outlineLevel="1" x14ac:dyDescent="0.2">
      <c r="A402" s="99" t="s">
        <v>2801</v>
      </c>
      <c r="B402" s="63" t="s">
        <v>90</v>
      </c>
      <c r="C402" s="43" t="s">
        <v>79</v>
      </c>
      <c r="D402" s="44">
        <f>$D$327</f>
        <v>217.03</v>
      </c>
      <c r="E402" s="44">
        <f t="shared" ref="E402:AA402" si="232">$D$327</f>
        <v>217.03</v>
      </c>
      <c r="F402" s="44">
        <f t="shared" si="232"/>
        <v>217.03</v>
      </c>
      <c r="G402" s="44">
        <f t="shared" si="232"/>
        <v>217.03</v>
      </c>
      <c r="H402" s="44">
        <f t="shared" si="232"/>
        <v>217.03</v>
      </c>
      <c r="I402" s="44">
        <f t="shared" si="232"/>
        <v>217.03</v>
      </c>
      <c r="J402" s="44">
        <f t="shared" si="232"/>
        <v>217.03</v>
      </c>
      <c r="K402" s="44">
        <f t="shared" si="232"/>
        <v>217.03</v>
      </c>
      <c r="L402" s="44">
        <f t="shared" si="232"/>
        <v>217.03</v>
      </c>
      <c r="M402" s="44">
        <f t="shared" si="232"/>
        <v>217.03</v>
      </c>
      <c r="N402" s="44">
        <f t="shared" si="232"/>
        <v>217.03</v>
      </c>
      <c r="O402" s="44">
        <f t="shared" si="232"/>
        <v>217.03</v>
      </c>
      <c r="P402" s="44">
        <f t="shared" si="232"/>
        <v>217.03</v>
      </c>
      <c r="Q402" s="44">
        <f t="shared" si="232"/>
        <v>217.03</v>
      </c>
      <c r="R402" s="44">
        <f t="shared" si="232"/>
        <v>217.03</v>
      </c>
      <c r="S402" s="44">
        <f t="shared" si="232"/>
        <v>217.03</v>
      </c>
      <c r="T402" s="44">
        <f t="shared" si="232"/>
        <v>217.03</v>
      </c>
      <c r="U402" s="44">
        <f t="shared" si="232"/>
        <v>217.03</v>
      </c>
      <c r="V402" s="44">
        <f t="shared" si="232"/>
        <v>217.03</v>
      </c>
      <c r="W402" s="44">
        <f t="shared" si="232"/>
        <v>217.03</v>
      </c>
      <c r="X402" s="44">
        <f t="shared" si="232"/>
        <v>217.03</v>
      </c>
      <c r="Y402" s="44">
        <f t="shared" si="232"/>
        <v>217.03</v>
      </c>
      <c r="Z402" s="44">
        <f t="shared" si="232"/>
        <v>217.03</v>
      </c>
      <c r="AA402" s="44">
        <f t="shared" si="232"/>
        <v>217.03</v>
      </c>
    </row>
    <row r="403" spans="1:27" ht="12.75" hidden="1" customHeight="1" outlineLevel="1" x14ac:dyDescent="0.2">
      <c r="A403" s="99" t="s">
        <v>2802</v>
      </c>
      <c r="B403" s="63" t="s">
        <v>83</v>
      </c>
      <c r="C403" s="43" t="s">
        <v>79</v>
      </c>
      <c r="D403" s="44">
        <v>3.92</v>
      </c>
      <c r="E403" s="44">
        <v>3.92</v>
      </c>
      <c r="F403" s="44">
        <v>3.92</v>
      </c>
      <c r="G403" s="44">
        <v>3.92</v>
      </c>
      <c r="H403" s="44">
        <v>3.92</v>
      </c>
      <c r="I403" s="44">
        <v>3.92</v>
      </c>
      <c r="J403" s="44">
        <v>3.92</v>
      </c>
      <c r="K403" s="44">
        <v>3.92</v>
      </c>
      <c r="L403" s="44">
        <v>3.92</v>
      </c>
      <c r="M403" s="44">
        <v>3.92</v>
      </c>
      <c r="N403" s="44">
        <v>3.92</v>
      </c>
      <c r="O403" s="44">
        <v>3.92</v>
      </c>
      <c r="P403" s="44">
        <v>3.92</v>
      </c>
      <c r="Q403" s="44">
        <v>3.92</v>
      </c>
      <c r="R403" s="44">
        <v>3.92</v>
      </c>
      <c r="S403" s="44">
        <v>3.92</v>
      </c>
      <c r="T403" s="44">
        <v>3.92</v>
      </c>
      <c r="U403" s="44">
        <v>3.92</v>
      </c>
      <c r="V403" s="44">
        <v>3.92</v>
      </c>
      <c r="W403" s="44">
        <v>3.92</v>
      </c>
      <c r="X403" s="44">
        <v>3.92</v>
      </c>
      <c r="Y403" s="44">
        <v>3.92</v>
      </c>
      <c r="Z403" s="44">
        <v>3.92</v>
      </c>
      <c r="AA403" s="44">
        <v>3.92</v>
      </c>
    </row>
    <row r="404" spans="1:27" ht="12.75" hidden="1" customHeight="1" outlineLevel="1" x14ac:dyDescent="0.2">
      <c r="A404" s="99" t="s">
        <v>2803</v>
      </c>
      <c r="B404" s="63" t="s">
        <v>81</v>
      </c>
      <c r="C404" s="43" t="s">
        <v>79</v>
      </c>
      <c r="D404" s="44">
        <f>$D$11</f>
        <v>110.23</v>
      </c>
      <c r="E404" s="44">
        <f t="shared" ref="E404:AA404" si="233">$D$11</f>
        <v>110.23</v>
      </c>
      <c r="F404" s="44">
        <f t="shared" si="233"/>
        <v>110.23</v>
      </c>
      <c r="G404" s="44">
        <f t="shared" si="233"/>
        <v>110.23</v>
      </c>
      <c r="H404" s="44">
        <f t="shared" si="233"/>
        <v>110.23</v>
      </c>
      <c r="I404" s="44">
        <f t="shared" si="233"/>
        <v>110.23</v>
      </c>
      <c r="J404" s="44">
        <f t="shared" si="233"/>
        <v>110.23</v>
      </c>
      <c r="K404" s="44">
        <f t="shared" si="233"/>
        <v>110.23</v>
      </c>
      <c r="L404" s="44">
        <f t="shared" si="233"/>
        <v>110.23</v>
      </c>
      <c r="M404" s="44">
        <f t="shared" si="233"/>
        <v>110.23</v>
      </c>
      <c r="N404" s="44">
        <f t="shared" si="233"/>
        <v>110.23</v>
      </c>
      <c r="O404" s="44">
        <f t="shared" si="233"/>
        <v>110.23</v>
      </c>
      <c r="P404" s="44">
        <f t="shared" si="233"/>
        <v>110.23</v>
      </c>
      <c r="Q404" s="44">
        <f t="shared" si="233"/>
        <v>110.23</v>
      </c>
      <c r="R404" s="44">
        <f t="shared" si="233"/>
        <v>110.23</v>
      </c>
      <c r="S404" s="44">
        <f t="shared" si="233"/>
        <v>110.23</v>
      </c>
      <c r="T404" s="44">
        <f t="shared" si="233"/>
        <v>110.23</v>
      </c>
      <c r="U404" s="44">
        <f t="shared" si="233"/>
        <v>110.23</v>
      </c>
      <c r="V404" s="44">
        <f t="shared" si="233"/>
        <v>110.23</v>
      </c>
      <c r="W404" s="44">
        <f t="shared" si="233"/>
        <v>110.23</v>
      </c>
      <c r="X404" s="44">
        <f t="shared" si="233"/>
        <v>110.23</v>
      </c>
      <c r="Y404" s="44">
        <f t="shared" si="233"/>
        <v>110.23</v>
      </c>
      <c r="Z404" s="44">
        <f t="shared" si="233"/>
        <v>110.23</v>
      </c>
      <c r="AA404" s="44">
        <f t="shared" si="233"/>
        <v>110.23</v>
      </c>
    </row>
    <row r="405" spans="1:27" ht="12.75" customHeight="1" collapsed="1" x14ac:dyDescent="0.2">
      <c r="A405" s="98" t="s">
        <v>2804</v>
      </c>
      <c r="B405" s="28" t="str">
        <f>"17"&amp;"."&amp;$B$801&amp;"."&amp;$B$802</f>
        <v>17.08.2023</v>
      </c>
      <c r="C405" s="90" t="s">
        <v>76</v>
      </c>
      <c r="D405" s="91">
        <f>ROUND(((D406+D407+D409+D408)/1000),5)</f>
        <v>1.38375</v>
      </c>
      <c r="E405" s="91">
        <f>ROUND(((E406+E407+E409+E408)/1000),5)</f>
        <v>1.27796</v>
      </c>
      <c r="F405" s="91">
        <f>ROUND(((F406+F407+F409+F408)/1000),5)</f>
        <v>1.19109</v>
      </c>
      <c r="G405" s="91">
        <f t="shared" ref="G405:AA405" si="234">ROUND(((G406+G407+G409+G408)/1000),5)</f>
        <v>0.56545999999999996</v>
      </c>
      <c r="H405" s="91">
        <f t="shared" si="234"/>
        <v>0.55437999999999998</v>
      </c>
      <c r="I405" s="91">
        <f t="shared" si="234"/>
        <v>0.59074000000000004</v>
      </c>
      <c r="J405" s="91">
        <f t="shared" si="234"/>
        <v>1.3520099999999999</v>
      </c>
      <c r="K405" s="91">
        <f t="shared" si="234"/>
        <v>1.77945</v>
      </c>
      <c r="L405" s="91">
        <f t="shared" si="234"/>
        <v>2.0337900000000002</v>
      </c>
      <c r="M405" s="91">
        <f t="shared" si="234"/>
        <v>2.34083</v>
      </c>
      <c r="N405" s="91">
        <f t="shared" si="234"/>
        <v>2.3912100000000001</v>
      </c>
      <c r="O405" s="91">
        <f t="shared" si="234"/>
        <v>2.3991199999999999</v>
      </c>
      <c r="P405" s="91">
        <f t="shared" si="234"/>
        <v>2.4018000000000002</v>
      </c>
      <c r="Q405" s="91">
        <f t="shared" si="234"/>
        <v>2.4666399999999999</v>
      </c>
      <c r="R405" s="91">
        <f t="shared" si="234"/>
        <v>2.64777</v>
      </c>
      <c r="S405" s="91">
        <f t="shared" si="234"/>
        <v>2.6346400000000001</v>
      </c>
      <c r="T405" s="91">
        <f t="shared" si="234"/>
        <v>2.54636</v>
      </c>
      <c r="U405" s="91">
        <f t="shared" si="234"/>
        <v>2.4217599999999999</v>
      </c>
      <c r="V405" s="91">
        <f t="shared" si="234"/>
        <v>2.36144</v>
      </c>
      <c r="W405" s="91">
        <f t="shared" si="234"/>
        <v>2.294</v>
      </c>
      <c r="X405" s="91">
        <f t="shared" si="234"/>
        <v>2.3069299999999999</v>
      </c>
      <c r="Y405" s="91">
        <f t="shared" si="234"/>
        <v>2.1768800000000001</v>
      </c>
      <c r="Z405" s="91">
        <f t="shared" si="234"/>
        <v>2.00583</v>
      </c>
      <c r="AA405" s="91">
        <f t="shared" si="234"/>
        <v>1.6086199999999999</v>
      </c>
    </row>
    <row r="406" spans="1:27" ht="12.75" hidden="1" customHeight="1" outlineLevel="1" x14ac:dyDescent="0.2">
      <c r="A406" s="99" t="s">
        <v>2805</v>
      </c>
      <c r="B406" s="63" t="s">
        <v>238</v>
      </c>
      <c r="C406" s="43" t="s">
        <v>79</v>
      </c>
      <c r="D406" s="44">
        <v>1052.57</v>
      </c>
      <c r="E406" s="44">
        <v>946.78</v>
      </c>
      <c r="F406" s="44">
        <v>859.91</v>
      </c>
      <c r="G406" s="44">
        <v>234.28</v>
      </c>
      <c r="H406" s="44">
        <v>223.2</v>
      </c>
      <c r="I406" s="44">
        <v>259.56</v>
      </c>
      <c r="J406" s="44">
        <v>1020.83</v>
      </c>
      <c r="K406" s="44">
        <v>1448.27</v>
      </c>
      <c r="L406" s="44">
        <v>1702.61</v>
      </c>
      <c r="M406" s="44">
        <v>2009.65</v>
      </c>
      <c r="N406" s="44">
        <v>2060.0300000000002</v>
      </c>
      <c r="O406" s="44">
        <v>2067.94</v>
      </c>
      <c r="P406" s="44">
        <v>2070.62</v>
      </c>
      <c r="Q406" s="44">
        <v>2135.46</v>
      </c>
      <c r="R406" s="44">
        <v>2316.59</v>
      </c>
      <c r="S406" s="44">
        <v>2303.46</v>
      </c>
      <c r="T406" s="44">
        <v>2215.1799999999998</v>
      </c>
      <c r="U406" s="44">
        <v>2090.58</v>
      </c>
      <c r="V406" s="44">
        <v>2030.26</v>
      </c>
      <c r="W406" s="44">
        <v>1962.82</v>
      </c>
      <c r="X406" s="44">
        <v>1975.75</v>
      </c>
      <c r="Y406" s="44">
        <v>1845.7</v>
      </c>
      <c r="Z406" s="44">
        <v>1674.65</v>
      </c>
      <c r="AA406" s="44">
        <v>1277.44</v>
      </c>
    </row>
    <row r="407" spans="1:27" ht="12.75" hidden="1" customHeight="1" outlineLevel="1" x14ac:dyDescent="0.2">
      <c r="A407" s="99" t="s">
        <v>2806</v>
      </c>
      <c r="B407" s="63" t="s">
        <v>90</v>
      </c>
      <c r="C407" s="43" t="s">
        <v>79</v>
      </c>
      <c r="D407" s="44">
        <f>$D$327</f>
        <v>217.03</v>
      </c>
      <c r="E407" s="44">
        <f t="shared" ref="E407:AA407" si="235">$D$327</f>
        <v>217.03</v>
      </c>
      <c r="F407" s="44">
        <f t="shared" si="235"/>
        <v>217.03</v>
      </c>
      <c r="G407" s="44">
        <f t="shared" si="235"/>
        <v>217.03</v>
      </c>
      <c r="H407" s="44">
        <f t="shared" si="235"/>
        <v>217.03</v>
      </c>
      <c r="I407" s="44">
        <f t="shared" si="235"/>
        <v>217.03</v>
      </c>
      <c r="J407" s="44">
        <f t="shared" si="235"/>
        <v>217.03</v>
      </c>
      <c r="K407" s="44">
        <f t="shared" si="235"/>
        <v>217.03</v>
      </c>
      <c r="L407" s="44">
        <f t="shared" si="235"/>
        <v>217.03</v>
      </c>
      <c r="M407" s="44">
        <f t="shared" si="235"/>
        <v>217.03</v>
      </c>
      <c r="N407" s="44">
        <f t="shared" si="235"/>
        <v>217.03</v>
      </c>
      <c r="O407" s="44">
        <f t="shared" si="235"/>
        <v>217.03</v>
      </c>
      <c r="P407" s="44">
        <f t="shared" si="235"/>
        <v>217.03</v>
      </c>
      <c r="Q407" s="44">
        <f t="shared" si="235"/>
        <v>217.03</v>
      </c>
      <c r="R407" s="44">
        <f t="shared" si="235"/>
        <v>217.03</v>
      </c>
      <c r="S407" s="44">
        <f t="shared" si="235"/>
        <v>217.03</v>
      </c>
      <c r="T407" s="44">
        <f t="shared" si="235"/>
        <v>217.03</v>
      </c>
      <c r="U407" s="44">
        <f t="shared" si="235"/>
        <v>217.03</v>
      </c>
      <c r="V407" s="44">
        <f t="shared" si="235"/>
        <v>217.03</v>
      </c>
      <c r="W407" s="44">
        <f t="shared" si="235"/>
        <v>217.03</v>
      </c>
      <c r="X407" s="44">
        <f t="shared" si="235"/>
        <v>217.03</v>
      </c>
      <c r="Y407" s="44">
        <f t="shared" si="235"/>
        <v>217.03</v>
      </c>
      <c r="Z407" s="44">
        <f t="shared" si="235"/>
        <v>217.03</v>
      </c>
      <c r="AA407" s="44">
        <f t="shared" si="235"/>
        <v>217.03</v>
      </c>
    </row>
    <row r="408" spans="1:27" ht="12.75" hidden="1" customHeight="1" outlineLevel="1" x14ac:dyDescent="0.2">
      <c r="A408" s="99" t="s">
        <v>2807</v>
      </c>
      <c r="B408" s="63" t="s">
        <v>83</v>
      </c>
      <c r="C408" s="43" t="s">
        <v>79</v>
      </c>
      <c r="D408" s="44">
        <v>3.92</v>
      </c>
      <c r="E408" s="44">
        <v>3.92</v>
      </c>
      <c r="F408" s="44">
        <v>3.92</v>
      </c>
      <c r="G408" s="44">
        <v>3.92</v>
      </c>
      <c r="H408" s="44">
        <v>3.92</v>
      </c>
      <c r="I408" s="44">
        <v>3.92</v>
      </c>
      <c r="J408" s="44">
        <v>3.92</v>
      </c>
      <c r="K408" s="44">
        <v>3.92</v>
      </c>
      <c r="L408" s="44">
        <v>3.92</v>
      </c>
      <c r="M408" s="44">
        <v>3.92</v>
      </c>
      <c r="N408" s="44">
        <v>3.92</v>
      </c>
      <c r="O408" s="44">
        <v>3.92</v>
      </c>
      <c r="P408" s="44">
        <v>3.92</v>
      </c>
      <c r="Q408" s="44">
        <v>3.92</v>
      </c>
      <c r="R408" s="44">
        <v>3.92</v>
      </c>
      <c r="S408" s="44">
        <v>3.92</v>
      </c>
      <c r="T408" s="44">
        <v>3.92</v>
      </c>
      <c r="U408" s="44">
        <v>3.92</v>
      </c>
      <c r="V408" s="44">
        <v>3.92</v>
      </c>
      <c r="W408" s="44">
        <v>3.92</v>
      </c>
      <c r="X408" s="44">
        <v>3.92</v>
      </c>
      <c r="Y408" s="44">
        <v>3.92</v>
      </c>
      <c r="Z408" s="44">
        <v>3.92</v>
      </c>
      <c r="AA408" s="44">
        <v>3.92</v>
      </c>
    </row>
    <row r="409" spans="1:27" ht="12.75" hidden="1" customHeight="1" outlineLevel="1" x14ac:dyDescent="0.2">
      <c r="A409" s="99" t="s">
        <v>2808</v>
      </c>
      <c r="B409" s="63" t="s">
        <v>81</v>
      </c>
      <c r="C409" s="43" t="s">
        <v>79</v>
      </c>
      <c r="D409" s="44">
        <f>$D$11</f>
        <v>110.23</v>
      </c>
      <c r="E409" s="44">
        <f t="shared" ref="E409:AA409" si="236">$D$11</f>
        <v>110.23</v>
      </c>
      <c r="F409" s="44">
        <f t="shared" si="236"/>
        <v>110.23</v>
      </c>
      <c r="G409" s="44">
        <f t="shared" si="236"/>
        <v>110.23</v>
      </c>
      <c r="H409" s="44">
        <f t="shared" si="236"/>
        <v>110.23</v>
      </c>
      <c r="I409" s="44">
        <f t="shared" si="236"/>
        <v>110.23</v>
      </c>
      <c r="J409" s="44">
        <f t="shared" si="236"/>
        <v>110.23</v>
      </c>
      <c r="K409" s="44">
        <f t="shared" si="236"/>
        <v>110.23</v>
      </c>
      <c r="L409" s="44">
        <f t="shared" si="236"/>
        <v>110.23</v>
      </c>
      <c r="M409" s="44">
        <f t="shared" si="236"/>
        <v>110.23</v>
      </c>
      <c r="N409" s="44">
        <f t="shared" si="236"/>
        <v>110.23</v>
      </c>
      <c r="O409" s="44">
        <f t="shared" si="236"/>
        <v>110.23</v>
      </c>
      <c r="P409" s="44">
        <f t="shared" si="236"/>
        <v>110.23</v>
      </c>
      <c r="Q409" s="44">
        <f t="shared" si="236"/>
        <v>110.23</v>
      </c>
      <c r="R409" s="44">
        <f t="shared" si="236"/>
        <v>110.23</v>
      </c>
      <c r="S409" s="44">
        <f t="shared" si="236"/>
        <v>110.23</v>
      </c>
      <c r="T409" s="44">
        <f t="shared" si="236"/>
        <v>110.23</v>
      </c>
      <c r="U409" s="44">
        <f t="shared" si="236"/>
        <v>110.23</v>
      </c>
      <c r="V409" s="44">
        <f t="shared" si="236"/>
        <v>110.23</v>
      </c>
      <c r="W409" s="44">
        <f t="shared" si="236"/>
        <v>110.23</v>
      </c>
      <c r="X409" s="44">
        <f t="shared" si="236"/>
        <v>110.23</v>
      </c>
      <c r="Y409" s="44">
        <f t="shared" si="236"/>
        <v>110.23</v>
      </c>
      <c r="Z409" s="44">
        <f t="shared" si="236"/>
        <v>110.23</v>
      </c>
      <c r="AA409" s="44">
        <f t="shared" si="236"/>
        <v>110.23</v>
      </c>
    </row>
    <row r="410" spans="1:27" ht="12.75" customHeight="1" collapsed="1" x14ac:dyDescent="0.2">
      <c r="A410" s="98" t="s">
        <v>2809</v>
      </c>
      <c r="B410" s="28" t="str">
        <f>"18"&amp;"."&amp;$B$801&amp;"."&amp;$B$802</f>
        <v>18.08.2023</v>
      </c>
      <c r="C410" s="90" t="s">
        <v>76</v>
      </c>
      <c r="D410" s="91">
        <f>ROUND(((D411+D412+D414+D413)/1000),5)</f>
        <v>1.37426</v>
      </c>
      <c r="E410" s="91">
        <f>ROUND(((E411+E412+E414+E413)/1000),5)</f>
        <v>1.21607</v>
      </c>
      <c r="F410" s="91">
        <f>ROUND(((F411+F412+F414+F413)/1000),5)</f>
        <v>1.12785</v>
      </c>
      <c r="G410" s="91">
        <f t="shared" ref="G410:AA410" si="237">ROUND(((G411+G412+G414+G413)/1000),5)</f>
        <v>1.0869200000000001</v>
      </c>
      <c r="H410" s="91">
        <f t="shared" si="237"/>
        <v>1.0656099999999999</v>
      </c>
      <c r="I410" s="91">
        <f t="shared" si="237"/>
        <v>1.1043700000000001</v>
      </c>
      <c r="J410" s="91">
        <f t="shared" si="237"/>
        <v>1.3076000000000001</v>
      </c>
      <c r="K410" s="91">
        <f t="shared" si="237"/>
        <v>1.86252</v>
      </c>
      <c r="L410" s="91">
        <f t="shared" si="237"/>
        <v>2.1562999999999999</v>
      </c>
      <c r="M410" s="91">
        <f t="shared" si="237"/>
        <v>2.3884300000000001</v>
      </c>
      <c r="N410" s="91">
        <f t="shared" si="237"/>
        <v>2.4159000000000002</v>
      </c>
      <c r="O410" s="91">
        <f t="shared" si="237"/>
        <v>2.4584899999999998</v>
      </c>
      <c r="P410" s="91">
        <f t="shared" si="237"/>
        <v>2.4805999999999999</v>
      </c>
      <c r="Q410" s="91">
        <f t="shared" si="237"/>
        <v>2.5467200000000001</v>
      </c>
      <c r="R410" s="91">
        <f t="shared" si="237"/>
        <v>2.7387299999999999</v>
      </c>
      <c r="S410" s="91">
        <f t="shared" si="237"/>
        <v>2.7361900000000001</v>
      </c>
      <c r="T410" s="91">
        <f t="shared" si="237"/>
        <v>2.76383</v>
      </c>
      <c r="U410" s="91">
        <f t="shared" si="237"/>
        <v>2.6766700000000001</v>
      </c>
      <c r="V410" s="91">
        <f t="shared" si="237"/>
        <v>2.53321</v>
      </c>
      <c r="W410" s="91">
        <f t="shared" si="237"/>
        <v>2.4794800000000001</v>
      </c>
      <c r="X410" s="91">
        <f t="shared" si="237"/>
        <v>2.4051900000000002</v>
      </c>
      <c r="Y410" s="91">
        <f t="shared" si="237"/>
        <v>2.3644799999999999</v>
      </c>
      <c r="Z410" s="91">
        <f t="shared" si="237"/>
        <v>2.1559599999999999</v>
      </c>
      <c r="AA410" s="91">
        <f t="shared" si="237"/>
        <v>1.93008</v>
      </c>
    </row>
    <row r="411" spans="1:27" ht="12.75" hidden="1" customHeight="1" outlineLevel="1" x14ac:dyDescent="0.2">
      <c r="A411" s="99" t="s">
        <v>2810</v>
      </c>
      <c r="B411" s="63" t="s">
        <v>238</v>
      </c>
      <c r="C411" s="43" t="s">
        <v>79</v>
      </c>
      <c r="D411" s="44">
        <v>1043.08</v>
      </c>
      <c r="E411" s="44">
        <v>884.89</v>
      </c>
      <c r="F411" s="44">
        <v>796.67</v>
      </c>
      <c r="G411" s="44">
        <v>755.74</v>
      </c>
      <c r="H411" s="44">
        <v>734.43</v>
      </c>
      <c r="I411" s="44">
        <v>773.19</v>
      </c>
      <c r="J411" s="44">
        <v>976.42</v>
      </c>
      <c r="K411" s="44">
        <v>1531.34</v>
      </c>
      <c r="L411" s="44">
        <v>1825.12</v>
      </c>
      <c r="M411" s="44">
        <v>2057.25</v>
      </c>
      <c r="N411" s="44">
        <v>2084.7199999999998</v>
      </c>
      <c r="O411" s="44">
        <v>2127.31</v>
      </c>
      <c r="P411" s="44">
        <v>2149.42</v>
      </c>
      <c r="Q411" s="44">
        <v>2215.54</v>
      </c>
      <c r="R411" s="44">
        <v>2407.5500000000002</v>
      </c>
      <c r="S411" s="44">
        <v>2405.0100000000002</v>
      </c>
      <c r="T411" s="44">
        <v>2432.65</v>
      </c>
      <c r="U411" s="44">
        <v>2345.4899999999998</v>
      </c>
      <c r="V411" s="44">
        <v>2202.0300000000002</v>
      </c>
      <c r="W411" s="44">
        <v>2148.3000000000002</v>
      </c>
      <c r="X411" s="44">
        <v>2074.0100000000002</v>
      </c>
      <c r="Y411" s="44">
        <v>2033.3</v>
      </c>
      <c r="Z411" s="44">
        <v>1824.78</v>
      </c>
      <c r="AA411" s="44">
        <v>1598.9</v>
      </c>
    </row>
    <row r="412" spans="1:27" ht="12.75" hidden="1" customHeight="1" outlineLevel="1" x14ac:dyDescent="0.2">
      <c r="A412" s="99" t="s">
        <v>2811</v>
      </c>
      <c r="B412" s="63" t="s">
        <v>90</v>
      </c>
      <c r="C412" s="43" t="s">
        <v>79</v>
      </c>
      <c r="D412" s="44">
        <f>$D$327</f>
        <v>217.03</v>
      </c>
      <c r="E412" s="44">
        <f t="shared" ref="E412:AA412" si="238">$D$327</f>
        <v>217.03</v>
      </c>
      <c r="F412" s="44">
        <f t="shared" si="238"/>
        <v>217.03</v>
      </c>
      <c r="G412" s="44">
        <f t="shared" si="238"/>
        <v>217.03</v>
      </c>
      <c r="H412" s="44">
        <f t="shared" si="238"/>
        <v>217.03</v>
      </c>
      <c r="I412" s="44">
        <f t="shared" si="238"/>
        <v>217.03</v>
      </c>
      <c r="J412" s="44">
        <f t="shared" si="238"/>
        <v>217.03</v>
      </c>
      <c r="K412" s="44">
        <f t="shared" si="238"/>
        <v>217.03</v>
      </c>
      <c r="L412" s="44">
        <f t="shared" si="238"/>
        <v>217.03</v>
      </c>
      <c r="M412" s="44">
        <f t="shared" si="238"/>
        <v>217.03</v>
      </c>
      <c r="N412" s="44">
        <f t="shared" si="238"/>
        <v>217.03</v>
      </c>
      <c r="O412" s="44">
        <f t="shared" si="238"/>
        <v>217.03</v>
      </c>
      <c r="P412" s="44">
        <f t="shared" si="238"/>
        <v>217.03</v>
      </c>
      <c r="Q412" s="44">
        <f t="shared" si="238"/>
        <v>217.03</v>
      </c>
      <c r="R412" s="44">
        <f t="shared" si="238"/>
        <v>217.03</v>
      </c>
      <c r="S412" s="44">
        <f t="shared" si="238"/>
        <v>217.03</v>
      </c>
      <c r="T412" s="44">
        <f t="shared" si="238"/>
        <v>217.03</v>
      </c>
      <c r="U412" s="44">
        <f t="shared" si="238"/>
        <v>217.03</v>
      </c>
      <c r="V412" s="44">
        <f t="shared" si="238"/>
        <v>217.03</v>
      </c>
      <c r="W412" s="44">
        <f t="shared" si="238"/>
        <v>217.03</v>
      </c>
      <c r="X412" s="44">
        <f t="shared" si="238"/>
        <v>217.03</v>
      </c>
      <c r="Y412" s="44">
        <f t="shared" si="238"/>
        <v>217.03</v>
      </c>
      <c r="Z412" s="44">
        <f t="shared" si="238"/>
        <v>217.03</v>
      </c>
      <c r="AA412" s="44">
        <f t="shared" si="238"/>
        <v>217.03</v>
      </c>
    </row>
    <row r="413" spans="1:27" ht="12.75" hidden="1" customHeight="1" outlineLevel="1" x14ac:dyDescent="0.2">
      <c r="A413" s="99" t="s">
        <v>2812</v>
      </c>
      <c r="B413" s="63" t="s">
        <v>83</v>
      </c>
      <c r="C413" s="43" t="s">
        <v>79</v>
      </c>
      <c r="D413" s="44">
        <v>3.92</v>
      </c>
      <c r="E413" s="44">
        <v>3.92</v>
      </c>
      <c r="F413" s="44">
        <v>3.92</v>
      </c>
      <c r="G413" s="44">
        <v>3.92</v>
      </c>
      <c r="H413" s="44">
        <v>3.92</v>
      </c>
      <c r="I413" s="44">
        <v>3.92</v>
      </c>
      <c r="J413" s="44">
        <v>3.92</v>
      </c>
      <c r="K413" s="44">
        <v>3.92</v>
      </c>
      <c r="L413" s="44">
        <v>3.92</v>
      </c>
      <c r="M413" s="44">
        <v>3.92</v>
      </c>
      <c r="N413" s="44">
        <v>3.92</v>
      </c>
      <c r="O413" s="44">
        <v>3.92</v>
      </c>
      <c r="P413" s="44">
        <v>3.92</v>
      </c>
      <c r="Q413" s="44">
        <v>3.92</v>
      </c>
      <c r="R413" s="44">
        <v>3.92</v>
      </c>
      <c r="S413" s="44">
        <v>3.92</v>
      </c>
      <c r="T413" s="44">
        <v>3.92</v>
      </c>
      <c r="U413" s="44">
        <v>3.92</v>
      </c>
      <c r="V413" s="44">
        <v>3.92</v>
      </c>
      <c r="W413" s="44">
        <v>3.92</v>
      </c>
      <c r="X413" s="44">
        <v>3.92</v>
      </c>
      <c r="Y413" s="44">
        <v>3.92</v>
      </c>
      <c r="Z413" s="44">
        <v>3.92</v>
      </c>
      <c r="AA413" s="44">
        <v>3.92</v>
      </c>
    </row>
    <row r="414" spans="1:27" ht="12.75" hidden="1" customHeight="1" outlineLevel="1" x14ac:dyDescent="0.2">
      <c r="A414" s="99" t="s">
        <v>2813</v>
      </c>
      <c r="B414" s="63" t="s">
        <v>81</v>
      </c>
      <c r="C414" s="43" t="s">
        <v>79</v>
      </c>
      <c r="D414" s="44">
        <f>$D$11</f>
        <v>110.23</v>
      </c>
      <c r="E414" s="44">
        <f t="shared" ref="E414:AA414" si="239">$D$11</f>
        <v>110.23</v>
      </c>
      <c r="F414" s="44">
        <f t="shared" si="239"/>
        <v>110.23</v>
      </c>
      <c r="G414" s="44">
        <f t="shared" si="239"/>
        <v>110.23</v>
      </c>
      <c r="H414" s="44">
        <f t="shared" si="239"/>
        <v>110.23</v>
      </c>
      <c r="I414" s="44">
        <f t="shared" si="239"/>
        <v>110.23</v>
      </c>
      <c r="J414" s="44">
        <f t="shared" si="239"/>
        <v>110.23</v>
      </c>
      <c r="K414" s="44">
        <f t="shared" si="239"/>
        <v>110.23</v>
      </c>
      <c r="L414" s="44">
        <f t="shared" si="239"/>
        <v>110.23</v>
      </c>
      <c r="M414" s="44">
        <f t="shared" si="239"/>
        <v>110.23</v>
      </c>
      <c r="N414" s="44">
        <f t="shared" si="239"/>
        <v>110.23</v>
      </c>
      <c r="O414" s="44">
        <f t="shared" si="239"/>
        <v>110.23</v>
      </c>
      <c r="P414" s="44">
        <f t="shared" si="239"/>
        <v>110.23</v>
      </c>
      <c r="Q414" s="44">
        <f t="shared" si="239"/>
        <v>110.23</v>
      </c>
      <c r="R414" s="44">
        <f t="shared" si="239"/>
        <v>110.23</v>
      </c>
      <c r="S414" s="44">
        <f t="shared" si="239"/>
        <v>110.23</v>
      </c>
      <c r="T414" s="44">
        <f t="shared" si="239"/>
        <v>110.23</v>
      </c>
      <c r="U414" s="44">
        <f t="shared" si="239"/>
        <v>110.23</v>
      </c>
      <c r="V414" s="44">
        <f t="shared" si="239"/>
        <v>110.23</v>
      </c>
      <c r="W414" s="44">
        <f t="shared" si="239"/>
        <v>110.23</v>
      </c>
      <c r="X414" s="44">
        <f t="shared" si="239"/>
        <v>110.23</v>
      </c>
      <c r="Y414" s="44">
        <f t="shared" si="239"/>
        <v>110.23</v>
      </c>
      <c r="Z414" s="44">
        <f t="shared" si="239"/>
        <v>110.23</v>
      </c>
      <c r="AA414" s="44">
        <f t="shared" si="239"/>
        <v>110.23</v>
      </c>
    </row>
    <row r="415" spans="1:27" ht="12.75" customHeight="1" collapsed="1" x14ac:dyDescent="0.2">
      <c r="A415" s="98" t="s">
        <v>2814</v>
      </c>
      <c r="B415" s="28" t="str">
        <f>"19"&amp;"."&amp;$B$801&amp;"."&amp;$B$802</f>
        <v>19.08.2023</v>
      </c>
      <c r="C415" s="90" t="s">
        <v>76</v>
      </c>
      <c r="D415" s="91">
        <f>ROUND(((D416+D417+D419+D418)/1000),5)</f>
        <v>1.7344299999999999</v>
      </c>
      <c r="E415" s="91">
        <f>ROUND(((E416+E417+E419+E418)/1000),5)</f>
        <v>1.5587500000000001</v>
      </c>
      <c r="F415" s="91">
        <f>ROUND(((F416+F417+F419+F418)/1000),5)</f>
        <v>1.43387</v>
      </c>
      <c r="G415" s="91">
        <f t="shared" ref="G415:AA415" si="240">ROUND(((G416+G417+G419+G418)/1000),5)</f>
        <v>1.3078799999999999</v>
      </c>
      <c r="H415" s="91">
        <f t="shared" si="240"/>
        <v>1.26119</v>
      </c>
      <c r="I415" s="91">
        <f t="shared" si="240"/>
        <v>1.2402200000000001</v>
      </c>
      <c r="J415" s="91">
        <f t="shared" si="240"/>
        <v>1.2593300000000001</v>
      </c>
      <c r="K415" s="91">
        <f t="shared" si="240"/>
        <v>1.6387700000000001</v>
      </c>
      <c r="L415" s="91">
        <f t="shared" si="240"/>
        <v>1.9889300000000001</v>
      </c>
      <c r="M415" s="91">
        <f t="shared" si="240"/>
        <v>2.2064699999999999</v>
      </c>
      <c r="N415" s="91">
        <f t="shared" si="240"/>
        <v>2.35473</v>
      </c>
      <c r="O415" s="91">
        <f t="shared" si="240"/>
        <v>2.3707099999999999</v>
      </c>
      <c r="P415" s="91">
        <f t="shared" si="240"/>
        <v>2.3708999999999998</v>
      </c>
      <c r="Q415" s="91">
        <f t="shared" si="240"/>
        <v>2.3710200000000001</v>
      </c>
      <c r="R415" s="91">
        <f t="shared" si="240"/>
        <v>2.3762300000000001</v>
      </c>
      <c r="S415" s="91">
        <f t="shared" si="240"/>
        <v>2.3719100000000002</v>
      </c>
      <c r="T415" s="91">
        <f t="shared" si="240"/>
        <v>2.3000500000000001</v>
      </c>
      <c r="U415" s="91">
        <f t="shared" si="240"/>
        <v>2.27603</v>
      </c>
      <c r="V415" s="91">
        <f t="shared" si="240"/>
        <v>2.2518400000000001</v>
      </c>
      <c r="W415" s="91">
        <f t="shared" si="240"/>
        <v>2.2116400000000001</v>
      </c>
      <c r="X415" s="91">
        <f t="shared" si="240"/>
        <v>2.2161599999999999</v>
      </c>
      <c r="Y415" s="91">
        <f t="shared" si="240"/>
        <v>2.2256</v>
      </c>
      <c r="Z415" s="91">
        <f t="shared" si="240"/>
        <v>2.0446</v>
      </c>
      <c r="AA415" s="91">
        <f t="shared" si="240"/>
        <v>1.8854200000000001</v>
      </c>
    </row>
    <row r="416" spans="1:27" ht="12.75" hidden="1" customHeight="1" outlineLevel="1" x14ac:dyDescent="0.2">
      <c r="A416" s="99" t="s">
        <v>2815</v>
      </c>
      <c r="B416" s="63" t="s">
        <v>238</v>
      </c>
      <c r="C416" s="43" t="s">
        <v>79</v>
      </c>
      <c r="D416" s="44">
        <v>1403.25</v>
      </c>
      <c r="E416" s="44">
        <v>1227.57</v>
      </c>
      <c r="F416" s="44">
        <v>1102.69</v>
      </c>
      <c r="G416" s="44">
        <v>976.7</v>
      </c>
      <c r="H416" s="44">
        <v>930.01</v>
      </c>
      <c r="I416" s="44">
        <v>909.04</v>
      </c>
      <c r="J416" s="44">
        <v>928.15</v>
      </c>
      <c r="K416" s="44">
        <v>1307.5899999999999</v>
      </c>
      <c r="L416" s="44">
        <v>1657.75</v>
      </c>
      <c r="M416" s="44">
        <v>1875.29</v>
      </c>
      <c r="N416" s="44">
        <v>2023.55</v>
      </c>
      <c r="O416" s="44">
        <v>2039.53</v>
      </c>
      <c r="P416" s="44">
        <v>2039.72</v>
      </c>
      <c r="Q416" s="44">
        <v>2039.84</v>
      </c>
      <c r="R416" s="44">
        <v>2045.05</v>
      </c>
      <c r="S416" s="44">
        <v>2040.73</v>
      </c>
      <c r="T416" s="44">
        <v>1968.87</v>
      </c>
      <c r="U416" s="44">
        <v>1944.85</v>
      </c>
      <c r="V416" s="44">
        <v>1920.66</v>
      </c>
      <c r="W416" s="44">
        <v>1880.46</v>
      </c>
      <c r="X416" s="44">
        <v>1884.98</v>
      </c>
      <c r="Y416" s="44">
        <v>1894.42</v>
      </c>
      <c r="Z416" s="44">
        <v>1713.42</v>
      </c>
      <c r="AA416" s="44">
        <v>1554.24</v>
      </c>
    </row>
    <row r="417" spans="1:27" ht="12.75" hidden="1" customHeight="1" outlineLevel="1" x14ac:dyDescent="0.2">
      <c r="A417" s="99" t="s">
        <v>2816</v>
      </c>
      <c r="B417" s="63" t="s">
        <v>90</v>
      </c>
      <c r="C417" s="43" t="s">
        <v>79</v>
      </c>
      <c r="D417" s="44">
        <f>$D$327</f>
        <v>217.03</v>
      </c>
      <c r="E417" s="44">
        <f t="shared" ref="E417:AA417" si="241">$D$327</f>
        <v>217.03</v>
      </c>
      <c r="F417" s="44">
        <f t="shared" si="241"/>
        <v>217.03</v>
      </c>
      <c r="G417" s="44">
        <f t="shared" si="241"/>
        <v>217.03</v>
      </c>
      <c r="H417" s="44">
        <f t="shared" si="241"/>
        <v>217.03</v>
      </c>
      <c r="I417" s="44">
        <f t="shared" si="241"/>
        <v>217.03</v>
      </c>
      <c r="J417" s="44">
        <f t="shared" si="241"/>
        <v>217.03</v>
      </c>
      <c r="K417" s="44">
        <f t="shared" si="241"/>
        <v>217.03</v>
      </c>
      <c r="L417" s="44">
        <f t="shared" si="241"/>
        <v>217.03</v>
      </c>
      <c r="M417" s="44">
        <f t="shared" si="241"/>
        <v>217.03</v>
      </c>
      <c r="N417" s="44">
        <f t="shared" si="241"/>
        <v>217.03</v>
      </c>
      <c r="O417" s="44">
        <f t="shared" si="241"/>
        <v>217.03</v>
      </c>
      <c r="P417" s="44">
        <f t="shared" si="241"/>
        <v>217.03</v>
      </c>
      <c r="Q417" s="44">
        <f t="shared" si="241"/>
        <v>217.03</v>
      </c>
      <c r="R417" s="44">
        <f t="shared" si="241"/>
        <v>217.03</v>
      </c>
      <c r="S417" s="44">
        <f t="shared" si="241"/>
        <v>217.03</v>
      </c>
      <c r="T417" s="44">
        <f t="shared" si="241"/>
        <v>217.03</v>
      </c>
      <c r="U417" s="44">
        <f t="shared" si="241"/>
        <v>217.03</v>
      </c>
      <c r="V417" s="44">
        <f t="shared" si="241"/>
        <v>217.03</v>
      </c>
      <c r="W417" s="44">
        <f t="shared" si="241"/>
        <v>217.03</v>
      </c>
      <c r="X417" s="44">
        <f t="shared" si="241"/>
        <v>217.03</v>
      </c>
      <c r="Y417" s="44">
        <f t="shared" si="241"/>
        <v>217.03</v>
      </c>
      <c r="Z417" s="44">
        <f t="shared" si="241"/>
        <v>217.03</v>
      </c>
      <c r="AA417" s="44">
        <f t="shared" si="241"/>
        <v>217.03</v>
      </c>
    </row>
    <row r="418" spans="1:27" ht="12.75" hidden="1" customHeight="1" outlineLevel="1" x14ac:dyDescent="0.2">
      <c r="A418" s="99" t="s">
        <v>2817</v>
      </c>
      <c r="B418" s="63" t="s">
        <v>83</v>
      </c>
      <c r="C418" s="43" t="s">
        <v>79</v>
      </c>
      <c r="D418" s="111">
        <v>3.92</v>
      </c>
      <c r="E418" s="111">
        <v>3.92</v>
      </c>
      <c r="F418" s="111">
        <v>3.92</v>
      </c>
      <c r="G418" s="111">
        <v>3.92</v>
      </c>
      <c r="H418" s="111">
        <v>3.92</v>
      </c>
      <c r="I418" s="111">
        <v>3.92</v>
      </c>
      <c r="J418" s="111">
        <v>3.92</v>
      </c>
      <c r="K418" s="111">
        <v>3.92</v>
      </c>
      <c r="L418" s="111">
        <v>3.92</v>
      </c>
      <c r="M418" s="111">
        <v>3.92</v>
      </c>
      <c r="N418" s="111">
        <v>3.92</v>
      </c>
      <c r="O418" s="111">
        <v>3.92</v>
      </c>
      <c r="P418" s="111">
        <v>3.92</v>
      </c>
      <c r="Q418" s="111">
        <v>3.92</v>
      </c>
      <c r="R418" s="111">
        <v>3.92</v>
      </c>
      <c r="S418" s="111">
        <v>3.92</v>
      </c>
      <c r="T418" s="111">
        <v>3.92</v>
      </c>
      <c r="U418" s="111">
        <v>3.92</v>
      </c>
      <c r="V418" s="111">
        <v>3.92</v>
      </c>
      <c r="W418" s="111">
        <v>3.92</v>
      </c>
      <c r="X418" s="111">
        <v>3.92</v>
      </c>
      <c r="Y418" s="111">
        <v>3.92</v>
      </c>
      <c r="Z418" s="111">
        <v>3.92</v>
      </c>
      <c r="AA418" s="111">
        <v>3.92</v>
      </c>
    </row>
    <row r="419" spans="1:27" ht="12.75" hidden="1" customHeight="1" outlineLevel="1" x14ac:dyDescent="0.2">
      <c r="A419" s="99" t="s">
        <v>2818</v>
      </c>
      <c r="B419" s="63" t="s">
        <v>81</v>
      </c>
      <c r="C419" s="43" t="s">
        <v>79</v>
      </c>
      <c r="D419" s="44">
        <f>$D$11</f>
        <v>110.23</v>
      </c>
      <c r="E419" s="44">
        <f t="shared" ref="E419:AA419" si="242">$D$11</f>
        <v>110.23</v>
      </c>
      <c r="F419" s="44">
        <f t="shared" si="242"/>
        <v>110.23</v>
      </c>
      <c r="G419" s="44">
        <f t="shared" si="242"/>
        <v>110.23</v>
      </c>
      <c r="H419" s="44">
        <f t="shared" si="242"/>
        <v>110.23</v>
      </c>
      <c r="I419" s="44">
        <f t="shared" si="242"/>
        <v>110.23</v>
      </c>
      <c r="J419" s="44">
        <f t="shared" si="242"/>
        <v>110.23</v>
      </c>
      <c r="K419" s="44">
        <f t="shared" si="242"/>
        <v>110.23</v>
      </c>
      <c r="L419" s="44">
        <f t="shared" si="242"/>
        <v>110.23</v>
      </c>
      <c r="M419" s="44">
        <f t="shared" si="242"/>
        <v>110.23</v>
      </c>
      <c r="N419" s="44">
        <f t="shared" si="242"/>
        <v>110.23</v>
      </c>
      <c r="O419" s="44">
        <f t="shared" si="242"/>
        <v>110.23</v>
      </c>
      <c r="P419" s="44">
        <f t="shared" si="242"/>
        <v>110.23</v>
      </c>
      <c r="Q419" s="44">
        <f t="shared" si="242"/>
        <v>110.23</v>
      </c>
      <c r="R419" s="44">
        <f t="shared" si="242"/>
        <v>110.23</v>
      </c>
      <c r="S419" s="44">
        <f t="shared" si="242"/>
        <v>110.23</v>
      </c>
      <c r="T419" s="44">
        <f t="shared" si="242"/>
        <v>110.23</v>
      </c>
      <c r="U419" s="44">
        <f t="shared" si="242"/>
        <v>110.23</v>
      </c>
      <c r="V419" s="44">
        <f t="shared" si="242"/>
        <v>110.23</v>
      </c>
      <c r="W419" s="44">
        <f t="shared" si="242"/>
        <v>110.23</v>
      </c>
      <c r="X419" s="44">
        <f t="shared" si="242"/>
        <v>110.23</v>
      </c>
      <c r="Y419" s="44">
        <f t="shared" si="242"/>
        <v>110.23</v>
      </c>
      <c r="Z419" s="44">
        <f t="shared" si="242"/>
        <v>110.23</v>
      </c>
      <c r="AA419" s="44">
        <f t="shared" si="242"/>
        <v>110.23</v>
      </c>
    </row>
    <row r="420" spans="1:27" ht="12.75" customHeight="1" collapsed="1" x14ac:dyDescent="0.2">
      <c r="A420" s="98" t="s">
        <v>2819</v>
      </c>
      <c r="B420" s="28" t="str">
        <f>"20"&amp;"."&amp;$B$801&amp;"."&amp;$B$802</f>
        <v>20.08.2023</v>
      </c>
      <c r="C420" s="90" t="s">
        <v>76</v>
      </c>
      <c r="D420" s="91">
        <f>ROUND(((D421+D422+D424+D423)/1000),5)</f>
        <v>1.6236299999999999</v>
      </c>
      <c r="E420" s="91">
        <f>ROUND(((E421+E422+E424+E423)/1000),5)</f>
        <v>1.41974</v>
      </c>
      <c r="F420" s="91">
        <f>ROUND(((F421+F422+F424+F423)/1000),5)</f>
        <v>1.2924100000000001</v>
      </c>
      <c r="G420" s="91">
        <f t="shared" ref="G420:AA420" si="243">ROUND(((G421+G422+G424+G423)/1000),5)</f>
        <v>1.20031</v>
      </c>
      <c r="H420" s="91">
        <f t="shared" si="243"/>
        <v>1.1319399999999999</v>
      </c>
      <c r="I420" s="91">
        <f t="shared" si="243"/>
        <v>1.0904100000000001</v>
      </c>
      <c r="J420" s="91">
        <f t="shared" si="243"/>
        <v>1.11459</v>
      </c>
      <c r="K420" s="91">
        <f t="shared" si="243"/>
        <v>1.3777299999999999</v>
      </c>
      <c r="L420" s="91">
        <f t="shared" si="243"/>
        <v>1.9152100000000001</v>
      </c>
      <c r="M420" s="91">
        <f t="shared" si="243"/>
        <v>2.0459800000000001</v>
      </c>
      <c r="N420" s="91">
        <f t="shared" si="243"/>
        <v>2.2458900000000002</v>
      </c>
      <c r="O420" s="91">
        <f t="shared" si="243"/>
        <v>2.2833399999999999</v>
      </c>
      <c r="P420" s="91">
        <f t="shared" si="243"/>
        <v>2.3393099999999998</v>
      </c>
      <c r="Q420" s="91">
        <f t="shared" si="243"/>
        <v>2.34354</v>
      </c>
      <c r="R420" s="91">
        <f t="shared" si="243"/>
        <v>2.35195</v>
      </c>
      <c r="S420" s="91">
        <f t="shared" si="243"/>
        <v>2.35209</v>
      </c>
      <c r="T420" s="91">
        <f t="shared" si="243"/>
        <v>2.3193700000000002</v>
      </c>
      <c r="U420" s="91">
        <f t="shared" si="243"/>
        <v>2.1793800000000001</v>
      </c>
      <c r="V420" s="91">
        <f t="shared" si="243"/>
        <v>2.1612100000000001</v>
      </c>
      <c r="W420" s="91">
        <f t="shared" si="243"/>
        <v>2.1803900000000001</v>
      </c>
      <c r="X420" s="91">
        <f t="shared" si="243"/>
        <v>2.1741799999999998</v>
      </c>
      <c r="Y420" s="91">
        <f t="shared" si="243"/>
        <v>2.145</v>
      </c>
      <c r="Z420" s="91">
        <f t="shared" si="243"/>
        <v>2.0530900000000001</v>
      </c>
      <c r="AA420" s="91">
        <f t="shared" si="243"/>
        <v>1.89795</v>
      </c>
    </row>
    <row r="421" spans="1:27" ht="12.75" hidden="1" customHeight="1" outlineLevel="1" x14ac:dyDescent="0.2">
      <c r="A421" s="99" t="s">
        <v>2820</v>
      </c>
      <c r="B421" s="63" t="s">
        <v>238</v>
      </c>
      <c r="C421" s="43" t="s">
        <v>79</v>
      </c>
      <c r="D421" s="44">
        <v>1292.45</v>
      </c>
      <c r="E421" s="44">
        <v>1088.56</v>
      </c>
      <c r="F421" s="44">
        <v>961.23</v>
      </c>
      <c r="G421" s="44">
        <v>869.13</v>
      </c>
      <c r="H421" s="44">
        <v>800.76</v>
      </c>
      <c r="I421" s="44">
        <v>759.23</v>
      </c>
      <c r="J421" s="44">
        <v>783.41</v>
      </c>
      <c r="K421" s="44">
        <v>1046.55</v>
      </c>
      <c r="L421" s="44">
        <v>1584.03</v>
      </c>
      <c r="M421" s="44">
        <v>1714.8</v>
      </c>
      <c r="N421" s="44">
        <v>1914.71</v>
      </c>
      <c r="O421" s="44">
        <v>1952.16</v>
      </c>
      <c r="P421" s="44">
        <v>2008.13</v>
      </c>
      <c r="Q421" s="44">
        <v>2012.36</v>
      </c>
      <c r="R421" s="44">
        <v>2020.77</v>
      </c>
      <c r="S421" s="44">
        <v>2020.91</v>
      </c>
      <c r="T421" s="44">
        <v>1988.19</v>
      </c>
      <c r="U421" s="44">
        <v>1848.2</v>
      </c>
      <c r="V421" s="44">
        <v>1830.03</v>
      </c>
      <c r="W421" s="44">
        <v>1849.21</v>
      </c>
      <c r="X421" s="44">
        <v>1843</v>
      </c>
      <c r="Y421" s="44">
        <v>1813.82</v>
      </c>
      <c r="Z421" s="44">
        <v>1721.91</v>
      </c>
      <c r="AA421" s="44">
        <v>1566.77</v>
      </c>
    </row>
    <row r="422" spans="1:27" ht="12.75" hidden="1" customHeight="1" outlineLevel="1" x14ac:dyDescent="0.2">
      <c r="A422" s="99" t="s">
        <v>2821</v>
      </c>
      <c r="B422" s="63" t="s">
        <v>90</v>
      </c>
      <c r="C422" s="43" t="s">
        <v>79</v>
      </c>
      <c r="D422" s="44">
        <f>$D$327</f>
        <v>217.03</v>
      </c>
      <c r="E422" s="44">
        <f t="shared" ref="E422:AA422" si="244">$D$327</f>
        <v>217.03</v>
      </c>
      <c r="F422" s="44">
        <f t="shared" si="244"/>
        <v>217.03</v>
      </c>
      <c r="G422" s="44">
        <f t="shared" si="244"/>
        <v>217.03</v>
      </c>
      <c r="H422" s="44">
        <f t="shared" si="244"/>
        <v>217.03</v>
      </c>
      <c r="I422" s="44">
        <f t="shared" si="244"/>
        <v>217.03</v>
      </c>
      <c r="J422" s="44">
        <f t="shared" si="244"/>
        <v>217.03</v>
      </c>
      <c r="K422" s="44">
        <f t="shared" si="244"/>
        <v>217.03</v>
      </c>
      <c r="L422" s="44">
        <f t="shared" si="244"/>
        <v>217.03</v>
      </c>
      <c r="M422" s="44">
        <f t="shared" si="244"/>
        <v>217.03</v>
      </c>
      <c r="N422" s="44">
        <f t="shared" si="244"/>
        <v>217.03</v>
      </c>
      <c r="O422" s="44">
        <f t="shared" si="244"/>
        <v>217.03</v>
      </c>
      <c r="P422" s="44">
        <f t="shared" si="244"/>
        <v>217.03</v>
      </c>
      <c r="Q422" s="44">
        <f t="shared" si="244"/>
        <v>217.03</v>
      </c>
      <c r="R422" s="44">
        <f t="shared" si="244"/>
        <v>217.03</v>
      </c>
      <c r="S422" s="44">
        <f t="shared" si="244"/>
        <v>217.03</v>
      </c>
      <c r="T422" s="44">
        <f t="shared" si="244"/>
        <v>217.03</v>
      </c>
      <c r="U422" s="44">
        <f t="shared" si="244"/>
        <v>217.03</v>
      </c>
      <c r="V422" s="44">
        <f t="shared" si="244"/>
        <v>217.03</v>
      </c>
      <c r="W422" s="44">
        <f t="shared" si="244"/>
        <v>217.03</v>
      </c>
      <c r="X422" s="44">
        <f t="shared" si="244"/>
        <v>217.03</v>
      </c>
      <c r="Y422" s="44">
        <f t="shared" si="244"/>
        <v>217.03</v>
      </c>
      <c r="Z422" s="44">
        <f t="shared" si="244"/>
        <v>217.03</v>
      </c>
      <c r="AA422" s="44">
        <f t="shared" si="244"/>
        <v>217.03</v>
      </c>
    </row>
    <row r="423" spans="1:27" ht="12.75" hidden="1" customHeight="1" outlineLevel="1" x14ac:dyDescent="0.2">
      <c r="A423" s="99" t="s">
        <v>2822</v>
      </c>
      <c r="B423" s="63" t="s">
        <v>83</v>
      </c>
      <c r="C423" s="43" t="s">
        <v>79</v>
      </c>
      <c r="D423" s="44">
        <v>3.92</v>
      </c>
      <c r="E423" s="44">
        <v>3.92</v>
      </c>
      <c r="F423" s="44">
        <v>3.92</v>
      </c>
      <c r="G423" s="44">
        <v>3.92</v>
      </c>
      <c r="H423" s="44">
        <v>3.92</v>
      </c>
      <c r="I423" s="44">
        <v>3.92</v>
      </c>
      <c r="J423" s="44">
        <v>3.92</v>
      </c>
      <c r="K423" s="44">
        <v>3.92</v>
      </c>
      <c r="L423" s="44">
        <v>3.92</v>
      </c>
      <c r="M423" s="44">
        <v>3.92</v>
      </c>
      <c r="N423" s="44">
        <v>3.92</v>
      </c>
      <c r="O423" s="44">
        <v>3.92</v>
      </c>
      <c r="P423" s="44">
        <v>3.92</v>
      </c>
      <c r="Q423" s="44">
        <v>3.92</v>
      </c>
      <c r="R423" s="44">
        <v>3.92</v>
      </c>
      <c r="S423" s="44">
        <v>3.92</v>
      </c>
      <c r="T423" s="44">
        <v>3.92</v>
      </c>
      <c r="U423" s="44">
        <v>3.92</v>
      </c>
      <c r="V423" s="44">
        <v>3.92</v>
      </c>
      <c r="W423" s="44">
        <v>3.92</v>
      </c>
      <c r="X423" s="44">
        <v>3.92</v>
      </c>
      <c r="Y423" s="44">
        <v>3.92</v>
      </c>
      <c r="Z423" s="44">
        <v>3.92</v>
      </c>
      <c r="AA423" s="44">
        <v>3.92</v>
      </c>
    </row>
    <row r="424" spans="1:27" ht="12.75" hidden="1" customHeight="1" outlineLevel="1" x14ac:dyDescent="0.2">
      <c r="A424" s="99" t="s">
        <v>2823</v>
      </c>
      <c r="B424" s="63" t="s">
        <v>81</v>
      </c>
      <c r="C424" s="43" t="s">
        <v>79</v>
      </c>
      <c r="D424" s="44">
        <f>$D$11</f>
        <v>110.23</v>
      </c>
      <c r="E424" s="44">
        <f t="shared" ref="E424:AA424" si="245">$D$11</f>
        <v>110.23</v>
      </c>
      <c r="F424" s="44">
        <f t="shared" si="245"/>
        <v>110.23</v>
      </c>
      <c r="G424" s="44">
        <f t="shared" si="245"/>
        <v>110.23</v>
      </c>
      <c r="H424" s="44">
        <f t="shared" si="245"/>
        <v>110.23</v>
      </c>
      <c r="I424" s="44">
        <f t="shared" si="245"/>
        <v>110.23</v>
      </c>
      <c r="J424" s="44">
        <f t="shared" si="245"/>
        <v>110.23</v>
      </c>
      <c r="K424" s="44">
        <f t="shared" si="245"/>
        <v>110.23</v>
      </c>
      <c r="L424" s="44">
        <f t="shared" si="245"/>
        <v>110.23</v>
      </c>
      <c r="M424" s="44">
        <f t="shared" si="245"/>
        <v>110.23</v>
      </c>
      <c r="N424" s="44">
        <f t="shared" si="245"/>
        <v>110.23</v>
      </c>
      <c r="O424" s="44">
        <f t="shared" si="245"/>
        <v>110.23</v>
      </c>
      <c r="P424" s="44">
        <f t="shared" si="245"/>
        <v>110.23</v>
      </c>
      <c r="Q424" s="44">
        <f t="shared" si="245"/>
        <v>110.23</v>
      </c>
      <c r="R424" s="44">
        <f t="shared" si="245"/>
        <v>110.23</v>
      </c>
      <c r="S424" s="44">
        <f t="shared" si="245"/>
        <v>110.23</v>
      </c>
      <c r="T424" s="44">
        <f t="shared" si="245"/>
        <v>110.23</v>
      </c>
      <c r="U424" s="44">
        <f t="shared" si="245"/>
        <v>110.23</v>
      </c>
      <c r="V424" s="44">
        <f t="shared" si="245"/>
        <v>110.23</v>
      </c>
      <c r="W424" s="44">
        <f t="shared" si="245"/>
        <v>110.23</v>
      </c>
      <c r="X424" s="44">
        <f t="shared" si="245"/>
        <v>110.23</v>
      </c>
      <c r="Y424" s="44">
        <f t="shared" si="245"/>
        <v>110.23</v>
      </c>
      <c r="Z424" s="44">
        <f t="shared" si="245"/>
        <v>110.23</v>
      </c>
      <c r="AA424" s="44">
        <f t="shared" si="245"/>
        <v>110.23</v>
      </c>
    </row>
    <row r="425" spans="1:27" ht="12.75" customHeight="1" collapsed="1" x14ac:dyDescent="0.2">
      <c r="A425" s="98" t="s">
        <v>2824</v>
      </c>
      <c r="B425" s="28" t="str">
        <f>"21"&amp;"."&amp;$B$801&amp;"."&amp;$B$802</f>
        <v>21.08.2023</v>
      </c>
      <c r="C425" s="90" t="s">
        <v>76</v>
      </c>
      <c r="D425" s="91">
        <f>ROUND(((D426+D427+D429+D428)/1000),5)</f>
        <v>1.6494500000000001</v>
      </c>
      <c r="E425" s="91">
        <f>ROUND(((E426+E427+E429+E428)/1000),5)</f>
        <v>1.5122500000000001</v>
      </c>
      <c r="F425" s="91">
        <f>ROUND(((F426+F427+F429+F428)/1000),5)</f>
        <v>1.4092800000000001</v>
      </c>
      <c r="G425" s="91">
        <f t="shared" ref="G425:AA425" si="246">ROUND(((G426+G427+G429+G428)/1000),5)</f>
        <v>1.3485499999999999</v>
      </c>
      <c r="H425" s="91">
        <f t="shared" si="246"/>
        <v>1.3137099999999999</v>
      </c>
      <c r="I425" s="91">
        <f t="shared" si="246"/>
        <v>1.3821000000000001</v>
      </c>
      <c r="J425" s="91">
        <f t="shared" si="246"/>
        <v>1.5884499999999999</v>
      </c>
      <c r="K425" s="91">
        <f t="shared" si="246"/>
        <v>1.91334</v>
      </c>
      <c r="L425" s="91">
        <f t="shared" si="246"/>
        <v>2.3075199999999998</v>
      </c>
      <c r="M425" s="91">
        <f t="shared" si="246"/>
        <v>2.3818100000000002</v>
      </c>
      <c r="N425" s="91">
        <f t="shared" si="246"/>
        <v>2.3966799999999999</v>
      </c>
      <c r="O425" s="91">
        <f t="shared" si="246"/>
        <v>2.4297800000000001</v>
      </c>
      <c r="P425" s="91">
        <f t="shared" si="246"/>
        <v>2.4108900000000002</v>
      </c>
      <c r="Q425" s="91">
        <f t="shared" si="246"/>
        <v>2.46394</v>
      </c>
      <c r="R425" s="91">
        <f t="shared" si="246"/>
        <v>2.48577</v>
      </c>
      <c r="S425" s="91">
        <f t="shared" si="246"/>
        <v>2.50352</v>
      </c>
      <c r="T425" s="91">
        <f t="shared" si="246"/>
        <v>2.5908699999999998</v>
      </c>
      <c r="U425" s="91">
        <f t="shared" si="246"/>
        <v>2.4897100000000001</v>
      </c>
      <c r="V425" s="91">
        <f t="shared" si="246"/>
        <v>2.39655</v>
      </c>
      <c r="W425" s="91">
        <f t="shared" si="246"/>
        <v>2.3812199999999999</v>
      </c>
      <c r="X425" s="91">
        <f t="shared" si="246"/>
        <v>2.3805000000000001</v>
      </c>
      <c r="Y425" s="91">
        <f t="shared" si="246"/>
        <v>2.3464</v>
      </c>
      <c r="Z425" s="91">
        <f t="shared" si="246"/>
        <v>2.0456599999999998</v>
      </c>
      <c r="AA425" s="91">
        <f t="shared" si="246"/>
        <v>1.8924000000000001</v>
      </c>
    </row>
    <row r="426" spans="1:27" ht="12.75" hidden="1" customHeight="1" outlineLevel="1" x14ac:dyDescent="0.2">
      <c r="A426" s="99" t="s">
        <v>2825</v>
      </c>
      <c r="B426" s="63" t="s">
        <v>238</v>
      </c>
      <c r="C426" s="43" t="s">
        <v>79</v>
      </c>
      <c r="D426" s="44">
        <v>1318.27</v>
      </c>
      <c r="E426" s="44">
        <v>1181.07</v>
      </c>
      <c r="F426" s="44">
        <v>1078.0999999999999</v>
      </c>
      <c r="G426" s="44">
        <v>1017.37</v>
      </c>
      <c r="H426" s="44">
        <v>982.53</v>
      </c>
      <c r="I426" s="44">
        <v>1050.92</v>
      </c>
      <c r="J426" s="44">
        <v>1257.27</v>
      </c>
      <c r="K426" s="44">
        <v>1582.16</v>
      </c>
      <c r="L426" s="44">
        <v>1976.34</v>
      </c>
      <c r="M426" s="44">
        <v>2050.63</v>
      </c>
      <c r="N426" s="44">
        <v>2065.5</v>
      </c>
      <c r="O426" s="44">
        <v>2098.6</v>
      </c>
      <c r="P426" s="44">
        <v>2079.71</v>
      </c>
      <c r="Q426" s="44">
        <v>2132.7600000000002</v>
      </c>
      <c r="R426" s="44">
        <v>2154.59</v>
      </c>
      <c r="S426" s="44">
        <v>2172.34</v>
      </c>
      <c r="T426" s="44">
        <v>2259.69</v>
      </c>
      <c r="U426" s="44">
        <v>2158.5300000000002</v>
      </c>
      <c r="V426" s="44">
        <v>2065.37</v>
      </c>
      <c r="W426" s="44">
        <v>2050.04</v>
      </c>
      <c r="X426" s="44">
        <v>2049.3200000000002</v>
      </c>
      <c r="Y426" s="44">
        <v>2015.22</v>
      </c>
      <c r="Z426" s="44">
        <v>1714.48</v>
      </c>
      <c r="AA426" s="44">
        <v>1561.22</v>
      </c>
    </row>
    <row r="427" spans="1:27" ht="12.75" hidden="1" customHeight="1" outlineLevel="1" x14ac:dyDescent="0.2">
      <c r="A427" s="99" t="s">
        <v>2826</v>
      </c>
      <c r="B427" s="63" t="s">
        <v>90</v>
      </c>
      <c r="C427" s="43" t="s">
        <v>79</v>
      </c>
      <c r="D427" s="44">
        <f>$D$327</f>
        <v>217.03</v>
      </c>
      <c r="E427" s="44">
        <f t="shared" ref="E427:AA427" si="247">$D$327</f>
        <v>217.03</v>
      </c>
      <c r="F427" s="44">
        <f t="shared" si="247"/>
        <v>217.03</v>
      </c>
      <c r="G427" s="44">
        <f t="shared" si="247"/>
        <v>217.03</v>
      </c>
      <c r="H427" s="44">
        <f t="shared" si="247"/>
        <v>217.03</v>
      </c>
      <c r="I427" s="44">
        <f t="shared" si="247"/>
        <v>217.03</v>
      </c>
      <c r="J427" s="44">
        <f t="shared" si="247"/>
        <v>217.03</v>
      </c>
      <c r="K427" s="44">
        <f t="shared" si="247"/>
        <v>217.03</v>
      </c>
      <c r="L427" s="44">
        <f t="shared" si="247"/>
        <v>217.03</v>
      </c>
      <c r="M427" s="44">
        <f t="shared" si="247"/>
        <v>217.03</v>
      </c>
      <c r="N427" s="44">
        <f t="shared" si="247"/>
        <v>217.03</v>
      </c>
      <c r="O427" s="44">
        <f t="shared" si="247"/>
        <v>217.03</v>
      </c>
      <c r="P427" s="44">
        <f t="shared" si="247"/>
        <v>217.03</v>
      </c>
      <c r="Q427" s="44">
        <f t="shared" si="247"/>
        <v>217.03</v>
      </c>
      <c r="R427" s="44">
        <f t="shared" si="247"/>
        <v>217.03</v>
      </c>
      <c r="S427" s="44">
        <f t="shared" si="247"/>
        <v>217.03</v>
      </c>
      <c r="T427" s="44">
        <f t="shared" si="247"/>
        <v>217.03</v>
      </c>
      <c r="U427" s="44">
        <f t="shared" si="247"/>
        <v>217.03</v>
      </c>
      <c r="V427" s="44">
        <f t="shared" si="247"/>
        <v>217.03</v>
      </c>
      <c r="W427" s="44">
        <f t="shared" si="247"/>
        <v>217.03</v>
      </c>
      <c r="X427" s="44">
        <f t="shared" si="247"/>
        <v>217.03</v>
      </c>
      <c r="Y427" s="44">
        <f t="shared" si="247"/>
        <v>217.03</v>
      </c>
      <c r="Z427" s="44">
        <f t="shared" si="247"/>
        <v>217.03</v>
      </c>
      <c r="AA427" s="44">
        <f t="shared" si="247"/>
        <v>217.03</v>
      </c>
    </row>
    <row r="428" spans="1:27" ht="12.75" hidden="1" customHeight="1" outlineLevel="1" x14ac:dyDescent="0.2">
      <c r="A428" s="99" t="s">
        <v>2827</v>
      </c>
      <c r="B428" s="63" t="s">
        <v>83</v>
      </c>
      <c r="C428" s="43" t="s">
        <v>79</v>
      </c>
      <c r="D428" s="44">
        <v>3.92</v>
      </c>
      <c r="E428" s="44">
        <v>3.92</v>
      </c>
      <c r="F428" s="44">
        <v>3.92</v>
      </c>
      <c r="G428" s="44">
        <v>3.92</v>
      </c>
      <c r="H428" s="44">
        <v>3.92</v>
      </c>
      <c r="I428" s="44">
        <v>3.92</v>
      </c>
      <c r="J428" s="44">
        <v>3.92</v>
      </c>
      <c r="K428" s="44">
        <v>3.92</v>
      </c>
      <c r="L428" s="44">
        <v>3.92</v>
      </c>
      <c r="M428" s="44">
        <v>3.92</v>
      </c>
      <c r="N428" s="44">
        <v>3.92</v>
      </c>
      <c r="O428" s="44">
        <v>3.92</v>
      </c>
      <c r="P428" s="44">
        <v>3.92</v>
      </c>
      <c r="Q428" s="44">
        <v>3.92</v>
      </c>
      <c r="R428" s="44">
        <v>3.92</v>
      </c>
      <c r="S428" s="44">
        <v>3.92</v>
      </c>
      <c r="T428" s="44">
        <v>3.92</v>
      </c>
      <c r="U428" s="44">
        <v>3.92</v>
      </c>
      <c r="V428" s="44">
        <v>3.92</v>
      </c>
      <c r="W428" s="44">
        <v>3.92</v>
      </c>
      <c r="X428" s="44">
        <v>3.92</v>
      </c>
      <c r="Y428" s="44">
        <v>3.92</v>
      </c>
      <c r="Z428" s="44">
        <v>3.92</v>
      </c>
      <c r="AA428" s="44">
        <v>3.92</v>
      </c>
    </row>
    <row r="429" spans="1:27" ht="12.75" hidden="1" customHeight="1" outlineLevel="1" x14ac:dyDescent="0.2">
      <c r="A429" s="99" t="s">
        <v>2828</v>
      </c>
      <c r="B429" s="63" t="s">
        <v>81</v>
      </c>
      <c r="C429" s="43" t="s">
        <v>79</v>
      </c>
      <c r="D429" s="44">
        <f>$D$11</f>
        <v>110.23</v>
      </c>
      <c r="E429" s="44">
        <f t="shared" ref="E429:AA429" si="248">$D$11</f>
        <v>110.23</v>
      </c>
      <c r="F429" s="44">
        <f t="shared" si="248"/>
        <v>110.23</v>
      </c>
      <c r="G429" s="44">
        <f t="shared" si="248"/>
        <v>110.23</v>
      </c>
      <c r="H429" s="44">
        <f t="shared" si="248"/>
        <v>110.23</v>
      </c>
      <c r="I429" s="44">
        <f t="shared" si="248"/>
        <v>110.23</v>
      </c>
      <c r="J429" s="44">
        <f t="shared" si="248"/>
        <v>110.23</v>
      </c>
      <c r="K429" s="44">
        <f t="shared" si="248"/>
        <v>110.23</v>
      </c>
      <c r="L429" s="44">
        <f t="shared" si="248"/>
        <v>110.23</v>
      </c>
      <c r="M429" s="44">
        <f t="shared" si="248"/>
        <v>110.23</v>
      </c>
      <c r="N429" s="44">
        <f t="shared" si="248"/>
        <v>110.23</v>
      </c>
      <c r="O429" s="44">
        <f t="shared" si="248"/>
        <v>110.23</v>
      </c>
      <c r="P429" s="44">
        <f t="shared" si="248"/>
        <v>110.23</v>
      </c>
      <c r="Q429" s="44">
        <f t="shared" si="248"/>
        <v>110.23</v>
      </c>
      <c r="R429" s="44">
        <f t="shared" si="248"/>
        <v>110.23</v>
      </c>
      <c r="S429" s="44">
        <f t="shared" si="248"/>
        <v>110.23</v>
      </c>
      <c r="T429" s="44">
        <f t="shared" si="248"/>
        <v>110.23</v>
      </c>
      <c r="U429" s="44">
        <f t="shared" si="248"/>
        <v>110.23</v>
      </c>
      <c r="V429" s="44">
        <f t="shared" si="248"/>
        <v>110.23</v>
      </c>
      <c r="W429" s="44">
        <f t="shared" si="248"/>
        <v>110.23</v>
      </c>
      <c r="X429" s="44">
        <f t="shared" si="248"/>
        <v>110.23</v>
      </c>
      <c r="Y429" s="44">
        <f t="shared" si="248"/>
        <v>110.23</v>
      </c>
      <c r="Z429" s="44">
        <f t="shared" si="248"/>
        <v>110.23</v>
      </c>
      <c r="AA429" s="44">
        <f t="shared" si="248"/>
        <v>110.23</v>
      </c>
    </row>
    <row r="430" spans="1:27" ht="12.75" customHeight="1" collapsed="1" x14ac:dyDescent="0.2">
      <c r="A430" s="98" t="s">
        <v>2829</v>
      </c>
      <c r="B430" s="28" t="str">
        <f>"22"&amp;"."&amp;$B$801&amp;"."&amp;$B$802</f>
        <v>22.08.2023</v>
      </c>
      <c r="C430" s="90" t="s">
        <v>76</v>
      </c>
      <c r="D430" s="91">
        <f>ROUND(((D431+D432+D434+D433)/1000),5)</f>
        <v>1.5312300000000001</v>
      </c>
      <c r="E430" s="91">
        <f>ROUND(((E431+E432+E434+E433)/1000),5)</f>
        <v>1.38147</v>
      </c>
      <c r="F430" s="91">
        <f>ROUND(((F431+F432+F434+F433)/1000),5)</f>
        <v>1.23543</v>
      </c>
      <c r="G430" s="91">
        <f t="shared" ref="G430:AA430" si="249">ROUND(((G431+G432+G434+G433)/1000),5)</f>
        <v>1.1764399999999999</v>
      </c>
      <c r="H430" s="91">
        <f t="shared" si="249"/>
        <v>1.1936599999999999</v>
      </c>
      <c r="I430" s="91">
        <f t="shared" si="249"/>
        <v>1.31871</v>
      </c>
      <c r="J430" s="91">
        <f t="shared" si="249"/>
        <v>1.59436</v>
      </c>
      <c r="K430" s="91">
        <f t="shared" si="249"/>
        <v>1.77189</v>
      </c>
      <c r="L430" s="91">
        <f t="shared" si="249"/>
        <v>2.0805600000000002</v>
      </c>
      <c r="M430" s="91">
        <f t="shared" si="249"/>
        <v>2.3035100000000002</v>
      </c>
      <c r="N430" s="91">
        <f t="shared" si="249"/>
        <v>2.3650500000000001</v>
      </c>
      <c r="O430" s="91">
        <f t="shared" si="249"/>
        <v>2.3654899999999999</v>
      </c>
      <c r="P430" s="91">
        <f t="shared" si="249"/>
        <v>2.3641700000000001</v>
      </c>
      <c r="Q430" s="91">
        <f t="shared" si="249"/>
        <v>2.3772600000000002</v>
      </c>
      <c r="R430" s="91">
        <f t="shared" si="249"/>
        <v>2.4627400000000002</v>
      </c>
      <c r="S430" s="91">
        <f t="shared" si="249"/>
        <v>2.4857200000000002</v>
      </c>
      <c r="T430" s="91">
        <f t="shared" si="249"/>
        <v>2.4903300000000002</v>
      </c>
      <c r="U430" s="91">
        <f t="shared" si="249"/>
        <v>2.4885799999999998</v>
      </c>
      <c r="V430" s="91">
        <f t="shared" si="249"/>
        <v>2.3917600000000001</v>
      </c>
      <c r="W430" s="91">
        <f t="shared" si="249"/>
        <v>2.3828999999999998</v>
      </c>
      <c r="X430" s="91">
        <f t="shared" si="249"/>
        <v>2.3699400000000002</v>
      </c>
      <c r="Y430" s="91">
        <f t="shared" si="249"/>
        <v>2.22879</v>
      </c>
      <c r="Z430" s="91">
        <f t="shared" si="249"/>
        <v>2.01335</v>
      </c>
      <c r="AA430" s="91">
        <f t="shared" si="249"/>
        <v>1.76854</v>
      </c>
    </row>
    <row r="431" spans="1:27" ht="12.75" hidden="1" customHeight="1" outlineLevel="1" x14ac:dyDescent="0.2">
      <c r="A431" s="99" t="s">
        <v>2830</v>
      </c>
      <c r="B431" s="63" t="s">
        <v>238</v>
      </c>
      <c r="C431" s="43" t="s">
        <v>79</v>
      </c>
      <c r="D431" s="44">
        <v>1200.05</v>
      </c>
      <c r="E431" s="44">
        <v>1050.29</v>
      </c>
      <c r="F431" s="44">
        <v>904.25</v>
      </c>
      <c r="G431" s="44">
        <v>845.26</v>
      </c>
      <c r="H431" s="44">
        <v>862.48</v>
      </c>
      <c r="I431" s="44">
        <v>987.53</v>
      </c>
      <c r="J431" s="44">
        <v>1263.18</v>
      </c>
      <c r="K431" s="44">
        <v>1440.71</v>
      </c>
      <c r="L431" s="44">
        <v>1749.38</v>
      </c>
      <c r="M431" s="44">
        <v>1972.33</v>
      </c>
      <c r="N431" s="44">
        <v>2033.87</v>
      </c>
      <c r="O431" s="44">
        <v>2034.31</v>
      </c>
      <c r="P431" s="44">
        <v>2032.99</v>
      </c>
      <c r="Q431" s="44">
        <v>2046.08</v>
      </c>
      <c r="R431" s="44">
        <v>2131.56</v>
      </c>
      <c r="S431" s="44">
        <v>2154.54</v>
      </c>
      <c r="T431" s="44">
        <v>2159.15</v>
      </c>
      <c r="U431" s="44">
        <v>2157.4</v>
      </c>
      <c r="V431" s="44">
        <v>2060.58</v>
      </c>
      <c r="W431" s="44">
        <v>2051.7199999999998</v>
      </c>
      <c r="X431" s="44">
        <v>2038.76</v>
      </c>
      <c r="Y431" s="44">
        <v>1897.61</v>
      </c>
      <c r="Z431" s="44">
        <v>1682.17</v>
      </c>
      <c r="AA431" s="44">
        <v>1437.36</v>
      </c>
    </row>
    <row r="432" spans="1:27" ht="12.75" hidden="1" customHeight="1" outlineLevel="1" x14ac:dyDescent="0.2">
      <c r="A432" s="99" t="s">
        <v>2831</v>
      </c>
      <c r="B432" s="63" t="s">
        <v>90</v>
      </c>
      <c r="C432" s="43" t="s">
        <v>79</v>
      </c>
      <c r="D432" s="44">
        <f>$D$327</f>
        <v>217.03</v>
      </c>
      <c r="E432" s="44">
        <f t="shared" ref="E432:AA432" si="250">$D$327</f>
        <v>217.03</v>
      </c>
      <c r="F432" s="44">
        <f t="shared" si="250"/>
        <v>217.03</v>
      </c>
      <c r="G432" s="44">
        <f t="shared" si="250"/>
        <v>217.03</v>
      </c>
      <c r="H432" s="44">
        <f t="shared" si="250"/>
        <v>217.03</v>
      </c>
      <c r="I432" s="44">
        <f t="shared" si="250"/>
        <v>217.03</v>
      </c>
      <c r="J432" s="44">
        <f t="shared" si="250"/>
        <v>217.03</v>
      </c>
      <c r="K432" s="44">
        <f t="shared" si="250"/>
        <v>217.03</v>
      </c>
      <c r="L432" s="44">
        <f t="shared" si="250"/>
        <v>217.03</v>
      </c>
      <c r="M432" s="44">
        <f t="shared" si="250"/>
        <v>217.03</v>
      </c>
      <c r="N432" s="44">
        <f t="shared" si="250"/>
        <v>217.03</v>
      </c>
      <c r="O432" s="44">
        <f t="shared" si="250"/>
        <v>217.03</v>
      </c>
      <c r="P432" s="44">
        <f t="shared" si="250"/>
        <v>217.03</v>
      </c>
      <c r="Q432" s="44">
        <f t="shared" si="250"/>
        <v>217.03</v>
      </c>
      <c r="R432" s="44">
        <f t="shared" si="250"/>
        <v>217.03</v>
      </c>
      <c r="S432" s="44">
        <f t="shared" si="250"/>
        <v>217.03</v>
      </c>
      <c r="T432" s="44">
        <f t="shared" si="250"/>
        <v>217.03</v>
      </c>
      <c r="U432" s="44">
        <f t="shared" si="250"/>
        <v>217.03</v>
      </c>
      <c r="V432" s="44">
        <f t="shared" si="250"/>
        <v>217.03</v>
      </c>
      <c r="W432" s="44">
        <f t="shared" si="250"/>
        <v>217.03</v>
      </c>
      <c r="X432" s="44">
        <f t="shared" si="250"/>
        <v>217.03</v>
      </c>
      <c r="Y432" s="44">
        <f t="shared" si="250"/>
        <v>217.03</v>
      </c>
      <c r="Z432" s="44">
        <f t="shared" si="250"/>
        <v>217.03</v>
      </c>
      <c r="AA432" s="44">
        <f t="shared" si="250"/>
        <v>217.03</v>
      </c>
    </row>
    <row r="433" spans="1:27" ht="12.75" hidden="1" customHeight="1" outlineLevel="1" x14ac:dyDescent="0.2">
      <c r="A433" s="99" t="s">
        <v>2832</v>
      </c>
      <c r="B433" s="63" t="s">
        <v>83</v>
      </c>
      <c r="C433" s="43" t="s">
        <v>79</v>
      </c>
      <c r="D433" s="44">
        <v>3.92</v>
      </c>
      <c r="E433" s="44">
        <v>3.92</v>
      </c>
      <c r="F433" s="44">
        <v>3.92</v>
      </c>
      <c r="G433" s="44">
        <v>3.92</v>
      </c>
      <c r="H433" s="44">
        <v>3.92</v>
      </c>
      <c r="I433" s="44">
        <v>3.92</v>
      </c>
      <c r="J433" s="44">
        <v>3.92</v>
      </c>
      <c r="K433" s="44">
        <v>3.92</v>
      </c>
      <c r="L433" s="44">
        <v>3.92</v>
      </c>
      <c r="M433" s="44">
        <v>3.92</v>
      </c>
      <c r="N433" s="44">
        <v>3.92</v>
      </c>
      <c r="O433" s="44">
        <v>3.92</v>
      </c>
      <c r="P433" s="44">
        <v>3.92</v>
      </c>
      <c r="Q433" s="44">
        <v>3.92</v>
      </c>
      <c r="R433" s="44">
        <v>3.92</v>
      </c>
      <c r="S433" s="44">
        <v>3.92</v>
      </c>
      <c r="T433" s="44">
        <v>3.92</v>
      </c>
      <c r="U433" s="44">
        <v>3.92</v>
      </c>
      <c r="V433" s="44">
        <v>3.92</v>
      </c>
      <c r="W433" s="44">
        <v>3.92</v>
      </c>
      <c r="X433" s="44">
        <v>3.92</v>
      </c>
      <c r="Y433" s="44">
        <v>3.92</v>
      </c>
      <c r="Z433" s="44">
        <v>3.92</v>
      </c>
      <c r="AA433" s="44">
        <v>3.92</v>
      </c>
    </row>
    <row r="434" spans="1:27" ht="12.75" hidden="1" customHeight="1" outlineLevel="1" x14ac:dyDescent="0.2">
      <c r="A434" s="99" t="s">
        <v>2833</v>
      </c>
      <c r="B434" s="63" t="s">
        <v>81</v>
      </c>
      <c r="C434" s="43" t="s">
        <v>79</v>
      </c>
      <c r="D434" s="44">
        <f>$D$11</f>
        <v>110.23</v>
      </c>
      <c r="E434" s="44">
        <f t="shared" ref="E434:AA434" si="251">$D$11</f>
        <v>110.23</v>
      </c>
      <c r="F434" s="44">
        <f t="shared" si="251"/>
        <v>110.23</v>
      </c>
      <c r="G434" s="44">
        <f t="shared" si="251"/>
        <v>110.23</v>
      </c>
      <c r="H434" s="44">
        <f t="shared" si="251"/>
        <v>110.23</v>
      </c>
      <c r="I434" s="44">
        <f t="shared" si="251"/>
        <v>110.23</v>
      </c>
      <c r="J434" s="44">
        <f t="shared" si="251"/>
        <v>110.23</v>
      </c>
      <c r="K434" s="44">
        <f t="shared" si="251"/>
        <v>110.23</v>
      </c>
      <c r="L434" s="44">
        <f t="shared" si="251"/>
        <v>110.23</v>
      </c>
      <c r="M434" s="44">
        <f t="shared" si="251"/>
        <v>110.23</v>
      </c>
      <c r="N434" s="44">
        <f t="shared" si="251"/>
        <v>110.23</v>
      </c>
      <c r="O434" s="44">
        <f t="shared" si="251"/>
        <v>110.23</v>
      </c>
      <c r="P434" s="44">
        <f t="shared" si="251"/>
        <v>110.23</v>
      </c>
      <c r="Q434" s="44">
        <f t="shared" si="251"/>
        <v>110.23</v>
      </c>
      <c r="R434" s="44">
        <f t="shared" si="251"/>
        <v>110.23</v>
      </c>
      <c r="S434" s="44">
        <f t="shared" si="251"/>
        <v>110.23</v>
      </c>
      <c r="T434" s="44">
        <f t="shared" si="251"/>
        <v>110.23</v>
      </c>
      <c r="U434" s="44">
        <f t="shared" si="251"/>
        <v>110.23</v>
      </c>
      <c r="V434" s="44">
        <f t="shared" si="251"/>
        <v>110.23</v>
      </c>
      <c r="W434" s="44">
        <f t="shared" si="251"/>
        <v>110.23</v>
      </c>
      <c r="X434" s="44">
        <f t="shared" si="251"/>
        <v>110.23</v>
      </c>
      <c r="Y434" s="44">
        <f t="shared" si="251"/>
        <v>110.23</v>
      </c>
      <c r="Z434" s="44">
        <f t="shared" si="251"/>
        <v>110.23</v>
      </c>
      <c r="AA434" s="44">
        <f t="shared" si="251"/>
        <v>110.23</v>
      </c>
    </row>
    <row r="435" spans="1:27" ht="12.75" customHeight="1" collapsed="1" x14ac:dyDescent="0.2">
      <c r="A435" s="98" t="s">
        <v>2834</v>
      </c>
      <c r="B435" s="28" t="str">
        <f>"23"&amp;"."&amp;$B$801&amp;"."&amp;$B$802</f>
        <v>23.08.2023</v>
      </c>
      <c r="C435" s="90" t="s">
        <v>76</v>
      </c>
      <c r="D435" s="91">
        <f>ROUND(((D436+D437+D439+D438)/1000),5)</f>
        <v>1.5196000000000001</v>
      </c>
      <c r="E435" s="91">
        <f>ROUND(((E436+E437+E439+E438)/1000),5)</f>
        <v>1.2461</v>
      </c>
      <c r="F435" s="91">
        <f>ROUND(((F436+F437+F439+F438)/1000),5)</f>
        <v>1.1791799999999999</v>
      </c>
      <c r="G435" s="91">
        <f t="shared" ref="G435:AA435" si="252">ROUND(((G436+G437+G439+G438)/1000),5)</f>
        <v>1.1412500000000001</v>
      </c>
      <c r="H435" s="91">
        <f t="shared" si="252"/>
        <v>1.1389800000000001</v>
      </c>
      <c r="I435" s="91">
        <f t="shared" si="252"/>
        <v>0.53956000000000004</v>
      </c>
      <c r="J435" s="91">
        <f t="shared" si="252"/>
        <v>1.48217</v>
      </c>
      <c r="K435" s="91">
        <f t="shared" si="252"/>
        <v>1.8269</v>
      </c>
      <c r="L435" s="91">
        <f t="shared" si="252"/>
        <v>2.0461</v>
      </c>
      <c r="M435" s="91">
        <f t="shared" si="252"/>
        <v>2.36707</v>
      </c>
      <c r="N435" s="91">
        <f t="shared" si="252"/>
        <v>2.4113000000000002</v>
      </c>
      <c r="O435" s="91">
        <f t="shared" si="252"/>
        <v>2.4160300000000001</v>
      </c>
      <c r="P435" s="91">
        <f t="shared" si="252"/>
        <v>2.4033500000000001</v>
      </c>
      <c r="Q435" s="91">
        <f t="shared" si="252"/>
        <v>2.3666</v>
      </c>
      <c r="R435" s="91">
        <f t="shared" si="252"/>
        <v>2.4001399999999999</v>
      </c>
      <c r="S435" s="91">
        <f t="shared" si="252"/>
        <v>2.4001700000000001</v>
      </c>
      <c r="T435" s="91">
        <f t="shared" si="252"/>
        <v>2.3901400000000002</v>
      </c>
      <c r="U435" s="91">
        <f t="shared" si="252"/>
        <v>2.3768899999999999</v>
      </c>
      <c r="V435" s="91">
        <f t="shared" si="252"/>
        <v>2.3196300000000001</v>
      </c>
      <c r="W435" s="91">
        <f t="shared" si="252"/>
        <v>2.3483299999999998</v>
      </c>
      <c r="X435" s="91">
        <f t="shared" si="252"/>
        <v>2.24465</v>
      </c>
      <c r="Y435" s="91">
        <f t="shared" si="252"/>
        <v>2.1559699999999999</v>
      </c>
      <c r="Z435" s="91">
        <f t="shared" si="252"/>
        <v>2.0364399999999998</v>
      </c>
      <c r="AA435" s="91">
        <f t="shared" si="252"/>
        <v>1.7461500000000001</v>
      </c>
    </row>
    <row r="436" spans="1:27" ht="12.75" hidden="1" customHeight="1" outlineLevel="1" x14ac:dyDescent="0.2">
      <c r="A436" s="99" t="s">
        <v>2835</v>
      </c>
      <c r="B436" s="63" t="s">
        <v>238</v>
      </c>
      <c r="C436" s="43" t="s">
        <v>79</v>
      </c>
      <c r="D436" s="44">
        <v>1188.42</v>
      </c>
      <c r="E436" s="44">
        <v>914.92</v>
      </c>
      <c r="F436" s="44">
        <v>848</v>
      </c>
      <c r="G436" s="44">
        <v>810.07</v>
      </c>
      <c r="H436" s="44">
        <v>807.8</v>
      </c>
      <c r="I436" s="44">
        <v>208.38</v>
      </c>
      <c r="J436" s="44">
        <v>1150.99</v>
      </c>
      <c r="K436" s="44">
        <v>1495.72</v>
      </c>
      <c r="L436" s="44">
        <v>1714.92</v>
      </c>
      <c r="M436" s="44">
        <v>2035.89</v>
      </c>
      <c r="N436" s="44">
        <v>2080.12</v>
      </c>
      <c r="O436" s="44">
        <v>2084.85</v>
      </c>
      <c r="P436" s="44">
        <v>2072.17</v>
      </c>
      <c r="Q436" s="44">
        <v>2035.42</v>
      </c>
      <c r="R436" s="44">
        <v>2068.96</v>
      </c>
      <c r="S436" s="44">
        <v>2068.9899999999998</v>
      </c>
      <c r="T436" s="44">
        <v>2058.96</v>
      </c>
      <c r="U436" s="44">
        <v>2045.71</v>
      </c>
      <c r="V436" s="44">
        <v>1988.45</v>
      </c>
      <c r="W436" s="44">
        <v>2017.15</v>
      </c>
      <c r="X436" s="44">
        <v>1913.47</v>
      </c>
      <c r="Y436" s="44">
        <v>1824.79</v>
      </c>
      <c r="Z436" s="44">
        <v>1705.26</v>
      </c>
      <c r="AA436" s="44">
        <v>1414.97</v>
      </c>
    </row>
    <row r="437" spans="1:27" ht="12.75" hidden="1" customHeight="1" outlineLevel="1" x14ac:dyDescent="0.2">
      <c r="A437" s="99" t="s">
        <v>2836</v>
      </c>
      <c r="B437" s="63" t="s">
        <v>90</v>
      </c>
      <c r="C437" s="43" t="s">
        <v>79</v>
      </c>
      <c r="D437" s="44">
        <f>$D$327</f>
        <v>217.03</v>
      </c>
      <c r="E437" s="44">
        <f t="shared" ref="E437:AA437" si="253">$D$327</f>
        <v>217.03</v>
      </c>
      <c r="F437" s="44">
        <f t="shared" si="253"/>
        <v>217.03</v>
      </c>
      <c r="G437" s="44">
        <f t="shared" si="253"/>
        <v>217.03</v>
      </c>
      <c r="H437" s="44">
        <f t="shared" si="253"/>
        <v>217.03</v>
      </c>
      <c r="I437" s="44">
        <f t="shared" si="253"/>
        <v>217.03</v>
      </c>
      <c r="J437" s="44">
        <f t="shared" si="253"/>
        <v>217.03</v>
      </c>
      <c r="K437" s="44">
        <f t="shared" si="253"/>
        <v>217.03</v>
      </c>
      <c r="L437" s="44">
        <f t="shared" si="253"/>
        <v>217.03</v>
      </c>
      <c r="M437" s="44">
        <f t="shared" si="253"/>
        <v>217.03</v>
      </c>
      <c r="N437" s="44">
        <f t="shared" si="253"/>
        <v>217.03</v>
      </c>
      <c r="O437" s="44">
        <f t="shared" si="253"/>
        <v>217.03</v>
      </c>
      <c r="P437" s="44">
        <f t="shared" si="253"/>
        <v>217.03</v>
      </c>
      <c r="Q437" s="44">
        <f t="shared" si="253"/>
        <v>217.03</v>
      </c>
      <c r="R437" s="44">
        <f t="shared" si="253"/>
        <v>217.03</v>
      </c>
      <c r="S437" s="44">
        <f t="shared" si="253"/>
        <v>217.03</v>
      </c>
      <c r="T437" s="44">
        <f t="shared" si="253"/>
        <v>217.03</v>
      </c>
      <c r="U437" s="44">
        <f t="shared" si="253"/>
        <v>217.03</v>
      </c>
      <c r="V437" s="44">
        <f t="shared" si="253"/>
        <v>217.03</v>
      </c>
      <c r="W437" s="44">
        <f t="shared" si="253"/>
        <v>217.03</v>
      </c>
      <c r="X437" s="44">
        <f t="shared" si="253"/>
        <v>217.03</v>
      </c>
      <c r="Y437" s="44">
        <f t="shared" si="253"/>
        <v>217.03</v>
      </c>
      <c r="Z437" s="44">
        <f t="shared" si="253"/>
        <v>217.03</v>
      </c>
      <c r="AA437" s="44">
        <f t="shared" si="253"/>
        <v>217.03</v>
      </c>
    </row>
    <row r="438" spans="1:27" ht="12.75" hidden="1" customHeight="1" outlineLevel="1" x14ac:dyDescent="0.2">
      <c r="A438" s="99" t="s">
        <v>2837</v>
      </c>
      <c r="B438" s="63" t="s">
        <v>83</v>
      </c>
      <c r="C438" s="43" t="s">
        <v>79</v>
      </c>
      <c r="D438" s="44">
        <v>3.92</v>
      </c>
      <c r="E438" s="44">
        <v>3.92</v>
      </c>
      <c r="F438" s="44">
        <v>3.92</v>
      </c>
      <c r="G438" s="44">
        <v>3.92</v>
      </c>
      <c r="H438" s="44">
        <v>3.92</v>
      </c>
      <c r="I438" s="44">
        <v>3.92</v>
      </c>
      <c r="J438" s="44">
        <v>3.92</v>
      </c>
      <c r="K438" s="44">
        <v>3.92</v>
      </c>
      <c r="L438" s="44">
        <v>3.92</v>
      </c>
      <c r="M438" s="44">
        <v>3.92</v>
      </c>
      <c r="N438" s="44">
        <v>3.92</v>
      </c>
      <c r="O438" s="44">
        <v>3.92</v>
      </c>
      <c r="P438" s="44">
        <v>3.92</v>
      </c>
      <c r="Q438" s="44">
        <v>3.92</v>
      </c>
      <c r="R438" s="44">
        <v>3.92</v>
      </c>
      <c r="S438" s="44">
        <v>3.92</v>
      </c>
      <c r="T438" s="44">
        <v>3.92</v>
      </c>
      <c r="U438" s="44">
        <v>3.92</v>
      </c>
      <c r="V438" s="44">
        <v>3.92</v>
      </c>
      <c r="W438" s="44">
        <v>3.92</v>
      </c>
      <c r="X438" s="44">
        <v>3.92</v>
      </c>
      <c r="Y438" s="44">
        <v>3.92</v>
      </c>
      <c r="Z438" s="44">
        <v>3.92</v>
      </c>
      <c r="AA438" s="44">
        <v>3.92</v>
      </c>
    </row>
    <row r="439" spans="1:27" ht="12.75" hidden="1" customHeight="1" outlineLevel="1" x14ac:dyDescent="0.2">
      <c r="A439" s="99" t="s">
        <v>2838</v>
      </c>
      <c r="B439" s="63" t="s">
        <v>81</v>
      </c>
      <c r="C439" s="43" t="s">
        <v>79</v>
      </c>
      <c r="D439" s="44">
        <f>$D$11</f>
        <v>110.23</v>
      </c>
      <c r="E439" s="44">
        <f t="shared" ref="E439:AA439" si="254">$D$11</f>
        <v>110.23</v>
      </c>
      <c r="F439" s="44">
        <f t="shared" si="254"/>
        <v>110.23</v>
      </c>
      <c r="G439" s="44">
        <f t="shared" si="254"/>
        <v>110.23</v>
      </c>
      <c r="H439" s="44">
        <f t="shared" si="254"/>
        <v>110.23</v>
      </c>
      <c r="I439" s="44">
        <f t="shared" si="254"/>
        <v>110.23</v>
      </c>
      <c r="J439" s="44">
        <f t="shared" si="254"/>
        <v>110.23</v>
      </c>
      <c r="K439" s="44">
        <f t="shared" si="254"/>
        <v>110.23</v>
      </c>
      <c r="L439" s="44">
        <f t="shared" si="254"/>
        <v>110.23</v>
      </c>
      <c r="M439" s="44">
        <f t="shared" si="254"/>
        <v>110.23</v>
      </c>
      <c r="N439" s="44">
        <f t="shared" si="254"/>
        <v>110.23</v>
      </c>
      <c r="O439" s="44">
        <f t="shared" si="254"/>
        <v>110.23</v>
      </c>
      <c r="P439" s="44">
        <f t="shared" si="254"/>
        <v>110.23</v>
      </c>
      <c r="Q439" s="44">
        <f t="shared" si="254"/>
        <v>110.23</v>
      </c>
      <c r="R439" s="44">
        <f t="shared" si="254"/>
        <v>110.23</v>
      </c>
      <c r="S439" s="44">
        <f t="shared" si="254"/>
        <v>110.23</v>
      </c>
      <c r="T439" s="44">
        <f t="shared" si="254"/>
        <v>110.23</v>
      </c>
      <c r="U439" s="44">
        <f t="shared" si="254"/>
        <v>110.23</v>
      </c>
      <c r="V439" s="44">
        <f t="shared" si="254"/>
        <v>110.23</v>
      </c>
      <c r="W439" s="44">
        <f t="shared" si="254"/>
        <v>110.23</v>
      </c>
      <c r="X439" s="44">
        <f t="shared" si="254"/>
        <v>110.23</v>
      </c>
      <c r="Y439" s="44">
        <f t="shared" si="254"/>
        <v>110.23</v>
      </c>
      <c r="Z439" s="44">
        <f t="shared" si="254"/>
        <v>110.23</v>
      </c>
      <c r="AA439" s="44">
        <f t="shared" si="254"/>
        <v>110.23</v>
      </c>
    </row>
    <row r="440" spans="1:27" ht="12.75" customHeight="1" collapsed="1" x14ac:dyDescent="0.2">
      <c r="A440" s="98" t="s">
        <v>2839</v>
      </c>
      <c r="B440" s="28" t="str">
        <f>"24"&amp;"."&amp;$B$801&amp;"."&amp;$B$802</f>
        <v>24.08.2023</v>
      </c>
      <c r="C440" s="90" t="s">
        <v>76</v>
      </c>
      <c r="D440" s="91">
        <f>ROUND(((D441+D442+D444+D443)/1000),5)</f>
        <v>1.50505</v>
      </c>
      <c r="E440" s="91">
        <f>ROUND(((E441+E442+E444+E443)/1000),5)</f>
        <v>1.26244</v>
      </c>
      <c r="F440" s="91">
        <f>ROUND(((F441+F442+F444+F443)/1000),5)</f>
        <v>1.1592499999999999</v>
      </c>
      <c r="G440" s="91">
        <f t="shared" ref="G440:AA440" si="255">ROUND(((G441+G442+G444+G443)/1000),5)</f>
        <v>0.50612999999999997</v>
      </c>
      <c r="H440" s="91">
        <f t="shared" si="255"/>
        <v>0.51463000000000003</v>
      </c>
      <c r="I440" s="91">
        <f t="shared" si="255"/>
        <v>1.2612399999999999</v>
      </c>
      <c r="J440" s="91">
        <f t="shared" si="255"/>
        <v>1.5517000000000001</v>
      </c>
      <c r="K440" s="91">
        <f t="shared" si="255"/>
        <v>1.8765700000000001</v>
      </c>
      <c r="L440" s="91">
        <f t="shared" si="255"/>
        <v>2.07836</v>
      </c>
      <c r="M440" s="91">
        <f t="shared" si="255"/>
        <v>2.18268</v>
      </c>
      <c r="N440" s="91">
        <f t="shared" si="255"/>
        <v>2.2405900000000001</v>
      </c>
      <c r="O440" s="91">
        <f t="shared" si="255"/>
        <v>2.23027</v>
      </c>
      <c r="P440" s="91">
        <f t="shared" si="255"/>
        <v>2.2122799999999998</v>
      </c>
      <c r="Q440" s="91">
        <f t="shared" si="255"/>
        <v>2.2457400000000001</v>
      </c>
      <c r="R440" s="91">
        <f t="shared" si="255"/>
        <v>2.33684</v>
      </c>
      <c r="S440" s="91">
        <f t="shared" si="255"/>
        <v>2.3408500000000001</v>
      </c>
      <c r="T440" s="91">
        <f t="shared" si="255"/>
        <v>2.3360400000000001</v>
      </c>
      <c r="U440" s="91">
        <f t="shared" si="255"/>
        <v>2.2329400000000001</v>
      </c>
      <c r="V440" s="91">
        <f t="shared" si="255"/>
        <v>2.23386</v>
      </c>
      <c r="W440" s="91">
        <f t="shared" si="255"/>
        <v>2.2731400000000002</v>
      </c>
      <c r="X440" s="91">
        <f t="shared" si="255"/>
        <v>2.3025799999999998</v>
      </c>
      <c r="Y440" s="91">
        <f t="shared" si="255"/>
        <v>2.1998899999999999</v>
      </c>
      <c r="Z440" s="91">
        <f t="shared" si="255"/>
        <v>2.0817800000000002</v>
      </c>
      <c r="AA440" s="91">
        <f t="shared" si="255"/>
        <v>1.8147</v>
      </c>
    </row>
    <row r="441" spans="1:27" ht="12.75" hidden="1" customHeight="1" outlineLevel="1" x14ac:dyDescent="0.2">
      <c r="A441" s="99" t="s">
        <v>2840</v>
      </c>
      <c r="B441" s="63" t="s">
        <v>238</v>
      </c>
      <c r="C441" s="43" t="s">
        <v>79</v>
      </c>
      <c r="D441" s="44">
        <v>1173.8699999999999</v>
      </c>
      <c r="E441" s="44">
        <v>931.26</v>
      </c>
      <c r="F441" s="44">
        <v>828.07</v>
      </c>
      <c r="G441" s="44">
        <v>174.95</v>
      </c>
      <c r="H441" s="44">
        <v>183.45</v>
      </c>
      <c r="I441" s="44">
        <v>930.06</v>
      </c>
      <c r="J441" s="44">
        <v>1220.52</v>
      </c>
      <c r="K441" s="44">
        <v>1545.39</v>
      </c>
      <c r="L441" s="44">
        <v>1747.18</v>
      </c>
      <c r="M441" s="44">
        <v>1851.5</v>
      </c>
      <c r="N441" s="44">
        <v>1909.41</v>
      </c>
      <c r="O441" s="44">
        <v>1899.09</v>
      </c>
      <c r="P441" s="44">
        <v>1881.1</v>
      </c>
      <c r="Q441" s="44">
        <v>1914.56</v>
      </c>
      <c r="R441" s="44">
        <v>2005.66</v>
      </c>
      <c r="S441" s="44">
        <v>2009.67</v>
      </c>
      <c r="T441" s="44">
        <v>2004.86</v>
      </c>
      <c r="U441" s="44">
        <v>1901.76</v>
      </c>
      <c r="V441" s="44">
        <v>1902.68</v>
      </c>
      <c r="W441" s="44">
        <v>1941.96</v>
      </c>
      <c r="X441" s="44">
        <v>1971.4</v>
      </c>
      <c r="Y441" s="44">
        <v>1868.71</v>
      </c>
      <c r="Z441" s="44">
        <v>1750.6</v>
      </c>
      <c r="AA441" s="44">
        <v>1483.52</v>
      </c>
    </row>
    <row r="442" spans="1:27" ht="12.75" hidden="1" customHeight="1" outlineLevel="1" x14ac:dyDescent="0.2">
      <c r="A442" s="99" t="s">
        <v>2841</v>
      </c>
      <c r="B442" s="63" t="s">
        <v>90</v>
      </c>
      <c r="C442" s="43" t="s">
        <v>79</v>
      </c>
      <c r="D442" s="44">
        <f>$D$327</f>
        <v>217.03</v>
      </c>
      <c r="E442" s="44">
        <f t="shared" ref="E442:AA442" si="256">$D$327</f>
        <v>217.03</v>
      </c>
      <c r="F442" s="44">
        <f t="shared" si="256"/>
        <v>217.03</v>
      </c>
      <c r="G442" s="44">
        <f t="shared" si="256"/>
        <v>217.03</v>
      </c>
      <c r="H442" s="44">
        <f t="shared" si="256"/>
        <v>217.03</v>
      </c>
      <c r="I442" s="44">
        <f t="shared" si="256"/>
        <v>217.03</v>
      </c>
      <c r="J442" s="44">
        <f t="shared" si="256"/>
        <v>217.03</v>
      </c>
      <c r="K442" s="44">
        <f t="shared" si="256"/>
        <v>217.03</v>
      </c>
      <c r="L442" s="44">
        <f t="shared" si="256"/>
        <v>217.03</v>
      </c>
      <c r="M442" s="44">
        <f t="shared" si="256"/>
        <v>217.03</v>
      </c>
      <c r="N442" s="44">
        <f t="shared" si="256"/>
        <v>217.03</v>
      </c>
      <c r="O442" s="44">
        <f t="shared" si="256"/>
        <v>217.03</v>
      </c>
      <c r="P442" s="44">
        <f t="shared" si="256"/>
        <v>217.03</v>
      </c>
      <c r="Q442" s="44">
        <f t="shared" si="256"/>
        <v>217.03</v>
      </c>
      <c r="R442" s="44">
        <f t="shared" si="256"/>
        <v>217.03</v>
      </c>
      <c r="S442" s="44">
        <f t="shared" si="256"/>
        <v>217.03</v>
      </c>
      <c r="T442" s="44">
        <f t="shared" si="256"/>
        <v>217.03</v>
      </c>
      <c r="U442" s="44">
        <f t="shared" si="256"/>
        <v>217.03</v>
      </c>
      <c r="V442" s="44">
        <f t="shared" si="256"/>
        <v>217.03</v>
      </c>
      <c r="W442" s="44">
        <f t="shared" si="256"/>
        <v>217.03</v>
      </c>
      <c r="X442" s="44">
        <f t="shared" si="256"/>
        <v>217.03</v>
      </c>
      <c r="Y442" s="44">
        <f t="shared" si="256"/>
        <v>217.03</v>
      </c>
      <c r="Z442" s="44">
        <f t="shared" si="256"/>
        <v>217.03</v>
      </c>
      <c r="AA442" s="44">
        <f t="shared" si="256"/>
        <v>217.03</v>
      </c>
    </row>
    <row r="443" spans="1:27" ht="12.75" hidden="1" customHeight="1" outlineLevel="1" x14ac:dyDescent="0.2">
      <c r="A443" s="99" t="s">
        <v>2842</v>
      </c>
      <c r="B443" s="63" t="s">
        <v>83</v>
      </c>
      <c r="C443" s="43" t="s">
        <v>79</v>
      </c>
      <c r="D443" s="44">
        <v>3.92</v>
      </c>
      <c r="E443" s="44">
        <v>3.92</v>
      </c>
      <c r="F443" s="44">
        <v>3.92</v>
      </c>
      <c r="G443" s="44">
        <v>3.92</v>
      </c>
      <c r="H443" s="44">
        <v>3.92</v>
      </c>
      <c r="I443" s="44">
        <v>3.92</v>
      </c>
      <c r="J443" s="44">
        <v>3.92</v>
      </c>
      <c r="K443" s="44">
        <v>3.92</v>
      </c>
      <c r="L443" s="44">
        <v>3.92</v>
      </c>
      <c r="M443" s="44">
        <v>3.92</v>
      </c>
      <c r="N443" s="44">
        <v>3.92</v>
      </c>
      <c r="O443" s="44">
        <v>3.92</v>
      </c>
      <c r="P443" s="44">
        <v>3.92</v>
      </c>
      <c r="Q443" s="44">
        <v>3.92</v>
      </c>
      <c r="R443" s="44">
        <v>3.92</v>
      </c>
      <c r="S443" s="44">
        <v>3.92</v>
      </c>
      <c r="T443" s="44">
        <v>3.92</v>
      </c>
      <c r="U443" s="44">
        <v>3.92</v>
      </c>
      <c r="V443" s="44">
        <v>3.92</v>
      </c>
      <c r="W443" s="44">
        <v>3.92</v>
      </c>
      <c r="X443" s="44">
        <v>3.92</v>
      </c>
      <c r="Y443" s="44">
        <v>3.92</v>
      </c>
      <c r="Z443" s="44">
        <v>3.92</v>
      </c>
      <c r="AA443" s="44">
        <v>3.92</v>
      </c>
    </row>
    <row r="444" spans="1:27" ht="12.75" hidden="1" customHeight="1" outlineLevel="1" x14ac:dyDescent="0.2">
      <c r="A444" s="99" t="s">
        <v>2843</v>
      </c>
      <c r="B444" s="63" t="s">
        <v>81</v>
      </c>
      <c r="C444" s="43" t="s">
        <v>79</v>
      </c>
      <c r="D444" s="44">
        <f>$D$11</f>
        <v>110.23</v>
      </c>
      <c r="E444" s="44">
        <f t="shared" ref="E444:AA444" si="257">$D$11</f>
        <v>110.23</v>
      </c>
      <c r="F444" s="44">
        <f t="shared" si="257"/>
        <v>110.23</v>
      </c>
      <c r="G444" s="44">
        <f t="shared" si="257"/>
        <v>110.23</v>
      </c>
      <c r="H444" s="44">
        <f t="shared" si="257"/>
        <v>110.23</v>
      </c>
      <c r="I444" s="44">
        <f t="shared" si="257"/>
        <v>110.23</v>
      </c>
      <c r="J444" s="44">
        <f t="shared" si="257"/>
        <v>110.23</v>
      </c>
      <c r="K444" s="44">
        <f t="shared" si="257"/>
        <v>110.23</v>
      </c>
      <c r="L444" s="44">
        <f t="shared" si="257"/>
        <v>110.23</v>
      </c>
      <c r="M444" s="44">
        <f t="shared" si="257"/>
        <v>110.23</v>
      </c>
      <c r="N444" s="44">
        <f t="shared" si="257"/>
        <v>110.23</v>
      </c>
      <c r="O444" s="44">
        <f t="shared" si="257"/>
        <v>110.23</v>
      </c>
      <c r="P444" s="44">
        <f t="shared" si="257"/>
        <v>110.23</v>
      </c>
      <c r="Q444" s="44">
        <f t="shared" si="257"/>
        <v>110.23</v>
      </c>
      <c r="R444" s="44">
        <f t="shared" si="257"/>
        <v>110.23</v>
      </c>
      <c r="S444" s="44">
        <f t="shared" si="257"/>
        <v>110.23</v>
      </c>
      <c r="T444" s="44">
        <f t="shared" si="257"/>
        <v>110.23</v>
      </c>
      <c r="U444" s="44">
        <f t="shared" si="257"/>
        <v>110.23</v>
      </c>
      <c r="V444" s="44">
        <f t="shared" si="257"/>
        <v>110.23</v>
      </c>
      <c r="W444" s="44">
        <f t="shared" si="257"/>
        <v>110.23</v>
      </c>
      <c r="X444" s="44">
        <f t="shared" si="257"/>
        <v>110.23</v>
      </c>
      <c r="Y444" s="44">
        <f t="shared" si="257"/>
        <v>110.23</v>
      </c>
      <c r="Z444" s="44">
        <f t="shared" si="257"/>
        <v>110.23</v>
      </c>
      <c r="AA444" s="44">
        <f t="shared" si="257"/>
        <v>110.23</v>
      </c>
    </row>
    <row r="445" spans="1:27" collapsed="1" x14ac:dyDescent="0.2">
      <c r="A445" s="98" t="s">
        <v>2844</v>
      </c>
      <c r="B445" s="28" t="str">
        <f>"25"&amp;"."&amp;$B$801&amp;"."&amp;$B$802</f>
        <v>25.08.2023</v>
      </c>
      <c r="C445" s="90" t="s">
        <v>76</v>
      </c>
      <c r="D445" s="91">
        <f>ROUND(((D446+D447+D449+D448)/1000),5)</f>
        <v>1.57927</v>
      </c>
      <c r="E445" s="91">
        <f>ROUND(((E446+E447+E449+E448)/1000),5)</f>
        <v>1.36757</v>
      </c>
      <c r="F445" s="91">
        <f>ROUND(((F446+F447+F449+F448)/1000),5)</f>
        <v>1.2455099999999999</v>
      </c>
      <c r="G445" s="91">
        <f t="shared" ref="G445:AA445" si="258">ROUND(((G446+G447+G449+G448)/1000),5)</f>
        <v>0.51334999999999997</v>
      </c>
      <c r="H445" s="91">
        <f t="shared" si="258"/>
        <v>0.52969999999999995</v>
      </c>
      <c r="I445" s="91">
        <f t="shared" si="258"/>
        <v>0.56432000000000004</v>
      </c>
      <c r="J445" s="91">
        <f t="shared" si="258"/>
        <v>1.60944</v>
      </c>
      <c r="K445" s="91">
        <f t="shared" si="258"/>
        <v>1.89042</v>
      </c>
      <c r="L445" s="91">
        <f t="shared" si="258"/>
        <v>2.0618400000000001</v>
      </c>
      <c r="M445" s="91">
        <f t="shared" si="258"/>
        <v>2.24986</v>
      </c>
      <c r="N445" s="91">
        <f t="shared" si="258"/>
        <v>2.2972299999999999</v>
      </c>
      <c r="O445" s="91">
        <f t="shared" si="258"/>
        <v>2.2736700000000001</v>
      </c>
      <c r="P445" s="91">
        <f t="shared" si="258"/>
        <v>2.24112</v>
      </c>
      <c r="Q445" s="91">
        <f t="shared" si="258"/>
        <v>2.2534399999999999</v>
      </c>
      <c r="R445" s="91">
        <f t="shared" si="258"/>
        <v>2.3395000000000001</v>
      </c>
      <c r="S445" s="91">
        <f t="shared" si="258"/>
        <v>2.3372700000000002</v>
      </c>
      <c r="T445" s="91">
        <f t="shared" si="258"/>
        <v>2.3054600000000001</v>
      </c>
      <c r="U445" s="91">
        <f t="shared" si="258"/>
        <v>2.2974199999999998</v>
      </c>
      <c r="V445" s="91">
        <f t="shared" si="258"/>
        <v>2.2944599999999999</v>
      </c>
      <c r="W445" s="91">
        <f t="shared" si="258"/>
        <v>2.3345799999999999</v>
      </c>
      <c r="X445" s="91">
        <f t="shared" si="258"/>
        <v>2.3368600000000002</v>
      </c>
      <c r="Y445" s="91">
        <f t="shared" si="258"/>
        <v>2.2632099999999999</v>
      </c>
      <c r="Z445" s="91">
        <f t="shared" si="258"/>
        <v>2.0580799999999999</v>
      </c>
      <c r="AA445" s="91">
        <f t="shared" si="258"/>
        <v>1.8441000000000001</v>
      </c>
    </row>
    <row r="446" spans="1:27" ht="12.75" hidden="1" customHeight="1" outlineLevel="1" x14ac:dyDescent="0.2">
      <c r="A446" s="99" t="s">
        <v>2845</v>
      </c>
      <c r="B446" s="63" t="s">
        <v>238</v>
      </c>
      <c r="C446" s="43" t="s">
        <v>79</v>
      </c>
      <c r="D446" s="44">
        <v>1248.0899999999999</v>
      </c>
      <c r="E446" s="44">
        <v>1036.3900000000001</v>
      </c>
      <c r="F446" s="44">
        <v>914.33</v>
      </c>
      <c r="G446" s="44">
        <v>182.17</v>
      </c>
      <c r="H446" s="44">
        <v>198.52</v>
      </c>
      <c r="I446" s="44">
        <v>233.14</v>
      </c>
      <c r="J446" s="44">
        <v>1278.26</v>
      </c>
      <c r="K446" s="44">
        <v>1559.24</v>
      </c>
      <c r="L446" s="44">
        <v>1730.66</v>
      </c>
      <c r="M446" s="44">
        <v>1918.68</v>
      </c>
      <c r="N446" s="44">
        <v>1966.05</v>
      </c>
      <c r="O446" s="44">
        <v>1942.49</v>
      </c>
      <c r="P446" s="44">
        <v>1909.94</v>
      </c>
      <c r="Q446" s="44">
        <v>1922.26</v>
      </c>
      <c r="R446" s="44">
        <v>2008.32</v>
      </c>
      <c r="S446" s="44">
        <v>2006.09</v>
      </c>
      <c r="T446" s="44">
        <v>1974.28</v>
      </c>
      <c r="U446" s="44">
        <v>1966.24</v>
      </c>
      <c r="V446" s="44">
        <v>1963.28</v>
      </c>
      <c r="W446" s="44">
        <v>2003.4</v>
      </c>
      <c r="X446" s="44">
        <v>2005.68</v>
      </c>
      <c r="Y446" s="44">
        <v>1932.03</v>
      </c>
      <c r="Z446" s="44">
        <v>1726.9</v>
      </c>
      <c r="AA446" s="44">
        <v>1512.92</v>
      </c>
    </row>
    <row r="447" spans="1:27" ht="12.75" hidden="1" customHeight="1" outlineLevel="1" x14ac:dyDescent="0.2">
      <c r="A447" s="99" t="s">
        <v>2846</v>
      </c>
      <c r="B447" s="63" t="s">
        <v>90</v>
      </c>
      <c r="C447" s="43" t="s">
        <v>79</v>
      </c>
      <c r="D447" s="44">
        <f>$D$327</f>
        <v>217.03</v>
      </c>
      <c r="E447" s="44">
        <f t="shared" ref="E447:AA447" si="259">$D$327</f>
        <v>217.03</v>
      </c>
      <c r="F447" s="44">
        <f t="shared" si="259"/>
        <v>217.03</v>
      </c>
      <c r="G447" s="44">
        <f t="shared" si="259"/>
        <v>217.03</v>
      </c>
      <c r="H447" s="44">
        <f t="shared" si="259"/>
        <v>217.03</v>
      </c>
      <c r="I447" s="44">
        <f t="shared" si="259"/>
        <v>217.03</v>
      </c>
      <c r="J447" s="44">
        <f t="shared" si="259"/>
        <v>217.03</v>
      </c>
      <c r="K447" s="44">
        <f t="shared" si="259"/>
        <v>217.03</v>
      </c>
      <c r="L447" s="44">
        <f t="shared" si="259"/>
        <v>217.03</v>
      </c>
      <c r="M447" s="44">
        <f t="shared" si="259"/>
        <v>217.03</v>
      </c>
      <c r="N447" s="44">
        <f t="shared" si="259"/>
        <v>217.03</v>
      </c>
      <c r="O447" s="44">
        <f t="shared" si="259"/>
        <v>217.03</v>
      </c>
      <c r="P447" s="44">
        <f t="shared" si="259"/>
        <v>217.03</v>
      </c>
      <c r="Q447" s="44">
        <f t="shared" si="259"/>
        <v>217.03</v>
      </c>
      <c r="R447" s="44">
        <f t="shared" si="259"/>
        <v>217.03</v>
      </c>
      <c r="S447" s="44">
        <f t="shared" si="259"/>
        <v>217.03</v>
      </c>
      <c r="T447" s="44">
        <f t="shared" si="259"/>
        <v>217.03</v>
      </c>
      <c r="U447" s="44">
        <f t="shared" si="259"/>
        <v>217.03</v>
      </c>
      <c r="V447" s="44">
        <f t="shared" si="259"/>
        <v>217.03</v>
      </c>
      <c r="W447" s="44">
        <f t="shared" si="259"/>
        <v>217.03</v>
      </c>
      <c r="X447" s="44">
        <f t="shared" si="259"/>
        <v>217.03</v>
      </c>
      <c r="Y447" s="44">
        <f t="shared" si="259"/>
        <v>217.03</v>
      </c>
      <c r="Z447" s="44">
        <f t="shared" si="259"/>
        <v>217.03</v>
      </c>
      <c r="AA447" s="44">
        <f t="shared" si="259"/>
        <v>217.03</v>
      </c>
    </row>
    <row r="448" spans="1:27" ht="12.75" hidden="1" customHeight="1" outlineLevel="1" x14ac:dyDescent="0.2">
      <c r="A448" s="99" t="s">
        <v>2847</v>
      </c>
      <c r="B448" s="63" t="s">
        <v>83</v>
      </c>
      <c r="C448" s="43" t="s">
        <v>79</v>
      </c>
      <c r="D448" s="44">
        <v>3.92</v>
      </c>
      <c r="E448" s="44">
        <v>3.92</v>
      </c>
      <c r="F448" s="44">
        <v>3.92</v>
      </c>
      <c r="G448" s="44">
        <v>3.92</v>
      </c>
      <c r="H448" s="44">
        <v>3.92</v>
      </c>
      <c r="I448" s="44">
        <v>3.92</v>
      </c>
      <c r="J448" s="44">
        <v>3.92</v>
      </c>
      <c r="K448" s="44">
        <v>3.92</v>
      </c>
      <c r="L448" s="44">
        <v>3.92</v>
      </c>
      <c r="M448" s="44">
        <v>3.92</v>
      </c>
      <c r="N448" s="44">
        <v>3.92</v>
      </c>
      <c r="O448" s="44">
        <v>3.92</v>
      </c>
      <c r="P448" s="44">
        <v>3.92</v>
      </c>
      <c r="Q448" s="44">
        <v>3.92</v>
      </c>
      <c r="R448" s="44">
        <v>3.92</v>
      </c>
      <c r="S448" s="44">
        <v>3.92</v>
      </c>
      <c r="T448" s="44">
        <v>3.92</v>
      </c>
      <c r="U448" s="44">
        <v>3.92</v>
      </c>
      <c r="V448" s="44">
        <v>3.92</v>
      </c>
      <c r="W448" s="44">
        <v>3.92</v>
      </c>
      <c r="X448" s="44">
        <v>3.92</v>
      </c>
      <c r="Y448" s="44">
        <v>3.92</v>
      </c>
      <c r="Z448" s="44">
        <v>3.92</v>
      </c>
      <c r="AA448" s="44">
        <v>3.92</v>
      </c>
    </row>
    <row r="449" spans="1:27" ht="12.75" hidden="1" customHeight="1" outlineLevel="1" x14ac:dyDescent="0.2">
      <c r="A449" s="99" t="s">
        <v>2848</v>
      </c>
      <c r="B449" s="63" t="s">
        <v>81</v>
      </c>
      <c r="C449" s="43" t="s">
        <v>79</v>
      </c>
      <c r="D449" s="44">
        <f>$D$11</f>
        <v>110.23</v>
      </c>
      <c r="E449" s="44">
        <f t="shared" ref="E449:AA449" si="260">$D$11</f>
        <v>110.23</v>
      </c>
      <c r="F449" s="44">
        <f t="shared" si="260"/>
        <v>110.23</v>
      </c>
      <c r="G449" s="44">
        <f t="shared" si="260"/>
        <v>110.23</v>
      </c>
      <c r="H449" s="44">
        <f t="shared" si="260"/>
        <v>110.23</v>
      </c>
      <c r="I449" s="44">
        <f t="shared" si="260"/>
        <v>110.23</v>
      </c>
      <c r="J449" s="44">
        <f t="shared" si="260"/>
        <v>110.23</v>
      </c>
      <c r="K449" s="44">
        <f t="shared" si="260"/>
        <v>110.23</v>
      </c>
      <c r="L449" s="44">
        <f t="shared" si="260"/>
        <v>110.23</v>
      </c>
      <c r="M449" s="44">
        <f t="shared" si="260"/>
        <v>110.23</v>
      </c>
      <c r="N449" s="44">
        <f t="shared" si="260"/>
        <v>110.23</v>
      </c>
      <c r="O449" s="44">
        <f t="shared" si="260"/>
        <v>110.23</v>
      </c>
      <c r="P449" s="44">
        <f t="shared" si="260"/>
        <v>110.23</v>
      </c>
      <c r="Q449" s="44">
        <f t="shared" si="260"/>
        <v>110.23</v>
      </c>
      <c r="R449" s="44">
        <f t="shared" si="260"/>
        <v>110.23</v>
      </c>
      <c r="S449" s="44">
        <f t="shared" si="260"/>
        <v>110.23</v>
      </c>
      <c r="T449" s="44">
        <f t="shared" si="260"/>
        <v>110.23</v>
      </c>
      <c r="U449" s="44">
        <f t="shared" si="260"/>
        <v>110.23</v>
      </c>
      <c r="V449" s="44">
        <f t="shared" si="260"/>
        <v>110.23</v>
      </c>
      <c r="W449" s="44">
        <f t="shared" si="260"/>
        <v>110.23</v>
      </c>
      <c r="X449" s="44">
        <f t="shared" si="260"/>
        <v>110.23</v>
      </c>
      <c r="Y449" s="44">
        <f t="shared" si="260"/>
        <v>110.23</v>
      </c>
      <c r="Z449" s="44">
        <f t="shared" si="260"/>
        <v>110.23</v>
      </c>
      <c r="AA449" s="44">
        <f t="shared" si="260"/>
        <v>110.23</v>
      </c>
    </row>
    <row r="450" spans="1:27" collapsed="1" x14ac:dyDescent="0.2">
      <c r="A450" s="98" t="s">
        <v>2849</v>
      </c>
      <c r="B450" s="28" t="str">
        <f>"26"&amp;"."&amp;$B$801&amp;"."&amp;$B$802</f>
        <v>26.08.2023</v>
      </c>
      <c r="C450" s="90" t="s">
        <v>76</v>
      </c>
      <c r="D450" s="91">
        <f>ROUND(((D451+D452+D454+D453)/1000),5)</f>
        <v>1.70703</v>
      </c>
      <c r="E450" s="91">
        <f>ROUND(((E451+E452+E454+E453)/1000),5)</f>
        <v>1.62351</v>
      </c>
      <c r="F450" s="91">
        <f>ROUND(((F451+F452+F454+F453)/1000),5)</f>
        <v>1.4964</v>
      </c>
      <c r="G450" s="91">
        <f t="shared" ref="G450:AA450" si="261">ROUND(((G451+G452+G454+G453)/1000),5)</f>
        <v>1.46086</v>
      </c>
      <c r="H450" s="91">
        <f t="shared" si="261"/>
        <v>1.45967</v>
      </c>
      <c r="I450" s="91">
        <f t="shared" si="261"/>
        <v>1.47831</v>
      </c>
      <c r="J450" s="91">
        <f t="shared" si="261"/>
        <v>1.5803799999999999</v>
      </c>
      <c r="K450" s="91">
        <f t="shared" si="261"/>
        <v>1.77644</v>
      </c>
      <c r="L450" s="91">
        <f t="shared" si="261"/>
        <v>2.0688399999999998</v>
      </c>
      <c r="M450" s="91">
        <f t="shared" si="261"/>
        <v>2.31528</v>
      </c>
      <c r="N450" s="91">
        <f t="shared" si="261"/>
        <v>2.3761199999999998</v>
      </c>
      <c r="O450" s="91">
        <f t="shared" si="261"/>
        <v>2.3852500000000001</v>
      </c>
      <c r="P450" s="91">
        <f t="shared" si="261"/>
        <v>2.3803299999999998</v>
      </c>
      <c r="Q450" s="91">
        <f t="shared" si="261"/>
        <v>2.3980600000000001</v>
      </c>
      <c r="R450" s="91">
        <f t="shared" si="261"/>
        <v>2.3951899999999999</v>
      </c>
      <c r="S450" s="91">
        <f t="shared" si="261"/>
        <v>2.3868499999999999</v>
      </c>
      <c r="T450" s="91">
        <f t="shared" si="261"/>
        <v>2.3108200000000001</v>
      </c>
      <c r="U450" s="91">
        <f t="shared" si="261"/>
        <v>2.2275499999999999</v>
      </c>
      <c r="V450" s="91">
        <f t="shared" si="261"/>
        <v>2.2253599999999998</v>
      </c>
      <c r="W450" s="91">
        <f t="shared" si="261"/>
        <v>2.2982</v>
      </c>
      <c r="X450" s="91">
        <f t="shared" si="261"/>
        <v>2.2444199999999999</v>
      </c>
      <c r="Y450" s="91">
        <f t="shared" si="261"/>
        <v>2.0611600000000001</v>
      </c>
      <c r="Z450" s="91">
        <f t="shared" si="261"/>
        <v>1.9862500000000001</v>
      </c>
      <c r="AA450" s="91">
        <f t="shared" si="261"/>
        <v>1.7747599999999999</v>
      </c>
    </row>
    <row r="451" spans="1:27" ht="12.75" hidden="1" customHeight="1" outlineLevel="1" x14ac:dyDescent="0.2">
      <c r="A451" s="99" t="s">
        <v>2850</v>
      </c>
      <c r="B451" s="63" t="s">
        <v>238</v>
      </c>
      <c r="C451" s="43" t="s">
        <v>79</v>
      </c>
      <c r="D451" s="44">
        <v>1375.85</v>
      </c>
      <c r="E451" s="44">
        <v>1292.33</v>
      </c>
      <c r="F451" s="44">
        <v>1165.22</v>
      </c>
      <c r="G451" s="44">
        <v>1129.68</v>
      </c>
      <c r="H451" s="44">
        <v>1128.49</v>
      </c>
      <c r="I451" s="44">
        <v>1147.1300000000001</v>
      </c>
      <c r="J451" s="44">
        <v>1249.2</v>
      </c>
      <c r="K451" s="44">
        <v>1445.26</v>
      </c>
      <c r="L451" s="44">
        <v>1737.66</v>
      </c>
      <c r="M451" s="44">
        <v>1984.1</v>
      </c>
      <c r="N451" s="44">
        <v>2044.94</v>
      </c>
      <c r="O451" s="44">
        <v>2054.0700000000002</v>
      </c>
      <c r="P451" s="44">
        <v>2049.15</v>
      </c>
      <c r="Q451" s="44">
        <v>2066.88</v>
      </c>
      <c r="R451" s="44">
        <v>2064.0100000000002</v>
      </c>
      <c r="S451" s="44">
        <v>2055.67</v>
      </c>
      <c r="T451" s="44">
        <v>1979.64</v>
      </c>
      <c r="U451" s="44">
        <v>1896.37</v>
      </c>
      <c r="V451" s="44">
        <v>1894.18</v>
      </c>
      <c r="W451" s="44">
        <v>1967.02</v>
      </c>
      <c r="X451" s="44">
        <v>1913.24</v>
      </c>
      <c r="Y451" s="44">
        <v>1729.98</v>
      </c>
      <c r="Z451" s="44">
        <v>1655.07</v>
      </c>
      <c r="AA451" s="44">
        <v>1443.58</v>
      </c>
    </row>
    <row r="452" spans="1:27" ht="12.75" hidden="1" customHeight="1" outlineLevel="1" x14ac:dyDescent="0.2">
      <c r="A452" s="99" t="s">
        <v>2851</v>
      </c>
      <c r="B452" s="63" t="s">
        <v>90</v>
      </c>
      <c r="C452" s="43" t="s">
        <v>79</v>
      </c>
      <c r="D452" s="44">
        <f>$D$327</f>
        <v>217.03</v>
      </c>
      <c r="E452" s="44">
        <f t="shared" ref="E452:AA452" si="262">$D$327</f>
        <v>217.03</v>
      </c>
      <c r="F452" s="44">
        <f t="shared" si="262"/>
        <v>217.03</v>
      </c>
      <c r="G452" s="44">
        <f t="shared" si="262"/>
        <v>217.03</v>
      </c>
      <c r="H452" s="44">
        <f t="shared" si="262"/>
        <v>217.03</v>
      </c>
      <c r="I452" s="44">
        <f t="shared" si="262"/>
        <v>217.03</v>
      </c>
      <c r="J452" s="44">
        <f t="shared" si="262"/>
        <v>217.03</v>
      </c>
      <c r="K452" s="44">
        <f t="shared" si="262"/>
        <v>217.03</v>
      </c>
      <c r="L452" s="44">
        <f t="shared" si="262"/>
        <v>217.03</v>
      </c>
      <c r="M452" s="44">
        <f t="shared" si="262"/>
        <v>217.03</v>
      </c>
      <c r="N452" s="44">
        <f t="shared" si="262"/>
        <v>217.03</v>
      </c>
      <c r="O452" s="44">
        <f t="shared" si="262"/>
        <v>217.03</v>
      </c>
      <c r="P452" s="44">
        <f t="shared" si="262"/>
        <v>217.03</v>
      </c>
      <c r="Q452" s="44">
        <f t="shared" si="262"/>
        <v>217.03</v>
      </c>
      <c r="R452" s="44">
        <f t="shared" si="262"/>
        <v>217.03</v>
      </c>
      <c r="S452" s="44">
        <f t="shared" si="262"/>
        <v>217.03</v>
      </c>
      <c r="T452" s="44">
        <f t="shared" si="262"/>
        <v>217.03</v>
      </c>
      <c r="U452" s="44">
        <f t="shared" si="262"/>
        <v>217.03</v>
      </c>
      <c r="V452" s="44">
        <f t="shared" si="262"/>
        <v>217.03</v>
      </c>
      <c r="W452" s="44">
        <f t="shared" si="262"/>
        <v>217.03</v>
      </c>
      <c r="X452" s="44">
        <f t="shared" si="262"/>
        <v>217.03</v>
      </c>
      <c r="Y452" s="44">
        <f t="shared" si="262"/>
        <v>217.03</v>
      </c>
      <c r="Z452" s="44">
        <f t="shared" si="262"/>
        <v>217.03</v>
      </c>
      <c r="AA452" s="44">
        <f t="shared" si="262"/>
        <v>217.03</v>
      </c>
    </row>
    <row r="453" spans="1:27" ht="12.75" hidden="1" customHeight="1" outlineLevel="1" x14ac:dyDescent="0.2">
      <c r="A453" s="99" t="s">
        <v>2852</v>
      </c>
      <c r="B453" s="63" t="s">
        <v>83</v>
      </c>
      <c r="C453" s="43" t="s">
        <v>79</v>
      </c>
      <c r="D453" s="44">
        <v>3.92</v>
      </c>
      <c r="E453" s="44">
        <v>3.92</v>
      </c>
      <c r="F453" s="44">
        <v>3.92</v>
      </c>
      <c r="G453" s="44">
        <v>3.92</v>
      </c>
      <c r="H453" s="44">
        <v>3.92</v>
      </c>
      <c r="I453" s="44">
        <v>3.92</v>
      </c>
      <c r="J453" s="44">
        <v>3.92</v>
      </c>
      <c r="K453" s="44">
        <v>3.92</v>
      </c>
      <c r="L453" s="44">
        <v>3.92</v>
      </c>
      <c r="M453" s="44">
        <v>3.92</v>
      </c>
      <c r="N453" s="44">
        <v>3.92</v>
      </c>
      <c r="O453" s="44">
        <v>3.92</v>
      </c>
      <c r="P453" s="44">
        <v>3.92</v>
      </c>
      <c r="Q453" s="44">
        <v>3.92</v>
      </c>
      <c r="R453" s="44">
        <v>3.92</v>
      </c>
      <c r="S453" s="44">
        <v>3.92</v>
      </c>
      <c r="T453" s="44">
        <v>3.92</v>
      </c>
      <c r="U453" s="44">
        <v>3.92</v>
      </c>
      <c r="V453" s="44">
        <v>3.92</v>
      </c>
      <c r="W453" s="44">
        <v>3.92</v>
      </c>
      <c r="X453" s="44">
        <v>3.92</v>
      </c>
      <c r="Y453" s="44">
        <v>3.92</v>
      </c>
      <c r="Z453" s="44">
        <v>3.92</v>
      </c>
      <c r="AA453" s="44">
        <v>3.92</v>
      </c>
    </row>
    <row r="454" spans="1:27" ht="12.75" hidden="1" customHeight="1" outlineLevel="1" x14ac:dyDescent="0.2">
      <c r="A454" s="99" t="s">
        <v>2853</v>
      </c>
      <c r="B454" s="63" t="s">
        <v>81</v>
      </c>
      <c r="C454" s="43" t="s">
        <v>79</v>
      </c>
      <c r="D454" s="44">
        <f>$D$11</f>
        <v>110.23</v>
      </c>
      <c r="E454" s="44">
        <f t="shared" ref="E454:AA454" si="263">$D$11</f>
        <v>110.23</v>
      </c>
      <c r="F454" s="44">
        <f t="shared" si="263"/>
        <v>110.23</v>
      </c>
      <c r="G454" s="44">
        <f t="shared" si="263"/>
        <v>110.23</v>
      </c>
      <c r="H454" s="44">
        <f t="shared" si="263"/>
        <v>110.23</v>
      </c>
      <c r="I454" s="44">
        <f t="shared" si="263"/>
        <v>110.23</v>
      </c>
      <c r="J454" s="44">
        <f t="shared" si="263"/>
        <v>110.23</v>
      </c>
      <c r="K454" s="44">
        <f t="shared" si="263"/>
        <v>110.23</v>
      </c>
      <c r="L454" s="44">
        <f t="shared" si="263"/>
        <v>110.23</v>
      </c>
      <c r="M454" s="44">
        <f t="shared" si="263"/>
        <v>110.23</v>
      </c>
      <c r="N454" s="44">
        <f t="shared" si="263"/>
        <v>110.23</v>
      </c>
      <c r="O454" s="44">
        <f t="shared" si="263"/>
        <v>110.23</v>
      </c>
      <c r="P454" s="44">
        <f t="shared" si="263"/>
        <v>110.23</v>
      </c>
      <c r="Q454" s="44">
        <f t="shared" si="263"/>
        <v>110.23</v>
      </c>
      <c r="R454" s="44">
        <f t="shared" si="263"/>
        <v>110.23</v>
      </c>
      <c r="S454" s="44">
        <f t="shared" si="263"/>
        <v>110.23</v>
      </c>
      <c r="T454" s="44">
        <f t="shared" si="263"/>
        <v>110.23</v>
      </c>
      <c r="U454" s="44">
        <f t="shared" si="263"/>
        <v>110.23</v>
      </c>
      <c r="V454" s="44">
        <f t="shared" si="263"/>
        <v>110.23</v>
      </c>
      <c r="W454" s="44">
        <f t="shared" si="263"/>
        <v>110.23</v>
      </c>
      <c r="X454" s="44">
        <f t="shared" si="263"/>
        <v>110.23</v>
      </c>
      <c r="Y454" s="44">
        <f t="shared" si="263"/>
        <v>110.23</v>
      </c>
      <c r="Z454" s="44">
        <f t="shared" si="263"/>
        <v>110.23</v>
      </c>
      <c r="AA454" s="44">
        <f t="shared" si="263"/>
        <v>110.23</v>
      </c>
    </row>
    <row r="455" spans="1:27" collapsed="1" x14ac:dyDescent="0.2">
      <c r="A455" s="98" t="s">
        <v>2854</v>
      </c>
      <c r="B455" s="28" t="str">
        <f>"27"&amp;"."&amp;$B$801&amp;"."&amp;$B$802</f>
        <v>27.08.2023</v>
      </c>
      <c r="C455" s="90" t="s">
        <v>76</v>
      </c>
      <c r="D455" s="91">
        <f>ROUND(((D456+D457+D459+D458)/1000),5)</f>
        <v>1.63584</v>
      </c>
      <c r="E455" s="91">
        <f>ROUND(((E456+E457+E459+E458)/1000),5)</f>
        <v>1.5239799999999999</v>
      </c>
      <c r="F455" s="91">
        <f>ROUND(((F456+F457+F459+F458)/1000),5)</f>
        <v>1.46309</v>
      </c>
      <c r="G455" s="91">
        <f t="shared" ref="G455:AA455" si="264">ROUND(((G456+G457+G459+G458)/1000),5)</f>
        <v>1.42028</v>
      </c>
      <c r="H455" s="91">
        <f t="shared" si="264"/>
        <v>1.39391</v>
      </c>
      <c r="I455" s="91">
        <f t="shared" si="264"/>
        <v>1.37266</v>
      </c>
      <c r="J455" s="91">
        <f t="shared" si="264"/>
        <v>1.3609899999999999</v>
      </c>
      <c r="K455" s="91">
        <f t="shared" si="264"/>
        <v>1.5907899999999999</v>
      </c>
      <c r="L455" s="91">
        <f t="shared" si="264"/>
        <v>1.8727100000000001</v>
      </c>
      <c r="M455" s="91">
        <f t="shared" si="264"/>
        <v>2.06379</v>
      </c>
      <c r="N455" s="91">
        <f t="shared" si="264"/>
        <v>2.17422</v>
      </c>
      <c r="O455" s="91">
        <f t="shared" si="264"/>
        <v>2.2089099999999999</v>
      </c>
      <c r="P455" s="91">
        <f t="shared" si="264"/>
        <v>2.20818</v>
      </c>
      <c r="Q455" s="91">
        <f t="shared" si="264"/>
        <v>2.2166800000000002</v>
      </c>
      <c r="R455" s="91">
        <f t="shared" si="264"/>
        <v>2.21793</v>
      </c>
      <c r="S455" s="91">
        <f t="shared" si="264"/>
        <v>2.2098300000000002</v>
      </c>
      <c r="T455" s="91">
        <f t="shared" si="264"/>
        <v>2.17191</v>
      </c>
      <c r="U455" s="91">
        <f t="shared" si="264"/>
        <v>2.1160999999999999</v>
      </c>
      <c r="V455" s="91">
        <f t="shared" si="264"/>
        <v>2.1076600000000001</v>
      </c>
      <c r="W455" s="91">
        <f t="shared" si="264"/>
        <v>2.1490200000000002</v>
      </c>
      <c r="X455" s="91">
        <f t="shared" si="264"/>
        <v>2.1638999999999999</v>
      </c>
      <c r="Y455" s="91">
        <f t="shared" si="264"/>
        <v>2.0563500000000001</v>
      </c>
      <c r="Z455" s="91">
        <f t="shared" si="264"/>
        <v>2.0001699999999998</v>
      </c>
      <c r="AA455" s="91">
        <f t="shared" si="264"/>
        <v>1.7402</v>
      </c>
    </row>
    <row r="456" spans="1:27" ht="12.75" hidden="1" customHeight="1" outlineLevel="1" x14ac:dyDescent="0.2">
      <c r="A456" s="99" t="s">
        <v>2855</v>
      </c>
      <c r="B456" s="63" t="s">
        <v>238</v>
      </c>
      <c r="C456" s="43" t="s">
        <v>79</v>
      </c>
      <c r="D456" s="44">
        <v>1304.6600000000001</v>
      </c>
      <c r="E456" s="44">
        <v>1192.8</v>
      </c>
      <c r="F456" s="44">
        <v>1131.9100000000001</v>
      </c>
      <c r="G456" s="44">
        <v>1089.0999999999999</v>
      </c>
      <c r="H456" s="44">
        <v>1062.73</v>
      </c>
      <c r="I456" s="44">
        <v>1041.48</v>
      </c>
      <c r="J456" s="44">
        <v>1029.81</v>
      </c>
      <c r="K456" s="44">
        <v>1259.6099999999999</v>
      </c>
      <c r="L456" s="44">
        <v>1541.53</v>
      </c>
      <c r="M456" s="44">
        <v>1732.61</v>
      </c>
      <c r="N456" s="44">
        <v>1843.04</v>
      </c>
      <c r="O456" s="44">
        <v>1877.73</v>
      </c>
      <c r="P456" s="44">
        <v>1877</v>
      </c>
      <c r="Q456" s="44">
        <v>1885.5</v>
      </c>
      <c r="R456" s="44">
        <v>1886.75</v>
      </c>
      <c r="S456" s="44">
        <v>1878.65</v>
      </c>
      <c r="T456" s="44">
        <v>1840.73</v>
      </c>
      <c r="U456" s="44">
        <v>1784.92</v>
      </c>
      <c r="V456" s="44">
        <v>1776.48</v>
      </c>
      <c r="W456" s="44">
        <v>1817.84</v>
      </c>
      <c r="X456" s="44">
        <v>1832.72</v>
      </c>
      <c r="Y456" s="44">
        <v>1725.17</v>
      </c>
      <c r="Z456" s="44">
        <v>1668.99</v>
      </c>
      <c r="AA456" s="44">
        <v>1409.02</v>
      </c>
    </row>
    <row r="457" spans="1:27" ht="12.75" hidden="1" customHeight="1" outlineLevel="1" x14ac:dyDescent="0.2">
      <c r="A457" s="99" t="s">
        <v>2856</v>
      </c>
      <c r="B457" s="63" t="s">
        <v>90</v>
      </c>
      <c r="C457" s="43" t="s">
        <v>79</v>
      </c>
      <c r="D457" s="44">
        <f>$D$327</f>
        <v>217.03</v>
      </c>
      <c r="E457" s="44">
        <f t="shared" ref="E457:AA457" si="265">$D$327</f>
        <v>217.03</v>
      </c>
      <c r="F457" s="44">
        <f t="shared" si="265"/>
        <v>217.03</v>
      </c>
      <c r="G457" s="44">
        <f t="shared" si="265"/>
        <v>217.03</v>
      </c>
      <c r="H457" s="44">
        <f t="shared" si="265"/>
        <v>217.03</v>
      </c>
      <c r="I457" s="44">
        <f t="shared" si="265"/>
        <v>217.03</v>
      </c>
      <c r="J457" s="44">
        <f t="shared" si="265"/>
        <v>217.03</v>
      </c>
      <c r="K457" s="44">
        <f t="shared" si="265"/>
        <v>217.03</v>
      </c>
      <c r="L457" s="44">
        <f t="shared" si="265"/>
        <v>217.03</v>
      </c>
      <c r="M457" s="44">
        <f t="shared" si="265"/>
        <v>217.03</v>
      </c>
      <c r="N457" s="44">
        <f t="shared" si="265"/>
        <v>217.03</v>
      </c>
      <c r="O457" s="44">
        <f t="shared" si="265"/>
        <v>217.03</v>
      </c>
      <c r="P457" s="44">
        <f t="shared" si="265"/>
        <v>217.03</v>
      </c>
      <c r="Q457" s="44">
        <f t="shared" si="265"/>
        <v>217.03</v>
      </c>
      <c r="R457" s="44">
        <f t="shared" si="265"/>
        <v>217.03</v>
      </c>
      <c r="S457" s="44">
        <f t="shared" si="265"/>
        <v>217.03</v>
      </c>
      <c r="T457" s="44">
        <f t="shared" si="265"/>
        <v>217.03</v>
      </c>
      <c r="U457" s="44">
        <f t="shared" si="265"/>
        <v>217.03</v>
      </c>
      <c r="V457" s="44">
        <f t="shared" si="265"/>
        <v>217.03</v>
      </c>
      <c r="W457" s="44">
        <f t="shared" si="265"/>
        <v>217.03</v>
      </c>
      <c r="X457" s="44">
        <f t="shared" si="265"/>
        <v>217.03</v>
      </c>
      <c r="Y457" s="44">
        <f t="shared" si="265"/>
        <v>217.03</v>
      </c>
      <c r="Z457" s="44">
        <f t="shared" si="265"/>
        <v>217.03</v>
      </c>
      <c r="AA457" s="44">
        <f t="shared" si="265"/>
        <v>217.03</v>
      </c>
    </row>
    <row r="458" spans="1:27" ht="12.75" hidden="1" customHeight="1" outlineLevel="1" x14ac:dyDescent="0.2">
      <c r="A458" s="99" t="s">
        <v>2857</v>
      </c>
      <c r="B458" s="63" t="s">
        <v>83</v>
      </c>
      <c r="C458" s="43" t="s">
        <v>79</v>
      </c>
      <c r="D458" s="44">
        <v>3.92</v>
      </c>
      <c r="E458" s="44">
        <v>3.92</v>
      </c>
      <c r="F458" s="44">
        <v>3.92</v>
      </c>
      <c r="G458" s="44">
        <v>3.92</v>
      </c>
      <c r="H458" s="44">
        <v>3.92</v>
      </c>
      <c r="I458" s="44">
        <v>3.92</v>
      </c>
      <c r="J458" s="44">
        <v>3.92</v>
      </c>
      <c r="K458" s="44">
        <v>3.92</v>
      </c>
      <c r="L458" s="44">
        <v>3.92</v>
      </c>
      <c r="M458" s="44">
        <v>3.92</v>
      </c>
      <c r="N458" s="44">
        <v>3.92</v>
      </c>
      <c r="O458" s="44">
        <v>3.92</v>
      </c>
      <c r="P458" s="44">
        <v>3.92</v>
      </c>
      <c r="Q458" s="44">
        <v>3.92</v>
      </c>
      <c r="R458" s="44">
        <v>3.92</v>
      </c>
      <c r="S458" s="44">
        <v>3.92</v>
      </c>
      <c r="T458" s="44">
        <v>3.92</v>
      </c>
      <c r="U458" s="44">
        <v>3.92</v>
      </c>
      <c r="V458" s="44">
        <v>3.92</v>
      </c>
      <c r="W458" s="44">
        <v>3.92</v>
      </c>
      <c r="X458" s="44">
        <v>3.92</v>
      </c>
      <c r="Y458" s="44">
        <v>3.92</v>
      </c>
      <c r="Z458" s="44">
        <v>3.92</v>
      </c>
      <c r="AA458" s="44">
        <v>3.92</v>
      </c>
    </row>
    <row r="459" spans="1:27" ht="12.75" hidden="1" customHeight="1" outlineLevel="1" x14ac:dyDescent="0.2">
      <c r="A459" s="99" t="s">
        <v>2858</v>
      </c>
      <c r="B459" s="63" t="s">
        <v>81</v>
      </c>
      <c r="C459" s="43" t="s">
        <v>79</v>
      </c>
      <c r="D459" s="44">
        <f>$D$11</f>
        <v>110.23</v>
      </c>
      <c r="E459" s="44">
        <f t="shared" ref="E459:AA459" si="266">$D$11</f>
        <v>110.23</v>
      </c>
      <c r="F459" s="44">
        <f t="shared" si="266"/>
        <v>110.23</v>
      </c>
      <c r="G459" s="44">
        <f t="shared" si="266"/>
        <v>110.23</v>
      </c>
      <c r="H459" s="44">
        <f t="shared" si="266"/>
        <v>110.23</v>
      </c>
      <c r="I459" s="44">
        <f t="shared" si="266"/>
        <v>110.23</v>
      </c>
      <c r="J459" s="44">
        <f t="shared" si="266"/>
        <v>110.23</v>
      </c>
      <c r="K459" s="44">
        <f t="shared" si="266"/>
        <v>110.23</v>
      </c>
      <c r="L459" s="44">
        <f t="shared" si="266"/>
        <v>110.23</v>
      </c>
      <c r="M459" s="44">
        <f t="shared" si="266"/>
        <v>110.23</v>
      </c>
      <c r="N459" s="44">
        <f t="shared" si="266"/>
        <v>110.23</v>
      </c>
      <c r="O459" s="44">
        <f t="shared" si="266"/>
        <v>110.23</v>
      </c>
      <c r="P459" s="44">
        <f t="shared" si="266"/>
        <v>110.23</v>
      </c>
      <c r="Q459" s="44">
        <f t="shared" si="266"/>
        <v>110.23</v>
      </c>
      <c r="R459" s="44">
        <f t="shared" si="266"/>
        <v>110.23</v>
      </c>
      <c r="S459" s="44">
        <f t="shared" si="266"/>
        <v>110.23</v>
      </c>
      <c r="T459" s="44">
        <f t="shared" si="266"/>
        <v>110.23</v>
      </c>
      <c r="U459" s="44">
        <f t="shared" si="266"/>
        <v>110.23</v>
      </c>
      <c r="V459" s="44">
        <f t="shared" si="266"/>
        <v>110.23</v>
      </c>
      <c r="W459" s="44">
        <f t="shared" si="266"/>
        <v>110.23</v>
      </c>
      <c r="X459" s="44">
        <f t="shared" si="266"/>
        <v>110.23</v>
      </c>
      <c r="Y459" s="44">
        <f t="shared" si="266"/>
        <v>110.23</v>
      </c>
      <c r="Z459" s="44">
        <f t="shared" si="266"/>
        <v>110.23</v>
      </c>
      <c r="AA459" s="44">
        <f t="shared" si="266"/>
        <v>110.23</v>
      </c>
    </row>
    <row r="460" spans="1:27" collapsed="1" x14ac:dyDescent="0.2">
      <c r="A460" s="98" t="s">
        <v>2859</v>
      </c>
      <c r="B460" s="28" t="str">
        <f>"28"&amp;"."&amp;$B$801&amp;"."&amp;$B$802</f>
        <v>28.08.2023</v>
      </c>
      <c r="C460" s="90" t="s">
        <v>76</v>
      </c>
      <c r="D460" s="91">
        <f>ROUND(((D461+D462+D464+D463)/1000),5)</f>
        <v>1.60402</v>
      </c>
      <c r="E460" s="91">
        <f>ROUND(((E461+E462+E464+E463)/1000),5)</f>
        <v>1.46235</v>
      </c>
      <c r="F460" s="91">
        <f>ROUND(((F461+F462+F464+F463)/1000),5)</f>
        <v>1.39215</v>
      </c>
      <c r="G460" s="91">
        <f t="shared" ref="G460:AA460" si="267">ROUND(((G461+G462+G464+G463)/1000),5)</f>
        <v>1.32918</v>
      </c>
      <c r="H460" s="91">
        <f t="shared" si="267"/>
        <v>1.37355</v>
      </c>
      <c r="I460" s="91">
        <f t="shared" si="267"/>
        <v>1.4635800000000001</v>
      </c>
      <c r="J460" s="91">
        <f t="shared" si="267"/>
        <v>1.6389</v>
      </c>
      <c r="K460" s="91">
        <f t="shared" si="267"/>
        <v>1.9193100000000001</v>
      </c>
      <c r="L460" s="91">
        <f t="shared" si="267"/>
        <v>2.20038</v>
      </c>
      <c r="M460" s="91">
        <f t="shared" si="267"/>
        <v>2.3124899999999999</v>
      </c>
      <c r="N460" s="91">
        <f t="shared" si="267"/>
        <v>2.3267199999999999</v>
      </c>
      <c r="O460" s="91">
        <f t="shared" si="267"/>
        <v>2.3274400000000002</v>
      </c>
      <c r="P460" s="91">
        <f t="shared" si="267"/>
        <v>2.31819</v>
      </c>
      <c r="Q460" s="91">
        <f t="shared" si="267"/>
        <v>2.3736199999999998</v>
      </c>
      <c r="R460" s="91">
        <f t="shared" si="267"/>
        <v>2.4671699999999999</v>
      </c>
      <c r="S460" s="91">
        <f t="shared" si="267"/>
        <v>2.45912</v>
      </c>
      <c r="T460" s="91">
        <f t="shared" si="267"/>
        <v>2.4768300000000001</v>
      </c>
      <c r="U460" s="91">
        <f t="shared" si="267"/>
        <v>2.3366600000000002</v>
      </c>
      <c r="V460" s="91">
        <f t="shared" si="267"/>
        <v>2.3296600000000001</v>
      </c>
      <c r="W460" s="91">
        <f t="shared" si="267"/>
        <v>2.33718</v>
      </c>
      <c r="X460" s="91">
        <f t="shared" si="267"/>
        <v>2.3129300000000002</v>
      </c>
      <c r="Y460" s="91">
        <f t="shared" si="267"/>
        <v>2.2288399999999999</v>
      </c>
      <c r="Z460" s="91">
        <f t="shared" si="267"/>
        <v>1.9955499999999999</v>
      </c>
      <c r="AA460" s="91">
        <f t="shared" si="267"/>
        <v>1.7512700000000001</v>
      </c>
    </row>
    <row r="461" spans="1:27" ht="12.75" hidden="1" customHeight="1" outlineLevel="1" x14ac:dyDescent="0.2">
      <c r="A461" s="99" t="s">
        <v>2860</v>
      </c>
      <c r="B461" s="63" t="s">
        <v>238</v>
      </c>
      <c r="C461" s="43" t="s">
        <v>79</v>
      </c>
      <c r="D461" s="44">
        <v>1272.8399999999999</v>
      </c>
      <c r="E461" s="44">
        <v>1131.17</v>
      </c>
      <c r="F461" s="44">
        <v>1060.97</v>
      </c>
      <c r="G461" s="44">
        <v>998</v>
      </c>
      <c r="H461" s="44">
        <v>1042.3699999999999</v>
      </c>
      <c r="I461" s="44">
        <v>1132.4000000000001</v>
      </c>
      <c r="J461" s="44">
        <v>1307.72</v>
      </c>
      <c r="K461" s="44">
        <v>1588.13</v>
      </c>
      <c r="L461" s="44">
        <v>1869.2</v>
      </c>
      <c r="M461" s="44">
        <v>1981.31</v>
      </c>
      <c r="N461" s="44">
        <v>1995.54</v>
      </c>
      <c r="O461" s="44">
        <v>1996.26</v>
      </c>
      <c r="P461" s="44">
        <v>1987.01</v>
      </c>
      <c r="Q461" s="44">
        <v>2042.44</v>
      </c>
      <c r="R461" s="44">
        <v>2135.9899999999998</v>
      </c>
      <c r="S461" s="44">
        <v>2127.94</v>
      </c>
      <c r="T461" s="44">
        <v>2145.65</v>
      </c>
      <c r="U461" s="44">
        <v>2005.48</v>
      </c>
      <c r="V461" s="44">
        <v>1998.48</v>
      </c>
      <c r="W461" s="44">
        <v>2006</v>
      </c>
      <c r="X461" s="44">
        <v>1981.75</v>
      </c>
      <c r="Y461" s="44">
        <v>1897.66</v>
      </c>
      <c r="Z461" s="44">
        <v>1664.37</v>
      </c>
      <c r="AA461" s="44">
        <v>1420.09</v>
      </c>
    </row>
    <row r="462" spans="1:27" ht="12.75" hidden="1" customHeight="1" outlineLevel="1" x14ac:dyDescent="0.2">
      <c r="A462" s="99" t="s">
        <v>2861</v>
      </c>
      <c r="B462" s="63" t="s">
        <v>90</v>
      </c>
      <c r="C462" s="43" t="s">
        <v>79</v>
      </c>
      <c r="D462" s="44">
        <f>$D$327</f>
        <v>217.03</v>
      </c>
      <c r="E462" s="44">
        <f t="shared" ref="E462:AA462" si="268">$D$327</f>
        <v>217.03</v>
      </c>
      <c r="F462" s="44">
        <f t="shared" si="268"/>
        <v>217.03</v>
      </c>
      <c r="G462" s="44">
        <f t="shared" si="268"/>
        <v>217.03</v>
      </c>
      <c r="H462" s="44">
        <f t="shared" si="268"/>
        <v>217.03</v>
      </c>
      <c r="I462" s="44">
        <f t="shared" si="268"/>
        <v>217.03</v>
      </c>
      <c r="J462" s="44">
        <f t="shared" si="268"/>
        <v>217.03</v>
      </c>
      <c r="K462" s="44">
        <f t="shared" si="268"/>
        <v>217.03</v>
      </c>
      <c r="L462" s="44">
        <f t="shared" si="268"/>
        <v>217.03</v>
      </c>
      <c r="M462" s="44">
        <f t="shared" si="268"/>
        <v>217.03</v>
      </c>
      <c r="N462" s="44">
        <f t="shared" si="268"/>
        <v>217.03</v>
      </c>
      <c r="O462" s="44">
        <f t="shared" si="268"/>
        <v>217.03</v>
      </c>
      <c r="P462" s="44">
        <f t="shared" si="268"/>
        <v>217.03</v>
      </c>
      <c r="Q462" s="44">
        <f t="shared" si="268"/>
        <v>217.03</v>
      </c>
      <c r="R462" s="44">
        <f t="shared" si="268"/>
        <v>217.03</v>
      </c>
      <c r="S462" s="44">
        <f t="shared" si="268"/>
        <v>217.03</v>
      </c>
      <c r="T462" s="44">
        <f t="shared" si="268"/>
        <v>217.03</v>
      </c>
      <c r="U462" s="44">
        <f t="shared" si="268"/>
        <v>217.03</v>
      </c>
      <c r="V462" s="44">
        <f t="shared" si="268"/>
        <v>217.03</v>
      </c>
      <c r="W462" s="44">
        <f t="shared" si="268"/>
        <v>217.03</v>
      </c>
      <c r="X462" s="44">
        <f t="shared" si="268"/>
        <v>217.03</v>
      </c>
      <c r="Y462" s="44">
        <f t="shared" si="268"/>
        <v>217.03</v>
      </c>
      <c r="Z462" s="44">
        <f t="shared" si="268"/>
        <v>217.03</v>
      </c>
      <c r="AA462" s="44">
        <f t="shared" si="268"/>
        <v>217.03</v>
      </c>
    </row>
    <row r="463" spans="1:27" ht="12.75" hidden="1" customHeight="1" outlineLevel="1" x14ac:dyDescent="0.2">
      <c r="A463" s="99" t="s">
        <v>2862</v>
      </c>
      <c r="B463" s="63" t="s">
        <v>83</v>
      </c>
      <c r="C463" s="43" t="s">
        <v>79</v>
      </c>
      <c r="D463" s="44">
        <v>3.92</v>
      </c>
      <c r="E463" s="44">
        <v>3.92</v>
      </c>
      <c r="F463" s="44">
        <v>3.92</v>
      </c>
      <c r="G463" s="44">
        <v>3.92</v>
      </c>
      <c r="H463" s="44">
        <v>3.92</v>
      </c>
      <c r="I463" s="44">
        <v>3.92</v>
      </c>
      <c r="J463" s="44">
        <v>3.92</v>
      </c>
      <c r="K463" s="44">
        <v>3.92</v>
      </c>
      <c r="L463" s="44">
        <v>3.92</v>
      </c>
      <c r="M463" s="44">
        <v>3.92</v>
      </c>
      <c r="N463" s="44">
        <v>3.92</v>
      </c>
      <c r="O463" s="44">
        <v>3.92</v>
      </c>
      <c r="P463" s="44">
        <v>3.92</v>
      </c>
      <c r="Q463" s="44">
        <v>3.92</v>
      </c>
      <c r="R463" s="44">
        <v>3.92</v>
      </c>
      <c r="S463" s="44">
        <v>3.92</v>
      </c>
      <c r="T463" s="44">
        <v>3.92</v>
      </c>
      <c r="U463" s="44">
        <v>3.92</v>
      </c>
      <c r="V463" s="44">
        <v>3.92</v>
      </c>
      <c r="W463" s="44">
        <v>3.92</v>
      </c>
      <c r="X463" s="44">
        <v>3.92</v>
      </c>
      <c r="Y463" s="44">
        <v>3.92</v>
      </c>
      <c r="Z463" s="44">
        <v>3.92</v>
      </c>
      <c r="AA463" s="44">
        <v>3.92</v>
      </c>
    </row>
    <row r="464" spans="1:27" ht="12.75" hidden="1" customHeight="1" outlineLevel="1" x14ac:dyDescent="0.2">
      <c r="A464" s="99" t="s">
        <v>2863</v>
      </c>
      <c r="B464" s="63" t="s">
        <v>81</v>
      </c>
      <c r="C464" s="43" t="s">
        <v>79</v>
      </c>
      <c r="D464" s="44">
        <f>$D$11</f>
        <v>110.23</v>
      </c>
      <c r="E464" s="44">
        <f t="shared" ref="E464:AA464" si="269">$D$11</f>
        <v>110.23</v>
      </c>
      <c r="F464" s="44">
        <f t="shared" si="269"/>
        <v>110.23</v>
      </c>
      <c r="G464" s="44">
        <f t="shared" si="269"/>
        <v>110.23</v>
      </c>
      <c r="H464" s="44">
        <f t="shared" si="269"/>
        <v>110.23</v>
      </c>
      <c r="I464" s="44">
        <f t="shared" si="269"/>
        <v>110.23</v>
      </c>
      <c r="J464" s="44">
        <f t="shared" si="269"/>
        <v>110.23</v>
      </c>
      <c r="K464" s="44">
        <f t="shared" si="269"/>
        <v>110.23</v>
      </c>
      <c r="L464" s="44">
        <f t="shared" si="269"/>
        <v>110.23</v>
      </c>
      <c r="M464" s="44">
        <f t="shared" si="269"/>
        <v>110.23</v>
      </c>
      <c r="N464" s="44">
        <f t="shared" si="269"/>
        <v>110.23</v>
      </c>
      <c r="O464" s="44">
        <f t="shared" si="269"/>
        <v>110.23</v>
      </c>
      <c r="P464" s="44">
        <f t="shared" si="269"/>
        <v>110.23</v>
      </c>
      <c r="Q464" s="44">
        <f t="shared" si="269"/>
        <v>110.23</v>
      </c>
      <c r="R464" s="44">
        <f t="shared" si="269"/>
        <v>110.23</v>
      </c>
      <c r="S464" s="44">
        <f t="shared" si="269"/>
        <v>110.23</v>
      </c>
      <c r="T464" s="44">
        <f t="shared" si="269"/>
        <v>110.23</v>
      </c>
      <c r="U464" s="44">
        <f t="shared" si="269"/>
        <v>110.23</v>
      </c>
      <c r="V464" s="44">
        <f t="shared" si="269"/>
        <v>110.23</v>
      </c>
      <c r="W464" s="44">
        <f t="shared" si="269"/>
        <v>110.23</v>
      </c>
      <c r="X464" s="44">
        <f t="shared" si="269"/>
        <v>110.23</v>
      </c>
      <c r="Y464" s="44">
        <f t="shared" si="269"/>
        <v>110.23</v>
      </c>
      <c r="Z464" s="44">
        <f t="shared" si="269"/>
        <v>110.23</v>
      </c>
      <c r="AA464" s="44">
        <f t="shared" si="269"/>
        <v>110.23</v>
      </c>
    </row>
    <row r="465" spans="1:27" collapsed="1" x14ac:dyDescent="0.2">
      <c r="A465" s="98" t="s">
        <v>2864</v>
      </c>
      <c r="B465" s="28" t="str">
        <f>"29"&amp;"."&amp;$B$801&amp;"."&amp;$B$802</f>
        <v>29.08.2023</v>
      </c>
      <c r="C465" s="90" t="s">
        <v>76</v>
      </c>
      <c r="D465" s="91">
        <f>ROUND(((D466+D467+D469+D468)/1000),5)</f>
        <v>1.6189800000000001</v>
      </c>
      <c r="E465" s="91">
        <f>ROUND(((E466+E467+E469+E468)/1000),5)</f>
        <v>1.48136</v>
      </c>
      <c r="F465" s="91">
        <f>ROUND(((F466+F467+F469+F468)/1000),5)</f>
        <v>1.3637900000000001</v>
      </c>
      <c r="G465" s="91">
        <f t="shared" ref="G465:AA465" si="270">ROUND(((G466+G467+G469+G468)/1000),5)</f>
        <v>1.3660300000000001</v>
      </c>
      <c r="H465" s="91">
        <f t="shared" si="270"/>
        <v>1.43771</v>
      </c>
      <c r="I465" s="91">
        <f t="shared" si="270"/>
        <v>1.56962</v>
      </c>
      <c r="J465" s="91">
        <f t="shared" si="270"/>
        <v>1.6560299999999999</v>
      </c>
      <c r="K465" s="91">
        <f t="shared" si="270"/>
        <v>1.9162699999999999</v>
      </c>
      <c r="L465" s="91">
        <f t="shared" si="270"/>
        <v>2.27555</v>
      </c>
      <c r="M465" s="91">
        <f t="shared" si="270"/>
        <v>2.34057</v>
      </c>
      <c r="N465" s="91">
        <f t="shared" si="270"/>
        <v>2.3799199999999998</v>
      </c>
      <c r="O465" s="91">
        <f t="shared" si="270"/>
        <v>2.35798</v>
      </c>
      <c r="P465" s="91">
        <f t="shared" si="270"/>
        <v>2.3487499999999999</v>
      </c>
      <c r="Q465" s="91">
        <f t="shared" si="270"/>
        <v>2.36734</v>
      </c>
      <c r="R465" s="91">
        <f t="shared" si="270"/>
        <v>2.4142299999999999</v>
      </c>
      <c r="S465" s="91">
        <f t="shared" si="270"/>
        <v>2.41432</v>
      </c>
      <c r="T465" s="91">
        <f t="shared" si="270"/>
        <v>2.40456</v>
      </c>
      <c r="U465" s="91">
        <f t="shared" si="270"/>
        <v>2.38693</v>
      </c>
      <c r="V465" s="91">
        <f t="shared" si="270"/>
        <v>2.3648500000000001</v>
      </c>
      <c r="W465" s="91">
        <f t="shared" si="270"/>
        <v>2.3957799999999998</v>
      </c>
      <c r="X465" s="91">
        <f t="shared" si="270"/>
        <v>2.4015399999999998</v>
      </c>
      <c r="Y465" s="91">
        <f t="shared" si="270"/>
        <v>2.3410500000000001</v>
      </c>
      <c r="Z465" s="91">
        <f t="shared" si="270"/>
        <v>1.99108</v>
      </c>
      <c r="AA465" s="91">
        <f t="shared" si="270"/>
        <v>1.78685</v>
      </c>
    </row>
    <row r="466" spans="1:27" ht="12.75" hidden="1" customHeight="1" outlineLevel="1" x14ac:dyDescent="0.2">
      <c r="A466" s="99" t="s">
        <v>2865</v>
      </c>
      <c r="B466" s="63" t="s">
        <v>238</v>
      </c>
      <c r="C466" s="43" t="s">
        <v>79</v>
      </c>
      <c r="D466" s="44">
        <v>1287.8</v>
      </c>
      <c r="E466" s="44">
        <v>1150.18</v>
      </c>
      <c r="F466" s="44">
        <v>1032.6099999999999</v>
      </c>
      <c r="G466" s="44">
        <v>1034.8499999999999</v>
      </c>
      <c r="H466" s="44">
        <v>1106.53</v>
      </c>
      <c r="I466" s="44">
        <v>1238.44</v>
      </c>
      <c r="J466" s="44">
        <v>1324.85</v>
      </c>
      <c r="K466" s="44">
        <v>1585.09</v>
      </c>
      <c r="L466" s="44">
        <v>1944.37</v>
      </c>
      <c r="M466" s="44">
        <v>2009.39</v>
      </c>
      <c r="N466" s="44">
        <v>2048.7399999999998</v>
      </c>
      <c r="O466" s="44">
        <v>2026.8</v>
      </c>
      <c r="P466" s="44">
        <v>2017.57</v>
      </c>
      <c r="Q466" s="44">
        <v>2036.16</v>
      </c>
      <c r="R466" s="44">
        <v>2083.0500000000002</v>
      </c>
      <c r="S466" s="44">
        <v>2083.14</v>
      </c>
      <c r="T466" s="44">
        <v>2073.38</v>
      </c>
      <c r="U466" s="44">
        <v>2055.75</v>
      </c>
      <c r="V466" s="44">
        <v>2033.67</v>
      </c>
      <c r="W466" s="44">
        <v>2064.6</v>
      </c>
      <c r="X466" s="44">
        <v>2070.36</v>
      </c>
      <c r="Y466" s="44">
        <v>2009.87</v>
      </c>
      <c r="Z466" s="44">
        <v>1659.9</v>
      </c>
      <c r="AA466" s="44">
        <v>1455.67</v>
      </c>
    </row>
    <row r="467" spans="1:27" ht="12.75" hidden="1" customHeight="1" outlineLevel="1" x14ac:dyDescent="0.2">
      <c r="A467" s="99" t="s">
        <v>2866</v>
      </c>
      <c r="B467" s="63" t="s">
        <v>90</v>
      </c>
      <c r="C467" s="43" t="s">
        <v>79</v>
      </c>
      <c r="D467" s="44">
        <f>$D$327</f>
        <v>217.03</v>
      </c>
      <c r="E467" s="44">
        <f t="shared" ref="E467:AA467" si="271">$D$327</f>
        <v>217.03</v>
      </c>
      <c r="F467" s="44">
        <f t="shared" si="271"/>
        <v>217.03</v>
      </c>
      <c r="G467" s="44">
        <f t="shared" si="271"/>
        <v>217.03</v>
      </c>
      <c r="H467" s="44">
        <f t="shared" si="271"/>
        <v>217.03</v>
      </c>
      <c r="I467" s="44">
        <f t="shared" si="271"/>
        <v>217.03</v>
      </c>
      <c r="J467" s="44">
        <f t="shared" si="271"/>
        <v>217.03</v>
      </c>
      <c r="K467" s="44">
        <f t="shared" si="271"/>
        <v>217.03</v>
      </c>
      <c r="L467" s="44">
        <f t="shared" si="271"/>
        <v>217.03</v>
      </c>
      <c r="M467" s="44">
        <f t="shared" si="271"/>
        <v>217.03</v>
      </c>
      <c r="N467" s="44">
        <f t="shared" si="271"/>
        <v>217.03</v>
      </c>
      <c r="O467" s="44">
        <f t="shared" si="271"/>
        <v>217.03</v>
      </c>
      <c r="P467" s="44">
        <f t="shared" si="271"/>
        <v>217.03</v>
      </c>
      <c r="Q467" s="44">
        <f t="shared" si="271"/>
        <v>217.03</v>
      </c>
      <c r="R467" s="44">
        <f t="shared" si="271"/>
        <v>217.03</v>
      </c>
      <c r="S467" s="44">
        <f t="shared" si="271"/>
        <v>217.03</v>
      </c>
      <c r="T467" s="44">
        <f t="shared" si="271"/>
        <v>217.03</v>
      </c>
      <c r="U467" s="44">
        <f t="shared" si="271"/>
        <v>217.03</v>
      </c>
      <c r="V467" s="44">
        <f t="shared" si="271"/>
        <v>217.03</v>
      </c>
      <c r="W467" s="44">
        <f t="shared" si="271"/>
        <v>217.03</v>
      </c>
      <c r="X467" s="44">
        <f t="shared" si="271"/>
        <v>217.03</v>
      </c>
      <c r="Y467" s="44">
        <f t="shared" si="271"/>
        <v>217.03</v>
      </c>
      <c r="Z467" s="44">
        <f t="shared" si="271"/>
        <v>217.03</v>
      </c>
      <c r="AA467" s="44">
        <f t="shared" si="271"/>
        <v>217.03</v>
      </c>
    </row>
    <row r="468" spans="1:27" ht="12.75" hidden="1" customHeight="1" outlineLevel="1" x14ac:dyDescent="0.2">
      <c r="A468" s="99" t="s">
        <v>2867</v>
      </c>
      <c r="B468" s="63" t="s">
        <v>83</v>
      </c>
      <c r="C468" s="43" t="s">
        <v>79</v>
      </c>
      <c r="D468" s="44">
        <v>3.92</v>
      </c>
      <c r="E468" s="44">
        <v>3.92</v>
      </c>
      <c r="F468" s="44">
        <v>3.92</v>
      </c>
      <c r="G468" s="44">
        <v>3.92</v>
      </c>
      <c r="H468" s="44">
        <v>3.92</v>
      </c>
      <c r="I468" s="44">
        <v>3.92</v>
      </c>
      <c r="J468" s="44">
        <v>3.92</v>
      </c>
      <c r="K468" s="44">
        <v>3.92</v>
      </c>
      <c r="L468" s="44">
        <v>3.92</v>
      </c>
      <c r="M468" s="44">
        <v>3.92</v>
      </c>
      <c r="N468" s="44">
        <v>3.92</v>
      </c>
      <c r="O468" s="44">
        <v>3.92</v>
      </c>
      <c r="P468" s="44">
        <v>3.92</v>
      </c>
      <c r="Q468" s="44">
        <v>3.92</v>
      </c>
      <c r="R468" s="44">
        <v>3.92</v>
      </c>
      <c r="S468" s="44">
        <v>3.92</v>
      </c>
      <c r="T468" s="44">
        <v>3.92</v>
      </c>
      <c r="U468" s="44">
        <v>3.92</v>
      </c>
      <c r="V468" s="44">
        <v>3.92</v>
      </c>
      <c r="W468" s="44">
        <v>3.92</v>
      </c>
      <c r="X468" s="44">
        <v>3.92</v>
      </c>
      <c r="Y468" s="44">
        <v>3.92</v>
      </c>
      <c r="Z468" s="44">
        <v>3.92</v>
      </c>
      <c r="AA468" s="44">
        <v>3.92</v>
      </c>
    </row>
    <row r="469" spans="1:27" ht="12.75" hidden="1" customHeight="1" outlineLevel="1" x14ac:dyDescent="0.2">
      <c r="A469" s="99" t="s">
        <v>2868</v>
      </c>
      <c r="B469" s="63" t="s">
        <v>81</v>
      </c>
      <c r="C469" s="43" t="s">
        <v>79</v>
      </c>
      <c r="D469" s="44">
        <f>$D$11</f>
        <v>110.23</v>
      </c>
      <c r="E469" s="44">
        <f t="shared" ref="E469:AA469" si="272">$D$11</f>
        <v>110.23</v>
      </c>
      <c r="F469" s="44">
        <f t="shared" si="272"/>
        <v>110.23</v>
      </c>
      <c r="G469" s="44">
        <f t="shared" si="272"/>
        <v>110.23</v>
      </c>
      <c r="H469" s="44">
        <f t="shared" si="272"/>
        <v>110.23</v>
      </c>
      <c r="I469" s="44">
        <f t="shared" si="272"/>
        <v>110.23</v>
      </c>
      <c r="J469" s="44">
        <f t="shared" si="272"/>
        <v>110.23</v>
      </c>
      <c r="K469" s="44">
        <f t="shared" si="272"/>
        <v>110.23</v>
      </c>
      <c r="L469" s="44">
        <f t="shared" si="272"/>
        <v>110.23</v>
      </c>
      <c r="M469" s="44">
        <f t="shared" si="272"/>
        <v>110.23</v>
      </c>
      <c r="N469" s="44">
        <f t="shared" si="272"/>
        <v>110.23</v>
      </c>
      <c r="O469" s="44">
        <f t="shared" si="272"/>
        <v>110.23</v>
      </c>
      <c r="P469" s="44">
        <f t="shared" si="272"/>
        <v>110.23</v>
      </c>
      <c r="Q469" s="44">
        <f t="shared" si="272"/>
        <v>110.23</v>
      </c>
      <c r="R469" s="44">
        <f t="shared" si="272"/>
        <v>110.23</v>
      </c>
      <c r="S469" s="44">
        <f t="shared" si="272"/>
        <v>110.23</v>
      </c>
      <c r="T469" s="44">
        <f t="shared" si="272"/>
        <v>110.23</v>
      </c>
      <c r="U469" s="44">
        <f t="shared" si="272"/>
        <v>110.23</v>
      </c>
      <c r="V469" s="44">
        <f t="shared" si="272"/>
        <v>110.23</v>
      </c>
      <c r="W469" s="44">
        <f t="shared" si="272"/>
        <v>110.23</v>
      </c>
      <c r="X469" s="44">
        <f t="shared" si="272"/>
        <v>110.23</v>
      </c>
      <c r="Y469" s="44">
        <f t="shared" si="272"/>
        <v>110.23</v>
      </c>
      <c r="Z469" s="44">
        <f t="shared" si="272"/>
        <v>110.23</v>
      </c>
      <c r="AA469" s="44">
        <f t="shared" si="272"/>
        <v>110.23</v>
      </c>
    </row>
    <row r="470" spans="1:27" collapsed="1" x14ac:dyDescent="0.2">
      <c r="A470" s="98" t="s">
        <v>2869</v>
      </c>
      <c r="B470" s="28" t="str">
        <f>"30"&amp;"."&amp;$B$801&amp;"."&amp;$B$802</f>
        <v>30.08.2023</v>
      </c>
      <c r="C470" s="90" t="s">
        <v>76</v>
      </c>
      <c r="D470" s="91">
        <f>ROUND(((D471+D472+D474+D473)/1000),5)</f>
        <v>1.7761</v>
      </c>
      <c r="E470" s="91">
        <f>ROUND(((E471+E472+E474+E473)/1000),5)</f>
        <v>1.6501999999999999</v>
      </c>
      <c r="F470" s="91">
        <f>ROUND(((F471+F472+F474+F473)/1000),5)</f>
        <v>1.59674</v>
      </c>
      <c r="G470" s="91">
        <f t="shared" ref="G470:AA470" si="273">ROUND(((G471+G472+G474+G473)/1000),5)</f>
        <v>1.58731</v>
      </c>
      <c r="H470" s="91">
        <f t="shared" si="273"/>
        <v>1.5945800000000001</v>
      </c>
      <c r="I470" s="91">
        <f t="shared" si="273"/>
        <v>1.65534</v>
      </c>
      <c r="J470" s="91">
        <f t="shared" si="273"/>
        <v>1.77637</v>
      </c>
      <c r="K470" s="91">
        <f t="shared" si="273"/>
        <v>1.9941</v>
      </c>
      <c r="L470" s="91">
        <f t="shared" si="273"/>
        <v>2.3063400000000001</v>
      </c>
      <c r="M470" s="91">
        <f t="shared" si="273"/>
        <v>2.3821699999999999</v>
      </c>
      <c r="N470" s="91">
        <f t="shared" si="273"/>
        <v>2.4297300000000002</v>
      </c>
      <c r="O470" s="91">
        <f t="shared" si="273"/>
        <v>2.4101699999999999</v>
      </c>
      <c r="P470" s="91">
        <f t="shared" si="273"/>
        <v>2.40856</v>
      </c>
      <c r="Q470" s="91">
        <f t="shared" si="273"/>
        <v>2.4225699999999999</v>
      </c>
      <c r="R470" s="91">
        <f t="shared" si="273"/>
        <v>2.5148100000000002</v>
      </c>
      <c r="S470" s="91">
        <f t="shared" si="273"/>
        <v>2.5153599999999998</v>
      </c>
      <c r="T470" s="91">
        <f t="shared" si="273"/>
        <v>2.5015200000000002</v>
      </c>
      <c r="U470" s="91">
        <f t="shared" si="273"/>
        <v>2.4830299999999998</v>
      </c>
      <c r="V470" s="91">
        <f t="shared" si="273"/>
        <v>2.4533800000000001</v>
      </c>
      <c r="W470" s="91">
        <f t="shared" si="273"/>
        <v>2.4891399999999999</v>
      </c>
      <c r="X470" s="91">
        <f t="shared" si="273"/>
        <v>2.4664100000000002</v>
      </c>
      <c r="Y470" s="91">
        <f t="shared" si="273"/>
        <v>2.3383500000000002</v>
      </c>
      <c r="Z470" s="91">
        <f t="shared" si="273"/>
        <v>2.0901900000000002</v>
      </c>
      <c r="AA470" s="91">
        <f t="shared" si="273"/>
        <v>1.8990499999999999</v>
      </c>
    </row>
    <row r="471" spans="1:27" ht="12.75" hidden="1" customHeight="1" outlineLevel="1" x14ac:dyDescent="0.2">
      <c r="A471" s="99" t="s">
        <v>2870</v>
      </c>
      <c r="B471" s="63" t="s">
        <v>238</v>
      </c>
      <c r="C471" s="43" t="s">
        <v>79</v>
      </c>
      <c r="D471" s="44">
        <v>1444.92</v>
      </c>
      <c r="E471" s="44">
        <v>1319.02</v>
      </c>
      <c r="F471" s="44">
        <v>1265.56</v>
      </c>
      <c r="G471" s="44">
        <v>1256.1300000000001</v>
      </c>
      <c r="H471" s="44">
        <v>1263.4000000000001</v>
      </c>
      <c r="I471" s="44">
        <v>1324.16</v>
      </c>
      <c r="J471" s="44">
        <v>1445.19</v>
      </c>
      <c r="K471" s="44">
        <v>1662.92</v>
      </c>
      <c r="L471" s="44">
        <v>1975.16</v>
      </c>
      <c r="M471" s="44">
        <v>2050.9899999999998</v>
      </c>
      <c r="N471" s="44">
        <v>2098.5500000000002</v>
      </c>
      <c r="O471" s="44">
        <v>2078.9899999999998</v>
      </c>
      <c r="P471" s="44">
        <v>2077.38</v>
      </c>
      <c r="Q471" s="44">
        <v>2091.39</v>
      </c>
      <c r="R471" s="44">
        <v>2183.63</v>
      </c>
      <c r="S471" s="44">
        <v>2184.1799999999998</v>
      </c>
      <c r="T471" s="44">
        <v>2170.34</v>
      </c>
      <c r="U471" s="44">
        <v>2151.85</v>
      </c>
      <c r="V471" s="44">
        <v>2122.1999999999998</v>
      </c>
      <c r="W471" s="44">
        <v>2157.96</v>
      </c>
      <c r="X471" s="44">
        <v>2135.23</v>
      </c>
      <c r="Y471" s="44">
        <v>2007.17</v>
      </c>
      <c r="Z471" s="44">
        <v>1759.01</v>
      </c>
      <c r="AA471" s="44">
        <v>1567.87</v>
      </c>
    </row>
    <row r="472" spans="1:27" ht="12.75" hidden="1" customHeight="1" outlineLevel="1" x14ac:dyDescent="0.2">
      <c r="A472" s="99" t="s">
        <v>2871</v>
      </c>
      <c r="B472" s="63" t="s">
        <v>90</v>
      </c>
      <c r="C472" s="43" t="s">
        <v>79</v>
      </c>
      <c r="D472" s="44">
        <f>$D$327</f>
        <v>217.03</v>
      </c>
      <c r="E472" s="44">
        <f t="shared" ref="E472:AA472" si="274">$D$327</f>
        <v>217.03</v>
      </c>
      <c r="F472" s="44">
        <f t="shared" si="274"/>
        <v>217.03</v>
      </c>
      <c r="G472" s="44">
        <f t="shared" si="274"/>
        <v>217.03</v>
      </c>
      <c r="H472" s="44">
        <f t="shared" si="274"/>
        <v>217.03</v>
      </c>
      <c r="I472" s="44">
        <f t="shared" si="274"/>
        <v>217.03</v>
      </c>
      <c r="J472" s="44">
        <f t="shared" si="274"/>
        <v>217.03</v>
      </c>
      <c r="K472" s="44">
        <f t="shared" si="274"/>
        <v>217.03</v>
      </c>
      <c r="L472" s="44">
        <f t="shared" si="274"/>
        <v>217.03</v>
      </c>
      <c r="M472" s="44">
        <f t="shared" si="274"/>
        <v>217.03</v>
      </c>
      <c r="N472" s="44">
        <f t="shared" si="274"/>
        <v>217.03</v>
      </c>
      <c r="O472" s="44">
        <f t="shared" si="274"/>
        <v>217.03</v>
      </c>
      <c r="P472" s="44">
        <f t="shared" si="274"/>
        <v>217.03</v>
      </c>
      <c r="Q472" s="44">
        <f t="shared" si="274"/>
        <v>217.03</v>
      </c>
      <c r="R472" s="44">
        <f t="shared" si="274"/>
        <v>217.03</v>
      </c>
      <c r="S472" s="44">
        <f t="shared" si="274"/>
        <v>217.03</v>
      </c>
      <c r="T472" s="44">
        <f t="shared" si="274"/>
        <v>217.03</v>
      </c>
      <c r="U472" s="44">
        <f t="shared" si="274"/>
        <v>217.03</v>
      </c>
      <c r="V472" s="44">
        <f t="shared" si="274"/>
        <v>217.03</v>
      </c>
      <c r="W472" s="44">
        <f t="shared" si="274"/>
        <v>217.03</v>
      </c>
      <c r="X472" s="44">
        <f t="shared" si="274"/>
        <v>217.03</v>
      </c>
      <c r="Y472" s="44">
        <f t="shared" si="274"/>
        <v>217.03</v>
      </c>
      <c r="Z472" s="44">
        <f t="shared" si="274"/>
        <v>217.03</v>
      </c>
      <c r="AA472" s="44">
        <f t="shared" si="274"/>
        <v>217.03</v>
      </c>
    </row>
    <row r="473" spans="1:27" ht="12.75" hidden="1" customHeight="1" outlineLevel="1" x14ac:dyDescent="0.2">
      <c r="A473" s="99" t="s">
        <v>2872</v>
      </c>
      <c r="B473" s="63" t="s">
        <v>83</v>
      </c>
      <c r="C473" s="43" t="s">
        <v>79</v>
      </c>
      <c r="D473" s="44">
        <v>3.92</v>
      </c>
      <c r="E473" s="44">
        <v>3.92</v>
      </c>
      <c r="F473" s="44">
        <v>3.92</v>
      </c>
      <c r="G473" s="44">
        <v>3.92</v>
      </c>
      <c r="H473" s="44">
        <v>3.92</v>
      </c>
      <c r="I473" s="44">
        <v>3.92</v>
      </c>
      <c r="J473" s="44">
        <v>3.92</v>
      </c>
      <c r="K473" s="44">
        <v>3.92</v>
      </c>
      <c r="L473" s="44">
        <v>3.92</v>
      </c>
      <c r="M473" s="44">
        <v>3.92</v>
      </c>
      <c r="N473" s="44">
        <v>3.92</v>
      </c>
      <c r="O473" s="44">
        <v>3.92</v>
      </c>
      <c r="P473" s="44">
        <v>3.92</v>
      </c>
      <c r="Q473" s="44">
        <v>3.92</v>
      </c>
      <c r="R473" s="44">
        <v>3.92</v>
      </c>
      <c r="S473" s="44">
        <v>3.92</v>
      </c>
      <c r="T473" s="44">
        <v>3.92</v>
      </c>
      <c r="U473" s="44">
        <v>3.92</v>
      </c>
      <c r="V473" s="44">
        <v>3.92</v>
      </c>
      <c r="W473" s="44">
        <v>3.92</v>
      </c>
      <c r="X473" s="44">
        <v>3.92</v>
      </c>
      <c r="Y473" s="44">
        <v>3.92</v>
      </c>
      <c r="Z473" s="44">
        <v>3.92</v>
      </c>
      <c r="AA473" s="44">
        <v>3.92</v>
      </c>
    </row>
    <row r="474" spans="1:27" ht="12.75" hidden="1" customHeight="1" outlineLevel="1" x14ac:dyDescent="0.2">
      <c r="A474" s="99" t="s">
        <v>2873</v>
      </c>
      <c r="B474" s="63" t="s">
        <v>81</v>
      </c>
      <c r="C474" s="43" t="s">
        <v>79</v>
      </c>
      <c r="D474" s="44">
        <f>$D$11</f>
        <v>110.23</v>
      </c>
      <c r="E474" s="44">
        <f t="shared" ref="E474:AA474" si="275">$D$11</f>
        <v>110.23</v>
      </c>
      <c r="F474" s="44">
        <f t="shared" si="275"/>
        <v>110.23</v>
      </c>
      <c r="G474" s="44">
        <f t="shared" si="275"/>
        <v>110.23</v>
      </c>
      <c r="H474" s="44">
        <f t="shared" si="275"/>
        <v>110.23</v>
      </c>
      <c r="I474" s="44">
        <f t="shared" si="275"/>
        <v>110.23</v>
      </c>
      <c r="J474" s="44">
        <f t="shared" si="275"/>
        <v>110.23</v>
      </c>
      <c r="K474" s="44">
        <f t="shared" si="275"/>
        <v>110.23</v>
      </c>
      <c r="L474" s="44">
        <f t="shared" si="275"/>
        <v>110.23</v>
      </c>
      <c r="M474" s="44">
        <f t="shared" si="275"/>
        <v>110.23</v>
      </c>
      <c r="N474" s="44">
        <f t="shared" si="275"/>
        <v>110.23</v>
      </c>
      <c r="O474" s="44">
        <f t="shared" si="275"/>
        <v>110.23</v>
      </c>
      <c r="P474" s="44">
        <f t="shared" si="275"/>
        <v>110.23</v>
      </c>
      <c r="Q474" s="44">
        <f t="shared" si="275"/>
        <v>110.23</v>
      </c>
      <c r="R474" s="44">
        <f t="shared" si="275"/>
        <v>110.23</v>
      </c>
      <c r="S474" s="44">
        <f t="shared" si="275"/>
        <v>110.23</v>
      </c>
      <c r="T474" s="44">
        <f t="shared" si="275"/>
        <v>110.23</v>
      </c>
      <c r="U474" s="44">
        <f t="shared" si="275"/>
        <v>110.23</v>
      </c>
      <c r="V474" s="44">
        <f t="shared" si="275"/>
        <v>110.23</v>
      </c>
      <c r="W474" s="44">
        <f t="shared" si="275"/>
        <v>110.23</v>
      </c>
      <c r="X474" s="44">
        <f t="shared" si="275"/>
        <v>110.23</v>
      </c>
      <c r="Y474" s="44">
        <f t="shared" si="275"/>
        <v>110.23</v>
      </c>
      <c r="Z474" s="44">
        <f t="shared" si="275"/>
        <v>110.23</v>
      </c>
      <c r="AA474" s="44">
        <f t="shared" si="275"/>
        <v>110.23</v>
      </c>
    </row>
    <row r="475" spans="1:27" collapsed="1" x14ac:dyDescent="0.2">
      <c r="A475" s="98" t="s">
        <v>2874</v>
      </c>
      <c r="B475" s="28" t="str">
        <f>"31"&amp;"."&amp;$B$801&amp;"."&amp;$B$802</f>
        <v>31.08.2023</v>
      </c>
      <c r="C475" s="90" t="s">
        <v>76</v>
      </c>
      <c r="D475" s="91">
        <f>ROUND(((D476+D477+D479+D478)/1000),5)</f>
        <v>1.59107</v>
      </c>
      <c r="E475" s="91">
        <f>ROUND(((E476+E477+E479+E478)/1000),5)</f>
        <v>1.48231</v>
      </c>
      <c r="F475" s="91">
        <f>ROUND(((F476+F477+F479+F478)/1000),5)</f>
        <v>1.3976500000000001</v>
      </c>
      <c r="G475" s="91">
        <f t="shared" ref="G475:AA475" si="276">ROUND(((G476+G477+G479+G478)/1000),5)</f>
        <v>1.37998</v>
      </c>
      <c r="H475" s="91">
        <f t="shared" si="276"/>
        <v>1.4220699999999999</v>
      </c>
      <c r="I475" s="91">
        <f t="shared" si="276"/>
        <v>1.54718</v>
      </c>
      <c r="J475" s="91">
        <f t="shared" si="276"/>
        <v>1.6946399999999999</v>
      </c>
      <c r="K475" s="91">
        <f t="shared" si="276"/>
        <v>1.95682</v>
      </c>
      <c r="L475" s="91">
        <f t="shared" si="276"/>
        <v>2.1898</v>
      </c>
      <c r="M475" s="91">
        <f t="shared" si="276"/>
        <v>2.3092000000000001</v>
      </c>
      <c r="N475" s="91">
        <f t="shared" si="276"/>
        <v>2.5018799999999999</v>
      </c>
      <c r="O475" s="91">
        <f t="shared" si="276"/>
        <v>2.34911</v>
      </c>
      <c r="P475" s="91">
        <f t="shared" si="276"/>
        <v>2.2907299999999999</v>
      </c>
      <c r="Q475" s="91">
        <f t="shared" si="276"/>
        <v>2.3210999999999999</v>
      </c>
      <c r="R475" s="91">
        <f t="shared" si="276"/>
        <v>2.4584899999999998</v>
      </c>
      <c r="S475" s="91">
        <f t="shared" si="276"/>
        <v>2.4470999999999998</v>
      </c>
      <c r="T475" s="91">
        <f t="shared" si="276"/>
        <v>2.4298999999999999</v>
      </c>
      <c r="U475" s="91">
        <f t="shared" si="276"/>
        <v>2.4028999999999998</v>
      </c>
      <c r="V475" s="91">
        <f t="shared" si="276"/>
        <v>2.40699</v>
      </c>
      <c r="W475" s="91">
        <f t="shared" si="276"/>
        <v>2.40808</v>
      </c>
      <c r="X475" s="91">
        <f t="shared" si="276"/>
        <v>2.4557799999999999</v>
      </c>
      <c r="Y475" s="91">
        <f t="shared" si="276"/>
        <v>2.3630800000000001</v>
      </c>
      <c r="Z475" s="91">
        <f t="shared" si="276"/>
        <v>2.0744199999999999</v>
      </c>
      <c r="AA475" s="91">
        <f t="shared" si="276"/>
        <v>1.87195</v>
      </c>
    </row>
    <row r="476" spans="1:27" ht="12.75" hidden="1" customHeight="1" outlineLevel="1" x14ac:dyDescent="0.2">
      <c r="A476" s="99" t="s">
        <v>2875</v>
      </c>
      <c r="B476" s="63" t="s">
        <v>238</v>
      </c>
      <c r="C476" s="43" t="s">
        <v>79</v>
      </c>
      <c r="D476" s="44">
        <v>1259.8900000000001</v>
      </c>
      <c r="E476" s="44">
        <v>1151.1300000000001</v>
      </c>
      <c r="F476" s="44">
        <v>1066.47</v>
      </c>
      <c r="G476" s="44">
        <v>1048.8</v>
      </c>
      <c r="H476" s="44">
        <v>1090.8900000000001</v>
      </c>
      <c r="I476" s="44">
        <v>1216</v>
      </c>
      <c r="J476" s="44">
        <v>1363.46</v>
      </c>
      <c r="K476" s="44">
        <v>1625.64</v>
      </c>
      <c r="L476" s="44">
        <v>1858.62</v>
      </c>
      <c r="M476" s="44">
        <v>1978.02</v>
      </c>
      <c r="N476" s="44">
        <v>2170.6999999999998</v>
      </c>
      <c r="O476" s="44">
        <v>2017.93</v>
      </c>
      <c r="P476" s="44">
        <v>1959.55</v>
      </c>
      <c r="Q476" s="44">
        <v>1989.92</v>
      </c>
      <c r="R476" s="44">
        <v>2127.31</v>
      </c>
      <c r="S476" s="44">
        <v>2115.92</v>
      </c>
      <c r="T476" s="44">
        <v>2098.7199999999998</v>
      </c>
      <c r="U476" s="44">
        <v>2071.7199999999998</v>
      </c>
      <c r="V476" s="44">
        <v>2075.81</v>
      </c>
      <c r="W476" s="44">
        <v>2076.9</v>
      </c>
      <c r="X476" s="44">
        <v>2124.6</v>
      </c>
      <c r="Y476" s="44">
        <v>2031.9</v>
      </c>
      <c r="Z476" s="44">
        <v>1743.24</v>
      </c>
      <c r="AA476" s="44">
        <v>1540.77</v>
      </c>
    </row>
    <row r="477" spans="1:27" ht="12.75" hidden="1" customHeight="1" outlineLevel="1" x14ac:dyDescent="0.2">
      <c r="A477" s="99" t="s">
        <v>2876</v>
      </c>
      <c r="B477" s="63" t="s">
        <v>90</v>
      </c>
      <c r="C477" s="43" t="s">
        <v>79</v>
      </c>
      <c r="D477" s="44">
        <f>$D$327</f>
        <v>217.03</v>
      </c>
      <c r="E477" s="44">
        <f t="shared" ref="E477:AA477" si="277">$D$327</f>
        <v>217.03</v>
      </c>
      <c r="F477" s="44">
        <f t="shared" si="277"/>
        <v>217.03</v>
      </c>
      <c r="G477" s="44">
        <f t="shared" si="277"/>
        <v>217.03</v>
      </c>
      <c r="H477" s="44">
        <f t="shared" si="277"/>
        <v>217.03</v>
      </c>
      <c r="I477" s="44">
        <f t="shared" si="277"/>
        <v>217.03</v>
      </c>
      <c r="J477" s="44">
        <f t="shared" si="277"/>
        <v>217.03</v>
      </c>
      <c r="K477" s="44">
        <f t="shared" si="277"/>
        <v>217.03</v>
      </c>
      <c r="L477" s="44">
        <f t="shared" si="277"/>
        <v>217.03</v>
      </c>
      <c r="M477" s="44">
        <f t="shared" si="277"/>
        <v>217.03</v>
      </c>
      <c r="N477" s="44">
        <f t="shared" si="277"/>
        <v>217.03</v>
      </c>
      <c r="O477" s="44">
        <f t="shared" si="277"/>
        <v>217.03</v>
      </c>
      <c r="P477" s="44">
        <f t="shared" si="277"/>
        <v>217.03</v>
      </c>
      <c r="Q477" s="44">
        <f t="shared" si="277"/>
        <v>217.03</v>
      </c>
      <c r="R477" s="44">
        <f t="shared" si="277"/>
        <v>217.03</v>
      </c>
      <c r="S477" s="44">
        <f t="shared" si="277"/>
        <v>217.03</v>
      </c>
      <c r="T477" s="44">
        <f t="shared" si="277"/>
        <v>217.03</v>
      </c>
      <c r="U477" s="44">
        <f t="shared" si="277"/>
        <v>217.03</v>
      </c>
      <c r="V477" s="44">
        <f t="shared" si="277"/>
        <v>217.03</v>
      </c>
      <c r="W477" s="44">
        <f t="shared" si="277"/>
        <v>217.03</v>
      </c>
      <c r="X477" s="44">
        <f t="shared" si="277"/>
        <v>217.03</v>
      </c>
      <c r="Y477" s="44">
        <f t="shared" si="277"/>
        <v>217.03</v>
      </c>
      <c r="Z477" s="44">
        <f t="shared" si="277"/>
        <v>217.03</v>
      </c>
      <c r="AA477" s="44">
        <f t="shared" si="277"/>
        <v>217.03</v>
      </c>
    </row>
    <row r="478" spans="1:27" ht="12.75" hidden="1" customHeight="1" outlineLevel="1" x14ac:dyDescent="0.2">
      <c r="A478" s="99" t="s">
        <v>2877</v>
      </c>
      <c r="B478" s="63" t="s">
        <v>83</v>
      </c>
      <c r="C478" s="43" t="s">
        <v>79</v>
      </c>
      <c r="D478" s="44">
        <v>3.92</v>
      </c>
      <c r="E478" s="44">
        <v>3.92</v>
      </c>
      <c r="F478" s="44">
        <v>3.92</v>
      </c>
      <c r="G478" s="44">
        <v>3.92</v>
      </c>
      <c r="H478" s="44">
        <v>3.92</v>
      </c>
      <c r="I478" s="44">
        <v>3.92</v>
      </c>
      <c r="J478" s="44">
        <v>3.92</v>
      </c>
      <c r="K478" s="44">
        <v>3.92</v>
      </c>
      <c r="L478" s="44">
        <v>3.92</v>
      </c>
      <c r="M478" s="44">
        <v>3.92</v>
      </c>
      <c r="N478" s="44">
        <v>3.92</v>
      </c>
      <c r="O478" s="44">
        <v>3.92</v>
      </c>
      <c r="P478" s="44">
        <v>3.92</v>
      </c>
      <c r="Q478" s="44">
        <v>3.92</v>
      </c>
      <c r="R478" s="44">
        <v>3.92</v>
      </c>
      <c r="S478" s="44">
        <v>3.92</v>
      </c>
      <c r="T478" s="44">
        <v>3.92</v>
      </c>
      <c r="U478" s="44">
        <v>3.92</v>
      </c>
      <c r="V478" s="44">
        <v>3.92</v>
      </c>
      <c r="W478" s="44">
        <v>3.92</v>
      </c>
      <c r="X478" s="44">
        <v>3.92</v>
      </c>
      <c r="Y478" s="44">
        <v>3.92</v>
      </c>
      <c r="Z478" s="44">
        <v>3.92</v>
      </c>
      <c r="AA478" s="44">
        <v>3.92</v>
      </c>
    </row>
    <row r="479" spans="1:27" ht="12.75" hidden="1" customHeight="1" outlineLevel="1" x14ac:dyDescent="0.2">
      <c r="A479" s="99" t="s">
        <v>2878</v>
      </c>
      <c r="B479" s="63" t="s">
        <v>81</v>
      </c>
      <c r="C479" s="43" t="s">
        <v>79</v>
      </c>
      <c r="D479" s="44">
        <f>$D$11</f>
        <v>110.23</v>
      </c>
      <c r="E479" s="44">
        <f t="shared" ref="E479:AA479" si="278">$D$11</f>
        <v>110.23</v>
      </c>
      <c r="F479" s="44">
        <f t="shared" si="278"/>
        <v>110.23</v>
      </c>
      <c r="G479" s="44">
        <f t="shared" si="278"/>
        <v>110.23</v>
      </c>
      <c r="H479" s="44">
        <f t="shared" si="278"/>
        <v>110.23</v>
      </c>
      <c r="I479" s="44">
        <f t="shared" si="278"/>
        <v>110.23</v>
      </c>
      <c r="J479" s="44">
        <f t="shared" si="278"/>
        <v>110.23</v>
      </c>
      <c r="K479" s="44">
        <f t="shared" si="278"/>
        <v>110.23</v>
      </c>
      <c r="L479" s="44">
        <f t="shared" si="278"/>
        <v>110.23</v>
      </c>
      <c r="M479" s="44">
        <f t="shared" si="278"/>
        <v>110.23</v>
      </c>
      <c r="N479" s="44">
        <f t="shared" si="278"/>
        <v>110.23</v>
      </c>
      <c r="O479" s="44">
        <f t="shared" si="278"/>
        <v>110.23</v>
      </c>
      <c r="P479" s="44">
        <f t="shared" si="278"/>
        <v>110.23</v>
      </c>
      <c r="Q479" s="44">
        <f t="shared" si="278"/>
        <v>110.23</v>
      </c>
      <c r="R479" s="44">
        <f t="shared" si="278"/>
        <v>110.23</v>
      </c>
      <c r="S479" s="44">
        <f t="shared" si="278"/>
        <v>110.23</v>
      </c>
      <c r="T479" s="44">
        <f t="shared" si="278"/>
        <v>110.23</v>
      </c>
      <c r="U479" s="44">
        <f t="shared" si="278"/>
        <v>110.23</v>
      </c>
      <c r="V479" s="44">
        <f t="shared" si="278"/>
        <v>110.23</v>
      </c>
      <c r="W479" s="44">
        <f t="shared" si="278"/>
        <v>110.23</v>
      </c>
      <c r="X479" s="44">
        <f t="shared" si="278"/>
        <v>110.23</v>
      </c>
      <c r="Y479" s="44">
        <f t="shared" si="278"/>
        <v>110.23</v>
      </c>
      <c r="Z479" s="44">
        <f t="shared" si="278"/>
        <v>110.23</v>
      </c>
      <c r="AA479" s="44">
        <f t="shared" si="278"/>
        <v>110.23</v>
      </c>
    </row>
    <row r="480" spans="1:27" collapsed="1" x14ac:dyDescent="0.2">
      <c r="B480" s="101" t="s">
        <v>392</v>
      </c>
    </row>
    <row r="481" spans="1:27" x14ac:dyDescent="0.2">
      <c r="B481" s="101" t="s">
        <v>392</v>
      </c>
    </row>
    <row r="482" spans="1:27" x14ac:dyDescent="0.2">
      <c r="A482" s="175" t="s">
        <v>705</v>
      </c>
      <c r="B482" s="176"/>
      <c r="C482" s="176"/>
      <c r="D482" s="176"/>
      <c r="E482" s="176"/>
      <c r="F482" s="1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7"/>
    </row>
    <row r="483" spans="1:27" ht="25.5" x14ac:dyDescent="0.2">
      <c r="A483" s="26" t="s">
        <v>64</v>
      </c>
      <c r="B483" s="27" t="s">
        <v>210</v>
      </c>
      <c r="C483" s="26" t="s">
        <v>211</v>
      </c>
      <c r="D483" s="27" t="s">
        <v>212</v>
      </c>
      <c r="E483" s="27" t="s">
        <v>213</v>
      </c>
      <c r="F483" s="27" t="s">
        <v>214</v>
      </c>
      <c r="G483" s="27" t="s">
        <v>215</v>
      </c>
      <c r="H483" s="27" t="s">
        <v>216</v>
      </c>
      <c r="I483" s="27" t="s">
        <v>217</v>
      </c>
      <c r="J483" s="27" t="s">
        <v>218</v>
      </c>
      <c r="K483" s="27" t="s">
        <v>219</v>
      </c>
      <c r="L483" s="27" t="s">
        <v>220</v>
      </c>
      <c r="M483" s="27" t="s">
        <v>221</v>
      </c>
      <c r="N483" s="27" t="s">
        <v>222</v>
      </c>
      <c r="O483" s="27" t="s">
        <v>223</v>
      </c>
      <c r="P483" s="27" t="s">
        <v>224</v>
      </c>
      <c r="Q483" s="27" t="s">
        <v>225</v>
      </c>
      <c r="R483" s="27" t="s">
        <v>226</v>
      </c>
      <c r="S483" s="27" t="s">
        <v>227</v>
      </c>
      <c r="T483" s="27" t="s">
        <v>228</v>
      </c>
      <c r="U483" s="27" t="s">
        <v>229</v>
      </c>
      <c r="V483" s="27" t="s">
        <v>230</v>
      </c>
      <c r="W483" s="27" t="s">
        <v>231</v>
      </c>
      <c r="X483" s="27" t="s">
        <v>232</v>
      </c>
      <c r="Y483" s="27" t="s">
        <v>233</v>
      </c>
      <c r="Z483" s="27" t="s">
        <v>234</v>
      </c>
      <c r="AA483" s="27" t="s">
        <v>235</v>
      </c>
    </row>
    <row r="484" spans="1:27" x14ac:dyDescent="0.2">
      <c r="A484" s="98" t="s">
        <v>2879</v>
      </c>
      <c r="B484" s="28" t="str">
        <f>"01"&amp;"."&amp;$B$801&amp;"."&amp;$B$802</f>
        <v>01.08.2023</v>
      </c>
      <c r="C484" s="90" t="s">
        <v>76</v>
      </c>
      <c r="D484" s="91">
        <f>ROUND(((D485+D486+D488+D487)/1000),5)</f>
        <v>1.5956699999999999</v>
      </c>
      <c r="E484" s="91">
        <f>ROUND(((E485+E486+E488+E487)/1000),5)</f>
        <v>1.3967499999999999</v>
      </c>
      <c r="F484" s="91">
        <f>ROUND(((F485+F486+F488+F487)/1000),5)</f>
        <v>1.2766500000000001</v>
      </c>
      <c r="G484" s="91">
        <f t="shared" ref="G484:AA484" si="279">ROUND(((G485+G486+G488+G487)/1000),5)</f>
        <v>1.2598100000000001</v>
      </c>
      <c r="H484" s="91">
        <f t="shared" si="279"/>
        <v>0.55566000000000004</v>
      </c>
      <c r="I484" s="91">
        <f t="shared" si="279"/>
        <v>1.2513000000000001</v>
      </c>
      <c r="J484" s="91">
        <f t="shared" si="279"/>
        <v>1.5356700000000001</v>
      </c>
      <c r="K484" s="91">
        <f t="shared" si="279"/>
        <v>2.0079600000000002</v>
      </c>
      <c r="L484" s="91">
        <f t="shared" si="279"/>
        <v>2.3723200000000002</v>
      </c>
      <c r="M484" s="91">
        <f t="shared" si="279"/>
        <v>2.6859799999999998</v>
      </c>
      <c r="N484" s="91">
        <f t="shared" si="279"/>
        <v>2.7658</v>
      </c>
      <c r="O484" s="91">
        <f t="shared" si="279"/>
        <v>2.77014</v>
      </c>
      <c r="P484" s="91">
        <f t="shared" si="279"/>
        <v>2.7634300000000001</v>
      </c>
      <c r="Q484" s="91">
        <f t="shared" si="279"/>
        <v>2.7879900000000002</v>
      </c>
      <c r="R484" s="91">
        <f t="shared" si="279"/>
        <v>2.6536400000000002</v>
      </c>
      <c r="S484" s="91">
        <f t="shared" si="279"/>
        <v>2.6593499999999999</v>
      </c>
      <c r="T484" s="91">
        <f t="shared" si="279"/>
        <v>2.6689099999999999</v>
      </c>
      <c r="U484" s="91">
        <f t="shared" si="279"/>
        <v>2.6595499999999999</v>
      </c>
      <c r="V484" s="91">
        <f t="shared" si="279"/>
        <v>2.6446200000000002</v>
      </c>
      <c r="W484" s="91">
        <f t="shared" si="279"/>
        <v>2.6119699999999999</v>
      </c>
      <c r="X484" s="91">
        <f t="shared" si="279"/>
        <v>2.5784899999999999</v>
      </c>
      <c r="Y484" s="91">
        <f t="shared" si="279"/>
        <v>2.53573</v>
      </c>
      <c r="Z484" s="91">
        <f t="shared" si="279"/>
        <v>2.3443299999999998</v>
      </c>
      <c r="AA484" s="91">
        <f t="shared" si="279"/>
        <v>1.96601</v>
      </c>
    </row>
    <row r="485" spans="1:27" ht="12.75" hidden="1" customHeight="1" outlineLevel="1" x14ac:dyDescent="0.2">
      <c r="A485" s="99" t="s">
        <v>2880</v>
      </c>
      <c r="B485" s="63" t="s">
        <v>238</v>
      </c>
      <c r="C485" s="43" t="s">
        <v>79</v>
      </c>
      <c r="D485" s="44">
        <v>1047.3399999999999</v>
      </c>
      <c r="E485" s="44">
        <v>848.42</v>
      </c>
      <c r="F485" s="44">
        <v>728.32</v>
      </c>
      <c r="G485" s="44">
        <v>711.48</v>
      </c>
      <c r="H485" s="44">
        <v>7.33</v>
      </c>
      <c r="I485" s="44">
        <v>702.97</v>
      </c>
      <c r="J485" s="44">
        <v>987.34</v>
      </c>
      <c r="K485" s="44">
        <v>1459.63</v>
      </c>
      <c r="L485" s="44">
        <v>1823.99</v>
      </c>
      <c r="M485" s="44">
        <v>2137.65</v>
      </c>
      <c r="N485" s="44">
        <v>2217.4699999999998</v>
      </c>
      <c r="O485" s="44">
        <v>2221.81</v>
      </c>
      <c r="P485" s="44">
        <v>2215.1</v>
      </c>
      <c r="Q485" s="44">
        <v>2239.66</v>
      </c>
      <c r="R485" s="44">
        <v>2105.31</v>
      </c>
      <c r="S485" s="44">
        <v>2111.02</v>
      </c>
      <c r="T485" s="44">
        <v>2120.58</v>
      </c>
      <c r="U485" s="44">
        <v>2111.2199999999998</v>
      </c>
      <c r="V485" s="44">
        <v>2096.29</v>
      </c>
      <c r="W485" s="44">
        <v>2063.64</v>
      </c>
      <c r="X485" s="44">
        <v>2030.16</v>
      </c>
      <c r="Y485" s="44">
        <v>1987.4</v>
      </c>
      <c r="Z485" s="44">
        <v>1796</v>
      </c>
      <c r="AA485" s="44">
        <v>1417.68</v>
      </c>
    </row>
    <row r="486" spans="1:27" ht="12.75" hidden="1" customHeight="1" outlineLevel="1" x14ac:dyDescent="0.2">
      <c r="A486" s="99" t="s">
        <v>2881</v>
      </c>
      <c r="B486" s="63" t="s">
        <v>90</v>
      </c>
      <c r="C486" s="43" t="s">
        <v>79</v>
      </c>
      <c r="D486" s="44">
        <v>434.18</v>
      </c>
      <c r="E486" s="44">
        <f>$D$486</f>
        <v>434.18</v>
      </c>
      <c r="F486" s="44">
        <f t="shared" ref="F486:AA486" si="280">$D$486</f>
        <v>434.18</v>
      </c>
      <c r="G486" s="44">
        <f t="shared" si="280"/>
        <v>434.18</v>
      </c>
      <c r="H486" s="44">
        <f t="shared" si="280"/>
        <v>434.18</v>
      </c>
      <c r="I486" s="44">
        <f t="shared" si="280"/>
        <v>434.18</v>
      </c>
      <c r="J486" s="44">
        <f t="shared" si="280"/>
        <v>434.18</v>
      </c>
      <c r="K486" s="44">
        <f t="shared" si="280"/>
        <v>434.18</v>
      </c>
      <c r="L486" s="44">
        <f t="shared" si="280"/>
        <v>434.18</v>
      </c>
      <c r="M486" s="44">
        <f t="shared" si="280"/>
        <v>434.18</v>
      </c>
      <c r="N486" s="44">
        <f t="shared" si="280"/>
        <v>434.18</v>
      </c>
      <c r="O486" s="44">
        <f t="shared" si="280"/>
        <v>434.18</v>
      </c>
      <c r="P486" s="44">
        <f t="shared" si="280"/>
        <v>434.18</v>
      </c>
      <c r="Q486" s="44">
        <f t="shared" si="280"/>
        <v>434.18</v>
      </c>
      <c r="R486" s="44">
        <f t="shared" si="280"/>
        <v>434.18</v>
      </c>
      <c r="S486" s="44">
        <f t="shared" si="280"/>
        <v>434.18</v>
      </c>
      <c r="T486" s="44">
        <f t="shared" si="280"/>
        <v>434.18</v>
      </c>
      <c r="U486" s="44">
        <f t="shared" si="280"/>
        <v>434.18</v>
      </c>
      <c r="V486" s="44">
        <f t="shared" si="280"/>
        <v>434.18</v>
      </c>
      <c r="W486" s="44">
        <f t="shared" si="280"/>
        <v>434.18</v>
      </c>
      <c r="X486" s="44">
        <f t="shared" si="280"/>
        <v>434.18</v>
      </c>
      <c r="Y486" s="44">
        <f t="shared" si="280"/>
        <v>434.18</v>
      </c>
      <c r="Z486" s="44">
        <f t="shared" si="280"/>
        <v>434.18</v>
      </c>
      <c r="AA486" s="44">
        <f t="shared" si="280"/>
        <v>434.18</v>
      </c>
    </row>
    <row r="487" spans="1:27" ht="12.75" hidden="1" customHeight="1" outlineLevel="1" x14ac:dyDescent="0.2">
      <c r="A487" s="99" t="s">
        <v>2882</v>
      </c>
      <c r="B487" s="63" t="s">
        <v>83</v>
      </c>
      <c r="C487" s="43" t="s">
        <v>79</v>
      </c>
      <c r="D487" s="44">
        <v>3.92</v>
      </c>
      <c r="E487" s="44">
        <v>3.92</v>
      </c>
      <c r="F487" s="44">
        <v>3.92</v>
      </c>
      <c r="G487" s="44">
        <v>3.92</v>
      </c>
      <c r="H487" s="44">
        <v>3.92</v>
      </c>
      <c r="I487" s="44">
        <v>3.92</v>
      </c>
      <c r="J487" s="44">
        <v>3.92</v>
      </c>
      <c r="K487" s="44">
        <v>3.92</v>
      </c>
      <c r="L487" s="44">
        <v>3.92</v>
      </c>
      <c r="M487" s="44">
        <v>3.92</v>
      </c>
      <c r="N487" s="44">
        <v>3.92</v>
      </c>
      <c r="O487" s="44">
        <v>3.92</v>
      </c>
      <c r="P487" s="44">
        <v>3.92</v>
      </c>
      <c r="Q487" s="44">
        <v>3.92</v>
      </c>
      <c r="R487" s="44">
        <v>3.92</v>
      </c>
      <c r="S487" s="44">
        <v>3.92</v>
      </c>
      <c r="T487" s="44">
        <v>3.92</v>
      </c>
      <c r="U487" s="44">
        <v>3.92</v>
      </c>
      <c r="V487" s="44">
        <v>3.92</v>
      </c>
      <c r="W487" s="44">
        <v>3.92</v>
      </c>
      <c r="X487" s="44">
        <v>3.92</v>
      </c>
      <c r="Y487" s="44">
        <v>3.92</v>
      </c>
      <c r="Z487" s="44">
        <v>3.92</v>
      </c>
      <c r="AA487" s="44">
        <v>3.92</v>
      </c>
    </row>
    <row r="488" spans="1:27" ht="12.75" hidden="1" customHeight="1" outlineLevel="1" x14ac:dyDescent="0.2">
      <c r="A488" s="99" t="s">
        <v>2883</v>
      </c>
      <c r="B488" s="63" t="s">
        <v>81</v>
      </c>
      <c r="C488" s="43" t="s">
        <v>79</v>
      </c>
      <c r="D488" s="44">
        <f>$D$11</f>
        <v>110.23</v>
      </c>
      <c r="E488" s="44">
        <f t="shared" ref="E488:AA488" si="281">$D$11</f>
        <v>110.23</v>
      </c>
      <c r="F488" s="44">
        <f t="shared" si="281"/>
        <v>110.23</v>
      </c>
      <c r="G488" s="44">
        <f t="shared" si="281"/>
        <v>110.23</v>
      </c>
      <c r="H488" s="44">
        <f t="shared" si="281"/>
        <v>110.23</v>
      </c>
      <c r="I488" s="44">
        <f t="shared" si="281"/>
        <v>110.23</v>
      </c>
      <c r="J488" s="44">
        <f t="shared" si="281"/>
        <v>110.23</v>
      </c>
      <c r="K488" s="44">
        <f t="shared" si="281"/>
        <v>110.23</v>
      </c>
      <c r="L488" s="44">
        <f t="shared" si="281"/>
        <v>110.23</v>
      </c>
      <c r="M488" s="44">
        <f t="shared" si="281"/>
        <v>110.23</v>
      </c>
      <c r="N488" s="44">
        <f t="shared" si="281"/>
        <v>110.23</v>
      </c>
      <c r="O488" s="44">
        <f t="shared" si="281"/>
        <v>110.23</v>
      </c>
      <c r="P488" s="44">
        <f t="shared" si="281"/>
        <v>110.23</v>
      </c>
      <c r="Q488" s="44">
        <f t="shared" si="281"/>
        <v>110.23</v>
      </c>
      <c r="R488" s="44">
        <f t="shared" si="281"/>
        <v>110.23</v>
      </c>
      <c r="S488" s="44">
        <f t="shared" si="281"/>
        <v>110.23</v>
      </c>
      <c r="T488" s="44">
        <f t="shared" si="281"/>
        <v>110.23</v>
      </c>
      <c r="U488" s="44">
        <f t="shared" si="281"/>
        <v>110.23</v>
      </c>
      <c r="V488" s="44">
        <f t="shared" si="281"/>
        <v>110.23</v>
      </c>
      <c r="W488" s="44">
        <f t="shared" si="281"/>
        <v>110.23</v>
      </c>
      <c r="X488" s="44">
        <f t="shared" si="281"/>
        <v>110.23</v>
      </c>
      <c r="Y488" s="44">
        <f t="shared" si="281"/>
        <v>110.23</v>
      </c>
      <c r="Z488" s="44">
        <f t="shared" si="281"/>
        <v>110.23</v>
      </c>
      <c r="AA488" s="44">
        <f t="shared" si="281"/>
        <v>110.23</v>
      </c>
    </row>
    <row r="489" spans="1:27" collapsed="1" x14ac:dyDescent="0.2">
      <c r="A489" s="98" t="s">
        <v>2884</v>
      </c>
      <c r="B489" s="28" t="str">
        <f>"02"&amp;"."&amp;$B$801&amp;"."&amp;$B$802</f>
        <v>02.08.2023</v>
      </c>
      <c r="C489" s="90" t="s">
        <v>76</v>
      </c>
      <c r="D489" s="91">
        <f>ROUND(((D490+D491+D493+D492)/1000),5)</f>
        <v>1.69669</v>
      </c>
      <c r="E489" s="91">
        <f>ROUND(((E490+E491+E493+E492)/1000),5)</f>
        <v>1.49499</v>
      </c>
      <c r="F489" s="91">
        <f>ROUND(((F490+F491+F493+F492)/1000),5)</f>
        <v>1.3897999999999999</v>
      </c>
      <c r="G489" s="91">
        <f t="shared" ref="G489:AA489" si="282">ROUND(((G490+G491+G493+G492)/1000),5)</f>
        <v>1.34737</v>
      </c>
      <c r="H489" s="91">
        <f t="shared" si="282"/>
        <v>1.3296699999999999</v>
      </c>
      <c r="I489" s="91">
        <f t="shared" si="282"/>
        <v>1.4261699999999999</v>
      </c>
      <c r="J489" s="91">
        <f t="shared" si="282"/>
        <v>1.6347700000000001</v>
      </c>
      <c r="K489" s="91">
        <f t="shared" si="282"/>
        <v>1.98193</v>
      </c>
      <c r="L489" s="91">
        <f t="shared" si="282"/>
        <v>2.2311700000000001</v>
      </c>
      <c r="M489" s="91">
        <f t="shared" si="282"/>
        <v>2.5389900000000001</v>
      </c>
      <c r="N489" s="91">
        <f t="shared" si="282"/>
        <v>2.6084800000000001</v>
      </c>
      <c r="O489" s="91">
        <f t="shared" si="282"/>
        <v>2.6105499999999999</v>
      </c>
      <c r="P489" s="91">
        <f t="shared" si="282"/>
        <v>2.6059700000000001</v>
      </c>
      <c r="Q489" s="91">
        <f t="shared" si="282"/>
        <v>2.6303399999999999</v>
      </c>
      <c r="R489" s="91">
        <f t="shared" si="282"/>
        <v>2.68913</v>
      </c>
      <c r="S489" s="91">
        <f t="shared" si="282"/>
        <v>2.6882000000000001</v>
      </c>
      <c r="T489" s="91">
        <f t="shared" si="282"/>
        <v>2.6743000000000001</v>
      </c>
      <c r="U489" s="91">
        <f t="shared" si="282"/>
        <v>2.61408</v>
      </c>
      <c r="V489" s="91">
        <f t="shared" si="282"/>
        <v>2.6033300000000001</v>
      </c>
      <c r="W489" s="91">
        <f t="shared" si="282"/>
        <v>2.5403699999999998</v>
      </c>
      <c r="X489" s="91">
        <f t="shared" si="282"/>
        <v>2.5268700000000002</v>
      </c>
      <c r="Y489" s="91">
        <f t="shared" si="282"/>
        <v>2.5001600000000002</v>
      </c>
      <c r="Z489" s="91">
        <f t="shared" si="282"/>
        <v>2.3069999999999999</v>
      </c>
      <c r="AA489" s="91">
        <f t="shared" si="282"/>
        <v>2.0301200000000001</v>
      </c>
    </row>
    <row r="490" spans="1:27" ht="12.75" hidden="1" customHeight="1" outlineLevel="1" x14ac:dyDescent="0.2">
      <c r="A490" s="99" t="s">
        <v>2885</v>
      </c>
      <c r="B490" s="63" t="s">
        <v>238</v>
      </c>
      <c r="C490" s="43" t="s">
        <v>79</v>
      </c>
      <c r="D490" s="44">
        <v>1148.3599999999999</v>
      </c>
      <c r="E490" s="44">
        <v>946.66</v>
      </c>
      <c r="F490" s="44">
        <v>841.47</v>
      </c>
      <c r="G490" s="44">
        <v>799.04</v>
      </c>
      <c r="H490" s="44">
        <v>781.34</v>
      </c>
      <c r="I490" s="44">
        <v>877.84</v>
      </c>
      <c r="J490" s="44">
        <v>1086.44</v>
      </c>
      <c r="K490" s="44">
        <v>1433.6</v>
      </c>
      <c r="L490" s="44">
        <v>1682.84</v>
      </c>
      <c r="M490" s="44">
        <v>1990.66</v>
      </c>
      <c r="N490" s="44">
        <v>2060.15</v>
      </c>
      <c r="O490" s="44">
        <v>2062.2199999999998</v>
      </c>
      <c r="P490" s="44">
        <v>2057.64</v>
      </c>
      <c r="Q490" s="44">
        <v>2082.0100000000002</v>
      </c>
      <c r="R490" s="44">
        <v>2140.8000000000002</v>
      </c>
      <c r="S490" s="44">
        <v>2139.87</v>
      </c>
      <c r="T490" s="44">
        <v>2125.9699999999998</v>
      </c>
      <c r="U490" s="44">
        <v>2065.75</v>
      </c>
      <c r="V490" s="44">
        <v>2055</v>
      </c>
      <c r="W490" s="44">
        <v>1992.04</v>
      </c>
      <c r="X490" s="44">
        <v>1978.54</v>
      </c>
      <c r="Y490" s="44">
        <v>1951.83</v>
      </c>
      <c r="Z490" s="44">
        <v>1758.67</v>
      </c>
      <c r="AA490" s="44">
        <v>1481.79</v>
      </c>
    </row>
    <row r="491" spans="1:27" ht="12.75" hidden="1" customHeight="1" outlineLevel="1" x14ac:dyDescent="0.2">
      <c r="A491" s="99" t="s">
        <v>2886</v>
      </c>
      <c r="B491" s="63" t="s">
        <v>90</v>
      </c>
      <c r="C491" s="43" t="s">
        <v>79</v>
      </c>
      <c r="D491" s="44">
        <f>$D$486</f>
        <v>434.18</v>
      </c>
      <c r="E491" s="44">
        <f t="shared" ref="E491:AA491" si="283">$D$486</f>
        <v>434.18</v>
      </c>
      <c r="F491" s="44">
        <f t="shared" si="283"/>
        <v>434.18</v>
      </c>
      <c r="G491" s="44">
        <f t="shared" si="283"/>
        <v>434.18</v>
      </c>
      <c r="H491" s="44">
        <f t="shared" si="283"/>
        <v>434.18</v>
      </c>
      <c r="I491" s="44">
        <f t="shared" si="283"/>
        <v>434.18</v>
      </c>
      <c r="J491" s="44">
        <f t="shared" si="283"/>
        <v>434.18</v>
      </c>
      <c r="K491" s="44">
        <f t="shared" si="283"/>
        <v>434.18</v>
      </c>
      <c r="L491" s="44">
        <f t="shared" si="283"/>
        <v>434.18</v>
      </c>
      <c r="M491" s="44">
        <f t="shared" si="283"/>
        <v>434.18</v>
      </c>
      <c r="N491" s="44">
        <f t="shared" si="283"/>
        <v>434.18</v>
      </c>
      <c r="O491" s="44">
        <f t="shared" si="283"/>
        <v>434.18</v>
      </c>
      <c r="P491" s="44">
        <f t="shared" si="283"/>
        <v>434.18</v>
      </c>
      <c r="Q491" s="44">
        <f t="shared" si="283"/>
        <v>434.18</v>
      </c>
      <c r="R491" s="44">
        <f t="shared" si="283"/>
        <v>434.18</v>
      </c>
      <c r="S491" s="44">
        <f t="shared" si="283"/>
        <v>434.18</v>
      </c>
      <c r="T491" s="44">
        <f t="shared" si="283"/>
        <v>434.18</v>
      </c>
      <c r="U491" s="44">
        <f t="shared" si="283"/>
        <v>434.18</v>
      </c>
      <c r="V491" s="44">
        <f t="shared" si="283"/>
        <v>434.18</v>
      </c>
      <c r="W491" s="44">
        <f t="shared" si="283"/>
        <v>434.18</v>
      </c>
      <c r="X491" s="44">
        <f t="shared" si="283"/>
        <v>434.18</v>
      </c>
      <c r="Y491" s="44">
        <f t="shared" si="283"/>
        <v>434.18</v>
      </c>
      <c r="Z491" s="44">
        <f t="shared" si="283"/>
        <v>434.18</v>
      </c>
      <c r="AA491" s="44">
        <f t="shared" si="283"/>
        <v>434.18</v>
      </c>
    </row>
    <row r="492" spans="1:27" ht="12.75" hidden="1" customHeight="1" outlineLevel="1" x14ac:dyDescent="0.2">
      <c r="A492" s="99" t="s">
        <v>2887</v>
      </c>
      <c r="B492" s="63" t="s">
        <v>83</v>
      </c>
      <c r="C492" s="43" t="s">
        <v>79</v>
      </c>
      <c r="D492" s="44">
        <v>3.92</v>
      </c>
      <c r="E492" s="44">
        <v>3.92</v>
      </c>
      <c r="F492" s="44">
        <v>3.92</v>
      </c>
      <c r="G492" s="44">
        <v>3.92</v>
      </c>
      <c r="H492" s="44">
        <v>3.92</v>
      </c>
      <c r="I492" s="44">
        <v>3.92</v>
      </c>
      <c r="J492" s="44">
        <v>3.92</v>
      </c>
      <c r="K492" s="44">
        <v>3.92</v>
      </c>
      <c r="L492" s="44">
        <v>3.92</v>
      </c>
      <c r="M492" s="44">
        <v>3.92</v>
      </c>
      <c r="N492" s="44">
        <v>3.92</v>
      </c>
      <c r="O492" s="44">
        <v>3.92</v>
      </c>
      <c r="P492" s="44">
        <v>3.92</v>
      </c>
      <c r="Q492" s="44">
        <v>3.92</v>
      </c>
      <c r="R492" s="44">
        <v>3.92</v>
      </c>
      <c r="S492" s="44">
        <v>3.92</v>
      </c>
      <c r="T492" s="44">
        <v>3.92</v>
      </c>
      <c r="U492" s="44">
        <v>3.92</v>
      </c>
      <c r="V492" s="44">
        <v>3.92</v>
      </c>
      <c r="W492" s="44">
        <v>3.92</v>
      </c>
      <c r="X492" s="44">
        <v>3.92</v>
      </c>
      <c r="Y492" s="44">
        <v>3.92</v>
      </c>
      <c r="Z492" s="44">
        <v>3.92</v>
      </c>
      <c r="AA492" s="44">
        <v>3.92</v>
      </c>
    </row>
    <row r="493" spans="1:27" ht="12.75" hidden="1" customHeight="1" outlineLevel="1" x14ac:dyDescent="0.2">
      <c r="A493" s="99" t="s">
        <v>2888</v>
      </c>
      <c r="B493" s="63" t="s">
        <v>81</v>
      </c>
      <c r="C493" s="43" t="s">
        <v>79</v>
      </c>
      <c r="D493" s="44">
        <f>$D$11</f>
        <v>110.23</v>
      </c>
      <c r="E493" s="44">
        <f t="shared" ref="E493:AA493" si="284">$D$11</f>
        <v>110.23</v>
      </c>
      <c r="F493" s="44">
        <f t="shared" si="284"/>
        <v>110.23</v>
      </c>
      <c r="G493" s="44">
        <f t="shared" si="284"/>
        <v>110.23</v>
      </c>
      <c r="H493" s="44">
        <f t="shared" si="284"/>
        <v>110.23</v>
      </c>
      <c r="I493" s="44">
        <f t="shared" si="284"/>
        <v>110.23</v>
      </c>
      <c r="J493" s="44">
        <f t="shared" si="284"/>
        <v>110.23</v>
      </c>
      <c r="K493" s="44">
        <f t="shared" si="284"/>
        <v>110.23</v>
      </c>
      <c r="L493" s="44">
        <f t="shared" si="284"/>
        <v>110.23</v>
      </c>
      <c r="M493" s="44">
        <f t="shared" si="284"/>
        <v>110.23</v>
      </c>
      <c r="N493" s="44">
        <f t="shared" si="284"/>
        <v>110.23</v>
      </c>
      <c r="O493" s="44">
        <f t="shared" si="284"/>
        <v>110.23</v>
      </c>
      <c r="P493" s="44">
        <f t="shared" si="284"/>
        <v>110.23</v>
      </c>
      <c r="Q493" s="44">
        <f t="shared" si="284"/>
        <v>110.23</v>
      </c>
      <c r="R493" s="44">
        <f t="shared" si="284"/>
        <v>110.23</v>
      </c>
      <c r="S493" s="44">
        <f t="shared" si="284"/>
        <v>110.23</v>
      </c>
      <c r="T493" s="44">
        <f t="shared" si="284"/>
        <v>110.23</v>
      </c>
      <c r="U493" s="44">
        <f t="shared" si="284"/>
        <v>110.23</v>
      </c>
      <c r="V493" s="44">
        <f t="shared" si="284"/>
        <v>110.23</v>
      </c>
      <c r="W493" s="44">
        <f t="shared" si="284"/>
        <v>110.23</v>
      </c>
      <c r="X493" s="44">
        <f t="shared" si="284"/>
        <v>110.23</v>
      </c>
      <c r="Y493" s="44">
        <f t="shared" si="284"/>
        <v>110.23</v>
      </c>
      <c r="Z493" s="44">
        <f t="shared" si="284"/>
        <v>110.23</v>
      </c>
      <c r="AA493" s="44">
        <f t="shared" si="284"/>
        <v>110.23</v>
      </c>
    </row>
    <row r="494" spans="1:27" collapsed="1" x14ac:dyDescent="0.2">
      <c r="A494" s="98" t="s">
        <v>2889</v>
      </c>
      <c r="B494" s="28" t="str">
        <f>"03"&amp;"."&amp;$B$801&amp;"."&amp;$B$802</f>
        <v>03.08.2023</v>
      </c>
      <c r="C494" s="90" t="s">
        <v>76</v>
      </c>
      <c r="D494" s="91">
        <f>ROUND(((D495+D496+D498+D497)/1000),5)</f>
        <v>1.77538</v>
      </c>
      <c r="E494" s="91">
        <f>ROUND(((E495+E496+E498+E497)/1000),5)</f>
        <v>1.5832299999999999</v>
      </c>
      <c r="F494" s="91">
        <f>ROUND(((F495+F496+F498+F497)/1000),5)</f>
        <v>1.44336</v>
      </c>
      <c r="G494" s="91">
        <f t="shared" ref="G494:AA494" si="285">ROUND(((G495+G496+G498+G497)/1000),5)</f>
        <v>1.3940300000000001</v>
      </c>
      <c r="H494" s="91">
        <f t="shared" si="285"/>
        <v>1.36839</v>
      </c>
      <c r="I494" s="91">
        <f t="shared" si="285"/>
        <v>1.5035499999999999</v>
      </c>
      <c r="J494" s="91">
        <f t="shared" si="285"/>
        <v>1.7522599999999999</v>
      </c>
      <c r="K494" s="91">
        <f t="shared" si="285"/>
        <v>2.0254699999999999</v>
      </c>
      <c r="L494" s="91">
        <f t="shared" si="285"/>
        <v>2.3276599999999998</v>
      </c>
      <c r="M494" s="91">
        <f t="shared" si="285"/>
        <v>2.8423699999999998</v>
      </c>
      <c r="N494" s="91">
        <f t="shared" si="285"/>
        <v>3.01912</v>
      </c>
      <c r="O494" s="91">
        <f t="shared" si="285"/>
        <v>3.0535999999999999</v>
      </c>
      <c r="P494" s="91">
        <f t="shared" si="285"/>
        <v>3.0577899999999998</v>
      </c>
      <c r="Q494" s="91">
        <f t="shared" si="285"/>
        <v>3.0769799999999998</v>
      </c>
      <c r="R494" s="91">
        <f t="shared" si="285"/>
        <v>2.98848</v>
      </c>
      <c r="S494" s="91">
        <f t="shared" si="285"/>
        <v>2.9750700000000001</v>
      </c>
      <c r="T494" s="91">
        <f t="shared" si="285"/>
        <v>2.9235899999999999</v>
      </c>
      <c r="U494" s="91">
        <f t="shared" si="285"/>
        <v>2.7938100000000001</v>
      </c>
      <c r="V494" s="91">
        <f t="shared" si="285"/>
        <v>2.6894499999999999</v>
      </c>
      <c r="W494" s="91">
        <f t="shared" si="285"/>
        <v>2.6409899999999999</v>
      </c>
      <c r="X494" s="91">
        <f t="shared" si="285"/>
        <v>2.63076</v>
      </c>
      <c r="Y494" s="91">
        <f t="shared" si="285"/>
        <v>2.6166800000000001</v>
      </c>
      <c r="Z494" s="91">
        <f t="shared" si="285"/>
        <v>2.4701399999999998</v>
      </c>
      <c r="AA494" s="91">
        <f t="shared" si="285"/>
        <v>2.0705100000000001</v>
      </c>
    </row>
    <row r="495" spans="1:27" ht="12.75" hidden="1" customHeight="1" outlineLevel="1" x14ac:dyDescent="0.2">
      <c r="A495" s="99" t="s">
        <v>2890</v>
      </c>
      <c r="B495" s="63" t="s">
        <v>238</v>
      </c>
      <c r="C495" s="43" t="s">
        <v>79</v>
      </c>
      <c r="D495" s="44">
        <v>1227.05</v>
      </c>
      <c r="E495" s="44">
        <v>1034.9000000000001</v>
      </c>
      <c r="F495" s="44">
        <v>895.03</v>
      </c>
      <c r="G495" s="44">
        <v>845.7</v>
      </c>
      <c r="H495" s="44">
        <v>820.06</v>
      </c>
      <c r="I495" s="44">
        <v>955.22</v>
      </c>
      <c r="J495" s="44">
        <v>1203.93</v>
      </c>
      <c r="K495" s="44">
        <v>1477.14</v>
      </c>
      <c r="L495" s="44">
        <v>1779.33</v>
      </c>
      <c r="M495" s="44">
        <v>2294.04</v>
      </c>
      <c r="N495" s="44">
        <v>2470.79</v>
      </c>
      <c r="O495" s="44">
        <v>2505.27</v>
      </c>
      <c r="P495" s="44">
        <v>2509.46</v>
      </c>
      <c r="Q495" s="44">
        <v>2528.65</v>
      </c>
      <c r="R495" s="44">
        <v>2440.15</v>
      </c>
      <c r="S495" s="44">
        <v>2426.7399999999998</v>
      </c>
      <c r="T495" s="44">
        <v>2375.2600000000002</v>
      </c>
      <c r="U495" s="44">
        <v>2245.48</v>
      </c>
      <c r="V495" s="44">
        <v>2141.12</v>
      </c>
      <c r="W495" s="44">
        <v>2092.66</v>
      </c>
      <c r="X495" s="44">
        <v>2082.4299999999998</v>
      </c>
      <c r="Y495" s="44">
        <v>2068.35</v>
      </c>
      <c r="Z495" s="44">
        <v>1921.81</v>
      </c>
      <c r="AA495" s="44">
        <v>1522.18</v>
      </c>
    </row>
    <row r="496" spans="1:27" ht="12.75" hidden="1" customHeight="1" outlineLevel="1" x14ac:dyDescent="0.2">
      <c r="A496" s="99" t="s">
        <v>2891</v>
      </c>
      <c r="B496" s="63" t="s">
        <v>90</v>
      </c>
      <c r="C496" s="43" t="s">
        <v>79</v>
      </c>
      <c r="D496" s="44">
        <f>$D$486</f>
        <v>434.18</v>
      </c>
      <c r="E496" s="44">
        <f t="shared" ref="E496:AA496" si="286">$D$486</f>
        <v>434.18</v>
      </c>
      <c r="F496" s="44">
        <f t="shared" si="286"/>
        <v>434.18</v>
      </c>
      <c r="G496" s="44">
        <f t="shared" si="286"/>
        <v>434.18</v>
      </c>
      <c r="H496" s="44">
        <f t="shared" si="286"/>
        <v>434.18</v>
      </c>
      <c r="I496" s="44">
        <f t="shared" si="286"/>
        <v>434.18</v>
      </c>
      <c r="J496" s="44">
        <f t="shared" si="286"/>
        <v>434.18</v>
      </c>
      <c r="K496" s="44">
        <f t="shared" si="286"/>
        <v>434.18</v>
      </c>
      <c r="L496" s="44">
        <f t="shared" si="286"/>
        <v>434.18</v>
      </c>
      <c r="M496" s="44">
        <f t="shared" si="286"/>
        <v>434.18</v>
      </c>
      <c r="N496" s="44">
        <f t="shared" si="286"/>
        <v>434.18</v>
      </c>
      <c r="O496" s="44">
        <f t="shared" si="286"/>
        <v>434.18</v>
      </c>
      <c r="P496" s="44">
        <f t="shared" si="286"/>
        <v>434.18</v>
      </c>
      <c r="Q496" s="44">
        <f t="shared" si="286"/>
        <v>434.18</v>
      </c>
      <c r="R496" s="44">
        <f t="shared" si="286"/>
        <v>434.18</v>
      </c>
      <c r="S496" s="44">
        <f t="shared" si="286"/>
        <v>434.18</v>
      </c>
      <c r="T496" s="44">
        <f t="shared" si="286"/>
        <v>434.18</v>
      </c>
      <c r="U496" s="44">
        <f t="shared" si="286"/>
        <v>434.18</v>
      </c>
      <c r="V496" s="44">
        <f t="shared" si="286"/>
        <v>434.18</v>
      </c>
      <c r="W496" s="44">
        <f t="shared" si="286"/>
        <v>434.18</v>
      </c>
      <c r="X496" s="44">
        <f t="shared" si="286"/>
        <v>434.18</v>
      </c>
      <c r="Y496" s="44">
        <f t="shared" si="286"/>
        <v>434.18</v>
      </c>
      <c r="Z496" s="44">
        <f t="shared" si="286"/>
        <v>434.18</v>
      </c>
      <c r="AA496" s="44">
        <f t="shared" si="286"/>
        <v>434.18</v>
      </c>
    </row>
    <row r="497" spans="1:27" ht="12.75" hidden="1" customHeight="1" outlineLevel="1" x14ac:dyDescent="0.2">
      <c r="A497" s="99" t="s">
        <v>2892</v>
      </c>
      <c r="B497" s="63" t="s">
        <v>83</v>
      </c>
      <c r="C497" s="43" t="s">
        <v>79</v>
      </c>
      <c r="D497" s="44">
        <v>3.92</v>
      </c>
      <c r="E497" s="44">
        <v>3.92</v>
      </c>
      <c r="F497" s="44">
        <v>3.92</v>
      </c>
      <c r="G497" s="44">
        <v>3.92</v>
      </c>
      <c r="H497" s="44">
        <v>3.92</v>
      </c>
      <c r="I497" s="44">
        <v>3.92</v>
      </c>
      <c r="J497" s="44">
        <v>3.92</v>
      </c>
      <c r="K497" s="44">
        <v>3.92</v>
      </c>
      <c r="L497" s="44">
        <v>3.92</v>
      </c>
      <c r="M497" s="44">
        <v>3.92</v>
      </c>
      <c r="N497" s="44">
        <v>3.92</v>
      </c>
      <c r="O497" s="44">
        <v>3.92</v>
      </c>
      <c r="P497" s="44">
        <v>3.92</v>
      </c>
      <c r="Q497" s="44">
        <v>3.92</v>
      </c>
      <c r="R497" s="44">
        <v>3.92</v>
      </c>
      <c r="S497" s="44">
        <v>3.92</v>
      </c>
      <c r="T497" s="44">
        <v>3.92</v>
      </c>
      <c r="U497" s="44">
        <v>3.92</v>
      </c>
      <c r="V497" s="44">
        <v>3.92</v>
      </c>
      <c r="W497" s="44">
        <v>3.92</v>
      </c>
      <c r="X497" s="44">
        <v>3.92</v>
      </c>
      <c r="Y497" s="44">
        <v>3.92</v>
      </c>
      <c r="Z497" s="44">
        <v>3.92</v>
      </c>
      <c r="AA497" s="44">
        <v>3.92</v>
      </c>
    </row>
    <row r="498" spans="1:27" ht="12.75" hidden="1" customHeight="1" outlineLevel="1" x14ac:dyDescent="0.2">
      <c r="A498" s="99" t="s">
        <v>2893</v>
      </c>
      <c r="B498" s="63" t="s">
        <v>81</v>
      </c>
      <c r="C498" s="43" t="s">
        <v>79</v>
      </c>
      <c r="D498" s="44">
        <f>$D$11</f>
        <v>110.23</v>
      </c>
      <c r="E498" s="44">
        <f t="shared" ref="E498:AA498" si="287">$D$11</f>
        <v>110.23</v>
      </c>
      <c r="F498" s="44">
        <f t="shared" si="287"/>
        <v>110.23</v>
      </c>
      <c r="G498" s="44">
        <f t="shared" si="287"/>
        <v>110.23</v>
      </c>
      <c r="H498" s="44">
        <f t="shared" si="287"/>
        <v>110.23</v>
      </c>
      <c r="I498" s="44">
        <f t="shared" si="287"/>
        <v>110.23</v>
      </c>
      <c r="J498" s="44">
        <f t="shared" si="287"/>
        <v>110.23</v>
      </c>
      <c r="K498" s="44">
        <f t="shared" si="287"/>
        <v>110.23</v>
      </c>
      <c r="L498" s="44">
        <f t="shared" si="287"/>
        <v>110.23</v>
      </c>
      <c r="M498" s="44">
        <f t="shared" si="287"/>
        <v>110.23</v>
      </c>
      <c r="N498" s="44">
        <f t="shared" si="287"/>
        <v>110.23</v>
      </c>
      <c r="O498" s="44">
        <f t="shared" si="287"/>
        <v>110.23</v>
      </c>
      <c r="P498" s="44">
        <f t="shared" si="287"/>
        <v>110.23</v>
      </c>
      <c r="Q498" s="44">
        <f t="shared" si="287"/>
        <v>110.23</v>
      </c>
      <c r="R498" s="44">
        <f t="shared" si="287"/>
        <v>110.23</v>
      </c>
      <c r="S498" s="44">
        <f t="shared" si="287"/>
        <v>110.23</v>
      </c>
      <c r="T498" s="44">
        <f t="shared" si="287"/>
        <v>110.23</v>
      </c>
      <c r="U498" s="44">
        <f t="shared" si="287"/>
        <v>110.23</v>
      </c>
      <c r="V498" s="44">
        <f t="shared" si="287"/>
        <v>110.23</v>
      </c>
      <c r="W498" s="44">
        <f t="shared" si="287"/>
        <v>110.23</v>
      </c>
      <c r="X498" s="44">
        <f t="shared" si="287"/>
        <v>110.23</v>
      </c>
      <c r="Y498" s="44">
        <f t="shared" si="287"/>
        <v>110.23</v>
      </c>
      <c r="Z498" s="44">
        <f t="shared" si="287"/>
        <v>110.23</v>
      </c>
      <c r="AA498" s="44">
        <f t="shared" si="287"/>
        <v>110.23</v>
      </c>
    </row>
    <row r="499" spans="1:27" collapsed="1" x14ac:dyDescent="0.2">
      <c r="A499" s="98" t="s">
        <v>2894</v>
      </c>
      <c r="B499" s="28" t="str">
        <f>"04"&amp;"."&amp;$B$801&amp;"."&amp;$B$802</f>
        <v>04.08.2023</v>
      </c>
      <c r="C499" s="90" t="s">
        <v>76</v>
      </c>
      <c r="D499" s="91">
        <f>ROUND(((D500+D501+D503+D502)/1000),5)</f>
        <v>1.8347599999999999</v>
      </c>
      <c r="E499" s="91">
        <f>ROUND(((E500+E501+E503+E502)/1000),5)</f>
        <v>1.59266</v>
      </c>
      <c r="F499" s="91">
        <f>ROUND(((F500+F501+F503+F502)/1000),5)</f>
        <v>1.43974</v>
      </c>
      <c r="G499" s="91">
        <f t="shared" ref="G499:AA499" si="288">ROUND(((G500+G501+G503+G502)/1000),5)</f>
        <v>1.37561</v>
      </c>
      <c r="H499" s="91">
        <f t="shared" si="288"/>
        <v>1.34968</v>
      </c>
      <c r="I499" s="91">
        <f t="shared" si="288"/>
        <v>1.4390499999999999</v>
      </c>
      <c r="J499" s="91">
        <f t="shared" si="288"/>
        <v>1.65917</v>
      </c>
      <c r="K499" s="91">
        <f t="shared" si="288"/>
        <v>2.0706600000000002</v>
      </c>
      <c r="L499" s="91">
        <f t="shared" si="288"/>
        <v>2.3807700000000001</v>
      </c>
      <c r="M499" s="91">
        <f t="shared" si="288"/>
        <v>2.8359299999999998</v>
      </c>
      <c r="N499" s="91">
        <f t="shared" si="288"/>
        <v>3.0196700000000001</v>
      </c>
      <c r="O499" s="91">
        <f t="shared" si="288"/>
        <v>3.0585800000000001</v>
      </c>
      <c r="P499" s="91">
        <f t="shared" si="288"/>
        <v>3.0274800000000002</v>
      </c>
      <c r="Q499" s="91">
        <f t="shared" si="288"/>
        <v>3.1208999999999998</v>
      </c>
      <c r="R499" s="91">
        <f t="shared" si="288"/>
        <v>3.52277</v>
      </c>
      <c r="S499" s="91">
        <f t="shared" si="288"/>
        <v>3.5534300000000001</v>
      </c>
      <c r="T499" s="91">
        <f t="shared" si="288"/>
        <v>3.5413700000000001</v>
      </c>
      <c r="U499" s="91">
        <f t="shared" si="288"/>
        <v>3.0907900000000001</v>
      </c>
      <c r="V499" s="91">
        <f t="shared" si="288"/>
        <v>3.0053299999999998</v>
      </c>
      <c r="W499" s="91">
        <f t="shared" si="288"/>
        <v>2.9631599999999998</v>
      </c>
      <c r="X499" s="91">
        <f t="shared" si="288"/>
        <v>2.82491</v>
      </c>
      <c r="Y499" s="91">
        <f t="shared" si="288"/>
        <v>2.6673300000000002</v>
      </c>
      <c r="Z499" s="91">
        <f t="shared" si="288"/>
        <v>2.3779599999999999</v>
      </c>
      <c r="AA499" s="91">
        <f t="shared" si="288"/>
        <v>2.0670299999999999</v>
      </c>
    </row>
    <row r="500" spans="1:27" ht="12.75" hidden="1" customHeight="1" outlineLevel="1" x14ac:dyDescent="0.2">
      <c r="A500" s="99" t="s">
        <v>2895</v>
      </c>
      <c r="B500" s="63" t="s">
        <v>238</v>
      </c>
      <c r="C500" s="43" t="s">
        <v>79</v>
      </c>
      <c r="D500" s="44">
        <v>1286.43</v>
      </c>
      <c r="E500" s="44">
        <v>1044.33</v>
      </c>
      <c r="F500" s="44">
        <v>891.41</v>
      </c>
      <c r="G500" s="44">
        <v>827.28</v>
      </c>
      <c r="H500" s="44">
        <v>801.35</v>
      </c>
      <c r="I500" s="44">
        <v>890.72</v>
      </c>
      <c r="J500" s="44">
        <v>1110.8399999999999</v>
      </c>
      <c r="K500" s="44">
        <v>1522.33</v>
      </c>
      <c r="L500" s="44">
        <v>1832.44</v>
      </c>
      <c r="M500" s="44">
        <v>2287.6</v>
      </c>
      <c r="N500" s="44">
        <v>2471.34</v>
      </c>
      <c r="O500" s="44">
        <v>2510.25</v>
      </c>
      <c r="P500" s="44">
        <v>2479.15</v>
      </c>
      <c r="Q500" s="44">
        <v>2572.5700000000002</v>
      </c>
      <c r="R500" s="44">
        <v>2974.44</v>
      </c>
      <c r="S500" s="44">
        <v>3005.1</v>
      </c>
      <c r="T500" s="44">
        <v>2993.04</v>
      </c>
      <c r="U500" s="44">
        <v>2542.46</v>
      </c>
      <c r="V500" s="44">
        <v>2457</v>
      </c>
      <c r="W500" s="44">
        <v>2414.83</v>
      </c>
      <c r="X500" s="44">
        <v>2276.58</v>
      </c>
      <c r="Y500" s="44">
        <v>2119</v>
      </c>
      <c r="Z500" s="44">
        <v>1829.63</v>
      </c>
      <c r="AA500" s="44">
        <v>1518.7</v>
      </c>
    </row>
    <row r="501" spans="1:27" ht="12.75" hidden="1" customHeight="1" outlineLevel="1" x14ac:dyDescent="0.2">
      <c r="A501" s="99" t="s">
        <v>2896</v>
      </c>
      <c r="B501" s="63" t="s">
        <v>90</v>
      </c>
      <c r="C501" s="43" t="s">
        <v>79</v>
      </c>
      <c r="D501" s="44">
        <f>$D$486</f>
        <v>434.18</v>
      </c>
      <c r="E501" s="44">
        <f t="shared" ref="E501:AA501" si="289">$D$486</f>
        <v>434.18</v>
      </c>
      <c r="F501" s="44">
        <f t="shared" si="289"/>
        <v>434.18</v>
      </c>
      <c r="G501" s="44">
        <f t="shared" si="289"/>
        <v>434.18</v>
      </c>
      <c r="H501" s="44">
        <f t="shared" si="289"/>
        <v>434.18</v>
      </c>
      <c r="I501" s="44">
        <f t="shared" si="289"/>
        <v>434.18</v>
      </c>
      <c r="J501" s="44">
        <f t="shared" si="289"/>
        <v>434.18</v>
      </c>
      <c r="K501" s="44">
        <f t="shared" si="289"/>
        <v>434.18</v>
      </c>
      <c r="L501" s="44">
        <f t="shared" si="289"/>
        <v>434.18</v>
      </c>
      <c r="M501" s="44">
        <f t="shared" si="289"/>
        <v>434.18</v>
      </c>
      <c r="N501" s="44">
        <f t="shared" si="289"/>
        <v>434.18</v>
      </c>
      <c r="O501" s="44">
        <f t="shared" si="289"/>
        <v>434.18</v>
      </c>
      <c r="P501" s="44">
        <f t="shared" si="289"/>
        <v>434.18</v>
      </c>
      <c r="Q501" s="44">
        <f t="shared" si="289"/>
        <v>434.18</v>
      </c>
      <c r="R501" s="44">
        <f t="shared" si="289"/>
        <v>434.18</v>
      </c>
      <c r="S501" s="44">
        <f t="shared" si="289"/>
        <v>434.18</v>
      </c>
      <c r="T501" s="44">
        <f t="shared" si="289"/>
        <v>434.18</v>
      </c>
      <c r="U501" s="44">
        <f t="shared" si="289"/>
        <v>434.18</v>
      </c>
      <c r="V501" s="44">
        <f t="shared" si="289"/>
        <v>434.18</v>
      </c>
      <c r="W501" s="44">
        <f t="shared" si="289"/>
        <v>434.18</v>
      </c>
      <c r="X501" s="44">
        <f t="shared" si="289"/>
        <v>434.18</v>
      </c>
      <c r="Y501" s="44">
        <f t="shared" si="289"/>
        <v>434.18</v>
      </c>
      <c r="Z501" s="44">
        <f t="shared" si="289"/>
        <v>434.18</v>
      </c>
      <c r="AA501" s="44">
        <f t="shared" si="289"/>
        <v>434.18</v>
      </c>
    </row>
    <row r="502" spans="1:27" ht="12.75" hidden="1" customHeight="1" outlineLevel="1" x14ac:dyDescent="0.2">
      <c r="A502" s="99" t="s">
        <v>2897</v>
      </c>
      <c r="B502" s="63" t="s">
        <v>83</v>
      </c>
      <c r="C502" s="43" t="s">
        <v>79</v>
      </c>
      <c r="D502" s="44">
        <v>3.92</v>
      </c>
      <c r="E502" s="44">
        <v>3.92</v>
      </c>
      <c r="F502" s="44">
        <v>3.92</v>
      </c>
      <c r="G502" s="44">
        <v>3.92</v>
      </c>
      <c r="H502" s="44">
        <v>3.92</v>
      </c>
      <c r="I502" s="44">
        <v>3.92</v>
      </c>
      <c r="J502" s="44">
        <v>3.92</v>
      </c>
      <c r="K502" s="44">
        <v>3.92</v>
      </c>
      <c r="L502" s="44">
        <v>3.92</v>
      </c>
      <c r="M502" s="44">
        <v>3.92</v>
      </c>
      <c r="N502" s="44">
        <v>3.92</v>
      </c>
      <c r="O502" s="44">
        <v>3.92</v>
      </c>
      <c r="P502" s="44">
        <v>3.92</v>
      </c>
      <c r="Q502" s="44">
        <v>3.92</v>
      </c>
      <c r="R502" s="44">
        <v>3.92</v>
      </c>
      <c r="S502" s="44">
        <v>3.92</v>
      </c>
      <c r="T502" s="44">
        <v>3.92</v>
      </c>
      <c r="U502" s="44">
        <v>3.92</v>
      </c>
      <c r="V502" s="44">
        <v>3.92</v>
      </c>
      <c r="W502" s="44">
        <v>3.92</v>
      </c>
      <c r="X502" s="44">
        <v>3.92</v>
      </c>
      <c r="Y502" s="44">
        <v>3.92</v>
      </c>
      <c r="Z502" s="44">
        <v>3.92</v>
      </c>
      <c r="AA502" s="44">
        <v>3.92</v>
      </c>
    </row>
    <row r="503" spans="1:27" ht="12.75" hidden="1" customHeight="1" outlineLevel="1" x14ac:dyDescent="0.2">
      <c r="A503" s="99" t="s">
        <v>2898</v>
      </c>
      <c r="B503" s="63" t="s">
        <v>81</v>
      </c>
      <c r="C503" s="43" t="s">
        <v>79</v>
      </c>
      <c r="D503" s="44">
        <f>$D$11</f>
        <v>110.23</v>
      </c>
      <c r="E503" s="44">
        <f t="shared" ref="E503:AA503" si="290">$D$11</f>
        <v>110.23</v>
      </c>
      <c r="F503" s="44">
        <f t="shared" si="290"/>
        <v>110.23</v>
      </c>
      <c r="G503" s="44">
        <f t="shared" si="290"/>
        <v>110.23</v>
      </c>
      <c r="H503" s="44">
        <f t="shared" si="290"/>
        <v>110.23</v>
      </c>
      <c r="I503" s="44">
        <f t="shared" si="290"/>
        <v>110.23</v>
      </c>
      <c r="J503" s="44">
        <f t="shared" si="290"/>
        <v>110.23</v>
      </c>
      <c r="K503" s="44">
        <f t="shared" si="290"/>
        <v>110.23</v>
      </c>
      <c r="L503" s="44">
        <f t="shared" si="290"/>
        <v>110.23</v>
      </c>
      <c r="M503" s="44">
        <f t="shared" si="290"/>
        <v>110.23</v>
      </c>
      <c r="N503" s="44">
        <f t="shared" si="290"/>
        <v>110.23</v>
      </c>
      <c r="O503" s="44">
        <f t="shared" si="290"/>
        <v>110.23</v>
      </c>
      <c r="P503" s="44">
        <f t="shared" si="290"/>
        <v>110.23</v>
      </c>
      <c r="Q503" s="44">
        <f t="shared" si="290"/>
        <v>110.23</v>
      </c>
      <c r="R503" s="44">
        <f t="shared" si="290"/>
        <v>110.23</v>
      </c>
      <c r="S503" s="44">
        <f t="shared" si="290"/>
        <v>110.23</v>
      </c>
      <c r="T503" s="44">
        <f t="shared" si="290"/>
        <v>110.23</v>
      </c>
      <c r="U503" s="44">
        <f t="shared" si="290"/>
        <v>110.23</v>
      </c>
      <c r="V503" s="44">
        <f t="shared" si="290"/>
        <v>110.23</v>
      </c>
      <c r="W503" s="44">
        <f t="shared" si="290"/>
        <v>110.23</v>
      </c>
      <c r="X503" s="44">
        <f t="shared" si="290"/>
        <v>110.23</v>
      </c>
      <c r="Y503" s="44">
        <f t="shared" si="290"/>
        <v>110.23</v>
      </c>
      <c r="Z503" s="44">
        <f t="shared" si="290"/>
        <v>110.23</v>
      </c>
      <c r="AA503" s="44">
        <f t="shared" si="290"/>
        <v>110.23</v>
      </c>
    </row>
    <row r="504" spans="1:27" collapsed="1" x14ac:dyDescent="0.2">
      <c r="A504" s="98" t="s">
        <v>2899</v>
      </c>
      <c r="B504" s="28" t="str">
        <f>"05"&amp;"."&amp;$B$801&amp;"."&amp;$B$802</f>
        <v>05.08.2023</v>
      </c>
      <c r="C504" s="90" t="s">
        <v>76</v>
      </c>
      <c r="D504" s="91">
        <f>ROUND(((D505+D506+D508+D507)/1000),5)</f>
        <v>1.8636999999999999</v>
      </c>
      <c r="E504" s="91">
        <f>ROUND(((E505+E506+E508+E507)/1000),5)</f>
        <v>1.65604</v>
      </c>
      <c r="F504" s="91">
        <f>ROUND(((F505+F506+F508+F507)/1000),5)</f>
        <v>1.52389</v>
      </c>
      <c r="G504" s="91">
        <f t="shared" ref="G504:AA504" si="291">ROUND(((G505+G506+G508+G507)/1000),5)</f>
        <v>1.4518200000000001</v>
      </c>
      <c r="H504" s="91">
        <f t="shared" si="291"/>
        <v>1.40337</v>
      </c>
      <c r="I504" s="91">
        <f t="shared" si="291"/>
        <v>1.4072499999999999</v>
      </c>
      <c r="J504" s="91">
        <f t="shared" si="291"/>
        <v>1.4040699999999999</v>
      </c>
      <c r="K504" s="91">
        <f t="shared" si="291"/>
        <v>1.83117</v>
      </c>
      <c r="L504" s="91">
        <f t="shared" si="291"/>
        <v>2.1346400000000001</v>
      </c>
      <c r="M504" s="91">
        <f t="shared" si="291"/>
        <v>2.34246</v>
      </c>
      <c r="N504" s="91">
        <f t="shared" si="291"/>
        <v>2.52136</v>
      </c>
      <c r="O504" s="91">
        <f t="shared" si="291"/>
        <v>2.5728399999999998</v>
      </c>
      <c r="P504" s="91">
        <f t="shared" si="291"/>
        <v>2.54921</v>
      </c>
      <c r="Q504" s="91">
        <f t="shared" si="291"/>
        <v>2.4268100000000001</v>
      </c>
      <c r="R504" s="91">
        <f t="shared" si="291"/>
        <v>2.3047399999999998</v>
      </c>
      <c r="S504" s="91">
        <f t="shared" si="291"/>
        <v>2.5815999999999999</v>
      </c>
      <c r="T504" s="91">
        <f t="shared" si="291"/>
        <v>2.5528200000000001</v>
      </c>
      <c r="U504" s="91">
        <f t="shared" si="291"/>
        <v>2.3143400000000001</v>
      </c>
      <c r="V504" s="91">
        <f t="shared" si="291"/>
        <v>2.4395899999999999</v>
      </c>
      <c r="W504" s="91">
        <f t="shared" si="291"/>
        <v>2.4211999999999998</v>
      </c>
      <c r="X504" s="91">
        <f t="shared" si="291"/>
        <v>2.3808199999999999</v>
      </c>
      <c r="Y504" s="91">
        <f t="shared" si="291"/>
        <v>2.4098600000000001</v>
      </c>
      <c r="Z504" s="91">
        <f t="shared" si="291"/>
        <v>2.2763900000000001</v>
      </c>
      <c r="AA504" s="91">
        <f t="shared" si="291"/>
        <v>2.0396100000000001</v>
      </c>
    </row>
    <row r="505" spans="1:27" ht="12.75" hidden="1" customHeight="1" outlineLevel="1" x14ac:dyDescent="0.2">
      <c r="A505" s="99" t="s">
        <v>2900</v>
      </c>
      <c r="B505" s="63" t="s">
        <v>238</v>
      </c>
      <c r="C505" s="43" t="s">
        <v>79</v>
      </c>
      <c r="D505" s="44">
        <v>1315.37</v>
      </c>
      <c r="E505" s="44">
        <v>1107.71</v>
      </c>
      <c r="F505" s="44">
        <v>975.56</v>
      </c>
      <c r="G505" s="44">
        <v>903.49</v>
      </c>
      <c r="H505" s="44">
        <v>855.04</v>
      </c>
      <c r="I505" s="44">
        <v>858.92</v>
      </c>
      <c r="J505" s="44">
        <v>855.74</v>
      </c>
      <c r="K505" s="44">
        <v>1282.8399999999999</v>
      </c>
      <c r="L505" s="44">
        <v>1586.31</v>
      </c>
      <c r="M505" s="44">
        <v>1794.13</v>
      </c>
      <c r="N505" s="44">
        <v>1973.03</v>
      </c>
      <c r="O505" s="44">
        <v>2024.51</v>
      </c>
      <c r="P505" s="44">
        <v>2000.88</v>
      </c>
      <c r="Q505" s="44">
        <v>1878.48</v>
      </c>
      <c r="R505" s="44">
        <v>1756.41</v>
      </c>
      <c r="S505" s="44">
        <v>2033.27</v>
      </c>
      <c r="T505" s="44">
        <v>2004.49</v>
      </c>
      <c r="U505" s="44">
        <v>1766.01</v>
      </c>
      <c r="V505" s="44">
        <v>1891.26</v>
      </c>
      <c r="W505" s="44">
        <v>1872.87</v>
      </c>
      <c r="X505" s="44">
        <v>1832.49</v>
      </c>
      <c r="Y505" s="44">
        <v>1861.53</v>
      </c>
      <c r="Z505" s="44">
        <v>1728.06</v>
      </c>
      <c r="AA505" s="44">
        <v>1491.28</v>
      </c>
    </row>
    <row r="506" spans="1:27" ht="12.75" hidden="1" customHeight="1" outlineLevel="1" x14ac:dyDescent="0.2">
      <c r="A506" s="99" t="s">
        <v>2901</v>
      </c>
      <c r="B506" s="63" t="s">
        <v>90</v>
      </c>
      <c r="C506" s="43" t="s">
        <v>79</v>
      </c>
      <c r="D506" s="44">
        <f>$D$486</f>
        <v>434.18</v>
      </c>
      <c r="E506" s="44">
        <f t="shared" ref="E506:AA506" si="292">$D$486</f>
        <v>434.18</v>
      </c>
      <c r="F506" s="44">
        <f t="shared" si="292"/>
        <v>434.18</v>
      </c>
      <c r="G506" s="44">
        <f t="shared" si="292"/>
        <v>434.18</v>
      </c>
      <c r="H506" s="44">
        <f t="shared" si="292"/>
        <v>434.18</v>
      </c>
      <c r="I506" s="44">
        <f t="shared" si="292"/>
        <v>434.18</v>
      </c>
      <c r="J506" s="44">
        <f t="shared" si="292"/>
        <v>434.18</v>
      </c>
      <c r="K506" s="44">
        <f t="shared" si="292"/>
        <v>434.18</v>
      </c>
      <c r="L506" s="44">
        <f t="shared" si="292"/>
        <v>434.18</v>
      </c>
      <c r="M506" s="44">
        <f t="shared" si="292"/>
        <v>434.18</v>
      </c>
      <c r="N506" s="44">
        <f t="shared" si="292"/>
        <v>434.18</v>
      </c>
      <c r="O506" s="44">
        <f t="shared" si="292"/>
        <v>434.18</v>
      </c>
      <c r="P506" s="44">
        <f t="shared" si="292"/>
        <v>434.18</v>
      </c>
      <c r="Q506" s="44">
        <f t="shared" si="292"/>
        <v>434.18</v>
      </c>
      <c r="R506" s="44">
        <f t="shared" si="292"/>
        <v>434.18</v>
      </c>
      <c r="S506" s="44">
        <f t="shared" si="292"/>
        <v>434.18</v>
      </c>
      <c r="T506" s="44">
        <f t="shared" si="292"/>
        <v>434.18</v>
      </c>
      <c r="U506" s="44">
        <f t="shared" si="292"/>
        <v>434.18</v>
      </c>
      <c r="V506" s="44">
        <f t="shared" si="292"/>
        <v>434.18</v>
      </c>
      <c r="W506" s="44">
        <f t="shared" si="292"/>
        <v>434.18</v>
      </c>
      <c r="X506" s="44">
        <f t="shared" si="292"/>
        <v>434.18</v>
      </c>
      <c r="Y506" s="44">
        <f t="shared" si="292"/>
        <v>434.18</v>
      </c>
      <c r="Z506" s="44">
        <f t="shared" si="292"/>
        <v>434.18</v>
      </c>
      <c r="AA506" s="44">
        <f t="shared" si="292"/>
        <v>434.18</v>
      </c>
    </row>
    <row r="507" spans="1:27" ht="12.75" hidden="1" customHeight="1" outlineLevel="1" x14ac:dyDescent="0.2">
      <c r="A507" s="99" t="s">
        <v>2902</v>
      </c>
      <c r="B507" s="63" t="s">
        <v>83</v>
      </c>
      <c r="C507" s="43" t="s">
        <v>79</v>
      </c>
      <c r="D507" s="44">
        <v>3.92</v>
      </c>
      <c r="E507" s="44">
        <v>3.92</v>
      </c>
      <c r="F507" s="44">
        <v>3.92</v>
      </c>
      <c r="G507" s="44">
        <v>3.92</v>
      </c>
      <c r="H507" s="44">
        <v>3.92</v>
      </c>
      <c r="I507" s="44">
        <v>3.92</v>
      </c>
      <c r="J507" s="44">
        <v>3.92</v>
      </c>
      <c r="K507" s="44">
        <v>3.92</v>
      </c>
      <c r="L507" s="44">
        <v>3.92</v>
      </c>
      <c r="M507" s="44">
        <v>3.92</v>
      </c>
      <c r="N507" s="44">
        <v>3.92</v>
      </c>
      <c r="O507" s="44">
        <v>3.92</v>
      </c>
      <c r="P507" s="44">
        <v>3.92</v>
      </c>
      <c r="Q507" s="44">
        <v>3.92</v>
      </c>
      <c r="R507" s="44">
        <v>3.92</v>
      </c>
      <c r="S507" s="44">
        <v>3.92</v>
      </c>
      <c r="T507" s="44">
        <v>3.92</v>
      </c>
      <c r="U507" s="44">
        <v>3.92</v>
      </c>
      <c r="V507" s="44">
        <v>3.92</v>
      </c>
      <c r="W507" s="44">
        <v>3.92</v>
      </c>
      <c r="X507" s="44">
        <v>3.92</v>
      </c>
      <c r="Y507" s="44">
        <v>3.92</v>
      </c>
      <c r="Z507" s="44">
        <v>3.92</v>
      </c>
      <c r="AA507" s="44">
        <v>3.92</v>
      </c>
    </row>
    <row r="508" spans="1:27" ht="12.75" hidden="1" customHeight="1" outlineLevel="1" x14ac:dyDescent="0.2">
      <c r="A508" s="99" t="s">
        <v>2903</v>
      </c>
      <c r="B508" s="63" t="s">
        <v>81</v>
      </c>
      <c r="C508" s="43" t="s">
        <v>79</v>
      </c>
      <c r="D508" s="44">
        <f>$D$11</f>
        <v>110.23</v>
      </c>
      <c r="E508" s="44">
        <f t="shared" ref="E508:AA508" si="293">$D$11</f>
        <v>110.23</v>
      </c>
      <c r="F508" s="44">
        <f t="shared" si="293"/>
        <v>110.23</v>
      </c>
      <c r="G508" s="44">
        <f t="shared" si="293"/>
        <v>110.23</v>
      </c>
      <c r="H508" s="44">
        <f t="shared" si="293"/>
        <v>110.23</v>
      </c>
      <c r="I508" s="44">
        <f t="shared" si="293"/>
        <v>110.23</v>
      </c>
      <c r="J508" s="44">
        <f t="shared" si="293"/>
        <v>110.23</v>
      </c>
      <c r="K508" s="44">
        <f t="shared" si="293"/>
        <v>110.23</v>
      </c>
      <c r="L508" s="44">
        <f t="shared" si="293"/>
        <v>110.23</v>
      </c>
      <c r="M508" s="44">
        <f t="shared" si="293"/>
        <v>110.23</v>
      </c>
      <c r="N508" s="44">
        <f t="shared" si="293"/>
        <v>110.23</v>
      </c>
      <c r="O508" s="44">
        <f t="shared" si="293"/>
        <v>110.23</v>
      </c>
      <c r="P508" s="44">
        <f t="shared" si="293"/>
        <v>110.23</v>
      </c>
      <c r="Q508" s="44">
        <f t="shared" si="293"/>
        <v>110.23</v>
      </c>
      <c r="R508" s="44">
        <f t="shared" si="293"/>
        <v>110.23</v>
      </c>
      <c r="S508" s="44">
        <f t="shared" si="293"/>
        <v>110.23</v>
      </c>
      <c r="T508" s="44">
        <f t="shared" si="293"/>
        <v>110.23</v>
      </c>
      <c r="U508" s="44">
        <f t="shared" si="293"/>
        <v>110.23</v>
      </c>
      <c r="V508" s="44">
        <f t="shared" si="293"/>
        <v>110.23</v>
      </c>
      <c r="W508" s="44">
        <f t="shared" si="293"/>
        <v>110.23</v>
      </c>
      <c r="X508" s="44">
        <f t="shared" si="293"/>
        <v>110.23</v>
      </c>
      <c r="Y508" s="44">
        <f t="shared" si="293"/>
        <v>110.23</v>
      </c>
      <c r="Z508" s="44">
        <f t="shared" si="293"/>
        <v>110.23</v>
      </c>
      <c r="AA508" s="44">
        <f t="shared" si="293"/>
        <v>110.23</v>
      </c>
    </row>
    <row r="509" spans="1:27" collapsed="1" x14ac:dyDescent="0.2">
      <c r="A509" s="98" t="s">
        <v>2904</v>
      </c>
      <c r="B509" s="28" t="str">
        <f>"06"&amp;"."&amp;$B$801&amp;"."&amp;$B$802</f>
        <v>06.08.2023</v>
      </c>
      <c r="C509" s="90" t="s">
        <v>76</v>
      </c>
      <c r="D509" s="91">
        <f>ROUND(((D510+D511+D513+D512)/1000),5)</f>
        <v>1.91286</v>
      </c>
      <c r="E509" s="91">
        <f>ROUND(((E510+E511+E513+E512)/1000),5)</f>
        <v>1.6145799999999999</v>
      </c>
      <c r="F509" s="91">
        <f>ROUND(((F510+F511+F513+F512)/1000),5)</f>
        <v>1.4911399999999999</v>
      </c>
      <c r="G509" s="91">
        <f t="shared" ref="G509:AA509" si="294">ROUND(((G510+G511+G513+G512)/1000),5)</f>
        <v>1.42428</v>
      </c>
      <c r="H509" s="91">
        <f t="shared" si="294"/>
        <v>1.36778</v>
      </c>
      <c r="I509" s="91">
        <f t="shared" si="294"/>
        <v>1.3391900000000001</v>
      </c>
      <c r="J509" s="91">
        <f t="shared" si="294"/>
        <v>1.34266</v>
      </c>
      <c r="K509" s="91">
        <f t="shared" si="294"/>
        <v>1.6445099999999999</v>
      </c>
      <c r="L509" s="91">
        <f t="shared" si="294"/>
        <v>2.09477</v>
      </c>
      <c r="M509" s="91">
        <f t="shared" si="294"/>
        <v>2.3420700000000001</v>
      </c>
      <c r="N509" s="91">
        <f t="shared" si="294"/>
        <v>2.4724699999999999</v>
      </c>
      <c r="O509" s="91">
        <f t="shared" si="294"/>
        <v>2.5091199999999998</v>
      </c>
      <c r="P509" s="91">
        <f t="shared" si="294"/>
        <v>2.5624099999999999</v>
      </c>
      <c r="Q509" s="91">
        <f t="shared" si="294"/>
        <v>2.5744699999999998</v>
      </c>
      <c r="R509" s="91">
        <f t="shared" si="294"/>
        <v>2.6014900000000001</v>
      </c>
      <c r="S509" s="91">
        <f t="shared" si="294"/>
        <v>2.5716000000000001</v>
      </c>
      <c r="T509" s="91">
        <f t="shared" si="294"/>
        <v>2.5290599999999999</v>
      </c>
      <c r="U509" s="91">
        <f t="shared" si="294"/>
        <v>2.83995</v>
      </c>
      <c r="V509" s="91">
        <f t="shared" si="294"/>
        <v>2.78817</v>
      </c>
      <c r="W509" s="91">
        <f t="shared" si="294"/>
        <v>2.7423700000000002</v>
      </c>
      <c r="X509" s="91">
        <f t="shared" si="294"/>
        <v>2.7449300000000001</v>
      </c>
      <c r="Y509" s="91">
        <f t="shared" si="294"/>
        <v>2.7383500000000001</v>
      </c>
      <c r="Z509" s="91">
        <f t="shared" si="294"/>
        <v>2.3204899999999999</v>
      </c>
      <c r="AA509" s="91">
        <f t="shared" si="294"/>
        <v>2.0726100000000001</v>
      </c>
    </row>
    <row r="510" spans="1:27" ht="12.75" hidden="1" customHeight="1" outlineLevel="1" x14ac:dyDescent="0.2">
      <c r="A510" s="99" t="s">
        <v>2905</v>
      </c>
      <c r="B510" s="63" t="s">
        <v>238</v>
      </c>
      <c r="C510" s="43" t="s">
        <v>79</v>
      </c>
      <c r="D510" s="44">
        <v>1364.53</v>
      </c>
      <c r="E510" s="44">
        <v>1066.25</v>
      </c>
      <c r="F510" s="44">
        <v>942.81</v>
      </c>
      <c r="G510" s="44">
        <v>875.95</v>
      </c>
      <c r="H510" s="44">
        <v>819.45</v>
      </c>
      <c r="I510" s="44">
        <v>790.86</v>
      </c>
      <c r="J510" s="44">
        <v>794.33</v>
      </c>
      <c r="K510" s="44">
        <v>1096.18</v>
      </c>
      <c r="L510" s="44">
        <v>1546.44</v>
      </c>
      <c r="M510" s="44">
        <v>1793.74</v>
      </c>
      <c r="N510" s="44">
        <v>1924.14</v>
      </c>
      <c r="O510" s="44">
        <v>1960.79</v>
      </c>
      <c r="P510" s="44">
        <v>2014.08</v>
      </c>
      <c r="Q510" s="44">
        <v>2026.14</v>
      </c>
      <c r="R510" s="44">
        <v>2053.16</v>
      </c>
      <c r="S510" s="44">
        <v>2023.27</v>
      </c>
      <c r="T510" s="44">
        <v>1980.73</v>
      </c>
      <c r="U510" s="44">
        <v>2291.62</v>
      </c>
      <c r="V510" s="44">
        <v>2239.84</v>
      </c>
      <c r="W510" s="44">
        <v>2194.04</v>
      </c>
      <c r="X510" s="44">
        <v>2196.6</v>
      </c>
      <c r="Y510" s="44">
        <v>2190.02</v>
      </c>
      <c r="Z510" s="44">
        <v>1772.16</v>
      </c>
      <c r="AA510" s="44">
        <v>1524.28</v>
      </c>
    </row>
    <row r="511" spans="1:27" ht="12.75" hidden="1" customHeight="1" outlineLevel="1" x14ac:dyDescent="0.2">
      <c r="A511" s="99" t="s">
        <v>2906</v>
      </c>
      <c r="B511" s="63" t="s">
        <v>90</v>
      </c>
      <c r="C511" s="43" t="s">
        <v>79</v>
      </c>
      <c r="D511" s="44">
        <f>$D$486</f>
        <v>434.18</v>
      </c>
      <c r="E511" s="44">
        <f t="shared" ref="E511:AA511" si="295">$D$486</f>
        <v>434.18</v>
      </c>
      <c r="F511" s="44">
        <f t="shared" si="295"/>
        <v>434.18</v>
      </c>
      <c r="G511" s="44">
        <f t="shared" si="295"/>
        <v>434.18</v>
      </c>
      <c r="H511" s="44">
        <f t="shared" si="295"/>
        <v>434.18</v>
      </c>
      <c r="I511" s="44">
        <f t="shared" si="295"/>
        <v>434.18</v>
      </c>
      <c r="J511" s="44">
        <f t="shared" si="295"/>
        <v>434.18</v>
      </c>
      <c r="K511" s="44">
        <f t="shared" si="295"/>
        <v>434.18</v>
      </c>
      <c r="L511" s="44">
        <f t="shared" si="295"/>
        <v>434.18</v>
      </c>
      <c r="M511" s="44">
        <f t="shared" si="295"/>
        <v>434.18</v>
      </c>
      <c r="N511" s="44">
        <f t="shared" si="295"/>
        <v>434.18</v>
      </c>
      <c r="O511" s="44">
        <f t="shared" si="295"/>
        <v>434.18</v>
      </c>
      <c r="P511" s="44">
        <f t="shared" si="295"/>
        <v>434.18</v>
      </c>
      <c r="Q511" s="44">
        <f t="shared" si="295"/>
        <v>434.18</v>
      </c>
      <c r="R511" s="44">
        <f t="shared" si="295"/>
        <v>434.18</v>
      </c>
      <c r="S511" s="44">
        <f t="shared" si="295"/>
        <v>434.18</v>
      </c>
      <c r="T511" s="44">
        <f t="shared" si="295"/>
        <v>434.18</v>
      </c>
      <c r="U511" s="44">
        <f t="shared" si="295"/>
        <v>434.18</v>
      </c>
      <c r="V511" s="44">
        <f t="shared" si="295"/>
        <v>434.18</v>
      </c>
      <c r="W511" s="44">
        <f t="shared" si="295"/>
        <v>434.18</v>
      </c>
      <c r="X511" s="44">
        <f t="shared" si="295"/>
        <v>434.18</v>
      </c>
      <c r="Y511" s="44">
        <f t="shared" si="295"/>
        <v>434.18</v>
      </c>
      <c r="Z511" s="44">
        <f t="shared" si="295"/>
        <v>434.18</v>
      </c>
      <c r="AA511" s="44">
        <f t="shared" si="295"/>
        <v>434.18</v>
      </c>
    </row>
    <row r="512" spans="1:27" ht="12.75" hidden="1" customHeight="1" outlineLevel="1" x14ac:dyDescent="0.2">
      <c r="A512" s="99" t="s">
        <v>2907</v>
      </c>
      <c r="B512" s="63" t="s">
        <v>83</v>
      </c>
      <c r="C512" s="43" t="s">
        <v>79</v>
      </c>
      <c r="D512" s="44">
        <v>3.92</v>
      </c>
      <c r="E512" s="44">
        <v>3.92</v>
      </c>
      <c r="F512" s="44">
        <v>3.92</v>
      </c>
      <c r="G512" s="44">
        <v>3.92</v>
      </c>
      <c r="H512" s="44">
        <v>3.92</v>
      </c>
      <c r="I512" s="44">
        <v>3.92</v>
      </c>
      <c r="J512" s="44">
        <v>3.92</v>
      </c>
      <c r="K512" s="44">
        <v>3.92</v>
      </c>
      <c r="L512" s="44">
        <v>3.92</v>
      </c>
      <c r="M512" s="44">
        <v>3.92</v>
      </c>
      <c r="N512" s="44">
        <v>3.92</v>
      </c>
      <c r="O512" s="44">
        <v>3.92</v>
      </c>
      <c r="P512" s="44">
        <v>3.92</v>
      </c>
      <c r="Q512" s="44">
        <v>3.92</v>
      </c>
      <c r="R512" s="44">
        <v>3.92</v>
      </c>
      <c r="S512" s="44">
        <v>3.92</v>
      </c>
      <c r="T512" s="44">
        <v>3.92</v>
      </c>
      <c r="U512" s="44">
        <v>3.92</v>
      </c>
      <c r="V512" s="44">
        <v>3.92</v>
      </c>
      <c r="W512" s="44">
        <v>3.92</v>
      </c>
      <c r="X512" s="44">
        <v>3.92</v>
      </c>
      <c r="Y512" s="44">
        <v>3.92</v>
      </c>
      <c r="Z512" s="44">
        <v>3.92</v>
      </c>
      <c r="AA512" s="44">
        <v>3.92</v>
      </c>
    </row>
    <row r="513" spans="1:27" ht="12.75" hidden="1" customHeight="1" outlineLevel="1" x14ac:dyDescent="0.2">
      <c r="A513" s="99" t="s">
        <v>2908</v>
      </c>
      <c r="B513" s="63" t="s">
        <v>81</v>
      </c>
      <c r="C513" s="43" t="s">
        <v>79</v>
      </c>
      <c r="D513" s="44">
        <f>$D$11</f>
        <v>110.23</v>
      </c>
      <c r="E513" s="44">
        <f t="shared" ref="E513:AA513" si="296">$D$11</f>
        <v>110.23</v>
      </c>
      <c r="F513" s="44">
        <f t="shared" si="296"/>
        <v>110.23</v>
      </c>
      <c r="G513" s="44">
        <f t="shared" si="296"/>
        <v>110.23</v>
      </c>
      <c r="H513" s="44">
        <f t="shared" si="296"/>
        <v>110.23</v>
      </c>
      <c r="I513" s="44">
        <f t="shared" si="296"/>
        <v>110.23</v>
      </c>
      <c r="J513" s="44">
        <f t="shared" si="296"/>
        <v>110.23</v>
      </c>
      <c r="K513" s="44">
        <f t="shared" si="296"/>
        <v>110.23</v>
      </c>
      <c r="L513" s="44">
        <f t="shared" si="296"/>
        <v>110.23</v>
      </c>
      <c r="M513" s="44">
        <f t="shared" si="296"/>
        <v>110.23</v>
      </c>
      <c r="N513" s="44">
        <f t="shared" si="296"/>
        <v>110.23</v>
      </c>
      <c r="O513" s="44">
        <f t="shared" si="296"/>
        <v>110.23</v>
      </c>
      <c r="P513" s="44">
        <f t="shared" si="296"/>
        <v>110.23</v>
      </c>
      <c r="Q513" s="44">
        <f t="shared" si="296"/>
        <v>110.23</v>
      </c>
      <c r="R513" s="44">
        <f t="shared" si="296"/>
        <v>110.23</v>
      </c>
      <c r="S513" s="44">
        <f t="shared" si="296"/>
        <v>110.23</v>
      </c>
      <c r="T513" s="44">
        <f t="shared" si="296"/>
        <v>110.23</v>
      </c>
      <c r="U513" s="44">
        <f t="shared" si="296"/>
        <v>110.23</v>
      </c>
      <c r="V513" s="44">
        <f t="shared" si="296"/>
        <v>110.23</v>
      </c>
      <c r="W513" s="44">
        <f t="shared" si="296"/>
        <v>110.23</v>
      </c>
      <c r="X513" s="44">
        <f t="shared" si="296"/>
        <v>110.23</v>
      </c>
      <c r="Y513" s="44">
        <f t="shared" si="296"/>
        <v>110.23</v>
      </c>
      <c r="Z513" s="44">
        <f t="shared" si="296"/>
        <v>110.23</v>
      </c>
      <c r="AA513" s="44">
        <f t="shared" si="296"/>
        <v>110.23</v>
      </c>
    </row>
    <row r="514" spans="1:27" collapsed="1" x14ac:dyDescent="0.2">
      <c r="A514" s="98" t="s">
        <v>2909</v>
      </c>
      <c r="B514" s="28" t="str">
        <f>"07"&amp;"."&amp;$B$801&amp;"."&amp;$B$802</f>
        <v>07.08.2023</v>
      </c>
      <c r="C514" s="90" t="s">
        <v>76</v>
      </c>
      <c r="D514" s="91">
        <f>ROUND(((D515+D516+D518+D517)/1000),5)</f>
        <v>1.8353299999999999</v>
      </c>
      <c r="E514" s="91">
        <f>ROUND(((E515+E516+E518+E517)/1000),5)</f>
        <v>1.5660099999999999</v>
      </c>
      <c r="F514" s="91">
        <f>ROUND(((F515+F516+F518+F517)/1000),5)</f>
        <v>1.45608</v>
      </c>
      <c r="G514" s="91">
        <f t="shared" ref="G514:AA514" si="297">ROUND(((G515+G516+G518+G517)/1000),5)</f>
        <v>1.40849</v>
      </c>
      <c r="H514" s="91">
        <f t="shared" si="297"/>
        <v>1.3725799999999999</v>
      </c>
      <c r="I514" s="91">
        <f t="shared" si="297"/>
        <v>1.43591</v>
      </c>
      <c r="J514" s="91">
        <f t="shared" si="297"/>
        <v>1.69933</v>
      </c>
      <c r="K514" s="91">
        <f t="shared" si="297"/>
        <v>2.05918</v>
      </c>
      <c r="L514" s="91">
        <f t="shared" si="297"/>
        <v>2.4197299999999999</v>
      </c>
      <c r="M514" s="91">
        <f t="shared" si="297"/>
        <v>2.4864099999999998</v>
      </c>
      <c r="N514" s="91">
        <f t="shared" si="297"/>
        <v>2.70269</v>
      </c>
      <c r="O514" s="91">
        <f t="shared" si="297"/>
        <v>2.6970700000000001</v>
      </c>
      <c r="P514" s="91">
        <f t="shared" si="297"/>
        <v>2.6894999999999998</v>
      </c>
      <c r="Q514" s="91">
        <f t="shared" si="297"/>
        <v>2.5596800000000002</v>
      </c>
      <c r="R514" s="91">
        <f t="shared" si="297"/>
        <v>2.6134900000000001</v>
      </c>
      <c r="S514" s="91">
        <f t="shared" si="297"/>
        <v>2.5395400000000001</v>
      </c>
      <c r="T514" s="91">
        <f t="shared" si="297"/>
        <v>2.7602500000000001</v>
      </c>
      <c r="U514" s="91">
        <f t="shared" si="297"/>
        <v>2.4991599999999998</v>
      </c>
      <c r="V514" s="91">
        <f t="shared" si="297"/>
        <v>2.4622799999999998</v>
      </c>
      <c r="W514" s="91">
        <f t="shared" si="297"/>
        <v>2.44041</v>
      </c>
      <c r="X514" s="91">
        <f t="shared" si="297"/>
        <v>2.44347</v>
      </c>
      <c r="Y514" s="91">
        <f t="shared" si="297"/>
        <v>2.4304199999999998</v>
      </c>
      <c r="Z514" s="91">
        <f t="shared" si="297"/>
        <v>2.4710299999999998</v>
      </c>
      <c r="AA514" s="91">
        <f t="shared" si="297"/>
        <v>2.0705399999999998</v>
      </c>
    </row>
    <row r="515" spans="1:27" ht="12.75" hidden="1" customHeight="1" outlineLevel="1" x14ac:dyDescent="0.2">
      <c r="A515" s="99" t="s">
        <v>2910</v>
      </c>
      <c r="B515" s="63" t="s">
        <v>238</v>
      </c>
      <c r="C515" s="43" t="s">
        <v>79</v>
      </c>
      <c r="D515" s="44">
        <v>1287</v>
      </c>
      <c r="E515" s="44">
        <v>1017.68</v>
      </c>
      <c r="F515" s="44">
        <v>907.75</v>
      </c>
      <c r="G515" s="44">
        <v>860.16</v>
      </c>
      <c r="H515" s="44">
        <v>824.25</v>
      </c>
      <c r="I515" s="44">
        <v>887.58</v>
      </c>
      <c r="J515" s="44">
        <v>1151</v>
      </c>
      <c r="K515" s="44">
        <v>1510.85</v>
      </c>
      <c r="L515" s="44">
        <v>1871.4</v>
      </c>
      <c r="M515" s="44">
        <v>1938.08</v>
      </c>
      <c r="N515" s="44">
        <v>2154.36</v>
      </c>
      <c r="O515" s="44">
        <v>2148.7399999999998</v>
      </c>
      <c r="P515" s="44">
        <v>2141.17</v>
      </c>
      <c r="Q515" s="44">
        <v>2011.35</v>
      </c>
      <c r="R515" s="44">
        <v>2065.16</v>
      </c>
      <c r="S515" s="44">
        <v>1991.21</v>
      </c>
      <c r="T515" s="44">
        <v>2211.92</v>
      </c>
      <c r="U515" s="44">
        <v>1950.83</v>
      </c>
      <c r="V515" s="44">
        <v>1913.95</v>
      </c>
      <c r="W515" s="44">
        <v>1892.08</v>
      </c>
      <c r="X515" s="44">
        <v>1895.14</v>
      </c>
      <c r="Y515" s="44">
        <v>1882.09</v>
      </c>
      <c r="Z515" s="44">
        <v>1922.7</v>
      </c>
      <c r="AA515" s="44">
        <v>1522.21</v>
      </c>
    </row>
    <row r="516" spans="1:27" ht="12.75" hidden="1" customHeight="1" outlineLevel="1" x14ac:dyDescent="0.2">
      <c r="A516" s="99" t="s">
        <v>2911</v>
      </c>
      <c r="B516" s="63" t="s">
        <v>90</v>
      </c>
      <c r="C516" s="43" t="s">
        <v>79</v>
      </c>
      <c r="D516" s="44">
        <f>$D$486</f>
        <v>434.18</v>
      </c>
      <c r="E516" s="44">
        <f t="shared" ref="E516:AA516" si="298">$D$486</f>
        <v>434.18</v>
      </c>
      <c r="F516" s="44">
        <f t="shared" si="298"/>
        <v>434.18</v>
      </c>
      <c r="G516" s="44">
        <f t="shared" si="298"/>
        <v>434.18</v>
      </c>
      <c r="H516" s="44">
        <f t="shared" si="298"/>
        <v>434.18</v>
      </c>
      <c r="I516" s="44">
        <f t="shared" si="298"/>
        <v>434.18</v>
      </c>
      <c r="J516" s="44">
        <f t="shared" si="298"/>
        <v>434.18</v>
      </c>
      <c r="K516" s="44">
        <f t="shared" si="298"/>
        <v>434.18</v>
      </c>
      <c r="L516" s="44">
        <f t="shared" si="298"/>
        <v>434.18</v>
      </c>
      <c r="M516" s="44">
        <f t="shared" si="298"/>
        <v>434.18</v>
      </c>
      <c r="N516" s="44">
        <f t="shared" si="298"/>
        <v>434.18</v>
      </c>
      <c r="O516" s="44">
        <f t="shared" si="298"/>
        <v>434.18</v>
      </c>
      <c r="P516" s="44">
        <f t="shared" si="298"/>
        <v>434.18</v>
      </c>
      <c r="Q516" s="44">
        <f t="shared" si="298"/>
        <v>434.18</v>
      </c>
      <c r="R516" s="44">
        <f t="shared" si="298"/>
        <v>434.18</v>
      </c>
      <c r="S516" s="44">
        <f t="shared" si="298"/>
        <v>434.18</v>
      </c>
      <c r="T516" s="44">
        <f t="shared" si="298"/>
        <v>434.18</v>
      </c>
      <c r="U516" s="44">
        <f t="shared" si="298"/>
        <v>434.18</v>
      </c>
      <c r="V516" s="44">
        <f t="shared" si="298"/>
        <v>434.18</v>
      </c>
      <c r="W516" s="44">
        <f t="shared" si="298"/>
        <v>434.18</v>
      </c>
      <c r="X516" s="44">
        <f t="shared" si="298"/>
        <v>434.18</v>
      </c>
      <c r="Y516" s="44">
        <f t="shared" si="298"/>
        <v>434.18</v>
      </c>
      <c r="Z516" s="44">
        <f t="shared" si="298"/>
        <v>434.18</v>
      </c>
      <c r="AA516" s="44">
        <f t="shared" si="298"/>
        <v>434.18</v>
      </c>
    </row>
    <row r="517" spans="1:27" ht="12.75" hidden="1" customHeight="1" outlineLevel="1" x14ac:dyDescent="0.2">
      <c r="A517" s="99" t="s">
        <v>2912</v>
      </c>
      <c r="B517" s="63" t="s">
        <v>83</v>
      </c>
      <c r="C517" s="43" t="s">
        <v>79</v>
      </c>
      <c r="D517" s="44">
        <v>3.92</v>
      </c>
      <c r="E517" s="44">
        <v>3.92</v>
      </c>
      <c r="F517" s="44">
        <v>3.92</v>
      </c>
      <c r="G517" s="44">
        <v>3.92</v>
      </c>
      <c r="H517" s="44">
        <v>3.92</v>
      </c>
      <c r="I517" s="44">
        <v>3.92</v>
      </c>
      <c r="J517" s="44">
        <v>3.92</v>
      </c>
      <c r="K517" s="44">
        <v>3.92</v>
      </c>
      <c r="L517" s="44">
        <v>3.92</v>
      </c>
      <c r="M517" s="44">
        <v>3.92</v>
      </c>
      <c r="N517" s="44">
        <v>3.92</v>
      </c>
      <c r="O517" s="44">
        <v>3.92</v>
      </c>
      <c r="P517" s="44">
        <v>3.92</v>
      </c>
      <c r="Q517" s="44">
        <v>3.92</v>
      </c>
      <c r="R517" s="44">
        <v>3.92</v>
      </c>
      <c r="S517" s="44">
        <v>3.92</v>
      </c>
      <c r="T517" s="44">
        <v>3.92</v>
      </c>
      <c r="U517" s="44">
        <v>3.92</v>
      </c>
      <c r="V517" s="44">
        <v>3.92</v>
      </c>
      <c r="W517" s="44">
        <v>3.92</v>
      </c>
      <c r="X517" s="44">
        <v>3.92</v>
      </c>
      <c r="Y517" s="44">
        <v>3.92</v>
      </c>
      <c r="Z517" s="44">
        <v>3.92</v>
      </c>
      <c r="AA517" s="44">
        <v>3.92</v>
      </c>
    </row>
    <row r="518" spans="1:27" ht="12.75" hidden="1" customHeight="1" outlineLevel="1" x14ac:dyDescent="0.2">
      <c r="A518" s="99" t="s">
        <v>2913</v>
      </c>
      <c r="B518" s="63" t="s">
        <v>81</v>
      </c>
      <c r="C518" s="43" t="s">
        <v>79</v>
      </c>
      <c r="D518" s="44">
        <f>$D$11</f>
        <v>110.23</v>
      </c>
      <c r="E518" s="44">
        <f t="shared" ref="E518:AA518" si="299">$D$11</f>
        <v>110.23</v>
      </c>
      <c r="F518" s="44">
        <f t="shared" si="299"/>
        <v>110.23</v>
      </c>
      <c r="G518" s="44">
        <f t="shared" si="299"/>
        <v>110.23</v>
      </c>
      <c r="H518" s="44">
        <f t="shared" si="299"/>
        <v>110.23</v>
      </c>
      <c r="I518" s="44">
        <f t="shared" si="299"/>
        <v>110.23</v>
      </c>
      <c r="J518" s="44">
        <f t="shared" si="299"/>
        <v>110.23</v>
      </c>
      <c r="K518" s="44">
        <f t="shared" si="299"/>
        <v>110.23</v>
      </c>
      <c r="L518" s="44">
        <f t="shared" si="299"/>
        <v>110.23</v>
      </c>
      <c r="M518" s="44">
        <f t="shared" si="299"/>
        <v>110.23</v>
      </c>
      <c r="N518" s="44">
        <f t="shared" si="299"/>
        <v>110.23</v>
      </c>
      <c r="O518" s="44">
        <f t="shared" si="299"/>
        <v>110.23</v>
      </c>
      <c r="P518" s="44">
        <f t="shared" si="299"/>
        <v>110.23</v>
      </c>
      <c r="Q518" s="44">
        <f t="shared" si="299"/>
        <v>110.23</v>
      </c>
      <c r="R518" s="44">
        <f t="shared" si="299"/>
        <v>110.23</v>
      </c>
      <c r="S518" s="44">
        <f t="shared" si="299"/>
        <v>110.23</v>
      </c>
      <c r="T518" s="44">
        <f t="shared" si="299"/>
        <v>110.23</v>
      </c>
      <c r="U518" s="44">
        <f t="shared" si="299"/>
        <v>110.23</v>
      </c>
      <c r="V518" s="44">
        <f t="shared" si="299"/>
        <v>110.23</v>
      </c>
      <c r="W518" s="44">
        <f t="shared" si="299"/>
        <v>110.23</v>
      </c>
      <c r="X518" s="44">
        <f t="shared" si="299"/>
        <v>110.23</v>
      </c>
      <c r="Y518" s="44">
        <f t="shared" si="299"/>
        <v>110.23</v>
      </c>
      <c r="Z518" s="44">
        <f t="shared" si="299"/>
        <v>110.23</v>
      </c>
      <c r="AA518" s="44">
        <f t="shared" si="299"/>
        <v>110.23</v>
      </c>
    </row>
    <row r="519" spans="1:27" collapsed="1" x14ac:dyDescent="0.2">
      <c r="A519" s="98" t="s">
        <v>2914</v>
      </c>
      <c r="B519" s="28" t="str">
        <f>"08"&amp;"."&amp;$B$801&amp;"."&amp;$B$802</f>
        <v>08.08.2023</v>
      </c>
      <c r="C519" s="90" t="s">
        <v>76</v>
      </c>
      <c r="D519" s="91">
        <f>ROUND(((D520+D521+D523+D522)/1000),5)</f>
        <v>1.7519199999999999</v>
      </c>
      <c r="E519" s="91">
        <f>ROUND(((E520+E521+E523+E522)/1000),5)</f>
        <v>1.5610299999999999</v>
      </c>
      <c r="F519" s="91">
        <f>ROUND(((F520+F521+F523+F522)/1000),5)</f>
        <v>1.4372799999999999</v>
      </c>
      <c r="G519" s="91">
        <f t="shared" ref="G519:AA519" si="300">ROUND(((G520+G521+G523+G522)/1000),5)</f>
        <v>1.3922399999999999</v>
      </c>
      <c r="H519" s="91">
        <f t="shared" si="300"/>
        <v>1.3579600000000001</v>
      </c>
      <c r="I519" s="91">
        <f t="shared" si="300"/>
        <v>1.4245699999999999</v>
      </c>
      <c r="J519" s="91">
        <f t="shared" si="300"/>
        <v>1.6654899999999999</v>
      </c>
      <c r="K519" s="91">
        <f t="shared" si="300"/>
        <v>2.0461800000000001</v>
      </c>
      <c r="L519" s="91">
        <f t="shared" si="300"/>
        <v>2.3201200000000002</v>
      </c>
      <c r="M519" s="91">
        <f t="shared" si="300"/>
        <v>2.4805299999999999</v>
      </c>
      <c r="N519" s="91">
        <f t="shared" si="300"/>
        <v>2.6130300000000002</v>
      </c>
      <c r="O519" s="91">
        <f t="shared" si="300"/>
        <v>2.66839</v>
      </c>
      <c r="P519" s="91">
        <f t="shared" si="300"/>
        <v>2.6697600000000001</v>
      </c>
      <c r="Q519" s="91">
        <f t="shared" si="300"/>
        <v>2.6995399999999998</v>
      </c>
      <c r="R519" s="91">
        <f t="shared" si="300"/>
        <v>2.7350500000000002</v>
      </c>
      <c r="S519" s="91">
        <f t="shared" si="300"/>
        <v>2.5424199999999999</v>
      </c>
      <c r="T519" s="91">
        <f t="shared" si="300"/>
        <v>2.61375</v>
      </c>
      <c r="U519" s="91">
        <f t="shared" si="300"/>
        <v>2.5668500000000001</v>
      </c>
      <c r="V519" s="91">
        <f t="shared" si="300"/>
        <v>2.5281899999999999</v>
      </c>
      <c r="W519" s="91">
        <f t="shared" si="300"/>
        <v>2.46089</v>
      </c>
      <c r="X519" s="91">
        <f t="shared" si="300"/>
        <v>2.4375200000000001</v>
      </c>
      <c r="Y519" s="91">
        <f t="shared" si="300"/>
        <v>2.39561</v>
      </c>
      <c r="Z519" s="91">
        <f t="shared" si="300"/>
        <v>2.2971599999999999</v>
      </c>
      <c r="AA519" s="91">
        <f t="shared" si="300"/>
        <v>2.0485199999999999</v>
      </c>
    </row>
    <row r="520" spans="1:27" ht="12.75" hidden="1" customHeight="1" outlineLevel="1" x14ac:dyDescent="0.2">
      <c r="A520" s="99" t="s">
        <v>2915</v>
      </c>
      <c r="B520" s="63" t="s">
        <v>238</v>
      </c>
      <c r="C520" s="43" t="s">
        <v>79</v>
      </c>
      <c r="D520" s="44">
        <v>1203.5899999999999</v>
      </c>
      <c r="E520" s="44">
        <v>1012.7</v>
      </c>
      <c r="F520" s="44">
        <v>888.95</v>
      </c>
      <c r="G520" s="44">
        <v>843.91</v>
      </c>
      <c r="H520" s="44">
        <v>809.63</v>
      </c>
      <c r="I520" s="44">
        <v>876.24</v>
      </c>
      <c r="J520" s="44">
        <v>1117.1600000000001</v>
      </c>
      <c r="K520" s="44">
        <v>1497.85</v>
      </c>
      <c r="L520" s="44">
        <v>1771.79</v>
      </c>
      <c r="M520" s="44">
        <v>1932.2</v>
      </c>
      <c r="N520" s="44">
        <v>2064.6999999999998</v>
      </c>
      <c r="O520" s="44">
        <v>2120.06</v>
      </c>
      <c r="P520" s="44">
        <v>2121.4299999999998</v>
      </c>
      <c r="Q520" s="44">
        <v>2151.21</v>
      </c>
      <c r="R520" s="44">
        <v>2186.7199999999998</v>
      </c>
      <c r="S520" s="44">
        <v>1994.09</v>
      </c>
      <c r="T520" s="44">
        <v>2065.42</v>
      </c>
      <c r="U520" s="44">
        <v>2018.52</v>
      </c>
      <c r="V520" s="44">
        <v>1979.86</v>
      </c>
      <c r="W520" s="44">
        <v>1912.56</v>
      </c>
      <c r="X520" s="44">
        <v>1889.19</v>
      </c>
      <c r="Y520" s="44">
        <v>1847.28</v>
      </c>
      <c r="Z520" s="44">
        <v>1748.83</v>
      </c>
      <c r="AA520" s="44">
        <v>1500.19</v>
      </c>
    </row>
    <row r="521" spans="1:27" ht="12.75" hidden="1" customHeight="1" outlineLevel="1" x14ac:dyDescent="0.2">
      <c r="A521" s="99" t="s">
        <v>2916</v>
      </c>
      <c r="B521" s="63" t="s">
        <v>90</v>
      </c>
      <c r="C521" s="43" t="s">
        <v>79</v>
      </c>
      <c r="D521" s="44">
        <f>$D$486</f>
        <v>434.18</v>
      </c>
      <c r="E521" s="44">
        <f t="shared" ref="E521:AA521" si="301">$D$486</f>
        <v>434.18</v>
      </c>
      <c r="F521" s="44">
        <f t="shared" si="301"/>
        <v>434.18</v>
      </c>
      <c r="G521" s="44">
        <f t="shared" si="301"/>
        <v>434.18</v>
      </c>
      <c r="H521" s="44">
        <f t="shared" si="301"/>
        <v>434.18</v>
      </c>
      <c r="I521" s="44">
        <f t="shared" si="301"/>
        <v>434.18</v>
      </c>
      <c r="J521" s="44">
        <f t="shared" si="301"/>
        <v>434.18</v>
      </c>
      <c r="K521" s="44">
        <f t="shared" si="301"/>
        <v>434.18</v>
      </c>
      <c r="L521" s="44">
        <f t="shared" si="301"/>
        <v>434.18</v>
      </c>
      <c r="M521" s="44">
        <f t="shared" si="301"/>
        <v>434.18</v>
      </c>
      <c r="N521" s="44">
        <f t="shared" si="301"/>
        <v>434.18</v>
      </c>
      <c r="O521" s="44">
        <f t="shared" si="301"/>
        <v>434.18</v>
      </c>
      <c r="P521" s="44">
        <f t="shared" si="301"/>
        <v>434.18</v>
      </c>
      <c r="Q521" s="44">
        <f t="shared" si="301"/>
        <v>434.18</v>
      </c>
      <c r="R521" s="44">
        <f t="shared" si="301"/>
        <v>434.18</v>
      </c>
      <c r="S521" s="44">
        <f t="shared" si="301"/>
        <v>434.18</v>
      </c>
      <c r="T521" s="44">
        <f t="shared" si="301"/>
        <v>434.18</v>
      </c>
      <c r="U521" s="44">
        <f t="shared" si="301"/>
        <v>434.18</v>
      </c>
      <c r="V521" s="44">
        <f t="shared" si="301"/>
        <v>434.18</v>
      </c>
      <c r="W521" s="44">
        <f t="shared" si="301"/>
        <v>434.18</v>
      </c>
      <c r="X521" s="44">
        <f t="shared" si="301"/>
        <v>434.18</v>
      </c>
      <c r="Y521" s="44">
        <f t="shared" si="301"/>
        <v>434.18</v>
      </c>
      <c r="Z521" s="44">
        <f t="shared" si="301"/>
        <v>434.18</v>
      </c>
      <c r="AA521" s="44">
        <f t="shared" si="301"/>
        <v>434.18</v>
      </c>
    </row>
    <row r="522" spans="1:27" ht="12.75" hidden="1" customHeight="1" outlineLevel="1" x14ac:dyDescent="0.2">
      <c r="A522" s="99" t="s">
        <v>2917</v>
      </c>
      <c r="B522" s="63" t="s">
        <v>83</v>
      </c>
      <c r="C522" s="43" t="s">
        <v>79</v>
      </c>
      <c r="D522" s="44">
        <v>3.92</v>
      </c>
      <c r="E522" s="44">
        <v>3.92</v>
      </c>
      <c r="F522" s="44">
        <v>3.92</v>
      </c>
      <c r="G522" s="44">
        <v>3.92</v>
      </c>
      <c r="H522" s="44">
        <v>3.92</v>
      </c>
      <c r="I522" s="44">
        <v>3.92</v>
      </c>
      <c r="J522" s="44">
        <v>3.92</v>
      </c>
      <c r="K522" s="44">
        <v>3.92</v>
      </c>
      <c r="L522" s="44">
        <v>3.92</v>
      </c>
      <c r="M522" s="44">
        <v>3.92</v>
      </c>
      <c r="N522" s="44">
        <v>3.92</v>
      </c>
      <c r="O522" s="44">
        <v>3.92</v>
      </c>
      <c r="P522" s="44">
        <v>3.92</v>
      </c>
      <c r="Q522" s="44">
        <v>3.92</v>
      </c>
      <c r="R522" s="44">
        <v>3.92</v>
      </c>
      <c r="S522" s="44">
        <v>3.92</v>
      </c>
      <c r="T522" s="44">
        <v>3.92</v>
      </c>
      <c r="U522" s="44">
        <v>3.92</v>
      </c>
      <c r="V522" s="44">
        <v>3.92</v>
      </c>
      <c r="W522" s="44">
        <v>3.92</v>
      </c>
      <c r="X522" s="44">
        <v>3.92</v>
      </c>
      <c r="Y522" s="44">
        <v>3.92</v>
      </c>
      <c r="Z522" s="44">
        <v>3.92</v>
      </c>
      <c r="AA522" s="44">
        <v>3.92</v>
      </c>
    </row>
    <row r="523" spans="1:27" ht="12.75" hidden="1" customHeight="1" outlineLevel="1" x14ac:dyDescent="0.2">
      <c r="A523" s="99" t="s">
        <v>2918</v>
      </c>
      <c r="B523" s="63" t="s">
        <v>81</v>
      </c>
      <c r="C523" s="43" t="s">
        <v>79</v>
      </c>
      <c r="D523" s="44">
        <f>$D$11</f>
        <v>110.23</v>
      </c>
      <c r="E523" s="44">
        <f t="shared" ref="E523:AA523" si="302">$D$11</f>
        <v>110.23</v>
      </c>
      <c r="F523" s="44">
        <f t="shared" si="302"/>
        <v>110.23</v>
      </c>
      <c r="G523" s="44">
        <f t="shared" si="302"/>
        <v>110.23</v>
      </c>
      <c r="H523" s="44">
        <f t="shared" si="302"/>
        <v>110.23</v>
      </c>
      <c r="I523" s="44">
        <f t="shared" si="302"/>
        <v>110.23</v>
      </c>
      <c r="J523" s="44">
        <f t="shared" si="302"/>
        <v>110.23</v>
      </c>
      <c r="K523" s="44">
        <f t="shared" si="302"/>
        <v>110.23</v>
      </c>
      <c r="L523" s="44">
        <f t="shared" si="302"/>
        <v>110.23</v>
      </c>
      <c r="M523" s="44">
        <f t="shared" si="302"/>
        <v>110.23</v>
      </c>
      <c r="N523" s="44">
        <f t="shared" si="302"/>
        <v>110.23</v>
      </c>
      <c r="O523" s="44">
        <f t="shared" si="302"/>
        <v>110.23</v>
      </c>
      <c r="P523" s="44">
        <f t="shared" si="302"/>
        <v>110.23</v>
      </c>
      <c r="Q523" s="44">
        <f t="shared" si="302"/>
        <v>110.23</v>
      </c>
      <c r="R523" s="44">
        <f t="shared" si="302"/>
        <v>110.23</v>
      </c>
      <c r="S523" s="44">
        <f t="shared" si="302"/>
        <v>110.23</v>
      </c>
      <c r="T523" s="44">
        <f t="shared" si="302"/>
        <v>110.23</v>
      </c>
      <c r="U523" s="44">
        <f t="shared" si="302"/>
        <v>110.23</v>
      </c>
      <c r="V523" s="44">
        <f t="shared" si="302"/>
        <v>110.23</v>
      </c>
      <c r="W523" s="44">
        <f t="shared" si="302"/>
        <v>110.23</v>
      </c>
      <c r="X523" s="44">
        <f t="shared" si="302"/>
        <v>110.23</v>
      </c>
      <c r="Y523" s="44">
        <f t="shared" si="302"/>
        <v>110.23</v>
      </c>
      <c r="Z523" s="44">
        <f t="shared" si="302"/>
        <v>110.23</v>
      </c>
      <c r="AA523" s="44">
        <f t="shared" si="302"/>
        <v>110.23</v>
      </c>
    </row>
    <row r="524" spans="1:27" collapsed="1" x14ac:dyDescent="0.2">
      <c r="A524" s="98" t="s">
        <v>2919</v>
      </c>
      <c r="B524" s="28" t="str">
        <f>"09"&amp;"."&amp;$B$801&amp;"."&amp;$B$802</f>
        <v>09.08.2023</v>
      </c>
      <c r="C524" s="90" t="s">
        <v>76</v>
      </c>
      <c r="D524" s="91">
        <f>ROUND(((D525+D526+D528+D527)/1000),5)</f>
        <v>1.77728</v>
      </c>
      <c r="E524" s="91">
        <f>ROUND(((E525+E526+E528+E527)/1000),5)</f>
        <v>1.58307</v>
      </c>
      <c r="F524" s="91">
        <f>ROUND(((F525+F526+F528+F527)/1000),5)</f>
        <v>1.45879</v>
      </c>
      <c r="G524" s="91">
        <f t="shared" ref="G524:AA524" si="303">ROUND(((G525+G526+G528+G527)/1000),5)</f>
        <v>1.40517</v>
      </c>
      <c r="H524" s="91">
        <f t="shared" si="303"/>
        <v>1.3851599999999999</v>
      </c>
      <c r="I524" s="91">
        <f t="shared" si="303"/>
        <v>1.44628</v>
      </c>
      <c r="J524" s="91">
        <f t="shared" si="303"/>
        <v>1.6835100000000001</v>
      </c>
      <c r="K524" s="91">
        <f t="shared" si="303"/>
        <v>1.9921</v>
      </c>
      <c r="L524" s="91">
        <f t="shared" si="303"/>
        <v>2.3053400000000002</v>
      </c>
      <c r="M524" s="91">
        <f t="shared" si="303"/>
        <v>2.53179</v>
      </c>
      <c r="N524" s="91">
        <f t="shared" si="303"/>
        <v>2.5890200000000001</v>
      </c>
      <c r="O524" s="91">
        <f t="shared" si="303"/>
        <v>2.6246999999999998</v>
      </c>
      <c r="P524" s="91">
        <f t="shared" si="303"/>
        <v>2.6096200000000001</v>
      </c>
      <c r="Q524" s="91">
        <f t="shared" si="303"/>
        <v>2.5951499999999998</v>
      </c>
      <c r="R524" s="91">
        <f t="shared" si="303"/>
        <v>2.61314</v>
      </c>
      <c r="S524" s="91">
        <f t="shared" si="303"/>
        <v>2.6550600000000002</v>
      </c>
      <c r="T524" s="91">
        <f t="shared" si="303"/>
        <v>2.6721699999999999</v>
      </c>
      <c r="U524" s="91">
        <f t="shared" si="303"/>
        <v>2.5935199999999998</v>
      </c>
      <c r="V524" s="91">
        <f t="shared" si="303"/>
        <v>2.5057700000000001</v>
      </c>
      <c r="W524" s="91">
        <f t="shared" si="303"/>
        <v>2.4250600000000002</v>
      </c>
      <c r="X524" s="91">
        <f t="shared" si="303"/>
        <v>2.3942000000000001</v>
      </c>
      <c r="Y524" s="91">
        <f t="shared" si="303"/>
        <v>2.4886900000000001</v>
      </c>
      <c r="Z524" s="91">
        <f t="shared" si="303"/>
        <v>2.26755</v>
      </c>
      <c r="AA524" s="91">
        <f t="shared" si="303"/>
        <v>1.9940599999999999</v>
      </c>
    </row>
    <row r="525" spans="1:27" ht="12.75" hidden="1" customHeight="1" outlineLevel="1" x14ac:dyDescent="0.2">
      <c r="A525" s="99" t="s">
        <v>2920</v>
      </c>
      <c r="B525" s="63" t="s">
        <v>238</v>
      </c>
      <c r="C525" s="43" t="s">
        <v>79</v>
      </c>
      <c r="D525" s="44">
        <v>1228.95</v>
      </c>
      <c r="E525" s="44">
        <v>1034.74</v>
      </c>
      <c r="F525" s="44">
        <v>910.46</v>
      </c>
      <c r="G525" s="44">
        <v>856.84</v>
      </c>
      <c r="H525" s="44">
        <v>836.83</v>
      </c>
      <c r="I525" s="44">
        <v>897.95</v>
      </c>
      <c r="J525" s="44">
        <v>1135.18</v>
      </c>
      <c r="K525" s="44">
        <v>1443.77</v>
      </c>
      <c r="L525" s="44">
        <v>1757.01</v>
      </c>
      <c r="M525" s="44">
        <v>1983.46</v>
      </c>
      <c r="N525" s="44">
        <v>2040.69</v>
      </c>
      <c r="O525" s="44">
        <v>2076.37</v>
      </c>
      <c r="P525" s="44">
        <v>2061.29</v>
      </c>
      <c r="Q525" s="44">
        <v>2046.82</v>
      </c>
      <c r="R525" s="44">
        <v>2064.81</v>
      </c>
      <c r="S525" s="44">
        <v>2106.73</v>
      </c>
      <c r="T525" s="44">
        <v>2123.84</v>
      </c>
      <c r="U525" s="44">
        <v>2045.19</v>
      </c>
      <c r="V525" s="44">
        <v>1957.44</v>
      </c>
      <c r="W525" s="44">
        <v>1876.73</v>
      </c>
      <c r="X525" s="44">
        <v>1845.87</v>
      </c>
      <c r="Y525" s="44">
        <v>1940.36</v>
      </c>
      <c r="Z525" s="44">
        <v>1719.22</v>
      </c>
      <c r="AA525" s="44">
        <v>1445.73</v>
      </c>
    </row>
    <row r="526" spans="1:27" ht="12.75" hidden="1" customHeight="1" outlineLevel="1" x14ac:dyDescent="0.2">
      <c r="A526" s="99" t="s">
        <v>2921</v>
      </c>
      <c r="B526" s="63" t="s">
        <v>90</v>
      </c>
      <c r="C526" s="43" t="s">
        <v>79</v>
      </c>
      <c r="D526" s="44">
        <f>$D$486</f>
        <v>434.18</v>
      </c>
      <c r="E526" s="44">
        <f t="shared" ref="E526:AA526" si="304">$D$486</f>
        <v>434.18</v>
      </c>
      <c r="F526" s="44">
        <f t="shared" si="304"/>
        <v>434.18</v>
      </c>
      <c r="G526" s="44">
        <f t="shared" si="304"/>
        <v>434.18</v>
      </c>
      <c r="H526" s="44">
        <f t="shared" si="304"/>
        <v>434.18</v>
      </c>
      <c r="I526" s="44">
        <f t="shared" si="304"/>
        <v>434.18</v>
      </c>
      <c r="J526" s="44">
        <f t="shared" si="304"/>
        <v>434.18</v>
      </c>
      <c r="K526" s="44">
        <f t="shared" si="304"/>
        <v>434.18</v>
      </c>
      <c r="L526" s="44">
        <f t="shared" si="304"/>
        <v>434.18</v>
      </c>
      <c r="M526" s="44">
        <f t="shared" si="304"/>
        <v>434.18</v>
      </c>
      <c r="N526" s="44">
        <f t="shared" si="304"/>
        <v>434.18</v>
      </c>
      <c r="O526" s="44">
        <f t="shared" si="304"/>
        <v>434.18</v>
      </c>
      <c r="P526" s="44">
        <f t="shared" si="304"/>
        <v>434.18</v>
      </c>
      <c r="Q526" s="44">
        <f t="shared" si="304"/>
        <v>434.18</v>
      </c>
      <c r="R526" s="44">
        <f t="shared" si="304"/>
        <v>434.18</v>
      </c>
      <c r="S526" s="44">
        <f t="shared" si="304"/>
        <v>434.18</v>
      </c>
      <c r="T526" s="44">
        <f t="shared" si="304"/>
        <v>434.18</v>
      </c>
      <c r="U526" s="44">
        <f t="shared" si="304"/>
        <v>434.18</v>
      </c>
      <c r="V526" s="44">
        <f t="shared" si="304"/>
        <v>434.18</v>
      </c>
      <c r="W526" s="44">
        <f t="shared" si="304"/>
        <v>434.18</v>
      </c>
      <c r="X526" s="44">
        <f t="shared" si="304"/>
        <v>434.18</v>
      </c>
      <c r="Y526" s="44">
        <f t="shared" si="304"/>
        <v>434.18</v>
      </c>
      <c r="Z526" s="44">
        <f t="shared" si="304"/>
        <v>434.18</v>
      </c>
      <c r="AA526" s="44">
        <f t="shared" si="304"/>
        <v>434.18</v>
      </c>
    </row>
    <row r="527" spans="1:27" ht="12.75" hidden="1" customHeight="1" outlineLevel="1" x14ac:dyDescent="0.2">
      <c r="A527" s="99" t="s">
        <v>2922</v>
      </c>
      <c r="B527" s="63" t="s">
        <v>83</v>
      </c>
      <c r="C527" s="43" t="s">
        <v>79</v>
      </c>
      <c r="D527" s="44">
        <v>3.92</v>
      </c>
      <c r="E527" s="44">
        <v>3.92</v>
      </c>
      <c r="F527" s="44">
        <v>3.92</v>
      </c>
      <c r="G527" s="44">
        <v>3.92</v>
      </c>
      <c r="H527" s="44">
        <v>3.92</v>
      </c>
      <c r="I527" s="44">
        <v>3.92</v>
      </c>
      <c r="J527" s="44">
        <v>3.92</v>
      </c>
      <c r="K527" s="44">
        <v>3.92</v>
      </c>
      <c r="L527" s="44">
        <v>3.92</v>
      </c>
      <c r="M527" s="44">
        <v>3.92</v>
      </c>
      <c r="N527" s="44">
        <v>3.92</v>
      </c>
      <c r="O527" s="44">
        <v>3.92</v>
      </c>
      <c r="P527" s="44">
        <v>3.92</v>
      </c>
      <c r="Q527" s="44">
        <v>3.92</v>
      </c>
      <c r="R527" s="44">
        <v>3.92</v>
      </c>
      <c r="S527" s="44">
        <v>3.92</v>
      </c>
      <c r="T527" s="44">
        <v>3.92</v>
      </c>
      <c r="U527" s="44">
        <v>3.92</v>
      </c>
      <c r="V527" s="44">
        <v>3.92</v>
      </c>
      <c r="W527" s="44">
        <v>3.92</v>
      </c>
      <c r="X527" s="44">
        <v>3.92</v>
      </c>
      <c r="Y527" s="44">
        <v>3.92</v>
      </c>
      <c r="Z527" s="44">
        <v>3.92</v>
      </c>
      <c r="AA527" s="44">
        <v>3.92</v>
      </c>
    </row>
    <row r="528" spans="1:27" ht="12.75" hidden="1" customHeight="1" outlineLevel="1" x14ac:dyDescent="0.2">
      <c r="A528" s="99" t="s">
        <v>2923</v>
      </c>
      <c r="B528" s="63" t="s">
        <v>81</v>
      </c>
      <c r="C528" s="43" t="s">
        <v>79</v>
      </c>
      <c r="D528" s="44">
        <f>$D$11</f>
        <v>110.23</v>
      </c>
      <c r="E528" s="44">
        <f t="shared" ref="E528:AA528" si="305">$D$11</f>
        <v>110.23</v>
      </c>
      <c r="F528" s="44">
        <f t="shared" si="305"/>
        <v>110.23</v>
      </c>
      <c r="G528" s="44">
        <f t="shared" si="305"/>
        <v>110.23</v>
      </c>
      <c r="H528" s="44">
        <f t="shared" si="305"/>
        <v>110.23</v>
      </c>
      <c r="I528" s="44">
        <f t="shared" si="305"/>
        <v>110.23</v>
      </c>
      <c r="J528" s="44">
        <f t="shared" si="305"/>
        <v>110.23</v>
      </c>
      <c r="K528" s="44">
        <f t="shared" si="305"/>
        <v>110.23</v>
      </c>
      <c r="L528" s="44">
        <f t="shared" si="305"/>
        <v>110.23</v>
      </c>
      <c r="M528" s="44">
        <f t="shared" si="305"/>
        <v>110.23</v>
      </c>
      <c r="N528" s="44">
        <f t="shared" si="305"/>
        <v>110.23</v>
      </c>
      <c r="O528" s="44">
        <f t="shared" si="305"/>
        <v>110.23</v>
      </c>
      <c r="P528" s="44">
        <f t="shared" si="305"/>
        <v>110.23</v>
      </c>
      <c r="Q528" s="44">
        <f t="shared" si="305"/>
        <v>110.23</v>
      </c>
      <c r="R528" s="44">
        <f t="shared" si="305"/>
        <v>110.23</v>
      </c>
      <c r="S528" s="44">
        <f t="shared" si="305"/>
        <v>110.23</v>
      </c>
      <c r="T528" s="44">
        <f t="shared" si="305"/>
        <v>110.23</v>
      </c>
      <c r="U528" s="44">
        <f t="shared" si="305"/>
        <v>110.23</v>
      </c>
      <c r="V528" s="44">
        <f t="shared" si="305"/>
        <v>110.23</v>
      </c>
      <c r="W528" s="44">
        <f t="shared" si="305"/>
        <v>110.23</v>
      </c>
      <c r="X528" s="44">
        <f t="shared" si="305"/>
        <v>110.23</v>
      </c>
      <c r="Y528" s="44">
        <f t="shared" si="305"/>
        <v>110.23</v>
      </c>
      <c r="Z528" s="44">
        <f t="shared" si="305"/>
        <v>110.23</v>
      </c>
      <c r="AA528" s="44">
        <f t="shared" si="305"/>
        <v>110.23</v>
      </c>
    </row>
    <row r="529" spans="1:27" collapsed="1" x14ac:dyDescent="0.2">
      <c r="A529" s="98" t="s">
        <v>2924</v>
      </c>
      <c r="B529" s="28" t="str">
        <f>"10"&amp;"."&amp;$B$801&amp;"."&amp;$B$802</f>
        <v>10.08.2023</v>
      </c>
      <c r="C529" s="90" t="s">
        <v>76</v>
      </c>
      <c r="D529" s="91">
        <f>ROUND(((D530+D531+D533+D532)/1000),5)</f>
        <v>1.8208299999999999</v>
      </c>
      <c r="E529" s="91">
        <f>ROUND(((E530+E531+E533+E532)/1000),5)</f>
        <v>1.5818399999999999</v>
      </c>
      <c r="F529" s="91">
        <f>ROUND(((F530+F531+F533+F532)/1000),5)</f>
        <v>1.46133</v>
      </c>
      <c r="G529" s="91">
        <f t="shared" ref="G529:AA529" si="306">ROUND(((G530+G531+G533+G532)/1000),5)</f>
        <v>1.40913</v>
      </c>
      <c r="H529" s="91">
        <f t="shared" si="306"/>
        <v>1.3799600000000001</v>
      </c>
      <c r="I529" s="91">
        <f t="shared" si="306"/>
        <v>1.4752700000000001</v>
      </c>
      <c r="J529" s="91">
        <f t="shared" si="306"/>
        <v>1.64253</v>
      </c>
      <c r="K529" s="91">
        <f t="shared" si="306"/>
        <v>1.9874700000000001</v>
      </c>
      <c r="L529" s="91">
        <f t="shared" si="306"/>
        <v>2.2694399999999999</v>
      </c>
      <c r="M529" s="91">
        <f t="shared" si="306"/>
        <v>2.4152900000000002</v>
      </c>
      <c r="N529" s="91">
        <f t="shared" si="306"/>
        <v>2.5227300000000001</v>
      </c>
      <c r="O529" s="91">
        <f t="shared" si="306"/>
        <v>2.5267599999999999</v>
      </c>
      <c r="P529" s="91">
        <f t="shared" si="306"/>
        <v>2.5101300000000002</v>
      </c>
      <c r="Q529" s="91">
        <f t="shared" si="306"/>
        <v>2.5329199999999998</v>
      </c>
      <c r="R529" s="91">
        <f t="shared" si="306"/>
        <v>2.5836999999999999</v>
      </c>
      <c r="S529" s="91">
        <f t="shared" si="306"/>
        <v>2.5967699999999998</v>
      </c>
      <c r="T529" s="91">
        <f t="shared" si="306"/>
        <v>2.5810599999999999</v>
      </c>
      <c r="U529" s="91">
        <f t="shared" si="306"/>
        <v>2.5592199999999998</v>
      </c>
      <c r="V529" s="91">
        <f t="shared" si="306"/>
        <v>2.5386199999999999</v>
      </c>
      <c r="W529" s="91">
        <f t="shared" si="306"/>
        <v>2.4221300000000001</v>
      </c>
      <c r="X529" s="91">
        <f t="shared" si="306"/>
        <v>2.40225</v>
      </c>
      <c r="Y529" s="91">
        <f t="shared" si="306"/>
        <v>2.3456700000000001</v>
      </c>
      <c r="Z529" s="91">
        <f t="shared" si="306"/>
        <v>2.1791900000000002</v>
      </c>
      <c r="AA529" s="91">
        <f t="shared" si="306"/>
        <v>1.92066</v>
      </c>
    </row>
    <row r="530" spans="1:27" ht="12.75" hidden="1" customHeight="1" outlineLevel="1" x14ac:dyDescent="0.2">
      <c r="A530" s="99" t="s">
        <v>2925</v>
      </c>
      <c r="B530" s="63" t="s">
        <v>238</v>
      </c>
      <c r="C530" s="43" t="s">
        <v>79</v>
      </c>
      <c r="D530" s="44">
        <v>1272.5</v>
      </c>
      <c r="E530" s="44">
        <v>1033.51</v>
      </c>
      <c r="F530" s="44">
        <v>913</v>
      </c>
      <c r="G530" s="44">
        <v>860.8</v>
      </c>
      <c r="H530" s="44">
        <v>831.63</v>
      </c>
      <c r="I530" s="44">
        <v>926.94</v>
      </c>
      <c r="J530" s="44">
        <v>1094.2</v>
      </c>
      <c r="K530" s="44">
        <v>1439.14</v>
      </c>
      <c r="L530" s="44">
        <v>1721.11</v>
      </c>
      <c r="M530" s="44">
        <v>1866.96</v>
      </c>
      <c r="N530" s="44">
        <v>1974.4</v>
      </c>
      <c r="O530" s="44">
        <v>1978.43</v>
      </c>
      <c r="P530" s="44">
        <v>1961.8</v>
      </c>
      <c r="Q530" s="44">
        <v>1984.59</v>
      </c>
      <c r="R530" s="44">
        <v>2035.37</v>
      </c>
      <c r="S530" s="44">
        <v>2048.44</v>
      </c>
      <c r="T530" s="44">
        <v>2032.73</v>
      </c>
      <c r="U530" s="44">
        <v>2010.89</v>
      </c>
      <c r="V530" s="44">
        <v>1990.29</v>
      </c>
      <c r="W530" s="44">
        <v>1873.8</v>
      </c>
      <c r="X530" s="44">
        <v>1853.92</v>
      </c>
      <c r="Y530" s="44">
        <v>1797.34</v>
      </c>
      <c r="Z530" s="44">
        <v>1630.86</v>
      </c>
      <c r="AA530" s="44">
        <v>1372.33</v>
      </c>
    </row>
    <row r="531" spans="1:27" ht="12.75" hidden="1" customHeight="1" outlineLevel="1" x14ac:dyDescent="0.2">
      <c r="A531" s="99" t="s">
        <v>2926</v>
      </c>
      <c r="B531" s="63" t="s">
        <v>90</v>
      </c>
      <c r="C531" s="43" t="s">
        <v>79</v>
      </c>
      <c r="D531" s="44">
        <f>$D$486</f>
        <v>434.18</v>
      </c>
      <c r="E531" s="44">
        <f t="shared" ref="E531:AA531" si="307">$D$486</f>
        <v>434.18</v>
      </c>
      <c r="F531" s="44">
        <f t="shared" si="307"/>
        <v>434.18</v>
      </c>
      <c r="G531" s="44">
        <f t="shared" si="307"/>
        <v>434.18</v>
      </c>
      <c r="H531" s="44">
        <f t="shared" si="307"/>
        <v>434.18</v>
      </c>
      <c r="I531" s="44">
        <f t="shared" si="307"/>
        <v>434.18</v>
      </c>
      <c r="J531" s="44">
        <f t="shared" si="307"/>
        <v>434.18</v>
      </c>
      <c r="K531" s="44">
        <f t="shared" si="307"/>
        <v>434.18</v>
      </c>
      <c r="L531" s="44">
        <f t="shared" si="307"/>
        <v>434.18</v>
      </c>
      <c r="M531" s="44">
        <f t="shared" si="307"/>
        <v>434.18</v>
      </c>
      <c r="N531" s="44">
        <f t="shared" si="307"/>
        <v>434.18</v>
      </c>
      <c r="O531" s="44">
        <f t="shared" si="307"/>
        <v>434.18</v>
      </c>
      <c r="P531" s="44">
        <f t="shared" si="307"/>
        <v>434.18</v>
      </c>
      <c r="Q531" s="44">
        <f t="shared" si="307"/>
        <v>434.18</v>
      </c>
      <c r="R531" s="44">
        <f t="shared" si="307"/>
        <v>434.18</v>
      </c>
      <c r="S531" s="44">
        <f t="shared" si="307"/>
        <v>434.18</v>
      </c>
      <c r="T531" s="44">
        <f t="shared" si="307"/>
        <v>434.18</v>
      </c>
      <c r="U531" s="44">
        <f t="shared" si="307"/>
        <v>434.18</v>
      </c>
      <c r="V531" s="44">
        <f t="shared" si="307"/>
        <v>434.18</v>
      </c>
      <c r="W531" s="44">
        <f t="shared" si="307"/>
        <v>434.18</v>
      </c>
      <c r="X531" s="44">
        <f t="shared" si="307"/>
        <v>434.18</v>
      </c>
      <c r="Y531" s="44">
        <f t="shared" si="307"/>
        <v>434.18</v>
      </c>
      <c r="Z531" s="44">
        <f t="shared" si="307"/>
        <v>434.18</v>
      </c>
      <c r="AA531" s="44">
        <f t="shared" si="307"/>
        <v>434.18</v>
      </c>
    </row>
    <row r="532" spans="1:27" ht="12.75" hidden="1" customHeight="1" outlineLevel="1" x14ac:dyDescent="0.2">
      <c r="A532" s="99" t="s">
        <v>2927</v>
      </c>
      <c r="B532" s="63" t="s">
        <v>83</v>
      </c>
      <c r="C532" s="43" t="s">
        <v>79</v>
      </c>
      <c r="D532" s="44">
        <v>3.92</v>
      </c>
      <c r="E532" s="44">
        <v>3.92</v>
      </c>
      <c r="F532" s="44">
        <v>3.92</v>
      </c>
      <c r="G532" s="44">
        <v>3.92</v>
      </c>
      <c r="H532" s="44">
        <v>3.92</v>
      </c>
      <c r="I532" s="44">
        <v>3.92</v>
      </c>
      <c r="J532" s="44">
        <v>3.92</v>
      </c>
      <c r="K532" s="44">
        <v>3.92</v>
      </c>
      <c r="L532" s="44">
        <v>3.92</v>
      </c>
      <c r="M532" s="44">
        <v>3.92</v>
      </c>
      <c r="N532" s="44">
        <v>3.92</v>
      </c>
      <c r="O532" s="44">
        <v>3.92</v>
      </c>
      <c r="P532" s="44">
        <v>3.92</v>
      </c>
      <c r="Q532" s="44">
        <v>3.92</v>
      </c>
      <c r="R532" s="44">
        <v>3.92</v>
      </c>
      <c r="S532" s="44">
        <v>3.92</v>
      </c>
      <c r="T532" s="44">
        <v>3.92</v>
      </c>
      <c r="U532" s="44">
        <v>3.92</v>
      </c>
      <c r="V532" s="44">
        <v>3.92</v>
      </c>
      <c r="W532" s="44">
        <v>3.92</v>
      </c>
      <c r="X532" s="44">
        <v>3.92</v>
      </c>
      <c r="Y532" s="44">
        <v>3.92</v>
      </c>
      <c r="Z532" s="44">
        <v>3.92</v>
      </c>
      <c r="AA532" s="44">
        <v>3.92</v>
      </c>
    </row>
    <row r="533" spans="1:27" ht="12.75" hidden="1" customHeight="1" outlineLevel="1" x14ac:dyDescent="0.2">
      <c r="A533" s="99" t="s">
        <v>2928</v>
      </c>
      <c r="B533" s="63" t="s">
        <v>81</v>
      </c>
      <c r="C533" s="43" t="s">
        <v>79</v>
      </c>
      <c r="D533" s="44">
        <f>$D$11</f>
        <v>110.23</v>
      </c>
      <c r="E533" s="44">
        <f t="shared" ref="E533:AA533" si="308">$D$11</f>
        <v>110.23</v>
      </c>
      <c r="F533" s="44">
        <f t="shared" si="308"/>
        <v>110.23</v>
      </c>
      <c r="G533" s="44">
        <f t="shared" si="308"/>
        <v>110.23</v>
      </c>
      <c r="H533" s="44">
        <f t="shared" si="308"/>
        <v>110.23</v>
      </c>
      <c r="I533" s="44">
        <f t="shared" si="308"/>
        <v>110.23</v>
      </c>
      <c r="J533" s="44">
        <f t="shared" si="308"/>
        <v>110.23</v>
      </c>
      <c r="K533" s="44">
        <f t="shared" si="308"/>
        <v>110.23</v>
      </c>
      <c r="L533" s="44">
        <f t="shared" si="308"/>
        <v>110.23</v>
      </c>
      <c r="M533" s="44">
        <f t="shared" si="308"/>
        <v>110.23</v>
      </c>
      <c r="N533" s="44">
        <f t="shared" si="308"/>
        <v>110.23</v>
      </c>
      <c r="O533" s="44">
        <f t="shared" si="308"/>
        <v>110.23</v>
      </c>
      <c r="P533" s="44">
        <f t="shared" si="308"/>
        <v>110.23</v>
      </c>
      <c r="Q533" s="44">
        <f t="shared" si="308"/>
        <v>110.23</v>
      </c>
      <c r="R533" s="44">
        <f t="shared" si="308"/>
        <v>110.23</v>
      </c>
      <c r="S533" s="44">
        <f t="shared" si="308"/>
        <v>110.23</v>
      </c>
      <c r="T533" s="44">
        <f t="shared" si="308"/>
        <v>110.23</v>
      </c>
      <c r="U533" s="44">
        <f t="shared" si="308"/>
        <v>110.23</v>
      </c>
      <c r="V533" s="44">
        <f t="shared" si="308"/>
        <v>110.23</v>
      </c>
      <c r="W533" s="44">
        <f t="shared" si="308"/>
        <v>110.23</v>
      </c>
      <c r="X533" s="44">
        <f t="shared" si="308"/>
        <v>110.23</v>
      </c>
      <c r="Y533" s="44">
        <f t="shared" si="308"/>
        <v>110.23</v>
      </c>
      <c r="Z533" s="44">
        <f t="shared" si="308"/>
        <v>110.23</v>
      </c>
      <c r="AA533" s="44">
        <f t="shared" si="308"/>
        <v>110.23</v>
      </c>
    </row>
    <row r="534" spans="1:27" collapsed="1" x14ac:dyDescent="0.2">
      <c r="A534" s="98" t="s">
        <v>2929</v>
      </c>
      <c r="B534" s="28" t="str">
        <f>"11"&amp;"."&amp;$B$801&amp;"."&amp;$B$802</f>
        <v>11.08.2023</v>
      </c>
      <c r="C534" s="90" t="s">
        <v>76</v>
      </c>
      <c r="D534" s="91">
        <f>ROUND(((D535+D536+D538+D537)/1000),5)</f>
        <v>1.6646099999999999</v>
      </c>
      <c r="E534" s="91">
        <f>ROUND(((E535+E536+E538+E537)/1000),5)</f>
        <v>1.44855</v>
      </c>
      <c r="F534" s="91">
        <f>ROUND(((F535+F536+F538+F537)/1000),5)</f>
        <v>1.3569199999999999</v>
      </c>
      <c r="G534" s="91">
        <f t="shared" ref="G534:AA534" si="309">ROUND(((G535+G536+G538+G537)/1000),5)</f>
        <v>1.31074</v>
      </c>
      <c r="H534" s="91">
        <f t="shared" si="309"/>
        <v>0.55993999999999999</v>
      </c>
      <c r="I534" s="91">
        <f t="shared" si="309"/>
        <v>1.3223400000000001</v>
      </c>
      <c r="J534" s="91">
        <f t="shared" si="309"/>
        <v>1.46376</v>
      </c>
      <c r="K534" s="91">
        <f t="shared" si="309"/>
        <v>1.9439299999999999</v>
      </c>
      <c r="L534" s="91">
        <f t="shared" si="309"/>
        <v>2.2095899999999999</v>
      </c>
      <c r="M534" s="91">
        <f t="shared" si="309"/>
        <v>2.4280200000000001</v>
      </c>
      <c r="N534" s="91">
        <f t="shared" si="309"/>
        <v>2.49424</v>
      </c>
      <c r="O534" s="91">
        <f t="shared" si="309"/>
        <v>2.4832000000000001</v>
      </c>
      <c r="P534" s="91">
        <f t="shared" si="309"/>
        <v>2.5099100000000001</v>
      </c>
      <c r="Q534" s="91">
        <f t="shared" si="309"/>
        <v>2.5781299999999998</v>
      </c>
      <c r="R534" s="91">
        <f t="shared" si="309"/>
        <v>2.6587700000000001</v>
      </c>
      <c r="S534" s="91">
        <f t="shared" si="309"/>
        <v>2.6315599999999999</v>
      </c>
      <c r="T534" s="91">
        <f t="shared" si="309"/>
        <v>2.6360899999999998</v>
      </c>
      <c r="U534" s="91">
        <f t="shared" si="309"/>
        <v>2.6301800000000002</v>
      </c>
      <c r="V534" s="91">
        <f t="shared" si="309"/>
        <v>2.6051000000000002</v>
      </c>
      <c r="W534" s="91">
        <f t="shared" si="309"/>
        <v>2.59348</v>
      </c>
      <c r="X534" s="91">
        <f t="shared" si="309"/>
        <v>2.6093899999999999</v>
      </c>
      <c r="Y534" s="91">
        <f t="shared" si="309"/>
        <v>2.59883</v>
      </c>
      <c r="Z534" s="91">
        <f t="shared" si="309"/>
        <v>2.3694000000000002</v>
      </c>
      <c r="AA534" s="91">
        <f t="shared" si="309"/>
        <v>2.01953</v>
      </c>
    </row>
    <row r="535" spans="1:27" ht="12.75" hidden="1" customHeight="1" outlineLevel="1" x14ac:dyDescent="0.2">
      <c r="A535" s="99" t="s">
        <v>2930</v>
      </c>
      <c r="B535" s="63" t="s">
        <v>238</v>
      </c>
      <c r="C535" s="43" t="s">
        <v>79</v>
      </c>
      <c r="D535" s="44">
        <v>1116.28</v>
      </c>
      <c r="E535" s="44">
        <v>900.22</v>
      </c>
      <c r="F535" s="44">
        <v>808.59</v>
      </c>
      <c r="G535" s="44">
        <v>762.41</v>
      </c>
      <c r="H535" s="44">
        <v>11.61</v>
      </c>
      <c r="I535" s="44">
        <v>774.01</v>
      </c>
      <c r="J535" s="44">
        <v>915.43</v>
      </c>
      <c r="K535" s="44">
        <v>1395.6</v>
      </c>
      <c r="L535" s="44">
        <v>1661.26</v>
      </c>
      <c r="M535" s="44">
        <v>1879.69</v>
      </c>
      <c r="N535" s="44">
        <v>1945.91</v>
      </c>
      <c r="O535" s="44">
        <v>1934.87</v>
      </c>
      <c r="P535" s="44">
        <v>1961.58</v>
      </c>
      <c r="Q535" s="44">
        <v>2029.8</v>
      </c>
      <c r="R535" s="44">
        <v>2110.44</v>
      </c>
      <c r="S535" s="44">
        <v>2083.23</v>
      </c>
      <c r="T535" s="44">
        <v>2087.7600000000002</v>
      </c>
      <c r="U535" s="44">
        <v>2081.85</v>
      </c>
      <c r="V535" s="44">
        <v>2056.77</v>
      </c>
      <c r="W535" s="44">
        <v>2045.15</v>
      </c>
      <c r="X535" s="44">
        <v>2061.06</v>
      </c>
      <c r="Y535" s="44">
        <v>2050.5</v>
      </c>
      <c r="Z535" s="44">
        <v>1821.07</v>
      </c>
      <c r="AA535" s="44">
        <v>1471.2</v>
      </c>
    </row>
    <row r="536" spans="1:27" ht="12.75" hidden="1" customHeight="1" outlineLevel="1" x14ac:dyDescent="0.2">
      <c r="A536" s="99" t="s">
        <v>2931</v>
      </c>
      <c r="B536" s="63" t="s">
        <v>90</v>
      </c>
      <c r="C536" s="43" t="s">
        <v>79</v>
      </c>
      <c r="D536" s="44">
        <f>$D$486</f>
        <v>434.18</v>
      </c>
      <c r="E536" s="44">
        <f t="shared" ref="E536:AA536" si="310">$D$486</f>
        <v>434.18</v>
      </c>
      <c r="F536" s="44">
        <f t="shared" si="310"/>
        <v>434.18</v>
      </c>
      <c r="G536" s="44">
        <f t="shared" si="310"/>
        <v>434.18</v>
      </c>
      <c r="H536" s="44">
        <f t="shared" si="310"/>
        <v>434.18</v>
      </c>
      <c r="I536" s="44">
        <f t="shared" si="310"/>
        <v>434.18</v>
      </c>
      <c r="J536" s="44">
        <f t="shared" si="310"/>
        <v>434.18</v>
      </c>
      <c r="K536" s="44">
        <f t="shared" si="310"/>
        <v>434.18</v>
      </c>
      <c r="L536" s="44">
        <f t="shared" si="310"/>
        <v>434.18</v>
      </c>
      <c r="M536" s="44">
        <f t="shared" si="310"/>
        <v>434.18</v>
      </c>
      <c r="N536" s="44">
        <f t="shared" si="310"/>
        <v>434.18</v>
      </c>
      <c r="O536" s="44">
        <f t="shared" si="310"/>
        <v>434.18</v>
      </c>
      <c r="P536" s="44">
        <f t="shared" si="310"/>
        <v>434.18</v>
      </c>
      <c r="Q536" s="44">
        <f t="shared" si="310"/>
        <v>434.18</v>
      </c>
      <c r="R536" s="44">
        <f t="shared" si="310"/>
        <v>434.18</v>
      </c>
      <c r="S536" s="44">
        <f t="shared" si="310"/>
        <v>434.18</v>
      </c>
      <c r="T536" s="44">
        <f t="shared" si="310"/>
        <v>434.18</v>
      </c>
      <c r="U536" s="44">
        <f t="shared" si="310"/>
        <v>434.18</v>
      </c>
      <c r="V536" s="44">
        <f t="shared" si="310"/>
        <v>434.18</v>
      </c>
      <c r="W536" s="44">
        <f t="shared" si="310"/>
        <v>434.18</v>
      </c>
      <c r="X536" s="44">
        <f t="shared" si="310"/>
        <v>434.18</v>
      </c>
      <c r="Y536" s="44">
        <f t="shared" si="310"/>
        <v>434.18</v>
      </c>
      <c r="Z536" s="44">
        <f t="shared" si="310"/>
        <v>434.18</v>
      </c>
      <c r="AA536" s="44">
        <f t="shared" si="310"/>
        <v>434.18</v>
      </c>
    </row>
    <row r="537" spans="1:27" ht="12.75" hidden="1" customHeight="1" outlineLevel="1" x14ac:dyDescent="0.2">
      <c r="A537" s="99" t="s">
        <v>2932</v>
      </c>
      <c r="B537" s="63" t="s">
        <v>83</v>
      </c>
      <c r="C537" s="43" t="s">
        <v>79</v>
      </c>
      <c r="D537" s="44">
        <v>3.92</v>
      </c>
      <c r="E537" s="44">
        <v>3.92</v>
      </c>
      <c r="F537" s="44">
        <v>3.92</v>
      </c>
      <c r="G537" s="44">
        <v>3.92</v>
      </c>
      <c r="H537" s="44">
        <v>3.92</v>
      </c>
      <c r="I537" s="44">
        <v>3.92</v>
      </c>
      <c r="J537" s="44">
        <v>3.92</v>
      </c>
      <c r="K537" s="44">
        <v>3.92</v>
      </c>
      <c r="L537" s="44">
        <v>3.92</v>
      </c>
      <c r="M537" s="44">
        <v>3.92</v>
      </c>
      <c r="N537" s="44">
        <v>3.92</v>
      </c>
      <c r="O537" s="44">
        <v>3.92</v>
      </c>
      <c r="P537" s="44">
        <v>3.92</v>
      </c>
      <c r="Q537" s="44">
        <v>3.92</v>
      </c>
      <c r="R537" s="44">
        <v>3.92</v>
      </c>
      <c r="S537" s="44">
        <v>3.92</v>
      </c>
      <c r="T537" s="44">
        <v>3.92</v>
      </c>
      <c r="U537" s="44">
        <v>3.92</v>
      </c>
      <c r="V537" s="44">
        <v>3.92</v>
      </c>
      <c r="W537" s="44">
        <v>3.92</v>
      </c>
      <c r="X537" s="44">
        <v>3.92</v>
      </c>
      <c r="Y537" s="44">
        <v>3.92</v>
      </c>
      <c r="Z537" s="44">
        <v>3.92</v>
      </c>
      <c r="AA537" s="44">
        <v>3.92</v>
      </c>
    </row>
    <row r="538" spans="1:27" ht="12.75" hidden="1" customHeight="1" outlineLevel="1" x14ac:dyDescent="0.2">
      <c r="A538" s="99" t="s">
        <v>2933</v>
      </c>
      <c r="B538" s="63" t="s">
        <v>81</v>
      </c>
      <c r="C538" s="43" t="s">
        <v>79</v>
      </c>
      <c r="D538" s="44">
        <f>$D$11</f>
        <v>110.23</v>
      </c>
      <c r="E538" s="44">
        <f t="shared" ref="E538:AA538" si="311">$D$11</f>
        <v>110.23</v>
      </c>
      <c r="F538" s="44">
        <f t="shared" si="311"/>
        <v>110.23</v>
      </c>
      <c r="G538" s="44">
        <f t="shared" si="311"/>
        <v>110.23</v>
      </c>
      <c r="H538" s="44">
        <f t="shared" si="311"/>
        <v>110.23</v>
      </c>
      <c r="I538" s="44">
        <f t="shared" si="311"/>
        <v>110.23</v>
      </c>
      <c r="J538" s="44">
        <f t="shared" si="311"/>
        <v>110.23</v>
      </c>
      <c r="K538" s="44">
        <f t="shared" si="311"/>
        <v>110.23</v>
      </c>
      <c r="L538" s="44">
        <f t="shared" si="311"/>
        <v>110.23</v>
      </c>
      <c r="M538" s="44">
        <f t="shared" si="311"/>
        <v>110.23</v>
      </c>
      <c r="N538" s="44">
        <f t="shared" si="311"/>
        <v>110.23</v>
      </c>
      <c r="O538" s="44">
        <f t="shared" si="311"/>
        <v>110.23</v>
      </c>
      <c r="P538" s="44">
        <f t="shared" si="311"/>
        <v>110.23</v>
      </c>
      <c r="Q538" s="44">
        <f t="shared" si="311"/>
        <v>110.23</v>
      </c>
      <c r="R538" s="44">
        <f t="shared" si="311"/>
        <v>110.23</v>
      </c>
      <c r="S538" s="44">
        <f t="shared" si="311"/>
        <v>110.23</v>
      </c>
      <c r="T538" s="44">
        <f t="shared" si="311"/>
        <v>110.23</v>
      </c>
      <c r="U538" s="44">
        <f t="shared" si="311"/>
        <v>110.23</v>
      </c>
      <c r="V538" s="44">
        <f t="shared" si="311"/>
        <v>110.23</v>
      </c>
      <c r="W538" s="44">
        <f t="shared" si="311"/>
        <v>110.23</v>
      </c>
      <c r="X538" s="44">
        <f t="shared" si="311"/>
        <v>110.23</v>
      </c>
      <c r="Y538" s="44">
        <f t="shared" si="311"/>
        <v>110.23</v>
      </c>
      <c r="Z538" s="44">
        <f t="shared" si="311"/>
        <v>110.23</v>
      </c>
      <c r="AA538" s="44">
        <f t="shared" si="311"/>
        <v>110.23</v>
      </c>
    </row>
    <row r="539" spans="1:27" collapsed="1" x14ac:dyDescent="0.2">
      <c r="A539" s="98" t="s">
        <v>2934</v>
      </c>
      <c r="B539" s="28" t="str">
        <f>"12"&amp;"."&amp;$B$801&amp;"."&amp;$B$802</f>
        <v>12.08.2023</v>
      </c>
      <c r="C539" s="90" t="s">
        <v>76</v>
      </c>
      <c r="D539" s="91">
        <f>ROUND(((D540+D541+D543+D542)/1000),5)</f>
        <v>1.8944399999999999</v>
      </c>
      <c r="E539" s="91">
        <f>ROUND(((E540+E541+E543+E542)/1000),5)</f>
        <v>1.8171299999999999</v>
      </c>
      <c r="F539" s="91">
        <f>ROUND(((F540+F541+F543+F542)/1000),5)</f>
        <v>1.63141</v>
      </c>
      <c r="G539" s="91">
        <f t="shared" ref="G539:AA539" si="312">ROUND(((G540+G541+G543+G542)/1000),5)</f>
        <v>1.5282899999999999</v>
      </c>
      <c r="H539" s="91">
        <f t="shared" si="312"/>
        <v>1.4870300000000001</v>
      </c>
      <c r="I539" s="91">
        <f t="shared" si="312"/>
        <v>1.50865</v>
      </c>
      <c r="J539" s="91">
        <f t="shared" si="312"/>
        <v>1.5840099999999999</v>
      </c>
      <c r="K539" s="91">
        <f t="shared" si="312"/>
        <v>1.89514</v>
      </c>
      <c r="L539" s="91">
        <f t="shared" si="312"/>
        <v>2.25135</v>
      </c>
      <c r="M539" s="91">
        <f t="shared" si="312"/>
        <v>2.5274899999999998</v>
      </c>
      <c r="N539" s="91">
        <f t="shared" si="312"/>
        <v>2.5925099999999999</v>
      </c>
      <c r="O539" s="91">
        <f t="shared" si="312"/>
        <v>2.6064799999999999</v>
      </c>
      <c r="P539" s="91">
        <f t="shared" si="312"/>
        <v>2.6075699999999999</v>
      </c>
      <c r="Q539" s="91">
        <f t="shared" si="312"/>
        <v>2.6265399999999999</v>
      </c>
      <c r="R539" s="91">
        <f t="shared" si="312"/>
        <v>2.6227499999999999</v>
      </c>
      <c r="S539" s="91">
        <f t="shared" si="312"/>
        <v>2.6096599999999999</v>
      </c>
      <c r="T539" s="91">
        <f t="shared" si="312"/>
        <v>2.5556899999999998</v>
      </c>
      <c r="U539" s="91">
        <f t="shared" si="312"/>
        <v>2.4413800000000001</v>
      </c>
      <c r="V539" s="91">
        <f t="shared" si="312"/>
        <v>2.4095399999999998</v>
      </c>
      <c r="W539" s="91">
        <f t="shared" si="312"/>
        <v>2.2993000000000001</v>
      </c>
      <c r="X539" s="91">
        <f t="shared" si="312"/>
        <v>2.2987600000000001</v>
      </c>
      <c r="Y539" s="91">
        <f t="shared" si="312"/>
        <v>2.335</v>
      </c>
      <c r="Z539" s="91">
        <f t="shared" si="312"/>
        <v>2.2618100000000001</v>
      </c>
      <c r="AA539" s="91">
        <f t="shared" si="312"/>
        <v>1.99969</v>
      </c>
    </row>
    <row r="540" spans="1:27" ht="12.75" hidden="1" customHeight="1" outlineLevel="1" x14ac:dyDescent="0.2">
      <c r="A540" s="99" t="s">
        <v>2935</v>
      </c>
      <c r="B540" s="63" t="s">
        <v>238</v>
      </c>
      <c r="C540" s="43" t="s">
        <v>79</v>
      </c>
      <c r="D540" s="44">
        <v>1346.11</v>
      </c>
      <c r="E540" s="44">
        <v>1268.8</v>
      </c>
      <c r="F540" s="44">
        <v>1083.08</v>
      </c>
      <c r="G540" s="44">
        <v>979.96</v>
      </c>
      <c r="H540" s="44">
        <v>938.7</v>
      </c>
      <c r="I540" s="44">
        <v>960.32</v>
      </c>
      <c r="J540" s="44">
        <v>1035.68</v>
      </c>
      <c r="K540" s="44">
        <v>1346.81</v>
      </c>
      <c r="L540" s="44">
        <v>1703.02</v>
      </c>
      <c r="M540" s="44">
        <v>1979.16</v>
      </c>
      <c r="N540" s="44">
        <v>2044.18</v>
      </c>
      <c r="O540" s="44">
        <v>2058.15</v>
      </c>
      <c r="P540" s="44">
        <v>2059.2399999999998</v>
      </c>
      <c r="Q540" s="44">
        <v>2078.21</v>
      </c>
      <c r="R540" s="44">
        <v>2074.42</v>
      </c>
      <c r="S540" s="44">
        <v>2061.33</v>
      </c>
      <c r="T540" s="44">
        <v>2007.36</v>
      </c>
      <c r="U540" s="44">
        <v>1893.05</v>
      </c>
      <c r="V540" s="44">
        <v>1861.21</v>
      </c>
      <c r="W540" s="44">
        <v>1750.97</v>
      </c>
      <c r="X540" s="44">
        <v>1750.43</v>
      </c>
      <c r="Y540" s="44">
        <v>1786.67</v>
      </c>
      <c r="Z540" s="44">
        <v>1713.48</v>
      </c>
      <c r="AA540" s="44">
        <v>1451.36</v>
      </c>
    </row>
    <row r="541" spans="1:27" ht="12.75" hidden="1" customHeight="1" outlineLevel="1" x14ac:dyDescent="0.2">
      <c r="A541" s="99" t="s">
        <v>2936</v>
      </c>
      <c r="B541" s="63" t="s">
        <v>90</v>
      </c>
      <c r="C541" s="43" t="s">
        <v>79</v>
      </c>
      <c r="D541" s="44">
        <f>$D$486</f>
        <v>434.18</v>
      </c>
      <c r="E541" s="44">
        <f t="shared" ref="E541:AA541" si="313">$D$486</f>
        <v>434.18</v>
      </c>
      <c r="F541" s="44">
        <f t="shared" si="313"/>
        <v>434.18</v>
      </c>
      <c r="G541" s="44">
        <f t="shared" si="313"/>
        <v>434.18</v>
      </c>
      <c r="H541" s="44">
        <f t="shared" si="313"/>
        <v>434.18</v>
      </c>
      <c r="I541" s="44">
        <f t="shared" si="313"/>
        <v>434.18</v>
      </c>
      <c r="J541" s="44">
        <f t="shared" si="313"/>
        <v>434.18</v>
      </c>
      <c r="K541" s="44">
        <f t="shared" si="313"/>
        <v>434.18</v>
      </c>
      <c r="L541" s="44">
        <f t="shared" si="313"/>
        <v>434.18</v>
      </c>
      <c r="M541" s="44">
        <f t="shared" si="313"/>
        <v>434.18</v>
      </c>
      <c r="N541" s="44">
        <f t="shared" si="313"/>
        <v>434.18</v>
      </c>
      <c r="O541" s="44">
        <f t="shared" si="313"/>
        <v>434.18</v>
      </c>
      <c r="P541" s="44">
        <f t="shared" si="313"/>
        <v>434.18</v>
      </c>
      <c r="Q541" s="44">
        <f t="shared" si="313"/>
        <v>434.18</v>
      </c>
      <c r="R541" s="44">
        <f t="shared" si="313"/>
        <v>434.18</v>
      </c>
      <c r="S541" s="44">
        <f t="shared" si="313"/>
        <v>434.18</v>
      </c>
      <c r="T541" s="44">
        <f t="shared" si="313"/>
        <v>434.18</v>
      </c>
      <c r="U541" s="44">
        <f t="shared" si="313"/>
        <v>434.18</v>
      </c>
      <c r="V541" s="44">
        <f t="shared" si="313"/>
        <v>434.18</v>
      </c>
      <c r="W541" s="44">
        <f t="shared" si="313"/>
        <v>434.18</v>
      </c>
      <c r="X541" s="44">
        <f t="shared" si="313"/>
        <v>434.18</v>
      </c>
      <c r="Y541" s="44">
        <f t="shared" si="313"/>
        <v>434.18</v>
      </c>
      <c r="Z541" s="44">
        <f t="shared" si="313"/>
        <v>434.18</v>
      </c>
      <c r="AA541" s="44">
        <f t="shared" si="313"/>
        <v>434.18</v>
      </c>
    </row>
    <row r="542" spans="1:27" ht="12.75" hidden="1" customHeight="1" outlineLevel="1" x14ac:dyDescent="0.2">
      <c r="A542" s="99" t="s">
        <v>2937</v>
      </c>
      <c r="B542" s="63" t="s">
        <v>83</v>
      </c>
      <c r="C542" s="43" t="s">
        <v>79</v>
      </c>
      <c r="D542" s="44">
        <v>3.92</v>
      </c>
      <c r="E542" s="44">
        <v>3.92</v>
      </c>
      <c r="F542" s="44">
        <v>3.92</v>
      </c>
      <c r="G542" s="44">
        <v>3.92</v>
      </c>
      <c r="H542" s="44">
        <v>3.92</v>
      </c>
      <c r="I542" s="44">
        <v>3.92</v>
      </c>
      <c r="J542" s="44">
        <v>3.92</v>
      </c>
      <c r="K542" s="44">
        <v>3.92</v>
      </c>
      <c r="L542" s="44">
        <v>3.92</v>
      </c>
      <c r="M542" s="44">
        <v>3.92</v>
      </c>
      <c r="N542" s="44">
        <v>3.92</v>
      </c>
      <c r="O542" s="44">
        <v>3.92</v>
      </c>
      <c r="P542" s="44">
        <v>3.92</v>
      </c>
      <c r="Q542" s="44">
        <v>3.92</v>
      </c>
      <c r="R542" s="44">
        <v>3.92</v>
      </c>
      <c r="S542" s="44">
        <v>3.92</v>
      </c>
      <c r="T542" s="44">
        <v>3.92</v>
      </c>
      <c r="U542" s="44">
        <v>3.92</v>
      </c>
      <c r="V542" s="44">
        <v>3.92</v>
      </c>
      <c r="W542" s="44">
        <v>3.92</v>
      </c>
      <c r="X542" s="44">
        <v>3.92</v>
      </c>
      <c r="Y542" s="44">
        <v>3.92</v>
      </c>
      <c r="Z542" s="44">
        <v>3.92</v>
      </c>
      <c r="AA542" s="44">
        <v>3.92</v>
      </c>
    </row>
    <row r="543" spans="1:27" ht="12.75" hidden="1" customHeight="1" outlineLevel="1" x14ac:dyDescent="0.2">
      <c r="A543" s="99" t="s">
        <v>2938</v>
      </c>
      <c r="B543" s="63" t="s">
        <v>81</v>
      </c>
      <c r="C543" s="43" t="s">
        <v>79</v>
      </c>
      <c r="D543" s="44">
        <f>$D$11</f>
        <v>110.23</v>
      </c>
      <c r="E543" s="44">
        <f t="shared" ref="E543:AA543" si="314">$D$11</f>
        <v>110.23</v>
      </c>
      <c r="F543" s="44">
        <f t="shared" si="314"/>
        <v>110.23</v>
      </c>
      <c r="G543" s="44">
        <f t="shared" si="314"/>
        <v>110.23</v>
      </c>
      <c r="H543" s="44">
        <f t="shared" si="314"/>
        <v>110.23</v>
      </c>
      <c r="I543" s="44">
        <f t="shared" si="314"/>
        <v>110.23</v>
      </c>
      <c r="J543" s="44">
        <f t="shared" si="314"/>
        <v>110.23</v>
      </c>
      <c r="K543" s="44">
        <f t="shared" si="314"/>
        <v>110.23</v>
      </c>
      <c r="L543" s="44">
        <f t="shared" si="314"/>
        <v>110.23</v>
      </c>
      <c r="M543" s="44">
        <f t="shared" si="314"/>
        <v>110.23</v>
      </c>
      <c r="N543" s="44">
        <f t="shared" si="314"/>
        <v>110.23</v>
      </c>
      <c r="O543" s="44">
        <f t="shared" si="314"/>
        <v>110.23</v>
      </c>
      <c r="P543" s="44">
        <f t="shared" si="314"/>
        <v>110.23</v>
      </c>
      <c r="Q543" s="44">
        <f t="shared" si="314"/>
        <v>110.23</v>
      </c>
      <c r="R543" s="44">
        <f t="shared" si="314"/>
        <v>110.23</v>
      </c>
      <c r="S543" s="44">
        <f t="shared" si="314"/>
        <v>110.23</v>
      </c>
      <c r="T543" s="44">
        <f t="shared" si="314"/>
        <v>110.23</v>
      </c>
      <c r="U543" s="44">
        <f t="shared" si="314"/>
        <v>110.23</v>
      </c>
      <c r="V543" s="44">
        <f t="shared" si="314"/>
        <v>110.23</v>
      </c>
      <c r="W543" s="44">
        <f t="shared" si="314"/>
        <v>110.23</v>
      </c>
      <c r="X543" s="44">
        <f t="shared" si="314"/>
        <v>110.23</v>
      </c>
      <c r="Y543" s="44">
        <f t="shared" si="314"/>
        <v>110.23</v>
      </c>
      <c r="Z543" s="44">
        <f t="shared" si="314"/>
        <v>110.23</v>
      </c>
      <c r="AA543" s="44">
        <f t="shared" si="314"/>
        <v>110.23</v>
      </c>
    </row>
    <row r="544" spans="1:27" collapsed="1" x14ac:dyDescent="0.2">
      <c r="A544" s="98" t="s">
        <v>2939</v>
      </c>
      <c r="B544" s="28" t="str">
        <f>"13"&amp;"."&amp;$B$801&amp;"."&amp;$B$802</f>
        <v>13.08.2023</v>
      </c>
      <c r="C544" s="90" t="s">
        <v>76</v>
      </c>
      <c r="D544" s="91">
        <f>ROUND(((D545+D546+D548+D547)/1000),5)</f>
        <v>1.8639600000000001</v>
      </c>
      <c r="E544" s="91">
        <f>ROUND(((E545+E546+E548+E547)/1000),5)</f>
        <v>1.69984</v>
      </c>
      <c r="F544" s="91">
        <f>ROUND(((F545+F546+F548+F547)/1000),5)</f>
        <v>1.54389</v>
      </c>
      <c r="G544" s="91">
        <f t="shared" ref="G544:AA544" si="315">ROUND(((G545+G546+G548+G547)/1000),5)</f>
        <v>1.4695100000000001</v>
      </c>
      <c r="H544" s="91">
        <f t="shared" si="315"/>
        <v>1.4133100000000001</v>
      </c>
      <c r="I544" s="91">
        <f t="shared" si="315"/>
        <v>1.4044300000000001</v>
      </c>
      <c r="J544" s="91">
        <f t="shared" si="315"/>
        <v>1.3583400000000001</v>
      </c>
      <c r="K544" s="91">
        <f t="shared" si="315"/>
        <v>1.5936600000000001</v>
      </c>
      <c r="L544" s="91">
        <f t="shared" si="315"/>
        <v>2.0122499999999999</v>
      </c>
      <c r="M544" s="91">
        <f t="shared" si="315"/>
        <v>2.26729</v>
      </c>
      <c r="N544" s="91">
        <f t="shared" si="315"/>
        <v>2.4218000000000002</v>
      </c>
      <c r="O544" s="91">
        <f t="shared" si="315"/>
        <v>2.4225699999999999</v>
      </c>
      <c r="P544" s="91">
        <f t="shared" si="315"/>
        <v>2.4327399999999999</v>
      </c>
      <c r="Q544" s="91">
        <f t="shared" si="315"/>
        <v>2.4777499999999999</v>
      </c>
      <c r="R544" s="91">
        <f t="shared" si="315"/>
        <v>2.5293100000000002</v>
      </c>
      <c r="S544" s="91">
        <f t="shared" si="315"/>
        <v>2.5294300000000001</v>
      </c>
      <c r="T544" s="91">
        <f t="shared" si="315"/>
        <v>2.4866600000000001</v>
      </c>
      <c r="U544" s="91">
        <f t="shared" si="315"/>
        <v>2.41113</v>
      </c>
      <c r="V544" s="91">
        <f t="shared" si="315"/>
        <v>2.4010400000000001</v>
      </c>
      <c r="W544" s="91">
        <f t="shared" si="315"/>
        <v>2.3584800000000001</v>
      </c>
      <c r="X544" s="91">
        <f t="shared" si="315"/>
        <v>2.3615699999999999</v>
      </c>
      <c r="Y544" s="91">
        <f t="shared" si="315"/>
        <v>2.3196300000000001</v>
      </c>
      <c r="Z544" s="91">
        <f t="shared" si="315"/>
        <v>2.2490199999999998</v>
      </c>
      <c r="AA544" s="91">
        <f t="shared" si="315"/>
        <v>1.9972000000000001</v>
      </c>
    </row>
    <row r="545" spans="1:27" ht="12.75" hidden="1" customHeight="1" outlineLevel="1" x14ac:dyDescent="0.2">
      <c r="A545" s="99" t="s">
        <v>2940</v>
      </c>
      <c r="B545" s="63" t="s">
        <v>238</v>
      </c>
      <c r="C545" s="43" t="s">
        <v>79</v>
      </c>
      <c r="D545" s="44">
        <v>1315.63</v>
      </c>
      <c r="E545" s="44">
        <v>1151.51</v>
      </c>
      <c r="F545" s="44">
        <v>995.56</v>
      </c>
      <c r="G545" s="44">
        <v>921.18</v>
      </c>
      <c r="H545" s="44">
        <v>864.98</v>
      </c>
      <c r="I545" s="44">
        <v>856.1</v>
      </c>
      <c r="J545" s="44">
        <v>810.01</v>
      </c>
      <c r="K545" s="44">
        <v>1045.33</v>
      </c>
      <c r="L545" s="44">
        <v>1463.92</v>
      </c>
      <c r="M545" s="44">
        <v>1718.96</v>
      </c>
      <c r="N545" s="44">
        <v>1873.47</v>
      </c>
      <c r="O545" s="44">
        <v>1874.24</v>
      </c>
      <c r="P545" s="44">
        <v>1884.41</v>
      </c>
      <c r="Q545" s="44">
        <v>1929.42</v>
      </c>
      <c r="R545" s="44">
        <v>1980.98</v>
      </c>
      <c r="S545" s="44">
        <v>1981.1</v>
      </c>
      <c r="T545" s="44">
        <v>1938.33</v>
      </c>
      <c r="U545" s="44">
        <v>1862.8</v>
      </c>
      <c r="V545" s="44">
        <v>1852.71</v>
      </c>
      <c r="W545" s="44">
        <v>1810.15</v>
      </c>
      <c r="X545" s="44">
        <v>1813.24</v>
      </c>
      <c r="Y545" s="44">
        <v>1771.3</v>
      </c>
      <c r="Z545" s="44">
        <v>1700.69</v>
      </c>
      <c r="AA545" s="44">
        <v>1448.87</v>
      </c>
    </row>
    <row r="546" spans="1:27" ht="12.75" hidden="1" customHeight="1" outlineLevel="1" x14ac:dyDescent="0.2">
      <c r="A546" s="99" t="s">
        <v>2941</v>
      </c>
      <c r="B546" s="63" t="s">
        <v>90</v>
      </c>
      <c r="C546" s="43" t="s">
        <v>79</v>
      </c>
      <c r="D546" s="44">
        <f>$D$486</f>
        <v>434.18</v>
      </c>
      <c r="E546" s="44">
        <f t="shared" ref="E546:AA546" si="316">$D$486</f>
        <v>434.18</v>
      </c>
      <c r="F546" s="44">
        <f t="shared" si="316"/>
        <v>434.18</v>
      </c>
      <c r="G546" s="44">
        <f t="shared" si="316"/>
        <v>434.18</v>
      </c>
      <c r="H546" s="44">
        <f t="shared" si="316"/>
        <v>434.18</v>
      </c>
      <c r="I546" s="44">
        <f t="shared" si="316"/>
        <v>434.18</v>
      </c>
      <c r="J546" s="44">
        <f t="shared" si="316"/>
        <v>434.18</v>
      </c>
      <c r="K546" s="44">
        <f t="shared" si="316"/>
        <v>434.18</v>
      </c>
      <c r="L546" s="44">
        <f t="shared" si="316"/>
        <v>434.18</v>
      </c>
      <c r="M546" s="44">
        <f t="shared" si="316"/>
        <v>434.18</v>
      </c>
      <c r="N546" s="44">
        <f t="shared" si="316"/>
        <v>434.18</v>
      </c>
      <c r="O546" s="44">
        <f t="shared" si="316"/>
        <v>434.18</v>
      </c>
      <c r="P546" s="44">
        <f t="shared" si="316"/>
        <v>434.18</v>
      </c>
      <c r="Q546" s="44">
        <f t="shared" si="316"/>
        <v>434.18</v>
      </c>
      <c r="R546" s="44">
        <f t="shared" si="316"/>
        <v>434.18</v>
      </c>
      <c r="S546" s="44">
        <f t="shared" si="316"/>
        <v>434.18</v>
      </c>
      <c r="T546" s="44">
        <f t="shared" si="316"/>
        <v>434.18</v>
      </c>
      <c r="U546" s="44">
        <f t="shared" si="316"/>
        <v>434.18</v>
      </c>
      <c r="V546" s="44">
        <f t="shared" si="316"/>
        <v>434.18</v>
      </c>
      <c r="W546" s="44">
        <f t="shared" si="316"/>
        <v>434.18</v>
      </c>
      <c r="X546" s="44">
        <f t="shared" si="316"/>
        <v>434.18</v>
      </c>
      <c r="Y546" s="44">
        <f t="shared" si="316"/>
        <v>434.18</v>
      </c>
      <c r="Z546" s="44">
        <f t="shared" si="316"/>
        <v>434.18</v>
      </c>
      <c r="AA546" s="44">
        <f t="shared" si="316"/>
        <v>434.18</v>
      </c>
    </row>
    <row r="547" spans="1:27" ht="12.75" hidden="1" customHeight="1" outlineLevel="1" x14ac:dyDescent="0.2">
      <c r="A547" s="99" t="s">
        <v>2942</v>
      </c>
      <c r="B547" s="63" t="s">
        <v>83</v>
      </c>
      <c r="C547" s="43" t="s">
        <v>79</v>
      </c>
      <c r="D547" s="44">
        <v>3.92</v>
      </c>
      <c r="E547" s="44">
        <v>3.92</v>
      </c>
      <c r="F547" s="44">
        <v>3.92</v>
      </c>
      <c r="G547" s="44">
        <v>3.92</v>
      </c>
      <c r="H547" s="44">
        <v>3.92</v>
      </c>
      <c r="I547" s="44">
        <v>3.92</v>
      </c>
      <c r="J547" s="44">
        <v>3.92</v>
      </c>
      <c r="K547" s="44">
        <v>3.92</v>
      </c>
      <c r="L547" s="44">
        <v>3.92</v>
      </c>
      <c r="M547" s="44">
        <v>3.92</v>
      </c>
      <c r="N547" s="44">
        <v>3.92</v>
      </c>
      <c r="O547" s="44">
        <v>3.92</v>
      </c>
      <c r="P547" s="44">
        <v>3.92</v>
      </c>
      <c r="Q547" s="44">
        <v>3.92</v>
      </c>
      <c r="R547" s="44">
        <v>3.92</v>
      </c>
      <c r="S547" s="44">
        <v>3.92</v>
      </c>
      <c r="T547" s="44">
        <v>3.92</v>
      </c>
      <c r="U547" s="44">
        <v>3.92</v>
      </c>
      <c r="V547" s="44">
        <v>3.92</v>
      </c>
      <c r="W547" s="44">
        <v>3.92</v>
      </c>
      <c r="X547" s="44">
        <v>3.92</v>
      </c>
      <c r="Y547" s="44">
        <v>3.92</v>
      </c>
      <c r="Z547" s="44">
        <v>3.92</v>
      </c>
      <c r="AA547" s="44">
        <v>3.92</v>
      </c>
    </row>
    <row r="548" spans="1:27" ht="12.75" hidden="1" customHeight="1" outlineLevel="1" x14ac:dyDescent="0.2">
      <c r="A548" s="99" t="s">
        <v>2943</v>
      </c>
      <c r="B548" s="63" t="s">
        <v>81</v>
      </c>
      <c r="C548" s="43" t="s">
        <v>79</v>
      </c>
      <c r="D548" s="44">
        <f>$D$11</f>
        <v>110.23</v>
      </c>
      <c r="E548" s="44">
        <f t="shared" ref="E548:AA548" si="317">$D$11</f>
        <v>110.23</v>
      </c>
      <c r="F548" s="44">
        <f t="shared" si="317"/>
        <v>110.23</v>
      </c>
      <c r="G548" s="44">
        <f t="shared" si="317"/>
        <v>110.23</v>
      </c>
      <c r="H548" s="44">
        <f t="shared" si="317"/>
        <v>110.23</v>
      </c>
      <c r="I548" s="44">
        <f t="shared" si="317"/>
        <v>110.23</v>
      </c>
      <c r="J548" s="44">
        <f t="shared" si="317"/>
        <v>110.23</v>
      </c>
      <c r="K548" s="44">
        <f t="shared" si="317"/>
        <v>110.23</v>
      </c>
      <c r="L548" s="44">
        <f t="shared" si="317"/>
        <v>110.23</v>
      </c>
      <c r="M548" s="44">
        <f t="shared" si="317"/>
        <v>110.23</v>
      </c>
      <c r="N548" s="44">
        <f t="shared" si="317"/>
        <v>110.23</v>
      </c>
      <c r="O548" s="44">
        <f t="shared" si="317"/>
        <v>110.23</v>
      </c>
      <c r="P548" s="44">
        <f t="shared" si="317"/>
        <v>110.23</v>
      </c>
      <c r="Q548" s="44">
        <f t="shared" si="317"/>
        <v>110.23</v>
      </c>
      <c r="R548" s="44">
        <f t="shared" si="317"/>
        <v>110.23</v>
      </c>
      <c r="S548" s="44">
        <f t="shared" si="317"/>
        <v>110.23</v>
      </c>
      <c r="T548" s="44">
        <f t="shared" si="317"/>
        <v>110.23</v>
      </c>
      <c r="U548" s="44">
        <f t="shared" si="317"/>
        <v>110.23</v>
      </c>
      <c r="V548" s="44">
        <f t="shared" si="317"/>
        <v>110.23</v>
      </c>
      <c r="W548" s="44">
        <f t="shared" si="317"/>
        <v>110.23</v>
      </c>
      <c r="X548" s="44">
        <f t="shared" si="317"/>
        <v>110.23</v>
      </c>
      <c r="Y548" s="44">
        <f t="shared" si="317"/>
        <v>110.23</v>
      </c>
      <c r="Z548" s="44">
        <f t="shared" si="317"/>
        <v>110.23</v>
      </c>
      <c r="AA548" s="44">
        <f t="shared" si="317"/>
        <v>110.23</v>
      </c>
    </row>
    <row r="549" spans="1:27" collapsed="1" x14ac:dyDescent="0.2">
      <c r="A549" s="98" t="s">
        <v>2944</v>
      </c>
      <c r="B549" s="28" t="str">
        <f>"14"&amp;"."&amp;$B$801&amp;"."&amp;$B$802</f>
        <v>14.08.2023</v>
      </c>
      <c r="C549" s="90" t="s">
        <v>76</v>
      </c>
      <c r="D549" s="91">
        <f>ROUND(((D550+D551+D553+D552)/1000),5)</f>
        <v>1.7941199999999999</v>
      </c>
      <c r="E549" s="91">
        <f>ROUND(((E550+E551+E553+E552)/1000),5)</f>
        <v>1.6701600000000001</v>
      </c>
      <c r="F549" s="91">
        <f>ROUND(((F550+F551+F553+F552)/1000),5)</f>
        <v>1.5250300000000001</v>
      </c>
      <c r="G549" s="91">
        <f t="shared" ref="G549:AA549" si="318">ROUND(((G550+G551+G553+G552)/1000),5)</f>
        <v>1.45465</v>
      </c>
      <c r="H549" s="91">
        <f t="shared" si="318"/>
        <v>1.41943</v>
      </c>
      <c r="I549" s="91">
        <f t="shared" si="318"/>
        <v>1.52484</v>
      </c>
      <c r="J549" s="91">
        <f t="shared" si="318"/>
        <v>1.64453</v>
      </c>
      <c r="K549" s="91">
        <f t="shared" si="318"/>
        <v>1.9922299999999999</v>
      </c>
      <c r="L549" s="91">
        <f t="shared" si="318"/>
        <v>2.2784599999999999</v>
      </c>
      <c r="M549" s="91">
        <f t="shared" si="318"/>
        <v>2.43127</v>
      </c>
      <c r="N549" s="91">
        <f t="shared" si="318"/>
        <v>2.5440800000000001</v>
      </c>
      <c r="O549" s="91">
        <f t="shared" si="318"/>
        <v>2.5754100000000002</v>
      </c>
      <c r="P549" s="91">
        <f t="shared" si="318"/>
        <v>2.5714299999999999</v>
      </c>
      <c r="Q549" s="91">
        <f t="shared" si="318"/>
        <v>2.6209099999999999</v>
      </c>
      <c r="R549" s="91">
        <f t="shared" si="318"/>
        <v>2.6980900000000001</v>
      </c>
      <c r="S549" s="91">
        <f t="shared" si="318"/>
        <v>2.6916899999999999</v>
      </c>
      <c r="T549" s="91">
        <f t="shared" si="318"/>
        <v>2.6629299999999998</v>
      </c>
      <c r="U549" s="91">
        <f t="shared" si="318"/>
        <v>2.6019899999999998</v>
      </c>
      <c r="V549" s="91">
        <f t="shared" si="318"/>
        <v>2.5615399999999999</v>
      </c>
      <c r="W549" s="91">
        <f t="shared" si="318"/>
        <v>2.4236499999999999</v>
      </c>
      <c r="X549" s="91">
        <f t="shared" si="318"/>
        <v>2.4155799999999998</v>
      </c>
      <c r="Y549" s="91">
        <f t="shared" si="318"/>
        <v>2.38361</v>
      </c>
      <c r="Z549" s="91">
        <f t="shared" si="318"/>
        <v>2.1958799999999998</v>
      </c>
      <c r="AA549" s="91">
        <f t="shared" si="318"/>
        <v>1.8647800000000001</v>
      </c>
    </row>
    <row r="550" spans="1:27" ht="12.75" hidden="1" customHeight="1" outlineLevel="1" x14ac:dyDescent="0.2">
      <c r="A550" s="99" t="s">
        <v>2945</v>
      </c>
      <c r="B550" s="63" t="s">
        <v>238</v>
      </c>
      <c r="C550" s="43" t="s">
        <v>79</v>
      </c>
      <c r="D550" s="44">
        <v>1245.79</v>
      </c>
      <c r="E550" s="44">
        <v>1121.83</v>
      </c>
      <c r="F550" s="44">
        <v>976.7</v>
      </c>
      <c r="G550" s="44">
        <v>906.32</v>
      </c>
      <c r="H550" s="44">
        <v>871.1</v>
      </c>
      <c r="I550" s="44">
        <v>976.51</v>
      </c>
      <c r="J550" s="44">
        <v>1096.2</v>
      </c>
      <c r="K550" s="44">
        <v>1443.9</v>
      </c>
      <c r="L550" s="44">
        <v>1730.13</v>
      </c>
      <c r="M550" s="44">
        <v>1882.94</v>
      </c>
      <c r="N550" s="44">
        <v>1995.75</v>
      </c>
      <c r="O550" s="44">
        <v>2027.08</v>
      </c>
      <c r="P550" s="44">
        <v>2023.1</v>
      </c>
      <c r="Q550" s="44">
        <v>2072.58</v>
      </c>
      <c r="R550" s="44">
        <v>2149.7600000000002</v>
      </c>
      <c r="S550" s="44">
        <v>2143.36</v>
      </c>
      <c r="T550" s="44">
        <v>2114.6</v>
      </c>
      <c r="U550" s="44">
        <v>2053.66</v>
      </c>
      <c r="V550" s="44">
        <v>2013.21</v>
      </c>
      <c r="W550" s="44">
        <v>1875.32</v>
      </c>
      <c r="X550" s="44">
        <v>1867.25</v>
      </c>
      <c r="Y550" s="44">
        <v>1835.28</v>
      </c>
      <c r="Z550" s="44">
        <v>1647.55</v>
      </c>
      <c r="AA550" s="44">
        <v>1316.45</v>
      </c>
    </row>
    <row r="551" spans="1:27" ht="12.75" hidden="1" customHeight="1" outlineLevel="1" x14ac:dyDescent="0.2">
      <c r="A551" s="99" t="s">
        <v>2946</v>
      </c>
      <c r="B551" s="63" t="s">
        <v>90</v>
      </c>
      <c r="C551" s="43" t="s">
        <v>79</v>
      </c>
      <c r="D551" s="44">
        <f>$D$486</f>
        <v>434.18</v>
      </c>
      <c r="E551" s="44">
        <f t="shared" ref="E551:AA551" si="319">$D$486</f>
        <v>434.18</v>
      </c>
      <c r="F551" s="44">
        <f t="shared" si="319"/>
        <v>434.18</v>
      </c>
      <c r="G551" s="44">
        <f t="shared" si="319"/>
        <v>434.18</v>
      </c>
      <c r="H551" s="44">
        <f t="shared" si="319"/>
        <v>434.18</v>
      </c>
      <c r="I551" s="44">
        <f t="shared" si="319"/>
        <v>434.18</v>
      </c>
      <c r="J551" s="44">
        <f t="shared" si="319"/>
        <v>434.18</v>
      </c>
      <c r="K551" s="44">
        <f t="shared" si="319"/>
        <v>434.18</v>
      </c>
      <c r="L551" s="44">
        <f t="shared" si="319"/>
        <v>434.18</v>
      </c>
      <c r="M551" s="44">
        <f t="shared" si="319"/>
        <v>434.18</v>
      </c>
      <c r="N551" s="44">
        <f t="shared" si="319"/>
        <v>434.18</v>
      </c>
      <c r="O551" s="44">
        <f t="shared" si="319"/>
        <v>434.18</v>
      </c>
      <c r="P551" s="44">
        <f t="shared" si="319"/>
        <v>434.18</v>
      </c>
      <c r="Q551" s="44">
        <f t="shared" si="319"/>
        <v>434.18</v>
      </c>
      <c r="R551" s="44">
        <f t="shared" si="319"/>
        <v>434.18</v>
      </c>
      <c r="S551" s="44">
        <f t="shared" si="319"/>
        <v>434.18</v>
      </c>
      <c r="T551" s="44">
        <f t="shared" si="319"/>
        <v>434.18</v>
      </c>
      <c r="U551" s="44">
        <f t="shared" si="319"/>
        <v>434.18</v>
      </c>
      <c r="V551" s="44">
        <f t="shared" si="319"/>
        <v>434.18</v>
      </c>
      <c r="W551" s="44">
        <f t="shared" si="319"/>
        <v>434.18</v>
      </c>
      <c r="X551" s="44">
        <f t="shared" si="319"/>
        <v>434.18</v>
      </c>
      <c r="Y551" s="44">
        <f t="shared" si="319"/>
        <v>434.18</v>
      </c>
      <c r="Z551" s="44">
        <f t="shared" si="319"/>
        <v>434.18</v>
      </c>
      <c r="AA551" s="44">
        <f t="shared" si="319"/>
        <v>434.18</v>
      </c>
    </row>
    <row r="552" spans="1:27" ht="12.75" hidden="1" customHeight="1" outlineLevel="1" x14ac:dyDescent="0.2">
      <c r="A552" s="99" t="s">
        <v>2947</v>
      </c>
      <c r="B552" s="63" t="s">
        <v>83</v>
      </c>
      <c r="C552" s="43" t="s">
        <v>79</v>
      </c>
      <c r="D552" s="44">
        <v>3.92</v>
      </c>
      <c r="E552" s="44">
        <v>3.92</v>
      </c>
      <c r="F552" s="44">
        <v>3.92</v>
      </c>
      <c r="G552" s="44">
        <v>3.92</v>
      </c>
      <c r="H552" s="44">
        <v>3.92</v>
      </c>
      <c r="I552" s="44">
        <v>3.92</v>
      </c>
      <c r="J552" s="44">
        <v>3.92</v>
      </c>
      <c r="K552" s="44">
        <v>3.92</v>
      </c>
      <c r="L552" s="44">
        <v>3.92</v>
      </c>
      <c r="M552" s="44">
        <v>3.92</v>
      </c>
      <c r="N552" s="44">
        <v>3.92</v>
      </c>
      <c r="O552" s="44">
        <v>3.92</v>
      </c>
      <c r="P552" s="44">
        <v>3.92</v>
      </c>
      <c r="Q552" s="44">
        <v>3.92</v>
      </c>
      <c r="R552" s="44">
        <v>3.92</v>
      </c>
      <c r="S552" s="44">
        <v>3.92</v>
      </c>
      <c r="T552" s="44">
        <v>3.92</v>
      </c>
      <c r="U552" s="44">
        <v>3.92</v>
      </c>
      <c r="V552" s="44">
        <v>3.92</v>
      </c>
      <c r="W552" s="44">
        <v>3.92</v>
      </c>
      <c r="X552" s="44">
        <v>3.92</v>
      </c>
      <c r="Y552" s="44">
        <v>3.92</v>
      </c>
      <c r="Z552" s="44">
        <v>3.92</v>
      </c>
      <c r="AA552" s="44">
        <v>3.92</v>
      </c>
    </row>
    <row r="553" spans="1:27" ht="12.75" hidden="1" customHeight="1" outlineLevel="1" x14ac:dyDescent="0.2">
      <c r="A553" s="99" t="s">
        <v>2948</v>
      </c>
      <c r="B553" s="63" t="s">
        <v>81</v>
      </c>
      <c r="C553" s="43" t="s">
        <v>79</v>
      </c>
      <c r="D553" s="44">
        <f>$D$11</f>
        <v>110.23</v>
      </c>
      <c r="E553" s="44">
        <f t="shared" ref="E553:AA553" si="320">$D$11</f>
        <v>110.23</v>
      </c>
      <c r="F553" s="44">
        <f t="shared" si="320"/>
        <v>110.23</v>
      </c>
      <c r="G553" s="44">
        <f t="shared" si="320"/>
        <v>110.23</v>
      </c>
      <c r="H553" s="44">
        <f t="shared" si="320"/>
        <v>110.23</v>
      </c>
      <c r="I553" s="44">
        <f t="shared" si="320"/>
        <v>110.23</v>
      </c>
      <c r="J553" s="44">
        <f t="shared" si="320"/>
        <v>110.23</v>
      </c>
      <c r="K553" s="44">
        <f t="shared" si="320"/>
        <v>110.23</v>
      </c>
      <c r="L553" s="44">
        <f t="shared" si="320"/>
        <v>110.23</v>
      </c>
      <c r="M553" s="44">
        <f t="shared" si="320"/>
        <v>110.23</v>
      </c>
      <c r="N553" s="44">
        <f t="shared" si="320"/>
        <v>110.23</v>
      </c>
      <c r="O553" s="44">
        <f t="shared" si="320"/>
        <v>110.23</v>
      </c>
      <c r="P553" s="44">
        <f t="shared" si="320"/>
        <v>110.23</v>
      </c>
      <c r="Q553" s="44">
        <f t="shared" si="320"/>
        <v>110.23</v>
      </c>
      <c r="R553" s="44">
        <f t="shared" si="320"/>
        <v>110.23</v>
      </c>
      <c r="S553" s="44">
        <f t="shared" si="320"/>
        <v>110.23</v>
      </c>
      <c r="T553" s="44">
        <f t="shared" si="320"/>
        <v>110.23</v>
      </c>
      <c r="U553" s="44">
        <f t="shared" si="320"/>
        <v>110.23</v>
      </c>
      <c r="V553" s="44">
        <f t="shared" si="320"/>
        <v>110.23</v>
      </c>
      <c r="W553" s="44">
        <f t="shared" si="320"/>
        <v>110.23</v>
      </c>
      <c r="X553" s="44">
        <f t="shared" si="320"/>
        <v>110.23</v>
      </c>
      <c r="Y553" s="44">
        <f t="shared" si="320"/>
        <v>110.23</v>
      </c>
      <c r="Z553" s="44">
        <f t="shared" si="320"/>
        <v>110.23</v>
      </c>
      <c r="AA553" s="44">
        <f t="shared" si="320"/>
        <v>110.23</v>
      </c>
    </row>
    <row r="554" spans="1:27" collapsed="1" x14ac:dyDescent="0.2">
      <c r="A554" s="98" t="s">
        <v>2949</v>
      </c>
      <c r="B554" s="28" t="str">
        <f>"15"&amp;"."&amp;$B$801&amp;"."&amp;$B$802</f>
        <v>15.08.2023</v>
      </c>
      <c r="C554" s="90" t="s">
        <v>76</v>
      </c>
      <c r="D554" s="91">
        <f>ROUND(((D555+D556+D558+D557)/1000),5)</f>
        <v>1.58918</v>
      </c>
      <c r="E554" s="91">
        <f>ROUND(((E555+E556+E558+E557)/1000),5)</f>
        <v>1.4335500000000001</v>
      </c>
      <c r="F554" s="91">
        <f>ROUND(((F555+F556+F558+F557)/1000),5)</f>
        <v>1.33616</v>
      </c>
      <c r="G554" s="91">
        <f t="shared" ref="G554:AA554" si="321">ROUND(((G555+G556+G558+G557)/1000),5)</f>
        <v>0.55950999999999995</v>
      </c>
      <c r="H554" s="91">
        <f t="shared" si="321"/>
        <v>0.55569999999999997</v>
      </c>
      <c r="I554" s="91">
        <f t="shared" si="321"/>
        <v>1.28573</v>
      </c>
      <c r="J554" s="91">
        <f t="shared" si="321"/>
        <v>1.43099</v>
      </c>
      <c r="K554" s="91">
        <f t="shared" si="321"/>
        <v>1.871</v>
      </c>
      <c r="L554" s="91">
        <f t="shared" si="321"/>
        <v>2.2429600000000001</v>
      </c>
      <c r="M554" s="91">
        <f t="shared" si="321"/>
        <v>2.5140500000000001</v>
      </c>
      <c r="N554" s="91">
        <f t="shared" si="321"/>
        <v>2.6107999999999998</v>
      </c>
      <c r="O554" s="91">
        <f t="shared" si="321"/>
        <v>2.5904099999999999</v>
      </c>
      <c r="P554" s="91">
        <f t="shared" si="321"/>
        <v>2.5967500000000001</v>
      </c>
      <c r="Q554" s="91">
        <f t="shared" si="321"/>
        <v>2.6234799999999998</v>
      </c>
      <c r="R554" s="91">
        <f t="shared" si="321"/>
        <v>2.7286600000000001</v>
      </c>
      <c r="S554" s="91">
        <f t="shared" si="321"/>
        <v>2.7681300000000002</v>
      </c>
      <c r="T554" s="91">
        <f t="shared" si="321"/>
        <v>2.74986</v>
      </c>
      <c r="U554" s="91">
        <f t="shared" si="321"/>
        <v>2.63273</v>
      </c>
      <c r="V554" s="91">
        <f t="shared" si="321"/>
        <v>2.6053700000000002</v>
      </c>
      <c r="W554" s="91">
        <f t="shared" si="321"/>
        <v>2.5514600000000001</v>
      </c>
      <c r="X554" s="91">
        <f t="shared" si="321"/>
        <v>2.5256599999999998</v>
      </c>
      <c r="Y554" s="91">
        <f t="shared" si="321"/>
        <v>2.40604</v>
      </c>
      <c r="Z554" s="91">
        <f t="shared" si="321"/>
        <v>2.2391999999999999</v>
      </c>
      <c r="AA554" s="91">
        <f t="shared" si="321"/>
        <v>1.8779300000000001</v>
      </c>
    </row>
    <row r="555" spans="1:27" ht="12.75" hidden="1" customHeight="1" outlineLevel="1" x14ac:dyDescent="0.2">
      <c r="A555" s="99" t="s">
        <v>2950</v>
      </c>
      <c r="B555" s="63" t="s">
        <v>238</v>
      </c>
      <c r="C555" s="43" t="s">
        <v>79</v>
      </c>
      <c r="D555" s="44">
        <v>1040.8499999999999</v>
      </c>
      <c r="E555" s="44">
        <v>885.22</v>
      </c>
      <c r="F555" s="44">
        <v>787.83</v>
      </c>
      <c r="G555" s="44">
        <v>11.18</v>
      </c>
      <c r="H555" s="44">
        <v>7.37</v>
      </c>
      <c r="I555" s="44">
        <v>737.4</v>
      </c>
      <c r="J555" s="44">
        <v>882.66</v>
      </c>
      <c r="K555" s="44">
        <v>1322.67</v>
      </c>
      <c r="L555" s="44">
        <v>1694.63</v>
      </c>
      <c r="M555" s="44">
        <v>1965.72</v>
      </c>
      <c r="N555" s="44">
        <v>2062.4699999999998</v>
      </c>
      <c r="O555" s="44">
        <v>2042.08</v>
      </c>
      <c r="P555" s="44">
        <v>2048.42</v>
      </c>
      <c r="Q555" s="44">
        <v>2075.15</v>
      </c>
      <c r="R555" s="44">
        <v>2180.33</v>
      </c>
      <c r="S555" s="44">
        <v>2219.8000000000002</v>
      </c>
      <c r="T555" s="44">
        <v>2201.5300000000002</v>
      </c>
      <c r="U555" s="44">
        <v>2084.4</v>
      </c>
      <c r="V555" s="44">
        <v>2057.04</v>
      </c>
      <c r="W555" s="44">
        <v>2003.13</v>
      </c>
      <c r="X555" s="44">
        <v>1977.33</v>
      </c>
      <c r="Y555" s="44">
        <v>1857.71</v>
      </c>
      <c r="Z555" s="44">
        <v>1690.87</v>
      </c>
      <c r="AA555" s="44">
        <v>1329.6</v>
      </c>
    </row>
    <row r="556" spans="1:27" ht="12.75" hidden="1" customHeight="1" outlineLevel="1" x14ac:dyDescent="0.2">
      <c r="A556" s="99" t="s">
        <v>2951</v>
      </c>
      <c r="B556" s="63" t="s">
        <v>90</v>
      </c>
      <c r="C556" s="43" t="s">
        <v>79</v>
      </c>
      <c r="D556" s="44">
        <f>$D$486</f>
        <v>434.18</v>
      </c>
      <c r="E556" s="44">
        <f t="shared" ref="E556:AA556" si="322">$D$486</f>
        <v>434.18</v>
      </c>
      <c r="F556" s="44">
        <f t="shared" si="322"/>
        <v>434.18</v>
      </c>
      <c r="G556" s="44">
        <f t="shared" si="322"/>
        <v>434.18</v>
      </c>
      <c r="H556" s="44">
        <f t="shared" si="322"/>
        <v>434.18</v>
      </c>
      <c r="I556" s="44">
        <f t="shared" si="322"/>
        <v>434.18</v>
      </c>
      <c r="J556" s="44">
        <f t="shared" si="322"/>
        <v>434.18</v>
      </c>
      <c r="K556" s="44">
        <f t="shared" si="322"/>
        <v>434.18</v>
      </c>
      <c r="L556" s="44">
        <f t="shared" si="322"/>
        <v>434.18</v>
      </c>
      <c r="M556" s="44">
        <f t="shared" si="322"/>
        <v>434.18</v>
      </c>
      <c r="N556" s="44">
        <f t="shared" si="322"/>
        <v>434.18</v>
      </c>
      <c r="O556" s="44">
        <f t="shared" si="322"/>
        <v>434.18</v>
      </c>
      <c r="P556" s="44">
        <f t="shared" si="322"/>
        <v>434.18</v>
      </c>
      <c r="Q556" s="44">
        <f t="shared" si="322"/>
        <v>434.18</v>
      </c>
      <c r="R556" s="44">
        <f t="shared" si="322"/>
        <v>434.18</v>
      </c>
      <c r="S556" s="44">
        <f t="shared" si="322"/>
        <v>434.18</v>
      </c>
      <c r="T556" s="44">
        <f t="shared" si="322"/>
        <v>434.18</v>
      </c>
      <c r="U556" s="44">
        <f t="shared" si="322"/>
        <v>434.18</v>
      </c>
      <c r="V556" s="44">
        <f t="shared" si="322"/>
        <v>434.18</v>
      </c>
      <c r="W556" s="44">
        <f t="shared" si="322"/>
        <v>434.18</v>
      </c>
      <c r="X556" s="44">
        <f t="shared" si="322"/>
        <v>434.18</v>
      </c>
      <c r="Y556" s="44">
        <f t="shared" si="322"/>
        <v>434.18</v>
      </c>
      <c r="Z556" s="44">
        <f t="shared" si="322"/>
        <v>434.18</v>
      </c>
      <c r="AA556" s="44">
        <f t="shared" si="322"/>
        <v>434.18</v>
      </c>
    </row>
    <row r="557" spans="1:27" ht="12.75" hidden="1" customHeight="1" outlineLevel="1" x14ac:dyDescent="0.2">
      <c r="A557" s="99" t="s">
        <v>2952</v>
      </c>
      <c r="B557" s="63" t="s">
        <v>83</v>
      </c>
      <c r="C557" s="43" t="s">
        <v>79</v>
      </c>
      <c r="D557" s="44">
        <v>3.92</v>
      </c>
      <c r="E557" s="44">
        <v>3.92</v>
      </c>
      <c r="F557" s="44">
        <v>3.92</v>
      </c>
      <c r="G557" s="44">
        <v>3.92</v>
      </c>
      <c r="H557" s="44">
        <v>3.92</v>
      </c>
      <c r="I557" s="44">
        <v>3.92</v>
      </c>
      <c r="J557" s="44">
        <v>3.92</v>
      </c>
      <c r="K557" s="44">
        <v>3.92</v>
      </c>
      <c r="L557" s="44">
        <v>3.92</v>
      </c>
      <c r="M557" s="44">
        <v>3.92</v>
      </c>
      <c r="N557" s="44">
        <v>3.92</v>
      </c>
      <c r="O557" s="44">
        <v>3.92</v>
      </c>
      <c r="P557" s="44">
        <v>3.92</v>
      </c>
      <c r="Q557" s="44">
        <v>3.92</v>
      </c>
      <c r="R557" s="44">
        <v>3.92</v>
      </c>
      <c r="S557" s="44">
        <v>3.92</v>
      </c>
      <c r="T557" s="44">
        <v>3.92</v>
      </c>
      <c r="U557" s="44">
        <v>3.92</v>
      </c>
      <c r="V557" s="44">
        <v>3.92</v>
      </c>
      <c r="W557" s="44">
        <v>3.92</v>
      </c>
      <c r="X557" s="44">
        <v>3.92</v>
      </c>
      <c r="Y557" s="44">
        <v>3.92</v>
      </c>
      <c r="Z557" s="44">
        <v>3.92</v>
      </c>
      <c r="AA557" s="44">
        <v>3.92</v>
      </c>
    </row>
    <row r="558" spans="1:27" ht="12.75" hidden="1" customHeight="1" outlineLevel="1" x14ac:dyDescent="0.2">
      <c r="A558" s="99" t="s">
        <v>2953</v>
      </c>
      <c r="B558" s="63" t="s">
        <v>81</v>
      </c>
      <c r="C558" s="43" t="s">
        <v>79</v>
      </c>
      <c r="D558" s="44">
        <f>$D$11</f>
        <v>110.23</v>
      </c>
      <c r="E558" s="44">
        <f t="shared" ref="E558:AA558" si="323">$D$11</f>
        <v>110.23</v>
      </c>
      <c r="F558" s="44">
        <f t="shared" si="323"/>
        <v>110.23</v>
      </c>
      <c r="G558" s="44">
        <f t="shared" si="323"/>
        <v>110.23</v>
      </c>
      <c r="H558" s="44">
        <f t="shared" si="323"/>
        <v>110.23</v>
      </c>
      <c r="I558" s="44">
        <f t="shared" si="323"/>
        <v>110.23</v>
      </c>
      <c r="J558" s="44">
        <f t="shared" si="323"/>
        <v>110.23</v>
      </c>
      <c r="K558" s="44">
        <f t="shared" si="323"/>
        <v>110.23</v>
      </c>
      <c r="L558" s="44">
        <f t="shared" si="323"/>
        <v>110.23</v>
      </c>
      <c r="M558" s="44">
        <f t="shared" si="323"/>
        <v>110.23</v>
      </c>
      <c r="N558" s="44">
        <f t="shared" si="323"/>
        <v>110.23</v>
      </c>
      <c r="O558" s="44">
        <f t="shared" si="323"/>
        <v>110.23</v>
      </c>
      <c r="P558" s="44">
        <f t="shared" si="323"/>
        <v>110.23</v>
      </c>
      <c r="Q558" s="44">
        <f t="shared" si="323"/>
        <v>110.23</v>
      </c>
      <c r="R558" s="44">
        <f t="shared" si="323"/>
        <v>110.23</v>
      </c>
      <c r="S558" s="44">
        <f t="shared" si="323"/>
        <v>110.23</v>
      </c>
      <c r="T558" s="44">
        <f t="shared" si="323"/>
        <v>110.23</v>
      </c>
      <c r="U558" s="44">
        <f t="shared" si="323"/>
        <v>110.23</v>
      </c>
      <c r="V558" s="44">
        <f t="shared" si="323"/>
        <v>110.23</v>
      </c>
      <c r="W558" s="44">
        <f t="shared" si="323"/>
        <v>110.23</v>
      </c>
      <c r="X558" s="44">
        <f t="shared" si="323"/>
        <v>110.23</v>
      </c>
      <c r="Y558" s="44">
        <f t="shared" si="323"/>
        <v>110.23</v>
      </c>
      <c r="Z558" s="44">
        <f t="shared" si="323"/>
        <v>110.23</v>
      </c>
      <c r="AA558" s="44">
        <f t="shared" si="323"/>
        <v>110.23</v>
      </c>
    </row>
    <row r="559" spans="1:27" collapsed="1" x14ac:dyDescent="0.2">
      <c r="A559" s="98" t="s">
        <v>2954</v>
      </c>
      <c r="B559" s="28" t="str">
        <f>"16"&amp;"."&amp;$B$801&amp;"."&amp;$B$802</f>
        <v>16.08.2023</v>
      </c>
      <c r="C559" s="90" t="s">
        <v>76</v>
      </c>
      <c r="D559" s="91">
        <f>ROUND(((D560+D561+D563+D562)/1000),5)</f>
        <v>1.6445000000000001</v>
      </c>
      <c r="E559" s="91">
        <f>ROUND(((E560+E561+E563+E562)/1000),5)</f>
        <v>1.4194199999999999</v>
      </c>
      <c r="F559" s="91">
        <f>ROUND(((F560+F561+F563+F562)/1000),5)</f>
        <v>1.3488500000000001</v>
      </c>
      <c r="G559" s="91">
        <f t="shared" ref="G559:AA559" si="324">ROUND(((G560+G561+G563+G562)/1000),5)</f>
        <v>1.31749</v>
      </c>
      <c r="H559" s="91">
        <f t="shared" si="324"/>
        <v>1.3036000000000001</v>
      </c>
      <c r="I559" s="91">
        <f t="shared" si="324"/>
        <v>1.3322099999999999</v>
      </c>
      <c r="J559" s="91">
        <f t="shared" si="324"/>
        <v>1.60311</v>
      </c>
      <c r="K559" s="91">
        <f t="shared" si="324"/>
        <v>1.9927600000000001</v>
      </c>
      <c r="L559" s="91">
        <f t="shared" si="324"/>
        <v>2.2445599999999999</v>
      </c>
      <c r="M559" s="91">
        <f t="shared" si="324"/>
        <v>2.5295399999999999</v>
      </c>
      <c r="N559" s="91">
        <f t="shared" si="324"/>
        <v>2.8133300000000001</v>
      </c>
      <c r="O559" s="91">
        <f t="shared" si="324"/>
        <v>2.7427199999999998</v>
      </c>
      <c r="P559" s="91">
        <f t="shared" si="324"/>
        <v>2.6206999999999998</v>
      </c>
      <c r="Q559" s="91">
        <f t="shared" si="324"/>
        <v>2.90442</v>
      </c>
      <c r="R559" s="91">
        <f t="shared" si="324"/>
        <v>2.7395800000000001</v>
      </c>
      <c r="S559" s="91">
        <f t="shared" si="324"/>
        <v>2.7568000000000001</v>
      </c>
      <c r="T559" s="91">
        <f t="shared" si="324"/>
        <v>2.7357900000000002</v>
      </c>
      <c r="U559" s="91">
        <f t="shared" si="324"/>
        <v>2.6392500000000001</v>
      </c>
      <c r="V559" s="91">
        <f t="shared" si="324"/>
        <v>2.6061000000000001</v>
      </c>
      <c r="W559" s="91">
        <f t="shared" si="324"/>
        <v>2.5739200000000002</v>
      </c>
      <c r="X559" s="91">
        <f t="shared" si="324"/>
        <v>2.5673400000000002</v>
      </c>
      <c r="Y559" s="91">
        <f t="shared" si="324"/>
        <v>2.4229400000000001</v>
      </c>
      <c r="Z559" s="91">
        <f t="shared" si="324"/>
        <v>2.3160799999999999</v>
      </c>
      <c r="AA559" s="91">
        <f t="shared" si="324"/>
        <v>1.8965700000000001</v>
      </c>
    </row>
    <row r="560" spans="1:27" ht="12.75" hidden="1" customHeight="1" outlineLevel="1" x14ac:dyDescent="0.2">
      <c r="A560" s="99" t="s">
        <v>2955</v>
      </c>
      <c r="B560" s="63" t="s">
        <v>238</v>
      </c>
      <c r="C560" s="43" t="s">
        <v>79</v>
      </c>
      <c r="D560" s="44">
        <v>1096.17</v>
      </c>
      <c r="E560" s="44">
        <v>871.09</v>
      </c>
      <c r="F560" s="44">
        <v>800.52</v>
      </c>
      <c r="G560" s="44">
        <v>769.16</v>
      </c>
      <c r="H560" s="44">
        <v>755.27</v>
      </c>
      <c r="I560" s="44">
        <v>783.88</v>
      </c>
      <c r="J560" s="44">
        <v>1054.78</v>
      </c>
      <c r="K560" s="44">
        <v>1444.43</v>
      </c>
      <c r="L560" s="44">
        <v>1696.23</v>
      </c>
      <c r="M560" s="44">
        <v>1981.21</v>
      </c>
      <c r="N560" s="44">
        <v>2265</v>
      </c>
      <c r="O560" s="44">
        <v>2194.39</v>
      </c>
      <c r="P560" s="44">
        <v>2072.37</v>
      </c>
      <c r="Q560" s="44">
        <v>2356.09</v>
      </c>
      <c r="R560" s="44">
        <v>2191.25</v>
      </c>
      <c r="S560" s="44">
        <v>2208.4699999999998</v>
      </c>
      <c r="T560" s="44">
        <v>2187.46</v>
      </c>
      <c r="U560" s="44">
        <v>2090.92</v>
      </c>
      <c r="V560" s="44">
        <v>2057.77</v>
      </c>
      <c r="W560" s="44">
        <v>2025.59</v>
      </c>
      <c r="X560" s="44">
        <v>2019.01</v>
      </c>
      <c r="Y560" s="44">
        <v>1874.61</v>
      </c>
      <c r="Z560" s="44">
        <v>1767.75</v>
      </c>
      <c r="AA560" s="44">
        <v>1348.24</v>
      </c>
    </row>
    <row r="561" spans="1:27" ht="12.75" hidden="1" customHeight="1" outlineLevel="1" x14ac:dyDescent="0.2">
      <c r="A561" s="99" t="s">
        <v>2956</v>
      </c>
      <c r="B561" s="63" t="s">
        <v>90</v>
      </c>
      <c r="C561" s="43" t="s">
        <v>79</v>
      </c>
      <c r="D561" s="44">
        <f>$D$486</f>
        <v>434.18</v>
      </c>
      <c r="E561" s="44">
        <f t="shared" ref="E561:AA561" si="325">$D$486</f>
        <v>434.18</v>
      </c>
      <c r="F561" s="44">
        <f t="shared" si="325"/>
        <v>434.18</v>
      </c>
      <c r="G561" s="44">
        <f t="shared" si="325"/>
        <v>434.18</v>
      </c>
      <c r="H561" s="44">
        <f t="shared" si="325"/>
        <v>434.18</v>
      </c>
      <c r="I561" s="44">
        <f t="shared" si="325"/>
        <v>434.18</v>
      </c>
      <c r="J561" s="44">
        <f t="shared" si="325"/>
        <v>434.18</v>
      </c>
      <c r="K561" s="44">
        <f t="shared" si="325"/>
        <v>434.18</v>
      </c>
      <c r="L561" s="44">
        <f t="shared" si="325"/>
        <v>434.18</v>
      </c>
      <c r="M561" s="44">
        <f t="shared" si="325"/>
        <v>434.18</v>
      </c>
      <c r="N561" s="44">
        <f t="shared" si="325"/>
        <v>434.18</v>
      </c>
      <c r="O561" s="44">
        <f t="shared" si="325"/>
        <v>434.18</v>
      </c>
      <c r="P561" s="44">
        <f t="shared" si="325"/>
        <v>434.18</v>
      </c>
      <c r="Q561" s="44">
        <f t="shared" si="325"/>
        <v>434.18</v>
      </c>
      <c r="R561" s="44">
        <f t="shared" si="325"/>
        <v>434.18</v>
      </c>
      <c r="S561" s="44">
        <f t="shared" si="325"/>
        <v>434.18</v>
      </c>
      <c r="T561" s="44">
        <f t="shared" si="325"/>
        <v>434.18</v>
      </c>
      <c r="U561" s="44">
        <f t="shared" si="325"/>
        <v>434.18</v>
      </c>
      <c r="V561" s="44">
        <f t="shared" si="325"/>
        <v>434.18</v>
      </c>
      <c r="W561" s="44">
        <f t="shared" si="325"/>
        <v>434.18</v>
      </c>
      <c r="X561" s="44">
        <f t="shared" si="325"/>
        <v>434.18</v>
      </c>
      <c r="Y561" s="44">
        <f t="shared" si="325"/>
        <v>434.18</v>
      </c>
      <c r="Z561" s="44">
        <f t="shared" si="325"/>
        <v>434.18</v>
      </c>
      <c r="AA561" s="44">
        <f t="shared" si="325"/>
        <v>434.18</v>
      </c>
    </row>
    <row r="562" spans="1:27" ht="12.75" hidden="1" customHeight="1" outlineLevel="1" x14ac:dyDescent="0.2">
      <c r="A562" s="99" t="s">
        <v>2957</v>
      </c>
      <c r="B562" s="63" t="s">
        <v>83</v>
      </c>
      <c r="C562" s="43" t="s">
        <v>79</v>
      </c>
      <c r="D562" s="44">
        <v>3.92</v>
      </c>
      <c r="E562" s="44">
        <v>3.92</v>
      </c>
      <c r="F562" s="44">
        <v>3.92</v>
      </c>
      <c r="G562" s="44">
        <v>3.92</v>
      </c>
      <c r="H562" s="44">
        <v>3.92</v>
      </c>
      <c r="I562" s="44">
        <v>3.92</v>
      </c>
      <c r="J562" s="44">
        <v>3.92</v>
      </c>
      <c r="K562" s="44">
        <v>3.92</v>
      </c>
      <c r="L562" s="44">
        <v>3.92</v>
      </c>
      <c r="M562" s="44">
        <v>3.92</v>
      </c>
      <c r="N562" s="44">
        <v>3.92</v>
      </c>
      <c r="O562" s="44">
        <v>3.92</v>
      </c>
      <c r="P562" s="44">
        <v>3.92</v>
      </c>
      <c r="Q562" s="44">
        <v>3.92</v>
      </c>
      <c r="R562" s="44">
        <v>3.92</v>
      </c>
      <c r="S562" s="44">
        <v>3.92</v>
      </c>
      <c r="T562" s="44">
        <v>3.92</v>
      </c>
      <c r="U562" s="44">
        <v>3.92</v>
      </c>
      <c r="V562" s="44">
        <v>3.92</v>
      </c>
      <c r="W562" s="44">
        <v>3.92</v>
      </c>
      <c r="X562" s="44">
        <v>3.92</v>
      </c>
      <c r="Y562" s="44">
        <v>3.92</v>
      </c>
      <c r="Z562" s="44">
        <v>3.92</v>
      </c>
      <c r="AA562" s="44">
        <v>3.92</v>
      </c>
    </row>
    <row r="563" spans="1:27" ht="12.75" hidden="1" customHeight="1" outlineLevel="1" x14ac:dyDescent="0.2">
      <c r="A563" s="99" t="s">
        <v>2958</v>
      </c>
      <c r="B563" s="63" t="s">
        <v>81</v>
      </c>
      <c r="C563" s="43" t="s">
        <v>79</v>
      </c>
      <c r="D563" s="44">
        <f>$D$11</f>
        <v>110.23</v>
      </c>
      <c r="E563" s="44">
        <f t="shared" ref="E563:AA563" si="326">$D$11</f>
        <v>110.23</v>
      </c>
      <c r="F563" s="44">
        <f t="shared" si="326"/>
        <v>110.23</v>
      </c>
      <c r="G563" s="44">
        <f t="shared" si="326"/>
        <v>110.23</v>
      </c>
      <c r="H563" s="44">
        <f t="shared" si="326"/>
        <v>110.23</v>
      </c>
      <c r="I563" s="44">
        <f t="shared" si="326"/>
        <v>110.23</v>
      </c>
      <c r="J563" s="44">
        <f t="shared" si="326"/>
        <v>110.23</v>
      </c>
      <c r="K563" s="44">
        <f t="shared" si="326"/>
        <v>110.23</v>
      </c>
      <c r="L563" s="44">
        <f t="shared" si="326"/>
        <v>110.23</v>
      </c>
      <c r="M563" s="44">
        <f t="shared" si="326"/>
        <v>110.23</v>
      </c>
      <c r="N563" s="44">
        <f t="shared" si="326"/>
        <v>110.23</v>
      </c>
      <c r="O563" s="44">
        <f t="shared" si="326"/>
        <v>110.23</v>
      </c>
      <c r="P563" s="44">
        <f t="shared" si="326"/>
        <v>110.23</v>
      </c>
      <c r="Q563" s="44">
        <f t="shared" si="326"/>
        <v>110.23</v>
      </c>
      <c r="R563" s="44">
        <f t="shared" si="326"/>
        <v>110.23</v>
      </c>
      <c r="S563" s="44">
        <f t="shared" si="326"/>
        <v>110.23</v>
      </c>
      <c r="T563" s="44">
        <f t="shared" si="326"/>
        <v>110.23</v>
      </c>
      <c r="U563" s="44">
        <f t="shared" si="326"/>
        <v>110.23</v>
      </c>
      <c r="V563" s="44">
        <f t="shared" si="326"/>
        <v>110.23</v>
      </c>
      <c r="W563" s="44">
        <f t="shared" si="326"/>
        <v>110.23</v>
      </c>
      <c r="X563" s="44">
        <f t="shared" si="326"/>
        <v>110.23</v>
      </c>
      <c r="Y563" s="44">
        <f t="shared" si="326"/>
        <v>110.23</v>
      </c>
      <c r="Z563" s="44">
        <f t="shared" si="326"/>
        <v>110.23</v>
      </c>
      <c r="AA563" s="44">
        <f t="shared" si="326"/>
        <v>110.23</v>
      </c>
    </row>
    <row r="564" spans="1:27" collapsed="1" x14ac:dyDescent="0.2">
      <c r="A564" s="98" t="s">
        <v>2959</v>
      </c>
      <c r="B564" s="28" t="str">
        <f>"17"&amp;"."&amp;$B$801&amp;"."&amp;$B$802</f>
        <v>17.08.2023</v>
      </c>
      <c r="C564" s="90" t="s">
        <v>76</v>
      </c>
      <c r="D564" s="91">
        <f>ROUND(((D565+D566+D568+D567)/1000),5)</f>
        <v>1.6009</v>
      </c>
      <c r="E564" s="91">
        <f>ROUND(((E565+E566+E568+E567)/1000),5)</f>
        <v>1.4951099999999999</v>
      </c>
      <c r="F564" s="91">
        <f>ROUND(((F565+F566+F568+F567)/1000),5)</f>
        <v>1.4082399999999999</v>
      </c>
      <c r="G564" s="91">
        <f t="shared" ref="G564:AA564" si="327">ROUND(((G565+G566+G568+G567)/1000),5)</f>
        <v>0.78261000000000003</v>
      </c>
      <c r="H564" s="91">
        <f t="shared" si="327"/>
        <v>0.77153000000000005</v>
      </c>
      <c r="I564" s="91">
        <f t="shared" si="327"/>
        <v>0.80789</v>
      </c>
      <c r="J564" s="91">
        <f t="shared" si="327"/>
        <v>1.5691600000000001</v>
      </c>
      <c r="K564" s="91">
        <f t="shared" si="327"/>
        <v>1.9965999999999999</v>
      </c>
      <c r="L564" s="91">
        <f t="shared" si="327"/>
        <v>2.2509399999999999</v>
      </c>
      <c r="M564" s="91">
        <f t="shared" si="327"/>
        <v>2.5579800000000001</v>
      </c>
      <c r="N564" s="91">
        <f t="shared" si="327"/>
        <v>2.6083599999999998</v>
      </c>
      <c r="O564" s="91">
        <f t="shared" si="327"/>
        <v>2.6162700000000001</v>
      </c>
      <c r="P564" s="91">
        <f t="shared" si="327"/>
        <v>2.6189499999999999</v>
      </c>
      <c r="Q564" s="91">
        <f t="shared" si="327"/>
        <v>2.6837900000000001</v>
      </c>
      <c r="R564" s="91">
        <f t="shared" si="327"/>
        <v>2.8649200000000001</v>
      </c>
      <c r="S564" s="91">
        <f t="shared" si="327"/>
        <v>2.8517899999999998</v>
      </c>
      <c r="T564" s="91">
        <f t="shared" si="327"/>
        <v>2.7635100000000001</v>
      </c>
      <c r="U564" s="91">
        <f t="shared" si="327"/>
        <v>2.6389100000000001</v>
      </c>
      <c r="V564" s="91">
        <f t="shared" si="327"/>
        <v>2.5785900000000002</v>
      </c>
      <c r="W564" s="91">
        <f t="shared" si="327"/>
        <v>2.5111500000000002</v>
      </c>
      <c r="X564" s="91">
        <f t="shared" si="327"/>
        <v>2.5240800000000001</v>
      </c>
      <c r="Y564" s="91">
        <f t="shared" si="327"/>
        <v>2.3940299999999999</v>
      </c>
      <c r="Z564" s="91">
        <f t="shared" si="327"/>
        <v>2.2229800000000002</v>
      </c>
      <c r="AA564" s="91">
        <f t="shared" si="327"/>
        <v>1.8257699999999999</v>
      </c>
    </row>
    <row r="565" spans="1:27" ht="12.75" hidden="1" customHeight="1" outlineLevel="1" x14ac:dyDescent="0.2">
      <c r="A565" s="99" t="s">
        <v>2960</v>
      </c>
      <c r="B565" s="63" t="s">
        <v>238</v>
      </c>
      <c r="C565" s="43" t="s">
        <v>79</v>
      </c>
      <c r="D565" s="44">
        <v>1052.57</v>
      </c>
      <c r="E565" s="44">
        <v>946.78</v>
      </c>
      <c r="F565" s="44">
        <v>859.91</v>
      </c>
      <c r="G565" s="44">
        <v>234.28</v>
      </c>
      <c r="H565" s="44">
        <v>223.2</v>
      </c>
      <c r="I565" s="44">
        <v>259.56</v>
      </c>
      <c r="J565" s="44">
        <v>1020.83</v>
      </c>
      <c r="K565" s="44">
        <v>1448.27</v>
      </c>
      <c r="L565" s="44">
        <v>1702.61</v>
      </c>
      <c r="M565" s="44">
        <v>2009.65</v>
      </c>
      <c r="N565" s="44">
        <v>2060.0300000000002</v>
      </c>
      <c r="O565" s="44">
        <v>2067.94</v>
      </c>
      <c r="P565" s="44">
        <v>2070.62</v>
      </c>
      <c r="Q565" s="44">
        <v>2135.46</v>
      </c>
      <c r="R565" s="44">
        <v>2316.59</v>
      </c>
      <c r="S565" s="44">
        <v>2303.46</v>
      </c>
      <c r="T565" s="44">
        <v>2215.1799999999998</v>
      </c>
      <c r="U565" s="44">
        <v>2090.58</v>
      </c>
      <c r="V565" s="44">
        <v>2030.26</v>
      </c>
      <c r="W565" s="44">
        <v>1962.82</v>
      </c>
      <c r="X565" s="44">
        <v>1975.75</v>
      </c>
      <c r="Y565" s="44">
        <v>1845.7</v>
      </c>
      <c r="Z565" s="44">
        <v>1674.65</v>
      </c>
      <c r="AA565" s="44">
        <v>1277.44</v>
      </c>
    </row>
    <row r="566" spans="1:27" ht="12.75" hidden="1" customHeight="1" outlineLevel="1" x14ac:dyDescent="0.2">
      <c r="A566" s="99" t="s">
        <v>2961</v>
      </c>
      <c r="B566" s="63" t="s">
        <v>90</v>
      </c>
      <c r="C566" s="43" t="s">
        <v>79</v>
      </c>
      <c r="D566" s="44">
        <f>$D$486</f>
        <v>434.18</v>
      </c>
      <c r="E566" s="44">
        <f t="shared" ref="E566:AA566" si="328">$D$486</f>
        <v>434.18</v>
      </c>
      <c r="F566" s="44">
        <f t="shared" si="328"/>
        <v>434.18</v>
      </c>
      <c r="G566" s="44">
        <f t="shared" si="328"/>
        <v>434.18</v>
      </c>
      <c r="H566" s="44">
        <f t="shared" si="328"/>
        <v>434.18</v>
      </c>
      <c r="I566" s="44">
        <f t="shared" si="328"/>
        <v>434.18</v>
      </c>
      <c r="J566" s="44">
        <f t="shared" si="328"/>
        <v>434.18</v>
      </c>
      <c r="K566" s="44">
        <f t="shared" si="328"/>
        <v>434.18</v>
      </c>
      <c r="L566" s="44">
        <f t="shared" si="328"/>
        <v>434.18</v>
      </c>
      <c r="M566" s="44">
        <f t="shared" si="328"/>
        <v>434.18</v>
      </c>
      <c r="N566" s="44">
        <f t="shared" si="328"/>
        <v>434.18</v>
      </c>
      <c r="O566" s="44">
        <f t="shared" si="328"/>
        <v>434.18</v>
      </c>
      <c r="P566" s="44">
        <f t="shared" si="328"/>
        <v>434.18</v>
      </c>
      <c r="Q566" s="44">
        <f t="shared" si="328"/>
        <v>434.18</v>
      </c>
      <c r="R566" s="44">
        <f t="shared" si="328"/>
        <v>434.18</v>
      </c>
      <c r="S566" s="44">
        <f t="shared" si="328"/>
        <v>434.18</v>
      </c>
      <c r="T566" s="44">
        <f t="shared" si="328"/>
        <v>434.18</v>
      </c>
      <c r="U566" s="44">
        <f t="shared" si="328"/>
        <v>434.18</v>
      </c>
      <c r="V566" s="44">
        <f t="shared" si="328"/>
        <v>434.18</v>
      </c>
      <c r="W566" s="44">
        <f t="shared" si="328"/>
        <v>434.18</v>
      </c>
      <c r="X566" s="44">
        <f t="shared" si="328"/>
        <v>434.18</v>
      </c>
      <c r="Y566" s="44">
        <f t="shared" si="328"/>
        <v>434.18</v>
      </c>
      <c r="Z566" s="44">
        <f t="shared" si="328"/>
        <v>434.18</v>
      </c>
      <c r="AA566" s="44">
        <f t="shared" si="328"/>
        <v>434.18</v>
      </c>
    </row>
    <row r="567" spans="1:27" ht="12.75" hidden="1" customHeight="1" outlineLevel="1" x14ac:dyDescent="0.2">
      <c r="A567" s="99" t="s">
        <v>2962</v>
      </c>
      <c r="B567" s="63" t="s">
        <v>83</v>
      </c>
      <c r="C567" s="43" t="s">
        <v>79</v>
      </c>
      <c r="D567" s="44">
        <v>3.92</v>
      </c>
      <c r="E567" s="44">
        <v>3.92</v>
      </c>
      <c r="F567" s="44">
        <v>3.92</v>
      </c>
      <c r="G567" s="44">
        <v>3.92</v>
      </c>
      <c r="H567" s="44">
        <v>3.92</v>
      </c>
      <c r="I567" s="44">
        <v>3.92</v>
      </c>
      <c r="J567" s="44">
        <v>3.92</v>
      </c>
      <c r="K567" s="44">
        <v>3.92</v>
      </c>
      <c r="L567" s="44">
        <v>3.92</v>
      </c>
      <c r="M567" s="44">
        <v>3.92</v>
      </c>
      <c r="N567" s="44">
        <v>3.92</v>
      </c>
      <c r="O567" s="44">
        <v>3.92</v>
      </c>
      <c r="P567" s="44">
        <v>3.92</v>
      </c>
      <c r="Q567" s="44">
        <v>3.92</v>
      </c>
      <c r="R567" s="44">
        <v>3.92</v>
      </c>
      <c r="S567" s="44">
        <v>3.92</v>
      </c>
      <c r="T567" s="44">
        <v>3.92</v>
      </c>
      <c r="U567" s="44">
        <v>3.92</v>
      </c>
      <c r="V567" s="44">
        <v>3.92</v>
      </c>
      <c r="W567" s="44">
        <v>3.92</v>
      </c>
      <c r="X567" s="44">
        <v>3.92</v>
      </c>
      <c r="Y567" s="44">
        <v>3.92</v>
      </c>
      <c r="Z567" s="44">
        <v>3.92</v>
      </c>
      <c r="AA567" s="44">
        <v>3.92</v>
      </c>
    </row>
    <row r="568" spans="1:27" ht="12.75" hidden="1" customHeight="1" outlineLevel="1" x14ac:dyDescent="0.2">
      <c r="A568" s="99" t="s">
        <v>2963</v>
      </c>
      <c r="B568" s="63" t="s">
        <v>81</v>
      </c>
      <c r="C568" s="43" t="s">
        <v>79</v>
      </c>
      <c r="D568" s="44">
        <f>$D$11</f>
        <v>110.23</v>
      </c>
      <c r="E568" s="44">
        <f t="shared" ref="E568:AA568" si="329">$D$11</f>
        <v>110.23</v>
      </c>
      <c r="F568" s="44">
        <f t="shared" si="329"/>
        <v>110.23</v>
      </c>
      <c r="G568" s="44">
        <f t="shared" si="329"/>
        <v>110.23</v>
      </c>
      <c r="H568" s="44">
        <f t="shared" si="329"/>
        <v>110.23</v>
      </c>
      <c r="I568" s="44">
        <f t="shared" si="329"/>
        <v>110.23</v>
      </c>
      <c r="J568" s="44">
        <f t="shared" si="329"/>
        <v>110.23</v>
      </c>
      <c r="K568" s="44">
        <f t="shared" si="329"/>
        <v>110.23</v>
      </c>
      <c r="L568" s="44">
        <f t="shared" si="329"/>
        <v>110.23</v>
      </c>
      <c r="M568" s="44">
        <f t="shared" si="329"/>
        <v>110.23</v>
      </c>
      <c r="N568" s="44">
        <f t="shared" si="329"/>
        <v>110.23</v>
      </c>
      <c r="O568" s="44">
        <f t="shared" si="329"/>
        <v>110.23</v>
      </c>
      <c r="P568" s="44">
        <f t="shared" si="329"/>
        <v>110.23</v>
      </c>
      <c r="Q568" s="44">
        <f t="shared" si="329"/>
        <v>110.23</v>
      </c>
      <c r="R568" s="44">
        <f t="shared" si="329"/>
        <v>110.23</v>
      </c>
      <c r="S568" s="44">
        <f t="shared" si="329"/>
        <v>110.23</v>
      </c>
      <c r="T568" s="44">
        <f t="shared" si="329"/>
        <v>110.23</v>
      </c>
      <c r="U568" s="44">
        <f t="shared" si="329"/>
        <v>110.23</v>
      </c>
      <c r="V568" s="44">
        <f t="shared" si="329"/>
        <v>110.23</v>
      </c>
      <c r="W568" s="44">
        <f t="shared" si="329"/>
        <v>110.23</v>
      </c>
      <c r="X568" s="44">
        <f t="shared" si="329"/>
        <v>110.23</v>
      </c>
      <c r="Y568" s="44">
        <f t="shared" si="329"/>
        <v>110.23</v>
      </c>
      <c r="Z568" s="44">
        <f t="shared" si="329"/>
        <v>110.23</v>
      </c>
      <c r="AA568" s="44">
        <f t="shared" si="329"/>
        <v>110.23</v>
      </c>
    </row>
    <row r="569" spans="1:27" collapsed="1" x14ac:dyDescent="0.2">
      <c r="A569" s="98" t="s">
        <v>2964</v>
      </c>
      <c r="B569" s="28" t="str">
        <f>"18"&amp;"."&amp;$B$801&amp;"."&amp;$B$802</f>
        <v>18.08.2023</v>
      </c>
      <c r="C569" s="90" t="s">
        <v>76</v>
      </c>
      <c r="D569" s="91">
        <f>ROUND(((D570+D571+D573+D572)/1000),5)</f>
        <v>1.59141</v>
      </c>
      <c r="E569" s="91">
        <f>ROUND(((E570+E571+E573+E572)/1000),5)</f>
        <v>1.4332199999999999</v>
      </c>
      <c r="F569" s="91">
        <f>ROUND(((F570+F571+F573+F572)/1000),5)</f>
        <v>1.345</v>
      </c>
      <c r="G569" s="91">
        <f t="shared" ref="G569:AA569" si="330">ROUND(((G570+G571+G573+G572)/1000),5)</f>
        <v>1.3040700000000001</v>
      </c>
      <c r="H569" s="91">
        <f t="shared" si="330"/>
        <v>1.2827599999999999</v>
      </c>
      <c r="I569" s="91">
        <f t="shared" si="330"/>
        <v>1.32152</v>
      </c>
      <c r="J569" s="91">
        <f t="shared" si="330"/>
        <v>1.52475</v>
      </c>
      <c r="K569" s="91">
        <f t="shared" si="330"/>
        <v>2.0796700000000001</v>
      </c>
      <c r="L569" s="91">
        <f t="shared" si="330"/>
        <v>2.3734500000000001</v>
      </c>
      <c r="M569" s="91">
        <f t="shared" si="330"/>
        <v>2.6055799999999998</v>
      </c>
      <c r="N569" s="91">
        <f t="shared" si="330"/>
        <v>2.6330499999999999</v>
      </c>
      <c r="O569" s="91">
        <f t="shared" si="330"/>
        <v>2.67564</v>
      </c>
      <c r="P569" s="91">
        <f t="shared" si="330"/>
        <v>2.6977500000000001</v>
      </c>
      <c r="Q569" s="91">
        <f t="shared" si="330"/>
        <v>2.7638699999999998</v>
      </c>
      <c r="R569" s="91">
        <f t="shared" si="330"/>
        <v>2.9558800000000001</v>
      </c>
      <c r="S569" s="91">
        <f t="shared" si="330"/>
        <v>2.9533399999999999</v>
      </c>
      <c r="T569" s="91">
        <f t="shared" si="330"/>
        <v>2.9809800000000002</v>
      </c>
      <c r="U569" s="91">
        <f t="shared" si="330"/>
        <v>2.8938199999999998</v>
      </c>
      <c r="V569" s="91">
        <f t="shared" si="330"/>
        <v>2.7503600000000001</v>
      </c>
      <c r="W569" s="91">
        <f t="shared" si="330"/>
        <v>2.6966299999999999</v>
      </c>
      <c r="X569" s="91">
        <f t="shared" si="330"/>
        <v>2.6223399999999999</v>
      </c>
      <c r="Y569" s="91">
        <f t="shared" si="330"/>
        <v>2.5816300000000001</v>
      </c>
      <c r="Z569" s="91">
        <f t="shared" si="330"/>
        <v>2.3731100000000001</v>
      </c>
      <c r="AA569" s="91">
        <f t="shared" si="330"/>
        <v>2.14723</v>
      </c>
    </row>
    <row r="570" spans="1:27" ht="12.75" hidden="1" customHeight="1" outlineLevel="1" x14ac:dyDescent="0.2">
      <c r="A570" s="99" t="s">
        <v>2965</v>
      </c>
      <c r="B570" s="63" t="s">
        <v>238</v>
      </c>
      <c r="C570" s="43" t="s">
        <v>79</v>
      </c>
      <c r="D570" s="44">
        <v>1043.08</v>
      </c>
      <c r="E570" s="44">
        <v>884.89</v>
      </c>
      <c r="F570" s="44">
        <v>796.67</v>
      </c>
      <c r="G570" s="44">
        <v>755.74</v>
      </c>
      <c r="H570" s="44">
        <v>734.43</v>
      </c>
      <c r="I570" s="44">
        <v>773.19</v>
      </c>
      <c r="J570" s="44">
        <v>976.42</v>
      </c>
      <c r="K570" s="44">
        <v>1531.34</v>
      </c>
      <c r="L570" s="44">
        <v>1825.12</v>
      </c>
      <c r="M570" s="44">
        <v>2057.25</v>
      </c>
      <c r="N570" s="44">
        <v>2084.7199999999998</v>
      </c>
      <c r="O570" s="44">
        <v>2127.31</v>
      </c>
      <c r="P570" s="44">
        <v>2149.42</v>
      </c>
      <c r="Q570" s="44">
        <v>2215.54</v>
      </c>
      <c r="R570" s="44">
        <v>2407.5500000000002</v>
      </c>
      <c r="S570" s="44">
        <v>2405.0100000000002</v>
      </c>
      <c r="T570" s="44">
        <v>2432.65</v>
      </c>
      <c r="U570" s="44">
        <v>2345.4899999999998</v>
      </c>
      <c r="V570" s="44">
        <v>2202.0300000000002</v>
      </c>
      <c r="W570" s="44">
        <v>2148.3000000000002</v>
      </c>
      <c r="X570" s="44">
        <v>2074.0100000000002</v>
      </c>
      <c r="Y570" s="44">
        <v>2033.3</v>
      </c>
      <c r="Z570" s="44">
        <v>1824.78</v>
      </c>
      <c r="AA570" s="44">
        <v>1598.9</v>
      </c>
    </row>
    <row r="571" spans="1:27" ht="12.75" hidden="1" customHeight="1" outlineLevel="1" x14ac:dyDescent="0.2">
      <c r="A571" s="99" t="s">
        <v>2966</v>
      </c>
      <c r="B571" s="63" t="s">
        <v>90</v>
      </c>
      <c r="C571" s="43" t="s">
        <v>79</v>
      </c>
      <c r="D571" s="44">
        <f>$D$486</f>
        <v>434.18</v>
      </c>
      <c r="E571" s="44">
        <f t="shared" ref="E571:AA571" si="331">$D$486</f>
        <v>434.18</v>
      </c>
      <c r="F571" s="44">
        <f t="shared" si="331"/>
        <v>434.18</v>
      </c>
      <c r="G571" s="44">
        <f t="shared" si="331"/>
        <v>434.18</v>
      </c>
      <c r="H571" s="44">
        <f t="shared" si="331"/>
        <v>434.18</v>
      </c>
      <c r="I571" s="44">
        <f t="shared" si="331"/>
        <v>434.18</v>
      </c>
      <c r="J571" s="44">
        <f t="shared" si="331"/>
        <v>434.18</v>
      </c>
      <c r="K571" s="44">
        <f t="shared" si="331"/>
        <v>434.18</v>
      </c>
      <c r="L571" s="44">
        <f t="shared" si="331"/>
        <v>434.18</v>
      </c>
      <c r="M571" s="44">
        <f t="shared" si="331"/>
        <v>434.18</v>
      </c>
      <c r="N571" s="44">
        <f t="shared" si="331"/>
        <v>434.18</v>
      </c>
      <c r="O571" s="44">
        <f t="shared" si="331"/>
        <v>434.18</v>
      </c>
      <c r="P571" s="44">
        <f t="shared" si="331"/>
        <v>434.18</v>
      </c>
      <c r="Q571" s="44">
        <f t="shared" si="331"/>
        <v>434.18</v>
      </c>
      <c r="R571" s="44">
        <f t="shared" si="331"/>
        <v>434.18</v>
      </c>
      <c r="S571" s="44">
        <f t="shared" si="331"/>
        <v>434.18</v>
      </c>
      <c r="T571" s="44">
        <f t="shared" si="331"/>
        <v>434.18</v>
      </c>
      <c r="U571" s="44">
        <f t="shared" si="331"/>
        <v>434.18</v>
      </c>
      <c r="V571" s="44">
        <f t="shared" si="331"/>
        <v>434.18</v>
      </c>
      <c r="W571" s="44">
        <f t="shared" si="331"/>
        <v>434.18</v>
      </c>
      <c r="X571" s="44">
        <f t="shared" si="331"/>
        <v>434.18</v>
      </c>
      <c r="Y571" s="44">
        <f t="shared" si="331"/>
        <v>434.18</v>
      </c>
      <c r="Z571" s="44">
        <f t="shared" si="331"/>
        <v>434.18</v>
      </c>
      <c r="AA571" s="44">
        <f t="shared" si="331"/>
        <v>434.18</v>
      </c>
    </row>
    <row r="572" spans="1:27" ht="12.75" hidden="1" customHeight="1" outlineLevel="1" x14ac:dyDescent="0.2">
      <c r="A572" s="99" t="s">
        <v>2967</v>
      </c>
      <c r="B572" s="63" t="s">
        <v>83</v>
      </c>
      <c r="C572" s="43" t="s">
        <v>79</v>
      </c>
      <c r="D572" s="44">
        <v>3.92</v>
      </c>
      <c r="E572" s="44">
        <v>3.92</v>
      </c>
      <c r="F572" s="44">
        <v>3.92</v>
      </c>
      <c r="G572" s="44">
        <v>3.92</v>
      </c>
      <c r="H572" s="44">
        <v>3.92</v>
      </c>
      <c r="I572" s="44">
        <v>3.92</v>
      </c>
      <c r="J572" s="44">
        <v>3.92</v>
      </c>
      <c r="K572" s="44">
        <v>3.92</v>
      </c>
      <c r="L572" s="44">
        <v>3.92</v>
      </c>
      <c r="M572" s="44">
        <v>3.92</v>
      </c>
      <c r="N572" s="44">
        <v>3.92</v>
      </c>
      <c r="O572" s="44">
        <v>3.92</v>
      </c>
      <c r="P572" s="44">
        <v>3.92</v>
      </c>
      <c r="Q572" s="44">
        <v>3.92</v>
      </c>
      <c r="R572" s="44">
        <v>3.92</v>
      </c>
      <c r="S572" s="44">
        <v>3.92</v>
      </c>
      <c r="T572" s="44">
        <v>3.92</v>
      </c>
      <c r="U572" s="44">
        <v>3.92</v>
      </c>
      <c r="V572" s="44">
        <v>3.92</v>
      </c>
      <c r="W572" s="44">
        <v>3.92</v>
      </c>
      <c r="X572" s="44">
        <v>3.92</v>
      </c>
      <c r="Y572" s="44">
        <v>3.92</v>
      </c>
      <c r="Z572" s="44">
        <v>3.92</v>
      </c>
      <c r="AA572" s="44">
        <v>3.92</v>
      </c>
    </row>
    <row r="573" spans="1:27" ht="12.75" hidden="1" customHeight="1" outlineLevel="1" x14ac:dyDescent="0.2">
      <c r="A573" s="99" t="s">
        <v>2968</v>
      </c>
      <c r="B573" s="63" t="s">
        <v>81</v>
      </c>
      <c r="C573" s="43" t="s">
        <v>79</v>
      </c>
      <c r="D573" s="44">
        <f>$D$11</f>
        <v>110.23</v>
      </c>
      <c r="E573" s="44">
        <f t="shared" ref="E573:AA573" si="332">$D$11</f>
        <v>110.23</v>
      </c>
      <c r="F573" s="44">
        <f t="shared" si="332"/>
        <v>110.23</v>
      </c>
      <c r="G573" s="44">
        <f t="shared" si="332"/>
        <v>110.23</v>
      </c>
      <c r="H573" s="44">
        <f t="shared" si="332"/>
        <v>110.23</v>
      </c>
      <c r="I573" s="44">
        <f t="shared" si="332"/>
        <v>110.23</v>
      </c>
      <c r="J573" s="44">
        <f t="shared" si="332"/>
        <v>110.23</v>
      </c>
      <c r="K573" s="44">
        <f t="shared" si="332"/>
        <v>110.23</v>
      </c>
      <c r="L573" s="44">
        <f t="shared" si="332"/>
        <v>110.23</v>
      </c>
      <c r="M573" s="44">
        <f t="shared" si="332"/>
        <v>110.23</v>
      </c>
      <c r="N573" s="44">
        <f t="shared" si="332"/>
        <v>110.23</v>
      </c>
      <c r="O573" s="44">
        <f t="shared" si="332"/>
        <v>110.23</v>
      </c>
      <c r="P573" s="44">
        <f t="shared" si="332"/>
        <v>110.23</v>
      </c>
      <c r="Q573" s="44">
        <f t="shared" si="332"/>
        <v>110.23</v>
      </c>
      <c r="R573" s="44">
        <f t="shared" si="332"/>
        <v>110.23</v>
      </c>
      <c r="S573" s="44">
        <f t="shared" si="332"/>
        <v>110.23</v>
      </c>
      <c r="T573" s="44">
        <f t="shared" si="332"/>
        <v>110.23</v>
      </c>
      <c r="U573" s="44">
        <f t="shared" si="332"/>
        <v>110.23</v>
      </c>
      <c r="V573" s="44">
        <f t="shared" si="332"/>
        <v>110.23</v>
      </c>
      <c r="W573" s="44">
        <f t="shared" si="332"/>
        <v>110.23</v>
      </c>
      <c r="X573" s="44">
        <f t="shared" si="332"/>
        <v>110.23</v>
      </c>
      <c r="Y573" s="44">
        <f t="shared" si="332"/>
        <v>110.23</v>
      </c>
      <c r="Z573" s="44">
        <f t="shared" si="332"/>
        <v>110.23</v>
      </c>
      <c r="AA573" s="44">
        <f t="shared" si="332"/>
        <v>110.23</v>
      </c>
    </row>
    <row r="574" spans="1:27" collapsed="1" x14ac:dyDescent="0.2">
      <c r="A574" s="98" t="s">
        <v>2969</v>
      </c>
      <c r="B574" s="28" t="str">
        <f>"19"&amp;"."&amp;$B$801&amp;"."&amp;$B$802</f>
        <v>19.08.2023</v>
      </c>
      <c r="C574" s="90" t="s">
        <v>76</v>
      </c>
      <c r="D574" s="91">
        <f>ROUND(((D575+D576+D578+D577)/1000),5)</f>
        <v>1.9515800000000001</v>
      </c>
      <c r="E574" s="91">
        <f>ROUND(((E575+E576+E578+E577)/1000),5)</f>
        <v>1.7759</v>
      </c>
      <c r="F574" s="91">
        <f>ROUND(((F575+F576+F578+F577)/1000),5)</f>
        <v>1.6510199999999999</v>
      </c>
      <c r="G574" s="91">
        <f t="shared" ref="G574:AA574" si="333">ROUND(((G575+G576+G578+G577)/1000),5)</f>
        <v>1.5250300000000001</v>
      </c>
      <c r="H574" s="91">
        <f t="shared" si="333"/>
        <v>1.47834</v>
      </c>
      <c r="I574" s="91">
        <f t="shared" si="333"/>
        <v>1.4573700000000001</v>
      </c>
      <c r="J574" s="91">
        <f t="shared" si="333"/>
        <v>1.47648</v>
      </c>
      <c r="K574" s="91">
        <f t="shared" si="333"/>
        <v>1.85592</v>
      </c>
      <c r="L574" s="91">
        <f t="shared" si="333"/>
        <v>2.20608</v>
      </c>
      <c r="M574" s="91">
        <f t="shared" si="333"/>
        <v>2.4236200000000001</v>
      </c>
      <c r="N574" s="91">
        <f t="shared" si="333"/>
        <v>2.5718800000000002</v>
      </c>
      <c r="O574" s="91">
        <f t="shared" si="333"/>
        <v>2.58786</v>
      </c>
      <c r="P574" s="91">
        <f t="shared" si="333"/>
        <v>2.58805</v>
      </c>
      <c r="Q574" s="91">
        <f t="shared" si="333"/>
        <v>2.5881699999999999</v>
      </c>
      <c r="R574" s="91">
        <f t="shared" si="333"/>
        <v>2.5933799999999998</v>
      </c>
      <c r="S574" s="91">
        <f t="shared" si="333"/>
        <v>2.5890599999999999</v>
      </c>
      <c r="T574" s="91">
        <f t="shared" si="333"/>
        <v>2.5171999999999999</v>
      </c>
      <c r="U574" s="91">
        <f t="shared" si="333"/>
        <v>2.4931800000000002</v>
      </c>
      <c r="V574" s="91">
        <f t="shared" si="333"/>
        <v>2.4689899999999998</v>
      </c>
      <c r="W574" s="91">
        <f t="shared" si="333"/>
        <v>2.4287899999999998</v>
      </c>
      <c r="X574" s="91">
        <f t="shared" si="333"/>
        <v>2.4333100000000001</v>
      </c>
      <c r="Y574" s="91">
        <f t="shared" si="333"/>
        <v>2.4427500000000002</v>
      </c>
      <c r="Z574" s="91">
        <f t="shared" si="333"/>
        <v>2.2617500000000001</v>
      </c>
      <c r="AA574" s="91">
        <f t="shared" si="333"/>
        <v>2.1025700000000001</v>
      </c>
    </row>
    <row r="575" spans="1:27" ht="12.75" hidden="1" customHeight="1" outlineLevel="1" x14ac:dyDescent="0.2">
      <c r="A575" s="99" t="s">
        <v>2970</v>
      </c>
      <c r="B575" s="63" t="s">
        <v>238</v>
      </c>
      <c r="C575" s="43" t="s">
        <v>79</v>
      </c>
      <c r="D575" s="44">
        <v>1403.25</v>
      </c>
      <c r="E575" s="44">
        <v>1227.57</v>
      </c>
      <c r="F575" s="44">
        <v>1102.69</v>
      </c>
      <c r="G575" s="44">
        <v>976.7</v>
      </c>
      <c r="H575" s="44">
        <v>930.01</v>
      </c>
      <c r="I575" s="44">
        <v>909.04</v>
      </c>
      <c r="J575" s="44">
        <v>928.15</v>
      </c>
      <c r="K575" s="44">
        <v>1307.5899999999999</v>
      </c>
      <c r="L575" s="44">
        <v>1657.75</v>
      </c>
      <c r="M575" s="44">
        <v>1875.29</v>
      </c>
      <c r="N575" s="44">
        <v>2023.55</v>
      </c>
      <c r="O575" s="44">
        <v>2039.53</v>
      </c>
      <c r="P575" s="44">
        <v>2039.72</v>
      </c>
      <c r="Q575" s="44">
        <v>2039.84</v>
      </c>
      <c r="R575" s="44">
        <v>2045.05</v>
      </c>
      <c r="S575" s="44">
        <v>2040.73</v>
      </c>
      <c r="T575" s="44">
        <v>1968.87</v>
      </c>
      <c r="U575" s="44">
        <v>1944.85</v>
      </c>
      <c r="V575" s="44">
        <v>1920.66</v>
      </c>
      <c r="W575" s="44">
        <v>1880.46</v>
      </c>
      <c r="X575" s="44">
        <v>1884.98</v>
      </c>
      <c r="Y575" s="44">
        <v>1894.42</v>
      </c>
      <c r="Z575" s="44">
        <v>1713.42</v>
      </c>
      <c r="AA575" s="44">
        <v>1554.24</v>
      </c>
    </row>
    <row r="576" spans="1:27" ht="12.75" hidden="1" customHeight="1" outlineLevel="1" x14ac:dyDescent="0.2">
      <c r="A576" s="99" t="s">
        <v>2971</v>
      </c>
      <c r="B576" s="63" t="s">
        <v>90</v>
      </c>
      <c r="C576" s="43" t="s">
        <v>79</v>
      </c>
      <c r="D576" s="44">
        <f>$D$486</f>
        <v>434.18</v>
      </c>
      <c r="E576" s="44">
        <f t="shared" ref="E576:AA576" si="334">$D$486</f>
        <v>434.18</v>
      </c>
      <c r="F576" s="44">
        <f t="shared" si="334"/>
        <v>434.18</v>
      </c>
      <c r="G576" s="44">
        <f t="shared" si="334"/>
        <v>434.18</v>
      </c>
      <c r="H576" s="44">
        <f t="shared" si="334"/>
        <v>434.18</v>
      </c>
      <c r="I576" s="44">
        <f t="shared" si="334"/>
        <v>434.18</v>
      </c>
      <c r="J576" s="44">
        <f t="shared" si="334"/>
        <v>434.18</v>
      </c>
      <c r="K576" s="44">
        <f t="shared" si="334"/>
        <v>434.18</v>
      </c>
      <c r="L576" s="44">
        <f t="shared" si="334"/>
        <v>434.18</v>
      </c>
      <c r="M576" s="44">
        <f t="shared" si="334"/>
        <v>434.18</v>
      </c>
      <c r="N576" s="44">
        <f t="shared" si="334"/>
        <v>434.18</v>
      </c>
      <c r="O576" s="44">
        <f t="shared" si="334"/>
        <v>434.18</v>
      </c>
      <c r="P576" s="44">
        <f t="shared" si="334"/>
        <v>434.18</v>
      </c>
      <c r="Q576" s="44">
        <f t="shared" si="334"/>
        <v>434.18</v>
      </c>
      <c r="R576" s="44">
        <f t="shared" si="334"/>
        <v>434.18</v>
      </c>
      <c r="S576" s="44">
        <f t="shared" si="334"/>
        <v>434.18</v>
      </c>
      <c r="T576" s="44">
        <f t="shared" si="334"/>
        <v>434.18</v>
      </c>
      <c r="U576" s="44">
        <f t="shared" si="334"/>
        <v>434.18</v>
      </c>
      <c r="V576" s="44">
        <f t="shared" si="334"/>
        <v>434.18</v>
      </c>
      <c r="W576" s="44">
        <f t="shared" si="334"/>
        <v>434.18</v>
      </c>
      <c r="X576" s="44">
        <f t="shared" si="334"/>
        <v>434.18</v>
      </c>
      <c r="Y576" s="44">
        <f t="shared" si="334"/>
        <v>434.18</v>
      </c>
      <c r="Z576" s="44">
        <f t="shared" si="334"/>
        <v>434.18</v>
      </c>
      <c r="AA576" s="44">
        <f t="shared" si="334"/>
        <v>434.18</v>
      </c>
    </row>
    <row r="577" spans="1:27" ht="12.75" hidden="1" customHeight="1" outlineLevel="1" x14ac:dyDescent="0.2">
      <c r="A577" s="99" t="s">
        <v>2972</v>
      </c>
      <c r="B577" s="63" t="s">
        <v>83</v>
      </c>
      <c r="C577" s="43" t="s">
        <v>79</v>
      </c>
      <c r="D577" s="44">
        <v>3.92</v>
      </c>
      <c r="E577" s="44">
        <v>3.92</v>
      </c>
      <c r="F577" s="44">
        <v>3.92</v>
      </c>
      <c r="G577" s="44">
        <v>3.92</v>
      </c>
      <c r="H577" s="44">
        <v>3.92</v>
      </c>
      <c r="I577" s="44">
        <v>3.92</v>
      </c>
      <c r="J577" s="44">
        <v>3.92</v>
      </c>
      <c r="K577" s="44">
        <v>3.92</v>
      </c>
      <c r="L577" s="44">
        <v>3.92</v>
      </c>
      <c r="M577" s="44">
        <v>3.92</v>
      </c>
      <c r="N577" s="44">
        <v>3.92</v>
      </c>
      <c r="O577" s="44">
        <v>3.92</v>
      </c>
      <c r="P577" s="44">
        <v>3.92</v>
      </c>
      <c r="Q577" s="44">
        <v>3.92</v>
      </c>
      <c r="R577" s="44">
        <v>3.92</v>
      </c>
      <c r="S577" s="44">
        <v>3.92</v>
      </c>
      <c r="T577" s="44">
        <v>3.92</v>
      </c>
      <c r="U577" s="44">
        <v>3.92</v>
      </c>
      <c r="V577" s="44">
        <v>3.92</v>
      </c>
      <c r="W577" s="44">
        <v>3.92</v>
      </c>
      <c r="X577" s="44">
        <v>3.92</v>
      </c>
      <c r="Y577" s="44">
        <v>3.92</v>
      </c>
      <c r="Z577" s="44">
        <v>3.92</v>
      </c>
      <c r="AA577" s="44">
        <v>3.92</v>
      </c>
    </row>
    <row r="578" spans="1:27" ht="12.75" hidden="1" customHeight="1" outlineLevel="1" x14ac:dyDescent="0.2">
      <c r="A578" s="99" t="s">
        <v>2973</v>
      </c>
      <c r="B578" s="63" t="s">
        <v>81</v>
      </c>
      <c r="C578" s="43" t="s">
        <v>79</v>
      </c>
      <c r="D578" s="44">
        <f>$D$11</f>
        <v>110.23</v>
      </c>
      <c r="E578" s="44">
        <f t="shared" ref="E578:AA578" si="335">$D$11</f>
        <v>110.23</v>
      </c>
      <c r="F578" s="44">
        <f t="shared" si="335"/>
        <v>110.23</v>
      </c>
      <c r="G578" s="44">
        <f t="shared" si="335"/>
        <v>110.23</v>
      </c>
      <c r="H578" s="44">
        <f t="shared" si="335"/>
        <v>110.23</v>
      </c>
      <c r="I578" s="44">
        <f t="shared" si="335"/>
        <v>110.23</v>
      </c>
      <c r="J578" s="44">
        <f t="shared" si="335"/>
        <v>110.23</v>
      </c>
      <c r="K578" s="44">
        <f t="shared" si="335"/>
        <v>110.23</v>
      </c>
      <c r="L578" s="44">
        <f t="shared" si="335"/>
        <v>110.23</v>
      </c>
      <c r="M578" s="44">
        <f t="shared" si="335"/>
        <v>110.23</v>
      </c>
      <c r="N578" s="44">
        <f t="shared" si="335"/>
        <v>110.23</v>
      </c>
      <c r="O578" s="44">
        <f t="shared" si="335"/>
        <v>110.23</v>
      </c>
      <c r="P578" s="44">
        <f t="shared" si="335"/>
        <v>110.23</v>
      </c>
      <c r="Q578" s="44">
        <f t="shared" si="335"/>
        <v>110.23</v>
      </c>
      <c r="R578" s="44">
        <f t="shared" si="335"/>
        <v>110.23</v>
      </c>
      <c r="S578" s="44">
        <f t="shared" si="335"/>
        <v>110.23</v>
      </c>
      <c r="T578" s="44">
        <f t="shared" si="335"/>
        <v>110.23</v>
      </c>
      <c r="U578" s="44">
        <f t="shared" si="335"/>
        <v>110.23</v>
      </c>
      <c r="V578" s="44">
        <f t="shared" si="335"/>
        <v>110.23</v>
      </c>
      <c r="W578" s="44">
        <f t="shared" si="335"/>
        <v>110.23</v>
      </c>
      <c r="X578" s="44">
        <f t="shared" si="335"/>
        <v>110.23</v>
      </c>
      <c r="Y578" s="44">
        <f t="shared" si="335"/>
        <v>110.23</v>
      </c>
      <c r="Z578" s="44">
        <f t="shared" si="335"/>
        <v>110.23</v>
      </c>
      <c r="AA578" s="44">
        <f t="shared" si="335"/>
        <v>110.23</v>
      </c>
    </row>
    <row r="579" spans="1:27" collapsed="1" x14ac:dyDescent="0.2">
      <c r="A579" s="98" t="s">
        <v>2974</v>
      </c>
      <c r="B579" s="28" t="str">
        <f>"20"&amp;"."&amp;$B$801&amp;"."&amp;$B$802</f>
        <v>20.08.2023</v>
      </c>
      <c r="C579" s="90" t="s">
        <v>76</v>
      </c>
      <c r="D579" s="91">
        <f>ROUND(((D580+D581+D583+D582)/1000),5)</f>
        <v>1.8407800000000001</v>
      </c>
      <c r="E579" s="91">
        <f>ROUND(((E580+E581+E583+E582)/1000),5)</f>
        <v>1.63689</v>
      </c>
      <c r="F579" s="91">
        <f>ROUND(((F580+F581+F583+F582)/1000),5)</f>
        <v>1.50956</v>
      </c>
      <c r="G579" s="91">
        <f t="shared" ref="G579:AA579" si="336">ROUND(((G580+G581+G583+G582)/1000),5)</f>
        <v>1.4174599999999999</v>
      </c>
      <c r="H579" s="91">
        <f t="shared" si="336"/>
        <v>1.3490899999999999</v>
      </c>
      <c r="I579" s="91">
        <f t="shared" si="336"/>
        <v>1.3075600000000001</v>
      </c>
      <c r="J579" s="91">
        <f t="shared" si="336"/>
        <v>1.3317399999999999</v>
      </c>
      <c r="K579" s="91">
        <f t="shared" si="336"/>
        <v>1.5948800000000001</v>
      </c>
      <c r="L579" s="91">
        <f t="shared" si="336"/>
        <v>2.1323599999999998</v>
      </c>
      <c r="M579" s="91">
        <f t="shared" si="336"/>
        <v>2.2631299999999999</v>
      </c>
      <c r="N579" s="91">
        <f t="shared" si="336"/>
        <v>2.4630399999999999</v>
      </c>
      <c r="O579" s="91">
        <f t="shared" si="336"/>
        <v>2.5004900000000001</v>
      </c>
      <c r="P579" s="91">
        <f t="shared" si="336"/>
        <v>2.55646</v>
      </c>
      <c r="Q579" s="91">
        <f t="shared" si="336"/>
        <v>2.5606900000000001</v>
      </c>
      <c r="R579" s="91">
        <f t="shared" si="336"/>
        <v>2.5691000000000002</v>
      </c>
      <c r="S579" s="91">
        <f t="shared" si="336"/>
        <v>2.5692400000000002</v>
      </c>
      <c r="T579" s="91">
        <f t="shared" si="336"/>
        <v>2.5365199999999999</v>
      </c>
      <c r="U579" s="91">
        <f t="shared" si="336"/>
        <v>2.3965299999999998</v>
      </c>
      <c r="V579" s="91">
        <f t="shared" si="336"/>
        <v>2.3783599999999998</v>
      </c>
      <c r="W579" s="91">
        <f t="shared" si="336"/>
        <v>2.3975399999999998</v>
      </c>
      <c r="X579" s="91">
        <f t="shared" si="336"/>
        <v>2.39133</v>
      </c>
      <c r="Y579" s="91">
        <f t="shared" si="336"/>
        <v>2.3621500000000002</v>
      </c>
      <c r="Z579" s="91">
        <f t="shared" si="336"/>
        <v>2.2702399999999998</v>
      </c>
      <c r="AA579" s="91">
        <f t="shared" si="336"/>
        <v>2.1151</v>
      </c>
    </row>
    <row r="580" spans="1:27" ht="12.75" hidden="1" customHeight="1" outlineLevel="1" x14ac:dyDescent="0.2">
      <c r="A580" s="99" t="s">
        <v>2975</v>
      </c>
      <c r="B580" s="63" t="s">
        <v>238</v>
      </c>
      <c r="C580" s="43" t="s">
        <v>79</v>
      </c>
      <c r="D580" s="44">
        <v>1292.45</v>
      </c>
      <c r="E580" s="44">
        <v>1088.56</v>
      </c>
      <c r="F580" s="44">
        <v>961.23</v>
      </c>
      <c r="G580" s="44">
        <v>869.13</v>
      </c>
      <c r="H580" s="44">
        <v>800.76</v>
      </c>
      <c r="I580" s="44">
        <v>759.23</v>
      </c>
      <c r="J580" s="44">
        <v>783.41</v>
      </c>
      <c r="K580" s="44">
        <v>1046.55</v>
      </c>
      <c r="L580" s="44">
        <v>1584.03</v>
      </c>
      <c r="M580" s="44">
        <v>1714.8</v>
      </c>
      <c r="N580" s="44">
        <v>1914.71</v>
      </c>
      <c r="O580" s="44">
        <v>1952.16</v>
      </c>
      <c r="P580" s="44">
        <v>2008.13</v>
      </c>
      <c r="Q580" s="44">
        <v>2012.36</v>
      </c>
      <c r="R580" s="44">
        <v>2020.77</v>
      </c>
      <c r="S580" s="44">
        <v>2020.91</v>
      </c>
      <c r="T580" s="44">
        <v>1988.19</v>
      </c>
      <c r="U580" s="44">
        <v>1848.2</v>
      </c>
      <c r="V580" s="44">
        <v>1830.03</v>
      </c>
      <c r="W580" s="44">
        <v>1849.21</v>
      </c>
      <c r="X580" s="44">
        <v>1843</v>
      </c>
      <c r="Y580" s="44">
        <v>1813.82</v>
      </c>
      <c r="Z580" s="44">
        <v>1721.91</v>
      </c>
      <c r="AA580" s="44">
        <v>1566.77</v>
      </c>
    </row>
    <row r="581" spans="1:27" ht="12.75" hidden="1" customHeight="1" outlineLevel="1" x14ac:dyDescent="0.2">
      <c r="A581" s="99" t="s">
        <v>2976</v>
      </c>
      <c r="B581" s="63" t="s">
        <v>90</v>
      </c>
      <c r="C581" s="43" t="s">
        <v>79</v>
      </c>
      <c r="D581" s="44">
        <f>$D$486</f>
        <v>434.18</v>
      </c>
      <c r="E581" s="44">
        <f t="shared" ref="E581:AA581" si="337">$D$486</f>
        <v>434.18</v>
      </c>
      <c r="F581" s="44">
        <f t="shared" si="337"/>
        <v>434.18</v>
      </c>
      <c r="G581" s="44">
        <f t="shared" si="337"/>
        <v>434.18</v>
      </c>
      <c r="H581" s="44">
        <f t="shared" si="337"/>
        <v>434.18</v>
      </c>
      <c r="I581" s="44">
        <f t="shared" si="337"/>
        <v>434.18</v>
      </c>
      <c r="J581" s="44">
        <f t="shared" si="337"/>
        <v>434.18</v>
      </c>
      <c r="K581" s="44">
        <f t="shared" si="337"/>
        <v>434.18</v>
      </c>
      <c r="L581" s="44">
        <f t="shared" si="337"/>
        <v>434.18</v>
      </c>
      <c r="M581" s="44">
        <f t="shared" si="337"/>
        <v>434.18</v>
      </c>
      <c r="N581" s="44">
        <f t="shared" si="337"/>
        <v>434.18</v>
      </c>
      <c r="O581" s="44">
        <f t="shared" si="337"/>
        <v>434.18</v>
      </c>
      <c r="P581" s="44">
        <f t="shared" si="337"/>
        <v>434.18</v>
      </c>
      <c r="Q581" s="44">
        <f t="shared" si="337"/>
        <v>434.18</v>
      </c>
      <c r="R581" s="44">
        <f t="shared" si="337"/>
        <v>434.18</v>
      </c>
      <c r="S581" s="44">
        <f t="shared" si="337"/>
        <v>434.18</v>
      </c>
      <c r="T581" s="44">
        <f t="shared" si="337"/>
        <v>434.18</v>
      </c>
      <c r="U581" s="44">
        <f t="shared" si="337"/>
        <v>434.18</v>
      </c>
      <c r="V581" s="44">
        <f t="shared" si="337"/>
        <v>434.18</v>
      </c>
      <c r="W581" s="44">
        <f t="shared" si="337"/>
        <v>434.18</v>
      </c>
      <c r="X581" s="44">
        <f t="shared" si="337"/>
        <v>434.18</v>
      </c>
      <c r="Y581" s="44">
        <f t="shared" si="337"/>
        <v>434.18</v>
      </c>
      <c r="Z581" s="44">
        <f t="shared" si="337"/>
        <v>434.18</v>
      </c>
      <c r="AA581" s="44">
        <f t="shared" si="337"/>
        <v>434.18</v>
      </c>
    </row>
    <row r="582" spans="1:27" ht="12.75" hidden="1" customHeight="1" outlineLevel="1" x14ac:dyDescent="0.2">
      <c r="A582" s="99" t="s">
        <v>2977</v>
      </c>
      <c r="B582" s="63" t="s">
        <v>83</v>
      </c>
      <c r="C582" s="43" t="s">
        <v>79</v>
      </c>
      <c r="D582" s="44">
        <v>3.92</v>
      </c>
      <c r="E582" s="44">
        <v>3.92</v>
      </c>
      <c r="F582" s="44">
        <v>3.92</v>
      </c>
      <c r="G582" s="44">
        <v>3.92</v>
      </c>
      <c r="H582" s="44">
        <v>3.92</v>
      </c>
      <c r="I582" s="44">
        <v>3.92</v>
      </c>
      <c r="J582" s="44">
        <v>3.92</v>
      </c>
      <c r="K582" s="44">
        <v>3.92</v>
      </c>
      <c r="L582" s="44">
        <v>3.92</v>
      </c>
      <c r="M582" s="44">
        <v>3.92</v>
      </c>
      <c r="N582" s="44">
        <v>3.92</v>
      </c>
      <c r="O582" s="44">
        <v>3.92</v>
      </c>
      <c r="P582" s="44">
        <v>3.92</v>
      </c>
      <c r="Q582" s="44">
        <v>3.92</v>
      </c>
      <c r="R582" s="44">
        <v>3.92</v>
      </c>
      <c r="S582" s="44">
        <v>3.92</v>
      </c>
      <c r="T582" s="44">
        <v>3.92</v>
      </c>
      <c r="U582" s="44">
        <v>3.92</v>
      </c>
      <c r="V582" s="44">
        <v>3.92</v>
      </c>
      <c r="W582" s="44">
        <v>3.92</v>
      </c>
      <c r="X582" s="44">
        <v>3.92</v>
      </c>
      <c r="Y582" s="44">
        <v>3.92</v>
      </c>
      <c r="Z582" s="44">
        <v>3.92</v>
      </c>
      <c r="AA582" s="44">
        <v>3.92</v>
      </c>
    </row>
    <row r="583" spans="1:27" ht="12.75" hidden="1" customHeight="1" outlineLevel="1" x14ac:dyDescent="0.2">
      <c r="A583" s="99" t="s">
        <v>2978</v>
      </c>
      <c r="B583" s="63" t="s">
        <v>81</v>
      </c>
      <c r="C583" s="43" t="s">
        <v>79</v>
      </c>
      <c r="D583" s="44">
        <f>$D$11</f>
        <v>110.23</v>
      </c>
      <c r="E583" s="44">
        <f t="shared" ref="E583:AA583" si="338">$D$11</f>
        <v>110.23</v>
      </c>
      <c r="F583" s="44">
        <f t="shared" si="338"/>
        <v>110.23</v>
      </c>
      <c r="G583" s="44">
        <f t="shared" si="338"/>
        <v>110.23</v>
      </c>
      <c r="H583" s="44">
        <f t="shared" si="338"/>
        <v>110.23</v>
      </c>
      <c r="I583" s="44">
        <f t="shared" si="338"/>
        <v>110.23</v>
      </c>
      <c r="J583" s="44">
        <f t="shared" si="338"/>
        <v>110.23</v>
      </c>
      <c r="K583" s="44">
        <f t="shared" si="338"/>
        <v>110.23</v>
      </c>
      <c r="L583" s="44">
        <f t="shared" si="338"/>
        <v>110.23</v>
      </c>
      <c r="M583" s="44">
        <f t="shared" si="338"/>
        <v>110.23</v>
      </c>
      <c r="N583" s="44">
        <f t="shared" si="338"/>
        <v>110.23</v>
      </c>
      <c r="O583" s="44">
        <f t="shared" si="338"/>
        <v>110.23</v>
      </c>
      <c r="P583" s="44">
        <f t="shared" si="338"/>
        <v>110.23</v>
      </c>
      <c r="Q583" s="44">
        <f t="shared" si="338"/>
        <v>110.23</v>
      </c>
      <c r="R583" s="44">
        <f t="shared" si="338"/>
        <v>110.23</v>
      </c>
      <c r="S583" s="44">
        <f t="shared" si="338"/>
        <v>110.23</v>
      </c>
      <c r="T583" s="44">
        <f t="shared" si="338"/>
        <v>110.23</v>
      </c>
      <c r="U583" s="44">
        <f t="shared" si="338"/>
        <v>110.23</v>
      </c>
      <c r="V583" s="44">
        <f t="shared" si="338"/>
        <v>110.23</v>
      </c>
      <c r="W583" s="44">
        <f t="shared" si="338"/>
        <v>110.23</v>
      </c>
      <c r="X583" s="44">
        <f t="shared" si="338"/>
        <v>110.23</v>
      </c>
      <c r="Y583" s="44">
        <f t="shared" si="338"/>
        <v>110.23</v>
      </c>
      <c r="Z583" s="44">
        <f t="shared" si="338"/>
        <v>110.23</v>
      </c>
      <c r="AA583" s="44">
        <f t="shared" si="338"/>
        <v>110.23</v>
      </c>
    </row>
    <row r="584" spans="1:27" collapsed="1" x14ac:dyDescent="0.2">
      <c r="A584" s="98" t="s">
        <v>2979</v>
      </c>
      <c r="B584" s="28" t="str">
        <f>"21"&amp;"."&amp;$B$801&amp;"."&amp;$B$802</f>
        <v>21.08.2023</v>
      </c>
      <c r="C584" s="90" t="s">
        <v>76</v>
      </c>
      <c r="D584" s="91">
        <f>ROUND(((D585+D586+D588+D587)/1000),5)</f>
        <v>1.8666</v>
      </c>
      <c r="E584" s="91">
        <f>ROUND(((E585+E586+E588+E587)/1000),5)</f>
        <v>1.7294</v>
      </c>
      <c r="F584" s="91">
        <f>ROUND(((F585+F586+F588+F587)/1000),5)</f>
        <v>1.62643</v>
      </c>
      <c r="G584" s="91">
        <f t="shared" ref="G584:AA584" si="339">ROUND(((G585+G586+G588+G587)/1000),5)</f>
        <v>1.5657000000000001</v>
      </c>
      <c r="H584" s="91">
        <f t="shared" si="339"/>
        <v>1.5308600000000001</v>
      </c>
      <c r="I584" s="91">
        <f t="shared" si="339"/>
        <v>1.5992500000000001</v>
      </c>
      <c r="J584" s="91">
        <f t="shared" si="339"/>
        <v>1.8056000000000001</v>
      </c>
      <c r="K584" s="91">
        <f t="shared" si="339"/>
        <v>2.13049</v>
      </c>
      <c r="L584" s="91">
        <f t="shared" si="339"/>
        <v>2.52467</v>
      </c>
      <c r="M584" s="91">
        <f t="shared" si="339"/>
        <v>2.5989599999999999</v>
      </c>
      <c r="N584" s="91">
        <f t="shared" si="339"/>
        <v>2.6138300000000001</v>
      </c>
      <c r="O584" s="91">
        <f t="shared" si="339"/>
        <v>2.6469299999999998</v>
      </c>
      <c r="P584" s="91">
        <f t="shared" si="339"/>
        <v>2.6280399999999999</v>
      </c>
      <c r="Q584" s="91">
        <f t="shared" si="339"/>
        <v>2.6810900000000002</v>
      </c>
      <c r="R584" s="91">
        <f t="shared" si="339"/>
        <v>2.7029200000000002</v>
      </c>
      <c r="S584" s="91">
        <f t="shared" si="339"/>
        <v>2.7206700000000001</v>
      </c>
      <c r="T584" s="91">
        <f t="shared" si="339"/>
        <v>2.80802</v>
      </c>
      <c r="U584" s="91">
        <f t="shared" si="339"/>
        <v>2.7068599999999998</v>
      </c>
      <c r="V584" s="91">
        <f t="shared" si="339"/>
        <v>2.6137000000000001</v>
      </c>
      <c r="W584" s="91">
        <f t="shared" si="339"/>
        <v>2.5983700000000001</v>
      </c>
      <c r="X584" s="91">
        <f t="shared" si="339"/>
        <v>2.5976499999999998</v>
      </c>
      <c r="Y584" s="91">
        <f t="shared" si="339"/>
        <v>2.5635500000000002</v>
      </c>
      <c r="Z584" s="91">
        <f t="shared" si="339"/>
        <v>2.26281</v>
      </c>
      <c r="AA584" s="91">
        <f t="shared" si="339"/>
        <v>2.10955</v>
      </c>
    </row>
    <row r="585" spans="1:27" ht="12.75" hidden="1" customHeight="1" outlineLevel="1" x14ac:dyDescent="0.2">
      <c r="A585" s="99" t="s">
        <v>2980</v>
      </c>
      <c r="B585" s="63" t="s">
        <v>238</v>
      </c>
      <c r="C585" s="43" t="s">
        <v>79</v>
      </c>
      <c r="D585" s="44">
        <v>1318.27</v>
      </c>
      <c r="E585" s="44">
        <v>1181.07</v>
      </c>
      <c r="F585" s="44">
        <v>1078.0999999999999</v>
      </c>
      <c r="G585" s="44">
        <v>1017.37</v>
      </c>
      <c r="H585" s="44">
        <v>982.53</v>
      </c>
      <c r="I585" s="44">
        <v>1050.92</v>
      </c>
      <c r="J585" s="44">
        <v>1257.27</v>
      </c>
      <c r="K585" s="44">
        <v>1582.16</v>
      </c>
      <c r="L585" s="44">
        <v>1976.34</v>
      </c>
      <c r="M585" s="44">
        <v>2050.63</v>
      </c>
      <c r="N585" s="44">
        <v>2065.5</v>
      </c>
      <c r="O585" s="44">
        <v>2098.6</v>
      </c>
      <c r="P585" s="44">
        <v>2079.71</v>
      </c>
      <c r="Q585" s="44">
        <v>2132.7600000000002</v>
      </c>
      <c r="R585" s="44">
        <v>2154.59</v>
      </c>
      <c r="S585" s="44">
        <v>2172.34</v>
      </c>
      <c r="T585" s="44">
        <v>2259.69</v>
      </c>
      <c r="U585" s="44">
        <v>2158.5300000000002</v>
      </c>
      <c r="V585" s="44">
        <v>2065.37</v>
      </c>
      <c r="W585" s="44">
        <v>2050.04</v>
      </c>
      <c r="X585" s="44">
        <v>2049.3200000000002</v>
      </c>
      <c r="Y585" s="44">
        <v>2015.22</v>
      </c>
      <c r="Z585" s="44">
        <v>1714.48</v>
      </c>
      <c r="AA585" s="44">
        <v>1561.22</v>
      </c>
    </row>
    <row r="586" spans="1:27" ht="12.75" hidden="1" customHeight="1" outlineLevel="1" x14ac:dyDescent="0.2">
      <c r="A586" s="99" t="s">
        <v>2981</v>
      </c>
      <c r="B586" s="63" t="s">
        <v>90</v>
      </c>
      <c r="C586" s="43" t="s">
        <v>79</v>
      </c>
      <c r="D586" s="44">
        <f>$D$486</f>
        <v>434.18</v>
      </c>
      <c r="E586" s="44">
        <f t="shared" ref="E586:AA586" si="340">$D$486</f>
        <v>434.18</v>
      </c>
      <c r="F586" s="44">
        <f t="shared" si="340"/>
        <v>434.18</v>
      </c>
      <c r="G586" s="44">
        <f t="shared" si="340"/>
        <v>434.18</v>
      </c>
      <c r="H586" s="44">
        <f t="shared" si="340"/>
        <v>434.18</v>
      </c>
      <c r="I586" s="44">
        <f t="shared" si="340"/>
        <v>434.18</v>
      </c>
      <c r="J586" s="44">
        <f t="shared" si="340"/>
        <v>434.18</v>
      </c>
      <c r="K586" s="44">
        <f t="shared" si="340"/>
        <v>434.18</v>
      </c>
      <c r="L586" s="44">
        <f t="shared" si="340"/>
        <v>434.18</v>
      </c>
      <c r="M586" s="44">
        <f t="shared" si="340"/>
        <v>434.18</v>
      </c>
      <c r="N586" s="44">
        <f t="shared" si="340"/>
        <v>434.18</v>
      </c>
      <c r="O586" s="44">
        <f t="shared" si="340"/>
        <v>434.18</v>
      </c>
      <c r="P586" s="44">
        <f t="shared" si="340"/>
        <v>434.18</v>
      </c>
      <c r="Q586" s="44">
        <f t="shared" si="340"/>
        <v>434.18</v>
      </c>
      <c r="R586" s="44">
        <f t="shared" si="340"/>
        <v>434.18</v>
      </c>
      <c r="S586" s="44">
        <f t="shared" si="340"/>
        <v>434.18</v>
      </c>
      <c r="T586" s="44">
        <f t="shared" si="340"/>
        <v>434.18</v>
      </c>
      <c r="U586" s="44">
        <f t="shared" si="340"/>
        <v>434.18</v>
      </c>
      <c r="V586" s="44">
        <f t="shared" si="340"/>
        <v>434.18</v>
      </c>
      <c r="W586" s="44">
        <f t="shared" si="340"/>
        <v>434.18</v>
      </c>
      <c r="X586" s="44">
        <f t="shared" si="340"/>
        <v>434.18</v>
      </c>
      <c r="Y586" s="44">
        <f t="shared" si="340"/>
        <v>434.18</v>
      </c>
      <c r="Z586" s="44">
        <f t="shared" si="340"/>
        <v>434.18</v>
      </c>
      <c r="AA586" s="44">
        <f t="shared" si="340"/>
        <v>434.18</v>
      </c>
    </row>
    <row r="587" spans="1:27" ht="12.75" hidden="1" customHeight="1" outlineLevel="1" x14ac:dyDescent="0.2">
      <c r="A587" s="99" t="s">
        <v>2982</v>
      </c>
      <c r="B587" s="63" t="s">
        <v>83</v>
      </c>
      <c r="C587" s="43" t="s">
        <v>79</v>
      </c>
      <c r="D587" s="44">
        <v>3.92</v>
      </c>
      <c r="E587" s="44">
        <v>3.92</v>
      </c>
      <c r="F587" s="44">
        <v>3.92</v>
      </c>
      <c r="G587" s="44">
        <v>3.92</v>
      </c>
      <c r="H587" s="44">
        <v>3.92</v>
      </c>
      <c r="I587" s="44">
        <v>3.92</v>
      </c>
      <c r="J587" s="44">
        <v>3.92</v>
      </c>
      <c r="K587" s="44">
        <v>3.92</v>
      </c>
      <c r="L587" s="44">
        <v>3.92</v>
      </c>
      <c r="M587" s="44">
        <v>3.92</v>
      </c>
      <c r="N587" s="44">
        <v>3.92</v>
      </c>
      <c r="O587" s="44">
        <v>3.92</v>
      </c>
      <c r="P587" s="44">
        <v>3.92</v>
      </c>
      <c r="Q587" s="44">
        <v>3.92</v>
      </c>
      <c r="R587" s="44">
        <v>3.92</v>
      </c>
      <c r="S587" s="44">
        <v>3.92</v>
      </c>
      <c r="T587" s="44">
        <v>3.92</v>
      </c>
      <c r="U587" s="44">
        <v>3.92</v>
      </c>
      <c r="V587" s="44">
        <v>3.92</v>
      </c>
      <c r="W587" s="44">
        <v>3.92</v>
      </c>
      <c r="X587" s="44">
        <v>3.92</v>
      </c>
      <c r="Y587" s="44">
        <v>3.92</v>
      </c>
      <c r="Z587" s="44">
        <v>3.92</v>
      </c>
      <c r="AA587" s="44">
        <v>3.92</v>
      </c>
    </row>
    <row r="588" spans="1:27" ht="12.75" hidden="1" customHeight="1" outlineLevel="1" x14ac:dyDescent="0.2">
      <c r="A588" s="99" t="s">
        <v>2983</v>
      </c>
      <c r="B588" s="63" t="s">
        <v>81</v>
      </c>
      <c r="C588" s="43" t="s">
        <v>79</v>
      </c>
      <c r="D588" s="44">
        <f>$D$11</f>
        <v>110.23</v>
      </c>
      <c r="E588" s="44">
        <f t="shared" ref="E588:AA588" si="341">$D$11</f>
        <v>110.23</v>
      </c>
      <c r="F588" s="44">
        <f t="shared" si="341"/>
        <v>110.23</v>
      </c>
      <c r="G588" s="44">
        <f t="shared" si="341"/>
        <v>110.23</v>
      </c>
      <c r="H588" s="44">
        <f t="shared" si="341"/>
        <v>110.23</v>
      </c>
      <c r="I588" s="44">
        <f t="shared" si="341"/>
        <v>110.23</v>
      </c>
      <c r="J588" s="44">
        <f t="shared" si="341"/>
        <v>110.23</v>
      </c>
      <c r="K588" s="44">
        <f t="shared" si="341"/>
        <v>110.23</v>
      </c>
      <c r="L588" s="44">
        <f t="shared" si="341"/>
        <v>110.23</v>
      </c>
      <c r="M588" s="44">
        <f t="shared" si="341"/>
        <v>110.23</v>
      </c>
      <c r="N588" s="44">
        <f t="shared" si="341"/>
        <v>110.23</v>
      </c>
      <c r="O588" s="44">
        <f t="shared" si="341"/>
        <v>110.23</v>
      </c>
      <c r="P588" s="44">
        <f t="shared" si="341"/>
        <v>110.23</v>
      </c>
      <c r="Q588" s="44">
        <f t="shared" si="341"/>
        <v>110.23</v>
      </c>
      <c r="R588" s="44">
        <f t="shared" si="341"/>
        <v>110.23</v>
      </c>
      <c r="S588" s="44">
        <f t="shared" si="341"/>
        <v>110.23</v>
      </c>
      <c r="T588" s="44">
        <f t="shared" si="341"/>
        <v>110.23</v>
      </c>
      <c r="U588" s="44">
        <f t="shared" si="341"/>
        <v>110.23</v>
      </c>
      <c r="V588" s="44">
        <f t="shared" si="341"/>
        <v>110.23</v>
      </c>
      <c r="W588" s="44">
        <f t="shared" si="341"/>
        <v>110.23</v>
      </c>
      <c r="X588" s="44">
        <f t="shared" si="341"/>
        <v>110.23</v>
      </c>
      <c r="Y588" s="44">
        <f t="shared" si="341"/>
        <v>110.23</v>
      </c>
      <c r="Z588" s="44">
        <f t="shared" si="341"/>
        <v>110.23</v>
      </c>
      <c r="AA588" s="44">
        <f t="shared" si="341"/>
        <v>110.23</v>
      </c>
    </row>
    <row r="589" spans="1:27" collapsed="1" x14ac:dyDescent="0.2">
      <c r="A589" s="98" t="s">
        <v>2984</v>
      </c>
      <c r="B589" s="28" t="str">
        <f>"22"&amp;"."&amp;$B$801&amp;"."&amp;$B$802</f>
        <v>22.08.2023</v>
      </c>
      <c r="C589" s="90" t="s">
        <v>76</v>
      </c>
      <c r="D589" s="91">
        <f>ROUND(((D590+D591+D593+D592)/1000),5)</f>
        <v>1.74838</v>
      </c>
      <c r="E589" s="91">
        <f>ROUND(((E590+E591+E593+E592)/1000),5)</f>
        <v>1.5986199999999999</v>
      </c>
      <c r="F589" s="91">
        <f>ROUND(((F590+F591+F593+F592)/1000),5)</f>
        <v>1.45258</v>
      </c>
      <c r="G589" s="91">
        <f t="shared" ref="G589:AA589" si="342">ROUND(((G590+G591+G593+G592)/1000),5)</f>
        <v>1.3935900000000001</v>
      </c>
      <c r="H589" s="91">
        <f t="shared" si="342"/>
        <v>1.4108099999999999</v>
      </c>
      <c r="I589" s="91">
        <f t="shared" si="342"/>
        <v>1.53586</v>
      </c>
      <c r="J589" s="91">
        <f t="shared" si="342"/>
        <v>1.81151</v>
      </c>
      <c r="K589" s="91">
        <f t="shared" si="342"/>
        <v>1.9890399999999999</v>
      </c>
      <c r="L589" s="91">
        <f t="shared" si="342"/>
        <v>2.2977099999999999</v>
      </c>
      <c r="M589" s="91">
        <f t="shared" si="342"/>
        <v>2.5206599999999999</v>
      </c>
      <c r="N589" s="91">
        <f t="shared" si="342"/>
        <v>2.5821999999999998</v>
      </c>
      <c r="O589" s="91">
        <f t="shared" si="342"/>
        <v>2.58264</v>
      </c>
      <c r="P589" s="91">
        <f t="shared" si="342"/>
        <v>2.5813199999999998</v>
      </c>
      <c r="Q589" s="91">
        <f t="shared" si="342"/>
        <v>2.5944099999999999</v>
      </c>
      <c r="R589" s="91">
        <f t="shared" si="342"/>
        <v>2.6798899999999999</v>
      </c>
      <c r="S589" s="91">
        <f t="shared" si="342"/>
        <v>2.7028699999999999</v>
      </c>
      <c r="T589" s="91">
        <f t="shared" si="342"/>
        <v>2.7074799999999999</v>
      </c>
      <c r="U589" s="91">
        <f t="shared" si="342"/>
        <v>2.70573</v>
      </c>
      <c r="V589" s="91">
        <f t="shared" si="342"/>
        <v>2.6089099999999998</v>
      </c>
      <c r="W589" s="91">
        <f t="shared" si="342"/>
        <v>2.60005</v>
      </c>
      <c r="X589" s="91">
        <f t="shared" si="342"/>
        <v>2.5870899999999999</v>
      </c>
      <c r="Y589" s="91">
        <f t="shared" si="342"/>
        <v>2.4459399999999998</v>
      </c>
      <c r="Z589" s="91">
        <f t="shared" si="342"/>
        <v>2.2305000000000001</v>
      </c>
      <c r="AA589" s="91">
        <f t="shared" si="342"/>
        <v>1.98569</v>
      </c>
    </row>
    <row r="590" spans="1:27" ht="12.75" hidden="1" customHeight="1" outlineLevel="1" x14ac:dyDescent="0.2">
      <c r="A590" s="99" t="s">
        <v>2985</v>
      </c>
      <c r="B590" s="63" t="s">
        <v>238</v>
      </c>
      <c r="C590" s="43" t="s">
        <v>79</v>
      </c>
      <c r="D590" s="44">
        <v>1200.05</v>
      </c>
      <c r="E590" s="44">
        <v>1050.29</v>
      </c>
      <c r="F590" s="44">
        <v>904.25</v>
      </c>
      <c r="G590" s="44">
        <v>845.26</v>
      </c>
      <c r="H590" s="44">
        <v>862.48</v>
      </c>
      <c r="I590" s="44">
        <v>987.53</v>
      </c>
      <c r="J590" s="44">
        <v>1263.18</v>
      </c>
      <c r="K590" s="44">
        <v>1440.71</v>
      </c>
      <c r="L590" s="44">
        <v>1749.38</v>
      </c>
      <c r="M590" s="44">
        <v>1972.33</v>
      </c>
      <c r="N590" s="44">
        <v>2033.87</v>
      </c>
      <c r="O590" s="44">
        <v>2034.31</v>
      </c>
      <c r="P590" s="44">
        <v>2032.99</v>
      </c>
      <c r="Q590" s="44">
        <v>2046.08</v>
      </c>
      <c r="R590" s="44">
        <v>2131.56</v>
      </c>
      <c r="S590" s="44">
        <v>2154.54</v>
      </c>
      <c r="T590" s="44">
        <v>2159.15</v>
      </c>
      <c r="U590" s="44">
        <v>2157.4</v>
      </c>
      <c r="V590" s="44">
        <v>2060.58</v>
      </c>
      <c r="W590" s="44">
        <v>2051.7199999999998</v>
      </c>
      <c r="X590" s="44">
        <v>2038.76</v>
      </c>
      <c r="Y590" s="44">
        <v>1897.61</v>
      </c>
      <c r="Z590" s="44">
        <v>1682.17</v>
      </c>
      <c r="AA590" s="44">
        <v>1437.36</v>
      </c>
    </row>
    <row r="591" spans="1:27" ht="12.75" hidden="1" customHeight="1" outlineLevel="1" x14ac:dyDescent="0.2">
      <c r="A591" s="99" t="s">
        <v>2986</v>
      </c>
      <c r="B591" s="63" t="s">
        <v>90</v>
      </c>
      <c r="C591" s="43" t="s">
        <v>79</v>
      </c>
      <c r="D591" s="44">
        <f>$D$486</f>
        <v>434.18</v>
      </c>
      <c r="E591" s="44">
        <f t="shared" ref="E591:AA591" si="343">$D$486</f>
        <v>434.18</v>
      </c>
      <c r="F591" s="44">
        <f t="shared" si="343"/>
        <v>434.18</v>
      </c>
      <c r="G591" s="44">
        <f t="shared" si="343"/>
        <v>434.18</v>
      </c>
      <c r="H591" s="44">
        <f t="shared" si="343"/>
        <v>434.18</v>
      </c>
      <c r="I591" s="44">
        <f t="shared" si="343"/>
        <v>434.18</v>
      </c>
      <c r="J591" s="44">
        <f t="shared" si="343"/>
        <v>434.18</v>
      </c>
      <c r="K591" s="44">
        <f t="shared" si="343"/>
        <v>434.18</v>
      </c>
      <c r="L591" s="44">
        <f t="shared" si="343"/>
        <v>434.18</v>
      </c>
      <c r="M591" s="44">
        <f t="shared" si="343"/>
        <v>434.18</v>
      </c>
      <c r="N591" s="44">
        <f t="shared" si="343"/>
        <v>434.18</v>
      </c>
      <c r="O591" s="44">
        <f t="shared" si="343"/>
        <v>434.18</v>
      </c>
      <c r="P591" s="44">
        <f t="shared" si="343"/>
        <v>434.18</v>
      </c>
      <c r="Q591" s="44">
        <f t="shared" si="343"/>
        <v>434.18</v>
      </c>
      <c r="R591" s="44">
        <f t="shared" si="343"/>
        <v>434.18</v>
      </c>
      <c r="S591" s="44">
        <f t="shared" si="343"/>
        <v>434.18</v>
      </c>
      <c r="T591" s="44">
        <f t="shared" si="343"/>
        <v>434.18</v>
      </c>
      <c r="U591" s="44">
        <f t="shared" si="343"/>
        <v>434.18</v>
      </c>
      <c r="V591" s="44">
        <f t="shared" si="343"/>
        <v>434.18</v>
      </c>
      <c r="W591" s="44">
        <f t="shared" si="343"/>
        <v>434.18</v>
      </c>
      <c r="X591" s="44">
        <f t="shared" si="343"/>
        <v>434.18</v>
      </c>
      <c r="Y591" s="44">
        <f t="shared" si="343"/>
        <v>434.18</v>
      </c>
      <c r="Z591" s="44">
        <f t="shared" si="343"/>
        <v>434.18</v>
      </c>
      <c r="AA591" s="44">
        <f t="shared" si="343"/>
        <v>434.18</v>
      </c>
    </row>
    <row r="592" spans="1:27" ht="12.75" hidden="1" customHeight="1" outlineLevel="1" x14ac:dyDescent="0.2">
      <c r="A592" s="99" t="s">
        <v>2987</v>
      </c>
      <c r="B592" s="63" t="s">
        <v>83</v>
      </c>
      <c r="C592" s="43" t="s">
        <v>79</v>
      </c>
      <c r="D592" s="44">
        <v>3.92</v>
      </c>
      <c r="E592" s="44">
        <v>3.92</v>
      </c>
      <c r="F592" s="44">
        <v>3.92</v>
      </c>
      <c r="G592" s="44">
        <v>3.92</v>
      </c>
      <c r="H592" s="44">
        <v>3.92</v>
      </c>
      <c r="I592" s="44">
        <v>3.92</v>
      </c>
      <c r="J592" s="44">
        <v>3.92</v>
      </c>
      <c r="K592" s="44">
        <v>3.92</v>
      </c>
      <c r="L592" s="44">
        <v>3.92</v>
      </c>
      <c r="M592" s="44">
        <v>3.92</v>
      </c>
      <c r="N592" s="44">
        <v>3.92</v>
      </c>
      <c r="O592" s="44">
        <v>3.92</v>
      </c>
      <c r="P592" s="44">
        <v>3.92</v>
      </c>
      <c r="Q592" s="44">
        <v>3.92</v>
      </c>
      <c r="R592" s="44">
        <v>3.92</v>
      </c>
      <c r="S592" s="44">
        <v>3.92</v>
      </c>
      <c r="T592" s="44">
        <v>3.92</v>
      </c>
      <c r="U592" s="44">
        <v>3.92</v>
      </c>
      <c r="V592" s="44">
        <v>3.92</v>
      </c>
      <c r="W592" s="44">
        <v>3.92</v>
      </c>
      <c r="X592" s="44">
        <v>3.92</v>
      </c>
      <c r="Y592" s="44">
        <v>3.92</v>
      </c>
      <c r="Z592" s="44">
        <v>3.92</v>
      </c>
      <c r="AA592" s="44">
        <v>3.92</v>
      </c>
    </row>
    <row r="593" spans="1:27" ht="12.75" hidden="1" customHeight="1" outlineLevel="1" x14ac:dyDescent="0.2">
      <c r="A593" s="99" t="s">
        <v>2988</v>
      </c>
      <c r="B593" s="63" t="s">
        <v>81</v>
      </c>
      <c r="C593" s="43" t="s">
        <v>79</v>
      </c>
      <c r="D593" s="44">
        <f>$D$11</f>
        <v>110.23</v>
      </c>
      <c r="E593" s="44">
        <f t="shared" ref="E593:AA593" si="344">$D$11</f>
        <v>110.23</v>
      </c>
      <c r="F593" s="44">
        <f t="shared" si="344"/>
        <v>110.23</v>
      </c>
      <c r="G593" s="44">
        <f t="shared" si="344"/>
        <v>110.23</v>
      </c>
      <c r="H593" s="44">
        <f t="shared" si="344"/>
        <v>110.23</v>
      </c>
      <c r="I593" s="44">
        <f t="shared" si="344"/>
        <v>110.23</v>
      </c>
      <c r="J593" s="44">
        <f t="shared" si="344"/>
        <v>110.23</v>
      </c>
      <c r="K593" s="44">
        <f t="shared" si="344"/>
        <v>110.23</v>
      </c>
      <c r="L593" s="44">
        <f t="shared" si="344"/>
        <v>110.23</v>
      </c>
      <c r="M593" s="44">
        <f t="shared" si="344"/>
        <v>110.23</v>
      </c>
      <c r="N593" s="44">
        <f t="shared" si="344"/>
        <v>110.23</v>
      </c>
      <c r="O593" s="44">
        <f t="shared" si="344"/>
        <v>110.23</v>
      </c>
      <c r="P593" s="44">
        <f t="shared" si="344"/>
        <v>110.23</v>
      </c>
      <c r="Q593" s="44">
        <f t="shared" si="344"/>
        <v>110.23</v>
      </c>
      <c r="R593" s="44">
        <f t="shared" si="344"/>
        <v>110.23</v>
      </c>
      <c r="S593" s="44">
        <f t="shared" si="344"/>
        <v>110.23</v>
      </c>
      <c r="T593" s="44">
        <f t="shared" si="344"/>
        <v>110.23</v>
      </c>
      <c r="U593" s="44">
        <f t="shared" si="344"/>
        <v>110.23</v>
      </c>
      <c r="V593" s="44">
        <f t="shared" si="344"/>
        <v>110.23</v>
      </c>
      <c r="W593" s="44">
        <f t="shared" si="344"/>
        <v>110.23</v>
      </c>
      <c r="X593" s="44">
        <f t="shared" si="344"/>
        <v>110.23</v>
      </c>
      <c r="Y593" s="44">
        <f t="shared" si="344"/>
        <v>110.23</v>
      </c>
      <c r="Z593" s="44">
        <f t="shared" si="344"/>
        <v>110.23</v>
      </c>
      <c r="AA593" s="44">
        <f t="shared" si="344"/>
        <v>110.23</v>
      </c>
    </row>
    <row r="594" spans="1:27" collapsed="1" x14ac:dyDescent="0.2">
      <c r="A594" s="98" t="s">
        <v>2989</v>
      </c>
      <c r="B594" s="28" t="str">
        <f>"23"&amp;"."&amp;$B$801&amp;"."&amp;$B$802</f>
        <v>23.08.2023</v>
      </c>
      <c r="C594" s="90" t="s">
        <v>76</v>
      </c>
      <c r="D594" s="91">
        <f>ROUND(((D595+D596+D598+D597)/1000),5)</f>
        <v>1.73675</v>
      </c>
      <c r="E594" s="91">
        <f>ROUND(((E595+E596+E598+E597)/1000),5)</f>
        <v>1.4632499999999999</v>
      </c>
      <c r="F594" s="91">
        <f>ROUND(((F595+F596+F598+F597)/1000),5)</f>
        <v>1.3963300000000001</v>
      </c>
      <c r="G594" s="91">
        <f t="shared" ref="G594:AA594" si="345">ROUND(((G595+G596+G598+G597)/1000),5)</f>
        <v>1.3584000000000001</v>
      </c>
      <c r="H594" s="91">
        <f t="shared" si="345"/>
        <v>1.3561300000000001</v>
      </c>
      <c r="I594" s="91">
        <f t="shared" si="345"/>
        <v>0.75670999999999999</v>
      </c>
      <c r="J594" s="91">
        <f t="shared" si="345"/>
        <v>1.6993199999999999</v>
      </c>
      <c r="K594" s="91">
        <f t="shared" si="345"/>
        <v>2.0440499999999999</v>
      </c>
      <c r="L594" s="91">
        <f t="shared" si="345"/>
        <v>2.2632500000000002</v>
      </c>
      <c r="M594" s="91">
        <f t="shared" si="345"/>
        <v>2.5842200000000002</v>
      </c>
      <c r="N594" s="91">
        <f t="shared" si="345"/>
        <v>2.62845</v>
      </c>
      <c r="O594" s="91">
        <f t="shared" si="345"/>
        <v>2.6331799999999999</v>
      </c>
      <c r="P594" s="91">
        <f t="shared" si="345"/>
        <v>2.6204999999999998</v>
      </c>
      <c r="Q594" s="91">
        <f t="shared" si="345"/>
        <v>2.5837500000000002</v>
      </c>
      <c r="R594" s="91">
        <f t="shared" si="345"/>
        <v>2.6172900000000001</v>
      </c>
      <c r="S594" s="91">
        <f t="shared" si="345"/>
        <v>2.6173199999999999</v>
      </c>
      <c r="T594" s="91">
        <f t="shared" si="345"/>
        <v>2.6072899999999999</v>
      </c>
      <c r="U594" s="91">
        <f t="shared" si="345"/>
        <v>2.5940400000000001</v>
      </c>
      <c r="V594" s="91">
        <f t="shared" si="345"/>
        <v>2.5367799999999998</v>
      </c>
      <c r="W594" s="91">
        <f t="shared" si="345"/>
        <v>2.56548</v>
      </c>
      <c r="X594" s="91">
        <f t="shared" si="345"/>
        <v>2.4618000000000002</v>
      </c>
      <c r="Y594" s="91">
        <f t="shared" si="345"/>
        <v>2.3731200000000001</v>
      </c>
      <c r="Z594" s="91">
        <f t="shared" si="345"/>
        <v>2.25359</v>
      </c>
      <c r="AA594" s="91">
        <f t="shared" si="345"/>
        <v>1.9633</v>
      </c>
    </row>
    <row r="595" spans="1:27" ht="12.75" hidden="1" customHeight="1" outlineLevel="1" x14ac:dyDescent="0.2">
      <c r="A595" s="99" t="s">
        <v>2990</v>
      </c>
      <c r="B595" s="63" t="s">
        <v>238</v>
      </c>
      <c r="C595" s="43" t="s">
        <v>79</v>
      </c>
      <c r="D595" s="44">
        <v>1188.42</v>
      </c>
      <c r="E595" s="44">
        <v>914.92</v>
      </c>
      <c r="F595" s="44">
        <v>848</v>
      </c>
      <c r="G595" s="44">
        <v>810.07</v>
      </c>
      <c r="H595" s="44">
        <v>807.8</v>
      </c>
      <c r="I595" s="44">
        <v>208.38</v>
      </c>
      <c r="J595" s="44">
        <v>1150.99</v>
      </c>
      <c r="K595" s="44">
        <v>1495.72</v>
      </c>
      <c r="L595" s="44">
        <v>1714.92</v>
      </c>
      <c r="M595" s="44">
        <v>2035.89</v>
      </c>
      <c r="N595" s="44">
        <v>2080.12</v>
      </c>
      <c r="O595" s="44">
        <v>2084.85</v>
      </c>
      <c r="P595" s="44">
        <v>2072.17</v>
      </c>
      <c r="Q595" s="44">
        <v>2035.42</v>
      </c>
      <c r="R595" s="44">
        <v>2068.96</v>
      </c>
      <c r="S595" s="44">
        <v>2068.9899999999998</v>
      </c>
      <c r="T595" s="44">
        <v>2058.96</v>
      </c>
      <c r="U595" s="44">
        <v>2045.71</v>
      </c>
      <c r="V595" s="44">
        <v>1988.45</v>
      </c>
      <c r="W595" s="44">
        <v>2017.15</v>
      </c>
      <c r="X595" s="44">
        <v>1913.47</v>
      </c>
      <c r="Y595" s="44">
        <v>1824.79</v>
      </c>
      <c r="Z595" s="44">
        <v>1705.26</v>
      </c>
      <c r="AA595" s="44">
        <v>1414.97</v>
      </c>
    </row>
    <row r="596" spans="1:27" ht="12.75" hidden="1" customHeight="1" outlineLevel="1" x14ac:dyDescent="0.2">
      <c r="A596" s="99" t="s">
        <v>2991</v>
      </c>
      <c r="B596" s="63" t="s">
        <v>90</v>
      </c>
      <c r="C596" s="43" t="s">
        <v>79</v>
      </c>
      <c r="D596" s="44">
        <f>$D$486</f>
        <v>434.18</v>
      </c>
      <c r="E596" s="44">
        <f t="shared" ref="E596:AA596" si="346">$D$486</f>
        <v>434.18</v>
      </c>
      <c r="F596" s="44">
        <f t="shared" si="346"/>
        <v>434.18</v>
      </c>
      <c r="G596" s="44">
        <f t="shared" si="346"/>
        <v>434.18</v>
      </c>
      <c r="H596" s="44">
        <f t="shared" si="346"/>
        <v>434.18</v>
      </c>
      <c r="I596" s="44">
        <f t="shared" si="346"/>
        <v>434.18</v>
      </c>
      <c r="J596" s="44">
        <f t="shared" si="346"/>
        <v>434.18</v>
      </c>
      <c r="K596" s="44">
        <f t="shared" si="346"/>
        <v>434.18</v>
      </c>
      <c r="L596" s="44">
        <f t="shared" si="346"/>
        <v>434.18</v>
      </c>
      <c r="M596" s="44">
        <f t="shared" si="346"/>
        <v>434.18</v>
      </c>
      <c r="N596" s="44">
        <f t="shared" si="346"/>
        <v>434.18</v>
      </c>
      <c r="O596" s="44">
        <f t="shared" si="346"/>
        <v>434.18</v>
      </c>
      <c r="P596" s="44">
        <f t="shared" si="346"/>
        <v>434.18</v>
      </c>
      <c r="Q596" s="44">
        <f t="shared" si="346"/>
        <v>434.18</v>
      </c>
      <c r="R596" s="44">
        <f t="shared" si="346"/>
        <v>434.18</v>
      </c>
      <c r="S596" s="44">
        <f t="shared" si="346"/>
        <v>434.18</v>
      </c>
      <c r="T596" s="44">
        <f t="shared" si="346"/>
        <v>434.18</v>
      </c>
      <c r="U596" s="44">
        <f t="shared" si="346"/>
        <v>434.18</v>
      </c>
      <c r="V596" s="44">
        <f t="shared" si="346"/>
        <v>434.18</v>
      </c>
      <c r="W596" s="44">
        <f t="shared" si="346"/>
        <v>434.18</v>
      </c>
      <c r="X596" s="44">
        <f t="shared" si="346"/>
        <v>434.18</v>
      </c>
      <c r="Y596" s="44">
        <f t="shared" si="346"/>
        <v>434.18</v>
      </c>
      <c r="Z596" s="44">
        <f t="shared" si="346"/>
        <v>434.18</v>
      </c>
      <c r="AA596" s="44">
        <f t="shared" si="346"/>
        <v>434.18</v>
      </c>
    </row>
    <row r="597" spans="1:27" ht="12.75" hidden="1" customHeight="1" outlineLevel="1" x14ac:dyDescent="0.2">
      <c r="A597" s="99" t="s">
        <v>2992</v>
      </c>
      <c r="B597" s="63" t="s">
        <v>83</v>
      </c>
      <c r="C597" s="43" t="s">
        <v>79</v>
      </c>
      <c r="D597" s="44">
        <v>3.92</v>
      </c>
      <c r="E597" s="44">
        <v>3.92</v>
      </c>
      <c r="F597" s="44">
        <v>3.92</v>
      </c>
      <c r="G597" s="44">
        <v>3.92</v>
      </c>
      <c r="H597" s="44">
        <v>3.92</v>
      </c>
      <c r="I597" s="44">
        <v>3.92</v>
      </c>
      <c r="J597" s="44">
        <v>3.92</v>
      </c>
      <c r="K597" s="44">
        <v>3.92</v>
      </c>
      <c r="L597" s="44">
        <v>3.92</v>
      </c>
      <c r="M597" s="44">
        <v>3.92</v>
      </c>
      <c r="N597" s="44">
        <v>3.92</v>
      </c>
      <c r="O597" s="44">
        <v>3.92</v>
      </c>
      <c r="P597" s="44">
        <v>3.92</v>
      </c>
      <c r="Q597" s="44">
        <v>3.92</v>
      </c>
      <c r="R597" s="44">
        <v>3.92</v>
      </c>
      <c r="S597" s="44">
        <v>3.92</v>
      </c>
      <c r="T597" s="44">
        <v>3.92</v>
      </c>
      <c r="U597" s="44">
        <v>3.92</v>
      </c>
      <c r="V597" s="44">
        <v>3.92</v>
      </c>
      <c r="W597" s="44">
        <v>3.92</v>
      </c>
      <c r="X597" s="44">
        <v>3.92</v>
      </c>
      <c r="Y597" s="44">
        <v>3.92</v>
      </c>
      <c r="Z597" s="44">
        <v>3.92</v>
      </c>
      <c r="AA597" s="44">
        <v>3.92</v>
      </c>
    </row>
    <row r="598" spans="1:27" ht="12.75" hidden="1" customHeight="1" outlineLevel="1" x14ac:dyDescent="0.2">
      <c r="A598" s="99" t="s">
        <v>2993</v>
      </c>
      <c r="B598" s="63" t="s">
        <v>81</v>
      </c>
      <c r="C598" s="43" t="s">
        <v>79</v>
      </c>
      <c r="D598" s="44">
        <f>$D$11</f>
        <v>110.23</v>
      </c>
      <c r="E598" s="44">
        <f t="shared" ref="E598:AA598" si="347">$D$11</f>
        <v>110.23</v>
      </c>
      <c r="F598" s="44">
        <f t="shared" si="347"/>
        <v>110.23</v>
      </c>
      <c r="G598" s="44">
        <f t="shared" si="347"/>
        <v>110.23</v>
      </c>
      <c r="H598" s="44">
        <f t="shared" si="347"/>
        <v>110.23</v>
      </c>
      <c r="I598" s="44">
        <f t="shared" si="347"/>
        <v>110.23</v>
      </c>
      <c r="J598" s="44">
        <f t="shared" si="347"/>
        <v>110.23</v>
      </c>
      <c r="K598" s="44">
        <f t="shared" si="347"/>
        <v>110.23</v>
      </c>
      <c r="L598" s="44">
        <f t="shared" si="347"/>
        <v>110.23</v>
      </c>
      <c r="M598" s="44">
        <f t="shared" si="347"/>
        <v>110.23</v>
      </c>
      <c r="N598" s="44">
        <f t="shared" si="347"/>
        <v>110.23</v>
      </c>
      <c r="O598" s="44">
        <f t="shared" si="347"/>
        <v>110.23</v>
      </c>
      <c r="P598" s="44">
        <f t="shared" si="347"/>
        <v>110.23</v>
      </c>
      <c r="Q598" s="44">
        <f t="shared" si="347"/>
        <v>110.23</v>
      </c>
      <c r="R598" s="44">
        <f t="shared" si="347"/>
        <v>110.23</v>
      </c>
      <c r="S598" s="44">
        <f t="shared" si="347"/>
        <v>110.23</v>
      </c>
      <c r="T598" s="44">
        <f t="shared" si="347"/>
        <v>110.23</v>
      </c>
      <c r="U598" s="44">
        <f t="shared" si="347"/>
        <v>110.23</v>
      </c>
      <c r="V598" s="44">
        <f t="shared" si="347"/>
        <v>110.23</v>
      </c>
      <c r="W598" s="44">
        <f t="shared" si="347"/>
        <v>110.23</v>
      </c>
      <c r="X598" s="44">
        <f t="shared" si="347"/>
        <v>110.23</v>
      </c>
      <c r="Y598" s="44">
        <f t="shared" si="347"/>
        <v>110.23</v>
      </c>
      <c r="Z598" s="44">
        <f t="shared" si="347"/>
        <v>110.23</v>
      </c>
      <c r="AA598" s="44">
        <f t="shared" si="347"/>
        <v>110.23</v>
      </c>
    </row>
    <row r="599" spans="1:27" collapsed="1" x14ac:dyDescent="0.2">
      <c r="A599" s="98" t="s">
        <v>2994</v>
      </c>
      <c r="B599" s="28" t="str">
        <f>"24"&amp;"."&amp;$B$801&amp;"."&amp;$B$802</f>
        <v>24.08.2023</v>
      </c>
      <c r="C599" s="90" t="s">
        <v>76</v>
      </c>
      <c r="D599" s="91">
        <f>ROUND(((D600+D601+D603+D602)/1000),5)</f>
        <v>1.7222</v>
      </c>
      <c r="E599" s="91">
        <f>ROUND(((E600+E601+E603+E602)/1000),5)</f>
        <v>1.47959</v>
      </c>
      <c r="F599" s="91">
        <f>ROUND(((F600+F601+F603+F602)/1000),5)</f>
        <v>1.3764000000000001</v>
      </c>
      <c r="G599" s="91">
        <f t="shared" ref="G599:AA599" si="348">ROUND(((G600+G601+G603+G602)/1000),5)</f>
        <v>0.72328000000000003</v>
      </c>
      <c r="H599" s="91">
        <f t="shared" si="348"/>
        <v>0.73177999999999999</v>
      </c>
      <c r="I599" s="91">
        <f t="shared" si="348"/>
        <v>1.4783900000000001</v>
      </c>
      <c r="J599" s="91">
        <f t="shared" si="348"/>
        <v>1.76885</v>
      </c>
      <c r="K599" s="91">
        <f t="shared" si="348"/>
        <v>2.0937199999999998</v>
      </c>
      <c r="L599" s="91">
        <f t="shared" si="348"/>
        <v>2.2955100000000002</v>
      </c>
      <c r="M599" s="91">
        <f t="shared" si="348"/>
        <v>2.3998300000000001</v>
      </c>
      <c r="N599" s="91">
        <f t="shared" si="348"/>
        <v>2.4577399999999998</v>
      </c>
      <c r="O599" s="91">
        <f t="shared" si="348"/>
        <v>2.4474200000000002</v>
      </c>
      <c r="P599" s="91">
        <f t="shared" si="348"/>
        <v>2.42943</v>
      </c>
      <c r="Q599" s="91">
        <f t="shared" si="348"/>
        <v>2.4628899999999998</v>
      </c>
      <c r="R599" s="91">
        <f t="shared" si="348"/>
        <v>2.5539900000000002</v>
      </c>
      <c r="S599" s="91">
        <f t="shared" si="348"/>
        <v>2.5579999999999998</v>
      </c>
      <c r="T599" s="91">
        <f t="shared" si="348"/>
        <v>2.5531899999999998</v>
      </c>
      <c r="U599" s="91">
        <f t="shared" si="348"/>
        <v>2.4500899999999999</v>
      </c>
      <c r="V599" s="91">
        <f t="shared" si="348"/>
        <v>2.4510100000000001</v>
      </c>
      <c r="W599" s="91">
        <f t="shared" si="348"/>
        <v>2.4902899999999999</v>
      </c>
      <c r="X599" s="91">
        <f t="shared" si="348"/>
        <v>2.51973</v>
      </c>
      <c r="Y599" s="91">
        <f t="shared" si="348"/>
        <v>2.4170400000000001</v>
      </c>
      <c r="Z599" s="91">
        <f t="shared" si="348"/>
        <v>2.2989299999999999</v>
      </c>
      <c r="AA599" s="91">
        <f t="shared" si="348"/>
        <v>2.0318499999999999</v>
      </c>
    </row>
    <row r="600" spans="1:27" ht="12.75" hidden="1" customHeight="1" outlineLevel="1" x14ac:dyDescent="0.2">
      <c r="A600" s="99" t="s">
        <v>2995</v>
      </c>
      <c r="B600" s="63" t="s">
        <v>238</v>
      </c>
      <c r="C600" s="43" t="s">
        <v>79</v>
      </c>
      <c r="D600" s="44">
        <v>1173.8699999999999</v>
      </c>
      <c r="E600" s="44">
        <v>931.26</v>
      </c>
      <c r="F600" s="44">
        <v>828.07</v>
      </c>
      <c r="G600" s="44">
        <v>174.95</v>
      </c>
      <c r="H600" s="44">
        <v>183.45</v>
      </c>
      <c r="I600" s="44">
        <v>930.06</v>
      </c>
      <c r="J600" s="44">
        <v>1220.52</v>
      </c>
      <c r="K600" s="44">
        <v>1545.39</v>
      </c>
      <c r="L600" s="44">
        <v>1747.18</v>
      </c>
      <c r="M600" s="44">
        <v>1851.5</v>
      </c>
      <c r="N600" s="44">
        <v>1909.41</v>
      </c>
      <c r="O600" s="44">
        <v>1899.09</v>
      </c>
      <c r="P600" s="44">
        <v>1881.1</v>
      </c>
      <c r="Q600" s="44">
        <v>1914.56</v>
      </c>
      <c r="R600" s="44">
        <v>2005.66</v>
      </c>
      <c r="S600" s="44">
        <v>2009.67</v>
      </c>
      <c r="T600" s="44">
        <v>2004.86</v>
      </c>
      <c r="U600" s="44">
        <v>1901.76</v>
      </c>
      <c r="V600" s="44">
        <v>1902.68</v>
      </c>
      <c r="W600" s="44">
        <v>1941.96</v>
      </c>
      <c r="X600" s="44">
        <v>1971.4</v>
      </c>
      <c r="Y600" s="44">
        <v>1868.71</v>
      </c>
      <c r="Z600" s="44">
        <v>1750.6</v>
      </c>
      <c r="AA600" s="44">
        <v>1483.52</v>
      </c>
    </row>
    <row r="601" spans="1:27" ht="12.75" hidden="1" customHeight="1" outlineLevel="1" x14ac:dyDescent="0.2">
      <c r="A601" s="99" t="s">
        <v>2996</v>
      </c>
      <c r="B601" s="63" t="s">
        <v>90</v>
      </c>
      <c r="C601" s="43" t="s">
        <v>79</v>
      </c>
      <c r="D601" s="44">
        <f>$D$486</f>
        <v>434.18</v>
      </c>
      <c r="E601" s="44">
        <f t="shared" ref="E601:AA601" si="349">$D$486</f>
        <v>434.18</v>
      </c>
      <c r="F601" s="44">
        <f t="shared" si="349"/>
        <v>434.18</v>
      </c>
      <c r="G601" s="44">
        <f t="shared" si="349"/>
        <v>434.18</v>
      </c>
      <c r="H601" s="44">
        <f t="shared" si="349"/>
        <v>434.18</v>
      </c>
      <c r="I601" s="44">
        <f t="shared" si="349"/>
        <v>434.18</v>
      </c>
      <c r="J601" s="44">
        <f t="shared" si="349"/>
        <v>434.18</v>
      </c>
      <c r="K601" s="44">
        <f t="shared" si="349"/>
        <v>434.18</v>
      </c>
      <c r="L601" s="44">
        <f t="shared" si="349"/>
        <v>434.18</v>
      </c>
      <c r="M601" s="44">
        <f t="shared" si="349"/>
        <v>434.18</v>
      </c>
      <c r="N601" s="44">
        <f t="shared" si="349"/>
        <v>434.18</v>
      </c>
      <c r="O601" s="44">
        <f t="shared" si="349"/>
        <v>434.18</v>
      </c>
      <c r="P601" s="44">
        <f t="shared" si="349"/>
        <v>434.18</v>
      </c>
      <c r="Q601" s="44">
        <f t="shared" si="349"/>
        <v>434.18</v>
      </c>
      <c r="R601" s="44">
        <f t="shared" si="349"/>
        <v>434.18</v>
      </c>
      <c r="S601" s="44">
        <f t="shared" si="349"/>
        <v>434.18</v>
      </c>
      <c r="T601" s="44">
        <f t="shared" si="349"/>
        <v>434.18</v>
      </c>
      <c r="U601" s="44">
        <f t="shared" si="349"/>
        <v>434.18</v>
      </c>
      <c r="V601" s="44">
        <f t="shared" si="349"/>
        <v>434.18</v>
      </c>
      <c r="W601" s="44">
        <f t="shared" si="349"/>
        <v>434.18</v>
      </c>
      <c r="X601" s="44">
        <f t="shared" si="349"/>
        <v>434.18</v>
      </c>
      <c r="Y601" s="44">
        <f t="shared" si="349"/>
        <v>434.18</v>
      </c>
      <c r="Z601" s="44">
        <f t="shared" si="349"/>
        <v>434.18</v>
      </c>
      <c r="AA601" s="44">
        <f t="shared" si="349"/>
        <v>434.18</v>
      </c>
    </row>
    <row r="602" spans="1:27" ht="12.75" hidden="1" customHeight="1" outlineLevel="1" x14ac:dyDescent="0.2">
      <c r="A602" s="99" t="s">
        <v>2997</v>
      </c>
      <c r="B602" s="63" t="s">
        <v>83</v>
      </c>
      <c r="C602" s="43" t="s">
        <v>79</v>
      </c>
      <c r="D602" s="44">
        <v>3.92</v>
      </c>
      <c r="E602" s="44">
        <v>3.92</v>
      </c>
      <c r="F602" s="44">
        <v>3.92</v>
      </c>
      <c r="G602" s="44">
        <v>3.92</v>
      </c>
      <c r="H602" s="44">
        <v>3.92</v>
      </c>
      <c r="I602" s="44">
        <v>3.92</v>
      </c>
      <c r="J602" s="44">
        <v>3.92</v>
      </c>
      <c r="K602" s="44">
        <v>3.92</v>
      </c>
      <c r="L602" s="44">
        <v>3.92</v>
      </c>
      <c r="M602" s="44">
        <v>3.92</v>
      </c>
      <c r="N602" s="44">
        <v>3.92</v>
      </c>
      <c r="O602" s="44">
        <v>3.92</v>
      </c>
      <c r="P602" s="44">
        <v>3.92</v>
      </c>
      <c r="Q602" s="44">
        <v>3.92</v>
      </c>
      <c r="R602" s="44">
        <v>3.92</v>
      </c>
      <c r="S602" s="44">
        <v>3.92</v>
      </c>
      <c r="T602" s="44">
        <v>3.92</v>
      </c>
      <c r="U602" s="44">
        <v>3.92</v>
      </c>
      <c r="V602" s="44">
        <v>3.92</v>
      </c>
      <c r="W602" s="44">
        <v>3.92</v>
      </c>
      <c r="X602" s="44">
        <v>3.92</v>
      </c>
      <c r="Y602" s="44">
        <v>3.92</v>
      </c>
      <c r="Z602" s="44">
        <v>3.92</v>
      </c>
      <c r="AA602" s="44">
        <v>3.92</v>
      </c>
    </row>
    <row r="603" spans="1:27" ht="12.75" hidden="1" customHeight="1" outlineLevel="1" x14ac:dyDescent="0.2">
      <c r="A603" s="99" t="s">
        <v>2998</v>
      </c>
      <c r="B603" s="63" t="s">
        <v>81</v>
      </c>
      <c r="C603" s="43" t="s">
        <v>79</v>
      </c>
      <c r="D603" s="44">
        <f>$D$11</f>
        <v>110.23</v>
      </c>
      <c r="E603" s="44">
        <f t="shared" ref="E603:AA603" si="350">$D$11</f>
        <v>110.23</v>
      </c>
      <c r="F603" s="44">
        <f t="shared" si="350"/>
        <v>110.23</v>
      </c>
      <c r="G603" s="44">
        <f t="shared" si="350"/>
        <v>110.23</v>
      </c>
      <c r="H603" s="44">
        <f t="shared" si="350"/>
        <v>110.23</v>
      </c>
      <c r="I603" s="44">
        <f t="shared" si="350"/>
        <v>110.23</v>
      </c>
      <c r="J603" s="44">
        <f t="shared" si="350"/>
        <v>110.23</v>
      </c>
      <c r="K603" s="44">
        <f t="shared" si="350"/>
        <v>110.23</v>
      </c>
      <c r="L603" s="44">
        <f t="shared" si="350"/>
        <v>110.23</v>
      </c>
      <c r="M603" s="44">
        <f t="shared" si="350"/>
        <v>110.23</v>
      </c>
      <c r="N603" s="44">
        <f t="shared" si="350"/>
        <v>110.23</v>
      </c>
      <c r="O603" s="44">
        <f t="shared" si="350"/>
        <v>110.23</v>
      </c>
      <c r="P603" s="44">
        <f t="shared" si="350"/>
        <v>110.23</v>
      </c>
      <c r="Q603" s="44">
        <f t="shared" si="350"/>
        <v>110.23</v>
      </c>
      <c r="R603" s="44">
        <f t="shared" si="350"/>
        <v>110.23</v>
      </c>
      <c r="S603" s="44">
        <f t="shared" si="350"/>
        <v>110.23</v>
      </c>
      <c r="T603" s="44">
        <f t="shared" si="350"/>
        <v>110.23</v>
      </c>
      <c r="U603" s="44">
        <f t="shared" si="350"/>
        <v>110.23</v>
      </c>
      <c r="V603" s="44">
        <f t="shared" si="350"/>
        <v>110.23</v>
      </c>
      <c r="W603" s="44">
        <f t="shared" si="350"/>
        <v>110.23</v>
      </c>
      <c r="X603" s="44">
        <f t="shared" si="350"/>
        <v>110.23</v>
      </c>
      <c r="Y603" s="44">
        <f t="shared" si="350"/>
        <v>110.23</v>
      </c>
      <c r="Z603" s="44">
        <f t="shared" si="350"/>
        <v>110.23</v>
      </c>
      <c r="AA603" s="44">
        <f t="shared" si="350"/>
        <v>110.23</v>
      </c>
    </row>
    <row r="604" spans="1:27" collapsed="1" x14ac:dyDescent="0.2">
      <c r="A604" s="98" t="s">
        <v>2999</v>
      </c>
      <c r="B604" s="28" t="str">
        <f>"25"&amp;"."&amp;$B$801&amp;"."&amp;$B$802</f>
        <v>25.08.2023</v>
      </c>
      <c r="C604" s="90" t="s">
        <v>76</v>
      </c>
      <c r="D604" s="91">
        <f>ROUND(((D605+D606+D608+D607)/1000),5)</f>
        <v>1.7964199999999999</v>
      </c>
      <c r="E604" s="91">
        <f>ROUND(((E605+E606+E608+E607)/1000),5)</f>
        <v>1.5847199999999999</v>
      </c>
      <c r="F604" s="91">
        <f>ROUND(((F605+F606+F608+F607)/1000),5)</f>
        <v>1.4626600000000001</v>
      </c>
      <c r="G604" s="91">
        <f t="shared" ref="G604:AA604" si="351">ROUND(((G605+G606+G608+G607)/1000),5)</f>
        <v>0.73050000000000004</v>
      </c>
      <c r="H604" s="91">
        <f t="shared" si="351"/>
        <v>0.74685000000000001</v>
      </c>
      <c r="I604" s="91">
        <f t="shared" si="351"/>
        <v>0.78147</v>
      </c>
      <c r="J604" s="91">
        <f t="shared" si="351"/>
        <v>1.8265899999999999</v>
      </c>
      <c r="K604" s="91">
        <f t="shared" si="351"/>
        <v>2.1075699999999999</v>
      </c>
      <c r="L604" s="91">
        <f t="shared" si="351"/>
        <v>2.2789899999999998</v>
      </c>
      <c r="M604" s="91">
        <f t="shared" si="351"/>
        <v>2.4670100000000001</v>
      </c>
      <c r="N604" s="91">
        <f t="shared" si="351"/>
        <v>2.5143800000000001</v>
      </c>
      <c r="O604" s="91">
        <f t="shared" si="351"/>
        <v>2.4908199999999998</v>
      </c>
      <c r="P604" s="91">
        <f t="shared" si="351"/>
        <v>2.4582700000000002</v>
      </c>
      <c r="Q604" s="91">
        <f t="shared" si="351"/>
        <v>2.4705900000000001</v>
      </c>
      <c r="R604" s="91">
        <f t="shared" si="351"/>
        <v>2.5566499999999999</v>
      </c>
      <c r="S604" s="91">
        <f t="shared" si="351"/>
        <v>2.5544199999999999</v>
      </c>
      <c r="T604" s="91">
        <f t="shared" si="351"/>
        <v>2.5226099999999998</v>
      </c>
      <c r="U604" s="91">
        <f t="shared" si="351"/>
        <v>2.51457</v>
      </c>
      <c r="V604" s="91">
        <f t="shared" si="351"/>
        <v>2.5116100000000001</v>
      </c>
      <c r="W604" s="91">
        <f t="shared" si="351"/>
        <v>2.5517300000000001</v>
      </c>
      <c r="X604" s="91">
        <f t="shared" si="351"/>
        <v>2.5540099999999999</v>
      </c>
      <c r="Y604" s="91">
        <f t="shared" si="351"/>
        <v>2.4803600000000001</v>
      </c>
      <c r="Z604" s="91">
        <f t="shared" si="351"/>
        <v>2.2752300000000001</v>
      </c>
      <c r="AA604" s="91">
        <f t="shared" si="351"/>
        <v>2.0612499999999998</v>
      </c>
    </row>
    <row r="605" spans="1:27" ht="12.75" hidden="1" customHeight="1" outlineLevel="1" x14ac:dyDescent="0.2">
      <c r="A605" s="99" t="s">
        <v>3000</v>
      </c>
      <c r="B605" s="63" t="s">
        <v>238</v>
      </c>
      <c r="C605" s="43" t="s">
        <v>79</v>
      </c>
      <c r="D605" s="44">
        <v>1248.0899999999999</v>
      </c>
      <c r="E605" s="44">
        <v>1036.3900000000001</v>
      </c>
      <c r="F605" s="44">
        <v>914.33</v>
      </c>
      <c r="G605" s="44">
        <v>182.17</v>
      </c>
      <c r="H605" s="44">
        <v>198.52</v>
      </c>
      <c r="I605" s="44">
        <v>233.14</v>
      </c>
      <c r="J605" s="44">
        <v>1278.26</v>
      </c>
      <c r="K605" s="44">
        <v>1559.24</v>
      </c>
      <c r="L605" s="44">
        <v>1730.66</v>
      </c>
      <c r="M605" s="44">
        <v>1918.68</v>
      </c>
      <c r="N605" s="44">
        <v>1966.05</v>
      </c>
      <c r="O605" s="44">
        <v>1942.49</v>
      </c>
      <c r="P605" s="44">
        <v>1909.94</v>
      </c>
      <c r="Q605" s="44">
        <v>1922.26</v>
      </c>
      <c r="R605" s="44">
        <v>2008.32</v>
      </c>
      <c r="S605" s="44">
        <v>2006.09</v>
      </c>
      <c r="T605" s="44">
        <v>1974.28</v>
      </c>
      <c r="U605" s="44">
        <v>1966.24</v>
      </c>
      <c r="V605" s="44">
        <v>1963.28</v>
      </c>
      <c r="W605" s="44">
        <v>2003.4</v>
      </c>
      <c r="X605" s="44">
        <v>2005.68</v>
      </c>
      <c r="Y605" s="44">
        <v>1932.03</v>
      </c>
      <c r="Z605" s="44">
        <v>1726.9</v>
      </c>
      <c r="AA605" s="44">
        <v>1512.92</v>
      </c>
    </row>
    <row r="606" spans="1:27" ht="12.75" hidden="1" customHeight="1" outlineLevel="1" x14ac:dyDescent="0.2">
      <c r="A606" s="99" t="s">
        <v>3001</v>
      </c>
      <c r="B606" s="63" t="s">
        <v>90</v>
      </c>
      <c r="C606" s="43" t="s">
        <v>79</v>
      </c>
      <c r="D606" s="44">
        <f>$D$486</f>
        <v>434.18</v>
      </c>
      <c r="E606" s="44">
        <f t="shared" ref="E606:AA606" si="352">$D$486</f>
        <v>434.18</v>
      </c>
      <c r="F606" s="44">
        <f t="shared" si="352"/>
        <v>434.18</v>
      </c>
      <c r="G606" s="44">
        <f t="shared" si="352"/>
        <v>434.18</v>
      </c>
      <c r="H606" s="44">
        <f t="shared" si="352"/>
        <v>434.18</v>
      </c>
      <c r="I606" s="44">
        <f t="shared" si="352"/>
        <v>434.18</v>
      </c>
      <c r="J606" s="44">
        <f t="shared" si="352"/>
        <v>434.18</v>
      </c>
      <c r="K606" s="44">
        <f t="shared" si="352"/>
        <v>434.18</v>
      </c>
      <c r="L606" s="44">
        <f t="shared" si="352"/>
        <v>434.18</v>
      </c>
      <c r="M606" s="44">
        <f t="shared" si="352"/>
        <v>434.18</v>
      </c>
      <c r="N606" s="44">
        <f t="shared" si="352"/>
        <v>434.18</v>
      </c>
      <c r="O606" s="44">
        <f t="shared" si="352"/>
        <v>434.18</v>
      </c>
      <c r="P606" s="44">
        <f t="shared" si="352"/>
        <v>434.18</v>
      </c>
      <c r="Q606" s="44">
        <f t="shared" si="352"/>
        <v>434.18</v>
      </c>
      <c r="R606" s="44">
        <f t="shared" si="352"/>
        <v>434.18</v>
      </c>
      <c r="S606" s="44">
        <f t="shared" si="352"/>
        <v>434.18</v>
      </c>
      <c r="T606" s="44">
        <f t="shared" si="352"/>
        <v>434.18</v>
      </c>
      <c r="U606" s="44">
        <f t="shared" si="352"/>
        <v>434.18</v>
      </c>
      <c r="V606" s="44">
        <f t="shared" si="352"/>
        <v>434.18</v>
      </c>
      <c r="W606" s="44">
        <f t="shared" si="352"/>
        <v>434.18</v>
      </c>
      <c r="X606" s="44">
        <f t="shared" si="352"/>
        <v>434.18</v>
      </c>
      <c r="Y606" s="44">
        <f t="shared" si="352"/>
        <v>434.18</v>
      </c>
      <c r="Z606" s="44">
        <f t="shared" si="352"/>
        <v>434.18</v>
      </c>
      <c r="AA606" s="44">
        <f t="shared" si="352"/>
        <v>434.18</v>
      </c>
    </row>
    <row r="607" spans="1:27" ht="12.75" hidden="1" customHeight="1" outlineLevel="1" x14ac:dyDescent="0.2">
      <c r="A607" s="99" t="s">
        <v>3002</v>
      </c>
      <c r="B607" s="63" t="s">
        <v>83</v>
      </c>
      <c r="C607" s="43" t="s">
        <v>79</v>
      </c>
      <c r="D607" s="44">
        <v>3.92</v>
      </c>
      <c r="E607" s="44">
        <v>3.92</v>
      </c>
      <c r="F607" s="44">
        <v>3.92</v>
      </c>
      <c r="G607" s="44">
        <v>3.92</v>
      </c>
      <c r="H607" s="44">
        <v>3.92</v>
      </c>
      <c r="I607" s="44">
        <v>3.92</v>
      </c>
      <c r="J607" s="44">
        <v>3.92</v>
      </c>
      <c r="K607" s="44">
        <v>3.92</v>
      </c>
      <c r="L607" s="44">
        <v>3.92</v>
      </c>
      <c r="M607" s="44">
        <v>3.92</v>
      </c>
      <c r="N607" s="44">
        <v>3.92</v>
      </c>
      <c r="O607" s="44">
        <v>3.92</v>
      </c>
      <c r="P607" s="44">
        <v>3.92</v>
      </c>
      <c r="Q607" s="44">
        <v>3.92</v>
      </c>
      <c r="R607" s="44">
        <v>3.92</v>
      </c>
      <c r="S607" s="44">
        <v>3.92</v>
      </c>
      <c r="T607" s="44">
        <v>3.92</v>
      </c>
      <c r="U607" s="44">
        <v>3.92</v>
      </c>
      <c r="V607" s="44">
        <v>3.92</v>
      </c>
      <c r="W607" s="44">
        <v>3.92</v>
      </c>
      <c r="X607" s="44">
        <v>3.92</v>
      </c>
      <c r="Y607" s="44">
        <v>3.92</v>
      </c>
      <c r="Z607" s="44">
        <v>3.92</v>
      </c>
      <c r="AA607" s="44">
        <v>3.92</v>
      </c>
    </row>
    <row r="608" spans="1:27" ht="12.75" hidden="1" customHeight="1" outlineLevel="1" x14ac:dyDescent="0.2">
      <c r="A608" s="99" t="s">
        <v>3003</v>
      </c>
      <c r="B608" s="63" t="s">
        <v>81</v>
      </c>
      <c r="C608" s="43" t="s">
        <v>79</v>
      </c>
      <c r="D608" s="44">
        <f>$D$11</f>
        <v>110.23</v>
      </c>
      <c r="E608" s="44">
        <f t="shared" ref="E608:AA608" si="353">$D$11</f>
        <v>110.23</v>
      </c>
      <c r="F608" s="44">
        <f t="shared" si="353"/>
        <v>110.23</v>
      </c>
      <c r="G608" s="44">
        <f t="shared" si="353"/>
        <v>110.23</v>
      </c>
      <c r="H608" s="44">
        <f t="shared" si="353"/>
        <v>110.23</v>
      </c>
      <c r="I608" s="44">
        <f t="shared" si="353"/>
        <v>110.23</v>
      </c>
      <c r="J608" s="44">
        <f t="shared" si="353"/>
        <v>110.23</v>
      </c>
      <c r="K608" s="44">
        <f t="shared" si="353"/>
        <v>110.23</v>
      </c>
      <c r="L608" s="44">
        <f t="shared" si="353"/>
        <v>110.23</v>
      </c>
      <c r="M608" s="44">
        <f t="shared" si="353"/>
        <v>110.23</v>
      </c>
      <c r="N608" s="44">
        <f t="shared" si="353"/>
        <v>110.23</v>
      </c>
      <c r="O608" s="44">
        <f t="shared" si="353"/>
        <v>110.23</v>
      </c>
      <c r="P608" s="44">
        <f t="shared" si="353"/>
        <v>110.23</v>
      </c>
      <c r="Q608" s="44">
        <f t="shared" si="353"/>
        <v>110.23</v>
      </c>
      <c r="R608" s="44">
        <f t="shared" si="353"/>
        <v>110.23</v>
      </c>
      <c r="S608" s="44">
        <f t="shared" si="353"/>
        <v>110.23</v>
      </c>
      <c r="T608" s="44">
        <f t="shared" si="353"/>
        <v>110.23</v>
      </c>
      <c r="U608" s="44">
        <f t="shared" si="353"/>
        <v>110.23</v>
      </c>
      <c r="V608" s="44">
        <f t="shared" si="353"/>
        <v>110.23</v>
      </c>
      <c r="W608" s="44">
        <f t="shared" si="353"/>
        <v>110.23</v>
      </c>
      <c r="X608" s="44">
        <f t="shared" si="353"/>
        <v>110.23</v>
      </c>
      <c r="Y608" s="44">
        <f t="shared" si="353"/>
        <v>110.23</v>
      </c>
      <c r="Z608" s="44">
        <f t="shared" si="353"/>
        <v>110.23</v>
      </c>
      <c r="AA608" s="44">
        <f t="shared" si="353"/>
        <v>110.23</v>
      </c>
    </row>
    <row r="609" spans="1:27" collapsed="1" x14ac:dyDescent="0.2">
      <c r="A609" s="98" t="s">
        <v>3004</v>
      </c>
      <c r="B609" s="28" t="str">
        <f>"26"&amp;"."&amp;$B$801&amp;"."&amp;$B$802</f>
        <v>26.08.2023</v>
      </c>
      <c r="C609" s="90" t="s">
        <v>76</v>
      </c>
      <c r="D609" s="91">
        <f>ROUND(((D610+D611+D613+D612)/1000),5)</f>
        <v>1.92418</v>
      </c>
      <c r="E609" s="91">
        <f>ROUND(((E610+E611+E613+E612)/1000),5)</f>
        <v>1.84066</v>
      </c>
      <c r="F609" s="91">
        <f>ROUND(((F610+F611+F613+F612)/1000),5)</f>
        <v>1.7135499999999999</v>
      </c>
      <c r="G609" s="91">
        <f t="shared" ref="G609:AA609" si="354">ROUND(((G610+G611+G613+G612)/1000),5)</f>
        <v>1.67801</v>
      </c>
      <c r="H609" s="91">
        <f t="shared" si="354"/>
        <v>1.67682</v>
      </c>
      <c r="I609" s="91">
        <f t="shared" si="354"/>
        <v>1.69546</v>
      </c>
      <c r="J609" s="91">
        <f t="shared" si="354"/>
        <v>1.7975300000000001</v>
      </c>
      <c r="K609" s="91">
        <f t="shared" si="354"/>
        <v>1.99359</v>
      </c>
      <c r="L609" s="91">
        <f t="shared" si="354"/>
        <v>2.28599</v>
      </c>
      <c r="M609" s="91">
        <f t="shared" si="354"/>
        <v>2.5324300000000002</v>
      </c>
      <c r="N609" s="91">
        <f t="shared" si="354"/>
        <v>2.59327</v>
      </c>
      <c r="O609" s="91">
        <f t="shared" si="354"/>
        <v>2.6023999999999998</v>
      </c>
      <c r="P609" s="91">
        <f t="shared" si="354"/>
        <v>2.59748</v>
      </c>
      <c r="Q609" s="91">
        <f t="shared" si="354"/>
        <v>2.6152099999999998</v>
      </c>
      <c r="R609" s="91">
        <f t="shared" si="354"/>
        <v>2.6123400000000001</v>
      </c>
      <c r="S609" s="91">
        <f t="shared" si="354"/>
        <v>2.6040000000000001</v>
      </c>
      <c r="T609" s="91">
        <f t="shared" si="354"/>
        <v>2.5279699999999998</v>
      </c>
      <c r="U609" s="91">
        <f t="shared" si="354"/>
        <v>2.4447000000000001</v>
      </c>
      <c r="V609" s="91">
        <f t="shared" si="354"/>
        <v>2.44251</v>
      </c>
      <c r="W609" s="91">
        <f t="shared" si="354"/>
        <v>2.5153500000000002</v>
      </c>
      <c r="X609" s="91">
        <f t="shared" si="354"/>
        <v>2.46157</v>
      </c>
      <c r="Y609" s="91">
        <f t="shared" si="354"/>
        <v>2.2783099999999998</v>
      </c>
      <c r="Z609" s="91">
        <f t="shared" si="354"/>
        <v>2.2033999999999998</v>
      </c>
      <c r="AA609" s="91">
        <f t="shared" si="354"/>
        <v>1.9919100000000001</v>
      </c>
    </row>
    <row r="610" spans="1:27" ht="12.75" hidden="1" customHeight="1" outlineLevel="1" x14ac:dyDescent="0.2">
      <c r="A610" s="99" t="s">
        <v>3005</v>
      </c>
      <c r="B610" s="63" t="s">
        <v>238</v>
      </c>
      <c r="C610" s="43" t="s">
        <v>79</v>
      </c>
      <c r="D610" s="44">
        <v>1375.85</v>
      </c>
      <c r="E610" s="44">
        <v>1292.33</v>
      </c>
      <c r="F610" s="44">
        <v>1165.22</v>
      </c>
      <c r="G610" s="44">
        <v>1129.68</v>
      </c>
      <c r="H610" s="44">
        <v>1128.49</v>
      </c>
      <c r="I610" s="44">
        <v>1147.1300000000001</v>
      </c>
      <c r="J610" s="44">
        <v>1249.2</v>
      </c>
      <c r="K610" s="44">
        <v>1445.26</v>
      </c>
      <c r="L610" s="44">
        <v>1737.66</v>
      </c>
      <c r="M610" s="44">
        <v>1984.1</v>
      </c>
      <c r="N610" s="44">
        <v>2044.94</v>
      </c>
      <c r="O610" s="44">
        <v>2054.0700000000002</v>
      </c>
      <c r="P610" s="44">
        <v>2049.15</v>
      </c>
      <c r="Q610" s="44">
        <v>2066.88</v>
      </c>
      <c r="R610" s="44">
        <v>2064.0100000000002</v>
      </c>
      <c r="S610" s="44">
        <v>2055.67</v>
      </c>
      <c r="T610" s="44">
        <v>1979.64</v>
      </c>
      <c r="U610" s="44">
        <v>1896.37</v>
      </c>
      <c r="V610" s="44">
        <v>1894.18</v>
      </c>
      <c r="W610" s="44">
        <v>1967.02</v>
      </c>
      <c r="X610" s="44">
        <v>1913.24</v>
      </c>
      <c r="Y610" s="44">
        <v>1729.98</v>
      </c>
      <c r="Z610" s="44">
        <v>1655.07</v>
      </c>
      <c r="AA610" s="44">
        <v>1443.58</v>
      </c>
    </row>
    <row r="611" spans="1:27" ht="12.75" hidden="1" customHeight="1" outlineLevel="1" x14ac:dyDescent="0.2">
      <c r="A611" s="99" t="s">
        <v>3006</v>
      </c>
      <c r="B611" s="63" t="s">
        <v>90</v>
      </c>
      <c r="C611" s="43" t="s">
        <v>79</v>
      </c>
      <c r="D611" s="44">
        <f>$D$486</f>
        <v>434.18</v>
      </c>
      <c r="E611" s="44">
        <f t="shared" ref="E611:AA611" si="355">$D$486</f>
        <v>434.18</v>
      </c>
      <c r="F611" s="44">
        <f t="shared" si="355"/>
        <v>434.18</v>
      </c>
      <c r="G611" s="44">
        <f t="shared" si="355"/>
        <v>434.18</v>
      </c>
      <c r="H611" s="44">
        <f t="shared" si="355"/>
        <v>434.18</v>
      </c>
      <c r="I611" s="44">
        <f t="shared" si="355"/>
        <v>434.18</v>
      </c>
      <c r="J611" s="44">
        <f t="shared" si="355"/>
        <v>434.18</v>
      </c>
      <c r="K611" s="44">
        <f t="shared" si="355"/>
        <v>434.18</v>
      </c>
      <c r="L611" s="44">
        <f t="shared" si="355"/>
        <v>434.18</v>
      </c>
      <c r="M611" s="44">
        <f t="shared" si="355"/>
        <v>434.18</v>
      </c>
      <c r="N611" s="44">
        <f t="shared" si="355"/>
        <v>434.18</v>
      </c>
      <c r="O611" s="44">
        <f t="shared" si="355"/>
        <v>434.18</v>
      </c>
      <c r="P611" s="44">
        <f t="shared" si="355"/>
        <v>434.18</v>
      </c>
      <c r="Q611" s="44">
        <f t="shared" si="355"/>
        <v>434.18</v>
      </c>
      <c r="R611" s="44">
        <f t="shared" si="355"/>
        <v>434.18</v>
      </c>
      <c r="S611" s="44">
        <f t="shared" si="355"/>
        <v>434.18</v>
      </c>
      <c r="T611" s="44">
        <f t="shared" si="355"/>
        <v>434.18</v>
      </c>
      <c r="U611" s="44">
        <f t="shared" si="355"/>
        <v>434.18</v>
      </c>
      <c r="V611" s="44">
        <f t="shared" si="355"/>
        <v>434.18</v>
      </c>
      <c r="W611" s="44">
        <f t="shared" si="355"/>
        <v>434.18</v>
      </c>
      <c r="X611" s="44">
        <f t="shared" si="355"/>
        <v>434.18</v>
      </c>
      <c r="Y611" s="44">
        <f t="shared" si="355"/>
        <v>434.18</v>
      </c>
      <c r="Z611" s="44">
        <f t="shared" si="355"/>
        <v>434.18</v>
      </c>
      <c r="AA611" s="44">
        <f t="shared" si="355"/>
        <v>434.18</v>
      </c>
    </row>
    <row r="612" spans="1:27" ht="12.75" hidden="1" customHeight="1" outlineLevel="1" x14ac:dyDescent="0.2">
      <c r="A612" s="99" t="s">
        <v>3007</v>
      </c>
      <c r="B612" s="63" t="s">
        <v>83</v>
      </c>
      <c r="C612" s="43" t="s">
        <v>79</v>
      </c>
      <c r="D612" s="44">
        <v>3.92</v>
      </c>
      <c r="E612" s="44">
        <v>3.92</v>
      </c>
      <c r="F612" s="44">
        <v>3.92</v>
      </c>
      <c r="G612" s="44">
        <v>3.92</v>
      </c>
      <c r="H612" s="44">
        <v>3.92</v>
      </c>
      <c r="I612" s="44">
        <v>3.92</v>
      </c>
      <c r="J612" s="44">
        <v>3.92</v>
      </c>
      <c r="K612" s="44">
        <v>3.92</v>
      </c>
      <c r="L612" s="44">
        <v>3.92</v>
      </c>
      <c r="M612" s="44">
        <v>3.92</v>
      </c>
      <c r="N612" s="44">
        <v>3.92</v>
      </c>
      <c r="O612" s="44">
        <v>3.92</v>
      </c>
      <c r="P612" s="44">
        <v>3.92</v>
      </c>
      <c r="Q612" s="44">
        <v>3.92</v>
      </c>
      <c r="R612" s="44">
        <v>3.92</v>
      </c>
      <c r="S612" s="44">
        <v>3.92</v>
      </c>
      <c r="T612" s="44">
        <v>3.92</v>
      </c>
      <c r="U612" s="44">
        <v>3.92</v>
      </c>
      <c r="V612" s="44">
        <v>3.92</v>
      </c>
      <c r="W612" s="44">
        <v>3.92</v>
      </c>
      <c r="X612" s="44">
        <v>3.92</v>
      </c>
      <c r="Y612" s="44">
        <v>3.92</v>
      </c>
      <c r="Z612" s="44">
        <v>3.92</v>
      </c>
      <c r="AA612" s="44">
        <v>3.92</v>
      </c>
    </row>
    <row r="613" spans="1:27" ht="12.75" hidden="1" customHeight="1" outlineLevel="1" x14ac:dyDescent="0.2">
      <c r="A613" s="99" t="s">
        <v>3008</v>
      </c>
      <c r="B613" s="63" t="s">
        <v>81</v>
      </c>
      <c r="C613" s="43" t="s">
        <v>79</v>
      </c>
      <c r="D613" s="44">
        <f>$D$11</f>
        <v>110.23</v>
      </c>
      <c r="E613" s="44">
        <f t="shared" ref="E613:AA613" si="356">$D$11</f>
        <v>110.23</v>
      </c>
      <c r="F613" s="44">
        <f t="shared" si="356"/>
        <v>110.23</v>
      </c>
      <c r="G613" s="44">
        <f t="shared" si="356"/>
        <v>110.23</v>
      </c>
      <c r="H613" s="44">
        <f t="shared" si="356"/>
        <v>110.23</v>
      </c>
      <c r="I613" s="44">
        <f t="shared" si="356"/>
        <v>110.23</v>
      </c>
      <c r="J613" s="44">
        <f t="shared" si="356"/>
        <v>110.23</v>
      </c>
      <c r="K613" s="44">
        <f t="shared" si="356"/>
        <v>110.23</v>
      </c>
      <c r="L613" s="44">
        <f t="shared" si="356"/>
        <v>110.23</v>
      </c>
      <c r="M613" s="44">
        <f t="shared" si="356"/>
        <v>110.23</v>
      </c>
      <c r="N613" s="44">
        <f t="shared" si="356"/>
        <v>110.23</v>
      </c>
      <c r="O613" s="44">
        <f t="shared" si="356"/>
        <v>110.23</v>
      </c>
      <c r="P613" s="44">
        <f t="shared" si="356"/>
        <v>110.23</v>
      </c>
      <c r="Q613" s="44">
        <f t="shared" si="356"/>
        <v>110.23</v>
      </c>
      <c r="R613" s="44">
        <f t="shared" si="356"/>
        <v>110.23</v>
      </c>
      <c r="S613" s="44">
        <f t="shared" si="356"/>
        <v>110.23</v>
      </c>
      <c r="T613" s="44">
        <f t="shared" si="356"/>
        <v>110.23</v>
      </c>
      <c r="U613" s="44">
        <f t="shared" si="356"/>
        <v>110.23</v>
      </c>
      <c r="V613" s="44">
        <f t="shared" si="356"/>
        <v>110.23</v>
      </c>
      <c r="W613" s="44">
        <f t="shared" si="356"/>
        <v>110.23</v>
      </c>
      <c r="X613" s="44">
        <f t="shared" si="356"/>
        <v>110.23</v>
      </c>
      <c r="Y613" s="44">
        <f t="shared" si="356"/>
        <v>110.23</v>
      </c>
      <c r="Z613" s="44">
        <f t="shared" si="356"/>
        <v>110.23</v>
      </c>
      <c r="AA613" s="44">
        <f t="shared" si="356"/>
        <v>110.23</v>
      </c>
    </row>
    <row r="614" spans="1:27" collapsed="1" x14ac:dyDescent="0.2">
      <c r="A614" s="98" t="s">
        <v>3009</v>
      </c>
      <c r="B614" s="28" t="str">
        <f>"27"&amp;"."&amp;$B$801&amp;"."&amp;$B$802</f>
        <v>27.08.2023</v>
      </c>
      <c r="C614" s="90" t="s">
        <v>76</v>
      </c>
      <c r="D614" s="91">
        <f>ROUND(((D615+D616+D618+D617)/1000),5)</f>
        <v>1.8529899999999999</v>
      </c>
      <c r="E614" s="91">
        <f>ROUND(((E615+E616+E618+E617)/1000),5)</f>
        <v>1.7411300000000001</v>
      </c>
      <c r="F614" s="91">
        <f>ROUND(((F615+F616+F618+F617)/1000),5)</f>
        <v>1.68024</v>
      </c>
      <c r="G614" s="91">
        <f t="shared" ref="G614:AA614" si="357">ROUND(((G615+G616+G618+G617)/1000),5)</f>
        <v>1.6374299999999999</v>
      </c>
      <c r="H614" s="91">
        <f t="shared" si="357"/>
        <v>1.6110599999999999</v>
      </c>
      <c r="I614" s="91">
        <f t="shared" si="357"/>
        <v>1.5898099999999999</v>
      </c>
      <c r="J614" s="91">
        <f t="shared" si="357"/>
        <v>1.5781400000000001</v>
      </c>
      <c r="K614" s="91">
        <f t="shared" si="357"/>
        <v>1.8079400000000001</v>
      </c>
      <c r="L614" s="91">
        <f t="shared" si="357"/>
        <v>2.0898599999999998</v>
      </c>
      <c r="M614" s="91">
        <f t="shared" si="357"/>
        <v>2.2809400000000002</v>
      </c>
      <c r="N614" s="91">
        <f t="shared" si="357"/>
        <v>2.3913700000000002</v>
      </c>
      <c r="O614" s="91">
        <f t="shared" si="357"/>
        <v>2.4260600000000001</v>
      </c>
      <c r="P614" s="91">
        <f t="shared" si="357"/>
        <v>2.4253300000000002</v>
      </c>
      <c r="Q614" s="91">
        <f t="shared" si="357"/>
        <v>2.4338299999999999</v>
      </c>
      <c r="R614" s="91">
        <f t="shared" si="357"/>
        <v>2.4350800000000001</v>
      </c>
      <c r="S614" s="91">
        <f t="shared" si="357"/>
        <v>2.4269799999999999</v>
      </c>
      <c r="T614" s="91">
        <f t="shared" si="357"/>
        <v>2.3890600000000002</v>
      </c>
      <c r="U614" s="91">
        <f t="shared" si="357"/>
        <v>2.33325</v>
      </c>
      <c r="V614" s="91">
        <f t="shared" si="357"/>
        <v>2.3248099999999998</v>
      </c>
      <c r="W614" s="91">
        <f t="shared" si="357"/>
        <v>2.3661699999999999</v>
      </c>
      <c r="X614" s="91">
        <f t="shared" si="357"/>
        <v>2.3810500000000001</v>
      </c>
      <c r="Y614" s="91">
        <f t="shared" si="357"/>
        <v>2.2734999999999999</v>
      </c>
      <c r="Z614" s="91">
        <f t="shared" si="357"/>
        <v>2.21732</v>
      </c>
      <c r="AA614" s="91">
        <f t="shared" si="357"/>
        <v>1.9573499999999999</v>
      </c>
    </row>
    <row r="615" spans="1:27" ht="12.75" hidden="1" customHeight="1" outlineLevel="1" x14ac:dyDescent="0.2">
      <c r="A615" s="99" t="s">
        <v>3010</v>
      </c>
      <c r="B615" s="63" t="s">
        <v>238</v>
      </c>
      <c r="C615" s="43" t="s">
        <v>79</v>
      </c>
      <c r="D615" s="44">
        <v>1304.6600000000001</v>
      </c>
      <c r="E615" s="44">
        <v>1192.8</v>
      </c>
      <c r="F615" s="44">
        <v>1131.9100000000001</v>
      </c>
      <c r="G615" s="44">
        <v>1089.0999999999999</v>
      </c>
      <c r="H615" s="44">
        <v>1062.73</v>
      </c>
      <c r="I615" s="44">
        <v>1041.48</v>
      </c>
      <c r="J615" s="44">
        <v>1029.81</v>
      </c>
      <c r="K615" s="44">
        <v>1259.6099999999999</v>
      </c>
      <c r="L615" s="44">
        <v>1541.53</v>
      </c>
      <c r="M615" s="44">
        <v>1732.61</v>
      </c>
      <c r="N615" s="44">
        <v>1843.04</v>
      </c>
      <c r="O615" s="44">
        <v>1877.73</v>
      </c>
      <c r="P615" s="44">
        <v>1877</v>
      </c>
      <c r="Q615" s="44">
        <v>1885.5</v>
      </c>
      <c r="R615" s="44">
        <v>1886.75</v>
      </c>
      <c r="S615" s="44">
        <v>1878.65</v>
      </c>
      <c r="T615" s="44">
        <v>1840.73</v>
      </c>
      <c r="U615" s="44">
        <v>1784.92</v>
      </c>
      <c r="V615" s="44">
        <v>1776.48</v>
      </c>
      <c r="W615" s="44">
        <v>1817.84</v>
      </c>
      <c r="X615" s="44">
        <v>1832.72</v>
      </c>
      <c r="Y615" s="44">
        <v>1725.17</v>
      </c>
      <c r="Z615" s="44">
        <v>1668.99</v>
      </c>
      <c r="AA615" s="44">
        <v>1409.02</v>
      </c>
    </row>
    <row r="616" spans="1:27" ht="12.75" hidden="1" customHeight="1" outlineLevel="1" x14ac:dyDescent="0.2">
      <c r="A616" s="99" t="s">
        <v>3011</v>
      </c>
      <c r="B616" s="63" t="s">
        <v>90</v>
      </c>
      <c r="C616" s="43" t="s">
        <v>79</v>
      </c>
      <c r="D616" s="44">
        <f>$D$486</f>
        <v>434.18</v>
      </c>
      <c r="E616" s="44">
        <f t="shared" ref="E616:AA616" si="358">$D$486</f>
        <v>434.18</v>
      </c>
      <c r="F616" s="44">
        <f t="shared" si="358"/>
        <v>434.18</v>
      </c>
      <c r="G616" s="44">
        <f t="shared" si="358"/>
        <v>434.18</v>
      </c>
      <c r="H616" s="44">
        <f t="shared" si="358"/>
        <v>434.18</v>
      </c>
      <c r="I616" s="44">
        <f t="shared" si="358"/>
        <v>434.18</v>
      </c>
      <c r="J616" s="44">
        <f t="shared" si="358"/>
        <v>434.18</v>
      </c>
      <c r="K616" s="44">
        <f t="shared" si="358"/>
        <v>434.18</v>
      </c>
      <c r="L616" s="44">
        <f t="shared" si="358"/>
        <v>434.18</v>
      </c>
      <c r="M616" s="44">
        <f t="shared" si="358"/>
        <v>434.18</v>
      </c>
      <c r="N616" s="44">
        <f t="shared" si="358"/>
        <v>434.18</v>
      </c>
      <c r="O616" s="44">
        <f t="shared" si="358"/>
        <v>434.18</v>
      </c>
      <c r="P616" s="44">
        <f t="shared" si="358"/>
        <v>434.18</v>
      </c>
      <c r="Q616" s="44">
        <f t="shared" si="358"/>
        <v>434.18</v>
      </c>
      <c r="R616" s="44">
        <f t="shared" si="358"/>
        <v>434.18</v>
      </c>
      <c r="S616" s="44">
        <f t="shared" si="358"/>
        <v>434.18</v>
      </c>
      <c r="T616" s="44">
        <f t="shared" si="358"/>
        <v>434.18</v>
      </c>
      <c r="U616" s="44">
        <f t="shared" si="358"/>
        <v>434.18</v>
      </c>
      <c r="V616" s="44">
        <f t="shared" si="358"/>
        <v>434.18</v>
      </c>
      <c r="W616" s="44">
        <f t="shared" si="358"/>
        <v>434.18</v>
      </c>
      <c r="X616" s="44">
        <f t="shared" si="358"/>
        <v>434.18</v>
      </c>
      <c r="Y616" s="44">
        <f t="shared" si="358"/>
        <v>434.18</v>
      </c>
      <c r="Z616" s="44">
        <f t="shared" si="358"/>
        <v>434.18</v>
      </c>
      <c r="AA616" s="44">
        <f t="shared" si="358"/>
        <v>434.18</v>
      </c>
    </row>
    <row r="617" spans="1:27" ht="12.75" hidden="1" customHeight="1" outlineLevel="1" x14ac:dyDescent="0.2">
      <c r="A617" s="99" t="s">
        <v>3012</v>
      </c>
      <c r="B617" s="63" t="s">
        <v>83</v>
      </c>
      <c r="C617" s="43" t="s">
        <v>79</v>
      </c>
      <c r="D617" s="44">
        <v>3.92</v>
      </c>
      <c r="E617" s="44">
        <v>3.92</v>
      </c>
      <c r="F617" s="44">
        <v>3.92</v>
      </c>
      <c r="G617" s="44">
        <v>3.92</v>
      </c>
      <c r="H617" s="44">
        <v>3.92</v>
      </c>
      <c r="I617" s="44">
        <v>3.92</v>
      </c>
      <c r="J617" s="44">
        <v>3.92</v>
      </c>
      <c r="K617" s="44">
        <v>3.92</v>
      </c>
      <c r="L617" s="44">
        <v>3.92</v>
      </c>
      <c r="M617" s="44">
        <v>3.92</v>
      </c>
      <c r="N617" s="44">
        <v>3.92</v>
      </c>
      <c r="O617" s="44">
        <v>3.92</v>
      </c>
      <c r="P617" s="44">
        <v>3.92</v>
      </c>
      <c r="Q617" s="44">
        <v>3.92</v>
      </c>
      <c r="R617" s="44">
        <v>3.92</v>
      </c>
      <c r="S617" s="44">
        <v>3.92</v>
      </c>
      <c r="T617" s="44">
        <v>3.92</v>
      </c>
      <c r="U617" s="44">
        <v>3.92</v>
      </c>
      <c r="V617" s="44">
        <v>3.92</v>
      </c>
      <c r="W617" s="44">
        <v>3.92</v>
      </c>
      <c r="X617" s="44">
        <v>3.92</v>
      </c>
      <c r="Y617" s="44">
        <v>3.92</v>
      </c>
      <c r="Z617" s="44">
        <v>3.92</v>
      </c>
      <c r="AA617" s="44">
        <v>3.92</v>
      </c>
    </row>
    <row r="618" spans="1:27" ht="12.75" hidden="1" customHeight="1" outlineLevel="1" x14ac:dyDescent="0.2">
      <c r="A618" s="99" t="s">
        <v>3013</v>
      </c>
      <c r="B618" s="63" t="s">
        <v>81</v>
      </c>
      <c r="C618" s="43" t="s">
        <v>79</v>
      </c>
      <c r="D618" s="44">
        <f>$D$11</f>
        <v>110.23</v>
      </c>
      <c r="E618" s="44">
        <f t="shared" ref="E618:AA618" si="359">$D$11</f>
        <v>110.23</v>
      </c>
      <c r="F618" s="44">
        <f t="shared" si="359"/>
        <v>110.23</v>
      </c>
      <c r="G618" s="44">
        <f t="shared" si="359"/>
        <v>110.23</v>
      </c>
      <c r="H618" s="44">
        <f t="shared" si="359"/>
        <v>110.23</v>
      </c>
      <c r="I618" s="44">
        <f t="shared" si="359"/>
        <v>110.23</v>
      </c>
      <c r="J618" s="44">
        <f t="shared" si="359"/>
        <v>110.23</v>
      </c>
      <c r="K618" s="44">
        <f t="shared" si="359"/>
        <v>110.23</v>
      </c>
      <c r="L618" s="44">
        <f t="shared" si="359"/>
        <v>110.23</v>
      </c>
      <c r="M618" s="44">
        <f t="shared" si="359"/>
        <v>110.23</v>
      </c>
      <c r="N618" s="44">
        <f t="shared" si="359"/>
        <v>110.23</v>
      </c>
      <c r="O618" s="44">
        <f t="shared" si="359"/>
        <v>110.23</v>
      </c>
      <c r="P618" s="44">
        <f t="shared" si="359"/>
        <v>110.23</v>
      </c>
      <c r="Q618" s="44">
        <f t="shared" si="359"/>
        <v>110.23</v>
      </c>
      <c r="R618" s="44">
        <f t="shared" si="359"/>
        <v>110.23</v>
      </c>
      <c r="S618" s="44">
        <f t="shared" si="359"/>
        <v>110.23</v>
      </c>
      <c r="T618" s="44">
        <f t="shared" si="359"/>
        <v>110.23</v>
      </c>
      <c r="U618" s="44">
        <f t="shared" si="359"/>
        <v>110.23</v>
      </c>
      <c r="V618" s="44">
        <f t="shared" si="359"/>
        <v>110.23</v>
      </c>
      <c r="W618" s="44">
        <f t="shared" si="359"/>
        <v>110.23</v>
      </c>
      <c r="X618" s="44">
        <f t="shared" si="359"/>
        <v>110.23</v>
      </c>
      <c r="Y618" s="44">
        <f t="shared" si="359"/>
        <v>110.23</v>
      </c>
      <c r="Z618" s="44">
        <f t="shared" si="359"/>
        <v>110.23</v>
      </c>
      <c r="AA618" s="44">
        <f t="shared" si="359"/>
        <v>110.23</v>
      </c>
    </row>
    <row r="619" spans="1:27" collapsed="1" x14ac:dyDescent="0.2">
      <c r="A619" s="98" t="s">
        <v>3014</v>
      </c>
      <c r="B619" s="28" t="str">
        <f>"28"&amp;"."&amp;$B$801&amp;"."&amp;$B$802</f>
        <v>28.08.2023</v>
      </c>
      <c r="C619" s="90" t="s">
        <v>76</v>
      </c>
      <c r="D619" s="91">
        <f>ROUND(((D620+D621+D623+D622)/1000),5)</f>
        <v>1.82117</v>
      </c>
      <c r="E619" s="91">
        <f>ROUND(((E620+E621+E623+E622)/1000),5)</f>
        <v>1.6795</v>
      </c>
      <c r="F619" s="91">
        <f>ROUND(((F620+F621+F623+F622)/1000),5)</f>
        <v>1.6093</v>
      </c>
      <c r="G619" s="91">
        <f t="shared" ref="G619:AA619" si="360">ROUND(((G620+G621+G623+G622)/1000),5)</f>
        <v>1.54633</v>
      </c>
      <c r="H619" s="91">
        <f t="shared" si="360"/>
        <v>1.5907</v>
      </c>
      <c r="I619" s="91">
        <f t="shared" si="360"/>
        <v>1.6807300000000001</v>
      </c>
      <c r="J619" s="91">
        <f t="shared" si="360"/>
        <v>1.85605</v>
      </c>
      <c r="K619" s="91">
        <f t="shared" si="360"/>
        <v>2.13646</v>
      </c>
      <c r="L619" s="91">
        <f t="shared" si="360"/>
        <v>2.4175300000000002</v>
      </c>
      <c r="M619" s="91">
        <f t="shared" si="360"/>
        <v>2.5296400000000001</v>
      </c>
      <c r="N619" s="91">
        <f t="shared" si="360"/>
        <v>2.5438700000000001</v>
      </c>
      <c r="O619" s="91">
        <f t="shared" si="360"/>
        <v>2.5445899999999999</v>
      </c>
      <c r="P619" s="91">
        <f t="shared" si="360"/>
        <v>2.5353400000000001</v>
      </c>
      <c r="Q619" s="91">
        <f t="shared" si="360"/>
        <v>2.59077</v>
      </c>
      <c r="R619" s="91">
        <f t="shared" si="360"/>
        <v>2.68432</v>
      </c>
      <c r="S619" s="91">
        <f t="shared" si="360"/>
        <v>2.6762700000000001</v>
      </c>
      <c r="T619" s="91">
        <f t="shared" si="360"/>
        <v>2.6939799999999998</v>
      </c>
      <c r="U619" s="91">
        <f t="shared" si="360"/>
        <v>2.5538099999999999</v>
      </c>
      <c r="V619" s="91">
        <f t="shared" si="360"/>
        <v>2.5468099999999998</v>
      </c>
      <c r="W619" s="91">
        <f t="shared" si="360"/>
        <v>2.5543300000000002</v>
      </c>
      <c r="X619" s="91">
        <f t="shared" si="360"/>
        <v>2.5300799999999999</v>
      </c>
      <c r="Y619" s="91">
        <f t="shared" si="360"/>
        <v>2.4459900000000001</v>
      </c>
      <c r="Z619" s="91">
        <f t="shared" si="360"/>
        <v>2.2126999999999999</v>
      </c>
      <c r="AA619" s="91">
        <f t="shared" si="360"/>
        <v>1.9684200000000001</v>
      </c>
    </row>
    <row r="620" spans="1:27" ht="12.75" hidden="1" customHeight="1" outlineLevel="1" x14ac:dyDescent="0.2">
      <c r="A620" s="99" t="s">
        <v>3015</v>
      </c>
      <c r="B620" s="63" t="s">
        <v>238</v>
      </c>
      <c r="C620" s="43" t="s">
        <v>79</v>
      </c>
      <c r="D620" s="44">
        <v>1272.8399999999999</v>
      </c>
      <c r="E620" s="44">
        <v>1131.17</v>
      </c>
      <c r="F620" s="44">
        <v>1060.97</v>
      </c>
      <c r="G620" s="44">
        <v>998</v>
      </c>
      <c r="H620" s="44">
        <v>1042.3699999999999</v>
      </c>
      <c r="I620" s="44">
        <v>1132.4000000000001</v>
      </c>
      <c r="J620" s="44">
        <v>1307.72</v>
      </c>
      <c r="K620" s="44">
        <v>1588.13</v>
      </c>
      <c r="L620" s="44">
        <v>1869.2</v>
      </c>
      <c r="M620" s="44">
        <v>1981.31</v>
      </c>
      <c r="N620" s="44">
        <v>1995.54</v>
      </c>
      <c r="O620" s="44">
        <v>1996.26</v>
      </c>
      <c r="P620" s="44">
        <v>1987.01</v>
      </c>
      <c r="Q620" s="44">
        <v>2042.44</v>
      </c>
      <c r="R620" s="44">
        <v>2135.9899999999998</v>
      </c>
      <c r="S620" s="44">
        <v>2127.94</v>
      </c>
      <c r="T620" s="44">
        <v>2145.65</v>
      </c>
      <c r="U620" s="44">
        <v>2005.48</v>
      </c>
      <c r="V620" s="44">
        <v>1998.48</v>
      </c>
      <c r="W620" s="44">
        <v>2006</v>
      </c>
      <c r="X620" s="44">
        <v>1981.75</v>
      </c>
      <c r="Y620" s="44">
        <v>1897.66</v>
      </c>
      <c r="Z620" s="44">
        <v>1664.37</v>
      </c>
      <c r="AA620" s="44">
        <v>1420.09</v>
      </c>
    </row>
    <row r="621" spans="1:27" ht="12.75" hidden="1" customHeight="1" outlineLevel="1" x14ac:dyDescent="0.2">
      <c r="A621" s="99" t="s">
        <v>3016</v>
      </c>
      <c r="B621" s="63" t="s">
        <v>90</v>
      </c>
      <c r="C621" s="43" t="s">
        <v>79</v>
      </c>
      <c r="D621" s="44">
        <f>$D$486</f>
        <v>434.18</v>
      </c>
      <c r="E621" s="44">
        <f t="shared" ref="E621:AA621" si="361">$D$486</f>
        <v>434.18</v>
      </c>
      <c r="F621" s="44">
        <f t="shared" si="361"/>
        <v>434.18</v>
      </c>
      <c r="G621" s="44">
        <f t="shared" si="361"/>
        <v>434.18</v>
      </c>
      <c r="H621" s="44">
        <f t="shared" si="361"/>
        <v>434.18</v>
      </c>
      <c r="I621" s="44">
        <f t="shared" si="361"/>
        <v>434.18</v>
      </c>
      <c r="J621" s="44">
        <f t="shared" si="361"/>
        <v>434.18</v>
      </c>
      <c r="K621" s="44">
        <f t="shared" si="361"/>
        <v>434.18</v>
      </c>
      <c r="L621" s="44">
        <f t="shared" si="361"/>
        <v>434.18</v>
      </c>
      <c r="M621" s="44">
        <f t="shared" si="361"/>
        <v>434.18</v>
      </c>
      <c r="N621" s="44">
        <f t="shared" si="361"/>
        <v>434.18</v>
      </c>
      <c r="O621" s="44">
        <f t="shared" si="361"/>
        <v>434.18</v>
      </c>
      <c r="P621" s="44">
        <f t="shared" si="361"/>
        <v>434.18</v>
      </c>
      <c r="Q621" s="44">
        <f t="shared" si="361"/>
        <v>434.18</v>
      </c>
      <c r="R621" s="44">
        <f t="shared" si="361"/>
        <v>434.18</v>
      </c>
      <c r="S621" s="44">
        <f t="shared" si="361"/>
        <v>434.18</v>
      </c>
      <c r="T621" s="44">
        <f t="shared" si="361"/>
        <v>434.18</v>
      </c>
      <c r="U621" s="44">
        <f t="shared" si="361"/>
        <v>434.18</v>
      </c>
      <c r="V621" s="44">
        <f t="shared" si="361"/>
        <v>434.18</v>
      </c>
      <c r="W621" s="44">
        <f t="shared" si="361"/>
        <v>434.18</v>
      </c>
      <c r="X621" s="44">
        <f t="shared" si="361"/>
        <v>434.18</v>
      </c>
      <c r="Y621" s="44">
        <f t="shared" si="361"/>
        <v>434.18</v>
      </c>
      <c r="Z621" s="44">
        <f t="shared" si="361"/>
        <v>434.18</v>
      </c>
      <c r="AA621" s="44">
        <f t="shared" si="361"/>
        <v>434.18</v>
      </c>
    </row>
    <row r="622" spans="1:27" ht="12.75" hidden="1" customHeight="1" outlineLevel="1" x14ac:dyDescent="0.2">
      <c r="A622" s="99" t="s">
        <v>3017</v>
      </c>
      <c r="B622" s="63" t="s">
        <v>83</v>
      </c>
      <c r="C622" s="43" t="s">
        <v>79</v>
      </c>
      <c r="D622" s="44">
        <v>3.92</v>
      </c>
      <c r="E622" s="44">
        <v>3.92</v>
      </c>
      <c r="F622" s="44">
        <v>3.92</v>
      </c>
      <c r="G622" s="44">
        <v>3.92</v>
      </c>
      <c r="H622" s="44">
        <v>3.92</v>
      </c>
      <c r="I622" s="44">
        <v>3.92</v>
      </c>
      <c r="J622" s="44">
        <v>3.92</v>
      </c>
      <c r="K622" s="44">
        <v>3.92</v>
      </c>
      <c r="L622" s="44">
        <v>3.92</v>
      </c>
      <c r="M622" s="44">
        <v>3.92</v>
      </c>
      <c r="N622" s="44">
        <v>3.92</v>
      </c>
      <c r="O622" s="44">
        <v>3.92</v>
      </c>
      <c r="P622" s="44">
        <v>3.92</v>
      </c>
      <c r="Q622" s="44">
        <v>3.92</v>
      </c>
      <c r="R622" s="44">
        <v>3.92</v>
      </c>
      <c r="S622" s="44">
        <v>3.92</v>
      </c>
      <c r="T622" s="44">
        <v>3.92</v>
      </c>
      <c r="U622" s="44">
        <v>3.92</v>
      </c>
      <c r="V622" s="44">
        <v>3.92</v>
      </c>
      <c r="W622" s="44">
        <v>3.92</v>
      </c>
      <c r="X622" s="44">
        <v>3.92</v>
      </c>
      <c r="Y622" s="44">
        <v>3.92</v>
      </c>
      <c r="Z622" s="44">
        <v>3.92</v>
      </c>
      <c r="AA622" s="44">
        <v>3.92</v>
      </c>
    </row>
    <row r="623" spans="1:27" ht="12.75" hidden="1" customHeight="1" outlineLevel="1" x14ac:dyDescent="0.2">
      <c r="A623" s="99" t="s">
        <v>3018</v>
      </c>
      <c r="B623" s="63" t="s">
        <v>81</v>
      </c>
      <c r="C623" s="43" t="s">
        <v>79</v>
      </c>
      <c r="D623" s="44">
        <f>$D$11</f>
        <v>110.23</v>
      </c>
      <c r="E623" s="44">
        <f t="shared" ref="E623:AA623" si="362">$D$11</f>
        <v>110.23</v>
      </c>
      <c r="F623" s="44">
        <f t="shared" si="362"/>
        <v>110.23</v>
      </c>
      <c r="G623" s="44">
        <f t="shared" si="362"/>
        <v>110.23</v>
      </c>
      <c r="H623" s="44">
        <f t="shared" si="362"/>
        <v>110.23</v>
      </c>
      <c r="I623" s="44">
        <f t="shared" si="362"/>
        <v>110.23</v>
      </c>
      <c r="J623" s="44">
        <f t="shared" si="362"/>
        <v>110.23</v>
      </c>
      <c r="K623" s="44">
        <f t="shared" si="362"/>
        <v>110.23</v>
      </c>
      <c r="L623" s="44">
        <f t="shared" si="362"/>
        <v>110.23</v>
      </c>
      <c r="M623" s="44">
        <f t="shared" si="362"/>
        <v>110.23</v>
      </c>
      <c r="N623" s="44">
        <f t="shared" si="362"/>
        <v>110.23</v>
      </c>
      <c r="O623" s="44">
        <f t="shared" si="362"/>
        <v>110.23</v>
      </c>
      <c r="P623" s="44">
        <f t="shared" si="362"/>
        <v>110.23</v>
      </c>
      <c r="Q623" s="44">
        <f t="shared" si="362"/>
        <v>110.23</v>
      </c>
      <c r="R623" s="44">
        <f t="shared" si="362"/>
        <v>110.23</v>
      </c>
      <c r="S623" s="44">
        <f t="shared" si="362"/>
        <v>110.23</v>
      </c>
      <c r="T623" s="44">
        <f t="shared" si="362"/>
        <v>110.23</v>
      </c>
      <c r="U623" s="44">
        <f t="shared" si="362"/>
        <v>110.23</v>
      </c>
      <c r="V623" s="44">
        <f t="shared" si="362"/>
        <v>110.23</v>
      </c>
      <c r="W623" s="44">
        <f t="shared" si="362"/>
        <v>110.23</v>
      </c>
      <c r="X623" s="44">
        <f t="shared" si="362"/>
        <v>110.23</v>
      </c>
      <c r="Y623" s="44">
        <f t="shared" si="362"/>
        <v>110.23</v>
      </c>
      <c r="Z623" s="44">
        <f t="shared" si="362"/>
        <v>110.23</v>
      </c>
      <c r="AA623" s="44">
        <f t="shared" si="362"/>
        <v>110.23</v>
      </c>
    </row>
    <row r="624" spans="1:27" collapsed="1" x14ac:dyDescent="0.2">
      <c r="A624" s="98" t="s">
        <v>3019</v>
      </c>
      <c r="B624" s="28" t="str">
        <f>"29"&amp;"."&amp;$B$801&amp;"."&amp;$B$802</f>
        <v>29.08.2023</v>
      </c>
      <c r="C624" s="90" t="s">
        <v>76</v>
      </c>
      <c r="D624" s="91">
        <f>ROUND(((D625+D626+D628+D627)/1000),5)</f>
        <v>1.83613</v>
      </c>
      <c r="E624" s="91">
        <f>ROUND(((E625+E626+E628+E627)/1000),5)</f>
        <v>1.69851</v>
      </c>
      <c r="F624" s="91">
        <f>ROUND(((F625+F626+F628+F627)/1000),5)</f>
        <v>1.58094</v>
      </c>
      <c r="G624" s="91">
        <f t="shared" ref="G624:AA624" si="363">ROUND(((G625+G626+G628+G627)/1000),5)</f>
        <v>1.58318</v>
      </c>
      <c r="H624" s="91">
        <f t="shared" si="363"/>
        <v>1.65486</v>
      </c>
      <c r="I624" s="91">
        <f t="shared" si="363"/>
        <v>1.78677</v>
      </c>
      <c r="J624" s="91">
        <f t="shared" si="363"/>
        <v>1.8731800000000001</v>
      </c>
      <c r="K624" s="91">
        <f t="shared" si="363"/>
        <v>2.1334200000000001</v>
      </c>
      <c r="L624" s="91">
        <f t="shared" si="363"/>
        <v>2.4927000000000001</v>
      </c>
      <c r="M624" s="91">
        <f t="shared" si="363"/>
        <v>2.5577200000000002</v>
      </c>
      <c r="N624" s="91">
        <f t="shared" si="363"/>
        <v>2.59707</v>
      </c>
      <c r="O624" s="91">
        <f t="shared" si="363"/>
        <v>2.5751300000000001</v>
      </c>
      <c r="P624" s="91">
        <f t="shared" si="363"/>
        <v>2.5659000000000001</v>
      </c>
      <c r="Q624" s="91">
        <f t="shared" si="363"/>
        <v>2.5844900000000002</v>
      </c>
      <c r="R624" s="91">
        <f t="shared" si="363"/>
        <v>2.6313800000000001</v>
      </c>
      <c r="S624" s="91">
        <f t="shared" si="363"/>
        <v>2.6314700000000002</v>
      </c>
      <c r="T624" s="91">
        <f t="shared" si="363"/>
        <v>2.6217100000000002</v>
      </c>
      <c r="U624" s="91">
        <f t="shared" si="363"/>
        <v>2.6040800000000002</v>
      </c>
      <c r="V624" s="91">
        <f t="shared" si="363"/>
        <v>2.5819999999999999</v>
      </c>
      <c r="W624" s="91">
        <f t="shared" si="363"/>
        <v>2.61293</v>
      </c>
      <c r="X624" s="91">
        <f t="shared" si="363"/>
        <v>2.61869</v>
      </c>
      <c r="Y624" s="91">
        <f t="shared" si="363"/>
        <v>2.5581999999999998</v>
      </c>
      <c r="Z624" s="91">
        <f t="shared" si="363"/>
        <v>2.2082299999999999</v>
      </c>
      <c r="AA624" s="91">
        <f t="shared" si="363"/>
        <v>2.004</v>
      </c>
    </row>
    <row r="625" spans="1:27" ht="12.75" hidden="1" customHeight="1" outlineLevel="1" x14ac:dyDescent="0.2">
      <c r="A625" s="99" t="s">
        <v>3020</v>
      </c>
      <c r="B625" s="63" t="s">
        <v>238</v>
      </c>
      <c r="C625" s="43" t="s">
        <v>79</v>
      </c>
      <c r="D625" s="44">
        <v>1287.8</v>
      </c>
      <c r="E625" s="44">
        <v>1150.18</v>
      </c>
      <c r="F625" s="44">
        <v>1032.6099999999999</v>
      </c>
      <c r="G625" s="44">
        <v>1034.8499999999999</v>
      </c>
      <c r="H625" s="44">
        <v>1106.53</v>
      </c>
      <c r="I625" s="44">
        <v>1238.44</v>
      </c>
      <c r="J625" s="44">
        <v>1324.85</v>
      </c>
      <c r="K625" s="44">
        <v>1585.09</v>
      </c>
      <c r="L625" s="44">
        <v>1944.37</v>
      </c>
      <c r="M625" s="44">
        <v>2009.39</v>
      </c>
      <c r="N625" s="44">
        <v>2048.7399999999998</v>
      </c>
      <c r="O625" s="44">
        <v>2026.8</v>
      </c>
      <c r="P625" s="44">
        <v>2017.57</v>
      </c>
      <c r="Q625" s="44">
        <v>2036.16</v>
      </c>
      <c r="R625" s="44">
        <v>2083.0500000000002</v>
      </c>
      <c r="S625" s="44">
        <v>2083.14</v>
      </c>
      <c r="T625" s="44">
        <v>2073.38</v>
      </c>
      <c r="U625" s="44">
        <v>2055.75</v>
      </c>
      <c r="V625" s="44">
        <v>2033.67</v>
      </c>
      <c r="W625" s="44">
        <v>2064.6</v>
      </c>
      <c r="X625" s="44">
        <v>2070.36</v>
      </c>
      <c r="Y625" s="44">
        <v>2009.87</v>
      </c>
      <c r="Z625" s="44">
        <v>1659.9</v>
      </c>
      <c r="AA625" s="44">
        <v>1455.67</v>
      </c>
    </row>
    <row r="626" spans="1:27" ht="12.75" hidden="1" customHeight="1" outlineLevel="1" x14ac:dyDescent="0.2">
      <c r="A626" s="99" t="s">
        <v>3021</v>
      </c>
      <c r="B626" s="63" t="s">
        <v>90</v>
      </c>
      <c r="C626" s="43" t="s">
        <v>79</v>
      </c>
      <c r="D626" s="44">
        <f>$D$486</f>
        <v>434.18</v>
      </c>
      <c r="E626" s="44">
        <f t="shared" ref="E626:AA626" si="364">$D$486</f>
        <v>434.18</v>
      </c>
      <c r="F626" s="44">
        <f t="shared" si="364"/>
        <v>434.18</v>
      </c>
      <c r="G626" s="44">
        <f t="shared" si="364"/>
        <v>434.18</v>
      </c>
      <c r="H626" s="44">
        <f t="shared" si="364"/>
        <v>434.18</v>
      </c>
      <c r="I626" s="44">
        <f t="shared" si="364"/>
        <v>434.18</v>
      </c>
      <c r="J626" s="44">
        <f t="shared" si="364"/>
        <v>434.18</v>
      </c>
      <c r="K626" s="44">
        <f t="shared" si="364"/>
        <v>434.18</v>
      </c>
      <c r="L626" s="44">
        <f t="shared" si="364"/>
        <v>434.18</v>
      </c>
      <c r="M626" s="44">
        <f t="shared" si="364"/>
        <v>434.18</v>
      </c>
      <c r="N626" s="44">
        <f t="shared" si="364"/>
        <v>434.18</v>
      </c>
      <c r="O626" s="44">
        <f t="shared" si="364"/>
        <v>434.18</v>
      </c>
      <c r="P626" s="44">
        <f t="shared" si="364"/>
        <v>434.18</v>
      </c>
      <c r="Q626" s="44">
        <f t="shared" si="364"/>
        <v>434.18</v>
      </c>
      <c r="R626" s="44">
        <f t="shared" si="364"/>
        <v>434.18</v>
      </c>
      <c r="S626" s="44">
        <f t="shared" si="364"/>
        <v>434.18</v>
      </c>
      <c r="T626" s="44">
        <f t="shared" si="364"/>
        <v>434.18</v>
      </c>
      <c r="U626" s="44">
        <f t="shared" si="364"/>
        <v>434.18</v>
      </c>
      <c r="V626" s="44">
        <f t="shared" si="364"/>
        <v>434.18</v>
      </c>
      <c r="W626" s="44">
        <f t="shared" si="364"/>
        <v>434.18</v>
      </c>
      <c r="X626" s="44">
        <f t="shared" si="364"/>
        <v>434.18</v>
      </c>
      <c r="Y626" s="44">
        <f t="shared" si="364"/>
        <v>434.18</v>
      </c>
      <c r="Z626" s="44">
        <f t="shared" si="364"/>
        <v>434.18</v>
      </c>
      <c r="AA626" s="44">
        <f t="shared" si="364"/>
        <v>434.18</v>
      </c>
    </row>
    <row r="627" spans="1:27" ht="12.75" hidden="1" customHeight="1" outlineLevel="1" x14ac:dyDescent="0.2">
      <c r="A627" s="99" t="s">
        <v>3022</v>
      </c>
      <c r="B627" s="63" t="s">
        <v>83</v>
      </c>
      <c r="C627" s="43" t="s">
        <v>79</v>
      </c>
      <c r="D627" s="44">
        <v>3.92</v>
      </c>
      <c r="E627" s="44">
        <v>3.92</v>
      </c>
      <c r="F627" s="44">
        <v>3.92</v>
      </c>
      <c r="G627" s="44">
        <v>3.92</v>
      </c>
      <c r="H627" s="44">
        <v>3.92</v>
      </c>
      <c r="I627" s="44">
        <v>3.92</v>
      </c>
      <c r="J627" s="44">
        <v>3.92</v>
      </c>
      <c r="K627" s="44">
        <v>3.92</v>
      </c>
      <c r="L627" s="44">
        <v>3.92</v>
      </c>
      <c r="M627" s="44">
        <v>3.92</v>
      </c>
      <c r="N627" s="44">
        <v>3.92</v>
      </c>
      <c r="O627" s="44">
        <v>3.92</v>
      </c>
      <c r="P627" s="44">
        <v>3.92</v>
      </c>
      <c r="Q627" s="44">
        <v>3.92</v>
      </c>
      <c r="R627" s="44">
        <v>3.92</v>
      </c>
      <c r="S627" s="44">
        <v>3.92</v>
      </c>
      <c r="T627" s="44">
        <v>3.92</v>
      </c>
      <c r="U627" s="44">
        <v>3.92</v>
      </c>
      <c r="V627" s="44">
        <v>3.92</v>
      </c>
      <c r="W627" s="44">
        <v>3.92</v>
      </c>
      <c r="X627" s="44">
        <v>3.92</v>
      </c>
      <c r="Y627" s="44">
        <v>3.92</v>
      </c>
      <c r="Z627" s="44">
        <v>3.92</v>
      </c>
      <c r="AA627" s="44">
        <v>3.92</v>
      </c>
    </row>
    <row r="628" spans="1:27" ht="12.75" hidden="1" customHeight="1" outlineLevel="1" x14ac:dyDescent="0.2">
      <c r="A628" s="99" t="s">
        <v>3023</v>
      </c>
      <c r="B628" s="63" t="s">
        <v>81</v>
      </c>
      <c r="C628" s="43" t="s">
        <v>79</v>
      </c>
      <c r="D628" s="44">
        <f>$D$11</f>
        <v>110.23</v>
      </c>
      <c r="E628" s="44">
        <f t="shared" ref="E628:AA628" si="365">$D$11</f>
        <v>110.23</v>
      </c>
      <c r="F628" s="44">
        <f t="shared" si="365"/>
        <v>110.23</v>
      </c>
      <c r="G628" s="44">
        <f t="shared" si="365"/>
        <v>110.23</v>
      </c>
      <c r="H628" s="44">
        <f t="shared" si="365"/>
        <v>110.23</v>
      </c>
      <c r="I628" s="44">
        <f t="shared" si="365"/>
        <v>110.23</v>
      </c>
      <c r="J628" s="44">
        <f t="shared" si="365"/>
        <v>110.23</v>
      </c>
      <c r="K628" s="44">
        <f t="shared" si="365"/>
        <v>110.23</v>
      </c>
      <c r="L628" s="44">
        <f t="shared" si="365"/>
        <v>110.23</v>
      </c>
      <c r="M628" s="44">
        <f t="shared" si="365"/>
        <v>110.23</v>
      </c>
      <c r="N628" s="44">
        <f t="shared" si="365"/>
        <v>110.23</v>
      </c>
      <c r="O628" s="44">
        <f t="shared" si="365"/>
        <v>110.23</v>
      </c>
      <c r="P628" s="44">
        <f t="shared" si="365"/>
        <v>110.23</v>
      </c>
      <c r="Q628" s="44">
        <f t="shared" si="365"/>
        <v>110.23</v>
      </c>
      <c r="R628" s="44">
        <f t="shared" si="365"/>
        <v>110.23</v>
      </c>
      <c r="S628" s="44">
        <f t="shared" si="365"/>
        <v>110.23</v>
      </c>
      <c r="T628" s="44">
        <f t="shared" si="365"/>
        <v>110.23</v>
      </c>
      <c r="U628" s="44">
        <f t="shared" si="365"/>
        <v>110.23</v>
      </c>
      <c r="V628" s="44">
        <f t="shared" si="365"/>
        <v>110.23</v>
      </c>
      <c r="W628" s="44">
        <f t="shared" si="365"/>
        <v>110.23</v>
      </c>
      <c r="X628" s="44">
        <f t="shared" si="365"/>
        <v>110.23</v>
      </c>
      <c r="Y628" s="44">
        <f t="shared" si="365"/>
        <v>110.23</v>
      </c>
      <c r="Z628" s="44">
        <f t="shared" si="365"/>
        <v>110.23</v>
      </c>
      <c r="AA628" s="44">
        <f t="shared" si="365"/>
        <v>110.23</v>
      </c>
    </row>
    <row r="629" spans="1:27" collapsed="1" x14ac:dyDescent="0.2">
      <c r="A629" s="98" t="s">
        <v>3024</v>
      </c>
      <c r="B629" s="28" t="str">
        <f>"30"&amp;"."&amp;$B$801&amp;"."&amp;$B$802</f>
        <v>30.08.2023</v>
      </c>
      <c r="C629" s="90" t="s">
        <v>76</v>
      </c>
      <c r="D629" s="91">
        <f>ROUND(((D630+D631+D633+D632)/1000),5)</f>
        <v>1.99325</v>
      </c>
      <c r="E629" s="91">
        <f>ROUND(((E630+E631+E633+E632)/1000),5)</f>
        <v>1.8673500000000001</v>
      </c>
      <c r="F629" s="91">
        <f>ROUND(((F630+F631+F633+F632)/1000),5)</f>
        <v>1.81389</v>
      </c>
      <c r="G629" s="91">
        <f t="shared" ref="G629:AA629" si="366">ROUND(((G630+G631+G633+G632)/1000),5)</f>
        <v>1.80446</v>
      </c>
      <c r="H629" s="91">
        <f t="shared" si="366"/>
        <v>1.8117300000000001</v>
      </c>
      <c r="I629" s="91">
        <f t="shared" si="366"/>
        <v>1.87249</v>
      </c>
      <c r="J629" s="91">
        <f t="shared" si="366"/>
        <v>1.99352</v>
      </c>
      <c r="K629" s="91">
        <f t="shared" si="366"/>
        <v>2.2112500000000002</v>
      </c>
      <c r="L629" s="91">
        <f t="shared" si="366"/>
        <v>2.5234899999999998</v>
      </c>
      <c r="M629" s="91">
        <f t="shared" si="366"/>
        <v>2.5993200000000001</v>
      </c>
      <c r="N629" s="91">
        <f t="shared" si="366"/>
        <v>2.6468799999999999</v>
      </c>
      <c r="O629" s="91">
        <f t="shared" si="366"/>
        <v>2.6273200000000001</v>
      </c>
      <c r="P629" s="91">
        <f t="shared" si="366"/>
        <v>2.6257100000000002</v>
      </c>
      <c r="Q629" s="91">
        <f t="shared" si="366"/>
        <v>2.6397200000000001</v>
      </c>
      <c r="R629" s="91">
        <f t="shared" si="366"/>
        <v>2.7319599999999999</v>
      </c>
      <c r="S629" s="91">
        <f t="shared" si="366"/>
        <v>2.73251</v>
      </c>
      <c r="T629" s="91">
        <f t="shared" si="366"/>
        <v>2.7186699999999999</v>
      </c>
      <c r="U629" s="91">
        <f t="shared" si="366"/>
        <v>2.70018</v>
      </c>
      <c r="V629" s="91">
        <f t="shared" si="366"/>
        <v>2.6705299999999998</v>
      </c>
      <c r="W629" s="91">
        <f t="shared" si="366"/>
        <v>2.7062900000000001</v>
      </c>
      <c r="X629" s="91">
        <f t="shared" si="366"/>
        <v>2.6835599999999999</v>
      </c>
      <c r="Y629" s="91">
        <f t="shared" si="366"/>
        <v>2.5554999999999999</v>
      </c>
      <c r="Z629" s="91">
        <f t="shared" si="366"/>
        <v>2.3073399999999999</v>
      </c>
      <c r="AA629" s="91">
        <f t="shared" si="366"/>
        <v>2.1162000000000001</v>
      </c>
    </row>
    <row r="630" spans="1:27" ht="12.75" hidden="1" customHeight="1" outlineLevel="1" x14ac:dyDescent="0.2">
      <c r="A630" s="99" t="s">
        <v>3025</v>
      </c>
      <c r="B630" s="63" t="s">
        <v>238</v>
      </c>
      <c r="C630" s="43" t="s">
        <v>79</v>
      </c>
      <c r="D630" s="44">
        <v>1444.92</v>
      </c>
      <c r="E630" s="44">
        <v>1319.02</v>
      </c>
      <c r="F630" s="44">
        <v>1265.56</v>
      </c>
      <c r="G630" s="44">
        <v>1256.1300000000001</v>
      </c>
      <c r="H630" s="44">
        <v>1263.4000000000001</v>
      </c>
      <c r="I630" s="44">
        <v>1324.16</v>
      </c>
      <c r="J630" s="44">
        <v>1445.19</v>
      </c>
      <c r="K630" s="44">
        <v>1662.92</v>
      </c>
      <c r="L630" s="44">
        <v>1975.16</v>
      </c>
      <c r="M630" s="44">
        <v>2050.9899999999998</v>
      </c>
      <c r="N630" s="44">
        <v>2098.5500000000002</v>
      </c>
      <c r="O630" s="44">
        <v>2078.9899999999998</v>
      </c>
      <c r="P630" s="44">
        <v>2077.38</v>
      </c>
      <c r="Q630" s="44">
        <v>2091.39</v>
      </c>
      <c r="R630" s="44">
        <v>2183.63</v>
      </c>
      <c r="S630" s="44">
        <v>2184.1799999999998</v>
      </c>
      <c r="T630" s="44">
        <v>2170.34</v>
      </c>
      <c r="U630" s="44">
        <v>2151.85</v>
      </c>
      <c r="V630" s="44">
        <v>2122.1999999999998</v>
      </c>
      <c r="W630" s="44">
        <v>2157.96</v>
      </c>
      <c r="X630" s="44">
        <v>2135.23</v>
      </c>
      <c r="Y630" s="44">
        <v>2007.17</v>
      </c>
      <c r="Z630" s="44">
        <v>1759.01</v>
      </c>
      <c r="AA630" s="44">
        <v>1567.87</v>
      </c>
    </row>
    <row r="631" spans="1:27" ht="12.75" hidden="1" customHeight="1" outlineLevel="1" x14ac:dyDescent="0.2">
      <c r="A631" s="99" t="s">
        <v>3026</v>
      </c>
      <c r="B631" s="63" t="s">
        <v>90</v>
      </c>
      <c r="C631" s="43" t="s">
        <v>79</v>
      </c>
      <c r="D631" s="44">
        <f>$D$486</f>
        <v>434.18</v>
      </c>
      <c r="E631" s="44">
        <f t="shared" ref="E631:AA631" si="367">$D$486</f>
        <v>434.18</v>
      </c>
      <c r="F631" s="44">
        <f t="shared" si="367"/>
        <v>434.18</v>
      </c>
      <c r="G631" s="44">
        <f t="shared" si="367"/>
        <v>434.18</v>
      </c>
      <c r="H631" s="44">
        <f t="shared" si="367"/>
        <v>434.18</v>
      </c>
      <c r="I631" s="44">
        <f t="shared" si="367"/>
        <v>434.18</v>
      </c>
      <c r="J631" s="44">
        <f t="shared" si="367"/>
        <v>434.18</v>
      </c>
      <c r="K631" s="44">
        <f t="shared" si="367"/>
        <v>434.18</v>
      </c>
      <c r="L631" s="44">
        <f t="shared" si="367"/>
        <v>434.18</v>
      </c>
      <c r="M631" s="44">
        <f t="shared" si="367"/>
        <v>434.18</v>
      </c>
      <c r="N631" s="44">
        <f t="shared" si="367"/>
        <v>434.18</v>
      </c>
      <c r="O631" s="44">
        <f t="shared" si="367"/>
        <v>434.18</v>
      </c>
      <c r="P631" s="44">
        <f t="shared" si="367"/>
        <v>434.18</v>
      </c>
      <c r="Q631" s="44">
        <f t="shared" si="367"/>
        <v>434.18</v>
      </c>
      <c r="R631" s="44">
        <f t="shared" si="367"/>
        <v>434.18</v>
      </c>
      <c r="S631" s="44">
        <f t="shared" si="367"/>
        <v>434.18</v>
      </c>
      <c r="T631" s="44">
        <f t="shared" si="367"/>
        <v>434.18</v>
      </c>
      <c r="U631" s="44">
        <f t="shared" si="367"/>
        <v>434.18</v>
      </c>
      <c r="V631" s="44">
        <f t="shared" si="367"/>
        <v>434.18</v>
      </c>
      <c r="W631" s="44">
        <f t="shared" si="367"/>
        <v>434.18</v>
      </c>
      <c r="X631" s="44">
        <f t="shared" si="367"/>
        <v>434.18</v>
      </c>
      <c r="Y631" s="44">
        <f t="shared" si="367"/>
        <v>434.18</v>
      </c>
      <c r="Z631" s="44">
        <f t="shared" si="367"/>
        <v>434.18</v>
      </c>
      <c r="AA631" s="44">
        <f t="shared" si="367"/>
        <v>434.18</v>
      </c>
    </row>
    <row r="632" spans="1:27" ht="12.75" hidden="1" customHeight="1" outlineLevel="1" x14ac:dyDescent="0.2">
      <c r="A632" s="99" t="s">
        <v>3027</v>
      </c>
      <c r="B632" s="63" t="s">
        <v>83</v>
      </c>
      <c r="C632" s="43" t="s">
        <v>79</v>
      </c>
      <c r="D632" s="44">
        <v>3.92</v>
      </c>
      <c r="E632" s="44">
        <v>3.92</v>
      </c>
      <c r="F632" s="44">
        <v>3.92</v>
      </c>
      <c r="G632" s="44">
        <v>3.92</v>
      </c>
      <c r="H632" s="44">
        <v>3.92</v>
      </c>
      <c r="I632" s="44">
        <v>3.92</v>
      </c>
      <c r="J632" s="44">
        <v>3.92</v>
      </c>
      <c r="K632" s="44">
        <v>3.92</v>
      </c>
      <c r="L632" s="44">
        <v>3.92</v>
      </c>
      <c r="M632" s="44">
        <v>3.92</v>
      </c>
      <c r="N632" s="44">
        <v>3.92</v>
      </c>
      <c r="O632" s="44">
        <v>3.92</v>
      </c>
      <c r="P632" s="44">
        <v>3.92</v>
      </c>
      <c r="Q632" s="44">
        <v>3.92</v>
      </c>
      <c r="R632" s="44">
        <v>3.92</v>
      </c>
      <c r="S632" s="44">
        <v>3.92</v>
      </c>
      <c r="T632" s="44">
        <v>3.92</v>
      </c>
      <c r="U632" s="44">
        <v>3.92</v>
      </c>
      <c r="V632" s="44">
        <v>3.92</v>
      </c>
      <c r="W632" s="44">
        <v>3.92</v>
      </c>
      <c r="X632" s="44">
        <v>3.92</v>
      </c>
      <c r="Y632" s="44">
        <v>3.92</v>
      </c>
      <c r="Z632" s="44">
        <v>3.92</v>
      </c>
      <c r="AA632" s="44">
        <v>3.92</v>
      </c>
    </row>
    <row r="633" spans="1:27" ht="12.75" hidden="1" customHeight="1" outlineLevel="1" x14ac:dyDescent="0.2">
      <c r="A633" s="99" t="s">
        <v>3028</v>
      </c>
      <c r="B633" s="63" t="s">
        <v>81</v>
      </c>
      <c r="C633" s="43" t="s">
        <v>79</v>
      </c>
      <c r="D633" s="44">
        <f>$D$11</f>
        <v>110.23</v>
      </c>
      <c r="E633" s="44">
        <f t="shared" ref="E633:AA633" si="368">$D$11</f>
        <v>110.23</v>
      </c>
      <c r="F633" s="44">
        <f t="shared" si="368"/>
        <v>110.23</v>
      </c>
      <c r="G633" s="44">
        <f t="shared" si="368"/>
        <v>110.23</v>
      </c>
      <c r="H633" s="44">
        <f t="shared" si="368"/>
        <v>110.23</v>
      </c>
      <c r="I633" s="44">
        <f t="shared" si="368"/>
        <v>110.23</v>
      </c>
      <c r="J633" s="44">
        <f t="shared" si="368"/>
        <v>110.23</v>
      </c>
      <c r="K633" s="44">
        <f t="shared" si="368"/>
        <v>110.23</v>
      </c>
      <c r="L633" s="44">
        <f t="shared" si="368"/>
        <v>110.23</v>
      </c>
      <c r="M633" s="44">
        <f t="shared" si="368"/>
        <v>110.23</v>
      </c>
      <c r="N633" s="44">
        <f t="shared" si="368"/>
        <v>110.23</v>
      </c>
      <c r="O633" s="44">
        <f t="shared" si="368"/>
        <v>110.23</v>
      </c>
      <c r="P633" s="44">
        <f t="shared" si="368"/>
        <v>110.23</v>
      </c>
      <c r="Q633" s="44">
        <f t="shared" si="368"/>
        <v>110.23</v>
      </c>
      <c r="R633" s="44">
        <f t="shared" si="368"/>
        <v>110.23</v>
      </c>
      <c r="S633" s="44">
        <f t="shared" si="368"/>
        <v>110.23</v>
      </c>
      <c r="T633" s="44">
        <f t="shared" si="368"/>
        <v>110.23</v>
      </c>
      <c r="U633" s="44">
        <f t="shared" si="368"/>
        <v>110.23</v>
      </c>
      <c r="V633" s="44">
        <f t="shared" si="368"/>
        <v>110.23</v>
      </c>
      <c r="W633" s="44">
        <f t="shared" si="368"/>
        <v>110.23</v>
      </c>
      <c r="X633" s="44">
        <f t="shared" si="368"/>
        <v>110.23</v>
      </c>
      <c r="Y633" s="44">
        <f t="shared" si="368"/>
        <v>110.23</v>
      </c>
      <c r="Z633" s="44">
        <f t="shared" si="368"/>
        <v>110.23</v>
      </c>
      <c r="AA633" s="44">
        <f t="shared" si="368"/>
        <v>110.23</v>
      </c>
    </row>
    <row r="634" spans="1:27" collapsed="1" x14ac:dyDescent="0.2">
      <c r="A634" s="98" t="s">
        <v>3029</v>
      </c>
      <c r="B634" s="28" t="str">
        <f>"31"&amp;"."&amp;$B$801&amp;"."&amp;$B$802</f>
        <v>31.08.2023</v>
      </c>
      <c r="C634" s="90" t="s">
        <v>76</v>
      </c>
      <c r="D634" s="91">
        <f>ROUND(((D635+D636+D638+D637)/1000),5)</f>
        <v>1.8082199999999999</v>
      </c>
      <c r="E634" s="91">
        <f>ROUND(((E635+E636+E638+E637)/1000),5)</f>
        <v>1.69946</v>
      </c>
      <c r="F634" s="91">
        <f>ROUND(((F635+F636+F638+F637)/1000),5)</f>
        <v>1.6148</v>
      </c>
      <c r="G634" s="91">
        <f t="shared" ref="G634:AA634" si="369">ROUND(((G635+G636+G638+G637)/1000),5)</f>
        <v>1.5971299999999999</v>
      </c>
      <c r="H634" s="91">
        <f t="shared" si="369"/>
        <v>1.6392199999999999</v>
      </c>
      <c r="I634" s="91">
        <f t="shared" si="369"/>
        <v>1.76433</v>
      </c>
      <c r="J634" s="91">
        <f t="shared" si="369"/>
        <v>1.9117900000000001</v>
      </c>
      <c r="K634" s="91">
        <f t="shared" si="369"/>
        <v>2.1739700000000002</v>
      </c>
      <c r="L634" s="91">
        <f t="shared" si="369"/>
        <v>2.4069500000000001</v>
      </c>
      <c r="M634" s="91">
        <f t="shared" si="369"/>
        <v>2.5263499999999999</v>
      </c>
      <c r="N634" s="91">
        <f t="shared" si="369"/>
        <v>2.7190300000000001</v>
      </c>
      <c r="O634" s="91">
        <f t="shared" si="369"/>
        <v>2.5662600000000002</v>
      </c>
      <c r="P634" s="91">
        <f t="shared" si="369"/>
        <v>2.5078800000000001</v>
      </c>
      <c r="Q634" s="91">
        <f t="shared" si="369"/>
        <v>2.5382500000000001</v>
      </c>
      <c r="R634" s="91">
        <f t="shared" si="369"/>
        <v>2.67564</v>
      </c>
      <c r="S634" s="91">
        <f t="shared" si="369"/>
        <v>2.66425</v>
      </c>
      <c r="T634" s="91">
        <f t="shared" si="369"/>
        <v>2.6470500000000001</v>
      </c>
      <c r="U634" s="91">
        <f t="shared" si="369"/>
        <v>2.62005</v>
      </c>
      <c r="V634" s="91">
        <f t="shared" si="369"/>
        <v>2.6241400000000001</v>
      </c>
      <c r="W634" s="91">
        <f t="shared" si="369"/>
        <v>2.6252300000000002</v>
      </c>
      <c r="X634" s="91">
        <f t="shared" si="369"/>
        <v>2.67293</v>
      </c>
      <c r="Y634" s="91">
        <f t="shared" si="369"/>
        <v>2.5802299999999998</v>
      </c>
      <c r="Z634" s="91">
        <f t="shared" si="369"/>
        <v>2.2915700000000001</v>
      </c>
      <c r="AA634" s="91">
        <f t="shared" si="369"/>
        <v>2.0891000000000002</v>
      </c>
    </row>
    <row r="635" spans="1:27" ht="12.75" hidden="1" customHeight="1" outlineLevel="1" x14ac:dyDescent="0.2">
      <c r="A635" s="99" t="s">
        <v>3030</v>
      </c>
      <c r="B635" s="63" t="s">
        <v>238</v>
      </c>
      <c r="C635" s="43" t="s">
        <v>79</v>
      </c>
      <c r="D635" s="44">
        <v>1259.8900000000001</v>
      </c>
      <c r="E635" s="44">
        <v>1151.1300000000001</v>
      </c>
      <c r="F635" s="44">
        <v>1066.47</v>
      </c>
      <c r="G635" s="44">
        <v>1048.8</v>
      </c>
      <c r="H635" s="44">
        <v>1090.8900000000001</v>
      </c>
      <c r="I635" s="44">
        <v>1216</v>
      </c>
      <c r="J635" s="44">
        <v>1363.46</v>
      </c>
      <c r="K635" s="44">
        <v>1625.64</v>
      </c>
      <c r="L635" s="44">
        <v>1858.62</v>
      </c>
      <c r="M635" s="44">
        <v>1978.02</v>
      </c>
      <c r="N635" s="44">
        <v>2170.6999999999998</v>
      </c>
      <c r="O635" s="44">
        <v>2017.93</v>
      </c>
      <c r="P635" s="44">
        <v>1959.55</v>
      </c>
      <c r="Q635" s="44">
        <v>1989.92</v>
      </c>
      <c r="R635" s="44">
        <v>2127.31</v>
      </c>
      <c r="S635" s="44">
        <v>2115.92</v>
      </c>
      <c r="T635" s="44">
        <v>2098.7199999999998</v>
      </c>
      <c r="U635" s="44">
        <v>2071.7199999999998</v>
      </c>
      <c r="V635" s="44">
        <v>2075.81</v>
      </c>
      <c r="W635" s="44">
        <v>2076.9</v>
      </c>
      <c r="X635" s="44">
        <v>2124.6</v>
      </c>
      <c r="Y635" s="44">
        <v>2031.9</v>
      </c>
      <c r="Z635" s="44">
        <v>1743.24</v>
      </c>
      <c r="AA635" s="44">
        <v>1540.77</v>
      </c>
    </row>
    <row r="636" spans="1:27" ht="12.75" hidden="1" customHeight="1" outlineLevel="1" x14ac:dyDescent="0.2">
      <c r="A636" s="99" t="s">
        <v>3031</v>
      </c>
      <c r="B636" s="63" t="s">
        <v>90</v>
      </c>
      <c r="C636" s="43" t="s">
        <v>79</v>
      </c>
      <c r="D636" s="44">
        <f>$D$486</f>
        <v>434.18</v>
      </c>
      <c r="E636" s="44">
        <f t="shared" ref="E636:AA636" si="370">$D$486</f>
        <v>434.18</v>
      </c>
      <c r="F636" s="44">
        <f t="shared" si="370"/>
        <v>434.18</v>
      </c>
      <c r="G636" s="44">
        <f t="shared" si="370"/>
        <v>434.18</v>
      </c>
      <c r="H636" s="44">
        <f t="shared" si="370"/>
        <v>434.18</v>
      </c>
      <c r="I636" s="44">
        <f t="shared" si="370"/>
        <v>434.18</v>
      </c>
      <c r="J636" s="44">
        <f t="shared" si="370"/>
        <v>434.18</v>
      </c>
      <c r="K636" s="44">
        <f t="shared" si="370"/>
        <v>434.18</v>
      </c>
      <c r="L636" s="44">
        <f t="shared" si="370"/>
        <v>434.18</v>
      </c>
      <c r="M636" s="44">
        <f t="shared" si="370"/>
        <v>434.18</v>
      </c>
      <c r="N636" s="44">
        <f t="shared" si="370"/>
        <v>434.18</v>
      </c>
      <c r="O636" s="44">
        <f t="shared" si="370"/>
        <v>434.18</v>
      </c>
      <c r="P636" s="44">
        <f t="shared" si="370"/>
        <v>434.18</v>
      </c>
      <c r="Q636" s="44">
        <f t="shared" si="370"/>
        <v>434.18</v>
      </c>
      <c r="R636" s="44">
        <f t="shared" si="370"/>
        <v>434.18</v>
      </c>
      <c r="S636" s="44">
        <f t="shared" si="370"/>
        <v>434.18</v>
      </c>
      <c r="T636" s="44">
        <f t="shared" si="370"/>
        <v>434.18</v>
      </c>
      <c r="U636" s="44">
        <f t="shared" si="370"/>
        <v>434.18</v>
      </c>
      <c r="V636" s="44">
        <f t="shared" si="370"/>
        <v>434.18</v>
      </c>
      <c r="W636" s="44">
        <f t="shared" si="370"/>
        <v>434.18</v>
      </c>
      <c r="X636" s="44">
        <f t="shared" si="370"/>
        <v>434.18</v>
      </c>
      <c r="Y636" s="44">
        <f t="shared" si="370"/>
        <v>434.18</v>
      </c>
      <c r="Z636" s="44">
        <f t="shared" si="370"/>
        <v>434.18</v>
      </c>
      <c r="AA636" s="44">
        <f t="shared" si="370"/>
        <v>434.18</v>
      </c>
    </row>
    <row r="637" spans="1:27" ht="12.75" hidden="1" customHeight="1" outlineLevel="1" x14ac:dyDescent="0.2">
      <c r="A637" s="99" t="s">
        <v>3032</v>
      </c>
      <c r="B637" s="63" t="s">
        <v>83</v>
      </c>
      <c r="C637" s="43" t="s">
        <v>79</v>
      </c>
      <c r="D637" s="44">
        <v>3.92</v>
      </c>
      <c r="E637" s="44">
        <v>3.92</v>
      </c>
      <c r="F637" s="44">
        <v>3.92</v>
      </c>
      <c r="G637" s="44">
        <v>3.92</v>
      </c>
      <c r="H637" s="44">
        <v>3.92</v>
      </c>
      <c r="I637" s="44">
        <v>3.92</v>
      </c>
      <c r="J637" s="44">
        <v>3.92</v>
      </c>
      <c r="K637" s="44">
        <v>3.92</v>
      </c>
      <c r="L637" s="44">
        <v>3.92</v>
      </c>
      <c r="M637" s="44">
        <v>3.92</v>
      </c>
      <c r="N637" s="44">
        <v>3.92</v>
      </c>
      <c r="O637" s="44">
        <v>3.92</v>
      </c>
      <c r="P637" s="44">
        <v>3.92</v>
      </c>
      <c r="Q637" s="44">
        <v>3.92</v>
      </c>
      <c r="R637" s="44">
        <v>3.92</v>
      </c>
      <c r="S637" s="44">
        <v>3.92</v>
      </c>
      <c r="T637" s="44">
        <v>3.92</v>
      </c>
      <c r="U637" s="44">
        <v>3.92</v>
      </c>
      <c r="V637" s="44">
        <v>3.92</v>
      </c>
      <c r="W637" s="44">
        <v>3.92</v>
      </c>
      <c r="X637" s="44">
        <v>3.92</v>
      </c>
      <c r="Y637" s="44">
        <v>3.92</v>
      </c>
      <c r="Z637" s="44">
        <v>3.92</v>
      </c>
      <c r="AA637" s="44">
        <v>3.92</v>
      </c>
    </row>
    <row r="638" spans="1:27" ht="12.75" hidden="1" customHeight="1" outlineLevel="1" x14ac:dyDescent="0.2">
      <c r="A638" s="99" t="s">
        <v>3033</v>
      </c>
      <c r="B638" s="63" t="s">
        <v>81</v>
      </c>
      <c r="C638" s="43" t="s">
        <v>79</v>
      </c>
      <c r="D638" s="44">
        <f>$D$11</f>
        <v>110.23</v>
      </c>
      <c r="E638" s="44">
        <f t="shared" ref="E638:AA638" si="371">$D$11</f>
        <v>110.23</v>
      </c>
      <c r="F638" s="44">
        <f t="shared" si="371"/>
        <v>110.23</v>
      </c>
      <c r="G638" s="44">
        <f t="shared" si="371"/>
        <v>110.23</v>
      </c>
      <c r="H638" s="44">
        <f t="shared" si="371"/>
        <v>110.23</v>
      </c>
      <c r="I638" s="44">
        <f t="shared" si="371"/>
        <v>110.23</v>
      </c>
      <c r="J638" s="44">
        <f t="shared" si="371"/>
        <v>110.23</v>
      </c>
      <c r="K638" s="44">
        <f t="shared" si="371"/>
        <v>110.23</v>
      </c>
      <c r="L638" s="44">
        <f t="shared" si="371"/>
        <v>110.23</v>
      </c>
      <c r="M638" s="44">
        <f t="shared" si="371"/>
        <v>110.23</v>
      </c>
      <c r="N638" s="44">
        <f t="shared" si="371"/>
        <v>110.23</v>
      </c>
      <c r="O638" s="44">
        <f t="shared" si="371"/>
        <v>110.23</v>
      </c>
      <c r="P638" s="44">
        <f t="shared" si="371"/>
        <v>110.23</v>
      </c>
      <c r="Q638" s="44">
        <f t="shared" si="371"/>
        <v>110.23</v>
      </c>
      <c r="R638" s="44">
        <f t="shared" si="371"/>
        <v>110.23</v>
      </c>
      <c r="S638" s="44">
        <f t="shared" si="371"/>
        <v>110.23</v>
      </c>
      <c r="T638" s="44">
        <f t="shared" si="371"/>
        <v>110.23</v>
      </c>
      <c r="U638" s="44">
        <f t="shared" si="371"/>
        <v>110.23</v>
      </c>
      <c r="V638" s="44">
        <f t="shared" si="371"/>
        <v>110.23</v>
      </c>
      <c r="W638" s="44">
        <f t="shared" si="371"/>
        <v>110.23</v>
      </c>
      <c r="X638" s="44">
        <f t="shared" si="371"/>
        <v>110.23</v>
      </c>
      <c r="Y638" s="44">
        <f t="shared" si="371"/>
        <v>110.23</v>
      </c>
      <c r="Z638" s="44">
        <f t="shared" si="371"/>
        <v>110.23</v>
      </c>
      <c r="AA638" s="44">
        <f t="shared" si="371"/>
        <v>110.23</v>
      </c>
    </row>
    <row r="639" spans="1:27" collapsed="1" x14ac:dyDescent="0.2">
      <c r="B639" s="101" t="s">
        <v>392</v>
      </c>
    </row>
    <row r="640" spans="1:27" x14ac:dyDescent="0.2">
      <c r="B640" s="101" t="s">
        <v>392</v>
      </c>
    </row>
    <row r="641" spans="1:27" x14ac:dyDescent="0.2">
      <c r="A641" s="175" t="s">
        <v>2277</v>
      </c>
      <c r="B641" s="176"/>
      <c r="C641" s="176"/>
      <c r="D641" s="176"/>
      <c r="E641" s="176"/>
      <c r="F641" s="176"/>
      <c r="G641" s="176"/>
      <c r="H641" s="17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7"/>
    </row>
    <row r="642" spans="1:27" ht="25.5" x14ac:dyDescent="0.2">
      <c r="A642" s="26" t="s">
        <v>64</v>
      </c>
      <c r="B642" s="27" t="s">
        <v>210</v>
      </c>
      <c r="C642" s="26" t="s">
        <v>211</v>
      </c>
      <c r="D642" s="27" t="s">
        <v>212</v>
      </c>
      <c r="E642" s="27" t="s">
        <v>213</v>
      </c>
      <c r="F642" s="27" t="s">
        <v>214</v>
      </c>
      <c r="G642" s="27" t="s">
        <v>215</v>
      </c>
      <c r="H642" s="27" t="s">
        <v>216</v>
      </c>
      <c r="I642" s="27" t="s">
        <v>217</v>
      </c>
      <c r="J642" s="27" t="s">
        <v>218</v>
      </c>
      <c r="K642" s="27" t="s">
        <v>219</v>
      </c>
      <c r="L642" s="27" t="s">
        <v>220</v>
      </c>
      <c r="M642" s="27" t="s">
        <v>221</v>
      </c>
      <c r="N642" s="27" t="s">
        <v>222</v>
      </c>
      <c r="O642" s="27" t="s">
        <v>223</v>
      </c>
      <c r="P642" s="27" t="s">
        <v>224</v>
      </c>
      <c r="Q642" s="27" t="s">
        <v>225</v>
      </c>
      <c r="R642" s="27" t="s">
        <v>226</v>
      </c>
      <c r="S642" s="27" t="s">
        <v>227</v>
      </c>
      <c r="T642" s="27" t="s">
        <v>228</v>
      </c>
      <c r="U642" s="27" t="s">
        <v>229</v>
      </c>
      <c r="V642" s="27" t="s">
        <v>230</v>
      </c>
      <c r="W642" s="27" t="s">
        <v>231</v>
      </c>
      <c r="X642" s="27" t="s">
        <v>232</v>
      </c>
      <c r="Y642" s="27" t="s">
        <v>233</v>
      </c>
      <c r="Z642" s="27" t="s">
        <v>234</v>
      </c>
      <c r="AA642" s="27" t="s">
        <v>235</v>
      </c>
    </row>
    <row r="643" spans="1:27" x14ac:dyDescent="0.2">
      <c r="A643" s="98" t="s">
        <v>3034</v>
      </c>
      <c r="B643" s="28" t="str">
        <f>"01"&amp;"."&amp;$B$801&amp;"."&amp;$B$802</f>
        <v>01.08.2023</v>
      </c>
      <c r="C643" s="90" t="s">
        <v>76</v>
      </c>
      <c r="D643" s="91">
        <f>ROUND((D644)/1000,5)</f>
        <v>0</v>
      </c>
      <c r="E643" s="91">
        <f t="shared" ref="E643:AA643" si="372">ROUND((E644)/1000,5)</f>
        <v>4.0000000000000003E-5</v>
      </c>
      <c r="F643" s="91">
        <f t="shared" si="372"/>
        <v>8.8719999999999993E-2</v>
      </c>
      <c r="G643" s="91">
        <f t="shared" si="372"/>
        <v>8.7550000000000003E-2</v>
      </c>
      <c r="H643" s="91">
        <f t="shared" si="372"/>
        <v>0.84721000000000002</v>
      </c>
      <c r="I643" s="91">
        <f t="shared" si="372"/>
        <v>0.48538999999999999</v>
      </c>
      <c r="J643" s="91">
        <f t="shared" si="372"/>
        <v>0.45429999999999998</v>
      </c>
      <c r="K643" s="91">
        <f t="shared" si="372"/>
        <v>0.40810999999999997</v>
      </c>
      <c r="L643" s="91">
        <f t="shared" si="372"/>
        <v>0.24132000000000001</v>
      </c>
      <c r="M643" s="91">
        <f t="shared" si="372"/>
        <v>0.10251</v>
      </c>
      <c r="N643" s="91">
        <f t="shared" si="372"/>
        <v>0.19628000000000001</v>
      </c>
      <c r="O643" s="91">
        <f t="shared" si="372"/>
        <v>0.29776999999999998</v>
      </c>
      <c r="P643" s="91">
        <f t="shared" si="372"/>
        <v>0.34295999999999999</v>
      </c>
      <c r="Q643" s="91">
        <f t="shared" si="372"/>
        <v>0.70121</v>
      </c>
      <c r="R643" s="91">
        <f t="shared" si="372"/>
        <v>0.60089000000000004</v>
      </c>
      <c r="S643" s="91">
        <f t="shared" si="372"/>
        <v>0.84606999999999999</v>
      </c>
      <c r="T643" s="91">
        <f t="shared" si="372"/>
        <v>0.24979000000000001</v>
      </c>
      <c r="U643" s="91">
        <f t="shared" si="372"/>
        <v>0.19439000000000001</v>
      </c>
      <c r="V643" s="91">
        <f t="shared" si="372"/>
        <v>1.755E-2</v>
      </c>
      <c r="W643" s="91">
        <f t="shared" si="372"/>
        <v>5.1150000000000001E-2</v>
      </c>
      <c r="X643" s="91">
        <f t="shared" si="372"/>
        <v>9.9199999999999997E-2</v>
      </c>
      <c r="Y643" s="91">
        <f t="shared" si="372"/>
        <v>0.12459000000000001</v>
      </c>
      <c r="Z643" s="91">
        <f t="shared" si="372"/>
        <v>4.9800000000000001E-3</v>
      </c>
      <c r="AA643" s="91">
        <f t="shared" si="372"/>
        <v>0</v>
      </c>
    </row>
    <row r="644" spans="1:27" ht="12.75" hidden="1" customHeight="1" outlineLevel="1" x14ac:dyDescent="0.2">
      <c r="A644" s="99" t="s">
        <v>3035</v>
      </c>
      <c r="B644" s="63" t="s">
        <v>238</v>
      </c>
      <c r="C644" s="43" t="s">
        <v>79</v>
      </c>
      <c r="D644" s="44">
        <v>0</v>
      </c>
      <c r="E644" s="44">
        <v>0.04</v>
      </c>
      <c r="F644" s="44">
        <v>88.72</v>
      </c>
      <c r="G644" s="44">
        <v>87.55</v>
      </c>
      <c r="H644" s="44">
        <v>847.21</v>
      </c>
      <c r="I644" s="44">
        <v>485.39</v>
      </c>
      <c r="J644" s="44">
        <v>454.3</v>
      </c>
      <c r="K644" s="44">
        <v>408.11</v>
      </c>
      <c r="L644" s="44">
        <v>241.32</v>
      </c>
      <c r="M644" s="44">
        <v>102.51</v>
      </c>
      <c r="N644" s="44">
        <v>196.28</v>
      </c>
      <c r="O644" s="44">
        <v>297.77</v>
      </c>
      <c r="P644" s="44">
        <v>342.96</v>
      </c>
      <c r="Q644" s="44">
        <v>701.21</v>
      </c>
      <c r="R644" s="44">
        <v>600.89</v>
      </c>
      <c r="S644" s="44">
        <v>846.07</v>
      </c>
      <c r="T644" s="44">
        <v>249.79</v>
      </c>
      <c r="U644" s="44">
        <v>194.39</v>
      </c>
      <c r="V644" s="44">
        <v>17.55</v>
      </c>
      <c r="W644" s="44">
        <v>51.15</v>
      </c>
      <c r="X644" s="44">
        <v>99.2</v>
      </c>
      <c r="Y644" s="44">
        <v>124.59</v>
      </c>
      <c r="Z644" s="44">
        <v>4.9800000000000004</v>
      </c>
      <c r="AA644" s="44">
        <v>0</v>
      </c>
    </row>
    <row r="645" spans="1:27" collapsed="1" x14ac:dyDescent="0.2">
      <c r="A645" s="98" t="s">
        <v>3036</v>
      </c>
      <c r="B645" s="28" t="str">
        <f>"02"&amp;"."&amp;$B$801&amp;"."&amp;$B$802</f>
        <v>02.08.2023</v>
      </c>
      <c r="C645" s="90" t="s">
        <v>76</v>
      </c>
      <c r="D645" s="91">
        <f>ROUND((D646)/1000,5)</f>
        <v>0</v>
      </c>
      <c r="E645" s="91">
        <f t="shared" ref="E645:AA645" si="373">ROUND((E646)/1000,5)</f>
        <v>0</v>
      </c>
      <c r="F645" s="91">
        <f t="shared" si="373"/>
        <v>0</v>
      </c>
      <c r="G645" s="91">
        <f t="shared" si="373"/>
        <v>1.2E-4</v>
      </c>
      <c r="H645" s="91">
        <f t="shared" si="373"/>
        <v>2.589E-2</v>
      </c>
      <c r="I645" s="91">
        <f t="shared" si="373"/>
        <v>0.20929</v>
      </c>
      <c r="J645" s="91">
        <f t="shared" si="373"/>
        <v>0.28033999999999998</v>
      </c>
      <c r="K645" s="91">
        <f t="shared" si="373"/>
        <v>0.14460999999999999</v>
      </c>
      <c r="L645" s="91">
        <f t="shared" si="373"/>
        <v>0.30542000000000002</v>
      </c>
      <c r="M645" s="91">
        <f t="shared" si="373"/>
        <v>0.32663999999999999</v>
      </c>
      <c r="N645" s="91">
        <f t="shared" si="373"/>
        <v>0.31468000000000002</v>
      </c>
      <c r="O645" s="91">
        <f t="shared" si="373"/>
        <v>0.19478999999999999</v>
      </c>
      <c r="P645" s="91">
        <f t="shared" si="373"/>
        <v>0.28103</v>
      </c>
      <c r="Q645" s="91">
        <f t="shared" si="373"/>
        <v>0.41055000000000003</v>
      </c>
      <c r="R645" s="91">
        <f t="shared" si="373"/>
        <v>0.10843999999999999</v>
      </c>
      <c r="S645" s="91">
        <f t="shared" si="373"/>
        <v>0.23705999999999999</v>
      </c>
      <c r="T645" s="91">
        <f t="shared" si="373"/>
        <v>5.3699999999999998E-2</v>
      </c>
      <c r="U645" s="91">
        <f t="shared" si="373"/>
        <v>3.8030000000000001E-2</v>
      </c>
      <c r="V645" s="91">
        <f t="shared" si="373"/>
        <v>1.2279999999999999E-2</v>
      </c>
      <c r="W645" s="91">
        <f t="shared" si="373"/>
        <v>1.0000000000000001E-5</v>
      </c>
      <c r="X645" s="91">
        <f t="shared" si="373"/>
        <v>8.4860000000000005E-2</v>
      </c>
      <c r="Y645" s="91">
        <f t="shared" si="373"/>
        <v>0</v>
      </c>
      <c r="Z645" s="91">
        <f t="shared" si="373"/>
        <v>0</v>
      </c>
      <c r="AA645" s="91">
        <f t="shared" si="373"/>
        <v>0</v>
      </c>
    </row>
    <row r="646" spans="1:27" ht="12.75" hidden="1" customHeight="1" outlineLevel="1" x14ac:dyDescent="0.2">
      <c r="A646" s="99" t="s">
        <v>3037</v>
      </c>
      <c r="B646" s="63" t="s">
        <v>238</v>
      </c>
      <c r="C646" s="43" t="s">
        <v>79</v>
      </c>
      <c r="D646" s="44">
        <v>0</v>
      </c>
      <c r="E646" s="44">
        <v>0</v>
      </c>
      <c r="F646" s="44">
        <v>0</v>
      </c>
      <c r="G646" s="44">
        <v>0.12</v>
      </c>
      <c r="H646" s="44">
        <v>25.89</v>
      </c>
      <c r="I646" s="44">
        <v>209.29</v>
      </c>
      <c r="J646" s="44">
        <v>280.33999999999997</v>
      </c>
      <c r="K646" s="44">
        <v>144.61000000000001</v>
      </c>
      <c r="L646" s="44">
        <v>305.42</v>
      </c>
      <c r="M646" s="44">
        <v>326.64</v>
      </c>
      <c r="N646" s="44">
        <v>314.68</v>
      </c>
      <c r="O646" s="44">
        <v>194.79</v>
      </c>
      <c r="P646" s="44">
        <v>281.02999999999997</v>
      </c>
      <c r="Q646" s="44">
        <v>410.55</v>
      </c>
      <c r="R646" s="44">
        <v>108.44</v>
      </c>
      <c r="S646" s="44">
        <v>237.06</v>
      </c>
      <c r="T646" s="44">
        <v>53.7</v>
      </c>
      <c r="U646" s="44">
        <v>38.03</v>
      </c>
      <c r="V646" s="44">
        <v>12.28</v>
      </c>
      <c r="W646" s="44">
        <v>0.01</v>
      </c>
      <c r="X646" s="44">
        <v>84.86</v>
      </c>
      <c r="Y646" s="44">
        <v>0</v>
      </c>
      <c r="Z646" s="44">
        <v>0</v>
      </c>
      <c r="AA646" s="44">
        <v>0</v>
      </c>
    </row>
    <row r="647" spans="1:27" collapsed="1" x14ac:dyDescent="0.2">
      <c r="A647" s="98" t="s">
        <v>3038</v>
      </c>
      <c r="B647" s="28" t="str">
        <f>"03"&amp;"."&amp;$B$801&amp;"."&amp;$B$802</f>
        <v>03.08.2023</v>
      </c>
      <c r="C647" s="90" t="s">
        <v>76</v>
      </c>
      <c r="D647" s="91">
        <f>ROUND((D648)/1000,5)</f>
        <v>0</v>
      </c>
      <c r="E647" s="91">
        <f t="shared" ref="E647:AA647" si="374">ROUND((E648)/1000,5)</f>
        <v>0</v>
      </c>
      <c r="F647" s="91">
        <f t="shared" si="374"/>
        <v>0</v>
      </c>
      <c r="G647" s="91">
        <f t="shared" si="374"/>
        <v>0</v>
      </c>
      <c r="H647" s="91">
        <f t="shared" si="374"/>
        <v>0</v>
      </c>
      <c r="I647" s="91">
        <f t="shared" si="374"/>
        <v>0.12998999999999999</v>
      </c>
      <c r="J647" s="91">
        <f t="shared" si="374"/>
        <v>0.17</v>
      </c>
      <c r="K647" s="91">
        <f t="shared" si="374"/>
        <v>8.1059999999999993E-2</v>
      </c>
      <c r="L647" s="91">
        <f t="shared" si="374"/>
        <v>0.25407999999999997</v>
      </c>
      <c r="M647" s="91">
        <f t="shared" si="374"/>
        <v>0.10483000000000001</v>
      </c>
      <c r="N647" s="91">
        <f t="shared" si="374"/>
        <v>0.59716999999999998</v>
      </c>
      <c r="O647" s="91">
        <f t="shared" si="374"/>
        <v>0.53124000000000005</v>
      </c>
      <c r="P647" s="91">
        <f t="shared" si="374"/>
        <v>0.56706000000000001</v>
      </c>
      <c r="Q647" s="91">
        <f t="shared" si="374"/>
        <v>0.71480999999999995</v>
      </c>
      <c r="R647" s="91">
        <f t="shared" si="374"/>
        <v>0.83889999999999998</v>
      </c>
      <c r="S647" s="91">
        <f t="shared" si="374"/>
        <v>2.1509200000000002</v>
      </c>
      <c r="T647" s="91">
        <f t="shared" si="374"/>
        <v>2.3175300000000001</v>
      </c>
      <c r="U647" s="91">
        <f t="shared" si="374"/>
        <v>1.0853600000000001</v>
      </c>
      <c r="V647" s="91">
        <f t="shared" si="374"/>
        <v>0.15046999999999999</v>
      </c>
      <c r="W647" s="91">
        <f t="shared" si="374"/>
        <v>0.20129</v>
      </c>
      <c r="X647" s="91">
        <f t="shared" si="374"/>
        <v>0.30869999999999997</v>
      </c>
      <c r="Y647" s="91">
        <f t="shared" si="374"/>
        <v>2.4150000000000001E-2</v>
      </c>
      <c r="Z647" s="91">
        <f t="shared" si="374"/>
        <v>0</v>
      </c>
      <c r="AA647" s="91">
        <f t="shared" si="374"/>
        <v>0</v>
      </c>
    </row>
    <row r="648" spans="1:27" ht="12.75" hidden="1" customHeight="1" outlineLevel="1" x14ac:dyDescent="0.2">
      <c r="A648" s="99" t="s">
        <v>3039</v>
      </c>
      <c r="B648" s="63" t="s">
        <v>238</v>
      </c>
      <c r="C648" s="43" t="s">
        <v>79</v>
      </c>
      <c r="D648" s="44">
        <v>0</v>
      </c>
      <c r="E648" s="44">
        <v>0</v>
      </c>
      <c r="F648" s="44">
        <v>0</v>
      </c>
      <c r="G648" s="44">
        <v>0</v>
      </c>
      <c r="H648" s="44">
        <v>0</v>
      </c>
      <c r="I648" s="44">
        <v>129.99</v>
      </c>
      <c r="J648" s="44">
        <v>170</v>
      </c>
      <c r="K648" s="44">
        <v>81.06</v>
      </c>
      <c r="L648" s="44">
        <v>254.08</v>
      </c>
      <c r="M648" s="44">
        <v>104.83</v>
      </c>
      <c r="N648" s="44">
        <v>597.16999999999996</v>
      </c>
      <c r="O648" s="44">
        <v>531.24</v>
      </c>
      <c r="P648" s="44">
        <v>567.05999999999995</v>
      </c>
      <c r="Q648" s="44">
        <v>714.81</v>
      </c>
      <c r="R648" s="44">
        <v>838.9</v>
      </c>
      <c r="S648" s="44">
        <v>2150.92</v>
      </c>
      <c r="T648" s="44">
        <v>2317.5300000000002</v>
      </c>
      <c r="U648" s="44">
        <v>1085.3599999999999</v>
      </c>
      <c r="V648" s="44">
        <v>150.47</v>
      </c>
      <c r="W648" s="44">
        <v>201.29</v>
      </c>
      <c r="X648" s="44">
        <v>308.7</v>
      </c>
      <c r="Y648" s="44">
        <v>24.15</v>
      </c>
      <c r="Z648" s="44">
        <v>0</v>
      </c>
      <c r="AA648" s="44">
        <v>0</v>
      </c>
    </row>
    <row r="649" spans="1:27" collapsed="1" x14ac:dyDescent="0.2">
      <c r="A649" s="98" t="s">
        <v>3040</v>
      </c>
      <c r="B649" s="28" t="str">
        <f>"04"&amp;"."&amp;$B$801&amp;"."&amp;$B$802</f>
        <v>04.08.2023</v>
      </c>
      <c r="C649" s="90" t="s">
        <v>76</v>
      </c>
      <c r="D649" s="91">
        <f>ROUND((D650)/1000,5)</f>
        <v>0</v>
      </c>
      <c r="E649" s="91">
        <f t="shared" ref="E649:AA649" si="375">ROUND((E650)/1000,5)</f>
        <v>0</v>
      </c>
      <c r="F649" s="91">
        <f t="shared" si="375"/>
        <v>3.637E-2</v>
      </c>
      <c r="G649" s="91">
        <f t="shared" si="375"/>
        <v>4.956E-2</v>
      </c>
      <c r="H649" s="91">
        <f t="shared" si="375"/>
        <v>4.7239999999999997E-2</v>
      </c>
      <c r="I649" s="91">
        <f t="shared" si="375"/>
        <v>0.24410000000000001</v>
      </c>
      <c r="J649" s="91">
        <f t="shared" si="375"/>
        <v>0.31918999999999997</v>
      </c>
      <c r="K649" s="91">
        <f t="shared" si="375"/>
        <v>0.50309000000000004</v>
      </c>
      <c r="L649" s="91">
        <f t="shared" si="375"/>
        <v>0.61641999999999997</v>
      </c>
      <c r="M649" s="91">
        <f t="shared" si="375"/>
        <v>0.4158</v>
      </c>
      <c r="N649" s="91">
        <f t="shared" si="375"/>
        <v>0.35775000000000001</v>
      </c>
      <c r="O649" s="91">
        <f t="shared" si="375"/>
        <v>0.37608999999999998</v>
      </c>
      <c r="P649" s="91">
        <f t="shared" si="375"/>
        <v>0.76287000000000005</v>
      </c>
      <c r="Q649" s="91">
        <f t="shared" si="375"/>
        <v>2.1640799999999998</v>
      </c>
      <c r="R649" s="91">
        <f t="shared" si="375"/>
        <v>0.72014999999999996</v>
      </c>
      <c r="S649" s="91">
        <f t="shared" si="375"/>
        <v>0.62870000000000004</v>
      </c>
      <c r="T649" s="91">
        <f t="shared" si="375"/>
        <v>0.16636000000000001</v>
      </c>
      <c r="U649" s="91">
        <f t="shared" si="375"/>
        <v>0.31441000000000002</v>
      </c>
      <c r="V649" s="91">
        <f t="shared" si="375"/>
        <v>0.28944999999999999</v>
      </c>
      <c r="W649" s="91">
        <f t="shared" si="375"/>
        <v>0.14308999999999999</v>
      </c>
      <c r="X649" s="91">
        <f t="shared" si="375"/>
        <v>0.43807000000000001</v>
      </c>
      <c r="Y649" s="91">
        <f t="shared" si="375"/>
        <v>0.17449000000000001</v>
      </c>
      <c r="Z649" s="91">
        <f t="shared" si="375"/>
        <v>4.0430000000000001E-2</v>
      </c>
      <c r="AA649" s="91">
        <f t="shared" si="375"/>
        <v>0</v>
      </c>
    </row>
    <row r="650" spans="1:27" ht="12.75" hidden="1" customHeight="1" outlineLevel="1" x14ac:dyDescent="0.2">
      <c r="A650" s="99" t="s">
        <v>3041</v>
      </c>
      <c r="B650" s="63" t="s">
        <v>238</v>
      </c>
      <c r="C650" s="43" t="s">
        <v>79</v>
      </c>
      <c r="D650" s="44">
        <v>0</v>
      </c>
      <c r="E650" s="44">
        <v>0</v>
      </c>
      <c r="F650" s="44">
        <v>36.369999999999997</v>
      </c>
      <c r="G650" s="44">
        <v>49.56</v>
      </c>
      <c r="H650" s="44">
        <v>47.24</v>
      </c>
      <c r="I650" s="44">
        <v>244.1</v>
      </c>
      <c r="J650" s="44">
        <v>319.19</v>
      </c>
      <c r="K650" s="44">
        <v>503.09</v>
      </c>
      <c r="L650" s="44">
        <v>616.41999999999996</v>
      </c>
      <c r="M650" s="44">
        <v>415.8</v>
      </c>
      <c r="N650" s="44">
        <v>357.75</v>
      </c>
      <c r="O650" s="44">
        <v>376.09</v>
      </c>
      <c r="P650" s="44">
        <v>762.87</v>
      </c>
      <c r="Q650" s="44">
        <v>2164.08</v>
      </c>
      <c r="R650" s="44">
        <v>720.15</v>
      </c>
      <c r="S650" s="44">
        <v>628.70000000000005</v>
      </c>
      <c r="T650" s="44">
        <v>166.36</v>
      </c>
      <c r="U650" s="44">
        <v>314.41000000000003</v>
      </c>
      <c r="V650" s="44">
        <v>289.45</v>
      </c>
      <c r="W650" s="44">
        <v>143.09</v>
      </c>
      <c r="X650" s="44">
        <v>438.07</v>
      </c>
      <c r="Y650" s="44">
        <v>174.49</v>
      </c>
      <c r="Z650" s="44">
        <v>40.43</v>
      </c>
      <c r="AA650" s="44">
        <v>0</v>
      </c>
    </row>
    <row r="651" spans="1:27" collapsed="1" x14ac:dyDescent="0.2">
      <c r="A651" s="98" t="s">
        <v>3042</v>
      </c>
      <c r="B651" s="28" t="str">
        <f>"05"&amp;"."&amp;$B$801&amp;"."&amp;$B$802</f>
        <v>05.08.2023</v>
      </c>
      <c r="C651" s="90" t="s">
        <v>76</v>
      </c>
      <c r="D651" s="91">
        <f>ROUND((D652)/1000,5)</f>
        <v>0</v>
      </c>
      <c r="E651" s="91">
        <f t="shared" ref="E651:AA651" si="376">ROUND((E652)/1000,5)</f>
        <v>0</v>
      </c>
      <c r="F651" s="91">
        <f t="shared" si="376"/>
        <v>3.5740000000000001E-2</v>
      </c>
      <c r="G651" s="91">
        <f t="shared" si="376"/>
        <v>6.4689999999999998E-2</v>
      </c>
      <c r="H651" s="91">
        <f t="shared" si="376"/>
        <v>9.4259999999999997E-2</v>
      </c>
      <c r="I651" s="91">
        <f t="shared" si="376"/>
        <v>0.20485999999999999</v>
      </c>
      <c r="J651" s="91">
        <f t="shared" si="376"/>
        <v>0.25473000000000001</v>
      </c>
      <c r="K651" s="91">
        <f t="shared" si="376"/>
        <v>0.27039000000000002</v>
      </c>
      <c r="L651" s="91">
        <f t="shared" si="376"/>
        <v>0.25623000000000001</v>
      </c>
      <c r="M651" s="91">
        <f t="shared" si="376"/>
        <v>0.28487000000000001</v>
      </c>
      <c r="N651" s="91">
        <f t="shared" si="376"/>
        <v>0.21926999999999999</v>
      </c>
      <c r="O651" s="91">
        <f t="shared" si="376"/>
        <v>0.18939</v>
      </c>
      <c r="P651" s="91">
        <f t="shared" si="376"/>
        <v>0.22323000000000001</v>
      </c>
      <c r="Q651" s="91">
        <f t="shared" si="376"/>
        <v>0.35949999999999999</v>
      </c>
      <c r="R651" s="91">
        <f t="shared" si="376"/>
        <v>0.23050000000000001</v>
      </c>
      <c r="S651" s="91">
        <f t="shared" si="376"/>
        <v>0.27168999999999999</v>
      </c>
      <c r="T651" s="91">
        <f t="shared" si="376"/>
        <v>0.16564000000000001</v>
      </c>
      <c r="U651" s="91">
        <f t="shared" si="376"/>
        <v>0.61607999999999996</v>
      </c>
      <c r="V651" s="91">
        <f t="shared" si="376"/>
        <v>0.44844000000000001</v>
      </c>
      <c r="W651" s="91">
        <f t="shared" si="376"/>
        <v>0.31225000000000003</v>
      </c>
      <c r="X651" s="91">
        <f t="shared" si="376"/>
        <v>0.66759000000000002</v>
      </c>
      <c r="Y651" s="91">
        <f t="shared" si="376"/>
        <v>0.31630000000000003</v>
      </c>
      <c r="Z651" s="91">
        <f t="shared" si="376"/>
        <v>3.4430000000000002E-2</v>
      </c>
      <c r="AA651" s="91">
        <f t="shared" si="376"/>
        <v>0</v>
      </c>
    </row>
    <row r="652" spans="1:27" ht="12.75" hidden="1" customHeight="1" outlineLevel="1" x14ac:dyDescent="0.2">
      <c r="A652" s="99" t="s">
        <v>3043</v>
      </c>
      <c r="B652" s="63" t="s">
        <v>238</v>
      </c>
      <c r="C652" s="43" t="s">
        <v>79</v>
      </c>
      <c r="D652" s="44">
        <v>0</v>
      </c>
      <c r="E652" s="44">
        <v>0</v>
      </c>
      <c r="F652" s="44">
        <v>35.74</v>
      </c>
      <c r="G652" s="44">
        <v>64.69</v>
      </c>
      <c r="H652" s="44">
        <v>94.26</v>
      </c>
      <c r="I652" s="44">
        <v>204.86</v>
      </c>
      <c r="J652" s="44">
        <v>254.73</v>
      </c>
      <c r="K652" s="44">
        <v>270.39</v>
      </c>
      <c r="L652" s="44">
        <v>256.23</v>
      </c>
      <c r="M652" s="44">
        <v>284.87</v>
      </c>
      <c r="N652" s="44">
        <v>219.27</v>
      </c>
      <c r="O652" s="44">
        <v>189.39</v>
      </c>
      <c r="P652" s="44">
        <v>223.23</v>
      </c>
      <c r="Q652" s="44">
        <v>359.5</v>
      </c>
      <c r="R652" s="44">
        <v>230.5</v>
      </c>
      <c r="S652" s="44">
        <v>271.69</v>
      </c>
      <c r="T652" s="44">
        <v>165.64</v>
      </c>
      <c r="U652" s="44">
        <v>616.08000000000004</v>
      </c>
      <c r="V652" s="44">
        <v>448.44</v>
      </c>
      <c r="W652" s="44">
        <v>312.25</v>
      </c>
      <c r="X652" s="44">
        <v>667.59</v>
      </c>
      <c r="Y652" s="44">
        <v>316.3</v>
      </c>
      <c r="Z652" s="44">
        <v>34.43</v>
      </c>
      <c r="AA652" s="44">
        <v>0</v>
      </c>
    </row>
    <row r="653" spans="1:27" collapsed="1" x14ac:dyDescent="0.2">
      <c r="A653" s="98" t="s">
        <v>3044</v>
      </c>
      <c r="B653" s="28" t="str">
        <f>"06"&amp;"."&amp;$B$801&amp;"."&amp;$B$802</f>
        <v>06.08.2023</v>
      </c>
      <c r="C653" s="90" t="s">
        <v>76</v>
      </c>
      <c r="D653" s="91">
        <f>ROUND((D654)/1000,5)</f>
        <v>0</v>
      </c>
      <c r="E653" s="91">
        <f t="shared" ref="E653:AA653" si="377">ROUND((E654)/1000,5)</f>
        <v>0</v>
      </c>
      <c r="F653" s="91">
        <f t="shared" si="377"/>
        <v>0</v>
      </c>
      <c r="G653" s="91">
        <f t="shared" si="377"/>
        <v>0</v>
      </c>
      <c r="H653" s="91">
        <f t="shared" si="377"/>
        <v>0</v>
      </c>
      <c r="I653" s="91">
        <f t="shared" si="377"/>
        <v>0.14654</v>
      </c>
      <c r="J653" s="91">
        <f t="shared" si="377"/>
        <v>0.19822999999999999</v>
      </c>
      <c r="K653" s="91">
        <f t="shared" si="377"/>
        <v>0.39711000000000002</v>
      </c>
      <c r="L653" s="91">
        <f t="shared" si="377"/>
        <v>0.17454</v>
      </c>
      <c r="M653" s="91">
        <f t="shared" si="377"/>
        <v>0.2424</v>
      </c>
      <c r="N653" s="91">
        <f t="shared" si="377"/>
        <v>0.14951999999999999</v>
      </c>
      <c r="O653" s="91">
        <f t="shared" si="377"/>
        <v>0.44861000000000001</v>
      </c>
      <c r="P653" s="91">
        <f t="shared" si="377"/>
        <v>0.45412999999999998</v>
      </c>
      <c r="Q653" s="91">
        <f t="shared" si="377"/>
        <v>0.61007999999999996</v>
      </c>
      <c r="R653" s="91">
        <f t="shared" si="377"/>
        <v>1.7480899999999999</v>
      </c>
      <c r="S653" s="91">
        <f t="shared" si="377"/>
        <v>1.9545999999999999</v>
      </c>
      <c r="T653" s="91">
        <f t="shared" si="377"/>
        <v>1.0941399999999999</v>
      </c>
      <c r="U653" s="91">
        <f t="shared" si="377"/>
        <v>0.58143999999999996</v>
      </c>
      <c r="V653" s="91">
        <f t="shared" si="377"/>
        <v>0.64161999999999997</v>
      </c>
      <c r="W653" s="91">
        <f t="shared" si="377"/>
        <v>0.39216000000000001</v>
      </c>
      <c r="X653" s="91">
        <f t="shared" si="377"/>
        <v>0.59758999999999995</v>
      </c>
      <c r="Y653" s="91">
        <f t="shared" si="377"/>
        <v>0.31395000000000001</v>
      </c>
      <c r="Z653" s="91">
        <f t="shared" si="377"/>
        <v>0.11941</v>
      </c>
      <c r="AA653" s="91">
        <f t="shared" si="377"/>
        <v>0</v>
      </c>
    </row>
    <row r="654" spans="1:27" ht="12.75" hidden="1" customHeight="1" outlineLevel="1" x14ac:dyDescent="0.2">
      <c r="A654" s="99" t="s">
        <v>3045</v>
      </c>
      <c r="B654" s="63" t="s">
        <v>238</v>
      </c>
      <c r="C654" s="43" t="s">
        <v>79</v>
      </c>
      <c r="D654" s="44">
        <v>0</v>
      </c>
      <c r="E654" s="44">
        <v>0</v>
      </c>
      <c r="F654" s="44">
        <v>0</v>
      </c>
      <c r="G654" s="44">
        <v>0</v>
      </c>
      <c r="H654" s="44">
        <v>0</v>
      </c>
      <c r="I654" s="44">
        <v>146.54</v>
      </c>
      <c r="J654" s="44">
        <v>198.23</v>
      </c>
      <c r="K654" s="44">
        <v>397.11</v>
      </c>
      <c r="L654" s="44">
        <v>174.54</v>
      </c>
      <c r="M654" s="44">
        <v>242.4</v>
      </c>
      <c r="N654" s="44">
        <v>149.52000000000001</v>
      </c>
      <c r="O654" s="44">
        <v>448.61</v>
      </c>
      <c r="P654" s="44">
        <v>454.13</v>
      </c>
      <c r="Q654" s="44">
        <v>610.08000000000004</v>
      </c>
      <c r="R654" s="44">
        <v>1748.09</v>
      </c>
      <c r="S654" s="44">
        <v>1954.6</v>
      </c>
      <c r="T654" s="44">
        <v>1094.1400000000001</v>
      </c>
      <c r="U654" s="44">
        <v>581.44000000000005</v>
      </c>
      <c r="V654" s="44">
        <v>641.62</v>
      </c>
      <c r="W654" s="44">
        <v>392.16</v>
      </c>
      <c r="X654" s="44">
        <v>597.59</v>
      </c>
      <c r="Y654" s="44">
        <v>313.95</v>
      </c>
      <c r="Z654" s="44">
        <v>119.41</v>
      </c>
      <c r="AA654" s="44">
        <v>0</v>
      </c>
    </row>
    <row r="655" spans="1:27" collapsed="1" x14ac:dyDescent="0.2">
      <c r="A655" s="98" t="s">
        <v>3046</v>
      </c>
      <c r="B655" s="28" t="str">
        <f>"07"&amp;"."&amp;$B$801&amp;"."&amp;$B$802</f>
        <v>07.08.2023</v>
      </c>
      <c r="C655" s="90" t="s">
        <v>76</v>
      </c>
      <c r="D655" s="91">
        <f>ROUND((D656)/1000,5)</f>
        <v>0</v>
      </c>
      <c r="E655" s="91">
        <f t="shared" ref="E655:AA655" si="378">ROUND((E656)/1000,5)</f>
        <v>1.5310000000000001E-2</v>
      </c>
      <c r="F655" s="91">
        <f t="shared" si="378"/>
        <v>1.6219999999999998E-2</v>
      </c>
      <c r="G655" s="91">
        <f t="shared" si="378"/>
        <v>5.672E-2</v>
      </c>
      <c r="H655" s="91">
        <f t="shared" si="378"/>
        <v>3.0190000000000002E-2</v>
      </c>
      <c r="I655" s="91">
        <f t="shared" si="378"/>
        <v>0.32389000000000001</v>
      </c>
      <c r="J655" s="91">
        <f t="shared" si="378"/>
        <v>0.2656</v>
      </c>
      <c r="K655" s="91">
        <f t="shared" si="378"/>
        <v>0.18143999999999999</v>
      </c>
      <c r="L655" s="91">
        <f t="shared" si="378"/>
        <v>0.22087000000000001</v>
      </c>
      <c r="M655" s="91">
        <f t="shared" si="378"/>
        <v>0.57877000000000001</v>
      </c>
      <c r="N655" s="91">
        <f t="shared" si="378"/>
        <v>1.1441699999999999</v>
      </c>
      <c r="O655" s="91">
        <f t="shared" si="378"/>
        <v>1.08815</v>
      </c>
      <c r="P655" s="91">
        <f t="shared" si="378"/>
        <v>1.04084</v>
      </c>
      <c r="Q655" s="91">
        <f t="shared" si="378"/>
        <v>1.1454500000000001</v>
      </c>
      <c r="R655" s="91">
        <f t="shared" si="378"/>
        <v>3.1837300000000002</v>
      </c>
      <c r="S655" s="91">
        <f t="shared" si="378"/>
        <v>3.9325199999999998</v>
      </c>
      <c r="T655" s="91">
        <f t="shared" si="378"/>
        <v>3.2221899999999999</v>
      </c>
      <c r="U655" s="91">
        <f t="shared" si="378"/>
        <v>0.81884000000000001</v>
      </c>
      <c r="V655" s="91">
        <f t="shared" si="378"/>
        <v>0.47810000000000002</v>
      </c>
      <c r="W655" s="91">
        <f t="shared" si="378"/>
        <v>0.29626999999999998</v>
      </c>
      <c r="X655" s="91">
        <f t="shared" si="378"/>
        <v>0.45988000000000001</v>
      </c>
      <c r="Y655" s="91">
        <f t="shared" si="378"/>
        <v>0.14352000000000001</v>
      </c>
      <c r="Z655" s="91">
        <f t="shared" si="378"/>
        <v>0</v>
      </c>
      <c r="AA655" s="91">
        <f t="shared" si="378"/>
        <v>0</v>
      </c>
    </row>
    <row r="656" spans="1:27" ht="12.75" hidden="1" customHeight="1" outlineLevel="1" x14ac:dyDescent="0.2">
      <c r="A656" s="99" t="s">
        <v>3047</v>
      </c>
      <c r="B656" s="63" t="s">
        <v>238</v>
      </c>
      <c r="C656" s="43" t="s">
        <v>79</v>
      </c>
      <c r="D656" s="44">
        <v>0</v>
      </c>
      <c r="E656" s="44">
        <v>15.31</v>
      </c>
      <c r="F656" s="44">
        <v>16.22</v>
      </c>
      <c r="G656" s="44">
        <v>56.72</v>
      </c>
      <c r="H656" s="44">
        <v>30.19</v>
      </c>
      <c r="I656" s="44">
        <v>323.89</v>
      </c>
      <c r="J656" s="44">
        <v>265.60000000000002</v>
      </c>
      <c r="K656" s="44">
        <v>181.44</v>
      </c>
      <c r="L656" s="44">
        <v>220.87</v>
      </c>
      <c r="M656" s="44">
        <v>578.77</v>
      </c>
      <c r="N656" s="44">
        <v>1144.17</v>
      </c>
      <c r="O656" s="44">
        <v>1088.1500000000001</v>
      </c>
      <c r="P656" s="44">
        <v>1040.8399999999999</v>
      </c>
      <c r="Q656" s="44">
        <v>1145.45</v>
      </c>
      <c r="R656" s="44">
        <v>3183.73</v>
      </c>
      <c r="S656" s="44">
        <v>3932.52</v>
      </c>
      <c r="T656" s="44">
        <v>3222.19</v>
      </c>
      <c r="U656" s="44">
        <v>818.84</v>
      </c>
      <c r="V656" s="44">
        <v>478.1</v>
      </c>
      <c r="W656" s="44">
        <v>296.27</v>
      </c>
      <c r="X656" s="44">
        <v>459.88</v>
      </c>
      <c r="Y656" s="44">
        <v>143.52000000000001</v>
      </c>
      <c r="Z656" s="44">
        <v>0</v>
      </c>
      <c r="AA656" s="44">
        <v>0</v>
      </c>
    </row>
    <row r="657" spans="1:27" collapsed="1" x14ac:dyDescent="0.2">
      <c r="A657" s="98" t="s">
        <v>3048</v>
      </c>
      <c r="B657" s="28" t="str">
        <f>"08"&amp;"."&amp;$B$801&amp;"."&amp;$B$802</f>
        <v>08.08.2023</v>
      </c>
      <c r="C657" s="90" t="s">
        <v>76</v>
      </c>
      <c r="D657" s="91">
        <f>ROUND((D658)/1000,5)</f>
        <v>0</v>
      </c>
      <c r="E657" s="91">
        <f t="shared" ref="E657:AA657" si="379">ROUND((E658)/1000,5)</f>
        <v>9.4159999999999994E-2</v>
      </c>
      <c r="F657" s="91">
        <f t="shared" si="379"/>
        <v>0.11133</v>
      </c>
      <c r="G657" s="91">
        <f t="shared" si="379"/>
        <v>0.11700000000000001</v>
      </c>
      <c r="H657" s="91">
        <f t="shared" si="379"/>
        <v>0.16483</v>
      </c>
      <c r="I657" s="91">
        <f t="shared" si="379"/>
        <v>0.37376999999999999</v>
      </c>
      <c r="J657" s="91">
        <f t="shared" si="379"/>
        <v>0.33809</v>
      </c>
      <c r="K657" s="91">
        <f t="shared" si="379"/>
        <v>0.23433999999999999</v>
      </c>
      <c r="L657" s="91">
        <f t="shared" si="379"/>
        <v>0.34755000000000003</v>
      </c>
      <c r="M657" s="91">
        <f t="shared" si="379"/>
        <v>0.58142000000000005</v>
      </c>
      <c r="N657" s="91">
        <f t="shared" si="379"/>
        <v>0.53756000000000004</v>
      </c>
      <c r="O657" s="91">
        <f t="shared" si="379"/>
        <v>0.51948000000000005</v>
      </c>
      <c r="P657" s="91">
        <f t="shared" si="379"/>
        <v>0.49519999999999997</v>
      </c>
      <c r="Q657" s="91">
        <f t="shared" si="379"/>
        <v>0.33117000000000002</v>
      </c>
      <c r="R657" s="91">
        <f t="shared" si="379"/>
        <v>0.39689999999999998</v>
      </c>
      <c r="S657" s="91">
        <f t="shared" si="379"/>
        <v>0.64997000000000005</v>
      </c>
      <c r="T657" s="91">
        <f t="shared" si="379"/>
        <v>0.61065000000000003</v>
      </c>
      <c r="U657" s="91">
        <f t="shared" si="379"/>
        <v>0.53144000000000002</v>
      </c>
      <c r="V657" s="91">
        <f t="shared" si="379"/>
        <v>0.17460000000000001</v>
      </c>
      <c r="W657" s="91">
        <f t="shared" si="379"/>
        <v>0.23250999999999999</v>
      </c>
      <c r="X657" s="91">
        <f t="shared" si="379"/>
        <v>0.37479000000000001</v>
      </c>
      <c r="Y657" s="91">
        <f t="shared" si="379"/>
        <v>0.14285999999999999</v>
      </c>
      <c r="Z657" s="91">
        <f t="shared" si="379"/>
        <v>0</v>
      </c>
      <c r="AA657" s="91">
        <f t="shared" si="379"/>
        <v>0</v>
      </c>
    </row>
    <row r="658" spans="1:27" ht="12.75" hidden="1" customHeight="1" outlineLevel="1" x14ac:dyDescent="0.2">
      <c r="A658" s="99" t="s">
        <v>3049</v>
      </c>
      <c r="B658" s="63" t="s">
        <v>238</v>
      </c>
      <c r="C658" s="43" t="s">
        <v>79</v>
      </c>
      <c r="D658" s="44">
        <v>0</v>
      </c>
      <c r="E658" s="44">
        <v>94.16</v>
      </c>
      <c r="F658" s="44">
        <v>111.33</v>
      </c>
      <c r="G658" s="44">
        <v>117</v>
      </c>
      <c r="H658" s="44">
        <v>164.83</v>
      </c>
      <c r="I658" s="44">
        <v>373.77</v>
      </c>
      <c r="J658" s="44">
        <v>338.09</v>
      </c>
      <c r="K658" s="44">
        <v>234.34</v>
      </c>
      <c r="L658" s="44">
        <v>347.55</v>
      </c>
      <c r="M658" s="44">
        <v>581.41999999999996</v>
      </c>
      <c r="N658" s="44">
        <v>537.55999999999995</v>
      </c>
      <c r="O658" s="44">
        <v>519.48</v>
      </c>
      <c r="P658" s="44">
        <v>495.2</v>
      </c>
      <c r="Q658" s="44">
        <v>331.17</v>
      </c>
      <c r="R658" s="44">
        <v>396.9</v>
      </c>
      <c r="S658" s="44">
        <v>649.97</v>
      </c>
      <c r="T658" s="44">
        <v>610.65</v>
      </c>
      <c r="U658" s="44">
        <v>531.44000000000005</v>
      </c>
      <c r="V658" s="44">
        <v>174.6</v>
      </c>
      <c r="W658" s="44">
        <v>232.51</v>
      </c>
      <c r="X658" s="44">
        <v>374.79</v>
      </c>
      <c r="Y658" s="44">
        <v>142.86000000000001</v>
      </c>
      <c r="Z658" s="44">
        <v>0</v>
      </c>
      <c r="AA658" s="44">
        <v>0</v>
      </c>
    </row>
    <row r="659" spans="1:27" collapsed="1" x14ac:dyDescent="0.2">
      <c r="A659" s="98" t="s">
        <v>3050</v>
      </c>
      <c r="B659" s="28" t="str">
        <f>"09"&amp;"."&amp;$B$801&amp;"."&amp;$B$802</f>
        <v>09.08.2023</v>
      </c>
      <c r="C659" s="90" t="s">
        <v>76</v>
      </c>
      <c r="D659" s="91">
        <f>ROUND((D660)/1000,5)</f>
        <v>4.5440000000000001E-2</v>
      </c>
      <c r="E659" s="91">
        <f t="shared" ref="E659:AA659" si="380">ROUND((E660)/1000,5)</f>
        <v>0</v>
      </c>
      <c r="F659" s="91">
        <f t="shared" si="380"/>
        <v>0</v>
      </c>
      <c r="G659" s="91">
        <f t="shared" si="380"/>
        <v>0</v>
      </c>
      <c r="H659" s="91">
        <f t="shared" si="380"/>
        <v>8.4100000000000008E-3</v>
      </c>
      <c r="I659" s="91">
        <f t="shared" si="380"/>
        <v>0.20088</v>
      </c>
      <c r="J659" s="91">
        <f t="shared" si="380"/>
        <v>0.16503999999999999</v>
      </c>
      <c r="K659" s="91">
        <f t="shared" si="380"/>
        <v>3.4200000000000001E-2</v>
      </c>
      <c r="L659" s="91">
        <f t="shared" si="380"/>
        <v>0.10246</v>
      </c>
      <c r="M659" s="91">
        <f t="shared" si="380"/>
        <v>5.3650000000000003E-2</v>
      </c>
      <c r="N659" s="91">
        <f t="shared" si="380"/>
        <v>2.9579999999999999E-2</v>
      </c>
      <c r="O659" s="91">
        <f t="shared" si="380"/>
        <v>8.2699999999999996E-3</v>
      </c>
      <c r="P659" s="91">
        <f t="shared" si="380"/>
        <v>4.2770000000000002E-2</v>
      </c>
      <c r="Q659" s="91">
        <f t="shared" si="380"/>
        <v>0.14232</v>
      </c>
      <c r="R659" s="91">
        <f t="shared" si="380"/>
        <v>1.2999999999999999E-2</v>
      </c>
      <c r="S659" s="91">
        <f t="shared" si="380"/>
        <v>4.342E-2</v>
      </c>
      <c r="T659" s="91">
        <f t="shared" si="380"/>
        <v>0</v>
      </c>
      <c r="U659" s="91">
        <f t="shared" si="380"/>
        <v>4.1959999999999997E-2</v>
      </c>
      <c r="V659" s="91">
        <f t="shared" si="380"/>
        <v>6.1890000000000001E-2</v>
      </c>
      <c r="W659" s="91">
        <f t="shared" si="380"/>
        <v>5.1180000000000003E-2</v>
      </c>
      <c r="X659" s="91">
        <f t="shared" si="380"/>
        <v>7.3859999999999995E-2</v>
      </c>
      <c r="Y659" s="91">
        <f t="shared" si="380"/>
        <v>3.4399999999999999E-3</v>
      </c>
      <c r="Z659" s="91">
        <f t="shared" si="380"/>
        <v>0</v>
      </c>
      <c r="AA659" s="91">
        <f t="shared" si="380"/>
        <v>0</v>
      </c>
    </row>
    <row r="660" spans="1:27" ht="12.75" hidden="1" customHeight="1" outlineLevel="1" x14ac:dyDescent="0.2">
      <c r="A660" s="99" t="s">
        <v>3051</v>
      </c>
      <c r="B660" s="63" t="s">
        <v>238</v>
      </c>
      <c r="C660" s="43" t="s">
        <v>79</v>
      </c>
      <c r="D660" s="44">
        <v>45.44</v>
      </c>
      <c r="E660" s="44">
        <v>0</v>
      </c>
      <c r="F660" s="44">
        <v>0</v>
      </c>
      <c r="G660" s="44">
        <v>0</v>
      </c>
      <c r="H660" s="44">
        <v>8.41</v>
      </c>
      <c r="I660" s="44">
        <v>200.88</v>
      </c>
      <c r="J660" s="44">
        <v>165.04</v>
      </c>
      <c r="K660" s="44">
        <v>34.200000000000003</v>
      </c>
      <c r="L660" s="44">
        <v>102.46</v>
      </c>
      <c r="M660" s="44">
        <v>53.65</v>
      </c>
      <c r="N660" s="44">
        <v>29.58</v>
      </c>
      <c r="O660" s="44">
        <v>8.27</v>
      </c>
      <c r="P660" s="44">
        <v>42.77</v>
      </c>
      <c r="Q660" s="44">
        <v>142.32</v>
      </c>
      <c r="R660" s="44">
        <v>13</v>
      </c>
      <c r="S660" s="44">
        <v>43.42</v>
      </c>
      <c r="T660" s="44">
        <v>0</v>
      </c>
      <c r="U660" s="44">
        <v>41.96</v>
      </c>
      <c r="V660" s="44">
        <v>61.89</v>
      </c>
      <c r="W660" s="44">
        <v>51.18</v>
      </c>
      <c r="X660" s="44">
        <v>73.86</v>
      </c>
      <c r="Y660" s="44">
        <v>3.44</v>
      </c>
      <c r="Z660" s="44">
        <v>0</v>
      </c>
      <c r="AA660" s="44">
        <v>0</v>
      </c>
    </row>
    <row r="661" spans="1:27" collapsed="1" x14ac:dyDescent="0.2">
      <c r="A661" s="98" t="s">
        <v>3052</v>
      </c>
      <c r="B661" s="28" t="str">
        <f>"10"&amp;"."&amp;$B$801&amp;"."&amp;$B$802</f>
        <v>10.08.2023</v>
      </c>
      <c r="C661" s="90" t="s">
        <v>76</v>
      </c>
      <c r="D661" s="91">
        <f>ROUND((D662)/1000,5)</f>
        <v>0</v>
      </c>
      <c r="E661" s="91">
        <f t="shared" ref="E661:AA661" si="381">ROUND((E662)/1000,5)</f>
        <v>0</v>
      </c>
      <c r="F661" s="91">
        <f t="shared" si="381"/>
        <v>0</v>
      </c>
      <c r="G661" s="91">
        <f t="shared" si="381"/>
        <v>0</v>
      </c>
      <c r="H661" s="91">
        <f t="shared" si="381"/>
        <v>0</v>
      </c>
      <c r="I661" s="91">
        <f t="shared" si="381"/>
        <v>0.13730000000000001</v>
      </c>
      <c r="J661" s="91">
        <f t="shared" si="381"/>
        <v>0.23658999999999999</v>
      </c>
      <c r="K661" s="91">
        <f t="shared" si="381"/>
        <v>1.3679999999999999E-2</v>
      </c>
      <c r="L661" s="91">
        <f t="shared" si="381"/>
        <v>9.3429999999999999E-2</v>
      </c>
      <c r="M661" s="91">
        <f t="shared" si="381"/>
        <v>0</v>
      </c>
      <c r="N661" s="91">
        <f t="shared" si="381"/>
        <v>3.3680000000000002E-2</v>
      </c>
      <c r="O661" s="91">
        <f t="shared" si="381"/>
        <v>3.0700000000000002E-2</v>
      </c>
      <c r="P661" s="91">
        <f t="shared" si="381"/>
        <v>4.6039999999999998E-2</v>
      </c>
      <c r="Q661" s="91">
        <f t="shared" si="381"/>
        <v>3.4189999999999998E-2</v>
      </c>
      <c r="R661" s="91">
        <f t="shared" si="381"/>
        <v>0</v>
      </c>
      <c r="S661" s="91">
        <f t="shared" si="381"/>
        <v>4.0999999999999999E-4</v>
      </c>
      <c r="T661" s="91">
        <f t="shared" si="381"/>
        <v>1.31E-3</v>
      </c>
      <c r="U661" s="91">
        <f t="shared" si="381"/>
        <v>2.5319999999999999E-2</v>
      </c>
      <c r="V661" s="91">
        <f t="shared" si="381"/>
        <v>1.2279999999999999E-2</v>
      </c>
      <c r="W661" s="91">
        <f t="shared" si="381"/>
        <v>0</v>
      </c>
      <c r="X661" s="91">
        <f t="shared" si="381"/>
        <v>0</v>
      </c>
      <c r="Y661" s="91">
        <f t="shared" si="381"/>
        <v>0</v>
      </c>
      <c r="Z661" s="91">
        <f t="shared" si="381"/>
        <v>0</v>
      </c>
      <c r="AA661" s="91">
        <f t="shared" si="381"/>
        <v>0</v>
      </c>
    </row>
    <row r="662" spans="1:27" ht="12.75" hidden="1" customHeight="1" outlineLevel="1" x14ac:dyDescent="0.2">
      <c r="A662" s="99" t="s">
        <v>3053</v>
      </c>
      <c r="B662" s="63" t="s">
        <v>238</v>
      </c>
      <c r="C662" s="43" t="s">
        <v>79</v>
      </c>
      <c r="D662" s="44">
        <v>0</v>
      </c>
      <c r="E662" s="44">
        <v>0</v>
      </c>
      <c r="F662" s="44">
        <v>0</v>
      </c>
      <c r="G662" s="44">
        <v>0</v>
      </c>
      <c r="H662" s="44">
        <v>0</v>
      </c>
      <c r="I662" s="44">
        <v>137.30000000000001</v>
      </c>
      <c r="J662" s="44">
        <v>236.59</v>
      </c>
      <c r="K662" s="44">
        <v>13.68</v>
      </c>
      <c r="L662" s="44">
        <v>93.43</v>
      </c>
      <c r="M662" s="44">
        <v>0</v>
      </c>
      <c r="N662" s="44">
        <v>33.68</v>
      </c>
      <c r="O662" s="44">
        <v>30.7</v>
      </c>
      <c r="P662" s="44">
        <v>46.04</v>
      </c>
      <c r="Q662" s="44">
        <v>34.19</v>
      </c>
      <c r="R662" s="44">
        <v>0</v>
      </c>
      <c r="S662" s="44">
        <v>0.41</v>
      </c>
      <c r="T662" s="44">
        <v>1.31</v>
      </c>
      <c r="U662" s="44">
        <v>25.32</v>
      </c>
      <c r="V662" s="44">
        <v>12.28</v>
      </c>
      <c r="W662" s="44">
        <v>0</v>
      </c>
      <c r="X662" s="44">
        <v>0</v>
      </c>
      <c r="Y662" s="44">
        <v>0</v>
      </c>
      <c r="Z662" s="44">
        <v>0</v>
      </c>
      <c r="AA662" s="44">
        <v>0</v>
      </c>
    </row>
    <row r="663" spans="1:27" collapsed="1" x14ac:dyDescent="0.2">
      <c r="A663" s="98" t="s">
        <v>3054</v>
      </c>
      <c r="B663" s="28" t="str">
        <f>"11"&amp;"."&amp;$B$801&amp;"."&amp;$B$802</f>
        <v>11.08.2023</v>
      </c>
      <c r="C663" s="90" t="s">
        <v>76</v>
      </c>
      <c r="D663" s="91">
        <f>ROUND((D664)/1000,5)</f>
        <v>0</v>
      </c>
      <c r="E663" s="91">
        <f t="shared" ref="E663:AA663" si="382">ROUND((E664)/1000,5)</f>
        <v>0</v>
      </c>
      <c r="F663" s="91">
        <f t="shared" si="382"/>
        <v>0</v>
      </c>
      <c r="G663" s="91">
        <f t="shared" si="382"/>
        <v>0</v>
      </c>
      <c r="H663" s="91">
        <f t="shared" si="382"/>
        <v>0.76117999999999997</v>
      </c>
      <c r="I663" s="91">
        <f t="shared" si="382"/>
        <v>0.26905000000000001</v>
      </c>
      <c r="J663" s="91">
        <f t="shared" si="382"/>
        <v>0.41050999999999999</v>
      </c>
      <c r="K663" s="91">
        <f t="shared" si="382"/>
        <v>0.15826000000000001</v>
      </c>
      <c r="L663" s="91">
        <f t="shared" si="382"/>
        <v>0.18532999999999999</v>
      </c>
      <c r="M663" s="91">
        <f t="shared" si="382"/>
        <v>8.8059999999999999E-2</v>
      </c>
      <c r="N663" s="91">
        <f t="shared" si="382"/>
        <v>9.0209999999999999E-2</v>
      </c>
      <c r="O663" s="91">
        <f t="shared" si="382"/>
        <v>2.9270000000000001E-2</v>
      </c>
      <c r="P663" s="91">
        <f t="shared" si="382"/>
        <v>4.0919999999999998E-2</v>
      </c>
      <c r="Q663" s="91">
        <f t="shared" si="382"/>
        <v>0</v>
      </c>
      <c r="R663" s="91">
        <f t="shared" si="382"/>
        <v>1.8149999999999999E-2</v>
      </c>
      <c r="S663" s="91">
        <f t="shared" si="382"/>
        <v>4.7419999999999997E-2</v>
      </c>
      <c r="T663" s="91">
        <f t="shared" si="382"/>
        <v>0</v>
      </c>
      <c r="U663" s="91">
        <f t="shared" si="382"/>
        <v>0</v>
      </c>
      <c r="V663" s="91">
        <f t="shared" si="382"/>
        <v>0</v>
      </c>
      <c r="W663" s="91">
        <f t="shared" si="382"/>
        <v>0</v>
      </c>
      <c r="X663" s="91">
        <f t="shared" si="382"/>
        <v>0</v>
      </c>
      <c r="Y663" s="91">
        <f t="shared" si="382"/>
        <v>0</v>
      </c>
      <c r="Z663" s="91">
        <f t="shared" si="382"/>
        <v>0</v>
      </c>
      <c r="AA663" s="91">
        <f t="shared" si="382"/>
        <v>0</v>
      </c>
    </row>
    <row r="664" spans="1:27" ht="12.75" hidden="1" customHeight="1" outlineLevel="1" x14ac:dyDescent="0.2">
      <c r="A664" s="99" t="s">
        <v>3055</v>
      </c>
      <c r="B664" s="63" t="s">
        <v>238</v>
      </c>
      <c r="C664" s="43" t="s">
        <v>79</v>
      </c>
      <c r="D664" s="44">
        <v>0</v>
      </c>
      <c r="E664" s="44">
        <v>0</v>
      </c>
      <c r="F664" s="44">
        <v>0</v>
      </c>
      <c r="G664" s="44">
        <v>0</v>
      </c>
      <c r="H664" s="44">
        <v>761.18</v>
      </c>
      <c r="I664" s="44">
        <v>269.05</v>
      </c>
      <c r="J664" s="44">
        <v>410.51</v>
      </c>
      <c r="K664" s="44">
        <v>158.26</v>
      </c>
      <c r="L664" s="44">
        <v>185.33</v>
      </c>
      <c r="M664" s="44">
        <v>88.06</v>
      </c>
      <c r="N664" s="44">
        <v>90.21</v>
      </c>
      <c r="O664" s="44">
        <v>29.27</v>
      </c>
      <c r="P664" s="44">
        <v>40.92</v>
      </c>
      <c r="Q664" s="44">
        <v>0</v>
      </c>
      <c r="R664" s="44">
        <v>18.149999999999999</v>
      </c>
      <c r="S664" s="44">
        <v>47.42</v>
      </c>
      <c r="T664" s="44">
        <v>0</v>
      </c>
      <c r="U664" s="44">
        <v>0</v>
      </c>
      <c r="V664" s="44">
        <v>0</v>
      </c>
      <c r="W664" s="44">
        <v>0</v>
      </c>
      <c r="X664" s="44">
        <v>0</v>
      </c>
      <c r="Y664" s="44">
        <v>0</v>
      </c>
      <c r="Z664" s="44">
        <v>0</v>
      </c>
      <c r="AA664" s="44">
        <v>0</v>
      </c>
    </row>
    <row r="665" spans="1:27" collapsed="1" x14ac:dyDescent="0.2">
      <c r="A665" s="98" t="s">
        <v>3056</v>
      </c>
      <c r="B665" s="28" t="str">
        <f>"12"&amp;"."&amp;$B$801&amp;"."&amp;$B$802</f>
        <v>12.08.2023</v>
      </c>
      <c r="C665" s="90" t="s">
        <v>76</v>
      </c>
      <c r="D665" s="91">
        <f>ROUND((D666)/1000,5)</f>
        <v>0</v>
      </c>
      <c r="E665" s="91">
        <f t="shared" ref="E665:AA665" si="383">ROUND((E666)/1000,5)</f>
        <v>0</v>
      </c>
      <c r="F665" s="91">
        <f t="shared" si="383"/>
        <v>0</v>
      </c>
      <c r="G665" s="91">
        <f t="shared" si="383"/>
        <v>8.6899999999999998E-3</v>
      </c>
      <c r="H665" s="91">
        <f t="shared" si="383"/>
        <v>0</v>
      </c>
      <c r="I665" s="91">
        <f t="shared" si="383"/>
        <v>5.679E-2</v>
      </c>
      <c r="J665" s="91">
        <f t="shared" si="383"/>
        <v>0.19303999999999999</v>
      </c>
      <c r="K665" s="91">
        <f t="shared" si="383"/>
        <v>0.10161000000000001</v>
      </c>
      <c r="L665" s="91">
        <f t="shared" si="383"/>
        <v>9.1050000000000006E-2</v>
      </c>
      <c r="M665" s="91">
        <f t="shared" si="383"/>
        <v>4.0699999999999998E-3</v>
      </c>
      <c r="N665" s="91">
        <f t="shared" si="383"/>
        <v>3.7499999999999999E-3</v>
      </c>
      <c r="O665" s="91">
        <f t="shared" si="383"/>
        <v>0</v>
      </c>
      <c r="P665" s="91">
        <f t="shared" si="383"/>
        <v>0</v>
      </c>
      <c r="Q665" s="91">
        <f t="shared" si="383"/>
        <v>0</v>
      </c>
      <c r="R665" s="91">
        <f t="shared" si="383"/>
        <v>0</v>
      </c>
      <c r="S665" s="91">
        <f t="shared" si="383"/>
        <v>0</v>
      </c>
      <c r="T665" s="91">
        <f t="shared" si="383"/>
        <v>0</v>
      </c>
      <c r="U665" s="91">
        <f t="shared" si="383"/>
        <v>0</v>
      </c>
      <c r="V665" s="91">
        <f t="shared" si="383"/>
        <v>0</v>
      </c>
      <c r="W665" s="91">
        <f t="shared" si="383"/>
        <v>0</v>
      </c>
      <c r="X665" s="91">
        <f t="shared" si="383"/>
        <v>3.5220000000000001E-2</v>
      </c>
      <c r="Y665" s="91">
        <f t="shared" si="383"/>
        <v>0</v>
      </c>
      <c r="Z665" s="91">
        <f t="shared" si="383"/>
        <v>0</v>
      </c>
      <c r="AA665" s="91">
        <f t="shared" si="383"/>
        <v>0</v>
      </c>
    </row>
    <row r="666" spans="1:27" ht="12.75" hidden="1" customHeight="1" outlineLevel="1" x14ac:dyDescent="0.2">
      <c r="A666" s="99" t="s">
        <v>3057</v>
      </c>
      <c r="B666" s="63" t="s">
        <v>238</v>
      </c>
      <c r="C666" s="43" t="s">
        <v>79</v>
      </c>
      <c r="D666" s="44">
        <v>0</v>
      </c>
      <c r="E666" s="44">
        <v>0</v>
      </c>
      <c r="F666" s="44">
        <v>0</v>
      </c>
      <c r="G666" s="44">
        <v>8.69</v>
      </c>
      <c r="H666" s="44">
        <v>0</v>
      </c>
      <c r="I666" s="44">
        <v>56.79</v>
      </c>
      <c r="J666" s="44">
        <v>193.04</v>
      </c>
      <c r="K666" s="44">
        <v>101.61</v>
      </c>
      <c r="L666" s="44">
        <v>91.05</v>
      </c>
      <c r="M666" s="44">
        <v>4.07</v>
      </c>
      <c r="N666" s="44">
        <v>3.75</v>
      </c>
      <c r="O666" s="44">
        <v>0</v>
      </c>
      <c r="P666" s="44">
        <v>0</v>
      </c>
      <c r="Q666" s="44">
        <v>0</v>
      </c>
      <c r="R666" s="44">
        <v>0</v>
      </c>
      <c r="S666" s="44">
        <v>0</v>
      </c>
      <c r="T666" s="44">
        <v>0</v>
      </c>
      <c r="U666" s="44">
        <v>0</v>
      </c>
      <c r="V666" s="44">
        <v>0</v>
      </c>
      <c r="W666" s="44">
        <v>0</v>
      </c>
      <c r="X666" s="44">
        <v>35.22</v>
      </c>
      <c r="Y666" s="44">
        <v>0</v>
      </c>
      <c r="Z666" s="44">
        <v>0</v>
      </c>
      <c r="AA666" s="44">
        <v>0</v>
      </c>
    </row>
    <row r="667" spans="1:27" collapsed="1" x14ac:dyDescent="0.2">
      <c r="A667" s="98" t="s">
        <v>3058</v>
      </c>
      <c r="B667" s="28" t="str">
        <f>"13"&amp;"."&amp;$B$801&amp;"."&amp;$B$802</f>
        <v>13.08.2023</v>
      </c>
      <c r="C667" s="90" t="s">
        <v>76</v>
      </c>
      <c r="D667" s="91">
        <f>ROUND((D668)/1000,5)</f>
        <v>0</v>
      </c>
      <c r="E667" s="91">
        <f t="shared" ref="E667:AA667" si="384">ROUND((E668)/1000,5)</f>
        <v>0</v>
      </c>
      <c r="F667" s="91">
        <f t="shared" si="384"/>
        <v>0</v>
      </c>
      <c r="G667" s="91">
        <f t="shared" si="384"/>
        <v>0</v>
      </c>
      <c r="H667" s="91">
        <f t="shared" si="384"/>
        <v>0</v>
      </c>
      <c r="I667" s="91">
        <f t="shared" si="384"/>
        <v>2.2419999999999999E-2</v>
      </c>
      <c r="J667" s="91">
        <f t="shared" si="384"/>
        <v>6.5519999999999995E-2</v>
      </c>
      <c r="K667" s="91">
        <f t="shared" si="384"/>
        <v>0.23028999999999999</v>
      </c>
      <c r="L667" s="91">
        <f t="shared" si="384"/>
        <v>5.5210000000000002E-2</v>
      </c>
      <c r="M667" s="91">
        <f t="shared" si="384"/>
        <v>6.1039999999999997E-2</v>
      </c>
      <c r="N667" s="91">
        <f t="shared" si="384"/>
        <v>0</v>
      </c>
      <c r="O667" s="91">
        <f t="shared" si="384"/>
        <v>0</v>
      </c>
      <c r="P667" s="91">
        <f t="shared" si="384"/>
        <v>0</v>
      </c>
      <c r="Q667" s="91">
        <f t="shared" si="384"/>
        <v>0</v>
      </c>
      <c r="R667" s="91">
        <f t="shared" si="384"/>
        <v>0</v>
      </c>
      <c r="S667" s="91">
        <f t="shared" si="384"/>
        <v>0</v>
      </c>
      <c r="T667" s="91">
        <f t="shared" si="384"/>
        <v>0</v>
      </c>
      <c r="U667" s="91">
        <f t="shared" si="384"/>
        <v>0</v>
      </c>
      <c r="V667" s="91">
        <f t="shared" si="384"/>
        <v>0</v>
      </c>
      <c r="W667" s="91">
        <f t="shared" si="384"/>
        <v>0</v>
      </c>
      <c r="X667" s="91">
        <f t="shared" si="384"/>
        <v>2.3700000000000001E-3</v>
      </c>
      <c r="Y667" s="91">
        <f t="shared" si="384"/>
        <v>0</v>
      </c>
      <c r="Z667" s="91">
        <f t="shared" si="384"/>
        <v>0</v>
      </c>
      <c r="AA667" s="91">
        <f t="shared" si="384"/>
        <v>0</v>
      </c>
    </row>
    <row r="668" spans="1:27" ht="12.75" hidden="1" customHeight="1" outlineLevel="1" x14ac:dyDescent="0.2">
      <c r="A668" s="99" t="s">
        <v>3059</v>
      </c>
      <c r="B668" s="63" t="s">
        <v>238</v>
      </c>
      <c r="C668" s="43" t="s">
        <v>79</v>
      </c>
      <c r="D668" s="44">
        <v>0</v>
      </c>
      <c r="E668" s="44">
        <v>0</v>
      </c>
      <c r="F668" s="44">
        <v>0</v>
      </c>
      <c r="G668" s="44">
        <v>0</v>
      </c>
      <c r="H668" s="44">
        <v>0</v>
      </c>
      <c r="I668" s="44">
        <v>22.42</v>
      </c>
      <c r="J668" s="44">
        <v>65.52</v>
      </c>
      <c r="K668" s="44">
        <v>230.29</v>
      </c>
      <c r="L668" s="44">
        <v>55.21</v>
      </c>
      <c r="M668" s="44">
        <v>61.04</v>
      </c>
      <c r="N668" s="44">
        <v>0</v>
      </c>
      <c r="O668" s="44">
        <v>0</v>
      </c>
      <c r="P668" s="44">
        <v>0</v>
      </c>
      <c r="Q668" s="44">
        <v>0</v>
      </c>
      <c r="R668" s="44">
        <v>0</v>
      </c>
      <c r="S668" s="44">
        <v>0</v>
      </c>
      <c r="T668" s="44">
        <v>0</v>
      </c>
      <c r="U668" s="44">
        <v>0</v>
      </c>
      <c r="V668" s="44">
        <v>0</v>
      </c>
      <c r="W668" s="44">
        <v>0</v>
      </c>
      <c r="X668" s="44">
        <v>2.37</v>
      </c>
      <c r="Y668" s="44">
        <v>0</v>
      </c>
      <c r="Z668" s="44">
        <v>0</v>
      </c>
      <c r="AA668" s="44">
        <v>0</v>
      </c>
    </row>
    <row r="669" spans="1:27" collapsed="1" x14ac:dyDescent="0.2">
      <c r="A669" s="98" t="s">
        <v>3060</v>
      </c>
      <c r="B669" s="28" t="str">
        <f>"14"&amp;"."&amp;$B$801&amp;"."&amp;$B$802</f>
        <v>14.08.2023</v>
      </c>
      <c r="C669" s="90" t="s">
        <v>76</v>
      </c>
      <c r="D669" s="91">
        <f>ROUND((D670)/1000,5)</f>
        <v>0</v>
      </c>
      <c r="E669" s="91">
        <f t="shared" ref="E669:AA669" si="385">ROUND((E670)/1000,5)</f>
        <v>0</v>
      </c>
      <c r="F669" s="91">
        <f t="shared" si="385"/>
        <v>0</v>
      </c>
      <c r="G669" s="91">
        <f t="shared" si="385"/>
        <v>0</v>
      </c>
      <c r="H669" s="91">
        <f t="shared" si="385"/>
        <v>0</v>
      </c>
      <c r="I669" s="91">
        <f t="shared" si="385"/>
        <v>0.13363</v>
      </c>
      <c r="J669" s="91">
        <f t="shared" si="385"/>
        <v>0.21287</v>
      </c>
      <c r="K669" s="91">
        <f t="shared" si="385"/>
        <v>0.12953999999999999</v>
      </c>
      <c r="L669" s="91">
        <f t="shared" si="385"/>
        <v>0.13453000000000001</v>
      </c>
      <c r="M669" s="91">
        <f t="shared" si="385"/>
        <v>2.0039999999999999E-2</v>
      </c>
      <c r="N669" s="91">
        <f t="shared" si="385"/>
        <v>2.53E-2</v>
      </c>
      <c r="O669" s="91">
        <f t="shared" si="385"/>
        <v>0</v>
      </c>
      <c r="P669" s="91">
        <f t="shared" si="385"/>
        <v>0</v>
      </c>
      <c r="Q669" s="91">
        <f t="shared" si="385"/>
        <v>0</v>
      </c>
      <c r="R669" s="91">
        <f t="shared" si="385"/>
        <v>0</v>
      </c>
      <c r="S669" s="91">
        <f t="shared" si="385"/>
        <v>0</v>
      </c>
      <c r="T669" s="91">
        <f t="shared" si="385"/>
        <v>0</v>
      </c>
      <c r="U669" s="91">
        <f t="shared" si="385"/>
        <v>0</v>
      </c>
      <c r="V669" s="91">
        <f t="shared" si="385"/>
        <v>0</v>
      </c>
      <c r="W669" s="91">
        <f t="shared" si="385"/>
        <v>3.3E-4</v>
      </c>
      <c r="X669" s="91">
        <f t="shared" si="385"/>
        <v>4.4600000000000001E-2</v>
      </c>
      <c r="Y669" s="91">
        <f t="shared" si="385"/>
        <v>0</v>
      </c>
      <c r="Z669" s="91">
        <f t="shared" si="385"/>
        <v>0</v>
      </c>
      <c r="AA669" s="91">
        <f t="shared" si="385"/>
        <v>0</v>
      </c>
    </row>
    <row r="670" spans="1:27" ht="12.75" hidden="1" customHeight="1" outlineLevel="1" x14ac:dyDescent="0.2">
      <c r="A670" s="99" t="s">
        <v>3061</v>
      </c>
      <c r="B670" s="63" t="s">
        <v>238</v>
      </c>
      <c r="C670" s="43" t="s">
        <v>79</v>
      </c>
      <c r="D670" s="44">
        <v>0</v>
      </c>
      <c r="E670" s="44">
        <v>0</v>
      </c>
      <c r="F670" s="44">
        <v>0</v>
      </c>
      <c r="G670" s="44">
        <v>0</v>
      </c>
      <c r="H670" s="44">
        <v>0</v>
      </c>
      <c r="I670" s="44">
        <v>133.63</v>
      </c>
      <c r="J670" s="44">
        <v>212.87</v>
      </c>
      <c r="K670" s="44">
        <v>129.54</v>
      </c>
      <c r="L670" s="44">
        <v>134.53</v>
      </c>
      <c r="M670" s="44">
        <v>20.04</v>
      </c>
      <c r="N670" s="44">
        <v>25.3</v>
      </c>
      <c r="O670" s="44">
        <v>0</v>
      </c>
      <c r="P670" s="44">
        <v>0</v>
      </c>
      <c r="Q670" s="44">
        <v>0</v>
      </c>
      <c r="R670" s="44">
        <v>0</v>
      </c>
      <c r="S670" s="44">
        <v>0</v>
      </c>
      <c r="T670" s="44">
        <v>0</v>
      </c>
      <c r="U670" s="44">
        <v>0</v>
      </c>
      <c r="V670" s="44">
        <v>0</v>
      </c>
      <c r="W670" s="44">
        <v>0.33</v>
      </c>
      <c r="X670" s="44">
        <v>44.6</v>
      </c>
      <c r="Y670" s="44">
        <v>0</v>
      </c>
      <c r="Z670" s="44">
        <v>0</v>
      </c>
      <c r="AA670" s="44">
        <v>0</v>
      </c>
    </row>
    <row r="671" spans="1:27" collapsed="1" x14ac:dyDescent="0.2">
      <c r="A671" s="98" t="s">
        <v>3062</v>
      </c>
      <c r="B671" s="28" t="str">
        <f>"15"&amp;"."&amp;$B$801&amp;"."&amp;$B$802</f>
        <v>15.08.2023</v>
      </c>
      <c r="C671" s="90" t="s">
        <v>76</v>
      </c>
      <c r="D671" s="91">
        <f>ROUND((D672)/1000,5)</f>
        <v>0</v>
      </c>
      <c r="E671" s="91">
        <f t="shared" ref="E671:AA671" si="386">ROUND((E672)/1000,5)</f>
        <v>0</v>
      </c>
      <c r="F671" s="91">
        <f t="shared" si="386"/>
        <v>0</v>
      </c>
      <c r="G671" s="91">
        <f t="shared" si="386"/>
        <v>0</v>
      </c>
      <c r="H671" s="91">
        <f t="shared" si="386"/>
        <v>0</v>
      </c>
      <c r="I671" s="91">
        <f t="shared" si="386"/>
        <v>0.20238999999999999</v>
      </c>
      <c r="J671" s="91">
        <f t="shared" si="386"/>
        <v>0.41117999999999999</v>
      </c>
      <c r="K671" s="91">
        <f t="shared" si="386"/>
        <v>0.23079</v>
      </c>
      <c r="L671" s="91">
        <f t="shared" si="386"/>
        <v>0.23924999999999999</v>
      </c>
      <c r="M671" s="91">
        <f t="shared" si="386"/>
        <v>0.11890000000000001</v>
      </c>
      <c r="N671" s="91">
        <f t="shared" si="386"/>
        <v>0.15590000000000001</v>
      </c>
      <c r="O671" s="91">
        <f t="shared" si="386"/>
        <v>4.4130000000000003E-2</v>
      </c>
      <c r="P671" s="91">
        <f t="shared" si="386"/>
        <v>4.2119999999999998E-2</v>
      </c>
      <c r="Q671" s="91">
        <f t="shared" si="386"/>
        <v>8.8190000000000004E-2</v>
      </c>
      <c r="R671" s="91">
        <f t="shared" si="386"/>
        <v>6.6809999999999994E-2</v>
      </c>
      <c r="S671" s="91">
        <f t="shared" si="386"/>
        <v>0.50973999999999997</v>
      </c>
      <c r="T671" s="91">
        <f t="shared" si="386"/>
        <v>0.16511999999999999</v>
      </c>
      <c r="U671" s="91">
        <f t="shared" si="386"/>
        <v>0.1381</v>
      </c>
      <c r="V671" s="91">
        <f t="shared" si="386"/>
        <v>4.4470000000000003E-2</v>
      </c>
      <c r="W671" s="91">
        <f t="shared" si="386"/>
        <v>5.5359999999999999E-2</v>
      </c>
      <c r="X671" s="91">
        <f t="shared" si="386"/>
        <v>5.3749999999999999E-2</v>
      </c>
      <c r="Y671" s="91">
        <f t="shared" si="386"/>
        <v>0</v>
      </c>
      <c r="Z671" s="91">
        <f t="shared" si="386"/>
        <v>0</v>
      </c>
      <c r="AA671" s="91">
        <f t="shared" si="386"/>
        <v>0</v>
      </c>
    </row>
    <row r="672" spans="1:27" ht="12.75" hidden="1" customHeight="1" outlineLevel="1" x14ac:dyDescent="0.2">
      <c r="A672" s="99" t="s">
        <v>3063</v>
      </c>
      <c r="B672" s="63" t="s">
        <v>238</v>
      </c>
      <c r="C672" s="43" t="s">
        <v>79</v>
      </c>
      <c r="D672" s="44">
        <v>0</v>
      </c>
      <c r="E672" s="44">
        <v>0</v>
      </c>
      <c r="F672" s="44">
        <v>0</v>
      </c>
      <c r="G672" s="44">
        <v>0</v>
      </c>
      <c r="H672" s="44">
        <v>0</v>
      </c>
      <c r="I672" s="44">
        <v>202.39</v>
      </c>
      <c r="J672" s="44">
        <v>411.18</v>
      </c>
      <c r="K672" s="44">
        <v>230.79</v>
      </c>
      <c r="L672" s="44">
        <v>239.25</v>
      </c>
      <c r="M672" s="44">
        <v>118.9</v>
      </c>
      <c r="N672" s="44">
        <v>155.9</v>
      </c>
      <c r="O672" s="44">
        <v>44.13</v>
      </c>
      <c r="P672" s="44">
        <v>42.12</v>
      </c>
      <c r="Q672" s="44">
        <v>88.19</v>
      </c>
      <c r="R672" s="44">
        <v>66.81</v>
      </c>
      <c r="S672" s="44">
        <v>509.74</v>
      </c>
      <c r="T672" s="44">
        <v>165.12</v>
      </c>
      <c r="U672" s="44">
        <v>138.1</v>
      </c>
      <c r="V672" s="44">
        <v>44.47</v>
      </c>
      <c r="W672" s="44">
        <v>55.36</v>
      </c>
      <c r="X672" s="44">
        <v>53.75</v>
      </c>
      <c r="Y672" s="44">
        <v>0</v>
      </c>
      <c r="Z672" s="44">
        <v>0</v>
      </c>
      <c r="AA672" s="44">
        <v>0</v>
      </c>
    </row>
    <row r="673" spans="1:27" collapsed="1" x14ac:dyDescent="0.2">
      <c r="A673" s="98" t="s">
        <v>3064</v>
      </c>
      <c r="B673" s="28" t="str">
        <f>"16"&amp;"."&amp;$B$801&amp;"."&amp;$B$802</f>
        <v>16.08.2023</v>
      </c>
      <c r="C673" s="90" t="s">
        <v>76</v>
      </c>
      <c r="D673" s="91">
        <f>ROUND((D674)/1000,5)</f>
        <v>0</v>
      </c>
      <c r="E673" s="91">
        <f t="shared" ref="E673:AA673" si="387">ROUND((E674)/1000,5)</f>
        <v>0</v>
      </c>
      <c r="F673" s="91">
        <f t="shared" si="387"/>
        <v>0</v>
      </c>
      <c r="G673" s="91">
        <f t="shared" si="387"/>
        <v>2.9999999999999997E-4</v>
      </c>
      <c r="H673" s="91">
        <f t="shared" si="387"/>
        <v>0</v>
      </c>
      <c r="I673" s="91">
        <f t="shared" si="387"/>
        <v>0.12992000000000001</v>
      </c>
      <c r="J673" s="91">
        <f t="shared" si="387"/>
        <v>0.18919</v>
      </c>
      <c r="K673" s="91">
        <f t="shared" si="387"/>
        <v>8.1110000000000002E-2</v>
      </c>
      <c r="L673" s="91">
        <f t="shared" si="387"/>
        <v>0.1847</v>
      </c>
      <c r="M673" s="91">
        <f t="shared" si="387"/>
        <v>0.22420999999999999</v>
      </c>
      <c r="N673" s="91">
        <f t="shared" si="387"/>
        <v>6.1150000000000003E-2</v>
      </c>
      <c r="O673" s="91">
        <f t="shared" si="387"/>
        <v>7.7460000000000001E-2</v>
      </c>
      <c r="P673" s="91">
        <f t="shared" si="387"/>
        <v>0.21010000000000001</v>
      </c>
      <c r="Q673" s="91">
        <f t="shared" si="387"/>
        <v>4.419E-2</v>
      </c>
      <c r="R673" s="91">
        <f t="shared" si="387"/>
        <v>9.9339999999999998E-2</v>
      </c>
      <c r="S673" s="91">
        <f t="shared" si="387"/>
        <v>3.5139999999999998E-2</v>
      </c>
      <c r="T673" s="91">
        <f t="shared" si="387"/>
        <v>0.13691</v>
      </c>
      <c r="U673" s="91">
        <f t="shared" si="387"/>
        <v>8.7220000000000006E-2</v>
      </c>
      <c r="V673" s="91">
        <f t="shared" si="387"/>
        <v>1.8880000000000001E-2</v>
      </c>
      <c r="W673" s="91">
        <f t="shared" si="387"/>
        <v>4.3099999999999999E-2</v>
      </c>
      <c r="X673" s="91">
        <f t="shared" si="387"/>
        <v>7.1910000000000002E-2</v>
      </c>
      <c r="Y673" s="91">
        <f t="shared" si="387"/>
        <v>1.5499999999999999E-3</v>
      </c>
      <c r="Z673" s="91">
        <f t="shared" si="387"/>
        <v>0</v>
      </c>
      <c r="AA673" s="91">
        <f t="shared" si="387"/>
        <v>0</v>
      </c>
    </row>
    <row r="674" spans="1:27" ht="12.75" hidden="1" customHeight="1" outlineLevel="1" x14ac:dyDescent="0.2">
      <c r="A674" s="99" t="s">
        <v>3065</v>
      </c>
      <c r="B674" s="63" t="s">
        <v>238</v>
      </c>
      <c r="C674" s="43" t="s">
        <v>79</v>
      </c>
      <c r="D674" s="44">
        <v>0</v>
      </c>
      <c r="E674" s="44">
        <v>0</v>
      </c>
      <c r="F674" s="44">
        <v>0</v>
      </c>
      <c r="G674" s="44">
        <v>0.3</v>
      </c>
      <c r="H674" s="44">
        <v>0</v>
      </c>
      <c r="I674" s="44">
        <v>129.91999999999999</v>
      </c>
      <c r="J674" s="44">
        <v>189.19</v>
      </c>
      <c r="K674" s="44">
        <v>81.11</v>
      </c>
      <c r="L674" s="44">
        <v>184.7</v>
      </c>
      <c r="M674" s="44">
        <v>224.21</v>
      </c>
      <c r="N674" s="44">
        <v>61.15</v>
      </c>
      <c r="O674" s="44">
        <v>77.459999999999994</v>
      </c>
      <c r="P674" s="44">
        <v>210.1</v>
      </c>
      <c r="Q674" s="44">
        <v>44.19</v>
      </c>
      <c r="R674" s="44">
        <v>99.34</v>
      </c>
      <c r="S674" s="44">
        <v>35.14</v>
      </c>
      <c r="T674" s="44">
        <v>136.91</v>
      </c>
      <c r="U674" s="44">
        <v>87.22</v>
      </c>
      <c r="V674" s="44">
        <v>18.88</v>
      </c>
      <c r="W674" s="44">
        <v>43.1</v>
      </c>
      <c r="X674" s="44">
        <v>71.91</v>
      </c>
      <c r="Y674" s="44">
        <v>1.55</v>
      </c>
      <c r="Z674" s="44">
        <v>0</v>
      </c>
      <c r="AA674" s="44">
        <v>0</v>
      </c>
    </row>
    <row r="675" spans="1:27" collapsed="1" x14ac:dyDescent="0.2">
      <c r="A675" s="98" t="s">
        <v>3066</v>
      </c>
      <c r="B675" s="28" t="str">
        <f>"17"&amp;"."&amp;$B$801&amp;"."&amp;$B$802</f>
        <v>17.08.2023</v>
      </c>
      <c r="C675" s="90" t="s">
        <v>76</v>
      </c>
      <c r="D675" s="91">
        <f>ROUND((D676)/1000,5)</f>
        <v>0</v>
      </c>
      <c r="E675" s="91">
        <f t="shared" ref="E675:AA675" si="388">ROUND((E676)/1000,5)</f>
        <v>0</v>
      </c>
      <c r="F675" s="91">
        <f t="shared" si="388"/>
        <v>0</v>
      </c>
      <c r="G675" s="91">
        <f t="shared" si="388"/>
        <v>0</v>
      </c>
      <c r="H675" s="91">
        <f t="shared" si="388"/>
        <v>0</v>
      </c>
      <c r="I675" s="91">
        <f t="shared" si="388"/>
        <v>0</v>
      </c>
      <c r="J675" s="91">
        <f t="shared" si="388"/>
        <v>0.24315999999999999</v>
      </c>
      <c r="K675" s="91">
        <f t="shared" si="388"/>
        <v>6.6680000000000003E-2</v>
      </c>
      <c r="L675" s="91">
        <f t="shared" si="388"/>
        <v>0.24340000000000001</v>
      </c>
      <c r="M675" s="91">
        <f t="shared" si="388"/>
        <v>5.4399999999999997E-2</v>
      </c>
      <c r="N675" s="91">
        <f t="shared" si="388"/>
        <v>5.373E-2</v>
      </c>
      <c r="O675" s="91">
        <f t="shared" si="388"/>
        <v>3.8609999999999998E-2</v>
      </c>
      <c r="P675" s="91">
        <f t="shared" si="388"/>
        <v>0.21672</v>
      </c>
      <c r="Q675" s="91">
        <f t="shared" si="388"/>
        <v>0.17122999999999999</v>
      </c>
      <c r="R675" s="91">
        <f t="shared" si="388"/>
        <v>0.47228999999999999</v>
      </c>
      <c r="S675" s="91">
        <f t="shared" si="388"/>
        <v>0.14560999999999999</v>
      </c>
      <c r="T675" s="91">
        <f t="shared" si="388"/>
        <v>0.20272999999999999</v>
      </c>
      <c r="U675" s="91">
        <f t="shared" si="388"/>
        <v>9.1189999999999993E-2</v>
      </c>
      <c r="V675" s="91">
        <f t="shared" si="388"/>
        <v>7.145E-2</v>
      </c>
      <c r="W675" s="91">
        <f t="shared" si="388"/>
        <v>0.10163999999999999</v>
      </c>
      <c r="X675" s="91">
        <f t="shared" si="388"/>
        <v>5.0470000000000001E-2</v>
      </c>
      <c r="Y675" s="91">
        <f t="shared" si="388"/>
        <v>2.528E-2</v>
      </c>
      <c r="Z675" s="91">
        <f t="shared" si="388"/>
        <v>0</v>
      </c>
      <c r="AA675" s="91">
        <f t="shared" si="388"/>
        <v>0</v>
      </c>
    </row>
    <row r="676" spans="1:27" ht="12.75" hidden="1" customHeight="1" outlineLevel="1" x14ac:dyDescent="0.2">
      <c r="A676" s="99" t="s">
        <v>3067</v>
      </c>
      <c r="B676" s="63" t="s">
        <v>238</v>
      </c>
      <c r="C676" s="43" t="s">
        <v>79</v>
      </c>
      <c r="D676" s="44">
        <v>0</v>
      </c>
      <c r="E676" s="44">
        <v>0</v>
      </c>
      <c r="F676" s="44">
        <v>0</v>
      </c>
      <c r="G676" s="44">
        <v>0</v>
      </c>
      <c r="H676" s="44">
        <v>0</v>
      </c>
      <c r="I676" s="44">
        <v>0</v>
      </c>
      <c r="J676" s="44">
        <v>243.16</v>
      </c>
      <c r="K676" s="44">
        <v>66.680000000000007</v>
      </c>
      <c r="L676" s="44">
        <v>243.4</v>
      </c>
      <c r="M676" s="44">
        <v>54.4</v>
      </c>
      <c r="N676" s="44">
        <v>53.73</v>
      </c>
      <c r="O676" s="44">
        <v>38.61</v>
      </c>
      <c r="P676" s="44">
        <v>216.72</v>
      </c>
      <c r="Q676" s="44">
        <v>171.23</v>
      </c>
      <c r="R676" s="44">
        <v>472.29</v>
      </c>
      <c r="S676" s="44">
        <v>145.61000000000001</v>
      </c>
      <c r="T676" s="44">
        <v>202.73</v>
      </c>
      <c r="U676" s="44">
        <v>91.19</v>
      </c>
      <c r="V676" s="44">
        <v>71.45</v>
      </c>
      <c r="W676" s="44">
        <v>101.64</v>
      </c>
      <c r="X676" s="44">
        <v>50.47</v>
      </c>
      <c r="Y676" s="44">
        <v>25.28</v>
      </c>
      <c r="Z676" s="44">
        <v>0</v>
      </c>
      <c r="AA676" s="44">
        <v>0</v>
      </c>
    </row>
    <row r="677" spans="1:27" collapsed="1" x14ac:dyDescent="0.2">
      <c r="A677" s="98" t="s">
        <v>3068</v>
      </c>
      <c r="B677" s="28" t="str">
        <f>"18"&amp;"."&amp;$B$801&amp;"."&amp;$B$802</f>
        <v>18.08.2023</v>
      </c>
      <c r="C677" s="90" t="s">
        <v>76</v>
      </c>
      <c r="D677" s="91">
        <f>ROUND((D678)/1000,5)</f>
        <v>0</v>
      </c>
      <c r="E677" s="91">
        <f t="shared" ref="E677:AA677" si="389">ROUND((E678)/1000,5)</f>
        <v>0</v>
      </c>
      <c r="F677" s="91">
        <f t="shared" si="389"/>
        <v>0</v>
      </c>
      <c r="G677" s="91">
        <f t="shared" si="389"/>
        <v>0</v>
      </c>
      <c r="H677" s="91">
        <f t="shared" si="389"/>
        <v>0</v>
      </c>
      <c r="I677" s="91">
        <f t="shared" si="389"/>
        <v>8.0229999999999996E-2</v>
      </c>
      <c r="J677" s="91">
        <f t="shared" si="389"/>
        <v>0.29008</v>
      </c>
      <c r="K677" s="91">
        <f t="shared" si="389"/>
        <v>0.16758000000000001</v>
      </c>
      <c r="L677" s="91">
        <f t="shared" si="389"/>
        <v>0.23116999999999999</v>
      </c>
      <c r="M677" s="91">
        <f t="shared" si="389"/>
        <v>4.6350000000000002E-2</v>
      </c>
      <c r="N677" s="91">
        <f t="shared" si="389"/>
        <v>8.7000000000000001E-4</v>
      </c>
      <c r="O677" s="91">
        <f t="shared" si="389"/>
        <v>0</v>
      </c>
      <c r="P677" s="91">
        <f t="shared" si="389"/>
        <v>7.3830000000000007E-2</v>
      </c>
      <c r="Q677" s="91">
        <f t="shared" si="389"/>
        <v>2.0809999999999999E-2</v>
      </c>
      <c r="R677" s="91">
        <f t="shared" si="389"/>
        <v>0</v>
      </c>
      <c r="S677" s="91">
        <f t="shared" si="389"/>
        <v>0</v>
      </c>
      <c r="T677" s="91">
        <f t="shared" si="389"/>
        <v>4.8999999999999998E-4</v>
      </c>
      <c r="U677" s="91">
        <f t="shared" si="389"/>
        <v>0</v>
      </c>
      <c r="V677" s="91">
        <f t="shared" si="389"/>
        <v>7.3800000000000003E-3</v>
      </c>
      <c r="W677" s="91">
        <f t="shared" si="389"/>
        <v>2.281E-2</v>
      </c>
      <c r="X677" s="91">
        <f t="shared" si="389"/>
        <v>3.3640000000000003E-2</v>
      </c>
      <c r="Y677" s="91">
        <f t="shared" si="389"/>
        <v>0</v>
      </c>
      <c r="Z677" s="91">
        <f t="shared" si="389"/>
        <v>0</v>
      </c>
      <c r="AA677" s="91">
        <f t="shared" si="389"/>
        <v>0</v>
      </c>
    </row>
    <row r="678" spans="1:27" ht="12.75" hidden="1" customHeight="1" outlineLevel="1" x14ac:dyDescent="0.2">
      <c r="A678" s="99" t="s">
        <v>3069</v>
      </c>
      <c r="B678" s="63" t="s">
        <v>238</v>
      </c>
      <c r="C678" s="43" t="s">
        <v>79</v>
      </c>
      <c r="D678" s="44">
        <v>0</v>
      </c>
      <c r="E678" s="44">
        <v>0</v>
      </c>
      <c r="F678" s="44">
        <v>0</v>
      </c>
      <c r="G678" s="44">
        <v>0</v>
      </c>
      <c r="H678" s="44">
        <v>0</v>
      </c>
      <c r="I678" s="44">
        <v>80.23</v>
      </c>
      <c r="J678" s="44">
        <v>290.08</v>
      </c>
      <c r="K678" s="44">
        <v>167.58</v>
      </c>
      <c r="L678" s="44">
        <v>231.17</v>
      </c>
      <c r="M678" s="44">
        <v>46.35</v>
      </c>
      <c r="N678" s="44">
        <v>0.87</v>
      </c>
      <c r="O678" s="44">
        <v>0</v>
      </c>
      <c r="P678" s="44">
        <v>73.83</v>
      </c>
      <c r="Q678" s="44">
        <v>20.81</v>
      </c>
      <c r="R678" s="44">
        <v>0</v>
      </c>
      <c r="S678" s="44">
        <v>0</v>
      </c>
      <c r="T678" s="44">
        <v>0.49</v>
      </c>
      <c r="U678" s="44">
        <v>0</v>
      </c>
      <c r="V678" s="44">
        <v>7.38</v>
      </c>
      <c r="W678" s="44">
        <v>22.81</v>
      </c>
      <c r="X678" s="44">
        <v>33.64</v>
      </c>
      <c r="Y678" s="44">
        <v>0</v>
      </c>
      <c r="Z678" s="44">
        <v>0</v>
      </c>
      <c r="AA678" s="44">
        <v>0</v>
      </c>
    </row>
    <row r="679" spans="1:27" collapsed="1" x14ac:dyDescent="0.2">
      <c r="A679" s="98" t="s">
        <v>3070</v>
      </c>
      <c r="B679" s="28" t="str">
        <f>"19"&amp;"."&amp;$B$801&amp;"."&amp;$B$802</f>
        <v>19.08.2023</v>
      </c>
      <c r="C679" s="90" t="s">
        <v>76</v>
      </c>
      <c r="D679" s="91">
        <f>ROUND((D680)/1000,5)</f>
        <v>0</v>
      </c>
      <c r="E679" s="91">
        <f t="shared" ref="E679:AA679" si="390">ROUND((E680)/1000,5)</f>
        <v>0</v>
      </c>
      <c r="F679" s="91">
        <f t="shared" si="390"/>
        <v>0</v>
      </c>
      <c r="G679" s="91">
        <f t="shared" si="390"/>
        <v>1.03E-2</v>
      </c>
      <c r="H679" s="91">
        <f t="shared" si="390"/>
        <v>4.4970000000000003E-2</v>
      </c>
      <c r="I679" s="91">
        <f t="shared" si="390"/>
        <v>0.19158</v>
      </c>
      <c r="J679" s="91">
        <f t="shared" si="390"/>
        <v>0.28745999999999999</v>
      </c>
      <c r="K679" s="91">
        <f t="shared" si="390"/>
        <v>0.14752999999999999</v>
      </c>
      <c r="L679" s="91">
        <f t="shared" si="390"/>
        <v>4.6670000000000003E-2</v>
      </c>
      <c r="M679" s="91">
        <f t="shared" si="390"/>
        <v>0.11895</v>
      </c>
      <c r="N679" s="91">
        <f t="shared" si="390"/>
        <v>1.5259999999999999E-2</v>
      </c>
      <c r="O679" s="91">
        <f t="shared" si="390"/>
        <v>0.15629000000000001</v>
      </c>
      <c r="P679" s="91">
        <f t="shared" si="390"/>
        <v>0.12922</v>
      </c>
      <c r="Q679" s="91">
        <f t="shared" si="390"/>
        <v>0.15153</v>
      </c>
      <c r="R679" s="91">
        <f t="shared" si="390"/>
        <v>0.42608000000000001</v>
      </c>
      <c r="S679" s="91">
        <f t="shared" si="390"/>
        <v>0.24049000000000001</v>
      </c>
      <c r="T679" s="91">
        <f t="shared" si="390"/>
        <v>0.13678000000000001</v>
      </c>
      <c r="U679" s="91">
        <f t="shared" si="390"/>
        <v>9.2179999999999998E-2</v>
      </c>
      <c r="V679" s="91">
        <f t="shared" si="390"/>
        <v>8.276E-2</v>
      </c>
      <c r="W679" s="91">
        <f t="shared" si="390"/>
        <v>5.2310000000000002E-2</v>
      </c>
      <c r="X679" s="91">
        <f t="shared" si="390"/>
        <v>5.6250000000000001E-2</v>
      </c>
      <c r="Y679" s="91">
        <f t="shared" si="390"/>
        <v>9.5300000000000003E-3</v>
      </c>
      <c r="Z679" s="91">
        <f t="shared" si="390"/>
        <v>0</v>
      </c>
      <c r="AA679" s="91">
        <f t="shared" si="390"/>
        <v>0</v>
      </c>
    </row>
    <row r="680" spans="1:27" ht="12.75" hidden="1" customHeight="1" outlineLevel="1" x14ac:dyDescent="0.2">
      <c r="A680" s="99" t="s">
        <v>3071</v>
      </c>
      <c r="B680" s="63" t="s">
        <v>238</v>
      </c>
      <c r="C680" s="43" t="s">
        <v>79</v>
      </c>
      <c r="D680" s="44">
        <v>0</v>
      </c>
      <c r="E680" s="44">
        <v>0</v>
      </c>
      <c r="F680" s="44">
        <v>0</v>
      </c>
      <c r="G680" s="44">
        <v>10.3</v>
      </c>
      <c r="H680" s="44">
        <v>44.97</v>
      </c>
      <c r="I680" s="44">
        <v>191.58</v>
      </c>
      <c r="J680" s="44">
        <v>287.45999999999998</v>
      </c>
      <c r="K680" s="44">
        <v>147.53</v>
      </c>
      <c r="L680" s="44">
        <v>46.67</v>
      </c>
      <c r="M680" s="44">
        <v>118.95</v>
      </c>
      <c r="N680" s="44">
        <v>15.26</v>
      </c>
      <c r="O680" s="44">
        <v>156.29</v>
      </c>
      <c r="P680" s="44">
        <v>129.22</v>
      </c>
      <c r="Q680" s="44">
        <v>151.53</v>
      </c>
      <c r="R680" s="44">
        <v>426.08</v>
      </c>
      <c r="S680" s="44">
        <v>240.49</v>
      </c>
      <c r="T680" s="44">
        <v>136.78</v>
      </c>
      <c r="U680" s="44">
        <v>92.18</v>
      </c>
      <c r="V680" s="44">
        <v>82.76</v>
      </c>
      <c r="W680" s="44">
        <v>52.31</v>
      </c>
      <c r="X680" s="44">
        <v>56.25</v>
      </c>
      <c r="Y680" s="44">
        <v>9.5299999999999994</v>
      </c>
      <c r="Z680" s="44">
        <v>0</v>
      </c>
      <c r="AA680" s="44">
        <v>0</v>
      </c>
    </row>
    <row r="681" spans="1:27" collapsed="1" x14ac:dyDescent="0.2">
      <c r="A681" s="98" t="s">
        <v>3072</v>
      </c>
      <c r="B681" s="28" t="str">
        <f>"20"&amp;"."&amp;$B$801&amp;"."&amp;$B$802</f>
        <v>20.08.2023</v>
      </c>
      <c r="C681" s="90" t="s">
        <v>76</v>
      </c>
      <c r="D681" s="91">
        <f>ROUND((D682)/1000,5)</f>
        <v>0</v>
      </c>
      <c r="E681" s="91">
        <f t="shared" ref="E681:AA681" si="391">ROUND((E682)/1000,5)</f>
        <v>0</v>
      </c>
      <c r="F681" s="91">
        <f t="shared" si="391"/>
        <v>0</v>
      </c>
      <c r="G681" s="91">
        <f t="shared" si="391"/>
        <v>0</v>
      </c>
      <c r="H681" s="91">
        <f t="shared" si="391"/>
        <v>0</v>
      </c>
      <c r="I681" s="91">
        <f t="shared" si="391"/>
        <v>4.1599999999999998E-2</v>
      </c>
      <c r="J681" s="91">
        <f t="shared" si="391"/>
        <v>0.16711000000000001</v>
      </c>
      <c r="K681" s="91">
        <f t="shared" si="391"/>
        <v>0.26367000000000002</v>
      </c>
      <c r="L681" s="91">
        <f t="shared" si="391"/>
        <v>0.11357</v>
      </c>
      <c r="M681" s="91">
        <f t="shared" si="391"/>
        <v>5.5300000000000002E-2</v>
      </c>
      <c r="N681" s="91">
        <f t="shared" si="391"/>
        <v>0</v>
      </c>
      <c r="O681" s="91">
        <f t="shared" si="391"/>
        <v>2.3040000000000001E-2</v>
      </c>
      <c r="P681" s="91">
        <f t="shared" si="391"/>
        <v>4.8500000000000001E-3</v>
      </c>
      <c r="Q681" s="91">
        <f t="shared" si="391"/>
        <v>0.13025</v>
      </c>
      <c r="R681" s="91">
        <f t="shared" si="391"/>
        <v>0.17896000000000001</v>
      </c>
      <c r="S681" s="91">
        <f t="shared" si="391"/>
        <v>0.18561</v>
      </c>
      <c r="T681" s="91">
        <f t="shared" si="391"/>
        <v>6.6720000000000002E-2</v>
      </c>
      <c r="U681" s="91">
        <f t="shared" si="391"/>
        <v>4.2119999999999998E-2</v>
      </c>
      <c r="V681" s="91">
        <f t="shared" si="391"/>
        <v>4.3589999999999997E-2</v>
      </c>
      <c r="W681" s="91">
        <f t="shared" si="391"/>
        <v>6.3630000000000006E-2</v>
      </c>
      <c r="X681" s="91">
        <f t="shared" si="391"/>
        <v>0.25314999999999999</v>
      </c>
      <c r="Y681" s="91">
        <f t="shared" si="391"/>
        <v>3.1910000000000001E-2</v>
      </c>
      <c r="Z681" s="91">
        <f t="shared" si="391"/>
        <v>0</v>
      </c>
      <c r="AA681" s="91">
        <f t="shared" si="391"/>
        <v>0</v>
      </c>
    </row>
    <row r="682" spans="1:27" ht="12.75" hidden="1" customHeight="1" outlineLevel="1" x14ac:dyDescent="0.2">
      <c r="A682" s="99" t="s">
        <v>3073</v>
      </c>
      <c r="B682" s="63" t="s">
        <v>238</v>
      </c>
      <c r="C682" s="43" t="s">
        <v>79</v>
      </c>
      <c r="D682" s="44">
        <v>0</v>
      </c>
      <c r="E682" s="44">
        <v>0</v>
      </c>
      <c r="F682" s="44">
        <v>0</v>
      </c>
      <c r="G682" s="44">
        <v>0</v>
      </c>
      <c r="H682" s="44">
        <v>0</v>
      </c>
      <c r="I682" s="44">
        <v>41.6</v>
      </c>
      <c r="J682" s="44">
        <v>167.11</v>
      </c>
      <c r="K682" s="44">
        <v>263.67</v>
      </c>
      <c r="L682" s="44">
        <v>113.57</v>
      </c>
      <c r="M682" s="44">
        <v>55.3</v>
      </c>
      <c r="N682" s="44">
        <v>0</v>
      </c>
      <c r="O682" s="44">
        <v>23.04</v>
      </c>
      <c r="P682" s="44">
        <v>4.8499999999999996</v>
      </c>
      <c r="Q682" s="44">
        <v>130.25</v>
      </c>
      <c r="R682" s="44">
        <v>178.96</v>
      </c>
      <c r="S682" s="44">
        <v>185.61</v>
      </c>
      <c r="T682" s="44">
        <v>66.72</v>
      </c>
      <c r="U682" s="44">
        <v>42.12</v>
      </c>
      <c r="V682" s="44">
        <v>43.59</v>
      </c>
      <c r="W682" s="44">
        <v>63.63</v>
      </c>
      <c r="X682" s="44">
        <v>253.15</v>
      </c>
      <c r="Y682" s="44">
        <v>31.91</v>
      </c>
      <c r="Z682" s="44">
        <v>0</v>
      </c>
      <c r="AA682" s="44">
        <v>0</v>
      </c>
    </row>
    <row r="683" spans="1:27" collapsed="1" x14ac:dyDescent="0.2">
      <c r="A683" s="98" t="s">
        <v>3074</v>
      </c>
      <c r="B683" s="28" t="str">
        <f>"21"&amp;"."&amp;$B$801&amp;"."&amp;$B$802</f>
        <v>21.08.2023</v>
      </c>
      <c r="C683" s="90" t="s">
        <v>76</v>
      </c>
      <c r="D683" s="91">
        <f>ROUND((D684)/1000,5)</f>
        <v>0</v>
      </c>
      <c r="E683" s="91">
        <f t="shared" ref="E683:AA683" si="392">ROUND((E684)/1000,5)</f>
        <v>0</v>
      </c>
      <c r="F683" s="91">
        <f t="shared" si="392"/>
        <v>0</v>
      </c>
      <c r="G683" s="91">
        <f t="shared" si="392"/>
        <v>0</v>
      </c>
      <c r="H683" s="91">
        <f t="shared" si="392"/>
        <v>2.7000000000000001E-3</v>
      </c>
      <c r="I683" s="91">
        <f t="shared" si="392"/>
        <v>0.10983999999999999</v>
      </c>
      <c r="J683" s="91">
        <f t="shared" si="392"/>
        <v>0.14763000000000001</v>
      </c>
      <c r="K683" s="91">
        <f t="shared" si="392"/>
        <v>0.11169999999999999</v>
      </c>
      <c r="L683" s="91">
        <f t="shared" si="392"/>
        <v>6.0729999999999999E-2</v>
      </c>
      <c r="M683" s="91">
        <f t="shared" si="392"/>
        <v>7.4440000000000006E-2</v>
      </c>
      <c r="N683" s="91">
        <f t="shared" si="392"/>
        <v>7.7909999999999993E-2</v>
      </c>
      <c r="O683" s="91">
        <f t="shared" si="392"/>
        <v>7.4029999999999999E-2</v>
      </c>
      <c r="P683" s="91">
        <f t="shared" si="392"/>
        <v>1.413E-2</v>
      </c>
      <c r="Q683" s="91">
        <f t="shared" si="392"/>
        <v>8.362E-2</v>
      </c>
      <c r="R683" s="91">
        <f t="shared" si="392"/>
        <v>0.15165000000000001</v>
      </c>
      <c r="S683" s="91">
        <f t="shared" si="392"/>
        <v>0.18532000000000001</v>
      </c>
      <c r="T683" s="91">
        <f t="shared" si="392"/>
        <v>5.1729999999999998E-2</v>
      </c>
      <c r="U683" s="91">
        <f t="shared" si="392"/>
        <v>0</v>
      </c>
      <c r="V683" s="91">
        <f t="shared" si="392"/>
        <v>0</v>
      </c>
      <c r="W683" s="91">
        <f t="shared" si="392"/>
        <v>0</v>
      </c>
      <c r="X683" s="91">
        <f t="shared" si="392"/>
        <v>0</v>
      </c>
      <c r="Y683" s="91">
        <f t="shared" si="392"/>
        <v>0</v>
      </c>
      <c r="Z683" s="91">
        <f t="shared" si="392"/>
        <v>0</v>
      </c>
      <c r="AA683" s="91">
        <f t="shared" si="392"/>
        <v>0</v>
      </c>
    </row>
    <row r="684" spans="1:27" ht="12.75" hidden="1" customHeight="1" outlineLevel="1" x14ac:dyDescent="0.2">
      <c r="A684" s="99" t="s">
        <v>3075</v>
      </c>
      <c r="B684" s="63" t="s">
        <v>238</v>
      </c>
      <c r="C684" s="43" t="s">
        <v>79</v>
      </c>
      <c r="D684" s="44">
        <v>0</v>
      </c>
      <c r="E684" s="44">
        <v>0</v>
      </c>
      <c r="F684" s="44">
        <v>0</v>
      </c>
      <c r="G684" s="44">
        <v>0</v>
      </c>
      <c r="H684" s="44">
        <v>2.7</v>
      </c>
      <c r="I684" s="44">
        <v>109.84</v>
      </c>
      <c r="J684" s="44">
        <v>147.63</v>
      </c>
      <c r="K684" s="44">
        <v>111.7</v>
      </c>
      <c r="L684" s="44">
        <v>60.73</v>
      </c>
      <c r="M684" s="44">
        <v>74.44</v>
      </c>
      <c r="N684" s="44">
        <v>77.91</v>
      </c>
      <c r="O684" s="44">
        <v>74.03</v>
      </c>
      <c r="P684" s="44">
        <v>14.13</v>
      </c>
      <c r="Q684" s="44">
        <v>83.62</v>
      </c>
      <c r="R684" s="44">
        <v>151.65</v>
      </c>
      <c r="S684" s="44">
        <v>185.32</v>
      </c>
      <c r="T684" s="44">
        <v>51.73</v>
      </c>
      <c r="U684" s="44">
        <v>0</v>
      </c>
      <c r="V684" s="44">
        <v>0</v>
      </c>
      <c r="W684" s="44">
        <v>0</v>
      </c>
      <c r="X684" s="44">
        <v>0</v>
      </c>
      <c r="Y684" s="44">
        <v>0</v>
      </c>
      <c r="Z684" s="44">
        <v>0</v>
      </c>
      <c r="AA684" s="44">
        <v>0</v>
      </c>
    </row>
    <row r="685" spans="1:27" collapsed="1" x14ac:dyDescent="0.2">
      <c r="A685" s="98" t="s">
        <v>3076</v>
      </c>
      <c r="B685" s="28" t="str">
        <f>"22"&amp;"."&amp;$B$801&amp;"."&amp;$B$802</f>
        <v>22.08.2023</v>
      </c>
      <c r="C685" s="90" t="s">
        <v>76</v>
      </c>
      <c r="D685" s="91">
        <f>ROUND((D686)/1000,5)</f>
        <v>0</v>
      </c>
      <c r="E685" s="91">
        <f t="shared" ref="E685:AA685" si="393">ROUND((E686)/1000,5)</f>
        <v>0</v>
      </c>
      <c r="F685" s="91">
        <f t="shared" si="393"/>
        <v>0</v>
      </c>
      <c r="G685" s="91">
        <f t="shared" si="393"/>
        <v>6.1339999999999999E-2</v>
      </c>
      <c r="H685" s="91">
        <f t="shared" si="393"/>
        <v>4.2680000000000003E-2</v>
      </c>
      <c r="I685" s="91">
        <f t="shared" si="393"/>
        <v>0.18973999999999999</v>
      </c>
      <c r="J685" s="91">
        <f t="shared" si="393"/>
        <v>0.14027000000000001</v>
      </c>
      <c r="K685" s="91">
        <f t="shared" si="393"/>
        <v>0.21989</v>
      </c>
      <c r="L685" s="91">
        <f t="shared" si="393"/>
        <v>1.668E-2</v>
      </c>
      <c r="M685" s="91">
        <f t="shared" si="393"/>
        <v>7.7890000000000001E-2</v>
      </c>
      <c r="N685" s="91">
        <f t="shared" si="393"/>
        <v>2.3130000000000001E-2</v>
      </c>
      <c r="O685" s="91">
        <f t="shared" si="393"/>
        <v>0</v>
      </c>
      <c r="P685" s="91">
        <f t="shared" si="393"/>
        <v>0</v>
      </c>
      <c r="Q685" s="91">
        <f t="shared" si="393"/>
        <v>0</v>
      </c>
      <c r="R685" s="91">
        <f t="shared" si="393"/>
        <v>0</v>
      </c>
      <c r="S685" s="91">
        <f t="shared" si="393"/>
        <v>0</v>
      </c>
      <c r="T685" s="91">
        <f t="shared" si="393"/>
        <v>0</v>
      </c>
      <c r="U685" s="91">
        <f t="shared" si="393"/>
        <v>0</v>
      </c>
      <c r="V685" s="91">
        <f t="shared" si="393"/>
        <v>0</v>
      </c>
      <c r="W685" s="91">
        <f t="shared" si="393"/>
        <v>0</v>
      </c>
      <c r="X685" s="91">
        <f t="shared" si="393"/>
        <v>0</v>
      </c>
      <c r="Y685" s="91">
        <f t="shared" si="393"/>
        <v>0</v>
      </c>
      <c r="Z685" s="91">
        <f t="shared" si="393"/>
        <v>0</v>
      </c>
      <c r="AA685" s="91">
        <f t="shared" si="393"/>
        <v>0</v>
      </c>
    </row>
    <row r="686" spans="1:27" ht="12.75" hidden="1" customHeight="1" outlineLevel="1" x14ac:dyDescent="0.2">
      <c r="A686" s="99" t="s">
        <v>3077</v>
      </c>
      <c r="B686" s="63" t="s">
        <v>238</v>
      </c>
      <c r="C686" s="43" t="s">
        <v>79</v>
      </c>
      <c r="D686" s="44">
        <v>0</v>
      </c>
      <c r="E686" s="44">
        <v>0</v>
      </c>
      <c r="F686" s="44">
        <v>0</v>
      </c>
      <c r="G686" s="44">
        <v>61.34</v>
      </c>
      <c r="H686" s="44">
        <v>42.68</v>
      </c>
      <c r="I686" s="44">
        <v>189.74</v>
      </c>
      <c r="J686" s="44">
        <v>140.27000000000001</v>
      </c>
      <c r="K686" s="44">
        <v>219.89</v>
      </c>
      <c r="L686" s="44">
        <v>16.68</v>
      </c>
      <c r="M686" s="44">
        <v>77.89</v>
      </c>
      <c r="N686" s="44">
        <v>23.13</v>
      </c>
      <c r="O686" s="44">
        <v>0</v>
      </c>
      <c r="P686" s="44">
        <v>0</v>
      </c>
      <c r="Q686" s="44">
        <v>0</v>
      </c>
      <c r="R686" s="44">
        <v>0</v>
      </c>
      <c r="S686" s="44">
        <v>0</v>
      </c>
      <c r="T686" s="44">
        <v>0</v>
      </c>
      <c r="U686" s="44">
        <v>0</v>
      </c>
      <c r="V686" s="44">
        <v>0</v>
      </c>
      <c r="W686" s="44">
        <v>0</v>
      </c>
      <c r="X686" s="44">
        <v>0</v>
      </c>
      <c r="Y686" s="44">
        <v>0</v>
      </c>
      <c r="Z686" s="44">
        <v>0</v>
      </c>
      <c r="AA686" s="44">
        <v>0</v>
      </c>
    </row>
    <row r="687" spans="1:27" collapsed="1" x14ac:dyDescent="0.2">
      <c r="A687" s="98" t="s">
        <v>3078</v>
      </c>
      <c r="B687" s="28" t="str">
        <f>"23"&amp;"."&amp;$B$801&amp;"."&amp;$B$802</f>
        <v>23.08.2023</v>
      </c>
      <c r="C687" s="90" t="s">
        <v>76</v>
      </c>
      <c r="D687" s="91">
        <f>ROUND((D688)/1000,5)</f>
        <v>0</v>
      </c>
      <c r="E687" s="91">
        <f t="shared" ref="E687:AA687" si="394">ROUND((E688)/1000,5)</f>
        <v>0</v>
      </c>
      <c r="F687" s="91">
        <f t="shared" si="394"/>
        <v>0</v>
      </c>
      <c r="G687" s="91">
        <f t="shared" si="394"/>
        <v>0</v>
      </c>
      <c r="H687" s="91">
        <f t="shared" si="394"/>
        <v>5.3780000000000001E-2</v>
      </c>
      <c r="I687" s="91">
        <f t="shared" si="394"/>
        <v>0.96553</v>
      </c>
      <c r="J687" s="91">
        <f t="shared" si="394"/>
        <v>0.14157</v>
      </c>
      <c r="K687" s="91">
        <f t="shared" si="394"/>
        <v>9.8839999999999997E-2</v>
      </c>
      <c r="L687" s="91">
        <f t="shared" si="394"/>
        <v>7.4980000000000005E-2</v>
      </c>
      <c r="M687" s="91">
        <f t="shared" si="394"/>
        <v>2.104E-2</v>
      </c>
      <c r="N687" s="91">
        <f t="shared" si="394"/>
        <v>0</v>
      </c>
      <c r="O687" s="91">
        <f t="shared" si="394"/>
        <v>0</v>
      </c>
      <c r="P687" s="91">
        <f t="shared" si="394"/>
        <v>0</v>
      </c>
      <c r="Q687" s="91">
        <f t="shared" si="394"/>
        <v>0</v>
      </c>
      <c r="R687" s="91">
        <f t="shared" si="394"/>
        <v>0</v>
      </c>
      <c r="S687" s="91">
        <f t="shared" si="394"/>
        <v>0</v>
      </c>
      <c r="T687" s="91">
        <f t="shared" si="394"/>
        <v>0</v>
      </c>
      <c r="U687" s="91">
        <f t="shared" si="394"/>
        <v>0</v>
      </c>
      <c r="V687" s="91">
        <f t="shared" si="394"/>
        <v>0</v>
      </c>
      <c r="W687" s="91">
        <f t="shared" si="394"/>
        <v>0</v>
      </c>
      <c r="X687" s="91">
        <f t="shared" si="394"/>
        <v>0</v>
      </c>
      <c r="Y687" s="91">
        <f t="shared" si="394"/>
        <v>0</v>
      </c>
      <c r="Z687" s="91">
        <f t="shared" si="394"/>
        <v>0</v>
      </c>
      <c r="AA687" s="91">
        <f t="shared" si="394"/>
        <v>0</v>
      </c>
    </row>
    <row r="688" spans="1:27" ht="12.75" hidden="1" customHeight="1" outlineLevel="1" x14ac:dyDescent="0.2">
      <c r="A688" s="99" t="s">
        <v>3079</v>
      </c>
      <c r="B688" s="63" t="s">
        <v>238</v>
      </c>
      <c r="C688" s="43" t="s">
        <v>79</v>
      </c>
      <c r="D688" s="44">
        <v>0</v>
      </c>
      <c r="E688" s="44">
        <v>0</v>
      </c>
      <c r="F688" s="44">
        <v>0</v>
      </c>
      <c r="G688" s="44">
        <v>0</v>
      </c>
      <c r="H688" s="44">
        <v>53.78</v>
      </c>
      <c r="I688" s="44">
        <v>965.53</v>
      </c>
      <c r="J688" s="44">
        <v>141.57</v>
      </c>
      <c r="K688" s="44">
        <v>98.84</v>
      </c>
      <c r="L688" s="44">
        <v>74.98</v>
      </c>
      <c r="M688" s="44">
        <v>21.04</v>
      </c>
      <c r="N688" s="44">
        <v>0</v>
      </c>
      <c r="O688" s="44">
        <v>0</v>
      </c>
      <c r="P688" s="44">
        <v>0</v>
      </c>
      <c r="Q688" s="44">
        <v>0</v>
      </c>
      <c r="R688" s="44">
        <v>0</v>
      </c>
      <c r="S688" s="44">
        <v>0</v>
      </c>
      <c r="T688" s="44">
        <v>0</v>
      </c>
      <c r="U688" s="44">
        <v>0</v>
      </c>
      <c r="V688" s="44">
        <v>0</v>
      </c>
      <c r="W688" s="44">
        <v>0</v>
      </c>
      <c r="X688" s="44">
        <v>0</v>
      </c>
      <c r="Y688" s="44">
        <v>0</v>
      </c>
      <c r="Z688" s="44">
        <v>0</v>
      </c>
      <c r="AA688" s="44">
        <v>0</v>
      </c>
    </row>
    <row r="689" spans="1:27" collapsed="1" x14ac:dyDescent="0.2">
      <c r="A689" s="98" t="s">
        <v>3080</v>
      </c>
      <c r="B689" s="28" t="str">
        <f>"24"&amp;"."&amp;$B$801&amp;"."&amp;$B$802</f>
        <v>24.08.2023</v>
      </c>
      <c r="C689" s="90" t="s">
        <v>76</v>
      </c>
      <c r="D689" s="91">
        <f>ROUND((D690)/1000,5)</f>
        <v>0</v>
      </c>
      <c r="E689" s="91">
        <f t="shared" ref="E689:AA689" si="395">ROUND((E690)/1000,5)</f>
        <v>0</v>
      </c>
      <c r="F689" s="91">
        <f t="shared" si="395"/>
        <v>0</v>
      </c>
      <c r="G689" s="91">
        <f t="shared" si="395"/>
        <v>0</v>
      </c>
      <c r="H689" s="91">
        <f t="shared" si="395"/>
        <v>0</v>
      </c>
      <c r="I689" s="91">
        <f t="shared" si="395"/>
        <v>0.15931000000000001</v>
      </c>
      <c r="J689" s="91">
        <f t="shared" si="395"/>
        <v>0.11619</v>
      </c>
      <c r="K689" s="91">
        <f t="shared" si="395"/>
        <v>3.6639999999999999E-2</v>
      </c>
      <c r="L689" s="91">
        <f t="shared" si="395"/>
        <v>0.11891</v>
      </c>
      <c r="M689" s="91">
        <f t="shared" si="395"/>
        <v>2.0709999999999999E-2</v>
      </c>
      <c r="N689" s="91">
        <f t="shared" si="395"/>
        <v>0</v>
      </c>
      <c r="O689" s="91">
        <f t="shared" si="395"/>
        <v>0</v>
      </c>
      <c r="P689" s="91">
        <f t="shared" si="395"/>
        <v>0</v>
      </c>
      <c r="Q689" s="91">
        <f t="shared" si="395"/>
        <v>0</v>
      </c>
      <c r="R689" s="91">
        <f t="shared" si="395"/>
        <v>0</v>
      </c>
      <c r="S689" s="91">
        <f t="shared" si="395"/>
        <v>0</v>
      </c>
      <c r="T689" s="91">
        <f t="shared" si="395"/>
        <v>0</v>
      </c>
      <c r="U689" s="91">
        <f t="shared" si="395"/>
        <v>0</v>
      </c>
      <c r="V689" s="91">
        <f t="shared" si="395"/>
        <v>0</v>
      </c>
      <c r="W689" s="91">
        <f t="shared" si="395"/>
        <v>0</v>
      </c>
      <c r="X689" s="91">
        <f t="shared" si="395"/>
        <v>0</v>
      </c>
      <c r="Y689" s="91">
        <f t="shared" si="395"/>
        <v>0</v>
      </c>
      <c r="Z689" s="91">
        <f t="shared" si="395"/>
        <v>0</v>
      </c>
      <c r="AA689" s="91">
        <f t="shared" si="395"/>
        <v>0</v>
      </c>
    </row>
    <row r="690" spans="1:27" ht="12.75" hidden="1" customHeight="1" outlineLevel="1" x14ac:dyDescent="0.2">
      <c r="A690" s="99" t="s">
        <v>3081</v>
      </c>
      <c r="B690" s="63" t="s">
        <v>238</v>
      </c>
      <c r="C690" s="43" t="s">
        <v>79</v>
      </c>
      <c r="D690" s="44">
        <v>0</v>
      </c>
      <c r="E690" s="44">
        <v>0</v>
      </c>
      <c r="F690" s="44">
        <v>0</v>
      </c>
      <c r="G690" s="44">
        <v>0</v>
      </c>
      <c r="H690" s="44">
        <v>0</v>
      </c>
      <c r="I690" s="44">
        <v>159.31</v>
      </c>
      <c r="J690" s="44">
        <v>116.19</v>
      </c>
      <c r="K690" s="44">
        <v>36.64</v>
      </c>
      <c r="L690" s="44">
        <v>118.91</v>
      </c>
      <c r="M690" s="44">
        <v>20.71</v>
      </c>
      <c r="N690" s="44">
        <v>0</v>
      </c>
      <c r="O690" s="44">
        <v>0</v>
      </c>
      <c r="P690" s="44">
        <v>0</v>
      </c>
      <c r="Q690" s="44">
        <v>0</v>
      </c>
      <c r="R690" s="44">
        <v>0</v>
      </c>
      <c r="S690" s="44">
        <v>0</v>
      </c>
      <c r="T690" s="44">
        <v>0</v>
      </c>
      <c r="U690" s="44">
        <v>0</v>
      </c>
      <c r="V690" s="44">
        <v>0</v>
      </c>
      <c r="W690" s="44">
        <v>0</v>
      </c>
      <c r="X690" s="44">
        <v>0</v>
      </c>
      <c r="Y690" s="44">
        <v>0</v>
      </c>
      <c r="Z690" s="44">
        <v>0</v>
      </c>
      <c r="AA690" s="44">
        <v>0</v>
      </c>
    </row>
    <row r="691" spans="1:27" collapsed="1" x14ac:dyDescent="0.2">
      <c r="A691" s="98" t="s">
        <v>3082</v>
      </c>
      <c r="B691" s="28" t="str">
        <f>"25"&amp;"."&amp;$B$801&amp;"."&amp;$B$802</f>
        <v>25.08.2023</v>
      </c>
      <c r="C691" s="90" t="s">
        <v>76</v>
      </c>
      <c r="D691" s="91">
        <f>ROUND((D692)/1000,5)</f>
        <v>0</v>
      </c>
      <c r="E691" s="91">
        <f t="shared" ref="E691:AA691" si="396">ROUND((E692)/1000,5)</f>
        <v>0</v>
      </c>
      <c r="F691" s="91">
        <f t="shared" si="396"/>
        <v>0</v>
      </c>
      <c r="G691" s="91">
        <f t="shared" si="396"/>
        <v>0.62853999999999999</v>
      </c>
      <c r="H691" s="91">
        <f t="shared" si="396"/>
        <v>0.78110999999999997</v>
      </c>
      <c r="I691" s="91">
        <f t="shared" si="396"/>
        <v>0.97648999999999997</v>
      </c>
      <c r="J691" s="91">
        <f t="shared" si="396"/>
        <v>0.11933000000000001</v>
      </c>
      <c r="K691" s="91">
        <f t="shared" si="396"/>
        <v>5.978E-2</v>
      </c>
      <c r="L691" s="91">
        <f t="shared" si="396"/>
        <v>0.15160000000000001</v>
      </c>
      <c r="M691" s="91">
        <f t="shared" si="396"/>
        <v>5.851E-2</v>
      </c>
      <c r="N691" s="91">
        <f t="shared" si="396"/>
        <v>2.0000000000000001E-4</v>
      </c>
      <c r="O691" s="91">
        <f t="shared" si="396"/>
        <v>0</v>
      </c>
      <c r="P691" s="91">
        <f t="shared" si="396"/>
        <v>0</v>
      </c>
      <c r="Q691" s="91">
        <f t="shared" si="396"/>
        <v>0</v>
      </c>
      <c r="R691" s="91">
        <f t="shared" si="396"/>
        <v>0</v>
      </c>
      <c r="S691" s="91">
        <f t="shared" si="396"/>
        <v>0</v>
      </c>
      <c r="T691" s="91">
        <f t="shared" si="396"/>
        <v>0</v>
      </c>
      <c r="U691" s="91">
        <f t="shared" si="396"/>
        <v>0</v>
      </c>
      <c r="V691" s="91">
        <f t="shared" si="396"/>
        <v>8.0499999999999999E-3</v>
      </c>
      <c r="W691" s="91">
        <f t="shared" si="396"/>
        <v>0</v>
      </c>
      <c r="X691" s="91">
        <f t="shared" si="396"/>
        <v>0</v>
      </c>
      <c r="Y691" s="91">
        <f t="shared" si="396"/>
        <v>0</v>
      </c>
      <c r="Z691" s="91">
        <f t="shared" si="396"/>
        <v>0</v>
      </c>
      <c r="AA691" s="91">
        <f t="shared" si="396"/>
        <v>0</v>
      </c>
    </row>
    <row r="692" spans="1:27" ht="12.75" hidden="1" customHeight="1" outlineLevel="1" x14ac:dyDescent="0.2">
      <c r="A692" s="99" t="s">
        <v>3083</v>
      </c>
      <c r="B692" s="63" t="s">
        <v>238</v>
      </c>
      <c r="C692" s="43" t="s">
        <v>79</v>
      </c>
      <c r="D692" s="44">
        <v>0</v>
      </c>
      <c r="E692" s="44">
        <v>0</v>
      </c>
      <c r="F692" s="44">
        <v>0</v>
      </c>
      <c r="G692" s="44">
        <v>628.54</v>
      </c>
      <c r="H692" s="44">
        <v>781.11</v>
      </c>
      <c r="I692" s="44">
        <v>976.49</v>
      </c>
      <c r="J692" s="44">
        <v>119.33</v>
      </c>
      <c r="K692" s="44">
        <v>59.78</v>
      </c>
      <c r="L692" s="44">
        <v>151.6</v>
      </c>
      <c r="M692" s="44">
        <v>58.51</v>
      </c>
      <c r="N692" s="44">
        <v>0.2</v>
      </c>
      <c r="O692" s="44">
        <v>0</v>
      </c>
      <c r="P692" s="44">
        <v>0</v>
      </c>
      <c r="Q692" s="44">
        <v>0</v>
      </c>
      <c r="R692" s="44">
        <v>0</v>
      </c>
      <c r="S692" s="44">
        <v>0</v>
      </c>
      <c r="T692" s="44">
        <v>0</v>
      </c>
      <c r="U692" s="44">
        <v>0</v>
      </c>
      <c r="V692" s="44">
        <v>8.0500000000000007</v>
      </c>
      <c r="W692" s="44">
        <v>0</v>
      </c>
      <c r="X692" s="44">
        <v>0</v>
      </c>
      <c r="Y692" s="44">
        <v>0</v>
      </c>
      <c r="Z692" s="44">
        <v>0</v>
      </c>
      <c r="AA692" s="44">
        <v>0</v>
      </c>
    </row>
    <row r="693" spans="1:27" collapsed="1" x14ac:dyDescent="0.2">
      <c r="A693" s="98" t="s">
        <v>3084</v>
      </c>
      <c r="B693" s="28" t="str">
        <f>"26"&amp;"."&amp;$B$801&amp;"."&amp;$B$802</f>
        <v>26.08.2023</v>
      </c>
      <c r="C693" s="90" t="s">
        <v>76</v>
      </c>
      <c r="D693" s="91">
        <f>ROUND((D694)/1000,5)</f>
        <v>0</v>
      </c>
      <c r="E693" s="91">
        <f t="shared" ref="E693:AA693" si="397">ROUND((E694)/1000,5)</f>
        <v>0</v>
      </c>
      <c r="F693" s="91">
        <f t="shared" si="397"/>
        <v>0</v>
      </c>
      <c r="G693" s="91">
        <f t="shared" si="397"/>
        <v>0</v>
      </c>
      <c r="H693" s="91">
        <f t="shared" si="397"/>
        <v>0</v>
      </c>
      <c r="I693" s="91">
        <f t="shared" si="397"/>
        <v>5.0000000000000002E-5</v>
      </c>
      <c r="J693" s="91">
        <f t="shared" si="397"/>
        <v>0</v>
      </c>
      <c r="K693" s="91">
        <f t="shared" si="397"/>
        <v>0.16139000000000001</v>
      </c>
      <c r="L693" s="91">
        <f t="shared" si="397"/>
        <v>0.1419</v>
      </c>
      <c r="M693" s="91">
        <f t="shared" si="397"/>
        <v>4.7289999999999999E-2</v>
      </c>
      <c r="N693" s="91">
        <f t="shared" si="397"/>
        <v>7.8100000000000001E-3</v>
      </c>
      <c r="O693" s="91">
        <f t="shared" si="397"/>
        <v>0</v>
      </c>
      <c r="P693" s="91">
        <f t="shared" si="397"/>
        <v>0</v>
      </c>
      <c r="Q693" s="91">
        <f t="shared" si="397"/>
        <v>0</v>
      </c>
      <c r="R693" s="91">
        <f t="shared" si="397"/>
        <v>0</v>
      </c>
      <c r="S693" s="91">
        <f t="shared" si="397"/>
        <v>0</v>
      </c>
      <c r="T693" s="91">
        <f t="shared" si="397"/>
        <v>2.7E-4</v>
      </c>
      <c r="U693" s="91">
        <f t="shared" si="397"/>
        <v>0</v>
      </c>
      <c r="V693" s="91">
        <f t="shared" si="397"/>
        <v>0</v>
      </c>
      <c r="W693" s="91">
        <f t="shared" si="397"/>
        <v>2.945E-2</v>
      </c>
      <c r="X693" s="91">
        <f t="shared" si="397"/>
        <v>4.4310000000000002E-2</v>
      </c>
      <c r="Y693" s="91">
        <f t="shared" si="397"/>
        <v>0</v>
      </c>
      <c r="Z693" s="91">
        <f t="shared" si="397"/>
        <v>0</v>
      </c>
      <c r="AA693" s="91">
        <f t="shared" si="397"/>
        <v>0</v>
      </c>
    </row>
    <row r="694" spans="1:27" ht="12.75" hidden="1" customHeight="1" outlineLevel="1" x14ac:dyDescent="0.2">
      <c r="A694" s="99" t="s">
        <v>3085</v>
      </c>
      <c r="B694" s="63" t="s">
        <v>238</v>
      </c>
      <c r="C694" s="43" t="s">
        <v>79</v>
      </c>
      <c r="D694" s="44">
        <v>0</v>
      </c>
      <c r="E694" s="44">
        <v>0</v>
      </c>
      <c r="F694" s="44">
        <v>0</v>
      </c>
      <c r="G694" s="44">
        <v>0</v>
      </c>
      <c r="H694" s="44">
        <v>0</v>
      </c>
      <c r="I694" s="44">
        <v>0.05</v>
      </c>
      <c r="J694" s="44">
        <v>0</v>
      </c>
      <c r="K694" s="44">
        <v>161.38999999999999</v>
      </c>
      <c r="L694" s="44">
        <v>141.9</v>
      </c>
      <c r="M694" s="44">
        <v>47.29</v>
      </c>
      <c r="N694" s="44">
        <v>7.81</v>
      </c>
      <c r="O694" s="44">
        <v>0</v>
      </c>
      <c r="P694" s="44">
        <v>0</v>
      </c>
      <c r="Q694" s="44">
        <v>0</v>
      </c>
      <c r="R694" s="44">
        <v>0</v>
      </c>
      <c r="S694" s="44">
        <v>0</v>
      </c>
      <c r="T694" s="44">
        <v>0.27</v>
      </c>
      <c r="U694" s="44">
        <v>0</v>
      </c>
      <c r="V694" s="44">
        <v>0</v>
      </c>
      <c r="W694" s="44">
        <v>29.45</v>
      </c>
      <c r="X694" s="44">
        <v>44.31</v>
      </c>
      <c r="Y694" s="44">
        <v>0</v>
      </c>
      <c r="Z694" s="44">
        <v>0</v>
      </c>
      <c r="AA694" s="44">
        <v>0</v>
      </c>
    </row>
    <row r="695" spans="1:27" collapsed="1" x14ac:dyDescent="0.2">
      <c r="A695" s="98" t="s">
        <v>3086</v>
      </c>
      <c r="B695" s="28" t="str">
        <f>"27"&amp;"."&amp;$B$801&amp;"."&amp;$B$802</f>
        <v>27.08.2023</v>
      </c>
      <c r="C695" s="90" t="s">
        <v>76</v>
      </c>
      <c r="D695" s="91">
        <f>ROUND((D696)/1000,5)</f>
        <v>0</v>
      </c>
      <c r="E695" s="91">
        <f t="shared" ref="E695:AA695" si="398">ROUND((E696)/1000,5)</f>
        <v>0</v>
      </c>
      <c r="F695" s="91">
        <f t="shared" si="398"/>
        <v>0</v>
      </c>
      <c r="G695" s="91">
        <f t="shared" si="398"/>
        <v>0</v>
      </c>
      <c r="H695" s="91">
        <f t="shared" si="398"/>
        <v>0</v>
      </c>
      <c r="I695" s="91">
        <f t="shared" si="398"/>
        <v>3.2640000000000002E-2</v>
      </c>
      <c r="J695" s="91">
        <f t="shared" si="398"/>
        <v>1.3270000000000001E-2</v>
      </c>
      <c r="K695" s="91">
        <f t="shared" si="398"/>
        <v>6.5490000000000007E-2</v>
      </c>
      <c r="L695" s="91">
        <f t="shared" si="398"/>
        <v>0.14571999999999999</v>
      </c>
      <c r="M695" s="91">
        <f t="shared" si="398"/>
        <v>1.8400000000000001E-3</v>
      </c>
      <c r="N695" s="91">
        <f t="shared" si="398"/>
        <v>0</v>
      </c>
      <c r="O695" s="91">
        <f t="shared" si="398"/>
        <v>5.3809999999999997E-2</v>
      </c>
      <c r="P695" s="91">
        <f t="shared" si="398"/>
        <v>5.1400000000000001E-2</v>
      </c>
      <c r="Q695" s="91">
        <f t="shared" si="398"/>
        <v>5.2389999999999999E-2</v>
      </c>
      <c r="R695" s="91">
        <f t="shared" si="398"/>
        <v>5.3699999999999998E-2</v>
      </c>
      <c r="S695" s="91">
        <f t="shared" si="398"/>
        <v>0</v>
      </c>
      <c r="T695" s="91">
        <f t="shared" si="398"/>
        <v>9.0500000000000008E-3</v>
      </c>
      <c r="U695" s="91">
        <f t="shared" si="398"/>
        <v>9.4599999999999997E-3</v>
      </c>
      <c r="V695" s="91">
        <f t="shared" si="398"/>
        <v>1.24E-3</v>
      </c>
      <c r="W695" s="91">
        <f t="shared" si="398"/>
        <v>0.15028</v>
      </c>
      <c r="X695" s="91">
        <f t="shared" si="398"/>
        <v>1.56E-3</v>
      </c>
      <c r="Y695" s="91">
        <f t="shared" si="398"/>
        <v>0</v>
      </c>
      <c r="Z695" s="91">
        <f t="shared" si="398"/>
        <v>0</v>
      </c>
      <c r="AA695" s="91">
        <f t="shared" si="398"/>
        <v>0</v>
      </c>
    </row>
    <row r="696" spans="1:27" ht="12.75" hidden="1" customHeight="1" outlineLevel="1" x14ac:dyDescent="0.2">
      <c r="A696" s="99" t="s">
        <v>3087</v>
      </c>
      <c r="B696" s="63" t="s">
        <v>238</v>
      </c>
      <c r="C696" s="43" t="s">
        <v>79</v>
      </c>
      <c r="D696" s="44">
        <v>0</v>
      </c>
      <c r="E696" s="44">
        <v>0</v>
      </c>
      <c r="F696" s="44">
        <v>0</v>
      </c>
      <c r="G696" s="44">
        <v>0</v>
      </c>
      <c r="H696" s="44">
        <v>0</v>
      </c>
      <c r="I696" s="44">
        <v>32.64</v>
      </c>
      <c r="J696" s="44">
        <v>13.27</v>
      </c>
      <c r="K696" s="44">
        <v>65.489999999999995</v>
      </c>
      <c r="L696" s="44">
        <v>145.72</v>
      </c>
      <c r="M696" s="44">
        <v>1.84</v>
      </c>
      <c r="N696" s="44">
        <v>0</v>
      </c>
      <c r="O696" s="44">
        <v>53.81</v>
      </c>
      <c r="P696" s="44">
        <v>51.4</v>
      </c>
      <c r="Q696" s="44">
        <v>52.39</v>
      </c>
      <c r="R696" s="44">
        <v>53.7</v>
      </c>
      <c r="S696" s="44">
        <v>0</v>
      </c>
      <c r="T696" s="44">
        <v>9.0500000000000007</v>
      </c>
      <c r="U696" s="44">
        <v>9.4600000000000009</v>
      </c>
      <c r="V696" s="44">
        <v>1.24</v>
      </c>
      <c r="W696" s="44">
        <v>150.28</v>
      </c>
      <c r="X696" s="44">
        <v>1.56</v>
      </c>
      <c r="Y696" s="44">
        <v>0</v>
      </c>
      <c r="Z696" s="44">
        <v>0</v>
      </c>
      <c r="AA696" s="44">
        <v>0</v>
      </c>
    </row>
    <row r="697" spans="1:27" collapsed="1" x14ac:dyDescent="0.2">
      <c r="A697" s="98" t="s">
        <v>3088</v>
      </c>
      <c r="B697" s="28" t="str">
        <f>"28"&amp;"."&amp;$B$801&amp;"."&amp;$B$802</f>
        <v>28.08.2023</v>
      </c>
      <c r="C697" s="90" t="s">
        <v>76</v>
      </c>
      <c r="D697" s="91">
        <f>ROUND((D698)/1000,5)</f>
        <v>0</v>
      </c>
      <c r="E697" s="91">
        <f t="shared" ref="E697:AA697" si="399">ROUND((E698)/1000,5)</f>
        <v>1.4800000000000001E-2</v>
      </c>
      <c r="F697" s="91">
        <f t="shared" si="399"/>
        <v>5.5599999999999997E-2</v>
      </c>
      <c r="G697" s="91">
        <f t="shared" si="399"/>
        <v>0.14063000000000001</v>
      </c>
      <c r="H697" s="91">
        <f t="shared" si="399"/>
        <v>8.4040000000000004E-2</v>
      </c>
      <c r="I697" s="91">
        <f t="shared" si="399"/>
        <v>0.17068</v>
      </c>
      <c r="J697" s="91">
        <f t="shared" si="399"/>
        <v>0.21923999999999999</v>
      </c>
      <c r="K697" s="91">
        <f t="shared" si="399"/>
        <v>0.15376999999999999</v>
      </c>
      <c r="L697" s="91">
        <f t="shared" si="399"/>
        <v>0.30308000000000002</v>
      </c>
      <c r="M697" s="91">
        <f t="shared" si="399"/>
        <v>0.37573000000000001</v>
      </c>
      <c r="N697" s="91">
        <f t="shared" si="399"/>
        <v>0.26984000000000002</v>
      </c>
      <c r="O697" s="91">
        <f t="shared" si="399"/>
        <v>0.32990000000000003</v>
      </c>
      <c r="P697" s="91">
        <f t="shared" si="399"/>
        <v>6.5740000000000007E-2</v>
      </c>
      <c r="Q697" s="91">
        <f t="shared" si="399"/>
        <v>1.806E-2</v>
      </c>
      <c r="R697" s="91">
        <f t="shared" si="399"/>
        <v>0.10269</v>
      </c>
      <c r="S697" s="91">
        <f t="shared" si="399"/>
        <v>0.23401</v>
      </c>
      <c r="T697" s="91">
        <f t="shared" si="399"/>
        <v>0.12325999999999999</v>
      </c>
      <c r="U697" s="91">
        <f t="shared" si="399"/>
        <v>0.12756000000000001</v>
      </c>
      <c r="V697" s="91">
        <f t="shared" si="399"/>
        <v>0.19419</v>
      </c>
      <c r="W697" s="91">
        <f t="shared" si="399"/>
        <v>0.24088999999999999</v>
      </c>
      <c r="X697" s="91">
        <f t="shared" si="399"/>
        <v>8.6249999999999993E-2</v>
      </c>
      <c r="Y697" s="91">
        <f t="shared" si="399"/>
        <v>5.0000000000000002E-5</v>
      </c>
      <c r="Z697" s="91">
        <f t="shared" si="399"/>
        <v>0</v>
      </c>
      <c r="AA697" s="91">
        <f t="shared" si="399"/>
        <v>0</v>
      </c>
    </row>
    <row r="698" spans="1:27" ht="12.75" hidden="1" customHeight="1" outlineLevel="1" x14ac:dyDescent="0.2">
      <c r="A698" s="99" t="s">
        <v>3089</v>
      </c>
      <c r="B698" s="63" t="s">
        <v>238</v>
      </c>
      <c r="C698" s="43" t="s">
        <v>79</v>
      </c>
      <c r="D698" s="44">
        <v>0</v>
      </c>
      <c r="E698" s="44">
        <v>14.8</v>
      </c>
      <c r="F698" s="44">
        <v>55.6</v>
      </c>
      <c r="G698" s="44">
        <v>140.63</v>
      </c>
      <c r="H698" s="44">
        <v>84.04</v>
      </c>
      <c r="I698" s="44">
        <v>170.68</v>
      </c>
      <c r="J698" s="44">
        <v>219.24</v>
      </c>
      <c r="K698" s="44">
        <v>153.77000000000001</v>
      </c>
      <c r="L698" s="44">
        <v>303.08</v>
      </c>
      <c r="M698" s="44">
        <v>375.73</v>
      </c>
      <c r="N698" s="44">
        <v>269.83999999999997</v>
      </c>
      <c r="O698" s="44">
        <v>329.9</v>
      </c>
      <c r="P698" s="44">
        <v>65.739999999999995</v>
      </c>
      <c r="Q698" s="44">
        <v>18.059999999999999</v>
      </c>
      <c r="R698" s="44">
        <v>102.69</v>
      </c>
      <c r="S698" s="44">
        <v>234.01</v>
      </c>
      <c r="T698" s="44">
        <v>123.26</v>
      </c>
      <c r="U698" s="44">
        <v>127.56</v>
      </c>
      <c r="V698" s="44">
        <v>194.19</v>
      </c>
      <c r="W698" s="44">
        <v>240.89</v>
      </c>
      <c r="X698" s="44">
        <v>86.25</v>
      </c>
      <c r="Y698" s="44">
        <v>0.05</v>
      </c>
      <c r="Z698" s="44">
        <v>0</v>
      </c>
      <c r="AA698" s="44">
        <v>0</v>
      </c>
    </row>
    <row r="699" spans="1:27" collapsed="1" x14ac:dyDescent="0.2">
      <c r="A699" s="98" t="s">
        <v>3090</v>
      </c>
      <c r="B699" s="28" t="str">
        <f>"29"&amp;"."&amp;$B$801&amp;"."&amp;$B$802</f>
        <v>29.08.2023</v>
      </c>
      <c r="C699" s="90" t="s">
        <v>76</v>
      </c>
      <c r="D699" s="91">
        <f>ROUND((D700)/1000,5)</f>
        <v>0</v>
      </c>
      <c r="E699" s="91">
        <f t="shared" ref="E699:AA699" si="400">ROUND((E700)/1000,5)</f>
        <v>0</v>
      </c>
      <c r="F699" s="91">
        <f t="shared" si="400"/>
        <v>0.13991999999999999</v>
      </c>
      <c r="G699" s="91">
        <f t="shared" si="400"/>
        <v>0.15043000000000001</v>
      </c>
      <c r="H699" s="91">
        <f t="shared" si="400"/>
        <v>0.18518000000000001</v>
      </c>
      <c r="I699" s="91">
        <f t="shared" si="400"/>
        <v>0.17221</v>
      </c>
      <c r="J699" s="91">
        <f t="shared" si="400"/>
        <v>0.27882000000000001</v>
      </c>
      <c r="K699" s="91">
        <f t="shared" si="400"/>
        <v>0.40156999999999998</v>
      </c>
      <c r="L699" s="91">
        <f t="shared" si="400"/>
        <v>0.44217000000000001</v>
      </c>
      <c r="M699" s="91">
        <f t="shared" si="400"/>
        <v>0.40569</v>
      </c>
      <c r="N699" s="91">
        <f t="shared" si="400"/>
        <v>0.46672999999999998</v>
      </c>
      <c r="O699" s="91">
        <f t="shared" si="400"/>
        <v>0.26350000000000001</v>
      </c>
      <c r="P699" s="91">
        <f t="shared" si="400"/>
        <v>0.28942000000000001</v>
      </c>
      <c r="Q699" s="91">
        <f t="shared" si="400"/>
        <v>0.35811999999999999</v>
      </c>
      <c r="R699" s="91">
        <f t="shared" si="400"/>
        <v>0.34072000000000002</v>
      </c>
      <c r="S699" s="91">
        <f t="shared" si="400"/>
        <v>0.44663000000000003</v>
      </c>
      <c r="T699" s="91">
        <f t="shared" si="400"/>
        <v>0.44861000000000001</v>
      </c>
      <c r="U699" s="91">
        <f t="shared" si="400"/>
        <v>0.49698999999999999</v>
      </c>
      <c r="V699" s="91">
        <f t="shared" si="400"/>
        <v>0.83811999999999998</v>
      </c>
      <c r="W699" s="91">
        <f t="shared" si="400"/>
        <v>2.6568399999999999</v>
      </c>
      <c r="X699" s="91">
        <f t="shared" si="400"/>
        <v>0.37859999999999999</v>
      </c>
      <c r="Y699" s="91">
        <f t="shared" si="400"/>
        <v>5.3310000000000003E-2</v>
      </c>
      <c r="Z699" s="91">
        <f t="shared" si="400"/>
        <v>4.8900000000000002E-3</v>
      </c>
      <c r="AA699" s="91">
        <f t="shared" si="400"/>
        <v>0.11092</v>
      </c>
    </row>
    <row r="700" spans="1:27" ht="12.75" hidden="1" customHeight="1" outlineLevel="1" x14ac:dyDescent="0.2">
      <c r="A700" s="99" t="s">
        <v>3091</v>
      </c>
      <c r="B700" s="63" t="s">
        <v>238</v>
      </c>
      <c r="C700" s="43" t="s">
        <v>79</v>
      </c>
      <c r="D700" s="44">
        <v>0</v>
      </c>
      <c r="E700" s="44">
        <v>0</v>
      </c>
      <c r="F700" s="44">
        <v>139.91999999999999</v>
      </c>
      <c r="G700" s="44">
        <v>150.43</v>
      </c>
      <c r="H700" s="44">
        <v>185.18</v>
      </c>
      <c r="I700" s="44">
        <v>172.21</v>
      </c>
      <c r="J700" s="44">
        <v>278.82</v>
      </c>
      <c r="K700" s="44">
        <v>401.57</v>
      </c>
      <c r="L700" s="44">
        <v>442.17</v>
      </c>
      <c r="M700" s="44">
        <v>405.69</v>
      </c>
      <c r="N700" s="44">
        <v>466.73</v>
      </c>
      <c r="O700" s="44">
        <v>263.5</v>
      </c>
      <c r="P700" s="44">
        <v>289.42</v>
      </c>
      <c r="Q700" s="44">
        <v>358.12</v>
      </c>
      <c r="R700" s="44">
        <v>340.72</v>
      </c>
      <c r="S700" s="44">
        <v>446.63</v>
      </c>
      <c r="T700" s="44">
        <v>448.61</v>
      </c>
      <c r="U700" s="44">
        <v>496.99</v>
      </c>
      <c r="V700" s="44">
        <v>838.12</v>
      </c>
      <c r="W700" s="44">
        <v>2656.84</v>
      </c>
      <c r="X700" s="44">
        <v>378.6</v>
      </c>
      <c r="Y700" s="44">
        <v>53.31</v>
      </c>
      <c r="Z700" s="44">
        <v>4.8899999999999997</v>
      </c>
      <c r="AA700" s="44">
        <v>110.92</v>
      </c>
    </row>
    <row r="701" spans="1:27" collapsed="1" x14ac:dyDescent="0.2">
      <c r="A701" s="98" t="s">
        <v>3092</v>
      </c>
      <c r="B701" s="28" t="str">
        <f>"30"&amp;"."&amp;$B$801&amp;"."&amp;$B$802</f>
        <v>30.08.2023</v>
      </c>
      <c r="C701" s="90" t="s">
        <v>76</v>
      </c>
      <c r="D701" s="91">
        <f>ROUND((D702)/1000,5)</f>
        <v>0</v>
      </c>
      <c r="E701" s="91">
        <f t="shared" ref="E701:AA701" si="401">ROUND((E702)/1000,5)</f>
        <v>0</v>
      </c>
      <c r="F701" s="91">
        <f t="shared" si="401"/>
        <v>0</v>
      </c>
      <c r="G701" s="91">
        <f t="shared" si="401"/>
        <v>8.0999999999999996E-4</v>
      </c>
      <c r="H701" s="91">
        <f t="shared" si="401"/>
        <v>4.02E-2</v>
      </c>
      <c r="I701" s="91">
        <f t="shared" si="401"/>
        <v>0</v>
      </c>
      <c r="J701" s="91">
        <f t="shared" si="401"/>
        <v>8.7510000000000004E-2</v>
      </c>
      <c r="K701" s="91">
        <f t="shared" si="401"/>
        <v>6.5930000000000002E-2</v>
      </c>
      <c r="L701" s="91">
        <f t="shared" si="401"/>
        <v>4.0000000000000003E-5</v>
      </c>
      <c r="M701" s="91">
        <f t="shared" si="401"/>
        <v>5.3839999999999999E-2</v>
      </c>
      <c r="N701" s="91">
        <f t="shared" si="401"/>
        <v>7.4899999999999994E-2</v>
      </c>
      <c r="O701" s="91">
        <f t="shared" si="401"/>
        <v>4.9360000000000001E-2</v>
      </c>
      <c r="P701" s="91">
        <f t="shared" si="401"/>
        <v>2.2899999999999999E-3</v>
      </c>
      <c r="Q701" s="91">
        <f t="shared" si="401"/>
        <v>6.1129999999999997E-2</v>
      </c>
      <c r="R701" s="91">
        <f t="shared" si="401"/>
        <v>0</v>
      </c>
      <c r="S701" s="91">
        <f t="shared" si="401"/>
        <v>0</v>
      </c>
      <c r="T701" s="91">
        <f t="shared" si="401"/>
        <v>0</v>
      </c>
      <c r="U701" s="91">
        <f t="shared" si="401"/>
        <v>0</v>
      </c>
      <c r="V701" s="91">
        <f t="shared" si="401"/>
        <v>0</v>
      </c>
      <c r="W701" s="91">
        <f t="shared" si="401"/>
        <v>0</v>
      </c>
      <c r="X701" s="91">
        <f t="shared" si="401"/>
        <v>0</v>
      </c>
      <c r="Y701" s="91">
        <f t="shared" si="401"/>
        <v>0</v>
      </c>
      <c r="Z701" s="91">
        <f t="shared" si="401"/>
        <v>0</v>
      </c>
      <c r="AA701" s="91">
        <f t="shared" si="401"/>
        <v>0</v>
      </c>
    </row>
    <row r="702" spans="1:27" ht="12.75" hidden="1" customHeight="1" outlineLevel="1" x14ac:dyDescent="0.2">
      <c r="A702" s="99" t="s">
        <v>3093</v>
      </c>
      <c r="B702" s="63" t="s">
        <v>238</v>
      </c>
      <c r="C702" s="43" t="s">
        <v>79</v>
      </c>
      <c r="D702" s="44">
        <v>0</v>
      </c>
      <c r="E702" s="44">
        <v>0</v>
      </c>
      <c r="F702" s="44">
        <v>0</v>
      </c>
      <c r="G702" s="44">
        <v>0.81</v>
      </c>
      <c r="H702" s="44">
        <v>40.200000000000003</v>
      </c>
      <c r="I702" s="44">
        <v>0</v>
      </c>
      <c r="J702" s="44">
        <v>87.51</v>
      </c>
      <c r="K702" s="44">
        <v>65.930000000000007</v>
      </c>
      <c r="L702" s="44">
        <v>0.04</v>
      </c>
      <c r="M702" s="44">
        <v>53.84</v>
      </c>
      <c r="N702" s="44">
        <v>74.900000000000006</v>
      </c>
      <c r="O702" s="44">
        <v>49.36</v>
      </c>
      <c r="P702" s="44">
        <v>2.29</v>
      </c>
      <c r="Q702" s="44">
        <v>61.13</v>
      </c>
      <c r="R702" s="44">
        <v>0</v>
      </c>
      <c r="S702" s="44">
        <v>0</v>
      </c>
      <c r="T702" s="44">
        <v>0</v>
      </c>
      <c r="U702" s="44">
        <v>0</v>
      </c>
      <c r="V702" s="44">
        <v>0</v>
      </c>
      <c r="W702" s="44">
        <v>0</v>
      </c>
      <c r="X702" s="44">
        <v>0</v>
      </c>
      <c r="Y702" s="44">
        <v>0</v>
      </c>
      <c r="Z702" s="44">
        <v>0</v>
      </c>
      <c r="AA702" s="44">
        <v>0</v>
      </c>
    </row>
    <row r="703" spans="1:27" collapsed="1" x14ac:dyDescent="0.2">
      <c r="A703" s="98" t="s">
        <v>3094</v>
      </c>
      <c r="B703" s="28" t="str">
        <f>"31"&amp;"."&amp;$B$801&amp;"."&amp;$B$802</f>
        <v>31.08.2023</v>
      </c>
      <c r="C703" s="90" t="s">
        <v>76</v>
      </c>
      <c r="D703" s="91">
        <f>ROUND((D704)/1000,5)</f>
        <v>0</v>
      </c>
      <c r="E703" s="91">
        <f t="shared" ref="E703:AA703" si="402">ROUND((E704)/1000,5)</f>
        <v>0</v>
      </c>
      <c r="F703" s="91">
        <f t="shared" si="402"/>
        <v>0</v>
      </c>
      <c r="G703" s="91">
        <f t="shared" si="402"/>
        <v>0</v>
      </c>
      <c r="H703" s="91">
        <f t="shared" si="402"/>
        <v>0</v>
      </c>
      <c r="I703" s="91">
        <f t="shared" si="402"/>
        <v>0.11502</v>
      </c>
      <c r="J703" s="91">
        <f t="shared" si="402"/>
        <v>6.019E-2</v>
      </c>
      <c r="K703" s="91">
        <f t="shared" si="402"/>
        <v>0.10357</v>
      </c>
      <c r="L703" s="91">
        <f t="shared" si="402"/>
        <v>0.20566999999999999</v>
      </c>
      <c r="M703" s="91">
        <f t="shared" si="402"/>
        <v>0.15311</v>
      </c>
      <c r="N703" s="91">
        <f t="shared" si="402"/>
        <v>6.7180000000000004E-2</v>
      </c>
      <c r="O703" s="91">
        <f t="shared" si="402"/>
        <v>0.12114</v>
      </c>
      <c r="P703" s="91">
        <f t="shared" si="402"/>
        <v>0.16503999999999999</v>
      </c>
      <c r="Q703" s="91">
        <f t="shared" si="402"/>
        <v>0.17638999999999999</v>
      </c>
      <c r="R703" s="91">
        <f t="shared" si="402"/>
        <v>5.407E-2</v>
      </c>
      <c r="S703" s="91">
        <f t="shared" si="402"/>
        <v>7.6960000000000001E-2</v>
      </c>
      <c r="T703" s="91">
        <f t="shared" si="402"/>
        <v>8.6389999999999995E-2</v>
      </c>
      <c r="U703" s="91">
        <f t="shared" si="402"/>
        <v>9.8970000000000002E-2</v>
      </c>
      <c r="V703" s="91">
        <f t="shared" si="402"/>
        <v>9.9470000000000003E-2</v>
      </c>
      <c r="W703" s="91">
        <f t="shared" si="402"/>
        <v>0.17393</v>
      </c>
      <c r="X703" s="91">
        <f t="shared" si="402"/>
        <v>3.27E-2</v>
      </c>
      <c r="Y703" s="91">
        <f t="shared" si="402"/>
        <v>0</v>
      </c>
      <c r="Z703" s="91">
        <f t="shared" si="402"/>
        <v>0</v>
      </c>
      <c r="AA703" s="91">
        <f t="shared" si="402"/>
        <v>0</v>
      </c>
    </row>
    <row r="704" spans="1:27" ht="12.75" hidden="1" customHeight="1" outlineLevel="1" x14ac:dyDescent="0.2">
      <c r="A704" s="99" t="s">
        <v>3095</v>
      </c>
      <c r="B704" s="63" t="s">
        <v>238</v>
      </c>
      <c r="C704" s="43" t="s">
        <v>79</v>
      </c>
      <c r="D704" s="44">
        <v>0</v>
      </c>
      <c r="E704" s="44">
        <v>0</v>
      </c>
      <c r="F704" s="44">
        <v>0</v>
      </c>
      <c r="G704" s="44">
        <v>0</v>
      </c>
      <c r="H704" s="44">
        <v>0</v>
      </c>
      <c r="I704" s="44">
        <v>115.02</v>
      </c>
      <c r="J704" s="44">
        <v>60.19</v>
      </c>
      <c r="K704" s="44">
        <v>103.57</v>
      </c>
      <c r="L704" s="44">
        <v>205.67</v>
      </c>
      <c r="M704" s="44">
        <v>153.11000000000001</v>
      </c>
      <c r="N704" s="44">
        <v>67.180000000000007</v>
      </c>
      <c r="O704" s="44">
        <v>121.14</v>
      </c>
      <c r="P704" s="44">
        <v>165.04</v>
      </c>
      <c r="Q704" s="44">
        <v>176.39</v>
      </c>
      <c r="R704" s="44">
        <v>54.07</v>
      </c>
      <c r="S704" s="44">
        <v>76.959999999999994</v>
      </c>
      <c r="T704" s="44">
        <v>86.39</v>
      </c>
      <c r="U704" s="44">
        <v>98.97</v>
      </c>
      <c r="V704" s="44">
        <v>99.47</v>
      </c>
      <c r="W704" s="44">
        <v>173.93</v>
      </c>
      <c r="X704" s="44">
        <v>32.700000000000003</v>
      </c>
      <c r="Y704" s="44">
        <v>0</v>
      </c>
      <c r="Z704" s="44">
        <v>0</v>
      </c>
      <c r="AA704" s="44">
        <v>0</v>
      </c>
    </row>
    <row r="705" spans="1:27" collapsed="1" x14ac:dyDescent="0.2">
      <c r="B705" s="101" t="s">
        <v>392</v>
      </c>
    </row>
    <row r="706" spans="1:27" x14ac:dyDescent="0.2">
      <c r="B706" s="101" t="s">
        <v>392</v>
      </c>
    </row>
    <row r="707" spans="1:27" x14ac:dyDescent="0.2">
      <c r="A707" s="175" t="s">
        <v>2340</v>
      </c>
      <c r="B707" s="176"/>
      <c r="C707" s="176"/>
      <c r="D707" s="176"/>
      <c r="E707" s="176"/>
      <c r="F707" s="176"/>
      <c r="G707" s="176"/>
      <c r="H707" s="176"/>
      <c r="I707" s="176"/>
      <c r="J707" s="176"/>
      <c r="K707" s="176"/>
      <c r="L707" s="176"/>
      <c r="M707" s="176"/>
      <c r="N707" s="176"/>
      <c r="O707" s="176"/>
      <c r="P707" s="176"/>
      <c r="Q707" s="176"/>
      <c r="R707" s="176"/>
      <c r="S707" s="176"/>
      <c r="T707" s="176"/>
      <c r="U707" s="176"/>
      <c r="V707" s="176"/>
      <c r="W707" s="176"/>
      <c r="X707" s="176"/>
      <c r="Y707" s="176"/>
      <c r="Z707" s="176"/>
      <c r="AA707" s="177"/>
    </row>
    <row r="708" spans="1:27" ht="25.5" x14ac:dyDescent="0.2">
      <c r="A708" s="26" t="s">
        <v>64</v>
      </c>
      <c r="B708" s="27" t="s">
        <v>210</v>
      </c>
      <c r="C708" s="26" t="s">
        <v>211</v>
      </c>
      <c r="D708" s="27" t="s">
        <v>212</v>
      </c>
      <c r="E708" s="27" t="s">
        <v>213</v>
      </c>
      <c r="F708" s="27" t="s">
        <v>214</v>
      </c>
      <c r="G708" s="27" t="s">
        <v>215</v>
      </c>
      <c r="H708" s="27" t="s">
        <v>216</v>
      </c>
      <c r="I708" s="27" t="s">
        <v>217</v>
      </c>
      <c r="J708" s="27" t="s">
        <v>218</v>
      </c>
      <c r="K708" s="27" t="s">
        <v>219</v>
      </c>
      <c r="L708" s="27" t="s">
        <v>220</v>
      </c>
      <c r="M708" s="27" t="s">
        <v>221</v>
      </c>
      <c r="N708" s="27" t="s">
        <v>222</v>
      </c>
      <c r="O708" s="27" t="s">
        <v>223</v>
      </c>
      <c r="P708" s="27" t="s">
        <v>224</v>
      </c>
      <c r="Q708" s="27" t="s">
        <v>225</v>
      </c>
      <c r="R708" s="27" t="s">
        <v>226</v>
      </c>
      <c r="S708" s="27" t="s">
        <v>227</v>
      </c>
      <c r="T708" s="27" t="s">
        <v>228</v>
      </c>
      <c r="U708" s="27" t="s">
        <v>229</v>
      </c>
      <c r="V708" s="27" t="s">
        <v>230</v>
      </c>
      <c r="W708" s="27" t="s">
        <v>231</v>
      </c>
      <c r="X708" s="27" t="s">
        <v>232</v>
      </c>
      <c r="Y708" s="27" t="s">
        <v>233</v>
      </c>
      <c r="Z708" s="27" t="s">
        <v>234</v>
      </c>
      <c r="AA708" s="27" t="s">
        <v>235</v>
      </c>
    </row>
    <row r="709" spans="1:27" x14ac:dyDescent="0.2">
      <c r="A709" s="98" t="s">
        <v>3096</v>
      </c>
      <c r="B709" s="28" t="str">
        <f>"01"&amp;"."&amp;$B$801&amp;"."&amp;$B$802</f>
        <v>01.08.2023</v>
      </c>
      <c r="C709" s="90" t="s">
        <v>76</v>
      </c>
      <c r="D709" s="91">
        <f>ROUND((D710)/1000,5)</f>
        <v>9.5560000000000006E-2</v>
      </c>
      <c r="E709" s="91">
        <f t="shared" ref="E709:AA709" si="403">ROUND((E710)/1000,5)</f>
        <v>7.6999999999999996E-4</v>
      </c>
      <c r="F709" s="91">
        <f t="shared" si="403"/>
        <v>0</v>
      </c>
      <c r="G709" s="91">
        <f t="shared" si="403"/>
        <v>0</v>
      </c>
      <c r="H709" s="91">
        <f t="shared" si="403"/>
        <v>0</v>
      </c>
      <c r="I709" s="91">
        <f t="shared" si="403"/>
        <v>0</v>
      </c>
      <c r="J709" s="91">
        <f t="shared" si="403"/>
        <v>0</v>
      </c>
      <c r="K709" s="91">
        <f t="shared" si="403"/>
        <v>0</v>
      </c>
      <c r="L709" s="91">
        <f t="shared" si="403"/>
        <v>0</v>
      </c>
      <c r="M709" s="91">
        <f t="shared" si="403"/>
        <v>1.0000000000000001E-5</v>
      </c>
      <c r="N709" s="91">
        <f t="shared" si="403"/>
        <v>4.4999999999999999E-4</v>
      </c>
      <c r="O709" s="91">
        <f t="shared" si="403"/>
        <v>7.6999999999999996E-4</v>
      </c>
      <c r="P709" s="91">
        <f t="shared" si="403"/>
        <v>3.3E-4</v>
      </c>
      <c r="Q709" s="91">
        <f t="shared" si="403"/>
        <v>5.0000000000000002E-5</v>
      </c>
      <c r="R709" s="91">
        <f t="shared" si="403"/>
        <v>9.5E-4</v>
      </c>
      <c r="S709" s="91">
        <f t="shared" si="403"/>
        <v>8.5999999999999998E-4</v>
      </c>
      <c r="T709" s="91">
        <f t="shared" si="403"/>
        <v>0</v>
      </c>
      <c r="U709" s="91">
        <f t="shared" si="403"/>
        <v>0</v>
      </c>
      <c r="V709" s="91">
        <f t="shared" si="403"/>
        <v>0</v>
      </c>
      <c r="W709" s="91">
        <f t="shared" si="403"/>
        <v>0</v>
      </c>
      <c r="X709" s="91">
        <f t="shared" si="403"/>
        <v>0</v>
      </c>
      <c r="Y709" s="91">
        <f t="shared" si="403"/>
        <v>1.6820000000000002E-2</v>
      </c>
      <c r="Z709" s="91">
        <f t="shared" si="403"/>
        <v>0.28512999999999999</v>
      </c>
      <c r="AA709" s="91">
        <f t="shared" si="403"/>
        <v>7.9350000000000004E-2</v>
      </c>
    </row>
    <row r="710" spans="1:27" ht="12.75" hidden="1" customHeight="1" outlineLevel="1" x14ac:dyDescent="0.2">
      <c r="A710" s="99" t="s">
        <v>3097</v>
      </c>
      <c r="B710" s="63" t="s">
        <v>238</v>
      </c>
      <c r="C710" s="43" t="s">
        <v>79</v>
      </c>
      <c r="D710" s="44">
        <v>95.56</v>
      </c>
      <c r="E710" s="44">
        <v>0.77</v>
      </c>
      <c r="F710" s="44">
        <v>0</v>
      </c>
      <c r="G710" s="44">
        <v>0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0.01</v>
      </c>
      <c r="N710" s="44">
        <v>0.45</v>
      </c>
      <c r="O710" s="44">
        <v>0.77</v>
      </c>
      <c r="P710" s="44">
        <v>0.33</v>
      </c>
      <c r="Q710" s="44">
        <v>0.05</v>
      </c>
      <c r="R710" s="44">
        <v>0.95</v>
      </c>
      <c r="S710" s="44">
        <v>0.86</v>
      </c>
      <c r="T710" s="44">
        <v>0</v>
      </c>
      <c r="U710" s="44">
        <v>0</v>
      </c>
      <c r="V710" s="44">
        <v>0</v>
      </c>
      <c r="W710" s="44">
        <v>0</v>
      </c>
      <c r="X710" s="44">
        <v>0</v>
      </c>
      <c r="Y710" s="44">
        <v>16.82</v>
      </c>
      <c r="Z710" s="44">
        <v>285.13</v>
      </c>
      <c r="AA710" s="44">
        <v>79.349999999999994</v>
      </c>
    </row>
    <row r="711" spans="1:27" collapsed="1" x14ac:dyDescent="0.2">
      <c r="A711" s="98" t="s">
        <v>3098</v>
      </c>
      <c r="B711" s="28" t="str">
        <f>"02"&amp;"."&amp;$B$801&amp;"."&amp;$B$802</f>
        <v>02.08.2023</v>
      </c>
      <c r="C711" s="90" t="s">
        <v>76</v>
      </c>
      <c r="D711" s="91">
        <f>ROUND((D712)/1000,5)</f>
        <v>0.23066999999999999</v>
      </c>
      <c r="E711" s="91">
        <f t="shared" ref="E711:AA711" si="404">ROUND((E712)/1000,5)</f>
        <v>0.14344000000000001</v>
      </c>
      <c r="F711" s="91">
        <f t="shared" si="404"/>
        <v>3.2239999999999998E-2</v>
      </c>
      <c r="G711" s="91">
        <f t="shared" si="404"/>
        <v>1.7000000000000001E-4</v>
      </c>
      <c r="H711" s="91">
        <f t="shared" si="404"/>
        <v>0</v>
      </c>
      <c r="I711" s="91">
        <f t="shared" si="404"/>
        <v>0</v>
      </c>
      <c r="J711" s="91">
        <f t="shared" si="404"/>
        <v>0</v>
      </c>
      <c r="K711" s="91">
        <f t="shared" si="404"/>
        <v>0</v>
      </c>
      <c r="L711" s="91">
        <f t="shared" si="404"/>
        <v>0</v>
      </c>
      <c r="M711" s="91">
        <f t="shared" si="404"/>
        <v>1E-4</v>
      </c>
      <c r="N711" s="91">
        <f t="shared" si="404"/>
        <v>2.4000000000000001E-4</v>
      </c>
      <c r="O711" s="91">
        <f t="shared" si="404"/>
        <v>0</v>
      </c>
      <c r="P711" s="91">
        <f t="shared" si="404"/>
        <v>2.0000000000000002E-5</v>
      </c>
      <c r="Q711" s="91">
        <f t="shared" si="404"/>
        <v>1.7000000000000001E-4</v>
      </c>
      <c r="R711" s="91">
        <f t="shared" si="404"/>
        <v>0</v>
      </c>
      <c r="S711" s="91">
        <f t="shared" si="404"/>
        <v>0</v>
      </c>
      <c r="T711" s="91">
        <f t="shared" si="404"/>
        <v>0</v>
      </c>
      <c r="U711" s="91">
        <f t="shared" si="404"/>
        <v>1.0000000000000001E-5</v>
      </c>
      <c r="V711" s="91">
        <f t="shared" si="404"/>
        <v>1.75E-3</v>
      </c>
      <c r="W711" s="91">
        <f t="shared" si="404"/>
        <v>1.48E-3</v>
      </c>
      <c r="X711" s="91">
        <f t="shared" si="404"/>
        <v>0</v>
      </c>
      <c r="Y711" s="91">
        <f t="shared" si="404"/>
        <v>9.6430000000000002E-2</v>
      </c>
      <c r="Z711" s="91">
        <f t="shared" si="404"/>
        <v>0.26204</v>
      </c>
      <c r="AA711" s="91">
        <f t="shared" si="404"/>
        <v>0.22450999999999999</v>
      </c>
    </row>
    <row r="712" spans="1:27" ht="12.75" hidden="1" customHeight="1" outlineLevel="1" x14ac:dyDescent="0.2">
      <c r="A712" s="99" t="s">
        <v>3099</v>
      </c>
      <c r="B712" s="63" t="s">
        <v>238</v>
      </c>
      <c r="C712" s="43" t="s">
        <v>79</v>
      </c>
      <c r="D712" s="44">
        <v>230.67</v>
      </c>
      <c r="E712" s="44">
        <v>143.44</v>
      </c>
      <c r="F712" s="44">
        <v>32.24</v>
      </c>
      <c r="G712" s="44">
        <v>0.17</v>
      </c>
      <c r="H712" s="44">
        <v>0</v>
      </c>
      <c r="I712" s="44">
        <v>0</v>
      </c>
      <c r="J712" s="44">
        <v>0</v>
      </c>
      <c r="K712" s="44">
        <v>0</v>
      </c>
      <c r="L712" s="44">
        <v>0</v>
      </c>
      <c r="M712" s="44">
        <v>0.1</v>
      </c>
      <c r="N712" s="44">
        <v>0.24</v>
      </c>
      <c r="O712" s="44">
        <v>0</v>
      </c>
      <c r="P712" s="44">
        <v>0.02</v>
      </c>
      <c r="Q712" s="44">
        <v>0.17</v>
      </c>
      <c r="R712" s="44">
        <v>0</v>
      </c>
      <c r="S712" s="44">
        <v>0</v>
      </c>
      <c r="T712" s="44">
        <v>0</v>
      </c>
      <c r="U712" s="44">
        <v>0.01</v>
      </c>
      <c r="V712" s="44">
        <v>1.75</v>
      </c>
      <c r="W712" s="44">
        <v>1.48</v>
      </c>
      <c r="X712" s="44">
        <v>0</v>
      </c>
      <c r="Y712" s="44">
        <v>96.43</v>
      </c>
      <c r="Z712" s="44">
        <v>262.04000000000002</v>
      </c>
      <c r="AA712" s="44">
        <v>224.51</v>
      </c>
    </row>
    <row r="713" spans="1:27" collapsed="1" x14ac:dyDescent="0.2">
      <c r="A713" s="98" t="s">
        <v>3100</v>
      </c>
      <c r="B713" s="28" t="str">
        <f>"03"&amp;"."&amp;$B$801&amp;"."&amp;$B$802</f>
        <v>03.08.2023</v>
      </c>
      <c r="C713" s="90" t="s">
        <v>76</v>
      </c>
      <c r="D713" s="91">
        <f>ROUND((D714)/1000,5)</f>
        <v>0.23919000000000001</v>
      </c>
      <c r="E713" s="91">
        <f t="shared" ref="E713:AA713" si="405">ROUND((E714)/1000,5)</f>
        <v>0.35187000000000002</v>
      </c>
      <c r="F713" s="91">
        <f t="shared" si="405"/>
        <v>6.5890000000000004E-2</v>
      </c>
      <c r="G713" s="91">
        <f t="shared" si="405"/>
        <v>3.918E-2</v>
      </c>
      <c r="H713" s="91">
        <f t="shared" si="405"/>
        <v>4.6519999999999999E-2</v>
      </c>
      <c r="I713" s="91">
        <f t="shared" si="405"/>
        <v>0</v>
      </c>
      <c r="J713" s="91">
        <f t="shared" si="405"/>
        <v>0</v>
      </c>
      <c r="K713" s="91">
        <f t="shared" si="405"/>
        <v>0</v>
      </c>
      <c r="L713" s="91">
        <f t="shared" si="405"/>
        <v>0</v>
      </c>
      <c r="M713" s="91">
        <f t="shared" si="405"/>
        <v>0</v>
      </c>
      <c r="N713" s="91">
        <f t="shared" si="405"/>
        <v>0</v>
      </c>
      <c r="O713" s="91">
        <f t="shared" si="405"/>
        <v>4.4999999999999999E-4</v>
      </c>
      <c r="P713" s="91">
        <f t="shared" si="405"/>
        <v>0</v>
      </c>
      <c r="Q713" s="91">
        <f t="shared" si="405"/>
        <v>0</v>
      </c>
      <c r="R713" s="91">
        <f t="shared" si="405"/>
        <v>0</v>
      </c>
      <c r="S713" s="91">
        <f t="shared" si="405"/>
        <v>0</v>
      </c>
      <c r="T713" s="91">
        <f t="shared" si="405"/>
        <v>0</v>
      </c>
      <c r="U713" s="91">
        <f t="shared" si="405"/>
        <v>2.3600000000000001E-3</v>
      </c>
      <c r="V713" s="91">
        <f t="shared" si="405"/>
        <v>0</v>
      </c>
      <c r="W713" s="91">
        <f t="shared" si="405"/>
        <v>0</v>
      </c>
      <c r="X713" s="91">
        <f t="shared" si="405"/>
        <v>0</v>
      </c>
      <c r="Y713" s="91">
        <f t="shared" si="405"/>
        <v>8.7590000000000001E-2</v>
      </c>
      <c r="Z713" s="91">
        <f t="shared" si="405"/>
        <v>0.32504</v>
      </c>
      <c r="AA713" s="91">
        <f t="shared" si="405"/>
        <v>0.18124000000000001</v>
      </c>
    </row>
    <row r="714" spans="1:27" ht="12.75" hidden="1" customHeight="1" outlineLevel="1" x14ac:dyDescent="0.2">
      <c r="A714" s="99" t="s">
        <v>3101</v>
      </c>
      <c r="B714" s="63" t="s">
        <v>238</v>
      </c>
      <c r="C714" s="43" t="s">
        <v>79</v>
      </c>
      <c r="D714" s="44">
        <v>239.19</v>
      </c>
      <c r="E714" s="44">
        <v>351.87</v>
      </c>
      <c r="F714" s="44">
        <v>65.89</v>
      </c>
      <c r="G714" s="44">
        <v>39.18</v>
      </c>
      <c r="H714" s="44">
        <v>46.52</v>
      </c>
      <c r="I714" s="44">
        <v>0</v>
      </c>
      <c r="J714" s="44">
        <v>0</v>
      </c>
      <c r="K714" s="44">
        <v>0</v>
      </c>
      <c r="L714" s="44">
        <v>0</v>
      </c>
      <c r="M714" s="44">
        <v>0</v>
      </c>
      <c r="N714" s="44">
        <v>0</v>
      </c>
      <c r="O714" s="44">
        <v>0.45</v>
      </c>
      <c r="P714" s="44">
        <v>0</v>
      </c>
      <c r="Q714" s="44">
        <v>0</v>
      </c>
      <c r="R714" s="44">
        <v>0</v>
      </c>
      <c r="S714" s="44">
        <v>0</v>
      </c>
      <c r="T714" s="44">
        <v>0</v>
      </c>
      <c r="U714" s="44">
        <v>2.36</v>
      </c>
      <c r="V714" s="44">
        <v>0</v>
      </c>
      <c r="W714" s="44">
        <v>0</v>
      </c>
      <c r="X714" s="44">
        <v>0</v>
      </c>
      <c r="Y714" s="44">
        <v>87.59</v>
      </c>
      <c r="Z714" s="44">
        <v>325.04000000000002</v>
      </c>
      <c r="AA714" s="44">
        <v>181.24</v>
      </c>
    </row>
    <row r="715" spans="1:27" collapsed="1" x14ac:dyDescent="0.2">
      <c r="A715" s="98" t="s">
        <v>3102</v>
      </c>
      <c r="B715" s="28" t="str">
        <f>"04"&amp;"."&amp;$B$801&amp;"."&amp;$B$802</f>
        <v>04.08.2023</v>
      </c>
      <c r="C715" s="90" t="s">
        <v>76</v>
      </c>
      <c r="D715" s="91">
        <f>ROUND((D716)/1000,5)</f>
        <v>0.218</v>
      </c>
      <c r="E715" s="91">
        <f t="shared" ref="E715:AA715" si="406">ROUND((E716)/1000,5)</f>
        <v>8.4849999999999995E-2</v>
      </c>
      <c r="F715" s="91">
        <f t="shared" si="406"/>
        <v>0</v>
      </c>
      <c r="G715" s="91">
        <f t="shared" si="406"/>
        <v>0</v>
      </c>
      <c r="H715" s="91">
        <f t="shared" si="406"/>
        <v>0</v>
      </c>
      <c r="I715" s="91">
        <f t="shared" si="406"/>
        <v>0</v>
      </c>
      <c r="J715" s="91">
        <f t="shared" si="406"/>
        <v>0</v>
      </c>
      <c r="K715" s="91">
        <f t="shared" si="406"/>
        <v>0.60099000000000002</v>
      </c>
      <c r="L715" s="91">
        <f t="shared" si="406"/>
        <v>0.74907000000000001</v>
      </c>
      <c r="M715" s="91">
        <f t="shared" si="406"/>
        <v>0.69357000000000002</v>
      </c>
      <c r="N715" s="91">
        <f t="shared" si="406"/>
        <v>0.73151999999999995</v>
      </c>
      <c r="O715" s="91">
        <f t="shared" si="406"/>
        <v>0.69789999999999996</v>
      </c>
      <c r="P715" s="91">
        <f t="shared" si="406"/>
        <v>3.1210000000000002E-2</v>
      </c>
      <c r="Q715" s="91">
        <f t="shared" si="406"/>
        <v>0</v>
      </c>
      <c r="R715" s="91">
        <f t="shared" si="406"/>
        <v>0</v>
      </c>
      <c r="S715" s="91">
        <f t="shared" si="406"/>
        <v>8.8050000000000003E-2</v>
      </c>
      <c r="T715" s="91">
        <f t="shared" si="406"/>
        <v>0.38141000000000003</v>
      </c>
      <c r="U715" s="91">
        <f t="shared" si="406"/>
        <v>0.69813999999999998</v>
      </c>
      <c r="V715" s="91">
        <f t="shared" si="406"/>
        <v>0.58916999999999997</v>
      </c>
      <c r="W715" s="91">
        <f t="shared" si="406"/>
        <v>0.49654999999999999</v>
      </c>
      <c r="X715" s="91">
        <f t="shared" si="406"/>
        <v>0.61850000000000005</v>
      </c>
      <c r="Y715" s="91">
        <f t="shared" si="406"/>
        <v>0.34499000000000002</v>
      </c>
      <c r="Z715" s="91">
        <f t="shared" si="406"/>
        <v>0.13592000000000001</v>
      </c>
      <c r="AA715" s="91">
        <f t="shared" si="406"/>
        <v>0.23422999999999999</v>
      </c>
    </row>
    <row r="716" spans="1:27" ht="12.75" hidden="1" customHeight="1" outlineLevel="1" x14ac:dyDescent="0.2">
      <c r="A716" s="99" t="s">
        <v>3103</v>
      </c>
      <c r="B716" s="63" t="s">
        <v>238</v>
      </c>
      <c r="C716" s="43" t="s">
        <v>79</v>
      </c>
      <c r="D716" s="44">
        <v>218</v>
      </c>
      <c r="E716" s="44">
        <v>84.85</v>
      </c>
      <c r="F716" s="44">
        <v>0</v>
      </c>
      <c r="G716" s="44">
        <v>0</v>
      </c>
      <c r="H716" s="44">
        <v>0</v>
      </c>
      <c r="I716" s="44">
        <v>0</v>
      </c>
      <c r="J716" s="44">
        <v>0</v>
      </c>
      <c r="K716" s="44">
        <v>600.99</v>
      </c>
      <c r="L716" s="44">
        <v>749.07</v>
      </c>
      <c r="M716" s="44">
        <v>693.57</v>
      </c>
      <c r="N716" s="44">
        <v>731.52</v>
      </c>
      <c r="O716" s="44">
        <v>697.9</v>
      </c>
      <c r="P716" s="44">
        <v>31.21</v>
      </c>
      <c r="Q716" s="44">
        <v>0</v>
      </c>
      <c r="R716" s="44">
        <v>0</v>
      </c>
      <c r="S716" s="44">
        <v>88.05</v>
      </c>
      <c r="T716" s="44">
        <v>381.41</v>
      </c>
      <c r="U716" s="44">
        <v>698.14</v>
      </c>
      <c r="V716" s="44">
        <v>589.16999999999996</v>
      </c>
      <c r="W716" s="44">
        <v>496.55</v>
      </c>
      <c r="X716" s="44">
        <v>618.5</v>
      </c>
      <c r="Y716" s="44">
        <v>344.99</v>
      </c>
      <c r="Z716" s="44">
        <v>135.91999999999999</v>
      </c>
      <c r="AA716" s="44">
        <v>234.23</v>
      </c>
    </row>
    <row r="717" spans="1:27" collapsed="1" x14ac:dyDescent="0.2">
      <c r="A717" s="98" t="s">
        <v>3104</v>
      </c>
      <c r="B717" s="28" t="str">
        <f>"05"&amp;"."&amp;$B$801&amp;"."&amp;$B$802</f>
        <v>05.08.2023</v>
      </c>
      <c r="C717" s="90" t="s">
        <v>76</v>
      </c>
      <c r="D717" s="91">
        <f>ROUND((D718)/1000,5)</f>
        <v>4.1500000000000002E-2</v>
      </c>
      <c r="E717" s="91">
        <f t="shared" ref="E717:AA717" si="407">ROUND((E718)/1000,5)</f>
        <v>4.8410000000000002E-2</v>
      </c>
      <c r="F717" s="91">
        <f t="shared" si="407"/>
        <v>0</v>
      </c>
      <c r="G717" s="91">
        <f t="shared" si="407"/>
        <v>0</v>
      </c>
      <c r="H717" s="91">
        <f t="shared" si="407"/>
        <v>0</v>
      </c>
      <c r="I717" s="91">
        <f t="shared" si="407"/>
        <v>0</v>
      </c>
      <c r="J717" s="91">
        <f t="shared" si="407"/>
        <v>0</v>
      </c>
      <c r="K717" s="91">
        <f t="shared" si="407"/>
        <v>0</v>
      </c>
      <c r="L717" s="91">
        <f t="shared" si="407"/>
        <v>9.9900000000000003E-2</v>
      </c>
      <c r="M717" s="91">
        <f t="shared" si="407"/>
        <v>0.55728999999999995</v>
      </c>
      <c r="N717" s="91">
        <f t="shared" si="407"/>
        <v>0.61880999999999997</v>
      </c>
      <c r="O717" s="91">
        <f t="shared" si="407"/>
        <v>0.64017000000000002</v>
      </c>
      <c r="P717" s="91">
        <f t="shared" si="407"/>
        <v>0.56157999999999997</v>
      </c>
      <c r="Q717" s="91">
        <f t="shared" si="407"/>
        <v>0.65674999999999994</v>
      </c>
      <c r="R717" s="91">
        <f t="shared" si="407"/>
        <v>0.39715</v>
      </c>
      <c r="S717" s="91">
        <f t="shared" si="407"/>
        <v>0.65634000000000003</v>
      </c>
      <c r="T717" s="91">
        <f t="shared" si="407"/>
        <v>0.36159999999999998</v>
      </c>
      <c r="U717" s="91">
        <f t="shared" si="407"/>
        <v>6.7299999999999999E-3</v>
      </c>
      <c r="V717" s="91">
        <f t="shared" si="407"/>
        <v>0</v>
      </c>
      <c r="W717" s="91">
        <f t="shared" si="407"/>
        <v>0.25622</v>
      </c>
      <c r="X717" s="91">
        <f t="shared" si="407"/>
        <v>0</v>
      </c>
      <c r="Y717" s="91">
        <f t="shared" si="407"/>
        <v>0.1217</v>
      </c>
      <c r="Z717" s="91">
        <f t="shared" si="407"/>
        <v>0.16175</v>
      </c>
      <c r="AA717" s="91">
        <f t="shared" si="407"/>
        <v>5.5809999999999998E-2</v>
      </c>
    </row>
    <row r="718" spans="1:27" ht="12.75" hidden="1" customHeight="1" outlineLevel="1" x14ac:dyDescent="0.2">
      <c r="A718" s="99" t="s">
        <v>3105</v>
      </c>
      <c r="B718" s="63" t="s">
        <v>238</v>
      </c>
      <c r="C718" s="43" t="s">
        <v>79</v>
      </c>
      <c r="D718" s="44">
        <v>41.5</v>
      </c>
      <c r="E718" s="44">
        <v>48.41</v>
      </c>
      <c r="F718" s="44">
        <v>0</v>
      </c>
      <c r="G718" s="44">
        <v>0</v>
      </c>
      <c r="H718" s="44">
        <v>0</v>
      </c>
      <c r="I718" s="44">
        <v>0</v>
      </c>
      <c r="J718" s="44">
        <v>0</v>
      </c>
      <c r="K718" s="44">
        <v>0</v>
      </c>
      <c r="L718" s="44">
        <v>99.9</v>
      </c>
      <c r="M718" s="44">
        <v>557.29</v>
      </c>
      <c r="N718" s="44">
        <v>618.80999999999995</v>
      </c>
      <c r="O718" s="44">
        <v>640.16999999999996</v>
      </c>
      <c r="P718" s="44">
        <v>561.58000000000004</v>
      </c>
      <c r="Q718" s="44">
        <v>656.75</v>
      </c>
      <c r="R718" s="44">
        <v>397.15</v>
      </c>
      <c r="S718" s="44">
        <v>656.34</v>
      </c>
      <c r="T718" s="44">
        <v>361.6</v>
      </c>
      <c r="U718" s="44">
        <v>6.73</v>
      </c>
      <c r="V718" s="44">
        <v>0</v>
      </c>
      <c r="W718" s="44">
        <v>256.22000000000003</v>
      </c>
      <c r="X718" s="44">
        <v>0</v>
      </c>
      <c r="Y718" s="44">
        <v>121.7</v>
      </c>
      <c r="Z718" s="44">
        <v>161.75</v>
      </c>
      <c r="AA718" s="44">
        <v>55.81</v>
      </c>
    </row>
    <row r="719" spans="1:27" collapsed="1" x14ac:dyDescent="0.2">
      <c r="A719" s="98" t="s">
        <v>3106</v>
      </c>
      <c r="B719" s="28" t="str">
        <f>"06"&amp;"."&amp;$B$801&amp;"."&amp;$B$802</f>
        <v>06.08.2023</v>
      </c>
      <c r="C719" s="90" t="s">
        <v>76</v>
      </c>
      <c r="D719" s="91">
        <f>ROUND((D720)/1000,5)</f>
        <v>3.092E-2</v>
      </c>
      <c r="E719" s="91">
        <f t="shared" ref="E719:AA719" si="408">ROUND((E720)/1000,5)</f>
        <v>9.264E-2</v>
      </c>
      <c r="F719" s="91">
        <f t="shared" si="408"/>
        <v>6.4710000000000004E-2</v>
      </c>
      <c r="G719" s="91">
        <f t="shared" si="408"/>
        <v>3.5360000000000003E-2</v>
      </c>
      <c r="H719" s="91">
        <f t="shared" si="408"/>
        <v>2.9409999999999999E-2</v>
      </c>
      <c r="I719" s="91">
        <f t="shared" si="408"/>
        <v>0</v>
      </c>
      <c r="J719" s="91">
        <f t="shared" si="408"/>
        <v>0</v>
      </c>
      <c r="K719" s="91">
        <f t="shared" si="408"/>
        <v>0</v>
      </c>
      <c r="L719" s="91">
        <f t="shared" si="408"/>
        <v>0</v>
      </c>
      <c r="M719" s="91">
        <f t="shared" si="408"/>
        <v>0.33785999999999999</v>
      </c>
      <c r="N719" s="91">
        <f t="shared" si="408"/>
        <v>0.28288999999999997</v>
      </c>
      <c r="O719" s="91">
        <f t="shared" si="408"/>
        <v>0.18178</v>
      </c>
      <c r="P719" s="91">
        <f t="shared" si="408"/>
        <v>0.27561000000000002</v>
      </c>
      <c r="Q719" s="91">
        <f t="shared" si="408"/>
        <v>0.46104000000000001</v>
      </c>
      <c r="R719" s="91">
        <f t="shared" si="408"/>
        <v>0.32275999999999999</v>
      </c>
      <c r="S719" s="91">
        <f t="shared" si="408"/>
        <v>0</v>
      </c>
      <c r="T719" s="91">
        <f t="shared" si="408"/>
        <v>0.55669000000000002</v>
      </c>
      <c r="U719" s="91">
        <f t="shared" si="408"/>
        <v>0.69811000000000001</v>
      </c>
      <c r="V719" s="91">
        <f t="shared" si="408"/>
        <v>0.47606999999999999</v>
      </c>
      <c r="W719" s="91">
        <f t="shared" si="408"/>
        <v>0.14541999999999999</v>
      </c>
      <c r="X719" s="91">
        <f t="shared" si="408"/>
        <v>0.63256000000000001</v>
      </c>
      <c r="Y719" s="91">
        <f t="shared" si="408"/>
        <v>0.19040000000000001</v>
      </c>
      <c r="Z719" s="91">
        <f t="shared" si="408"/>
        <v>5.1819999999999998E-2</v>
      </c>
      <c r="AA719" s="91">
        <f t="shared" si="408"/>
        <v>0.15895999999999999</v>
      </c>
    </row>
    <row r="720" spans="1:27" ht="12.75" hidden="1" customHeight="1" outlineLevel="1" x14ac:dyDescent="0.2">
      <c r="A720" s="99" t="s">
        <v>3107</v>
      </c>
      <c r="B720" s="63" t="s">
        <v>238</v>
      </c>
      <c r="C720" s="43" t="s">
        <v>79</v>
      </c>
      <c r="D720" s="44">
        <v>30.92</v>
      </c>
      <c r="E720" s="44">
        <v>92.64</v>
      </c>
      <c r="F720" s="44">
        <v>64.709999999999994</v>
      </c>
      <c r="G720" s="44">
        <v>35.36</v>
      </c>
      <c r="H720" s="44">
        <v>29.41</v>
      </c>
      <c r="I720" s="44">
        <v>0</v>
      </c>
      <c r="J720" s="44">
        <v>0</v>
      </c>
      <c r="K720" s="44">
        <v>0</v>
      </c>
      <c r="L720" s="44">
        <v>0</v>
      </c>
      <c r="M720" s="44">
        <v>337.86</v>
      </c>
      <c r="N720" s="44">
        <v>282.89</v>
      </c>
      <c r="O720" s="44">
        <v>181.78</v>
      </c>
      <c r="P720" s="44">
        <v>275.61</v>
      </c>
      <c r="Q720" s="44">
        <v>461.04</v>
      </c>
      <c r="R720" s="44">
        <v>322.76</v>
      </c>
      <c r="S720" s="44">
        <v>0</v>
      </c>
      <c r="T720" s="44">
        <v>556.69000000000005</v>
      </c>
      <c r="U720" s="44">
        <v>698.11</v>
      </c>
      <c r="V720" s="44">
        <v>476.07</v>
      </c>
      <c r="W720" s="44">
        <v>145.41999999999999</v>
      </c>
      <c r="X720" s="44">
        <v>632.55999999999995</v>
      </c>
      <c r="Y720" s="44">
        <v>190.4</v>
      </c>
      <c r="Z720" s="44">
        <v>51.82</v>
      </c>
      <c r="AA720" s="44">
        <v>158.96</v>
      </c>
    </row>
    <row r="721" spans="1:27" collapsed="1" x14ac:dyDescent="0.2">
      <c r="A721" s="98" t="s">
        <v>3108</v>
      </c>
      <c r="B721" s="28" t="str">
        <f>"07"&amp;"."&amp;$B$801&amp;"."&amp;$B$802</f>
        <v>07.08.2023</v>
      </c>
      <c r="C721" s="90" t="s">
        <v>76</v>
      </c>
      <c r="D721" s="91">
        <f>ROUND((D722)/1000,5)</f>
        <v>5.491E-2</v>
      </c>
      <c r="E721" s="91">
        <f t="shared" ref="E721:AA721" si="409">ROUND((E722)/1000,5)</f>
        <v>0</v>
      </c>
      <c r="F721" s="91">
        <f t="shared" si="409"/>
        <v>0</v>
      </c>
      <c r="G721" s="91">
        <f t="shared" si="409"/>
        <v>0</v>
      </c>
      <c r="H721" s="91">
        <f t="shared" si="409"/>
        <v>0</v>
      </c>
      <c r="I721" s="91">
        <f t="shared" si="409"/>
        <v>0</v>
      </c>
      <c r="J721" s="91">
        <f t="shared" si="409"/>
        <v>0</v>
      </c>
      <c r="K721" s="91">
        <f t="shared" si="409"/>
        <v>0</v>
      </c>
      <c r="L721" s="91">
        <f t="shared" si="409"/>
        <v>5.7200000000000003E-3</v>
      </c>
      <c r="M721" s="91">
        <f t="shared" si="409"/>
        <v>0</v>
      </c>
      <c r="N721" s="91">
        <f t="shared" si="409"/>
        <v>0</v>
      </c>
      <c r="O721" s="91">
        <f t="shared" si="409"/>
        <v>0</v>
      </c>
      <c r="P721" s="91">
        <f t="shared" si="409"/>
        <v>0</v>
      </c>
      <c r="Q721" s="91">
        <f t="shared" si="409"/>
        <v>0</v>
      </c>
      <c r="R721" s="91">
        <f t="shared" si="409"/>
        <v>0</v>
      </c>
      <c r="S721" s="91">
        <f t="shared" si="409"/>
        <v>0</v>
      </c>
      <c r="T721" s="91">
        <f t="shared" si="409"/>
        <v>0</v>
      </c>
      <c r="U721" s="91">
        <f t="shared" si="409"/>
        <v>0</v>
      </c>
      <c r="V721" s="91">
        <f t="shared" si="409"/>
        <v>0</v>
      </c>
      <c r="W721" s="91">
        <f t="shared" si="409"/>
        <v>0</v>
      </c>
      <c r="X721" s="91">
        <f t="shared" si="409"/>
        <v>0</v>
      </c>
      <c r="Y721" s="91">
        <f t="shared" si="409"/>
        <v>9.9839999999999998E-2</v>
      </c>
      <c r="Z721" s="91">
        <f t="shared" si="409"/>
        <v>0.57091000000000003</v>
      </c>
      <c r="AA721" s="91">
        <f t="shared" si="409"/>
        <v>0.22931000000000001</v>
      </c>
    </row>
    <row r="722" spans="1:27" ht="12.75" hidden="1" customHeight="1" outlineLevel="1" x14ac:dyDescent="0.2">
      <c r="A722" s="99" t="s">
        <v>3109</v>
      </c>
      <c r="B722" s="63" t="s">
        <v>238</v>
      </c>
      <c r="C722" s="43" t="s">
        <v>79</v>
      </c>
      <c r="D722" s="44">
        <v>54.91</v>
      </c>
      <c r="E722" s="44">
        <v>0</v>
      </c>
      <c r="F722" s="44">
        <v>0</v>
      </c>
      <c r="G722" s="44">
        <v>0</v>
      </c>
      <c r="H722" s="44">
        <v>0</v>
      </c>
      <c r="I722" s="44">
        <v>0</v>
      </c>
      <c r="J722" s="44">
        <v>0</v>
      </c>
      <c r="K722" s="44">
        <v>0</v>
      </c>
      <c r="L722" s="44">
        <v>5.72</v>
      </c>
      <c r="M722" s="44">
        <v>0</v>
      </c>
      <c r="N722" s="44">
        <v>0</v>
      </c>
      <c r="O722" s="44">
        <v>0</v>
      </c>
      <c r="P722" s="44">
        <v>0</v>
      </c>
      <c r="Q722" s="44">
        <v>0</v>
      </c>
      <c r="R722" s="44">
        <v>0</v>
      </c>
      <c r="S722" s="44">
        <v>0</v>
      </c>
      <c r="T722" s="44">
        <v>0</v>
      </c>
      <c r="U722" s="44">
        <v>0</v>
      </c>
      <c r="V722" s="44">
        <v>0</v>
      </c>
      <c r="W722" s="44">
        <v>0</v>
      </c>
      <c r="X722" s="44">
        <v>0</v>
      </c>
      <c r="Y722" s="44">
        <v>99.84</v>
      </c>
      <c r="Z722" s="44">
        <v>570.91</v>
      </c>
      <c r="AA722" s="44">
        <v>229.31</v>
      </c>
    </row>
    <row r="723" spans="1:27" collapsed="1" x14ac:dyDescent="0.2">
      <c r="A723" s="98" t="s">
        <v>3110</v>
      </c>
      <c r="B723" s="28" t="str">
        <f>"08"&amp;"."&amp;$B$801&amp;"."&amp;$B$802</f>
        <v>08.08.2023</v>
      </c>
      <c r="C723" s="90" t="s">
        <v>76</v>
      </c>
      <c r="D723" s="91">
        <f>ROUND((D724)/1000,5)</f>
        <v>0</v>
      </c>
      <c r="E723" s="91">
        <f t="shared" ref="E723:AA723" si="410">ROUND((E724)/1000,5)</f>
        <v>0</v>
      </c>
      <c r="F723" s="91">
        <f t="shared" si="410"/>
        <v>0</v>
      </c>
      <c r="G723" s="91">
        <f t="shared" si="410"/>
        <v>0</v>
      </c>
      <c r="H723" s="91">
        <f t="shared" si="410"/>
        <v>0</v>
      </c>
      <c r="I723" s="91">
        <f t="shared" si="410"/>
        <v>0</v>
      </c>
      <c r="J723" s="91">
        <f t="shared" si="410"/>
        <v>0</v>
      </c>
      <c r="K723" s="91">
        <f t="shared" si="410"/>
        <v>0</v>
      </c>
      <c r="L723" s="91">
        <f t="shared" si="410"/>
        <v>0</v>
      </c>
      <c r="M723" s="91">
        <f t="shared" si="410"/>
        <v>0</v>
      </c>
      <c r="N723" s="91">
        <f t="shared" si="410"/>
        <v>3.5300000000000002E-3</v>
      </c>
      <c r="O723" s="91">
        <f t="shared" si="410"/>
        <v>0</v>
      </c>
      <c r="P723" s="91">
        <f t="shared" si="410"/>
        <v>8.7000000000000001E-4</v>
      </c>
      <c r="Q723" s="91">
        <f t="shared" si="410"/>
        <v>8.9690000000000006E-2</v>
      </c>
      <c r="R723" s="91">
        <f t="shared" si="410"/>
        <v>4.3679999999999997E-2</v>
      </c>
      <c r="S723" s="91">
        <f t="shared" si="410"/>
        <v>1.068E-2</v>
      </c>
      <c r="T723" s="91">
        <f t="shared" si="410"/>
        <v>0</v>
      </c>
      <c r="U723" s="91">
        <f t="shared" si="410"/>
        <v>7.6600000000000001E-3</v>
      </c>
      <c r="V723" s="91">
        <f t="shared" si="410"/>
        <v>0.21640000000000001</v>
      </c>
      <c r="W723" s="91">
        <f t="shared" si="410"/>
        <v>0.47009000000000001</v>
      </c>
      <c r="X723" s="91">
        <f t="shared" si="410"/>
        <v>0.46310000000000001</v>
      </c>
      <c r="Y723" s="91">
        <f t="shared" si="410"/>
        <v>0.30995</v>
      </c>
      <c r="Z723" s="91">
        <f t="shared" si="410"/>
        <v>0.65973000000000004</v>
      </c>
      <c r="AA723" s="91">
        <f t="shared" si="410"/>
        <v>0.35361999999999999</v>
      </c>
    </row>
    <row r="724" spans="1:27" ht="12.75" hidden="1" customHeight="1" outlineLevel="1" x14ac:dyDescent="0.2">
      <c r="A724" s="99" t="s">
        <v>3111</v>
      </c>
      <c r="B724" s="63" t="s">
        <v>238</v>
      </c>
      <c r="C724" s="43" t="s">
        <v>79</v>
      </c>
      <c r="D724" s="44">
        <v>0</v>
      </c>
      <c r="E724" s="44">
        <v>0</v>
      </c>
      <c r="F724" s="44">
        <v>0</v>
      </c>
      <c r="G724" s="44">
        <v>0</v>
      </c>
      <c r="H724" s="44">
        <v>0</v>
      </c>
      <c r="I724" s="44">
        <v>0</v>
      </c>
      <c r="J724" s="44">
        <v>0</v>
      </c>
      <c r="K724" s="44">
        <v>0</v>
      </c>
      <c r="L724" s="44">
        <v>0</v>
      </c>
      <c r="M724" s="44">
        <v>0</v>
      </c>
      <c r="N724" s="44">
        <v>3.53</v>
      </c>
      <c r="O724" s="44">
        <v>0</v>
      </c>
      <c r="P724" s="44">
        <v>0.87</v>
      </c>
      <c r="Q724" s="44">
        <v>89.69</v>
      </c>
      <c r="R724" s="44">
        <v>43.68</v>
      </c>
      <c r="S724" s="44">
        <v>10.68</v>
      </c>
      <c r="T724" s="44">
        <v>0</v>
      </c>
      <c r="U724" s="44">
        <v>7.66</v>
      </c>
      <c r="V724" s="44">
        <v>216.4</v>
      </c>
      <c r="W724" s="44">
        <v>470.09</v>
      </c>
      <c r="X724" s="44">
        <v>463.1</v>
      </c>
      <c r="Y724" s="44">
        <v>309.95</v>
      </c>
      <c r="Z724" s="44">
        <v>659.73</v>
      </c>
      <c r="AA724" s="44">
        <v>353.62</v>
      </c>
    </row>
    <row r="725" spans="1:27" collapsed="1" x14ac:dyDescent="0.2">
      <c r="A725" s="98" t="s">
        <v>3112</v>
      </c>
      <c r="B725" s="28" t="str">
        <f>"09"&amp;"."&amp;$B$801&amp;"."&amp;$B$802</f>
        <v>09.08.2023</v>
      </c>
      <c r="C725" s="90" t="s">
        <v>76</v>
      </c>
      <c r="D725" s="91">
        <f>ROUND((D726)/1000,5)</f>
        <v>0.17202999999999999</v>
      </c>
      <c r="E725" s="91">
        <f t="shared" ref="E725:AA725" si="411">ROUND((E726)/1000,5)</f>
        <v>0.12441000000000001</v>
      </c>
      <c r="F725" s="91">
        <f t="shared" si="411"/>
        <v>6.4670000000000005E-2</v>
      </c>
      <c r="G725" s="91">
        <f t="shared" si="411"/>
        <v>0.10294</v>
      </c>
      <c r="H725" s="91">
        <f t="shared" si="411"/>
        <v>0</v>
      </c>
      <c r="I725" s="91">
        <f t="shared" si="411"/>
        <v>0</v>
      </c>
      <c r="J725" s="91">
        <f t="shared" si="411"/>
        <v>0</v>
      </c>
      <c r="K725" s="91">
        <f t="shared" si="411"/>
        <v>0</v>
      </c>
      <c r="L725" s="91">
        <f t="shared" si="411"/>
        <v>0</v>
      </c>
      <c r="M725" s="91">
        <f t="shared" si="411"/>
        <v>0</v>
      </c>
      <c r="N725" s="91">
        <f t="shared" si="411"/>
        <v>2.052E-2</v>
      </c>
      <c r="O725" s="91">
        <f t="shared" si="411"/>
        <v>0.14324000000000001</v>
      </c>
      <c r="P725" s="91">
        <f t="shared" si="411"/>
        <v>0.20902999999999999</v>
      </c>
      <c r="Q725" s="91">
        <f t="shared" si="411"/>
        <v>0.10652</v>
      </c>
      <c r="R725" s="91">
        <f t="shared" si="411"/>
        <v>0.18079999999999999</v>
      </c>
      <c r="S725" s="91">
        <f t="shared" si="411"/>
        <v>0.23876</v>
      </c>
      <c r="T725" s="91">
        <f t="shared" si="411"/>
        <v>0.16911000000000001</v>
      </c>
      <c r="U725" s="91">
        <f t="shared" si="411"/>
        <v>0.21662999999999999</v>
      </c>
      <c r="V725" s="91">
        <f t="shared" si="411"/>
        <v>0.18334</v>
      </c>
      <c r="W725" s="91">
        <f t="shared" si="411"/>
        <v>0.11334</v>
      </c>
      <c r="X725" s="91">
        <f t="shared" si="411"/>
        <v>8.0589999999999995E-2</v>
      </c>
      <c r="Y725" s="91">
        <f t="shared" si="411"/>
        <v>0.15794</v>
      </c>
      <c r="Z725" s="91">
        <f t="shared" si="411"/>
        <v>0.62078999999999995</v>
      </c>
      <c r="AA725" s="91">
        <f t="shared" si="411"/>
        <v>0.26317000000000002</v>
      </c>
    </row>
    <row r="726" spans="1:27" ht="12.75" hidden="1" customHeight="1" outlineLevel="1" x14ac:dyDescent="0.2">
      <c r="A726" s="99" t="s">
        <v>3113</v>
      </c>
      <c r="B726" s="63" t="s">
        <v>238</v>
      </c>
      <c r="C726" s="43" t="s">
        <v>79</v>
      </c>
      <c r="D726" s="44">
        <v>172.03</v>
      </c>
      <c r="E726" s="44">
        <v>124.41</v>
      </c>
      <c r="F726" s="44">
        <v>64.67</v>
      </c>
      <c r="G726" s="44">
        <v>102.94</v>
      </c>
      <c r="H726" s="44">
        <v>0</v>
      </c>
      <c r="I726" s="44">
        <v>0</v>
      </c>
      <c r="J726" s="44">
        <v>0</v>
      </c>
      <c r="K726" s="44">
        <v>0</v>
      </c>
      <c r="L726" s="44">
        <v>0</v>
      </c>
      <c r="M726" s="44">
        <v>0</v>
      </c>
      <c r="N726" s="44">
        <v>20.52</v>
      </c>
      <c r="O726" s="44">
        <v>143.24</v>
      </c>
      <c r="P726" s="44">
        <v>209.03</v>
      </c>
      <c r="Q726" s="44">
        <v>106.52</v>
      </c>
      <c r="R726" s="44">
        <v>180.8</v>
      </c>
      <c r="S726" s="44">
        <v>238.76</v>
      </c>
      <c r="T726" s="44">
        <v>169.11</v>
      </c>
      <c r="U726" s="44">
        <v>216.63</v>
      </c>
      <c r="V726" s="44">
        <v>183.34</v>
      </c>
      <c r="W726" s="44">
        <v>113.34</v>
      </c>
      <c r="X726" s="44">
        <v>80.59</v>
      </c>
      <c r="Y726" s="44">
        <v>157.94</v>
      </c>
      <c r="Z726" s="44">
        <v>620.79</v>
      </c>
      <c r="AA726" s="44">
        <v>263.17</v>
      </c>
    </row>
    <row r="727" spans="1:27" collapsed="1" x14ac:dyDescent="0.2">
      <c r="A727" s="98" t="s">
        <v>3114</v>
      </c>
      <c r="B727" s="28" t="str">
        <f>"10"&amp;"."&amp;$B$801&amp;"."&amp;$B$802</f>
        <v>10.08.2023</v>
      </c>
      <c r="C727" s="90" t="s">
        <v>76</v>
      </c>
      <c r="D727" s="91">
        <f>ROUND((D728)/1000,5)</f>
        <v>0.23441000000000001</v>
      </c>
      <c r="E727" s="91">
        <f t="shared" ref="E727:AA727" si="412">ROUND((E728)/1000,5)</f>
        <v>6.2820000000000001E-2</v>
      </c>
      <c r="F727" s="91">
        <f t="shared" si="412"/>
        <v>5.321E-2</v>
      </c>
      <c r="G727" s="91">
        <f t="shared" si="412"/>
        <v>3.8870000000000002E-2</v>
      </c>
      <c r="H727" s="91">
        <f t="shared" si="412"/>
        <v>0.12130000000000001</v>
      </c>
      <c r="I727" s="91">
        <f t="shared" si="412"/>
        <v>0</v>
      </c>
      <c r="J727" s="91">
        <f t="shared" si="412"/>
        <v>0</v>
      </c>
      <c r="K727" s="91">
        <f t="shared" si="412"/>
        <v>0</v>
      </c>
      <c r="L727" s="91">
        <f t="shared" si="412"/>
        <v>0</v>
      </c>
      <c r="M727" s="91">
        <f t="shared" si="412"/>
        <v>2.75E-2</v>
      </c>
      <c r="N727" s="91">
        <f t="shared" si="412"/>
        <v>0</v>
      </c>
      <c r="O727" s="91">
        <f t="shared" si="412"/>
        <v>0</v>
      </c>
      <c r="P727" s="91">
        <f t="shared" si="412"/>
        <v>0</v>
      </c>
      <c r="Q727" s="91">
        <f t="shared" si="412"/>
        <v>0</v>
      </c>
      <c r="R727" s="91">
        <f t="shared" si="412"/>
        <v>1.2829999999999999E-2</v>
      </c>
      <c r="S727" s="91">
        <f t="shared" si="412"/>
        <v>2.1700000000000001E-3</v>
      </c>
      <c r="T727" s="91">
        <f t="shared" si="412"/>
        <v>1.1199999999999999E-3</v>
      </c>
      <c r="U727" s="91">
        <f t="shared" si="412"/>
        <v>0</v>
      </c>
      <c r="V727" s="91">
        <f t="shared" si="412"/>
        <v>8.0000000000000007E-5</v>
      </c>
      <c r="W727" s="91">
        <f t="shared" si="412"/>
        <v>1.239E-2</v>
      </c>
      <c r="X727" s="91">
        <f t="shared" si="412"/>
        <v>3.6900000000000001E-3</v>
      </c>
      <c r="Y727" s="91">
        <f t="shared" si="412"/>
        <v>0.26894000000000001</v>
      </c>
      <c r="Z727" s="91">
        <f t="shared" si="412"/>
        <v>0.55398000000000003</v>
      </c>
      <c r="AA727" s="91">
        <f t="shared" si="412"/>
        <v>0.43526999999999999</v>
      </c>
    </row>
    <row r="728" spans="1:27" ht="12.75" hidden="1" customHeight="1" outlineLevel="1" x14ac:dyDescent="0.2">
      <c r="A728" s="99" t="s">
        <v>3115</v>
      </c>
      <c r="B728" s="63" t="s">
        <v>238</v>
      </c>
      <c r="C728" s="43" t="s">
        <v>79</v>
      </c>
      <c r="D728" s="44">
        <v>234.41</v>
      </c>
      <c r="E728" s="44">
        <v>62.82</v>
      </c>
      <c r="F728" s="44">
        <v>53.21</v>
      </c>
      <c r="G728" s="44">
        <v>38.869999999999997</v>
      </c>
      <c r="H728" s="44">
        <v>121.3</v>
      </c>
      <c r="I728" s="44">
        <v>0</v>
      </c>
      <c r="J728" s="44">
        <v>0</v>
      </c>
      <c r="K728" s="44">
        <v>0</v>
      </c>
      <c r="L728" s="44">
        <v>0</v>
      </c>
      <c r="M728" s="44">
        <v>27.5</v>
      </c>
      <c r="N728" s="44">
        <v>0</v>
      </c>
      <c r="O728" s="44">
        <v>0</v>
      </c>
      <c r="P728" s="44">
        <v>0</v>
      </c>
      <c r="Q728" s="44">
        <v>0</v>
      </c>
      <c r="R728" s="44">
        <v>12.83</v>
      </c>
      <c r="S728" s="44">
        <v>2.17</v>
      </c>
      <c r="T728" s="44">
        <v>1.1200000000000001</v>
      </c>
      <c r="U728" s="44">
        <v>0</v>
      </c>
      <c r="V728" s="44">
        <v>0.08</v>
      </c>
      <c r="W728" s="44">
        <v>12.39</v>
      </c>
      <c r="X728" s="44">
        <v>3.69</v>
      </c>
      <c r="Y728" s="44">
        <v>268.94</v>
      </c>
      <c r="Z728" s="44">
        <v>553.98</v>
      </c>
      <c r="AA728" s="44">
        <v>435.27</v>
      </c>
    </row>
    <row r="729" spans="1:27" collapsed="1" x14ac:dyDescent="0.2">
      <c r="A729" s="98" t="s">
        <v>3116</v>
      </c>
      <c r="B729" s="28" t="str">
        <f>"11"&amp;"."&amp;$B$801&amp;"."&amp;$B$802</f>
        <v>11.08.2023</v>
      </c>
      <c r="C729" s="90" t="s">
        <v>76</v>
      </c>
      <c r="D729" s="91">
        <f>ROUND((D730)/1000,5)</f>
        <v>0.20741000000000001</v>
      </c>
      <c r="E729" s="91">
        <f t="shared" ref="E729:AA729" si="413">ROUND((E730)/1000,5)</f>
        <v>5.1889999999999999E-2</v>
      </c>
      <c r="F729" s="91">
        <f t="shared" si="413"/>
        <v>0.11267000000000001</v>
      </c>
      <c r="G729" s="91">
        <f t="shared" si="413"/>
        <v>7.9000000000000008E-3</v>
      </c>
      <c r="H729" s="91">
        <f t="shared" si="413"/>
        <v>0</v>
      </c>
      <c r="I729" s="91">
        <f t="shared" si="413"/>
        <v>0</v>
      </c>
      <c r="J729" s="91">
        <f t="shared" si="413"/>
        <v>0</v>
      </c>
      <c r="K729" s="91">
        <f t="shared" si="413"/>
        <v>0</v>
      </c>
      <c r="L729" s="91">
        <f t="shared" si="413"/>
        <v>0</v>
      </c>
      <c r="M729" s="91">
        <f t="shared" si="413"/>
        <v>0</v>
      </c>
      <c r="N729" s="91">
        <f t="shared" si="413"/>
        <v>0</v>
      </c>
      <c r="O729" s="91">
        <f t="shared" si="413"/>
        <v>5.4200000000000003E-3</v>
      </c>
      <c r="P729" s="91">
        <f t="shared" si="413"/>
        <v>0</v>
      </c>
      <c r="Q729" s="91">
        <f t="shared" si="413"/>
        <v>4.1640000000000003E-2</v>
      </c>
      <c r="R729" s="91">
        <f t="shared" si="413"/>
        <v>0</v>
      </c>
      <c r="S729" s="91">
        <f t="shared" si="413"/>
        <v>0</v>
      </c>
      <c r="T729" s="91">
        <f t="shared" si="413"/>
        <v>2.8510000000000001E-2</v>
      </c>
      <c r="U729" s="91">
        <f t="shared" si="413"/>
        <v>2.529E-2</v>
      </c>
      <c r="V729" s="91">
        <f t="shared" si="413"/>
        <v>0.10224999999999999</v>
      </c>
      <c r="W729" s="91">
        <f t="shared" si="413"/>
        <v>0.13047</v>
      </c>
      <c r="X729" s="91">
        <f t="shared" si="413"/>
        <v>2.7140000000000001E-2</v>
      </c>
      <c r="Y729" s="91">
        <f t="shared" si="413"/>
        <v>0.12261</v>
      </c>
      <c r="Z729" s="91">
        <f t="shared" si="413"/>
        <v>0.58655999999999997</v>
      </c>
      <c r="AA729" s="91">
        <f t="shared" si="413"/>
        <v>0.27795999999999998</v>
      </c>
    </row>
    <row r="730" spans="1:27" ht="12.75" hidden="1" customHeight="1" outlineLevel="1" x14ac:dyDescent="0.2">
      <c r="A730" s="99" t="s">
        <v>3117</v>
      </c>
      <c r="B730" s="63" t="s">
        <v>238</v>
      </c>
      <c r="C730" s="43" t="s">
        <v>79</v>
      </c>
      <c r="D730" s="44">
        <v>207.41</v>
      </c>
      <c r="E730" s="44">
        <v>51.89</v>
      </c>
      <c r="F730" s="44">
        <v>112.67</v>
      </c>
      <c r="G730" s="44">
        <v>7.9</v>
      </c>
      <c r="H730" s="44">
        <v>0</v>
      </c>
      <c r="I730" s="44">
        <v>0</v>
      </c>
      <c r="J730" s="44">
        <v>0</v>
      </c>
      <c r="K730" s="44">
        <v>0</v>
      </c>
      <c r="L730" s="44">
        <v>0</v>
      </c>
      <c r="M730" s="44">
        <v>0</v>
      </c>
      <c r="N730" s="44">
        <v>0</v>
      </c>
      <c r="O730" s="44">
        <v>5.42</v>
      </c>
      <c r="P730" s="44">
        <v>0</v>
      </c>
      <c r="Q730" s="44">
        <v>41.64</v>
      </c>
      <c r="R730" s="44">
        <v>0</v>
      </c>
      <c r="S730" s="44">
        <v>0</v>
      </c>
      <c r="T730" s="44">
        <v>28.51</v>
      </c>
      <c r="U730" s="44">
        <v>25.29</v>
      </c>
      <c r="V730" s="44">
        <v>102.25</v>
      </c>
      <c r="W730" s="44">
        <v>130.47</v>
      </c>
      <c r="X730" s="44">
        <v>27.14</v>
      </c>
      <c r="Y730" s="44">
        <v>122.61</v>
      </c>
      <c r="Z730" s="44">
        <v>586.55999999999995</v>
      </c>
      <c r="AA730" s="44">
        <v>277.95999999999998</v>
      </c>
    </row>
    <row r="731" spans="1:27" collapsed="1" x14ac:dyDescent="0.2">
      <c r="A731" s="98" t="s">
        <v>3118</v>
      </c>
      <c r="B731" s="28" t="str">
        <f>"12"&amp;"."&amp;$B$801&amp;"."&amp;$B$802</f>
        <v>12.08.2023</v>
      </c>
      <c r="C731" s="90" t="s">
        <v>76</v>
      </c>
      <c r="D731" s="91">
        <f>ROUND((D732)/1000,5)</f>
        <v>0.1033</v>
      </c>
      <c r="E731" s="91">
        <f t="shared" ref="E731:AA731" si="414">ROUND((E732)/1000,5)</f>
        <v>0.24878</v>
      </c>
      <c r="F731" s="91">
        <f t="shared" si="414"/>
        <v>0.10135</v>
      </c>
      <c r="G731" s="91">
        <f t="shared" si="414"/>
        <v>0</v>
      </c>
      <c r="H731" s="91">
        <f t="shared" si="414"/>
        <v>4.8529999999999997E-2</v>
      </c>
      <c r="I731" s="91">
        <f t="shared" si="414"/>
        <v>0</v>
      </c>
      <c r="J731" s="91">
        <f t="shared" si="414"/>
        <v>0</v>
      </c>
      <c r="K731" s="91">
        <f t="shared" si="414"/>
        <v>0</v>
      </c>
      <c r="L731" s="91">
        <f t="shared" si="414"/>
        <v>0</v>
      </c>
      <c r="M731" s="91">
        <f t="shared" si="414"/>
        <v>1.2199999999999999E-3</v>
      </c>
      <c r="N731" s="91">
        <f t="shared" si="414"/>
        <v>1.9000000000000001E-4</v>
      </c>
      <c r="O731" s="91">
        <f t="shared" si="414"/>
        <v>7.0600000000000003E-3</v>
      </c>
      <c r="P731" s="91">
        <f t="shared" si="414"/>
        <v>7.5900000000000004E-3</v>
      </c>
      <c r="Q731" s="91">
        <f t="shared" si="414"/>
        <v>4.3950000000000003E-2</v>
      </c>
      <c r="R731" s="91">
        <f t="shared" si="414"/>
        <v>9.7059999999999994E-2</v>
      </c>
      <c r="S731" s="91">
        <f t="shared" si="414"/>
        <v>0.10825</v>
      </c>
      <c r="T731" s="91">
        <f t="shared" si="414"/>
        <v>0.12801999999999999</v>
      </c>
      <c r="U731" s="91">
        <f t="shared" si="414"/>
        <v>7.4329999999999993E-2</v>
      </c>
      <c r="V731" s="91">
        <f t="shared" si="414"/>
        <v>2.3040000000000001E-2</v>
      </c>
      <c r="W731" s="91">
        <f t="shared" si="414"/>
        <v>3.7039999999999997E-2</v>
      </c>
      <c r="X731" s="91">
        <f t="shared" si="414"/>
        <v>0</v>
      </c>
      <c r="Y731" s="91">
        <f t="shared" si="414"/>
        <v>0.25438</v>
      </c>
      <c r="Z731" s="91">
        <f t="shared" si="414"/>
        <v>0.41366999999999998</v>
      </c>
      <c r="AA731" s="91">
        <f t="shared" si="414"/>
        <v>0.32029999999999997</v>
      </c>
    </row>
    <row r="732" spans="1:27" ht="12.75" hidden="1" customHeight="1" outlineLevel="1" x14ac:dyDescent="0.2">
      <c r="A732" s="99" t="s">
        <v>3119</v>
      </c>
      <c r="B732" s="63" t="s">
        <v>238</v>
      </c>
      <c r="C732" s="43" t="s">
        <v>79</v>
      </c>
      <c r="D732" s="44">
        <v>103.3</v>
      </c>
      <c r="E732" s="44">
        <v>248.78</v>
      </c>
      <c r="F732" s="44">
        <v>101.35</v>
      </c>
      <c r="G732" s="44">
        <v>0</v>
      </c>
      <c r="H732" s="44">
        <v>48.53</v>
      </c>
      <c r="I732" s="44">
        <v>0</v>
      </c>
      <c r="J732" s="44">
        <v>0</v>
      </c>
      <c r="K732" s="44">
        <v>0</v>
      </c>
      <c r="L732" s="44">
        <v>0</v>
      </c>
      <c r="M732" s="44">
        <v>1.22</v>
      </c>
      <c r="N732" s="44">
        <v>0.19</v>
      </c>
      <c r="O732" s="44">
        <v>7.06</v>
      </c>
      <c r="P732" s="44">
        <v>7.59</v>
      </c>
      <c r="Q732" s="44">
        <v>43.95</v>
      </c>
      <c r="R732" s="44">
        <v>97.06</v>
      </c>
      <c r="S732" s="44">
        <v>108.25</v>
      </c>
      <c r="T732" s="44">
        <v>128.02000000000001</v>
      </c>
      <c r="U732" s="44">
        <v>74.33</v>
      </c>
      <c r="V732" s="44">
        <v>23.04</v>
      </c>
      <c r="W732" s="44">
        <v>37.04</v>
      </c>
      <c r="X732" s="44">
        <v>0</v>
      </c>
      <c r="Y732" s="44">
        <v>254.38</v>
      </c>
      <c r="Z732" s="44">
        <v>413.67</v>
      </c>
      <c r="AA732" s="44">
        <v>320.3</v>
      </c>
    </row>
    <row r="733" spans="1:27" collapsed="1" x14ac:dyDescent="0.2">
      <c r="A733" s="98" t="s">
        <v>3120</v>
      </c>
      <c r="B733" s="28" t="str">
        <f>"13"&amp;"."&amp;$B$801&amp;"."&amp;$B$802</f>
        <v>13.08.2023</v>
      </c>
      <c r="C733" s="90" t="s">
        <v>76</v>
      </c>
      <c r="D733" s="91">
        <f>ROUND((D734)/1000,5)</f>
        <v>9.8989999999999995E-2</v>
      </c>
      <c r="E733" s="91">
        <f t="shared" ref="E733:AA733" si="415">ROUND((E734)/1000,5)</f>
        <v>5.969E-2</v>
      </c>
      <c r="F733" s="91">
        <f t="shared" si="415"/>
        <v>4.1000000000000002E-2</v>
      </c>
      <c r="G733" s="91">
        <f t="shared" si="415"/>
        <v>3.4709999999999998E-2</v>
      </c>
      <c r="H733" s="91">
        <f t="shared" si="415"/>
        <v>1.106E-2</v>
      </c>
      <c r="I733" s="91">
        <f t="shared" si="415"/>
        <v>0</v>
      </c>
      <c r="J733" s="91">
        <f t="shared" si="415"/>
        <v>0</v>
      </c>
      <c r="K733" s="91">
        <f t="shared" si="415"/>
        <v>0</v>
      </c>
      <c r="L733" s="91">
        <f t="shared" si="415"/>
        <v>0</v>
      </c>
      <c r="M733" s="91">
        <f t="shared" si="415"/>
        <v>0</v>
      </c>
      <c r="N733" s="91">
        <f t="shared" si="415"/>
        <v>7.3099999999999997E-3</v>
      </c>
      <c r="O733" s="91">
        <f t="shared" si="415"/>
        <v>4.6359999999999998E-2</v>
      </c>
      <c r="P733" s="91">
        <f t="shared" si="415"/>
        <v>5.7430000000000002E-2</v>
      </c>
      <c r="Q733" s="91">
        <f t="shared" si="415"/>
        <v>0.11974</v>
      </c>
      <c r="R733" s="91">
        <f t="shared" si="415"/>
        <v>7.4490000000000001E-2</v>
      </c>
      <c r="S733" s="91">
        <f t="shared" si="415"/>
        <v>5.8169999999999999E-2</v>
      </c>
      <c r="T733" s="91">
        <f t="shared" si="415"/>
        <v>8.3099999999999993E-2</v>
      </c>
      <c r="U733" s="91">
        <f t="shared" si="415"/>
        <v>0.10842</v>
      </c>
      <c r="V733" s="91">
        <f t="shared" si="415"/>
        <v>4.3409999999999997E-2</v>
      </c>
      <c r="W733" s="91">
        <f t="shared" si="415"/>
        <v>1.413E-2</v>
      </c>
      <c r="X733" s="91">
        <f t="shared" si="415"/>
        <v>6.0000000000000002E-5</v>
      </c>
      <c r="Y733" s="91">
        <f t="shared" si="415"/>
        <v>4.4409999999999998E-2</v>
      </c>
      <c r="Z733" s="91">
        <f t="shared" si="415"/>
        <v>0.41927999999999999</v>
      </c>
      <c r="AA733" s="91">
        <f t="shared" si="415"/>
        <v>0.27106000000000002</v>
      </c>
    </row>
    <row r="734" spans="1:27" ht="12.75" hidden="1" customHeight="1" outlineLevel="1" x14ac:dyDescent="0.2">
      <c r="A734" s="99" t="s">
        <v>3121</v>
      </c>
      <c r="B734" s="63" t="s">
        <v>238</v>
      </c>
      <c r="C734" s="43" t="s">
        <v>79</v>
      </c>
      <c r="D734" s="44">
        <v>98.99</v>
      </c>
      <c r="E734" s="44">
        <v>59.69</v>
      </c>
      <c r="F734" s="44">
        <v>41</v>
      </c>
      <c r="G734" s="44">
        <v>34.71</v>
      </c>
      <c r="H734" s="44">
        <v>11.06</v>
      </c>
      <c r="I734" s="44">
        <v>0</v>
      </c>
      <c r="J734" s="44">
        <v>0</v>
      </c>
      <c r="K734" s="44">
        <v>0</v>
      </c>
      <c r="L734" s="44">
        <v>0</v>
      </c>
      <c r="M734" s="44">
        <v>0</v>
      </c>
      <c r="N734" s="44">
        <v>7.31</v>
      </c>
      <c r="O734" s="44">
        <v>46.36</v>
      </c>
      <c r="P734" s="44">
        <v>57.43</v>
      </c>
      <c r="Q734" s="44">
        <v>119.74</v>
      </c>
      <c r="R734" s="44">
        <v>74.489999999999995</v>
      </c>
      <c r="S734" s="44">
        <v>58.17</v>
      </c>
      <c r="T734" s="44">
        <v>83.1</v>
      </c>
      <c r="U734" s="44">
        <v>108.42</v>
      </c>
      <c r="V734" s="44">
        <v>43.41</v>
      </c>
      <c r="W734" s="44">
        <v>14.13</v>
      </c>
      <c r="X734" s="44">
        <v>0.06</v>
      </c>
      <c r="Y734" s="44">
        <v>44.41</v>
      </c>
      <c r="Z734" s="44">
        <v>419.28</v>
      </c>
      <c r="AA734" s="44">
        <v>271.06</v>
      </c>
    </row>
    <row r="735" spans="1:27" collapsed="1" x14ac:dyDescent="0.2">
      <c r="A735" s="98" t="s">
        <v>3122</v>
      </c>
      <c r="B735" s="28" t="str">
        <f>"14"&amp;"."&amp;$B$801&amp;"."&amp;$B$802</f>
        <v>14.08.2023</v>
      </c>
      <c r="C735" s="90" t="s">
        <v>76</v>
      </c>
      <c r="D735" s="91">
        <f>ROUND((D736)/1000,5)</f>
        <v>0.17799000000000001</v>
      </c>
      <c r="E735" s="91">
        <f t="shared" ref="E735:AA735" si="416">ROUND((E736)/1000,5)</f>
        <v>0.23688999999999999</v>
      </c>
      <c r="F735" s="91">
        <f t="shared" si="416"/>
        <v>0.33415</v>
      </c>
      <c r="G735" s="91">
        <f t="shared" si="416"/>
        <v>8.1320000000000003E-2</v>
      </c>
      <c r="H735" s="91">
        <f t="shared" si="416"/>
        <v>3.0530000000000002E-2</v>
      </c>
      <c r="I735" s="91">
        <f t="shared" si="416"/>
        <v>0</v>
      </c>
      <c r="J735" s="91">
        <f t="shared" si="416"/>
        <v>0</v>
      </c>
      <c r="K735" s="91">
        <f t="shared" si="416"/>
        <v>0</v>
      </c>
      <c r="L735" s="91">
        <f t="shared" si="416"/>
        <v>0</v>
      </c>
      <c r="M735" s="91">
        <f t="shared" si="416"/>
        <v>0</v>
      </c>
      <c r="N735" s="91">
        <f t="shared" si="416"/>
        <v>0</v>
      </c>
      <c r="O735" s="91">
        <f t="shared" si="416"/>
        <v>0.13936000000000001</v>
      </c>
      <c r="P735" s="91">
        <f t="shared" si="416"/>
        <v>3.5029999999999999E-2</v>
      </c>
      <c r="Q735" s="91">
        <f t="shared" si="416"/>
        <v>4.258E-2</v>
      </c>
      <c r="R735" s="91">
        <f t="shared" si="416"/>
        <v>8.8910000000000003E-2</v>
      </c>
      <c r="S735" s="91">
        <f t="shared" si="416"/>
        <v>6.3049999999999995E-2</v>
      </c>
      <c r="T735" s="91">
        <f t="shared" si="416"/>
        <v>6.7479999999999998E-2</v>
      </c>
      <c r="U735" s="91">
        <f t="shared" si="416"/>
        <v>8.4570000000000006E-2</v>
      </c>
      <c r="V735" s="91">
        <f t="shared" si="416"/>
        <v>7.5899999999999995E-2</v>
      </c>
      <c r="W735" s="91">
        <f t="shared" si="416"/>
        <v>3.7299999999999998E-3</v>
      </c>
      <c r="X735" s="91">
        <f t="shared" si="416"/>
        <v>0</v>
      </c>
      <c r="Y735" s="91">
        <f t="shared" si="416"/>
        <v>7.5069999999999998E-2</v>
      </c>
      <c r="Z735" s="91">
        <f t="shared" si="416"/>
        <v>0.66829000000000005</v>
      </c>
      <c r="AA735" s="91">
        <f t="shared" si="416"/>
        <v>0.15637000000000001</v>
      </c>
    </row>
    <row r="736" spans="1:27" ht="12.75" hidden="1" customHeight="1" outlineLevel="1" x14ac:dyDescent="0.2">
      <c r="A736" s="99" t="s">
        <v>3123</v>
      </c>
      <c r="B736" s="63" t="s">
        <v>238</v>
      </c>
      <c r="C736" s="43" t="s">
        <v>79</v>
      </c>
      <c r="D736" s="44">
        <v>177.99</v>
      </c>
      <c r="E736" s="44">
        <v>236.89</v>
      </c>
      <c r="F736" s="44">
        <v>334.15</v>
      </c>
      <c r="G736" s="44">
        <v>81.319999999999993</v>
      </c>
      <c r="H736" s="44">
        <v>30.53</v>
      </c>
      <c r="I736" s="44">
        <v>0</v>
      </c>
      <c r="J736" s="44">
        <v>0</v>
      </c>
      <c r="K736" s="44">
        <v>0</v>
      </c>
      <c r="L736" s="44">
        <v>0</v>
      </c>
      <c r="M736" s="44">
        <v>0</v>
      </c>
      <c r="N736" s="44">
        <v>0</v>
      </c>
      <c r="O736" s="44">
        <v>139.36000000000001</v>
      </c>
      <c r="P736" s="44">
        <v>35.03</v>
      </c>
      <c r="Q736" s="44">
        <v>42.58</v>
      </c>
      <c r="R736" s="44">
        <v>88.91</v>
      </c>
      <c r="S736" s="44">
        <v>63.05</v>
      </c>
      <c r="T736" s="44">
        <v>67.48</v>
      </c>
      <c r="U736" s="44">
        <v>84.57</v>
      </c>
      <c r="V736" s="44">
        <v>75.900000000000006</v>
      </c>
      <c r="W736" s="44">
        <v>3.73</v>
      </c>
      <c r="X736" s="44">
        <v>0</v>
      </c>
      <c r="Y736" s="44">
        <v>75.069999999999993</v>
      </c>
      <c r="Z736" s="44">
        <v>668.29</v>
      </c>
      <c r="AA736" s="44">
        <v>156.37</v>
      </c>
    </row>
    <row r="737" spans="1:27" collapsed="1" x14ac:dyDescent="0.2">
      <c r="A737" s="98" t="s">
        <v>3124</v>
      </c>
      <c r="B737" s="28" t="str">
        <f>"15"&amp;"."&amp;$B$801&amp;"."&amp;$B$802</f>
        <v>15.08.2023</v>
      </c>
      <c r="C737" s="90" t="s">
        <v>76</v>
      </c>
      <c r="D737" s="91">
        <f>ROUND((D738)/1000,5)</f>
        <v>7.5520000000000004E-2</v>
      </c>
      <c r="E737" s="91">
        <f t="shared" ref="E737:AA737" si="417">ROUND((E738)/1000,5)</f>
        <v>8.1640000000000004E-2</v>
      </c>
      <c r="F737" s="91">
        <f t="shared" si="417"/>
        <v>0.80737000000000003</v>
      </c>
      <c r="G737" s="91">
        <f t="shared" si="417"/>
        <v>1.585E-2</v>
      </c>
      <c r="H737" s="91">
        <f t="shared" si="417"/>
        <v>1.201E-2</v>
      </c>
      <c r="I737" s="91">
        <f t="shared" si="417"/>
        <v>0</v>
      </c>
      <c r="J737" s="91">
        <f t="shared" si="417"/>
        <v>0</v>
      </c>
      <c r="K737" s="91">
        <f t="shared" si="417"/>
        <v>0</v>
      </c>
      <c r="L737" s="91">
        <f t="shared" si="417"/>
        <v>0</v>
      </c>
      <c r="M737" s="91">
        <f t="shared" si="417"/>
        <v>0</v>
      </c>
      <c r="N737" s="91">
        <f t="shared" si="417"/>
        <v>0</v>
      </c>
      <c r="O737" s="91">
        <f t="shared" si="417"/>
        <v>0</v>
      </c>
      <c r="P737" s="91">
        <f t="shared" si="417"/>
        <v>9.1500000000000001E-3</v>
      </c>
      <c r="Q737" s="91">
        <f t="shared" si="417"/>
        <v>0</v>
      </c>
      <c r="R737" s="91">
        <f t="shared" si="417"/>
        <v>0</v>
      </c>
      <c r="S737" s="91">
        <f t="shared" si="417"/>
        <v>0</v>
      </c>
      <c r="T737" s="91">
        <f t="shared" si="417"/>
        <v>0</v>
      </c>
      <c r="U737" s="91">
        <f t="shared" si="417"/>
        <v>0</v>
      </c>
      <c r="V737" s="91">
        <f t="shared" si="417"/>
        <v>0</v>
      </c>
      <c r="W737" s="91">
        <f t="shared" si="417"/>
        <v>0</v>
      </c>
      <c r="X737" s="91">
        <f t="shared" si="417"/>
        <v>0</v>
      </c>
      <c r="Y737" s="91">
        <f t="shared" si="417"/>
        <v>1.159E-2</v>
      </c>
      <c r="Z737" s="91">
        <f t="shared" si="417"/>
        <v>0.10378999999999999</v>
      </c>
      <c r="AA737" s="91">
        <f t="shared" si="417"/>
        <v>0.12604000000000001</v>
      </c>
    </row>
    <row r="738" spans="1:27" ht="12.75" hidden="1" customHeight="1" outlineLevel="1" x14ac:dyDescent="0.2">
      <c r="A738" s="99" t="s">
        <v>3125</v>
      </c>
      <c r="B738" s="63" t="s">
        <v>238</v>
      </c>
      <c r="C738" s="43" t="s">
        <v>79</v>
      </c>
      <c r="D738" s="44">
        <v>75.52</v>
      </c>
      <c r="E738" s="44">
        <v>81.64</v>
      </c>
      <c r="F738" s="44">
        <v>807.37</v>
      </c>
      <c r="G738" s="44">
        <v>15.85</v>
      </c>
      <c r="H738" s="44">
        <v>12.01</v>
      </c>
      <c r="I738" s="44">
        <v>0</v>
      </c>
      <c r="J738" s="44">
        <v>0</v>
      </c>
      <c r="K738" s="44">
        <v>0</v>
      </c>
      <c r="L738" s="44">
        <v>0</v>
      </c>
      <c r="M738" s="44">
        <v>0</v>
      </c>
      <c r="N738" s="44">
        <v>0</v>
      </c>
      <c r="O738" s="44">
        <v>0</v>
      </c>
      <c r="P738" s="44">
        <v>9.15</v>
      </c>
      <c r="Q738" s="44">
        <v>0</v>
      </c>
      <c r="R738" s="44">
        <v>0</v>
      </c>
      <c r="S738" s="44">
        <v>0</v>
      </c>
      <c r="T738" s="44">
        <v>0</v>
      </c>
      <c r="U738" s="44">
        <v>0</v>
      </c>
      <c r="V738" s="44">
        <v>0</v>
      </c>
      <c r="W738" s="44">
        <v>0</v>
      </c>
      <c r="X738" s="44">
        <v>0</v>
      </c>
      <c r="Y738" s="44">
        <v>11.59</v>
      </c>
      <c r="Z738" s="44">
        <v>103.79</v>
      </c>
      <c r="AA738" s="44">
        <v>126.04</v>
      </c>
    </row>
    <row r="739" spans="1:27" collapsed="1" x14ac:dyDescent="0.2">
      <c r="A739" s="98" t="s">
        <v>3126</v>
      </c>
      <c r="B739" s="28" t="str">
        <f>"16"&amp;"."&amp;$B$801&amp;"."&amp;$B$802</f>
        <v>16.08.2023</v>
      </c>
      <c r="C739" s="90" t="s">
        <v>76</v>
      </c>
      <c r="D739" s="91">
        <f>ROUND((D740)/1000,5)</f>
        <v>0.20658000000000001</v>
      </c>
      <c r="E739" s="91">
        <f t="shared" ref="E739:AA739" si="418">ROUND((E740)/1000,5)</f>
        <v>0.16328999999999999</v>
      </c>
      <c r="F739" s="91">
        <f t="shared" si="418"/>
        <v>0.22720000000000001</v>
      </c>
      <c r="G739" s="91">
        <f t="shared" si="418"/>
        <v>4.7200000000000002E-3</v>
      </c>
      <c r="H739" s="91">
        <f t="shared" si="418"/>
        <v>0.77170000000000005</v>
      </c>
      <c r="I739" s="91">
        <f t="shared" si="418"/>
        <v>0</v>
      </c>
      <c r="J739" s="91">
        <f t="shared" si="418"/>
        <v>0</v>
      </c>
      <c r="K739" s="91">
        <f t="shared" si="418"/>
        <v>0</v>
      </c>
      <c r="L739" s="91">
        <f t="shared" si="418"/>
        <v>0</v>
      </c>
      <c r="M739" s="91">
        <f t="shared" si="418"/>
        <v>1.371E-2</v>
      </c>
      <c r="N739" s="91">
        <f t="shared" si="418"/>
        <v>9.6089999999999995E-2</v>
      </c>
      <c r="O739" s="91">
        <f t="shared" si="418"/>
        <v>4.2729999999999997E-2</v>
      </c>
      <c r="P739" s="91">
        <f t="shared" si="418"/>
        <v>0</v>
      </c>
      <c r="Q739" s="91">
        <f t="shared" si="418"/>
        <v>0.12248000000000001</v>
      </c>
      <c r="R739" s="91">
        <f t="shared" si="418"/>
        <v>0</v>
      </c>
      <c r="S739" s="91">
        <f t="shared" si="418"/>
        <v>0</v>
      </c>
      <c r="T739" s="91">
        <f t="shared" si="418"/>
        <v>0</v>
      </c>
      <c r="U739" s="91">
        <f t="shared" si="418"/>
        <v>0</v>
      </c>
      <c r="V739" s="91">
        <f t="shared" si="418"/>
        <v>0</v>
      </c>
      <c r="W739" s="91">
        <f t="shared" si="418"/>
        <v>0</v>
      </c>
      <c r="X739" s="91">
        <f t="shared" si="418"/>
        <v>0</v>
      </c>
      <c r="Y739" s="91">
        <f t="shared" si="418"/>
        <v>1.504E-2</v>
      </c>
      <c r="Z739" s="91">
        <f t="shared" si="418"/>
        <v>0.62295</v>
      </c>
      <c r="AA739" s="91">
        <f t="shared" si="418"/>
        <v>0.26319999999999999</v>
      </c>
    </row>
    <row r="740" spans="1:27" ht="12.75" hidden="1" customHeight="1" outlineLevel="1" x14ac:dyDescent="0.2">
      <c r="A740" s="99" t="s">
        <v>3127</v>
      </c>
      <c r="B740" s="63" t="s">
        <v>238</v>
      </c>
      <c r="C740" s="43" t="s">
        <v>79</v>
      </c>
      <c r="D740" s="44">
        <v>206.58</v>
      </c>
      <c r="E740" s="44">
        <v>163.29</v>
      </c>
      <c r="F740" s="44">
        <v>227.2</v>
      </c>
      <c r="G740" s="44">
        <v>4.72</v>
      </c>
      <c r="H740" s="44">
        <v>771.7</v>
      </c>
      <c r="I740" s="44">
        <v>0</v>
      </c>
      <c r="J740" s="44">
        <v>0</v>
      </c>
      <c r="K740" s="44">
        <v>0</v>
      </c>
      <c r="L740" s="44">
        <v>0</v>
      </c>
      <c r="M740" s="44">
        <v>13.71</v>
      </c>
      <c r="N740" s="44">
        <v>96.09</v>
      </c>
      <c r="O740" s="44">
        <v>42.73</v>
      </c>
      <c r="P740" s="44">
        <v>0</v>
      </c>
      <c r="Q740" s="44">
        <v>122.48</v>
      </c>
      <c r="R740" s="44">
        <v>0</v>
      </c>
      <c r="S740" s="44">
        <v>0</v>
      </c>
      <c r="T740" s="44">
        <v>0</v>
      </c>
      <c r="U740" s="44">
        <v>0</v>
      </c>
      <c r="V740" s="44">
        <v>0</v>
      </c>
      <c r="W740" s="44">
        <v>0</v>
      </c>
      <c r="X740" s="44">
        <v>0</v>
      </c>
      <c r="Y740" s="44">
        <v>15.04</v>
      </c>
      <c r="Z740" s="44">
        <v>622.95000000000005</v>
      </c>
      <c r="AA740" s="44">
        <v>263.2</v>
      </c>
    </row>
    <row r="741" spans="1:27" collapsed="1" x14ac:dyDescent="0.2">
      <c r="A741" s="98" t="s">
        <v>3128</v>
      </c>
      <c r="B741" s="28" t="str">
        <f>"17"&amp;"."&amp;$B$801&amp;"."&amp;$B$802</f>
        <v>17.08.2023</v>
      </c>
      <c r="C741" s="90" t="s">
        <v>76</v>
      </c>
      <c r="D741" s="91">
        <f>ROUND((D742)/1000,5)</f>
        <v>0.12987000000000001</v>
      </c>
      <c r="E741" s="91">
        <f t="shared" ref="E741:AA741" si="419">ROUND((E742)/1000,5)</f>
        <v>9.8309999999999995E-2</v>
      </c>
      <c r="F741" s="91">
        <f t="shared" si="419"/>
        <v>0.87988999999999995</v>
      </c>
      <c r="G741" s="91">
        <f t="shared" si="419"/>
        <v>0.24193999999999999</v>
      </c>
      <c r="H741" s="91">
        <f t="shared" si="419"/>
        <v>0.23047000000000001</v>
      </c>
      <c r="I741" s="91">
        <f t="shared" si="419"/>
        <v>0.26796999999999999</v>
      </c>
      <c r="J741" s="91">
        <f t="shared" si="419"/>
        <v>0</v>
      </c>
      <c r="K741" s="91">
        <f t="shared" si="419"/>
        <v>0</v>
      </c>
      <c r="L741" s="91">
        <f t="shared" si="419"/>
        <v>0</v>
      </c>
      <c r="M741" s="91">
        <f t="shared" si="419"/>
        <v>0</v>
      </c>
      <c r="N741" s="91">
        <f t="shared" si="419"/>
        <v>0</v>
      </c>
      <c r="O741" s="91">
        <f t="shared" si="419"/>
        <v>0</v>
      </c>
      <c r="P741" s="91">
        <f t="shared" si="419"/>
        <v>0</v>
      </c>
      <c r="Q741" s="91">
        <f t="shared" si="419"/>
        <v>0</v>
      </c>
      <c r="R741" s="91">
        <f t="shared" si="419"/>
        <v>0</v>
      </c>
      <c r="S741" s="91">
        <f t="shared" si="419"/>
        <v>0</v>
      </c>
      <c r="T741" s="91">
        <f t="shared" si="419"/>
        <v>0</v>
      </c>
      <c r="U741" s="91">
        <f t="shared" si="419"/>
        <v>0</v>
      </c>
      <c r="V741" s="91">
        <f t="shared" si="419"/>
        <v>0</v>
      </c>
      <c r="W741" s="91">
        <f t="shared" si="419"/>
        <v>0</v>
      </c>
      <c r="X741" s="91">
        <f t="shared" si="419"/>
        <v>4.2599999999999999E-3</v>
      </c>
      <c r="Y741" s="91">
        <f t="shared" si="419"/>
        <v>2.0420000000000001E-2</v>
      </c>
      <c r="Z741" s="91">
        <f t="shared" si="419"/>
        <v>0.39017000000000002</v>
      </c>
      <c r="AA741" s="91">
        <f t="shared" si="419"/>
        <v>0.23333000000000001</v>
      </c>
    </row>
    <row r="742" spans="1:27" ht="12.75" hidden="1" customHeight="1" outlineLevel="1" x14ac:dyDescent="0.2">
      <c r="A742" s="99" t="s">
        <v>3129</v>
      </c>
      <c r="B742" s="63" t="s">
        <v>238</v>
      </c>
      <c r="C742" s="43" t="s">
        <v>79</v>
      </c>
      <c r="D742" s="44">
        <v>129.87</v>
      </c>
      <c r="E742" s="44">
        <v>98.31</v>
      </c>
      <c r="F742" s="44">
        <v>879.89</v>
      </c>
      <c r="G742" s="44">
        <v>241.94</v>
      </c>
      <c r="H742" s="44">
        <v>230.47</v>
      </c>
      <c r="I742" s="44">
        <v>267.97000000000003</v>
      </c>
      <c r="J742" s="44">
        <v>0</v>
      </c>
      <c r="K742" s="44">
        <v>0</v>
      </c>
      <c r="L742" s="44">
        <v>0</v>
      </c>
      <c r="M742" s="44">
        <v>0</v>
      </c>
      <c r="N742" s="44">
        <v>0</v>
      </c>
      <c r="O742" s="44">
        <v>0</v>
      </c>
      <c r="P742" s="44">
        <v>0</v>
      </c>
      <c r="Q742" s="44">
        <v>0</v>
      </c>
      <c r="R742" s="44">
        <v>0</v>
      </c>
      <c r="S742" s="44">
        <v>0</v>
      </c>
      <c r="T742" s="44">
        <v>0</v>
      </c>
      <c r="U742" s="44">
        <v>0</v>
      </c>
      <c r="V742" s="44">
        <v>0</v>
      </c>
      <c r="W742" s="44">
        <v>0</v>
      </c>
      <c r="X742" s="44">
        <v>4.26</v>
      </c>
      <c r="Y742" s="44">
        <v>20.420000000000002</v>
      </c>
      <c r="Z742" s="44">
        <v>390.17</v>
      </c>
      <c r="AA742" s="44">
        <v>233.33</v>
      </c>
    </row>
    <row r="743" spans="1:27" collapsed="1" x14ac:dyDescent="0.2">
      <c r="A743" s="98" t="s">
        <v>3130</v>
      </c>
      <c r="B743" s="28" t="str">
        <f>"18"&amp;"."&amp;$B$801&amp;"."&amp;$B$802</f>
        <v>18.08.2023</v>
      </c>
      <c r="C743" s="90" t="s">
        <v>76</v>
      </c>
      <c r="D743" s="91">
        <f>ROUND((D744)/1000,5)</f>
        <v>0.14235999999999999</v>
      </c>
      <c r="E743" s="91">
        <f t="shared" ref="E743:AA743" si="420">ROUND((E744)/1000,5)</f>
        <v>0.11322</v>
      </c>
      <c r="F743" s="91">
        <f t="shared" si="420"/>
        <v>7.1400000000000005E-2</v>
      </c>
      <c r="G743" s="91">
        <f t="shared" si="420"/>
        <v>5.1839999999999997E-2</v>
      </c>
      <c r="H743" s="91">
        <f t="shared" si="420"/>
        <v>2.0240000000000001E-2</v>
      </c>
      <c r="I743" s="91">
        <f t="shared" si="420"/>
        <v>0</v>
      </c>
      <c r="J743" s="91">
        <f t="shared" si="420"/>
        <v>0</v>
      </c>
      <c r="K743" s="91">
        <f t="shared" si="420"/>
        <v>0</v>
      </c>
      <c r="L743" s="91">
        <f t="shared" si="420"/>
        <v>0</v>
      </c>
      <c r="M743" s="91">
        <f t="shared" si="420"/>
        <v>0</v>
      </c>
      <c r="N743" s="91">
        <f t="shared" si="420"/>
        <v>1.5100000000000001E-3</v>
      </c>
      <c r="O743" s="91">
        <f t="shared" si="420"/>
        <v>8.7500000000000008E-3</v>
      </c>
      <c r="P743" s="91">
        <f t="shared" si="420"/>
        <v>0</v>
      </c>
      <c r="Q743" s="91">
        <f t="shared" si="420"/>
        <v>1.8000000000000001E-4</v>
      </c>
      <c r="R743" s="91">
        <f t="shared" si="420"/>
        <v>6.9830000000000003E-2</v>
      </c>
      <c r="S743" s="91">
        <f t="shared" si="420"/>
        <v>5.2780000000000001E-2</v>
      </c>
      <c r="T743" s="91">
        <f t="shared" si="420"/>
        <v>3.8019999999999998E-2</v>
      </c>
      <c r="U743" s="91">
        <f t="shared" si="420"/>
        <v>0.11643000000000001</v>
      </c>
      <c r="V743" s="91">
        <f t="shared" si="420"/>
        <v>0</v>
      </c>
      <c r="W743" s="91">
        <f t="shared" si="420"/>
        <v>0</v>
      </c>
      <c r="X743" s="91">
        <f t="shared" si="420"/>
        <v>0</v>
      </c>
      <c r="Y743" s="91">
        <f t="shared" si="420"/>
        <v>0.17852000000000001</v>
      </c>
      <c r="Z743" s="91">
        <f t="shared" si="420"/>
        <v>0.59889999999999999</v>
      </c>
      <c r="AA743" s="91">
        <f t="shared" si="420"/>
        <v>0.34705999999999998</v>
      </c>
    </row>
    <row r="744" spans="1:27" ht="12.75" hidden="1" customHeight="1" outlineLevel="1" x14ac:dyDescent="0.2">
      <c r="A744" s="99" t="s">
        <v>3131</v>
      </c>
      <c r="B744" s="63" t="s">
        <v>238</v>
      </c>
      <c r="C744" s="43" t="s">
        <v>79</v>
      </c>
      <c r="D744" s="44">
        <v>142.36000000000001</v>
      </c>
      <c r="E744" s="44">
        <v>113.22</v>
      </c>
      <c r="F744" s="44">
        <v>71.400000000000006</v>
      </c>
      <c r="G744" s="44">
        <v>51.84</v>
      </c>
      <c r="H744" s="44">
        <v>20.239999999999998</v>
      </c>
      <c r="I744" s="44">
        <v>0</v>
      </c>
      <c r="J744" s="44">
        <v>0</v>
      </c>
      <c r="K744" s="44">
        <v>0</v>
      </c>
      <c r="L744" s="44">
        <v>0</v>
      </c>
      <c r="M744" s="44">
        <v>0</v>
      </c>
      <c r="N744" s="44">
        <v>1.51</v>
      </c>
      <c r="O744" s="44">
        <v>8.75</v>
      </c>
      <c r="P744" s="44">
        <v>0</v>
      </c>
      <c r="Q744" s="44">
        <v>0.18</v>
      </c>
      <c r="R744" s="44">
        <v>69.83</v>
      </c>
      <c r="S744" s="44">
        <v>52.78</v>
      </c>
      <c r="T744" s="44">
        <v>38.020000000000003</v>
      </c>
      <c r="U744" s="44">
        <v>116.43</v>
      </c>
      <c r="V744" s="44">
        <v>0</v>
      </c>
      <c r="W744" s="44">
        <v>0</v>
      </c>
      <c r="X744" s="44">
        <v>0</v>
      </c>
      <c r="Y744" s="44">
        <v>178.52</v>
      </c>
      <c r="Z744" s="44">
        <v>598.9</v>
      </c>
      <c r="AA744" s="44">
        <v>347.06</v>
      </c>
    </row>
    <row r="745" spans="1:27" collapsed="1" x14ac:dyDescent="0.2">
      <c r="A745" s="98" t="s">
        <v>3132</v>
      </c>
      <c r="B745" s="28" t="str">
        <f>"19"&amp;"."&amp;$B$801&amp;"."&amp;$B$802</f>
        <v>19.08.2023</v>
      </c>
      <c r="C745" s="90" t="s">
        <v>76</v>
      </c>
      <c r="D745" s="91">
        <f>ROUND((D746)/1000,5)</f>
        <v>0.15606</v>
      </c>
      <c r="E745" s="91">
        <f t="shared" ref="E745:AA745" si="421">ROUND((E746)/1000,5)</f>
        <v>0.1242</v>
      </c>
      <c r="F745" s="91">
        <f t="shared" si="421"/>
        <v>4.2459999999999998E-2</v>
      </c>
      <c r="G745" s="91">
        <f t="shared" si="421"/>
        <v>0</v>
      </c>
      <c r="H745" s="91">
        <f t="shared" si="421"/>
        <v>0</v>
      </c>
      <c r="I745" s="91">
        <f t="shared" si="421"/>
        <v>0</v>
      </c>
      <c r="J745" s="91">
        <f t="shared" si="421"/>
        <v>0</v>
      </c>
      <c r="K745" s="91">
        <f t="shared" si="421"/>
        <v>0</v>
      </c>
      <c r="L745" s="91">
        <f t="shared" si="421"/>
        <v>0</v>
      </c>
      <c r="M745" s="91">
        <f t="shared" si="421"/>
        <v>0</v>
      </c>
      <c r="N745" s="91">
        <f t="shared" si="421"/>
        <v>1.0000000000000001E-5</v>
      </c>
      <c r="O745" s="91">
        <f t="shared" si="421"/>
        <v>0</v>
      </c>
      <c r="P745" s="91">
        <f t="shared" si="421"/>
        <v>7.7799999999999996E-3</v>
      </c>
      <c r="Q745" s="91">
        <f t="shared" si="421"/>
        <v>8.8699999999999994E-3</v>
      </c>
      <c r="R745" s="91">
        <f t="shared" si="421"/>
        <v>0</v>
      </c>
      <c r="S745" s="91">
        <f t="shared" si="421"/>
        <v>1.108E-2</v>
      </c>
      <c r="T745" s="91">
        <f t="shared" si="421"/>
        <v>2.1430000000000001E-2</v>
      </c>
      <c r="U745" s="91">
        <f t="shared" si="421"/>
        <v>0.17222000000000001</v>
      </c>
      <c r="V745" s="91">
        <f t="shared" si="421"/>
        <v>0.19327</v>
      </c>
      <c r="W745" s="91">
        <f t="shared" si="421"/>
        <v>0.11223</v>
      </c>
      <c r="X745" s="91">
        <f t="shared" si="421"/>
        <v>7.8479999999999994E-2</v>
      </c>
      <c r="Y745" s="91">
        <f t="shared" si="421"/>
        <v>0.21632999999999999</v>
      </c>
      <c r="Z745" s="91">
        <f t="shared" si="421"/>
        <v>0.22903000000000001</v>
      </c>
      <c r="AA745" s="91">
        <f t="shared" si="421"/>
        <v>0.52759</v>
      </c>
    </row>
    <row r="746" spans="1:27" ht="12.75" hidden="1" customHeight="1" outlineLevel="1" x14ac:dyDescent="0.2">
      <c r="A746" s="99" t="s">
        <v>3133</v>
      </c>
      <c r="B746" s="63" t="s">
        <v>238</v>
      </c>
      <c r="C746" s="43" t="s">
        <v>79</v>
      </c>
      <c r="D746" s="44">
        <v>156.06</v>
      </c>
      <c r="E746" s="44">
        <v>124.2</v>
      </c>
      <c r="F746" s="44">
        <v>42.46</v>
      </c>
      <c r="G746" s="44">
        <v>0</v>
      </c>
      <c r="H746" s="44">
        <v>0</v>
      </c>
      <c r="I746" s="44">
        <v>0</v>
      </c>
      <c r="J746" s="44">
        <v>0</v>
      </c>
      <c r="K746" s="44">
        <v>0</v>
      </c>
      <c r="L746" s="44">
        <v>0</v>
      </c>
      <c r="M746" s="44">
        <v>0</v>
      </c>
      <c r="N746" s="44">
        <v>0.01</v>
      </c>
      <c r="O746" s="44">
        <v>0</v>
      </c>
      <c r="P746" s="44">
        <v>7.78</v>
      </c>
      <c r="Q746" s="44">
        <v>8.8699999999999992</v>
      </c>
      <c r="R746" s="44">
        <v>0</v>
      </c>
      <c r="S746" s="44">
        <v>11.08</v>
      </c>
      <c r="T746" s="44">
        <v>21.43</v>
      </c>
      <c r="U746" s="44">
        <v>172.22</v>
      </c>
      <c r="V746" s="44">
        <v>193.27</v>
      </c>
      <c r="W746" s="44">
        <v>112.23</v>
      </c>
      <c r="X746" s="44">
        <v>78.48</v>
      </c>
      <c r="Y746" s="44">
        <v>216.33</v>
      </c>
      <c r="Z746" s="44">
        <v>229.03</v>
      </c>
      <c r="AA746" s="44">
        <v>527.59</v>
      </c>
    </row>
    <row r="747" spans="1:27" collapsed="1" x14ac:dyDescent="0.2">
      <c r="A747" s="98" t="s">
        <v>3134</v>
      </c>
      <c r="B747" s="28" t="str">
        <f>"20"&amp;"."&amp;$B$801&amp;"."&amp;$B$802</f>
        <v>20.08.2023</v>
      </c>
      <c r="C747" s="90" t="s">
        <v>76</v>
      </c>
      <c r="D747" s="91">
        <f>ROUND((D748)/1000,5)</f>
        <v>0.16506000000000001</v>
      </c>
      <c r="E747" s="91">
        <f t="shared" ref="E747:AA747" si="422">ROUND((E748)/1000,5)</f>
        <v>0.12259</v>
      </c>
      <c r="F747" s="91">
        <f t="shared" si="422"/>
        <v>7.7799999999999994E-2</v>
      </c>
      <c r="G747" s="91">
        <f t="shared" si="422"/>
        <v>4.2889999999999998E-2</v>
      </c>
      <c r="H747" s="91">
        <f t="shared" si="422"/>
        <v>1.325E-2</v>
      </c>
      <c r="I747" s="91">
        <f t="shared" si="422"/>
        <v>0</v>
      </c>
      <c r="J747" s="91">
        <f t="shared" si="422"/>
        <v>0</v>
      </c>
      <c r="K747" s="91">
        <f t="shared" si="422"/>
        <v>0</v>
      </c>
      <c r="L747" s="91">
        <f t="shared" si="422"/>
        <v>0</v>
      </c>
      <c r="M747" s="91">
        <f t="shared" si="422"/>
        <v>0</v>
      </c>
      <c r="N747" s="91">
        <f t="shared" si="422"/>
        <v>7.6499999999999997E-3</v>
      </c>
      <c r="O747" s="91">
        <f t="shared" si="422"/>
        <v>0</v>
      </c>
      <c r="P747" s="91">
        <f t="shared" si="422"/>
        <v>5.0000000000000002E-5</v>
      </c>
      <c r="Q747" s="91">
        <f t="shared" si="422"/>
        <v>0</v>
      </c>
      <c r="R747" s="91">
        <f t="shared" si="422"/>
        <v>0</v>
      </c>
      <c r="S747" s="91">
        <f t="shared" si="422"/>
        <v>0</v>
      </c>
      <c r="T747" s="91">
        <f t="shared" si="422"/>
        <v>0</v>
      </c>
      <c r="U747" s="91">
        <f t="shared" si="422"/>
        <v>4.4060000000000002E-2</v>
      </c>
      <c r="V747" s="91">
        <f t="shared" si="422"/>
        <v>3.074E-2</v>
      </c>
      <c r="W747" s="91">
        <f t="shared" si="422"/>
        <v>1.6299999999999999E-2</v>
      </c>
      <c r="X747" s="91">
        <f t="shared" si="422"/>
        <v>6.4860000000000001E-2</v>
      </c>
      <c r="Y747" s="91">
        <f t="shared" si="422"/>
        <v>9.7919999999999993E-2</v>
      </c>
      <c r="Z747" s="91">
        <f t="shared" si="422"/>
        <v>0.47534999999999999</v>
      </c>
      <c r="AA747" s="91">
        <f t="shared" si="422"/>
        <v>0.50307999999999997</v>
      </c>
    </row>
    <row r="748" spans="1:27" ht="12.75" hidden="1" customHeight="1" outlineLevel="1" x14ac:dyDescent="0.2">
      <c r="A748" s="99" t="s">
        <v>3135</v>
      </c>
      <c r="B748" s="63" t="s">
        <v>238</v>
      </c>
      <c r="C748" s="43" t="s">
        <v>79</v>
      </c>
      <c r="D748" s="44">
        <v>165.06</v>
      </c>
      <c r="E748" s="44">
        <v>122.59</v>
      </c>
      <c r="F748" s="44">
        <v>77.8</v>
      </c>
      <c r="G748" s="44">
        <v>42.89</v>
      </c>
      <c r="H748" s="44">
        <v>13.25</v>
      </c>
      <c r="I748" s="44">
        <v>0</v>
      </c>
      <c r="J748" s="44">
        <v>0</v>
      </c>
      <c r="K748" s="44">
        <v>0</v>
      </c>
      <c r="L748" s="44">
        <v>0</v>
      </c>
      <c r="M748" s="44">
        <v>0</v>
      </c>
      <c r="N748" s="44">
        <v>7.65</v>
      </c>
      <c r="O748" s="44">
        <v>0</v>
      </c>
      <c r="P748" s="44">
        <v>0.05</v>
      </c>
      <c r="Q748" s="44">
        <v>0</v>
      </c>
      <c r="R748" s="44">
        <v>0</v>
      </c>
      <c r="S748" s="44">
        <v>0</v>
      </c>
      <c r="T748" s="44">
        <v>0</v>
      </c>
      <c r="U748" s="44">
        <v>44.06</v>
      </c>
      <c r="V748" s="44">
        <v>30.74</v>
      </c>
      <c r="W748" s="44">
        <v>16.3</v>
      </c>
      <c r="X748" s="44">
        <v>64.86</v>
      </c>
      <c r="Y748" s="44">
        <v>97.92</v>
      </c>
      <c r="Z748" s="44">
        <v>475.35</v>
      </c>
      <c r="AA748" s="44">
        <v>503.08</v>
      </c>
    </row>
    <row r="749" spans="1:27" collapsed="1" x14ac:dyDescent="0.2">
      <c r="A749" s="98" t="s">
        <v>3136</v>
      </c>
      <c r="B749" s="28" t="str">
        <f>"21"&amp;"."&amp;$B$801&amp;"."&amp;$B$802</f>
        <v>21.08.2023</v>
      </c>
      <c r="C749" s="90" t="s">
        <v>76</v>
      </c>
      <c r="D749" s="91">
        <f>ROUND((D750)/1000,5)</f>
        <v>0.27855999999999997</v>
      </c>
      <c r="E749" s="91">
        <f t="shared" ref="E749:AA749" si="423">ROUND((E750)/1000,5)</f>
        <v>0.29832999999999998</v>
      </c>
      <c r="F749" s="91">
        <f t="shared" si="423"/>
        <v>0.23003000000000001</v>
      </c>
      <c r="G749" s="91">
        <f t="shared" si="423"/>
        <v>0.19417000000000001</v>
      </c>
      <c r="H749" s="91">
        <f t="shared" si="423"/>
        <v>0</v>
      </c>
      <c r="I749" s="91">
        <f t="shared" si="423"/>
        <v>0</v>
      </c>
      <c r="J749" s="91">
        <f t="shared" si="423"/>
        <v>0</v>
      </c>
      <c r="K749" s="91">
        <f t="shared" si="423"/>
        <v>0</v>
      </c>
      <c r="L749" s="91">
        <f t="shared" si="423"/>
        <v>0</v>
      </c>
      <c r="M749" s="91">
        <f t="shared" si="423"/>
        <v>0</v>
      </c>
      <c r="N749" s="91">
        <f t="shared" si="423"/>
        <v>0</v>
      </c>
      <c r="O749" s="91">
        <f t="shared" si="423"/>
        <v>0</v>
      </c>
      <c r="P749" s="91">
        <f t="shared" si="423"/>
        <v>1.6800000000000001E-3</v>
      </c>
      <c r="Q749" s="91">
        <f t="shared" si="423"/>
        <v>0</v>
      </c>
      <c r="R749" s="91">
        <f t="shared" si="423"/>
        <v>0</v>
      </c>
      <c r="S749" s="91">
        <f t="shared" si="423"/>
        <v>0</v>
      </c>
      <c r="T749" s="91">
        <f t="shared" si="423"/>
        <v>0</v>
      </c>
      <c r="U749" s="91">
        <f t="shared" si="423"/>
        <v>6.7900000000000002E-2</v>
      </c>
      <c r="V749" s="91">
        <f t="shared" si="423"/>
        <v>4.4760000000000001E-2</v>
      </c>
      <c r="W749" s="91">
        <f t="shared" si="423"/>
        <v>2.2839999999999999E-2</v>
      </c>
      <c r="X749" s="91">
        <f t="shared" si="423"/>
        <v>1.172E-2</v>
      </c>
      <c r="Y749" s="91">
        <f t="shared" si="423"/>
        <v>0.22145999999999999</v>
      </c>
      <c r="Z749" s="91">
        <f t="shared" si="423"/>
        <v>0.65139000000000002</v>
      </c>
      <c r="AA749" s="91">
        <f t="shared" si="423"/>
        <v>0.64168000000000003</v>
      </c>
    </row>
    <row r="750" spans="1:27" ht="12.75" hidden="1" customHeight="1" outlineLevel="1" x14ac:dyDescent="0.2">
      <c r="A750" s="99" t="s">
        <v>3137</v>
      </c>
      <c r="B750" s="63" t="s">
        <v>238</v>
      </c>
      <c r="C750" s="43" t="s">
        <v>79</v>
      </c>
      <c r="D750" s="44">
        <v>278.56</v>
      </c>
      <c r="E750" s="44">
        <v>298.33</v>
      </c>
      <c r="F750" s="44">
        <v>230.03</v>
      </c>
      <c r="G750" s="44">
        <v>194.17</v>
      </c>
      <c r="H750" s="44">
        <v>0</v>
      </c>
      <c r="I750" s="44">
        <v>0</v>
      </c>
      <c r="J750" s="44">
        <v>0</v>
      </c>
      <c r="K750" s="44">
        <v>0</v>
      </c>
      <c r="L750" s="44">
        <v>0</v>
      </c>
      <c r="M750" s="44">
        <v>0</v>
      </c>
      <c r="N750" s="44">
        <v>0</v>
      </c>
      <c r="O750" s="44">
        <v>0</v>
      </c>
      <c r="P750" s="44">
        <v>1.68</v>
      </c>
      <c r="Q750" s="44">
        <v>0</v>
      </c>
      <c r="R750" s="44">
        <v>0</v>
      </c>
      <c r="S750" s="44">
        <v>0</v>
      </c>
      <c r="T750" s="44">
        <v>0</v>
      </c>
      <c r="U750" s="44">
        <v>67.900000000000006</v>
      </c>
      <c r="V750" s="44">
        <v>44.76</v>
      </c>
      <c r="W750" s="44">
        <v>22.84</v>
      </c>
      <c r="X750" s="44">
        <v>11.72</v>
      </c>
      <c r="Y750" s="44">
        <v>221.46</v>
      </c>
      <c r="Z750" s="44">
        <v>651.39</v>
      </c>
      <c r="AA750" s="44">
        <v>641.67999999999995</v>
      </c>
    </row>
    <row r="751" spans="1:27" collapsed="1" x14ac:dyDescent="0.2">
      <c r="A751" s="98" t="s">
        <v>3138</v>
      </c>
      <c r="B751" s="28" t="str">
        <f>"22"&amp;"."&amp;$B$801&amp;"."&amp;$B$802</f>
        <v>22.08.2023</v>
      </c>
      <c r="C751" s="90" t="s">
        <v>76</v>
      </c>
      <c r="D751" s="91">
        <f>ROUND((D752)/1000,5)</f>
        <v>0.28745999999999999</v>
      </c>
      <c r="E751" s="91">
        <f t="shared" ref="E751:AA751" si="424">ROUND((E752)/1000,5)</f>
        <v>0.18776999999999999</v>
      </c>
      <c r="F751" s="91">
        <f t="shared" si="424"/>
        <v>0.11771</v>
      </c>
      <c r="G751" s="91">
        <f t="shared" si="424"/>
        <v>0</v>
      </c>
      <c r="H751" s="91">
        <f t="shared" si="424"/>
        <v>0</v>
      </c>
      <c r="I751" s="91">
        <f t="shared" si="424"/>
        <v>0</v>
      </c>
      <c r="J751" s="91">
        <f t="shared" si="424"/>
        <v>0</v>
      </c>
      <c r="K751" s="91">
        <f t="shared" si="424"/>
        <v>0</v>
      </c>
      <c r="L751" s="91">
        <f t="shared" si="424"/>
        <v>0</v>
      </c>
      <c r="M751" s="91">
        <f t="shared" si="424"/>
        <v>1E-4</v>
      </c>
      <c r="N751" s="91">
        <f t="shared" si="424"/>
        <v>0</v>
      </c>
      <c r="O751" s="91">
        <f t="shared" si="424"/>
        <v>0.10976</v>
      </c>
      <c r="P751" s="91">
        <f t="shared" si="424"/>
        <v>0.16889999999999999</v>
      </c>
      <c r="Q751" s="91">
        <f t="shared" si="424"/>
        <v>3.5459999999999998E-2</v>
      </c>
      <c r="R751" s="91">
        <f t="shared" si="424"/>
        <v>0.17591999999999999</v>
      </c>
      <c r="S751" s="91">
        <f t="shared" si="424"/>
        <v>0.15687000000000001</v>
      </c>
      <c r="T751" s="91">
        <f t="shared" si="424"/>
        <v>0.26074000000000003</v>
      </c>
      <c r="U751" s="91">
        <f t="shared" si="424"/>
        <v>0.1217</v>
      </c>
      <c r="V751" s="91">
        <f t="shared" si="424"/>
        <v>0.12992000000000001</v>
      </c>
      <c r="W751" s="91">
        <f t="shared" si="424"/>
        <v>9.3670000000000003E-2</v>
      </c>
      <c r="X751" s="91">
        <f t="shared" si="424"/>
        <v>0.27150000000000002</v>
      </c>
      <c r="Y751" s="91">
        <f t="shared" si="424"/>
        <v>0.31863999999999998</v>
      </c>
      <c r="Z751" s="91">
        <f t="shared" si="424"/>
        <v>0.26271</v>
      </c>
      <c r="AA751" s="91">
        <f t="shared" si="424"/>
        <v>0.53727000000000003</v>
      </c>
    </row>
    <row r="752" spans="1:27" ht="12.75" hidden="1" customHeight="1" outlineLevel="1" x14ac:dyDescent="0.2">
      <c r="A752" s="99" t="s">
        <v>3139</v>
      </c>
      <c r="B752" s="63" t="s">
        <v>238</v>
      </c>
      <c r="C752" s="43" t="s">
        <v>79</v>
      </c>
      <c r="D752" s="44">
        <v>287.45999999999998</v>
      </c>
      <c r="E752" s="44">
        <v>187.77</v>
      </c>
      <c r="F752" s="44">
        <v>117.71</v>
      </c>
      <c r="G752" s="44">
        <v>0</v>
      </c>
      <c r="H752" s="44">
        <v>0</v>
      </c>
      <c r="I752" s="44">
        <v>0</v>
      </c>
      <c r="J752" s="44">
        <v>0</v>
      </c>
      <c r="K752" s="44">
        <v>0</v>
      </c>
      <c r="L752" s="44">
        <v>0</v>
      </c>
      <c r="M752" s="44">
        <v>0.1</v>
      </c>
      <c r="N752" s="44">
        <v>0</v>
      </c>
      <c r="O752" s="44">
        <v>109.76</v>
      </c>
      <c r="P752" s="44">
        <v>168.9</v>
      </c>
      <c r="Q752" s="44">
        <v>35.46</v>
      </c>
      <c r="R752" s="44">
        <v>175.92</v>
      </c>
      <c r="S752" s="44">
        <v>156.87</v>
      </c>
      <c r="T752" s="44">
        <v>260.74</v>
      </c>
      <c r="U752" s="44">
        <v>121.7</v>
      </c>
      <c r="V752" s="44">
        <v>129.91999999999999</v>
      </c>
      <c r="W752" s="44">
        <v>93.67</v>
      </c>
      <c r="X752" s="44">
        <v>271.5</v>
      </c>
      <c r="Y752" s="44">
        <v>318.64</v>
      </c>
      <c r="Z752" s="44">
        <v>262.70999999999998</v>
      </c>
      <c r="AA752" s="44">
        <v>537.27</v>
      </c>
    </row>
    <row r="753" spans="1:27" collapsed="1" x14ac:dyDescent="0.2">
      <c r="A753" s="98" t="s">
        <v>3140</v>
      </c>
      <c r="B753" s="28" t="str">
        <f>"23"&amp;"."&amp;$B$801&amp;"."&amp;$B$802</f>
        <v>23.08.2023</v>
      </c>
      <c r="C753" s="90" t="s">
        <v>76</v>
      </c>
      <c r="D753" s="91">
        <f>ROUND((D754)/1000,5)</f>
        <v>0.32684000000000002</v>
      </c>
      <c r="E753" s="91">
        <f t="shared" ref="E753:AA753" si="425">ROUND((E754)/1000,5)</f>
        <v>0.10986</v>
      </c>
      <c r="F753" s="91">
        <f t="shared" si="425"/>
        <v>0.1789</v>
      </c>
      <c r="G753" s="91">
        <f t="shared" si="425"/>
        <v>6.6449999999999995E-2</v>
      </c>
      <c r="H753" s="91">
        <f t="shared" si="425"/>
        <v>0</v>
      </c>
      <c r="I753" s="91">
        <f t="shared" si="425"/>
        <v>0</v>
      </c>
      <c r="J753" s="91">
        <f t="shared" si="425"/>
        <v>0</v>
      </c>
      <c r="K753" s="91">
        <f t="shared" si="425"/>
        <v>0</v>
      </c>
      <c r="L753" s="91">
        <f t="shared" si="425"/>
        <v>0</v>
      </c>
      <c r="M753" s="91">
        <f t="shared" si="425"/>
        <v>6.1870000000000001E-2</v>
      </c>
      <c r="N753" s="91">
        <f t="shared" si="425"/>
        <v>6.9599999999999995E-2</v>
      </c>
      <c r="O753" s="91">
        <f t="shared" si="425"/>
        <v>6.8909999999999999E-2</v>
      </c>
      <c r="P753" s="91">
        <f t="shared" si="425"/>
        <v>7.0889999999999995E-2</v>
      </c>
      <c r="Q753" s="91">
        <f t="shared" si="425"/>
        <v>0.24124000000000001</v>
      </c>
      <c r="R753" s="91">
        <f t="shared" si="425"/>
        <v>0.11701</v>
      </c>
      <c r="S753" s="91">
        <f t="shared" si="425"/>
        <v>8.2419999999999993E-2</v>
      </c>
      <c r="T753" s="91">
        <f t="shared" si="425"/>
        <v>0.18387000000000001</v>
      </c>
      <c r="U753" s="91">
        <f t="shared" si="425"/>
        <v>0.22805</v>
      </c>
      <c r="V753" s="91">
        <f t="shared" si="425"/>
        <v>0.27666000000000002</v>
      </c>
      <c r="W753" s="91">
        <f t="shared" si="425"/>
        <v>0.29054000000000002</v>
      </c>
      <c r="X753" s="91">
        <f t="shared" si="425"/>
        <v>0.15955</v>
      </c>
      <c r="Y753" s="91">
        <f t="shared" si="425"/>
        <v>0.71999000000000002</v>
      </c>
      <c r="Z753" s="91">
        <f t="shared" si="425"/>
        <v>0.75485000000000002</v>
      </c>
      <c r="AA753" s="91">
        <f t="shared" si="425"/>
        <v>0.41132999999999997</v>
      </c>
    </row>
    <row r="754" spans="1:27" ht="12.75" hidden="1" customHeight="1" outlineLevel="1" x14ac:dyDescent="0.2">
      <c r="A754" s="99" t="s">
        <v>3141</v>
      </c>
      <c r="B754" s="63" t="s">
        <v>238</v>
      </c>
      <c r="C754" s="43" t="s">
        <v>79</v>
      </c>
      <c r="D754" s="44">
        <v>326.83999999999997</v>
      </c>
      <c r="E754" s="44">
        <v>109.86</v>
      </c>
      <c r="F754" s="44">
        <v>178.9</v>
      </c>
      <c r="G754" s="44">
        <v>66.45</v>
      </c>
      <c r="H754" s="44">
        <v>0</v>
      </c>
      <c r="I754" s="44">
        <v>0</v>
      </c>
      <c r="J754" s="44">
        <v>0</v>
      </c>
      <c r="K754" s="44">
        <v>0</v>
      </c>
      <c r="L754" s="44">
        <v>0</v>
      </c>
      <c r="M754" s="44">
        <v>61.87</v>
      </c>
      <c r="N754" s="44">
        <v>69.599999999999994</v>
      </c>
      <c r="O754" s="44">
        <v>68.91</v>
      </c>
      <c r="P754" s="44">
        <v>70.89</v>
      </c>
      <c r="Q754" s="44">
        <v>241.24</v>
      </c>
      <c r="R754" s="44">
        <v>117.01</v>
      </c>
      <c r="S754" s="44">
        <v>82.42</v>
      </c>
      <c r="T754" s="44">
        <v>183.87</v>
      </c>
      <c r="U754" s="44">
        <v>228.05</v>
      </c>
      <c r="V754" s="44">
        <v>276.66000000000003</v>
      </c>
      <c r="W754" s="44">
        <v>290.54000000000002</v>
      </c>
      <c r="X754" s="44">
        <v>159.55000000000001</v>
      </c>
      <c r="Y754" s="44">
        <v>719.99</v>
      </c>
      <c r="Z754" s="44">
        <v>754.85</v>
      </c>
      <c r="AA754" s="44">
        <v>411.33</v>
      </c>
    </row>
    <row r="755" spans="1:27" collapsed="1" x14ac:dyDescent="0.2">
      <c r="A755" s="98" t="s">
        <v>3142</v>
      </c>
      <c r="B755" s="28" t="str">
        <f>"24"&amp;"."&amp;$B$801&amp;"."&amp;$B$802</f>
        <v>24.08.2023</v>
      </c>
      <c r="C755" s="90" t="s">
        <v>76</v>
      </c>
      <c r="D755" s="91">
        <f>ROUND((D756)/1000,5)</f>
        <v>0.42007</v>
      </c>
      <c r="E755" s="91">
        <f t="shared" ref="E755:AA755" si="426">ROUND((E756)/1000,5)</f>
        <v>0.28560000000000002</v>
      </c>
      <c r="F755" s="91">
        <f t="shared" si="426"/>
        <v>0.84818000000000005</v>
      </c>
      <c r="G755" s="91">
        <f t="shared" si="426"/>
        <v>0.18210999999999999</v>
      </c>
      <c r="H755" s="91">
        <f t="shared" si="426"/>
        <v>0.191</v>
      </c>
      <c r="I755" s="91">
        <f t="shared" si="426"/>
        <v>0</v>
      </c>
      <c r="J755" s="91">
        <f t="shared" si="426"/>
        <v>0</v>
      </c>
      <c r="K755" s="91">
        <f t="shared" si="426"/>
        <v>0</v>
      </c>
      <c r="L755" s="91">
        <f t="shared" si="426"/>
        <v>0</v>
      </c>
      <c r="M755" s="91">
        <f t="shared" si="426"/>
        <v>0</v>
      </c>
      <c r="N755" s="91">
        <f t="shared" si="426"/>
        <v>5.0360000000000002E-2</v>
      </c>
      <c r="O755" s="91">
        <f t="shared" si="426"/>
        <v>0.14297000000000001</v>
      </c>
      <c r="P755" s="91">
        <f t="shared" si="426"/>
        <v>7.9039999999999999E-2</v>
      </c>
      <c r="Q755" s="91">
        <f t="shared" si="426"/>
        <v>0.13907</v>
      </c>
      <c r="R755" s="91">
        <f t="shared" si="426"/>
        <v>0.10781</v>
      </c>
      <c r="S755" s="91">
        <f t="shared" si="426"/>
        <v>0.12517</v>
      </c>
      <c r="T755" s="91">
        <f t="shared" si="426"/>
        <v>0.13711999999999999</v>
      </c>
      <c r="U755" s="91">
        <f t="shared" si="426"/>
        <v>0.10316</v>
      </c>
      <c r="V755" s="91">
        <f t="shared" si="426"/>
        <v>9.178E-2</v>
      </c>
      <c r="W755" s="91">
        <f t="shared" si="426"/>
        <v>0.15826000000000001</v>
      </c>
      <c r="X755" s="91">
        <f t="shared" si="426"/>
        <v>9.3219999999999997E-2</v>
      </c>
      <c r="Y755" s="91">
        <f t="shared" si="426"/>
        <v>0.28210000000000002</v>
      </c>
      <c r="Z755" s="91">
        <f t="shared" si="426"/>
        <v>0.61209000000000002</v>
      </c>
      <c r="AA755" s="91">
        <f t="shared" si="426"/>
        <v>0.60994000000000004</v>
      </c>
    </row>
    <row r="756" spans="1:27" ht="12.75" hidden="1" customHeight="1" outlineLevel="1" x14ac:dyDescent="0.2">
      <c r="A756" s="99" t="s">
        <v>3143</v>
      </c>
      <c r="B756" s="63" t="s">
        <v>238</v>
      </c>
      <c r="C756" s="43" t="s">
        <v>79</v>
      </c>
      <c r="D756" s="44">
        <v>420.07</v>
      </c>
      <c r="E756" s="44">
        <v>285.60000000000002</v>
      </c>
      <c r="F756" s="44">
        <v>848.18</v>
      </c>
      <c r="G756" s="44">
        <v>182.11</v>
      </c>
      <c r="H756" s="44">
        <v>191</v>
      </c>
      <c r="I756" s="44">
        <v>0</v>
      </c>
      <c r="J756" s="44">
        <v>0</v>
      </c>
      <c r="K756" s="44">
        <v>0</v>
      </c>
      <c r="L756" s="44">
        <v>0</v>
      </c>
      <c r="M756" s="44">
        <v>0</v>
      </c>
      <c r="N756" s="44">
        <v>50.36</v>
      </c>
      <c r="O756" s="44">
        <v>142.97</v>
      </c>
      <c r="P756" s="44">
        <v>79.040000000000006</v>
      </c>
      <c r="Q756" s="44">
        <v>139.07</v>
      </c>
      <c r="R756" s="44">
        <v>107.81</v>
      </c>
      <c r="S756" s="44">
        <v>125.17</v>
      </c>
      <c r="T756" s="44">
        <v>137.12</v>
      </c>
      <c r="U756" s="44">
        <v>103.16</v>
      </c>
      <c r="V756" s="44">
        <v>91.78</v>
      </c>
      <c r="W756" s="44">
        <v>158.26</v>
      </c>
      <c r="X756" s="44">
        <v>93.22</v>
      </c>
      <c r="Y756" s="44">
        <v>282.10000000000002</v>
      </c>
      <c r="Z756" s="44">
        <v>612.09</v>
      </c>
      <c r="AA756" s="44">
        <v>609.94000000000005</v>
      </c>
    </row>
    <row r="757" spans="1:27" collapsed="1" x14ac:dyDescent="0.2">
      <c r="A757" s="98" t="s">
        <v>3144</v>
      </c>
      <c r="B757" s="28" t="str">
        <f>"25"&amp;"."&amp;$B$801&amp;"."&amp;$B$802</f>
        <v>25.08.2023</v>
      </c>
      <c r="C757" s="90" t="s">
        <v>76</v>
      </c>
      <c r="D757" s="91">
        <f>ROUND((D758)/1000,5)</f>
        <v>0.41822999999999999</v>
      </c>
      <c r="E757" s="91">
        <f t="shared" ref="E757:AA757" si="427">ROUND((E758)/1000,5)</f>
        <v>0.38596999999999998</v>
      </c>
      <c r="F757" s="91">
        <f t="shared" si="427"/>
        <v>0.10367999999999999</v>
      </c>
      <c r="G757" s="91">
        <f t="shared" si="427"/>
        <v>0</v>
      </c>
      <c r="H757" s="91">
        <f t="shared" si="427"/>
        <v>0</v>
      </c>
      <c r="I757" s="91">
        <f t="shared" si="427"/>
        <v>0</v>
      </c>
      <c r="J757" s="91">
        <f t="shared" si="427"/>
        <v>0</v>
      </c>
      <c r="K757" s="91">
        <f t="shared" si="427"/>
        <v>0</v>
      </c>
      <c r="L757" s="91">
        <f t="shared" si="427"/>
        <v>0</v>
      </c>
      <c r="M757" s="91">
        <f t="shared" si="427"/>
        <v>0</v>
      </c>
      <c r="N757" s="91">
        <f t="shared" si="427"/>
        <v>1.8460000000000001E-2</v>
      </c>
      <c r="O757" s="91">
        <f t="shared" si="427"/>
        <v>9.8110000000000003E-2</v>
      </c>
      <c r="P757" s="91">
        <f t="shared" si="427"/>
        <v>9.1899999999999996E-2</v>
      </c>
      <c r="Q757" s="91">
        <f t="shared" si="427"/>
        <v>0.17938999999999999</v>
      </c>
      <c r="R757" s="91">
        <f t="shared" si="427"/>
        <v>0.21254000000000001</v>
      </c>
      <c r="S757" s="91">
        <f t="shared" si="427"/>
        <v>0.187</v>
      </c>
      <c r="T757" s="91">
        <f t="shared" si="427"/>
        <v>0.12163</v>
      </c>
      <c r="U757" s="91">
        <f t="shared" si="427"/>
        <v>0.17621000000000001</v>
      </c>
      <c r="V757" s="91">
        <f t="shared" si="427"/>
        <v>9.3200000000000002E-3</v>
      </c>
      <c r="W757" s="91">
        <f t="shared" si="427"/>
        <v>0.18407000000000001</v>
      </c>
      <c r="X757" s="91">
        <f t="shared" si="427"/>
        <v>0.16164999999999999</v>
      </c>
      <c r="Y757" s="91">
        <f t="shared" si="427"/>
        <v>0.40001999999999999</v>
      </c>
      <c r="Z757" s="91">
        <f t="shared" si="427"/>
        <v>0.42459999999999998</v>
      </c>
      <c r="AA757" s="91">
        <f t="shared" si="427"/>
        <v>0.33484999999999998</v>
      </c>
    </row>
    <row r="758" spans="1:27" ht="12.75" hidden="1" customHeight="1" outlineLevel="1" x14ac:dyDescent="0.2">
      <c r="A758" s="99" t="s">
        <v>3145</v>
      </c>
      <c r="B758" s="63" t="s">
        <v>238</v>
      </c>
      <c r="C758" s="43" t="s">
        <v>79</v>
      </c>
      <c r="D758" s="44">
        <v>418.23</v>
      </c>
      <c r="E758" s="44">
        <v>385.97</v>
      </c>
      <c r="F758" s="44">
        <v>103.68</v>
      </c>
      <c r="G758" s="44">
        <v>0</v>
      </c>
      <c r="H758" s="44">
        <v>0</v>
      </c>
      <c r="I758" s="44">
        <v>0</v>
      </c>
      <c r="J758" s="44">
        <v>0</v>
      </c>
      <c r="K758" s="44">
        <v>0</v>
      </c>
      <c r="L758" s="44">
        <v>0</v>
      </c>
      <c r="M758" s="44">
        <v>0</v>
      </c>
      <c r="N758" s="44">
        <v>18.46</v>
      </c>
      <c r="O758" s="44">
        <v>98.11</v>
      </c>
      <c r="P758" s="44">
        <v>91.9</v>
      </c>
      <c r="Q758" s="44">
        <v>179.39</v>
      </c>
      <c r="R758" s="44">
        <v>212.54</v>
      </c>
      <c r="S758" s="44">
        <v>187</v>
      </c>
      <c r="T758" s="44">
        <v>121.63</v>
      </c>
      <c r="U758" s="44">
        <v>176.21</v>
      </c>
      <c r="V758" s="44">
        <v>9.32</v>
      </c>
      <c r="W758" s="44">
        <v>184.07</v>
      </c>
      <c r="X758" s="44">
        <v>161.65</v>
      </c>
      <c r="Y758" s="44">
        <v>400.02</v>
      </c>
      <c r="Z758" s="44">
        <v>424.6</v>
      </c>
      <c r="AA758" s="44">
        <v>334.85</v>
      </c>
    </row>
    <row r="759" spans="1:27" collapsed="1" x14ac:dyDescent="0.2">
      <c r="A759" s="98" t="s">
        <v>3146</v>
      </c>
      <c r="B759" s="28" t="str">
        <f>"26"&amp;"."&amp;$B$801&amp;"."&amp;$B$802</f>
        <v>26.08.2023</v>
      </c>
      <c r="C759" s="90" t="s">
        <v>76</v>
      </c>
      <c r="D759" s="91">
        <f>ROUND((D760)/1000,5)</f>
        <v>0.11899999999999999</v>
      </c>
      <c r="E759" s="91">
        <f t="shared" ref="E759:AA759" si="428">ROUND((E760)/1000,5)</f>
        <v>0.24292</v>
      </c>
      <c r="F759" s="91">
        <f t="shared" si="428"/>
        <v>0.15928</v>
      </c>
      <c r="G759" s="91">
        <f t="shared" si="428"/>
        <v>0.16724</v>
      </c>
      <c r="H759" s="91">
        <f t="shared" si="428"/>
        <v>0.1079</v>
      </c>
      <c r="I759" s="91">
        <f t="shared" si="428"/>
        <v>2.2000000000000001E-3</v>
      </c>
      <c r="J759" s="91">
        <f t="shared" si="428"/>
        <v>9.9900000000000006E-3</v>
      </c>
      <c r="K759" s="91">
        <f t="shared" si="428"/>
        <v>0</v>
      </c>
      <c r="L759" s="91">
        <f t="shared" si="428"/>
        <v>0</v>
      </c>
      <c r="M759" s="91">
        <f t="shared" si="428"/>
        <v>0</v>
      </c>
      <c r="N759" s="91">
        <f t="shared" si="428"/>
        <v>2.9999999999999997E-4</v>
      </c>
      <c r="O759" s="91">
        <f t="shared" si="428"/>
        <v>3.5839999999999997E-2</v>
      </c>
      <c r="P759" s="91">
        <f t="shared" si="428"/>
        <v>8.3290000000000003E-2</v>
      </c>
      <c r="Q759" s="91">
        <f t="shared" si="428"/>
        <v>8.9580000000000007E-2</v>
      </c>
      <c r="R759" s="91">
        <f t="shared" si="428"/>
        <v>5.919E-2</v>
      </c>
      <c r="S759" s="91">
        <f t="shared" si="428"/>
        <v>4.1000000000000002E-2</v>
      </c>
      <c r="T759" s="91">
        <f t="shared" si="428"/>
        <v>2.0660000000000001E-2</v>
      </c>
      <c r="U759" s="91">
        <f t="shared" si="428"/>
        <v>5.7770000000000002E-2</v>
      </c>
      <c r="V759" s="91">
        <f t="shared" si="428"/>
        <v>2.1260000000000001E-2</v>
      </c>
      <c r="W759" s="91">
        <f t="shared" si="428"/>
        <v>0</v>
      </c>
      <c r="X759" s="91">
        <f t="shared" si="428"/>
        <v>0</v>
      </c>
      <c r="Y759" s="91">
        <f t="shared" si="428"/>
        <v>0.18636</v>
      </c>
      <c r="Z759" s="91">
        <f t="shared" si="428"/>
        <v>0.34466999999999998</v>
      </c>
      <c r="AA759" s="91">
        <f t="shared" si="428"/>
        <v>0.25501000000000001</v>
      </c>
    </row>
    <row r="760" spans="1:27" ht="12.75" hidden="1" customHeight="1" outlineLevel="1" x14ac:dyDescent="0.2">
      <c r="A760" s="99" t="s">
        <v>3147</v>
      </c>
      <c r="B760" s="63" t="s">
        <v>238</v>
      </c>
      <c r="C760" s="43" t="s">
        <v>79</v>
      </c>
      <c r="D760" s="44">
        <v>119</v>
      </c>
      <c r="E760" s="44">
        <v>242.92</v>
      </c>
      <c r="F760" s="44">
        <v>159.28</v>
      </c>
      <c r="G760" s="44">
        <v>167.24</v>
      </c>
      <c r="H760" s="44">
        <v>107.9</v>
      </c>
      <c r="I760" s="44">
        <v>2.2000000000000002</v>
      </c>
      <c r="J760" s="44">
        <v>9.99</v>
      </c>
      <c r="K760" s="44">
        <v>0</v>
      </c>
      <c r="L760" s="44">
        <v>0</v>
      </c>
      <c r="M760" s="44">
        <v>0</v>
      </c>
      <c r="N760" s="44">
        <v>0.3</v>
      </c>
      <c r="O760" s="44">
        <v>35.840000000000003</v>
      </c>
      <c r="P760" s="44">
        <v>83.29</v>
      </c>
      <c r="Q760" s="44">
        <v>89.58</v>
      </c>
      <c r="R760" s="44">
        <v>59.19</v>
      </c>
      <c r="S760" s="44">
        <v>41</v>
      </c>
      <c r="T760" s="44">
        <v>20.66</v>
      </c>
      <c r="U760" s="44">
        <v>57.77</v>
      </c>
      <c r="V760" s="44">
        <v>21.26</v>
      </c>
      <c r="W760" s="44">
        <v>0</v>
      </c>
      <c r="X760" s="44">
        <v>0</v>
      </c>
      <c r="Y760" s="44">
        <v>186.36</v>
      </c>
      <c r="Z760" s="44">
        <v>344.67</v>
      </c>
      <c r="AA760" s="44">
        <v>255.01</v>
      </c>
    </row>
    <row r="761" spans="1:27" collapsed="1" x14ac:dyDescent="0.2">
      <c r="A761" s="98" t="s">
        <v>3148</v>
      </c>
      <c r="B761" s="28" t="str">
        <f>"27"&amp;"."&amp;$B$801&amp;"."&amp;$B$802</f>
        <v>27.08.2023</v>
      </c>
      <c r="C761" s="90" t="s">
        <v>76</v>
      </c>
      <c r="D761" s="91">
        <f>ROUND((D762)/1000,5)</f>
        <v>0.16156000000000001</v>
      </c>
      <c r="E761" s="91">
        <f t="shared" ref="E761:AA761" si="429">ROUND((E762)/1000,5)</f>
        <v>0.14879000000000001</v>
      </c>
      <c r="F761" s="91">
        <f t="shared" si="429"/>
        <v>0.11329</v>
      </c>
      <c r="G761" s="91">
        <f t="shared" si="429"/>
        <v>0.19234999999999999</v>
      </c>
      <c r="H761" s="91">
        <f t="shared" si="429"/>
        <v>0.13342000000000001</v>
      </c>
      <c r="I761" s="91">
        <f t="shared" si="429"/>
        <v>0</v>
      </c>
      <c r="J761" s="91">
        <f t="shared" si="429"/>
        <v>0</v>
      </c>
      <c r="K761" s="91">
        <f t="shared" si="429"/>
        <v>0</v>
      </c>
      <c r="L761" s="91">
        <f t="shared" si="429"/>
        <v>0</v>
      </c>
      <c r="M761" s="91">
        <f t="shared" si="429"/>
        <v>4.9100000000000003E-3</v>
      </c>
      <c r="N761" s="91">
        <f t="shared" si="429"/>
        <v>3.6670000000000001E-2</v>
      </c>
      <c r="O761" s="91">
        <f t="shared" si="429"/>
        <v>0</v>
      </c>
      <c r="P761" s="91">
        <f t="shared" si="429"/>
        <v>2.8729999999999999E-2</v>
      </c>
      <c r="Q761" s="91">
        <f t="shared" si="429"/>
        <v>0</v>
      </c>
      <c r="R761" s="91">
        <f t="shared" si="429"/>
        <v>0</v>
      </c>
      <c r="S761" s="91">
        <f t="shared" si="429"/>
        <v>3.415E-2</v>
      </c>
      <c r="T761" s="91">
        <f t="shared" si="429"/>
        <v>1.31E-3</v>
      </c>
      <c r="U761" s="91">
        <f t="shared" si="429"/>
        <v>0</v>
      </c>
      <c r="V761" s="91">
        <f t="shared" si="429"/>
        <v>4.4999999999999999E-4</v>
      </c>
      <c r="W761" s="91">
        <f t="shared" si="429"/>
        <v>0</v>
      </c>
      <c r="X761" s="91">
        <f t="shared" si="429"/>
        <v>2.15E-3</v>
      </c>
      <c r="Y761" s="91">
        <f t="shared" si="429"/>
        <v>0.10985</v>
      </c>
      <c r="Z761" s="91">
        <f t="shared" si="429"/>
        <v>0.32783000000000001</v>
      </c>
      <c r="AA761" s="91">
        <f t="shared" si="429"/>
        <v>0.21289</v>
      </c>
    </row>
    <row r="762" spans="1:27" ht="12.75" hidden="1" customHeight="1" outlineLevel="1" x14ac:dyDescent="0.2">
      <c r="A762" s="99" t="s">
        <v>3149</v>
      </c>
      <c r="B762" s="63" t="s">
        <v>238</v>
      </c>
      <c r="C762" s="43" t="s">
        <v>79</v>
      </c>
      <c r="D762" s="44">
        <v>161.56</v>
      </c>
      <c r="E762" s="44">
        <v>148.79</v>
      </c>
      <c r="F762" s="44">
        <v>113.29</v>
      </c>
      <c r="G762" s="44">
        <v>192.35</v>
      </c>
      <c r="H762" s="44">
        <v>133.41999999999999</v>
      </c>
      <c r="I762" s="44">
        <v>0</v>
      </c>
      <c r="J762" s="44">
        <v>0</v>
      </c>
      <c r="K762" s="44">
        <v>0</v>
      </c>
      <c r="L762" s="44">
        <v>0</v>
      </c>
      <c r="M762" s="44">
        <v>4.91</v>
      </c>
      <c r="N762" s="44">
        <v>36.67</v>
      </c>
      <c r="O762" s="44">
        <v>0</v>
      </c>
      <c r="P762" s="44">
        <v>28.73</v>
      </c>
      <c r="Q762" s="44">
        <v>0</v>
      </c>
      <c r="R762" s="44">
        <v>0</v>
      </c>
      <c r="S762" s="44">
        <v>34.15</v>
      </c>
      <c r="T762" s="44">
        <v>1.31</v>
      </c>
      <c r="U762" s="44">
        <v>0</v>
      </c>
      <c r="V762" s="44">
        <v>0.45</v>
      </c>
      <c r="W762" s="44">
        <v>0</v>
      </c>
      <c r="X762" s="44">
        <v>2.15</v>
      </c>
      <c r="Y762" s="44">
        <v>109.85</v>
      </c>
      <c r="Z762" s="44">
        <v>327.83</v>
      </c>
      <c r="AA762" s="44">
        <v>212.89</v>
      </c>
    </row>
    <row r="763" spans="1:27" collapsed="1" x14ac:dyDescent="0.2">
      <c r="A763" s="98" t="s">
        <v>3150</v>
      </c>
      <c r="B763" s="28" t="str">
        <f>"28"&amp;"."&amp;$B$801&amp;"."&amp;$B$802</f>
        <v>28.08.2023</v>
      </c>
      <c r="C763" s="90" t="s">
        <v>76</v>
      </c>
      <c r="D763" s="91">
        <f>ROUND((D764)/1000,5)</f>
        <v>1.6990000000000002E-2</v>
      </c>
      <c r="E763" s="91">
        <f t="shared" ref="E763:AA763" si="430">ROUND((E764)/1000,5)</f>
        <v>0</v>
      </c>
      <c r="F763" s="91">
        <f t="shared" si="430"/>
        <v>0</v>
      </c>
      <c r="G763" s="91">
        <f t="shared" si="430"/>
        <v>0</v>
      </c>
      <c r="H763" s="91">
        <f t="shared" si="430"/>
        <v>0</v>
      </c>
      <c r="I763" s="91">
        <f t="shared" si="430"/>
        <v>0</v>
      </c>
      <c r="J763" s="91">
        <f t="shared" si="430"/>
        <v>0</v>
      </c>
      <c r="K763" s="91">
        <f t="shared" si="430"/>
        <v>0</v>
      </c>
      <c r="L763" s="91">
        <f t="shared" si="430"/>
        <v>0</v>
      </c>
      <c r="M763" s="91">
        <f t="shared" si="430"/>
        <v>0</v>
      </c>
      <c r="N763" s="91">
        <f t="shared" si="430"/>
        <v>0</v>
      </c>
      <c r="O763" s="91">
        <f t="shared" si="430"/>
        <v>0</v>
      </c>
      <c r="P763" s="91">
        <f t="shared" si="430"/>
        <v>0</v>
      </c>
      <c r="Q763" s="91">
        <f t="shared" si="430"/>
        <v>2.904E-2</v>
      </c>
      <c r="R763" s="91">
        <f t="shared" si="430"/>
        <v>0</v>
      </c>
      <c r="S763" s="91">
        <f t="shared" si="430"/>
        <v>0</v>
      </c>
      <c r="T763" s="91">
        <f t="shared" si="430"/>
        <v>0</v>
      </c>
      <c r="U763" s="91">
        <f t="shared" si="430"/>
        <v>0</v>
      </c>
      <c r="V763" s="91">
        <f t="shared" si="430"/>
        <v>0</v>
      </c>
      <c r="W763" s="91">
        <f t="shared" si="430"/>
        <v>0</v>
      </c>
      <c r="X763" s="91">
        <f t="shared" si="430"/>
        <v>0</v>
      </c>
      <c r="Y763" s="91">
        <f t="shared" si="430"/>
        <v>4.1369999999999997E-2</v>
      </c>
      <c r="Z763" s="91">
        <f t="shared" si="430"/>
        <v>0.19656999999999999</v>
      </c>
      <c r="AA763" s="91">
        <f t="shared" si="430"/>
        <v>0.1105</v>
      </c>
    </row>
    <row r="764" spans="1:27" ht="12.75" hidden="1" customHeight="1" outlineLevel="1" x14ac:dyDescent="0.2">
      <c r="A764" s="99" t="s">
        <v>3151</v>
      </c>
      <c r="B764" s="63" t="s">
        <v>238</v>
      </c>
      <c r="C764" s="43" t="s">
        <v>79</v>
      </c>
      <c r="D764" s="44">
        <v>16.989999999999998</v>
      </c>
      <c r="E764" s="44">
        <v>0</v>
      </c>
      <c r="F764" s="44">
        <v>0</v>
      </c>
      <c r="G764" s="44">
        <v>0</v>
      </c>
      <c r="H764" s="44">
        <v>0</v>
      </c>
      <c r="I764" s="44">
        <v>0</v>
      </c>
      <c r="J764" s="44">
        <v>0</v>
      </c>
      <c r="K764" s="44">
        <v>0</v>
      </c>
      <c r="L764" s="44">
        <v>0</v>
      </c>
      <c r="M764" s="44">
        <v>0</v>
      </c>
      <c r="N764" s="44">
        <v>0</v>
      </c>
      <c r="O764" s="44">
        <v>0</v>
      </c>
      <c r="P764" s="44">
        <v>0</v>
      </c>
      <c r="Q764" s="44">
        <v>29.04</v>
      </c>
      <c r="R764" s="44">
        <v>0</v>
      </c>
      <c r="S764" s="44">
        <v>0</v>
      </c>
      <c r="T764" s="44">
        <v>0</v>
      </c>
      <c r="U764" s="44">
        <v>0</v>
      </c>
      <c r="V764" s="44">
        <v>0</v>
      </c>
      <c r="W764" s="44">
        <v>0</v>
      </c>
      <c r="X764" s="44">
        <v>0</v>
      </c>
      <c r="Y764" s="44">
        <v>41.37</v>
      </c>
      <c r="Z764" s="44">
        <v>196.57</v>
      </c>
      <c r="AA764" s="44">
        <v>110.5</v>
      </c>
    </row>
    <row r="765" spans="1:27" collapsed="1" x14ac:dyDescent="0.2">
      <c r="A765" s="98" t="s">
        <v>3152</v>
      </c>
      <c r="B765" s="28" t="str">
        <f>"29"&amp;"."&amp;$B$801&amp;"."&amp;$B$802</f>
        <v>29.08.2023</v>
      </c>
      <c r="C765" s="90" t="s">
        <v>76</v>
      </c>
      <c r="D765" s="91">
        <f>ROUND((D766)/1000,5)</f>
        <v>3.8159999999999999E-2</v>
      </c>
      <c r="E765" s="91">
        <f t="shared" ref="E765:AA765" si="431">ROUND((E766)/1000,5)</f>
        <v>1.9699999999999999E-2</v>
      </c>
      <c r="F765" s="91">
        <f t="shared" si="431"/>
        <v>0</v>
      </c>
      <c r="G765" s="91">
        <f t="shared" si="431"/>
        <v>0</v>
      </c>
      <c r="H765" s="91">
        <f t="shared" si="431"/>
        <v>0</v>
      </c>
      <c r="I765" s="91">
        <f t="shared" si="431"/>
        <v>0</v>
      </c>
      <c r="J765" s="91">
        <f t="shared" si="431"/>
        <v>0</v>
      </c>
      <c r="K765" s="91">
        <f t="shared" si="431"/>
        <v>0</v>
      </c>
      <c r="L765" s="91">
        <f t="shared" si="431"/>
        <v>0</v>
      </c>
      <c r="M765" s="91">
        <f t="shared" si="431"/>
        <v>0</v>
      </c>
      <c r="N765" s="91">
        <f t="shared" si="431"/>
        <v>0</v>
      </c>
      <c r="O765" s="91">
        <f t="shared" si="431"/>
        <v>0</v>
      </c>
      <c r="P765" s="91">
        <f t="shared" si="431"/>
        <v>0</v>
      </c>
      <c r="Q765" s="91">
        <f t="shared" si="431"/>
        <v>0</v>
      </c>
      <c r="R765" s="91">
        <f t="shared" si="431"/>
        <v>0</v>
      </c>
      <c r="S765" s="91">
        <f t="shared" si="431"/>
        <v>0</v>
      </c>
      <c r="T765" s="91">
        <f t="shared" si="431"/>
        <v>0</v>
      </c>
      <c r="U765" s="91">
        <f t="shared" si="431"/>
        <v>0</v>
      </c>
      <c r="V765" s="91">
        <f t="shared" si="431"/>
        <v>0</v>
      </c>
      <c r="W765" s="91">
        <f t="shared" si="431"/>
        <v>0</v>
      </c>
      <c r="X765" s="91">
        <f t="shared" si="431"/>
        <v>0</v>
      </c>
      <c r="Y765" s="91">
        <f t="shared" si="431"/>
        <v>0</v>
      </c>
      <c r="Z765" s="91">
        <f t="shared" si="431"/>
        <v>6.0000000000000002E-5</v>
      </c>
      <c r="AA765" s="91">
        <f t="shared" si="431"/>
        <v>0</v>
      </c>
    </row>
    <row r="766" spans="1:27" ht="12.75" hidden="1" customHeight="1" outlineLevel="1" x14ac:dyDescent="0.2">
      <c r="A766" s="99" t="s">
        <v>3153</v>
      </c>
      <c r="B766" s="63" t="s">
        <v>238</v>
      </c>
      <c r="C766" s="43" t="s">
        <v>79</v>
      </c>
      <c r="D766" s="44">
        <v>38.159999999999997</v>
      </c>
      <c r="E766" s="44">
        <v>19.7</v>
      </c>
      <c r="F766" s="44">
        <v>0</v>
      </c>
      <c r="G766" s="44">
        <v>0</v>
      </c>
      <c r="H766" s="44">
        <v>0</v>
      </c>
      <c r="I766" s="44">
        <v>0</v>
      </c>
      <c r="J766" s="44">
        <v>0</v>
      </c>
      <c r="K766" s="44">
        <v>0</v>
      </c>
      <c r="L766" s="44">
        <v>0</v>
      </c>
      <c r="M766" s="44">
        <v>0</v>
      </c>
      <c r="N766" s="44">
        <v>0</v>
      </c>
      <c r="O766" s="44">
        <v>0</v>
      </c>
      <c r="P766" s="44">
        <v>0</v>
      </c>
      <c r="Q766" s="44">
        <v>0</v>
      </c>
      <c r="R766" s="44">
        <v>0</v>
      </c>
      <c r="S766" s="44">
        <v>0</v>
      </c>
      <c r="T766" s="44">
        <v>0</v>
      </c>
      <c r="U766" s="44">
        <v>0</v>
      </c>
      <c r="V766" s="44">
        <v>0</v>
      </c>
      <c r="W766" s="44">
        <v>0</v>
      </c>
      <c r="X766" s="44">
        <v>0</v>
      </c>
      <c r="Y766" s="44">
        <v>0</v>
      </c>
      <c r="Z766" s="44">
        <v>0.06</v>
      </c>
      <c r="AA766" s="44">
        <v>0</v>
      </c>
    </row>
    <row r="767" spans="1:27" collapsed="1" x14ac:dyDescent="0.2">
      <c r="A767" s="98" t="s">
        <v>3154</v>
      </c>
      <c r="B767" s="28" t="str">
        <f>"30"&amp;"."&amp;$B$801&amp;"."&amp;$B$802</f>
        <v>30.08.2023</v>
      </c>
      <c r="C767" s="90" t="s">
        <v>76</v>
      </c>
      <c r="D767" s="91">
        <f>ROUND((D768)/1000,5)</f>
        <v>0.13869999999999999</v>
      </c>
      <c r="E767" s="91">
        <f t="shared" ref="E767:AA767" si="432">ROUND((E768)/1000,5)</f>
        <v>6.9120000000000001E-2</v>
      </c>
      <c r="F767" s="91">
        <f t="shared" si="432"/>
        <v>3.9449999999999999E-2</v>
      </c>
      <c r="G767" s="91">
        <f t="shared" si="432"/>
        <v>5.5000000000000003E-4</v>
      </c>
      <c r="H767" s="91">
        <f t="shared" si="432"/>
        <v>0</v>
      </c>
      <c r="I767" s="91">
        <f t="shared" si="432"/>
        <v>1.9400000000000001E-2</v>
      </c>
      <c r="J767" s="91">
        <f t="shared" si="432"/>
        <v>0</v>
      </c>
      <c r="K767" s="91">
        <f t="shared" si="432"/>
        <v>0</v>
      </c>
      <c r="L767" s="91">
        <f t="shared" si="432"/>
        <v>1.119E-2</v>
      </c>
      <c r="M767" s="91">
        <f t="shared" si="432"/>
        <v>2.46E-2</v>
      </c>
      <c r="N767" s="91">
        <f t="shared" si="432"/>
        <v>6.0760000000000002E-2</v>
      </c>
      <c r="O767" s="91">
        <f t="shared" si="432"/>
        <v>8.1000000000000003E-2</v>
      </c>
      <c r="P767" s="91">
        <f t="shared" si="432"/>
        <v>0.11191</v>
      </c>
      <c r="Q767" s="91">
        <f t="shared" si="432"/>
        <v>8.9459999999999998E-2</v>
      </c>
      <c r="R767" s="91">
        <f t="shared" si="432"/>
        <v>0.10602</v>
      </c>
      <c r="S767" s="91">
        <f t="shared" si="432"/>
        <v>0.10299</v>
      </c>
      <c r="T767" s="91">
        <f t="shared" si="432"/>
        <v>7.4779999999999999E-2</v>
      </c>
      <c r="U767" s="91">
        <f t="shared" si="432"/>
        <v>4.761E-2</v>
      </c>
      <c r="V767" s="91">
        <f t="shared" si="432"/>
        <v>1.541E-2</v>
      </c>
      <c r="W767" s="91">
        <f t="shared" si="432"/>
        <v>6.0850000000000001E-2</v>
      </c>
      <c r="X767" s="91">
        <f t="shared" si="432"/>
        <v>0.13675999999999999</v>
      </c>
      <c r="Y767" s="91">
        <f t="shared" si="432"/>
        <v>0.39568999999999999</v>
      </c>
      <c r="Z767" s="91">
        <f t="shared" si="432"/>
        <v>0.65647</v>
      </c>
      <c r="AA767" s="91">
        <f t="shared" si="432"/>
        <v>0.67786000000000002</v>
      </c>
    </row>
    <row r="768" spans="1:27" ht="12.75" hidden="1" customHeight="1" outlineLevel="1" x14ac:dyDescent="0.2">
      <c r="A768" s="99" t="s">
        <v>3155</v>
      </c>
      <c r="B768" s="63" t="s">
        <v>238</v>
      </c>
      <c r="C768" s="43" t="s">
        <v>79</v>
      </c>
      <c r="D768" s="44">
        <v>138.69999999999999</v>
      </c>
      <c r="E768" s="44">
        <v>69.12</v>
      </c>
      <c r="F768" s="44">
        <v>39.450000000000003</v>
      </c>
      <c r="G768" s="44">
        <v>0.55000000000000004</v>
      </c>
      <c r="H768" s="44">
        <v>0</v>
      </c>
      <c r="I768" s="44">
        <v>19.399999999999999</v>
      </c>
      <c r="J768" s="44">
        <v>0</v>
      </c>
      <c r="K768" s="44">
        <v>0</v>
      </c>
      <c r="L768" s="44">
        <v>11.19</v>
      </c>
      <c r="M768" s="44">
        <v>24.6</v>
      </c>
      <c r="N768" s="44">
        <v>60.76</v>
      </c>
      <c r="O768" s="44">
        <v>81</v>
      </c>
      <c r="P768" s="44">
        <v>111.91</v>
      </c>
      <c r="Q768" s="44">
        <v>89.46</v>
      </c>
      <c r="R768" s="44">
        <v>106.02</v>
      </c>
      <c r="S768" s="44">
        <v>102.99</v>
      </c>
      <c r="T768" s="44">
        <v>74.78</v>
      </c>
      <c r="U768" s="44">
        <v>47.61</v>
      </c>
      <c r="V768" s="44">
        <v>15.41</v>
      </c>
      <c r="W768" s="44">
        <v>60.85</v>
      </c>
      <c r="X768" s="44">
        <v>136.76</v>
      </c>
      <c r="Y768" s="44">
        <v>395.69</v>
      </c>
      <c r="Z768" s="44">
        <v>656.47</v>
      </c>
      <c r="AA768" s="44">
        <v>677.86</v>
      </c>
    </row>
    <row r="769" spans="1:28" collapsed="1" x14ac:dyDescent="0.2">
      <c r="A769" s="98" t="s">
        <v>3156</v>
      </c>
      <c r="B769" s="28" t="str">
        <f>"31"&amp;"."&amp;$B$801&amp;"."&amp;$B$802</f>
        <v>31.08.2023</v>
      </c>
      <c r="C769" s="90" t="s">
        <v>76</v>
      </c>
      <c r="D769" s="91">
        <f>ROUND((D770)/1000,5)</f>
        <v>0.19444</v>
      </c>
      <c r="E769" s="91">
        <f t="shared" ref="E769:AA769" si="433">ROUND((E770)/1000,5)</f>
        <v>0.24279999999999999</v>
      </c>
      <c r="F769" s="91">
        <f t="shared" si="433"/>
        <v>0.21126</v>
      </c>
      <c r="G769" s="91">
        <f t="shared" si="433"/>
        <v>7.9000000000000008E-3</v>
      </c>
      <c r="H769" s="91">
        <f t="shared" si="433"/>
        <v>2.5309999999999999E-2</v>
      </c>
      <c r="I769" s="91">
        <f t="shared" si="433"/>
        <v>0</v>
      </c>
      <c r="J769" s="91">
        <f t="shared" si="433"/>
        <v>0</v>
      </c>
      <c r="K769" s="91">
        <f t="shared" si="433"/>
        <v>0</v>
      </c>
      <c r="L769" s="91">
        <f t="shared" si="433"/>
        <v>0</v>
      </c>
      <c r="M769" s="91">
        <f t="shared" si="433"/>
        <v>5.2229999999999999E-2</v>
      </c>
      <c r="N769" s="91">
        <f t="shared" si="433"/>
        <v>0.15570999999999999</v>
      </c>
      <c r="O769" s="91">
        <f t="shared" si="433"/>
        <v>0.10868999999999999</v>
      </c>
      <c r="P769" s="91">
        <f t="shared" si="433"/>
        <v>5.7250000000000002E-2</v>
      </c>
      <c r="Q769" s="91">
        <f t="shared" si="433"/>
        <v>7.5270000000000004E-2</v>
      </c>
      <c r="R769" s="91">
        <f t="shared" si="433"/>
        <v>3.29E-3</v>
      </c>
      <c r="S769" s="91">
        <f t="shared" si="433"/>
        <v>1.2239999999999999E-2</v>
      </c>
      <c r="T769" s="91">
        <f t="shared" si="433"/>
        <v>3.13E-3</v>
      </c>
      <c r="U769" s="91">
        <f t="shared" si="433"/>
        <v>8.77E-3</v>
      </c>
      <c r="V769" s="91">
        <f t="shared" si="433"/>
        <v>0</v>
      </c>
      <c r="W769" s="91">
        <f t="shared" si="433"/>
        <v>0</v>
      </c>
      <c r="X769" s="91">
        <f t="shared" si="433"/>
        <v>0</v>
      </c>
      <c r="Y769" s="91">
        <f t="shared" si="433"/>
        <v>0.14748</v>
      </c>
      <c r="Z769" s="91">
        <f t="shared" si="433"/>
        <v>0.37670999999999999</v>
      </c>
      <c r="AA769" s="91">
        <f t="shared" si="433"/>
        <v>0.23169999999999999</v>
      </c>
    </row>
    <row r="770" spans="1:28" ht="12.75" hidden="1" customHeight="1" outlineLevel="1" x14ac:dyDescent="0.2">
      <c r="A770" s="99" t="s">
        <v>3157</v>
      </c>
      <c r="B770" s="63" t="s">
        <v>238</v>
      </c>
      <c r="C770" s="43" t="s">
        <v>79</v>
      </c>
      <c r="D770" s="44">
        <v>194.44</v>
      </c>
      <c r="E770" s="44">
        <v>242.8</v>
      </c>
      <c r="F770" s="44">
        <v>211.26</v>
      </c>
      <c r="G770" s="44">
        <v>7.9</v>
      </c>
      <c r="H770" s="44">
        <v>25.31</v>
      </c>
      <c r="I770" s="44">
        <v>0</v>
      </c>
      <c r="J770" s="44">
        <v>0</v>
      </c>
      <c r="K770" s="44">
        <v>0</v>
      </c>
      <c r="L770" s="44">
        <v>0</v>
      </c>
      <c r="M770" s="44">
        <v>52.23</v>
      </c>
      <c r="N770" s="44">
        <v>155.71</v>
      </c>
      <c r="O770" s="44">
        <v>108.69</v>
      </c>
      <c r="P770" s="44">
        <v>57.25</v>
      </c>
      <c r="Q770" s="44">
        <v>75.27</v>
      </c>
      <c r="R770" s="44">
        <v>3.29</v>
      </c>
      <c r="S770" s="44">
        <v>12.24</v>
      </c>
      <c r="T770" s="44">
        <v>3.13</v>
      </c>
      <c r="U770" s="44">
        <v>8.77</v>
      </c>
      <c r="V770" s="44">
        <v>0</v>
      </c>
      <c r="W770" s="44">
        <v>0</v>
      </c>
      <c r="X770" s="44">
        <v>0</v>
      </c>
      <c r="Y770" s="44">
        <v>147.47999999999999</v>
      </c>
      <c r="Z770" s="44">
        <v>376.71</v>
      </c>
      <c r="AA770" s="44">
        <v>231.7</v>
      </c>
    </row>
    <row r="771" spans="1:28" collapsed="1" x14ac:dyDescent="0.2"/>
    <row r="773" spans="1:28" x14ac:dyDescent="0.2">
      <c r="A773" s="175" t="s">
        <v>2403</v>
      </c>
      <c r="B773" s="176"/>
      <c r="C773" s="176"/>
      <c r="D773" s="176"/>
      <c r="E773" s="176"/>
      <c r="F773" s="176"/>
      <c r="G773" s="176"/>
      <c r="H773" s="176"/>
      <c r="I773" s="176"/>
      <c r="J773" s="176"/>
      <c r="K773" s="176"/>
      <c r="L773" s="176"/>
      <c r="M773" s="176"/>
      <c r="N773" s="176"/>
      <c r="O773" s="176"/>
      <c r="P773" s="176"/>
      <c r="Q773" s="176"/>
      <c r="R773" s="176"/>
      <c r="S773" s="176"/>
      <c r="T773" s="176"/>
      <c r="U773" s="176"/>
      <c r="V773" s="176"/>
      <c r="W773" s="176"/>
      <c r="X773" s="176"/>
      <c r="Y773" s="176"/>
      <c r="Z773" s="176"/>
      <c r="AA773" s="177"/>
    </row>
    <row r="774" spans="1:28" s="117" customFormat="1" x14ac:dyDescent="0.2">
      <c r="A774" s="28" t="s">
        <v>64</v>
      </c>
      <c r="B774" s="204" t="s">
        <v>2404</v>
      </c>
      <c r="C774" s="204"/>
      <c r="D774" s="204"/>
      <c r="E774" s="204"/>
      <c r="F774" s="204"/>
      <c r="G774" s="204"/>
      <c r="H774" s="204"/>
      <c r="I774" s="204"/>
      <c r="J774" s="204"/>
      <c r="K774" s="204"/>
      <c r="L774" s="116" t="s">
        <v>3</v>
      </c>
      <c r="M774" s="116" t="s">
        <v>2405</v>
      </c>
      <c r="AB774" s="24"/>
    </row>
    <row r="775" spans="1:28" s="117" customFormat="1" x14ac:dyDescent="0.2">
      <c r="A775" s="98" t="s">
        <v>3158</v>
      </c>
      <c r="B775" s="205" t="s">
        <v>2407</v>
      </c>
      <c r="C775" s="205"/>
      <c r="D775" s="205"/>
      <c r="E775" s="205"/>
      <c r="F775" s="205"/>
      <c r="G775" s="205"/>
      <c r="H775" s="205"/>
      <c r="I775" s="205"/>
      <c r="J775" s="205"/>
      <c r="K775" s="205"/>
      <c r="L775" s="118" t="s">
        <v>2408</v>
      </c>
      <c r="M775" s="119">
        <v>1.1509999999999999E-2</v>
      </c>
    </row>
    <row r="776" spans="1:28" s="117" customFormat="1" x14ac:dyDescent="0.2">
      <c r="A776" s="98" t="s">
        <v>3159</v>
      </c>
      <c r="B776" s="205" t="s">
        <v>2410</v>
      </c>
      <c r="C776" s="205"/>
      <c r="D776" s="205"/>
      <c r="E776" s="205"/>
      <c r="F776" s="205"/>
      <c r="G776" s="205"/>
      <c r="H776" s="205"/>
      <c r="I776" s="205"/>
      <c r="J776" s="205"/>
      <c r="K776" s="205"/>
      <c r="L776" s="118" t="s">
        <v>2408</v>
      </c>
      <c r="M776" s="119">
        <v>0.20538999999999999</v>
      </c>
    </row>
    <row r="779" spans="1:28" x14ac:dyDescent="0.2">
      <c r="A779" s="175" t="s">
        <v>861</v>
      </c>
      <c r="B779" s="176"/>
      <c r="C779" s="176"/>
      <c r="D779" s="176"/>
      <c r="E779" s="176"/>
      <c r="F779" s="176"/>
      <c r="G779" s="176"/>
      <c r="H779" s="176"/>
      <c r="I779" s="176"/>
      <c r="J779" s="176"/>
      <c r="K779" s="176"/>
      <c r="L779" s="176"/>
      <c r="M779" s="176"/>
      <c r="N779" s="176"/>
      <c r="O779" s="176"/>
      <c r="P779" s="176"/>
      <c r="Q779" s="176"/>
      <c r="R779" s="176"/>
      <c r="S779" s="176"/>
      <c r="T779" s="176"/>
      <c r="U779" s="176"/>
      <c r="V779" s="176"/>
      <c r="W779" s="176"/>
      <c r="X779" s="176"/>
      <c r="Y779" s="176"/>
      <c r="Z779" s="176"/>
      <c r="AA779" s="177"/>
    </row>
    <row r="780" spans="1:28" ht="15" customHeight="1" x14ac:dyDescent="0.2">
      <c r="A780" s="178" t="s">
        <v>3160</v>
      </c>
      <c r="B780" s="180" t="s">
        <v>863</v>
      </c>
      <c r="C780" s="182" t="s">
        <v>864</v>
      </c>
      <c r="D780" s="27" t="s">
        <v>69</v>
      </c>
      <c r="E780" s="27" t="s">
        <v>70</v>
      </c>
      <c r="F780" s="27" t="s">
        <v>865</v>
      </c>
      <c r="G780" s="27" t="s">
        <v>866</v>
      </c>
      <c r="H780" s="104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4"/>
      <c r="T780" s="104"/>
      <c r="U780" s="104"/>
      <c r="V780" s="104"/>
      <c r="W780" s="104"/>
      <c r="X780" s="104"/>
      <c r="Y780" s="104"/>
      <c r="Z780" s="104"/>
      <c r="AA780" s="104"/>
    </row>
    <row r="781" spans="1:28" hidden="1" x14ac:dyDescent="0.2">
      <c r="A781" s="179"/>
      <c r="B781" s="181"/>
      <c r="C781" s="183"/>
      <c r="D781" s="105"/>
      <c r="E781" s="105"/>
      <c r="F781" s="105"/>
      <c r="G781" s="105"/>
    </row>
    <row r="782" spans="1:28" ht="12.75" customHeight="1" x14ac:dyDescent="0.2">
      <c r="A782" s="106" t="s">
        <v>3161</v>
      </c>
      <c r="B782" s="107" t="s">
        <v>868</v>
      </c>
      <c r="C782" s="108" t="s">
        <v>864</v>
      </c>
      <c r="D782" s="105">
        <v>778999.83</v>
      </c>
      <c r="E782" s="105">
        <f>$D782</f>
        <v>778999.83</v>
      </c>
      <c r="F782" s="105">
        <f>$D782</f>
        <v>778999.83</v>
      </c>
      <c r="G782" s="105">
        <f>$D782</f>
        <v>778999.83</v>
      </c>
    </row>
    <row r="783" spans="1:28" ht="12.75" customHeight="1" x14ac:dyDescent="0.2">
      <c r="A783" s="106" t="s">
        <v>3162</v>
      </c>
      <c r="B783" s="107" t="s">
        <v>90</v>
      </c>
      <c r="C783" s="108" t="s">
        <v>864</v>
      </c>
      <c r="D783" s="105">
        <v>571820.46</v>
      </c>
      <c r="E783" s="105">
        <v>1008357.15</v>
      </c>
      <c r="F783" s="105">
        <v>1092208.6499999999</v>
      </c>
      <c r="G783" s="105">
        <v>1355806.62</v>
      </c>
    </row>
    <row r="786" spans="1:27" ht="12.75" customHeight="1" x14ac:dyDescent="0.25">
      <c r="A786" s="184" t="s">
        <v>84</v>
      </c>
      <c r="B786" s="184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1:27" ht="12.75" customHeight="1" x14ac:dyDescent="0.25">
      <c r="A787" s="185" t="s">
        <v>3163</v>
      </c>
      <c r="B787" s="185"/>
      <c r="C787" s="185"/>
      <c r="D787" s="185"/>
      <c r="E787" s="185"/>
      <c r="F787" s="185"/>
      <c r="G787" s="185"/>
      <c r="H787" s="185"/>
      <c r="I787" s="185"/>
      <c r="J787" s="185"/>
      <c r="K787" s="185"/>
      <c r="L787" s="185"/>
      <c r="M787" s="185"/>
      <c r="N787" s="185"/>
      <c r="O787" s="185"/>
      <c r="P787"/>
      <c r="Q787"/>
      <c r="R787"/>
      <c r="S787"/>
      <c r="T787"/>
      <c r="U787"/>
      <c r="V787"/>
      <c r="W787"/>
      <c r="X787"/>
      <c r="Y787"/>
      <c r="Z787"/>
      <c r="AA787"/>
    </row>
    <row r="789" spans="1:27" x14ac:dyDescent="0.2">
      <c r="A789" s="54"/>
      <c r="B789" s="55"/>
    </row>
    <row r="790" spans="1:27" x14ac:dyDescent="0.2">
      <c r="A790" s="54"/>
      <c r="B790" s="56"/>
    </row>
    <row r="801" spans="2:2" hidden="1" x14ac:dyDescent="0.2">
      <c r="B801" s="109" t="s">
        <v>3164</v>
      </c>
    </row>
    <row r="802" spans="2:2" hidden="1" x14ac:dyDescent="0.2">
      <c r="B802" s="110" t="s">
        <v>3165</v>
      </c>
    </row>
  </sheetData>
  <autoFilter ref="B6:C698" xr:uid="{00000000-0001-0000-1100-000000000000}"/>
  <mergeCells count="18">
    <mergeCell ref="A482:AA482"/>
    <mergeCell ref="A1:AA3"/>
    <mergeCell ref="A4:AA4"/>
    <mergeCell ref="A5:AA5"/>
    <mergeCell ref="A164:AA164"/>
    <mergeCell ref="A323:AA323"/>
    <mergeCell ref="A787:O787"/>
    <mergeCell ref="A641:AA641"/>
    <mergeCell ref="A707:AA707"/>
    <mergeCell ref="A773:AA773"/>
    <mergeCell ref="B774:K774"/>
    <mergeCell ref="B775:K775"/>
    <mergeCell ref="B776:K776"/>
    <mergeCell ref="A779:AA779"/>
    <mergeCell ref="A780:A781"/>
    <mergeCell ref="B780:B781"/>
    <mergeCell ref="C780:C781"/>
    <mergeCell ref="A786:B786"/>
  </mergeCells>
  <pageMargins left="0.25" right="0.25" top="0.75" bottom="0.75" header="0.3" footer="0.3"/>
  <pageSetup paperSize="9" scale="41" fitToHeight="0" orientation="landscape" r:id="rId1"/>
  <rowBreaks count="1" manualBreakCount="1">
    <brk id="614" max="2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FFB8D6-73CA-45A8-A7D5-1AC1B5A7D7EC}">
  <sheetPr codeName="Лист1">
    <tabColor rgb="FF92D050"/>
  </sheetPr>
  <dimension ref="A1:N21"/>
  <sheetViews>
    <sheetView view="pageBreakPreview" zoomScale="90" zoomScaleNormal="100" zoomScaleSheetLayoutView="90" workbookViewId="0">
      <selection activeCell="N30" sqref="N30"/>
    </sheetView>
  </sheetViews>
  <sheetFormatPr defaultRowHeight="15" outlineLevelRow="1" x14ac:dyDescent="0.25"/>
  <cols>
    <col min="2" max="2" width="46.7109375" customWidth="1"/>
    <col min="3" max="3" width="13.42578125" customWidth="1"/>
    <col min="4" max="7" width="10.28515625" customWidth="1"/>
    <col min="9" max="9" width="14.5703125" customWidth="1"/>
    <col min="10" max="10" width="13.140625" bestFit="1" customWidth="1"/>
  </cols>
  <sheetData>
    <row r="1" spans="1:14" ht="15.75" thickBot="1" x14ac:dyDescent="0.3">
      <c r="A1" s="143">
        <f>'C1'!A1:N1</f>
        <v>45139</v>
      </c>
      <c r="B1" s="143"/>
      <c r="C1" s="143"/>
      <c r="D1" s="143"/>
      <c r="E1" s="143"/>
      <c r="F1" s="143"/>
      <c r="G1" s="143"/>
      <c r="H1" s="24"/>
      <c r="I1" s="24"/>
    </row>
    <row r="2" spans="1:14" x14ac:dyDescent="0.25">
      <c r="A2" s="144" t="s">
        <v>64</v>
      </c>
      <c r="B2" s="146" t="s">
        <v>65</v>
      </c>
      <c r="C2" s="146" t="s">
        <v>66</v>
      </c>
      <c r="D2" s="148" t="s">
        <v>67</v>
      </c>
      <c r="E2" s="148"/>
      <c r="F2" s="148"/>
      <c r="G2" s="149"/>
      <c r="H2" s="24"/>
      <c r="I2" s="24"/>
    </row>
    <row r="3" spans="1:14" ht="36.75" customHeight="1" x14ac:dyDescent="0.25">
      <c r="A3" s="145"/>
      <c r="B3" s="147"/>
      <c r="C3" s="147"/>
      <c r="D3" s="150" t="s">
        <v>68</v>
      </c>
      <c r="E3" s="150"/>
      <c r="F3" s="150"/>
      <c r="G3" s="151"/>
      <c r="H3" s="24"/>
      <c r="I3" s="24"/>
    </row>
    <row r="4" spans="1:14" x14ac:dyDescent="0.25">
      <c r="A4" s="145"/>
      <c r="B4" s="147"/>
      <c r="C4" s="147"/>
      <c r="D4" s="28" t="s">
        <v>69</v>
      </c>
      <c r="E4" s="28" t="s">
        <v>70</v>
      </c>
      <c r="F4" s="28" t="s">
        <v>71</v>
      </c>
      <c r="G4" s="29" t="s">
        <v>72</v>
      </c>
      <c r="H4" s="24"/>
      <c r="I4" s="24"/>
    </row>
    <row r="5" spans="1:14" x14ac:dyDescent="0.25">
      <c r="A5" s="30">
        <v>1</v>
      </c>
      <c r="B5" s="31">
        <v>2</v>
      </c>
      <c r="C5" s="31">
        <v>3</v>
      </c>
      <c r="D5" s="31">
        <v>4</v>
      </c>
      <c r="E5" s="31">
        <v>5</v>
      </c>
      <c r="F5" s="31">
        <v>6</v>
      </c>
      <c r="G5" s="32">
        <v>7</v>
      </c>
      <c r="H5" s="24"/>
      <c r="I5" s="24"/>
    </row>
    <row r="6" spans="1:14" ht="30" customHeight="1" x14ac:dyDescent="0.25">
      <c r="A6" s="33" t="s">
        <v>5</v>
      </c>
      <c r="B6" s="140" t="s">
        <v>73</v>
      </c>
      <c r="C6" s="140"/>
      <c r="D6" s="140"/>
      <c r="E6" s="140"/>
      <c r="F6" s="140"/>
      <c r="G6" s="140"/>
      <c r="H6" s="24"/>
      <c r="I6" s="24"/>
    </row>
    <row r="7" spans="1:14" ht="25.5" x14ac:dyDescent="0.25">
      <c r="A7" s="34" t="s">
        <v>74</v>
      </c>
      <c r="B7" s="35" t="s">
        <v>75</v>
      </c>
      <c r="C7" s="36" t="s">
        <v>76</v>
      </c>
      <c r="D7" s="37">
        <f>ROUND((D8+D9+D10)/1000,5)</f>
        <v>3.96922</v>
      </c>
      <c r="E7" s="37">
        <f t="shared" ref="E7:G7" si="0">ROUND((E8+E9+E10)/1000,5)</f>
        <v>3.96922</v>
      </c>
      <c r="F7" s="37">
        <f>ROUND((F8+F9+F10)/1000,5)</f>
        <v>3.96922</v>
      </c>
      <c r="G7" s="38">
        <f t="shared" si="0"/>
        <v>3.96922</v>
      </c>
      <c r="H7" s="24"/>
      <c r="I7" s="39"/>
      <c r="J7" s="40"/>
    </row>
    <row r="8" spans="1:14" ht="12.75" customHeight="1" outlineLevel="1" x14ac:dyDescent="0.25">
      <c r="A8" s="41" t="s">
        <v>77</v>
      </c>
      <c r="B8" s="42" t="s">
        <v>78</v>
      </c>
      <c r="C8" s="43" t="s">
        <v>79</v>
      </c>
      <c r="D8" s="44">
        <f>ROUND('C1'!N5+'C1'!N6*'C1'!N7,2)</f>
        <v>3080.04</v>
      </c>
      <c r="E8" s="44">
        <f>$D8</f>
        <v>3080.04</v>
      </c>
      <c r="F8" s="44">
        <f t="shared" ref="F8:G8" si="1">$D8</f>
        <v>3080.04</v>
      </c>
      <c r="G8" s="45">
        <f t="shared" si="1"/>
        <v>3080.04</v>
      </c>
      <c r="H8" s="24"/>
      <c r="I8" s="24"/>
      <c r="J8" s="46"/>
    </row>
    <row r="9" spans="1:14" ht="12.75" customHeight="1" outlineLevel="1" x14ac:dyDescent="0.25">
      <c r="A9" s="41" t="s">
        <v>80</v>
      </c>
      <c r="B9" s="42" t="s">
        <v>81</v>
      </c>
      <c r="C9" s="43" t="s">
        <v>79</v>
      </c>
      <c r="D9" s="44">
        <v>885.26</v>
      </c>
      <c r="E9" s="44">
        <f>$D9</f>
        <v>885.26</v>
      </c>
      <c r="F9" s="44">
        <f>$D9</f>
        <v>885.26</v>
      </c>
      <c r="G9" s="45">
        <f>$D9</f>
        <v>885.26</v>
      </c>
      <c r="H9" s="24"/>
      <c r="I9" s="24"/>
    </row>
    <row r="10" spans="1:14" ht="12.75" customHeight="1" outlineLevel="1" thickBot="1" x14ac:dyDescent="0.3">
      <c r="A10" s="47" t="s">
        <v>82</v>
      </c>
      <c r="B10" s="48" t="s">
        <v>83</v>
      </c>
      <c r="C10" s="49" t="s">
        <v>79</v>
      </c>
      <c r="D10" s="50">
        <v>3.92</v>
      </c>
      <c r="E10" s="50">
        <f>ROUND(D10,2)</f>
        <v>3.92</v>
      </c>
      <c r="F10" s="50">
        <f>ROUND(D10,2)</f>
        <v>3.92</v>
      </c>
      <c r="G10" s="51">
        <f>ROUND(D10,2)</f>
        <v>3.92</v>
      </c>
      <c r="H10" s="24"/>
      <c r="I10" s="24"/>
    </row>
    <row r="11" spans="1:14" ht="12.75" customHeight="1" x14ac:dyDescent="0.25">
      <c r="A11" s="141" t="s">
        <v>84</v>
      </c>
      <c r="B11" s="141"/>
      <c r="C11" s="52"/>
      <c r="D11" s="52"/>
      <c r="E11" s="52"/>
      <c r="F11" s="52"/>
      <c r="G11" s="52"/>
      <c r="H11" s="24"/>
      <c r="I11" s="39"/>
    </row>
    <row r="12" spans="1:14" ht="13.5" customHeight="1" x14ac:dyDescent="0.25">
      <c r="A12" s="142" t="s">
        <v>3163</v>
      </c>
      <c r="B12" s="142"/>
      <c r="C12" s="142"/>
      <c r="D12" s="142"/>
      <c r="E12" s="142"/>
      <c r="F12" s="142"/>
      <c r="G12" s="142"/>
      <c r="H12" s="24"/>
      <c r="I12" s="39"/>
    </row>
    <row r="13" spans="1:14" x14ac:dyDescent="0.25">
      <c r="A13" s="142"/>
      <c r="B13" s="142"/>
      <c r="C13" s="142"/>
      <c r="D13" s="142"/>
      <c r="E13" s="142"/>
      <c r="F13" s="142"/>
      <c r="G13" s="142"/>
      <c r="H13" s="24"/>
      <c r="I13" s="24"/>
      <c r="J13" s="24"/>
      <c r="K13" s="24"/>
      <c r="L13" s="24"/>
      <c r="M13" s="24"/>
      <c r="N13" s="24"/>
    </row>
    <row r="14" spans="1:14" x14ac:dyDescent="0.25">
      <c r="A14" s="53"/>
      <c r="B14" s="53"/>
      <c r="C14" s="53"/>
      <c r="D14" s="53"/>
      <c r="E14" s="53"/>
      <c r="F14" s="53"/>
      <c r="G14" s="53"/>
      <c r="H14" s="24"/>
      <c r="I14" s="24"/>
      <c r="J14" s="24"/>
      <c r="K14" s="24"/>
      <c r="L14" s="24"/>
      <c r="M14" s="24"/>
      <c r="N14" s="24"/>
    </row>
    <row r="15" spans="1:14" x14ac:dyDescent="0.25">
      <c r="A15" s="54"/>
      <c r="B15" s="55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</row>
    <row r="16" spans="1:14" x14ac:dyDescent="0.25">
      <c r="A16" s="54"/>
      <c r="B16" s="56"/>
      <c r="C16" s="24"/>
      <c r="D16" s="57"/>
      <c r="E16" s="24"/>
      <c r="F16" s="24"/>
      <c r="G16" s="24"/>
      <c r="H16" s="24"/>
      <c r="I16" s="24"/>
      <c r="J16" s="24"/>
      <c r="K16" s="24"/>
      <c r="L16" s="24"/>
      <c r="M16" s="24"/>
      <c r="N16" s="24"/>
    </row>
    <row r="18" spans="1:14" x14ac:dyDescent="0.25">
      <c r="A18" s="24"/>
      <c r="B18" s="24"/>
      <c r="C18" s="24"/>
      <c r="H18" s="58"/>
      <c r="J18" s="59"/>
      <c r="K18" s="59"/>
      <c r="L18" s="59"/>
      <c r="M18" s="59"/>
      <c r="N18" s="24"/>
    </row>
    <row r="19" spans="1:14" x14ac:dyDescent="0.25">
      <c r="A19" s="24"/>
      <c r="B19" s="24"/>
      <c r="C19" s="24"/>
      <c r="H19" s="58"/>
      <c r="J19" s="60"/>
      <c r="K19" s="60"/>
      <c r="L19" s="60"/>
      <c r="M19" s="60"/>
      <c r="N19" s="59"/>
    </row>
    <row r="20" spans="1:14" x14ac:dyDescent="0.25">
      <c r="A20" s="24"/>
      <c r="B20" s="24"/>
      <c r="C20" s="24"/>
      <c r="H20" s="58"/>
      <c r="J20" s="61"/>
      <c r="K20" s="61"/>
      <c r="L20" s="61"/>
      <c r="M20" s="61"/>
      <c r="N20" s="59"/>
    </row>
    <row r="21" spans="1:14" x14ac:dyDescent="0.25">
      <c r="A21" s="24"/>
      <c r="C21" s="24"/>
      <c r="H21" s="58"/>
      <c r="J21" s="24"/>
      <c r="K21" s="24"/>
      <c r="L21" s="24"/>
      <c r="M21" s="24"/>
      <c r="N21" s="24"/>
    </row>
  </sheetData>
  <mergeCells count="9">
    <mergeCell ref="B6:G6"/>
    <mergeCell ref="A11:B11"/>
    <mergeCell ref="A12:G13"/>
    <mergeCell ref="A1:G1"/>
    <mergeCell ref="A2:A4"/>
    <mergeCell ref="B2:B4"/>
    <mergeCell ref="C2:C4"/>
    <mergeCell ref="D2:G2"/>
    <mergeCell ref="D3:G3"/>
  </mergeCells>
  <pageMargins left="0.7" right="0.7" top="0.75" bottom="0.75" header="0.3" footer="0.3"/>
  <pageSetup paperSize="9" scale="76" orientation="portrait" horizont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749C0F-7978-48A3-BFC7-41407CCE14FF}">
  <sheetPr codeName="Лист5">
    <tabColor rgb="FF92D050"/>
  </sheetPr>
  <dimension ref="A1:N48"/>
  <sheetViews>
    <sheetView view="pageBreakPreview" zoomScale="90" zoomScaleNormal="100" zoomScaleSheetLayoutView="90" workbookViewId="0">
      <selection activeCell="N30" sqref="N30"/>
    </sheetView>
  </sheetViews>
  <sheetFormatPr defaultRowHeight="15" outlineLevelRow="1" x14ac:dyDescent="0.25"/>
  <cols>
    <col min="2" max="2" width="46.7109375" customWidth="1"/>
    <col min="3" max="3" width="13.42578125" customWidth="1"/>
    <col min="4" max="7" width="12" customWidth="1"/>
    <col min="9" max="9" width="14.5703125" customWidth="1"/>
    <col min="10" max="10" width="13.140625" bestFit="1" customWidth="1"/>
  </cols>
  <sheetData>
    <row r="1" spans="1:10" x14ac:dyDescent="0.25">
      <c r="A1" s="143">
        <f>'C1'!A1:N1</f>
        <v>45139</v>
      </c>
      <c r="B1" s="143"/>
      <c r="C1" s="143"/>
      <c r="D1" s="143"/>
      <c r="E1" s="143"/>
      <c r="F1" s="143"/>
      <c r="G1" s="143"/>
      <c r="H1" s="24"/>
      <c r="I1" s="24"/>
    </row>
    <row r="2" spans="1:10" ht="13.5" customHeight="1" x14ac:dyDescent="0.25">
      <c r="A2" s="156" t="s">
        <v>85</v>
      </c>
      <c r="B2" s="156"/>
      <c r="C2" s="156"/>
      <c r="D2" s="156"/>
      <c r="E2" s="156"/>
      <c r="F2" s="156"/>
      <c r="G2" s="156"/>
      <c r="H2" s="24"/>
      <c r="I2" s="24"/>
    </row>
    <row r="3" spans="1:10" x14ac:dyDescent="0.25">
      <c r="A3" s="156"/>
      <c r="B3" s="156"/>
      <c r="C3" s="156"/>
      <c r="D3" s="156"/>
      <c r="E3" s="156"/>
      <c r="F3" s="156"/>
      <c r="G3" s="156"/>
      <c r="H3" s="24"/>
      <c r="I3" s="24"/>
    </row>
    <row r="4" spans="1:10" ht="15.75" thickBot="1" x14ac:dyDescent="0.3">
      <c r="A4" s="157"/>
      <c r="B4" s="157"/>
      <c r="C4" s="157"/>
      <c r="D4" s="157"/>
      <c r="E4" s="157"/>
      <c r="F4" s="157"/>
      <c r="G4" s="157"/>
      <c r="H4" s="24"/>
      <c r="I4" s="24"/>
    </row>
    <row r="5" spans="1:10" x14ac:dyDescent="0.25">
      <c r="A5" s="144" t="s">
        <v>64</v>
      </c>
      <c r="B5" s="146" t="s">
        <v>65</v>
      </c>
      <c r="C5" s="146" t="s">
        <v>66</v>
      </c>
      <c r="D5" s="148" t="s">
        <v>67</v>
      </c>
      <c r="E5" s="148"/>
      <c r="F5" s="148"/>
      <c r="G5" s="149"/>
      <c r="H5" s="24"/>
      <c r="I5" s="24"/>
    </row>
    <row r="6" spans="1:10" ht="36.75" customHeight="1" x14ac:dyDescent="0.25">
      <c r="A6" s="145"/>
      <c r="B6" s="147"/>
      <c r="C6" s="147"/>
      <c r="D6" s="150" t="s">
        <v>68</v>
      </c>
      <c r="E6" s="150"/>
      <c r="F6" s="150"/>
      <c r="G6" s="151"/>
      <c r="H6" s="24"/>
      <c r="I6" s="24"/>
    </row>
    <row r="7" spans="1:10" x14ac:dyDescent="0.25">
      <c r="A7" s="145"/>
      <c r="B7" s="147"/>
      <c r="C7" s="147"/>
      <c r="D7" s="28" t="s">
        <v>69</v>
      </c>
      <c r="E7" s="28" t="s">
        <v>70</v>
      </c>
      <c r="F7" s="28" t="s">
        <v>71</v>
      </c>
      <c r="G7" s="29" t="s">
        <v>72</v>
      </c>
      <c r="H7" s="24"/>
      <c r="I7" s="24"/>
    </row>
    <row r="8" spans="1:10" x14ac:dyDescent="0.25">
      <c r="A8" s="62">
        <v>1</v>
      </c>
      <c r="B8" s="63">
        <v>2</v>
      </c>
      <c r="C8" s="63">
        <v>3</v>
      </c>
      <c r="D8" s="63">
        <v>4</v>
      </c>
      <c r="E8" s="63">
        <v>5</v>
      </c>
      <c r="F8" s="63">
        <v>6</v>
      </c>
      <c r="G8" s="64">
        <v>7</v>
      </c>
      <c r="H8" s="24"/>
      <c r="I8" s="24"/>
    </row>
    <row r="9" spans="1:10" x14ac:dyDescent="0.25">
      <c r="A9" s="65" t="s">
        <v>5</v>
      </c>
      <c r="B9" s="152" t="s">
        <v>86</v>
      </c>
      <c r="C9" s="152"/>
      <c r="D9" s="152"/>
      <c r="E9" s="152"/>
      <c r="F9" s="152"/>
      <c r="G9" s="153"/>
      <c r="H9" s="24"/>
      <c r="I9" s="24"/>
    </row>
    <row r="10" spans="1:10" ht="15.75" thickBot="1" x14ac:dyDescent="0.3">
      <c r="A10" s="66" t="s">
        <v>87</v>
      </c>
      <c r="B10" s="154" t="s">
        <v>88</v>
      </c>
      <c r="C10" s="154"/>
      <c r="D10" s="154"/>
      <c r="E10" s="154"/>
      <c r="F10" s="154"/>
      <c r="G10" s="155"/>
      <c r="H10" s="24"/>
      <c r="I10" s="24"/>
    </row>
    <row r="11" spans="1:10" ht="39" thickBot="1" x14ac:dyDescent="0.3">
      <c r="A11" s="67" t="s">
        <v>74</v>
      </c>
      <c r="B11" s="25" t="s">
        <v>89</v>
      </c>
      <c r="C11" s="68" t="s">
        <v>76</v>
      </c>
      <c r="D11" s="69">
        <f>ROUND((D12+D13+D15+D14)/1000,5)</f>
        <v>4.4860699999999998</v>
      </c>
      <c r="E11" s="69">
        <f t="shared" ref="E11:G11" si="0">ROUND((E12+E13+E15+E14)/1000,5)</f>
        <v>5.1316199999999998</v>
      </c>
      <c r="F11" s="69">
        <f t="shared" si="0"/>
        <v>5.6375400000000004</v>
      </c>
      <c r="G11" s="70">
        <f t="shared" si="0"/>
        <v>6.9744200000000003</v>
      </c>
      <c r="H11" s="24"/>
      <c r="I11" s="39"/>
      <c r="J11" s="40"/>
    </row>
    <row r="12" spans="1:10" ht="12.75" hidden="1" customHeight="1" outlineLevel="1" x14ac:dyDescent="0.25">
      <c r="A12" s="71" t="s">
        <v>77</v>
      </c>
      <c r="B12" s="72" t="s">
        <v>78</v>
      </c>
      <c r="C12" s="73" t="s">
        <v>79</v>
      </c>
      <c r="D12" s="74">
        <f>ROUND('C1'!N5+'C1'!N6*'C1'!N7,2)</f>
        <v>3080.04</v>
      </c>
      <c r="E12" s="74">
        <f>$D12</f>
        <v>3080.04</v>
      </c>
      <c r="F12" s="74">
        <f t="shared" ref="F12:G12" si="1">$D12</f>
        <v>3080.04</v>
      </c>
      <c r="G12" s="75">
        <f t="shared" si="1"/>
        <v>3080.04</v>
      </c>
      <c r="H12" s="24"/>
      <c r="I12" s="24"/>
    </row>
    <row r="13" spans="1:10" ht="12.75" hidden="1" customHeight="1" outlineLevel="1" x14ac:dyDescent="0.25">
      <c r="A13" s="41" t="s">
        <v>80</v>
      </c>
      <c r="B13" s="42" t="s">
        <v>90</v>
      </c>
      <c r="C13" s="43" t="s">
        <v>79</v>
      </c>
      <c r="D13" s="44">
        <v>1071.42</v>
      </c>
      <c r="E13" s="44">
        <v>1716.97</v>
      </c>
      <c r="F13" s="44">
        <v>2222.89</v>
      </c>
      <c r="G13" s="45">
        <v>3559.77</v>
      </c>
      <c r="H13" s="24"/>
      <c r="I13" s="24"/>
    </row>
    <row r="14" spans="1:10" ht="12.75" hidden="1" customHeight="1" outlineLevel="1" x14ac:dyDescent="0.25">
      <c r="A14" s="41" t="s">
        <v>82</v>
      </c>
      <c r="B14" s="42" t="s">
        <v>83</v>
      </c>
      <c r="C14" s="43" t="s">
        <v>79</v>
      </c>
      <c r="D14" s="44">
        <v>3.92</v>
      </c>
      <c r="E14" s="44">
        <f>ROUND(D14,2)</f>
        <v>3.92</v>
      </c>
      <c r="F14" s="44">
        <f>ROUND(D14,2)</f>
        <v>3.92</v>
      </c>
      <c r="G14" s="45">
        <f>ROUND(D14,2)</f>
        <v>3.92</v>
      </c>
      <c r="H14" s="24"/>
      <c r="I14" s="24"/>
    </row>
    <row r="15" spans="1:10" ht="12.75" hidden="1" customHeight="1" outlineLevel="1" thickBot="1" x14ac:dyDescent="0.3">
      <c r="A15" s="47" t="s">
        <v>91</v>
      </c>
      <c r="B15" s="48" t="s">
        <v>81</v>
      </c>
      <c r="C15" s="49" t="s">
        <v>79</v>
      </c>
      <c r="D15" s="50">
        <v>330.69</v>
      </c>
      <c r="E15" s="50">
        <f>$D15</f>
        <v>330.69</v>
      </c>
      <c r="F15" s="50">
        <f t="shared" ref="F15:G15" si="2">$D15</f>
        <v>330.69</v>
      </c>
      <c r="G15" s="51">
        <f t="shared" si="2"/>
        <v>330.69</v>
      </c>
      <c r="H15" s="24"/>
      <c r="I15" s="24"/>
    </row>
    <row r="16" spans="1:10" ht="39" collapsed="1" thickBot="1" x14ac:dyDescent="0.3">
      <c r="A16" s="67" t="s">
        <v>92</v>
      </c>
      <c r="B16" s="25" t="s">
        <v>93</v>
      </c>
      <c r="C16" s="68" t="s">
        <v>76</v>
      </c>
      <c r="D16" s="69">
        <f>ROUND((D17+D18+D20+D19)/1000,5)</f>
        <v>4.37174</v>
      </c>
      <c r="E16" s="69">
        <f t="shared" ref="E16:G16" si="3">ROUND((E17+E18+E20+E19)/1000,5)</f>
        <v>5.01729</v>
      </c>
      <c r="F16" s="69">
        <f t="shared" si="3"/>
        <v>5.5232099999999997</v>
      </c>
      <c r="G16" s="70">
        <f t="shared" si="3"/>
        <v>6.8600899999999996</v>
      </c>
      <c r="H16" s="24"/>
      <c r="I16" s="24"/>
    </row>
    <row r="17" spans="1:14" ht="12.75" hidden="1" customHeight="1" outlineLevel="1" x14ac:dyDescent="0.25">
      <c r="A17" s="71" t="s">
        <v>94</v>
      </c>
      <c r="B17" s="72" t="s">
        <v>78</v>
      </c>
      <c r="C17" s="73" t="s">
        <v>79</v>
      </c>
      <c r="D17" s="74">
        <f t="shared" ref="D17:G17" si="4">$D$12</f>
        <v>3080.04</v>
      </c>
      <c r="E17" s="74">
        <f t="shared" si="4"/>
        <v>3080.04</v>
      </c>
      <c r="F17" s="74">
        <f t="shared" si="4"/>
        <v>3080.04</v>
      </c>
      <c r="G17" s="75">
        <f t="shared" si="4"/>
        <v>3080.04</v>
      </c>
      <c r="H17" s="24"/>
      <c r="I17" s="24"/>
    </row>
    <row r="18" spans="1:14" ht="12.75" hidden="1" customHeight="1" outlineLevel="1" x14ac:dyDescent="0.25">
      <c r="A18" s="41" t="s">
        <v>95</v>
      </c>
      <c r="B18" s="42" t="s">
        <v>90</v>
      </c>
      <c r="C18" s="43" t="s">
        <v>79</v>
      </c>
      <c r="D18" s="44">
        <f>D$13</f>
        <v>1071.42</v>
      </c>
      <c r="E18" s="44">
        <f t="shared" ref="E18:G18" si="5">E$13</f>
        <v>1716.97</v>
      </c>
      <c r="F18" s="44">
        <f t="shared" si="5"/>
        <v>2222.89</v>
      </c>
      <c r="G18" s="45">
        <f t="shared" si="5"/>
        <v>3559.77</v>
      </c>
      <c r="H18" s="24"/>
      <c r="I18" s="24"/>
    </row>
    <row r="19" spans="1:14" ht="12.75" hidden="1" customHeight="1" outlineLevel="1" x14ac:dyDescent="0.25">
      <c r="A19" s="41" t="s">
        <v>96</v>
      </c>
      <c r="B19" s="42" t="s">
        <v>83</v>
      </c>
      <c r="C19" s="43" t="s">
        <v>79</v>
      </c>
      <c r="D19" s="44">
        <f>ROUND(D$14,2)</f>
        <v>3.92</v>
      </c>
      <c r="E19" s="44">
        <f>ROUND(D19,2)</f>
        <v>3.92</v>
      </c>
      <c r="F19" s="44">
        <f>ROUND(D19,2)</f>
        <v>3.92</v>
      </c>
      <c r="G19" s="45">
        <f>ROUND(D19,2)</f>
        <v>3.92</v>
      </c>
      <c r="H19" s="24"/>
      <c r="I19" s="24"/>
    </row>
    <row r="20" spans="1:14" ht="12.75" hidden="1" customHeight="1" outlineLevel="1" thickBot="1" x14ac:dyDescent="0.3">
      <c r="A20" s="47" t="s">
        <v>97</v>
      </c>
      <c r="B20" s="48" t="s">
        <v>81</v>
      </c>
      <c r="C20" s="49" t="s">
        <v>79</v>
      </c>
      <c r="D20" s="50">
        <v>216.36</v>
      </c>
      <c r="E20" s="50">
        <f>$D20</f>
        <v>216.36</v>
      </c>
      <c r="F20" s="50">
        <f t="shared" ref="F20:G20" si="6">$D20</f>
        <v>216.36</v>
      </c>
      <c r="G20" s="51">
        <f t="shared" si="6"/>
        <v>216.36</v>
      </c>
      <c r="H20" s="24"/>
      <c r="I20" s="24"/>
    </row>
    <row r="21" spans="1:14" ht="39" collapsed="1" thickBot="1" x14ac:dyDescent="0.3">
      <c r="A21" s="67" t="s">
        <v>98</v>
      </c>
      <c r="B21" s="25" t="s">
        <v>99</v>
      </c>
      <c r="C21" s="68" t="s">
        <v>76</v>
      </c>
      <c r="D21" s="69">
        <f>ROUND((D22+D23+D25+D24)/1000,5)</f>
        <v>4.2656099999999997</v>
      </c>
      <c r="E21" s="69">
        <f t="shared" ref="E21:G21" si="7">ROUND((E22+E23+E25+E24)/1000,5)</f>
        <v>4.9111599999999997</v>
      </c>
      <c r="F21" s="69">
        <f t="shared" si="7"/>
        <v>5.4170800000000003</v>
      </c>
      <c r="G21" s="70">
        <f t="shared" si="7"/>
        <v>6.7539600000000002</v>
      </c>
      <c r="H21" s="24"/>
      <c r="I21" s="24"/>
    </row>
    <row r="22" spans="1:14" ht="12.75" hidden="1" customHeight="1" outlineLevel="1" x14ac:dyDescent="0.25">
      <c r="A22" s="41" t="s">
        <v>100</v>
      </c>
      <c r="B22" s="42" t="s">
        <v>78</v>
      </c>
      <c r="C22" s="43" t="s">
        <v>79</v>
      </c>
      <c r="D22" s="44">
        <f t="shared" ref="D22:G22" si="8">$D$12</f>
        <v>3080.04</v>
      </c>
      <c r="E22" s="44">
        <f t="shared" si="8"/>
        <v>3080.04</v>
      </c>
      <c r="F22" s="44">
        <f t="shared" si="8"/>
        <v>3080.04</v>
      </c>
      <c r="G22" s="45">
        <f t="shared" si="8"/>
        <v>3080.04</v>
      </c>
      <c r="H22" s="24"/>
      <c r="I22" s="24"/>
    </row>
    <row r="23" spans="1:14" ht="12.75" hidden="1" customHeight="1" outlineLevel="1" x14ac:dyDescent="0.25">
      <c r="A23" s="41" t="s">
        <v>101</v>
      </c>
      <c r="B23" s="42" t="s">
        <v>90</v>
      </c>
      <c r="C23" s="43" t="s">
        <v>79</v>
      </c>
      <c r="D23" s="44">
        <f>D$13</f>
        <v>1071.42</v>
      </c>
      <c r="E23" s="44">
        <f t="shared" ref="E23:G23" si="9">E$13</f>
        <v>1716.97</v>
      </c>
      <c r="F23" s="44">
        <f t="shared" si="9"/>
        <v>2222.89</v>
      </c>
      <c r="G23" s="45">
        <f t="shared" si="9"/>
        <v>3559.77</v>
      </c>
      <c r="H23" s="24"/>
      <c r="I23" s="24"/>
    </row>
    <row r="24" spans="1:14" ht="12.75" hidden="1" customHeight="1" outlineLevel="1" x14ac:dyDescent="0.25">
      <c r="A24" s="41" t="s">
        <v>102</v>
      </c>
      <c r="B24" s="42" t="s">
        <v>83</v>
      </c>
      <c r="C24" s="43" t="s">
        <v>79</v>
      </c>
      <c r="D24" s="44">
        <f>ROUND(D$14,2)</f>
        <v>3.92</v>
      </c>
      <c r="E24" s="44">
        <f>ROUND(D24,2)</f>
        <v>3.92</v>
      </c>
      <c r="F24" s="44">
        <f>ROUND(D24,2)</f>
        <v>3.92</v>
      </c>
      <c r="G24" s="45">
        <f>ROUND(D24,2)</f>
        <v>3.92</v>
      </c>
      <c r="H24" s="24"/>
      <c r="I24" s="24"/>
    </row>
    <row r="25" spans="1:14" ht="12.75" hidden="1" customHeight="1" outlineLevel="1" thickBot="1" x14ac:dyDescent="0.3">
      <c r="A25" s="47" t="s">
        <v>103</v>
      </c>
      <c r="B25" s="48" t="s">
        <v>81</v>
      </c>
      <c r="C25" s="49" t="s">
        <v>79</v>
      </c>
      <c r="D25" s="50">
        <v>110.23</v>
      </c>
      <c r="E25" s="50">
        <f>$D25</f>
        <v>110.23</v>
      </c>
      <c r="F25" s="50">
        <f t="shared" ref="F25:G25" si="10">$D25</f>
        <v>110.23</v>
      </c>
      <c r="G25" s="51">
        <f t="shared" si="10"/>
        <v>110.23</v>
      </c>
      <c r="H25" s="24"/>
      <c r="I25" s="24"/>
    </row>
    <row r="26" spans="1:14" ht="12.75" customHeight="1" collapsed="1" x14ac:dyDescent="0.25">
      <c r="A26" s="141" t="s">
        <v>84</v>
      </c>
      <c r="B26" s="141"/>
      <c r="C26" s="76"/>
      <c r="D26" s="76"/>
      <c r="E26" s="76"/>
      <c r="F26" s="76"/>
      <c r="G26" s="76"/>
      <c r="H26" s="24"/>
      <c r="I26" s="39"/>
    </row>
    <row r="27" spans="1:14" ht="13.5" customHeight="1" x14ac:dyDescent="0.25">
      <c r="A27" s="142" t="s">
        <v>3163</v>
      </c>
      <c r="B27" s="142"/>
      <c r="C27" s="142"/>
      <c r="D27" s="142"/>
      <c r="E27" s="142"/>
      <c r="F27" s="142"/>
      <c r="G27" s="142"/>
      <c r="H27" s="24"/>
      <c r="I27" s="39"/>
    </row>
    <row r="28" spans="1:14" x14ac:dyDescent="0.25">
      <c r="A28" s="142"/>
      <c r="B28" s="142"/>
      <c r="C28" s="142"/>
      <c r="D28" s="142"/>
      <c r="E28" s="142"/>
      <c r="F28" s="142"/>
      <c r="G28" s="142"/>
      <c r="H28" s="24"/>
      <c r="I28" s="24"/>
      <c r="J28" s="24"/>
      <c r="K28" s="24"/>
      <c r="L28" s="24"/>
      <c r="M28" s="24"/>
      <c r="N28" s="24"/>
    </row>
    <row r="29" spans="1:14" x14ac:dyDescent="0.25">
      <c r="A29" s="53"/>
      <c r="B29" s="53"/>
      <c r="C29" s="53"/>
      <c r="D29" s="53"/>
      <c r="E29" s="53"/>
      <c r="F29" s="53"/>
      <c r="G29" s="53"/>
      <c r="H29" s="24"/>
      <c r="I29" s="24"/>
      <c r="J29" s="24"/>
      <c r="K29" s="24"/>
      <c r="L29" s="24"/>
      <c r="M29" s="24"/>
      <c r="N29" s="24"/>
    </row>
    <row r="30" spans="1:14" x14ac:dyDescent="0.25">
      <c r="A30" s="54"/>
      <c r="B30" s="55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</row>
    <row r="31" spans="1:14" x14ac:dyDescent="0.25">
      <c r="A31" s="54"/>
      <c r="B31" s="56"/>
      <c r="C31" s="24"/>
      <c r="D31" s="57"/>
      <c r="E31" s="24"/>
      <c r="F31" s="24"/>
      <c r="G31" s="24"/>
      <c r="H31" s="24"/>
      <c r="I31" s="24"/>
      <c r="J31" s="24"/>
      <c r="K31" s="24"/>
      <c r="L31" s="24"/>
      <c r="M31" s="24"/>
      <c r="N31" s="24"/>
    </row>
    <row r="32" spans="1:14" x14ac:dyDescent="0.25">
      <c r="C32" s="77"/>
      <c r="D32" s="28" t="s">
        <v>69</v>
      </c>
      <c r="E32" s="28" t="s">
        <v>70</v>
      </c>
      <c r="F32" s="28" t="s">
        <v>71</v>
      </c>
      <c r="G32" s="28" t="s">
        <v>72</v>
      </c>
    </row>
    <row r="33" spans="1:14" x14ac:dyDescent="0.25">
      <c r="A33" s="24"/>
      <c r="B33" s="24"/>
      <c r="C33" s="78" t="s">
        <v>104</v>
      </c>
      <c r="D33" s="77">
        <f>D11*1000</f>
        <v>4486.07</v>
      </c>
      <c r="E33" s="77">
        <f>E11*1000</f>
        <v>5131.62</v>
      </c>
      <c r="F33" s="77">
        <f>F11*1000</f>
        <v>5637.5400000000009</v>
      </c>
      <c r="G33" s="77">
        <f>G11*1000</f>
        <v>6974.42</v>
      </c>
      <c r="H33" s="58"/>
      <c r="J33" s="59"/>
      <c r="K33" s="59"/>
      <c r="L33" s="59"/>
      <c r="M33" s="59"/>
      <c r="N33" s="24"/>
    </row>
    <row r="34" spans="1:14" x14ac:dyDescent="0.25">
      <c r="A34" s="24"/>
      <c r="B34" s="24"/>
      <c r="C34" s="78"/>
      <c r="D34" s="77"/>
      <c r="E34" s="77"/>
      <c r="F34" s="77"/>
      <c r="G34" s="77"/>
      <c r="H34" s="58"/>
      <c r="J34" s="60"/>
      <c r="K34" s="60"/>
      <c r="L34" s="60"/>
      <c r="M34" s="60"/>
      <c r="N34" s="59"/>
    </row>
    <row r="35" spans="1:14" x14ac:dyDescent="0.25">
      <c r="A35" s="24"/>
      <c r="B35" s="24"/>
      <c r="C35" s="78" t="s">
        <v>105</v>
      </c>
      <c r="D35" s="77">
        <f>D16*1000</f>
        <v>4371.74</v>
      </c>
      <c r="E35" s="77">
        <f t="shared" ref="E35:G35" si="11">E16*1000</f>
        <v>5017.29</v>
      </c>
      <c r="F35" s="77">
        <f t="shared" si="11"/>
        <v>5523.21</v>
      </c>
      <c r="G35" s="77">
        <f t="shared" si="11"/>
        <v>6860.0899999999992</v>
      </c>
      <c r="H35" s="58"/>
      <c r="J35" s="61"/>
      <c r="K35" s="61"/>
      <c r="L35" s="61"/>
      <c r="M35" s="61"/>
      <c r="N35" s="59"/>
    </row>
    <row r="36" spans="1:14" x14ac:dyDescent="0.25">
      <c r="A36" s="24"/>
      <c r="C36" s="78" t="s">
        <v>106</v>
      </c>
      <c r="D36" s="77">
        <f>D21*1000</f>
        <v>4265.6099999999997</v>
      </c>
      <c r="E36" s="77">
        <f t="shared" ref="E36:G36" si="12">E21*1000</f>
        <v>4911.16</v>
      </c>
      <c r="F36" s="77">
        <f t="shared" si="12"/>
        <v>5417.08</v>
      </c>
      <c r="G36" s="77">
        <f t="shared" si="12"/>
        <v>6753.96</v>
      </c>
      <c r="H36" s="58"/>
      <c r="J36" s="24"/>
      <c r="K36" s="24"/>
      <c r="L36" s="24"/>
      <c r="M36" s="24"/>
      <c r="N36" s="24"/>
    </row>
    <row r="37" spans="1:14" x14ac:dyDescent="0.25">
      <c r="H37" s="58"/>
    </row>
    <row r="38" spans="1:14" x14ac:dyDescent="0.25">
      <c r="H38" s="58"/>
    </row>
    <row r="39" spans="1:14" x14ac:dyDescent="0.25">
      <c r="H39" s="58"/>
    </row>
    <row r="40" spans="1:14" x14ac:dyDescent="0.25">
      <c r="H40" s="58"/>
    </row>
    <row r="41" spans="1:14" x14ac:dyDescent="0.25">
      <c r="H41" s="58"/>
    </row>
    <row r="42" spans="1:14" x14ac:dyDescent="0.25">
      <c r="H42" s="58"/>
    </row>
    <row r="43" spans="1:14" x14ac:dyDescent="0.25">
      <c r="H43" s="58"/>
    </row>
    <row r="44" spans="1:14" x14ac:dyDescent="0.25">
      <c r="H44" s="58"/>
    </row>
    <row r="45" spans="1:14" x14ac:dyDescent="0.25">
      <c r="H45" s="58"/>
    </row>
    <row r="46" spans="1:14" x14ac:dyDescent="0.25">
      <c r="H46" s="58"/>
    </row>
    <row r="47" spans="1:14" x14ac:dyDescent="0.25">
      <c r="H47" s="58"/>
    </row>
    <row r="48" spans="1:14" x14ac:dyDescent="0.25">
      <c r="H48" s="58"/>
    </row>
  </sheetData>
  <mergeCells count="11">
    <mergeCell ref="B9:G9"/>
    <mergeCell ref="B10:G10"/>
    <mergeCell ref="A26:B26"/>
    <mergeCell ref="A27:G28"/>
    <mergeCell ref="A1:G1"/>
    <mergeCell ref="A2:G4"/>
    <mergeCell ref="A5:A7"/>
    <mergeCell ref="B5:B7"/>
    <mergeCell ref="C5:C7"/>
    <mergeCell ref="D5:G5"/>
    <mergeCell ref="D6:G6"/>
  </mergeCells>
  <pageMargins left="0.70866141732283472" right="0.70866141732283472" top="0.74803149606299213" bottom="0.74803149606299213" header="0.31496062992125984" footer="0.31496062992125984"/>
  <pageSetup paperSize="9" scale="74" orientation="portrait" r:id="rId1"/>
  <headerFooter>
    <oddFooter>Страница  &amp;P из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F810E9-1DA0-4082-8163-B81FD6A10FEE}">
  <sheetPr codeName="Лист3">
    <tabColor rgb="FF92D050"/>
    <pageSetUpPr fitToPage="1"/>
  </sheetPr>
  <dimension ref="A1:N51"/>
  <sheetViews>
    <sheetView view="pageBreakPreview" zoomScale="90" zoomScaleNormal="100" zoomScaleSheetLayoutView="90" workbookViewId="0">
      <selection activeCell="N30" sqref="N30"/>
    </sheetView>
  </sheetViews>
  <sheetFormatPr defaultRowHeight="15" outlineLevelRow="1" x14ac:dyDescent="0.25"/>
  <cols>
    <col min="2" max="2" width="46.7109375" customWidth="1"/>
    <col min="3" max="3" width="13.42578125" customWidth="1"/>
    <col min="4" max="7" width="12" customWidth="1"/>
    <col min="9" max="9" width="16.28515625" customWidth="1"/>
  </cols>
  <sheetData>
    <row r="1" spans="1:9" x14ac:dyDescent="0.25">
      <c r="A1" s="143">
        <f>'1'!A1:G1</f>
        <v>45139</v>
      </c>
      <c r="B1" s="143"/>
      <c r="C1" s="143"/>
      <c r="D1" s="143"/>
      <c r="E1" s="143"/>
      <c r="F1" s="143"/>
      <c r="G1" s="143"/>
      <c r="H1" s="24"/>
      <c r="I1" s="24"/>
    </row>
    <row r="2" spans="1:9" ht="13.5" customHeight="1" x14ac:dyDescent="0.25">
      <c r="A2" s="156" t="s">
        <v>107</v>
      </c>
      <c r="B2" s="156"/>
      <c r="C2" s="156"/>
      <c r="D2" s="156"/>
      <c r="E2" s="156"/>
      <c r="F2" s="156"/>
      <c r="G2" s="156"/>
      <c r="H2" s="24"/>
      <c r="I2" s="24"/>
    </row>
    <row r="3" spans="1:9" x14ac:dyDescent="0.25">
      <c r="A3" s="156"/>
      <c r="B3" s="156"/>
      <c r="C3" s="156"/>
      <c r="D3" s="156"/>
      <c r="E3" s="156"/>
      <c r="F3" s="156"/>
      <c r="G3" s="156"/>
      <c r="H3" s="24"/>
      <c r="I3" s="24"/>
    </row>
    <row r="4" spans="1:9" ht="15.75" thickBot="1" x14ac:dyDescent="0.3">
      <c r="A4" s="157"/>
      <c r="B4" s="157"/>
      <c r="C4" s="157"/>
      <c r="D4" s="157"/>
      <c r="E4" s="157"/>
      <c r="F4" s="157"/>
      <c r="G4" s="157"/>
      <c r="H4" s="24"/>
      <c r="I4" s="24"/>
    </row>
    <row r="5" spans="1:9" x14ac:dyDescent="0.25">
      <c r="A5" s="144" t="s">
        <v>64</v>
      </c>
      <c r="B5" s="146" t="s">
        <v>65</v>
      </c>
      <c r="C5" s="146" t="s">
        <v>66</v>
      </c>
      <c r="D5" s="148" t="s">
        <v>67</v>
      </c>
      <c r="E5" s="148"/>
      <c r="F5" s="148"/>
      <c r="G5" s="149"/>
      <c r="H5" s="24"/>
      <c r="I5" s="24"/>
    </row>
    <row r="6" spans="1:9" ht="36.75" customHeight="1" x14ac:dyDescent="0.25">
      <c r="A6" s="145"/>
      <c r="B6" s="147"/>
      <c r="C6" s="147"/>
      <c r="D6" s="150" t="s">
        <v>68</v>
      </c>
      <c r="E6" s="150"/>
      <c r="F6" s="150"/>
      <c r="G6" s="151"/>
      <c r="H6" s="24"/>
      <c r="I6" s="24"/>
    </row>
    <row r="7" spans="1:9" x14ac:dyDescent="0.25">
      <c r="A7" s="145"/>
      <c r="B7" s="147"/>
      <c r="C7" s="147"/>
      <c r="D7" s="28" t="s">
        <v>69</v>
      </c>
      <c r="E7" s="28" t="s">
        <v>70</v>
      </c>
      <c r="F7" s="28" t="s">
        <v>71</v>
      </c>
      <c r="G7" s="29" t="s">
        <v>72</v>
      </c>
      <c r="H7" s="24"/>
      <c r="I7" s="24"/>
    </row>
    <row r="8" spans="1:9" x14ac:dyDescent="0.25">
      <c r="A8" s="62">
        <v>1</v>
      </c>
      <c r="B8" s="63">
        <v>2</v>
      </c>
      <c r="C8" s="63">
        <v>3</v>
      </c>
      <c r="D8" s="63">
        <v>4</v>
      </c>
      <c r="E8" s="63">
        <v>5</v>
      </c>
      <c r="F8" s="63">
        <v>6</v>
      </c>
      <c r="G8" s="64">
        <v>7</v>
      </c>
      <c r="H8" s="24"/>
      <c r="I8" s="24"/>
    </row>
    <row r="9" spans="1:9" x14ac:dyDescent="0.25">
      <c r="A9" s="65" t="s">
        <v>5</v>
      </c>
      <c r="B9" s="152" t="s">
        <v>86</v>
      </c>
      <c r="C9" s="152"/>
      <c r="D9" s="152"/>
      <c r="E9" s="152"/>
      <c r="F9" s="152"/>
      <c r="G9" s="153"/>
      <c r="H9" s="24"/>
      <c r="I9" s="24"/>
    </row>
    <row r="10" spans="1:9" ht="15.75" thickBot="1" x14ac:dyDescent="0.3">
      <c r="A10" s="66" t="s">
        <v>87</v>
      </c>
      <c r="B10" s="154" t="s">
        <v>88</v>
      </c>
      <c r="C10" s="154"/>
      <c r="D10" s="154"/>
      <c r="E10" s="154"/>
      <c r="F10" s="154"/>
      <c r="G10" s="155"/>
      <c r="H10" s="24"/>
      <c r="I10" s="24"/>
    </row>
    <row r="11" spans="1:9" ht="39" thickBot="1" x14ac:dyDescent="0.3">
      <c r="A11" s="67" t="s">
        <v>74</v>
      </c>
      <c r="B11" s="25" t="s">
        <v>89</v>
      </c>
      <c r="C11" s="68" t="s">
        <v>76</v>
      </c>
      <c r="D11" s="69">
        <f>ROUND((SUM(D12:D16))/1000,5)</f>
        <v>4.4022600000000001</v>
      </c>
      <c r="E11" s="69">
        <f>ROUND((SUM(E12:E16))/1000,5)</f>
        <v>5.0478100000000001</v>
      </c>
      <c r="F11" s="69">
        <f>ROUND((SUM(F12:F16))/1000,5)</f>
        <v>5.5537299999999998</v>
      </c>
      <c r="G11" s="70">
        <f>ROUND((SUM(G12:G16))/1000,5)</f>
        <v>6.8906099999999997</v>
      </c>
      <c r="H11" s="24"/>
      <c r="I11" s="39"/>
    </row>
    <row r="12" spans="1:9" ht="12.75" hidden="1" customHeight="1" outlineLevel="1" x14ac:dyDescent="0.25">
      <c r="A12" s="71" t="s">
        <v>77</v>
      </c>
      <c r="B12" s="72" t="s">
        <v>78</v>
      </c>
      <c r="C12" s="73" t="s">
        <v>79</v>
      </c>
      <c r="D12" s="74">
        <v>2774.12</v>
      </c>
      <c r="E12" s="74">
        <f>D12</f>
        <v>2774.12</v>
      </c>
      <c r="F12" s="74">
        <f t="shared" ref="F12:G12" si="0">E12</f>
        <v>2774.12</v>
      </c>
      <c r="G12" s="75">
        <f t="shared" si="0"/>
        <v>2774.12</v>
      </c>
      <c r="H12" s="24"/>
      <c r="I12" s="79"/>
    </row>
    <row r="13" spans="1:9" ht="12.75" hidden="1" customHeight="1" outlineLevel="1" x14ac:dyDescent="0.25">
      <c r="A13" s="41" t="s">
        <v>80</v>
      </c>
      <c r="B13" s="42" t="s">
        <v>90</v>
      </c>
      <c r="C13" s="43" t="s">
        <v>79</v>
      </c>
      <c r="D13" s="44">
        <f>'1'!D13</f>
        <v>1071.42</v>
      </c>
      <c r="E13" s="44">
        <f>'1'!E13</f>
        <v>1716.97</v>
      </c>
      <c r="F13" s="44">
        <f>'1'!F13</f>
        <v>2222.89</v>
      </c>
      <c r="G13" s="45">
        <f>'1'!G13</f>
        <v>3559.77</v>
      </c>
      <c r="H13" s="24"/>
      <c r="I13" s="79"/>
    </row>
    <row r="14" spans="1:9" ht="12.75" hidden="1" customHeight="1" outlineLevel="1" x14ac:dyDescent="0.25">
      <c r="A14" s="41" t="s">
        <v>82</v>
      </c>
      <c r="B14" s="42" t="s">
        <v>83</v>
      </c>
      <c r="C14" s="43" t="s">
        <v>79</v>
      </c>
      <c r="D14" s="44">
        <v>4.0599999999999996</v>
      </c>
      <c r="E14" s="44">
        <f>D14</f>
        <v>4.0599999999999996</v>
      </c>
      <c r="F14" s="44">
        <f>D14</f>
        <v>4.0599999999999996</v>
      </c>
      <c r="G14" s="45">
        <f>D14</f>
        <v>4.0599999999999996</v>
      </c>
      <c r="H14" s="24"/>
      <c r="I14" s="79"/>
    </row>
    <row r="15" spans="1:9" ht="12.75" hidden="1" customHeight="1" outlineLevel="1" x14ac:dyDescent="0.25">
      <c r="A15" s="41" t="s">
        <v>91</v>
      </c>
      <c r="B15" s="42" t="s">
        <v>108</v>
      </c>
      <c r="C15" s="43" t="s">
        <v>79</v>
      </c>
      <c r="D15" s="44">
        <v>221.97</v>
      </c>
      <c r="E15" s="44">
        <f>$D15</f>
        <v>221.97</v>
      </c>
      <c r="F15" s="44">
        <f t="shared" ref="F15:G16" si="1">$D15</f>
        <v>221.97</v>
      </c>
      <c r="G15" s="45">
        <f t="shared" si="1"/>
        <v>221.97</v>
      </c>
      <c r="H15" s="24"/>
      <c r="I15" s="79"/>
    </row>
    <row r="16" spans="1:9" ht="12.75" hidden="1" customHeight="1" outlineLevel="1" thickBot="1" x14ac:dyDescent="0.3">
      <c r="A16" s="80" t="s">
        <v>109</v>
      </c>
      <c r="B16" s="81" t="s">
        <v>81</v>
      </c>
      <c r="C16" s="82" t="s">
        <v>79</v>
      </c>
      <c r="D16" s="83">
        <v>330.69</v>
      </c>
      <c r="E16" s="83">
        <f>$D16</f>
        <v>330.69</v>
      </c>
      <c r="F16" s="83">
        <f t="shared" si="1"/>
        <v>330.69</v>
      </c>
      <c r="G16" s="84">
        <f t="shared" si="1"/>
        <v>330.69</v>
      </c>
      <c r="H16" s="24"/>
      <c r="I16" s="79"/>
    </row>
    <row r="17" spans="1:14" ht="39" collapsed="1" thickBot="1" x14ac:dyDescent="0.3">
      <c r="A17" s="67" t="s">
        <v>92</v>
      </c>
      <c r="B17" s="25" t="s">
        <v>93</v>
      </c>
      <c r="C17" s="68" t="s">
        <v>76</v>
      </c>
      <c r="D17" s="69">
        <f>ROUND((SUM(D18:D22))/1000,5)</f>
        <v>4.24132</v>
      </c>
      <c r="E17" s="69">
        <f>ROUND((SUM(E18:E22))/1000,5)</f>
        <v>4.88687</v>
      </c>
      <c r="F17" s="69">
        <f>ROUND((SUM(F18:F22))/1000,5)</f>
        <v>5.3927899999999998</v>
      </c>
      <c r="G17" s="70">
        <f>ROUND((SUM(G18:G22))/1000,5)</f>
        <v>6.7296699999999996</v>
      </c>
      <c r="H17" s="24"/>
      <c r="I17" s="24"/>
    </row>
    <row r="18" spans="1:14" ht="12.75" hidden="1" customHeight="1" outlineLevel="1" x14ac:dyDescent="0.25">
      <c r="A18" s="41" t="s">
        <v>94</v>
      </c>
      <c r="B18" s="42" t="s">
        <v>78</v>
      </c>
      <c r="C18" s="43" t="s">
        <v>79</v>
      </c>
      <c r="D18" s="44">
        <f t="shared" ref="D18:G18" si="2">$D$12</f>
        <v>2774.12</v>
      </c>
      <c r="E18" s="44">
        <f t="shared" si="2"/>
        <v>2774.12</v>
      </c>
      <c r="F18" s="44">
        <f t="shared" si="2"/>
        <v>2774.12</v>
      </c>
      <c r="G18" s="45">
        <f t="shared" si="2"/>
        <v>2774.12</v>
      </c>
      <c r="H18" s="24"/>
      <c r="I18" s="24"/>
    </row>
    <row r="19" spans="1:14" ht="12.75" hidden="1" customHeight="1" outlineLevel="1" x14ac:dyDescent="0.25">
      <c r="A19" s="41" t="s">
        <v>95</v>
      </c>
      <c r="B19" s="42" t="s">
        <v>90</v>
      </c>
      <c r="C19" s="43" t="s">
        <v>79</v>
      </c>
      <c r="D19" s="44">
        <f>D$13</f>
        <v>1071.42</v>
      </c>
      <c r="E19" s="44">
        <f t="shared" ref="E19:G19" si="3">E$13</f>
        <v>1716.97</v>
      </c>
      <c r="F19" s="44">
        <f t="shared" si="3"/>
        <v>2222.89</v>
      </c>
      <c r="G19" s="45">
        <f t="shared" si="3"/>
        <v>3559.77</v>
      </c>
      <c r="H19" s="24"/>
      <c r="I19" s="24"/>
    </row>
    <row r="20" spans="1:14" ht="12.75" hidden="1" customHeight="1" outlineLevel="1" x14ac:dyDescent="0.25">
      <c r="A20" s="41" t="s">
        <v>96</v>
      </c>
      <c r="B20" s="42" t="s">
        <v>83</v>
      </c>
      <c r="C20" s="43" t="s">
        <v>79</v>
      </c>
      <c r="D20" s="44">
        <f>D$14</f>
        <v>4.0599999999999996</v>
      </c>
      <c r="E20" s="44">
        <f>D20</f>
        <v>4.0599999999999996</v>
      </c>
      <c r="F20" s="44">
        <f>D20</f>
        <v>4.0599999999999996</v>
      </c>
      <c r="G20" s="45">
        <f>D20</f>
        <v>4.0599999999999996</v>
      </c>
      <c r="H20" s="24"/>
      <c r="I20" s="24"/>
    </row>
    <row r="21" spans="1:14" ht="12.75" hidden="1" customHeight="1" outlineLevel="1" x14ac:dyDescent="0.25">
      <c r="A21" s="41" t="s">
        <v>97</v>
      </c>
      <c r="B21" s="42" t="s">
        <v>108</v>
      </c>
      <c r="C21" s="43" t="s">
        <v>79</v>
      </c>
      <c r="D21" s="44">
        <v>175.36</v>
      </c>
      <c r="E21" s="44">
        <f>$D21</f>
        <v>175.36</v>
      </c>
      <c r="F21" s="44">
        <f t="shared" ref="F21:G22" si="4">$D21</f>
        <v>175.36</v>
      </c>
      <c r="G21" s="45">
        <f t="shared" si="4"/>
        <v>175.36</v>
      </c>
      <c r="H21" s="24"/>
      <c r="I21" s="79"/>
    </row>
    <row r="22" spans="1:14" ht="12.75" hidden="1" customHeight="1" outlineLevel="1" thickBot="1" x14ac:dyDescent="0.3">
      <c r="A22" s="47" t="s">
        <v>110</v>
      </c>
      <c r="B22" s="48" t="s">
        <v>81</v>
      </c>
      <c r="C22" s="49" t="s">
        <v>79</v>
      </c>
      <c r="D22" s="50">
        <v>216.36</v>
      </c>
      <c r="E22" s="50">
        <f>$D22</f>
        <v>216.36</v>
      </c>
      <c r="F22" s="50">
        <f t="shared" si="4"/>
        <v>216.36</v>
      </c>
      <c r="G22" s="51">
        <f t="shared" si="4"/>
        <v>216.36</v>
      </c>
      <c r="H22" s="24"/>
      <c r="I22" s="24"/>
    </row>
    <row r="23" spans="1:14" ht="39" collapsed="1" thickBot="1" x14ac:dyDescent="0.3">
      <c r="A23" s="67" t="s">
        <v>98</v>
      </c>
      <c r="B23" s="25" t="s">
        <v>99</v>
      </c>
      <c r="C23" s="68" t="s">
        <v>76</v>
      </c>
      <c r="D23" s="69">
        <f>ROUND((SUM(D24:D28))/1000,5)</f>
        <v>4.0338200000000004</v>
      </c>
      <c r="E23" s="69">
        <f>ROUND((SUM(E24:E28))/1000,5)</f>
        <v>4.6793699999999996</v>
      </c>
      <c r="F23" s="69">
        <f>ROUND((SUM(F24:F28))/1000,5)</f>
        <v>5.1852900000000002</v>
      </c>
      <c r="G23" s="70">
        <f>ROUND((SUM(G24:G28))/1000,5)</f>
        <v>6.52217</v>
      </c>
      <c r="H23" s="24"/>
      <c r="I23" s="24"/>
    </row>
    <row r="24" spans="1:14" ht="12.75" hidden="1" customHeight="1" outlineLevel="1" x14ac:dyDescent="0.25">
      <c r="A24" s="41" t="s">
        <v>100</v>
      </c>
      <c r="B24" s="42" t="s">
        <v>78</v>
      </c>
      <c r="C24" s="43" t="s">
        <v>79</v>
      </c>
      <c r="D24" s="44">
        <f t="shared" ref="D24:G24" si="5">$D$12</f>
        <v>2774.12</v>
      </c>
      <c r="E24" s="44">
        <f t="shared" si="5"/>
        <v>2774.12</v>
      </c>
      <c r="F24" s="44">
        <f t="shared" si="5"/>
        <v>2774.12</v>
      </c>
      <c r="G24" s="45">
        <f t="shared" si="5"/>
        <v>2774.12</v>
      </c>
      <c r="H24" s="24"/>
      <c r="I24" s="24"/>
    </row>
    <row r="25" spans="1:14" ht="12.75" hidden="1" customHeight="1" outlineLevel="1" x14ac:dyDescent="0.25">
      <c r="A25" s="41" t="s">
        <v>101</v>
      </c>
      <c r="B25" s="42" t="s">
        <v>90</v>
      </c>
      <c r="C25" s="43" t="s">
        <v>79</v>
      </c>
      <c r="D25" s="44">
        <f>D$13</f>
        <v>1071.42</v>
      </c>
      <c r="E25" s="44">
        <f t="shared" ref="E25:G25" si="6">E$13</f>
        <v>1716.97</v>
      </c>
      <c r="F25" s="44">
        <f t="shared" si="6"/>
        <v>2222.89</v>
      </c>
      <c r="G25" s="45">
        <f t="shared" si="6"/>
        <v>3559.77</v>
      </c>
      <c r="H25" s="24"/>
      <c r="I25" s="24"/>
    </row>
    <row r="26" spans="1:14" ht="12.75" hidden="1" customHeight="1" outlineLevel="1" x14ac:dyDescent="0.25">
      <c r="A26" s="41" t="s">
        <v>102</v>
      </c>
      <c r="B26" s="42" t="s">
        <v>83</v>
      </c>
      <c r="C26" s="43" t="s">
        <v>79</v>
      </c>
      <c r="D26" s="44">
        <f>D$14</f>
        <v>4.0599999999999996</v>
      </c>
      <c r="E26" s="44">
        <f>D26</f>
        <v>4.0599999999999996</v>
      </c>
      <c r="F26" s="44">
        <f>D26</f>
        <v>4.0599999999999996</v>
      </c>
      <c r="G26" s="45">
        <f>D26</f>
        <v>4.0599999999999996</v>
      </c>
      <c r="H26" s="24"/>
      <c r="I26" s="24"/>
    </row>
    <row r="27" spans="1:14" ht="12.75" hidden="1" customHeight="1" outlineLevel="1" x14ac:dyDescent="0.25">
      <c r="A27" s="41" t="s">
        <v>103</v>
      </c>
      <c r="B27" s="42" t="s">
        <v>108</v>
      </c>
      <c r="C27" s="43" t="s">
        <v>79</v>
      </c>
      <c r="D27" s="44">
        <v>73.989999999999995</v>
      </c>
      <c r="E27" s="44">
        <f>$D27</f>
        <v>73.989999999999995</v>
      </c>
      <c r="F27" s="44">
        <f t="shared" ref="F27:G28" si="7">$D27</f>
        <v>73.989999999999995</v>
      </c>
      <c r="G27" s="45">
        <f t="shared" si="7"/>
        <v>73.989999999999995</v>
      </c>
      <c r="H27" s="24"/>
      <c r="I27" s="79"/>
    </row>
    <row r="28" spans="1:14" ht="12.75" hidden="1" customHeight="1" outlineLevel="1" thickBot="1" x14ac:dyDescent="0.3">
      <c r="A28" s="47" t="s">
        <v>111</v>
      </c>
      <c r="B28" s="48" t="s">
        <v>81</v>
      </c>
      <c r="C28" s="49" t="s">
        <v>79</v>
      </c>
      <c r="D28" s="50">
        <v>110.23</v>
      </c>
      <c r="E28" s="50">
        <f>$D28</f>
        <v>110.23</v>
      </c>
      <c r="F28" s="50">
        <f t="shared" si="7"/>
        <v>110.23</v>
      </c>
      <c r="G28" s="51">
        <f t="shared" si="7"/>
        <v>110.23</v>
      </c>
      <c r="H28" s="24"/>
      <c r="I28" s="24"/>
    </row>
    <row r="29" spans="1:14" ht="12.75" customHeight="1" collapsed="1" x14ac:dyDescent="0.25">
      <c r="A29" s="141" t="s">
        <v>84</v>
      </c>
      <c r="B29" s="141"/>
      <c r="C29" s="76"/>
      <c r="D29" s="76"/>
      <c r="E29" s="76"/>
      <c r="F29" s="76"/>
      <c r="G29" s="76"/>
      <c r="H29" s="24"/>
      <c r="I29" s="39"/>
    </row>
    <row r="30" spans="1:14" ht="13.5" customHeight="1" x14ac:dyDescent="0.25">
      <c r="A30" s="142" t="s">
        <v>3163</v>
      </c>
      <c r="B30" s="142"/>
      <c r="C30" s="142"/>
      <c r="D30" s="142"/>
      <c r="E30" s="142"/>
      <c r="F30" s="142"/>
      <c r="G30" s="142"/>
      <c r="H30" s="24"/>
      <c r="I30" s="39"/>
    </row>
    <row r="31" spans="1:14" x14ac:dyDescent="0.25">
      <c r="A31" s="142"/>
      <c r="B31" s="142"/>
      <c r="C31" s="142"/>
      <c r="D31" s="142"/>
      <c r="E31" s="142"/>
      <c r="F31" s="142"/>
      <c r="G31" s="142"/>
      <c r="H31" s="24"/>
      <c r="I31" s="24"/>
      <c r="J31" s="24"/>
      <c r="K31" s="24"/>
      <c r="L31" s="24"/>
      <c r="M31" s="24"/>
      <c r="N31" s="24"/>
    </row>
    <row r="32" spans="1:14" x14ac:dyDescent="0.25">
      <c r="A32" s="53"/>
      <c r="B32" s="53"/>
      <c r="C32" s="53"/>
      <c r="D32" s="53"/>
      <c r="E32" s="53"/>
      <c r="F32" s="53"/>
      <c r="G32" s="53"/>
      <c r="H32" s="24"/>
      <c r="I32" s="24"/>
      <c r="J32" s="24"/>
      <c r="K32" s="24"/>
      <c r="L32" s="24"/>
      <c r="M32" s="24"/>
      <c r="N32" s="24"/>
    </row>
    <row r="33" spans="1:14" x14ac:dyDescent="0.25">
      <c r="A33" s="54"/>
      <c r="B33" s="5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</row>
    <row r="34" spans="1:14" x14ac:dyDescent="0.25">
      <c r="A34" s="54"/>
      <c r="B34" s="56"/>
      <c r="C34" s="24"/>
      <c r="D34" s="57"/>
      <c r="E34" s="24"/>
      <c r="F34" s="24"/>
      <c r="G34" s="24"/>
      <c r="H34" s="24"/>
      <c r="I34" s="24"/>
      <c r="J34" s="24"/>
      <c r="K34" s="24"/>
      <c r="L34" s="24"/>
      <c r="M34" s="24"/>
      <c r="N34" s="24"/>
    </row>
    <row r="36" spans="1:14" hidden="1" x14ac:dyDescent="0.25">
      <c r="A36" s="24"/>
      <c r="B36" s="24"/>
      <c r="C36" s="24"/>
      <c r="D36" s="59">
        <f>D11*1000</f>
        <v>4402.26</v>
      </c>
      <c r="E36" s="59">
        <f>E11*1000</f>
        <v>5047.8100000000004</v>
      </c>
      <c r="F36" s="59">
        <f>F11*1000</f>
        <v>5553.73</v>
      </c>
      <c r="G36" s="59">
        <f>G11*1000</f>
        <v>6890.61</v>
      </c>
      <c r="H36" s="59" t="s">
        <v>69</v>
      </c>
      <c r="I36">
        <f>D36</f>
        <v>4402.26</v>
      </c>
      <c r="J36" s="59"/>
      <c r="K36" s="59"/>
      <c r="L36" s="59"/>
      <c r="M36" s="59"/>
      <c r="N36" s="24"/>
    </row>
    <row r="37" spans="1:14" hidden="1" x14ac:dyDescent="0.25">
      <c r="A37" s="24"/>
      <c r="B37" s="24"/>
      <c r="C37" s="24"/>
      <c r="D37" s="59"/>
      <c r="E37" s="59"/>
      <c r="F37" s="59"/>
      <c r="G37" s="59"/>
      <c r="H37" s="59" t="s">
        <v>70</v>
      </c>
      <c r="I37">
        <f>E36</f>
        <v>5047.8100000000004</v>
      </c>
      <c r="J37" s="60"/>
      <c r="K37" s="60"/>
      <c r="L37" s="60"/>
      <c r="M37" s="60"/>
      <c r="N37" s="59"/>
    </row>
    <row r="38" spans="1:14" hidden="1" x14ac:dyDescent="0.25">
      <c r="A38" s="24"/>
      <c r="B38" s="24"/>
      <c r="C38" s="24"/>
      <c r="D38" s="59">
        <f>D17*1000</f>
        <v>4241.32</v>
      </c>
      <c r="E38" s="59">
        <f t="shared" ref="E38:G38" si="8">E17*1000</f>
        <v>4886.87</v>
      </c>
      <c r="F38" s="59">
        <f t="shared" si="8"/>
        <v>5392.79</v>
      </c>
      <c r="G38" s="59">
        <f t="shared" si="8"/>
        <v>6729.6699999999992</v>
      </c>
      <c r="H38" s="59" t="s">
        <v>71</v>
      </c>
      <c r="I38">
        <f>F36</f>
        <v>5553.73</v>
      </c>
      <c r="J38" s="61"/>
      <c r="K38" s="61"/>
      <c r="L38" s="61"/>
      <c r="M38" s="61"/>
      <c r="N38" s="59"/>
    </row>
    <row r="39" spans="1:14" hidden="1" x14ac:dyDescent="0.25">
      <c r="A39" s="24"/>
      <c r="B39" s="24"/>
      <c r="C39" s="24"/>
      <c r="D39" s="24">
        <f>D23*1000</f>
        <v>4033.8200000000006</v>
      </c>
      <c r="E39" s="24">
        <f t="shared" ref="E39:G39" si="9">E23*1000</f>
        <v>4679.37</v>
      </c>
      <c r="F39" s="24">
        <f t="shared" si="9"/>
        <v>5185.29</v>
      </c>
      <c r="G39" s="24">
        <f t="shared" si="9"/>
        <v>6522.17</v>
      </c>
      <c r="H39" s="24" t="s">
        <v>72</v>
      </c>
      <c r="I39">
        <f>G36</f>
        <v>6890.61</v>
      </c>
      <c r="J39" s="24"/>
      <c r="K39" s="24"/>
      <c r="L39" s="24"/>
      <c r="M39" s="24"/>
      <c r="N39" s="24"/>
    </row>
    <row r="40" spans="1:14" hidden="1" x14ac:dyDescent="0.25">
      <c r="H40" t="s">
        <v>69</v>
      </c>
      <c r="I40">
        <f>D37</f>
        <v>0</v>
      </c>
    </row>
    <row r="41" spans="1:14" hidden="1" x14ac:dyDescent="0.25">
      <c r="H41" t="s">
        <v>70</v>
      </c>
      <c r="I41">
        <f>E37</f>
        <v>0</v>
      </c>
    </row>
    <row r="42" spans="1:14" hidden="1" x14ac:dyDescent="0.25">
      <c r="H42" t="s">
        <v>71</v>
      </c>
      <c r="I42">
        <f>F37</f>
        <v>0</v>
      </c>
    </row>
    <row r="43" spans="1:14" hidden="1" x14ac:dyDescent="0.25">
      <c r="H43" t="s">
        <v>72</v>
      </c>
      <c r="I43">
        <f>G37</f>
        <v>0</v>
      </c>
    </row>
    <row r="44" spans="1:14" hidden="1" x14ac:dyDescent="0.25">
      <c r="H44" t="s">
        <v>69</v>
      </c>
      <c r="I44">
        <f>D38</f>
        <v>4241.32</v>
      </c>
    </row>
    <row r="45" spans="1:14" hidden="1" x14ac:dyDescent="0.25">
      <c r="H45" t="s">
        <v>70</v>
      </c>
      <c r="I45">
        <f>E38</f>
        <v>4886.87</v>
      </c>
    </row>
    <row r="46" spans="1:14" hidden="1" x14ac:dyDescent="0.25">
      <c r="H46" t="s">
        <v>71</v>
      </c>
      <c r="I46">
        <f>F38</f>
        <v>5392.79</v>
      </c>
    </row>
    <row r="47" spans="1:14" hidden="1" x14ac:dyDescent="0.25">
      <c r="H47" t="s">
        <v>72</v>
      </c>
      <c r="I47">
        <f>G38</f>
        <v>6729.6699999999992</v>
      </c>
    </row>
    <row r="48" spans="1:14" hidden="1" x14ac:dyDescent="0.25">
      <c r="H48" t="s">
        <v>69</v>
      </c>
      <c r="I48">
        <f>D39</f>
        <v>4033.8200000000006</v>
      </c>
    </row>
    <row r="49" spans="8:9" hidden="1" x14ac:dyDescent="0.25">
      <c r="H49" t="s">
        <v>70</v>
      </c>
      <c r="I49">
        <f>E39</f>
        <v>4679.37</v>
      </c>
    </row>
    <row r="50" spans="8:9" hidden="1" x14ac:dyDescent="0.25">
      <c r="H50" t="s">
        <v>71</v>
      </c>
      <c r="I50">
        <f>F39</f>
        <v>5185.29</v>
      </c>
    </row>
    <row r="51" spans="8:9" hidden="1" x14ac:dyDescent="0.25">
      <c r="H51" t="s">
        <v>72</v>
      </c>
      <c r="I51">
        <f>G39</f>
        <v>6522.17</v>
      </c>
    </row>
  </sheetData>
  <mergeCells count="11">
    <mergeCell ref="B9:G9"/>
    <mergeCell ref="B10:G10"/>
    <mergeCell ref="A29:B29"/>
    <mergeCell ref="A30:G31"/>
    <mergeCell ref="A1:G1"/>
    <mergeCell ref="A2:G4"/>
    <mergeCell ref="A5:A7"/>
    <mergeCell ref="B5:B7"/>
    <mergeCell ref="C5:C7"/>
    <mergeCell ref="D5:G5"/>
    <mergeCell ref="D6:G6"/>
  </mergeCells>
  <printOptions gridLines="1"/>
  <pageMargins left="0.7" right="0.7" top="0.75" bottom="0.75" header="0.3" footer="0.3"/>
  <pageSetup paperSize="9" scale="7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F33C2-D127-4449-9062-697ADB9949CC}">
  <sheetPr codeName="Лист6">
    <tabColor rgb="FF002060"/>
  </sheetPr>
  <dimension ref="A1:N104"/>
  <sheetViews>
    <sheetView view="pageBreakPreview" zoomScale="90" zoomScaleNormal="100" zoomScaleSheetLayoutView="90" workbookViewId="0">
      <selection activeCell="N30" sqref="N30"/>
    </sheetView>
  </sheetViews>
  <sheetFormatPr defaultRowHeight="15" outlineLevelRow="1" x14ac:dyDescent="0.25"/>
  <cols>
    <col min="1" max="1" width="9.7109375" bestFit="1" customWidth="1"/>
    <col min="2" max="2" width="46.7109375" customWidth="1"/>
    <col min="3" max="3" width="13.42578125" customWidth="1"/>
    <col min="4" max="7" width="12" customWidth="1"/>
    <col min="9" max="9" width="10" bestFit="1" customWidth="1"/>
  </cols>
  <sheetData>
    <row r="1" spans="1:10" x14ac:dyDescent="0.25">
      <c r="A1" s="143">
        <f>'1'!A1:G1</f>
        <v>45139</v>
      </c>
      <c r="B1" s="143"/>
      <c r="C1" s="143"/>
      <c r="D1" s="143"/>
      <c r="E1" s="143"/>
      <c r="F1" s="143"/>
      <c r="G1" s="143"/>
      <c r="H1" s="24"/>
      <c r="I1" s="24"/>
      <c r="J1" s="24"/>
    </row>
    <row r="2" spans="1:10" ht="15" customHeight="1" x14ac:dyDescent="0.25">
      <c r="A2" s="156" t="s">
        <v>112</v>
      </c>
      <c r="B2" s="156"/>
      <c r="C2" s="156"/>
      <c r="D2" s="156"/>
      <c r="E2" s="156"/>
      <c r="F2" s="156"/>
      <c r="G2" s="156"/>
      <c r="H2" s="24"/>
      <c r="I2" s="24"/>
      <c r="J2" s="24"/>
    </row>
    <row r="3" spans="1:10" x14ac:dyDescent="0.25">
      <c r="A3" s="156"/>
      <c r="B3" s="156"/>
      <c r="C3" s="156"/>
      <c r="D3" s="156"/>
      <c r="E3" s="156"/>
      <c r="F3" s="156"/>
      <c r="G3" s="156"/>
      <c r="H3" s="24"/>
      <c r="I3" s="24"/>
      <c r="J3" s="24"/>
    </row>
    <row r="4" spans="1:10" ht="15.75" thickBot="1" x14ac:dyDescent="0.3">
      <c r="A4" s="157"/>
      <c r="B4" s="157"/>
      <c r="C4" s="157"/>
      <c r="D4" s="157"/>
      <c r="E4" s="157"/>
      <c r="F4" s="157"/>
      <c r="G4" s="157"/>
      <c r="H4" s="24"/>
      <c r="I4" s="24"/>
      <c r="J4" s="24"/>
    </row>
    <row r="5" spans="1:10" ht="15" customHeight="1" x14ac:dyDescent="0.25">
      <c r="A5" s="144" t="s">
        <v>64</v>
      </c>
      <c r="B5" s="146" t="s">
        <v>65</v>
      </c>
      <c r="C5" s="146" t="s">
        <v>66</v>
      </c>
      <c r="D5" s="148" t="s">
        <v>67</v>
      </c>
      <c r="E5" s="148"/>
      <c r="F5" s="148"/>
      <c r="G5" s="149"/>
      <c r="H5" s="24"/>
      <c r="I5" s="24"/>
      <c r="J5" s="24"/>
    </row>
    <row r="6" spans="1:10" x14ac:dyDescent="0.25">
      <c r="A6" s="145"/>
      <c r="B6" s="147"/>
      <c r="C6" s="147"/>
      <c r="D6" s="150" t="s">
        <v>68</v>
      </c>
      <c r="E6" s="150"/>
      <c r="F6" s="150"/>
      <c r="G6" s="151"/>
      <c r="H6" s="24"/>
      <c r="I6" s="24"/>
      <c r="J6" s="24"/>
    </row>
    <row r="7" spans="1:10" x14ac:dyDescent="0.25">
      <c r="A7" s="145"/>
      <c r="B7" s="147"/>
      <c r="C7" s="147"/>
      <c r="D7" s="28" t="s">
        <v>69</v>
      </c>
      <c r="E7" s="28" t="s">
        <v>70</v>
      </c>
      <c r="F7" s="28" t="s">
        <v>71</v>
      </c>
      <c r="G7" s="29" t="s">
        <v>72</v>
      </c>
      <c r="H7" s="24"/>
      <c r="I7" s="24"/>
      <c r="J7" s="24"/>
    </row>
    <row r="8" spans="1:10" x14ac:dyDescent="0.25">
      <c r="A8" s="62">
        <v>1</v>
      </c>
      <c r="B8" s="63">
        <v>2</v>
      </c>
      <c r="C8" s="63">
        <v>3</v>
      </c>
      <c r="D8" s="63">
        <v>4</v>
      </c>
      <c r="E8" s="63">
        <v>5</v>
      </c>
      <c r="F8" s="63">
        <v>6</v>
      </c>
      <c r="G8" s="64">
        <v>7</v>
      </c>
      <c r="H8" s="24"/>
      <c r="I8" s="24"/>
      <c r="J8" s="24"/>
    </row>
    <row r="9" spans="1:10" x14ac:dyDescent="0.25">
      <c r="A9" s="65" t="s">
        <v>8</v>
      </c>
      <c r="B9" s="152" t="s">
        <v>86</v>
      </c>
      <c r="C9" s="152"/>
      <c r="D9" s="152"/>
      <c r="E9" s="152"/>
      <c r="F9" s="152"/>
      <c r="G9" s="153"/>
      <c r="H9" s="24"/>
      <c r="I9" s="24"/>
      <c r="J9" s="24"/>
    </row>
    <row r="10" spans="1:10" x14ac:dyDescent="0.25">
      <c r="A10" s="85" t="s">
        <v>113</v>
      </c>
      <c r="B10" s="167" t="s">
        <v>88</v>
      </c>
      <c r="C10" s="167"/>
      <c r="D10" s="167"/>
      <c r="E10" s="167"/>
      <c r="F10" s="167"/>
      <c r="G10" s="168"/>
      <c r="H10" s="24"/>
      <c r="I10" s="39"/>
      <c r="J10" s="24"/>
    </row>
    <row r="11" spans="1:10" ht="30" customHeight="1" x14ac:dyDescent="0.25">
      <c r="A11" s="86" t="s">
        <v>114</v>
      </c>
      <c r="B11" s="169" t="s">
        <v>115</v>
      </c>
      <c r="C11" s="170"/>
      <c r="D11" s="170"/>
      <c r="E11" s="170"/>
      <c r="F11" s="170"/>
      <c r="G11" s="171"/>
      <c r="H11" s="24"/>
      <c r="I11" s="39"/>
      <c r="J11" s="24"/>
    </row>
    <row r="12" spans="1:10" ht="15" customHeight="1" x14ac:dyDescent="0.25">
      <c r="A12" s="87" t="s">
        <v>116</v>
      </c>
      <c r="B12" s="172" t="s">
        <v>117</v>
      </c>
      <c r="C12" s="173"/>
      <c r="D12" s="173"/>
      <c r="E12" s="173"/>
      <c r="F12" s="173"/>
      <c r="G12" s="174"/>
      <c r="H12" s="24"/>
      <c r="I12" s="39"/>
      <c r="J12" s="24"/>
    </row>
    <row r="13" spans="1:10" x14ac:dyDescent="0.25">
      <c r="A13" s="88" t="s">
        <v>118</v>
      </c>
      <c r="B13" s="89" t="s">
        <v>119</v>
      </c>
      <c r="C13" s="90" t="s">
        <v>76</v>
      </c>
      <c r="D13" s="91">
        <f>ROUND(((D14+D15+D17+D16)/1000),5)</f>
        <v>2.5229599999999999</v>
      </c>
      <c r="E13" s="91">
        <f t="shared" ref="E13:G13" si="0">ROUND(((E14+E15+E17+E16)/1000),5)</f>
        <v>3.1685099999999999</v>
      </c>
      <c r="F13" s="91">
        <f t="shared" si="0"/>
        <v>3.6744300000000001</v>
      </c>
      <c r="G13" s="92">
        <f t="shared" si="0"/>
        <v>5.0113099999999999</v>
      </c>
      <c r="H13" s="24"/>
      <c r="I13" s="39"/>
      <c r="J13" s="24"/>
    </row>
    <row r="14" spans="1:10" ht="12.75" hidden="1" customHeight="1" outlineLevel="1" x14ac:dyDescent="0.25">
      <c r="A14" s="41" t="s">
        <v>120</v>
      </c>
      <c r="B14" s="42" t="s">
        <v>78</v>
      </c>
      <c r="C14" s="43" t="s">
        <v>79</v>
      </c>
      <c r="D14" s="44">
        <v>1116.93</v>
      </c>
      <c r="E14" s="44">
        <f>$D14</f>
        <v>1116.93</v>
      </c>
      <c r="F14" s="44">
        <f t="shared" ref="F14:G14" si="1">$D14</f>
        <v>1116.93</v>
      </c>
      <c r="G14" s="45">
        <f t="shared" si="1"/>
        <v>1116.93</v>
      </c>
      <c r="H14" s="24"/>
      <c r="J14" s="24"/>
    </row>
    <row r="15" spans="1:10" ht="12.75" hidden="1" customHeight="1" outlineLevel="1" x14ac:dyDescent="0.25">
      <c r="A15" s="41" t="s">
        <v>121</v>
      </c>
      <c r="B15" s="42" t="s">
        <v>90</v>
      </c>
      <c r="C15" s="43" t="s">
        <v>79</v>
      </c>
      <c r="D15" s="44">
        <v>1071.42</v>
      </c>
      <c r="E15" s="44">
        <v>1716.97</v>
      </c>
      <c r="F15" s="44">
        <v>2222.89</v>
      </c>
      <c r="G15" s="44">
        <v>3559.77</v>
      </c>
      <c r="H15" s="24"/>
      <c r="I15" s="39"/>
      <c r="J15" s="24"/>
    </row>
    <row r="16" spans="1:10" ht="12.75" hidden="1" customHeight="1" outlineLevel="1" x14ac:dyDescent="0.25">
      <c r="A16" s="41" t="s">
        <v>122</v>
      </c>
      <c r="B16" s="42" t="s">
        <v>83</v>
      </c>
      <c r="C16" s="43" t="s">
        <v>79</v>
      </c>
      <c r="D16" s="44">
        <f>'1'!D14</f>
        <v>3.92</v>
      </c>
      <c r="E16" s="44">
        <f>D16</f>
        <v>3.92</v>
      </c>
      <c r="F16" s="44">
        <f>D16</f>
        <v>3.92</v>
      </c>
      <c r="G16" s="45">
        <f>D16</f>
        <v>3.92</v>
      </c>
      <c r="H16" s="24"/>
      <c r="I16" s="39"/>
      <c r="J16" s="24"/>
    </row>
    <row r="17" spans="1:10" ht="12.75" hidden="1" customHeight="1" outlineLevel="1" x14ac:dyDescent="0.25">
      <c r="A17" s="41" t="s">
        <v>123</v>
      </c>
      <c r="B17" s="42" t="s">
        <v>81</v>
      </c>
      <c r="C17" s="43" t="s">
        <v>79</v>
      </c>
      <c r="D17" s="44">
        <v>330.69</v>
      </c>
      <c r="E17" s="44">
        <f>D17</f>
        <v>330.69</v>
      </c>
      <c r="F17" s="44">
        <f>D17</f>
        <v>330.69</v>
      </c>
      <c r="G17" s="45">
        <f>D17</f>
        <v>330.69</v>
      </c>
      <c r="H17" s="24"/>
      <c r="I17" s="39"/>
      <c r="J17" s="24"/>
    </row>
    <row r="18" spans="1:10" collapsed="1" x14ac:dyDescent="0.25">
      <c r="A18" s="88" t="s">
        <v>124</v>
      </c>
      <c r="B18" s="89" t="s">
        <v>125</v>
      </c>
      <c r="C18" s="90" t="s">
        <v>76</v>
      </c>
      <c r="D18" s="91">
        <f>ROUND(((D19+D20+D22+D21)/1000),5)</f>
        <v>4.5998900000000003</v>
      </c>
      <c r="E18" s="91">
        <f t="shared" ref="E18:G18" si="2">ROUND(((E19+E20+E22+E21)/1000),5)</f>
        <v>5.2454400000000003</v>
      </c>
      <c r="F18" s="91">
        <f t="shared" si="2"/>
        <v>5.75136</v>
      </c>
      <c r="G18" s="92">
        <f t="shared" si="2"/>
        <v>7.0882399999999999</v>
      </c>
      <c r="H18" s="24"/>
      <c r="I18" s="39"/>
    </row>
    <row r="19" spans="1:10" ht="12.75" hidden="1" customHeight="1" outlineLevel="1" x14ac:dyDescent="0.25">
      <c r="A19" s="41" t="s">
        <v>126</v>
      </c>
      <c r="B19" s="42" t="s">
        <v>78</v>
      </c>
      <c r="C19" s="43" t="s">
        <v>79</v>
      </c>
      <c r="D19" s="44">
        <v>3193.86</v>
      </c>
      <c r="E19" s="44">
        <f>$D19</f>
        <v>3193.86</v>
      </c>
      <c r="F19" s="44">
        <f t="shared" ref="F19:G19" si="3">$D19</f>
        <v>3193.86</v>
      </c>
      <c r="G19" s="45">
        <f t="shared" si="3"/>
        <v>3193.86</v>
      </c>
      <c r="H19" s="24"/>
      <c r="I19" s="39"/>
    </row>
    <row r="20" spans="1:10" ht="12.75" hidden="1" customHeight="1" outlineLevel="1" x14ac:dyDescent="0.25">
      <c r="A20" s="41" t="s">
        <v>127</v>
      </c>
      <c r="B20" s="42" t="s">
        <v>90</v>
      </c>
      <c r="C20" s="43" t="s">
        <v>79</v>
      </c>
      <c r="D20" s="44">
        <f>D$15</f>
        <v>1071.42</v>
      </c>
      <c r="E20" s="44">
        <f t="shared" ref="E20:G20" si="4">E$15</f>
        <v>1716.97</v>
      </c>
      <c r="F20" s="44">
        <f t="shared" si="4"/>
        <v>2222.89</v>
      </c>
      <c r="G20" s="45">
        <f t="shared" si="4"/>
        <v>3559.77</v>
      </c>
      <c r="H20" s="24"/>
      <c r="I20" s="39"/>
    </row>
    <row r="21" spans="1:10" ht="12.75" hidden="1" customHeight="1" outlineLevel="1" x14ac:dyDescent="0.25">
      <c r="A21" s="41" t="s">
        <v>128</v>
      </c>
      <c r="B21" s="42" t="s">
        <v>83</v>
      </c>
      <c r="C21" s="43" t="s">
        <v>79</v>
      </c>
      <c r="D21" s="44">
        <f>$D$16</f>
        <v>3.92</v>
      </c>
      <c r="E21" s="44">
        <f>$E$16</f>
        <v>3.92</v>
      </c>
      <c r="F21" s="44">
        <f>$F$16</f>
        <v>3.92</v>
      </c>
      <c r="G21" s="45">
        <f>$G$16</f>
        <v>3.92</v>
      </c>
      <c r="H21" s="24"/>
      <c r="I21" s="39"/>
    </row>
    <row r="22" spans="1:10" ht="12.75" hidden="1" customHeight="1" outlineLevel="1" x14ac:dyDescent="0.25">
      <c r="A22" s="41" t="s">
        <v>129</v>
      </c>
      <c r="B22" s="42" t="s">
        <v>81</v>
      </c>
      <c r="C22" s="43" t="s">
        <v>79</v>
      </c>
      <c r="D22" s="44">
        <v>330.69</v>
      </c>
      <c r="E22" s="44">
        <f>D22</f>
        <v>330.69</v>
      </c>
      <c r="F22" s="44">
        <f>D22</f>
        <v>330.69</v>
      </c>
      <c r="G22" s="45">
        <f>D22</f>
        <v>330.69</v>
      </c>
      <c r="H22" s="24"/>
      <c r="I22" s="39"/>
    </row>
    <row r="23" spans="1:10" ht="12.75" customHeight="1" collapsed="1" thickBot="1" x14ac:dyDescent="0.3">
      <c r="A23" s="88" t="s">
        <v>130</v>
      </c>
      <c r="B23" s="89" t="s">
        <v>131</v>
      </c>
      <c r="C23" s="90" t="s">
        <v>76</v>
      </c>
      <c r="D23" s="93">
        <f>ROUND(((D24+D25+D27+D26)/1000),5)</f>
        <v>8.0266400000000004</v>
      </c>
      <c r="E23" s="93">
        <f t="shared" ref="E23:G23" si="5">ROUND(((E24+E25+E27+E26)/1000),5)</f>
        <v>8.6721900000000005</v>
      </c>
      <c r="F23" s="93">
        <f t="shared" si="5"/>
        <v>9.1781100000000002</v>
      </c>
      <c r="G23" s="94">
        <f t="shared" si="5"/>
        <v>10.514989999999999</v>
      </c>
      <c r="H23" s="24"/>
      <c r="I23" s="39"/>
    </row>
    <row r="24" spans="1:10" ht="12.75" hidden="1" customHeight="1" outlineLevel="1" x14ac:dyDescent="0.25">
      <c r="A24" s="41" t="s">
        <v>132</v>
      </c>
      <c r="B24" s="42" t="s">
        <v>78</v>
      </c>
      <c r="C24" s="43" t="s">
        <v>79</v>
      </c>
      <c r="D24" s="44">
        <v>6620.61</v>
      </c>
      <c r="E24" s="44">
        <f>$D24</f>
        <v>6620.61</v>
      </c>
      <c r="F24" s="44">
        <f t="shared" ref="F24:G24" si="6">$D24</f>
        <v>6620.61</v>
      </c>
      <c r="G24" s="45">
        <f t="shared" si="6"/>
        <v>6620.61</v>
      </c>
      <c r="H24" s="24"/>
      <c r="I24" s="39"/>
    </row>
    <row r="25" spans="1:10" ht="12.75" hidden="1" customHeight="1" outlineLevel="1" x14ac:dyDescent="0.25">
      <c r="A25" s="41" t="s">
        <v>133</v>
      </c>
      <c r="B25" s="42" t="s">
        <v>90</v>
      </c>
      <c r="C25" s="43" t="s">
        <v>79</v>
      </c>
      <c r="D25" s="44">
        <f>D$15</f>
        <v>1071.42</v>
      </c>
      <c r="E25" s="44">
        <f t="shared" ref="E25:G25" si="7">E$15</f>
        <v>1716.97</v>
      </c>
      <c r="F25" s="44">
        <f t="shared" si="7"/>
        <v>2222.89</v>
      </c>
      <c r="G25" s="45">
        <f t="shared" si="7"/>
        <v>3559.77</v>
      </c>
      <c r="H25" s="24"/>
      <c r="I25" s="39"/>
    </row>
    <row r="26" spans="1:10" ht="12.75" hidden="1" customHeight="1" outlineLevel="1" x14ac:dyDescent="0.25">
      <c r="A26" s="41" t="s">
        <v>134</v>
      </c>
      <c r="B26" s="42" t="s">
        <v>83</v>
      </c>
      <c r="C26" s="43" t="s">
        <v>79</v>
      </c>
      <c r="D26" s="44">
        <f>$D$16</f>
        <v>3.92</v>
      </c>
      <c r="E26" s="44">
        <f>$E$16</f>
        <v>3.92</v>
      </c>
      <c r="F26" s="44">
        <f>$F$16</f>
        <v>3.92</v>
      </c>
      <c r="G26" s="45">
        <f>$G$16</f>
        <v>3.92</v>
      </c>
      <c r="H26" s="24"/>
      <c r="I26" s="39"/>
    </row>
    <row r="27" spans="1:10" ht="12.75" hidden="1" customHeight="1" outlineLevel="1" thickBot="1" x14ac:dyDescent="0.3">
      <c r="A27" s="47" t="s">
        <v>135</v>
      </c>
      <c r="B27" s="48" t="s">
        <v>81</v>
      </c>
      <c r="C27" s="49" t="s">
        <v>79</v>
      </c>
      <c r="D27" s="50">
        <v>330.69</v>
      </c>
      <c r="E27" s="44">
        <f>D27</f>
        <v>330.69</v>
      </c>
      <c r="F27" s="44">
        <f>D27</f>
        <v>330.69</v>
      </c>
      <c r="G27" s="45">
        <f>D27</f>
        <v>330.69</v>
      </c>
      <c r="H27" s="24"/>
      <c r="I27" s="39"/>
    </row>
    <row r="28" spans="1:10" ht="12.75" customHeight="1" collapsed="1" x14ac:dyDescent="0.25">
      <c r="A28" s="95" t="s">
        <v>136</v>
      </c>
      <c r="B28" s="161" t="s">
        <v>137</v>
      </c>
      <c r="C28" s="162"/>
      <c r="D28" s="162"/>
      <c r="E28" s="162"/>
      <c r="F28" s="162"/>
      <c r="G28" s="163"/>
      <c r="H28" s="24"/>
      <c r="I28" s="39"/>
    </row>
    <row r="29" spans="1:10" ht="12.75" customHeight="1" x14ac:dyDescent="0.25">
      <c r="A29" s="88" t="s">
        <v>138</v>
      </c>
      <c r="B29" s="89" t="s">
        <v>119</v>
      </c>
      <c r="C29" s="90" t="s">
        <v>76</v>
      </c>
      <c r="D29" s="91">
        <f>ROUND(((D30+D31+D33+D32)/1000),5)</f>
        <v>2.5229599999999999</v>
      </c>
      <c r="E29" s="91">
        <f t="shared" ref="E29:G29" si="8">ROUND(((E30+E31+E33+E32)/1000),5)</f>
        <v>3.1685099999999999</v>
      </c>
      <c r="F29" s="91">
        <f t="shared" si="8"/>
        <v>3.6744300000000001</v>
      </c>
      <c r="G29" s="92">
        <f t="shared" si="8"/>
        <v>5.0113099999999999</v>
      </c>
      <c r="H29" s="24"/>
      <c r="I29" s="39"/>
    </row>
    <row r="30" spans="1:10" ht="12.75" hidden="1" customHeight="1" outlineLevel="1" x14ac:dyDescent="0.25">
      <c r="A30" s="41" t="s">
        <v>139</v>
      </c>
      <c r="B30" s="42" t="s">
        <v>78</v>
      </c>
      <c r="C30" s="43" t="s">
        <v>79</v>
      </c>
      <c r="D30" s="44">
        <v>1116.93</v>
      </c>
      <c r="E30" s="44">
        <f>$D30</f>
        <v>1116.93</v>
      </c>
      <c r="F30" s="44">
        <f t="shared" ref="F30:G30" si="9">$D30</f>
        <v>1116.93</v>
      </c>
      <c r="G30" s="45">
        <f t="shared" si="9"/>
        <v>1116.93</v>
      </c>
      <c r="H30" s="24"/>
      <c r="I30" s="39"/>
    </row>
    <row r="31" spans="1:10" ht="12.75" hidden="1" customHeight="1" outlineLevel="1" x14ac:dyDescent="0.25">
      <c r="A31" s="41" t="s">
        <v>140</v>
      </c>
      <c r="B31" s="42" t="s">
        <v>90</v>
      </c>
      <c r="C31" s="43" t="s">
        <v>79</v>
      </c>
      <c r="D31" s="44">
        <f>D$15</f>
        <v>1071.42</v>
      </c>
      <c r="E31" s="44">
        <f t="shared" ref="E31:G31" si="10">E$15</f>
        <v>1716.97</v>
      </c>
      <c r="F31" s="44">
        <f t="shared" si="10"/>
        <v>2222.89</v>
      </c>
      <c r="G31" s="45">
        <f t="shared" si="10"/>
        <v>3559.77</v>
      </c>
      <c r="H31" s="24"/>
      <c r="I31" s="39"/>
    </row>
    <row r="32" spans="1:10" ht="12.75" hidden="1" customHeight="1" outlineLevel="1" x14ac:dyDescent="0.25">
      <c r="A32" s="41" t="s">
        <v>141</v>
      </c>
      <c r="B32" s="42" t="s">
        <v>83</v>
      </c>
      <c r="C32" s="43" t="s">
        <v>79</v>
      </c>
      <c r="D32" s="44">
        <f>$D$16</f>
        <v>3.92</v>
      </c>
      <c r="E32" s="44">
        <f>$E$16</f>
        <v>3.92</v>
      </c>
      <c r="F32" s="44">
        <f>$F$16</f>
        <v>3.92</v>
      </c>
      <c r="G32" s="45">
        <f>$G$16</f>
        <v>3.92</v>
      </c>
      <c r="H32" s="24"/>
      <c r="I32" s="39"/>
    </row>
    <row r="33" spans="1:14" ht="12.75" hidden="1" customHeight="1" outlineLevel="1" x14ac:dyDescent="0.25">
      <c r="A33" s="41" t="s">
        <v>142</v>
      </c>
      <c r="B33" s="42" t="s">
        <v>81</v>
      </c>
      <c r="C33" s="43" t="s">
        <v>79</v>
      </c>
      <c r="D33" s="44">
        <v>330.69</v>
      </c>
      <c r="E33" s="44">
        <f>D33</f>
        <v>330.69</v>
      </c>
      <c r="F33" s="44">
        <f>D33</f>
        <v>330.69</v>
      </c>
      <c r="G33" s="45">
        <f>D33</f>
        <v>330.69</v>
      </c>
      <c r="H33" s="24"/>
      <c r="I33" s="39"/>
    </row>
    <row r="34" spans="1:14" ht="12.75" customHeight="1" collapsed="1" thickBot="1" x14ac:dyDescent="0.3">
      <c r="A34" s="88" t="s">
        <v>143</v>
      </c>
      <c r="B34" s="89" t="s">
        <v>144</v>
      </c>
      <c r="C34" s="90" t="s">
        <v>76</v>
      </c>
      <c r="D34" s="91">
        <f>ROUND(((D35+D36+D38+D37)/1000),5)</f>
        <v>5.9804199999999996</v>
      </c>
      <c r="E34" s="91">
        <f t="shared" ref="E34:G34" si="11">ROUND(((E35+E36+E38+E37)/1000),5)</f>
        <v>6.6259699999999997</v>
      </c>
      <c r="F34" s="91">
        <f t="shared" si="11"/>
        <v>7.1318900000000003</v>
      </c>
      <c r="G34" s="92">
        <f t="shared" si="11"/>
        <v>8.4687699999999992</v>
      </c>
      <c r="H34" s="24"/>
      <c r="I34" s="39"/>
      <c r="J34" s="24"/>
      <c r="K34" s="24"/>
      <c r="L34" s="24"/>
      <c r="M34" s="24"/>
      <c r="N34" s="24"/>
    </row>
    <row r="35" spans="1:14" ht="12.75" hidden="1" customHeight="1" outlineLevel="1" x14ac:dyDescent="0.25">
      <c r="A35" s="41" t="s">
        <v>145</v>
      </c>
      <c r="B35" s="42" t="s">
        <v>78</v>
      </c>
      <c r="C35" s="43" t="s">
        <v>79</v>
      </c>
      <c r="D35" s="44">
        <v>4574.3900000000003</v>
      </c>
      <c r="E35" s="44">
        <f>$D35</f>
        <v>4574.3900000000003</v>
      </c>
      <c r="F35" s="44">
        <f t="shared" ref="F35:G35" si="12">$D35</f>
        <v>4574.3900000000003</v>
      </c>
      <c r="G35" s="45">
        <f t="shared" si="12"/>
        <v>4574.3900000000003</v>
      </c>
      <c r="H35" s="24"/>
      <c r="I35" s="39"/>
      <c r="J35" s="24"/>
      <c r="K35" s="24"/>
      <c r="L35" s="24"/>
      <c r="M35" s="24"/>
      <c r="N35" s="24"/>
    </row>
    <row r="36" spans="1:14" ht="12.75" hidden="1" customHeight="1" outlineLevel="1" x14ac:dyDescent="0.25">
      <c r="A36" s="41" t="s">
        <v>146</v>
      </c>
      <c r="B36" s="42" t="s">
        <v>90</v>
      </c>
      <c r="C36" s="43" t="s">
        <v>79</v>
      </c>
      <c r="D36" s="44">
        <f>D$15</f>
        <v>1071.42</v>
      </c>
      <c r="E36" s="44">
        <f t="shared" ref="E36:G36" si="13">E$15</f>
        <v>1716.97</v>
      </c>
      <c r="F36" s="44">
        <f t="shared" si="13"/>
        <v>2222.89</v>
      </c>
      <c r="G36" s="45">
        <f t="shared" si="13"/>
        <v>3559.77</v>
      </c>
      <c r="H36" s="24"/>
      <c r="I36" s="39"/>
      <c r="J36" s="24"/>
      <c r="K36" s="24"/>
      <c r="L36" s="24"/>
      <c r="M36" s="24"/>
      <c r="N36" s="24"/>
    </row>
    <row r="37" spans="1:14" ht="12.75" hidden="1" customHeight="1" outlineLevel="1" x14ac:dyDescent="0.25">
      <c r="A37" s="41" t="s">
        <v>147</v>
      </c>
      <c r="B37" s="42" t="s">
        <v>83</v>
      </c>
      <c r="C37" s="43" t="s">
        <v>79</v>
      </c>
      <c r="D37" s="44">
        <f>$D$16</f>
        <v>3.92</v>
      </c>
      <c r="E37" s="44">
        <f>$E$16</f>
        <v>3.92</v>
      </c>
      <c r="F37" s="44">
        <f>$F$16</f>
        <v>3.92</v>
      </c>
      <c r="G37" s="45">
        <f>$G$16</f>
        <v>3.92</v>
      </c>
      <c r="H37" s="24"/>
      <c r="I37" s="39"/>
      <c r="J37" s="24"/>
      <c r="K37" s="24"/>
      <c r="L37" s="24"/>
      <c r="M37" s="24"/>
      <c r="N37" s="24"/>
    </row>
    <row r="38" spans="1:14" ht="12.75" hidden="1" customHeight="1" outlineLevel="1" thickBot="1" x14ac:dyDescent="0.3">
      <c r="A38" s="47" t="s">
        <v>148</v>
      </c>
      <c r="B38" s="48" t="s">
        <v>81</v>
      </c>
      <c r="C38" s="49" t="s">
        <v>79</v>
      </c>
      <c r="D38" s="50">
        <v>330.69</v>
      </c>
      <c r="E38" s="44">
        <f>D38</f>
        <v>330.69</v>
      </c>
      <c r="F38" s="44">
        <f>D38</f>
        <v>330.69</v>
      </c>
      <c r="G38" s="45">
        <f>D38</f>
        <v>330.69</v>
      </c>
      <c r="H38" s="24"/>
      <c r="I38" s="39"/>
      <c r="J38" s="24"/>
      <c r="K38" s="24"/>
      <c r="L38" s="24"/>
      <c r="M38" s="24"/>
      <c r="N38" s="24"/>
    </row>
    <row r="39" spans="1:14" ht="30" customHeight="1" collapsed="1" thickBot="1" x14ac:dyDescent="0.3">
      <c r="A39" s="96" t="s">
        <v>149</v>
      </c>
      <c r="B39" s="164" t="s">
        <v>150</v>
      </c>
      <c r="C39" s="165"/>
      <c r="D39" s="165"/>
      <c r="E39" s="165"/>
      <c r="F39" s="165"/>
      <c r="G39" s="166"/>
      <c r="H39" s="24"/>
      <c r="I39" s="39"/>
      <c r="J39" s="24"/>
      <c r="K39" s="24"/>
      <c r="L39" s="24"/>
      <c r="M39" s="24"/>
      <c r="N39" s="24"/>
    </row>
    <row r="40" spans="1:14" x14ac:dyDescent="0.25">
      <c r="A40" s="97" t="s">
        <v>151</v>
      </c>
      <c r="B40" s="158" t="s">
        <v>117</v>
      </c>
      <c r="C40" s="159"/>
      <c r="D40" s="159"/>
      <c r="E40" s="159"/>
      <c r="F40" s="159"/>
      <c r="G40" s="160"/>
      <c r="H40" s="24"/>
      <c r="I40" s="39"/>
      <c r="J40" s="24"/>
      <c r="K40" s="24"/>
      <c r="L40" s="24"/>
      <c r="M40" s="24"/>
      <c r="N40" s="24"/>
    </row>
    <row r="41" spans="1:14" ht="12.75" customHeight="1" x14ac:dyDescent="0.25">
      <c r="A41" s="88" t="s">
        <v>152</v>
      </c>
      <c r="B41" s="89" t="s">
        <v>119</v>
      </c>
      <c r="C41" s="90" t="s">
        <v>76</v>
      </c>
      <c r="D41" s="91">
        <f>ROUND(((D42+D43+D45+D44)/1000),5)</f>
        <v>2.40863</v>
      </c>
      <c r="E41" s="91">
        <f t="shared" ref="E41:G41" si="14">ROUND(((E42+E43+E45+E44)/1000),5)</f>
        <v>3.0541800000000001</v>
      </c>
      <c r="F41" s="91">
        <f t="shared" si="14"/>
        <v>3.5600999999999998</v>
      </c>
      <c r="G41" s="92">
        <f t="shared" si="14"/>
        <v>4.8969800000000001</v>
      </c>
      <c r="H41" s="24"/>
      <c r="I41" s="39"/>
      <c r="J41" s="24"/>
      <c r="K41" s="24"/>
      <c r="L41" s="24"/>
      <c r="M41" s="24"/>
      <c r="N41" s="24"/>
    </row>
    <row r="42" spans="1:14" ht="12.75" hidden="1" customHeight="1" outlineLevel="1" x14ac:dyDescent="0.25">
      <c r="A42" s="41" t="s">
        <v>153</v>
      </c>
      <c r="B42" s="42" t="s">
        <v>78</v>
      </c>
      <c r="C42" s="43" t="s">
        <v>79</v>
      </c>
      <c r="D42" s="44">
        <f t="shared" ref="D42:F42" si="15">D$14</f>
        <v>1116.93</v>
      </c>
      <c r="E42" s="44">
        <f t="shared" si="15"/>
        <v>1116.93</v>
      </c>
      <c r="F42" s="44">
        <f t="shared" si="15"/>
        <v>1116.93</v>
      </c>
      <c r="G42" s="45">
        <f>G$14</f>
        <v>1116.93</v>
      </c>
      <c r="H42" s="24"/>
      <c r="I42" s="39"/>
      <c r="J42" s="24"/>
      <c r="K42" s="24"/>
      <c r="L42" s="24"/>
      <c r="M42" s="24"/>
      <c r="N42" s="24"/>
    </row>
    <row r="43" spans="1:14" ht="12.75" hidden="1" customHeight="1" outlineLevel="1" x14ac:dyDescent="0.25">
      <c r="A43" s="41" t="s">
        <v>154</v>
      </c>
      <c r="B43" s="42" t="s">
        <v>90</v>
      </c>
      <c r="C43" s="43" t="s">
        <v>79</v>
      </c>
      <c r="D43" s="44">
        <f>D$15</f>
        <v>1071.42</v>
      </c>
      <c r="E43" s="44">
        <f t="shared" ref="E43:G43" si="16">E$15</f>
        <v>1716.97</v>
      </c>
      <c r="F43" s="44">
        <f t="shared" si="16"/>
        <v>2222.89</v>
      </c>
      <c r="G43" s="45">
        <f t="shared" si="16"/>
        <v>3559.77</v>
      </c>
      <c r="H43" s="24"/>
      <c r="I43" s="39"/>
      <c r="J43" s="24"/>
      <c r="K43" s="24"/>
      <c r="L43" s="24"/>
      <c r="M43" s="24"/>
      <c r="N43" s="24"/>
    </row>
    <row r="44" spans="1:14" ht="12.75" hidden="1" customHeight="1" outlineLevel="1" x14ac:dyDescent="0.25">
      <c r="A44" s="41" t="s">
        <v>155</v>
      </c>
      <c r="B44" s="42" t="s">
        <v>83</v>
      </c>
      <c r="C44" s="43" t="s">
        <v>79</v>
      </c>
      <c r="D44" s="44">
        <f>$D$16</f>
        <v>3.92</v>
      </c>
      <c r="E44" s="44">
        <f>$E$16</f>
        <v>3.92</v>
      </c>
      <c r="F44" s="44">
        <f>$F$16</f>
        <v>3.92</v>
      </c>
      <c r="G44" s="45">
        <f>$G$16</f>
        <v>3.92</v>
      </c>
      <c r="H44" s="24"/>
      <c r="I44" s="39"/>
      <c r="J44" s="24"/>
      <c r="K44" s="24"/>
      <c r="L44" s="24"/>
      <c r="M44" s="24"/>
      <c r="N44" s="24"/>
    </row>
    <row r="45" spans="1:14" ht="12.75" hidden="1" customHeight="1" outlineLevel="1" x14ac:dyDescent="0.25">
      <c r="A45" s="41" t="s">
        <v>156</v>
      </c>
      <c r="B45" s="42" t="s">
        <v>81</v>
      </c>
      <c r="C45" s="43" t="s">
        <v>79</v>
      </c>
      <c r="D45" s="44">
        <v>216.36</v>
      </c>
      <c r="E45" s="44">
        <f>D45</f>
        <v>216.36</v>
      </c>
      <c r="F45" s="44">
        <f>D45</f>
        <v>216.36</v>
      </c>
      <c r="G45" s="45">
        <f>D45</f>
        <v>216.36</v>
      </c>
      <c r="H45" s="24"/>
      <c r="I45" s="39"/>
      <c r="J45" s="24"/>
      <c r="K45" s="24"/>
      <c r="L45" s="24"/>
      <c r="M45" s="24"/>
      <c r="N45" s="24"/>
    </row>
    <row r="46" spans="1:14" ht="12.75" customHeight="1" collapsed="1" x14ac:dyDescent="0.25">
      <c r="A46" s="88" t="s">
        <v>157</v>
      </c>
      <c r="B46" s="89" t="s">
        <v>125</v>
      </c>
      <c r="C46" s="90" t="s">
        <v>76</v>
      </c>
      <c r="D46" s="91">
        <f>ROUND(((D47+D48+D50+D49)/1000),5)</f>
        <v>4.4855600000000004</v>
      </c>
      <c r="E46" s="91">
        <f t="shared" ref="E46:G46" si="17">ROUND(((E47+E48+E50+E49)/1000),5)</f>
        <v>5.1311099999999996</v>
      </c>
      <c r="F46" s="91">
        <f t="shared" si="17"/>
        <v>5.6370300000000002</v>
      </c>
      <c r="G46" s="92">
        <f t="shared" si="17"/>
        <v>6.9739100000000001</v>
      </c>
      <c r="H46" s="24"/>
      <c r="I46" s="39"/>
      <c r="J46" s="24"/>
      <c r="K46" s="24"/>
      <c r="L46" s="24"/>
      <c r="M46" s="24"/>
      <c r="N46" s="24"/>
    </row>
    <row r="47" spans="1:14" ht="12.75" hidden="1" customHeight="1" outlineLevel="1" x14ac:dyDescent="0.25">
      <c r="A47" s="41" t="s">
        <v>158</v>
      </c>
      <c r="B47" s="42" t="s">
        <v>78</v>
      </c>
      <c r="C47" s="43" t="s">
        <v>79</v>
      </c>
      <c r="D47" s="44">
        <f>D$19</f>
        <v>3193.86</v>
      </c>
      <c r="E47" s="44">
        <f t="shared" ref="E47:G47" si="18">E$19</f>
        <v>3193.86</v>
      </c>
      <c r="F47" s="44">
        <f t="shared" si="18"/>
        <v>3193.86</v>
      </c>
      <c r="G47" s="45">
        <f t="shared" si="18"/>
        <v>3193.86</v>
      </c>
      <c r="H47" s="24"/>
      <c r="I47" s="39"/>
      <c r="J47" s="24"/>
      <c r="K47" s="24"/>
      <c r="L47" s="24"/>
      <c r="M47" s="24"/>
      <c r="N47" s="24"/>
    </row>
    <row r="48" spans="1:14" ht="12.75" hidden="1" customHeight="1" outlineLevel="1" x14ac:dyDescent="0.25">
      <c r="A48" s="41" t="s">
        <v>159</v>
      </c>
      <c r="B48" s="42" t="s">
        <v>90</v>
      </c>
      <c r="C48" s="43" t="s">
        <v>79</v>
      </c>
      <c r="D48" s="44">
        <f>D$15</f>
        <v>1071.42</v>
      </c>
      <c r="E48" s="44">
        <f t="shared" ref="E48:G48" si="19">E$15</f>
        <v>1716.97</v>
      </c>
      <c r="F48" s="44">
        <f t="shared" si="19"/>
        <v>2222.89</v>
      </c>
      <c r="G48" s="45">
        <f t="shared" si="19"/>
        <v>3559.77</v>
      </c>
      <c r="H48" s="24"/>
      <c r="I48" s="39"/>
      <c r="J48" s="24"/>
      <c r="K48" s="24"/>
      <c r="L48" s="24"/>
      <c r="M48" s="24"/>
      <c r="N48" s="24"/>
    </row>
    <row r="49" spans="1:14" ht="12.75" hidden="1" customHeight="1" outlineLevel="1" x14ac:dyDescent="0.25">
      <c r="A49" s="41" t="s">
        <v>160</v>
      </c>
      <c r="B49" s="42" t="s">
        <v>83</v>
      </c>
      <c r="C49" s="43" t="s">
        <v>79</v>
      </c>
      <c r="D49" s="44">
        <f>$D$16</f>
        <v>3.92</v>
      </c>
      <c r="E49" s="44">
        <f>$E$16</f>
        <v>3.92</v>
      </c>
      <c r="F49" s="44">
        <f>$F$16</f>
        <v>3.92</v>
      </c>
      <c r="G49" s="45">
        <f>$G$16</f>
        <v>3.92</v>
      </c>
      <c r="H49" s="24"/>
      <c r="I49" s="39"/>
      <c r="J49" s="24"/>
      <c r="K49" s="24"/>
      <c r="L49" s="24"/>
      <c r="M49" s="24"/>
      <c r="N49" s="24"/>
    </row>
    <row r="50" spans="1:14" ht="12.75" hidden="1" customHeight="1" outlineLevel="1" x14ac:dyDescent="0.25">
      <c r="A50" s="41" t="s">
        <v>161</v>
      </c>
      <c r="B50" s="42" t="s">
        <v>81</v>
      </c>
      <c r="C50" s="43" t="s">
        <v>79</v>
      </c>
      <c r="D50" s="44">
        <v>216.36</v>
      </c>
      <c r="E50" s="44">
        <f>D50</f>
        <v>216.36</v>
      </c>
      <c r="F50" s="44">
        <f>D50</f>
        <v>216.36</v>
      </c>
      <c r="G50" s="45">
        <f>D50</f>
        <v>216.36</v>
      </c>
      <c r="H50" s="24"/>
      <c r="I50" s="39"/>
      <c r="J50" s="24"/>
      <c r="K50" s="24"/>
      <c r="L50" s="24"/>
      <c r="M50" s="24"/>
      <c r="N50" s="24"/>
    </row>
    <row r="51" spans="1:14" ht="12.75" customHeight="1" collapsed="1" thickBot="1" x14ac:dyDescent="0.3">
      <c r="A51" s="88" t="s">
        <v>162</v>
      </c>
      <c r="B51" s="89" t="s">
        <v>131</v>
      </c>
      <c r="C51" s="90" t="s">
        <v>76</v>
      </c>
      <c r="D51" s="93">
        <f>ROUND(((D52+D53+D55+D54)/1000),5)</f>
        <v>7.9123099999999997</v>
      </c>
      <c r="E51" s="93">
        <f t="shared" ref="E51:G51" si="20">ROUND(((E52+E53+E55+E54)/1000),5)</f>
        <v>8.5578599999999998</v>
      </c>
      <c r="F51" s="93">
        <f t="shared" si="20"/>
        <v>9.0637799999999995</v>
      </c>
      <c r="G51" s="94">
        <f t="shared" si="20"/>
        <v>10.40066</v>
      </c>
      <c r="H51" s="24"/>
      <c r="I51" s="39"/>
      <c r="J51" s="24"/>
      <c r="K51" s="24"/>
      <c r="L51" s="24"/>
      <c r="M51" s="24"/>
      <c r="N51" s="24"/>
    </row>
    <row r="52" spans="1:14" ht="12.75" hidden="1" customHeight="1" outlineLevel="1" x14ac:dyDescent="0.25">
      <c r="A52" s="41" t="s">
        <v>163</v>
      </c>
      <c r="B52" s="42" t="s">
        <v>78</v>
      </c>
      <c r="C52" s="43" t="s">
        <v>79</v>
      </c>
      <c r="D52" s="44">
        <f>D$24</f>
        <v>6620.61</v>
      </c>
      <c r="E52" s="44">
        <f t="shared" ref="E52:G52" si="21">E$24</f>
        <v>6620.61</v>
      </c>
      <c r="F52" s="44">
        <f t="shared" si="21"/>
        <v>6620.61</v>
      </c>
      <c r="G52" s="45">
        <f t="shared" si="21"/>
        <v>6620.61</v>
      </c>
      <c r="H52" s="24"/>
      <c r="I52" s="39"/>
      <c r="J52" s="24"/>
      <c r="K52" s="24"/>
      <c r="L52" s="24"/>
      <c r="M52" s="24"/>
      <c r="N52" s="24"/>
    </row>
    <row r="53" spans="1:14" ht="12.75" hidden="1" customHeight="1" outlineLevel="1" x14ac:dyDescent="0.25">
      <c r="A53" s="41" t="s">
        <v>164</v>
      </c>
      <c r="B53" s="42" t="s">
        <v>90</v>
      </c>
      <c r="C53" s="43" t="s">
        <v>79</v>
      </c>
      <c r="D53" s="44">
        <f>D$15</f>
        <v>1071.42</v>
      </c>
      <c r="E53" s="44">
        <f t="shared" ref="E53:G53" si="22">E$15</f>
        <v>1716.97</v>
      </c>
      <c r="F53" s="44">
        <f t="shared" si="22"/>
        <v>2222.89</v>
      </c>
      <c r="G53" s="45">
        <f t="shared" si="22"/>
        <v>3559.77</v>
      </c>
      <c r="H53" s="24"/>
      <c r="I53" s="39"/>
      <c r="J53" s="24"/>
      <c r="K53" s="24"/>
      <c r="L53" s="24"/>
      <c r="M53" s="24"/>
      <c r="N53" s="24"/>
    </row>
    <row r="54" spans="1:14" ht="12.75" hidden="1" customHeight="1" outlineLevel="1" x14ac:dyDescent="0.25">
      <c r="A54" s="41" t="s">
        <v>165</v>
      </c>
      <c r="B54" s="42" t="s">
        <v>83</v>
      </c>
      <c r="C54" s="43" t="s">
        <v>79</v>
      </c>
      <c r="D54" s="44">
        <f>$D$16</f>
        <v>3.92</v>
      </c>
      <c r="E54" s="44">
        <f>$E$16</f>
        <v>3.92</v>
      </c>
      <c r="F54" s="44">
        <f>$F$16</f>
        <v>3.92</v>
      </c>
      <c r="G54" s="45">
        <f>$G$16</f>
        <v>3.92</v>
      </c>
      <c r="H54" s="24"/>
      <c r="I54" s="39"/>
      <c r="J54" s="24"/>
      <c r="K54" s="24"/>
      <c r="L54" s="24"/>
      <c r="M54" s="24"/>
      <c r="N54" s="24"/>
    </row>
    <row r="55" spans="1:14" ht="12.75" hidden="1" customHeight="1" outlineLevel="1" thickBot="1" x14ac:dyDescent="0.3">
      <c r="A55" s="47" t="s">
        <v>166</v>
      </c>
      <c r="B55" s="48" t="s">
        <v>81</v>
      </c>
      <c r="C55" s="49" t="s">
        <v>79</v>
      </c>
      <c r="D55" s="50">
        <v>216.36</v>
      </c>
      <c r="E55" s="44">
        <f>D55</f>
        <v>216.36</v>
      </c>
      <c r="F55" s="44">
        <f>D55</f>
        <v>216.36</v>
      </c>
      <c r="G55" s="45">
        <f>D55</f>
        <v>216.36</v>
      </c>
      <c r="H55" s="24"/>
      <c r="I55" s="39"/>
      <c r="J55" s="24"/>
      <c r="K55" s="24"/>
      <c r="L55" s="24"/>
      <c r="M55" s="24"/>
      <c r="N55" s="24"/>
    </row>
    <row r="56" spans="1:14" ht="12.75" customHeight="1" collapsed="1" x14ac:dyDescent="0.25">
      <c r="A56" s="95" t="s">
        <v>167</v>
      </c>
      <c r="B56" s="161" t="s">
        <v>137</v>
      </c>
      <c r="C56" s="162"/>
      <c r="D56" s="162"/>
      <c r="E56" s="162"/>
      <c r="F56" s="162"/>
      <c r="G56" s="163"/>
      <c r="H56" s="24"/>
      <c r="I56" s="39"/>
      <c r="J56" s="24"/>
      <c r="K56" s="24"/>
      <c r="L56" s="24"/>
      <c r="M56" s="24"/>
      <c r="N56" s="24"/>
    </row>
    <row r="57" spans="1:14" ht="12.75" customHeight="1" x14ac:dyDescent="0.25">
      <c r="A57" s="88" t="s">
        <v>168</v>
      </c>
      <c r="B57" s="89" t="s">
        <v>119</v>
      </c>
      <c r="C57" s="90" t="s">
        <v>76</v>
      </c>
      <c r="D57" s="91">
        <f>ROUND(((D58+D59+D61+D60)/1000),5)</f>
        <v>2.40863</v>
      </c>
      <c r="E57" s="91">
        <f t="shared" ref="E57:G57" si="23">ROUND(((E58+E59+E61+E60)/1000),5)</f>
        <v>3.0541800000000001</v>
      </c>
      <c r="F57" s="91">
        <f t="shared" si="23"/>
        <v>3.5600999999999998</v>
      </c>
      <c r="G57" s="92">
        <f t="shared" si="23"/>
        <v>4.8969800000000001</v>
      </c>
      <c r="H57" s="24"/>
      <c r="I57" s="39"/>
      <c r="J57" s="24"/>
      <c r="K57" s="24"/>
      <c r="L57" s="24"/>
      <c r="M57" s="24"/>
      <c r="N57" s="24"/>
    </row>
    <row r="58" spans="1:14" ht="12.75" hidden="1" customHeight="1" outlineLevel="1" x14ac:dyDescent="0.25">
      <c r="A58" s="41" t="s">
        <v>169</v>
      </c>
      <c r="B58" s="42" t="s">
        <v>78</v>
      </c>
      <c r="C58" s="43" t="s">
        <v>79</v>
      </c>
      <c r="D58" s="44">
        <f>D$30</f>
        <v>1116.93</v>
      </c>
      <c r="E58" s="44">
        <f t="shared" ref="E58:G58" si="24">E$30</f>
        <v>1116.93</v>
      </c>
      <c r="F58" s="44">
        <f t="shared" si="24"/>
        <v>1116.93</v>
      </c>
      <c r="G58" s="45">
        <f t="shared" si="24"/>
        <v>1116.93</v>
      </c>
      <c r="H58" s="24"/>
      <c r="I58" s="39"/>
      <c r="J58" s="24"/>
      <c r="K58" s="24"/>
      <c r="L58" s="24"/>
      <c r="M58" s="24"/>
      <c r="N58" s="24"/>
    </row>
    <row r="59" spans="1:14" ht="12.75" hidden="1" customHeight="1" outlineLevel="1" x14ac:dyDescent="0.25">
      <c r="A59" s="41" t="s">
        <v>170</v>
      </c>
      <c r="B59" s="42" t="s">
        <v>90</v>
      </c>
      <c r="C59" s="43" t="s">
        <v>79</v>
      </c>
      <c r="D59" s="44">
        <f>D$15</f>
        <v>1071.42</v>
      </c>
      <c r="E59" s="44">
        <f t="shared" ref="E59:G59" si="25">E$15</f>
        <v>1716.97</v>
      </c>
      <c r="F59" s="44">
        <f t="shared" si="25"/>
        <v>2222.89</v>
      </c>
      <c r="G59" s="45">
        <f t="shared" si="25"/>
        <v>3559.77</v>
      </c>
      <c r="H59" s="24"/>
      <c r="I59" s="39"/>
      <c r="J59" s="24"/>
      <c r="K59" s="24"/>
      <c r="L59" s="24"/>
      <c r="M59" s="24"/>
      <c r="N59" s="24"/>
    </row>
    <row r="60" spans="1:14" ht="12.75" hidden="1" customHeight="1" outlineLevel="1" x14ac:dyDescent="0.25">
      <c r="A60" s="41" t="s">
        <v>171</v>
      </c>
      <c r="B60" s="42" t="s">
        <v>83</v>
      </c>
      <c r="C60" s="43" t="s">
        <v>79</v>
      </c>
      <c r="D60" s="44">
        <f>$D$16</f>
        <v>3.92</v>
      </c>
      <c r="E60" s="44">
        <f>$E$16</f>
        <v>3.92</v>
      </c>
      <c r="F60" s="44">
        <f>$F$16</f>
        <v>3.92</v>
      </c>
      <c r="G60" s="45">
        <f>$G$16</f>
        <v>3.92</v>
      </c>
      <c r="H60" s="24"/>
      <c r="I60" s="39"/>
      <c r="J60" s="24"/>
      <c r="K60" s="24"/>
      <c r="L60" s="24"/>
      <c r="M60" s="24"/>
      <c r="N60" s="24"/>
    </row>
    <row r="61" spans="1:14" ht="12.75" hidden="1" customHeight="1" outlineLevel="1" x14ac:dyDescent="0.25">
      <c r="A61" s="41" t="s">
        <v>172</v>
      </c>
      <c r="B61" s="42" t="s">
        <v>81</v>
      </c>
      <c r="C61" s="43" t="s">
        <v>79</v>
      </c>
      <c r="D61" s="44">
        <v>216.36</v>
      </c>
      <c r="E61" s="44">
        <f>D61</f>
        <v>216.36</v>
      </c>
      <c r="F61" s="44">
        <f>D61</f>
        <v>216.36</v>
      </c>
      <c r="G61" s="45">
        <f>D61</f>
        <v>216.36</v>
      </c>
      <c r="H61" s="24"/>
      <c r="I61" s="39"/>
      <c r="J61" s="24"/>
      <c r="K61" s="24"/>
      <c r="L61" s="24"/>
      <c r="M61" s="24"/>
      <c r="N61" s="24"/>
    </row>
    <row r="62" spans="1:14" ht="12.75" customHeight="1" collapsed="1" thickBot="1" x14ac:dyDescent="0.3">
      <c r="A62" s="88" t="s">
        <v>173</v>
      </c>
      <c r="B62" s="89" t="s">
        <v>144</v>
      </c>
      <c r="C62" s="90" t="s">
        <v>76</v>
      </c>
      <c r="D62" s="91">
        <f>ROUND(((D63+D64+D66+D65)/1000),5)</f>
        <v>5.8660899999999998</v>
      </c>
      <c r="E62" s="91">
        <f t="shared" ref="E62:G62" si="26">ROUND(((E63+E64+E66+E65)/1000),5)</f>
        <v>6.5116399999999999</v>
      </c>
      <c r="F62" s="91">
        <f t="shared" si="26"/>
        <v>7.0175599999999996</v>
      </c>
      <c r="G62" s="92">
        <f t="shared" si="26"/>
        <v>8.3544400000000003</v>
      </c>
      <c r="H62" s="24"/>
      <c r="I62" s="39"/>
      <c r="J62" s="24"/>
      <c r="K62" s="24"/>
      <c r="L62" s="24"/>
      <c r="M62" s="24"/>
      <c r="N62" s="24"/>
    </row>
    <row r="63" spans="1:14" ht="12.75" hidden="1" customHeight="1" outlineLevel="1" x14ac:dyDescent="0.25">
      <c r="A63" s="41" t="s">
        <v>174</v>
      </c>
      <c r="B63" s="42" t="s">
        <v>78</v>
      </c>
      <c r="C63" s="43" t="s">
        <v>79</v>
      </c>
      <c r="D63" s="44">
        <f>D$35</f>
        <v>4574.3900000000003</v>
      </c>
      <c r="E63" s="44">
        <f t="shared" ref="E63:G63" si="27">E$35</f>
        <v>4574.3900000000003</v>
      </c>
      <c r="F63" s="44">
        <f t="shared" si="27"/>
        <v>4574.3900000000003</v>
      </c>
      <c r="G63" s="45">
        <f t="shared" si="27"/>
        <v>4574.3900000000003</v>
      </c>
      <c r="H63" s="24"/>
      <c r="I63" s="39"/>
      <c r="J63" s="24"/>
      <c r="K63" s="24"/>
      <c r="L63" s="24"/>
      <c r="M63" s="24"/>
      <c r="N63" s="24"/>
    </row>
    <row r="64" spans="1:14" ht="12.75" hidden="1" customHeight="1" outlineLevel="1" x14ac:dyDescent="0.25">
      <c r="A64" s="41" t="s">
        <v>175</v>
      </c>
      <c r="B64" s="42" t="s">
        <v>90</v>
      </c>
      <c r="C64" s="43" t="s">
        <v>79</v>
      </c>
      <c r="D64" s="44">
        <f>D$15</f>
        <v>1071.42</v>
      </c>
      <c r="E64" s="44">
        <f t="shared" ref="E64:G64" si="28">E$15</f>
        <v>1716.97</v>
      </c>
      <c r="F64" s="44">
        <f t="shared" si="28"/>
        <v>2222.89</v>
      </c>
      <c r="G64" s="45">
        <f t="shared" si="28"/>
        <v>3559.77</v>
      </c>
      <c r="H64" s="24"/>
      <c r="I64" s="39"/>
      <c r="J64" s="24"/>
      <c r="K64" s="24"/>
      <c r="L64" s="24"/>
      <c r="M64" s="24"/>
      <c r="N64" s="24"/>
    </row>
    <row r="65" spans="1:14" ht="12.75" hidden="1" customHeight="1" outlineLevel="1" x14ac:dyDescent="0.25">
      <c r="A65" s="41" t="s">
        <v>176</v>
      </c>
      <c r="B65" s="42" t="s">
        <v>83</v>
      </c>
      <c r="C65" s="43" t="s">
        <v>79</v>
      </c>
      <c r="D65" s="44">
        <f>$D$16</f>
        <v>3.92</v>
      </c>
      <c r="E65" s="44">
        <f>$E$16</f>
        <v>3.92</v>
      </c>
      <c r="F65" s="44">
        <f>$F$16</f>
        <v>3.92</v>
      </c>
      <c r="G65" s="45">
        <f>$G$16</f>
        <v>3.92</v>
      </c>
      <c r="H65" s="24"/>
      <c r="I65" s="39"/>
      <c r="J65" s="24"/>
      <c r="K65" s="24"/>
      <c r="L65" s="24"/>
      <c r="M65" s="24"/>
      <c r="N65" s="24"/>
    </row>
    <row r="66" spans="1:14" ht="12.75" hidden="1" customHeight="1" outlineLevel="1" thickBot="1" x14ac:dyDescent="0.3">
      <c r="A66" s="47" t="s">
        <v>177</v>
      </c>
      <c r="B66" s="48" t="s">
        <v>81</v>
      </c>
      <c r="C66" s="49" t="s">
        <v>79</v>
      </c>
      <c r="D66" s="50">
        <v>216.36</v>
      </c>
      <c r="E66" s="44">
        <f>D66</f>
        <v>216.36</v>
      </c>
      <c r="F66" s="44">
        <f>D66</f>
        <v>216.36</v>
      </c>
      <c r="G66" s="45">
        <f>D66</f>
        <v>216.36</v>
      </c>
      <c r="H66" s="24"/>
      <c r="I66" s="39"/>
      <c r="J66" s="24"/>
      <c r="K66" s="24"/>
      <c r="L66" s="24"/>
      <c r="M66" s="24"/>
      <c r="N66" s="24"/>
    </row>
    <row r="67" spans="1:14" ht="30" customHeight="1" collapsed="1" thickBot="1" x14ac:dyDescent="0.3">
      <c r="A67" s="96" t="s">
        <v>178</v>
      </c>
      <c r="B67" s="164" t="s">
        <v>179</v>
      </c>
      <c r="C67" s="165"/>
      <c r="D67" s="165"/>
      <c r="E67" s="165"/>
      <c r="F67" s="165"/>
      <c r="G67" s="166"/>
      <c r="H67" s="24"/>
      <c r="I67" s="39"/>
      <c r="J67" s="24"/>
      <c r="K67" s="24"/>
      <c r="L67" s="24"/>
      <c r="M67" s="24"/>
      <c r="N67" s="24"/>
    </row>
    <row r="68" spans="1:14" x14ac:dyDescent="0.25">
      <c r="A68" s="97" t="s">
        <v>180</v>
      </c>
      <c r="B68" s="158" t="s">
        <v>117</v>
      </c>
      <c r="C68" s="159"/>
      <c r="D68" s="159"/>
      <c r="E68" s="159"/>
      <c r="F68" s="159"/>
      <c r="G68" s="160"/>
      <c r="H68" s="24"/>
      <c r="I68" s="39"/>
      <c r="J68" s="24"/>
      <c r="K68" s="24"/>
      <c r="L68" s="24"/>
      <c r="M68" s="24"/>
      <c r="N68" s="24"/>
    </row>
    <row r="69" spans="1:14" ht="12.75" customHeight="1" x14ac:dyDescent="0.25">
      <c r="A69" s="88" t="s">
        <v>181</v>
      </c>
      <c r="B69" s="89" t="s">
        <v>119</v>
      </c>
      <c r="C69" s="90" t="s">
        <v>76</v>
      </c>
      <c r="D69" s="91">
        <f>ROUND(((D70+D71+D73+D72)/1000),5)</f>
        <v>2.3025000000000002</v>
      </c>
      <c r="E69" s="91">
        <f t="shared" ref="E69:G69" si="29">ROUND(((E70+E71+E73+E72)/1000),5)</f>
        <v>2.9480499999999998</v>
      </c>
      <c r="F69" s="91">
        <f t="shared" si="29"/>
        <v>3.45397</v>
      </c>
      <c r="G69" s="92">
        <f t="shared" si="29"/>
        <v>4.7908499999999998</v>
      </c>
      <c r="H69" s="24"/>
      <c r="I69" s="39"/>
      <c r="J69" s="24"/>
      <c r="K69" s="24"/>
      <c r="L69" s="24"/>
      <c r="M69" s="24"/>
      <c r="N69" s="24"/>
    </row>
    <row r="70" spans="1:14" ht="12.75" hidden="1" customHeight="1" outlineLevel="1" x14ac:dyDescent="0.25">
      <c r="A70" s="41" t="s">
        <v>182</v>
      </c>
      <c r="B70" s="42" t="s">
        <v>78</v>
      </c>
      <c r="C70" s="43" t="s">
        <v>79</v>
      </c>
      <c r="D70" s="44">
        <f t="shared" ref="D70:F70" si="30">D$14</f>
        <v>1116.93</v>
      </c>
      <c r="E70" s="44">
        <f t="shared" si="30"/>
        <v>1116.93</v>
      </c>
      <c r="F70" s="44">
        <f t="shared" si="30"/>
        <v>1116.93</v>
      </c>
      <c r="G70" s="45">
        <f>G$14</f>
        <v>1116.93</v>
      </c>
      <c r="H70" s="24"/>
      <c r="I70" s="39"/>
      <c r="J70" s="24"/>
      <c r="K70" s="24"/>
      <c r="L70" s="24"/>
      <c r="M70" s="24"/>
      <c r="N70" s="24"/>
    </row>
    <row r="71" spans="1:14" ht="12.75" hidden="1" customHeight="1" outlineLevel="1" x14ac:dyDescent="0.25">
      <c r="A71" s="41" t="s">
        <v>183</v>
      </c>
      <c r="B71" s="42" t="s">
        <v>90</v>
      </c>
      <c r="C71" s="43" t="s">
        <v>79</v>
      </c>
      <c r="D71" s="44">
        <f>D$15</f>
        <v>1071.42</v>
      </c>
      <c r="E71" s="44">
        <f t="shared" ref="E71:G71" si="31">E$15</f>
        <v>1716.97</v>
      </c>
      <c r="F71" s="44">
        <f t="shared" si="31"/>
        <v>2222.89</v>
      </c>
      <c r="G71" s="45">
        <f t="shared" si="31"/>
        <v>3559.77</v>
      </c>
      <c r="H71" s="24"/>
      <c r="I71" s="39"/>
      <c r="J71" s="24"/>
      <c r="K71" s="24"/>
      <c r="L71" s="24"/>
      <c r="M71" s="24"/>
      <c r="N71" s="24"/>
    </row>
    <row r="72" spans="1:14" ht="12.75" hidden="1" customHeight="1" outlineLevel="1" x14ac:dyDescent="0.25">
      <c r="A72" s="41" t="s">
        <v>184</v>
      </c>
      <c r="B72" s="42" t="s">
        <v>83</v>
      </c>
      <c r="C72" s="43" t="s">
        <v>79</v>
      </c>
      <c r="D72" s="44">
        <f>$D$16</f>
        <v>3.92</v>
      </c>
      <c r="E72" s="44">
        <f>$E$16</f>
        <v>3.92</v>
      </c>
      <c r="F72" s="44">
        <f>$F$16</f>
        <v>3.92</v>
      </c>
      <c r="G72" s="45">
        <f>$G$16</f>
        <v>3.92</v>
      </c>
      <c r="H72" s="24"/>
      <c r="I72" s="39"/>
      <c r="J72" s="24"/>
      <c r="K72" s="24"/>
      <c r="L72" s="24"/>
      <c r="M72" s="24"/>
      <c r="N72" s="24"/>
    </row>
    <row r="73" spans="1:14" ht="12.75" hidden="1" customHeight="1" outlineLevel="1" x14ac:dyDescent="0.25">
      <c r="A73" s="41" t="s">
        <v>185</v>
      </c>
      <c r="B73" s="42" t="s">
        <v>81</v>
      </c>
      <c r="C73" s="43" t="s">
        <v>79</v>
      </c>
      <c r="D73" s="44">
        <v>110.23</v>
      </c>
      <c r="E73" s="44">
        <f>D73</f>
        <v>110.23</v>
      </c>
      <c r="F73" s="44">
        <f>D73</f>
        <v>110.23</v>
      </c>
      <c r="G73" s="45">
        <f>D73</f>
        <v>110.23</v>
      </c>
      <c r="H73" s="24"/>
      <c r="I73" s="39"/>
      <c r="J73" s="24"/>
      <c r="K73" s="24"/>
      <c r="L73" s="24"/>
      <c r="M73" s="24"/>
      <c r="N73" s="24"/>
    </row>
    <row r="74" spans="1:14" ht="12.75" customHeight="1" collapsed="1" x14ac:dyDescent="0.25">
      <c r="A74" s="88" t="s">
        <v>186</v>
      </c>
      <c r="B74" s="89" t="s">
        <v>125</v>
      </c>
      <c r="C74" s="90" t="s">
        <v>76</v>
      </c>
      <c r="D74" s="91">
        <f>ROUND(((D75+D76+D78+D77)/1000),5)</f>
        <v>4.3794300000000002</v>
      </c>
      <c r="E74" s="91">
        <f t="shared" ref="E74:G74" si="32">ROUND(((E75+E76+E78+E77)/1000),5)</f>
        <v>5.0249800000000002</v>
      </c>
      <c r="F74" s="91">
        <f t="shared" si="32"/>
        <v>5.5308999999999999</v>
      </c>
      <c r="G74" s="92">
        <f t="shared" si="32"/>
        <v>6.8677799999999998</v>
      </c>
      <c r="H74" s="24"/>
      <c r="I74" s="39"/>
      <c r="J74" s="24"/>
      <c r="K74" s="24"/>
      <c r="L74" s="24"/>
      <c r="M74" s="24"/>
      <c r="N74" s="24"/>
    </row>
    <row r="75" spans="1:14" ht="12.75" hidden="1" customHeight="1" outlineLevel="1" x14ac:dyDescent="0.25">
      <c r="A75" s="41" t="s">
        <v>187</v>
      </c>
      <c r="B75" s="42" t="s">
        <v>78</v>
      </c>
      <c r="C75" s="43" t="s">
        <v>79</v>
      </c>
      <c r="D75" s="44">
        <f>D$19</f>
        <v>3193.86</v>
      </c>
      <c r="E75" s="44">
        <f t="shared" ref="E75:G75" si="33">E$19</f>
        <v>3193.86</v>
      </c>
      <c r="F75" s="44">
        <f t="shared" si="33"/>
        <v>3193.86</v>
      </c>
      <c r="G75" s="45">
        <f t="shared" si="33"/>
        <v>3193.86</v>
      </c>
      <c r="H75" s="24"/>
      <c r="I75" s="39"/>
      <c r="J75" s="24"/>
      <c r="K75" s="24"/>
      <c r="L75" s="24"/>
      <c r="M75" s="24"/>
      <c r="N75" s="24"/>
    </row>
    <row r="76" spans="1:14" ht="12.75" hidden="1" customHeight="1" outlineLevel="1" x14ac:dyDescent="0.25">
      <c r="A76" s="41" t="s">
        <v>188</v>
      </c>
      <c r="B76" s="42" t="s">
        <v>90</v>
      </c>
      <c r="C76" s="43" t="s">
        <v>79</v>
      </c>
      <c r="D76" s="44">
        <f>D$15</f>
        <v>1071.42</v>
      </c>
      <c r="E76" s="44">
        <f t="shared" ref="E76:G76" si="34">E$15</f>
        <v>1716.97</v>
      </c>
      <c r="F76" s="44">
        <f t="shared" si="34"/>
        <v>2222.89</v>
      </c>
      <c r="G76" s="45">
        <f t="shared" si="34"/>
        <v>3559.77</v>
      </c>
      <c r="H76" s="24"/>
      <c r="I76" s="39"/>
      <c r="J76" s="24"/>
      <c r="K76" s="24"/>
      <c r="L76" s="24"/>
      <c r="M76" s="24"/>
      <c r="N76" s="24"/>
    </row>
    <row r="77" spans="1:14" ht="12.75" hidden="1" customHeight="1" outlineLevel="1" x14ac:dyDescent="0.25">
      <c r="A77" s="41" t="s">
        <v>189</v>
      </c>
      <c r="B77" s="42" t="s">
        <v>83</v>
      </c>
      <c r="C77" s="43" t="s">
        <v>79</v>
      </c>
      <c r="D77" s="44">
        <f>$D$16</f>
        <v>3.92</v>
      </c>
      <c r="E77" s="44">
        <f>$E$16</f>
        <v>3.92</v>
      </c>
      <c r="F77" s="44">
        <f>$F$16</f>
        <v>3.92</v>
      </c>
      <c r="G77" s="45">
        <f>$G$16</f>
        <v>3.92</v>
      </c>
      <c r="H77" s="24"/>
      <c r="I77" s="39"/>
      <c r="J77" s="24"/>
      <c r="K77" s="24"/>
      <c r="L77" s="24"/>
      <c r="M77" s="24"/>
      <c r="N77" s="24"/>
    </row>
    <row r="78" spans="1:14" ht="12.75" hidden="1" customHeight="1" outlineLevel="1" x14ac:dyDescent="0.25">
      <c r="A78" s="41" t="s">
        <v>190</v>
      </c>
      <c r="B78" s="42" t="s">
        <v>81</v>
      </c>
      <c r="C78" s="43" t="s">
        <v>79</v>
      </c>
      <c r="D78" s="44">
        <v>110.23</v>
      </c>
      <c r="E78" s="44">
        <f>D78</f>
        <v>110.23</v>
      </c>
      <c r="F78" s="44">
        <f>D78</f>
        <v>110.23</v>
      </c>
      <c r="G78" s="45">
        <f>D78</f>
        <v>110.23</v>
      </c>
      <c r="H78" s="24"/>
      <c r="I78" s="39"/>
      <c r="J78" s="24"/>
      <c r="K78" s="24"/>
      <c r="L78" s="24"/>
      <c r="M78" s="24"/>
      <c r="N78" s="24"/>
    </row>
    <row r="79" spans="1:14" ht="12.75" customHeight="1" collapsed="1" thickBot="1" x14ac:dyDescent="0.3">
      <c r="A79" s="88" t="s">
        <v>191</v>
      </c>
      <c r="B79" s="89" t="s">
        <v>131</v>
      </c>
      <c r="C79" s="90" t="s">
        <v>76</v>
      </c>
      <c r="D79" s="93">
        <f>ROUND(((D80+D81+D83+D82)/1000),5)</f>
        <v>7.8061800000000003</v>
      </c>
      <c r="E79" s="93">
        <f t="shared" ref="E79:G79" si="35">ROUND(((E80+E81+E83+E82)/1000),5)</f>
        <v>8.4517299999999995</v>
      </c>
      <c r="F79" s="93">
        <f t="shared" si="35"/>
        <v>8.9576499999999992</v>
      </c>
      <c r="G79" s="94">
        <f t="shared" si="35"/>
        <v>10.29453</v>
      </c>
      <c r="H79" s="24"/>
      <c r="I79" s="39"/>
      <c r="J79" s="24"/>
      <c r="K79" s="24"/>
      <c r="L79" s="24"/>
      <c r="M79" s="24"/>
      <c r="N79" s="24"/>
    </row>
    <row r="80" spans="1:14" ht="12.75" hidden="1" customHeight="1" outlineLevel="1" x14ac:dyDescent="0.25">
      <c r="A80" s="41" t="s">
        <v>192</v>
      </c>
      <c r="B80" s="42" t="s">
        <v>78</v>
      </c>
      <c r="C80" s="43" t="s">
        <v>79</v>
      </c>
      <c r="D80" s="44">
        <f>D$24</f>
        <v>6620.61</v>
      </c>
      <c r="E80" s="44">
        <f t="shared" ref="E80:G80" si="36">E$24</f>
        <v>6620.61</v>
      </c>
      <c r="F80" s="44">
        <f t="shared" si="36"/>
        <v>6620.61</v>
      </c>
      <c r="G80" s="45">
        <f t="shared" si="36"/>
        <v>6620.61</v>
      </c>
      <c r="H80" s="24"/>
      <c r="I80" s="39"/>
      <c r="J80" s="24"/>
      <c r="K80" s="24"/>
      <c r="L80" s="24"/>
      <c r="M80" s="24"/>
      <c r="N80" s="24"/>
    </row>
    <row r="81" spans="1:14" ht="12.75" hidden="1" customHeight="1" outlineLevel="1" x14ac:dyDescent="0.25">
      <c r="A81" s="41" t="s">
        <v>193</v>
      </c>
      <c r="B81" s="42" t="s">
        <v>90</v>
      </c>
      <c r="C81" s="43" t="s">
        <v>79</v>
      </c>
      <c r="D81" s="44">
        <f>D$15</f>
        <v>1071.42</v>
      </c>
      <c r="E81" s="44">
        <f t="shared" ref="E81:G81" si="37">E$15</f>
        <v>1716.97</v>
      </c>
      <c r="F81" s="44">
        <f t="shared" si="37"/>
        <v>2222.89</v>
      </c>
      <c r="G81" s="45">
        <f t="shared" si="37"/>
        <v>3559.77</v>
      </c>
      <c r="H81" s="24"/>
      <c r="I81" s="39"/>
      <c r="J81" s="24"/>
      <c r="K81" s="24"/>
      <c r="L81" s="24"/>
      <c r="M81" s="24"/>
      <c r="N81" s="24"/>
    </row>
    <row r="82" spans="1:14" ht="12.75" hidden="1" customHeight="1" outlineLevel="1" x14ac:dyDescent="0.25">
      <c r="A82" s="41" t="s">
        <v>194</v>
      </c>
      <c r="B82" s="42" t="s">
        <v>83</v>
      </c>
      <c r="C82" s="43" t="s">
        <v>79</v>
      </c>
      <c r="D82" s="44">
        <f>$D$16</f>
        <v>3.92</v>
      </c>
      <c r="E82" s="44">
        <f>$E$16</f>
        <v>3.92</v>
      </c>
      <c r="F82" s="44">
        <f>$F$16</f>
        <v>3.92</v>
      </c>
      <c r="G82" s="45">
        <f>$G$16</f>
        <v>3.92</v>
      </c>
      <c r="H82" s="24"/>
      <c r="I82" s="39"/>
      <c r="J82" s="24"/>
      <c r="K82" s="24"/>
      <c r="L82" s="24"/>
      <c r="M82" s="24"/>
      <c r="N82" s="24"/>
    </row>
    <row r="83" spans="1:14" ht="12.75" hidden="1" customHeight="1" outlineLevel="1" thickBot="1" x14ac:dyDescent="0.3">
      <c r="A83" s="47" t="s">
        <v>195</v>
      </c>
      <c r="B83" s="48" t="s">
        <v>81</v>
      </c>
      <c r="C83" s="49" t="s">
        <v>79</v>
      </c>
      <c r="D83" s="50">
        <v>110.23</v>
      </c>
      <c r="E83" s="44">
        <f>D83</f>
        <v>110.23</v>
      </c>
      <c r="F83" s="44">
        <f>D83</f>
        <v>110.23</v>
      </c>
      <c r="G83" s="45">
        <f>D83</f>
        <v>110.23</v>
      </c>
      <c r="H83" s="24"/>
      <c r="I83" s="39"/>
      <c r="J83" s="24"/>
      <c r="K83" s="24"/>
      <c r="L83" s="24"/>
      <c r="M83" s="24"/>
      <c r="N83" s="24"/>
    </row>
    <row r="84" spans="1:14" ht="12.75" customHeight="1" collapsed="1" x14ac:dyDescent="0.25">
      <c r="A84" s="95" t="s">
        <v>196</v>
      </c>
      <c r="B84" s="161" t="s">
        <v>137</v>
      </c>
      <c r="C84" s="162"/>
      <c r="D84" s="162"/>
      <c r="E84" s="162"/>
      <c r="F84" s="162"/>
      <c r="G84" s="163"/>
      <c r="H84" s="24"/>
      <c r="I84" s="39"/>
      <c r="J84" s="24"/>
      <c r="K84" s="24"/>
      <c r="L84" s="24"/>
      <c r="M84" s="24"/>
      <c r="N84" s="24"/>
    </row>
    <row r="85" spans="1:14" ht="12.75" customHeight="1" x14ac:dyDescent="0.25">
      <c r="A85" s="88" t="s">
        <v>197</v>
      </c>
      <c r="B85" s="89" t="s">
        <v>119</v>
      </c>
      <c r="C85" s="90" t="s">
        <v>76</v>
      </c>
      <c r="D85" s="91">
        <f>ROUND(((D86+D87+D89+D88)/1000),5)</f>
        <v>2.3025000000000002</v>
      </c>
      <c r="E85" s="91">
        <f t="shared" ref="E85:G85" si="38">ROUND(((E86+E87+E89+E88)/1000),5)</f>
        <v>2.9480499999999998</v>
      </c>
      <c r="F85" s="91">
        <f t="shared" si="38"/>
        <v>3.45397</v>
      </c>
      <c r="G85" s="92">
        <f t="shared" si="38"/>
        <v>4.7908499999999998</v>
      </c>
      <c r="H85" s="24"/>
      <c r="I85" s="39"/>
      <c r="J85" s="24"/>
      <c r="K85" s="24"/>
      <c r="L85" s="24"/>
      <c r="M85" s="24"/>
      <c r="N85" s="24"/>
    </row>
    <row r="86" spans="1:14" ht="12.75" hidden="1" customHeight="1" outlineLevel="1" x14ac:dyDescent="0.25">
      <c r="A86" s="41" t="s">
        <v>198</v>
      </c>
      <c r="B86" s="42" t="s">
        <v>78</v>
      </c>
      <c r="C86" s="43" t="s">
        <v>79</v>
      </c>
      <c r="D86" s="44">
        <f>D$30</f>
        <v>1116.93</v>
      </c>
      <c r="E86" s="44">
        <f t="shared" ref="E86:G86" si="39">E$30</f>
        <v>1116.93</v>
      </c>
      <c r="F86" s="44">
        <f t="shared" si="39"/>
        <v>1116.93</v>
      </c>
      <c r="G86" s="45">
        <f t="shared" si="39"/>
        <v>1116.93</v>
      </c>
      <c r="H86" s="24"/>
      <c r="I86" s="39"/>
      <c r="J86" s="24"/>
      <c r="K86" s="24"/>
      <c r="L86" s="24"/>
      <c r="M86" s="24"/>
      <c r="N86" s="24"/>
    </row>
    <row r="87" spans="1:14" ht="12.75" hidden="1" customHeight="1" outlineLevel="1" x14ac:dyDescent="0.25">
      <c r="A87" s="41" t="s">
        <v>199</v>
      </c>
      <c r="B87" s="42" t="s">
        <v>90</v>
      </c>
      <c r="C87" s="43" t="s">
        <v>79</v>
      </c>
      <c r="D87" s="44">
        <f>D$15</f>
        <v>1071.42</v>
      </c>
      <c r="E87" s="44">
        <f t="shared" ref="E87:G87" si="40">E$15</f>
        <v>1716.97</v>
      </c>
      <c r="F87" s="44">
        <f t="shared" si="40"/>
        <v>2222.89</v>
      </c>
      <c r="G87" s="45">
        <f t="shared" si="40"/>
        <v>3559.77</v>
      </c>
      <c r="H87" s="24"/>
      <c r="I87" s="39"/>
      <c r="J87" s="24"/>
      <c r="K87" s="24"/>
      <c r="L87" s="24"/>
      <c r="M87" s="24"/>
      <c r="N87" s="24"/>
    </row>
    <row r="88" spans="1:14" ht="12.75" hidden="1" customHeight="1" outlineLevel="1" x14ac:dyDescent="0.25">
      <c r="A88" s="41" t="s">
        <v>200</v>
      </c>
      <c r="B88" s="42" t="s">
        <v>83</v>
      </c>
      <c r="C88" s="43" t="s">
        <v>79</v>
      </c>
      <c r="D88" s="44">
        <f>$D$16</f>
        <v>3.92</v>
      </c>
      <c r="E88" s="44">
        <f>$E$16</f>
        <v>3.92</v>
      </c>
      <c r="F88" s="44">
        <f>$F$16</f>
        <v>3.92</v>
      </c>
      <c r="G88" s="45">
        <f>$G$16</f>
        <v>3.92</v>
      </c>
      <c r="H88" s="24"/>
      <c r="I88" s="39"/>
      <c r="J88" s="24"/>
      <c r="K88" s="24"/>
      <c r="L88" s="24"/>
      <c r="M88" s="24"/>
      <c r="N88" s="24"/>
    </row>
    <row r="89" spans="1:14" ht="12.75" hidden="1" customHeight="1" outlineLevel="1" x14ac:dyDescent="0.25">
      <c r="A89" s="41" t="s">
        <v>201</v>
      </c>
      <c r="B89" s="42" t="s">
        <v>81</v>
      </c>
      <c r="C89" s="43" t="s">
        <v>79</v>
      </c>
      <c r="D89" s="44">
        <v>110.23</v>
      </c>
      <c r="E89" s="44">
        <f>D89</f>
        <v>110.23</v>
      </c>
      <c r="F89" s="44">
        <f>D89</f>
        <v>110.23</v>
      </c>
      <c r="G89" s="45">
        <f>D89</f>
        <v>110.23</v>
      </c>
      <c r="H89" s="24"/>
      <c r="I89" s="39"/>
      <c r="J89" s="24"/>
      <c r="K89" s="24"/>
      <c r="L89" s="24"/>
      <c r="M89" s="24"/>
      <c r="N89" s="24"/>
    </row>
    <row r="90" spans="1:14" ht="12.75" customHeight="1" collapsed="1" thickBot="1" x14ac:dyDescent="0.3">
      <c r="A90" s="88" t="s">
        <v>202</v>
      </c>
      <c r="B90" s="89" t="s">
        <v>144</v>
      </c>
      <c r="C90" s="90" t="s">
        <v>76</v>
      </c>
      <c r="D90" s="91">
        <f>ROUND(((D91+D92+D94+D93)/1000),5)</f>
        <v>5.7599600000000004</v>
      </c>
      <c r="E90" s="91">
        <f t="shared" ref="E90:G90" si="41">ROUND(((E91+E92+E94+E93)/1000),5)</f>
        <v>6.4055099999999996</v>
      </c>
      <c r="F90" s="91">
        <f t="shared" si="41"/>
        <v>6.9114300000000002</v>
      </c>
      <c r="G90" s="92">
        <f t="shared" si="41"/>
        <v>8.24831</v>
      </c>
      <c r="H90" s="24"/>
      <c r="I90" s="39"/>
      <c r="J90" s="24"/>
      <c r="K90" s="24"/>
      <c r="L90" s="24"/>
      <c r="M90" s="24"/>
      <c r="N90" s="24"/>
    </row>
    <row r="91" spans="1:14" ht="12.75" hidden="1" customHeight="1" outlineLevel="1" x14ac:dyDescent="0.25">
      <c r="A91" s="41" t="s">
        <v>203</v>
      </c>
      <c r="B91" s="42" t="s">
        <v>78</v>
      </c>
      <c r="C91" s="43" t="s">
        <v>79</v>
      </c>
      <c r="D91" s="44">
        <f>D$35</f>
        <v>4574.3900000000003</v>
      </c>
      <c r="E91" s="44">
        <f t="shared" ref="E91:G91" si="42">E$35</f>
        <v>4574.3900000000003</v>
      </c>
      <c r="F91" s="44">
        <f t="shared" si="42"/>
        <v>4574.3900000000003</v>
      </c>
      <c r="G91" s="45">
        <f t="shared" si="42"/>
        <v>4574.3900000000003</v>
      </c>
      <c r="H91" s="24"/>
      <c r="I91" s="39"/>
      <c r="J91" s="24"/>
      <c r="K91" s="24"/>
      <c r="L91" s="24"/>
      <c r="M91" s="24"/>
      <c r="N91" s="24"/>
    </row>
    <row r="92" spans="1:14" ht="12.75" hidden="1" customHeight="1" outlineLevel="1" x14ac:dyDescent="0.25">
      <c r="A92" s="41" t="s">
        <v>204</v>
      </c>
      <c r="B92" s="42" t="s">
        <v>90</v>
      </c>
      <c r="C92" s="43" t="s">
        <v>79</v>
      </c>
      <c r="D92" s="44">
        <f>D$15</f>
        <v>1071.42</v>
      </c>
      <c r="E92" s="44">
        <f t="shared" ref="E92:G92" si="43">E$15</f>
        <v>1716.97</v>
      </c>
      <c r="F92" s="44">
        <f t="shared" si="43"/>
        <v>2222.89</v>
      </c>
      <c r="G92" s="45">
        <f t="shared" si="43"/>
        <v>3559.77</v>
      </c>
      <c r="H92" s="24"/>
      <c r="I92" s="39"/>
      <c r="J92" s="24"/>
      <c r="K92" s="24"/>
      <c r="L92" s="24"/>
      <c r="M92" s="24"/>
      <c r="N92" s="24"/>
    </row>
    <row r="93" spans="1:14" ht="12.75" hidden="1" customHeight="1" outlineLevel="1" x14ac:dyDescent="0.25">
      <c r="A93" s="41" t="s">
        <v>205</v>
      </c>
      <c r="B93" s="42" t="s">
        <v>83</v>
      </c>
      <c r="C93" s="43" t="s">
        <v>79</v>
      </c>
      <c r="D93" s="44">
        <f>$D$16</f>
        <v>3.92</v>
      </c>
      <c r="E93" s="44">
        <f>$E$16</f>
        <v>3.92</v>
      </c>
      <c r="F93" s="44">
        <f>$F$16</f>
        <v>3.92</v>
      </c>
      <c r="G93" s="45">
        <f>$G$16</f>
        <v>3.92</v>
      </c>
      <c r="H93" s="24"/>
      <c r="I93" s="39"/>
      <c r="J93" s="24"/>
      <c r="K93" s="24"/>
      <c r="L93" s="24"/>
      <c r="M93" s="24"/>
      <c r="N93" s="24"/>
    </row>
    <row r="94" spans="1:14" ht="12.75" hidden="1" customHeight="1" outlineLevel="1" thickBot="1" x14ac:dyDescent="0.3">
      <c r="A94" s="47" t="s">
        <v>206</v>
      </c>
      <c r="B94" s="48" t="s">
        <v>81</v>
      </c>
      <c r="C94" s="49" t="s">
        <v>79</v>
      </c>
      <c r="D94" s="50">
        <v>110.23</v>
      </c>
      <c r="E94" s="50">
        <f>D94</f>
        <v>110.23</v>
      </c>
      <c r="F94" s="50">
        <f>D94</f>
        <v>110.23</v>
      </c>
      <c r="G94" s="51">
        <f>D94</f>
        <v>110.23</v>
      </c>
      <c r="H94" s="24"/>
      <c r="I94" s="39"/>
      <c r="J94" s="24"/>
      <c r="K94" s="24"/>
      <c r="L94" s="24"/>
      <c r="M94" s="24"/>
      <c r="N94" s="24"/>
    </row>
    <row r="95" spans="1:14" ht="12.75" customHeight="1" collapsed="1" x14ac:dyDescent="0.25">
      <c r="A95" s="141" t="s">
        <v>84</v>
      </c>
      <c r="B95" s="141"/>
      <c r="C95" s="52"/>
      <c r="D95" s="52"/>
      <c r="E95" s="52"/>
      <c r="F95" s="52"/>
      <c r="G95" s="52"/>
      <c r="H95" s="24"/>
      <c r="I95" s="39"/>
    </row>
    <row r="96" spans="1:14" ht="13.5" customHeight="1" x14ac:dyDescent="0.25">
      <c r="A96" s="142" t="s">
        <v>3163</v>
      </c>
      <c r="B96" s="142"/>
      <c r="C96" s="142"/>
      <c r="D96" s="142"/>
      <c r="E96" s="142"/>
      <c r="F96" s="142"/>
      <c r="G96" s="142"/>
      <c r="H96" s="24"/>
      <c r="I96" s="39"/>
    </row>
    <row r="97" spans="1:14" x14ac:dyDescent="0.25">
      <c r="A97" s="142"/>
      <c r="B97" s="142"/>
      <c r="C97" s="142"/>
      <c r="D97" s="142"/>
      <c r="E97" s="142"/>
      <c r="F97" s="142"/>
      <c r="G97" s="142"/>
      <c r="H97" s="24"/>
      <c r="I97" s="24"/>
      <c r="J97" s="24"/>
      <c r="K97" s="24"/>
      <c r="L97" s="24"/>
      <c r="M97" s="24"/>
      <c r="N97" s="24"/>
    </row>
    <row r="98" spans="1:14" x14ac:dyDescent="0.25">
      <c r="A98" s="54"/>
      <c r="B98" s="55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</row>
    <row r="99" spans="1:14" x14ac:dyDescent="0.25">
      <c r="A99" s="54"/>
      <c r="B99" s="56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</row>
    <row r="100" spans="1:14" ht="16.5" customHeight="1" x14ac:dyDescent="0.25"/>
    <row r="101" spans="1:14" x14ac:dyDescent="0.25">
      <c r="A101" s="24"/>
      <c r="B101" s="24"/>
      <c r="C101" s="24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24"/>
    </row>
    <row r="102" spans="1:14" x14ac:dyDescent="0.25">
      <c r="A102" s="24"/>
      <c r="B102" s="24"/>
      <c r="C102" s="24"/>
      <c r="D102" s="59"/>
      <c r="E102" s="59"/>
      <c r="F102" s="59"/>
      <c r="G102" s="59"/>
      <c r="H102" s="59"/>
      <c r="I102" s="60"/>
      <c r="J102" s="60"/>
      <c r="K102" s="60"/>
      <c r="L102" s="60"/>
      <c r="M102" s="60"/>
      <c r="N102" s="59"/>
    </row>
    <row r="103" spans="1:14" x14ac:dyDescent="0.25">
      <c r="A103" s="24"/>
      <c r="B103" s="24"/>
      <c r="C103" s="24"/>
      <c r="D103" s="59"/>
      <c r="E103" s="59"/>
      <c r="F103" s="59"/>
      <c r="G103" s="59"/>
      <c r="H103" s="59"/>
      <c r="I103" s="59"/>
      <c r="J103" s="61"/>
      <c r="K103" s="61"/>
      <c r="L103" s="61"/>
      <c r="M103" s="61"/>
      <c r="N103" s="59"/>
    </row>
    <row r="104" spans="1:14" x14ac:dyDescent="0.25">
      <c r="A104" s="24"/>
      <c r="B104" s="24"/>
      <c r="C104" s="24"/>
      <c r="D104" s="24"/>
      <c r="E104" s="24"/>
      <c r="F104" s="24"/>
      <c r="G104" s="24"/>
      <c r="H104" s="24"/>
      <c r="I104" s="24"/>
    </row>
  </sheetData>
  <mergeCells count="20">
    <mergeCell ref="B39:G39"/>
    <mergeCell ref="A1:G1"/>
    <mergeCell ref="A2:G4"/>
    <mergeCell ref="A5:A7"/>
    <mergeCell ref="B5:B7"/>
    <mergeCell ref="C5:C7"/>
    <mergeCell ref="D5:G5"/>
    <mergeCell ref="D6:G6"/>
    <mergeCell ref="B9:G9"/>
    <mergeCell ref="B10:G10"/>
    <mergeCell ref="B11:G11"/>
    <mergeCell ref="B12:G12"/>
    <mergeCell ref="B28:G28"/>
    <mergeCell ref="A96:G97"/>
    <mergeCell ref="B40:G40"/>
    <mergeCell ref="B56:G56"/>
    <mergeCell ref="B67:G67"/>
    <mergeCell ref="B68:G68"/>
    <mergeCell ref="B84:G84"/>
    <mergeCell ref="A95:B95"/>
  </mergeCells>
  <pageMargins left="0.70866141732283472" right="0.70866141732283472" top="0.74803149606299213" bottom="0.74803149606299213" header="0.31496062992125984" footer="0.31496062992125984"/>
  <pageSetup paperSize="9" scale="57" orientation="portrait" r:id="rId1"/>
  <headerFooter>
    <oddFooter>Страница  &amp;P из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6CF276-5BF6-4072-BE86-1EF8F14F4723}">
  <sheetPr codeName="Лист7">
    <tabColor rgb="FF00B0F0"/>
    <pageSetUpPr fitToPage="1"/>
  </sheetPr>
  <dimension ref="A1:AA663"/>
  <sheetViews>
    <sheetView view="pageBreakPreview" zoomScale="75" zoomScaleNormal="100" zoomScaleSheetLayoutView="75" workbookViewId="0">
      <pane ySplit="4" topLeftCell="A5" activePane="bottomLeft" state="frozen"/>
      <selection activeCell="N30" sqref="N30"/>
      <selection pane="bottomLeft" activeCell="N30" sqref="N30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x14ac:dyDescent="0.2">
      <c r="A1" s="186" t="s">
        <v>207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</row>
    <row r="2" spans="1:27" x14ac:dyDescent="0.2">
      <c r="A2" s="187"/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</row>
    <row r="3" spans="1:27" x14ac:dyDescent="0.2">
      <c r="A3" s="188"/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</row>
    <row r="4" spans="1:27" ht="15" x14ac:dyDescent="0.25">
      <c r="A4" s="189" t="s">
        <v>208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1"/>
    </row>
    <row r="5" spans="1:27" x14ac:dyDescent="0.2">
      <c r="A5" s="175" t="s">
        <v>209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27" customHeight="1" x14ac:dyDescent="0.2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x14ac:dyDescent="0.2">
      <c r="A7" s="98" t="s">
        <v>236</v>
      </c>
      <c r="B7" s="28" t="str">
        <f>"01"&amp;"."&amp;$B$662&amp;"."&amp;$B$663</f>
        <v>01.08.2023</v>
      </c>
      <c r="C7" s="90" t="s">
        <v>76</v>
      </c>
      <c r="D7" s="91">
        <f>ROUND(((D8+D9+D11+D10)/1000),5)</f>
        <v>2.4892699999999999</v>
      </c>
      <c r="E7" s="91">
        <f>ROUND(((E8+E9+E11+E10)/1000),5)</f>
        <v>2.2903500000000001</v>
      </c>
      <c r="F7" s="91">
        <f>ROUND(((F8+F9+F11+F10)/1000),5)</f>
        <v>2.1702499999999998</v>
      </c>
      <c r="G7" s="91">
        <f t="shared" ref="G7:AA7" si="0">ROUND(((G8+G9+G11+G10)/1000),5)</f>
        <v>2.15341</v>
      </c>
      <c r="H7" s="91">
        <f t="shared" si="0"/>
        <v>1.44926</v>
      </c>
      <c r="I7" s="91">
        <f t="shared" si="0"/>
        <v>2.1448999999999998</v>
      </c>
      <c r="J7" s="91">
        <f t="shared" si="0"/>
        <v>2.4292699999999998</v>
      </c>
      <c r="K7" s="91">
        <f t="shared" si="0"/>
        <v>2.9015599999999999</v>
      </c>
      <c r="L7" s="91">
        <f t="shared" si="0"/>
        <v>3.2659199999999999</v>
      </c>
      <c r="M7" s="91">
        <f t="shared" si="0"/>
        <v>3.57958</v>
      </c>
      <c r="N7" s="91">
        <f t="shared" si="0"/>
        <v>3.6594000000000002</v>
      </c>
      <c r="O7" s="91">
        <f t="shared" si="0"/>
        <v>3.6637400000000002</v>
      </c>
      <c r="P7" s="91">
        <f t="shared" si="0"/>
        <v>3.6570299999999998</v>
      </c>
      <c r="Q7" s="91">
        <f t="shared" si="0"/>
        <v>3.6815899999999999</v>
      </c>
      <c r="R7" s="91">
        <f t="shared" si="0"/>
        <v>3.5472399999999999</v>
      </c>
      <c r="S7" s="91">
        <f t="shared" si="0"/>
        <v>3.5529500000000001</v>
      </c>
      <c r="T7" s="91">
        <f t="shared" si="0"/>
        <v>3.5625100000000001</v>
      </c>
      <c r="U7" s="91">
        <f t="shared" si="0"/>
        <v>3.55315</v>
      </c>
      <c r="V7" s="91">
        <f t="shared" si="0"/>
        <v>3.5382199999999999</v>
      </c>
      <c r="W7" s="91">
        <f t="shared" si="0"/>
        <v>3.5055700000000001</v>
      </c>
      <c r="X7" s="91">
        <f t="shared" si="0"/>
        <v>3.4720900000000001</v>
      </c>
      <c r="Y7" s="91">
        <f t="shared" si="0"/>
        <v>3.4293300000000002</v>
      </c>
      <c r="Z7" s="91">
        <f t="shared" si="0"/>
        <v>3.23793</v>
      </c>
      <c r="AA7" s="91">
        <f t="shared" si="0"/>
        <v>2.85961</v>
      </c>
    </row>
    <row r="8" spans="1:27" ht="12.75" hidden="1" customHeight="1" outlineLevel="1" x14ac:dyDescent="0.2">
      <c r="A8" s="99" t="s">
        <v>237</v>
      </c>
      <c r="B8" s="63" t="s">
        <v>238</v>
      </c>
      <c r="C8" s="43" t="s">
        <v>79</v>
      </c>
      <c r="D8" s="44">
        <v>1083.24</v>
      </c>
      <c r="E8" s="44">
        <v>884.32</v>
      </c>
      <c r="F8" s="44">
        <v>764.22</v>
      </c>
      <c r="G8" s="44">
        <v>747.38</v>
      </c>
      <c r="H8" s="44">
        <v>43.23</v>
      </c>
      <c r="I8" s="44">
        <v>738.87</v>
      </c>
      <c r="J8" s="44">
        <v>1023.24</v>
      </c>
      <c r="K8" s="44">
        <v>1495.53</v>
      </c>
      <c r="L8" s="44">
        <v>1859.89</v>
      </c>
      <c r="M8" s="44">
        <v>2173.5500000000002</v>
      </c>
      <c r="N8" s="44">
        <v>2253.37</v>
      </c>
      <c r="O8" s="44">
        <v>2257.71</v>
      </c>
      <c r="P8" s="44">
        <v>2251</v>
      </c>
      <c r="Q8" s="44">
        <v>2275.56</v>
      </c>
      <c r="R8" s="44">
        <v>2141.21</v>
      </c>
      <c r="S8" s="44">
        <v>2146.92</v>
      </c>
      <c r="T8" s="44">
        <v>2156.48</v>
      </c>
      <c r="U8" s="44">
        <v>2147.12</v>
      </c>
      <c r="V8" s="44">
        <v>2132.19</v>
      </c>
      <c r="W8" s="44">
        <v>2099.54</v>
      </c>
      <c r="X8" s="44">
        <v>2066.06</v>
      </c>
      <c r="Y8" s="44">
        <v>2023.3</v>
      </c>
      <c r="Z8" s="44">
        <v>1831.9</v>
      </c>
      <c r="AA8" s="44">
        <v>1453.58</v>
      </c>
    </row>
    <row r="9" spans="1:27" ht="12.75" hidden="1" customHeight="1" outlineLevel="1" x14ac:dyDescent="0.2">
      <c r="A9" s="99" t="s">
        <v>239</v>
      </c>
      <c r="B9" s="63" t="s">
        <v>90</v>
      </c>
      <c r="C9" s="43" t="s">
        <v>79</v>
      </c>
      <c r="D9" s="44">
        <v>1071.42</v>
      </c>
      <c r="E9" s="44">
        <f>$D$9</f>
        <v>1071.42</v>
      </c>
      <c r="F9" s="44">
        <f t="shared" ref="F9:AA9" si="1">$D$9</f>
        <v>1071.42</v>
      </c>
      <c r="G9" s="44">
        <f t="shared" si="1"/>
        <v>1071.42</v>
      </c>
      <c r="H9" s="44">
        <f t="shared" si="1"/>
        <v>1071.42</v>
      </c>
      <c r="I9" s="44">
        <f t="shared" si="1"/>
        <v>1071.42</v>
      </c>
      <c r="J9" s="44">
        <f t="shared" si="1"/>
        <v>1071.42</v>
      </c>
      <c r="K9" s="44">
        <f t="shared" si="1"/>
        <v>1071.42</v>
      </c>
      <c r="L9" s="44">
        <f t="shared" si="1"/>
        <v>1071.42</v>
      </c>
      <c r="M9" s="44">
        <f t="shared" si="1"/>
        <v>1071.42</v>
      </c>
      <c r="N9" s="44">
        <f t="shared" si="1"/>
        <v>1071.42</v>
      </c>
      <c r="O9" s="44">
        <f t="shared" si="1"/>
        <v>1071.42</v>
      </c>
      <c r="P9" s="44">
        <f t="shared" si="1"/>
        <v>1071.42</v>
      </c>
      <c r="Q9" s="44">
        <f t="shared" si="1"/>
        <v>1071.42</v>
      </c>
      <c r="R9" s="44">
        <f t="shared" si="1"/>
        <v>1071.42</v>
      </c>
      <c r="S9" s="44">
        <f t="shared" si="1"/>
        <v>1071.42</v>
      </c>
      <c r="T9" s="44">
        <f t="shared" si="1"/>
        <v>1071.42</v>
      </c>
      <c r="U9" s="44">
        <f t="shared" si="1"/>
        <v>1071.42</v>
      </c>
      <c r="V9" s="44">
        <f t="shared" si="1"/>
        <v>1071.42</v>
      </c>
      <c r="W9" s="44">
        <f t="shared" si="1"/>
        <v>1071.42</v>
      </c>
      <c r="X9" s="44">
        <f t="shared" si="1"/>
        <v>1071.42</v>
      </c>
      <c r="Y9" s="44">
        <f t="shared" si="1"/>
        <v>1071.42</v>
      </c>
      <c r="Z9" s="44">
        <f t="shared" si="1"/>
        <v>1071.42</v>
      </c>
      <c r="AA9" s="44">
        <f t="shared" si="1"/>
        <v>1071.42</v>
      </c>
    </row>
    <row r="10" spans="1:27" ht="12.75" hidden="1" customHeight="1" outlineLevel="1" x14ac:dyDescent="0.2">
      <c r="A10" s="99" t="s">
        <v>240</v>
      </c>
      <c r="B10" s="63" t="s">
        <v>83</v>
      </c>
      <c r="C10" s="43" t="s">
        <v>79</v>
      </c>
      <c r="D10" s="44">
        <v>3.92</v>
      </c>
      <c r="E10" s="44">
        <v>3.92</v>
      </c>
      <c r="F10" s="44">
        <v>3.92</v>
      </c>
      <c r="G10" s="44">
        <v>3.92</v>
      </c>
      <c r="H10" s="44">
        <v>3.92</v>
      </c>
      <c r="I10" s="44">
        <v>3.92</v>
      </c>
      <c r="J10" s="44">
        <v>3.92</v>
      </c>
      <c r="K10" s="44">
        <v>3.92</v>
      </c>
      <c r="L10" s="44">
        <v>3.92</v>
      </c>
      <c r="M10" s="44">
        <v>3.92</v>
      </c>
      <c r="N10" s="44">
        <v>3.92</v>
      </c>
      <c r="O10" s="44">
        <v>3.92</v>
      </c>
      <c r="P10" s="44">
        <v>3.92</v>
      </c>
      <c r="Q10" s="44">
        <v>3.92</v>
      </c>
      <c r="R10" s="44">
        <v>3.92</v>
      </c>
      <c r="S10" s="44">
        <v>3.92</v>
      </c>
      <c r="T10" s="44">
        <v>3.92</v>
      </c>
      <c r="U10" s="44">
        <v>3.92</v>
      </c>
      <c r="V10" s="44">
        <v>3.92</v>
      </c>
      <c r="W10" s="44">
        <v>3.92</v>
      </c>
      <c r="X10" s="44">
        <v>3.92</v>
      </c>
      <c r="Y10" s="44">
        <v>3.92</v>
      </c>
      <c r="Z10" s="44">
        <v>3.92</v>
      </c>
      <c r="AA10" s="44">
        <v>3.92</v>
      </c>
    </row>
    <row r="11" spans="1:27" ht="12.75" hidden="1" customHeight="1" outlineLevel="1" x14ac:dyDescent="0.2">
      <c r="A11" s="99" t="s">
        <v>241</v>
      </c>
      <c r="B11" s="63" t="s">
        <v>81</v>
      </c>
      <c r="C11" s="43" t="s">
        <v>79</v>
      </c>
      <c r="D11" s="44">
        <v>330.69</v>
      </c>
      <c r="E11" s="44">
        <f>$D$11</f>
        <v>330.69</v>
      </c>
      <c r="F11" s="44">
        <f t="shared" ref="F11:AA11" si="2">$D$11</f>
        <v>330.69</v>
      </c>
      <c r="G11" s="44">
        <f t="shared" si="2"/>
        <v>330.69</v>
      </c>
      <c r="H11" s="44">
        <f t="shared" si="2"/>
        <v>330.69</v>
      </c>
      <c r="I11" s="44">
        <f t="shared" si="2"/>
        <v>330.69</v>
      </c>
      <c r="J11" s="44">
        <f t="shared" si="2"/>
        <v>330.69</v>
      </c>
      <c r="K11" s="44">
        <f t="shared" si="2"/>
        <v>330.69</v>
      </c>
      <c r="L11" s="44">
        <f t="shared" si="2"/>
        <v>330.69</v>
      </c>
      <c r="M11" s="44">
        <f t="shared" si="2"/>
        <v>330.69</v>
      </c>
      <c r="N11" s="44">
        <f t="shared" si="2"/>
        <v>330.69</v>
      </c>
      <c r="O11" s="44">
        <f t="shared" si="2"/>
        <v>330.69</v>
      </c>
      <c r="P11" s="44">
        <f t="shared" si="2"/>
        <v>330.69</v>
      </c>
      <c r="Q11" s="44">
        <f t="shared" si="2"/>
        <v>330.69</v>
      </c>
      <c r="R11" s="44">
        <f t="shared" si="2"/>
        <v>330.69</v>
      </c>
      <c r="S11" s="44">
        <f t="shared" si="2"/>
        <v>330.69</v>
      </c>
      <c r="T11" s="44">
        <f t="shared" si="2"/>
        <v>330.69</v>
      </c>
      <c r="U11" s="44">
        <f t="shared" si="2"/>
        <v>330.69</v>
      </c>
      <c r="V11" s="44">
        <f t="shared" si="2"/>
        <v>330.69</v>
      </c>
      <c r="W11" s="44">
        <f t="shared" si="2"/>
        <v>330.69</v>
      </c>
      <c r="X11" s="44">
        <f t="shared" si="2"/>
        <v>330.69</v>
      </c>
      <c r="Y11" s="44">
        <f t="shared" si="2"/>
        <v>330.69</v>
      </c>
      <c r="Z11" s="44">
        <f t="shared" si="2"/>
        <v>330.69</v>
      </c>
      <c r="AA11" s="44">
        <f t="shared" si="2"/>
        <v>330.69</v>
      </c>
    </row>
    <row r="12" spans="1:27" collapsed="1" x14ac:dyDescent="0.2">
      <c r="A12" s="98" t="s">
        <v>242</v>
      </c>
      <c r="B12" s="28" t="str">
        <f>"02"&amp;"."&amp;$B$662&amp;"."&amp;$B$663</f>
        <v>02.08.2023</v>
      </c>
      <c r="C12" s="90" t="s">
        <v>76</v>
      </c>
      <c r="D12" s="91">
        <f>ROUND(((D13+D14+D16+D15)/1000),5)</f>
        <v>2.59029</v>
      </c>
      <c r="E12" s="91">
        <f>ROUND(((E13+E14+E16+E15)/1000),5)</f>
        <v>2.3885900000000002</v>
      </c>
      <c r="F12" s="91">
        <f>ROUND(((F13+F14+F16+F15)/1000),5)</f>
        <v>2.2833999999999999</v>
      </c>
      <c r="G12" s="91">
        <f t="shared" ref="G12:AA12" si="3">ROUND(((G13+G14+G16+G15)/1000),5)</f>
        <v>2.2409699999999999</v>
      </c>
      <c r="H12" s="91">
        <f t="shared" si="3"/>
        <v>2.2232699999999999</v>
      </c>
      <c r="I12" s="91">
        <f t="shared" si="3"/>
        <v>2.3197700000000001</v>
      </c>
      <c r="J12" s="91">
        <f t="shared" si="3"/>
        <v>2.5283699999999998</v>
      </c>
      <c r="K12" s="91">
        <f t="shared" si="3"/>
        <v>2.8755299999999999</v>
      </c>
      <c r="L12" s="91">
        <f t="shared" si="3"/>
        <v>3.1247699999999998</v>
      </c>
      <c r="M12" s="91">
        <f t="shared" si="3"/>
        <v>3.4325899999999998</v>
      </c>
      <c r="N12" s="91">
        <f t="shared" si="3"/>
        <v>3.5020799999999999</v>
      </c>
      <c r="O12" s="91">
        <f t="shared" si="3"/>
        <v>3.5041500000000001</v>
      </c>
      <c r="P12" s="91">
        <f t="shared" si="3"/>
        <v>3.4995699999999998</v>
      </c>
      <c r="Q12" s="91">
        <f t="shared" si="3"/>
        <v>3.5239400000000001</v>
      </c>
      <c r="R12" s="91">
        <f t="shared" si="3"/>
        <v>3.5827300000000002</v>
      </c>
      <c r="S12" s="91">
        <f t="shared" si="3"/>
        <v>3.5817999999999999</v>
      </c>
      <c r="T12" s="91">
        <f t="shared" si="3"/>
        <v>3.5678999999999998</v>
      </c>
      <c r="U12" s="91">
        <f t="shared" si="3"/>
        <v>3.5076800000000001</v>
      </c>
      <c r="V12" s="91">
        <f t="shared" si="3"/>
        <v>3.4969299999999999</v>
      </c>
      <c r="W12" s="91">
        <f t="shared" si="3"/>
        <v>3.43397</v>
      </c>
      <c r="X12" s="91">
        <f t="shared" si="3"/>
        <v>3.4204699999999999</v>
      </c>
      <c r="Y12" s="91">
        <f t="shared" si="3"/>
        <v>3.3937599999999999</v>
      </c>
      <c r="Z12" s="91">
        <f t="shared" si="3"/>
        <v>3.2006000000000001</v>
      </c>
      <c r="AA12" s="91">
        <f t="shared" si="3"/>
        <v>2.9237199999999999</v>
      </c>
    </row>
    <row r="13" spans="1:27" ht="12.75" hidden="1" customHeight="1" outlineLevel="1" x14ac:dyDescent="0.2">
      <c r="A13" s="99" t="s">
        <v>243</v>
      </c>
      <c r="B13" s="63" t="s">
        <v>238</v>
      </c>
      <c r="C13" s="43" t="s">
        <v>79</v>
      </c>
      <c r="D13" s="44">
        <v>1184.26</v>
      </c>
      <c r="E13" s="44">
        <v>982.56</v>
      </c>
      <c r="F13" s="44">
        <v>877.37</v>
      </c>
      <c r="G13" s="44">
        <v>834.94</v>
      </c>
      <c r="H13" s="44">
        <v>817.24</v>
      </c>
      <c r="I13" s="44">
        <v>913.74</v>
      </c>
      <c r="J13" s="44">
        <v>1122.3399999999999</v>
      </c>
      <c r="K13" s="44">
        <v>1469.5</v>
      </c>
      <c r="L13" s="44">
        <v>1718.74</v>
      </c>
      <c r="M13" s="44">
        <v>2026.56</v>
      </c>
      <c r="N13" s="44">
        <v>2096.0500000000002</v>
      </c>
      <c r="O13" s="44">
        <v>2098.12</v>
      </c>
      <c r="P13" s="44">
        <v>2093.54</v>
      </c>
      <c r="Q13" s="44">
        <v>2117.91</v>
      </c>
      <c r="R13" s="44">
        <v>2176.6999999999998</v>
      </c>
      <c r="S13" s="44">
        <v>2175.77</v>
      </c>
      <c r="T13" s="44">
        <v>2161.87</v>
      </c>
      <c r="U13" s="44">
        <v>2101.65</v>
      </c>
      <c r="V13" s="44">
        <v>2090.9</v>
      </c>
      <c r="W13" s="44">
        <v>2027.94</v>
      </c>
      <c r="X13" s="44">
        <v>2014.44</v>
      </c>
      <c r="Y13" s="44">
        <v>1987.73</v>
      </c>
      <c r="Z13" s="44">
        <v>1794.57</v>
      </c>
      <c r="AA13" s="44">
        <v>1517.69</v>
      </c>
    </row>
    <row r="14" spans="1:27" ht="12.75" hidden="1" customHeight="1" outlineLevel="1" x14ac:dyDescent="0.2">
      <c r="A14" s="99" t="s">
        <v>244</v>
      </c>
      <c r="B14" s="63" t="s">
        <v>90</v>
      </c>
      <c r="C14" s="43" t="s">
        <v>79</v>
      </c>
      <c r="D14" s="44">
        <f t="shared" ref="D14:AA14" si="4">$D$9</f>
        <v>1071.42</v>
      </c>
      <c r="E14" s="44">
        <f t="shared" si="4"/>
        <v>1071.42</v>
      </c>
      <c r="F14" s="44">
        <f t="shared" si="4"/>
        <v>1071.42</v>
      </c>
      <c r="G14" s="44">
        <f t="shared" si="4"/>
        <v>1071.42</v>
      </c>
      <c r="H14" s="44">
        <f t="shared" si="4"/>
        <v>1071.42</v>
      </c>
      <c r="I14" s="44">
        <f t="shared" si="4"/>
        <v>1071.42</v>
      </c>
      <c r="J14" s="44">
        <f t="shared" si="4"/>
        <v>1071.42</v>
      </c>
      <c r="K14" s="44">
        <f t="shared" si="4"/>
        <v>1071.42</v>
      </c>
      <c r="L14" s="44">
        <f t="shared" si="4"/>
        <v>1071.42</v>
      </c>
      <c r="M14" s="44">
        <f t="shared" si="4"/>
        <v>1071.42</v>
      </c>
      <c r="N14" s="44">
        <f t="shared" si="4"/>
        <v>1071.42</v>
      </c>
      <c r="O14" s="44">
        <f t="shared" si="4"/>
        <v>1071.42</v>
      </c>
      <c r="P14" s="44">
        <f t="shared" si="4"/>
        <v>1071.42</v>
      </c>
      <c r="Q14" s="44">
        <f t="shared" si="4"/>
        <v>1071.42</v>
      </c>
      <c r="R14" s="44">
        <f t="shared" si="4"/>
        <v>1071.42</v>
      </c>
      <c r="S14" s="44">
        <f t="shared" si="4"/>
        <v>1071.42</v>
      </c>
      <c r="T14" s="44">
        <f t="shared" si="4"/>
        <v>1071.42</v>
      </c>
      <c r="U14" s="44">
        <f t="shared" si="4"/>
        <v>1071.42</v>
      </c>
      <c r="V14" s="44">
        <f t="shared" si="4"/>
        <v>1071.42</v>
      </c>
      <c r="W14" s="44">
        <f t="shared" si="4"/>
        <v>1071.42</v>
      </c>
      <c r="X14" s="44">
        <f t="shared" si="4"/>
        <v>1071.42</v>
      </c>
      <c r="Y14" s="44">
        <f t="shared" si="4"/>
        <v>1071.42</v>
      </c>
      <c r="Z14" s="44">
        <f t="shared" si="4"/>
        <v>1071.42</v>
      </c>
      <c r="AA14" s="44">
        <f t="shared" si="4"/>
        <v>1071.42</v>
      </c>
    </row>
    <row r="15" spans="1:27" ht="12.75" hidden="1" customHeight="1" outlineLevel="1" x14ac:dyDescent="0.2">
      <c r="A15" s="99" t="s">
        <v>245</v>
      </c>
      <c r="B15" s="63" t="s">
        <v>83</v>
      </c>
      <c r="C15" s="43" t="s">
        <v>79</v>
      </c>
      <c r="D15" s="44">
        <v>3.92</v>
      </c>
      <c r="E15" s="44">
        <v>3.92</v>
      </c>
      <c r="F15" s="44">
        <v>3.92</v>
      </c>
      <c r="G15" s="44">
        <v>3.92</v>
      </c>
      <c r="H15" s="44">
        <v>3.92</v>
      </c>
      <c r="I15" s="44">
        <v>3.92</v>
      </c>
      <c r="J15" s="44">
        <v>3.92</v>
      </c>
      <c r="K15" s="44">
        <v>3.92</v>
      </c>
      <c r="L15" s="44">
        <v>3.92</v>
      </c>
      <c r="M15" s="44">
        <v>3.92</v>
      </c>
      <c r="N15" s="44">
        <v>3.92</v>
      </c>
      <c r="O15" s="44">
        <v>3.92</v>
      </c>
      <c r="P15" s="44">
        <v>3.92</v>
      </c>
      <c r="Q15" s="44">
        <v>3.92</v>
      </c>
      <c r="R15" s="44">
        <v>3.92</v>
      </c>
      <c r="S15" s="44">
        <v>3.92</v>
      </c>
      <c r="T15" s="44">
        <v>3.92</v>
      </c>
      <c r="U15" s="44">
        <v>3.92</v>
      </c>
      <c r="V15" s="44">
        <v>3.92</v>
      </c>
      <c r="W15" s="44">
        <v>3.92</v>
      </c>
      <c r="X15" s="44">
        <v>3.92</v>
      </c>
      <c r="Y15" s="44">
        <v>3.92</v>
      </c>
      <c r="Z15" s="44">
        <v>3.92</v>
      </c>
      <c r="AA15" s="44">
        <v>3.92</v>
      </c>
    </row>
    <row r="16" spans="1:27" ht="12.75" hidden="1" customHeight="1" outlineLevel="1" x14ac:dyDescent="0.2">
      <c r="A16" s="99" t="s">
        <v>246</v>
      </c>
      <c r="B16" s="63" t="s">
        <v>81</v>
      </c>
      <c r="C16" s="43" t="s">
        <v>79</v>
      </c>
      <c r="D16" s="44">
        <f>$D$11</f>
        <v>330.69</v>
      </c>
      <c r="E16" s="44">
        <f t="shared" ref="E16:AA16" si="5">$D$11</f>
        <v>330.69</v>
      </c>
      <c r="F16" s="44">
        <f t="shared" si="5"/>
        <v>330.69</v>
      </c>
      <c r="G16" s="44">
        <f t="shared" si="5"/>
        <v>330.69</v>
      </c>
      <c r="H16" s="44">
        <f t="shared" si="5"/>
        <v>330.69</v>
      </c>
      <c r="I16" s="44">
        <f t="shared" si="5"/>
        <v>330.69</v>
      </c>
      <c r="J16" s="44">
        <f t="shared" si="5"/>
        <v>330.69</v>
      </c>
      <c r="K16" s="44">
        <f t="shared" si="5"/>
        <v>330.69</v>
      </c>
      <c r="L16" s="44">
        <f t="shared" si="5"/>
        <v>330.69</v>
      </c>
      <c r="M16" s="44">
        <f t="shared" si="5"/>
        <v>330.69</v>
      </c>
      <c r="N16" s="44">
        <f t="shared" si="5"/>
        <v>330.69</v>
      </c>
      <c r="O16" s="44">
        <f t="shared" si="5"/>
        <v>330.69</v>
      </c>
      <c r="P16" s="44">
        <f t="shared" si="5"/>
        <v>330.69</v>
      </c>
      <c r="Q16" s="44">
        <f t="shared" si="5"/>
        <v>330.69</v>
      </c>
      <c r="R16" s="44">
        <f t="shared" si="5"/>
        <v>330.69</v>
      </c>
      <c r="S16" s="44">
        <f t="shared" si="5"/>
        <v>330.69</v>
      </c>
      <c r="T16" s="44">
        <f t="shared" si="5"/>
        <v>330.69</v>
      </c>
      <c r="U16" s="44">
        <f t="shared" si="5"/>
        <v>330.69</v>
      </c>
      <c r="V16" s="44">
        <f t="shared" si="5"/>
        <v>330.69</v>
      </c>
      <c r="W16" s="44">
        <f t="shared" si="5"/>
        <v>330.69</v>
      </c>
      <c r="X16" s="44">
        <f t="shared" si="5"/>
        <v>330.69</v>
      </c>
      <c r="Y16" s="44">
        <f t="shared" si="5"/>
        <v>330.69</v>
      </c>
      <c r="Z16" s="44">
        <f t="shared" si="5"/>
        <v>330.69</v>
      </c>
      <c r="AA16" s="44">
        <f t="shared" si="5"/>
        <v>330.69</v>
      </c>
    </row>
    <row r="17" spans="1:27" ht="12.75" customHeight="1" collapsed="1" x14ac:dyDescent="0.2">
      <c r="A17" s="98" t="s">
        <v>247</v>
      </c>
      <c r="B17" s="28" t="str">
        <f>"03"&amp;"."&amp;$B$662&amp;"."&amp;$B$663</f>
        <v>03.08.2023</v>
      </c>
      <c r="C17" s="90" t="s">
        <v>76</v>
      </c>
      <c r="D17" s="91">
        <f>ROUND(((D18+D19+D21+D20)/1000),5)</f>
        <v>2.6689799999999999</v>
      </c>
      <c r="E17" s="91">
        <f>ROUND(((E18+E19+E21+E20)/1000),5)</f>
        <v>2.4768300000000001</v>
      </c>
      <c r="F17" s="91">
        <f>ROUND(((F18+F19+F21+F20)/1000),5)</f>
        <v>2.3369599999999999</v>
      </c>
      <c r="G17" s="91">
        <f t="shared" ref="G17:AA17" si="6">ROUND(((G18+G19+G21+G20)/1000),5)</f>
        <v>2.2876300000000001</v>
      </c>
      <c r="H17" s="91">
        <f t="shared" si="6"/>
        <v>2.2619899999999999</v>
      </c>
      <c r="I17" s="91">
        <f t="shared" si="6"/>
        <v>2.3971499999999999</v>
      </c>
      <c r="J17" s="91">
        <f t="shared" si="6"/>
        <v>2.6458599999999999</v>
      </c>
      <c r="K17" s="91">
        <f t="shared" si="6"/>
        <v>2.9190700000000001</v>
      </c>
      <c r="L17" s="91">
        <f t="shared" si="6"/>
        <v>3.22126</v>
      </c>
      <c r="M17" s="91">
        <f t="shared" si="6"/>
        <v>3.73597</v>
      </c>
      <c r="N17" s="91">
        <f t="shared" si="6"/>
        <v>3.9127200000000002</v>
      </c>
      <c r="O17" s="91">
        <f t="shared" si="6"/>
        <v>3.9472</v>
      </c>
      <c r="P17" s="91">
        <f t="shared" si="6"/>
        <v>3.95139</v>
      </c>
      <c r="Q17" s="91">
        <f t="shared" si="6"/>
        <v>3.97058</v>
      </c>
      <c r="R17" s="91">
        <f t="shared" si="6"/>
        <v>3.8820800000000002</v>
      </c>
      <c r="S17" s="91">
        <f t="shared" si="6"/>
        <v>3.8686699999999998</v>
      </c>
      <c r="T17" s="91">
        <f t="shared" si="6"/>
        <v>3.8171900000000001</v>
      </c>
      <c r="U17" s="91">
        <f t="shared" si="6"/>
        <v>3.6874099999999999</v>
      </c>
      <c r="V17" s="91">
        <f t="shared" si="6"/>
        <v>3.5830500000000001</v>
      </c>
      <c r="W17" s="91">
        <f t="shared" si="6"/>
        <v>3.5345900000000001</v>
      </c>
      <c r="X17" s="91">
        <f t="shared" si="6"/>
        <v>3.5243600000000002</v>
      </c>
      <c r="Y17" s="91">
        <f t="shared" si="6"/>
        <v>3.5102799999999998</v>
      </c>
      <c r="Z17" s="91">
        <f t="shared" si="6"/>
        <v>3.36374</v>
      </c>
      <c r="AA17" s="91">
        <f t="shared" si="6"/>
        <v>2.9641099999999998</v>
      </c>
    </row>
    <row r="18" spans="1:27" ht="12.75" hidden="1" customHeight="1" outlineLevel="1" x14ac:dyDescent="0.2">
      <c r="A18" s="99" t="s">
        <v>248</v>
      </c>
      <c r="B18" s="63" t="s">
        <v>238</v>
      </c>
      <c r="C18" s="43" t="s">
        <v>79</v>
      </c>
      <c r="D18" s="44">
        <v>1262.95</v>
      </c>
      <c r="E18" s="44">
        <v>1070.8</v>
      </c>
      <c r="F18" s="44">
        <v>930.93</v>
      </c>
      <c r="G18" s="44">
        <v>881.6</v>
      </c>
      <c r="H18" s="44">
        <v>855.96</v>
      </c>
      <c r="I18" s="44">
        <v>991.12</v>
      </c>
      <c r="J18" s="44">
        <v>1239.83</v>
      </c>
      <c r="K18" s="44">
        <v>1513.04</v>
      </c>
      <c r="L18" s="44">
        <v>1815.23</v>
      </c>
      <c r="M18" s="44">
        <v>2329.94</v>
      </c>
      <c r="N18" s="44">
        <v>2506.69</v>
      </c>
      <c r="O18" s="44">
        <v>2541.17</v>
      </c>
      <c r="P18" s="44">
        <v>2545.36</v>
      </c>
      <c r="Q18" s="44">
        <v>2564.5500000000002</v>
      </c>
      <c r="R18" s="44">
        <v>2476.0500000000002</v>
      </c>
      <c r="S18" s="44">
        <v>2462.64</v>
      </c>
      <c r="T18" s="44">
        <v>2411.16</v>
      </c>
      <c r="U18" s="44">
        <v>2281.38</v>
      </c>
      <c r="V18" s="44">
        <v>2177.02</v>
      </c>
      <c r="W18" s="44">
        <v>2128.56</v>
      </c>
      <c r="X18" s="44">
        <v>2118.33</v>
      </c>
      <c r="Y18" s="44">
        <v>2104.25</v>
      </c>
      <c r="Z18" s="44">
        <v>1957.71</v>
      </c>
      <c r="AA18" s="44">
        <v>1558.08</v>
      </c>
    </row>
    <row r="19" spans="1:27" ht="12.75" hidden="1" customHeight="1" outlineLevel="1" x14ac:dyDescent="0.2">
      <c r="A19" s="99" t="s">
        <v>249</v>
      </c>
      <c r="B19" s="63" t="s">
        <v>90</v>
      </c>
      <c r="C19" s="43" t="s">
        <v>79</v>
      </c>
      <c r="D19" s="44">
        <f t="shared" ref="D19:AA19" si="7">$D$9</f>
        <v>1071.42</v>
      </c>
      <c r="E19" s="44">
        <f t="shared" si="7"/>
        <v>1071.42</v>
      </c>
      <c r="F19" s="44">
        <f t="shared" si="7"/>
        <v>1071.42</v>
      </c>
      <c r="G19" s="44">
        <f t="shared" si="7"/>
        <v>1071.42</v>
      </c>
      <c r="H19" s="44">
        <f t="shared" si="7"/>
        <v>1071.42</v>
      </c>
      <c r="I19" s="44">
        <f t="shared" si="7"/>
        <v>1071.42</v>
      </c>
      <c r="J19" s="44">
        <f t="shared" si="7"/>
        <v>1071.42</v>
      </c>
      <c r="K19" s="44">
        <f t="shared" si="7"/>
        <v>1071.42</v>
      </c>
      <c r="L19" s="44">
        <f t="shared" si="7"/>
        <v>1071.42</v>
      </c>
      <c r="M19" s="44">
        <f t="shared" si="7"/>
        <v>1071.42</v>
      </c>
      <c r="N19" s="44">
        <f t="shared" si="7"/>
        <v>1071.42</v>
      </c>
      <c r="O19" s="44">
        <f t="shared" si="7"/>
        <v>1071.42</v>
      </c>
      <c r="P19" s="44">
        <f t="shared" si="7"/>
        <v>1071.42</v>
      </c>
      <c r="Q19" s="44">
        <f t="shared" si="7"/>
        <v>1071.42</v>
      </c>
      <c r="R19" s="44">
        <f t="shared" si="7"/>
        <v>1071.42</v>
      </c>
      <c r="S19" s="44">
        <f t="shared" si="7"/>
        <v>1071.42</v>
      </c>
      <c r="T19" s="44">
        <f t="shared" si="7"/>
        <v>1071.42</v>
      </c>
      <c r="U19" s="44">
        <f t="shared" si="7"/>
        <v>1071.42</v>
      </c>
      <c r="V19" s="44">
        <f t="shared" si="7"/>
        <v>1071.42</v>
      </c>
      <c r="W19" s="44">
        <f t="shared" si="7"/>
        <v>1071.42</v>
      </c>
      <c r="X19" s="44">
        <f t="shared" si="7"/>
        <v>1071.42</v>
      </c>
      <c r="Y19" s="44">
        <f t="shared" si="7"/>
        <v>1071.42</v>
      </c>
      <c r="Z19" s="44">
        <f t="shared" si="7"/>
        <v>1071.42</v>
      </c>
      <c r="AA19" s="44">
        <f t="shared" si="7"/>
        <v>1071.42</v>
      </c>
    </row>
    <row r="20" spans="1:27" ht="12.75" hidden="1" customHeight="1" outlineLevel="1" x14ac:dyDescent="0.2">
      <c r="A20" s="99" t="s">
        <v>250</v>
      </c>
      <c r="B20" s="63" t="s">
        <v>83</v>
      </c>
      <c r="C20" s="43" t="s">
        <v>79</v>
      </c>
      <c r="D20" s="44">
        <v>3.92</v>
      </c>
      <c r="E20" s="44">
        <v>3.92</v>
      </c>
      <c r="F20" s="44">
        <v>3.92</v>
      </c>
      <c r="G20" s="44">
        <v>3.92</v>
      </c>
      <c r="H20" s="44">
        <v>3.92</v>
      </c>
      <c r="I20" s="44">
        <v>3.92</v>
      </c>
      <c r="J20" s="44">
        <v>3.92</v>
      </c>
      <c r="K20" s="44">
        <v>3.92</v>
      </c>
      <c r="L20" s="44">
        <v>3.92</v>
      </c>
      <c r="M20" s="44">
        <v>3.92</v>
      </c>
      <c r="N20" s="44">
        <v>3.92</v>
      </c>
      <c r="O20" s="44">
        <v>3.92</v>
      </c>
      <c r="P20" s="44">
        <v>3.92</v>
      </c>
      <c r="Q20" s="44">
        <v>3.92</v>
      </c>
      <c r="R20" s="44">
        <v>3.92</v>
      </c>
      <c r="S20" s="44">
        <v>3.92</v>
      </c>
      <c r="T20" s="44">
        <v>3.92</v>
      </c>
      <c r="U20" s="44">
        <v>3.92</v>
      </c>
      <c r="V20" s="44">
        <v>3.92</v>
      </c>
      <c r="W20" s="44">
        <v>3.92</v>
      </c>
      <c r="X20" s="44">
        <v>3.92</v>
      </c>
      <c r="Y20" s="44">
        <v>3.92</v>
      </c>
      <c r="Z20" s="44">
        <v>3.92</v>
      </c>
      <c r="AA20" s="44">
        <v>3.92</v>
      </c>
    </row>
    <row r="21" spans="1:27" ht="12.75" hidden="1" customHeight="1" outlineLevel="1" x14ac:dyDescent="0.2">
      <c r="A21" s="99" t="s">
        <v>251</v>
      </c>
      <c r="B21" s="63" t="s">
        <v>81</v>
      </c>
      <c r="C21" s="43" t="s">
        <v>79</v>
      </c>
      <c r="D21" s="44">
        <f>$D$11</f>
        <v>330.69</v>
      </c>
      <c r="E21" s="44">
        <f t="shared" ref="E21:AA21" si="8">$D$11</f>
        <v>330.69</v>
      </c>
      <c r="F21" s="44">
        <f t="shared" si="8"/>
        <v>330.69</v>
      </c>
      <c r="G21" s="44">
        <f t="shared" si="8"/>
        <v>330.69</v>
      </c>
      <c r="H21" s="44">
        <f t="shared" si="8"/>
        <v>330.69</v>
      </c>
      <c r="I21" s="44">
        <f t="shared" si="8"/>
        <v>330.69</v>
      </c>
      <c r="J21" s="44">
        <f t="shared" si="8"/>
        <v>330.69</v>
      </c>
      <c r="K21" s="44">
        <f t="shared" si="8"/>
        <v>330.69</v>
      </c>
      <c r="L21" s="44">
        <f t="shared" si="8"/>
        <v>330.69</v>
      </c>
      <c r="M21" s="44">
        <f t="shared" si="8"/>
        <v>330.69</v>
      </c>
      <c r="N21" s="44">
        <f t="shared" si="8"/>
        <v>330.69</v>
      </c>
      <c r="O21" s="44">
        <f t="shared" si="8"/>
        <v>330.69</v>
      </c>
      <c r="P21" s="44">
        <f t="shared" si="8"/>
        <v>330.69</v>
      </c>
      <c r="Q21" s="44">
        <f t="shared" si="8"/>
        <v>330.69</v>
      </c>
      <c r="R21" s="44">
        <f t="shared" si="8"/>
        <v>330.69</v>
      </c>
      <c r="S21" s="44">
        <f t="shared" si="8"/>
        <v>330.69</v>
      </c>
      <c r="T21" s="44">
        <f t="shared" si="8"/>
        <v>330.69</v>
      </c>
      <c r="U21" s="44">
        <f t="shared" si="8"/>
        <v>330.69</v>
      </c>
      <c r="V21" s="44">
        <f t="shared" si="8"/>
        <v>330.69</v>
      </c>
      <c r="W21" s="44">
        <f t="shared" si="8"/>
        <v>330.69</v>
      </c>
      <c r="X21" s="44">
        <f t="shared" si="8"/>
        <v>330.69</v>
      </c>
      <c r="Y21" s="44">
        <f t="shared" si="8"/>
        <v>330.69</v>
      </c>
      <c r="Z21" s="44">
        <f t="shared" si="8"/>
        <v>330.69</v>
      </c>
      <c r="AA21" s="44">
        <f t="shared" si="8"/>
        <v>330.69</v>
      </c>
    </row>
    <row r="22" spans="1:27" ht="12.75" customHeight="1" collapsed="1" x14ac:dyDescent="0.2">
      <c r="A22" s="98" t="s">
        <v>252</v>
      </c>
      <c r="B22" s="28" t="str">
        <f>"04"&amp;"."&amp;$B$662&amp;"."&amp;$B$663</f>
        <v>04.08.2023</v>
      </c>
      <c r="C22" s="90" t="s">
        <v>76</v>
      </c>
      <c r="D22" s="91">
        <f>ROUND(((D23+D24+D26+D25)/1000),5)</f>
        <v>2.7283599999999999</v>
      </c>
      <c r="E22" s="91">
        <f>ROUND(((E23+E24+E26+E25)/1000),5)</f>
        <v>2.4862600000000001</v>
      </c>
      <c r="F22" s="91">
        <f>ROUND(((F23+F24+F26+F25)/1000),5)</f>
        <v>2.3333400000000002</v>
      </c>
      <c r="G22" s="91">
        <f t="shared" ref="G22:AA22" si="9">ROUND(((G23+G24+G26+G25)/1000),5)</f>
        <v>2.2692100000000002</v>
      </c>
      <c r="H22" s="91">
        <f t="shared" si="9"/>
        <v>2.2432799999999999</v>
      </c>
      <c r="I22" s="91">
        <f t="shared" si="9"/>
        <v>2.3326500000000001</v>
      </c>
      <c r="J22" s="91">
        <f t="shared" si="9"/>
        <v>2.5527700000000002</v>
      </c>
      <c r="K22" s="91">
        <f t="shared" si="9"/>
        <v>2.9642599999999999</v>
      </c>
      <c r="L22" s="91">
        <f t="shared" si="9"/>
        <v>3.2743699999999998</v>
      </c>
      <c r="M22" s="91">
        <f t="shared" si="9"/>
        <v>3.72953</v>
      </c>
      <c r="N22" s="91">
        <f t="shared" si="9"/>
        <v>3.9132699999999998</v>
      </c>
      <c r="O22" s="91">
        <f t="shared" si="9"/>
        <v>3.9521799999999998</v>
      </c>
      <c r="P22" s="91">
        <f t="shared" si="9"/>
        <v>3.9210799999999999</v>
      </c>
      <c r="Q22" s="91">
        <f t="shared" si="9"/>
        <v>4.0145</v>
      </c>
      <c r="R22" s="91">
        <f t="shared" si="9"/>
        <v>4.4163699999999997</v>
      </c>
      <c r="S22" s="91">
        <f t="shared" si="9"/>
        <v>4.4470299999999998</v>
      </c>
      <c r="T22" s="91">
        <f t="shared" si="9"/>
        <v>4.4349699999999999</v>
      </c>
      <c r="U22" s="91">
        <f t="shared" si="9"/>
        <v>3.9843899999999999</v>
      </c>
      <c r="V22" s="91">
        <f t="shared" si="9"/>
        <v>3.89893</v>
      </c>
      <c r="W22" s="91">
        <f t="shared" si="9"/>
        <v>3.85676</v>
      </c>
      <c r="X22" s="91">
        <f t="shared" si="9"/>
        <v>3.7185100000000002</v>
      </c>
      <c r="Y22" s="91">
        <f t="shared" si="9"/>
        <v>3.5609299999999999</v>
      </c>
      <c r="Z22" s="91">
        <f t="shared" si="9"/>
        <v>3.27156</v>
      </c>
      <c r="AA22" s="91">
        <f t="shared" si="9"/>
        <v>2.9606300000000001</v>
      </c>
    </row>
    <row r="23" spans="1:27" ht="12.75" hidden="1" customHeight="1" outlineLevel="1" x14ac:dyDescent="0.2">
      <c r="A23" s="99" t="s">
        <v>253</v>
      </c>
      <c r="B23" s="63" t="s">
        <v>238</v>
      </c>
      <c r="C23" s="43" t="s">
        <v>79</v>
      </c>
      <c r="D23" s="44">
        <v>1322.33</v>
      </c>
      <c r="E23" s="44">
        <v>1080.23</v>
      </c>
      <c r="F23" s="44">
        <v>927.31</v>
      </c>
      <c r="G23" s="44">
        <v>863.18</v>
      </c>
      <c r="H23" s="44">
        <v>837.25</v>
      </c>
      <c r="I23" s="44">
        <v>926.62</v>
      </c>
      <c r="J23" s="44">
        <v>1146.74</v>
      </c>
      <c r="K23" s="44">
        <v>1558.23</v>
      </c>
      <c r="L23" s="44">
        <v>1868.34</v>
      </c>
      <c r="M23" s="44">
        <v>2323.5</v>
      </c>
      <c r="N23" s="44">
        <v>2507.2399999999998</v>
      </c>
      <c r="O23" s="44">
        <v>2546.15</v>
      </c>
      <c r="P23" s="44">
        <v>2515.0500000000002</v>
      </c>
      <c r="Q23" s="44">
        <v>2608.4699999999998</v>
      </c>
      <c r="R23" s="44">
        <v>3010.34</v>
      </c>
      <c r="S23" s="44">
        <v>3041</v>
      </c>
      <c r="T23" s="44">
        <v>3028.94</v>
      </c>
      <c r="U23" s="44">
        <v>2578.36</v>
      </c>
      <c r="V23" s="44">
        <v>2492.9</v>
      </c>
      <c r="W23" s="44">
        <v>2450.73</v>
      </c>
      <c r="X23" s="44">
        <v>2312.48</v>
      </c>
      <c r="Y23" s="44">
        <v>2154.9</v>
      </c>
      <c r="Z23" s="44">
        <v>1865.53</v>
      </c>
      <c r="AA23" s="44">
        <v>1554.6</v>
      </c>
    </row>
    <row r="24" spans="1:27" ht="12.75" hidden="1" customHeight="1" outlineLevel="1" x14ac:dyDescent="0.2">
      <c r="A24" s="99" t="s">
        <v>254</v>
      </c>
      <c r="B24" s="63" t="s">
        <v>90</v>
      </c>
      <c r="C24" s="43" t="s">
        <v>79</v>
      </c>
      <c r="D24" s="44">
        <f t="shared" ref="D24:AA24" si="10">$D$9</f>
        <v>1071.42</v>
      </c>
      <c r="E24" s="44">
        <f>$D$9</f>
        <v>1071.42</v>
      </c>
      <c r="F24" s="44">
        <f t="shared" si="10"/>
        <v>1071.42</v>
      </c>
      <c r="G24" s="44">
        <f t="shared" si="10"/>
        <v>1071.42</v>
      </c>
      <c r="H24" s="44">
        <f t="shared" si="10"/>
        <v>1071.42</v>
      </c>
      <c r="I24" s="44">
        <f t="shared" si="10"/>
        <v>1071.42</v>
      </c>
      <c r="J24" s="44">
        <f t="shared" si="10"/>
        <v>1071.42</v>
      </c>
      <c r="K24" s="44">
        <f t="shared" si="10"/>
        <v>1071.42</v>
      </c>
      <c r="L24" s="44">
        <f t="shared" si="10"/>
        <v>1071.42</v>
      </c>
      <c r="M24" s="44">
        <f t="shared" si="10"/>
        <v>1071.42</v>
      </c>
      <c r="N24" s="44">
        <f t="shared" si="10"/>
        <v>1071.42</v>
      </c>
      <c r="O24" s="44">
        <f t="shared" si="10"/>
        <v>1071.42</v>
      </c>
      <c r="P24" s="44">
        <f t="shared" si="10"/>
        <v>1071.42</v>
      </c>
      <c r="Q24" s="44">
        <f t="shared" si="10"/>
        <v>1071.42</v>
      </c>
      <c r="R24" s="44">
        <f t="shared" si="10"/>
        <v>1071.42</v>
      </c>
      <c r="S24" s="44">
        <f t="shared" si="10"/>
        <v>1071.42</v>
      </c>
      <c r="T24" s="44">
        <f t="shared" si="10"/>
        <v>1071.42</v>
      </c>
      <c r="U24" s="44">
        <f t="shared" si="10"/>
        <v>1071.42</v>
      </c>
      <c r="V24" s="44">
        <f t="shared" si="10"/>
        <v>1071.42</v>
      </c>
      <c r="W24" s="44">
        <f t="shared" si="10"/>
        <v>1071.42</v>
      </c>
      <c r="X24" s="44">
        <f t="shared" si="10"/>
        <v>1071.42</v>
      </c>
      <c r="Y24" s="44">
        <f t="shared" si="10"/>
        <v>1071.42</v>
      </c>
      <c r="Z24" s="44">
        <f t="shared" si="10"/>
        <v>1071.42</v>
      </c>
      <c r="AA24" s="44">
        <f t="shared" si="10"/>
        <v>1071.42</v>
      </c>
    </row>
    <row r="25" spans="1:27" ht="12.75" hidden="1" customHeight="1" outlineLevel="1" x14ac:dyDescent="0.2">
      <c r="A25" s="99" t="s">
        <v>255</v>
      </c>
      <c r="B25" s="63" t="s">
        <v>83</v>
      </c>
      <c r="C25" s="43" t="s">
        <v>79</v>
      </c>
      <c r="D25" s="44">
        <v>3.92</v>
      </c>
      <c r="E25" s="44">
        <v>3.92</v>
      </c>
      <c r="F25" s="44">
        <v>3.92</v>
      </c>
      <c r="G25" s="44">
        <v>3.92</v>
      </c>
      <c r="H25" s="44">
        <v>3.92</v>
      </c>
      <c r="I25" s="44">
        <v>3.92</v>
      </c>
      <c r="J25" s="44">
        <v>3.92</v>
      </c>
      <c r="K25" s="44">
        <v>3.92</v>
      </c>
      <c r="L25" s="44">
        <v>3.92</v>
      </c>
      <c r="M25" s="44">
        <v>3.92</v>
      </c>
      <c r="N25" s="44">
        <v>3.92</v>
      </c>
      <c r="O25" s="44">
        <v>3.92</v>
      </c>
      <c r="P25" s="44">
        <v>3.92</v>
      </c>
      <c r="Q25" s="44">
        <v>3.92</v>
      </c>
      <c r="R25" s="44">
        <v>3.92</v>
      </c>
      <c r="S25" s="44">
        <v>3.92</v>
      </c>
      <c r="T25" s="44">
        <v>3.92</v>
      </c>
      <c r="U25" s="44">
        <v>3.92</v>
      </c>
      <c r="V25" s="44">
        <v>3.92</v>
      </c>
      <c r="W25" s="44">
        <v>3.92</v>
      </c>
      <c r="X25" s="44">
        <v>3.92</v>
      </c>
      <c r="Y25" s="44">
        <v>3.92</v>
      </c>
      <c r="Z25" s="44">
        <v>3.92</v>
      </c>
      <c r="AA25" s="44">
        <v>3.92</v>
      </c>
    </row>
    <row r="26" spans="1:27" ht="12.75" hidden="1" customHeight="1" outlineLevel="1" x14ac:dyDescent="0.2">
      <c r="A26" s="99" t="s">
        <v>256</v>
      </c>
      <c r="B26" s="63" t="s">
        <v>81</v>
      </c>
      <c r="C26" s="43" t="s">
        <v>79</v>
      </c>
      <c r="D26" s="44">
        <f>$D$11</f>
        <v>330.69</v>
      </c>
      <c r="E26" s="44">
        <f t="shared" ref="E26:AA26" si="11">$D$11</f>
        <v>330.69</v>
      </c>
      <c r="F26" s="44">
        <f t="shared" si="11"/>
        <v>330.69</v>
      </c>
      <c r="G26" s="44">
        <f t="shared" si="11"/>
        <v>330.69</v>
      </c>
      <c r="H26" s="44">
        <f t="shared" si="11"/>
        <v>330.69</v>
      </c>
      <c r="I26" s="44">
        <f t="shared" si="11"/>
        <v>330.69</v>
      </c>
      <c r="J26" s="44">
        <f t="shared" si="11"/>
        <v>330.69</v>
      </c>
      <c r="K26" s="44">
        <f t="shared" si="11"/>
        <v>330.69</v>
      </c>
      <c r="L26" s="44">
        <f t="shared" si="11"/>
        <v>330.69</v>
      </c>
      <c r="M26" s="44">
        <f t="shared" si="11"/>
        <v>330.69</v>
      </c>
      <c r="N26" s="44">
        <f t="shared" si="11"/>
        <v>330.69</v>
      </c>
      <c r="O26" s="44">
        <f t="shared" si="11"/>
        <v>330.69</v>
      </c>
      <c r="P26" s="44">
        <f t="shared" si="11"/>
        <v>330.69</v>
      </c>
      <c r="Q26" s="44">
        <f t="shared" si="11"/>
        <v>330.69</v>
      </c>
      <c r="R26" s="44">
        <f t="shared" si="11"/>
        <v>330.69</v>
      </c>
      <c r="S26" s="44">
        <f t="shared" si="11"/>
        <v>330.69</v>
      </c>
      <c r="T26" s="44">
        <f t="shared" si="11"/>
        <v>330.69</v>
      </c>
      <c r="U26" s="44">
        <f t="shared" si="11"/>
        <v>330.69</v>
      </c>
      <c r="V26" s="44">
        <f t="shared" si="11"/>
        <v>330.69</v>
      </c>
      <c r="W26" s="44">
        <f t="shared" si="11"/>
        <v>330.69</v>
      </c>
      <c r="X26" s="44">
        <f t="shared" si="11"/>
        <v>330.69</v>
      </c>
      <c r="Y26" s="44">
        <f t="shared" si="11"/>
        <v>330.69</v>
      </c>
      <c r="Z26" s="44">
        <f t="shared" si="11"/>
        <v>330.69</v>
      </c>
      <c r="AA26" s="44">
        <f t="shared" si="11"/>
        <v>330.69</v>
      </c>
    </row>
    <row r="27" spans="1:27" ht="12.75" customHeight="1" collapsed="1" x14ac:dyDescent="0.2">
      <c r="A27" s="98" t="s">
        <v>257</v>
      </c>
      <c r="B27" s="28" t="str">
        <f>"05"&amp;"."&amp;$B$662&amp;"."&amp;$B$663</f>
        <v>05.08.2023</v>
      </c>
      <c r="C27" s="90" t="s">
        <v>76</v>
      </c>
      <c r="D27" s="91">
        <f>ROUND(((D28+D29+D31+D30)/1000),5)</f>
        <v>2.7572999999999999</v>
      </c>
      <c r="E27" s="91">
        <f>ROUND(((E28+E29+E31+E30)/1000),5)</f>
        <v>2.5496400000000001</v>
      </c>
      <c r="F27" s="91">
        <f>ROUND(((F28+F29+F31+F30)/1000),5)</f>
        <v>2.4174899999999999</v>
      </c>
      <c r="G27" s="91">
        <f t="shared" ref="G27:AA27" si="12">ROUND(((G28+G29+G31+G30)/1000),5)</f>
        <v>2.3454199999999998</v>
      </c>
      <c r="H27" s="91">
        <f t="shared" si="12"/>
        <v>2.29697</v>
      </c>
      <c r="I27" s="91">
        <f t="shared" si="12"/>
        <v>2.3008500000000001</v>
      </c>
      <c r="J27" s="91">
        <f t="shared" si="12"/>
        <v>2.2976700000000001</v>
      </c>
      <c r="K27" s="91">
        <f t="shared" si="12"/>
        <v>2.7247699999999999</v>
      </c>
      <c r="L27" s="91">
        <f t="shared" si="12"/>
        <v>3.0282399999999998</v>
      </c>
      <c r="M27" s="91">
        <f t="shared" si="12"/>
        <v>3.2360600000000002</v>
      </c>
      <c r="N27" s="91">
        <f t="shared" si="12"/>
        <v>3.4149600000000002</v>
      </c>
      <c r="O27" s="91">
        <f t="shared" si="12"/>
        <v>3.46644</v>
      </c>
      <c r="P27" s="91">
        <f t="shared" si="12"/>
        <v>3.4428100000000001</v>
      </c>
      <c r="Q27" s="91">
        <f t="shared" si="12"/>
        <v>3.3204099999999999</v>
      </c>
      <c r="R27" s="91">
        <f t="shared" si="12"/>
        <v>3.19834</v>
      </c>
      <c r="S27" s="91">
        <f t="shared" si="12"/>
        <v>3.4752000000000001</v>
      </c>
      <c r="T27" s="91">
        <f t="shared" si="12"/>
        <v>3.4464199999999998</v>
      </c>
      <c r="U27" s="91">
        <f t="shared" si="12"/>
        <v>3.2079399999999998</v>
      </c>
      <c r="V27" s="91">
        <f t="shared" si="12"/>
        <v>3.3331900000000001</v>
      </c>
      <c r="W27" s="91">
        <f t="shared" si="12"/>
        <v>3.3148</v>
      </c>
      <c r="X27" s="91">
        <f t="shared" si="12"/>
        <v>3.2744200000000001</v>
      </c>
      <c r="Y27" s="91">
        <f t="shared" si="12"/>
        <v>3.3034599999999998</v>
      </c>
      <c r="Z27" s="91">
        <f t="shared" si="12"/>
        <v>3.1699899999999999</v>
      </c>
      <c r="AA27" s="91">
        <f t="shared" si="12"/>
        <v>2.9332099999999999</v>
      </c>
    </row>
    <row r="28" spans="1:27" ht="12.75" hidden="1" customHeight="1" outlineLevel="1" x14ac:dyDescent="0.2">
      <c r="A28" s="99" t="s">
        <v>258</v>
      </c>
      <c r="B28" s="63" t="s">
        <v>238</v>
      </c>
      <c r="C28" s="43" t="s">
        <v>79</v>
      </c>
      <c r="D28" s="44">
        <v>1351.27</v>
      </c>
      <c r="E28" s="44">
        <v>1143.6099999999999</v>
      </c>
      <c r="F28" s="44">
        <v>1011.46</v>
      </c>
      <c r="G28" s="44">
        <v>939.39</v>
      </c>
      <c r="H28" s="44">
        <v>890.94</v>
      </c>
      <c r="I28" s="44">
        <v>894.82</v>
      </c>
      <c r="J28" s="44">
        <v>891.64</v>
      </c>
      <c r="K28" s="44">
        <v>1318.74</v>
      </c>
      <c r="L28" s="44">
        <v>1622.21</v>
      </c>
      <c r="M28" s="44">
        <v>1830.03</v>
      </c>
      <c r="N28" s="44">
        <v>2008.93</v>
      </c>
      <c r="O28" s="44">
        <v>2060.41</v>
      </c>
      <c r="P28" s="44">
        <v>2036.78</v>
      </c>
      <c r="Q28" s="44">
        <v>1914.38</v>
      </c>
      <c r="R28" s="44">
        <v>1792.31</v>
      </c>
      <c r="S28" s="44">
        <v>2069.17</v>
      </c>
      <c r="T28" s="44">
        <v>2040.39</v>
      </c>
      <c r="U28" s="44">
        <v>1801.91</v>
      </c>
      <c r="V28" s="44">
        <v>1927.16</v>
      </c>
      <c r="W28" s="44">
        <v>1908.77</v>
      </c>
      <c r="X28" s="44">
        <v>1868.39</v>
      </c>
      <c r="Y28" s="44">
        <v>1897.43</v>
      </c>
      <c r="Z28" s="44">
        <v>1763.96</v>
      </c>
      <c r="AA28" s="44">
        <v>1527.18</v>
      </c>
    </row>
    <row r="29" spans="1:27" ht="12.75" hidden="1" customHeight="1" outlineLevel="1" x14ac:dyDescent="0.2">
      <c r="A29" s="99" t="s">
        <v>259</v>
      </c>
      <c r="B29" s="63" t="s">
        <v>90</v>
      </c>
      <c r="C29" s="43" t="s">
        <v>79</v>
      </c>
      <c r="D29" s="44">
        <f t="shared" ref="D29:AA29" si="13">$D$9</f>
        <v>1071.42</v>
      </c>
      <c r="E29" s="44">
        <f t="shared" si="13"/>
        <v>1071.42</v>
      </c>
      <c r="F29" s="44">
        <f t="shared" si="13"/>
        <v>1071.42</v>
      </c>
      <c r="G29" s="44">
        <f t="shared" si="13"/>
        <v>1071.42</v>
      </c>
      <c r="H29" s="44">
        <f t="shared" si="13"/>
        <v>1071.42</v>
      </c>
      <c r="I29" s="44">
        <f t="shared" si="13"/>
        <v>1071.42</v>
      </c>
      <c r="J29" s="44">
        <f t="shared" si="13"/>
        <v>1071.42</v>
      </c>
      <c r="K29" s="44">
        <f t="shared" si="13"/>
        <v>1071.42</v>
      </c>
      <c r="L29" s="44">
        <f t="shared" si="13"/>
        <v>1071.42</v>
      </c>
      <c r="M29" s="44">
        <f t="shared" si="13"/>
        <v>1071.42</v>
      </c>
      <c r="N29" s="44">
        <f t="shared" si="13"/>
        <v>1071.42</v>
      </c>
      <c r="O29" s="44">
        <f t="shared" si="13"/>
        <v>1071.42</v>
      </c>
      <c r="P29" s="44">
        <f t="shared" si="13"/>
        <v>1071.42</v>
      </c>
      <c r="Q29" s="44">
        <f t="shared" si="13"/>
        <v>1071.42</v>
      </c>
      <c r="R29" s="44">
        <f t="shared" si="13"/>
        <v>1071.42</v>
      </c>
      <c r="S29" s="44">
        <f t="shared" si="13"/>
        <v>1071.42</v>
      </c>
      <c r="T29" s="44">
        <f t="shared" si="13"/>
        <v>1071.42</v>
      </c>
      <c r="U29" s="44">
        <f t="shared" si="13"/>
        <v>1071.42</v>
      </c>
      <c r="V29" s="44">
        <f t="shared" si="13"/>
        <v>1071.42</v>
      </c>
      <c r="W29" s="44">
        <f t="shared" si="13"/>
        <v>1071.42</v>
      </c>
      <c r="X29" s="44">
        <f t="shared" si="13"/>
        <v>1071.42</v>
      </c>
      <c r="Y29" s="44">
        <f t="shared" si="13"/>
        <v>1071.42</v>
      </c>
      <c r="Z29" s="44">
        <f t="shared" si="13"/>
        <v>1071.42</v>
      </c>
      <c r="AA29" s="44">
        <f t="shared" si="13"/>
        <v>1071.42</v>
      </c>
    </row>
    <row r="30" spans="1:27" ht="12.75" hidden="1" customHeight="1" outlineLevel="1" x14ac:dyDescent="0.2">
      <c r="A30" s="99" t="s">
        <v>260</v>
      </c>
      <c r="B30" s="63" t="s">
        <v>83</v>
      </c>
      <c r="C30" s="43" t="s">
        <v>79</v>
      </c>
      <c r="D30" s="44">
        <v>3.92</v>
      </c>
      <c r="E30" s="44">
        <v>3.92</v>
      </c>
      <c r="F30" s="44">
        <v>3.92</v>
      </c>
      <c r="G30" s="44">
        <v>3.92</v>
      </c>
      <c r="H30" s="44">
        <v>3.92</v>
      </c>
      <c r="I30" s="44">
        <v>3.92</v>
      </c>
      <c r="J30" s="44">
        <v>3.92</v>
      </c>
      <c r="K30" s="44">
        <v>3.92</v>
      </c>
      <c r="L30" s="44">
        <v>3.92</v>
      </c>
      <c r="M30" s="44">
        <v>3.92</v>
      </c>
      <c r="N30" s="44">
        <v>3.92</v>
      </c>
      <c r="O30" s="44">
        <v>3.92</v>
      </c>
      <c r="P30" s="44">
        <v>3.92</v>
      </c>
      <c r="Q30" s="44">
        <v>3.92</v>
      </c>
      <c r="R30" s="44">
        <v>3.92</v>
      </c>
      <c r="S30" s="44">
        <v>3.92</v>
      </c>
      <c r="T30" s="44">
        <v>3.92</v>
      </c>
      <c r="U30" s="44">
        <v>3.92</v>
      </c>
      <c r="V30" s="44">
        <v>3.92</v>
      </c>
      <c r="W30" s="44">
        <v>3.92</v>
      </c>
      <c r="X30" s="44">
        <v>3.92</v>
      </c>
      <c r="Y30" s="44">
        <v>3.92</v>
      </c>
      <c r="Z30" s="44">
        <v>3.92</v>
      </c>
      <c r="AA30" s="44">
        <v>3.92</v>
      </c>
    </row>
    <row r="31" spans="1:27" ht="12.75" hidden="1" customHeight="1" outlineLevel="1" x14ac:dyDescent="0.2">
      <c r="A31" s="99" t="s">
        <v>261</v>
      </c>
      <c r="B31" s="63" t="s">
        <v>81</v>
      </c>
      <c r="C31" s="43" t="s">
        <v>79</v>
      </c>
      <c r="D31" s="44">
        <f>$D$11</f>
        <v>330.69</v>
      </c>
      <c r="E31" s="44">
        <f t="shared" ref="E31:AA31" si="14">$D$11</f>
        <v>330.69</v>
      </c>
      <c r="F31" s="44">
        <f t="shared" si="14"/>
        <v>330.69</v>
      </c>
      <c r="G31" s="44">
        <f t="shared" si="14"/>
        <v>330.69</v>
      </c>
      <c r="H31" s="44">
        <f t="shared" si="14"/>
        <v>330.69</v>
      </c>
      <c r="I31" s="44">
        <f t="shared" si="14"/>
        <v>330.69</v>
      </c>
      <c r="J31" s="44">
        <f t="shared" si="14"/>
        <v>330.69</v>
      </c>
      <c r="K31" s="44">
        <f t="shared" si="14"/>
        <v>330.69</v>
      </c>
      <c r="L31" s="44">
        <f t="shared" si="14"/>
        <v>330.69</v>
      </c>
      <c r="M31" s="44">
        <f t="shared" si="14"/>
        <v>330.69</v>
      </c>
      <c r="N31" s="44">
        <f t="shared" si="14"/>
        <v>330.69</v>
      </c>
      <c r="O31" s="44">
        <f t="shared" si="14"/>
        <v>330.69</v>
      </c>
      <c r="P31" s="44">
        <f t="shared" si="14"/>
        <v>330.69</v>
      </c>
      <c r="Q31" s="44">
        <f t="shared" si="14"/>
        <v>330.69</v>
      </c>
      <c r="R31" s="44">
        <f t="shared" si="14"/>
        <v>330.69</v>
      </c>
      <c r="S31" s="44">
        <f t="shared" si="14"/>
        <v>330.69</v>
      </c>
      <c r="T31" s="44">
        <f t="shared" si="14"/>
        <v>330.69</v>
      </c>
      <c r="U31" s="44">
        <f t="shared" si="14"/>
        <v>330.69</v>
      </c>
      <c r="V31" s="44">
        <f t="shared" si="14"/>
        <v>330.69</v>
      </c>
      <c r="W31" s="44">
        <f t="shared" si="14"/>
        <v>330.69</v>
      </c>
      <c r="X31" s="44">
        <f t="shared" si="14"/>
        <v>330.69</v>
      </c>
      <c r="Y31" s="44">
        <f t="shared" si="14"/>
        <v>330.69</v>
      </c>
      <c r="Z31" s="44">
        <f t="shared" si="14"/>
        <v>330.69</v>
      </c>
      <c r="AA31" s="44">
        <f t="shared" si="14"/>
        <v>330.69</v>
      </c>
    </row>
    <row r="32" spans="1:27" ht="12.75" customHeight="1" collapsed="1" x14ac:dyDescent="0.2">
      <c r="A32" s="98" t="s">
        <v>262</v>
      </c>
      <c r="B32" s="28" t="str">
        <f>"06"&amp;"."&amp;$B$662&amp;"."&amp;$B$663</f>
        <v>06.08.2023</v>
      </c>
      <c r="C32" s="90" t="s">
        <v>76</v>
      </c>
      <c r="D32" s="91">
        <f>ROUND(((D33+D34+D36+D35)/1000),5)</f>
        <v>2.80646</v>
      </c>
      <c r="E32" s="91">
        <f>ROUND(((E33+E34+E36+E35)/1000),5)</f>
        <v>2.5081799999999999</v>
      </c>
      <c r="F32" s="91">
        <f>ROUND(((F33+F34+F36+F35)/1000),5)</f>
        <v>2.3847399999999999</v>
      </c>
      <c r="G32" s="91">
        <f t="shared" ref="G32:AA32" si="15">ROUND(((G33+G34+G36+G35)/1000),5)</f>
        <v>2.3178800000000002</v>
      </c>
      <c r="H32" s="91">
        <f t="shared" si="15"/>
        <v>2.2613799999999999</v>
      </c>
      <c r="I32" s="91">
        <f t="shared" si="15"/>
        <v>2.2327900000000001</v>
      </c>
      <c r="J32" s="91">
        <f t="shared" si="15"/>
        <v>2.2362600000000001</v>
      </c>
      <c r="K32" s="91">
        <f t="shared" si="15"/>
        <v>2.5381100000000001</v>
      </c>
      <c r="L32" s="91">
        <f t="shared" si="15"/>
        <v>2.9883700000000002</v>
      </c>
      <c r="M32" s="91">
        <f t="shared" si="15"/>
        <v>3.2356699999999998</v>
      </c>
      <c r="N32" s="91">
        <f t="shared" si="15"/>
        <v>3.3660700000000001</v>
      </c>
      <c r="O32" s="91">
        <f t="shared" si="15"/>
        <v>3.40272</v>
      </c>
      <c r="P32" s="91">
        <f t="shared" si="15"/>
        <v>3.45601</v>
      </c>
      <c r="Q32" s="91">
        <f t="shared" si="15"/>
        <v>3.46807</v>
      </c>
      <c r="R32" s="91">
        <f t="shared" si="15"/>
        <v>3.4950899999999998</v>
      </c>
      <c r="S32" s="91">
        <f t="shared" si="15"/>
        <v>3.4651999999999998</v>
      </c>
      <c r="T32" s="91">
        <f t="shared" si="15"/>
        <v>3.42266</v>
      </c>
      <c r="U32" s="91">
        <f t="shared" si="15"/>
        <v>3.7335500000000001</v>
      </c>
      <c r="V32" s="91">
        <f t="shared" si="15"/>
        <v>3.6817700000000002</v>
      </c>
      <c r="W32" s="91">
        <f t="shared" si="15"/>
        <v>3.6359699999999999</v>
      </c>
      <c r="X32" s="91">
        <f t="shared" si="15"/>
        <v>3.6385299999999998</v>
      </c>
      <c r="Y32" s="91">
        <f t="shared" si="15"/>
        <v>3.6319499999999998</v>
      </c>
      <c r="Z32" s="91">
        <f t="shared" si="15"/>
        <v>3.2140900000000001</v>
      </c>
      <c r="AA32" s="91">
        <f t="shared" si="15"/>
        <v>2.9662099999999998</v>
      </c>
    </row>
    <row r="33" spans="1:27" ht="12.75" hidden="1" customHeight="1" outlineLevel="1" x14ac:dyDescent="0.2">
      <c r="A33" s="99" t="s">
        <v>263</v>
      </c>
      <c r="B33" s="63" t="s">
        <v>238</v>
      </c>
      <c r="C33" s="43" t="s">
        <v>79</v>
      </c>
      <c r="D33" s="44">
        <v>1400.43</v>
      </c>
      <c r="E33" s="44">
        <v>1102.1500000000001</v>
      </c>
      <c r="F33" s="44">
        <v>978.71</v>
      </c>
      <c r="G33" s="44">
        <v>911.85</v>
      </c>
      <c r="H33" s="44">
        <v>855.35</v>
      </c>
      <c r="I33" s="44">
        <v>826.76</v>
      </c>
      <c r="J33" s="44">
        <v>830.23</v>
      </c>
      <c r="K33" s="44">
        <v>1132.08</v>
      </c>
      <c r="L33" s="44">
        <v>1582.34</v>
      </c>
      <c r="M33" s="44">
        <v>1829.64</v>
      </c>
      <c r="N33" s="44">
        <v>1960.04</v>
      </c>
      <c r="O33" s="44">
        <v>1996.69</v>
      </c>
      <c r="P33" s="44">
        <v>2049.98</v>
      </c>
      <c r="Q33" s="44">
        <v>2062.04</v>
      </c>
      <c r="R33" s="44">
        <v>2089.06</v>
      </c>
      <c r="S33" s="44">
        <v>2059.17</v>
      </c>
      <c r="T33" s="44">
        <v>2016.63</v>
      </c>
      <c r="U33" s="44">
        <v>2327.52</v>
      </c>
      <c r="V33" s="44">
        <v>2275.7399999999998</v>
      </c>
      <c r="W33" s="44">
        <v>2229.94</v>
      </c>
      <c r="X33" s="44">
        <v>2232.5</v>
      </c>
      <c r="Y33" s="44">
        <v>2225.92</v>
      </c>
      <c r="Z33" s="44">
        <v>1808.06</v>
      </c>
      <c r="AA33" s="44">
        <v>1560.18</v>
      </c>
    </row>
    <row r="34" spans="1:27" ht="12.75" hidden="1" customHeight="1" outlineLevel="1" x14ac:dyDescent="0.2">
      <c r="A34" s="99" t="s">
        <v>264</v>
      </c>
      <c r="B34" s="63" t="s">
        <v>90</v>
      </c>
      <c r="C34" s="43" t="s">
        <v>79</v>
      </c>
      <c r="D34" s="44">
        <f t="shared" ref="D34:AA34" si="16">$D$9</f>
        <v>1071.42</v>
      </c>
      <c r="E34" s="44">
        <f t="shared" si="16"/>
        <v>1071.42</v>
      </c>
      <c r="F34" s="44">
        <f t="shared" si="16"/>
        <v>1071.42</v>
      </c>
      <c r="G34" s="44">
        <f t="shared" si="16"/>
        <v>1071.42</v>
      </c>
      <c r="H34" s="44">
        <f t="shared" si="16"/>
        <v>1071.42</v>
      </c>
      <c r="I34" s="44">
        <f t="shared" si="16"/>
        <v>1071.42</v>
      </c>
      <c r="J34" s="44">
        <f t="shared" si="16"/>
        <v>1071.42</v>
      </c>
      <c r="K34" s="44">
        <f t="shared" si="16"/>
        <v>1071.42</v>
      </c>
      <c r="L34" s="44">
        <f t="shared" si="16"/>
        <v>1071.42</v>
      </c>
      <c r="M34" s="44">
        <f t="shared" si="16"/>
        <v>1071.42</v>
      </c>
      <c r="N34" s="44">
        <f t="shared" si="16"/>
        <v>1071.42</v>
      </c>
      <c r="O34" s="44">
        <f t="shared" si="16"/>
        <v>1071.42</v>
      </c>
      <c r="P34" s="44">
        <f t="shared" si="16"/>
        <v>1071.42</v>
      </c>
      <c r="Q34" s="44">
        <f t="shared" si="16"/>
        <v>1071.42</v>
      </c>
      <c r="R34" s="44">
        <f t="shared" si="16"/>
        <v>1071.42</v>
      </c>
      <c r="S34" s="44">
        <f t="shared" si="16"/>
        <v>1071.42</v>
      </c>
      <c r="T34" s="44">
        <f t="shared" si="16"/>
        <v>1071.42</v>
      </c>
      <c r="U34" s="44">
        <f t="shared" si="16"/>
        <v>1071.42</v>
      </c>
      <c r="V34" s="44">
        <f t="shared" si="16"/>
        <v>1071.42</v>
      </c>
      <c r="W34" s="44">
        <f t="shared" si="16"/>
        <v>1071.42</v>
      </c>
      <c r="X34" s="44">
        <f t="shared" si="16"/>
        <v>1071.42</v>
      </c>
      <c r="Y34" s="44">
        <f t="shared" si="16"/>
        <v>1071.42</v>
      </c>
      <c r="Z34" s="44">
        <f t="shared" si="16"/>
        <v>1071.42</v>
      </c>
      <c r="AA34" s="44">
        <f t="shared" si="16"/>
        <v>1071.42</v>
      </c>
    </row>
    <row r="35" spans="1:27" ht="12.75" hidden="1" customHeight="1" outlineLevel="1" x14ac:dyDescent="0.2">
      <c r="A35" s="99" t="s">
        <v>265</v>
      </c>
      <c r="B35" s="63" t="s">
        <v>83</v>
      </c>
      <c r="C35" s="43" t="s">
        <v>79</v>
      </c>
      <c r="D35" s="44">
        <v>3.92</v>
      </c>
      <c r="E35" s="44">
        <v>3.92</v>
      </c>
      <c r="F35" s="44">
        <v>3.92</v>
      </c>
      <c r="G35" s="44">
        <v>3.92</v>
      </c>
      <c r="H35" s="44">
        <v>3.92</v>
      </c>
      <c r="I35" s="44">
        <v>3.92</v>
      </c>
      <c r="J35" s="44">
        <v>3.92</v>
      </c>
      <c r="K35" s="44">
        <v>3.92</v>
      </c>
      <c r="L35" s="44">
        <v>3.92</v>
      </c>
      <c r="M35" s="44">
        <v>3.92</v>
      </c>
      <c r="N35" s="44">
        <v>3.92</v>
      </c>
      <c r="O35" s="44">
        <v>3.92</v>
      </c>
      <c r="P35" s="44">
        <v>3.92</v>
      </c>
      <c r="Q35" s="44">
        <v>3.92</v>
      </c>
      <c r="R35" s="44">
        <v>3.92</v>
      </c>
      <c r="S35" s="44">
        <v>3.92</v>
      </c>
      <c r="T35" s="44">
        <v>3.92</v>
      </c>
      <c r="U35" s="44">
        <v>3.92</v>
      </c>
      <c r="V35" s="44">
        <v>3.92</v>
      </c>
      <c r="W35" s="44">
        <v>3.92</v>
      </c>
      <c r="X35" s="44">
        <v>3.92</v>
      </c>
      <c r="Y35" s="44">
        <v>3.92</v>
      </c>
      <c r="Z35" s="44">
        <v>3.92</v>
      </c>
      <c r="AA35" s="44">
        <v>3.92</v>
      </c>
    </row>
    <row r="36" spans="1:27" ht="12.75" hidden="1" customHeight="1" outlineLevel="1" x14ac:dyDescent="0.2">
      <c r="A36" s="99" t="s">
        <v>266</v>
      </c>
      <c r="B36" s="63" t="s">
        <v>81</v>
      </c>
      <c r="C36" s="43" t="s">
        <v>79</v>
      </c>
      <c r="D36" s="44">
        <f>$D$11</f>
        <v>330.69</v>
      </c>
      <c r="E36" s="44">
        <f t="shared" ref="E36:AA36" si="17">$D$11</f>
        <v>330.69</v>
      </c>
      <c r="F36" s="44">
        <f t="shared" si="17"/>
        <v>330.69</v>
      </c>
      <c r="G36" s="44">
        <f t="shared" si="17"/>
        <v>330.69</v>
      </c>
      <c r="H36" s="44">
        <f t="shared" si="17"/>
        <v>330.69</v>
      </c>
      <c r="I36" s="44">
        <f t="shared" si="17"/>
        <v>330.69</v>
      </c>
      <c r="J36" s="44">
        <f t="shared" si="17"/>
        <v>330.69</v>
      </c>
      <c r="K36" s="44">
        <f t="shared" si="17"/>
        <v>330.69</v>
      </c>
      <c r="L36" s="44">
        <f t="shared" si="17"/>
        <v>330.69</v>
      </c>
      <c r="M36" s="44">
        <f t="shared" si="17"/>
        <v>330.69</v>
      </c>
      <c r="N36" s="44">
        <f t="shared" si="17"/>
        <v>330.69</v>
      </c>
      <c r="O36" s="44">
        <f t="shared" si="17"/>
        <v>330.69</v>
      </c>
      <c r="P36" s="44">
        <f t="shared" si="17"/>
        <v>330.69</v>
      </c>
      <c r="Q36" s="44">
        <f t="shared" si="17"/>
        <v>330.69</v>
      </c>
      <c r="R36" s="44">
        <f t="shared" si="17"/>
        <v>330.69</v>
      </c>
      <c r="S36" s="44">
        <f t="shared" si="17"/>
        <v>330.69</v>
      </c>
      <c r="T36" s="44">
        <f t="shared" si="17"/>
        <v>330.69</v>
      </c>
      <c r="U36" s="44">
        <f t="shared" si="17"/>
        <v>330.69</v>
      </c>
      <c r="V36" s="44">
        <f t="shared" si="17"/>
        <v>330.69</v>
      </c>
      <c r="W36" s="44">
        <f t="shared" si="17"/>
        <v>330.69</v>
      </c>
      <c r="X36" s="44">
        <f t="shared" si="17"/>
        <v>330.69</v>
      </c>
      <c r="Y36" s="44">
        <f t="shared" si="17"/>
        <v>330.69</v>
      </c>
      <c r="Z36" s="44">
        <f t="shared" si="17"/>
        <v>330.69</v>
      </c>
      <c r="AA36" s="44">
        <f t="shared" si="17"/>
        <v>330.69</v>
      </c>
    </row>
    <row r="37" spans="1:27" ht="12.75" customHeight="1" collapsed="1" x14ac:dyDescent="0.2">
      <c r="A37" s="98" t="s">
        <v>267</v>
      </c>
      <c r="B37" s="28" t="str">
        <f>"07"&amp;"."&amp;$B$662&amp;"."&amp;$B$663</f>
        <v>07.08.2023</v>
      </c>
      <c r="C37" s="90" t="s">
        <v>76</v>
      </c>
      <c r="D37" s="91">
        <f>ROUND(((D38+D39+D41+D40)/1000),5)</f>
        <v>2.7289300000000001</v>
      </c>
      <c r="E37" s="91">
        <f>ROUND(((E38+E39+E41+E40)/1000),5)</f>
        <v>2.4596100000000001</v>
      </c>
      <c r="F37" s="91">
        <f>ROUND(((F38+F39+F41+F40)/1000),5)</f>
        <v>2.3496800000000002</v>
      </c>
      <c r="G37" s="91">
        <f t="shared" ref="G37:AA37" si="18">ROUND(((G38+G39+G41+G40)/1000),5)</f>
        <v>2.3020900000000002</v>
      </c>
      <c r="H37" s="91">
        <f t="shared" si="18"/>
        <v>2.2661799999999999</v>
      </c>
      <c r="I37" s="91">
        <f t="shared" si="18"/>
        <v>2.32951</v>
      </c>
      <c r="J37" s="91">
        <f t="shared" si="18"/>
        <v>2.59293</v>
      </c>
      <c r="K37" s="91">
        <f t="shared" si="18"/>
        <v>2.9527800000000002</v>
      </c>
      <c r="L37" s="91">
        <f t="shared" si="18"/>
        <v>3.3133300000000001</v>
      </c>
      <c r="M37" s="91">
        <f t="shared" si="18"/>
        <v>3.38001</v>
      </c>
      <c r="N37" s="91">
        <f t="shared" si="18"/>
        <v>3.5962900000000002</v>
      </c>
      <c r="O37" s="91">
        <f t="shared" si="18"/>
        <v>3.5906699999999998</v>
      </c>
      <c r="P37" s="91">
        <f t="shared" si="18"/>
        <v>3.5831</v>
      </c>
      <c r="Q37" s="91">
        <f t="shared" si="18"/>
        <v>3.4532799999999999</v>
      </c>
      <c r="R37" s="91">
        <f t="shared" si="18"/>
        <v>3.5070899999999998</v>
      </c>
      <c r="S37" s="91">
        <f t="shared" si="18"/>
        <v>3.4331399999999999</v>
      </c>
      <c r="T37" s="91">
        <f t="shared" si="18"/>
        <v>3.6538499999999998</v>
      </c>
      <c r="U37" s="91">
        <f t="shared" si="18"/>
        <v>3.39276</v>
      </c>
      <c r="V37" s="91">
        <f t="shared" si="18"/>
        <v>3.35588</v>
      </c>
      <c r="W37" s="91">
        <f t="shared" si="18"/>
        <v>3.3340100000000001</v>
      </c>
      <c r="X37" s="91">
        <f t="shared" si="18"/>
        <v>3.3370700000000002</v>
      </c>
      <c r="Y37" s="91">
        <f t="shared" si="18"/>
        <v>3.32402</v>
      </c>
      <c r="Z37" s="91">
        <f t="shared" si="18"/>
        <v>3.36463</v>
      </c>
      <c r="AA37" s="91">
        <f t="shared" si="18"/>
        <v>2.96414</v>
      </c>
    </row>
    <row r="38" spans="1:27" ht="12.75" hidden="1" customHeight="1" outlineLevel="1" x14ac:dyDescent="0.2">
      <c r="A38" s="99" t="s">
        <v>268</v>
      </c>
      <c r="B38" s="63" t="s">
        <v>238</v>
      </c>
      <c r="C38" s="43" t="s">
        <v>79</v>
      </c>
      <c r="D38" s="44">
        <v>1322.9</v>
      </c>
      <c r="E38" s="44">
        <v>1053.58</v>
      </c>
      <c r="F38" s="44">
        <v>943.65</v>
      </c>
      <c r="G38" s="44">
        <v>896.06</v>
      </c>
      <c r="H38" s="44">
        <v>860.15</v>
      </c>
      <c r="I38" s="44">
        <v>923.48</v>
      </c>
      <c r="J38" s="44">
        <v>1186.9000000000001</v>
      </c>
      <c r="K38" s="44">
        <v>1546.75</v>
      </c>
      <c r="L38" s="44">
        <v>1907.3</v>
      </c>
      <c r="M38" s="44">
        <v>1973.98</v>
      </c>
      <c r="N38" s="44">
        <v>2190.2600000000002</v>
      </c>
      <c r="O38" s="44">
        <v>2184.64</v>
      </c>
      <c r="P38" s="44">
        <v>2177.0700000000002</v>
      </c>
      <c r="Q38" s="44">
        <v>2047.25</v>
      </c>
      <c r="R38" s="44">
        <v>2101.06</v>
      </c>
      <c r="S38" s="44">
        <v>2027.11</v>
      </c>
      <c r="T38" s="44">
        <v>2247.8200000000002</v>
      </c>
      <c r="U38" s="44">
        <v>1986.73</v>
      </c>
      <c r="V38" s="44">
        <v>1949.85</v>
      </c>
      <c r="W38" s="44">
        <v>1927.98</v>
      </c>
      <c r="X38" s="44">
        <v>1931.04</v>
      </c>
      <c r="Y38" s="44">
        <v>1917.99</v>
      </c>
      <c r="Z38" s="44">
        <v>1958.6</v>
      </c>
      <c r="AA38" s="44">
        <v>1558.11</v>
      </c>
    </row>
    <row r="39" spans="1:27" ht="12.75" hidden="1" customHeight="1" outlineLevel="1" x14ac:dyDescent="0.2">
      <c r="A39" s="99" t="s">
        <v>269</v>
      </c>
      <c r="B39" s="63" t="s">
        <v>90</v>
      </c>
      <c r="C39" s="43" t="s">
        <v>79</v>
      </c>
      <c r="D39" s="44">
        <f t="shared" ref="D39:AA39" si="19">$D$9</f>
        <v>1071.42</v>
      </c>
      <c r="E39" s="44">
        <f t="shared" si="19"/>
        <v>1071.42</v>
      </c>
      <c r="F39" s="44">
        <f t="shared" si="19"/>
        <v>1071.42</v>
      </c>
      <c r="G39" s="44">
        <f t="shared" si="19"/>
        <v>1071.42</v>
      </c>
      <c r="H39" s="44">
        <f t="shared" si="19"/>
        <v>1071.42</v>
      </c>
      <c r="I39" s="44">
        <f t="shared" si="19"/>
        <v>1071.42</v>
      </c>
      <c r="J39" s="44">
        <f t="shared" si="19"/>
        <v>1071.42</v>
      </c>
      <c r="K39" s="44">
        <f t="shared" si="19"/>
        <v>1071.42</v>
      </c>
      <c r="L39" s="44">
        <f t="shared" si="19"/>
        <v>1071.42</v>
      </c>
      <c r="M39" s="44">
        <f t="shared" si="19"/>
        <v>1071.42</v>
      </c>
      <c r="N39" s="44">
        <f t="shared" si="19"/>
        <v>1071.42</v>
      </c>
      <c r="O39" s="44">
        <f t="shared" si="19"/>
        <v>1071.42</v>
      </c>
      <c r="P39" s="44">
        <f t="shared" si="19"/>
        <v>1071.42</v>
      </c>
      <c r="Q39" s="44">
        <f t="shared" si="19"/>
        <v>1071.42</v>
      </c>
      <c r="R39" s="44">
        <f t="shared" si="19"/>
        <v>1071.42</v>
      </c>
      <c r="S39" s="44">
        <f t="shared" si="19"/>
        <v>1071.42</v>
      </c>
      <c r="T39" s="44">
        <f t="shared" si="19"/>
        <v>1071.42</v>
      </c>
      <c r="U39" s="44">
        <f t="shared" si="19"/>
        <v>1071.42</v>
      </c>
      <c r="V39" s="44">
        <f t="shared" si="19"/>
        <v>1071.42</v>
      </c>
      <c r="W39" s="44">
        <f t="shared" si="19"/>
        <v>1071.42</v>
      </c>
      <c r="X39" s="44">
        <f t="shared" si="19"/>
        <v>1071.42</v>
      </c>
      <c r="Y39" s="44">
        <f t="shared" si="19"/>
        <v>1071.42</v>
      </c>
      <c r="Z39" s="44">
        <f t="shared" si="19"/>
        <v>1071.42</v>
      </c>
      <c r="AA39" s="44">
        <f t="shared" si="19"/>
        <v>1071.42</v>
      </c>
    </row>
    <row r="40" spans="1:27" ht="12.75" hidden="1" customHeight="1" outlineLevel="1" x14ac:dyDescent="0.2">
      <c r="A40" s="99" t="s">
        <v>270</v>
      </c>
      <c r="B40" s="63" t="s">
        <v>83</v>
      </c>
      <c r="C40" s="43" t="s">
        <v>79</v>
      </c>
      <c r="D40" s="44">
        <v>3.92</v>
      </c>
      <c r="E40" s="44">
        <v>3.92</v>
      </c>
      <c r="F40" s="44">
        <v>3.92</v>
      </c>
      <c r="G40" s="44">
        <v>3.92</v>
      </c>
      <c r="H40" s="44">
        <v>3.92</v>
      </c>
      <c r="I40" s="44">
        <v>3.92</v>
      </c>
      <c r="J40" s="44">
        <v>3.92</v>
      </c>
      <c r="K40" s="44">
        <v>3.92</v>
      </c>
      <c r="L40" s="44">
        <v>3.92</v>
      </c>
      <c r="M40" s="44">
        <v>3.92</v>
      </c>
      <c r="N40" s="44">
        <v>3.92</v>
      </c>
      <c r="O40" s="44">
        <v>3.92</v>
      </c>
      <c r="P40" s="44">
        <v>3.92</v>
      </c>
      <c r="Q40" s="44">
        <v>3.92</v>
      </c>
      <c r="R40" s="44">
        <v>3.92</v>
      </c>
      <c r="S40" s="44">
        <v>3.92</v>
      </c>
      <c r="T40" s="44">
        <v>3.92</v>
      </c>
      <c r="U40" s="44">
        <v>3.92</v>
      </c>
      <c r="V40" s="44">
        <v>3.92</v>
      </c>
      <c r="W40" s="44">
        <v>3.92</v>
      </c>
      <c r="X40" s="44">
        <v>3.92</v>
      </c>
      <c r="Y40" s="44">
        <v>3.92</v>
      </c>
      <c r="Z40" s="44">
        <v>3.92</v>
      </c>
      <c r="AA40" s="44">
        <v>3.92</v>
      </c>
    </row>
    <row r="41" spans="1:27" ht="12.75" hidden="1" customHeight="1" outlineLevel="1" x14ac:dyDescent="0.2">
      <c r="A41" s="99" t="s">
        <v>271</v>
      </c>
      <c r="B41" s="63" t="s">
        <v>81</v>
      </c>
      <c r="C41" s="43" t="s">
        <v>79</v>
      </c>
      <c r="D41" s="44">
        <f>$D$11</f>
        <v>330.69</v>
      </c>
      <c r="E41" s="44">
        <f t="shared" ref="E41:AA41" si="20">$D$11</f>
        <v>330.69</v>
      </c>
      <c r="F41" s="44">
        <f t="shared" si="20"/>
        <v>330.69</v>
      </c>
      <c r="G41" s="44">
        <f t="shared" si="20"/>
        <v>330.69</v>
      </c>
      <c r="H41" s="44">
        <f t="shared" si="20"/>
        <v>330.69</v>
      </c>
      <c r="I41" s="44">
        <f t="shared" si="20"/>
        <v>330.69</v>
      </c>
      <c r="J41" s="44">
        <f t="shared" si="20"/>
        <v>330.69</v>
      </c>
      <c r="K41" s="44">
        <f t="shared" si="20"/>
        <v>330.69</v>
      </c>
      <c r="L41" s="44">
        <f t="shared" si="20"/>
        <v>330.69</v>
      </c>
      <c r="M41" s="44">
        <f t="shared" si="20"/>
        <v>330.69</v>
      </c>
      <c r="N41" s="44">
        <f t="shared" si="20"/>
        <v>330.69</v>
      </c>
      <c r="O41" s="44">
        <f t="shared" si="20"/>
        <v>330.69</v>
      </c>
      <c r="P41" s="44">
        <f t="shared" si="20"/>
        <v>330.69</v>
      </c>
      <c r="Q41" s="44">
        <f t="shared" si="20"/>
        <v>330.69</v>
      </c>
      <c r="R41" s="44">
        <f t="shared" si="20"/>
        <v>330.69</v>
      </c>
      <c r="S41" s="44">
        <f t="shared" si="20"/>
        <v>330.69</v>
      </c>
      <c r="T41" s="44">
        <f t="shared" si="20"/>
        <v>330.69</v>
      </c>
      <c r="U41" s="44">
        <f t="shared" si="20"/>
        <v>330.69</v>
      </c>
      <c r="V41" s="44">
        <f t="shared" si="20"/>
        <v>330.69</v>
      </c>
      <c r="W41" s="44">
        <f t="shared" si="20"/>
        <v>330.69</v>
      </c>
      <c r="X41" s="44">
        <f t="shared" si="20"/>
        <v>330.69</v>
      </c>
      <c r="Y41" s="44">
        <f t="shared" si="20"/>
        <v>330.69</v>
      </c>
      <c r="Z41" s="44">
        <f t="shared" si="20"/>
        <v>330.69</v>
      </c>
      <c r="AA41" s="44">
        <f t="shared" si="20"/>
        <v>330.69</v>
      </c>
    </row>
    <row r="42" spans="1:27" ht="12.75" customHeight="1" collapsed="1" x14ac:dyDescent="0.2">
      <c r="A42" s="98" t="s">
        <v>272</v>
      </c>
      <c r="B42" s="28" t="str">
        <f>"08"&amp;"."&amp;$B$662&amp;"."&amp;$B$663</f>
        <v>08.08.2023</v>
      </c>
      <c r="C42" s="90" t="s">
        <v>76</v>
      </c>
      <c r="D42" s="91">
        <f>ROUND(((D43+D44+D46+D45)/1000),5)</f>
        <v>2.6455199999999999</v>
      </c>
      <c r="E42" s="91">
        <f>ROUND(((E43+E44+E46+E45)/1000),5)</f>
        <v>2.4546299999999999</v>
      </c>
      <c r="F42" s="91">
        <f>ROUND(((F43+F44+F46+F45)/1000),5)</f>
        <v>2.3308800000000001</v>
      </c>
      <c r="G42" s="91">
        <f t="shared" ref="G42:AA42" si="21">ROUND(((G43+G44+G46+G45)/1000),5)</f>
        <v>2.2858399999999999</v>
      </c>
      <c r="H42" s="91">
        <f t="shared" si="21"/>
        <v>2.25156</v>
      </c>
      <c r="I42" s="91">
        <f t="shared" si="21"/>
        <v>2.3181699999999998</v>
      </c>
      <c r="J42" s="91">
        <f t="shared" si="21"/>
        <v>2.5590899999999999</v>
      </c>
      <c r="K42" s="91">
        <f t="shared" si="21"/>
        <v>2.9397799999999998</v>
      </c>
      <c r="L42" s="91">
        <f t="shared" si="21"/>
        <v>3.2137199999999999</v>
      </c>
      <c r="M42" s="91">
        <f t="shared" si="21"/>
        <v>3.3741300000000001</v>
      </c>
      <c r="N42" s="91">
        <f t="shared" si="21"/>
        <v>3.5066299999999999</v>
      </c>
      <c r="O42" s="91">
        <f t="shared" si="21"/>
        <v>3.5619900000000002</v>
      </c>
      <c r="P42" s="91">
        <f t="shared" si="21"/>
        <v>3.5633599999999999</v>
      </c>
      <c r="Q42" s="91">
        <f t="shared" si="21"/>
        <v>3.59314</v>
      </c>
      <c r="R42" s="91">
        <f t="shared" si="21"/>
        <v>3.6286499999999999</v>
      </c>
      <c r="S42" s="91">
        <f t="shared" si="21"/>
        <v>3.4360200000000001</v>
      </c>
      <c r="T42" s="91">
        <f t="shared" si="21"/>
        <v>3.5073500000000002</v>
      </c>
      <c r="U42" s="91">
        <f t="shared" si="21"/>
        <v>3.4604499999999998</v>
      </c>
      <c r="V42" s="91">
        <f t="shared" si="21"/>
        <v>3.4217900000000001</v>
      </c>
      <c r="W42" s="91">
        <f t="shared" si="21"/>
        <v>3.3544900000000002</v>
      </c>
      <c r="X42" s="91">
        <f t="shared" si="21"/>
        <v>3.3311199999999999</v>
      </c>
      <c r="Y42" s="91">
        <f t="shared" si="21"/>
        <v>3.2892100000000002</v>
      </c>
      <c r="Z42" s="91">
        <f t="shared" si="21"/>
        <v>3.19076</v>
      </c>
      <c r="AA42" s="91">
        <f t="shared" si="21"/>
        <v>2.9421200000000001</v>
      </c>
    </row>
    <row r="43" spans="1:27" ht="12.75" hidden="1" customHeight="1" outlineLevel="1" x14ac:dyDescent="0.2">
      <c r="A43" s="99" t="s">
        <v>273</v>
      </c>
      <c r="B43" s="63" t="s">
        <v>238</v>
      </c>
      <c r="C43" s="43" t="s">
        <v>79</v>
      </c>
      <c r="D43" s="44">
        <v>1239.49</v>
      </c>
      <c r="E43" s="44">
        <v>1048.5999999999999</v>
      </c>
      <c r="F43" s="44">
        <v>924.85</v>
      </c>
      <c r="G43" s="44">
        <v>879.81</v>
      </c>
      <c r="H43" s="44">
        <v>845.53</v>
      </c>
      <c r="I43" s="44">
        <v>912.14</v>
      </c>
      <c r="J43" s="44">
        <v>1153.06</v>
      </c>
      <c r="K43" s="44">
        <v>1533.75</v>
      </c>
      <c r="L43" s="44">
        <v>1807.69</v>
      </c>
      <c r="M43" s="44">
        <v>1968.1</v>
      </c>
      <c r="N43" s="44">
        <v>2100.6</v>
      </c>
      <c r="O43" s="44">
        <v>2155.96</v>
      </c>
      <c r="P43" s="44">
        <v>2157.33</v>
      </c>
      <c r="Q43" s="44">
        <v>2187.11</v>
      </c>
      <c r="R43" s="44">
        <v>2222.62</v>
      </c>
      <c r="S43" s="44">
        <v>2029.99</v>
      </c>
      <c r="T43" s="44">
        <v>2101.3200000000002</v>
      </c>
      <c r="U43" s="44">
        <v>2054.42</v>
      </c>
      <c r="V43" s="44">
        <v>2015.76</v>
      </c>
      <c r="W43" s="44">
        <v>1948.46</v>
      </c>
      <c r="X43" s="44">
        <v>1925.09</v>
      </c>
      <c r="Y43" s="44">
        <v>1883.18</v>
      </c>
      <c r="Z43" s="44">
        <v>1784.73</v>
      </c>
      <c r="AA43" s="44">
        <v>1536.09</v>
      </c>
    </row>
    <row r="44" spans="1:27" ht="12.75" hidden="1" customHeight="1" outlineLevel="1" x14ac:dyDescent="0.2">
      <c r="A44" s="99" t="s">
        <v>274</v>
      </c>
      <c r="B44" s="63" t="s">
        <v>90</v>
      </c>
      <c r="C44" s="43" t="s">
        <v>79</v>
      </c>
      <c r="D44" s="44">
        <f t="shared" ref="D44:AA44" si="22">$D$9</f>
        <v>1071.42</v>
      </c>
      <c r="E44" s="44">
        <f t="shared" si="22"/>
        <v>1071.42</v>
      </c>
      <c r="F44" s="44">
        <f t="shared" si="22"/>
        <v>1071.42</v>
      </c>
      <c r="G44" s="44">
        <f t="shared" si="22"/>
        <v>1071.42</v>
      </c>
      <c r="H44" s="44">
        <f t="shared" si="22"/>
        <v>1071.42</v>
      </c>
      <c r="I44" s="44">
        <f t="shared" si="22"/>
        <v>1071.42</v>
      </c>
      <c r="J44" s="44">
        <f t="shared" si="22"/>
        <v>1071.42</v>
      </c>
      <c r="K44" s="44">
        <f t="shared" si="22"/>
        <v>1071.42</v>
      </c>
      <c r="L44" s="44">
        <f t="shared" si="22"/>
        <v>1071.42</v>
      </c>
      <c r="M44" s="44">
        <f t="shared" si="22"/>
        <v>1071.42</v>
      </c>
      <c r="N44" s="44">
        <f t="shared" si="22"/>
        <v>1071.42</v>
      </c>
      <c r="O44" s="44">
        <f t="shared" si="22"/>
        <v>1071.42</v>
      </c>
      <c r="P44" s="44">
        <f t="shared" si="22"/>
        <v>1071.42</v>
      </c>
      <c r="Q44" s="44">
        <f t="shared" si="22"/>
        <v>1071.42</v>
      </c>
      <c r="R44" s="44">
        <f t="shared" si="22"/>
        <v>1071.42</v>
      </c>
      <c r="S44" s="44">
        <f t="shared" si="22"/>
        <v>1071.42</v>
      </c>
      <c r="T44" s="44">
        <f t="shared" si="22"/>
        <v>1071.42</v>
      </c>
      <c r="U44" s="44">
        <f t="shared" si="22"/>
        <v>1071.42</v>
      </c>
      <c r="V44" s="44">
        <f t="shared" si="22"/>
        <v>1071.42</v>
      </c>
      <c r="W44" s="44">
        <f t="shared" si="22"/>
        <v>1071.42</v>
      </c>
      <c r="X44" s="44">
        <f t="shared" si="22"/>
        <v>1071.42</v>
      </c>
      <c r="Y44" s="44">
        <f t="shared" si="22"/>
        <v>1071.42</v>
      </c>
      <c r="Z44" s="44">
        <f t="shared" si="22"/>
        <v>1071.42</v>
      </c>
      <c r="AA44" s="44">
        <f t="shared" si="22"/>
        <v>1071.42</v>
      </c>
    </row>
    <row r="45" spans="1:27" ht="12.75" hidden="1" customHeight="1" outlineLevel="1" x14ac:dyDescent="0.2">
      <c r="A45" s="99" t="s">
        <v>275</v>
      </c>
      <c r="B45" s="63" t="s">
        <v>83</v>
      </c>
      <c r="C45" s="43" t="s">
        <v>79</v>
      </c>
      <c r="D45" s="44">
        <v>3.92</v>
      </c>
      <c r="E45" s="44">
        <v>3.92</v>
      </c>
      <c r="F45" s="44">
        <v>3.92</v>
      </c>
      <c r="G45" s="44">
        <v>3.92</v>
      </c>
      <c r="H45" s="44">
        <v>3.92</v>
      </c>
      <c r="I45" s="44">
        <v>3.92</v>
      </c>
      <c r="J45" s="44">
        <v>3.92</v>
      </c>
      <c r="K45" s="44">
        <v>3.92</v>
      </c>
      <c r="L45" s="44">
        <v>3.92</v>
      </c>
      <c r="M45" s="44">
        <v>3.92</v>
      </c>
      <c r="N45" s="44">
        <v>3.92</v>
      </c>
      <c r="O45" s="44">
        <v>3.92</v>
      </c>
      <c r="P45" s="44">
        <v>3.92</v>
      </c>
      <c r="Q45" s="44">
        <v>3.92</v>
      </c>
      <c r="R45" s="44">
        <v>3.92</v>
      </c>
      <c r="S45" s="44">
        <v>3.92</v>
      </c>
      <c r="T45" s="44">
        <v>3.92</v>
      </c>
      <c r="U45" s="44">
        <v>3.92</v>
      </c>
      <c r="V45" s="44">
        <v>3.92</v>
      </c>
      <c r="W45" s="44">
        <v>3.92</v>
      </c>
      <c r="X45" s="44">
        <v>3.92</v>
      </c>
      <c r="Y45" s="44">
        <v>3.92</v>
      </c>
      <c r="Z45" s="44">
        <v>3.92</v>
      </c>
      <c r="AA45" s="44">
        <v>3.92</v>
      </c>
    </row>
    <row r="46" spans="1:27" ht="12.75" hidden="1" customHeight="1" outlineLevel="1" x14ac:dyDescent="0.2">
      <c r="A46" s="99" t="s">
        <v>276</v>
      </c>
      <c r="B46" s="63" t="s">
        <v>81</v>
      </c>
      <c r="C46" s="43" t="s">
        <v>79</v>
      </c>
      <c r="D46" s="44">
        <f>$D$11</f>
        <v>330.69</v>
      </c>
      <c r="E46" s="44">
        <f t="shared" ref="E46:AA46" si="23">$D$11</f>
        <v>330.69</v>
      </c>
      <c r="F46" s="44">
        <f t="shared" si="23"/>
        <v>330.69</v>
      </c>
      <c r="G46" s="44">
        <f t="shared" si="23"/>
        <v>330.69</v>
      </c>
      <c r="H46" s="44">
        <f t="shared" si="23"/>
        <v>330.69</v>
      </c>
      <c r="I46" s="44">
        <f t="shared" si="23"/>
        <v>330.69</v>
      </c>
      <c r="J46" s="44">
        <f t="shared" si="23"/>
        <v>330.69</v>
      </c>
      <c r="K46" s="44">
        <f t="shared" si="23"/>
        <v>330.69</v>
      </c>
      <c r="L46" s="44">
        <f t="shared" si="23"/>
        <v>330.69</v>
      </c>
      <c r="M46" s="44">
        <f t="shared" si="23"/>
        <v>330.69</v>
      </c>
      <c r="N46" s="44">
        <f t="shared" si="23"/>
        <v>330.69</v>
      </c>
      <c r="O46" s="44">
        <f t="shared" si="23"/>
        <v>330.69</v>
      </c>
      <c r="P46" s="44">
        <f t="shared" si="23"/>
        <v>330.69</v>
      </c>
      <c r="Q46" s="44">
        <f t="shared" si="23"/>
        <v>330.69</v>
      </c>
      <c r="R46" s="44">
        <f t="shared" si="23"/>
        <v>330.69</v>
      </c>
      <c r="S46" s="44">
        <f t="shared" si="23"/>
        <v>330.69</v>
      </c>
      <c r="T46" s="44">
        <f t="shared" si="23"/>
        <v>330.69</v>
      </c>
      <c r="U46" s="44">
        <f t="shared" si="23"/>
        <v>330.69</v>
      </c>
      <c r="V46" s="44">
        <f t="shared" si="23"/>
        <v>330.69</v>
      </c>
      <c r="W46" s="44">
        <f t="shared" si="23"/>
        <v>330.69</v>
      </c>
      <c r="X46" s="44">
        <f t="shared" si="23"/>
        <v>330.69</v>
      </c>
      <c r="Y46" s="44">
        <f t="shared" si="23"/>
        <v>330.69</v>
      </c>
      <c r="Z46" s="44">
        <f t="shared" si="23"/>
        <v>330.69</v>
      </c>
      <c r="AA46" s="44">
        <f t="shared" si="23"/>
        <v>330.69</v>
      </c>
    </row>
    <row r="47" spans="1:27" ht="12.75" customHeight="1" collapsed="1" x14ac:dyDescent="0.2">
      <c r="A47" s="98" t="s">
        <v>277</v>
      </c>
      <c r="B47" s="28" t="str">
        <f>"09"&amp;"."&amp;$B$662&amp;"."&amp;$B$663</f>
        <v>09.08.2023</v>
      </c>
      <c r="C47" s="90" t="s">
        <v>76</v>
      </c>
      <c r="D47" s="91">
        <f>ROUND(((D48+D49+D51+D50)/1000),5)</f>
        <v>2.6708799999999999</v>
      </c>
      <c r="E47" s="91">
        <f>ROUND(((E48+E49+E51+E50)/1000),5)</f>
        <v>2.4766699999999999</v>
      </c>
      <c r="F47" s="91">
        <f>ROUND(((F48+F49+F51+F50)/1000),5)</f>
        <v>2.3523900000000002</v>
      </c>
      <c r="G47" s="91">
        <f t="shared" ref="G47:AA47" si="24">ROUND(((G48+G49+G51+G50)/1000),5)</f>
        <v>2.2987700000000002</v>
      </c>
      <c r="H47" s="91">
        <f t="shared" si="24"/>
        <v>2.2787600000000001</v>
      </c>
      <c r="I47" s="91">
        <f t="shared" si="24"/>
        <v>2.33988</v>
      </c>
      <c r="J47" s="91">
        <f t="shared" si="24"/>
        <v>2.5771099999999998</v>
      </c>
      <c r="K47" s="91">
        <f t="shared" si="24"/>
        <v>2.8856999999999999</v>
      </c>
      <c r="L47" s="91">
        <f t="shared" si="24"/>
        <v>3.1989399999999999</v>
      </c>
      <c r="M47" s="91">
        <f t="shared" si="24"/>
        <v>3.4253900000000002</v>
      </c>
      <c r="N47" s="91">
        <f t="shared" si="24"/>
        <v>3.4826199999999998</v>
      </c>
      <c r="O47" s="91">
        <f t="shared" si="24"/>
        <v>3.5183</v>
      </c>
      <c r="P47" s="91">
        <f t="shared" si="24"/>
        <v>3.5032199999999998</v>
      </c>
      <c r="Q47" s="91">
        <f t="shared" si="24"/>
        <v>3.48875</v>
      </c>
      <c r="R47" s="91">
        <f t="shared" si="24"/>
        <v>3.5067400000000002</v>
      </c>
      <c r="S47" s="91">
        <f t="shared" si="24"/>
        <v>3.5486599999999999</v>
      </c>
      <c r="T47" s="91">
        <f t="shared" si="24"/>
        <v>3.5657700000000001</v>
      </c>
      <c r="U47" s="91">
        <f t="shared" si="24"/>
        <v>3.48712</v>
      </c>
      <c r="V47" s="91">
        <f t="shared" si="24"/>
        <v>3.3993699999999998</v>
      </c>
      <c r="W47" s="91">
        <f t="shared" si="24"/>
        <v>3.3186599999999999</v>
      </c>
      <c r="X47" s="91">
        <f t="shared" si="24"/>
        <v>3.2877999999999998</v>
      </c>
      <c r="Y47" s="91">
        <f t="shared" si="24"/>
        <v>3.3822899999999998</v>
      </c>
      <c r="Z47" s="91">
        <f t="shared" si="24"/>
        <v>3.1611500000000001</v>
      </c>
      <c r="AA47" s="91">
        <f t="shared" si="24"/>
        <v>2.8876599999999999</v>
      </c>
    </row>
    <row r="48" spans="1:27" ht="12.75" hidden="1" customHeight="1" outlineLevel="1" x14ac:dyDescent="0.2">
      <c r="A48" s="99" t="s">
        <v>278</v>
      </c>
      <c r="B48" s="63" t="s">
        <v>238</v>
      </c>
      <c r="C48" s="43" t="s">
        <v>79</v>
      </c>
      <c r="D48" s="44">
        <v>1264.8499999999999</v>
      </c>
      <c r="E48" s="44">
        <v>1070.6400000000001</v>
      </c>
      <c r="F48" s="44">
        <v>946.36</v>
      </c>
      <c r="G48" s="44">
        <v>892.74</v>
      </c>
      <c r="H48" s="44">
        <v>872.73</v>
      </c>
      <c r="I48" s="44">
        <v>933.85</v>
      </c>
      <c r="J48" s="44">
        <v>1171.08</v>
      </c>
      <c r="K48" s="44">
        <v>1479.67</v>
      </c>
      <c r="L48" s="44">
        <v>1792.91</v>
      </c>
      <c r="M48" s="44">
        <v>2019.36</v>
      </c>
      <c r="N48" s="44">
        <v>2076.59</v>
      </c>
      <c r="O48" s="44">
        <v>2112.27</v>
      </c>
      <c r="P48" s="44">
        <v>2097.19</v>
      </c>
      <c r="Q48" s="44">
        <v>2082.7199999999998</v>
      </c>
      <c r="R48" s="44">
        <v>2100.71</v>
      </c>
      <c r="S48" s="44">
        <v>2142.63</v>
      </c>
      <c r="T48" s="44">
        <v>2159.7399999999998</v>
      </c>
      <c r="U48" s="44">
        <v>2081.09</v>
      </c>
      <c r="V48" s="44">
        <v>1993.34</v>
      </c>
      <c r="W48" s="44">
        <v>1912.63</v>
      </c>
      <c r="X48" s="44">
        <v>1881.77</v>
      </c>
      <c r="Y48" s="44">
        <v>1976.26</v>
      </c>
      <c r="Z48" s="44">
        <v>1755.12</v>
      </c>
      <c r="AA48" s="44">
        <v>1481.63</v>
      </c>
    </row>
    <row r="49" spans="1:27" ht="12.75" hidden="1" customHeight="1" outlineLevel="1" x14ac:dyDescent="0.2">
      <c r="A49" s="99" t="s">
        <v>279</v>
      </c>
      <c r="B49" s="63" t="s">
        <v>90</v>
      </c>
      <c r="C49" s="43" t="s">
        <v>79</v>
      </c>
      <c r="D49" s="44">
        <f t="shared" ref="D49:AA49" si="25">$D$9</f>
        <v>1071.42</v>
      </c>
      <c r="E49" s="44">
        <f t="shared" si="25"/>
        <v>1071.42</v>
      </c>
      <c r="F49" s="44">
        <f t="shared" si="25"/>
        <v>1071.42</v>
      </c>
      <c r="G49" s="44">
        <f t="shared" si="25"/>
        <v>1071.42</v>
      </c>
      <c r="H49" s="44">
        <f t="shared" si="25"/>
        <v>1071.42</v>
      </c>
      <c r="I49" s="44">
        <f t="shared" si="25"/>
        <v>1071.42</v>
      </c>
      <c r="J49" s="44">
        <f t="shared" si="25"/>
        <v>1071.42</v>
      </c>
      <c r="K49" s="44">
        <f t="shared" si="25"/>
        <v>1071.42</v>
      </c>
      <c r="L49" s="44">
        <f t="shared" si="25"/>
        <v>1071.42</v>
      </c>
      <c r="M49" s="44">
        <f t="shared" si="25"/>
        <v>1071.42</v>
      </c>
      <c r="N49" s="44">
        <f t="shared" si="25"/>
        <v>1071.42</v>
      </c>
      <c r="O49" s="44">
        <f t="shared" si="25"/>
        <v>1071.42</v>
      </c>
      <c r="P49" s="44">
        <f t="shared" si="25"/>
        <v>1071.42</v>
      </c>
      <c r="Q49" s="44">
        <f t="shared" si="25"/>
        <v>1071.42</v>
      </c>
      <c r="R49" s="44">
        <f t="shared" si="25"/>
        <v>1071.42</v>
      </c>
      <c r="S49" s="44">
        <f t="shared" si="25"/>
        <v>1071.42</v>
      </c>
      <c r="T49" s="44">
        <f t="shared" si="25"/>
        <v>1071.42</v>
      </c>
      <c r="U49" s="44">
        <f t="shared" si="25"/>
        <v>1071.42</v>
      </c>
      <c r="V49" s="44">
        <f t="shared" si="25"/>
        <v>1071.42</v>
      </c>
      <c r="W49" s="44">
        <f t="shared" si="25"/>
        <v>1071.42</v>
      </c>
      <c r="X49" s="44">
        <f t="shared" si="25"/>
        <v>1071.42</v>
      </c>
      <c r="Y49" s="44">
        <f t="shared" si="25"/>
        <v>1071.42</v>
      </c>
      <c r="Z49" s="44">
        <f t="shared" si="25"/>
        <v>1071.42</v>
      </c>
      <c r="AA49" s="44">
        <f t="shared" si="25"/>
        <v>1071.42</v>
      </c>
    </row>
    <row r="50" spans="1:27" ht="12.75" hidden="1" customHeight="1" outlineLevel="1" x14ac:dyDescent="0.2">
      <c r="A50" s="99" t="s">
        <v>280</v>
      </c>
      <c r="B50" s="63" t="s">
        <v>83</v>
      </c>
      <c r="C50" s="43" t="s">
        <v>79</v>
      </c>
      <c r="D50" s="44">
        <v>3.92</v>
      </c>
      <c r="E50" s="44">
        <v>3.92</v>
      </c>
      <c r="F50" s="44">
        <v>3.92</v>
      </c>
      <c r="G50" s="44">
        <v>3.92</v>
      </c>
      <c r="H50" s="44">
        <v>3.92</v>
      </c>
      <c r="I50" s="44">
        <v>3.92</v>
      </c>
      <c r="J50" s="44">
        <v>3.92</v>
      </c>
      <c r="K50" s="44">
        <v>3.92</v>
      </c>
      <c r="L50" s="44">
        <v>3.92</v>
      </c>
      <c r="M50" s="44">
        <v>3.92</v>
      </c>
      <c r="N50" s="44">
        <v>3.92</v>
      </c>
      <c r="O50" s="44">
        <v>3.92</v>
      </c>
      <c r="P50" s="44">
        <v>3.92</v>
      </c>
      <c r="Q50" s="44">
        <v>3.92</v>
      </c>
      <c r="R50" s="44">
        <v>3.92</v>
      </c>
      <c r="S50" s="44">
        <v>3.92</v>
      </c>
      <c r="T50" s="44">
        <v>3.92</v>
      </c>
      <c r="U50" s="44">
        <v>3.92</v>
      </c>
      <c r="V50" s="44">
        <v>3.92</v>
      </c>
      <c r="W50" s="44">
        <v>3.92</v>
      </c>
      <c r="X50" s="44">
        <v>3.92</v>
      </c>
      <c r="Y50" s="44">
        <v>3.92</v>
      </c>
      <c r="Z50" s="44">
        <v>3.92</v>
      </c>
      <c r="AA50" s="44">
        <v>3.92</v>
      </c>
    </row>
    <row r="51" spans="1:27" ht="12.75" hidden="1" customHeight="1" outlineLevel="1" x14ac:dyDescent="0.2">
      <c r="A51" s="99" t="s">
        <v>281</v>
      </c>
      <c r="B51" s="63" t="s">
        <v>81</v>
      </c>
      <c r="C51" s="43" t="s">
        <v>79</v>
      </c>
      <c r="D51" s="44">
        <f>$D$11</f>
        <v>330.69</v>
      </c>
      <c r="E51" s="44">
        <f t="shared" ref="E51:AA51" si="26">$D$11</f>
        <v>330.69</v>
      </c>
      <c r="F51" s="44">
        <f t="shared" si="26"/>
        <v>330.69</v>
      </c>
      <c r="G51" s="44">
        <f t="shared" si="26"/>
        <v>330.69</v>
      </c>
      <c r="H51" s="44">
        <f t="shared" si="26"/>
        <v>330.69</v>
      </c>
      <c r="I51" s="44">
        <f t="shared" si="26"/>
        <v>330.69</v>
      </c>
      <c r="J51" s="44">
        <f t="shared" si="26"/>
        <v>330.69</v>
      </c>
      <c r="K51" s="44">
        <f t="shared" si="26"/>
        <v>330.69</v>
      </c>
      <c r="L51" s="44">
        <f t="shared" si="26"/>
        <v>330.69</v>
      </c>
      <c r="M51" s="44">
        <f t="shared" si="26"/>
        <v>330.69</v>
      </c>
      <c r="N51" s="44">
        <f t="shared" si="26"/>
        <v>330.69</v>
      </c>
      <c r="O51" s="44">
        <f t="shared" si="26"/>
        <v>330.69</v>
      </c>
      <c r="P51" s="44">
        <f t="shared" si="26"/>
        <v>330.69</v>
      </c>
      <c r="Q51" s="44">
        <f t="shared" si="26"/>
        <v>330.69</v>
      </c>
      <c r="R51" s="44">
        <f t="shared" si="26"/>
        <v>330.69</v>
      </c>
      <c r="S51" s="44">
        <f t="shared" si="26"/>
        <v>330.69</v>
      </c>
      <c r="T51" s="44">
        <f t="shared" si="26"/>
        <v>330.69</v>
      </c>
      <c r="U51" s="44">
        <f t="shared" si="26"/>
        <v>330.69</v>
      </c>
      <c r="V51" s="44">
        <f t="shared" si="26"/>
        <v>330.69</v>
      </c>
      <c r="W51" s="44">
        <f t="shared" si="26"/>
        <v>330.69</v>
      </c>
      <c r="X51" s="44">
        <f t="shared" si="26"/>
        <v>330.69</v>
      </c>
      <c r="Y51" s="44">
        <f t="shared" si="26"/>
        <v>330.69</v>
      </c>
      <c r="Z51" s="44">
        <f t="shared" si="26"/>
        <v>330.69</v>
      </c>
      <c r="AA51" s="44">
        <f t="shared" si="26"/>
        <v>330.69</v>
      </c>
    </row>
    <row r="52" spans="1:27" ht="12.75" customHeight="1" collapsed="1" x14ac:dyDescent="0.2">
      <c r="A52" s="98" t="s">
        <v>282</v>
      </c>
      <c r="B52" s="28" t="str">
        <f>"10"&amp;"."&amp;$B$662&amp;"."&amp;$B$663</f>
        <v>10.08.2023</v>
      </c>
      <c r="C52" s="90" t="s">
        <v>76</v>
      </c>
      <c r="D52" s="91">
        <f>ROUND(((D53+D54+D56+D55)/1000),5)</f>
        <v>2.7144300000000001</v>
      </c>
      <c r="E52" s="91">
        <f>ROUND(((E53+E54+E56+E55)/1000),5)</f>
        <v>2.4754399999999999</v>
      </c>
      <c r="F52" s="91">
        <f>ROUND(((F53+F54+F56+F55)/1000),5)</f>
        <v>2.35493</v>
      </c>
      <c r="G52" s="91">
        <f t="shared" ref="G52:AA52" si="27">ROUND(((G53+G54+G56+G55)/1000),5)</f>
        <v>2.3027299999999999</v>
      </c>
      <c r="H52" s="91">
        <f t="shared" si="27"/>
        <v>2.2735599999999998</v>
      </c>
      <c r="I52" s="91">
        <f t="shared" si="27"/>
        <v>2.3688699999999998</v>
      </c>
      <c r="J52" s="91">
        <f t="shared" si="27"/>
        <v>2.53613</v>
      </c>
      <c r="K52" s="91">
        <f t="shared" si="27"/>
        <v>2.8810699999999998</v>
      </c>
      <c r="L52" s="91">
        <f t="shared" si="27"/>
        <v>3.1630400000000001</v>
      </c>
      <c r="M52" s="91">
        <f t="shared" si="27"/>
        <v>3.3088899999999999</v>
      </c>
      <c r="N52" s="91">
        <f t="shared" si="27"/>
        <v>3.4163299999999999</v>
      </c>
      <c r="O52" s="91">
        <f t="shared" si="27"/>
        <v>3.4203600000000001</v>
      </c>
      <c r="P52" s="91">
        <f t="shared" si="27"/>
        <v>3.4037299999999999</v>
      </c>
      <c r="Q52" s="91">
        <f t="shared" si="27"/>
        <v>3.42652</v>
      </c>
      <c r="R52" s="91">
        <f t="shared" si="27"/>
        <v>3.4773000000000001</v>
      </c>
      <c r="S52" s="91">
        <f t="shared" si="27"/>
        <v>3.49037</v>
      </c>
      <c r="T52" s="91">
        <f t="shared" si="27"/>
        <v>3.4746600000000001</v>
      </c>
      <c r="U52" s="91">
        <f t="shared" si="27"/>
        <v>3.45282</v>
      </c>
      <c r="V52" s="91">
        <f t="shared" si="27"/>
        <v>3.43222</v>
      </c>
      <c r="W52" s="91">
        <f t="shared" si="27"/>
        <v>3.3157299999999998</v>
      </c>
      <c r="X52" s="91">
        <f t="shared" si="27"/>
        <v>3.2958500000000002</v>
      </c>
      <c r="Y52" s="91">
        <f t="shared" si="27"/>
        <v>3.2392699999999999</v>
      </c>
      <c r="Z52" s="91">
        <f t="shared" si="27"/>
        <v>3.0727899999999999</v>
      </c>
      <c r="AA52" s="91">
        <f t="shared" si="27"/>
        <v>2.81426</v>
      </c>
    </row>
    <row r="53" spans="1:27" ht="12.75" hidden="1" customHeight="1" outlineLevel="1" x14ac:dyDescent="0.2">
      <c r="A53" s="99" t="s">
        <v>283</v>
      </c>
      <c r="B53" s="63" t="s">
        <v>238</v>
      </c>
      <c r="C53" s="43" t="s">
        <v>79</v>
      </c>
      <c r="D53" s="44">
        <v>1308.4000000000001</v>
      </c>
      <c r="E53" s="44">
        <v>1069.4100000000001</v>
      </c>
      <c r="F53" s="44">
        <v>948.9</v>
      </c>
      <c r="G53" s="44">
        <v>896.7</v>
      </c>
      <c r="H53" s="44">
        <v>867.53</v>
      </c>
      <c r="I53" s="44">
        <v>962.84</v>
      </c>
      <c r="J53" s="44">
        <v>1130.0999999999999</v>
      </c>
      <c r="K53" s="44">
        <v>1475.04</v>
      </c>
      <c r="L53" s="44">
        <v>1757.01</v>
      </c>
      <c r="M53" s="44">
        <v>1902.86</v>
      </c>
      <c r="N53" s="44">
        <v>2010.3</v>
      </c>
      <c r="O53" s="44">
        <v>2014.33</v>
      </c>
      <c r="P53" s="44">
        <v>1997.7</v>
      </c>
      <c r="Q53" s="44">
        <v>2020.49</v>
      </c>
      <c r="R53" s="44">
        <v>2071.27</v>
      </c>
      <c r="S53" s="44">
        <v>2084.34</v>
      </c>
      <c r="T53" s="44">
        <v>2068.63</v>
      </c>
      <c r="U53" s="44">
        <v>2046.79</v>
      </c>
      <c r="V53" s="44">
        <v>2026.19</v>
      </c>
      <c r="W53" s="44">
        <v>1909.7</v>
      </c>
      <c r="X53" s="44">
        <v>1889.82</v>
      </c>
      <c r="Y53" s="44">
        <v>1833.24</v>
      </c>
      <c r="Z53" s="44">
        <v>1666.76</v>
      </c>
      <c r="AA53" s="44">
        <v>1408.23</v>
      </c>
    </row>
    <row r="54" spans="1:27" ht="12.75" hidden="1" customHeight="1" outlineLevel="1" x14ac:dyDescent="0.2">
      <c r="A54" s="99" t="s">
        <v>284</v>
      </c>
      <c r="B54" s="63" t="s">
        <v>90</v>
      </c>
      <c r="C54" s="43" t="s">
        <v>79</v>
      </c>
      <c r="D54" s="44">
        <f t="shared" ref="D54:AA54" si="28">$D$9</f>
        <v>1071.42</v>
      </c>
      <c r="E54" s="44">
        <f t="shared" si="28"/>
        <v>1071.42</v>
      </c>
      <c r="F54" s="44">
        <f t="shared" si="28"/>
        <v>1071.42</v>
      </c>
      <c r="G54" s="44">
        <f t="shared" si="28"/>
        <v>1071.42</v>
      </c>
      <c r="H54" s="44">
        <f t="shared" si="28"/>
        <v>1071.42</v>
      </c>
      <c r="I54" s="44">
        <f t="shared" si="28"/>
        <v>1071.42</v>
      </c>
      <c r="J54" s="44">
        <f t="shared" si="28"/>
        <v>1071.42</v>
      </c>
      <c r="K54" s="44">
        <f t="shared" si="28"/>
        <v>1071.42</v>
      </c>
      <c r="L54" s="44">
        <f t="shared" si="28"/>
        <v>1071.42</v>
      </c>
      <c r="M54" s="44">
        <f t="shared" si="28"/>
        <v>1071.42</v>
      </c>
      <c r="N54" s="44">
        <f t="shared" si="28"/>
        <v>1071.42</v>
      </c>
      <c r="O54" s="44">
        <f t="shared" si="28"/>
        <v>1071.42</v>
      </c>
      <c r="P54" s="44">
        <f t="shared" si="28"/>
        <v>1071.42</v>
      </c>
      <c r="Q54" s="44">
        <f t="shared" si="28"/>
        <v>1071.42</v>
      </c>
      <c r="R54" s="44">
        <f t="shared" si="28"/>
        <v>1071.42</v>
      </c>
      <c r="S54" s="44">
        <f t="shared" si="28"/>
        <v>1071.42</v>
      </c>
      <c r="T54" s="44">
        <f t="shared" si="28"/>
        <v>1071.42</v>
      </c>
      <c r="U54" s="44">
        <f t="shared" si="28"/>
        <v>1071.42</v>
      </c>
      <c r="V54" s="44">
        <f t="shared" si="28"/>
        <v>1071.42</v>
      </c>
      <c r="W54" s="44">
        <f t="shared" si="28"/>
        <v>1071.42</v>
      </c>
      <c r="X54" s="44">
        <f t="shared" si="28"/>
        <v>1071.42</v>
      </c>
      <c r="Y54" s="44">
        <f t="shared" si="28"/>
        <v>1071.42</v>
      </c>
      <c r="Z54" s="44">
        <f t="shared" si="28"/>
        <v>1071.42</v>
      </c>
      <c r="AA54" s="44">
        <f t="shared" si="28"/>
        <v>1071.42</v>
      </c>
    </row>
    <row r="55" spans="1:27" ht="12.75" hidden="1" customHeight="1" outlineLevel="1" x14ac:dyDescent="0.2">
      <c r="A55" s="99" t="s">
        <v>285</v>
      </c>
      <c r="B55" s="63" t="s">
        <v>83</v>
      </c>
      <c r="C55" s="43" t="s">
        <v>79</v>
      </c>
      <c r="D55" s="44">
        <v>3.92</v>
      </c>
      <c r="E55" s="44">
        <v>3.92</v>
      </c>
      <c r="F55" s="44">
        <v>3.92</v>
      </c>
      <c r="G55" s="44">
        <v>3.92</v>
      </c>
      <c r="H55" s="44">
        <v>3.92</v>
      </c>
      <c r="I55" s="44">
        <v>3.92</v>
      </c>
      <c r="J55" s="44">
        <v>3.92</v>
      </c>
      <c r="K55" s="44">
        <v>3.92</v>
      </c>
      <c r="L55" s="44">
        <v>3.92</v>
      </c>
      <c r="M55" s="44">
        <v>3.92</v>
      </c>
      <c r="N55" s="44">
        <v>3.92</v>
      </c>
      <c r="O55" s="44">
        <v>3.92</v>
      </c>
      <c r="P55" s="44">
        <v>3.92</v>
      </c>
      <c r="Q55" s="44">
        <v>3.92</v>
      </c>
      <c r="R55" s="44">
        <v>3.92</v>
      </c>
      <c r="S55" s="44">
        <v>3.92</v>
      </c>
      <c r="T55" s="44">
        <v>3.92</v>
      </c>
      <c r="U55" s="44">
        <v>3.92</v>
      </c>
      <c r="V55" s="44">
        <v>3.92</v>
      </c>
      <c r="W55" s="44">
        <v>3.92</v>
      </c>
      <c r="X55" s="44">
        <v>3.92</v>
      </c>
      <c r="Y55" s="44">
        <v>3.92</v>
      </c>
      <c r="Z55" s="44">
        <v>3.92</v>
      </c>
      <c r="AA55" s="44">
        <v>3.92</v>
      </c>
    </row>
    <row r="56" spans="1:27" ht="12.75" hidden="1" customHeight="1" outlineLevel="1" x14ac:dyDescent="0.2">
      <c r="A56" s="99" t="s">
        <v>286</v>
      </c>
      <c r="B56" s="63" t="s">
        <v>81</v>
      </c>
      <c r="C56" s="43" t="s">
        <v>79</v>
      </c>
      <c r="D56" s="44">
        <f>$D$11</f>
        <v>330.69</v>
      </c>
      <c r="E56" s="44">
        <f t="shared" ref="E56:AA56" si="29">$D$11</f>
        <v>330.69</v>
      </c>
      <c r="F56" s="44">
        <f t="shared" si="29"/>
        <v>330.69</v>
      </c>
      <c r="G56" s="44">
        <f t="shared" si="29"/>
        <v>330.69</v>
      </c>
      <c r="H56" s="44">
        <f t="shared" si="29"/>
        <v>330.69</v>
      </c>
      <c r="I56" s="44">
        <f t="shared" si="29"/>
        <v>330.69</v>
      </c>
      <c r="J56" s="44">
        <f t="shared" si="29"/>
        <v>330.69</v>
      </c>
      <c r="K56" s="44">
        <f t="shared" si="29"/>
        <v>330.69</v>
      </c>
      <c r="L56" s="44">
        <f t="shared" si="29"/>
        <v>330.69</v>
      </c>
      <c r="M56" s="44">
        <f t="shared" si="29"/>
        <v>330.69</v>
      </c>
      <c r="N56" s="44">
        <f t="shared" si="29"/>
        <v>330.69</v>
      </c>
      <c r="O56" s="44">
        <f t="shared" si="29"/>
        <v>330.69</v>
      </c>
      <c r="P56" s="44">
        <f t="shared" si="29"/>
        <v>330.69</v>
      </c>
      <c r="Q56" s="44">
        <f t="shared" si="29"/>
        <v>330.69</v>
      </c>
      <c r="R56" s="44">
        <f t="shared" si="29"/>
        <v>330.69</v>
      </c>
      <c r="S56" s="44">
        <f t="shared" si="29"/>
        <v>330.69</v>
      </c>
      <c r="T56" s="44">
        <f t="shared" si="29"/>
        <v>330.69</v>
      </c>
      <c r="U56" s="44">
        <f t="shared" si="29"/>
        <v>330.69</v>
      </c>
      <c r="V56" s="44">
        <f t="shared" si="29"/>
        <v>330.69</v>
      </c>
      <c r="W56" s="44">
        <f t="shared" si="29"/>
        <v>330.69</v>
      </c>
      <c r="X56" s="44">
        <f t="shared" si="29"/>
        <v>330.69</v>
      </c>
      <c r="Y56" s="44">
        <f t="shared" si="29"/>
        <v>330.69</v>
      </c>
      <c r="Z56" s="44">
        <f t="shared" si="29"/>
        <v>330.69</v>
      </c>
      <c r="AA56" s="44">
        <f t="shared" si="29"/>
        <v>330.69</v>
      </c>
    </row>
    <row r="57" spans="1:27" ht="12.75" customHeight="1" collapsed="1" x14ac:dyDescent="0.2">
      <c r="A57" s="98" t="s">
        <v>287</v>
      </c>
      <c r="B57" s="28" t="str">
        <f>"11"&amp;"."&amp;$B$662&amp;"."&amp;$B$663</f>
        <v>11.08.2023</v>
      </c>
      <c r="C57" s="90" t="s">
        <v>76</v>
      </c>
      <c r="D57" s="91">
        <f>ROUND(((D58+D59+D61+D60)/1000),5)</f>
        <v>2.5582099999999999</v>
      </c>
      <c r="E57" s="91">
        <f>ROUND(((E58+E59+E61+E60)/1000),5)</f>
        <v>2.3421500000000002</v>
      </c>
      <c r="F57" s="91">
        <f>ROUND(((F58+F59+F61+F60)/1000),5)</f>
        <v>2.2505199999999999</v>
      </c>
      <c r="G57" s="91">
        <f t="shared" ref="G57:AA57" si="30">ROUND(((G58+G59+G61+G60)/1000),5)</f>
        <v>2.2043400000000002</v>
      </c>
      <c r="H57" s="91">
        <f t="shared" si="30"/>
        <v>1.4535400000000001</v>
      </c>
      <c r="I57" s="91">
        <f t="shared" si="30"/>
        <v>2.2159399999999998</v>
      </c>
      <c r="J57" s="91">
        <f t="shared" si="30"/>
        <v>2.3573599999999999</v>
      </c>
      <c r="K57" s="91">
        <f t="shared" si="30"/>
        <v>2.8375300000000001</v>
      </c>
      <c r="L57" s="91">
        <f t="shared" si="30"/>
        <v>3.1031900000000001</v>
      </c>
      <c r="M57" s="91">
        <f t="shared" si="30"/>
        <v>3.3216199999999998</v>
      </c>
      <c r="N57" s="91">
        <f t="shared" si="30"/>
        <v>3.3878400000000002</v>
      </c>
      <c r="O57" s="91">
        <f t="shared" si="30"/>
        <v>3.3767999999999998</v>
      </c>
      <c r="P57" s="91">
        <f t="shared" si="30"/>
        <v>3.4035099999999998</v>
      </c>
      <c r="Q57" s="91">
        <f t="shared" si="30"/>
        <v>3.47173</v>
      </c>
      <c r="R57" s="91">
        <f t="shared" si="30"/>
        <v>3.5523699999999998</v>
      </c>
      <c r="S57" s="91">
        <f t="shared" si="30"/>
        <v>3.5251600000000001</v>
      </c>
      <c r="T57" s="91">
        <f t="shared" si="30"/>
        <v>3.52969</v>
      </c>
      <c r="U57" s="91">
        <f t="shared" si="30"/>
        <v>3.5237799999999999</v>
      </c>
      <c r="V57" s="91">
        <f t="shared" si="30"/>
        <v>3.4986999999999999</v>
      </c>
      <c r="W57" s="91">
        <f t="shared" si="30"/>
        <v>3.4870800000000002</v>
      </c>
      <c r="X57" s="91">
        <f t="shared" si="30"/>
        <v>3.50299</v>
      </c>
      <c r="Y57" s="91">
        <f t="shared" si="30"/>
        <v>3.4924300000000001</v>
      </c>
      <c r="Z57" s="91">
        <f t="shared" si="30"/>
        <v>3.2629999999999999</v>
      </c>
      <c r="AA57" s="91">
        <f t="shared" si="30"/>
        <v>2.9131300000000002</v>
      </c>
    </row>
    <row r="58" spans="1:27" ht="12.75" hidden="1" customHeight="1" outlineLevel="1" x14ac:dyDescent="0.2">
      <c r="A58" s="99" t="s">
        <v>288</v>
      </c>
      <c r="B58" s="63" t="s">
        <v>238</v>
      </c>
      <c r="C58" s="43" t="s">
        <v>79</v>
      </c>
      <c r="D58" s="44">
        <v>1152.18</v>
      </c>
      <c r="E58" s="44">
        <v>936.12</v>
      </c>
      <c r="F58" s="44">
        <v>844.49</v>
      </c>
      <c r="G58" s="44">
        <v>798.31</v>
      </c>
      <c r="H58" s="44">
        <v>47.51</v>
      </c>
      <c r="I58" s="44">
        <v>809.91</v>
      </c>
      <c r="J58" s="44">
        <v>951.33</v>
      </c>
      <c r="K58" s="44">
        <v>1431.5</v>
      </c>
      <c r="L58" s="44">
        <v>1697.16</v>
      </c>
      <c r="M58" s="44">
        <v>1915.59</v>
      </c>
      <c r="N58" s="44">
        <v>1981.81</v>
      </c>
      <c r="O58" s="44">
        <v>1970.77</v>
      </c>
      <c r="P58" s="44">
        <v>1997.48</v>
      </c>
      <c r="Q58" s="44">
        <v>2065.6999999999998</v>
      </c>
      <c r="R58" s="44">
        <v>2146.34</v>
      </c>
      <c r="S58" s="44">
        <v>2119.13</v>
      </c>
      <c r="T58" s="44">
        <v>2123.66</v>
      </c>
      <c r="U58" s="44">
        <v>2117.75</v>
      </c>
      <c r="V58" s="44">
        <v>2092.67</v>
      </c>
      <c r="W58" s="44">
        <v>2081.0500000000002</v>
      </c>
      <c r="X58" s="44">
        <v>2096.96</v>
      </c>
      <c r="Y58" s="44">
        <v>2086.4</v>
      </c>
      <c r="Z58" s="44">
        <v>1856.97</v>
      </c>
      <c r="AA58" s="44">
        <v>1507.1</v>
      </c>
    </row>
    <row r="59" spans="1:27" ht="12.75" hidden="1" customHeight="1" outlineLevel="1" x14ac:dyDescent="0.2">
      <c r="A59" s="99" t="s">
        <v>289</v>
      </c>
      <c r="B59" s="63" t="s">
        <v>90</v>
      </c>
      <c r="C59" s="43" t="s">
        <v>79</v>
      </c>
      <c r="D59" s="44">
        <f t="shared" ref="D59:AA59" si="31">$D$9</f>
        <v>1071.42</v>
      </c>
      <c r="E59" s="44">
        <f t="shared" si="31"/>
        <v>1071.42</v>
      </c>
      <c r="F59" s="44">
        <f t="shared" si="31"/>
        <v>1071.42</v>
      </c>
      <c r="G59" s="44">
        <f t="shared" si="31"/>
        <v>1071.42</v>
      </c>
      <c r="H59" s="44">
        <f t="shared" si="31"/>
        <v>1071.42</v>
      </c>
      <c r="I59" s="44">
        <f t="shared" si="31"/>
        <v>1071.42</v>
      </c>
      <c r="J59" s="44">
        <f t="shared" si="31"/>
        <v>1071.42</v>
      </c>
      <c r="K59" s="44">
        <f t="shared" si="31"/>
        <v>1071.42</v>
      </c>
      <c r="L59" s="44">
        <f t="shared" si="31"/>
        <v>1071.42</v>
      </c>
      <c r="M59" s="44">
        <f t="shared" si="31"/>
        <v>1071.42</v>
      </c>
      <c r="N59" s="44">
        <f t="shared" si="31"/>
        <v>1071.42</v>
      </c>
      <c r="O59" s="44">
        <f t="shared" si="31"/>
        <v>1071.42</v>
      </c>
      <c r="P59" s="44">
        <f t="shared" si="31"/>
        <v>1071.42</v>
      </c>
      <c r="Q59" s="44">
        <f t="shared" si="31"/>
        <v>1071.42</v>
      </c>
      <c r="R59" s="44">
        <f t="shared" si="31"/>
        <v>1071.42</v>
      </c>
      <c r="S59" s="44">
        <f t="shared" si="31"/>
        <v>1071.42</v>
      </c>
      <c r="T59" s="44">
        <f t="shared" si="31"/>
        <v>1071.42</v>
      </c>
      <c r="U59" s="44">
        <f t="shared" si="31"/>
        <v>1071.42</v>
      </c>
      <c r="V59" s="44">
        <f t="shared" si="31"/>
        <v>1071.42</v>
      </c>
      <c r="W59" s="44">
        <f t="shared" si="31"/>
        <v>1071.42</v>
      </c>
      <c r="X59" s="44">
        <f t="shared" si="31"/>
        <v>1071.42</v>
      </c>
      <c r="Y59" s="44">
        <f t="shared" si="31"/>
        <v>1071.42</v>
      </c>
      <c r="Z59" s="44">
        <f t="shared" si="31"/>
        <v>1071.42</v>
      </c>
      <c r="AA59" s="44">
        <f t="shared" si="31"/>
        <v>1071.42</v>
      </c>
    </row>
    <row r="60" spans="1:27" ht="12.75" hidden="1" customHeight="1" outlineLevel="1" x14ac:dyDescent="0.2">
      <c r="A60" s="99" t="s">
        <v>290</v>
      </c>
      <c r="B60" s="63" t="s">
        <v>83</v>
      </c>
      <c r="C60" s="43" t="s">
        <v>79</v>
      </c>
      <c r="D60" s="44">
        <v>3.92</v>
      </c>
      <c r="E60" s="44">
        <v>3.92</v>
      </c>
      <c r="F60" s="44">
        <v>3.92</v>
      </c>
      <c r="G60" s="44">
        <v>3.92</v>
      </c>
      <c r="H60" s="44">
        <v>3.92</v>
      </c>
      <c r="I60" s="44">
        <v>3.92</v>
      </c>
      <c r="J60" s="44">
        <v>3.92</v>
      </c>
      <c r="K60" s="44">
        <v>3.92</v>
      </c>
      <c r="L60" s="44">
        <v>3.92</v>
      </c>
      <c r="M60" s="44">
        <v>3.92</v>
      </c>
      <c r="N60" s="44">
        <v>3.92</v>
      </c>
      <c r="O60" s="44">
        <v>3.92</v>
      </c>
      <c r="P60" s="44">
        <v>3.92</v>
      </c>
      <c r="Q60" s="44">
        <v>3.92</v>
      </c>
      <c r="R60" s="44">
        <v>3.92</v>
      </c>
      <c r="S60" s="44">
        <v>3.92</v>
      </c>
      <c r="T60" s="44">
        <v>3.92</v>
      </c>
      <c r="U60" s="44">
        <v>3.92</v>
      </c>
      <c r="V60" s="44">
        <v>3.92</v>
      </c>
      <c r="W60" s="44">
        <v>3.92</v>
      </c>
      <c r="X60" s="44">
        <v>3.92</v>
      </c>
      <c r="Y60" s="44">
        <v>3.92</v>
      </c>
      <c r="Z60" s="44">
        <v>3.92</v>
      </c>
      <c r="AA60" s="44">
        <v>3.92</v>
      </c>
    </row>
    <row r="61" spans="1:27" ht="12.75" hidden="1" customHeight="1" outlineLevel="1" x14ac:dyDescent="0.2">
      <c r="A61" s="99" t="s">
        <v>291</v>
      </c>
      <c r="B61" s="63" t="s">
        <v>81</v>
      </c>
      <c r="C61" s="43" t="s">
        <v>79</v>
      </c>
      <c r="D61" s="44">
        <f>$D$11</f>
        <v>330.69</v>
      </c>
      <c r="E61" s="44">
        <f t="shared" ref="E61:AA61" si="32">$D$11</f>
        <v>330.69</v>
      </c>
      <c r="F61" s="44">
        <f t="shared" si="32"/>
        <v>330.69</v>
      </c>
      <c r="G61" s="44">
        <f t="shared" si="32"/>
        <v>330.69</v>
      </c>
      <c r="H61" s="44">
        <f t="shared" si="32"/>
        <v>330.69</v>
      </c>
      <c r="I61" s="44">
        <f t="shared" si="32"/>
        <v>330.69</v>
      </c>
      <c r="J61" s="44">
        <f t="shared" si="32"/>
        <v>330.69</v>
      </c>
      <c r="K61" s="44">
        <f t="shared" si="32"/>
        <v>330.69</v>
      </c>
      <c r="L61" s="44">
        <f t="shared" si="32"/>
        <v>330.69</v>
      </c>
      <c r="M61" s="44">
        <f t="shared" si="32"/>
        <v>330.69</v>
      </c>
      <c r="N61" s="44">
        <f t="shared" si="32"/>
        <v>330.69</v>
      </c>
      <c r="O61" s="44">
        <f t="shared" si="32"/>
        <v>330.69</v>
      </c>
      <c r="P61" s="44">
        <f t="shared" si="32"/>
        <v>330.69</v>
      </c>
      <c r="Q61" s="44">
        <f t="shared" si="32"/>
        <v>330.69</v>
      </c>
      <c r="R61" s="44">
        <f t="shared" si="32"/>
        <v>330.69</v>
      </c>
      <c r="S61" s="44">
        <f t="shared" si="32"/>
        <v>330.69</v>
      </c>
      <c r="T61" s="44">
        <f t="shared" si="32"/>
        <v>330.69</v>
      </c>
      <c r="U61" s="44">
        <f t="shared" si="32"/>
        <v>330.69</v>
      </c>
      <c r="V61" s="44">
        <f t="shared" si="32"/>
        <v>330.69</v>
      </c>
      <c r="W61" s="44">
        <f t="shared" si="32"/>
        <v>330.69</v>
      </c>
      <c r="X61" s="44">
        <f t="shared" si="32"/>
        <v>330.69</v>
      </c>
      <c r="Y61" s="44">
        <f t="shared" si="32"/>
        <v>330.69</v>
      </c>
      <c r="Z61" s="44">
        <f t="shared" si="32"/>
        <v>330.69</v>
      </c>
      <c r="AA61" s="44">
        <f t="shared" si="32"/>
        <v>330.69</v>
      </c>
    </row>
    <row r="62" spans="1:27" ht="12.75" customHeight="1" collapsed="1" x14ac:dyDescent="0.2">
      <c r="A62" s="98" t="s">
        <v>292</v>
      </c>
      <c r="B62" s="28" t="str">
        <f>"12"&amp;"."&amp;$B$662&amp;"."&amp;$B$663</f>
        <v>12.08.2023</v>
      </c>
      <c r="C62" s="90" t="s">
        <v>76</v>
      </c>
      <c r="D62" s="91">
        <f>ROUND(((D63+D64+D66+D65)/1000),5)</f>
        <v>2.7880400000000001</v>
      </c>
      <c r="E62" s="91">
        <f>ROUND(((E63+E64+E66+E65)/1000),5)</f>
        <v>2.7107299999999999</v>
      </c>
      <c r="F62" s="91">
        <f>ROUND(((F63+F64+F66+F65)/1000),5)</f>
        <v>2.52501</v>
      </c>
      <c r="G62" s="91">
        <f t="shared" ref="G62:AA62" si="33">ROUND(((G63+G64+G66+G65)/1000),5)</f>
        <v>2.4218899999999999</v>
      </c>
      <c r="H62" s="91">
        <f t="shared" si="33"/>
        <v>2.38063</v>
      </c>
      <c r="I62" s="91">
        <f t="shared" si="33"/>
        <v>2.40225</v>
      </c>
      <c r="J62" s="91">
        <f t="shared" si="33"/>
        <v>2.4776099999999999</v>
      </c>
      <c r="K62" s="91">
        <f t="shared" si="33"/>
        <v>2.7887400000000002</v>
      </c>
      <c r="L62" s="91">
        <f t="shared" si="33"/>
        <v>3.1449500000000001</v>
      </c>
      <c r="M62" s="91">
        <f t="shared" si="33"/>
        <v>3.42109</v>
      </c>
      <c r="N62" s="91">
        <f t="shared" si="33"/>
        <v>3.48611</v>
      </c>
      <c r="O62" s="91">
        <f t="shared" si="33"/>
        <v>3.5000800000000001</v>
      </c>
      <c r="P62" s="91">
        <f t="shared" si="33"/>
        <v>3.5011700000000001</v>
      </c>
      <c r="Q62" s="91">
        <f t="shared" si="33"/>
        <v>3.52014</v>
      </c>
      <c r="R62" s="91">
        <f t="shared" si="33"/>
        <v>3.5163500000000001</v>
      </c>
      <c r="S62" s="91">
        <f t="shared" si="33"/>
        <v>3.50326</v>
      </c>
      <c r="T62" s="91">
        <f t="shared" si="33"/>
        <v>3.44929</v>
      </c>
      <c r="U62" s="91">
        <f t="shared" si="33"/>
        <v>3.3349799999999998</v>
      </c>
      <c r="V62" s="91">
        <f t="shared" si="33"/>
        <v>3.30314</v>
      </c>
      <c r="W62" s="91">
        <f t="shared" si="33"/>
        <v>3.1928999999999998</v>
      </c>
      <c r="X62" s="91">
        <f t="shared" si="33"/>
        <v>3.1923599999999999</v>
      </c>
      <c r="Y62" s="91">
        <f t="shared" si="33"/>
        <v>3.2286000000000001</v>
      </c>
      <c r="Z62" s="91">
        <f t="shared" si="33"/>
        <v>3.1554099999999998</v>
      </c>
      <c r="AA62" s="91">
        <f t="shared" si="33"/>
        <v>2.8932899999999999</v>
      </c>
    </row>
    <row r="63" spans="1:27" ht="12.75" hidden="1" customHeight="1" outlineLevel="1" x14ac:dyDescent="0.2">
      <c r="A63" s="99" t="s">
        <v>293</v>
      </c>
      <c r="B63" s="63" t="s">
        <v>238</v>
      </c>
      <c r="C63" s="43" t="s">
        <v>79</v>
      </c>
      <c r="D63" s="44">
        <v>1382.01</v>
      </c>
      <c r="E63" s="44">
        <v>1304.7</v>
      </c>
      <c r="F63" s="44">
        <v>1118.98</v>
      </c>
      <c r="G63" s="44">
        <v>1015.86</v>
      </c>
      <c r="H63" s="44">
        <v>974.6</v>
      </c>
      <c r="I63" s="44">
        <v>996.22</v>
      </c>
      <c r="J63" s="44">
        <v>1071.58</v>
      </c>
      <c r="K63" s="44">
        <v>1382.71</v>
      </c>
      <c r="L63" s="44">
        <v>1738.92</v>
      </c>
      <c r="M63" s="44">
        <v>2015.06</v>
      </c>
      <c r="N63" s="44">
        <v>2080.08</v>
      </c>
      <c r="O63" s="44">
        <v>2094.0500000000002</v>
      </c>
      <c r="P63" s="44">
        <v>2095.14</v>
      </c>
      <c r="Q63" s="44">
        <v>2114.11</v>
      </c>
      <c r="R63" s="44">
        <v>2110.3200000000002</v>
      </c>
      <c r="S63" s="44">
        <v>2097.23</v>
      </c>
      <c r="T63" s="44">
        <v>2043.26</v>
      </c>
      <c r="U63" s="44">
        <v>1928.95</v>
      </c>
      <c r="V63" s="44">
        <v>1897.11</v>
      </c>
      <c r="W63" s="44">
        <v>1786.87</v>
      </c>
      <c r="X63" s="44">
        <v>1786.33</v>
      </c>
      <c r="Y63" s="44">
        <v>1822.57</v>
      </c>
      <c r="Z63" s="44">
        <v>1749.38</v>
      </c>
      <c r="AA63" s="44">
        <v>1487.26</v>
      </c>
    </row>
    <row r="64" spans="1:27" ht="12.75" hidden="1" customHeight="1" outlineLevel="1" x14ac:dyDescent="0.2">
      <c r="A64" s="99" t="s">
        <v>294</v>
      </c>
      <c r="B64" s="63" t="s">
        <v>90</v>
      </c>
      <c r="C64" s="43" t="s">
        <v>79</v>
      </c>
      <c r="D64" s="44">
        <f t="shared" ref="D64:AA64" si="34">$D$9</f>
        <v>1071.42</v>
      </c>
      <c r="E64" s="44">
        <f t="shared" si="34"/>
        <v>1071.42</v>
      </c>
      <c r="F64" s="44">
        <f t="shared" si="34"/>
        <v>1071.42</v>
      </c>
      <c r="G64" s="44">
        <f t="shared" si="34"/>
        <v>1071.42</v>
      </c>
      <c r="H64" s="44">
        <f t="shared" si="34"/>
        <v>1071.42</v>
      </c>
      <c r="I64" s="44">
        <f t="shared" si="34"/>
        <v>1071.42</v>
      </c>
      <c r="J64" s="44">
        <f t="shared" si="34"/>
        <v>1071.42</v>
      </c>
      <c r="K64" s="44">
        <f t="shared" si="34"/>
        <v>1071.42</v>
      </c>
      <c r="L64" s="44">
        <f t="shared" si="34"/>
        <v>1071.42</v>
      </c>
      <c r="M64" s="44">
        <f t="shared" si="34"/>
        <v>1071.42</v>
      </c>
      <c r="N64" s="44">
        <f t="shared" si="34"/>
        <v>1071.42</v>
      </c>
      <c r="O64" s="44">
        <f t="shared" si="34"/>
        <v>1071.42</v>
      </c>
      <c r="P64" s="44">
        <f t="shared" si="34"/>
        <v>1071.42</v>
      </c>
      <c r="Q64" s="44">
        <f t="shared" si="34"/>
        <v>1071.42</v>
      </c>
      <c r="R64" s="44">
        <f t="shared" si="34"/>
        <v>1071.42</v>
      </c>
      <c r="S64" s="44">
        <f t="shared" si="34"/>
        <v>1071.42</v>
      </c>
      <c r="T64" s="44">
        <f t="shared" si="34"/>
        <v>1071.42</v>
      </c>
      <c r="U64" s="44">
        <f t="shared" si="34"/>
        <v>1071.42</v>
      </c>
      <c r="V64" s="44">
        <f t="shared" si="34"/>
        <v>1071.42</v>
      </c>
      <c r="W64" s="44">
        <f t="shared" si="34"/>
        <v>1071.42</v>
      </c>
      <c r="X64" s="44">
        <f t="shared" si="34"/>
        <v>1071.42</v>
      </c>
      <c r="Y64" s="44">
        <f t="shared" si="34"/>
        <v>1071.42</v>
      </c>
      <c r="Z64" s="44">
        <f t="shared" si="34"/>
        <v>1071.42</v>
      </c>
      <c r="AA64" s="44">
        <f t="shared" si="34"/>
        <v>1071.42</v>
      </c>
    </row>
    <row r="65" spans="1:27" ht="12.75" hidden="1" customHeight="1" outlineLevel="1" x14ac:dyDescent="0.2">
      <c r="A65" s="99" t="s">
        <v>295</v>
      </c>
      <c r="B65" s="63" t="s">
        <v>83</v>
      </c>
      <c r="C65" s="43" t="s">
        <v>79</v>
      </c>
      <c r="D65" s="44">
        <v>3.92</v>
      </c>
      <c r="E65" s="44">
        <v>3.92</v>
      </c>
      <c r="F65" s="44">
        <v>3.92</v>
      </c>
      <c r="G65" s="44">
        <v>3.92</v>
      </c>
      <c r="H65" s="44">
        <v>3.92</v>
      </c>
      <c r="I65" s="44">
        <v>3.92</v>
      </c>
      <c r="J65" s="44">
        <v>3.92</v>
      </c>
      <c r="K65" s="44">
        <v>3.92</v>
      </c>
      <c r="L65" s="44">
        <v>3.92</v>
      </c>
      <c r="M65" s="44">
        <v>3.92</v>
      </c>
      <c r="N65" s="44">
        <v>3.92</v>
      </c>
      <c r="O65" s="44">
        <v>3.92</v>
      </c>
      <c r="P65" s="44">
        <v>3.92</v>
      </c>
      <c r="Q65" s="44">
        <v>3.92</v>
      </c>
      <c r="R65" s="44">
        <v>3.92</v>
      </c>
      <c r="S65" s="44">
        <v>3.92</v>
      </c>
      <c r="T65" s="44">
        <v>3.92</v>
      </c>
      <c r="U65" s="44">
        <v>3.92</v>
      </c>
      <c r="V65" s="44">
        <v>3.92</v>
      </c>
      <c r="W65" s="44">
        <v>3.92</v>
      </c>
      <c r="X65" s="44">
        <v>3.92</v>
      </c>
      <c r="Y65" s="44">
        <v>3.92</v>
      </c>
      <c r="Z65" s="44">
        <v>3.92</v>
      </c>
      <c r="AA65" s="44">
        <v>3.92</v>
      </c>
    </row>
    <row r="66" spans="1:27" ht="12.75" hidden="1" customHeight="1" outlineLevel="1" x14ac:dyDescent="0.2">
      <c r="A66" s="99" t="s">
        <v>296</v>
      </c>
      <c r="B66" s="63" t="s">
        <v>81</v>
      </c>
      <c r="C66" s="43" t="s">
        <v>79</v>
      </c>
      <c r="D66" s="44">
        <f>$D$11</f>
        <v>330.69</v>
      </c>
      <c r="E66" s="44">
        <f t="shared" ref="E66:AA66" si="35">$D$11</f>
        <v>330.69</v>
      </c>
      <c r="F66" s="44">
        <f t="shared" si="35"/>
        <v>330.69</v>
      </c>
      <c r="G66" s="44">
        <f t="shared" si="35"/>
        <v>330.69</v>
      </c>
      <c r="H66" s="44">
        <f t="shared" si="35"/>
        <v>330.69</v>
      </c>
      <c r="I66" s="44">
        <f t="shared" si="35"/>
        <v>330.69</v>
      </c>
      <c r="J66" s="44">
        <f t="shared" si="35"/>
        <v>330.69</v>
      </c>
      <c r="K66" s="44">
        <f t="shared" si="35"/>
        <v>330.69</v>
      </c>
      <c r="L66" s="44">
        <f t="shared" si="35"/>
        <v>330.69</v>
      </c>
      <c r="M66" s="44">
        <f t="shared" si="35"/>
        <v>330.69</v>
      </c>
      <c r="N66" s="44">
        <f t="shared" si="35"/>
        <v>330.69</v>
      </c>
      <c r="O66" s="44">
        <f t="shared" si="35"/>
        <v>330.69</v>
      </c>
      <c r="P66" s="44">
        <f t="shared" si="35"/>
        <v>330.69</v>
      </c>
      <c r="Q66" s="44">
        <f t="shared" si="35"/>
        <v>330.69</v>
      </c>
      <c r="R66" s="44">
        <f t="shared" si="35"/>
        <v>330.69</v>
      </c>
      <c r="S66" s="44">
        <f t="shared" si="35"/>
        <v>330.69</v>
      </c>
      <c r="T66" s="44">
        <f t="shared" si="35"/>
        <v>330.69</v>
      </c>
      <c r="U66" s="44">
        <f t="shared" si="35"/>
        <v>330.69</v>
      </c>
      <c r="V66" s="44">
        <f t="shared" si="35"/>
        <v>330.69</v>
      </c>
      <c r="W66" s="44">
        <f t="shared" si="35"/>
        <v>330.69</v>
      </c>
      <c r="X66" s="44">
        <f t="shared" si="35"/>
        <v>330.69</v>
      </c>
      <c r="Y66" s="44">
        <f t="shared" si="35"/>
        <v>330.69</v>
      </c>
      <c r="Z66" s="44">
        <f t="shared" si="35"/>
        <v>330.69</v>
      </c>
      <c r="AA66" s="44">
        <f t="shared" si="35"/>
        <v>330.69</v>
      </c>
    </row>
    <row r="67" spans="1:27" ht="12.75" customHeight="1" collapsed="1" x14ac:dyDescent="0.2">
      <c r="A67" s="98" t="s">
        <v>297</v>
      </c>
      <c r="B67" s="28" t="str">
        <f>"13"&amp;"."&amp;$B$662&amp;"."&amp;$B$663</f>
        <v>13.08.2023</v>
      </c>
      <c r="C67" s="90" t="s">
        <v>76</v>
      </c>
      <c r="D67" s="91">
        <f>ROUND(((D68+D69+D71+D70)/1000),5)</f>
        <v>2.7575599999999998</v>
      </c>
      <c r="E67" s="91">
        <f>ROUND(((E68+E69+E71+E70)/1000),5)</f>
        <v>2.5934400000000002</v>
      </c>
      <c r="F67" s="91">
        <f>ROUND(((F68+F69+F71+F70)/1000),5)</f>
        <v>2.4374899999999999</v>
      </c>
      <c r="G67" s="91">
        <f t="shared" ref="G67:AA67" si="36">ROUND(((G68+G69+G71+G70)/1000),5)</f>
        <v>2.3631099999999998</v>
      </c>
      <c r="H67" s="91">
        <f t="shared" si="36"/>
        <v>2.3069099999999998</v>
      </c>
      <c r="I67" s="91">
        <f t="shared" si="36"/>
        <v>2.2980299999999998</v>
      </c>
      <c r="J67" s="91">
        <f t="shared" si="36"/>
        <v>2.2519399999999998</v>
      </c>
      <c r="K67" s="91">
        <f t="shared" si="36"/>
        <v>2.48726</v>
      </c>
      <c r="L67" s="91">
        <f t="shared" si="36"/>
        <v>2.90585</v>
      </c>
      <c r="M67" s="91">
        <f t="shared" si="36"/>
        <v>3.1608900000000002</v>
      </c>
      <c r="N67" s="91">
        <f t="shared" si="36"/>
        <v>3.3153999999999999</v>
      </c>
      <c r="O67" s="91">
        <f t="shared" si="36"/>
        <v>3.3161700000000001</v>
      </c>
      <c r="P67" s="91">
        <f t="shared" si="36"/>
        <v>3.3263400000000001</v>
      </c>
      <c r="Q67" s="91">
        <f t="shared" si="36"/>
        <v>3.3713500000000001</v>
      </c>
      <c r="R67" s="91">
        <f t="shared" si="36"/>
        <v>3.4229099999999999</v>
      </c>
      <c r="S67" s="91">
        <f t="shared" si="36"/>
        <v>3.4230299999999998</v>
      </c>
      <c r="T67" s="91">
        <f t="shared" si="36"/>
        <v>3.3802599999999998</v>
      </c>
      <c r="U67" s="91">
        <f t="shared" si="36"/>
        <v>3.3047300000000002</v>
      </c>
      <c r="V67" s="91">
        <f t="shared" si="36"/>
        <v>3.2946399999999998</v>
      </c>
      <c r="W67" s="91">
        <f t="shared" si="36"/>
        <v>3.2520799999999999</v>
      </c>
      <c r="X67" s="91">
        <f t="shared" si="36"/>
        <v>3.2551700000000001</v>
      </c>
      <c r="Y67" s="91">
        <f t="shared" si="36"/>
        <v>3.2132299999999998</v>
      </c>
      <c r="Z67" s="91">
        <f t="shared" si="36"/>
        <v>3.14262</v>
      </c>
      <c r="AA67" s="91">
        <f t="shared" si="36"/>
        <v>2.8908</v>
      </c>
    </row>
    <row r="68" spans="1:27" ht="12.75" hidden="1" customHeight="1" outlineLevel="1" x14ac:dyDescent="0.2">
      <c r="A68" s="99" t="s">
        <v>298</v>
      </c>
      <c r="B68" s="63" t="s">
        <v>238</v>
      </c>
      <c r="C68" s="43" t="s">
        <v>79</v>
      </c>
      <c r="D68" s="44">
        <v>1351.53</v>
      </c>
      <c r="E68" s="44">
        <v>1187.4100000000001</v>
      </c>
      <c r="F68" s="44">
        <v>1031.46</v>
      </c>
      <c r="G68" s="44">
        <v>957.08</v>
      </c>
      <c r="H68" s="44">
        <v>900.88</v>
      </c>
      <c r="I68" s="44">
        <v>892</v>
      </c>
      <c r="J68" s="44">
        <v>845.91</v>
      </c>
      <c r="K68" s="44">
        <v>1081.23</v>
      </c>
      <c r="L68" s="44">
        <v>1499.82</v>
      </c>
      <c r="M68" s="44">
        <v>1754.86</v>
      </c>
      <c r="N68" s="44">
        <v>1909.37</v>
      </c>
      <c r="O68" s="44">
        <v>1910.14</v>
      </c>
      <c r="P68" s="44">
        <v>1920.31</v>
      </c>
      <c r="Q68" s="44">
        <v>1965.32</v>
      </c>
      <c r="R68" s="44">
        <v>2016.88</v>
      </c>
      <c r="S68" s="44">
        <v>2017</v>
      </c>
      <c r="T68" s="44">
        <v>1974.23</v>
      </c>
      <c r="U68" s="44">
        <v>1898.7</v>
      </c>
      <c r="V68" s="44">
        <v>1888.61</v>
      </c>
      <c r="W68" s="44">
        <v>1846.05</v>
      </c>
      <c r="X68" s="44">
        <v>1849.14</v>
      </c>
      <c r="Y68" s="44">
        <v>1807.2</v>
      </c>
      <c r="Z68" s="44">
        <v>1736.59</v>
      </c>
      <c r="AA68" s="44">
        <v>1484.77</v>
      </c>
    </row>
    <row r="69" spans="1:27" ht="12.75" hidden="1" customHeight="1" outlineLevel="1" x14ac:dyDescent="0.2">
      <c r="A69" s="99" t="s">
        <v>299</v>
      </c>
      <c r="B69" s="63" t="s">
        <v>90</v>
      </c>
      <c r="C69" s="43" t="s">
        <v>79</v>
      </c>
      <c r="D69" s="44">
        <f t="shared" ref="D69:AA69" si="37">$D$9</f>
        <v>1071.42</v>
      </c>
      <c r="E69" s="44">
        <f t="shared" si="37"/>
        <v>1071.42</v>
      </c>
      <c r="F69" s="44">
        <f t="shared" si="37"/>
        <v>1071.42</v>
      </c>
      <c r="G69" s="44">
        <f t="shared" si="37"/>
        <v>1071.42</v>
      </c>
      <c r="H69" s="44">
        <f t="shared" si="37"/>
        <v>1071.42</v>
      </c>
      <c r="I69" s="44">
        <f t="shared" si="37"/>
        <v>1071.42</v>
      </c>
      <c r="J69" s="44">
        <f t="shared" si="37"/>
        <v>1071.42</v>
      </c>
      <c r="K69" s="44">
        <f t="shared" si="37"/>
        <v>1071.42</v>
      </c>
      <c r="L69" s="44">
        <f t="shared" si="37"/>
        <v>1071.42</v>
      </c>
      <c r="M69" s="44">
        <f t="shared" si="37"/>
        <v>1071.42</v>
      </c>
      <c r="N69" s="44">
        <f t="shared" si="37"/>
        <v>1071.42</v>
      </c>
      <c r="O69" s="44">
        <f t="shared" si="37"/>
        <v>1071.42</v>
      </c>
      <c r="P69" s="44">
        <f t="shared" si="37"/>
        <v>1071.42</v>
      </c>
      <c r="Q69" s="44">
        <f t="shared" si="37"/>
        <v>1071.42</v>
      </c>
      <c r="R69" s="44">
        <f t="shared" si="37"/>
        <v>1071.42</v>
      </c>
      <c r="S69" s="44">
        <f t="shared" si="37"/>
        <v>1071.42</v>
      </c>
      <c r="T69" s="44">
        <f t="shared" si="37"/>
        <v>1071.42</v>
      </c>
      <c r="U69" s="44">
        <f t="shared" si="37"/>
        <v>1071.42</v>
      </c>
      <c r="V69" s="44">
        <f t="shared" si="37"/>
        <v>1071.42</v>
      </c>
      <c r="W69" s="44">
        <f t="shared" si="37"/>
        <v>1071.42</v>
      </c>
      <c r="X69" s="44">
        <f t="shared" si="37"/>
        <v>1071.42</v>
      </c>
      <c r="Y69" s="44">
        <f t="shared" si="37"/>
        <v>1071.42</v>
      </c>
      <c r="Z69" s="44">
        <f t="shared" si="37"/>
        <v>1071.42</v>
      </c>
      <c r="AA69" s="44">
        <f t="shared" si="37"/>
        <v>1071.42</v>
      </c>
    </row>
    <row r="70" spans="1:27" ht="12.75" hidden="1" customHeight="1" outlineLevel="1" x14ac:dyDescent="0.2">
      <c r="A70" s="99" t="s">
        <v>300</v>
      </c>
      <c r="B70" s="63" t="s">
        <v>83</v>
      </c>
      <c r="C70" s="43" t="s">
        <v>79</v>
      </c>
      <c r="D70" s="44">
        <v>3.92</v>
      </c>
      <c r="E70" s="44">
        <v>3.92</v>
      </c>
      <c r="F70" s="44">
        <v>3.92</v>
      </c>
      <c r="G70" s="44">
        <v>3.92</v>
      </c>
      <c r="H70" s="44">
        <v>3.92</v>
      </c>
      <c r="I70" s="44">
        <v>3.92</v>
      </c>
      <c r="J70" s="44">
        <v>3.92</v>
      </c>
      <c r="K70" s="44">
        <v>3.92</v>
      </c>
      <c r="L70" s="44">
        <v>3.92</v>
      </c>
      <c r="M70" s="44">
        <v>3.92</v>
      </c>
      <c r="N70" s="44">
        <v>3.92</v>
      </c>
      <c r="O70" s="44">
        <v>3.92</v>
      </c>
      <c r="P70" s="44">
        <v>3.92</v>
      </c>
      <c r="Q70" s="44">
        <v>3.92</v>
      </c>
      <c r="R70" s="44">
        <v>3.92</v>
      </c>
      <c r="S70" s="44">
        <v>3.92</v>
      </c>
      <c r="T70" s="44">
        <v>3.92</v>
      </c>
      <c r="U70" s="44">
        <v>3.92</v>
      </c>
      <c r="V70" s="44">
        <v>3.92</v>
      </c>
      <c r="W70" s="44">
        <v>3.92</v>
      </c>
      <c r="X70" s="44">
        <v>3.92</v>
      </c>
      <c r="Y70" s="44">
        <v>3.92</v>
      </c>
      <c r="Z70" s="44">
        <v>3.92</v>
      </c>
      <c r="AA70" s="44">
        <v>3.92</v>
      </c>
    </row>
    <row r="71" spans="1:27" ht="12.75" hidden="1" customHeight="1" outlineLevel="1" x14ac:dyDescent="0.2">
      <c r="A71" s="99" t="s">
        <v>301</v>
      </c>
      <c r="B71" s="63" t="s">
        <v>81</v>
      </c>
      <c r="C71" s="43" t="s">
        <v>79</v>
      </c>
      <c r="D71" s="44">
        <f>$D$11</f>
        <v>330.69</v>
      </c>
      <c r="E71" s="44">
        <f t="shared" ref="E71:AA71" si="38">$D$11</f>
        <v>330.69</v>
      </c>
      <c r="F71" s="44">
        <f t="shared" si="38"/>
        <v>330.69</v>
      </c>
      <c r="G71" s="44">
        <f t="shared" si="38"/>
        <v>330.69</v>
      </c>
      <c r="H71" s="44">
        <f t="shared" si="38"/>
        <v>330.69</v>
      </c>
      <c r="I71" s="44">
        <f t="shared" si="38"/>
        <v>330.69</v>
      </c>
      <c r="J71" s="44">
        <f t="shared" si="38"/>
        <v>330.69</v>
      </c>
      <c r="K71" s="44">
        <f t="shared" si="38"/>
        <v>330.69</v>
      </c>
      <c r="L71" s="44">
        <f t="shared" si="38"/>
        <v>330.69</v>
      </c>
      <c r="M71" s="44">
        <f t="shared" si="38"/>
        <v>330.69</v>
      </c>
      <c r="N71" s="44">
        <f t="shared" si="38"/>
        <v>330.69</v>
      </c>
      <c r="O71" s="44">
        <f t="shared" si="38"/>
        <v>330.69</v>
      </c>
      <c r="P71" s="44">
        <f t="shared" si="38"/>
        <v>330.69</v>
      </c>
      <c r="Q71" s="44">
        <f t="shared" si="38"/>
        <v>330.69</v>
      </c>
      <c r="R71" s="44">
        <f t="shared" si="38"/>
        <v>330.69</v>
      </c>
      <c r="S71" s="44">
        <f t="shared" si="38"/>
        <v>330.69</v>
      </c>
      <c r="T71" s="44">
        <f t="shared" si="38"/>
        <v>330.69</v>
      </c>
      <c r="U71" s="44">
        <f t="shared" si="38"/>
        <v>330.69</v>
      </c>
      <c r="V71" s="44">
        <f t="shared" si="38"/>
        <v>330.69</v>
      </c>
      <c r="W71" s="44">
        <f t="shared" si="38"/>
        <v>330.69</v>
      </c>
      <c r="X71" s="44">
        <f t="shared" si="38"/>
        <v>330.69</v>
      </c>
      <c r="Y71" s="44">
        <f t="shared" si="38"/>
        <v>330.69</v>
      </c>
      <c r="Z71" s="44">
        <f t="shared" si="38"/>
        <v>330.69</v>
      </c>
      <c r="AA71" s="44">
        <f t="shared" si="38"/>
        <v>330.69</v>
      </c>
    </row>
    <row r="72" spans="1:27" ht="12.75" customHeight="1" collapsed="1" x14ac:dyDescent="0.2">
      <c r="A72" s="98" t="s">
        <v>302</v>
      </c>
      <c r="B72" s="28" t="str">
        <f>"14"&amp;"."&amp;$B$662&amp;"."&amp;$B$663</f>
        <v>14.08.2023</v>
      </c>
      <c r="C72" s="90" t="s">
        <v>76</v>
      </c>
      <c r="D72" s="91">
        <f>ROUND(((D73+D74+D76+D75)/1000),5)</f>
        <v>2.6877200000000001</v>
      </c>
      <c r="E72" s="91">
        <f>ROUND(((E73+E74+E76+E75)/1000),5)</f>
        <v>2.5637599999999998</v>
      </c>
      <c r="F72" s="91">
        <f>ROUND(((F73+F74+F76+F75)/1000),5)</f>
        <v>2.4186299999999998</v>
      </c>
      <c r="G72" s="91">
        <f t="shared" ref="G72:AA72" si="39">ROUND(((G73+G74+G76+G75)/1000),5)</f>
        <v>2.3482500000000002</v>
      </c>
      <c r="H72" s="91">
        <f t="shared" si="39"/>
        <v>2.3130299999999999</v>
      </c>
      <c r="I72" s="91">
        <f t="shared" si="39"/>
        <v>2.4184399999999999</v>
      </c>
      <c r="J72" s="91">
        <f t="shared" si="39"/>
        <v>2.5381300000000002</v>
      </c>
      <c r="K72" s="91">
        <f t="shared" si="39"/>
        <v>2.8858299999999999</v>
      </c>
      <c r="L72" s="91">
        <f t="shared" si="39"/>
        <v>3.1720600000000001</v>
      </c>
      <c r="M72" s="91">
        <f t="shared" si="39"/>
        <v>3.3248700000000002</v>
      </c>
      <c r="N72" s="91">
        <f t="shared" si="39"/>
        <v>3.4376799999999998</v>
      </c>
      <c r="O72" s="91">
        <f t="shared" si="39"/>
        <v>3.4690099999999999</v>
      </c>
      <c r="P72" s="91">
        <f t="shared" si="39"/>
        <v>3.4650300000000001</v>
      </c>
      <c r="Q72" s="91">
        <f t="shared" si="39"/>
        <v>3.51451</v>
      </c>
      <c r="R72" s="91">
        <f t="shared" si="39"/>
        <v>3.5916899999999998</v>
      </c>
      <c r="S72" s="91">
        <f t="shared" si="39"/>
        <v>3.5852900000000001</v>
      </c>
      <c r="T72" s="91">
        <f t="shared" si="39"/>
        <v>3.55653</v>
      </c>
      <c r="U72" s="91">
        <f t="shared" si="39"/>
        <v>3.49559</v>
      </c>
      <c r="V72" s="91">
        <f t="shared" si="39"/>
        <v>3.4551400000000001</v>
      </c>
      <c r="W72" s="91">
        <f t="shared" si="39"/>
        <v>3.31725</v>
      </c>
      <c r="X72" s="91">
        <f t="shared" si="39"/>
        <v>3.30918</v>
      </c>
      <c r="Y72" s="91">
        <f t="shared" si="39"/>
        <v>3.2772100000000002</v>
      </c>
      <c r="Z72" s="91">
        <f t="shared" si="39"/>
        <v>3.08948</v>
      </c>
      <c r="AA72" s="91">
        <f t="shared" si="39"/>
        <v>2.7583799999999998</v>
      </c>
    </row>
    <row r="73" spans="1:27" ht="12.75" hidden="1" customHeight="1" outlineLevel="1" x14ac:dyDescent="0.2">
      <c r="A73" s="99" t="s">
        <v>303</v>
      </c>
      <c r="B73" s="63" t="s">
        <v>238</v>
      </c>
      <c r="C73" s="43" t="s">
        <v>79</v>
      </c>
      <c r="D73" s="44">
        <v>1281.69</v>
      </c>
      <c r="E73" s="44">
        <v>1157.73</v>
      </c>
      <c r="F73" s="44">
        <v>1012.6</v>
      </c>
      <c r="G73" s="44">
        <v>942.22</v>
      </c>
      <c r="H73" s="44">
        <v>907</v>
      </c>
      <c r="I73" s="44">
        <v>1012.41</v>
      </c>
      <c r="J73" s="44">
        <v>1132.0999999999999</v>
      </c>
      <c r="K73" s="44">
        <v>1479.8</v>
      </c>
      <c r="L73" s="44">
        <v>1766.03</v>
      </c>
      <c r="M73" s="44">
        <v>1918.84</v>
      </c>
      <c r="N73" s="44">
        <v>2031.65</v>
      </c>
      <c r="O73" s="44">
        <v>2062.98</v>
      </c>
      <c r="P73" s="44">
        <v>2059</v>
      </c>
      <c r="Q73" s="44">
        <v>2108.48</v>
      </c>
      <c r="R73" s="44">
        <v>2185.66</v>
      </c>
      <c r="S73" s="44">
        <v>2179.2600000000002</v>
      </c>
      <c r="T73" s="44">
        <v>2150.5</v>
      </c>
      <c r="U73" s="44">
        <v>2089.56</v>
      </c>
      <c r="V73" s="44">
        <v>2049.11</v>
      </c>
      <c r="W73" s="44">
        <v>1911.22</v>
      </c>
      <c r="X73" s="44">
        <v>1903.15</v>
      </c>
      <c r="Y73" s="44">
        <v>1871.18</v>
      </c>
      <c r="Z73" s="44">
        <v>1683.45</v>
      </c>
      <c r="AA73" s="44">
        <v>1352.35</v>
      </c>
    </row>
    <row r="74" spans="1:27" ht="12.75" hidden="1" customHeight="1" outlineLevel="1" x14ac:dyDescent="0.2">
      <c r="A74" s="99" t="s">
        <v>304</v>
      </c>
      <c r="B74" s="63" t="s">
        <v>90</v>
      </c>
      <c r="C74" s="43" t="s">
        <v>79</v>
      </c>
      <c r="D74" s="44">
        <f t="shared" ref="D74:AA74" si="40">$D$9</f>
        <v>1071.42</v>
      </c>
      <c r="E74" s="44">
        <f t="shared" si="40"/>
        <v>1071.42</v>
      </c>
      <c r="F74" s="44">
        <f t="shared" si="40"/>
        <v>1071.42</v>
      </c>
      <c r="G74" s="44">
        <f t="shared" si="40"/>
        <v>1071.42</v>
      </c>
      <c r="H74" s="44">
        <f t="shared" si="40"/>
        <v>1071.42</v>
      </c>
      <c r="I74" s="44">
        <f t="shared" si="40"/>
        <v>1071.42</v>
      </c>
      <c r="J74" s="44">
        <f t="shared" si="40"/>
        <v>1071.42</v>
      </c>
      <c r="K74" s="44">
        <f t="shared" si="40"/>
        <v>1071.42</v>
      </c>
      <c r="L74" s="44">
        <f t="shared" si="40"/>
        <v>1071.42</v>
      </c>
      <c r="M74" s="44">
        <f t="shared" si="40"/>
        <v>1071.42</v>
      </c>
      <c r="N74" s="44">
        <f t="shared" si="40"/>
        <v>1071.42</v>
      </c>
      <c r="O74" s="44">
        <f t="shared" si="40"/>
        <v>1071.42</v>
      </c>
      <c r="P74" s="44">
        <f t="shared" si="40"/>
        <v>1071.42</v>
      </c>
      <c r="Q74" s="44">
        <f t="shared" si="40"/>
        <v>1071.42</v>
      </c>
      <c r="R74" s="44">
        <f t="shared" si="40"/>
        <v>1071.42</v>
      </c>
      <c r="S74" s="44">
        <f t="shared" si="40"/>
        <v>1071.42</v>
      </c>
      <c r="T74" s="44">
        <f t="shared" si="40"/>
        <v>1071.42</v>
      </c>
      <c r="U74" s="44">
        <f t="shared" si="40"/>
        <v>1071.42</v>
      </c>
      <c r="V74" s="44">
        <f t="shared" si="40"/>
        <v>1071.42</v>
      </c>
      <c r="W74" s="44">
        <f t="shared" si="40"/>
        <v>1071.42</v>
      </c>
      <c r="X74" s="44">
        <f t="shared" si="40"/>
        <v>1071.42</v>
      </c>
      <c r="Y74" s="44">
        <f t="shared" si="40"/>
        <v>1071.42</v>
      </c>
      <c r="Z74" s="44">
        <f t="shared" si="40"/>
        <v>1071.42</v>
      </c>
      <c r="AA74" s="44">
        <f t="shared" si="40"/>
        <v>1071.42</v>
      </c>
    </row>
    <row r="75" spans="1:27" ht="12.75" hidden="1" customHeight="1" outlineLevel="1" x14ac:dyDescent="0.2">
      <c r="A75" s="99" t="s">
        <v>305</v>
      </c>
      <c r="B75" s="63" t="s">
        <v>83</v>
      </c>
      <c r="C75" s="43" t="s">
        <v>79</v>
      </c>
      <c r="D75" s="44">
        <v>3.92</v>
      </c>
      <c r="E75" s="44">
        <v>3.92</v>
      </c>
      <c r="F75" s="44">
        <v>3.92</v>
      </c>
      <c r="G75" s="44">
        <v>3.92</v>
      </c>
      <c r="H75" s="44">
        <v>3.92</v>
      </c>
      <c r="I75" s="44">
        <v>3.92</v>
      </c>
      <c r="J75" s="44">
        <v>3.92</v>
      </c>
      <c r="K75" s="44">
        <v>3.92</v>
      </c>
      <c r="L75" s="44">
        <v>3.92</v>
      </c>
      <c r="M75" s="44">
        <v>3.92</v>
      </c>
      <c r="N75" s="44">
        <v>3.92</v>
      </c>
      <c r="O75" s="44">
        <v>3.92</v>
      </c>
      <c r="P75" s="44">
        <v>3.92</v>
      </c>
      <c r="Q75" s="44">
        <v>3.92</v>
      </c>
      <c r="R75" s="44">
        <v>3.92</v>
      </c>
      <c r="S75" s="44">
        <v>3.92</v>
      </c>
      <c r="T75" s="44">
        <v>3.92</v>
      </c>
      <c r="U75" s="44">
        <v>3.92</v>
      </c>
      <c r="V75" s="44">
        <v>3.92</v>
      </c>
      <c r="W75" s="44">
        <v>3.92</v>
      </c>
      <c r="X75" s="44">
        <v>3.92</v>
      </c>
      <c r="Y75" s="44">
        <v>3.92</v>
      </c>
      <c r="Z75" s="44">
        <v>3.92</v>
      </c>
      <c r="AA75" s="44">
        <v>3.92</v>
      </c>
    </row>
    <row r="76" spans="1:27" ht="12.75" hidden="1" customHeight="1" outlineLevel="1" x14ac:dyDescent="0.2">
      <c r="A76" s="99" t="s">
        <v>306</v>
      </c>
      <c r="B76" s="63" t="s">
        <v>81</v>
      </c>
      <c r="C76" s="43" t="s">
        <v>79</v>
      </c>
      <c r="D76" s="44">
        <f>$D$11</f>
        <v>330.69</v>
      </c>
      <c r="E76" s="44">
        <f t="shared" ref="E76:AA76" si="41">$D$11</f>
        <v>330.69</v>
      </c>
      <c r="F76" s="44">
        <f t="shared" si="41"/>
        <v>330.69</v>
      </c>
      <c r="G76" s="44">
        <f t="shared" si="41"/>
        <v>330.69</v>
      </c>
      <c r="H76" s="44">
        <f t="shared" si="41"/>
        <v>330.69</v>
      </c>
      <c r="I76" s="44">
        <f t="shared" si="41"/>
        <v>330.69</v>
      </c>
      <c r="J76" s="44">
        <f t="shared" si="41"/>
        <v>330.69</v>
      </c>
      <c r="K76" s="44">
        <f t="shared" si="41"/>
        <v>330.69</v>
      </c>
      <c r="L76" s="44">
        <f t="shared" si="41"/>
        <v>330.69</v>
      </c>
      <c r="M76" s="44">
        <f t="shared" si="41"/>
        <v>330.69</v>
      </c>
      <c r="N76" s="44">
        <f t="shared" si="41"/>
        <v>330.69</v>
      </c>
      <c r="O76" s="44">
        <f t="shared" si="41"/>
        <v>330.69</v>
      </c>
      <c r="P76" s="44">
        <f t="shared" si="41"/>
        <v>330.69</v>
      </c>
      <c r="Q76" s="44">
        <f t="shared" si="41"/>
        <v>330.69</v>
      </c>
      <c r="R76" s="44">
        <f t="shared" si="41"/>
        <v>330.69</v>
      </c>
      <c r="S76" s="44">
        <f t="shared" si="41"/>
        <v>330.69</v>
      </c>
      <c r="T76" s="44">
        <f t="shared" si="41"/>
        <v>330.69</v>
      </c>
      <c r="U76" s="44">
        <f t="shared" si="41"/>
        <v>330.69</v>
      </c>
      <c r="V76" s="44">
        <f t="shared" si="41"/>
        <v>330.69</v>
      </c>
      <c r="W76" s="44">
        <f t="shared" si="41"/>
        <v>330.69</v>
      </c>
      <c r="X76" s="44">
        <f t="shared" si="41"/>
        <v>330.69</v>
      </c>
      <c r="Y76" s="44">
        <f t="shared" si="41"/>
        <v>330.69</v>
      </c>
      <c r="Z76" s="44">
        <f t="shared" si="41"/>
        <v>330.69</v>
      </c>
      <c r="AA76" s="44">
        <f t="shared" si="41"/>
        <v>330.69</v>
      </c>
    </row>
    <row r="77" spans="1:27" ht="12.75" customHeight="1" collapsed="1" x14ac:dyDescent="0.2">
      <c r="A77" s="98" t="s">
        <v>307</v>
      </c>
      <c r="B77" s="28" t="str">
        <f>"15"&amp;"."&amp;$B$662&amp;"."&amp;$B$663</f>
        <v>15.08.2023</v>
      </c>
      <c r="C77" s="90" t="s">
        <v>76</v>
      </c>
      <c r="D77" s="91">
        <f>ROUND(((D78+D79+D81+D80)/1000),5)</f>
        <v>2.48278</v>
      </c>
      <c r="E77" s="91">
        <f>ROUND(((E78+E79+E81+E80)/1000),5)</f>
        <v>2.3271500000000001</v>
      </c>
      <c r="F77" s="91">
        <f>ROUND(((F78+F79+F81+F80)/1000),5)</f>
        <v>2.2297600000000002</v>
      </c>
      <c r="G77" s="91">
        <f t="shared" ref="G77:AA77" si="42">ROUND(((G78+G79+G81+G80)/1000),5)</f>
        <v>1.4531099999999999</v>
      </c>
      <c r="H77" s="91">
        <f t="shared" si="42"/>
        <v>1.4493</v>
      </c>
      <c r="I77" s="91">
        <f t="shared" si="42"/>
        <v>2.1793300000000002</v>
      </c>
      <c r="J77" s="91">
        <f t="shared" si="42"/>
        <v>2.3245900000000002</v>
      </c>
      <c r="K77" s="91">
        <f t="shared" si="42"/>
        <v>2.7646000000000002</v>
      </c>
      <c r="L77" s="91">
        <f t="shared" si="42"/>
        <v>3.1365599999999998</v>
      </c>
      <c r="M77" s="91">
        <f t="shared" si="42"/>
        <v>3.4076499999999998</v>
      </c>
      <c r="N77" s="91">
        <f t="shared" si="42"/>
        <v>3.5044</v>
      </c>
      <c r="O77" s="91">
        <f t="shared" si="42"/>
        <v>3.4840100000000001</v>
      </c>
      <c r="P77" s="91">
        <f t="shared" si="42"/>
        <v>3.4903499999999998</v>
      </c>
      <c r="Q77" s="91">
        <f t="shared" si="42"/>
        <v>3.51708</v>
      </c>
      <c r="R77" s="91">
        <f t="shared" si="42"/>
        <v>3.6222599999999998</v>
      </c>
      <c r="S77" s="91">
        <f t="shared" si="42"/>
        <v>3.6617299999999999</v>
      </c>
      <c r="T77" s="91">
        <f t="shared" si="42"/>
        <v>3.6434600000000001</v>
      </c>
      <c r="U77" s="91">
        <f t="shared" si="42"/>
        <v>3.5263300000000002</v>
      </c>
      <c r="V77" s="91">
        <f t="shared" si="42"/>
        <v>3.4989699999999999</v>
      </c>
      <c r="W77" s="91">
        <f t="shared" si="42"/>
        <v>3.4450599999999998</v>
      </c>
      <c r="X77" s="91">
        <f t="shared" si="42"/>
        <v>3.41926</v>
      </c>
      <c r="Y77" s="91">
        <f t="shared" si="42"/>
        <v>3.2996400000000001</v>
      </c>
      <c r="Z77" s="91">
        <f t="shared" si="42"/>
        <v>3.1328</v>
      </c>
      <c r="AA77" s="91">
        <f t="shared" si="42"/>
        <v>2.7715299999999998</v>
      </c>
    </row>
    <row r="78" spans="1:27" ht="12.75" hidden="1" customHeight="1" outlineLevel="1" x14ac:dyDescent="0.2">
      <c r="A78" s="99" t="s">
        <v>308</v>
      </c>
      <c r="B78" s="63" t="s">
        <v>238</v>
      </c>
      <c r="C78" s="43" t="s">
        <v>79</v>
      </c>
      <c r="D78" s="44">
        <v>1076.75</v>
      </c>
      <c r="E78" s="44">
        <v>921.12</v>
      </c>
      <c r="F78" s="44">
        <v>823.73</v>
      </c>
      <c r="G78" s="44">
        <v>47.08</v>
      </c>
      <c r="H78" s="44">
        <v>43.27</v>
      </c>
      <c r="I78" s="44">
        <v>773.3</v>
      </c>
      <c r="J78" s="44">
        <v>918.56</v>
      </c>
      <c r="K78" s="44">
        <v>1358.57</v>
      </c>
      <c r="L78" s="44">
        <v>1730.53</v>
      </c>
      <c r="M78" s="44">
        <v>2001.62</v>
      </c>
      <c r="N78" s="44">
        <v>2098.37</v>
      </c>
      <c r="O78" s="44">
        <v>2077.98</v>
      </c>
      <c r="P78" s="44">
        <v>2084.3200000000002</v>
      </c>
      <c r="Q78" s="44">
        <v>2111.0500000000002</v>
      </c>
      <c r="R78" s="44">
        <v>2216.23</v>
      </c>
      <c r="S78" s="44">
        <v>2255.6999999999998</v>
      </c>
      <c r="T78" s="44">
        <v>2237.4299999999998</v>
      </c>
      <c r="U78" s="44">
        <v>2120.3000000000002</v>
      </c>
      <c r="V78" s="44">
        <v>2092.94</v>
      </c>
      <c r="W78" s="44">
        <v>2039.03</v>
      </c>
      <c r="X78" s="44">
        <v>2013.23</v>
      </c>
      <c r="Y78" s="44">
        <v>1893.61</v>
      </c>
      <c r="Z78" s="44">
        <v>1726.77</v>
      </c>
      <c r="AA78" s="44">
        <v>1365.5</v>
      </c>
    </row>
    <row r="79" spans="1:27" ht="12.75" hidden="1" customHeight="1" outlineLevel="1" x14ac:dyDescent="0.2">
      <c r="A79" s="99" t="s">
        <v>309</v>
      </c>
      <c r="B79" s="63" t="s">
        <v>90</v>
      </c>
      <c r="C79" s="43" t="s">
        <v>79</v>
      </c>
      <c r="D79" s="44">
        <f t="shared" ref="D79:AA79" si="43">$D$9</f>
        <v>1071.42</v>
      </c>
      <c r="E79" s="44">
        <f t="shared" si="43"/>
        <v>1071.42</v>
      </c>
      <c r="F79" s="44">
        <f t="shared" si="43"/>
        <v>1071.42</v>
      </c>
      <c r="G79" s="44">
        <f t="shared" si="43"/>
        <v>1071.42</v>
      </c>
      <c r="H79" s="44">
        <f t="shared" si="43"/>
        <v>1071.42</v>
      </c>
      <c r="I79" s="44">
        <f t="shared" si="43"/>
        <v>1071.42</v>
      </c>
      <c r="J79" s="44">
        <f t="shared" si="43"/>
        <v>1071.42</v>
      </c>
      <c r="K79" s="44">
        <f t="shared" si="43"/>
        <v>1071.42</v>
      </c>
      <c r="L79" s="44">
        <f t="shared" si="43"/>
        <v>1071.42</v>
      </c>
      <c r="M79" s="44">
        <f t="shared" si="43"/>
        <v>1071.42</v>
      </c>
      <c r="N79" s="44">
        <f t="shared" si="43"/>
        <v>1071.42</v>
      </c>
      <c r="O79" s="44">
        <f t="shared" si="43"/>
        <v>1071.42</v>
      </c>
      <c r="P79" s="44">
        <f t="shared" si="43"/>
        <v>1071.42</v>
      </c>
      <c r="Q79" s="44">
        <f t="shared" si="43"/>
        <v>1071.42</v>
      </c>
      <c r="R79" s="44">
        <f t="shared" si="43"/>
        <v>1071.42</v>
      </c>
      <c r="S79" s="44">
        <f t="shared" si="43"/>
        <v>1071.42</v>
      </c>
      <c r="T79" s="44">
        <f t="shared" si="43"/>
        <v>1071.42</v>
      </c>
      <c r="U79" s="44">
        <f t="shared" si="43"/>
        <v>1071.42</v>
      </c>
      <c r="V79" s="44">
        <f t="shared" si="43"/>
        <v>1071.42</v>
      </c>
      <c r="W79" s="44">
        <f t="shared" si="43"/>
        <v>1071.42</v>
      </c>
      <c r="X79" s="44">
        <f t="shared" si="43"/>
        <v>1071.42</v>
      </c>
      <c r="Y79" s="44">
        <f t="shared" si="43"/>
        <v>1071.42</v>
      </c>
      <c r="Z79" s="44">
        <f t="shared" si="43"/>
        <v>1071.42</v>
      </c>
      <c r="AA79" s="44">
        <f t="shared" si="43"/>
        <v>1071.42</v>
      </c>
    </row>
    <row r="80" spans="1:27" ht="12.75" hidden="1" customHeight="1" outlineLevel="1" x14ac:dyDescent="0.2">
      <c r="A80" s="99" t="s">
        <v>310</v>
      </c>
      <c r="B80" s="63" t="s">
        <v>83</v>
      </c>
      <c r="C80" s="43" t="s">
        <v>79</v>
      </c>
      <c r="D80" s="44">
        <v>3.92</v>
      </c>
      <c r="E80" s="44">
        <v>3.92</v>
      </c>
      <c r="F80" s="44">
        <v>3.92</v>
      </c>
      <c r="G80" s="44">
        <v>3.92</v>
      </c>
      <c r="H80" s="44">
        <v>3.92</v>
      </c>
      <c r="I80" s="44">
        <v>3.92</v>
      </c>
      <c r="J80" s="44">
        <v>3.92</v>
      </c>
      <c r="K80" s="44">
        <v>3.92</v>
      </c>
      <c r="L80" s="44">
        <v>3.92</v>
      </c>
      <c r="M80" s="44">
        <v>3.92</v>
      </c>
      <c r="N80" s="44">
        <v>3.92</v>
      </c>
      <c r="O80" s="44">
        <v>3.92</v>
      </c>
      <c r="P80" s="44">
        <v>3.92</v>
      </c>
      <c r="Q80" s="44">
        <v>3.92</v>
      </c>
      <c r="R80" s="44">
        <v>3.92</v>
      </c>
      <c r="S80" s="44">
        <v>3.92</v>
      </c>
      <c r="T80" s="44">
        <v>3.92</v>
      </c>
      <c r="U80" s="44">
        <v>3.92</v>
      </c>
      <c r="V80" s="44">
        <v>3.92</v>
      </c>
      <c r="W80" s="44">
        <v>3.92</v>
      </c>
      <c r="X80" s="44">
        <v>3.92</v>
      </c>
      <c r="Y80" s="44">
        <v>3.92</v>
      </c>
      <c r="Z80" s="44">
        <v>3.92</v>
      </c>
      <c r="AA80" s="44">
        <v>3.92</v>
      </c>
    </row>
    <row r="81" spans="1:27" ht="12.75" hidden="1" customHeight="1" outlineLevel="1" x14ac:dyDescent="0.2">
      <c r="A81" s="99" t="s">
        <v>311</v>
      </c>
      <c r="B81" s="63" t="s">
        <v>81</v>
      </c>
      <c r="C81" s="43" t="s">
        <v>79</v>
      </c>
      <c r="D81" s="44">
        <f>$D$11</f>
        <v>330.69</v>
      </c>
      <c r="E81" s="44">
        <f t="shared" ref="E81:AA81" si="44">$D$11</f>
        <v>330.69</v>
      </c>
      <c r="F81" s="44">
        <f t="shared" si="44"/>
        <v>330.69</v>
      </c>
      <c r="G81" s="44">
        <f t="shared" si="44"/>
        <v>330.69</v>
      </c>
      <c r="H81" s="44">
        <f t="shared" si="44"/>
        <v>330.69</v>
      </c>
      <c r="I81" s="44">
        <f t="shared" si="44"/>
        <v>330.69</v>
      </c>
      <c r="J81" s="44">
        <f t="shared" si="44"/>
        <v>330.69</v>
      </c>
      <c r="K81" s="44">
        <f t="shared" si="44"/>
        <v>330.69</v>
      </c>
      <c r="L81" s="44">
        <f t="shared" si="44"/>
        <v>330.69</v>
      </c>
      <c r="M81" s="44">
        <f t="shared" si="44"/>
        <v>330.69</v>
      </c>
      <c r="N81" s="44">
        <f t="shared" si="44"/>
        <v>330.69</v>
      </c>
      <c r="O81" s="44">
        <f t="shared" si="44"/>
        <v>330.69</v>
      </c>
      <c r="P81" s="44">
        <f t="shared" si="44"/>
        <v>330.69</v>
      </c>
      <c r="Q81" s="44">
        <f t="shared" si="44"/>
        <v>330.69</v>
      </c>
      <c r="R81" s="44">
        <f t="shared" si="44"/>
        <v>330.69</v>
      </c>
      <c r="S81" s="44">
        <f t="shared" si="44"/>
        <v>330.69</v>
      </c>
      <c r="T81" s="44">
        <f t="shared" si="44"/>
        <v>330.69</v>
      </c>
      <c r="U81" s="44">
        <f t="shared" si="44"/>
        <v>330.69</v>
      </c>
      <c r="V81" s="44">
        <f t="shared" si="44"/>
        <v>330.69</v>
      </c>
      <c r="W81" s="44">
        <f t="shared" si="44"/>
        <v>330.69</v>
      </c>
      <c r="X81" s="44">
        <f t="shared" si="44"/>
        <v>330.69</v>
      </c>
      <c r="Y81" s="44">
        <f t="shared" si="44"/>
        <v>330.69</v>
      </c>
      <c r="Z81" s="44">
        <f t="shared" si="44"/>
        <v>330.69</v>
      </c>
      <c r="AA81" s="44">
        <f t="shared" si="44"/>
        <v>330.69</v>
      </c>
    </row>
    <row r="82" spans="1:27" ht="12.75" customHeight="1" collapsed="1" x14ac:dyDescent="0.2">
      <c r="A82" s="98" t="s">
        <v>312</v>
      </c>
      <c r="B82" s="28" t="str">
        <f>"16"&amp;"."&amp;$B$662&amp;"."&amp;$B$663</f>
        <v>16.08.2023</v>
      </c>
      <c r="C82" s="90" t="s">
        <v>76</v>
      </c>
      <c r="D82" s="91">
        <f>ROUND(((D83+D84+D86+D85)/1000),5)</f>
        <v>2.5381</v>
      </c>
      <c r="E82" s="91">
        <f>ROUND(((E83+E84+E86+E85)/1000),5)</f>
        <v>2.3130199999999999</v>
      </c>
      <c r="F82" s="91">
        <f>ROUND(((F83+F84+F86+F85)/1000),5)</f>
        <v>2.2424499999999998</v>
      </c>
      <c r="G82" s="91">
        <f t="shared" ref="G82:AA82" si="45">ROUND(((G83+G84+G86+G85)/1000),5)</f>
        <v>2.21109</v>
      </c>
      <c r="H82" s="91">
        <f t="shared" si="45"/>
        <v>2.1972</v>
      </c>
      <c r="I82" s="91">
        <f t="shared" si="45"/>
        <v>2.2258100000000001</v>
      </c>
      <c r="J82" s="91">
        <f t="shared" si="45"/>
        <v>2.4967100000000002</v>
      </c>
      <c r="K82" s="91">
        <f t="shared" si="45"/>
        <v>2.8863599999999998</v>
      </c>
      <c r="L82" s="91">
        <f t="shared" si="45"/>
        <v>3.1381600000000001</v>
      </c>
      <c r="M82" s="91">
        <f t="shared" si="45"/>
        <v>3.4231400000000001</v>
      </c>
      <c r="N82" s="91">
        <f t="shared" si="45"/>
        <v>3.7069299999999998</v>
      </c>
      <c r="O82" s="91">
        <f t="shared" si="45"/>
        <v>3.63632</v>
      </c>
      <c r="P82" s="91">
        <f t="shared" si="45"/>
        <v>3.5143</v>
      </c>
      <c r="Q82" s="91">
        <f t="shared" si="45"/>
        <v>3.7980200000000002</v>
      </c>
      <c r="R82" s="91">
        <f t="shared" si="45"/>
        <v>3.6331799999999999</v>
      </c>
      <c r="S82" s="91">
        <f t="shared" si="45"/>
        <v>3.6503999999999999</v>
      </c>
      <c r="T82" s="91">
        <f t="shared" si="45"/>
        <v>3.6293899999999999</v>
      </c>
      <c r="U82" s="91">
        <f t="shared" si="45"/>
        <v>3.5328499999999998</v>
      </c>
      <c r="V82" s="91">
        <f t="shared" si="45"/>
        <v>3.4996999999999998</v>
      </c>
      <c r="W82" s="91">
        <f t="shared" si="45"/>
        <v>3.4675199999999999</v>
      </c>
      <c r="X82" s="91">
        <f t="shared" si="45"/>
        <v>3.4609399999999999</v>
      </c>
      <c r="Y82" s="91">
        <f t="shared" si="45"/>
        <v>3.3165399999999998</v>
      </c>
      <c r="Z82" s="91">
        <f t="shared" si="45"/>
        <v>3.2096800000000001</v>
      </c>
      <c r="AA82" s="91">
        <f t="shared" si="45"/>
        <v>2.7901699999999998</v>
      </c>
    </row>
    <row r="83" spans="1:27" ht="12.75" hidden="1" customHeight="1" outlineLevel="1" x14ac:dyDescent="0.2">
      <c r="A83" s="99" t="s">
        <v>313</v>
      </c>
      <c r="B83" s="63" t="s">
        <v>238</v>
      </c>
      <c r="C83" s="43" t="s">
        <v>79</v>
      </c>
      <c r="D83" s="44">
        <v>1132.07</v>
      </c>
      <c r="E83" s="44">
        <v>906.99</v>
      </c>
      <c r="F83" s="44">
        <v>836.42</v>
      </c>
      <c r="G83" s="44">
        <v>805.06</v>
      </c>
      <c r="H83" s="44">
        <v>791.17</v>
      </c>
      <c r="I83" s="44">
        <v>819.78</v>
      </c>
      <c r="J83" s="44">
        <v>1090.68</v>
      </c>
      <c r="K83" s="44">
        <v>1480.33</v>
      </c>
      <c r="L83" s="44">
        <v>1732.13</v>
      </c>
      <c r="M83" s="44">
        <v>2017.11</v>
      </c>
      <c r="N83" s="44">
        <v>2300.9</v>
      </c>
      <c r="O83" s="44">
        <v>2230.29</v>
      </c>
      <c r="P83" s="44">
        <v>2108.27</v>
      </c>
      <c r="Q83" s="44">
        <v>2391.9899999999998</v>
      </c>
      <c r="R83" s="44">
        <v>2227.15</v>
      </c>
      <c r="S83" s="44">
        <v>2244.37</v>
      </c>
      <c r="T83" s="44">
        <v>2223.36</v>
      </c>
      <c r="U83" s="44">
        <v>2126.8200000000002</v>
      </c>
      <c r="V83" s="44">
        <v>2093.67</v>
      </c>
      <c r="W83" s="44">
        <v>2061.4899999999998</v>
      </c>
      <c r="X83" s="44">
        <v>2054.91</v>
      </c>
      <c r="Y83" s="44">
        <v>1910.51</v>
      </c>
      <c r="Z83" s="44">
        <v>1803.65</v>
      </c>
      <c r="AA83" s="44">
        <v>1384.14</v>
      </c>
    </row>
    <row r="84" spans="1:27" ht="12.75" hidden="1" customHeight="1" outlineLevel="1" x14ac:dyDescent="0.2">
      <c r="A84" s="99" t="s">
        <v>314</v>
      </c>
      <c r="B84" s="63" t="s">
        <v>90</v>
      </c>
      <c r="C84" s="43" t="s">
        <v>79</v>
      </c>
      <c r="D84" s="44">
        <f t="shared" ref="D84:AA84" si="46">$D$9</f>
        <v>1071.42</v>
      </c>
      <c r="E84" s="44">
        <f t="shared" si="46"/>
        <v>1071.42</v>
      </c>
      <c r="F84" s="44">
        <f t="shared" si="46"/>
        <v>1071.42</v>
      </c>
      <c r="G84" s="44">
        <f t="shared" si="46"/>
        <v>1071.42</v>
      </c>
      <c r="H84" s="44">
        <f t="shared" si="46"/>
        <v>1071.42</v>
      </c>
      <c r="I84" s="44">
        <f t="shared" si="46"/>
        <v>1071.42</v>
      </c>
      <c r="J84" s="44">
        <f t="shared" si="46"/>
        <v>1071.42</v>
      </c>
      <c r="K84" s="44">
        <f t="shared" si="46"/>
        <v>1071.42</v>
      </c>
      <c r="L84" s="44">
        <f t="shared" si="46"/>
        <v>1071.42</v>
      </c>
      <c r="M84" s="44">
        <f t="shared" si="46"/>
        <v>1071.42</v>
      </c>
      <c r="N84" s="44">
        <f t="shared" si="46"/>
        <v>1071.42</v>
      </c>
      <c r="O84" s="44">
        <f t="shared" si="46"/>
        <v>1071.42</v>
      </c>
      <c r="P84" s="44">
        <f t="shared" si="46"/>
        <v>1071.42</v>
      </c>
      <c r="Q84" s="44">
        <f t="shared" si="46"/>
        <v>1071.42</v>
      </c>
      <c r="R84" s="44">
        <f t="shared" si="46"/>
        <v>1071.42</v>
      </c>
      <c r="S84" s="44">
        <f t="shared" si="46"/>
        <v>1071.42</v>
      </c>
      <c r="T84" s="44">
        <f t="shared" si="46"/>
        <v>1071.42</v>
      </c>
      <c r="U84" s="44">
        <f t="shared" si="46"/>
        <v>1071.42</v>
      </c>
      <c r="V84" s="44">
        <f t="shared" si="46"/>
        <v>1071.42</v>
      </c>
      <c r="W84" s="44">
        <f t="shared" si="46"/>
        <v>1071.42</v>
      </c>
      <c r="X84" s="44">
        <f t="shared" si="46"/>
        <v>1071.42</v>
      </c>
      <c r="Y84" s="44">
        <f t="shared" si="46"/>
        <v>1071.42</v>
      </c>
      <c r="Z84" s="44">
        <f t="shared" si="46"/>
        <v>1071.42</v>
      </c>
      <c r="AA84" s="44">
        <f t="shared" si="46"/>
        <v>1071.42</v>
      </c>
    </row>
    <row r="85" spans="1:27" ht="12.75" hidden="1" customHeight="1" outlineLevel="1" x14ac:dyDescent="0.2">
      <c r="A85" s="99" t="s">
        <v>315</v>
      </c>
      <c r="B85" s="63" t="s">
        <v>83</v>
      </c>
      <c r="C85" s="43" t="s">
        <v>79</v>
      </c>
      <c r="D85" s="44">
        <v>3.92</v>
      </c>
      <c r="E85" s="44">
        <v>3.92</v>
      </c>
      <c r="F85" s="44">
        <v>3.92</v>
      </c>
      <c r="G85" s="44">
        <v>3.92</v>
      </c>
      <c r="H85" s="44">
        <v>3.92</v>
      </c>
      <c r="I85" s="44">
        <v>3.92</v>
      </c>
      <c r="J85" s="44">
        <v>3.92</v>
      </c>
      <c r="K85" s="44">
        <v>3.92</v>
      </c>
      <c r="L85" s="44">
        <v>3.92</v>
      </c>
      <c r="M85" s="44">
        <v>3.92</v>
      </c>
      <c r="N85" s="44">
        <v>3.92</v>
      </c>
      <c r="O85" s="44">
        <v>3.92</v>
      </c>
      <c r="P85" s="44">
        <v>3.92</v>
      </c>
      <c r="Q85" s="44">
        <v>3.92</v>
      </c>
      <c r="R85" s="44">
        <v>3.92</v>
      </c>
      <c r="S85" s="44">
        <v>3.92</v>
      </c>
      <c r="T85" s="44">
        <v>3.92</v>
      </c>
      <c r="U85" s="44">
        <v>3.92</v>
      </c>
      <c r="V85" s="44">
        <v>3.92</v>
      </c>
      <c r="W85" s="44">
        <v>3.92</v>
      </c>
      <c r="X85" s="44">
        <v>3.92</v>
      </c>
      <c r="Y85" s="44">
        <v>3.92</v>
      </c>
      <c r="Z85" s="44">
        <v>3.92</v>
      </c>
      <c r="AA85" s="44">
        <v>3.92</v>
      </c>
    </row>
    <row r="86" spans="1:27" ht="12.75" hidden="1" customHeight="1" outlineLevel="1" x14ac:dyDescent="0.2">
      <c r="A86" s="99" t="s">
        <v>316</v>
      </c>
      <c r="B86" s="63" t="s">
        <v>81</v>
      </c>
      <c r="C86" s="43" t="s">
        <v>79</v>
      </c>
      <c r="D86" s="44">
        <f>$D$11</f>
        <v>330.69</v>
      </c>
      <c r="E86" s="44">
        <f t="shared" ref="E86:AA86" si="47">$D$11</f>
        <v>330.69</v>
      </c>
      <c r="F86" s="44">
        <f t="shared" si="47"/>
        <v>330.69</v>
      </c>
      <c r="G86" s="44">
        <f t="shared" si="47"/>
        <v>330.69</v>
      </c>
      <c r="H86" s="44">
        <f t="shared" si="47"/>
        <v>330.69</v>
      </c>
      <c r="I86" s="44">
        <f t="shared" si="47"/>
        <v>330.69</v>
      </c>
      <c r="J86" s="44">
        <f t="shared" si="47"/>
        <v>330.69</v>
      </c>
      <c r="K86" s="44">
        <f t="shared" si="47"/>
        <v>330.69</v>
      </c>
      <c r="L86" s="44">
        <f t="shared" si="47"/>
        <v>330.69</v>
      </c>
      <c r="M86" s="44">
        <f t="shared" si="47"/>
        <v>330.69</v>
      </c>
      <c r="N86" s="44">
        <f t="shared" si="47"/>
        <v>330.69</v>
      </c>
      <c r="O86" s="44">
        <f t="shared" si="47"/>
        <v>330.69</v>
      </c>
      <c r="P86" s="44">
        <f t="shared" si="47"/>
        <v>330.69</v>
      </c>
      <c r="Q86" s="44">
        <f t="shared" si="47"/>
        <v>330.69</v>
      </c>
      <c r="R86" s="44">
        <f t="shared" si="47"/>
        <v>330.69</v>
      </c>
      <c r="S86" s="44">
        <f t="shared" si="47"/>
        <v>330.69</v>
      </c>
      <c r="T86" s="44">
        <f t="shared" si="47"/>
        <v>330.69</v>
      </c>
      <c r="U86" s="44">
        <f t="shared" si="47"/>
        <v>330.69</v>
      </c>
      <c r="V86" s="44">
        <f t="shared" si="47"/>
        <v>330.69</v>
      </c>
      <c r="W86" s="44">
        <f t="shared" si="47"/>
        <v>330.69</v>
      </c>
      <c r="X86" s="44">
        <f t="shared" si="47"/>
        <v>330.69</v>
      </c>
      <c r="Y86" s="44">
        <f t="shared" si="47"/>
        <v>330.69</v>
      </c>
      <c r="Z86" s="44">
        <f t="shared" si="47"/>
        <v>330.69</v>
      </c>
      <c r="AA86" s="44">
        <f t="shared" si="47"/>
        <v>330.69</v>
      </c>
    </row>
    <row r="87" spans="1:27" ht="12.75" customHeight="1" collapsed="1" x14ac:dyDescent="0.2">
      <c r="A87" s="98" t="s">
        <v>317</v>
      </c>
      <c r="B87" s="28" t="str">
        <f>"17"&amp;"."&amp;$B$662&amp;"."&amp;$B$663</f>
        <v>17.08.2023</v>
      </c>
      <c r="C87" s="90" t="s">
        <v>76</v>
      </c>
      <c r="D87" s="91">
        <f>ROUND(((D88+D89+D91+D90)/1000),5)</f>
        <v>2.4944999999999999</v>
      </c>
      <c r="E87" s="91">
        <f>ROUND(((E88+E89+E91+E90)/1000),5)</f>
        <v>2.3887100000000001</v>
      </c>
      <c r="F87" s="91">
        <f>ROUND(((F88+F89+F91+F90)/1000),5)</f>
        <v>2.3018399999999999</v>
      </c>
      <c r="G87" s="91">
        <f t="shared" ref="G87:AA87" si="48">ROUND(((G88+G89+G91+G90)/1000),5)</f>
        <v>1.67621</v>
      </c>
      <c r="H87" s="91">
        <f t="shared" si="48"/>
        <v>1.66513</v>
      </c>
      <c r="I87" s="91">
        <f t="shared" si="48"/>
        <v>1.7014899999999999</v>
      </c>
      <c r="J87" s="91">
        <f t="shared" si="48"/>
        <v>2.4627599999999998</v>
      </c>
      <c r="K87" s="91">
        <f t="shared" si="48"/>
        <v>2.8902000000000001</v>
      </c>
      <c r="L87" s="91">
        <f t="shared" si="48"/>
        <v>3.1445400000000001</v>
      </c>
      <c r="M87" s="91">
        <f t="shared" si="48"/>
        <v>3.4515799999999999</v>
      </c>
      <c r="N87" s="91">
        <f t="shared" si="48"/>
        <v>3.50196</v>
      </c>
      <c r="O87" s="91">
        <f t="shared" si="48"/>
        <v>3.5098699999999998</v>
      </c>
      <c r="P87" s="91">
        <f t="shared" si="48"/>
        <v>3.5125500000000001</v>
      </c>
      <c r="Q87" s="91">
        <f t="shared" si="48"/>
        <v>3.5773899999999998</v>
      </c>
      <c r="R87" s="91">
        <f t="shared" si="48"/>
        <v>3.7585199999999999</v>
      </c>
      <c r="S87" s="91">
        <f t="shared" si="48"/>
        <v>3.74539</v>
      </c>
      <c r="T87" s="91">
        <f t="shared" si="48"/>
        <v>3.6571099999999999</v>
      </c>
      <c r="U87" s="91">
        <f t="shared" si="48"/>
        <v>3.5325099999999998</v>
      </c>
      <c r="V87" s="91">
        <f t="shared" si="48"/>
        <v>3.4721899999999999</v>
      </c>
      <c r="W87" s="91">
        <f t="shared" si="48"/>
        <v>3.4047499999999999</v>
      </c>
      <c r="X87" s="91">
        <f t="shared" si="48"/>
        <v>3.4176799999999998</v>
      </c>
      <c r="Y87" s="91">
        <f t="shared" si="48"/>
        <v>3.2876300000000001</v>
      </c>
      <c r="Z87" s="91">
        <f t="shared" si="48"/>
        <v>3.1165799999999999</v>
      </c>
      <c r="AA87" s="91">
        <f t="shared" si="48"/>
        <v>2.7193700000000001</v>
      </c>
    </row>
    <row r="88" spans="1:27" ht="12.75" hidden="1" customHeight="1" outlineLevel="1" x14ac:dyDescent="0.2">
      <c r="A88" s="99" t="s">
        <v>318</v>
      </c>
      <c r="B88" s="63" t="s">
        <v>238</v>
      </c>
      <c r="C88" s="43" t="s">
        <v>79</v>
      </c>
      <c r="D88" s="44">
        <v>1088.47</v>
      </c>
      <c r="E88" s="44">
        <v>982.68</v>
      </c>
      <c r="F88" s="44">
        <v>895.81</v>
      </c>
      <c r="G88" s="44">
        <v>270.18</v>
      </c>
      <c r="H88" s="44">
        <v>259.10000000000002</v>
      </c>
      <c r="I88" s="44">
        <v>295.45999999999998</v>
      </c>
      <c r="J88" s="44">
        <v>1056.73</v>
      </c>
      <c r="K88" s="44">
        <v>1484.17</v>
      </c>
      <c r="L88" s="44">
        <v>1738.51</v>
      </c>
      <c r="M88" s="44">
        <v>2045.55</v>
      </c>
      <c r="N88" s="44">
        <v>2095.9299999999998</v>
      </c>
      <c r="O88" s="44">
        <v>2103.84</v>
      </c>
      <c r="P88" s="44">
        <v>2106.52</v>
      </c>
      <c r="Q88" s="44">
        <v>2171.36</v>
      </c>
      <c r="R88" s="44">
        <v>2352.4899999999998</v>
      </c>
      <c r="S88" s="44">
        <v>2339.36</v>
      </c>
      <c r="T88" s="44">
        <v>2251.08</v>
      </c>
      <c r="U88" s="44">
        <v>2126.48</v>
      </c>
      <c r="V88" s="44">
        <v>2066.16</v>
      </c>
      <c r="W88" s="44">
        <v>1998.72</v>
      </c>
      <c r="X88" s="44">
        <v>2011.65</v>
      </c>
      <c r="Y88" s="44">
        <v>1881.6</v>
      </c>
      <c r="Z88" s="44">
        <v>1710.55</v>
      </c>
      <c r="AA88" s="44">
        <v>1313.34</v>
      </c>
    </row>
    <row r="89" spans="1:27" ht="12.75" hidden="1" customHeight="1" outlineLevel="1" x14ac:dyDescent="0.2">
      <c r="A89" s="99" t="s">
        <v>319</v>
      </c>
      <c r="B89" s="63" t="s">
        <v>90</v>
      </c>
      <c r="C89" s="43" t="s">
        <v>79</v>
      </c>
      <c r="D89" s="44">
        <f t="shared" ref="D89:AA89" si="49">$D$9</f>
        <v>1071.42</v>
      </c>
      <c r="E89" s="44">
        <f t="shared" si="49"/>
        <v>1071.42</v>
      </c>
      <c r="F89" s="44">
        <f t="shared" si="49"/>
        <v>1071.42</v>
      </c>
      <c r="G89" s="44">
        <f t="shared" si="49"/>
        <v>1071.42</v>
      </c>
      <c r="H89" s="44">
        <f t="shared" si="49"/>
        <v>1071.42</v>
      </c>
      <c r="I89" s="44">
        <f t="shared" si="49"/>
        <v>1071.42</v>
      </c>
      <c r="J89" s="44">
        <f t="shared" si="49"/>
        <v>1071.42</v>
      </c>
      <c r="K89" s="44">
        <f t="shared" si="49"/>
        <v>1071.42</v>
      </c>
      <c r="L89" s="44">
        <f t="shared" si="49"/>
        <v>1071.42</v>
      </c>
      <c r="M89" s="44">
        <f t="shared" si="49"/>
        <v>1071.42</v>
      </c>
      <c r="N89" s="44">
        <f t="shared" si="49"/>
        <v>1071.42</v>
      </c>
      <c r="O89" s="44">
        <f t="shared" si="49"/>
        <v>1071.42</v>
      </c>
      <c r="P89" s="44">
        <f t="shared" si="49"/>
        <v>1071.42</v>
      </c>
      <c r="Q89" s="44">
        <f t="shared" si="49"/>
        <v>1071.42</v>
      </c>
      <c r="R89" s="44">
        <f t="shared" si="49"/>
        <v>1071.42</v>
      </c>
      <c r="S89" s="44">
        <f t="shared" si="49"/>
        <v>1071.42</v>
      </c>
      <c r="T89" s="44">
        <f t="shared" si="49"/>
        <v>1071.42</v>
      </c>
      <c r="U89" s="44">
        <f t="shared" si="49"/>
        <v>1071.42</v>
      </c>
      <c r="V89" s="44">
        <f t="shared" si="49"/>
        <v>1071.42</v>
      </c>
      <c r="W89" s="44">
        <f t="shared" si="49"/>
        <v>1071.42</v>
      </c>
      <c r="X89" s="44">
        <f t="shared" si="49"/>
        <v>1071.42</v>
      </c>
      <c r="Y89" s="44">
        <f t="shared" si="49"/>
        <v>1071.42</v>
      </c>
      <c r="Z89" s="44">
        <f t="shared" si="49"/>
        <v>1071.42</v>
      </c>
      <c r="AA89" s="44">
        <f t="shared" si="49"/>
        <v>1071.42</v>
      </c>
    </row>
    <row r="90" spans="1:27" ht="12.75" hidden="1" customHeight="1" outlineLevel="1" x14ac:dyDescent="0.2">
      <c r="A90" s="99" t="s">
        <v>320</v>
      </c>
      <c r="B90" s="63" t="s">
        <v>83</v>
      </c>
      <c r="C90" s="43" t="s">
        <v>79</v>
      </c>
      <c r="D90" s="44">
        <v>3.92</v>
      </c>
      <c r="E90" s="44">
        <v>3.92</v>
      </c>
      <c r="F90" s="44">
        <v>3.92</v>
      </c>
      <c r="G90" s="44">
        <v>3.92</v>
      </c>
      <c r="H90" s="44">
        <v>3.92</v>
      </c>
      <c r="I90" s="44">
        <v>3.92</v>
      </c>
      <c r="J90" s="44">
        <v>3.92</v>
      </c>
      <c r="K90" s="44">
        <v>3.92</v>
      </c>
      <c r="L90" s="44">
        <v>3.92</v>
      </c>
      <c r="M90" s="44">
        <v>3.92</v>
      </c>
      <c r="N90" s="44">
        <v>3.92</v>
      </c>
      <c r="O90" s="44">
        <v>3.92</v>
      </c>
      <c r="P90" s="44">
        <v>3.92</v>
      </c>
      <c r="Q90" s="44">
        <v>3.92</v>
      </c>
      <c r="R90" s="44">
        <v>3.92</v>
      </c>
      <c r="S90" s="44">
        <v>3.92</v>
      </c>
      <c r="T90" s="44">
        <v>3.92</v>
      </c>
      <c r="U90" s="44">
        <v>3.92</v>
      </c>
      <c r="V90" s="44">
        <v>3.92</v>
      </c>
      <c r="W90" s="44">
        <v>3.92</v>
      </c>
      <c r="X90" s="44">
        <v>3.92</v>
      </c>
      <c r="Y90" s="44">
        <v>3.92</v>
      </c>
      <c r="Z90" s="44">
        <v>3.92</v>
      </c>
      <c r="AA90" s="44">
        <v>3.92</v>
      </c>
    </row>
    <row r="91" spans="1:27" ht="12.75" hidden="1" customHeight="1" outlineLevel="1" x14ac:dyDescent="0.2">
      <c r="A91" s="99" t="s">
        <v>321</v>
      </c>
      <c r="B91" s="63" t="s">
        <v>81</v>
      </c>
      <c r="C91" s="43" t="s">
        <v>79</v>
      </c>
      <c r="D91" s="44">
        <f>$D$11</f>
        <v>330.69</v>
      </c>
      <c r="E91" s="44">
        <f t="shared" ref="E91:AA91" si="50">$D$11</f>
        <v>330.69</v>
      </c>
      <c r="F91" s="44">
        <f t="shared" si="50"/>
        <v>330.69</v>
      </c>
      <c r="G91" s="44">
        <f t="shared" si="50"/>
        <v>330.69</v>
      </c>
      <c r="H91" s="44">
        <f t="shared" si="50"/>
        <v>330.69</v>
      </c>
      <c r="I91" s="44">
        <f t="shared" si="50"/>
        <v>330.69</v>
      </c>
      <c r="J91" s="44">
        <f t="shared" si="50"/>
        <v>330.69</v>
      </c>
      <c r="K91" s="44">
        <f t="shared" si="50"/>
        <v>330.69</v>
      </c>
      <c r="L91" s="44">
        <f t="shared" si="50"/>
        <v>330.69</v>
      </c>
      <c r="M91" s="44">
        <f t="shared" si="50"/>
        <v>330.69</v>
      </c>
      <c r="N91" s="44">
        <f t="shared" si="50"/>
        <v>330.69</v>
      </c>
      <c r="O91" s="44">
        <f t="shared" si="50"/>
        <v>330.69</v>
      </c>
      <c r="P91" s="44">
        <f t="shared" si="50"/>
        <v>330.69</v>
      </c>
      <c r="Q91" s="44">
        <f t="shared" si="50"/>
        <v>330.69</v>
      </c>
      <c r="R91" s="44">
        <f t="shared" si="50"/>
        <v>330.69</v>
      </c>
      <c r="S91" s="44">
        <f t="shared" si="50"/>
        <v>330.69</v>
      </c>
      <c r="T91" s="44">
        <f t="shared" si="50"/>
        <v>330.69</v>
      </c>
      <c r="U91" s="44">
        <f t="shared" si="50"/>
        <v>330.69</v>
      </c>
      <c r="V91" s="44">
        <f t="shared" si="50"/>
        <v>330.69</v>
      </c>
      <c r="W91" s="44">
        <f t="shared" si="50"/>
        <v>330.69</v>
      </c>
      <c r="X91" s="44">
        <f t="shared" si="50"/>
        <v>330.69</v>
      </c>
      <c r="Y91" s="44">
        <f t="shared" si="50"/>
        <v>330.69</v>
      </c>
      <c r="Z91" s="44">
        <f t="shared" si="50"/>
        <v>330.69</v>
      </c>
      <c r="AA91" s="44">
        <f t="shared" si="50"/>
        <v>330.69</v>
      </c>
    </row>
    <row r="92" spans="1:27" ht="12.75" customHeight="1" collapsed="1" x14ac:dyDescent="0.2">
      <c r="A92" s="98" t="s">
        <v>322</v>
      </c>
      <c r="B92" s="28" t="str">
        <f>"18"&amp;"."&amp;$B$662&amp;"."&amp;$B$663</f>
        <v>18.08.2023</v>
      </c>
      <c r="C92" s="90" t="s">
        <v>76</v>
      </c>
      <c r="D92" s="91">
        <f>ROUND(((D93+D94+D96+D95)/1000),5)</f>
        <v>2.4850099999999999</v>
      </c>
      <c r="E92" s="91">
        <f>ROUND(((E93+E94+E96+E95)/1000),5)</f>
        <v>2.3268200000000001</v>
      </c>
      <c r="F92" s="91">
        <f>ROUND(((F93+F94+F96+F95)/1000),5)</f>
        <v>2.2385999999999999</v>
      </c>
      <c r="G92" s="91">
        <f t="shared" ref="G92:AA92" si="51">ROUND(((G93+G94+G96+G95)/1000),5)</f>
        <v>2.19767</v>
      </c>
      <c r="H92" s="91">
        <f t="shared" si="51"/>
        <v>2.1763599999999999</v>
      </c>
      <c r="I92" s="91">
        <f t="shared" si="51"/>
        <v>2.2151200000000002</v>
      </c>
      <c r="J92" s="91">
        <f t="shared" si="51"/>
        <v>2.4183500000000002</v>
      </c>
      <c r="K92" s="91">
        <f t="shared" si="51"/>
        <v>2.9732699999999999</v>
      </c>
      <c r="L92" s="91">
        <f t="shared" si="51"/>
        <v>3.2670499999999998</v>
      </c>
      <c r="M92" s="91">
        <f t="shared" si="51"/>
        <v>3.49918</v>
      </c>
      <c r="N92" s="91">
        <f t="shared" si="51"/>
        <v>3.5266500000000001</v>
      </c>
      <c r="O92" s="91">
        <f t="shared" si="51"/>
        <v>3.5692400000000002</v>
      </c>
      <c r="P92" s="91">
        <f t="shared" si="51"/>
        <v>3.5913499999999998</v>
      </c>
      <c r="Q92" s="91">
        <f t="shared" si="51"/>
        <v>3.65747</v>
      </c>
      <c r="R92" s="91">
        <f t="shared" si="51"/>
        <v>3.8494799999999998</v>
      </c>
      <c r="S92" s="91">
        <f t="shared" si="51"/>
        <v>3.84694</v>
      </c>
      <c r="T92" s="91">
        <f t="shared" si="51"/>
        <v>3.8745799999999999</v>
      </c>
      <c r="U92" s="91">
        <f t="shared" si="51"/>
        <v>3.78742</v>
      </c>
      <c r="V92" s="91">
        <f t="shared" si="51"/>
        <v>3.6439599999999999</v>
      </c>
      <c r="W92" s="91">
        <f t="shared" si="51"/>
        <v>3.59023</v>
      </c>
      <c r="X92" s="91">
        <f t="shared" si="51"/>
        <v>3.5159400000000001</v>
      </c>
      <c r="Y92" s="91">
        <f t="shared" si="51"/>
        <v>3.4752299999999998</v>
      </c>
      <c r="Z92" s="91">
        <f t="shared" si="51"/>
        <v>3.2667099999999998</v>
      </c>
      <c r="AA92" s="91">
        <f t="shared" si="51"/>
        <v>3.0408300000000001</v>
      </c>
    </row>
    <row r="93" spans="1:27" ht="12.75" hidden="1" customHeight="1" outlineLevel="1" x14ac:dyDescent="0.2">
      <c r="A93" s="99" t="s">
        <v>323</v>
      </c>
      <c r="B93" s="63" t="s">
        <v>238</v>
      </c>
      <c r="C93" s="43" t="s">
        <v>79</v>
      </c>
      <c r="D93" s="44">
        <v>1078.98</v>
      </c>
      <c r="E93" s="44">
        <v>920.79</v>
      </c>
      <c r="F93" s="44">
        <v>832.57</v>
      </c>
      <c r="G93" s="44">
        <v>791.64</v>
      </c>
      <c r="H93" s="44">
        <v>770.33</v>
      </c>
      <c r="I93" s="44">
        <v>809.09</v>
      </c>
      <c r="J93" s="44">
        <v>1012.32</v>
      </c>
      <c r="K93" s="44">
        <v>1567.24</v>
      </c>
      <c r="L93" s="44">
        <v>1861.02</v>
      </c>
      <c r="M93" s="44">
        <v>2093.15</v>
      </c>
      <c r="N93" s="44">
        <v>2120.62</v>
      </c>
      <c r="O93" s="44">
        <v>2163.21</v>
      </c>
      <c r="P93" s="44">
        <v>2185.3200000000002</v>
      </c>
      <c r="Q93" s="44">
        <v>2251.44</v>
      </c>
      <c r="R93" s="44">
        <v>2443.4499999999998</v>
      </c>
      <c r="S93" s="44">
        <v>2440.91</v>
      </c>
      <c r="T93" s="44">
        <v>2468.5500000000002</v>
      </c>
      <c r="U93" s="44">
        <v>2381.39</v>
      </c>
      <c r="V93" s="44">
        <v>2237.9299999999998</v>
      </c>
      <c r="W93" s="44">
        <v>2184.1999999999998</v>
      </c>
      <c r="X93" s="44">
        <v>2109.91</v>
      </c>
      <c r="Y93" s="44">
        <v>2069.1999999999998</v>
      </c>
      <c r="Z93" s="44">
        <v>1860.68</v>
      </c>
      <c r="AA93" s="44">
        <v>1634.8</v>
      </c>
    </row>
    <row r="94" spans="1:27" ht="12.75" hidden="1" customHeight="1" outlineLevel="1" x14ac:dyDescent="0.2">
      <c r="A94" s="99" t="s">
        <v>324</v>
      </c>
      <c r="B94" s="63" t="s">
        <v>90</v>
      </c>
      <c r="C94" s="43" t="s">
        <v>79</v>
      </c>
      <c r="D94" s="44">
        <f t="shared" ref="D94:AA94" si="52">$D$9</f>
        <v>1071.42</v>
      </c>
      <c r="E94" s="44">
        <f t="shared" si="52"/>
        <v>1071.42</v>
      </c>
      <c r="F94" s="44">
        <f t="shared" si="52"/>
        <v>1071.42</v>
      </c>
      <c r="G94" s="44">
        <f t="shared" si="52"/>
        <v>1071.42</v>
      </c>
      <c r="H94" s="44">
        <f t="shared" si="52"/>
        <v>1071.42</v>
      </c>
      <c r="I94" s="44">
        <f t="shared" si="52"/>
        <v>1071.42</v>
      </c>
      <c r="J94" s="44">
        <f t="shared" si="52"/>
        <v>1071.42</v>
      </c>
      <c r="K94" s="44">
        <f t="shared" si="52"/>
        <v>1071.42</v>
      </c>
      <c r="L94" s="44">
        <f t="shared" si="52"/>
        <v>1071.42</v>
      </c>
      <c r="M94" s="44">
        <f t="shared" si="52"/>
        <v>1071.42</v>
      </c>
      <c r="N94" s="44">
        <f t="shared" si="52"/>
        <v>1071.42</v>
      </c>
      <c r="O94" s="44">
        <f t="shared" si="52"/>
        <v>1071.42</v>
      </c>
      <c r="P94" s="44">
        <f t="shared" si="52"/>
        <v>1071.42</v>
      </c>
      <c r="Q94" s="44">
        <f t="shared" si="52"/>
        <v>1071.42</v>
      </c>
      <c r="R94" s="44">
        <f t="shared" si="52"/>
        <v>1071.42</v>
      </c>
      <c r="S94" s="44">
        <f t="shared" si="52"/>
        <v>1071.42</v>
      </c>
      <c r="T94" s="44">
        <f t="shared" si="52"/>
        <v>1071.42</v>
      </c>
      <c r="U94" s="44">
        <f t="shared" si="52"/>
        <v>1071.42</v>
      </c>
      <c r="V94" s="44">
        <f t="shared" si="52"/>
        <v>1071.42</v>
      </c>
      <c r="W94" s="44">
        <f t="shared" si="52"/>
        <v>1071.42</v>
      </c>
      <c r="X94" s="44">
        <f t="shared" si="52"/>
        <v>1071.42</v>
      </c>
      <c r="Y94" s="44">
        <f t="shared" si="52"/>
        <v>1071.42</v>
      </c>
      <c r="Z94" s="44">
        <f t="shared" si="52"/>
        <v>1071.42</v>
      </c>
      <c r="AA94" s="44">
        <f t="shared" si="52"/>
        <v>1071.42</v>
      </c>
    </row>
    <row r="95" spans="1:27" ht="12.75" hidden="1" customHeight="1" outlineLevel="1" x14ac:dyDescent="0.2">
      <c r="A95" s="99" t="s">
        <v>325</v>
      </c>
      <c r="B95" s="63" t="s">
        <v>83</v>
      </c>
      <c r="C95" s="43" t="s">
        <v>79</v>
      </c>
      <c r="D95" s="44">
        <v>3.92</v>
      </c>
      <c r="E95" s="44">
        <v>3.92</v>
      </c>
      <c r="F95" s="44">
        <v>3.92</v>
      </c>
      <c r="G95" s="44">
        <v>3.92</v>
      </c>
      <c r="H95" s="44">
        <v>3.92</v>
      </c>
      <c r="I95" s="44">
        <v>3.92</v>
      </c>
      <c r="J95" s="44">
        <v>3.92</v>
      </c>
      <c r="K95" s="44">
        <v>3.92</v>
      </c>
      <c r="L95" s="44">
        <v>3.92</v>
      </c>
      <c r="M95" s="44">
        <v>3.92</v>
      </c>
      <c r="N95" s="44">
        <v>3.92</v>
      </c>
      <c r="O95" s="44">
        <v>3.92</v>
      </c>
      <c r="P95" s="44">
        <v>3.92</v>
      </c>
      <c r="Q95" s="44">
        <v>3.92</v>
      </c>
      <c r="R95" s="44">
        <v>3.92</v>
      </c>
      <c r="S95" s="44">
        <v>3.92</v>
      </c>
      <c r="T95" s="44">
        <v>3.92</v>
      </c>
      <c r="U95" s="44">
        <v>3.92</v>
      </c>
      <c r="V95" s="44">
        <v>3.92</v>
      </c>
      <c r="W95" s="44">
        <v>3.92</v>
      </c>
      <c r="X95" s="44">
        <v>3.92</v>
      </c>
      <c r="Y95" s="44">
        <v>3.92</v>
      </c>
      <c r="Z95" s="44">
        <v>3.92</v>
      </c>
      <c r="AA95" s="44">
        <v>3.92</v>
      </c>
    </row>
    <row r="96" spans="1:27" ht="12.75" hidden="1" customHeight="1" outlineLevel="1" x14ac:dyDescent="0.2">
      <c r="A96" s="99" t="s">
        <v>326</v>
      </c>
      <c r="B96" s="63" t="s">
        <v>81</v>
      </c>
      <c r="C96" s="43" t="s">
        <v>79</v>
      </c>
      <c r="D96" s="44">
        <f>$D$11</f>
        <v>330.69</v>
      </c>
      <c r="E96" s="44">
        <f t="shared" ref="E96:AA96" si="53">$D$11</f>
        <v>330.69</v>
      </c>
      <c r="F96" s="44">
        <f t="shared" si="53"/>
        <v>330.69</v>
      </c>
      <c r="G96" s="44">
        <f t="shared" si="53"/>
        <v>330.69</v>
      </c>
      <c r="H96" s="44">
        <f t="shared" si="53"/>
        <v>330.69</v>
      </c>
      <c r="I96" s="44">
        <f t="shared" si="53"/>
        <v>330.69</v>
      </c>
      <c r="J96" s="44">
        <f t="shared" si="53"/>
        <v>330.69</v>
      </c>
      <c r="K96" s="44">
        <f t="shared" si="53"/>
        <v>330.69</v>
      </c>
      <c r="L96" s="44">
        <f t="shared" si="53"/>
        <v>330.69</v>
      </c>
      <c r="M96" s="44">
        <f t="shared" si="53"/>
        <v>330.69</v>
      </c>
      <c r="N96" s="44">
        <f t="shared" si="53"/>
        <v>330.69</v>
      </c>
      <c r="O96" s="44">
        <f t="shared" si="53"/>
        <v>330.69</v>
      </c>
      <c r="P96" s="44">
        <f t="shared" si="53"/>
        <v>330.69</v>
      </c>
      <c r="Q96" s="44">
        <f t="shared" si="53"/>
        <v>330.69</v>
      </c>
      <c r="R96" s="44">
        <f t="shared" si="53"/>
        <v>330.69</v>
      </c>
      <c r="S96" s="44">
        <f t="shared" si="53"/>
        <v>330.69</v>
      </c>
      <c r="T96" s="44">
        <f t="shared" si="53"/>
        <v>330.69</v>
      </c>
      <c r="U96" s="44">
        <f t="shared" si="53"/>
        <v>330.69</v>
      </c>
      <c r="V96" s="44">
        <f t="shared" si="53"/>
        <v>330.69</v>
      </c>
      <c r="W96" s="44">
        <f t="shared" si="53"/>
        <v>330.69</v>
      </c>
      <c r="X96" s="44">
        <f t="shared" si="53"/>
        <v>330.69</v>
      </c>
      <c r="Y96" s="44">
        <f t="shared" si="53"/>
        <v>330.69</v>
      </c>
      <c r="Z96" s="44">
        <f t="shared" si="53"/>
        <v>330.69</v>
      </c>
      <c r="AA96" s="44">
        <f t="shared" si="53"/>
        <v>330.69</v>
      </c>
    </row>
    <row r="97" spans="1:27" ht="12.75" customHeight="1" collapsed="1" x14ac:dyDescent="0.2">
      <c r="A97" s="98" t="s">
        <v>327</v>
      </c>
      <c r="B97" s="28" t="str">
        <f>"19"&amp;"."&amp;$B$662&amp;"."&amp;$B$663</f>
        <v>19.08.2023</v>
      </c>
      <c r="C97" s="90" t="s">
        <v>76</v>
      </c>
      <c r="D97" s="91">
        <f>ROUND(((D98+D99+D101+D100)/1000),5)</f>
        <v>2.84518</v>
      </c>
      <c r="E97" s="91">
        <f>ROUND(((E98+E99+E101+E100)/1000),5)</f>
        <v>2.6695000000000002</v>
      </c>
      <c r="F97" s="91">
        <f>ROUND(((F98+F99+F101+F100)/1000),5)</f>
        <v>2.5446200000000001</v>
      </c>
      <c r="G97" s="91">
        <f t="shared" ref="G97:AA97" si="54">ROUND(((G98+G99+G101+G100)/1000),5)</f>
        <v>2.4186299999999998</v>
      </c>
      <c r="H97" s="91">
        <f t="shared" si="54"/>
        <v>2.3719399999999999</v>
      </c>
      <c r="I97" s="91">
        <f t="shared" si="54"/>
        <v>2.3509699999999998</v>
      </c>
      <c r="J97" s="91">
        <f t="shared" si="54"/>
        <v>2.3700800000000002</v>
      </c>
      <c r="K97" s="91">
        <f t="shared" si="54"/>
        <v>2.74952</v>
      </c>
      <c r="L97" s="91">
        <f t="shared" si="54"/>
        <v>3.0996800000000002</v>
      </c>
      <c r="M97" s="91">
        <f t="shared" si="54"/>
        <v>3.3172199999999998</v>
      </c>
      <c r="N97" s="91">
        <f t="shared" si="54"/>
        <v>3.4654799999999999</v>
      </c>
      <c r="O97" s="91">
        <f t="shared" si="54"/>
        <v>3.4814600000000002</v>
      </c>
      <c r="P97" s="91">
        <f t="shared" si="54"/>
        <v>3.4816500000000001</v>
      </c>
      <c r="Q97" s="91">
        <f t="shared" si="54"/>
        <v>3.48177</v>
      </c>
      <c r="R97" s="91">
        <f t="shared" si="54"/>
        <v>3.48698</v>
      </c>
      <c r="S97" s="91">
        <f t="shared" si="54"/>
        <v>3.4826600000000001</v>
      </c>
      <c r="T97" s="91">
        <f t="shared" si="54"/>
        <v>3.4108000000000001</v>
      </c>
      <c r="U97" s="91">
        <f t="shared" si="54"/>
        <v>3.3867799999999999</v>
      </c>
      <c r="V97" s="91">
        <f t="shared" si="54"/>
        <v>3.36259</v>
      </c>
      <c r="W97" s="91">
        <f t="shared" si="54"/>
        <v>3.32239</v>
      </c>
      <c r="X97" s="91">
        <f t="shared" si="54"/>
        <v>3.3269099999999998</v>
      </c>
      <c r="Y97" s="91">
        <f t="shared" si="54"/>
        <v>3.3363499999999999</v>
      </c>
      <c r="Z97" s="91">
        <f t="shared" si="54"/>
        <v>3.1553499999999999</v>
      </c>
      <c r="AA97" s="91">
        <f t="shared" si="54"/>
        <v>2.9961700000000002</v>
      </c>
    </row>
    <row r="98" spans="1:27" ht="12.75" hidden="1" customHeight="1" outlineLevel="1" x14ac:dyDescent="0.2">
      <c r="A98" s="99" t="s">
        <v>328</v>
      </c>
      <c r="B98" s="63" t="s">
        <v>238</v>
      </c>
      <c r="C98" s="43" t="s">
        <v>79</v>
      </c>
      <c r="D98" s="44">
        <v>1439.15</v>
      </c>
      <c r="E98" s="44">
        <v>1263.47</v>
      </c>
      <c r="F98" s="44">
        <v>1138.5899999999999</v>
      </c>
      <c r="G98" s="44">
        <v>1012.6</v>
      </c>
      <c r="H98" s="44">
        <v>965.91</v>
      </c>
      <c r="I98" s="44">
        <v>944.94</v>
      </c>
      <c r="J98" s="44">
        <v>964.05</v>
      </c>
      <c r="K98" s="44">
        <v>1343.49</v>
      </c>
      <c r="L98" s="44">
        <v>1693.65</v>
      </c>
      <c r="M98" s="44">
        <v>1911.19</v>
      </c>
      <c r="N98" s="44">
        <v>2059.4499999999998</v>
      </c>
      <c r="O98" s="44">
        <v>2075.4299999999998</v>
      </c>
      <c r="P98" s="44">
        <v>2075.62</v>
      </c>
      <c r="Q98" s="44">
        <v>2075.7399999999998</v>
      </c>
      <c r="R98" s="44">
        <v>2080.9499999999998</v>
      </c>
      <c r="S98" s="44">
        <v>2076.63</v>
      </c>
      <c r="T98" s="44">
        <v>2004.77</v>
      </c>
      <c r="U98" s="44">
        <v>1980.75</v>
      </c>
      <c r="V98" s="44">
        <v>1956.56</v>
      </c>
      <c r="W98" s="44">
        <v>1916.36</v>
      </c>
      <c r="X98" s="44">
        <v>1920.88</v>
      </c>
      <c r="Y98" s="44">
        <v>1930.32</v>
      </c>
      <c r="Z98" s="44">
        <v>1749.32</v>
      </c>
      <c r="AA98" s="44">
        <v>1590.14</v>
      </c>
    </row>
    <row r="99" spans="1:27" ht="12.75" hidden="1" customHeight="1" outlineLevel="1" x14ac:dyDescent="0.2">
      <c r="A99" s="99" t="s">
        <v>329</v>
      </c>
      <c r="B99" s="63" t="s">
        <v>90</v>
      </c>
      <c r="C99" s="43" t="s">
        <v>79</v>
      </c>
      <c r="D99" s="44">
        <f t="shared" ref="D99:AA99" si="55">$D$9</f>
        <v>1071.42</v>
      </c>
      <c r="E99" s="44">
        <f t="shared" si="55"/>
        <v>1071.42</v>
      </c>
      <c r="F99" s="44">
        <f t="shared" si="55"/>
        <v>1071.42</v>
      </c>
      <c r="G99" s="44">
        <f t="shared" si="55"/>
        <v>1071.42</v>
      </c>
      <c r="H99" s="44">
        <f t="shared" si="55"/>
        <v>1071.42</v>
      </c>
      <c r="I99" s="44">
        <f t="shared" si="55"/>
        <v>1071.42</v>
      </c>
      <c r="J99" s="44">
        <f t="shared" si="55"/>
        <v>1071.42</v>
      </c>
      <c r="K99" s="44">
        <f t="shared" si="55"/>
        <v>1071.42</v>
      </c>
      <c r="L99" s="44">
        <f t="shared" si="55"/>
        <v>1071.42</v>
      </c>
      <c r="M99" s="44">
        <f t="shared" si="55"/>
        <v>1071.42</v>
      </c>
      <c r="N99" s="44">
        <f t="shared" si="55"/>
        <v>1071.42</v>
      </c>
      <c r="O99" s="44">
        <f t="shared" si="55"/>
        <v>1071.42</v>
      </c>
      <c r="P99" s="44">
        <f t="shared" si="55"/>
        <v>1071.42</v>
      </c>
      <c r="Q99" s="44">
        <f t="shared" si="55"/>
        <v>1071.42</v>
      </c>
      <c r="R99" s="44">
        <f t="shared" si="55"/>
        <v>1071.42</v>
      </c>
      <c r="S99" s="44">
        <f t="shared" si="55"/>
        <v>1071.42</v>
      </c>
      <c r="T99" s="44">
        <f t="shared" si="55"/>
        <v>1071.42</v>
      </c>
      <c r="U99" s="44">
        <f t="shared" si="55"/>
        <v>1071.42</v>
      </c>
      <c r="V99" s="44">
        <f t="shared" si="55"/>
        <v>1071.42</v>
      </c>
      <c r="W99" s="44">
        <f t="shared" si="55"/>
        <v>1071.42</v>
      </c>
      <c r="X99" s="44">
        <f t="shared" si="55"/>
        <v>1071.42</v>
      </c>
      <c r="Y99" s="44">
        <f t="shared" si="55"/>
        <v>1071.42</v>
      </c>
      <c r="Z99" s="44">
        <f t="shared" si="55"/>
        <v>1071.42</v>
      </c>
      <c r="AA99" s="44">
        <f t="shared" si="55"/>
        <v>1071.42</v>
      </c>
    </row>
    <row r="100" spans="1:27" ht="12.75" hidden="1" customHeight="1" outlineLevel="1" x14ac:dyDescent="0.2">
      <c r="A100" s="99" t="s">
        <v>330</v>
      </c>
      <c r="B100" s="63" t="s">
        <v>83</v>
      </c>
      <c r="C100" s="43" t="s">
        <v>79</v>
      </c>
      <c r="D100" s="44">
        <v>3.92</v>
      </c>
      <c r="E100" s="44">
        <v>3.92</v>
      </c>
      <c r="F100" s="44">
        <v>3.92</v>
      </c>
      <c r="G100" s="44">
        <v>3.92</v>
      </c>
      <c r="H100" s="44">
        <v>3.92</v>
      </c>
      <c r="I100" s="44">
        <v>3.92</v>
      </c>
      <c r="J100" s="44">
        <v>3.92</v>
      </c>
      <c r="K100" s="44">
        <v>3.92</v>
      </c>
      <c r="L100" s="44">
        <v>3.92</v>
      </c>
      <c r="M100" s="44">
        <v>3.92</v>
      </c>
      <c r="N100" s="44">
        <v>3.92</v>
      </c>
      <c r="O100" s="44">
        <v>3.92</v>
      </c>
      <c r="P100" s="44">
        <v>3.92</v>
      </c>
      <c r="Q100" s="44">
        <v>3.92</v>
      </c>
      <c r="R100" s="44">
        <v>3.92</v>
      </c>
      <c r="S100" s="44">
        <v>3.92</v>
      </c>
      <c r="T100" s="44">
        <v>3.92</v>
      </c>
      <c r="U100" s="44">
        <v>3.92</v>
      </c>
      <c r="V100" s="44">
        <v>3.92</v>
      </c>
      <c r="W100" s="44">
        <v>3.92</v>
      </c>
      <c r="X100" s="44">
        <v>3.92</v>
      </c>
      <c r="Y100" s="44">
        <v>3.92</v>
      </c>
      <c r="Z100" s="44">
        <v>3.92</v>
      </c>
      <c r="AA100" s="44">
        <v>3.92</v>
      </c>
    </row>
    <row r="101" spans="1:27" ht="12.75" hidden="1" customHeight="1" outlineLevel="1" x14ac:dyDescent="0.2">
      <c r="A101" s="99" t="s">
        <v>331</v>
      </c>
      <c r="B101" s="63" t="s">
        <v>81</v>
      </c>
      <c r="C101" s="43" t="s">
        <v>79</v>
      </c>
      <c r="D101" s="44">
        <f>$D$11</f>
        <v>330.69</v>
      </c>
      <c r="E101" s="44">
        <f t="shared" ref="E101:AA101" si="56">$D$11</f>
        <v>330.69</v>
      </c>
      <c r="F101" s="44">
        <f t="shared" si="56"/>
        <v>330.69</v>
      </c>
      <c r="G101" s="44">
        <f t="shared" si="56"/>
        <v>330.69</v>
      </c>
      <c r="H101" s="44">
        <f t="shared" si="56"/>
        <v>330.69</v>
      </c>
      <c r="I101" s="44">
        <f t="shared" si="56"/>
        <v>330.69</v>
      </c>
      <c r="J101" s="44">
        <f t="shared" si="56"/>
        <v>330.69</v>
      </c>
      <c r="K101" s="44">
        <f t="shared" si="56"/>
        <v>330.69</v>
      </c>
      <c r="L101" s="44">
        <f t="shared" si="56"/>
        <v>330.69</v>
      </c>
      <c r="M101" s="44">
        <f t="shared" si="56"/>
        <v>330.69</v>
      </c>
      <c r="N101" s="44">
        <f t="shared" si="56"/>
        <v>330.69</v>
      </c>
      <c r="O101" s="44">
        <f t="shared" si="56"/>
        <v>330.69</v>
      </c>
      <c r="P101" s="44">
        <f t="shared" si="56"/>
        <v>330.69</v>
      </c>
      <c r="Q101" s="44">
        <f t="shared" si="56"/>
        <v>330.69</v>
      </c>
      <c r="R101" s="44">
        <f t="shared" si="56"/>
        <v>330.69</v>
      </c>
      <c r="S101" s="44">
        <f t="shared" si="56"/>
        <v>330.69</v>
      </c>
      <c r="T101" s="44">
        <f t="shared" si="56"/>
        <v>330.69</v>
      </c>
      <c r="U101" s="44">
        <f t="shared" si="56"/>
        <v>330.69</v>
      </c>
      <c r="V101" s="44">
        <f t="shared" si="56"/>
        <v>330.69</v>
      </c>
      <c r="W101" s="44">
        <f t="shared" si="56"/>
        <v>330.69</v>
      </c>
      <c r="X101" s="44">
        <f t="shared" si="56"/>
        <v>330.69</v>
      </c>
      <c r="Y101" s="44">
        <f t="shared" si="56"/>
        <v>330.69</v>
      </c>
      <c r="Z101" s="44">
        <f t="shared" si="56"/>
        <v>330.69</v>
      </c>
      <c r="AA101" s="44">
        <f t="shared" si="56"/>
        <v>330.69</v>
      </c>
    </row>
    <row r="102" spans="1:27" ht="12.75" customHeight="1" collapsed="1" x14ac:dyDescent="0.2">
      <c r="A102" s="98" t="s">
        <v>332</v>
      </c>
      <c r="B102" s="28" t="str">
        <f>"20"&amp;"."&amp;$B$662&amp;"."&amp;$B$663</f>
        <v>20.08.2023</v>
      </c>
      <c r="C102" s="90" t="s">
        <v>76</v>
      </c>
      <c r="D102" s="91">
        <f>ROUND(((D103+D104+D106+D105)/1000),5)</f>
        <v>2.7343799999999998</v>
      </c>
      <c r="E102" s="91">
        <f>ROUND(((E103+E104+E106+E105)/1000),5)</f>
        <v>2.5304899999999999</v>
      </c>
      <c r="F102" s="91">
        <f>ROUND(((F103+F104+F106+F105)/1000),5)</f>
        <v>2.4031600000000002</v>
      </c>
      <c r="G102" s="91">
        <f t="shared" ref="G102:AA102" si="57">ROUND(((G103+G104+G106+G105)/1000),5)</f>
        <v>2.3110599999999999</v>
      </c>
      <c r="H102" s="91">
        <f t="shared" si="57"/>
        <v>2.2426900000000001</v>
      </c>
      <c r="I102" s="91">
        <f t="shared" si="57"/>
        <v>2.2011599999999998</v>
      </c>
      <c r="J102" s="91">
        <f t="shared" si="57"/>
        <v>2.2253400000000001</v>
      </c>
      <c r="K102" s="91">
        <f t="shared" si="57"/>
        <v>2.48848</v>
      </c>
      <c r="L102" s="91">
        <f t="shared" si="57"/>
        <v>3.02596</v>
      </c>
      <c r="M102" s="91">
        <f t="shared" si="57"/>
        <v>3.15673</v>
      </c>
      <c r="N102" s="91">
        <f t="shared" si="57"/>
        <v>3.3566400000000001</v>
      </c>
      <c r="O102" s="91">
        <f t="shared" si="57"/>
        <v>3.3940899999999998</v>
      </c>
      <c r="P102" s="91">
        <f t="shared" si="57"/>
        <v>3.4500600000000001</v>
      </c>
      <c r="Q102" s="91">
        <f t="shared" si="57"/>
        <v>3.4542899999999999</v>
      </c>
      <c r="R102" s="91">
        <f t="shared" si="57"/>
        <v>3.4626999999999999</v>
      </c>
      <c r="S102" s="91">
        <f t="shared" si="57"/>
        <v>3.4628399999999999</v>
      </c>
      <c r="T102" s="91">
        <f t="shared" si="57"/>
        <v>3.4301200000000001</v>
      </c>
      <c r="U102" s="91">
        <f t="shared" si="57"/>
        <v>3.29013</v>
      </c>
      <c r="V102" s="91">
        <f t="shared" si="57"/>
        <v>3.27196</v>
      </c>
      <c r="W102" s="91">
        <f t="shared" si="57"/>
        <v>3.29114</v>
      </c>
      <c r="X102" s="91">
        <f t="shared" si="57"/>
        <v>3.2849300000000001</v>
      </c>
      <c r="Y102" s="91">
        <f t="shared" si="57"/>
        <v>3.2557499999999999</v>
      </c>
      <c r="Z102" s="91">
        <f t="shared" si="57"/>
        <v>3.16384</v>
      </c>
      <c r="AA102" s="91">
        <f t="shared" si="57"/>
        <v>3.0087000000000002</v>
      </c>
    </row>
    <row r="103" spans="1:27" ht="12.75" hidden="1" customHeight="1" outlineLevel="1" x14ac:dyDescent="0.2">
      <c r="A103" s="99" t="s">
        <v>333</v>
      </c>
      <c r="B103" s="63" t="s">
        <v>238</v>
      </c>
      <c r="C103" s="43" t="s">
        <v>79</v>
      </c>
      <c r="D103" s="44">
        <v>1328.35</v>
      </c>
      <c r="E103" s="44">
        <v>1124.46</v>
      </c>
      <c r="F103" s="44">
        <v>997.13</v>
      </c>
      <c r="G103" s="44">
        <v>905.03</v>
      </c>
      <c r="H103" s="44">
        <v>836.66</v>
      </c>
      <c r="I103" s="44">
        <v>795.13</v>
      </c>
      <c r="J103" s="44">
        <v>819.31</v>
      </c>
      <c r="K103" s="44">
        <v>1082.45</v>
      </c>
      <c r="L103" s="44">
        <v>1619.93</v>
      </c>
      <c r="M103" s="44">
        <v>1750.7</v>
      </c>
      <c r="N103" s="44">
        <v>1950.61</v>
      </c>
      <c r="O103" s="44">
        <v>1988.06</v>
      </c>
      <c r="P103" s="44">
        <v>2044.03</v>
      </c>
      <c r="Q103" s="44">
        <v>2048.2600000000002</v>
      </c>
      <c r="R103" s="44">
        <v>2056.67</v>
      </c>
      <c r="S103" s="44">
        <v>2056.81</v>
      </c>
      <c r="T103" s="44">
        <v>2024.09</v>
      </c>
      <c r="U103" s="44">
        <v>1884.1</v>
      </c>
      <c r="V103" s="44">
        <v>1865.93</v>
      </c>
      <c r="W103" s="44">
        <v>1885.11</v>
      </c>
      <c r="X103" s="44">
        <v>1878.9</v>
      </c>
      <c r="Y103" s="44">
        <v>1849.72</v>
      </c>
      <c r="Z103" s="44">
        <v>1757.81</v>
      </c>
      <c r="AA103" s="44">
        <v>1602.67</v>
      </c>
    </row>
    <row r="104" spans="1:27" ht="12.75" hidden="1" customHeight="1" outlineLevel="1" x14ac:dyDescent="0.2">
      <c r="A104" s="99" t="s">
        <v>334</v>
      </c>
      <c r="B104" s="63" t="s">
        <v>90</v>
      </c>
      <c r="C104" s="43" t="s">
        <v>79</v>
      </c>
      <c r="D104" s="44">
        <f t="shared" ref="D104:AA104" si="58">$D$9</f>
        <v>1071.42</v>
      </c>
      <c r="E104" s="44">
        <f t="shared" si="58"/>
        <v>1071.42</v>
      </c>
      <c r="F104" s="44">
        <f t="shared" si="58"/>
        <v>1071.42</v>
      </c>
      <c r="G104" s="44">
        <f t="shared" si="58"/>
        <v>1071.42</v>
      </c>
      <c r="H104" s="44">
        <f t="shared" si="58"/>
        <v>1071.42</v>
      </c>
      <c r="I104" s="44">
        <f t="shared" si="58"/>
        <v>1071.42</v>
      </c>
      <c r="J104" s="44">
        <f t="shared" si="58"/>
        <v>1071.42</v>
      </c>
      <c r="K104" s="44">
        <f t="shared" si="58"/>
        <v>1071.42</v>
      </c>
      <c r="L104" s="44">
        <f t="shared" si="58"/>
        <v>1071.42</v>
      </c>
      <c r="M104" s="44">
        <f t="shared" si="58"/>
        <v>1071.42</v>
      </c>
      <c r="N104" s="44">
        <f t="shared" si="58"/>
        <v>1071.42</v>
      </c>
      <c r="O104" s="44">
        <f t="shared" si="58"/>
        <v>1071.42</v>
      </c>
      <c r="P104" s="44">
        <f t="shared" si="58"/>
        <v>1071.42</v>
      </c>
      <c r="Q104" s="44">
        <f t="shared" si="58"/>
        <v>1071.42</v>
      </c>
      <c r="R104" s="44">
        <f t="shared" si="58"/>
        <v>1071.42</v>
      </c>
      <c r="S104" s="44">
        <f t="shared" si="58"/>
        <v>1071.42</v>
      </c>
      <c r="T104" s="44">
        <f t="shared" si="58"/>
        <v>1071.42</v>
      </c>
      <c r="U104" s="44">
        <f t="shared" si="58"/>
        <v>1071.42</v>
      </c>
      <c r="V104" s="44">
        <f t="shared" si="58"/>
        <v>1071.42</v>
      </c>
      <c r="W104" s="44">
        <f t="shared" si="58"/>
        <v>1071.42</v>
      </c>
      <c r="X104" s="44">
        <f t="shared" si="58"/>
        <v>1071.42</v>
      </c>
      <c r="Y104" s="44">
        <f t="shared" si="58"/>
        <v>1071.42</v>
      </c>
      <c r="Z104" s="44">
        <f t="shared" si="58"/>
        <v>1071.42</v>
      </c>
      <c r="AA104" s="44">
        <f t="shared" si="58"/>
        <v>1071.42</v>
      </c>
    </row>
    <row r="105" spans="1:27" ht="12.75" hidden="1" customHeight="1" outlineLevel="1" x14ac:dyDescent="0.2">
      <c r="A105" s="99" t="s">
        <v>335</v>
      </c>
      <c r="B105" s="63" t="s">
        <v>83</v>
      </c>
      <c r="C105" s="43" t="s">
        <v>79</v>
      </c>
      <c r="D105" s="44">
        <v>3.92</v>
      </c>
      <c r="E105" s="44">
        <v>3.92</v>
      </c>
      <c r="F105" s="44">
        <v>3.92</v>
      </c>
      <c r="G105" s="44">
        <v>3.92</v>
      </c>
      <c r="H105" s="44">
        <v>3.92</v>
      </c>
      <c r="I105" s="44">
        <v>3.92</v>
      </c>
      <c r="J105" s="44">
        <v>3.92</v>
      </c>
      <c r="K105" s="44">
        <v>3.92</v>
      </c>
      <c r="L105" s="44">
        <v>3.92</v>
      </c>
      <c r="M105" s="44">
        <v>3.92</v>
      </c>
      <c r="N105" s="44">
        <v>3.92</v>
      </c>
      <c r="O105" s="44">
        <v>3.92</v>
      </c>
      <c r="P105" s="44">
        <v>3.92</v>
      </c>
      <c r="Q105" s="44">
        <v>3.92</v>
      </c>
      <c r="R105" s="44">
        <v>3.92</v>
      </c>
      <c r="S105" s="44">
        <v>3.92</v>
      </c>
      <c r="T105" s="44">
        <v>3.92</v>
      </c>
      <c r="U105" s="44">
        <v>3.92</v>
      </c>
      <c r="V105" s="44">
        <v>3.92</v>
      </c>
      <c r="W105" s="44">
        <v>3.92</v>
      </c>
      <c r="X105" s="44">
        <v>3.92</v>
      </c>
      <c r="Y105" s="44">
        <v>3.92</v>
      </c>
      <c r="Z105" s="44">
        <v>3.92</v>
      </c>
      <c r="AA105" s="44">
        <v>3.92</v>
      </c>
    </row>
    <row r="106" spans="1:27" ht="12.75" hidden="1" customHeight="1" outlineLevel="1" x14ac:dyDescent="0.2">
      <c r="A106" s="99" t="s">
        <v>336</v>
      </c>
      <c r="B106" s="63" t="s">
        <v>81</v>
      </c>
      <c r="C106" s="43" t="s">
        <v>79</v>
      </c>
      <c r="D106" s="44">
        <f>$D$11</f>
        <v>330.69</v>
      </c>
      <c r="E106" s="44">
        <f t="shared" ref="E106:AA106" si="59">$D$11</f>
        <v>330.69</v>
      </c>
      <c r="F106" s="44">
        <f t="shared" si="59"/>
        <v>330.69</v>
      </c>
      <c r="G106" s="44">
        <f t="shared" si="59"/>
        <v>330.69</v>
      </c>
      <c r="H106" s="44">
        <f t="shared" si="59"/>
        <v>330.69</v>
      </c>
      <c r="I106" s="44">
        <f t="shared" si="59"/>
        <v>330.69</v>
      </c>
      <c r="J106" s="44">
        <f t="shared" si="59"/>
        <v>330.69</v>
      </c>
      <c r="K106" s="44">
        <f t="shared" si="59"/>
        <v>330.69</v>
      </c>
      <c r="L106" s="44">
        <f t="shared" si="59"/>
        <v>330.69</v>
      </c>
      <c r="M106" s="44">
        <f t="shared" si="59"/>
        <v>330.69</v>
      </c>
      <c r="N106" s="44">
        <f t="shared" si="59"/>
        <v>330.69</v>
      </c>
      <c r="O106" s="44">
        <f t="shared" si="59"/>
        <v>330.69</v>
      </c>
      <c r="P106" s="44">
        <f t="shared" si="59"/>
        <v>330.69</v>
      </c>
      <c r="Q106" s="44">
        <f t="shared" si="59"/>
        <v>330.69</v>
      </c>
      <c r="R106" s="44">
        <f t="shared" si="59"/>
        <v>330.69</v>
      </c>
      <c r="S106" s="44">
        <f t="shared" si="59"/>
        <v>330.69</v>
      </c>
      <c r="T106" s="44">
        <f t="shared" si="59"/>
        <v>330.69</v>
      </c>
      <c r="U106" s="44">
        <f t="shared" si="59"/>
        <v>330.69</v>
      </c>
      <c r="V106" s="44">
        <f t="shared" si="59"/>
        <v>330.69</v>
      </c>
      <c r="W106" s="44">
        <f t="shared" si="59"/>
        <v>330.69</v>
      </c>
      <c r="X106" s="44">
        <f t="shared" si="59"/>
        <v>330.69</v>
      </c>
      <c r="Y106" s="44">
        <f t="shared" si="59"/>
        <v>330.69</v>
      </c>
      <c r="Z106" s="44">
        <f t="shared" si="59"/>
        <v>330.69</v>
      </c>
      <c r="AA106" s="44">
        <f t="shared" si="59"/>
        <v>330.69</v>
      </c>
    </row>
    <row r="107" spans="1:27" ht="12.75" customHeight="1" collapsed="1" x14ac:dyDescent="0.2">
      <c r="A107" s="98" t="s">
        <v>337</v>
      </c>
      <c r="B107" s="28" t="str">
        <f>"21"&amp;"."&amp;$B$662&amp;"."&amp;$B$663</f>
        <v>21.08.2023</v>
      </c>
      <c r="C107" s="90" t="s">
        <v>76</v>
      </c>
      <c r="D107" s="91">
        <f>ROUND(((D108+D109+D111+D110)/1000),5)</f>
        <v>2.7602000000000002</v>
      </c>
      <c r="E107" s="91">
        <f>ROUND(((E108+E109+E111+E110)/1000),5)</f>
        <v>2.6230000000000002</v>
      </c>
      <c r="F107" s="91">
        <f>ROUND(((F108+F109+F111+F110)/1000),5)</f>
        <v>2.5200300000000002</v>
      </c>
      <c r="G107" s="91">
        <f t="shared" ref="G107:AA107" si="60">ROUND(((G108+G109+G111+G110)/1000),5)</f>
        <v>2.4592999999999998</v>
      </c>
      <c r="H107" s="91">
        <f t="shared" si="60"/>
        <v>2.4244599999999998</v>
      </c>
      <c r="I107" s="91">
        <f t="shared" si="60"/>
        <v>2.4928499999999998</v>
      </c>
      <c r="J107" s="91">
        <f t="shared" si="60"/>
        <v>2.6991999999999998</v>
      </c>
      <c r="K107" s="91">
        <f t="shared" si="60"/>
        <v>3.0240900000000002</v>
      </c>
      <c r="L107" s="91">
        <f t="shared" si="60"/>
        <v>3.4182700000000001</v>
      </c>
      <c r="M107" s="91">
        <f t="shared" si="60"/>
        <v>3.4925600000000001</v>
      </c>
      <c r="N107" s="91">
        <f t="shared" si="60"/>
        <v>3.5074299999999998</v>
      </c>
      <c r="O107" s="91">
        <f t="shared" si="60"/>
        <v>3.54053</v>
      </c>
      <c r="P107" s="91">
        <f t="shared" si="60"/>
        <v>3.5216400000000001</v>
      </c>
      <c r="Q107" s="91">
        <f t="shared" si="60"/>
        <v>3.5746899999999999</v>
      </c>
      <c r="R107" s="91">
        <f t="shared" si="60"/>
        <v>3.5965199999999999</v>
      </c>
      <c r="S107" s="91">
        <f t="shared" si="60"/>
        <v>3.6142699999999999</v>
      </c>
      <c r="T107" s="91">
        <f t="shared" si="60"/>
        <v>3.7016200000000001</v>
      </c>
      <c r="U107" s="91">
        <f t="shared" si="60"/>
        <v>3.60046</v>
      </c>
      <c r="V107" s="91">
        <f t="shared" si="60"/>
        <v>3.5072999999999999</v>
      </c>
      <c r="W107" s="91">
        <f t="shared" si="60"/>
        <v>3.4919699999999998</v>
      </c>
      <c r="X107" s="91">
        <f t="shared" si="60"/>
        <v>3.49125</v>
      </c>
      <c r="Y107" s="91">
        <f t="shared" si="60"/>
        <v>3.4571499999999999</v>
      </c>
      <c r="Z107" s="91">
        <f t="shared" si="60"/>
        <v>3.1564100000000002</v>
      </c>
      <c r="AA107" s="91">
        <f t="shared" si="60"/>
        <v>3.0031500000000002</v>
      </c>
    </row>
    <row r="108" spans="1:27" ht="12.75" hidden="1" customHeight="1" outlineLevel="1" x14ac:dyDescent="0.2">
      <c r="A108" s="99" t="s">
        <v>338</v>
      </c>
      <c r="B108" s="63" t="s">
        <v>238</v>
      </c>
      <c r="C108" s="43" t="s">
        <v>79</v>
      </c>
      <c r="D108" s="44">
        <v>1354.17</v>
      </c>
      <c r="E108" s="44">
        <v>1216.97</v>
      </c>
      <c r="F108" s="44">
        <v>1114</v>
      </c>
      <c r="G108" s="44">
        <v>1053.27</v>
      </c>
      <c r="H108" s="44">
        <v>1018.43</v>
      </c>
      <c r="I108" s="44">
        <v>1086.82</v>
      </c>
      <c r="J108" s="44">
        <v>1293.17</v>
      </c>
      <c r="K108" s="44">
        <v>1618.06</v>
      </c>
      <c r="L108" s="44">
        <v>2012.24</v>
      </c>
      <c r="M108" s="44">
        <v>2086.5300000000002</v>
      </c>
      <c r="N108" s="44">
        <v>2101.4</v>
      </c>
      <c r="O108" s="44">
        <v>2134.5</v>
      </c>
      <c r="P108" s="44">
        <v>2115.61</v>
      </c>
      <c r="Q108" s="44">
        <v>2168.66</v>
      </c>
      <c r="R108" s="44">
        <v>2190.4899999999998</v>
      </c>
      <c r="S108" s="44">
        <v>2208.2399999999998</v>
      </c>
      <c r="T108" s="44">
        <v>2295.59</v>
      </c>
      <c r="U108" s="44">
        <v>2194.4299999999998</v>
      </c>
      <c r="V108" s="44">
        <v>2101.27</v>
      </c>
      <c r="W108" s="44">
        <v>2085.94</v>
      </c>
      <c r="X108" s="44">
        <v>2085.2199999999998</v>
      </c>
      <c r="Y108" s="44">
        <v>2051.12</v>
      </c>
      <c r="Z108" s="44">
        <v>1750.38</v>
      </c>
      <c r="AA108" s="44">
        <v>1597.12</v>
      </c>
    </row>
    <row r="109" spans="1:27" ht="12.75" hidden="1" customHeight="1" outlineLevel="1" x14ac:dyDescent="0.2">
      <c r="A109" s="99" t="s">
        <v>339</v>
      </c>
      <c r="B109" s="63" t="s">
        <v>90</v>
      </c>
      <c r="C109" s="43" t="s">
        <v>79</v>
      </c>
      <c r="D109" s="44">
        <f t="shared" ref="D109:AA109" si="61">$D$9</f>
        <v>1071.42</v>
      </c>
      <c r="E109" s="44">
        <f t="shared" si="61"/>
        <v>1071.42</v>
      </c>
      <c r="F109" s="44">
        <f t="shared" si="61"/>
        <v>1071.42</v>
      </c>
      <c r="G109" s="44">
        <f t="shared" si="61"/>
        <v>1071.42</v>
      </c>
      <c r="H109" s="44">
        <f t="shared" si="61"/>
        <v>1071.42</v>
      </c>
      <c r="I109" s="44">
        <f t="shared" si="61"/>
        <v>1071.42</v>
      </c>
      <c r="J109" s="44">
        <f t="shared" si="61"/>
        <v>1071.42</v>
      </c>
      <c r="K109" s="44">
        <f t="shared" si="61"/>
        <v>1071.42</v>
      </c>
      <c r="L109" s="44">
        <f t="shared" si="61"/>
        <v>1071.42</v>
      </c>
      <c r="M109" s="44">
        <f t="shared" si="61"/>
        <v>1071.42</v>
      </c>
      <c r="N109" s="44">
        <f t="shared" si="61"/>
        <v>1071.42</v>
      </c>
      <c r="O109" s="44">
        <f t="shared" si="61"/>
        <v>1071.42</v>
      </c>
      <c r="P109" s="44">
        <f t="shared" si="61"/>
        <v>1071.42</v>
      </c>
      <c r="Q109" s="44">
        <f t="shared" si="61"/>
        <v>1071.42</v>
      </c>
      <c r="R109" s="44">
        <f t="shared" si="61"/>
        <v>1071.42</v>
      </c>
      <c r="S109" s="44">
        <f t="shared" si="61"/>
        <v>1071.42</v>
      </c>
      <c r="T109" s="44">
        <f t="shared" si="61"/>
        <v>1071.42</v>
      </c>
      <c r="U109" s="44">
        <f t="shared" si="61"/>
        <v>1071.42</v>
      </c>
      <c r="V109" s="44">
        <f t="shared" si="61"/>
        <v>1071.42</v>
      </c>
      <c r="W109" s="44">
        <f t="shared" si="61"/>
        <v>1071.42</v>
      </c>
      <c r="X109" s="44">
        <f t="shared" si="61"/>
        <v>1071.42</v>
      </c>
      <c r="Y109" s="44">
        <f t="shared" si="61"/>
        <v>1071.42</v>
      </c>
      <c r="Z109" s="44">
        <f t="shared" si="61"/>
        <v>1071.42</v>
      </c>
      <c r="AA109" s="44">
        <f t="shared" si="61"/>
        <v>1071.42</v>
      </c>
    </row>
    <row r="110" spans="1:27" ht="12.75" hidden="1" customHeight="1" outlineLevel="1" x14ac:dyDescent="0.2">
      <c r="A110" s="99" t="s">
        <v>340</v>
      </c>
      <c r="B110" s="63" t="s">
        <v>83</v>
      </c>
      <c r="C110" s="43" t="s">
        <v>79</v>
      </c>
      <c r="D110" s="44">
        <v>3.92</v>
      </c>
      <c r="E110" s="44">
        <v>3.92</v>
      </c>
      <c r="F110" s="44">
        <v>3.92</v>
      </c>
      <c r="G110" s="44">
        <v>3.92</v>
      </c>
      <c r="H110" s="44">
        <v>3.92</v>
      </c>
      <c r="I110" s="44">
        <v>3.92</v>
      </c>
      <c r="J110" s="44">
        <v>3.92</v>
      </c>
      <c r="K110" s="44">
        <v>3.92</v>
      </c>
      <c r="L110" s="44">
        <v>3.92</v>
      </c>
      <c r="M110" s="44">
        <v>3.92</v>
      </c>
      <c r="N110" s="44">
        <v>3.92</v>
      </c>
      <c r="O110" s="44">
        <v>3.92</v>
      </c>
      <c r="P110" s="44">
        <v>3.92</v>
      </c>
      <c r="Q110" s="44">
        <v>3.92</v>
      </c>
      <c r="R110" s="44">
        <v>3.92</v>
      </c>
      <c r="S110" s="44">
        <v>3.92</v>
      </c>
      <c r="T110" s="44">
        <v>3.92</v>
      </c>
      <c r="U110" s="44">
        <v>3.92</v>
      </c>
      <c r="V110" s="44">
        <v>3.92</v>
      </c>
      <c r="W110" s="44">
        <v>3.92</v>
      </c>
      <c r="X110" s="44">
        <v>3.92</v>
      </c>
      <c r="Y110" s="44">
        <v>3.92</v>
      </c>
      <c r="Z110" s="44">
        <v>3.92</v>
      </c>
      <c r="AA110" s="44">
        <v>3.92</v>
      </c>
    </row>
    <row r="111" spans="1:27" ht="12.75" hidden="1" customHeight="1" outlineLevel="1" x14ac:dyDescent="0.2">
      <c r="A111" s="99" t="s">
        <v>341</v>
      </c>
      <c r="B111" s="63" t="s">
        <v>81</v>
      </c>
      <c r="C111" s="43" t="s">
        <v>79</v>
      </c>
      <c r="D111" s="44">
        <f>$D$11</f>
        <v>330.69</v>
      </c>
      <c r="E111" s="44">
        <f t="shared" ref="E111:AA111" si="62">$D$11</f>
        <v>330.69</v>
      </c>
      <c r="F111" s="44">
        <f t="shared" si="62"/>
        <v>330.69</v>
      </c>
      <c r="G111" s="44">
        <f t="shared" si="62"/>
        <v>330.69</v>
      </c>
      <c r="H111" s="44">
        <f t="shared" si="62"/>
        <v>330.69</v>
      </c>
      <c r="I111" s="44">
        <f t="shared" si="62"/>
        <v>330.69</v>
      </c>
      <c r="J111" s="44">
        <f t="shared" si="62"/>
        <v>330.69</v>
      </c>
      <c r="K111" s="44">
        <f t="shared" si="62"/>
        <v>330.69</v>
      </c>
      <c r="L111" s="44">
        <f t="shared" si="62"/>
        <v>330.69</v>
      </c>
      <c r="M111" s="44">
        <f t="shared" si="62"/>
        <v>330.69</v>
      </c>
      <c r="N111" s="44">
        <f t="shared" si="62"/>
        <v>330.69</v>
      </c>
      <c r="O111" s="44">
        <f t="shared" si="62"/>
        <v>330.69</v>
      </c>
      <c r="P111" s="44">
        <f t="shared" si="62"/>
        <v>330.69</v>
      </c>
      <c r="Q111" s="44">
        <f t="shared" si="62"/>
        <v>330.69</v>
      </c>
      <c r="R111" s="44">
        <f t="shared" si="62"/>
        <v>330.69</v>
      </c>
      <c r="S111" s="44">
        <f t="shared" si="62"/>
        <v>330.69</v>
      </c>
      <c r="T111" s="44">
        <f t="shared" si="62"/>
        <v>330.69</v>
      </c>
      <c r="U111" s="44">
        <f t="shared" si="62"/>
        <v>330.69</v>
      </c>
      <c r="V111" s="44">
        <f t="shared" si="62"/>
        <v>330.69</v>
      </c>
      <c r="W111" s="44">
        <f t="shared" si="62"/>
        <v>330.69</v>
      </c>
      <c r="X111" s="44">
        <f t="shared" si="62"/>
        <v>330.69</v>
      </c>
      <c r="Y111" s="44">
        <f t="shared" si="62"/>
        <v>330.69</v>
      </c>
      <c r="Z111" s="44">
        <f t="shared" si="62"/>
        <v>330.69</v>
      </c>
      <c r="AA111" s="44">
        <f t="shared" si="62"/>
        <v>330.69</v>
      </c>
    </row>
    <row r="112" spans="1:27" ht="12.75" customHeight="1" collapsed="1" x14ac:dyDescent="0.2">
      <c r="A112" s="98" t="s">
        <v>342</v>
      </c>
      <c r="B112" s="28" t="str">
        <f>"22"&amp;"."&amp;$B$662&amp;"."&amp;$B$663</f>
        <v>22.08.2023</v>
      </c>
      <c r="C112" s="90" t="s">
        <v>76</v>
      </c>
      <c r="D112" s="91">
        <f>ROUND(((D113+D114+D116+D115)/1000),5)</f>
        <v>2.6419800000000002</v>
      </c>
      <c r="E112" s="91">
        <f>ROUND(((E113+E114+E116+E115)/1000),5)</f>
        <v>2.4922200000000001</v>
      </c>
      <c r="F112" s="91">
        <f>ROUND(((F113+F114+F116+F115)/1000),5)</f>
        <v>2.3461799999999999</v>
      </c>
      <c r="G112" s="91">
        <f t="shared" ref="G112:AA112" si="63">ROUND(((G113+G114+G116+G115)/1000),5)</f>
        <v>2.2871899999999998</v>
      </c>
      <c r="H112" s="91">
        <f t="shared" si="63"/>
        <v>2.3044099999999998</v>
      </c>
      <c r="I112" s="91">
        <f t="shared" si="63"/>
        <v>2.4294600000000002</v>
      </c>
      <c r="J112" s="91">
        <f t="shared" si="63"/>
        <v>2.7051099999999999</v>
      </c>
      <c r="K112" s="91">
        <f t="shared" si="63"/>
        <v>2.8826399999999999</v>
      </c>
      <c r="L112" s="91">
        <f t="shared" si="63"/>
        <v>3.1913100000000001</v>
      </c>
      <c r="M112" s="91">
        <f t="shared" si="63"/>
        <v>3.4142600000000001</v>
      </c>
      <c r="N112" s="91">
        <f t="shared" si="63"/>
        <v>3.4758</v>
      </c>
      <c r="O112" s="91">
        <f t="shared" si="63"/>
        <v>3.4762400000000002</v>
      </c>
      <c r="P112" s="91">
        <f t="shared" si="63"/>
        <v>3.47492</v>
      </c>
      <c r="Q112" s="91">
        <f t="shared" si="63"/>
        <v>3.4880100000000001</v>
      </c>
      <c r="R112" s="91">
        <f t="shared" si="63"/>
        <v>3.5734900000000001</v>
      </c>
      <c r="S112" s="91">
        <f t="shared" si="63"/>
        <v>3.5964700000000001</v>
      </c>
      <c r="T112" s="91">
        <f t="shared" si="63"/>
        <v>3.6010800000000001</v>
      </c>
      <c r="U112" s="91">
        <f t="shared" si="63"/>
        <v>3.5993300000000001</v>
      </c>
      <c r="V112" s="91">
        <f t="shared" si="63"/>
        <v>3.50251</v>
      </c>
      <c r="W112" s="91">
        <f t="shared" si="63"/>
        <v>3.4936500000000001</v>
      </c>
      <c r="X112" s="91">
        <f t="shared" si="63"/>
        <v>3.4806900000000001</v>
      </c>
      <c r="Y112" s="91">
        <f t="shared" si="63"/>
        <v>3.33954</v>
      </c>
      <c r="Z112" s="91">
        <f t="shared" si="63"/>
        <v>3.1240999999999999</v>
      </c>
      <c r="AA112" s="91">
        <f t="shared" si="63"/>
        <v>2.8792900000000001</v>
      </c>
    </row>
    <row r="113" spans="1:27" ht="12.75" hidden="1" customHeight="1" outlineLevel="1" x14ac:dyDescent="0.2">
      <c r="A113" s="99" t="s">
        <v>343</v>
      </c>
      <c r="B113" s="63" t="s">
        <v>238</v>
      </c>
      <c r="C113" s="43" t="s">
        <v>79</v>
      </c>
      <c r="D113" s="44">
        <v>1235.95</v>
      </c>
      <c r="E113" s="44">
        <v>1086.19</v>
      </c>
      <c r="F113" s="44">
        <v>940.15</v>
      </c>
      <c r="G113" s="44">
        <v>881.16</v>
      </c>
      <c r="H113" s="44">
        <v>898.38</v>
      </c>
      <c r="I113" s="44">
        <v>1023.43</v>
      </c>
      <c r="J113" s="44">
        <v>1299.08</v>
      </c>
      <c r="K113" s="44">
        <v>1476.61</v>
      </c>
      <c r="L113" s="44">
        <v>1785.28</v>
      </c>
      <c r="M113" s="44">
        <v>2008.23</v>
      </c>
      <c r="N113" s="44">
        <v>2069.77</v>
      </c>
      <c r="O113" s="44">
        <v>2070.21</v>
      </c>
      <c r="P113" s="44">
        <v>2068.89</v>
      </c>
      <c r="Q113" s="44">
        <v>2081.98</v>
      </c>
      <c r="R113" s="44">
        <v>2167.46</v>
      </c>
      <c r="S113" s="44">
        <v>2190.44</v>
      </c>
      <c r="T113" s="44">
        <v>2195.0500000000002</v>
      </c>
      <c r="U113" s="44">
        <v>2193.3000000000002</v>
      </c>
      <c r="V113" s="44">
        <v>2096.48</v>
      </c>
      <c r="W113" s="44">
        <v>2087.62</v>
      </c>
      <c r="X113" s="44">
        <v>2074.66</v>
      </c>
      <c r="Y113" s="44">
        <v>1933.51</v>
      </c>
      <c r="Z113" s="44">
        <v>1718.07</v>
      </c>
      <c r="AA113" s="44">
        <v>1473.26</v>
      </c>
    </row>
    <row r="114" spans="1:27" ht="12.75" hidden="1" customHeight="1" outlineLevel="1" x14ac:dyDescent="0.2">
      <c r="A114" s="99" t="s">
        <v>344</v>
      </c>
      <c r="B114" s="63" t="s">
        <v>90</v>
      </c>
      <c r="C114" s="43" t="s">
        <v>79</v>
      </c>
      <c r="D114" s="44">
        <f t="shared" ref="D114:AA114" si="64">$D$9</f>
        <v>1071.42</v>
      </c>
      <c r="E114" s="44">
        <f t="shared" si="64"/>
        <v>1071.42</v>
      </c>
      <c r="F114" s="44">
        <f t="shared" si="64"/>
        <v>1071.42</v>
      </c>
      <c r="G114" s="44">
        <f t="shared" si="64"/>
        <v>1071.42</v>
      </c>
      <c r="H114" s="44">
        <f t="shared" si="64"/>
        <v>1071.42</v>
      </c>
      <c r="I114" s="44">
        <f t="shared" si="64"/>
        <v>1071.42</v>
      </c>
      <c r="J114" s="44">
        <f t="shared" si="64"/>
        <v>1071.42</v>
      </c>
      <c r="K114" s="44">
        <f t="shared" si="64"/>
        <v>1071.42</v>
      </c>
      <c r="L114" s="44">
        <f t="shared" si="64"/>
        <v>1071.42</v>
      </c>
      <c r="M114" s="44">
        <f t="shared" si="64"/>
        <v>1071.42</v>
      </c>
      <c r="N114" s="44">
        <f t="shared" si="64"/>
        <v>1071.42</v>
      </c>
      <c r="O114" s="44">
        <f t="shared" si="64"/>
        <v>1071.42</v>
      </c>
      <c r="P114" s="44">
        <f t="shared" si="64"/>
        <v>1071.42</v>
      </c>
      <c r="Q114" s="44">
        <f t="shared" si="64"/>
        <v>1071.42</v>
      </c>
      <c r="R114" s="44">
        <f t="shared" si="64"/>
        <v>1071.42</v>
      </c>
      <c r="S114" s="44">
        <f t="shared" si="64"/>
        <v>1071.42</v>
      </c>
      <c r="T114" s="44">
        <f t="shared" si="64"/>
        <v>1071.42</v>
      </c>
      <c r="U114" s="44">
        <f t="shared" si="64"/>
        <v>1071.42</v>
      </c>
      <c r="V114" s="44">
        <f t="shared" si="64"/>
        <v>1071.42</v>
      </c>
      <c r="W114" s="44">
        <f t="shared" si="64"/>
        <v>1071.42</v>
      </c>
      <c r="X114" s="44">
        <f t="shared" si="64"/>
        <v>1071.42</v>
      </c>
      <c r="Y114" s="44">
        <f t="shared" si="64"/>
        <v>1071.42</v>
      </c>
      <c r="Z114" s="44">
        <f t="shared" si="64"/>
        <v>1071.42</v>
      </c>
      <c r="AA114" s="44">
        <f t="shared" si="64"/>
        <v>1071.42</v>
      </c>
    </row>
    <row r="115" spans="1:27" ht="12.75" hidden="1" customHeight="1" outlineLevel="1" x14ac:dyDescent="0.2">
      <c r="A115" s="99" t="s">
        <v>345</v>
      </c>
      <c r="B115" s="63" t="s">
        <v>83</v>
      </c>
      <c r="C115" s="43" t="s">
        <v>79</v>
      </c>
      <c r="D115" s="44">
        <v>3.92</v>
      </c>
      <c r="E115" s="44">
        <v>3.92</v>
      </c>
      <c r="F115" s="44">
        <v>3.92</v>
      </c>
      <c r="G115" s="44">
        <v>3.92</v>
      </c>
      <c r="H115" s="44">
        <v>3.92</v>
      </c>
      <c r="I115" s="44">
        <v>3.92</v>
      </c>
      <c r="J115" s="44">
        <v>3.92</v>
      </c>
      <c r="K115" s="44">
        <v>3.92</v>
      </c>
      <c r="L115" s="44">
        <v>3.92</v>
      </c>
      <c r="M115" s="44">
        <v>3.92</v>
      </c>
      <c r="N115" s="44">
        <v>3.92</v>
      </c>
      <c r="O115" s="44">
        <v>3.92</v>
      </c>
      <c r="P115" s="44">
        <v>3.92</v>
      </c>
      <c r="Q115" s="44">
        <v>3.92</v>
      </c>
      <c r="R115" s="44">
        <v>3.92</v>
      </c>
      <c r="S115" s="44">
        <v>3.92</v>
      </c>
      <c r="T115" s="44">
        <v>3.92</v>
      </c>
      <c r="U115" s="44">
        <v>3.92</v>
      </c>
      <c r="V115" s="44">
        <v>3.92</v>
      </c>
      <c r="W115" s="44">
        <v>3.92</v>
      </c>
      <c r="X115" s="44">
        <v>3.92</v>
      </c>
      <c r="Y115" s="44">
        <v>3.92</v>
      </c>
      <c r="Z115" s="44">
        <v>3.92</v>
      </c>
      <c r="AA115" s="44">
        <v>3.92</v>
      </c>
    </row>
    <row r="116" spans="1:27" ht="12.75" hidden="1" customHeight="1" outlineLevel="1" x14ac:dyDescent="0.2">
      <c r="A116" s="99" t="s">
        <v>346</v>
      </c>
      <c r="B116" s="63" t="s">
        <v>81</v>
      </c>
      <c r="C116" s="43" t="s">
        <v>79</v>
      </c>
      <c r="D116" s="44">
        <f>$D$11</f>
        <v>330.69</v>
      </c>
      <c r="E116" s="44">
        <f t="shared" ref="E116:AA116" si="65">$D$11</f>
        <v>330.69</v>
      </c>
      <c r="F116" s="44">
        <f t="shared" si="65"/>
        <v>330.69</v>
      </c>
      <c r="G116" s="44">
        <f t="shared" si="65"/>
        <v>330.69</v>
      </c>
      <c r="H116" s="44">
        <f t="shared" si="65"/>
        <v>330.69</v>
      </c>
      <c r="I116" s="44">
        <f t="shared" si="65"/>
        <v>330.69</v>
      </c>
      <c r="J116" s="44">
        <f t="shared" si="65"/>
        <v>330.69</v>
      </c>
      <c r="K116" s="44">
        <f t="shared" si="65"/>
        <v>330.69</v>
      </c>
      <c r="L116" s="44">
        <f t="shared" si="65"/>
        <v>330.69</v>
      </c>
      <c r="M116" s="44">
        <f t="shared" si="65"/>
        <v>330.69</v>
      </c>
      <c r="N116" s="44">
        <f t="shared" si="65"/>
        <v>330.69</v>
      </c>
      <c r="O116" s="44">
        <f t="shared" si="65"/>
        <v>330.69</v>
      </c>
      <c r="P116" s="44">
        <f t="shared" si="65"/>
        <v>330.69</v>
      </c>
      <c r="Q116" s="44">
        <f t="shared" si="65"/>
        <v>330.69</v>
      </c>
      <c r="R116" s="44">
        <f t="shared" si="65"/>
        <v>330.69</v>
      </c>
      <c r="S116" s="44">
        <f t="shared" si="65"/>
        <v>330.69</v>
      </c>
      <c r="T116" s="44">
        <f t="shared" si="65"/>
        <v>330.69</v>
      </c>
      <c r="U116" s="44">
        <f t="shared" si="65"/>
        <v>330.69</v>
      </c>
      <c r="V116" s="44">
        <f t="shared" si="65"/>
        <v>330.69</v>
      </c>
      <c r="W116" s="44">
        <f t="shared" si="65"/>
        <v>330.69</v>
      </c>
      <c r="X116" s="44">
        <f t="shared" si="65"/>
        <v>330.69</v>
      </c>
      <c r="Y116" s="44">
        <f t="shared" si="65"/>
        <v>330.69</v>
      </c>
      <c r="Z116" s="44">
        <f t="shared" si="65"/>
        <v>330.69</v>
      </c>
      <c r="AA116" s="44">
        <f t="shared" si="65"/>
        <v>330.69</v>
      </c>
    </row>
    <row r="117" spans="1:27" ht="12.75" customHeight="1" collapsed="1" x14ac:dyDescent="0.2">
      <c r="A117" s="98" t="s">
        <v>347</v>
      </c>
      <c r="B117" s="28" t="str">
        <f>"23"&amp;"."&amp;$B$662&amp;"."&amp;$B$663</f>
        <v>23.08.2023</v>
      </c>
      <c r="C117" s="90" t="s">
        <v>76</v>
      </c>
      <c r="D117" s="91">
        <f>ROUND(((D118+D119+D121+D120)/1000),5)</f>
        <v>2.63035</v>
      </c>
      <c r="E117" s="91">
        <f>ROUND(((E118+E119+E121+E120)/1000),5)</f>
        <v>2.3568500000000001</v>
      </c>
      <c r="F117" s="91">
        <f>ROUND(((F118+F119+F121+F120)/1000),5)</f>
        <v>2.28993</v>
      </c>
      <c r="G117" s="91">
        <f t="shared" ref="G117:AA117" si="66">ROUND(((G118+G119+G121+G120)/1000),5)</f>
        <v>2.2519999999999998</v>
      </c>
      <c r="H117" s="91">
        <f t="shared" si="66"/>
        <v>2.24973</v>
      </c>
      <c r="I117" s="91">
        <f t="shared" si="66"/>
        <v>1.6503099999999999</v>
      </c>
      <c r="J117" s="91">
        <f t="shared" si="66"/>
        <v>2.5929199999999999</v>
      </c>
      <c r="K117" s="91">
        <f t="shared" si="66"/>
        <v>2.9376500000000001</v>
      </c>
      <c r="L117" s="91">
        <f t="shared" si="66"/>
        <v>3.1568499999999999</v>
      </c>
      <c r="M117" s="91">
        <f t="shared" si="66"/>
        <v>3.4778199999999999</v>
      </c>
      <c r="N117" s="91">
        <f t="shared" si="66"/>
        <v>3.5220500000000001</v>
      </c>
      <c r="O117" s="91">
        <f t="shared" si="66"/>
        <v>3.52678</v>
      </c>
      <c r="P117" s="91">
        <f t="shared" si="66"/>
        <v>3.5141</v>
      </c>
      <c r="Q117" s="91">
        <f t="shared" si="66"/>
        <v>3.4773499999999999</v>
      </c>
      <c r="R117" s="91">
        <f t="shared" si="66"/>
        <v>3.5108899999999998</v>
      </c>
      <c r="S117" s="91">
        <f t="shared" si="66"/>
        <v>3.51092</v>
      </c>
      <c r="T117" s="91">
        <f t="shared" si="66"/>
        <v>3.5008900000000001</v>
      </c>
      <c r="U117" s="91">
        <f t="shared" si="66"/>
        <v>3.4876399999999999</v>
      </c>
      <c r="V117" s="91">
        <f t="shared" si="66"/>
        <v>3.43038</v>
      </c>
      <c r="W117" s="91">
        <f t="shared" si="66"/>
        <v>3.4590800000000002</v>
      </c>
      <c r="X117" s="91">
        <f t="shared" si="66"/>
        <v>3.3553999999999999</v>
      </c>
      <c r="Y117" s="91">
        <f t="shared" si="66"/>
        <v>3.2667199999999998</v>
      </c>
      <c r="Z117" s="91">
        <f t="shared" si="66"/>
        <v>3.1471900000000002</v>
      </c>
      <c r="AA117" s="91">
        <f t="shared" si="66"/>
        <v>2.8569</v>
      </c>
    </row>
    <row r="118" spans="1:27" ht="12.75" hidden="1" customHeight="1" outlineLevel="1" x14ac:dyDescent="0.2">
      <c r="A118" s="99" t="s">
        <v>348</v>
      </c>
      <c r="B118" s="63" t="s">
        <v>238</v>
      </c>
      <c r="C118" s="43" t="s">
        <v>79</v>
      </c>
      <c r="D118" s="44">
        <v>1224.32</v>
      </c>
      <c r="E118" s="44">
        <v>950.82</v>
      </c>
      <c r="F118" s="44">
        <v>883.9</v>
      </c>
      <c r="G118" s="44">
        <v>845.97</v>
      </c>
      <c r="H118" s="44">
        <v>843.7</v>
      </c>
      <c r="I118" s="44">
        <v>244.28</v>
      </c>
      <c r="J118" s="44">
        <v>1186.8900000000001</v>
      </c>
      <c r="K118" s="44">
        <v>1531.62</v>
      </c>
      <c r="L118" s="44">
        <v>1750.82</v>
      </c>
      <c r="M118" s="44">
        <v>2071.79</v>
      </c>
      <c r="N118" s="44">
        <v>2116.02</v>
      </c>
      <c r="O118" s="44">
        <v>2120.75</v>
      </c>
      <c r="P118" s="44">
        <v>2108.0700000000002</v>
      </c>
      <c r="Q118" s="44">
        <v>2071.3200000000002</v>
      </c>
      <c r="R118" s="44">
        <v>2104.86</v>
      </c>
      <c r="S118" s="44">
        <v>2104.89</v>
      </c>
      <c r="T118" s="44">
        <v>2094.86</v>
      </c>
      <c r="U118" s="44">
        <v>2081.61</v>
      </c>
      <c r="V118" s="44">
        <v>2024.35</v>
      </c>
      <c r="W118" s="44">
        <v>2053.0500000000002</v>
      </c>
      <c r="X118" s="44">
        <v>1949.37</v>
      </c>
      <c r="Y118" s="44">
        <v>1860.69</v>
      </c>
      <c r="Z118" s="44">
        <v>1741.16</v>
      </c>
      <c r="AA118" s="44">
        <v>1450.87</v>
      </c>
    </row>
    <row r="119" spans="1:27" ht="12.75" hidden="1" customHeight="1" outlineLevel="1" x14ac:dyDescent="0.2">
      <c r="A119" s="99" t="s">
        <v>349</v>
      </c>
      <c r="B119" s="63" t="s">
        <v>90</v>
      </c>
      <c r="C119" s="43" t="s">
        <v>79</v>
      </c>
      <c r="D119" s="44">
        <f t="shared" ref="D119:AA119" si="67">$D$9</f>
        <v>1071.42</v>
      </c>
      <c r="E119" s="44">
        <f t="shared" si="67"/>
        <v>1071.42</v>
      </c>
      <c r="F119" s="44">
        <f t="shared" si="67"/>
        <v>1071.42</v>
      </c>
      <c r="G119" s="44">
        <f t="shared" si="67"/>
        <v>1071.42</v>
      </c>
      <c r="H119" s="44">
        <f t="shared" si="67"/>
        <v>1071.42</v>
      </c>
      <c r="I119" s="44">
        <f t="shared" si="67"/>
        <v>1071.42</v>
      </c>
      <c r="J119" s="44">
        <f t="shared" si="67"/>
        <v>1071.42</v>
      </c>
      <c r="K119" s="44">
        <f t="shared" si="67"/>
        <v>1071.42</v>
      </c>
      <c r="L119" s="44">
        <f t="shared" si="67"/>
        <v>1071.42</v>
      </c>
      <c r="M119" s="44">
        <f t="shared" si="67"/>
        <v>1071.42</v>
      </c>
      <c r="N119" s="44">
        <f t="shared" si="67"/>
        <v>1071.42</v>
      </c>
      <c r="O119" s="44">
        <f t="shared" si="67"/>
        <v>1071.42</v>
      </c>
      <c r="P119" s="44">
        <f t="shared" si="67"/>
        <v>1071.42</v>
      </c>
      <c r="Q119" s="44">
        <f t="shared" si="67"/>
        <v>1071.42</v>
      </c>
      <c r="R119" s="44">
        <f t="shared" si="67"/>
        <v>1071.42</v>
      </c>
      <c r="S119" s="44">
        <f t="shared" si="67"/>
        <v>1071.42</v>
      </c>
      <c r="T119" s="44">
        <f t="shared" si="67"/>
        <v>1071.42</v>
      </c>
      <c r="U119" s="44">
        <f t="shared" si="67"/>
        <v>1071.42</v>
      </c>
      <c r="V119" s="44">
        <f t="shared" si="67"/>
        <v>1071.42</v>
      </c>
      <c r="W119" s="44">
        <f t="shared" si="67"/>
        <v>1071.42</v>
      </c>
      <c r="X119" s="44">
        <f t="shared" si="67"/>
        <v>1071.42</v>
      </c>
      <c r="Y119" s="44">
        <f t="shared" si="67"/>
        <v>1071.42</v>
      </c>
      <c r="Z119" s="44">
        <f t="shared" si="67"/>
        <v>1071.42</v>
      </c>
      <c r="AA119" s="44">
        <f t="shared" si="67"/>
        <v>1071.42</v>
      </c>
    </row>
    <row r="120" spans="1:27" ht="12.75" hidden="1" customHeight="1" outlineLevel="1" x14ac:dyDescent="0.2">
      <c r="A120" s="99" t="s">
        <v>350</v>
      </c>
      <c r="B120" s="63" t="s">
        <v>83</v>
      </c>
      <c r="C120" s="43" t="s">
        <v>79</v>
      </c>
      <c r="D120" s="44">
        <v>3.92</v>
      </c>
      <c r="E120" s="44">
        <v>3.92</v>
      </c>
      <c r="F120" s="44">
        <v>3.92</v>
      </c>
      <c r="G120" s="44">
        <v>3.92</v>
      </c>
      <c r="H120" s="44">
        <v>3.92</v>
      </c>
      <c r="I120" s="44">
        <v>3.92</v>
      </c>
      <c r="J120" s="44">
        <v>3.92</v>
      </c>
      <c r="K120" s="44">
        <v>3.92</v>
      </c>
      <c r="L120" s="44">
        <v>3.92</v>
      </c>
      <c r="M120" s="44">
        <v>3.92</v>
      </c>
      <c r="N120" s="44">
        <v>3.92</v>
      </c>
      <c r="O120" s="44">
        <v>3.92</v>
      </c>
      <c r="P120" s="44">
        <v>3.92</v>
      </c>
      <c r="Q120" s="44">
        <v>3.92</v>
      </c>
      <c r="R120" s="44">
        <v>3.92</v>
      </c>
      <c r="S120" s="44">
        <v>3.92</v>
      </c>
      <c r="T120" s="44">
        <v>3.92</v>
      </c>
      <c r="U120" s="44">
        <v>3.92</v>
      </c>
      <c r="V120" s="44">
        <v>3.92</v>
      </c>
      <c r="W120" s="44">
        <v>3.92</v>
      </c>
      <c r="X120" s="44">
        <v>3.92</v>
      </c>
      <c r="Y120" s="44">
        <v>3.92</v>
      </c>
      <c r="Z120" s="44">
        <v>3.92</v>
      </c>
      <c r="AA120" s="44">
        <v>3.92</v>
      </c>
    </row>
    <row r="121" spans="1:27" ht="12.75" hidden="1" customHeight="1" outlineLevel="1" x14ac:dyDescent="0.2">
      <c r="A121" s="99" t="s">
        <v>351</v>
      </c>
      <c r="B121" s="63" t="s">
        <v>81</v>
      </c>
      <c r="C121" s="43" t="s">
        <v>79</v>
      </c>
      <c r="D121" s="44">
        <f>$D$11</f>
        <v>330.69</v>
      </c>
      <c r="E121" s="44">
        <f t="shared" ref="E121:AA121" si="68">$D$11</f>
        <v>330.69</v>
      </c>
      <c r="F121" s="44">
        <f t="shared" si="68"/>
        <v>330.69</v>
      </c>
      <c r="G121" s="44">
        <f t="shared" si="68"/>
        <v>330.69</v>
      </c>
      <c r="H121" s="44">
        <f t="shared" si="68"/>
        <v>330.69</v>
      </c>
      <c r="I121" s="44">
        <f t="shared" si="68"/>
        <v>330.69</v>
      </c>
      <c r="J121" s="44">
        <f t="shared" si="68"/>
        <v>330.69</v>
      </c>
      <c r="K121" s="44">
        <f t="shared" si="68"/>
        <v>330.69</v>
      </c>
      <c r="L121" s="44">
        <f t="shared" si="68"/>
        <v>330.69</v>
      </c>
      <c r="M121" s="44">
        <f t="shared" si="68"/>
        <v>330.69</v>
      </c>
      <c r="N121" s="44">
        <f t="shared" si="68"/>
        <v>330.69</v>
      </c>
      <c r="O121" s="44">
        <f t="shared" si="68"/>
        <v>330.69</v>
      </c>
      <c r="P121" s="44">
        <f t="shared" si="68"/>
        <v>330.69</v>
      </c>
      <c r="Q121" s="44">
        <f t="shared" si="68"/>
        <v>330.69</v>
      </c>
      <c r="R121" s="44">
        <f t="shared" si="68"/>
        <v>330.69</v>
      </c>
      <c r="S121" s="44">
        <f t="shared" si="68"/>
        <v>330.69</v>
      </c>
      <c r="T121" s="44">
        <f t="shared" si="68"/>
        <v>330.69</v>
      </c>
      <c r="U121" s="44">
        <f t="shared" si="68"/>
        <v>330.69</v>
      </c>
      <c r="V121" s="44">
        <f t="shared" si="68"/>
        <v>330.69</v>
      </c>
      <c r="W121" s="44">
        <f t="shared" si="68"/>
        <v>330.69</v>
      </c>
      <c r="X121" s="44">
        <f t="shared" si="68"/>
        <v>330.69</v>
      </c>
      <c r="Y121" s="44">
        <f t="shared" si="68"/>
        <v>330.69</v>
      </c>
      <c r="Z121" s="44">
        <f t="shared" si="68"/>
        <v>330.69</v>
      </c>
      <c r="AA121" s="44">
        <f t="shared" si="68"/>
        <v>330.69</v>
      </c>
    </row>
    <row r="122" spans="1:27" ht="12.75" customHeight="1" collapsed="1" x14ac:dyDescent="0.2">
      <c r="A122" s="98" t="s">
        <v>352</v>
      </c>
      <c r="B122" s="28" t="str">
        <f>"24"&amp;"."&amp;$B$662&amp;"."&amp;$B$663</f>
        <v>24.08.2023</v>
      </c>
      <c r="C122" s="90" t="s">
        <v>76</v>
      </c>
      <c r="D122" s="91">
        <f>ROUND(((D123+D124+D126+D125)/1000),5)</f>
        <v>2.6158000000000001</v>
      </c>
      <c r="E122" s="91">
        <f>ROUND(((E123+E124+E126+E125)/1000),5)</f>
        <v>2.3731900000000001</v>
      </c>
      <c r="F122" s="91">
        <f>ROUND(((F123+F124+F126+F125)/1000),5)</f>
        <v>2.27</v>
      </c>
      <c r="G122" s="91">
        <f t="shared" ref="G122:AA122" si="69">ROUND(((G123+G124+G126+G125)/1000),5)</f>
        <v>1.6168800000000001</v>
      </c>
      <c r="H122" s="91">
        <f t="shared" si="69"/>
        <v>1.62538</v>
      </c>
      <c r="I122" s="91">
        <f t="shared" si="69"/>
        <v>2.3719899999999998</v>
      </c>
      <c r="J122" s="91">
        <f t="shared" si="69"/>
        <v>2.6624500000000002</v>
      </c>
      <c r="K122" s="91">
        <f t="shared" si="69"/>
        <v>2.98732</v>
      </c>
      <c r="L122" s="91">
        <f t="shared" si="69"/>
        <v>3.1891099999999999</v>
      </c>
      <c r="M122" s="91">
        <f t="shared" si="69"/>
        <v>3.2934299999999999</v>
      </c>
      <c r="N122" s="91">
        <f t="shared" si="69"/>
        <v>3.35134</v>
      </c>
      <c r="O122" s="91">
        <f t="shared" si="69"/>
        <v>3.3410199999999999</v>
      </c>
      <c r="P122" s="91">
        <f t="shared" si="69"/>
        <v>3.3230300000000002</v>
      </c>
      <c r="Q122" s="91">
        <f t="shared" si="69"/>
        <v>3.35649</v>
      </c>
      <c r="R122" s="91">
        <f t="shared" si="69"/>
        <v>3.4475899999999999</v>
      </c>
      <c r="S122" s="91">
        <f t="shared" si="69"/>
        <v>3.4516</v>
      </c>
      <c r="T122" s="91">
        <f t="shared" si="69"/>
        <v>3.44679</v>
      </c>
      <c r="U122" s="91">
        <f t="shared" si="69"/>
        <v>3.3436900000000001</v>
      </c>
      <c r="V122" s="91">
        <f t="shared" si="69"/>
        <v>3.3446099999999999</v>
      </c>
      <c r="W122" s="91">
        <f t="shared" si="69"/>
        <v>3.3838900000000001</v>
      </c>
      <c r="X122" s="91">
        <f t="shared" si="69"/>
        <v>3.4133300000000002</v>
      </c>
      <c r="Y122" s="91">
        <f t="shared" si="69"/>
        <v>3.3106399999999998</v>
      </c>
      <c r="Z122" s="91">
        <f t="shared" si="69"/>
        <v>3.1925300000000001</v>
      </c>
      <c r="AA122" s="91">
        <f t="shared" si="69"/>
        <v>2.9254500000000001</v>
      </c>
    </row>
    <row r="123" spans="1:27" ht="12.75" hidden="1" customHeight="1" outlineLevel="1" x14ac:dyDescent="0.2">
      <c r="A123" s="99" t="s">
        <v>353</v>
      </c>
      <c r="B123" s="63" t="s">
        <v>238</v>
      </c>
      <c r="C123" s="43" t="s">
        <v>79</v>
      </c>
      <c r="D123" s="44">
        <v>1209.77</v>
      </c>
      <c r="E123" s="44">
        <v>967.16</v>
      </c>
      <c r="F123" s="44">
        <v>863.97</v>
      </c>
      <c r="G123" s="44">
        <v>210.85</v>
      </c>
      <c r="H123" s="44">
        <v>219.35</v>
      </c>
      <c r="I123" s="44">
        <v>965.96</v>
      </c>
      <c r="J123" s="44">
        <v>1256.42</v>
      </c>
      <c r="K123" s="44">
        <v>1581.29</v>
      </c>
      <c r="L123" s="44">
        <v>1783.08</v>
      </c>
      <c r="M123" s="44">
        <v>1887.4</v>
      </c>
      <c r="N123" s="44">
        <v>1945.31</v>
      </c>
      <c r="O123" s="44">
        <v>1934.99</v>
      </c>
      <c r="P123" s="44">
        <v>1917</v>
      </c>
      <c r="Q123" s="44">
        <v>1950.46</v>
      </c>
      <c r="R123" s="44">
        <v>2041.56</v>
      </c>
      <c r="S123" s="44">
        <v>2045.57</v>
      </c>
      <c r="T123" s="44">
        <v>2040.76</v>
      </c>
      <c r="U123" s="44">
        <v>1937.66</v>
      </c>
      <c r="V123" s="44">
        <v>1938.58</v>
      </c>
      <c r="W123" s="44">
        <v>1977.86</v>
      </c>
      <c r="X123" s="44">
        <v>2007.3</v>
      </c>
      <c r="Y123" s="44">
        <v>1904.61</v>
      </c>
      <c r="Z123" s="44">
        <v>1786.5</v>
      </c>
      <c r="AA123" s="44">
        <v>1519.42</v>
      </c>
    </row>
    <row r="124" spans="1:27" ht="12.75" hidden="1" customHeight="1" outlineLevel="1" x14ac:dyDescent="0.2">
      <c r="A124" s="99" t="s">
        <v>354</v>
      </c>
      <c r="B124" s="63" t="s">
        <v>90</v>
      </c>
      <c r="C124" s="43" t="s">
        <v>79</v>
      </c>
      <c r="D124" s="44">
        <f t="shared" ref="D124:AA124" si="70">$D$9</f>
        <v>1071.42</v>
      </c>
      <c r="E124" s="44">
        <f t="shared" si="70"/>
        <v>1071.42</v>
      </c>
      <c r="F124" s="44">
        <f t="shared" si="70"/>
        <v>1071.42</v>
      </c>
      <c r="G124" s="44">
        <f t="shared" si="70"/>
        <v>1071.42</v>
      </c>
      <c r="H124" s="44">
        <f t="shared" si="70"/>
        <v>1071.42</v>
      </c>
      <c r="I124" s="44">
        <f t="shared" si="70"/>
        <v>1071.42</v>
      </c>
      <c r="J124" s="44">
        <f t="shared" si="70"/>
        <v>1071.42</v>
      </c>
      <c r="K124" s="44">
        <f t="shared" si="70"/>
        <v>1071.42</v>
      </c>
      <c r="L124" s="44">
        <f t="shared" si="70"/>
        <v>1071.42</v>
      </c>
      <c r="M124" s="44">
        <f t="shared" si="70"/>
        <v>1071.42</v>
      </c>
      <c r="N124" s="44">
        <f t="shared" si="70"/>
        <v>1071.42</v>
      </c>
      <c r="O124" s="44">
        <f t="shared" si="70"/>
        <v>1071.42</v>
      </c>
      <c r="P124" s="44">
        <f t="shared" si="70"/>
        <v>1071.42</v>
      </c>
      <c r="Q124" s="44">
        <f t="shared" si="70"/>
        <v>1071.42</v>
      </c>
      <c r="R124" s="44">
        <f t="shared" si="70"/>
        <v>1071.42</v>
      </c>
      <c r="S124" s="44">
        <f t="shared" si="70"/>
        <v>1071.42</v>
      </c>
      <c r="T124" s="44">
        <f t="shared" si="70"/>
        <v>1071.42</v>
      </c>
      <c r="U124" s="44">
        <f t="shared" si="70"/>
        <v>1071.42</v>
      </c>
      <c r="V124" s="44">
        <f t="shared" si="70"/>
        <v>1071.42</v>
      </c>
      <c r="W124" s="44">
        <f t="shared" si="70"/>
        <v>1071.42</v>
      </c>
      <c r="X124" s="44">
        <f t="shared" si="70"/>
        <v>1071.42</v>
      </c>
      <c r="Y124" s="44">
        <f t="shared" si="70"/>
        <v>1071.42</v>
      </c>
      <c r="Z124" s="44">
        <f t="shared" si="70"/>
        <v>1071.42</v>
      </c>
      <c r="AA124" s="44">
        <f t="shared" si="70"/>
        <v>1071.42</v>
      </c>
    </row>
    <row r="125" spans="1:27" ht="12.75" hidden="1" customHeight="1" outlineLevel="1" x14ac:dyDescent="0.2">
      <c r="A125" s="99" t="s">
        <v>355</v>
      </c>
      <c r="B125" s="63" t="s">
        <v>83</v>
      </c>
      <c r="C125" s="43" t="s">
        <v>79</v>
      </c>
      <c r="D125" s="44">
        <v>3.92</v>
      </c>
      <c r="E125" s="44">
        <v>3.92</v>
      </c>
      <c r="F125" s="44">
        <v>3.92</v>
      </c>
      <c r="G125" s="44">
        <v>3.92</v>
      </c>
      <c r="H125" s="44">
        <v>3.92</v>
      </c>
      <c r="I125" s="44">
        <v>3.92</v>
      </c>
      <c r="J125" s="44">
        <v>3.92</v>
      </c>
      <c r="K125" s="44">
        <v>3.92</v>
      </c>
      <c r="L125" s="44">
        <v>3.92</v>
      </c>
      <c r="M125" s="44">
        <v>3.92</v>
      </c>
      <c r="N125" s="44">
        <v>3.92</v>
      </c>
      <c r="O125" s="44">
        <v>3.92</v>
      </c>
      <c r="P125" s="44">
        <v>3.92</v>
      </c>
      <c r="Q125" s="44">
        <v>3.92</v>
      </c>
      <c r="R125" s="44">
        <v>3.92</v>
      </c>
      <c r="S125" s="44">
        <v>3.92</v>
      </c>
      <c r="T125" s="44">
        <v>3.92</v>
      </c>
      <c r="U125" s="44">
        <v>3.92</v>
      </c>
      <c r="V125" s="44">
        <v>3.92</v>
      </c>
      <c r="W125" s="44">
        <v>3.92</v>
      </c>
      <c r="X125" s="44">
        <v>3.92</v>
      </c>
      <c r="Y125" s="44">
        <v>3.92</v>
      </c>
      <c r="Z125" s="44">
        <v>3.92</v>
      </c>
      <c r="AA125" s="44">
        <v>3.92</v>
      </c>
    </row>
    <row r="126" spans="1:27" ht="12.75" hidden="1" customHeight="1" outlineLevel="1" x14ac:dyDescent="0.2">
      <c r="A126" s="99" t="s">
        <v>356</v>
      </c>
      <c r="B126" s="63" t="s">
        <v>81</v>
      </c>
      <c r="C126" s="43" t="s">
        <v>79</v>
      </c>
      <c r="D126" s="44">
        <f>$D$11</f>
        <v>330.69</v>
      </c>
      <c r="E126" s="44">
        <f t="shared" ref="E126:AA126" si="71">$D$11</f>
        <v>330.69</v>
      </c>
      <c r="F126" s="44">
        <f t="shared" si="71"/>
        <v>330.69</v>
      </c>
      <c r="G126" s="44">
        <f t="shared" si="71"/>
        <v>330.69</v>
      </c>
      <c r="H126" s="44">
        <f t="shared" si="71"/>
        <v>330.69</v>
      </c>
      <c r="I126" s="44">
        <f t="shared" si="71"/>
        <v>330.69</v>
      </c>
      <c r="J126" s="44">
        <f t="shared" si="71"/>
        <v>330.69</v>
      </c>
      <c r="K126" s="44">
        <f t="shared" si="71"/>
        <v>330.69</v>
      </c>
      <c r="L126" s="44">
        <f t="shared" si="71"/>
        <v>330.69</v>
      </c>
      <c r="M126" s="44">
        <f t="shared" si="71"/>
        <v>330.69</v>
      </c>
      <c r="N126" s="44">
        <f t="shared" si="71"/>
        <v>330.69</v>
      </c>
      <c r="O126" s="44">
        <f t="shared" si="71"/>
        <v>330.69</v>
      </c>
      <c r="P126" s="44">
        <f t="shared" si="71"/>
        <v>330.69</v>
      </c>
      <c r="Q126" s="44">
        <f t="shared" si="71"/>
        <v>330.69</v>
      </c>
      <c r="R126" s="44">
        <f t="shared" si="71"/>
        <v>330.69</v>
      </c>
      <c r="S126" s="44">
        <f t="shared" si="71"/>
        <v>330.69</v>
      </c>
      <c r="T126" s="44">
        <f t="shared" si="71"/>
        <v>330.69</v>
      </c>
      <c r="U126" s="44">
        <f t="shared" si="71"/>
        <v>330.69</v>
      </c>
      <c r="V126" s="44">
        <f t="shared" si="71"/>
        <v>330.69</v>
      </c>
      <c r="W126" s="44">
        <f t="shared" si="71"/>
        <v>330.69</v>
      </c>
      <c r="X126" s="44">
        <f t="shared" si="71"/>
        <v>330.69</v>
      </c>
      <c r="Y126" s="44">
        <f t="shared" si="71"/>
        <v>330.69</v>
      </c>
      <c r="Z126" s="44">
        <f t="shared" si="71"/>
        <v>330.69</v>
      </c>
      <c r="AA126" s="44">
        <f t="shared" si="71"/>
        <v>330.69</v>
      </c>
    </row>
    <row r="127" spans="1:27" ht="12.75" customHeight="1" collapsed="1" x14ac:dyDescent="0.2">
      <c r="A127" s="98" t="s">
        <v>357</v>
      </c>
      <c r="B127" s="28" t="str">
        <f>"25"&amp;"."&amp;$B$662&amp;"."&amp;$B$663</f>
        <v>25.08.2023</v>
      </c>
      <c r="C127" s="90" t="s">
        <v>76</v>
      </c>
      <c r="D127" s="91">
        <f>ROUND(((D128+D129+D131+D130)/1000),5)</f>
        <v>2.6900200000000001</v>
      </c>
      <c r="E127" s="91">
        <f>ROUND(((E128+E129+E131+E130)/1000),5)</f>
        <v>2.4783200000000001</v>
      </c>
      <c r="F127" s="91">
        <f>ROUND(((F128+F129+F131+F130)/1000),5)</f>
        <v>2.3562599999999998</v>
      </c>
      <c r="G127" s="91">
        <f t="shared" ref="G127:AA127" si="72">ROUND(((G128+G129+G131+G130)/1000),5)</f>
        <v>1.6241000000000001</v>
      </c>
      <c r="H127" s="91">
        <f t="shared" si="72"/>
        <v>1.64045</v>
      </c>
      <c r="I127" s="91">
        <f t="shared" si="72"/>
        <v>1.6750700000000001</v>
      </c>
      <c r="J127" s="91">
        <f t="shared" si="72"/>
        <v>2.7201900000000001</v>
      </c>
      <c r="K127" s="91">
        <f t="shared" si="72"/>
        <v>3.0011700000000001</v>
      </c>
      <c r="L127" s="91">
        <f t="shared" si="72"/>
        <v>3.17259</v>
      </c>
      <c r="M127" s="91">
        <f t="shared" si="72"/>
        <v>3.3606099999999999</v>
      </c>
      <c r="N127" s="91">
        <f t="shared" si="72"/>
        <v>3.4079799999999998</v>
      </c>
      <c r="O127" s="91">
        <f t="shared" si="72"/>
        <v>3.38442</v>
      </c>
      <c r="P127" s="91">
        <f t="shared" si="72"/>
        <v>3.3518699999999999</v>
      </c>
      <c r="Q127" s="91">
        <f t="shared" si="72"/>
        <v>3.3641899999999998</v>
      </c>
      <c r="R127" s="91">
        <f t="shared" si="72"/>
        <v>3.45025</v>
      </c>
      <c r="S127" s="91">
        <f t="shared" si="72"/>
        <v>3.4480200000000001</v>
      </c>
      <c r="T127" s="91">
        <f t="shared" si="72"/>
        <v>3.41621</v>
      </c>
      <c r="U127" s="91">
        <f t="shared" si="72"/>
        <v>3.4081700000000001</v>
      </c>
      <c r="V127" s="91">
        <f t="shared" si="72"/>
        <v>3.4052099999999998</v>
      </c>
      <c r="W127" s="91">
        <f t="shared" si="72"/>
        <v>3.4453299999999998</v>
      </c>
      <c r="X127" s="91">
        <f t="shared" si="72"/>
        <v>3.4476100000000001</v>
      </c>
      <c r="Y127" s="91">
        <f t="shared" si="72"/>
        <v>3.3739599999999998</v>
      </c>
      <c r="Z127" s="91">
        <f t="shared" si="72"/>
        <v>3.1688299999999998</v>
      </c>
      <c r="AA127" s="91">
        <f t="shared" si="72"/>
        <v>2.95485</v>
      </c>
    </row>
    <row r="128" spans="1:27" ht="12.75" hidden="1" customHeight="1" outlineLevel="1" x14ac:dyDescent="0.2">
      <c r="A128" s="99" t="s">
        <v>358</v>
      </c>
      <c r="B128" s="63" t="s">
        <v>238</v>
      </c>
      <c r="C128" s="43" t="s">
        <v>79</v>
      </c>
      <c r="D128" s="44">
        <v>1283.99</v>
      </c>
      <c r="E128" s="44">
        <v>1072.29</v>
      </c>
      <c r="F128" s="44">
        <v>950.23</v>
      </c>
      <c r="G128" s="44">
        <v>218.07</v>
      </c>
      <c r="H128" s="44">
        <v>234.42</v>
      </c>
      <c r="I128" s="44">
        <v>269.04000000000002</v>
      </c>
      <c r="J128" s="44">
        <v>1314.16</v>
      </c>
      <c r="K128" s="44">
        <v>1595.14</v>
      </c>
      <c r="L128" s="44">
        <v>1766.56</v>
      </c>
      <c r="M128" s="44">
        <v>1954.58</v>
      </c>
      <c r="N128" s="44">
        <v>2001.95</v>
      </c>
      <c r="O128" s="44">
        <v>1978.39</v>
      </c>
      <c r="P128" s="44">
        <v>1945.84</v>
      </c>
      <c r="Q128" s="44">
        <v>1958.16</v>
      </c>
      <c r="R128" s="44">
        <v>2044.22</v>
      </c>
      <c r="S128" s="44">
        <v>2041.99</v>
      </c>
      <c r="T128" s="44">
        <v>2010.18</v>
      </c>
      <c r="U128" s="44">
        <v>2002.14</v>
      </c>
      <c r="V128" s="44">
        <v>1999.18</v>
      </c>
      <c r="W128" s="44">
        <v>2039.3</v>
      </c>
      <c r="X128" s="44">
        <v>2041.58</v>
      </c>
      <c r="Y128" s="44">
        <v>1967.93</v>
      </c>
      <c r="Z128" s="44">
        <v>1762.8</v>
      </c>
      <c r="AA128" s="44">
        <v>1548.82</v>
      </c>
    </row>
    <row r="129" spans="1:27" ht="12.75" hidden="1" customHeight="1" outlineLevel="1" x14ac:dyDescent="0.2">
      <c r="A129" s="99" t="s">
        <v>359</v>
      </c>
      <c r="B129" s="63" t="s">
        <v>90</v>
      </c>
      <c r="C129" s="43" t="s">
        <v>79</v>
      </c>
      <c r="D129" s="44">
        <f t="shared" ref="D129:AA129" si="73">$D$9</f>
        <v>1071.42</v>
      </c>
      <c r="E129" s="44">
        <f t="shared" si="73"/>
        <v>1071.42</v>
      </c>
      <c r="F129" s="44">
        <f t="shared" si="73"/>
        <v>1071.42</v>
      </c>
      <c r="G129" s="44">
        <f t="shared" si="73"/>
        <v>1071.42</v>
      </c>
      <c r="H129" s="44">
        <f t="shared" si="73"/>
        <v>1071.42</v>
      </c>
      <c r="I129" s="44">
        <f t="shared" si="73"/>
        <v>1071.42</v>
      </c>
      <c r="J129" s="44">
        <f t="shared" si="73"/>
        <v>1071.42</v>
      </c>
      <c r="K129" s="44">
        <f t="shared" si="73"/>
        <v>1071.42</v>
      </c>
      <c r="L129" s="44">
        <f t="shared" si="73"/>
        <v>1071.42</v>
      </c>
      <c r="M129" s="44">
        <f t="shared" si="73"/>
        <v>1071.42</v>
      </c>
      <c r="N129" s="44">
        <f t="shared" si="73"/>
        <v>1071.42</v>
      </c>
      <c r="O129" s="44">
        <f t="shared" si="73"/>
        <v>1071.42</v>
      </c>
      <c r="P129" s="44">
        <f t="shared" si="73"/>
        <v>1071.42</v>
      </c>
      <c r="Q129" s="44">
        <f t="shared" si="73"/>
        <v>1071.42</v>
      </c>
      <c r="R129" s="44">
        <f t="shared" si="73"/>
        <v>1071.42</v>
      </c>
      <c r="S129" s="44">
        <f t="shared" si="73"/>
        <v>1071.42</v>
      </c>
      <c r="T129" s="44">
        <f t="shared" si="73"/>
        <v>1071.42</v>
      </c>
      <c r="U129" s="44">
        <f t="shared" si="73"/>
        <v>1071.42</v>
      </c>
      <c r="V129" s="44">
        <f t="shared" si="73"/>
        <v>1071.42</v>
      </c>
      <c r="W129" s="44">
        <f t="shared" si="73"/>
        <v>1071.42</v>
      </c>
      <c r="X129" s="44">
        <f t="shared" si="73"/>
        <v>1071.42</v>
      </c>
      <c r="Y129" s="44">
        <f t="shared" si="73"/>
        <v>1071.42</v>
      </c>
      <c r="Z129" s="44">
        <f t="shared" si="73"/>
        <v>1071.42</v>
      </c>
      <c r="AA129" s="44">
        <f t="shared" si="73"/>
        <v>1071.42</v>
      </c>
    </row>
    <row r="130" spans="1:27" ht="12.75" hidden="1" customHeight="1" outlineLevel="1" x14ac:dyDescent="0.2">
      <c r="A130" s="99" t="s">
        <v>360</v>
      </c>
      <c r="B130" s="63" t="s">
        <v>83</v>
      </c>
      <c r="C130" s="43" t="s">
        <v>79</v>
      </c>
      <c r="D130" s="44">
        <v>3.92</v>
      </c>
      <c r="E130" s="44">
        <v>3.92</v>
      </c>
      <c r="F130" s="44">
        <v>3.92</v>
      </c>
      <c r="G130" s="44">
        <v>3.92</v>
      </c>
      <c r="H130" s="44">
        <v>3.92</v>
      </c>
      <c r="I130" s="44">
        <v>3.92</v>
      </c>
      <c r="J130" s="44">
        <v>3.92</v>
      </c>
      <c r="K130" s="44">
        <v>3.92</v>
      </c>
      <c r="L130" s="44">
        <v>3.92</v>
      </c>
      <c r="M130" s="44">
        <v>3.92</v>
      </c>
      <c r="N130" s="44">
        <v>3.92</v>
      </c>
      <c r="O130" s="44">
        <v>3.92</v>
      </c>
      <c r="P130" s="44">
        <v>3.92</v>
      </c>
      <c r="Q130" s="44">
        <v>3.92</v>
      </c>
      <c r="R130" s="44">
        <v>3.92</v>
      </c>
      <c r="S130" s="44">
        <v>3.92</v>
      </c>
      <c r="T130" s="44">
        <v>3.92</v>
      </c>
      <c r="U130" s="44">
        <v>3.92</v>
      </c>
      <c r="V130" s="44">
        <v>3.92</v>
      </c>
      <c r="W130" s="44">
        <v>3.92</v>
      </c>
      <c r="X130" s="44">
        <v>3.92</v>
      </c>
      <c r="Y130" s="44">
        <v>3.92</v>
      </c>
      <c r="Z130" s="44">
        <v>3.92</v>
      </c>
      <c r="AA130" s="44">
        <v>3.92</v>
      </c>
    </row>
    <row r="131" spans="1:27" ht="12.75" hidden="1" customHeight="1" outlineLevel="1" x14ac:dyDescent="0.2">
      <c r="A131" s="99" t="s">
        <v>361</v>
      </c>
      <c r="B131" s="63" t="s">
        <v>81</v>
      </c>
      <c r="C131" s="43" t="s">
        <v>79</v>
      </c>
      <c r="D131" s="44">
        <f>$D$11</f>
        <v>330.69</v>
      </c>
      <c r="E131" s="44">
        <f t="shared" ref="E131:AA131" si="74">$D$11</f>
        <v>330.69</v>
      </c>
      <c r="F131" s="44">
        <f t="shared" si="74"/>
        <v>330.69</v>
      </c>
      <c r="G131" s="44">
        <f t="shared" si="74"/>
        <v>330.69</v>
      </c>
      <c r="H131" s="44">
        <f t="shared" si="74"/>
        <v>330.69</v>
      </c>
      <c r="I131" s="44">
        <f t="shared" si="74"/>
        <v>330.69</v>
      </c>
      <c r="J131" s="44">
        <f t="shared" si="74"/>
        <v>330.69</v>
      </c>
      <c r="K131" s="44">
        <f t="shared" si="74"/>
        <v>330.69</v>
      </c>
      <c r="L131" s="44">
        <f t="shared" si="74"/>
        <v>330.69</v>
      </c>
      <c r="M131" s="44">
        <f t="shared" si="74"/>
        <v>330.69</v>
      </c>
      <c r="N131" s="44">
        <f t="shared" si="74"/>
        <v>330.69</v>
      </c>
      <c r="O131" s="44">
        <f t="shared" si="74"/>
        <v>330.69</v>
      </c>
      <c r="P131" s="44">
        <f t="shared" si="74"/>
        <v>330.69</v>
      </c>
      <c r="Q131" s="44">
        <f t="shared" si="74"/>
        <v>330.69</v>
      </c>
      <c r="R131" s="44">
        <f t="shared" si="74"/>
        <v>330.69</v>
      </c>
      <c r="S131" s="44">
        <f t="shared" si="74"/>
        <v>330.69</v>
      </c>
      <c r="T131" s="44">
        <f t="shared" si="74"/>
        <v>330.69</v>
      </c>
      <c r="U131" s="44">
        <f t="shared" si="74"/>
        <v>330.69</v>
      </c>
      <c r="V131" s="44">
        <f t="shared" si="74"/>
        <v>330.69</v>
      </c>
      <c r="W131" s="44">
        <f t="shared" si="74"/>
        <v>330.69</v>
      </c>
      <c r="X131" s="44">
        <f t="shared" si="74"/>
        <v>330.69</v>
      </c>
      <c r="Y131" s="44">
        <f t="shared" si="74"/>
        <v>330.69</v>
      </c>
      <c r="Z131" s="44">
        <f t="shared" si="74"/>
        <v>330.69</v>
      </c>
      <c r="AA131" s="44">
        <f t="shared" si="74"/>
        <v>330.69</v>
      </c>
    </row>
    <row r="132" spans="1:27" ht="12.75" customHeight="1" collapsed="1" x14ac:dyDescent="0.2">
      <c r="A132" s="98" t="s">
        <v>362</v>
      </c>
      <c r="B132" s="28" t="str">
        <f>"26"&amp;"."&amp;$B$662&amp;"."&amp;$B$663</f>
        <v>26.08.2023</v>
      </c>
      <c r="C132" s="90" t="s">
        <v>76</v>
      </c>
      <c r="D132" s="91">
        <f>ROUND(((D133+D134+D136+D135)/1000),5)</f>
        <v>2.81778</v>
      </c>
      <c r="E132" s="91">
        <f>ROUND(((E133+E134+E136+E135)/1000),5)</f>
        <v>2.7342599999999999</v>
      </c>
      <c r="F132" s="91">
        <f>ROUND(((F133+F134+F136+F135)/1000),5)</f>
        <v>2.6071499999999999</v>
      </c>
      <c r="G132" s="91">
        <f t="shared" ref="G132:AA132" si="75">ROUND(((G133+G134+G136+G135)/1000),5)</f>
        <v>2.5716100000000002</v>
      </c>
      <c r="H132" s="91">
        <f t="shared" si="75"/>
        <v>2.5704199999999999</v>
      </c>
      <c r="I132" s="91">
        <f t="shared" si="75"/>
        <v>2.5890599999999999</v>
      </c>
      <c r="J132" s="91">
        <f t="shared" si="75"/>
        <v>2.6911299999999998</v>
      </c>
      <c r="K132" s="91">
        <f t="shared" si="75"/>
        <v>2.8871899999999999</v>
      </c>
      <c r="L132" s="91">
        <f t="shared" si="75"/>
        <v>3.1795900000000001</v>
      </c>
      <c r="M132" s="91">
        <f t="shared" si="75"/>
        <v>3.4260299999999999</v>
      </c>
      <c r="N132" s="91">
        <f t="shared" si="75"/>
        <v>3.4868700000000001</v>
      </c>
      <c r="O132" s="91">
        <f t="shared" si="75"/>
        <v>3.496</v>
      </c>
      <c r="P132" s="91">
        <f t="shared" si="75"/>
        <v>3.4910800000000002</v>
      </c>
      <c r="Q132" s="91">
        <f t="shared" si="75"/>
        <v>3.50881</v>
      </c>
      <c r="R132" s="91">
        <f t="shared" si="75"/>
        <v>3.5059399999999998</v>
      </c>
      <c r="S132" s="91">
        <f t="shared" si="75"/>
        <v>3.4975999999999998</v>
      </c>
      <c r="T132" s="91">
        <f t="shared" si="75"/>
        <v>3.42157</v>
      </c>
      <c r="U132" s="91">
        <f t="shared" si="75"/>
        <v>3.3382999999999998</v>
      </c>
      <c r="V132" s="91">
        <f t="shared" si="75"/>
        <v>3.3361100000000001</v>
      </c>
      <c r="W132" s="91">
        <f t="shared" si="75"/>
        <v>3.4089499999999999</v>
      </c>
      <c r="X132" s="91">
        <f t="shared" si="75"/>
        <v>3.3551700000000002</v>
      </c>
      <c r="Y132" s="91">
        <f t="shared" si="75"/>
        <v>3.17191</v>
      </c>
      <c r="Z132" s="91">
        <f t="shared" si="75"/>
        <v>3.097</v>
      </c>
      <c r="AA132" s="91">
        <f t="shared" si="75"/>
        <v>2.88551</v>
      </c>
    </row>
    <row r="133" spans="1:27" ht="12.75" hidden="1" customHeight="1" outlineLevel="1" x14ac:dyDescent="0.2">
      <c r="A133" s="99" t="s">
        <v>363</v>
      </c>
      <c r="B133" s="63" t="s">
        <v>238</v>
      </c>
      <c r="C133" s="43" t="s">
        <v>79</v>
      </c>
      <c r="D133" s="44">
        <v>1411.75</v>
      </c>
      <c r="E133" s="44">
        <v>1328.23</v>
      </c>
      <c r="F133" s="44">
        <v>1201.1199999999999</v>
      </c>
      <c r="G133" s="44">
        <v>1165.58</v>
      </c>
      <c r="H133" s="44">
        <v>1164.3900000000001</v>
      </c>
      <c r="I133" s="44">
        <v>1183.03</v>
      </c>
      <c r="J133" s="44">
        <v>1285.0999999999999</v>
      </c>
      <c r="K133" s="44">
        <v>1481.16</v>
      </c>
      <c r="L133" s="44">
        <v>1773.56</v>
      </c>
      <c r="M133" s="44">
        <v>2020</v>
      </c>
      <c r="N133" s="44">
        <v>2080.84</v>
      </c>
      <c r="O133" s="44">
        <v>2089.9699999999998</v>
      </c>
      <c r="P133" s="44">
        <v>2085.0500000000002</v>
      </c>
      <c r="Q133" s="44">
        <v>2102.7800000000002</v>
      </c>
      <c r="R133" s="44">
        <v>2099.91</v>
      </c>
      <c r="S133" s="44">
        <v>2091.5700000000002</v>
      </c>
      <c r="T133" s="44">
        <v>2015.54</v>
      </c>
      <c r="U133" s="44">
        <v>1932.27</v>
      </c>
      <c r="V133" s="44">
        <v>1930.08</v>
      </c>
      <c r="W133" s="44">
        <v>2002.92</v>
      </c>
      <c r="X133" s="44">
        <v>1949.14</v>
      </c>
      <c r="Y133" s="44">
        <v>1765.88</v>
      </c>
      <c r="Z133" s="44">
        <v>1690.97</v>
      </c>
      <c r="AA133" s="44">
        <v>1479.48</v>
      </c>
    </row>
    <row r="134" spans="1:27" ht="12.75" hidden="1" customHeight="1" outlineLevel="1" x14ac:dyDescent="0.2">
      <c r="A134" s="99" t="s">
        <v>364</v>
      </c>
      <c r="B134" s="63" t="s">
        <v>90</v>
      </c>
      <c r="C134" s="43" t="s">
        <v>79</v>
      </c>
      <c r="D134" s="44">
        <f t="shared" ref="D134:AA134" si="76">$D$9</f>
        <v>1071.42</v>
      </c>
      <c r="E134" s="44">
        <f t="shared" si="76"/>
        <v>1071.42</v>
      </c>
      <c r="F134" s="44">
        <f t="shared" si="76"/>
        <v>1071.42</v>
      </c>
      <c r="G134" s="44">
        <f t="shared" si="76"/>
        <v>1071.42</v>
      </c>
      <c r="H134" s="44">
        <f t="shared" si="76"/>
        <v>1071.42</v>
      </c>
      <c r="I134" s="44">
        <f t="shared" si="76"/>
        <v>1071.42</v>
      </c>
      <c r="J134" s="44">
        <f t="shared" si="76"/>
        <v>1071.42</v>
      </c>
      <c r="K134" s="44">
        <f t="shared" si="76"/>
        <v>1071.42</v>
      </c>
      <c r="L134" s="44">
        <f t="shared" si="76"/>
        <v>1071.42</v>
      </c>
      <c r="M134" s="44">
        <f t="shared" si="76"/>
        <v>1071.42</v>
      </c>
      <c r="N134" s="44">
        <f t="shared" si="76"/>
        <v>1071.42</v>
      </c>
      <c r="O134" s="44">
        <f t="shared" si="76"/>
        <v>1071.42</v>
      </c>
      <c r="P134" s="44">
        <f t="shared" si="76"/>
        <v>1071.42</v>
      </c>
      <c r="Q134" s="44">
        <f t="shared" si="76"/>
        <v>1071.42</v>
      </c>
      <c r="R134" s="44">
        <f t="shared" si="76"/>
        <v>1071.42</v>
      </c>
      <c r="S134" s="44">
        <f t="shared" si="76"/>
        <v>1071.42</v>
      </c>
      <c r="T134" s="44">
        <f t="shared" si="76"/>
        <v>1071.42</v>
      </c>
      <c r="U134" s="44">
        <f t="shared" si="76"/>
        <v>1071.42</v>
      </c>
      <c r="V134" s="44">
        <f t="shared" si="76"/>
        <v>1071.42</v>
      </c>
      <c r="W134" s="44">
        <f t="shared" si="76"/>
        <v>1071.42</v>
      </c>
      <c r="X134" s="44">
        <f t="shared" si="76"/>
        <v>1071.42</v>
      </c>
      <c r="Y134" s="44">
        <f t="shared" si="76"/>
        <v>1071.42</v>
      </c>
      <c r="Z134" s="44">
        <f t="shared" si="76"/>
        <v>1071.42</v>
      </c>
      <c r="AA134" s="44">
        <f t="shared" si="76"/>
        <v>1071.42</v>
      </c>
    </row>
    <row r="135" spans="1:27" ht="12.75" hidden="1" customHeight="1" outlineLevel="1" x14ac:dyDescent="0.2">
      <c r="A135" s="99" t="s">
        <v>365</v>
      </c>
      <c r="B135" s="63" t="s">
        <v>83</v>
      </c>
      <c r="C135" s="43" t="s">
        <v>79</v>
      </c>
      <c r="D135" s="44">
        <v>3.92</v>
      </c>
      <c r="E135" s="44">
        <v>3.92</v>
      </c>
      <c r="F135" s="44">
        <v>3.92</v>
      </c>
      <c r="G135" s="44">
        <v>3.92</v>
      </c>
      <c r="H135" s="44">
        <v>3.92</v>
      </c>
      <c r="I135" s="44">
        <v>3.92</v>
      </c>
      <c r="J135" s="44">
        <v>3.92</v>
      </c>
      <c r="K135" s="44">
        <v>3.92</v>
      </c>
      <c r="L135" s="44">
        <v>3.92</v>
      </c>
      <c r="M135" s="44">
        <v>3.92</v>
      </c>
      <c r="N135" s="44">
        <v>3.92</v>
      </c>
      <c r="O135" s="44">
        <v>3.92</v>
      </c>
      <c r="P135" s="44">
        <v>3.92</v>
      </c>
      <c r="Q135" s="44">
        <v>3.92</v>
      </c>
      <c r="R135" s="44">
        <v>3.92</v>
      </c>
      <c r="S135" s="44">
        <v>3.92</v>
      </c>
      <c r="T135" s="44">
        <v>3.92</v>
      </c>
      <c r="U135" s="44">
        <v>3.92</v>
      </c>
      <c r="V135" s="44">
        <v>3.92</v>
      </c>
      <c r="W135" s="44">
        <v>3.92</v>
      </c>
      <c r="X135" s="44">
        <v>3.92</v>
      </c>
      <c r="Y135" s="44">
        <v>3.92</v>
      </c>
      <c r="Z135" s="44">
        <v>3.92</v>
      </c>
      <c r="AA135" s="44">
        <v>3.92</v>
      </c>
    </row>
    <row r="136" spans="1:27" ht="12.75" hidden="1" customHeight="1" outlineLevel="1" x14ac:dyDescent="0.2">
      <c r="A136" s="99" t="s">
        <v>366</v>
      </c>
      <c r="B136" s="63" t="s">
        <v>81</v>
      </c>
      <c r="C136" s="43" t="s">
        <v>79</v>
      </c>
      <c r="D136" s="44">
        <f>$D$11</f>
        <v>330.69</v>
      </c>
      <c r="E136" s="44">
        <f t="shared" ref="E136:AA136" si="77">$D$11</f>
        <v>330.69</v>
      </c>
      <c r="F136" s="44">
        <f t="shared" si="77"/>
        <v>330.69</v>
      </c>
      <c r="G136" s="44">
        <f t="shared" si="77"/>
        <v>330.69</v>
      </c>
      <c r="H136" s="44">
        <f t="shared" si="77"/>
        <v>330.69</v>
      </c>
      <c r="I136" s="44">
        <f t="shared" si="77"/>
        <v>330.69</v>
      </c>
      <c r="J136" s="44">
        <f t="shared" si="77"/>
        <v>330.69</v>
      </c>
      <c r="K136" s="44">
        <f t="shared" si="77"/>
        <v>330.69</v>
      </c>
      <c r="L136" s="44">
        <f t="shared" si="77"/>
        <v>330.69</v>
      </c>
      <c r="M136" s="44">
        <f t="shared" si="77"/>
        <v>330.69</v>
      </c>
      <c r="N136" s="44">
        <f t="shared" si="77"/>
        <v>330.69</v>
      </c>
      <c r="O136" s="44">
        <f t="shared" si="77"/>
        <v>330.69</v>
      </c>
      <c r="P136" s="44">
        <f t="shared" si="77"/>
        <v>330.69</v>
      </c>
      <c r="Q136" s="44">
        <f t="shared" si="77"/>
        <v>330.69</v>
      </c>
      <c r="R136" s="44">
        <f t="shared" si="77"/>
        <v>330.69</v>
      </c>
      <c r="S136" s="44">
        <f t="shared" si="77"/>
        <v>330.69</v>
      </c>
      <c r="T136" s="44">
        <f t="shared" si="77"/>
        <v>330.69</v>
      </c>
      <c r="U136" s="44">
        <f t="shared" si="77"/>
        <v>330.69</v>
      </c>
      <c r="V136" s="44">
        <f t="shared" si="77"/>
        <v>330.69</v>
      </c>
      <c r="W136" s="44">
        <f t="shared" si="77"/>
        <v>330.69</v>
      </c>
      <c r="X136" s="44">
        <f t="shared" si="77"/>
        <v>330.69</v>
      </c>
      <c r="Y136" s="44">
        <f t="shared" si="77"/>
        <v>330.69</v>
      </c>
      <c r="Z136" s="44">
        <f t="shared" si="77"/>
        <v>330.69</v>
      </c>
      <c r="AA136" s="44">
        <f t="shared" si="77"/>
        <v>330.69</v>
      </c>
    </row>
    <row r="137" spans="1:27" ht="12.75" customHeight="1" collapsed="1" x14ac:dyDescent="0.2">
      <c r="A137" s="98" t="s">
        <v>367</v>
      </c>
      <c r="B137" s="28" t="str">
        <f>"27"&amp;"."&amp;$B$662&amp;"."&amp;$B$663</f>
        <v>27.08.2023</v>
      </c>
      <c r="C137" s="90" t="s">
        <v>76</v>
      </c>
      <c r="D137" s="91">
        <f>ROUND(((D138+D139+D141+D140)/1000),5)</f>
        <v>2.7465899999999999</v>
      </c>
      <c r="E137" s="91">
        <f>ROUND(((E138+E139+E141+E140)/1000),5)</f>
        <v>2.6347299999999998</v>
      </c>
      <c r="F137" s="91">
        <f>ROUND(((F138+F139+F141+F140)/1000),5)</f>
        <v>2.5738400000000001</v>
      </c>
      <c r="G137" s="91">
        <f t="shared" ref="G137:AA137" si="78">ROUND(((G138+G139+G141+G140)/1000),5)</f>
        <v>2.5310299999999999</v>
      </c>
      <c r="H137" s="91">
        <f t="shared" si="78"/>
        <v>2.5046599999999999</v>
      </c>
      <c r="I137" s="91">
        <f t="shared" si="78"/>
        <v>2.4834100000000001</v>
      </c>
      <c r="J137" s="91">
        <f t="shared" si="78"/>
        <v>2.47174</v>
      </c>
      <c r="K137" s="91">
        <f t="shared" si="78"/>
        <v>2.7015400000000001</v>
      </c>
      <c r="L137" s="91">
        <f t="shared" si="78"/>
        <v>2.98346</v>
      </c>
      <c r="M137" s="91">
        <f t="shared" si="78"/>
        <v>3.1745399999999999</v>
      </c>
      <c r="N137" s="91">
        <f t="shared" si="78"/>
        <v>3.2849699999999999</v>
      </c>
      <c r="O137" s="91">
        <f t="shared" si="78"/>
        <v>3.3196599999999998</v>
      </c>
      <c r="P137" s="91">
        <f t="shared" si="78"/>
        <v>3.3189299999999999</v>
      </c>
      <c r="Q137" s="91">
        <f t="shared" si="78"/>
        <v>3.3274300000000001</v>
      </c>
      <c r="R137" s="91">
        <f t="shared" si="78"/>
        <v>3.3286799999999999</v>
      </c>
      <c r="S137" s="91">
        <f t="shared" si="78"/>
        <v>3.3205800000000001</v>
      </c>
      <c r="T137" s="91">
        <f t="shared" si="78"/>
        <v>3.2826599999999999</v>
      </c>
      <c r="U137" s="91">
        <f t="shared" si="78"/>
        <v>3.2268500000000002</v>
      </c>
      <c r="V137" s="91">
        <f t="shared" si="78"/>
        <v>3.21841</v>
      </c>
      <c r="W137" s="91">
        <f t="shared" si="78"/>
        <v>3.2597700000000001</v>
      </c>
      <c r="X137" s="91">
        <f t="shared" si="78"/>
        <v>3.2746499999999998</v>
      </c>
      <c r="Y137" s="91">
        <f t="shared" si="78"/>
        <v>3.1671</v>
      </c>
      <c r="Z137" s="91">
        <f t="shared" si="78"/>
        <v>3.1109200000000001</v>
      </c>
      <c r="AA137" s="91">
        <f t="shared" si="78"/>
        <v>2.8509500000000001</v>
      </c>
    </row>
    <row r="138" spans="1:27" ht="12.75" hidden="1" customHeight="1" outlineLevel="1" x14ac:dyDescent="0.2">
      <c r="A138" s="99" t="s">
        <v>368</v>
      </c>
      <c r="B138" s="63" t="s">
        <v>238</v>
      </c>
      <c r="C138" s="43" t="s">
        <v>79</v>
      </c>
      <c r="D138" s="44">
        <v>1340.56</v>
      </c>
      <c r="E138" s="44">
        <v>1228.7</v>
      </c>
      <c r="F138" s="44">
        <v>1167.81</v>
      </c>
      <c r="G138" s="44">
        <v>1125</v>
      </c>
      <c r="H138" s="44">
        <v>1098.6300000000001</v>
      </c>
      <c r="I138" s="44">
        <v>1077.3800000000001</v>
      </c>
      <c r="J138" s="44">
        <v>1065.71</v>
      </c>
      <c r="K138" s="44">
        <v>1295.51</v>
      </c>
      <c r="L138" s="44">
        <v>1577.43</v>
      </c>
      <c r="M138" s="44">
        <v>1768.51</v>
      </c>
      <c r="N138" s="44">
        <v>1878.94</v>
      </c>
      <c r="O138" s="44">
        <v>1913.63</v>
      </c>
      <c r="P138" s="44">
        <v>1912.9</v>
      </c>
      <c r="Q138" s="44">
        <v>1921.4</v>
      </c>
      <c r="R138" s="44">
        <v>1922.65</v>
      </c>
      <c r="S138" s="44">
        <v>1914.55</v>
      </c>
      <c r="T138" s="44">
        <v>1876.63</v>
      </c>
      <c r="U138" s="44">
        <v>1820.82</v>
      </c>
      <c r="V138" s="44">
        <v>1812.38</v>
      </c>
      <c r="W138" s="44">
        <v>1853.74</v>
      </c>
      <c r="X138" s="44">
        <v>1868.62</v>
      </c>
      <c r="Y138" s="44">
        <v>1761.07</v>
      </c>
      <c r="Z138" s="44">
        <v>1704.89</v>
      </c>
      <c r="AA138" s="44">
        <v>1444.92</v>
      </c>
    </row>
    <row r="139" spans="1:27" ht="12.75" hidden="1" customHeight="1" outlineLevel="1" x14ac:dyDescent="0.2">
      <c r="A139" s="99" t="s">
        <v>369</v>
      </c>
      <c r="B139" s="63" t="s">
        <v>90</v>
      </c>
      <c r="C139" s="43" t="s">
        <v>79</v>
      </c>
      <c r="D139" s="44">
        <f t="shared" ref="D139:AA139" si="79">$D$9</f>
        <v>1071.42</v>
      </c>
      <c r="E139" s="44">
        <f t="shared" si="79"/>
        <v>1071.42</v>
      </c>
      <c r="F139" s="44">
        <f t="shared" si="79"/>
        <v>1071.42</v>
      </c>
      <c r="G139" s="44">
        <f t="shared" si="79"/>
        <v>1071.42</v>
      </c>
      <c r="H139" s="44">
        <f t="shared" si="79"/>
        <v>1071.42</v>
      </c>
      <c r="I139" s="44">
        <f t="shared" si="79"/>
        <v>1071.42</v>
      </c>
      <c r="J139" s="44">
        <f t="shared" si="79"/>
        <v>1071.42</v>
      </c>
      <c r="K139" s="44">
        <f t="shared" si="79"/>
        <v>1071.42</v>
      </c>
      <c r="L139" s="44">
        <f t="shared" si="79"/>
        <v>1071.42</v>
      </c>
      <c r="M139" s="44">
        <f t="shared" si="79"/>
        <v>1071.42</v>
      </c>
      <c r="N139" s="44">
        <f t="shared" si="79"/>
        <v>1071.42</v>
      </c>
      <c r="O139" s="44">
        <f t="shared" si="79"/>
        <v>1071.42</v>
      </c>
      <c r="P139" s="44">
        <f t="shared" si="79"/>
        <v>1071.42</v>
      </c>
      <c r="Q139" s="44">
        <f t="shared" si="79"/>
        <v>1071.42</v>
      </c>
      <c r="R139" s="44">
        <f t="shared" si="79"/>
        <v>1071.42</v>
      </c>
      <c r="S139" s="44">
        <f t="shared" si="79"/>
        <v>1071.42</v>
      </c>
      <c r="T139" s="44">
        <f t="shared" si="79"/>
        <v>1071.42</v>
      </c>
      <c r="U139" s="44">
        <f t="shared" si="79"/>
        <v>1071.42</v>
      </c>
      <c r="V139" s="44">
        <f t="shared" si="79"/>
        <v>1071.42</v>
      </c>
      <c r="W139" s="44">
        <f t="shared" si="79"/>
        <v>1071.42</v>
      </c>
      <c r="X139" s="44">
        <f t="shared" si="79"/>
        <v>1071.42</v>
      </c>
      <c r="Y139" s="44">
        <f t="shared" si="79"/>
        <v>1071.42</v>
      </c>
      <c r="Z139" s="44">
        <f t="shared" si="79"/>
        <v>1071.42</v>
      </c>
      <c r="AA139" s="44">
        <f t="shared" si="79"/>
        <v>1071.42</v>
      </c>
    </row>
    <row r="140" spans="1:27" ht="12.75" hidden="1" customHeight="1" outlineLevel="1" x14ac:dyDescent="0.2">
      <c r="A140" s="99" t="s">
        <v>370</v>
      </c>
      <c r="B140" s="63" t="s">
        <v>83</v>
      </c>
      <c r="C140" s="43" t="s">
        <v>79</v>
      </c>
      <c r="D140" s="44">
        <v>3.92</v>
      </c>
      <c r="E140" s="44">
        <v>3.92</v>
      </c>
      <c r="F140" s="44">
        <v>3.92</v>
      </c>
      <c r="G140" s="44">
        <v>3.92</v>
      </c>
      <c r="H140" s="44">
        <v>3.92</v>
      </c>
      <c r="I140" s="44">
        <v>3.92</v>
      </c>
      <c r="J140" s="44">
        <v>3.92</v>
      </c>
      <c r="K140" s="44">
        <v>3.92</v>
      </c>
      <c r="L140" s="44">
        <v>3.92</v>
      </c>
      <c r="M140" s="44">
        <v>3.92</v>
      </c>
      <c r="N140" s="44">
        <v>3.92</v>
      </c>
      <c r="O140" s="44">
        <v>3.92</v>
      </c>
      <c r="P140" s="44">
        <v>3.92</v>
      </c>
      <c r="Q140" s="44">
        <v>3.92</v>
      </c>
      <c r="R140" s="44">
        <v>3.92</v>
      </c>
      <c r="S140" s="44">
        <v>3.92</v>
      </c>
      <c r="T140" s="44">
        <v>3.92</v>
      </c>
      <c r="U140" s="44">
        <v>3.92</v>
      </c>
      <c r="V140" s="44">
        <v>3.92</v>
      </c>
      <c r="W140" s="44">
        <v>3.92</v>
      </c>
      <c r="X140" s="44">
        <v>3.92</v>
      </c>
      <c r="Y140" s="44">
        <v>3.92</v>
      </c>
      <c r="Z140" s="44">
        <v>3.92</v>
      </c>
      <c r="AA140" s="44">
        <v>3.92</v>
      </c>
    </row>
    <row r="141" spans="1:27" ht="12.75" hidden="1" customHeight="1" outlineLevel="1" x14ac:dyDescent="0.2">
      <c r="A141" s="99" t="s">
        <v>371</v>
      </c>
      <c r="B141" s="63" t="s">
        <v>81</v>
      </c>
      <c r="C141" s="43" t="s">
        <v>79</v>
      </c>
      <c r="D141" s="44">
        <f>$D$11</f>
        <v>330.69</v>
      </c>
      <c r="E141" s="44">
        <f t="shared" ref="E141:AA141" si="80">$D$11</f>
        <v>330.69</v>
      </c>
      <c r="F141" s="44">
        <f t="shared" si="80"/>
        <v>330.69</v>
      </c>
      <c r="G141" s="44">
        <f t="shared" si="80"/>
        <v>330.69</v>
      </c>
      <c r="H141" s="44">
        <f t="shared" si="80"/>
        <v>330.69</v>
      </c>
      <c r="I141" s="44">
        <f t="shared" si="80"/>
        <v>330.69</v>
      </c>
      <c r="J141" s="44">
        <f t="shared" si="80"/>
        <v>330.69</v>
      </c>
      <c r="K141" s="44">
        <f t="shared" si="80"/>
        <v>330.69</v>
      </c>
      <c r="L141" s="44">
        <f t="shared" si="80"/>
        <v>330.69</v>
      </c>
      <c r="M141" s="44">
        <f t="shared" si="80"/>
        <v>330.69</v>
      </c>
      <c r="N141" s="44">
        <f t="shared" si="80"/>
        <v>330.69</v>
      </c>
      <c r="O141" s="44">
        <f t="shared" si="80"/>
        <v>330.69</v>
      </c>
      <c r="P141" s="44">
        <f t="shared" si="80"/>
        <v>330.69</v>
      </c>
      <c r="Q141" s="44">
        <f t="shared" si="80"/>
        <v>330.69</v>
      </c>
      <c r="R141" s="44">
        <f t="shared" si="80"/>
        <v>330.69</v>
      </c>
      <c r="S141" s="44">
        <f t="shared" si="80"/>
        <v>330.69</v>
      </c>
      <c r="T141" s="44">
        <f t="shared" si="80"/>
        <v>330.69</v>
      </c>
      <c r="U141" s="44">
        <f t="shared" si="80"/>
        <v>330.69</v>
      </c>
      <c r="V141" s="44">
        <f t="shared" si="80"/>
        <v>330.69</v>
      </c>
      <c r="W141" s="44">
        <f t="shared" si="80"/>
        <v>330.69</v>
      </c>
      <c r="X141" s="44">
        <f t="shared" si="80"/>
        <v>330.69</v>
      </c>
      <c r="Y141" s="44">
        <f t="shared" si="80"/>
        <v>330.69</v>
      </c>
      <c r="Z141" s="44">
        <f t="shared" si="80"/>
        <v>330.69</v>
      </c>
      <c r="AA141" s="44">
        <f t="shared" si="80"/>
        <v>330.69</v>
      </c>
    </row>
    <row r="142" spans="1:27" ht="12.75" customHeight="1" collapsed="1" x14ac:dyDescent="0.2">
      <c r="A142" s="98" t="s">
        <v>372</v>
      </c>
      <c r="B142" s="28" t="str">
        <f>"28"&amp;"."&amp;$B$662&amp;"."&amp;$B$663</f>
        <v>28.08.2023</v>
      </c>
      <c r="C142" s="90" t="s">
        <v>76</v>
      </c>
      <c r="D142" s="91">
        <f>ROUND(((D143+D144+D146+D145)/1000),5)</f>
        <v>2.7147700000000001</v>
      </c>
      <c r="E142" s="91">
        <f>ROUND(((E143+E144+E146+E145)/1000),5)</f>
        <v>2.5731000000000002</v>
      </c>
      <c r="F142" s="91">
        <f>ROUND(((F143+F144+F146+F145)/1000),5)</f>
        <v>2.5028999999999999</v>
      </c>
      <c r="G142" s="91">
        <f t="shared" ref="G142:AA142" si="81">ROUND(((G143+G144+G146+G145)/1000),5)</f>
        <v>2.4399299999999999</v>
      </c>
      <c r="H142" s="91">
        <f t="shared" si="81"/>
        <v>2.4843000000000002</v>
      </c>
      <c r="I142" s="91">
        <f t="shared" si="81"/>
        <v>2.5743299999999998</v>
      </c>
      <c r="J142" s="91">
        <f t="shared" si="81"/>
        <v>2.7496499999999999</v>
      </c>
      <c r="K142" s="91">
        <f t="shared" si="81"/>
        <v>3.0300600000000002</v>
      </c>
      <c r="L142" s="91">
        <f t="shared" si="81"/>
        <v>3.3111299999999999</v>
      </c>
      <c r="M142" s="91">
        <f t="shared" si="81"/>
        <v>3.4232399999999998</v>
      </c>
      <c r="N142" s="91">
        <f t="shared" si="81"/>
        <v>3.4374699999999998</v>
      </c>
      <c r="O142" s="91">
        <f t="shared" si="81"/>
        <v>3.4381900000000001</v>
      </c>
      <c r="P142" s="91">
        <f t="shared" si="81"/>
        <v>3.4289399999999999</v>
      </c>
      <c r="Q142" s="91">
        <f t="shared" si="81"/>
        <v>3.4843700000000002</v>
      </c>
      <c r="R142" s="91">
        <f t="shared" si="81"/>
        <v>3.5779200000000002</v>
      </c>
      <c r="S142" s="91">
        <f t="shared" si="81"/>
        <v>3.5698699999999999</v>
      </c>
      <c r="T142" s="91">
        <f t="shared" si="81"/>
        <v>3.58758</v>
      </c>
      <c r="U142" s="91">
        <f t="shared" si="81"/>
        <v>3.4474100000000001</v>
      </c>
      <c r="V142" s="91">
        <f t="shared" si="81"/>
        <v>3.44041</v>
      </c>
      <c r="W142" s="91">
        <f t="shared" si="81"/>
        <v>3.4479299999999999</v>
      </c>
      <c r="X142" s="91">
        <f t="shared" si="81"/>
        <v>3.4236800000000001</v>
      </c>
      <c r="Y142" s="91">
        <f t="shared" si="81"/>
        <v>3.3395899999999998</v>
      </c>
      <c r="Z142" s="91">
        <f t="shared" si="81"/>
        <v>3.1063000000000001</v>
      </c>
      <c r="AA142" s="91">
        <f t="shared" si="81"/>
        <v>2.8620199999999998</v>
      </c>
    </row>
    <row r="143" spans="1:27" ht="12.75" hidden="1" customHeight="1" outlineLevel="1" x14ac:dyDescent="0.2">
      <c r="A143" s="99" t="s">
        <v>373</v>
      </c>
      <c r="B143" s="63" t="s">
        <v>238</v>
      </c>
      <c r="C143" s="43" t="s">
        <v>79</v>
      </c>
      <c r="D143" s="44">
        <v>1308.74</v>
      </c>
      <c r="E143" s="44">
        <v>1167.07</v>
      </c>
      <c r="F143" s="44">
        <v>1096.8699999999999</v>
      </c>
      <c r="G143" s="44">
        <v>1033.9000000000001</v>
      </c>
      <c r="H143" s="44">
        <v>1078.27</v>
      </c>
      <c r="I143" s="44">
        <v>1168.3</v>
      </c>
      <c r="J143" s="44">
        <v>1343.62</v>
      </c>
      <c r="K143" s="44">
        <v>1624.03</v>
      </c>
      <c r="L143" s="44">
        <v>1905.1</v>
      </c>
      <c r="M143" s="44">
        <v>2017.21</v>
      </c>
      <c r="N143" s="44">
        <v>2031.44</v>
      </c>
      <c r="O143" s="44">
        <v>2032.16</v>
      </c>
      <c r="P143" s="44">
        <v>2022.91</v>
      </c>
      <c r="Q143" s="44">
        <v>2078.34</v>
      </c>
      <c r="R143" s="44">
        <v>2171.89</v>
      </c>
      <c r="S143" s="44">
        <v>2163.84</v>
      </c>
      <c r="T143" s="44">
        <v>2181.5500000000002</v>
      </c>
      <c r="U143" s="44">
        <v>2041.38</v>
      </c>
      <c r="V143" s="44">
        <v>2034.38</v>
      </c>
      <c r="W143" s="44">
        <v>2041.9</v>
      </c>
      <c r="X143" s="44">
        <v>2017.65</v>
      </c>
      <c r="Y143" s="44">
        <v>1933.56</v>
      </c>
      <c r="Z143" s="44">
        <v>1700.27</v>
      </c>
      <c r="AA143" s="44">
        <v>1455.99</v>
      </c>
    </row>
    <row r="144" spans="1:27" ht="12.75" hidden="1" customHeight="1" outlineLevel="1" x14ac:dyDescent="0.2">
      <c r="A144" s="99" t="s">
        <v>374</v>
      </c>
      <c r="B144" s="63" t="s">
        <v>90</v>
      </c>
      <c r="C144" s="43" t="s">
        <v>79</v>
      </c>
      <c r="D144" s="44">
        <f t="shared" ref="D144:AA144" si="82">$D$9</f>
        <v>1071.42</v>
      </c>
      <c r="E144" s="44">
        <f t="shared" si="82"/>
        <v>1071.42</v>
      </c>
      <c r="F144" s="44">
        <f t="shared" si="82"/>
        <v>1071.42</v>
      </c>
      <c r="G144" s="44">
        <f t="shared" si="82"/>
        <v>1071.42</v>
      </c>
      <c r="H144" s="44">
        <f t="shared" si="82"/>
        <v>1071.42</v>
      </c>
      <c r="I144" s="44">
        <f t="shared" si="82"/>
        <v>1071.42</v>
      </c>
      <c r="J144" s="44">
        <f t="shared" si="82"/>
        <v>1071.42</v>
      </c>
      <c r="K144" s="44">
        <f t="shared" si="82"/>
        <v>1071.42</v>
      </c>
      <c r="L144" s="44">
        <f t="shared" si="82"/>
        <v>1071.42</v>
      </c>
      <c r="M144" s="44">
        <f t="shared" si="82"/>
        <v>1071.42</v>
      </c>
      <c r="N144" s="44">
        <f t="shared" si="82"/>
        <v>1071.42</v>
      </c>
      <c r="O144" s="44">
        <f t="shared" si="82"/>
        <v>1071.42</v>
      </c>
      <c r="P144" s="44">
        <f t="shared" si="82"/>
        <v>1071.42</v>
      </c>
      <c r="Q144" s="44">
        <f t="shared" si="82"/>
        <v>1071.42</v>
      </c>
      <c r="R144" s="44">
        <f t="shared" si="82"/>
        <v>1071.42</v>
      </c>
      <c r="S144" s="44">
        <f t="shared" si="82"/>
        <v>1071.42</v>
      </c>
      <c r="T144" s="44">
        <f t="shared" si="82"/>
        <v>1071.42</v>
      </c>
      <c r="U144" s="44">
        <f t="shared" si="82"/>
        <v>1071.42</v>
      </c>
      <c r="V144" s="44">
        <f t="shared" si="82"/>
        <v>1071.42</v>
      </c>
      <c r="W144" s="44">
        <f t="shared" si="82"/>
        <v>1071.42</v>
      </c>
      <c r="X144" s="44">
        <f t="shared" si="82"/>
        <v>1071.42</v>
      </c>
      <c r="Y144" s="44">
        <f t="shared" si="82"/>
        <v>1071.42</v>
      </c>
      <c r="Z144" s="44">
        <f t="shared" si="82"/>
        <v>1071.42</v>
      </c>
      <c r="AA144" s="44">
        <f t="shared" si="82"/>
        <v>1071.42</v>
      </c>
    </row>
    <row r="145" spans="1:27" ht="12.75" hidden="1" customHeight="1" outlineLevel="1" x14ac:dyDescent="0.2">
      <c r="A145" s="99" t="s">
        <v>375</v>
      </c>
      <c r="B145" s="63" t="s">
        <v>83</v>
      </c>
      <c r="C145" s="43" t="s">
        <v>79</v>
      </c>
      <c r="D145" s="44">
        <v>3.92</v>
      </c>
      <c r="E145" s="44">
        <v>3.92</v>
      </c>
      <c r="F145" s="44">
        <v>3.92</v>
      </c>
      <c r="G145" s="44">
        <v>3.92</v>
      </c>
      <c r="H145" s="44">
        <v>3.92</v>
      </c>
      <c r="I145" s="44">
        <v>3.92</v>
      </c>
      <c r="J145" s="44">
        <v>3.92</v>
      </c>
      <c r="K145" s="44">
        <v>3.92</v>
      </c>
      <c r="L145" s="44">
        <v>3.92</v>
      </c>
      <c r="M145" s="44">
        <v>3.92</v>
      </c>
      <c r="N145" s="44">
        <v>3.92</v>
      </c>
      <c r="O145" s="44">
        <v>3.92</v>
      </c>
      <c r="P145" s="44">
        <v>3.92</v>
      </c>
      <c r="Q145" s="44">
        <v>3.92</v>
      </c>
      <c r="R145" s="44">
        <v>3.92</v>
      </c>
      <c r="S145" s="44">
        <v>3.92</v>
      </c>
      <c r="T145" s="44">
        <v>3.92</v>
      </c>
      <c r="U145" s="44">
        <v>3.92</v>
      </c>
      <c r="V145" s="44">
        <v>3.92</v>
      </c>
      <c r="W145" s="44">
        <v>3.92</v>
      </c>
      <c r="X145" s="44">
        <v>3.92</v>
      </c>
      <c r="Y145" s="44">
        <v>3.92</v>
      </c>
      <c r="Z145" s="44">
        <v>3.92</v>
      </c>
      <c r="AA145" s="44">
        <v>3.92</v>
      </c>
    </row>
    <row r="146" spans="1:27" ht="12.75" hidden="1" customHeight="1" outlineLevel="1" x14ac:dyDescent="0.2">
      <c r="A146" s="99" t="s">
        <v>376</v>
      </c>
      <c r="B146" s="63" t="s">
        <v>81</v>
      </c>
      <c r="C146" s="43" t="s">
        <v>79</v>
      </c>
      <c r="D146" s="44">
        <f>$D$11</f>
        <v>330.69</v>
      </c>
      <c r="E146" s="44">
        <f t="shared" ref="E146:AA146" si="83">$D$11</f>
        <v>330.69</v>
      </c>
      <c r="F146" s="44">
        <f t="shared" si="83"/>
        <v>330.69</v>
      </c>
      <c r="G146" s="44">
        <f t="shared" si="83"/>
        <v>330.69</v>
      </c>
      <c r="H146" s="44">
        <f t="shared" si="83"/>
        <v>330.69</v>
      </c>
      <c r="I146" s="44">
        <f t="shared" si="83"/>
        <v>330.69</v>
      </c>
      <c r="J146" s="44">
        <f t="shared" si="83"/>
        <v>330.69</v>
      </c>
      <c r="K146" s="44">
        <f t="shared" si="83"/>
        <v>330.69</v>
      </c>
      <c r="L146" s="44">
        <f t="shared" si="83"/>
        <v>330.69</v>
      </c>
      <c r="M146" s="44">
        <f t="shared" si="83"/>
        <v>330.69</v>
      </c>
      <c r="N146" s="44">
        <f t="shared" si="83"/>
        <v>330.69</v>
      </c>
      <c r="O146" s="44">
        <f t="shared" si="83"/>
        <v>330.69</v>
      </c>
      <c r="P146" s="44">
        <f t="shared" si="83"/>
        <v>330.69</v>
      </c>
      <c r="Q146" s="44">
        <f t="shared" si="83"/>
        <v>330.69</v>
      </c>
      <c r="R146" s="44">
        <f t="shared" si="83"/>
        <v>330.69</v>
      </c>
      <c r="S146" s="44">
        <f t="shared" si="83"/>
        <v>330.69</v>
      </c>
      <c r="T146" s="44">
        <f t="shared" si="83"/>
        <v>330.69</v>
      </c>
      <c r="U146" s="44">
        <f t="shared" si="83"/>
        <v>330.69</v>
      </c>
      <c r="V146" s="44">
        <f t="shared" si="83"/>
        <v>330.69</v>
      </c>
      <c r="W146" s="44">
        <f t="shared" si="83"/>
        <v>330.69</v>
      </c>
      <c r="X146" s="44">
        <f t="shared" si="83"/>
        <v>330.69</v>
      </c>
      <c r="Y146" s="44">
        <f t="shared" si="83"/>
        <v>330.69</v>
      </c>
      <c r="Z146" s="44">
        <f t="shared" si="83"/>
        <v>330.69</v>
      </c>
      <c r="AA146" s="44">
        <f t="shared" si="83"/>
        <v>330.69</v>
      </c>
    </row>
    <row r="147" spans="1:27" ht="12.75" customHeight="1" collapsed="1" x14ac:dyDescent="0.2">
      <c r="A147" s="98" t="s">
        <v>377</v>
      </c>
      <c r="B147" s="28" t="str">
        <f>"29"&amp;"."&amp;$B$662&amp;"."&amp;$B$663</f>
        <v>29.08.2023</v>
      </c>
      <c r="C147" s="90" t="s">
        <v>76</v>
      </c>
      <c r="D147" s="91">
        <f>ROUND(((D148+D149+D151+D150)/1000),5)</f>
        <v>2.72973</v>
      </c>
      <c r="E147" s="91">
        <f>ROUND(((E148+E149+E151+E150)/1000),5)</f>
        <v>2.5921099999999999</v>
      </c>
      <c r="F147" s="91">
        <f>ROUND(((F148+F149+F151+F150)/1000),5)</f>
        <v>2.4745400000000002</v>
      </c>
      <c r="G147" s="91">
        <f t="shared" ref="G147:AA147" si="84">ROUND(((G148+G149+G151+G150)/1000),5)</f>
        <v>2.4767800000000002</v>
      </c>
      <c r="H147" s="91">
        <f t="shared" si="84"/>
        <v>2.5484599999999999</v>
      </c>
      <c r="I147" s="91">
        <f t="shared" si="84"/>
        <v>2.6803699999999999</v>
      </c>
      <c r="J147" s="91">
        <f t="shared" si="84"/>
        <v>2.7667799999999998</v>
      </c>
      <c r="K147" s="91">
        <f t="shared" si="84"/>
        <v>3.0270199999999998</v>
      </c>
      <c r="L147" s="91">
        <f t="shared" si="84"/>
        <v>3.3862999999999999</v>
      </c>
      <c r="M147" s="91">
        <f t="shared" si="84"/>
        <v>3.4513199999999999</v>
      </c>
      <c r="N147" s="91">
        <f t="shared" si="84"/>
        <v>3.4906700000000002</v>
      </c>
      <c r="O147" s="91">
        <f t="shared" si="84"/>
        <v>3.4687299999999999</v>
      </c>
      <c r="P147" s="91">
        <f t="shared" si="84"/>
        <v>3.4594999999999998</v>
      </c>
      <c r="Q147" s="91">
        <f t="shared" si="84"/>
        <v>3.4780899999999999</v>
      </c>
      <c r="R147" s="91">
        <f t="shared" si="84"/>
        <v>3.5249799999999998</v>
      </c>
      <c r="S147" s="91">
        <f t="shared" si="84"/>
        <v>3.5250699999999999</v>
      </c>
      <c r="T147" s="91">
        <f t="shared" si="84"/>
        <v>3.5153099999999999</v>
      </c>
      <c r="U147" s="91">
        <f t="shared" si="84"/>
        <v>3.4976799999999999</v>
      </c>
      <c r="V147" s="91">
        <f t="shared" si="84"/>
        <v>3.4756</v>
      </c>
      <c r="W147" s="91">
        <f t="shared" si="84"/>
        <v>3.5065300000000001</v>
      </c>
      <c r="X147" s="91">
        <f t="shared" si="84"/>
        <v>3.5122900000000001</v>
      </c>
      <c r="Y147" s="91">
        <f t="shared" si="84"/>
        <v>3.4518</v>
      </c>
      <c r="Z147" s="91">
        <f t="shared" si="84"/>
        <v>3.1018300000000001</v>
      </c>
      <c r="AA147" s="91">
        <f t="shared" si="84"/>
        <v>2.8976000000000002</v>
      </c>
    </row>
    <row r="148" spans="1:27" ht="12.75" hidden="1" customHeight="1" outlineLevel="1" x14ac:dyDescent="0.2">
      <c r="A148" s="99" t="s">
        <v>378</v>
      </c>
      <c r="B148" s="63" t="s">
        <v>238</v>
      </c>
      <c r="C148" s="43" t="s">
        <v>79</v>
      </c>
      <c r="D148" s="44">
        <v>1323.7</v>
      </c>
      <c r="E148" s="44">
        <v>1186.08</v>
      </c>
      <c r="F148" s="44">
        <v>1068.51</v>
      </c>
      <c r="G148" s="44">
        <v>1070.75</v>
      </c>
      <c r="H148" s="44">
        <v>1142.43</v>
      </c>
      <c r="I148" s="44">
        <v>1274.3399999999999</v>
      </c>
      <c r="J148" s="44">
        <v>1360.75</v>
      </c>
      <c r="K148" s="44">
        <v>1620.99</v>
      </c>
      <c r="L148" s="44">
        <v>1980.27</v>
      </c>
      <c r="M148" s="44">
        <v>2045.29</v>
      </c>
      <c r="N148" s="44">
        <v>2084.64</v>
      </c>
      <c r="O148" s="44">
        <v>2062.6999999999998</v>
      </c>
      <c r="P148" s="44">
        <v>2053.4699999999998</v>
      </c>
      <c r="Q148" s="44">
        <v>2072.06</v>
      </c>
      <c r="R148" s="44">
        <v>2118.9499999999998</v>
      </c>
      <c r="S148" s="44">
        <v>2119.04</v>
      </c>
      <c r="T148" s="44">
        <v>2109.2800000000002</v>
      </c>
      <c r="U148" s="44">
        <v>2091.65</v>
      </c>
      <c r="V148" s="44">
        <v>2069.5700000000002</v>
      </c>
      <c r="W148" s="44">
        <v>2100.5</v>
      </c>
      <c r="X148" s="44">
        <v>2106.2600000000002</v>
      </c>
      <c r="Y148" s="44">
        <v>2045.77</v>
      </c>
      <c r="Z148" s="44">
        <v>1695.8</v>
      </c>
      <c r="AA148" s="44">
        <v>1491.57</v>
      </c>
    </row>
    <row r="149" spans="1:27" ht="12.75" hidden="1" customHeight="1" outlineLevel="1" x14ac:dyDescent="0.2">
      <c r="A149" s="99" t="s">
        <v>379</v>
      </c>
      <c r="B149" s="63" t="s">
        <v>90</v>
      </c>
      <c r="C149" s="43" t="s">
        <v>79</v>
      </c>
      <c r="D149" s="44">
        <f t="shared" ref="D149:AA149" si="85">$D$9</f>
        <v>1071.42</v>
      </c>
      <c r="E149" s="44">
        <f t="shared" si="85"/>
        <v>1071.42</v>
      </c>
      <c r="F149" s="44">
        <f t="shared" si="85"/>
        <v>1071.42</v>
      </c>
      <c r="G149" s="44">
        <f t="shared" si="85"/>
        <v>1071.42</v>
      </c>
      <c r="H149" s="44">
        <f t="shared" si="85"/>
        <v>1071.42</v>
      </c>
      <c r="I149" s="44">
        <f t="shared" si="85"/>
        <v>1071.42</v>
      </c>
      <c r="J149" s="44">
        <f t="shared" si="85"/>
        <v>1071.42</v>
      </c>
      <c r="K149" s="44">
        <f t="shared" si="85"/>
        <v>1071.42</v>
      </c>
      <c r="L149" s="44">
        <f t="shared" si="85"/>
        <v>1071.42</v>
      </c>
      <c r="M149" s="44">
        <f t="shared" si="85"/>
        <v>1071.42</v>
      </c>
      <c r="N149" s="44">
        <f t="shared" si="85"/>
        <v>1071.42</v>
      </c>
      <c r="O149" s="44">
        <f t="shared" si="85"/>
        <v>1071.42</v>
      </c>
      <c r="P149" s="44">
        <f t="shared" si="85"/>
        <v>1071.42</v>
      </c>
      <c r="Q149" s="44">
        <f t="shared" si="85"/>
        <v>1071.42</v>
      </c>
      <c r="R149" s="44">
        <f t="shared" si="85"/>
        <v>1071.42</v>
      </c>
      <c r="S149" s="44">
        <f t="shared" si="85"/>
        <v>1071.42</v>
      </c>
      <c r="T149" s="44">
        <f t="shared" si="85"/>
        <v>1071.42</v>
      </c>
      <c r="U149" s="44">
        <f t="shared" si="85"/>
        <v>1071.42</v>
      </c>
      <c r="V149" s="44">
        <f t="shared" si="85"/>
        <v>1071.42</v>
      </c>
      <c r="W149" s="44">
        <f t="shared" si="85"/>
        <v>1071.42</v>
      </c>
      <c r="X149" s="44">
        <f t="shared" si="85"/>
        <v>1071.42</v>
      </c>
      <c r="Y149" s="44">
        <f t="shared" si="85"/>
        <v>1071.42</v>
      </c>
      <c r="Z149" s="44">
        <f t="shared" si="85"/>
        <v>1071.42</v>
      </c>
      <c r="AA149" s="44">
        <f t="shared" si="85"/>
        <v>1071.42</v>
      </c>
    </row>
    <row r="150" spans="1:27" ht="12.75" hidden="1" customHeight="1" outlineLevel="1" x14ac:dyDescent="0.2">
      <c r="A150" s="99" t="s">
        <v>380</v>
      </c>
      <c r="B150" s="63" t="s">
        <v>83</v>
      </c>
      <c r="C150" s="43" t="s">
        <v>79</v>
      </c>
      <c r="D150" s="44">
        <v>3.92</v>
      </c>
      <c r="E150" s="44">
        <v>3.92</v>
      </c>
      <c r="F150" s="44">
        <v>3.92</v>
      </c>
      <c r="G150" s="44">
        <v>3.92</v>
      </c>
      <c r="H150" s="44">
        <v>3.92</v>
      </c>
      <c r="I150" s="44">
        <v>3.92</v>
      </c>
      <c r="J150" s="44">
        <v>3.92</v>
      </c>
      <c r="K150" s="44">
        <v>3.92</v>
      </c>
      <c r="L150" s="44">
        <v>3.92</v>
      </c>
      <c r="M150" s="44">
        <v>3.92</v>
      </c>
      <c r="N150" s="44">
        <v>3.92</v>
      </c>
      <c r="O150" s="44">
        <v>3.92</v>
      </c>
      <c r="P150" s="44">
        <v>3.92</v>
      </c>
      <c r="Q150" s="44">
        <v>3.92</v>
      </c>
      <c r="R150" s="44">
        <v>3.92</v>
      </c>
      <c r="S150" s="44">
        <v>3.92</v>
      </c>
      <c r="T150" s="44">
        <v>3.92</v>
      </c>
      <c r="U150" s="44">
        <v>3.92</v>
      </c>
      <c r="V150" s="44">
        <v>3.92</v>
      </c>
      <c r="W150" s="44">
        <v>3.92</v>
      </c>
      <c r="X150" s="44">
        <v>3.92</v>
      </c>
      <c r="Y150" s="44">
        <v>3.92</v>
      </c>
      <c r="Z150" s="44">
        <v>3.92</v>
      </c>
      <c r="AA150" s="44">
        <v>3.92</v>
      </c>
    </row>
    <row r="151" spans="1:27" ht="12.75" hidden="1" customHeight="1" outlineLevel="1" x14ac:dyDescent="0.2">
      <c r="A151" s="99" t="s">
        <v>381</v>
      </c>
      <c r="B151" s="63" t="s">
        <v>81</v>
      </c>
      <c r="C151" s="43" t="s">
        <v>79</v>
      </c>
      <c r="D151" s="44">
        <f>$D$11</f>
        <v>330.69</v>
      </c>
      <c r="E151" s="44">
        <f t="shared" ref="E151:AA151" si="86">$D$11</f>
        <v>330.69</v>
      </c>
      <c r="F151" s="44">
        <f t="shared" si="86"/>
        <v>330.69</v>
      </c>
      <c r="G151" s="44">
        <f t="shared" si="86"/>
        <v>330.69</v>
      </c>
      <c r="H151" s="44">
        <f t="shared" si="86"/>
        <v>330.69</v>
      </c>
      <c r="I151" s="44">
        <f t="shared" si="86"/>
        <v>330.69</v>
      </c>
      <c r="J151" s="44">
        <f t="shared" si="86"/>
        <v>330.69</v>
      </c>
      <c r="K151" s="44">
        <f t="shared" si="86"/>
        <v>330.69</v>
      </c>
      <c r="L151" s="44">
        <f t="shared" si="86"/>
        <v>330.69</v>
      </c>
      <c r="M151" s="44">
        <f t="shared" si="86"/>
        <v>330.69</v>
      </c>
      <c r="N151" s="44">
        <f t="shared" si="86"/>
        <v>330.69</v>
      </c>
      <c r="O151" s="44">
        <f t="shared" si="86"/>
        <v>330.69</v>
      </c>
      <c r="P151" s="44">
        <f t="shared" si="86"/>
        <v>330.69</v>
      </c>
      <c r="Q151" s="44">
        <f t="shared" si="86"/>
        <v>330.69</v>
      </c>
      <c r="R151" s="44">
        <f t="shared" si="86"/>
        <v>330.69</v>
      </c>
      <c r="S151" s="44">
        <f t="shared" si="86"/>
        <v>330.69</v>
      </c>
      <c r="T151" s="44">
        <f t="shared" si="86"/>
        <v>330.69</v>
      </c>
      <c r="U151" s="44">
        <f t="shared" si="86"/>
        <v>330.69</v>
      </c>
      <c r="V151" s="44">
        <f t="shared" si="86"/>
        <v>330.69</v>
      </c>
      <c r="W151" s="44">
        <f t="shared" si="86"/>
        <v>330.69</v>
      </c>
      <c r="X151" s="44">
        <f t="shared" si="86"/>
        <v>330.69</v>
      </c>
      <c r="Y151" s="44">
        <f t="shared" si="86"/>
        <v>330.69</v>
      </c>
      <c r="Z151" s="44">
        <f t="shared" si="86"/>
        <v>330.69</v>
      </c>
      <c r="AA151" s="44">
        <f t="shared" si="86"/>
        <v>330.69</v>
      </c>
    </row>
    <row r="152" spans="1:27" ht="12.75" customHeight="1" collapsed="1" x14ac:dyDescent="0.2">
      <c r="A152" s="98" t="s">
        <v>382</v>
      </c>
      <c r="B152" s="28" t="str">
        <f>"30"&amp;"."&amp;$B$662&amp;"."&amp;$B$663</f>
        <v>30.08.2023</v>
      </c>
      <c r="C152" s="90" t="s">
        <v>76</v>
      </c>
      <c r="D152" s="91">
        <f>ROUND(((D153+D154+D156+D155)/1000),5)</f>
        <v>2.8868499999999999</v>
      </c>
      <c r="E152" s="91">
        <f>ROUND(((E153+E154+E156+E155)/1000),5)</f>
        <v>2.7609499999999998</v>
      </c>
      <c r="F152" s="91">
        <f>ROUND(((F153+F154+F156+F155)/1000),5)</f>
        <v>2.70749</v>
      </c>
      <c r="G152" s="91">
        <f t="shared" ref="G152:AA152" si="87">ROUND(((G153+G154+G156+G155)/1000),5)</f>
        <v>2.6980599999999999</v>
      </c>
      <c r="H152" s="91">
        <f t="shared" si="87"/>
        <v>2.70533</v>
      </c>
      <c r="I152" s="91">
        <f t="shared" si="87"/>
        <v>2.7660900000000002</v>
      </c>
      <c r="J152" s="91">
        <f t="shared" si="87"/>
        <v>2.8871199999999999</v>
      </c>
      <c r="K152" s="91">
        <f t="shared" si="87"/>
        <v>3.1048499999999999</v>
      </c>
      <c r="L152" s="91">
        <f t="shared" si="87"/>
        <v>3.41709</v>
      </c>
      <c r="M152" s="91">
        <f t="shared" si="87"/>
        <v>3.4929199999999998</v>
      </c>
      <c r="N152" s="91">
        <f t="shared" si="87"/>
        <v>3.5404800000000001</v>
      </c>
      <c r="O152" s="91">
        <f t="shared" si="87"/>
        <v>3.5209199999999998</v>
      </c>
      <c r="P152" s="91">
        <f t="shared" si="87"/>
        <v>3.5193099999999999</v>
      </c>
      <c r="Q152" s="91">
        <f t="shared" si="87"/>
        <v>3.5333199999999998</v>
      </c>
      <c r="R152" s="91">
        <f t="shared" si="87"/>
        <v>3.6255600000000001</v>
      </c>
      <c r="S152" s="91">
        <f t="shared" si="87"/>
        <v>3.6261100000000002</v>
      </c>
      <c r="T152" s="91">
        <f t="shared" si="87"/>
        <v>3.6122700000000001</v>
      </c>
      <c r="U152" s="91">
        <f t="shared" si="87"/>
        <v>3.5937800000000002</v>
      </c>
      <c r="V152" s="91">
        <f t="shared" si="87"/>
        <v>3.56413</v>
      </c>
      <c r="W152" s="91">
        <f t="shared" si="87"/>
        <v>3.5998899999999998</v>
      </c>
      <c r="X152" s="91">
        <f t="shared" si="87"/>
        <v>3.5771600000000001</v>
      </c>
      <c r="Y152" s="91">
        <f t="shared" si="87"/>
        <v>3.4491000000000001</v>
      </c>
      <c r="Z152" s="91">
        <f t="shared" si="87"/>
        <v>3.2009400000000001</v>
      </c>
      <c r="AA152" s="91">
        <f t="shared" si="87"/>
        <v>3.0097999999999998</v>
      </c>
    </row>
    <row r="153" spans="1:27" ht="12.75" hidden="1" customHeight="1" outlineLevel="1" x14ac:dyDescent="0.2">
      <c r="A153" s="99" t="s">
        <v>383</v>
      </c>
      <c r="B153" s="63" t="s">
        <v>238</v>
      </c>
      <c r="C153" s="43" t="s">
        <v>79</v>
      </c>
      <c r="D153" s="44">
        <v>1480.82</v>
      </c>
      <c r="E153" s="44">
        <v>1354.92</v>
      </c>
      <c r="F153" s="44">
        <v>1301.46</v>
      </c>
      <c r="G153" s="44">
        <v>1292.03</v>
      </c>
      <c r="H153" s="44">
        <v>1299.3</v>
      </c>
      <c r="I153" s="44">
        <v>1360.06</v>
      </c>
      <c r="J153" s="44">
        <v>1481.09</v>
      </c>
      <c r="K153" s="44">
        <v>1698.82</v>
      </c>
      <c r="L153" s="44">
        <v>2011.06</v>
      </c>
      <c r="M153" s="44">
        <v>2086.89</v>
      </c>
      <c r="N153" s="44">
        <v>2134.4499999999998</v>
      </c>
      <c r="O153" s="44">
        <v>2114.89</v>
      </c>
      <c r="P153" s="44">
        <v>2113.2800000000002</v>
      </c>
      <c r="Q153" s="44">
        <v>2127.29</v>
      </c>
      <c r="R153" s="44">
        <v>2219.5300000000002</v>
      </c>
      <c r="S153" s="44">
        <v>2220.08</v>
      </c>
      <c r="T153" s="44">
        <v>2206.2399999999998</v>
      </c>
      <c r="U153" s="44">
        <v>2187.75</v>
      </c>
      <c r="V153" s="44">
        <v>2158.1</v>
      </c>
      <c r="W153" s="44">
        <v>2193.86</v>
      </c>
      <c r="X153" s="44">
        <v>2171.13</v>
      </c>
      <c r="Y153" s="44">
        <v>2043.07</v>
      </c>
      <c r="Z153" s="44">
        <v>1794.91</v>
      </c>
      <c r="AA153" s="44">
        <v>1603.77</v>
      </c>
    </row>
    <row r="154" spans="1:27" ht="12.75" hidden="1" customHeight="1" outlineLevel="1" x14ac:dyDescent="0.2">
      <c r="A154" s="99" t="s">
        <v>384</v>
      </c>
      <c r="B154" s="63" t="s">
        <v>90</v>
      </c>
      <c r="C154" s="43" t="s">
        <v>79</v>
      </c>
      <c r="D154" s="44">
        <f t="shared" ref="D154:AA154" si="88">$D$9</f>
        <v>1071.42</v>
      </c>
      <c r="E154" s="44">
        <f t="shared" si="88"/>
        <v>1071.42</v>
      </c>
      <c r="F154" s="44">
        <f t="shared" si="88"/>
        <v>1071.42</v>
      </c>
      <c r="G154" s="44">
        <f t="shared" si="88"/>
        <v>1071.42</v>
      </c>
      <c r="H154" s="44">
        <f t="shared" si="88"/>
        <v>1071.42</v>
      </c>
      <c r="I154" s="44">
        <f t="shared" si="88"/>
        <v>1071.42</v>
      </c>
      <c r="J154" s="44">
        <f t="shared" si="88"/>
        <v>1071.42</v>
      </c>
      <c r="K154" s="44">
        <f t="shared" si="88"/>
        <v>1071.42</v>
      </c>
      <c r="L154" s="44">
        <f t="shared" si="88"/>
        <v>1071.42</v>
      </c>
      <c r="M154" s="44">
        <f t="shared" si="88"/>
        <v>1071.42</v>
      </c>
      <c r="N154" s="44">
        <f t="shared" si="88"/>
        <v>1071.42</v>
      </c>
      <c r="O154" s="44">
        <f t="shared" si="88"/>
        <v>1071.42</v>
      </c>
      <c r="P154" s="44">
        <f t="shared" si="88"/>
        <v>1071.42</v>
      </c>
      <c r="Q154" s="44">
        <f t="shared" si="88"/>
        <v>1071.42</v>
      </c>
      <c r="R154" s="44">
        <f t="shared" si="88"/>
        <v>1071.42</v>
      </c>
      <c r="S154" s="44">
        <f t="shared" si="88"/>
        <v>1071.42</v>
      </c>
      <c r="T154" s="44">
        <f t="shared" si="88"/>
        <v>1071.42</v>
      </c>
      <c r="U154" s="44">
        <f t="shared" si="88"/>
        <v>1071.42</v>
      </c>
      <c r="V154" s="44">
        <f t="shared" si="88"/>
        <v>1071.42</v>
      </c>
      <c r="W154" s="44">
        <f t="shared" si="88"/>
        <v>1071.42</v>
      </c>
      <c r="X154" s="44">
        <f t="shared" si="88"/>
        <v>1071.42</v>
      </c>
      <c r="Y154" s="44">
        <f t="shared" si="88"/>
        <v>1071.42</v>
      </c>
      <c r="Z154" s="44">
        <f t="shared" si="88"/>
        <v>1071.42</v>
      </c>
      <c r="AA154" s="44">
        <f t="shared" si="88"/>
        <v>1071.42</v>
      </c>
    </row>
    <row r="155" spans="1:27" ht="12.75" hidden="1" customHeight="1" outlineLevel="1" x14ac:dyDescent="0.2">
      <c r="A155" s="99" t="s">
        <v>385</v>
      </c>
      <c r="B155" s="63" t="s">
        <v>83</v>
      </c>
      <c r="C155" s="43" t="s">
        <v>79</v>
      </c>
      <c r="D155" s="44">
        <v>3.92</v>
      </c>
      <c r="E155" s="44">
        <v>3.92</v>
      </c>
      <c r="F155" s="44">
        <v>3.92</v>
      </c>
      <c r="G155" s="44">
        <v>3.92</v>
      </c>
      <c r="H155" s="44">
        <v>3.92</v>
      </c>
      <c r="I155" s="44">
        <v>3.92</v>
      </c>
      <c r="J155" s="44">
        <v>3.92</v>
      </c>
      <c r="K155" s="44">
        <v>3.92</v>
      </c>
      <c r="L155" s="44">
        <v>3.92</v>
      </c>
      <c r="M155" s="44">
        <v>3.92</v>
      </c>
      <c r="N155" s="44">
        <v>3.92</v>
      </c>
      <c r="O155" s="44">
        <v>3.92</v>
      </c>
      <c r="P155" s="44">
        <v>3.92</v>
      </c>
      <c r="Q155" s="44">
        <v>3.92</v>
      </c>
      <c r="R155" s="44">
        <v>3.92</v>
      </c>
      <c r="S155" s="44">
        <v>3.92</v>
      </c>
      <c r="T155" s="44">
        <v>3.92</v>
      </c>
      <c r="U155" s="44">
        <v>3.92</v>
      </c>
      <c r="V155" s="44">
        <v>3.92</v>
      </c>
      <c r="W155" s="44">
        <v>3.92</v>
      </c>
      <c r="X155" s="44">
        <v>3.92</v>
      </c>
      <c r="Y155" s="44">
        <v>3.92</v>
      </c>
      <c r="Z155" s="44">
        <v>3.92</v>
      </c>
      <c r="AA155" s="44">
        <v>3.92</v>
      </c>
    </row>
    <row r="156" spans="1:27" ht="12.75" hidden="1" customHeight="1" outlineLevel="1" x14ac:dyDescent="0.2">
      <c r="A156" s="99" t="s">
        <v>386</v>
      </c>
      <c r="B156" s="63" t="s">
        <v>81</v>
      </c>
      <c r="C156" s="43" t="s">
        <v>79</v>
      </c>
      <c r="D156" s="44">
        <f>$D$11</f>
        <v>330.69</v>
      </c>
      <c r="E156" s="44">
        <f t="shared" ref="E156:AA156" si="89">$D$11</f>
        <v>330.69</v>
      </c>
      <c r="F156" s="44">
        <f t="shared" si="89"/>
        <v>330.69</v>
      </c>
      <c r="G156" s="44">
        <f t="shared" si="89"/>
        <v>330.69</v>
      </c>
      <c r="H156" s="44">
        <f t="shared" si="89"/>
        <v>330.69</v>
      </c>
      <c r="I156" s="44">
        <f t="shared" si="89"/>
        <v>330.69</v>
      </c>
      <c r="J156" s="44">
        <f t="shared" si="89"/>
        <v>330.69</v>
      </c>
      <c r="K156" s="44">
        <f t="shared" si="89"/>
        <v>330.69</v>
      </c>
      <c r="L156" s="44">
        <f t="shared" si="89"/>
        <v>330.69</v>
      </c>
      <c r="M156" s="44">
        <f t="shared" si="89"/>
        <v>330.69</v>
      </c>
      <c r="N156" s="44">
        <f t="shared" si="89"/>
        <v>330.69</v>
      </c>
      <c r="O156" s="44">
        <f t="shared" si="89"/>
        <v>330.69</v>
      </c>
      <c r="P156" s="44">
        <f t="shared" si="89"/>
        <v>330.69</v>
      </c>
      <c r="Q156" s="44">
        <f t="shared" si="89"/>
        <v>330.69</v>
      </c>
      <c r="R156" s="44">
        <f t="shared" si="89"/>
        <v>330.69</v>
      </c>
      <c r="S156" s="44">
        <f t="shared" si="89"/>
        <v>330.69</v>
      </c>
      <c r="T156" s="44">
        <f t="shared" si="89"/>
        <v>330.69</v>
      </c>
      <c r="U156" s="44">
        <f t="shared" si="89"/>
        <v>330.69</v>
      </c>
      <c r="V156" s="44">
        <f t="shared" si="89"/>
        <v>330.69</v>
      </c>
      <c r="W156" s="44">
        <f t="shared" si="89"/>
        <v>330.69</v>
      </c>
      <c r="X156" s="44">
        <f t="shared" si="89"/>
        <v>330.69</v>
      </c>
      <c r="Y156" s="44">
        <f t="shared" si="89"/>
        <v>330.69</v>
      </c>
      <c r="Z156" s="44">
        <f t="shared" si="89"/>
        <v>330.69</v>
      </c>
      <c r="AA156" s="44">
        <f t="shared" si="89"/>
        <v>330.69</v>
      </c>
    </row>
    <row r="157" spans="1:27" ht="12.75" customHeight="1" collapsed="1" x14ac:dyDescent="0.2">
      <c r="A157" s="98" t="s">
        <v>387</v>
      </c>
      <c r="B157" s="28" t="str">
        <f>"31"&amp;"."&amp;$B$662&amp;"."&amp;$B$663</f>
        <v>31.08.2023</v>
      </c>
      <c r="C157" s="90" t="s">
        <v>76</v>
      </c>
      <c r="D157" s="91">
        <f>ROUND(((D158+D159+D161+D160)/1000),5)</f>
        <v>2.7018200000000001</v>
      </c>
      <c r="E157" s="91">
        <f>ROUND(((E158+E159+E161+E160)/1000),5)</f>
        <v>2.5930599999999999</v>
      </c>
      <c r="F157" s="91">
        <f>ROUND(((F158+F159+F161+F160)/1000),5)</f>
        <v>2.5084</v>
      </c>
      <c r="G157" s="91">
        <f t="shared" ref="G157:AA157" si="90">ROUND(((G158+G159+G161+G160)/1000),5)</f>
        <v>2.4907300000000001</v>
      </c>
      <c r="H157" s="91">
        <f t="shared" si="90"/>
        <v>2.5328200000000001</v>
      </c>
      <c r="I157" s="91">
        <f t="shared" si="90"/>
        <v>2.6579299999999999</v>
      </c>
      <c r="J157" s="91">
        <f t="shared" si="90"/>
        <v>2.8053900000000001</v>
      </c>
      <c r="K157" s="91">
        <f t="shared" si="90"/>
        <v>3.0675699999999999</v>
      </c>
      <c r="L157" s="91">
        <f t="shared" si="90"/>
        <v>3.3005499999999999</v>
      </c>
      <c r="M157" s="91">
        <f t="shared" si="90"/>
        <v>3.41995</v>
      </c>
      <c r="N157" s="91">
        <f t="shared" si="90"/>
        <v>3.6126299999999998</v>
      </c>
      <c r="O157" s="91">
        <f t="shared" si="90"/>
        <v>3.4598599999999999</v>
      </c>
      <c r="P157" s="91">
        <f t="shared" si="90"/>
        <v>3.4014799999999998</v>
      </c>
      <c r="Q157" s="91">
        <f t="shared" si="90"/>
        <v>3.4318499999999998</v>
      </c>
      <c r="R157" s="91">
        <f t="shared" si="90"/>
        <v>3.5692400000000002</v>
      </c>
      <c r="S157" s="91">
        <f t="shared" si="90"/>
        <v>3.5578500000000002</v>
      </c>
      <c r="T157" s="91">
        <f t="shared" si="90"/>
        <v>3.5406499999999999</v>
      </c>
      <c r="U157" s="91">
        <f t="shared" si="90"/>
        <v>3.5136500000000002</v>
      </c>
      <c r="V157" s="91">
        <f t="shared" si="90"/>
        <v>3.5177399999999999</v>
      </c>
      <c r="W157" s="91">
        <f t="shared" si="90"/>
        <v>3.5188299999999999</v>
      </c>
      <c r="X157" s="91">
        <f t="shared" si="90"/>
        <v>3.5665300000000002</v>
      </c>
      <c r="Y157" s="91">
        <f t="shared" si="90"/>
        <v>3.47383</v>
      </c>
      <c r="Z157" s="91">
        <f t="shared" si="90"/>
        <v>3.1851699999999998</v>
      </c>
      <c r="AA157" s="91">
        <f t="shared" si="90"/>
        <v>2.9826999999999999</v>
      </c>
    </row>
    <row r="158" spans="1:27" ht="12.75" hidden="1" customHeight="1" outlineLevel="1" x14ac:dyDescent="0.2">
      <c r="A158" s="99" t="s">
        <v>388</v>
      </c>
      <c r="B158" s="63" t="s">
        <v>238</v>
      </c>
      <c r="C158" s="43" t="s">
        <v>79</v>
      </c>
      <c r="D158" s="44">
        <v>1295.79</v>
      </c>
      <c r="E158" s="44">
        <v>1187.03</v>
      </c>
      <c r="F158" s="44">
        <v>1102.3699999999999</v>
      </c>
      <c r="G158" s="44">
        <v>1084.7</v>
      </c>
      <c r="H158" s="44">
        <v>1126.79</v>
      </c>
      <c r="I158" s="44">
        <v>1251.9000000000001</v>
      </c>
      <c r="J158" s="44">
        <v>1399.36</v>
      </c>
      <c r="K158" s="44">
        <v>1661.54</v>
      </c>
      <c r="L158" s="44">
        <v>1894.52</v>
      </c>
      <c r="M158" s="44">
        <v>2013.92</v>
      </c>
      <c r="N158" s="44">
        <v>2206.6</v>
      </c>
      <c r="O158" s="44">
        <v>2053.83</v>
      </c>
      <c r="P158" s="44">
        <v>1995.45</v>
      </c>
      <c r="Q158" s="44">
        <v>2025.82</v>
      </c>
      <c r="R158" s="44">
        <v>2163.21</v>
      </c>
      <c r="S158" s="44">
        <v>2151.8200000000002</v>
      </c>
      <c r="T158" s="44">
        <v>2134.62</v>
      </c>
      <c r="U158" s="44">
        <v>2107.62</v>
      </c>
      <c r="V158" s="44">
        <v>2111.71</v>
      </c>
      <c r="W158" s="44">
        <v>2112.8000000000002</v>
      </c>
      <c r="X158" s="44">
        <v>2160.5</v>
      </c>
      <c r="Y158" s="44">
        <v>2067.8000000000002</v>
      </c>
      <c r="Z158" s="44">
        <v>1779.14</v>
      </c>
      <c r="AA158" s="44">
        <v>1576.67</v>
      </c>
    </row>
    <row r="159" spans="1:27" ht="12.75" hidden="1" customHeight="1" outlineLevel="1" x14ac:dyDescent="0.2">
      <c r="A159" s="99" t="s">
        <v>389</v>
      </c>
      <c r="B159" s="63" t="s">
        <v>90</v>
      </c>
      <c r="C159" s="43" t="s">
        <v>79</v>
      </c>
      <c r="D159" s="44">
        <f t="shared" ref="D159:AA159" si="91">$D$9</f>
        <v>1071.42</v>
      </c>
      <c r="E159" s="44">
        <f t="shared" si="91"/>
        <v>1071.42</v>
      </c>
      <c r="F159" s="44">
        <f t="shared" si="91"/>
        <v>1071.42</v>
      </c>
      <c r="G159" s="44">
        <f t="shared" si="91"/>
        <v>1071.42</v>
      </c>
      <c r="H159" s="44">
        <f t="shared" si="91"/>
        <v>1071.42</v>
      </c>
      <c r="I159" s="44">
        <f t="shared" si="91"/>
        <v>1071.42</v>
      </c>
      <c r="J159" s="44">
        <f t="shared" si="91"/>
        <v>1071.42</v>
      </c>
      <c r="K159" s="44">
        <f t="shared" si="91"/>
        <v>1071.42</v>
      </c>
      <c r="L159" s="44">
        <f t="shared" si="91"/>
        <v>1071.42</v>
      </c>
      <c r="M159" s="44">
        <f t="shared" si="91"/>
        <v>1071.42</v>
      </c>
      <c r="N159" s="44">
        <f t="shared" si="91"/>
        <v>1071.42</v>
      </c>
      <c r="O159" s="44">
        <f t="shared" si="91"/>
        <v>1071.42</v>
      </c>
      <c r="P159" s="44">
        <f t="shared" si="91"/>
        <v>1071.42</v>
      </c>
      <c r="Q159" s="44">
        <f t="shared" si="91"/>
        <v>1071.42</v>
      </c>
      <c r="R159" s="44">
        <f t="shared" si="91"/>
        <v>1071.42</v>
      </c>
      <c r="S159" s="44">
        <f t="shared" si="91"/>
        <v>1071.42</v>
      </c>
      <c r="T159" s="44">
        <f t="shared" si="91"/>
        <v>1071.42</v>
      </c>
      <c r="U159" s="44">
        <f t="shared" si="91"/>
        <v>1071.42</v>
      </c>
      <c r="V159" s="44">
        <f t="shared" si="91"/>
        <v>1071.42</v>
      </c>
      <c r="W159" s="44">
        <f t="shared" si="91"/>
        <v>1071.42</v>
      </c>
      <c r="X159" s="44">
        <f t="shared" si="91"/>
        <v>1071.42</v>
      </c>
      <c r="Y159" s="44">
        <f t="shared" si="91"/>
        <v>1071.42</v>
      </c>
      <c r="Z159" s="44">
        <f t="shared" si="91"/>
        <v>1071.42</v>
      </c>
      <c r="AA159" s="44">
        <f t="shared" si="91"/>
        <v>1071.42</v>
      </c>
    </row>
    <row r="160" spans="1:27" ht="12.75" hidden="1" customHeight="1" outlineLevel="1" x14ac:dyDescent="0.2">
      <c r="A160" s="99" t="s">
        <v>390</v>
      </c>
      <c r="B160" s="63" t="s">
        <v>83</v>
      </c>
      <c r="C160" s="43" t="s">
        <v>79</v>
      </c>
      <c r="D160" s="44">
        <v>3.92</v>
      </c>
      <c r="E160" s="44">
        <v>3.92</v>
      </c>
      <c r="F160" s="44">
        <v>3.92</v>
      </c>
      <c r="G160" s="44">
        <v>3.92</v>
      </c>
      <c r="H160" s="44">
        <v>3.92</v>
      </c>
      <c r="I160" s="44">
        <v>3.92</v>
      </c>
      <c r="J160" s="44">
        <v>3.92</v>
      </c>
      <c r="K160" s="44">
        <v>3.92</v>
      </c>
      <c r="L160" s="44">
        <v>3.92</v>
      </c>
      <c r="M160" s="44">
        <v>3.92</v>
      </c>
      <c r="N160" s="44">
        <v>3.92</v>
      </c>
      <c r="O160" s="44">
        <v>3.92</v>
      </c>
      <c r="P160" s="44">
        <v>3.92</v>
      </c>
      <c r="Q160" s="44">
        <v>3.92</v>
      </c>
      <c r="R160" s="44">
        <v>3.92</v>
      </c>
      <c r="S160" s="44">
        <v>3.92</v>
      </c>
      <c r="T160" s="44">
        <v>3.92</v>
      </c>
      <c r="U160" s="44">
        <v>3.92</v>
      </c>
      <c r="V160" s="44">
        <v>3.92</v>
      </c>
      <c r="W160" s="44">
        <v>3.92</v>
      </c>
      <c r="X160" s="44">
        <v>3.92</v>
      </c>
      <c r="Y160" s="44">
        <v>3.92</v>
      </c>
      <c r="Z160" s="44">
        <v>3.92</v>
      </c>
      <c r="AA160" s="44">
        <v>3.92</v>
      </c>
    </row>
    <row r="161" spans="1:27" ht="12.75" hidden="1" customHeight="1" outlineLevel="1" x14ac:dyDescent="0.2">
      <c r="A161" s="99" t="s">
        <v>391</v>
      </c>
      <c r="B161" s="63" t="s">
        <v>81</v>
      </c>
      <c r="C161" s="43" t="s">
        <v>79</v>
      </c>
      <c r="D161" s="44">
        <f>$D$11</f>
        <v>330.69</v>
      </c>
      <c r="E161" s="44">
        <f t="shared" ref="E161:AA161" si="92">$D$11</f>
        <v>330.69</v>
      </c>
      <c r="F161" s="44">
        <f t="shared" si="92"/>
        <v>330.69</v>
      </c>
      <c r="G161" s="44">
        <f t="shared" si="92"/>
        <v>330.69</v>
      </c>
      <c r="H161" s="44">
        <f t="shared" si="92"/>
        <v>330.69</v>
      </c>
      <c r="I161" s="44">
        <f t="shared" si="92"/>
        <v>330.69</v>
      </c>
      <c r="J161" s="44">
        <f t="shared" si="92"/>
        <v>330.69</v>
      </c>
      <c r="K161" s="44">
        <f t="shared" si="92"/>
        <v>330.69</v>
      </c>
      <c r="L161" s="44">
        <f t="shared" si="92"/>
        <v>330.69</v>
      </c>
      <c r="M161" s="44">
        <f t="shared" si="92"/>
        <v>330.69</v>
      </c>
      <c r="N161" s="44">
        <f t="shared" si="92"/>
        <v>330.69</v>
      </c>
      <c r="O161" s="44">
        <f t="shared" si="92"/>
        <v>330.69</v>
      </c>
      <c r="P161" s="44">
        <f t="shared" si="92"/>
        <v>330.69</v>
      </c>
      <c r="Q161" s="44">
        <f t="shared" si="92"/>
        <v>330.69</v>
      </c>
      <c r="R161" s="44">
        <f t="shared" si="92"/>
        <v>330.69</v>
      </c>
      <c r="S161" s="44">
        <f t="shared" si="92"/>
        <v>330.69</v>
      </c>
      <c r="T161" s="44">
        <f t="shared" si="92"/>
        <v>330.69</v>
      </c>
      <c r="U161" s="44">
        <f t="shared" si="92"/>
        <v>330.69</v>
      </c>
      <c r="V161" s="44">
        <f t="shared" si="92"/>
        <v>330.69</v>
      </c>
      <c r="W161" s="44">
        <f t="shared" si="92"/>
        <v>330.69</v>
      </c>
      <c r="X161" s="44">
        <f t="shared" si="92"/>
        <v>330.69</v>
      </c>
      <c r="Y161" s="44">
        <f t="shared" si="92"/>
        <v>330.69</v>
      </c>
      <c r="Z161" s="44">
        <f t="shared" si="92"/>
        <v>330.69</v>
      </c>
      <c r="AA161" s="44">
        <f t="shared" si="92"/>
        <v>330.69</v>
      </c>
    </row>
    <row r="162" spans="1:27" ht="12.75" customHeight="1" collapsed="1" x14ac:dyDescent="0.2">
      <c r="A162" s="100"/>
      <c r="B162" s="101" t="s">
        <v>392</v>
      </c>
      <c r="C162" s="102"/>
      <c r="D162" s="103"/>
      <c r="E162" s="103"/>
      <c r="F162" s="103"/>
      <c r="G162" s="103"/>
      <c r="I162" s="39"/>
    </row>
    <row r="163" spans="1:27" ht="12.75" customHeight="1" x14ac:dyDescent="0.2">
      <c r="A163" s="100"/>
      <c r="B163" s="101" t="s">
        <v>392</v>
      </c>
      <c r="C163" s="102"/>
      <c r="D163" s="103"/>
      <c r="E163" s="103"/>
      <c r="F163" s="103"/>
      <c r="G163" s="103"/>
      <c r="I163" s="39"/>
    </row>
    <row r="164" spans="1:27" x14ac:dyDescent="0.2">
      <c r="A164" s="175" t="s">
        <v>393</v>
      </c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7"/>
    </row>
    <row r="165" spans="1:27" ht="27" customHeight="1" x14ac:dyDescent="0.2">
      <c r="A165" s="26" t="s">
        <v>64</v>
      </c>
      <c r="B165" s="27" t="s">
        <v>210</v>
      </c>
      <c r="C165" s="26" t="s">
        <v>211</v>
      </c>
      <c r="D165" s="27" t="s">
        <v>212</v>
      </c>
      <c r="E165" s="27" t="s">
        <v>213</v>
      </c>
      <c r="F165" s="27" t="s">
        <v>214</v>
      </c>
      <c r="G165" s="27" t="s">
        <v>215</v>
      </c>
      <c r="H165" s="27" t="s">
        <v>216</v>
      </c>
      <c r="I165" s="27" t="s">
        <v>217</v>
      </c>
      <c r="J165" s="27" t="s">
        <v>218</v>
      </c>
      <c r="K165" s="27" t="s">
        <v>219</v>
      </c>
      <c r="L165" s="27" t="s">
        <v>220</v>
      </c>
      <c r="M165" s="27" t="s">
        <v>221</v>
      </c>
      <c r="N165" s="27" t="s">
        <v>222</v>
      </c>
      <c r="O165" s="27" t="s">
        <v>223</v>
      </c>
      <c r="P165" s="27" t="s">
        <v>224</v>
      </c>
      <c r="Q165" s="27" t="s">
        <v>225</v>
      </c>
      <c r="R165" s="27" t="s">
        <v>226</v>
      </c>
      <c r="S165" s="27" t="s">
        <v>227</v>
      </c>
      <c r="T165" s="27" t="s">
        <v>228</v>
      </c>
      <c r="U165" s="27" t="s">
        <v>229</v>
      </c>
      <c r="V165" s="27" t="s">
        <v>230</v>
      </c>
      <c r="W165" s="27" t="s">
        <v>231</v>
      </c>
      <c r="X165" s="27" t="s">
        <v>232</v>
      </c>
      <c r="Y165" s="27" t="s">
        <v>233</v>
      </c>
      <c r="Z165" s="27" t="s">
        <v>234</v>
      </c>
      <c r="AA165" s="27" t="s">
        <v>235</v>
      </c>
    </row>
    <row r="166" spans="1:27" x14ac:dyDescent="0.2">
      <c r="A166" s="98" t="s">
        <v>394</v>
      </c>
      <c r="B166" s="28" t="str">
        <f>"01"&amp;"."&amp;$B$662&amp;"."&amp;$B$663</f>
        <v>01.08.2023</v>
      </c>
      <c r="C166" s="90" t="s">
        <v>76</v>
      </c>
      <c r="D166" s="91">
        <f>ROUND(((D167+D168+D170+D169)/1000),5)</f>
        <v>3.1348199999999999</v>
      </c>
      <c r="E166" s="91">
        <f>ROUND(((E167+E168+E170+E169)/1000),5)</f>
        <v>2.9359000000000002</v>
      </c>
      <c r="F166" s="91">
        <f>ROUND(((F167+F168+F170+F169)/1000),5)</f>
        <v>2.8157999999999999</v>
      </c>
      <c r="G166" s="91">
        <f t="shared" ref="G166:AA166" si="93">ROUND(((G167+G168+G170+G169)/1000),5)</f>
        <v>2.7989600000000001</v>
      </c>
      <c r="H166" s="91">
        <f t="shared" si="93"/>
        <v>2.0948099999999998</v>
      </c>
      <c r="I166" s="91">
        <f t="shared" si="93"/>
        <v>2.7904499999999999</v>
      </c>
      <c r="J166" s="91">
        <f t="shared" si="93"/>
        <v>3.0748199999999999</v>
      </c>
      <c r="K166" s="91">
        <f t="shared" si="93"/>
        <v>3.54711</v>
      </c>
      <c r="L166" s="91">
        <f t="shared" si="93"/>
        <v>3.91147</v>
      </c>
      <c r="M166" s="91">
        <f t="shared" si="93"/>
        <v>4.2251300000000001</v>
      </c>
      <c r="N166" s="91">
        <f t="shared" si="93"/>
        <v>4.3049499999999998</v>
      </c>
      <c r="O166" s="91">
        <f t="shared" si="93"/>
        <v>4.3092899999999998</v>
      </c>
      <c r="P166" s="91">
        <f t="shared" si="93"/>
        <v>4.3025799999999998</v>
      </c>
      <c r="Q166" s="91">
        <f t="shared" si="93"/>
        <v>4.32714</v>
      </c>
      <c r="R166" s="91">
        <f t="shared" si="93"/>
        <v>4.1927899999999996</v>
      </c>
      <c r="S166" s="91">
        <f t="shared" si="93"/>
        <v>4.1985000000000001</v>
      </c>
      <c r="T166" s="91">
        <f t="shared" si="93"/>
        <v>4.2080599999999997</v>
      </c>
      <c r="U166" s="91">
        <f t="shared" si="93"/>
        <v>4.1986999999999997</v>
      </c>
      <c r="V166" s="91">
        <f t="shared" si="93"/>
        <v>4.18377</v>
      </c>
      <c r="W166" s="91">
        <f t="shared" si="93"/>
        <v>4.1511199999999997</v>
      </c>
      <c r="X166" s="91">
        <f t="shared" si="93"/>
        <v>4.1176399999999997</v>
      </c>
      <c r="Y166" s="91">
        <f t="shared" si="93"/>
        <v>4.0748800000000003</v>
      </c>
      <c r="Z166" s="91">
        <f t="shared" si="93"/>
        <v>3.88348</v>
      </c>
      <c r="AA166" s="91">
        <f t="shared" si="93"/>
        <v>3.5051600000000001</v>
      </c>
    </row>
    <row r="167" spans="1:27" ht="12.75" hidden="1" customHeight="1" outlineLevel="1" x14ac:dyDescent="0.2">
      <c r="A167" s="99" t="s">
        <v>395</v>
      </c>
      <c r="B167" s="63" t="s">
        <v>238</v>
      </c>
      <c r="C167" s="43" t="s">
        <v>79</v>
      </c>
      <c r="D167" s="44">
        <v>1083.24</v>
      </c>
      <c r="E167" s="44">
        <v>884.32</v>
      </c>
      <c r="F167" s="44">
        <v>764.22</v>
      </c>
      <c r="G167" s="44">
        <v>747.38</v>
      </c>
      <c r="H167" s="44">
        <v>43.23</v>
      </c>
      <c r="I167" s="44">
        <v>738.87</v>
      </c>
      <c r="J167" s="44">
        <v>1023.24</v>
      </c>
      <c r="K167" s="44">
        <v>1495.53</v>
      </c>
      <c r="L167" s="44">
        <v>1859.89</v>
      </c>
      <c r="M167" s="44">
        <v>2173.5500000000002</v>
      </c>
      <c r="N167" s="44">
        <v>2253.37</v>
      </c>
      <c r="O167" s="44">
        <v>2257.71</v>
      </c>
      <c r="P167" s="44">
        <v>2251</v>
      </c>
      <c r="Q167" s="44">
        <v>2275.56</v>
      </c>
      <c r="R167" s="44">
        <v>2141.21</v>
      </c>
      <c r="S167" s="44">
        <v>2146.92</v>
      </c>
      <c r="T167" s="44">
        <v>2156.48</v>
      </c>
      <c r="U167" s="44">
        <v>2147.12</v>
      </c>
      <c r="V167" s="44">
        <v>2132.19</v>
      </c>
      <c r="W167" s="44">
        <v>2099.54</v>
      </c>
      <c r="X167" s="44">
        <v>2066.06</v>
      </c>
      <c r="Y167" s="44">
        <v>2023.3</v>
      </c>
      <c r="Z167" s="44">
        <v>1831.9</v>
      </c>
      <c r="AA167" s="44">
        <v>1453.58</v>
      </c>
    </row>
    <row r="168" spans="1:27" ht="12.75" hidden="1" customHeight="1" outlineLevel="1" x14ac:dyDescent="0.2">
      <c r="A168" s="99" t="s">
        <v>396</v>
      </c>
      <c r="B168" s="63" t="s">
        <v>90</v>
      </c>
      <c r="C168" s="43" t="s">
        <v>79</v>
      </c>
      <c r="D168" s="44">
        <v>1716.97</v>
      </c>
      <c r="E168" s="44">
        <f>$D$168</f>
        <v>1716.97</v>
      </c>
      <c r="F168" s="44">
        <f t="shared" ref="F168:AA168" si="94">$D$168</f>
        <v>1716.97</v>
      </c>
      <c r="G168" s="44">
        <f t="shared" si="94"/>
        <v>1716.97</v>
      </c>
      <c r="H168" s="44">
        <f t="shared" si="94"/>
        <v>1716.97</v>
      </c>
      <c r="I168" s="44">
        <f t="shared" si="94"/>
        <v>1716.97</v>
      </c>
      <c r="J168" s="44">
        <f t="shared" si="94"/>
        <v>1716.97</v>
      </c>
      <c r="K168" s="44">
        <f t="shared" si="94"/>
        <v>1716.97</v>
      </c>
      <c r="L168" s="44">
        <f t="shared" si="94"/>
        <v>1716.97</v>
      </c>
      <c r="M168" s="44">
        <f t="shared" si="94"/>
        <v>1716.97</v>
      </c>
      <c r="N168" s="44">
        <f t="shared" si="94"/>
        <v>1716.97</v>
      </c>
      <c r="O168" s="44">
        <f t="shared" si="94"/>
        <v>1716.97</v>
      </c>
      <c r="P168" s="44">
        <f t="shared" si="94"/>
        <v>1716.97</v>
      </c>
      <c r="Q168" s="44">
        <f t="shared" si="94"/>
        <v>1716.97</v>
      </c>
      <c r="R168" s="44">
        <f t="shared" si="94"/>
        <v>1716.97</v>
      </c>
      <c r="S168" s="44">
        <f t="shared" si="94"/>
        <v>1716.97</v>
      </c>
      <c r="T168" s="44">
        <f t="shared" si="94"/>
        <v>1716.97</v>
      </c>
      <c r="U168" s="44">
        <f t="shared" si="94"/>
        <v>1716.97</v>
      </c>
      <c r="V168" s="44">
        <f t="shared" si="94"/>
        <v>1716.97</v>
      </c>
      <c r="W168" s="44">
        <f t="shared" si="94"/>
        <v>1716.97</v>
      </c>
      <c r="X168" s="44">
        <f t="shared" si="94"/>
        <v>1716.97</v>
      </c>
      <c r="Y168" s="44">
        <f t="shared" si="94"/>
        <v>1716.97</v>
      </c>
      <c r="Z168" s="44">
        <f t="shared" si="94"/>
        <v>1716.97</v>
      </c>
      <c r="AA168" s="44">
        <f t="shared" si="94"/>
        <v>1716.97</v>
      </c>
    </row>
    <row r="169" spans="1:27" ht="12.75" hidden="1" customHeight="1" outlineLevel="1" x14ac:dyDescent="0.2">
      <c r="A169" s="99" t="s">
        <v>397</v>
      </c>
      <c r="B169" s="63" t="s">
        <v>83</v>
      </c>
      <c r="C169" s="43" t="s">
        <v>79</v>
      </c>
      <c r="D169" s="44">
        <v>3.92</v>
      </c>
      <c r="E169" s="44">
        <v>3.92</v>
      </c>
      <c r="F169" s="44">
        <v>3.92</v>
      </c>
      <c r="G169" s="44">
        <v>3.92</v>
      </c>
      <c r="H169" s="44">
        <v>3.92</v>
      </c>
      <c r="I169" s="44">
        <v>3.92</v>
      </c>
      <c r="J169" s="44">
        <v>3.92</v>
      </c>
      <c r="K169" s="44">
        <v>3.92</v>
      </c>
      <c r="L169" s="44">
        <v>3.92</v>
      </c>
      <c r="M169" s="44">
        <v>3.92</v>
      </c>
      <c r="N169" s="44">
        <v>3.92</v>
      </c>
      <c r="O169" s="44">
        <v>3.92</v>
      </c>
      <c r="P169" s="44">
        <v>3.92</v>
      </c>
      <c r="Q169" s="44">
        <v>3.92</v>
      </c>
      <c r="R169" s="44">
        <v>3.92</v>
      </c>
      <c r="S169" s="44">
        <v>3.92</v>
      </c>
      <c r="T169" s="44">
        <v>3.92</v>
      </c>
      <c r="U169" s="44">
        <v>3.92</v>
      </c>
      <c r="V169" s="44">
        <v>3.92</v>
      </c>
      <c r="W169" s="44">
        <v>3.92</v>
      </c>
      <c r="X169" s="44">
        <v>3.92</v>
      </c>
      <c r="Y169" s="44">
        <v>3.92</v>
      </c>
      <c r="Z169" s="44">
        <v>3.92</v>
      </c>
      <c r="AA169" s="44">
        <v>3.92</v>
      </c>
    </row>
    <row r="170" spans="1:27" ht="12.75" hidden="1" customHeight="1" outlineLevel="1" x14ac:dyDescent="0.2">
      <c r="A170" s="99" t="s">
        <v>398</v>
      </c>
      <c r="B170" s="63" t="s">
        <v>81</v>
      </c>
      <c r="C170" s="43" t="s">
        <v>79</v>
      </c>
      <c r="D170" s="44">
        <f>$D$11</f>
        <v>330.69</v>
      </c>
      <c r="E170" s="44">
        <f t="shared" ref="E170:AA170" si="95">$D$11</f>
        <v>330.69</v>
      </c>
      <c r="F170" s="44">
        <f t="shared" si="95"/>
        <v>330.69</v>
      </c>
      <c r="G170" s="44">
        <f t="shared" si="95"/>
        <v>330.69</v>
      </c>
      <c r="H170" s="44">
        <f t="shared" si="95"/>
        <v>330.69</v>
      </c>
      <c r="I170" s="44">
        <f t="shared" si="95"/>
        <v>330.69</v>
      </c>
      <c r="J170" s="44">
        <f t="shared" si="95"/>
        <v>330.69</v>
      </c>
      <c r="K170" s="44">
        <f t="shared" si="95"/>
        <v>330.69</v>
      </c>
      <c r="L170" s="44">
        <f t="shared" si="95"/>
        <v>330.69</v>
      </c>
      <c r="M170" s="44">
        <f t="shared" si="95"/>
        <v>330.69</v>
      </c>
      <c r="N170" s="44">
        <f t="shared" si="95"/>
        <v>330.69</v>
      </c>
      <c r="O170" s="44">
        <f t="shared" si="95"/>
        <v>330.69</v>
      </c>
      <c r="P170" s="44">
        <f t="shared" si="95"/>
        <v>330.69</v>
      </c>
      <c r="Q170" s="44">
        <f t="shared" si="95"/>
        <v>330.69</v>
      </c>
      <c r="R170" s="44">
        <f t="shared" si="95"/>
        <v>330.69</v>
      </c>
      <c r="S170" s="44">
        <f t="shared" si="95"/>
        <v>330.69</v>
      </c>
      <c r="T170" s="44">
        <f t="shared" si="95"/>
        <v>330.69</v>
      </c>
      <c r="U170" s="44">
        <f t="shared" si="95"/>
        <v>330.69</v>
      </c>
      <c r="V170" s="44">
        <f t="shared" si="95"/>
        <v>330.69</v>
      </c>
      <c r="W170" s="44">
        <f t="shared" si="95"/>
        <v>330.69</v>
      </c>
      <c r="X170" s="44">
        <f t="shared" si="95"/>
        <v>330.69</v>
      </c>
      <c r="Y170" s="44">
        <f t="shared" si="95"/>
        <v>330.69</v>
      </c>
      <c r="Z170" s="44">
        <f t="shared" si="95"/>
        <v>330.69</v>
      </c>
      <c r="AA170" s="44">
        <f t="shared" si="95"/>
        <v>330.69</v>
      </c>
    </row>
    <row r="171" spans="1:27" collapsed="1" x14ac:dyDescent="0.2">
      <c r="A171" s="98" t="s">
        <v>399</v>
      </c>
      <c r="B171" s="28" t="str">
        <f>"02"&amp;"."&amp;$B$662&amp;"."&amp;$B$663</f>
        <v>02.08.2023</v>
      </c>
      <c r="C171" s="90" t="s">
        <v>76</v>
      </c>
      <c r="D171" s="91">
        <f>ROUND(((D172+D173+D175+D174)/1000),5)</f>
        <v>3.23584</v>
      </c>
      <c r="E171" s="91">
        <f>ROUND(((E172+E173+E175+E174)/1000),5)</f>
        <v>3.0341399999999998</v>
      </c>
      <c r="F171" s="91">
        <f>ROUND(((F172+F173+F175+F174)/1000),5)</f>
        <v>2.9289499999999999</v>
      </c>
      <c r="G171" s="91">
        <f t="shared" ref="G171:AA171" si="96">ROUND(((G172+G173+G175+G174)/1000),5)</f>
        <v>2.88652</v>
      </c>
      <c r="H171" s="91">
        <f t="shared" si="96"/>
        <v>2.8688199999999999</v>
      </c>
      <c r="I171" s="91">
        <f t="shared" si="96"/>
        <v>2.9653200000000002</v>
      </c>
      <c r="J171" s="91">
        <f t="shared" si="96"/>
        <v>3.1739199999999999</v>
      </c>
      <c r="K171" s="91">
        <f t="shared" si="96"/>
        <v>3.52108</v>
      </c>
      <c r="L171" s="91">
        <f t="shared" si="96"/>
        <v>3.7703199999999999</v>
      </c>
      <c r="M171" s="91">
        <f t="shared" si="96"/>
        <v>4.0781400000000003</v>
      </c>
      <c r="N171" s="91">
        <f t="shared" si="96"/>
        <v>4.1476300000000004</v>
      </c>
      <c r="O171" s="91">
        <f t="shared" si="96"/>
        <v>4.1497000000000002</v>
      </c>
      <c r="P171" s="91">
        <f t="shared" si="96"/>
        <v>4.1451200000000004</v>
      </c>
      <c r="Q171" s="91">
        <f t="shared" si="96"/>
        <v>4.1694899999999997</v>
      </c>
      <c r="R171" s="91">
        <f t="shared" si="96"/>
        <v>4.2282799999999998</v>
      </c>
      <c r="S171" s="91">
        <f t="shared" si="96"/>
        <v>4.2273500000000004</v>
      </c>
      <c r="T171" s="91">
        <f t="shared" si="96"/>
        <v>4.2134499999999999</v>
      </c>
      <c r="U171" s="91">
        <f t="shared" si="96"/>
        <v>4.1532299999999998</v>
      </c>
      <c r="V171" s="91">
        <f t="shared" si="96"/>
        <v>4.1424799999999999</v>
      </c>
      <c r="W171" s="91">
        <f t="shared" si="96"/>
        <v>4.0795199999999996</v>
      </c>
      <c r="X171" s="91">
        <f t="shared" si="96"/>
        <v>4.06602</v>
      </c>
      <c r="Y171" s="91">
        <f t="shared" si="96"/>
        <v>4.0393100000000004</v>
      </c>
      <c r="Z171" s="91">
        <f t="shared" si="96"/>
        <v>3.8461500000000002</v>
      </c>
      <c r="AA171" s="91">
        <f t="shared" si="96"/>
        <v>3.5692699999999999</v>
      </c>
    </row>
    <row r="172" spans="1:27" ht="12.75" hidden="1" customHeight="1" outlineLevel="1" x14ac:dyDescent="0.2">
      <c r="A172" s="99" t="s">
        <v>400</v>
      </c>
      <c r="B172" s="63" t="s">
        <v>238</v>
      </c>
      <c r="C172" s="43" t="s">
        <v>79</v>
      </c>
      <c r="D172" s="44">
        <v>1184.26</v>
      </c>
      <c r="E172" s="44">
        <v>982.56</v>
      </c>
      <c r="F172" s="44">
        <v>877.37</v>
      </c>
      <c r="G172" s="44">
        <v>834.94</v>
      </c>
      <c r="H172" s="44">
        <v>817.24</v>
      </c>
      <c r="I172" s="44">
        <v>913.74</v>
      </c>
      <c r="J172" s="44">
        <v>1122.3399999999999</v>
      </c>
      <c r="K172" s="44">
        <v>1469.5</v>
      </c>
      <c r="L172" s="44">
        <v>1718.74</v>
      </c>
      <c r="M172" s="44">
        <v>2026.56</v>
      </c>
      <c r="N172" s="44">
        <v>2096.0500000000002</v>
      </c>
      <c r="O172" s="44">
        <v>2098.12</v>
      </c>
      <c r="P172" s="44">
        <v>2093.54</v>
      </c>
      <c r="Q172" s="44">
        <v>2117.91</v>
      </c>
      <c r="R172" s="44">
        <v>2176.6999999999998</v>
      </c>
      <c r="S172" s="44">
        <v>2175.77</v>
      </c>
      <c r="T172" s="44">
        <v>2161.87</v>
      </c>
      <c r="U172" s="44">
        <v>2101.65</v>
      </c>
      <c r="V172" s="44">
        <v>2090.9</v>
      </c>
      <c r="W172" s="44">
        <v>2027.94</v>
      </c>
      <c r="X172" s="44">
        <v>2014.44</v>
      </c>
      <c r="Y172" s="44">
        <v>1987.73</v>
      </c>
      <c r="Z172" s="44">
        <v>1794.57</v>
      </c>
      <c r="AA172" s="44">
        <v>1517.69</v>
      </c>
    </row>
    <row r="173" spans="1:27" ht="12.75" hidden="1" customHeight="1" outlineLevel="1" x14ac:dyDescent="0.2">
      <c r="A173" s="99" t="s">
        <v>401</v>
      </c>
      <c r="B173" s="63" t="s">
        <v>90</v>
      </c>
      <c r="C173" s="43" t="s">
        <v>79</v>
      </c>
      <c r="D173" s="44">
        <f>$D$168</f>
        <v>1716.97</v>
      </c>
      <c r="E173" s="44">
        <f>$D$168</f>
        <v>1716.97</v>
      </c>
      <c r="F173" s="44">
        <f t="shared" ref="F173:AA173" si="97">$D$168</f>
        <v>1716.97</v>
      </c>
      <c r="G173" s="44">
        <f t="shared" si="97"/>
        <v>1716.97</v>
      </c>
      <c r="H173" s="44">
        <f t="shared" si="97"/>
        <v>1716.97</v>
      </c>
      <c r="I173" s="44">
        <f t="shared" si="97"/>
        <v>1716.97</v>
      </c>
      <c r="J173" s="44">
        <f t="shared" si="97"/>
        <v>1716.97</v>
      </c>
      <c r="K173" s="44">
        <f t="shared" si="97"/>
        <v>1716.97</v>
      </c>
      <c r="L173" s="44">
        <f t="shared" si="97"/>
        <v>1716.97</v>
      </c>
      <c r="M173" s="44">
        <f t="shared" si="97"/>
        <v>1716.97</v>
      </c>
      <c r="N173" s="44">
        <f t="shared" si="97"/>
        <v>1716.97</v>
      </c>
      <c r="O173" s="44">
        <f t="shared" si="97"/>
        <v>1716.97</v>
      </c>
      <c r="P173" s="44">
        <f t="shared" si="97"/>
        <v>1716.97</v>
      </c>
      <c r="Q173" s="44">
        <f t="shared" si="97"/>
        <v>1716.97</v>
      </c>
      <c r="R173" s="44">
        <f t="shared" si="97"/>
        <v>1716.97</v>
      </c>
      <c r="S173" s="44">
        <f t="shared" si="97"/>
        <v>1716.97</v>
      </c>
      <c r="T173" s="44">
        <f t="shared" si="97"/>
        <v>1716.97</v>
      </c>
      <c r="U173" s="44">
        <f t="shared" si="97"/>
        <v>1716.97</v>
      </c>
      <c r="V173" s="44">
        <f t="shared" si="97"/>
        <v>1716.97</v>
      </c>
      <c r="W173" s="44">
        <f t="shared" si="97"/>
        <v>1716.97</v>
      </c>
      <c r="X173" s="44">
        <f t="shared" si="97"/>
        <v>1716.97</v>
      </c>
      <c r="Y173" s="44">
        <f t="shared" si="97"/>
        <v>1716.97</v>
      </c>
      <c r="Z173" s="44">
        <f t="shared" si="97"/>
        <v>1716.97</v>
      </c>
      <c r="AA173" s="44">
        <f t="shared" si="97"/>
        <v>1716.97</v>
      </c>
    </row>
    <row r="174" spans="1:27" ht="12.75" hidden="1" customHeight="1" outlineLevel="1" x14ac:dyDescent="0.2">
      <c r="A174" s="99" t="s">
        <v>402</v>
      </c>
      <c r="B174" s="63" t="s">
        <v>83</v>
      </c>
      <c r="C174" s="43" t="s">
        <v>79</v>
      </c>
      <c r="D174" s="44">
        <v>3.92</v>
      </c>
      <c r="E174" s="44">
        <v>3.92</v>
      </c>
      <c r="F174" s="44">
        <v>3.92</v>
      </c>
      <c r="G174" s="44">
        <v>3.92</v>
      </c>
      <c r="H174" s="44">
        <v>3.92</v>
      </c>
      <c r="I174" s="44">
        <v>3.92</v>
      </c>
      <c r="J174" s="44">
        <v>3.92</v>
      </c>
      <c r="K174" s="44">
        <v>3.92</v>
      </c>
      <c r="L174" s="44">
        <v>3.92</v>
      </c>
      <c r="M174" s="44">
        <v>3.92</v>
      </c>
      <c r="N174" s="44">
        <v>3.92</v>
      </c>
      <c r="O174" s="44">
        <v>3.92</v>
      </c>
      <c r="P174" s="44">
        <v>3.92</v>
      </c>
      <c r="Q174" s="44">
        <v>3.92</v>
      </c>
      <c r="R174" s="44">
        <v>3.92</v>
      </c>
      <c r="S174" s="44">
        <v>3.92</v>
      </c>
      <c r="T174" s="44">
        <v>3.92</v>
      </c>
      <c r="U174" s="44">
        <v>3.92</v>
      </c>
      <c r="V174" s="44">
        <v>3.92</v>
      </c>
      <c r="W174" s="44">
        <v>3.92</v>
      </c>
      <c r="X174" s="44">
        <v>3.92</v>
      </c>
      <c r="Y174" s="44">
        <v>3.92</v>
      </c>
      <c r="Z174" s="44">
        <v>3.92</v>
      </c>
      <c r="AA174" s="44">
        <v>3.92</v>
      </c>
    </row>
    <row r="175" spans="1:27" ht="12.75" hidden="1" customHeight="1" outlineLevel="1" x14ac:dyDescent="0.2">
      <c r="A175" s="99" t="s">
        <v>403</v>
      </c>
      <c r="B175" s="63" t="s">
        <v>81</v>
      </c>
      <c r="C175" s="43" t="s">
        <v>79</v>
      </c>
      <c r="D175" s="44">
        <f>$D$11</f>
        <v>330.69</v>
      </c>
      <c r="E175" s="44">
        <f t="shared" ref="E175:AA175" si="98">$D$11</f>
        <v>330.69</v>
      </c>
      <c r="F175" s="44">
        <f t="shared" si="98"/>
        <v>330.69</v>
      </c>
      <c r="G175" s="44">
        <f t="shared" si="98"/>
        <v>330.69</v>
      </c>
      <c r="H175" s="44">
        <f t="shared" si="98"/>
        <v>330.69</v>
      </c>
      <c r="I175" s="44">
        <f t="shared" si="98"/>
        <v>330.69</v>
      </c>
      <c r="J175" s="44">
        <f t="shared" si="98"/>
        <v>330.69</v>
      </c>
      <c r="K175" s="44">
        <f t="shared" si="98"/>
        <v>330.69</v>
      </c>
      <c r="L175" s="44">
        <f t="shared" si="98"/>
        <v>330.69</v>
      </c>
      <c r="M175" s="44">
        <f t="shared" si="98"/>
        <v>330.69</v>
      </c>
      <c r="N175" s="44">
        <f t="shared" si="98"/>
        <v>330.69</v>
      </c>
      <c r="O175" s="44">
        <f t="shared" si="98"/>
        <v>330.69</v>
      </c>
      <c r="P175" s="44">
        <f t="shared" si="98"/>
        <v>330.69</v>
      </c>
      <c r="Q175" s="44">
        <f t="shared" si="98"/>
        <v>330.69</v>
      </c>
      <c r="R175" s="44">
        <f t="shared" si="98"/>
        <v>330.69</v>
      </c>
      <c r="S175" s="44">
        <f t="shared" si="98"/>
        <v>330.69</v>
      </c>
      <c r="T175" s="44">
        <f t="shared" si="98"/>
        <v>330.69</v>
      </c>
      <c r="U175" s="44">
        <f t="shared" si="98"/>
        <v>330.69</v>
      </c>
      <c r="V175" s="44">
        <f t="shared" si="98"/>
        <v>330.69</v>
      </c>
      <c r="W175" s="44">
        <f t="shared" si="98"/>
        <v>330.69</v>
      </c>
      <c r="X175" s="44">
        <f t="shared" si="98"/>
        <v>330.69</v>
      </c>
      <c r="Y175" s="44">
        <f t="shared" si="98"/>
        <v>330.69</v>
      </c>
      <c r="Z175" s="44">
        <f t="shared" si="98"/>
        <v>330.69</v>
      </c>
      <c r="AA175" s="44">
        <f t="shared" si="98"/>
        <v>330.69</v>
      </c>
    </row>
    <row r="176" spans="1:27" ht="12.75" customHeight="1" collapsed="1" x14ac:dyDescent="0.2">
      <c r="A176" s="98" t="s">
        <v>404</v>
      </c>
      <c r="B176" s="28" t="str">
        <f>"03"&amp;"."&amp;$B$662&amp;"."&amp;$B$663</f>
        <v>03.08.2023</v>
      </c>
      <c r="C176" s="90" t="s">
        <v>76</v>
      </c>
      <c r="D176" s="91">
        <f>ROUND(((D177+D178+D180+D179)/1000),5)</f>
        <v>3.31453</v>
      </c>
      <c r="E176" s="91">
        <f>ROUND(((E177+E178+E180+E179)/1000),5)</f>
        <v>3.1223800000000002</v>
      </c>
      <c r="F176" s="91">
        <f>ROUND(((F177+F178+F180+F179)/1000),5)</f>
        <v>2.98251</v>
      </c>
      <c r="G176" s="91">
        <f t="shared" ref="G176:AA176" si="99">ROUND(((G177+G178+G180+G179)/1000),5)</f>
        <v>2.9331800000000001</v>
      </c>
      <c r="H176" s="91">
        <f t="shared" si="99"/>
        <v>2.90754</v>
      </c>
      <c r="I176" s="91">
        <f t="shared" si="99"/>
        <v>3.0427</v>
      </c>
      <c r="J176" s="91">
        <f t="shared" si="99"/>
        <v>3.2914099999999999</v>
      </c>
      <c r="K176" s="91">
        <f t="shared" si="99"/>
        <v>3.5646200000000001</v>
      </c>
      <c r="L176" s="91">
        <f t="shared" si="99"/>
        <v>3.8668100000000001</v>
      </c>
      <c r="M176" s="91">
        <f t="shared" si="99"/>
        <v>4.3815200000000001</v>
      </c>
      <c r="N176" s="91">
        <f t="shared" si="99"/>
        <v>4.5582700000000003</v>
      </c>
      <c r="O176" s="91">
        <f t="shared" si="99"/>
        <v>4.5927499999999997</v>
      </c>
      <c r="P176" s="91">
        <f t="shared" si="99"/>
        <v>4.59694</v>
      </c>
      <c r="Q176" s="91">
        <f t="shared" si="99"/>
        <v>4.6161300000000001</v>
      </c>
      <c r="R176" s="91">
        <f t="shared" si="99"/>
        <v>4.5276300000000003</v>
      </c>
      <c r="S176" s="91">
        <f t="shared" si="99"/>
        <v>4.5142199999999999</v>
      </c>
      <c r="T176" s="91">
        <f t="shared" si="99"/>
        <v>4.4627400000000002</v>
      </c>
      <c r="U176" s="91">
        <f t="shared" si="99"/>
        <v>4.3329599999999999</v>
      </c>
      <c r="V176" s="91">
        <f t="shared" si="99"/>
        <v>4.2286000000000001</v>
      </c>
      <c r="W176" s="91">
        <f t="shared" si="99"/>
        <v>4.1801399999999997</v>
      </c>
      <c r="X176" s="91">
        <f t="shared" si="99"/>
        <v>4.1699099999999998</v>
      </c>
      <c r="Y176" s="91">
        <f t="shared" si="99"/>
        <v>4.1558299999999999</v>
      </c>
      <c r="Z176" s="91">
        <f t="shared" si="99"/>
        <v>4.00929</v>
      </c>
      <c r="AA176" s="91">
        <f t="shared" si="99"/>
        <v>3.6096599999999999</v>
      </c>
    </row>
    <row r="177" spans="1:27" ht="12.75" hidden="1" customHeight="1" outlineLevel="1" x14ac:dyDescent="0.2">
      <c r="A177" s="99" t="s">
        <v>405</v>
      </c>
      <c r="B177" s="63" t="s">
        <v>238</v>
      </c>
      <c r="C177" s="43" t="s">
        <v>79</v>
      </c>
      <c r="D177" s="44">
        <v>1262.95</v>
      </c>
      <c r="E177" s="44">
        <v>1070.8</v>
      </c>
      <c r="F177" s="44">
        <v>930.93</v>
      </c>
      <c r="G177" s="44">
        <v>881.6</v>
      </c>
      <c r="H177" s="44">
        <v>855.96</v>
      </c>
      <c r="I177" s="44">
        <v>991.12</v>
      </c>
      <c r="J177" s="44">
        <v>1239.83</v>
      </c>
      <c r="K177" s="44">
        <v>1513.04</v>
      </c>
      <c r="L177" s="44">
        <v>1815.23</v>
      </c>
      <c r="M177" s="44">
        <v>2329.94</v>
      </c>
      <c r="N177" s="44">
        <v>2506.69</v>
      </c>
      <c r="O177" s="44">
        <v>2541.17</v>
      </c>
      <c r="P177" s="44">
        <v>2545.36</v>
      </c>
      <c r="Q177" s="44">
        <v>2564.5500000000002</v>
      </c>
      <c r="R177" s="44">
        <v>2476.0500000000002</v>
      </c>
      <c r="S177" s="44">
        <v>2462.64</v>
      </c>
      <c r="T177" s="44">
        <v>2411.16</v>
      </c>
      <c r="U177" s="44">
        <v>2281.38</v>
      </c>
      <c r="V177" s="44">
        <v>2177.02</v>
      </c>
      <c r="W177" s="44">
        <v>2128.56</v>
      </c>
      <c r="X177" s="44">
        <v>2118.33</v>
      </c>
      <c r="Y177" s="44">
        <v>2104.25</v>
      </c>
      <c r="Z177" s="44">
        <v>1957.71</v>
      </c>
      <c r="AA177" s="44">
        <v>1558.08</v>
      </c>
    </row>
    <row r="178" spans="1:27" ht="12.75" hidden="1" customHeight="1" outlineLevel="1" x14ac:dyDescent="0.2">
      <c r="A178" s="99" t="s">
        <v>406</v>
      </c>
      <c r="B178" s="63" t="s">
        <v>90</v>
      </c>
      <c r="C178" s="43" t="s">
        <v>79</v>
      </c>
      <c r="D178" s="44">
        <f>$D$168</f>
        <v>1716.97</v>
      </c>
      <c r="E178" s="44">
        <f>$D$168</f>
        <v>1716.97</v>
      </c>
      <c r="F178" s="44">
        <f t="shared" ref="F178:AA178" si="100">$D$168</f>
        <v>1716.97</v>
      </c>
      <c r="G178" s="44">
        <f t="shared" si="100"/>
        <v>1716.97</v>
      </c>
      <c r="H178" s="44">
        <f t="shared" si="100"/>
        <v>1716.97</v>
      </c>
      <c r="I178" s="44">
        <f t="shared" si="100"/>
        <v>1716.97</v>
      </c>
      <c r="J178" s="44">
        <f t="shared" si="100"/>
        <v>1716.97</v>
      </c>
      <c r="K178" s="44">
        <f t="shared" si="100"/>
        <v>1716.97</v>
      </c>
      <c r="L178" s="44">
        <f t="shared" si="100"/>
        <v>1716.97</v>
      </c>
      <c r="M178" s="44">
        <f t="shared" si="100"/>
        <v>1716.97</v>
      </c>
      <c r="N178" s="44">
        <f t="shared" si="100"/>
        <v>1716.97</v>
      </c>
      <c r="O178" s="44">
        <f t="shared" si="100"/>
        <v>1716.97</v>
      </c>
      <c r="P178" s="44">
        <f t="shared" si="100"/>
        <v>1716.97</v>
      </c>
      <c r="Q178" s="44">
        <f t="shared" si="100"/>
        <v>1716.97</v>
      </c>
      <c r="R178" s="44">
        <f t="shared" si="100"/>
        <v>1716.97</v>
      </c>
      <c r="S178" s="44">
        <f t="shared" si="100"/>
        <v>1716.97</v>
      </c>
      <c r="T178" s="44">
        <f t="shared" si="100"/>
        <v>1716.97</v>
      </c>
      <c r="U178" s="44">
        <f t="shared" si="100"/>
        <v>1716.97</v>
      </c>
      <c r="V178" s="44">
        <f t="shared" si="100"/>
        <v>1716.97</v>
      </c>
      <c r="W178" s="44">
        <f t="shared" si="100"/>
        <v>1716.97</v>
      </c>
      <c r="X178" s="44">
        <f t="shared" si="100"/>
        <v>1716.97</v>
      </c>
      <c r="Y178" s="44">
        <f t="shared" si="100"/>
        <v>1716.97</v>
      </c>
      <c r="Z178" s="44">
        <f t="shared" si="100"/>
        <v>1716.97</v>
      </c>
      <c r="AA178" s="44">
        <f t="shared" si="100"/>
        <v>1716.97</v>
      </c>
    </row>
    <row r="179" spans="1:27" ht="12.75" hidden="1" customHeight="1" outlineLevel="1" x14ac:dyDescent="0.2">
      <c r="A179" s="99" t="s">
        <v>407</v>
      </c>
      <c r="B179" s="63" t="s">
        <v>83</v>
      </c>
      <c r="C179" s="43" t="s">
        <v>79</v>
      </c>
      <c r="D179" s="44">
        <v>3.92</v>
      </c>
      <c r="E179" s="44">
        <v>3.92</v>
      </c>
      <c r="F179" s="44">
        <v>3.92</v>
      </c>
      <c r="G179" s="44">
        <v>3.92</v>
      </c>
      <c r="H179" s="44">
        <v>3.92</v>
      </c>
      <c r="I179" s="44">
        <v>3.92</v>
      </c>
      <c r="J179" s="44">
        <v>3.92</v>
      </c>
      <c r="K179" s="44">
        <v>3.92</v>
      </c>
      <c r="L179" s="44">
        <v>3.92</v>
      </c>
      <c r="M179" s="44">
        <v>3.92</v>
      </c>
      <c r="N179" s="44">
        <v>3.92</v>
      </c>
      <c r="O179" s="44">
        <v>3.92</v>
      </c>
      <c r="P179" s="44">
        <v>3.92</v>
      </c>
      <c r="Q179" s="44">
        <v>3.92</v>
      </c>
      <c r="R179" s="44">
        <v>3.92</v>
      </c>
      <c r="S179" s="44">
        <v>3.92</v>
      </c>
      <c r="T179" s="44">
        <v>3.92</v>
      </c>
      <c r="U179" s="44">
        <v>3.92</v>
      </c>
      <c r="V179" s="44">
        <v>3.92</v>
      </c>
      <c r="W179" s="44">
        <v>3.92</v>
      </c>
      <c r="X179" s="44">
        <v>3.92</v>
      </c>
      <c r="Y179" s="44">
        <v>3.92</v>
      </c>
      <c r="Z179" s="44">
        <v>3.92</v>
      </c>
      <c r="AA179" s="44">
        <v>3.92</v>
      </c>
    </row>
    <row r="180" spans="1:27" ht="12.75" hidden="1" customHeight="1" outlineLevel="1" x14ac:dyDescent="0.2">
      <c r="A180" s="99" t="s">
        <v>408</v>
      </c>
      <c r="B180" s="63" t="s">
        <v>81</v>
      </c>
      <c r="C180" s="43" t="s">
        <v>79</v>
      </c>
      <c r="D180" s="44">
        <f>$D$11</f>
        <v>330.69</v>
      </c>
      <c r="E180" s="44">
        <f t="shared" ref="E180:AA180" si="101">$D$11</f>
        <v>330.69</v>
      </c>
      <c r="F180" s="44">
        <f t="shared" si="101"/>
        <v>330.69</v>
      </c>
      <c r="G180" s="44">
        <f t="shared" si="101"/>
        <v>330.69</v>
      </c>
      <c r="H180" s="44">
        <f t="shared" si="101"/>
        <v>330.69</v>
      </c>
      <c r="I180" s="44">
        <f t="shared" si="101"/>
        <v>330.69</v>
      </c>
      <c r="J180" s="44">
        <f t="shared" si="101"/>
        <v>330.69</v>
      </c>
      <c r="K180" s="44">
        <f t="shared" si="101"/>
        <v>330.69</v>
      </c>
      <c r="L180" s="44">
        <f t="shared" si="101"/>
        <v>330.69</v>
      </c>
      <c r="M180" s="44">
        <f t="shared" si="101"/>
        <v>330.69</v>
      </c>
      <c r="N180" s="44">
        <f t="shared" si="101"/>
        <v>330.69</v>
      </c>
      <c r="O180" s="44">
        <f t="shared" si="101"/>
        <v>330.69</v>
      </c>
      <c r="P180" s="44">
        <f t="shared" si="101"/>
        <v>330.69</v>
      </c>
      <c r="Q180" s="44">
        <f t="shared" si="101"/>
        <v>330.69</v>
      </c>
      <c r="R180" s="44">
        <f t="shared" si="101"/>
        <v>330.69</v>
      </c>
      <c r="S180" s="44">
        <f t="shared" si="101"/>
        <v>330.69</v>
      </c>
      <c r="T180" s="44">
        <f t="shared" si="101"/>
        <v>330.69</v>
      </c>
      <c r="U180" s="44">
        <f t="shared" si="101"/>
        <v>330.69</v>
      </c>
      <c r="V180" s="44">
        <f t="shared" si="101"/>
        <v>330.69</v>
      </c>
      <c r="W180" s="44">
        <f t="shared" si="101"/>
        <v>330.69</v>
      </c>
      <c r="X180" s="44">
        <f t="shared" si="101"/>
        <v>330.69</v>
      </c>
      <c r="Y180" s="44">
        <f t="shared" si="101"/>
        <v>330.69</v>
      </c>
      <c r="Z180" s="44">
        <f t="shared" si="101"/>
        <v>330.69</v>
      </c>
      <c r="AA180" s="44">
        <f t="shared" si="101"/>
        <v>330.69</v>
      </c>
    </row>
    <row r="181" spans="1:27" ht="12.75" customHeight="1" collapsed="1" x14ac:dyDescent="0.2">
      <c r="A181" s="98" t="s">
        <v>409</v>
      </c>
      <c r="B181" s="28" t="str">
        <f>"04"&amp;"."&amp;$B$662&amp;"."&amp;$B$663</f>
        <v>04.08.2023</v>
      </c>
      <c r="C181" s="90" t="s">
        <v>76</v>
      </c>
      <c r="D181" s="91">
        <f>ROUND(((D182+D183+D185+D184)/1000),5)</f>
        <v>3.37391</v>
      </c>
      <c r="E181" s="91">
        <f>ROUND(((E182+E183+E185+E184)/1000),5)</f>
        <v>3.1318100000000002</v>
      </c>
      <c r="F181" s="91">
        <f>ROUND(((F182+F183+F185+F184)/1000),5)</f>
        <v>2.9788899999999998</v>
      </c>
      <c r="G181" s="91">
        <f t="shared" ref="G181:AA181" si="102">ROUND(((G182+G183+G185+G184)/1000),5)</f>
        <v>2.9147599999999998</v>
      </c>
      <c r="H181" s="91">
        <f t="shared" si="102"/>
        <v>2.88883</v>
      </c>
      <c r="I181" s="91">
        <f t="shared" si="102"/>
        <v>2.9782000000000002</v>
      </c>
      <c r="J181" s="91">
        <f t="shared" si="102"/>
        <v>3.1983199999999998</v>
      </c>
      <c r="K181" s="91">
        <f t="shared" si="102"/>
        <v>3.60981</v>
      </c>
      <c r="L181" s="91">
        <f t="shared" si="102"/>
        <v>3.9199199999999998</v>
      </c>
      <c r="M181" s="91">
        <f t="shared" si="102"/>
        <v>4.3750799999999996</v>
      </c>
      <c r="N181" s="91">
        <f t="shared" si="102"/>
        <v>4.5588199999999999</v>
      </c>
      <c r="O181" s="91">
        <f t="shared" si="102"/>
        <v>4.5977300000000003</v>
      </c>
      <c r="P181" s="91">
        <f t="shared" si="102"/>
        <v>4.56663</v>
      </c>
      <c r="Q181" s="91">
        <f t="shared" si="102"/>
        <v>4.66005</v>
      </c>
      <c r="R181" s="91">
        <f t="shared" si="102"/>
        <v>5.0619199999999998</v>
      </c>
      <c r="S181" s="91">
        <f t="shared" si="102"/>
        <v>5.0925799999999999</v>
      </c>
      <c r="T181" s="91">
        <f t="shared" si="102"/>
        <v>5.0805199999999999</v>
      </c>
      <c r="U181" s="91">
        <f t="shared" si="102"/>
        <v>4.6299400000000004</v>
      </c>
      <c r="V181" s="91">
        <f t="shared" si="102"/>
        <v>4.5444800000000001</v>
      </c>
      <c r="W181" s="91">
        <f t="shared" si="102"/>
        <v>4.5023099999999996</v>
      </c>
      <c r="X181" s="91">
        <f t="shared" si="102"/>
        <v>4.3640600000000003</v>
      </c>
      <c r="Y181" s="91">
        <f t="shared" si="102"/>
        <v>4.20648</v>
      </c>
      <c r="Z181" s="91">
        <f t="shared" si="102"/>
        <v>3.9171100000000001</v>
      </c>
      <c r="AA181" s="91">
        <f t="shared" si="102"/>
        <v>3.6061800000000002</v>
      </c>
    </row>
    <row r="182" spans="1:27" ht="12.75" hidden="1" customHeight="1" outlineLevel="1" x14ac:dyDescent="0.2">
      <c r="A182" s="99" t="s">
        <v>410</v>
      </c>
      <c r="B182" s="63" t="s">
        <v>238</v>
      </c>
      <c r="C182" s="43" t="s">
        <v>79</v>
      </c>
      <c r="D182" s="44">
        <v>1322.33</v>
      </c>
      <c r="E182" s="44">
        <v>1080.23</v>
      </c>
      <c r="F182" s="44">
        <v>927.31</v>
      </c>
      <c r="G182" s="44">
        <v>863.18</v>
      </c>
      <c r="H182" s="44">
        <v>837.25</v>
      </c>
      <c r="I182" s="44">
        <v>926.62</v>
      </c>
      <c r="J182" s="44">
        <v>1146.74</v>
      </c>
      <c r="K182" s="44">
        <v>1558.23</v>
      </c>
      <c r="L182" s="44">
        <v>1868.34</v>
      </c>
      <c r="M182" s="44">
        <v>2323.5</v>
      </c>
      <c r="N182" s="44">
        <v>2507.2399999999998</v>
      </c>
      <c r="O182" s="44">
        <v>2546.15</v>
      </c>
      <c r="P182" s="44">
        <v>2515.0500000000002</v>
      </c>
      <c r="Q182" s="44">
        <v>2608.4699999999998</v>
      </c>
      <c r="R182" s="44">
        <v>3010.34</v>
      </c>
      <c r="S182" s="44">
        <v>3041</v>
      </c>
      <c r="T182" s="44">
        <v>3028.94</v>
      </c>
      <c r="U182" s="44">
        <v>2578.36</v>
      </c>
      <c r="V182" s="44">
        <v>2492.9</v>
      </c>
      <c r="W182" s="44">
        <v>2450.73</v>
      </c>
      <c r="X182" s="44">
        <v>2312.48</v>
      </c>
      <c r="Y182" s="44">
        <v>2154.9</v>
      </c>
      <c r="Z182" s="44">
        <v>1865.53</v>
      </c>
      <c r="AA182" s="44">
        <v>1554.6</v>
      </c>
    </row>
    <row r="183" spans="1:27" ht="12.75" hidden="1" customHeight="1" outlineLevel="1" x14ac:dyDescent="0.2">
      <c r="A183" s="99" t="s">
        <v>411</v>
      </c>
      <c r="B183" s="63" t="s">
        <v>90</v>
      </c>
      <c r="C183" s="43" t="s">
        <v>79</v>
      </c>
      <c r="D183" s="44">
        <f>$D$168</f>
        <v>1716.97</v>
      </c>
      <c r="E183" s="44">
        <f>$D$168</f>
        <v>1716.97</v>
      </c>
      <c r="F183" s="44">
        <f t="shared" ref="F183:AA183" si="103">$D$168</f>
        <v>1716.97</v>
      </c>
      <c r="G183" s="44">
        <f t="shared" si="103"/>
        <v>1716.97</v>
      </c>
      <c r="H183" s="44">
        <f t="shared" si="103"/>
        <v>1716.97</v>
      </c>
      <c r="I183" s="44">
        <f t="shared" si="103"/>
        <v>1716.97</v>
      </c>
      <c r="J183" s="44">
        <f t="shared" si="103"/>
        <v>1716.97</v>
      </c>
      <c r="K183" s="44">
        <f t="shared" si="103"/>
        <v>1716.97</v>
      </c>
      <c r="L183" s="44">
        <f t="shared" si="103"/>
        <v>1716.97</v>
      </c>
      <c r="M183" s="44">
        <f t="shared" si="103"/>
        <v>1716.97</v>
      </c>
      <c r="N183" s="44">
        <f t="shared" si="103"/>
        <v>1716.97</v>
      </c>
      <c r="O183" s="44">
        <f t="shared" si="103"/>
        <v>1716.97</v>
      </c>
      <c r="P183" s="44">
        <f t="shared" si="103"/>
        <v>1716.97</v>
      </c>
      <c r="Q183" s="44">
        <f t="shared" si="103"/>
        <v>1716.97</v>
      </c>
      <c r="R183" s="44">
        <f t="shared" si="103"/>
        <v>1716.97</v>
      </c>
      <c r="S183" s="44">
        <f t="shared" si="103"/>
        <v>1716.97</v>
      </c>
      <c r="T183" s="44">
        <f t="shared" si="103"/>
        <v>1716.97</v>
      </c>
      <c r="U183" s="44">
        <f t="shared" si="103"/>
        <v>1716.97</v>
      </c>
      <c r="V183" s="44">
        <f t="shared" si="103"/>
        <v>1716.97</v>
      </c>
      <c r="W183" s="44">
        <f t="shared" si="103"/>
        <v>1716.97</v>
      </c>
      <c r="X183" s="44">
        <f t="shared" si="103"/>
        <v>1716.97</v>
      </c>
      <c r="Y183" s="44">
        <f t="shared" si="103"/>
        <v>1716.97</v>
      </c>
      <c r="Z183" s="44">
        <f t="shared" si="103"/>
        <v>1716.97</v>
      </c>
      <c r="AA183" s="44">
        <f t="shared" si="103"/>
        <v>1716.97</v>
      </c>
    </row>
    <row r="184" spans="1:27" ht="12.75" hidden="1" customHeight="1" outlineLevel="1" x14ac:dyDescent="0.2">
      <c r="A184" s="99" t="s">
        <v>412</v>
      </c>
      <c r="B184" s="63" t="s">
        <v>83</v>
      </c>
      <c r="C184" s="43" t="s">
        <v>79</v>
      </c>
      <c r="D184" s="44">
        <v>3.92</v>
      </c>
      <c r="E184" s="44">
        <v>3.92</v>
      </c>
      <c r="F184" s="44">
        <v>3.92</v>
      </c>
      <c r="G184" s="44">
        <v>3.92</v>
      </c>
      <c r="H184" s="44">
        <v>3.92</v>
      </c>
      <c r="I184" s="44">
        <v>3.92</v>
      </c>
      <c r="J184" s="44">
        <v>3.92</v>
      </c>
      <c r="K184" s="44">
        <v>3.92</v>
      </c>
      <c r="L184" s="44">
        <v>3.92</v>
      </c>
      <c r="M184" s="44">
        <v>3.92</v>
      </c>
      <c r="N184" s="44">
        <v>3.92</v>
      </c>
      <c r="O184" s="44">
        <v>3.92</v>
      </c>
      <c r="P184" s="44">
        <v>3.92</v>
      </c>
      <c r="Q184" s="44">
        <v>3.92</v>
      </c>
      <c r="R184" s="44">
        <v>3.92</v>
      </c>
      <c r="S184" s="44">
        <v>3.92</v>
      </c>
      <c r="T184" s="44">
        <v>3.92</v>
      </c>
      <c r="U184" s="44">
        <v>3.92</v>
      </c>
      <c r="V184" s="44">
        <v>3.92</v>
      </c>
      <c r="W184" s="44">
        <v>3.92</v>
      </c>
      <c r="X184" s="44">
        <v>3.92</v>
      </c>
      <c r="Y184" s="44">
        <v>3.92</v>
      </c>
      <c r="Z184" s="44">
        <v>3.92</v>
      </c>
      <c r="AA184" s="44">
        <v>3.92</v>
      </c>
    </row>
    <row r="185" spans="1:27" ht="12.75" hidden="1" customHeight="1" outlineLevel="1" x14ac:dyDescent="0.2">
      <c r="A185" s="99" t="s">
        <v>413</v>
      </c>
      <c r="B185" s="63" t="s">
        <v>81</v>
      </c>
      <c r="C185" s="43" t="s">
        <v>79</v>
      </c>
      <c r="D185" s="44">
        <f>$D$11</f>
        <v>330.69</v>
      </c>
      <c r="E185" s="44">
        <f t="shared" ref="E185:AA185" si="104">$D$11</f>
        <v>330.69</v>
      </c>
      <c r="F185" s="44">
        <f t="shared" si="104"/>
        <v>330.69</v>
      </c>
      <c r="G185" s="44">
        <f t="shared" si="104"/>
        <v>330.69</v>
      </c>
      <c r="H185" s="44">
        <f t="shared" si="104"/>
        <v>330.69</v>
      </c>
      <c r="I185" s="44">
        <f t="shared" si="104"/>
        <v>330.69</v>
      </c>
      <c r="J185" s="44">
        <f t="shared" si="104"/>
        <v>330.69</v>
      </c>
      <c r="K185" s="44">
        <f t="shared" si="104"/>
        <v>330.69</v>
      </c>
      <c r="L185" s="44">
        <f t="shared" si="104"/>
        <v>330.69</v>
      </c>
      <c r="M185" s="44">
        <f t="shared" si="104"/>
        <v>330.69</v>
      </c>
      <c r="N185" s="44">
        <f t="shared" si="104"/>
        <v>330.69</v>
      </c>
      <c r="O185" s="44">
        <f t="shared" si="104"/>
        <v>330.69</v>
      </c>
      <c r="P185" s="44">
        <f t="shared" si="104"/>
        <v>330.69</v>
      </c>
      <c r="Q185" s="44">
        <f t="shared" si="104"/>
        <v>330.69</v>
      </c>
      <c r="R185" s="44">
        <f t="shared" si="104"/>
        <v>330.69</v>
      </c>
      <c r="S185" s="44">
        <f t="shared" si="104"/>
        <v>330.69</v>
      </c>
      <c r="T185" s="44">
        <f t="shared" si="104"/>
        <v>330.69</v>
      </c>
      <c r="U185" s="44">
        <f t="shared" si="104"/>
        <v>330.69</v>
      </c>
      <c r="V185" s="44">
        <f t="shared" si="104"/>
        <v>330.69</v>
      </c>
      <c r="W185" s="44">
        <f t="shared" si="104"/>
        <v>330.69</v>
      </c>
      <c r="X185" s="44">
        <f t="shared" si="104"/>
        <v>330.69</v>
      </c>
      <c r="Y185" s="44">
        <f t="shared" si="104"/>
        <v>330.69</v>
      </c>
      <c r="Z185" s="44">
        <f t="shared" si="104"/>
        <v>330.69</v>
      </c>
      <c r="AA185" s="44">
        <f t="shared" si="104"/>
        <v>330.69</v>
      </c>
    </row>
    <row r="186" spans="1:27" ht="12.75" customHeight="1" collapsed="1" x14ac:dyDescent="0.2">
      <c r="A186" s="98" t="s">
        <v>414</v>
      </c>
      <c r="B186" s="28" t="str">
        <f>"05"&amp;"."&amp;$B$662&amp;"."&amp;$B$663</f>
        <v>05.08.2023</v>
      </c>
      <c r="C186" s="90" t="s">
        <v>76</v>
      </c>
      <c r="D186" s="91">
        <f>ROUND(((D187+D188+D190+D189)/1000),5)</f>
        <v>3.4028499999999999</v>
      </c>
      <c r="E186" s="91">
        <f>ROUND(((E187+E188+E190+E189)/1000),5)</f>
        <v>3.1951900000000002</v>
      </c>
      <c r="F186" s="91">
        <f>ROUND(((F187+F188+F190+F189)/1000),5)</f>
        <v>3.06304</v>
      </c>
      <c r="G186" s="91">
        <f t="shared" ref="G186:AA186" si="105">ROUND(((G187+G188+G190+G189)/1000),5)</f>
        <v>2.9909699999999999</v>
      </c>
      <c r="H186" s="91">
        <f t="shared" si="105"/>
        <v>2.94252</v>
      </c>
      <c r="I186" s="91">
        <f t="shared" si="105"/>
        <v>2.9464000000000001</v>
      </c>
      <c r="J186" s="91">
        <f t="shared" si="105"/>
        <v>2.9432200000000002</v>
      </c>
      <c r="K186" s="91">
        <f t="shared" si="105"/>
        <v>3.37032</v>
      </c>
      <c r="L186" s="91">
        <f t="shared" si="105"/>
        <v>3.6737899999999999</v>
      </c>
      <c r="M186" s="91">
        <f t="shared" si="105"/>
        <v>3.8816099999999998</v>
      </c>
      <c r="N186" s="91">
        <f t="shared" si="105"/>
        <v>4.0605099999999998</v>
      </c>
      <c r="O186" s="91">
        <f t="shared" si="105"/>
        <v>4.1119899999999996</v>
      </c>
      <c r="P186" s="91">
        <f t="shared" si="105"/>
        <v>4.0883599999999998</v>
      </c>
      <c r="Q186" s="91">
        <f t="shared" si="105"/>
        <v>3.9659599999999999</v>
      </c>
      <c r="R186" s="91">
        <f t="shared" si="105"/>
        <v>3.84389</v>
      </c>
      <c r="S186" s="91">
        <f t="shared" si="105"/>
        <v>4.1207500000000001</v>
      </c>
      <c r="T186" s="91">
        <f t="shared" si="105"/>
        <v>4.0919699999999999</v>
      </c>
      <c r="U186" s="91">
        <f t="shared" si="105"/>
        <v>3.8534899999999999</v>
      </c>
      <c r="V186" s="91">
        <f t="shared" si="105"/>
        <v>3.9787400000000002</v>
      </c>
      <c r="W186" s="91">
        <f t="shared" si="105"/>
        <v>3.96035</v>
      </c>
      <c r="X186" s="91">
        <f t="shared" si="105"/>
        <v>3.9199700000000002</v>
      </c>
      <c r="Y186" s="91">
        <f t="shared" si="105"/>
        <v>3.9490099999999999</v>
      </c>
      <c r="Z186" s="91">
        <f t="shared" si="105"/>
        <v>3.8155399999999999</v>
      </c>
      <c r="AA186" s="91">
        <f t="shared" si="105"/>
        <v>3.5787599999999999</v>
      </c>
    </row>
    <row r="187" spans="1:27" ht="12.75" hidden="1" customHeight="1" outlineLevel="1" x14ac:dyDescent="0.2">
      <c r="A187" s="99" t="s">
        <v>415</v>
      </c>
      <c r="B187" s="63" t="s">
        <v>238</v>
      </c>
      <c r="C187" s="43" t="s">
        <v>79</v>
      </c>
      <c r="D187" s="44">
        <v>1351.27</v>
      </c>
      <c r="E187" s="44">
        <v>1143.6099999999999</v>
      </c>
      <c r="F187" s="44">
        <v>1011.46</v>
      </c>
      <c r="G187" s="44">
        <v>939.39</v>
      </c>
      <c r="H187" s="44">
        <v>890.94</v>
      </c>
      <c r="I187" s="44">
        <v>894.82</v>
      </c>
      <c r="J187" s="44">
        <v>891.64</v>
      </c>
      <c r="K187" s="44">
        <v>1318.74</v>
      </c>
      <c r="L187" s="44">
        <v>1622.21</v>
      </c>
      <c r="M187" s="44">
        <v>1830.03</v>
      </c>
      <c r="N187" s="44">
        <v>2008.93</v>
      </c>
      <c r="O187" s="44">
        <v>2060.41</v>
      </c>
      <c r="P187" s="44">
        <v>2036.78</v>
      </c>
      <c r="Q187" s="44">
        <v>1914.38</v>
      </c>
      <c r="R187" s="44">
        <v>1792.31</v>
      </c>
      <c r="S187" s="44">
        <v>2069.17</v>
      </c>
      <c r="T187" s="44">
        <v>2040.39</v>
      </c>
      <c r="U187" s="44">
        <v>1801.91</v>
      </c>
      <c r="V187" s="44">
        <v>1927.16</v>
      </c>
      <c r="W187" s="44">
        <v>1908.77</v>
      </c>
      <c r="X187" s="44">
        <v>1868.39</v>
      </c>
      <c r="Y187" s="44">
        <v>1897.43</v>
      </c>
      <c r="Z187" s="44">
        <v>1763.96</v>
      </c>
      <c r="AA187" s="44">
        <v>1527.18</v>
      </c>
    </row>
    <row r="188" spans="1:27" ht="12.75" hidden="1" customHeight="1" outlineLevel="1" x14ac:dyDescent="0.2">
      <c r="A188" s="99" t="s">
        <v>416</v>
      </c>
      <c r="B188" s="63" t="s">
        <v>90</v>
      </c>
      <c r="C188" s="43" t="s">
        <v>79</v>
      </c>
      <c r="D188" s="44">
        <f>$D$168</f>
        <v>1716.97</v>
      </c>
      <c r="E188" s="44">
        <f>$D$168</f>
        <v>1716.97</v>
      </c>
      <c r="F188" s="44">
        <f t="shared" ref="F188:AA188" si="106">$D$168</f>
        <v>1716.97</v>
      </c>
      <c r="G188" s="44">
        <f t="shared" si="106"/>
        <v>1716.97</v>
      </c>
      <c r="H188" s="44">
        <f t="shared" si="106"/>
        <v>1716.97</v>
      </c>
      <c r="I188" s="44">
        <f t="shared" si="106"/>
        <v>1716.97</v>
      </c>
      <c r="J188" s="44">
        <f t="shared" si="106"/>
        <v>1716.97</v>
      </c>
      <c r="K188" s="44">
        <f t="shared" si="106"/>
        <v>1716.97</v>
      </c>
      <c r="L188" s="44">
        <f t="shared" si="106"/>
        <v>1716.97</v>
      </c>
      <c r="M188" s="44">
        <f t="shared" si="106"/>
        <v>1716.97</v>
      </c>
      <c r="N188" s="44">
        <f t="shared" si="106"/>
        <v>1716.97</v>
      </c>
      <c r="O188" s="44">
        <f t="shared" si="106"/>
        <v>1716.97</v>
      </c>
      <c r="P188" s="44">
        <f t="shared" si="106"/>
        <v>1716.97</v>
      </c>
      <c r="Q188" s="44">
        <f t="shared" si="106"/>
        <v>1716.97</v>
      </c>
      <c r="R188" s="44">
        <f t="shared" si="106"/>
        <v>1716.97</v>
      </c>
      <c r="S188" s="44">
        <f t="shared" si="106"/>
        <v>1716.97</v>
      </c>
      <c r="T188" s="44">
        <f t="shared" si="106"/>
        <v>1716.97</v>
      </c>
      <c r="U188" s="44">
        <f t="shared" si="106"/>
        <v>1716.97</v>
      </c>
      <c r="V188" s="44">
        <f t="shared" si="106"/>
        <v>1716.97</v>
      </c>
      <c r="W188" s="44">
        <f t="shared" si="106"/>
        <v>1716.97</v>
      </c>
      <c r="X188" s="44">
        <f t="shared" si="106"/>
        <v>1716.97</v>
      </c>
      <c r="Y188" s="44">
        <f t="shared" si="106"/>
        <v>1716.97</v>
      </c>
      <c r="Z188" s="44">
        <f t="shared" si="106"/>
        <v>1716.97</v>
      </c>
      <c r="AA188" s="44">
        <f t="shared" si="106"/>
        <v>1716.97</v>
      </c>
    </row>
    <row r="189" spans="1:27" ht="12.75" hidden="1" customHeight="1" outlineLevel="1" x14ac:dyDescent="0.2">
      <c r="A189" s="99" t="s">
        <v>417</v>
      </c>
      <c r="B189" s="63" t="s">
        <v>83</v>
      </c>
      <c r="C189" s="43" t="s">
        <v>79</v>
      </c>
      <c r="D189" s="44">
        <v>3.92</v>
      </c>
      <c r="E189" s="44">
        <v>3.92</v>
      </c>
      <c r="F189" s="44">
        <v>3.92</v>
      </c>
      <c r="G189" s="44">
        <v>3.92</v>
      </c>
      <c r="H189" s="44">
        <v>3.92</v>
      </c>
      <c r="I189" s="44">
        <v>3.92</v>
      </c>
      <c r="J189" s="44">
        <v>3.92</v>
      </c>
      <c r="K189" s="44">
        <v>3.92</v>
      </c>
      <c r="L189" s="44">
        <v>3.92</v>
      </c>
      <c r="M189" s="44">
        <v>3.92</v>
      </c>
      <c r="N189" s="44">
        <v>3.92</v>
      </c>
      <c r="O189" s="44">
        <v>3.92</v>
      </c>
      <c r="P189" s="44">
        <v>3.92</v>
      </c>
      <c r="Q189" s="44">
        <v>3.92</v>
      </c>
      <c r="R189" s="44">
        <v>3.92</v>
      </c>
      <c r="S189" s="44">
        <v>3.92</v>
      </c>
      <c r="T189" s="44">
        <v>3.92</v>
      </c>
      <c r="U189" s="44">
        <v>3.92</v>
      </c>
      <c r="V189" s="44">
        <v>3.92</v>
      </c>
      <c r="W189" s="44">
        <v>3.92</v>
      </c>
      <c r="X189" s="44">
        <v>3.92</v>
      </c>
      <c r="Y189" s="44">
        <v>3.92</v>
      </c>
      <c r="Z189" s="44">
        <v>3.92</v>
      </c>
      <c r="AA189" s="44">
        <v>3.92</v>
      </c>
    </row>
    <row r="190" spans="1:27" ht="12.75" hidden="1" customHeight="1" outlineLevel="1" x14ac:dyDescent="0.2">
      <c r="A190" s="99" t="s">
        <v>418</v>
      </c>
      <c r="B190" s="63" t="s">
        <v>81</v>
      </c>
      <c r="C190" s="43" t="s">
        <v>79</v>
      </c>
      <c r="D190" s="44">
        <f>$D$11</f>
        <v>330.69</v>
      </c>
      <c r="E190" s="44">
        <f t="shared" ref="E190:AA190" si="107">$D$11</f>
        <v>330.69</v>
      </c>
      <c r="F190" s="44">
        <f t="shared" si="107"/>
        <v>330.69</v>
      </c>
      <c r="G190" s="44">
        <f t="shared" si="107"/>
        <v>330.69</v>
      </c>
      <c r="H190" s="44">
        <f t="shared" si="107"/>
        <v>330.69</v>
      </c>
      <c r="I190" s="44">
        <f t="shared" si="107"/>
        <v>330.69</v>
      </c>
      <c r="J190" s="44">
        <f t="shared" si="107"/>
        <v>330.69</v>
      </c>
      <c r="K190" s="44">
        <f t="shared" si="107"/>
        <v>330.69</v>
      </c>
      <c r="L190" s="44">
        <f t="shared" si="107"/>
        <v>330.69</v>
      </c>
      <c r="M190" s="44">
        <f t="shared" si="107"/>
        <v>330.69</v>
      </c>
      <c r="N190" s="44">
        <f t="shared" si="107"/>
        <v>330.69</v>
      </c>
      <c r="O190" s="44">
        <f t="shared" si="107"/>
        <v>330.69</v>
      </c>
      <c r="P190" s="44">
        <f t="shared" si="107"/>
        <v>330.69</v>
      </c>
      <c r="Q190" s="44">
        <f t="shared" si="107"/>
        <v>330.69</v>
      </c>
      <c r="R190" s="44">
        <f t="shared" si="107"/>
        <v>330.69</v>
      </c>
      <c r="S190" s="44">
        <f t="shared" si="107"/>
        <v>330.69</v>
      </c>
      <c r="T190" s="44">
        <f t="shared" si="107"/>
        <v>330.69</v>
      </c>
      <c r="U190" s="44">
        <f t="shared" si="107"/>
        <v>330.69</v>
      </c>
      <c r="V190" s="44">
        <f t="shared" si="107"/>
        <v>330.69</v>
      </c>
      <c r="W190" s="44">
        <f t="shared" si="107"/>
        <v>330.69</v>
      </c>
      <c r="X190" s="44">
        <f t="shared" si="107"/>
        <v>330.69</v>
      </c>
      <c r="Y190" s="44">
        <f t="shared" si="107"/>
        <v>330.69</v>
      </c>
      <c r="Z190" s="44">
        <f t="shared" si="107"/>
        <v>330.69</v>
      </c>
      <c r="AA190" s="44">
        <f t="shared" si="107"/>
        <v>330.69</v>
      </c>
    </row>
    <row r="191" spans="1:27" ht="12.75" customHeight="1" collapsed="1" x14ac:dyDescent="0.2">
      <c r="A191" s="98" t="s">
        <v>419</v>
      </c>
      <c r="B191" s="28" t="str">
        <f>"06"&amp;"."&amp;$B$662&amp;"."&amp;$B$663</f>
        <v>06.08.2023</v>
      </c>
      <c r="C191" s="90" t="s">
        <v>76</v>
      </c>
      <c r="D191" s="91">
        <f>ROUND(((D192+D193+D195+D194)/1000),5)</f>
        <v>3.45201</v>
      </c>
      <c r="E191" s="91">
        <f>ROUND(((E192+E193+E195+E194)/1000),5)</f>
        <v>3.1537299999999999</v>
      </c>
      <c r="F191" s="91">
        <f>ROUND(((F192+F193+F195+F194)/1000),5)</f>
        <v>3.0302899999999999</v>
      </c>
      <c r="G191" s="91">
        <f t="shared" ref="G191:AA191" si="108">ROUND(((G192+G193+G195+G194)/1000),5)</f>
        <v>2.9634299999999998</v>
      </c>
      <c r="H191" s="91">
        <f t="shared" si="108"/>
        <v>2.90693</v>
      </c>
      <c r="I191" s="91">
        <f t="shared" si="108"/>
        <v>2.8783400000000001</v>
      </c>
      <c r="J191" s="91">
        <f t="shared" si="108"/>
        <v>2.8818100000000002</v>
      </c>
      <c r="K191" s="91">
        <f t="shared" si="108"/>
        <v>3.1836600000000002</v>
      </c>
      <c r="L191" s="91">
        <f t="shared" si="108"/>
        <v>3.6339199999999998</v>
      </c>
      <c r="M191" s="91">
        <f t="shared" si="108"/>
        <v>3.8812199999999999</v>
      </c>
      <c r="N191" s="91">
        <f t="shared" si="108"/>
        <v>4.0116199999999997</v>
      </c>
      <c r="O191" s="91">
        <f t="shared" si="108"/>
        <v>4.0482699999999996</v>
      </c>
      <c r="P191" s="91">
        <f t="shared" si="108"/>
        <v>4.1015600000000001</v>
      </c>
      <c r="Q191" s="91">
        <f t="shared" si="108"/>
        <v>4.1136200000000001</v>
      </c>
      <c r="R191" s="91">
        <f t="shared" si="108"/>
        <v>4.1406400000000003</v>
      </c>
      <c r="S191" s="91">
        <f t="shared" si="108"/>
        <v>4.1107500000000003</v>
      </c>
      <c r="T191" s="91">
        <f t="shared" si="108"/>
        <v>4.0682099999999997</v>
      </c>
      <c r="U191" s="91">
        <f t="shared" si="108"/>
        <v>4.3791000000000002</v>
      </c>
      <c r="V191" s="91">
        <f t="shared" si="108"/>
        <v>4.3273200000000003</v>
      </c>
      <c r="W191" s="91">
        <f t="shared" si="108"/>
        <v>4.2815200000000004</v>
      </c>
      <c r="X191" s="91">
        <f t="shared" si="108"/>
        <v>4.2840800000000003</v>
      </c>
      <c r="Y191" s="91">
        <f t="shared" si="108"/>
        <v>4.2774999999999999</v>
      </c>
      <c r="Z191" s="91">
        <f t="shared" si="108"/>
        <v>3.8596400000000002</v>
      </c>
      <c r="AA191" s="91">
        <f t="shared" si="108"/>
        <v>3.6117599999999999</v>
      </c>
    </row>
    <row r="192" spans="1:27" ht="12.75" hidden="1" customHeight="1" outlineLevel="1" x14ac:dyDescent="0.2">
      <c r="A192" s="99" t="s">
        <v>420</v>
      </c>
      <c r="B192" s="63" t="s">
        <v>238</v>
      </c>
      <c r="C192" s="43" t="s">
        <v>79</v>
      </c>
      <c r="D192" s="44">
        <v>1400.43</v>
      </c>
      <c r="E192" s="44">
        <v>1102.1500000000001</v>
      </c>
      <c r="F192" s="44">
        <v>978.71</v>
      </c>
      <c r="G192" s="44">
        <v>911.85</v>
      </c>
      <c r="H192" s="44">
        <v>855.35</v>
      </c>
      <c r="I192" s="44">
        <v>826.76</v>
      </c>
      <c r="J192" s="44">
        <v>830.23</v>
      </c>
      <c r="K192" s="44">
        <v>1132.08</v>
      </c>
      <c r="L192" s="44">
        <v>1582.34</v>
      </c>
      <c r="M192" s="44">
        <v>1829.64</v>
      </c>
      <c r="N192" s="44">
        <v>1960.04</v>
      </c>
      <c r="O192" s="44">
        <v>1996.69</v>
      </c>
      <c r="P192" s="44">
        <v>2049.98</v>
      </c>
      <c r="Q192" s="44">
        <v>2062.04</v>
      </c>
      <c r="R192" s="44">
        <v>2089.06</v>
      </c>
      <c r="S192" s="44">
        <v>2059.17</v>
      </c>
      <c r="T192" s="44">
        <v>2016.63</v>
      </c>
      <c r="U192" s="44">
        <v>2327.52</v>
      </c>
      <c r="V192" s="44">
        <v>2275.7399999999998</v>
      </c>
      <c r="W192" s="44">
        <v>2229.94</v>
      </c>
      <c r="X192" s="44">
        <v>2232.5</v>
      </c>
      <c r="Y192" s="44">
        <v>2225.92</v>
      </c>
      <c r="Z192" s="44">
        <v>1808.06</v>
      </c>
      <c r="AA192" s="44">
        <v>1560.18</v>
      </c>
    </row>
    <row r="193" spans="1:27" ht="12.75" hidden="1" customHeight="1" outlineLevel="1" x14ac:dyDescent="0.2">
      <c r="A193" s="99" t="s">
        <v>421</v>
      </c>
      <c r="B193" s="63" t="s">
        <v>90</v>
      </c>
      <c r="C193" s="43" t="s">
        <v>79</v>
      </c>
      <c r="D193" s="44">
        <f>$D$168</f>
        <v>1716.97</v>
      </c>
      <c r="E193" s="44">
        <f>$D$168</f>
        <v>1716.97</v>
      </c>
      <c r="F193" s="44">
        <f t="shared" ref="F193:AA193" si="109">$D$168</f>
        <v>1716.97</v>
      </c>
      <c r="G193" s="44">
        <f t="shared" si="109"/>
        <v>1716.97</v>
      </c>
      <c r="H193" s="44">
        <f t="shared" si="109"/>
        <v>1716.97</v>
      </c>
      <c r="I193" s="44">
        <f t="shared" si="109"/>
        <v>1716.97</v>
      </c>
      <c r="J193" s="44">
        <f t="shared" si="109"/>
        <v>1716.97</v>
      </c>
      <c r="K193" s="44">
        <f t="shared" si="109"/>
        <v>1716.97</v>
      </c>
      <c r="L193" s="44">
        <f t="shared" si="109"/>
        <v>1716.97</v>
      </c>
      <c r="M193" s="44">
        <f t="shared" si="109"/>
        <v>1716.97</v>
      </c>
      <c r="N193" s="44">
        <f t="shared" si="109"/>
        <v>1716.97</v>
      </c>
      <c r="O193" s="44">
        <f t="shared" si="109"/>
        <v>1716.97</v>
      </c>
      <c r="P193" s="44">
        <f t="shared" si="109"/>
        <v>1716.97</v>
      </c>
      <c r="Q193" s="44">
        <f t="shared" si="109"/>
        <v>1716.97</v>
      </c>
      <c r="R193" s="44">
        <f t="shared" si="109"/>
        <v>1716.97</v>
      </c>
      <c r="S193" s="44">
        <f t="shared" si="109"/>
        <v>1716.97</v>
      </c>
      <c r="T193" s="44">
        <f t="shared" si="109"/>
        <v>1716.97</v>
      </c>
      <c r="U193" s="44">
        <f t="shared" si="109"/>
        <v>1716.97</v>
      </c>
      <c r="V193" s="44">
        <f t="shared" si="109"/>
        <v>1716.97</v>
      </c>
      <c r="W193" s="44">
        <f t="shared" si="109"/>
        <v>1716.97</v>
      </c>
      <c r="X193" s="44">
        <f t="shared" si="109"/>
        <v>1716.97</v>
      </c>
      <c r="Y193" s="44">
        <f t="shared" si="109"/>
        <v>1716.97</v>
      </c>
      <c r="Z193" s="44">
        <f t="shared" si="109"/>
        <v>1716.97</v>
      </c>
      <c r="AA193" s="44">
        <f t="shared" si="109"/>
        <v>1716.97</v>
      </c>
    </row>
    <row r="194" spans="1:27" ht="12.75" hidden="1" customHeight="1" outlineLevel="1" x14ac:dyDescent="0.2">
      <c r="A194" s="99" t="s">
        <v>422</v>
      </c>
      <c r="B194" s="63" t="s">
        <v>83</v>
      </c>
      <c r="C194" s="43" t="s">
        <v>79</v>
      </c>
      <c r="D194" s="44">
        <v>3.92</v>
      </c>
      <c r="E194" s="44">
        <v>3.92</v>
      </c>
      <c r="F194" s="44">
        <v>3.92</v>
      </c>
      <c r="G194" s="44">
        <v>3.92</v>
      </c>
      <c r="H194" s="44">
        <v>3.92</v>
      </c>
      <c r="I194" s="44">
        <v>3.92</v>
      </c>
      <c r="J194" s="44">
        <v>3.92</v>
      </c>
      <c r="K194" s="44">
        <v>3.92</v>
      </c>
      <c r="L194" s="44">
        <v>3.92</v>
      </c>
      <c r="M194" s="44">
        <v>3.92</v>
      </c>
      <c r="N194" s="44">
        <v>3.92</v>
      </c>
      <c r="O194" s="44">
        <v>3.92</v>
      </c>
      <c r="P194" s="44">
        <v>3.92</v>
      </c>
      <c r="Q194" s="44">
        <v>3.92</v>
      </c>
      <c r="R194" s="44">
        <v>3.92</v>
      </c>
      <c r="S194" s="44">
        <v>3.92</v>
      </c>
      <c r="T194" s="44">
        <v>3.92</v>
      </c>
      <c r="U194" s="44">
        <v>3.92</v>
      </c>
      <c r="V194" s="44">
        <v>3.92</v>
      </c>
      <c r="W194" s="44">
        <v>3.92</v>
      </c>
      <c r="X194" s="44">
        <v>3.92</v>
      </c>
      <c r="Y194" s="44">
        <v>3.92</v>
      </c>
      <c r="Z194" s="44">
        <v>3.92</v>
      </c>
      <c r="AA194" s="44">
        <v>3.92</v>
      </c>
    </row>
    <row r="195" spans="1:27" ht="12.75" hidden="1" customHeight="1" outlineLevel="1" x14ac:dyDescent="0.2">
      <c r="A195" s="99" t="s">
        <v>423</v>
      </c>
      <c r="B195" s="63" t="s">
        <v>81</v>
      </c>
      <c r="C195" s="43" t="s">
        <v>79</v>
      </c>
      <c r="D195" s="44">
        <f>$D$11</f>
        <v>330.69</v>
      </c>
      <c r="E195" s="44">
        <f t="shared" ref="E195:AA195" si="110">$D$11</f>
        <v>330.69</v>
      </c>
      <c r="F195" s="44">
        <f t="shared" si="110"/>
        <v>330.69</v>
      </c>
      <c r="G195" s="44">
        <f t="shared" si="110"/>
        <v>330.69</v>
      </c>
      <c r="H195" s="44">
        <f t="shared" si="110"/>
        <v>330.69</v>
      </c>
      <c r="I195" s="44">
        <f t="shared" si="110"/>
        <v>330.69</v>
      </c>
      <c r="J195" s="44">
        <f t="shared" si="110"/>
        <v>330.69</v>
      </c>
      <c r="K195" s="44">
        <f t="shared" si="110"/>
        <v>330.69</v>
      </c>
      <c r="L195" s="44">
        <f t="shared" si="110"/>
        <v>330.69</v>
      </c>
      <c r="M195" s="44">
        <f t="shared" si="110"/>
        <v>330.69</v>
      </c>
      <c r="N195" s="44">
        <f t="shared" si="110"/>
        <v>330.69</v>
      </c>
      <c r="O195" s="44">
        <f t="shared" si="110"/>
        <v>330.69</v>
      </c>
      <c r="P195" s="44">
        <f t="shared" si="110"/>
        <v>330.69</v>
      </c>
      <c r="Q195" s="44">
        <f t="shared" si="110"/>
        <v>330.69</v>
      </c>
      <c r="R195" s="44">
        <f t="shared" si="110"/>
        <v>330.69</v>
      </c>
      <c r="S195" s="44">
        <f t="shared" si="110"/>
        <v>330.69</v>
      </c>
      <c r="T195" s="44">
        <f t="shared" si="110"/>
        <v>330.69</v>
      </c>
      <c r="U195" s="44">
        <f t="shared" si="110"/>
        <v>330.69</v>
      </c>
      <c r="V195" s="44">
        <f t="shared" si="110"/>
        <v>330.69</v>
      </c>
      <c r="W195" s="44">
        <f t="shared" si="110"/>
        <v>330.69</v>
      </c>
      <c r="X195" s="44">
        <f t="shared" si="110"/>
        <v>330.69</v>
      </c>
      <c r="Y195" s="44">
        <f t="shared" si="110"/>
        <v>330.69</v>
      </c>
      <c r="Z195" s="44">
        <f t="shared" si="110"/>
        <v>330.69</v>
      </c>
      <c r="AA195" s="44">
        <f t="shared" si="110"/>
        <v>330.69</v>
      </c>
    </row>
    <row r="196" spans="1:27" ht="12.75" customHeight="1" collapsed="1" x14ac:dyDescent="0.2">
      <c r="A196" s="98" t="s">
        <v>424</v>
      </c>
      <c r="B196" s="28" t="str">
        <f>"07"&amp;"."&amp;$B$662&amp;"."&amp;$B$663</f>
        <v>07.08.2023</v>
      </c>
      <c r="C196" s="90" t="s">
        <v>76</v>
      </c>
      <c r="D196" s="91">
        <f>ROUND(((D197+D198+D200+D199)/1000),5)</f>
        <v>3.3744800000000001</v>
      </c>
      <c r="E196" s="91">
        <f>ROUND(((E197+E198+E200+E199)/1000),5)</f>
        <v>3.1051600000000001</v>
      </c>
      <c r="F196" s="91">
        <f>ROUND(((F197+F198+F200+F199)/1000),5)</f>
        <v>2.9952299999999998</v>
      </c>
      <c r="G196" s="91">
        <f t="shared" ref="G196:AA196" si="111">ROUND(((G197+G198+G200+G199)/1000),5)</f>
        <v>2.9476399999999998</v>
      </c>
      <c r="H196" s="91">
        <f t="shared" si="111"/>
        <v>2.9117299999999999</v>
      </c>
      <c r="I196" s="91">
        <f t="shared" si="111"/>
        <v>2.97506</v>
      </c>
      <c r="J196" s="91">
        <f t="shared" si="111"/>
        <v>3.23848</v>
      </c>
      <c r="K196" s="91">
        <f t="shared" si="111"/>
        <v>3.5983299999999998</v>
      </c>
      <c r="L196" s="91">
        <f t="shared" si="111"/>
        <v>3.9588800000000002</v>
      </c>
      <c r="M196" s="91">
        <f t="shared" si="111"/>
        <v>4.0255599999999996</v>
      </c>
      <c r="N196" s="91">
        <f t="shared" si="111"/>
        <v>4.2418399999999998</v>
      </c>
      <c r="O196" s="91">
        <f t="shared" si="111"/>
        <v>4.2362200000000003</v>
      </c>
      <c r="P196" s="91">
        <f t="shared" si="111"/>
        <v>4.22865</v>
      </c>
      <c r="Q196" s="91">
        <f t="shared" si="111"/>
        <v>4.0988300000000004</v>
      </c>
      <c r="R196" s="91">
        <f t="shared" si="111"/>
        <v>4.1526399999999999</v>
      </c>
      <c r="S196" s="91">
        <f t="shared" si="111"/>
        <v>4.0786899999999999</v>
      </c>
      <c r="T196" s="91">
        <f t="shared" si="111"/>
        <v>4.2994000000000003</v>
      </c>
      <c r="U196" s="91">
        <f t="shared" si="111"/>
        <v>4.0383100000000001</v>
      </c>
      <c r="V196" s="91">
        <f t="shared" si="111"/>
        <v>4.00143</v>
      </c>
      <c r="W196" s="91">
        <f t="shared" si="111"/>
        <v>3.9795600000000002</v>
      </c>
      <c r="X196" s="91">
        <f t="shared" si="111"/>
        <v>3.9826199999999998</v>
      </c>
      <c r="Y196" s="91">
        <f t="shared" si="111"/>
        <v>3.96957</v>
      </c>
      <c r="Z196" s="91">
        <f t="shared" si="111"/>
        <v>4.0101800000000001</v>
      </c>
      <c r="AA196" s="91">
        <f t="shared" si="111"/>
        <v>3.6096900000000001</v>
      </c>
    </row>
    <row r="197" spans="1:27" ht="12.75" hidden="1" customHeight="1" outlineLevel="1" x14ac:dyDescent="0.2">
      <c r="A197" s="99" t="s">
        <v>425</v>
      </c>
      <c r="B197" s="63" t="s">
        <v>238</v>
      </c>
      <c r="C197" s="43" t="s">
        <v>79</v>
      </c>
      <c r="D197" s="44">
        <v>1322.9</v>
      </c>
      <c r="E197" s="44">
        <v>1053.58</v>
      </c>
      <c r="F197" s="44">
        <v>943.65</v>
      </c>
      <c r="G197" s="44">
        <v>896.06</v>
      </c>
      <c r="H197" s="44">
        <v>860.15</v>
      </c>
      <c r="I197" s="44">
        <v>923.48</v>
      </c>
      <c r="J197" s="44">
        <v>1186.9000000000001</v>
      </c>
      <c r="K197" s="44">
        <v>1546.75</v>
      </c>
      <c r="L197" s="44">
        <v>1907.3</v>
      </c>
      <c r="M197" s="44">
        <v>1973.98</v>
      </c>
      <c r="N197" s="44">
        <v>2190.2600000000002</v>
      </c>
      <c r="O197" s="44">
        <v>2184.64</v>
      </c>
      <c r="P197" s="44">
        <v>2177.0700000000002</v>
      </c>
      <c r="Q197" s="44">
        <v>2047.25</v>
      </c>
      <c r="R197" s="44">
        <v>2101.06</v>
      </c>
      <c r="S197" s="44">
        <v>2027.11</v>
      </c>
      <c r="T197" s="44">
        <v>2247.8200000000002</v>
      </c>
      <c r="U197" s="44">
        <v>1986.73</v>
      </c>
      <c r="V197" s="44">
        <v>1949.85</v>
      </c>
      <c r="W197" s="44">
        <v>1927.98</v>
      </c>
      <c r="X197" s="44">
        <v>1931.04</v>
      </c>
      <c r="Y197" s="44">
        <v>1917.99</v>
      </c>
      <c r="Z197" s="44">
        <v>1958.6</v>
      </c>
      <c r="AA197" s="44">
        <v>1558.11</v>
      </c>
    </row>
    <row r="198" spans="1:27" ht="12.75" hidden="1" customHeight="1" outlineLevel="1" x14ac:dyDescent="0.2">
      <c r="A198" s="99" t="s">
        <v>426</v>
      </c>
      <c r="B198" s="63" t="s">
        <v>90</v>
      </c>
      <c r="C198" s="43" t="s">
        <v>79</v>
      </c>
      <c r="D198" s="44">
        <f>$D$168</f>
        <v>1716.97</v>
      </c>
      <c r="E198" s="44">
        <f>$D$168</f>
        <v>1716.97</v>
      </c>
      <c r="F198" s="44">
        <f t="shared" ref="F198:AA198" si="112">$D$168</f>
        <v>1716.97</v>
      </c>
      <c r="G198" s="44">
        <f t="shared" si="112"/>
        <v>1716.97</v>
      </c>
      <c r="H198" s="44">
        <f t="shared" si="112"/>
        <v>1716.97</v>
      </c>
      <c r="I198" s="44">
        <f t="shared" si="112"/>
        <v>1716.97</v>
      </c>
      <c r="J198" s="44">
        <f t="shared" si="112"/>
        <v>1716.97</v>
      </c>
      <c r="K198" s="44">
        <f t="shared" si="112"/>
        <v>1716.97</v>
      </c>
      <c r="L198" s="44">
        <f t="shared" si="112"/>
        <v>1716.97</v>
      </c>
      <c r="M198" s="44">
        <f t="shared" si="112"/>
        <v>1716.97</v>
      </c>
      <c r="N198" s="44">
        <f t="shared" si="112"/>
        <v>1716.97</v>
      </c>
      <c r="O198" s="44">
        <f t="shared" si="112"/>
        <v>1716.97</v>
      </c>
      <c r="P198" s="44">
        <f t="shared" si="112"/>
        <v>1716.97</v>
      </c>
      <c r="Q198" s="44">
        <f t="shared" si="112"/>
        <v>1716.97</v>
      </c>
      <c r="R198" s="44">
        <f t="shared" si="112"/>
        <v>1716.97</v>
      </c>
      <c r="S198" s="44">
        <f t="shared" si="112"/>
        <v>1716.97</v>
      </c>
      <c r="T198" s="44">
        <f t="shared" si="112"/>
        <v>1716.97</v>
      </c>
      <c r="U198" s="44">
        <f t="shared" si="112"/>
        <v>1716.97</v>
      </c>
      <c r="V198" s="44">
        <f t="shared" si="112"/>
        <v>1716.97</v>
      </c>
      <c r="W198" s="44">
        <f t="shared" si="112"/>
        <v>1716.97</v>
      </c>
      <c r="X198" s="44">
        <f t="shared" si="112"/>
        <v>1716.97</v>
      </c>
      <c r="Y198" s="44">
        <f t="shared" si="112"/>
        <v>1716.97</v>
      </c>
      <c r="Z198" s="44">
        <f t="shared" si="112"/>
        <v>1716.97</v>
      </c>
      <c r="AA198" s="44">
        <f t="shared" si="112"/>
        <v>1716.97</v>
      </c>
    </row>
    <row r="199" spans="1:27" ht="12.75" hidden="1" customHeight="1" outlineLevel="1" x14ac:dyDescent="0.2">
      <c r="A199" s="99" t="s">
        <v>427</v>
      </c>
      <c r="B199" s="63" t="s">
        <v>83</v>
      </c>
      <c r="C199" s="43" t="s">
        <v>79</v>
      </c>
      <c r="D199" s="44">
        <v>3.92</v>
      </c>
      <c r="E199" s="44">
        <v>3.92</v>
      </c>
      <c r="F199" s="44">
        <v>3.92</v>
      </c>
      <c r="G199" s="44">
        <v>3.92</v>
      </c>
      <c r="H199" s="44">
        <v>3.92</v>
      </c>
      <c r="I199" s="44">
        <v>3.92</v>
      </c>
      <c r="J199" s="44">
        <v>3.92</v>
      </c>
      <c r="K199" s="44">
        <v>3.92</v>
      </c>
      <c r="L199" s="44">
        <v>3.92</v>
      </c>
      <c r="M199" s="44">
        <v>3.92</v>
      </c>
      <c r="N199" s="44">
        <v>3.92</v>
      </c>
      <c r="O199" s="44">
        <v>3.92</v>
      </c>
      <c r="P199" s="44">
        <v>3.92</v>
      </c>
      <c r="Q199" s="44">
        <v>3.92</v>
      </c>
      <c r="R199" s="44">
        <v>3.92</v>
      </c>
      <c r="S199" s="44">
        <v>3.92</v>
      </c>
      <c r="T199" s="44">
        <v>3.92</v>
      </c>
      <c r="U199" s="44">
        <v>3.92</v>
      </c>
      <c r="V199" s="44">
        <v>3.92</v>
      </c>
      <c r="W199" s="44">
        <v>3.92</v>
      </c>
      <c r="X199" s="44">
        <v>3.92</v>
      </c>
      <c r="Y199" s="44">
        <v>3.92</v>
      </c>
      <c r="Z199" s="44">
        <v>3.92</v>
      </c>
      <c r="AA199" s="44">
        <v>3.92</v>
      </c>
    </row>
    <row r="200" spans="1:27" ht="12.75" hidden="1" customHeight="1" outlineLevel="1" x14ac:dyDescent="0.2">
      <c r="A200" s="99" t="s">
        <v>428</v>
      </c>
      <c r="B200" s="63" t="s">
        <v>81</v>
      </c>
      <c r="C200" s="43" t="s">
        <v>79</v>
      </c>
      <c r="D200" s="44">
        <f>$D$11</f>
        <v>330.69</v>
      </c>
      <c r="E200" s="44">
        <f t="shared" ref="E200:AA200" si="113">$D$11</f>
        <v>330.69</v>
      </c>
      <c r="F200" s="44">
        <f t="shared" si="113"/>
        <v>330.69</v>
      </c>
      <c r="G200" s="44">
        <f t="shared" si="113"/>
        <v>330.69</v>
      </c>
      <c r="H200" s="44">
        <f t="shared" si="113"/>
        <v>330.69</v>
      </c>
      <c r="I200" s="44">
        <f t="shared" si="113"/>
        <v>330.69</v>
      </c>
      <c r="J200" s="44">
        <f t="shared" si="113"/>
        <v>330.69</v>
      </c>
      <c r="K200" s="44">
        <f t="shared" si="113"/>
        <v>330.69</v>
      </c>
      <c r="L200" s="44">
        <f t="shared" si="113"/>
        <v>330.69</v>
      </c>
      <c r="M200" s="44">
        <f t="shared" si="113"/>
        <v>330.69</v>
      </c>
      <c r="N200" s="44">
        <f t="shared" si="113"/>
        <v>330.69</v>
      </c>
      <c r="O200" s="44">
        <f t="shared" si="113"/>
        <v>330.69</v>
      </c>
      <c r="P200" s="44">
        <f t="shared" si="113"/>
        <v>330.69</v>
      </c>
      <c r="Q200" s="44">
        <f t="shared" si="113"/>
        <v>330.69</v>
      </c>
      <c r="R200" s="44">
        <f t="shared" si="113"/>
        <v>330.69</v>
      </c>
      <c r="S200" s="44">
        <f t="shared" si="113"/>
        <v>330.69</v>
      </c>
      <c r="T200" s="44">
        <f t="shared" si="113"/>
        <v>330.69</v>
      </c>
      <c r="U200" s="44">
        <f t="shared" si="113"/>
        <v>330.69</v>
      </c>
      <c r="V200" s="44">
        <f t="shared" si="113"/>
        <v>330.69</v>
      </c>
      <c r="W200" s="44">
        <f t="shared" si="113"/>
        <v>330.69</v>
      </c>
      <c r="X200" s="44">
        <f t="shared" si="113"/>
        <v>330.69</v>
      </c>
      <c r="Y200" s="44">
        <f t="shared" si="113"/>
        <v>330.69</v>
      </c>
      <c r="Z200" s="44">
        <f t="shared" si="113"/>
        <v>330.69</v>
      </c>
      <c r="AA200" s="44">
        <f t="shared" si="113"/>
        <v>330.69</v>
      </c>
    </row>
    <row r="201" spans="1:27" ht="12.75" customHeight="1" collapsed="1" x14ac:dyDescent="0.2">
      <c r="A201" s="98" t="s">
        <v>429</v>
      </c>
      <c r="B201" s="28" t="str">
        <f>"08"&amp;"."&amp;$B$662&amp;"."&amp;$B$663</f>
        <v>08.08.2023</v>
      </c>
      <c r="C201" s="90" t="s">
        <v>76</v>
      </c>
      <c r="D201" s="91">
        <f>ROUND(((D202+D203+D205+D204)/1000),5)</f>
        <v>3.2910699999999999</v>
      </c>
      <c r="E201" s="91">
        <f>ROUND(((E202+E203+E205+E204)/1000),5)</f>
        <v>3.1001799999999999</v>
      </c>
      <c r="F201" s="91">
        <f>ROUND(((F202+F203+F205+F204)/1000),5)</f>
        <v>2.9764300000000001</v>
      </c>
      <c r="G201" s="91">
        <f t="shared" ref="G201:AA201" si="114">ROUND(((G202+G203+G205+G204)/1000),5)</f>
        <v>2.9313899999999999</v>
      </c>
      <c r="H201" s="91">
        <f t="shared" si="114"/>
        <v>2.8971100000000001</v>
      </c>
      <c r="I201" s="91">
        <f t="shared" si="114"/>
        <v>2.9637199999999999</v>
      </c>
      <c r="J201" s="91">
        <f t="shared" si="114"/>
        <v>3.2046399999999999</v>
      </c>
      <c r="K201" s="91">
        <f t="shared" si="114"/>
        <v>3.5853299999999999</v>
      </c>
      <c r="L201" s="91">
        <f t="shared" si="114"/>
        <v>3.85927</v>
      </c>
      <c r="M201" s="91">
        <f t="shared" si="114"/>
        <v>4.0196800000000001</v>
      </c>
      <c r="N201" s="91">
        <f t="shared" si="114"/>
        <v>4.1521800000000004</v>
      </c>
      <c r="O201" s="91">
        <f t="shared" si="114"/>
        <v>4.2075399999999998</v>
      </c>
      <c r="P201" s="91">
        <f t="shared" si="114"/>
        <v>4.2089100000000004</v>
      </c>
      <c r="Q201" s="91">
        <f t="shared" si="114"/>
        <v>4.2386900000000001</v>
      </c>
      <c r="R201" s="91">
        <f t="shared" si="114"/>
        <v>4.2742000000000004</v>
      </c>
      <c r="S201" s="91">
        <f t="shared" si="114"/>
        <v>4.0815700000000001</v>
      </c>
      <c r="T201" s="91">
        <f t="shared" si="114"/>
        <v>4.1528999999999998</v>
      </c>
      <c r="U201" s="91">
        <f t="shared" si="114"/>
        <v>4.1059999999999999</v>
      </c>
      <c r="V201" s="91">
        <f t="shared" si="114"/>
        <v>4.0673399999999997</v>
      </c>
      <c r="W201" s="91">
        <f t="shared" si="114"/>
        <v>4.0000400000000003</v>
      </c>
      <c r="X201" s="91">
        <f t="shared" si="114"/>
        <v>3.9766699999999999</v>
      </c>
      <c r="Y201" s="91">
        <f t="shared" si="114"/>
        <v>3.9347599999999998</v>
      </c>
      <c r="Z201" s="91">
        <f t="shared" si="114"/>
        <v>3.8363100000000001</v>
      </c>
      <c r="AA201" s="91">
        <f t="shared" si="114"/>
        <v>3.5876700000000001</v>
      </c>
    </row>
    <row r="202" spans="1:27" ht="12.75" hidden="1" customHeight="1" outlineLevel="1" x14ac:dyDescent="0.2">
      <c r="A202" s="99" t="s">
        <v>430</v>
      </c>
      <c r="B202" s="63" t="s">
        <v>238</v>
      </c>
      <c r="C202" s="43" t="s">
        <v>79</v>
      </c>
      <c r="D202" s="44">
        <v>1239.49</v>
      </c>
      <c r="E202" s="44">
        <v>1048.5999999999999</v>
      </c>
      <c r="F202" s="44">
        <v>924.85</v>
      </c>
      <c r="G202" s="44">
        <v>879.81</v>
      </c>
      <c r="H202" s="44">
        <v>845.53</v>
      </c>
      <c r="I202" s="44">
        <v>912.14</v>
      </c>
      <c r="J202" s="44">
        <v>1153.06</v>
      </c>
      <c r="K202" s="44">
        <v>1533.75</v>
      </c>
      <c r="L202" s="44">
        <v>1807.69</v>
      </c>
      <c r="M202" s="44">
        <v>1968.1</v>
      </c>
      <c r="N202" s="44">
        <v>2100.6</v>
      </c>
      <c r="O202" s="44">
        <v>2155.96</v>
      </c>
      <c r="P202" s="44">
        <v>2157.33</v>
      </c>
      <c r="Q202" s="44">
        <v>2187.11</v>
      </c>
      <c r="R202" s="44">
        <v>2222.62</v>
      </c>
      <c r="S202" s="44">
        <v>2029.99</v>
      </c>
      <c r="T202" s="44">
        <v>2101.3200000000002</v>
      </c>
      <c r="U202" s="44">
        <v>2054.42</v>
      </c>
      <c r="V202" s="44">
        <v>2015.76</v>
      </c>
      <c r="W202" s="44">
        <v>1948.46</v>
      </c>
      <c r="X202" s="44">
        <v>1925.09</v>
      </c>
      <c r="Y202" s="44">
        <v>1883.18</v>
      </c>
      <c r="Z202" s="44">
        <v>1784.73</v>
      </c>
      <c r="AA202" s="44">
        <v>1536.09</v>
      </c>
    </row>
    <row r="203" spans="1:27" ht="12.75" hidden="1" customHeight="1" outlineLevel="1" x14ac:dyDescent="0.2">
      <c r="A203" s="99" t="s">
        <v>431</v>
      </c>
      <c r="B203" s="63" t="s">
        <v>90</v>
      </c>
      <c r="C203" s="43" t="s">
        <v>79</v>
      </c>
      <c r="D203" s="44">
        <f>$D$168</f>
        <v>1716.97</v>
      </c>
      <c r="E203" s="44">
        <f>$D$168</f>
        <v>1716.97</v>
      </c>
      <c r="F203" s="44">
        <f t="shared" ref="F203:AA203" si="115">$D$168</f>
        <v>1716.97</v>
      </c>
      <c r="G203" s="44">
        <f t="shared" si="115"/>
        <v>1716.97</v>
      </c>
      <c r="H203" s="44">
        <f t="shared" si="115"/>
        <v>1716.97</v>
      </c>
      <c r="I203" s="44">
        <f t="shared" si="115"/>
        <v>1716.97</v>
      </c>
      <c r="J203" s="44">
        <f t="shared" si="115"/>
        <v>1716.97</v>
      </c>
      <c r="K203" s="44">
        <f t="shared" si="115"/>
        <v>1716.97</v>
      </c>
      <c r="L203" s="44">
        <f t="shared" si="115"/>
        <v>1716.97</v>
      </c>
      <c r="M203" s="44">
        <f t="shared" si="115"/>
        <v>1716.97</v>
      </c>
      <c r="N203" s="44">
        <f t="shared" si="115"/>
        <v>1716.97</v>
      </c>
      <c r="O203" s="44">
        <f t="shared" si="115"/>
        <v>1716.97</v>
      </c>
      <c r="P203" s="44">
        <f t="shared" si="115"/>
        <v>1716.97</v>
      </c>
      <c r="Q203" s="44">
        <f t="shared" si="115"/>
        <v>1716.97</v>
      </c>
      <c r="R203" s="44">
        <f t="shared" si="115"/>
        <v>1716.97</v>
      </c>
      <c r="S203" s="44">
        <f t="shared" si="115"/>
        <v>1716.97</v>
      </c>
      <c r="T203" s="44">
        <f t="shared" si="115"/>
        <v>1716.97</v>
      </c>
      <c r="U203" s="44">
        <f t="shared" si="115"/>
        <v>1716.97</v>
      </c>
      <c r="V203" s="44">
        <f t="shared" si="115"/>
        <v>1716.97</v>
      </c>
      <c r="W203" s="44">
        <f t="shared" si="115"/>
        <v>1716.97</v>
      </c>
      <c r="X203" s="44">
        <f t="shared" si="115"/>
        <v>1716.97</v>
      </c>
      <c r="Y203" s="44">
        <f t="shared" si="115"/>
        <v>1716.97</v>
      </c>
      <c r="Z203" s="44">
        <f t="shared" si="115"/>
        <v>1716.97</v>
      </c>
      <c r="AA203" s="44">
        <f t="shared" si="115"/>
        <v>1716.97</v>
      </c>
    </row>
    <row r="204" spans="1:27" ht="12.75" hidden="1" customHeight="1" outlineLevel="1" x14ac:dyDescent="0.2">
      <c r="A204" s="99" t="s">
        <v>432</v>
      </c>
      <c r="B204" s="63" t="s">
        <v>83</v>
      </c>
      <c r="C204" s="43" t="s">
        <v>79</v>
      </c>
      <c r="D204" s="44">
        <v>3.92</v>
      </c>
      <c r="E204" s="44">
        <v>3.92</v>
      </c>
      <c r="F204" s="44">
        <v>3.92</v>
      </c>
      <c r="G204" s="44">
        <v>3.92</v>
      </c>
      <c r="H204" s="44">
        <v>3.92</v>
      </c>
      <c r="I204" s="44">
        <v>3.92</v>
      </c>
      <c r="J204" s="44">
        <v>3.92</v>
      </c>
      <c r="K204" s="44">
        <v>3.92</v>
      </c>
      <c r="L204" s="44">
        <v>3.92</v>
      </c>
      <c r="M204" s="44">
        <v>3.92</v>
      </c>
      <c r="N204" s="44">
        <v>3.92</v>
      </c>
      <c r="O204" s="44">
        <v>3.92</v>
      </c>
      <c r="P204" s="44">
        <v>3.92</v>
      </c>
      <c r="Q204" s="44">
        <v>3.92</v>
      </c>
      <c r="R204" s="44">
        <v>3.92</v>
      </c>
      <c r="S204" s="44">
        <v>3.92</v>
      </c>
      <c r="T204" s="44">
        <v>3.92</v>
      </c>
      <c r="U204" s="44">
        <v>3.92</v>
      </c>
      <c r="V204" s="44">
        <v>3.92</v>
      </c>
      <c r="W204" s="44">
        <v>3.92</v>
      </c>
      <c r="X204" s="44">
        <v>3.92</v>
      </c>
      <c r="Y204" s="44">
        <v>3.92</v>
      </c>
      <c r="Z204" s="44">
        <v>3.92</v>
      </c>
      <c r="AA204" s="44">
        <v>3.92</v>
      </c>
    </row>
    <row r="205" spans="1:27" ht="12.75" hidden="1" customHeight="1" outlineLevel="1" x14ac:dyDescent="0.2">
      <c r="A205" s="99" t="s">
        <v>433</v>
      </c>
      <c r="B205" s="63" t="s">
        <v>81</v>
      </c>
      <c r="C205" s="43" t="s">
        <v>79</v>
      </c>
      <c r="D205" s="44">
        <f>$D$11</f>
        <v>330.69</v>
      </c>
      <c r="E205" s="44">
        <f t="shared" ref="E205:AA205" si="116">$D$11</f>
        <v>330.69</v>
      </c>
      <c r="F205" s="44">
        <f t="shared" si="116"/>
        <v>330.69</v>
      </c>
      <c r="G205" s="44">
        <f t="shared" si="116"/>
        <v>330.69</v>
      </c>
      <c r="H205" s="44">
        <f t="shared" si="116"/>
        <v>330.69</v>
      </c>
      <c r="I205" s="44">
        <f t="shared" si="116"/>
        <v>330.69</v>
      </c>
      <c r="J205" s="44">
        <f t="shared" si="116"/>
        <v>330.69</v>
      </c>
      <c r="K205" s="44">
        <f t="shared" si="116"/>
        <v>330.69</v>
      </c>
      <c r="L205" s="44">
        <f t="shared" si="116"/>
        <v>330.69</v>
      </c>
      <c r="M205" s="44">
        <f t="shared" si="116"/>
        <v>330.69</v>
      </c>
      <c r="N205" s="44">
        <f t="shared" si="116"/>
        <v>330.69</v>
      </c>
      <c r="O205" s="44">
        <f t="shared" si="116"/>
        <v>330.69</v>
      </c>
      <c r="P205" s="44">
        <f t="shared" si="116"/>
        <v>330.69</v>
      </c>
      <c r="Q205" s="44">
        <f t="shared" si="116"/>
        <v>330.69</v>
      </c>
      <c r="R205" s="44">
        <f t="shared" si="116"/>
        <v>330.69</v>
      </c>
      <c r="S205" s="44">
        <f t="shared" si="116"/>
        <v>330.69</v>
      </c>
      <c r="T205" s="44">
        <f t="shared" si="116"/>
        <v>330.69</v>
      </c>
      <c r="U205" s="44">
        <f t="shared" si="116"/>
        <v>330.69</v>
      </c>
      <c r="V205" s="44">
        <f t="shared" si="116"/>
        <v>330.69</v>
      </c>
      <c r="W205" s="44">
        <f t="shared" si="116"/>
        <v>330.69</v>
      </c>
      <c r="X205" s="44">
        <f t="shared" si="116"/>
        <v>330.69</v>
      </c>
      <c r="Y205" s="44">
        <f t="shared" si="116"/>
        <v>330.69</v>
      </c>
      <c r="Z205" s="44">
        <f t="shared" si="116"/>
        <v>330.69</v>
      </c>
      <c r="AA205" s="44">
        <f t="shared" si="116"/>
        <v>330.69</v>
      </c>
    </row>
    <row r="206" spans="1:27" ht="12.75" customHeight="1" collapsed="1" x14ac:dyDescent="0.2">
      <c r="A206" s="98" t="s">
        <v>434</v>
      </c>
      <c r="B206" s="28" t="str">
        <f>"09"&amp;"."&amp;$B$662&amp;"."&amp;$B$663</f>
        <v>09.08.2023</v>
      </c>
      <c r="C206" s="90" t="s">
        <v>76</v>
      </c>
      <c r="D206" s="91">
        <f>ROUND(((D207+D208+D210+D209)/1000),5)</f>
        <v>3.31643</v>
      </c>
      <c r="E206" s="91">
        <f>ROUND(((E207+E208+E210+E209)/1000),5)</f>
        <v>3.12222</v>
      </c>
      <c r="F206" s="91">
        <f>ROUND(((F207+F208+F210+F209)/1000),5)</f>
        <v>2.9979399999999998</v>
      </c>
      <c r="G206" s="91">
        <f t="shared" ref="G206:AA206" si="117">ROUND(((G207+G208+G210+G209)/1000),5)</f>
        <v>2.9443199999999998</v>
      </c>
      <c r="H206" s="91">
        <f t="shared" si="117"/>
        <v>2.9243100000000002</v>
      </c>
      <c r="I206" s="91">
        <f t="shared" si="117"/>
        <v>2.98543</v>
      </c>
      <c r="J206" s="91">
        <f t="shared" si="117"/>
        <v>3.2226599999999999</v>
      </c>
      <c r="K206" s="91">
        <f t="shared" si="117"/>
        <v>3.53125</v>
      </c>
      <c r="L206" s="91">
        <f t="shared" si="117"/>
        <v>3.84449</v>
      </c>
      <c r="M206" s="91">
        <f t="shared" si="117"/>
        <v>4.0709400000000002</v>
      </c>
      <c r="N206" s="91">
        <f t="shared" si="117"/>
        <v>4.1281699999999999</v>
      </c>
      <c r="O206" s="91">
        <f t="shared" si="117"/>
        <v>4.1638500000000001</v>
      </c>
      <c r="P206" s="91">
        <f t="shared" si="117"/>
        <v>4.1487699999999998</v>
      </c>
      <c r="Q206" s="91">
        <f t="shared" si="117"/>
        <v>4.1342999999999996</v>
      </c>
      <c r="R206" s="91">
        <f t="shared" si="117"/>
        <v>4.1522899999999998</v>
      </c>
      <c r="S206" s="91">
        <f t="shared" si="117"/>
        <v>4.19421</v>
      </c>
      <c r="T206" s="91">
        <f t="shared" si="117"/>
        <v>4.2113199999999997</v>
      </c>
      <c r="U206" s="91">
        <f t="shared" si="117"/>
        <v>4.1326700000000001</v>
      </c>
      <c r="V206" s="91">
        <f t="shared" si="117"/>
        <v>4.0449200000000003</v>
      </c>
      <c r="W206" s="91">
        <f t="shared" si="117"/>
        <v>3.96421</v>
      </c>
      <c r="X206" s="91">
        <f t="shared" si="117"/>
        <v>3.9333499999999999</v>
      </c>
      <c r="Y206" s="91">
        <f t="shared" si="117"/>
        <v>4.0278400000000003</v>
      </c>
      <c r="Z206" s="91">
        <f t="shared" si="117"/>
        <v>3.8067000000000002</v>
      </c>
      <c r="AA206" s="91">
        <f t="shared" si="117"/>
        <v>3.53321</v>
      </c>
    </row>
    <row r="207" spans="1:27" ht="12.75" hidden="1" customHeight="1" outlineLevel="1" x14ac:dyDescent="0.2">
      <c r="A207" s="99" t="s">
        <v>435</v>
      </c>
      <c r="B207" s="63" t="s">
        <v>238</v>
      </c>
      <c r="C207" s="43" t="s">
        <v>79</v>
      </c>
      <c r="D207" s="44">
        <v>1264.8499999999999</v>
      </c>
      <c r="E207" s="44">
        <v>1070.6400000000001</v>
      </c>
      <c r="F207" s="44">
        <v>946.36</v>
      </c>
      <c r="G207" s="44">
        <v>892.74</v>
      </c>
      <c r="H207" s="44">
        <v>872.73</v>
      </c>
      <c r="I207" s="44">
        <v>933.85</v>
      </c>
      <c r="J207" s="44">
        <v>1171.08</v>
      </c>
      <c r="K207" s="44">
        <v>1479.67</v>
      </c>
      <c r="L207" s="44">
        <v>1792.91</v>
      </c>
      <c r="M207" s="44">
        <v>2019.36</v>
      </c>
      <c r="N207" s="44">
        <v>2076.59</v>
      </c>
      <c r="O207" s="44">
        <v>2112.27</v>
      </c>
      <c r="P207" s="44">
        <v>2097.19</v>
      </c>
      <c r="Q207" s="44">
        <v>2082.7199999999998</v>
      </c>
      <c r="R207" s="44">
        <v>2100.71</v>
      </c>
      <c r="S207" s="44">
        <v>2142.63</v>
      </c>
      <c r="T207" s="44">
        <v>2159.7399999999998</v>
      </c>
      <c r="U207" s="44">
        <v>2081.09</v>
      </c>
      <c r="V207" s="44">
        <v>1993.34</v>
      </c>
      <c r="W207" s="44">
        <v>1912.63</v>
      </c>
      <c r="X207" s="44">
        <v>1881.77</v>
      </c>
      <c r="Y207" s="44">
        <v>1976.26</v>
      </c>
      <c r="Z207" s="44">
        <v>1755.12</v>
      </c>
      <c r="AA207" s="44">
        <v>1481.63</v>
      </c>
    </row>
    <row r="208" spans="1:27" ht="12.75" hidden="1" customHeight="1" outlineLevel="1" x14ac:dyDescent="0.2">
      <c r="A208" s="99" t="s">
        <v>436</v>
      </c>
      <c r="B208" s="63" t="s">
        <v>90</v>
      </c>
      <c r="C208" s="43" t="s">
        <v>79</v>
      </c>
      <c r="D208" s="44">
        <f>$D$168</f>
        <v>1716.97</v>
      </c>
      <c r="E208" s="44">
        <f>$D$168</f>
        <v>1716.97</v>
      </c>
      <c r="F208" s="44">
        <f t="shared" ref="F208:AA208" si="118">$D$168</f>
        <v>1716.97</v>
      </c>
      <c r="G208" s="44">
        <f t="shared" si="118"/>
        <v>1716.97</v>
      </c>
      <c r="H208" s="44">
        <f t="shared" si="118"/>
        <v>1716.97</v>
      </c>
      <c r="I208" s="44">
        <f t="shared" si="118"/>
        <v>1716.97</v>
      </c>
      <c r="J208" s="44">
        <f t="shared" si="118"/>
        <v>1716.97</v>
      </c>
      <c r="K208" s="44">
        <f t="shared" si="118"/>
        <v>1716.97</v>
      </c>
      <c r="L208" s="44">
        <f t="shared" si="118"/>
        <v>1716.97</v>
      </c>
      <c r="M208" s="44">
        <f t="shared" si="118"/>
        <v>1716.97</v>
      </c>
      <c r="N208" s="44">
        <f t="shared" si="118"/>
        <v>1716.97</v>
      </c>
      <c r="O208" s="44">
        <f t="shared" si="118"/>
        <v>1716.97</v>
      </c>
      <c r="P208" s="44">
        <f t="shared" si="118"/>
        <v>1716.97</v>
      </c>
      <c r="Q208" s="44">
        <f t="shared" si="118"/>
        <v>1716.97</v>
      </c>
      <c r="R208" s="44">
        <f t="shared" si="118"/>
        <v>1716.97</v>
      </c>
      <c r="S208" s="44">
        <f t="shared" si="118"/>
        <v>1716.97</v>
      </c>
      <c r="T208" s="44">
        <f t="shared" si="118"/>
        <v>1716.97</v>
      </c>
      <c r="U208" s="44">
        <f t="shared" si="118"/>
        <v>1716.97</v>
      </c>
      <c r="V208" s="44">
        <f t="shared" si="118"/>
        <v>1716.97</v>
      </c>
      <c r="W208" s="44">
        <f t="shared" si="118"/>
        <v>1716.97</v>
      </c>
      <c r="X208" s="44">
        <f t="shared" si="118"/>
        <v>1716.97</v>
      </c>
      <c r="Y208" s="44">
        <f t="shared" si="118"/>
        <v>1716.97</v>
      </c>
      <c r="Z208" s="44">
        <f t="shared" si="118"/>
        <v>1716.97</v>
      </c>
      <c r="AA208" s="44">
        <f t="shared" si="118"/>
        <v>1716.97</v>
      </c>
    </row>
    <row r="209" spans="1:27" ht="12.75" hidden="1" customHeight="1" outlineLevel="1" x14ac:dyDescent="0.2">
      <c r="A209" s="99" t="s">
        <v>437</v>
      </c>
      <c r="B209" s="63" t="s">
        <v>83</v>
      </c>
      <c r="C209" s="43" t="s">
        <v>79</v>
      </c>
      <c r="D209" s="44">
        <v>3.92</v>
      </c>
      <c r="E209" s="44">
        <v>3.92</v>
      </c>
      <c r="F209" s="44">
        <v>3.92</v>
      </c>
      <c r="G209" s="44">
        <v>3.92</v>
      </c>
      <c r="H209" s="44">
        <v>3.92</v>
      </c>
      <c r="I209" s="44">
        <v>3.92</v>
      </c>
      <c r="J209" s="44">
        <v>3.92</v>
      </c>
      <c r="K209" s="44">
        <v>3.92</v>
      </c>
      <c r="L209" s="44">
        <v>3.92</v>
      </c>
      <c r="M209" s="44">
        <v>3.92</v>
      </c>
      <c r="N209" s="44">
        <v>3.92</v>
      </c>
      <c r="O209" s="44">
        <v>3.92</v>
      </c>
      <c r="P209" s="44">
        <v>3.92</v>
      </c>
      <c r="Q209" s="44">
        <v>3.92</v>
      </c>
      <c r="R209" s="44">
        <v>3.92</v>
      </c>
      <c r="S209" s="44">
        <v>3.92</v>
      </c>
      <c r="T209" s="44">
        <v>3.92</v>
      </c>
      <c r="U209" s="44">
        <v>3.92</v>
      </c>
      <c r="V209" s="44">
        <v>3.92</v>
      </c>
      <c r="W209" s="44">
        <v>3.92</v>
      </c>
      <c r="X209" s="44">
        <v>3.92</v>
      </c>
      <c r="Y209" s="44">
        <v>3.92</v>
      </c>
      <c r="Z209" s="44">
        <v>3.92</v>
      </c>
      <c r="AA209" s="44">
        <v>3.92</v>
      </c>
    </row>
    <row r="210" spans="1:27" ht="12.75" hidden="1" customHeight="1" outlineLevel="1" x14ac:dyDescent="0.2">
      <c r="A210" s="99" t="s">
        <v>438</v>
      </c>
      <c r="B210" s="63" t="s">
        <v>81</v>
      </c>
      <c r="C210" s="43" t="s">
        <v>79</v>
      </c>
      <c r="D210" s="44">
        <f>$D$11</f>
        <v>330.69</v>
      </c>
      <c r="E210" s="44">
        <f t="shared" ref="E210:AA210" si="119">$D$11</f>
        <v>330.69</v>
      </c>
      <c r="F210" s="44">
        <f t="shared" si="119"/>
        <v>330.69</v>
      </c>
      <c r="G210" s="44">
        <f t="shared" si="119"/>
        <v>330.69</v>
      </c>
      <c r="H210" s="44">
        <f t="shared" si="119"/>
        <v>330.69</v>
      </c>
      <c r="I210" s="44">
        <f t="shared" si="119"/>
        <v>330.69</v>
      </c>
      <c r="J210" s="44">
        <f t="shared" si="119"/>
        <v>330.69</v>
      </c>
      <c r="K210" s="44">
        <f t="shared" si="119"/>
        <v>330.69</v>
      </c>
      <c r="L210" s="44">
        <f t="shared" si="119"/>
        <v>330.69</v>
      </c>
      <c r="M210" s="44">
        <f t="shared" si="119"/>
        <v>330.69</v>
      </c>
      <c r="N210" s="44">
        <f t="shared" si="119"/>
        <v>330.69</v>
      </c>
      <c r="O210" s="44">
        <f t="shared" si="119"/>
        <v>330.69</v>
      </c>
      <c r="P210" s="44">
        <f t="shared" si="119"/>
        <v>330.69</v>
      </c>
      <c r="Q210" s="44">
        <f t="shared" si="119"/>
        <v>330.69</v>
      </c>
      <c r="R210" s="44">
        <f t="shared" si="119"/>
        <v>330.69</v>
      </c>
      <c r="S210" s="44">
        <f t="shared" si="119"/>
        <v>330.69</v>
      </c>
      <c r="T210" s="44">
        <f t="shared" si="119"/>
        <v>330.69</v>
      </c>
      <c r="U210" s="44">
        <f t="shared" si="119"/>
        <v>330.69</v>
      </c>
      <c r="V210" s="44">
        <f t="shared" si="119"/>
        <v>330.69</v>
      </c>
      <c r="W210" s="44">
        <f t="shared" si="119"/>
        <v>330.69</v>
      </c>
      <c r="X210" s="44">
        <f t="shared" si="119"/>
        <v>330.69</v>
      </c>
      <c r="Y210" s="44">
        <f t="shared" si="119"/>
        <v>330.69</v>
      </c>
      <c r="Z210" s="44">
        <f t="shared" si="119"/>
        <v>330.69</v>
      </c>
      <c r="AA210" s="44">
        <f t="shared" si="119"/>
        <v>330.69</v>
      </c>
    </row>
    <row r="211" spans="1:27" ht="12.75" customHeight="1" collapsed="1" x14ac:dyDescent="0.2">
      <c r="A211" s="98" t="s">
        <v>439</v>
      </c>
      <c r="B211" s="28" t="str">
        <f>"10"&amp;"."&amp;$B$662&amp;"."&amp;$B$663</f>
        <v>10.08.2023</v>
      </c>
      <c r="C211" s="90" t="s">
        <v>76</v>
      </c>
      <c r="D211" s="91">
        <f>ROUND(((D212+D213+D215+D214)/1000),5)</f>
        <v>3.3599800000000002</v>
      </c>
      <c r="E211" s="91">
        <f>ROUND(((E212+E213+E215+E214)/1000),5)</f>
        <v>3.1209899999999999</v>
      </c>
      <c r="F211" s="91">
        <f>ROUND(((F212+F213+F215+F214)/1000),5)</f>
        <v>3.00048</v>
      </c>
      <c r="G211" s="91">
        <f t="shared" ref="G211:AA211" si="120">ROUND(((G212+G213+G215+G214)/1000),5)</f>
        <v>2.94828</v>
      </c>
      <c r="H211" s="91">
        <f t="shared" si="120"/>
        <v>2.9191099999999999</v>
      </c>
      <c r="I211" s="91">
        <f t="shared" si="120"/>
        <v>3.0144199999999999</v>
      </c>
      <c r="J211" s="91">
        <f t="shared" si="120"/>
        <v>3.1816800000000001</v>
      </c>
      <c r="K211" s="91">
        <f t="shared" si="120"/>
        <v>3.5266199999999999</v>
      </c>
      <c r="L211" s="91">
        <f t="shared" si="120"/>
        <v>3.8085900000000001</v>
      </c>
      <c r="M211" s="91">
        <f t="shared" si="120"/>
        <v>3.95444</v>
      </c>
      <c r="N211" s="91">
        <f t="shared" si="120"/>
        <v>4.0618800000000004</v>
      </c>
      <c r="O211" s="91">
        <f t="shared" si="120"/>
        <v>4.0659099999999997</v>
      </c>
      <c r="P211" s="91">
        <f t="shared" si="120"/>
        <v>4.0492800000000004</v>
      </c>
      <c r="Q211" s="91">
        <f t="shared" si="120"/>
        <v>4.0720700000000001</v>
      </c>
      <c r="R211" s="91">
        <f t="shared" si="120"/>
        <v>4.1228499999999997</v>
      </c>
      <c r="S211" s="91">
        <f t="shared" si="120"/>
        <v>4.1359199999999996</v>
      </c>
      <c r="T211" s="91">
        <f t="shared" si="120"/>
        <v>4.1202100000000002</v>
      </c>
      <c r="U211" s="91">
        <f t="shared" si="120"/>
        <v>4.0983700000000001</v>
      </c>
      <c r="V211" s="91">
        <f t="shared" si="120"/>
        <v>4.0777700000000001</v>
      </c>
      <c r="W211" s="91">
        <f t="shared" si="120"/>
        <v>3.9612799999999999</v>
      </c>
      <c r="X211" s="91">
        <f t="shared" si="120"/>
        <v>3.9413999999999998</v>
      </c>
      <c r="Y211" s="91">
        <f t="shared" si="120"/>
        <v>3.8848199999999999</v>
      </c>
      <c r="Z211" s="91">
        <f t="shared" si="120"/>
        <v>3.71834</v>
      </c>
      <c r="AA211" s="91">
        <f t="shared" si="120"/>
        <v>3.4598100000000001</v>
      </c>
    </row>
    <row r="212" spans="1:27" ht="12.75" hidden="1" customHeight="1" outlineLevel="1" x14ac:dyDescent="0.2">
      <c r="A212" s="99" t="s">
        <v>440</v>
      </c>
      <c r="B212" s="63" t="s">
        <v>238</v>
      </c>
      <c r="C212" s="43" t="s">
        <v>79</v>
      </c>
      <c r="D212" s="44">
        <v>1308.4000000000001</v>
      </c>
      <c r="E212" s="44">
        <v>1069.4100000000001</v>
      </c>
      <c r="F212" s="44">
        <v>948.9</v>
      </c>
      <c r="G212" s="44">
        <v>896.7</v>
      </c>
      <c r="H212" s="44">
        <v>867.53</v>
      </c>
      <c r="I212" s="44">
        <v>962.84</v>
      </c>
      <c r="J212" s="44">
        <v>1130.0999999999999</v>
      </c>
      <c r="K212" s="44">
        <v>1475.04</v>
      </c>
      <c r="L212" s="44">
        <v>1757.01</v>
      </c>
      <c r="M212" s="44">
        <v>1902.86</v>
      </c>
      <c r="N212" s="44">
        <v>2010.3</v>
      </c>
      <c r="O212" s="44">
        <v>2014.33</v>
      </c>
      <c r="P212" s="44">
        <v>1997.7</v>
      </c>
      <c r="Q212" s="44">
        <v>2020.49</v>
      </c>
      <c r="R212" s="44">
        <v>2071.27</v>
      </c>
      <c r="S212" s="44">
        <v>2084.34</v>
      </c>
      <c r="T212" s="44">
        <v>2068.63</v>
      </c>
      <c r="U212" s="44">
        <v>2046.79</v>
      </c>
      <c r="V212" s="44">
        <v>2026.19</v>
      </c>
      <c r="W212" s="44">
        <v>1909.7</v>
      </c>
      <c r="X212" s="44">
        <v>1889.82</v>
      </c>
      <c r="Y212" s="44">
        <v>1833.24</v>
      </c>
      <c r="Z212" s="44">
        <v>1666.76</v>
      </c>
      <c r="AA212" s="44">
        <v>1408.23</v>
      </c>
    </row>
    <row r="213" spans="1:27" ht="12.75" hidden="1" customHeight="1" outlineLevel="1" x14ac:dyDescent="0.2">
      <c r="A213" s="99" t="s">
        <v>441</v>
      </c>
      <c r="B213" s="63" t="s">
        <v>90</v>
      </c>
      <c r="C213" s="43" t="s">
        <v>79</v>
      </c>
      <c r="D213" s="44">
        <f>$D$168</f>
        <v>1716.97</v>
      </c>
      <c r="E213" s="44">
        <f>$D$168</f>
        <v>1716.97</v>
      </c>
      <c r="F213" s="44">
        <f t="shared" ref="F213:AA213" si="121">$D$168</f>
        <v>1716.97</v>
      </c>
      <c r="G213" s="44">
        <f t="shared" si="121"/>
        <v>1716.97</v>
      </c>
      <c r="H213" s="44">
        <f t="shared" si="121"/>
        <v>1716.97</v>
      </c>
      <c r="I213" s="44">
        <f t="shared" si="121"/>
        <v>1716.97</v>
      </c>
      <c r="J213" s="44">
        <f t="shared" si="121"/>
        <v>1716.97</v>
      </c>
      <c r="K213" s="44">
        <f t="shared" si="121"/>
        <v>1716.97</v>
      </c>
      <c r="L213" s="44">
        <f t="shared" si="121"/>
        <v>1716.97</v>
      </c>
      <c r="M213" s="44">
        <f t="shared" si="121"/>
        <v>1716.97</v>
      </c>
      <c r="N213" s="44">
        <f t="shared" si="121"/>
        <v>1716.97</v>
      </c>
      <c r="O213" s="44">
        <f t="shared" si="121"/>
        <v>1716.97</v>
      </c>
      <c r="P213" s="44">
        <f t="shared" si="121"/>
        <v>1716.97</v>
      </c>
      <c r="Q213" s="44">
        <f t="shared" si="121"/>
        <v>1716.97</v>
      </c>
      <c r="R213" s="44">
        <f t="shared" si="121"/>
        <v>1716.97</v>
      </c>
      <c r="S213" s="44">
        <f t="shared" si="121"/>
        <v>1716.97</v>
      </c>
      <c r="T213" s="44">
        <f t="shared" si="121"/>
        <v>1716.97</v>
      </c>
      <c r="U213" s="44">
        <f t="shared" si="121"/>
        <v>1716.97</v>
      </c>
      <c r="V213" s="44">
        <f t="shared" si="121"/>
        <v>1716.97</v>
      </c>
      <c r="W213" s="44">
        <f t="shared" si="121"/>
        <v>1716.97</v>
      </c>
      <c r="X213" s="44">
        <f t="shared" si="121"/>
        <v>1716.97</v>
      </c>
      <c r="Y213" s="44">
        <f t="shared" si="121"/>
        <v>1716.97</v>
      </c>
      <c r="Z213" s="44">
        <f t="shared" si="121"/>
        <v>1716.97</v>
      </c>
      <c r="AA213" s="44">
        <f t="shared" si="121"/>
        <v>1716.97</v>
      </c>
    </row>
    <row r="214" spans="1:27" ht="12.75" hidden="1" customHeight="1" outlineLevel="1" x14ac:dyDescent="0.2">
      <c r="A214" s="99" t="s">
        <v>442</v>
      </c>
      <c r="B214" s="63" t="s">
        <v>83</v>
      </c>
      <c r="C214" s="43" t="s">
        <v>79</v>
      </c>
      <c r="D214" s="44">
        <v>3.92</v>
      </c>
      <c r="E214" s="44">
        <v>3.92</v>
      </c>
      <c r="F214" s="44">
        <v>3.92</v>
      </c>
      <c r="G214" s="44">
        <v>3.92</v>
      </c>
      <c r="H214" s="44">
        <v>3.92</v>
      </c>
      <c r="I214" s="44">
        <v>3.92</v>
      </c>
      <c r="J214" s="44">
        <v>3.92</v>
      </c>
      <c r="K214" s="44">
        <v>3.92</v>
      </c>
      <c r="L214" s="44">
        <v>3.92</v>
      </c>
      <c r="M214" s="44">
        <v>3.92</v>
      </c>
      <c r="N214" s="44">
        <v>3.92</v>
      </c>
      <c r="O214" s="44">
        <v>3.92</v>
      </c>
      <c r="P214" s="44">
        <v>3.92</v>
      </c>
      <c r="Q214" s="44">
        <v>3.92</v>
      </c>
      <c r="R214" s="44">
        <v>3.92</v>
      </c>
      <c r="S214" s="44">
        <v>3.92</v>
      </c>
      <c r="T214" s="44">
        <v>3.92</v>
      </c>
      <c r="U214" s="44">
        <v>3.92</v>
      </c>
      <c r="V214" s="44">
        <v>3.92</v>
      </c>
      <c r="W214" s="44">
        <v>3.92</v>
      </c>
      <c r="X214" s="44">
        <v>3.92</v>
      </c>
      <c r="Y214" s="44">
        <v>3.92</v>
      </c>
      <c r="Z214" s="44">
        <v>3.92</v>
      </c>
      <c r="AA214" s="44">
        <v>3.92</v>
      </c>
    </row>
    <row r="215" spans="1:27" ht="12.75" hidden="1" customHeight="1" outlineLevel="1" x14ac:dyDescent="0.2">
      <c r="A215" s="99" t="s">
        <v>443</v>
      </c>
      <c r="B215" s="63" t="s">
        <v>81</v>
      </c>
      <c r="C215" s="43" t="s">
        <v>79</v>
      </c>
      <c r="D215" s="44">
        <f>$D$11</f>
        <v>330.69</v>
      </c>
      <c r="E215" s="44">
        <f t="shared" ref="E215:AA215" si="122">$D$11</f>
        <v>330.69</v>
      </c>
      <c r="F215" s="44">
        <f t="shared" si="122"/>
        <v>330.69</v>
      </c>
      <c r="G215" s="44">
        <f t="shared" si="122"/>
        <v>330.69</v>
      </c>
      <c r="H215" s="44">
        <f t="shared" si="122"/>
        <v>330.69</v>
      </c>
      <c r="I215" s="44">
        <f t="shared" si="122"/>
        <v>330.69</v>
      </c>
      <c r="J215" s="44">
        <f t="shared" si="122"/>
        <v>330.69</v>
      </c>
      <c r="K215" s="44">
        <f t="shared" si="122"/>
        <v>330.69</v>
      </c>
      <c r="L215" s="44">
        <f t="shared" si="122"/>
        <v>330.69</v>
      </c>
      <c r="M215" s="44">
        <f t="shared" si="122"/>
        <v>330.69</v>
      </c>
      <c r="N215" s="44">
        <f t="shared" si="122"/>
        <v>330.69</v>
      </c>
      <c r="O215" s="44">
        <f t="shared" si="122"/>
        <v>330.69</v>
      </c>
      <c r="P215" s="44">
        <f t="shared" si="122"/>
        <v>330.69</v>
      </c>
      <c r="Q215" s="44">
        <f t="shared" si="122"/>
        <v>330.69</v>
      </c>
      <c r="R215" s="44">
        <f t="shared" si="122"/>
        <v>330.69</v>
      </c>
      <c r="S215" s="44">
        <f t="shared" si="122"/>
        <v>330.69</v>
      </c>
      <c r="T215" s="44">
        <f t="shared" si="122"/>
        <v>330.69</v>
      </c>
      <c r="U215" s="44">
        <f t="shared" si="122"/>
        <v>330.69</v>
      </c>
      <c r="V215" s="44">
        <f t="shared" si="122"/>
        <v>330.69</v>
      </c>
      <c r="W215" s="44">
        <f t="shared" si="122"/>
        <v>330.69</v>
      </c>
      <c r="X215" s="44">
        <f t="shared" si="122"/>
        <v>330.69</v>
      </c>
      <c r="Y215" s="44">
        <f t="shared" si="122"/>
        <v>330.69</v>
      </c>
      <c r="Z215" s="44">
        <f t="shared" si="122"/>
        <v>330.69</v>
      </c>
      <c r="AA215" s="44">
        <f t="shared" si="122"/>
        <v>330.69</v>
      </c>
    </row>
    <row r="216" spans="1:27" ht="12.75" customHeight="1" collapsed="1" x14ac:dyDescent="0.2">
      <c r="A216" s="98" t="s">
        <v>444</v>
      </c>
      <c r="B216" s="28" t="str">
        <f>"11"&amp;"."&amp;$B$662&amp;"."&amp;$B$663</f>
        <v>11.08.2023</v>
      </c>
      <c r="C216" s="90" t="s">
        <v>76</v>
      </c>
      <c r="D216" s="91">
        <f>ROUND(((D217+D218+D220+D219)/1000),5)</f>
        <v>3.2037599999999999</v>
      </c>
      <c r="E216" s="91">
        <f>ROUND(((E217+E218+E220+E219)/1000),5)</f>
        <v>2.9876999999999998</v>
      </c>
      <c r="F216" s="91">
        <f>ROUND(((F217+F218+F220+F219)/1000),5)</f>
        <v>2.8960699999999999</v>
      </c>
      <c r="G216" s="91">
        <f t="shared" ref="G216:AA216" si="123">ROUND(((G217+G218+G220+G219)/1000),5)</f>
        <v>2.8498899999999998</v>
      </c>
      <c r="H216" s="91">
        <f t="shared" si="123"/>
        <v>2.0990899999999999</v>
      </c>
      <c r="I216" s="91">
        <f t="shared" si="123"/>
        <v>2.8614899999999999</v>
      </c>
      <c r="J216" s="91">
        <f t="shared" si="123"/>
        <v>3.00291</v>
      </c>
      <c r="K216" s="91">
        <f t="shared" si="123"/>
        <v>3.4830800000000002</v>
      </c>
      <c r="L216" s="91">
        <f t="shared" si="123"/>
        <v>3.7487400000000002</v>
      </c>
      <c r="M216" s="91">
        <f t="shared" si="123"/>
        <v>3.9671699999999999</v>
      </c>
      <c r="N216" s="91">
        <f t="shared" si="123"/>
        <v>4.0333899999999998</v>
      </c>
      <c r="O216" s="91">
        <f t="shared" si="123"/>
        <v>4.0223500000000003</v>
      </c>
      <c r="P216" s="91">
        <f t="shared" si="123"/>
        <v>4.0490599999999999</v>
      </c>
      <c r="Q216" s="91">
        <f t="shared" si="123"/>
        <v>4.1172800000000001</v>
      </c>
      <c r="R216" s="91">
        <f t="shared" si="123"/>
        <v>4.1979199999999999</v>
      </c>
      <c r="S216" s="91">
        <f t="shared" si="123"/>
        <v>4.1707099999999997</v>
      </c>
      <c r="T216" s="91">
        <f t="shared" si="123"/>
        <v>4.1752399999999996</v>
      </c>
      <c r="U216" s="91">
        <f t="shared" si="123"/>
        <v>4.1693300000000004</v>
      </c>
      <c r="V216" s="91">
        <f t="shared" si="123"/>
        <v>4.1442500000000004</v>
      </c>
      <c r="W216" s="91">
        <f t="shared" si="123"/>
        <v>4.1326299999999998</v>
      </c>
      <c r="X216" s="91">
        <f t="shared" si="123"/>
        <v>4.1485399999999997</v>
      </c>
      <c r="Y216" s="91">
        <f t="shared" si="123"/>
        <v>4.1379799999999998</v>
      </c>
      <c r="Z216" s="91">
        <f t="shared" si="123"/>
        <v>3.90855</v>
      </c>
      <c r="AA216" s="91">
        <f t="shared" si="123"/>
        <v>3.5586799999999998</v>
      </c>
    </row>
    <row r="217" spans="1:27" ht="12.75" hidden="1" customHeight="1" outlineLevel="1" x14ac:dyDescent="0.2">
      <c r="A217" s="99" t="s">
        <v>445</v>
      </c>
      <c r="B217" s="63" t="s">
        <v>238</v>
      </c>
      <c r="C217" s="43" t="s">
        <v>79</v>
      </c>
      <c r="D217" s="44">
        <v>1152.18</v>
      </c>
      <c r="E217" s="44">
        <v>936.12</v>
      </c>
      <c r="F217" s="44">
        <v>844.49</v>
      </c>
      <c r="G217" s="44">
        <v>798.31</v>
      </c>
      <c r="H217" s="44">
        <v>47.51</v>
      </c>
      <c r="I217" s="44">
        <v>809.91</v>
      </c>
      <c r="J217" s="44">
        <v>951.33</v>
      </c>
      <c r="K217" s="44">
        <v>1431.5</v>
      </c>
      <c r="L217" s="44">
        <v>1697.16</v>
      </c>
      <c r="M217" s="44">
        <v>1915.59</v>
      </c>
      <c r="N217" s="44">
        <v>1981.81</v>
      </c>
      <c r="O217" s="44">
        <v>1970.77</v>
      </c>
      <c r="P217" s="44">
        <v>1997.48</v>
      </c>
      <c r="Q217" s="44">
        <v>2065.6999999999998</v>
      </c>
      <c r="R217" s="44">
        <v>2146.34</v>
      </c>
      <c r="S217" s="44">
        <v>2119.13</v>
      </c>
      <c r="T217" s="44">
        <v>2123.66</v>
      </c>
      <c r="U217" s="44">
        <v>2117.75</v>
      </c>
      <c r="V217" s="44">
        <v>2092.67</v>
      </c>
      <c r="W217" s="44">
        <v>2081.0500000000002</v>
      </c>
      <c r="X217" s="44">
        <v>2096.96</v>
      </c>
      <c r="Y217" s="44">
        <v>2086.4</v>
      </c>
      <c r="Z217" s="44">
        <v>1856.97</v>
      </c>
      <c r="AA217" s="44">
        <v>1507.1</v>
      </c>
    </row>
    <row r="218" spans="1:27" ht="12.75" hidden="1" customHeight="1" outlineLevel="1" x14ac:dyDescent="0.2">
      <c r="A218" s="99" t="s">
        <v>446</v>
      </c>
      <c r="B218" s="63" t="s">
        <v>90</v>
      </c>
      <c r="C218" s="43" t="s">
        <v>79</v>
      </c>
      <c r="D218" s="44">
        <f>$D$168</f>
        <v>1716.97</v>
      </c>
      <c r="E218" s="44">
        <f>$D$168</f>
        <v>1716.97</v>
      </c>
      <c r="F218" s="44">
        <f t="shared" ref="F218:AA218" si="124">$D$168</f>
        <v>1716.97</v>
      </c>
      <c r="G218" s="44">
        <f t="shared" si="124"/>
        <v>1716.97</v>
      </c>
      <c r="H218" s="44">
        <f t="shared" si="124"/>
        <v>1716.97</v>
      </c>
      <c r="I218" s="44">
        <f t="shared" si="124"/>
        <v>1716.97</v>
      </c>
      <c r="J218" s="44">
        <f t="shared" si="124"/>
        <v>1716.97</v>
      </c>
      <c r="K218" s="44">
        <f t="shared" si="124"/>
        <v>1716.97</v>
      </c>
      <c r="L218" s="44">
        <f t="shared" si="124"/>
        <v>1716.97</v>
      </c>
      <c r="M218" s="44">
        <f t="shared" si="124"/>
        <v>1716.97</v>
      </c>
      <c r="N218" s="44">
        <f t="shared" si="124"/>
        <v>1716.97</v>
      </c>
      <c r="O218" s="44">
        <f t="shared" si="124"/>
        <v>1716.97</v>
      </c>
      <c r="P218" s="44">
        <f t="shared" si="124"/>
        <v>1716.97</v>
      </c>
      <c r="Q218" s="44">
        <f t="shared" si="124"/>
        <v>1716.97</v>
      </c>
      <c r="R218" s="44">
        <f t="shared" si="124"/>
        <v>1716.97</v>
      </c>
      <c r="S218" s="44">
        <f t="shared" si="124"/>
        <v>1716.97</v>
      </c>
      <c r="T218" s="44">
        <f t="shared" si="124"/>
        <v>1716.97</v>
      </c>
      <c r="U218" s="44">
        <f t="shared" si="124"/>
        <v>1716.97</v>
      </c>
      <c r="V218" s="44">
        <f t="shared" si="124"/>
        <v>1716.97</v>
      </c>
      <c r="W218" s="44">
        <f t="shared" si="124"/>
        <v>1716.97</v>
      </c>
      <c r="X218" s="44">
        <f t="shared" si="124"/>
        <v>1716.97</v>
      </c>
      <c r="Y218" s="44">
        <f t="shared" si="124"/>
        <v>1716.97</v>
      </c>
      <c r="Z218" s="44">
        <f t="shared" si="124"/>
        <v>1716.97</v>
      </c>
      <c r="AA218" s="44">
        <f t="shared" si="124"/>
        <v>1716.97</v>
      </c>
    </row>
    <row r="219" spans="1:27" ht="12.75" hidden="1" customHeight="1" outlineLevel="1" x14ac:dyDescent="0.2">
      <c r="A219" s="99" t="s">
        <v>447</v>
      </c>
      <c r="B219" s="63" t="s">
        <v>83</v>
      </c>
      <c r="C219" s="43" t="s">
        <v>79</v>
      </c>
      <c r="D219" s="44">
        <v>3.92</v>
      </c>
      <c r="E219" s="44">
        <v>3.92</v>
      </c>
      <c r="F219" s="44">
        <v>3.92</v>
      </c>
      <c r="G219" s="44">
        <v>3.92</v>
      </c>
      <c r="H219" s="44">
        <v>3.92</v>
      </c>
      <c r="I219" s="44">
        <v>3.92</v>
      </c>
      <c r="J219" s="44">
        <v>3.92</v>
      </c>
      <c r="K219" s="44">
        <v>3.92</v>
      </c>
      <c r="L219" s="44">
        <v>3.92</v>
      </c>
      <c r="M219" s="44">
        <v>3.92</v>
      </c>
      <c r="N219" s="44">
        <v>3.92</v>
      </c>
      <c r="O219" s="44">
        <v>3.92</v>
      </c>
      <c r="P219" s="44">
        <v>3.92</v>
      </c>
      <c r="Q219" s="44">
        <v>3.92</v>
      </c>
      <c r="R219" s="44">
        <v>3.92</v>
      </c>
      <c r="S219" s="44">
        <v>3.92</v>
      </c>
      <c r="T219" s="44">
        <v>3.92</v>
      </c>
      <c r="U219" s="44">
        <v>3.92</v>
      </c>
      <c r="V219" s="44">
        <v>3.92</v>
      </c>
      <c r="W219" s="44">
        <v>3.92</v>
      </c>
      <c r="X219" s="44">
        <v>3.92</v>
      </c>
      <c r="Y219" s="44">
        <v>3.92</v>
      </c>
      <c r="Z219" s="44">
        <v>3.92</v>
      </c>
      <c r="AA219" s="44">
        <v>3.92</v>
      </c>
    </row>
    <row r="220" spans="1:27" ht="12.75" hidden="1" customHeight="1" outlineLevel="1" x14ac:dyDescent="0.2">
      <c r="A220" s="99" t="s">
        <v>448</v>
      </c>
      <c r="B220" s="63" t="s">
        <v>81</v>
      </c>
      <c r="C220" s="43" t="s">
        <v>79</v>
      </c>
      <c r="D220" s="44">
        <f>$D$11</f>
        <v>330.69</v>
      </c>
      <c r="E220" s="44">
        <f t="shared" ref="E220:AA220" si="125">$D$11</f>
        <v>330.69</v>
      </c>
      <c r="F220" s="44">
        <f t="shared" si="125"/>
        <v>330.69</v>
      </c>
      <c r="G220" s="44">
        <f t="shared" si="125"/>
        <v>330.69</v>
      </c>
      <c r="H220" s="44">
        <f t="shared" si="125"/>
        <v>330.69</v>
      </c>
      <c r="I220" s="44">
        <f t="shared" si="125"/>
        <v>330.69</v>
      </c>
      <c r="J220" s="44">
        <f t="shared" si="125"/>
        <v>330.69</v>
      </c>
      <c r="K220" s="44">
        <f t="shared" si="125"/>
        <v>330.69</v>
      </c>
      <c r="L220" s="44">
        <f t="shared" si="125"/>
        <v>330.69</v>
      </c>
      <c r="M220" s="44">
        <f t="shared" si="125"/>
        <v>330.69</v>
      </c>
      <c r="N220" s="44">
        <f t="shared" si="125"/>
        <v>330.69</v>
      </c>
      <c r="O220" s="44">
        <f t="shared" si="125"/>
        <v>330.69</v>
      </c>
      <c r="P220" s="44">
        <f t="shared" si="125"/>
        <v>330.69</v>
      </c>
      <c r="Q220" s="44">
        <f t="shared" si="125"/>
        <v>330.69</v>
      </c>
      <c r="R220" s="44">
        <f t="shared" si="125"/>
        <v>330.69</v>
      </c>
      <c r="S220" s="44">
        <f t="shared" si="125"/>
        <v>330.69</v>
      </c>
      <c r="T220" s="44">
        <f t="shared" si="125"/>
        <v>330.69</v>
      </c>
      <c r="U220" s="44">
        <f t="shared" si="125"/>
        <v>330.69</v>
      </c>
      <c r="V220" s="44">
        <f t="shared" si="125"/>
        <v>330.69</v>
      </c>
      <c r="W220" s="44">
        <f t="shared" si="125"/>
        <v>330.69</v>
      </c>
      <c r="X220" s="44">
        <f t="shared" si="125"/>
        <v>330.69</v>
      </c>
      <c r="Y220" s="44">
        <f t="shared" si="125"/>
        <v>330.69</v>
      </c>
      <c r="Z220" s="44">
        <f t="shared" si="125"/>
        <v>330.69</v>
      </c>
      <c r="AA220" s="44">
        <f t="shared" si="125"/>
        <v>330.69</v>
      </c>
    </row>
    <row r="221" spans="1:27" ht="12.75" customHeight="1" collapsed="1" x14ac:dyDescent="0.2">
      <c r="A221" s="98" t="s">
        <v>449</v>
      </c>
      <c r="B221" s="28" t="str">
        <f>"12"&amp;"."&amp;$B$662&amp;"."&amp;$B$663</f>
        <v>12.08.2023</v>
      </c>
      <c r="C221" s="90" t="s">
        <v>76</v>
      </c>
      <c r="D221" s="91">
        <f>ROUND(((D222+D223+D225+D224)/1000),5)</f>
        <v>3.4335900000000001</v>
      </c>
      <c r="E221" s="91">
        <f>ROUND(((E222+E223+E225+E224)/1000),5)</f>
        <v>3.3562799999999999</v>
      </c>
      <c r="F221" s="91">
        <f>ROUND(((F222+F223+F225+F224)/1000),5)</f>
        <v>3.17056</v>
      </c>
      <c r="G221" s="91">
        <f t="shared" ref="G221:AA221" si="126">ROUND(((G222+G223+G225+G224)/1000),5)</f>
        <v>3.0674399999999999</v>
      </c>
      <c r="H221" s="91">
        <f t="shared" si="126"/>
        <v>3.0261800000000001</v>
      </c>
      <c r="I221" s="91">
        <f t="shared" si="126"/>
        <v>3.0478000000000001</v>
      </c>
      <c r="J221" s="91">
        <f t="shared" si="126"/>
        <v>3.1231599999999999</v>
      </c>
      <c r="K221" s="91">
        <f t="shared" si="126"/>
        <v>3.4342899999999998</v>
      </c>
      <c r="L221" s="91">
        <f t="shared" si="126"/>
        <v>3.7905000000000002</v>
      </c>
      <c r="M221" s="91">
        <f t="shared" si="126"/>
        <v>4.0666399999999996</v>
      </c>
      <c r="N221" s="91">
        <f t="shared" si="126"/>
        <v>4.1316600000000001</v>
      </c>
      <c r="O221" s="91">
        <f t="shared" si="126"/>
        <v>4.1456299999999997</v>
      </c>
      <c r="P221" s="91">
        <f t="shared" si="126"/>
        <v>4.1467200000000002</v>
      </c>
      <c r="Q221" s="91">
        <f t="shared" si="126"/>
        <v>4.1656899999999997</v>
      </c>
      <c r="R221" s="91">
        <f t="shared" si="126"/>
        <v>4.1619000000000002</v>
      </c>
      <c r="S221" s="91">
        <f t="shared" si="126"/>
        <v>4.1488100000000001</v>
      </c>
      <c r="T221" s="91">
        <f t="shared" si="126"/>
        <v>4.0948399999999996</v>
      </c>
      <c r="U221" s="91">
        <f t="shared" si="126"/>
        <v>3.9805299999999999</v>
      </c>
      <c r="V221" s="91">
        <f t="shared" si="126"/>
        <v>3.94869</v>
      </c>
      <c r="W221" s="91">
        <f t="shared" si="126"/>
        <v>3.8384499999999999</v>
      </c>
      <c r="X221" s="91">
        <f t="shared" si="126"/>
        <v>3.8379099999999999</v>
      </c>
      <c r="Y221" s="91">
        <f t="shared" si="126"/>
        <v>3.8741500000000002</v>
      </c>
      <c r="Z221" s="91">
        <f t="shared" si="126"/>
        <v>3.8009599999999999</v>
      </c>
      <c r="AA221" s="91">
        <f t="shared" si="126"/>
        <v>3.53884</v>
      </c>
    </row>
    <row r="222" spans="1:27" ht="12.75" hidden="1" customHeight="1" outlineLevel="1" x14ac:dyDescent="0.2">
      <c r="A222" s="99" t="s">
        <v>450</v>
      </c>
      <c r="B222" s="63" t="s">
        <v>238</v>
      </c>
      <c r="C222" s="43" t="s">
        <v>79</v>
      </c>
      <c r="D222" s="44">
        <v>1382.01</v>
      </c>
      <c r="E222" s="44">
        <v>1304.7</v>
      </c>
      <c r="F222" s="44">
        <v>1118.98</v>
      </c>
      <c r="G222" s="44">
        <v>1015.86</v>
      </c>
      <c r="H222" s="44">
        <v>974.6</v>
      </c>
      <c r="I222" s="44">
        <v>996.22</v>
      </c>
      <c r="J222" s="44">
        <v>1071.58</v>
      </c>
      <c r="K222" s="44">
        <v>1382.71</v>
      </c>
      <c r="L222" s="44">
        <v>1738.92</v>
      </c>
      <c r="M222" s="44">
        <v>2015.06</v>
      </c>
      <c r="N222" s="44">
        <v>2080.08</v>
      </c>
      <c r="O222" s="44">
        <v>2094.0500000000002</v>
      </c>
      <c r="P222" s="44">
        <v>2095.14</v>
      </c>
      <c r="Q222" s="44">
        <v>2114.11</v>
      </c>
      <c r="R222" s="44">
        <v>2110.3200000000002</v>
      </c>
      <c r="S222" s="44">
        <v>2097.23</v>
      </c>
      <c r="T222" s="44">
        <v>2043.26</v>
      </c>
      <c r="U222" s="44">
        <v>1928.95</v>
      </c>
      <c r="V222" s="44">
        <v>1897.11</v>
      </c>
      <c r="W222" s="44">
        <v>1786.87</v>
      </c>
      <c r="X222" s="44">
        <v>1786.33</v>
      </c>
      <c r="Y222" s="44">
        <v>1822.57</v>
      </c>
      <c r="Z222" s="44">
        <v>1749.38</v>
      </c>
      <c r="AA222" s="44">
        <v>1487.26</v>
      </c>
    </row>
    <row r="223" spans="1:27" ht="12.75" hidden="1" customHeight="1" outlineLevel="1" x14ac:dyDescent="0.2">
      <c r="A223" s="99" t="s">
        <v>451</v>
      </c>
      <c r="B223" s="63" t="s">
        <v>90</v>
      </c>
      <c r="C223" s="43" t="s">
        <v>79</v>
      </c>
      <c r="D223" s="44">
        <f>$D$168</f>
        <v>1716.97</v>
      </c>
      <c r="E223" s="44">
        <f>$D$168</f>
        <v>1716.97</v>
      </c>
      <c r="F223" s="44">
        <f t="shared" ref="F223:AA223" si="127">$D$168</f>
        <v>1716.97</v>
      </c>
      <c r="G223" s="44">
        <f t="shared" si="127"/>
        <v>1716.97</v>
      </c>
      <c r="H223" s="44">
        <f t="shared" si="127"/>
        <v>1716.97</v>
      </c>
      <c r="I223" s="44">
        <f t="shared" si="127"/>
        <v>1716.97</v>
      </c>
      <c r="J223" s="44">
        <f t="shared" si="127"/>
        <v>1716.97</v>
      </c>
      <c r="K223" s="44">
        <f t="shared" si="127"/>
        <v>1716.97</v>
      </c>
      <c r="L223" s="44">
        <f t="shared" si="127"/>
        <v>1716.97</v>
      </c>
      <c r="M223" s="44">
        <f t="shared" si="127"/>
        <v>1716.97</v>
      </c>
      <c r="N223" s="44">
        <f t="shared" si="127"/>
        <v>1716.97</v>
      </c>
      <c r="O223" s="44">
        <f t="shared" si="127"/>
        <v>1716.97</v>
      </c>
      <c r="P223" s="44">
        <f t="shared" si="127"/>
        <v>1716.97</v>
      </c>
      <c r="Q223" s="44">
        <f t="shared" si="127"/>
        <v>1716.97</v>
      </c>
      <c r="R223" s="44">
        <f t="shared" si="127"/>
        <v>1716.97</v>
      </c>
      <c r="S223" s="44">
        <f t="shared" si="127"/>
        <v>1716.97</v>
      </c>
      <c r="T223" s="44">
        <f t="shared" si="127"/>
        <v>1716.97</v>
      </c>
      <c r="U223" s="44">
        <f t="shared" si="127"/>
        <v>1716.97</v>
      </c>
      <c r="V223" s="44">
        <f t="shared" si="127"/>
        <v>1716.97</v>
      </c>
      <c r="W223" s="44">
        <f t="shared" si="127"/>
        <v>1716.97</v>
      </c>
      <c r="X223" s="44">
        <f t="shared" si="127"/>
        <v>1716.97</v>
      </c>
      <c r="Y223" s="44">
        <f t="shared" si="127"/>
        <v>1716.97</v>
      </c>
      <c r="Z223" s="44">
        <f t="shared" si="127"/>
        <v>1716.97</v>
      </c>
      <c r="AA223" s="44">
        <f t="shared" si="127"/>
        <v>1716.97</v>
      </c>
    </row>
    <row r="224" spans="1:27" ht="12.75" hidden="1" customHeight="1" outlineLevel="1" x14ac:dyDescent="0.2">
      <c r="A224" s="99" t="s">
        <v>452</v>
      </c>
      <c r="B224" s="63" t="s">
        <v>83</v>
      </c>
      <c r="C224" s="43" t="s">
        <v>79</v>
      </c>
      <c r="D224" s="44">
        <v>3.92</v>
      </c>
      <c r="E224" s="44">
        <v>3.92</v>
      </c>
      <c r="F224" s="44">
        <v>3.92</v>
      </c>
      <c r="G224" s="44">
        <v>3.92</v>
      </c>
      <c r="H224" s="44">
        <v>3.92</v>
      </c>
      <c r="I224" s="44">
        <v>3.92</v>
      </c>
      <c r="J224" s="44">
        <v>3.92</v>
      </c>
      <c r="K224" s="44">
        <v>3.92</v>
      </c>
      <c r="L224" s="44">
        <v>3.92</v>
      </c>
      <c r="M224" s="44">
        <v>3.92</v>
      </c>
      <c r="N224" s="44">
        <v>3.92</v>
      </c>
      <c r="O224" s="44">
        <v>3.92</v>
      </c>
      <c r="P224" s="44">
        <v>3.92</v>
      </c>
      <c r="Q224" s="44">
        <v>3.92</v>
      </c>
      <c r="R224" s="44">
        <v>3.92</v>
      </c>
      <c r="S224" s="44">
        <v>3.92</v>
      </c>
      <c r="T224" s="44">
        <v>3.92</v>
      </c>
      <c r="U224" s="44">
        <v>3.92</v>
      </c>
      <c r="V224" s="44">
        <v>3.92</v>
      </c>
      <c r="W224" s="44">
        <v>3.92</v>
      </c>
      <c r="X224" s="44">
        <v>3.92</v>
      </c>
      <c r="Y224" s="44">
        <v>3.92</v>
      </c>
      <c r="Z224" s="44">
        <v>3.92</v>
      </c>
      <c r="AA224" s="44">
        <v>3.92</v>
      </c>
    </row>
    <row r="225" spans="1:27" ht="12.75" hidden="1" customHeight="1" outlineLevel="1" x14ac:dyDescent="0.2">
      <c r="A225" s="99" t="s">
        <v>453</v>
      </c>
      <c r="B225" s="63" t="s">
        <v>81</v>
      </c>
      <c r="C225" s="43" t="s">
        <v>79</v>
      </c>
      <c r="D225" s="44">
        <f>$D$11</f>
        <v>330.69</v>
      </c>
      <c r="E225" s="44">
        <f t="shared" ref="E225:AA225" si="128">$D$11</f>
        <v>330.69</v>
      </c>
      <c r="F225" s="44">
        <f t="shared" si="128"/>
        <v>330.69</v>
      </c>
      <c r="G225" s="44">
        <f t="shared" si="128"/>
        <v>330.69</v>
      </c>
      <c r="H225" s="44">
        <f t="shared" si="128"/>
        <v>330.69</v>
      </c>
      <c r="I225" s="44">
        <f t="shared" si="128"/>
        <v>330.69</v>
      </c>
      <c r="J225" s="44">
        <f t="shared" si="128"/>
        <v>330.69</v>
      </c>
      <c r="K225" s="44">
        <f t="shared" si="128"/>
        <v>330.69</v>
      </c>
      <c r="L225" s="44">
        <f t="shared" si="128"/>
        <v>330.69</v>
      </c>
      <c r="M225" s="44">
        <f t="shared" si="128"/>
        <v>330.69</v>
      </c>
      <c r="N225" s="44">
        <f t="shared" si="128"/>
        <v>330.69</v>
      </c>
      <c r="O225" s="44">
        <f t="shared" si="128"/>
        <v>330.69</v>
      </c>
      <c r="P225" s="44">
        <f t="shared" si="128"/>
        <v>330.69</v>
      </c>
      <c r="Q225" s="44">
        <f t="shared" si="128"/>
        <v>330.69</v>
      </c>
      <c r="R225" s="44">
        <f t="shared" si="128"/>
        <v>330.69</v>
      </c>
      <c r="S225" s="44">
        <f t="shared" si="128"/>
        <v>330.69</v>
      </c>
      <c r="T225" s="44">
        <f t="shared" si="128"/>
        <v>330.69</v>
      </c>
      <c r="U225" s="44">
        <f t="shared" si="128"/>
        <v>330.69</v>
      </c>
      <c r="V225" s="44">
        <f t="shared" si="128"/>
        <v>330.69</v>
      </c>
      <c r="W225" s="44">
        <f t="shared" si="128"/>
        <v>330.69</v>
      </c>
      <c r="X225" s="44">
        <f t="shared" si="128"/>
        <v>330.69</v>
      </c>
      <c r="Y225" s="44">
        <f t="shared" si="128"/>
        <v>330.69</v>
      </c>
      <c r="Z225" s="44">
        <f t="shared" si="128"/>
        <v>330.69</v>
      </c>
      <c r="AA225" s="44">
        <f t="shared" si="128"/>
        <v>330.69</v>
      </c>
    </row>
    <row r="226" spans="1:27" ht="12.75" customHeight="1" collapsed="1" x14ac:dyDescent="0.2">
      <c r="A226" s="98" t="s">
        <v>454</v>
      </c>
      <c r="B226" s="28" t="str">
        <f>"13"&amp;"."&amp;$B$662&amp;"."&amp;$B$663</f>
        <v>13.08.2023</v>
      </c>
      <c r="C226" s="90" t="s">
        <v>76</v>
      </c>
      <c r="D226" s="91">
        <f>ROUND(((D227+D228+D230+D229)/1000),5)</f>
        <v>3.4031099999999999</v>
      </c>
      <c r="E226" s="91">
        <f>ROUND(((E227+E228+E230+E229)/1000),5)</f>
        <v>3.2389899999999998</v>
      </c>
      <c r="F226" s="91">
        <f>ROUND(((F227+F228+F230+F229)/1000),5)</f>
        <v>3.08304</v>
      </c>
      <c r="G226" s="91">
        <f t="shared" ref="G226:AA226" si="129">ROUND(((G227+G228+G230+G229)/1000),5)</f>
        <v>3.0086599999999999</v>
      </c>
      <c r="H226" s="91">
        <f t="shared" si="129"/>
        <v>2.9524599999999999</v>
      </c>
      <c r="I226" s="91">
        <f t="shared" si="129"/>
        <v>2.9435799999999999</v>
      </c>
      <c r="J226" s="91">
        <f t="shared" si="129"/>
        <v>2.8974899999999999</v>
      </c>
      <c r="K226" s="91">
        <f t="shared" si="129"/>
        <v>3.1328100000000001</v>
      </c>
      <c r="L226" s="91">
        <f t="shared" si="129"/>
        <v>3.5514000000000001</v>
      </c>
      <c r="M226" s="91">
        <f t="shared" si="129"/>
        <v>3.8064399999999998</v>
      </c>
      <c r="N226" s="91">
        <f t="shared" si="129"/>
        <v>3.96095</v>
      </c>
      <c r="O226" s="91">
        <f t="shared" si="129"/>
        <v>3.9617200000000001</v>
      </c>
      <c r="P226" s="91">
        <f t="shared" si="129"/>
        <v>3.9718900000000001</v>
      </c>
      <c r="Q226" s="91">
        <f t="shared" si="129"/>
        <v>4.0168999999999997</v>
      </c>
      <c r="R226" s="91">
        <f t="shared" si="129"/>
        <v>4.06846</v>
      </c>
      <c r="S226" s="91">
        <f t="shared" si="129"/>
        <v>4.0685799999999999</v>
      </c>
      <c r="T226" s="91">
        <f t="shared" si="129"/>
        <v>4.0258099999999999</v>
      </c>
      <c r="U226" s="91">
        <f t="shared" si="129"/>
        <v>3.9502799999999998</v>
      </c>
      <c r="V226" s="91">
        <f t="shared" si="129"/>
        <v>3.9401899999999999</v>
      </c>
      <c r="W226" s="91">
        <f t="shared" si="129"/>
        <v>3.8976299999999999</v>
      </c>
      <c r="X226" s="91">
        <f t="shared" si="129"/>
        <v>3.9007200000000002</v>
      </c>
      <c r="Y226" s="91">
        <f t="shared" si="129"/>
        <v>3.8587799999999999</v>
      </c>
      <c r="Z226" s="91">
        <f t="shared" si="129"/>
        <v>3.78817</v>
      </c>
      <c r="AA226" s="91">
        <f t="shared" si="129"/>
        <v>3.5363500000000001</v>
      </c>
    </row>
    <row r="227" spans="1:27" ht="12.75" hidden="1" customHeight="1" outlineLevel="1" x14ac:dyDescent="0.2">
      <c r="A227" s="99" t="s">
        <v>455</v>
      </c>
      <c r="B227" s="63" t="s">
        <v>238</v>
      </c>
      <c r="C227" s="43" t="s">
        <v>79</v>
      </c>
      <c r="D227" s="44">
        <v>1351.53</v>
      </c>
      <c r="E227" s="44">
        <v>1187.4100000000001</v>
      </c>
      <c r="F227" s="44">
        <v>1031.46</v>
      </c>
      <c r="G227" s="44">
        <v>957.08</v>
      </c>
      <c r="H227" s="44">
        <v>900.88</v>
      </c>
      <c r="I227" s="44">
        <v>892</v>
      </c>
      <c r="J227" s="44">
        <v>845.91</v>
      </c>
      <c r="K227" s="44">
        <v>1081.23</v>
      </c>
      <c r="L227" s="44">
        <v>1499.82</v>
      </c>
      <c r="M227" s="44">
        <v>1754.86</v>
      </c>
      <c r="N227" s="44">
        <v>1909.37</v>
      </c>
      <c r="O227" s="44">
        <v>1910.14</v>
      </c>
      <c r="P227" s="44">
        <v>1920.31</v>
      </c>
      <c r="Q227" s="44">
        <v>1965.32</v>
      </c>
      <c r="R227" s="44">
        <v>2016.88</v>
      </c>
      <c r="S227" s="44">
        <v>2017</v>
      </c>
      <c r="T227" s="44">
        <v>1974.23</v>
      </c>
      <c r="U227" s="44">
        <v>1898.7</v>
      </c>
      <c r="V227" s="44">
        <v>1888.61</v>
      </c>
      <c r="W227" s="44">
        <v>1846.05</v>
      </c>
      <c r="X227" s="44">
        <v>1849.14</v>
      </c>
      <c r="Y227" s="44">
        <v>1807.2</v>
      </c>
      <c r="Z227" s="44">
        <v>1736.59</v>
      </c>
      <c r="AA227" s="44">
        <v>1484.77</v>
      </c>
    </row>
    <row r="228" spans="1:27" ht="12.75" hidden="1" customHeight="1" outlineLevel="1" x14ac:dyDescent="0.2">
      <c r="A228" s="99" t="s">
        <v>456</v>
      </c>
      <c r="B228" s="63" t="s">
        <v>90</v>
      </c>
      <c r="C228" s="43" t="s">
        <v>79</v>
      </c>
      <c r="D228" s="44">
        <f>$D$168</f>
        <v>1716.97</v>
      </c>
      <c r="E228" s="44">
        <f>$D$168</f>
        <v>1716.97</v>
      </c>
      <c r="F228" s="44">
        <f t="shared" ref="F228:AA228" si="130">$D$168</f>
        <v>1716.97</v>
      </c>
      <c r="G228" s="44">
        <f t="shared" si="130"/>
        <v>1716.97</v>
      </c>
      <c r="H228" s="44">
        <f t="shared" si="130"/>
        <v>1716.97</v>
      </c>
      <c r="I228" s="44">
        <f t="shared" si="130"/>
        <v>1716.97</v>
      </c>
      <c r="J228" s="44">
        <f t="shared" si="130"/>
        <v>1716.97</v>
      </c>
      <c r="K228" s="44">
        <f t="shared" si="130"/>
        <v>1716.97</v>
      </c>
      <c r="L228" s="44">
        <f t="shared" si="130"/>
        <v>1716.97</v>
      </c>
      <c r="M228" s="44">
        <f t="shared" si="130"/>
        <v>1716.97</v>
      </c>
      <c r="N228" s="44">
        <f t="shared" si="130"/>
        <v>1716.97</v>
      </c>
      <c r="O228" s="44">
        <f t="shared" si="130"/>
        <v>1716.97</v>
      </c>
      <c r="P228" s="44">
        <f t="shared" si="130"/>
        <v>1716.97</v>
      </c>
      <c r="Q228" s="44">
        <f t="shared" si="130"/>
        <v>1716.97</v>
      </c>
      <c r="R228" s="44">
        <f t="shared" si="130"/>
        <v>1716.97</v>
      </c>
      <c r="S228" s="44">
        <f t="shared" si="130"/>
        <v>1716.97</v>
      </c>
      <c r="T228" s="44">
        <f t="shared" si="130"/>
        <v>1716.97</v>
      </c>
      <c r="U228" s="44">
        <f t="shared" si="130"/>
        <v>1716.97</v>
      </c>
      <c r="V228" s="44">
        <f t="shared" si="130"/>
        <v>1716.97</v>
      </c>
      <c r="W228" s="44">
        <f t="shared" si="130"/>
        <v>1716.97</v>
      </c>
      <c r="X228" s="44">
        <f t="shared" si="130"/>
        <v>1716.97</v>
      </c>
      <c r="Y228" s="44">
        <f t="shared" si="130"/>
        <v>1716.97</v>
      </c>
      <c r="Z228" s="44">
        <f t="shared" si="130"/>
        <v>1716.97</v>
      </c>
      <c r="AA228" s="44">
        <f t="shared" si="130"/>
        <v>1716.97</v>
      </c>
    </row>
    <row r="229" spans="1:27" ht="12.75" hidden="1" customHeight="1" outlineLevel="1" x14ac:dyDescent="0.2">
      <c r="A229" s="99" t="s">
        <v>457</v>
      </c>
      <c r="B229" s="63" t="s">
        <v>83</v>
      </c>
      <c r="C229" s="43" t="s">
        <v>79</v>
      </c>
      <c r="D229" s="44">
        <v>3.92</v>
      </c>
      <c r="E229" s="44">
        <v>3.92</v>
      </c>
      <c r="F229" s="44">
        <v>3.92</v>
      </c>
      <c r="G229" s="44">
        <v>3.92</v>
      </c>
      <c r="H229" s="44">
        <v>3.92</v>
      </c>
      <c r="I229" s="44">
        <v>3.92</v>
      </c>
      <c r="J229" s="44">
        <v>3.92</v>
      </c>
      <c r="K229" s="44">
        <v>3.92</v>
      </c>
      <c r="L229" s="44">
        <v>3.92</v>
      </c>
      <c r="M229" s="44">
        <v>3.92</v>
      </c>
      <c r="N229" s="44">
        <v>3.92</v>
      </c>
      <c r="O229" s="44">
        <v>3.92</v>
      </c>
      <c r="P229" s="44">
        <v>3.92</v>
      </c>
      <c r="Q229" s="44">
        <v>3.92</v>
      </c>
      <c r="R229" s="44">
        <v>3.92</v>
      </c>
      <c r="S229" s="44">
        <v>3.92</v>
      </c>
      <c r="T229" s="44">
        <v>3.92</v>
      </c>
      <c r="U229" s="44">
        <v>3.92</v>
      </c>
      <c r="V229" s="44">
        <v>3.92</v>
      </c>
      <c r="W229" s="44">
        <v>3.92</v>
      </c>
      <c r="X229" s="44">
        <v>3.92</v>
      </c>
      <c r="Y229" s="44">
        <v>3.92</v>
      </c>
      <c r="Z229" s="44">
        <v>3.92</v>
      </c>
      <c r="AA229" s="44">
        <v>3.92</v>
      </c>
    </row>
    <row r="230" spans="1:27" ht="12.75" hidden="1" customHeight="1" outlineLevel="1" x14ac:dyDescent="0.2">
      <c r="A230" s="99" t="s">
        <v>458</v>
      </c>
      <c r="B230" s="63" t="s">
        <v>81</v>
      </c>
      <c r="C230" s="43" t="s">
        <v>79</v>
      </c>
      <c r="D230" s="44">
        <f>$D$11</f>
        <v>330.69</v>
      </c>
      <c r="E230" s="44">
        <f t="shared" ref="E230:AA230" si="131">$D$11</f>
        <v>330.69</v>
      </c>
      <c r="F230" s="44">
        <f t="shared" si="131"/>
        <v>330.69</v>
      </c>
      <c r="G230" s="44">
        <f t="shared" si="131"/>
        <v>330.69</v>
      </c>
      <c r="H230" s="44">
        <f t="shared" si="131"/>
        <v>330.69</v>
      </c>
      <c r="I230" s="44">
        <f t="shared" si="131"/>
        <v>330.69</v>
      </c>
      <c r="J230" s="44">
        <f t="shared" si="131"/>
        <v>330.69</v>
      </c>
      <c r="K230" s="44">
        <f t="shared" si="131"/>
        <v>330.69</v>
      </c>
      <c r="L230" s="44">
        <f t="shared" si="131"/>
        <v>330.69</v>
      </c>
      <c r="M230" s="44">
        <f t="shared" si="131"/>
        <v>330.69</v>
      </c>
      <c r="N230" s="44">
        <f t="shared" si="131"/>
        <v>330.69</v>
      </c>
      <c r="O230" s="44">
        <f t="shared" si="131"/>
        <v>330.69</v>
      </c>
      <c r="P230" s="44">
        <f t="shared" si="131"/>
        <v>330.69</v>
      </c>
      <c r="Q230" s="44">
        <f t="shared" si="131"/>
        <v>330.69</v>
      </c>
      <c r="R230" s="44">
        <f t="shared" si="131"/>
        <v>330.69</v>
      </c>
      <c r="S230" s="44">
        <f t="shared" si="131"/>
        <v>330.69</v>
      </c>
      <c r="T230" s="44">
        <f t="shared" si="131"/>
        <v>330.69</v>
      </c>
      <c r="U230" s="44">
        <f t="shared" si="131"/>
        <v>330.69</v>
      </c>
      <c r="V230" s="44">
        <f t="shared" si="131"/>
        <v>330.69</v>
      </c>
      <c r="W230" s="44">
        <f t="shared" si="131"/>
        <v>330.69</v>
      </c>
      <c r="X230" s="44">
        <f t="shared" si="131"/>
        <v>330.69</v>
      </c>
      <c r="Y230" s="44">
        <f t="shared" si="131"/>
        <v>330.69</v>
      </c>
      <c r="Z230" s="44">
        <f t="shared" si="131"/>
        <v>330.69</v>
      </c>
      <c r="AA230" s="44">
        <f t="shared" si="131"/>
        <v>330.69</v>
      </c>
    </row>
    <row r="231" spans="1:27" ht="12.75" customHeight="1" collapsed="1" x14ac:dyDescent="0.2">
      <c r="A231" s="98" t="s">
        <v>459</v>
      </c>
      <c r="B231" s="28" t="str">
        <f>"14"&amp;"."&amp;$B$662&amp;"."&amp;$B$663</f>
        <v>14.08.2023</v>
      </c>
      <c r="C231" s="90" t="s">
        <v>76</v>
      </c>
      <c r="D231" s="91">
        <f>ROUND(((D232+D233+D235+D234)/1000),5)</f>
        <v>3.3332700000000002</v>
      </c>
      <c r="E231" s="91">
        <f>ROUND(((E232+E233+E235+E234)/1000),5)</f>
        <v>3.2093099999999999</v>
      </c>
      <c r="F231" s="91">
        <f>ROUND(((F232+F233+F235+F234)/1000),5)</f>
        <v>3.0641799999999999</v>
      </c>
      <c r="G231" s="91">
        <f t="shared" ref="G231:AA231" si="132">ROUND(((G232+G233+G235+G234)/1000),5)</f>
        <v>2.9937999999999998</v>
      </c>
      <c r="H231" s="91">
        <f t="shared" si="132"/>
        <v>2.95858</v>
      </c>
      <c r="I231" s="91">
        <f t="shared" si="132"/>
        <v>3.06399</v>
      </c>
      <c r="J231" s="91">
        <f t="shared" si="132"/>
        <v>3.1836799999999998</v>
      </c>
      <c r="K231" s="91">
        <f t="shared" si="132"/>
        <v>3.53138</v>
      </c>
      <c r="L231" s="91">
        <f t="shared" si="132"/>
        <v>3.8176100000000002</v>
      </c>
      <c r="M231" s="91">
        <f t="shared" si="132"/>
        <v>3.9704199999999998</v>
      </c>
      <c r="N231" s="91">
        <f t="shared" si="132"/>
        <v>4.0832300000000004</v>
      </c>
      <c r="O231" s="91">
        <f t="shared" si="132"/>
        <v>4.11456</v>
      </c>
      <c r="P231" s="91">
        <f t="shared" si="132"/>
        <v>4.1105799999999997</v>
      </c>
      <c r="Q231" s="91">
        <f t="shared" si="132"/>
        <v>4.1600599999999996</v>
      </c>
      <c r="R231" s="91">
        <f t="shared" si="132"/>
        <v>4.2372399999999999</v>
      </c>
      <c r="S231" s="91">
        <f t="shared" si="132"/>
        <v>4.2308399999999997</v>
      </c>
      <c r="T231" s="91">
        <f t="shared" si="132"/>
        <v>4.2020799999999996</v>
      </c>
      <c r="U231" s="91">
        <f t="shared" si="132"/>
        <v>4.14114</v>
      </c>
      <c r="V231" s="91">
        <f t="shared" si="132"/>
        <v>4.1006900000000002</v>
      </c>
      <c r="W231" s="91">
        <f t="shared" si="132"/>
        <v>3.9628000000000001</v>
      </c>
      <c r="X231" s="91">
        <f t="shared" si="132"/>
        <v>3.9547300000000001</v>
      </c>
      <c r="Y231" s="91">
        <f t="shared" si="132"/>
        <v>3.9227599999999998</v>
      </c>
      <c r="Z231" s="91">
        <f t="shared" si="132"/>
        <v>3.7350300000000001</v>
      </c>
      <c r="AA231" s="91">
        <f t="shared" si="132"/>
        <v>3.4039299999999999</v>
      </c>
    </row>
    <row r="232" spans="1:27" ht="12.75" hidden="1" customHeight="1" outlineLevel="1" x14ac:dyDescent="0.2">
      <c r="A232" s="99" t="s">
        <v>460</v>
      </c>
      <c r="B232" s="63" t="s">
        <v>238</v>
      </c>
      <c r="C232" s="43" t="s">
        <v>79</v>
      </c>
      <c r="D232" s="44">
        <v>1281.69</v>
      </c>
      <c r="E232" s="44">
        <v>1157.73</v>
      </c>
      <c r="F232" s="44">
        <v>1012.6</v>
      </c>
      <c r="G232" s="44">
        <v>942.22</v>
      </c>
      <c r="H232" s="44">
        <v>907</v>
      </c>
      <c r="I232" s="44">
        <v>1012.41</v>
      </c>
      <c r="J232" s="44">
        <v>1132.0999999999999</v>
      </c>
      <c r="K232" s="44">
        <v>1479.8</v>
      </c>
      <c r="L232" s="44">
        <v>1766.03</v>
      </c>
      <c r="M232" s="44">
        <v>1918.84</v>
      </c>
      <c r="N232" s="44">
        <v>2031.65</v>
      </c>
      <c r="O232" s="44">
        <v>2062.98</v>
      </c>
      <c r="P232" s="44">
        <v>2059</v>
      </c>
      <c r="Q232" s="44">
        <v>2108.48</v>
      </c>
      <c r="R232" s="44">
        <v>2185.66</v>
      </c>
      <c r="S232" s="44">
        <v>2179.2600000000002</v>
      </c>
      <c r="T232" s="44">
        <v>2150.5</v>
      </c>
      <c r="U232" s="44">
        <v>2089.56</v>
      </c>
      <c r="V232" s="44">
        <v>2049.11</v>
      </c>
      <c r="W232" s="44">
        <v>1911.22</v>
      </c>
      <c r="X232" s="44">
        <v>1903.15</v>
      </c>
      <c r="Y232" s="44">
        <v>1871.18</v>
      </c>
      <c r="Z232" s="44">
        <v>1683.45</v>
      </c>
      <c r="AA232" s="44">
        <v>1352.35</v>
      </c>
    </row>
    <row r="233" spans="1:27" ht="12.75" hidden="1" customHeight="1" outlineLevel="1" x14ac:dyDescent="0.2">
      <c r="A233" s="99" t="s">
        <v>461</v>
      </c>
      <c r="B233" s="63" t="s">
        <v>90</v>
      </c>
      <c r="C233" s="43" t="s">
        <v>79</v>
      </c>
      <c r="D233" s="44">
        <f>$D$168</f>
        <v>1716.97</v>
      </c>
      <c r="E233" s="44">
        <f>$D$168</f>
        <v>1716.97</v>
      </c>
      <c r="F233" s="44">
        <f t="shared" ref="F233:AA233" si="133">$D$168</f>
        <v>1716.97</v>
      </c>
      <c r="G233" s="44">
        <f t="shared" si="133"/>
        <v>1716.97</v>
      </c>
      <c r="H233" s="44">
        <f t="shared" si="133"/>
        <v>1716.97</v>
      </c>
      <c r="I233" s="44">
        <f t="shared" si="133"/>
        <v>1716.97</v>
      </c>
      <c r="J233" s="44">
        <f t="shared" si="133"/>
        <v>1716.97</v>
      </c>
      <c r="K233" s="44">
        <f t="shared" si="133"/>
        <v>1716.97</v>
      </c>
      <c r="L233" s="44">
        <f t="shared" si="133"/>
        <v>1716.97</v>
      </c>
      <c r="M233" s="44">
        <f t="shared" si="133"/>
        <v>1716.97</v>
      </c>
      <c r="N233" s="44">
        <f t="shared" si="133"/>
        <v>1716.97</v>
      </c>
      <c r="O233" s="44">
        <f t="shared" si="133"/>
        <v>1716.97</v>
      </c>
      <c r="P233" s="44">
        <f t="shared" si="133"/>
        <v>1716.97</v>
      </c>
      <c r="Q233" s="44">
        <f t="shared" si="133"/>
        <v>1716.97</v>
      </c>
      <c r="R233" s="44">
        <f t="shared" si="133"/>
        <v>1716.97</v>
      </c>
      <c r="S233" s="44">
        <f t="shared" si="133"/>
        <v>1716.97</v>
      </c>
      <c r="T233" s="44">
        <f t="shared" si="133"/>
        <v>1716.97</v>
      </c>
      <c r="U233" s="44">
        <f t="shared" si="133"/>
        <v>1716.97</v>
      </c>
      <c r="V233" s="44">
        <f t="shared" si="133"/>
        <v>1716.97</v>
      </c>
      <c r="W233" s="44">
        <f t="shared" si="133"/>
        <v>1716.97</v>
      </c>
      <c r="X233" s="44">
        <f t="shared" si="133"/>
        <v>1716.97</v>
      </c>
      <c r="Y233" s="44">
        <f t="shared" si="133"/>
        <v>1716.97</v>
      </c>
      <c r="Z233" s="44">
        <f t="shared" si="133"/>
        <v>1716.97</v>
      </c>
      <c r="AA233" s="44">
        <f t="shared" si="133"/>
        <v>1716.97</v>
      </c>
    </row>
    <row r="234" spans="1:27" ht="12.75" hidden="1" customHeight="1" outlineLevel="1" x14ac:dyDescent="0.2">
      <c r="A234" s="99" t="s">
        <v>462</v>
      </c>
      <c r="B234" s="63" t="s">
        <v>83</v>
      </c>
      <c r="C234" s="43" t="s">
        <v>79</v>
      </c>
      <c r="D234" s="44">
        <v>3.92</v>
      </c>
      <c r="E234" s="44">
        <v>3.92</v>
      </c>
      <c r="F234" s="44">
        <v>3.92</v>
      </c>
      <c r="G234" s="44">
        <v>3.92</v>
      </c>
      <c r="H234" s="44">
        <v>3.92</v>
      </c>
      <c r="I234" s="44">
        <v>3.92</v>
      </c>
      <c r="J234" s="44">
        <v>3.92</v>
      </c>
      <c r="K234" s="44">
        <v>3.92</v>
      </c>
      <c r="L234" s="44">
        <v>3.92</v>
      </c>
      <c r="M234" s="44">
        <v>3.92</v>
      </c>
      <c r="N234" s="44">
        <v>3.92</v>
      </c>
      <c r="O234" s="44">
        <v>3.92</v>
      </c>
      <c r="P234" s="44">
        <v>3.92</v>
      </c>
      <c r="Q234" s="44">
        <v>3.92</v>
      </c>
      <c r="R234" s="44">
        <v>3.92</v>
      </c>
      <c r="S234" s="44">
        <v>3.92</v>
      </c>
      <c r="T234" s="44">
        <v>3.92</v>
      </c>
      <c r="U234" s="44">
        <v>3.92</v>
      </c>
      <c r="V234" s="44">
        <v>3.92</v>
      </c>
      <c r="W234" s="44">
        <v>3.92</v>
      </c>
      <c r="X234" s="44">
        <v>3.92</v>
      </c>
      <c r="Y234" s="44">
        <v>3.92</v>
      </c>
      <c r="Z234" s="44">
        <v>3.92</v>
      </c>
      <c r="AA234" s="44">
        <v>3.92</v>
      </c>
    </row>
    <row r="235" spans="1:27" ht="12.75" hidden="1" customHeight="1" outlineLevel="1" x14ac:dyDescent="0.2">
      <c r="A235" s="99" t="s">
        <v>463</v>
      </c>
      <c r="B235" s="63" t="s">
        <v>81</v>
      </c>
      <c r="C235" s="43" t="s">
        <v>79</v>
      </c>
      <c r="D235" s="44">
        <f>$D$11</f>
        <v>330.69</v>
      </c>
      <c r="E235" s="44">
        <f t="shared" ref="E235:AA235" si="134">$D$11</f>
        <v>330.69</v>
      </c>
      <c r="F235" s="44">
        <f t="shared" si="134"/>
        <v>330.69</v>
      </c>
      <c r="G235" s="44">
        <f t="shared" si="134"/>
        <v>330.69</v>
      </c>
      <c r="H235" s="44">
        <f t="shared" si="134"/>
        <v>330.69</v>
      </c>
      <c r="I235" s="44">
        <f t="shared" si="134"/>
        <v>330.69</v>
      </c>
      <c r="J235" s="44">
        <f t="shared" si="134"/>
        <v>330.69</v>
      </c>
      <c r="K235" s="44">
        <f t="shared" si="134"/>
        <v>330.69</v>
      </c>
      <c r="L235" s="44">
        <f t="shared" si="134"/>
        <v>330.69</v>
      </c>
      <c r="M235" s="44">
        <f t="shared" si="134"/>
        <v>330.69</v>
      </c>
      <c r="N235" s="44">
        <f t="shared" si="134"/>
        <v>330.69</v>
      </c>
      <c r="O235" s="44">
        <f t="shared" si="134"/>
        <v>330.69</v>
      </c>
      <c r="P235" s="44">
        <f t="shared" si="134"/>
        <v>330.69</v>
      </c>
      <c r="Q235" s="44">
        <f t="shared" si="134"/>
        <v>330.69</v>
      </c>
      <c r="R235" s="44">
        <f t="shared" si="134"/>
        <v>330.69</v>
      </c>
      <c r="S235" s="44">
        <f t="shared" si="134"/>
        <v>330.69</v>
      </c>
      <c r="T235" s="44">
        <f t="shared" si="134"/>
        <v>330.69</v>
      </c>
      <c r="U235" s="44">
        <f t="shared" si="134"/>
        <v>330.69</v>
      </c>
      <c r="V235" s="44">
        <f t="shared" si="134"/>
        <v>330.69</v>
      </c>
      <c r="W235" s="44">
        <f t="shared" si="134"/>
        <v>330.69</v>
      </c>
      <c r="X235" s="44">
        <f t="shared" si="134"/>
        <v>330.69</v>
      </c>
      <c r="Y235" s="44">
        <f t="shared" si="134"/>
        <v>330.69</v>
      </c>
      <c r="Z235" s="44">
        <f t="shared" si="134"/>
        <v>330.69</v>
      </c>
      <c r="AA235" s="44">
        <f t="shared" si="134"/>
        <v>330.69</v>
      </c>
    </row>
    <row r="236" spans="1:27" ht="12.75" customHeight="1" collapsed="1" x14ac:dyDescent="0.2">
      <c r="A236" s="98" t="s">
        <v>464</v>
      </c>
      <c r="B236" s="28" t="str">
        <f>"15"&amp;"."&amp;$B$662&amp;"."&amp;$B$663</f>
        <v>15.08.2023</v>
      </c>
      <c r="C236" s="90" t="s">
        <v>76</v>
      </c>
      <c r="D236" s="91">
        <f>ROUND(((D237+D238+D240+D239)/1000),5)</f>
        <v>3.1283300000000001</v>
      </c>
      <c r="E236" s="91">
        <f>ROUND(((E237+E238+E240+E239)/1000),5)</f>
        <v>2.9727000000000001</v>
      </c>
      <c r="F236" s="91">
        <f>ROUND(((F237+F238+F240+F239)/1000),5)</f>
        <v>2.8753099999999998</v>
      </c>
      <c r="G236" s="91">
        <f t="shared" ref="G236:AA236" si="135">ROUND(((G237+G238+G240+G239)/1000),5)</f>
        <v>2.0986600000000002</v>
      </c>
      <c r="H236" s="91">
        <f t="shared" si="135"/>
        <v>2.0948500000000001</v>
      </c>
      <c r="I236" s="91">
        <f t="shared" si="135"/>
        <v>2.8248799999999998</v>
      </c>
      <c r="J236" s="91">
        <f t="shared" si="135"/>
        <v>2.9701399999999998</v>
      </c>
      <c r="K236" s="91">
        <f t="shared" si="135"/>
        <v>3.4101499999999998</v>
      </c>
      <c r="L236" s="91">
        <f t="shared" si="135"/>
        <v>3.7821099999999999</v>
      </c>
      <c r="M236" s="91">
        <f t="shared" si="135"/>
        <v>4.0532000000000004</v>
      </c>
      <c r="N236" s="91">
        <f t="shared" si="135"/>
        <v>4.1499499999999996</v>
      </c>
      <c r="O236" s="91">
        <f t="shared" si="135"/>
        <v>4.1295599999999997</v>
      </c>
      <c r="P236" s="91">
        <f t="shared" si="135"/>
        <v>4.1359000000000004</v>
      </c>
      <c r="Q236" s="91">
        <f t="shared" si="135"/>
        <v>4.1626300000000001</v>
      </c>
      <c r="R236" s="91">
        <f t="shared" si="135"/>
        <v>4.2678099999999999</v>
      </c>
      <c r="S236" s="91">
        <f t="shared" si="135"/>
        <v>4.3072800000000004</v>
      </c>
      <c r="T236" s="91">
        <f t="shared" si="135"/>
        <v>4.2890100000000002</v>
      </c>
      <c r="U236" s="91">
        <f t="shared" si="135"/>
        <v>4.1718799999999998</v>
      </c>
      <c r="V236" s="91">
        <f t="shared" si="135"/>
        <v>4.14452</v>
      </c>
      <c r="W236" s="91">
        <f t="shared" si="135"/>
        <v>4.0906099999999999</v>
      </c>
      <c r="X236" s="91">
        <f t="shared" si="135"/>
        <v>4.0648099999999996</v>
      </c>
      <c r="Y236" s="91">
        <f t="shared" si="135"/>
        <v>3.9451900000000002</v>
      </c>
      <c r="Z236" s="91">
        <f t="shared" si="135"/>
        <v>3.7783500000000001</v>
      </c>
      <c r="AA236" s="91">
        <f t="shared" si="135"/>
        <v>3.4170799999999999</v>
      </c>
    </row>
    <row r="237" spans="1:27" ht="12.75" hidden="1" customHeight="1" outlineLevel="1" x14ac:dyDescent="0.2">
      <c r="A237" s="99" t="s">
        <v>465</v>
      </c>
      <c r="B237" s="63" t="s">
        <v>238</v>
      </c>
      <c r="C237" s="43" t="s">
        <v>79</v>
      </c>
      <c r="D237" s="44">
        <v>1076.75</v>
      </c>
      <c r="E237" s="44">
        <v>921.12</v>
      </c>
      <c r="F237" s="44">
        <v>823.73</v>
      </c>
      <c r="G237" s="44">
        <v>47.08</v>
      </c>
      <c r="H237" s="44">
        <v>43.27</v>
      </c>
      <c r="I237" s="44">
        <v>773.3</v>
      </c>
      <c r="J237" s="44">
        <v>918.56</v>
      </c>
      <c r="K237" s="44">
        <v>1358.57</v>
      </c>
      <c r="L237" s="44">
        <v>1730.53</v>
      </c>
      <c r="M237" s="44">
        <v>2001.62</v>
      </c>
      <c r="N237" s="44">
        <v>2098.37</v>
      </c>
      <c r="O237" s="44">
        <v>2077.98</v>
      </c>
      <c r="P237" s="44">
        <v>2084.3200000000002</v>
      </c>
      <c r="Q237" s="44">
        <v>2111.0500000000002</v>
      </c>
      <c r="R237" s="44">
        <v>2216.23</v>
      </c>
      <c r="S237" s="44">
        <v>2255.6999999999998</v>
      </c>
      <c r="T237" s="44">
        <v>2237.4299999999998</v>
      </c>
      <c r="U237" s="44">
        <v>2120.3000000000002</v>
      </c>
      <c r="V237" s="44">
        <v>2092.94</v>
      </c>
      <c r="W237" s="44">
        <v>2039.03</v>
      </c>
      <c r="X237" s="44">
        <v>2013.23</v>
      </c>
      <c r="Y237" s="44">
        <v>1893.61</v>
      </c>
      <c r="Z237" s="44">
        <v>1726.77</v>
      </c>
      <c r="AA237" s="44">
        <v>1365.5</v>
      </c>
    </row>
    <row r="238" spans="1:27" ht="12.75" hidden="1" customHeight="1" outlineLevel="1" x14ac:dyDescent="0.2">
      <c r="A238" s="99" t="s">
        <v>466</v>
      </c>
      <c r="B238" s="63" t="s">
        <v>90</v>
      </c>
      <c r="C238" s="43" t="s">
        <v>79</v>
      </c>
      <c r="D238" s="44">
        <f>$D$168</f>
        <v>1716.97</v>
      </c>
      <c r="E238" s="44">
        <f>$D$168</f>
        <v>1716.97</v>
      </c>
      <c r="F238" s="44">
        <f t="shared" ref="F238:AA238" si="136">$D$168</f>
        <v>1716.97</v>
      </c>
      <c r="G238" s="44">
        <f t="shared" si="136"/>
        <v>1716.97</v>
      </c>
      <c r="H238" s="44">
        <f t="shared" si="136"/>
        <v>1716.97</v>
      </c>
      <c r="I238" s="44">
        <f t="shared" si="136"/>
        <v>1716.97</v>
      </c>
      <c r="J238" s="44">
        <f t="shared" si="136"/>
        <v>1716.97</v>
      </c>
      <c r="K238" s="44">
        <f t="shared" si="136"/>
        <v>1716.97</v>
      </c>
      <c r="L238" s="44">
        <f t="shared" si="136"/>
        <v>1716.97</v>
      </c>
      <c r="M238" s="44">
        <f t="shared" si="136"/>
        <v>1716.97</v>
      </c>
      <c r="N238" s="44">
        <f t="shared" si="136"/>
        <v>1716.97</v>
      </c>
      <c r="O238" s="44">
        <f t="shared" si="136"/>
        <v>1716.97</v>
      </c>
      <c r="P238" s="44">
        <f t="shared" si="136"/>
        <v>1716.97</v>
      </c>
      <c r="Q238" s="44">
        <f t="shared" si="136"/>
        <v>1716.97</v>
      </c>
      <c r="R238" s="44">
        <f t="shared" si="136"/>
        <v>1716.97</v>
      </c>
      <c r="S238" s="44">
        <f t="shared" si="136"/>
        <v>1716.97</v>
      </c>
      <c r="T238" s="44">
        <f t="shared" si="136"/>
        <v>1716.97</v>
      </c>
      <c r="U238" s="44">
        <f t="shared" si="136"/>
        <v>1716.97</v>
      </c>
      <c r="V238" s="44">
        <f t="shared" si="136"/>
        <v>1716.97</v>
      </c>
      <c r="W238" s="44">
        <f t="shared" si="136"/>
        <v>1716.97</v>
      </c>
      <c r="X238" s="44">
        <f t="shared" si="136"/>
        <v>1716.97</v>
      </c>
      <c r="Y238" s="44">
        <f t="shared" si="136"/>
        <v>1716.97</v>
      </c>
      <c r="Z238" s="44">
        <f t="shared" si="136"/>
        <v>1716.97</v>
      </c>
      <c r="AA238" s="44">
        <f t="shared" si="136"/>
        <v>1716.97</v>
      </c>
    </row>
    <row r="239" spans="1:27" ht="12.75" hidden="1" customHeight="1" outlineLevel="1" x14ac:dyDescent="0.2">
      <c r="A239" s="99" t="s">
        <v>467</v>
      </c>
      <c r="B239" s="63" t="s">
        <v>83</v>
      </c>
      <c r="C239" s="43" t="s">
        <v>79</v>
      </c>
      <c r="D239" s="44">
        <v>3.92</v>
      </c>
      <c r="E239" s="44">
        <v>3.92</v>
      </c>
      <c r="F239" s="44">
        <v>3.92</v>
      </c>
      <c r="G239" s="44">
        <v>3.92</v>
      </c>
      <c r="H239" s="44">
        <v>3.92</v>
      </c>
      <c r="I239" s="44">
        <v>3.92</v>
      </c>
      <c r="J239" s="44">
        <v>3.92</v>
      </c>
      <c r="K239" s="44">
        <v>3.92</v>
      </c>
      <c r="L239" s="44">
        <v>3.92</v>
      </c>
      <c r="M239" s="44">
        <v>3.92</v>
      </c>
      <c r="N239" s="44">
        <v>3.92</v>
      </c>
      <c r="O239" s="44">
        <v>3.92</v>
      </c>
      <c r="P239" s="44">
        <v>3.92</v>
      </c>
      <c r="Q239" s="44">
        <v>3.92</v>
      </c>
      <c r="R239" s="44">
        <v>3.92</v>
      </c>
      <c r="S239" s="44">
        <v>3.92</v>
      </c>
      <c r="T239" s="44">
        <v>3.92</v>
      </c>
      <c r="U239" s="44">
        <v>3.92</v>
      </c>
      <c r="V239" s="44">
        <v>3.92</v>
      </c>
      <c r="W239" s="44">
        <v>3.92</v>
      </c>
      <c r="X239" s="44">
        <v>3.92</v>
      </c>
      <c r="Y239" s="44">
        <v>3.92</v>
      </c>
      <c r="Z239" s="44">
        <v>3.92</v>
      </c>
      <c r="AA239" s="44">
        <v>3.92</v>
      </c>
    </row>
    <row r="240" spans="1:27" ht="12.75" hidden="1" customHeight="1" outlineLevel="1" x14ac:dyDescent="0.2">
      <c r="A240" s="99" t="s">
        <v>468</v>
      </c>
      <c r="B240" s="63" t="s">
        <v>81</v>
      </c>
      <c r="C240" s="43" t="s">
        <v>79</v>
      </c>
      <c r="D240" s="44">
        <f>$D$11</f>
        <v>330.69</v>
      </c>
      <c r="E240" s="44">
        <f t="shared" ref="E240:AA240" si="137">$D$11</f>
        <v>330.69</v>
      </c>
      <c r="F240" s="44">
        <f t="shared" si="137"/>
        <v>330.69</v>
      </c>
      <c r="G240" s="44">
        <f t="shared" si="137"/>
        <v>330.69</v>
      </c>
      <c r="H240" s="44">
        <f t="shared" si="137"/>
        <v>330.69</v>
      </c>
      <c r="I240" s="44">
        <f t="shared" si="137"/>
        <v>330.69</v>
      </c>
      <c r="J240" s="44">
        <f t="shared" si="137"/>
        <v>330.69</v>
      </c>
      <c r="K240" s="44">
        <f t="shared" si="137"/>
        <v>330.69</v>
      </c>
      <c r="L240" s="44">
        <f t="shared" si="137"/>
        <v>330.69</v>
      </c>
      <c r="M240" s="44">
        <f t="shared" si="137"/>
        <v>330.69</v>
      </c>
      <c r="N240" s="44">
        <f t="shared" si="137"/>
        <v>330.69</v>
      </c>
      <c r="O240" s="44">
        <f t="shared" si="137"/>
        <v>330.69</v>
      </c>
      <c r="P240" s="44">
        <f t="shared" si="137"/>
        <v>330.69</v>
      </c>
      <c r="Q240" s="44">
        <f t="shared" si="137"/>
        <v>330.69</v>
      </c>
      <c r="R240" s="44">
        <f t="shared" si="137"/>
        <v>330.69</v>
      </c>
      <c r="S240" s="44">
        <f t="shared" si="137"/>
        <v>330.69</v>
      </c>
      <c r="T240" s="44">
        <f t="shared" si="137"/>
        <v>330.69</v>
      </c>
      <c r="U240" s="44">
        <f t="shared" si="137"/>
        <v>330.69</v>
      </c>
      <c r="V240" s="44">
        <f t="shared" si="137"/>
        <v>330.69</v>
      </c>
      <c r="W240" s="44">
        <f t="shared" si="137"/>
        <v>330.69</v>
      </c>
      <c r="X240" s="44">
        <f t="shared" si="137"/>
        <v>330.69</v>
      </c>
      <c r="Y240" s="44">
        <f t="shared" si="137"/>
        <v>330.69</v>
      </c>
      <c r="Z240" s="44">
        <f t="shared" si="137"/>
        <v>330.69</v>
      </c>
      <c r="AA240" s="44">
        <f t="shared" si="137"/>
        <v>330.69</v>
      </c>
    </row>
    <row r="241" spans="1:27" ht="12.75" customHeight="1" collapsed="1" x14ac:dyDescent="0.2">
      <c r="A241" s="98" t="s">
        <v>469</v>
      </c>
      <c r="B241" s="28" t="str">
        <f>"16"&amp;"."&amp;$B$662&amp;"."&amp;$B$663</f>
        <v>16.08.2023</v>
      </c>
      <c r="C241" s="90" t="s">
        <v>76</v>
      </c>
      <c r="D241" s="91">
        <f>ROUND(((D242+D243+D245+D244)/1000),5)</f>
        <v>3.1836500000000001</v>
      </c>
      <c r="E241" s="91">
        <f>ROUND(((E242+E243+E245+E244)/1000),5)</f>
        <v>2.9585699999999999</v>
      </c>
      <c r="F241" s="91">
        <f>ROUND(((F242+F243+F245+F244)/1000),5)</f>
        <v>2.8879999999999999</v>
      </c>
      <c r="G241" s="91">
        <f t="shared" ref="G241:AA241" si="138">ROUND(((G242+G243+G245+G244)/1000),5)</f>
        <v>2.8566400000000001</v>
      </c>
      <c r="H241" s="91">
        <f t="shared" si="138"/>
        <v>2.8427500000000001</v>
      </c>
      <c r="I241" s="91">
        <f t="shared" si="138"/>
        <v>2.8713600000000001</v>
      </c>
      <c r="J241" s="91">
        <f t="shared" si="138"/>
        <v>3.1422599999999998</v>
      </c>
      <c r="K241" s="91">
        <f t="shared" si="138"/>
        <v>3.5319099999999999</v>
      </c>
      <c r="L241" s="91">
        <f t="shared" si="138"/>
        <v>3.7837100000000001</v>
      </c>
      <c r="M241" s="91">
        <f t="shared" si="138"/>
        <v>4.0686900000000001</v>
      </c>
      <c r="N241" s="91">
        <f t="shared" si="138"/>
        <v>4.3524799999999999</v>
      </c>
      <c r="O241" s="91">
        <f t="shared" si="138"/>
        <v>4.2818699999999996</v>
      </c>
      <c r="P241" s="91">
        <f t="shared" si="138"/>
        <v>4.1598499999999996</v>
      </c>
      <c r="Q241" s="91">
        <f t="shared" si="138"/>
        <v>4.4435700000000002</v>
      </c>
      <c r="R241" s="91">
        <f t="shared" si="138"/>
        <v>4.2787300000000004</v>
      </c>
      <c r="S241" s="91">
        <f t="shared" si="138"/>
        <v>4.2959500000000004</v>
      </c>
      <c r="T241" s="91">
        <f t="shared" si="138"/>
        <v>4.27494</v>
      </c>
      <c r="U241" s="91">
        <f t="shared" si="138"/>
        <v>4.1783999999999999</v>
      </c>
      <c r="V241" s="91">
        <f t="shared" si="138"/>
        <v>4.1452499999999999</v>
      </c>
      <c r="W241" s="91">
        <f t="shared" si="138"/>
        <v>4.1130699999999996</v>
      </c>
      <c r="X241" s="91">
        <f t="shared" si="138"/>
        <v>4.10649</v>
      </c>
      <c r="Y241" s="91">
        <f t="shared" si="138"/>
        <v>3.9620899999999999</v>
      </c>
      <c r="Z241" s="91">
        <f t="shared" si="138"/>
        <v>3.8552300000000002</v>
      </c>
      <c r="AA241" s="91">
        <f t="shared" si="138"/>
        <v>3.4357199999999999</v>
      </c>
    </row>
    <row r="242" spans="1:27" ht="12.75" hidden="1" customHeight="1" outlineLevel="1" x14ac:dyDescent="0.2">
      <c r="A242" s="99" t="s">
        <v>470</v>
      </c>
      <c r="B242" s="63" t="s">
        <v>238</v>
      </c>
      <c r="C242" s="43" t="s">
        <v>79</v>
      </c>
      <c r="D242" s="44">
        <v>1132.07</v>
      </c>
      <c r="E242" s="44">
        <v>906.99</v>
      </c>
      <c r="F242" s="44">
        <v>836.42</v>
      </c>
      <c r="G242" s="44">
        <v>805.06</v>
      </c>
      <c r="H242" s="44">
        <v>791.17</v>
      </c>
      <c r="I242" s="44">
        <v>819.78</v>
      </c>
      <c r="J242" s="44">
        <v>1090.68</v>
      </c>
      <c r="K242" s="44">
        <v>1480.33</v>
      </c>
      <c r="L242" s="44">
        <v>1732.13</v>
      </c>
      <c r="M242" s="44">
        <v>2017.11</v>
      </c>
      <c r="N242" s="44">
        <v>2300.9</v>
      </c>
      <c r="O242" s="44">
        <v>2230.29</v>
      </c>
      <c r="P242" s="44">
        <v>2108.27</v>
      </c>
      <c r="Q242" s="44">
        <v>2391.9899999999998</v>
      </c>
      <c r="R242" s="44">
        <v>2227.15</v>
      </c>
      <c r="S242" s="44">
        <v>2244.37</v>
      </c>
      <c r="T242" s="44">
        <v>2223.36</v>
      </c>
      <c r="U242" s="44">
        <v>2126.8200000000002</v>
      </c>
      <c r="V242" s="44">
        <v>2093.67</v>
      </c>
      <c r="W242" s="44">
        <v>2061.4899999999998</v>
      </c>
      <c r="X242" s="44">
        <v>2054.91</v>
      </c>
      <c r="Y242" s="44">
        <v>1910.51</v>
      </c>
      <c r="Z242" s="44">
        <v>1803.65</v>
      </c>
      <c r="AA242" s="44">
        <v>1384.14</v>
      </c>
    </row>
    <row r="243" spans="1:27" ht="12.75" hidden="1" customHeight="1" outlineLevel="1" x14ac:dyDescent="0.2">
      <c r="A243" s="99" t="s">
        <v>471</v>
      </c>
      <c r="B243" s="63" t="s">
        <v>90</v>
      </c>
      <c r="C243" s="43" t="s">
        <v>79</v>
      </c>
      <c r="D243" s="44">
        <f>$D$168</f>
        <v>1716.97</v>
      </c>
      <c r="E243" s="44">
        <f>$D$168</f>
        <v>1716.97</v>
      </c>
      <c r="F243" s="44">
        <f t="shared" ref="F243:AA243" si="139">$D$168</f>
        <v>1716.97</v>
      </c>
      <c r="G243" s="44">
        <f t="shared" si="139"/>
        <v>1716.97</v>
      </c>
      <c r="H243" s="44">
        <f t="shared" si="139"/>
        <v>1716.97</v>
      </c>
      <c r="I243" s="44">
        <f t="shared" si="139"/>
        <v>1716.97</v>
      </c>
      <c r="J243" s="44">
        <f t="shared" si="139"/>
        <v>1716.97</v>
      </c>
      <c r="K243" s="44">
        <f t="shared" si="139"/>
        <v>1716.97</v>
      </c>
      <c r="L243" s="44">
        <f t="shared" si="139"/>
        <v>1716.97</v>
      </c>
      <c r="M243" s="44">
        <f t="shared" si="139"/>
        <v>1716.97</v>
      </c>
      <c r="N243" s="44">
        <f t="shared" si="139"/>
        <v>1716.97</v>
      </c>
      <c r="O243" s="44">
        <f t="shared" si="139"/>
        <v>1716.97</v>
      </c>
      <c r="P243" s="44">
        <f t="shared" si="139"/>
        <v>1716.97</v>
      </c>
      <c r="Q243" s="44">
        <f t="shared" si="139"/>
        <v>1716.97</v>
      </c>
      <c r="R243" s="44">
        <f t="shared" si="139"/>
        <v>1716.97</v>
      </c>
      <c r="S243" s="44">
        <f t="shared" si="139"/>
        <v>1716.97</v>
      </c>
      <c r="T243" s="44">
        <f t="shared" si="139"/>
        <v>1716.97</v>
      </c>
      <c r="U243" s="44">
        <f t="shared" si="139"/>
        <v>1716.97</v>
      </c>
      <c r="V243" s="44">
        <f t="shared" si="139"/>
        <v>1716.97</v>
      </c>
      <c r="W243" s="44">
        <f t="shared" si="139"/>
        <v>1716.97</v>
      </c>
      <c r="X243" s="44">
        <f t="shared" si="139"/>
        <v>1716.97</v>
      </c>
      <c r="Y243" s="44">
        <f t="shared" si="139"/>
        <v>1716.97</v>
      </c>
      <c r="Z243" s="44">
        <f t="shared" si="139"/>
        <v>1716.97</v>
      </c>
      <c r="AA243" s="44">
        <f t="shared" si="139"/>
        <v>1716.97</v>
      </c>
    </row>
    <row r="244" spans="1:27" ht="12.75" hidden="1" customHeight="1" outlineLevel="1" x14ac:dyDescent="0.2">
      <c r="A244" s="99" t="s">
        <v>472</v>
      </c>
      <c r="B244" s="63" t="s">
        <v>83</v>
      </c>
      <c r="C244" s="43" t="s">
        <v>79</v>
      </c>
      <c r="D244" s="44">
        <v>3.92</v>
      </c>
      <c r="E244" s="44">
        <v>3.92</v>
      </c>
      <c r="F244" s="44">
        <v>3.92</v>
      </c>
      <c r="G244" s="44">
        <v>3.92</v>
      </c>
      <c r="H244" s="44">
        <v>3.92</v>
      </c>
      <c r="I244" s="44">
        <v>3.92</v>
      </c>
      <c r="J244" s="44">
        <v>3.92</v>
      </c>
      <c r="K244" s="44">
        <v>3.92</v>
      </c>
      <c r="L244" s="44">
        <v>3.92</v>
      </c>
      <c r="M244" s="44">
        <v>3.92</v>
      </c>
      <c r="N244" s="44">
        <v>3.92</v>
      </c>
      <c r="O244" s="44">
        <v>3.92</v>
      </c>
      <c r="P244" s="44">
        <v>3.92</v>
      </c>
      <c r="Q244" s="44">
        <v>3.92</v>
      </c>
      <c r="R244" s="44">
        <v>3.92</v>
      </c>
      <c r="S244" s="44">
        <v>3.92</v>
      </c>
      <c r="T244" s="44">
        <v>3.92</v>
      </c>
      <c r="U244" s="44">
        <v>3.92</v>
      </c>
      <c r="V244" s="44">
        <v>3.92</v>
      </c>
      <c r="W244" s="44">
        <v>3.92</v>
      </c>
      <c r="X244" s="44">
        <v>3.92</v>
      </c>
      <c r="Y244" s="44">
        <v>3.92</v>
      </c>
      <c r="Z244" s="44">
        <v>3.92</v>
      </c>
      <c r="AA244" s="44">
        <v>3.92</v>
      </c>
    </row>
    <row r="245" spans="1:27" ht="12.75" hidden="1" customHeight="1" outlineLevel="1" x14ac:dyDescent="0.2">
      <c r="A245" s="99" t="s">
        <v>473</v>
      </c>
      <c r="B245" s="63" t="s">
        <v>81</v>
      </c>
      <c r="C245" s="43" t="s">
        <v>79</v>
      </c>
      <c r="D245" s="44">
        <f>$D$11</f>
        <v>330.69</v>
      </c>
      <c r="E245" s="44">
        <f t="shared" ref="E245:AA245" si="140">$D$11</f>
        <v>330.69</v>
      </c>
      <c r="F245" s="44">
        <f t="shared" si="140"/>
        <v>330.69</v>
      </c>
      <c r="G245" s="44">
        <f t="shared" si="140"/>
        <v>330.69</v>
      </c>
      <c r="H245" s="44">
        <f t="shared" si="140"/>
        <v>330.69</v>
      </c>
      <c r="I245" s="44">
        <f t="shared" si="140"/>
        <v>330.69</v>
      </c>
      <c r="J245" s="44">
        <f t="shared" si="140"/>
        <v>330.69</v>
      </c>
      <c r="K245" s="44">
        <f t="shared" si="140"/>
        <v>330.69</v>
      </c>
      <c r="L245" s="44">
        <f t="shared" si="140"/>
        <v>330.69</v>
      </c>
      <c r="M245" s="44">
        <f t="shared" si="140"/>
        <v>330.69</v>
      </c>
      <c r="N245" s="44">
        <f t="shared" si="140"/>
        <v>330.69</v>
      </c>
      <c r="O245" s="44">
        <f t="shared" si="140"/>
        <v>330.69</v>
      </c>
      <c r="P245" s="44">
        <f t="shared" si="140"/>
        <v>330.69</v>
      </c>
      <c r="Q245" s="44">
        <f t="shared" si="140"/>
        <v>330.69</v>
      </c>
      <c r="R245" s="44">
        <f t="shared" si="140"/>
        <v>330.69</v>
      </c>
      <c r="S245" s="44">
        <f t="shared" si="140"/>
        <v>330.69</v>
      </c>
      <c r="T245" s="44">
        <f t="shared" si="140"/>
        <v>330.69</v>
      </c>
      <c r="U245" s="44">
        <f t="shared" si="140"/>
        <v>330.69</v>
      </c>
      <c r="V245" s="44">
        <f t="shared" si="140"/>
        <v>330.69</v>
      </c>
      <c r="W245" s="44">
        <f t="shared" si="140"/>
        <v>330.69</v>
      </c>
      <c r="X245" s="44">
        <f t="shared" si="140"/>
        <v>330.69</v>
      </c>
      <c r="Y245" s="44">
        <f t="shared" si="140"/>
        <v>330.69</v>
      </c>
      <c r="Z245" s="44">
        <f t="shared" si="140"/>
        <v>330.69</v>
      </c>
      <c r="AA245" s="44">
        <f t="shared" si="140"/>
        <v>330.69</v>
      </c>
    </row>
    <row r="246" spans="1:27" ht="12.75" customHeight="1" collapsed="1" x14ac:dyDescent="0.2">
      <c r="A246" s="98" t="s">
        <v>474</v>
      </c>
      <c r="B246" s="28" t="str">
        <f>"17"&amp;"."&amp;$B$662&amp;"."&amp;$B$663</f>
        <v>17.08.2023</v>
      </c>
      <c r="C246" s="90" t="s">
        <v>76</v>
      </c>
      <c r="D246" s="91">
        <f>ROUND(((D247+D248+D250+D249)/1000),5)</f>
        <v>3.14005</v>
      </c>
      <c r="E246" s="91">
        <f>ROUND(((E247+E248+E250+E249)/1000),5)</f>
        <v>3.0342600000000002</v>
      </c>
      <c r="F246" s="91">
        <f>ROUND(((F247+F248+F250+F249)/1000),5)</f>
        <v>2.94739</v>
      </c>
      <c r="G246" s="91">
        <f t="shared" ref="G246:AA246" si="141">ROUND(((G247+G248+G250+G249)/1000),5)</f>
        <v>2.3217599999999998</v>
      </c>
      <c r="H246" s="91">
        <f t="shared" si="141"/>
        <v>2.3106800000000001</v>
      </c>
      <c r="I246" s="91">
        <f t="shared" si="141"/>
        <v>2.3470399999999998</v>
      </c>
      <c r="J246" s="91">
        <f t="shared" si="141"/>
        <v>3.1083099999999999</v>
      </c>
      <c r="K246" s="91">
        <f t="shared" si="141"/>
        <v>3.5357500000000002</v>
      </c>
      <c r="L246" s="91">
        <f t="shared" si="141"/>
        <v>3.7900900000000002</v>
      </c>
      <c r="M246" s="91">
        <f t="shared" si="141"/>
        <v>4.0971299999999999</v>
      </c>
      <c r="N246" s="91">
        <f t="shared" si="141"/>
        <v>4.1475099999999996</v>
      </c>
      <c r="O246" s="91">
        <f t="shared" si="141"/>
        <v>4.1554200000000003</v>
      </c>
      <c r="P246" s="91">
        <f t="shared" si="141"/>
        <v>4.1581000000000001</v>
      </c>
      <c r="Q246" s="91">
        <f t="shared" si="141"/>
        <v>4.2229400000000004</v>
      </c>
      <c r="R246" s="91">
        <f t="shared" si="141"/>
        <v>4.4040699999999999</v>
      </c>
      <c r="S246" s="91">
        <f t="shared" si="141"/>
        <v>4.3909399999999996</v>
      </c>
      <c r="T246" s="91">
        <f t="shared" si="141"/>
        <v>4.3026600000000004</v>
      </c>
      <c r="U246" s="91">
        <f t="shared" si="141"/>
        <v>4.1780600000000003</v>
      </c>
      <c r="V246" s="91">
        <f t="shared" si="141"/>
        <v>4.1177400000000004</v>
      </c>
      <c r="W246" s="91">
        <f t="shared" si="141"/>
        <v>4.0503</v>
      </c>
      <c r="X246" s="91">
        <f t="shared" si="141"/>
        <v>4.0632299999999999</v>
      </c>
      <c r="Y246" s="91">
        <f t="shared" si="141"/>
        <v>3.9331800000000001</v>
      </c>
      <c r="Z246" s="91">
        <f t="shared" si="141"/>
        <v>3.76213</v>
      </c>
      <c r="AA246" s="91">
        <f t="shared" si="141"/>
        <v>3.3649200000000001</v>
      </c>
    </row>
    <row r="247" spans="1:27" ht="12.75" hidden="1" customHeight="1" outlineLevel="1" x14ac:dyDescent="0.2">
      <c r="A247" s="99" t="s">
        <v>475</v>
      </c>
      <c r="B247" s="63" t="s">
        <v>238</v>
      </c>
      <c r="C247" s="43" t="s">
        <v>79</v>
      </c>
      <c r="D247" s="44">
        <v>1088.47</v>
      </c>
      <c r="E247" s="44">
        <v>982.68</v>
      </c>
      <c r="F247" s="44">
        <v>895.81</v>
      </c>
      <c r="G247" s="44">
        <v>270.18</v>
      </c>
      <c r="H247" s="44">
        <v>259.10000000000002</v>
      </c>
      <c r="I247" s="44">
        <v>295.45999999999998</v>
      </c>
      <c r="J247" s="44">
        <v>1056.73</v>
      </c>
      <c r="K247" s="44">
        <v>1484.17</v>
      </c>
      <c r="L247" s="44">
        <v>1738.51</v>
      </c>
      <c r="M247" s="44">
        <v>2045.55</v>
      </c>
      <c r="N247" s="44">
        <v>2095.9299999999998</v>
      </c>
      <c r="O247" s="44">
        <v>2103.84</v>
      </c>
      <c r="P247" s="44">
        <v>2106.52</v>
      </c>
      <c r="Q247" s="44">
        <v>2171.36</v>
      </c>
      <c r="R247" s="44">
        <v>2352.4899999999998</v>
      </c>
      <c r="S247" s="44">
        <v>2339.36</v>
      </c>
      <c r="T247" s="44">
        <v>2251.08</v>
      </c>
      <c r="U247" s="44">
        <v>2126.48</v>
      </c>
      <c r="V247" s="44">
        <v>2066.16</v>
      </c>
      <c r="W247" s="44">
        <v>1998.72</v>
      </c>
      <c r="X247" s="44">
        <v>2011.65</v>
      </c>
      <c r="Y247" s="44">
        <v>1881.6</v>
      </c>
      <c r="Z247" s="44">
        <v>1710.55</v>
      </c>
      <c r="AA247" s="44">
        <v>1313.34</v>
      </c>
    </row>
    <row r="248" spans="1:27" ht="12.75" hidden="1" customHeight="1" outlineLevel="1" x14ac:dyDescent="0.2">
      <c r="A248" s="99" t="s">
        <v>476</v>
      </c>
      <c r="B248" s="63" t="s">
        <v>90</v>
      </c>
      <c r="C248" s="43" t="s">
        <v>79</v>
      </c>
      <c r="D248" s="44">
        <f>$D$168</f>
        <v>1716.97</v>
      </c>
      <c r="E248" s="44">
        <f>$D$168</f>
        <v>1716.97</v>
      </c>
      <c r="F248" s="44">
        <f t="shared" ref="F248:AA248" si="142">$D$168</f>
        <v>1716.97</v>
      </c>
      <c r="G248" s="44">
        <f t="shared" si="142"/>
        <v>1716.97</v>
      </c>
      <c r="H248" s="44">
        <f t="shared" si="142"/>
        <v>1716.97</v>
      </c>
      <c r="I248" s="44">
        <f t="shared" si="142"/>
        <v>1716.97</v>
      </c>
      <c r="J248" s="44">
        <f t="shared" si="142"/>
        <v>1716.97</v>
      </c>
      <c r="K248" s="44">
        <f t="shared" si="142"/>
        <v>1716.97</v>
      </c>
      <c r="L248" s="44">
        <f t="shared" si="142"/>
        <v>1716.97</v>
      </c>
      <c r="M248" s="44">
        <f t="shared" si="142"/>
        <v>1716.97</v>
      </c>
      <c r="N248" s="44">
        <f t="shared" si="142"/>
        <v>1716.97</v>
      </c>
      <c r="O248" s="44">
        <f t="shared" si="142"/>
        <v>1716.97</v>
      </c>
      <c r="P248" s="44">
        <f t="shared" si="142"/>
        <v>1716.97</v>
      </c>
      <c r="Q248" s="44">
        <f t="shared" si="142"/>
        <v>1716.97</v>
      </c>
      <c r="R248" s="44">
        <f t="shared" si="142"/>
        <v>1716.97</v>
      </c>
      <c r="S248" s="44">
        <f t="shared" si="142"/>
        <v>1716.97</v>
      </c>
      <c r="T248" s="44">
        <f t="shared" si="142"/>
        <v>1716.97</v>
      </c>
      <c r="U248" s="44">
        <f t="shared" si="142"/>
        <v>1716.97</v>
      </c>
      <c r="V248" s="44">
        <f t="shared" si="142"/>
        <v>1716.97</v>
      </c>
      <c r="W248" s="44">
        <f t="shared" si="142"/>
        <v>1716.97</v>
      </c>
      <c r="X248" s="44">
        <f t="shared" si="142"/>
        <v>1716.97</v>
      </c>
      <c r="Y248" s="44">
        <f t="shared" si="142"/>
        <v>1716.97</v>
      </c>
      <c r="Z248" s="44">
        <f t="shared" si="142"/>
        <v>1716.97</v>
      </c>
      <c r="AA248" s="44">
        <f t="shared" si="142"/>
        <v>1716.97</v>
      </c>
    </row>
    <row r="249" spans="1:27" ht="12.75" hidden="1" customHeight="1" outlineLevel="1" x14ac:dyDescent="0.2">
      <c r="A249" s="99" t="s">
        <v>477</v>
      </c>
      <c r="B249" s="63" t="s">
        <v>83</v>
      </c>
      <c r="C249" s="43" t="s">
        <v>79</v>
      </c>
      <c r="D249" s="44">
        <v>3.92</v>
      </c>
      <c r="E249" s="44">
        <v>3.92</v>
      </c>
      <c r="F249" s="44">
        <v>3.92</v>
      </c>
      <c r="G249" s="44">
        <v>3.92</v>
      </c>
      <c r="H249" s="44">
        <v>3.92</v>
      </c>
      <c r="I249" s="44">
        <v>3.92</v>
      </c>
      <c r="J249" s="44">
        <v>3.92</v>
      </c>
      <c r="K249" s="44">
        <v>3.92</v>
      </c>
      <c r="L249" s="44">
        <v>3.92</v>
      </c>
      <c r="M249" s="44">
        <v>3.92</v>
      </c>
      <c r="N249" s="44">
        <v>3.92</v>
      </c>
      <c r="O249" s="44">
        <v>3.92</v>
      </c>
      <c r="P249" s="44">
        <v>3.92</v>
      </c>
      <c r="Q249" s="44">
        <v>3.92</v>
      </c>
      <c r="R249" s="44">
        <v>3.92</v>
      </c>
      <c r="S249" s="44">
        <v>3.92</v>
      </c>
      <c r="T249" s="44">
        <v>3.92</v>
      </c>
      <c r="U249" s="44">
        <v>3.92</v>
      </c>
      <c r="V249" s="44">
        <v>3.92</v>
      </c>
      <c r="W249" s="44">
        <v>3.92</v>
      </c>
      <c r="X249" s="44">
        <v>3.92</v>
      </c>
      <c r="Y249" s="44">
        <v>3.92</v>
      </c>
      <c r="Z249" s="44">
        <v>3.92</v>
      </c>
      <c r="AA249" s="44">
        <v>3.92</v>
      </c>
    </row>
    <row r="250" spans="1:27" ht="12.75" hidden="1" customHeight="1" outlineLevel="1" x14ac:dyDescent="0.2">
      <c r="A250" s="99" t="s">
        <v>478</v>
      </c>
      <c r="B250" s="63" t="s">
        <v>81</v>
      </c>
      <c r="C250" s="43" t="s">
        <v>79</v>
      </c>
      <c r="D250" s="44">
        <f>$D$11</f>
        <v>330.69</v>
      </c>
      <c r="E250" s="44">
        <f t="shared" ref="E250:AA250" si="143">$D$11</f>
        <v>330.69</v>
      </c>
      <c r="F250" s="44">
        <f t="shared" si="143"/>
        <v>330.69</v>
      </c>
      <c r="G250" s="44">
        <f t="shared" si="143"/>
        <v>330.69</v>
      </c>
      <c r="H250" s="44">
        <f t="shared" si="143"/>
        <v>330.69</v>
      </c>
      <c r="I250" s="44">
        <f t="shared" si="143"/>
        <v>330.69</v>
      </c>
      <c r="J250" s="44">
        <f t="shared" si="143"/>
        <v>330.69</v>
      </c>
      <c r="K250" s="44">
        <f t="shared" si="143"/>
        <v>330.69</v>
      </c>
      <c r="L250" s="44">
        <f t="shared" si="143"/>
        <v>330.69</v>
      </c>
      <c r="M250" s="44">
        <f t="shared" si="143"/>
        <v>330.69</v>
      </c>
      <c r="N250" s="44">
        <f t="shared" si="143"/>
        <v>330.69</v>
      </c>
      <c r="O250" s="44">
        <f t="shared" si="143"/>
        <v>330.69</v>
      </c>
      <c r="P250" s="44">
        <f t="shared" si="143"/>
        <v>330.69</v>
      </c>
      <c r="Q250" s="44">
        <f t="shared" si="143"/>
        <v>330.69</v>
      </c>
      <c r="R250" s="44">
        <f t="shared" si="143"/>
        <v>330.69</v>
      </c>
      <c r="S250" s="44">
        <f t="shared" si="143"/>
        <v>330.69</v>
      </c>
      <c r="T250" s="44">
        <f t="shared" si="143"/>
        <v>330.69</v>
      </c>
      <c r="U250" s="44">
        <f t="shared" si="143"/>
        <v>330.69</v>
      </c>
      <c r="V250" s="44">
        <f t="shared" si="143"/>
        <v>330.69</v>
      </c>
      <c r="W250" s="44">
        <f t="shared" si="143"/>
        <v>330.69</v>
      </c>
      <c r="X250" s="44">
        <f t="shared" si="143"/>
        <v>330.69</v>
      </c>
      <c r="Y250" s="44">
        <f t="shared" si="143"/>
        <v>330.69</v>
      </c>
      <c r="Z250" s="44">
        <f t="shared" si="143"/>
        <v>330.69</v>
      </c>
      <c r="AA250" s="44">
        <f t="shared" si="143"/>
        <v>330.69</v>
      </c>
    </row>
    <row r="251" spans="1:27" ht="12.75" customHeight="1" collapsed="1" x14ac:dyDescent="0.2">
      <c r="A251" s="98" t="s">
        <v>479</v>
      </c>
      <c r="B251" s="28" t="str">
        <f>"18"&amp;"."&amp;$B$662&amp;"."&amp;$B$663</f>
        <v>18.08.2023</v>
      </c>
      <c r="C251" s="90" t="s">
        <v>76</v>
      </c>
      <c r="D251" s="91">
        <f>ROUND(((D252+D253+D255+D254)/1000),5)</f>
        <v>3.13056</v>
      </c>
      <c r="E251" s="91">
        <f>ROUND(((E252+E253+E255+E254)/1000),5)</f>
        <v>2.9723700000000002</v>
      </c>
      <c r="F251" s="91">
        <f>ROUND(((F252+F253+F255+F254)/1000),5)</f>
        <v>2.88415</v>
      </c>
      <c r="G251" s="91">
        <f t="shared" ref="G251:AA251" si="144">ROUND(((G252+G253+G255+G254)/1000),5)</f>
        <v>2.8432200000000001</v>
      </c>
      <c r="H251" s="91">
        <f t="shared" si="144"/>
        <v>2.8219099999999999</v>
      </c>
      <c r="I251" s="91">
        <f t="shared" si="144"/>
        <v>2.8606699999999998</v>
      </c>
      <c r="J251" s="91">
        <f t="shared" si="144"/>
        <v>3.0638999999999998</v>
      </c>
      <c r="K251" s="91">
        <f t="shared" si="144"/>
        <v>3.6188199999999999</v>
      </c>
      <c r="L251" s="91">
        <f t="shared" si="144"/>
        <v>3.9125999999999999</v>
      </c>
      <c r="M251" s="91">
        <f t="shared" si="144"/>
        <v>4.14473</v>
      </c>
      <c r="N251" s="91">
        <f t="shared" si="144"/>
        <v>4.1722000000000001</v>
      </c>
      <c r="O251" s="91">
        <f t="shared" si="144"/>
        <v>4.2147899999999998</v>
      </c>
      <c r="P251" s="91">
        <f t="shared" si="144"/>
        <v>4.2369000000000003</v>
      </c>
      <c r="Q251" s="91">
        <f t="shared" si="144"/>
        <v>4.3030200000000001</v>
      </c>
      <c r="R251" s="91">
        <f t="shared" si="144"/>
        <v>4.4950299999999999</v>
      </c>
      <c r="S251" s="91">
        <f t="shared" si="144"/>
        <v>4.4924900000000001</v>
      </c>
      <c r="T251" s="91">
        <f t="shared" si="144"/>
        <v>4.52013</v>
      </c>
      <c r="U251" s="91">
        <f t="shared" si="144"/>
        <v>4.4329700000000001</v>
      </c>
      <c r="V251" s="91">
        <f t="shared" si="144"/>
        <v>4.2895099999999999</v>
      </c>
      <c r="W251" s="91">
        <f t="shared" si="144"/>
        <v>4.2357800000000001</v>
      </c>
      <c r="X251" s="91">
        <f t="shared" si="144"/>
        <v>4.1614899999999997</v>
      </c>
      <c r="Y251" s="91">
        <f t="shared" si="144"/>
        <v>4.1207799999999999</v>
      </c>
      <c r="Z251" s="91">
        <f t="shared" si="144"/>
        <v>3.9122599999999998</v>
      </c>
      <c r="AA251" s="91">
        <f t="shared" si="144"/>
        <v>3.6863800000000002</v>
      </c>
    </row>
    <row r="252" spans="1:27" ht="12.75" hidden="1" customHeight="1" outlineLevel="1" x14ac:dyDescent="0.2">
      <c r="A252" s="99" t="s">
        <v>480</v>
      </c>
      <c r="B252" s="63" t="s">
        <v>238</v>
      </c>
      <c r="C252" s="43" t="s">
        <v>79</v>
      </c>
      <c r="D252" s="44">
        <v>1078.98</v>
      </c>
      <c r="E252" s="44">
        <v>920.79</v>
      </c>
      <c r="F252" s="44">
        <v>832.57</v>
      </c>
      <c r="G252" s="44">
        <v>791.64</v>
      </c>
      <c r="H252" s="44">
        <v>770.33</v>
      </c>
      <c r="I252" s="44">
        <v>809.09</v>
      </c>
      <c r="J252" s="44">
        <v>1012.32</v>
      </c>
      <c r="K252" s="44">
        <v>1567.24</v>
      </c>
      <c r="L252" s="44">
        <v>1861.02</v>
      </c>
      <c r="M252" s="44">
        <v>2093.15</v>
      </c>
      <c r="N252" s="44">
        <v>2120.62</v>
      </c>
      <c r="O252" s="44">
        <v>2163.21</v>
      </c>
      <c r="P252" s="44">
        <v>2185.3200000000002</v>
      </c>
      <c r="Q252" s="44">
        <v>2251.44</v>
      </c>
      <c r="R252" s="44">
        <v>2443.4499999999998</v>
      </c>
      <c r="S252" s="44">
        <v>2440.91</v>
      </c>
      <c r="T252" s="44">
        <v>2468.5500000000002</v>
      </c>
      <c r="U252" s="44">
        <v>2381.39</v>
      </c>
      <c r="V252" s="44">
        <v>2237.9299999999998</v>
      </c>
      <c r="W252" s="44">
        <v>2184.1999999999998</v>
      </c>
      <c r="X252" s="44">
        <v>2109.91</v>
      </c>
      <c r="Y252" s="44">
        <v>2069.1999999999998</v>
      </c>
      <c r="Z252" s="44">
        <v>1860.68</v>
      </c>
      <c r="AA252" s="44">
        <v>1634.8</v>
      </c>
    </row>
    <row r="253" spans="1:27" ht="12.75" hidden="1" customHeight="1" outlineLevel="1" x14ac:dyDescent="0.2">
      <c r="A253" s="99" t="s">
        <v>481</v>
      </c>
      <c r="B253" s="63" t="s">
        <v>90</v>
      </c>
      <c r="C253" s="43" t="s">
        <v>79</v>
      </c>
      <c r="D253" s="44">
        <f>$D$168</f>
        <v>1716.97</v>
      </c>
      <c r="E253" s="44">
        <f>$D$168</f>
        <v>1716.97</v>
      </c>
      <c r="F253" s="44">
        <f t="shared" ref="F253:AA253" si="145">$D$168</f>
        <v>1716.97</v>
      </c>
      <c r="G253" s="44">
        <f t="shared" si="145"/>
        <v>1716.97</v>
      </c>
      <c r="H253" s="44">
        <f t="shared" si="145"/>
        <v>1716.97</v>
      </c>
      <c r="I253" s="44">
        <f t="shared" si="145"/>
        <v>1716.97</v>
      </c>
      <c r="J253" s="44">
        <f t="shared" si="145"/>
        <v>1716.97</v>
      </c>
      <c r="K253" s="44">
        <f t="shared" si="145"/>
        <v>1716.97</v>
      </c>
      <c r="L253" s="44">
        <f t="shared" si="145"/>
        <v>1716.97</v>
      </c>
      <c r="M253" s="44">
        <f t="shared" si="145"/>
        <v>1716.97</v>
      </c>
      <c r="N253" s="44">
        <f t="shared" si="145"/>
        <v>1716.97</v>
      </c>
      <c r="O253" s="44">
        <f t="shared" si="145"/>
        <v>1716.97</v>
      </c>
      <c r="P253" s="44">
        <f t="shared" si="145"/>
        <v>1716.97</v>
      </c>
      <c r="Q253" s="44">
        <f t="shared" si="145"/>
        <v>1716.97</v>
      </c>
      <c r="R253" s="44">
        <f t="shared" si="145"/>
        <v>1716.97</v>
      </c>
      <c r="S253" s="44">
        <f t="shared" si="145"/>
        <v>1716.97</v>
      </c>
      <c r="T253" s="44">
        <f t="shared" si="145"/>
        <v>1716.97</v>
      </c>
      <c r="U253" s="44">
        <f t="shared" si="145"/>
        <v>1716.97</v>
      </c>
      <c r="V253" s="44">
        <f t="shared" si="145"/>
        <v>1716.97</v>
      </c>
      <c r="W253" s="44">
        <f t="shared" si="145"/>
        <v>1716.97</v>
      </c>
      <c r="X253" s="44">
        <f t="shared" si="145"/>
        <v>1716.97</v>
      </c>
      <c r="Y253" s="44">
        <f t="shared" si="145"/>
        <v>1716.97</v>
      </c>
      <c r="Z253" s="44">
        <f t="shared" si="145"/>
        <v>1716.97</v>
      </c>
      <c r="AA253" s="44">
        <f t="shared" si="145"/>
        <v>1716.97</v>
      </c>
    </row>
    <row r="254" spans="1:27" ht="12.75" hidden="1" customHeight="1" outlineLevel="1" x14ac:dyDescent="0.2">
      <c r="A254" s="99" t="s">
        <v>482</v>
      </c>
      <c r="B254" s="63" t="s">
        <v>83</v>
      </c>
      <c r="C254" s="43" t="s">
        <v>79</v>
      </c>
      <c r="D254" s="44">
        <v>3.92</v>
      </c>
      <c r="E254" s="44">
        <v>3.92</v>
      </c>
      <c r="F254" s="44">
        <v>3.92</v>
      </c>
      <c r="G254" s="44">
        <v>3.92</v>
      </c>
      <c r="H254" s="44">
        <v>3.92</v>
      </c>
      <c r="I254" s="44">
        <v>3.92</v>
      </c>
      <c r="J254" s="44">
        <v>3.92</v>
      </c>
      <c r="K254" s="44">
        <v>3.92</v>
      </c>
      <c r="L254" s="44">
        <v>3.92</v>
      </c>
      <c r="M254" s="44">
        <v>3.92</v>
      </c>
      <c r="N254" s="44">
        <v>3.92</v>
      </c>
      <c r="O254" s="44">
        <v>3.92</v>
      </c>
      <c r="P254" s="44">
        <v>3.92</v>
      </c>
      <c r="Q254" s="44">
        <v>3.92</v>
      </c>
      <c r="R254" s="44">
        <v>3.92</v>
      </c>
      <c r="S254" s="44">
        <v>3.92</v>
      </c>
      <c r="T254" s="44">
        <v>3.92</v>
      </c>
      <c r="U254" s="44">
        <v>3.92</v>
      </c>
      <c r="V254" s="44">
        <v>3.92</v>
      </c>
      <c r="W254" s="44">
        <v>3.92</v>
      </c>
      <c r="X254" s="44">
        <v>3.92</v>
      </c>
      <c r="Y254" s="44">
        <v>3.92</v>
      </c>
      <c r="Z254" s="44">
        <v>3.92</v>
      </c>
      <c r="AA254" s="44">
        <v>3.92</v>
      </c>
    </row>
    <row r="255" spans="1:27" ht="12.75" hidden="1" customHeight="1" outlineLevel="1" x14ac:dyDescent="0.2">
      <c r="A255" s="99" t="s">
        <v>483</v>
      </c>
      <c r="B255" s="63" t="s">
        <v>81</v>
      </c>
      <c r="C255" s="43" t="s">
        <v>79</v>
      </c>
      <c r="D255" s="44">
        <f>$D$11</f>
        <v>330.69</v>
      </c>
      <c r="E255" s="44">
        <f t="shared" ref="E255:AA255" si="146">$D$11</f>
        <v>330.69</v>
      </c>
      <c r="F255" s="44">
        <f t="shared" si="146"/>
        <v>330.69</v>
      </c>
      <c r="G255" s="44">
        <f t="shared" si="146"/>
        <v>330.69</v>
      </c>
      <c r="H255" s="44">
        <f t="shared" si="146"/>
        <v>330.69</v>
      </c>
      <c r="I255" s="44">
        <f t="shared" si="146"/>
        <v>330.69</v>
      </c>
      <c r="J255" s="44">
        <f t="shared" si="146"/>
        <v>330.69</v>
      </c>
      <c r="K255" s="44">
        <f t="shared" si="146"/>
        <v>330.69</v>
      </c>
      <c r="L255" s="44">
        <f t="shared" si="146"/>
        <v>330.69</v>
      </c>
      <c r="M255" s="44">
        <f t="shared" si="146"/>
        <v>330.69</v>
      </c>
      <c r="N255" s="44">
        <f t="shared" si="146"/>
        <v>330.69</v>
      </c>
      <c r="O255" s="44">
        <f t="shared" si="146"/>
        <v>330.69</v>
      </c>
      <c r="P255" s="44">
        <f t="shared" si="146"/>
        <v>330.69</v>
      </c>
      <c r="Q255" s="44">
        <f t="shared" si="146"/>
        <v>330.69</v>
      </c>
      <c r="R255" s="44">
        <f t="shared" si="146"/>
        <v>330.69</v>
      </c>
      <c r="S255" s="44">
        <f t="shared" si="146"/>
        <v>330.69</v>
      </c>
      <c r="T255" s="44">
        <f t="shared" si="146"/>
        <v>330.69</v>
      </c>
      <c r="U255" s="44">
        <f t="shared" si="146"/>
        <v>330.69</v>
      </c>
      <c r="V255" s="44">
        <f t="shared" si="146"/>
        <v>330.69</v>
      </c>
      <c r="W255" s="44">
        <f t="shared" si="146"/>
        <v>330.69</v>
      </c>
      <c r="X255" s="44">
        <f t="shared" si="146"/>
        <v>330.69</v>
      </c>
      <c r="Y255" s="44">
        <f t="shared" si="146"/>
        <v>330.69</v>
      </c>
      <c r="Z255" s="44">
        <f t="shared" si="146"/>
        <v>330.69</v>
      </c>
      <c r="AA255" s="44">
        <f t="shared" si="146"/>
        <v>330.69</v>
      </c>
    </row>
    <row r="256" spans="1:27" ht="12.75" customHeight="1" collapsed="1" x14ac:dyDescent="0.2">
      <c r="A256" s="98" t="s">
        <v>484</v>
      </c>
      <c r="B256" s="28" t="str">
        <f>"19"&amp;"."&amp;$B$662&amp;"."&amp;$B$663</f>
        <v>19.08.2023</v>
      </c>
      <c r="C256" s="90" t="s">
        <v>76</v>
      </c>
      <c r="D256" s="91">
        <f>ROUND(((D257+D258+D260+D259)/1000),5)</f>
        <v>3.4907300000000001</v>
      </c>
      <c r="E256" s="91">
        <f>ROUND(((E257+E258+E260+E259)/1000),5)</f>
        <v>3.3150499999999998</v>
      </c>
      <c r="F256" s="91">
        <f>ROUND(((F257+F258+F260+F259)/1000),5)</f>
        <v>3.1901700000000002</v>
      </c>
      <c r="G256" s="91">
        <f t="shared" ref="G256:AA256" si="147">ROUND(((G257+G258+G260+G259)/1000),5)</f>
        <v>3.0641799999999999</v>
      </c>
      <c r="H256" s="91">
        <f t="shared" si="147"/>
        <v>3.01749</v>
      </c>
      <c r="I256" s="91">
        <f t="shared" si="147"/>
        <v>2.9965199999999999</v>
      </c>
      <c r="J256" s="91">
        <f t="shared" si="147"/>
        <v>3.0156299999999998</v>
      </c>
      <c r="K256" s="91">
        <f t="shared" si="147"/>
        <v>3.39507</v>
      </c>
      <c r="L256" s="91">
        <f t="shared" si="147"/>
        <v>3.7452299999999998</v>
      </c>
      <c r="M256" s="91">
        <f t="shared" si="147"/>
        <v>3.9627699999999999</v>
      </c>
      <c r="N256" s="91">
        <f t="shared" si="147"/>
        <v>4.1110300000000004</v>
      </c>
      <c r="O256" s="91">
        <f t="shared" si="147"/>
        <v>4.1270100000000003</v>
      </c>
      <c r="P256" s="91">
        <f t="shared" si="147"/>
        <v>4.1272000000000002</v>
      </c>
      <c r="Q256" s="91">
        <f t="shared" si="147"/>
        <v>4.1273200000000001</v>
      </c>
      <c r="R256" s="91">
        <f t="shared" si="147"/>
        <v>4.13253</v>
      </c>
      <c r="S256" s="91">
        <f t="shared" si="147"/>
        <v>4.1282100000000002</v>
      </c>
      <c r="T256" s="91">
        <f t="shared" si="147"/>
        <v>4.0563500000000001</v>
      </c>
      <c r="U256" s="91">
        <f t="shared" si="147"/>
        <v>4.03233</v>
      </c>
      <c r="V256" s="91">
        <f t="shared" si="147"/>
        <v>4.00814</v>
      </c>
      <c r="W256" s="91">
        <f t="shared" si="147"/>
        <v>3.96794</v>
      </c>
      <c r="X256" s="91">
        <f t="shared" si="147"/>
        <v>3.9724599999999999</v>
      </c>
      <c r="Y256" s="91">
        <f t="shared" si="147"/>
        <v>3.9819</v>
      </c>
      <c r="Z256" s="91">
        <f t="shared" si="147"/>
        <v>3.8008999999999999</v>
      </c>
      <c r="AA256" s="91">
        <f t="shared" si="147"/>
        <v>3.6417199999999998</v>
      </c>
    </row>
    <row r="257" spans="1:27" ht="12.75" hidden="1" customHeight="1" outlineLevel="1" x14ac:dyDescent="0.2">
      <c r="A257" s="99" t="s">
        <v>485</v>
      </c>
      <c r="B257" s="63" t="s">
        <v>238</v>
      </c>
      <c r="C257" s="43" t="s">
        <v>79</v>
      </c>
      <c r="D257" s="44">
        <v>1439.15</v>
      </c>
      <c r="E257" s="44">
        <v>1263.47</v>
      </c>
      <c r="F257" s="44">
        <v>1138.5899999999999</v>
      </c>
      <c r="G257" s="44">
        <v>1012.6</v>
      </c>
      <c r="H257" s="44">
        <v>965.91</v>
      </c>
      <c r="I257" s="44">
        <v>944.94</v>
      </c>
      <c r="J257" s="44">
        <v>964.05</v>
      </c>
      <c r="K257" s="44">
        <v>1343.49</v>
      </c>
      <c r="L257" s="44">
        <v>1693.65</v>
      </c>
      <c r="M257" s="44">
        <v>1911.19</v>
      </c>
      <c r="N257" s="44">
        <v>2059.4499999999998</v>
      </c>
      <c r="O257" s="44">
        <v>2075.4299999999998</v>
      </c>
      <c r="P257" s="44">
        <v>2075.62</v>
      </c>
      <c r="Q257" s="44">
        <v>2075.7399999999998</v>
      </c>
      <c r="R257" s="44">
        <v>2080.9499999999998</v>
      </c>
      <c r="S257" s="44">
        <v>2076.63</v>
      </c>
      <c r="T257" s="44">
        <v>2004.77</v>
      </c>
      <c r="U257" s="44">
        <v>1980.75</v>
      </c>
      <c r="V257" s="44">
        <v>1956.56</v>
      </c>
      <c r="W257" s="44">
        <v>1916.36</v>
      </c>
      <c r="X257" s="44">
        <v>1920.88</v>
      </c>
      <c r="Y257" s="44">
        <v>1930.32</v>
      </c>
      <c r="Z257" s="44">
        <v>1749.32</v>
      </c>
      <c r="AA257" s="44">
        <v>1590.14</v>
      </c>
    </row>
    <row r="258" spans="1:27" ht="12.75" hidden="1" customHeight="1" outlineLevel="1" x14ac:dyDescent="0.2">
      <c r="A258" s="99" t="s">
        <v>486</v>
      </c>
      <c r="B258" s="63" t="s">
        <v>90</v>
      </c>
      <c r="C258" s="43" t="s">
        <v>79</v>
      </c>
      <c r="D258" s="44">
        <f>$D$168</f>
        <v>1716.97</v>
      </c>
      <c r="E258" s="44">
        <f>$D$168</f>
        <v>1716.97</v>
      </c>
      <c r="F258" s="44">
        <f t="shared" ref="F258:AA258" si="148">$D$168</f>
        <v>1716.97</v>
      </c>
      <c r="G258" s="44">
        <f t="shared" si="148"/>
        <v>1716.97</v>
      </c>
      <c r="H258" s="44">
        <f t="shared" si="148"/>
        <v>1716.97</v>
      </c>
      <c r="I258" s="44">
        <f t="shared" si="148"/>
        <v>1716.97</v>
      </c>
      <c r="J258" s="44">
        <f t="shared" si="148"/>
        <v>1716.97</v>
      </c>
      <c r="K258" s="44">
        <f t="shared" si="148"/>
        <v>1716.97</v>
      </c>
      <c r="L258" s="44">
        <f t="shared" si="148"/>
        <v>1716.97</v>
      </c>
      <c r="M258" s="44">
        <f t="shared" si="148"/>
        <v>1716.97</v>
      </c>
      <c r="N258" s="44">
        <f t="shared" si="148"/>
        <v>1716.97</v>
      </c>
      <c r="O258" s="44">
        <f t="shared" si="148"/>
        <v>1716.97</v>
      </c>
      <c r="P258" s="44">
        <f t="shared" si="148"/>
        <v>1716.97</v>
      </c>
      <c r="Q258" s="44">
        <f t="shared" si="148"/>
        <v>1716.97</v>
      </c>
      <c r="R258" s="44">
        <f t="shared" si="148"/>
        <v>1716.97</v>
      </c>
      <c r="S258" s="44">
        <f t="shared" si="148"/>
        <v>1716.97</v>
      </c>
      <c r="T258" s="44">
        <f t="shared" si="148"/>
        <v>1716.97</v>
      </c>
      <c r="U258" s="44">
        <f t="shared" si="148"/>
        <v>1716.97</v>
      </c>
      <c r="V258" s="44">
        <f t="shared" si="148"/>
        <v>1716.97</v>
      </c>
      <c r="W258" s="44">
        <f t="shared" si="148"/>
        <v>1716.97</v>
      </c>
      <c r="X258" s="44">
        <f t="shared" si="148"/>
        <v>1716.97</v>
      </c>
      <c r="Y258" s="44">
        <f t="shared" si="148"/>
        <v>1716.97</v>
      </c>
      <c r="Z258" s="44">
        <f t="shared" si="148"/>
        <v>1716.97</v>
      </c>
      <c r="AA258" s="44">
        <f t="shared" si="148"/>
        <v>1716.97</v>
      </c>
    </row>
    <row r="259" spans="1:27" ht="12.75" hidden="1" customHeight="1" outlineLevel="1" x14ac:dyDescent="0.2">
      <c r="A259" s="99" t="s">
        <v>487</v>
      </c>
      <c r="B259" s="63" t="s">
        <v>83</v>
      </c>
      <c r="C259" s="43" t="s">
        <v>79</v>
      </c>
      <c r="D259" s="44">
        <v>3.92</v>
      </c>
      <c r="E259" s="44">
        <v>3.92</v>
      </c>
      <c r="F259" s="44">
        <v>3.92</v>
      </c>
      <c r="G259" s="44">
        <v>3.92</v>
      </c>
      <c r="H259" s="44">
        <v>3.92</v>
      </c>
      <c r="I259" s="44">
        <v>3.92</v>
      </c>
      <c r="J259" s="44">
        <v>3.92</v>
      </c>
      <c r="K259" s="44">
        <v>3.92</v>
      </c>
      <c r="L259" s="44">
        <v>3.92</v>
      </c>
      <c r="M259" s="44">
        <v>3.92</v>
      </c>
      <c r="N259" s="44">
        <v>3.92</v>
      </c>
      <c r="O259" s="44">
        <v>3.92</v>
      </c>
      <c r="P259" s="44">
        <v>3.92</v>
      </c>
      <c r="Q259" s="44">
        <v>3.92</v>
      </c>
      <c r="R259" s="44">
        <v>3.92</v>
      </c>
      <c r="S259" s="44">
        <v>3.92</v>
      </c>
      <c r="T259" s="44">
        <v>3.92</v>
      </c>
      <c r="U259" s="44">
        <v>3.92</v>
      </c>
      <c r="V259" s="44">
        <v>3.92</v>
      </c>
      <c r="W259" s="44">
        <v>3.92</v>
      </c>
      <c r="X259" s="44">
        <v>3.92</v>
      </c>
      <c r="Y259" s="44">
        <v>3.92</v>
      </c>
      <c r="Z259" s="44">
        <v>3.92</v>
      </c>
      <c r="AA259" s="44">
        <v>3.92</v>
      </c>
    </row>
    <row r="260" spans="1:27" ht="12.75" hidden="1" customHeight="1" outlineLevel="1" x14ac:dyDescent="0.2">
      <c r="A260" s="99" t="s">
        <v>488</v>
      </c>
      <c r="B260" s="63" t="s">
        <v>81</v>
      </c>
      <c r="C260" s="43" t="s">
        <v>79</v>
      </c>
      <c r="D260" s="44">
        <f>$D$11</f>
        <v>330.69</v>
      </c>
      <c r="E260" s="44">
        <f t="shared" ref="E260:AA260" si="149">$D$11</f>
        <v>330.69</v>
      </c>
      <c r="F260" s="44">
        <f t="shared" si="149"/>
        <v>330.69</v>
      </c>
      <c r="G260" s="44">
        <f t="shared" si="149"/>
        <v>330.69</v>
      </c>
      <c r="H260" s="44">
        <f t="shared" si="149"/>
        <v>330.69</v>
      </c>
      <c r="I260" s="44">
        <f t="shared" si="149"/>
        <v>330.69</v>
      </c>
      <c r="J260" s="44">
        <f t="shared" si="149"/>
        <v>330.69</v>
      </c>
      <c r="K260" s="44">
        <f t="shared" si="149"/>
        <v>330.69</v>
      </c>
      <c r="L260" s="44">
        <f t="shared" si="149"/>
        <v>330.69</v>
      </c>
      <c r="M260" s="44">
        <f t="shared" si="149"/>
        <v>330.69</v>
      </c>
      <c r="N260" s="44">
        <f t="shared" si="149"/>
        <v>330.69</v>
      </c>
      <c r="O260" s="44">
        <f t="shared" si="149"/>
        <v>330.69</v>
      </c>
      <c r="P260" s="44">
        <f t="shared" si="149"/>
        <v>330.69</v>
      </c>
      <c r="Q260" s="44">
        <f t="shared" si="149"/>
        <v>330.69</v>
      </c>
      <c r="R260" s="44">
        <f t="shared" si="149"/>
        <v>330.69</v>
      </c>
      <c r="S260" s="44">
        <f t="shared" si="149"/>
        <v>330.69</v>
      </c>
      <c r="T260" s="44">
        <f t="shared" si="149"/>
        <v>330.69</v>
      </c>
      <c r="U260" s="44">
        <f t="shared" si="149"/>
        <v>330.69</v>
      </c>
      <c r="V260" s="44">
        <f t="shared" si="149"/>
        <v>330.69</v>
      </c>
      <c r="W260" s="44">
        <f t="shared" si="149"/>
        <v>330.69</v>
      </c>
      <c r="X260" s="44">
        <f t="shared" si="149"/>
        <v>330.69</v>
      </c>
      <c r="Y260" s="44">
        <f t="shared" si="149"/>
        <v>330.69</v>
      </c>
      <c r="Z260" s="44">
        <f t="shared" si="149"/>
        <v>330.69</v>
      </c>
      <c r="AA260" s="44">
        <f t="shared" si="149"/>
        <v>330.69</v>
      </c>
    </row>
    <row r="261" spans="1:27" ht="12.75" customHeight="1" collapsed="1" x14ac:dyDescent="0.2">
      <c r="A261" s="98" t="s">
        <v>489</v>
      </c>
      <c r="B261" s="28" t="str">
        <f>"20"&amp;"."&amp;$B$662&amp;"."&amp;$B$663</f>
        <v>20.08.2023</v>
      </c>
      <c r="C261" s="90" t="s">
        <v>76</v>
      </c>
      <c r="D261" s="91">
        <f>ROUND(((D262+D263+D265+D264)/1000),5)</f>
        <v>3.3799299999999999</v>
      </c>
      <c r="E261" s="91">
        <f>ROUND(((E262+E263+E265+E264)/1000),5)</f>
        <v>3.17604</v>
      </c>
      <c r="F261" s="91">
        <f>ROUND(((F262+F263+F265+F264)/1000),5)</f>
        <v>3.0487099999999998</v>
      </c>
      <c r="G261" s="91">
        <f t="shared" ref="G261:AA261" si="150">ROUND(((G262+G263+G265+G264)/1000),5)</f>
        <v>2.95661</v>
      </c>
      <c r="H261" s="91">
        <f t="shared" si="150"/>
        <v>2.8882400000000001</v>
      </c>
      <c r="I261" s="91">
        <f t="shared" si="150"/>
        <v>2.8467099999999999</v>
      </c>
      <c r="J261" s="91">
        <f t="shared" si="150"/>
        <v>2.8708900000000002</v>
      </c>
      <c r="K261" s="91">
        <f t="shared" si="150"/>
        <v>3.1340300000000001</v>
      </c>
      <c r="L261" s="91">
        <f t="shared" si="150"/>
        <v>3.6715100000000001</v>
      </c>
      <c r="M261" s="91">
        <f t="shared" si="150"/>
        <v>3.8022800000000001</v>
      </c>
      <c r="N261" s="91">
        <f t="shared" si="150"/>
        <v>4.0021899999999997</v>
      </c>
      <c r="O261" s="91">
        <f t="shared" si="150"/>
        <v>4.0396400000000003</v>
      </c>
      <c r="P261" s="91">
        <f t="shared" si="150"/>
        <v>4.0956099999999998</v>
      </c>
      <c r="Q261" s="91">
        <f t="shared" si="150"/>
        <v>4.0998400000000004</v>
      </c>
      <c r="R261" s="91">
        <f t="shared" si="150"/>
        <v>4.10825</v>
      </c>
      <c r="S261" s="91">
        <f t="shared" si="150"/>
        <v>4.10839</v>
      </c>
      <c r="T261" s="91">
        <f t="shared" si="150"/>
        <v>4.0756699999999997</v>
      </c>
      <c r="U261" s="91">
        <f t="shared" si="150"/>
        <v>3.9356800000000001</v>
      </c>
      <c r="V261" s="91">
        <f t="shared" si="150"/>
        <v>3.91751</v>
      </c>
      <c r="W261" s="91">
        <f t="shared" si="150"/>
        <v>3.93669</v>
      </c>
      <c r="X261" s="91">
        <f t="shared" si="150"/>
        <v>3.9304800000000002</v>
      </c>
      <c r="Y261" s="91">
        <f t="shared" si="150"/>
        <v>3.9013</v>
      </c>
      <c r="Z261" s="91">
        <f t="shared" si="150"/>
        <v>3.8093900000000001</v>
      </c>
      <c r="AA261" s="91">
        <f t="shared" si="150"/>
        <v>3.6542500000000002</v>
      </c>
    </row>
    <row r="262" spans="1:27" ht="12.75" hidden="1" customHeight="1" outlineLevel="1" x14ac:dyDescent="0.2">
      <c r="A262" s="99" t="s">
        <v>490</v>
      </c>
      <c r="B262" s="63" t="s">
        <v>238</v>
      </c>
      <c r="C262" s="43" t="s">
        <v>79</v>
      </c>
      <c r="D262" s="44">
        <v>1328.35</v>
      </c>
      <c r="E262" s="44">
        <v>1124.46</v>
      </c>
      <c r="F262" s="44">
        <v>997.13</v>
      </c>
      <c r="G262" s="44">
        <v>905.03</v>
      </c>
      <c r="H262" s="44">
        <v>836.66</v>
      </c>
      <c r="I262" s="44">
        <v>795.13</v>
      </c>
      <c r="J262" s="44">
        <v>819.31</v>
      </c>
      <c r="K262" s="44">
        <v>1082.45</v>
      </c>
      <c r="L262" s="44">
        <v>1619.93</v>
      </c>
      <c r="M262" s="44">
        <v>1750.7</v>
      </c>
      <c r="N262" s="44">
        <v>1950.61</v>
      </c>
      <c r="O262" s="44">
        <v>1988.06</v>
      </c>
      <c r="P262" s="44">
        <v>2044.03</v>
      </c>
      <c r="Q262" s="44">
        <v>2048.2600000000002</v>
      </c>
      <c r="R262" s="44">
        <v>2056.67</v>
      </c>
      <c r="S262" s="44">
        <v>2056.81</v>
      </c>
      <c r="T262" s="44">
        <v>2024.09</v>
      </c>
      <c r="U262" s="44">
        <v>1884.1</v>
      </c>
      <c r="V262" s="44">
        <v>1865.93</v>
      </c>
      <c r="W262" s="44">
        <v>1885.11</v>
      </c>
      <c r="X262" s="44">
        <v>1878.9</v>
      </c>
      <c r="Y262" s="44">
        <v>1849.72</v>
      </c>
      <c r="Z262" s="44">
        <v>1757.81</v>
      </c>
      <c r="AA262" s="44">
        <v>1602.67</v>
      </c>
    </row>
    <row r="263" spans="1:27" ht="12.75" hidden="1" customHeight="1" outlineLevel="1" x14ac:dyDescent="0.2">
      <c r="A263" s="99" t="s">
        <v>491</v>
      </c>
      <c r="B263" s="63" t="s">
        <v>90</v>
      </c>
      <c r="C263" s="43" t="s">
        <v>79</v>
      </c>
      <c r="D263" s="44">
        <f>$D$168</f>
        <v>1716.97</v>
      </c>
      <c r="E263" s="44">
        <f>$D$168</f>
        <v>1716.97</v>
      </c>
      <c r="F263" s="44">
        <f t="shared" ref="F263:AA263" si="151">$D$168</f>
        <v>1716.97</v>
      </c>
      <c r="G263" s="44">
        <f t="shared" si="151"/>
        <v>1716.97</v>
      </c>
      <c r="H263" s="44">
        <f t="shared" si="151"/>
        <v>1716.97</v>
      </c>
      <c r="I263" s="44">
        <f t="shared" si="151"/>
        <v>1716.97</v>
      </c>
      <c r="J263" s="44">
        <f t="shared" si="151"/>
        <v>1716.97</v>
      </c>
      <c r="K263" s="44">
        <f t="shared" si="151"/>
        <v>1716.97</v>
      </c>
      <c r="L263" s="44">
        <f t="shared" si="151"/>
        <v>1716.97</v>
      </c>
      <c r="M263" s="44">
        <f t="shared" si="151"/>
        <v>1716.97</v>
      </c>
      <c r="N263" s="44">
        <f t="shared" si="151"/>
        <v>1716.97</v>
      </c>
      <c r="O263" s="44">
        <f t="shared" si="151"/>
        <v>1716.97</v>
      </c>
      <c r="P263" s="44">
        <f t="shared" si="151"/>
        <v>1716.97</v>
      </c>
      <c r="Q263" s="44">
        <f t="shared" si="151"/>
        <v>1716.97</v>
      </c>
      <c r="R263" s="44">
        <f t="shared" si="151"/>
        <v>1716.97</v>
      </c>
      <c r="S263" s="44">
        <f t="shared" si="151"/>
        <v>1716.97</v>
      </c>
      <c r="T263" s="44">
        <f t="shared" si="151"/>
        <v>1716.97</v>
      </c>
      <c r="U263" s="44">
        <f t="shared" si="151"/>
        <v>1716.97</v>
      </c>
      <c r="V263" s="44">
        <f t="shared" si="151"/>
        <v>1716.97</v>
      </c>
      <c r="W263" s="44">
        <f t="shared" si="151"/>
        <v>1716.97</v>
      </c>
      <c r="X263" s="44">
        <f t="shared" si="151"/>
        <v>1716.97</v>
      </c>
      <c r="Y263" s="44">
        <f t="shared" si="151"/>
        <v>1716.97</v>
      </c>
      <c r="Z263" s="44">
        <f t="shared" si="151"/>
        <v>1716.97</v>
      </c>
      <c r="AA263" s="44">
        <f t="shared" si="151"/>
        <v>1716.97</v>
      </c>
    </row>
    <row r="264" spans="1:27" ht="12.75" hidden="1" customHeight="1" outlineLevel="1" x14ac:dyDescent="0.2">
      <c r="A264" s="99" t="s">
        <v>492</v>
      </c>
      <c r="B264" s="63" t="s">
        <v>83</v>
      </c>
      <c r="C264" s="43" t="s">
        <v>79</v>
      </c>
      <c r="D264" s="44">
        <v>3.92</v>
      </c>
      <c r="E264" s="44">
        <v>3.92</v>
      </c>
      <c r="F264" s="44">
        <v>3.92</v>
      </c>
      <c r="G264" s="44">
        <v>3.92</v>
      </c>
      <c r="H264" s="44">
        <v>3.92</v>
      </c>
      <c r="I264" s="44">
        <v>3.92</v>
      </c>
      <c r="J264" s="44">
        <v>3.92</v>
      </c>
      <c r="K264" s="44">
        <v>3.92</v>
      </c>
      <c r="L264" s="44">
        <v>3.92</v>
      </c>
      <c r="M264" s="44">
        <v>3.92</v>
      </c>
      <c r="N264" s="44">
        <v>3.92</v>
      </c>
      <c r="O264" s="44">
        <v>3.92</v>
      </c>
      <c r="P264" s="44">
        <v>3.92</v>
      </c>
      <c r="Q264" s="44">
        <v>3.92</v>
      </c>
      <c r="R264" s="44">
        <v>3.92</v>
      </c>
      <c r="S264" s="44">
        <v>3.92</v>
      </c>
      <c r="T264" s="44">
        <v>3.92</v>
      </c>
      <c r="U264" s="44">
        <v>3.92</v>
      </c>
      <c r="V264" s="44">
        <v>3.92</v>
      </c>
      <c r="W264" s="44">
        <v>3.92</v>
      </c>
      <c r="X264" s="44">
        <v>3.92</v>
      </c>
      <c r="Y264" s="44">
        <v>3.92</v>
      </c>
      <c r="Z264" s="44">
        <v>3.92</v>
      </c>
      <c r="AA264" s="44">
        <v>3.92</v>
      </c>
    </row>
    <row r="265" spans="1:27" ht="12.75" hidden="1" customHeight="1" outlineLevel="1" x14ac:dyDescent="0.2">
      <c r="A265" s="99" t="s">
        <v>493</v>
      </c>
      <c r="B265" s="63" t="s">
        <v>81</v>
      </c>
      <c r="C265" s="43" t="s">
        <v>79</v>
      </c>
      <c r="D265" s="44">
        <f>$D$11</f>
        <v>330.69</v>
      </c>
      <c r="E265" s="44">
        <f t="shared" ref="E265:AA265" si="152">$D$11</f>
        <v>330.69</v>
      </c>
      <c r="F265" s="44">
        <f t="shared" si="152"/>
        <v>330.69</v>
      </c>
      <c r="G265" s="44">
        <f t="shared" si="152"/>
        <v>330.69</v>
      </c>
      <c r="H265" s="44">
        <f t="shared" si="152"/>
        <v>330.69</v>
      </c>
      <c r="I265" s="44">
        <f t="shared" si="152"/>
        <v>330.69</v>
      </c>
      <c r="J265" s="44">
        <f t="shared" si="152"/>
        <v>330.69</v>
      </c>
      <c r="K265" s="44">
        <f t="shared" si="152"/>
        <v>330.69</v>
      </c>
      <c r="L265" s="44">
        <f t="shared" si="152"/>
        <v>330.69</v>
      </c>
      <c r="M265" s="44">
        <f t="shared" si="152"/>
        <v>330.69</v>
      </c>
      <c r="N265" s="44">
        <f t="shared" si="152"/>
        <v>330.69</v>
      </c>
      <c r="O265" s="44">
        <f t="shared" si="152"/>
        <v>330.69</v>
      </c>
      <c r="P265" s="44">
        <f t="shared" si="152"/>
        <v>330.69</v>
      </c>
      <c r="Q265" s="44">
        <f t="shared" si="152"/>
        <v>330.69</v>
      </c>
      <c r="R265" s="44">
        <f t="shared" si="152"/>
        <v>330.69</v>
      </c>
      <c r="S265" s="44">
        <f t="shared" si="152"/>
        <v>330.69</v>
      </c>
      <c r="T265" s="44">
        <f t="shared" si="152"/>
        <v>330.69</v>
      </c>
      <c r="U265" s="44">
        <f t="shared" si="152"/>
        <v>330.69</v>
      </c>
      <c r="V265" s="44">
        <f t="shared" si="152"/>
        <v>330.69</v>
      </c>
      <c r="W265" s="44">
        <f t="shared" si="152"/>
        <v>330.69</v>
      </c>
      <c r="X265" s="44">
        <f t="shared" si="152"/>
        <v>330.69</v>
      </c>
      <c r="Y265" s="44">
        <f t="shared" si="152"/>
        <v>330.69</v>
      </c>
      <c r="Z265" s="44">
        <f t="shared" si="152"/>
        <v>330.69</v>
      </c>
      <c r="AA265" s="44">
        <f t="shared" si="152"/>
        <v>330.69</v>
      </c>
    </row>
    <row r="266" spans="1:27" ht="12.75" customHeight="1" collapsed="1" x14ac:dyDescent="0.2">
      <c r="A266" s="98" t="s">
        <v>494</v>
      </c>
      <c r="B266" s="28" t="str">
        <f>"21"&amp;"."&amp;$B$662&amp;"."&amp;$B$663</f>
        <v>21.08.2023</v>
      </c>
      <c r="C266" s="90" t="s">
        <v>76</v>
      </c>
      <c r="D266" s="91">
        <f>ROUND(((D267+D268+D270+D269)/1000),5)</f>
        <v>3.4057499999999998</v>
      </c>
      <c r="E266" s="91">
        <f>ROUND(((E267+E268+E270+E269)/1000),5)</f>
        <v>3.2685499999999998</v>
      </c>
      <c r="F266" s="91">
        <f>ROUND(((F267+F268+F270+F269)/1000),5)</f>
        <v>3.1655799999999998</v>
      </c>
      <c r="G266" s="91">
        <f t="shared" ref="G266:AA266" si="153">ROUND(((G267+G268+G270+G269)/1000),5)</f>
        <v>3.1048499999999999</v>
      </c>
      <c r="H266" s="91">
        <f t="shared" si="153"/>
        <v>3.0700099999999999</v>
      </c>
      <c r="I266" s="91">
        <f t="shared" si="153"/>
        <v>3.1383999999999999</v>
      </c>
      <c r="J266" s="91">
        <f t="shared" si="153"/>
        <v>3.3447499999999999</v>
      </c>
      <c r="K266" s="91">
        <f t="shared" si="153"/>
        <v>3.6696399999999998</v>
      </c>
      <c r="L266" s="91">
        <f t="shared" si="153"/>
        <v>4.0638199999999998</v>
      </c>
      <c r="M266" s="91">
        <f t="shared" si="153"/>
        <v>4.1381100000000002</v>
      </c>
      <c r="N266" s="91">
        <f t="shared" si="153"/>
        <v>4.1529800000000003</v>
      </c>
      <c r="O266" s="91">
        <f t="shared" si="153"/>
        <v>4.1860799999999996</v>
      </c>
      <c r="P266" s="91">
        <f t="shared" si="153"/>
        <v>4.1671899999999997</v>
      </c>
      <c r="Q266" s="91">
        <f t="shared" si="153"/>
        <v>4.2202400000000004</v>
      </c>
      <c r="R266" s="91">
        <f t="shared" si="153"/>
        <v>4.24207</v>
      </c>
      <c r="S266" s="91">
        <f t="shared" si="153"/>
        <v>4.2598200000000004</v>
      </c>
      <c r="T266" s="91">
        <f t="shared" si="153"/>
        <v>4.3471700000000002</v>
      </c>
      <c r="U266" s="91">
        <f t="shared" si="153"/>
        <v>4.2460100000000001</v>
      </c>
      <c r="V266" s="91">
        <f t="shared" si="153"/>
        <v>4.1528499999999999</v>
      </c>
      <c r="W266" s="91">
        <f t="shared" si="153"/>
        <v>4.1375200000000003</v>
      </c>
      <c r="X266" s="91">
        <f t="shared" si="153"/>
        <v>4.1368</v>
      </c>
      <c r="Y266" s="91">
        <f t="shared" si="153"/>
        <v>4.1026999999999996</v>
      </c>
      <c r="Z266" s="91">
        <f t="shared" si="153"/>
        <v>3.8019599999999998</v>
      </c>
      <c r="AA266" s="91">
        <f t="shared" si="153"/>
        <v>3.6486999999999998</v>
      </c>
    </row>
    <row r="267" spans="1:27" ht="12.75" hidden="1" customHeight="1" outlineLevel="1" x14ac:dyDescent="0.2">
      <c r="A267" s="99" t="s">
        <v>495</v>
      </c>
      <c r="B267" s="63" t="s">
        <v>238</v>
      </c>
      <c r="C267" s="43" t="s">
        <v>79</v>
      </c>
      <c r="D267" s="44">
        <v>1354.17</v>
      </c>
      <c r="E267" s="44">
        <v>1216.97</v>
      </c>
      <c r="F267" s="44">
        <v>1114</v>
      </c>
      <c r="G267" s="44">
        <v>1053.27</v>
      </c>
      <c r="H267" s="44">
        <v>1018.43</v>
      </c>
      <c r="I267" s="44">
        <v>1086.82</v>
      </c>
      <c r="J267" s="44">
        <v>1293.17</v>
      </c>
      <c r="K267" s="44">
        <v>1618.06</v>
      </c>
      <c r="L267" s="44">
        <v>2012.24</v>
      </c>
      <c r="M267" s="44">
        <v>2086.5300000000002</v>
      </c>
      <c r="N267" s="44">
        <v>2101.4</v>
      </c>
      <c r="O267" s="44">
        <v>2134.5</v>
      </c>
      <c r="P267" s="44">
        <v>2115.61</v>
      </c>
      <c r="Q267" s="44">
        <v>2168.66</v>
      </c>
      <c r="R267" s="44">
        <v>2190.4899999999998</v>
      </c>
      <c r="S267" s="44">
        <v>2208.2399999999998</v>
      </c>
      <c r="T267" s="44">
        <v>2295.59</v>
      </c>
      <c r="U267" s="44">
        <v>2194.4299999999998</v>
      </c>
      <c r="V267" s="44">
        <v>2101.27</v>
      </c>
      <c r="W267" s="44">
        <v>2085.94</v>
      </c>
      <c r="X267" s="44">
        <v>2085.2199999999998</v>
      </c>
      <c r="Y267" s="44">
        <v>2051.12</v>
      </c>
      <c r="Z267" s="44">
        <v>1750.38</v>
      </c>
      <c r="AA267" s="44">
        <v>1597.12</v>
      </c>
    </row>
    <row r="268" spans="1:27" ht="12.75" hidden="1" customHeight="1" outlineLevel="1" x14ac:dyDescent="0.2">
      <c r="A268" s="99" t="s">
        <v>496</v>
      </c>
      <c r="B268" s="63" t="s">
        <v>90</v>
      </c>
      <c r="C268" s="43" t="s">
        <v>79</v>
      </c>
      <c r="D268" s="44">
        <f>$D$168</f>
        <v>1716.97</v>
      </c>
      <c r="E268" s="44">
        <f>$D$168</f>
        <v>1716.97</v>
      </c>
      <c r="F268" s="44">
        <f t="shared" ref="F268:AA268" si="154">$D$168</f>
        <v>1716.97</v>
      </c>
      <c r="G268" s="44">
        <f t="shared" si="154"/>
        <v>1716.97</v>
      </c>
      <c r="H268" s="44">
        <f t="shared" si="154"/>
        <v>1716.97</v>
      </c>
      <c r="I268" s="44">
        <f t="shared" si="154"/>
        <v>1716.97</v>
      </c>
      <c r="J268" s="44">
        <f t="shared" si="154"/>
        <v>1716.97</v>
      </c>
      <c r="K268" s="44">
        <f t="shared" si="154"/>
        <v>1716.97</v>
      </c>
      <c r="L268" s="44">
        <f t="shared" si="154"/>
        <v>1716.97</v>
      </c>
      <c r="M268" s="44">
        <f t="shared" si="154"/>
        <v>1716.97</v>
      </c>
      <c r="N268" s="44">
        <f t="shared" si="154"/>
        <v>1716.97</v>
      </c>
      <c r="O268" s="44">
        <f t="shared" si="154"/>
        <v>1716.97</v>
      </c>
      <c r="P268" s="44">
        <f t="shared" si="154"/>
        <v>1716.97</v>
      </c>
      <c r="Q268" s="44">
        <f t="shared" si="154"/>
        <v>1716.97</v>
      </c>
      <c r="R268" s="44">
        <f t="shared" si="154"/>
        <v>1716.97</v>
      </c>
      <c r="S268" s="44">
        <f t="shared" si="154"/>
        <v>1716.97</v>
      </c>
      <c r="T268" s="44">
        <f t="shared" si="154"/>
        <v>1716.97</v>
      </c>
      <c r="U268" s="44">
        <f t="shared" si="154"/>
        <v>1716.97</v>
      </c>
      <c r="V268" s="44">
        <f t="shared" si="154"/>
        <v>1716.97</v>
      </c>
      <c r="W268" s="44">
        <f t="shared" si="154"/>
        <v>1716.97</v>
      </c>
      <c r="X268" s="44">
        <f t="shared" si="154"/>
        <v>1716.97</v>
      </c>
      <c r="Y268" s="44">
        <f t="shared" si="154"/>
        <v>1716.97</v>
      </c>
      <c r="Z268" s="44">
        <f t="shared" si="154"/>
        <v>1716.97</v>
      </c>
      <c r="AA268" s="44">
        <f t="shared" si="154"/>
        <v>1716.97</v>
      </c>
    </row>
    <row r="269" spans="1:27" ht="12.75" hidden="1" customHeight="1" outlineLevel="1" x14ac:dyDescent="0.2">
      <c r="A269" s="99" t="s">
        <v>497</v>
      </c>
      <c r="B269" s="63" t="s">
        <v>83</v>
      </c>
      <c r="C269" s="43" t="s">
        <v>79</v>
      </c>
      <c r="D269" s="44">
        <v>3.92</v>
      </c>
      <c r="E269" s="44">
        <v>3.92</v>
      </c>
      <c r="F269" s="44">
        <v>3.92</v>
      </c>
      <c r="G269" s="44">
        <v>3.92</v>
      </c>
      <c r="H269" s="44">
        <v>3.92</v>
      </c>
      <c r="I269" s="44">
        <v>3.92</v>
      </c>
      <c r="J269" s="44">
        <v>3.92</v>
      </c>
      <c r="K269" s="44">
        <v>3.92</v>
      </c>
      <c r="L269" s="44">
        <v>3.92</v>
      </c>
      <c r="M269" s="44">
        <v>3.92</v>
      </c>
      <c r="N269" s="44">
        <v>3.92</v>
      </c>
      <c r="O269" s="44">
        <v>3.92</v>
      </c>
      <c r="P269" s="44">
        <v>3.92</v>
      </c>
      <c r="Q269" s="44">
        <v>3.92</v>
      </c>
      <c r="R269" s="44">
        <v>3.92</v>
      </c>
      <c r="S269" s="44">
        <v>3.92</v>
      </c>
      <c r="T269" s="44">
        <v>3.92</v>
      </c>
      <c r="U269" s="44">
        <v>3.92</v>
      </c>
      <c r="V269" s="44">
        <v>3.92</v>
      </c>
      <c r="W269" s="44">
        <v>3.92</v>
      </c>
      <c r="X269" s="44">
        <v>3.92</v>
      </c>
      <c r="Y269" s="44">
        <v>3.92</v>
      </c>
      <c r="Z269" s="44">
        <v>3.92</v>
      </c>
      <c r="AA269" s="44">
        <v>3.92</v>
      </c>
    </row>
    <row r="270" spans="1:27" ht="12.75" hidden="1" customHeight="1" outlineLevel="1" x14ac:dyDescent="0.2">
      <c r="A270" s="99" t="s">
        <v>498</v>
      </c>
      <c r="B270" s="63" t="s">
        <v>81</v>
      </c>
      <c r="C270" s="43" t="s">
        <v>79</v>
      </c>
      <c r="D270" s="44">
        <f>$D$11</f>
        <v>330.69</v>
      </c>
      <c r="E270" s="44">
        <f t="shared" ref="E270:AA270" si="155">$D$11</f>
        <v>330.69</v>
      </c>
      <c r="F270" s="44">
        <f t="shared" si="155"/>
        <v>330.69</v>
      </c>
      <c r="G270" s="44">
        <f t="shared" si="155"/>
        <v>330.69</v>
      </c>
      <c r="H270" s="44">
        <f t="shared" si="155"/>
        <v>330.69</v>
      </c>
      <c r="I270" s="44">
        <f t="shared" si="155"/>
        <v>330.69</v>
      </c>
      <c r="J270" s="44">
        <f t="shared" si="155"/>
        <v>330.69</v>
      </c>
      <c r="K270" s="44">
        <f t="shared" si="155"/>
        <v>330.69</v>
      </c>
      <c r="L270" s="44">
        <f t="shared" si="155"/>
        <v>330.69</v>
      </c>
      <c r="M270" s="44">
        <f t="shared" si="155"/>
        <v>330.69</v>
      </c>
      <c r="N270" s="44">
        <f t="shared" si="155"/>
        <v>330.69</v>
      </c>
      <c r="O270" s="44">
        <f t="shared" si="155"/>
        <v>330.69</v>
      </c>
      <c r="P270" s="44">
        <f t="shared" si="155"/>
        <v>330.69</v>
      </c>
      <c r="Q270" s="44">
        <f t="shared" si="155"/>
        <v>330.69</v>
      </c>
      <c r="R270" s="44">
        <f t="shared" si="155"/>
        <v>330.69</v>
      </c>
      <c r="S270" s="44">
        <f t="shared" si="155"/>
        <v>330.69</v>
      </c>
      <c r="T270" s="44">
        <f t="shared" si="155"/>
        <v>330.69</v>
      </c>
      <c r="U270" s="44">
        <f t="shared" si="155"/>
        <v>330.69</v>
      </c>
      <c r="V270" s="44">
        <f t="shared" si="155"/>
        <v>330.69</v>
      </c>
      <c r="W270" s="44">
        <f t="shared" si="155"/>
        <v>330.69</v>
      </c>
      <c r="X270" s="44">
        <f t="shared" si="155"/>
        <v>330.69</v>
      </c>
      <c r="Y270" s="44">
        <f t="shared" si="155"/>
        <v>330.69</v>
      </c>
      <c r="Z270" s="44">
        <f t="shared" si="155"/>
        <v>330.69</v>
      </c>
      <c r="AA270" s="44">
        <f t="shared" si="155"/>
        <v>330.69</v>
      </c>
    </row>
    <row r="271" spans="1:27" ht="12.75" customHeight="1" collapsed="1" x14ac:dyDescent="0.2">
      <c r="A271" s="98" t="s">
        <v>499</v>
      </c>
      <c r="B271" s="28" t="str">
        <f>"22"&amp;"."&amp;$B$662&amp;"."&amp;$B$663</f>
        <v>22.08.2023</v>
      </c>
      <c r="C271" s="90" t="s">
        <v>76</v>
      </c>
      <c r="D271" s="91">
        <f>ROUND(((D272+D273+D275+D274)/1000),5)</f>
        <v>3.2875299999999998</v>
      </c>
      <c r="E271" s="91">
        <f>ROUND(((E272+E273+E275+E274)/1000),5)</f>
        <v>3.1377700000000002</v>
      </c>
      <c r="F271" s="91">
        <f>ROUND(((F272+F273+F275+F274)/1000),5)</f>
        <v>2.99173</v>
      </c>
      <c r="G271" s="91">
        <f t="shared" ref="G271:AA271" si="156">ROUND(((G272+G273+G275+G274)/1000),5)</f>
        <v>2.9327399999999999</v>
      </c>
      <c r="H271" s="91">
        <f t="shared" si="156"/>
        <v>2.9499599999999999</v>
      </c>
      <c r="I271" s="91">
        <f t="shared" si="156"/>
        <v>3.0750099999999998</v>
      </c>
      <c r="J271" s="91">
        <f t="shared" si="156"/>
        <v>3.35066</v>
      </c>
      <c r="K271" s="91">
        <f t="shared" si="156"/>
        <v>3.5281899999999999</v>
      </c>
      <c r="L271" s="91">
        <f t="shared" si="156"/>
        <v>3.8368600000000002</v>
      </c>
      <c r="M271" s="91">
        <f t="shared" si="156"/>
        <v>4.0598099999999997</v>
      </c>
      <c r="N271" s="91">
        <f t="shared" si="156"/>
        <v>4.1213499999999996</v>
      </c>
      <c r="O271" s="91">
        <f t="shared" si="156"/>
        <v>4.1217899999999998</v>
      </c>
      <c r="P271" s="91">
        <f t="shared" si="156"/>
        <v>4.1204700000000001</v>
      </c>
      <c r="Q271" s="91">
        <f t="shared" si="156"/>
        <v>4.1335600000000001</v>
      </c>
      <c r="R271" s="91">
        <f t="shared" si="156"/>
        <v>4.2190399999999997</v>
      </c>
      <c r="S271" s="91">
        <f t="shared" si="156"/>
        <v>4.2420200000000001</v>
      </c>
      <c r="T271" s="91">
        <f t="shared" si="156"/>
        <v>4.2466299999999997</v>
      </c>
      <c r="U271" s="91">
        <f t="shared" si="156"/>
        <v>4.2448800000000002</v>
      </c>
      <c r="V271" s="91">
        <f t="shared" si="156"/>
        <v>4.1480600000000001</v>
      </c>
      <c r="W271" s="91">
        <f t="shared" si="156"/>
        <v>4.1391999999999998</v>
      </c>
      <c r="X271" s="91">
        <f t="shared" si="156"/>
        <v>4.1262400000000001</v>
      </c>
      <c r="Y271" s="91">
        <f t="shared" si="156"/>
        <v>3.98509</v>
      </c>
      <c r="Z271" s="91">
        <f t="shared" si="156"/>
        <v>3.7696499999999999</v>
      </c>
      <c r="AA271" s="91">
        <f t="shared" si="156"/>
        <v>3.5248400000000002</v>
      </c>
    </row>
    <row r="272" spans="1:27" ht="12.75" hidden="1" customHeight="1" outlineLevel="1" x14ac:dyDescent="0.2">
      <c r="A272" s="99" t="s">
        <v>500</v>
      </c>
      <c r="B272" s="63" t="s">
        <v>238</v>
      </c>
      <c r="C272" s="43" t="s">
        <v>79</v>
      </c>
      <c r="D272" s="44">
        <v>1235.95</v>
      </c>
      <c r="E272" s="44">
        <v>1086.19</v>
      </c>
      <c r="F272" s="44">
        <v>940.15</v>
      </c>
      <c r="G272" s="44">
        <v>881.16</v>
      </c>
      <c r="H272" s="44">
        <v>898.38</v>
      </c>
      <c r="I272" s="44">
        <v>1023.43</v>
      </c>
      <c r="J272" s="44">
        <v>1299.08</v>
      </c>
      <c r="K272" s="44">
        <v>1476.61</v>
      </c>
      <c r="L272" s="44">
        <v>1785.28</v>
      </c>
      <c r="M272" s="44">
        <v>2008.23</v>
      </c>
      <c r="N272" s="44">
        <v>2069.77</v>
      </c>
      <c r="O272" s="44">
        <v>2070.21</v>
      </c>
      <c r="P272" s="44">
        <v>2068.89</v>
      </c>
      <c r="Q272" s="44">
        <v>2081.98</v>
      </c>
      <c r="R272" s="44">
        <v>2167.46</v>
      </c>
      <c r="S272" s="44">
        <v>2190.44</v>
      </c>
      <c r="T272" s="44">
        <v>2195.0500000000002</v>
      </c>
      <c r="U272" s="44">
        <v>2193.3000000000002</v>
      </c>
      <c r="V272" s="44">
        <v>2096.48</v>
      </c>
      <c r="W272" s="44">
        <v>2087.62</v>
      </c>
      <c r="X272" s="44">
        <v>2074.66</v>
      </c>
      <c r="Y272" s="44">
        <v>1933.51</v>
      </c>
      <c r="Z272" s="44">
        <v>1718.07</v>
      </c>
      <c r="AA272" s="44">
        <v>1473.26</v>
      </c>
    </row>
    <row r="273" spans="1:27" ht="12.75" hidden="1" customHeight="1" outlineLevel="1" x14ac:dyDescent="0.2">
      <c r="A273" s="99" t="s">
        <v>501</v>
      </c>
      <c r="B273" s="63" t="s">
        <v>90</v>
      </c>
      <c r="C273" s="43" t="s">
        <v>79</v>
      </c>
      <c r="D273" s="44">
        <f>$D$168</f>
        <v>1716.97</v>
      </c>
      <c r="E273" s="44">
        <f>$D$168</f>
        <v>1716.97</v>
      </c>
      <c r="F273" s="44">
        <f t="shared" ref="F273:AA273" si="157">$D$168</f>
        <v>1716.97</v>
      </c>
      <c r="G273" s="44">
        <f t="shared" si="157"/>
        <v>1716.97</v>
      </c>
      <c r="H273" s="44">
        <f t="shared" si="157"/>
        <v>1716.97</v>
      </c>
      <c r="I273" s="44">
        <f t="shared" si="157"/>
        <v>1716.97</v>
      </c>
      <c r="J273" s="44">
        <f t="shared" si="157"/>
        <v>1716.97</v>
      </c>
      <c r="K273" s="44">
        <f t="shared" si="157"/>
        <v>1716.97</v>
      </c>
      <c r="L273" s="44">
        <f t="shared" si="157"/>
        <v>1716.97</v>
      </c>
      <c r="M273" s="44">
        <f t="shared" si="157"/>
        <v>1716.97</v>
      </c>
      <c r="N273" s="44">
        <f t="shared" si="157"/>
        <v>1716.97</v>
      </c>
      <c r="O273" s="44">
        <f t="shared" si="157"/>
        <v>1716.97</v>
      </c>
      <c r="P273" s="44">
        <f t="shared" si="157"/>
        <v>1716.97</v>
      </c>
      <c r="Q273" s="44">
        <f t="shared" si="157"/>
        <v>1716.97</v>
      </c>
      <c r="R273" s="44">
        <f t="shared" si="157"/>
        <v>1716.97</v>
      </c>
      <c r="S273" s="44">
        <f t="shared" si="157"/>
        <v>1716.97</v>
      </c>
      <c r="T273" s="44">
        <f t="shared" si="157"/>
        <v>1716.97</v>
      </c>
      <c r="U273" s="44">
        <f t="shared" si="157"/>
        <v>1716.97</v>
      </c>
      <c r="V273" s="44">
        <f t="shared" si="157"/>
        <v>1716.97</v>
      </c>
      <c r="W273" s="44">
        <f t="shared" si="157"/>
        <v>1716.97</v>
      </c>
      <c r="X273" s="44">
        <f t="shared" si="157"/>
        <v>1716.97</v>
      </c>
      <c r="Y273" s="44">
        <f t="shared" si="157"/>
        <v>1716.97</v>
      </c>
      <c r="Z273" s="44">
        <f t="shared" si="157"/>
        <v>1716.97</v>
      </c>
      <c r="AA273" s="44">
        <f t="shared" si="157"/>
        <v>1716.97</v>
      </c>
    </row>
    <row r="274" spans="1:27" ht="12.75" hidden="1" customHeight="1" outlineLevel="1" x14ac:dyDescent="0.2">
      <c r="A274" s="99" t="s">
        <v>502</v>
      </c>
      <c r="B274" s="63" t="s">
        <v>83</v>
      </c>
      <c r="C274" s="43" t="s">
        <v>79</v>
      </c>
      <c r="D274" s="44">
        <v>3.92</v>
      </c>
      <c r="E274" s="44">
        <v>3.92</v>
      </c>
      <c r="F274" s="44">
        <v>3.92</v>
      </c>
      <c r="G274" s="44">
        <v>3.92</v>
      </c>
      <c r="H274" s="44">
        <v>3.92</v>
      </c>
      <c r="I274" s="44">
        <v>3.92</v>
      </c>
      <c r="J274" s="44">
        <v>3.92</v>
      </c>
      <c r="K274" s="44">
        <v>3.92</v>
      </c>
      <c r="L274" s="44">
        <v>3.92</v>
      </c>
      <c r="M274" s="44">
        <v>3.92</v>
      </c>
      <c r="N274" s="44">
        <v>3.92</v>
      </c>
      <c r="O274" s="44">
        <v>3.92</v>
      </c>
      <c r="P274" s="44">
        <v>3.92</v>
      </c>
      <c r="Q274" s="44">
        <v>3.92</v>
      </c>
      <c r="R274" s="44">
        <v>3.92</v>
      </c>
      <c r="S274" s="44">
        <v>3.92</v>
      </c>
      <c r="T274" s="44">
        <v>3.92</v>
      </c>
      <c r="U274" s="44">
        <v>3.92</v>
      </c>
      <c r="V274" s="44">
        <v>3.92</v>
      </c>
      <c r="W274" s="44">
        <v>3.92</v>
      </c>
      <c r="X274" s="44">
        <v>3.92</v>
      </c>
      <c r="Y274" s="44">
        <v>3.92</v>
      </c>
      <c r="Z274" s="44">
        <v>3.92</v>
      </c>
      <c r="AA274" s="44">
        <v>3.92</v>
      </c>
    </row>
    <row r="275" spans="1:27" ht="12.75" hidden="1" customHeight="1" outlineLevel="1" x14ac:dyDescent="0.2">
      <c r="A275" s="99" t="s">
        <v>503</v>
      </c>
      <c r="B275" s="63" t="s">
        <v>81</v>
      </c>
      <c r="C275" s="43" t="s">
        <v>79</v>
      </c>
      <c r="D275" s="44">
        <f>$D$11</f>
        <v>330.69</v>
      </c>
      <c r="E275" s="44">
        <f t="shared" ref="E275:AA275" si="158">$D$11</f>
        <v>330.69</v>
      </c>
      <c r="F275" s="44">
        <f t="shared" si="158"/>
        <v>330.69</v>
      </c>
      <c r="G275" s="44">
        <f t="shared" si="158"/>
        <v>330.69</v>
      </c>
      <c r="H275" s="44">
        <f t="shared" si="158"/>
        <v>330.69</v>
      </c>
      <c r="I275" s="44">
        <f t="shared" si="158"/>
        <v>330.69</v>
      </c>
      <c r="J275" s="44">
        <f t="shared" si="158"/>
        <v>330.69</v>
      </c>
      <c r="K275" s="44">
        <f t="shared" si="158"/>
        <v>330.69</v>
      </c>
      <c r="L275" s="44">
        <f t="shared" si="158"/>
        <v>330.69</v>
      </c>
      <c r="M275" s="44">
        <f t="shared" si="158"/>
        <v>330.69</v>
      </c>
      <c r="N275" s="44">
        <f t="shared" si="158"/>
        <v>330.69</v>
      </c>
      <c r="O275" s="44">
        <f t="shared" si="158"/>
        <v>330.69</v>
      </c>
      <c r="P275" s="44">
        <f t="shared" si="158"/>
        <v>330.69</v>
      </c>
      <c r="Q275" s="44">
        <f t="shared" si="158"/>
        <v>330.69</v>
      </c>
      <c r="R275" s="44">
        <f t="shared" si="158"/>
        <v>330.69</v>
      </c>
      <c r="S275" s="44">
        <f t="shared" si="158"/>
        <v>330.69</v>
      </c>
      <c r="T275" s="44">
        <f t="shared" si="158"/>
        <v>330.69</v>
      </c>
      <c r="U275" s="44">
        <f t="shared" si="158"/>
        <v>330.69</v>
      </c>
      <c r="V275" s="44">
        <f t="shared" si="158"/>
        <v>330.69</v>
      </c>
      <c r="W275" s="44">
        <f t="shared" si="158"/>
        <v>330.69</v>
      </c>
      <c r="X275" s="44">
        <f t="shared" si="158"/>
        <v>330.69</v>
      </c>
      <c r="Y275" s="44">
        <f t="shared" si="158"/>
        <v>330.69</v>
      </c>
      <c r="Z275" s="44">
        <f t="shared" si="158"/>
        <v>330.69</v>
      </c>
      <c r="AA275" s="44">
        <f t="shared" si="158"/>
        <v>330.69</v>
      </c>
    </row>
    <row r="276" spans="1:27" ht="12.75" customHeight="1" collapsed="1" x14ac:dyDescent="0.2">
      <c r="A276" s="98" t="s">
        <v>504</v>
      </c>
      <c r="B276" s="28" t="str">
        <f>"23"&amp;"."&amp;$B$662&amp;"."&amp;$B$663</f>
        <v>23.08.2023</v>
      </c>
      <c r="C276" s="90" t="s">
        <v>76</v>
      </c>
      <c r="D276" s="91">
        <f>ROUND(((D277+D278+D280+D279)/1000),5)</f>
        <v>3.2759</v>
      </c>
      <c r="E276" s="91">
        <f>ROUND(((E277+E278+E280+E279)/1000),5)</f>
        <v>3.0024000000000002</v>
      </c>
      <c r="F276" s="91">
        <f>ROUND(((F277+F278+F280+F279)/1000),5)</f>
        <v>2.9354800000000001</v>
      </c>
      <c r="G276" s="91">
        <f t="shared" ref="G276:AA276" si="159">ROUND(((G277+G278+G280+G279)/1000),5)</f>
        <v>2.8975499999999998</v>
      </c>
      <c r="H276" s="91">
        <f t="shared" si="159"/>
        <v>2.8952800000000001</v>
      </c>
      <c r="I276" s="91">
        <f t="shared" si="159"/>
        <v>2.2958599999999998</v>
      </c>
      <c r="J276" s="91">
        <f t="shared" si="159"/>
        <v>3.23847</v>
      </c>
      <c r="K276" s="91">
        <f t="shared" si="159"/>
        <v>3.5832000000000002</v>
      </c>
      <c r="L276" s="91">
        <f t="shared" si="159"/>
        <v>3.8024</v>
      </c>
      <c r="M276" s="91">
        <f t="shared" si="159"/>
        <v>4.1233700000000004</v>
      </c>
      <c r="N276" s="91">
        <f t="shared" si="159"/>
        <v>4.1676000000000002</v>
      </c>
      <c r="O276" s="91">
        <f t="shared" si="159"/>
        <v>4.1723299999999997</v>
      </c>
      <c r="P276" s="91">
        <f t="shared" si="159"/>
        <v>4.1596500000000001</v>
      </c>
      <c r="Q276" s="91">
        <f t="shared" si="159"/>
        <v>4.1228999999999996</v>
      </c>
      <c r="R276" s="91">
        <f t="shared" si="159"/>
        <v>4.1564399999999999</v>
      </c>
      <c r="S276" s="91">
        <f t="shared" si="159"/>
        <v>4.1564699999999997</v>
      </c>
      <c r="T276" s="91">
        <f t="shared" si="159"/>
        <v>4.1464400000000001</v>
      </c>
      <c r="U276" s="91">
        <f t="shared" si="159"/>
        <v>4.1331899999999999</v>
      </c>
      <c r="V276" s="91">
        <f t="shared" si="159"/>
        <v>4.0759299999999996</v>
      </c>
      <c r="W276" s="91">
        <f t="shared" si="159"/>
        <v>4.1046300000000002</v>
      </c>
      <c r="X276" s="91">
        <f t="shared" si="159"/>
        <v>4.0009499999999996</v>
      </c>
      <c r="Y276" s="91">
        <f t="shared" si="159"/>
        <v>3.9122699999999999</v>
      </c>
      <c r="Z276" s="91">
        <f t="shared" si="159"/>
        <v>3.7927399999999998</v>
      </c>
      <c r="AA276" s="91">
        <f t="shared" si="159"/>
        <v>3.5024500000000001</v>
      </c>
    </row>
    <row r="277" spans="1:27" ht="12.75" hidden="1" customHeight="1" outlineLevel="1" x14ac:dyDescent="0.2">
      <c r="A277" s="99" t="s">
        <v>505</v>
      </c>
      <c r="B277" s="63" t="s">
        <v>238</v>
      </c>
      <c r="C277" s="43" t="s">
        <v>79</v>
      </c>
      <c r="D277" s="44">
        <v>1224.32</v>
      </c>
      <c r="E277" s="44">
        <v>950.82</v>
      </c>
      <c r="F277" s="44">
        <v>883.9</v>
      </c>
      <c r="G277" s="44">
        <v>845.97</v>
      </c>
      <c r="H277" s="44">
        <v>843.7</v>
      </c>
      <c r="I277" s="44">
        <v>244.28</v>
      </c>
      <c r="J277" s="44">
        <v>1186.8900000000001</v>
      </c>
      <c r="K277" s="44">
        <v>1531.62</v>
      </c>
      <c r="L277" s="44">
        <v>1750.82</v>
      </c>
      <c r="M277" s="44">
        <v>2071.79</v>
      </c>
      <c r="N277" s="44">
        <v>2116.02</v>
      </c>
      <c r="O277" s="44">
        <v>2120.75</v>
      </c>
      <c r="P277" s="44">
        <v>2108.0700000000002</v>
      </c>
      <c r="Q277" s="44">
        <v>2071.3200000000002</v>
      </c>
      <c r="R277" s="44">
        <v>2104.86</v>
      </c>
      <c r="S277" s="44">
        <v>2104.89</v>
      </c>
      <c r="T277" s="44">
        <v>2094.86</v>
      </c>
      <c r="U277" s="44">
        <v>2081.61</v>
      </c>
      <c r="V277" s="44">
        <v>2024.35</v>
      </c>
      <c r="W277" s="44">
        <v>2053.0500000000002</v>
      </c>
      <c r="X277" s="44">
        <v>1949.37</v>
      </c>
      <c r="Y277" s="44">
        <v>1860.69</v>
      </c>
      <c r="Z277" s="44">
        <v>1741.16</v>
      </c>
      <c r="AA277" s="44">
        <v>1450.87</v>
      </c>
    </row>
    <row r="278" spans="1:27" ht="12.75" hidden="1" customHeight="1" outlineLevel="1" x14ac:dyDescent="0.2">
      <c r="A278" s="99" t="s">
        <v>506</v>
      </c>
      <c r="B278" s="63" t="s">
        <v>90</v>
      </c>
      <c r="C278" s="43" t="s">
        <v>79</v>
      </c>
      <c r="D278" s="44">
        <f>$D$168</f>
        <v>1716.97</v>
      </c>
      <c r="E278" s="44">
        <f>$D$168</f>
        <v>1716.97</v>
      </c>
      <c r="F278" s="44">
        <f t="shared" ref="F278:AA278" si="160">$D$168</f>
        <v>1716.97</v>
      </c>
      <c r="G278" s="44">
        <f t="shared" si="160"/>
        <v>1716.97</v>
      </c>
      <c r="H278" s="44">
        <f t="shared" si="160"/>
        <v>1716.97</v>
      </c>
      <c r="I278" s="44">
        <f t="shared" si="160"/>
        <v>1716.97</v>
      </c>
      <c r="J278" s="44">
        <f t="shared" si="160"/>
        <v>1716.97</v>
      </c>
      <c r="K278" s="44">
        <f t="shared" si="160"/>
        <v>1716.97</v>
      </c>
      <c r="L278" s="44">
        <f t="shared" si="160"/>
        <v>1716.97</v>
      </c>
      <c r="M278" s="44">
        <f t="shared" si="160"/>
        <v>1716.97</v>
      </c>
      <c r="N278" s="44">
        <f t="shared" si="160"/>
        <v>1716.97</v>
      </c>
      <c r="O278" s="44">
        <f t="shared" si="160"/>
        <v>1716.97</v>
      </c>
      <c r="P278" s="44">
        <f t="shared" si="160"/>
        <v>1716.97</v>
      </c>
      <c r="Q278" s="44">
        <f t="shared" si="160"/>
        <v>1716.97</v>
      </c>
      <c r="R278" s="44">
        <f t="shared" si="160"/>
        <v>1716.97</v>
      </c>
      <c r="S278" s="44">
        <f t="shared" si="160"/>
        <v>1716.97</v>
      </c>
      <c r="T278" s="44">
        <f t="shared" si="160"/>
        <v>1716.97</v>
      </c>
      <c r="U278" s="44">
        <f t="shared" si="160"/>
        <v>1716.97</v>
      </c>
      <c r="V278" s="44">
        <f t="shared" si="160"/>
        <v>1716.97</v>
      </c>
      <c r="W278" s="44">
        <f t="shared" si="160"/>
        <v>1716.97</v>
      </c>
      <c r="X278" s="44">
        <f t="shared" si="160"/>
        <v>1716.97</v>
      </c>
      <c r="Y278" s="44">
        <f t="shared" si="160"/>
        <v>1716.97</v>
      </c>
      <c r="Z278" s="44">
        <f t="shared" si="160"/>
        <v>1716.97</v>
      </c>
      <c r="AA278" s="44">
        <f t="shared" si="160"/>
        <v>1716.97</v>
      </c>
    </row>
    <row r="279" spans="1:27" ht="12.75" hidden="1" customHeight="1" outlineLevel="1" x14ac:dyDescent="0.2">
      <c r="A279" s="99" t="s">
        <v>507</v>
      </c>
      <c r="B279" s="63" t="s">
        <v>83</v>
      </c>
      <c r="C279" s="43" t="s">
        <v>79</v>
      </c>
      <c r="D279" s="44">
        <v>3.92</v>
      </c>
      <c r="E279" s="44">
        <v>3.92</v>
      </c>
      <c r="F279" s="44">
        <v>3.92</v>
      </c>
      <c r="G279" s="44">
        <v>3.92</v>
      </c>
      <c r="H279" s="44">
        <v>3.92</v>
      </c>
      <c r="I279" s="44">
        <v>3.92</v>
      </c>
      <c r="J279" s="44">
        <v>3.92</v>
      </c>
      <c r="K279" s="44">
        <v>3.92</v>
      </c>
      <c r="L279" s="44">
        <v>3.92</v>
      </c>
      <c r="M279" s="44">
        <v>3.92</v>
      </c>
      <c r="N279" s="44">
        <v>3.92</v>
      </c>
      <c r="O279" s="44">
        <v>3.92</v>
      </c>
      <c r="P279" s="44">
        <v>3.92</v>
      </c>
      <c r="Q279" s="44">
        <v>3.92</v>
      </c>
      <c r="R279" s="44">
        <v>3.92</v>
      </c>
      <c r="S279" s="44">
        <v>3.92</v>
      </c>
      <c r="T279" s="44">
        <v>3.92</v>
      </c>
      <c r="U279" s="44">
        <v>3.92</v>
      </c>
      <c r="V279" s="44">
        <v>3.92</v>
      </c>
      <c r="W279" s="44">
        <v>3.92</v>
      </c>
      <c r="X279" s="44">
        <v>3.92</v>
      </c>
      <c r="Y279" s="44">
        <v>3.92</v>
      </c>
      <c r="Z279" s="44">
        <v>3.92</v>
      </c>
      <c r="AA279" s="44">
        <v>3.92</v>
      </c>
    </row>
    <row r="280" spans="1:27" ht="12.75" hidden="1" customHeight="1" outlineLevel="1" x14ac:dyDescent="0.2">
      <c r="A280" s="99" t="s">
        <v>508</v>
      </c>
      <c r="B280" s="63" t="s">
        <v>81</v>
      </c>
      <c r="C280" s="43" t="s">
        <v>79</v>
      </c>
      <c r="D280" s="44">
        <f>$D$11</f>
        <v>330.69</v>
      </c>
      <c r="E280" s="44">
        <f t="shared" ref="E280:AA280" si="161">$D$11</f>
        <v>330.69</v>
      </c>
      <c r="F280" s="44">
        <f t="shared" si="161"/>
        <v>330.69</v>
      </c>
      <c r="G280" s="44">
        <f t="shared" si="161"/>
        <v>330.69</v>
      </c>
      <c r="H280" s="44">
        <f t="shared" si="161"/>
        <v>330.69</v>
      </c>
      <c r="I280" s="44">
        <f t="shared" si="161"/>
        <v>330.69</v>
      </c>
      <c r="J280" s="44">
        <f t="shared" si="161"/>
        <v>330.69</v>
      </c>
      <c r="K280" s="44">
        <f t="shared" si="161"/>
        <v>330.69</v>
      </c>
      <c r="L280" s="44">
        <f t="shared" si="161"/>
        <v>330.69</v>
      </c>
      <c r="M280" s="44">
        <f t="shared" si="161"/>
        <v>330.69</v>
      </c>
      <c r="N280" s="44">
        <f t="shared" si="161"/>
        <v>330.69</v>
      </c>
      <c r="O280" s="44">
        <f t="shared" si="161"/>
        <v>330.69</v>
      </c>
      <c r="P280" s="44">
        <f t="shared" si="161"/>
        <v>330.69</v>
      </c>
      <c r="Q280" s="44">
        <f t="shared" si="161"/>
        <v>330.69</v>
      </c>
      <c r="R280" s="44">
        <f t="shared" si="161"/>
        <v>330.69</v>
      </c>
      <c r="S280" s="44">
        <f t="shared" si="161"/>
        <v>330.69</v>
      </c>
      <c r="T280" s="44">
        <f t="shared" si="161"/>
        <v>330.69</v>
      </c>
      <c r="U280" s="44">
        <f t="shared" si="161"/>
        <v>330.69</v>
      </c>
      <c r="V280" s="44">
        <f t="shared" si="161"/>
        <v>330.69</v>
      </c>
      <c r="W280" s="44">
        <f t="shared" si="161"/>
        <v>330.69</v>
      </c>
      <c r="X280" s="44">
        <f t="shared" si="161"/>
        <v>330.69</v>
      </c>
      <c r="Y280" s="44">
        <f t="shared" si="161"/>
        <v>330.69</v>
      </c>
      <c r="Z280" s="44">
        <f t="shared" si="161"/>
        <v>330.69</v>
      </c>
      <c r="AA280" s="44">
        <f t="shared" si="161"/>
        <v>330.69</v>
      </c>
    </row>
    <row r="281" spans="1:27" ht="12.75" customHeight="1" collapsed="1" x14ac:dyDescent="0.2">
      <c r="A281" s="98" t="s">
        <v>509</v>
      </c>
      <c r="B281" s="28" t="str">
        <f>"24"&amp;"."&amp;$B$662&amp;"."&amp;$B$663</f>
        <v>24.08.2023</v>
      </c>
      <c r="C281" s="90" t="s">
        <v>76</v>
      </c>
      <c r="D281" s="91">
        <f>ROUND(((D282+D283+D285+D284)/1000),5)</f>
        <v>3.2613500000000002</v>
      </c>
      <c r="E281" s="91">
        <f>ROUND(((E282+E283+E285+E284)/1000),5)</f>
        <v>3.0187400000000002</v>
      </c>
      <c r="F281" s="91">
        <f>ROUND(((F282+F283+F285+F284)/1000),5)</f>
        <v>2.9155500000000001</v>
      </c>
      <c r="G281" s="91">
        <f t="shared" ref="G281:AA281" si="162">ROUND(((G282+G283+G285+G284)/1000),5)</f>
        <v>2.2624300000000002</v>
      </c>
      <c r="H281" s="91">
        <f t="shared" si="162"/>
        <v>2.2709299999999999</v>
      </c>
      <c r="I281" s="91">
        <f t="shared" si="162"/>
        <v>3.0175399999999999</v>
      </c>
      <c r="J281" s="91">
        <f t="shared" si="162"/>
        <v>3.3079999999999998</v>
      </c>
      <c r="K281" s="91">
        <f t="shared" si="162"/>
        <v>3.63287</v>
      </c>
      <c r="L281" s="91">
        <f t="shared" si="162"/>
        <v>3.83466</v>
      </c>
      <c r="M281" s="91">
        <f t="shared" si="162"/>
        <v>3.9389799999999999</v>
      </c>
      <c r="N281" s="91">
        <f t="shared" si="162"/>
        <v>3.9968900000000001</v>
      </c>
      <c r="O281" s="91">
        <f t="shared" si="162"/>
        <v>3.9865699999999999</v>
      </c>
      <c r="P281" s="91">
        <f t="shared" si="162"/>
        <v>3.9685800000000002</v>
      </c>
      <c r="Q281" s="91">
        <f t="shared" si="162"/>
        <v>4.00204</v>
      </c>
      <c r="R281" s="91">
        <f t="shared" si="162"/>
        <v>4.09314</v>
      </c>
      <c r="S281" s="91">
        <f t="shared" si="162"/>
        <v>4.0971500000000001</v>
      </c>
      <c r="T281" s="91">
        <f t="shared" si="162"/>
        <v>4.0923400000000001</v>
      </c>
      <c r="U281" s="91">
        <f t="shared" si="162"/>
        <v>3.9892400000000001</v>
      </c>
      <c r="V281" s="91">
        <f t="shared" si="162"/>
        <v>3.9901599999999999</v>
      </c>
      <c r="W281" s="91">
        <f t="shared" si="162"/>
        <v>4.0294400000000001</v>
      </c>
      <c r="X281" s="91">
        <f t="shared" si="162"/>
        <v>4.0588800000000003</v>
      </c>
      <c r="Y281" s="91">
        <f t="shared" si="162"/>
        <v>3.9561899999999999</v>
      </c>
      <c r="Z281" s="91">
        <f t="shared" si="162"/>
        <v>3.8380800000000002</v>
      </c>
      <c r="AA281" s="91">
        <f t="shared" si="162"/>
        <v>3.5710000000000002</v>
      </c>
    </row>
    <row r="282" spans="1:27" ht="12.75" hidden="1" customHeight="1" outlineLevel="1" x14ac:dyDescent="0.2">
      <c r="A282" s="99" t="s">
        <v>510</v>
      </c>
      <c r="B282" s="63" t="s">
        <v>238</v>
      </c>
      <c r="C282" s="43" t="s">
        <v>79</v>
      </c>
      <c r="D282" s="44">
        <v>1209.77</v>
      </c>
      <c r="E282" s="44">
        <v>967.16</v>
      </c>
      <c r="F282" s="44">
        <v>863.97</v>
      </c>
      <c r="G282" s="44">
        <v>210.85</v>
      </c>
      <c r="H282" s="44">
        <v>219.35</v>
      </c>
      <c r="I282" s="44">
        <v>965.96</v>
      </c>
      <c r="J282" s="44">
        <v>1256.42</v>
      </c>
      <c r="K282" s="44">
        <v>1581.29</v>
      </c>
      <c r="L282" s="44">
        <v>1783.08</v>
      </c>
      <c r="M282" s="44">
        <v>1887.4</v>
      </c>
      <c r="N282" s="44">
        <v>1945.31</v>
      </c>
      <c r="O282" s="44">
        <v>1934.99</v>
      </c>
      <c r="P282" s="44">
        <v>1917</v>
      </c>
      <c r="Q282" s="44">
        <v>1950.46</v>
      </c>
      <c r="R282" s="44">
        <v>2041.56</v>
      </c>
      <c r="S282" s="44">
        <v>2045.57</v>
      </c>
      <c r="T282" s="44">
        <v>2040.76</v>
      </c>
      <c r="U282" s="44">
        <v>1937.66</v>
      </c>
      <c r="V282" s="44">
        <v>1938.58</v>
      </c>
      <c r="W282" s="44">
        <v>1977.86</v>
      </c>
      <c r="X282" s="44">
        <v>2007.3</v>
      </c>
      <c r="Y282" s="44">
        <v>1904.61</v>
      </c>
      <c r="Z282" s="44">
        <v>1786.5</v>
      </c>
      <c r="AA282" s="44">
        <v>1519.42</v>
      </c>
    </row>
    <row r="283" spans="1:27" ht="12.75" hidden="1" customHeight="1" outlineLevel="1" x14ac:dyDescent="0.2">
      <c r="A283" s="99" t="s">
        <v>511</v>
      </c>
      <c r="B283" s="63" t="s">
        <v>90</v>
      </c>
      <c r="C283" s="43" t="s">
        <v>79</v>
      </c>
      <c r="D283" s="44">
        <f>$D$168</f>
        <v>1716.97</v>
      </c>
      <c r="E283" s="44">
        <f>$D$168</f>
        <v>1716.97</v>
      </c>
      <c r="F283" s="44">
        <f t="shared" ref="F283:AA283" si="163">$D$168</f>
        <v>1716.97</v>
      </c>
      <c r="G283" s="44">
        <f t="shared" si="163"/>
        <v>1716.97</v>
      </c>
      <c r="H283" s="44">
        <f t="shared" si="163"/>
        <v>1716.97</v>
      </c>
      <c r="I283" s="44">
        <f t="shared" si="163"/>
        <v>1716.97</v>
      </c>
      <c r="J283" s="44">
        <f t="shared" si="163"/>
        <v>1716.97</v>
      </c>
      <c r="K283" s="44">
        <f t="shared" si="163"/>
        <v>1716.97</v>
      </c>
      <c r="L283" s="44">
        <f t="shared" si="163"/>
        <v>1716.97</v>
      </c>
      <c r="M283" s="44">
        <f t="shared" si="163"/>
        <v>1716.97</v>
      </c>
      <c r="N283" s="44">
        <f t="shared" si="163"/>
        <v>1716.97</v>
      </c>
      <c r="O283" s="44">
        <f t="shared" si="163"/>
        <v>1716.97</v>
      </c>
      <c r="P283" s="44">
        <f t="shared" si="163"/>
        <v>1716.97</v>
      </c>
      <c r="Q283" s="44">
        <f t="shared" si="163"/>
        <v>1716.97</v>
      </c>
      <c r="R283" s="44">
        <f t="shared" si="163"/>
        <v>1716.97</v>
      </c>
      <c r="S283" s="44">
        <f t="shared" si="163"/>
        <v>1716.97</v>
      </c>
      <c r="T283" s="44">
        <f t="shared" si="163"/>
        <v>1716.97</v>
      </c>
      <c r="U283" s="44">
        <f t="shared" si="163"/>
        <v>1716.97</v>
      </c>
      <c r="V283" s="44">
        <f t="shared" si="163"/>
        <v>1716.97</v>
      </c>
      <c r="W283" s="44">
        <f t="shared" si="163"/>
        <v>1716.97</v>
      </c>
      <c r="X283" s="44">
        <f t="shared" si="163"/>
        <v>1716.97</v>
      </c>
      <c r="Y283" s="44">
        <f t="shared" si="163"/>
        <v>1716.97</v>
      </c>
      <c r="Z283" s="44">
        <f t="shared" si="163"/>
        <v>1716.97</v>
      </c>
      <c r="AA283" s="44">
        <f t="shared" si="163"/>
        <v>1716.97</v>
      </c>
    </row>
    <row r="284" spans="1:27" ht="12.75" hidden="1" customHeight="1" outlineLevel="1" x14ac:dyDescent="0.2">
      <c r="A284" s="99" t="s">
        <v>512</v>
      </c>
      <c r="B284" s="63" t="s">
        <v>83</v>
      </c>
      <c r="C284" s="43" t="s">
        <v>79</v>
      </c>
      <c r="D284" s="44">
        <v>3.92</v>
      </c>
      <c r="E284" s="44">
        <v>3.92</v>
      </c>
      <c r="F284" s="44">
        <v>3.92</v>
      </c>
      <c r="G284" s="44">
        <v>3.92</v>
      </c>
      <c r="H284" s="44">
        <v>3.92</v>
      </c>
      <c r="I284" s="44">
        <v>3.92</v>
      </c>
      <c r="J284" s="44">
        <v>3.92</v>
      </c>
      <c r="K284" s="44">
        <v>3.92</v>
      </c>
      <c r="L284" s="44">
        <v>3.92</v>
      </c>
      <c r="M284" s="44">
        <v>3.92</v>
      </c>
      <c r="N284" s="44">
        <v>3.92</v>
      </c>
      <c r="O284" s="44">
        <v>3.92</v>
      </c>
      <c r="P284" s="44">
        <v>3.92</v>
      </c>
      <c r="Q284" s="44">
        <v>3.92</v>
      </c>
      <c r="R284" s="44">
        <v>3.92</v>
      </c>
      <c r="S284" s="44">
        <v>3.92</v>
      </c>
      <c r="T284" s="44">
        <v>3.92</v>
      </c>
      <c r="U284" s="44">
        <v>3.92</v>
      </c>
      <c r="V284" s="44">
        <v>3.92</v>
      </c>
      <c r="W284" s="44">
        <v>3.92</v>
      </c>
      <c r="X284" s="44">
        <v>3.92</v>
      </c>
      <c r="Y284" s="44">
        <v>3.92</v>
      </c>
      <c r="Z284" s="44">
        <v>3.92</v>
      </c>
      <c r="AA284" s="44">
        <v>3.92</v>
      </c>
    </row>
    <row r="285" spans="1:27" ht="12.75" hidden="1" customHeight="1" outlineLevel="1" x14ac:dyDescent="0.2">
      <c r="A285" s="99" t="s">
        <v>513</v>
      </c>
      <c r="B285" s="63" t="s">
        <v>81</v>
      </c>
      <c r="C285" s="43" t="s">
        <v>79</v>
      </c>
      <c r="D285" s="44">
        <f>$D$11</f>
        <v>330.69</v>
      </c>
      <c r="E285" s="44">
        <f t="shared" ref="E285:AA285" si="164">$D$11</f>
        <v>330.69</v>
      </c>
      <c r="F285" s="44">
        <f t="shared" si="164"/>
        <v>330.69</v>
      </c>
      <c r="G285" s="44">
        <f t="shared" si="164"/>
        <v>330.69</v>
      </c>
      <c r="H285" s="44">
        <f t="shared" si="164"/>
        <v>330.69</v>
      </c>
      <c r="I285" s="44">
        <f t="shared" si="164"/>
        <v>330.69</v>
      </c>
      <c r="J285" s="44">
        <f t="shared" si="164"/>
        <v>330.69</v>
      </c>
      <c r="K285" s="44">
        <f t="shared" si="164"/>
        <v>330.69</v>
      </c>
      <c r="L285" s="44">
        <f t="shared" si="164"/>
        <v>330.69</v>
      </c>
      <c r="M285" s="44">
        <f t="shared" si="164"/>
        <v>330.69</v>
      </c>
      <c r="N285" s="44">
        <f t="shared" si="164"/>
        <v>330.69</v>
      </c>
      <c r="O285" s="44">
        <f t="shared" si="164"/>
        <v>330.69</v>
      </c>
      <c r="P285" s="44">
        <f t="shared" si="164"/>
        <v>330.69</v>
      </c>
      <c r="Q285" s="44">
        <f t="shared" si="164"/>
        <v>330.69</v>
      </c>
      <c r="R285" s="44">
        <f t="shared" si="164"/>
        <v>330.69</v>
      </c>
      <c r="S285" s="44">
        <f t="shared" si="164"/>
        <v>330.69</v>
      </c>
      <c r="T285" s="44">
        <f t="shared" si="164"/>
        <v>330.69</v>
      </c>
      <c r="U285" s="44">
        <f t="shared" si="164"/>
        <v>330.69</v>
      </c>
      <c r="V285" s="44">
        <f t="shared" si="164"/>
        <v>330.69</v>
      </c>
      <c r="W285" s="44">
        <f t="shared" si="164"/>
        <v>330.69</v>
      </c>
      <c r="X285" s="44">
        <f t="shared" si="164"/>
        <v>330.69</v>
      </c>
      <c r="Y285" s="44">
        <f t="shared" si="164"/>
        <v>330.69</v>
      </c>
      <c r="Z285" s="44">
        <f t="shared" si="164"/>
        <v>330.69</v>
      </c>
      <c r="AA285" s="44">
        <f t="shared" si="164"/>
        <v>330.69</v>
      </c>
    </row>
    <row r="286" spans="1:27" ht="12.75" customHeight="1" collapsed="1" x14ac:dyDescent="0.2">
      <c r="A286" s="98" t="s">
        <v>514</v>
      </c>
      <c r="B286" s="28" t="str">
        <f>"25"&amp;"."&amp;$B$662&amp;"."&amp;$B$663</f>
        <v>25.08.2023</v>
      </c>
      <c r="C286" s="90" t="s">
        <v>76</v>
      </c>
      <c r="D286" s="91">
        <f>ROUND(((D287+D288+D290+D289)/1000),5)</f>
        <v>3.3355700000000001</v>
      </c>
      <c r="E286" s="91">
        <f>ROUND(((E287+E288+E290+E289)/1000),5)</f>
        <v>3.1238700000000001</v>
      </c>
      <c r="F286" s="91">
        <f>ROUND(((F287+F288+F290+F289)/1000),5)</f>
        <v>3.0018099999999999</v>
      </c>
      <c r="G286" s="91">
        <f t="shared" ref="G286:AA286" si="165">ROUND(((G287+G288+G290+G289)/1000),5)</f>
        <v>2.2696499999999999</v>
      </c>
      <c r="H286" s="91">
        <f t="shared" si="165"/>
        <v>2.286</v>
      </c>
      <c r="I286" s="91">
        <f t="shared" si="165"/>
        <v>2.3206199999999999</v>
      </c>
      <c r="J286" s="91">
        <f t="shared" si="165"/>
        <v>3.3657400000000002</v>
      </c>
      <c r="K286" s="91">
        <f t="shared" si="165"/>
        <v>3.6467200000000002</v>
      </c>
      <c r="L286" s="91">
        <f t="shared" si="165"/>
        <v>3.8181400000000001</v>
      </c>
      <c r="M286" s="91">
        <f t="shared" si="165"/>
        <v>4.0061600000000004</v>
      </c>
      <c r="N286" s="91">
        <f t="shared" si="165"/>
        <v>4.0535300000000003</v>
      </c>
      <c r="O286" s="91">
        <f t="shared" si="165"/>
        <v>4.0299699999999996</v>
      </c>
      <c r="P286" s="91">
        <f t="shared" si="165"/>
        <v>3.99742</v>
      </c>
      <c r="Q286" s="91">
        <f t="shared" si="165"/>
        <v>4.0097399999999999</v>
      </c>
      <c r="R286" s="91">
        <f t="shared" si="165"/>
        <v>4.0957999999999997</v>
      </c>
      <c r="S286" s="91">
        <f t="shared" si="165"/>
        <v>4.0935699999999997</v>
      </c>
      <c r="T286" s="91">
        <f t="shared" si="165"/>
        <v>4.0617599999999996</v>
      </c>
      <c r="U286" s="91">
        <f t="shared" si="165"/>
        <v>4.0537200000000002</v>
      </c>
      <c r="V286" s="91">
        <f t="shared" si="165"/>
        <v>4.0507600000000004</v>
      </c>
      <c r="W286" s="91">
        <f t="shared" si="165"/>
        <v>4.0908800000000003</v>
      </c>
      <c r="X286" s="91">
        <f t="shared" si="165"/>
        <v>4.0931600000000001</v>
      </c>
      <c r="Y286" s="91">
        <f t="shared" si="165"/>
        <v>4.0195100000000004</v>
      </c>
      <c r="Z286" s="91">
        <f t="shared" si="165"/>
        <v>3.8143799999999999</v>
      </c>
      <c r="AA286" s="91">
        <f t="shared" si="165"/>
        <v>3.6004</v>
      </c>
    </row>
    <row r="287" spans="1:27" ht="12.75" hidden="1" customHeight="1" outlineLevel="1" x14ac:dyDescent="0.2">
      <c r="A287" s="99" t="s">
        <v>515</v>
      </c>
      <c r="B287" s="63" t="s">
        <v>238</v>
      </c>
      <c r="C287" s="43" t="s">
        <v>79</v>
      </c>
      <c r="D287" s="44">
        <v>1283.99</v>
      </c>
      <c r="E287" s="44">
        <v>1072.29</v>
      </c>
      <c r="F287" s="44">
        <v>950.23</v>
      </c>
      <c r="G287" s="44">
        <v>218.07</v>
      </c>
      <c r="H287" s="44">
        <v>234.42</v>
      </c>
      <c r="I287" s="44">
        <v>269.04000000000002</v>
      </c>
      <c r="J287" s="44">
        <v>1314.16</v>
      </c>
      <c r="K287" s="44">
        <v>1595.14</v>
      </c>
      <c r="L287" s="44">
        <v>1766.56</v>
      </c>
      <c r="M287" s="44">
        <v>1954.58</v>
      </c>
      <c r="N287" s="44">
        <v>2001.95</v>
      </c>
      <c r="O287" s="44">
        <v>1978.39</v>
      </c>
      <c r="P287" s="44">
        <v>1945.84</v>
      </c>
      <c r="Q287" s="44">
        <v>1958.16</v>
      </c>
      <c r="R287" s="44">
        <v>2044.22</v>
      </c>
      <c r="S287" s="44">
        <v>2041.99</v>
      </c>
      <c r="T287" s="44">
        <v>2010.18</v>
      </c>
      <c r="U287" s="44">
        <v>2002.14</v>
      </c>
      <c r="V287" s="44">
        <v>1999.18</v>
      </c>
      <c r="W287" s="44">
        <v>2039.3</v>
      </c>
      <c r="X287" s="44">
        <v>2041.58</v>
      </c>
      <c r="Y287" s="44">
        <v>1967.93</v>
      </c>
      <c r="Z287" s="44">
        <v>1762.8</v>
      </c>
      <c r="AA287" s="44">
        <v>1548.82</v>
      </c>
    </row>
    <row r="288" spans="1:27" ht="12.75" hidden="1" customHeight="1" outlineLevel="1" x14ac:dyDescent="0.2">
      <c r="A288" s="99" t="s">
        <v>516</v>
      </c>
      <c r="B288" s="63" t="s">
        <v>90</v>
      </c>
      <c r="C288" s="43" t="s">
        <v>79</v>
      </c>
      <c r="D288" s="44">
        <f>$D$168</f>
        <v>1716.97</v>
      </c>
      <c r="E288" s="44">
        <f>$D$168</f>
        <v>1716.97</v>
      </c>
      <c r="F288" s="44">
        <f t="shared" ref="F288:AA288" si="166">$D$168</f>
        <v>1716.97</v>
      </c>
      <c r="G288" s="44">
        <f t="shared" si="166"/>
        <v>1716.97</v>
      </c>
      <c r="H288" s="44">
        <f t="shared" si="166"/>
        <v>1716.97</v>
      </c>
      <c r="I288" s="44">
        <f t="shared" si="166"/>
        <v>1716.97</v>
      </c>
      <c r="J288" s="44">
        <f t="shared" si="166"/>
        <v>1716.97</v>
      </c>
      <c r="K288" s="44">
        <f t="shared" si="166"/>
        <v>1716.97</v>
      </c>
      <c r="L288" s="44">
        <f t="shared" si="166"/>
        <v>1716.97</v>
      </c>
      <c r="M288" s="44">
        <f t="shared" si="166"/>
        <v>1716.97</v>
      </c>
      <c r="N288" s="44">
        <f t="shared" si="166"/>
        <v>1716.97</v>
      </c>
      <c r="O288" s="44">
        <f t="shared" si="166"/>
        <v>1716.97</v>
      </c>
      <c r="P288" s="44">
        <f t="shared" si="166"/>
        <v>1716.97</v>
      </c>
      <c r="Q288" s="44">
        <f t="shared" si="166"/>
        <v>1716.97</v>
      </c>
      <c r="R288" s="44">
        <f t="shared" si="166"/>
        <v>1716.97</v>
      </c>
      <c r="S288" s="44">
        <f t="shared" si="166"/>
        <v>1716.97</v>
      </c>
      <c r="T288" s="44">
        <f t="shared" si="166"/>
        <v>1716.97</v>
      </c>
      <c r="U288" s="44">
        <f t="shared" si="166"/>
        <v>1716.97</v>
      </c>
      <c r="V288" s="44">
        <f t="shared" si="166"/>
        <v>1716.97</v>
      </c>
      <c r="W288" s="44">
        <f t="shared" si="166"/>
        <v>1716.97</v>
      </c>
      <c r="X288" s="44">
        <f t="shared" si="166"/>
        <v>1716.97</v>
      </c>
      <c r="Y288" s="44">
        <f t="shared" si="166"/>
        <v>1716.97</v>
      </c>
      <c r="Z288" s="44">
        <f t="shared" si="166"/>
        <v>1716.97</v>
      </c>
      <c r="AA288" s="44">
        <f t="shared" si="166"/>
        <v>1716.97</v>
      </c>
    </row>
    <row r="289" spans="1:27" ht="12.75" hidden="1" customHeight="1" outlineLevel="1" x14ac:dyDescent="0.2">
      <c r="A289" s="99" t="s">
        <v>517</v>
      </c>
      <c r="B289" s="63" t="s">
        <v>83</v>
      </c>
      <c r="C289" s="43" t="s">
        <v>79</v>
      </c>
      <c r="D289" s="44">
        <v>3.92</v>
      </c>
      <c r="E289" s="44">
        <v>3.92</v>
      </c>
      <c r="F289" s="44">
        <v>3.92</v>
      </c>
      <c r="G289" s="44">
        <v>3.92</v>
      </c>
      <c r="H289" s="44">
        <v>3.92</v>
      </c>
      <c r="I289" s="44">
        <v>3.92</v>
      </c>
      <c r="J289" s="44">
        <v>3.92</v>
      </c>
      <c r="K289" s="44">
        <v>3.92</v>
      </c>
      <c r="L289" s="44">
        <v>3.92</v>
      </c>
      <c r="M289" s="44">
        <v>3.92</v>
      </c>
      <c r="N289" s="44">
        <v>3.92</v>
      </c>
      <c r="O289" s="44">
        <v>3.92</v>
      </c>
      <c r="P289" s="44">
        <v>3.92</v>
      </c>
      <c r="Q289" s="44">
        <v>3.92</v>
      </c>
      <c r="R289" s="44">
        <v>3.92</v>
      </c>
      <c r="S289" s="44">
        <v>3.92</v>
      </c>
      <c r="T289" s="44">
        <v>3.92</v>
      </c>
      <c r="U289" s="44">
        <v>3.92</v>
      </c>
      <c r="V289" s="44">
        <v>3.92</v>
      </c>
      <c r="W289" s="44">
        <v>3.92</v>
      </c>
      <c r="X289" s="44">
        <v>3.92</v>
      </c>
      <c r="Y289" s="44">
        <v>3.92</v>
      </c>
      <c r="Z289" s="44">
        <v>3.92</v>
      </c>
      <c r="AA289" s="44">
        <v>3.92</v>
      </c>
    </row>
    <row r="290" spans="1:27" ht="12.75" hidden="1" customHeight="1" outlineLevel="1" x14ac:dyDescent="0.2">
      <c r="A290" s="99" t="s">
        <v>518</v>
      </c>
      <c r="B290" s="63" t="s">
        <v>81</v>
      </c>
      <c r="C290" s="43" t="s">
        <v>79</v>
      </c>
      <c r="D290" s="44">
        <f>$D$11</f>
        <v>330.69</v>
      </c>
      <c r="E290" s="44">
        <f t="shared" ref="E290:AA290" si="167">$D$11</f>
        <v>330.69</v>
      </c>
      <c r="F290" s="44">
        <f t="shared" si="167"/>
        <v>330.69</v>
      </c>
      <c r="G290" s="44">
        <f t="shared" si="167"/>
        <v>330.69</v>
      </c>
      <c r="H290" s="44">
        <f t="shared" si="167"/>
        <v>330.69</v>
      </c>
      <c r="I290" s="44">
        <f t="shared" si="167"/>
        <v>330.69</v>
      </c>
      <c r="J290" s="44">
        <f t="shared" si="167"/>
        <v>330.69</v>
      </c>
      <c r="K290" s="44">
        <f t="shared" si="167"/>
        <v>330.69</v>
      </c>
      <c r="L290" s="44">
        <f t="shared" si="167"/>
        <v>330.69</v>
      </c>
      <c r="M290" s="44">
        <f t="shared" si="167"/>
        <v>330.69</v>
      </c>
      <c r="N290" s="44">
        <f t="shared" si="167"/>
        <v>330.69</v>
      </c>
      <c r="O290" s="44">
        <f t="shared" si="167"/>
        <v>330.69</v>
      </c>
      <c r="P290" s="44">
        <f t="shared" si="167"/>
        <v>330.69</v>
      </c>
      <c r="Q290" s="44">
        <f t="shared" si="167"/>
        <v>330.69</v>
      </c>
      <c r="R290" s="44">
        <f t="shared" si="167"/>
        <v>330.69</v>
      </c>
      <c r="S290" s="44">
        <f t="shared" si="167"/>
        <v>330.69</v>
      </c>
      <c r="T290" s="44">
        <f t="shared" si="167"/>
        <v>330.69</v>
      </c>
      <c r="U290" s="44">
        <f t="shared" si="167"/>
        <v>330.69</v>
      </c>
      <c r="V290" s="44">
        <f t="shared" si="167"/>
        <v>330.69</v>
      </c>
      <c r="W290" s="44">
        <f t="shared" si="167"/>
        <v>330.69</v>
      </c>
      <c r="X290" s="44">
        <f t="shared" si="167"/>
        <v>330.69</v>
      </c>
      <c r="Y290" s="44">
        <f t="shared" si="167"/>
        <v>330.69</v>
      </c>
      <c r="Z290" s="44">
        <f t="shared" si="167"/>
        <v>330.69</v>
      </c>
      <c r="AA290" s="44">
        <f t="shared" si="167"/>
        <v>330.69</v>
      </c>
    </row>
    <row r="291" spans="1:27" ht="12.75" customHeight="1" collapsed="1" x14ac:dyDescent="0.2">
      <c r="A291" s="98" t="s">
        <v>519</v>
      </c>
      <c r="B291" s="28" t="str">
        <f>"26"&amp;"."&amp;$B$662&amp;"."&amp;$B$663</f>
        <v>26.08.2023</v>
      </c>
      <c r="C291" s="90" t="s">
        <v>76</v>
      </c>
      <c r="D291" s="91">
        <f>ROUND(((D292+D293+D295+D294)/1000),5)</f>
        <v>3.46333</v>
      </c>
      <c r="E291" s="91">
        <f>ROUND(((E292+E293+E295+E294)/1000),5)</f>
        <v>3.37981</v>
      </c>
      <c r="F291" s="91">
        <f>ROUND(((F292+F293+F295+F294)/1000),5)</f>
        <v>3.2526999999999999</v>
      </c>
      <c r="G291" s="91">
        <f t="shared" ref="G291:AA291" si="168">ROUND(((G292+G293+G295+G294)/1000),5)</f>
        <v>3.2171599999999998</v>
      </c>
      <c r="H291" s="91">
        <f t="shared" si="168"/>
        <v>3.21597</v>
      </c>
      <c r="I291" s="91">
        <f t="shared" si="168"/>
        <v>3.23461</v>
      </c>
      <c r="J291" s="91">
        <f t="shared" si="168"/>
        <v>3.3366799999999999</v>
      </c>
      <c r="K291" s="91">
        <f t="shared" si="168"/>
        <v>3.53274</v>
      </c>
      <c r="L291" s="91">
        <f t="shared" si="168"/>
        <v>3.8251400000000002</v>
      </c>
      <c r="M291" s="91">
        <f t="shared" si="168"/>
        <v>4.07158</v>
      </c>
      <c r="N291" s="91">
        <f t="shared" si="168"/>
        <v>4.1324199999999998</v>
      </c>
      <c r="O291" s="91">
        <f t="shared" si="168"/>
        <v>4.1415499999999996</v>
      </c>
      <c r="P291" s="91">
        <f t="shared" si="168"/>
        <v>4.1366300000000003</v>
      </c>
      <c r="Q291" s="91">
        <f t="shared" si="168"/>
        <v>4.1543599999999996</v>
      </c>
      <c r="R291" s="91">
        <f t="shared" si="168"/>
        <v>4.1514899999999999</v>
      </c>
      <c r="S291" s="91">
        <f t="shared" si="168"/>
        <v>4.1431500000000003</v>
      </c>
      <c r="T291" s="91">
        <f t="shared" si="168"/>
        <v>4.0671200000000001</v>
      </c>
      <c r="U291" s="91">
        <f t="shared" si="168"/>
        <v>3.9838499999999999</v>
      </c>
      <c r="V291" s="91">
        <f t="shared" si="168"/>
        <v>3.9816600000000002</v>
      </c>
      <c r="W291" s="91">
        <f t="shared" si="168"/>
        <v>4.0545</v>
      </c>
      <c r="X291" s="91">
        <f t="shared" si="168"/>
        <v>4.0007200000000003</v>
      </c>
      <c r="Y291" s="91">
        <f t="shared" si="168"/>
        <v>3.8174600000000001</v>
      </c>
      <c r="Z291" s="91">
        <f t="shared" si="168"/>
        <v>3.74255</v>
      </c>
      <c r="AA291" s="91">
        <f t="shared" si="168"/>
        <v>3.5310600000000001</v>
      </c>
    </row>
    <row r="292" spans="1:27" ht="12.75" hidden="1" customHeight="1" outlineLevel="1" x14ac:dyDescent="0.2">
      <c r="A292" s="99" t="s">
        <v>520</v>
      </c>
      <c r="B292" s="63" t="s">
        <v>238</v>
      </c>
      <c r="C292" s="43" t="s">
        <v>79</v>
      </c>
      <c r="D292" s="44">
        <v>1411.75</v>
      </c>
      <c r="E292" s="44">
        <v>1328.23</v>
      </c>
      <c r="F292" s="44">
        <v>1201.1199999999999</v>
      </c>
      <c r="G292" s="44">
        <v>1165.58</v>
      </c>
      <c r="H292" s="44">
        <v>1164.3900000000001</v>
      </c>
      <c r="I292" s="44">
        <v>1183.03</v>
      </c>
      <c r="J292" s="44">
        <v>1285.0999999999999</v>
      </c>
      <c r="K292" s="44">
        <v>1481.16</v>
      </c>
      <c r="L292" s="44">
        <v>1773.56</v>
      </c>
      <c r="M292" s="44">
        <v>2020</v>
      </c>
      <c r="N292" s="44">
        <v>2080.84</v>
      </c>
      <c r="O292" s="44">
        <v>2089.9699999999998</v>
      </c>
      <c r="P292" s="44">
        <v>2085.0500000000002</v>
      </c>
      <c r="Q292" s="44">
        <v>2102.7800000000002</v>
      </c>
      <c r="R292" s="44">
        <v>2099.91</v>
      </c>
      <c r="S292" s="44">
        <v>2091.5700000000002</v>
      </c>
      <c r="T292" s="44">
        <v>2015.54</v>
      </c>
      <c r="U292" s="44">
        <v>1932.27</v>
      </c>
      <c r="V292" s="44">
        <v>1930.08</v>
      </c>
      <c r="W292" s="44">
        <v>2002.92</v>
      </c>
      <c r="X292" s="44">
        <v>1949.14</v>
      </c>
      <c r="Y292" s="44">
        <v>1765.88</v>
      </c>
      <c r="Z292" s="44">
        <v>1690.97</v>
      </c>
      <c r="AA292" s="44">
        <v>1479.48</v>
      </c>
    </row>
    <row r="293" spans="1:27" ht="12.75" hidden="1" customHeight="1" outlineLevel="1" x14ac:dyDescent="0.2">
      <c r="A293" s="99" t="s">
        <v>521</v>
      </c>
      <c r="B293" s="63" t="s">
        <v>90</v>
      </c>
      <c r="C293" s="43" t="s">
        <v>79</v>
      </c>
      <c r="D293" s="44">
        <f>$D$168</f>
        <v>1716.97</v>
      </c>
      <c r="E293" s="44">
        <f>$D$168</f>
        <v>1716.97</v>
      </c>
      <c r="F293" s="44">
        <f t="shared" ref="F293:AA293" si="169">$D$168</f>
        <v>1716.97</v>
      </c>
      <c r="G293" s="44">
        <f t="shared" si="169"/>
        <v>1716.97</v>
      </c>
      <c r="H293" s="44">
        <f t="shared" si="169"/>
        <v>1716.97</v>
      </c>
      <c r="I293" s="44">
        <f t="shared" si="169"/>
        <v>1716.97</v>
      </c>
      <c r="J293" s="44">
        <f t="shared" si="169"/>
        <v>1716.97</v>
      </c>
      <c r="K293" s="44">
        <f t="shared" si="169"/>
        <v>1716.97</v>
      </c>
      <c r="L293" s="44">
        <f t="shared" si="169"/>
        <v>1716.97</v>
      </c>
      <c r="M293" s="44">
        <f t="shared" si="169"/>
        <v>1716.97</v>
      </c>
      <c r="N293" s="44">
        <f t="shared" si="169"/>
        <v>1716.97</v>
      </c>
      <c r="O293" s="44">
        <f t="shared" si="169"/>
        <v>1716.97</v>
      </c>
      <c r="P293" s="44">
        <f t="shared" si="169"/>
        <v>1716.97</v>
      </c>
      <c r="Q293" s="44">
        <f t="shared" si="169"/>
        <v>1716.97</v>
      </c>
      <c r="R293" s="44">
        <f t="shared" si="169"/>
        <v>1716.97</v>
      </c>
      <c r="S293" s="44">
        <f t="shared" si="169"/>
        <v>1716.97</v>
      </c>
      <c r="T293" s="44">
        <f t="shared" si="169"/>
        <v>1716.97</v>
      </c>
      <c r="U293" s="44">
        <f t="shared" si="169"/>
        <v>1716.97</v>
      </c>
      <c r="V293" s="44">
        <f t="shared" si="169"/>
        <v>1716.97</v>
      </c>
      <c r="W293" s="44">
        <f t="shared" si="169"/>
        <v>1716.97</v>
      </c>
      <c r="X293" s="44">
        <f t="shared" si="169"/>
        <v>1716.97</v>
      </c>
      <c r="Y293" s="44">
        <f t="shared" si="169"/>
        <v>1716.97</v>
      </c>
      <c r="Z293" s="44">
        <f t="shared" si="169"/>
        <v>1716.97</v>
      </c>
      <c r="AA293" s="44">
        <f t="shared" si="169"/>
        <v>1716.97</v>
      </c>
    </row>
    <row r="294" spans="1:27" ht="12.75" hidden="1" customHeight="1" outlineLevel="1" x14ac:dyDescent="0.2">
      <c r="A294" s="99" t="s">
        <v>522</v>
      </c>
      <c r="B294" s="63" t="s">
        <v>83</v>
      </c>
      <c r="C294" s="43" t="s">
        <v>79</v>
      </c>
      <c r="D294" s="44">
        <v>3.92</v>
      </c>
      <c r="E294" s="44">
        <v>3.92</v>
      </c>
      <c r="F294" s="44">
        <v>3.92</v>
      </c>
      <c r="G294" s="44">
        <v>3.92</v>
      </c>
      <c r="H294" s="44">
        <v>3.92</v>
      </c>
      <c r="I294" s="44">
        <v>3.92</v>
      </c>
      <c r="J294" s="44">
        <v>3.92</v>
      </c>
      <c r="K294" s="44">
        <v>3.92</v>
      </c>
      <c r="L294" s="44">
        <v>3.92</v>
      </c>
      <c r="M294" s="44">
        <v>3.92</v>
      </c>
      <c r="N294" s="44">
        <v>3.92</v>
      </c>
      <c r="O294" s="44">
        <v>3.92</v>
      </c>
      <c r="P294" s="44">
        <v>3.92</v>
      </c>
      <c r="Q294" s="44">
        <v>3.92</v>
      </c>
      <c r="R294" s="44">
        <v>3.92</v>
      </c>
      <c r="S294" s="44">
        <v>3.92</v>
      </c>
      <c r="T294" s="44">
        <v>3.92</v>
      </c>
      <c r="U294" s="44">
        <v>3.92</v>
      </c>
      <c r="V294" s="44">
        <v>3.92</v>
      </c>
      <c r="W294" s="44">
        <v>3.92</v>
      </c>
      <c r="X294" s="44">
        <v>3.92</v>
      </c>
      <c r="Y294" s="44">
        <v>3.92</v>
      </c>
      <c r="Z294" s="44">
        <v>3.92</v>
      </c>
      <c r="AA294" s="44">
        <v>3.92</v>
      </c>
    </row>
    <row r="295" spans="1:27" ht="12.75" hidden="1" customHeight="1" outlineLevel="1" x14ac:dyDescent="0.2">
      <c r="A295" s="99" t="s">
        <v>523</v>
      </c>
      <c r="B295" s="63" t="s">
        <v>81</v>
      </c>
      <c r="C295" s="43" t="s">
        <v>79</v>
      </c>
      <c r="D295" s="44">
        <f>$D$11</f>
        <v>330.69</v>
      </c>
      <c r="E295" s="44">
        <f t="shared" ref="E295:AA295" si="170">$D$11</f>
        <v>330.69</v>
      </c>
      <c r="F295" s="44">
        <f t="shared" si="170"/>
        <v>330.69</v>
      </c>
      <c r="G295" s="44">
        <f t="shared" si="170"/>
        <v>330.69</v>
      </c>
      <c r="H295" s="44">
        <f t="shared" si="170"/>
        <v>330.69</v>
      </c>
      <c r="I295" s="44">
        <f t="shared" si="170"/>
        <v>330.69</v>
      </c>
      <c r="J295" s="44">
        <f t="shared" si="170"/>
        <v>330.69</v>
      </c>
      <c r="K295" s="44">
        <f t="shared" si="170"/>
        <v>330.69</v>
      </c>
      <c r="L295" s="44">
        <f t="shared" si="170"/>
        <v>330.69</v>
      </c>
      <c r="M295" s="44">
        <f t="shared" si="170"/>
        <v>330.69</v>
      </c>
      <c r="N295" s="44">
        <f t="shared" si="170"/>
        <v>330.69</v>
      </c>
      <c r="O295" s="44">
        <f t="shared" si="170"/>
        <v>330.69</v>
      </c>
      <c r="P295" s="44">
        <f t="shared" si="170"/>
        <v>330.69</v>
      </c>
      <c r="Q295" s="44">
        <f t="shared" si="170"/>
        <v>330.69</v>
      </c>
      <c r="R295" s="44">
        <f t="shared" si="170"/>
        <v>330.69</v>
      </c>
      <c r="S295" s="44">
        <f t="shared" si="170"/>
        <v>330.69</v>
      </c>
      <c r="T295" s="44">
        <f t="shared" si="170"/>
        <v>330.69</v>
      </c>
      <c r="U295" s="44">
        <f t="shared" si="170"/>
        <v>330.69</v>
      </c>
      <c r="V295" s="44">
        <f t="shared" si="170"/>
        <v>330.69</v>
      </c>
      <c r="W295" s="44">
        <f t="shared" si="170"/>
        <v>330.69</v>
      </c>
      <c r="X295" s="44">
        <f t="shared" si="170"/>
        <v>330.69</v>
      </c>
      <c r="Y295" s="44">
        <f t="shared" si="170"/>
        <v>330.69</v>
      </c>
      <c r="Z295" s="44">
        <f t="shared" si="170"/>
        <v>330.69</v>
      </c>
      <c r="AA295" s="44">
        <f t="shared" si="170"/>
        <v>330.69</v>
      </c>
    </row>
    <row r="296" spans="1:27" ht="12.75" customHeight="1" collapsed="1" x14ac:dyDescent="0.2">
      <c r="A296" s="98" t="s">
        <v>524</v>
      </c>
      <c r="B296" s="28" t="str">
        <f>"27"&amp;"."&amp;$B$662&amp;"."&amp;$B$663</f>
        <v>27.08.2023</v>
      </c>
      <c r="C296" s="90" t="s">
        <v>76</v>
      </c>
      <c r="D296" s="91">
        <f>ROUND(((D297+D298+D300+D299)/1000),5)</f>
        <v>3.3921399999999999</v>
      </c>
      <c r="E296" s="91">
        <f>ROUND(((E297+E298+E300+E299)/1000),5)</f>
        <v>3.2802799999999999</v>
      </c>
      <c r="F296" s="91">
        <f>ROUND(((F297+F298+F300+F299)/1000),5)</f>
        <v>3.2193900000000002</v>
      </c>
      <c r="G296" s="91">
        <f t="shared" ref="G296:AA296" si="171">ROUND(((G297+G298+G300+G299)/1000),5)</f>
        <v>3.17658</v>
      </c>
      <c r="H296" s="91">
        <f t="shared" si="171"/>
        <v>3.15021</v>
      </c>
      <c r="I296" s="91">
        <f t="shared" si="171"/>
        <v>3.1289600000000002</v>
      </c>
      <c r="J296" s="91">
        <f t="shared" si="171"/>
        <v>3.1172900000000001</v>
      </c>
      <c r="K296" s="91">
        <f t="shared" si="171"/>
        <v>3.3470900000000001</v>
      </c>
      <c r="L296" s="91">
        <f t="shared" si="171"/>
        <v>3.6290100000000001</v>
      </c>
      <c r="M296" s="91">
        <f t="shared" si="171"/>
        <v>3.82009</v>
      </c>
      <c r="N296" s="91">
        <f t="shared" si="171"/>
        <v>3.93052</v>
      </c>
      <c r="O296" s="91">
        <f t="shared" si="171"/>
        <v>3.9652099999999999</v>
      </c>
      <c r="P296" s="91">
        <f t="shared" si="171"/>
        <v>3.96448</v>
      </c>
      <c r="Q296" s="91">
        <f t="shared" si="171"/>
        <v>3.9729800000000002</v>
      </c>
      <c r="R296" s="91">
        <f t="shared" si="171"/>
        <v>3.9742299999999999</v>
      </c>
      <c r="S296" s="91">
        <f t="shared" si="171"/>
        <v>3.9661300000000002</v>
      </c>
      <c r="T296" s="91">
        <f t="shared" si="171"/>
        <v>3.92821</v>
      </c>
      <c r="U296" s="91">
        <f t="shared" si="171"/>
        <v>3.8723999999999998</v>
      </c>
      <c r="V296" s="91">
        <f t="shared" si="171"/>
        <v>3.8639600000000001</v>
      </c>
      <c r="W296" s="91">
        <f t="shared" si="171"/>
        <v>3.9053200000000001</v>
      </c>
      <c r="X296" s="91">
        <f t="shared" si="171"/>
        <v>3.9201999999999999</v>
      </c>
      <c r="Y296" s="91">
        <f t="shared" si="171"/>
        <v>3.8126500000000001</v>
      </c>
      <c r="Z296" s="91">
        <f t="shared" si="171"/>
        <v>3.7564700000000002</v>
      </c>
      <c r="AA296" s="91">
        <f t="shared" si="171"/>
        <v>3.4965000000000002</v>
      </c>
    </row>
    <row r="297" spans="1:27" ht="12.75" hidden="1" customHeight="1" outlineLevel="1" x14ac:dyDescent="0.2">
      <c r="A297" s="99" t="s">
        <v>525</v>
      </c>
      <c r="B297" s="63" t="s">
        <v>238</v>
      </c>
      <c r="C297" s="43" t="s">
        <v>79</v>
      </c>
      <c r="D297" s="44">
        <v>1340.56</v>
      </c>
      <c r="E297" s="44">
        <v>1228.7</v>
      </c>
      <c r="F297" s="44">
        <v>1167.81</v>
      </c>
      <c r="G297" s="44">
        <v>1125</v>
      </c>
      <c r="H297" s="44">
        <v>1098.6300000000001</v>
      </c>
      <c r="I297" s="44">
        <v>1077.3800000000001</v>
      </c>
      <c r="J297" s="44">
        <v>1065.71</v>
      </c>
      <c r="K297" s="44">
        <v>1295.51</v>
      </c>
      <c r="L297" s="44">
        <v>1577.43</v>
      </c>
      <c r="M297" s="44">
        <v>1768.51</v>
      </c>
      <c r="N297" s="44">
        <v>1878.94</v>
      </c>
      <c r="O297" s="44">
        <v>1913.63</v>
      </c>
      <c r="P297" s="44">
        <v>1912.9</v>
      </c>
      <c r="Q297" s="44">
        <v>1921.4</v>
      </c>
      <c r="R297" s="44">
        <v>1922.65</v>
      </c>
      <c r="S297" s="44">
        <v>1914.55</v>
      </c>
      <c r="T297" s="44">
        <v>1876.63</v>
      </c>
      <c r="U297" s="44">
        <v>1820.82</v>
      </c>
      <c r="V297" s="44">
        <v>1812.38</v>
      </c>
      <c r="W297" s="44">
        <v>1853.74</v>
      </c>
      <c r="X297" s="44">
        <v>1868.62</v>
      </c>
      <c r="Y297" s="44">
        <v>1761.07</v>
      </c>
      <c r="Z297" s="44">
        <v>1704.89</v>
      </c>
      <c r="AA297" s="44">
        <v>1444.92</v>
      </c>
    </row>
    <row r="298" spans="1:27" ht="12.75" hidden="1" customHeight="1" outlineLevel="1" x14ac:dyDescent="0.2">
      <c r="A298" s="99" t="s">
        <v>526</v>
      </c>
      <c r="B298" s="63" t="s">
        <v>90</v>
      </c>
      <c r="C298" s="43" t="s">
        <v>79</v>
      </c>
      <c r="D298" s="44">
        <f>$D$168</f>
        <v>1716.97</v>
      </c>
      <c r="E298" s="44">
        <f>$D$168</f>
        <v>1716.97</v>
      </c>
      <c r="F298" s="44">
        <f t="shared" ref="F298:AA298" si="172">$D$168</f>
        <v>1716.97</v>
      </c>
      <c r="G298" s="44">
        <f t="shared" si="172"/>
        <v>1716.97</v>
      </c>
      <c r="H298" s="44">
        <f t="shared" si="172"/>
        <v>1716.97</v>
      </c>
      <c r="I298" s="44">
        <f t="shared" si="172"/>
        <v>1716.97</v>
      </c>
      <c r="J298" s="44">
        <f t="shared" si="172"/>
        <v>1716.97</v>
      </c>
      <c r="K298" s="44">
        <f t="shared" si="172"/>
        <v>1716.97</v>
      </c>
      <c r="L298" s="44">
        <f t="shared" si="172"/>
        <v>1716.97</v>
      </c>
      <c r="M298" s="44">
        <f t="shared" si="172"/>
        <v>1716.97</v>
      </c>
      <c r="N298" s="44">
        <f t="shared" si="172"/>
        <v>1716.97</v>
      </c>
      <c r="O298" s="44">
        <f t="shared" si="172"/>
        <v>1716.97</v>
      </c>
      <c r="P298" s="44">
        <f t="shared" si="172"/>
        <v>1716.97</v>
      </c>
      <c r="Q298" s="44">
        <f t="shared" si="172"/>
        <v>1716.97</v>
      </c>
      <c r="R298" s="44">
        <f t="shared" si="172"/>
        <v>1716.97</v>
      </c>
      <c r="S298" s="44">
        <f t="shared" si="172"/>
        <v>1716.97</v>
      </c>
      <c r="T298" s="44">
        <f t="shared" si="172"/>
        <v>1716.97</v>
      </c>
      <c r="U298" s="44">
        <f t="shared" si="172"/>
        <v>1716.97</v>
      </c>
      <c r="V298" s="44">
        <f t="shared" si="172"/>
        <v>1716.97</v>
      </c>
      <c r="W298" s="44">
        <f t="shared" si="172"/>
        <v>1716.97</v>
      </c>
      <c r="X298" s="44">
        <f t="shared" si="172"/>
        <v>1716.97</v>
      </c>
      <c r="Y298" s="44">
        <f t="shared" si="172"/>
        <v>1716.97</v>
      </c>
      <c r="Z298" s="44">
        <f t="shared" si="172"/>
        <v>1716.97</v>
      </c>
      <c r="AA298" s="44">
        <f t="shared" si="172"/>
        <v>1716.97</v>
      </c>
    </row>
    <row r="299" spans="1:27" ht="12.75" hidden="1" customHeight="1" outlineLevel="1" x14ac:dyDescent="0.2">
      <c r="A299" s="99" t="s">
        <v>527</v>
      </c>
      <c r="B299" s="63" t="s">
        <v>83</v>
      </c>
      <c r="C299" s="43" t="s">
        <v>79</v>
      </c>
      <c r="D299" s="44">
        <v>3.92</v>
      </c>
      <c r="E299" s="44">
        <v>3.92</v>
      </c>
      <c r="F299" s="44">
        <v>3.92</v>
      </c>
      <c r="G299" s="44">
        <v>3.92</v>
      </c>
      <c r="H299" s="44">
        <v>3.92</v>
      </c>
      <c r="I299" s="44">
        <v>3.92</v>
      </c>
      <c r="J299" s="44">
        <v>3.92</v>
      </c>
      <c r="K299" s="44">
        <v>3.92</v>
      </c>
      <c r="L299" s="44">
        <v>3.92</v>
      </c>
      <c r="M299" s="44">
        <v>3.92</v>
      </c>
      <c r="N299" s="44">
        <v>3.92</v>
      </c>
      <c r="O299" s="44">
        <v>3.92</v>
      </c>
      <c r="P299" s="44">
        <v>3.92</v>
      </c>
      <c r="Q299" s="44">
        <v>3.92</v>
      </c>
      <c r="R299" s="44">
        <v>3.92</v>
      </c>
      <c r="S299" s="44">
        <v>3.92</v>
      </c>
      <c r="T299" s="44">
        <v>3.92</v>
      </c>
      <c r="U299" s="44">
        <v>3.92</v>
      </c>
      <c r="V299" s="44">
        <v>3.92</v>
      </c>
      <c r="W299" s="44">
        <v>3.92</v>
      </c>
      <c r="X299" s="44">
        <v>3.92</v>
      </c>
      <c r="Y299" s="44">
        <v>3.92</v>
      </c>
      <c r="Z299" s="44">
        <v>3.92</v>
      </c>
      <c r="AA299" s="44">
        <v>3.92</v>
      </c>
    </row>
    <row r="300" spans="1:27" ht="12.75" hidden="1" customHeight="1" outlineLevel="1" x14ac:dyDescent="0.2">
      <c r="A300" s="99" t="s">
        <v>528</v>
      </c>
      <c r="B300" s="63" t="s">
        <v>81</v>
      </c>
      <c r="C300" s="43" t="s">
        <v>79</v>
      </c>
      <c r="D300" s="44">
        <f>$D$11</f>
        <v>330.69</v>
      </c>
      <c r="E300" s="44">
        <f t="shared" ref="E300:AA300" si="173">$D$11</f>
        <v>330.69</v>
      </c>
      <c r="F300" s="44">
        <f t="shared" si="173"/>
        <v>330.69</v>
      </c>
      <c r="G300" s="44">
        <f t="shared" si="173"/>
        <v>330.69</v>
      </c>
      <c r="H300" s="44">
        <f t="shared" si="173"/>
        <v>330.69</v>
      </c>
      <c r="I300" s="44">
        <f t="shared" si="173"/>
        <v>330.69</v>
      </c>
      <c r="J300" s="44">
        <f t="shared" si="173"/>
        <v>330.69</v>
      </c>
      <c r="K300" s="44">
        <f t="shared" si="173"/>
        <v>330.69</v>
      </c>
      <c r="L300" s="44">
        <f t="shared" si="173"/>
        <v>330.69</v>
      </c>
      <c r="M300" s="44">
        <f t="shared" si="173"/>
        <v>330.69</v>
      </c>
      <c r="N300" s="44">
        <f t="shared" si="173"/>
        <v>330.69</v>
      </c>
      <c r="O300" s="44">
        <f t="shared" si="173"/>
        <v>330.69</v>
      </c>
      <c r="P300" s="44">
        <f t="shared" si="173"/>
        <v>330.69</v>
      </c>
      <c r="Q300" s="44">
        <f t="shared" si="173"/>
        <v>330.69</v>
      </c>
      <c r="R300" s="44">
        <f t="shared" si="173"/>
        <v>330.69</v>
      </c>
      <c r="S300" s="44">
        <f t="shared" si="173"/>
        <v>330.69</v>
      </c>
      <c r="T300" s="44">
        <f t="shared" si="173"/>
        <v>330.69</v>
      </c>
      <c r="U300" s="44">
        <f t="shared" si="173"/>
        <v>330.69</v>
      </c>
      <c r="V300" s="44">
        <f t="shared" si="173"/>
        <v>330.69</v>
      </c>
      <c r="W300" s="44">
        <f t="shared" si="173"/>
        <v>330.69</v>
      </c>
      <c r="X300" s="44">
        <f t="shared" si="173"/>
        <v>330.69</v>
      </c>
      <c r="Y300" s="44">
        <f t="shared" si="173"/>
        <v>330.69</v>
      </c>
      <c r="Z300" s="44">
        <f t="shared" si="173"/>
        <v>330.69</v>
      </c>
      <c r="AA300" s="44">
        <f t="shared" si="173"/>
        <v>330.69</v>
      </c>
    </row>
    <row r="301" spans="1:27" ht="12.75" customHeight="1" collapsed="1" x14ac:dyDescent="0.2">
      <c r="A301" s="98" t="s">
        <v>529</v>
      </c>
      <c r="B301" s="28" t="str">
        <f>"28"&amp;"."&amp;$B$662&amp;"."&amp;$B$663</f>
        <v>28.08.2023</v>
      </c>
      <c r="C301" s="90" t="s">
        <v>76</v>
      </c>
      <c r="D301" s="91">
        <f>ROUND(((D302+D303+D305+D304)/1000),5)</f>
        <v>3.3603200000000002</v>
      </c>
      <c r="E301" s="91">
        <f>ROUND(((E302+E303+E305+E304)/1000),5)</f>
        <v>3.2186499999999998</v>
      </c>
      <c r="F301" s="91">
        <f>ROUND(((F302+F303+F305+F304)/1000),5)</f>
        <v>3.14845</v>
      </c>
      <c r="G301" s="91">
        <f t="shared" ref="G301:AA301" si="174">ROUND(((G302+G303+G305+G304)/1000),5)</f>
        <v>3.08548</v>
      </c>
      <c r="H301" s="91">
        <f t="shared" si="174"/>
        <v>3.1298499999999998</v>
      </c>
      <c r="I301" s="91">
        <f t="shared" si="174"/>
        <v>3.2198799999999999</v>
      </c>
      <c r="J301" s="91">
        <f t="shared" si="174"/>
        <v>3.3952</v>
      </c>
      <c r="K301" s="91">
        <f t="shared" si="174"/>
        <v>3.6756099999999998</v>
      </c>
      <c r="L301" s="91">
        <f t="shared" si="174"/>
        <v>3.95668</v>
      </c>
      <c r="M301" s="91">
        <f t="shared" si="174"/>
        <v>4.0687899999999999</v>
      </c>
      <c r="N301" s="91">
        <f t="shared" si="174"/>
        <v>4.0830200000000003</v>
      </c>
      <c r="O301" s="91">
        <f t="shared" si="174"/>
        <v>4.0837399999999997</v>
      </c>
      <c r="P301" s="91">
        <f t="shared" si="174"/>
        <v>4.0744899999999999</v>
      </c>
      <c r="Q301" s="91">
        <f t="shared" si="174"/>
        <v>4.1299200000000003</v>
      </c>
      <c r="R301" s="91">
        <f t="shared" si="174"/>
        <v>4.2234699999999998</v>
      </c>
      <c r="S301" s="91">
        <f t="shared" si="174"/>
        <v>4.2154199999999999</v>
      </c>
      <c r="T301" s="91">
        <f t="shared" si="174"/>
        <v>4.2331300000000001</v>
      </c>
      <c r="U301" s="91">
        <f t="shared" si="174"/>
        <v>4.0929599999999997</v>
      </c>
      <c r="V301" s="91">
        <f t="shared" si="174"/>
        <v>4.08596</v>
      </c>
      <c r="W301" s="91">
        <f t="shared" si="174"/>
        <v>4.0934799999999996</v>
      </c>
      <c r="X301" s="91">
        <f t="shared" si="174"/>
        <v>4.0692300000000001</v>
      </c>
      <c r="Y301" s="91">
        <f t="shared" si="174"/>
        <v>3.9851399999999999</v>
      </c>
      <c r="Z301" s="91">
        <f t="shared" si="174"/>
        <v>3.7518500000000001</v>
      </c>
      <c r="AA301" s="91">
        <f t="shared" si="174"/>
        <v>3.5075699999999999</v>
      </c>
    </row>
    <row r="302" spans="1:27" ht="12.75" hidden="1" customHeight="1" outlineLevel="1" x14ac:dyDescent="0.2">
      <c r="A302" s="99" t="s">
        <v>530</v>
      </c>
      <c r="B302" s="63" t="s">
        <v>238</v>
      </c>
      <c r="C302" s="43" t="s">
        <v>79</v>
      </c>
      <c r="D302" s="44">
        <v>1308.74</v>
      </c>
      <c r="E302" s="44">
        <v>1167.07</v>
      </c>
      <c r="F302" s="44">
        <v>1096.8699999999999</v>
      </c>
      <c r="G302" s="44">
        <v>1033.9000000000001</v>
      </c>
      <c r="H302" s="44">
        <v>1078.27</v>
      </c>
      <c r="I302" s="44">
        <v>1168.3</v>
      </c>
      <c r="J302" s="44">
        <v>1343.62</v>
      </c>
      <c r="K302" s="44">
        <v>1624.03</v>
      </c>
      <c r="L302" s="44">
        <v>1905.1</v>
      </c>
      <c r="M302" s="44">
        <v>2017.21</v>
      </c>
      <c r="N302" s="44">
        <v>2031.44</v>
      </c>
      <c r="O302" s="44">
        <v>2032.16</v>
      </c>
      <c r="P302" s="44">
        <v>2022.91</v>
      </c>
      <c r="Q302" s="44">
        <v>2078.34</v>
      </c>
      <c r="R302" s="44">
        <v>2171.89</v>
      </c>
      <c r="S302" s="44">
        <v>2163.84</v>
      </c>
      <c r="T302" s="44">
        <v>2181.5500000000002</v>
      </c>
      <c r="U302" s="44">
        <v>2041.38</v>
      </c>
      <c r="V302" s="44">
        <v>2034.38</v>
      </c>
      <c r="W302" s="44">
        <v>2041.9</v>
      </c>
      <c r="X302" s="44">
        <v>2017.65</v>
      </c>
      <c r="Y302" s="44">
        <v>1933.56</v>
      </c>
      <c r="Z302" s="44">
        <v>1700.27</v>
      </c>
      <c r="AA302" s="44">
        <v>1455.99</v>
      </c>
    </row>
    <row r="303" spans="1:27" ht="12.75" hidden="1" customHeight="1" outlineLevel="1" x14ac:dyDescent="0.2">
      <c r="A303" s="99" t="s">
        <v>531</v>
      </c>
      <c r="B303" s="63" t="s">
        <v>90</v>
      </c>
      <c r="C303" s="43" t="s">
        <v>79</v>
      </c>
      <c r="D303" s="44">
        <f>$D$168</f>
        <v>1716.97</v>
      </c>
      <c r="E303" s="44">
        <f>$D$168</f>
        <v>1716.97</v>
      </c>
      <c r="F303" s="44">
        <f t="shared" ref="F303:AA303" si="175">$D$168</f>
        <v>1716.97</v>
      </c>
      <c r="G303" s="44">
        <f t="shared" si="175"/>
        <v>1716.97</v>
      </c>
      <c r="H303" s="44">
        <f t="shared" si="175"/>
        <v>1716.97</v>
      </c>
      <c r="I303" s="44">
        <f t="shared" si="175"/>
        <v>1716.97</v>
      </c>
      <c r="J303" s="44">
        <f t="shared" si="175"/>
        <v>1716.97</v>
      </c>
      <c r="K303" s="44">
        <f t="shared" si="175"/>
        <v>1716.97</v>
      </c>
      <c r="L303" s="44">
        <f t="shared" si="175"/>
        <v>1716.97</v>
      </c>
      <c r="M303" s="44">
        <f t="shared" si="175"/>
        <v>1716.97</v>
      </c>
      <c r="N303" s="44">
        <f t="shared" si="175"/>
        <v>1716.97</v>
      </c>
      <c r="O303" s="44">
        <f t="shared" si="175"/>
        <v>1716.97</v>
      </c>
      <c r="P303" s="44">
        <f t="shared" si="175"/>
        <v>1716.97</v>
      </c>
      <c r="Q303" s="44">
        <f t="shared" si="175"/>
        <v>1716.97</v>
      </c>
      <c r="R303" s="44">
        <f t="shared" si="175"/>
        <v>1716.97</v>
      </c>
      <c r="S303" s="44">
        <f t="shared" si="175"/>
        <v>1716.97</v>
      </c>
      <c r="T303" s="44">
        <f t="shared" si="175"/>
        <v>1716.97</v>
      </c>
      <c r="U303" s="44">
        <f t="shared" si="175"/>
        <v>1716.97</v>
      </c>
      <c r="V303" s="44">
        <f t="shared" si="175"/>
        <v>1716.97</v>
      </c>
      <c r="W303" s="44">
        <f t="shared" si="175"/>
        <v>1716.97</v>
      </c>
      <c r="X303" s="44">
        <f t="shared" si="175"/>
        <v>1716.97</v>
      </c>
      <c r="Y303" s="44">
        <f t="shared" si="175"/>
        <v>1716.97</v>
      </c>
      <c r="Z303" s="44">
        <f t="shared" si="175"/>
        <v>1716.97</v>
      </c>
      <c r="AA303" s="44">
        <f t="shared" si="175"/>
        <v>1716.97</v>
      </c>
    </row>
    <row r="304" spans="1:27" ht="12.75" hidden="1" customHeight="1" outlineLevel="1" x14ac:dyDescent="0.2">
      <c r="A304" s="99" t="s">
        <v>532</v>
      </c>
      <c r="B304" s="63" t="s">
        <v>83</v>
      </c>
      <c r="C304" s="43" t="s">
        <v>79</v>
      </c>
      <c r="D304" s="44">
        <v>3.92</v>
      </c>
      <c r="E304" s="44">
        <v>3.92</v>
      </c>
      <c r="F304" s="44">
        <v>3.92</v>
      </c>
      <c r="G304" s="44">
        <v>3.92</v>
      </c>
      <c r="H304" s="44">
        <v>3.92</v>
      </c>
      <c r="I304" s="44">
        <v>3.92</v>
      </c>
      <c r="J304" s="44">
        <v>3.92</v>
      </c>
      <c r="K304" s="44">
        <v>3.92</v>
      </c>
      <c r="L304" s="44">
        <v>3.92</v>
      </c>
      <c r="M304" s="44">
        <v>3.92</v>
      </c>
      <c r="N304" s="44">
        <v>3.92</v>
      </c>
      <c r="O304" s="44">
        <v>3.92</v>
      </c>
      <c r="P304" s="44">
        <v>3.92</v>
      </c>
      <c r="Q304" s="44">
        <v>3.92</v>
      </c>
      <c r="R304" s="44">
        <v>3.92</v>
      </c>
      <c r="S304" s="44">
        <v>3.92</v>
      </c>
      <c r="T304" s="44">
        <v>3.92</v>
      </c>
      <c r="U304" s="44">
        <v>3.92</v>
      </c>
      <c r="V304" s="44">
        <v>3.92</v>
      </c>
      <c r="W304" s="44">
        <v>3.92</v>
      </c>
      <c r="X304" s="44">
        <v>3.92</v>
      </c>
      <c r="Y304" s="44">
        <v>3.92</v>
      </c>
      <c r="Z304" s="44">
        <v>3.92</v>
      </c>
      <c r="AA304" s="44">
        <v>3.92</v>
      </c>
    </row>
    <row r="305" spans="1:27" ht="12.75" hidden="1" customHeight="1" outlineLevel="1" x14ac:dyDescent="0.2">
      <c r="A305" s="99" t="s">
        <v>533</v>
      </c>
      <c r="B305" s="63" t="s">
        <v>81</v>
      </c>
      <c r="C305" s="43" t="s">
        <v>79</v>
      </c>
      <c r="D305" s="44">
        <f>$D$11</f>
        <v>330.69</v>
      </c>
      <c r="E305" s="44">
        <f t="shared" ref="E305:AA305" si="176">$D$11</f>
        <v>330.69</v>
      </c>
      <c r="F305" s="44">
        <f t="shared" si="176"/>
        <v>330.69</v>
      </c>
      <c r="G305" s="44">
        <f t="shared" si="176"/>
        <v>330.69</v>
      </c>
      <c r="H305" s="44">
        <f t="shared" si="176"/>
        <v>330.69</v>
      </c>
      <c r="I305" s="44">
        <f t="shared" si="176"/>
        <v>330.69</v>
      </c>
      <c r="J305" s="44">
        <f t="shared" si="176"/>
        <v>330.69</v>
      </c>
      <c r="K305" s="44">
        <f t="shared" si="176"/>
        <v>330.69</v>
      </c>
      <c r="L305" s="44">
        <f t="shared" si="176"/>
        <v>330.69</v>
      </c>
      <c r="M305" s="44">
        <f t="shared" si="176"/>
        <v>330.69</v>
      </c>
      <c r="N305" s="44">
        <f t="shared" si="176"/>
        <v>330.69</v>
      </c>
      <c r="O305" s="44">
        <f t="shared" si="176"/>
        <v>330.69</v>
      </c>
      <c r="P305" s="44">
        <f t="shared" si="176"/>
        <v>330.69</v>
      </c>
      <c r="Q305" s="44">
        <f t="shared" si="176"/>
        <v>330.69</v>
      </c>
      <c r="R305" s="44">
        <f t="shared" si="176"/>
        <v>330.69</v>
      </c>
      <c r="S305" s="44">
        <f t="shared" si="176"/>
        <v>330.69</v>
      </c>
      <c r="T305" s="44">
        <f t="shared" si="176"/>
        <v>330.69</v>
      </c>
      <c r="U305" s="44">
        <f t="shared" si="176"/>
        <v>330.69</v>
      </c>
      <c r="V305" s="44">
        <f t="shared" si="176"/>
        <v>330.69</v>
      </c>
      <c r="W305" s="44">
        <f t="shared" si="176"/>
        <v>330.69</v>
      </c>
      <c r="X305" s="44">
        <f t="shared" si="176"/>
        <v>330.69</v>
      </c>
      <c r="Y305" s="44">
        <f t="shared" si="176"/>
        <v>330.69</v>
      </c>
      <c r="Z305" s="44">
        <f t="shared" si="176"/>
        <v>330.69</v>
      </c>
      <c r="AA305" s="44">
        <f t="shared" si="176"/>
        <v>330.69</v>
      </c>
    </row>
    <row r="306" spans="1:27" ht="12.75" customHeight="1" collapsed="1" x14ac:dyDescent="0.2">
      <c r="A306" s="98" t="s">
        <v>534</v>
      </c>
      <c r="B306" s="28" t="str">
        <f>"29"&amp;"."&amp;$B$662&amp;"."&amp;$B$663</f>
        <v>29.08.2023</v>
      </c>
      <c r="C306" s="90" t="s">
        <v>76</v>
      </c>
      <c r="D306" s="91">
        <f>ROUND(((D307+D308+D310+D309)/1000),5)</f>
        <v>3.3752800000000001</v>
      </c>
      <c r="E306" s="91">
        <f>ROUND(((E307+E308+E310+E309)/1000),5)</f>
        <v>3.23766</v>
      </c>
      <c r="F306" s="91">
        <f>ROUND(((F307+F308+F310+F309)/1000),5)</f>
        <v>3.1200899999999998</v>
      </c>
      <c r="G306" s="91">
        <f t="shared" ref="G306:AA306" si="177">ROUND(((G307+G308+G310+G309)/1000),5)</f>
        <v>3.1223299999999998</v>
      </c>
      <c r="H306" s="91">
        <f t="shared" si="177"/>
        <v>3.19401</v>
      </c>
      <c r="I306" s="91">
        <f t="shared" si="177"/>
        <v>3.32592</v>
      </c>
      <c r="J306" s="91">
        <f t="shared" si="177"/>
        <v>3.4123299999999999</v>
      </c>
      <c r="K306" s="91">
        <f t="shared" si="177"/>
        <v>3.6725699999999999</v>
      </c>
      <c r="L306" s="91">
        <f t="shared" si="177"/>
        <v>4.0318500000000004</v>
      </c>
      <c r="M306" s="91">
        <f t="shared" si="177"/>
        <v>4.09687</v>
      </c>
      <c r="N306" s="91">
        <f t="shared" si="177"/>
        <v>4.1362199999999998</v>
      </c>
      <c r="O306" s="91">
        <f t="shared" si="177"/>
        <v>4.1142799999999999</v>
      </c>
      <c r="P306" s="91">
        <f t="shared" si="177"/>
        <v>4.1050500000000003</v>
      </c>
      <c r="Q306" s="91">
        <f t="shared" si="177"/>
        <v>4.12364</v>
      </c>
      <c r="R306" s="91">
        <f t="shared" si="177"/>
        <v>4.1705300000000003</v>
      </c>
      <c r="S306" s="91">
        <f t="shared" si="177"/>
        <v>4.1706200000000004</v>
      </c>
      <c r="T306" s="91">
        <f t="shared" si="177"/>
        <v>4.1608599999999996</v>
      </c>
      <c r="U306" s="91">
        <f t="shared" si="177"/>
        <v>4.14323</v>
      </c>
      <c r="V306" s="91">
        <f t="shared" si="177"/>
        <v>4.1211500000000001</v>
      </c>
      <c r="W306" s="91">
        <f t="shared" si="177"/>
        <v>4.1520799999999998</v>
      </c>
      <c r="X306" s="91">
        <f t="shared" si="177"/>
        <v>4.1578400000000002</v>
      </c>
      <c r="Y306" s="91">
        <f t="shared" si="177"/>
        <v>4.0973499999999996</v>
      </c>
      <c r="Z306" s="91">
        <f t="shared" si="177"/>
        <v>3.7473800000000002</v>
      </c>
      <c r="AA306" s="91">
        <f t="shared" si="177"/>
        <v>3.5431499999999998</v>
      </c>
    </row>
    <row r="307" spans="1:27" ht="12.75" hidden="1" customHeight="1" outlineLevel="1" x14ac:dyDescent="0.2">
      <c r="A307" s="99" t="s">
        <v>535</v>
      </c>
      <c r="B307" s="63" t="s">
        <v>238</v>
      </c>
      <c r="C307" s="43" t="s">
        <v>79</v>
      </c>
      <c r="D307" s="44">
        <v>1323.7</v>
      </c>
      <c r="E307" s="44">
        <v>1186.08</v>
      </c>
      <c r="F307" s="44">
        <v>1068.51</v>
      </c>
      <c r="G307" s="44">
        <v>1070.75</v>
      </c>
      <c r="H307" s="44">
        <v>1142.43</v>
      </c>
      <c r="I307" s="44">
        <v>1274.3399999999999</v>
      </c>
      <c r="J307" s="44">
        <v>1360.75</v>
      </c>
      <c r="K307" s="44">
        <v>1620.99</v>
      </c>
      <c r="L307" s="44">
        <v>1980.27</v>
      </c>
      <c r="M307" s="44">
        <v>2045.29</v>
      </c>
      <c r="N307" s="44">
        <v>2084.64</v>
      </c>
      <c r="O307" s="44">
        <v>2062.6999999999998</v>
      </c>
      <c r="P307" s="44">
        <v>2053.4699999999998</v>
      </c>
      <c r="Q307" s="44">
        <v>2072.06</v>
      </c>
      <c r="R307" s="44">
        <v>2118.9499999999998</v>
      </c>
      <c r="S307" s="44">
        <v>2119.04</v>
      </c>
      <c r="T307" s="44">
        <v>2109.2800000000002</v>
      </c>
      <c r="U307" s="44">
        <v>2091.65</v>
      </c>
      <c r="V307" s="44">
        <v>2069.5700000000002</v>
      </c>
      <c r="W307" s="44">
        <v>2100.5</v>
      </c>
      <c r="X307" s="44">
        <v>2106.2600000000002</v>
      </c>
      <c r="Y307" s="44">
        <v>2045.77</v>
      </c>
      <c r="Z307" s="44">
        <v>1695.8</v>
      </c>
      <c r="AA307" s="44">
        <v>1491.57</v>
      </c>
    </row>
    <row r="308" spans="1:27" ht="12.75" hidden="1" customHeight="1" outlineLevel="1" x14ac:dyDescent="0.2">
      <c r="A308" s="99" t="s">
        <v>536</v>
      </c>
      <c r="B308" s="63" t="s">
        <v>90</v>
      </c>
      <c r="C308" s="43" t="s">
        <v>79</v>
      </c>
      <c r="D308" s="44">
        <f>$D$168</f>
        <v>1716.97</v>
      </c>
      <c r="E308" s="44">
        <f>$D$168</f>
        <v>1716.97</v>
      </c>
      <c r="F308" s="44">
        <f t="shared" ref="F308:AA308" si="178">$D$168</f>
        <v>1716.97</v>
      </c>
      <c r="G308" s="44">
        <f t="shared" si="178"/>
        <v>1716.97</v>
      </c>
      <c r="H308" s="44">
        <f t="shared" si="178"/>
        <v>1716.97</v>
      </c>
      <c r="I308" s="44">
        <f t="shared" si="178"/>
        <v>1716.97</v>
      </c>
      <c r="J308" s="44">
        <f t="shared" si="178"/>
        <v>1716.97</v>
      </c>
      <c r="K308" s="44">
        <f t="shared" si="178"/>
        <v>1716.97</v>
      </c>
      <c r="L308" s="44">
        <f t="shared" si="178"/>
        <v>1716.97</v>
      </c>
      <c r="M308" s="44">
        <f t="shared" si="178"/>
        <v>1716.97</v>
      </c>
      <c r="N308" s="44">
        <f t="shared" si="178"/>
        <v>1716.97</v>
      </c>
      <c r="O308" s="44">
        <f t="shared" si="178"/>
        <v>1716.97</v>
      </c>
      <c r="P308" s="44">
        <f t="shared" si="178"/>
        <v>1716.97</v>
      </c>
      <c r="Q308" s="44">
        <f t="shared" si="178"/>
        <v>1716.97</v>
      </c>
      <c r="R308" s="44">
        <f t="shared" si="178"/>
        <v>1716.97</v>
      </c>
      <c r="S308" s="44">
        <f t="shared" si="178"/>
        <v>1716.97</v>
      </c>
      <c r="T308" s="44">
        <f t="shared" si="178"/>
        <v>1716.97</v>
      </c>
      <c r="U308" s="44">
        <f t="shared" si="178"/>
        <v>1716.97</v>
      </c>
      <c r="V308" s="44">
        <f t="shared" si="178"/>
        <v>1716.97</v>
      </c>
      <c r="W308" s="44">
        <f t="shared" si="178"/>
        <v>1716.97</v>
      </c>
      <c r="X308" s="44">
        <f t="shared" si="178"/>
        <v>1716.97</v>
      </c>
      <c r="Y308" s="44">
        <f t="shared" si="178"/>
        <v>1716.97</v>
      </c>
      <c r="Z308" s="44">
        <f t="shared" si="178"/>
        <v>1716.97</v>
      </c>
      <c r="AA308" s="44">
        <f t="shared" si="178"/>
        <v>1716.97</v>
      </c>
    </row>
    <row r="309" spans="1:27" ht="12.75" hidden="1" customHeight="1" outlineLevel="1" x14ac:dyDescent="0.2">
      <c r="A309" s="99" t="s">
        <v>537</v>
      </c>
      <c r="B309" s="63" t="s">
        <v>83</v>
      </c>
      <c r="C309" s="43" t="s">
        <v>79</v>
      </c>
      <c r="D309" s="44">
        <v>3.92</v>
      </c>
      <c r="E309" s="44">
        <v>3.92</v>
      </c>
      <c r="F309" s="44">
        <v>3.92</v>
      </c>
      <c r="G309" s="44">
        <v>3.92</v>
      </c>
      <c r="H309" s="44">
        <v>3.92</v>
      </c>
      <c r="I309" s="44">
        <v>3.92</v>
      </c>
      <c r="J309" s="44">
        <v>3.92</v>
      </c>
      <c r="K309" s="44">
        <v>3.92</v>
      </c>
      <c r="L309" s="44">
        <v>3.92</v>
      </c>
      <c r="M309" s="44">
        <v>3.92</v>
      </c>
      <c r="N309" s="44">
        <v>3.92</v>
      </c>
      <c r="O309" s="44">
        <v>3.92</v>
      </c>
      <c r="P309" s="44">
        <v>3.92</v>
      </c>
      <c r="Q309" s="44">
        <v>3.92</v>
      </c>
      <c r="R309" s="44">
        <v>3.92</v>
      </c>
      <c r="S309" s="44">
        <v>3.92</v>
      </c>
      <c r="T309" s="44">
        <v>3.92</v>
      </c>
      <c r="U309" s="44">
        <v>3.92</v>
      </c>
      <c r="V309" s="44">
        <v>3.92</v>
      </c>
      <c r="W309" s="44">
        <v>3.92</v>
      </c>
      <c r="X309" s="44">
        <v>3.92</v>
      </c>
      <c r="Y309" s="44">
        <v>3.92</v>
      </c>
      <c r="Z309" s="44">
        <v>3.92</v>
      </c>
      <c r="AA309" s="44">
        <v>3.92</v>
      </c>
    </row>
    <row r="310" spans="1:27" ht="12.75" hidden="1" customHeight="1" outlineLevel="1" x14ac:dyDescent="0.2">
      <c r="A310" s="99" t="s">
        <v>538</v>
      </c>
      <c r="B310" s="63" t="s">
        <v>81</v>
      </c>
      <c r="C310" s="43" t="s">
        <v>79</v>
      </c>
      <c r="D310" s="44">
        <f>$D$11</f>
        <v>330.69</v>
      </c>
      <c r="E310" s="44">
        <f t="shared" ref="E310:AA310" si="179">$D$11</f>
        <v>330.69</v>
      </c>
      <c r="F310" s="44">
        <f t="shared" si="179"/>
        <v>330.69</v>
      </c>
      <c r="G310" s="44">
        <f t="shared" si="179"/>
        <v>330.69</v>
      </c>
      <c r="H310" s="44">
        <f t="shared" si="179"/>
        <v>330.69</v>
      </c>
      <c r="I310" s="44">
        <f t="shared" si="179"/>
        <v>330.69</v>
      </c>
      <c r="J310" s="44">
        <f t="shared" si="179"/>
        <v>330.69</v>
      </c>
      <c r="K310" s="44">
        <f t="shared" si="179"/>
        <v>330.69</v>
      </c>
      <c r="L310" s="44">
        <f t="shared" si="179"/>
        <v>330.69</v>
      </c>
      <c r="M310" s="44">
        <f t="shared" si="179"/>
        <v>330.69</v>
      </c>
      <c r="N310" s="44">
        <f t="shared" si="179"/>
        <v>330.69</v>
      </c>
      <c r="O310" s="44">
        <f t="shared" si="179"/>
        <v>330.69</v>
      </c>
      <c r="P310" s="44">
        <f t="shared" si="179"/>
        <v>330.69</v>
      </c>
      <c r="Q310" s="44">
        <f t="shared" si="179"/>
        <v>330.69</v>
      </c>
      <c r="R310" s="44">
        <f t="shared" si="179"/>
        <v>330.69</v>
      </c>
      <c r="S310" s="44">
        <f t="shared" si="179"/>
        <v>330.69</v>
      </c>
      <c r="T310" s="44">
        <f t="shared" si="179"/>
        <v>330.69</v>
      </c>
      <c r="U310" s="44">
        <f t="shared" si="179"/>
        <v>330.69</v>
      </c>
      <c r="V310" s="44">
        <f t="shared" si="179"/>
        <v>330.69</v>
      </c>
      <c r="W310" s="44">
        <f t="shared" si="179"/>
        <v>330.69</v>
      </c>
      <c r="X310" s="44">
        <f t="shared" si="179"/>
        <v>330.69</v>
      </c>
      <c r="Y310" s="44">
        <f t="shared" si="179"/>
        <v>330.69</v>
      </c>
      <c r="Z310" s="44">
        <f t="shared" si="179"/>
        <v>330.69</v>
      </c>
      <c r="AA310" s="44">
        <f t="shared" si="179"/>
        <v>330.69</v>
      </c>
    </row>
    <row r="311" spans="1:27" ht="12.75" customHeight="1" collapsed="1" x14ac:dyDescent="0.2">
      <c r="A311" s="98" t="s">
        <v>539</v>
      </c>
      <c r="B311" s="28" t="str">
        <f>"30"&amp;"."&amp;$B$662&amp;"."&amp;$B$663</f>
        <v>30.08.2023</v>
      </c>
      <c r="C311" s="90" t="s">
        <v>76</v>
      </c>
      <c r="D311" s="91">
        <f>ROUND(((D312+D313+D315+D314)/1000),5)</f>
        <v>3.5324</v>
      </c>
      <c r="E311" s="91">
        <f>ROUND(((E312+E313+E315+E314)/1000),5)</f>
        <v>3.4064999999999999</v>
      </c>
      <c r="F311" s="91">
        <f>ROUND(((F312+F313+F315+F314)/1000),5)</f>
        <v>3.35304</v>
      </c>
      <c r="G311" s="91">
        <f t="shared" ref="G311:AA311" si="180">ROUND(((G312+G313+G315+G314)/1000),5)</f>
        <v>3.34361</v>
      </c>
      <c r="H311" s="91">
        <f t="shared" si="180"/>
        <v>3.3508800000000001</v>
      </c>
      <c r="I311" s="91">
        <f t="shared" si="180"/>
        <v>3.4116399999999998</v>
      </c>
      <c r="J311" s="91">
        <f t="shared" si="180"/>
        <v>3.53267</v>
      </c>
      <c r="K311" s="91">
        <f t="shared" si="180"/>
        <v>3.7504</v>
      </c>
      <c r="L311" s="91">
        <f t="shared" si="180"/>
        <v>4.06264</v>
      </c>
      <c r="M311" s="91">
        <f t="shared" si="180"/>
        <v>4.1384699999999999</v>
      </c>
      <c r="N311" s="91">
        <f t="shared" si="180"/>
        <v>4.1860299999999997</v>
      </c>
      <c r="O311" s="91">
        <f t="shared" si="180"/>
        <v>4.1664700000000003</v>
      </c>
      <c r="P311" s="91">
        <f t="shared" si="180"/>
        <v>4.16486</v>
      </c>
      <c r="Q311" s="91">
        <f t="shared" si="180"/>
        <v>4.1788699999999999</v>
      </c>
      <c r="R311" s="91">
        <f t="shared" si="180"/>
        <v>4.2711100000000002</v>
      </c>
      <c r="S311" s="91">
        <f t="shared" si="180"/>
        <v>4.2716599999999998</v>
      </c>
      <c r="T311" s="91">
        <f t="shared" si="180"/>
        <v>4.2578199999999997</v>
      </c>
      <c r="U311" s="91">
        <f t="shared" si="180"/>
        <v>4.2393299999999998</v>
      </c>
      <c r="V311" s="91">
        <f t="shared" si="180"/>
        <v>4.2096799999999996</v>
      </c>
      <c r="W311" s="91">
        <f t="shared" si="180"/>
        <v>4.2454400000000003</v>
      </c>
      <c r="X311" s="91">
        <f t="shared" si="180"/>
        <v>4.2227100000000002</v>
      </c>
      <c r="Y311" s="91">
        <f t="shared" si="180"/>
        <v>4.0946499999999997</v>
      </c>
      <c r="Z311" s="91">
        <f t="shared" si="180"/>
        <v>3.8464900000000002</v>
      </c>
      <c r="AA311" s="91">
        <f t="shared" si="180"/>
        <v>3.6553499999999999</v>
      </c>
    </row>
    <row r="312" spans="1:27" ht="12.75" hidden="1" customHeight="1" outlineLevel="1" x14ac:dyDescent="0.2">
      <c r="A312" s="99" t="s">
        <v>540</v>
      </c>
      <c r="B312" s="63" t="s">
        <v>238</v>
      </c>
      <c r="C312" s="43" t="s">
        <v>79</v>
      </c>
      <c r="D312" s="44">
        <v>1480.82</v>
      </c>
      <c r="E312" s="44">
        <v>1354.92</v>
      </c>
      <c r="F312" s="44">
        <v>1301.46</v>
      </c>
      <c r="G312" s="44">
        <v>1292.03</v>
      </c>
      <c r="H312" s="44">
        <v>1299.3</v>
      </c>
      <c r="I312" s="44">
        <v>1360.06</v>
      </c>
      <c r="J312" s="44">
        <v>1481.09</v>
      </c>
      <c r="K312" s="44">
        <v>1698.82</v>
      </c>
      <c r="L312" s="44">
        <v>2011.06</v>
      </c>
      <c r="M312" s="44">
        <v>2086.89</v>
      </c>
      <c r="N312" s="44">
        <v>2134.4499999999998</v>
      </c>
      <c r="O312" s="44">
        <v>2114.89</v>
      </c>
      <c r="P312" s="44">
        <v>2113.2800000000002</v>
      </c>
      <c r="Q312" s="44">
        <v>2127.29</v>
      </c>
      <c r="R312" s="44">
        <v>2219.5300000000002</v>
      </c>
      <c r="S312" s="44">
        <v>2220.08</v>
      </c>
      <c r="T312" s="44">
        <v>2206.2399999999998</v>
      </c>
      <c r="U312" s="44">
        <v>2187.75</v>
      </c>
      <c r="V312" s="44">
        <v>2158.1</v>
      </c>
      <c r="W312" s="44">
        <v>2193.86</v>
      </c>
      <c r="X312" s="44">
        <v>2171.13</v>
      </c>
      <c r="Y312" s="44">
        <v>2043.07</v>
      </c>
      <c r="Z312" s="44">
        <v>1794.91</v>
      </c>
      <c r="AA312" s="44">
        <v>1603.77</v>
      </c>
    </row>
    <row r="313" spans="1:27" ht="12.75" hidden="1" customHeight="1" outlineLevel="1" x14ac:dyDescent="0.2">
      <c r="A313" s="99" t="s">
        <v>541</v>
      </c>
      <c r="B313" s="63" t="s">
        <v>90</v>
      </c>
      <c r="C313" s="43" t="s">
        <v>79</v>
      </c>
      <c r="D313" s="44">
        <f>$D$168</f>
        <v>1716.97</v>
      </c>
      <c r="E313" s="44">
        <f>$D$168</f>
        <v>1716.97</v>
      </c>
      <c r="F313" s="44">
        <f t="shared" ref="F313:AA313" si="181">$D$168</f>
        <v>1716.97</v>
      </c>
      <c r="G313" s="44">
        <f t="shared" si="181"/>
        <v>1716.97</v>
      </c>
      <c r="H313" s="44">
        <f t="shared" si="181"/>
        <v>1716.97</v>
      </c>
      <c r="I313" s="44">
        <f t="shared" si="181"/>
        <v>1716.97</v>
      </c>
      <c r="J313" s="44">
        <f t="shared" si="181"/>
        <v>1716.97</v>
      </c>
      <c r="K313" s="44">
        <f t="shared" si="181"/>
        <v>1716.97</v>
      </c>
      <c r="L313" s="44">
        <f t="shared" si="181"/>
        <v>1716.97</v>
      </c>
      <c r="M313" s="44">
        <f t="shared" si="181"/>
        <v>1716.97</v>
      </c>
      <c r="N313" s="44">
        <f t="shared" si="181"/>
        <v>1716.97</v>
      </c>
      <c r="O313" s="44">
        <f t="shared" si="181"/>
        <v>1716.97</v>
      </c>
      <c r="P313" s="44">
        <f t="shared" si="181"/>
        <v>1716.97</v>
      </c>
      <c r="Q313" s="44">
        <f t="shared" si="181"/>
        <v>1716.97</v>
      </c>
      <c r="R313" s="44">
        <f t="shared" si="181"/>
        <v>1716.97</v>
      </c>
      <c r="S313" s="44">
        <f t="shared" si="181"/>
        <v>1716.97</v>
      </c>
      <c r="T313" s="44">
        <f t="shared" si="181"/>
        <v>1716.97</v>
      </c>
      <c r="U313" s="44">
        <f t="shared" si="181"/>
        <v>1716.97</v>
      </c>
      <c r="V313" s="44">
        <f t="shared" si="181"/>
        <v>1716.97</v>
      </c>
      <c r="W313" s="44">
        <f t="shared" si="181"/>
        <v>1716.97</v>
      </c>
      <c r="X313" s="44">
        <f t="shared" si="181"/>
        <v>1716.97</v>
      </c>
      <c r="Y313" s="44">
        <f t="shared" si="181"/>
        <v>1716.97</v>
      </c>
      <c r="Z313" s="44">
        <f t="shared" si="181"/>
        <v>1716.97</v>
      </c>
      <c r="AA313" s="44">
        <f t="shared" si="181"/>
        <v>1716.97</v>
      </c>
    </row>
    <row r="314" spans="1:27" ht="12.75" hidden="1" customHeight="1" outlineLevel="1" x14ac:dyDescent="0.2">
      <c r="A314" s="99" t="s">
        <v>542</v>
      </c>
      <c r="B314" s="63" t="s">
        <v>83</v>
      </c>
      <c r="C314" s="43" t="s">
        <v>79</v>
      </c>
      <c r="D314" s="44">
        <v>3.92</v>
      </c>
      <c r="E314" s="44">
        <v>3.92</v>
      </c>
      <c r="F314" s="44">
        <v>3.92</v>
      </c>
      <c r="G314" s="44">
        <v>3.92</v>
      </c>
      <c r="H314" s="44">
        <v>3.92</v>
      </c>
      <c r="I314" s="44">
        <v>3.92</v>
      </c>
      <c r="J314" s="44">
        <v>3.92</v>
      </c>
      <c r="K314" s="44">
        <v>3.92</v>
      </c>
      <c r="L314" s="44">
        <v>3.92</v>
      </c>
      <c r="M314" s="44">
        <v>3.92</v>
      </c>
      <c r="N314" s="44">
        <v>3.92</v>
      </c>
      <c r="O314" s="44">
        <v>3.92</v>
      </c>
      <c r="P314" s="44">
        <v>3.92</v>
      </c>
      <c r="Q314" s="44">
        <v>3.92</v>
      </c>
      <c r="R314" s="44">
        <v>3.92</v>
      </c>
      <c r="S314" s="44">
        <v>3.92</v>
      </c>
      <c r="T314" s="44">
        <v>3.92</v>
      </c>
      <c r="U314" s="44">
        <v>3.92</v>
      </c>
      <c r="V314" s="44">
        <v>3.92</v>
      </c>
      <c r="W314" s="44">
        <v>3.92</v>
      </c>
      <c r="X314" s="44">
        <v>3.92</v>
      </c>
      <c r="Y314" s="44">
        <v>3.92</v>
      </c>
      <c r="Z314" s="44">
        <v>3.92</v>
      </c>
      <c r="AA314" s="44">
        <v>3.92</v>
      </c>
    </row>
    <row r="315" spans="1:27" ht="12.75" hidden="1" customHeight="1" outlineLevel="1" x14ac:dyDescent="0.2">
      <c r="A315" s="99" t="s">
        <v>543</v>
      </c>
      <c r="B315" s="63" t="s">
        <v>81</v>
      </c>
      <c r="C315" s="43" t="s">
        <v>79</v>
      </c>
      <c r="D315" s="44">
        <f>$D$11</f>
        <v>330.69</v>
      </c>
      <c r="E315" s="44">
        <f t="shared" ref="E315:AA315" si="182">$D$11</f>
        <v>330.69</v>
      </c>
      <c r="F315" s="44">
        <f t="shared" si="182"/>
        <v>330.69</v>
      </c>
      <c r="G315" s="44">
        <f t="shared" si="182"/>
        <v>330.69</v>
      </c>
      <c r="H315" s="44">
        <f t="shared" si="182"/>
        <v>330.69</v>
      </c>
      <c r="I315" s="44">
        <f t="shared" si="182"/>
        <v>330.69</v>
      </c>
      <c r="J315" s="44">
        <f t="shared" si="182"/>
        <v>330.69</v>
      </c>
      <c r="K315" s="44">
        <f t="shared" si="182"/>
        <v>330.69</v>
      </c>
      <c r="L315" s="44">
        <f t="shared" si="182"/>
        <v>330.69</v>
      </c>
      <c r="M315" s="44">
        <f t="shared" si="182"/>
        <v>330.69</v>
      </c>
      <c r="N315" s="44">
        <f t="shared" si="182"/>
        <v>330.69</v>
      </c>
      <c r="O315" s="44">
        <f t="shared" si="182"/>
        <v>330.69</v>
      </c>
      <c r="P315" s="44">
        <f t="shared" si="182"/>
        <v>330.69</v>
      </c>
      <c r="Q315" s="44">
        <f t="shared" si="182"/>
        <v>330.69</v>
      </c>
      <c r="R315" s="44">
        <f t="shared" si="182"/>
        <v>330.69</v>
      </c>
      <c r="S315" s="44">
        <f t="shared" si="182"/>
        <v>330.69</v>
      </c>
      <c r="T315" s="44">
        <f t="shared" si="182"/>
        <v>330.69</v>
      </c>
      <c r="U315" s="44">
        <f t="shared" si="182"/>
        <v>330.69</v>
      </c>
      <c r="V315" s="44">
        <f t="shared" si="182"/>
        <v>330.69</v>
      </c>
      <c r="W315" s="44">
        <f t="shared" si="182"/>
        <v>330.69</v>
      </c>
      <c r="X315" s="44">
        <f t="shared" si="182"/>
        <v>330.69</v>
      </c>
      <c r="Y315" s="44">
        <f t="shared" si="182"/>
        <v>330.69</v>
      </c>
      <c r="Z315" s="44">
        <f t="shared" si="182"/>
        <v>330.69</v>
      </c>
      <c r="AA315" s="44">
        <f t="shared" si="182"/>
        <v>330.69</v>
      </c>
    </row>
    <row r="316" spans="1:27" ht="12.75" customHeight="1" collapsed="1" x14ac:dyDescent="0.2">
      <c r="A316" s="98" t="s">
        <v>544</v>
      </c>
      <c r="B316" s="28" t="str">
        <f>"31"&amp;"."&amp;$B$662&amp;"."&amp;$B$663</f>
        <v>31.08.2023</v>
      </c>
      <c r="C316" s="90" t="s">
        <v>76</v>
      </c>
      <c r="D316" s="91">
        <f>ROUND(((D317+D318+D320+D319)/1000),5)</f>
        <v>3.3473700000000002</v>
      </c>
      <c r="E316" s="91">
        <f>ROUND(((E317+E318+E320+E319)/1000),5)</f>
        <v>3.23861</v>
      </c>
      <c r="F316" s="91">
        <f>ROUND(((F317+F318+F320+F319)/1000),5)</f>
        <v>3.15395</v>
      </c>
      <c r="G316" s="91">
        <f t="shared" ref="G316:AA316" si="183">ROUND(((G317+G318+G320+G319)/1000),5)</f>
        <v>3.1362800000000002</v>
      </c>
      <c r="H316" s="91">
        <f t="shared" si="183"/>
        <v>3.1783700000000001</v>
      </c>
      <c r="I316" s="91">
        <f t="shared" si="183"/>
        <v>3.30348</v>
      </c>
      <c r="J316" s="91">
        <f t="shared" si="183"/>
        <v>3.4509400000000001</v>
      </c>
      <c r="K316" s="91">
        <f t="shared" si="183"/>
        <v>3.71312</v>
      </c>
      <c r="L316" s="91">
        <f t="shared" si="183"/>
        <v>3.9460999999999999</v>
      </c>
      <c r="M316" s="91">
        <f t="shared" si="183"/>
        <v>4.0655000000000001</v>
      </c>
      <c r="N316" s="91">
        <f t="shared" si="183"/>
        <v>4.2581800000000003</v>
      </c>
      <c r="O316" s="91">
        <f t="shared" si="183"/>
        <v>4.10541</v>
      </c>
      <c r="P316" s="91">
        <f t="shared" si="183"/>
        <v>4.0470300000000003</v>
      </c>
      <c r="Q316" s="91">
        <f t="shared" si="183"/>
        <v>4.0773999999999999</v>
      </c>
      <c r="R316" s="91">
        <f t="shared" si="183"/>
        <v>4.2147899999999998</v>
      </c>
      <c r="S316" s="91">
        <f t="shared" si="183"/>
        <v>4.2034000000000002</v>
      </c>
      <c r="T316" s="91">
        <f t="shared" si="183"/>
        <v>4.1862000000000004</v>
      </c>
      <c r="U316" s="91">
        <f t="shared" si="183"/>
        <v>4.1592000000000002</v>
      </c>
      <c r="V316" s="91">
        <f t="shared" si="183"/>
        <v>4.1632899999999999</v>
      </c>
      <c r="W316" s="91">
        <f t="shared" si="183"/>
        <v>4.1643800000000004</v>
      </c>
      <c r="X316" s="91">
        <f t="shared" si="183"/>
        <v>4.2120800000000003</v>
      </c>
      <c r="Y316" s="91">
        <f t="shared" si="183"/>
        <v>4.1193799999999996</v>
      </c>
      <c r="Z316" s="91">
        <f t="shared" si="183"/>
        <v>3.8307199999999999</v>
      </c>
      <c r="AA316" s="91">
        <f t="shared" si="183"/>
        <v>3.62825</v>
      </c>
    </row>
    <row r="317" spans="1:27" ht="12.75" hidden="1" customHeight="1" outlineLevel="1" x14ac:dyDescent="0.2">
      <c r="A317" s="99" t="s">
        <v>545</v>
      </c>
      <c r="B317" s="63" t="s">
        <v>238</v>
      </c>
      <c r="C317" s="43" t="s">
        <v>79</v>
      </c>
      <c r="D317" s="44">
        <v>1295.79</v>
      </c>
      <c r="E317" s="44">
        <v>1187.03</v>
      </c>
      <c r="F317" s="44">
        <v>1102.3699999999999</v>
      </c>
      <c r="G317" s="44">
        <v>1084.7</v>
      </c>
      <c r="H317" s="44">
        <v>1126.79</v>
      </c>
      <c r="I317" s="44">
        <v>1251.9000000000001</v>
      </c>
      <c r="J317" s="44">
        <v>1399.36</v>
      </c>
      <c r="K317" s="44">
        <v>1661.54</v>
      </c>
      <c r="L317" s="44">
        <v>1894.52</v>
      </c>
      <c r="M317" s="44">
        <v>2013.92</v>
      </c>
      <c r="N317" s="44">
        <v>2206.6</v>
      </c>
      <c r="O317" s="44">
        <v>2053.83</v>
      </c>
      <c r="P317" s="44">
        <v>1995.45</v>
      </c>
      <c r="Q317" s="44">
        <v>2025.82</v>
      </c>
      <c r="R317" s="44">
        <v>2163.21</v>
      </c>
      <c r="S317" s="44">
        <v>2151.8200000000002</v>
      </c>
      <c r="T317" s="44">
        <v>2134.62</v>
      </c>
      <c r="U317" s="44">
        <v>2107.62</v>
      </c>
      <c r="V317" s="44">
        <v>2111.71</v>
      </c>
      <c r="W317" s="44">
        <v>2112.8000000000002</v>
      </c>
      <c r="X317" s="44">
        <v>2160.5</v>
      </c>
      <c r="Y317" s="44">
        <v>2067.8000000000002</v>
      </c>
      <c r="Z317" s="44">
        <v>1779.14</v>
      </c>
      <c r="AA317" s="44">
        <v>1576.67</v>
      </c>
    </row>
    <row r="318" spans="1:27" ht="12.75" hidden="1" customHeight="1" outlineLevel="1" x14ac:dyDescent="0.2">
      <c r="A318" s="99" t="s">
        <v>546</v>
      </c>
      <c r="B318" s="63" t="s">
        <v>90</v>
      </c>
      <c r="C318" s="43" t="s">
        <v>79</v>
      </c>
      <c r="D318" s="44">
        <f>$D$168</f>
        <v>1716.97</v>
      </c>
      <c r="E318" s="44">
        <f>$D$168</f>
        <v>1716.97</v>
      </c>
      <c r="F318" s="44">
        <f t="shared" ref="F318:AA318" si="184">$D$168</f>
        <v>1716.97</v>
      </c>
      <c r="G318" s="44">
        <f t="shared" si="184"/>
        <v>1716.97</v>
      </c>
      <c r="H318" s="44">
        <f t="shared" si="184"/>
        <v>1716.97</v>
      </c>
      <c r="I318" s="44">
        <f t="shared" si="184"/>
        <v>1716.97</v>
      </c>
      <c r="J318" s="44">
        <f t="shared" si="184"/>
        <v>1716.97</v>
      </c>
      <c r="K318" s="44">
        <f t="shared" si="184"/>
        <v>1716.97</v>
      </c>
      <c r="L318" s="44">
        <f t="shared" si="184"/>
        <v>1716.97</v>
      </c>
      <c r="M318" s="44">
        <f t="shared" si="184"/>
        <v>1716.97</v>
      </c>
      <c r="N318" s="44">
        <f t="shared" si="184"/>
        <v>1716.97</v>
      </c>
      <c r="O318" s="44">
        <f t="shared" si="184"/>
        <v>1716.97</v>
      </c>
      <c r="P318" s="44">
        <f t="shared" si="184"/>
        <v>1716.97</v>
      </c>
      <c r="Q318" s="44">
        <f t="shared" si="184"/>
        <v>1716.97</v>
      </c>
      <c r="R318" s="44">
        <f t="shared" si="184"/>
        <v>1716.97</v>
      </c>
      <c r="S318" s="44">
        <f t="shared" si="184"/>
        <v>1716.97</v>
      </c>
      <c r="T318" s="44">
        <f t="shared" si="184"/>
        <v>1716.97</v>
      </c>
      <c r="U318" s="44">
        <f t="shared" si="184"/>
        <v>1716.97</v>
      </c>
      <c r="V318" s="44">
        <f t="shared" si="184"/>
        <v>1716.97</v>
      </c>
      <c r="W318" s="44">
        <f t="shared" si="184"/>
        <v>1716.97</v>
      </c>
      <c r="X318" s="44">
        <f t="shared" si="184"/>
        <v>1716.97</v>
      </c>
      <c r="Y318" s="44">
        <f t="shared" si="184"/>
        <v>1716.97</v>
      </c>
      <c r="Z318" s="44">
        <f t="shared" si="184"/>
        <v>1716.97</v>
      </c>
      <c r="AA318" s="44">
        <f t="shared" si="184"/>
        <v>1716.97</v>
      </c>
    </row>
    <row r="319" spans="1:27" ht="12.75" hidden="1" customHeight="1" outlineLevel="1" x14ac:dyDescent="0.2">
      <c r="A319" s="99" t="s">
        <v>547</v>
      </c>
      <c r="B319" s="63" t="s">
        <v>83</v>
      </c>
      <c r="C319" s="43" t="s">
        <v>79</v>
      </c>
      <c r="D319" s="44">
        <v>3.92</v>
      </c>
      <c r="E319" s="44">
        <v>3.92</v>
      </c>
      <c r="F319" s="44">
        <v>3.92</v>
      </c>
      <c r="G319" s="44">
        <v>3.92</v>
      </c>
      <c r="H319" s="44">
        <v>3.92</v>
      </c>
      <c r="I319" s="44">
        <v>3.92</v>
      </c>
      <c r="J319" s="44">
        <v>3.92</v>
      </c>
      <c r="K319" s="44">
        <v>3.92</v>
      </c>
      <c r="L319" s="44">
        <v>3.92</v>
      </c>
      <c r="M319" s="44">
        <v>3.92</v>
      </c>
      <c r="N319" s="44">
        <v>3.92</v>
      </c>
      <c r="O319" s="44">
        <v>3.92</v>
      </c>
      <c r="P319" s="44">
        <v>3.92</v>
      </c>
      <c r="Q319" s="44">
        <v>3.92</v>
      </c>
      <c r="R319" s="44">
        <v>3.92</v>
      </c>
      <c r="S319" s="44">
        <v>3.92</v>
      </c>
      <c r="T319" s="44">
        <v>3.92</v>
      </c>
      <c r="U319" s="44">
        <v>3.92</v>
      </c>
      <c r="V319" s="44">
        <v>3.92</v>
      </c>
      <c r="W319" s="44">
        <v>3.92</v>
      </c>
      <c r="X319" s="44">
        <v>3.92</v>
      </c>
      <c r="Y319" s="44">
        <v>3.92</v>
      </c>
      <c r="Z319" s="44">
        <v>3.92</v>
      </c>
      <c r="AA319" s="44">
        <v>3.92</v>
      </c>
    </row>
    <row r="320" spans="1:27" ht="12.75" hidden="1" customHeight="1" outlineLevel="1" x14ac:dyDescent="0.2">
      <c r="A320" s="99" t="s">
        <v>548</v>
      </c>
      <c r="B320" s="63" t="s">
        <v>81</v>
      </c>
      <c r="C320" s="43" t="s">
        <v>79</v>
      </c>
      <c r="D320" s="44">
        <f>$D$11</f>
        <v>330.69</v>
      </c>
      <c r="E320" s="44">
        <f t="shared" ref="E320:AA320" si="185">$D$11</f>
        <v>330.69</v>
      </c>
      <c r="F320" s="44">
        <f t="shared" si="185"/>
        <v>330.69</v>
      </c>
      <c r="G320" s="44">
        <f t="shared" si="185"/>
        <v>330.69</v>
      </c>
      <c r="H320" s="44">
        <f t="shared" si="185"/>
        <v>330.69</v>
      </c>
      <c r="I320" s="44">
        <f t="shared" si="185"/>
        <v>330.69</v>
      </c>
      <c r="J320" s="44">
        <f t="shared" si="185"/>
        <v>330.69</v>
      </c>
      <c r="K320" s="44">
        <f t="shared" si="185"/>
        <v>330.69</v>
      </c>
      <c r="L320" s="44">
        <f t="shared" si="185"/>
        <v>330.69</v>
      </c>
      <c r="M320" s="44">
        <f t="shared" si="185"/>
        <v>330.69</v>
      </c>
      <c r="N320" s="44">
        <f t="shared" si="185"/>
        <v>330.69</v>
      </c>
      <c r="O320" s="44">
        <f t="shared" si="185"/>
        <v>330.69</v>
      </c>
      <c r="P320" s="44">
        <f t="shared" si="185"/>
        <v>330.69</v>
      </c>
      <c r="Q320" s="44">
        <f t="shared" si="185"/>
        <v>330.69</v>
      </c>
      <c r="R320" s="44">
        <f t="shared" si="185"/>
        <v>330.69</v>
      </c>
      <c r="S320" s="44">
        <f t="shared" si="185"/>
        <v>330.69</v>
      </c>
      <c r="T320" s="44">
        <f t="shared" si="185"/>
        <v>330.69</v>
      </c>
      <c r="U320" s="44">
        <f t="shared" si="185"/>
        <v>330.69</v>
      </c>
      <c r="V320" s="44">
        <f t="shared" si="185"/>
        <v>330.69</v>
      </c>
      <c r="W320" s="44">
        <f t="shared" si="185"/>
        <v>330.69</v>
      </c>
      <c r="X320" s="44">
        <f t="shared" si="185"/>
        <v>330.69</v>
      </c>
      <c r="Y320" s="44">
        <f t="shared" si="185"/>
        <v>330.69</v>
      </c>
      <c r="Z320" s="44">
        <f t="shared" si="185"/>
        <v>330.69</v>
      </c>
      <c r="AA320" s="44">
        <f t="shared" si="185"/>
        <v>330.69</v>
      </c>
    </row>
    <row r="321" spans="1:27" ht="12.75" customHeight="1" collapsed="1" x14ac:dyDescent="0.2">
      <c r="A321" s="100"/>
      <c r="B321" s="101" t="s">
        <v>392</v>
      </c>
      <c r="C321" s="102"/>
      <c r="D321" s="103"/>
      <c r="E321" s="103"/>
      <c r="F321" s="103"/>
      <c r="G321" s="103"/>
      <c r="I321" s="39"/>
    </row>
    <row r="322" spans="1:27" ht="12.75" customHeight="1" x14ac:dyDescent="0.2">
      <c r="A322" s="100"/>
      <c r="B322" s="101" t="s">
        <v>392</v>
      </c>
      <c r="C322" s="102"/>
      <c r="D322" s="103"/>
      <c r="E322" s="103"/>
      <c r="F322" s="103"/>
      <c r="G322" s="103"/>
      <c r="I322" s="39"/>
    </row>
    <row r="323" spans="1:27" ht="12.75" customHeight="1" x14ac:dyDescent="0.2">
      <c r="A323" s="175" t="s">
        <v>549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7"/>
    </row>
    <row r="324" spans="1:27" ht="25.5" x14ac:dyDescent="0.2">
      <c r="A324" s="26" t="s">
        <v>64</v>
      </c>
      <c r="B324" s="27" t="s">
        <v>210</v>
      </c>
      <c r="C324" s="26" t="s">
        <v>211</v>
      </c>
      <c r="D324" s="27" t="s">
        <v>212</v>
      </c>
      <c r="E324" s="27" t="s">
        <v>213</v>
      </c>
      <c r="F324" s="27" t="s">
        <v>214</v>
      </c>
      <c r="G324" s="27" t="s">
        <v>215</v>
      </c>
      <c r="H324" s="27" t="s">
        <v>216</v>
      </c>
      <c r="I324" s="27" t="s">
        <v>217</v>
      </c>
      <c r="J324" s="27" t="s">
        <v>218</v>
      </c>
      <c r="K324" s="27" t="s">
        <v>219</v>
      </c>
      <c r="L324" s="27" t="s">
        <v>220</v>
      </c>
      <c r="M324" s="27" t="s">
        <v>221</v>
      </c>
      <c r="N324" s="27" t="s">
        <v>222</v>
      </c>
      <c r="O324" s="27" t="s">
        <v>223</v>
      </c>
      <c r="P324" s="27" t="s">
        <v>224</v>
      </c>
      <c r="Q324" s="27" t="s">
        <v>225</v>
      </c>
      <c r="R324" s="27" t="s">
        <v>226</v>
      </c>
      <c r="S324" s="27" t="s">
        <v>227</v>
      </c>
      <c r="T324" s="27" t="s">
        <v>228</v>
      </c>
      <c r="U324" s="27" t="s">
        <v>229</v>
      </c>
      <c r="V324" s="27" t="s">
        <v>230</v>
      </c>
      <c r="W324" s="27" t="s">
        <v>231</v>
      </c>
      <c r="X324" s="27" t="s">
        <v>232</v>
      </c>
      <c r="Y324" s="27" t="s">
        <v>233</v>
      </c>
      <c r="Z324" s="27" t="s">
        <v>234</v>
      </c>
      <c r="AA324" s="27" t="s">
        <v>235</v>
      </c>
    </row>
    <row r="325" spans="1:27" ht="12.75" customHeight="1" x14ac:dyDescent="0.2">
      <c r="A325" s="98" t="s">
        <v>550</v>
      </c>
      <c r="B325" s="28" t="str">
        <f>"01"&amp;"."&amp;$B$662&amp;"."&amp;$B$663</f>
        <v>01.08.2023</v>
      </c>
      <c r="C325" s="90" t="s">
        <v>76</v>
      </c>
      <c r="D325" s="91">
        <f>ROUND(((D326+D327+D329+D328)/1000),5)</f>
        <v>3.6407400000000001</v>
      </c>
      <c r="E325" s="91">
        <f>ROUND(((E326+E327+E329+E328)/1000),5)</f>
        <v>3.4418199999999999</v>
      </c>
      <c r="F325" s="91">
        <f>ROUND(((F326+F327+F329+F328)/1000),5)</f>
        <v>3.32172</v>
      </c>
      <c r="G325" s="91">
        <f t="shared" ref="G325:AA325" si="186">ROUND(((G326+G327+G329+G328)/1000),5)</f>
        <v>3.3048799999999998</v>
      </c>
      <c r="H325" s="91">
        <f t="shared" si="186"/>
        <v>2.60073</v>
      </c>
      <c r="I325" s="91">
        <f t="shared" si="186"/>
        <v>3.29637</v>
      </c>
      <c r="J325" s="91">
        <f t="shared" si="186"/>
        <v>3.58074</v>
      </c>
      <c r="K325" s="91">
        <f t="shared" si="186"/>
        <v>4.0530299999999997</v>
      </c>
      <c r="L325" s="91">
        <f t="shared" si="186"/>
        <v>4.4173900000000001</v>
      </c>
      <c r="M325" s="91">
        <f t="shared" si="186"/>
        <v>4.7310499999999998</v>
      </c>
      <c r="N325" s="91">
        <f t="shared" si="186"/>
        <v>4.8108700000000004</v>
      </c>
      <c r="O325" s="91">
        <f t="shared" si="186"/>
        <v>4.8152100000000004</v>
      </c>
      <c r="P325" s="91">
        <f t="shared" si="186"/>
        <v>4.8085000000000004</v>
      </c>
      <c r="Q325" s="91">
        <f t="shared" si="186"/>
        <v>4.8330599999999997</v>
      </c>
      <c r="R325" s="91">
        <f t="shared" si="186"/>
        <v>4.6987100000000002</v>
      </c>
      <c r="S325" s="91">
        <f t="shared" si="186"/>
        <v>4.7044199999999998</v>
      </c>
      <c r="T325" s="91">
        <f t="shared" si="186"/>
        <v>4.7139800000000003</v>
      </c>
      <c r="U325" s="91">
        <f t="shared" si="186"/>
        <v>4.7046200000000002</v>
      </c>
      <c r="V325" s="91">
        <f t="shared" si="186"/>
        <v>4.6896899999999997</v>
      </c>
      <c r="W325" s="91">
        <f t="shared" si="186"/>
        <v>4.6570400000000003</v>
      </c>
      <c r="X325" s="91">
        <f t="shared" si="186"/>
        <v>4.6235600000000003</v>
      </c>
      <c r="Y325" s="91">
        <f t="shared" si="186"/>
        <v>4.5808</v>
      </c>
      <c r="Z325" s="91">
        <f t="shared" si="186"/>
        <v>4.3894000000000002</v>
      </c>
      <c r="AA325" s="91">
        <f t="shared" si="186"/>
        <v>4.0110799999999998</v>
      </c>
    </row>
    <row r="326" spans="1:27" ht="12.75" hidden="1" customHeight="1" outlineLevel="1" x14ac:dyDescent="0.2">
      <c r="A326" s="99" t="s">
        <v>551</v>
      </c>
      <c r="B326" s="63" t="s">
        <v>238</v>
      </c>
      <c r="C326" s="43" t="s">
        <v>79</v>
      </c>
      <c r="D326" s="44">
        <v>1083.24</v>
      </c>
      <c r="E326" s="44">
        <v>884.32</v>
      </c>
      <c r="F326" s="44">
        <v>764.22</v>
      </c>
      <c r="G326" s="44">
        <v>747.38</v>
      </c>
      <c r="H326" s="44">
        <v>43.23</v>
      </c>
      <c r="I326" s="44">
        <v>738.87</v>
      </c>
      <c r="J326" s="44">
        <v>1023.24</v>
      </c>
      <c r="K326" s="44">
        <v>1495.53</v>
      </c>
      <c r="L326" s="44">
        <v>1859.89</v>
      </c>
      <c r="M326" s="44">
        <v>2173.5500000000002</v>
      </c>
      <c r="N326" s="44">
        <v>2253.37</v>
      </c>
      <c r="O326" s="44">
        <v>2257.71</v>
      </c>
      <c r="P326" s="44">
        <v>2251</v>
      </c>
      <c r="Q326" s="44">
        <v>2275.56</v>
      </c>
      <c r="R326" s="44">
        <v>2141.21</v>
      </c>
      <c r="S326" s="44">
        <v>2146.92</v>
      </c>
      <c r="T326" s="44">
        <v>2156.48</v>
      </c>
      <c r="U326" s="44">
        <v>2147.12</v>
      </c>
      <c r="V326" s="44">
        <v>2132.19</v>
      </c>
      <c r="W326" s="44">
        <v>2099.54</v>
      </c>
      <c r="X326" s="44">
        <v>2066.06</v>
      </c>
      <c r="Y326" s="44">
        <v>2023.3</v>
      </c>
      <c r="Z326" s="44">
        <v>1831.9</v>
      </c>
      <c r="AA326" s="44">
        <v>1453.58</v>
      </c>
    </row>
    <row r="327" spans="1:27" ht="12.75" hidden="1" customHeight="1" outlineLevel="1" x14ac:dyDescent="0.2">
      <c r="A327" s="99" t="s">
        <v>552</v>
      </c>
      <c r="B327" s="63" t="s">
        <v>90</v>
      </c>
      <c r="C327" s="43" t="s">
        <v>79</v>
      </c>
      <c r="D327" s="44">
        <v>2222.89</v>
      </c>
      <c r="E327" s="44">
        <f>$D$327</f>
        <v>2222.89</v>
      </c>
      <c r="F327" s="44">
        <f t="shared" ref="F327:AA327" si="187">$D$327</f>
        <v>2222.89</v>
      </c>
      <c r="G327" s="44">
        <f t="shared" si="187"/>
        <v>2222.89</v>
      </c>
      <c r="H327" s="44">
        <f t="shared" si="187"/>
        <v>2222.89</v>
      </c>
      <c r="I327" s="44">
        <f t="shared" si="187"/>
        <v>2222.89</v>
      </c>
      <c r="J327" s="44">
        <f t="shared" si="187"/>
        <v>2222.89</v>
      </c>
      <c r="K327" s="44">
        <f t="shared" si="187"/>
        <v>2222.89</v>
      </c>
      <c r="L327" s="44">
        <f t="shared" si="187"/>
        <v>2222.89</v>
      </c>
      <c r="M327" s="44">
        <f t="shared" si="187"/>
        <v>2222.89</v>
      </c>
      <c r="N327" s="44">
        <f t="shared" si="187"/>
        <v>2222.89</v>
      </c>
      <c r="O327" s="44">
        <f t="shared" si="187"/>
        <v>2222.89</v>
      </c>
      <c r="P327" s="44">
        <f t="shared" si="187"/>
        <v>2222.89</v>
      </c>
      <c r="Q327" s="44">
        <f t="shared" si="187"/>
        <v>2222.89</v>
      </c>
      <c r="R327" s="44">
        <f t="shared" si="187"/>
        <v>2222.89</v>
      </c>
      <c r="S327" s="44">
        <f t="shared" si="187"/>
        <v>2222.89</v>
      </c>
      <c r="T327" s="44">
        <f t="shared" si="187"/>
        <v>2222.89</v>
      </c>
      <c r="U327" s="44">
        <f t="shared" si="187"/>
        <v>2222.89</v>
      </c>
      <c r="V327" s="44">
        <f t="shared" si="187"/>
        <v>2222.89</v>
      </c>
      <c r="W327" s="44">
        <f t="shared" si="187"/>
        <v>2222.89</v>
      </c>
      <c r="X327" s="44">
        <f t="shared" si="187"/>
        <v>2222.89</v>
      </c>
      <c r="Y327" s="44">
        <f t="shared" si="187"/>
        <v>2222.89</v>
      </c>
      <c r="Z327" s="44">
        <f t="shared" si="187"/>
        <v>2222.89</v>
      </c>
      <c r="AA327" s="44">
        <f t="shared" si="187"/>
        <v>2222.89</v>
      </c>
    </row>
    <row r="328" spans="1:27" ht="12.75" hidden="1" customHeight="1" outlineLevel="1" x14ac:dyDescent="0.2">
      <c r="A328" s="99" t="s">
        <v>553</v>
      </c>
      <c r="B328" s="63" t="s">
        <v>83</v>
      </c>
      <c r="C328" s="43" t="s">
        <v>79</v>
      </c>
      <c r="D328" s="44">
        <v>3.92</v>
      </c>
      <c r="E328" s="44">
        <v>3.92</v>
      </c>
      <c r="F328" s="44">
        <v>3.92</v>
      </c>
      <c r="G328" s="44">
        <v>3.92</v>
      </c>
      <c r="H328" s="44">
        <v>3.92</v>
      </c>
      <c r="I328" s="44">
        <v>3.92</v>
      </c>
      <c r="J328" s="44">
        <v>3.92</v>
      </c>
      <c r="K328" s="44">
        <v>3.92</v>
      </c>
      <c r="L328" s="44">
        <v>3.92</v>
      </c>
      <c r="M328" s="44">
        <v>3.92</v>
      </c>
      <c r="N328" s="44">
        <v>3.92</v>
      </c>
      <c r="O328" s="44">
        <v>3.92</v>
      </c>
      <c r="P328" s="44">
        <v>3.92</v>
      </c>
      <c r="Q328" s="44">
        <v>3.92</v>
      </c>
      <c r="R328" s="44">
        <v>3.92</v>
      </c>
      <c r="S328" s="44">
        <v>3.92</v>
      </c>
      <c r="T328" s="44">
        <v>3.92</v>
      </c>
      <c r="U328" s="44">
        <v>3.92</v>
      </c>
      <c r="V328" s="44">
        <v>3.92</v>
      </c>
      <c r="W328" s="44">
        <v>3.92</v>
      </c>
      <c r="X328" s="44">
        <v>3.92</v>
      </c>
      <c r="Y328" s="44">
        <v>3.92</v>
      </c>
      <c r="Z328" s="44">
        <v>3.92</v>
      </c>
      <c r="AA328" s="44">
        <v>3.92</v>
      </c>
    </row>
    <row r="329" spans="1:27" ht="12.75" hidden="1" customHeight="1" outlineLevel="1" x14ac:dyDescent="0.2">
      <c r="A329" s="99" t="s">
        <v>554</v>
      </c>
      <c r="B329" s="63" t="s">
        <v>81</v>
      </c>
      <c r="C329" s="43" t="s">
        <v>79</v>
      </c>
      <c r="D329" s="44">
        <f>$D$11</f>
        <v>330.69</v>
      </c>
      <c r="E329" s="44">
        <f t="shared" ref="E329:AA329" si="188">$D$11</f>
        <v>330.69</v>
      </c>
      <c r="F329" s="44">
        <f t="shared" si="188"/>
        <v>330.69</v>
      </c>
      <c r="G329" s="44">
        <f t="shared" si="188"/>
        <v>330.69</v>
      </c>
      <c r="H329" s="44">
        <f t="shared" si="188"/>
        <v>330.69</v>
      </c>
      <c r="I329" s="44">
        <f t="shared" si="188"/>
        <v>330.69</v>
      </c>
      <c r="J329" s="44">
        <f t="shared" si="188"/>
        <v>330.69</v>
      </c>
      <c r="K329" s="44">
        <f t="shared" si="188"/>
        <v>330.69</v>
      </c>
      <c r="L329" s="44">
        <f t="shared" si="188"/>
        <v>330.69</v>
      </c>
      <c r="M329" s="44">
        <f t="shared" si="188"/>
        <v>330.69</v>
      </c>
      <c r="N329" s="44">
        <f t="shared" si="188"/>
        <v>330.69</v>
      </c>
      <c r="O329" s="44">
        <f t="shared" si="188"/>
        <v>330.69</v>
      </c>
      <c r="P329" s="44">
        <f t="shared" si="188"/>
        <v>330.69</v>
      </c>
      <c r="Q329" s="44">
        <f t="shared" si="188"/>
        <v>330.69</v>
      </c>
      <c r="R329" s="44">
        <f t="shared" si="188"/>
        <v>330.69</v>
      </c>
      <c r="S329" s="44">
        <f t="shared" si="188"/>
        <v>330.69</v>
      </c>
      <c r="T329" s="44">
        <f t="shared" si="188"/>
        <v>330.69</v>
      </c>
      <c r="U329" s="44">
        <f t="shared" si="188"/>
        <v>330.69</v>
      </c>
      <c r="V329" s="44">
        <f t="shared" si="188"/>
        <v>330.69</v>
      </c>
      <c r="W329" s="44">
        <f t="shared" si="188"/>
        <v>330.69</v>
      </c>
      <c r="X329" s="44">
        <f t="shared" si="188"/>
        <v>330.69</v>
      </c>
      <c r="Y329" s="44">
        <f t="shared" si="188"/>
        <v>330.69</v>
      </c>
      <c r="Z329" s="44">
        <f t="shared" si="188"/>
        <v>330.69</v>
      </c>
      <c r="AA329" s="44">
        <f t="shared" si="188"/>
        <v>330.69</v>
      </c>
    </row>
    <row r="330" spans="1:27" ht="12.75" customHeight="1" collapsed="1" x14ac:dyDescent="0.2">
      <c r="A330" s="98" t="s">
        <v>555</v>
      </c>
      <c r="B330" s="28" t="str">
        <f>"02"&amp;"."&amp;$B$662&amp;"."&amp;$B$663</f>
        <v>02.08.2023</v>
      </c>
      <c r="C330" s="90" t="s">
        <v>76</v>
      </c>
      <c r="D330" s="91">
        <f>ROUND(((D331+D332+D334+D333)/1000),5)</f>
        <v>3.7417600000000002</v>
      </c>
      <c r="E330" s="91">
        <f>ROUND(((E331+E332+E334+E333)/1000),5)</f>
        <v>3.54006</v>
      </c>
      <c r="F330" s="91">
        <f>ROUND(((F331+F332+F334+F333)/1000),5)</f>
        <v>3.4348700000000001</v>
      </c>
      <c r="G330" s="91">
        <f t="shared" ref="G330:AA330" si="189">ROUND(((G331+G332+G334+G333)/1000),5)</f>
        <v>3.3924400000000001</v>
      </c>
      <c r="H330" s="91">
        <f t="shared" si="189"/>
        <v>3.3747400000000001</v>
      </c>
      <c r="I330" s="91">
        <f t="shared" si="189"/>
        <v>3.4712399999999999</v>
      </c>
      <c r="J330" s="91">
        <f t="shared" si="189"/>
        <v>3.67984</v>
      </c>
      <c r="K330" s="91">
        <f t="shared" si="189"/>
        <v>4.0270000000000001</v>
      </c>
      <c r="L330" s="91">
        <f t="shared" si="189"/>
        <v>4.2762399999999996</v>
      </c>
      <c r="M330" s="91">
        <f t="shared" si="189"/>
        <v>4.58406</v>
      </c>
      <c r="N330" s="91">
        <f t="shared" si="189"/>
        <v>4.6535500000000001</v>
      </c>
      <c r="O330" s="91">
        <f t="shared" si="189"/>
        <v>4.6556199999999999</v>
      </c>
      <c r="P330" s="91">
        <f t="shared" si="189"/>
        <v>4.6510400000000001</v>
      </c>
      <c r="Q330" s="91">
        <f t="shared" si="189"/>
        <v>4.6754100000000003</v>
      </c>
      <c r="R330" s="91">
        <f t="shared" si="189"/>
        <v>4.7342000000000004</v>
      </c>
      <c r="S330" s="91">
        <f t="shared" si="189"/>
        <v>4.7332700000000001</v>
      </c>
      <c r="T330" s="91">
        <f t="shared" si="189"/>
        <v>4.7193699999999996</v>
      </c>
      <c r="U330" s="91">
        <f t="shared" si="189"/>
        <v>4.6591500000000003</v>
      </c>
      <c r="V330" s="91">
        <f t="shared" si="189"/>
        <v>4.6483999999999996</v>
      </c>
      <c r="W330" s="91">
        <f t="shared" si="189"/>
        <v>4.5854400000000002</v>
      </c>
      <c r="X330" s="91">
        <f t="shared" si="189"/>
        <v>4.5719399999999997</v>
      </c>
      <c r="Y330" s="91">
        <f t="shared" si="189"/>
        <v>4.5452300000000001</v>
      </c>
      <c r="Z330" s="91">
        <f t="shared" si="189"/>
        <v>4.3520700000000003</v>
      </c>
      <c r="AA330" s="91">
        <f t="shared" si="189"/>
        <v>4.0751900000000001</v>
      </c>
    </row>
    <row r="331" spans="1:27" ht="12.75" hidden="1" customHeight="1" outlineLevel="1" x14ac:dyDescent="0.2">
      <c r="A331" s="99" t="s">
        <v>556</v>
      </c>
      <c r="B331" s="63" t="s">
        <v>238</v>
      </c>
      <c r="C331" s="43" t="s">
        <v>79</v>
      </c>
      <c r="D331" s="44">
        <v>1184.26</v>
      </c>
      <c r="E331" s="44">
        <v>982.56</v>
      </c>
      <c r="F331" s="44">
        <v>877.37</v>
      </c>
      <c r="G331" s="44">
        <v>834.94</v>
      </c>
      <c r="H331" s="44">
        <v>817.24</v>
      </c>
      <c r="I331" s="44">
        <v>913.74</v>
      </c>
      <c r="J331" s="44">
        <v>1122.3399999999999</v>
      </c>
      <c r="K331" s="44">
        <v>1469.5</v>
      </c>
      <c r="L331" s="44">
        <v>1718.74</v>
      </c>
      <c r="M331" s="44">
        <v>2026.56</v>
      </c>
      <c r="N331" s="44">
        <v>2096.0500000000002</v>
      </c>
      <c r="O331" s="44">
        <v>2098.12</v>
      </c>
      <c r="P331" s="44">
        <v>2093.54</v>
      </c>
      <c r="Q331" s="44">
        <v>2117.91</v>
      </c>
      <c r="R331" s="44">
        <v>2176.6999999999998</v>
      </c>
      <c r="S331" s="44">
        <v>2175.77</v>
      </c>
      <c r="T331" s="44">
        <v>2161.87</v>
      </c>
      <c r="U331" s="44">
        <v>2101.65</v>
      </c>
      <c r="V331" s="44">
        <v>2090.9</v>
      </c>
      <c r="W331" s="44">
        <v>2027.94</v>
      </c>
      <c r="X331" s="44">
        <v>2014.44</v>
      </c>
      <c r="Y331" s="44">
        <v>1987.73</v>
      </c>
      <c r="Z331" s="44">
        <v>1794.57</v>
      </c>
      <c r="AA331" s="44">
        <v>1517.69</v>
      </c>
    </row>
    <row r="332" spans="1:27" ht="12.75" hidden="1" customHeight="1" outlineLevel="1" x14ac:dyDescent="0.2">
      <c r="A332" s="99" t="s">
        <v>557</v>
      </c>
      <c r="B332" s="63" t="s">
        <v>90</v>
      </c>
      <c r="C332" s="43" t="s">
        <v>79</v>
      </c>
      <c r="D332" s="44">
        <f>$D$327</f>
        <v>2222.89</v>
      </c>
      <c r="E332" s="44">
        <f t="shared" ref="E332:AA332" si="190">$D$327</f>
        <v>2222.89</v>
      </c>
      <c r="F332" s="44">
        <f t="shared" si="190"/>
        <v>2222.89</v>
      </c>
      <c r="G332" s="44">
        <f t="shared" si="190"/>
        <v>2222.89</v>
      </c>
      <c r="H332" s="44">
        <f t="shared" si="190"/>
        <v>2222.89</v>
      </c>
      <c r="I332" s="44">
        <f t="shared" si="190"/>
        <v>2222.89</v>
      </c>
      <c r="J332" s="44">
        <f t="shared" si="190"/>
        <v>2222.89</v>
      </c>
      <c r="K332" s="44">
        <f t="shared" si="190"/>
        <v>2222.89</v>
      </c>
      <c r="L332" s="44">
        <f t="shared" si="190"/>
        <v>2222.89</v>
      </c>
      <c r="M332" s="44">
        <f t="shared" si="190"/>
        <v>2222.89</v>
      </c>
      <c r="N332" s="44">
        <f t="shared" si="190"/>
        <v>2222.89</v>
      </c>
      <c r="O332" s="44">
        <f t="shared" si="190"/>
        <v>2222.89</v>
      </c>
      <c r="P332" s="44">
        <f t="shared" si="190"/>
        <v>2222.89</v>
      </c>
      <c r="Q332" s="44">
        <f t="shared" si="190"/>
        <v>2222.89</v>
      </c>
      <c r="R332" s="44">
        <f t="shared" si="190"/>
        <v>2222.89</v>
      </c>
      <c r="S332" s="44">
        <f t="shared" si="190"/>
        <v>2222.89</v>
      </c>
      <c r="T332" s="44">
        <f t="shared" si="190"/>
        <v>2222.89</v>
      </c>
      <c r="U332" s="44">
        <f t="shared" si="190"/>
        <v>2222.89</v>
      </c>
      <c r="V332" s="44">
        <f t="shared" si="190"/>
        <v>2222.89</v>
      </c>
      <c r="W332" s="44">
        <f t="shared" si="190"/>
        <v>2222.89</v>
      </c>
      <c r="X332" s="44">
        <f t="shared" si="190"/>
        <v>2222.89</v>
      </c>
      <c r="Y332" s="44">
        <f t="shared" si="190"/>
        <v>2222.89</v>
      </c>
      <c r="Z332" s="44">
        <f t="shared" si="190"/>
        <v>2222.89</v>
      </c>
      <c r="AA332" s="44">
        <f t="shared" si="190"/>
        <v>2222.89</v>
      </c>
    </row>
    <row r="333" spans="1:27" ht="12.75" hidden="1" customHeight="1" outlineLevel="1" x14ac:dyDescent="0.2">
      <c r="A333" s="99" t="s">
        <v>558</v>
      </c>
      <c r="B333" s="63" t="s">
        <v>83</v>
      </c>
      <c r="C333" s="43" t="s">
        <v>79</v>
      </c>
      <c r="D333" s="44">
        <v>3.92</v>
      </c>
      <c r="E333" s="44">
        <v>3.92</v>
      </c>
      <c r="F333" s="44">
        <v>3.92</v>
      </c>
      <c r="G333" s="44">
        <v>3.92</v>
      </c>
      <c r="H333" s="44">
        <v>3.92</v>
      </c>
      <c r="I333" s="44">
        <v>3.92</v>
      </c>
      <c r="J333" s="44">
        <v>3.92</v>
      </c>
      <c r="K333" s="44">
        <v>3.92</v>
      </c>
      <c r="L333" s="44">
        <v>3.92</v>
      </c>
      <c r="M333" s="44">
        <v>3.92</v>
      </c>
      <c r="N333" s="44">
        <v>3.92</v>
      </c>
      <c r="O333" s="44">
        <v>3.92</v>
      </c>
      <c r="P333" s="44">
        <v>3.92</v>
      </c>
      <c r="Q333" s="44">
        <v>3.92</v>
      </c>
      <c r="R333" s="44">
        <v>3.92</v>
      </c>
      <c r="S333" s="44">
        <v>3.92</v>
      </c>
      <c r="T333" s="44">
        <v>3.92</v>
      </c>
      <c r="U333" s="44">
        <v>3.92</v>
      </c>
      <c r="V333" s="44">
        <v>3.92</v>
      </c>
      <c r="W333" s="44">
        <v>3.92</v>
      </c>
      <c r="X333" s="44">
        <v>3.92</v>
      </c>
      <c r="Y333" s="44">
        <v>3.92</v>
      </c>
      <c r="Z333" s="44">
        <v>3.92</v>
      </c>
      <c r="AA333" s="44">
        <v>3.92</v>
      </c>
    </row>
    <row r="334" spans="1:27" ht="12.75" hidden="1" customHeight="1" outlineLevel="1" x14ac:dyDescent="0.2">
      <c r="A334" s="99" t="s">
        <v>559</v>
      </c>
      <c r="B334" s="63" t="s">
        <v>81</v>
      </c>
      <c r="C334" s="43" t="s">
        <v>79</v>
      </c>
      <c r="D334" s="44">
        <f>$D$11</f>
        <v>330.69</v>
      </c>
      <c r="E334" s="44">
        <f t="shared" ref="E334:AA334" si="191">$D$11</f>
        <v>330.69</v>
      </c>
      <c r="F334" s="44">
        <f t="shared" si="191"/>
        <v>330.69</v>
      </c>
      <c r="G334" s="44">
        <f t="shared" si="191"/>
        <v>330.69</v>
      </c>
      <c r="H334" s="44">
        <f t="shared" si="191"/>
        <v>330.69</v>
      </c>
      <c r="I334" s="44">
        <f t="shared" si="191"/>
        <v>330.69</v>
      </c>
      <c r="J334" s="44">
        <f t="shared" si="191"/>
        <v>330.69</v>
      </c>
      <c r="K334" s="44">
        <f t="shared" si="191"/>
        <v>330.69</v>
      </c>
      <c r="L334" s="44">
        <f t="shared" si="191"/>
        <v>330.69</v>
      </c>
      <c r="M334" s="44">
        <f t="shared" si="191"/>
        <v>330.69</v>
      </c>
      <c r="N334" s="44">
        <f t="shared" si="191"/>
        <v>330.69</v>
      </c>
      <c r="O334" s="44">
        <f t="shared" si="191"/>
        <v>330.69</v>
      </c>
      <c r="P334" s="44">
        <f t="shared" si="191"/>
        <v>330.69</v>
      </c>
      <c r="Q334" s="44">
        <f t="shared" si="191"/>
        <v>330.69</v>
      </c>
      <c r="R334" s="44">
        <f t="shared" si="191"/>
        <v>330.69</v>
      </c>
      <c r="S334" s="44">
        <f t="shared" si="191"/>
        <v>330.69</v>
      </c>
      <c r="T334" s="44">
        <f t="shared" si="191"/>
        <v>330.69</v>
      </c>
      <c r="U334" s="44">
        <f t="shared" si="191"/>
        <v>330.69</v>
      </c>
      <c r="V334" s="44">
        <f t="shared" si="191"/>
        <v>330.69</v>
      </c>
      <c r="W334" s="44">
        <f t="shared" si="191"/>
        <v>330.69</v>
      </c>
      <c r="X334" s="44">
        <f t="shared" si="191"/>
        <v>330.69</v>
      </c>
      <c r="Y334" s="44">
        <f t="shared" si="191"/>
        <v>330.69</v>
      </c>
      <c r="Z334" s="44">
        <f t="shared" si="191"/>
        <v>330.69</v>
      </c>
      <c r="AA334" s="44">
        <f t="shared" si="191"/>
        <v>330.69</v>
      </c>
    </row>
    <row r="335" spans="1:27" ht="12.75" customHeight="1" collapsed="1" x14ac:dyDescent="0.2">
      <c r="A335" s="98" t="s">
        <v>560</v>
      </c>
      <c r="B335" s="28" t="str">
        <f>"03"&amp;"."&amp;$B$662&amp;"."&amp;$B$663</f>
        <v>03.08.2023</v>
      </c>
      <c r="C335" s="90" t="s">
        <v>76</v>
      </c>
      <c r="D335" s="91">
        <f>ROUND(((D336+D337+D339+D338)/1000),5)</f>
        <v>3.8204500000000001</v>
      </c>
      <c r="E335" s="91">
        <f>ROUND(((E336+E337+E339+E338)/1000),5)</f>
        <v>3.6282999999999999</v>
      </c>
      <c r="F335" s="91">
        <f>ROUND(((F336+F337+F339+F338)/1000),5)</f>
        <v>3.4884300000000001</v>
      </c>
      <c r="G335" s="91">
        <f t="shared" ref="G335:AA335" si="192">ROUND(((G336+G337+G339+G338)/1000),5)</f>
        <v>3.4390999999999998</v>
      </c>
      <c r="H335" s="91">
        <f t="shared" si="192"/>
        <v>3.4134600000000002</v>
      </c>
      <c r="I335" s="91">
        <f t="shared" si="192"/>
        <v>3.5486200000000001</v>
      </c>
      <c r="J335" s="91">
        <f t="shared" si="192"/>
        <v>3.7973300000000001</v>
      </c>
      <c r="K335" s="91">
        <f t="shared" si="192"/>
        <v>4.0705400000000003</v>
      </c>
      <c r="L335" s="91">
        <f t="shared" si="192"/>
        <v>4.3727299999999998</v>
      </c>
      <c r="M335" s="91">
        <f t="shared" si="192"/>
        <v>4.8874399999999998</v>
      </c>
      <c r="N335" s="91">
        <f t="shared" si="192"/>
        <v>5.06419</v>
      </c>
      <c r="O335" s="91">
        <f t="shared" si="192"/>
        <v>5.0986700000000003</v>
      </c>
      <c r="P335" s="91">
        <f t="shared" si="192"/>
        <v>5.1028599999999997</v>
      </c>
      <c r="Q335" s="91">
        <f t="shared" si="192"/>
        <v>5.1220499999999998</v>
      </c>
      <c r="R335" s="91">
        <f t="shared" si="192"/>
        <v>5.03355</v>
      </c>
      <c r="S335" s="91">
        <f t="shared" si="192"/>
        <v>5.0201399999999996</v>
      </c>
      <c r="T335" s="91">
        <f t="shared" si="192"/>
        <v>4.9686599999999999</v>
      </c>
      <c r="U335" s="91">
        <f t="shared" si="192"/>
        <v>4.8388799999999996</v>
      </c>
      <c r="V335" s="91">
        <f t="shared" si="192"/>
        <v>4.7345199999999998</v>
      </c>
      <c r="W335" s="91">
        <f t="shared" si="192"/>
        <v>4.6860600000000003</v>
      </c>
      <c r="X335" s="91">
        <f t="shared" si="192"/>
        <v>4.6758300000000004</v>
      </c>
      <c r="Y335" s="91">
        <f t="shared" si="192"/>
        <v>4.6617499999999996</v>
      </c>
      <c r="Z335" s="91">
        <f t="shared" si="192"/>
        <v>4.5152099999999997</v>
      </c>
      <c r="AA335" s="91">
        <f t="shared" si="192"/>
        <v>4.1155799999999996</v>
      </c>
    </row>
    <row r="336" spans="1:27" ht="12.75" hidden="1" customHeight="1" outlineLevel="1" x14ac:dyDescent="0.2">
      <c r="A336" s="99" t="s">
        <v>561</v>
      </c>
      <c r="B336" s="63" t="s">
        <v>238</v>
      </c>
      <c r="C336" s="43" t="s">
        <v>79</v>
      </c>
      <c r="D336" s="44">
        <v>1262.95</v>
      </c>
      <c r="E336" s="44">
        <v>1070.8</v>
      </c>
      <c r="F336" s="44">
        <v>930.93</v>
      </c>
      <c r="G336" s="44">
        <v>881.6</v>
      </c>
      <c r="H336" s="44">
        <v>855.96</v>
      </c>
      <c r="I336" s="44">
        <v>991.12</v>
      </c>
      <c r="J336" s="44">
        <v>1239.83</v>
      </c>
      <c r="K336" s="44">
        <v>1513.04</v>
      </c>
      <c r="L336" s="44">
        <v>1815.23</v>
      </c>
      <c r="M336" s="44">
        <v>2329.94</v>
      </c>
      <c r="N336" s="44">
        <v>2506.69</v>
      </c>
      <c r="O336" s="44">
        <v>2541.17</v>
      </c>
      <c r="P336" s="44">
        <v>2545.36</v>
      </c>
      <c r="Q336" s="44">
        <v>2564.5500000000002</v>
      </c>
      <c r="R336" s="44">
        <v>2476.0500000000002</v>
      </c>
      <c r="S336" s="44">
        <v>2462.64</v>
      </c>
      <c r="T336" s="44">
        <v>2411.16</v>
      </c>
      <c r="U336" s="44">
        <v>2281.38</v>
      </c>
      <c r="V336" s="44">
        <v>2177.02</v>
      </c>
      <c r="W336" s="44">
        <v>2128.56</v>
      </c>
      <c r="X336" s="44">
        <v>2118.33</v>
      </c>
      <c r="Y336" s="44">
        <v>2104.25</v>
      </c>
      <c r="Z336" s="44">
        <v>1957.71</v>
      </c>
      <c r="AA336" s="44">
        <v>1558.08</v>
      </c>
    </row>
    <row r="337" spans="1:27" ht="12.75" hidden="1" customHeight="1" outlineLevel="1" x14ac:dyDescent="0.2">
      <c r="A337" s="99" t="s">
        <v>562</v>
      </c>
      <c r="B337" s="63" t="s">
        <v>90</v>
      </c>
      <c r="C337" s="43" t="s">
        <v>79</v>
      </c>
      <c r="D337" s="44">
        <f>$D$327</f>
        <v>2222.89</v>
      </c>
      <c r="E337" s="44">
        <f t="shared" ref="E337:AA337" si="193">$D$327</f>
        <v>2222.89</v>
      </c>
      <c r="F337" s="44">
        <f t="shared" si="193"/>
        <v>2222.89</v>
      </c>
      <c r="G337" s="44">
        <f t="shared" si="193"/>
        <v>2222.89</v>
      </c>
      <c r="H337" s="44">
        <f t="shared" si="193"/>
        <v>2222.89</v>
      </c>
      <c r="I337" s="44">
        <f t="shared" si="193"/>
        <v>2222.89</v>
      </c>
      <c r="J337" s="44">
        <f t="shared" si="193"/>
        <v>2222.89</v>
      </c>
      <c r="K337" s="44">
        <f t="shared" si="193"/>
        <v>2222.89</v>
      </c>
      <c r="L337" s="44">
        <f t="shared" si="193"/>
        <v>2222.89</v>
      </c>
      <c r="M337" s="44">
        <f t="shared" si="193"/>
        <v>2222.89</v>
      </c>
      <c r="N337" s="44">
        <f t="shared" si="193"/>
        <v>2222.89</v>
      </c>
      <c r="O337" s="44">
        <f t="shared" si="193"/>
        <v>2222.89</v>
      </c>
      <c r="P337" s="44">
        <f t="shared" si="193"/>
        <v>2222.89</v>
      </c>
      <c r="Q337" s="44">
        <f t="shared" si="193"/>
        <v>2222.89</v>
      </c>
      <c r="R337" s="44">
        <f t="shared" si="193"/>
        <v>2222.89</v>
      </c>
      <c r="S337" s="44">
        <f t="shared" si="193"/>
        <v>2222.89</v>
      </c>
      <c r="T337" s="44">
        <f t="shared" si="193"/>
        <v>2222.89</v>
      </c>
      <c r="U337" s="44">
        <f t="shared" si="193"/>
        <v>2222.89</v>
      </c>
      <c r="V337" s="44">
        <f t="shared" si="193"/>
        <v>2222.89</v>
      </c>
      <c r="W337" s="44">
        <f t="shared" si="193"/>
        <v>2222.89</v>
      </c>
      <c r="X337" s="44">
        <f t="shared" si="193"/>
        <v>2222.89</v>
      </c>
      <c r="Y337" s="44">
        <f t="shared" si="193"/>
        <v>2222.89</v>
      </c>
      <c r="Z337" s="44">
        <f t="shared" si="193"/>
        <v>2222.89</v>
      </c>
      <c r="AA337" s="44">
        <f t="shared" si="193"/>
        <v>2222.89</v>
      </c>
    </row>
    <row r="338" spans="1:27" ht="12.75" hidden="1" customHeight="1" outlineLevel="1" x14ac:dyDescent="0.2">
      <c r="A338" s="99" t="s">
        <v>563</v>
      </c>
      <c r="B338" s="63" t="s">
        <v>83</v>
      </c>
      <c r="C338" s="43" t="s">
        <v>79</v>
      </c>
      <c r="D338" s="44">
        <v>3.92</v>
      </c>
      <c r="E338" s="44">
        <v>3.92</v>
      </c>
      <c r="F338" s="44">
        <v>3.92</v>
      </c>
      <c r="G338" s="44">
        <v>3.92</v>
      </c>
      <c r="H338" s="44">
        <v>3.92</v>
      </c>
      <c r="I338" s="44">
        <v>3.92</v>
      </c>
      <c r="J338" s="44">
        <v>3.92</v>
      </c>
      <c r="K338" s="44">
        <v>3.92</v>
      </c>
      <c r="L338" s="44">
        <v>3.92</v>
      </c>
      <c r="M338" s="44">
        <v>3.92</v>
      </c>
      <c r="N338" s="44">
        <v>3.92</v>
      </c>
      <c r="O338" s="44">
        <v>3.92</v>
      </c>
      <c r="P338" s="44">
        <v>3.92</v>
      </c>
      <c r="Q338" s="44">
        <v>3.92</v>
      </c>
      <c r="R338" s="44">
        <v>3.92</v>
      </c>
      <c r="S338" s="44">
        <v>3.92</v>
      </c>
      <c r="T338" s="44">
        <v>3.92</v>
      </c>
      <c r="U338" s="44">
        <v>3.92</v>
      </c>
      <c r="V338" s="44">
        <v>3.92</v>
      </c>
      <c r="W338" s="44">
        <v>3.92</v>
      </c>
      <c r="X338" s="44">
        <v>3.92</v>
      </c>
      <c r="Y338" s="44">
        <v>3.92</v>
      </c>
      <c r="Z338" s="44">
        <v>3.92</v>
      </c>
      <c r="AA338" s="44">
        <v>3.92</v>
      </c>
    </row>
    <row r="339" spans="1:27" ht="12.75" hidden="1" customHeight="1" outlineLevel="1" x14ac:dyDescent="0.2">
      <c r="A339" s="99" t="s">
        <v>564</v>
      </c>
      <c r="B339" s="63" t="s">
        <v>81</v>
      </c>
      <c r="C339" s="43" t="s">
        <v>79</v>
      </c>
      <c r="D339" s="44">
        <f>$D$11</f>
        <v>330.69</v>
      </c>
      <c r="E339" s="44">
        <f t="shared" ref="E339:AA339" si="194">$D$11</f>
        <v>330.69</v>
      </c>
      <c r="F339" s="44">
        <f t="shared" si="194"/>
        <v>330.69</v>
      </c>
      <c r="G339" s="44">
        <f t="shared" si="194"/>
        <v>330.69</v>
      </c>
      <c r="H339" s="44">
        <f t="shared" si="194"/>
        <v>330.69</v>
      </c>
      <c r="I339" s="44">
        <f t="shared" si="194"/>
        <v>330.69</v>
      </c>
      <c r="J339" s="44">
        <f t="shared" si="194"/>
        <v>330.69</v>
      </c>
      <c r="K339" s="44">
        <f t="shared" si="194"/>
        <v>330.69</v>
      </c>
      <c r="L339" s="44">
        <f t="shared" si="194"/>
        <v>330.69</v>
      </c>
      <c r="M339" s="44">
        <f t="shared" si="194"/>
        <v>330.69</v>
      </c>
      <c r="N339" s="44">
        <f t="shared" si="194"/>
        <v>330.69</v>
      </c>
      <c r="O339" s="44">
        <f t="shared" si="194"/>
        <v>330.69</v>
      </c>
      <c r="P339" s="44">
        <f t="shared" si="194"/>
        <v>330.69</v>
      </c>
      <c r="Q339" s="44">
        <f t="shared" si="194"/>
        <v>330.69</v>
      </c>
      <c r="R339" s="44">
        <f t="shared" si="194"/>
        <v>330.69</v>
      </c>
      <c r="S339" s="44">
        <f t="shared" si="194"/>
        <v>330.69</v>
      </c>
      <c r="T339" s="44">
        <f t="shared" si="194"/>
        <v>330.69</v>
      </c>
      <c r="U339" s="44">
        <f t="shared" si="194"/>
        <v>330.69</v>
      </c>
      <c r="V339" s="44">
        <f t="shared" si="194"/>
        <v>330.69</v>
      </c>
      <c r="W339" s="44">
        <f t="shared" si="194"/>
        <v>330.69</v>
      </c>
      <c r="X339" s="44">
        <f t="shared" si="194"/>
        <v>330.69</v>
      </c>
      <c r="Y339" s="44">
        <f t="shared" si="194"/>
        <v>330.69</v>
      </c>
      <c r="Z339" s="44">
        <f t="shared" si="194"/>
        <v>330.69</v>
      </c>
      <c r="AA339" s="44">
        <f t="shared" si="194"/>
        <v>330.69</v>
      </c>
    </row>
    <row r="340" spans="1:27" ht="12.75" customHeight="1" collapsed="1" x14ac:dyDescent="0.2">
      <c r="A340" s="98" t="s">
        <v>565</v>
      </c>
      <c r="B340" s="28" t="str">
        <f>"04"&amp;"."&amp;$B$662&amp;"."&amp;$B$663</f>
        <v>04.08.2023</v>
      </c>
      <c r="C340" s="90" t="s">
        <v>76</v>
      </c>
      <c r="D340" s="91">
        <f>ROUND(((D341+D342+D344+D343)/1000),5)</f>
        <v>3.8798300000000001</v>
      </c>
      <c r="E340" s="91">
        <f>ROUND(((E341+E342+E344+E343)/1000),5)</f>
        <v>3.6377299999999999</v>
      </c>
      <c r="F340" s="91">
        <f>ROUND(((F341+F342+F344+F343)/1000),5)</f>
        <v>3.48481</v>
      </c>
      <c r="G340" s="91">
        <f t="shared" ref="G340:AA340" si="195">ROUND(((G341+G342+G344+G343)/1000),5)</f>
        <v>3.4206799999999999</v>
      </c>
      <c r="H340" s="91">
        <f t="shared" si="195"/>
        <v>3.3947500000000002</v>
      </c>
      <c r="I340" s="91">
        <f t="shared" si="195"/>
        <v>3.4841199999999999</v>
      </c>
      <c r="J340" s="91">
        <f t="shared" si="195"/>
        <v>3.70424</v>
      </c>
      <c r="K340" s="91">
        <f t="shared" si="195"/>
        <v>4.1157300000000001</v>
      </c>
      <c r="L340" s="91">
        <f t="shared" si="195"/>
        <v>4.42584</v>
      </c>
      <c r="M340" s="91">
        <f t="shared" si="195"/>
        <v>4.8810000000000002</v>
      </c>
      <c r="N340" s="91">
        <f t="shared" si="195"/>
        <v>5.0647399999999996</v>
      </c>
      <c r="O340" s="91">
        <f t="shared" si="195"/>
        <v>5.10365</v>
      </c>
      <c r="P340" s="91">
        <f t="shared" si="195"/>
        <v>5.0725499999999997</v>
      </c>
      <c r="Q340" s="91">
        <f t="shared" si="195"/>
        <v>5.1659699999999997</v>
      </c>
      <c r="R340" s="91">
        <f t="shared" si="195"/>
        <v>5.5678400000000003</v>
      </c>
      <c r="S340" s="91">
        <f t="shared" si="195"/>
        <v>5.5984999999999996</v>
      </c>
      <c r="T340" s="91">
        <f t="shared" si="195"/>
        <v>5.5864399999999996</v>
      </c>
      <c r="U340" s="91">
        <f t="shared" si="195"/>
        <v>5.1358600000000001</v>
      </c>
      <c r="V340" s="91">
        <f t="shared" si="195"/>
        <v>5.0503999999999998</v>
      </c>
      <c r="W340" s="91">
        <f t="shared" si="195"/>
        <v>5.0082300000000002</v>
      </c>
      <c r="X340" s="91">
        <f t="shared" si="195"/>
        <v>4.86998</v>
      </c>
      <c r="Y340" s="91">
        <f t="shared" si="195"/>
        <v>4.7123999999999997</v>
      </c>
      <c r="Z340" s="91">
        <f t="shared" si="195"/>
        <v>4.4230299999999998</v>
      </c>
      <c r="AA340" s="91">
        <f t="shared" si="195"/>
        <v>4.1120999999999999</v>
      </c>
    </row>
    <row r="341" spans="1:27" ht="12.75" hidden="1" customHeight="1" outlineLevel="1" x14ac:dyDescent="0.2">
      <c r="A341" s="99" t="s">
        <v>566</v>
      </c>
      <c r="B341" s="63" t="s">
        <v>238</v>
      </c>
      <c r="C341" s="43" t="s">
        <v>79</v>
      </c>
      <c r="D341" s="44">
        <v>1322.33</v>
      </c>
      <c r="E341" s="44">
        <v>1080.23</v>
      </c>
      <c r="F341" s="44">
        <v>927.31</v>
      </c>
      <c r="G341" s="44">
        <v>863.18</v>
      </c>
      <c r="H341" s="44">
        <v>837.25</v>
      </c>
      <c r="I341" s="44">
        <v>926.62</v>
      </c>
      <c r="J341" s="44">
        <v>1146.74</v>
      </c>
      <c r="K341" s="44">
        <v>1558.23</v>
      </c>
      <c r="L341" s="44">
        <v>1868.34</v>
      </c>
      <c r="M341" s="44">
        <v>2323.5</v>
      </c>
      <c r="N341" s="44">
        <v>2507.2399999999998</v>
      </c>
      <c r="O341" s="44">
        <v>2546.15</v>
      </c>
      <c r="P341" s="44">
        <v>2515.0500000000002</v>
      </c>
      <c r="Q341" s="44">
        <v>2608.4699999999998</v>
      </c>
      <c r="R341" s="44">
        <v>3010.34</v>
      </c>
      <c r="S341" s="44">
        <v>3041</v>
      </c>
      <c r="T341" s="44">
        <v>3028.94</v>
      </c>
      <c r="U341" s="44">
        <v>2578.36</v>
      </c>
      <c r="V341" s="44">
        <v>2492.9</v>
      </c>
      <c r="W341" s="44">
        <v>2450.73</v>
      </c>
      <c r="X341" s="44">
        <v>2312.48</v>
      </c>
      <c r="Y341" s="44">
        <v>2154.9</v>
      </c>
      <c r="Z341" s="44">
        <v>1865.53</v>
      </c>
      <c r="AA341" s="44">
        <v>1554.6</v>
      </c>
    </row>
    <row r="342" spans="1:27" ht="12.75" hidden="1" customHeight="1" outlineLevel="1" x14ac:dyDescent="0.2">
      <c r="A342" s="99" t="s">
        <v>567</v>
      </c>
      <c r="B342" s="63" t="s">
        <v>90</v>
      </c>
      <c r="C342" s="43" t="s">
        <v>79</v>
      </c>
      <c r="D342" s="44">
        <f>$D$327</f>
        <v>2222.89</v>
      </c>
      <c r="E342" s="44">
        <f t="shared" ref="E342:AA342" si="196">$D$327</f>
        <v>2222.89</v>
      </c>
      <c r="F342" s="44">
        <f t="shared" si="196"/>
        <v>2222.89</v>
      </c>
      <c r="G342" s="44">
        <f t="shared" si="196"/>
        <v>2222.89</v>
      </c>
      <c r="H342" s="44">
        <f t="shared" si="196"/>
        <v>2222.89</v>
      </c>
      <c r="I342" s="44">
        <f t="shared" si="196"/>
        <v>2222.89</v>
      </c>
      <c r="J342" s="44">
        <f t="shared" si="196"/>
        <v>2222.89</v>
      </c>
      <c r="K342" s="44">
        <f t="shared" si="196"/>
        <v>2222.89</v>
      </c>
      <c r="L342" s="44">
        <f t="shared" si="196"/>
        <v>2222.89</v>
      </c>
      <c r="M342" s="44">
        <f t="shared" si="196"/>
        <v>2222.89</v>
      </c>
      <c r="N342" s="44">
        <f t="shared" si="196"/>
        <v>2222.89</v>
      </c>
      <c r="O342" s="44">
        <f t="shared" si="196"/>
        <v>2222.89</v>
      </c>
      <c r="P342" s="44">
        <f t="shared" si="196"/>
        <v>2222.89</v>
      </c>
      <c r="Q342" s="44">
        <f t="shared" si="196"/>
        <v>2222.89</v>
      </c>
      <c r="R342" s="44">
        <f t="shared" si="196"/>
        <v>2222.89</v>
      </c>
      <c r="S342" s="44">
        <f t="shared" si="196"/>
        <v>2222.89</v>
      </c>
      <c r="T342" s="44">
        <f t="shared" si="196"/>
        <v>2222.89</v>
      </c>
      <c r="U342" s="44">
        <f t="shared" si="196"/>
        <v>2222.89</v>
      </c>
      <c r="V342" s="44">
        <f t="shared" si="196"/>
        <v>2222.89</v>
      </c>
      <c r="W342" s="44">
        <f t="shared" si="196"/>
        <v>2222.89</v>
      </c>
      <c r="X342" s="44">
        <f t="shared" si="196"/>
        <v>2222.89</v>
      </c>
      <c r="Y342" s="44">
        <f t="shared" si="196"/>
        <v>2222.89</v>
      </c>
      <c r="Z342" s="44">
        <f t="shared" si="196"/>
        <v>2222.89</v>
      </c>
      <c r="AA342" s="44">
        <f t="shared" si="196"/>
        <v>2222.89</v>
      </c>
    </row>
    <row r="343" spans="1:27" ht="12.75" hidden="1" customHeight="1" outlineLevel="1" x14ac:dyDescent="0.2">
      <c r="A343" s="99" t="s">
        <v>568</v>
      </c>
      <c r="B343" s="63" t="s">
        <v>83</v>
      </c>
      <c r="C343" s="43" t="s">
        <v>79</v>
      </c>
      <c r="D343" s="44">
        <v>3.92</v>
      </c>
      <c r="E343" s="44">
        <v>3.92</v>
      </c>
      <c r="F343" s="44">
        <v>3.92</v>
      </c>
      <c r="G343" s="44">
        <v>3.92</v>
      </c>
      <c r="H343" s="44">
        <v>3.92</v>
      </c>
      <c r="I343" s="44">
        <v>3.92</v>
      </c>
      <c r="J343" s="44">
        <v>3.92</v>
      </c>
      <c r="K343" s="44">
        <v>3.92</v>
      </c>
      <c r="L343" s="44">
        <v>3.92</v>
      </c>
      <c r="M343" s="44">
        <v>3.92</v>
      </c>
      <c r="N343" s="44">
        <v>3.92</v>
      </c>
      <c r="O343" s="44">
        <v>3.92</v>
      </c>
      <c r="P343" s="44">
        <v>3.92</v>
      </c>
      <c r="Q343" s="44">
        <v>3.92</v>
      </c>
      <c r="R343" s="44">
        <v>3.92</v>
      </c>
      <c r="S343" s="44">
        <v>3.92</v>
      </c>
      <c r="T343" s="44">
        <v>3.92</v>
      </c>
      <c r="U343" s="44">
        <v>3.92</v>
      </c>
      <c r="V343" s="44">
        <v>3.92</v>
      </c>
      <c r="W343" s="44">
        <v>3.92</v>
      </c>
      <c r="X343" s="44">
        <v>3.92</v>
      </c>
      <c r="Y343" s="44">
        <v>3.92</v>
      </c>
      <c r="Z343" s="44">
        <v>3.92</v>
      </c>
      <c r="AA343" s="44">
        <v>3.92</v>
      </c>
    </row>
    <row r="344" spans="1:27" ht="12.75" hidden="1" customHeight="1" outlineLevel="1" x14ac:dyDescent="0.2">
      <c r="A344" s="99" t="s">
        <v>569</v>
      </c>
      <c r="B344" s="63" t="s">
        <v>81</v>
      </c>
      <c r="C344" s="43" t="s">
        <v>79</v>
      </c>
      <c r="D344" s="44">
        <f>$D$11</f>
        <v>330.69</v>
      </c>
      <c r="E344" s="44">
        <f t="shared" ref="E344:AA344" si="197">$D$11</f>
        <v>330.69</v>
      </c>
      <c r="F344" s="44">
        <f t="shared" si="197"/>
        <v>330.69</v>
      </c>
      <c r="G344" s="44">
        <f t="shared" si="197"/>
        <v>330.69</v>
      </c>
      <c r="H344" s="44">
        <f t="shared" si="197"/>
        <v>330.69</v>
      </c>
      <c r="I344" s="44">
        <f t="shared" si="197"/>
        <v>330.69</v>
      </c>
      <c r="J344" s="44">
        <f t="shared" si="197"/>
        <v>330.69</v>
      </c>
      <c r="K344" s="44">
        <f t="shared" si="197"/>
        <v>330.69</v>
      </c>
      <c r="L344" s="44">
        <f t="shared" si="197"/>
        <v>330.69</v>
      </c>
      <c r="M344" s="44">
        <f t="shared" si="197"/>
        <v>330.69</v>
      </c>
      <c r="N344" s="44">
        <f t="shared" si="197"/>
        <v>330.69</v>
      </c>
      <c r="O344" s="44">
        <f t="shared" si="197"/>
        <v>330.69</v>
      </c>
      <c r="P344" s="44">
        <f t="shared" si="197"/>
        <v>330.69</v>
      </c>
      <c r="Q344" s="44">
        <f t="shared" si="197"/>
        <v>330.69</v>
      </c>
      <c r="R344" s="44">
        <f t="shared" si="197"/>
        <v>330.69</v>
      </c>
      <c r="S344" s="44">
        <f t="shared" si="197"/>
        <v>330.69</v>
      </c>
      <c r="T344" s="44">
        <f t="shared" si="197"/>
        <v>330.69</v>
      </c>
      <c r="U344" s="44">
        <f t="shared" si="197"/>
        <v>330.69</v>
      </c>
      <c r="V344" s="44">
        <f t="shared" si="197"/>
        <v>330.69</v>
      </c>
      <c r="W344" s="44">
        <f t="shared" si="197"/>
        <v>330.69</v>
      </c>
      <c r="X344" s="44">
        <f t="shared" si="197"/>
        <v>330.69</v>
      </c>
      <c r="Y344" s="44">
        <f t="shared" si="197"/>
        <v>330.69</v>
      </c>
      <c r="Z344" s="44">
        <f t="shared" si="197"/>
        <v>330.69</v>
      </c>
      <c r="AA344" s="44">
        <f t="shared" si="197"/>
        <v>330.69</v>
      </c>
    </row>
    <row r="345" spans="1:27" ht="12.75" customHeight="1" collapsed="1" x14ac:dyDescent="0.2">
      <c r="A345" s="98" t="s">
        <v>570</v>
      </c>
      <c r="B345" s="28" t="str">
        <f>"05"&amp;"."&amp;$B$662&amp;"."&amp;$B$663</f>
        <v>05.08.2023</v>
      </c>
      <c r="C345" s="90" t="s">
        <v>76</v>
      </c>
      <c r="D345" s="91">
        <f>ROUND(((D346+D347+D349+D348)/1000),5)</f>
        <v>3.9087700000000001</v>
      </c>
      <c r="E345" s="91">
        <f>ROUND(((E346+E347+E349+E348)/1000),5)</f>
        <v>3.7011099999999999</v>
      </c>
      <c r="F345" s="91">
        <f>ROUND(((F346+F347+F349+F348)/1000),5)</f>
        <v>3.5689600000000001</v>
      </c>
      <c r="G345" s="91">
        <f t="shared" ref="G345:AA345" si="198">ROUND(((G346+G347+G349+G348)/1000),5)</f>
        <v>3.4968900000000001</v>
      </c>
      <c r="H345" s="91">
        <f t="shared" si="198"/>
        <v>3.4484400000000002</v>
      </c>
      <c r="I345" s="91">
        <f t="shared" si="198"/>
        <v>3.4523199999999998</v>
      </c>
      <c r="J345" s="91">
        <f t="shared" si="198"/>
        <v>3.4491399999999999</v>
      </c>
      <c r="K345" s="91">
        <f t="shared" si="198"/>
        <v>3.8762400000000001</v>
      </c>
      <c r="L345" s="91">
        <f t="shared" si="198"/>
        <v>4.17971</v>
      </c>
      <c r="M345" s="91">
        <f t="shared" si="198"/>
        <v>4.3875299999999999</v>
      </c>
      <c r="N345" s="91">
        <f t="shared" si="198"/>
        <v>4.5664300000000004</v>
      </c>
      <c r="O345" s="91">
        <f t="shared" si="198"/>
        <v>4.6179100000000002</v>
      </c>
      <c r="P345" s="91">
        <f t="shared" si="198"/>
        <v>4.5942800000000004</v>
      </c>
      <c r="Q345" s="91">
        <f t="shared" si="198"/>
        <v>4.4718799999999996</v>
      </c>
      <c r="R345" s="91">
        <f t="shared" si="198"/>
        <v>4.3498099999999997</v>
      </c>
      <c r="S345" s="91">
        <f t="shared" si="198"/>
        <v>4.6266699999999998</v>
      </c>
      <c r="T345" s="91">
        <f t="shared" si="198"/>
        <v>4.5978899999999996</v>
      </c>
      <c r="U345" s="91">
        <f t="shared" si="198"/>
        <v>4.3594099999999996</v>
      </c>
      <c r="V345" s="91">
        <f t="shared" si="198"/>
        <v>4.4846599999999999</v>
      </c>
      <c r="W345" s="91">
        <f t="shared" si="198"/>
        <v>4.4662699999999997</v>
      </c>
      <c r="X345" s="91">
        <f t="shared" si="198"/>
        <v>4.4258899999999999</v>
      </c>
      <c r="Y345" s="91">
        <f t="shared" si="198"/>
        <v>4.4549300000000001</v>
      </c>
      <c r="Z345" s="91">
        <f t="shared" si="198"/>
        <v>4.3214600000000001</v>
      </c>
      <c r="AA345" s="91">
        <f t="shared" si="198"/>
        <v>4.0846799999999996</v>
      </c>
    </row>
    <row r="346" spans="1:27" ht="12.75" hidden="1" customHeight="1" outlineLevel="1" x14ac:dyDescent="0.2">
      <c r="A346" s="99" t="s">
        <v>571</v>
      </c>
      <c r="B346" s="63" t="s">
        <v>238</v>
      </c>
      <c r="C346" s="43" t="s">
        <v>79</v>
      </c>
      <c r="D346" s="44">
        <v>1351.27</v>
      </c>
      <c r="E346" s="44">
        <v>1143.6099999999999</v>
      </c>
      <c r="F346" s="44">
        <v>1011.46</v>
      </c>
      <c r="G346" s="44">
        <v>939.39</v>
      </c>
      <c r="H346" s="44">
        <v>890.94</v>
      </c>
      <c r="I346" s="44">
        <v>894.82</v>
      </c>
      <c r="J346" s="44">
        <v>891.64</v>
      </c>
      <c r="K346" s="44">
        <v>1318.74</v>
      </c>
      <c r="L346" s="44">
        <v>1622.21</v>
      </c>
      <c r="M346" s="44">
        <v>1830.03</v>
      </c>
      <c r="N346" s="44">
        <v>2008.93</v>
      </c>
      <c r="O346" s="44">
        <v>2060.41</v>
      </c>
      <c r="P346" s="44">
        <v>2036.78</v>
      </c>
      <c r="Q346" s="44">
        <v>1914.38</v>
      </c>
      <c r="R346" s="44">
        <v>1792.31</v>
      </c>
      <c r="S346" s="44">
        <v>2069.17</v>
      </c>
      <c r="T346" s="44">
        <v>2040.39</v>
      </c>
      <c r="U346" s="44">
        <v>1801.91</v>
      </c>
      <c r="V346" s="44">
        <v>1927.16</v>
      </c>
      <c r="W346" s="44">
        <v>1908.77</v>
      </c>
      <c r="X346" s="44">
        <v>1868.39</v>
      </c>
      <c r="Y346" s="44">
        <v>1897.43</v>
      </c>
      <c r="Z346" s="44">
        <v>1763.96</v>
      </c>
      <c r="AA346" s="44">
        <v>1527.18</v>
      </c>
    </row>
    <row r="347" spans="1:27" ht="12.75" hidden="1" customHeight="1" outlineLevel="1" x14ac:dyDescent="0.2">
      <c r="A347" s="99" t="s">
        <v>572</v>
      </c>
      <c r="B347" s="63" t="s">
        <v>90</v>
      </c>
      <c r="C347" s="43" t="s">
        <v>79</v>
      </c>
      <c r="D347" s="44">
        <f>$D$327</f>
        <v>2222.89</v>
      </c>
      <c r="E347" s="44">
        <f t="shared" ref="E347:AA347" si="199">$D$327</f>
        <v>2222.89</v>
      </c>
      <c r="F347" s="44">
        <f t="shared" si="199"/>
        <v>2222.89</v>
      </c>
      <c r="G347" s="44">
        <f t="shared" si="199"/>
        <v>2222.89</v>
      </c>
      <c r="H347" s="44">
        <f t="shared" si="199"/>
        <v>2222.89</v>
      </c>
      <c r="I347" s="44">
        <f t="shared" si="199"/>
        <v>2222.89</v>
      </c>
      <c r="J347" s="44">
        <f t="shared" si="199"/>
        <v>2222.89</v>
      </c>
      <c r="K347" s="44">
        <f t="shared" si="199"/>
        <v>2222.89</v>
      </c>
      <c r="L347" s="44">
        <f t="shared" si="199"/>
        <v>2222.89</v>
      </c>
      <c r="M347" s="44">
        <f t="shared" si="199"/>
        <v>2222.89</v>
      </c>
      <c r="N347" s="44">
        <f t="shared" si="199"/>
        <v>2222.89</v>
      </c>
      <c r="O347" s="44">
        <f t="shared" si="199"/>
        <v>2222.89</v>
      </c>
      <c r="P347" s="44">
        <f t="shared" si="199"/>
        <v>2222.89</v>
      </c>
      <c r="Q347" s="44">
        <f t="shared" si="199"/>
        <v>2222.89</v>
      </c>
      <c r="R347" s="44">
        <f t="shared" si="199"/>
        <v>2222.89</v>
      </c>
      <c r="S347" s="44">
        <f t="shared" si="199"/>
        <v>2222.89</v>
      </c>
      <c r="T347" s="44">
        <f t="shared" si="199"/>
        <v>2222.89</v>
      </c>
      <c r="U347" s="44">
        <f t="shared" si="199"/>
        <v>2222.89</v>
      </c>
      <c r="V347" s="44">
        <f t="shared" si="199"/>
        <v>2222.89</v>
      </c>
      <c r="W347" s="44">
        <f t="shared" si="199"/>
        <v>2222.89</v>
      </c>
      <c r="X347" s="44">
        <f t="shared" si="199"/>
        <v>2222.89</v>
      </c>
      <c r="Y347" s="44">
        <f t="shared" si="199"/>
        <v>2222.89</v>
      </c>
      <c r="Z347" s="44">
        <f t="shared" si="199"/>
        <v>2222.89</v>
      </c>
      <c r="AA347" s="44">
        <f t="shared" si="199"/>
        <v>2222.89</v>
      </c>
    </row>
    <row r="348" spans="1:27" ht="12.75" hidden="1" customHeight="1" outlineLevel="1" x14ac:dyDescent="0.2">
      <c r="A348" s="99" t="s">
        <v>573</v>
      </c>
      <c r="B348" s="63" t="s">
        <v>83</v>
      </c>
      <c r="C348" s="43" t="s">
        <v>79</v>
      </c>
      <c r="D348" s="44">
        <v>3.92</v>
      </c>
      <c r="E348" s="44">
        <v>3.92</v>
      </c>
      <c r="F348" s="44">
        <v>3.92</v>
      </c>
      <c r="G348" s="44">
        <v>3.92</v>
      </c>
      <c r="H348" s="44">
        <v>3.92</v>
      </c>
      <c r="I348" s="44">
        <v>3.92</v>
      </c>
      <c r="J348" s="44">
        <v>3.92</v>
      </c>
      <c r="K348" s="44">
        <v>3.92</v>
      </c>
      <c r="L348" s="44">
        <v>3.92</v>
      </c>
      <c r="M348" s="44">
        <v>3.92</v>
      </c>
      <c r="N348" s="44">
        <v>3.92</v>
      </c>
      <c r="O348" s="44">
        <v>3.92</v>
      </c>
      <c r="P348" s="44">
        <v>3.92</v>
      </c>
      <c r="Q348" s="44">
        <v>3.92</v>
      </c>
      <c r="R348" s="44">
        <v>3.92</v>
      </c>
      <c r="S348" s="44">
        <v>3.92</v>
      </c>
      <c r="T348" s="44">
        <v>3.92</v>
      </c>
      <c r="U348" s="44">
        <v>3.92</v>
      </c>
      <c r="V348" s="44">
        <v>3.92</v>
      </c>
      <c r="W348" s="44">
        <v>3.92</v>
      </c>
      <c r="X348" s="44">
        <v>3.92</v>
      </c>
      <c r="Y348" s="44">
        <v>3.92</v>
      </c>
      <c r="Z348" s="44">
        <v>3.92</v>
      </c>
      <c r="AA348" s="44">
        <v>3.92</v>
      </c>
    </row>
    <row r="349" spans="1:27" ht="12.75" hidden="1" customHeight="1" outlineLevel="1" x14ac:dyDescent="0.2">
      <c r="A349" s="99" t="s">
        <v>574</v>
      </c>
      <c r="B349" s="63" t="s">
        <v>81</v>
      </c>
      <c r="C349" s="43" t="s">
        <v>79</v>
      </c>
      <c r="D349" s="44">
        <f>$D$11</f>
        <v>330.69</v>
      </c>
      <c r="E349" s="44">
        <f t="shared" ref="E349:AA349" si="200">$D$11</f>
        <v>330.69</v>
      </c>
      <c r="F349" s="44">
        <f t="shared" si="200"/>
        <v>330.69</v>
      </c>
      <c r="G349" s="44">
        <f t="shared" si="200"/>
        <v>330.69</v>
      </c>
      <c r="H349" s="44">
        <f t="shared" si="200"/>
        <v>330.69</v>
      </c>
      <c r="I349" s="44">
        <f t="shared" si="200"/>
        <v>330.69</v>
      </c>
      <c r="J349" s="44">
        <f t="shared" si="200"/>
        <v>330.69</v>
      </c>
      <c r="K349" s="44">
        <f t="shared" si="200"/>
        <v>330.69</v>
      </c>
      <c r="L349" s="44">
        <f t="shared" si="200"/>
        <v>330.69</v>
      </c>
      <c r="M349" s="44">
        <f t="shared" si="200"/>
        <v>330.69</v>
      </c>
      <c r="N349" s="44">
        <f t="shared" si="200"/>
        <v>330.69</v>
      </c>
      <c r="O349" s="44">
        <f t="shared" si="200"/>
        <v>330.69</v>
      </c>
      <c r="P349" s="44">
        <f t="shared" si="200"/>
        <v>330.69</v>
      </c>
      <c r="Q349" s="44">
        <f t="shared" si="200"/>
        <v>330.69</v>
      </c>
      <c r="R349" s="44">
        <f t="shared" si="200"/>
        <v>330.69</v>
      </c>
      <c r="S349" s="44">
        <f t="shared" si="200"/>
        <v>330.69</v>
      </c>
      <c r="T349" s="44">
        <f t="shared" si="200"/>
        <v>330.69</v>
      </c>
      <c r="U349" s="44">
        <f t="shared" si="200"/>
        <v>330.69</v>
      </c>
      <c r="V349" s="44">
        <f t="shared" si="200"/>
        <v>330.69</v>
      </c>
      <c r="W349" s="44">
        <f t="shared" si="200"/>
        <v>330.69</v>
      </c>
      <c r="X349" s="44">
        <f t="shared" si="200"/>
        <v>330.69</v>
      </c>
      <c r="Y349" s="44">
        <f t="shared" si="200"/>
        <v>330.69</v>
      </c>
      <c r="Z349" s="44">
        <f t="shared" si="200"/>
        <v>330.69</v>
      </c>
      <c r="AA349" s="44">
        <f t="shared" si="200"/>
        <v>330.69</v>
      </c>
    </row>
    <row r="350" spans="1:27" ht="12.75" customHeight="1" collapsed="1" x14ac:dyDescent="0.2">
      <c r="A350" s="98" t="s">
        <v>575</v>
      </c>
      <c r="B350" s="28" t="str">
        <f>"06"&amp;"."&amp;$B$662&amp;"."&amp;$B$663</f>
        <v>06.08.2023</v>
      </c>
      <c r="C350" s="90" t="s">
        <v>76</v>
      </c>
      <c r="D350" s="91">
        <f>ROUND(((D351+D352+D354+D353)/1000),5)</f>
        <v>3.9579300000000002</v>
      </c>
      <c r="E350" s="91">
        <f>ROUND(((E351+E352+E354+E353)/1000),5)</f>
        <v>3.6596500000000001</v>
      </c>
      <c r="F350" s="91">
        <f>ROUND(((F351+F352+F354+F353)/1000),5)</f>
        <v>3.5362100000000001</v>
      </c>
      <c r="G350" s="91">
        <f t="shared" ref="G350:AA350" si="201">ROUND(((G351+G352+G354+G353)/1000),5)</f>
        <v>3.4693499999999999</v>
      </c>
      <c r="H350" s="91">
        <f t="shared" si="201"/>
        <v>3.4128500000000002</v>
      </c>
      <c r="I350" s="91">
        <f t="shared" si="201"/>
        <v>3.3842599999999998</v>
      </c>
      <c r="J350" s="91">
        <f t="shared" si="201"/>
        <v>3.3877299999999999</v>
      </c>
      <c r="K350" s="91">
        <f t="shared" si="201"/>
        <v>3.6895799999999999</v>
      </c>
      <c r="L350" s="91">
        <f t="shared" si="201"/>
        <v>4.1398400000000004</v>
      </c>
      <c r="M350" s="91">
        <f t="shared" si="201"/>
        <v>4.3871399999999996</v>
      </c>
      <c r="N350" s="91">
        <f t="shared" si="201"/>
        <v>4.5175400000000003</v>
      </c>
      <c r="O350" s="91">
        <f t="shared" si="201"/>
        <v>4.5541900000000002</v>
      </c>
      <c r="P350" s="91">
        <f t="shared" si="201"/>
        <v>4.6074799999999998</v>
      </c>
      <c r="Q350" s="91">
        <f t="shared" si="201"/>
        <v>4.6195399999999998</v>
      </c>
      <c r="R350" s="91">
        <f t="shared" si="201"/>
        <v>4.64656</v>
      </c>
      <c r="S350" s="91">
        <f t="shared" si="201"/>
        <v>4.6166700000000001</v>
      </c>
      <c r="T350" s="91">
        <f t="shared" si="201"/>
        <v>4.5741300000000003</v>
      </c>
      <c r="U350" s="91">
        <f t="shared" si="201"/>
        <v>4.8850199999999999</v>
      </c>
      <c r="V350" s="91">
        <f t="shared" si="201"/>
        <v>4.83324</v>
      </c>
      <c r="W350" s="91">
        <f t="shared" si="201"/>
        <v>4.7874400000000001</v>
      </c>
      <c r="X350" s="91">
        <f t="shared" si="201"/>
        <v>4.79</v>
      </c>
      <c r="Y350" s="91">
        <f t="shared" si="201"/>
        <v>4.7834199999999996</v>
      </c>
      <c r="Z350" s="91">
        <f t="shared" si="201"/>
        <v>4.3655600000000003</v>
      </c>
      <c r="AA350" s="91">
        <f t="shared" si="201"/>
        <v>4.11768</v>
      </c>
    </row>
    <row r="351" spans="1:27" ht="12.75" hidden="1" customHeight="1" outlineLevel="1" x14ac:dyDescent="0.2">
      <c r="A351" s="99" t="s">
        <v>576</v>
      </c>
      <c r="B351" s="63" t="s">
        <v>238</v>
      </c>
      <c r="C351" s="43" t="s">
        <v>79</v>
      </c>
      <c r="D351" s="44">
        <v>1400.43</v>
      </c>
      <c r="E351" s="44">
        <v>1102.1500000000001</v>
      </c>
      <c r="F351" s="44">
        <v>978.71</v>
      </c>
      <c r="G351" s="44">
        <v>911.85</v>
      </c>
      <c r="H351" s="44">
        <v>855.35</v>
      </c>
      <c r="I351" s="44">
        <v>826.76</v>
      </c>
      <c r="J351" s="44">
        <v>830.23</v>
      </c>
      <c r="K351" s="44">
        <v>1132.08</v>
      </c>
      <c r="L351" s="44">
        <v>1582.34</v>
      </c>
      <c r="M351" s="44">
        <v>1829.64</v>
      </c>
      <c r="N351" s="44">
        <v>1960.04</v>
      </c>
      <c r="O351" s="44">
        <v>1996.69</v>
      </c>
      <c r="P351" s="44">
        <v>2049.98</v>
      </c>
      <c r="Q351" s="44">
        <v>2062.04</v>
      </c>
      <c r="R351" s="44">
        <v>2089.06</v>
      </c>
      <c r="S351" s="44">
        <v>2059.17</v>
      </c>
      <c r="T351" s="44">
        <v>2016.63</v>
      </c>
      <c r="U351" s="44">
        <v>2327.52</v>
      </c>
      <c r="V351" s="44">
        <v>2275.7399999999998</v>
      </c>
      <c r="W351" s="44">
        <v>2229.94</v>
      </c>
      <c r="X351" s="44">
        <v>2232.5</v>
      </c>
      <c r="Y351" s="44">
        <v>2225.92</v>
      </c>
      <c r="Z351" s="44">
        <v>1808.06</v>
      </c>
      <c r="AA351" s="44">
        <v>1560.18</v>
      </c>
    </row>
    <row r="352" spans="1:27" ht="12.75" hidden="1" customHeight="1" outlineLevel="1" x14ac:dyDescent="0.2">
      <c r="A352" s="99" t="s">
        <v>577</v>
      </c>
      <c r="B352" s="63" t="s">
        <v>90</v>
      </c>
      <c r="C352" s="43" t="s">
        <v>79</v>
      </c>
      <c r="D352" s="44">
        <f>$D$327</f>
        <v>2222.89</v>
      </c>
      <c r="E352" s="44">
        <f t="shared" ref="E352:AA352" si="202">$D$327</f>
        <v>2222.89</v>
      </c>
      <c r="F352" s="44">
        <f t="shared" si="202"/>
        <v>2222.89</v>
      </c>
      <c r="G352" s="44">
        <f t="shared" si="202"/>
        <v>2222.89</v>
      </c>
      <c r="H352" s="44">
        <f t="shared" si="202"/>
        <v>2222.89</v>
      </c>
      <c r="I352" s="44">
        <f t="shared" si="202"/>
        <v>2222.89</v>
      </c>
      <c r="J352" s="44">
        <f t="shared" si="202"/>
        <v>2222.89</v>
      </c>
      <c r="K352" s="44">
        <f t="shared" si="202"/>
        <v>2222.89</v>
      </c>
      <c r="L352" s="44">
        <f t="shared" si="202"/>
        <v>2222.89</v>
      </c>
      <c r="M352" s="44">
        <f t="shared" si="202"/>
        <v>2222.89</v>
      </c>
      <c r="N352" s="44">
        <f t="shared" si="202"/>
        <v>2222.89</v>
      </c>
      <c r="O352" s="44">
        <f t="shared" si="202"/>
        <v>2222.89</v>
      </c>
      <c r="P352" s="44">
        <f t="shared" si="202"/>
        <v>2222.89</v>
      </c>
      <c r="Q352" s="44">
        <f t="shared" si="202"/>
        <v>2222.89</v>
      </c>
      <c r="R352" s="44">
        <f t="shared" si="202"/>
        <v>2222.89</v>
      </c>
      <c r="S352" s="44">
        <f t="shared" si="202"/>
        <v>2222.89</v>
      </c>
      <c r="T352" s="44">
        <f t="shared" si="202"/>
        <v>2222.89</v>
      </c>
      <c r="U352" s="44">
        <f t="shared" si="202"/>
        <v>2222.89</v>
      </c>
      <c r="V352" s="44">
        <f t="shared" si="202"/>
        <v>2222.89</v>
      </c>
      <c r="W352" s="44">
        <f t="shared" si="202"/>
        <v>2222.89</v>
      </c>
      <c r="X352" s="44">
        <f t="shared" si="202"/>
        <v>2222.89</v>
      </c>
      <c r="Y352" s="44">
        <f t="shared" si="202"/>
        <v>2222.89</v>
      </c>
      <c r="Z352" s="44">
        <f t="shared" si="202"/>
        <v>2222.89</v>
      </c>
      <c r="AA352" s="44">
        <f t="shared" si="202"/>
        <v>2222.89</v>
      </c>
    </row>
    <row r="353" spans="1:27" ht="12.75" hidden="1" customHeight="1" outlineLevel="1" x14ac:dyDescent="0.2">
      <c r="A353" s="99" t="s">
        <v>578</v>
      </c>
      <c r="B353" s="63" t="s">
        <v>83</v>
      </c>
      <c r="C353" s="43" t="s">
        <v>79</v>
      </c>
      <c r="D353" s="44">
        <v>3.92</v>
      </c>
      <c r="E353" s="44">
        <v>3.92</v>
      </c>
      <c r="F353" s="44">
        <v>3.92</v>
      </c>
      <c r="G353" s="44">
        <v>3.92</v>
      </c>
      <c r="H353" s="44">
        <v>3.92</v>
      </c>
      <c r="I353" s="44">
        <v>3.92</v>
      </c>
      <c r="J353" s="44">
        <v>3.92</v>
      </c>
      <c r="K353" s="44">
        <v>3.92</v>
      </c>
      <c r="L353" s="44">
        <v>3.92</v>
      </c>
      <c r="M353" s="44">
        <v>3.92</v>
      </c>
      <c r="N353" s="44">
        <v>3.92</v>
      </c>
      <c r="O353" s="44">
        <v>3.92</v>
      </c>
      <c r="P353" s="44">
        <v>3.92</v>
      </c>
      <c r="Q353" s="44">
        <v>3.92</v>
      </c>
      <c r="R353" s="44">
        <v>3.92</v>
      </c>
      <c r="S353" s="44">
        <v>3.92</v>
      </c>
      <c r="T353" s="44">
        <v>3.92</v>
      </c>
      <c r="U353" s="44">
        <v>3.92</v>
      </c>
      <c r="V353" s="44">
        <v>3.92</v>
      </c>
      <c r="W353" s="44">
        <v>3.92</v>
      </c>
      <c r="X353" s="44">
        <v>3.92</v>
      </c>
      <c r="Y353" s="44">
        <v>3.92</v>
      </c>
      <c r="Z353" s="44">
        <v>3.92</v>
      </c>
      <c r="AA353" s="44">
        <v>3.92</v>
      </c>
    </row>
    <row r="354" spans="1:27" ht="12.75" hidden="1" customHeight="1" outlineLevel="1" x14ac:dyDescent="0.2">
      <c r="A354" s="99" t="s">
        <v>579</v>
      </c>
      <c r="B354" s="63" t="s">
        <v>81</v>
      </c>
      <c r="C354" s="43" t="s">
        <v>79</v>
      </c>
      <c r="D354" s="44">
        <f>$D$11</f>
        <v>330.69</v>
      </c>
      <c r="E354" s="44">
        <f t="shared" ref="E354:AA354" si="203">$D$11</f>
        <v>330.69</v>
      </c>
      <c r="F354" s="44">
        <f t="shared" si="203"/>
        <v>330.69</v>
      </c>
      <c r="G354" s="44">
        <f t="shared" si="203"/>
        <v>330.69</v>
      </c>
      <c r="H354" s="44">
        <f t="shared" si="203"/>
        <v>330.69</v>
      </c>
      <c r="I354" s="44">
        <f t="shared" si="203"/>
        <v>330.69</v>
      </c>
      <c r="J354" s="44">
        <f t="shared" si="203"/>
        <v>330.69</v>
      </c>
      <c r="K354" s="44">
        <f t="shared" si="203"/>
        <v>330.69</v>
      </c>
      <c r="L354" s="44">
        <f t="shared" si="203"/>
        <v>330.69</v>
      </c>
      <c r="M354" s="44">
        <f t="shared" si="203"/>
        <v>330.69</v>
      </c>
      <c r="N354" s="44">
        <f t="shared" si="203"/>
        <v>330.69</v>
      </c>
      <c r="O354" s="44">
        <f t="shared" si="203"/>
        <v>330.69</v>
      </c>
      <c r="P354" s="44">
        <f t="shared" si="203"/>
        <v>330.69</v>
      </c>
      <c r="Q354" s="44">
        <f t="shared" si="203"/>
        <v>330.69</v>
      </c>
      <c r="R354" s="44">
        <f t="shared" si="203"/>
        <v>330.69</v>
      </c>
      <c r="S354" s="44">
        <f t="shared" si="203"/>
        <v>330.69</v>
      </c>
      <c r="T354" s="44">
        <f t="shared" si="203"/>
        <v>330.69</v>
      </c>
      <c r="U354" s="44">
        <f t="shared" si="203"/>
        <v>330.69</v>
      </c>
      <c r="V354" s="44">
        <f t="shared" si="203"/>
        <v>330.69</v>
      </c>
      <c r="W354" s="44">
        <f t="shared" si="203"/>
        <v>330.69</v>
      </c>
      <c r="X354" s="44">
        <f t="shared" si="203"/>
        <v>330.69</v>
      </c>
      <c r="Y354" s="44">
        <f t="shared" si="203"/>
        <v>330.69</v>
      </c>
      <c r="Z354" s="44">
        <f t="shared" si="203"/>
        <v>330.69</v>
      </c>
      <c r="AA354" s="44">
        <f t="shared" si="203"/>
        <v>330.69</v>
      </c>
    </row>
    <row r="355" spans="1:27" ht="12.75" customHeight="1" collapsed="1" x14ac:dyDescent="0.2">
      <c r="A355" s="98" t="s">
        <v>580</v>
      </c>
      <c r="B355" s="28" t="str">
        <f>"07"&amp;"."&amp;$B$662&amp;"."&amp;$B$663</f>
        <v>07.08.2023</v>
      </c>
      <c r="C355" s="90" t="s">
        <v>76</v>
      </c>
      <c r="D355" s="91">
        <f>ROUND(((D356+D357+D359+D358)/1000),5)</f>
        <v>3.8803999999999998</v>
      </c>
      <c r="E355" s="91">
        <f>ROUND(((E356+E357+E359+E358)/1000),5)</f>
        <v>3.6110799999999998</v>
      </c>
      <c r="F355" s="91">
        <f>ROUND(((F356+F357+F359+F358)/1000),5)</f>
        <v>3.50115</v>
      </c>
      <c r="G355" s="91">
        <f t="shared" ref="G355:AA355" si="204">ROUND(((G356+G357+G359+G358)/1000),5)</f>
        <v>3.45356</v>
      </c>
      <c r="H355" s="91">
        <f t="shared" si="204"/>
        <v>3.4176500000000001</v>
      </c>
      <c r="I355" s="91">
        <f t="shared" si="204"/>
        <v>3.4809800000000002</v>
      </c>
      <c r="J355" s="91">
        <f t="shared" si="204"/>
        <v>3.7444000000000002</v>
      </c>
      <c r="K355" s="91">
        <f t="shared" si="204"/>
        <v>4.1042500000000004</v>
      </c>
      <c r="L355" s="91">
        <f t="shared" si="204"/>
        <v>4.4648000000000003</v>
      </c>
      <c r="M355" s="91">
        <f t="shared" si="204"/>
        <v>4.5314800000000002</v>
      </c>
      <c r="N355" s="91">
        <f t="shared" si="204"/>
        <v>4.7477600000000004</v>
      </c>
      <c r="O355" s="91">
        <f t="shared" si="204"/>
        <v>4.74214</v>
      </c>
      <c r="P355" s="91">
        <f t="shared" si="204"/>
        <v>4.7345699999999997</v>
      </c>
      <c r="Q355" s="91">
        <f t="shared" si="204"/>
        <v>4.6047500000000001</v>
      </c>
      <c r="R355" s="91">
        <f t="shared" si="204"/>
        <v>4.6585599999999996</v>
      </c>
      <c r="S355" s="91">
        <f t="shared" si="204"/>
        <v>4.5846099999999996</v>
      </c>
      <c r="T355" s="91">
        <f t="shared" si="204"/>
        <v>4.80532</v>
      </c>
      <c r="U355" s="91">
        <f t="shared" si="204"/>
        <v>4.5442299999999998</v>
      </c>
      <c r="V355" s="91">
        <f t="shared" si="204"/>
        <v>4.5073499999999997</v>
      </c>
      <c r="W355" s="91">
        <f t="shared" si="204"/>
        <v>4.4854799999999999</v>
      </c>
      <c r="X355" s="91">
        <f t="shared" si="204"/>
        <v>4.4885400000000004</v>
      </c>
      <c r="Y355" s="91">
        <f t="shared" si="204"/>
        <v>4.4754899999999997</v>
      </c>
      <c r="Z355" s="91">
        <f t="shared" si="204"/>
        <v>4.5160999999999998</v>
      </c>
      <c r="AA355" s="91">
        <f t="shared" si="204"/>
        <v>4.1156100000000002</v>
      </c>
    </row>
    <row r="356" spans="1:27" ht="12.75" hidden="1" customHeight="1" outlineLevel="1" x14ac:dyDescent="0.2">
      <c r="A356" s="99" t="s">
        <v>581</v>
      </c>
      <c r="B356" s="63" t="s">
        <v>238</v>
      </c>
      <c r="C356" s="43" t="s">
        <v>79</v>
      </c>
      <c r="D356" s="44">
        <v>1322.9</v>
      </c>
      <c r="E356" s="44">
        <v>1053.58</v>
      </c>
      <c r="F356" s="44">
        <v>943.65</v>
      </c>
      <c r="G356" s="44">
        <v>896.06</v>
      </c>
      <c r="H356" s="44">
        <v>860.15</v>
      </c>
      <c r="I356" s="44">
        <v>923.48</v>
      </c>
      <c r="J356" s="44">
        <v>1186.9000000000001</v>
      </c>
      <c r="K356" s="44">
        <v>1546.75</v>
      </c>
      <c r="L356" s="44">
        <v>1907.3</v>
      </c>
      <c r="M356" s="44">
        <v>1973.98</v>
      </c>
      <c r="N356" s="44">
        <v>2190.2600000000002</v>
      </c>
      <c r="O356" s="44">
        <v>2184.64</v>
      </c>
      <c r="P356" s="44">
        <v>2177.0700000000002</v>
      </c>
      <c r="Q356" s="44">
        <v>2047.25</v>
      </c>
      <c r="R356" s="44">
        <v>2101.06</v>
      </c>
      <c r="S356" s="44">
        <v>2027.11</v>
      </c>
      <c r="T356" s="44">
        <v>2247.8200000000002</v>
      </c>
      <c r="U356" s="44">
        <v>1986.73</v>
      </c>
      <c r="V356" s="44">
        <v>1949.85</v>
      </c>
      <c r="W356" s="44">
        <v>1927.98</v>
      </c>
      <c r="X356" s="44">
        <v>1931.04</v>
      </c>
      <c r="Y356" s="44">
        <v>1917.99</v>
      </c>
      <c r="Z356" s="44">
        <v>1958.6</v>
      </c>
      <c r="AA356" s="44">
        <v>1558.11</v>
      </c>
    </row>
    <row r="357" spans="1:27" ht="12.75" hidden="1" customHeight="1" outlineLevel="1" x14ac:dyDescent="0.2">
      <c r="A357" s="99" t="s">
        <v>582</v>
      </c>
      <c r="B357" s="63" t="s">
        <v>90</v>
      </c>
      <c r="C357" s="43" t="s">
        <v>79</v>
      </c>
      <c r="D357" s="44">
        <f>$D$327</f>
        <v>2222.89</v>
      </c>
      <c r="E357" s="44">
        <f t="shared" ref="E357:AA357" si="205">$D$327</f>
        <v>2222.89</v>
      </c>
      <c r="F357" s="44">
        <f t="shared" si="205"/>
        <v>2222.89</v>
      </c>
      <c r="G357" s="44">
        <f t="shared" si="205"/>
        <v>2222.89</v>
      </c>
      <c r="H357" s="44">
        <f t="shared" si="205"/>
        <v>2222.89</v>
      </c>
      <c r="I357" s="44">
        <f t="shared" si="205"/>
        <v>2222.89</v>
      </c>
      <c r="J357" s="44">
        <f t="shared" si="205"/>
        <v>2222.89</v>
      </c>
      <c r="K357" s="44">
        <f t="shared" si="205"/>
        <v>2222.89</v>
      </c>
      <c r="L357" s="44">
        <f t="shared" si="205"/>
        <v>2222.89</v>
      </c>
      <c r="M357" s="44">
        <f t="shared" si="205"/>
        <v>2222.89</v>
      </c>
      <c r="N357" s="44">
        <f t="shared" si="205"/>
        <v>2222.89</v>
      </c>
      <c r="O357" s="44">
        <f t="shared" si="205"/>
        <v>2222.89</v>
      </c>
      <c r="P357" s="44">
        <f t="shared" si="205"/>
        <v>2222.89</v>
      </c>
      <c r="Q357" s="44">
        <f t="shared" si="205"/>
        <v>2222.89</v>
      </c>
      <c r="R357" s="44">
        <f t="shared" si="205"/>
        <v>2222.89</v>
      </c>
      <c r="S357" s="44">
        <f t="shared" si="205"/>
        <v>2222.89</v>
      </c>
      <c r="T357" s="44">
        <f t="shared" si="205"/>
        <v>2222.89</v>
      </c>
      <c r="U357" s="44">
        <f t="shared" si="205"/>
        <v>2222.89</v>
      </c>
      <c r="V357" s="44">
        <f t="shared" si="205"/>
        <v>2222.89</v>
      </c>
      <c r="W357" s="44">
        <f t="shared" si="205"/>
        <v>2222.89</v>
      </c>
      <c r="X357" s="44">
        <f t="shared" si="205"/>
        <v>2222.89</v>
      </c>
      <c r="Y357" s="44">
        <f t="shared" si="205"/>
        <v>2222.89</v>
      </c>
      <c r="Z357" s="44">
        <f t="shared" si="205"/>
        <v>2222.89</v>
      </c>
      <c r="AA357" s="44">
        <f t="shared" si="205"/>
        <v>2222.89</v>
      </c>
    </row>
    <row r="358" spans="1:27" ht="12.75" hidden="1" customHeight="1" outlineLevel="1" x14ac:dyDescent="0.2">
      <c r="A358" s="99" t="s">
        <v>583</v>
      </c>
      <c r="B358" s="63" t="s">
        <v>83</v>
      </c>
      <c r="C358" s="43" t="s">
        <v>79</v>
      </c>
      <c r="D358" s="44">
        <v>3.92</v>
      </c>
      <c r="E358" s="44">
        <v>3.92</v>
      </c>
      <c r="F358" s="44">
        <v>3.92</v>
      </c>
      <c r="G358" s="44">
        <v>3.92</v>
      </c>
      <c r="H358" s="44">
        <v>3.92</v>
      </c>
      <c r="I358" s="44">
        <v>3.92</v>
      </c>
      <c r="J358" s="44">
        <v>3.92</v>
      </c>
      <c r="K358" s="44">
        <v>3.92</v>
      </c>
      <c r="L358" s="44">
        <v>3.92</v>
      </c>
      <c r="M358" s="44">
        <v>3.92</v>
      </c>
      <c r="N358" s="44">
        <v>3.92</v>
      </c>
      <c r="O358" s="44">
        <v>3.92</v>
      </c>
      <c r="P358" s="44">
        <v>3.92</v>
      </c>
      <c r="Q358" s="44">
        <v>3.92</v>
      </c>
      <c r="R358" s="44">
        <v>3.92</v>
      </c>
      <c r="S358" s="44">
        <v>3.92</v>
      </c>
      <c r="T358" s="44">
        <v>3.92</v>
      </c>
      <c r="U358" s="44">
        <v>3.92</v>
      </c>
      <c r="V358" s="44">
        <v>3.92</v>
      </c>
      <c r="W358" s="44">
        <v>3.92</v>
      </c>
      <c r="X358" s="44">
        <v>3.92</v>
      </c>
      <c r="Y358" s="44">
        <v>3.92</v>
      </c>
      <c r="Z358" s="44">
        <v>3.92</v>
      </c>
      <c r="AA358" s="44">
        <v>3.92</v>
      </c>
    </row>
    <row r="359" spans="1:27" ht="12.75" hidden="1" customHeight="1" outlineLevel="1" x14ac:dyDescent="0.2">
      <c r="A359" s="99" t="s">
        <v>584</v>
      </c>
      <c r="B359" s="63" t="s">
        <v>81</v>
      </c>
      <c r="C359" s="43" t="s">
        <v>79</v>
      </c>
      <c r="D359" s="44">
        <f>$D$11</f>
        <v>330.69</v>
      </c>
      <c r="E359" s="44">
        <f t="shared" ref="E359:AA359" si="206">$D$11</f>
        <v>330.69</v>
      </c>
      <c r="F359" s="44">
        <f t="shared" si="206"/>
        <v>330.69</v>
      </c>
      <c r="G359" s="44">
        <f t="shared" si="206"/>
        <v>330.69</v>
      </c>
      <c r="H359" s="44">
        <f t="shared" si="206"/>
        <v>330.69</v>
      </c>
      <c r="I359" s="44">
        <f t="shared" si="206"/>
        <v>330.69</v>
      </c>
      <c r="J359" s="44">
        <f t="shared" si="206"/>
        <v>330.69</v>
      </c>
      <c r="K359" s="44">
        <f t="shared" si="206"/>
        <v>330.69</v>
      </c>
      <c r="L359" s="44">
        <f t="shared" si="206"/>
        <v>330.69</v>
      </c>
      <c r="M359" s="44">
        <f t="shared" si="206"/>
        <v>330.69</v>
      </c>
      <c r="N359" s="44">
        <f t="shared" si="206"/>
        <v>330.69</v>
      </c>
      <c r="O359" s="44">
        <f t="shared" si="206"/>
        <v>330.69</v>
      </c>
      <c r="P359" s="44">
        <f t="shared" si="206"/>
        <v>330.69</v>
      </c>
      <c r="Q359" s="44">
        <f t="shared" si="206"/>
        <v>330.69</v>
      </c>
      <c r="R359" s="44">
        <f t="shared" si="206"/>
        <v>330.69</v>
      </c>
      <c r="S359" s="44">
        <f t="shared" si="206"/>
        <v>330.69</v>
      </c>
      <c r="T359" s="44">
        <f t="shared" si="206"/>
        <v>330.69</v>
      </c>
      <c r="U359" s="44">
        <f t="shared" si="206"/>
        <v>330.69</v>
      </c>
      <c r="V359" s="44">
        <f t="shared" si="206"/>
        <v>330.69</v>
      </c>
      <c r="W359" s="44">
        <f t="shared" si="206"/>
        <v>330.69</v>
      </c>
      <c r="X359" s="44">
        <f t="shared" si="206"/>
        <v>330.69</v>
      </c>
      <c r="Y359" s="44">
        <f t="shared" si="206"/>
        <v>330.69</v>
      </c>
      <c r="Z359" s="44">
        <f t="shared" si="206"/>
        <v>330.69</v>
      </c>
      <c r="AA359" s="44">
        <f t="shared" si="206"/>
        <v>330.69</v>
      </c>
    </row>
    <row r="360" spans="1:27" ht="12.75" customHeight="1" collapsed="1" x14ac:dyDescent="0.2">
      <c r="A360" s="98" t="s">
        <v>585</v>
      </c>
      <c r="B360" s="28" t="str">
        <f>"08"&amp;"."&amp;$B$662&amp;"."&amp;$B$663</f>
        <v>08.08.2023</v>
      </c>
      <c r="C360" s="90" t="s">
        <v>76</v>
      </c>
      <c r="D360" s="91">
        <f>ROUND(((D361+D362+D364+D363)/1000),5)</f>
        <v>3.7969900000000001</v>
      </c>
      <c r="E360" s="91">
        <f>ROUND(((E361+E362+E364+E363)/1000),5)</f>
        <v>3.6061000000000001</v>
      </c>
      <c r="F360" s="91">
        <f>ROUND(((F361+F362+F364+F363)/1000),5)</f>
        <v>3.4823499999999998</v>
      </c>
      <c r="G360" s="91">
        <f t="shared" ref="G360:AA360" si="207">ROUND(((G361+G362+G364+G363)/1000),5)</f>
        <v>3.4373100000000001</v>
      </c>
      <c r="H360" s="91">
        <f t="shared" si="207"/>
        <v>3.4030300000000002</v>
      </c>
      <c r="I360" s="91">
        <f t="shared" si="207"/>
        <v>3.4696400000000001</v>
      </c>
      <c r="J360" s="91">
        <f t="shared" si="207"/>
        <v>3.7105600000000001</v>
      </c>
      <c r="K360" s="91">
        <f t="shared" si="207"/>
        <v>4.0912499999999996</v>
      </c>
      <c r="L360" s="91">
        <f t="shared" si="207"/>
        <v>4.3651900000000001</v>
      </c>
      <c r="M360" s="91">
        <f t="shared" si="207"/>
        <v>4.5255999999999998</v>
      </c>
      <c r="N360" s="91">
        <f t="shared" si="207"/>
        <v>4.6581000000000001</v>
      </c>
      <c r="O360" s="91">
        <f t="shared" si="207"/>
        <v>4.7134600000000004</v>
      </c>
      <c r="P360" s="91">
        <f t="shared" si="207"/>
        <v>4.7148300000000001</v>
      </c>
      <c r="Q360" s="91">
        <f t="shared" si="207"/>
        <v>4.7446099999999998</v>
      </c>
      <c r="R360" s="91">
        <f t="shared" si="207"/>
        <v>4.7801200000000001</v>
      </c>
      <c r="S360" s="91">
        <f t="shared" si="207"/>
        <v>4.5874899999999998</v>
      </c>
      <c r="T360" s="91">
        <f t="shared" si="207"/>
        <v>4.6588200000000004</v>
      </c>
      <c r="U360" s="91">
        <f t="shared" si="207"/>
        <v>4.6119199999999996</v>
      </c>
      <c r="V360" s="91">
        <f t="shared" si="207"/>
        <v>4.5732600000000003</v>
      </c>
      <c r="W360" s="91">
        <f t="shared" si="207"/>
        <v>4.50596</v>
      </c>
      <c r="X360" s="91">
        <f t="shared" si="207"/>
        <v>4.4825900000000001</v>
      </c>
      <c r="Y360" s="91">
        <f t="shared" si="207"/>
        <v>4.4406800000000004</v>
      </c>
      <c r="Z360" s="91">
        <f t="shared" si="207"/>
        <v>4.3422299999999998</v>
      </c>
      <c r="AA360" s="91">
        <f t="shared" si="207"/>
        <v>4.0935899999999998</v>
      </c>
    </row>
    <row r="361" spans="1:27" ht="12.75" hidden="1" customHeight="1" outlineLevel="1" x14ac:dyDescent="0.2">
      <c r="A361" s="99" t="s">
        <v>586</v>
      </c>
      <c r="B361" s="63" t="s">
        <v>238</v>
      </c>
      <c r="C361" s="43" t="s">
        <v>79</v>
      </c>
      <c r="D361" s="44">
        <v>1239.49</v>
      </c>
      <c r="E361" s="44">
        <v>1048.5999999999999</v>
      </c>
      <c r="F361" s="44">
        <v>924.85</v>
      </c>
      <c r="G361" s="44">
        <v>879.81</v>
      </c>
      <c r="H361" s="44">
        <v>845.53</v>
      </c>
      <c r="I361" s="44">
        <v>912.14</v>
      </c>
      <c r="J361" s="44">
        <v>1153.06</v>
      </c>
      <c r="K361" s="44">
        <v>1533.75</v>
      </c>
      <c r="L361" s="44">
        <v>1807.69</v>
      </c>
      <c r="M361" s="44">
        <v>1968.1</v>
      </c>
      <c r="N361" s="44">
        <v>2100.6</v>
      </c>
      <c r="O361" s="44">
        <v>2155.96</v>
      </c>
      <c r="P361" s="44">
        <v>2157.33</v>
      </c>
      <c r="Q361" s="44">
        <v>2187.11</v>
      </c>
      <c r="R361" s="44">
        <v>2222.62</v>
      </c>
      <c r="S361" s="44">
        <v>2029.99</v>
      </c>
      <c r="T361" s="44">
        <v>2101.3200000000002</v>
      </c>
      <c r="U361" s="44">
        <v>2054.42</v>
      </c>
      <c r="V361" s="44">
        <v>2015.76</v>
      </c>
      <c r="W361" s="44">
        <v>1948.46</v>
      </c>
      <c r="X361" s="44">
        <v>1925.09</v>
      </c>
      <c r="Y361" s="44">
        <v>1883.18</v>
      </c>
      <c r="Z361" s="44">
        <v>1784.73</v>
      </c>
      <c r="AA361" s="44">
        <v>1536.09</v>
      </c>
    </row>
    <row r="362" spans="1:27" ht="12.75" hidden="1" customHeight="1" outlineLevel="1" x14ac:dyDescent="0.2">
      <c r="A362" s="99" t="s">
        <v>587</v>
      </c>
      <c r="B362" s="63" t="s">
        <v>90</v>
      </c>
      <c r="C362" s="43" t="s">
        <v>79</v>
      </c>
      <c r="D362" s="44">
        <f>$D$327</f>
        <v>2222.89</v>
      </c>
      <c r="E362" s="44">
        <f t="shared" ref="E362:AA362" si="208">$D$327</f>
        <v>2222.89</v>
      </c>
      <c r="F362" s="44">
        <f t="shared" si="208"/>
        <v>2222.89</v>
      </c>
      <c r="G362" s="44">
        <f t="shared" si="208"/>
        <v>2222.89</v>
      </c>
      <c r="H362" s="44">
        <f t="shared" si="208"/>
        <v>2222.89</v>
      </c>
      <c r="I362" s="44">
        <f t="shared" si="208"/>
        <v>2222.89</v>
      </c>
      <c r="J362" s="44">
        <f t="shared" si="208"/>
        <v>2222.89</v>
      </c>
      <c r="K362" s="44">
        <f t="shared" si="208"/>
        <v>2222.89</v>
      </c>
      <c r="L362" s="44">
        <f t="shared" si="208"/>
        <v>2222.89</v>
      </c>
      <c r="M362" s="44">
        <f t="shared" si="208"/>
        <v>2222.89</v>
      </c>
      <c r="N362" s="44">
        <f t="shared" si="208"/>
        <v>2222.89</v>
      </c>
      <c r="O362" s="44">
        <f t="shared" si="208"/>
        <v>2222.89</v>
      </c>
      <c r="P362" s="44">
        <f t="shared" si="208"/>
        <v>2222.89</v>
      </c>
      <c r="Q362" s="44">
        <f t="shared" si="208"/>
        <v>2222.89</v>
      </c>
      <c r="R362" s="44">
        <f t="shared" si="208"/>
        <v>2222.89</v>
      </c>
      <c r="S362" s="44">
        <f t="shared" si="208"/>
        <v>2222.89</v>
      </c>
      <c r="T362" s="44">
        <f t="shared" si="208"/>
        <v>2222.89</v>
      </c>
      <c r="U362" s="44">
        <f t="shared" si="208"/>
        <v>2222.89</v>
      </c>
      <c r="V362" s="44">
        <f t="shared" si="208"/>
        <v>2222.89</v>
      </c>
      <c r="W362" s="44">
        <f t="shared" si="208"/>
        <v>2222.89</v>
      </c>
      <c r="X362" s="44">
        <f t="shared" si="208"/>
        <v>2222.89</v>
      </c>
      <c r="Y362" s="44">
        <f t="shared" si="208"/>
        <v>2222.89</v>
      </c>
      <c r="Z362" s="44">
        <f t="shared" si="208"/>
        <v>2222.89</v>
      </c>
      <c r="AA362" s="44">
        <f t="shared" si="208"/>
        <v>2222.89</v>
      </c>
    </row>
    <row r="363" spans="1:27" ht="12.75" hidden="1" customHeight="1" outlineLevel="1" x14ac:dyDescent="0.2">
      <c r="A363" s="99" t="s">
        <v>588</v>
      </c>
      <c r="B363" s="63" t="s">
        <v>83</v>
      </c>
      <c r="C363" s="43" t="s">
        <v>79</v>
      </c>
      <c r="D363" s="44">
        <v>3.92</v>
      </c>
      <c r="E363" s="44">
        <v>3.92</v>
      </c>
      <c r="F363" s="44">
        <v>3.92</v>
      </c>
      <c r="G363" s="44">
        <v>3.92</v>
      </c>
      <c r="H363" s="44">
        <v>3.92</v>
      </c>
      <c r="I363" s="44">
        <v>3.92</v>
      </c>
      <c r="J363" s="44">
        <v>3.92</v>
      </c>
      <c r="K363" s="44">
        <v>3.92</v>
      </c>
      <c r="L363" s="44">
        <v>3.92</v>
      </c>
      <c r="M363" s="44">
        <v>3.92</v>
      </c>
      <c r="N363" s="44">
        <v>3.92</v>
      </c>
      <c r="O363" s="44">
        <v>3.92</v>
      </c>
      <c r="P363" s="44">
        <v>3.92</v>
      </c>
      <c r="Q363" s="44">
        <v>3.92</v>
      </c>
      <c r="R363" s="44">
        <v>3.92</v>
      </c>
      <c r="S363" s="44">
        <v>3.92</v>
      </c>
      <c r="T363" s="44">
        <v>3.92</v>
      </c>
      <c r="U363" s="44">
        <v>3.92</v>
      </c>
      <c r="V363" s="44">
        <v>3.92</v>
      </c>
      <c r="W363" s="44">
        <v>3.92</v>
      </c>
      <c r="X363" s="44">
        <v>3.92</v>
      </c>
      <c r="Y363" s="44">
        <v>3.92</v>
      </c>
      <c r="Z363" s="44">
        <v>3.92</v>
      </c>
      <c r="AA363" s="44">
        <v>3.92</v>
      </c>
    </row>
    <row r="364" spans="1:27" ht="12.75" hidden="1" customHeight="1" outlineLevel="1" x14ac:dyDescent="0.2">
      <c r="A364" s="99" t="s">
        <v>589</v>
      </c>
      <c r="B364" s="63" t="s">
        <v>81</v>
      </c>
      <c r="C364" s="43" t="s">
        <v>79</v>
      </c>
      <c r="D364" s="44">
        <f>$D$11</f>
        <v>330.69</v>
      </c>
      <c r="E364" s="44">
        <f t="shared" ref="E364:AA364" si="209">$D$11</f>
        <v>330.69</v>
      </c>
      <c r="F364" s="44">
        <f t="shared" si="209"/>
        <v>330.69</v>
      </c>
      <c r="G364" s="44">
        <f t="shared" si="209"/>
        <v>330.69</v>
      </c>
      <c r="H364" s="44">
        <f t="shared" si="209"/>
        <v>330.69</v>
      </c>
      <c r="I364" s="44">
        <f t="shared" si="209"/>
        <v>330.69</v>
      </c>
      <c r="J364" s="44">
        <f t="shared" si="209"/>
        <v>330.69</v>
      </c>
      <c r="K364" s="44">
        <f t="shared" si="209"/>
        <v>330.69</v>
      </c>
      <c r="L364" s="44">
        <f t="shared" si="209"/>
        <v>330.69</v>
      </c>
      <c r="M364" s="44">
        <f t="shared" si="209"/>
        <v>330.69</v>
      </c>
      <c r="N364" s="44">
        <f t="shared" si="209"/>
        <v>330.69</v>
      </c>
      <c r="O364" s="44">
        <f t="shared" si="209"/>
        <v>330.69</v>
      </c>
      <c r="P364" s="44">
        <f t="shared" si="209"/>
        <v>330.69</v>
      </c>
      <c r="Q364" s="44">
        <f t="shared" si="209"/>
        <v>330.69</v>
      </c>
      <c r="R364" s="44">
        <f t="shared" si="209"/>
        <v>330.69</v>
      </c>
      <c r="S364" s="44">
        <f t="shared" si="209"/>
        <v>330.69</v>
      </c>
      <c r="T364" s="44">
        <f t="shared" si="209"/>
        <v>330.69</v>
      </c>
      <c r="U364" s="44">
        <f t="shared" si="209"/>
        <v>330.69</v>
      </c>
      <c r="V364" s="44">
        <f t="shared" si="209"/>
        <v>330.69</v>
      </c>
      <c r="W364" s="44">
        <f t="shared" si="209"/>
        <v>330.69</v>
      </c>
      <c r="X364" s="44">
        <f t="shared" si="209"/>
        <v>330.69</v>
      </c>
      <c r="Y364" s="44">
        <f t="shared" si="209"/>
        <v>330.69</v>
      </c>
      <c r="Z364" s="44">
        <f t="shared" si="209"/>
        <v>330.69</v>
      </c>
      <c r="AA364" s="44">
        <f t="shared" si="209"/>
        <v>330.69</v>
      </c>
    </row>
    <row r="365" spans="1:27" ht="12.75" customHeight="1" collapsed="1" x14ac:dyDescent="0.2">
      <c r="A365" s="98" t="s">
        <v>590</v>
      </c>
      <c r="B365" s="28" t="str">
        <f>"09"&amp;"."&amp;$B$662&amp;"."&amp;$B$663</f>
        <v>09.08.2023</v>
      </c>
      <c r="C365" s="90" t="s">
        <v>76</v>
      </c>
      <c r="D365" s="91">
        <f>ROUND(((D366+D367+D369+D368)/1000),5)</f>
        <v>3.8223500000000001</v>
      </c>
      <c r="E365" s="91">
        <f>ROUND(((E366+E367+E369+E368)/1000),5)</f>
        <v>3.6281400000000001</v>
      </c>
      <c r="F365" s="91">
        <f>ROUND(((F366+F367+F369+F368)/1000),5)</f>
        <v>3.50386</v>
      </c>
      <c r="G365" s="91">
        <f t="shared" ref="G365:AA365" si="210">ROUND(((G366+G367+G369+G368)/1000),5)</f>
        <v>3.45024</v>
      </c>
      <c r="H365" s="91">
        <f t="shared" si="210"/>
        <v>3.4302299999999999</v>
      </c>
      <c r="I365" s="91">
        <f t="shared" si="210"/>
        <v>3.4913500000000002</v>
      </c>
      <c r="J365" s="91">
        <f t="shared" si="210"/>
        <v>3.72858</v>
      </c>
      <c r="K365" s="91">
        <f t="shared" si="210"/>
        <v>4.0371699999999997</v>
      </c>
      <c r="L365" s="91">
        <f t="shared" si="210"/>
        <v>4.3504100000000001</v>
      </c>
      <c r="M365" s="91">
        <f t="shared" si="210"/>
        <v>4.5768599999999999</v>
      </c>
      <c r="N365" s="91">
        <f t="shared" si="210"/>
        <v>4.6340899999999996</v>
      </c>
      <c r="O365" s="91">
        <f t="shared" si="210"/>
        <v>4.6697699999999998</v>
      </c>
      <c r="P365" s="91">
        <f t="shared" si="210"/>
        <v>4.6546900000000004</v>
      </c>
      <c r="Q365" s="91">
        <f t="shared" si="210"/>
        <v>4.6402200000000002</v>
      </c>
      <c r="R365" s="91">
        <f t="shared" si="210"/>
        <v>4.6582100000000004</v>
      </c>
      <c r="S365" s="91">
        <f t="shared" si="210"/>
        <v>4.7001299999999997</v>
      </c>
      <c r="T365" s="91">
        <f t="shared" si="210"/>
        <v>4.7172400000000003</v>
      </c>
      <c r="U365" s="91">
        <f t="shared" si="210"/>
        <v>4.6385899999999998</v>
      </c>
      <c r="V365" s="91">
        <f t="shared" si="210"/>
        <v>4.55084</v>
      </c>
      <c r="W365" s="91">
        <f t="shared" si="210"/>
        <v>4.4701300000000002</v>
      </c>
      <c r="X365" s="91">
        <f t="shared" si="210"/>
        <v>4.4392699999999996</v>
      </c>
      <c r="Y365" s="91">
        <f t="shared" si="210"/>
        <v>4.53376</v>
      </c>
      <c r="Z365" s="91">
        <f t="shared" si="210"/>
        <v>4.3126199999999999</v>
      </c>
      <c r="AA365" s="91">
        <f t="shared" si="210"/>
        <v>4.0391300000000001</v>
      </c>
    </row>
    <row r="366" spans="1:27" ht="12.75" hidden="1" customHeight="1" outlineLevel="1" x14ac:dyDescent="0.2">
      <c r="A366" s="99" t="s">
        <v>591</v>
      </c>
      <c r="B366" s="63" t="s">
        <v>238</v>
      </c>
      <c r="C366" s="43" t="s">
        <v>79</v>
      </c>
      <c r="D366" s="44">
        <v>1264.8499999999999</v>
      </c>
      <c r="E366" s="44">
        <v>1070.6400000000001</v>
      </c>
      <c r="F366" s="44">
        <v>946.36</v>
      </c>
      <c r="G366" s="44">
        <v>892.74</v>
      </c>
      <c r="H366" s="44">
        <v>872.73</v>
      </c>
      <c r="I366" s="44">
        <v>933.85</v>
      </c>
      <c r="J366" s="44">
        <v>1171.08</v>
      </c>
      <c r="K366" s="44">
        <v>1479.67</v>
      </c>
      <c r="L366" s="44">
        <v>1792.91</v>
      </c>
      <c r="M366" s="44">
        <v>2019.36</v>
      </c>
      <c r="N366" s="44">
        <v>2076.59</v>
      </c>
      <c r="O366" s="44">
        <v>2112.27</v>
      </c>
      <c r="P366" s="44">
        <v>2097.19</v>
      </c>
      <c r="Q366" s="44">
        <v>2082.7199999999998</v>
      </c>
      <c r="R366" s="44">
        <v>2100.71</v>
      </c>
      <c r="S366" s="44">
        <v>2142.63</v>
      </c>
      <c r="T366" s="44">
        <v>2159.7399999999998</v>
      </c>
      <c r="U366" s="44">
        <v>2081.09</v>
      </c>
      <c r="V366" s="44">
        <v>1993.34</v>
      </c>
      <c r="W366" s="44">
        <v>1912.63</v>
      </c>
      <c r="X366" s="44">
        <v>1881.77</v>
      </c>
      <c r="Y366" s="44">
        <v>1976.26</v>
      </c>
      <c r="Z366" s="44">
        <v>1755.12</v>
      </c>
      <c r="AA366" s="44">
        <v>1481.63</v>
      </c>
    </row>
    <row r="367" spans="1:27" ht="12.75" hidden="1" customHeight="1" outlineLevel="1" x14ac:dyDescent="0.2">
      <c r="A367" s="99" t="s">
        <v>592</v>
      </c>
      <c r="B367" s="63" t="s">
        <v>90</v>
      </c>
      <c r="C367" s="43" t="s">
        <v>79</v>
      </c>
      <c r="D367" s="44">
        <f>$D$327</f>
        <v>2222.89</v>
      </c>
      <c r="E367" s="44">
        <f t="shared" ref="E367:AA367" si="211">$D$327</f>
        <v>2222.89</v>
      </c>
      <c r="F367" s="44">
        <f t="shared" si="211"/>
        <v>2222.89</v>
      </c>
      <c r="G367" s="44">
        <f t="shared" si="211"/>
        <v>2222.89</v>
      </c>
      <c r="H367" s="44">
        <f t="shared" si="211"/>
        <v>2222.89</v>
      </c>
      <c r="I367" s="44">
        <f t="shared" si="211"/>
        <v>2222.89</v>
      </c>
      <c r="J367" s="44">
        <f t="shared" si="211"/>
        <v>2222.89</v>
      </c>
      <c r="K367" s="44">
        <f t="shared" si="211"/>
        <v>2222.89</v>
      </c>
      <c r="L367" s="44">
        <f t="shared" si="211"/>
        <v>2222.89</v>
      </c>
      <c r="M367" s="44">
        <f t="shared" si="211"/>
        <v>2222.89</v>
      </c>
      <c r="N367" s="44">
        <f t="shared" si="211"/>
        <v>2222.89</v>
      </c>
      <c r="O367" s="44">
        <f t="shared" si="211"/>
        <v>2222.89</v>
      </c>
      <c r="P367" s="44">
        <f t="shared" si="211"/>
        <v>2222.89</v>
      </c>
      <c r="Q367" s="44">
        <f t="shared" si="211"/>
        <v>2222.89</v>
      </c>
      <c r="R367" s="44">
        <f t="shared" si="211"/>
        <v>2222.89</v>
      </c>
      <c r="S367" s="44">
        <f t="shared" si="211"/>
        <v>2222.89</v>
      </c>
      <c r="T367" s="44">
        <f t="shared" si="211"/>
        <v>2222.89</v>
      </c>
      <c r="U367" s="44">
        <f t="shared" si="211"/>
        <v>2222.89</v>
      </c>
      <c r="V367" s="44">
        <f t="shared" si="211"/>
        <v>2222.89</v>
      </c>
      <c r="W367" s="44">
        <f t="shared" si="211"/>
        <v>2222.89</v>
      </c>
      <c r="X367" s="44">
        <f t="shared" si="211"/>
        <v>2222.89</v>
      </c>
      <c r="Y367" s="44">
        <f t="shared" si="211"/>
        <v>2222.89</v>
      </c>
      <c r="Z367" s="44">
        <f t="shared" si="211"/>
        <v>2222.89</v>
      </c>
      <c r="AA367" s="44">
        <f t="shared" si="211"/>
        <v>2222.89</v>
      </c>
    </row>
    <row r="368" spans="1:27" ht="12.75" hidden="1" customHeight="1" outlineLevel="1" x14ac:dyDescent="0.2">
      <c r="A368" s="99" t="s">
        <v>593</v>
      </c>
      <c r="B368" s="63" t="s">
        <v>83</v>
      </c>
      <c r="C368" s="43" t="s">
        <v>79</v>
      </c>
      <c r="D368" s="44">
        <v>3.92</v>
      </c>
      <c r="E368" s="44">
        <v>3.92</v>
      </c>
      <c r="F368" s="44">
        <v>3.92</v>
      </c>
      <c r="G368" s="44">
        <v>3.92</v>
      </c>
      <c r="H368" s="44">
        <v>3.92</v>
      </c>
      <c r="I368" s="44">
        <v>3.92</v>
      </c>
      <c r="J368" s="44">
        <v>3.92</v>
      </c>
      <c r="K368" s="44">
        <v>3.92</v>
      </c>
      <c r="L368" s="44">
        <v>3.92</v>
      </c>
      <c r="M368" s="44">
        <v>3.92</v>
      </c>
      <c r="N368" s="44">
        <v>3.92</v>
      </c>
      <c r="O368" s="44">
        <v>3.92</v>
      </c>
      <c r="P368" s="44">
        <v>3.92</v>
      </c>
      <c r="Q368" s="44">
        <v>3.92</v>
      </c>
      <c r="R368" s="44">
        <v>3.92</v>
      </c>
      <c r="S368" s="44">
        <v>3.92</v>
      </c>
      <c r="T368" s="44">
        <v>3.92</v>
      </c>
      <c r="U368" s="44">
        <v>3.92</v>
      </c>
      <c r="V368" s="44">
        <v>3.92</v>
      </c>
      <c r="W368" s="44">
        <v>3.92</v>
      </c>
      <c r="X368" s="44">
        <v>3.92</v>
      </c>
      <c r="Y368" s="44">
        <v>3.92</v>
      </c>
      <c r="Z368" s="44">
        <v>3.92</v>
      </c>
      <c r="AA368" s="44">
        <v>3.92</v>
      </c>
    </row>
    <row r="369" spans="1:27" ht="12.75" hidden="1" customHeight="1" outlineLevel="1" x14ac:dyDescent="0.2">
      <c r="A369" s="99" t="s">
        <v>594</v>
      </c>
      <c r="B369" s="63" t="s">
        <v>81</v>
      </c>
      <c r="C369" s="43" t="s">
        <v>79</v>
      </c>
      <c r="D369" s="44">
        <f>$D$11</f>
        <v>330.69</v>
      </c>
      <c r="E369" s="44">
        <f t="shared" ref="E369:AA369" si="212">$D$11</f>
        <v>330.69</v>
      </c>
      <c r="F369" s="44">
        <f t="shared" si="212"/>
        <v>330.69</v>
      </c>
      <c r="G369" s="44">
        <f t="shared" si="212"/>
        <v>330.69</v>
      </c>
      <c r="H369" s="44">
        <f t="shared" si="212"/>
        <v>330.69</v>
      </c>
      <c r="I369" s="44">
        <f t="shared" si="212"/>
        <v>330.69</v>
      </c>
      <c r="J369" s="44">
        <f t="shared" si="212"/>
        <v>330.69</v>
      </c>
      <c r="K369" s="44">
        <f t="shared" si="212"/>
        <v>330.69</v>
      </c>
      <c r="L369" s="44">
        <f t="shared" si="212"/>
        <v>330.69</v>
      </c>
      <c r="M369" s="44">
        <f t="shared" si="212"/>
        <v>330.69</v>
      </c>
      <c r="N369" s="44">
        <f t="shared" si="212"/>
        <v>330.69</v>
      </c>
      <c r="O369" s="44">
        <f t="shared" si="212"/>
        <v>330.69</v>
      </c>
      <c r="P369" s="44">
        <f t="shared" si="212"/>
        <v>330.69</v>
      </c>
      <c r="Q369" s="44">
        <f t="shared" si="212"/>
        <v>330.69</v>
      </c>
      <c r="R369" s="44">
        <f t="shared" si="212"/>
        <v>330.69</v>
      </c>
      <c r="S369" s="44">
        <f t="shared" si="212"/>
        <v>330.69</v>
      </c>
      <c r="T369" s="44">
        <f t="shared" si="212"/>
        <v>330.69</v>
      </c>
      <c r="U369" s="44">
        <f t="shared" si="212"/>
        <v>330.69</v>
      </c>
      <c r="V369" s="44">
        <f t="shared" si="212"/>
        <v>330.69</v>
      </c>
      <c r="W369" s="44">
        <f t="shared" si="212"/>
        <v>330.69</v>
      </c>
      <c r="X369" s="44">
        <f t="shared" si="212"/>
        <v>330.69</v>
      </c>
      <c r="Y369" s="44">
        <f t="shared" si="212"/>
        <v>330.69</v>
      </c>
      <c r="Z369" s="44">
        <f t="shared" si="212"/>
        <v>330.69</v>
      </c>
      <c r="AA369" s="44">
        <f t="shared" si="212"/>
        <v>330.69</v>
      </c>
    </row>
    <row r="370" spans="1:27" ht="12.75" customHeight="1" collapsed="1" x14ac:dyDescent="0.2">
      <c r="A370" s="98" t="s">
        <v>595</v>
      </c>
      <c r="B370" s="28" t="str">
        <f>"10"&amp;"."&amp;$B$662&amp;"."&amp;$B$663</f>
        <v>10.08.2023</v>
      </c>
      <c r="C370" s="90" t="s">
        <v>76</v>
      </c>
      <c r="D370" s="91">
        <f>ROUND(((D371+D372+D374+D373)/1000),5)</f>
        <v>3.8658999999999999</v>
      </c>
      <c r="E370" s="91">
        <f>ROUND(((E371+E372+E374+E373)/1000),5)</f>
        <v>3.6269100000000001</v>
      </c>
      <c r="F370" s="91">
        <f>ROUND(((F371+F372+F374+F373)/1000),5)</f>
        <v>3.5064000000000002</v>
      </c>
      <c r="G370" s="91">
        <f t="shared" ref="G370:AA370" si="213">ROUND(((G371+G372+G374+G373)/1000),5)</f>
        <v>3.4542000000000002</v>
      </c>
      <c r="H370" s="91">
        <f t="shared" si="213"/>
        <v>3.42503</v>
      </c>
      <c r="I370" s="91">
        <f t="shared" si="213"/>
        <v>3.52034</v>
      </c>
      <c r="J370" s="91">
        <f t="shared" si="213"/>
        <v>3.6876000000000002</v>
      </c>
      <c r="K370" s="91">
        <f t="shared" si="213"/>
        <v>4.03254</v>
      </c>
      <c r="L370" s="91">
        <f t="shared" si="213"/>
        <v>4.3145100000000003</v>
      </c>
      <c r="M370" s="91">
        <f t="shared" si="213"/>
        <v>4.4603599999999997</v>
      </c>
      <c r="N370" s="91">
        <f t="shared" si="213"/>
        <v>4.5678000000000001</v>
      </c>
      <c r="O370" s="91">
        <f t="shared" si="213"/>
        <v>4.5718300000000003</v>
      </c>
      <c r="P370" s="91">
        <f t="shared" si="213"/>
        <v>4.5552000000000001</v>
      </c>
      <c r="Q370" s="91">
        <f t="shared" si="213"/>
        <v>4.5779899999999998</v>
      </c>
      <c r="R370" s="91">
        <f t="shared" si="213"/>
        <v>4.6287700000000003</v>
      </c>
      <c r="S370" s="91">
        <f t="shared" si="213"/>
        <v>4.6418400000000002</v>
      </c>
      <c r="T370" s="91">
        <f t="shared" si="213"/>
        <v>4.6261299999999999</v>
      </c>
      <c r="U370" s="91">
        <f t="shared" si="213"/>
        <v>4.6042899999999998</v>
      </c>
      <c r="V370" s="91">
        <f t="shared" si="213"/>
        <v>4.5836899999999998</v>
      </c>
      <c r="W370" s="91">
        <f t="shared" si="213"/>
        <v>4.4672000000000001</v>
      </c>
      <c r="X370" s="91">
        <f t="shared" si="213"/>
        <v>4.4473200000000004</v>
      </c>
      <c r="Y370" s="91">
        <f t="shared" si="213"/>
        <v>4.3907400000000001</v>
      </c>
      <c r="Z370" s="91">
        <f t="shared" si="213"/>
        <v>4.2242600000000001</v>
      </c>
      <c r="AA370" s="91">
        <f t="shared" si="213"/>
        <v>3.9657300000000002</v>
      </c>
    </row>
    <row r="371" spans="1:27" ht="12.75" hidden="1" customHeight="1" outlineLevel="1" x14ac:dyDescent="0.2">
      <c r="A371" s="99" t="s">
        <v>596</v>
      </c>
      <c r="B371" s="63" t="s">
        <v>238</v>
      </c>
      <c r="C371" s="43" t="s">
        <v>79</v>
      </c>
      <c r="D371" s="44">
        <v>1308.4000000000001</v>
      </c>
      <c r="E371" s="44">
        <v>1069.4100000000001</v>
      </c>
      <c r="F371" s="44">
        <v>948.9</v>
      </c>
      <c r="G371" s="44">
        <v>896.7</v>
      </c>
      <c r="H371" s="44">
        <v>867.53</v>
      </c>
      <c r="I371" s="44">
        <v>962.84</v>
      </c>
      <c r="J371" s="44">
        <v>1130.0999999999999</v>
      </c>
      <c r="K371" s="44">
        <v>1475.04</v>
      </c>
      <c r="L371" s="44">
        <v>1757.01</v>
      </c>
      <c r="M371" s="44">
        <v>1902.86</v>
      </c>
      <c r="N371" s="44">
        <v>2010.3</v>
      </c>
      <c r="O371" s="44">
        <v>2014.33</v>
      </c>
      <c r="P371" s="44">
        <v>1997.7</v>
      </c>
      <c r="Q371" s="44">
        <v>2020.49</v>
      </c>
      <c r="R371" s="44">
        <v>2071.27</v>
      </c>
      <c r="S371" s="44">
        <v>2084.34</v>
      </c>
      <c r="T371" s="44">
        <v>2068.63</v>
      </c>
      <c r="U371" s="44">
        <v>2046.79</v>
      </c>
      <c r="V371" s="44">
        <v>2026.19</v>
      </c>
      <c r="W371" s="44">
        <v>1909.7</v>
      </c>
      <c r="X371" s="44">
        <v>1889.82</v>
      </c>
      <c r="Y371" s="44">
        <v>1833.24</v>
      </c>
      <c r="Z371" s="44">
        <v>1666.76</v>
      </c>
      <c r="AA371" s="44">
        <v>1408.23</v>
      </c>
    </row>
    <row r="372" spans="1:27" ht="12.75" hidden="1" customHeight="1" outlineLevel="1" x14ac:dyDescent="0.2">
      <c r="A372" s="99" t="s">
        <v>597</v>
      </c>
      <c r="B372" s="63" t="s">
        <v>90</v>
      </c>
      <c r="C372" s="43" t="s">
        <v>79</v>
      </c>
      <c r="D372" s="44">
        <f>$D$327</f>
        <v>2222.89</v>
      </c>
      <c r="E372" s="44">
        <f t="shared" ref="E372:AA372" si="214">$D$327</f>
        <v>2222.89</v>
      </c>
      <c r="F372" s="44">
        <f t="shared" si="214"/>
        <v>2222.89</v>
      </c>
      <c r="G372" s="44">
        <f t="shared" si="214"/>
        <v>2222.89</v>
      </c>
      <c r="H372" s="44">
        <f t="shared" si="214"/>
        <v>2222.89</v>
      </c>
      <c r="I372" s="44">
        <f t="shared" si="214"/>
        <v>2222.89</v>
      </c>
      <c r="J372" s="44">
        <f t="shared" si="214"/>
        <v>2222.89</v>
      </c>
      <c r="K372" s="44">
        <f t="shared" si="214"/>
        <v>2222.89</v>
      </c>
      <c r="L372" s="44">
        <f t="shared" si="214"/>
        <v>2222.89</v>
      </c>
      <c r="M372" s="44">
        <f t="shared" si="214"/>
        <v>2222.89</v>
      </c>
      <c r="N372" s="44">
        <f t="shared" si="214"/>
        <v>2222.89</v>
      </c>
      <c r="O372" s="44">
        <f t="shared" si="214"/>
        <v>2222.89</v>
      </c>
      <c r="P372" s="44">
        <f t="shared" si="214"/>
        <v>2222.89</v>
      </c>
      <c r="Q372" s="44">
        <f t="shared" si="214"/>
        <v>2222.89</v>
      </c>
      <c r="R372" s="44">
        <f t="shared" si="214"/>
        <v>2222.89</v>
      </c>
      <c r="S372" s="44">
        <f t="shared" si="214"/>
        <v>2222.89</v>
      </c>
      <c r="T372" s="44">
        <f t="shared" si="214"/>
        <v>2222.89</v>
      </c>
      <c r="U372" s="44">
        <f t="shared" si="214"/>
        <v>2222.89</v>
      </c>
      <c r="V372" s="44">
        <f t="shared" si="214"/>
        <v>2222.89</v>
      </c>
      <c r="W372" s="44">
        <f t="shared" si="214"/>
        <v>2222.89</v>
      </c>
      <c r="X372" s="44">
        <f t="shared" si="214"/>
        <v>2222.89</v>
      </c>
      <c r="Y372" s="44">
        <f t="shared" si="214"/>
        <v>2222.89</v>
      </c>
      <c r="Z372" s="44">
        <f t="shared" si="214"/>
        <v>2222.89</v>
      </c>
      <c r="AA372" s="44">
        <f t="shared" si="214"/>
        <v>2222.89</v>
      </c>
    </row>
    <row r="373" spans="1:27" ht="12.75" hidden="1" customHeight="1" outlineLevel="1" x14ac:dyDescent="0.2">
      <c r="A373" s="99" t="s">
        <v>598</v>
      </c>
      <c r="B373" s="63" t="s">
        <v>83</v>
      </c>
      <c r="C373" s="43" t="s">
        <v>79</v>
      </c>
      <c r="D373" s="44">
        <v>3.92</v>
      </c>
      <c r="E373" s="44">
        <v>3.92</v>
      </c>
      <c r="F373" s="44">
        <v>3.92</v>
      </c>
      <c r="G373" s="44">
        <v>3.92</v>
      </c>
      <c r="H373" s="44">
        <v>3.92</v>
      </c>
      <c r="I373" s="44">
        <v>3.92</v>
      </c>
      <c r="J373" s="44">
        <v>3.92</v>
      </c>
      <c r="K373" s="44">
        <v>3.92</v>
      </c>
      <c r="L373" s="44">
        <v>3.92</v>
      </c>
      <c r="M373" s="44">
        <v>3.92</v>
      </c>
      <c r="N373" s="44">
        <v>3.92</v>
      </c>
      <c r="O373" s="44">
        <v>3.92</v>
      </c>
      <c r="P373" s="44">
        <v>3.92</v>
      </c>
      <c r="Q373" s="44">
        <v>3.92</v>
      </c>
      <c r="R373" s="44">
        <v>3.92</v>
      </c>
      <c r="S373" s="44">
        <v>3.92</v>
      </c>
      <c r="T373" s="44">
        <v>3.92</v>
      </c>
      <c r="U373" s="44">
        <v>3.92</v>
      </c>
      <c r="V373" s="44">
        <v>3.92</v>
      </c>
      <c r="W373" s="44">
        <v>3.92</v>
      </c>
      <c r="X373" s="44">
        <v>3.92</v>
      </c>
      <c r="Y373" s="44">
        <v>3.92</v>
      </c>
      <c r="Z373" s="44">
        <v>3.92</v>
      </c>
      <c r="AA373" s="44">
        <v>3.92</v>
      </c>
    </row>
    <row r="374" spans="1:27" ht="12.75" hidden="1" customHeight="1" outlineLevel="1" x14ac:dyDescent="0.2">
      <c r="A374" s="99" t="s">
        <v>599</v>
      </c>
      <c r="B374" s="63" t="s">
        <v>81</v>
      </c>
      <c r="C374" s="43" t="s">
        <v>79</v>
      </c>
      <c r="D374" s="44">
        <f>$D$11</f>
        <v>330.69</v>
      </c>
      <c r="E374" s="44">
        <f t="shared" ref="E374:AA374" si="215">$D$11</f>
        <v>330.69</v>
      </c>
      <c r="F374" s="44">
        <f t="shared" si="215"/>
        <v>330.69</v>
      </c>
      <c r="G374" s="44">
        <f t="shared" si="215"/>
        <v>330.69</v>
      </c>
      <c r="H374" s="44">
        <f t="shared" si="215"/>
        <v>330.69</v>
      </c>
      <c r="I374" s="44">
        <f t="shared" si="215"/>
        <v>330.69</v>
      </c>
      <c r="J374" s="44">
        <f t="shared" si="215"/>
        <v>330.69</v>
      </c>
      <c r="K374" s="44">
        <f t="shared" si="215"/>
        <v>330.69</v>
      </c>
      <c r="L374" s="44">
        <f t="shared" si="215"/>
        <v>330.69</v>
      </c>
      <c r="M374" s="44">
        <f t="shared" si="215"/>
        <v>330.69</v>
      </c>
      <c r="N374" s="44">
        <f t="shared" si="215"/>
        <v>330.69</v>
      </c>
      <c r="O374" s="44">
        <f t="shared" si="215"/>
        <v>330.69</v>
      </c>
      <c r="P374" s="44">
        <f t="shared" si="215"/>
        <v>330.69</v>
      </c>
      <c r="Q374" s="44">
        <f t="shared" si="215"/>
        <v>330.69</v>
      </c>
      <c r="R374" s="44">
        <f t="shared" si="215"/>
        <v>330.69</v>
      </c>
      <c r="S374" s="44">
        <f t="shared" si="215"/>
        <v>330.69</v>
      </c>
      <c r="T374" s="44">
        <f t="shared" si="215"/>
        <v>330.69</v>
      </c>
      <c r="U374" s="44">
        <f t="shared" si="215"/>
        <v>330.69</v>
      </c>
      <c r="V374" s="44">
        <f t="shared" si="215"/>
        <v>330.69</v>
      </c>
      <c r="W374" s="44">
        <f t="shared" si="215"/>
        <v>330.69</v>
      </c>
      <c r="X374" s="44">
        <f t="shared" si="215"/>
        <v>330.69</v>
      </c>
      <c r="Y374" s="44">
        <f t="shared" si="215"/>
        <v>330.69</v>
      </c>
      <c r="Z374" s="44">
        <f t="shared" si="215"/>
        <v>330.69</v>
      </c>
      <c r="AA374" s="44">
        <f t="shared" si="215"/>
        <v>330.69</v>
      </c>
    </row>
    <row r="375" spans="1:27" ht="12.75" customHeight="1" collapsed="1" x14ac:dyDescent="0.2">
      <c r="A375" s="98" t="s">
        <v>600</v>
      </c>
      <c r="B375" s="28" t="str">
        <f>"11"&amp;"."&amp;$B$662&amp;"."&amp;$B$663</f>
        <v>11.08.2023</v>
      </c>
      <c r="C375" s="90" t="s">
        <v>76</v>
      </c>
      <c r="D375" s="91">
        <f>ROUND(((D376+D377+D379+D378)/1000),5)</f>
        <v>3.7096800000000001</v>
      </c>
      <c r="E375" s="91">
        <f>ROUND(((E376+E377+E379+E378)/1000),5)</f>
        <v>3.4936199999999999</v>
      </c>
      <c r="F375" s="91">
        <f>ROUND(((F376+F377+F379+F378)/1000),5)</f>
        <v>3.4019900000000001</v>
      </c>
      <c r="G375" s="91">
        <f t="shared" ref="G375:AA375" si="216">ROUND(((G376+G377+G379+G378)/1000),5)</f>
        <v>3.35581</v>
      </c>
      <c r="H375" s="91">
        <f t="shared" si="216"/>
        <v>2.60501</v>
      </c>
      <c r="I375" s="91">
        <f t="shared" si="216"/>
        <v>3.36741</v>
      </c>
      <c r="J375" s="91">
        <f t="shared" si="216"/>
        <v>3.5088300000000001</v>
      </c>
      <c r="K375" s="91">
        <f t="shared" si="216"/>
        <v>3.9889999999999999</v>
      </c>
      <c r="L375" s="91">
        <f t="shared" si="216"/>
        <v>4.2546600000000003</v>
      </c>
      <c r="M375" s="91">
        <f t="shared" si="216"/>
        <v>4.47309</v>
      </c>
      <c r="N375" s="91">
        <f t="shared" si="216"/>
        <v>4.5393100000000004</v>
      </c>
      <c r="O375" s="91">
        <f t="shared" si="216"/>
        <v>4.52827</v>
      </c>
      <c r="P375" s="91">
        <f t="shared" si="216"/>
        <v>4.5549799999999996</v>
      </c>
      <c r="Q375" s="91">
        <f t="shared" si="216"/>
        <v>4.6231999999999998</v>
      </c>
      <c r="R375" s="91">
        <f t="shared" si="216"/>
        <v>4.7038399999999996</v>
      </c>
      <c r="S375" s="91">
        <f t="shared" si="216"/>
        <v>4.6766300000000003</v>
      </c>
      <c r="T375" s="91">
        <f t="shared" si="216"/>
        <v>4.6811600000000002</v>
      </c>
      <c r="U375" s="91">
        <f t="shared" si="216"/>
        <v>4.6752500000000001</v>
      </c>
      <c r="V375" s="91">
        <f t="shared" si="216"/>
        <v>4.6501700000000001</v>
      </c>
      <c r="W375" s="91">
        <f t="shared" si="216"/>
        <v>4.6385500000000004</v>
      </c>
      <c r="X375" s="91">
        <f t="shared" si="216"/>
        <v>4.6544600000000003</v>
      </c>
      <c r="Y375" s="91">
        <f t="shared" si="216"/>
        <v>4.6439000000000004</v>
      </c>
      <c r="Z375" s="91">
        <f t="shared" si="216"/>
        <v>4.4144699999999997</v>
      </c>
      <c r="AA375" s="91">
        <f t="shared" si="216"/>
        <v>4.0646000000000004</v>
      </c>
    </row>
    <row r="376" spans="1:27" ht="12.75" hidden="1" customHeight="1" outlineLevel="1" x14ac:dyDescent="0.2">
      <c r="A376" s="99" t="s">
        <v>601</v>
      </c>
      <c r="B376" s="63" t="s">
        <v>238</v>
      </c>
      <c r="C376" s="43" t="s">
        <v>79</v>
      </c>
      <c r="D376" s="44">
        <v>1152.18</v>
      </c>
      <c r="E376" s="44">
        <v>936.12</v>
      </c>
      <c r="F376" s="44">
        <v>844.49</v>
      </c>
      <c r="G376" s="44">
        <v>798.31</v>
      </c>
      <c r="H376" s="44">
        <v>47.51</v>
      </c>
      <c r="I376" s="44">
        <v>809.91</v>
      </c>
      <c r="J376" s="44">
        <v>951.33</v>
      </c>
      <c r="K376" s="44">
        <v>1431.5</v>
      </c>
      <c r="L376" s="44">
        <v>1697.16</v>
      </c>
      <c r="M376" s="44">
        <v>1915.59</v>
      </c>
      <c r="N376" s="44">
        <v>1981.81</v>
      </c>
      <c r="O376" s="44">
        <v>1970.77</v>
      </c>
      <c r="P376" s="44">
        <v>1997.48</v>
      </c>
      <c r="Q376" s="44">
        <v>2065.6999999999998</v>
      </c>
      <c r="R376" s="44">
        <v>2146.34</v>
      </c>
      <c r="S376" s="44">
        <v>2119.13</v>
      </c>
      <c r="T376" s="44">
        <v>2123.66</v>
      </c>
      <c r="U376" s="44">
        <v>2117.75</v>
      </c>
      <c r="V376" s="44">
        <v>2092.67</v>
      </c>
      <c r="W376" s="44">
        <v>2081.0500000000002</v>
      </c>
      <c r="X376" s="44">
        <v>2096.96</v>
      </c>
      <c r="Y376" s="44">
        <v>2086.4</v>
      </c>
      <c r="Z376" s="44">
        <v>1856.97</v>
      </c>
      <c r="AA376" s="44">
        <v>1507.1</v>
      </c>
    </row>
    <row r="377" spans="1:27" ht="12.75" hidden="1" customHeight="1" outlineLevel="1" x14ac:dyDescent="0.2">
      <c r="A377" s="99" t="s">
        <v>602</v>
      </c>
      <c r="B377" s="63" t="s">
        <v>90</v>
      </c>
      <c r="C377" s="43" t="s">
        <v>79</v>
      </c>
      <c r="D377" s="44">
        <f>$D$327</f>
        <v>2222.89</v>
      </c>
      <c r="E377" s="44">
        <f t="shared" ref="E377:AA377" si="217">$D$327</f>
        <v>2222.89</v>
      </c>
      <c r="F377" s="44">
        <f t="shared" si="217"/>
        <v>2222.89</v>
      </c>
      <c r="G377" s="44">
        <f t="shared" si="217"/>
        <v>2222.89</v>
      </c>
      <c r="H377" s="44">
        <f t="shared" si="217"/>
        <v>2222.89</v>
      </c>
      <c r="I377" s="44">
        <f t="shared" si="217"/>
        <v>2222.89</v>
      </c>
      <c r="J377" s="44">
        <f t="shared" si="217"/>
        <v>2222.89</v>
      </c>
      <c r="K377" s="44">
        <f t="shared" si="217"/>
        <v>2222.89</v>
      </c>
      <c r="L377" s="44">
        <f t="shared" si="217"/>
        <v>2222.89</v>
      </c>
      <c r="M377" s="44">
        <f t="shared" si="217"/>
        <v>2222.89</v>
      </c>
      <c r="N377" s="44">
        <f t="shared" si="217"/>
        <v>2222.89</v>
      </c>
      <c r="O377" s="44">
        <f t="shared" si="217"/>
        <v>2222.89</v>
      </c>
      <c r="P377" s="44">
        <f t="shared" si="217"/>
        <v>2222.89</v>
      </c>
      <c r="Q377" s="44">
        <f t="shared" si="217"/>
        <v>2222.89</v>
      </c>
      <c r="R377" s="44">
        <f t="shared" si="217"/>
        <v>2222.89</v>
      </c>
      <c r="S377" s="44">
        <f t="shared" si="217"/>
        <v>2222.89</v>
      </c>
      <c r="T377" s="44">
        <f t="shared" si="217"/>
        <v>2222.89</v>
      </c>
      <c r="U377" s="44">
        <f t="shared" si="217"/>
        <v>2222.89</v>
      </c>
      <c r="V377" s="44">
        <f t="shared" si="217"/>
        <v>2222.89</v>
      </c>
      <c r="W377" s="44">
        <f t="shared" si="217"/>
        <v>2222.89</v>
      </c>
      <c r="X377" s="44">
        <f t="shared" si="217"/>
        <v>2222.89</v>
      </c>
      <c r="Y377" s="44">
        <f t="shared" si="217"/>
        <v>2222.89</v>
      </c>
      <c r="Z377" s="44">
        <f t="shared" si="217"/>
        <v>2222.89</v>
      </c>
      <c r="AA377" s="44">
        <f t="shared" si="217"/>
        <v>2222.89</v>
      </c>
    </row>
    <row r="378" spans="1:27" ht="12.75" hidden="1" customHeight="1" outlineLevel="1" x14ac:dyDescent="0.2">
      <c r="A378" s="99" t="s">
        <v>603</v>
      </c>
      <c r="B378" s="63" t="s">
        <v>83</v>
      </c>
      <c r="C378" s="43" t="s">
        <v>79</v>
      </c>
      <c r="D378" s="44">
        <v>3.92</v>
      </c>
      <c r="E378" s="44">
        <v>3.92</v>
      </c>
      <c r="F378" s="44">
        <v>3.92</v>
      </c>
      <c r="G378" s="44">
        <v>3.92</v>
      </c>
      <c r="H378" s="44">
        <v>3.92</v>
      </c>
      <c r="I378" s="44">
        <v>3.92</v>
      </c>
      <c r="J378" s="44">
        <v>3.92</v>
      </c>
      <c r="K378" s="44">
        <v>3.92</v>
      </c>
      <c r="L378" s="44">
        <v>3.92</v>
      </c>
      <c r="M378" s="44">
        <v>3.92</v>
      </c>
      <c r="N378" s="44">
        <v>3.92</v>
      </c>
      <c r="O378" s="44">
        <v>3.92</v>
      </c>
      <c r="P378" s="44">
        <v>3.92</v>
      </c>
      <c r="Q378" s="44">
        <v>3.92</v>
      </c>
      <c r="R378" s="44">
        <v>3.92</v>
      </c>
      <c r="S378" s="44">
        <v>3.92</v>
      </c>
      <c r="T378" s="44">
        <v>3.92</v>
      </c>
      <c r="U378" s="44">
        <v>3.92</v>
      </c>
      <c r="V378" s="44">
        <v>3.92</v>
      </c>
      <c r="W378" s="44">
        <v>3.92</v>
      </c>
      <c r="X378" s="44">
        <v>3.92</v>
      </c>
      <c r="Y378" s="44">
        <v>3.92</v>
      </c>
      <c r="Z378" s="44">
        <v>3.92</v>
      </c>
      <c r="AA378" s="44">
        <v>3.92</v>
      </c>
    </row>
    <row r="379" spans="1:27" ht="12.75" hidden="1" customHeight="1" outlineLevel="1" x14ac:dyDescent="0.2">
      <c r="A379" s="99" t="s">
        <v>604</v>
      </c>
      <c r="B379" s="63" t="s">
        <v>81</v>
      </c>
      <c r="C379" s="43" t="s">
        <v>79</v>
      </c>
      <c r="D379" s="44">
        <f>$D$11</f>
        <v>330.69</v>
      </c>
      <c r="E379" s="44">
        <f t="shared" ref="E379:AA379" si="218">$D$11</f>
        <v>330.69</v>
      </c>
      <c r="F379" s="44">
        <f t="shared" si="218"/>
        <v>330.69</v>
      </c>
      <c r="G379" s="44">
        <f t="shared" si="218"/>
        <v>330.69</v>
      </c>
      <c r="H379" s="44">
        <f t="shared" si="218"/>
        <v>330.69</v>
      </c>
      <c r="I379" s="44">
        <f t="shared" si="218"/>
        <v>330.69</v>
      </c>
      <c r="J379" s="44">
        <f t="shared" si="218"/>
        <v>330.69</v>
      </c>
      <c r="K379" s="44">
        <f t="shared" si="218"/>
        <v>330.69</v>
      </c>
      <c r="L379" s="44">
        <f t="shared" si="218"/>
        <v>330.69</v>
      </c>
      <c r="M379" s="44">
        <f t="shared" si="218"/>
        <v>330.69</v>
      </c>
      <c r="N379" s="44">
        <f t="shared" si="218"/>
        <v>330.69</v>
      </c>
      <c r="O379" s="44">
        <f t="shared" si="218"/>
        <v>330.69</v>
      </c>
      <c r="P379" s="44">
        <f t="shared" si="218"/>
        <v>330.69</v>
      </c>
      <c r="Q379" s="44">
        <f t="shared" si="218"/>
        <v>330.69</v>
      </c>
      <c r="R379" s="44">
        <f t="shared" si="218"/>
        <v>330.69</v>
      </c>
      <c r="S379" s="44">
        <f t="shared" si="218"/>
        <v>330.69</v>
      </c>
      <c r="T379" s="44">
        <f t="shared" si="218"/>
        <v>330.69</v>
      </c>
      <c r="U379" s="44">
        <f t="shared" si="218"/>
        <v>330.69</v>
      </c>
      <c r="V379" s="44">
        <f t="shared" si="218"/>
        <v>330.69</v>
      </c>
      <c r="W379" s="44">
        <f t="shared" si="218"/>
        <v>330.69</v>
      </c>
      <c r="X379" s="44">
        <f t="shared" si="218"/>
        <v>330.69</v>
      </c>
      <c r="Y379" s="44">
        <f t="shared" si="218"/>
        <v>330.69</v>
      </c>
      <c r="Z379" s="44">
        <f t="shared" si="218"/>
        <v>330.69</v>
      </c>
      <c r="AA379" s="44">
        <f t="shared" si="218"/>
        <v>330.69</v>
      </c>
    </row>
    <row r="380" spans="1:27" ht="12.75" customHeight="1" collapsed="1" x14ac:dyDescent="0.2">
      <c r="A380" s="98" t="s">
        <v>605</v>
      </c>
      <c r="B380" s="28" t="str">
        <f>"12"&amp;"."&amp;$B$662&amp;"."&amp;$B$663</f>
        <v>12.08.2023</v>
      </c>
      <c r="C380" s="90" t="s">
        <v>76</v>
      </c>
      <c r="D380" s="91">
        <f>ROUND(((D381+D382+D384+D383)/1000),5)</f>
        <v>3.9395099999999998</v>
      </c>
      <c r="E380" s="91">
        <f>ROUND(((E381+E382+E384+E383)/1000),5)</f>
        <v>3.8622000000000001</v>
      </c>
      <c r="F380" s="91">
        <f>ROUND(((F381+F382+F384+F383)/1000),5)</f>
        <v>3.6764800000000002</v>
      </c>
      <c r="G380" s="91">
        <f t="shared" ref="G380:AA380" si="219">ROUND(((G381+G382+G384+G383)/1000),5)</f>
        <v>3.5733600000000001</v>
      </c>
      <c r="H380" s="91">
        <f t="shared" si="219"/>
        <v>3.5320999999999998</v>
      </c>
      <c r="I380" s="91">
        <f t="shared" si="219"/>
        <v>3.5537200000000002</v>
      </c>
      <c r="J380" s="91">
        <f t="shared" si="219"/>
        <v>3.6290800000000001</v>
      </c>
      <c r="K380" s="91">
        <f t="shared" si="219"/>
        <v>3.94021</v>
      </c>
      <c r="L380" s="91">
        <f t="shared" si="219"/>
        <v>4.2964200000000003</v>
      </c>
      <c r="M380" s="91">
        <f t="shared" si="219"/>
        <v>4.5725600000000002</v>
      </c>
      <c r="N380" s="91">
        <f t="shared" si="219"/>
        <v>4.6375799999999998</v>
      </c>
      <c r="O380" s="91">
        <f t="shared" si="219"/>
        <v>4.6515500000000003</v>
      </c>
      <c r="P380" s="91">
        <f t="shared" si="219"/>
        <v>4.6526399999999999</v>
      </c>
      <c r="Q380" s="91">
        <f t="shared" si="219"/>
        <v>4.6716100000000003</v>
      </c>
      <c r="R380" s="91">
        <f t="shared" si="219"/>
        <v>4.6678199999999999</v>
      </c>
      <c r="S380" s="91">
        <f t="shared" si="219"/>
        <v>4.6547299999999998</v>
      </c>
      <c r="T380" s="91">
        <f t="shared" si="219"/>
        <v>4.6007600000000002</v>
      </c>
      <c r="U380" s="91">
        <f t="shared" si="219"/>
        <v>4.4864499999999996</v>
      </c>
      <c r="V380" s="91">
        <f t="shared" si="219"/>
        <v>4.4546099999999997</v>
      </c>
      <c r="W380" s="91">
        <f t="shared" si="219"/>
        <v>4.3443699999999996</v>
      </c>
      <c r="X380" s="91">
        <f t="shared" si="219"/>
        <v>4.3438299999999996</v>
      </c>
      <c r="Y380" s="91">
        <f t="shared" si="219"/>
        <v>4.3800699999999999</v>
      </c>
      <c r="Z380" s="91">
        <f t="shared" si="219"/>
        <v>4.3068799999999996</v>
      </c>
      <c r="AA380" s="91">
        <f t="shared" si="219"/>
        <v>4.0447600000000001</v>
      </c>
    </row>
    <row r="381" spans="1:27" ht="12.75" hidden="1" customHeight="1" outlineLevel="1" x14ac:dyDescent="0.2">
      <c r="A381" s="99" t="s">
        <v>606</v>
      </c>
      <c r="B381" s="63" t="s">
        <v>238</v>
      </c>
      <c r="C381" s="43" t="s">
        <v>79</v>
      </c>
      <c r="D381" s="44">
        <v>1382.01</v>
      </c>
      <c r="E381" s="44">
        <v>1304.7</v>
      </c>
      <c r="F381" s="44">
        <v>1118.98</v>
      </c>
      <c r="G381" s="44">
        <v>1015.86</v>
      </c>
      <c r="H381" s="44">
        <v>974.6</v>
      </c>
      <c r="I381" s="44">
        <v>996.22</v>
      </c>
      <c r="J381" s="44">
        <v>1071.58</v>
      </c>
      <c r="K381" s="44">
        <v>1382.71</v>
      </c>
      <c r="L381" s="44">
        <v>1738.92</v>
      </c>
      <c r="M381" s="44">
        <v>2015.06</v>
      </c>
      <c r="N381" s="44">
        <v>2080.08</v>
      </c>
      <c r="O381" s="44">
        <v>2094.0500000000002</v>
      </c>
      <c r="P381" s="44">
        <v>2095.14</v>
      </c>
      <c r="Q381" s="44">
        <v>2114.11</v>
      </c>
      <c r="R381" s="44">
        <v>2110.3200000000002</v>
      </c>
      <c r="S381" s="44">
        <v>2097.23</v>
      </c>
      <c r="T381" s="44">
        <v>2043.26</v>
      </c>
      <c r="U381" s="44">
        <v>1928.95</v>
      </c>
      <c r="V381" s="44">
        <v>1897.11</v>
      </c>
      <c r="W381" s="44">
        <v>1786.87</v>
      </c>
      <c r="X381" s="44">
        <v>1786.33</v>
      </c>
      <c r="Y381" s="44">
        <v>1822.57</v>
      </c>
      <c r="Z381" s="44">
        <v>1749.38</v>
      </c>
      <c r="AA381" s="44">
        <v>1487.26</v>
      </c>
    </row>
    <row r="382" spans="1:27" ht="12.75" hidden="1" customHeight="1" outlineLevel="1" x14ac:dyDescent="0.2">
      <c r="A382" s="99" t="s">
        <v>607</v>
      </c>
      <c r="B382" s="63" t="s">
        <v>90</v>
      </c>
      <c r="C382" s="43" t="s">
        <v>79</v>
      </c>
      <c r="D382" s="44">
        <f>$D$327</f>
        <v>2222.89</v>
      </c>
      <c r="E382" s="44">
        <f t="shared" ref="E382:AA382" si="220">$D$327</f>
        <v>2222.89</v>
      </c>
      <c r="F382" s="44">
        <f t="shared" si="220"/>
        <v>2222.89</v>
      </c>
      <c r="G382" s="44">
        <f t="shared" si="220"/>
        <v>2222.89</v>
      </c>
      <c r="H382" s="44">
        <f t="shared" si="220"/>
        <v>2222.89</v>
      </c>
      <c r="I382" s="44">
        <f t="shared" si="220"/>
        <v>2222.89</v>
      </c>
      <c r="J382" s="44">
        <f t="shared" si="220"/>
        <v>2222.89</v>
      </c>
      <c r="K382" s="44">
        <f t="shared" si="220"/>
        <v>2222.89</v>
      </c>
      <c r="L382" s="44">
        <f t="shared" si="220"/>
        <v>2222.89</v>
      </c>
      <c r="M382" s="44">
        <f t="shared" si="220"/>
        <v>2222.89</v>
      </c>
      <c r="N382" s="44">
        <f t="shared" si="220"/>
        <v>2222.89</v>
      </c>
      <c r="O382" s="44">
        <f t="shared" si="220"/>
        <v>2222.89</v>
      </c>
      <c r="P382" s="44">
        <f t="shared" si="220"/>
        <v>2222.89</v>
      </c>
      <c r="Q382" s="44">
        <f t="shared" si="220"/>
        <v>2222.89</v>
      </c>
      <c r="R382" s="44">
        <f t="shared" si="220"/>
        <v>2222.89</v>
      </c>
      <c r="S382" s="44">
        <f t="shared" si="220"/>
        <v>2222.89</v>
      </c>
      <c r="T382" s="44">
        <f t="shared" si="220"/>
        <v>2222.89</v>
      </c>
      <c r="U382" s="44">
        <f t="shared" si="220"/>
        <v>2222.89</v>
      </c>
      <c r="V382" s="44">
        <f t="shared" si="220"/>
        <v>2222.89</v>
      </c>
      <c r="W382" s="44">
        <f t="shared" si="220"/>
        <v>2222.89</v>
      </c>
      <c r="X382" s="44">
        <f t="shared" si="220"/>
        <v>2222.89</v>
      </c>
      <c r="Y382" s="44">
        <f t="shared" si="220"/>
        <v>2222.89</v>
      </c>
      <c r="Z382" s="44">
        <f t="shared" si="220"/>
        <v>2222.89</v>
      </c>
      <c r="AA382" s="44">
        <f t="shared" si="220"/>
        <v>2222.89</v>
      </c>
    </row>
    <row r="383" spans="1:27" ht="12.75" hidden="1" customHeight="1" outlineLevel="1" x14ac:dyDescent="0.2">
      <c r="A383" s="99" t="s">
        <v>608</v>
      </c>
      <c r="B383" s="63" t="s">
        <v>83</v>
      </c>
      <c r="C383" s="43" t="s">
        <v>79</v>
      </c>
      <c r="D383" s="44">
        <v>3.92</v>
      </c>
      <c r="E383" s="44">
        <v>3.92</v>
      </c>
      <c r="F383" s="44">
        <v>3.92</v>
      </c>
      <c r="G383" s="44">
        <v>3.92</v>
      </c>
      <c r="H383" s="44">
        <v>3.92</v>
      </c>
      <c r="I383" s="44">
        <v>3.92</v>
      </c>
      <c r="J383" s="44">
        <v>3.92</v>
      </c>
      <c r="K383" s="44">
        <v>3.92</v>
      </c>
      <c r="L383" s="44">
        <v>3.92</v>
      </c>
      <c r="M383" s="44">
        <v>3.92</v>
      </c>
      <c r="N383" s="44">
        <v>3.92</v>
      </c>
      <c r="O383" s="44">
        <v>3.92</v>
      </c>
      <c r="P383" s="44">
        <v>3.92</v>
      </c>
      <c r="Q383" s="44">
        <v>3.92</v>
      </c>
      <c r="R383" s="44">
        <v>3.92</v>
      </c>
      <c r="S383" s="44">
        <v>3.92</v>
      </c>
      <c r="T383" s="44">
        <v>3.92</v>
      </c>
      <c r="U383" s="44">
        <v>3.92</v>
      </c>
      <c r="V383" s="44">
        <v>3.92</v>
      </c>
      <c r="W383" s="44">
        <v>3.92</v>
      </c>
      <c r="X383" s="44">
        <v>3.92</v>
      </c>
      <c r="Y383" s="44">
        <v>3.92</v>
      </c>
      <c r="Z383" s="44">
        <v>3.92</v>
      </c>
      <c r="AA383" s="44">
        <v>3.92</v>
      </c>
    </row>
    <row r="384" spans="1:27" ht="12.75" hidden="1" customHeight="1" outlineLevel="1" x14ac:dyDescent="0.2">
      <c r="A384" s="99" t="s">
        <v>609</v>
      </c>
      <c r="B384" s="63" t="s">
        <v>81</v>
      </c>
      <c r="C384" s="43" t="s">
        <v>79</v>
      </c>
      <c r="D384" s="44">
        <f>$D$11</f>
        <v>330.69</v>
      </c>
      <c r="E384" s="44">
        <f t="shared" ref="E384:AA384" si="221">$D$11</f>
        <v>330.69</v>
      </c>
      <c r="F384" s="44">
        <f t="shared" si="221"/>
        <v>330.69</v>
      </c>
      <c r="G384" s="44">
        <f t="shared" si="221"/>
        <v>330.69</v>
      </c>
      <c r="H384" s="44">
        <f t="shared" si="221"/>
        <v>330.69</v>
      </c>
      <c r="I384" s="44">
        <f t="shared" si="221"/>
        <v>330.69</v>
      </c>
      <c r="J384" s="44">
        <f t="shared" si="221"/>
        <v>330.69</v>
      </c>
      <c r="K384" s="44">
        <f t="shared" si="221"/>
        <v>330.69</v>
      </c>
      <c r="L384" s="44">
        <f t="shared" si="221"/>
        <v>330.69</v>
      </c>
      <c r="M384" s="44">
        <f t="shared" si="221"/>
        <v>330.69</v>
      </c>
      <c r="N384" s="44">
        <f t="shared" si="221"/>
        <v>330.69</v>
      </c>
      <c r="O384" s="44">
        <f t="shared" si="221"/>
        <v>330.69</v>
      </c>
      <c r="P384" s="44">
        <f t="shared" si="221"/>
        <v>330.69</v>
      </c>
      <c r="Q384" s="44">
        <f t="shared" si="221"/>
        <v>330.69</v>
      </c>
      <c r="R384" s="44">
        <f t="shared" si="221"/>
        <v>330.69</v>
      </c>
      <c r="S384" s="44">
        <f t="shared" si="221"/>
        <v>330.69</v>
      </c>
      <c r="T384" s="44">
        <f t="shared" si="221"/>
        <v>330.69</v>
      </c>
      <c r="U384" s="44">
        <f t="shared" si="221"/>
        <v>330.69</v>
      </c>
      <c r="V384" s="44">
        <f t="shared" si="221"/>
        <v>330.69</v>
      </c>
      <c r="W384" s="44">
        <f t="shared" si="221"/>
        <v>330.69</v>
      </c>
      <c r="X384" s="44">
        <f t="shared" si="221"/>
        <v>330.69</v>
      </c>
      <c r="Y384" s="44">
        <f t="shared" si="221"/>
        <v>330.69</v>
      </c>
      <c r="Z384" s="44">
        <f t="shared" si="221"/>
        <v>330.69</v>
      </c>
      <c r="AA384" s="44">
        <f t="shared" si="221"/>
        <v>330.69</v>
      </c>
    </row>
    <row r="385" spans="1:27" ht="12.75" customHeight="1" collapsed="1" x14ac:dyDescent="0.2">
      <c r="A385" s="98" t="s">
        <v>610</v>
      </c>
      <c r="B385" s="28" t="str">
        <f>"13"&amp;"."&amp;$B$662&amp;"."&amp;$B$663</f>
        <v>13.08.2023</v>
      </c>
      <c r="C385" s="90" t="s">
        <v>76</v>
      </c>
      <c r="D385" s="91">
        <f>ROUND(((D386+D387+D389+D388)/1000),5)</f>
        <v>3.90903</v>
      </c>
      <c r="E385" s="91">
        <f>ROUND(((E386+E387+E389+E388)/1000),5)</f>
        <v>3.74491</v>
      </c>
      <c r="F385" s="91">
        <f>ROUND(((F386+F387+F389+F388)/1000),5)</f>
        <v>3.5889600000000002</v>
      </c>
      <c r="G385" s="91">
        <f t="shared" ref="G385:AA385" si="222">ROUND(((G386+G387+G389+G388)/1000),5)</f>
        <v>3.51458</v>
      </c>
      <c r="H385" s="91">
        <f t="shared" si="222"/>
        <v>3.45838</v>
      </c>
      <c r="I385" s="91">
        <f t="shared" si="222"/>
        <v>3.4495</v>
      </c>
      <c r="J385" s="91">
        <f t="shared" si="222"/>
        <v>3.40341</v>
      </c>
      <c r="K385" s="91">
        <f t="shared" si="222"/>
        <v>3.6387299999999998</v>
      </c>
      <c r="L385" s="91">
        <f t="shared" si="222"/>
        <v>4.0573199999999998</v>
      </c>
      <c r="M385" s="91">
        <f t="shared" si="222"/>
        <v>4.31236</v>
      </c>
      <c r="N385" s="91">
        <f t="shared" si="222"/>
        <v>4.4668700000000001</v>
      </c>
      <c r="O385" s="91">
        <f t="shared" si="222"/>
        <v>4.4676400000000003</v>
      </c>
      <c r="P385" s="91">
        <f t="shared" si="222"/>
        <v>4.4778099999999998</v>
      </c>
      <c r="Q385" s="91">
        <f t="shared" si="222"/>
        <v>4.5228200000000003</v>
      </c>
      <c r="R385" s="91">
        <f t="shared" si="222"/>
        <v>4.5743799999999997</v>
      </c>
      <c r="S385" s="91">
        <f t="shared" si="222"/>
        <v>4.5744999999999996</v>
      </c>
      <c r="T385" s="91">
        <f t="shared" si="222"/>
        <v>4.5317299999999996</v>
      </c>
      <c r="U385" s="91">
        <f t="shared" si="222"/>
        <v>4.4561999999999999</v>
      </c>
      <c r="V385" s="91">
        <f t="shared" si="222"/>
        <v>4.44611</v>
      </c>
      <c r="W385" s="91">
        <f t="shared" si="222"/>
        <v>4.4035500000000001</v>
      </c>
      <c r="X385" s="91">
        <f t="shared" si="222"/>
        <v>4.4066400000000003</v>
      </c>
      <c r="Y385" s="91">
        <f t="shared" si="222"/>
        <v>4.3647</v>
      </c>
      <c r="Z385" s="91">
        <f t="shared" si="222"/>
        <v>4.2940899999999997</v>
      </c>
      <c r="AA385" s="91">
        <f t="shared" si="222"/>
        <v>4.0422700000000003</v>
      </c>
    </row>
    <row r="386" spans="1:27" ht="12.75" hidden="1" customHeight="1" outlineLevel="1" x14ac:dyDescent="0.2">
      <c r="A386" s="99" t="s">
        <v>611</v>
      </c>
      <c r="B386" s="63" t="s">
        <v>238</v>
      </c>
      <c r="C386" s="43" t="s">
        <v>79</v>
      </c>
      <c r="D386" s="44">
        <v>1351.53</v>
      </c>
      <c r="E386" s="44">
        <v>1187.4100000000001</v>
      </c>
      <c r="F386" s="44">
        <v>1031.46</v>
      </c>
      <c r="G386" s="44">
        <v>957.08</v>
      </c>
      <c r="H386" s="44">
        <v>900.88</v>
      </c>
      <c r="I386" s="44">
        <v>892</v>
      </c>
      <c r="J386" s="44">
        <v>845.91</v>
      </c>
      <c r="K386" s="44">
        <v>1081.23</v>
      </c>
      <c r="L386" s="44">
        <v>1499.82</v>
      </c>
      <c r="M386" s="44">
        <v>1754.86</v>
      </c>
      <c r="N386" s="44">
        <v>1909.37</v>
      </c>
      <c r="O386" s="44">
        <v>1910.14</v>
      </c>
      <c r="P386" s="44">
        <v>1920.31</v>
      </c>
      <c r="Q386" s="44">
        <v>1965.32</v>
      </c>
      <c r="R386" s="44">
        <v>2016.88</v>
      </c>
      <c r="S386" s="44">
        <v>2017</v>
      </c>
      <c r="T386" s="44">
        <v>1974.23</v>
      </c>
      <c r="U386" s="44">
        <v>1898.7</v>
      </c>
      <c r="V386" s="44">
        <v>1888.61</v>
      </c>
      <c r="W386" s="44">
        <v>1846.05</v>
      </c>
      <c r="X386" s="44">
        <v>1849.14</v>
      </c>
      <c r="Y386" s="44">
        <v>1807.2</v>
      </c>
      <c r="Z386" s="44">
        <v>1736.59</v>
      </c>
      <c r="AA386" s="44">
        <v>1484.77</v>
      </c>
    </row>
    <row r="387" spans="1:27" ht="12.75" hidden="1" customHeight="1" outlineLevel="1" x14ac:dyDescent="0.2">
      <c r="A387" s="99" t="s">
        <v>612</v>
      </c>
      <c r="B387" s="63" t="s">
        <v>90</v>
      </c>
      <c r="C387" s="43" t="s">
        <v>79</v>
      </c>
      <c r="D387" s="44">
        <f>$D$327</f>
        <v>2222.89</v>
      </c>
      <c r="E387" s="44">
        <f t="shared" ref="E387:AA387" si="223">$D$327</f>
        <v>2222.89</v>
      </c>
      <c r="F387" s="44">
        <f t="shared" si="223"/>
        <v>2222.89</v>
      </c>
      <c r="G387" s="44">
        <f t="shared" si="223"/>
        <v>2222.89</v>
      </c>
      <c r="H387" s="44">
        <f t="shared" si="223"/>
        <v>2222.89</v>
      </c>
      <c r="I387" s="44">
        <f t="shared" si="223"/>
        <v>2222.89</v>
      </c>
      <c r="J387" s="44">
        <f t="shared" si="223"/>
        <v>2222.89</v>
      </c>
      <c r="K387" s="44">
        <f t="shared" si="223"/>
        <v>2222.89</v>
      </c>
      <c r="L387" s="44">
        <f t="shared" si="223"/>
        <v>2222.89</v>
      </c>
      <c r="M387" s="44">
        <f t="shared" si="223"/>
        <v>2222.89</v>
      </c>
      <c r="N387" s="44">
        <f t="shared" si="223"/>
        <v>2222.89</v>
      </c>
      <c r="O387" s="44">
        <f t="shared" si="223"/>
        <v>2222.89</v>
      </c>
      <c r="P387" s="44">
        <f t="shared" si="223"/>
        <v>2222.89</v>
      </c>
      <c r="Q387" s="44">
        <f t="shared" si="223"/>
        <v>2222.89</v>
      </c>
      <c r="R387" s="44">
        <f t="shared" si="223"/>
        <v>2222.89</v>
      </c>
      <c r="S387" s="44">
        <f t="shared" si="223"/>
        <v>2222.89</v>
      </c>
      <c r="T387" s="44">
        <f t="shared" si="223"/>
        <v>2222.89</v>
      </c>
      <c r="U387" s="44">
        <f t="shared" si="223"/>
        <v>2222.89</v>
      </c>
      <c r="V387" s="44">
        <f t="shared" si="223"/>
        <v>2222.89</v>
      </c>
      <c r="W387" s="44">
        <f t="shared" si="223"/>
        <v>2222.89</v>
      </c>
      <c r="X387" s="44">
        <f t="shared" si="223"/>
        <v>2222.89</v>
      </c>
      <c r="Y387" s="44">
        <f t="shared" si="223"/>
        <v>2222.89</v>
      </c>
      <c r="Z387" s="44">
        <f t="shared" si="223"/>
        <v>2222.89</v>
      </c>
      <c r="AA387" s="44">
        <f t="shared" si="223"/>
        <v>2222.89</v>
      </c>
    </row>
    <row r="388" spans="1:27" ht="12.75" hidden="1" customHeight="1" outlineLevel="1" x14ac:dyDescent="0.2">
      <c r="A388" s="99" t="s">
        <v>613</v>
      </c>
      <c r="B388" s="63" t="s">
        <v>83</v>
      </c>
      <c r="C388" s="43" t="s">
        <v>79</v>
      </c>
      <c r="D388" s="44">
        <v>3.92</v>
      </c>
      <c r="E388" s="44">
        <v>3.92</v>
      </c>
      <c r="F388" s="44">
        <v>3.92</v>
      </c>
      <c r="G388" s="44">
        <v>3.92</v>
      </c>
      <c r="H388" s="44">
        <v>3.92</v>
      </c>
      <c r="I388" s="44">
        <v>3.92</v>
      </c>
      <c r="J388" s="44">
        <v>3.92</v>
      </c>
      <c r="K388" s="44">
        <v>3.92</v>
      </c>
      <c r="L388" s="44">
        <v>3.92</v>
      </c>
      <c r="M388" s="44">
        <v>3.92</v>
      </c>
      <c r="N388" s="44">
        <v>3.92</v>
      </c>
      <c r="O388" s="44">
        <v>3.92</v>
      </c>
      <c r="P388" s="44">
        <v>3.92</v>
      </c>
      <c r="Q388" s="44">
        <v>3.92</v>
      </c>
      <c r="R388" s="44">
        <v>3.92</v>
      </c>
      <c r="S388" s="44">
        <v>3.92</v>
      </c>
      <c r="T388" s="44">
        <v>3.92</v>
      </c>
      <c r="U388" s="44">
        <v>3.92</v>
      </c>
      <c r="V388" s="44">
        <v>3.92</v>
      </c>
      <c r="W388" s="44">
        <v>3.92</v>
      </c>
      <c r="X388" s="44">
        <v>3.92</v>
      </c>
      <c r="Y388" s="44">
        <v>3.92</v>
      </c>
      <c r="Z388" s="44">
        <v>3.92</v>
      </c>
      <c r="AA388" s="44">
        <v>3.92</v>
      </c>
    </row>
    <row r="389" spans="1:27" ht="12.75" hidden="1" customHeight="1" outlineLevel="1" x14ac:dyDescent="0.2">
      <c r="A389" s="99" t="s">
        <v>614</v>
      </c>
      <c r="B389" s="63" t="s">
        <v>81</v>
      </c>
      <c r="C389" s="43" t="s">
        <v>79</v>
      </c>
      <c r="D389" s="44">
        <f>$D$11</f>
        <v>330.69</v>
      </c>
      <c r="E389" s="44">
        <f t="shared" ref="E389:AA389" si="224">$D$11</f>
        <v>330.69</v>
      </c>
      <c r="F389" s="44">
        <f t="shared" si="224"/>
        <v>330.69</v>
      </c>
      <c r="G389" s="44">
        <f t="shared" si="224"/>
        <v>330.69</v>
      </c>
      <c r="H389" s="44">
        <f t="shared" si="224"/>
        <v>330.69</v>
      </c>
      <c r="I389" s="44">
        <f t="shared" si="224"/>
        <v>330.69</v>
      </c>
      <c r="J389" s="44">
        <f t="shared" si="224"/>
        <v>330.69</v>
      </c>
      <c r="K389" s="44">
        <f t="shared" si="224"/>
        <v>330.69</v>
      </c>
      <c r="L389" s="44">
        <f t="shared" si="224"/>
        <v>330.69</v>
      </c>
      <c r="M389" s="44">
        <f t="shared" si="224"/>
        <v>330.69</v>
      </c>
      <c r="N389" s="44">
        <f t="shared" si="224"/>
        <v>330.69</v>
      </c>
      <c r="O389" s="44">
        <f t="shared" si="224"/>
        <v>330.69</v>
      </c>
      <c r="P389" s="44">
        <f t="shared" si="224"/>
        <v>330.69</v>
      </c>
      <c r="Q389" s="44">
        <f t="shared" si="224"/>
        <v>330.69</v>
      </c>
      <c r="R389" s="44">
        <f t="shared" si="224"/>
        <v>330.69</v>
      </c>
      <c r="S389" s="44">
        <f t="shared" si="224"/>
        <v>330.69</v>
      </c>
      <c r="T389" s="44">
        <f t="shared" si="224"/>
        <v>330.69</v>
      </c>
      <c r="U389" s="44">
        <f t="shared" si="224"/>
        <v>330.69</v>
      </c>
      <c r="V389" s="44">
        <f t="shared" si="224"/>
        <v>330.69</v>
      </c>
      <c r="W389" s="44">
        <f t="shared" si="224"/>
        <v>330.69</v>
      </c>
      <c r="X389" s="44">
        <f t="shared" si="224"/>
        <v>330.69</v>
      </c>
      <c r="Y389" s="44">
        <f t="shared" si="224"/>
        <v>330.69</v>
      </c>
      <c r="Z389" s="44">
        <f t="shared" si="224"/>
        <v>330.69</v>
      </c>
      <c r="AA389" s="44">
        <f t="shared" si="224"/>
        <v>330.69</v>
      </c>
    </row>
    <row r="390" spans="1:27" ht="12.75" customHeight="1" collapsed="1" x14ac:dyDescent="0.2">
      <c r="A390" s="98" t="s">
        <v>615</v>
      </c>
      <c r="B390" s="28" t="str">
        <f>"14"&amp;"."&amp;$B$662&amp;"."&amp;$B$663</f>
        <v>14.08.2023</v>
      </c>
      <c r="C390" s="90" t="s">
        <v>76</v>
      </c>
      <c r="D390" s="91">
        <f>ROUND(((D391+D392+D394+D393)/1000),5)</f>
        <v>3.8391899999999999</v>
      </c>
      <c r="E390" s="91">
        <f>ROUND(((E391+E392+E394+E393)/1000),5)</f>
        <v>3.71523</v>
      </c>
      <c r="F390" s="91">
        <f>ROUND(((F391+F392+F394+F393)/1000),5)</f>
        <v>3.5701000000000001</v>
      </c>
      <c r="G390" s="91">
        <f t="shared" ref="G390:AA390" si="225">ROUND(((G391+G392+G394+G393)/1000),5)</f>
        <v>3.4997199999999999</v>
      </c>
      <c r="H390" s="91">
        <f t="shared" si="225"/>
        <v>3.4645000000000001</v>
      </c>
      <c r="I390" s="91">
        <f t="shared" si="225"/>
        <v>3.5699100000000001</v>
      </c>
      <c r="J390" s="91">
        <f t="shared" si="225"/>
        <v>3.6896</v>
      </c>
      <c r="K390" s="91">
        <f t="shared" si="225"/>
        <v>4.0373000000000001</v>
      </c>
      <c r="L390" s="91">
        <f t="shared" si="225"/>
        <v>4.3235299999999999</v>
      </c>
      <c r="M390" s="91">
        <f t="shared" si="225"/>
        <v>4.4763400000000004</v>
      </c>
      <c r="N390" s="91">
        <f t="shared" si="225"/>
        <v>4.5891500000000001</v>
      </c>
      <c r="O390" s="91">
        <f t="shared" si="225"/>
        <v>4.6204799999999997</v>
      </c>
      <c r="P390" s="91">
        <f t="shared" si="225"/>
        <v>4.6165000000000003</v>
      </c>
      <c r="Q390" s="91">
        <f t="shared" si="225"/>
        <v>4.6659800000000002</v>
      </c>
      <c r="R390" s="91">
        <f t="shared" si="225"/>
        <v>4.7431599999999996</v>
      </c>
      <c r="S390" s="91">
        <f t="shared" si="225"/>
        <v>4.7367600000000003</v>
      </c>
      <c r="T390" s="91">
        <f t="shared" si="225"/>
        <v>4.7080000000000002</v>
      </c>
      <c r="U390" s="91">
        <f t="shared" si="225"/>
        <v>4.6470599999999997</v>
      </c>
      <c r="V390" s="91">
        <f t="shared" si="225"/>
        <v>4.6066099999999999</v>
      </c>
      <c r="W390" s="91">
        <f t="shared" si="225"/>
        <v>4.4687200000000002</v>
      </c>
      <c r="X390" s="91">
        <f t="shared" si="225"/>
        <v>4.4606500000000002</v>
      </c>
      <c r="Y390" s="91">
        <f t="shared" si="225"/>
        <v>4.4286799999999999</v>
      </c>
      <c r="Z390" s="91">
        <f t="shared" si="225"/>
        <v>4.2409499999999998</v>
      </c>
      <c r="AA390" s="91">
        <f t="shared" si="225"/>
        <v>3.90985</v>
      </c>
    </row>
    <row r="391" spans="1:27" ht="12.75" hidden="1" customHeight="1" outlineLevel="1" x14ac:dyDescent="0.2">
      <c r="A391" s="99" t="s">
        <v>616</v>
      </c>
      <c r="B391" s="63" t="s">
        <v>238</v>
      </c>
      <c r="C391" s="43" t="s">
        <v>79</v>
      </c>
      <c r="D391" s="44">
        <v>1281.69</v>
      </c>
      <c r="E391" s="44">
        <v>1157.73</v>
      </c>
      <c r="F391" s="44">
        <v>1012.6</v>
      </c>
      <c r="G391" s="44">
        <v>942.22</v>
      </c>
      <c r="H391" s="44">
        <v>907</v>
      </c>
      <c r="I391" s="44">
        <v>1012.41</v>
      </c>
      <c r="J391" s="44">
        <v>1132.0999999999999</v>
      </c>
      <c r="K391" s="44">
        <v>1479.8</v>
      </c>
      <c r="L391" s="44">
        <v>1766.03</v>
      </c>
      <c r="M391" s="44">
        <v>1918.84</v>
      </c>
      <c r="N391" s="44">
        <v>2031.65</v>
      </c>
      <c r="O391" s="44">
        <v>2062.98</v>
      </c>
      <c r="P391" s="44">
        <v>2059</v>
      </c>
      <c r="Q391" s="44">
        <v>2108.48</v>
      </c>
      <c r="R391" s="44">
        <v>2185.66</v>
      </c>
      <c r="S391" s="44">
        <v>2179.2600000000002</v>
      </c>
      <c r="T391" s="44">
        <v>2150.5</v>
      </c>
      <c r="U391" s="44">
        <v>2089.56</v>
      </c>
      <c r="V391" s="44">
        <v>2049.11</v>
      </c>
      <c r="W391" s="44">
        <v>1911.22</v>
      </c>
      <c r="X391" s="44">
        <v>1903.15</v>
      </c>
      <c r="Y391" s="44">
        <v>1871.18</v>
      </c>
      <c r="Z391" s="44">
        <v>1683.45</v>
      </c>
      <c r="AA391" s="44">
        <v>1352.35</v>
      </c>
    </row>
    <row r="392" spans="1:27" ht="12.75" hidden="1" customHeight="1" outlineLevel="1" x14ac:dyDescent="0.2">
      <c r="A392" s="99" t="s">
        <v>617</v>
      </c>
      <c r="B392" s="63" t="s">
        <v>90</v>
      </c>
      <c r="C392" s="43" t="s">
        <v>79</v>
      </c>
      <c r="D392" s="44">
        <f>$D$327</f>
        <v>2222.89</v>
      </c>
      <c r="E392" s="44">
        <f t="shared" ref="E392:AA392" si="226">$D$327</f>
        <v>2222.89</v>
      </c>
      <c r="F392" s="44">
        <f t="shared" si="226"/>
        <v>2222.89</v>
      </c>
      <c r="G392" s="44">
        <f t="shared" si="226"/>
        <v>2222.89</v>
      </c>
      <c r="H392" s="44">
        <f t="shared" si="226"/>
        <v>2222.89</v>
      </c>
      <c r="I392" s="44">
        <f t="shared" si="226"/>
        <v>2222.89</v>
      </c>
      <c r="J392" s="44">
        <f t="shared" si="226"/>
        <v>2222.89</v>
      </c>
      <c r="K392" s="44">
        <f t="shared" si="226"/>
        <v>2222.89</v>
      </c>
      <c r="L392" s="44">
        <f t="shared" si="226"/>
        <v>2222.89</v>
      </c>
      <c r="M392" s="44">
        <f t="shared" si="226"/>
        <v>2222.89</v>
      </c>
      <c r="N392" s="44">
        <f t="shared" si="226"/>
        <v>2222.89</v>
      </c>
      <c r="O392" s="44">
        <f t="shared" si="226"/>
        <v>2222.89</v>
      </c>
      <c r="P392" s="44">
        <f t="shared" si="226"/>
        <v>2222.89</v>
      </c>
      <c r="Q392" s="44">
        <f t="shared" si="226"/>
        <v>2222.89</v>
      </c>
      <c r="R392" s="44">
        <f t="shared" si="226"/>
        <v>2222.89</v>
      </c>
      <c r="S392" s="44">
        <f t="shared" si="226"/>
        <v>2222.89</v>
      </c>
      <c r="T392" s="44">
        <f t="shared" si="226"/>
        <v>2222.89</v>
      </c>
      <c r="U392" s="44">
        <f t="shared" si="226"/>
        <v>2222.89</v>
      </c>
      <c r="V392" s="44">
        <f t="shared" si="226"/>
        <v>2222.89</v>
      </c>
      <c r="W392" s="44">
        <f t="shared" si="226"/>
        <v>2222.89</v>
      </c>
      <c r="X392" s="44">
        <f t="shared" si="226"/>
        <v>2222.89</v>
      </c>
      <c r="Y392" s="44">
        <f t="shared" si="226"/>
        <v>2222.89</v>
      </c>
      <c r="Z392" s="44">
        <f t="shared" si="226"/>
        <v>2222.89</v>
      </c>
      <c r="AA392" s="44">
        <f t="shared" si="226"/>
        <v>2222.89</v>
      </c>
    </row>
    <row r="393" spans="1:27" ht="12.75" hidden="1" customHeight="1" outlineLevel="1" x14ac:dyDescent="0.2">
      <c r="A393" s="99" t="s">
        <v>618</v>
      </c>
      <c r="B393" s="63" t="s">
        <v>83</v>
      </c>
      <c r="C393" s="43" t="s">
        <v>79</v>
      </c>
      <c r="D393" s="44">
        <v>3.92</v>
      </c>
      <c r="E393" s="44">
        <v>3.92</v>
      </c>
      <c r="F393" s="44">
        <v>3.92</v>
      </c>
      <c r="G393" s="44">
        <v>3.92</v>
      </c>
      <c r="H393" s="44">
        <v>3.92</v>
      </c>
      <c r="I393" s="44">
        <v>3.92</v>
      </c>
      <c r="J393" s="44">
        <v>3.92</v>
      </c>
      <c r="K393" s="44">
        <v>3.92</v>
      </c>
      <c r="L393" s="44">
        <v>3.92</v>
      </c>
      <c r="M393" s="44">
        <v>3.92</v>
      </c>
      <c r="N393" s="44">
        <v>3.92</v>
      </c>
      <c r="O393" s="44">
        <v>3.92</v>
      </c>
      <c r="P393" s="44">
        <v>3.92</v>
      </c>
      <c r="Q393" s="44">
        <v>3.92</v>
      </c>
      <c r="R393" s="44">
        <v>3.92</v>
      </c>
      <c r="S393" s="44">
        <v>3.92</v>
      </c>
      <c r="T393" s="44">
        <v>3.92</v>
      </c>
      <c r="U393" s="44">
        <v>3.92</v>
      </c>
      <c r="V393" s="44">
        <v>3.92</v>
      </c>
      <c r="W393" s="44">
        <v>3.92</v>
      </c>
      <c r="X393" s="44">
        <v>3.92</v>
      </c>
      <c r="Y393" s="44">
        <v>3.92</v>
      </c>
      <c r="Z393" s="44">
        <v>3.92</v>
      </c>
      <c r="AA393" s="44">
        <v>3.92</v>
      </c>
    </row>
    <row r="394" spans="1:27" ht="12.75" hidden="1" customHeight="1" outlineLevel="1" x14ac:dyDescent="0.2">
      <c r="A394" s="99" t="s">
        <v>619</v>
      </c>
      <c r="B394" s="63" t="s">
        <v>81</v>
      </c>
      <c r="C394" s="43" t="s">
        <v>79</v>
      </c>
      <c r="D394" s="44">
        <f>$D$11</f>
        <v>330.69</v>
      </c>
      <c r="E394" s="44">
        <f t="shared" ref="E394:AA394" si="227">$D$11</f>
        <v>330.69</v>
      </c>
      <c r="F394" s="44">
        <f t="shared" si="227"/>
        <v>330.69</v>
      </c>
      <c r="G394" s="44">
        <f t="shared" si="227"/>
        <v>330.69</v>
      </c>
      <c r="H394" s="44">
        <f t="shared" si="227"/>
        <v>330.69</v>
      </c>
      <c r="I394" s="44">
        <f t="shared" si="227"/>
        <v>330.69</v>
      </c>
      <c r="J394" s="44">
        <f t="shared" si="227"/>
        <v>330.69</v>
      </c>
      <c r="K394" s="44">
        <f t="shared" si="227"/>
        <v>330.69</v>
      </c>
      <c r="L394" s="44">
        <f t="shared" si="227"/>
        <v>330.69</v>
      </c>
      <c r="M394" s="44">
        <f t="shared" si="227"/>
        <v>330.69</v>
      </c>
      <c r="N394" s="44">
        <f t="shared" si="227"/>
        <v>330.69</v>
      </c>
      <c r="O394" s="44">
        <f t="shared" si="227"/>
        <v>330.69</v>
      </c>
      <c r="P394" s="44">
        <f t="shared" si="227"/>
        <v>330.69</v>
      </c>
      <c r="Q394" s="44">
        <f t="shared" si="227"/>
        <v>330.69</v>
      </c>
      <c r="R394" s="44">
        <f t="shared" si="227"/>
        <v>330.69</v>
      </c>
      <c r="S394" s="44">
        <f t="shared" si="227"/>
        <v>330.69</v>
      </c>
      <c r="T394" s="44">
        <f t="shared" si="227"/>
        <v>330.69</v>
      </c>
      <c r="U394" s="44">
        <f t="shared" si="227"/>
        <v>330.69</v>
      </c>
      <c r="V394" s="44">
        <f t="shared" si="227"/>
        <v>330.69</v>
      </c>
      <c r="W394" s="44">
        <f t="shared" si="227"/>
        <v>330.69</v>
      </c>
      <c r="X394" s="44">
        <f t="shared" si="227"/>
        <v>330.69</v>
      </c>
      <c r="Y394" s="44">
        <f t="shared" si="227"/>
        <v>330.69</v>
      </c>
      <c r="Z394" s="44">
        <f t="shared" si="227"/>
        <v>330.69</v>
      </c>
      <c r="AA394" s="44">
        <f t="shared" si="227"/>
        <v>330.69</v>
      </c>
    </row>
    <row r="395" spans="1:27" ht="12.75" customHeight="1" collapsed="1" x14ac:dyDescent="0.2">
      <c r="A395" s="98" t="s">
        <v>620</v>
      </c>
      <c r="B395" s="28" t="str">
        <f>"15"&amp;"."&amp;$B$662&amp;"."&amp;$B$663</f>
        <v>15.08.2023</v>
      </c>
      <c r="C395" s="90" t="s">
        <v>76</v>
      </c>
      <c r="D395" s="91">
        <f>ROUND(((D396+D397+D399+D398)/1000),5)</f>
        <v>3.6342500000000002</v>
      </c>
      <c r="E395" s="91">
        <f>ROUND(((E396+E397+E399+E398)/1000),5)</f>
        <v>3.4786199999999998</v>
      </c>
      <c r="F395" s="91">
        <f>ROUND(((F396+F397+F399+F398)/1000),5)</f>
        <v>3.38123</v>
      </c>
      <c r="G395" s="91">
        <f t="shared" ref="G395:AA395" si="228">ROUND(((G396+G397+G399+G398)/1000),5)</f>
        <v>2.6045799999999999</v>
      </c>
      <c r="H395" s="91">
        <f t="shared" si="228"/>
        <v>2.6007699999999998</v>
      </c>
      <c r="I395" s="91">
        <f t="shared" si="228"/>
        <v>3.3308</v>
      </c>
      <c r="J395" s="91">
        <f t="shared" si="228"/>
        <v>3.4760599999999999</v>
      </c>
      <c r="K395" s="91">
        <f t="shared" si="228"/>
        <v>3.9160699999999999</v>
      </c>
      <c r="L395" s="91">
        <f t="shared" si="228"/>
        <v>4.28803</v>
      </c>
      <c r="M395" s="91">
        <f t="shared" si="228"/>
        <v>4.5591200000000001</v>
      </c>
      <c r="N395" s="91">
        <f t="shared" si="228"/>
        <v>4.6558700000000002</v>
      </c>
      <c r="O395" s="91">
        <f t="shared" si="228"/>
        <v>4.6354800000000003</v>
      </c>
      <c r="P395" s="91">
        <f t="shared" si="228"/>
        <v>4.6418200000000001</v>
      </c>
      <c r="Q395" s="91">
        <f t="shared" si="228"/>
        <v>4.6685499999999998</v>
      </c>
      <c r="R395" s="91">
        <f t="shared" si="228"/>
        <v>4.7737299999999996</v>
      </c>
      <c r="S395" s="91">
        <f t="shared" si="228"/>
        <v>4.8132000000000001</v>
      </c>
      <c r="T395" s="91">
        <f t="shared" si="228"/>
        <v>4.7949299999999999</v>
      </c>
      <c r="U395" s="91">
        <f t="shared" si="228"/>
        <v>4.6778000000000004</v>
      </c>
      <c r="V395" s="91">
        <f t="shared" si="228"/>
        <v>4.6504399999999997</v>
      </c>
      <c r="W395" s="91">
        <f t="shared" si="228"/>
        <v>4.5965299999999996</v>
      </c>
      <c r="X395" s="91">
        <f t="shared" si="228"/>
        <v>4.5707300000000002</v>
      </c>
      <c r="Y395" s="91">
        <f t="shared" si="228"/>
        <v>4.4511099999999999</v>
      </c>
      <c r="Z395" s="91">
        <f t="shared" si="228"/>
        <v>4.2842700000000002</v>
      </c>
      <c r="AA395" s="91">
        <f t="shared" si="228"/>
        <v>3.923</v>
      </c>
    </row>
    <row r="396" spans="1:27" ht="12.75" hidden="1" customHeight="1" outlineLevel="1" x14ac:dyDescent="0.2">
      <c r="A396" s="99" t="s">
        <v>621</v>
      </c>
      <c r="B396" s="63" t="s">
        <v>238</v>
      </c>
      <c r="C396" s="43" t="s">
        <v>79</v>
      </c>
      <c r="D396" s="44">
        <v>1076.75</v>
      </c>
      <c r="E396" s="44">
        <v>921.12</v>
      </c>
      <c r="F396" s="44">
        <v>823.73</v>
      </c>
      <c r="G396" s="44">
        <v>47.08</v>
      </c>
      <c r="H396" s="44">
        <v>43.27</v>
      </c>
      <c r="I396" s="44">
        <v>773.3</v>
      </c>
      <c r="J396" s="44">
        <v>918.56</v>
      </c>
      <c r="K396" s="44">
        <v>1358.57</v>
      </c>
      <c r="L396" s="44">
        <v>1730.53</v>
      </c>
      <c r="M396" s="44">
        <v>2001.62</v>
      </c>
      <c r="N396" s="44">
        <v>2098.37</v>
      </c>
      <c r="O396" s="44">
        <v>2077.98</v>
      </c>
      <c r="P396" s="44">
        <v>2084.3200000000002</v>
      </c>
      <c r="Q396" s="44">
        <v>2111.0500000000002</v>
      </c>
      <c r="R396" s="44">
        <v>2216.23</v>
      </c>
      <c r="S396" s="44">
        <v>2255.6999999999998</v>
      </c>
      <c r="T396" s="44">
        <v>2237.4299999999998</v>
      </c>
      <c r="U396" s="44">
        <v>2120.3000000000002</v>
      </c>
      <c r="V396" s="44">
        <v>2092.94</v>
      </c>
      <c r="W396" s="44">
        <v>2039.03</v>
      </c>
      <c r="X396" s="44">
        <v>2013.23</v>
      </c>
      <c r="Y396" s="44">
        <v>1893.61</v>
      </c>
      <c r="Z396" s="44">
        <v>1726.77</v>
      </c>
      <c r="AA396" s="44">
        <v>1365.5</v>
      </c>
    </row>
    <row r="397" spans="1:27" ht="12.75" hidden="1" customHeight="1" outlineLevel="1" x14ac:dyDescent="0.2">
      <c r="A397" s="99" t="s">
        <v>622</v>
      </c>
      <c r="B397" s="63" t="s">
        <v>90</v>
      </c>
      <c r="C397" s="43" t="s">
        <v>79</v>
      </c>
      <c r="D397" s="44">
        <f>$D$327</f>
        <v>2222.89</v>
      </c>
      <c r="E397" s="44">
        <f t="shared" ref="E397:AA397" si="229">$D$327</f>
        <v>2222.89</v>
      </c>
      <c r="F397" s="44">
        <f t="shared" si="229"/>
        <v>2222.89</v>
      </c>
      <c r="G397" s="44">
        <f t="shared" si="229"/>
        <v>2222.89</v>
      </c>
      <c r="H397" s="44">
        <f t="shared" si="229"/>
        <v>2222.89</v>
      </c>
      <c r="I397" s="44">
        <f t="shared" si="229"/>
        <v>2222.89</v>
      </c>
      <c r="J397" s="44">
        <f t="shared" si="229"/>
        <v>2222.89</v>
      </c>
      <c r="K397" s="44">
        <f t="shared" si="229"/>
        <v>2222.89</v>
      </c>
      <c r="L397" s="44">
        <f t="shared" si="229"/>
        <v>2222.89</v>
      </c>
      <c r="M397" s="44">
        <f t="shared" si="229"/>
        <v>2222.89</v>
      </c>
      <c r="N397" s="44">
        <f t="shared" si="229"/>
        <v>2222.89</v>
      </c>
      <c r="O397" s="44">
        <f t="shared" si="229"/>
        <v>2222.89</v>
      </c>
      <c r="P397" s="44">
        <f t="shared" si="229"/>
        <v>2222.89</v>
      </c>
      <c r="Q397" s="44">
        <f t="shared" si="229"/>
        <v>2222.89</v>
      </c>
      <c r="R397" s="44">
        <f t="shared" si="229"/>
        <v>2222.89</v>
      </c>
      <c r="S397" s="44">
        <f t="shared" si="229"/>
        <v>2222.89</v>
      </c>
      <c r="T397" s="44">
        <f t="shared" si="229"/>
        <v>2222.89</v>
      </c>
      <c r="U397" s="44">
        <f t="shared" si="229"/>
        <v>2222.89</v>
      </c>
      <c r="V397" s="44">
        <f t="shared" si="229"/>
        <v>2222.89</v>
      </c>
      <c r="W397" s="44">
        <f t="shared" si="229"/>
        <v>2222.89</v>
      </c>
      <c r="X397" s="44">
        <f t="shared" si="229"/>
        <v>2222.89</v>
      </c>
      <c r="Y397" s="44">
        <f t="shared" si="229"/>
        <v>2222.89</v>
      </c>
      <c r="Z397" s="44">
        <f t="shared" si="229"/>
        <v>2222.89</v>
      </c>
      <c r="AA397" s="44">
        <f t="shared" si="229"/>
        <v>2222.89</v>
      </c>
    </row>
    <row r="398" spans="1:27" ht="12.75" hidden="1" customHeight="1" outlineLevel="1" x14ac:dyDescent="0.2">
      <c r="A398" s="99" t="s">
        <v>623</v>
      </c>
      <c r="B398" s="63" t="s">
        <v>83</v>
      </c>
      <c r="C398" s="43" t="s">
        <v>79</v>
      </c>
      <c r="D398" s="44">
        <v>3.92</v>
      </c>
      <c r="E398" s="44">
        <v>3.92</v>
      </c>
      <c r="F398" s="44">
        <v>3.92</v>
      </c>
      <c r="G398" s="44">
        <v>3.92</v>
      </c>
      <c r="H398" s="44">
        <v>3.92</v>
      </c>
      <c r="I398" s="44">
        <v>3.92</v>
      </c>
      <c r="J398" s="44">
        <v>3.92</v>
      </c>
      <c r="K398" s="44">
        <v>3.92</v>
      </c>
      <c r="L398" s="44">
        <v>3.92</v>
      </c>
      <c r="M398" s="44">
        <v>3.92</v>
      </c>
      <c r="N398" s="44">
        <v>3.92</v>
      </c>
      <c r="O398" s="44">
        <v>3.92</v>
      </c>
      <c r="P398" s="44">
        <v>3.92</v>
      </c>
      <c r="Q398" s="44">
        <v>3.92</v>
      </c>
      <c r="R398" s="44">
        <v>3.92</v>
      </c>
      <c r="S398" s="44">
        <v>3.92</v>
      </c>
      <c r="T398" s="44">
        <v>3.92</v>
      </c>
      <c r="U398" s="44">
        <v>3.92</v>
      </c>
      <c r="V398" s="44">
        <v>3.92</v>
      </c>
      <c r="W398" s="44">
        <v>3.92</v>
      </c>
      <c r="X398" s="44">
        <v>3.92</v>
      </c>
      <c r="Y398" s="44">
        <v>3.92</v>
      </c>
      <c r="Z398" s="44">
        <v>3.92</v>
      </c>
      <c r="AA398" s="44">
        <v>3.92</v>
      </c>
    </row>
    <row r="399" spans="1:27" ht="12.75" hidden="1" customHeight="1" outlineLevel="1" x14ac:dyDescent="0.2">
      <c r="A399" s="99" t="s">
        <v>624</v>
      </c>
      <c r="B399" s="63" t="s">
        <v>81</v>
      </c>
      <c r="C399" s="43" t="s">
        <v>79</v>
      </c>
      <c r="D399" s="44">
        <f>$D$11</f>
        <v>330.69</v>
      </c>
      <c r="E399" s="44">
        <f t="shared" ref="E399:AA399" si="230">$D$11</f>
        <v>330.69</v>
      </c>
      <c r="F399" s="44">
        <f t="shared" si="230"/>
        <v>330.69</v>
      </c>
      <c r="G399" s="44">
        <f t="shared" si="230"/>
        <v>330.69</v>
      </c>
      <c r="H399" s="44">
        <f t="shared" si="230"/>
        <v>330.69</v>
      </c>
      <c r="I399" s="44">
        <f t="shared" si="230"/>
        <v>330.69</v>
      </c>
      <c r="J399" s="44">
        <f t="shared" si="230"/>
        <v>330.69</v>
      </c>
      <c r="K399" s="44">
        <f t="shared" si="230"/>
        <v>330.69</v>
      </c>
      <c r="L399" s="44">
        <f t="shared" si="230"/>
        <v>330.69</v>
      </c>
      <c r="M399" s="44">
        <f t="shared" si="230"/>
        <v>330.69</v>
      </c>
      <c r="N399" s="44">
        <f t="shared" si="230"/>
        <v>330.69</v>
      </c>
      <c r="O399" s="44">
        <f t="shared" si="230"/>
        <v>330.69</v>
      </c>
      <c r="P399" s="44">
        <f t="shared" si="230"/>
        <v>330.69</v>
      </c>
      <c r="Q399" s="44">
        <f t="shared" si="230"/>
        <v>330.69</v>
      </c>
      <c r="R399" s="44">
        <f t="shared" si="230"/>
        <v>330.69</v>
      </c>
      <c r="S399" s="44">
        <f t="shared" si="230"/>
        <v>330.69</v>
      </c>
      <c r="T399" s="44">
        <f t="shared" si="230"/>
        <v>330.69</v>
      </c>
      <c r="U399" s="44">
        <f t="shared" si="230"/>
        <v>330.69</v>
      </c>
      <c r="V399" s="44">
        <f t="shared" si="230"/>
        <v>330.69</v>
      </c>
      <c r="W399" s="44">
        <f t="shared" si="230"/>
        <v>330.69</v>
      </c>
      <c r="X399" s="44">
        <f t="shared" si="230"/>
        <v>330.69</v>
      </c>
      <c r="Y399" s="44">
        <f t="shared" si="230"/>
        <v>330.69</v>
      </c>
      <c r="Z399" s="44">
        <f t="shared" si="230"/>
        <v>330.69</v>
      </c>
      <c r="AA399" s="44">
        <f t="shared" si="230"/>
        <v>330.69</v>
      </c>
    </row>
    <row r="400" spans="1:27" ht="12.75" customHeight="1" collapsed="1" x14ac:dyDescent="0.2">
      <c r="A400" s="98" t="s">
        <v>625</v>
      </c>
      <c r="B400" s="28" t="str">
        <f>"16"&amp;"."&amp;$B$662&amp;"."&amp;$B$663</f>
        <v>16.08.2023</v>
      </c>
      <c r="C400" s="90" t="s">
        <v>76</v>
      </c>
      <c r="D400" s="91">
        <f>ROUND(((D401+D402+D404+D403)/1000),5)</f>
        <v>3.6895699999999998</v>
      </c>
      <c r="E400" s="91">
        <f>ROUND(((E401+E402+E404+E403)/1000),5)</f>
        <v>3.4644900000000001</v>
      </c>
      <c r="F400" s="91">
        <f>ROUND(((F401+F402+F404+F403)/1000),5)</f>
        <v>3.39392</v>
      </c>
      <c r="G400" s="91">
        <f t="shared" ref="G400:AA400" si="231">ROUND(((G401+G402+G404+G403)/1000),5)</f>
        <v>3.3625600000000002</v>
      </c>
      <c r="H400" s="91">
        <f t="shared" si="231"/>
        <v>3.3486699999999998</v>
      </c>
      <c r="I400" s="91">
        <f t="shared" si="231"/>
        <v>3.3772799999999998</v>
      </c>
      <c r="J400" s="91">
        <f t="shared" si="231"/>
        <v>3.64818</v>
      </c>
      <c r="K400" s="91">
        <f t="shared" si="231"/>
        <v>4.0378299999999996</v>
      </c>
      <c r="L400" s="91">
        <f t="shared" si="231"/>
        <v>4.2896299999999998</v>
      </c>
      <c r="M400" s="91">
        <f t="shared" si="231"/>
        <v>4.5746099999999998</v>
      </c>
      <c r="N400" s="91">
        <f t="shared" si="231"/>
        <v>4.8583999999999996</v>
      </c>
      <c r="O400" s="91">
        <f t="shared" si="231"/>
        <v>4.7877900000000002</v>
      </c>
      <c r="P400" s="91">
        <f t="shared" si="231"/>
        <v>4.6657700000000002</v>
      </c>
      <c r="Q400" s="91">
        <f t="shared" si="231"/>
        <v>4.9494899999999999</v>
      </c>
      <c r="R400" s="91">
        <f t="shared" si="231"/>
        <v>4.7846500000000001</v>
      </c>
      <c r="S400" s="91">
        <f t="shared" si="231"/>
        <v>4.8018700000000001</v>
      </c>
      <c r="T400" s="91">
        <f t="shared" si="231"/>
        <v>4.7808599999999997</v>
      </c>
      <c r="U400" s="91">
        <f t="shared" si="231"/>
        <v>4.6843199999999996</v>
      </c>
      <c r="V400" s="91">
        <f t="shared" si="231"/>
        <v>4.6511699999999996</v>
      </c>
      <c r="W400" s="91">
        <f t="shared" si="231"/>
        <v>4.6189900000000002</v>
      </c>
      <c r="X400" s="91">
        <f t="shared" si="231"/>
        <v>4.6124099999999997</v>
      </c>
      <c r="Y400" s="91">
        <f t="shared" si="231"/>
        <v>4.4680099999999996</v>
      </c>
      <c r="Z400" s="91">
        <f t="shared" si="231"/>
        <v>4.3611500000000003</v>
      </c>
      <c r="AA400" s="91">
        <f t="shared" si="231"/>
        <v>3.94164</v>
      </c>
    </row>
    <row r="401" spans="1:27" ht="12.75" hidden="1" customHeight="1" outlineLevel="1" x14ac:dyDescent="0.2">
      <c r="A401" s="99" t="s">
        <v>626</v>
      </c>
      <c r="B401" s="63" t="s">
        <v>238</v>
      </c>
      <c r="C401" s="43" t="s">
        <v>79</v>
      </c>
      <c r="D401" s="44">
        <v>1132.07</v>
      </c>
      <c r="E401" s="44">
        <v>906.99</v>
      </c>
      <c r="F401" s="44">
        <v>836.42</v>
      </c>
      <c r="G401" s="44">
        <v>805.06</v>
      </c>
      <c r="H401" s="44">
        <v>791.17</v>
      </c>
      <c r="I401" s="44">
        <v>819.78</v>
      </c>
      <c r="J401" s="44">
        <v>1090.68</v>
      </c>
      <c r="K401" s="44">
        <v>1480.33</v>
      </c>
      <c r="L401" s="44">
        <v>1732.13</v>
      </c>
      <c r="M401" s="44">
        <v>2017.11</v>
      </c>
      <c r="N401" s="44">
        <v>2300.9</v>
      </c>
      <c r="O401" s="44">
        <v>2230.29</v>
      </c>
      <c r="P401" s="44">
        <v>2108.27</v>
      </c>
      <c r="Q401" s="44">
        <v>2391.9899999999998</v>
      </c>
      <c r="R401" s="44">
        <v>2227.15</v>
      </c>
      <c r="S401" s="44">
        <v>2244.37</v>
      </c>
      <c r="T401" s="44">
        <v>2223.36</v>
      </c>
      <c r="U401" s="44">
        <v>2126.8200000000002</v>
      </c>
      <c r="V401" s="44">
        <v>2093.67</v>
      </c>
      <c r="W401" s="44">
        <v>2061.4899999999998</v>
      </c>
      <c r="X401" s="44">
        <v>2054.91</v>
      </c>
      <c r="Y401" s="44">
        <v>1910.51</v>
      </c>
      <c r="Z401" s="44">
        <v>1803.65</v>
      </c>
      <c r="AA401" s="44">
        <v>1384.14</v>
      </c>
    </row>
    <row r="402" spans="1:27" ht="12.75" hidden="1" customHeight="1" outlineLevel="1" x14ac:dyDescent="0.2">
      <c r="A402" s="99" t="s">
        <v>627</v>
      </c>
      <c r="B402" s="63" t="s">
        <v>90</v>
      </c>
      <c r="C402" s="43" t="s">
        <v>79</v>
      </c>
      <c r="D402" s="44">
        <f>$D$327</f>
        <v>2222.89</v>
      </c>
      <c r="E402" s="44">
        <f t="shared" ref="E402:AA402" si="232">$D$327</f>
        <v>2222.89</v>
      </c>
      <c r="F402" s="44">
        <f t="shared" si="232"/>
        <v>2222.89</v>
      </c>
      <c r="G402" s="44">
        <f t="shared" si="232"/>
        <v>2222.89</v>
      </c>
      <c r="H402" s="44">
        <f t="shared" si="232"/>
        <v>2222.89</v>
      </c>
      <c r="I402" s="44">
        <f t="shared" si="232"/>
        <v>2222.89</v>
      </c>
      <c r="J402" s="44">
        <f t="shared" si="232"/>
        <v>2222.89</v>
      </c>
      <c r="K402" s="44">
        <f t="shared" si="232"/>
        <v>2222.89</v>
      </c>
      <c r="L402" s="44">
        <f t="shared" si="232"/>
        <v>2222.89</v>
      </c>
      <c r="M402" s="44">
        <f t="shared" si="232"/>
        <v>2222.89</v>
      </c>
      <c r="N402" s="44">
        <f t="shared" si="232"/>
        <v>2222.89</v>
      </c>
      <c r="O402" s="44">
        <f t="shared" si="232"/>
        <v>2222.89</v>
      </c>
      <c r="P402" s="44">
        <f t="shared" si="232"/>
        <v>2222.89</v>
      </c>
      <c r="Q402" s="44">
        <f t="shared" si="232"/>
        <v>2222.89</v>
      </c>
      <c r="R402" s="44">
        <f t="shared" si="232"/>
        <v>2222.89</v>
      </c>
      <c r="S402" s="44">
        <f t="shared" si="232"/>
        <v>2222.89</v>
      </c>
      <c r="T402" s="44">
        <f t="shared" si="232"/>
        <v>2222.89</v>
      </c>
      <c r="U402" s="44">
        <f t="shared" si="232"/>
        <v>2222.89</v>
      </c>
      <c r="V402" s="44">
        <f t="shared" si="232"/>
        <v>2222.89</v>
      </c>
      <c r="W402" s="44">
        <f t="shared" si="232"/>
        <v>2222.89</v>
      </c>
      <c r="X402" s="44">
        <f t="shared" si="232"/>
        <v>2222.89</v>
      </c>
      <c r="Y402" s="44">
        <f t="shared" si="232"/>
        <v>2222.89</v>
      </c>
      <c r="Z402" s="44">
        <f t="shared" si="232"/>
        <v>2222.89</v>
      </c>
      <c r="AA402" s="44">
        <f t="shared" si="232"/>
        <v>2222.89</v>
      </c>
    </row>
    <row r="403" spans="1:27" ht="12.75" hidden="1" customHeight="1" outlineLevel="1" x14ac:dyDescent="0.2">
      <c r="A403" s="99" t="s">
        <v>628</v>
      </c>
      <c r="B403" s="63" t="s">
        <v>83</v>
      </c>
      <c r="C403" s="43" t="s">
        <v>79</v>
      </c>
      <c r="D403" s="44">
        <v>3.92</v>
      </c>
      <c r="E403" s="44">
        <v>3.92</v>
      </c>
      <c r="F403" s="44">
        <v>3.92</v>
      </c>
      <c r="G403" s="44">
        <v>3.92</v>
      </c>
      <c r="H403" s="44">
        <v>3.92</v>
      </c>
      <c r="I403" s="44">
        <v>3.92</v>
      </c>
      <c r="J403" s="44">
        <v>3.92</v>
      </c>
      <c r="K403" s="44">
        <v>3.92</v>
      </c>
      <c r="L403" s="44">
        <v>3.92</v>
      </c>
      <c r="M403" s="44">
        <v>3.92</v>
      </c>
      <c r="N403" s="44">
        <v>3.92</v>
      </c>
      <c r="O403" s="44">
        <v>3.92</v>
      </c>
      <c r="P403" s="44">
        <v>3.92</v>
      </c>
      <c r="Q403" s="44">
        <v>3.92</v>
      </c>
      <c r="R403" s="44">
        <v>3.92</v>
      </c>
      <c r="S403" s="44">
        <v>3.92</v>
      </c>
      <c r="T403" s="44">
        <v>3.92</v>
      </c>
      <c r="U403" s="44">
        <v>3.92</v>
      </c>
      <c r="V403" s="44">
        <v>3.92</v>
      </c>
      <c r="W403" s="44">
        <v>3.92</v>
      </c>
      <c r="X403" s="44">
        <v>3.92</v>
      </c>
      <c r="Y403" s="44">
        <v>3.92</v>
      </c>
      <c r="Z403" s="44">
        <v>3.92</v>
      </c>
      <c r="AA403" s="44">
        <v>3.92</v>
      </c>
    </row>
    <row r="404" spans="1:27" ht="12.75" hidden="1" customHeight="1" outlineLevel="1" x14ac:dyDescent="0.2">
      <c r="A404" s="99" t="s">
        <v>629</v>
      </c>
      <c r="B404" s="63" t="s">
        <v>81</v>
      </c>
      <c r="C404" s="43" t="s">
        <v>79</v>
      </c>
      <c r="D404" s="44">
        <f>$D$11</f>
        <v>330.69</v>
      </c>
      <c r="E404" s="44">
        <f t="shared" ref="E404:AA404" si="233">$D$11</f>
        <v>330.69</v>
      </c>
      <c r="F404" s="44">
        <f t="shared" si="233"/>
        <v>330.69</v>
      </c>
      <c r="G404" s="44">
        <f t="shared" si="233"/>
        <v>330.69</v>
      </c>
      <c r="H404" s="44">
        <f t="shared" si="233"/>
        <v>330.69</v>
      </c>
      <c r="I404" s="44">
        <f t="shared" si="233"/>
        <v>330.69</v>
      </c>
      <c r="J404" s="44">
        <f t="shared" si="233"/>
        <v>330.69</v>
      </c>
      <c r="K404" s="44">
        <f t="shared" si="233"/>
        <v>330.69</v>
      </c>
      <c r="L404" s="44">
        <f t="shared" si="233"/>
        <v>330.69</v>
      </c>
      <c r="M404" s="44">
        <f t="shared" si="233"/>
        <v>330.69</v>
      </c>
      <c r="N404" s="44">
        <f t="shared" si="233"/>
        <v>330.69</v>
      </c>
      <c r="O404" s="44">
        <f t="shared" si="233"/>
        <v>330.69</v>
      </c>
      <c r="P404" s="44">
        <f t="shared" si="233"/>
        <v>330.69</v>
      </c>
      <c r="Q404" s="44">
        <f t="shared" si="233"/>
        <v>330.69</v>
      </c>
      <c r="R404" s="44">
        <f t="shared" si="233"/>
        <v>330.69</v>
      </c>
      <c r="S404" s="44">
        <f t="shared" si="233"/>
        <v>330.69</v>
      </c>
      <c r="T404" s="44">
        <f t="shared" si="233"/>
        <v>330.69</v>
      </c>
      <c r="U404" s="44">
        <f t="shared" si="233"/>
        <v>330.69</v>
      </c>
      <c r="V404" s="44">
        <f t="shared" si="233"/>
        <v>330.69</v>
      </c>
      <c r="W404" s="44">
        <f t="shared" si="233"/>
        <v>330.69</v>
      </c>
      <c r="X404" s="44">
        <f t="shared" si="233"/>
        <v>330.69</v>
      </c>
      <c r="Y404" s="44">
        <f t="shared" si="233"/>
        <v>330.69</v>
      </c>
      <c r="Z404" s="44">
        <f t="shared" si="233"/>
        <v>330.69</v>
      </c>
      <c r="AA404" s="44">
        <f t="shared" si="233"/>
        <v>330.69</v>
      </c>
    </row>
    <row r="405" spans="1:27" ht="12.75" customHeight="1" collapsed="1" x14ac:dyDescent="0.2">
      <c r="A405" s="98" t="s">
        <v>630</v>
      </c>
      <c r="B405" s="28" t="str">
        <f>"17"&amp;"."&amp;$B$662&amp;"."&amp;$B$663</f>
        <v>17.08.2023</v>
      </c>
      <c r="C405" s="90" t="s">
        <v>76</v>
      </c>
      <c r="D405" s="91">
        <f>ROUND(((D406+D407+D409+D408)/1000),5)</f>
        <v>3.6459700000000002</v>
      </c>
      <c r="E405" s="91">
        <f>ROUND(((E406+E407+E409+E408)/1000),5)</f>
        <v>3.5401799999999999</v>
      </c>
      <c r="F405" s="91">
        <f>ROUND(((F406+F407+F409+F408)/1000),5)</f>
        <v>3.4533100000000001</v>
      </c>
      <c r="G405" s="91">
        <f t="shared" ref="G405:AA405" si="234">ROUND(((G406+G407+G409+G408)/1000),5)</f>
        <v>2.82768</v>
      </c>
      <c r="H405" s="91">
        <f t="shared" si="234"/>
        <v>2.8166000000000002</v>
      </c>
      <c r="I405" s="91">
        <f t="shared" si="234"/>
        <v>2.8529599999999999</v>
      </c>
      <c r="J405" s="91">
        <f t="shared" si="234"/>
        <v>3.6142300000000001</v>
      </c>
      <c r="K405" s="91">
        <f t="shared" si="234"/>
        <v>4.0416699999999999</v>
      </c>
      <c r="L405" s="91">
        <f t="shared" si="234"/>
        <v>4.2960099999999999</v>
      </c>
      <c r="M405" s="91">
        <f t="shared" si="234"/>
        <v>4.6030499999999996</v>
      </c>
      <c r="N405" s="91">
        <f t="shared" si="234"/>
        <v>4.6534300000000002</v>
      </c>
      <c r="O405" s="91">
        <f t="shared" si="234"/>
        <v>4.66134</v>
      </c>
      <c r="P405" s="91">
        <f t="shared" si="234"/>
        <v>4.6640199999999998</v>
      </c>
      <c r="Q405" s="91">
        <f t="shared" si="234"/>
        <v>4.7288600000000001</v>
      </c>
      <c r="R405" s="91">
        <f t="shared" si="234"/>
        <v>4.9099899999999996</v>
      </c>
      <c r="S405" s="91">
        <f t="shared" si="234"/>
        <v>4.8968600000000002</v>
      </c>
      <c r="T405" s="91">
        <f t="shared" si="234"/>
        <v>4.8085800000000001</v>
      </c>
      <c r="U405" s="91">
        <f t="shared" si="234"/>
        <v>4.68398</v>
      </c>
      <c r="V405" s="91">
        <f t="shared" si="234"/>
        <v>4.6236600000000001</v>
      </c>
      <c r="W405" s="91">
        <f t="shared" si="234"/>
        <v>4.5562199999999997</v>
      </c>
      <c r="X405" s="91">
        <f t="shared" si="234"/>
        <v>4.5691499999999996</v>
      </c>
      <c r="Y405" s="91">
        <f t="shared" si="234"/>
        <v>4.4390999999999998</v>
      </c>
      <c r="Z405" s="91">
        <f t="shared" si="234"/>
        <v>4.2680499999999997</v>
      </c>
      <c r="AA405" s="91">
        <f t="shared" si="234"/>
        <v>3.8708399999999998</v>
      </c>
    </row>
    <row r="406" spans="1:27" ht="12.75" hidden="1" customHeight="1" outlineLevel="1" x14ac:dyDescent="0.2">
      <c r="A406" s="99" t="s">
        <v>631</v>
      </c>
      <c r="B406" s="63" t="s">
        <v>238</v>
      </c>
      <c r="C406" s="43" t="s">
        <v>79</v>
      </c>
      <c r="D406" s="44">
        <v>1088.47</v>
      </c>
      <c r="E406" s="44">
        <v>982.68</v>
      </c>
      <c r="F406" s="44">
        <v>895.81</v>
      </c>
      <c r="G406" s="44">
        <v>270.18</v>
      </c>
      <c r="H406" s="44">
        <v>259.10000000000002</v>
      </c>
      <c r="I406" s="44">
        <v>295.45999999999998</v>
      </c>
      <c r="J406" s="44">
        <v>1056.73</v>
      </c>
      <c r="K406" s="44">
        <v>1484.17</v>
      </c>
      <c r="L406" s="44">
        <v>1738.51</v>
      </c>
      <c r="M406" s="44">
        <v>2045.55</v>
      </c>
      <c r="N406" s="44">
        <v>2095.9299999999998</v>
      </c>
      <c r="O406" s="44">
        <v>2103.84</v>
      </c>
      <c r="P406" s="44">
        <v>2106.52</v>
      </c>
      <c r="Q406" s="44">
        <v>2171.36</v>
      </c>
      <c r="R406" s="44">
        <v>2352.4899999999998</v>
      </c>
      <c r="S406" s="44">
        <v>2339.36</v>
      </c>
      <c r="T406" s="44">
        <v>2251.08</v>
      </c>
      <c r="U406" s="44">
        <v>2126.48</v>
      </c>
      <c r="V406" s="44">
        <v>2066.16</v>
      </c>
      <c r="W406" s="44">
        <v>1998.72</v>
      </c>
      <c r="X406" s="44">
        <v>2011.65</v>
      </c>
      <c r="Y406" s="44">
        <v>1881.6</v>
      </c>
      <c r="Z406" s="44">
        <v>1710.55</v>
      </c>
      <c r="AA406" s="44">
        <v>1313.34</v>
      </c>
    </row>
    <row r="407" spans="1:27" ht="12.75" hidden="1" customHeight="1" outlineLevel="1" x14ac:dyDescent="0.2">
      <c r="A407" s="99" t="s">
        <v>632</v>
      </c>
      <c r="B407" s="63" t="s">
        <v>90</v>
      </c>
      <c r="C407" s="43" t="s">
        <v>79</v>
      </c>
      <c r="D407" s="44">
        <f>$D$327</f>
        <v>2222.89</v>
      </c>
      <c r="E407" s="44">
        <f t="shared" ref="E407:AA407" si="235">$D$327</f>
        <v>2222.89</v>
      </c>
      <c r="F407" s="44">
        <f t="shared" si="235"/>
        <v>2222.89</v>
      </c>
      <c r="G407" s="44">
        <f t="shared" si="235"/>
        <v>2222.89</v>
      </c>
      <c r="H407" s="44">
        <f t="shared" si="235"/>
        <v>2222.89</v>
      </c>
      <c r="I407" s="44">
        <f t="shared" si="235"/>
        <v>2222.89</v>
      </c>
      <c r="J407" s="44">
        <f t="shared" si="235"/>
        <v>2222.89</v>
      </c>
      <c r="K407" s="44">
        <f t="shared" si="235"/>
        <v>2222.89</v>
      </c>
      <c r="L407" s="44">
        <f t="shared" si="235"/>
        <v>2222.89</v>
      </c>
      <c r="M407" s="44">
        <f t="shared" si="235"/>
        <v>2222.89</v>
      </c>
      <c r="N407" s="44">
        <f t="shared" si="235"/>
        <v>2222.89</v>
      </c>
      <c r="O407" s="44">
        <f t="shared" si="235"/>
        <v>2222.89</v>
      </c>
      <c r="P407" s="44">
        <f t="shared" si="235"/>
        <v>2222.89</v>
      </c>
      <c r="Q407" s="44">
        <f t="shared" si="235"/>
        <v>2222.89</v>
      </c>
      <c r="R407" s="44">
        <f t="shared" si="235"/>
        <v>2222.89</v>
      </c>
      <c r="S407" s="44">
        <f t="shared" si="235"/>
        <v>2222.89</v>
      </c>
      <c r="T407" s="44">
        <f t="shared" si="235"/>
        <v>2222.89</v>
      </c>
      <c r="U407" s="44">
        <f t="shared" si="235"/>
        <v>2222.89</v>
      </c>
      <c r="V407" s="44">
        <f t="shared" si="235"/>
        <v>2222.89</v>
      </c>
      <c r="W407" s="44">
        <f t="shared" si="235"/>
        <v>2222.89</v>
      </c>
      <c r="X407" s="44">
        <f t="shared" si="235"/>
        <v>2222.89</v>
      </c>
      <c r="Y407" s="44">
        <f t="shared" si="235"/>
        <v>2222.89</v>
      </c>
      <c r="Z407" s="44">
        <f t="shared" si="235"/>
        <v>2222.89</v>
      </c>
      <c r="AA407" s="44">
        <f t="shared" si="235"/>
        <v>2222.89</v>
      </c>
    </row>
    <row r="408" spans="1:27" ht="12.75" hidden="1" customHeight="1" outlineLevel="1" x14ac:dyDescent="0.2">
      <c r="A408" s="99" t="s">
        <v>633</v>
      </c>
      <c r="B408" s="63" t="s">
        <v>83</v>
      </c>
      <c r="C408" s="43" t="s">
        <v>79</v>
      </c>
      <c r="D408" s="44">
        <v>3.92</v>
      </c>
      <c r="E408" s="44">
        <v>3.92</v>
      </c>
      <c r="F408" s="44">
        <v>3.92</v>
      </c>
      <c r="G408" s="44">
        <v>3.92</v>
      </c>
      <c r="H408" s="44">
        <v>3.92</v>
      </c>
      <c r="I408" s="44">
        <v>3.92</v>
      </c>
      <c r="J408" s="44">
        <v>3.92</v>
      </c>
      <c r="K408" s="44">
        <v>3.92</v>
      </c>
      <c r="L408" s="44">
        <v>3.92</v>
      </c>
      <c r="M408" s="44">
        <v>3.92</v>
      </c>
      <c r="N408" s="44">
        <v>3.92</v>
      </c>
      <c r="O408" s="44">
        <v>3.92</v>
      </c>
      <c r="P408" s="44">
        <v>3.92</v>
      </c>
      <c r="Q408" s="44">
        <v>3.92</v>
      </c>
      <c r="R408" s="44">
        <v>3.92</v>
      </c>
      <c r="S408" s="44">
        <v>3.92</v>
      </c>
      <c r="T408" s="44">
        <v>3.92</v>
      </c>
      <c r="U408" s="44">
        <v>3.92</v>
      </c>
      <c r="V408" s="44">
        <v>3.92</v>
      </c>
      <c r="W408" s="44">
        <v>3.92</v>
      </c>
      <c r="X408" s="44">
        <v>3.92</v>
      </c>
      <c r="Y408" s="44">
        <v>3.92</v>
      </c>
      <c r="Z408" s="44">
        <v>3.92</v>
      </c>
      <c r="AA408" s="44">
        <v>3.92</v>
      </c>
    </row>
    <row r="409" spans="1:27" ht="12.75" hidden="1" customHeight="1" outlineLevel="1" x14ac:dyDescent="0.2">
      <c r="A409" s="99" t="s">
        <v>634</v>
      </c>
      <c r="B409" s="63" t="s">
        <v>81</v>
      </c>
      <c r="C409" s="43" t="s">
        <v>79</v>
      </c>
      <c r="D409" s="44">
        <f>$D$11</f>
        <v>330.69</v>
      </c>
      <c r="E409" s="44">
        <f t="shared" ref="E409:AA409" si="236">$D$11</f>
        <v>330.69</v>
      </c>
      <c r="F409" s="44">
        <f t="shared" si="236"/>
        <v>330.69</v>
      </c>
      <c r="G409" s="44">
        <f t="shared" si="236"/>
        <v>330.69</v>
      </c>
      <c r="H409" s="44">
        <f t="shared" si="236"/>
        <v>330.69</v>
      </c>
      <c r="I409" s="44">
        <f t="shared" si="236"/>
        <v>330.69</v>
      </c>
      <c r="J409" s="44">
        <f t="shared" si="236"/>
        <v>330.69</v>
      </c>
      <c r="K409" s="44">
        <f t="shared" si="236"/>
        <v>330.69</v>
      </c>
      <c r="L409" s="44">
        <f t="shared" si="236"/>
        <v>330.69</v>
      </c>
      <c r="M409" s="44">
        <f t="shared" si="236"/>
        <v>330.69</v>
      </c>
      <c r="N409" s="44">
        <f t="shared" si="236"/>
        <v>330.69</v>
      </c>
      <c r="O409" s="44">
        <f t="shared" si="236"/>
        <v>330.69</v>
      </c>
      <c r="P409" s="44">
        <f t="shared" si="236"/>
        <v>330.69</v>
      </c>
      <c r="Q409" s="44">
        <f t="shared" si="236"/>
        <v>330.69</v>
      </c>
      <c r="R409" s="44">
        <f t="shared" si="236"/>
        <v>330.69</v>
      </c>
      <c r="S409" s="44">
        <f t="shared" si="236"/>
        <v>330.69</v>
      </c>
      <c r="T409" s="44">
        <f t="shared" si="236"/>
        <v>330.69</v>
      </c>
      <c r="U409" s="44">
        <f t="shared" si="236"/>
        <v>330.69</v>
      </c>
      <c r="V409" s="44">
        <f t="shared" si="236"/>
        <v>330.69</v>
      </c>
      <c r="W409" s="44">
        <f t="shared" si="236"/>
        <v>330.69</v>
      </c>
      <c r="X409" s="44">
        <f t="shared" si="236"/>
        <v>330.69</v>
      </c>
      <c r="Y409" s="44">
        <f t="shared" si="236"/>
        <v>330.69</v>
      </c>
      <c r="Z409" s="44">
        <f t="shared" si="236"/>
        <v>330.69</v>
      </c>
      <c r="AA409" s="44">
        <f t="shared" si="236"/>
        <v>330.69</v>
      </c>
    </row>
    <row r="410" spans="1:27" ht="12.75" customHeight="1" collapsed="1" x14ac:dyDescent="0.2">
      <c r="A410" s="98" t="s">
        <v>635</v>
      </c>
      <c r="B410" s="28" t="str">
        <f>"18"&amp;"."&amp;$B$662&amp;"."&amp;$B$663</f>
        <v>18.08.2023</v>
      </c>
      <c r="C410" s="90" t="s">
        <v>76</v>
      </c>
      <c r="D410" s="91">
        <f>ROUND(((D411+D412+D414+D413)/1000),5)</f>
        <v>3.6364800000000002</v>
      </c>
      <c r="E410" s="91">
        <f>ROUND(((E411+E412+E414+E413)/1000),5)</f>
        <v>3.4782899999999999</v>
      </c>
      <c r="F410" s="91">
        <f>ROUND(((F411+F412+F414+F413)/1000),5)</f>
        <v>3.3900700000000001</v>
      </c>
      <c r="G410" s="91">
        <f t="shared" ref="G410:AA410" si="237">ROUND(((G411+G412+G414+G413)/1000),5)</f>
        <v>3.3491399999999998</v>
      </c>
      <c r="H410" s="91">
        <f t="shared" si="237"/>
        <v>3.3278300000000001</v>
      </c>
      <c r="I410" s="91">
        <f t="shared" si="237"/>
        <v>3.36659</v>
      </c>
      <c r="J410" s="91">
        <f t="shared" si="237"/>
        <v>3.56982</v>
      </c>
      <c r="K410" s="91">
        <f t="shared" si="237"/>
        <v>4.1247400000000001</v>
      </c>
      <c r="L410" s="91">
        <f t="shared" si="237"/>
        <v>4.41852</v>
      </c>
      <c r="M410" s="91">
        <f t="shared" si="237"/>
        <v>4.6506499999999997</v>
      </c>
      <c r="N410" s="91">
        <f t="shared" si="237"/>
        <v>4.6781199999999998</v>
      </c>
      <c r="O410" s="91">
        <f t="shared" si="237"/>
        <v>4.7207100000000004</v>
      </c>
      <c r="P410" s="91">
        <f t="shared" si="237"/>
        <v>4.74282</v>
      </c>
      <c r="Q410" s="91">
        <f t="shared" si="237"/>
        <v>4.8089399999999998</v>
      </c>
      <c r="R410" s="91">
        <f t="shared" si="237"/>
        <v>5.0009499999999996</v>
      </c>
      <c r="S410" s="91">
        <f t="shared" si="237"/>
        <v>4.9984099999999998</v>
      </c>
      <c r="T410" s="91">
        <f t="shared" si="237"/>
        <v>5.0260499999999997</v>
      </c>
      <c r="U410" s="91">
        <f t="shared" si="237"/>
        <v>4.9388899999999998</v>
      </c>
      <c r="V410" s="91">
        <f t="shared" si="237"/>
        <v>4.7954299999999996</v>
      </c>
      <c r="W410" s="91">
        <f t="shared" si="237"/>
        <v>4.7416999999999998</v>
      </c>
      <c r="X410" s="91">
        <f t="shared" si="237"/>
        <v>4.6674100000000003</v>
      </c>
      <c r="Y410" s="91">
        <f t="shared" si="237"/>
        <v>4.6266999999999996</v>
      </c>
      <c r="Z410" s="91">
        <f t="shared" si="237"/>
        <v>4.4181800000000004</v>
      </c>
      <c r="AA410" s="91">
        <f t="shared" si="237"/>
        <v>4.1923000000000004</v>
      </c>
    </row>
    <row r="411" spans="1:27" ht="12.75" hidden="1" customHeight="1" outlineLevel="1" x14ac:dyDescent="0.2">
      <c r="A411" s="99" t="s">
        <v>636</v>
      </c>
      <c r="B411" s="63" t="s">
        <v>238</v>
      </c>
      <c r="C411" s="43" t="s">
        <v>79</v>
      </c>
      <c r="D411" s="44">
        <v>1078.98</v>
      </c>
      <c r="E411" s="44">
        <v>920.79</v>
      </c>
      <c r="F411" s="44">
        <v>832.57</v>
      </c>
      <c r="G411" s="44">
        <v>791.64</v>
      </c>
      <c r="H411" s="44">
        <v>770.33</v>
      </c>
      <c r="I411" s="44">
        <v>809.09</v>
      </c>
      <c r="J411" s="44">
        <v>1012.32</v>
      </c>
      <c r="K411" s="44">
        <v>1567.24</v>
      </c>
      <c r="L411" s="44">
        <v>1861.02</v>
      </c>
      <c r="M411" s="44">
        <v>2093.15</v>
      </c>
      <c r="N411" s="44">
        <v>2120.62</v>
      </c>
      <c r="O411" s="44">
        <v>2163.21</v>
      </c>
      <c r="P411" s="44">
        <v>2185.3200000000002</v>
      </c>
      <c r="Q411" s="44">
        <v>2251.44</v>
      </c>
      <c r="R411" s="44">
        <v>2443.4499999999998</v>
      </c>
      <c r="S411" s="44">
        <v>2440.91</v>
      </c>
      <c r="T411" s="44">
        <v>2468.5500000000002</v>
      </c>
      <c r="U411" s="44">
        <v>2381.39</v>
      </c>
      <c r="V411" s="44">
        <v>2237.9299999999998</v>
      </c>
      <c r="W411" s="44">
        <v>2184.1999999999998</v>
      </c>
      <c r="X411" s="44">
        <v>2109.91</v>
      </c>
      <c r="Y411" s="44">
        <v>2069.1999999999998</v>
      </c>
      <c r="Z411" s="44">
        <v>1860.68</v>
      </c>
      <c r="AA411" s="44">
        <v>1634.8</v>
      </c>
    </row>
    <row r="412" spans="1:27" ht="12.75" hidden="1" customHeight="1" outlineLevel="1" x14ac:dyDescent="0.2">
      <c r="A412" s="99" t="s">
        <v>637</v>
      </c>
      <c r="B412" s="63" t="s">
        <v>90</v>
      </c>
      <c r="C412" s="43" t="s">
        <v>79</v>
      </c>
      <c r="D412" s="44">
        <f>$D$327</f>
        <v>2222.89</v>
      </c>
      <c r="E412" s="44">
        <f t="shared" ref="E412:AA412" si="238">$D$327</f>
        <v>2222.89</v>
      </c>
      <c r="F412" s="44">
        <f t="shared" si="238"/>
        <v>2222.89</v>
      </c>
      <c r="G412" s="44">
        <f t="shared" si="238"/>
        <v>2222.89</v>
      </c>
      <c r="H412" s="44">
        <f t="shared" si="238"/>
        <v>2222.89</v>
      </c>
      <c r="I412" s="44">
        <f t="shared" si="238"/>
        <v>2222.89</v>
      </c>
      <c r="J412" s="44">
        <f t="shared" si="238"/>
        <v>2222.89</v>
      </c>
      <c r="K412" s="44">
        <f t="shared" si="238"/>
        <v>2222.89</v>
      </c>
      <c r="L412" s="44">
        <f t="shared" si="238"/>
        <v>2222.89</v>
      </c>
      <c r="M412" s="44">
        <f t="shared" si="238"/>
        <v>2222.89</v>
      </c>
      <c r="N412" s="44">
        <f t="shared" si="238"/>
        <v>2222.89</v>
      </c>
      <c r="O412" s="44">
        <f t="shared" si="238"/>
        <v>2222.89</v>
      </c>
      <c r="P412" s="44">
        <f t="shared" si="238"/>
        <v>2222.89</v>
      </c>
      <c r="Q412" s="44">
        <f t="shared" si="238"/>
        <v>2222.89</v>
      </c>
      <c r="R412" s="44">
        <f t="shared" si="238"/>
        <v>2222.89</v>
      </c>
      <c r="S412" s="44">
        <f t="shared" si="238"/>
        <v>2222.89</v>
      </c>
      <c r="T412" s="44">
        <f t="shared" si="238"/>
        <v>2222.89</v>
      </c>
      <c r="U412" s="44">
        <f t="shared" si="238"/>
        <v>2222.89</v>
      </c>
      <c r="V412" s="44">
        <f t="shared" si="238"/>
        <v>2222.89</v>
      </c>
      <c r="W412" s="44">
        <f t="shared" si="238"/>
        <v>2222.89</v>
      </c>
      <c r="X412" s="44">
        <f t="shared" si="238"/>
        <v>2222.89</v>
      </c>
      <c r="Y412" s="44">
        <f t="shared" si="238"/>
        <v>2222.89</v>
      </c>
      <c r="Z412" s="44">
        <f t="shared" si="238"/>
        <v>2222.89</v>
      </c>
      <c r="AA412" s="44">
        <f t="shared" si="238"/>
        <v>2222.89</v>
      </c>
    </row>
    <row r="413" spans="1:27" ht="12.75" hidden="1" customHeight="1" outlineLevel="1" x14ac:dyDescent="0.2">
      <c r="A413" s="99" t="s">
        <v>638</v>
      </c>
      <c r="B413" s="63" t="s">
        <v>83</v>
      </c>
      <c r="C413" s="43" t="s">
        <v>79</v>
      </c>
      <c r="D413" s="44">
        <v>3.92</v>
      </c>
      <c r="E413" s="44">
        <v>3.92</v>
      </c>
      <c r="F413" s="44">
        <v>3.92</v>
      </c>
      <c r="G413" s="44">
        <v>3.92</v>
      </c>
      <c r="H413" s="44">
        <v>3.92</v>
      </c>
      <c r="I413" s="44">
        <v>3.92</v>
      </c>
      <c r="J413" s="44">
        <v>3.92</v>
      </c>
      <c r="K413" s="44">
        <v>3.92</v>
      </c>
      <c r="L413" s="44">
        <v>3.92</v>
      </c>
      <c r="M413" s="44">
        <v>3.92</v>
      </c>
      <c r="N413" s="44">
        <v>3.92</v>
      </c>
      <c r="O413" s="44">
        <v>3.92</v>
      </c>
      <c r="P413" s="44">
        <v>3.92</v>
      </c>
      <c r="Q413" s="44">
        <v>3.92</v>
      </c>
      <c r="R413" s="44">
        <v>3.92</v>
      </c>
      <c r="S413" s="44">
        <v>3.92</v>
      </c>
      <c r="T413" s="44">
        <v>3.92</v>
      </c>
      <c r="U413" s="44">
        <v>3.92</v>
      </c>
      <c r="V413" s="44">
        <v>3.92</v>
      </c>
      <c r="W413" s="44">
        <v>3.92</v>
      </c>
      <c r="X413" s="44">
        <v>3.92</v>
      </c>
      <c r="Y413" s="44">
        <v>3.92</v>
      </c>
      <c r="Z413" s="44">
        <v>3.92</v>
      </c>
      <c r="AA413" s="44">
        <v>3.92</v>
      </c>
    </row>
    <row r="414" spans="1:27" ht="12.75" hidden="1" customHeight="1" outlineLevel="1" x14ac:dyDescent="0.2">
      <c r="A414" s="99" t="s">
        <v>639</v>
      </c>
      <c r="B414" s="63" t="s">
        <v>81</v>
      </c>
      <c r="C414" s="43" t="s">
        <v>79</v>
      </c>
      <c r="D414" s="44">
        <f>$D$11</f>
        <v>330.69</v>
      </c>
      <c r="E414" s="44">
        <f t="shared" ref="E414:AA414" si="239">$D$11</f>
        <v>330.69</v>
      </c>
      <c r="F414" s="44">
        <f t="shared" si="239"/>
        <v>330.69</v>
      </c>
      <c r="G414" s="44">
        <f t="shared" si="239"/>
        <v>330.69</v>
      </c>
      <c r="H414" s="44">
        <f t="shared" si="239"/>
        <v>330.69</v>
      </c>
      <c r="I414" s="44">
        <f t="shared" si="239"/>
        <v>330.69</v>
      </c>
      <c r="J414" s="44">
        <f t="shared" si="239"/>
        <v>330.69</v>
      </c>
      <c r="K414" s="44">
        <f t="shared" si="239"/>
        <v>330.69</v>
      </c>
      <c r="L414" s="44">
        <f t="shared" si="239"/>
        <v>330.69</v>
      </c>
      <c r="M414" s="44">
        <f t="shared" si="239"/>
        <v>330.69</v>
      </c>
      <c r="N414" s="44">
        <f t="shared" si="239"/>
        <v>330.69</v>
      </c>
      <c r="O414" s="44">
        <f t="shared" si="239"/>
        <v>330.69</v>
      </c>
      <c r="P414" s="44">
        <f t="shared" si="239"/>
        <v>330.69</v>
      </c>
      <c r="Q414" s="44">
        <f t="shared" si="239"/>
        <v>330.69</v>
      </c>
      <c r="R414" s="44">
        <f t="shared" si="239"/>
        <v>330.69</v>
      </c>
      <c r="S414" s="44">
        <f t="shared" si="239"/>
        <v>330.69</v>
      </c>
      <c r="T414" s="44">
        <f t="shared" si="239"/>
        <v>330.69</v>
      </c>
      <c r="U414" s="44">
        <f t="shared" si="239"/>
        <v>330.69</v>
      </c>
      <c r="V414" s="44">
        <f t="shared" si="239"/>
        <v>330.69</v>
      </c>
      <c r="W414" s="44">
        <f t="shared" si="239"/>
        <v>330.69</v>
      </c>
      <c r="X414" s="44">
        <f t="shared" si="239"/>
        <v>330.69</v>
      </c>
      <c r="Y414" s="44">
        <f t="shared" si="239"/>
        <v>330.69</v>
      </c>
      <c r="Z414" s="44">
        <f t="shared" si="239"/>
        <v>330.69</v>
      </c>
      <c r="AA414" s="44">
        <f t="shared" si="239"/>
        <v>330.69</v>
      </c>
    </row>
    <row r="415" spans="1:27" ht="12.75" customHeight="1" collapsed="1" x14ac:dyDescent="0.2">
      <c r="A415" s="98" t="s">
        <v>640</v>
      </c>
      <c r="B415" s="28" t="str">
        <f>"19"&amp;"."&amp;$B$662&amp;"."&amp;$B$663</f>
        <v>19.08.2023</v>
      </c>
      <c r="C415" s="90" t="s">
        <v>76</v>
      </c>
      <c r="D415" s="91">
        <f>ROUND(((D416+D417+D419+D418)/1000),5)</f>
        <v>3.9966499999999998</v>
      </c>
      <c r="E415" s="91">
        <f>ROUND(((E416+E417+E419+E418)/1000),5)</f>
        <v>3.82097</v>
      </c>
      <c r="F415" s="91">
        <f>ROUND(((F416+F417+F419+F418)/1000),5)</f>
        <v>3.6960899999999999</v>
      </c>
      <c r="G415" s="91">
        <f t="shared" ref="G415:AA415" si="240">ROUND(((G416+G417+G419+G418)/1000),5)</f>
        <v>3.5701000000000001</v>
      </c>
      <c r="H415" s="91">
        <f t="shared" si="240"/>
        <v>3.5234100000000002</v>
      </c>
      <c r="I415" s="91">
        <f t="shared" si="240"/>
        <v>3.50244</v>
      </c>
      <c r="J415" s="91">
        <f t="shared" si="240"/>
        <v>3.52155</v>
      </c>
      <c r="K415" s="91">
        <f t="shared" si="240"/>
        <v>3.9009900000000002</v>
      </c>
      <c r="L415" s="91">
        <f t="shared" si="240"/>
        <v>4.25115</v>
      </c>
      <c r="M415" s="91">
        <f t="shared" si="240"/>
        <v>4.4686899999999996</v>
      </c>
      <c r="N415" s="91">
        <f t="shared" si="240"/>
        <v>4.6169500000000001</v>
      </c>
      <c r="O415" s="91">
        <f t="shared" si="240"/>
        <v>4.63293</v>
      </c>
      <c r="P415" s="91">
        <f t="shared" si="240"/>
        <v>4.6331199999999999</v>
      </c>
      <c r="Q415" s="91">
        <f t="shared" si="240"/>
        <v>4.6332399999999998</v>
      </c>
      <c r="R415" s="91">
        <f t="shared" si="240"/>
        <v>4.6384499999999997</v>
      </c>
      <c r="S415" s="91">
        <f t="shared" si="240"/>
        <v>4.6341299999999999</v>
      </c>
      <c r="T415" s="91">
        <f t="shared" si="240"/>
        <v>4.5622699999999998</v>
      </c>
      <c r="U415" s="91">
        <f t="shared" si="240"/>
        <v>4.5382499999999997</v>
      </c>
      <c r="V415" s="91">
        <f t="shared" si="240"/>
        <v>4.5140599999999997</v>
      </c>
      <c r="W415" s="91">
        <f t="shared" si="240"/>
        <v>4.4738600000000002</v>
      </c>
      <c r="X415" s="91">
        <f t="shared" si="240"/>
        <v>4.4783799999999996</v>
      </c>
      <c r="Y415" s="91">
        <f t="shared" si="240"/>
        <v>4.4878200000000001</v>
      </c>
      <c r="Z415" s="91">
        <f t="shared" si="240"/>
        <v>4.3068200000000001</v>
      </c>
      <c r="AA415" s="91">
        <f t="shared" si="240"/>
        <v>4.14764</v>
      </c>
    </row>
    <row r="416" spans="1:27" ht="12.75" hidden="1" customHeight="1" outlineLevel="1" x14ac:dyDescent="0.2">
      <c r="A416" s="99" t="s">
        <v>641</v>
      </c>
      <c r="B416" s="63" t="s">
        <v>238</v>
      </c>
      <c r="C416" s="43" t="s">
        <v>79</v>
      </c>
      <c r="D416" s="44">
        <v>1439.15</v>
      </c>
      <c r="E416" s="44">
        <v>1263.47</v>
      </c>
      <c r="F416" s="44">
        <v>1138.5899999999999</v>
      </c>
      <c r="G416" s="44">
        <v>1012.6</v>
      </c>
      <c r="H416" s="44">
        <v>965.91</v>
      </c>
      <c r="I416" s="44">
        <v>944.94</v>
      </c>
      <c r="J416" s="44">
        <v>964.05</v>
      </c>
      <c r="K416" s="44">
        <v>1343.49</v>
      </c>
      <c r="L416" s="44">
        <v>1693.65</v>
      </c>
      <c r="M416" s="44">
        <v>1911.19</v>
      </c>
      <c r="N416" s="44">
        <v>2059.4499999999998</v>
      </c>
      <c r="O416" s="44">
        <v>2075.4299999999998</v>
      </c>
      <c r="P416" s="44">
        <v>2075.62</v>
      </c>
      <c r="Q416" s="44">
        <v>2075.7399999999998</v>
      </c>
      <c r="R416" s="44">
        <v>2080.9499999999998</v>
      </c>
      <c r="S416" s="44">
        <v>2076.63</v>
      </c>
      <c r="T416" s="44">
        <v>2004.77</v>
      </c>
      <c r="U416" s="44">
        <v>1980.75</v>
      </c>
      <c r="V416" s="44">
        <v>1956.56</v>
      </c>
      <c r="W416" s="44">
        <v>1916.36</v>
      </c>
      <c r="X416" s="44">
        <v>1920.88</v>
      </c>
      <c r="Y416" s="44">
        <v>1930.32</v>
      </c>
      <c r="Z416" s="44">
        <v>1749.32</v>
      </c>
      <c r="AA416" s="44">
        <v>1590.14</v>
      </c>
    </row>
    <row r="417" spans="1:27" ht="12.75" hidden="1" customHeight="1" outlineLevel="1" x14ac:dyDescent="0.2">
      <c r="A417" s="99" t="s">
        <v>642</v>
      </c>
      <c r="B417" s="63" t="s">
        <v>90</v>
      </c>
      <c r="C417" s="43" t="s">
        <v>79</v>
      </c>
      <c r="D417" s="44">
        <f>$D$327</f>
        <v>2222.89</v>
      </c>
      <c r="E417" s="44">
        <f t="shared" ref="E417:AA417" si="241">$D$327</f>
        <v>2222.89</v>
      </c>
      <c r="F417" s="44">
        <f t="shared" si="241"/>
        <v>2222.89</v>
      </c>
      <c r="G417" s="44">
        <f t="shared" si="241"/>
        <v>2222.89</v>
      </c>
      <c r="H417" s="44">
        <f t="shared" si="241"/>
        <v>2222.89</v>
      </c>
      <c r="I417" s="44">
        <f t="shared" si="241"/>
        <v>2222.89</v>
      </c>
      <c r="J417" s="44">
        <f t="shared" si="241"/>
        <v>2222.89</v>
      </c>
      <c r="K417" s="44">
        <f t="shared" si="241"/>
        <v>2222.89</v>
      </c>
      <c r="L417" s="44">
        <f t="shared" si="241"/>
        <v>2222.89</v>
      </c>
      <c r="M417" s="44">
        <f t="shared" si="241"/>
        <v>2222.89</v>
      </c>
      <c r="N417" s="44">
        <f t="shared" si="241"/>
        <v>2222.89</v>
      </c>
      <c r="O417" s="44">
        <f t="shared" si="241"/>
        <v>2222.89</v>
      </c>
      <c r="P417" s="44">
        <f t="shared" si="241"/>
        <v>2222.89</v>
      </c>
      <c r="Q417" s="44">
        <f t="shared" si="241"/>
        <v>2222.89</v>
      </c>
      <c r="R417" s="44">
        <f t="shared" si="241"/>
        <v>2222.89</v>
      </c>
      <c r="S417" s="44">
        <f t="shared" si="241"/>
        <v>2222.89</v>
      </c>
      <c r="T417" s="44">
        <f t="shared" si="241"/>
        <v>2222.89</v>
      </c>
      <c r="U417" s="44">
        <f t="shared" si="241"/>
        <v>2222.89</v>
      </c>
      <c r="V417" s="44">
        <f t="shared" si="241"/>
        <v>2222.89</v>
      </c>
      <c r="W417" s="44">
        <f t="shared" si="241"/>
        <v>2222.89</v>
      </c>
      <c r="X417" s="44">
        <f t="shared" si="241"/>
        <v>2222.89</v>
      </c>
      <c r="Y417" s="44">
        <f t="shared" si="241"/>
        <v>2222.89</v>
      </c>
      <c r="Z417" s="44">
        <f t="shared" si="241"/>
        <v>2222.89</v>
      </c>
      <c r="AA417" s="44">
        <f t="shared" si="241"/>
        <v>2222.89</v>
      </c>
    </row>
    <row r="418" spans="1:27" ht="12.75" hidden="1" customHeight="1" outlineLevel="1" x14ac:dyDescent="0.2">
      <c r="A418" s="99" t="s">
        <v>643</v>
      </c>
      <c r="B418" s="63" t="s">
        <v>83</v>
      </c>
      <c r="C418" s="43" t="s">
        <v>79</v>
      </c>
      <c r="D418" s="44">
        <v>3.92</v>
      </c>
      <c r="E418" s="44">
        <v>3.92</v>
      </c>
      <c r="F418" s="44">
        <v>3.92</v>
      </c>
      <c r="G418" s="44">
        <v>3.92</v>
      </c>
      <c r="H418" s="44">
        <v>3.92</v>
      </c>
      <c r="I418" s="44">
        <v>3.92</v>
      </c>
      <c r="J418" s="44">
        <v>3.92</v>
      </c>
      <c r="K418" s="44">
        <v>3.92</v>
      </c>
      <c r="L418" s="44">
        <v>3.92</v>
      </c>
      <c r="M418" s="44">
        <v>3.92</v>
      </c>
      <c r="N418" s="44">
        <v>3.92</v>
      </c>
      <c r="O418" s="44">
        <v>3.92</v>
      </c>
      <c r="P418" s="44">
        <v>3.92</v>
      </c>
      <c r="Q418" s="44">
        <v>3.92</v>
      </c>
      <c r="R418" s="44">
        <v>3.92</v>
      </c>
      <c r="S418" s="44">
        <v>3.92</v>
      </c>
      <c r="T418" s="44">
        <v>3.92</v>
      </c>
      <c r="U418" s="44">
        <v>3.92</v>
      </c>
      <c r="V418" s="44">
        <v>3.92</v>
      </c>
      <c r="W418" s="44">
        <v>3.92</v>
      </c>
      <c r="X418" s="44">
        <v>3.92</v>
      </c>
      <c r="Y418" s="44">
        <v>3.92</v>
      </c>
      <c r="Z418" s="44">
        <v>3.92</v>
      </c>
      <c r="AA418" s="44">
        <v>3.92</v>
      </c>
    </row>
    <row r="419" spans="1:27" ht="12.75" hidden="1" customHeight="1" outlineLevel="1" x14ac:dyDescent="0.2">
      <c r="A419" s="99" t="s">
        <v>644</v>
      </c>
      <c r="B419" s="63" t="s">
        <v>81</v>
      </c>
      <c r="C419" s="43" t="s">
        <v>79</v>
      </c>
      <c r="D419" s="44">
        <f>$D$11</f>
        <v>330.69</v>
      </c>
      <c r="E419" s="44">
        <f t="shared" ref="E419:AA419" si="242">$D$11</f>
        <v>330.69</v>
      </c>
      <c r="F419" s="44">
        <f t="shared" si="242"/>
        <v>330.69</v>
      </c>
      <c r="G419" s="44">
        <f t="shared" si="242"/>
        <v>330.69</v>
      </c>
      <c r="H419" s="44">
        <f t="shared" si="242"/>
        <v>330.69</v>
      </c>
      <c r="I419" s="44">
        <f t="shared" si="242"/>
        <v>330.69</v>
      </c>
      <c r="J419" s="44">
        <f t="shared" si="242"/>
        <v>330.69</v>
      </c>
      <c r="K419" s="44">
        <f t="shared" si="242"/>
        <v>330.69</v>
      </c>
      <c r="L419" s="44">
        <f t="shared" si="242"/>
        <v>330.69</v>
      </c>
      <c r="M419" s="44">
        <f t="shared" si="242"/>
        <v>330.69</v>
      </c>
      <c r="N419" s="44">
        <f t="shared" si="242"/>
        <v>330.69</v>
      </c>
      <c r="O419" s="44">
        <f t="shared" si="242"/>
        <v>330.69</v>
      </c>
      <c r="P419" s="44">
        <f t="shared" si="242"/>
        <v>330.69</v>
      </c>
      <c r="Q419" s="44">
        <f t="shared" si="242"/>
        <v>330.69</v>
      </c>
      <c r="R419" s="44">
        <f t="shared" si="242"/>
        <v>330.69</v>
      </c>
      <c r="S419" s="44">
        <f t="shared" si="242"/>
        <v>330.69</v>
      </c>
      <c r="T419" s="44">
        <f t="shared" si="242"/>
        <v>330.69</v>
      </c>
      <c r="U419" s="44">
        <f t="shared" si="242"/>
        <v>330.69</v>
      </c>
      <c r="V419" s="44">
        <f t="shared" si="242"/>
        <v>330.69</v>
      </c>
      <c r="W419" s="44">
        <f t="shared" si="242"/>
        <v>330.69</v>
      </c>
      <c r="X419" s="44">
        <f t="shared" si="242"/>
        <v>330.69</v>
      </c>
      <c r="Y419" s="44">
        <f t="shared" si="242"/>
        <v>330.69</v>
      </c>
      <c r="Z419" s="44">
        <f t="shared" si="242"/>
        <v>330.69</v>
      </c>
      <c r="AA419" s="44">
        <f t="shared" si="242"/>
        <v>330.69</v>
      </c>
    </row>
    <row r="420" spans="1:27" ht="12.75" customHeight="1" collapsed="1" x14ac:dyDescent="0.2">
      <c r="A420" s="98" t="s">
        <v>645</v>
      </c>
      <c r="B420" s="28" t="str">
        <f>"20"&amp;"."&amp;$B$662&amp;"."&amp;$B$663</f>
        <v>20.08.2023</v>
      </c>
      <c r="C420" s="90" t="s">
        <v>76</v>
      </c>
      <c r="D420" s="91">
        <f>ROUND(((D421+D422+D424+D423)/1000),5)</f>
        <v>3.88585</v>
      </c>
      <c r="E420" s="91">
        <f>ROUND(((E421+E422+E424+E423)/1000),5)</f>
        <v>3.6819600000000001</v>
      </c>
      <c r="F420" s="91">
        <f>ROUND(((F421+F422+F424+F423)/1000),5)</f>
        <v>3.55463</v>
      </c>
      <c r="G420" s="91">
        <f t="shared" ref="G420:AA420" si="243">ROUND(((G421+G422+G424+G423)/1000),5)</f>
        <v>3.4625300000000001</v>
      </c>
      <c r="H420" s="91">
        <f t="shared" si="243"/>
        <v>3.3941599999999998</v>
      </c>
      <c r="I420" s="91">
        <f t="shared" si="243"/>
        <v>3.35263</v>
      </c>
      <c r="J420" s="91">
        <f t="shared" si="243"/>
        <v>3.3768099999999999</v>
      </c>
      <c r="K420" s="91">
        <f t="shared" si="243"/>
        <v>3.6399499999999998</v>
      </c>
      <c r="L420" s="91">
        <f t="shared" si="243"/>
        <v>4.1774300000000002</v>
      </c>
      <c r="M420" s="91">
        <f t="shared" si="243"/>
        <v>4.3082000000000003</v>
      </c>
      <c r="N420" s="91">
        <f t="shared" si="243"/>
        <v>4.5081100000000003</v>
      </c>
      <c r="O420" s="91">
        <f t="shared" si="243"/>
        <v>4.54556</v>
      </c>
      <c r="P420" s="91">
        <f t="shared" si="243"/>
        <v>4.6015300000000003</v>
      </c>
      <c r="Q420" s="91">
        <f t="shared" si="243"/>
        <v>4.6057600000000001</v>
      </c>
      <c r="R420" s="91">
        <f t="shared" si="243"/>
        <v>4.6141699999999997</v>
      </c>
      <c r="S420" s="91">
        <f t="shared" si="243"/>
        <v>4.6143099999999997</v>
      </c>
      <c r="T420" s="91">
        <f t="shared" si="243"/>
        <v>4.5815900000000003</v>
      </c>
      <c r="U420" s="91">
        <f t="shared" si="243"/>
        <v>4.4416000000000002</v>
      </c>
      <c r="V420" s="91">
        <f t="shared" si="243"/>
        <v>4.4234299999999998</v>
      </c>
      <c r="W420" s="91">
        <f t="shared" si="243"/>
        <v>4.4426100000000002</v>
      </c>
      <c r="X420" s="91">
        <f t="shared" si="243"/>
        <v>4.4363999999999999</v>
      </c>
      <c r="Y420" s="91">
        <f t="shared" si="243"/>
        <v>4.4072199999999997</v>
      </c>
      <c r="Z420" s="91">
        <f t="shared" si="243"/>
        <v>4.3153100000000002</v>
      </c>
      <c r="AA420" s="91">
        <f t="shared" si="243"/>
        <v>4.1601699999999999</v>
      </c>
    </row>
    <row r="421" spans="1:27" ht="12.75" hidden="1" customHeight="1" outlineLevel="1" x14ac:dyDescent="0.2">
      <c r="A421" s="99" t="s">
        <v>646</v>
      </c>
      <c r="B421" s="63" t="s">
        <v>238</v>
      </c>
      <c r="C421" s="43" t="s">
        <v>79</v>
      </c>
      <c r="D421" s="44">
        <v>1328.35</v>
      </c>
      <c r="E421" s="44">
        <v>1124.46</v>
      </c>
      <c r="F421" s="44">
        <v>997.13</v>
      </c>
      <c r="G421" s="44">
        <v>905.03</v>
      </c>
      <c r="H421" s="44">
        <v>836.66</v>
      </c>
      <c r="I421" s="44">
        <v>795.13</v>
      </c>
      <c r="J421" s="44">
        <v>819.31</v>
      </c>
      <c r="K421" s="44">
        <v>1082.45</v>
      </c>
      <c r="L421" s="44">
        <v>1619.93</v>
      </c>
      <c r="M421" s="44">
        <v>1750.7</v>
      </c>
      <c r="N421" s="44">
        <v>1950.61</v>
      </c>
      <c r="O421" s="44">
        <v>1988.06</v>
      </c>
      <c r="P421" s="44">
        <v>2044.03</v>
      </c>
      <c r="Q421" s="44">
        <v>2048.2600000000002</v>
      </c>
      <c r="R421" s="44">
        <v>2056.67</v>
      </c>
      <c r="S421" s="44">
        <v>2056.81</v>
      </c>
      <c r="T421" s="44">
        <v>2024.09</v>
      </c>
      <c r="U421" s="44">
        <v>1884.1</v>
      </c>
      <c r="V421" s="44">
        <v>1865.93</v>
      </c>
      <c r="W421" s="44">
        <v>1885.11</v>
      </c>
      <c r="X421" s="44">
        <v>1878.9</v>
      </c>
      <c r="Y421" s="44">
        <v>1849.72</v>
      </c>
      <c r="Z421" s="44">
        <v>1757.81</v>
      </c>
      <c r="AA421" s="44">
        <v>1602.67</v>
      </c>
    </row>
    <row r="422" spans="1:27" ht="12.75" hidden="1" customHeight="1" outlineLevel="1" x14ac:dyDescent="0.2">
      <c r="A422" s="99" t="s">
        <v>647</v>
      </c>
      <c r="B422" s="63" t="s">
        <v>90</v>
      </c>
      <c r="C422" s="43" t="s">
        <v>79</v>
      </c>
      <c r="D422" s="44">
        <f>$D$327</f>
        <v>2222.89</v>
      </c>
      <c r="E422" s="44">
        <f t="shared" ref="E422:AA422" si="244">$D$327</f>
        <v>2222.89</v>
      </c>
      <c r="F422" s="44">
        <f t="shared" si="244"/>
        <v>2222.89</v>
      </c>
      <c r="G422" s="44">
        <f t="shared" si="244"/>
        <v>2222.89</v>
      </c>
      <c r="H422" s="44">
        <f t="shared" si="244"/>
        <v>2222.89</v>
      </c>
      <c r="I422" s="44">
        <f t="shared" si="244"/>
        <v>2222.89</v>
      </c>
      <c r="J422" s="44">
        <f t="shared" si="244"/>
        <v>2222.89</v>
      </c>
      <c r="K422" s="44">
        <f t="shared" si="244"/>
        <v>2222.89</v>
      </c>
      <c r="L422" s="44">
        <f t="shared" si="244"/>
        <v>2222.89</v>
      </c>
      <c r="M422" s="44">
        <f t="shared" si="244"/>
        <v>2222.89</v>
      </c>
      <c r="N422" s="44">
        <f t="shared" si="244"/>
        <v>2222.89</v>
      </c>
      <c r="O422" s="44">
        <f t="shared" si="244"/>
        <v>2222.89</v>
      </c>
      <c r="P422" s="44">
        <f t="shared" si="244"/>
        <v>2222.89</v>
      </c>
      <c r="Q422" s="44">
        <f t="shared" si="244"/>
        <v>2222.89</v>
      </c>
      <c r="R422" s="44">
        <f t="shared" si="244"/>
        <v>2222.89</v>
      </c>
      <c r="S422" s="44">
        <f t="shared" si="244"/>
        <v>2222.89</v>
      </c>
      <c r="T422" s="44">
        <f t="shared" si="244"/>
        <v>2222.89</v>
      </c>
      <c r="U422" s="44">
        <f t="shared" si="244"/>
        <v>2222.89</v>
      </c>
      <c r="V422" s="44">
        <f t="shared" si="244"/>
        <v>2222.89</v>
      </c>
      <c r="W422" s="44">
        <f t="shared" si="244"/>
        <v>2222.89</v>
      </c>
      <c r="X422" s="44">
        <f t="shared" si="244"/>
        <v>2222.89</v>
      </c>
      <c r="Y422" s="44">
        <f t="shared" si="244"/>
        <v>2222.89</v>
      </c>
      <c r="Z422" s="44">
        <f t="shared" si="244"/>
        <v>2222.89</v>
      </c>
      <c r="AA422" s="44">
        <f t="shared" si="244"/>
        <v>2222.89</v>
      </c>
    </row>
    <row r="423" spans="1:27" ht="12.75" hidden="1" customHeight="1" outlineLevel="1" x14ac:dyDescent="0.2">
      <c r="A423" s="99" t="s">
        <v>648</v>
      </c>
      <c r="B423" s="63" t="s">
        <v>83</v>
      </c>
      <c r="C423" s="43" t="s">
        <v>79</v>
      </c>
      <c r="D423" s="44">
        <v>3.92</v>
      </c>
      <c r="E423" s="44">
        <v>3.92</v>
      </c>
      <c r="F423" s="44">
        <v>3.92</v>
      </c>
      <c r="G423" s="44">
        <v>3.92</v>
      </c>
      <c r="H423" s="44">
        <v>3.92</v>
      </c>
      <c r="I423" s="44">
        <v>3.92</v>
      </c>
      <c r="J423" s="44">
        <v>3.92</v>
      </c>
      <c r="K423" s="44">
        <v>3.92</v>
      </c>
      <c r="L423" s="44">
        <v>3.92</v>
      </c>
      <c r="M423" s="44">
        <v>3.92</v>
      </c>
      <c r="N423" s="44">
        <v>3.92</v>
      </c>
      <c r="O423" s="44">
        <v>3.92</v>
      </c>
      <c r="P423" s="44">
        <v>3.92</v>
      </c>
      <c r="Q423" s="44">
        <v>3.92</v>
      </c>
      <c r="R423" s="44">
        <v>3.92</v>
      </c>
      <c r="S423" s="44">
        <v>3.92</v>
      </c>
      <c r="T423" s="44">
        <v>3.92</v>
      </c>
      <c r="U423" s="44">
        <v>3.92</v>
      </c>
      <c r="V423" s="44">
        <v>3.92</v>
      </c>
      <c r="W423" s="44">
        <v>3.92</v>
      </c>
      <c r="X423" s="44">
        <v>3.92</v>
      </c>
      <c r="Y423" s="44">
        <v>3.92</v>
      </c>
      <c r="Z423" s="44">
        <v>3.92</v>
      </c>
      <c r="AA423" s="44">
        <v>3.92</v>
      </c>
    </row>
    <row r="424" spans="1:27" ht="12.75" hidden="1" customHeight="1" outlineLevel="1" x14ac:dyDescent="0.2">
      <c r="A424" s="99" t="s">
        <v>649</v>
      </c>
      <c r="B424" s="63" t="s">
        <v>81</v>
      </c>
      <c r="C424" s="43" t="s">
        <v>79</v>
      </c>
      <c r="D424" s="44">
        <f>$D$11</f>
        <v>330.69</v>
      </c>
      <c r="E424" s="44">
        <f t="shared" ref="E424:AA424" si="245">$D$11</f>
        <v>330.69</v>
      </c>
      <c r="F424" s="44">
        <f t="shared" si="245"/>
        <v>330.69</v>
      </c>
      <c r="G424" s="44">
        <f t="shared" si="245"/>
        <v>330.69</v>
      </c>
      <c r="H424" s="44">
        <f t="shared" si="245"/>
        <v>330.69</v>
      </c>
      <c r="I424" s="44">
        <f t="shared" si="245"/>
        <v>330.69</v>
      </c>
      <c r="J424" s="44">
        <f t="shared" si="245"/>
        <v>330.69</v>
      </c>
      <c r="K424" s="44">
        <f t="shared" si="245"/>
        <v>330.69</v>
      </c>
      <c r="L424" s="44">
        <f t="shared" si="245"/>
        <v>330.69</v>
      </c>
      <c r="M424" s="44">
        <f t="shared" si="245"/>
        <v>330.69</v>
      </c>
      <c r="N424" s="44">
        <f t="shared" si="245"/>
        <v>330.69</v>
      </c>
      <c r="O424" s="44">
        <f t="shared" si="245"/>
        <v>330.69</v>
      </c>
      <c r="P424" s="44">
        <f t="shared" si="245"/>
        <v>330.69</v>
      </c>
      <c r="Q424" s="44">
        <f t="shared" si="245"/>
        <v>330.69</v>
      </c>
      <c r="R424" s="44">
        <f t="shared" si="245"/>
        <v>330.69</v>
      </c>
      <c r="S424" s="44">
        <f t="shared" si="245"/>
        <v>330.69</v>
      </c>
      <c r="T424" s="44">
        <f t="shared" si="245"/>
        <v>330.69</v>
      </c>
      <c r="U424" s="44">
        <f t="shared" si="245"/>
        <v>330.69</v>
      </c>
      <c r="V424" s="44">
        <f t="shared" si="245"/>
        <v>330.69</v>
      </c>
      <c r="W424" s="44">
        <f t="shared" si="245"/>
        <v>330.69</v>
      </c>
      <c r="X424" s="44">
        <f t="shared" si="245"/>
        <v>330.69</v>
      </c>
      <c r="Y424" s="44">
        <f t="shared" si="245"/>
        <v>330.69</v>
      </c>
      <c r="Z424" s="44">
        <f t="shared" si="245"/>
        <v>330.69</v>
      </c>
      <c r="AA424" s="44">
        <f t="shared" si="245"/>
        <v>330.69</v>
      </c>
    </row>
    <row r="425" spans="1:27" ht="12.75" customHeight="1" collapsed="1" x14ac:dyDescent="0.2">
      <c r="A425" s="98" t="s">
        <v>650</v>
      </c>
      <c r="B425" s="28" t="str">
        <f>"21"&amp;"."&amp;$B$662&amp;"."&amp;$B$663</f>
        <v>21.08.2023</v>
      </c>
      <c r="C425" s="90" t="s">
        <v>76</v>
      </c>
      <c r="D425" s="91">
        <f>ROUND(((D426+D427+D429+D428)/1000),5)</f>
        <v>3.91167</v>
      </c>
      <c r="E425" s="91">
        <f>ROUND(((E426+E427+E429+E428)/1000),5)</f>
        <v>3.77447</v>
      </c>
      <c r="F425" s="91">
        <f>ROUND(((F426+F427+F429+F428)/1000),5)</f>
        <v>3.6715</v>
      </c>
      <c r="G425" s="91">
        <f t="shared" ref="G425:AA425" si="246">ROUND(((G426+G427+G429+G428)/1000),5)</f>
        <v>3.61077</v>
      </c>
      <c r="H425" s="91">
        <f t="shared" si="246"/>
        <v>3.5759300000000001</v>
      </c>
      <c r="I425" s="91">
        <f t="shared" si="246"/>
        <v>3.64432</v>
      </c>
      <c r="J425" s="91">
        <f t="shared" si="246"/>
        <v>3.85067</v>
      </c>
      <c r="K425" s="91">
        <f t="shared" si="246"/>
        <v>4.1755599999999999</v>
      </c>
      <c r="L425" s="91">
        <f t="shared" si="246"/>
        <v>4.5697400000000004</v>
      </c>
      <c r="M425" s="91">
        <f t="shared" si="246"/>
        <v>4.6440299999999999</v>
      </c>
      <c r="N425" s="91">
        <f t="shared" si="246"/>
        <v>4.6589</v>
      </c>
      <c r="O425" s="91">
        <f t="shared" si="246"/>
        <v>4.6920000000000002</v>
      </c>
      <c r="P425" s="91">
        <f t="shared" si="246"/>
        <v>4.6731100000000003</v>
      </c>
      <c r="Q425" s="91">
        <f t="shared" si="246"/>
        <v>4.7261600000000001</v>
      </c>
      <c r="R425" s="91">
        <f t="shared" si="246"/>
        <v>4.7479899999999997</v>
      </c>
      <c r="S425" s="91">
        <f t="shared" si="246"/>
        <v>4.7657400000000001</v>
      </c>
      <c r="T425" s="91">
        <f t="shared" si="246"/>
        <v>4.8530899999999999</v>
      </c>
      <c r="U425" s="91">
        <f t="shared" si="246"/>
        <v>4.7519299999999998</v>
      </c>
      <c r="V425" s="91">
        <f t="shared" si="246"/>
        <v>4.6587699999999996</v>
      </c>
      <c r="W425" s="91">
        <f t="shared" si="246"/>
        <v>4.64344</v>
      </c>
      <c r="X425" s="91">
        <f t="shared" si="246"/>
        <v>4.6427199999999997</v>
      </c>
      <c r="Y425" s="91">
        <f t="shared" si="246"/>
        <v>4.6086200000000002</v>
      </c>
      <c r="Z425" s="91">
        <f t="shared" si="246"/>
        <v>4.3078799999999999</v>
      </c>
      <c r="AA425" s="91">
        <f t="shared" si="246"/>
        <v>4.1546200000000004</v>
      </c>
    </row>
    <row r="426" spans="1:27" ht="12.75" hidden="1" customHeight="1" outlineLevel="1" x14ac:dyDescent="0.2">
      <c r="A426" s="99" t="s">
        <v>651</v>
      </c>
      <c r="B426" s="63" t="s">
        <v>238</v>
      </c>
      <c r="C426" s="43" t="s">
        <v>79</v>
      </c>
      <c r="D426" s="44">
        <v>1354.17</v>
      </c>
      <c r="E426" s="44">
        <v>1216.97</v>
      </c>
      <c r="F426" s="44">
        <v>1114</v>
      </c>
      <c r="G426" s="44">
        <v>1053.27</v>
      </c>
      <c r="H426" s="44">
        <v>1018.43</v>
      </c>
      <c r="I426" s="44">
        <v>1086.82</v>
      </c>
      <c r="J426" s="44">
        <v>1293.17</v>
      </c>
      <c r="K426" s="44">
        <v>1618.06</v>
      </c>
      <c r="L426" s="44">
        <v>2012.24</v>
      </c>
      <c r="M426" s="44">
        <v>2086.5300000000002</v>
      </c>
      <c r="N426" s="44">
        <v>2101.4</v>
      </c>
      <c r="O426" s="44">
        <v>2134.5</v>
      </c>
      <c r="P426" s="44">
        <v>2115.61</v>
      </c>
      <c r="Q426" s="44">
        <v>2168.66</v>
      </c>
      <c r="R426" s="44">
        <v>2190.4899999999998</v>
      </c>
      <c r="S426" s="44">
        <v>2208.2399999999998</v>
      </c>
      <c r="T426" s="44">
        <v>2295.59</v>
      </c>
      <c r="U426" s="44">
        <v>2194.4299999999998</v>
      </c>
      <c r="V426" s="44">
        <v>2101.27</v>
      </c>
      <c r="W426" s="44">
        <v>2085.94</v>
      </c>
      <c r="X426" s="44">
        <v>2085.2199999999998</v>
      </c>
      <c r="Y426" s="44">
        <v>2051.12</v>
      </c>
      <c r="Z426" s="44">
        <v>1750.38</v>
      </c>
      <c r="AA426" s="44">
        <v>1597.12</v>
      </c>
    </row>
    <row r="427" spans="1:27" ht="12.75" hidden="1" customHeight="1" outlineLevel="1" x14ac:dyDescent="0.2">
      <c r="A427" s="99" t="s">
        <v>652</v>
      </c>
      <c r="B427" s="63" t="s">
        <v>90</v>
      </c>
      <c r="C427" s="43" t="s">
        <v>79</v>
      </c>
      <c r="D427" s="44">
        <f>$D$327</f>
        <v>2222.89</v>
      </c>
      <c r="E427" s="44">
        <f t="shared" ref="E427:AA427" si="247">$D$327</f>
        <v>2222.89</v>
      </c>
      <c r="F427" s="44">
        <f t="shared" si="247"/>
        <v>2222.89</v>
      </c>
      <c r="G427" s="44">
        <f t="shared" si="247"/>
        <v>2222.89</v>
      </c>
      <c r="H427" s="44">
        <f t="shared" si="247"/>
        <v>2222.89</v>
      </c>
      <c r="I427" s="44">
        <f t="shared" si="247"/>
        <v>2222.89</v>
      </c>
      <c r="J427" s="44">
        <f t="shared" si="247"/>
        <v>2222.89</v>
      </c>
      <c r="K427" s="44">
        <f t="shared" si="247"/>
        <v>2222.89</v>
      </c>
      <c r="L427" s="44">
        <f t="shared" si="247"/>
        <v>2222.89</v>
      </c>
      <c r="M427" s="44">
        <f t="shared" si="247"/>
        <v>2222.89</v>
      </c>
      <c r="N427" s="44">
        <f t="shared" si="247"/>
        <v>2222.89</v>
      </c>
      <c r="O427" s="44">
        <f t="shared" si="247"/>
        <v>2222.89</v>
      </c>
      <c r="P427" s="44">
        <f t="shared" si="247"/>
        <v>2222.89</v>
      </c>
      <c r="Q427" s="44">
        <f t="shared" si="247"/>
        <v>2222.89</v>
      </c>
      <c r="R427" s="44">
        <f t="shared" si="247"/>
        <v>2222.89</v>
      </c>
      <c r="S427" s="44">
        <f t="shared" si="247"/>
        <v>2222.89</v>
      </c>
      <c r="T427" s="44">
        <f t="shared" si="247"/>
        <v>2222.89</v>
      </c>
      <c r="U427" s="44">
        <f t="shared" si="247"/>
        <v>2222.89</v>
      </c>
      <c r="V427" s="44">
        <f t="shared" si="247"/>
        <v>2222.89</v>
      </c>
      <c r="W427" s="44">
        <f t="shared" si="247"/>
        <v>2222.89</v>
      </c>
      <c r="X427" s="44">
        <f t="shared" si="247"/>
        <v>2222.89</v>
      </c>
      <c r="Y427" s="44">
        <f t="shared" si="247"/>
        <v>2222.89</v>
      </c>
      <c r="Z427" s="44">
        <f t="shared" si="247"/>
        <v>2222.89</v>
      </c>
      <c r="AA427" s="44">
        <f t="shared" si="247"/>
        <v>2222.89</v>
      </c>
    </row>
    <row r="428" spans="1:27" ht="12.75" hidden="1" customHeight="1" outlineLevel="1" x14ac:dyDescent="0.2">
      <c r="A428" s="99" t="s">
        <v>653</v>
      </c>
      <c r="B428" s="63" t="s">
        <v>83</v>
      </c>
      <c r="C428" s="43" t="s">
        <v>79</v>
      </c>
      <c r="D428" s="44">
        <v>3.92</v>
      </c>
      <c r="E428" s="44">
        <v>3.92</v>
      </c>
      <c r="F428" s="44">
        <v>3.92</v>
      </c>
      <c r="G428" s="44">
        <v>3.92</v>
      </c>
      <c r="H428" s="44">
        <v>3.92</v>
      </c>
      <c r="I428" s="44">
        <v>3.92</v>
      </c>
      <c r="J428" s="44">
        <v>3.92</v>
      </c>
      <c r="K428" s="44">
        <v>3.92</v>
      </c>
      <c r="L428" s="44">
        <v>3.92</v>
      </c>
      <c r="M428" s="44">
        <v>3.92</v>
      </c>
      <c r="N428" s="44">
        <v>3.92</v>
      </c>
      <c r="O428" s="44">
        <v>3.92</v>
      </c>
      <c r="P428" s="44">
        <v>3.92</v>
      </c>
      <c r="Q428" s="44">
        <v>3.92</v>
      </c>
      <c r="R428" s="44">
        <v>3.92</v>
      </c>
      <c r="S428" s="44">
        <v>3.92</v>
      </c>
      <c r="T428" s="44">
        <v>3.92</v>
      </c>
      <c r="U428" s="44">
        <v>3.92</v>
      </c>
      <c r="V428" s="44">
        <v>3.92</v>
      </c>
      <c r="W428" s="44">
        <v>3.92</v>
      </c>
      <c r="X428" s="44">
        <v>3.92</v>
      </c>
      <c r="Y428" s="44">
        <v>3.92</v>
      </c>
      <c r="Z428" s="44">
        <v>3.92</v>
      </c>
      <c r="AA428" s="44">
        <v>3.92</v>
      </c>
    </row>
    <row r="429" spans="1:27" ht="12.75" hidden="1" customHeight="1" outlineLevel="1" x14ac:dyDescent="0.2">
      <c r="A429" s="99" t="s">
        <v>654</v>
      </c>
      <c r="B429" s="63" t="s">
        <v>81</v>
      </c>
      <c r="C429" s="43" t="s">
        <v>79</v>
      </c>
      <c r="D429" s="44">
        <f>$D$11</f>
        <v>330.69</v>
      </c>
      <c r="E429" s="44">
        <f t="shared" ref="E429:AA429" si="248">$D$11</f>
        <v>330.69</v>
      </c>
      <c r="F429" s="44">
        <f t="shared" si="248"/>
        <v>330.69</v>
      </c>
      <c r="G429" s="44">
        <f t="shared" si="248"/>
        <v>330.69</v>
      </c>
      <c r="H429" s="44">
        <f t="shared" si="248"/>
        <v>330.69</v>
      </c>
      <c r="I429" s="44">
        <f t="shared" si="248"/>
        <v>330.69</v>
      </c>
      <c r="J429" s="44">
        <f t="shared" si="248"/>
        <v>330.69</v>
      </c>
      <c r="K429" s="44">
        <f t="shared" si="248"/>
        <v>330.69</v>
      </c>
      <c r="L429" s="44">
        <f t="shared" si="248"/>
        <v>330.69</v>
      </c>
      <c r="M429" s="44">
        <f t="shared" si="248"/>
        <v>330.69</v>
      </c>
      <c r="N429" s="44">
        <f t="shared" si="248"/>
        <v>330.69</v>
      </c>
      <c r="O429" s="44">
        <f t="shared" si="248"/>
        <v>330.69</v>
      </c>
      <c r="P429" s="44">
        <f t="shared" si="248"/>
        <v>330.69</v>
      </c>
      <c r="Q429" s="44">
        <f t="shared" si="248"/>
        <v>330.69</v>
      </c>
      <c r="R429" s="44">
        <f t="shared" si="248"/>
        <v>330.69</v>
      </c>
      <c r="S429" s="44">
        <f t="shared" si="248"/>
        <v>330.69</v>
      </c>
      <c r="T429" s="44">
        <f t="shared" si="248"/>
        <v>330.69</v>
      </c>
      <c r="U429" s="44">
        <f t="shared" si="248"/>
        <v>330.69</v>
      </c>
      <c r="V429" s="44">
        <f t="shared" si="248"/>
        <v>330.69</v>
      </c>
      <c r="W429" s="44">
        <f t="shared" si="248"/>
        <v>330.69</v>
      </c>
      <c r="X429" s="44">
        <f t="shared" si="248"/>
        <v>330.69</v>
      </c>
      <c r="Y429" s="44">
        <f t="shared" si="248"/>
        <v>330.69</v>
      </c>
      <c r="Z429" s="44">
        <f t="shared" si="248"/>
        <v>330.69</v>
      </c>
      <c r="AA429" s="44">
        <f t="shared" si="248"/>
        <v>330.69</v>
      </c>
    </row>
    <row r="430" spans="1:27" ht="12.75" customHeight="1" collapsed="1" x14ac:dyDescent="0.2">
      <c r="A430" s="98" t="s">
        <v>655</v>
      </c>
      <c r="B430" s="28" t="str">
        <f>"22"&amp;"."&amp;$B$662&amp;"."&amp;$B$663</f>
        <v>22.08.2023</v>
      </c>
      <c r="C430" s="90" t="s">
        <v>76</v>
      </c>
      <c r="D430" s="91">
        <f>ROUND(((D431+D432+D434+D433)/1000),5)</f>
        <v>3.79345</v>
      </c>
      <c r="E430" s="91">
        <f>ROUND(((E431+E432+E434+E433)/1000),5)</f>
        <v>3.6436899999999999</v>
      </c>
      <c r="F430" s="91">
        <f>ROUND(((F431+F432+F434+F433)/1000),5)</f>
        <v>3.4976500000000001</v>
      </c>
      <c r="G430" s="91">
        <f t="shared" ref="G430:AA430" si="249">ROUND(((G431+G432+G434+G433)/1000),5)</f>
        <v>3.43866</v>
      </c>
      <c r="H430" s="91">
        <f t="shared" si="249"/>
        <v>3.4558800000000001</v>
      </c>
      <c r="I430" s="91">
        <f t="shared" si="249"/>
        <v>3.5809299999999999</v>
      </c>
      <c r="J430" s="91">
        <f t="shared" si="249"/>
        <v>3.8565800000000001</v>
      </c>
      <c r="K430" s="91">
        <f t="shared" si="249"/>
        <v>4.0341100000000001</v>
      </c>
      <c r="L430" s="91">
        <f t="shared" si="249"/>
        <v>4.3427800000000003</v>
      </c>
      <c r="M430" s="91">
        <f t="shared" si="249"/>
        <v>4.5657300000000003</v>
      </c>
      <c r="N430" s="91">
        <f t="shared" si="249"/>
        <v>4.6272700000000002</v>
      </c>
      <c r="O430" s="91">
        <f t="shared" si="249"/>
        <v>4.6277100000000004</v>
      </c>
      <c r="P430" s="91">
        <f t="shared" si="249"/>
        <v>4.6263899999999998</v>
      </c>
      <c r="Q430" s="91">
        <f t="shared" si="249"/>
        <v>4.6394799999999998</v>
      </c>
      <c r="R430" s="91">
        <f t="shared" si="249"/>
        <v>4.7249600000000003</v>
      </c>
      <c r="S430" s="91">
        <f t="shared" si="249"/>
        <v>4.7479399999999998</v>
      </c>
      <c r="T430" s="91">
        <f t="shared" si="249"/>
        <v>4.7525500000000003</v>
      </c>
      <c r="U430" s="91">
        <f t="shared" si="249"/>
        <v>4.7507999999999999</v>
      </c>
      <c r="V430" s="91">
        <f t="shared" si="249"/>
        <v>4.6539799999999998</v>
      </c>
      <c r="W430" s="91">
        <f t="shared" si="249"/>
        <v>4.6451200000000004</v>
      </c>
      <c r="X430" s="91">
        <f t="shared" si="249"/>
        <v>4.6321599999999998</v>
      </c>
      <c r="Y430" s="91">
        <f t="shared" si="249"/>
        <v>4.4910100000000002</v>
      </c>
      <c r="Z430" s="91">
        <f t="shared" si="249"/>
        <v>4.2755700000000001</v>
      </c>
      <c r="AA430" s="91">
        <f t="shared" si="249"/>
        <v>4.0307599999999999</v>
      </c>
    </row>
    <row r="431" spans="1:27" ht="12.75" hidden="1" customHeight="1" outlineLevel="1" x14ac:dyDescent="0.2">
      <c r="A431" s="99" t="s">
        <v>656</v>
      </c>
      <c r="B431" s="63" t="s">
        <v>238</v>
      </c>
      <c r="C431" s="43" t="s">
        <v>79</v>
      </c>
      <c r="D431" s="44">
        <v>1235.95</v>
      </c>
      <c r="E431" s="44">
        <v>1086.19</v>
      </c>
      <c r="F431" s="44">
        <v>940.15</v>
      </c>
      <c r="G431" s="44">
        <v>881.16</v>
      </c>
      <c r="H431" s="44">
        <v>898.38</v>
      </c>
      <c r="I431" s="44">
        <v>1023.43</v>
      </c>
      <c r="J431" s="44">
        <v>1299.08</v>
      </c>
      <c r="K431" s="44">
        <v>1476.61</v>
      </c>
      <c r="L431" s="44">
        <v>1785.28</v>
      </c>
      <c r="M431" s="44">
        <v>2008.23</v>
      </c>
      <c r="N431" s="44">
        <v>2069.77</v>
      </c>
      <c r="O431" s="44">
        <v>2070.21</v>
      </c>
      <c r="P431" s="44">
        <v>2068.89</v>
      </c>
      <c r="Q431" s="44">
        <v>2081.98</v>
      </c>
      <c r="R431" s="44">
        <v>2167.46</v>
      </c>
      <c r="S431" s="44">
        <v>2190.44</v>
      </c>
      <c r="T431" s="44">
        <v>2195.0500000000002</v>
      </c>
      <c r="U431" s="44">
        <v>2193.3000000000002</v>
      </c>
      <c r="V431" s="44">
        <v>2096.48</v>
      </c>
      <c r="W431" s="44">
        <v>2087.62</v>
      </c>
      <c r="X431" s="44">
        <v>2074.66</v>
      </c>
      <c r="Y431" s="44">
        <v>1933.51</v>
      </c>
      <c r="Z431" s="44">
        <v>1718.07</v>
      </c>
      <c r="AA431" s="44">
        <v>1473.26</v>
      </c>
    </row>
    <row r="432" spans="1:27" ht="12.75" hidden="1" customHeight="1" outlineLevel="1" x14ac:dyDescent="0.2">
      <c r="A432" s="99" t="s">
        <v>657</v>
      </c>
      <c r="B432" s="63" t="s">
        <v>90</v>
      </c>
      <c r="C432" s="43" t="s">
        <v>79</v>
      </c>
      <c r="D432" s="44">
        <f>$D$327</f>
        <v>2222.89</v>
      </c>
      <c r="E432" s="44">
        <f t="shared" ref="E432:AA432" si="250">$D$327</f>
        <v>2222.89</v>
      </c>
      <c r="F432" s="44">
        <f t="shared" si="250"/>
        <v>2222.89</v>
      </c>
      <c r="G432" s="44">
        <f t="shared" si="250"/>
        <v>2222.89</v>
      </c>
      <c r="H432" s="44">
        <f t="shared" si="250"/>
        <v>2222.89</v>
      </c>
      <c r="I432" s="44">
        <f t="shared" si="250"/>
        <v>2222.89</v>
      </c>
      <c r="J432" s="44">
        <f t="shared" si="250"/>
        <v>2222.89</v>
      </c>
      <c r="K432" s="44">
        <f t="shared" si="250"/>
        <v>2222.89</v>
      </c>
      <c r="L432" s="44">
        <f t="shared" si="250"/>
        <v>2222.89</v>
      </c>
      <c r="M432" s="44">
        <f t="shared" si="250"/>
        <v>2222.89</v>
      </c>
      <c r="N432" s="44">
        <f t="shared" si="250"/>
        <v>2222.89</v>
      </c>
      <c r="O432" s="44">
        <f t="shared" si="250"/>
        <v>2222.89</v>
      </c>
      <c r="P432" s="44">
        <f t="shared" si="250"/>
        <v>2222.89</v>
      </c>
      <c r="Q432" s="44">
        <f t="shared" si="250"/>
        <v>2222.89</v>
      </c>
      <c r="R432" s="44">
        <f t="shared" si="250"/>
        <v>2222.89</v>
      </c>
      <c r="S432" s="44">
        <f t="shared" si="250"/>
        <v>2222.89</v>
      </c>
      <c r="T432" s="44">
        <f t="shared" si="250"/>
        <v>2222.89</v>
      </c>
      <c r="U432" s="44">
        <f t="shared" si="250"/>
        <v>2222.89</v>
      </c>
      <c r="V432" s="44">
        <f t="shared" si="250"/>
        <v>2222.89</v>
      </c>
      <c r="W432" s="44">
        <f t="shared" si="250"/>
        <v>2222.89</v>
      </c>
      <c r="X432" s="44">
        <f t="shared" si="250"/>
        <v>2222.89</v>
      </c>
      <c r="Y432" s="44">
        <f t="shared" si="250"/>
        <v>2222.89</v>
      </c>
      <c r="Z432" s="44">
        <f t="shared" si="250"/>
        <v>2222.89</v>
      </c>
      <c r="AA432" s="44">
        <f t="shared" si="250"/>
        <v>2222.89</v>
      </c>
    </row>
    <row r="433" spans="1:27" ht="12.75" hidden="1" customHeight="1" outlineLevel="1" x14ac:dyDescent="0.2">
      <c r="A433" s="99" t="s">
        <v>658</v>
      </c>
      <c r="B433" s="63" t="s">
        <v>83</v>
      </c>
      <c r="C433" s="43" t="s">
        <v>79</v>
      </c>
      <c r="D433" s="44">
        <v>3.92</v>
      </c>
      <c r="E433" s="44">
        <v>3.92</v>
      </c>
      <c r="F433" s="44">
        <v>3.92</v>
      </c>
      <c r="G433" s="44">
        <v>3.92</v>
      </c>
      <c r="H433" s="44">
        <v>3.92</v>
      </c>
      <c r="I433" s="44">
        <v>3.92</v>
      </c>
      <c r="J433" s="44">
        <v>3.92</v>
      </c>
      <c r="K433" s="44">
        <v>3.92</v>
      </c>
      <c r="L433" s="44">
        <v>3.92</v>
      </c>
      <c r="M433" s="44">
        <v>3.92</v>
      </c>
      <c r="N433" s="44">
        <v>3.92</v>
      </c>
      <c r="O433" s="44">
        <v>3.92</v>
      </c>
      <c r="P433" s="44">
        <v>3.92</v>
      </c>
      <c r="Q433" s="44">
        <v>3.92</v>
      </c>
      <c r="R433" s="44">
        <v>3.92</v>
      </c>
      <c r="S433" s="44">
        <v>3.92</v>
      </c>
      <c r="T433" s="44">
        <v>3.92</v>
      </c>
      <c r="U433" s="44">
        <v>3.92</v>
      </c>
      <c r="V433" s="44">
        <v>3.92</v>
      </c>
      <c r="W433" s="44">
        <v>3.92</v>
      </c>
      <c r="X433" s="44">
        <v>3.92</v>
      </c>
      <c r="Y433" s="44">
        <v>3.92</v>
      </c>
      <c r="Z433" s="44">
        <v>3.92</v>
      </c>
      <c r="AA433" s="44">
        <v>3.92</v>
      </c>
    </row>
    <row r="434" spans="1:27" ht="12.75" hidden="1" customHeight="1" outlineLevel="1" x14ac:dyDescent="0.2">
      <c r="A434" s="99" t="s">
        <v>659</v>
      </c>
      <c r="B434" s="63" t="s">
        <v>81</v>
      </c>
      <c r="C434" s="43" t="s">
        <v>79</v>
      </c>
      <c r="D434" s="44">
        <f>$D$11</f>
        <v>330.69</v>
      </c>
      <c r="E434" s="44">
        <f t="shared" ref="E434:AA434" si="251">$D$11</f>
        <v>330.69</v>
      </c>
      <c r="F434" s="44">
        <f t="shared" si="251"/>
        <v>330.69</v>
      </c>
      <c r="G434" s="44">
        <f t="shared" si="251"/>
        <v>330.69</v>
      </c>
      <c r="H434" s="44">
        <f t="shared" si="251"/>
        <v>330.69</v>
      </c>
      <c r="I434" s="44">
        <f t="shared" si="251"/>
        <v>330.69</v>
      </c>
      <c r="J434" s="44">
        <f t="shared" si="251"/>
        <v>330.69</v>
      </c>
      <c r="K434" s="44">
        <f t="shared" si="251"/>
        <v>330.69</v>
      </c>
      <c r="L434" s="44">
        <f t="shared" si="251"/>
        <v>330.69</v>
      </c>
      <c r="M434" s="44">
        <f t="shared" si="251"/>
        <v>330.69</v>
      </c>
      <c r="N434" s="44">
        <f t="shared" si="251"/>
        <v>330.69</v>
      </c>
      <c r="O434" s="44">
        <f t="shared" si="251"/>
        <v>330.69</v>
      </c>
      <c r="P434" s="44">
        <f t="shared" si="251"/>
        <v>330.69</v>
      </c>
      <c r="Q434" s="44">
        <f t="shared" si="251"/>
        <v>330.69</v>
      </c>
      <c r="R434" s="44">
        <f t="shared" si="251"/>
        <v>330.69</v>
      </c>
      <c r="S434" s="44">
        <f t="shared" si="251"/>
        <v>330.69</v>
      </c>
      <c r="T434" s="44">
        <f t="shared" si="251"/>
        <v>330.69</v>
      </c>
      <c r="U434" s="44">
        <f t="shared" si="251"/>
        <v>330.69</v>
      </c>
      <c r="V434" s="44">
        <f t="shared" si="251"/>
        <v>330.69</v>
      </c>
      <c r="W434" s="44">
        <f t="shared" si="251"/>
        <v>330.69</v>
      </c>
      <c r="X434" s="44">
        <f t="shared" si="251"/>
        <v>330.69</v>
      </c>
      <c r="Y434" s="44">
        <f t="shared" si="251"/>
        <v>330.69</v>
      </c>
      <c r="Z434" s="44">
        <f t="shared" si="251"/>
        <v>330.69</v>
      </c>
      <c r="AA434" s="44">
        <f t="shared" si="251"/>
        <v>330.69</v>
      </c>
    </row>
    <row r="435" spans="1:27" ht="12.75" customHeight="1" collapsed="1" x14ac:dyDescent="0.2">
      <c r="A435" s="98" t="s">
        <v>660</v>
      </c>
      <c r="B435" s="28" t="str">
        <f>"23"&amp;"."&amp;$B$662&amp;"."&amp;$B$663</f>
        <v>23.08.2023</v>
      </c>
      <c r="C435" s="90" t="s">
        <v>76</v>
      </c>
      <c r="D435" s="91">
        <f>ROUND(((D436+D437+D439+D438)/1000),5)</f>
        <v>3.7818200000000002</v>
      </c>
      <c r="E435" s="91">
        <f>ROUND(((E436+E437+E439+E438)/1000),5)</f>
        <v>3.5083199999999999</v>
      </c>
      <c r="F435" s="91">
        <f>ROUND(((F436+F437+F439+F438)/1000),5)</f>
        <v>3.4413999999999998</v>
      </c>
      <c r="G435" s="91">
        <f t="shared" ref="G435:AA435" si="252">ROUND(((G436+G437+G439+G438)/1000),5)</f>
        <v>3.40347</v>
      </c>
      <c r="H435" s="91">
        <f t="shared" si="252"/>
        <v>3.4011999999999998</v>
      </c>
      <c r="I435" s="91">
        <f t="shared" si="252"/>
        <v>2.8017799999999999</v>
      </c>
      <c r="J435" s="91">
        <f t="shared" si="252"/>
        <v>3.7443900000000001</v>
      </c>
      <c r="K435" s="91">
        <f t="shared" si="252"/>
        <v>4.0891200000000003</v>
      </c>
      <c r="L435" s="91">
        <f t="shared" si="252"/>
        <v>4.3083200000000001</v>
      </c>
      <c r="M435" s="91">
        <f t="shared" si="252"/>
        <v>4.6292900000000001</v>
      </c>
      <c r="N435" s="91">
        <f t="shared" si="252"/>
        <v>4.6735199999999999</v>
      </c>
      <c r="O435" s="91">
        <f t="shared" si="252"/>
        <v>4.6782500000000002</v>
      </c>
      <c r="P435" s="91">
        <f t="shared" si="252"/>
        <v>4.6655699999999998</v>
      </c>
      <c r="Q435" s="91">
        <f t="shared" si="252"/>
        <v>4.6288200000000002</v>
      </c>
      <c r="R435" s="91">
        <f t="shared" si="252"/>
        <v>4.6623599999999996</v>
      </c>
      <c r="S435" s="91">
        <f t="shared" si="252"/>
        <v>4.6623900000000003</v>
      </c>
      <c r="T435" s="91">
        <f t="shared" si="252"/>
        <v>4.6523599999999998</v>
      </c>
      <c r="U435" s="91">
        <f t="shared" si="252"/>
        <v>4.6391099999999996</v>
      </c>
      <c r="V435" s="91">
        <f t="shared" si="252"/>
        <v>4.5818500000000002</v>
      </c>
      <c r="W435" s="91">
        <f t="shared" si="252"/>
        <v>4.6105499999999999</v>
      </c>
      <c r="X435" s="91">
        <f t="shared" si="252"/>
        <v>4.5068700000000002</v>
      </c>
      <c r="Y435" s="91">
        <f t="shared" si="252"/>
        <v>4.4181900000000001</v>
      </c>
      <c r="Z435" s="91">
        <f t="shared" si="252"/>
        <v>4.2986599999999999</v>
      </c>
      <c r="AA435" s="91">
        <f t="shared" si="252"/>
        <v>4.0083700000000002</v>
      </c>
    </row>
    <row r="436" spans="1:27" ht="12.75" hidden="1" customHeight="1" outlineLevel="1" x14ac:dyDescent="0.2">
      <c r="A436" s="99" t="s">
        <v>661</v>
      </c>
      <c r="B436" s="63" t="s">
        <v>238</v>
      </c>
      <c r="C436" s="43" t="s">
        <v>79</v>
      </c>
      <c r="D436" s="44">
        <v>1224.32</v>
      </c>
      <c r="E436" s="44">
        <v>950.82</v>
      </c>
      <c r="F436" s="44">
        <v>883.9</v>
      </c>
      <c r="G436" s="44">
        <v>845.97</v>
      </c>
      <c r="H436" s="44">
        <v>843.7</v>
      </c>
      <c r="I436" s="44">
        <v>244.28</v>
      </c>
      <c r="J436" s="44">
        <v>1186.8900000000001</v>
      </c>
      <c r="K436" s="44">
        <v>1531.62</v>
      </c>
      <c r="L436" s="44">
        <v>1750.82</v>
      </c>
      <c r="M436" s="44">
        <v>2071.79</v>
      </c>
      <c r="N436" s="44">
        <v>2116.02</v>
      </c>
      <c r="O436" s="44">
        <v>2120.75</v>
      </c>
      <c r="P436" s="44">
        <v>2108.0700000000002</v>
      </c>
      <c r="Q436" s="44">
        <v>2071.3200000000002</v>
      </c>
      <c r="R436" s="44">
        <v>2104.86</v>
      </c>
      <c r="S436" s="44">
        <v>2104.89</v>
      </c>
      <c r="T436" s="44">
        <v>2094.86</v>
      </c>
      <c r="U436" s="44">
        <v>2081.61</v>
      </c>
      <c r="V436" s="44">
        <v>2024.35</v>
      </c>
      <c r="W436" s="44">
        <v>2053.0500000000002</v>
      </c>
      <c r="X436" s="44">
        <v>1949.37</v>
      </c>
      <c r="Y436" s="44">
        <v>1860.69</v>
      </c>
      <c r="Z436" s="44">
        <v>1741.16</v>
      </c>
      <c r="AA436" s="44">
        <v>1450.87</v>
      </c>
    </row>
    <row r="437" spans="1:27" ht="12.75" hidden="1" customHeight="1" outlineLevel="1" x14ac:dyDescent="0.2">
      <c r="A437" s="99" t="s">
        <v>662</v>
      </c>
      <c r="B437" s="63" t="s">
        <v>90</v>
      </c>
      <c r="C437" s="43" t="s">
        <v>79</v>
      </c>
      <c r="D437" s="44">
        <f>$D$327</f>
        <v>2222.89</v>
      </c>
      <c r="E437" s="44">
        <f t="shared" ref="E437:AA437" si="253">$D$327</f>
        <v>2222.89</v>
      </c>
      <c r="F437" s="44">
        <f t="shared" si="253"/>
        <v>2222.89</v>
      </c>
      <c r="G437" s="44">
        <f t="shared" si="253"/>
        <v>2222.89</v>
      </c>
      <c r="H437" s="44">
        <f t="shared" si="253"/>
        <v>2222.89</v>
      </c>
      <c r="I437" s="44">
        <f t="shared" si="253"/>
        <v>2222.89</v>
      </c>
      <c r="J437" s="44">
        <f t="shared" si="253"/>
        <v>2222.89</v>
      </c>
      <c r="K437" s="44">
        <f t="shared" si="253"/>
        <v>2222.89</v>
      </c>
      <c r="L437" s="44">
        <f t="shared" si="253"/>
        <v>2222.89</v>
      </c>
      <c r="M437" s="44">
        <f t="shared" si="253"/>
        <v>2222.89</v>
      </c>
      <c r="N437" s="44">
        <f t="shared" si="253"/>
        <v>2222.89</v>
      </c>
      <c r="O437" s="44">
        <f t="shared" si="253"/>
        <v>2222.89</v>
      </c>
      <c r="P437" s="44">
        <f t="shared" si="253"/>
        <v>2222.89</v>
      </c>
      <c r="Q437" s="44">
        <f t="shared" si="253"/>
        <v>2222.89</v>
      </c>
      <c r="R437" s="44">
        <f t="shared" si="253"/>
        <v>2222.89</v>
      </c>
      <c r="S437" s="44">
        <f t="shared" si="253"/>
        <v>2222.89</v>
      </c>
      <c r="T437" s="44">
        <f t="shared" si="253"/>
        <v>2222.89</v>
      </c>
      <c r="U437" s="44">
        <f t="shared" si="253"/>
        <v>2222.89</v>
      </c>
      <c r="V437" s="44">
        <f t="shared" si="253"/>
        <v>2222.89</v>
      </c>
      <c r="W437" s="44">
        <f t="shared" si="253"/>
        <v>2222.89</v>
      </c>
      <c r="X437" s="44">
        <f t="shared" si="253"/>
        <v>2222.89</v>
      </c>
      <c r="Y437" s="44">
        <f t="shared" si="253"/>
        <v>2222.89</v>
      </c>
      <c r="Z437" s="44">
        <f t="shared" si="253"/>
        <v>2222.89</v>
      </c>
      <c r="AA437" s="44">
        <f t="shared" si="253"/>
        <v>2222.89</v>
      </c>
    </row>
    <row r="438" spans="1:27" ht="12.75" hidden="1" customHeight="1" outlineLevel="1" x14ac:dyDescent="0.2">
      <c r="A438" s="99" t="s">
        <v>663</v>
      </c>
      <c r="B438" s="63" t="s">
        <v>83</v>
      </c>
      <c r="C438" s="43" t="s">
        <v>79</v>
      </c>
      <c r="D438" s="44">
        <v>3.92</v>
      </c>
      <c r="E438" s="44">
        <v>3.92</v>
      </c>
      <c r="F438" s="44">
        <v>3.92</v>
      </c>
      <c r="G438" s="44">
        <v>3.92</v>
      </c>
      <c r="H438" s="44">
        <v>3.92</v>
      </c>
      <c r="I438" s="44">
        <v>3.92</v>
      </c>
      <c r="J438" s="44">
        <v>3.92</v>
      </c>
      <c r="K438" s="44">
        <v>3.92</v>
      </c>
      <c r="L438" s="44">
        <v>3.92</v>
      </c>
      <c r="M438" s="44">
        <v>3.92</v>
      </c>
      <c r="N438" s="44">
        <v>3.92</v>
      </c>
      <c r="O438" s="44">
        <v>3.92</v>
      </c>
      <c r="P438" s="44">
        <v>3.92</v>
      </c>
      <c r="Q438" s="44">
        <v>3.92</v>
      </c>
      <c r="R438" s="44">
        <v>3.92</v>
      </c>
      <c r="S438" s="44">
        <v>3.92</v>
      </c>
      <c r="T438" s="44">
        <v>3.92</v>
      </c>
      <c r="U438" s="44">
        <v>3.92</v>
      </c>
      <c r="V438" s="44">
        <v>3.92</v>
      </c>
      <c r="W438" s="44">
        <v>3.92</v>
      </c>
      <c r="X438" s="44">
        <v>3.92</v>
      </c>
      <c r="Y438" s="44">
        <v>3.92</v>
      </c>
      <c r="Z438" s="44">
        <v>3.92</v>
      </c>
      <c r="AA438" s="44">
        <v>3.92</v>
      </c>
    </row>
    <row r="439" spans="1:27" ht="12.75" hidden="1" customHeight="1" outlineLevel="1" x14ac:dyDescent="0.2">
      <c r="A439" s="99" t="s">
        <v>664</v>
      </c>
      <c r="B439" s="63" t="s">
        <v>81</v>
      </c>
      <c r="C439" s="43" t="s">
        <v>79</v>
      </c>
      <c r="D439" s="44">
        <f>$D$11</f>
        <v>330.69</v>
      </c>
      <c r="E439" s="44">
        <f t="shared" ref="E439:AA439" si="254">$D$11</f>
        <v>330.69</v>
      </c>
      <c r="F439" s="44">
        <f t="shared" si="254"/>
        <v>330.69</v>
      </c>
      <c r="G439" s="44">
        <f t="shared" si="254"/>
        <v>330.69</v>
      </c>
      <c r="H439" s="44">
        <f t="shared" si="254"/>
        <v>330.69</v>
      </c>
      <c r="I439" s="44">
        <f t="shared" si="254"/>
        <v>330.69</v>
      </c>
      <c r="J439" s="44">
        <f t="shared" si="254"/>
        <v>330.69</v>
      </c>
      <c r="K439" s="44">
        <f t="shared" si="254"/>
        <v>330.69</v>
      </c>
      <c r="L439" s="44">
        <f t="shared" si="254"/>
        <v>330.69</v>
      </c>
      <c r="M439" s="44">
        <f t="shared" si="254"/>
        <v>330.69</v>
      </c>
      <c r="N439" s="44">
        <f t="shared" si="254"/>
        <v>330.69</v>
      </c>
      <c r="O439" s="44">
        <f t="shared" si="254"/>
        <v>330.69</v>
      </c>
      <c r="P439" s="44">
        <f t="shared" si="254"/>
        <v>330.69</v>
      </c>
      <c r="Q439" s="44">
        <f t="shared" si="254"/>
        <v>330.69</v>
      </c>
      <c r="R439" s="44">
        <f t="shared" si="254"/>
        <v>330.69</v>
      </c>
      <c r="S439" s="44">
        <f t="shared" si="254"/>
        <v>330.69</v>
      </c>
      <c r="T439" s="44">
        <f t="shared" si="254"/>
        <v>330.69</v>
      </c>
      <c r="U439" s="44">
        <f t="shared" si="254"/>
        <v>330.69</v>
      </c>
      <c r="V439" s="44">
        <f t="shared" si="254"/>
        <v>330.69</v>
      </c>
      <c r="W439" s="44">
        <f t="shared" si="254"/>
        <v>330.69</v>
      </c>
      <c r="X439" s="44">
        <f t="shared" si="254"/>
        <v>330.69</v>
      </c>
      <c r="Y439" s="44">
        <f t="shared" si="254"/>
        <v>330.69</v>
      </c>
      <c r="Z439" s="44">
        <f t="shared" si="254"/>
        <v>330.69</v>
      </c>
      <c r="AA439" s="44">
        <f t="shared" si="254"/>
        <v>330.69</v>
      </c>
    </row>
    <row r="440" spans="1:27" ht="12.75" customHeight="1" collapsed="1" x14ac:dyDescent="0.2">
      <c r="A440" s="98" t="s">
        <v>665</v>
      </c>
      <c r="B440" s="28" t="str">
        <f>"24"&amp;"."&amp;$B$662&amp;"."&amp;$B$663</f>
        <v>24.08.2023</v>
      </c>
      <c r="C440" s="90" t="s">
        <v>76</v>
      </c>
      <c r="D440" s="91">
        <f>ROUND(((D441+D442+D444+D443)/1000),5)</f>
        <v>3.7672699999999999</v>
      </c>
      <c r="E440" s="91">
        <f>ROUND(((E441+E442+E444+E443)/1000),5)</f>
        <v>3.5246599999999999</v>
      </c>
      <c r="F440" s="91">
        <f>ROUND(((F441+F442+F444+F443)/1000),5)</f>
        <v>3.4214699999999998</v>
      </c>
      <c r="G440" s="91">
        <f t="shared" ref="G440:AA440" si="255">ROUND(((G441+G442+G444+G443)/1000),5)</f>
        <v>2.7683499999999999</v>
      </c>
      <c r="H440" s="91">
        <f t="shared" si="255"/>
        <v>2.77685</v>
      </c>
      <c r="I440" s="91">
        <f t="shared" si="255"/>
        <v>3.52346</v>
      </c>
      <c r="J440" s="91">
        <f t="shared" si="255"/>
        <v>3.81392</v>
      </c>
      <c r="K440" s="91">
        <f t="shared" si="255"/>
        <v>4.1387900000000002</v>
      </c>
      <c r="L440" s="91">
        <f t="shared" si="255"/>
        <v>4.3405800000000001</v>
      </c>
      <c r="M440" s="91">
        <f t="shared" si="255"/>
        <v>4.4448999999999996</v>
      </c>
      <c r="N440" s="91">
        <f t="shared" si="255"/>
        <v>4.5028100000000002</v>
      </c>
      <c r="O440" s="91">
        <f t="shared" si="255"/>
        <v>4.4924900000000001</v>
      </c>
      <c r="P440" s="91">
        <f t="shared" si="255"/>
        <v>4.4744999999999999</v>
      </c>
      <c r="Q440" s="91">
        <f t="shared" si="255"/>
        <v>4.5079599999999997</v>
      </c>
      <c r="R440" s="91">
        <f t="shared" si="255"/>
        <v>4.5990599999999997</v>
      </c>
      <c r="S440" s="91">
        <f t="shared" si="255"/>
        <v>4.6030699999999998</v>
      </c>
      <c r="T440" s="91">
        <f t="shared" si="255"/>
        <v>4.5982599999999998</v>
      </c>
      <c r="U440" s="91">
        <f t="shared" si="255"/>
        <v>4.4951600000000003</v>
      </c>
      <c r="V440" s="91">
        <f t="shared" si="255"/>
        <v>4.4960800000000001</v>
      </c>
      <c r="W440" s="91">
        <f t="shared" si="255"/>
        <v>4.5353599999999998</v>
      </c>
      <c r="X440" s="91">
        <f t="shared" si="255"/>
        <v>4.5648</v>
      </c>
      <c r="Y440" s="91">
        <f t="shared" si="255"/>
        <v>4.46211</v>
      </c>
      <c r="Z440" s="91">
        <f t="shared" si="255"/>
        <v>4.3440000000000003</v>
      </c>
      <c r="AA440" s="91">
        <f t="shared" si="255"/>
        <v>4.0769200000000003</v>
      </c>
    </row>
    <row r="441" spans="1:27" ht="12.75" hidden="1" customHeight="1" outlineLevel="1" x14ac:dyDescent="0.2">
      <c r="A441" s="99" t="s">
        <v>666</v>
      </c>
      <c r="B441" s="63" t="s">
        <v>238</v>
      </c>
      <c r="C441" s="43" t="s">
        <v>79</v>
      </c>
      <c r="D441" s="44">
        <v>1209.77</v>
      </c>
      <c r="E441" s="44">
        <v>967.16</v>
      </c>
      <c r="F441" s="44">
        <v>863.97</v>
      </c>
      <c r="G441" s="44">
        <v>210.85</v>
      </c>
      <c r="H441" s="44">
        <v>219.35</v>
      </c>
      <c r="I441" s="44">
        <v>965.96</v>
      </c>
      <c r="J441" s="44">
        <v>1256.42</v>
      </c>
      <c r="K441" s="44">
        <v>1581.29</v>
      </c>
      <c r="L441" s="44">
        <v>1783.08</v>
      </c>
      <c r="M441" s="44">
        <v>1887.4</v>
      </c>
      <c r="N441" s="44">
        <v>1945.31</v>
      </c>
      <c r="O441" s="44">
        <v>1934.99</v>
      </c>
      <c r="P441" s="44">
        <v>1917</v>
      </c>
      <c r="Q441" s="44">
        <v>1950.46</v>
      </c>
      <c r="R441" s="44">
        <v>2041.56</v>
      </c>
      <c r="S441" s="44">
        <v>2045.57</v>
      </c>
      <c r="T441" s="44">
        <v>2040.76</v>
      </c>
      <c r="U441" s="44">
        <v>1937.66</v>
      </c>
      <c r="V441" s="44">
        <v>1938.58</v>
      </c>
      <c r="W441" s="44">
        <v>1977.86</v>
      </c>
      <c r="X441" s="44">
        <v>2007.3</v>
      </c>
      <c r="Y441" s="44">
        <v>1904.61</v>
      </c>
      <c r="Z441" s="44">
        <v>1786.5</v>
      </c>
      <c r="AA441" s="44">
        <v>1519.42</v>
      </c>
    </row>
    <row r="442" spans="1:27" ht="12.75" hidden="1" customHeight="1" outlineLevel="1" x14ac:dyDescent="0.2">
      <c r="A442" s="99" t="s">
        <v>667</v>
      </c>
      <c r="B442" s="63" t="s">
        <v>90</v>
      </c>
      <c r="C442" s="43" t="s">
        <v>79</v>
      </c>
      <c r="D442" s="44">
        <f>$D$327</f>
        <v>2222.89</v>
      </c>
      <c r="E442" s="44">
        <f t="shared" ref="E442:AA442" si="256">$D$327</f>
        <v>2222.89</v>
      </c>
      <c r="F442" s="44">
        <f t="shared" si="256"/>
        <v>2222.89</v>
      </c>
      <c r="G442" s="44">
        <f t="shared" si="256"/>
        <v>2222.89</v>
      </c>
      <c r="H442" s="44">
        <f t="shared" si="256"/>
        <v>2222.89</v>
      </c>
      <c r="I442" s="44">
        <f t="shared" si="256"/>
        <v>2222.89</v>
      </c>
      <c r="J442" s="44">
        <f t="shared" si="256"/>
        <v>2222.89</v>
      </c>
      <c r="K442" s="44">
        <f t="shared" si="256"/>
        <v>2222.89</v>
      </c>
      <c r="L442" s="44">
        <f t="shared" si="256"/>
        <v>2222.89</v>
      </c>
      <c r="M442" s="44">
        <f t="shared" si="256"/>
        <v>2222.89</v>
      </c>
      <c r="N442" s="44">
        <f t="shared" si="256"/>
        <v>2222.89</v>
      </c>
      <c r="O442" s="44">
        <f t="shared" si="256"/>
        <v>2222.89</v>
      </c>
      <c r="P442" s="44">
        <f t="shared" si="256"/>
        <v>2222.89</v>
      </c>
      <c r="Q442" s="44">
        <f t="shared" si="256"/>
        <v>2222.89</v>
      </c>
      <c r="R442" s="44">
        <f t="shared" si="256"/>
        <v>2222.89</v>
      </c>
      <c r="S442" s="44">
        <f t="shared" si="256"/>
        <v>2222.89</v>
      </c>
      <c r="T442" s="44">
        <f t="shared" si="256"/>
        <v>2222.89</v>
      </c>
      <c r="U442" s="44">
        <f t="shared" si="256"/>
        <v>2222.89</v>
      </c>
      <c r="V442" s="44">
        <f t="shared" si="256"/>
        <v>2222.89</v>
      </c>
      <c r="W442" s="44">
        <f t="shared" si="256"/>
        <v>2222.89</v>
      </c>
      <c r="X442" s="44">
        <f t="shared" si="256"/>
        <v>2222.89</v>
      </c>
      <c r="Y442" s="44">
        <f t="shared" si="256"/>
        <v>2222.89</v>
      </c>
      <c r="Z442" s="44">
        <f t="shared" si="256"/>
        <v>2222.89</v>
      </c>
      <c r="AA442" s="44">
        <f t="shared" si="256"/>
        <v>2222.89</v>
      </c>
    </row>
    <row r="443" spans="1:27" ht="12.75" hidden="1" customHeight="1" outlineLevel="1" x14ac:dyDescent="0.2">
      <c r="A443" s="99" t="s">
        <v>668</v>
      </c>
      <c r="B443" s="63" t="s">
        <v>83</v>
      </c>
      <c r="C443" s="43" t="s">
        <v>79</v>
      </c>
      <c r="D443" s="44">
        <v>3.92</v>
      </c>
      <c r="E443" s="44">
        <v>3.92</v>
      </c>
      <c r="F443" s="44">
        <v>3.92</v>
      </c>
      <c r="G443" s="44">
        <v>3.92</v>
      </c>
      <c r="H443" s="44">
        <v>3.92</v>
      </c>
      <c r="I443" s="44">
        <v>3.92</v>
      </c>
      <c r="J443" s="44">
        <v>3.92</v>
      </c>
      <c r="K443" s="44">
        <v>3.92</v>
      </c>
      <c r="L443" s="44">
        <v>3.92</v>
      </c>
      <c r="M443" s="44">
        <v>3.92</v>
      </c>
      <c r="N443" s="44">
        <v>3.92</v>
      </c>
      <c r="O443" s="44">
        <v>3.92</v>
      </c>
      <c r="P443" s="44">
        <v>3.92</v>
      </c>
      <c r="Q443" s="44">
        <v>3.92</v>
      </c>
      <c r="R443" s="44">
        <v>3.92</v>
      </c>
      <c r="S443" s="44">
        <v>3.92</v>
      </c>
      <c r="T443" s="44">
        <v>3.92</v>
      </c>
      <c r="U443" s="44">
        <v>3.92</v>
      </c>
      <c r="V443" s="44">
        <v>3.92</v>
      </c>
      <c r="W443" s="44">
        <v>3.92</v>
      </c>
      <c r="X443" s="44">
        <v>3.92</v>
      </c>
      <c r="Y443" s="44">
        <v>3.92</v>
      </c>
      <c r="Z443" s="44">
        <v>3.92</v>
      </c>
      <c r="AA443" s="44">
        <v>3.92</v>
      </c>
    </row>
    <row r="444" spans="1:27" ht="12.75" hidden="1" customHeight="1" outlineLevel="1" x14ac:dyDescent="0.2">
      <c r="A444" s="99" t="s">
        <v>669</v>
      </c>
      <c r="B444" s="63" t="s">
        <v>81</v>
      </c>
      <c r="C444" s="43" t="s">
        <v>79</v>
      </c>
      <c r="D444" s="44">
        <f>$D$11</f>
        <v>330.69</v>
      </c>
      <c r="E444" s="44">
        <f t="shared" ref="E444:AA444" si="257">$D$11</f>
        <v>330.69</v>
      </c>
      <c r="F444" s="44">
        <f t="shared" si="257"/>
        <v>330.69</v>
      </c>
      <c r="G444" s="44">
        <f t="shared" si="257"/>
        <v>330.69</v>
      </c>
      <c r="H444" s="44">
        <f t="shared" si="257"/>
        <v>330.69</v>
      </c>
      <c r="I444" s="44">
        <f t="shared" si="257"/>
        <v>330.69</v>
      </c>
      <c r="J444" s="44">
        <f t="shared" si="257"/>
        <v>330.69</v>
      </c>
      <c r="K444" s="44">
        <f t="shared" si="257"/>
        <v>330.69</v>
      </c>
      <c r="L444" s="44">
        <f t="shared" si="257"/>
        <v>330.69</v>
      </c>
      <c r="M444" s="44">
        <f t="shared" si="257"/>
        <v>330.69</v>
      </c>
      <c r="N444" s="44">
        <f t="shared" si="257"/>
        <v>330.69</v>
      </c>
      <c r="O444" s="44">
        <f t="shared" si="257"/>
        <v>330.69</v>
      </c>
      <c r="P444" s="44">
        <f t="shared" si="257"/>
        <v>330.69</v>
      </c>
      <c r="Q444" s="44">
        <f t="shared" si="257"/>
        <v>330.69</v>
      </c>
      <c r="R444" s="44">
        <f t="shared" si="257"/>
        <v>330.69</v>
      </c>
      <c r="S444" s="44">
        <f t="shared" si="257"/>
        <v>330.69</v>
      </c>
      <c r="T444" s="44">
        <f t="shared" si="257"/>
        <v>330.69</v>
      </c>
      <c r="U444" s="44">
        <f t="shared" si="257"/>
        <v>330.69</v>
      </c>
      <c r="V444" s="44">
        <f t="shared" si="257"/>
        <v>330.69</v>
      </c>
      <c r="W444" s="44">
        <f t="shared" si="257"/>
        <v>330.69</v>
      </c>
      <c r="X444" s="44">
        <f t="shared" si="257"/>
        <v>330.69</v>
      </c>
      <c r="Y444" s="44">
        <f t="shared" si="257"/>
        <v>330.69</v>
      </c>
      <c r="Z444" s="44">
        <f t="shared" si="257"/>
        <v>330.69</v>
      </c>
      <c r="AA444" s="44">
        <f t="shared" si="257"/>
        <v>330.69</v>
      </c>
    </row>
    <row r="445" spans="1:27" collapsed="1" x14ac:dyDescent="0.2">
      <c r="A445" s="98" t="s">
        <v>670</v>
      </c>
      <c r="B445" s="28" t="str">
        <f>"25"&amp;"."&amp;$B$662&amp;"."&amp;$B$663</f>
        <v>25.08.2023</v>
      </c>
      <c r="C445" s="90" t="s">
        <v>76</v>
      </c>
      <c r="D445" s="91">
        <f>ROUND(((D446+D447+D449+D448)/1000),5)</f>
        <v>3.8414899999999998</v>
      </c>
      <c r="E445" s="91">
        <f>ROUND(((E446+E447+E449+E448)/1000),5)</f>
        <v>3.6297899999999998</v>
      </c>
      <c r="F445" s="91">
        <f>ROUND(((F446+F447+F449+F448)/1000),5)</f>
        <v>3.50773</v>
      </c>
      <c r="G445" s="91">
        <f t="shared" ref="G445:AA445" si="258">ROUND(((G446+G447+G449+G448)/1000),5)</f>
        <v>2.7755700000000001</v>
      </c>
      <c r="H445" s="91">
        <f t="shared" si="258"/>
        <v>2.7919200000000002</v>
      </c>
      <c r="I445" s="91">
        <f t="shared" si="258"/>
        <v>2.8265400000000001</v>
      </c>
      <c r="J445" s="91">
        <f t="shared" si="258"/>
        <v>3.8716599999999999</v>
      </c>
      <c r="K445" s="91">
        <f t="shared" si="258"/>
        <v>4.1526399999999999</v>
      </c>
      <c r="L445" s="91">
        <f t="shared" si="258"/>
        <v>4.3240600000000002</v>
      </c>
      <c r="M445" s="91">
        <f t="shared" si="258"/>
        <v>4.5120800000000001</v>
      </c>
      <c r="N445" s="91">
        <f t="shared" si="258"/>
        <v>4.55945</v>
      </c>
      <c r="O445" s="91">
        <f t="shared" si="258"/>
        <v>4.5358900000000002</v>
      </c>
      <c r="P445" s="91">
        <f t="shared" si="258"/>
        <v>4.5033399999999997</v>
      </c>
      <c r="Q445" s="91">
        <f t="shared" si="258"/>
        <v>4.5156599999999996</v>
      </c>
      <c r="R445" s="91">
        <f t="shared" si="258"/>
        <v>4.6017200000000003</v>
      </c>
      <c r="S445" s="91">
        <f t="shared" si="258"/>
        <v>4.5994900000000003</v>
      </c>
      <c r="T445" s="91">
        <f t="shared" si="258"/>
        <v>4.5676800000000002</v>
      </c>
      <c r="U445" s="91">
        <f t="shared" si="258"/>
        <v>4.5596399999999999</v>
      </c>
      <c r="V445" s="91">
        <f t="shared" si="258"/>
        <v>4.5566800000000001</v>
      </c>
      <c r="W445" s="91">
        <f t="shared" si="258"/>
        <v>4.5968</v>
      </c>
      <c r="X445" s="91">
        <f t="shared" si="258"/>
        <v>4.5990799999999998</v>
      </c>
      <c r="Y445" s="91">
        <f t="shared" si="258"/>
        <v>4.5254300000000001</v>
      </c>
      <c r="Z445" s="91">
        <f t="shared" si="258"/>
        <v>4.3202999999999996</v>
      </c>
      <c r="AA445" s="91">
        <f t="shared" si="258"/>
        <v>4.1063200000000002</v>
      </c>
    </row>
    <row r="446" spans="1:27" ht="12.75" hidden="1" customHeight="1" outlineLevel="1" x14ac:dyDescent="0.2">
      <c r="A446" s="99" t="s">
        <v>671</v>
      </c>
      <c r="B446" s="63" t="s">
        <v>238</v>
      </c>
      <c r="C446" s="43" t="s">
        <v>79</v>
      </c>
      <c r="D446" s="44">
        <v>1283.99</v>
      </c>
      <c r="E446" s="44">
        <v>1072.29</v>
      </c>
      <c r="F446" s="44">
        <v>950.23</v>
      </c>
      <c r="G446" s="44">
        <v>218.07</v>
      </c>
      <c r="H446" s="44">
        <v>234.42</v>
      </c>
      <c r="I446" s="44">
        <v>269.04000000000002</v>
      </c>
      <c r="J446" s="44">
        <v>1314.16</v>
      </c>
      <c r="K446" s="44">
        <v>1595.14</v>
      </c>
      <c r="L446" s="44">
        <v>1766.56</v>
      </c>
      <c r="M446" s="44">
        <v>1954.58</v>
      </c>
      <c r="N446" s="44">
        <v>2001.95</v>
      </c>
      <c r="O446" s="44">
        <v>1978.39</v>
      </c>
      <c r="P446" s="44">
        <v>1945.84</v>
      </c>
      <c r="Q446" s="44">
        <v>1958.16</v>
      </c>
      <c r="R446" s="44">
        <v>2044.22</v>
      </c>
      <c r="S446" s="44">
        <v>2041.99</v>
      </c>
      <c r="T446" s="44">
        <v>2010.18</v>
      </c>
      <c r="U446" s="44">
        <v>2002.14</v>
      </c>
      <c r="V446" s="44">
        <v>1999.18</v>
      </c>
      <c r="W446" s="44">
        <v>2039.3</v>
      </c>
      <c r="X446" s="44">
        <v>2041.58</v>
      </c>
      <c r="Y446" s="44">
        <v>1967.93</v>
      </c>
      <c r="Z446" s="44">
        <v>1762.8</v>
      </c>
      <c r="AA446" s="44">
        <v>1548.82</v>
      </c>
    </row>
    <row r="447" spans="1:27" ht="12.75" hidden="1" customHeight="1" outlineLevel="1" x14ac:dyDescent="0.2">
      <c r="A447" s="99" t="s">
        <v>672</v>
      </c>
      <c r="B447" s="63" t="s">
        <v>90</v>
      </c>
      <c r="C447" s="43" t="s">
        <v>79</v>
      </c>
      <c r="D447" s="44">
        <f>$D$327</f>
        <v>2222.89</v>
      </c>
      <c r="E447" s="44">
        <f t="shared" ref="E447:AA447" si="259">$D$327</f>
        <v>2222.89</v>
      </c>
      <c r="F447" s="44">
        <f t="shared" si="259"/>
        <v>2222.89</v>
      </c>
      <c r="G447" s="44">
        <f t="shared" si="259"/>
        <v>2222.89</v>
      </c>
      <c r="H447" s="44">
        <f t="shared" si="259"/>
        <v>2222.89</v>
      </c>
      <c r="I447" s="44">
        <f t="shared" si="259"/>
        <v>2222.89</v>
      </c>
      <c r="J447" s="44">
        <f t="shared" si="259"/>
        <v>2222.89</v>
      </c>
      <c r="K447" s="44">
        <f t="shared" si="259"/>
        <v>2222.89</v>
      </c>
      <c r="L447" s="44">
        <f t="shared" si="259"/>
        <v>2222.89</v>
      </c>
      <c r="M447" s="44">
        <f t="shared" si="259"/>
        <v>2222.89</v>
      </c>
      <c r="N447" s="44">
        <f t="shared" si="259"/>
        <v>2222.89</v>
      </c>
      <c r="O447" s="44">
        <f t="shared" si="259"/>
        <v>2222.89</v>
      </c>
      <c r="P447" s="44">
        <f t="shared" si="259"/>
        <v>2222.89</v>
      </c>
      <c r="Q447" s="44">
        <f t="shared" si="259"/>
        <v>2222.89</v>
      </c>
      <c r="R447" s="44">
        <f t="shared" si="259"/>
        <v>2222.89</v>
      </c>
      <c r="S447" s="44">
        <f t="shared" si="259"/>
        <v>2222.89</v>
      </c>
      <c r="T447" s="44">
        <f t="shared" si="259"/>
        <v>2222.89</v>
      </c>
      <c r="U447" s="44">
        <f t="shared" si="259"/>
        <v>2222.89</v>
      </c>
      <c r="V447" s="44">
        <f t="shared" si="259"/>
        <v>2222.89</v>
      </c>
      <c r="W447" s="44">
        <f t="shared" si="259"/>
        <v>2222.89</v>
      </c>
      <c r="X447" s="44">
        <f t="shared" si="259"/>
        <v>2222.89</v>
      </c>
      <c r="Y447" s="44">
        <f t="shared" si="259"/>
        <v>2222.89</v>
      </c>
      <c r="Z447" s="44">
        <f t="shared" si="259"/>
        <v>2222.89</v>
      </c>
      <c r="AA447" s="44">
        <f t="shared" si="259"/>
        <v>2222.89</v>
      </c>
    </row>
    <row r="448" spans="1:27" ht="12.75" hidden="1" customHeight="1" outlineLevel="1" x14ac:dyDescent="0.2">
      <c r="A448" s="99" t="s">
        <v>673</v>
      </c>
      <c r="B448" s="63" t="s">
        <v>83</v>
      </c>
      <c r="C448" s="43" t="s">
        <v>79</v>
      </c>
      <c r="D448" s="44">
        <v>3.92</v>
      </c>
      <c r="E448" s="44">
        <v>3.92</v>
      </c>
      <c r="F448" s="44">
        <v>3.92</v>
      </c>
      <c r="G448" s="44">
        <v>3.92</v>
      </c>
      <c r="H448" s="44">
        <v>3.92</v>
      </c>
      <c r="I448" s="44">
        <v>3.92</v>
      </c>
      <c r="J448" s="44">
        <v>3.92</v>
      </c>
      <c r="K448" s="44">
        <v>3.92</v>
      </c>
      <c r="L448" s="44">
        <v>3.92</v>
      </c>
      <c r="M448" s="44">
        <v>3.92</v>
      </c>
      <c r="N448" s="44">
        <v>3.92</v>
      </c>
      <c r="O448" s="44">
        <v>3.92</v>
      </c>
      <c r="P448" s="44">
        <v>3.92</v>
      </c>
      <c r="Q448" s="44">
        <v>3.92</v>
      </c>
      <c r="R448" s="44">
        <v>3.92</v>
      </c>
      <c r="S448" s="44">
        <v>3.92</v>
      </c>
      <c r="T448" s="44">
        <v>3.92</v>
      </c>
      <c r="U448" s="44">
        <v>3.92</v>
      </c>
      <c r="V448" s="44">
        <v>3.92</v>
      </c>
      <c r="W448" s="44">
        <v>3.92</v>
      </c>
      <c r="X448" s="44">
        <v>3.92</v>
      </c>
      <c r="Y448" s="44">
        <v>3.92</v>
      </c>
      <c r="Z448" s="44">
        <v>3.92</v>
      </c>
      <c r="AA448" s="44">
        <v>3.92</v>
      </c>
    </row>
    <row r="449" spans="1:27" ht="12.75" hidden="1" customHeight="1" outlineLevel="1" x14ac:dyDescent="0.2">
      <c r="A449" s="99" t="s">
        <v>674</v>
      </c>
      <c r="B449" s="63" t="s">
        <v>81</v>
      </c>
      <c r="C449" s="43" t="s">
        <v>79</v>
      </c>
      <c r="D449" s="44">
        <f>$D$11</f>
        <v>330.69</v>
      </c>
      <c r="E449" s="44">
        <f t="shared" ref="E449:AA449" si="260">$D$11</f>
        <v>330.69</v>
      </c>
      <c r="F449" s="44">
        <f t="shared" si="260"/>
        <v>330.69</v>
      </c>
      <c r="G449" s="44">
        <f t="shared" si="260"/>
        <v>330.69</v>
      </c>
      <c r="H449" s="44">
        <f t="shared" si="260"/>
        <v>330.69</v>
      </c>
      <c r="I449" s="44">
        <f t="shared" si="260"/>
        <v>330.69</v>
      </c>
      <c r="J449" s="44">
        <f t="shared" si="260"/>
        <v>330.69</v>
      </c>
      <c r="K449" s="44">
        <f t="shared" si="260"/>
        <v>330.69</v>
      </c>
      <c r="L449" s="44">
        <f t="shared" si="260"/>
        <v>330.69</v>
      </c>
      <c r="M449" s="44">
        <f t="shared" si="260"/>
        <v>330.69</v>
      </c>
      <c r="N449" s="44">
        <f t="shared" si="260"/>
        <v>330.69</v>
      </c>
      <c r="O449" s="44">
        <f t="shared" si="260"/>
        <v>330.69</v>
      </c>
      <c r="P449" s="44">
        <f t="shared" si="260"/>
        <v>330.69</v>
      </c>
      <c r="Q449" s="44">
        <f t="shared" si="260"/>
        <v>330.69</v>
      </c>
      <c r="R449" s="44">
        <f t="shared" si="260"/>
        <v>330.69</v>
      </c>
      <c r="S449" s="44">
        <f t="shared" si="260"/>
        <v>330.69</v>
      </c>
      <c r="T449" s="44">
        <f t="shared" si="260"/>
        <v>330.69</v>
      </c>
      <c r="U449" s="44">
        <f t="shared" si="260"/>
        <v>330.69</v>
      </c>
      <c r="V449" s="44">
        <f t="shared" si="260"/>
        <v>330.69</v>
      </c>
      <c r="W449" s="44">
        <f t="shared" si="260"/>
        <v>330.69</v>
      </c>
      <c r="X449" s="44">
        <f t="shared" si="260"/>
        <v>330.69</v>
      </c>
      <c r="Y449" s="44">
        <f t="shared" si="260"/>
        <v>330.69</v>
      </c>
      <c r="Z449" s="44">
        <f t="shared" si="260"/>
        <v>330.69</v>
      </c>
      <c r="AA449" s="44">
        <f t="shared" si="260"/>
        <v>330.69</v>
      </c>
    </row>
    <row r="450" spans="1:27" collapsed="1" x14ac:dyDescent="0.2">
      <c r="A450" s="98" t="s">
        <v>675</v>
      </c>
      <c r="B450" s="28" t="str">
        <f>"26"&amp;"."&amp;$B$662&amp;"."&amp;$B$663</f>
        <v>26.08.2023</v>
      </c>
      <c r="C450" s="90" t="s">
        <v>76</v>
      </c>
      <c r="D450" s="91">
        <f>ROUND(((D451+D452+D454+D453)/1000),5)</f>
        <v>3.9692500000000002</v>
      </c>
      <c r="E450" s="91">
        <f>ROUND(((E451+E452+E454+E453)/1000),5)</f>
        <v>3.8857300000000001</v>
      </c>
      <c r="F450" s="91">
        <f>ROUND(((F451+F452+F454+F453)/1000),5)</f>
        <v>3.7586200000000001</v>
      </c>
      <c r="G450" s="91">
        <f t="shared" ref="G450:AA450" si="261">ROUND(((G451+G452+G454+G453)/1000),5)</f>
        <v>3.7230799999999999</v>
      </c>
      <c r="H450" s="91">
        <f t="shared" si="261"/>
        <v>3.7218900000000001</v>
      </c>
      <c r="I450" s="91">
        <f t="shared" si="261"/>
        <v>3.7405300000000001</v>
      </c>
      <c r="J450" s="91">
        <f t="shared" si="261"/>
        <v>3.8426</v>
      </c>
      <c r="K450" s="91">
        <f t="shared" si="261"/>
        <v>4.0386600000000001</v>
      </c>
      <c r="L450" s="91">
        <f t="shared" si="261"/>
        <v>4.3310599999999999</v>
      </c>
      <c r="M450" s="91">
        <f t="shared" si="261"/>
        <v>4.5774999999999997</v>
      </c>
      <c r="N450" s="91">
        <f t="shared" si="261"/>
        <v>4.6383400000000004</v>
      </c>
      <c r="O450" s="91">
        <f t="shared" si="261"/>
        <v>4.6474700000000002</v>
      </c>
      <c r="P450" s="91">
        <f t="shared" si="261"/>
        <v>4.64255</v>
      </c>
      <c r="Q450" s="91">
        <f t="shared" si="261"/>
        <v>4.6602800000000002</v>
      </c>
      <c r="R450" s="91">
        <f t="shared" si="261"/>
        <v>4.6574099999999996</v>
      </c>
      <c r="S450" s="91">
        <f t="shared" si="261"/>
        <v>4.64907</v>
      </c>
      <c r="T450" s="91">
        <f t="shared" si="261"/>
        <v>4.5730399999999998</v>
      </c>
      <c r="U450" s="91">
        <f t="shared" si="261"/>
        <v>4.48977</v>
      </c>
      <c r="V450" s="91">
        <f t="shared" si="261"/>
        <v>4.4875800000000003</v>
      </c>
      <c r="W450" s="91">
        <f t="shared" si="261"/>
        <v>4.5604199999999997</v>
      </c>
      <c r="X450" s="91">
        <f t="shared" si="261"/>
        <v>4.50664</v>
      </c>
      <c r="Y450" s="91">
        <f t="shared" si="261"/>
        <v>4.3233800000000002</v>
      </c>
      <c r="Z450" s="91">
        <f t="shared" si="261"/>
        <v>4.2484700000000002</v>
      </c>
      <c r="AA450" s="91">
        <f t="shared" si="261"/>
        <v>4.0369799999999998</v>
      </c>
    </row>
    <row r="451" spans="1:27" ht="12.75" hidden="1" customHeight="1" outlineLevel="1" x14ac:dyDescent="0.2">
      <c r="A451" s="99" t="s">
        <v>676</v>
      </c>
      <c r="B451" s="63" t="s">
        <v>238</v>
      </c>
      <c r="C451" s="43" t="s">
        <v>79</v>
      </c>
      <c r="D451" s="44">
        <v>1411.75</v>
      </c>
      <c r="E451" s="44">
        <v>1328.23</v>
      </c>
      <c r="F451" s="44">
        <v>1201.1199999999999</v>
      </c>
      <c r="G451" s="44">
        <v>1165.58</v>
      </c>
      <c r="H451" s="44">
        <v>1164.3900000000001</v>
      </c>
      <c r="I451" s="44">
        <v>1183.03</v>
      </c>
      <c r="J451" s="44">
        <v>1285.0999999999999</v>
      </c>
      <c r="K451" s="44">
        <v>1481.16</v>
      </c>
      <c r="L451" s="44">
        <v>1773.56</v>
      </c>
      <c r="M451" s="44">
        <v>2020</v>
      </c>
      <c r="N451" s="44">
        <v>2080.84</v>
      </c>
      <c r="O451" s="44">
        <v>2089.9699999999998</v>
      </c>
      <c r="P451" s="44">
        <v>2085.0500000000002</v>
      </c>
      <c r="Q451" s="44">
        <v>2102.7800000000002</v>
      </c>
      <c r="R451" s="44">
        <v>2099.91</v>
      </c>
      <c r="S451" s="44">
        <v>2091.5700000000002</v>
      </c>
      <c r="T451" s="44">
        <v>2015.54</v>
      </c>
      <c r="U451" s="44">
        <v>1932.27</v>
      </c>
      <c r="V451" s="44">
        <v>1930.08</v>
      </c>
      <c r="W451" s="44">
        <v>2002.92</v>
      </c>
      <c r="X451" s="44">
        <v>1949.14</v>
      </c>
      <c r="Y451" s="44">
        <v>1765.88</v>
      </c>
      <c r="Z451" s="44">
        <v>1690.97</v>
      </c>
      <c r="AA451" s="44">
        <v>1479.48</v>
      </c>
    </row>
    <row r="452" spans="1:27" ht="12.75" hidden="1" customHeight="1" outlineLevel="1" x14ac:dyDescent="0.2">
      <c r="A452" s="99" t="s">
        <v>677</v>
      </c>
      <c r="B452" s="63" t="s">
        <v>90</v>
      </c>
      <c r="C452" s="43" t="s">
        <v>79</v>
      </c>
      <c r="D452" s="44">
        <f>$D$327</f>
        <v>2222.89</v>
      </c>
      <c r="E452" s="44">
        <f t="shared" ref="E452:AA452" si="262">$D$327</f>
        <v>2222.89</v>
      </c>
      <c r="F452" s="44">
        <f t="shared" si="262"/>
        <v>2222.89</v>
      </c>
      <c r="G452" s="44">
        <f t="shared" si="262"/>
        <v>2222.89</v>
      </c>
      <c r="H452" s="44">
        <f t="shared" si="262"/>
        <v>2222.89</v>
      </c>
      <c r="I452" s="44">
        <f t="shared" si="262"/>
        <v>2222.89</v>
      </c>
      <c r="J452" s="44">
        <f t="shared" si="262"/>
        <v>2222.89</v>
      </c>
      <c r="K452" s="44">
        <f t="shared" si="262"/>
        <v>2222.89</v>
      </c>
      <c r="L452" s="44">
        <f t="shared" si="262"/>
        <v>2222.89</v>
      </c>
      <c r="M452" s="44">
        <f t="shared" si="262"/>
        <v>2222.89</v>
      </c>
      <c r="N452" s="44">
        <f t="shared" si="262"/>
        <v>2222.89</v>
      </c>
      <c r="O452" s="44">
        <f t="shared" si="262"/>
        <v>2222.89</v>
      </c>
      <c r="P452" s="44">
        <f t="shared" si="262"/>
        <v>2222.89</v>
      </c>
      <c r="Q452" s="44">
        <f t="shared" si="262"/>
        <v>2222.89</v>
      </c>
      <c r="R452" s="44">
        <f t="shared" si="262"/>
        <v>2222.89</v>
      </c>
      <c r="S452" s="44">
        <f t="shared" si="262"/>
        <v>2222.89</v>
      </c>
      <c r="T452" s="44">
        <f t="shared" si="262"/>
        <v>2222.89</v>
      </c>
      <c r="U452" s="44">
        <f t="shared" si="262"/>
        <v>2222.89</v>
      </c>
      <c r="V452" s="44">
        <f t="shared" si="262"/>
        <v>2222.89</v>
      </c>
      <c r="W452" s="44">
        <f t="shared" si="262"/>
        <v>2222.89</v>
      </c>
      <c r="X452" s="44">
        <f t="shared" si="262"/>
        <v>2222.89</v>
      </c>
      <c r="Y452" s="44">
        <f t="shared" si="262"/>
        <v>2222.89</v>
      </c>
      <c r="Z452" s="44">
        <f t="shared" si="262"/>
        <v>2222.89</v>
      </c>
      <c r="AA452" s="44">
        <f t="shared" si="262"/>
        <v>2222.89</v>
      </c>
    </row>
    <row r="453" spans="1:27" ht="12.75" hidden="1" customHeight="1" outlineLevel="1" x14ac:dyDescent="0.2">
      <c r="A453" s="99" t="s">
        <v>678</v>
      </c>
      <c r="B453" s="63" t="s">
        <v>83</v>
      </c>
      <c r="C453" s="43" t="s">
        <v>79</v>
      </c>
      <c r="D453" s="44">
        <v>3.92</v>
      </c>
      <c r="E453" s="44">
        <v>3.92</v>
      </c>
      <c r="F453" s="44">
        <v>3.92</v>
      </c>
      <c r="G453" s="44">
        <v>3.92</v>
      </c>
      <c r="H453" s="44">
        <v>3.92</v>
      </c>
      <c r="I453" s="44">
        <v>3.92</v>
      </c>
      <c r="J453" s="44">
        <v>3.92</v>
      </c>
      <c r="K453" s="44">
        <v>3.92</v>
      </c>
      <c r="L453" s="44">
        <v>3.92</v>
      </c>
      <c r="M453" s="44">
        <v>3.92</v>
      </c>
      <c r="N453" s="44">
        <v>3.92</v>
      </c>
      <c r="O453" s="44">
        <v>3.92</v>
      </c>
      <c r="P453" s="44">
        <v>3.92</v>
      </c>
      <c r="Q453" s="44">
        <v>3.92</v>
      </c>
      <c r="R453" s="44">
        <v>3.92</v>
      </c>
      <c r="S453" s="44">
        <v>3.92</v>
      </c>
      <c r="T453" s="44">
        <v>3.92</v>
      </c>
      <c r="U453" s="44">
        <v>3.92</v>
      </c>
      <c r="V453" s="44">
        <v>3.92</v>
      </c>
      <c r="W453" s="44">
        <v>3.92</v>
      </c>
      <c r="X453" s="44">
        <v>3.92</v>
      </c>
      <c r="Y453" s="44">
        <v>3.92</v>
      </c>
      <c r="Z453" s="44">
        <v>3.92</v>
      </c>
      <c r="AA453" s="44">
        <v>3.92</v>
      </c>
    </row>
    <row r="454" spans="1:27" ht="12.75" hidden="1" customHeight="1" outlineLevel="1" x14ac:dyDescent="0.2">
      <c r="A454" s="99" t="s">
        <v>679</v>
      </c>
      <c r="B454" s="63" t="s">
        <v>81</v>
      </c>
      <c r="C454" s="43" t="s">
        <v>79</v>
      </c>
      <c r="D454" s="44">
        <f>$D$11</f>
        <v>330.69</v>
      </c>
      <c r="E454" s="44">
        <f t="shared" ref="E454:AA454" si="263">$D$11</f>
        <v>330.69</v>
      </c>
      <c r="F454" s="44">
        <f t="shared" si="263"/>
        <v>330.69</v>
      </c>
      <c r="G454" s="44">
        <f t="shared" si="263"/>
        <v>330.69</v>
      </c>
      <c r="H454" s="44">
        <f t="shared" si="263"/>
        <v>330.69</v>
      </c>
      <c r="I454" s="44">
        <f t="shared" si="263"/>
        <v>330.69</v>
      </c>
      <c r="J454" s="44">
        <f t="shared" si="263"/>
        <v>330.69</v>
      </c>
      <c r="K454" s="44">
        <f t="shared" si="263"/>
        <v>330.69</v>
      </c>
      <c r="L454" s="44">
        <f t="shared" si="263"/>
        <v>330.69</v>
      </c>
      <c r="M454" s="44">
        <f t="shared" si="263"/>
        <v>330.69</v>
      </c>
      <c r="N454" s="44">
        <f t="shared" si="263"/>
        <v>330.69</v>
      </c>
      <c r="O454" s="44">
        <f t="shared" si="263"/>
        <v>330.69</v>
      </c>
      <c r="P454" s="44">
        <f t="shared" si="263"/>
        <v>330.69</v>
      </c>
      <c r="Q454" s="44">
        <f t="shared" si="263"/>
        <v>330.69</v>
      </c>
      <c r="R454" s="44">
        <f t="shared" si="263"/>
        <v>330.69</v>
      </c>
      <c r="S454" s="44">
        <f t="shared" si="263"/>
        <v>330.69</v>
      </c>
      <c r="T454" s="44">
        <f t="shared" si="263"/>
        <v>330.69</v>
      </c>
      <c r="U454" s="44">
        <f t="shared" si="263"/>
        <v>330.69</v>
      </c>
      <c r="V454" s="44">
        <f t="shared" si="263"/>
        <v>330.69</v>
      </c>
      <c r="W454" s="44">
        <f t="shared" si="263"/>
        <v>330.69</v>
      </c>
      <c r="X454" s="44">
        <f t="shared" si="263"/>
        <v>330.69</v>
      </c>
      <c r="Y454" s="44">
        <f t="shared" si="263"/>
        <v>330.69</v>
      </c>
      <c r="Z454" s="44">
        <f t="shared" si="263"/>
        <v>330.69</v>
      </c>
      <c r="AA454" s="44">
        <f t="shared" si="263"/>
        <v>330.69</v>
      </c>
    </row>
    <row r="455" spans="1:27" collapsed="1" x14ac:dyDescent="0.2">
      <c r="A455" s="98" t="s">
        <v>680</v>
      </c>
      <c r="B455" s="28" t="str">
        <f>"27"&amp;"."&amp;$B$662&amp;"."&amp;$B$663</f>
        <v>27.08.2023</v>
      </c>
      <c r="C455" s="90" t="s">
        <v>76</v>
      </c>
      <c r="D455" s="91">
        <f>ROUND(((D456+D457+D459+D458)/1000),5)</f>
        <v>3.8980600000000001</v>
      </c>
      <c r="E455" s="91">
        <f>ROUND(((E456+E457+E459+E458)/1000),5)</f>
        <v>3.7862</v>
      </c>
      <c r="F455" s="91">
        <f>ROUND(((F456+F457+F459+F458)/1000),5)</f>
        <v>3.7253099999999999</v>
      </c>
      <c r="G455" s="91">
        <f t="shared" ref="G455:AA455" si="264">ROUND(((G456+G457+G459+G458)/1000),5)</f>
        <v>3.6825000000000001</v>
      </c>
      <c r="H455" s="91">
        <f t="shared" si="264"/>
        <v>3.6561300000000001</v>
      </c>
      <c r="I455" s="91">
        <f t="shared" si="264"/>
        <v>3.6348799999999999</v>
      </c>
      <c r="J455" s="91">
        <f t="shared" si="264"/>
        <v>3.6232099999999998</v>
      </c>
      <c r="K455" s="91">
        <f t="shared" si="264"/>
        <v>3.8530099999999998</v>
      </c>
      <c r="L455" s="91">
        <f t="shared" si="264"/>
        <v>4.1349299999999998</v>
      </c>
      <c r="M455" s="91">
        <f t="shared" si="264"/>
        <v>4.3260100000000001</v>
      </c>
      <c r="N455" s="91">
        <f t="shared" si="264"/>
        <v>4.4364400000000002</v>
      </c>
      <c r="O455" s="91">
        <f t="shared" si="264"/>
        <v>4.4711299999999996</v>
      </c>
      <c r="P455" s="91">
        <f t="shared" si="264"/>
        <v>4.4703999999999997</v>
      </c>
      <c r="Q455" s="91">
        <f t="shared" si="264"/>
        <v>4.4789000000000003</v>
      </c>
      <c r="R455" s="91">
        <f t="shared" si="264"/>
        <v>4.4801500000000001</v>
      </c>
      <c r="S455" s="91">
        <f t="shared" si="264"/>
        <v>4.4720500000000003</v>
      </c>
      <c r="T455" s="91">
        <f t="shared" si="264"/>
        <v>4.4341299999999997</v>
      </c>
      <c r="U455" s="91">
        <f t="shared" si="264"/>
        <v>4.3783200000000004</v>
      </c>
      <c r="V455" s="91">
        <f t="shared" si="264"/>
        <v>4.3698800000000002</v>
      </c>
      <c r="W455" s="91">
        <f t="shared" si="264"/>
        <v>4.4112400000000003</v>
      </c>
      <c r="X455" s="91">
        <f t="shared" si="264"/>
        <v>4.4261200000000001</v>
      </c>
      <c r="Y455" s="91">
        <f t="shared" si="264"/>
        <v>4.3185700000000002</v>
      </c>
      <c r="Z455" s="91">
        <f t="shared" si="264"/>
        <v>4.2623899999999999</v>
      </c>
      <c r="AA455" s="91">
        <f t="shared" si="264"/>
        <v>4.0024199999999999</v>
      </c>
    </row>
    <row r="456" spans="1:27" ht="12.75" hidden="1" customHeight="1" outlineLevel="1" x14ac:dyDescent="0.2">
      <c r="A456" s="99" t="s">
        <v>681</v>
      </c>
      <c r="B456" s="63" t="s">
        <v>238</v>
      </c>
      <c r="C456" s="43" t="s">
        <v>79</v>
      </c>
      <c r="D456" s="44">
        <v>1340.56</v>
      </c>
      <c r="E456" s="44">
        <v>1228.7</v>
      </c>
      <c r="F456" s="44">
        <v>1167.81</v>
      </c>
      <c r="G456" s="44">
        <v>1125</v>
      </c>
      <c r="H456" s="44">
        <v>1098.6300000000001</v>
      </c>
      <c r="I456" s="44">
        <v>1077.3800000000001</v>
      </c>
      <c r="J456" s="44">
        <v>1065.71</v>
      </c>
      <c r="K456" s="44">
        <v>1295.51</v>
      </c>
      <c r="L456" s="44">
        <v>1577.43</v>
      </c>
      <c r="M456" s="44">
        <v>1768.51</v>
      </c>
      <c r="N456" s="44">
        <v>1878.94</v>
      </c>
      <c r="O456" s="44">
        <v>1913.63</v>
      </c>
      <c r="P456" s="44">
        <v>1912.9</v>
      </c>
      <c r="Q456" s="44">
        <v>1921.4</v>
      </c>
      <c r="R456" s="44">
        <v>1922.65</v>
      </c>
      <c r="S456" s="44">
        <v>1914.55</v>
      </c>
      <c r="T456" s="44">
        <v>1876.63</v>
      </c>
      <c r="U456" s="44">
        <v>1820.82</v>
      </c>
      <c r="V456" s="44">
        <v>1812.38</v>
      </c>
      <c r="W456" s="44">
        <v>1853.74</v>
      </c>
      <c r="X456" s="44">
        <v>1868.62</v>
      </c>
      <c r="Y456" s="44">
        <v>1761.07</v>
      </c>
      <c r="Z456" s="44">
        <v>1704.89</v>
      </c>
      <c r="AA456" s="44">
        <v>1444.92</v>
      </c>
    </row>
    <row r="457" spans="1:27" ht="12.75" hidden="1" customHeight="1" outlineLevel="1" x14ac:dyDescent="0.2">
      <c r="A457" s="99" t="s">
        <v>682</v>
      </c>
      <c r="B457" s="63" t="s">
        <v>90</v>
      </c>
      <c r="C457" s="43" t="s">
        <v>79</v>
      </c>
      <c r="D457" s="44">
        <f>$D$327</f>
        <v>2222.89</v>
      </c>
      <c r="E457" s="44">
        <f t="shared" ref="E457:AA457" si="265">$D$327</f>
        <v>2222.89</v>
      </c>
      <c r="F457" s="44">
        <f t="shared" si="265"/>
        <v>2222.89</v>
      </c>
      <c r="G457" s="44">
        <f t="shared" si="265"/>
        <v>2222.89</v>
      </c>
      <c r="H457" s="44">
        <f t="shared" si="265"/>
        <v>2222.89</v>
      </c>
      <c r="I457" s="44">
        <f t="shared" si="265"/>
        <v>2222.89</v>
      </c>
      <c r="J457" s="44">
        <f t="shared" si="265"/>
        <v>2222.89</v>
      </c>
      <c r="K457" s="44">
        <f t="shared" si="265"/>
        <v>2222.89</v>
      </c>
      <c r="L457" s="44">
        <f t="shared" si="265"/>
        <v>2222.89</v>
      </c>
      <c r="M457" s="44">
        <f t="shared" si="265"/>
        <v>2222.89</v>
      </c>
      <c r="N457" s="44">
        <f t="shared" si="265"/>
        <v>2222.89</v>
      </c>
      <c r="O457" s="44">
        <f t="shared" si="265"/>
        <v>2222.89</v>
      </c>
      <c r="P457" s="44">
        <f t="shared" si="265"/>
        <v>2222.89</v>
      </c>
      <c r="Q457" s="44">
        <f t="shared" si="265"/>
        <v>2222.89</v>
      </c>
      <c r="R457" s="44">
        <f t="shared" si="265"/>
        <v>2222.89</v>
      </c>
      <c r="S457" s="44">
        <f t="shared" si="265"/>
        <v>2222.89</v>
      </c>
      <c r="T457" s="44">
        <f t="shared" si="265"/>
        <v>2222.89</v>
      </c>
      <c r="U457" s="44">
        <f t="shared" si="265"/>
        <v>2222.89</v>
      </c>
      <c r="V457" s="44">
        <f t="shared" si="265"/>
        <v>2222.89</v>
      </c>
      <c r="W457" s="44">
        <f t="shared" si="265"/>
        <v>2222.89</v>
      </c>
      <c r="X457" s="44">
        <f t="shared" si="265"/>
        <v>2222.89</v>
      </c>
      <c r="Y457" s="44">
        <f t="shared" si="265"/>
        <v>2222.89</v>
      </c>
      <c r="Z457" s="44">
        <f t="shared" si="265"/>
        <v>2222.89</v>
      </c>
      <c r="AA457" s="44">
        <f t="shared" si="265"/>
        <v>2222.89</v>
      </c>
    </row>
    <row r="458" spans="1:27" ht="12.75" hidden="1" customHeight="1" outlineLevel="1" x14ac:dyDescent="0.2">
      <c r="A458" s="99" t="s">
        <v>683</v>
      </c>
      <c r="B458" s="63" t="s">
        <v>83</v>
      </c>
      <c r="C458" s="43" t="s">
        <v>79</v>
      </c>
      <c r="D458" s="44">
        <v>3.92</v>
      </c>
      <c r="E458" s="44">
        <v>3.92</v>
      </c>
      <c r="F458" s="44">
        <v>3.92</v>
      </c>
      <c r="G458" s="44">
        <v>3.92</v>
      </c>
      <c r="H458" s="44">
        <v>3.92</v>
      </c>
      <c r="I458" s="44">
        <v>3.92</v>
      </c>
      <c r="J458" s="44">
        <v>3.92</v>
      </c>
      <c r="K458" s="44">
        <v>3.92</v>
      </c>
      <c r="L458" s="44">
        <v>3.92</v>
      </c>
      <c r="M458" s="44">
        <v>3.92</v>
      </c>
      <c r="N458" s="44">
        <v>3.92</v>
      </c>
      <c r="O458" s="44">
        <v>3.92</v>
      </c>
      <c r="P458" s="44">
        <v>3.92</v>
      </c>
      <c r="Q458" s="44">
        <v>3.92</v>
      </c>
      <c r="R458" s="44">
        <v>3.92</v>
      </c>
      <c r="S458" s="44">
        <v>3.92</v>
      </c>
      <c r="T458" s="44">
        <v>3.92</v>
      </c>
      <c r="U458" s="44">
        <v>3.92</v>
      </c>
      <c r="V458" s="44">
        <v>3.92</v>
      </c>
      <c r="W458" s="44">
        <v>3.92</v>
      </c>
      <c r="X458" s="44">
        <v>3.92</v>
      </c>
      <c r="Y458" s="44">
        <v>3.92</v>
      </c>
      <c r="Z458" s="44">
        <v>3.92</v>
      </c>
      <c r="AA458" s="44">
        <v>3.92</v>
      </c>
    </row>
    <row r="459" spans="1:27" ht="12.75" hidden="1" customHeight="1" outlineLevel="1" x14ac:dyDescent="0.2">
      <c r="A459" s="99" t="s">
        <v>684</v>
      </c>
      <c r="B459" s="63" t="s">
        <v>81</v>
      </c>
      <c r="C459" s="43" t="s">
        <v>79</v>
      </c>
      <c r="D459" s="44">
        <f>$D$11</f>
        <v>330.69</v>
      </c>
      <c r="E459" s="44">
        <f t="shared" ref="E459:AA459" si="266">$D$11</f>
        <v>330.69</v>
      </c>
      <c r="F459" s="44">
        <f t="shared" si="266"/>
        <v>330.69</v>
      </c>
      <c r="G459" s="44">
        <f t="shared" si="266"/>
        <v>330.69</v>
      </c>
      <c r="H459" s="44">
        <f t="shared" si="266"/>
        <v>330.69</v>
      </c>
      <c r="I459" s="44">
        <f t="shared" si="266"/>
        <v>330.69</v>
      </c>
      <c r="J459" s="44">
        <f t="shared" si="266"/>
        <v>330.69</v>
      </c>
      <c r="K459" s="44">
        <f t="shared" si="266"/>
        <v>330.69</v>
      </c>
      <c r="L459" s="44">
        <f t="shared" si="266"/>
        <v>330.69</v>
      </c>
      <c r="M459" s="44">
        <f t="shared" si="266"/>
        <v>330.69</v>
      </c>
      <c r="N459" s="44">
        <f t="shared" si="266"/>
        <v>330.69</v>
      </c>
      <c r="O459" s="44">
        <f t="shared" si="266"/>
        <v>330.69</v>
      </c>
      <c r="P459" s="44">
        <f t="shared" si="266"/>
        <v>330.69</v>
      </c>
      <c r="Q459" s="44">
        <f t="shared" si="266"/>
        <v>330.69</v>
      </c>
      <c r="R459" s="44">
        <f t="shared" si="266"/>
        <v>330.69</v>
      </c>
      <c r="S459" s="44">
        <f t="shared" si="266"/>
        <v>330.69</v>
      </c>
      <c r="T459" s="44">
        <f t="shared" si="266"/>
        <v>330.69</v>
      </c>
      <c r="U459" s="44">
        <f t="shared" si="266"/>
        <v>330.69</v>
      </c>
      <c r="V459" s="44">
        <f t="shared" si="266"/>
        <v>330.69</v>
      </c>
      <c r="W459" s="44">
        <f t="shared" si="266"/>
        <v>330.69</v>
      </c>
      <c r="X459" s="44">
        <f t="shared" si="266"/>
        <v>330.69</v>
      </c>
      <c r="Y459" s="44">
        <f t="shared" si="266"/>
        <v>330.69</v>
      </c>
      <c r="Z459" s="44">
        <f t="shared" si="266"/>
        <v>330.69</v>
      </c>
      <c r="AA459" s="44">
        <f t="shared" si="266"/>
        <v>330.69</v>
      </c>
    </row>
    <row r="460" spans="1:27" collapsed="1" x14ac:dyDescent="0.2">
      <c r="A460" s="98" t="s">
        <v>685</v>
      </c>
      <c r="B460" s="28" t="str">
        <f>"28"&amp;"."&amp;$B$662&amp;"."&amp;$B$663</f>
        <v>28.08.2023</v>
      </c>
      <c r="C460" s="90" t="s">
        <v>76</v>
      </c>
      <c r="D460" s="91">
        <f>ROUND(((D461+D462+D464+D463)/1000),5)</f>
        <v>3.8662399999999999</v>
      </c>
      <c r="E460" s="91">
        <f>ROUND(((E461+E462+E464+E463)/1000),5)</f>
        <v>3.7245699999999999</v>
      </c>
      <c r="F460" s="91">
        <f>ROUND(((F461+F462+F464+F463)/1000),5)</f>
        <v>3.6543700000000001</v>
      </c>
      <c r="G460" s="91">
        <f t="shared" ref="G460:AA460" si="267">ROUND(((G461+G462+G464+G463)/1000),5)</f>
        <v>3.5914000000000001</v>
      </c>
      <c r="H460" s="91">
        <f t="shared" si="267"/>
        <v>3.6357699999999999</v>
      </c>
      <c r="I460" s="91">
        <f t="shared" si="267"/>
        <v>3.7258</v>
      </c>
      <c r="J460" s="91">
        <f t="shared" si="267"/>
        <v>3.9011200000000001</v>
      </c>
      <c r="K460" s="91">
        <f t="shared" si="267"/>
        <v>4.1815300000000004</v>
      </c>
      <c r="L460" s="91">
        <f t="shared" si="267"/>
        <v>4.4626000000000001</v>
      </c>
      <c r="M460" s="91">
        <f t="shared" si="267"/>
        <v>4.5747099999999996</v>
      </c>
      <c r="N460" s="91">
        <f t="shared" si="267"/>
        <v>4.58894</v>
      </c>
      <c r="O460" s="91">
        <f t="shared" si="267"/>
        <v>4.5896600000000003</v>
      </c>
      <c r="P460" s="91">
        <f t="shared" si="267"/>
        <v>4.5804099999999996</v>
      </c>
      <c r="Q460" s="91">
        <f t="shared" si="267"/>
        <v>4.63584</v>
      </c>
      <c r="R460" s="91">
        <f t="shared" si="267"/>
        <v>4.7293900000000004</v>
      </c>
      <c r="S460" s="91">
        <f t="shared" si="267"/>
        <v>4.7213399999999996</v>
      </c>
      <c r="T460" s="91">
        <f t="shared" si="267"/>
        <v>4.7390499999999998</v>
      </c>
      <c r="U460" s="91">
        <f t="shared" si="267"/>
        <v>4.5988800000000003</v>
      </c>
      <c r="V460" s="91">
        <f t="shared" si="267"/>
        <v>4.5918799999999997</v>
      </c>
      <c r="W460" s="91">
        <f t="shared" si="267"/>
        <v>4.5994000000000002</v>
      </c>
      <c r="X460" s="91">
        <f t="shared" si="267"/>
        <v>4.5751499999999998</v>
      </c>
      <c r="Y460" s="91">
        <f t="shared" si="267"/>
        <v>4.4910600000000001</v>
      </c>
      <c r="Z460" s="91">
        <f t="shared" si="267"/>
        <v>4.2577699999999998</v>
      </c>
      <c r="AA460" s="91">
        <f t="shared" si="267"/>
        <v>4.01349</v>
      </c>
    </row>
    <row r="461" spans="1:27" ht="12.75" hidden="1" customHeight="1" outlineLevel="1" x14ac:dyDescent="0.2">
      <c r="A461" s="99" t="s">
        <v>686</v>
      </c>
      <c r="B461" s="63" t="s">
        <v>238</v>
      </c>
      <c r="C461" s="43" t="s">
        <v>79</v>
      </c>
      <c r="D461" s="44">
        <v>1308.74</v>
      </c>
      <c r="E461" s="44">
        <v>1167.07</v>
      </c>
      <c r="F461" s="44">
        <v>1096.8699999999999</v>
      </c>
      <c r="G461" s="44">
        <v>1033.9000000000001</v>
      </c>
      <c r="H461" s="44">
        <v>1078.27</v>
      </c>
      <c r="I461" s="44">
        <v>1168.3</v>
      </c>
      <c r="J461" s="44">
        <v>1343.62</v>
      </c>
      <c r="K461" s="44">
        <v>1624.03</v>
      </c>
      <c r="L461" s="44">
        <v>1905.1</v>
      </c>
      <c r="M461" s="44">
        <v>2017.21</v>
      </c>
      <c r="N461" s="44">
        <v>2031.44</v>
      </c>
      <c r="O461" s="44">
        <v>2032.16</v>
      </c>
      <c r="P461" s="44">
        <v>2022.91</v>
      </c>
      <c r="Q461" s="44">
        <v>2078.34</v>
      </c>
      <c r="R461" s="44">
        <v>2171.89</v>
      </c>
      <c r="S461" s="44">
        <v>2163.84</v>
      </c>
      <c r="T461" s="44">
        <v>2181.5500000000002</v>
      </c>
      <c r="U461" s="44">
        <v>2041.38</v>
      </c>
      <c r="V461" s="44">
        <v>2034.38</v>
      </c>
      <c r="W461" s="44">
        <v>2041.9</v>
      </c>
      <c r="X461" s="44">
        <v>2017.65</v>
      </c>
      <c r="Y461" s="44">
        <v>1933.56</v>
      </c>
      <c r="Z461" s="44">
        <v>1700.27</v>
      </c>
      <c r="AA461" s="44">
        <v>1455.99</v>
      </c>
    </row>
    <row r="462" spans="1:27" ht="12.75" hidden="1" customHeight="1" outlineLevel="1" x14ac:dyDescent="0.2">
      <c r="A462" s="99" t="s">
        <v>687</v>
      </c>
      <c r="B462" s="63" t="s">
        <v>90</v>
      </c>
      <c r="C462" s="43" t="s">
        <v>79</v>
      </c>
      <c r="D462" s="44">
        <f>$D$327</f>
        <v>2222.89</v>
      </c>
      <c r="E462" s="44">
        <f t="shared" ref="E462:AA462" si="268">$D$327</f>
        <v>2222.89</v>
      </c>
      <c r="F462" s="44">
        <f t="shared" si="268"/>
        <v>2222.89</v>
      </c>
      <c r="G462" s="44">
        <f t="shared" si="268"/>
        <v>2222.89</v>
      </c>
      <c r="H462" s="44">
        <f t="shared" si="268"/>
        <v>2222.89</v>
      </c>
      <c r="I462" s="44">
        <f t="shared" si="268"/>
        <v>2222.89</v>
      </c>
      <c r="J462" s="44">
        <f t="shared" si="268"/>
        <v>2222.89</v>
      </c>
      <c r="K462" s="44">
        <f t="shared" si="268"/>
        <v>2222.89</v>
      </c>
      <c r="L462" s="44">
        <f t="shared" si="268"/>
        <v>2222.89</v>
      </c>
      <c r="M462" s="44">
        <f t="shared" si="268"/>
        <v>2222.89</v>
      </c>
      <c r="N462" s="44">
        <f t="shared" si="268"/>
        <v>2222.89</v>
      </c>
      <c r="O462" s="44">
        <f t="shared" si="268"/>
        <v>2222.89</v>
      </c>
      <c r="P462" s="44">
        <f t="shared" si="268"/>
        <v>2222.89</v>
      </c>
      <c r="Q462" s="44">
        <f t="shared" si="268"/>
        <v>2222.89</v>
      </c>
      <c r="R462" s="44">
        <f t="shared" si="268"/>
        <v>2222.89</v>
      </c>
      <c r="S462" s="44">
        <f t="shared" si="268"/>
        <v>2222.89</v>
      </c>
      <c r="T462" s="44">
        <f t="shared" si="268"/>
        <v>2222.89</v>
      </c>
      <c r="U462" s="44">
        <f t="shared" si="268"/>
        <v>2222.89</v>
      </c>
      <c r="V462" s="44">
        <f t="shared" si="268"/>
        <v>2222.89</v>
      </c>
      <c r="W462" s="44">
        <f t="shared" si="268"/>
        <v>2222.89</v>
      </c>
      <c r="X462" s="44">
        <f t="shared" si="268"/>
        <v>2222.89</v>
      </c>
      <c r="Y462" s="44">
        <f t="shared" si="268"/>
        <v>2222.89</v>
      </c>
      <c r="Z462" s="44">
        <f t="shared" si="268"/>
        <v>2222.89</v>
      </c>
      <c r="AA462" s="44">
        <f t="shared" si="268"/>
        <v>2222.89</v>
      </c>
    </row>
    <row r="463" spans="1:27" ht="12.75" hidden="1" customHeight="1" outlineLevel="1" x14ac:dyDescent="0.2">
      <c r="A463" s="99" t="s">
        <v>688</v>
      </c>
      <c r="B463" s="63" t="s">
        <v>83</v>
      </c>
      <c r="C463" s="43" t="s">
        <v>79</v>
      </c>
      <c r="D463" s="44">
        <v>3.92</v>
      </c>
      <c r="E463" s="44">
        <v>3.92</v>
      </c>
      <c r="F463" s="44">
        <v>3.92</v>
      </c>
      <c r="G463" s="44">
        <v>3.92</v>
      </c>
      <c r="H463" s="44">
        <v>3.92</v>
      </c>
      <c r="I463" s="44">
        <v>3.92</v>
      </c>
      <c r="J463" s="44">
        <v>3.92</v>
      </c>
      <c r="K463" s="44">
        <v>3.92</v>
      </c>
      <c r="L463" s="44">
        <v>3.92</v>
      </c>
      <c r="M463" s="44">
        <v>3.92</v>
      </c>
      <c r="N463" s="44">
        <v>3.92</v>
      </c>
      <c r="O463" s="44">
        <v>3.92</v>
      </c>
      <c r="P463" s="44">
        <v>3.92</v>
      </c>
      <c r="Q463" s="44">
        <v>3.92</v>
      </c>
      <c r="R463" s="44">
        <v>3.92</v>
      </c>
      <c r="S463" s="44">
        <v>3.92</v>
      </c>
      <c r="T463" s="44">
        <v>3.92</v>
      </c>
      <c r="U463" s="44">
        <v>3.92</v>
      </c>
      <c r="V463" s="44">
        <v>3.92</v>
      </c>
      <c r="W463" s="44">
        <v>3.92</v>
      </c>
      <c r="X463" s="44">
        <v>3.92</v>
      </c>
      <c r="Y463" s="44">
        <v>3.92</v>
      </c>
      <c r="Z463" s="44">
        <v>3.92</v>
      </c>
      <c r="AA463" s="44">
        <v>3.92</v>
      </c>
    </row>
    <row r="464" spans="1:27" ht="12.75" hidden="1" customHeight="1" outlineLevel="1" x14ac:dyDescent="0.2">
      <c r="A464" s="99" t="s">
        <v>689</v>
      </c>
      <c r="B464" s="63" t="s">
        <v>81</v>
      </c>
      <c r="C464" s="43" t="s">
        <v>79</v>
      </c>
      <c r="D464" s="44">
        <f>$D$11</f>
        <v>330.69</v>
      </c>
      <c r="E464" s="44">
        <f t="shared" ref="E464:AA464" si="269">$D$11</f>
        <v>330.69</v>
      </c>
      <c r="F464" s="44">
        <f t="shared" si="269"/>
        <v>330.69</v>
      </c>
      <c r="G464" s="44">
        <f t="shared" si="269"/>
        <v>330.69</v>
      </c>
      <c r="H464" s="44">
        <f t="shared" si="269"/>
        <v>330.69</v>
      </c>
      <c r="I464" s="44">
        <f t="shared" si="269"/>
        <v>330.69</v>
      </c>
      <c r="J464" s="44">
        <f t="shared" si="269"/>
        <v>330.69</v>
      </c>
      <c r="K464" s="44">
        <f t="shared" si="269"/>
        <v>330.69</v>
      </c>
      <c r="L464" s="44">
        <f t="shared" si="269"/>
        <v>330.69</v>
      </c>
      <c r="M464" s="44">
        <f t="shared" si="269"/>
        <v>330.69</v>
      </c>
      <c r="N464" s="44">
        <f t="shared" si="269"/>
        <v>330.69</v>
      </c>
      <c r="O464" s="44">
        <f t="shared" si="269"/>
        <v>330.69</v>
      </c>
      <c r="P464" s="44">
        <f t="shared" si="269"/>
        <v>330.69</v>
      </c>
      <c r="Q464" s="44">
        <f t="shared" si="269"/>
        <v>330.69</v>
      </c>
      <c r="R464" s="44">
        <f t="shared" si="269"/>
        <v>330.69</v>
      </c>
      <c r="S464" s="44">
        <f t="shared" si="269"/>
        <v>330.69</v>
      </c>
      <c r="T464" s="44">
        <f t="shared" si="269"/>
        <v>330.69</v>
      </c>
      <c r="U464" s="44">
        <f t="shared" si="269"/>
        <v>330.69</v>
      </c>
      <c r="V464" s="44">
        <f t="shared" si="269"/>
        <v>330.69</v>
      </c>
      <c r="W464" s="44">
        <f t="shared" si="269"/>
        <v>330.69</v>
      </c>
      <c r="X464" s="44">
        <f t="shared" si="269"/>
        <v>330.69</v>
      </c>
      <c r="Y464" s="44">
        <f t="shared" si="269"/>
        <v>330.69</v>
      </c>
      <c r="Z464" s="44">
        <f t="shared" si="269"/>
        <v>330.69</v>
      </c>
      <c r="AA464" s="44">
        <f t="shared" si="269"/>
        <v>330.69</v>
      </c>
    </row>
    <row r="465" spans="1:27" collapsed="1" x14ac:dyDescent="0.2">
      <c r="A465" s="98" t="s">
        <v>690</v>
      </c>
      <c r="B465" s="28" t="str">
        <f>"29"&amp;"."&amp;$B$662&amp;"."&amp;$B$663</f>
        <v>29.08.2023</v>
      </c>
      <c r="C465" s="90" t="s">
        <v>76</v>
      </c>
      <c r="D465" s="91">
        <f>ROUND(((D466+D467+D469+D468)/1000),5)</f>
        <v>3.8812000000000002</v>
      </c>
      <c r="E465" s="91">
        <f>ROUND(((E466+E467+E469+E468)/1000),5)</f>
        <v>3.7435800000000001</v>
      </c>
      <c r="F465" s="91">
        <f>ROUND(((F466+F467+F469+F468)/1000),5)</f>
        <v>3.62601</v>
      </c>
      <c r="G465" s="91">
        <f t="shared" ref="G465:AA465" si="270">ROUND(((G466+G467+G469+G468)/1000),5)</f>
        <v>3.62825</v>
      </c>
      <c r="H465" s="91">
        <f t="shared" si="270"/>
        <v>3.6999300000000002</v>
      </c>
      <c r="I465" s="91">
        <f t="shared" si="270"/>
        <v>3.8318400000000001</v>
      </c>
      <c r="J465" s="91">
        <f t="shared" si="270"/>
        <v>3.91825</v>
      </c>
      <c r="K465" s="91">
        <f t="shared" si="270"/>
        <v>4.17849</v>
      </c>
      <c r="L465" s="91">
        <f t="shared" si="270"/>
        <v>4.5377700000000001</v>
      </c>
      <c r="M465" s="91">
        <f t="shared" si="270"/>
        <v>4.6027899999999997</v>
      </c>
      <c r="N465" s="91">
        <f t="shared" si="270"/>
        <v>4.6421400000000004</v>
      </c>
      <c r="O465" s="91">
        <f t="shared" si="270"/>
        <v>4.6201999999999996</v>
      </c>
      <c r="P465" s="91">
        <f t="shared" si="270"/>
        <v>4.61097</v>
      </c>
      <c r="Q465" s="91">
        <f t="shared" si="270"/>
        <v>4.6295599999999997</v>
      </c>
      <c r="R465" s="91">
        <f t="shared" si="270"/>
        <v>4.67645</v>
      </c>
      <c r="S465" s="91">
        <f t="shared" si="270"/>
        <v>4.6765400000000001</v>
      </c>
      <c r="T465" s="91">
        <f t="shared" si="270"/>
        <v>4.6667800000000002</v>
      </c>
      <c r="U465" s="91">
        <f t="shared" si="270"/>
        <v>4.6491499999999997</v>
      </c>
      <c r="V465" s="91">
        <f t="shared" si="270"/>
        <v>4.6270699999999998</v>
      </c>
      <c r="W465" s="91">
        <f t="shared" si="270"/>
        <v>4.6580000000000004</v>
      </c>
      <c r="X465" s="91">
        <f t="shared" si="270"/>
        <v>4.6637599999999999</v>
      </c>
      <c r="Y465" s="91">
        <f t="shared" si="270"/>
        <v>4.6032700000000002</v>
      </c>
      <c r="Z465" s="91">
        <f t="shared" si="270"/>
        <v>4.2533000000000003</v>
      </c>
      <c r="AA465" s="91">
        <f t="shared" si="270"/>
        <v>4.0490700000000004</v>
      </c>
    </row>
    <row r="466" spans="1:27" ht="12.75" hidden="1" customHeight="1" outlineLevel="1" x14ac:dyDescent="0.2">
      <c r="A466" s="99" t="s">
        <v>691</v>
      </c>
      <c r="B466" s="63" t="s">
        <v>238</v>
      </c>
      <c r="C466" s="43" t="s">
        <v>79</v>
      </c>
      <c r="D466" s="44">
        <v>1323.7</v>
      </c>
      <c r="E466" s="44">
        <v>1186.08</v>
      </c>
      <c r="F466" s="44">
        <v>1068.51</v>
      </c>
      <c r="G466" s="44">
        <v>1070.75</v>
      </c>
      <c r="H466" s="44">
        <v>1142.43</v>
      </c>
      <c r="I466" s="44">
        <v>1274.3399999999999</v>
      </c>
      <c r="J466" s="44">
        <v>1360.75</v>
      </c>
      <c r="K466" s="44">
        <v>1620.99</v>
      </c>
      <c r="L466" s="44">
        <v>1980.27</v>
      </c>
      <c r="M466" s="44">
        <v>2045.29</v>
      </c>
      <c r="N466" s="44">
        <v>2084.64</v>
      </c>
      <c r="O466" s="44">
        <v>2062.6999999999998</v>
      </c>
      <c r="P466" s="44">
        <v>2053.4699999999998</v>
      </c>
      <c r="Q466" s="44">
        <v>2072.06</v>
      </c>
      <c r="R466" s="44">
        <v>2118.9499999999998</v>
      </c>
      <c r="S466" s="44">
        <v>2119.04</v>
      </c>
      <c r="T466" s="44">
        <v>2109.2800000000002</v>
      </c>
      <c r="U466" s="44">
        <v>2091.65</v>
      </c>
      <c r="V466" s="44">
        <v>2069.5700000000002</v>
      </c>
      <c r="W466" s="44">
        <v>2100.5</v>
      </c>
      <c r="X466" s="44">
        <v>2106.2600000000002</v>
      </c>
      <c r="Y466" s="44">
        <v>2045.77</v>
      </c>
      <c r="Z466" s="44">
        <v>1695.8</v>
      </c>
      <c r="AA466" s="44">
        <v>1491.57</v>
      </c>
    </row>
    <row r="467" spans="1:27" ht="12.75" hidden="1" customHeight="1" outlineLevel="1" x14ac:dyDescent="0.2">
      <c r="A467" s="99" t="s">
        <v>692</v>
      </c>
      <c r="B467" s="63" t="s">
        <v>90</v>
      </c>
      <c r="C467" s="43" t="s">
        <v>79</v>
      </c>
      <c r="D467" s="44">
        <f>$D$327</f>
        <v>2222.89</v>
      </c>
      <c r="E467" s="44">
        <f t="shared" ref="E467:AA467" si="271">$D$327</f>
        <v>2222.89</v>
      </c>
      <c r="F467" s="44">
        <f t="shared" si="271"/>
        <v>2222.89</v>
      </c>
      <c r="G467" s="44">
        <f t="shared" si="271"/>
        <v>2222.89</v>
      </c>
      <c r="H467" s="44">
        <f t="shared" si="271"/>
        <v>2222.89</v>
      </c>
      <c r="I467" s="44">
        <f t="shared" si="271"/>
        <v>2222.89</v>
      </c>
      <c r="J467" s="44">
        <f t="shared" si="271"/>
        <v>2222.89</v>
      </c>
      <c r="K467" s="44">
        <f t="shared" si="271"/>
        <v>2222.89</v>
      </c>
      <c r="L467" s="44">
        <f t="shared" si="271"/>
        <v>2222.89</v>
      </c>
      <c r="M467" s="44">
        <f t="shared" si="271"/>
        <v>2222.89</v>
      </c>
      <c r="N467" s="44">
        <f t="shared" si="271"/>
        <v>2222.89</v>
      </c>
      <c r="O467" s="44">
        <f t="shared" si="271"/>
        <v>2222.89</v>
      </c>
      <c r="P467" s="44">
        <f t="shared" si="271"/>
        <v>2222.89</v>
      </c>
      <c r="Q467" s="44">
        <f t="shared" si="271"/>
        <v>2222.89</v>
      </c>
      <c r="R467" s="44">
        <f t="shared" si="271"/>
        <v>2222.89</v>
      </c>
      <c r="S467" s="44">
        <f t="shared" si="271"/>
        <v>2222.89</v>
      </c>
      <c r="T467" s="44">
        <f t="shared" si="271"/>
        <v>2222.89</v>
      </c>
      <c r="U467" s="44">
        <f t="shared" si="271"/>
        <v>2222.89</v>
      </c>
      <c r="V467" s="44">
        <f t="shared" si="271"/>
        <v>2222.89</v>
      </c>
      <c r="W467" s="44">
        <f t="shared" si="271"/>
        <v>2222.89</v>
      </c>
      <c r="X467" s="44">
        <f t="shared" si="271"/>
        <v>2222.89</v>
      </c>
      <c r="Y467" s="44">
        <f t="shared" si="271"/>
        <v>2222.89</v>
      </c>
      <c r="Z467" s="44">
        <f t="shared" si="271"/>
        <v>2222.89</v>
      </c>
      <c r="AA467" s="44">
        <f t="shared" si="271"/>
        <v>2222.89</v>
      </c>
    </row>
    <row r="468" spans="1:27" ht="12.75" hidden="1" customHeight="1" outlineLevel="1" x14ac:dyDescent="0.2">
      <c r="A468" s="99" t="s">
        <v>693</v>
      </c>
      <c r="B468" s="63" t="s">
        <v>83</v>
      </c>
      <c r="C468" s="43" t="s">
        <v>79</v>
      </c>
      <c r="D468" s="44">
        <v>3.92</v>
      </c>
      <c r="E468" s="44">
        <v>3.92</v>
      </c>
      <c r="F468" s="44">
        <v>3.92</v>
      </c>
      <c r="G468" s="44">
        <v>3.92</v>
      </c>
      <c r="H468" s="44">
        <v>3.92</v>
      </c>
      <c r="I468" s="44">
        <v>3.92</v>
      </c>
      <c r="J468" s="44">
        <v>3.92</v>
      </c>
      <c r="K468" s="44">
        <v>3.92</v>
      </c>
      <c r="L468" s="44">
        <v>3.92</v>
      </c>
      <c r="M468" s="44">
        <v>3.92</v>
      </c>
      <c r="N468" s="44">
        <v>3.92</v>
      </c>
      <c r="O468" s="44">
        <v>3.92</v>
      </c>
      <c r="P468" s="44">
        <v>3.92</v>
      </c>
      <c r="Q468" s="44">
        <v>3.92</v>
      </c>
      <c r="R468" s="44">
        <v>3.92</v>
      </c>
      <c r="S468" s="44">
        <v>3.92</v>
      </c>
      <c r="T468" s="44">
        <v>3.92</v>
      </c>
      <c r="U468" s="44">
        <v>3.92</v>
      </c>
      <c r="V468" s="44">
        <v>3.92</v>
      </c>
      <c r="W468" s="44">
        <v>3.92</v>
      </c>
      <c r="X468" s="44">
        <v>3.92</v>
      </c>
      <c r="Y468" s="44">
        <v>3.92</v>
      </c>
      <c r="Z468" s="44">
        <v>3.92</v>
      </c>
      <c r="AA468" s="44">
        <v>3.92</v>
      </c>
    </row>
    <row r="469" spans="1:27" ht="12.75" hidden="1" customHeight="1" outlineLevel="1" x14ac:dyDescent="0.2">
      <c r="A469" s="99" t="s">
        <v>694</v>
      </c>
      <c r="B469" s="63" t="s">
        <v>81</v>
      </c>
      <c r="C469" s="43" t="s">
        <v>79</v>
      </c>
      <c r="D469" s="44">
        <f>$D$11</f>
        <v>330.69</v>
      </c>
      <c r="E469" s="44">
        <f t="shared" ref="E469:AA469" si="272">$D$11</f>
        <v>330.69</v>
      </c>
      <c r="F469" s="44">
        <f t="shared" si="272"/>
        <v>330.69</v>
      </c>
      <c r="G469" s="44">
        <f t="shared" si="272"/>
        <v>330.69</v>
      </c>
      <c r="H469" s="44">
        <f t="shared" si="272"/>
        <v>330.69</v>
      </c>
      <c r="I469" s="44">
        <f t="shared" si="272"/>
        <v>330.69</v>
      </c>
      <c r="J469" s="44">
        <f t="shared" si="272"/>
        <v>330.69</v>
      </c>
      <c r="K469" s="44">
        <f t="shared" si="272"/>
        <v>330.69</v>
      </c>
      <c r="L469" s="44">
        <f t="shared" si="272"/>
        <v>330.69</v>
      </c>
      <c r="M469" s="44">
        <f t="shared" si="272"/>
        <v>330.69</v>
      </c>
      <c r="N469" s="44">
        <f t="shared" si="272"/>
        <v>330.69</v>
      </c>
      <c r="O469" s="44">
        <f t="shared" si="272"/>
        <v>330.69</v>
      </c>
      <c r="P469" s="44">
        <f t="shared" si="272"/>
        <v>330.69</v>
      </c>
      <c r="Q469" s="44">
        <f t="shared" si="272"/>
        <v>330.69</v>
      </c>
      <c r="R469" s="44">
        <f t="shared" si="272"/>
        <v>330.69</v>
      </c>
      <c r="S469" s="44">
        <f t="shared" si="272"/>
        <v>330.69</v>
      </c>
      <c r="T469" s="44">
        <f t="shared" si="272"/>
        <v>330.69</v>
      </c>
      <c r="U469" s="44">
        <f t="shared" si="272"/>
        <v>330.69</v>
      </c>
      <c r="V469" s="44">
        <f t="shared" si="272"/>
        <v>330.69</v>
      </c>
      <c r="W469" s="44">
        <f t="shared" si="272"/>
        <v>330.69</v>
      </c>
      <c r="X469" s="44">
        <f t="shared" si="272"/>
        <v>330.69</v>
      </c>
      <c r="Y469" s="44">
        <f t="shared" si="272"/>
        <v>330.69</v>
      </c>
      <c r="Z469" s="44">
        <f t="shared" si="272"/>
        <v>330.69</v>
      </c>
      <c r="AA469" s="44">
        <f t="shared" si="272"/>
        <v>330.69</v>
      </c>
    </row>
    <row r="470" spans="1:27" collapsed="1" x14ac:dyDescent="0.2">
      <c r="A470" s="98" t="s">
        <v>695</v>
      </c>
      <c r="B470" s="28" t="str">
        <f>"30"&amp;"."&amp;$B$662&amp;"."&amp;$B$663</f>
        <v>30.08.2023</v>
      </c>
      <c r="C470" s="90" t="s">
        <v>76</v>
      </c>
      <c r="D470" s="91">
        <f>ROUND(((D471+D472+D474+D473)/1000),5)</f>
        <v>4.0383199999999997</v>
      </c>
      <c r="E470" s="91">
        <f>ROUND(((E471+E472+E474+E473)/1000),5)</f>
        <v>3.91242</v>
      </c>
      <c r="F470" s="91">
        <f>ROUND(((F471+F472+F474+F473)/1000),5)</f>
        <v>3.8589600000000002</v>
      </c>
      <c r="G470" s="91">
        <f t="shared" ref="G470:AA470" si="273">ROUND(((G471+G472+G474+G473)/1000),5)</f>
        <v>3.8495300000000001</v>
      </c>
      <c r="H470" s="91">
        <f t="shared" si="273"/>
        <v>3.8567999999999998</v>
      </c>
      <c r="I470" s="91">
        <f t="shared" si="273"/>
        <v>3.9175599999999999</v>
      </c>
      <c r="J470" s="91">
        <f t="shared" si="273"/>
        <v>4.0385900000000001</v>
      </c>
      <c r="K470" s="91">
        <f t="shared" si="273"/>
        <v>4.2563199999999997</v>
      </c>
      <c r="L470" s="91">
        <f t="shared" si="273"/>
        <v>4.5685599999999997</v>
      </c>
      <c r="M470" s="91">
        <f t="shared" si="273"/>
        <v>4.6443899999999996</v>
      </c>
      <c r="N470" s="91">
        <f t="shared" si="273"/>
        <v>4.6919500000000003</v>
      </c>
      <c r="O470" s="91">
        <f t="shared" si="273"/>
        <v>4.67239</v>
      </c>
      <c r="P470" s="91">
        <f t="shared" si="273"/>
        <v>4.6707799999999997</v>
      </c>
      <c r="Q470" s="91">
        <f t="shared" si="273"/>
        <v>4.6847899999999996</v>
      </c>
      <c r="R470" s="91">
        <f t="shared" si="273"/>
        <v>4.7770299999999999</v>
      </c>
      <c r="S470" s="91">
        <f t="shared" si="273"/>
        <v>4.7775800000000004</v>
      </c>
      <c r="T470" s="91">
        <f t="shared" si="273"/>
        <v>4.7637400000000003</v>
      </c>
      <c r="U470" s="91">
        <f t="shared" si="273"/>
        <v>4.7452500000000004</v>
      </c>
      <c r="V470" s="91">
        <f t="shared" si="273"/>
        <v>4.7156000000000002</v>
      </c>
      <c r="W470" s="91">
        <f t="shared" si="273"/>
        <v>4.75136</v>
      </c>
      <c r="X470" s="91">
        <f t="shared" si="273"/>
        <v>4.7286299999999999</v>
      </c>
      <c r="Y470" s="91">
        <f t="shared" si="273"/>
        <v>4.6005700000000003</v>
      </c>
      <c r="Z470" s="91">
        <f t="shared" si="273"/>
        <v>4.3524099999999999</v>
      </c>
      <c r="AA470" s="91">
        <f t="shared" si="273"/>
        <v>4.16127</v>
      </c>
    </row>
    <row r="471" spans="1:27" ht="12.75" hidden="1" customHeight="1" outlineLevel="1" x14ac:dyDescent="0.2">
      <c r="A471" s="99" t="s">
        <v>696</v>
      </c>
      <c r="B471" s="63" t="s">
        <v>238</v>
      </c>
      <c r="C471" s="43" t="s">
        <v>79</v>
      </c>
      <c r="D471" s="44">
        <v>1480.82</v>
      </c>
      <c r="E471" s="44">
        <v>1354.92</v>
      </c>
      <c r="F471" s="44">
        <v>1301.46</v>
      </c>
      <c r="G471" s="44">
        <v>1292.03</v>
      </c>
      <c r="H471" s="44">
        <v>1299.3</v>
      </c>
      <c r="I471" s="44">
        <v>1360.06</v>
      </c>
      <c r="J471" s="44">
        <v>1481.09</v>
      </c>
      <c r="K471" s="44">
        <v>1698.82</v>
      </c>
      <c r="L471" s="44">
        <v>2011.06</v>
      </c>
      <c r="M471" s="44">
        <v>2086.89</v>
      </c>
      <c r="N471" s="44">
        <v>2134.4499999999998</v>
      </c>
      <c r="O471" s="44">
        <v>2114.89</v>
      </c>
      <c r="P471" s="44">
        <v>2113.2800000000002</v>
      </c>
      <c r="Q471" s="44">
        <v>2127.29</v>
      </c>
      <c r="R471" s="44">
        <v>2219.5300000000002</v>
      </c>
      <c r="S471" s="44">
        <v>2220.08</v>
      </c>
      <c r="T471" s="44">
        <v>2206.2399999999998</v>
      </c>
      <c r="U471" s="44">
        <v>2187.75</v>
      </c>
      <c r="V471" s="44">
        <v>2158.1</v>
      </c>
      <c r="W471" s="44">
        <v>2193.86</v>
      </c>
      <c r="X471" s="44">
        <v>2171.13</v>
      </c>
      <c r="Y471" s="44">
        <v>2043.07</v>
      </c>
      <c r="Z471" s="44">
        <v>1794.91</v>
      </c>
      <c r="AA471" s="44">
        <v>1603.77</v>
      </c>
    </row>
    <row r="472" spans="1:27" ht="12.75" hidden="1" customHeight="1" outlineLevel="1" x14ac:dyDescent="0.2">
      <c r="A472" s="99" t="s">
        <v>697</v>
      </c>
      <c r="B472" s="63" t="s">
        <v>90</v>
      </c>
      <c r="C472" s="43" t="s">
        <v>79</v>
      </c>
      <c r="D472" s="44">
        <f>$D$327</f>
        <v>2222.89</v>
      </c>
      <c r="E472" s="44">
        <f t="shared" ref="E472:AA472" si="274">$D$327</f>
        <v>2222.89</v>
      </c>
      <c r="F472" s="44">
        <f t="shared" si="274"/>
        <v>2222.89</v>
      </c>
      <c r="G472" s="44">
        <f t="shared" si="274"/>
        <v>2222.89</v>
      </c>
      <c r="H472" s="44">
        <f t="shared" si="274"/>
        <v>2222.89</v>
      </c>
      <c r="I472" s="44">
        <f t="shared" si="274"/>
        <v>2222.89</v>
      </c>
      <c r="J472" s="44">
        <f t="shared" si="274"/>
        <v>2222.89</v>
      </c>
      <c r="K472" s="44">
        <f t="shared" si="274"/>
        <v>2222.89</v>
      </c>
      <c r="L472" s="44">
        <f t="shared" si="274"/>
        <v>2222.89</v>
      </c>
      <c r="M472" s="44">
        <f t="shared" si="274"/>
        <v>2222.89</v>
      </c>
      <c r="N472" s="44">
        <f t="shared" si="274"/>
        <v>2222.89</v>
      </c>
      <c r="O472" s="44">
        <f t="shared" si="274"/>
        <v>2222.89</v>
      </c>
      <c r="P472" s="44">
        <f t="shared" si="274"/>
        <v>2222.89</v>
      </c>
      <c r="Q472" s="44">
        <f t="shared" si="274"/>
        <v>2222.89</v>
      </c>
      <c r="R472" s="44">
        <f t="shared" si="274"/>
        <v>2222.89</v>
      </c>
      <c r="S472" s="44">
        <f t="shared" si="274"/>
        <v>2222.89</v>
      </c>
      <c r="T472" s="44">
        <f t="shared" si="274"/>
        <v>2222.89</v>
      </c>
      <c r="U472" s="44">
        <f t="shared" si="274"/>
        <v>2222.89</v>
      </c>
      <c r="V472" s="44">
        <f t="shared" si="274"/>
        <v>2222.89</v>
      </c>
      <c r="W472" s="44">
        <f t="shared" si="274"/>
        <v>2222.89</v>
      </c>
      <c r="X472" s="44">
        <f t="shared" si="274"/>
        <v>2222.89</v>
      </c>
      <c r="Y472" s="44">
        <f t="shared" si="274"/>
        <v>2222.89</v>
      </c>
      <c r="Z472" s="44">
        <f t="shared" si="274"/>
        <v>2222.89</v>
      </c>
      <c r="AA472" s="44">
        <f t="shared" si="274"/>
        <v>2222.89</v>
      </c>
    </row>
    <row r="473" spans="1:27" ht="12.75" hidden="1" customHeight="1" outlineLevel="1" x14ac:dyDescent="0.2">
      <c r="A473" s="99" t="s">
        <v>698</v>
      </c>
      <c r="B473" s="63" t="s">
        <v>83</v>
      </c>
      <c r="C473" s="43" t="s">
        <v>79</v>
      </c>
      <c r="D473" s="44">
        <v>3.92</v>
      </c>
      <c r="E473" s="44">
        <v>3.92</v>
      </c>
      <c r="F473" s="44">
        <v>3.92</v>
      </c>
      <c r="G473" s="44">
        <v>3.92</v>
      </c>
      <c r="H473" s="44">
        <v>3.92</v>
      </c>
      <c r="I473" s="44">
        <v>3.92</v>
      </c>
      <c r="J473" s="44">
        <v>3.92</v>
      </c>
      <c r="K473" s="44">
        <v>3.92</v>
      </c>
      <c r="L473" s="44">
        <v>3.92</v>
      </c>
      <c r="M473" s="44">
        <v>3.92</v>
      </c>
      <c r="N473" s="44">
        <v>3.92</v>
      </c>
      <c r="O473" s="44">
        <v>3.92</v>
      </c>
      <c r="P473" s="44">
        <v>3.92</v>
      </c>
      <c r="Q473" s="44">
        <v>3.92</v>
      </c>
      <c r="R473" s="44">
        <v>3.92</v>
      </c>
      <c r="S473" s="44">
        <v>3.92</v>
      </c>
      <c r="T473" s="44">
        <v>3.92</v>
      </c>
      <c r="U473" s="44">
        <v>3.92</v>
      </c>
      <c r="V473" s="44">
        <v>3.92</v>
      </c>
      <c r="W473" s="44">
        <v>3.92</v>
      </c>
      <c r="X473" s="44">
        <v>3.92</v>
      </c>
      <c r="Y473" s="44">
        <v>3.92</v>
      </c>
      <c r="Z473" s="44">
        <v>3.92</v>
      </c>
      <c r="AA473" s="44">
        <v>3.92</v>
      </c>
    </row>
    <row r="474" spans="1:27" ht="12.75" hidden="1" customHeight="1" outlineLevel="1" x14ac:dyDescent="0.2">
      <c r="A474" s="99" t="s">
        <v>699</v>
      </c>
      <c r="B474" s="63" t="s">
        <v>81</v>
      </c>
      <c r="C474" s="43" t="s">
        <v>79</v>
      </c>
      <c r="D474" s="44">
        <f>$D$11</f>
        <v>330.69</v>
      </c>
      <c r="E474" s="44">
        <f t="shared" ref="E474:AA474" si="275">$D$11</f>
        <v>330.69</v>
      </c>
      <c r="F474" s="44">
        <f t="shared" si="275"/>
        <v>330.69</v>
      </c>
      <c r="G474" s="44">
        <f t="shared" si="275"/>
        <v>330.69</v>
      </c>
      <c r="H474" s="44">
        <f t="shared" si="275"/>
        <v>330.69</v>
      </c>
      <c r="I474" s="44">
        <f t="shared" si="275"/>
        <v>330.69</v>
      </c>
      <c r="J474" s="44">
        <f t="shared" si="275"/>
        <v>330.69</v>
      </c>
      <c r="K474" s="44">
        <f t="shared" si="275"/>
        <v>330.69</v>
      </c>
      <c r="L474" s="44">
        <f t="shared" si="275"/>
        <v>330.69</v>
      </c>
      <c r="M474" s="44">
        <f t="shared" si="275"/>
        <v>330.69</v>
      </c>
      <c r="N474" s="44">
        <f t="shared" si="275"/>
        <v>330.69</v>
      </c>
      <c r="O474" s="44">
        <f t="shared" si="275"/>
        <v>330.69</v>
      </c>
      <c r="P474" s="44">
        <f t="shared" si="275"/>
        <v>330.69</v>
      </c>
      <c r="Q474" s="44">
        <f t="shared" si="275"/>
        <v>330.69</v>
      </c>
      <c r="R474" s="44">
        <f t="shared" si="275"/>
        <v>330.69</v>
      </c>
      <c r="S474" s="44">
        <f t="shared" si="275"/>
        <v>330.69</v>
      </c>
      <c r="T474" s="44">
        <f t="shared" si="275"/>
        <v>330.69</v>
      </c>
      <c r="U474" s="44">
        <f t="shared" si="275"/>
        <v>330.69</v>
      </c>
      <c r="V474" s="44">
        <f t="shared" si="275"/>
        <v>330.69</v>
      </c>
      <c r="W474" s="44">
        <f t="shared" si="275"/>
        <v>330.69</v>
      </c>
      <c r="X474" s="44">
        <f t="shared" si="275"/>
        <v>330.69</v>
      </c>
      <c r="Y474" s="44">
        <f t="shared" si="275"/>
        <v>330.69</v>
      </c>
      <c r="Z474" s="44">
        <f t="shared" si="275"/>
        <v>330.69</v>
      </c>
      <c r="AA474" s="44">
        <f t="shared" si="275"/>
        <v>330.69</v>
      </c>
    </row>
    <row r="475" spans="1:27" collapsed="1" x14ac:dyDescent="0.2">
      <c r="A475" s="98" t="s">
        <v>700</v>
      </c>
      <c r="B475" s="28" t="str">
        <f>"31"&amp;"."&amp;$B$662&amp;"."&amp;$B$663</f>
        <v>31.08.2023</v>
      </c>
      <c r="C475" s="90" t="s">
        <v>76</v>
      </c>
      <c r="D475" s="91">
        <f>ROUND(((D476+D477+D479+D478)/1000),5)</f>
        <v>3.8532899999999999</v>
      </c>
      <c r="E475" s="91">
        <f>ROUND(((E476+E477+E479+E478)/1000),5)</f>
        <v>3.7445300000000001</v>
      </c>
      <c r="F475" s="91">
        <f>ROUND(((F476+F477+F479+F478)/1000),5)</f>
        <v>3.6598700000000002</v>
      </c>
      <c r="G475" s="91">
        <f t="shared" ref="G475:AA475" si="276">ROUND(((G476+G477+G479+G478)/1000),5)</f>
        <v>3.6421999999999999</v>
      </c>
      <c r="H475" s="91">
        <f t="shared" si="276"/>
        <v>3.6842899999999998</v>
      </c>
      <c r="I475" s="91">
        <f t="shared" si="276"/>
        <v>3.8094000000000001</v>
      </c>
      <c r="J475" s="91">
        <f t="shared" si="276"/>
        <v>3.9568599999999998</v>
      </c>
      <c r="K475" s="91">
        <f t="shared" si="276"/>
        <v>4.2190399999999997</v>
      </c>
      <c r="L475" s="91">
        <f t="shared" si="276"/>
        <v>4.4520200000000001</v>
      </c>
      <c r="M475" s="91">
        <f t="shared" si="276"/>
        <v>4.5714199999999998</v>
      </c>
      <c r="N475" s="91">
        <f t="shared" si="276"/>
        <v>4.7641</v>
      </c>
      <c r="O475" s="91">
        <f t="shared" si="276"/>
        <v>4.6113299999999997</v>
      </c>
      <c r="P475" s="91">
        <f t="shared" si="276"/>
        <v>4.5529500000000001</v>
      </c>
      <c r="Q475" s="91">
        <f t="shared" si="276"/>
        <v>4.5833199999999996</v>
      </c>
      <c r="R475" s="91">
        <f t="shared" si="276"/>
        <v>4.7207100000000004</v>
      </c>
      <c r="S475" s="91">
        <f t="shared" si="276"/>
        <v>4.70932</v>
      </c>
      <c r="T475" s="91">
        <f t="shared" si="276"/>
        <v>4.6921200000000001</v>
      </c>
      <c r="U475" s="91">
        <f t="shared" si="276"/>
        <v>4.6651199999999999</v>
      </c>
      <c r="V475" s="91">
        <f t="shared" si="276"/>
        <v>4.6692099999999996</v>
      </c>
      <c r="W475" s="91">
        <f t="shared" si="276"/>
        <v>4.6703000000000001</v>
      </c>
      <c r="X475" s="91">
        <f t="shared" si="276"/>
        <v>4.718</v>
      </c>
      <c r="Y475" s="91">
        <f t="shared" si="276"/>
        <v>4.6253000000000002</v>
      </c>
      <c r="Z475" s="91">
        <f t="shared" si="276"/>
        <v>4.3366400000000001</v>
      </c>
      <c r="AA475" s="91">
        <f t="shared" si="276"/>
        <v>4.1341700000000001</v>
      </c>
    </row>
    <row r="476" spans="1:27" ht="12.75" hidden="1" customHeight="1" outlineLevel="1" x14ac:dyDescent="0.2">
      <c r="A476" s="99" t="s">
        <v>701</v>
      </c>
      <c r="B476" s="63" t="s">
        <v>238</v>
      </c>
      <c r="C476" s="43" t="s">
        <v>79</v>
      </c>
      <c r="D476" s="44">
        <v>1295.79</v>
      </c>
      <c r="E476" s="44">
        <v>1187.03</v>
      </c>
      <c r="F476" s="44">
        <v>1102.3699999999999</v>
      </c>
      <c r="G476" s="44">
        <v>1084.7</v>
      </c>
      <c r="H476" s="44">
        <v>1126.79</v>
      </c>
      <c r="I476" s="44">
        <v>1251.9000000000001</v>
      </c>
      <c r="J476" s="44">
        <v>1399.36</v>
      </c>
      <c r="K476" s="44">
        <v>1661.54</v>
      </c>
      <c r="L476" s="44">
        <v>1894.52</v>
      </c>
      <c r="M476" s="44">
        <v>2013.92</v>
      </c>
      <c r="N476" s="44">
        <v>2206.6</v>
      </c>
      <c r="O476" s="44">
        <v>2053.83</v>
      </c>
      <c r="P476" s="44">
        <v>1995.45</v>
      </c>
      <c r="Q476" s="44">
        <v>2025.82</v>
      </c>
      <c r="R476" s="44">
        <v>2163.21</v>
      </c>
      <c r="S476" s="44">
        <v>2151.8200000000002</v>
      </c>
      <c r="T476" s="44">
        <v>2134.62</v>
      </c>
      <c r="U476" s="44">
        <v>2107.62</v>
      </c>
      <c r="V476" s="44">
        <v>2111.71</v>
      </c>
      <c r="W476" s="44">
        <v>2112.8000000000002</v>
      </c>
      <c r="X476" s="44">
        <v>2160.5</v>
      </c>
      <c r="Y476" s="44">
        <v>2067.8000000000002</v>
      </c>
      <c r="Z476" s="44">
        <v>1779.14</v>
      </c>
      <c r="AA476" s="44">
        <v>1576.67</v>
      </c>
    </row>
    <row r="477" spans="1:27" ht="12.75" hidden="1" customHeight="1" outlineLevel="1" x14ac:dyDescent="0.2">
      <c r="A477" s="99" t="s">
        <v>702</v>
      </c>
      <c r="B477" s="63" t="s">
        <v>90</v>
      </c>
      <c r="C477" s="43" t="s">
        <v>79</v>
      </c>
      <c r="D477" s="44">
        <f>$D$327</f>
        <v>2222.89</v>
      </c>
      <c r="E477" s="44">
        <f t="shared" ref="E477:AA477" si="277">$D$327</f>
        <v>2222.89</v>
      </c>
      <c r="F477" s="44">
        <f t="shared" si="277"/>
        <v>2222.89</v>
      </c>
      <c r="G477" s="44">
        <f t="shared" si="277"/>
        <v>2222.89</v>
      </c>
      <c r="H477" s="44">
        <f t="shared" si="277"/>
        <v>2222.89</v>
      </c>
      <c r="I477" s="44">
        <f t="shared" si="277"/>
        <v>2222.89</v>
      </c>
      <c r="J477" s="44">
        <f t="shared" si="277"/>
        <v>2222.89</v>
      </c>
      <c r="K477" s="44">
        <f t="shared" si="277"/>
        <v>2222.89</v>
      </c>
      <c r="L477" s="44">
        <f t="shared" si="277"/>
        <v>2222.89</v>
      </c>
      <c r="M477" s="44">
        <f t="shared" si="277"/>
        <v>2222.89</v>
      </c>
      <c r="N477" s="44">
        <f t="shared" si="277"/>
        <v>2222.89</v>
      </c>
      <c r="O477" s="44">
        <f t="shared" si="277"/>
        <v>2222.89</v>
      </c>
      <c r="P477" s="44">
        <f t="shared" si="277"/>
        <v>2222.89</v>
      </c>
      <c r="Q477" s="44">
        <f t="shared" si="277"/>
        <v>2222.89</v>
      </c>
      <c r="R477" s="44">
        <f t="shared" si="277"/>
        <v>2222.89</v>
      </c>
      <c r="S477" s="44">
        <f t="shared" si="277"/>
        <v>2222.89</v>
      </c>
      <c r="T477" s="44">
        <f t="shared" si="277"/>
        <v>2222.89</v>
      </c>
      <c r="U477" s="44">
        <f t="shared" si="277"/>
        <v>2222.89</v>
      </c>
      <c r="V477" s="44">
        <f t="shared" si="277"/>
        <v>2222.89</v>
      </c>
      <c r="W477" s="44">
        <f t="shared" si="277"/>
        <v>2222.89</v>
      </c>
      <c r="X477" s="44">
        <f t="shared" si="277"/>
        <v>2222.89</v>
      </c>
      <c r="Y477" s="44">
        <f t="shared" si="277"/>
        <v>2222.89</v>
      </c>
      <c r="Z477" s="44">
        <f t="shared" si="277"/>
        <v>2222.89</v>
      </c>
      <c r="AA477" s="44">
        <f t="shared" si="277"/>
        <v>2222.89</v>
      </c>
    </row>
    <row r="478" spans="1:27" ht="12.75" hidden="1" customHeight="1" outlineLevel="1" x14ac:dyDescent="0.2">
      <c r="A478" s="99" t="s">
        <v>703</v>
      </c>
      <c r="B478" s="63" t="s">
        <v>83</v>
      </c>
      <c r="C478" s="43" t="s">
        <v>79</v>
      </c>
      <c r="D478" s="44">
        <v>3.92</v>
      </c>
      <c r="E478" s="44">
        <v>3.92</v>
      </c>
      <c r="F478" s="44">
        <v>3.92</v>
      </c>
      <c r="G478" s="44">
        <v>3.92</v>
      </c>
      <c r="H478" s="44">
        <v>3.92</v>
      </c>
      <c r="I478" s="44">
        <v>3.92</v>
      </c>
      <c r="J478" s="44">
        <v>3.92</v>
      </c>
      <c r="K478" s="44">
        <v>3.92</v>
      </c>
      <c r="L478" s="44">
        <v>3.92</v>
      </c>
      <c r="M478" s="44">
        <v>3.92</v>
      </c>
      <c r="N478" s="44">
        <v>3.92</v>
      </c>
      <c r="O478" s="44">
        <v>3.92</v>
      </c>
      <c r="P478" s="44">
        <v>3.92</v>
      </c>
      <c r="Q478" s="44">
        <v>3.92</v>
      </c>
      <c r="R478" s="44">
        <v>3.92</v>
      </c>
      <c r="S478" s="44">
        <v>3.92</v>
      </c>
      <c r="T478" s="44">
        <v>3.92</v>
      </c>
      <c r="U478" s="44">
        <v>3.92</v>
      </c>
      <c r="V478" s="44">
        <v>3.92</v>
      </c>
      <c r="W478" s="44">
        <v>3.92</v>
      </c>
      <c r="X478" s="44">
        <v>3.92</v>
      </c>
      <c r="Y478" s="44">
        <v>3.92</v>
      </c>
      <c r="Z478" s="44">
        <v>3.92</v>
      </c>
      <c r="AA478" s="44">
        <v>3.92</v>
      </c>
    </row>
    <row r="479" spans="1:27" ht="12.75" hidden="1" customHeight="1" outlineLevel="1" x14ac:dyDescent="0.2">
      <c r="A479" s="99" t="s">
        <v>704</v>
      </c>
      <c r="B479" s="63" t="s">
        <v>81</v>
      </c>
      <c r="C479" s="43" t="s">
        <v>79</v>
      </c>
      <c r="D479" s="44">
        <f>$D$11</f>
        <v>330.69</v>
      </c>
      <c r="E479" s="44">
        <f t="shared" ref="E479:AA479" si="278">$D$11</f>
        <v>330.69</v>
      </c>
      <c r="F479" s="44">
        <f t="shared" si="278"/>
        <v>330.69</v>
      </c>
      <c r="G479" s="44">
        <f t="shared" si="278"/>
        <v>330.69</v>
      </c>
      <c r="H479" s="44">
        <f t="shared" si="278"/>
        <v>330.69</v>
      </c>
      <c r="I479" s="44">
        <f t="shared" si="278"/>
        <v>330.69</v>
      </c>
      <c r="J479" s="44">
        <f t="shared" si="278"/>
        <v>330.69</v>
      </c>
      <c r="K479" s="44">
        <f t="shared" si="278"/>
        <v>330.69</v>
      </c>
      <c r="L479" s="44">
        <f t="shared" si="278"/>
        <v>330.69</v>
      </c>
      <c r="M479" s="44">
        <f t="shared" si="278"/>
        <v>330.69</v>
      </c>
      <c r="N479" s="44">
        <f t="shared" si="278"/>
        <v>330.69</v>
      </c>
      <c r="O479" s="44">
        <f t="shared" si="278"/>
        <v>330.69</v>
      </c>
      <c r="P479" s="44">
        <f t="shared" si="278"/>
        <v>330.69</v>
      </c>
      <c r="Q479" s="44">
        <f t="shared" si="278"/>
        <v>330.69</v>
      </c>
      <c r="R479" s="44">
        <f t="shared" si="278"/>
        <v>330.69</v>
      </c>
      <c r="S479" s="44">
        <f t="shared" si="278"/>
        <v>330.69</v>
      </c>
      <c r="T479" s="44">
        <f t="shared" si="278"/>
        <v>330.69</v>
      </c>
      <c r="U479" s="44">
        <f t="shared" si="278"/>
        <v>330.69</v>
      </c>
      <c r="V479" s="44">
        <f t="shared" si="278"/>
        <v>330.69</v>
      </c>
      <c r="W479" s="44">
        <f t="shared" si="278"/>
        <v>330.69</v>
      </c>
      <c r="X479" s="44">
        <f t="shared" si="278"/>
        <v>330.69</v>
      </c>
      <c r="Y479" s="44">
        <f t="shared" si="278"/>
        <v>330.69</v>
      </c>
      <c r="Z479" s="44">
        <f t="shared" si="278"/>
        <v>330.69</v>
      </c>
      <c r="AA479" s="44">
        <f t="shared" si="278"/>
        <v>330.69</v>
      </c>
    </row>
    <row r="480" spans="1:27" collapsed="1" x14ac:dyDescent="0.2">
      <c r="B480" s="101" t="s">
        <v>392</v>
      </c>
    </row>
    <row r="481" spans="1:27" x14ac:dyDescent="0.2">
      <c r="B481" s="101" t="s">
        <v>392</v>
      </c>
    </row>
    <row r="482" spans="1:27" x14ac:dyDescent="0.2">
      <c r="A482" s="175" t="s">
        <v>705</v>
      </c>
      <c r="B482" s="176"/>
      <c r="C482" s="176"/>
      <c r="D482" s="176"/>
      <c r="E482" s="176"/>
      <c r="F482" s="1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7"/>
    </row>
    <row r="483" spans="1:27" ht="25.5" x14ac:dyDescent="0.2">
      <c r="A483" s="26" t="s">
        <v>64</v>
      </c>
      <c r="B483" s="27" t="s">
        <v>210</v>
      </c>
      <c r="C483" s="26" t="s">
        <v>211</v>
      </c>
      <c r="D483" s="27" t="s">
        <v>212</v>
      </c>
      <c r="E483" s="27" t="s">
        <v>213</v>
      </c>
      <c r="F483" s="27" t="s">
        <v>214</v>
      </c>
      <c r="G483" s="27" t="s">
        <v>215</v>
      </c>
      <c r="H483" s="27" t="s">
        <v>216</v>
      </c>
      <c r="I483" s="27" t="s">
        <v>217</v>
      </c>
      <c r="J483" s="27" t="s">
        <v>218</v>
      </c>
      <c r="K483" s="27" t="s">
        <v>219</v>
      </c>
      <c r="L483" s="27" t="s">
        <v>220</v>
      </c>
      <c r="M483" s="27" t="s">
        <v>221</v>
      </c>
      <c r="N483" s="27" t="s">
        <v>222</v>
      </c>
      <c r="O483" s="27" t="s">
        <v>223</v>
      </c>
      <c r="P483" s="27" t="s">
        <v>224</v>
      </c>
      <c r="Q483" s="27" t="s">
        <v>225</v>
      </c>
      <c r="R483" s="27" t="s">
        <v>226</v>
      </c>
      <c r="S483" s="27" t="s">
        <v>227</v>
      </c>
      <c r="T483" s="27" t="s">
        <v>228</v>
      </c>
      <c r="U483" s="27" t="s">
        <v>229</v>
      </c>
      <c r="V483" s="27" t="s">
        <v>230</v>
      </c>
      <c r="W483" s="27" t="s">
        <v>231</v>
      </c>
      <c r="X483" s="27" t="s">
        <v>232</v>
      </c>
      <c r="Y483" s="27" t="s">
        <v>233</v>
      </c>
      <c r="Z483" s="27" t="s">
        <v>234</v>
      </c>
      <c r="AA483" s="27" t="s">
        <v>235</v>
      </c>
    </row>
    <row r="484" spans="1:27" x14ac:dyDescent="0.2">
      <c r="A484" s="98" t="s">
        <v>706</v>
      </c>
      <c r="B484" s="28" t="str">
        <f>"01"&amp;"."&amp;$B$662&amp;"."&amp;$B$663</f>
        <v>01.08.2023</v>
      </c>
      <c r="C484" s="90" t="s">
        <v>76</v>
      </c>
      <c r="D484" s="91">
        <f>ROUND(((D485+D486+D488+D487)/1000),5)</f>
        <v>4.9776199999999999</v>
      </c>
      <c r="E484" s="91">
        <f>ROUND(((E485+E486+E488+E487)/1000),5)</f>
        <v>4.7786999999999997</v>
      </c>
      <c r="F484" s="91">
        <f>ROUND(((F485+F486+F488+F487)/1000),5)</f>
        <v>4.6585999999999999</v>
      </c>
      <c r="G484" s="91">
        <f t="shared" ref="G484:AA484" si="279">ROUND(((G485+G486+G488+G487)/1000),5)</f>
        <v>4.6417599999999997</v>
      </c>
      <c r="H484" s="91">
        <f t="shared" si="279"/>
        <v>3.9376099999999998</v>
      </c>
      <c r="I484" s="91">
        <f t="shared" si="279"/>
        <v>4.6332500000000003</v>
      </c>
      <c r="J484" s="91">
        <f t="shared" si="279"/>
        <v>4.9176200000000003</v>
      </c>
      <c r="K484" s="91">
        <f t="shared" si="279"/>
        <v>5.3899100000000004</v>
      </c>
      <c r="L484" s="91">
        <f t="shared" si="279"/>
        <v>5.75427</v>
      </c>
      <c r="M484" s="91">
        <f t="shared" si="279"/>
        <v>6.0679299999999996</v>
      </c>
      <c r="N484" s="91">
        <f t="shared" si="279"/>
        <v>6.1477500000000003</v>
      </c>
      <c r="O484" s="91">
        <f t="shared" si="279"/>
        <v>6.1520900000000003</v>
      </c>
      <c r="P484" s="91">
        <f t="shared" si="279"/>
        <v>6.1453800000000003</v>
      </c>
      <c r="Q484" s="91">
        <f t="shared" si="279"/>
        <v>6.1699400000000004</v>
      </c>
      <c r="R484" s="91">
        <f t="shared" si="279"/>
        <v>6.03559</v>
      </c>
      <c r="S484" s="91">
        <f t="shared" si="279"/>
        <v>6.0412999999999997</v>
      </c>
      <c r="T484" s="91">
        <f t="shared" si="279"/>
        <v>6.0508600000000001</v>
      </c>
      <c r="U484" s="91">
        <f t="shared" si="279"/>
        <v>6.0415000000000001</v>
      </c>
      <c r="V484" s="91">
        <f t="shared" si="279"/>
        <v>6.0265700000000004</v>
      </c>
      <c r="W484" s="91">
        <f t="shared" si="279"/>
        <v>5.9939200000000001</v>
      </c>
      <c r="X484" s="91">
        <f t="shared" si="279"/>
        <v>5.9604400000000002</v>
      </c>
      <c r="Y484" s="91">
        <f t="shared" si="279"/>
        <v>5.9176799999999998</v>
      </c>
      <c r="Z484" s="91">
        <f t="shared" si="279"/>
        <v>5.72628</v>
      </c>
      <c r="AA484" s="91">
        <f t="shared" si="279"/>
        <v>5.3479599999999996</v>
      </c>
    </row>
    <row r="485" spans="1:27" ht="12.75" hidden="1" customHeight="1" outlineLevel="1" x14ac:dyDescent="0.2">
      <c r="A485" s="99" t="s">
        <v>707</v>
      </c>
      <c r="B485" s="63" t="s">
        <v>238</v>
      </c>
      <c r="C485" s="43" t="s">
        <v>79</v>
      </c>
      <c r="D485" s="44">
        <v>1083.24</v>
      </c>
      <c r="E485" s="44">
        <v>884.32</v>
      </c>
      <c r="F485" s="44">
        <v>764.22</v>
      </c>
      <c r="G485" s="44">
        <v>747.38</v>
      </c>
      <c r="H485" s="44">
        <v>43.23</v>
      </c>
      <c r="I485" s="44">
        <v>738.87</v>
      </c>
      <c r="J485" s="44">
        <v>1023.24</v>
      </c>
      <c r="K485" s="44">
        <v>1495.53</v>
      </c>
      <c r="L485" s="44">
        <v>1859.89</v>
      </c>
      <c r="M485" s="44">
        <v>2173.5500000000002</v>
      </c>
      <c r="N485" s="44">
        <v>2253.37</v>
      </c>
      <c r="O485" s="44">
        <v>2257.71</v>
      </c>
      <c r="P485" s="44">
        <v>2251</v>
      </c>
      <c r="Q485" s="44">
        <v>2275.56</v>
      </c>
      <c r="R485" s="44">
        <v>2141.21</v>
      </c>
      <c r="S485" s="44">
        <v>2146.92</v>
      </c>
      <c r="T485" s="44">
        <v>2156.48</v>
      </c>
      <c r="U485" s="44">
        <v>2147.12</v>
      </c>
      <c r="V485" s="44">
        <v>2132.19</v>
      </c>
      <c r="W485" s="44">
        <v>2099.54</v>
      </c>
      <c r="X485" s="44">
        <v>2066.06</v>
      </c>
      <c r="Y485" s="44">
        <v>2023.3</v>
      </c>
      <c r="Z485" s="44">
        <v>1831.9</v>
      </c>
      <c r="AA485" s="44">
        <v>1453.58</v>
      </c>
    </row>
    <row r="486" spans="1:27" ht="12.75" hidden="1" customHeight="1" outlineLevel="1" x14ac:dyDescent="0.2">
      <c r="A486" s="99" t="s">
        <v>708</v>
      </c>
      <c r="B486" s="63" t="s">
        <v>90</v>
      </c>
      <c r="C486" s="43" t="s">
        <v>79</v>
      </c>
      <c r="D486" s="44">
        <v>3559.77</v>
      </c>
      <c r="E486" s="44">
        <f>$D$486</f>
        <v>3559.77</v>
      </c>
      <c r="F486" s="44">
        <f t="shared" ref="F486:AA486" si="280">$D$486</f>
        <v>3559.77</v>
      </c>
      <c r="G486" s="44">
        <f t="shared" si="280"/>
        <v>3559.77</v>
      </c>
      <c r="H486" s="44">
        <f t="shared" si="280"/>
        <v>3559.77</v>
      </c>
      <c r="I486" s="44">
        <f t="shared" si="280"/>
        <v>3559.77</v>
      </c>
      <c r="J486" s="44">
        <f t="shared" si="280"/>
        <v>3559.77</v>
      </c>
      <c r="K486" s="44">
        <f t="shared" si="280"/>
        <v>3559.77</v>
      </c>
      <c r="L486" s="44">
        <f t="shared" si="280"/>
        <v>3559.77</v>
      </c>
      <c r="M486" s="44">
        <f t="shared" si="280"/>
        <v>3559.77</v>
      </c>
      <c r="N486" s="44">
        <f t="shared" si="280"/>
        <v>3559.77</v>
      </c>
      <c r="O486" s="44">
        <f t="shared" si="280"/>
        <v>3559.77</v>
      </c>
      <c r="P486" s="44">
        <f t="shared" si="280"/>
        <v>3559.77</v>
      </c>
      <c r="Q486" s="44">
        <f t="shared" si="280"/>
        <v>3559.77</v>
      </c>
      <c r="R486" s="44">
        <f t="shared" si="280"/>
        <v>3559.77</v>
      </c>
      <c r="S486" s="44">
        <f t="shared" si="280"/>
        <v>3559.77</v>
      </c>
      <c r="T486" s="44">
        <f t="shared" si="280"/>
        <v>3559.77</v>
      </c>
      <c r="U486" s="44">
        <f t="shared" si="280"/>
        <v>3559.77</v>
      </c>
      <c r="V486" s="44">
        <f t="shared" si="280"/>
        <v>3559.77</v>
      </c>
      <c r="W486" s="44">
        <f t="shared" si="280"/>
        <v>3559.77</v>
      </c>
      <c r="X486" s="44">
        <f t="shared" si="280"/>
        <v>3559.77</v>
      </c>
      <c r="Y486" s="44">
        <f t="shared" si="280"/>
        <v>3559.77</v>
      </c>
      <c r="Z486" s="44">
        <f t="shared" si="280"/>
        <v>3559.77</v>
      </c>
      <c r="AA486" s="44">
        <f t="shared" si="280"/>
        <v>3559.77</v>
      </c>
    </row>
    <row r="487" spans="1:27" ht="12.75" hidden="1" customHeight="1" outlineLevel="1" x14ac:dyDescent="0.2">
      <c r="A487" s="99" t="s">
        <v>709</v>
      </c>
      <c r="B487" s="63" t="s">
        <v>83</v>
      </c>
      <c r="C487" s="43" t="s">
        <v>79</v>
      </c>
      <c r="D487" s="44">
        <v>3.92</v>
      </c>
      <c r="E487" s="44">
        <v>3.92</v>
      </c>
      <c r="F487" s="44">
        <v>3.92</v>
      </c>
      <c r="G487" s="44">
        <v>3.92</v>
      </c>
      <c r="H487" s="44">
        <v>3.92</v>
      </c>
      <c r="I487" s="44">
        <v>3.92</v>
      </c>
      <c r="J487" s="44">
        <v>3.92</v>
      </c>
      <c r="K487" s="44">
        <v>3.92</v>
      </c>
      <c r="L487" s="44">
        <v>3.92</v>
      </c>
      <c r="M487" s="44">
        <v>3.92</v>
      </c>
      <c r="N487" s="44">
        <v>3.92</v>
      </c>
      <c r="O487" s="44">
        <v>3.92</v>
      </c>
      <c r="P487" s="44">
        <v>3.92</v>
      </c>
      <c r="Q487" s="44">
        <v>3.92</v>
      </c>
      <c r="R487" s="44">
        <v>3.92</v>
      </c>
      <c r="S487" s="44">
        <v>3.92</v>
      </c>
      <c r="T487" s="44">
        <v>3.92</v>
      </c>
      <c r="U487" s="44">
        <v>3.92</v>
      </c>
      <c r="V487" s="44">
        <v>3.92</v>
      </c>
      <c r="W487" s="44">
        <v>3.92</v>
      </c>
      <c r="X487" s="44">
        <v>3.92</v>
      </c>
      <c r="Y487" s="44">
        <v>3.92</v>
      </c>
      <c r="Z487" s="44">
        <v>3.92</v>
      </c>
      <c r="AA487" s="44">
        <v>3.92</v>
      </c>
    </row>
    <row r="488" spans="1:27" ht="12.75" hidden="1" customHeight="1" outlineLevel="1" x14ac:dyDescent="0.2">
      <c r="A488" s="99" t="s">
        <v>710</v>
      </c>
      <c r="B488" s="63" t="s">
        <v>81</v>
      </c>
      <c r="C488" s="43" t="s">
        <v>79</v>
      </c>
      <c r="D488" s="44">
        <f>$D$11</f>
        <v>330.69</v>
      </c>
      <c r="E488" s="44">
        <f t="shared" ref="E488:AA488" si="281">$D$11</f>
        <v>330.69</v>
      </c>
      <c r="F488" s="44">
        <f t="shared" si="281"/>
        <v>330.69</v>
      </c>
      <c r="G488" s="44">
        <f t="shared" si="281"/>
        <v>330.69</v>
      </c>
      <c r="H488" s="44">
        <f t="shared" si="281"/>
        <v>330.69</v>
      </c>
      <c r="I488" s="44">
        <f t="shared" si="281"/>
        <v>330.69</v>
      </c>
      <c r="J488" s="44">
        <f t="shared" si="281"/>
        <v>330.69</v>
      </c>
      <c r="K488" s="44">
        <f t="shared" si="281"/>
        <v>330.69</v>
      </c>
      <c r="L488" s="44">
        <f t="shared" si="281"/>
        <v>330.69</v>
      </c>
      <c r="M488" s="44">
        <f t="shared" si="281"/>
        <v>330.69</v>
      </c>
      <c r="N488" s="44">
        <f t="shared" si="281"/>
        <v>330.69</v>
      </c>
      <c r="O488" s="44">
        <f t="shared" si="281"/>
        <v>330.69</v>
      </c>
      <c r="P488" s="44">
        <f t="shared" si="281"/>
        <v>330.69</v>
      </c>
      <c r="Q488" s="44">
        <f t="shared" si="281"/>
        <v>330.69</v>
      </c>
      <c r="R488" s="44">
        <f t="shared" si="281"/>
        <v>330.69</v>
      </c>
      <c r="S488" s="44">
        <f t="shared" si="281"/>
        <v>330.69</v>
      </c>
      <c r="T488" s="44">
        <f t="shared" si="281"/>
        <v>330.69</v>
      </c>
      <c r="U488" s="44">
        <f t="shared" si="281"/>
        <v>330.69</v>
      </c>
      <c r="V488" s="44">
        <f t="shared" si="281"/>
        <v>330.69</v>
      </c>
      <c r="W488" s="44">
        <f t="shared" si="281"/>
        <v>330.69</v>
      </c>
      <c r="X488" s="44">
        <f t="shared" si="281"/>
        <v>330.69</v>
      </c>
      <c r="Y488" s="44">
        <f t="shared" si="281"/>
        <v>330.69</v>
      </c>
      <c r="Z488" s="44">
        <f t="shared" si="281"/>
        <v>330.69</v>
      </c>
      <c r="AA488" s="44">
        <f t="shared" si="281"/>
        <v>330.69</v>
      </c>
    </row>
    <row r="489" spans="1:27" collapsed="1" x14ac:dyDescent="0.2">
      <c r="A489" s="98" t="s">
        <v>711</v>
      </c>
      <c r="B489" s="28" t="str">
        <f>"02"&amp;"."&amp;$B$662&amp;"."&amp;$B$663</f>
        <v>02.08.2023</v>
      </c>
      <c r="C489" s="90" t="s">
        <v>76</v>
      </c>
      <c r="D489" s="91">
        <f>ROUND(((D490+D491+D493+D492)/1000),5)</f>
        <v>5.07864</v>
      </c>
      <c r="E489" s="91">
        <f>ROUND(((E490+E491+E493+E492)/1000),5)</f>
        <v>4.8769400000000003</v>
      </c>
      <c r="F489" s="91">
        <f>ROUND(((F490+F491+F493+F492)/1000),5)</f>
        <v>4.7717499999999999</v>
      </c>
      <c r="G489" s="91">
        <f t="shared" ref="G489:AA489" si="282">ROUND(((G490+G491+G493+G492)/1000),5)</f>
        <v>4.7293200000000004</v>
      </c>
      <c r="H489" s="91">
        <f t="shared" si="282"/>
        <v>4.7116199999999999</v>
      </c>
      <c r="I489" s="91">
        <f t="shared" si="282"/>
        <v>4.8081199999999997</v>
      </c>
      <c r="J489" s="91">
        <f t="shared" si="282"/>
        <v>5.0167200000000003</v>
      </c>
      <c r="K489" s="91">
        <f t="shared" si="282"/>
        <v>5.36388</v>
      </c>
      <c r="L489" s="91">
        <f t="shared" si="282"/>
        <v>5.6131200000000003</v>
      </c>
      <c r="M489" s="91">
        <f t="shared" si="282"/>
        <v>5.9209399999999999</v>
      </c>
      <c r="N489" s="91">
        <f t="shared" si="282"/>
        <v>5.9904299999999999</v>
      </c>
      <c r="O489" s="91">
        <f t="shared" si="282"/>
        <v>5.9924999999999997</v>
      </c>
      <c r="P489" s="91">
        <f t="shared" si="282"/>
        <v>5.9879199999999999</v>
      </c>
      <c r="Q489" s="91">
        <f t="shared" si="282"/>
        <v>6.0122900000000001</v>
      </c>
      <c r="R489" s="91">
        <f t="shared" si="282"/>
        <v>6.0710800000000003</v>
      </c>
      <c r="S489" s="91">
        <f t="shared" si="282"/>
        <v>6.0701499999999999</v>
      </c>
      <c r="T489" s="91">
        <f t="shared" si="282"/>
        <v>6.0562500000000004</v>
      </c>
      <c r="U489" s="91">
        <f t="shared" si="282"/>
        <v>5.9960300000000002</v>
      </c>
      <c r="V489" s="91">
        <f t="shared" si="282"/>
        <v>5.9852800000000004</v>
      </c>
      <c r="W489" s="91">
        <f t="shared" si="282"/>
        <v>5.92232</v>
      </c>
      <c r="X489" s="91">
        <f t="shared" si="282"/>
        <v>5.9088200000000004</v>
      </c>
      <c r="Y489" s="91">
        <f t="shared" si="282"/>
        <v>5.8821099999999999</v>
      </c>
      <c r="Z489" s="91">
        <f t="shared" si="282"/>
        <v>5.6889500000000002</v>
      </c>
      <c r="AA489" s="91">
        <f t="shared" si="282"/>
        <v>5.4120699999999999</v>
      </c>
    </row>
    <row r="490" spans="1:27" ht="12.75" hidden="1" customHeight="1" outlineLevel="1" x14ac:dyDescent="0.2">
      <c r="A490" s="99" t="s">
        <v>712</v>
      </c>
      <c r="B490" s="63" t="s">
        <v>238</v>
      </c>
      <c r="C490" s="43" t="s">
        <v>79</v>
      </c>
      <c r="D490" s="44">
        <v>1184.26</v>
      </c>
      <c r="E490" s="44">
        <v>982.56</v>
      </c>
      <c r="F490" s="44">
        <v>877.37</v>
      </c>
      <c r="G490" s="44">
        <v>834.94</v>
      </c>
      <c r="H490" s="44">
        <v>817.24</v>
      </c>
      <c r="I490" s="44">
        <v>913.74</v>
      </c>
      <c r="J490" s="44">
        <v>1122.3399999999999</v>
      </c>
      <c r="K490" s="44">
        <v>1469.5</v>
      </c>
      <c r="L490" s="44">
        <v>1718.74</v>
      </c>
      <c r="M490" s="44">
        <v>2026.56</v>
      </c>
      <c r="N490" s="44">
        <v>2096.0500000000002</v>
      </c>
      <c r="O490" s="44">
        <v>2098.12</v>
      </c>
      <c r="P490" s="44">
        <v>2093.54</v>
      </c>
      <c r="Q490" s="44">
        <v>2117.91</v>
      </c>
      <c r="R490" s="44">
        <v>2176.6999999999998</v>
      </c>
      <c r="S490" s="44">
        <v>2175.77</v>
      </c>
      <c r="T490" s="44">
        <v>2161.87</v>
      </c>
      <c r="U490" s="44">
        <v>2101.65</v>
      </c>
      <c r="V490" s="44">
        <v>2090.9</v>
      </c>
      <c r="W490" s="44">
        <v>2027.94</v>
      </c>
      <c r="X490" s="44">
        <v>2014.44</v>
      </c>
      <c r="Y490" s="44">
        <v>1987.73</v>
      </c>
      <c r="Z490" s="44">
        <v>1794.57</v>
      </c>
      <c r="AA490" s="44">
        <v>1517.69</v>
      </c>
    </row>
    <row r="491" spans="1:27" ht="12.75" hidden="1" customHeight="1" outlineLevel="1" x14ac:dyDescent="0.2">
      <c r="A491" s="99" t="s">
        <v>713</v>
      </c>
      <c r="B491" s="63" t="s">
        <v>90</v>
      </c>
      <c r="C491" s="43" t="s">
        <v>79</v>
      </c>
      <c r="D491" s="44">
        <f>$D$486</f>
        <v>3559.77</v>
      </c>
      <c r="E491" s="44">
        <f t="shared" ref="E491:AA491" si="283">$D$486</f>
        <v>3559.77</v>
      </c>
      <c r="F491" s="44">
        <f t="shared" si="283"/>
        <v>3559.77</v>
      </c>
      <c r="G491" s="44">
        <f t="shared" si="283"/>
        <v>3559.77</v>
      </c>
      <c r="H491" s="44">
        <f t="shared" si="283"/>
        <v>3559.77</v>
      </c>
      <c r="I491" s="44">
        <f t="shared" si="283"/>
        <v>3559.77</v>
      </c>
      <c r="J491" s="44">
        <f t="shared" si="283"/>
        <v>3559.77</v>
      </c>
      <c r="K491" s="44">
        <f t="shared" si="283"/>
        <v>3559.77</v>
      </c>
      <c r="L491" s="44">
        <f t="shared" si="283"/>
        <v>3559.77</v>
      </c>
      <c r="M491" s="44">
        <f t="shared" si="283"/>
        <v>3559.77</v>
      </c>
      <c r="N491" s="44">
        <f t="shared" si="283"/>
        <v>3559.77</v>
      </c>
      <c r="O491" s="44">
        <f t="shared" si="283"/>
        <v>3559.77</v>
      </c>
      <c r="P491" s="44">
        <f t="shared" si="283"/>
        <v>3559.77</v>
      </c>
      <c r="Q491" s="44">
        <f t="shared" si="283"/>
        <v>3559.77</v>
      </c>
      <c r="R491" s="44">
        <f t="shared" si="283"/>
        <v>3559.77</v>
      </c>
      <c r="S491" s="44">
        <f t="shared" si="283"/>
        <v>3559.77</v>
      </c>
      <c r="T491" s="44">
        <f t="shared" si="283"/>
        <v>3559.77</v>
      </c>
      <c r="U491" s="44">
        <f t="shared" si="283"/>
        <v>3559.77</v>
      </c>
      <c r="V491" s="44">
        <f t="shared" si="283"/>
        <v>3559.77</v>
      </c>
      <c r="W491" s="44">
        <f t="shared" si="283"/>
        <v>3559.77</v>
      </c>
      <c r="X491" s="44">
        <f t="shared" si="283"/>
        <v>3559.77</v>
      </c>
      <c r="Y491" s="44">
        <f t="shared" si="283"/>
        <v>3559.77</v>
      </c>
      <c r="Z491" s="44">
        <f t="shared" si="283"/>
        <v>3559.77</v>
      </c>
      <c r="AA491" s="44">
        <f t="shared" si="283"/>
        <v>3559.77</v>
      </c>
    </row>
    <row r="492" spans="1:27" ht="12.75" hidden="1" customHeight="1" outlineLevel="1" x14ac:dyDescent="0.2">
      <c r="A492" s="99" t="s">
        <v>714</v>
      </c>
      <c r="B492" s="63" t="s">
        <v>83</v>
      </c>
      <c r="C492" s="43" t="s">
        <v>79</v>
      </c>
      <c r="D492" s="44">
        <v>3.92</v>
      </c>
      <c r="E492" s="44">
        <v>3.92</v>
      </c>
      <c r="F492" s="44">
        <v>3.92</v>
      </c>
      <c r="G492" s="44">
        <v>3.92</v>
      </c>
      <c r="H492" s="44">
        <v>3.92</v>
      </c>
      <c r="I492" s="44">
        <v>3.92</v>
      </c>
      <c r="J492" s="44">
        <v>3.92</v>
      </c>
      <c r="K492" s="44">
        <v>3.92</v>
      </c>
      <c r="L492" s="44">
        <v>3.92</v>
      </c>
      <c r="M492" s="44">
        <v>3.92</v>
      </c>
      <c r="N492" s="44">
        <v>3.92</v>
      </c>
      <c r="O492" s="44">
        <v>3.92</v>
      </c>
      <c r="P492" s="44">
        <v>3.92</v>
      </c>
      <c r="Q492" s="44">
        <v>3.92</v>
      </c>
      <c r="R492" s="44">
        <v>3.92</v>
      </c>
      <c r="S492" s="44">
        <v>3.92</v>
      </c>
      <c r="T492" s="44">
        <v>3.92</v>
      </c>
      <c r="U492" s="44">
        <v>3.92</v>
      </c>
      <c r="V492" s="44">
        <v>3.92</v>
      </c>
      <c r="W492" s="44">
        <v>3.92</v>
      </c>
      <c r="X492" s="44">
        <v>3.92</v>
      </c>
      <c r="Y492" s="44">
        <v>3.92</v>
      </c>
      <c r="Z492" s="44">
        <v>3.92</v>
      </c>
      <c r="AA492" s="44">
        <v>3.92</v>
      </c>
    </row>
    <row r="493" spans="1:27" ht="12.75" hidden="1" customHeight="1" outlineLevel="1" x14ac:dyDescent="0.2">
      <c r="A493" s="99" t="s">
        <v>715</v>
      </c>
      <c r="B493" s="63" t="s">
        <v>81</v>
      </c>
      <c r="C493" s="43" t="s">
        <v>79</v>
      </c>
      <c r="D493" s="44">
        <f>$D$11</f>
        <v>330.69</v>
      </c>
      <c r="E493" s="44">
        <f t="shared" ref="E493:AA493" si="284">$D$11</f>
        <v>330.69</v>
      </c>
      <c r="F493" s="44">
        <f t="shared" si="284"/>
        <v>330.69</v>
      </c>
      <c r="G493" s="44">
        <f t="shared" si="284"/>
        <v>330.69</v>
      </c>
      <c r="H493" s="44">
        <f t="shared" si="284"/>
        <v>330.69</v>
      </c>
      <c r="I493" s="44">
        <f t="shared" si="284"/>
        <v>330.69</v>
      </c>
      <c r="J493" s="44">
        <f t="shared" si="284"/>
        <v>330.69</v>
      </c>
      <c r="K493" s="44">
        <f t="shared" si="284"/>
        <v>330.69</v>
      </c>
      <c r="L493" s="44">
        <f t="shared" si="284"/>
        <v>330.69</v>
      </c>
      <c r="M493" s="44">
        <f t="shared" si="284"/>
        <v>330.69</v>
      </c>
      <c r="N493" s="44">
        <f t="shared" si="284"/>
        <v>330.69</v>
      </c>
      <c r="O493" s="44">
        <f t="shared" si="284"/>
        <v>330.69</v>
      </c>
      <c r="P493" s="44">
        <f t="shared" si="284"/>
        <v>330.69</v>
      </c>
      <c r="Q493" s="44">
        <f t="shared" si="284"/>
        <v>330.69</v>
      </c>
      <c r="R493" s="44">
        <f t="shared" si="284"/>
        <v>330.69</v>
      </c>
      <c r="S493" s="44">
        <f t="shared" si="284"/>
        <v>330.69</v>
      </c>
      <c r="T493" s="44">
        <f t="shared" si="284"/>
        <v>330.69</v>
      </c>
      <c r="U493" s="44">
        <f t="shared" si="284"/>
        <v>330.69</v>
      </c>
      <c r="V493" s="44">
        <f t="shared" si="284"/>
        <v>330.69</v>
      </c>
      <c r="W493" s="44">
        <f t="shared" si="284"/>
        <v>330.69</v>
      </c>
      <c r="X493" s="44">
        <f t="shared" si="284"/>
        <v>330.69</v>
      </c>
      <c r="Y493" s="44">
        <f t="shared" si="284"/>
        <v>330.69</v>
      </c>
      <c r="Z493" s="44">
        <f t="shared" si="284"/>
        <v>330.69</v>
      </c>
      <c r="AA493" s="44">
        <f t="shared" si="284"/>
        <v>330.69</v>
      </c>
    </row>
    <row r="494" spans="1:27" collapsed="1" x14ac:dyDescent="0.2">
      <c r="A494" s="98" t="s">
        <v>716</v>
      </c>
      <c r="B494" s="28" t="str">
        <f>"03"&amp;"."&amp;$B$662&amp;"."&amp;$B$663</f>
        <v>03.08.2023</v>
      </c>
      <c r="C494" s="90" t="s">
        <v>76</v>
      </c>
      <c r="D494" s="91">
        <f>ROUND(((D495+D496+D498+D497)/1000),5)</f>
        <v>5.15733</v>
      </c>
      <c r="E494" s="91">
        <f>ROUND(((E495+E496+E498+E497)/1000),5)</f>
        <v>4.9651800000000001</v>
      </c>
      <c r="F494" s="91">
        <f>ROUND(((F495+F496+F498+F497)/1000),5)</f>
        <v>4.82531</v>
      </c>
      <c r="G494" s="91">
        <f t="shared" ref="G494:AA494" si="285">ROUND(((G495+G496+G498+G497)/1000),5)</f>
        <v>4.7759799999999997</v>
      </c>
      <c r="H494" s="91">
        <f t="shared" si="285"/>
        <v>4.7503399999999996</v>
      </c>
      <c r="I494" s="91">
        <f t="shared" si="285"/>
        <v>4.8855000000000004</v>
      </c>
      <c r="J494" s="91">
        <f t="shared" si="285"/>
        <v>5.1342100000000004</v>
      </c>
      <c r="K494" s="91">
        <f t="shared" si="285"/>
        <v>5.4074200000000001</v>
      </c>
      <c r="L494" s="91">
        <f t="shared" si="285"/>
        <v>5.7096099999999996</v>
      </c>
      <c r="M494" s="91">
        <f t="shared" si="285"/>
        <v>6.2243199999999996</v>
      </c>
      <c r="N494" s="91">
        <f t="shared" si="285"/>
        <v>6.4010699999999998</v>
      </c>
      <c r="O494" s="91">
        <f t="shared" si="285"/>
        <v>6.4355500000000001</v>
      </c>
      <c r="P494" s="91">
        <f t="shared" si="285"/>
        <v>6.4397399999999996</v>
      </c>
      <c r="Q494" s="91">
        <f t="shared" si="285"/>
        <v>6.4589299999999996</v>
      </c>
      <c r="R494" s="91">
        <f t="shared" si="285"/>
        <v>6.3704299999999998</v>
      </c>
      <c r="S494" s="91">
        <f t="shared" si="285"/>
        <v>6.3570200000000003</v>
      </c>
      <c r="T494" s="91">
        <f t="shared" si="285"/>
        <v>6.3055399999999997</v>
      </c>
      <c r="U494" s="91">
        <f t="shared" si="285"/>
        <v>6.1757600000000004</v>
      </c>
      <c r="V494" s="91">
        <f t="shared" si="285"/>
        <v>6.0713999999999997</v>
      </c>
      <c r="W494" s="91">
        <f t="shared" si="285"/>
        <v>6.0229400000000002</v>
      </c>
      <c r="X494" s="91">
        <f t="shared" si="285"/>
        <v>6.0127100000000002</v>
      </c>
      <c r="Y494" s="91">
        <f t="shared" si="285"/>
        <v>5.9986300000000004</v>
      </c>
      <c r="Z494" s="91">
        <f t="shared" si="285"/>
        <v>5.8520899999999996</v>
      </c>
      <c r="AA494" s="91">
        <f t="shared" si="285"/>
        <v>5.4524600000000003</v>
      </c>
    </row>
    <row r="495" spans="1:27" ht="12.75" hidden="1" customHeight="1" outlineLevel="1" x14ac:dyDescent="0.2">
      <c r="A495" s="99" t="s">
        <v>717</v>
      </c>
      <c r="B495" s="63" t="s">
        <v>238</v>
      </c>
      <c r="C495" s="43" t="s">
        <v>79</v>
      </c>
      <c r="D495" s="44">
        <v>1262.95</v>
      </c>
      <c r="E495" s="44">
        <v>1070.8</v>
      </c>
      <c r="F495" s="44">
        <v>930.93</v>
      </c>
      <c r="G495" s="44">
        <v>881.6</v>
      </c>
      <c r="H495" s="44">
        <v>855.96</v>
      </c>
      <c r="I495" s="44">
        <v>991.12</v>
      </c>
      <c r="J495" s="44">
        <v>1239.83</v>
      </c>
      <c r="K495" s="44">
        <v>1513.04</v>
      </c>
      <c r="L495" s="44">
        <v>1815.23</v>
      </c>
      <c r="M495" s="44">
        <v>2329.94</v>
      </c>
      <c r="N495" s="44">
        <v>2506.69</v>
      </c>
      <c r="O495" s="44">
        <v>2541.17</v>
      </c>
      <c r="P495" s="44">
        <v>2545.36</v>
      </c>
      <c r="Q495" s="44">
        <v>2564.5500000000002</v>
      </c>
      <c r="R495" s="44">
        <v>2476.0500000000002</v>
      </c>
      <c r="S495" s="44">
        <v>2462.64</v>
      </c>
      <c r="T495" s="44">
        <v>2411.16</v>
      </c>
      <c r="U495" s="44">
        <v>2281.38</v>
      </c>
      <c r="V495" s="44">
        <v>2177.02</v>
      </c>
      <c r="W495" s="44">
        <v>2128.56</v>
      </c>
      <c r="X495" s="44">
        <v>2118.33</v>
      </c>
      <c r="Y495" s="44">
        <v>2104.25</v>
      </c>
      <c r="Z495" s="44">
        <v>1957.71</v>
      </c>
      <c r="AA495" s="44">
        <v>1558.08</v>
      </c>
    </row>
    <row r="496" spans="1:27" ht="12.75" hidden="1" customHeight="1" outlineLevel="1" x14ac:dyDescent="0.2">
      <c r="A496" s="99" t="s">
        <v>718</v>
      </c>
      <c r="B496" s="63" t="s">
        <v>90</v>
      </c>
      <c r="C496" s="43" t="s">
        <v>79</v>
      </c>
      <c r="D496" s="44">
        <f>$D$486</f>
        <v>3559.77</v>
      </c>
      <c r="E496" s="44">
        <f t="shared" ref="E496:AA496" si="286">$D$486</f>
        <v>3559.77</v>
      </c>
      <c r="F496" s="44">
        <f t="shared" si="286"/>
        <v>3559.77</v>
      </c>
      <c r="G496" s="44">
        <f t="shared" si="286"/>
        <v>3559.77</v>
      </c>
      <c r="H496" s="44">
        <f t="shared" si="286"/>
        <v>3559.77</v>
      </c>
      <c r="I496" s="44">
        <f t="shared" si="286"/>
        <v>3559.77</v>
      </c>
      <c r="J496" s="44">
        <f t="shared" si="286"/>
        <v>3559.77</v>
      </c>
      <c r="K496" s="44">
        <f t="shared" si="286"/>
        <v>3559.77</v>
      </c>
      <c r="L496" s="44">
        <f t="shared" si="286"/>
        <v>3559.77</v>
      </c>
      <c r="M496" s="44">
        <f t="shared" si="286"/>
        <v>3559.77</v>
      </c>
      <c r="N496" s="44">
        <f t="shared" si="286"/>
        <v>3559.77</v>
      </c>
      <c r="O496" s="44">
        <f t="shared" si="286"/>
        <v>3559.77</v>
      </c>
      <c r="P496" s="44">
        <f t="shared" si="286"/>
        <v>3559.77</v>
      </c>
      <c r="Q496" s="44">
        <f t="shared" si="286"/>
        <v>3559.77</v>
      </c>
      <c r="R496" s="44">
        <f t="shared" si="286"/>
        <v>3559.77</v>
      </c>
      <c r="S496" s="44">
        <f t="shared" si="286"/>
        <v>3559.77</v>
      </c>
      <c r="T496" s="44">
        <f t="shared" si="286"/>
        <v>3559.77</v>
      </c>
      <c r="U496" s="44">
        <f t="shared" si="286"/>
        <v>3559.77</v>
      </c>
      <c r="V496" s="44">
        <f t="shared" si="286"/>
        <v>3559.77</v>
      </c>
      <c r="W496" s="44">
        <f t="shared" si="286"/>
        <v>3559.77</v>
      </c>
      <c r="X496" s="44">
        <f t="shared" si="286"/>
        <v>3559.77</v>
      </c>
      <c r="Y496" s="44">
        <f t="shared" si="286"/>
        <v>3559.77</v>
      </c>
      <c r="Z496" s="44">
        <f t="shared" si="286"/>
        <v>3559.77</v>
      </c>
      <c r="AA496" s="44">
        <f t="shared" si="286"/>
        <v>3559.77</v>
      </c>
    </row>
    <row r="497" spans="1:27" ht="12.75" hidden="1" customHeight="1" outlineLevel="1" x14ac:dyDescent="0.2">
      <c r="A497" s="99" t="s">
        <v>719</v>
      </c>
      <c r="B497" s="63" t="s">
        <v>83</v>
      </c>
      <c r="C497" s="43" t="s">
        <v>79</v>
      </c>
      <c r="D497" s="44">
        <v>3.92</v>
      </c>
      <c r="E497" s="44">
        <v>3.92</v>
      </c>
      <c r="F497" s="44">
        <v>3.92</v>
      </c>
      <c r="G497" s="44">
        <v>3.92</v>
      </c>
      <c r="H497" s="44">
        <v>3.92</v>
      </c>
      <c r="I497" s="44">
        <v>3.92</v>
      </c>
      <c r="J497" s="44">
        <v>3.92</v>
      </c>
      <c r="K497" s="44">
        <v>3.92</v>
      </c>
      <c r="L497" s="44">
        <v>3.92</v>
      </c>
      <c r="M497" s="44">
        <v>3.92</v>
      </c>
      <c r="N497" s="44">
        <v>3.92</v>
      </c>
      <c r="O497" s="44">
        <v>3.92</v>
      </c>
      <c r="P497" s="44">
        <v>3.92</v>
      </c>
      <c r="Q497" s="44">
        <v>3.92</v>
      </c>
      <c r="R497" s="44">
        <v>3.92</v>
      </c>
      <c r="S497" s="44">
        <v>3.92</v>
      </c>
      <c r="T497" s="44">
        <v>3.92</v>
      </c>
      <c r="U497" s="44">
        <v>3.92</v>
      </c>
      <c r="V497" s="44">
        <v>3.92</v>
      </c>
      <c r="W497" s="44">
        <v>3.92</v>
      </c>
      <c r="X497" s="44">
        <v>3.92</v>
      </c>
      <c r="Y497" s="44">
        <v>3.92</v>
      </c>
      <c r="Z497" s="44">
        <v>3.92</v>
      </c>
      <c r="AA497" s="44">
        <v>3.92</v>
      </c>
    </row>
    <row r="498" spans="1:27" ht="12.75" hidden="1" customHeight="1" outlineLevel="1" x14ac:dyDescent="0.2">
      <c r="A498" s="99" t="s">
        <v>720</v>
      </c>
      <c r="B498" s="63" t="s">
        <v>81</v>
      </c>
      <c r="C498" s="43" t="s">
        <v>79</v>
      </c>
      <c r="D498" s="44">
        <f>$D$11</f>
        <v>330.69</v>
      </c>
      <c r="E498" s="44">
        <f t="shared" ref="E498:AA498" si="287">$D$11</f>
        <v>330.69</v>
      </c>
      <c r="F498" s="44">
        <f t="shared" si="287"/>
        <v>330.69</v>
      </c>
      <c r="G498" s="44">
        <f t="shared" si="287"/>
        <v>330.69</v>
      </c>
      <c r="H498" s="44">
        <f t="shared" si="287"/>
        <v>330.69</v>
      </c>
      <c r="I498" s="44">
        <f t="shared" si="287"/>
        <v>330.69</v>
      </c>
      <c r="J498" s="44">
        <f t="shared" si="287"/>
        <v>330.69</v>
      </c>
      <c r="K498" s="44">
        <f t="shared" si="287"/>
        <v>330.69</v>
      </c>
      <c r="L498" s="44">
        <f t="shared" si="287"/>
        <v>330.69</v>
      </c>
      <c r="M498" s="44">
        <f t="shared" si="287"/>
        <v>330.69</v>
      </c>
      <c r="N498" s="44">
        <f t="shared" si="287"/>
        <v>330.69</v>
      </c>
      <c r="O498" s="44">
        <f t="shared" si="287"/>
        <v>330.69</v>
      </c>
      <c r="P498" s="44">
        <f t="shared" si="287"/>
        <v>330.69</v>
      </c>
      <c r="Q498" s="44">
        <f t="shared" si="287"/>
        <v>330.69</v>
      </c>
      <c r="R498" s="44">
        <f t="shared" si="287"/>
        <v>330.69</v>
      </c>
      <c r="S498" s="44">
        <f t="shared" si="287"/>
        <v>330.69</v>
      </c>
      <c r="T498" s="44">
        <f t="shared" si="287"/>
        <v>330.69</v>
      </c>
      <c r="U498" s="44">
        <f t="shared" si="287"/>
        <v>330.69</v>
      </c>
      <c r="V498" s="44">
        <f t="shared" si="287"/>
        <v>330.69</v>
      </c>
      <c r="W498" s="44">
        <f t="shared" si="287"/>
        <v>330.69</v>
      </c>
      <c r="X498" s="44">
        <f t="shared" si="287"/>
        <v>330.69</v>
      </c>
      <c r="Y498" s="44">
        <f t="shared" si="287"/>
        <v>330.69</v>
      </c>
      <c r="Z498" s="44">
        <f t="shared" si="287"/>
        <v>330.69</v>
      </c>
      <c r="AA498" s="44">
        <f t="shared" si="287"/>
        <v>330.69</v>
      </c>
    </row>
    <row r="499" spans="1:27" collapsed="1" x14ac:dyDescent="0.2">
      <c r="A499" s="98" t="s">
        <v>721</v>
      </c>
      <c r="B499" s="28" t="str">
        <f>"04"&amp;"."&amp;$B$662&amp;"."&amp;$B$663</f>
        <v>04.08.2023</v>
      </c>
      <c r="C499" s="90" t="s">
        <v>76</v>
      </c>
      <c r="D499" s="91">
        <f>ROUND(((D500+D501+D503+D502)/1000),5)</f>
        <v>5.21671</v>
      </c>
      <c r="E499" s="91">
        <f>ROUND(((E500+E501+E503+E502)/1000),5)</f>
        <v>4.9746100000000002</v>
      </c>
      <c r="F499" s="91">
        <f>ROUND(((F500+F501+F503+F502)/1000),5)</f>
        <v>4.8216900000000003</v>
      </c>
      <c r="G499" s="91">
        <f t="shared" ref="G499:AA499" si="288">ROUND(((G500+G501+G503+G502)/1000),5)</f>
        <v>4.7575599999999998</v>
      </c>
      <c r="H499" s="91">
        <f t="shared" si="288"/>
        <v>4.73163</v>
      </c>
      <c r="I499" s="91">
        <f t="shared" si="288"/>
        <v>4.8209999999999997</v>
      </c>
      <c r="J499" s="91">
        <f t="shared" si="288"/>
        <v>5.0411200000000003</v>
      </c>
      <c r="K499" s="91">
        <f t="shared" si="288"/>
        <v>5.45261</v>
      </c>
      <c r="L499" s="91">
        <f t="shared" si="288"/>
        <v>5.7627199999999998</v>
      </c>
      <c r="M499" s="91">
        <f t="shared" si="288"/>
        <v>6.2178800000000001</v>
      </c>
      <c r="N499" s="91">
        <f t="shared" si="288"/>
        <v>6.4016200000000003</v>
      </c>
      <c r="O499" s="91">
        <f t="shared" si="288"/>
        <v>6.4405299999999999</v>
      </c>
      <c r="P499" s="91">
        <f t="shared" si="288"/>
        <v>6.4094300000000004</v>
      </c>
      <c r="Q499" s="91">
        <f t="shared" si="288"/>
        <v>6.5028499999999996</v>
      </c>
      <c r="R499" s="91">
        <f t="shared" si="288"/>
        <v>6.9047200000000002</v>
      </c>
      <c r="S499" s="91">
        <f t="shared" si="288"/>
        <v>6.9353800000000003</v>
      </c>
      <c r="T499" s="91">
        <f t="shared" si="288"/>
        <v>6.9233200000000004</v>
      </c>
      <c r="U499" s="91">
        <f t="shared" si="288"/>
        <v>6.4727399999999999</v>
      </c>
      <c r="V499" s="91">
        <f t="shared" si="288"/>
        <v>6.3872799999999996</v>
      </c>
      <c r="W499" s="91">
        <f t="shared" si="288"/>
        <v>6.34511</v>
      </c>
      <c r="X499" s="91">
        <f t="shared" si="288"/>
        <v>6.2068599999999998</v>
      </c>
      <c r="Y499" s="91">
        <f t="shared" si="288"/>
        <v>6.0492800000000004</v>
      </c>
      <c r="Z499" s="91">
        <f t="shared" si="288"/>
        <v>5.7599099999999996</v>
      </c>
      <c r="AA499" s="91">
        <f t="shared" si="288"/>
        <v>5.4489799999999997</v>
      </c>
    </row>
    <row r="500" spans="1:27" ht="12.75" hidden="1" customHeight="1" outlineLevel="1" x14ac:dyDescent="0.2">
      <c r="A500" s="99" t="s">
        <v>722</v>
      </c>
      <c r="B500" s="63" t="s">
        <v>238</v>
      </c>
      <c r="C500" s="43" t="s">
        <v>79</v>
      </c>
      <c r="D500" s="44">
        <v>1322.33</v>
      </c>
      <c r="E500" s="44">
        <v>1080.23</v>
      </c>
      <c r="F500" s="44">
        <v>927.31</v>
      </c>
      <c r="G500" s="44">
        <v>863.18</v>
      </c>
      <c r="H500" s="44">
        <v>837.25</v>
      </c>
      <c r="I500" s="44">
        <v>926.62</v>
      </c>
      <c r="J500" s="44">
        <v>1146.74</v>
      </c>
      <c r="K500" s="44">
        <v>1558.23</v>
      </c>
      <c r="L500" s="44">
        <v>1868.34</v>
      </c>
      <c r="M500" s="44">
        <v>2323.5</v>
      </c>
      <c r="N500" s="44">
        <v>2507.2399999999998</v>
      </c>
      <c r="O500" s="44">
        <v>2546.15</v>
      </c>
      <c r="P500" s="44">
        <v>2515.0500000000002</v>
      </c>
      <c r="Q500" s="44">
        <v>2608.4699999999998</v>
      </c>
      <c r="R500" s="44">
        <v>3010.34</v>
      </c>
      <c r="S500" s="44">
        <v>3041</v>
      </c>
      <c r="T500" s="44">
        <v>3028.94</v>
      </c>
      <c r="U500" s="44">
        <v>2578.36</v>
      </c>
      <c r="V500" s="44">
        <v>2492.9</v>
      </c>
      <c r="W500" s="44">
        <v>2450.73</v>
      </c>
      <c r="X500" s="44">
        <v>2312.48</v>
      </c>
      <c r="Y500" s="44">
        <v>2154.9</v>
      </c>
      <c r="Z500" s="44">
        <v>1865.53</v>
      </c>
      <c r="AA500" s="44">
        <v>1554.6</v>
      </c>
    </row>
    <row r="501" spans="1:27" ht="12.75" hidden="1" customHeight="1" outlineLevel="1" x14ac:dyDescent="0.2">
      <c r="A501" s="99" t="s">
        <v>723</v>
      </c>
      <c r="B501" s="63" t="s">
        <v>90</v>
      </c>
      <c r="C501" s="43" t="s">
        <v>79</v>
      </c>
      <c r="D501" s="44">
        <f>$D$486</f>
        <v>3559.77</v>
      </c>
      <c r="E501" s="44">
        <f t="shared" ref="E501:AA501" si="289">$D$486</f>
        <v>3559.77</v>
      </c>
      <c r="F501" s="44">
        <f t="shared" si="289"/>
        <v>3559.77</v>
      </c>
      <c r="G501" s="44">
        <f t="shared" si="289"/>
        <v>3559.77</v>
      </c>
      <c r="H501" s="44">
        <f t="shared" si="289"/>
        <v>3559.77</v>
      </c>
      <c r="I501" s="44">
        <f t="shared" si="289"/>
        <v>3559.77</v>
      </c>
      <c r="J501" s="44">
        <f t="shared" si="289"/>
        <v>3559.77</v>
      </c>
      <c r="K501" s="44">
        <f t="shared" si="289"/>
        <v>3559.77</v>
      </c>
      <c r="L501" s="44">
        <f t="shared" si="289"/>
        <v>3559.77</v>
      </c>
      <c r="M501" s="44">
        <f t="shared" si="289"/>
        <v>3559.77</v>
      </c>
      <c r="N501" s="44">
        <f t="shared" si="289"/>
        <v>3559.77</v>
      </c>
      <c r="O501" s="44">
        <f t="shared" si="289"/>
        <v>3559.77</v>
      </c>
      <c r="P501" s="44">
        <f t="shared" si="289"/>
        <v>3559.77</v>
      </c>
      <c r="Q501" s="44">
        <f t="shared" si="289"/>
        <v>3559.77</v>
      </c>
      <c r="R501" s="44">
        <f t="shared" si="289"/>
        <v>3559.77</v>
      </c>
      <c r="S501" s="44">
        <f t="shared" si="289"/>
        <v>3559.77</v>
      </c>
      <c r="T501" s="44">
        <f t="shared" si="289"/>
        <v>3559.77</v>
      </c>
      <c r="U501" s="44">
        <f t="shared" si="289"/>
        <v>3559.77</v>
      </c>
      <c r="V501" s="44">
        <f t="shared" si="289"/>
        <v>3559.77</v>
      </c>
      <c r="W501" s="44">
        <f t="shared" si="289"/>
        <v>3559.77</v>
      </c>
      <c r="X501" s="44">
        <f t="shared" si="289"/>
        <v>3559.77</v>
      </c>
      <c r="Y501" s="44">
        <f t="shared" si="289"/>
        <v>3559.77</v>
      </c>
      <c r="Z501" s="44">
        <f t="shared" si="289"/>
        <v>3559.77</v>
      </c>
      <c r="AA501" s="44">
        <f t="shared" si="289"/>
        <v>3559.77</v>
      </c>
    </row>
    <row r="502" spans="1:27" ht="12.75" hidden="1" customHeight="1" outlineLevel="1" x14ac:dyDescent="0.2">
      <c r="A502" s="99" t="s">
        <v>724</v>
      </c>
      <c r="B502" s="63" t="s">
        <v>83</v>
      </c>
      <c r="C502" s="43" t="s">
        <v>79</v>
      </c>
      <c r="D502" s="44">
        <v>3.92</v>
      </c>
      <c r="E502" s="44">
        <v>3.92</v>
      </c>
      <c r="F502" s="44">
        <v>3.92</v>
      </c>
      <c r="G502" s="44">
        <v>3.92</v>
      </c>
      <c r="H502" s="44">
        <v>3.92</v>
      </c>
      <c r="I502" s="44">
        <v>3.92</v>
      </c>
      <c r="J502" s="44">
        <v>3.92</v>
      </c>
      <c r="K502" s="44">
        <v>3.92</v>
      </c>
      <c r="L502" s="44">
        <v>3.92</v>
      </c>
      <c r="M502" s="44">
        <v>3.92</v>
      </c>
      <c r="N502" s="44">
        <v>3.92</v>
      </c>
      <c r="O502" s="44">
        <v>3.92</v>
      </c>
      <c r="P502" s="44">
        <v>3.92</v>
      </c>
      <c r="Q502" s="44">
        <v>3.92</v>
      </c>
      <c r="R502" s="44">
        <v>3.92</v>
      </c>
      <c r="S502" s="44">
        <v>3.92</v>
      </c>
      <c r="T502" s="44">
        <v>3.92</v>
      </c>
      <c r="U502" s="44">
        <v>3.92</v>
      </c>
      <c r="V502" s="44">
        <v>3.92</v>
      </c>
      <c r="W502" s="44">
        <v>3.92</v>
      </c>
      <c r="X502" s="44">
        <v>3.92</v>
      </c>
      <c r="Y502" s="44">
        <v>3.92</v>
      </c>
      <c r="Z502" s="44">
        <v>3.92</v>
      </c>
      <c r="AA502" s="44">
        <v>3.92</v>
      </c>
    </row>
    <row r="503" spans="1:27" ht="12.75" hidden="1" customHeight="1" outlineLevel="1" x14ac:dyDescent="0.2">
      <c r="A503" s="99" t="s">
        <v>725</v>
      </c>
      <c r="B503" s="63" t="s">
        <v>81</v>
      </c>
      <c r="C503" s="43" t="s">
        <v>79</v>
      </c>
      <c r="D503" s="44">
        <f>$D$11</f>
        <v>330.69</v>
      </c>
      <c r="E503" s="44">
        <f t="shared" ref="E503:AA503" si="290">$D$11</f>
        <v>330.69</v>
      </c>
      <c r="F503" s="44">
        <f t="shared" si="290"/>
        <v>330.69</v>
      </c>
      <c r="G503" s="44">
        <f t="shared" si="290"/>
        <v>330.69</v>
      </c>
      <c r="H503" s="44">
        <f t="shared" si="290"/>
        <v>330.69</v>
      </c>
      <c r="I503" s="44">
        <f t="shared" si="290"/>
        <v>330.69</v>
      </c>
      <c r="J503" s="44">
        <f t="shared" si="290"/>
        <v>330.69</v>
      </c>
      <c r="K503" s="44">
        <f t="shared" si="290"/>
        <v>330.69</v>
      </c>
      <c r="L503" s="44">
        <f t="shared" si="290"/>
        <v>330.69</v>
      </c>
      <c r="M503" s="44">
        <f t="shared" si="290"/>
        <v>330.69</v>
      </c>
      <c r="N503" s="44">
        <f t="shared" si="290"/>
        <v>330.69</v>
      </c>
      <c r="O503" s="44">
        <f t="shared" si="290"/>
        <v>330.69</v>
      </c>
      <c r="P503" s="44">
        <f t="shared" si="290"/>
        <v>330.69</v>
      </c>
      <c r="Q503" s="44">
        <f t="shared" si="290"/>
        <v>330.69</v>
      </c>
      <c r="R503" s="44">
        <f t="shared" si="290"/>
        <v>330.69</v>
      </c>
      <c r="S503" s="44">
        <f t="shared" si="290"/>
        <v>330.69</v>
      </c>
      <c r="T503" s="44">
        <f t="shared" si="290"/>
        <v>330.69</v>
      </c>
      <c r="U503" s="44">
        <f t="shared" si="290"/>
        <v>330.69</v>
      </c>
      <c r="V503" s="44">
        <f t="shared" si="290"/>
        <v>330.69</v>
      </c>
      <c r="W503" s="44">
        <f t="shared" si="290"/>
        <v>330.69</v>
      </c>
      <c r="X503" s="44">
        <f t="shared" si="290"/>
        <v>330.69</v>
      </c>
      <c r="Y503" s="44">
        <f t="shared" si="290"/>
        <v>330.69</v>
      </c>
      <c r="Z503" s="44">
        <f t="shared" si="290"/>
        <v>330.69</v>
      </c>
      <c r="AA503" s="44">
        <f t="shared" si="290"/>
        <v>330.69</v>
      </c>
    </row>
    <row r="504" spans="1:27" collapsed="1" x14ac:dyDescent="0.2">
      <c r="A504" s="98" t="s">
        <v>726</v>
      </c>
      <c r="B504" s="28" t="str">
        <f>"05"&amp;"."&amp;$B$662&amp;"."&amp;$B$663</f>
        <v>05.08.2023</v>
      </c>
      <c r="C504" s="90" t="s">
        <v>76</v>
      </c>
      <c r="D504" s="91">
        <f>ROUND(((D505+D506+D508+D507)/1000),5)</f>
        <v>5.2456500000000004</v>
      </c>
      <c r="E504" s="91">
        <f>ROUND(((E505+E506+E508+E507)/1000),5)</f>
        <v>5.0379899999999997</v>
      </c>
      <c r="F504" s="91">
        <f>ROUND(((F505+F506+F508+F507)/1000),5)</f>
        <v>4.9058400000000004</v>
      </c>
      <c r="G504" s="91">
        <f t="shared" ref="G504:AA504" si="291">ROUND(((G505+G506+G508+G507)/1000),5)</f>
        <v>4.8337700000000003</v>
      </c>
      <c r="H504" s="91">
        <f t="shared" si="291"/>
        <v>4.7853199999999996</v>
      </c>
      <c r="I504" s="91">
        <f t="shared" si="291"/>
        <v>4.7892000000000001</v>
      </c>
      <c r="J504" s="91">
        <f t="shared" si="291"/>
        <v>4.7860199999999997</v>
      </c>
      <c r="K504" s="91">
        <f t="shared" si="291"/>
        <v>5.21312</v>
      </c>
      <c r="L504" s="91">
        <f t="shared" si="291"/>
        <v>5.5165899999999999</v>
      </c>
      <c r="M504" s="91">
        <f t="shared" si="291"/>
        <v>5.7244099999999998</v>
      </c>
      <c r="N504" s="91">
        <f t="shared" si="291"/>
        <v>5.9033100000000003</v>
      </c>
      <c r="O504" s="91">
        <f t="shared" si="291"/>
        <v>5.95479</v>
      </c>
      <c r="P504" s="91">
        <f t="shared" si="291"/>
        <v>5.9311600000000002</v>
      </c>
      <c r="Q504" s="91">
        <f t="shared" si="291"/>
        <v>5.8087600000000004</v>
      </c>
      <c r="R504" s="91">
        <f t="shared" si="291"/>
        <v>5.6866899999999996</v>
      </c>
      <c r="S504" s="91">
        <f t="shared" si="291"/>
        <v>5.9635499999999997</v>
      </c>
      <c r="T504" s="91">
        <f t="shared" si="291"/>
        <v>5.9347700000000003</v>
      </c>
      <c r="U504" s="91">
        <f t="shared" si="291"/>
        <v>5.6962900000000003</v>
      </c>
      <c r="V504" s="91">
        <f t="shared" si="291"/>
        <v>5.8215399999999997</v>
      </c>
      <c r="W504" s="91">
        <f t="shared" si="291"/>
        <v>5.8031499999999996</v>
      </c>
      <c r="X504" s="91">
        <f t="shared" si="291"/>
        <v>5.7627699999999997</v>
      </c>
      <c r="Y504" s="91">
        <f t="shared" si="291"/>
        <v>5.7918099999999999</v>
      </c>
      <c r="Z504" s="91">
        <f t="shared" si="291"/>
        <v>5.6583399999999999</v>
      </c>
      <c r="AA504" s="91">
        <f t="shared" si="291"/>
        <v>5.4215600000000004</v>
      </c>
    </row>
    <row r="505" spans="1:27" ht="12.75" hidden="1" customHeight="1" outlineLevel="1" x14ac:dyDescent="0.2">
      <c r="A505" s="99" t="s">
        <v>727</v>
      </c>
      <c r="B505" s="63" t="s">
        <v>238</v>
      </c>
      <c r="C505" s="43" t="s">
        <v>79</v>
      </c>
      <c r="D505" s="44">
        <v>1351.27</v>
      </c>
      <c r="E505" s="44">
        <v>1143.6099999999999</v>
      </c>
      <c r="F505" s="44">
        <v>1011.46</v>
      </c>
      <c r="G505" s="44">
        <v>939.39</v>
      </c>
      <c r="H505" s="44">
        <v>890.94</v>
      </c>
      <c r="I505" s="44">
        <v>894.82</v>
      </c>
      <c r="J505" s="44">
        <v>891.64</v>
      </c>
      <c r="K505" s="44">
        <v>1318.74</v>
      </c>
      <c r="L505" s="44">
        <v>1622.21</v>
      </c>
      <c r="M505" s="44">
        <v>1830.03</v>
      </c>
      <c r="N505" s="44">
        <v>2008.93</v>
      </c>
      <c r="O505" s="44">
        <v>2060.41</v>
      </c>
      <c r="P505" s="44">
        <v>2036.78</v>
      </c>
      <c r="Q505" s="44">
        <v>1914.38</v>
      </c>
      <c r="R505" s="44">
        <v>1792.31</v>
      </c>
      <c r="S505" s="44">
        <v>2069.17</v>
      </c>
      <c r="T505" s="44">
        <v>2040.39</v>
      </c>
      <c r="U505" s="44">
        <v>1801.91</v>
      </c>
      <c r="V505" s="44">
        <v>1927.16</v>
      </c>
      <c r="W505" s="44">
        <v>1908.77</v>
      </c>
      <c r="X505" s="44">
        <v>1868.39</v>
      </c>
      <c r="Y505" s="44">
        <v>1897.43</v>
      </c>
      <c r="Z505" s="44">
        <v>1763.96</v>
      </c>
      <c r="AA505" s="44">
        <v>1527.18</v>
      </c>
    </row>
    <row r="506" spans="1:27" ht="12.75" hidden="1" customHeight="1" outlineLevel="1" x14ac:dyDescent="0.2">
      <c r="A506" s="99" t="s">
        <v>728</v>
      </c>
      <c r="B506" s="63" t="s">
        <v>90</v>
      </c>
      <c r="C506" s="43" t="s">
        <v>79</v>
      </c>
      <c r="D506" s="44">
        <f>$D$486</f>
        <v>3559.77</v>
      </c>
      <c r="E506" s="44">
        <f t="shared" ref="E506:AA506" si="292">$D$486</f>
        <v>3559.77</v>
      </c>
      <c r="F506" s="44">
        <f t="shared" si="292"/>
        <v>3559.77</v>
      </c>
      <c r="G506" s="44">
        <f t="shared" si="292"/>
        <v>3559.77</v>
      </c>
      <c r="H506" s="44">
        <f t="shared" si="292"/>
        <v>3559.77</v>
      </c>
      <c r="I506" s="44">
        <f t="shared" si="292"/>
        <v>3559.77</v>
      </c>
      <c r="J506" s="44">
        <f t="shared" si="292"/>
        <v>3559.77</v>
      </c>
      <c r="K506" s="44">
        <f t="shared" si="292"/>
        <v>3559.77</v>
      </c>
      <c r="L506" s="44">
        <f t="shared" si="292"/>
        <v>3559.77</v>
      </c>
      <c r="M506" s="44">
        <f t="shared" si="292"/>
        <v>3559.77</v>
      </c>
      <c r="N506" s="44">
        <f t="shared" si="292"/>
        <v>3559.77</v>
      </c>
      <c r="O506" s="44">
        <f t="shared" si="292"/>
        <v>3559.77</v>
      </c>
      <c r="P506" s="44">
        <f t="shared" si="292"/>
        <v>3559.77</v>
      </c>
      <c r="Q506" s="44">
        <f t="shared" si="292"/>
        <v>3559.77</v>
      </c>
      <c r="R506" s="44">
        <f t="shared" si="292"/>
        <v>3559.77</v>
      </c>
      <c r="S506" s="44">
        <f t="shared" si="292"/>
        <v>3559.77</v>
      </c>
      <c r="T506" s="44">
        <f t="shared" si="292"/>
        <v>3559.77</v>
      </c>
      <c r="U506" s="44">
        <f t="shared" si="292"/>
        <v>3559.77</v>
      </c>
      <c r="V506" s="44">
        <f t="shared" si="292"/>
        <v>3559.77</v>
      </c>
      <c r="W506" s="44">
        <f t="shared" si="292"/>
        <v>3559.77</v>
      </c>
      <c r="X506" s="44">
        <f t="shared" si="292"/>
        <v>3559.77</v>
      </c>
      <c r="Y506" s="44">
        <f t="shared" si="292"/>
        <v>3559.77</v>
      </c>
      <c r="Z506" s="44">
        <f t="shared" si="292"/>
        <v>3559.77</v>
      </c>
      <c r="AA506" s="44">
        <f t="shared" si="292"/>
        <v>3559.77</v>
      </c>
    </row>
    <row r="507" spans="1:27" ht="12.75" hidden="1" customHeight="1" outlineLevel="1" x14ac:dyDescent="0.2">
      <c r="A507" s="99" t="s">
        <v>729</v>
      </c>
      <c r="B507" s="63" t="s">
        <v>83</v>
      </c>
      <c r="C507" s="43" t="s">
        <v>79</v>
      </c>
      <c r="D507" s="44">
        <v>3.92</v>
      </c>
      <c r="E507" s="44">
        <v>3.92</v>
      </c>
      <c r="F507" s="44">
        <v>3.92</v>
      </c>
      <c r="G507" s="44">
        <v>3.92</v>
      </c>
      <c r="H507" s="44">
        <v>3.92</v>
      </c>
      <c r="I507" s="44">
        <v>3.92</v>
      </c>
      <c r="J507" s="44">
        <v>3.92</v>
      </c>
      <c r="K507" s="44">
        <v>3.92</v>
      </c>
      <c r="L507" s="44">
        <v>3.92</v>
      </c>
      <c r="M507" s="44">
        <v>3.92</v>
      </c>
      <c r="N507" s="44">
        <v>3.92</v>
      </c>
      <c r="O507" s="44">
        <v>3.92</v>
      </c>
      <c r="P507" s="44">
        <v>3.92</v>
      </c>
      <c r="Q507" s="44">
        <v>3.92</v>
      </c>
      <c r="R507" s="44">
        <v>3.92</v>
      </c>
      <c r="S507" s="44">
        <v>3.92</v>
      </c>
      <c r="T507" s="44">
        <v>3.92</v>
      </c>
      <c r="U507" s="44">
        <v>3.92</v>
      </c>
      <c r="V507" s="44">
        <v>3.92</v>
      </c>
      <c r="W507" s="44">
        <v>3.92</v>
      </c>
      <c r="X507" s="44">
        <v>3.92</v>
      </c>
      <c r="Y507" s="44">
        <v>3.92</v>
      </c>
      <c r="Z507" s="44">
        <v>3.92</v>
      </c>
      <c r="AA507" s="44">
        <v>3.92</v>
      </c>
    </row>
    <row r="508" spans="1:27" ht="12.75" hidden="1" customHeight="1" outlineLevel="1" x14ac:dyDescent="0.2">
      <c r="A508" s="99" t="s">
        <v>730</v>
      </c>
      <c r="B508" s="63" t="s">
        <v>81</v>
      </c>
      <c r="C508" s="43" t="s">
        <v>79</v>
      </c>
      <c r="D508" s="44">
        <f>$D$11</f>
        <v>330.69</v>
      </c>
      <c r="E508" s="44">
        <f t="shared" ref="E508:AA508" si="293">$D$11</f>
        <v>330.69</v>
      </c>
      <c r="F508" s="44">
        <f t="shared" si="293"/>
        <v>330.69</v>
      </c>
      <c r="G508" s="44">
        <f t="shared" si="293"/>
        <v>330.69</v>
      </c>
      <c r="H508" s="44">
        <f t="shared" si="293"/>
        <v>330.69</v>
      </c>
      <c r="I508" s="44">
        <f t="shared" si="293"/>
        <v>330.69</v>
      </c>
      <c r="J508" s="44">
        <f t="shared" si="293"/>
        <v>330.69</v>
      </c>
      <c r="K508" s="44">
        <f t="shared" si="293"/>
        <v>330.69</v>
      </c>
      <c r="L508" s="44">
        <f t="shared" si="293"/>
        <v>330.69</v>
      </c>
      <c r="M508" s="44">
        <f t="shared" si="293"/>
        <v>330.69</v>
      </c>
      <c r="N508" s="44">
        <f t="shared" si="293"/>
        <v>330.69</v>
      </c>
      <c r="O508" s="44">
        <f t="shared" si="293"/>
        <v>330.69</v>
      </c>
      <c r="P508" s="44">
        <f t="shared" si="293"/>
        <v>330.69</v>
      </c>
      <c r="Q508" s="44">
        <f t="shared" si="293"/>
        <v>330.69</v>
      </c>
      <c r="R508" s="44">
        <f t="shared" si="293"/>
        <v>330.69</v>
      </c>
      <c r="S508" s="44">
        <f t="shared" si="293"/>
        <v>330.69</v>
      </c>
      <c r="T508" s="44">
        <f t="shared" si="293"/>
        <v>330.69</v>
      </c>
      <c r="U508" s="44">
        <f t="shared" si="293"/>
        <v>330.69</v>
      </c>
      <c r="V508" s="44">
        <f t="shared" si="293"/>
        <v>330.69</v>
      </c>
      <c r="W508" s="44">
        <f t="shared" si="293"/>
        <v>330.69</v>
      </c>
      <c r="X508" s="44">
        <f t="shared" si="293"/>
        <v>330.69</v>
      </c>
      <c r="Y508" s="44">
        <f t="shared" si="293"/>
        <v>330.69</v>
      </c>
      <c r="Z508" s="44">
        <f t="shared" si="293"/>
        <v>330.69</v>
      </c>
      <c r="AA508" s="44">
        <f t="shared" si="293"/>
        <v>330.69</v>
      </c>
    </row>
    <row r="509" spans="1:27" collapsed="1" x14ac:dyDescent="0.2">
      <c r="A509" s="98" t="s">
        <v>731</v>
      </c>
      <c r="B509" s="28" t="str">
        <f>"06"&amp;"."&amp;$B$662&amp;"."&amp;$B$663</f>
        <v>06.08.2023</v>
      </c>
      <c r="C509" s="90" t="s">
        <v>76</v>
      </c>
      <c r="D509" s="91">
        <f>ROUND(((D510+D511+D513+D512)/1000),5)</f>
        <v>5.29481</v>
      </c>
      <c r="E509" s="91">
        <f>ROUND(((E510+E511+E513+E512)/1000),5)</f>
        <v>4.9965299999999999</v>
      </c>
      <c r="F509" s="91">
        <f>ROUND(((F510+F511+F513+F512)/1000),5)</f>
        <v>4.8730900000000004</v>
      </c>
      <c r="G509" s="91">
        <f t="shared" ref="G509:AA509" si="294">ROUND(((G510+G511+G513+G512)/1000),5)</f>
        <v>4.8062300000000002</v>
      </c>
      <c r="H509" s="91">
        <f t="shared" si="294"/>
        <v>4.7497299999999996</v>
      </c>
      <c r="I509" s="91">
        <f t="shared" si="294"/>
        <v>4.7211400000000001</v>
      </c>
      <c r="J509" s="91">
        <f t="shared" si="294"/>
        <v>4.7246100000000002</v>
      </c>
      <c r="K509" s="91">
        <f t="shared" si="294"/>
        <v>5.0264600000000002</v>
      </c>
      <c r="L509" s="91">
        <f t="shared" si="294"/>
        <v>5.4767200000000003</v>
      </c>
      <c r="M509" s="91">
        <f t="shared" si="294"/>
        <v>5.7240200000000003</v>
      </c>
      <c r="N509" s="91">
        <f t="shared" si="294"/>
        <v>5.8544200000000002</v>
      </c>
      <c r="O509" s="91">
        <f t="shared" si="294"/>
        <v>5.89107</v>
      </c>
      <c r="P509" s="91">
        <f t="shared" si="294"/>
        <v>5.9443599999999996</v>
      </c>
      <c r="Q509" s="91">
        <f t="shared" si="294"/>
        <v>5.9564199999999996</v>
      </c>
      <c r="R509" s="91">
        <f t="shared" si="294"/>
        <v>5.9834399999999999</v>
      </c>
      <c r="S509" s="91">
        <f t="shared" si="294"/>
        <v>5.9535499999999999</v>
      </c>
      <c r="T509" s="91">
        <f t="shared" si="294"/>
        <v>5.9110100000000001</v>
      </c>
      <c r="U509" s="91">
        <f t="shared" si="294"/>
        <v>6.2218999999999998</v>
      </c>
      <c r="V509" s="91">
        <f t="shared" si="294"/>
        <v>6.1701199999999998</v>
      </c>
      <c r="W509" s="91">
        <f t="shared" si="294"/>
        <v>6.12432</v>
      </c>
      <c r="X509" s="91">
        <f t="shared" si="294"/>
        <v>6.1268799999999999</v>
      </c>
      <c r="Y509" s="91">
        <f t="shared" si="294"/>
        <v>6.1203000000000003</v>
      </c>
      <c r="Z509" s="91">
        <f t="shared" si="294"/>
        <v>5.7024400000000002</v>
      </c>
      <c r="AA509" s="91">
        <f t="shared" si="294"/>
        <v>5.4545599999999999</v>
      </c>
    </row>
    <row r="510" spans="1:27" ht="12.75" hidden="1" customHeight="1" outlineLevel="1" x14ac:dyDescent="0.2">
      <c r="A510" s="99" t="s">
        <v>732</v>
      </c>
      <c r="B510" s="63" t="s">
        <v>238</v>
      </c>
      <c r="C510" s="43" t="s">
        <v>79</v>
      </c>
      <c r="D510" s="44">
        <v>1400.43</v>
      </c>
      <c r="E510" s="44">
        <v>1102.1500000000001</v>
      </c>
      <c r="F510" s="44">
        <v>978.71</v>
      </c>
      <c r="G510" s="44">
        <v>911.85</v>
      </c>
      <c r="H510" s="44">
        <v>855.35</v>
      </c>
      <c r="I510" s="44">
        <v>826.76</v>
      </c>
      <c r="J510" s="44">
        <v>830.23</v>
      </c>
      <c r="K510" s="44">
        <v>1132.08</v>
      </c>
      <c r="L510" s="44">
        <v>1582.34</v>
      </c>
      <c r="M510" s="44">
        <v>1829.64</v>
      </c>
      <c r="N510" s="44">
        <v>1960.04</v>
      </c>
      <c r="O510" s="44">
        <v>1996.69</v>
      </c>
      <c r="P510" s="44">
        <v>2049.98</v>
      </c>
      <c r="Q510" s="44">
        <v>2062.04</v>
      </c>
      <c r="R510" s="44">
        <v>2089.06</v>
      </c>
      <c r="S510" s="44">
        <v>2059.17</v>
      </c>
      <c r="T510" s="44">
        <v>2016.63</v>
      </c>
      <c r="U510" s="44">
        <v>2327.52</v>
      </c>
      <c r="V510" s="44">
        <v>2275.7399999999998</v>
      </c>
      <c r="W510" s="44">
        <v>2229.94</v>
      </c>
      <c r="X510" s="44">
        <v>2232.5</v>
      </c>
      <c r="Y510" s="44">
        <v>2225.92</v>
      </c>
      <c r="Z510" s="44">
        <v>1808.06</v>
      </c>
      <c r="AA510" s="44">
        <v>1560.18</v>
      </c>
    </row>
    <row r="511" spans="1:27" ht="12.75" hidden="1" customHeight="1" outlineLevel="1" x14ac:dyDescent="0.2">
      <c r="A511" s="99" t="s">
        <v>733</v>
      </c>
      <c r="B511" s="63" t="s">
        <v>90</v>
      </c>
      <c r="C511" s="43" t="s">
        <v>79</v>
      </c>
      <c r="D511" s="44">
        <f>$D$486</f>
        <v>3559.77</v>
      </c>
      <c r="E511" s="44">
        <f t="shared" ref="E511:AA511" si="295">$D$486</f>
        <v>3559.77</v>
      </c>
      <c r="F511" s="44">
        <f t="shared" si="295"/>
        <v>3559.77</v>
      </c>
      <c r="G511" s="44">
        <f t="shared" si="295"/>
        <v>3559.77</v>
      </c>
      <c r="H511" s="44">
        <f t="shared" si="295"/>
        <v>3559.77</v>
      </c>
      <c r="I511" s="44">
        <f t="shared" si="295"/>
        <v>3559.77</v>
      </c>
      <c r="J511" s="44">
        <f t="shared" si="295"/>
        <v>3559.77</v>
      </c>
      <c r="K511" s="44">
        <f t="shared" si="295"/>
        <v>3559.77</v>
      </c>
      <c r="L511" s="44">
        <f t="shared" si="295"/>
        <v>3559.77</v>
      </c>
      <c r="M511" s="44">
        <f t="shared" si="295"/>
        <v>3559.77</v>
      </c>
      <c r="N511" s="44">
        <f t="shared" si="295"/>
        <v>3559.77</v>
      </c>
      <c r="O511" s="44">
        <f t="shared" si="295"/>
        <v>3559.77</v>
      </c>
      <c r="P511" s="44">
        <f t="shared" si="295"/>
        <v>3559.77</v>
      </c>
      <c r="Q511" s="44">
        <f t="shared" si="295"/>
        <v>3559.77</v>
      </c>
      <c r="R511" s="44">
        <f t="shared" si="295"/>
        <v>3559.77</v>
      </c>
      <c r="S511" s="44">
        <f t="shared" si="295"/>
        <v>3559.77</v>
      </c>
      <c r="T511" s="44">
        <f t="shared" si="295"/>
        <v>3559.77</v>
      </c>
      <c r="U511" s="44">
        <f t="shared" si="295"/>
        <v>3559.77</v>
      </c>
      <c r="V511" s="44">
        <f t="shared" si="295"/>
        <v>3559.77</v>
      </c>
      <c r="W511" s="44">
        <f t="shared" si="295"/>
        <v>3559.77</v>
      </c>
      <c r="X511" s="44">
        <f t="shared" si="295"/>
        <v>3559.77</v>
      </c>
      <c r="Y511" s="44">
        <f t="shared" si="295"/>
        <v>3559.77</v>
      </c>
      <c r="Z511" s="44">
        <f t="shared" si="295"/>
        <v>3559.77</v>
      </c>
      <c r="AA511" s="44">
        <f t="shared" si="295"/>
        <v>3559.77</v>
      </c>
    </row>
    <row r="512" spans="1:27" ht="12.75" hidden="1" customHeight="1" outlineLevel="1" x14ac:dyDescent="0.2">
      <c r="A512" s="99" t="s">
        <v>734</v>
      </c>
      <c r="B512" s="63" t="s">
        <v>83</v>
      </c>
      <c r="C512" s="43" t="s">
        <v>79</v>
      </c>
      <c r="D512" s="44">
        <v>3.92</v>
      </c>
      <c r="E512" s="44">
        <v>3.92</v>
      </c>
      <c r="F512" s="44">
        <v>3.92</v>
      </c>
      <c r="G512" s="44">
        <v>3.92</v>
      </c>
      <c r="H512" s="44">
        <v>3.92</v>
      </c>
      <c r="I512" s="44">
        <v>3.92</v>
      </c>
      <c r="J512" s="44">
        <v>3.92</v>
      </c>
      <c r="K512" s="44">
        <v>3.92</v>
      </c>
      <c r="L512" s="44">
        <v>3.92</v>
      </c>
      <c r="M512" s="44">
        <v>3.92</v>
      </c>
      <c r="N512" s="44">
        <v>3.92</v>
      </c>
      <c r="O512" s="44">
        <v>3.92</v>
      </c>
      <c r="P512" s="44">
        <v>3.92</v>
      </c>
      <c r="Q512" s="44">
        <v>3.92</v>
      </c>
      <c r="R512" s="44">
        <v>3.92</v>
      </c>
      <c r="S512" s="44">
        <v>3.92</v>
      </c>
      <c r="T512" s="44">
        <v>3.92</v>
      </c>
      <c r="U512" s="44">
        <v>3.92</v>
      </c>
      <c r="V512" s="44">
        <v>3.92</v>
      </c>
      <c r="W512" s="44">
        <v>3.92</v>
      </c>
      <c r="X512" s="44">
        <v>3.92</v>
      </c>
      <c r="Y512" s="44">
        <v>3.92</v>
      </c>
      <c r="Z512" s="44">
        <v>3.92</v>
      </c>
      <c r="AA512" s="44">
        <v>3.92</v>
      </c>
    </row>
    <row r="513" spans="1:27" ht="12.75" hidden="1" customHeight="1" outlineLevel="1" x14ac:dyDescent="0.2">
      <c r="A513" s="99" t="s">
        <v>735</v>
      </c>
      <c r="B513" s="63" t="s">
        <v>81</v>
      </c>
      <c r="C513" s="43" t="s">
        <v>79</v>
      </c>
      <c r="D513" s="44">
        <f>$D$11</f>
        <v>330.69</v>
      </c>
      <c r="E513" s="44">
        <f t="shared" ref="E513:AA513" si="296">$D$11</f>
        <v>330.69</v>
      </c>
      <c r="F513" s="44">
        <f t="shared" si="296"/>
        <v>330.69</v>
      </c>
      <c r="G513" s="44">
        <f t="shared" si="296"/>
        <v>330.69</v>
      </c>
      <c r="H513" s="44">
        <f t="shared" si="296"/>
        <v>330.69</v>
      </c>
      <c r="I513" s="44">
        <f t="shared" si="296"/>
        <v>330.69</v>
      </c>
      <c r="J513" s="44">
        <f t="shared" si="296"/>
        <v>330.69</v>
      </c>
      <c r="K513" s="44">
        <f t="shared" si="296"/>
        <v>330.69</v>
      </c>
      <c r="L513" s="44">
        <f t="shared" si="296"/>
        <v>330.69</v>
      </c>
      <c r="M513" s="44">
        <f t="shared" si="296"/>
        <v>330.69</v>
      </c>
      <c r="N513" s="44">
        <f t="shared" si="296"/>
        <v>330.69</v>
      </c>
      <c r="O513" s="44">
        <f t="shared" si="296"/>
        <v>330.69</v>
      </c>
      <c r="P513" s="44">
        <f t="shared" si="296"/>
        <v>330.69</v>
      </c>
      <c r="Q513" s="44">
        <f t="shared" si="296"/>
        <v>330.69</v>
      </c>
      <c r="R513" s="44">
        <f t="shared" si="296"/>
        <v>330.69</v>
      </c>
      <c r="S513" s="44">
        <f t="shared" si="296"/>
        <v>330.69</v>
      </c>
      <c r="T513" s="44">
        <f t="shared" si="296"/>
        <v>330.69</v>
      </c>
      <c r="U513" s="44">
        <f t="shared" si="296"/>
        <v>330.69</v>
      </c>
      <c r="V513" s="44">
        <f t="shared" si="296"/>
        <v>330.69</v>
      </c>
      <c r="W513" s="44">
        <f t="shared" si="296"/>
        <v>330.69</v>
      </c>
      <c r="X513" s="44">
        <f t="shared" si="296"/>
        <v>330.69</v>
      </c>
      <c r="Y513" s="44">
        <f t="shared" si="296"/>
        <v>330.69</v>
      </c>
      <c r="Z513" s="44">
        <f t="shared" si="296"/>
        <v>330.69</v>
      </c>
      <c r="AA513" s="44">
        <f t="shared" si="296"/>
        <v>330.69</v>
      </c>
    </row>
    <row r="514" spans="1:27" collapsed="1" x14ac:dyDescent="0.2">
      <c r="A514" s="98" t="s">
        <v>736</v>
      </c>
      <c r="B514" s="28" t="str">
        <f>"07"&amp;"."&amp;$B$662&amp;"."&amp;$B$663</f>
        <v>07.08.2023</v>
      </c>
      <c r="C514" s="90" t="s">
        <v>76</v>
      </c>
      <c r="D514" s="91">
        <f>ROUND(((D515+D516+D518+D517)/1000),5)</f>
        <v>5.2172799999999997</v>
      </c>
      <c r="E514" s="91">
        <f>ROUND(((E515+E516+E518+E517)/1000),5)</f>
        <v>4.9479600000000001</v>
      </c>
      <c r="F514" s="91">
        <f>ROUND(((F515+F516+F518+F517)/1000),5)</f>
        <v>4.8380299999999998</v>
      </c>
      <c r="G514" s="91">
        <f t="shared" ref="G514:AA514" si="297">ROUND(((G515+G516+G518+G517)/1000),5)</f>
        <v>4.7904400000000003</v>
      </c>
      <c r="H514" s="91">
        <f t="shared" si="297"/>
        <v>4.7545299999999999</v>
      </c>
      <c r="I514" s="91">
        <f t="shared" si="297"/>
        <v>4.8178599999999996</v>
      </c>
      <c r="J514" s="91">
        <f t="shared" si="297"/>
        <v>5.0812799999999996</v>
      </c>
      <c r="K514" s="91">
        <f t="shared" si="297"/>
        <v>5.4411300000000002</v>
      </c>
      <c r="L514" s="91">
        <f t="shared" si="297"/>
        <v>5.8016800000000002</v>
      </c>
      <c r="M514" s="91">
        <f t="shared" si="297"/>
        <v>5.86836</v>
      </c>
      <c r="N514" s="91">
        <f t="shared" si="297"/>
        <v>6.0846400000000003</v>
      </c>
      <c r="O514" s="91">
        <f t="shared" si="297"/>
        <v>6.0790199999999999</v>
      </c>
      <c r="P514" s="91">
        <f t="shared" si="297"/>
        <v>6.0714499999999996</v>
      </c>
      <c r="Q514" s="91">
        <f t="shared" si="297"/>
        <v>5.94163</v>
      </c>
      <c r="R514" s="91">
        <f t="shared" si="297"/>
        <v>5.9954400000000003</v>
      </c>
      <c r="S514" s="91">
        <f t="shared" si="297"/>
        <v>5.9214900000000004</v>
      </c>
      <c r="T514" s="91">
        <f t="shared" si="297"/>
        <v>6.1421999999999999</v>
      </c>
      <c r="U514" s="91">
        <f t="shared" si="297"/>
        <v>5.8811099999999996</v>
      </c>
      <c r="V514" s="91">
        <f t="shared" si="297"/>
        <v>5.8442299999999996</v>
      </c>
      <c r="W514" s="91">
        <f t="shared" si="297"/>
        <v>5.8223599999999998</v>
      </c>
      <c r="X514" s="91">
        <f t="shared" si="297"/>
        <v>5.8254200000000003</v>
      </c>
      <c r="Y514" s="91">
        <f t="shared" si="297"/>
        <v>5.8123699999999996</v>
      </c>
      <c r="Z514" s="91">
        <f t="shared" si="297"/>
        <v>5.8529799999999996</v>
      </c>
      <c r="AA514" s="91">
        <f t="shared" si="297"/>
        <v>5.4524900000000001</v>
      </c>
    </row>
    <row r="515" spans="1:27" ht="12.75" hidden="1" customHeight="1" outlineLevel="1" x14ac:dyDescent="0.2">
      <c r="A515" s="99" t="s">
        <v>737</v>
      </c>
      <c r="B515" s="63" t="s">
        <v>238</v>
      </c>
      <c r="C515" s="43" t="s">
        <v>79</v>
      </c>
      <c r="D515" s="44">
        <v>1322.9</v>
      </c>
      <c r="E515" s="44">
        <v>1053.58</v>
      </c>
      <c r="F515" s="44">
        <v>943.65</v>
      </c>
      <c r="G515" s="44">
        <v>896.06</v>
      </c>
      <c r="H515" s="44">
        <v>860.15</v>
      </c>
      <c r="I515" s="44">
        <v>923.48</v>
      </c>
      <c r="J515" s="44">
        <v>1186.9000000000001</v>
      </c>
      <c r="K515" s="44">
        <v>1546.75</v>
      </c>
      <c r="L515" s="44">
        <v>1907.3</v>
      </c>
      <c r="M515" s="44">
        <v>1973.98</v>
      </c>
      <c r="N515" s="44">
        <v>2190.2600000000002</v>
      </c>
      <c r="O515" s="44">
        <v>2184.64</v>
      </c>
      <c r="P515" s="44">
        <v>2177.0700000000002</v>
      </c>
      <c r="Q515" s="44">
        <v>2047.25</v>
      </c>
      <c r="R515" s="44">
        <v>2101.06</v>
      </c>
      <c r="S515" s="44">
        <v>2027.11</v>
      </c>
      <c r="T515" s="44">
        <v>2247.8200000000002</v>
      </c>
      <c r="U515" s="44">
        <v>1986.73</v>
      </c>
      <c r="V515" s="44">
        <v>1949.85</v>
      </c>
      <c r="W515" s="44">
        <v>1927.98</v>
      </c>
      <c r="X515" s="44">
        <v>1931.04</v>
      </c>
      <c r="Y515" s="44">
        <v>1917.99</v>
      </c>
      <c r="Z515" s="44">
        <v>1958.6</v>
      </c>
      <c r="AA515" s="44">
        <v>1558.11</v>
      </c>
    </row>
    <row r="516" spans="1:27" ht="12.75" hidden="1" customHeight="1" outlineLevel="1" x14ac:dyDescent="0.2">
      <c r="A516" s="99" t="s">
        <v>738</v>
      </c>
      <c r="B516" s="63" t="s">
        <v>90</v>
      </c>
      <c r="C516" s="43" t="s">
        <v>79</v>
      </c>
      <c r="D516" s="44">
        <f>$D$486</f>
        <v>3559.77</v>
      </c>
      <c r="E516" s="44">
        <f t="shared" ref="E516:AA516" si="298">$D$486</f>
        <v>3559.77</v>
      </c>
      <c r="F516" s="44">
        <f t="shared" si="298"/>
        <v>3559.77</v>
      </c>
      <c r="G516" s="44">
        <f t="shared" si="298"/>
        <v>3559.77</v>
      </c>
      <c r="H516" s="44">
        <f t="shared" si="298"/>
        <v>3559.77</v>
      </c>
      <c r="I516" s="44">
        <f t="shared" si="298"/>
        <v>3559.77</v>
      </c>
      <c r="J516" s="44">
        <f t="shared" si="298"/>
        <v>3559.77</v>
      </c>
      <c r="K516" s="44">
        <f t="shared" si="298"/>
        <v>3559.77</v>
      </c>
      <c r="L516" s="44">
        <f t="shared" si="298"/>
        <v>3559.77</v>
      </c>
      <c r="M516" s="44">
        <f t="shared" si="298"/>
        <v>3559.77</v>
      </c>
      <c r="N516" s="44">
        <f t="shared" si="298"/>
        <v>3559.77</v>
      </c>
      <c r="O516" s="44">
        <f t="shared" si="298"/>
        <v>3559.77</v>
      </c>
      <c r="P516" s="44">
        <f t="shared" si="298"/>
        <v>3559.77</v>
      </c>
      <c r="Q516" s="44">
        <f t="shared" si="298"/>
        <v>3559.77</v>
      </c>
      <c r="R516" s="44">
        <f t="shared" si="298"/>
        <v>3559.77</v>
      </c>
      <c r="S516" s="44">
        <f t="shared" si="298"/>
        <v>3559.77</v>
      </c>
      <c r="T516" s="44">
        <f t="shared" si="298"/>
        <v>3559.77</v>
      </c>
      <c r="U516" s="44">
        <f t="shared" si="298"/>
        <v>3559.77</v>
      </c>
      <c r="V516" s="44">
        <f t="shared" si="298"/>
        <v>3559.77</v>
      </c>
      <c r="W516" s="44">
        <f t="shared" si="298"/>
        <v>3559.77</v>
      </c>
      <c r="X516" s="44">
        <f t="shared" si="298"/>
        <v>3559.77</v>
      </c>
      <c r="Y516" s="44">
        <f t="shared" si="298"/>
        <v>3559.77</v>
      </c>
      <c r="Z516" s="44">
        <f t="shared" si="298"/>
        <v>3559.77</v>
      </c>
      <c r="AA516" s="44">
        <f t="shared" si="298"/>
        <v>3559.77</v>
      </c>
    </row>
    <row r="517" spans="1:27" ht="12.75" hidden="1" customHeight="1" outlineLevel="1" x14ac:dyDescent="0.2">
      <c r="A517" s="99" t="s">
        <v>739</v>
      </c>
      <c r="B517" s="63" t="s">
        <v>83</v>
      </c>
      <c r="C517" s="43" t="s">
        <v>79</v>
      </c>
      <c r="D517" s="44">
        <v>3.92</v>
      </c>
      <c r="E517" s="44">
        <v>3.92</v>
      </c>
      <c r="F517" s="44">
        <v>3.92</v>
      </c>
      <c r="G517" s="44">
        <v>3.92</v>
      </c>
      <c r="H517" s="44">
        <v>3.92</v>
      </c>
      <c r="I517" s="44">
        <v>3.92</v>
      </c>
      <c r="J517" s="44">
        <v>3.92</v>
      </c>
      <c r="K517" s="44">
        <v>3.92</v>
      </c>
      <c r="L517" s="44">
        <v>3.92</v>
      </c>
      <c r="M517" s="44">
        <v>3.92</v>
      </c>
      <c r="N517" s="44">
        <v>3.92</v>
      </c>
      <c r="O517" s="44">
        <v>3.92</v>
      </c>
      <c r="P517" s="44">
        <v>3.92</v>
      </c>
      <c r="Q517" s="44">
        <v>3.92</v>
      </c>
      <c r="R517" s="44">
        <v>3.92</v>
      </c>
      <c r="S517" s="44">
        <v>3.92</v>
      </c>
      <c r="T517" s="44">
        <v>3.92</v>
      </c>
      <c r="U517" s="44">
        <v>3.92</v>
      </c>
      <c r="V517" s="44">
        <v>3.92</v>
      </c>
      <c r="W517" s="44">
        <v>3.92</v>
      </c>
      <c r="X517" s="44">
        <v>3.92</v>
      </c>
      <c r="Y517" s="44">
        <v>3.92</v>
      </c>
      <c r="Z517" s="44">
        <v>3.92</v>
      </c>
      <c r="AA517" s="44">
        <v>3.92</v>
      </c>
    </row>
    <row r="518" spans="1:27" ht="12.75" hidden="1" customHeight="1" outlineLevel="1" x14ac:dyDescent="0.2">
      <c r="A518" s="99" t="s">
        <v>740</v>
      </c>
      <c r="B518" s="63" t="s">
        <v>81</v>
      </c>
      <c r="C518" s="43" t="s">
        <v>79</v>
      </c>
      <c r="D518" s="44">
        <f>$D$11</f>
        <v>330.69</v>
      </c>
      <c r="E518" s="44">
        <f t="shared" ref="E518:AA518" si="299">$D$11</f>
        <v>330.69</v>
      </c>
      <c r="F518" s="44">
        <f t="shared" si="299"/>
        <v>330.69</v>
      </c>
      <c r="G518" s="44">
        <f t="shared" si="299"/>
        <v>330.69</v>
      </c>
      <c r="H518" s="44">
        <f t="shared" si="299"/>
        <v>330.69</v>
      </c>
      <c r="I518" s="44">
        <f t="shared" si="299"/>
        <v>330.69</v>
      </c>
      <c r="J518" s="44">
        <f t="shared" si="299"/>
        <v>330.69</v>
      </c>
      <c r="K518" s="44">
        <f t="shared" si="299"/>
        <v>330.69</v>
      </c>
      <c r="L518" s="44">
        <f t="shared" si="299"/>
        <v>330.69</v>
      </c>
      <c r="M518" s="44">
        <f t="shared" si="299"/>
        <v>330.69</v>
      </c>
      <c r="N518" s="44">
        <f t="shared" si="299"/>
        <v>330.69</v>
      </c>
      <c r="O518" s="44">
        <f t="shared" si="299"/>
        <v>330.69</v>
      </c>
      <c r="P518" s="44">
        <f t="shared" si="299"/>
        <v>330.69</v>
      </c>
      <c r="Q518" s="44">
        <f t="shared" si="299"/>
        <v>330.69</v>
      </c>
      <c r="R518" s="44">
        <f t="shared" si="299"/>
        <v>330.69</v>
      </c>
      <c r="S518" s="44">
        <f t="shared" si="299"/>
        <v>330.69</v>
      </c>
      <c r="T518" s="44">
        <f t="shared" si="299"/>
        <v>330.69</v>
      </c>
      <c r="U518" s="44">
        <f t="shared" si="299"/>
        <v>330.69</v>
      </c>
      <c r="V518" s="44">
        <f t="shared" si="299"/>
        <v>330.69</v>
      </c>
      <c r="W518" s="44">
        <f t="shared" si="299"/>
        <v>330.69</v>
      </c>
      <c r="X518" s="44">
        <f t="shared" si="299"/>
        <v>330.69</v>
      </c>
      <c r="Y518" s="44">
        <f t="shared" si="299"/>
        <v>330.69</v>
      </c>
      <c r="Z518" s="44">
        <f t="shared" si="299"/>
        <v>330.69</v>
      </c>
      <c r="AA518" s="44">
        <f t="shared" si="299"/>
        <v>330.69</v>
      </c>
    </row>
    <row r="519" spans="1:27" collapsed="1" x14ac:dyDescent="0.2">
      <c r="A519" s="98" t="s">
        <v>741</v>
      </c>
      <c r="B519" s="28" t="str">
        <f>"08"&amp;"."&amp;$B$662&amp;"."&amp;$B$663</f>
        <v>08.08.2023</v>
      </c>
      <c r="C519" s="90" t="s">
        <v>76</v>
      </c>
      <c r="D519" s="91">
        <f>ROUND(((D520+D521+D523+D522)/1000),5)</f>
        <v>5.1338699999999999</v>
      </c>
      <c r="E519" s="91">
        <f>ROUND(((E520+E521+E523+E522)/1000),5)</f>
        <v>4.9429800000000004</v>
      </c>
      <c r="F519" s="91">
        <f>ROUND(((F520+F521+F523+F522)/1000),5)</f>
        <v>4.8192300000000001</v>
      </c>
      <c r="G519" s="91">
        <f t="shared" ref="G519:AA519" si="300">ROUND(((G520+G521+G523+G522)/1000),5)</f>
        <v>4.7741899999999999</v>
      </c>
      <c r="H519" s="91">
        <f t="shared" si="300"/>
        <v>4.7399100000000001</v>
      </c>
      <c r="I519" s="91">
        <f t="shared" si="300"/>
        <v>4.8065199999999999</v>
      </c>
      <c r="J519" s="91">
        <f t="shared" si="300"/>
        <v>5.0474399999999999</v>
      </c>
      <c r="K519" s="91">
        <f t="shared" si="300"/>
        <v>5.4281300000000003</v>
      </c>
      <c r="L519" s="91">
        <f t="shared" si="300"/>
        <v>5.70207</v>
      </c>
      <c r="M519" s="91">
        <f t="shared" si="300"/>
        <v>5.8624799999999997</v>
      </c>
      <c r="N519" s="91">
        <f t="shared" si="300"/>
        <v>5.99498</v>
      </c>
      <c r="O519" s="91">
        <f t="shared" si="300"/>
        <v>6.0503400000000003</v>
      </c>
      <c r="P519" s="91">
        <f t="shared" si="300"/>
        <v>6.0517099999999999</v>
      </c>
      <c r="Q519" s="91">
        <f t="shared" si="300"/>
        <v>6.0814899999999996</v>
      </c>
      <c r="R519" s="91">
        <f t="shared" si="300"/>
        <v>6.117</v>
      </c>
      <c r="S519" s="91">
        <f t="shared" si="300"/>
        <v>5.9243699999999997</v>
      </c>
      <c r="T519" s="91">
        <f t="shared" si="300"/>
        <v>5.9957000000000003</v>
      </c>
      <c r="U519" s="91">
        <f t="shared" si="300"/>
        <v>5.9488000000000003</v>
      </c>
      <c r="V519" s="91">
        <f t="shared" si="300"/>
        <v>5.9101400000000002</v>
      </c>
      <c r="W519" s="91">
        <f t="shared" si="300"/>
        <v>5.8428399999999998</v>
      </c>
      <c r="X519" s="91">
        <f t="shared" si="300"/>
        <v>5.8194699999999999</v>
      </c>
      <c r="Y519" s="91">
        <f t="shared" si="300"/>
        <v>5.7775600000000003</v>
      </c>
      <c r="Z519" s="91">
        <f t="shared" si="300"/>
        <v>5.6791099999999997</v>
      </c>
      <c r="AA519" s="91">
        <f t="shared" si="300"/>
        <v>5.4304699999999997</v>
      </c>
    </row>
    <row r="520" spans="1:27" ht="12.75" hidden="1" customHeight="1" outlineLevel="1" x14ac:dyDescent="0.2">
      <c r="A520" s="99" t="s">
        <v>742</v>
      </c>
      <c r="B520" s="63" t="s">
        <v>238</v>
      </c>
      <c r="C520" s="43" t="s">
        <v>79</v>
      </c>
      <c r="D520" s="44">
        <v>1239.49</v>
      </c>
      <c r="E520" s="44">
        <v>1048.5999999999999</v>
      </c>
      <c r="F520" s="44">
        <v>924.85</v>
      </c>
      <c r="G520" s="44">
        <v>879.81</v>
      </c>
      <c r="H520" s="44">
        <v>845.53</v>
      </c>
      <c r="I520" s="44">
        <v>912.14</v>
      </c>
      <c r="J520" s="44">
        <v>1153.06</v>
      </c>
      <c r="K520" s="44">
        <v>1533.75</v>
      </c>
      <c r="L520" s="44">
        <v>1807.69</v>
      </c>
      <c r="M520" s="44">
        <v>1968.1</v>
      </c>
      <c r="N520" s="44">
        <v>2100.6</v>
      </c>
      <c r="O520" s="44">
        <v>2155.96</v>
      </c>
      <c r="P520" s="44">
        <v>2157.33</v>
      </c>
      <c r="Q520" s="44">
        <v>2187.11</v>
      </c>
      <c r="R520" s="44">
        <v>2222.62</v>
      </c>
      <c r="S520" s="44">
        <v>2029.99</v>
      </c>
      <c r="T520" s="44">
        <v>2101.3200000000002</v>
      </c>
      <c r="U520" s="44">
        <v>2054.42</v>
      </c>
      <c r="V520" s="44">
        <v>2015.76</v>
      </c>
      <c r="W520" s="44">
        <v>1948.46</v>
      </c>
      <c r="X520" s="44">
        <v>1925.09</v>
      </c>
      <c r="Y520" s="44">
        <v>1883.18</v>
      </c>
      <c r="Z520" s="44">
        <v>1784.73</v>
      </c>
      <c r="AA520" s="44">
        <v>1536.09</v>
      </c>
    </row>
    <row r="521" spans="1:27" ht="12.75" hidden="1" customHeight="1" outlineLevel="1" x14ac:dyDescent="0.2">
      <c r="A521" s="99" t="s">
        <v>743</v>
      </c>
      <c r="B521" s="63" t="s">
        <v>90</v>
      </c>
      <c r="C521" s="43" t="s">
        <v>79</v>
      </c>
      <c r="D521" s="44">
        <f>$D$486</f>
        <v>3559.77</v>
      </c>
      <c r="E521" s="44">
        <f t="shared" ref="E521:AA521" si="301">$D$486</f>
        <v>3559.77</v>
      </c>
      <c r="F521" s="44">
        <f t="shared" si="301"/>
        <v>3559.77</v>
      </c>
      <c r="G521" s="44">
        <f t="shared" si="301"/>
        <v>3559.77</v>
      </c>
      <c r="H521" s="44">
        <f t="shared" si="301"/>
        <v>3559.77</v>
      </c>
      <c r="I521" s="44">
        <f t="shared" si="301"/>
        <v>3559.77</v>
      </c>
      <c r="J521" s="44">
        <f t="shared" si="301"/>
        <v>3559.77</v>
      </c>
      <c r="K521" s="44">
        <f t="shared" si="301"/>
        <v>3559.77</v>
      </c>
      <c r="L521" s="44">
        <f t="shared" si="301"/>
        <v>3559.77</v>
      </c>
      <c r="M521" s="44">
        <f t="shared" si="301"/>
        <v>3559.77</v>
      </c>
      <c r="N521" s="44">
        <f t="shared" si="301"/>
        <v>3559.77</v>
      </c>
      <c r="O521" s="44">
        <f t="shared" si="301"/>
        <v>3559.77</v>
      </c>
      <c r="P521" s="44">
        <f t="shared" si="301"/>
        <v>3559.77</v>
      </c>
      <c r="Q521" s="44">
        <f t="shared" si="301"/>
        <v>3559.77</v>
      </c>
      <c r="R521" s="44">
        <f t="shared" si="301"/>
        <v>3559.77</v>
      </c>
      <c r="S521" s="44">
        <f t="shared" si="301"/>
        <v>3559.77</v>
      </c>
      <c r="T521" s="44">
        <f t="shared" si="301"/>
        <v>3559.77</v>
      </c>
      <c r="U521" s="44">
        <f t="shared" si="301"/>
        <v>3559.77</v>
      </c>
      <c r="V521" s="44">
        <f t="shared" si="301"/>
        <v>3559.77</v>
      </c>
      <c r="W521" s="44">
        <f t="shared" si="301"/>
        <v>3559.77</v>
      </c>
      <c r="X521" s="44">
        <f t="shared" si="301"/>
        <v>3559.77</v>
      </c>
      <c r="Y521" s="44">
        <f t="shared" si="301"/>
        <v>3559.77</v>
      </c>
      <c r="Z521" s="44">
        <f t="shared" si="301"/>
        <v>3559.77</v>
      </c>
      <c r="AA521" s="44">
        <f t="shared" si="301"/>
        <v>3559.77</v>
      </c>
    </row>
    <row r="522" spans="1:27" ht="12.75" hidden="1" customHeight="1" outlineLevel="1" x14ac:dyDescent="0.2">
      <c r="A522" s="99" t="s">
        <v>744</v>
      </c>
      <c r="B522" s="63" t="s">
        <v>83</v>
      </c>
      <c r="C522" s="43" t="s">
        <v>79</v>
      </c>
      <c r="D522" s="44">
        <v>3.92</v>
      </c>
      <c r="E522" s="44">
        <v>3.92</v>
      </c>
      <c r="F522" s="44">
        <v>3.92</v>
      </c>
      <c r="G522" s="44">
        <v>3.92</v>
      </c>
      <c r="H522" s="44">
        <v>3.92</v>
      </c>
      <c r="I522" s="44">
        <v>3.92</v>
      </c>
      <c r="J522" s="44">
        <v>3.92</v>
      </c>
      <c r="K522" s="44">
        <v>3.92</v>
      </c>
      <c r="L522" s="44">
        <v>3.92</v>
      </c>
      <c r="M522" s="44">
        <v>3.92</v>
      </c>
      <c r="N522" s="44">
        <v>3.92</v>
      </c>
      <c r="O522" s="44">
        <v>3.92</v>
      </c>
      <c r="P522" s="44">
        <v>3.92</v>
      </c>
      <c r="Q522" s="44">
        <v>3.92</v>
      </c>
      <c r="R522" s="44">
        <v>3.92</v>
      </c>
      <c r="S522" s="44">
        <v>3.92</v>
      </c>
      <c r="T522" s="44">
        <v>3.92</v>
      </c>
      <c r="U522" s="44">
        <v>3.92</v>
      </c>
      <c r="V522" s="44">
        <v>3.92</v>
      </c>
      <c r="W522" s="44">
        <v>3.92</v>
      </c>
      <c r="X522" s="44">
        <v>3.92</v>
      </c>
      <c r="Y522" s="44">
        <v>3.92</v>
      </c>
      <c r="Z522" s="44">
        <v>3.92</v>
      </c>
      <c r="AA522" s="44">
        <v>3.92</v>
      </c>
    </row>
    <row r="523" spans="1:27" ht="12.75" hidden="1" customHeight="1" outlineLevel="1" x14ac:dyDescent="0.2">
      <c r="A523" s="99" t="s">
        <v>745</v>
      </c>
      <c r="B523" s="63" t="s">
        <v>81</v>
      </c>
      <c r="C523" s="43" t="s">
        <v>79</v>
      </c>
      <c r="D523" s="44">
        <f>$D$11</f>
        <v>330.69</v>
      </c>
      <c r="E523" s="44">
        <f t="shared" ref="E523:AA523" si="302">$D$11</f>
        <v>330.69</v>
      </c>
      <c r="F523" s="44">
        <f t="shared" si="302"/>
        <v>330.69</v>
      </c>
      <c r="G523" s="44">
        <f t="shared" si="302"/>
        <v>330.69</v>
      </c>
      <c r="H523" s="44">
        <f t="shared" si="302"/>
        <v>330.69</v>
      </c>
      <c r="I523" s="44">
        <f t="shared" si="302"/>
        <v>330.69</v>
      </c>
      <c r="J523" s="44">
        <f t="shared" si="302"/>
        <v>330.69</v>
      </c>
      <c r="K523" s="44">
        <f t="shared" si="302"/>
        <v>330.69</v>
      </c>
      <c r="L523" s="44">
        <f t="shared" si="302"/>
        <v>330.69</v>
      </c>
      <c r="M523" s="44">
        <f t="shared" si="302"/>
        <v>330.69</v>
      </c>
      <c r="N523" s="44">
        <f t="shared" si="302"/>
        <v>330.69</v>
      </c>
      <c r="O523" s="44">
        <f t="shared" si="302"/>
        <v>330.69</v>
      </c>
      <c r="P523" s="44">
        <f t="shared" si="302"/>
        <v>330.69</v>
      </c>
      <c r="Q523" s="44">
        <f t="shared" si="302"/>
        <v>330.69</v>
      </c>
      <c r="R523" s="44">
        <f t="shared" si="302"/>
        <v>330.69</v>
      </c>
      <c r="S523" s="44">
        <f t="shared" si="302"/>
        <v>330.69</v>
      </c>
      <c r="T523" s="44">
        <f t="shared" si="302"/>
        <v>330.69</v>
      </c>
      <c r="U523" s="44">
        <f t="shared" si="302"/>
        <v>330.69</v>
      </c>
      <c r="V523" s="44">
        <f t="shared" si="302"/>
        <v>330.69</v>
      </c>
      <c r="W523" s="44">
        <f t="shared" si="302"/>
        <v>330.69</v>
      </c>
      <c r="X523" s="44">
        <f t="shared" si="302"/>
        <v>330.69</v>
      </c>
      <c r="Y523" s="44">
        <f t="shared" si="302"/>
        <v>330.69</v>
      </c>
      <c r="Z523" s="44">
        <f t="shared" si="302"/>
        <v>330.69</v>
      </c>
      <c r="AA523" s="44">
        <f t="shared" si="302"/>
        <v>330.69</v>
      </c>
    </row>
    <row r="524" spans="1:27" collapsed="1" x14ac:dyDescent="0.2">
      <c r="A524" s="98" t="s">
        <v>746</v>
      </c>
      <c r="B524" s="28" t="str">
        <f>"09"&amp;"."&amp;$B$662&amp;"."&amp;$B$663</f>
        <v>09.08.2023</v>
      </c>
      <c r="C524" s="90" t="s">
        <v>76</v>
      </c>
      <c r="D524" s="91">
        <f>ROUND(((D525+D526+D528+D527)/1000),5)</f>
        <v>5.15923</v>
      </c>
      <c r="E524" s="91">
        <f>ROUND(((E525+E526+E528+E527)/1000),5)</f>
        <v>4.96502</v>
      </c>
      <c r="F524" s="91">
        <f>ROUND(((F525+F526+F528+F527)/1000),5)</f>
        <v>4.8407400000000003</v>
      </c>
      <c r="G524" s="91">
        <f t="shared" ref="G524:AA524" si="303">ROUND(((G525+G526+G528+G527)/1000),5)</f>
        <v>4.7871199999999998</v>
      </c>
      <c r="H524" s="91">
        <f t="shared" si="303"/>
        <v>4.7671099999999997</v>
      </c>
      <c r="I524" s="91">
        <f t="shared" si="303"/>
        <v>4.8282299999999996</v>
      </c>
      <c r="J524" s="91">
        <f t="shared" si="303"/>
        <v>5.0654599999999999</v>
      </c>
      <c r="K524" s="91">
        <f t="shared" si="303"/>
        <v>5.3740500000000004</v>
      </c>
      <c r="L524" s="91">
        <f t="shared" si="303"/>
        <v>5.68729</v>
      </c>
      <c r="M524" s="91">
        <f t="shared" si="303"/>
        <v>5.9137399999999998</v>
      </c>
      <c r="N524" s="91">
        <f t="shared" si="303"/>
        <v>5.9709700000000003</v>
      </c>
      <c r="O524" s="91">
        <f t="shared" si="303"/>
        <v>6.0066499999999996</v>
      </c>
      <c r="P524" s="91">
        <f t="shared" si="303"/>
        <v>5.9915700000000003</v>
      </c>
      <c r="Q524" s="91">
        <f t="shared" si="303"/>
        <v>5.9771000000000001</v>
      </c>
      <c r="R524" s="91">
        <f t="shared" si="303"/>
        <v>5.9950900000000003</v>
      </c>
      <c r="S524" s="91">
        <f t="shared" si="303"/>
        <v>6.0370100000000004</v>
      </c>
      <c r="T524" s="91">
        <f t="shared" si="303"/>
        <v>6.0541200000000002</v>
      </c>
      <c r="U524" s="91">
        <f t="shared" si="303"/>
        <v>5.9754699999999996</v>
      </c>
      <c r="V524" s="91">
        <f t="shared" si="303"/>
        <v>5.8877199999999998</v>
      </c>
      <c r="W524" s="91">
        <f t="shared" si="303"/>
        <v>5.80701</v>
      </c>
      <c r="X524" s="91">
        <f t="shared" si="303"/>
        <v>5.7761500000000003</v>
      </c>
      <c r="Y524" s="91">
        <f t="shared" si="303"/>
        <v>5.8706399999999999</v>
      </c>
      <c r="Z524" s="91">
        <f t="shared" si="303"/>
        <v>5.6494999999999997</v>
      </c>
      <c r="AA524" s="91">
        <f t="shared" si="303"/>
        <v>5.37601</v>
      </c>
    </row>
    <row r="525" spans="1:27" ht="12.75" hidden="1" customHeight="1" outlineLevel="1" x14ac:dyDescent="0.2">
      <c r="A525" s="99" t="s">
        <v>747</v>
      </c>
      <c r="B525" s="63" t="s">
        <v>238</v>
      </c>
      <c r="C525" s="43" t="s">
        <v>79</v>
      </c>
      <c r="D525" s="44">
        <v>1264.8499999999999</v>
      </c>
      <c r="E525" s="44">
        <v>1070.6400000000001</v>
      </c>
      <c r="F525" s="44">
        <v>946.36</v>
      </c>
      <c r="G525" s="44">
        <v>892.74</v>
      </c>
      <c r="H525" s="44">
        <v>872.73</v>
      </c>
      <c r="I525" s="44">
        <v>933.85</v>
      </c>
      <c r="J525" s="44">
        <v>1171.08</v>
      </c>
      <c r="K525" s="44">
        <v>1479.67</v>
      </c>
      <c r="L525" s="44">
        <v>1792.91</v>
      </c>
      <c r="M525" s="44">
        <v>2019.36</v>
      </c>
      <c r="N525" s="44">
        <v>2076.59</v>
      </c>
      <c r="O525" s="44">
        <v>2112.27</v>
      </c>
      <c r="P525" s="44">
        <v>2097.19</v>
      </c>
      <c r="Q525" s="44">
        <v>2082.7199999999998</v>
      </c>
      <c r="R525" s="44">
        <v>2100.71</v>
      </c>
      <c r="S525" s="44">
        <v>2142.63</v>
      </c>
      <c r="T525" s="44">
        <v>2159.7399999999998</v>
      </c>
      <c r="U525" s="44">
        <v>2081.09</v>
      </c>
      <c r="V525" s="44">
        <v>1993.34</v>
      </c>
      <c r="W525" s="44">
        <v>1912.63</v>
      </c>
      <c r="X525" s="44">
        <v>1881.77</v>
      </c>
      <c r="Y525" s="44">
        <v>1976.26</v>
      </c>
      <c r="Z525" s="44">
        <v>1755.12</v>
      </c>
      <c r="AA525" s="44">
        <v>1481.63</v>
      </c>
    </row>
    <row r="526" spans="1:27" ht="12.75" hidden="1" customHeight="1" outlineLevel="1" x14ac:dyDescent="0.2">
      <c r="A526" s="99" t="s">
        <v>748</v>
      </c>
      <c r="B526" s="63" t="s">
        <v>90</v>
      </c>
      <c r="C526" s="43" t="s">
        <v>79</v>
      </c>
      <c r="D526" s="44">
        <f>$D$486</f>
        <v>3559.77</v>
      </c>
      <c r="E526" s="44">
        <f t="shared" ref="E526:AA526" si="304">$D$486</f>
        <v>3559.77</v>
      </c>
      <c r="F526" s="44">
        <f t="shared" si="304"/>
        <v>3559.77</v>
      </c>
      <c r="G526" s="44">
        <f t="shared" si="304"/>
        <v>3559.77</v>
      </c>
      <c r="H526" s="44">
        <f t="shared" si="304"/>
        <v>3559.77</v>
      </c>
      <c r="I526" s="44">
        <f t="shared" si="304"/>
        <v>3559.77</v>
      </c>
      <c r="J526" s="44">
        <f t="shared" si="304"/>
        <v>3559.77</v>
      </c>
      <c r="K526" s="44">
        <f t="shared" si="304"/>
        <v>3559.77</v>
      </c>
      <c r="L526" s="44">
        <f t="shared" si="304"/>
        <v>3559.77</v>
      </c>
      <c r="M526" s="44">
        <f t="shared" si="304"/>
        <v>3559.77</v>
      </c>
      <c r="N526" s="44">
        <f t="shared" si="304"/>
        <v>3559.77</v>
      </c>
      <c r="O526" s="44">
        <f t="shared" si="304"/>
        <v>3559.77</v>
      </c>
      <c r="P526" s="44">
        <f t="shared" si="304"/>
        <v>3559.77</v>
      </c>
      <c r="Q526" s="44">
        <f t="shared" si="304"/>
        <v>3559.77</v>
      </c>
      <c r="R526" s="44">
        <f t="shared" si="304"/>
        <v>3559.77</v>
      </c>
      <c r="S526" s="44">
        <f t="shared" si="304"/>
        <v>3559.77</v>
      </c>
      <c r="T526" s="44">
        <f t="shared" si="304"/>
        <v>3559.77</v>
      </c>
      <c r="U526" s="44">
        <f t="shared" si="304"/>
        <v>3559.77</v>
      </c>
      <c r="V526" s="44">
        <f t="shared" si="304"/>
        <v>3559.77</v>
      </c>
      <c r="W526" s="44">
        <f t="shared" si="304"/>
        <v>3559.77</v>
      </c>
      <c r="X526" s="44">
        <f t="shared" si="304"/>
        <v>3559.77</v>
      </c>
      <c r="Y526" s="44">
        <f t="shared" si="304"/>
        <v>3559.77</v>
      </c>
      <c r="Z526" s="44">
        <f t="shared" si="304"/>
        <v>3559.77</v>
      </c>
      <c r="AA526" s="44">
        <f t="shared" si="304"/>
        <v>3559.77</v>
      </c>
    </row>
    <row r="527" spans="1:27" ht="12.75" hidden="1" customHeight="1" outlineLevel="1" x14ac:dyDescent="0.2">
      <c r="A527" s="99" t="s">
        <v>749</v>
      </c>
      <c r="B527" s="63" t="s">
        <v>83</v>
      </c>
      <c r="C527" s="43" t="s">
        <v>79</v>
      </c>
      <c r="D527" s="44">
        <v>3.92</v>
      </c>
      <c r="E527" s="44">
        <v>3.92</v>
      </c>
      <c r="F527" s="44">
        <v>3.92</v>
      </c>
      <c r="G527" s="44">
        <v>3.92</v>
      </c>
      <c r="H527" s="44">
        <v>3.92</v>
      </c>
      <c r="I527" s="44">
        <v>3.92</v>
      </c>
      <c r="J527" s="44">
        <v>3.92</v>
      </c>
      <c r="K527" s="44">
        <v>3.92</v>
      </c>
      <c r="L527" s="44">
        <v>3.92</v>
      </c>
      <c r="M527" s="44">
        <v>3.92</v>
      </c>
      <c r="N527" s="44">
        <v>3.92</v>
      </c>
      <c r="O527" s="44">
        <v>3.92</v>
      </c>
      <c r="P527" s="44">
        <v>3.92</v>
      </c>
      <c r="Q527" s="44">
        <v>3.92</v>
      </c>
      <c r="R527" s="44">
        <v>3.92</v>
      </c>
      <c r="S527" s="44">
        <v>3.92</v>
      </c>
      <c r="T527" s="44">
        <v>3.92</v>
      </c>
      <c r="U527" s="44">
        <v>3.92</v>
      </c>
      <c r="V527" s="44">
        <v>3.92</v>
      </c>
      <c r="W527" s="44">
        <v>3.92</v>
      </c>
      <c r="X527" s="44">
        <v>3.92</v>
      </c>
      <c r="Y527" s="44">
        <v>3.92</v>
      </c>
      <c r="Z527" s="44">
        <v>3.92</v>
      </c>
      <c r="AA527" s="44">
        <v>3.92</v>
      </c>
    </row>
    <row r="528" spans="1:27" ht="12.75" hidden="1" customHeight="1" outlineLevel="1" x14ac:dyDescent="0.2">
      <c r="A528" s="99" t="s">
        <v>750</v>
      </c>
      <c r="B528" s="63" t="s">
        <v>81</v>
      </c>
      <c r="C528" s="43" t="s">
        <v>79</v>
      </c>
      <c r="D528" s="44">
        <f>$D$11</f>
        <v>330.69</v>
      </c>
      <c r="E528" s="44">
        <f t="shared" ref="E528:AA528" si="305">$D$11</f>
        <v>330.69</v>
      </c>
      <c r="F528" s="44">
        <f t="shared" si="305"/>
        <v>330.69</v>
      </c>
      <c r="G528" s="44">
        <f t="shared" si="305"/>
        <v>330.69</v>
      </c>
      <c r="H528" s="44">
        <f t="shared" si="305"/>
        <v>330.69</v>
      </c>
      <c r="I528" s="44">
        <f t="shared" si="305"/>
        <v>330.69</v>
      </c>
      <c r="J528" s="44">
        <f t="shared" si="305"/>
        <v>330.69</v>
      </c>
      <c r="K528" s="44">
        <f t="shared" si="305"/>
        <v>330.69</v>
      </c>
      <c r="L528" s="44">
        <f t="shared" si="305"/>
        <v>330.69</v>
      </c>
      <c r="M528" s="44">
        <f t="shared" si="305"/>
        <v>330.69</v>
      </c>
      <c r="N528" s="44">
        <f t="shared" si="305"/>
        <v>330.69</v>
      </c>
      <c r="O528" s="44">
        <f t="shared" si="305"/>
        <v>330.69</v>
      </c>
      <c r="P528" s="44">
        <f t="shared" si="305"/>
        <v>330.69</v>
      </c>
      <c r="Q528" s="44">
        <f t="shared" si="305"/>
        <v>330.69</v>
      </c>
      <c r="R528" s="44">
        <f t="shared" si="305"/>
        <v>330.69</v>
      </c>
      <c r="S528" s="44">
        <f t="shared" si="305"/>
        <v>330.69</v>
      </c>
      <c r="T528" s="44">
        <f t="shared" si="305"/>
        <v>330.69</v>
      </c>
      <c r="U528" s="44">
        <f t="shared" si="305"/>
        <v>330.69</v>
      </c>
      <c r="V528" s="44">
        <f t="shared" si="305"/>
        <v>330.69</v>
      </c>
      <c r="W528" s="44">
        <f t="shared" si="305"/>
        <v>330.69</v>
      </c>
      <c r="X528" s="44">
        <f t="shared" si="305"/>
        <v>330.69</v>
      </c>
      <c r="Y528" s="44">
        <f t="shared" si="305"/>
        <v>330.69</v>
      </c>
      <c r="Z528" s="44">
        <f t="shared" si="305"/>
        <v>330.69</v>
      </c>
      <c r="AA528" s="44">
        <f t="shared" si="305"/>
        <v>330.69</v>
      </c>
    </row>
    <row r="529" spans="1:27" collapsed="1" x14ac:dyDescent="0.2">
      <c r="A529" s="98" t="s">
        <v>751</v>
      </c>
      <c r="B529" s="28" t="str">
        <f>"10"&amp;"."&amp;$B$662&amp;"."&amp;$B$663</f>
        <v>10.08.2023</v>
      </c>
      <c r="C529" s="90" t="s">
        <v>76</v>
      </c>
      <c r="D529" s="91">
        <f>ROUND(((D530+D531+D533+D532)/1000),5)</f>
        <v>5.2027799999999997</v>
      </c>
      <c r="E529" s="91">
        <f>ROUND(((E530+E531+E533+E532)/1000),5)</f>
        <v>4.9637900000000004</v>
      </c>
      <c r="F529" s="91">
        <f>ROUND(((F530+F531+F533+F532)/1000),5)</f>
        <v>4.84328</v>
      </c>
      <c r="G529" s="91">
        <f t="shared" ref="G529:AA529" si="306">ROUND(((G530+G531+G533+G532)/1000),5)</f>
        <v>4.79108</v>
      </c>
      <c r="H529" s="91">
        <f t="shared" si="306"/>
        <v>4.7619100000000003</v>
      </c>
      <c r="I529" s="91">
        <f t="shared" si="306"/>
        <v>4.8572199999999999</v>
      </c>
      <c r="J529" s="91">
        <f t="shared" si="306"/>
        <v>5.0244799999999996</v>
      </c>
      <c r="K529" s="91">
        <f t="shared" si="306"/>
        <v>5.3694199999999999</v>
      </c>
      <c r="L529" s="91">
        <f t="shared" si="306"/>
        <v>5.6513900000000001</v>
      </c>
      <c r="M529" s="91">
        <f t="shared" si="306"/>
        <v>5.7972400000000004</v>
      </c>
      <c r="N529" s="91">
        <f t="shared" si="306"/>
        <v>5.9046799999999999</v>
      </c>
      <c r="O529" s="91">
        <f t="shared" si="306"/>
        <v>5.9087100000000001</v>
      </c>
      <c r="P529" s="91">
        <f t="shared" si="306"/>
        <v>5.89208</v>
      </c>
      <c r="Q529" s="91">
        <f t="shared" si="306"/>
        <v>5.9148699999999996</v>
      </c>
      <c r="R529" s="91">
        <f t="shared" si="306"/>
        <v>5.9656500000000001</v>
      </c>
      <c r="S529" s="91">
        <f t="shared" si="306"/>
        <v>5.97872</v>
      </c>
      <c r="T529" s="91">
        <f t="shared" si="306"/>
        <v>5.9630099999999997</v>
      </c>
      <c r="U529" s="91">
        <f t="shared" si="306"/>
        <v>5.9411699999999996</v>
      </c>
      <c r="V529" s="91">
        <f t="shared" si="306"/>
        <v>5.9205699999999997</v>
      </c>
      <c r="W529" s="91">
        <f t="shared" si="306"/>
        <v>5.8040799999999999</v>
      </c>
      <c r="X529" s="91">
        <f t="shared" si="306"/>
        <v>5.7842000000000002</v>
      </c>
      <c r="Y529" s="91">
        <f t="shared" si="306"/>
        <v>5.7276199999999999</v>
      </c>
      <c r="Z529" s="91">
        <f t="shared" si="306"/>
        <v>5.56114</v>
      </c>
      <c r="AA529" s="91">
        <f t="shared" si="306"/>
        <v>5.3026099999999996</v>
      </c>
    </row>
    <row r="530" spans="1:27" ht="12.75" hidden="1" customHeight="1" outlineLevel="1" x14ac:dyDescent="0.2">
      <c r="A530" s="99" t="s">
        <v>752</v>
      </c>
      <c r="B530" s="63" t="s">
        <v>238</v>
      </c>
      <c r="C530" s="43" t="s">
        <v>79</v>
      </c>
      <c r="D530" s="44">
        <v>1308.4000000000001</v>
      </c>
      <c r="E530" s="44">
        <v>1069.4100000000001</v>
      </c>
      <c r="F530" s="44">
        <v>948.9</v>
      </c>
      <c r="G530" s="44">
        <v>896.7</v>
      </c>
      <c r="H530" s="44">
        <v>867.53</v>
      </c>
      <c r="I530" s="44">
        <v>962.84</v>
      </c>
      <c r="J530" s="44">
        <v>1130.0999999999999</v>
      </c>
      <c r="K530" s="44">
        <v>1475.04</v>
      </c>
      <c r="L530" s="44">
        <v>1757.01</v>
      </c>
      <c r="M530" s="44">
        <v>1902.86</v>
      </c>
      <c r="N530" s="44">
        <v>2010.3</v>
      </c>
      <c r="O530" s="44">
        <v>2014.33</v>
      </c>
      <c r="P530" s="44">
        <v>1997.7</v>
      </c>
      <c r="Q530" s="44">
        <v>2020.49</v>
      </c>
      <c r="R530" s="44">
        <v>2071.27</v>
      </c>
      <c r="S530" s="44">
        <v>2084.34</v>
      </c>
      <c r="T530" s="44">
        <v>2068.63</v>
      </c>
      <c r="U530" s="44">
        <v>2046.79</v>
      </c>
      <c r="V530" s="44">
        <v>2026.19</v>
      </c>
      <c r="W530" s="44">
        <v>1909.7</v>
      </c>
      <c r="X530" s="44">
        <v>1889.82</v>
      </c>
      <c r="Y530" s="44">
        <v>1833.24</v>
      </c>
      <c r="Z530" s="44">
        <v>1666.76</v>
      </c>
      <c r="AA530" s="44">
        <v>1408.23</v>
      </c>
    </row>
    <row r="531" spans="1:27" ht="12.75" hidden="1" customHeight="1" outlineLevel="1" x14ac:dyDescent="0.2">
      <c r="A531" s="99" t="s">
        <v>753</v>
      </c>
      <c r="B531" s="63" t="s">
        <v>90</v>
      </c>
      <c r="C531" s="43" t="s">
        <v>79</v>
      </c>
      <c r="D531" s="44">
        <f>$D$486</f>
        <v>3559.77</v>
      </c>
      <c r="E531" s="44">
        <f t="shared" ref="E531:AA531" si="307">$D$486</f>
        <v>3559.77</v>
      </c>
      <c r="F531" s="44">
        <f t="shared" si="307"/>
        <v>3559.77</v>
      </c>
      <c r="G531" s="44">
        <f t="shared" si="307"/>
        <v>3559.77</v>
      </c>
      <c r="H531" s="44">
        <f t="shared" si="307"/>
        <v>3559.77</v>
      </c>
      <c r="I531" s="44">
        <f t="shared" si="307"/>
        <v>3559.77</v>
      </c>
      <c r="J531" s="44">
        <f t="shared" si="307"/>
        <v>3559.77</v>
      </c>
      <c r="K531" s="44">
        <f t="shared" si="307"/>
        <v>3559.77</v>
      </c>
      <c r="L531" s="44">
        <f t="shared" si="307"/>
        <v>3559.77</v>
      </c>
      <c r="M531" s="44">
        <f t="shared" si="307"/>
        <v>3559.77</v>
      </c>
      <c r="N531" s="44">
        <f t="shared" si="307"/>
        <v>3559.77</v>
      </c>
      <c r="O531" s="44">
        <f t="shared" si="307"/>
        <v>3559.77</v>
      </c>
      <c r="P531" s="44">
        <f t="shared" si="307"/>
        <v>3559.77</v>
      </c>
      <c r="Q531" s="44">
        <f t="shared" si="307"/>
        <v>3559.77</v>
      </c>
      <c r="R531" s="44">
        <f t="shared" si="307"/>
        <v>3559.77</v>
      </c>
      <c r="S531" s="44">
        <f t="shared" si="307"/>
        <v>3559.77</v>
      </c>
      <c r="T531" s="44">
        <f t="shared" si="307"/>
        <v>3559.77</v>
      </c>
      <c r="U531" s="44">
        <f t="shared" si="307"/>
        <v>3559.77</v>
      </c>
      <c r="V531" s="44">
        <f t="shared" si="307"/>
        <v>3559.77</v>
      </c>
      <c r="W531" s="44">
        <f t="shared" si="307"/>
        <v>3559.77</v>
      </c>
      <c r="X531" s="44">
        <f t="shared" si="307"/>
        <v>3559.77</v>
      </c>
      <c r="Y531" s="44">
        <f t="shared" si="307"/>
        <v>3559.77</v>
      </c>
      <c r="Z531" s="44">
        <f t="shared" si="307"/>
        <v>3559.77</v>
      </c>
      <c r="AA531" s="44">
        <f t="shared" si="307"/>
        <v>3559.77</v>
      </c>
    </row>
    <row r="532" spans="1:27" ht="12.75" hidden="1" customHeight="1" outlineLevel="1" x14ac:dyDescent="0.2">
      <c r="A532" s="99" t="s">
        <v>754</v>
      </c>
      <c r="B532" s="63" t="s">
        <v>83</v>
      </c>
      <c r="C532" s="43" t="s">
        <v>79</v>
      </c>
      <c r="D532" s="44">
        <v>3.92</v>
      </c>
      <c r="E532" s="44">
        <v>3.92</v>
      </c>
      <c r="F532" s="44">
        <v>3.92</v>
      </c>
      <c r="G532" s="44">
        <v>3.92</v>
      </c>
      <c r="H532" s="44">
        <v>3.92</v>
      </c>
      <c r="I532" s="44">
        <v>3.92</v>
      </c>
      <c r="J532" s="44">
        <v>3.92</v>
      </c>
      <c r="K532" s="44">
        <v>3.92</v>
      </c>
      <c r="L532" s="44">
        <v>3.92</v>
      </c>
      <c r="M532" s="44">
        <v>3.92</v>
      </c>
      <c r="N532" s="44">
        <v>3.92</v>
      </c>
      <c r="O532" s="44">
        <v>3.92</v>
      </c>
      <c r="P532" s="44">
        <v>3.92</v>
      </c>
      <c r="Q532" s="44">
        <v>3.92</v>
      </c>
      <c r="R532" s="44">
        <v>3.92</v>
      </c>
      <c r="S532" s="44">
        <v>3.92</v>
      </c>
      <c r="T532" s="44">
        <v>3.92</v>
      </c>
      <c r="U532" s="44">
        <v>3.92</v>
      </c>
      <c r="V532" s="44">
        <v>3.92</v>
      </c>
      <c r="W532" s="44">
        <v>3.92</v>
      </c>
      <c r="X532" s="44">
        <v>3.92</v>
      </c>
      <c r="Y532" s="44">
        <v>3.92</v>
      </c>
      <c r="Z532" s="44">
        <v>3.92</v>
      </c>
      <c r="AA532" s="44">
        <v>3.92</v>
      </c>
    </row>
    <row r="533" spans="1:27" ht="12.75" hidden="1" customHeight="1" outlineLevel="1" x14ac:dyDescent="0.2">
      <c r="A533" s="99" t="s">
        <v>755</v>
      </c>
      <c r="B533" s="63" t="s">
        <v>81</v>
      </c>
      <c r="C533" s="43" t="s">
        <v>79</v>
      </c>
      <c r="D533" s="44">
        <f>$D$11</f>
        <v>330.69</v>
      </c>
      <c r="E533" s="44">
        <f t="shared" ref="E533:AA533" si="308">$D$11</f>
        <v>330.69</v>
      </c>
      <c r="F533" s="44">
        <f t="shared" si="308"/>
        <v>330.69</v>
      </c>
      <c r="G533" s="44">
        <f t="shared" si="308"/>
        <v>330.69</v>
      </c>
      <c r="H533" s="44">
        <f t="shared" si="308"/>
        <v>330.69</v>
      </c>
      <c r="I533" s="44">
        <f t="shared" si="308"/>
        <v>330.69</v>
      </c>
      <c r="J533" s="44">
        <f t="shared" si="308"/>
        <v>330.69</v>
      </c>
      <c r="K533" s="44">
        <f t="shared" si="308"/>
        <v>330.69</v>
      </c>
      <c r="L533" s="44">
        <f t="shared" si="308"/>
        <v>330.69</v>
      </c>
      <c r="M533" s="44">
        <f t="shared" si="308"/>
        <v>330.69</v>
      </c>
      <c r="N533" s="44">
        <f t="shared" si="308"/>
        <v>330.69</v>
      </c>
      <c r="O533" s="44">
        <f t="shared" si="308"/>
        <v>330.69</v>
      </c>
      <c r="P533" s="44">
        <f t="shared" si="308"/>
        <v>330.69</v>
      </c>
      <c r="Q533" s="44">
        <f t="shared" si="308"/>
        <v>330.69</v>
      </c>
      <c r="R533" s="44">
        <f t="shared" si="308"/>
        <v>330.69</v>
      </c>
      <c r="S533" s="44">
        <f t="shared" si="308"/>
        <v>330.69</v>
      </c>
      <c r="T533" s="44">
        <f t="shared" si="308"/>
        <v>330.69</v>
      </c>
      <c r="U533" s="44">
        <f t="shared" si="308"/>
        <v>330.69</v>
      </c>
      <c r="V533" s="44">
        <f t="shared" si="308"/>
        <v>330.69</v>
      </c>
      <c r="W533" s="44">
        <f t="shared" si="308"/>
        <v>330.69</v>
      </c>
      <c r="X533" s="44">
        <f t="shared" si="308"/>
        <v>330.69</v>
      </c>
      <c r="Y533" s="44">
        <f t="shared" si="308"/>
        <v>330.69</v>
      </c>
      <c r="Z533" s="44">
        <f t="shared" si="308"/>
        <v>330.69</v>
      </c>
      <c r="AA533" s="44">
        <f t="shared" si="308"/>
        <v>330.69</v>
      </c>
    </row>
    <row r="534" spans="1:27" collapsed="1" x14ac:dyDescent="0.2">
      <c r="A534" s="98" t="s">
        <v>756</v>
      </c>
      <c r="B534" s="28" t="str">
        <f>"11"&amp;"."&amp;$B$662&amp;"."&amp;$B$663</f>
        <v>11.08.2023</v>
      </c>
      <c r="C534" s="90" t="s">
        <v>76</v>
      </c>
      <c r="D534" s="91">
        <f>ROUND(((D535+D536+D538+D537)/1000),5)</f>
        <v>5.0465600000000004</v>
      </c>
      <c r="E534" s="91">
        <f>ROUND(((E535+E536+E538+E537)/1000),5)</f>
        <v>4.8304999999999998</v>
      </c>
      <c r="F534" s="91">
        <f>ROUND(((F535+F536+F538+F537)/1000),5)</f>
        <v>4.7388700000000004</v>
      </c>
      <c r="G534" s="91">
        <f t="shared" ref="G534:AA534" si="309">ROUND(((G535+G536+G538+G537)/1000),5)</f>
        <v>4.6926899999999998</v>
      </c>
      <c r="H534" s="91">
        <f t="shared" si="309"/>
        <v>3.9418899999999999</v>
      </c>
      <c r="I534" s="91">
        <f t="shared" si="309"/>
        <v>4.7042900000000003</v>
      </c>
      <c r="J534" s="91">
        <f t="shared" si="309"/>
        <v>4.8457100000000004</v>
      </c>
      <c r="K534" s="91">
        <f t="shared" si="309"/>
        <v>5.3258799999999997</v>
      </c>
      <c r="L534" s="91">
        <f t="shared" si="309"/>
        <v>5.5915400000000002</v>
      </c>
      <c r="M534" s="91">
        <f t="shared" si="309"/>
        <v>5.8099699999999999</v>
      </c>
      <c r="N534" s="91">
        <f t="shared" si="309"/>
        <v>5.8761900000000002</v>
      </c>
      <c r="O534" s="91">
        <f t="shared" si="309"/>
        <v>5.8651499999999999</v>
      </c>
      <c r="P534" s="91">
        <f t="shared" si="309"/>
        <v>5.8918600000000003</v>
      </c>
      <c r="Q534" s="91">
        <f t="shared" si="309"/>
        <v>5.9600799999999996</v>
      </c>
      <c r="R534" s="91">
        <f t="shared" si="309"/>
        <v>6.0407200000000003</v>
      </c>
      <c r="S534" s="91">
        <f t="shared" si="309"/>
        <v>6.0135100000000001</v>
      </c>
      <c r="T534" s="91">
        <f t="shared" si="309"/>
        <v>6.0180400000000001</v>
      </c>
      <c r="U534" s="91">
        <f t="shared" si="309"/>
        <v>6.01213</v>
      </c>
      <c r="V534" s="91">
        <f t="shared" si="309"/>
        <v>5.98705</v>
      </c>
      <c r="W534" s="91">
        <f t="shared" si="309"/>
        <v>5.9754300000000002</v>
      </c>
      <c r="X534" s="91">
        <f t="shared" si="309"/>
        <v>5.9913400000000001</v>
      </c>
      <c r="Y534" s="91">
        <f t="shared" si="309"/>
        <v>5.9807800000000002</v>
      </c>
      <c r="Z534" s="91">
        <f t="shared" si="309"/>
        <v>5.7513500000000004</v>
      </c>
      <c r="AA534" s="91">
        <f t="shared" si="309"/>
        <v>5.4014800000000003</v>
      </c>
    </row>
    <row r="535" spans="1:27" ht="12.75" hidden="1" customHeight="1" outlineLevel="1" x14ac:dyDescent="0.2">
      <c r="A535" s="99" t="s">
        <v>757</v>
      </c>
      <c r="B535" s="63" t="s">
        <v>238</v>
      </c>
      <c r="C535" s="43" t="s">
        <v>79</v>
      </c>
      <c r="D535" s="44">
        <v>1152.18</v>
      </c>
      <c r="E535" s="44">
        <v>936.12</v>
      </c>
      <c r="F535" s="44">
        <v>844.49</v>
      </c>
      <c r="G535" s="44">
        <v>798.31</v>
      </c>
      <c r="H535" s="44">
        <v>47.51</v>
      </c>
      <c r="I535" s="44">
        <v>809.91</v>
      </c>
      <c r="J535" s="44">
        <v>951.33</v>
      </c>
      <c r="K535" s="44">
        <v>1431.5</v>
      </c>
      <c r="L535" s="44">
        <v>1697.16</v>
      </c>
      <c r="M535" s="44">
        <v>1915.59</v>
      </c>
      <c r="N535" s="44">
        <v>1981.81</v>
      </c>
      <c r="O535" s="44">
        <v>1970.77</v>
      </c>
      <c r="P535" s="44">
        <v>1997.48</v>
      </c>
      <c r="Q535" s="44">
        <v>2065.6999999999998</v>
      </c>
      <c r="R535" s="44">
        <v>2146.34</v>
      </c>
      <c r="S535" s="44">
        <v>2119.13</v>
      </c>
      <c r="T535" s="44">
        <v>2123.66</v>
      </c>
      <c r="U535" s="44">
        <v>2117.75</v>
      </c>
      <c r="V535" s="44">
        <v>2092.67</v>
      </c>
      <c r="W535" s="44">
        <v>2081.0500000000002</v>
      </c>
      <c r="X535" s="44">
        <v>2096.96</v>
      </c>
      <c r="Y535" s="44">
        <v>2086.4</v>
      </c>
      <c r="Z535" s="44">
        <v>1856.97</v>
      </c>
      <c r="AA535" s="44">
        <v>1507.1</v>
      </c>
    </row>
    <row r="536" spans="1:27" ht="12.75" hidden="1" customHeight="1" outlineLevel="1" x14ac:dyDescent="0.2">
      <c r="A536" s="99" t="s">
        <v>758</v>
      </c>
      <c r="B536" s="63" t="s">
        <v>90</v>
      </c>
      <c r="C536" s="43" t="s">
        <v>79</v>
      </c>
      <c r="D536" s="44">
        <f>$D$486</f>
        <v>3559.77</v>
      </c>
      <c r="E536" s="44">
        <f t="shared" ref="E536:AA536" si="310">$D$486</f>
        <v>3559.77</v>
      </c>
      <c r="F536" s="44">
        <f t="shared" si="310"/>
        <v>3559.77</v>
      </c>
      <c r="G536" s="44">
        <f t="shared" si="310"/>
        <v>3559.77</v>
      </c>
      <c r="H536" s="44">
        <f t="shared" si="310"/>
        <v>3559.77</v>
      </c>
      <c r="I536" s="44">
        <f t="shared" si="310"/>
        <v>3559.77</v>
      </c>
      <c r="J536" s="44">
        <f t="shared" si="310"/>
        <v>3559.77</v>
      </c>
      <c r="K536" s="44">
        <f t="shared" si="310"/>
        <v>3559.77</v>
      </c>
      <c r="L536" s="44">
        <f t="shared" si="310"/>
        <v>3559.77</v>
      </c>
      <c r="M536" s="44">
        <f t="shared" si="310"/>
        <v>3559.77</v>
      </c>
      <c r="N536" s="44">
        <f t="shared" si="310"/>
        <v>3559.77</v>
      </c>
      <c r="O536" s="44">
        <f t="shared" si="310"/>
        <v>3559.77</v>
      </c>
      <c r="P536" s="44">
        <f t="shared" si="310"/>
        <v>3559.77</v>
      </c>
      <c r="Q536" s="44">
        <f t="shared" si="310"/>
        <v>3559.77</v>
      </c>
      <c r="R536" s="44">
        <f t="shared" si="310"/>
        <v>3559.77</v>
      </c>
      <c r="S536" s="44">
        <f t="shared" si="310"/>
        <v>3559.77</v>
      </c>
      <c r="T536" s="44">
        <f t="shared" si="310"/>
        <v>3559.77</v>
      </c>
      <c r="U536" s="44">
        <f t="shared" si="310"/>
        <v>3559.77</v>
      </c>
      <c r="V536" s="44">
        <f t="shared" si="310"/>
        <v>3559.77</v>
      </c>
      <c r="W536" s="44">
        <f t="shared" si="310"/>
        <v>3559.77</v>
      </c>
      <c r="X536" s="44">
        <f t="shared" si="310"/>
        <v>3559.77</v>
      </c>
      <c r="Y536" s="44">
        <f t="shared" si="310"/>
        <v>3559.77</v>
      </c>
      <c r="Z536" s="44">
        <f t="shared" si="310"/>
        <v>3559.77</v>
      </c>
      <c r="AA536" s="44">
        <f t="shared" si="310"/>
        <v>3559.77</v>
      </c>
    </row>
    <row r="537" spans="1:27" ht="12.75" hidden="1" customHeight="1" outlineLevel="1" x14ac:dyDescent="0.2">
      <c r="A537" s="99" t="s">
        <v>759</v>
      </c>
      <c r="B537" s="63" t="s">
        <v>83</v>
      </c>
      <c r="C537" s="43" t="s">
        <v>79</v>
      </c>
      <c r="D537" s="44">
        <v>3.92</v>
      </c>
      <c r="E537" s="44">
        <v>3.92</v>
      </c>
      <c r="F537" s="44">
        <v>3.92</v>
      </c>
      <c r="G537" s="44">
        <v>3.92</v>
      </c>
      <c r="H537" s="44">
        <v>3.92</v>
      </c>
      <c r="I537" s="44">
        <v>3.92</v>
      </c>
      <c r="J537" s="44">
        <v>3.92</v>
      </c>
      <c r="K537" s="44">
        <v>3.92</v>
      </c>
      <c r="L537" s="44">
        <v>3.92</v>
      </c>
      <c r="M537" s="44">
        <v>3.92</v>
      </c>
      <c r="N537" s="44">
        <v>3.92</v>
      </c>
      <c r="O537" s="44">
        <v>3.92</v>
      </c>
      <c r="P537" s="44">
        <v>3.92</v>
      </c>
      <c r="Q537" s="44">
        <v>3.92</v>
      </c>
      <c r="R537" s="44">
        <v>3.92</v>
      </c>
      <c r="S537" s="44">
        <v>3.92</v>
      </c>
      <c r="T537" s="44">
        <v>3.92</v>
      </c>
      <c r="U537" s="44">
        <v>3.92</v>
      </c>
      <c r="V537" s="44">
        <v>3.92</v>
      </c>
      <c r="W537" s="44">
        <v>3.92</v>
      </c>
      <c r="X537" s="44">
        <v>3.92</v>
      </c>
      <c r="Y537" s="44">
        <v>3.92</v>
      </c>
      <c r="Z537" s="44">
        <v>3.92</v>
      </c>
      <c r="AA537" s="44">
        <v>3.92</v>
      </c>
    </row>
    <row r="538" spans="1:27" ht="12.75" hidden="1" customHeight="1" outlineLevel="1" x14ac:dyDescent="0.2">
      <c r="A538" s="99" t="s">
        <v>760</v>
      </c>
      <c r="B538" s="63" t="s">
        <v>81</v>
      </c>
      <c r="C538" s="43" t="s">
        <v>79</v>
      </c>
      <c r="D538" s="44">
        <f>$D$11</f>
        <v>330.69</v>
      </c>
      <c r="E538" s="44">
        <f t="shared" ref="E538:AA538" si="311">$D$11</f>
        <v>330.69</v>
      </c>
      <c r="F538" s="44">
        <f t="shared" si="311"/>
        <v>330.69</v>
      </c>
      <c r="G538" s="44">
        <f t="shared" si="311"/>
        <v>330.69</v>
      </c>
      <c r="H538" s="44">
        <f t="shared" si="311"/>
        <v>330.69</v>
      </c>
      <c r="I538" s="44">
        <f t="shared" si="311"/>
        <v>330.69</v>
      </c>
      <c r="J538" s="44">
        <f t="shared" si="311"/>
        <v>330.69</v>
      </c>
      <c r="K538" s="44">
        <f t="shared" si="311"/>
        <v>330.69</v>
      </c>
      <c r="L538" s="44">
        <f t="shared" si="311"/>
        <v>330.69</v>
      </c>
      <c r="M538" s="44">
        <f t="shared" si="311"/>
        <v>330.69</v>
      </c>
      <c r="N538" s="44">
        <f t="shared" si="311"/>
        <v>330.69</v>
      </c>
      <c r="O538" s="44">
        <f t="shared" si="311"/>
        <v>330.69</v>
      </c>
      <c r="P538" s="44">
        <f t="shared" si="311"/>
        <v>330.69</v>
      </c>
      <c r="Q538" s="44">
        <f t="shared" si="311"/>
        <v>330.69</v>
      </c>
      <c r="R538" s="44">
        <f t="shared" si="311"/>
        <v>330.69</v>
      </c>
      <c r="S538" s="44">
        <f t="shared" si="311"/>
        <v>330.69</v>
      </c>
      <c r="T538" s="44">
        <f t="shared" si="311"/>
        <v>330.69</v>
      </c>
      <c r="U538" s="44">
        <f t="shared" si="311"/>
        <v>330.69</v>
      </c>
      <c r="V538" s="44">
        <f t="shared" si="311"/>
        <v>330.69</v>
      </c>
      <c r="W538" s="44">
        <f t="shared" si="311"/>
        <v>330.69</v>
      </c>
      <c r="X538" s="44">
        <f t="shared" si="311"/>
        <v>330.69</v>
      </c>
      <c r="Y538" s="44">
        <f t="shared" si="311"/>
        <v>330.69</v>
      </c>
      <c r="Z538" s="44">
        <f t="shared" si="311"/>
        <v>330.69</v>
      </c>
      <c r="AA538" s="44">
        <f t="shared" si="311"/>
        <v>330.69</v>
      </c>
    </row>
    <row r="539" spans="1:27" collapsed="1" x14ac:dyDescent="0.2">
      <c r="A539" s="98" t="s">
        <v>761</v>
      </c>
      <c r="B539" s="28" t="str">
        <f>"12"&amp;"."&amp;$B$662&amp;"."&amp;$B$663</f>
        <v>12.08.2023</v>
      </c>
      <c r="C539" s="90" t="s">
        <v>76</v>
      </c>
      <c r="D539" s="91">
        <f>ROUND(((D540+D541+D543+D542)/1000),5)</f>
        <v>5.2763900000000001</v>
      </c>
      <c r="E539" s="91">
        <f>ROUND(((E540+E541+E543+E542)/1000),5)</f>
        <v>5.1990800000000004</v>
      </c>
      <c r="F539" s="91">
        <f>ROUND(((F540+F541+F543+F542)/1000),5)</f>
        <v>5.0133599999999996</v>
      </c>
      <c r="G539" s="91">
        <f t="shared" ref="G539:AA539" si="312">ROUND(((G540+G541+G543+G542)/1000),5)</f>
        <v>4.9102399999999999</v>
      </c>
      <c r="H539" s="91">
        <f t="shared" si="312"/>
        <v>4.8689799999999996</v>
      </c>
      <c r="I539" s="91">
        <f t="shared" si="312"/>
        <v>4.8906000000000001</v>
      </c>
      <c r="J539" s="91">
        <f t="shared" si="312"/>
        <v>4.9659599999999999</v>
      </c>
      <c r="K539" s="91">
        <f t="shared" si="312"/>
        <v>5.2770900000000003</v>
      </c>
      <c r="L539" s="91">
        <f t="shared" si="312"/>
        <v>5.6333000000000002</v>
      </c>
      <c r="M539" s="91">
        <f t="shared" si="312"/>
        <v>5.90944</v>
      </c>
      <c r="N539" s="91">
        <f t="shared" si="312"/>
        <v>5.9744599999999997</v>
      </c>
      <c r="O539" s="91">
        <f t="shared" si="312"/>
        <v>5.9884300000000001</v>
      </c>
      <c r="P539" s="91">
        <f t="shared" si="312"/>
        <v>5.9895199999999997</v>
      </c>
      <c r="Q539" s="91">
        <f t="shared" si="312"/>
        <v>6.0084900000000001</v>
      </c>
      <c r="R539" s="91">
        <f t="shared" si="312"/>
        <v>6.0046999999999997</v>
      </c>
      <c r="S539" s="91">
        <f t="shared" si="312"/>
        <v>5.9916099999999997</v>
      </c>
      <c r="T539" s="91">
        <f t="shared" si="312"/>
        <v>5.93764</v>
      </c>
      <c r="U539" s="91">
        <f t="shared" si="312"/>
        <v>5.8233300000000003</v>
      </c>
      <c r="V539" s="91">
        <f t="shared" si="312"/>
        <v>5.7914899999999996</v>
      </c>
      <c r="W539" s="91">
        <f t="shared" si="312"/>
        <v>5.6812500000000004</v>
      </c>
      <c r="X539" s="91">
        <f t="shared" si="312"/>
        <v>5.6807100000000004</v>
      </c>
      <c r="Y539" s="91">
        <f t="shared" si="312"/>
        <v>5.7169499999999998</v>
      </c>
      <c r="Z539" s="91">
        <f t="shared" si="312"/>
        <v>5.6437600000000003</v>
      </c>
      <c r="AA539" s="91">
        <f t="shared" si="312"/>
        <v>5.38164</v>
      </c>
    </row>
    <row r="540" spans="1:27" ht="12.75" hidden="1" customHeight="1" outlineLevel="1" x14ac:dyDescent="0.2">
      <c r="A540" s="99" t="s">
        <v>762</v>
      </c>
      <c r="B540" s="63" t="s">
        <v>238</v>
      </c>
      <c r="C540" s="43" t="s">
        <v>79</v>
      </c>
      <c r="D540" s="44">
        <v>1382.01</v>
      </c>
      <c r="E540" s="44">
        <v>1304.7</v>
      </c>
      <c r="F540" s="44">
        <v>1118.98</v>
      </c>
      <c r="G540" s="44">
        <v>1015.86</v>
      </c>
      <c r="H540" s="44">
        <v>974.6</v>
      </c>
      <c r="I540" s="44">
        <v>996.22</v>
      </c>
      <c r="J540" s="44">
        <v>1071.58</v>
      </c>
      <c r="K540" s="44">
        <v>1382.71</v>
      </c>
      <c r="L540" s="44">
        <v>1738.92</v>
      </c>
      <c r="M540" s="44">
        <v>2015.06</v>
      </c>
      <c r="N540" s="44">
        <v>2080.08</v>
      </c>
      <c r="O540" s="44">
        <v>2094.0500000000002</v>
      </c>
      <c r="P540" s="44">
        <v>2095.14</v>
      </c>
      <c r="Q540" s="44">
        <v>2114.11</v>
      </c>
      <c r="R540" s="44">
        <v>2110.3200000000002</v>
      </c>
      <c r="S540" s="44">
        <v>2097.23</v>
      </c>
      <c r="T540" s="44">
        <v>2043.26</v>
      </c>
      <c r="U540" s="44">
        <v>1928.95</v>
      </c>
      <c r="V540" s="44">
        <v>1897.11</v>
      </c>
      <c r="W540" s="44">
        <v>1786.87</v>
      </c>
      <c r="X540" s="44">
        <v>1786.33</v>
      </c>
      <c r="Y540" s="44">
        <v>1822.57</v>
      </c>
      <c r="Z540" s="44">
        <v>1749.38</v>
      </c>
      <c r="AA540" s="44">
        <v>1487.26</v>
      </c>
    </row>
    <row r="541" spans="1:27" ht="12.75" hidden="1" customHeight="1" outlineLevel="1" x14ac:dyDescent="0.2">
      <c r="A541" s="99" t="s">
        <v>763</v>
      </c>
      <c r="B541" s="63" t="s">
        <v>90</v>
      </c>
      <c r="C541" s="43" t="s">
        <v>79</v>
      </c>
      <c r="D541" s="44">
        <f>$D$486</f>
        <v>3559.77</v>
      </c>
      <c r="E541" s="44">
        <f t="shared" ref="E541:AA541" si="313">$D$486</f>
        <v>3559.77</v>
      </c>
      <c r="F541" s="44">
        <f t="shared" si="313"/>
        <v>3559.77</v>
      </c>
      <c r="G541" s="44">
        <f t="shared" si="313"/>
        <v>3559.77</v>
      </c>
      <c r="H541" s="44">
        <f t="shared" si="313"/>
        <v>3559.77</v>
      </c>
      <c r="I541" s="44">
        <f t="shared" si="313"/>
        <v>3559.77</v>
      </c>
      <c r="J541" s="44">
        <f t="shared" si="313"/>
        <v>3559.77</v>
      </c>
      <c r="K541" s="44">
        <f t="shared" si="313"/>
        <v>3559.77</v>
      </c>
      <c r="L541" s="44">
        <f t="shared" si="313"/>
        <v>3559.77</v>
      </c>
      <c r="M541" s="44">
        <f t="shared" si="313"/>
        <v>3559.77</v>
      </c>
      <c r="N541" s="44">
        <f t="shared" si="313"/>
        <v>3559.77</v>
      </c>
      <c r="O541" s="44">
        <f t="shared" si="313"/>
        <v>3559.77</v>
      </c>
      <c r="P541" s="44">
        <f t="shared" si="313"/>
        <v>3559.77</v>
      </c>
      <c r="Q541" s="44">
        <f t="shared" si="313"/>
        <v>3559.77</v>
      </c>
      <c r="R541" s="44">
        <f t="shared" si="313"/>
        <v>3559.77</v>
      </c>
      <c r="S541" s="44">
        <f t="shared" si="313"/>
        <v>3559.77</v>
      </c>
      <c r="T541" s="44">
        <f t="shared" si="313"/>
        <v>3559.77</v>
      </c>
      <c r="U541" s="44">
        <f t="shared" si="313"/>
        <v>3559.77</v>
      </c>
      <c r="V541" s="44">
        <f t="shared" si="313"/>
        <v>3559.77</v>
      </c>
      <c r="W541" s="44">
        <f t="shared" si="313"/>
        <v>3559.77</v>
      </c>
      <c r="X541" s="44">
        <f t="shared" si="313"/>
        <v>3559.77</v>
      </c>
      <c r="Y541" s="44">
        <f t="shared" si="313"/>
        <v>3559.77</v>
      </c>
      <c r="Z541" s="44">
        <f t="shared" si="313"/>
        <v>3559.77</v>
      </c>
      <c r="AA541" s="44">
        <f t="shared" si="313"/>
        <v>3559.77</v>
      </c>
    </row>
    <row r="542" spans="1:27" ht="12.75" hidden="1" customHeight="1" outlineLevel="1" x14ac:dyDescent="0.2">
      <c r="A542" s="99" t="s">
        <v>764</v>
      </c>
      <c r="B542" s="63" t="s">
        <v>83</v>
      </c>
      <c r="C542" s="43" t="s">
        <v>79</v>
      </c>
      <c r="D542" s="44">
        <v>3.92</v>
      </c>
      <c r="E542" s="44">
        <v>3.92</v>
      </c>
      <c r="F542" s="44">
        <v>3.92</v>
      </c>
      <c r="G542" s="44">
        <v>3.92</v>
      </c>
      <c r="H542" s="44">
        <v>3.92</v>
      </c>
      <c r="I542" s="44">
        <v>3.92</v>
      </c>
      <c r="J542" s="44">
        <v>3.92</v>
      </c>
      <c r="K542" s="44">
        <v>3.92</v>
      </c>
      <c r="L542" s="44">
        <v>3.92</v>
      </c>
      <c r="M542" s="44">
        <v>3.92</v>
      </c>
      <c r="N542" s="44">
        <v>3.92</v>
      </c>
      <c r="O542" s="44">
        <v>3.92</v>
      </c>
      <c r="P542" s="44">
        <v>3.92</v>
      </c>
      <c r="Q542" s="44">
        <v>3.92</v>
      </c>
      <c r="R542" s="44">
        <v>3.92</v>
      </c>
      <c r="S542" s="44">
        <v>3.92</v>
      </c>
      <c r="T542" s="44">
        <v>3.92</v>
      </c>
      <c r="U542" s="44">
        <v>3.92</v>
      </c>
      <c r="V542" s="44">
        <v>3.92</v>
      </c>
      <c r="W542" s="44">
        <v>3.92</v>
      </c>
      <c r="X542" s="44">
        <v>3.92</v>
      </c>
      <c r="Y542" s="44">
        <v>3.92</v>
      </c>
      <c r="Z542" s="44">
        <v>3.92</v>
      </c>
      <c r="AA542" s="44">
        <v>3.92</v>
      </c>
    </row>
    <row r="543" spans="1:27" ht="12.75" hidden="1" customHeight="1" outlineLevel="1" x14ac:dyDescent="0.2">
      <c r="A543" s="99" t="s">
        <v>765</v>
      </c>
      <c r="B543" s="63" t="s">
        <v>81</v>
      </c>
      <c r="C543" s="43" t="s">
        <v>79</v>
      </c>
      <c r="D543" s="44">
        <f>$D$11</f>
        <v>330.69</v>
      </c>
      <c r="E543" s="44">
        <f t="shared" ref="E543:AA543" si="314">$D$11</f>
        <v>330.69</v>
      </c>
      <c r="F543" s="44">
        <f t="shared" si="314"/>
        <v>330.69</v>
      </c>
      <c r="G543" s="44">
        <f t="shared" si="314"/>
        <v>330.69</v>
      </c>
      <c r="H543" s="44">
        <f t="shared" si="314"/>
        <v>330.69</v>
      </c>
      <c r="I543" s="44">
        <f t="shared" si="314"/>
        <v>330.69</v>
      </c>
      <c r="J543" s="44">
        <f t="shared" si="314"/>
        <v>330.69</v>
      </c>
      <c r="K543" s="44">
        <f t="shared" si="314"/>
        <v>330.69</v>
      </c>
      <c r="L543" s="44">
        <f t="shared" si="314"/>
        <v>330.69</v>
      </c>
      <c r="M543" s="44">
        <f t="shared" si="314"/>
        <v>330.69</v>
      </c>
      <c r="N543" s="44">
        <f t="shared" si="314"/>
        <v>330.69</v>
      </c>
      <c r="O543" s="44">
        <f t="shared" si="314"/>
        <v>330.69</v>
      </c>
      <c r="P543" s="44">
        <f t="shared" si="314"/>
        <v>330.69</v>
      </c>
      <c r="Q543" s="44">
        <f t="shared" si="314"/>
        <v>330.69</v>
      </c>
      <c r="R543" s="44">
        <f t="shared" si="314"/>
        <v>330.69</v>
      </c>
      <c r="S543" s="44">
        <f t="shared" si="314"/>
        <v>330.69</v>
      </c>
      <c r="T543" s="44">
        <f t="shared" si="314"/>
        <v>330.69</v>
      </c>
      <c r="U543" s="44">
        <f t="shared" si="314"/>
        <v>330.69</v>
      </c>
      <c r="V543" s="44">
        <f t="shared" si="314"/>
        <v>330.69</v>
      </c>
      <c r="W543" s="44">
        <f t="shared" si="314"/>
        <v>330.69</v>
      </c>
      <c r="X543" s="44">
        <f t="shared" si="314"/>
        <v>330.69</v>
      </c>
      <c r="Y543" s="44">
        <f t="shared" si="314"/>
        <v>330.69</v>
      </c>
      <c r="Z543" s="44">
        <f t="shared" si="314"/>
        <v>330.69</v>
      </c>
      <c r="AA543" s="44">
        <f t="shared" si="314"/>
        <v>330.69</v>
      </c>
    </row>
    <row r="544" spans="1:27" collapsed="1" x14ac:dyDescent="0.2">
      <c r="A544" s="98" t="s">
        <v>766</v>
      </c>
      <c r="B544" s="28" t="str">
        <f>"13"&amp;"."&amp;$B$662&amp;"."&amp;$B$663</f>
        <v>13.08.2023</v>
      </c>
      <c r="C544" s="90" t="s">
        <v>76</v>
      </c>
      <c r="D544" s="91">
        <f>ROUND(((D545+D546+D548+D547)/1000),5)</f>
        <v>5.2459100000000003</v>
      </c>
      <c r="E544" s="91">
        <f>ROUND(((E545+E546+E548+E547)/1000),5)</f>
        <v>5.0817899999999998</v>
      </c>
      <c r="F544" s="91">
        <f>ROUND(((F545+F546+F548+F547)/1000),5)</f>
        <v>4.92584</v>
      </c>
      <c r="G544" s="91">
        <f t="shared" ref="G544:AA544" si="315">ROUND(((G545+G546+G548+G547)/1000),5)</f>
        <v>4.8514600000000003</v>
      </c>
      <c r="H544" s="91">
        <f t="shared" si="315"/>
        <v>4.7952599999999999</v>
      </c>
      <c r="I544" s="91">
        <f t="shared" si="315"/>
        <v>4.7863800000000003</v>
      </c>
      <c r="J544" s="91">
        <f t="shared" si="315"/>
        <v>4.7402899999999999</v>
      </c>
      <c r="K544" s="91">
        <f t="shared" si="315"/>
        <v>4.9756099999999996</v>
      </c>
      <c r="L544" s="91">
        <f t="shared" si="315"/>
        <v>5.3941999999999997</v>
      </c>
      <c r="M544" s="91">
        <f t="shared" si="315"/>
        <v>5.6492399999999998</v>
      </c>
      <c r="N544" s="91">
        <f t="shared" si="315"/>
        <v>5.80375</v>
      </c>
      <c r="O544" s="91">
        <f t="shared" si="315"/>
        <v>5.8045200000000001</v>
      </c>
      <c r="P544" s="91">
        <f t="shared" si="315"/>
        <v>5.8146899999999997</v>
      </c>
      <c r="Q544" s="91">
        <f t="shared" si="315"/>
        <v>5.8597000000000001</v>
      </c>
      <c r="R544" s="91">
        <f t="shared" si="315"/>
        <v>5.9112600000000004</v>
      </c>
      <c r="S544" s="91">
        <f t="shared" si="315"/>
        <v>5.9113800000000003</v>
      </c>
      <c r="T544" s="91">
        <f t="shared" si="315"/>
        <v>5.8686100000000003</v>
      </c>
      <c r="U544" s="91">
        <f t="shared" si="315"/>
        <v>5.7930799999999998</v>
      </c>
      <c r="V544" s="91">
        <f t="shared" si="315"/>
        <v>5.7829899999999999</v>
      </c>
      <c r="W544" s="91">
        <f t="shared" si="315"/>
        <v>5.7404299999999999</v>
      </c>
      <c r="X544" s="91">
        <f t="shared" si="315"/>
        <v>5.7435200000000002</v>
      </c>
      <c r="Y544" s="91">
        <f t="shared" si="315"/>
        <v>5.7015799999999999</v>
      </c>
      <c r="Z544" s="91">
        <f t="shared" si="315"/>
        <v>5.6309699999999996</v>
      </c>
      <c r="AA544" s="91">
        <f t="shared" si="315"/>
        <v>5.3791500000000001</v>
      </c>
    </row>
    <row r="545" spans="1:27" ht="12.75" hidden="1" customHeight="1" outlineLevel="1" x14ac:dyDescent="0.2">
      <c r="A545" s="99" t="s">
        <v>767</v>
      </c>
      <c r="B545" s="63" t="s">
        <v>238</v>
      </c>
      <c r="C545" s="43" t="s">
        <v>79</v>
      </c>
      <c r="D545" s="44">
        <v>1351.53</v>
      </c>
      <c r="E545" s="44">
        <v>1187.4100000000001</v>
      </c>
      <c r="F545" s="44">
        <v>1031.46</v>
      </c>
      <c r="G545" s="44">
        <v>957.08</v>
      </c>
      <c r="H545" s="44">
        <v>900.88</v>
      </c>
      <c r="I545" s="44">
        <v>892</v>
      </c>
      <c r="J545" s="44">
        <v>845.91</v>
      </c>
      <c r="K545" s="44">
        <v>1081.23</v>
      </c>
      <c r="L545" s="44">
        <v>1499.82</v>
      </c>
      <c r="M545" s="44">
        <v>1754.86</v>
      </c>
      <c r="N545" s="44">
        <v>1909.37</v>
      </c>
      <c r="O545" s="44">
        <v>1910.14</v>
      </c>
      <c r="P545" s="44">
        <v>1920.31</v>
      </c>
      <c r="Q545" s="44">
        <v>1965.32</v>
      </c>
      <c r="R545" s="44">
        <v>2016.88</v>
      </c>
      <c r="S545" s="44">
        <v>2017</v>
      </c>
      <c r="T545" s="44">
        <v>1974.23</v>
      </c>
      <c r="U545" s="44">
        <v>1898.7</v>
      </c>
      <c r="V545" s="44">
        <v>1888.61</v>
      </c>
      <c r="W545" s="44">
        <v>1846.05</v>
      </c>
      <c r="X545" s="44">
        <v>1849.14</v>
      </c>
      <c r="Y545" s="44">
        <v>1807.2</v>
      </c>
      <c r="Z545" s="44">
        <v>1736.59</v>
      </c>
      <c r="AA545" s="44">
        <v>1484.77</v>
      </c>
    </row>
    <row r="546" spans="1:27" ht="12.75" hidden="1" customHeight="1" outlineLevel="1" x14ac:dyDescent="0.2">
      <c r="A546" s="99" t="s">
        <v>768</v>
      </c>
      <c r="B546" s="63" t="s">
        <v>90</v>
      </c>
      <c r="C546" s="43" t="s">
        <v>79</v>
      </c>
      <c r="D546" s="44">
        <f>$D$486</f>
        <v>3559.77</v>
      </c>
      <c r="E546" s="44">
        <f t="shared" ref="E546:AA546" si="316">$D$486</f>
        <v>3559.77</v>
      </c>
      <c r="F546" s="44">
        <f t="shared" si="316"/>
        <v>3559.77</v>
      </c>
      <c r="G546" s="44">
        <f t="shared" si="316"/>
        <v>3559.77</v>
      </c>
      <c r="H546" s="44">
        <f t="shared" si="316"/>
        <v>3559.77</v>
      </c>
      <c r="I546" s="44">
        <f t="shared" si="316"/>
        <v>3559.77</v>
      </c>
      <c r="J546" s="44">
        <f t="shared" si="316"/>
        <v>3559.77</v>
      </c>
      <c r="K546" s="44">
        <f t="shared" si="316"/>
        <v>3559.77</v>
      </c>
      <c r="L546" s="44">
        <f t="shared" si="316"/>
        <v>3559.77</v>
      </c>
      <c r="M546" s="44">
        <f t="shared" si="316"/>
        <v>3559.77</v>
      </c>
      <c r="N546" s="44">
        <f t="shared" si="316"/>
        <v>3559.77</v>
      </c>
      <c r="O546" s="44">
        <f t="shared" si="316"/>
        <v>3559.77</v>
      </c>
      <c r="P546" s="44">
        <f t="shared" si="316"/>
        <v>3559.77</v>
      </c>
      <c r="Q546" s="44">
        <f t="shared" si="316"/>
        <v>3559.77</v>
      </c>
      <c r="R546" s="44">
        <f t="shared" si="316"/>
        <v>3559.77</v>
      </c>
      <c r="S546" s="44">
        <f t="shared" si="316"/>
        <v>3559.77</v>
      </c>
      <c r="T546" s="44">
        <f t="shared" si="316"/>
        <v>3559.77</v>
      </c>
      <c r="U546" s="44">
        <f t="shared" si="316"/>
        <v>3559.77</v>
      </c>
      <c r="V546" s="44">
        <f t="shared" si="316"/>
        <v>3559.77</v>
      </c>
      <c r="W546" s="44">
        <f t="shared" si="316"/>
        <v>3559.77</v>
      </c>
      <c r="X546" s="44">
        <f t="shared" si="316"/>
        <v>3559.77</v>
      </c>
      <c r="Y546" s="44">
        <f t="shared" si="316"/>
        <v>3559.77</v>
      </c>
      <c r="Z546" s="44">
        <f t="shared" si="316"/>
        <v>3559.77</v>
      </c>
      <c r="AA546" s="44">
        <f t="shared" si="316"/>
        <v>3559.77</v>
      </c>
    </row>
    <row r="547" spans="1:27" ht="12.75" hidden="1" customHeight="1" outlineLevel="1" x14ac:dyDescent="0.2">
      <c r="A547" s="99" t="s">
        <v>769</v>
      </c>
      <c r="B547" s="63" t="s">
        <v>83</v>
      </c>
      <c r="C547" s="43" t="s">
        <v>79</v>
      </c>
      <c r="D547" s="44">
        <v>3.92</v>
      </c>
      <c r="E547" s="44">
        <v>3.92</v>
      </c>
      <c r="F547" s="44">
        <v>3.92</v>
      </c>
      <c r="G547" s="44">
        <v>3.92</v>
      </c>
      <c r="H547" s="44">
        <v>3.92</v>
      </c>
      <c r="I547" s="44">
        <v>3.92</v>
      </c>
      <c r="J547" s="44">
        <v>3.92</v>
      </c>
      <c r="K547" s="44">
        <v>3.92</v>
      </c>
      <c r="L547" s="44">
        <v>3.92</v>
      </c>
      <c r="M547" s="44">
        <v>3.92</v>
      </c>
      <c r="N547" s="44">
        <v>3.92</v>
      </c>
      <c r="O547" s="44">
        <v>3.92</v>
      </c>
      <c r="P547" s="44">
        <v>3.92</v>
      </c>
      <c r="Q547" s="44">
        <v>3.92</v>
      </c>
      <c r="R547" s="44">
        <v>3.92</v>
      </c>
      <c r="S547" s="44">
        <v>3.92</v>
      </c>
      <c r="T547" s="44">
        <v>3.92</v>
      </c>
      <c r="U547" s="44">
        <v>3.92</v>
      </c>
      <c r="V547" s="44">
        <v>3.92</v>
      </c>
      <c r="W547" s="44">
        <v>3.92</v>
      </c>
      <c r="X547" s="44">
        <v>3.92</v>
      </c>
      <c r="Y547" s="44">
        <v>3.92</v>
      </c>
      <c r="Z547" s="44">
        <v>3.92</v>
      </c>
      <c r="AA547" s="44">
        <v>3.92</v>
      </c>
    </row>
    <row r="548" spans="1:27" ht="12.75" hidden="1" customHeight="1" outlineLevel="1" x14ac:dyDescent="0.2">
      <c r="A548" s="99" t="s">
        <v>770</v>
      </c>
      <c r="B548" s="63" t="s">
        <v>81</v>
      </c>
      <c r="C548" s="43" t="s">
        <v>79</v>
      </c>
      <c r="D548" s="44">
        <f>$D$11</f>
        <v>330.69</v>
      </c>
      <c r="E548" s="44">
        <f t="shared" ref="E548:AA548" si="317">$D$11</f>
        <v>330.69</v>
      </c>
      <c r="F548" s="44">
        <f t="shared" si="317"/>
        <v>330.69</v>
      </c>
      <c r="G548" s="44">
        <f t="shared" si="317"/>
        <v>330.69</v>
      </c>
      <c r="H548" s="44">
        <f t="shared" si="317"/>
        <v>330.69</v>
      </c>
      <c r="I548" s="44">
        <f t="shared" si="317"/>
        <v>330.69</v>
      </c>
      <c r="J548" s="44">
        <f t="shared" si="317"/>
        <v>330.69</v>
      </c>
      <c r="K548" s="44">
        <f t="shared" si="317"/>
        <v>330.69</v>
      </c>
      <c r="L548" s="44">
        <f t="shared" si="317"/>
        <v>330.69</v>
      </c>
      <c r="M548" s="44">
        <f t="shared" si="317"/>
        <v>330.69</v>
      </c>
      <c r="N548" s="44">
        <f t="shared" si="317"/>
        <v>330.69</v>
      </c>
      <c r="O548" s="44">
        <f t="shared" si="317"/>
        <v>330.69</v>
      </c>
      <c r="P548" s="44">
        <f t="shared" si="317"/>
        <v>330.69</v>
      </c>
      <c r="Q548" s="44">
        <f t="shared" si="317"/>
        <v>330.69</v>
      </c>
      <c r="R548" s="44">
        <f t="shared" si="317"/>
        <v>330.69</v>
      </c>
      <c r="S548" s="44">
        <f t="shared" si="317"/>
        <v>330.69</v>
      </c>
      <c r="T548" s="44">
        <f t="shared" si="317"/>
        <v>330.69</v>
      </c>
      <c r="U548" s="44">
        <f t="shared" si="317"/>
        <v>330.69</v>
      </c>
      <c r="V548" s="44">
        <f t="shared" si="317"/>
        <v>330.69</v>
      </c>
      <c r="W548" s="44">
        <f t="shared" si="317"/>
        <v>330.69</v>
      </c>
      <c r="X548" s="44">
        <f t="shared" si="317"/>
        <v>330.69</v>
      </c>
      <c r="Y548" s="44">
        <f t="shared" si="317"/>
        <v>330.69</v>
      </c>
      <c r="Z548" s="44">
        <f t="shared" si="317"/>
        <v>330.69</v>
      </c>
      <c r="AA548" s="44">
        <f t="shared" si="317"/>
        <v>330.69</v>
      </c>
    </row>
    <row r="549" spans="1:27" collapsed="1" x14ac:dyDescent="0.2">
      <c r="A549" s="98" t="s">
        <v>771</v>
      </c>
      <c r="B549" s="28" t="str">
        <f>"14"&amp;"."&amp;$B$662&amp;"."&amp;$B$663</f>
        <v>14.08.2023</v>
      </c>
      <c r="C549" s="90" t="s">
        <v>76</v>
      </c>
      <c r="D549" s="91">
        <f>ROUND(((D550+D551+D553+D552)/1000),5)</f>
        <v>5.1760700000000002</v>
      </c>
      <c r="E549" s="91">
        <f>ROUND(((E550+E551+E553+E552)/1000),5)</f>
        <v>5.0521099999999999</v>
      </c>
      <c r="F549" s="91">
        <f>ROUND(((F550+F551+F553+F552)/1000),5)</f>
        <v>4.9069799999999999</v>
      </c>
      <c r="G549" s="91">
        <f t="shared" ref="G549:AA549" si="318">ROUND(((G550+G551+G553+G552)/1000),5)</f>
        <v>4.8365999999999998</v>
      </c>
      <c r="H549" s="91">
        <f t="shared" si="318"/>
        <v>4.80138</v>
      </c>
      <c r="I549" s="91">
        <f t="shared" si="318"/>
        <v>4.90679</v>
      </c>
      <c r="J549" s="91">
        <f t="shared" si="318"/>
        <v>5.0264800000000003</v>
      </c>
      <c r="K549" s="91">
        <f t="shared" si="318"/>
        <v>5.37418</v>
      </c>
      <c r="L549" s="91">
        <f t="shared" si="318"/>
        <v>5.6604099999999997</v>
      </c>
      <c r="M549" s="91">
        <f t="shared" si="318"/>
        <v>5.8132200000000003</v>
      </c>
      <c r="N549" s="91">
        <f t="shared" si="318"/>
        <v>5.9260299999999999</v>
      </c>
      <c r="O549" s="91">
        <f t="shared" si="318"/>
        <v>5.9573600000000004</v>
      </c>
      <c r="P549" s="91">
        <f t="shared" si="318"/>
        <v>5.9533800000000001</v>
      </c>
      <c r="Q549" s="91">
        <f t="shared" si="318"/>
        <v>6.0028600000000001</v>
      </c>
      <c r="R549" s="91">
        <f t="shared" si="318"/>
        <v>6.0800400000000003</v>
      </c>
      <c r="S549" s="91">
        <f t="shared" si="318"/>
        <v>6.0736400000000001</v>
      </c>
      <c r="T549" s="91">
        <f t="shared" si="318"/>
        <v>6.04488</v>
      </c>
      <c r="U549" s="91">
        <f t="shared" si="318"/>
        <v>5.9839399999999996</v>
      </c>
      <c r="V549" s="91">
        <f t="shared" si="318"/>
        <v>5.9434899999999997</v>
      </c>
      <c r="W549" s="91">
        <f t="shared" si="318"/>
        <v>5.8056000000000001</v>
      </c>
      <c r="X549" s="91">
        <f t="shared" si="318"/>
        <v>5.7975300000000001</v>
      </c>
      <c r="Y549" s="91">
        <f t="shared" si="318"/>
        <v>5.7655599999999998</v>
      </c>
      <c r="Z549" s="91">
        <f t="shared" si="318"/>
        <v>5.5778299999999996</v>
      </c>
      <c r="AA549" s="91">
        <f t="shared" si="318"/>
        <v>5.2467300000000003</v>
      </c>
    </row>
    <row r="550" spans="1:27" ht="12.75" hidden="1" customHeight="1" outlineLevel="1" x14ac:dyDescent="0.2">
      <c r="A550" s="99" t="s">
        <v>772</v>
      </c>
      <c r="B550" s="63" t="s">
        <v>238</v>
      </c>
      <c r="C550" s="43" t="s">
        <v>79</v>
      </c>
      <c r="D550" s="44">
        <v>1281.69</v>
      </c>
      <c r="E550" s="44">
        <v>1157.73</v>
      </c>
      <c r="F550" s="44">
        <v>1012.6</v>
      </c>
      <c r="G550" s="44">
        <v>942.22</v>
      </c>
      <c r="H550" s="44">
        <v>907</v>
      </c>
      <c r="I550" s="44">
        <v>1012.41</v>
      </c>
      <c r="J550" s="44">
        <v>1132.0999999999999</v>
      </c>
      <c r="K550" s="44">
        <v>1479.8</v>
      </c>
      <c r="L550" s="44">
        <v>1766.03</v>
      </c>
      <c r="M550" s="44">
        <v>1918.84</v>
      </c>
      <c r="N550" s="44">
        <v>2031.65</v>
      </c>
      <c r="O550" s="44">
        <v>2062.98</v>
      </c>
      <c r="P550" s="44">
        <v>2059</v>
      </c>
      <c r="Q550" s="44">
        <v>2108.48</v>
      </c>
      <c r="R550" s="44">
        <v>2185.66</v>
      </c>
      <c r="S550" s="44">
        <v>2179.2600000000002</v>
      </c>
      <c r="T550" s="44">
        <v>2150.5</v>
      </c>
      <c r="U550" s="44">
        <v>2089.56</v>
      </c>
      <c r="V550" s="44">
        <v>2049.11</v>
      </c>
      <c r="W550" s="44">
        <v>1911.22</v>
      </c>
      <c r="X550" s="44">
        <v>1903.15</v>
      </c>
      <c r="Y550" s="44">
        <v>1871.18</v>
      </c>
      <c r="Z550" s="44">
        <v>1683.45</v>
      </c>
      <c r="AA550" s="44">
        <v>1352.35</v>
      </c>
    </row>
    <row r="551" spans="1:27" ht="12.75" hidden="1" customHeight="1" outlineLevel="1" x14ac:dyDescent="0.2">
      <c r="A551" s="99" t="s">
        <v>773</v>
      </c>
      <c r="B551" s="63" t="s">
        <v>90</v>
      </c>
      <c r="C551" s="43" t="s">
        <v>79</v>
      </c>
      <c r="D551" s="44">
        <f>$D$486</f>
        <v>3559.77</v>
      </c>
      <c r="E551" s="44">
        <f t="shared" ref="E551:AA551" si="319">$D$486</f>
        <v>3559.77</v>
      </c>
      <c r="F551" s="44">
        <f t="shared" si="319"/>
        <v>3559.77</v>
      </c>
      <c r="G551" s="44">
        <f t="shared" si="319"/>
        <v>3559.77</v>
      </c>
      <c r="H551" s="44">
        <f t="shared" si="319"/>
        <v>3559.77</v>
      </c>
      <c r="I551" s="44">
        <f t="shared" si="319"/>
        <v>3559.77</v>
      </c>
      <c r="J551" s="44">
        <f t="shared" si="319"/>
        <v>3559.77</v>
      </c>
      <c r="K551" s="44">
        <f t="shared" si="319"/>
        <v>3559.77</v>
      </c>
      <c r="L551" s="44">
        <f t="shared" si="319"/>
        <v>3559.77</v>
      </c>
      <c r="M551" s="44">
        <f t="shared" si="319"/>
        <v>3559.77</v>
      </c>
      <c r="N551" s="44">
        <f t="shared" si="319"/>
        <v>3559.77</v>
      </c>
      <c r="O551" s="44">
        <f t="shared" si="319"/>
        <v>3559.77</v>
      </c>
      <c r="P551" s="44">
        <f t="shared" si="319"/>
        <v>3559.77</v>
      </c>
      <c r="Q551" s="44">
        <f t="shared" si="319"/>
        <v>3559.77</v>
      </c>
      <c r="R551" s="44">
        <f t="shared" si="319"/>
        <v>3559.77</v>
      </c>
      <c r="S551" s="44">
        <f t="shared" si="319"/>
        <v>3559.77</v>
      </c>
      <c r="T551" s="44">
        <f t="shared" si="319"/>
        <v>3559.77</v>
      </c>
      <c r="U551" s="44">
        <f t="shared" si="319"/>
        <v>3559.77</v>
      </c>
      <c r="V551" s="44">
        <f t="shared" si="319"/>
        <v>3559.77</v>
      </c>
      <c r="W551" s="44">
        <f t="shared" si="319"/>
        <v>3559.77</v>
      </c>
      <c r="X551" s="44">
        <f t="shared" si="319"/>
        <v>3559.77</v>
      </c>
      <c r="Y551" s="44">
        <f t="shared" si="319"/>
        <v>3559.77</v>
      </c>
      <c r="Z551" s="44">
        <f t="shared" si="319"/>
        <v>3559.77</v>
      </c>
      <c r="AA551" s="44">
        <f t="shared" si="319"/>
        <v>3559.77</v>
      </c>
    </row>
    <row r="552" spans="1:27" ht="12.75" hidden="1" customHeight="1" outlineLevel="1" x14ac:dyDescent="0.2">
      <c r="A552" s="99" t="s">
        <v>774</v>
      </c>
      <c r="B552" s="63" t="s">
        <v>83</v>
      </c>
      <c r="C552" s="43" t="s">
        <v>79</v>
      </c>
      <c r="D552" s="44">
        <v>3.92</v>
      </c>
      <c r="E552" s="44">
        <v>3.92</v>
      </c>
      <c r="F552" s="44">
        <v>3.92</v>
      </c>
      <c r="G552" s="44">
        <v>3.92</v>
      </c>
      <c r="H552" s="44">
        <v>3.92</v>
      </c>
      <c r="I552" s="44">
        <v>3.92</v>
      </c>
      <c r="J552" s="44">
        <v>3.92</v>
      </c>
      <c r="K552" s="44">
        <v>3.92</v>
      </c>
      <c r="L552" s="44">
        <v>3.92</v>
      </c>
      <c r="M552" s="44">
        <v>3.92</v>
      </c>
      <c r="N552" s="44">
        <v>3.92</v>
      </c>
      <c r="O552" s="44">
        <v>3.92</v>
      </c>
      <c r="P552" s="44">
        <v>3.92</v>
      </c>
      <c r="Q552" s="44">
        <v>3.92</v>
      </c>
      <c r="R552" s="44">
        <v>3.92</v>
      </c>
      <c r="S552" s="44">
        <v>3.92</v>
      </c>
      <c r="T552" s="44">
        <v>3.92</v>
      </c>
      <c r="U552" s="44">
        <v>3.92</v>
      </c>
      <c r="V552" s="44">
        <v>3.92</v>
      </c>
      <c r="W552" s="44">
        <v>3.92</v>
      </c>
      <c r="X552" s="44">
        <v>3.92</v>
      </c>
      <c r="Y552" s="44">
        <v>3.92</v>
      </c>
      <c r="Z552" s="44">
        <v>3.92</v>
      </c>
      <c r="AA552" s="44">
        <v>3.92</v>
      </c>
    </row>
    <row r="553" spans="1:27" ht="12.75" hidden="1" customHeight="1" outlineLevel="1" x14ac:dyDescent="0.2">
      <c r="A553" s="99" t="s">
        <v>775</v>
      </c>
      <c r="B553" s="63" t="s">
        <v>81</v>
      </c>
      <c r="C553" s="43" t="s">
        <v>79</v>
      </c>
      <c r="D553" s="44">
        <f>$D$11</f>
        <v>330.69</v>
      </c>
      <c r="E553" s="44">
        <f t="shared" ref="E553:AA553" si="320">$D$11</f>
        <v>330.69</v>
      </c>
      <c r="F553" s="44">
        <f t="shared" si="320"/>
        <v>330.69</v>
      </c>
      <c r="G553" s="44">
        <f t="shared" si="320"/>
        <v>330.69</v>
      </c>
      <c r="H553" s="44">
        <f t="shared" si="320"/>
        <v>330.69</v>
      </c>
      <c r="I553" s="44">
        <f t="shared" si="320"/>
        <v>330.69</v>
      </c>
      <c r="J553" s="44">
        <f t="shared" si="320"/>
        <v>330.69</v>
      </c>
      <c r="K553" s="44">
        <f t="shared" si="320"/>
        <v>330.69</v>
      </c>
      <c r="L553" s="44">
        <f t="shared" si="320"/>
        <v>330.69</v>
      </c>
      <c r="M553" s="44">
        <f t="shared" si="320"/>
        <v>330.69</v>
      </c>
      <c r="N553" s="44">
        <f t="shared" si="320"/>
        <v>330.69</v>
      </c>
      <c r="O553" s="44">
        <f t="shared" si="320"/>
        <v>330.69</v>
      </c>
      <c r="P553" s="44">
        <f t="shared" si="320"/>
        <v>330.69</v>
      </c>
      <c r="Q553" s="44">
        <f t="shared" si="320"/>
        <v>330.69</v>
      </c>
      <c r="R553" s="44">
        <f t="shared" si="320"/>
        <v>330.69</v>
      </c>
      <c r="S553" s="44">
        <f t="shared" si="320"/>
        <v>330.69</v>
      </c>
      <c r="T553" s="44">
        <f t="shared" si="320"/>
        <v>330.69</v>
      </c>
      <c r="U553" s="44">
        <f t="shared" si="320"/>
        <v>330.69</v>
      </c>
      <c r="V553" s="44">
        <f t="shared" si="320"/>
        <v>330.69</v>
      </c>
      <c r="W553" s="44">
        <f t="shared" si="320"/>
        <v>330.69</v>
      </c>
      <c r="X553" s="44">
        <f t="shared" si="320"/>
        <v>330.69</v>
      </c>
      <c r="Y553" s="44">
        <f t="shared" si="320"/>
        <v>330.69</v>
      </c>
      <c r="Z553" s="44">
        <f t="shared" si="320"/>
        <v>330.69</v>
      </c>
      <c r="AA553" s="44">
        <f t="shared" si="320"/>
        <v>330.69</v>
      </c>
    </row>
    <row r="554" spans="1:27" collapsed="1" x14ac:dyDescent="0.2">
      <c r="A554" s="98" t="s">
        <v>776</v>
      </c>
      <c r="B554" s="28" t="str">
        <f>"15"&amp;"."&amp;$B$662&amp;"."&amp;$B$663</f>
        <v>15.08.2023</v>
      </c>
      <c r="C554" s="90" t="s">
        <v>76</v>
      </c>
      <c r="D554" s="91">
        <f>ROUND(((D555+D556+D558+D557)/1000),5)</f>
        <v>4.9711299999999996</v>
      </c>
      <c r="E554" s="91">
        <f>ROUND(((E555+E556+E558+E557)/1000),5)</f>
        <v>4.8155000000000001</v>
      </c>
      <c r="F554" s="91">
        <f>ROUND(((F555+F556+F558+F557)/1000),5)</f>
        <v>4.7181100000000002</v>
      </c>
      <c r="G554" s="91">
        <f t="shared" ref="G554:AA554" si="321">ROUND(((G555+G556+G558+G557)/1000),5)</f>
        <v>3.9414600000000002</v>
      </c>
      <c r="H554" s="91">
        <f t="shared" si="321"/>
        <v>3.9376500000000001</v>
      </c>
      <c r="I554" s="91">
        <f t="shared" si="321"/>
        <v>4.6676799999999998</v>
      </c>
      <c r="J554" s="91">
        <f t="shared" si="321"/>
        <v>4.8129400000000002</v>
      </c>
      <c r="K554" s="91">
        <f t="shared" si="321"/>
        <v>5.2529500000000002</v>
      </c>
      <c r="L554" s="91">
        <f t="shared" si="321"/>
        <v>5.6249099999999999</v>
      </c>
      <c r="M554" s="91">
        <f t="shared" si="321"/>
        <v>5.8959999999999999</v>
      </c>
      <c r="N554" s="91">
        <f t="shared" si="321"/>
        <v>5.99275</v>
      </c>
      <c r="O554" s="91">
        <f t="shared" si="321"/>
        <v>5.9723600000000001</v>
      </c>
      <c r="P554" s="91">
        <f t="shared" si="321"/>
        <v>5.9786999999999999</v>
      </c>
      <c r="Q554" s="91">
        <f t="shared" si="321"/>
        <v>6.0054299999999996</v>
      </c>
      <c r="R554" s="91">
        <f t="shared" si="321"/>
        <v>6.1106100000000003</v>
      </c>
      <c r="S554" s="91">
        <f t="shared" si="321"/>
        <v>6.15008</v>
      </c>
      <c r="T554" s="91">
        <f t="shared" si="321"/>
        <v>6.1318099999999998</v>
      </c>
      <c r="U554" s="91">
        <f t="shared" si="321"/>
        <v>6.0146800000000002</v>
      </c>
      <c r="V554" s="91">
        <f t="shared" si="321"/>
        <v>5.9873200000000004</v>
      </c>
      <c r="W554" s="91">
        <f t="shared" si="321"/>
        <v>5.9334100000000003</v>
      </c>
      <c r="X554" s="91">
        <f t="shared" si="321"/>
        <v>5.90761</v>
      </c>
      <c r="Y554" s="91">
        <f t="shared" si="321"/>
        <v>5.7879899999999997</v>
      </c>
      <c r="Z554" s="91">
        <f t="shared" si="321"/>
        <v>5.6211500000000001</v>
      </c>
      <c r="AA554" s="91">
        <f t="shared" si="321"/>
        <v>5.2598799999999999</v>
      </c>
    </row>
    <row r="555" spans="1:27" ht="12.75" hidden="1" customHeight="1" outlineLevel="1" x14ac:dyDescent="0.2">
      <c r="A555" s="99" t="s">
        <v>777</v>
      </c>
      <c r="B555" s="63" t="s">
        <v>238</v>
      </c>
      <c r="C555" s="43" t="s">
        <v>79</v>
      </c>
      <c r="D555" s="44">
        <v>1076.75</v>
      </c>
      <c r="E555" s="44">
        <v>921.12</v>
      </c>
      <c r="F555" s="44">
        <v>823.73</v>
      </c>
      <c r="G555" s="44">
        <v>47.08</v>
      </c>
      <c r="H555" s="44">
        <v>43.27</v>
      </c>
      <c r="I555" s="44">
        <v>773.3</v>
      </c>
      <c r="J555" s="44">
        <v>918.56</v>
      </c>
      <c r="K555" s="44">
        <v>1358.57</v>
      </c>
      <c r="L555" s="44">
        <v>1730.53</v>
      </c>
      <c r="M555" s="44">
        <v>2001.62</v>
      </c>
      <c r="N555" s="44">
        <v>2098.37</v>
      </c>
      <c r="O555" s="44">
        <v>2077.98</v>
      </c>
      <c r="P555" s="44">
        <v>2084.3200000000002</v>
      </c>
      <c r="Q555" s="44">
        <v>2111.0500000000002</v>
      </c>
      <c r="R555" s="44">
        <v>2216.23</v>
      </c>
      <c r="S555" s="44">
        <v>2255.6999999999998</v>
      </c>
      <c r="T555" s="44">
        <v>2237.4299999999998</v>
      </c>
      <c r="U555" s="44">
        <v>2120.3000000000002</v>
      </c>
      <c r="V555" s="44">
        <v>2092.94</v>
      </c>
      <c r="W555" s="44">
        <v>2039.03</v>
      </c>
      <c r="X555" s="44">
        <v>2013.23</v>
      </c>
      <c r="Y555" s="44">
        <v>1893.61</v>
      </c>
      <c r="Z555" s="44">
        <v>1726.77</v>
      </c>
      <c r="AA555" s="44">
        <v>1365.5</v>
      </c>
    </row>
    <row r="556" spans="1:27" ht="12.75" hidden="1" customHeight="1" outlineLevel="1" x14ac:dyDescent="0.2">
      <c r="A556" s="99" t="s">
        <v>778</v>
      </c>
      <c r="B556" s="63" t="s">
        <v>90</v>
      </c>
      <c r="C556" s="43" t="s">
        <v>79</v>
      </c>
      <c r="D556" s="44">
        <f>$D$486</f>
        <v>3559.77</v>
      </c>
      <c r="E556" s="44">
        <f t="shared" ref="E556:AA556" si="322">$D$486</f>
        <v>3559.77</v>
      </c>
      <c r="F556" s="44">
        <f t="shared" si="322"/>
        <v>3559.77</v>
      </c>
      <c r="G556" s="44">
        <f t="shared" si="322"/>
        <v>3559.77</v>
      </c>
      <c r="H556" s="44">
        <f t="shared" si="322"/>
        <v>3559.77</v>
      </c>
      <c r="I556" s="44">
        <f t="shared" si="322"/>
        <v>3559.77</v>
      </c>
      <c r="J556" s="44">
        <f t="shared" si="322"/>
        <v>3559.77</v>
      </c>
      <c r="K556" s="44">
        <f t="shared" si="322"/>
        <v>3559.77</v>
      </c>
      <c r="L556" s="44">
        <f t="shared" si="322"/>
        <v>3559.77</v>
      </c>
      <c r="M556" s="44">
        <f t="shared" si="322"/>
        <v>3559.77</v>
      </c>
      <c r="N556" s="44">
        <f t="shared" si="322"/>
        <v>3559.77</v>
      </c>
      <c r="O556" s="44">
        <f t="shared" si="322"/>
        <v>3559.77</v>
      </c>
      <c r="P556" s="44">
        <f t="shared" si="322"/>
        <v>3559.77</v>
      </c>
      <c r="Q556" s="44">
        <f t="shared" si="322"/>
        <v>3559.77</v>
      </c>
      <c r="R556" s="44">
        <f t="shared" si="322"/>
        <v>3559.77</v>
      </c>
      <c r="S556" s="44">
        <f t="shared" si="322"/>
        <v>3559.77</v>
      </c>
      <c r="T556" s="44">
        <f t="shared" si="322"/>
        <v>3559.77</v>
      </c>
      <c r="U556" s="44">
        <f t="shared" si="322"/>
        <v>3559.77</v>
      </c>
      <c r="V556" s="44">
        <f t="shared" si="322"/>
        <v>3559.77</v>
      </c>
      <c r="W556" s="44">
        <f t="shared" si="322"/>
        <v>3559.77</v>
      </c>
      <c r="X556" s="44">
        <f t="shared" si="322"/>
        <v>3559.77</v>
      </c>
      <c r="Y556" s="44">
        <f t="shared" si="322"/>
        <v>3559.77</v>
      </c>
      <c r="Z556" s="44">
        <f t="shared" si="322"/>
        <v>3559.77</v>
      </c>
      <c r="AA556" s="44">
        <f t="shared" si="322"/>
        <v>3559.77</v>
      </c>
    </row>
    <row r="557" spans="1:27" ht="12.75" hidden="1" customHeight="1" outlineLevel="1" x14ac:dyDescent="0.2">
      <c r="A557" s="99" t="s">
        <v>779</v>
      </c>
      <c r="B557" s="63" t="s">
        <v>83</v>
      </c>
      <c r="C557" s="43" t="s">
        <v>79</v>
      </c>
      <c r="D557" s="44">
        <v>3.92</v>
      </c>
      <c r="E557" s="44">
        <v>3.92</v>
      </c>
      <c r="F557" s="44">
        <v>3.92</v>
      </c>
      <c r="G557" s="44">
        <v>3.92</v>
      </c>
      <c r="H557" s="44">
        <v>3.92</v>
      </c>
      <c r="I557" s="44">
        <v>3.92</v>
      </c>
      <c r="J557" s="44">
        <v>3.92</v>
      </c>
      <c r="K557" s="44">
        <v>3.92</v>
      </c>
      <c r="L557" s="44">
        <v>3.92</v>
      </c>
      <c r="M557" s="44">
        <v>3.92</v>
      </c>
      <c r="N557" s="44">
        <v>3.92</v>
      </c>
      <c r="O557" s="44">
        <v>3.92</v>
      </c>
      <c r="P557" s="44">
        <v>3.92</v>
      </c>
      <c r="Q557" s="44">
        <v>3.92</v>
      </c>
      <c r="R557" s="44">
        <v>3.92</v>
      </c>
      <c r="S557" s="44">
        <v>3.92</v>
      </c>
      <c r="T557" s="44">
        <v>3.92</v>
      </c>
      <c r="U557" s="44">
        <v>3.92</v>
      </c>
      <c r="V557" s="44">
        <v>3.92</v>
      </c>
      <c r="W557" s="44">
        <v>3.92</v>
      </c>
      <c r="X557" s="44">
        <v>3.92</v>
      </c>
      <c r="Y557" s="44">
        <v>3.92</v>
      </c>
      <c r="Z557" s="44">
        <v>3.92</v>
      </c>
      <c r="AA557" s="44">
        <v>3.92</v>
      </c>
    </row>
    <row r="558" spans="1:27" ht="12.75" hidden="1" customHeight="1" outlineLevel="1" x14ac:dyDescent="0.2">
      <c r="A558" s="99" t="s">
        <v>780</v>
      </c>
      <c r="B558" s="63" t="s">
        <v>81</v>
      </c>
      <c r="C558" s="43" t="s">
        <v>79</v>
      </c>
      <c r="D558" s="44">
        <f>$D$11</f>
        <v>330.69</v>
      </c>
      <c r="E558" s="44">
        <f t="shared" ref="E558:AA558" si="323">$D$11</f>
        <v>330.69</v>
      </c>
      <c r="F558" s="44">
        <f t="shared" si="323"/>
        <v>330.69</v>
      </c>
      <c r="G558" s="44">
        <f t="shared" si="323"/>
        <v>330.69</v>
      </c>
      <c r="H558" s="44">
        <f t="shared" si="323"/>
        <v>330.69</v>
      </c>
      <c r="I558" s="44">
        <f t="shared" si="323"/>
        <v>330.69</v>
      </c>
      <c r="J558" s="44">
        <f t="shared" si="323"/>
        <v>330.69</v>
      </c>
      <c r="K558" s="44">
        <f t="shared" si="323"/>
        <v>330.69</v>
      </c>
      <c r="L558" s="44">
        <f t="shared" si="323"/>
        <v>330.69</v>
      </c>
      <c r="M558" s="44">
        <f t="shared" si="323"/>
        <v>330.69</v>
      </c>
      <c r="N558" s="44">
        <f t="shared" si="323"/>
        <v>330.69</v>
      </c>
      <c r="O558" s="44">
        <f t="shared" si="323"/>
        <v>330.69</v>
      </c>
      <c r="P558" s="44">
        <f t="shared" si="323"/>
        <v>330.69</v>
      </c>
      <c r="Q558" s="44">
        <f t="shared" si="323"/>
        <v>330.69</v>
      </c>
      <c r="R558" s="44">
        <f t="shared" si="323"/>
        <v>330.69</v>
      </c>
      <c r="S558" s="44">
        <f t="shared" si="323"/>
        <v>330.69</v>
      </c>
      <c r="T558" s="44">
        <f t="shared" si="323"/>
        <v>330.69</v>
      </c>
      <c r="U558" s="44">
        <f t="shared" si="323"/>
        <v>330.69</v>
      </c>
      <c r="V558" s="44">
        <f t="shared" si="323"/>
        <v>330.69</v>
      </c>
      <c r="W558" s="44">
        <f t="shared" si="323"/>
        <v>330.69</v>
      </c>
      <c r="X558" s="44">
        <f t="shared" si="323"/>
        <v>330.69</v>
      </c>
      <c r="Y558" s="44">
        <f t="shared" si="323"/>
        <v>330.69</v>
      </c>
      <c r="Z558" s="44">
        <f t="shared" si="323"/>
        <v>330.69</v>
      </c>
      <c r="AA558" s="44">
        <f t="shared" si="323"/>
        <v>330.69</v>
      </c>
    </row>
    <row r="559" spans="1:27" collapsed="1" x14ac:dyDescent="0.2">
      <c r="A559" s="98" t="s">
        <v>781</v>
      </c>
      <c r="B559" s="28" t="str">
        <f>"16"&amp;"."&amp;$B$662&amp;"."&amp;$B$663</f>
        <v>16.08.2023</v>
      </c>
      <c r="C559" s="90" t="s">
        <v>76</v>
      </c>
      <c r="D559" s="91">
        <f>ROUND(((D560+D561+D563+D562)/1000),5)</f>
        <v>5.0264499999999996</v>
      </c>
      <c r="E559" s="91">
        <f>ROUND(((E560+E561+E563+E562)/1000),5)</f>
        <v>4.8013700000000004</v>
      </c>
      <c r="F559" s="91">
        <f>ROUND(((F560+F561+F563+F562)/1000),5)</f>
        <v>4.7308000000000003</v>
      </c>
      <c r="G559" s="91">
        <f t="shared" ref="G559:AA559" si="324">ROUND(((G560+G561+G563+G562)/1000),5)</f>
        <v>4.6994400000000001</v>
      </c>
      <c r="H559" s="91">
        <f t="shared" si="324"/>
        <v>4.6855500000000001</v>
      </c>
      <c r="I559" s="91">
        <f t="shared" si="324"/>
        <v>4.7141599999999997</v>
      </c>
      <c r="J559" s="91">
        <f t="shared" si="324"/>
        <v>4.9850599999999998</v>
      </c>
      <c r="K559" s="91">
        <f t="shared" si="324"/>
        <v>5.3747100000000003</v>
      </c>
      <c r="L559" s="91">
        <f t="shared" si="324"/>
        <v>5.6265099999999997</v>
      </c>
      <c r="M559" s="91">
        <f t="shared" si="324"/>
        <v>5.9114899999999997</v>
      </c>
      <c r="N559" s="91">
        <f t="shared" si="324"/>
        <v>6.1952800000000003</v>
      </c>
      <c r="O559" s="91">
        <f t="shared" si="324"/>
        <v>6.1246700000000001</v>
      </c>
      <c r="P559" s="91">
        <f t="shared" si="324"/>
        <v>6.00265</v>
      </c>
      <c r="Q559" s="91">
        <f t="shared" si="324"/>
        <v>6.2863699999999998</v>
      </c>
      <c r="R559" s="91">
        <f t="shared" si="324"/>
        <v>6.1215299999999999</v>
      </c>
      <c r="S559" s="91">
        <f t="shared" si="324"/>
        <v>6.1387499999999999</v>
      </c>
      <c r="T559" s="91">
        <f t="shared" si="324"/>
        <v>6.1177400000000004</v>
      </c>
      <c r="U559" s="91">
        <f t="shared" si="324"/>
        <v>6.0212000000000003</v>
      </c>
      <c r="V559" s="91">
        <f t="shared" si="324"/>
        <v>5.9880500000000003</v>
      </c>
      <c r="W559" s="91">
        <f t="shared" si="324"/>
        <v>5.95587</v>
      </c>
      <c r="X559" s="91">
        <f t="shared" si="324"/>
        <v>5.9492900000000004</v>
      </c>
      <c r="Y559" s="91">
        <f t="shared" si="324"/>
        <v>5.8048900000000003</v>
      </c>
      <c r="Z559" s="91">
        <f t="shared" si="324"/>
        <v>5.6980300000000002</v>
      </c>
      <c r="AA559" s="91">
        <f t="shared" si="324"/>
        <v>5.2785200000000003</v>
      </c>
    </row>
    <row r="560" spans="1:27" ht="12.75" hidden="1" customHeight="1" outlineLevel="1" x14ac:dyDescent="0.2">
      <c r="A560" s="99" t="s">
        <v>782</v>
      </c>
      <c r="B560" s="63" t="s">
        <v>238</v>
      </c>
      <c r="C560" s="43" t="s">
        <v>79</v>
      </c>
      <c r="D560" s="44">
        <v>1132.07</v>
      </c>
      <c r="E560" s="44">
        <v>906.99</v>
      </c>
      <c r="F560" s="44">
        <v>836.42</v>
      </c>
      <c r="G560" s="44">
        <v>805.06</v>
      </c>
      <c r="H560" s="44">
        <v>791.17</v>
      </c>
      <c r="I560" s="44">
        <v>819.78</v>
      </c>
      <c r="J560" s="44">
        <v>1090.68</v>
      </c>
      <c r="K560" s="44">
        <v>1480.33</v>
      </c>
      <c r="L560" s="44">
        <v>1732.13</v>
      </c>
      <c r="M560" s="44">
        <v>2017.11</v>
      </c>
      <c r="N560" s="44">
        <v>2300.9</v>
      </c>
      <c r="O560" s="44">
        <v>2230.29</v>
      </c>
      <c r="P560" s="44">
        <v>2108.27</v>
      </c>
      <c r="Q560" s="44">
        <v>2391.9899999999998</v>
      </c>
      <c r="R560" s="44">
        <v>2227.15</v>
      </c>
      <c r="S560" s="44">
        <v>2244.37</v>
      </c>
      <c r="T560" s="44">
        <v>2223.36</v>
      </c>
      <c r="U560" s="44">
        <v>2126.8200000000002</v>
      </c>
      <c r="V560" s="44">
        <v>2093.67</v>
      </c>
      <c r="W560" s="44">
        <v>2061.4899999999998</v>
      </c>
      <c r="X560" s="44">
        <v>2054.91</v>
      </c>
      <c r="Y560" s="44">
        <v>1910.51</v>
      </c>
      <c r="Z560" s="44">
        <v>1803.65</v>
      </c>
      <c r="AA560" s="44">
        <v>1384.14</v>
      </c>
    </row>
    <row r="561" spans="1:27" ht="12.75" hidden="1" customHeight="1" outlineLevel="1" x14ac:dyDescent="0.2">
      <c r="A561" s="99" t="s">
        <v>783</v>
      </c>
      <c r="B561" s="63" t="s">
        <v>90</v>
      </c>
      <c r="C561" s="43" t="s">
        <v>79</v>
      </c>
      <c r="D561" s="44">
        <f>$D$486</f>
        <v>3559.77</v>
      </c>
      <c r="E561" s="44">
        <f t="shared" ref="E561:AA561" si="325">$D$486</f>
        <v>3559.77</v>
      </c>
      <c r="F561" s="44">
        <f t="shared" si="325"/>
        <v>3559.77</v>
      </c>
      <c r="G561" s="44">
        <f t="shared" si="325"/>
        <v>3559.77</v>
      </c>
      <c r="H561" s="44">
        <f t="shared" si="325"/>
        <v>3559.77</v>
      </c>
      <c r="I561" s="44">
        <f t="shared" si="325"/>
        <v>3559.77</v>
      </c>
      <c r="J561" s="44">
        <f t="shared" si="325"/>
        <v>3559.77</v>
      </c>
      <c r="K561" s="44">
        <f t="shared" si="325"/>
        <v>3559.77</v>
      </c>
      <c r="L561" s="44">
        <f t="shared" si="325"/>
        <v>3559.77</v>
      </c>
      <c r="M561" s="44">
        <f t="shared" si="325"/>
        <v>3559.77</v>
      </c>
      <c r="N561" s="44">
        <f t="shared" si="325"/>
        <v>3559.77</v>
      </c>
      <c r="O561" s="44">
        <f t="shared" si="325"/>
        <v>3559.77</v>
      </c>
      <c r="P561" s="44">
        <f t="shared" si="325"/>
        <v>3559.77</v>
      </c>
      <c r="Q561" s="44">
        <f t="shared" si="325"/>
        <v>3559.77</v>
      </c>
      <c r="R561" s="44">
        <f t="shared" si="325"/>
        <v>3559.77</v>
      </c>
      <c r="S561" s="44">
        <f t="shared" si="325"/>
        <v>3559.77</v>
      </c>
      <c r="T561" s="44">
        <f t="shared" si="325"/>
        <v>3559.77</v>
      </c>
      <c r="U561" s="44">
        <f t="shared" si="325"/>
        <v>3559.77</v>
      </c>
      <c r="V561" s="44">
        <f t="shared" si="325"/>
        <v>3559.77</v>
      </c>
      <c r="W561" s="44">
        <f t="shared" si="325"/>
        <v>3559.77</v>
      </c>
      <c r="X561" s="44">
        <f t="shared" si="325"/>
        <v>3559.77</v>
      </c>
      <c r="Y561" s="44">
        <f t="shared" si="325"/>
        <v>3559.77</v>
      </c>
      <c r="Z561" s="44">
        <f t="shared" si="325"/>
        <v>3559.77</v>
      </c>
      <c r="AA561" s="44">
        <f t="shared" si="325"/>
        <v>3559.77</v>
      </c>
    </row>
    <row r="562" spans="1:27" ht="12.75" hidden="1" customHeight="1" outlineLevel="1" x14ac:dyDescent="0.2">
      <c r="A562" s="99" t="s">
        <v>784</v>
      </c>
      <c r="B562" s="63" t="s">
        <v>83</v>
      </c>
      <c r="C562" s="43" t="s">
        <v>79</v>
      </c>
      <c r="D562" s="44">
        <v>3.92</v>
      </c>
      <c r="E562" s="44">
        <v>3.92</v>
      </c>
      <c r="F562" s="44">
        <v>3.92</v>
      </c>
      <c r="G562" s="44">
        <v>3.92</v>
      </c>
      <c r="H562" s="44">
        <v>3.92</v>
      </c>
      <c r="I562" s="44">
        <v>3.92</v>
      </c>
      <c r="J562" s="44">
        <v>3.92</v>
      </c>
      <c r="K562" s="44">
        <v>3.92</v>
      </c>
      <c r="L562" s="44">
        <v>3.92</v>
      </c>
      <c r="M562" s="44">
        <v>3.92</v>
      </c>
      <c r="N562" s="44">
        <v>3.92</v>
      </c>
      <c r="O562" s="44">
        <v>3.92</v>
      </c>
      <c r="P562" s="44">
        <v>3.92</v>
      </c>
      <c r="Q562" s="44">
        <v>3.92</v>
      </c>
      <c r="R562" s="44">
        <v>3.92</v>
      </c>
      <c r="S562" s="44">
        <v>3.92</v>
      </c>
      <c r="T562" s="44">
        <v>3.92</v>
      </c>
      <c r="U562" s="44">
        <v>3.92</v>
      </c>
      <c r="V562" s="44">
        <v>3.92</v>
      </c>
      <c r="W562" s="44">
        <v>3.92</v>
      </c>
      <c r="X562" s="44">
        <v>3.92</v>
      </c>
      <c r="Y562" s="44">
        <v>3.92</v>
      </c>
      <c r="Z562" s="44">
        <v>3.92</v>
      </c>
      <c r="AA562" s="44">
        <v>3.92</v>
      </c>
    </row>
    <row r="563" spans="1:27" ht="12.75" hidden="1" customHeight="1" outlineLevel="1" x14ac:dyDescent="0.2">
      <c r="A563" s="99" t="s">
        <v>785</v>
      </c>
      <c r="B563" s="63" t="s">
        <v>81</v>
      </c>
      <c r="C563" s="43" t="s">
        <v>79</v>
      </c>
      <c r="D563" s="44">
        <f>$D$11</f>
        <v>330.69</v>
      </c>
      <c r="E563" s="44">
        <f t="shared" ref="E563:AA563" si="326">$D$11</f>
        <v>330.69</v>
      </c>
      <c r="F563" s="44">
        <f t="shared" si="326"/>
        <v>330.69</v>
      </c>
      <c r="G563" s="44">
        <f t="shared" si="326"/>
        <v>330.69</v>
      </c>
      <c r="H563" s="44">
        <f t="shared" si="326"/>
        <v>330.69</v>
      </c>
      <c r="I563" s="44">
        <f t="shared" si="326"/>
        <v>330.69</v>
      </c>
      <c r="J563" s="44">
        <f t="shared" si="326"/>
        <v>330.69</v>
      </c>
      <c r="K563" s="44">
        <f t="shared" si="326"/>
        <v>330.69</v>
      </c>
      <c r="L563" s="44">
        <f t="shared" si="326"/>
        <v>330.69</v>
      </c>
      <c r="M563" s="44">
        <f t="shared" si="326"/>
        <v>330.69</v>
      </c>
      <c r="N563" s="44">
        <f t="shared" si="326"/>
        <v>330.69</v>
      </c>
      <c r="O563" s="44">
        <f t="shared" si="326"/>
        <v>330.69</v>
      </c>
      <c r="P563" s="44">
        <f t="shared" si="326"/>
        <v>330.69</v>
      </c>
      <c r="Q563" s="44">
        <f t="shared" si="326"/>
        <v>330.69</v>
      </c>
      <c r="R563" s="44">
        <f t="shared" si="326"/>
        <v>330.69</v>
      </c>
      <c r="S563" s="44">
        <f t="shared" si="326"/>
        <v>330.69</v>
      </c>
      <c r="T563" s="44">
        <f t="shared" si="326"/>
        <v>330.69</v>
      </c>
      <c r="U563" s="44">
        <f t="shared" si="326"/>
        <v>330.69</v>
      </c>
      <c r="V563" s="44">
        <f t="shared" si="326"/>
        <v>330.69</v>
      </c>
      <c r="W563" s="44">
        <f t="shared" si="326"/>
        <v>330.69</v>
      </c>
      <c r="X563" s="44">
        <f t="shared" si="326"/>
        <v>330.69</v>
      </c>
      <c r="Y563" s="44">
        <f t="shared" si="326"/>
        <v>330.69</v>
      </c>
      <c r="Z563" s="44">
        <f t="shared" si="326"/>
        <v>330.69</v>
      </c>
      <c r="AA563" s="44">
        <f t="shared" si="326"/>
        <v>330.69</v>
      </c>
    </row>
    <row r="564" spans="1:27" collapsed="1" x14ac:dyDescent="0.2">
      <c r="A564" s="98" t="s">
        <v>786</v>
      </c>
      <c r="B564" s="28" t="str">
        <f>"17"&amp;"."&amp;$B$662&amp;"."&amp;$B$663</f>
        <v>17.08.2023</v>
      </c>
      <c r="C564" s="90" t="s">
        <v>76</v>
      </c>
      <c r="D564" s="91">
        <f>ROUND(((D565+D566+D568+D567)/1000),5)</f>
        <v>4.98285</v>
      </c>
      <c r="E564" s="91">
        <f>ROUND(((E565+E566+E568+E567)/1000),5)</f>
        <v>4.8770600000000002</v>
      </c>
      <c r="F564" s="91">
        <f>ROUND(((F565+F566+F568+F567)/1000),5)</f>
        <v>4.7901899999999999</v>
      </c>
      <c r="G564" s="91">
        <f t="shared" ref="G564:AA564" si="327">ROUND(((G565+G566+G568+G567)/1000),5)</f>
        <v>4.1645599999999998</v>
      </c>
      <c r="H564" s="91">
        <f t="shared" si="327"/>
        <v>4.1534800000000001</v>
      </c>
      <c r="I564" s="91">
        <f t="shared" si="327"/>
        <v>4.1898400000000002</v>
      </c>
      <c r="J564" s="91">
        <f t="shared" si="327"/>
        <v>4.9511099999999999</v>
      </c>
      <c r="K564" s="91">
        <f t="shared" si="327"/>
        <v>5.3785499999999997</v>
      </c>
      <c r="L564" s="91">
        <f t="shared" si="327"/>
        <v>5.6328899999999997</v>
      </c>
      <c r="M564" s="91">
        <f t="shared" si="327"/>
        <v>5.9399300000000004</v>
      </c>
      <c r="N564" s="91">
        <f t="shared" si="327"/>
        <v>5.99031</v>
      </c>
      <c r="O564" s="91">
        <f t="shared" si="327"/>
        <v>5.9982199999999999</v>
      </c>
      <c r="P564" s="91">
        <f t="shared" si="327"/>
        <v>6.0008999999999997</v>
      </c>
      <c r="Q564" s="91">
        <f t="shared" si="327"/>
        <v>6.0657399999999999</v>
      </c>
      <c r="R564" s="91">
        <f t="shared" si="327"/>
        <v>6.2468700000000004</v>
      </c>
      <c r="S564" s="91">
        <f t="shared" si="327"/>
        <v>6.2337400000000001</v>
      </c>
      <c r="T564" s="91">
        <f t="shared" si="327"/>
        <v>6.1454599999999999</v>
      </c>
      <c r="U564" s="91">
        <f t="shared" si="327"/>
        <v>6.0208599999999999</v>
      </c>
      <c r="V564" s="91">
        <f t="shared" si="327"/>
        <v>5.9605399999999999</v>
      </c>
      <c r="W564" s="91">
        <f t="shared" si="327"/>
        <v>5.8930999999999996</v>
      </c>
      <c r="X564" s="91">
        <f t="shared" si="327"/>
        <v>5.9060300000000003</v>
      </c>
      <c r="Y564" s="91">
        <f t="shared" si="327"/>
        <v>5.7759799999999997</v>
      </c>
      <c r="Z564" s="91">
        <f t="shared" si="327"/>
        <v>5.6049300000000004</v>
      </c>
      <c r="AA564" s="91">
        <f t="shared" si="327"/>
        <v>5.2077200000000001</v>
      </c>
    </row>
    <row r="565" spans="1:27" ht="12.75" hidden="1" customHeight="1" outlineLevel="1" x14ac:dyDescent="0.2">
      <c r="A565" s="99" t="s">
        <v>787</v>
      </c>
      <c r="B565" s="63" t="s">
        <v>238</v>
      </c>
      <c r="C565" s="43" t="s">
        <v>79</v>
      </c>
      <c r="D565" s="44">
        <v>1088.47</v>
      </c>
      <c r="E565" s="44">
        <v>982.68</v>
      </c>
      <c r="F565" s="44">
        <v>895.81</v>
      </c>
      <c r="G565" s="44">
        <v>270.18</v>
      </c>
      <c r="H565" s="44">
        <v>259.10000000000002</v>
      </c>
      <c r="I565" s="44">
        <v>295.45999999999998</v>
      </c>
      <c r="J565" s="44">
        <v>1056.73</v>
      </c>
      <c r="K565" s="44">
        <v>1484.17</v>
      </c>
      <c r="L565" s="44">
        <v>1738.51</v>
      </c>
      <c r="M565" s="44">
        <v>2045.55</v>
      </c>
      <c r="N565" s="44">
        <v>2095.9299999999998</v>
      </c>
      <c r="O565" s="44">
        <v>2103.84</v>
      </c>
      <c r="P565" s="44">
        <v>2106.52</v>
      </c>
      <c r="Q565" s="44">
        <v>2171.36</v>
      </c>
      <c r="R565" s="44">
        <v>2352.4899999999998</v>
      </c>
      <c r="S565" s="44">
        <v>2339.36</v>
      </c>
      <c r="T565" s="44">
        <v>2251.08</v>
      </c>
      <c r="U565" s="44">
        <v>2126.48</v>
      </c>
      <c r="V565" s="44">
        <v>2066.16</v>
      </c>
      <c r="W565" s="44">
        <v>1998.72</v>
      </c>
      <c r="X565" s="44">
        <v>2011.65</v>
      </c>
      <c r="Y565" s="44">
        <v>1881.6</v>
      </c>
      <c r="Z565" s="44">
        <v>1710.55</v>
      </c>
      <c r="AA565" s="44">
        <v>1313.34</v>
      </c>
    </row>
    <row r="566" spans="1:27" ht="12.75" hidden="1" customHeight="1" outlineLevel="1" x14ac:dyDescent="0.2">
      <c r="A566" s="99" t="s">
        <v>788</v>
      </c>
      <c r="B566" s="63" t="s">
        <v>90</v>
      </c>
      <c r="C566" s="43" t="s">
        <v>79</v>
      </c>
      <c r="D566" s="44">
        <f>$D$486</f>
        <v>3559.77</v>
      </c>
      <c r="E566" s="44">
        <f t="shared" ref="E566:AA566" si="328">$D$486</f>
        <v>3559.77</v>
      </c>
      <c r="F566" s="44">
        <f t="shared" si="328"/>
        <v>3559.77</v>
      </c>
      <c r="G566" s="44">
        <f t="shared" si="328"/>
        <v>3559.77</v>
      </c>
      <c r="H566" s="44">
        <f t="shared" si="328"/>
        <v>3559.77</v>
      </c>
      <c r="I566" s="44">
        <f t="shared" si="328"/>
        <v>3559.77</v>
      </c>
      <c r="J566" s="44">
        <f t="shared" si="328"/>
        <v>3559.77</v>
      </c>
      <c r="K566" s="44">
        <f t="shared" si="328"/>
        <v>3559.77</v>
      </c>
      <c r="L566" s="44">
        <f t="shared" si="328"/>
        <v>3559.77</v>
      </c>
      <c r="M566" s="44">
        <f t="shared" si="328"/>
        <v>3559.77</v>
      </c>
      <c r="N566" s="44">
        <f t="shared" si="328"/>
        <v>3559.77</v>
      </c>
      <c r="O566" s="44">
        <f t="shared" si="328"/>
        <v>3559.77</v>
      </c>
      <c r="P566" s="44">
        <f t="shared" si="328"/>
        <v>3559.77</v>
      </c>
      <c r="Q566" s="44">
        <f t="shared" si="328"/>
        <v>3559.77</v>
      </c>
      <c r="R566" s="44">
        <f t="shared" si="328"/>
        <v>3559.77</v>
      </c>
      <c r="S566" s="44">
        <f t="shared" si="328"/>
        <v>3559.77</v>
      </c>
      <c r="T566" s="44">
        <f t="shared" si="328"/>
        <v>3559.77</v>
      </c>
      <c r="U566" s="44">
        <f t="shared" si="328"/>
        <v>3559.77</v>
      </c>
      <c r="V566" s="44">
        <f t="shared" si="328"/>
        <v>3559.77</v>
      </c>
      <c r="W566" s="44">
        <f t="shared" si="328"/>
        <v>3559.77</v>
      </c>
      <c r="X566" s="44">
        <f t="shared" si="328"/>
        <v>3559.77</v>
      </c>
      <c r="Y566" s="44">
        <f t="shared" si="328"/>
        <v>3559.77</v>
      </c>
      <c r="Z566" s="44">
        <f t="shared" si="328"/>
        <v>3559.77</v>
      </c>
      <c r="AA566" s="44">
        <f t="shared" si="328"/>
        <v>3559.77</v>
      </c>
    </row>
    <row r="567" spans="1:27" ht="12.75" hidden="1" customHeight="1" outlineLevel="1" x14ac:dyDescent="0.2">
      <c r="A567" s="99" t="s">
        <v>789</v>
      </c>
      <c r="B567" s="63" t="s">
        <v>83</v>
      </c>
      <c r="C567" s="43" t="s">
        <v>79</v>
      </c>
      <c r="D567" s="44">
        <v>3.92</v>
      </c>
      <c r="E567" s="44">
        <v>3.92</v>
      </c>
      <c r="F567" s="44">
        <v>3.92</v>
      </c>
      <c r="G567" s="44">
        <v>3.92</v>
      </c>
      <c r="H567" s="44">
        <v>3.92</v>
      </c>
      <c r="I567" s="44">
        <v>3.92</v>
      </c>
      <c r="J567" s="44">
        <v>3.92</v>
      </c>
      <c r="K567" s="44">
        <v>3.92</v>
      </c>
      <c r="L567" s="44">
        <v>3.92</v>
      </c>
      <c r="M567" s="44">
        <v>3.92</v>
      </c>
      <c r="N567" s="44">
        <v>3.92</v>
      </c>
      <c r="O567" s="44">
        <v>3.92</v>
      </c>
      <c r="P567" s="44">
        <v>3.92</v>
      </c>
      <c r="Q567" s="44">
        <v>3.92</v>
      </c>
      <c r="R567" s="44">
        <v>3.92</v>
      </c>
      <c r="S567" s="44">
        <v>3.92</v>
      </c>
      <c r="T567" s="44">
        <v>3.92</v>
      </c>
      <c r="U567" s="44">
        <v>3.92</v>
      </c>
      <c r="V567" s="44">
        <v>3.92</v>
      </c>
      <c r="W567" s="44">
        <v>3.92</v>
      </c>
      <c r="X567" s="44">
        <v>3.92</v>
      </c>
      <c r="Y567" s="44">
        <v>3.92</v>
      </c>
      <c r="Z567" s="44">
        <v>3.92</v>
      </c>
      <c r="AA567" s="44">
        <v>3.92</v>
      </c>
    </row>
    <row r="568" spans="1:27" ht="12.75" hidden="1" customHeight="1" outlineLevel="1" x14ac:dyDescent="0.2">
      <c r="A568" s="99" t="s">
        <v>790</v>
      </c>
      <c r="B568" s="63" t="s">
        <v>81</v>
      </c>
      <c r="C568" s="43" t="s">
        <v>79</v>
      </c>
      <c r="D568" s="44">
        <f>$D$11</f>
        <v>330.69</v>
      </c>
      <c r="E568" s="44">
        <f t="shared" ref="E568:AA568" si="329">$D$11</f>
        <v>330.69</v>
      </c>
      <c r="F568" s="44">
        <f t="shared" si="329"/>
        <v>330.69</v>
      </c>
      <c r="G568" s="44">
        <f t="shared" si="329"/>
        <v>330.69</v>
      </c>
      <c r="H568" s="44">
        <f t="shared" si="329"/>
        <v>330.69</v>
      </c>
      <c r="I568" s="44">
        <f t="shared" si="329"/>
        <v>330.69</v>
      </c>
      <c r="J568" s="44">
        <f t="shared" si="329"/>
        <v>330.69</v>
      </c>
      <c r="K568" s="44">
        <f t="shared" si="329"/>
        <v>330.69</v>
      </c>
      <c r="L568" s="44">
        <f t="shared" si="329"/>
        <v>330.69</v>
      </c>
      <c r="M568" s="44">
        <f t="shared" si="329"/>
        <v>330.69</v>
      </c>
      <c r="N568" s="44">
        <f t="shared" si="329"/>
        <v>330.69</v>
      </c>
      <c r="O568" s="44">
        <f t="shared" si="329"/>
        <v>330.69</v>
      </c>
      <c r="P568" s="44">
        <f t="shared" si="329"/>
        <v>330.69</v>
      </c>
      <c r="Q568" s="44">
        <f t="shared" si="329"/>
        <v>330.69</v>
      </c>
      <c r="R568" s="44">
        <f t="shared" si="329"/>
        <v>330.69</v>
      </c>
      <c r="S568" s="44">
        <f t="shared" si="329"/>
        <v>330.69</v>
      </c>
      <c r="T568" s="44">
        <f t="shared" si="329"/>
        <v>330.69</v>
      </c>
      <c r="U568" s="44">
        <f t="shared" si="329"/>
        <v>330.69</v>
      </c>
      <c r="V568" s="44">
        <f t="shared" si="329"/>
        <v>330.69</v>
      </c>
      <c r="W568" s="44">
        <f t="shared" si="329"/>
        <v>330.69</v>
      </c>
      <c r="X568" s="44">
        <f t="shared" si="329"/>
        <v>330.69</v>
      </c>
      <c r="Y568" s="44">
        <f t="shared" si="329"/>
        <v>330.69</v>
      </c>
      <c r="Z568" s="44">
        <f t="shared" si="329"/>
        <v>330.69</v>
      </c>
      <c r="AA568" s="44">
        <f t="shared" si="329"/>
        <v>330.69</v>
      </c>
    </row>
    <row r="569" spans="1:27" collapsed="1" x14ac:dyDescent="0.2">
      <c r="A569" s="98" t="s">
        <v>791</v>
      </c>
      <c r="B569" s="28" t="str">
        <f>"18"&amp;"."&amp;$B$662&amp;"."&amp;$B$663</f>
        <v>18.08.2023</v>
      </c>
      <c r="C569" s="90" t="s">
        <v>76</v>
      </c>
      <c r="D569" s="91">
        <f>ROUND(((D570+D571+D573+D572)/1000),5)</f>
        <v>4.9733599999999996</v>
      </c>
      <c r="E569" s="91">
        <f>ROUND(((E570+E571+E573+E572)/1000),5)</f>
        <v>4.8151700000000002</v>
      </c>
      <c r="F569" s="91">
        <f>ROUND(((F570+F571+F573+F572)/1000),5)</f>
        <v>4.7269500000000004</v>
      </c>
      <c r="G569" s="91">
        <f t="shared" ref="G569:AA569" si="330">ROUND(((G570+G571+G573+G572)/1000),5)</f>
        <v>4.6860200000000001</v>
      </c>
      <c r="H569" s="91">
        <f t="shared" si="330"/>
        <v>4.6647100000000004</v>
      </c>
      <c r="I569" s="91">
        <f t="shared" si="330"/>
        <v>4.7034700000000003</v>
      </c>
      <c r="J569" s="91">
        <f t="shared" si="330"/>
        <v>4.9066999999999998</v>
      </c>
      <c r="K569" s="91">
        <f t="shared" si="330"/>
        <v>5.4616199999999999</v>
      </c>
      <c r="L569" s="91">
        <f t="shared" si="330"/>
        <v>5.7553999999999998</v>
      </c>
      <c r="M569" s="91">
        <f t="shared" si="330"/>
        <v>5.9875299999999996</v>
      </c>
      <c r="N569" s="91">
        <f t="shared" si="330"/>
        <v>6.0149999999999997</v>
      </c>
      <c r="O569" s="91">
        <f t="shared" si="330"/>
        <v>6.0575900000000003</v>
      </c>
      <c r="P569" s="91">
        <f t="shared" si="330"/>
        <v>6.0796999999999999</v>
      </c>
      <c r="Q569" s="91">
        <f t="shared" si="330"/>
        <v>6.1458199999999996</v>
      </c>
      <c r="R569" s="91">
        <f t="shared" si="330"/>
        <v>6.3378300000000003</v>
      </c>
      <c r="S569" s="91">
        <f t="shared" si="330"/>
        <v>6.3352899999999996</v>
      </c>
      <c r="T569" s="91">
        <f t="shared" si="330"/>
        <v>6.3629300000000004</v>
      </c>
      <c r="U569" s="91">
        <f t="shared" si="330"/>
        <v>6.2757699999999996</v>
      </c>
      <c r="V569" s="91">
        <f t="shared" si="330"/>
        <v>6.1323100000000004</v>
      </c>
      <c r="W569" s="91">
        <f t="shared" si="330"/>
        <v>6.0785799999999997</v>
      </c>
      <c r="X569" s="91">
        <f t="shared" si="330"/>
        <v>6.0042900000000001</v>
      </c>
      <c r="Y569" s="91">
        <f t="shared" si="330"/>
        <v>5.9635800000000003</v>
      </c>
      <c r="Z569" s="91">
        <f t="shared" si="330"/>
        <v>5.7550600000000003</v>
      </c>
      <c r="AA569" s="91">
        <f t="shared" si="330"/>
        <v>5.5291800000000002</v>
      </c>
    </row>
    <row r="570" spans="1:27" ht="12.75" hidden="1" customHeight="1" outlineLevel="1" x14ac:dyDescent="0.2">
      <c r="A570" s="99" t="s">
        <v>792</v>
      </c>
      <c r="B570" s="63" t="s">
        <v>238</v>
      </c>
      <c r="C570" s="43" t="s">
        <v>79</v>
      </c>
      <c r="D570" s="44">
        <v>1078.98</v>
      </c>
      <c r="E570" s="44">
        <v>920.79</v>
      </c>
      <c r="F570" s="44">
        <v>832.57</v>
      </c>
      <c r="G570" s="44">
        <v>791.64</v>
      </c>
      <c r="H570" s="44">
        <v>770.33</v>
      </c>
      <c r="I570" s="44">
        <v>809.09</v>
      </c>
      <c r="J570" s="44">
        <v>1012.32</v>
      </c>
      <c r="K570" s="44">
        <v>1567.24</v>
      </c>
      <c r="L570" s="44">
        <v>1861.02</v>
      </c>
      <c r="M570" s="44">
        <v>2093.15</v>
      </c>
      <c r="N570" s="44">
        <v>2120.62</v>
      </c>
      <c r="O570" s="44">
        <v>2163.21</v>
      </c>
      <c r="P570" s="44">
        <v>2185.3200000000002</v>
      </c>
      <c r="Q570" s="44">
        <v>2251.44</v>
      </c>
      <c r="R570" s="44">
        <v>2443.4499999999998</v>
      </c>
      <c r="S570" s="44">
        <v>2440.91</v>
      </c>
      <c r="T570" s="44">
        <v>2468.5500000000002</v>
      </c>
      <c r="U570" s="44">
        <v>2381.39</v>
      </c>
      <c r="V570" s="44">
        <v>2237.9299999999998</v>
      </c>
      <c r="W570" s="44">
        <v>2184.1999999999998</v>
      </c>
      <c r="X570" s="44">
        <v>2109.91</v>
      </c>
      <c r="Y570" s="44">
        <v>2069.1999999999998</v>
      </c>
      <c r="Z570" s="44">
        <v>1860.68</v>
      </c>
      <c r="AA570" s="44">
        <v>1634.8</v>
      </c>
    </row>
    <row r="571" spans="1:27" ht="12.75" hidden="1" customHeight="1" outlineLevel="1" x14ac:dyDescent="0.2">
      <c r="A571" s="99" t="s">
        <v>793</v>
      </c>
      <c r="B571" s="63" t="s">
        <v>90</v>
      </c>
      <c r="C571" s="43" t="s">
        <v>79</v>
      </c>
      <c r="D571" s="44">
        <f>$D$486</f>
        <v>3559.77</v>
      </c>
      <c r="E571" s="44">
        <f t="shared" ref="E571:AA571" si="331">$D$486</f>
        <v>3559.77</v>
      </c>
      <c r="F571" s="44">
        <f t="shared" si="331"/>
        <v>3559.77</v>
      </c>
      <c r="G571" s="44">
        <f t="shared" si="331"/>
        <v>3559.77</v>
      </c>
      <c r="H571" s="44">
        <f t="shared" si="331"/>
        <v>3559.77</v>
      </c>
      <c r="I571" s="44">
        <f t="shared" si="331"/>
        <v>3559.77</v>
      </c>
      <c r="J571" s="44">
        <f t="shared" si="331"/>
        <v>3559.77</v>
      </c>
      <c r="K571" s="44">
        <f t="shared" si="331"/>
        <v>3559.77</v>
      </c>
      <c r="L571" s="44">
        <f t="shared" si="331"/>
        <v>3559.77</v>
      </c>
      <c r="M571" s="44">
        <f t="shared" si="331"/>
        <v>3559.77</v>
      </c>
      <c r="N571" s="44">
        <f t="shared" si="331"/>
        <v>3559.77</v>
      </c>
      <c r="O571" s="44">
        <f t="shared" si="331"/>
        <v>3559.77</v>
      </c>
      <c r="P571" s="44">
        <f t="shared" si="331"/>
        <v>3559.77</v>
      </c>
      <c r="Q571" s="44">
        <f t="shared" si="331"/>
        <v>3559.77</v>
      </c>
      <c r="R571" s="44">
        <f t="shared" si="331"/>
        <v>3559.77</v>
      </c>
      <c r="S571" s="44">
        <f t="shared" si="331"/>
        <v>3559.77</v>
      </c>
      <c r="T571" s="44">
        <f t="shared" si="331"/>
        <v>3559.77</v>
      </c>
      <c r="U571" s="44">
        <f t="shared" si="331"/>
        <v>3559.77</v>
      </c>
      <c r="V571" s="44">
        <f t="shared" si="331"/>
        <v>3559.77</v>
      </c>
      <c r="W571" s="44">
        <f t="shared" si="331"/>
        <v>3559.77</v>
      </c>
      <c r="X571" s="44">
        <f t="shared" si="331"/>
        <v>3559.77</v>
      </c>
      <c r="Y571" s="44">
        <f t="shared" si="331"/>
        <v>3559.77</v>
      </c>
      <c r="Z571" s="44">
        <f t="shared" si="331"/>
        <v>3559.77</v>
      </c>
      <c r="AA571" s="44">
        <f t="shared" si="331"/>
        <v>3559.77</v>
      </c>
    </row>
    <row r="572" spans="1:27" ht="12.75" hidden="1" customHeight="1" outlineLevel="1" x14ac:dyDescent="0.2">
      <c r="A572" s="99" t="s">
        <v>794</v>
      </c>
      <c r="B572" s="63" t="s">
        <v>83</v>
      </c>
      <c r="C572" s="43" t="s">
        <v>79</v>
      </c>
      <c r="D572" s="44">
        <v>3.92</v>
      </c>
      <c r="E572" s="44">
        <v>3.92</v>
      </c>
      <c r="F572" s="44">
        <v>3.92</v>
      </c>
      <c r="G572" s="44">
        <v>3.92</v>
      </c>
      <c r="H572" s="44">
        <v>3.92</v>
      </c>
      <c r="I572" s="44">
        <v>3.92</v>
      </c>
      <c r="J572" s="44">
        <v>3.92</v>
      </c>
      <c r="K572" s="44">
        <v>3.92</v>
      </c>
      <c r="L572" s="44">
        <v>3.92</v>
      </c>
      <c r="M572" s="44">
        <v>3.92</v>
      </c>
      <c r="N572" s="44">
        <v>3.92</v>
      </c>
      <c r="O572" s="44">
        <v>3.92</v>
      </c>
      <c r="P572" s="44">
        <v>3.92</v>
      </c>
      <c r="Q572" s="44">
        <v>3.92</v>
      </c>
      <c r="R572" s="44">
        <v>3.92</v>
      </c>
      <c r="S572" s="44">
        <v>3.92</v>
      </c>
      <c r="T572" s="44">
        <v>3.92</v>
      </c>
      <c r="U572" s="44">
        <v>3.92</v>
      </c>
      <c r="V572" s="44">
        <v>3.92</v>
      </c>
      <c r="W572" s="44">
        <v>3.92</v>
      </c>
      <c r="X572" s="44">
        <v>3.92</v>
      </c>
      <c r="Y572" s="44">
        <v>3.92</v>
      </c>
      <c r="Z572" s="44">
        <v>3.92</v>
      </c>
      <c r="AA572" s="44">
        <v>3.92</v>
      </c>
    </row>
    <row r="573" spans="1:27" ht="12.75" hidden="1" customHeight="1" outlineLevel="1" x14ac:dyDescent="0.2">
      <c r="A573" s="99" t="s">
        <v>795</v>
      </c>
      <c r="B573" s="63" t="s">
        <v>81</v>
      </c>
      <c r="C573" s="43" t="s">
        <v>79</v>
      </c>
      <c r="D573" s="44">
        <f>$D$11</f>
        <v>330.69</v>
      </c>
      <c r="E573" s="44">
        <f t="shared" ref="E573:AA573" si="332">$D$11</f>
        <v>330.69</v>
      </c>
      <c r="F573" s="44">
        <f t="shared" si="332"/>
        <v>330.69</v>
      </c>
      <c r="G573" s="44">
        <f t="shared" si="332"/>
        <v>330.69</v>
      </c>
      <c r="H573" s="44">
        <f t="shared" si="332"/>
        <v>330.69</v>
      </c>
      <c r="I573" s="44">
        <f t="shared" si="332"/>
        <v>330.69</v>
      </c>
      <c r="J573" s="44">
        <f t="shared" si="332"/>
        <v>330.69</v>
      </c>
      <c r="K573" s="44">
        <f t="shared" si="332"/>
        <v>330.69</v>
      </c>
      <c r="L573" s="44">
        <f t="shared" si="332"/>
        <v>330.69</v>
      </c>
      <c r="M573" s="44">
        <f t="shared" si="332"/>
        <v>330.69</v>
      </c>
      <c r="N573" s="44">
        <f t="shared" si="332"/>
        <v>330.69</v>
      </c>
      <c r="O573" s="44">
        <f t="shared" si="332"/>
        <v>330.69</v>
      </c>
      <c r="P573" s="44">
        <f t="shared" si="332"/>
        <v>330.69</v>
      </c>
      <c r="Q573" s="44">
        <f t="shared" si="332"/>
        <v>330.69</v>
      </c>
      <c r="R573" s="44">
        <f t="shared" si="332"/>
        <v>330.69</v>
      </c>
      <c r="S573" s="44">
        <f t="shared" si="332"/>
        <v>330.69</v>
      </c>
      <c r="T573" s="44">
        <f t="shared" si="332"/>
        <v>330.69</v>
      </c>
      <c r="U573" s="44">
        <f t="shared" si="332"/>
        <v>330.69</v>
      </c>
      <c r="V573" s="44">
        <f t="shared" si="332"/>
        <v>330.69</v>
      </c>
      <c r="W573" s="44">
        <f t="shared" si="332"/>
        <v>330.69</v>
      </c>
      <c r="X573" s="44">
        <f t="shared" si="332"/>
        <v>330.69</v>
      </c>
      <c r="Y573" s="44">
        <f t="shared" si="332"/>
        <v>330.69</v>
      </c>
      <c r="Z573" s="44">
        <f t="shared" si="332"/>
        <v>330.69</v>
      </c>
      <c r="AA573" s="44">
        <f t="shared" si="332"/>
        <v>330.69</v>
      </c>
    </row>
    <row r="574" spans="1:27" collapsed="1" x14ac:dyDescent="0.2">
      <c r="A574" s="98" t="s">
        <v>796</v>
      </c>
      <c r="B574" s="28" t="str">
        <f>"19"&amp;"."&amp;$B$662&amp;"."&amp;$B$663</f>
        <v>19.08.2023</v>
      </c>
      <c r="C574" s="90" t="s">
        <v>76</v>
      </c>
      <c r="D574" s="91">
        <f>ROUND(((D575+D576+D578+D577)/1000),5)</f>
        <v>5.3335299999999997</v>
      </c>
      <c r="E574" s="91">
        <f>ROUND(((E575+E576+E578+E577)/1000),5)</f>
        <v>5.1578499999999998</v>
      </c>
      <c r="F574" s="91">
        <f>ROUND(((F575+F576+F578+F577)/1000),5)</f>
        <v>5.0329699999999997</v>
      </c>
      <c r="G574" s="91">
        <f t="shared" ref="G574:AA574" si="333">ROUND(((G575+G576+G578+G577)/1000),5)</f>
        <v>4.9069799999999999</v>
      </c>
      <c r="H574" s="91">
        <f t="shared" si="333"/>
        <v>4.86029</v>
      </c>
      <c r="I574" s="91">
        <f t="shared" si="333"/>
        <v>4.8393199999999998</v>
      </c>
      <c r="J574" s="91">
        <f t="shared" si="333"/>
        <v>4.8584300000000002</v>
      </c>
      <c r="K574" s="91">
        <f t="shared" si="333"/>
        <v>5.23787</v>
      </c>
      <c r="L574" s="91">
        <f t="shared" si="333"/>
        <v>5.5880299999999998</v>
      </c>
      <c r="M574" s="91">
        <f t="shared" si="333"/>
        <v>5.8055700000000003</v>
      </c>
      <c r="N574" s="91">
        <f t="shared" si="333"/>
        <v>5.95383</v>
      </c>
      <c r="O574" s="91">
        <f t="shared" si="333"/>
        <v>5.9698099999999998</v>
      </c>
      <c r="P574" s="91">
        <f t="shared" si="333"/>
        <v>5.97</v>
      </c>
      <c r="Q574" s="91">
        <f t="shared" si="333"/>
        <v>5.9701199999999996</v>
      </c>
      <c r="R574" s="91">
        <f t="shared" si="333"/>
        <v>5.9753299999999996</v>
      </c>
      <c r="S574" s="91">
        <f t="shared" si="333"/>
        <v>5.9710099999999997</v>
      </c>
      <c r="T574" s="91">
        <f t="shared" si="333"/>
        <v>5.8991499999999997</v>
      </c>
      <c r="U574" s="91">
        <f t="shared" si="333"/>
        <v>5.8751300000000004</v>
      </c>
      <c r="V574" s="91">
        <f t="shared" si="333"/>
        <v>5.8509399999999996</v>
      </c>
      <c r="W574" s="91">
        <f t="shared" si="333"/>
        <v>5.81074</v>
      </c>
      <c r="X574" s="91">
        <f t="shared" si="333"/>
        <v>5.8152600000000003</v>
      </c>
      <c r="Y574" s="91">
        <f t="shared" si="333"/>
        <v>5.8247</v>
      </c>
      <c r="Z574" s="91">
        <f t="shared" si="333"/>
        <v>5.6436999999999999</v>
      </c>
      <c r="AA574" s="91">
        <f t="shared" si="333"/>
        <v>5.4845199999999998</v>
      </c>
    </row>
    <row r="575" spans="1:27" ht="12.75" hidden="1" customHeight="1" outlineLevel="1" x14ac:dyDescent="0.2">
      <c r="A575" s="99" t="s">
        <v>797</v>
      </c>
      <c r="B575" s="63" t="s">
        <v>238</v>
      </c>
      <c r="C575" s="43" t="s">
        <v>79</v>
      </c>
      <c r="D575" s="44">
        <v>1439.15</v>
      </c>
      <c r="E575" s="44">
        <v>1263.47</v>
      </c>
      <c r="F575" s="44">
        <v>1138.5899999999999</v>
      </c>
      <c r="G575" s="44">
        <v>1012.6</v>
      </c>
      <c r="H575" s="44">
        <v>965.91</v>
      </c>
      <c r="I575" s="44">
        <v>944.94</v>
      </c>
      <c r="J575" s="44">
        <v>964.05</v>
      </c>
      <c r="K575" s="44">
        <v>1343.49</v>
      </c>
      <c r="L575" s="44">
        <v>1693.65</v>
      </c>
      <c r="M575" s="44">
        <v>1911.19</v>
      </c>
      <c r="N575" s="44">
        <v>2059.4499999999998</v>
      </c>
      <c r="O575" s="44">
        <v>2075.4299999999998</v>
      </c>
      <c r="P575" s="44">
        <v>2075.62</v>
      </c>
      <c r="Q575" s="44">
        <v>2075.7399999999998</v>
      </c>
      <c r="R575" s="44">
        <v>2080.9499999999998</v>
      </c>
      <c r="S575" s="44">
        <v>2076.63</v>
      </c>
      <c r="T575" s="44">
        <v>2004.77</v>
      </c>
      <c r="U575" s="44">
        <v>1980.75</v>
      </c>
      <c r="V575" s="44">
        <v>1956.56</v>
      </c>
      <c r="W575" s="44">
        <v>1916.36</v>
      </c>
      <c r="X575" s="44">
        <v>1920.88</v>
      </c>
      <c r="Y575" s="44">
        <v>1930.32</v>
      </c>
      <c r="Z575" s="44">
        <v>1749.32</v>
      </c>
      <c r="AA575" s="44">
        <v>1590.14</v>
      </c>
    </row>
    <row r="576" spans="1:27" ht="12.75" hidden="1" customHeight="1" outlineLevel="1" x14ac:dyDescent="0.2">
      <c r="A576" s="99" t="s">
        <v>798</v>
      </c>
      <c r="B576" s="63" t="s">
        <v>90</v>
      </c>
      <c r="C576" s="43" t="s">
        <v>79</v>
      </c>
      <c r="D576" s="44">
        <f>$D$486</f>
        <v>3559.77</v>
      </c>
      <c r="E576" s="44">
        <f t="shared" ref="E576:AA576" si="334">$D$486</f>
        <v>3559.77</v>
      </c>
      <c r="F576" s="44">
        <f t="shared" si="334"/>
        <v>3559.77</v>
      </c>
      <c r="G576" s="44">
        <f t="shared" si="334"/>
        <v>3559.77</v>
      </c>
      <c r="H576" s="44">
        <f t="shared" si="334"/>
        <v>3559.77</v>
      </c>
      <c r="I576" s="44">
        <f t="shared" si="334"/>
        <v>3559.77</v>
      </c>
      <c r="J576" s="44">
        <f t="shared" si="334"/>
        <v>3559.77</v>
      </c>
      <c r="K576" s="44">
        <f t="shared" si="334"/>
        <v>3559.77</v>
      </c>
      <c r="L576" s="44">
        <f t="shared" si="334"/>
        <v>3559.77</v>
      </c>
      <c r="M576" s="44">
        <f t="shared" si="334"/>
        <v>3559.77</v>
      </c>
      <c r="N576" s="44">
        <f t="shared" si="334"/>
        <v>3559.77</v>
      </c>
      <c r="O576" s="44">
        <f t="shared" si="334"/>
        <v>3559.77</v>
      </c>
      <c r="P576" s="44">
        <f t="shared" si="334"/>
        <v>3559.77</v>
      </c>
      <c r="Q576" s="44">
        <f t="shared" si="334"/>
        <v>3559.77</v>
      </c>
      <c r="R576" s="44">
        <f t="shared" si="334"/>
        <v>3559.77</v>
      </c>
      <c r="S576" s="44">
        <f t="shared" si="334"/>
        <v>3559.77</v>
      </c>
      <c r="T576" s="44">
        <f t="shared" si="334"/>
        <v>3559.77</v>
      </c>
      <c r="U576" s="44">
        <f t="shared" si="334"/>
        <v>3559.77</v>
      </c>
      <c r="V576" s="44">
        <f t="shared" si="334"/>
        <v>3559.77</v>
      </c>
      <c r="W576" s="44">
        <f t="shared" si="334"/>
        <v>3559.77</v>
      </c>
      <c r="X576" s="44">
        <f t="shared" si="334"/>
        <v>3559.77</v>
      </c>
      <c r="Y576" s="44">
        <f t="shared" si="334"/>
        <v>3559.77</v>
      </c>
      <c r="Z576" s="44">
        <f t="shared" si="334"/>
        <v>3559.77</v>
      </c>
      <c r="AA576" s="44">
        <f t="shared" si="334"/>
        <v>3559.77</v>
      </c>
    </row>
    <row r="577" spans="1:27" ht="12.75" hidden="1" customHeight="1" outlineLevel="1" x14ac:dyDescent="0.2">
      <c r="A577" s="99" t="s">
        <v>799</v>
      </c>
      <c r="B577" s="63" t="s">
        <v>83</v>
      </c>
      <c r="C577" s="43" t="s">
        <v>79</v>
      </c>
      <c r="D577" s="44">
        <v>3.92</v>
      </c>
      <c r="E577" s="44">
        <v>3.92</v>
      </c>
      <c r="F577" s="44">
        <v>3.92</v>
      </c>
      <c r="G577" s="44">
        <v>3.92</v>
      </c>
      <c r="H577" s="44">
        <v>3.92</v>
      </c>
      <c r="I577" s="44">
        <v>3.92</v>
      </c>
      <c r="J577" s="44">
        <v>3.92</v>
      </c>
      <c r="K577" s="44">
        <v>3.92</v>
      </c>
      <c r="L577" s="44">
        <v>3.92</v>
      </c>
      <c r="M577" s="44">
        <v>3.92</v>
      </c>
      <c r="N577" s="44">
        <v>3.92</v>
      </c>
      <c r="O577" s="44">
        <v>3.92</v>
      </c>
      <c r="P577" s="44">
        <v>3.92</v>
      </c>
      <c r="Q577" s="44">
        <v>3.92</v>
      </c>
      <c r="R577" s="44">
        <v>3.92</v>
      </c>
      <c r="S577" s="44">
        <v>3.92</v>
      </c>
      <c r="T577" s="44">
        <v>3.92</v>
      </c>
      <c r="U577" s="44">
        <v>3.92</v>
      </c>
      <c r="V577" s="44">
        <v>3.92</v>
      </c>
      <c r="W577" s="44">
        <v>3.92</v>
      </c>
      <c r="X577" s="44">
        <v>3.92</v>
      </c>
      <c r="Y577" s="44">
        <v>3.92</v>
      </c>
      <c r="Z577" s="44">
        <v>3.92</v>
      </c>
      <c r="AA577" s="44">
        <v>3.92</v>
      </c>
    </row>
    <row r="578" spans="1:27" ht="12.75" hidden="1" customHeight="1" outlineLevel="1" x14ac:dyDescent="0.2">
      <c r="A578" s="99" t="s">
        <v>800</v>
      </c>
      <c r="B578" s="63" t="s">
        <v>81</v>
      </c>
      <c r="C578" s="43" t="s">
        <v>79</v>
      </c>
      <c r="D578" s="44">
        <f>$D$11</f>
        <v>330.69</v>
      </c>
      <c r="E578" s="44">
        <f t="shared" ref="E578:AA578" si="335">$D$11</f>
        <v>330.69</v>
      </c>
      <c r="F578" s="44">
        <f t="shared" si="335"/>
        <v>330.69</v>
      </c>
      <c r="G578" s="44">
        <f t="shared" si="335"/>
        <v>330.69</v>
      </c>
      <c r="H578" s="44">
        <f t="shared" si="335"/>
        <v>330.69</v>
      </c>
      <c r="I578" s="44">
        <f t="shared" si="335"/>
        <v>330.69</v>
      </c>
      <c r="J578" s="44">
        <f t="shared" si="335"/>
        <v>330.69</v>
      </c>
      <c r="K578" s="44">
        <f t="shared" si="335"/>
        <v>330.69</v>
      </c>
      <c r="L578" s="44">
        <f t="shared" si="335"/>
        <v>330.69</v>
      </c>
      <c r="M578" s="44">
        <f t="shared" si="335"/>
        <v>330.69</v>
      </c>
      <c r="N578" s="44">
        <f t="shared" si="335"/>
        <v>330.69</v>
      </c>
      <c r="O578" s="44">
        <f t="shared" si="335"/>
        <v>330.69</v>
      </c>
      <c r="P578" s="44">
        <f t="shared" si="335"/>
        <v>330.69</v>
      </c>
      <c r="Q578" s="44">
        <f t="shared" si="335"/>
        <v>330.69</v>
      </c>
      <c r="R578" s="44">
        <f t="shared" si="335"/>
        <v>330.69</v>
      </c>
      <c r="S578" s="44">
        <f t="shared" si="335"/>
        <v>330.69</v>
      </c>
      <c r="T578" s="44">
        <f t="shared" si="335"/>
        <v>330.69</v>
      </c>
      <c r="U578" s="44">
        <f t="shared" si="335"/>
        <v>330.69</v>
      </c>
      <c r="V578" s="44">
        <f t="shared" si="335"/>
        <v>330.69</v>
      </c>
      <c r="W578" s="44">
        <f t="shared" si="335"/>
        <v>330.69</v>
      </c>
      <c r="X578" s="44">
        <f t="shared" si="335"/>
        <v>330.69</v>
      </c>
      <c r="Y578" s="44">
        <f t="shared" si="335"/>
        <v>330.69</v>
      </c>
      <c r="Z578" s="44">
        <f t="shared" si="335"/>
        <v>330.69</v>
      </c>
      <c r="AA578" s="44">
        <f t="shared" si="335"/>
        <v>330.69</v>
      </c>
    </row>
    <row r="579" spans="1:27" collapsed="1" x14ac:dyDescent="0.2">
      <c r="A579" s="98" t="s">
        <v>801</v>
      </c>
      <c r="B579" s="28" t="str">
        <f>"20"&amp;"."&amp;$B$662&amp;"."&amp;$B$663</f>
        <v>20.08.2023</v>
      </c>
      <c r="C579" s="90" t="s">
        <v>76</v>
      </c>
      <c r="D579" s="91">
        <f>ROUND(((D580+D581+D583+D582)/1000),5)</f>
        <v>5.2227300000000003</v>
      </c>
      <c r="E579" s="91">
        <f>ROUND(((E580+E581+E583+E582)/1000),5)</f>
        <v>5.01884</v>
      </c>
      <c r="F579" s="91">
        <f>ROUND(((F580+F581+F583+F582)/1000),5)</f>
        <v>4.8915100000000002</v>
      </c>
      <c r="G579" s="91">
        <f t="shared" ref="G579:AA579" si="336">ROUND(((G580+G581+G583+G582)/1000),5)</f>
        <v>4.79941</v>
      </c>
      <c r="H579" s="91">
        <f t="shared" si="336"/>
        <v>4.7310400000000001</v>
      </c>
      <c r="I579" s="91">
        <f t="shared" si="336"/>
        <v>4.6895100000000003</v>
      </c>
      <c r="J579" s="91">
        <f t="shared" si="336"/>
        <v>4.7136899999999997</v>
      </c>
      <c r="K579" s="91">
        <f t="shared" si="336"/>
        <v>4.9768299999999996</v>
      </c>
      <c r="L579" s="91">
        <f t="shared" si="336"/>
        <v>5.51431</v>
      </c>
      <c r="M579" s="91">
        <f t="shared" si="336"/>
        <v>5.6450800000000001</v>
      </c>
      <c r="N579" s="91">
        <f t="shared" si="336"/>
        <v>5.8449900000000001</v>
      </c>
      <c r="O579" s="91">
        <f t="shared" si="336"/>
        <v>5.8824399999999999</v>
      </c>
      <c r="P579" s="91">
        <f t="shared" si="336"/>
        <v>5.9384100000000002</v>
      </c>
      <c r="Q579" s="91">
        <f t="shared" si="336"/>
        <v>5.9426399999999999</v>
      </c>
      <c r="R579" s="91">
        <f t="shared" si="336"/>
        <v>5.9510500000000004</v>
      </c>
      <c r="S579" s="91">
        <f t="shared" si="336"/>
        <v>5.9511900000000004</v>
      </c>
      <c r="T579" s="91">
        <f t="shared" si="336"/>
        <v>5.9184700000000001</v>
      </c>
      <c r="U579" s="91">
        <f t="shared" si="336"/>
        <v>5.7784800000000001</v>
      </c>
      <c r="V579" s="91">
        <f t="shared" si="336"/>
        <v>5.7603099999999996</v>
      </c>
      <c r="W579" s="91">
        <f t="shared" si="336"/>
        <v>5.77949</v>
      </c>
      <c r="X579" s="91">
        <f t="shared" si="336"/>
        <v>5.7732799999999997</v>
      </c>
      <c r="Y579" s="91">
        <f t="shared" si="336"/>
        <v>5.7441000000000004</v>
      </c>
      <c r="Z579" s="91">
        <f t="shared" si="336"/>
        <v>5.65219</v>
      </c>
      <c r="AA579" s="91">
        <f t="shared" si="336"/>
        <v>5.4970499999999998</v>
      </c>
    </row>
    <row r="580" spans="1:27" ht="12.75" hidden="1" customHeight="1" outlineLevel="1" x14ac:dyDescent="0.2">
      <c r="A580" s="99" t="s">
        <v>802</v>
      </c>
      <c r="B580" s="63" t="s">
        <v>238</v>
      </c>
      <c r="C580" s="43" t="s">
        <v>79</v>
      </c>
      <c r="D580" s="44">
        <v>1328.35</v>
      </c>
      <c r="E580" s="44">
        <v>1124.46</v>
      </c>
      <c r="F580" s="44">
        <v>997.13</v>
      </c>
      <c r="G580" s="44">
        <v>905.03</v>
      </c>
      <c r="H580" s="44">
        <v>836.66</v>
      </c>
      <c r="I580" s="44">
        <v>795.13</v>
      </c>
      <c r="J580" s="44">
        <v>819.31</v>
      </c>
      <c r="K580" s="44">
        <v>1082.45</v>
      </c>
      <c r="L580" s="44">
        <v>1619.93</v>
      </c>
      <c r="M580" s="44">
        <v>1750.7</v>
      </c>
      <c r="N580" s="44">
        <v>1950.61</v>
      </c>
      <c r="O580" s="44">
        <v>1988.06</v>
      </c>
      <c r="P580" s="44">
        <v>2044.03</v>
      </c>
      <c r="Q580" s="44">
        <v>2048.2600000000002</v>
      </c>
      <c r="R580" s="44">
        <v>2056.67</v>
      </c>
      <c r="S580" s="44">
        <v>2056.81</v>
      </c>
      <c r="T580" s="44">
        <v>2024.09</v>
      </c>
      <c r="U580" s="44">
        <v>1884.1</v>
      </c>
      <c r="V580" s="44">
        <v>1865.93</v>
      </c>
      <c r="W580" s="44">
        <v>1885.11</v>
      </c>
      <c r="X580" s="44">
        <v>1878.9</v>
      </c>
      <c r="Y580" s="44">
        <v>1849.72</v>
      </c>
      <c r="Z580" s="44">
        <v>1757.81</v>
      </c>
      <c r="AA580" s="44">
        <v>1602.67</v>
      </c>
    </row>
    <row r="581" spans="1:27" ht="12.75" hidden="1" customHeight="1" outlineLevel="1" x14ac:dyDescent="0.2">
      <c r="A581" s="99" t="s">
        <v>803</v>
      </c>
      <c r="B581" s="63" t="s">
        <v>90</v>
      </c>
      <c r="C581" s="43" t="s">
        <v>79</v>
      </c>
      <c r="D581" s="44">
        <f>$D$486</f>
        <v>3559.77</v>
      </c>
      <c r="E581" s="44">
        <f t="shared" ref="E581:AA581" si="337">$D$486</f>
        <v>3559.77</v>
      </c>
      <c r="F581" s="44">
        <f t="shared" si="337"/>
        <v>3559.77</v>
      </c>
      <c r="G581" s="44">
        <f t="shared" si="337"/>
        <v>3559.77</v>
      </c>
      <c r="H581" s="44">
        <f t="shared" si="337"/>
        <v>3559.77</v>
      </c>
      <c r="I581" s="44">
        <f t="shared" si="337"/>
        <v>3559.77</v>
      </c>
      <c r="J581" s="44">
        <f t="shared" si="337"/>
        <v>3559.77</v>
      </c>
      <c r="K581" s="44">
        <f t="shared" si="337"/>
        <v>3559.77</v>
      </c>
      <c r="L581" s="44">
        <f t="shared" si="337"/>
        <v>3559.77</v>
      </c>
      <c r="M581" s="44">
        <f t="shared" si="337"/>
        <v>3559.77</v>
      </c>
      <c r="N581" s="44">
        <f t="shared" si="337"/>
        <v>3559.77</v>
      </c>
      <c r="O581" s="44">
        <f t="shared" si="337"/>
        <v>3559.77</v>
      </c>
      <c r="P581" s="44">
        <f t="shared" si="337"/>
        <v>3559.77</v>
      </c>
      <c r="Q581" s="44">
        <f t="shared" si="337"/>
        <v>3559.77</v>
      </c>
      <c r="R581" s="44">
        <f t="shared" si="337"/>
        <v>3559.77</v>
      </c>
      <c r="S581" s="44">
        <f t="shared" si="337"/>
        <v>3559.77</v>
      </c>
      <c r="T581" s="44">
        <f t="shared" si="337"/>
        <v>3559.77</v>
      </c>
      <c r="U581" s="44">
        <f t="shared" si="337"/>
        <v>3559.77</v>
      </c>
      <c r="V581" s="44">
        <f t="shared" si="337"/>
        <v>3559.77</v>
      </c>
      <c r="W581" s="44">
        <f t="shared" si="337"/>
        <v>3559.77</v>
      </c>
      <c r="X581" s="44">
        <f t="shared" si="337"/>
        <v>3559.77</v>
      </c>
      <c r="Y581" s="44">
        <f t="shared" si="337"/>
        <v>3559.77</v>
      </c>
      <c r="Z581" s="44">
        <f t="shared" si="337"/>
        <v>3559.77</v>
      </c>
      <c r="AA581" s="44">
        <f t="shared" si="337"/>
        <v>3559.77</v>
      </c>
    </row>
    <row r="582" spans="1:27" ht="12.75" hidden="1" customHeight="1" outlineLevel="1" x14ac:dyDescent="0.2">
      <c r="A582" s="99" t="s">
        <v>804</v>
      </c>
      <c r="B582" s="63" t="s">
        <v>83</v>
      </c>
      <c r="C582" s="43" t="s">
        <v>79</v>
      </c>
      <c r="D582" s="44">
        <v>3.92</v>
      </c>
      <c r="E582" s="44">
        <v>3.92</v>
      </c>
      <c r="F582" s="44">
        <v>3.92</v>
      </c>
      <c r="G582" s="44">
        <v>3.92</v>
      </c>
      <c r="H582" s="44">
        <v>3.92</v>
      </c>
      <c r="I582" s="44">
        <v>3.92</v>
      </c>
      <c r="J582" s="44">
        <v>3.92</v>
      </c>
      <c r="K582" s="44">
        <v>3.92</v>
      </c>
      <c r="L582" s="44">
        <v>3.92</v>
      </c>
      <c r="M582" s="44">
        <v>3.92</v>
      </c>
      <c r="N582" s="44">
        <v>3.92</v>
      </c>
      <c r="O582" s="44">
        <v>3.92</v>
      </c>
      <c r="P582" s="44">
        <v>3.92</v>
      </c>
      <c r="Q582" s="44">
        <v>3.92</v>
      </c>
      <c r="R582" s="44">
        <v>3.92</v>
      </c>
      <c r="S582" s="44">
        <v>3.92</v>
      </c>
      <c r="T582" s="44">
        <v>3.92</v>
      </c>
      <c r="U582" s="44">
        <v>3.92</v>
      </c>
      <c r="V582" s="44">
        <v>3.92</v>
      </c>
      <c r="W582" s="44">
        <v>3.92</v>
      </c>
      <c r="X582" s="44">
        <v>3.92</v>
      </c>
      <c r="Y582" s="44">
        <v>3.92</v>
      </c>
      <c r="Z582" s="44">
        <v>3.92</v>
      </c>
      <c r="AA582" s="44">
        <v>3.92</v>
      </c>
    </row>
    <row r="583" spans="1:27" ht="12.75" hidden="1" customHeight="1" outlineLevel="1" x14ac:dyDescent="0.2">
      <c r="A583" s="99" t="s">
        <v>805</v>
      </c>
      <c r="B583" s="63" t="s">
        <v>81</v>
      </c>
      <c r="C583" s="43" t="s">
        <v>79</v>
      </c>
      <c r="D583" s="44">
        <f>$D$11</f>
        <v>330.69</v>
      </c>
      <c r="E583" s="44">
        <f t="shared" ref="E583:AA583" si="338">$D$11</f>
        <v>330.69</v>
      </c>
      <c r="F583" s="44">
        <f t="shared" si="338"/>
        <v>330.69</v>
      </c>
      <c r="G583" s="44">
        <f t="shared" si="338"/>
        <v>330.69</v>
      </c>
      <c r="H583" s="44">
        <f t="shared" si="338"/>
        <v>330.69</v>
      </c>
      <c r="I583" s="44">
        <f t="shared" si="338"/>
        <v>330.69</v>
      </c>
      <c r="J583" s="44">
        <f t="shared" si="338"/>
        <v>330.69</v>
      </c>
      <c r="K583" s="44">
        <f t="shared" si="338"/>
        <v>330.69</v>
      </c>
      <c r="L583" s="44">
        <f t="shared" si="338"/>
        <v>330.69</v>
      </c>
      <c r="M583" s="44">
        <f t="shared" si="338"/>
        <v>330.69</v>
      </c>
      <c r="N583" s="44">
        <f t="shared" si="338"/>
        <v>330.69</v>
      </c>
      <c r="O583" s="44">
        <f t="shared" si="338"/>
        <v>330.69</v>
      </c>
      <c r="P583" s="44">
        <f t="shared" si="338"/>
        <v>330.69</v>
      </c>
      <c r="Q583" s="44">
        <f t="shared" si="338"/>
        <v>330.69</v>
      </c>
      <c r="R583" s="44">
        <f t="shared" si="338"/>
        <v>330.69</v>
      </c>
      <c r="S583" s="44">
        <f t="shared" si="338"/>
        <v>330.69</v>
      </c>
      <c r="T583" s="44">
        <f t="shared" si="338"/>
        <v>330.69</v>
      </c>
      <c r="U583" s="44">
        <f t="shared" si="338"/>
        <v>330.69</v>
      </c>
      <c r="V583" s="44">
        <f t="shared" si="338"/>
        <v>330.69</v>
      </c>
      <c r="W583" s="44">
        <f t="shared" si="338"/>
        <v>330.69</v>
      </c>
      <c r="X583" s="44">
        <f t="shared" si="338"/>
        <v>330.69</v>
      </c>
      <c r="Y583" s="44">
        <f t="shared" si="338"/>
        <v>330.69</v>
      </c>
      <c r="Z583" s="44">
        <f t="shared" si="338"/>
        <v>330.69</v>
      </c>
      <c r="AA583" s="44">
        <f t="shared" si="338"/>
        <v>330.69</v>
      </c>
    </row>
    <row r="584" spans="1:27" collapsed="1" x14ac:dyDescent="0.2">
      <c r="A584" s="98" t="s">
        <v>806</v>
      </c>
      <c r="B584" s="28" t="str">
        <f>"21"&amp;"."&amp;$B$662&amp;"."&amp;$B$663</f>
        <v>21.08.2023</v>
      </c>
      <c r="C584" s="90" t="s">
        <v>76</v>
      </c>
      <c r="D584" s="91">
        <f>ROUND(((D585+D586+D588+D587)/1000),5)</f>
        <v>5.2485499999999998</v>
      </c>
      <c r="E584" s="91">
        <f>ROUND(((E585+E586+E588+E587)/1000),5)</f>
        <v>5.1113499999999998</v>
      </c>
      <c r="F584" s="91">
        <f>ROUND(((F585+F586+F588+F587)/1000),5)</f>
        <v>5.0083799999999998</v>
      </c>
      <c r="G584" s="91">
        <f t="shared" ref="G584:AA584" si="339">ROUND(((G585+G586+G588+G587)/1000),5)</f>
        <v>4.9476500000000003</v>
      </c>
      <c r="H584" s="91">
        <f t="shared" si="339"/>
        <v>4.9128100000000003</v>
      </c>
      <c r="I584" s="91">
        <f t="shared" si="339"/>
        <v>4.9812000000000003</v>
      </c>
      <c r="J584" s="91">
        <f t="shared" si="339"/>
        <v>5.1875499999999999</v>
      </c>
      <c r="K584" s="91">
        <f t="shared" si="339"/>
        <v>5.5124399999999998</v>
      </c>
      <c r="L584" s="91">
        <f t="shared" si="339"/>
        <v>5.9066200000000002</v>
      </c>
      <c r="M584" s="91">
        <f t="shared" si="339"/>
        <v>5.9809099999999997</v>
      </c>
      <c r="N584" s="91">
        <f t="shared" si="339"/>
        <v>5.9957799999999999</v>
      </c>
      <c r="O584" s="91">
        <f t="shared" si="339"/>
        <v>6.02888</v>
      </c>
      <c r="P584" s="91">
        <f t="shared" si="339"/>
        <v>6.0099900000000002</v>
      </c>
      <c r="Q584" s="91">
        <f t="shared" si="339"/>
        <v>6.06304</v>
      </c>
      <c r="R584" s="91">
        <f t="shared" si="339"/>
        <v>6.0848699999999996</v>
      </c>
      <c r="S584" s="91">
        <f t="shared" si="339"/>
        <v>6.1026199999999999</v>
      </c>
      <c r="T584" s="91">
        <f t="shared" si="339"/>
        <v>6.1899699999999998</v>
      </c>
      <c r="U584" s="91">
        <f t="shared" si="339"/>
        <v>6.0888099999999996</v>
      </c>
      <c r="V584" s="91">
        <f t="shared" si="339"/>
        <v>5.9956500000000004</v>
      </c>
      <c r="W584" s="91">
        <f t="shared" si="339"/>
        <v>5.9803199999999999</v>
      </c>
      <c r="X584" s="91">
        <f t="shared" si="339"/>
        <v>5.9795999999999996</v>
      </c>
      <c r="Y584" s="91">
        <f t="shared" si="339"/>
        <v>5.9455</v>
      </c>
      <c r="Z584" s="91">
        <f t="shared" si="339"/>
        <v>5.6447599999999998</v>
      </c>
      <c r="AA584" s="91">
        <f t="shared" si="339"/>
        <v>5.4915000000000003</v>
      </c>
    </row>
    <row r="585" spans="1:27" ht="12.75" hidden="1" customHeight="1" outlineLevel="1" x14ac:dyDescent="0.2">
      <c r="A585" s="99" t="s">
        <v>807</v>
      </c>
      <c r="B585" s="63" t="s">
        <v>238</v>
      </c>
      <c r="C585" s="43" t="s">
        <v>79</v>
      </c>
      <c r="D585" s="44">
        <v>1354.17</v>
      </c>
      <c r="E585" s="44">
        <v>1216.97</v>
      </c>
      <c r="F585" s="44">
        <v>1114</v>
      </c>
      <c r="G585" s="44">
        <v>1053.27</v>
      </c>
      <c r="H585" s="44">
        <v>1018.43</v>
      </c>
      <c r="I585" s="44">
        <v>1086.82</v>
      </c>
      <c r="J585" s="44">
        <v>1293.17</v>
      </c>
      <c r="K585" s="44">
        <v>1618.06</v>
      </c>
      <c r="L585" s="44">
        <v>2012.24</v>
      </c>
      <c r="M585" s="44">
        <v>2086.5300000000002</v>
      </c>
      <c r="N585" s="44">
        <v>2101.4</v>
      </c>
      <c r="O585" s="44">
        <v>2134.5</v>
      </c>
      <c r="P585" s="44">
        <v>2115.61</v>
      </c>
      <c r="Q585" s="44">
        <v>2168.66</v>
      </c>
      <c r="R585" s="44">
        <v>2190.4899999999998</v>
      </c>
      <c r="S585" s="44">
        <v>2208.2399999999998</v>
      </c>
      <c r="T585" s="44">
        <v>2295.59</v>
      </c>
      <c r="U585" s="44">
        <v>2194.4299999999998</v>
      </c>
      <c r="V585" s="44">
        <v>2101.27</v>
      </c>
      <c r="W585" s="44">
        <v>2085.94</v>
      </c>
      <c r="X585" s="44">
        <v>2085.2199999999998</v>
      </c>
      <c r="Y585" s="44">
        <v>2051.12</v>
      </c>
      <c r="Z585" s="44">
        <v>1750.38</v>
      </c>
      <c r="AA585" s="44">
        <v>1597.12</v>
      </c>
    </row>
    <row r="586" spans="1:27" ht="12.75" hidden="1" customHeight="1" outlineLevel="1" x14ac:dyDescent="0.2">
      <c r="A586" s="99" t="s">
        <v>808</v>
      </c>
      <c r="B586" s="63" t="s">
        <v>90</v>
      </c>
      <c r="C586" s="43" t="s">
        <v>79</v>
      </c>
      <c r="D586" s="44">
        <f>$D$486</f>
        <v>3559.77</v>
      </c>
      <c r="E586" s="44">
        <f t="shared" ref="E586:AA586" si="340">$D$486</f>
        <v>3559.77</v>
      </c>
      <c r="F586" s="44">
        <f t="shared" si="340"/>
        <v>3559.77</v>
      </c>
      <c r="G586" s="44">
        <f t="shared" si="340"/>
        <v>3559.77</v>
      </c>
      <c r="H586" s="44">
        <f t="shared" si="340"/>
        <v>3559.77</v>
      </c>
      <c r="I586" s="44">
        <f t="shared" si="340"/>
        <v>3559.77</v>
      </c>
      <c r="J586" s="44">
        <f t="shared" si="340"/>
        <v>3559.77</v>
      </c>
      <c r="K586" s="44">
        <f t="shared" si="340"/>
        <v>3559.77</v>
      </c>
      <c r="L586" s="44">
        <f t="shared" si="340"/>
        <v>3559.77</v>
      </c>
      <c r="M586" s="44">
        <f t="shared" si="340"/>
        <v>3559.77</v>
      </c>
      <c r="N586" s="44">
        <f t="shared" si="340"/>
        <v>3559.77</v>
      </c>
      <c r="O586" s="44">
        <f t="shared" si="340"/>
        <v>3559.77</v>
      </c>
      <c r="P586" s="44">
        <f t="shared" si="340"/>
        <v>3559.77</v>
      </c>
      <c r="Q586" s="44">
        <f t="shared" si="340"/>
        <v>3559.77</v>
      </c>
      <c r="R586" s="44">
        <f t="shared" si="340"/>
        <v>3559.77</v>
      </c>
      <c r="S586" s="44">
        <f t="shared" si="340"/>
        <v>3559.77</v>
      </c>
      <c r="T586" s="44">
        <f t="shared" si="340"/>
        <v>3559.77</v>
      </c>
      <c r="U586" s="44">
        <f t="shared" si="340"/>
        <v>3559.77</v>
      </c>
      <c r="V586" s="44">
        <f t="shared" si="340"/>
        <v>3559.77</v>
      </c>
      <c r="W586" s="44">
        <f t="shared" si="340"/>
        <v>3559.77</v>
      </c>
      <c r="X586" s="44">
        <f t="shared" si="340"/>
        <v>3559.77</v>
      </c>
      <c r="Y586" s="44">
        <f t="shared" si="340"/>
        <v>3559.77</v>
      </c>
      <c r="Z586" s="44">
        <f t="shared" si="340"/>
        <v>3559.77</v>
      </c>
      <c r="AA586" s="44">
        <f t="shared" si="340"/>
        <v>3559.77</v>
      </c>
    </row>
    <row r="587" spans="1:27" ht="12.75" hidden="1" customHeight="1" outlineLevel="1" x14ac:dyDescent="0.2">
      <c r="A587" s="99" t="s">
        <v>809</v>
      </c>
      <c r="B587" s="63" t="s">
        <v>83</v>
      </c>
      <c r="C587" s="43" t="s">
        <v>79</v>
      </c>
      <c r="D587" s="44">
        <v>3.92</v>
      </c>
      <c r="E587" s="44">
        <v>3.92</v>
      </c>
      <c r="F587" s="44">
        <v>3.92</v>
      </c>
      <c r="G587" s="44">
        <v>3.92</v>
      </c>
      <c r="H587" s="44">
        <v>3.92</v>
      </c>
      <c r="I587" s="44">
        <v>3.92</v>
      </c>
      <c r="J587" s="44">
        <v>3.92</v>
      </c>
      <c r="K587" s="44">
        <v>3.92</v>
      </c>
      <c r="L587" s="44">
        <v>3.92</v>
      </c>
      <c r="M587" s="44">
        <v>3.92</v>
      </c>
      <c r="N587" s="44">
        <v>3.92</v>
      </c>
      <c r="O587" s="44">
        <v>3.92</v>
      </c>
      <c r="P587" s="44">
        <v>3.92</v>
      </c>
      <c r="Q587" s="44">
        <v>3.92</v>
      </c>
      <c r="R587" s="44">
        <v>3.92</v>
      </c>
      <c r="S587" s="44">
        <v>3.92</v>
      </c>
      <c r="T587" s="44">
        <v>3.92</v>
      </c>
      <c r="U587" s="44">
        <v>3.92</v>
      </c>
      <c r="V587" s="44">
        <v>3.92</v>
      </c>
      <c r="W587" s="44">
        <v>3.92</v>
      </c>
      <c r="X587" s="44">
        <v>3.92</v>
      </c>
      <c r="Y587" s="44">
        <v>3.92</v>
      </c>
      <c r="Z587" s="44">
        <v>3.92</v>
      </c>
      <c r="AA587" s="44">
        <v>3.92</v>
      </c>
    </row>
    <row r="588" spans="1:27" ht="12.75" hidden="1" customHeight="1" outlineLevel="1" x14ac:dyDescent="0.2">
      <c r="A588" s="99" t="s">
        <v>810</v>
      </c>
      <c r="B588" s="63" t="s">
        <v>81</v>
      </c>
      <c r="C588" s="43" t="s">
        <v>79</v>
      </c>
      <c r="D588" s="44">
        <f>$D$11</f>
        <v>330.69</v>
      </c>
      <c r="E588" s="44">
        <f t="shared" ref="E588:AA588" si="341">$D$11</f>
        <v>330.69</v>
      </c>
      <c r="F588" s="44">
        <f t="shared" si="341"/>
        <v>330.69</v>
      </c>
      <c r="G588" s="44">
        <f t="shared" si="341"/>
        <v>330.69</v>
      </c>
      <c r="H588" s="44">
        <f t="shared" si="341"/>
        <v>330.69</v>
      </c>
      <c r="I588" s="44">
        <f t="shared" si="341"/>
        <v>330.69</v>
      </c>
      <c r="J588" s="44">
        <f t="shared" si="341"/>
        <v>330.69</v>
      </c>
      <c r="K588" s="44">
        <f t="shared" si="341"/>
        <v>330.69</v>
      </c>
      <c r="L588" s="44">
        <f t="shared" si="341"/>
        <v>330.69</v>
      </c>
      <c r="M588" s="44">
        <f t="shared" si="341"/>
        <v>330.69</v>
      </c>
      <c r="N588" s="44">
        <f t="shared" si="341"/>
        <v>330.69</v>
      </c>
      <c r="O588" s="44">
        <f t="shared" si="341"/>
        <v>330.69</v>
      </c>
      <c r="P588" s="44">
        <f t="shared" si="341"/>
        <v>330.69</v>
      </c>
      <c r="Q588" s="44">
        <f t="shared" si="341"/>
        <v>330.69</v>
      </c>
      <c r="R588" s="44">
        <f t="shared" si="341"/>
        <v>330.69</v>
      </c>
      <c r="S588" s="44">
        <f t="shared" si="341"/>
        <v>330.69</v>
      </c>
      <c r="T588" s="44">
        <f t="shared" si="341"/>
        <v>330.69</v>
      </c>
      <c r="U588" s="44">
        <f t="shared" si="341"/>
        <v>330.69</v>
      </c>
      <c r="V588" s="44">
        <f t="shared" si="341"/>
        <v>330.69</v>
      </c>
      <c r="W588" s="44">
        <f t="shared" si="341"/>
        <v>330.69</v>
      </c>
      <c r="X588" s="44">
        <f t="shared" si="341"/>
        <v>330.69</v>
      </c>
      <c r="Y588" s="44">
        <f t="shared" si="341"/>
        <v>330.69</v>
      </c>
      <c r="Z588" s="44">
        <f t="shared" si="341"/>
        <v>330.69</v>
      </c>
      <c r="AA588" s="44">
        <f t="shared" si="341"/>
        <v>330.69</v>
      </c>
    </row>
    <row r="589" spans="1:27" collapsed="1" x14ac:dyDescent="0.2">
      <c r="A589" s="98" t="s">
        <v>811</v>
      </c>
      <c r="B589" s="28" t="str">
        <f>"22"&amp;"."&amp;$B$662&amp;"."&amp;$B$663</f>
        <v>22.08.2023</v>
      </c>
      <c r="C589" s="90" t="s">
        <v>76</v>
      </c>
      <c r="D589" s="91">
        <f>ROUND(((D590+D591+D593+D592)/1000),5)</f>
        <v>5.1303299999999998</v>
      </c>
      <c r="E589" s="91">
        <f>ROUND(((E590+E591+E593+E592)/1000),5)</f>
        <v>4.9805700000000002</v>
      </c>
      <c r="F589" s="91">
        <f>ROUND(((F590+F591+F593+F592)/1000),5)</f>
        <v>4.83453</v>
      </c>
      <c r="G589" s="91">
        <f t="shared" ref="G589:AA589" si="342">ROUND(((G590+G591+G593+G592)/1000),5)</f>
        <v>4.7755400000000003</v>
      </c>
      <c r="H589" s="91">
        <f t="shared" si="342"/>
        <v>4.7927600000000004</v>
      </c>
      <c r="I589" s="91">
        <f t="shared" si="342"/>
        <v>4.9178100000000002</v>
      </c>
      <c r="J589" s="91">
        <f t="shared" si="342"/>
        <v>5.19346</v>
      </c>
      <c r="K589" s="91">
        <f t="shared" si="342"/>
        <v>5.3709899999999999</v>
      </c>
      <c r="L589" s="91">
        <f t="shared" si="342"/>
        <v>5.6796600000000002</v>
      </c>
      <c r="M589" s="91">
        <f t="shared" si="342"/>
        <v>5.9026100000000001</v>
      </c>
      <c r="N589" s="91">
        <f t="shared" si="342"/>
        <v>5.9641500000000001</v>
      </c>
      <c r="O589" s="91">
        <f t="shared" si="342"/>
        <v>5.9645900000000003</v>
      </c>
      <c r="P589" s="91">
        <f t="shared" si="342"/>
        <v>5.9632699999999996</v>
      </c>
      <c r="Q589" s="91">
        <f t="shared" si="342"/>
        <v>5.9763599999999997</v>
      </c>
      <c r="R589" s="91">
        <f t="shared" si="342"/>
        <v>6.0618400000000001</v>
      </c>
      <c r="S589" s="91">
        <f t="shared" si="342"/>
        <v>6.0848199999999997</v>
      </c>
      <c r="T589" s="91">
        <f t="shared" si="342"/>
        <v>6.0894300000000001</v>
      </c>
      <c r="U589" s="91">
        <f t="shared" si="342"/>
        <v>6.0876799999999998</v>
      </c>
      <c r="V589" s="91">
        <f t="shared" si="342"/>
        <v>5.9908599999999996</v>
      </c>
      <c r="W589" s="91">
        <f t="shared" si="342"/>
        <v>5.9820000000000002</v>
      </c>
      <c r="X589" s="91">
        <f t="shared" si="342"/>
        <v>5.9690399999999997</v>
      </c>
      <c r="Y589" s="91">
        <f t="shared" si="342"/>
        <v>5.82789</v>
      </c>
      <c r="Z589" s="91">
        <f t="shared" si="342"/>
        <v>5.6124499999999999</v>
      </c>
      <c r="AA589" s="91">
        <f t="shared" si="342"/>
        <v>5.3676399999999997</v>
      </c>
    </row>
    <row r="590" spans="1:27" ht="12.75" hidden="1" customHeight="1" outlineLevel="1" x14ac:dyDescent="0.2">
      <c r="A590" s="99" t="s">
        <v>812</v>
      </c>
      <c r="B590" s="63" t="s">
        <v>238</v>
      </c>
      <c r="C590" s="43" t="s">
        <v>79</v>
      </c>
      <c r="D590" s="44">
        <v>1235.95</v>
      </c>
      <c r="E590" s="44">
        <v>1086.19</v>
      </c>
      <c r="F590" s="44">
        <v>940.15</v>
      </c>
      <c r="G590" s="44">
        <v>881.16</v>
      </c>
      <c r="H590" s="44">
        <v>898.38</v>
      </c>
      <c r="I590" s="44">
        <v>1023.43</v>
      </c>
      <c r="J590" s="44">
        <v>1299.08</v>
      </c>
      <c r="K590" s="44">
        <v>1476.61</v>
      </c>
      <c r="L590" s="44">
        <v>1785.28</v>
      </c>
      <c r="M590" s="44">
        <v>2008.23</v>
      </c>
      <c r="N590" s="44">
        <v>2069.77</v>
      </c>
      <c r="O590" s="44">
        <v>2070.21</v>
      </c>
      <c r="P590" s="44">
        <v>2068.89</v>
      </c>
      <c r="Q590" s="44">
        <v>2081.98</v>
      </c>
      <c r="R590" s="44">
        <v>2167.46</v>
      </c>
      <c r="S590" s="44">
        <v>2190.44</v>
      </c>
      <c r="T590" s="44">
        <v>2195.0500000000002</v>
      </c>
      <c r="U590" s="44">
        <v>2193.3000000000002</v>
      </c>
      <c r="V590" s="44">
        <v>2096.48</v>
      </c>
      <c r="W590" s="44">
        <v>2087.62</v>
      </c>
      <c r="X590" s="44">
        <v>2074.66</v>
      </c>
      <c r="Y590" s="44">
        <v>1933.51</v>
      </c>
      <c r="Z590" s="44">
        <v>1718.07</v>
      </c>
      <c r="AA590" s="44">
        <v>1473.26</v>
      </c>
    </row>
    <row r="591" spans="1:27" ht="12.75" hidden="1" customHeight="1" outlineLevel="1" x14ac:dyDescent="0.2">
      <c r="A591" s="99" t="s">
        <v>813</v>
      </c>
      <c r="B591" s="63" t="s">
        <v>90</v>
      </c>
      <c r="C591" s="43" t="s">
        <v>79</v>
      </c>
      <c r="D591" s="44">
        <f>$D$486</f>
        <v>3559.77</v>
      </c>
      <c r="E591" s="44">
        <f t="shared" ref="E591:AA591" si="343">$D$486</f>
        <v>3559.77</v>
      </c>
      <c r="F591" s="44">
        <f t="shared" si="343"/>
        <v>3559.77</v>
      </c>
      <c r="G591" s="44">
        <f t="shared" si="343"/>
        <v>3559.77</v>
      </c>
      <c r="H591" s="44">
        <f t="shared" si="343"/>
        <v>3559.77</v>
      </c>
      <c r="I591" s="44">
        <f t="shared" si="343"/>
        <v>3559.77</v>
      </c>
      <c r="J591" s="44">
        <f t="shared" si="343"/>
        <v>3559.77</v>
      </c>
      <c r="K591" s="44">
        <f t="shared" si="343"/>
        <v>3559.77</v>
      </c>
      <c r="L591" s="44">
        <f t="shared" si="343"/>
        <v>3559.77</v>
      </c>
      <c r="M591" s="44">
        <f t="shared" si="343"/>
        <v>3559.77</v>
      </c>
      <c r="N591" s="44">
        <f t="shared" si="343"/>
        <v>3559.77</v>
      </c>
      <c r="O591" s="44">
        <f t="shared" si="343"/>
        <v>3559.77</v>
      </c>
      <c r="P591" s="44">
        <f t="shared" si="343"/>
        <v>3559.77</v>
      </c>
      <c r="Q591" s="44">
        <f t="shared" si="343"/>
        <v>3559.77</v>
      </c>
      <c r="R591" s="44">
        <f t="shared" si="343"/>
        <v>3559.77</v>
      </c>
      <c r="S591" s="44">
        <f t="shared" si="343"/>
        <v>3559.77</v>
      </c>
      <c r="T591" s="44">
        <f t="shared" si="343"/>
        <v>3559.77</v>
      </c>
      <c r="U591" s="44">
        <f t="shared" si="343"/>
        <v>3559.77</v>
      </c>
      <c r="V591" s="44">
        <f t="shared" si="343"/>
        <v>3559.77</v>
      </c>
      <c r="W591" s="44">
        <f t="shared" si="343"/>
        <v>3559.77</v>
      </c>
      <c r="X591" s="44">
        <f t="shared" si="343"/>
        <v>3559.77</v>
      </c>
      <c r="Y591" s="44">
        <f t="shared" si="343"/>
        <v>3559.77</v>
      </c>
      <c r="Z591" s="44">
        <f t="shared" si="343"/>
        <v>3559.77</v>
      </c>
      <c r="AA591" s="44">
        <f t="shared" si="343"/>
        <v>3559.77</v>
      </c>
    </row>
    <row r="592" spans="1:27" ht="12.75" hidden="1" customHeight="1" outlineLevel="1" x14ac:dyDescent="0.2">
      <c r="A592" s="99" t="s">
        <v>814</v>
      </c>
      <c r="B592" s="63" t="s">
        <v>83</v>
      </c>
      <c r="C592" s="43" t="s">
        <v>79</v>
      </c>
      <c r="D592" s="44">
        <v>3.92</v>
      </c>
      <c r="E592" s="44">
        <v>3.92</v>
      </c>
      <c r="F592" s="44">
        <v>3.92</v>
      </c>
      <c r="G592" s="44">
        <v>3.92</v>
      </c>
      <c r="H592" s="44">
        <v>3.92</v>
      </c>
      <c r="I592" s="44">
        <v>3.92</v>
      </c>
      <c r="J592" s="44">
        <v>3.92</v>
      </c>
      <c r="K592" s="44">
        <v>3.92</v>
      </c>
      <c r="L592" s="44">
        <v>3.92</v>
      </c>
      <c r="M592" s="44">
        <v>3.92</v>
      </c>
      <c r="N592" s="44">
        <v>3.92</v>
      </c>
      <c r="O592" s="44">
        <v>3.92</v>
      </c>
      <c r="P592" s="44">
        <v>3.92</v>
      </c>
      <c r="Q592" s="44">
        <v>3.92</v>
      </c>
      <c r="R592" s="44">
        <v>3.92</v>
      </c>
      <c r="S592" s="44">
        <v>3.92</v>
      </c>
      <c r="T592" s="44">
        <v>3.92</v>
      </c>
      <c r="U592" s="44">
        <v>3.92</v>
      </c>
      <c r="V592" s="44">
        <v>3.92</v>
      </c>
      <c r="W592" s="44">
        <v>3.92</v>
      </c>
      <c r="X592" s="44">
        <v>3.92</v>
      </c>
      <c r="Y592" s="44">
        <v>3.92</v>
      </c>
      <c r="Z592" s="44">
        <v>3.92</v>
      </c>
      <c r="AA592" s="44">
        <v>3.92</v>
      </c>
    </row>
    <row r="593" spans="1:27" ht="12.75" hidden="1" customHeight="1" outlineLevel="1" x14ac:dyDescent="0.2">
      <c r="A593" s="99" t="s">
        <v>815</v>
      </c>
      <c r="B593" s="63" t="s">
        <v>81</v>
      </c>
      <c r="C593" s="43" t="s">
        <v>79</v>
      </c>
      <c r="D593" s="44">
        <f>$D$11</f>
        <v>330.69</v>
      </c>
      <c r="E593" s="44">
        <f t="shared" ref="E593:AA593" si="344">$D$11</f>
        <v>330.69</v>
      </c>
      <c r="F593" s="44">
        <f t="shared" si="344"/>
        <v>330.69</v>
      </c>
      <c r="G593" s="44">
        <f t="shared" si="344"/>
        <v>330.69</v>
      </c>
      <c r="H593" s="44">
        <f t="shared" si="344"/>
        <v>330.69</v>
      </c>
      <c r="I593" s="44">
        <f t="shared" si="344"/>
        <v>330.69</v>
      </c>
      <c r="J593" s="44">
        <f t="shared" si="344"/>
        <v>330.69</v>
      </c>
      <c r="K593" s="44">
        <f t="shared" si="344"/>
        <v>330.69</v>
      </c>
      <c r="L593" s="44">
        <f t="shared" si="344"/>
        <v>330.69</v>
      </c>
      <c r="M593" s="44">
        <f t="shared" si="344"/>
        <v>330.69</v>
      </c>
      <c r="N593" s="44">
        <f t="shared" si="344"/>
        <v>330.69</v>
      </c>
      <c r="O593" s="44">
        <f t="shared" si="344"/>
        <v>330.69</v>
      </c>
      <c r="P593" s="44">
        <f t="shared" si="344"/>
        <v>330.69</v>
      </c>
      <c r="Q593" s="44">
        <f t="shared" si="344"/>
        <v>330.69</v>
      </c>
      <c r="R593" s="44">
        <f t="shared" si="344"/>
        <v>330.69</v>
      </c>
      <c r="S593" s="44">
        <f t="shared" si="344"/>
        <v>330.69</v>
      </c>
      <c r="T593" s="44">
        <f t="shared" si="344"/>
        <v>330.69</v>
      </c>
      <c r="U593" s="44">
        <f t="shared" si="344"/>
        <v>330.69</v>
      </c>
      <c r="V593" s="44">
        <f t="shared" si="344"/>
        <v>330.69</v>
      </c>
      <c r="W593" s="44">
        <f t="shared" si="344"/>
        <v>330.69</v>
      </c>
      <c r="X593" s="44">
        <f t="shared" si="344"/>
        <v>330.69</v>
      </c>
      <c r="Y593" s="44">
        <f t="shared" si="344"/>
        <v>330.69</v>
      </c>
      <c r="Z593" s="44">
        <f t="shared" si="344"/>
        <v>330.69</v>
      </c>
      <c r="AA593" s="44">
        <f t="shared" si="344"/>
        <v>330.69</v>
      </c>
    </row>
    <row r="594" spans="1:27" collapsed="1" x14ac:dyDescent="0.2">
      <c r="A594" s="98" t="s">
        <v>816</v>
      </c>
      <c r="B594" s="28" t="str">
        <f>"23"&amp;"."&amp;$B$662&amp;"."&amp;$B$663</f>
        <v>23.08.2023</v>
      </c>
      <c r="C594" s="90" t="s">
        <v>76</v>
      </c>
      <c r="D594" s="91">
        <f>ROUND(((D595+D596+D598+D597)/1000),5)</f>
        <v>5.1186999999999996</v>
      </c>
      <c r="E594" s="91">
        <f>ROUND(((E595+E596+E598+E597)/1000),5)</f>
        <v>4.8452000000000002</v>
      </c>
      <c r="F594" s="91">
        <f>ROUND(((F595+F596+F598+F597)/1000),5)</f>
        <v>4.7782799999999996</v>
      </c>
      <c r="G594" s="91">
        <f t="shared" ref="G594:AA594" si="345">ROUND(((G595+G596+G598+G597)/1000),5)</f>
        <v>4.7403500000000003</v>
      </c>
      <c r="H594" s="91">
        <f t="shared" si="345"/>
        <v>4.7380800000000001</v>
      </c>
      <c r="I594" s="91">
        <f t="shared" si="345"/>
        <v>4.1386599999999998</v>
      </c>
      <c r="J594" s="91">
        <f t="shared" si="345"/>
        <v>5.08127</v>
      </c>
      <c r="K594" s="91">
        <f t="shared" si="345"/>
        <v>5.4260000000000002</v>
      </c>
      <c r="L594" s="91">
        <f t="shared" si="345"/>
        <v>5.6452</v>
      </c>
      <c r="M594" s="91">
        <f t="shared" si="345"/>
        <v>5.96617</v>
      </c>
      <c r="N594" s="91">
        <f t="shared" si="345"/>
        <v>6.0103999999999997</v>
      </c>
      <c r="O594" s="91">
        <f t="shared" si="345"/>
        <v>6.0151300000000001</v>
      </c>
      <c r="P594" s="91">
        <f t="shared" si="345"/>
        <v>6.0024499999999996</v>
      </c>
      <c r="Q594" s="91">
        <f t="shared" si="345"/>
        <v>5.9657</v>
      </c>
      <c r="R594" s="91">
        <f t="shared" si="345"/>
        <v>5.9992400000000004</v>
      </c>
      <c r="S594" s="91">
        <f t="shared" si="345"/>
        <v>5.9992700000000001</v>
      </c>
      <c r="T594" s="91">
        <f t="shared" si="345"/>
        <v>5.9892399999999997</v>
      </c>
      <c r="U594" s="91">
        <f t="shared" si="345"/>
        <v>5.9759900000000004</v>
      </c>
      <c r="V594" s="91">
        <f t="shared" si="345"/>
        <v>5.91873</v>
      </c>
      <c r="W594" s="91">
        <f t="shared" si="345"/>
        <v>5.9474299999999998</v>
      </c>
      <c r="X594" s="91">
        <f t="shared" si="345"/>
        <v>5.84375</v>
      </c>
      <c r="Y594" s="91">
        <f t="shared" si="345"/>
        <v>5.7550699999999999</v>
      </c>
      <c r="Z594" s="91">
        <f t="shared" si="345"/>
        <v>5.6355399999999998</v>
      </c>
      <c r="AA594" s="91">
        <f t="shared" si="345"/>
        <v>5.3452500000000001</v>
      </c>
    </row>
    <row r="595" spans="1:27" ht="12.75" hidden="1" customHeight="1" outlineLevel="1" x14ac:dyDescent="0.2">
      <c r="A595" s="99" t="s">
        <v>817</v>
      </c>
      <c r="B595" s="63" t="s">
        <v>238</v>
      </c>
      <c r="C595" s="43" t="s">
        <v>79</v>
      </c>
      <c r="D595" s="44">
        <v>1224.32</v>
      </c>
      <c r="E595" s="44">
        <v>950.82</v>
      </c>
      <c r="F595" s="44">
        <v>883.9</v>
      </c>
      <c r="G595" s="44">
        <v>845.97</v>
      </c>
      <c r="H595" s="44">
        <v>843.7</v>
      </c>
      <c r="I595" s="44">
        <v>244.28</v>
      </c>
      <c r="J595" s="44">
        <v>1186.8900000000001</v>
      </c>
      <c r="K595" s="44">
        <v>1531.62</v>
      </c>
      <c r="L595" s="44">
        <v>1750.82</v>
      </c>
      <c r="M595" s="44">
        <v>2071.79</v>
      </c>
      <c r="N595" s="44">
        <v>2116.02</v>
      </c>
      <c r="O595" s="44">
        <v>2120.75</v>
      </c>
      <c r="P595" s="44">
        <v>2108.0700000000002</v>
      </c>
      <c r="Q595" s="44">
        <v>2071.3200000000002</v>
      </c>
      <c r="R595" s="44">
        <v>2104.86</v>
      </c>
      <c r="S595" s="44">
        <v>2104.89</v>
      </c>
      <c r="T595" s="44">
        <v>2094.86</v>
      </c>
      <c r="U595" s="44">
        <v>2081.61</v>
      </c>
      <c r="V595" s="44">
        <v>2024.35</v>
      </c>
      <c r="W595" s="44">
        <v>2053.0500000000002</v>
      </c>
      <c r="X595" s="44">
        <v>1949.37</v>
      </c>
      <c r="Y595" s="44">
        <v>1860.69</v>
      </c>
      <c r="Z595" s="44">
        <v>1741.16</v>
      </c>
      <c r="AA595" s="44">
        <v>1450.87</v>
      </c>
    </row>
    <row r="596" spans="1:27" ht="12.75" hidden="1" customHeight="1" outlineLevel="1" x14ac:dyDescent="0.2">
      <c r="A596" s="99" t="s">
        <v>818</v>
      </c>
      <c r="B596" s="63" t="s">
        <v>90</v>
      </c>
      <c r="C596" s="43" t="s">
        <v>79</v>
      </c>
      <c r="D596" s="44">
        <f>$D$486</f>
        <v>3559.77</v>
      </c>
      <c r="E596" s="44">
        <f t="shared" ref="E596:AA596" si="346">$D$486</f>
        <v>3559.77</v>
      </c>
      <c r="F596" s="44">
        <f t="shared" si="346"/>
        <v>3559.77</v>
      </c>
      <c r="G596" s="44">
        <f t="shared" si="346"/>
        <v>3559.77</v>
      </c>
      <c r="H596" s="44">
        <f t="shared" si="346"/>
        <v>3559.77</v>
      </c>
      <c r="I596" s="44">
        <f t="shared" si="346"/>
        <v>3559.77</v>
      </c>
      <c r="J596" s="44">
        <f t="shared" si="346"/>
        <v>3559.77</v>
      </c>
      <c r="K596" s="44">
        <f t="shared" si="346"/>
        <v>3559.77</v>
      </c>
      <c r="L596" s="44">
        <f t="shared" si="346"/>
        <v>3559.77</v>
      </c>
      <c r="M596" s="44">
        <f t="shared" si="346"/>
        <v>3559.77</v>
      </c>
      <c r="N596" s="44">
        <f t="shared" si="346"/>
        <v>3559.77</v>
      </c>
      <c r="O596" s="44">
        <f t="shared" si="346"/>
        <v>3559.77</v>
      </c>
      <c r="P596" s="44">
        <f t="shared" si="346"/>
        <v>3559.77</v>
      </c>
      <c r="Q596" s="44">
        <f t="shared" si="346"/>
        <v>3559.77</v>
      </c>
      <c r="R596" s="44">
        <f t="shared" si="346"/>
        <v>3559.77</v>
      </c>
      <c r="S596" s="44">
        <f t="shared" si="346"/>
        <v>3559.77</v>
      </c>
      <c r="T596" s="44">
        <f t="shared" si="346"/>
        <v>3559.77</v>
      </c>
      <c r="U596" s="44">
        <f t="shared" si="346"/>
        <v>3559.77</v>
      </c>
      <c r="V596" s="44">
        <f t="shared" si="346"/>
        <v>3559.77</v>
      </c>
      <c r="W596" s="44">
        <f t="shared" si="346"/>
        <v>3559.77</v>
      </c>
      <c r="X596" s="44">
        <f t="shared" si="346"/>
        <v>3559.77</v>
      </c>
      <c r="Y596" s="44">
        <f t="shared" si="346"/>
        <v>3559.77</v>
      </c>
      <c r="Z596" s="44">
        <f t="shared" si="346"/>
        <v>3559.77</v>
      </c>
      <c r="AA596" s="44">
        <f t="shared" si="346"/>
        <v>3559.77</v>
      </c>
    </row>
    <row r="597" spans="1:27" ht="12.75" hidden="1" customHeight="1" outlineLevel="1" x14ac:dyDescent="0.2">
      <c r="A597" s="99" t="s">
        <v>819</v>
      </c>
      <c r="B597" s="63" t="s">
        <v>83</v>
      </c>
      <c r="C597" s="43" t="s">
        <v>79</v>
      </c>
      <c r="D597" s="44">
        <v>3.92</v>
      </c>
      <c r="E597" s="44">
        <v>3.92</v>
      </c>
      <c r="F597" s="44">
        <v>3.92</v>
      </c>
      <c r="G597" s="44">
        <v>3.92</v>
      </c>
      <c r="H597" s="44">
        <v>3.92</v>
      </c>
      <c r="I597" s="44">
        <v>3.92</v>
      </c>
      <c r="J597" s="44">
        <v>3.92</v>
      </c>
      <c r="K597" s="44">
        <v>3.92</v>
      </c>
      <c r="L597" s="44">
        <v>3.92</v>
      </c>
      <c r="M597" s="44">
        <v>3.92</v>
      </c>
      <c r="N597" s="44">
        <v>3.92</v>
      </c>
      <c r="O597" s="44">
        <v>3.92</v>
      </c>
      <c r="P597" s="44">
        <v>3.92</v>
      </c>
      <c r="Q597" s="44">
        <v>3.92</v>
      </c>
      <c r="R597" s="44">
        <v>3.92</v>
      </c>
      <c r="S597" s="44">
        <v>3.92</v>
      </c>
      <c r="T597" s="44">
        <v>3.92</v>
      </c>
      <c r="U597" s="44">
        <v>3.92</v>
      </c>
      <c r="V597" s="44">
        <v>3.92</v>
      </c>
      <c r="W597" s="44">
        <v>3.92</v>
      </c>
      <c r="X597" s="44">
        <v>3.92</v>
      </c>
      <c r="Y597" s="44">
        <v>3.92</v>
      </c>
      <c r="Z597" s="44">
        <v>3.92</v>
      </c>
      <c r="AA597" s="44">
        <v>3.92</v>
      </c>
    </row>
    <row r="598" spans="1:27" ht="12.75" hidden="1" customHeight="1" outlineLevel="1" x14ac:dyDescent="0.2">
      <c r="A598" s="99" t="s">
        <v>820</v>
      </c>
      <c r="B598" s="63" t="s">
        <v>81</v>
      </c>
      <c r="C598" s="43" t="s">
        <v>79</v>
      </c>
      <c r="D598" s="44">
        <f>$D$11</f>
        <v>330.69</v>
      </c>
      <c r="E598" s="44">
        <f t="shared" ref="E598:AA598" si="347">$D$11</f>
        <v>330.69</v>
      </c>
      <c r="F598" s="44">
        <f t="shared" si="347"/>
        <v>330.69</v>
      </c>
      <c r="G598" s="44">
        <f t="shared" si="347"/>
        <v>330.69</v>
      </c>
      <c r="H598" s="44">
        <f t="shared" si="347"/>
        <v>330.69</v>
      </c>
      <c r="I598" s="44">
        <f t="shared" si="347"/>
        <v>330.69</v>
      </c>
      <c r="J598" s="44">
        <f t="shared" si="347"/>
        <v>330.69</v>
      </c>
      <c r="K598" s="44">
        <f t="shared" si="347"/>
        <v>330.69</v>
      </c>
      <c r="L598" s="44">
        <f t="shared" si="347"/>
        <v>330.69</v>
      </c>
      <c r="M598" s="44">
        <f t="shared" si="347"/>
        <v>330.69</v>
      </c>
      <c r="N598" s="44">
        <f t="shared" si="347"/>
        <v>330.69</v>
      </c>
      <c r="O598" s="44">
        <f t="shared" si="347"/>
        <v>330.69</v>
      </c>
      <c r="P598" s="44">
        <f t="shared" si="347"/>
        <v>330.69</v>
      </c>
      <c r="Q598" s="44">
        <f t="shared" si="347"/>
        <v>330.69</v>
      </c>
      <c r="R598" s="44">
        <f t="shared" si="347"/>
        <v>330.69</v>
      </c>
      <c r="S598" s="44">
        <f t="shared" si="347"/>
        <v>330.69</v>
      </c>
      <c r="T598" s="44">
        <f t="shared" si="347"/>
        <v>330.69</v>
      </c>
      <c r="U598" s="44">
        <f t="shared" si="347"/>
        <v>330.69</v>
      </c>
      <c r="V598" s="44">
        <f t="shared" si="347"/>
        <v>330.69</v>
      </c>
      <c r="W598" s="44">
        <f t="shared" si="347"/>
        <v>330.69</v>
      </c>
      <c r="X598" s="44">
        <f t="shared" si="347"/>
        <v>330.69</v>
      </c>
      <c r="Y598" s="44">
        <f t="shared" si="347"/>
        <v>330.69</v>
      </c>
      <c r="Z598" s="44">
        <f t="shared" si="347"/>
        <v>330.69</v>
      </c>
      <c r="AA598" s="44">
        <f t="shared" si="347"/>
        <v>330.69</v>
      </c>
    </row>
    <row r="599" spans="1:27" collapsed="1" x14ac:dyDescent="0.2">
      <c r="A599" s="98" t="s">
        <v>821</v>
      </c>
      <c r="B599" s="28" t="str">
        <f>"24"&amp;"."&amp;$B$662&amp;"."&amp;$B$663</f>
        <v>24.08.2023</v>
      </c>
      <c r="C599" s="90" t="s">
        <v>76</v>
      </c>
      <c r="D599" s="91">
        <f>ROUND(((D600+D601+D603+D602)/1000),5)</f>
        <v>5.1041499999999997</v>
      </c>
      <c r="E599" s="91">
        <f>ROUND(((E600+E601+E603+E602)/1000),5)</f>
        <v>4.8615399999999998</v>
      </c>
      <c r="F599" s="91">
        <f>ROUND(((F600+F601+F603+F602)/1000),5)</f>
        <v>4.7583500000000001</v>
      </c>
      <c r="G599" s="91">
        <f t="shared" ref="G599:AA599" si="348">ROUND(((G600+G601+G603+G602)/1000),5)</f>
        <v>4.1052299999999997</v>
      </c>
      <c r="H599" s="91">
        <f t="shared" si="348"/>
        <v>4.1137300000000003</v>
      </c>
      <c r="I599" s="91">
        <f t="shared" si="348"/>
        <v>4.8603399999999999</v>
      </c>
      <c r="J599" s="91">
        <f t="shared" si="348"/>
        <v>5.1508000000000003</v>
      </c>
      <c r="K599" s="91">
        <f t="shared" si="348"/>
        <v>5.47567</v>
      </c>
      <c r="L599" s="91">
        <f t="shared" si="348"/>
        <v>5.67746</v>
      </c>
      <c r="M599" s="91">
        <f t="shared" si="348"/>
        <v>5.7817800000000004</v>
      </c>
      <c r="N599" s="91">
        <f t="shared" si="348"/>
        <v>5.83969</v>
      </c>
      <c r="O599" s="91">
        <f t="shared" si="348"/>
        <v>5.8293699999999999</v>
      </c>
      <c r="P599" s="91">
        <f t="shared" si="348"/>
        <v>5.8113799999999998</v>
      </c>
      <c r="Q599" s="91">
        <f t="shared" si="348"/>
        <v>5.8448399999999996</v>
      </c>
      <c r="R599" s="91">
        <f t="shared" si="348"/>
        <v>5.9359400000000004</v>
      </c>
      <c r="S599" s="91">
        <f t="shared" si="348"/>
        <v>5.9399499999999996</v>
      </c>
      <c r="T599" s="91">
        <f t="shared" si="348"/>
        <v>5.9351399999999996</v>
      </c>
      <c r="U599" s="91">
        <f t="shared" si="348"/>
        <v>5.8320400000000001</v>
      </c>
      <c r="V599" s="91">
        <f t="shared" si="348"/>
        <v>5.8329599999999999</v>
      </c>
      <c r="W599" s="91">
        <f t="shared" si="348"/>
        <v>5.8722399999999997</v>
      </c>
      <c r="X599" s="91">
        <f t="shared" si="348"/>
        <v>5.9016799999999998</v>
      </c>
      <c r="Y599" s="91">
        <f t="shared" si="348"/>
        <v>5.7989899999999999</v>
      </c>
      <c r="Z599" s="91">
        <f t="shared" si="348"/>
        <v>5.6808800000000002</v>
      </c>
      <c r="AA599" s="91">
        <f t="shared" si="348"/>
        <v>5.4138000000000002</v>
      </c>
    </row>
    <row r="600" spans="1:27" ht="12.75" hidden="1" customHeight="1" outlineLevel="1" x14ac:dyDescent="0.2">
      <c r="A600" s="99" t="s">
        <v>822</v>
      </c>
      <c r="B600" s="63" t="s">
        <v>238</v>
      </c>
      <c r="C600" s="43" t="s">
        <v>79</v>
      </c>
      <c r="D600" s="44">
        <v>1209.77</v>
      </c>
      <c r="E600" s="44">
        <v>967.16</v>
      </c>
      <c r="F600" s="44">
        <v>863.97</v>
      </c>
      <c r="G600" s="44">
        <v>210.85</v>
      </c>
      <c r="H600" s="44">
        <v>219.35</v>
      </c>
      <c r="I600" s="44">
        <v>965.96</v>
      </c>
      <c r="J600" s="44">
        <v>1256.42</v>
      </c>
      <c r="K600" s="44">
        <v>1581.29</v>
      </c>
      <c r="L600" s="44">
        <v>1783.08</v>
      </c>
      <c r="M600" s="44">
        <v>1887.4</v>
      </c>
      <c r="N600" s="44">
        <v>1945.31</v>
      </c>
      <c r="O600" s="44">
        <v>1934.99</v>
      </c>
      <c r="P600" s="44">
        <v>1917</v>
      </c>
      <c r="Q600" s="44">
        <v>1950.46</v>
      </c>
      <c r="R600" s="44">
        <v>2041.56</v>
      </c>
      <c r="S600" s="44">
        <v>2045.57</v>
      </c>
      <c r="T600" s="44">
        <v>2040.76</v>
      </c>
      <c r="U600" s="44">
        <v>1937.66</v>
      </c>
      <c r="V600" s="44">
        <v>1938.58</v>
      </c>
      <c r="W600" s="44">
        <v>1977.86</v>
      </c>
      <c r="X600" s="44">
        <v>2007.3</v>
      </c>
      <c r="Y600" s="44">
        <v>1904.61</v>
      </c>
      <c r="Z600" s="44">
        <v>1786.5</v>
      </c>
      <c r="AA600" s="44">
        <v>1519.42</v>
      </c>
    </row>
    <row r="601" spans="1:27" ht="12.75" hidden="1" customHeight="1" outlineLevel="1" x14ac:dyDescent="0.2">
      <c r="A601" s="99" t="s">
        <v>823</v>
      </c>
      <c r="B601" s="63" t="s">
        <v>90</v>
      </c>
      <c r="C601" s="43" t="s">
        <v>79</v>
      </c>
      <c r="D601" s="44">
        <f>$D$486</f>
        <v>3559.77</v>
      </c>
      <c r="E601" s="44">
        <f t="shared" ref="E601:AA601" si="349">$D$486</f>
        <v>3559.77</v>
      </c>
      <c r="F601" s="44">
        <f t="shared" si="349"/>
        <v>3559.77</v>
      </c>
      <c r="G601" s="44">
        <f t="shared" si="349"/>
        <v>3559.77</v>
      </c>
      <c r="H601" s="44">
        <f t="shared" si="349"/>
        <v>3559.77</v>
      </c>
      <c r="I601" s="44">
        <f t="shared" si="349"/>
        <v>3559.77</v>
      </c>
      <c r="J601" s="44">
        <f t="shared" si="349"/>
        <v>3559.77</v>
      </c>
      <c r="K601" s="44">
        <f t="shared" si="349"/>
        <v>3559.77</v>
      </c>
      <c r="L601" s="44">
        <f t="shared" si="349"/>
        <v>3559.77</v>
      </c>
      <c r="M601" s="44">
        <f t="shared" si="349"/>
        <v>3559.77</v>
      </c>
      <c r="N601" s="44">
        <f t="shared" si="349"/>
        <v>3559.77</v>
      </c>
      <c r="O601" s="44">
        <f t="shared" si="349"/>
        <v>3559.77</v>
      </c>
      <c r="P601" s="44">
        <f t="shared" si="349"/>
        <v>3559.77</v>
      </c>
      <c r="Q601" s="44">
        <f t="shared" si="349"/>
        <v>3559.77</v>
      </c>
      <c r="R601" s="44">
        <f t="shared" si="349"/>
        <v>3559.77</v>
      </c>
      <c r="S601" s="44">
        <f t="shared" si="349"/>
        <v>3559.77</v>
      </c>
      <c r="T601" s="44">
        <f t="shared" si="349"/>
        <v>3559.77</v>
      </c>
      <c r="U601" s="44">
        <f t="shared" si="349"/>
        <v>3559.77</v>
      </c>
      <c r="V601" s="44">
        <f t="shared" si="349"/>
        <v>3559.77</v>
      </c>
      <c r="W601" s="44">
        <f t="shared" si="349"/>
        <v>3559.77</v>
      </c>
      <c r="X601" s="44">
        <f t="shared" si="349"/>
        <v>3559.77</v>
      </c>
      <c r="Y601" s="44">
        <f t="shared" si="349"/>
        <v>3559.77</v>
      </c>
      <c r="Z601" s="44">
        <f t="shared" si="349"/>
        <v>3559.77</v>
      </c>
      <c r="AA601" s="44">
        <f t="shared" si="349"/>
        <v>3559.77</v>
      </c>
    </row>
    <row r="602" spans="1:27" ht="12.75" hidden="1" customHeight="1" outlineLevel="1" x14ac:dyDescent="0.2">
      <c r="A602" s="99" t="s">
        <v>824</v>
      </c>
      <c r="B602" s="63" t="s">
        <v>83</v>
      </c>
      <c r="C602" s="43" t="s">
        <v>79</v>
      </c>
      <c r="D602" s="44">
        <v>3.92</v>
      </c>
      <c r="E602" s="44">
        <v>3.92</v>
      </c>
      <c r="F602" s="44">
        <v>3.92</v>
      </c>
      <c r="G602" s="44">
        <v>3.92</v>
      </c>
      <c r="H602" s="44">
        <v>3.92</v>
      </c>
      <c r="I602" s="44">
        <v>3.92</v>
      </c>
      <c r="J602" s="44">
        <v>3.92</v>
      </c>
      <c r="K602" s="44">
        <v>3.92</v>
      </c>
      <c r="L602" s="44">
        <v>3.92</v>
      </c>
      <c r="M602" s="44">
        <v>3.92</v>
      </c>
      <c r="N602" s="44">
        <v>3.92</v>
      </c>
      <c r="O602" s="44">
        <v>3.92</v>
      </c>
      <c r="P602" s="44">
        <v>3.92</v>
      </c>
      <c r="Q602" s="44">
        <v>3.92</v>
      </c>
      <c r="R602" s="44">
        <v>3.92</v>
      </c>
      <c r="S602" s="44">
        <v>3.92</v>
      </c>
      <c r="T602" s="44">
        <v>3.92</v>
      </c>
      <c r="U602" s="44">
        <v>3.92</v>
      </c>
      <c r="V602" s="44">
        <v>3.92</v>
      </c>
      <c r="W602" s="44">
        <v>3.92</v>
      </c>
      <c r="X602" s="44">
        <v>3.92</v>
      </c>
      <c r="Y602" s="44">
        <v>3.92</v>
      </c>
      <c r="Z602" s="44">
        <v>3.92</v>
      </c>
      <c r="AA602" s="44">
        <v>3.92</v>
      </c>
    </row>
    <row r="603" spans="1:27" ht="12.75" hidden="1" customHeight="1" outlineLevel="1" x14ac:dyDescent="0.2">
      <c r="A603" s="99" t="s">
        <v>825</v>
      </c>
      <c r="B603" s="63" t="s">
        <v>81</v>
      </c>
      <c r="C603" s="43" t="s">
        <v>79</v>
      </c>
      <c r="D603" s="44">
        <f>$D$11</f>
        <v>330.69</v>
      </c>
      <c r="E603" s="44">
        <f t="shared" ref="E603:AA603" si="350">$D$11</f>
        <v>330.69</v>
      </c>
      <c r="F603" s="44">
        <f t="shared" si="350"/>
        <v>330.69</v>
      </c>
      <c r="G603" s="44">
        <f t="shared" si="350"/>
        <v>330.69</v>
      </c>
      <c r="H603" s="44">
        <f t="shared" si="350"/>
        <v>330.69</v>
      </c>
      <c r="I603" s="44">
        <f t="shared" si="350"/>
        <v>330.69</v>
      </c>
      <c r="J603" s="44">
        <f t="shared" si="350"/>
        <v>330.69</v>
      </c>
      <c r="K603" s="44">
        <f t="shared" si="350"/>
        <v>330.69</v>
      </c>
      <c r="L603" s="44">
        <f t="shared" si="350"/>
        <v>330.69</v>
      </c>
      <c r="M603" s="44">
        <f t="shared" si="350"/>
        <v>330.69</v>
      </c>
      <c r="N603" s="44">
        <f t="shared" si="350"/>
        <v>330.69</v>
      </c>
      <c r="O603" s="44">
        <f t="shared" si="350"/>
        <v>330.69</v>
      </c>
      <c r="P603" s="44">
        <f t="shared" si="350"/>
        <v>330.69</v>
      </c>
      <c r="Q603" s="44">
        <f t="shared" si="350"/>
        <v>330.69</v>
      </c>
      <c r="R603" s="44">
        <f t="shared" si="350"/>
        <v>330.69</v>
      </c>
      <c r="S603" s="44">
        <f t="shared" si="350"/>
        <v>330.69</v>
      </c>
      <c r="T603" s="44">
        <f t="shared" si="350"/>
        <v>330.69</v>
      </c>
      <c r="U603" s="44">
        <f t="shared" si="350"/>
        <v>330.69</v>
      </c>
      <c r="V603" s="44">
        <f t="shared" si="350"/>
        <v>330.69</v>
      </c>
      <c r="W603" s="44">
        <f t="shared" si="350"/>
        <v>330.69</v>
      </c>
      <c r="X603" s="44">
        <f t="shared" si="350"/>
        <v>330.69</v>
      </c>
      <c r="Y603" s="44">
        <f t="shared" si="350"/>
        <v>330.69</v>
      </c>
      <c r="Z603" s="44">
        <f t="shared" si="350"/>
        <v>330.69</v>
      </c>
      <c r="AA603" s="44">
        <f t="shared" si="350"/>
        <v>330.69</v>
      </c>
    </row>
    <row r="604" spans="1:27" collapsed="1" x14ac:dyDescent="0.2">
      <c r="A604" s="98" t="s">
        <v>826</v>
      </c>
      <c r="B604" s="28" t="str">
        <f>"25"&amp;"."&amp;$B$662&amp;"."&amp;$B$663</f>
        <v>25.08.2023</v>
      </c>
      <c r="C604" s="90" t="s">
        <v>76</v>
      </c>
      <c r="D604" s="91">
        <f>ROUND(((D605+D606+D608+D607)/1000),5)</f>
        <v>5.1783700000000001</v>
      </c>
      <c r="E604" s="91">
        <f>ROUND(((E605+E606+E608+E607)/1000),5)</f>
        <v>4.9666699999999997</v>
      </c>
      <c r="F604" s="91">
        <f>ROUND(((F605+F606+F608+F607)/1000),5)</f>
        <v>4.8446100000000003</v>
      </c>
      <c r="G604" s="91">
        <f t="shared" ref="G604:AA604" si="351">ROUND(((G605+G606+G608+G607)/1000),5)</f>
        <v>4.1124499999999999</v>
      </c>
      <c r="H604" s="91">
        <f t="shared" si="351"/>
        <v>4.1288</v>
      </c>
      <c r="I604" s="91">
        <f t="shared" si="351"/>
        <v>4.1634200000000003</v>
      </c>
      <c r="J604" s="91">
        <f t="shared" si="351"/>
        <v>5.2085400000000002</v>
      </c>
      <c r="K604" s="91">
        <f t="shared" si="351"/>
        <v>5.4895199999999997</v>
      </c>
      <c r="L604" s="91">
        <f t="shared" si="351"/>
        <v>5.6609400000000001</v>
      </c>
      <c r="M604" s="91">
        <f t="shared" si="351"/>
        <v>5.8489599999999999</v>
      </c>
      <c r="N604" s="91">
        <f t="shared" si="351"/>
        <v>5.8963299999999998</v>
      </c>
      <c r="O604" s="91">
        <f t="shared" si="351"/>
        <v>5.87277</v>
      </c>
      <c r="P604" s="91">
        <f t="shared" si="351"/>
        <v>5.8402200000000004</v>
      </c>
      <c r="Q604" s="91">
        <f t="shared" si="351"/>
        <v>5.8525400000000003</v>
      </c>
      <c r="R604" s="91">
        <f t="shared" si="351"/>
        <v>5.9386000000000001</v>
      </c>
      <c r="S604" s="91">
        <f t="shared" si="351"/>
        <v>5.9363700000000001</v>
      </c>
      <c r="T604" s="91">
        <f t="shared" si="351"/>
        <v>5.90456</v>
      </c>
      <c r="U604" s="91">
        <f t="shared" si="351"/>
        <v>5.8965199999999998</v>
      </c>
      <c r="V604" s="91">
        <f t="shared" si="351"/>
        <v>5.8935599999999999</v>
      </c>
      <c r="W604" s="91">
        <f t="shared" si="351"/>
        <v>5.9336799999999998</v>
      </c>
      <c r="X604" s="91">
        <f t="shared" si="351"/>
        <v>5.9359599999999997</v>
      </c>
      <c r="Y604" s="91">
        <f t="shared" si="351"/>
        <v>5.8623099999999999</v>
      </c>
      <c r="Z604" s="91">
        <f t="shared" si="351"/>
        <v>5.6571800000000003</v>
      </c>
      <c r="AA604" s="91">
        <f t="shared" si="351"/>
        <v>5.4432</v>
      </c>
    </row>
    <row r="605" spans="1:27" ht="12.75" hidden="1" customHeight="1" outlineLevel="1" x14ac:dyDescent="0.2">
      <c r="A605" s="99" t="s">
        <v>827</v>
      </c>
      <c r="B605" s="63" t="s">
        <v>238</v>
      </c>
      <c r="C605" s="43" t="s">
        <v>79</v>
      </c>
      <c r="D605" s="44">
        <v>1283.99</v>
      </c>
      <c r="E605" s="44">
        <v>1072.29</v>
      </c>
      <c r="F605" s="44">
        <v>950.23</v>
      </c>
      <c r="G605" s="44">
        <v>218.07</v>
      </c>
      <c r="H605" s="44">
        <v>234.42</v>
      </c>
      <c r="I605" s="44">
        <v>269.04000000000002</v>
      </c>
      <c r="J605" s="44">
        <v>1314.16</v>
      </c>
      <c r="K605" s="44">
        <v>1595.14</v>
      </c>
      <c r="L605" s="44">
        <v>1766.56</v>
      </c>
      <c r="M605" s="44">
        <v>1954.58</v>
      </c>
      <c r="N605" s="44">
        <v>2001.95</v>
      </c>
      <c r="O605" s="44">
        <v>1978.39</v>
      </c>
      <c r="P605" s="44">
        <v>1945.84</v>
      </c>
      <c r="Q605" s="44">
        <v>1958.16</v>
      </c>
      <c r="R605" s="44">
        <v>2044.22</v>
      </c>
      <c r="S605" s="44">
        <v>2041.99</v>
      </c>
      <c r="T605" s="44">
        <v>2010.18</v>
      </c>
      <c r="U605" s="44">
        <v>2002.14</v>
      </c>
      <c r="V605" s="44">
        <v>1999.18</v>
      </c>
      <c r="W605" s="44">
        <v>2039.3</v>
      </c>
      <c r="X605" s="44">
        <v>2041.58</v>
      </c>
      <c r="Y605" s="44">
        <v>1967.93</v>
      </c>
      <c r="Z605" s="44">
        <v>1762.8</v>
      </c>
      <c r="AA605" s="44">
        <v>1548.82</v>
      </c>
    </row>
    <row r="606" spans="1:27" ht="12.75" hidden="1" customHeight="1" outlineLevel="1" x14ac:dyDescent="0.2">
      <c r="A606" s="99" t="s">
        <v>828</v>
      </c>
      <c r="B606" s="63" t="s">
        <v>90</v>
      </c>
      <c r="C606" s="43" t="s">
        <v>79</v>
      </c>
      <c r="D606" s="44">
        <f>$D$486</f>
        <v>3559.77</v>
      </c>
      <c r="E606" s="44">
        <f t="shared" ref="E606:AA606" si="352">$D$486</f>
        <v>3559.77</v>
      </c>
      <c r="F606" s="44">
        <f t="shared" si="352"/>
        <v>3559.77</v>
      </c>
      <c r="G606" s="44">
        <f t="shared" si="352"/>
        <v>3559.77</v>
      </c>
      <c r="H606" s="44">
        <f t="shared" si="352"/>
        <v>3559.77</v>
      </c>
      <c r="I606" s="44">
        <f t="shared" si="352"/>
        <v>3559.77</v>
      </c>
      <c r="J606" s="44">
        <f t="shared" si="352"/>
        <v>3559.77</v>
      </c>
      <c r="K606" s="44">
        <f t="shared" si="352"/>
        <v>3559.77</v>
      </c>
      <c r="L606" s="44">
        <f t="shared" si="352"/>
        <v>3559.77</v>
      </c>
      <c r="M606" s="44">
        <f t="shared" si="352"/>
        <v>3559.77</v>
      </c>
      <c r="N606" s="44">
        <f t="shared" si="352"/>
        <v>3559.77</v>
      </c>
      <c r="O606" s="44">
        <f t="shared" si="352"/>
        <v>3559.77</v>
      </c>
      <c r="P606" s="44">
        <f t="shared" si="352"/>
        <v>3559.77</v>
      </c>
      <c r="Q606" s="44">
        <f t="shared" si="352"/>
        <v>3559.77</v>
      </c>
      <c r="R606" s="44">
        <f t="shared" si="352"/>
        <v>3559.77</v>
      </c>
      <c r="S606" s="44">
        <f t="shared" si="352"/>
        <v>3559.77</v>
      </c>
      <c r="T606" s="44">
        <f t="shared" si="352"/>
        <v>3559.77</v>
      </c>
      <c r="U606" s="44">
        <f t="shared" si="352"/>
        <v>3559.77</v>
      </c>
      <c r="V606" s="44">
        <f t="shared" si="352"/>
        <v>3559.77</v>
      </c>
      <c r="W606" s="44">
        <f t="shared" si="352"/>
        <v>3559.77</v>
      </c>
      <c r="X606" s="44">
        <f t="shared" si="352"/>
        <v>3559.77</v>
      </c>
      <c r="Y606" s="44">
        <f t="shared" si="352"/>
        <v>3559.77</v>
      </c>
      <c r="Z606" s="44">
        <f t="shared" si="352"/>
        <v>3559.77</v>
      </c>
      <c r="AA606" s="44">
        <f t="shared" si="352"/>
        <v>3559.77</v>
      </c>
    </row>
    <row r="607" spans="1:27" ht="12.75" hidden="1" customHeight="1" outlineLevel="1" x14ac:dyDescent="0.2">
      <c r="A607" s="99" t="s">
        <v>829</v>
      </c>
      <c r="B607" s="63" t="s">
        <v>83</v>
      </c>
      <c r="C607" s="43" t="s">
        <v>79</v>
      </c>
      <c r="D607" s="44">
        <v>3.92</v>
      </c>
      <c r="E607" s="44">
        <v>3.92</v>
      </c>
      <c r="F607" s="44">
        <v>3.92</v>
      </c>
      <c r="G607" s="44">
        <v>3.92</v>
      </c>
      <c r="H607" s="44">
        <v>3.92</v>
      </c>
      <c r="I607" s="44">
        <v>3.92</v>
      </c>
      <c r="J607" s="44">
        <v>3.92</v>
      </c>
      <c r="K607" s="44">
        <v>3.92</v>
      </c>
      <c r="L607" s="44">
        <v>3.92</v>
      </c>
      <c r="M607" s="44">
        <v>3.92</v>
      </c>
      <c r="N607" s="44">
        <v>3.92</v>
      </c>
      <c r="O607" s="44">
        <v>3.92</v>
      </c>
      <c r="P607" s="44">
        <v>3.92</v>
      </c>
      <c r="Q607" s="44">
        <v>3.92</v>
      </c>
      <c r="R607" s="44">
        <v>3.92</v>
      </c>
      <c r="S607" s="44">
        <v>3.92</v>
      </c>
      <c r="T607" s="44">
        <v>3.92</v>
      </c>
      <c r="U607" s="44">
        <v>3.92</v>
      </c>
      <c r="V607" s="44">
        <v>3.92</v>
      </c>
      <c r="W607" s="44">
        <v>3.92</v>
      </c>
      <c r="X607" s="44">
        <v>3.92</v>
      </c>
      <c r="Y607" s="44">
        <v>3.92</v>
      </c>
      <c r="Z607" s="44">
        <v>3.92</v>
      </c>
      <c r="AA607" s="44">
        <v>3.92</v>
      </c>
    </row>
    <row r="608" spans="1:27" ht="12.75" hidden="1" customHeight="1" outlineLevel="1" x14ac:dyDescent="0.2">
      <c r="A608" s="99" t="s">
        <v>830</v>
      </c>
      <c r="B608" s="63" t="s">
        <v>81</v>
      </c>
      <c r="C608" s="43" t="s">
        <v>79</v>
      </c>
      <c r="D608" s="44">
        <f>$D$11</f>
        <v>330.69</v>
      </c>
      <c r="E608" s="44">
        <f t="shared" ref="E608:AA608" si="353">$D$11</f>
        <v>330.69</v>
      </c>
      <c r="F608" s="44">
        <f t="shared" si="353"/>
        <v>330.69</v>
      </c>
      <c r="G608" s="44">
        <f t="shared" si="353"/>
        <v>330.69</v>
      </c>
      <c r="H608" s="44">
        <f t="shared" si="353"/>
        <v>330.69</v>
      </c>
      <c r="I608" s="44">
        <f t="shared" si="353"/>
        <v>330.69</v>
      </c>
      <c r="J608" s="44">
        <f t="shared" si="353"/>
        <v>330.69</v>
      </c>
      <c r="K608" s="44">
        <f t="shared" si="353"/>
        <v>330.69</v>
      </c>
      <c r="L608" s="44">
        <f t="shared" si="353"/>
        <v>330.69</v>
      </c>
      <c r="M608" s="44">
        <f t="shared" si="353"/>
        <v>330.69</v>
      </c>
      <c r="N608" s="44">
        <f t="shared" si="353"/>
        <v>330.69</v>
      </c>
      <c r="O608" s="44">
        <f t="shared" si="353"/>
        <v>330.69</v>
      </c>
      <c r="P608" s="44">
        <f t="shared" si="353"/>
        <v>330.69</v>
      </c>
      <c r="Q608" s="44">
        <f t="shared" si="353"/>
        <v>330.69</v>
      </c>
      <c r="R608" s="44">
        <f t="shared" si="353"/>
        <v>330.69</v>
      </c>
      <c r="S608" s="44">
        <f t="shared" si="353"/>
        <v>330.69</v>
      </c>
      <c r="T608" s="44">
        <f t="shared" si="353"/>
        <v>330.69</v>
      </c>
      <c r="U608" s="44">
        <f t="shared" si="353"/>
        <v>330.69</v>
      </c>
      <c r="V608" s="44">
        <f t="shared" si="353"/>
        <v>330.69</v>
      </c>
      <c r="W608" s="44">
        <f t="shared" si="353"/>
        <v>330.69</v>
      </c>
      <c r="X608" s="44">
        <f t="shared" si="353"/>
        <v>330.69</v>
      </c>
      <c r="Y608" s="44">
        <f t="shared" si="353"/>
        <v>330.69</v>
      </c>
      <c r="Z608" s="44">
        <f t="shared" si="353"/>
        <v>330.69</v>
      </c>
      <c r="AA608" s="44">
        <f t="shared" si="353"/>
        <v>330.69</v>
      </c>
    </row>
    <row r="609" spans="1:27" collapsed="1" x14ac:dyDescent="0.2">
      <c r="A609" s="98" t="s">
        <v>831</v>
      </c>
      <c r="B609" s="28" t="str">
        <f>"26"&amp;"."&amp;$B$662&amp;"."&amp;$B$663</f>
        <v>26.08.2023</v>
      </c>
      <c r="C609" s="90" t="s">
        <v>76</v>
      </c>
      <c r="D609" s="91">
        <f>ROUND(((D610+D611+D613+D612)/1000),5)</f>
        <v>5.3061299999999996</v>
      </c>
      <c r="E609" s="91">
        <f>ROUND(((E610+E611+E613+E612)/1000),5)</f>
        <v>5.2226100000000004</v>
      </c>
      <c r="F609" s="91">
        <f>ROUND(((F610+F611+F613+F612)/1000),5)</f>
        <v>5.0955000000000004</v>
      </c>
      <c r="G609" s="91">
        <f t="shared" ref="G609:AA609" si="354">ROUND(((G610+G611+G613+G612)/1000),5)</f>
        <v>5.0599600000000002</v>
      </c>
      <c r="H609" s="91">
        <f t="shared" si="354"/>
        <v>5.05877</v>
      </c>
      <c r="I609" s="91">
        <f t="shared" si="354"/>
        <v>5.0774100000000004</v>
      </c>
      <c r="J609" s="91">
        <f t="shared" si="354"/>
        <v>5.1794799999999999</v>
      </c>
      <c r="K609" s="91">
        <f t="shared" si="354"/>
        <v>5.37554</v>
      </c>
      <c r="L609" s="91">
        <f t="shared" si="354"/>
        <v>5.6679399999999998</v>
      </c>
      <c r="M609" s="91">
        <f t="shared" si="354"/>
        <v>5.9143800000000004</v>
      </c>
      <c r="N609" s="91">
        <f t="shared" si="354"/>
        <v>5.9752200000000002</v>
      </c>
      <c r="O609" s="91">
        <f t="shared" si="354"/>
        <v>5.9843500000000001</v>
      </c>
      <c r="P609" s="91">
        <f t="shared" si="354"/>
        <v>5.9794299999999998</v>
      </c>
      <c r="Q609" s="91">
        <f t="shared" si="354"/>
        <v>5.99716</v>
      </c>
      <c r="R609" s="91">
        <f t="shared" si="354"/>
        <v>5.9942900000000003</v>
      </c>
      <c r="S609" s="91">
        <f t="shared" si="354"/>
        <v>5.9859499999999999</v>
      </c>
      <c r="T609" s="91">
        <f t="shared" si="354"/>
        <v>5.9099199999999996</v>
      </c>
      <c r="U609" s="91">
        <f t="shared" si="354"/>
        <v>5.8266499999999999</v>
      </c>
      <c r="V609" s="91">
        <f t="shared" si="354"/>
        <v>5.8244600000000002</v>
      </c>
      <c r="W609" s="91">
        <f t="shared" si="354"/>
        <v>5.8973000000000004</v>
      </c>
      <c r="X609" s="91">
        <f t="shared" si="354"/>
        <v>5.8435199999999998</v>
      </c>
      <c r="Y609" s="91">
        <f t="shared" si="354"/>
        <v>5.6602600000000001</v>
      </c>
      <c r="Z609" s="91">
        <f t="shared" si="354"/>
        <v>5.58535</v>
      </c>
      <c r="AA609" s="91">
        <f t="shared" si="354"/>
        <v>5.3738599999999996</v>
      </c>
    </row>
    <row r="610" spans="1:27" ht="12.75" hidden="1" customHeight="1" outlineLevel="1" x14ac:dyDescent="0.2">
      <c r="A610" s="99" t="s">
        <v>832</v>
      </c>
      <c r="B610" s="63" t="s">
        <v>238</v>
      </c>
      <c r="C610" s="43" t="s">
        <v>79</v>
      </c>
      <c r="D610" s="44">
        <v>1411.75</v>
      </c>
      <c r="E610" s="44">
        <v>1328.23</v>
      </c>
      <c r="F610" s="44">
        <v>1201.1199999999999</v>
      </c>
      <c r="G610" s="44">
        <v>1165.58</v>
      </c>
      <c r="H610" s="44">
        <v>1164.3900000000001</v>
      </c>
      <c r="I610" s="44">
        <v>1183.03</v>
      </c>
      <c r="J610" s="44">
        <v>1285.0999999999999</v>
      </c>
      <c r="K610" s="44">
        <v>1481.16</v>
      </c>
      <c r="L610" s="44">
        <v>1773.56</v>
      </c>
      <c r="M610" s="44">
        <v>2020</v>
      </c>
      <c r="N610" s="44">
        <v>2080.84</v>
      </c>
      <c r="O610" s="44">
        <v>2089.9699999999998</v>
      </c>
      <c r="P610" s="44">
        <v>2085.0500000000002</v>
      </c>
      <c r="Q610" s="44">
        <v>2102.7800000000002</v>
      </c>
      <c r="R610" s="44">
        <v>2099.91</v>
      </c>
      <c r="S610" s="44">
        <v>2091.5700000000002</v>
      </c>
      <c r="T610" s="44">
        <v>2015.54</v>
      </c>
      <c r="U610" s="44">
        <v>1932.27</v>
      </c>
      <c r="V610" s="44">
        <v>1930.08</v>
      </c>
      <c r="W610" s="44">
        <v>2002.92</v>
      </c>
      <c r="X610" s="44">
        <v>1949.14</v>
      </c>
      <c r="Y610" s="44">
        <v>1765.88</v>
      </c>
      <c r="Z610" s="44">
        <v>1690.97</v>
      </c>
      <c r="AA610" s="44">
        <v>1479.48</v>
      </c>
    </row>
    <row r="611" spans="1:27" ht="12.75" hidden="1" customHeight="1" outlineLevel="1" x14ac:dyDescent="0.2">
      <c r="A611" s="99" t="s">
        <v>833</v>
      </c>
      <c r="B611" s="63" t="s">
        <v>90</v>
      </c>
      <c r="C611" s="43" t="s">
        <v>79</v>
      </c>
      <c r="D611" s="44">
        <f>$D$486</f>
        <v>3559.77</v>
      </c>
      <c r="E611" s="44">
        <f t="shared" ref="E611:AA611" si="355">$D$486</f>
        <v>3559.77</v>
      </c>
      <c r="F611" s="44">
        <f t="shared" si="355"/>
        <v>3559.77</v>
      </c>
      <c r="G611" s="44">
        <f t="shared" si="355"/>
        <v>3559.77</v>
      </c>
      <c r="H611" s="44">
        <f t="shared" si="355"/>
        <v>3559.77</v>
      </c>
      <c r="I611" s="44">
        <f t="shared" si="355"/>
        <v>3559.77</v>
      </c>
      <c r="J611" s="44">
        <f t="shared" si="355"/>
        <v>3559.77</v>
      </c>
      <c r="K611" s="44">
        <f t="shared" si="355"/>
        <v>3559.77</v>
      </c>
      <c r="L611" s="44">
        <f t="shared" si="355"/>
        <v>3559.77</v>
      </c>
      <c r="M611" s="44">
        <f t="shared" si="355"/>
        <v>3559.77</v>
      </c>
      <c r="N611" s="44">
        <f t="shared" si="355"/>
        <v>3559.77</v>
      </c>
      <c r="O611" s="44">
        <f t="shared" si="355"/>
        <v>3559.77</v>
      </c>
      <c r="P611" s="44">
        <f t="shared" si="355"/>
        <v>3559.77</v>
      </c>
      <c r="Q611" s="44">
        <f t="shared" si="355"/>
        <v>3559.77</v>
      </c>
      <c r="R611" s="44">
        <f t="shared" si="355"/>
        <v>3559.77</v>
      </c>
      <c r="S611" s="44">
        <f t="shared" si="355"/>
        <v>3559.77</v>
      </c>
      <c r="T611" s="44">
        <f t="shared" si="355"/>
        <v>3559.77</v>
      </c>
      <c r="U611" s="44">
        <f t="shared" si="355"/>
        <v>3559.77</v>
      </c>
      <c r="V611" s="44">
        <f t="shared" si="355"/>
        <v>3559.77</v>
      </c>
      <c r="W611" s="44">
        <f t="shared" si="355"/>
        <v>3559.77</v>
      </c>
      <c r="X611" s="44">
        <f t="shared" si="355"/>
        <v>3559.77</v>
      </c>
      <c r="Y611" s="44">
        <f t="shared" si="355"/>
        <v>3559.77</v>
      </c>
      <c r="Z611" s="44">
        <f t="shared" si="355"/>
        <v>3559.77</v>
      </c>
      <c r="AA611" s="44">
        <f t="shared" si="355"/>
        <v>3559.77</v>
      </c>
    </row>
    <row r="612" spans="1:27" ht="12.75" hidden="1" customHeight="1" outlineLevel="1" x14ac:dyDescent="0.2">
      <c r="A612" s="99" t="s">
        <v>834</v>
      </c>
      <c r="B612" s="63" t="s">
        <v>83</v>
      </c>
      <c r="C612" s="43" t="s">
        <v>79</v>
      </c>
      <c r="D612" s="44">
        <v>3.92</v>
      </c>
      <c r="E612" s="44">
        <v>3.92</v>
      </c>
      <c r="F612" s="44">
        <v>3.92</v>
      </c>
      <c r="G612" s="44">
        <v>3.92</v>
      </c>
      <c r="H612" s="44">
        <v>3.92</v>
      </c>
      <c r="I612" s="44">
        <v>3.92</v>
      </c>
      <c r="J612" s="44">
        <v>3.92</v>
      </c>
      <c r="K612" s="44">
        <v>3.92</v>
      </c>
      <c r="L612" s="44">
        <v>3.92</v>
      </c>
      <c r="M612" s="44">
        <v>3.92</v>
      </c>
      <c r="N612" s="44">
        <v>3.92</v>
      </c>
      <c r="O612" s="44">
        <v>3.92</v>
      </c>
      <c r="P612" s="44">
        <v>3.92</v>
      </c>
      <c r="Q612" s="44">
        <v>3.92</v>
      </c>
      <c r="R612" s="44">
        <v>3.92</v>
      </c>
      <c r="S612" s="44">
        <v>3.92</v>
      </c>
      <c r="T612" s="44">
        <v>3.92</v>
      </c>
      <c r="U612" s="44">
        <v>3.92</v>
      </c>
      <c r="V612" s="44">
        <v>3.92</v>
      </c>
      <c r="W612" s="44">
        <v>3.92</v>
      </c>
      <c r="X612" s="44">
        <v>3.92</v>
      </c>
      <c r="Y612" s="44">
        <v>3.92</v>
      </c>
      <c r="Z612" s="44">
        <v>3.92</v>
      </c>
      <c r="AA612" s="44">
        <v>3.92</v>
      </c>
    </row>
    <row r="613" spans="1:27" ht="12.75" hidden="1" customHeight="1" outlineLevel="1" x14ac:dyDescent="0.2">
      <c r="A613" s="99" t="s">
        <v>835</v>
      </c>
      <c r="B613" s="63" t="s">
        <v>81</v>
      </c>
      <c r="C613" s="43" t="s">
        <v>79</v>
      </c>
      <c r="D613" s="44">
        <f>$D$11</f>
        <v>330.69</v>
      </c>
      <c r="E613" s="44">
        <f t="shared" ref="E613:AA613" si="356">$D$11</f>
        <v>330.69</v>
      </c>
      <c r="F613" s="44">
        <f t="shared" si="356"/>
        <v>330.69</v>
      </c>
      <c r="G613" s="44">
        <f t="shared" si="356"/>
        <v>330.69</v>
      </c>
      <c r="H613" s="44">
        <f t="shared" si="356"/>
        <v>330.69</v>
      </c>
      <c r="I613" s="44">
        <f t="shared" si="356"/>
        <v>330.69</v>
      </c>
      <c r="J613" s="44">
        <f t="shared" si="356"/>
        <v>330.69</v>
      </c>
      <c r="K613" s="44">
        <f t="shared" si="356"/>
        <v>330.69</v>
      </c>
      <c r="L613" s="44">
        <f t="shared" si="356"/>
        <v>330.69</v>
      </c>
      <c r="M613" s="44">
        <f t="shared" si="356"/>
        <v>330.69</v>
      </c>
      <c r="N613" s="44">
        <f t="shared" si="356"/>
        <v>330.69</v>
      </c>
      <c r="O613" s="44">
        <f t="shared" si="356"/>
        <v>330.69</v>
      </c>
      <c r="P613" s="44">
        <f t="shared" si="356"/>
        <v>330.69</v>
      </c>
      <c r="Q613" s="44">
        <f t="shared" si="356"/>
        <v>330.69</v>
      </c>
      <c r="R613" s="44">
        <f t="shared" si="356"/>
        <v>330.69</v>
      </c>
      <c r="S613" s="44">
        <f t="shared" si="356"/>
        <v>330.69</v>
      </c>
      <c r="T613" s="44">
        <f t="shared" si="356"/>
        <v>330.69</v>
      </c>
      <c r="U613" s="44">
        <f t="shared" si="356"/>
        <v>330.69</v>
      </c>
      <c r="V613" s="44">
        <f t="shared" si="356"/>
        <v>330.69</v>
      </c>
      <c r="W613" s="44">
        <f t="shared" si="356"/>
        <v>330.69</v>
      </c>
      <c r="X613" s="44">
        <f t="shared" si="356"/>
        <v>330.69</v>
      </c>
      <c r="Y613" s="44">
        <f t="shared" si="356"/>
        <v>330.69</v>
      </c>
      <c r="Z613" s="44">
        <f t="shared" si="356"/>
        <v>330.69</v>
      </c>
      <c r="AA613" s="44">
        <f t="shared" si="356"/>
        <v>330.69</v>
      </c>
    </row>
    <row r="614" spans="1:27" collapsed="1" x14ac:dyDescent="0.2">
      <c r="A614" s="98" t="s">
        <v>836</v>
      </c>
      <c r="B614" s="28" t="str">
        <f>"27"&amp;"."&amp;$B$662&amp;"."&amp;$B$663</f>
        <v>27.08.2023</v>
      </c>
      <c r="C614" s="90" t="s">
        <v>76</v>
      </c>
      <c r="D614" s="91">
        <f>ROUND(((D615+D616+D618+D617)/1000),5)</f>
        <v>5.2349399999999999</v>
      </c>
      <c r="E614" s="91">
        <f>ROUND(((E615+E616+E618+E617)/1000),5)</f>
        <v>5.1230799999999999</v>
      </c>
      <c r="F614" s="91">
        <f>ROUND(((F615+F616+F618+F617)/1000),5)</f>
        <v>5.0621900000000002</v>
      </c>
      <c r="G614" s="91">
        <f t="shared" ref="G614:AA614" si="357">ROUND(((G615+G616+G618+G617)/1000),5)</f>
        <v>5.01938</v>
      </c>
      <c r="H614" s="91">
        <f t="shared" si="357"/>
        <v>4.9930099999999999</v>
      </c>
      <c r="I614" s="91">
        <f t="shared" si="357"/>
        <v>4.9717599999999997</v>
      </c>
      <c r="J614" s="91">
        <f t="shared" si="357"/>
        <v>4.9600900000000001</v>
      </c>
      <c r="K614" s="91">
        <f t="shared" si="357"/>
        <v>5.1898900000000001</v>
      </c>
      <c r="L614" s="91">
        <f t="shared" si="357"/>
        <v>5.4718099999999996</v>
      </c>
      <c r="M614" s="91">
        <f t="shared" si="357"/>
        <v>5.66289</v>
      </c>
      <c r="N614" s="91">
        <f t="shared" si="357"/>
        <v>5.77332</v>
      </c>
      <c r="O614" s="91">
        <f t="shared" si="357"/>
        <v>5.8080100000000003</v>
      </c>
      <c r="P614" s="91">
        <f t="shared" si="357"/>
        <v>5.8072800000000004</v>
      </c>
      <c r="Q614" s="91">
        <f t="shared" si="357"/>
        <v>5.8157800000000002</v>
      </c>
      <c r="R614" s="91">
        <f t="shared" si="357"/>
        <v>5.8170299999999999</v>
      </c>
      <c r="S614" s="91">
        <f t="shared" si="357"/>
        <v>5.8089300000000001</v>
      </c>
      <c r="T614" s="91">
        <f t="shared" si="357"/>
        <v>5.7710100000000004</v>
      </c>
      <c r="U614" s="91">
        <f t="shared" si="357"/>
        <v>5.7152000000000003</v>
      </c>
      <c r="V614" s="91">
        <f t="shared" si="357"/>
        <v>5.7067600000000001</v>
      </c>
      <c r="W614" s="91">
        <f t="shared" si="357"/>
        <v>5.7481200000000001</v>
      </c>
      <c r="X614" s="91">
        <f t="shared" si="357"/>
        <v>5.7629999999999999</v>
      </c>
      <c r="Y614" s="91">
        <f t="shared" si="357"/>
        <v>5.6554500000000001</v>
      </c>
      <c r="Z614" s="91">
        <f t="shared" si="357"/>
        <v>5.5992699999999997</v>
      </c>
      <c r="AA614" s="91">
        <f t="shared" si="357"/>
        <v>5.3392999999999997</v>
      </c>
    </row>
    <row r="615" spans="1:27" ht="12.75" hidden="1" customHeight="1" outlineLevel="1" x14ac:dyDescent="0.2">
      <c r="A615" s="99" t="s">
        <v>837</v>
      </c>
      <c r="B615" s="63" t="s">
        <v>238</v>
      </c>
      <c r="C615" s="43" t="s">
        <v>79</v>
      </c>
      <c r="D615" s="44">
        <v>1340.56</v>
      </c>
      <c r="E615" s="44">
        <v>1228.7</v>
      </c>
      <c r="F615" s="44">
        <v>1167.81</v>
      </c>
      <c r="G615" s="44">
        <v>1125</v>
      </c>
      <c r="H615" s="44">
        <v>1098.6300000000001</v>
      </c>
      <c r="I615" s="44">
        <v>1077.3800000000001</v>
      </c>
      <c r="J615" s="44">
        <v>1065.71</v>
      </c>
      <c r="K615" s="44">
        <v>1295.51</v>
      </c>
      <c r="L615" s="44">
        <v>1577.43</v>
      </c>
      <c r="M615" s="44">
        <v>1768.51</v>
      </c>
      <c r="N615" s="44">
        <v>1878.94</v>
      </c>
      <c r="O615" s="44">
        <v>1913.63</v>
      </c>
      <c r="P615" s="44">
        <v>1912.9</v>
      </c>
      <c r="Q615" s="44">
        <v>1921.4</v>
      </c>
      <c r="R615" s="44">
        <v>1922.65</v>
      </c>
      <c r="S615" s="44">
        <v>1914.55</v>
      </c>
      <c r="T615" s="44">
        <v>1876.63</v>
      </c>
      <c r="U615" s="44">
        <v>1820.82</v>
      </c>
      <c r="V615" s="44">
        <v>1812.38</v>
      </c>
      <c r="W615" s="44">
        <v>1853.74</v>
      </c>
      <c r="X615" s="44">
        <v>1868.62</v>
      </c>
      <c r="Y615" s="44">
        <v>1761.07</v>
      </c>
      <c r="Z615" s="44">
        <v>1704.89</v>
      </c>
      <c r="AA615" s="44">
        <v>1444.92</v>
      </c>
    </row>
    <row r="616" spans="1:27" ht="12.75" hidden="1" customHeight="1" outlineLevel="1" x14ac:dyDescent="0.2">
      <c r="A616" s="99" t="s">
        <v>838</v>
      </c>
      <c r="B616" s="63" t="s">
        <v>90</v>
      </c>
      <c r="C616" s="43" t="s">
        <v>79</v>
      </c>
      <c r="D616" s="44">
        <f>$D$486</f>
        <v>3559.77</v>
      </c>
      <c r="E616" s="44">
        <f t="shared" ref="E616:AA616" si="358">$D$486</f>
        <v>3559.77</v>
      </c>
      <c r="F616" s="44">
        <f t="shared" si="358"/>
        <v>3559.77</v>
      </c>
      <c r="G616" s="44">
        <f t="shared" si="358"/>
        <v>3559.77</v>
      </c>
      <c r="H616" s="44">
        <f t="shared" si="358"/>
        <v>3559.77</v>
      </c>
      <c r="I616" s="44">
        <f t="shared" si="358"/>
        <v>3559.77</v>
      </c>
      <c r="J616" s="44">
        <f t="shared" si="358"/>
        <v>3559.77</v>
      </c>
      <c r="K616" s="44">
        <f t="shared" si="358"/>
        <v>3559.77</v>
      </c>
      <c r="L616" s="44">
        <f t="shared" si="358"/>
        <v>3559.77</v>
      </c>
      <c r="M616" s="44">
        <f t="shared" si="358"/>
        <v>3559.77</v>
      </c>
      <c r="N616" s="44">
        <f t="shared" si="358"/>
        <v>3559.77</v>
      </c>
      <c r="O616" s="44">
        <f t="shared" si="358"/>
        <v>3559.77</v>
      </c>
      <c r="P616" s="44">
        <f t="shared" si="358"/>
        <v>3559.77</v>
      </c>
      <c r="Q616" s="44">
        <f t="shared" si="358"/>
        <v>3559.77</v>
      </c>
      <c r="R616" s="44">
        <f t="shared" si="358"/>
        <v>3559.77</v>
      </c>
      <c r="S616" s="44">
        <f t="shared" si="358"/>
        <v>3559.77</v>
      </c>
      <c r="T616" s="44">
        <f t="shared" si="358"/>
        <v>3559.77</v>
      </c>
      <c r="U616" s="44">
        <f t="shared" si="358"/>
        <v>3559.77</v>
      </c>
      <c r="V616" s="44">
        <f t="shared" si="358"/>
        <v>3559.77</v>
      </c>
      <c r="W616" s="44">
        <f t="shared" si="358"/>
        <v>3559.77</v>
      </c>
      <c r="X616" s="44">
        <f t="shared" si="358"/>
        <v>3559.77</v>
      </c>
      <c r="Y616" s="44">
        <f t="shared" si="358"/>
        <v>3559.77</v>
      </c>
      <c r="Z616" s="44">
        <f t="shared" si="358"/>
        <v>3559.77</v>
      </c>
      <c r="AA616" s="44">
        <f t="shared" si="358"/>
        <v>3559.77</v>
      </c>
    </row>
    <row r="617" spans="1:27" ht="12.75" hidden="1" customHeight="1" outlineLevel="1" x14ac:dyDescent="0.2">
      <c r="A617" s="99" t="s">
        <v>839</v>
      </c>
      <c r="B617" s="63" t="s">
        <v>83</v>
      </c>
      <c r="C617" s="43" t="s">
        <v>79</v>
      </c>
      <c r="D617" s="44">
        <v>3.92</v>
      </c>
      <c r="E617" s="44">
        <v>3.92</v>
      </c>
      <c r="F617" s="44">
        <v>3.92</v>
      </c>
      <c r="G617" s="44">
        <v>3.92</v>
      </c>
      <c r="H617" s="44">
        <v>3.92</v>
      </c>
      <c r="I617" s="44">
        <v>3.92</v>
      </c>
      <c r="J617" s="44">
        <v>3.92</v>
      </c>
      <c r="K617" s="44">
        <v>3.92</v>
      </c>
      <c r="L617" s="44">
        <v>3.92</v>
      </c>
      <c r="M617" s="44">
        <v>3.92</v>
      </c>
      <c r="N617" s="44">
        <v>3.92</v>
      </c>
      <c r="O617" s="44">
        <v>3.92</v>
      </c>
      <c r="P617" s="44">
        <v>3.92</v>
      </c>
      <c r="Q617" s="44">
        <v>3.92</v>
      </c>
      <c r="R617" s="44">
        <v>3.92</v>
      </c>
      <c r="S617" s="44">
        <v>3.92</v>
      </c>
      <c r="T617" s="44">
        <v>3.92</v>
      </c>
      <c r="U617" s="44">
        <v>3.92</v>
      </c>
      <c r="V617" s="44">
        <v>3.92</v>
      </c>
      <c r="W617" s="44">
        <v>3.92</v>
      </c>
      <c r="X617" s="44">
        <v>3.92</v>
      </c>
      <c r="Y617" s="44">
        <v>3.92</v>
      </c>
      <c r="Z617" s="44">
        <v>3.92</v>
      </c>
      <c r="AA617" s="44">
        <v>3.92</v>
      </c>
    </row>
    <row r="618" spans="1:27" ht="12.75" hidden="1" customHeight="1" outlineLevel="1" x14ac:dyDescent="0.2">
      <c r="A618" s="99" t="s">
        <v>840</v>
      </c>
      <c r="B618" s="63" t="s">
        <v>81</v>
      </c>
      <c r="C618" s="43" t="s">
        <v>79</v>
      </c>
      <c r="D618" s="44">
        <f>$D$11</f>
        <v>330.69</v>
      </c>
      <c r="E618" s="44">
        <f t="shared" ref="E618:AA618" si="359">$D$11</f>
        <v>330.69</v>
      </c>
      <c r="F618" s="44">
        <f t="shared" si="359"/>
        <v>330.69</v>
      </c>
      <c r="G618" s="44">
        <f t="shared" si="359"/>
        <v>330.69</v>
      </c>
      <c r="H618" s="44">
        <f t="shared" si="359"/>
        <v>330.69</v>
      </c>
      <c r="I618" s="44">
        <f t="shared" si="359"/>
        <v>330.69</v>
      </c>
      <c r="J618" s="44">
        <f t="shared" si="359"/>
        <v>330.69</v>
      </c>
      <c r="K618" s="44">
        <f t="shared" si="359"/>
        <v>330.69</v>
      </c>
      <c r="L618" s="44">
        <f t="shared" si="359"/>
        <v>330.69</v>
      </c>
      <c r="M618" s="44">
        <f t="shared" si="359"/>
        <v>330.69</v>
      </c>
      <c r="N618" s="44">
        <f t="shared" si="359"/>
        <v>330.69</v>
      </c>
      <c r="O618" s="44">
        <f t="shared" si="359"/>
        <v>330.69</v>
      </c>
      <c r="P618" s="44">
        <f t="shared" si="359"/>
        <v>330.69</v>
      </c>
      <c r="Q618" s="44">
        <f t="shared" si="359"/>
        <v>330.69</v>
      </c>
      <c r="R618" s="44">
        <f t="shared" si="359"/>
        <v>330.69</v>
      </c>
      <c r="S618" s="44">
        <f t="shared" si="359"/>
        <v>330.69</v>
      </c>
      <c r="T618" s="44">
        <f t="shared" si="359"/>
        <v>330.69</v>
      </c>
      <c r="U618" s="44">
        <f t="shared" si="359"/>
        <v>330.69</v>
      </c>
      <c r="V618" s="44">
        <f t="shared" si="359"/>
        <v>330.69</v>
      </c>
      <c r="W618" s="44">
        <f t="shared" si="359"/>
        <v>330.69</v>
      </c>
      <c r="X618" s="44">
        <f t="shared" si="359"/>
        <v>330.69</v>
      </c>
      <c r="Y618" s="44">
        <f t="shared" si="359"/>
        <v>330.69</v>
      </c>
      <c r="Z618" s="44">
        <f t="shared" si="359"/>
        <v>330.69</v>
      </c>
      <c r="AA618" s="44">
        <f t="shared" si="359"/>
        <v>330.69</v>
      </c>
    </row>
    <row r="619" spans="1:27" collapsed="1" x14ac:dyDescent="0.2">
      <c r="A619" s="98" t="s">
        <v>841</v>
      </c>
      <c r="B619" s="28" t="str">
        <f>"28"&amp;"."&amp;$B$662&amp;"."&amp;$B$663</f>
        <v>28.08.2023</v>
      </c>
      <c r="C619" s="90" t="s">
        <v>76</v>
      </c>
      <c r="D619" s="91">
        <f>ROUND(((D620+D621+D623+D622)/1000),5)</f>
        <v>5.2031200000000002</v>
      </c>
      <c r="E619" s="91">
        <f>ROUND(((E620+E621+E623+E622)/1000),5)</f>
        <v>5.0614499999999998</v>
      </c>
      <c r="F619" s="91">
        <f>ROUND(((F620+F621+F623+F622)/1000),5)</f>
        <v>4.99125</v>
      </c>
      <c r="G619" s="91">
        <f t="shared" ref="G619:AA619" si="360">ROUND(((G620+G621+G623+G622)/1000),5)</f>
        <v>4.92828</v>
      </c>
      <c r="H619" s="91">
        <f t="shared" si="360"/>
        <v>4.9726499999999998</v>
      </c>
      <c r="I619" s="91">
        <f t="shared" si="360"/>
        <v>5.0626800000000003</v>
      </c>
      <c r="J619" s="91">
        <f t="shared" si="360"/>
        <v>5.2380000000000004</v>
      </c>
      <c r="K619" s="91">
        <f t="shared" si="360"/>
        <v>5.5184100000000003</v>
      </c>
      <c r="L619" s="91">
        <f t="shared" si="360"/>
        <v>5.79948</v>
      </c>
      <c r="M619" s="91">
        <f t="shared" si="360"/>
        <v>5.9115900000000003</v>
      </c>
      <c r="N619" s="91">
        <f t="shared" si="360"/>
        <v>5.9258199999999999</v>
      </c>
      <c r="O619" s="91">
        <f t="shared" si="360"/>
        <v>5.9265400000000001</v>
      </c>
      <c r="P619" s="91">
        <f t="shared" si="360"/>
        <v>5.9172900000000004</v>
      </c>
      <c r="Q619" s="91">
        <f t="shared" si="360"/>
        <v>5.9727199999999998</v>
      </c>
      <c r="R619" s="91">
        <f t="shared" si="360"/>
        <v>6.0662700000000003</v>
      </c>
      <c r="S619" s="91">
        <f t="shared" si="360"/>
        <v>6.0582200000000004</v>
      </c>
      <c r="T619" s="91">
        <f t="shared" si="360"/>
        <v>6.0759299999999996</v>
      </c>
      <c r="U619" s="91">
        <f t="shared" si="360"/>
        <v>5.9357600000000001</v>
      </c>
      <c r="V619" s="91">
        <f t="shared" si="360"/>
        <v>5.9287599999999996</v>
      </c>
      <c r="W619" s="91">
        <f t="shared" si="360"/>
        <v>5.93628</v>
      </c>
      <c r="X619" s="91">
        <f t="shared" si="360"/>
        <v>5.9120299999999997</v>
      </c>
      <c r="Y619" s="91">
        <f t="shared" si="360"/>
        <v>5.8279399999999999</v>
      </c>
      <c r="Z619" s="91">
        <f t="shared" si="360"/>
        <v>5.5946499999999997</v>
      </c>
      <c r="AA619" s="91">
        <f t="shared" si="360"/>
        <v>5.3503699999999998</v>
      </c>
    </row>
    <row r="620" spans="1:27" ht="12.75" hidden="1" customHeight="1" outlineLevel="1" x14ac:dyDescent="0.2">
      <c r="A620" s="99" t="s">
        <v>842</v>
      </c>
      <c r="B620" s="63" t="s">
        <v>238</v>
      </c>
      <c r="C620" s="43" t="s">
        <v>79</v>
      </c>
      <c r="D620" s="44">
        <v>1308.74</v>
      </c>
      <c r="E620" s="44">
        <v>1167.07</v>
      </c>
      <c r="F620" s="44">
        <v>1096.8699999999999</v>
      </c>
      <c r="G620" s="44">
        <v>1033.9000000000001</v>
      </c>
      <c r="H620" s="44">
        <v>1078.27</v>
      </c>
      <c r="I620" s="44">
        <v>1168.3</v>
      </c>
      <c r="J620" s="44">
        <v>1343.62</v>
      </c>
      <c r="K620" s="44">
        <v>1624.03</v>
      </c>
      <c r="L620" s="44">
        <v>1905.1</v>
      </c>
      <c r="M620" s="44">
        <v>2017.21</v>
      </c>
      <c r="N620" s="44">
        <v>2031.44</v>
      </c>
      <c r="O620" s="44">
        <v>2032.16</v>
      </c>
      <c r="P620" s="44">
        <v>2022.91</v>
      </c>
      <c r="Q620" s="44">
        <v>2078.34</v>
      </c>
      <c r="R620" s="44">
        <v>2171.89</v>
      </c>
      <c r="S620" s="44">
        <v>2163.84</v>
      </c>
      <c r="T620" s="44">
        <v>2181.5500000000002</v>
      </c>
      <c r="U620" s="44">
        <v>2041.38</v>
      </c>
      <c r="V620" s="44">
        <v>2034.38</v>
      </c>
      <c r="W620" s="44">
        <v>2041.9</v>
      </c>
      <c r="X620" s="44">
        <v>2017.65</v>
      </c>
      <c r="Y620" s="44">
        <v>1933.56</v>
      </c>
      <c r="Z620" s="44">
        <v>1700.27</v>
      </c>
      <c r="AA620" s="44">
        <v>1455.99</v>
      </c>
    </row>
    <row r="621" spans="1:27" ht="12.75" hidden="1" customHeight="1" outlineLevel="1" x14ac:dyDescent="0.2">
      <c r="A621" s="99" t="s">
        <v>843</v>
      </c>
      <c r="B621" s="63" t="s">
        <v>90</v>
      </c>
      <c r="C621" s="43" t="s">
        <v>79</v>
      </c>
      <c r="D621" s="44">
        <f>$D$486</f>
        <v>3559.77</v>
      </c>
      <c r="E621" s="44">
        <f t="shared" ref="E621:AA621" si="361">$D$486</f>
        <v>3559.77</v>
      </c>
      <c r="F621" s="44">
        <f t="shared" si="361"/>
        <v>3559.77</v>
      </c>
      <c r="G621" s="44">
        <f t="shared" si="361"/>
        <v>3559.77</v>
      </c>
      <c r="H621" s="44">
        <f t="shared" si="361"/>
        <v>3559.77</v>
      </c>
      <c r="I621" s="44">
        <f t="shared" si="361"/>
        <v>3559.77</v>
      </c>
      <c r="J621" s="44">
        <f t="shared" si="361"/>
        <v>3559.77</v>
      </c>
      <c r="K621" s="44">
        <f t="shared" si="361"/>
        <v>3559.77</v>
      </c>
      <c r="L621" s="44">
        <f t="shared" si="361"/>
        <v>3559.77</v>
      </c>
      <c r="M621" s="44">
        <f t="shared" si="361"/>
        <v>3559.77</v>
      </c>
      <c r="N621" s="44">
        <f t="shared" si="361"/>
        <v>3559.77</v>
      </c>
      <c r="O621" s="44">
        <f t="shared" si="361"/>
        <v>3559.77</v>
      </c>
      <c r="P621" s="44">
        <f t="shared" si="361"/>
        <v>3559.77</v>
      </c>
      <c r="Q621" s="44">
        <f t="shared" si="361"/>
        <v>3559.77</v>
      </c>
      <c r="R621" s="44">
        <f t="shared" si="361"/>
        <v>3559.77</v>
      </c>
      <c r="S621" s="44">
        <f t="shared" si="361"/>
        <v>3559.77</v>
      </c>
      <c r="T621" s="44">
        <f t="shared" si="361"/>
        <v>3559.77</v>
      </c>
      <c r="U621" s="44">
        <f t="shared" si="361"/>
        <v>3559.77</v>
      </c>
      <c r="V621" s="44">
        <f t="shared" si="361"/>
        <v>3559.77</v>
      </c>
      <c r="W621" s="44">
        <f t="shared" si="361"/>
        <v>3559.77</v>
      </c>
      <c r="X621" s="44">
        <f t="shared" si="361"/>
        <v>3559.77</v>
      </c>
      <c r="Y621" s="44">
        <f t="shared" si="361"/>
        <v>3559.77</v>
      </c>
      <c r="Z621" s="44">
        <f t="shared" si="361"/>
        <v>3559.77</v>
      </c>
      <c r="AA621" s="44">
        <f t="shared" si="361"/>
        <v>3559.77</v>
      </c>
    </row>
    <row r="622" spans="1:27" ht="12.75" hidden="1" customHeight="1" outlineLevel="1" x14ac:dyDescent="0.2">
      <c r="A622" s="99" t="s">
        <v>844</v>
      </c>
      <c r="B622" s="63" t="s">
        <v>83</v>
      </c>
      <c r="C622" s="43" t="s">
        <v>79</v>
      </c>
      <c r="D622" s="44">
        <v>3.92</v>
      </c>
      <c r="E622" s="44">
        <v>3.92</v>
      </c>
      <c r="F622" s="44">
        <v>3.92</v>
      </c>
      <c r="G622" s="44">
        <v>3.92</v>
      </c>
      <c r="H622" s="44">
        <v>3.92</v>
      </c>
      <c r="I622" s="44">
        <v>3.92</v>
      </c>
      <c r="J622" s="44">
        <v>3.92</v>
      </c>
      <c r="K622" s="44">
        <v>3.92</v>
      </c>
      <c r="L622" s="44">
        <v>3.92</v>
      </c>
      <c r="M622" s="44">
        <v>3.92</v>
      </c>
      <c r="N622" s="44">
        <v>3.92</v>
      </c>
      <c r="O622" s="44">
        <v>3.92</v>
      </c>
      <c r="P622" s="44">
        <v>3.92</v>
      </c>
      <c r="Q622" s="44">
        <v>3.92</v>
      </c>
      <c r="R622" s="44">
        <v>3.92</v>
      </c>
      <c r="S622" s="44">
        <v>3.92</v>
      </c>
      <c r="T622" s="44">
        <v>3.92</v>
      </c>
      <c r="U622" s="44">
        <v>3.92</v>
      </c>
      <c r="V622" s="44">
        <v>3.92</v>
      </c>
      <c r="W622" s="44">
        <v>3.92</v>
      </c>
      <c r="X622" s="44">
        <v>3.92</v>
      </c>
      <c r="Y622" s="44">
        <v>3.92</v>
      </c>
      <c r="Z622" s="44">
        <v>3.92</v>
      </c>
      <c r="AA622" s="44">
        <v>3.92</v>
      </c>
    </row>
    <row r="623" spans="1:27" ht="12.75" hidden="1" customHeight="1" outlineLevel="1" x14ac:dyDescent="0.2">
      <c r="A623" s="99" t="s">
        <v>845</v>
      </c>
      <c r="B623" s="63" t="s">
        <v>81</v>
      </c>
      <c r="C623" s="43" t="s">
        <v>79</v>
      </c>
      <c r="D623" s="44">
        <f>$D$11</f>
        <v>330.69</v>
      </c>
      <c r="E623" s="44">
        <f t="shared" ref="E623:AA623" si="362">$D$11</f>
        <v>330.69</v>
      </c>
      <c r="F623" s="44">
        <f t="shared" si="362"/>
        <v>330.69</v>
      </c>
      <c r="G623" s="44">
        <f t="shared" si="362"/>
        <v>330.69</v>
      </c>
      <c r="H623" s="44">
        <f t="shared" si="362"/>
        <v>330.69</v>
      </c>
      <c r="I623" s="44">
        <f t="shared" si="362"/>
        <v>330.69</v>
      </c>
      <c r="J623" s="44">
        <f t="shared" si="362"/>
        <v>330.69</v>
      </c>
      <c r="K623" s="44">
        <f t="shared" si="362"/>
        <v>330.69</v>
      </c>
      <c r="L623" s="44">
        <f t="shared" si="362"/>
        <v>330.69</v>
      </c>
      <c r="M623" s="44">
        <f t="shared" si="362"/>
        <v>330.69</v>
      </c>
      <c r="N623" s="44">
        <f t="shared" si="362"/>
        <v>330.69</v>
      </c>
      <c r="O623" s="44">
        <f t="shared" si="362"/>
        <v>330.69</v>
      </c>
      <c r="P623" s="44">
        <f t="shared" si="362"/>
        <v>330.69</v>
      </c>
      <c r="Q623" s="44">
        <f t="shared" si="362"/>
        <v>330.69</v>
      </c>
      <c r="R623" s="44">
        <f t="shared" si="362"/>
        <v>330.69</v>
      </c>
      <c r="S623" s="44">
        <f t="shared" si="362"/>
        <v>330.69</v>
      </c>
      <c r="T623" s="44">
        <f t="shared" si="362"/>
        <v>330.69</v>
      </c>
      <c r="U623" s="44">
        <f t="shared" si="362"/>
        <v>330.69</v>
      </c>
      <c r="V623" s="44">
        <f t="shared" si="362"/>
        <v>330.69</v>
      </c>
      <c r="W623" s="44">
        <f t="shared" si="362"/>
        <v>330.69</v>
      </c>
      <c r="X623" s="44">
        <f t="shared" si="362"/>
        <v>330.69</v>
      </c>
      <c r="Y623" s="44">
        <f t="shared" si="362"/>
        <v>330.69</v>
      </c>
      <c r="Z623" s="44">
        <f t="shared" si="362"/>
        <v>330.69</v>
      </c>
      <c r="AA623" s="44">
        <f t="shared" si="362"/>
        <v>330.69</v>
      </c>
    </row>
    <row r="624" spans="1:27" collapsed="1" x14ac:dyDescent="0.2">
      <c r="A624" s="98" t="s">
        <v>846</v>
      </c>
      <c r="B624" s="28" t="str">
        <f>"29"&amp;"."&amp;$B$662&amp;"."&amp;$B$663</f>
        <v>29.08.2023</v>
      </c>
      <c r="C624" s="90" t="s">
        <v>76</v>
      </c>
      <c r="D624" s="91">
        <f>ROUND(((D625+D626+D628+D627)/1000),5)</f>
        <v>5.2180799999999996</v>
      </c>
      <c r="E624" s="91">
        <f>ROUND(((E625+E626+E628+E627)/1000),5)</f>
        <v>5.0804600000000004</v>
      </c>
      <c r="F624" s="91">
        <f>ROUND(((F625+F626+F628+F627)/1000),5)</f>
        <v>4.9628899999999998</v>
      </c>
      <c r="G624" s="91">
        <f t="shared" ref="G624:AA624" si="363">ROUND(((G625+G626+G628+G627)/1000),5)</f>
        <v>4.9651300000000003</v>
      </c>
      <c r="H624" s="91">
        <f t="shared" si="363"/>
        <v>5.03681</v>
      </c>
      <c r="I624" s="91">
        <f t="shared" si="363"/>
        <v>5.1687200000000004</v>
      </c>
      <c r="J624" s="91">
        <f t="shared" si="363"/>
        <v>5.2551300000000003</v>
      </c>
      <c r="K624" s="91">
        <f t="shared" si="363"/>
        <v>5.5153699999999999</v>
      </c>
      <c r="L624" s="91">
        <f t="shared" si="363"/>
        <v>5.8746499999999999</v>
      </c>
      <c r="M624" s="91">
        <f t="shared" si="363"/>
        <v>5.9396699999999996</v>
      </c>
      <c r="N624" s="91">
        <f t="shared" si="363"/>
        <v>5.9790200000000002</v>
      </c>
      <c r="O624" s="91">
        <f t="shared" si="363"/>
        <v>5.9570800000000004</v>
      </c>
      <c r="P624" s="91">
        <f t="shared" si="363"/>
        <v>5.9478499999999999</v>
      </c>
      <c r="Q624" s="91">
        <f t="shared" si="363"/>
        <v>5.9664400000000004</v>
      </c>
      <c r="R624" s="91">
        <f t="shared" si="363"/>
        <v>6.0133299999999998</v>
      </c>
      <c r="S624" s="91">
        <f t="shared" si="363"/>
        <v>6.01342</v>
      </c>
      <c r="T624" s="91">
        <f t="shared" si="363"/>
        <v>6.00366</v>
      </c>
      <c r="U624" s="91">
        <f t="shared" si="363"/>
        <v>5.9860300000000004</v>
      </c>
      <c r="V624" s="91">
        <f t="shared" si="363"/>
        <v>5.9639499999999996</v>
      </c>
      <c r="W624" s="91">
        <f t="shared" si="363"/>
        <v>5.9948800000000002</v>
      </c>
      <c r="X624" s="91">
        <f t="shared" si="363"/>
        <v>6.0006399999999998</v>
      </c>
      <c r="Y624" s="91">
        <f t="shared" si="363"/>
        <v>5.94015</v>
      </c>
      <c r="Z624" s="91">
        <f t="shared" si="363"/>
        <v>5.5901800000000001</v>
      </c>
      <c r="AA624" s="91">
        <f t="shared" si="363"/>
        <v>5.3859500000000002</v>
      </c>
    </row>
    <row r="625" spans="1:27" ht="12.75" hidden="1" customHeight="1" outlineLevel="1" x14ac:dyDescent="0.2">
      <c r="A625" s="99" t="s">
        <v>847</v>
      </c>
      <c r="B625" s="63" t="s">
        <v>238</v>
      </c>
      <c r="C625" s="43" t="s">
        <v>79</v>
      </c>
      <c r="D625" s="44">
        <v>1323.7</v>
      </c>
      <c r="E625" s="44">
        <v>1186.08</v>
      </c>
      <c r="F625" s="44">
        <v>1068.51</v>
      </c>
      <c r="G625" s="44">
        <v>1070.75</v>
      </c>
      <c r="H625" s="44">
        <v>1142.43</v>
      </c>
      <c r="I625" s="44">
        <v>1274.3399999999999</v>
      </c>
      <c r="J625" s="44">
        <v>1360.75</v>
      </c>
      <c r="K625" s="44">
        <v>1620.99</v>
      </c>
      <c r="L625" s="44">
        <v>1980.27</v>
      </c>
      <c r="M625" s="44">
        <v>2045.29</v>
      </c>
      <c r="N625" s="44">
        <v>2084.64</v>
      </c>
      <c r="O625" s="44">
        <v>2062.6999999999998</v>
      </c>
      <c r="P625" s="44">
        <v>2053.4699999999998</v>
      </c>
      <c r="Q625" s="44">
        <v>2072.06</v>
      </c>
      <c r="R625" s="44">
        <v>2118.9499999999998</v>
      </c>
      <c r="S625" s="44">
        <v>2119.04</v>
      </c>
      <c r="T625" s="44">
        <v>2109.2800000000002</v>
      </c>
      <c r="U625" s="44">
        <v>2091.65</v>
      </c>
      <c r="V625" s="44">
        <v>2069.5700000000002</v>
      </c>
      <c r="W625" s="44">
        <v>2100.5</v>
      </c>
      <c r="X625" s="44">
        <v>2106.2600000000002</v>
      </c>
      <c r="Y625" s="44">
        <v>2045.77</v>
      </c>
      <c r="Z625" s="44">
        <v>1695.8</v>
      </c>
      <c r="AA625" s="44">
        <v>1491.57</v>
      </c>
    </row>
    <row r="626" spans="1:27" ht="12.75" hidden="1" customHeight="1" outlineLevel="1" x14ac:dyDescent="0.2">
      <c r="A626" s="99" t="s">
        <v>848</v>
      </c>
      <c r="B626" s="63" t="s">
        <v>90</v>
      </c>
      <c r="C626" s="43" t="s">
        <v>79</v>
      </c>
      <c r="D626" s="44">
        <f>$D$486</f>
        <v>3559.77</v>
      </c>
      <c r="E626" s="44">
        <f t="shared" ref="E626:AA626" si="364">$D$486</f>
        <v>3559.77</v>
      </c>
      <c r="F626" s="44">
        <f t="shared" si="364"/>
        <v>3559.77</v>
      </c>
      <c r="G626" s="44">
        <f t="shared" si="364"/>
        <v>3559.77</v>
      </c>
      <c r="H626" s="44">
        <f t="shared" si="364"/>
        <v>3559.77</v>
      </c>
      <c r="I626" s="44">
        <f t="shared" si="364"/>
        <v>3559.77</v>
      </c>
      <c r="J626" s="44">
        <f t="shared" si="364"/>
        <v>3559.77</v>
      </c>
      <c r="K626" s="44">
        <f t="shared" si="364"/>
        <v>3559.77</v>
      </c>
      <c r="L626" s="44">
        <f t="shared" si="364"/>
        <v>3559.77</v>
      </c>
      <c r="M626" s="44">
        <f t="shared" si="364"/>
        <v>3559.77</v>
      </c>
      <c r="N626" s="44">
        <f t="shared" si="364"/>
        <v>3559.77</v>
      </c>
      <c r="O626" s="44">
        <f t="shared" si="364"/>
        <v>3559.77</v>
      </c>
      <c r="P626" s="44">
        <f t="shared" si="364"/>
        <v>3559.77</v>
      </c>
      <c r="Q626" s="44">
        <f t="shared" si="364"/>
        <v>3559.77</v>
      </c>
      <c r="R626" s="44">
        <f t="shared" si="364"/>
        <v>3559.77</v>
      </c>
      <c r="S626" s="44">
        <f t="shared" si="364"/>
        <v>3559.77</v>
      </c>
      <c r="T626" s="44">
        <f t="shared" si="364"/>
        <v>3559.77</v>
      </c>
      <c r="U626" s="44">
        <f t="shared" si="364"/>
        <v>3559.77</v>
      </c>
      <c r="V626" s="44">
        <f t="shared" si="364"/>
        <v>3559.77</v>
      </c>
      <c r="W626" s="44">
        <f t="shared" si="364"/>
        <v>3559.77</v>
      </c>
      <c r="X626" s="44">
        <f t="shared" si="364"/>
        <v>3559.77</v>
      </c>
      <c r="Y626" s="44">
        <f t="shared" si="364"/>
        <v>3559.77</v>
      </c>
      <c r="Z626" s="44">
        <f t="shared" si="364"/>
        <v>3559.77</v>
      </c>
      <c r="AA626" s="44">
        <f t="shared" si="364"/>
        <v>3559.77</v>
      </c>
    </row>
    <row r="627" spans="1:27" ht="12.75" hidden="1" customHeight="1" outlineLevel="1" x14ac:dyDescent="0.2">
      <c r="A627" s="99" t="s">
        <v>849</v>
      </c>
      <c r="B627" s="63" t="s">
        <v>83</v>
      </c>
      <c r="C627" s="43" t="s">
        <v>79</v>
      </c>
      <c r="D627" s="44">
        <v>3.92</v>
      </c>
      <c r="E627" s="44">
        <v>3.92</v>
      </c>
      <c r="F627" s="44">
        <v>3.92</v>
      </c>
      <c r="G627" s="44">
        <v>3.92</v>
      </c>
      <c r="H627" s="44">
        <v>3.92</v>
      </c>
      <c r="I627" s="44">
        <v>3.92</v>
      </c>
      <c r="J627" s="44">
        <v>3.92</v>
      </c>
      <c r="K627" s="44">
        <v>3.92</v>
      </c>
      <c r="L627" s="44">
        <v>3.92</v>
      </c>
      <c r="M627" s="44">
        <v>3.92</v>
      </c>
      <c r="N627" s="44">
        <v>3.92</v>
      </c>
      <c r="O627" s="44">
        <v>3.92</v>
      </c>
      <c r="P627" s="44">
        <v>3.92</v>
      </c>
      <c r="Q627" s="44">
        <v>3.92</v>
      </c>
      <c r="R627" s="44">
        <v>3.92</v>
      </c>
      <c r="S627" s="44">
        <v>3.92</v>
      </c>
      <c r="T627" s="44">
        <v>3.92</v>
      </c>
      <c r="U627" s="44">
        <v>3.92</v>
      </c>
      <c r="V627" s="44">
        <v>3.92</v>
      </c>
      <c r="W627" s="44">
        <v>3.92</v>
      </c>
      <c r="X627" s="44">
        <v>3.92</v>
      </c>
      <c r="Y627" s="44">
        <v>3.92</v>
      </c>
      <c r="Z627" s="44">
        <v>3.92</v>
      </c>
      <c r="AA627" s="44">
        <v>3.92</v>
      </c>
    </row>
    <row r="628" spans="1:27" ht="12.75" hidden="1" customHeight="1" outlineLevel="1" x14ac:dyDescent="0.2">
      <c r="A628" s="99" t="s">
        <v>850</v>
      </c>
      <c r="B628" s="63" t="s">
        <v>81</v>
      </c>
      <c r="C628" s="43" t="s">
        <v>79</v>
      </c>
      <c r="D628" s="44">
        <f>$D$11</f>
        <v>330.69</v>
      </c>
      <c r="E628" s="44">
        <f t="shared" ref="E628:AA628" si="365">$D$11</f>
        <v>330.69</v>
      </c>
      <c r="F628" s="44">
        <f t="shared" si="365"/>
        <v>330.69</v>
      </c>
      <c r="G628" s="44">
        <f t="shared" si="365"/>
        <v>330.69</v>
      </c>
      <c r="H628" s="44">
        <f t="shared" si="365"/>
        <v>330.69</v>
      </c>
      <c r="I628" s="44">
        <f t="shared" si="365"/>
        <v>330.69</v>
      </c>
      <c r="J628" s="44">
        <f t="shared" si="365"/>
        <v>330.69</v>
      </c>
      <c r="K628" s="44">
        <f t="shared" si="365"/>
        <v>330.69</v>
      </c>
      <c r="L628" s="44">
        <f t="shared" si="365"/>
        <v>330.69</v>
      </c>
      <c r="M628" s="44">
        <f t="shared" si="365"/>
        <v>330.69</v>
      </c>
      <c r="N628" s="44">
        <f t="shared" si="365"/>
        <v>330.69</v>
      </c>
      <c r="O628" s="44">
        <f t="shared" si="365"/>
        <v>330.69</v>
      </c>
      <c r="P628" s="44">
        <f t="shared" si="365"/>
        <v>330.69</v>
      </c>
      <c r="Q628" s="44">
        <f t="shared" si="365"/>
        <v>330.69</v>
      </c>
      <c r="R628" s="44">
        <f t="shared" si="365"/>
        <v>330.69</v>
      </c>
      <c r="S628" s="44">
        <f t="shared" si="365"/>
        <v>330.69</v>
      </c>
      <c r="T628" s="44">
        <f t="shared" si="365"/>
        <v>330.69</v>
      </c>
      <c r="U628" s="44">
        <f t="shared" si="365"/>
        <v>330.69</v>
      </c>
      <c r="V628" s="44">
        <f t="shared" si="365"/>
        <v>330.69</v>
      </c>
      <c r="W628" s="44">
        <f t="shared" si="365"/>
        <v>330.69</v>
      </c>
      <c r="X628" s="44">
        <f t="shared" si="365"/>
        <v>330.69</v>
      </c>
      <c r="Y628" s="44">
        <f t="shared" si="365"/>
        <v>330.69</v>
      </c>
      <c r="Z628" s="44">
        <f t="shared" si="365"/>
        <v>330.69</v>
      </c>
      <c r="AA628" s="44">
        <f t="shared" si="365"/>
        <v>330.69</v>
      </c>
    </row>
    <row r="629" spans="1:27" collapsed="1" x14ac:dyDescent="0.2">
      <c r="A629" s="98" t="s">
        <v>851</v>
      </c>
      <c r="B629" s="28" t="str">
        <f>"30"&amp;"."&amp;$B$662&amp;"."&amp;$B$663</f>
        <v>30.08.2023</v>
      </c>
      <c r="C629" s="90" t="s">
        <v>76</v>
      </c>
      <c r="D629" s="91">
        <f>ROUND(((D630+D631+D633+D632)/1000),5)</f>
        <v>5.3752000000000004</v>
      </c>
      <c r="E629" s="91">
        <f>ROUND(((E630+E631+E633+E632)/1000),5)</f>
        <v>5.2492999999999999</v>
      </c>
      <c r="F629" s="91">
        <f>ROUND(((F630+F631+F633+F632)/1000),5)</f>
        <v>5.1958399999999996</v>
      </c>
      <c r="G629" s="91">
        <f t="shared" ref="G629:AA629" si="366">ROUND(((G630+G631+G633+G632)/1000),5)</f>
        <v>5.1864100000000004</v>
      </c>
      <c r="H629" s="91">
        <f t="shared" si="366"/>
        <v>5.1936799999999996</v>
      </c>
      <c r="I629" s="91">
        <f t="shared" si="366"/>
        <v>5.2544399999999998</v>
      </c>
      <c r="J629" s="91">
        <f t="shared" si="366"/>
        <v>5.37547</v>
      </c>
      <c r="K629" s="91">
        <f t="shared" si="366"/>
        <v>5.5932000000000004</v>
      </c>
      <c r="L629" s="91">
        <f t="shared" si="366"/>
        <v>5.9054399999999996</v>
      </c>
      <c r="M629" s="91">
        <f t="shared" si="366"/>
        <v>5.9812700000000003</v>
      </c>
      <c r="N629" s="91">
        <f t="shared" si="366"/>
        <v>6.0288300000000001</v>
      </c>
      <c r="O629" s="91">
        <f t="shared" si="366"/>
        <v>6.0092699999999999</v>
      </c>
      <c r="P629" s="91">
        <f t="shared" si="366"/>
        <v>6.0076599999999996</v>
      </c>
      <c r="Q629" s="91">
        <f t="shared" si="366"/>
        <v>6.0216700000000003</v>
      </c>
      <c r="R629" s="91">
        <f t="shared" si="366"/>
        <v>6.1139099999999997</v>
      </c>
      <c r="S629" s="91">
        <f t="shared" si="366"/>
        <v>6.1144600000000002</v>
      </c>
      <c r="T629" s="91">
        <f t="shared" si="366"/>
        <v>6.1006200000000002</v>
      </c>
      <c r="U629" s="91">
        <f t="shared" si="366"/>
        <v>6.0821300000000003</v>
      </c>
      <c r="V629" s="91">
        <f t="shared" si="366"/>
        <v>6.0524800000000001</v>
      </c>
      <c r="W629" s="91">
        <f t="shared" si="366"/>
        <v>6.0882399999999999</v>
      </c>
      <c r="X629" s="91">
        <f t="shared" si="366"/>
        <v>6.0655099999999997</v>
      </c>
      <c r="Y629" s="91">
        <f t="shared" si="366"/>
        <v>5.9374500000000001</v>
      </c>
      <c r="Z629" s="91">
        <f t="shared" si="366"/>
        <v>5.6892899999999997</v>
      </c>
      <c r="AA629" s="91">
        <f t="shared" si="366"/>
        <v>5.4981499999999999</v>
      </c>
    </row>
    <row r="630" spans="1:27" ht="12.75" hidden="1" customHeight="1" outlineLevel="1" x14ac:dyDescent="0.2">
      <c r="A630" s="99" t="s">
        <v>852</v>
      </c>
      <c r="B630" s="63" t="s">
        <v>238</v>
      </c>
      <c r="C630" s="43" t="s">
        <v>79</v>
      </c>
      <c r="D630" s="44">
        <v>1480.82</v>
      </c>
      <c r="E630" s="44">
        <v>1354.92</v>
      </c>
      <c r="F630" s="44">
        <v>1301.46</v>
      </c>
      <c r="G630" s="44">
        <v>1292.03</v>
      </c>
      <c r="H630" s="44">
        <v>1299.3</v>
      </c>
      <c r="I630" s="44">
        <v>1360.06</v>
      </c>
      <c r="J630" s="44">
        <v>1481.09</v>
      </c>
      <c r="K630" s="44">
        <v>1698.82</v>
      </c>
      <c r="L630" s="44">
        <v>2011.06</v>
      </c>
      <c r="M630" s="44">
        <v>2086.89</v>
      </c>
      <c r="N630" s="44">
        <v>2134.4499999999998</v>
      </c>
      <c r="O630" s="44">
        <v>2114.89</v>
      </c>
      <c r="P630" s="44">
        <v>2113.2800000000002</v>
      </c>
      <c r="Q630" s="44">
        <v>2127.29</v>
      </c>
      <c r="R630" s="44">
        <v>2219.5300000000002</v>
      </c>
      <c r="S630" s="44">
        <v>2220.08</v>
      </c>
      <c r="T630" s="44">
        <v>2206.2399999999998</v>
      </c>
      <c r="U630" s="44">
        <v>2187.75</v>
      </c>
      <c r="V630" s="44">
        <v>2158.1</v>
      </c>
      <c r="W630" s="44">
        <v>2193.86</v>
      </c>
      <c r="X630" s="44">
        <v>2171.13</v>
      </c>
      <c r="Y630" s="44">
        <v>2043.07</v>
      </c>
      <c r="Z630" s="44">
        <v>1794.91</v>
      </c>
      <c r="AA630" s="44">
        <v>1603.77</v>
      </c>
    </row>
    <row r="631" spans="1:27" ht="12.75" hidden="1" customHeight="1" outlineLevel="1" x14ac:dyDescent="0.2">
      <c r="A631" s="99" t="s">
        <v>853</v>
      </c>
      <c r="B631" s="63" t="s">
        <v>90</v>
      </c>
      <c r="C631" s="43" t="s">
        <v>79</v>
      </c>
      <c r="D631" s="44">
        <f>$D$486</f>
        <v>3559.77</v>
      </c>
      <c r="E631" s="44">
        <f t="shared" ref="E631:AA631" si="367">$D$486</f>
        <v>3559.77</v>
      </c>
      <c r="F631" s="44">
        <f t="shared" si="367"/>
        <v>3559.77</v>
      </c>
      <c r="G631" s="44">
        <f t="shared" si="367"/>
        <v>3559.77</v>
      </c>
      <c r="H631" s="44">
        <f t="shared" si="367"/>
        <v>3559.77</v>
      </c>
      <c r="I631" s="44">
        <f t="shared" si="367"/>
        <v>3559.77</v>
      </c>
      <c r="J631" s="44">
        <f t="shared" si="367"/>
        <v>3559.77</v>
      </c>
      <c r="K631" s="44">
        <f t="shared" si="367"/>
        <v>3559.77</v>
      </c>
      <c r="L631" s="44">
        <f t="shared" si="367"/>
        <v>3559.77</v>
      </c>
      <c r="M631" s="44">
        <f t="shared" si="367"/>
        <v>3559.77</v>
      </c>
      <c r="N631" s="44">
        <f t="shared" si="367"/>
        <v>3559.77</v>
      </c>
      <c r="O631" s="44">
        <f t="shared" si="367"/>
        <v>3559.77</v>
      </c>
      <c r="P631" s="44">
        <f t="shared" si="367"/>
        <v>3559.77</v>
      </c>
      <c r="Q631" s="44">
        <f t="shared" si="367"/>
        <v>3559.77</v>
      </c>
      <c r="R631" s="44">
        <f t="shared" si="367"/>
        <v>3559.77</v>
      </c>
      <c r="S631" s="44">
        <f t="shared" si="367"/>
        <v>3559.77</v>
      </c>
      <c r="T631" s="44">
        <f t="shared" si="367"/>
        <v>3559.77</v>
      </c>
      <c r="U631" s="44">
        <f t="shared" si="367"/>
        <v>3559.77</v>
      </c>
      <c r="V631" s="44">
        <f t="shared" si="367"/>
        <v>3559.77</v>
      </c>
      <c r="W631" s="44">
        <f t="shared" si="367"/>
        <v>3559.77</v>
      </c>
      <c r="X631" s="44">
        <f t="shared" si="367"/>
        <v>3559.77</v>
      </c>
      <c r="Y631" s="44">
        <f t="shared" si="367"/>
        <v>3559.77</v>
      </c>
      <c r="Z631" s="44">
        <f t="shared" si="367"/>
        <v>3559.77</v>
      </c>
      <c r="AA631" s="44">
        <f t="shared" si="367"/>
        <v>3559.77</v>
      </c>
    </row>
    <row r="632" spans="1:27" ht="12.75" hidden="1" customHeight="1" outlineLevel="1" x14ac:dyDescent="0.2">
      <c r="A632" s="99" t="s">
        <v>854</v>
      </c>
      <c r="B632" s="63" t="s">
        <v>83</v>
      </c>
      <c r="C632" s="43" t="s">
        <v>79</v>
      </c>
      <c r="D632" s="44">
        <v>3.92</v>
      </c>
      <c r="E632" s="44">
        <v>3.92</v>
      </c>
      <c r="F632" s="44">
        <v>3.92</v>
      </c>
      <c r="G632" s="44">
        <v>3.92</v>
      </c>
      <c r="H632" s="44">
        <v>3.92</v>
      </c>
      <c r="I632" s="44">
        <v>3.92</v>
      </c>
      <c r="J632" s="44">
        <v>3.92</v>
      </c>
      <c r="K632" s="44">
        <v>3.92</v>
      </c>
      <c r="L632" s="44">
        <v>3.92</v>
      </c>
      <c r="M632" s="44">
        <v>3.92</v>
      </c>
      <c r="N632" s="44">
        <v>3.92</v>
      </c>
      <c r="O632" s="44">
        <v>3.92</v>
      </c>
      <c r="P632" s="44">
        <v>3.92</v>
      </c>
      <c r="Q632" s="44">
        <v>3.92</v>
      </c>
      <c r="R632" s="44">
        <v>3.92</v>
      </c>
      <c r="S632" s="44">
        <v>3.92</v>
      </c>
      <c r="T632" s="44">
        <v>3.92</v>
      </c>
      <c r="U632" s="44">
        <v>3.92</v>
      </c>
      <c r="V632" s="44">
        <v>3.92</v>
      </c>
      <c r="W632" s="44">
        <v>3.92</v>
      </c>
      <c r="X632" s="44">
        <v>3.92</v>
      </c>
      <c r="Y632" s="44">
        <v>3.92</v>
      </c>
      <c r="Z632" s="44">
        <v>3.92</v>
      </c>
      <c r="AA632" s="44">
        <v>3.92</v>
      </c>
    </row>
    <row r="633" spans="1:27" ht="12.75" hidden="1" customHeight="1" outlineLevel="1" x14ac:dyDescent="0.2">
      <c r="A633" s="99" t="s">
        <v>855</v>
      </c>
      <c r="B633" s="63" t="s">
        <v>81</v>
      </c>
      <c r="C633" s="43" t="s">
        <v>79</v>
      </c>
      <c r="D633" s="44">
        <f>$D$11</f>
        <v>330.69</v>
      </c>
      <c r="E633" s="44">
        <f t="shared" ref="E633:AA633" si="368">$D$11</f>
        <v>330.69</v>
      </c>
      <c r="F633" s="44">
        <f t="shared" si="368"/>
        <v>330.69</v>
      </c>
      <c r="G633" s="44">
        <f t="shared" si="368"/>
        <v>330.69</v>
      </c>
      <c r="H633" s="44">
        <f t="shared" si="368"/>
        <v>330.69</v>
      </c>
      <c r="I633" s="44">
        <f t="shared" si="368"/>
        <v>330.69</v>
      </c>
      <c r="J633" s="44">
        <f t="shared" si="368"/>
        <v>330.69</v>
      </c>
      <c r="K633" s="44">
        <f t="shared" si="368"/>
        <v>330.69</v>
      </c>
      <c r="L633" s="44">
        <f t="shared" si="368"/>
        <v>330.69</v>
      </c>
      <c r="M633" s="44">
        <f t="shared" si="368"/>
        <v>330.69</v>
      </c>
      <c r="N633" s="44">
        <f t="shared" si="368"/>
        <v>330.69</v>
      </c>
      <c r="O633" s="44">
        <f t="shared" si="368"/>
        <v>330.69</v>
      </c>
      <c r="P633" s="44">
        <f t="shared" si="368"/>
        <v>330.69</v>
      </c>
      <c r="Q633" s="44">
        <f t="shared" si="368"/>
        <v>330.69</v>
      </c>
      <c r="R633" s="44">
        <f t="shared" si="368"/>
        <v>330.69</v>
      </c>
      <c r="S633" s="44">
        <f t="shared" si="368"/>
        <v>330.69</v>
      </c>
      <c r="T633" s="44">
        <f t="shared" si="368"/>
        <v>330.69</v>
      </c>
      <c r="U633" s="44">
        <f t="shared" si="368"/>
        <v>330.69</v>
      </c>
      <c r="V633" s="44">
        <f t="shared" si="368"/>
        <v>330.69</v>
      </c>
      <c r="W633" s="44">
        <f t="shared" si="368"/>
        <v>330.69</v>
      </c>
      <c r="X633" s="44">
        <f t="shared" si="368"/>
        <v>330.69</v>
      </c>
      <c r="Y633" s="44">
        <f t="shared" si="368"/>
        <v>330.69</v>
      </c>
      <c r="Z633" s="44">
        <f t="shared" si="368"/>
        <v>330.69</v>
      </c>
      <c r="AA633" s="44">
        <f t="shared" si="368"/>
        <v>330.69</v>
      </c>
    </row>
    <row r="634" spans="1:27" collapsed="1" x14ac:dyDescent="0.2">
      <c r="A634" s="98" t="s">
        <v>856</v>
      </c>
      <c r="B634" s="28" t="str">
        <f>"31"&amp;"."&amp;$B$662&amp;"."&amp;$B$663</f>
        <v>31.08.2023</v>
      </c>
      <c r="C634" s="90" t="s">
        <v>76</v>
      </c>
      <c r="D634" s="91">
        <f>ROUND(((D635+D636+D638+D637)/1000),5)</f>
        <v>5.1901700000000002</v>
      </c>
      <c r="E634" s="91">
        <f>ROUND(((E635+E636+E638+E637)/1000),5)</f>
        <v>5.08141</v>
      </c>
      <c r="F634" s="91">
        <f>ROUND(((F635+F636+F638+F637)/1000),5)</f>
        <v>4.9967499999999996</v>
      </c>
      <c r="G634" s="91">
        <f t="shared" ref="G634:AA634" si="369">ROUND(((G635+G636+G638+G637)/1000),5)</f>
        <v>4.9790799999999997</v>
      </c>
      <c r="H634" s="91">
        <f t="shared" si="369"/>
        <v>5.0211699999999997</v>
      </c>
      <c r="I634" s="91">
        <f t="shared" si="369"/>
        <v>5.14628</v>
      </c>
      <c r="J634" s="91">
        <f t="shared" si="369"/>
        <v>5.2937399999999997</v>
      </c>
      <c r="K634" s="91">
        <f t="shared" si="369"/>
        <v>5.5559200000000004</v>
      </c>
      <c r="L634" s="91">
        <f t="shared" si="369"/>
        <v>5.7888999999999999</v>
      </c>
      <c r="M634" s="91">
        <f t="shared" si="369"/>
        <v>5.9082999999999997</v>
      </c>
      <c r="N634" s="91">
        <f t="shared" si="369"/>
        <v>6.1009799999999998</v>
      </c>
      <c r="O634" s="91">
        <f t="shared" si="369"/>
        <v>5.9482100000000004</v>
      </c>
      <c r="P634" s="91">
        <f t="shared" si="369"/>
        <v>5.8898299999999999</v>
      </c>
      <c r="Q634" s="91">
        <f t="shared" si="369"/>
        <v>5.9202000000000004</v>
      </c>
      <c r="R634" s="91">
        <f t="shared" si="369"/>
        <v>6.0575900000000003</v>
      </c>
      <c r="S634" s="91">
        <f t="shared" si="369"/>
        <v>6.0461999999999998</v>
      </c>
      <c r="T634" s="91">
        <f t="shared" si="369"/>
        <v>6.0289999999999999</v>
      </c>
      <c r="U634" s="91">
        <f t="shared" si="369"/>
        <v>6.0019999999999998</v>
      </c>
      <c r="V634" s="91">
        <f t="shared" si="369"/>
        <v>6.0060900000000004</v>
      </c>
      <c r="W634" s="91">
        <f t="shared" si="369"/>
        <v>6.00718</v>
      </c>
      <c r="X634" s="91">
        <f t="shared" si="369"/>
        <v>6.0548799999999998</v>
      </c>
      <c r="Y634" s="91">
        <f t="shared" si="369"/>
        <v>5.96218</v>
      </c>
      <c r="Z634" s="91">
        <f t="shared" si="369"/>
        <v>5.6735199999999999</v>
      </c>
      <c r="AA634" s="91">
        <f t="shared" si="369"/>
        <v>5.47105</v>
      </c>
    </row>
    <row r="635" spans="1:27" ht="12.75" hidden="1" customHeight="1" outlineLevel="1" x14ac:dyDescent="0.2">
      <c r="A635" s="99" t="s">
        <v>857</v>
      </c>
      <c r="B635" s="63" t="s">
        <v>238</v>
      </c>
      <c r="C635" s="43" t="s">
        <v>79</v>
      </c>
      <c r="D635" s="44">
        <v>1295.79</v>
      </c>
      <c r="E635" s="44">
        <v>1187.03</v>
      </c>
      <c r="F635" s="44">
        <v>1102.3699999999999</v>
      </c>
      <c r="G635" s="44">
        <v>1084.7</v>
      </c>
      <c r="H635" s="44">
        <v>1126.79</v>
      </c>
      <c r="I635" s="44">
        <v>1251.9000000000001</v>
      </c>
      <c r="J635" s="44">
        <v>1399.36</v>
      </c>
      <c r="K635" s="44">
        <v>1661.54</v>
      </c>
      <c r="L635" s="44">
        <v>1894.52</v>
      </c>
      <c r="M635" s="44">
        <v>2013.92</v>
      </c>
      <c r="N635" s="44">
        <v>2206.6</v>
      </c>
      <c r="O635" s="44">
        <v>2053.83</v>
      </c>
      <c r="P635" s="44">
        <v>1995.45</v>
      </c>
      <c r="Q635" s="44">
        <v>2025.82</v>
      </c>
      <c r="R635" s="44">
        <v>2163.21</v>
      </c>
      <c r="S635" s="44">
        <v>2151.8200000000002</v>
      </c>
      <c r="T635" s="44">
        <v>2134.62</v>
      </c>
      <c r="U635" s="44">
        <v>2107.62</v>
      </c>
      <c r="V635" s="44">
        <v>2111.71</v>
      </c>
      <c r="W635" s="44">
        <v>2112.8000000000002</v>
      </c>
      <c r="X635" s="44">
        <v>2160.5</v>
      </c>
      <c r="Y635" s="44">
        <v>2067.8000000000002</v>
      </c>
      <c r="Z635" s="44">
        <v>1779.14</v>
      </c>
      <c r="AA635" s="44">
        <v>1576.67</v>
      </c>
    </row>
    <row r="636" spans="1:27" ht="12.75" hidden="1" customHeight="1" outlineLevel="1" x14ac:dyDescent="0.2">
      <c r="A636" s="99" t="s">
        <v>858</v>
      </c>
      <c r="B636" s="63" t="s">
        <v>90</v>
      </c>
      <c r="C636" s="43" t="s">
        <v>79</v>
      </c>
      <c r="D636" s="44">
        <f>$D$486</f>
        <v>3559.77</v>
      </c>
      <c r="E636" s="44">
        <f t="shared" ref="E636:AA636" si="370">$D$486</f>
        <v>3559.77</v>
      </c>
      <c r="F636" s="44">
        <f t="shared" si="370"/>
        <v>3559.77</v>
      </c>
      <c r="G636" s="44">
        <f t="shared" si="370"/>
        <v>3559.77</v>
      </c>
      <c r="H636" s="44">
        <f t="shared" si="370"/>
        <v>3559.77</v>
      </c>
      <c r="I636" s="44">
        <f t="shared" si="370"/>
        <v>3559.77</v>
      </c>
      <c r="J636" s="44">
        <f t="shared" si="370"/>
        <v>3559.77</v>
      </c>
      <c r="K636" s="44">
        <f t="shared" si="370"/>
        <v>3559.77</v>
      </c>
      <c r="L636" s="44">
        <f t="shared" si="370"/>
        <v>3559.77</v>
      </c>
      <c r="M636" s="44">
        <f t="shared" si="370"/>
        <v>3559.77</v>
      </c>
      <c r="N636" s="44">
        <f t="shared" si="370"/>
        <v>3559.77</v>
      </c>
      <c r="O636" s="44">
        <f t="shared" si="370"/>
        <v>3559.77</v>
      </c>
      <c r="P636" s="44">
        <f t="shared" si="370"/>
        <v>3559.77</v>
      </c>
      <c r="Q636" s="44">
        <f t="shared" si="370"/>
        <v>3559.77</v>
      </c>
      <c r="R636" s="44">
        <f t="shared" si="370"/>
        <v>3559.77</v>
      </c>
      <c r="S636" s="44">
        <f t="shared" si="370"/>
        <v>3559.77</v>
      </c>
      <c r="T636" s="44">
        <f t="shared" si="370"/>
        <v>3559.77</v>
      </c>
      <c r="U636" s="44">
        <f t="shared" si="370"/>
        <v>3559.77</v>
      </c>
      <c r="V636" s="44">
        <f t="shared" si="370"/>
        <v>3559.77</v>
      </c>
      <c r="W636" s="44">
        <f t="shared" si="370"/>
        <v>3559.77</v>
      </c>
      <c r="X636" s="44">
        <f t="shared" si="370"/>
        <v>3559.77</v>
      </c>
      <c r="Y636" s="44">
        <f t="shared" si="370"/>
        <v>3559.77</v>
      </c>
      <c r="Z636" s="44">
        <f t="shared" si="370"/>
        <v>3559.77</v>
      </c>
      <c r="AA636" s="44">
        <f t="shared" si="370"/>
        <v>3559.77</v>
      </c>
    </row>
    <row r="637" spans="1:27" ht="12.75" hidden="1" customHeight="1" outlineLevel="1" x14ac:dyDescent="0.2">
      <c r="A637" s="99" t="s">
        <v>859</v>
      </c>
      <c r="B637" s="63" t="s">
        <v>83</v>
      </c>
      <c r="C637" s="43" t="s">
        <v>79</v>
      </c>
      <c r="D637" s="44">
        <v>3.92</v>
      </c>
      <c r="E637" s="44">
        <v>3.92</v>
      </c>
      <c r="F637" s="44">
        <v>3.92</v>
      </c>
      <c r="G637" s="44">
        <v>3.92</v>
      </c>
      <c r="H637" s="44">
        <v>3.92</v>
      </c>
      <c r="I637" s="44">
        <v>3.92</v>
      </c>
      <c r="J637" s="44">
        <v>3.92</v>
      </c>
      <c r="K637" s="44">
        <v>3.92</v>
      </c>
      <c r="L637" s="44">
        <v>3.92</v>
      </c>
      <c r="M637" s="44">
        <v>3.92</v>
      </c>
      <c r="N637" s="44">
        <v>3.92</v>
      </c>
      <c r="O637" s="44">
        <v>3.92</v>
      </c>
      <c r="P637" s="44">
        <v>3.92</v>
      </c>
      <c r="Q637" s="44">
        <v>3.92</v>
      </c>
      <c r="R637" s="44">
        <v>3.92</v>
      </c>
      <c r="S637" s="44">
        <v>3.92</v>
      </c>
      <c r="T637" s="44">
        <v>3.92</v>
      </c>
      <c r="U637" s="44">
        <v>3.92</v>
      </c>
      <c r="V637" s="44">
        <v>3.92</v>
      </c>
      <c r="W637" s="44">
        <v>3.92</v>
      </c>
      <c r="X637" s="44">
        <v>3.92</v>
      </c>
      <c r="Y637" s="44">
        <v>3.92</v>
      </c>
      <c r="Z637" s="44">
        <v>3.92</v>
      </c>
      <c r="AA637" s="44">
        <v>3.92</v>
      </c>
    </row>
    <row r="638" spans="1:27" ht="12.75" hidden="1" customHeight="1" outlineLevel="1" x14ac:dyDescent="0.2">
      <c r="A638" s="99" t="s">
        <v>860</v>
      </c>
      <c r="B638" s="63" t="s">
        <v>81</v>
      </c>
      <c r="C638" s="43" t="s">
        <v>79</v>
      </c>
      <c r="D638" s="44">
        <f>$D$11</f>
        <v>330.69</v>
      </c>
      <c r="E638" s="44">
        <f t="shared" ref="E638:AA638" si="371">$D$11</f>
        <v>330.69</v>
      </c>
      <c r="F638" s="44">
        <f t="shared" si="371"/>
        <v>330.69</v>
      </c>
      <c r="G638" s="44">
        <f t="shared" si="371"/>
        <v>330.69</v>
      </c>
      <c r="H638" s="44">
        <f t="shared" si="371"/>
        <v>330.69</v>
      </c>
      <c r="I638" s="44">
        <f t="shared" si="371"/>
        <v>330.69</v>
      </c>
      <c r="J638" s="44">
        <f t="shared" si="371"/>
        <v>330.69</v>
      </c>
      <c r="K638" s="44">
        <f t="shared" si="371"/>
        <v>330.69</v>
      </c>
      <c r="L638" s="44">
        <f t="shared" si="371"/>
        <v>330.69</v>
      </c>
      <c r="M638" s="44">
        <f t="shared" si="371"/>
        <v>330.69</v>
      </c>
      <c r="N638" s="44">
        <f t="shared" si="371"/>
        <v>330.69</v>
      </c>
      <c r="O638" s="44">
        <f t="shared" si="371"/>
        <v>330.69</v>
      </c>
      <c r="P638" s="44">
        <f t="shared" si="371"/>
        <v>330.69</v>
      </c>
      <c r="Q638" s="44">
        <f t="shared" si="371"/>
        <v>330.69</v>
      </c>
      <c r="R638" s="44">
        <f t="shared" si="371"/>
        <v>330.69</v>
      </c>
      <c r="S638" s="44">
        <f t="shared" si="371"/>
        <v>330.69</v>
      </c>
      <c r="T638" s="44">
        <f t="shared" si="371"/>
        <v>330.69</v>
      </c>
      <c r="U638" s="44">
        <f t="shared" si="371"/>
        <v>330.69</v>
      </c>
      <c r="V638" s="44">
        <f t="shared" si="371"/>
        <v>330.69</v>
      </c>
      <c r="W638" s="44">
        <f t="shared" si="371"/>
        <v>330.69</v>
      </c>
      <c r="X638" s="44">
        <f t="shared" si="371"/>
        <v>330.69</v>
      </c>
      <c r="Y638" s="44">
        <f t="shared" si="371"/>
        <v>330.69</v>
      </c>
      <c r="Z638" s="44">
        <f t="shared" si="371"/>
        <v>330.69</v>
      </c>
      <c r="AA638" s="44">
        <f t="shared" si="371"/>
        <v>330.69</v>
      </c>
    </row>
    <row r="639" spans="1:27" collapsed="1" x14ac:dyDescent="0.2">
      <c r="B639" s="101" t="s">
        <v>392</v>
      </c>
    </row>
    <row r="640" spans="1:27" x14ac:dyDescent="0.2">
      <c r="B640" s="101" t="s">
        <v>392</v>
      </c>
    </row>
    <row r="641" spans="1:27" x14ac:dyDescent="0.2">
      <c r="A641" s="175" t="s">
        <v>861</v>
      </c>
      <c r="B641" s="176"/>
      <c r="C641" s="176"/>
      <c r="D641" s="176"/>
      <c r="E641" s="176"/>
      <c r="F641" s="176"/>
      <c r="G641" s="176"/>
      <c r="H641" s="17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7"/>
    </row>
    <row r="642" spans="1:27" ht="15" customHeight="1" x14ac:dyDescent="0.2">
      <c r="A642" s="178" t="s">
        <v>862</v>
      </c>
      <c r="B642" s="180" t="s">
        <v>863</v>
      </c>
      <c r="C642" s="182" t="s">
        <v>864</v>
      </c>
      <c r="D642" s="27" t="s">
        <v>69</v>
      </c>
      <c r="E642" s="27" t="s">
        <v>70</v>
      </c>
      <c r="F642" s="27" t="s">
        <v>865</v>
      </c>
      <c r="G642" s="27" t="s">
        <v>866</v>
      </c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4"/>
      <c r="Y642" s="104"/>
      <c r="Z642" s="104"/>
      <c r="AA642" s="104"/>
    </row>
    <row r="643" spans="1:27" x14ac:dyDescent="0.2">
      <c r="A643" s="179"/>
      <c r="B643" s="181"/>
      <c r="C643" s="183"/>
      <c r="D643" s="105">
        <f>D644</f>
        <v>778999.83</v>
      </c>
      <c r="E643" s="105">
        <f t="shared" ref="E643:G643" si="372">E644</f>
        <v>778999.83</v>
      </c>
      <c r="F643" s="105">
        <f t="shared" si="372"/>
        <v>778999.83</v>
      </c>
      <c r="G643" s="105">
        <f t="shared" si="372"/>
        <v>778999.83</v>
      </c>
    </row>
    <row r="644" spans="1:27" ht="12.75" hidden="1" customHeight="1" outlineLevel="1" x14ac:dyDescent="0.2">
      <c r="A644" s="106" t="s">
        <v>867</v>
      </c>
      <c r="B644" s="107" t="s">
        <v>868</v>
      </c>
      <c r="C644" s="108" t="s">
        <v>864</v>
      </c>
      <c r="D644" s="44">
        <v>778999.83</v>
      </c>
      <c r="E644" s="44">
        <f>$D644</f>
        <v>778999.83</v>
      </c>
      <c r="F644" s="44">
        <f>$D644</f>
        <v>778999.83</v>
      </c>
      <c r="G644" s="44">
        <f>$D644</f>
        <v>778999.83</v>
      </c>
    </row>
    <row r="645" spans="1:27" collapsed="1" x14ac:dyDescent="0.2"/>
    <row r="647" spans="1:27" ht="12.75" customHeight="1" x14ac:dyDescent="0.25">
      <c r="A647" s="184" t="s">
        <v>84</v>
      </c>
      <c r="B647" s="184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1:27" ht="12.75" customHeight="1" x14ac:dyDescent="0.25">
      <c r="A648" s="185" t="s">
        <v>3163</v>
      </c>
      <c r="B648" s="185"/>
      <c r="C648" s="185"/>
      <c r="D648" s="185"/>
      <c r="E648" s="185"/>
      <c r="F648" s="185"/>
      <c r="G648" s="185"/>
      <c r="H648" s="185"/>
      <c r="I648" s="185"/>
      <c r="J648" s="185"/>
      <c r="K648" s="185"/>
      <c r="L648" s="185"/>
      <c r="M648" s="185"/>
      <c r="N648" s="185"/>
      <c r="O648" s="185"/>
      <c r="P648"/>
      <c r="Q648"/>
      <c r="R648"/>
      <c r="S648"/>
      <c r="T648"/>
      <c r="U648"/>
      <c r="V648"/>
      <c r="W648"/>
      <c r="X648"/>
      <c r="Y648"/>
      <c r="Z648"/>
      <c r="AA648"/>
    </row>
    <row r="650" spans="1:27" x14ac:dyDescent="0.2">
      <c r="A650" s="54"/>
      <c r="B650" s="55"/>
    </row>
    <row r="651" spans="1:27" x14ac:dyDescent="0.2">
      <c r="A651" s="54"/>
      <c r="B651" s="56"/>
    </row>
    <row r="662" spans="2:2" hidden="1" x14ac:dyDescent="0.2">
      <c r="B662" s="109" t="s">
        <v>3164</v>
      </c>
    </row>
    <row r="663" spans="2:2" hidden="1" x14ac:dyDescent="0.2">
      <c r="B663" s="110" t="s">
        <v>3165</v>
      </c>
    </row>
  </sheetData>
  <autoFilter ref="B6:C584" xr:uid="{00000000-0001-0000-0500-000000000000}"/>
  <mergeCells count="12">
    <mergeCell ref="A648:O648"/>
    <mergeCell ref="A1:AA3"/>
    <mergeCell ref="A4:AA4"/>
    <mergeCell ref="A5:AA5"/>
    <mergeCell ref="A164:AA164"/>
    <mergeCell ref="A323:AA323"/>
    <mergeCell ref="A482:AA482"/>
    <mergeCell ref="A641:AA641"/>
    <mergeCell ref="A642:A643"/>
    <mergeCell ref="B642:B643"/>
    <mergeCell ref="C642:C643"/>
    <mergeCell ref="A647:B647"/>
  </mergeCells>
  <pageMargins left="0.25" right="0.25" top="0.75" bottom="0.75" header="0.3" footer="0.3"/>
  <pageSetup paperSize="9" scale="41" fitToHeight="0" orientation="landscape" r:id="rId1"/>
  <colBreaks count="1" manualBreakCount="1">
    <brk id="12" max="648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10D52-F24D-443B-8B9B-50BC587024C1}">
  <sheetPr codeName="Лист8">
    <tabColor rgb="FF00B0F0"/>
    <pageSetUpPr fitToPage="1"/>
  </sheetPr>
  <dimension ref="A1:AA663"/>
  <sheetViews>
    <sheetView view="pageBreakPreview" zoomScale="75" zoomScaleNormal="100" zoomScaleSheetLayoutView="75" workbookViewId="0">
      <pane ySplit="4" topLeftCell="A5" activePane="bottomLeft" state="frozen"/>
      <selection activeCell="N30" sqref="N30"/>
      <selection pane="bottomLeft" activeCell="D12" sqref="D12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x14ac:dyDescent="0.2">
      <c r="A1" s="186" t="s">
        <v>207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</row>
    <row r="2" spans="1:27" x14ac:dyDescent="0.2">
      <c r="A2" s="187"/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</row>
    <row r="3" spans="1:27" x14ac:dyDescent="0.2">
      <c r="A3" s="188"/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</row>
    <row r="4" spans="1:27" ht="15" x14ac:dyDescent="0.25">
      <c r="A4" s="189" t="s">
        <v>869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1"/>
    </row>
    <row r="5" spans="1:27" x14ac:dyDescent="0.2">
      <c r="A5" s="175" t="s">
        <v>209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27" customHeight="1" x14ac:dyDescent="0.2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x14ac:dyDescent="0.2">
      <c r="A7" s="98" t="s">
        <v>236</v>
      </c>
      <c r="B7" s="28" t="str">
        <f>"01"&amp;"."&amp;$B$662&amp;"."&amp;$B$663</f>
        <v>01.08.2023</v>
      </c>
      <c r="C7" s="90" t="s">
        <v>76</v>
      </c>
      <c r="D7" s="91">
        <f>ROUND(((D8+D9+D11+D10)/1000),5)</f>
        <v>2.3749400000000001</v>
      </c>
      <c r="E7" s="91">
        <f>ROUND(((E8+E9+E11+E10)/1000),5)</f>
        <v>2.1760199999999998</v>
      </c>
      <c r="F7" s="91">
        <f>ROUND(((F8+F9+F11+F10)/1000),5)</f>
        <v>2.05592</v>
      </c>
      <c r="G7" s="91">
        <f t="shared" ref="G7:AA7" si="0">ROUND(((G8+G9+G11+G10)/1000),5)</f>
        <v>2.0390799999999998</v>
      </c>
      <c r="H7" s="91">
        <f t="shared" si="0"/>
        <v>1.3349299999999999</v>
      </c>
      <c r="I7" s="91">
        <f t="shared" si="0"/>
        <v>2.03057</v>
      </c>
      <c r="J7" s="91">
        <f t="shared" si="0"/>
        <v>2.31494</v>
      </c>
      <c r="K7" s="91">
        <f t="shared" si="0"/>
        <v>2.7872300000000001</v>
      </c>
      <c r="L7" s="91">
        <f t="shared" si="0"/>
        <v>3.1515900000000001</v>
      </c>
      <c r="M7" s="91">
        <f t="shared" si="0"/>
        <v>3.4652500000000002</v>
      </c>
      <c r="N7" s="91">
        <f t="shared" si="0"/>
        <v>3.5450699999999999</v>
      </c>
      <c r="O7" s="91">
        <f t="shared" si="0"/>
        <v>3.54941</v>
      </c>
      <c r="P7" s="91">
        <f t="shared" si="0"/>
        <v>3.5427</v>
      </c>
      <c r="Q7" s="91">
        <f t="shared" si="0"/>
        <v>3.5672600000000001</v>
      </c>
      <c r="R7" s="91">
        <f t="shared" si="0"/>
        <v>3.4329100000000001</v>
      </c>
      <c r="S7" s="91">
        <f t="shared" si="0"/>
        <v>3.4386199999999998</v>
      </c>
      <c r="T7" s="91">
        <f t="shared" si="0"/>
        <v>3.4481799999999998</v>
      </c>
      <c r="U7" s="91">
        <f t="shared" si="0"/>
        <v>3.4388200000000002</v>
      </c>
      <c r="V7" s="91">
        <f t="shared" si="0"/>
        <v>3.4238900000000001</v>
      </c>
      <c r="W7" s="91">
        <f t="shared" si="0"/>
        <v>3.3912399999999998</v>
      </c>
      <c r="X7" s="91">
        <f t="shared" si="0"/>
        <v>3.3577599999999999</v>
      </c>
      <c r="Y7" s="91">
        <f t="shared" si="0"/>
        <v>3.3149999999999999</v>
      </c>
      <c r="Z7" s="91">
        <f t="shared" si="0"/>
        <v>3.1236000000000002</v>
      </c>
      <c r="AA7" s="91">
        <f t="shared" si="0"/>
        <v>2.7452800000000002</v>
      </c>
    </row>
    <row r="8" spans="1:27" ht="12.75" hidden="1" customHeight="1" outlineLevel="1" x14ac:dyDescent="0.2">
      <c r="A8" s="99" t="s">
        <v>237</v>
      </c>
      <c r="B8" s="63" t="s">
        <v>238</v>
      </c>
      <c r="C8" s="43" t="s">
        <v>79</v>
      </c>
      <c r="D8" s="44">
        <v>1083.24</v>
      </c>
      <c r="E8" s="44">
        <v>884.32</v>
      </c>
      <c r="F8" s="44">
        <v>764.22</v>
      </c>
      <c r="G8" s="44">
        <v>747.38</v>
      </c>
      <c r="H8" s="44">
        <v>43.23</v>
      </c>
      <c r="I8" s="44">
        <v>738.87</v>
      </c>
      <c r="J8" s="44">
        <v>1023.24</v>
      </c>
      <c r="K8" s="44">
        <v>1495.53</v>
      </c>
      <c r="L8" s="44">
        <v>1859.89</v>
      </c>
      <c r="M8" s="44">
        <v>2173.5500000000002</v>
      </c>
      <c r="N8" s="44">
        <v>2253.37</v>
      </c>
      <c r="O8" s="44">
        <v>2257.71</v>
      </c>
      <c r="P8" s="44">
        <v>2251</v>
      </c>
      <c r="Q8" s="44">
        <v>2275.56</v>
      </c>
      <c r="R8" s="44">
        <v>2141.21</v>
      </c>
      <c r="S8" s="44">
        <v>2146.92</v>
      </c>
      <c r="T8" s="44">
        <v>2156.48</v>
      </c>
      <c r="U8" s="44">
        <v>2147.12</v>
      </c>
      <c r="V8" s="44">
        <v>2132.19</v>
      </c>
      <c r="W8" s="44">
        <v>2099.54</v>
      </c>
      <c r="X8" s="44">
        <v>2066.06</v>
      </c>
      <c r="Y8" s="44">
        <v>2023.3</v>
      </c>
      <c r="Z8" s="44">
        <v>1831.9</v>
      </c>
      <c r="AA8" s="44">
        <v>1453.58</v>
      </c>
    </row>
    <row r="9" spans="1:27" ht="12.75" hidden="1" customHeight="1" outlineLevel="1" x14ac:dyDescent="0.2">
      <c r="A9" s="99" t="s">
        <v>239</v>
      </c>
      <c r="B9" s="63" t="s">
        <v>90</v>
      </c>
      <c r="C9" s="43" t="s">
        <v>79</v>
      </c>
      <c r="D9" s="44">
        <v>1071.42</v>
      </c>
      <c r="E9" s="44">
        <f>$D$9</f>
        <v>1071.42</v>
      </c>
      <c r="F9" s="44">
        <f t="shared" ref="F9:AA9" si="1">$D$9</f>
        <v>1071.42</v>
      </c>
      <c r="G9" s="44">
        <f t="shared" si="1"/>
        <v>1071.42</v>
      </c>
      <c r="H9" s="44">
        <f t="shared" si="1"/>
        <v>1071.42</v>
      </c>
      <c r="I9" s="44">
        <f t="shared" si="1"/>
        <v>1071.42</v>
      </c>
      <c r="J9" s="44">
        <f t="shared" si="1"/>
        <v>1071.42</v>
      </c>
      <c r="K9" s="44">
        <f t="shared" si="1"/>
        <v>1071.42</v>
      </c>
      <c r="L9" s="44">
        <f t="shared" si="1"/>
        <v>1071.42</v>
      </c>
      <c r="M9" s="44">
        <f t="shared" si="1"/>
        <v>1071.42</v>
      </c>
      <c r="N9" s="44">
        <f t="shared" si="1"/>
        <v>1071.42</v>
      </c>
      <c r="O9" s="44">
        <f t="shared" si="1"/>
        <v>1071.42</v>
      </c>
      <c r="P9" s="44">
        <f t="shared" si="1"/>
        <v>1071.42</v>
      </c>
      <c r="Q9" s="44">
        <f t="shared" si="1"/>
        <v>1071.42</v>
      </c>
      <c r="R9" s="44">
        <f t="shared" si="1"/>
        <v>1071.42</v>
      </c>
      <c r="S9" s="44">
        <f t="shared" si="1"/>
        <v>1071.42</v>
      </c>
      <c r="T9" s="44">
        <f t="shared" si="1"/>
        <v>1071.42</v>
      </c>
      <c r="U9" s="44">
        <f t="shared" si="1"/>
        <v>1071.42</v>
      </c>
      <c r="V9" s="44">
        <f t="shared" si="1"/>
        <v>1071.42</v>
      </c>
      <c r="W9" s="44">
        <f t="shared" si="1"/>
        <v>1071.42</v>
      </c>
      <c r="X9" s="44">
        <f t="shared" si="1"/>
        <v>1071.42</v>
      </c>
      <c r="Y9" s="44">
        <f t="shared" si="1"/>
        <v>1071.42</v>
      </c>
      <c r="Z9" s="44">
        <f t="shared" si="1"/>
        <v>1071.42</v>
      </c>
      <c r="AA9" s="44">
        <f t="shared" si="1"/>
        <v>1071.42</v>
      </c>
    </row>
    <row r="10" spans="1:27" ht="12.75" hidden="1" customHeight="1" outlineLevel="1" x14ac:dyDescent="0.2">
      <c r="A10" s="99" t="s">
        <v>240</v>
      </c>
      <c r="B10" s="63" t="s">
        <v>83</v>
      </c>
      <c r="C10" s="43" t="s">
        <v>79</v>
      </c>
      <c r="D10" s="44">
        <v>3.92</v>
      </c>
      <c r="E10" s="44">
        <v>3.92</v>
      </c>
      <c r="F10" s="44">
        <v>3.92</v>
      </c>
      <c r="G10" s="44">
        <v>3.92</v>
      </c>
      <c r="H10" s="44">
        <v>3.92</v>
      </c>
      <c r="I10" s="44">
        <v>3.92</v>
      </c>
      <c r="J10" s="44">
        <v>3.92</v>
      </c>
      <c r="K10" s="44">
        <v>3.92</v>
      </c>
      <c r="L10" s="44">
        <v>3.92</v>
      </c>
      <c r="M10" s="44">
        <v>3.92</v>
      </c>
      <c r="N10" s="44">
        <v>3.92</v>
      </c>
      <c r="O10" s="44">
        <v>3.92</v>
      </c>
      <c r="P10" s="44">
        <v>3.92</v>
      </c>
      <c r="Q10" s="44">
        <v>3.92</v>
      </c>
      <c r="R10" s="44">
        <v>3.92</v>
      </c>
      <c r="S10" s="44">
        <v>3.92</v>
      </c>
      <c r="T10" s="44">
        <v>3.92</v>
      </c>
      <c r="U10" s="44">
        <v>3.92</v>
      </c>
      <c r="V10" s="44">
        <v>3.92</v>
      </c>
      <c r="W10" s="44">
        <v>3.92</v>
      </c>
      <c r="X10" s="44">
        <v>3.92</v>
      </c>
      <c r="Y10" s="44">
        <v>3.92</v>
      </c>
      <c r="Z10" s="44">
        <v>3.92</v>
      </c>
      <c r="AA10" s="44">
        <v>3.92</v>
      </c>
    </row>
    <row r="11" spans="1:27" ht="12.75" hidden="1" customHeight="1" outlineLevel="1" x14ac:dyDescent="0.2">
      <c r="A11" s="99" t="s">
        <v>241</v>
      </c>
      <c r="B11" s="63" t="s">
        <v>81</v>
      </c>
      <c r="C11" s="43" t="s">
        <v>79</v>
      </c>
      <c r="D11" s="44">
        <v>216.36</v>
      </c>
      <c r="E11" s="44">
        <f>$D$11</f>
        <v>216.36</v>
      </c>
      <c r="F11" s="44">
        <f t="shared" ref="F11:AA11" si="2">$D$11</f>
        <v>216.36</v>
      </c>
      <c r="G11" s="44">
        <f t="shared" si="2"/>
        <v>216.36</v>
      </c>
      <c r="H11" s="44">
        <f t="shared" si="2"/>
        <v>216.36</v>
      </c>
      <c r="I11" s="44">
        <f t="shared" si="2"/>
        <v>216.36</v>
      </c>
      <c r="J11" s="44">
        <f t="shared" si="2"/>
        <v>216.36</v>
      </c>
      <c r="K11" s="44">
        <f t="shared" si="2"/>
        <v>216.36</v>
      </c>
      <c r="L11" s="44">
        <f t="shared" si="2"/>
        <v>216.36</v>
      </c>
      <c r="M11" s="44">
        <f t="shared" si="2"/>
        <v>216.36</v>
      </c>
      <c r="N11" s="44">
        <f t="shared" si="2"/>
        <v>216.36</v>
      </c>
      <c r="O11" s="44">
        <f t="shared" si="2"/>
        <v>216.36</v>
      </c>
      <c r="P11" s="44">
        <f t="shared" si="2"/>
        <v>216.36</v>
      </c>
      <c r="Q11" s="44">
        <f t="shared" si="2"/>
        <v>216.36</v>
      </c>
      <c r="R11" s="44">
        <f t="shared" si="2"/>
        <v>216.36</v>
      </c>
      <c r="S11" s="44">
        <f t="shared" si="2"/>
        <v>216.36</v>
      </c>
      <c r="T11" s="44">
        <f t="shared" si="2"/>
        <v>216.36</v>
      </c>
      <c r="U11" s="44">
        <f t="shared" si="2"/>
        <v>216.36</v>
      </c>
      <c r="V11" s="44">
        <f t="shared" si="2"/>
        <v>216.36</v>
      </c>
      <c r="W11" s="44">
        <f t="shared" si="2"/>
        <v>216.36</v>
      </c>
      <c r="X11" s="44">
        <f t="shared" si="2"/>
        <v>216.36</v>
      </c>
      <c r="Y11" s="44">
        <f t="shared" si="2"/>
        <v>216.36</v>
      </c>
      <c r="Z11" s="44">
        <f t="shared" si="2"/>
        <v>216.36</v>
      </c>
      <c r="AA11" s="44">
        <f t="shared" si="2"/>
        <v>216.36</v>
      </c>
    </row>
    <row r="12" spans="1:27" collapsed="1" x14ac:dyDescent="0.2">
      <c r="A12" s="98" t="s">
        <v>242</v>
      </c>
      <c r="B12" s="28" t="str">
        <f>"02"&amp;"."&amp;$B$662&amp;"."&amp;$B$663</f>
        <v>02.08.2023</v>
      </c>
      <c r="C12" s="90" t="s">
        <v>76</v>
      </c>
      <c r="D12" s="91">
        <f>ROUND(((D13+D14+D16+D15)/1000),5)</f>
        <v>2.4759600000000002</v>
      </c>
      <c r="E12" s="91">
        <f>ROUND(((E13+E14+E16+E15)/1000),5)</f>
        <v>2.2742599999999999</v>
      </c>
      <c r="F12" s="91">
        <f>ROUND(((F13+F14+F16+F15)/1000),5)</f>
        <v>2.1690700000000001</v>
      </c>
      <c r="G12" s="91">
        <f t="shared" ref="G12:AA12" si="3">ROUND(((G13+G14+G16+G15)/1000),5)</f>
        <v>2.1266400000000001</v>
      </c>
      <c r="H12" s="91">
        <f t="shared" si="3"/>
        <v>2.10894</v>
      </c>
      <c r="I12" s="91">
        <f t="shared" si="3"/>
        <v>2.2054399999999998</v>
      </c>
      <c r="J12" s="91">
        <f t="shared" si="3"/>
        <v>2.41404</v>
      </c>
      <c r="K12" s="91">
        <f t="shared" si="3"/>
        <v>2.7612000000000001</v>
      </c>
      <c r="L12" s="91">
        <f t="shared" si="3"/>
        <v>3.01044</v>
      </c>
      <c r="M12" s="91">
        <f t="shared" si="3"/>
        <v>3.31826</v>
      </c>
      <c r="N12" s="91">
        <f t="shared" si="3"/>
        <v>3.38775</v>
      </c>
      <c r="O12" s="91">
        <f t="shared" si="3"/>
        <v>3.3898199999999998</v>
      </c>
      <c r="P12" s="91">
        <f t="shared" si="3"/>
        <v>3.38524</v>
      </c>
      <c r="Q12" s="91">
        <f t="shared" si="3"/>
        <v>3.4096099999999998</v>
      </c>
      <c r="R12" s="91">
        <f t="shared" si="3"/>
        <v>3.4683999999999999</v>
      </c>
      <c r="S12" s="91">
        <f t="shared" si="3"/>
        <v>3.4674700000000001</v>
      </c>
      <c r="T12" s="91">
        <f t="shared" si="3"/>
        <v>3.45357</v>
      </c>
      <c r="U12" s="91">
        <f t="shared" si="3"/>
        <v>3.3933499999999999</v>
      </c>
      <c r="V12" s="91">
        <f t="shared" si="3"/>
        <v>3.3826000000000001</v>
      </c>
      <c r="W12" s="91">
        <f t="shared" si="3"/>
        <v>3.3196400000000001</v>
      </c>
      <c r="X12" s="91">
        <f t="shared" si="3"/>
        <v>3.3061400000000001</v>
      </c>
      <c r="Y12" s="91">
        <f t="shared" si="3"/>
        <v>3.2794300000000001</v>
      </c>
      <c r="Z12" s="91">
        <f t="shared" si="3"/>
        <v>3.0862699999999998</v>
      </c>
      <c r="AA12" s="91">
        <f t="shared" si="3"/>
        <v>2.8093900000000001</v>
      </c>
    </row>
    <row r="13" spans="1:27" ht="12.75" hidden="1" customHeight="1" outlineLevel="1" x14ac:dyDescent="0.2">
      <c r="A13" s="99" t="s">
        <v>243</v>
      </c>
      <c r="B13" s="63" t="s">
        <v>238</v>
      </c>
      <c r="C13" s="43" t="s">
        <v>79</v>
      </c>
      <c r="D13" s="44">
        <v>1184.26</v>
      </c>
      <c r="E13" s="44">
        <v>982.56</v>
      </c>
      <c r="F13" s="44">
        <v>877.37</v>
      </c>
      <c r="G13" s="44">
        <v>834.94</v>
      </c>
      <c r="H13" s="44">
        <v>817.24</v>
      </c>
      <c r="I13" s="44">
        <v>913.74</v>
      </c>
      <c r="J13" s="44">
        <v>1122.3399999999999</v>
      </c>
      <c r="K13" s="44">
        <v>1469.5</v>
      </c>
      <c r="L13" s="44">
        <v>1718.74</v>
      </c>
      <c r="M13" s="44">
        <v>2026.56</v>
      </c>
      <c r="N13" s="44">
        <v>2096.0500000000002</v>
      </c>
      <c r="O13" s="44">
        <v>2098.12</v>
      </c>
      <c r="P13" s="44">
        <v>2093.54</v>
      </c>
      <c r="Q13" s="44">
        <v>2117.91</v>
      </c>
      <c r="R13" s="44">
        <v>2176.6999999999998</v>
      </c>
      <c r="S13" s="44">
        <v>2175.77</v>
      </c>
      <c r="T13" s="44">
        <v>2161.87</v>
      </c>
      <c r="U13" s="44">
        <v>2101.65</v>
      </c>
      <c r="V13" s="44">
        <v>2090.9</v>
      </c>
      <c r="W13" s="44">
        <v>2027.94</v>
      </c>
      <c r="X13" s="44">
        <v>2014.44</v>
      </c>
      <c r="Y13" s="44">
        <v>1987.73</v>
      </c>
      <c r="Z13" s="44">
        <v>1794.57</v>
      </c>
      <c r="AA13" s="44">
        <v>1517.69</v>
      </c>
    </row>
    <row r="14" spans="1:27" ht="12.75" hidden="1" customHeight="1" outlineLevel="1" x14ac:dyDescent="0.2">
      <c r="A14" s="99" t="s">
        <v>244</v>
      </c>
      <c r="B14" s="63" t="s">
        <v>90</v>
      </c>
      <c r="C14" s="43" t="s">
        <v>79</v>
      </c>
      <c r="D14" s="44">
        <f>$D$9</f>
        <v>1071.42</v>
      </c>
      <c r="E14" s="44">
        <f t="shared" ref="E14:AA14" si="4">$D$9</f>
        <v>1071.42</v>
      </c>
      <c r="F14" s="44">
        <f t="shared" si="4"/>
        <v>1071.42</v>
      </c>
      <c r="G14" s="44">
        <f t="shared" si="4"/>
        <v>1071.42</v>
      </c>
      <c r="H14" s="44">
        <f t="shared" si="4"/>
        <v>1071.42</v>
      </c>
      <c r="I14" s="44">
        <f t="shared" si="4"/>
        <v>1071.42</v>
      </c>
      <c r="J14" s="44">
        <f t="shared" si="4"/>
        <v>1071.42</v>
      </c>
      <c r="K14" s="44">
        <f t="shared" si="4"/>
        <v>1071.42</v>
      </c>
      <c r="L14" s="44">
        <f t="shared" si="4"/>
        <v>1071.42</v>
      </c>
      <c r="M14" s="44">
        <f t="shared" si="4"/>
        <v>1071.42</v>
      </c>
      <c r="N14" s="44">
        <f t="shared" si="4"/>
        <v>1071.42</v>
      </c>
      <c r="O14" s="44">
        <f t="shared" si="4"/>
        <v>1071.42</v>
      </c>
      <c r="P14" s="44">
        <f t="shared" si="4"/>
        <v>1071.42</v>
      </c>
      <c r="Q14" s="44">
        <f t="shared" si="4"/>
        <v>1071.42</v>
      </c>
      <c r="R14" s="44">
        <f t="shared" si="4"/>
        <v>1071.42</v>
      </c>
      <c r="S14" s="44">
        <f t="shared" si="4"/>
        <v>1071.42</v>
      </c>
      <c r="T14" s="44">
        <f t="shared" si="4"/>
        <v>1071.42</v>
      </c>
      <c r="U14" s="44">
        <f t="shared" si="4"/>
        <v>1071.42</v>
      </c>
      <c r="V14" s="44">
        <f t="shared" si="4"/>
        <v>1071.42</v>
      </c>
      <c r="W14" s="44">
        <f t="shared" si="4"/>
        <v>1071.42</v>
      </c>
      <c r="X14" s="44">
        <f t="shared" si="4"/>
        <v>1071.42</v>
      </c>
      <c r="Y14" s="44">
        <f t="shared" si="4"/>
        <v>1071.42</v>
      </c>
      <c r="Z14" s="44">
        <f t="shared" si="4"/>
        <v>1071.42</v>
      </c>
      <c r="AA14" s="44">
        <f t="shared" si="4"/>
        <v>1071.42</v>
      </c>
    </row>
    <row r="15" spans="1:27" ht="12.75" hidden="1" customHeight="1" outlineLevel="1" x14ac:dyDescent="0.2">
      <c r="A15" s="99" t="s">
        <v>245</v>
      </c>
      <c r="B15" s="63" t="s">
        <v>83</v>
      </c>
      <c r="C15" s="43" t="s">
        <v>79</v>
      </c>
      <c r="D15" s="44">
        <v>3.92</v>
      </c>
      <c r="E15" s="44">
        <v>3.92</v>
      </c>
      <c r="F15" s="44">
        <v>3.92</v>
      </c>
      <c r="G15" s="44">
        <v>3.92</v>
      </c>
      <c r="H15" s="44">
        <v>3.92</v>
      </c>
      <c r="I15" s="44">
        <v>3.92</v>
      </c>
      <c r="J15" s="44">
        <v>3.92</v>
      </c>
      <c r="K15" s="44">
        <v>3.92</v>
      </c>
      <c r="L15" s="44">
        <v>3.92</v>
      </c>
      <c r="M15" s="44">
        <v>3.92</v>
      </c>
      <c r="N15" s="44">
        <v>3.92</v>
      </c>
      <c r="O15" s="44">
        <v>3.92</v>
      </c>
      <c r="P15" s="44">
        <v>3.92</v>
      </c>
      <c r="Q15" s="44">
        <v>3.92</v>
      </c>
      <c r="R15" s="44">
        <v>3.92</v>
      </c>
      <c r="S15" s="44">
        <v>3.92</v>
      </c>
      <c r="T15" s="44">
        <v>3.92</v>
      </c>
      <c r="U15" s="44">
        <v>3.92</v>
      </c>
      <c r="V15" s="44">
        <v>3.92</v>
      </c>
      <c r="W15" s="44">
        <v>3.92</v>
      </c>
      <c r="X15" s="44">
        <v>3.92</v>
      </c>
      <c r="Y15" s="44">
        <v>3.92</v>
      </c>
      <c r="Z15" s="44">
        <v>3.92</v>
      </c>
      <c r="AA15" s="44">
        <v>3.92</v>
      </c>
    </row>
    <row r="16" spans="1:27" ht="12.75" hidden="1" customHeight="1" outlineLevel="1" x14ac:dyDescent="0.2">
      <c r="A16" s="99" t="s">
        <v>246</v>
      </c>
      <c r="B16" s="63" t="s">
        <v>81</v>
      </c>
      <c r="C16" s="43" t="s">
        <v>79</v>
      </c>
      <c r="D16" s="44">
        <f>$D$11</f>
        <v>216.36</v>
      </c>
      <c r="E16" s="44">
        <f t="shared" ref="E16:AA16" si="5">$D$11</f>
        <v>216.36</v>
      </c>
      <c r="F16" s="44">
        <f t="shared" si="5"/>
        <v>216.36</v>
      </c>
      <c r="G16" s="44">
        <f t="shared" si="5"/>
        <v>216.36</v>
      </c>
      <c r="H16" s="44">
        <f t="shared" si="5"/>
        <v>216.36</v>
      </c>
      <c r="I16" s="44">
        <f t="shared" si="5"/>
        <v>216.36</v>
      </c>
      <c r="J16" s="44">
        <f t="shared" si="5"/>
        <v>216.36</v>
      </c>
      <c r="K16" s="44">
        <f t="shared" si="5"/>
        <v>216.36</v>
      </c>
      <c r="L16" s="44">
        <f t="shared" si="5"/>
        <v>216.36</v>
      </c>
      <c r="M16" s="44">
        <f t="shared" si="5"/>
        <v>216.36</v>
      </c>
      <c r="N16" s="44">
        <f t="shared" si="5"/>
        <v>216.36</v>
      </c>
      <c r="O16" s="44">
        <f t="shared" si="5"/>
        <v>216.36</v>
      </c>
      <c r="P16" s="44">
        <f t="shared" si="5"/>
        <v>216.36</v>
      </c>
      <c r="Q16" s="44">
        <f t="shared" si="5"/>
        <v>216.36</v>
      </c>
      <c r="R16" s="44">
        <f t="shared" si="5"/>
        <v>216.36</v>
      </c>
      <c r="S16" s="44">
        <f t="shared" si="5"/>
        <v>216.36</v>
      </c>
      <c r="T16" s="44">
        <f t="shared" si="5"/>
        <v>216.36</v>
      </c>
      <c r="U16" s="44">
        <f t="shared" si="5"/>
        <v>216.36</v>
      </c>
      <c r="V16" s="44">
        <f t="shared" si="5"/>
        <v>216.36</v>
      </c>
      <c r="W16" s="44">
        <f t="shared" si="5"/>
        <v>216.36</v>
      </c>
      <c r="X16" s="44">
        <f t="shared" si="5"/>
        <v>216.36</v>
      </c>
      <c r="Y16" s="44">
        <f t="shared" si="5"/>
        <v>216.36</v>
      </c>
      <c r="Z16" s="44">
        <f t="shared" si="5"/>
        <v>216.36</v>
      </c>
      <c r="AA16" s="44">
        <f t="shared" si="5"/>
        <v>216.36</v>
      </c>
    </row>
    <row r="17" spans="1:27" ht="12.75" customHeight="1" collapsed="1" x14ac:dyDescent="0.2">
      <c r="A17" s="98" t="s">
        <v>247</v>
      </c>
      <c r="B17" s="28" t="str">
        <f>"03"&amp;"."&amp;$B$662&amp;"."&amp;$B$663</f>
        <v>03.08.2023</v>
      </c>
      <c r="C17" s="90" t="s">
        <v>76</v>
      </c>
      <c r="D17" s="91">
        <f>ROUND(((D18+D19+D21+D20)/1000),5)</f>
        <v>2.5546500000000001</v>
      </c>
      <c r="E17" s="91">
        <f>ROUND(((E18+E19+E21+E20)/1000),5)</f>
        <v>2.3624999999999998</v>
      </c>
      <c r="F17" s="91">
        <f>ROUND(((F18+F19+F21+F20)/1000),5)</f>
        <v>2.2226300000000001</v>
      </c>
      <c r="G17" s="91">
        <f t="shared" ref="G17:AA17" si="6">ROUND(((G18+G19+G21+G20)/1000),5)</f>
        <v>2.1732999999999998</v>
      </c>
      <c r="H17" s="91">
        <f t="shared" si="6"/>
        <v>2.1476600000000001</v>
      </c>
      <c r="I17" s="91">
        <f t="shared" si="6"/>
        <v>2.2828200000000001</v>
      </c>
      <c r="J17" s="91">
        <f t="shared" si="6"/>
        <v>2.5315300000000001</v>
      </c>
      <c r="K17" s="91">
        <f t="shared" si="6"/>
        <v>2.8047399999999998</v>
      </c>
      <c r="L17" s="91">
        <f t="shared" si="6"/>
        <v>3.1069300000000002</v>
      </c>
      <c r="M17" s="91">
        <f t="shared" si="6"/>
        <v>3.6216400000000002</v>
      </c>
      <c r="N17" s="91">
        <f t="shared" si="6"/>
        <v>3.7983899999999999</v>
      </c>
      <c r="O17" s="91">
        <f t="shared" si="6"/>
        <v>3.8328700000000002</v>
      </c>
      <c r="P17" s="91">
        <f t="shared" si="6"/>
        <v>3.8370600000000001</v>
      </c>
      <c r="Q17" s="91">
        <f t="shared" si="6"/>
        <v>3.8562500000000002</v>
      </c>
      <c r="R17" s="91">
        <f t="shared" si="6"/>
        <v>3.7677499999999999</v>
      </c>
      <c r="S17" s="91">
        <f t="shared" si="6"/>
        <v>3.75434</v>
      </c>
      <c r="T17" s="91">
        <f t="shared" si="6"/>
        <v>3.7028599999999998</v>
      </c>
      <c r="U17" s="91">
        <f t="shared" si="6"/>
        <v>3.57308</v>
      </c>
      <c r="V17" s="91">
        <f t="shared" si="6"/>
        <v>3.4687199999999998</v>
      </c>
      <c r="W17" s="91">
        <f t="shared" si="6"/>
        <v>3.4202599999999999</v>
      </c>
      <c r="X17" s="91">
        <f t="shared" si="6"/>
        <v>3.4100299999999999</v>
      </c>
      <c r="Y17" s="91">
        <f t="shared" si="6"/>
        <v>3.39595</v>
      </c>
      <c r="Z17" s="91">
        <f t="shared" si="6"/>
        <v>3.2494100000000001</v>
      </c>
      <c r="AA17" s="91">
        <f t="shared" si="6"/>
        <v>2.84978</v>
      </c>
    </row>
    <row r="18" spans="1:27" ht="12.75" hidden="1" customHeight="1" outlineLevel="1" x14ac:dyDescent="0.2">
      <c r="A18" s="99" t="s">
        <v>248</v>
      </c>
      <c r="B18" s="63" t="s">
        <v>238</v>
      </c>
      <c r="C18" s="43" t="s">
        <v>79</v>
      </c>
      <c r="D18" s="44">
        <v>1262.95</v>
      </c>
      <c r="E18" s="44">
        <v>1070.8</v>
      </c>
      <c r="F18" s="44">
        <v>930.93</v>
      </c>
      <c r="G18" s="44">
        <v>881.6</v>
      </c>
      <c r="H18" s="44">
        <v>855.96</v>
      </c>
      <c r="I18" s="44">
        <v>991.12</v>
      </c>
      <c r="J18" s="44">
        <v>1239.83</v>
      </c>
      <c r="K18" s="44">
        <v>1513.04</v>
      </c>
      <c r="L18" s="44">
        <v>1815.23</v>
      </c>
      <c r="M18" s="44">
        <v>2329.94</v>
      </c>
      <c r="N18" s="44">
        <v>2506.69</v>
      </c>
      <c r="O18" s="44">
        <v>2541.17</v>
      </c>
      <c r="P18" s="44">
        <v>2545.36</v>
      </c>
      <c r="Q18" s="44">
        <v>2564.5500000000002</v>
      </c>
      <c r="R18" s="44">
        <v>2476.0500000000002</v>
      </c>
      <c r="S18" s="44">
        <v>2462.64</v>
      </c>
      <c r="T18" s="44">
        <v>2411.16</v>
      </c>
      <c r="U18" s="44">
        <v>2281.38</v>
      </c>
      <c r="V18" s="44">
        <v>2177.02</v>
      </c>
      <c r="W18" s="44">
        <v>2128.56</v>
      </c>
      <c r="X18" s="44">
        <v>2118.33</v>
      </c>
      <c r="Y18" s="44">
        <v>2104.25</v>
      </c>
      <c r="Z18" s="44">
        <v>1957.71</v>
      </c>
      <c r="AA18" s="44">
        <v>1558.08</v>
      </c>
    </row>
    <row r="19" spans="1:27" ht="12.75" hidden="1" customHeight="1" outlineLevel="1" x14ac:dyDescent="0.2">
      <c r="A19" s="99" t="s">
        <v>249</v>
      </c>
      <c r="B19" s="63" t="s">
        <v>90</v>
      </c>
      <c r="C19" s="43" t="s">
        <v>79</v>
      </c>
      <c r="D19" s="44">
        <f>$D$9</f>
        <v>1071.42</v>
      </c>
      <c r="E19" s="44">
        <f t="shared" ref="E19:AA19" si="7">$D$9</f>
        <v>1071.42</v>
      </c>
      <c r="F19" s="44">
        <f t="shared" si="7"/>
        <v>1071.42</v>
      </c>
      <c r="G19" s="44">
        <f t="shared" si="7"/>
        <v>1071.42</v>
      </c>
      <c r="H19" s="44">
        <f t="shared" si="7"/>
        <v>1071.42</v>
      </c>
      <c r="I19" s="44">
        <f t="shared" si="7"/>
        <v>1071.42</v>
      </c>
      <c r="J19" s="44">
        <f t="shared" si="7"/>
        <v>1071.42</v>
      </c>
      <c r="K19" s="44">
        <f t="shared" si="7"/>
        <v>1071.42</v>
      </c>
      <c r="L19" s="44">
        <f t="shared" si="7"/>
        <v>1071.42</v>
      </c>
      <c r="M19" s="44">
        <f t="shared" si="7"/>
        <v>1071.42</v>
      </c>
      <c r="N19" s="44">
        <f t="shared" si="7"/>
        <v>1071.42</v>
      </c>
      <c r="O19" s="44">
        <f t="shared" si="7"/>
        <v>1071.42</v>
      </c>
      <c r="P19" s="44">
        <f t="shared" si="7"/>
        <v>1071.42</v>
      </c>
      <c r="Q19" s="44">
        <f t="shared" si="7"/>
        <v>1071.42</v>
      </c>
      <c r="R19" s="44">
        <f t="shared" si="7"/>
        <v>1071.42</v>
      </c>
      <c r="S19" s="44">
        <f t="shared" si="7"/>
        <v>1071.42</v>
      </c>
      <c r="T19" s="44">
        <f t="shared" si="7"/>
        <v>1071.42</v>
      </c>
      <c r="U19" s="44">
        <f t="shared" si="7"/>
        <v>1071.42</v>
      </c>
      <c r="V19" s="44">
        <f t="shared" si="7"/>
        <v>1071.42</v>
      </c>
      <c r="W19" s="44">
        <f t="shared" si="7"/>
        <v>1071.42</v>
      </c>
      <c r="X19" s="44">
        <f t="shared" si="7"/>
        <v>1071.42</v>
      </c>
      <c r="Y19" s="44">
        <f t="shared" si="7"/>
        <v>1071.42</v>
      </c>
      <c r="Z19" s="44">
        <f t="shared" si="7"/>
        <v>1071.42</v>
      </c>
      <c r="AA19" s="44">
        <f t="shared" si="7"/>
        <v>1071.42</v>
      </c>
    </row>
    <row r="20" spans="1:27" ht="12.75" hidden="1" customHeight="1" outlineLevel="1" x14ac:dyDescent="0.2">
      <c r="A20" s="99" t="s">
        <v>250</v>
      </c>
      <c r="B20" s="63" t="s">
        <v>83</v>
      </c>
      <c r="C20" s="43" t="s">
        <v>79</v>
      </c>
      <c r="D20" s="44">
        <v>3.92</v>
      </c>
      <c r="E20" s="44">
        <v>3.92</v>
      </c>
      <c r="F20" s="44">
        <v>3.92</v>
      </c>
      <c r="G20" s="44">
        <v>3.92</v>
      </c>
      <c r="H20" s="44">
        <v>3.92</v>
      </c>
      <c r="I20" s="44">
        <v>3.92</v>
      </c>
      <c r="J20" s="44">
        <v>3.92</v>
      </c>
      <c r="K20" s="44">
        <v>3.92</v>
      </c>
      <c r="L20" s="44">
        <v>3.92</v>
      </c>
      <c r="M20" s="44">
        <v>3.92</v>
      </c>
      <c r="N20" s="44">
        <v>3.92</v>
      </c>
      <c r="O20" s="44">
        <v>3.92</v>
      </c>
      <c r="P20" s="44">
        <v>3.92</v>
      </c>
      <c r="Q20" s="44">
        <v>3.92</v>
      </c>
      <c r="R20" s="44">
        <v>3.92</v>
      </c>
      <c r="S20" s="44">
        <v>3.92</v>
      </c>
      <c r="T20" s="44">
        <v>3.92</v>
      </c>
      <c r="U20" s="44">
        <v>3.92</v>
      </c>
      <c r="V20" s="44">
        <v>3.92</v>
      </c>
      <c r="W20" s="44">
        <v>3.92</v>
      </c>
      <c r="X20" s="44">
        <v>3.92</v>
      </c>
      <c r="Y20" s="44">
        <v>3.92</v>
      </c>
      <c r="Z20" s="44">
        <v>3.92</v>
      </c>
      <c r="AA20" s="44">
        <v>3.92</v>
      </c>
    </row>
    <row r="21" spans="1:27" ht="12.75" hidden="1" customHeight="1" outlineLevel="1" x14ac:dyDescent="0.2">
      <c r="A21" s="99" t="s">
        <v>251</v>
      </c>
      <c r="B21" s="63" t="s">
        <v>81</v>
      </c>
      <c r="C21" s="43" t="s">
        <v>79</v>
      </c>
      <c r="D21" s="44">
        <f>$D$11</f>
        <v>216.36</v>
      </c>
      <c r="E21" s="44">
        <f t="shared" ref="E21:AA21" si="8">$D$11</f>
        <v>216.36</v>
      </c>
      <c r="F21" s="44">
        <f t="shared" si="8"/>
        <v>216.36</v>
      </c>
      <c r="G21" s="44">
        <f t="shared" si="8"/>
        <v>216.36</v>
      </c>
      <c r="H21" s="44">
        <f t="shared" si="8"/>
        <v>216.36</v>
      </c>
      <c r="I21" s="44">
        <f t="shared" si="8"/>
        <v>216.36</v>
      </c>
      <c r="J21" s="44">
        <f t="shared" si="8"/>
        <v>216.36</v>
      </c>
      <c r="K21" s="44">
        <f t="shared" si="8"/>
        <v>216.36</v>
      </c>
      <c r="L21" s="44">
        <f t="shared" si="8"/>
        <v>216.36</v>
      </c>
      <c r="M21" s="44">
        <f t="shared" si="8"/>
        <v>216.36</v>
      </c>
      <c r="N21" s="44">
        <f t="shared" si="8"/>
        <v>216.36</v>
      </c>
      <c r="O21" s="44">
        <f t="shared" si="8"/>
        <v>216.36</v>
      </c>
      <c r="P21" s="44">
        <f t="shared" si="8"/>
        <v>216.36</v>
      </c>
      <c r="Q21" s="44">
        <f t="shared" si="8"/>
        <v>216.36</v>
      </c>
      <c r="R21" s="44">
        <f t="shared" si="8"/>
        <v>216.36</v>
      </c>
      <c r="S21" s="44">
        <f t="shared" si="8"/>
        <v>216.36</v>
      </c>
      <c r="T21" s="44">
        <f t="shared" si="8"/>
        <v>216.36</v>
      </c>
      <c r="U21" s="44">
        <f t="shared" si="8"/>
        <v>216.36</v>
      </c>
      <c r="V21" s="44">
        <f t="shared" si="8"/>
        <v>216.36</v>
      </c>
      <c r="W21" s="44">
        <f t="shared" si="8"/>
        <v>216.36</v>
      </c>
      <c r="X21" s="44">
        <f t="shared" si="8"/>
        <v>216.36</v>
      </c>
      <c r="Y21" s="44">
        <f t="shared" si="8"/>
        <v>216.36</v>
      </c>
      <c r="Z21" s="44">
        <f t="shared" si="8"/>
        <v>216.36</v>
      </c>
      <c r="AA21" s="44">
        <f t="shared" si="8"/>
        <v>216.36</v>
      </c>
    </row>
    <row r="22" spans="1:27" ht="12.75" customHeight="1" collapsed="1" x14ac:dyDescent="0.2">
      <c r="A22" s="98" t="s">
        <v>252</v>
      </c>
      <c r="B22" s="28" t="str">
        <f>"04"&amp;"."&amp;$B$662&amp;"."&amp;$B$663</f>
        <v>04.08.2023</v>
      </c>
      <c r="C22" s="90" t="s">
        <v>76</v>
      </c>
      <c r="D22" s="91">
        <f>ROUND(((D23+D24+D26+D25)/1000),5)</f>
        <v>2.6140300000000001</v>
      </c>
      <c r="E22" s="91">
        <f>ROUND(((E23+E24+E26+E25)/1000),5)</f>
        <v>2.3719299999999999</v>
      </c>
      <c r="F22" s="91">
        <f>ROUND(((F23+F24+F26+F25)/1000),5)</f>
        <v>2.2190099999999999</v>
      </c>
      <c r="G22" s="91">
        <f t="shared" ref="G22:AA22" si="9">ROUND(((G23+G24+G26+G25)/1000),5)</f>
        <v>2.1548799999999999</v>
      </c>
      <c r="H22" s="91">
        <f t="shared" si="9"/>
        <v>2.1289500000000001</v>
      </c>
      <c r="I22" s="91">
        <f t="shared" si="9"/>
        <v>2.2183199999999998</v>
      </c>
      <c r="J22" s="91">
        <f t="shared" si="9"/>
        <v>2.4384399999999999</v>
      </c>
      <c r="K22" s="91">
        <f t="shared" si="9"/>
        <v>2.8499300000000001</v>
      </c>
      <c r="L22" s="91">
        <f t="shared" si="9"/>
        <v>3.16004</v>
      </c>
      <c r="M22" s="91">
        <f t="shared" si="9"/>
        <v>3.6152000000000002</v>
      </c>
      <c r="N22" s="91">
        <f t="shared" si="9"/>
        <v>3.79894</v>
      </c>
      <c r="O22" s="91">
        <f t="shared" si="9"/>
        <v>3.83785</v>
      </c>
      <c r="P22" s="91">
        <f t="shared" si="9"/>
        <v>3.8067500000000001</v>
      </c>
      <c r="Q22" s="91">
        <f t="shared" si="9"/>
        <v>3.9001700000000001</v>
      </c>
      <c r="R22" s="91">
        <f t="shared" si="9"/>
        <v>4.3020399999999999</v>
      </c>
      <c r="S22" s="91">
        <f t="shared" si="9"/>
        <v>4.3327</v>
      </c>
      <c r="T22" s="91">
        <f t="shared" si="9"/>
        <v>4.32064</v>
      </c>
      <c r="U22" s="91">
        <f t="shared" si="9"/>
        <v>3.8700600000000001</v>
      </c>
      <c r="V22" s="91">
        <f t="shared" si="9"/>
        <v>3.7846000000000002</v>
      </c>
      <c r="W22" s="91">
        <f t="shared" si="9"/>
        <v>3.7424300000000001</v>
      </c>
      <c r="X22" s="91">
        <f t="shared" si="9"/>
        <v>3.6041799999999999</v>
      </c>
      <c r="Y22" s="91">
        <f t="shared" si="9"/>
        <v>3.4466000000000001</v>
      </c>
      <c r="Z22" s="91">
        <f t="shared" si="9"/>
        <v>3.1572300000000002</v>
      </c>
      <c r="AA22" s="91">
        <f t="shared" si="9"/>
        <v>2.8462999999999998</v>
      </c>
    </row>
    <row r="23" spans="1:27" ht="12.75" hidden="1" customHeight="1" outlineLevel="1" x14ac:dyDescent="0.2">
      <c r="A23" s="99" t="s">
        <v>253</v>
      </c>
      <c r="B23" s="63" t="s">
        <v>238</v>
      </c>
      <c r="C23" s="43" t="s">
        <v>79</v>
      </c>
      <c r="D23" s="44">
        <v>1322.33</v>
      </c>
      <c r="E23" s="44">
        <v>1080.23</v>
      </c>
      <c r="F23" s="44">
        <v>927.31</v>
      </c>
      <c r="G23" s="44">
        <v>863.18</v>
      </c>
      <c r="H23" s="44">
        <v>837.25</v>
      </c>
      <c r="I23" s="44">
        <v>926.62</v>
      </c>
      <c r="J23" s="44">
        <v>1146.74</v>
      </c>
      <c r="K23" s="44">
        <v>1558.23</v>
      </c>
      <c r="L23" s="44">
        <v>1868.34</v>
      </c>
      <c r="M23" s="44">
        <v>2323.5</v>
      </c>
      <c r="N23" s="44">
        <v>2507.2399999999998</v>
      </c>
      <c r="O23" s="44">
        <v>2546.15</v>
      </c>
      <c r="P23" s="44">
        <v>2515.0500000000002</v>
      </c>
      <c r="Q23" s="44">
        <v>2608.4699999999998</v>
      </c>
      <c r="R23" s="44">
        <v>3010.34</v>
      </c>
      <c r="S23" s="44">
        <v>3041</v>
      </c>
      <c r="T23" s="44">
        <v>3028.94</v>
      </c>
      <c r="U23" s="44">
        <v>2578.36</v>
      </c>
      <c r="V23" s="44">
        <v>2492.9</v>
      </c>
      <c r="W23" s="44">
        <v>2450.73</v>
      </c>
      <c r="X23" s="44">
        <v>2312.48</v>
      </c>
      <c r="Y23" s="44">
        <v>2154.9</v>
      </c>
      <c r="Z23" s="44">
        <v>1865.53</v>
      </c>
      <c r="AA23" s="44">
        <v>1554.6</v>
      </c>
    </row>
    <row r="24" spans="1:27" ht="12.75" hidden="1" customHeight="1" outlineLevel="1" x14ac:dyDescent="0.2">
      <c r="A24" s="99" t="s">
        <v>254</v>
      </c>
      <c r="B24" s="63" t="s">
        <v>90</v>
      </c>
      <c r="C24" s="43" t="s">
        <v>79</v>
      </c>
      <c r="D24" s="44">
        <f>$D$9</f>
        <v>1071.42</v>
      </c>
      <c r="E24" s="44">
        <f t="shared" ref="E24:AA24" si="10">$D$9</f>
        <v>1071.42</v>
      </c>
      <c r="F24" s="44">
        <f t="shared" si="10"/>
        <v>1071.42</v>
      </c>
      <c r="G24" s="44">
        <f t="shared" si="10"/>
        <v>1071.42</v>
      </c>
      <c r="H24" s="44">
        <f t="shared" si="10"/>
        <v>1071.42</v>
      </c>
      <c r="I24" s="44">
        <f t="shared" si="10"/>
        <v>1071.42</v>
      </c>
      <c r="J24" s="44">
        <f t="shared" si="10"/>
        <v>1071.42</v>
      </c>
      <c r="K24" s="44">
        <f t="shared" si="10"/>
        <v>1071.42</v>
      </c>
      <c r="L24" s="44">
        <f t="shared" si="10"/>
        <v>1071.42</v>
      </c>
      <c r="M24" s="44">
        <f t="shared" si="10"/>
        <v>1071.42</v>
      </c>
      <c r="N24" s="44">
        <f t="shared" si="10"/>
        <v>1071.42</v>
      </c>
      <c r="O24" s="44">
        <f t="shared" si="10"/>
        <v>1071.42</v>
      </c>
      <c r="P24" s="44">
        <f t="shared" si="10"/>
        <v>1071.42</v>
      </c>
      <c r="Q24" s="44">
        <f t="shared" si="10"/>
        <v>1071.42</v>
      </c>
      <c r="R24" s="44">
        <f t="shared" si="10"/>
        <v>1071.42</v>
      </c>
      <c r="S24" s="44">
        <f t="shared" si="10"/>
        <v>1071.42</v>
      </c>
      <c r="T24" s="44">
        <f t="shared" si="10"/>
        <v>1071.42</v>
      </c>
      <c r="U24" s="44">
        <f t="shared" si="10"/>
        <v>1071.42</v>
      </c>
      <c r="V24" s="44">
        <f t="shared" si="10"/>
        <v>1071.42</v>
      </c>
      <c r="W24" s="44">
        <f t="shared" si="10"/>
        <v>1071.42</v>
      </c>
      <c r="X24" s="44">
        <f t="shared" si="10"/>
        <v>1071.42</v>
      </c>
      <c r="Y24" s="44">
        <f t="shared" si="10"/>
        <v>1071.42</v>
      </c>
      <c r="Z24" s="44">
        <f t="shared" si="10"/>
        <v>1071.42</v>
      </c>
      <c r="AA24" s="44">
        <f t="shared" si="10"/>
        <v>1071.42</v>
      </c>
    </row>
    <row r="25" spans="1:27" ht="12.75" hidden="1" customHeight="1" outlineLevel="1" x14ac:dyDescent="0.2">
      <c r="A25" s="99" t="s">
        <v>255</v>
      </c>
      <c r="B25" s="63" t="s">
        <v>83</v>
      </c>
      <c r="C25" s="43" t="s">
        <v>79</v>
      </c>
      <c r="D25" s="44">
        <v>3.92</v>
      </c>
      <c r="E25" s="44">
        <v>3.92</v>
      </c>
      <c r="F25" s="44">
        <v>3.92</v>
      </c>
      <c r="G25" s="44">
        <v>3.92</v>
      </c>
      <c r="H25" s="44">
        <v>3.92</v>
      </c>
      <c r="I25" s="44">
        <v>3.92</v>
      </c>
      <c r="J25" s="44">
        <v>3.92</v>
      </c>
      <c r="K25" s="44">
        <v>3.92</v>
      </c>
      <c r="L25" s="44">
        <v>3.92</v>
      </c>
      <c r="M25" s="44">
        <v>3.92</v>
      </c>
      <c r="N25" s="44">
        <v>3.92</v>
      </c>
      <c r="O25" s="44">
        <v>3.92</v>
      </c>
      <c r="P25" s="44">
        <v>3.92</v>
      </c>
      <c r="Q25" s="44">
        <v>3.92</v>
      </c>
      <c r="R25" s="44">
        <v>3.92</v>
      </c>
      <c r="S25" s="44">
        <v>3.92</v>
      </c>
      <c r="T25" s="44">
        <v>3.92</v>
      </c>
      <c r="U25" s="44">
        <v>3.92</v>
      </c>
      <c r="V25" s="44">
        <v>3.92</v>
      </c>
      <c r="W25" s="44">
        <v>3.92</v>
      </c>
      <c r="X25" s="44">
        <v>3.92</v>
      </c>
      <c r="Y25" s="44">
        <v>3.92</v>
      </c>
      <c r="Z25" s="44">
        <v>3.92</v>
      </c>
      <c r="AA25" s="44">
        <v>3.92</v>
      </c>
    </row>
    <row r="26" spans="1:27" ht="12.75" hidden="1" customHeight="1" outlineLevel="1" x14ac:dyDescent="0.2">
      <c r="A26" s="99" t="s">
        <v>256</v>
      </c>
      <c r="B26" s="63" t="s">
        <v>81</v>
      </c>
      <c r="C26" s="43" t="s">
        <v>79</v>
      </c>
      <c r="D26" s="44">
        <f>$D$11</f>
        <v>216.36</v>
      </c>
      <c r="E26" s="44">
        <f t="shared" ref="E26:AA26" si="11">$D$11</f>
        <v>216.36</v>
      </c>
      <c r="F26" s="44">
        <f t="shared" si="11"/>
        <v>216.36</v>
      </c>
      <c r="G26" s="44">
        <f t="shared" si="11"/>
        <v>216.36</v>
      </c>
      <c r="H26" s="44">
        <f t="shared" si="11"/>
        <v>216.36</v>
      </c>
      <c r="I26" s="44">
        <f t="shared" si="11"/>
        <v>216.36</v>
      </c>
      <c r="J26" s="44">
        <f t="shared" si="11"/>
        <v>216.36</v>
      </c>
      <c r="K26" s="44">
        <f t="shared" si="11"/>
        <v>216.36</v>
      </c>
      <c r="L26" s="44">
        <f t="shared" si="11"/>
        <v>216.36</v>
      </c>
      <c r="M26" s="44">
        <f t="shared" si="11"/>
        <v>216.36</v>
      </c>
      <c r="N26" s="44">
        <f t="shared" si="11"/>
        <v>216.36</v>
      </c>
      <c r="O26" s="44">
        <f t="shared" si="11"/>
        <v>216.36</v>
      </c>
      <c r="P26" s="44">
        <f t="shared" si="11"/>
        <v>216.36</v>
      </c>
      <c r="Q26" s="44">
        <f t="shared" si="11"/>
        <v>216.36</v>
      </c>
      <c r="R26" s="44">
        <f t="shared" si="11"/>
        <v>216.36</v>
      </c>
      <c r="S26" s="44">
        <f t="shared" si="11"/>
        <v>216.36</v>
      </c>
      <c r="T26" s="44">
        <f t="shared" si="11"/>
        <v>216.36</v>
      </c>
      <c r="U26" s="44">
        <f t="shared" si="11"/>
        <v>216.36</v>
      </c>
      <c r="V26" s="44">
        <f t="shared" si="11"/>
        <v>216.36</v>
      </c>
      <c r="W26" s="44">
        <f t="shared" si="11"/>
        <v>216.36</v>
      </c>
      <c r="X26" s="44">
        <f t="shared" si="11"/>
        <v>216.36</v>
      </c>
      <c r="Y26" s="44">
        <f t="shared" si="11"/>
        <v>216.36</v>
      </c>
      <c r="Z26" s="44">
        <f t="shared" si="11"/>
        <v>216.36</v>
      </c>
      <c r="AA26" s="44">
        <f t="shared" si="11"/>
        <v>216.36</v>
      </c>
    </row>
    <row r="27" spans="1:27" ht="12.75" customHeight="1" collapsed="1" x14ac:dyDescent="0.2">
      <c r="A27" s="98" t="s">
        <v>257</v>
      </c>
      <c r="B27" s="28" t="str">
        <f>"05"&amp;"."&amp;$B$662&amp;"."&amp;$B$663</f>
        <v>05.08.2023</v>
      </c>
      <c r="C27" s="90" t="s">
        <v>76</v>
      </c>
      <c r="D27" s="91">
        <f>ROUND(((D28+D29+D31+D30)/1000),5)</f>
        <v>2.64297</v>
      </c>
      <c r="E27" s="91">
        <f>ROUND(((E28+E29+E31+E30)/1000),5)</f>
        <v>2.4353099999999999</v>
      </c>
      <c r="F27" s="91">
        <f>ROUND(((F28+F29+F31+F30)/1000),5)</f>
        <v>2.3031600000000001</v>
      </c>
      <c r="G27" s="91">
        <f t="shared" ref="G27:AA27" si="12">ROUND(((G28+G29+G31+G30)/1000),5)</f>
        <v>2.23109</v>
      </c>
      <c r="H27" s="91">
        <f t="shared" si="12"/>
        <v>2.1826400000000001</v>
      </c>
      <c r="I27" s="91">
        <f t="shared" si="12"/>
        <v>2.1865199999999998</v>
      </c>
      <c r="J27" s="91">
        <f t="shared" si="12"/>
        <v>2.1833399999999998</v>
      </c>
      <c r="K27" s="91">
        <f t="shared" si="12"/>
        <v>2.6104400000000001</v>
      </c>
      <c r="L27" s="91">
        <f t="shared" si="12"/>
        <v>2.91391</v>
      </c>
      <c r="M27" s="91">
        <f t="shared" si="12"/>
        <v>3.1217299999999999</v>
      </c>
      <c r="N27" s="91">
        <f t="shared" si="12"/>
        <v>3.30063</v>
      </c>
      <c r="O27" s="91">
        <f t="shared" si="12"/>
        <v>3.3521100000000001</v>
      </c>
      <c r="P27" s="91">
        <f t="shared" si="12"/>
        <v>3.3284799999999999</v>
      </c>
      <c r="Q27" s="91">
        <f t="shared" si="12"/>
        <v>3.20608</v>
      </c>
      <c r="R27" s="91">
        <f t="shared" si="12"/>
        <v>3.0840100000000001</v>
      </c>
      <c r="S27" s="91">
        <f t="shared" si="12"/>
        <v>3.3608699999999998</v>
      </c>
      <c r="T27" s="91">
        <f t="shared" si="12"/>
        <v>3.33209</v>
      </c>
      <c r="U27" s="91">
        <f t="shared" si="12"/>
        <v>3.09361</v>
      </c>
      <c r="V27" s="91">
        <f t="shared" si="12"/>
        <v>3.2188599999999998</v>
      </c>
      <c r="W27" s="91">
        <f t="shared" si="12"/>
        <v>3.2004700000000001</v>
      </c>
      <c r="X27" s="91">
        <f t="shared" si="12"/>
        <v>3.1600899999999998</v>
      </c>
      <c r="Y27" s="91">
        <f t="shared" si="12"/>
        <v>3.18913</v>
      </c>
      <c r="Z27" s="91">
        <f t="shared" si="12"/>
        <v>3.05566</v>
      </c>
      <c r="AA27" s="91">
        <f t="shared" si="12"/>
        <v>2.8188800000000001</v>
      </c>
    </row>
    <row r="28" spans="1:27" ht="12.75" hidden="1" customHeight="1" outlineLevel="1" x14ac:dyDescent="0.2">
      <c r="A28" s="99" t="s">
        <v>258</v>
      </c>
      <c r="B28" s="63" t="s">
        <v>238</v>
      </c>
      <c r="C28" s="43" t="s">
        <v>79</v>
      </c>
      <c r="D28" s="44">
        <v>1351.27</v>
      </c>
      <c r="E28" s="44">
        <v>1143.6099999999999</v>
      </c>
      <c r="F28" s="44">
        <v>1011.46</v>
      </c>
      <c r="G28" s="44">
        <v>939.39</v>
      </c>
      <c r="H28" s="44">
        <v>890.94</v>
      </c>
      <c r="I28" s="44">
        <v>894.82</v>
      </c>
      <c r="J28" s="44">
        <v>891.64</v>
      </c>
      <c r="K28" s="44">
        <v>1318.74</v>
      </c>
      <c r="L28" s="44">
        <v>1622.21</v>
      </c>
      <c r="M28" s="44">
        <v>1830.03</v>
      </c>
      <c r="N28" s="44">
        <v>2008.93</v>
      </c>
      <c r="O28" s="44">
        <v>2060.41</v>
      </c>
      <c r="P28" s="44">
        <v>2036.78</v>
      </c>
      <c r="Q28" s="44">
        <v>1914.38</v>
      </c>
      <c r="R28" s="44">
        <v>1792.31</v>
      </c>
      <c r="S28" s="44">
        <v>2069.17</v>
      </c>
      <c r="T28" s="44">
        <v>2040.39</v>
      </c>
      <c r="U28" s="44">
        <v>1801.91</v>
      </c>
      <c r="V28" s="44">
        <v>1927.16</v>
      </c>
      <c r="W28" s="44">
        <v>1908.77</v>
      </c>
      <c r="X28" s="44">
        <v>1868.39</v>
      </c>
      <c r="Y28" s="44">
        <v>1897.43</v>
      </c>
      <c r="Z28" s="44">
        <v>1763.96</v>
      </c>
      <c r="AA28" s="44">
        <v>1527.18</v>
      </c>
    </row>
    <row r="29" spans="1:27" ht="12.75" hidden="1" customHeight="1" outlineLevel="1" x14ac:dyDescent="0.2">
      <c r="A29" s="99" t="s">
        <v>259</v>
      </c>
      <c r="B29" s="63" t="s">
        <v>90</v>
      </c>
      <c r="C29" s="43" t="s">
        <v>79</v>
      </c>
      <c r="D29" s="44">
        <f>$D$9</f>
        <v>1071.42</v>
      </c>
      <c r="E29" s="44">
        <f t="shared" ref="E29:AA29" si="13">$D$9</f>
        <v>1071.42</v>
      </c>
      <c r="F29" s="44">
        <f t="shared" si="13"/>
        <v>1071.42</v>
      </c>
      <c r="G29" s="44">
        <f t="shared" si="13"/>
        <v>1071.42</v>
      </c>
      <c r="H29" s="44">
        <f t="shared" si="13"/>
        <v>1071.42</v>
      </c>
      <c r="I29" s="44">
        <f t="shared" si="13"/>
        <v>1071.42</v>
      </c>
      <c r="J29" s="44">
        <f t="shared" si="13"/>
        <v>1071.42</v>
      </c>
      <c r="K29" s="44">
        <f t="shared" si="13"/>
        <v>1071.42</v>
      </c>
      <c r="L29" s="44">
        <f t="shared" si="13"/>
        <v>1071.42</v>
      </c>
      <c r="M29" s="44">
        <f t="shared" si="13"/>
        <v>1071.42</v>
      </c>
      <c r="N29" s="44">
        <f t="shared" si="13"/>
        <v>1071.42</v>
      </c>
      <c r="O29" s="44">
        <f t="shared" si="13"/>
        <v>1071.42</v>
      </c>
      <c r="P29" s="44">
        <f t="shared" si="13"/>
        <v>1071.42</v>
      </c>
      <c r="Q29" s="44">
        <f t="shared" si="13"/>
        <v>1071.42</v>
      </c>
      <c r="R29" s="44">
        <f t="shared" si="13"/>
        <v>1071.42</v>
      </c>
      <c r="S29" s="44">
        <f t="shared" si="13"/>
        <v>1071.42</v>
      </c>
      <c r="T29" s="44">
        <f t="shared" si="13"/>
        <v>1071.42</v>
      </c>
      <c r="U29" s="44">
        <f t="shared" si="13"/>
        <v>1071.42</v>
      </c>
      <c r="V29" s="44">
        <f t="shared" si="13"/>
        <v>1071.42</v>
      </c>
      <c r="W29" s="44">
        <f t="shared" si="13"/>
        <v>1071.42</v>
      </c>
      <c r="X29" s="44">
        <f t="shared" si="13"/>
        <v>1071.42</v>
      </c>
      <c r="Y29" s="44">
        <f t="shared" si="13"/>
        <v>1071.42</v>
      </c>
      <c r="Z29" s="44">
        <f t="shared" si="13"/>
        <v>1071.42</v>
      </c>
      <c r="AA29" s="44">
        <f t="shared" si="13"/>
        <v>1071.42</v>
      </c>
    </row>
    <row r="30" spans="1:27" ht="12.75" hidden="1" customHeight="1" outlineLevel="1" x14ac:dyDescent="0.2">
      <c r="A30" s="99" t="s">
        <v>260</v>
      </c>
      <c r="B30" s="63" t="s">
        <v>83</v>
      </c>
      <c r="C30" s="43" t="s">
        <v>79</v>
      </c>
      <c r="D30" s="44">
        <v>3.92</v>
      </c>
      <c r="E30" s="44">
        <v>3.92</v>
      </c>
      <c r="F30" s="44">
        <v>3.92</v>
      </c>
      <c r="G30" s="44">
        <v>3.92</v>
      </c>
      <c r="H30" s="44">
        <v>3.92</v>
      </c>
      <c r="I30" s="44">
        <v>3.92</v>
      </c>
      <c r="J30" s="44">
        <v>3.92</v>
      </c>
      <c r="K30" s="44">
        <v>3.92</v>
      </c>
      <c r="L30" s="44">
        <v>3.92</v>
      </c>
      <c r="M30" s="44">
        <v>3.92</v>
      </c>
      <c r="N30" s="44">
        <v>3.92</v>
      </c>
      <c r="O30" s="44">
        <v>3.92</v>
      </c>
      <c r="P30" s="44">
        <v>3.92</v>
      </c>
      <c r="Q30" s="44">
        <v>3.92</v>
      </c>
      <c r="R30" s="44">
        <v>3.92</v>
      </c>
      <c r="S30" s="44">
        <v>3.92</v>
      </c>
      <c r="T30" s="44">
        <v>3.92</v>
      </c>
      <c r="U30" s="44">
        <v>3.92</v>
      </c>
      <c r="V30" s="44">
        <v>3.92</v>
      </c>
      <c r="W30" s="44">
        <v>3.92</v>
      </c>
      <c r="X30" s="44">
        <v>3.92</v>
      </c>
      <c r="Y30" s="44">
        <v>3.92</v>
      </c>
      <c r="Z30" s="44">
        <v>3.92</v>
      </c>
      <c r="AA30" s="44">
        <v>3.92</v>
      </c>
    </row>
    <row r="31" spans="1:27" ht="12.75" hidden="1" customHeight="1" outlineLevel="1" x14ac:dyDescent="0.2">
      <c r="A31" s="99" t="s">
        <v>261</v>
      </c>
      <c r="B31" s="63" t="s">
        <v>81</v>
      </c>
      <c r="C31" s="43" t="s">
        <v>79</v>
      </c>
      <c r="D31" s="44">
        <f>$D$11</f>
        <v>216.36</v>
      </c>
      <c r="E31" s="44">
        <f t="shared" ref="E31:AA31" si="14">$D$11</f>
        <v>216.36</v>
      </c>
      <c r="F31" s="44">
        <f t="shared" si="14"/>
        <v>216.36</v>
      </c>
      <c r="G31" s="44">
        <f t="shared" si="14"/>
        <v>216.36</v>
      </c>
      <c r="H31" s="44">
        <f t="shared" si="14"/>
        <v>216.36</v>
      </c>
      <c r="I31" s="44">
        <f t="shared" si="14"/>
        <v>216.36</v>
      </c>
      <c r="J31" s="44">
        <f t="shared" si="14"/>
        <v>216.36</v>
      </c>
      <c r="K31" s="44">
        <f t="shared" si="14"/>
        <v>216.36</v>
      </c>
      <c r="L31" s="44">
        <f t="shared" si="14"/>
        <v>216.36</v>
      </c>
      <c r="M31" s="44">
        <f t="shared" si="14"/>
        <v>216.36</v>
      </c>
      <c r="N31" s="44">
        <f t="shared" si="14"/>
        <v>216.36</v>
      </c>
      <c r="O31" s="44">
        <f t="shared" si="14"/>
        <v>216.36</v>
      </c>
      <c r="P31" s="44">
        <f t="shared" si="14"/>
        <v>216.36</v>
      </c>
      <c r="Q31" s="44">
        <f t="shared" si="14"/>
        <v>216.36</v>
      </c>
      <c r="R31" s="44">
        <f t="shared" si="14"/>
        <v>216.36</v>
      </c>
      <c r="S31" s="44">
        <f t="shared" si="14"/>
        <v>216.36</v>
      </c>
      <c r="T31" s="44">
        <f t="shared" si="14"/>
        <v>216.36</v>
      </c>
      <c r="U31" s="44">
        <f t="shared" si="14"/>
        <v>216.36</v>
      </c>
      <c r="V31" s="44">
        <f t="shared" si="14"/>
        <v>216.36</v>
      </c>
      <c r="W31" s="44">
        <f t="shared" si="14"/>
        <v>216.36</v>
      </c>
      <c r="X31" s="44">
        <f t="shared" si="14"/>
        <v>216.36</v>
      </c>
      <c r="Y31" s="44">
        <f t="shared" si="14"/>
        <v>216.36</v>
      </c>
      <c r="Z31" s="44">
        <f t="shared" si="14"/>
        <v>216.36</v>
      </c>
      <c r="AA31" s="44">
        <f t="shared" si="14"/>
        <v>216.36</v>
      </c>
    </row>
    <row r="32" spans="1:27" ht="12.75" customHeight="1" collapsed="1" x14ac:dyDescent="0.2">
      <c r="A32" s="98" t="s">
        <v>262</v>
      </c>
      <c r="B32" s="28" t="str">
        <f>"06"&amp;"."&amp;$B$662&amp;"."&amp;$B$663</f>
        <v>06.08.2023</v>
      </c>
      <c r="C32" s="90" t="s">
        <v>76</v>
      </c>
      <c r="D32" s="91">
        <f>ROUND(((D33+D34+D36+D35)/1000),5)</f>
        <v>2.6921300000000001</v>
      </c>
      <c r="E32" s="91">
        <f>ROUND(((E33+E34+E36+E35)/1000),5)</f>
        <v>2.39385</v>
      </c>
      <c r="F32" s="91">
        <f>ROUND(((F33+F34+F36+F35)/1000),5)</f>
        <v>2.27041</v>
      </c>
      <c r="G32" s="91">
        <f t="shared" ref="G32:AA32" si="15">ROUND(((G33+G34+G36+G35)/1000),5)</f>
        <v>2.2035499999999999</v>
      </c>
      <c r="H32" s="91">
        <f t="shared" si="15"/>
        <v>2.1470500000000001</v>
      </c>
      <c r="I32" s="91">
        <f t="shared" si="15"/>
        <v>2.1184599999999998</v>
      </c>
      <c r="J32" s="91">
        <f t="shared" si="15"/>
        <v>2.1219299999999999</v>
      </c>
      <c r="K32" s="91">
        <f t="shared" si="15"/>
        <v>2.4237799999999998</v>
      </c>
      <c r="L32" s="91">
        <f t="shared" si="15"/>
        <v>2.8740399999999999</v>
      </c>
      <c r="M32" s="91">
        <f t="shared" si="15"/>
        <v>3.12134</v>
      </c>
      <c r="N32" s="91">
        <f t="shared" si="15"/>
        <v>3.2517399999999999</v>
      </c>
      <c r="O32" s="91">
        <f t="shared" si="15"/>
        <v>3.2883900000000001</v>
      </c>
      <c r="P32" s="91">
        <f t="shared" si="15"/>
        <v>3.3416800000000002</v>
      </c>
      <c r="Q32" s="91">
        <f t="shared" si="15"/>
        <v>3.3537400000000002</v>
      </c>
      <c r="R32" s="91">
        <f t="shared" si="15"/>
        <v>3.38076</v>
      </c>
      <c r="S32" s="91">
        <f t="shared" si="15"/>
        <v>3.35087</v>
      </c>
      <c r="T32" s="91">
        <f t="shared" si="15"/>
        <v>3.3083300000000002</v>
      </c>
      <c r="U32" s="91">
        <f t="shared" si="15"/>
        <v>3.6192199999999999</v>
      </c>
      <c r="V32" s="91">
        <f t="shared" si="15"/>
        <v>3.5674399999999999</v>
      </c>
      <c r="W32" s="91">
        <f t="shared" si="15"/>
        <v>3.5216400000000001</v>
      </c>
      <c r="X32" s="91">
        <f t="shared" si="15"/>
        <v>3.5242</v>
      </c>
      <c r="Y32" s="91">
        <f t="shared" si="15"/>
        <v>3.51762</v>
      </c>
      <c r="Z32" s="91">
        <f t="shared" si="15"/>
        <v>3.0997599999999998</v>
      </c>
      <c r="AA32" s="91">
        <f t="shared" si="15"/>
        <v>2.85188</v>
      </c>
    </row>
    <row r="33" spans="1:27" ht="12.75" hidden="1" customHeight="1" outlineLevel="1" x14ac:dyDescent="0.2">
      <c r="A33" s="99" t="s">
        <v>263</v>
      </c>
      <c r="B33" s="63" t="s">
        <v>238</v>
      </c>
      <c r="C33" s="43" t="s">
        <v>79</v>
      </c>
      <c r="D33" s="44">
        <v>1400.43</v>
      </c>
      <c r="E33" s="44">
        <v>1102.1500000000001</v>
      </c>
      <c r="F33" s="44">
        <v>978.71</v>
      </c>
      <c r="G33" s="44">
        <v>911.85</v>
      </c>
      <c r="H33" s="44">
        <v>855.35</v>
      </c>
      <c r="I33" s="44">
        <v>826.76</v>
      </c>
      <c r="J33" s="44">
        <v>830.23</v>
      </c>
      <c r="K33" s="44">
        <v>1132.08</v>
      </c>
      <c r="L33" s="44">
        <v>1582.34</v>
      </c>
      <c r="M33" s="44">
        <v>1829.64</v>
      </c>
      <c r="N33" s="44">
        <v>1960.04</v>
      </c>
      <c r="O33" s="44">
        <v>1996.69</v>
      </c>
      <c r="P33" s="44">
        <v>2049.98</v>
      </c>
      <c r="Q33" s="44">
        <v>2062.04</v>
      </c>
      <c r="R33" s="44">
        <v>2089.06</v>
      </c>
      <c r="S33" s="44">
        <v>2059.17</v>
      </c>
      <c r="T33" s="44">
        <v>2016.63</v>
      </c>
      <c r="U33" s="44">
        <v>2327.52</v>
      </c>
      <c r="V33" s="44">
        <v>2275.7399999999998</v>
      </c>
      <c r="W33" s="44">
        <v>2229.94</v>
      </c>
      <c r="X33" s="44">
        <v>2232.5</v>
      </c>
      <c r="Y33" s="44">
        <v>2225.92</v>
      </c>
      <c r="Z33" s="44">
        <v>1808.06</v>
      </c>
      <c r="AA33" s="44">
        <v>1560.18</v>
      </c>
    </row>
    <row r="34" spans="1:27" ht="12.75" hidden="1" customHeight="1" outlineLevel="1" x14ac:dyDescent="0.2">
      <c r="A34" s="99" t="s">
        <v>264</v>
      </c>
      <c r="B34" s="63" t="s">
        <v>90</v>
      </c>
      <c r="C34" s="43" t="s">
        <v>79</v>
      </c>
      <c r="D34" s="44">
        <f>$D$9</f>
        <v>1071.42</v>
      </c>
      <c r="E34" s="44">
        <f t="shared" ref="E34:AA34" si="16">$D$9</f>
        <v>1071.42</v>
      </c>
      <c r="F34" s="44">
        <f t="shared" si="16"/>
        <v>1071.42</v>
      </c>
      <c r="G34" s="44">
        <f t="shared" si="16"/>
        <v>1071.42</v>
      </c>
      <c r="H34" s="44">
        <f t="shared" si="16"/>
        <v>1071.42</v>
      </c>
      <c r="I34" s="44">
        <f t="shared" si="16"/>
        <v>1071.42</v>
      </c>
      <c r="J34" s="44">
        <f t="shared" si="16"/>
        <v>1071.42</v>
      </c>
      <c r="K34" s="44">
        <f t="shared" si="16"/>
        <v>1071.42</v>
      </c>
      <c r="L34" s="44">
        <f t="shared" si="16"/>
        <v>1071.42</v>
      </c>
      <c r="M34" s="44">
        <f t="shared" si="16"/>
        <v>1071.42</v>
      </c>
      <c r="N34" s="44">
        <f t="shared" si="16"/>
        <v>1071.42</v>
      </c>
      <c r="O34" s="44">
        <f t="shared" si="16"/>
        <v>1071.42</v>
      </c>
      <c r="P34" s="44">
        <f t="shared" si="16"/>
        <v>1071.42</v>
      </c>
      <c r="Q34" s="44">
        <f t="shared" si="16"/>
        <v>1071.42</v>
      </c>
      <c r="R34" s="44">
        <f t="shared" si="16"/>
        <v>1071.42</v>
      </c>
      <c r="S34" s="44">
        <f t="shared" si="16"/>
        <v>1071.42</v>
      </c>
      <c r="T34" s="44">
        <f t="shared" si="16"/>
        <v>1071.42</v>
      </c>
      <c r="U34" s="44">
        <f t="shared" si="16"/>
        <v>1071.42</v>
      </c>
      <c r="V34" s="44">
        <f t="shared" si="16"/>
        <v>1071.42</v>
      </c>
      <c r="W34" s="44">
        <f t="shared" si="16"/>
        <v>1071.42</v>
      </c>
      <c r="X34" s="44">
        <f t="shared" si="16"/>
        <v>1071.42</v>
      </c>
      <c r="Y34" s="44">
        <f t="shared" si="16"/>
        <v>1071.42</v>
      </c>
      <c r="Z34" s="44">
        <f t="shared" si="16"/>
        <v>1071.42</v>
      </c>
      <c r="AA34" s="44">
        <f t="shared" si="16"/>
        <v>1071.42</v>
      </c>
    </row>
    <row r="35" spans="1:27" ht="12.75" hidden="1" customHeight="1" outlineLevel="1" x14ac:dyDescent="0.2">
      <c r="A35" s="99" t="s">
        <v>265</v>
      </c>
      <c r="B35" s="63" t="s">
        <v>83</v>
      </c>
      <c r="C35" s="43" t="s">
        <v>79</v>
      </c>
      <c r="D35" s="44">
        <v>3.92</v>
      </c>
      <c r="E35" s="44">
        <v>3.92</v>
      </c>
      <c r="F35" s="44">
        <v>3.92</v>
      </c>
      <c r="G35" s="44">
        <v>3.92</v>
      </c>
      <c r="H35" s="44">
        <v>3.92</v>
      </c>
      <c r="I35" s="44">
        <v>3.92</v>
      </c>
      <c r="J35" s="44">
        <v>3.92</v>
      </c>
      <c r="K35" s="44">
        <v>3.92</v>
      </c>
      <c r="L35" s="44">
        <v>3.92</v>
      </c>
      <c r="M35" s="44">
        <v>3.92</v>
      </c>
      <c r="N35" s="44">
        <v>3.92</v>
      </c>
      <c r="O35" s="44">
        <v>3.92</v>
      </c>
      <c r="P35" s="44">
        <v>3.92</v>
      </c>
      <c r="Q35" s="44">
        <v>3.92</v>
      </c>
      <c r="R35" s="44">
        <v>3.92</v>
      </c>
      <c r="S35" s="44">
        <v>3.92</v>
      </c>
      <c r="T35" s="44">
        <v>3.92</v>
      </c>
      <c r="U35" s="44">
        <v>3.92</v>
      </c>
      <c r="V35" s="44">
        <v>3.92</v>
      </c>
      <c r="W35" s="44">
        <v>3.92</v>
      </c>
      <c r="X35" s="44">
        <v>3.92</v>
      </c>
      <c r="Y35" s="44">
        <v>3.92</v>
      </c>
      <c r="Z35" s="44">
        <v>3.92</v>
      </c>
      <c r="AA35" s="44">
        <v>3.92</v>
      </c>
    </row>
    <row r="36" spans="1:27" ht="12.75" hidden="1" customHeight="1" outlineLevel="1" x14ac:dyDescent="0.2">
      <c r="A36" s="99" t="s">
        <v>266</v>
      </c>
      <c r="B36" s="63" t="s">
        <v>81</v>
      </c>
      <c r="C36" s="43" t="s">
        <v>79</v>
      </c>
      <c r="D36" s="44">
        <f>$D$11</f>
        <v>216.36</v>
      </c>
      <c r="E36" s="44">
        <f t="shared" ref="E36:AA36" si="17">$D$11</f>
        <v>216.36</v>
      </c>
      <c r="F36" s="44">
        <f t="shared" si="17"/>
        <v>216.36</v>
      </c>
      <c r="G36" s="44">
        <f t="shared" si="17"/>
        <v>216.36</v>
      </c>
      <c r="H36" s="44">
        <f t="shared" si="17"/>
        <v>216.36</v>
      </c>
      <c r="I36" s="44">
        <f t="shared" si="17"/>
        <v>216.36</v>
      </c>
      <c r="J36" s="44">
        <f t="shared" si="17"/>
        <v>216.36</v>
      </c>
      <c r="K36" s="44">
        <f t="shared" si="17"/>
        <v>216.36</v>
      </c>
      <c r="L36" s="44">
        <f t="shared" si="17"/>
        <v>216.36</v>
      </c>
      <c r="M36" s="44">
        <f t="shared" si="17"/>
        <v>216.36</v>
      </c>
      <c r="N36" s="44">
        <f t="shared" si="17"/>
        <v>216.36</v>
      </c>
      <c r="O36" s="44">
        <f t="shared" si="17"/>
        <v>216.36</v>
      </c>
      <c r="P36" s="44">
        <f t="shared" si="17"/>
        <v>216.36</v>
      </c>
      <c r="Q36" s="44">
        <f t="shared" si="17"/>
        <v>216.36</v>
      </c>
      <c r="R36" s="44">
        <f t="shared" si="17"/>
        <v>216.36</v>
      </c>
      <c r="S36" s="44">
        <f t="shared" si="17"/>
        <v>216.36</v>
      </c>
      <c r="T36" s="44">
        <f t="shared" si="17"/>
        <v>216.36</v>
      </c>
      <c r="U36" s="44">
        <f t="shared" si="17"/>
        <v>216.36</v>
      </c>
      <c r="V36" s="44">
        <f t="shared" si="17"/>
        <v>216.36</v>
      </c>
      <c r="W36" s="44">
        <f t="shared" si="17"/>
        <v>216.36</v>
      </c>
      <c r="X36" s="44">
        <f t="shared" si="17"/>
        <v>216.36</v>
      </c>
      <c r="Y36" s="44">
        <f t="shared" si="17"/>
        <v>216.36</v>
      </c>
      <c r="Z36" s="44">
        <f t="shared" si="17"/>
        <v>216.36</v>
      </c>
      <c r="AA36" s="44">
        <f t="shared" si="17"/>
        <v>216.36</v>
      </c>
    </row>
    <row r="37" spans="1:27" ht="12.75" customHeight="1" collapsed="1" x14ac:dyDescent="0.2">
      <c r="A37" s="98" t="s">
        <v>267</v>
      </c>
      <c r="B37" s="28" t="str">
        <f>"07"&amp;"."&amp;$B$662&amp;"."&amp;$B$663</f>
        <v>07.08.2023</v>
      </c>
      <c r="C37" s="90" t="s">
        <v>76</v>
      </c>
      <c r="D37" s="91">
        <f>ROUND(((D38+D39+D41+D40)/1000),5)</f>
        <v>2.6145999999999998</v>
      </c>
      <c r="E37" s="91">
        <f>ROUND(((E38+E39+E41+E40)/1000),5)</f>
        <v>2.3452799999999998</v>
      </c>
      <c r="F37" s="91">
        <f>ROUND(((F38+F39+F41+F40)/1000),5)</f>
        <v>2.2353499999999999</v>
      </c>
      <c r="G37" s="91">
        <f t="shared" ref="G37:AA37" si="18">ROUND(((G38+G39+G41+G40)/1000),5)</f>
        <v>2.1877599999999999</v>
      </c>
      <c r="H37" s="91">
        <f t="shared" si="18"/>
        <v>2.15185</v>
      </c>
      <c r="I37" s="91">
        <f t="shared" si="18"/>
        <v>2.2151800000000001</v>
      </c>
      <c r="J37" s="91">
        <f t="shared" si="18"/>
        <v>2.4786000000000001</v>
      </c>
      <c r="K37" s="91">
        <f t="shared" si="18"/>
        <v>2.8384499999999999</v>
      </c>
      <c r="L37" s="91">
        <f t="shared" si="18"/>
        <v>3.1989999999999998</v>
      </c>
      <c r="M37" s="91">
        <f t="shared" si="18"/>
        <v>3.2656800000000001</v>
      </c>
      <c r="N37" s="91">
        <f t="shared" si="18"/>
        <v>3.4819599999999999</v>
      </c>
      <c r="O37" s="91">
        <f t="shared" si="18"/>
        <v>3.47634</v>
      </c>
      <c r="P37" s="91">
        <f t="shared" si="18"/>
        <v>3.4687700000000001</v>
      </c>
      <c r="Q37" s="91">
        <f t="shared" si="18"/>
        <v>3.3389500000000001</v>
      </c>
      <c r="R37" s="91">
        <f t="shared" si="18"/>
        <v>3.39276</v>
      </c>
      <c r="S37" s="91">
        <f t="shared" si="18"/>
        <v>3.31881</v>
      </c>
      <c r="T37" s="91">
        <f t="shared" si="18"/>
        <v>3.53952</v>
      </c>
      <c r="U37" s="91">
        <f t="shared" si="18"/>
        <v>3.2784300000000002</v>
      </c>
      <c r="V37" s="91">
        <f t="shared" si="18"/>
        <v>3.2415500000000002</v>
      </c>
      <c r="W37" s="91">
        <f t="shared" si="18"/>
        <v>3.2196799999999999</v>
      </c>
      <c r="X37" s="91">
        <f t="shared" si="18"/>
        <v>3.2227399999999999</v>
      </c>
      <c r="Y37" s="91">
        <f t="shared" si="18"/>
        <v>3.2096900000000002</v>
      </c>
      <c r="Z37" s="91">
        <f t="shared" si="18"/>
        <v>3.2503000000000002</v>
      </c>
      <c r="AA37" s="91">
        <f t="shared" si="18"/>
        <v>2.8498100000000002</v>
      </c>
    </row>
    <row r="38" spans="1:27" ht="12.75" hidden="1" customHeight="1" outlineLevel="1" x14ac:dyDescent="0.2">
      <c r="A38" s="99" t="s">
        <v>268</v>
      </c>
      <c r="B38" s="63" t="s">
        <v>238</v>
      </c>
      <c r="C38" s="43" t="s">
        <v>79</v>
      </c>
      <c r="D38" s="44">
        <v>1322.9</v>
      </c>
      <c r="E38" s="44">
        <v>1053.58</v>
      </c>
      <c r="F38" s="44">
        <v>943.65</v>
      </c>
      <c r="G38" s="44">
        <v>896.06</v>
      </c>
      <c r="H38" s="44">
        <v>860.15</v>
      </c>
      <c r="I38" s="44">
        <v>923.48</v>
      </c>
      <c r="J38" s="44">
        <v>1186.9000000000001</v>
      </c>
      <c r="K38" s="44">
        <v>1546.75</v>
      </c>
      <c r="L38" s="44">
        <v>1907.3</v>
      </c>
      <c r="M38" s="44">
        <v>1973.98</v>
      </c>
      <c r="N38" s="44">
        <v>2190.2600000000002</v>
      </c>
      <c r="O38" s="44">
        <v>2184.64</v>
      </c>
      <c r="P38" s="44">
        <v>2177.0700000000002</v>
      </c>
      <c r="Q38" s="44">
        <v>2047.25</v>
      </c>
      <c r="R38" s="44">
        <v>2101.06</v>
      </c>
      <c r="S38" s="44">
        <v>2027.11</v>
      </c>
      <c r="T38" s="44">
        <v>2247.8200000000002</v>
      </c>
      <c r="U38" s="44">
        <v>1986.73</v>
      </c>
      <c r="V38" s="44">
        <v>1949.85</v>
      </c>
      <c r="W38" s="44">
        <v>1927.98</v>
      </c>
      <c r="X38" s="44">
        <v>1931.04</v>
      </c>
      <c r="Y38" s="44">
        <v>1917.99</v>
      </c>
      <c r="Z38" s="44">
        <v>1958.6</v>
      </c>
      <c r="AA38" s="44">
        <v>1558.11</v>
      </c>
    </row>
    <row r="39" spans="1:27" ht="12.75" hidden="1" customHeight="1" outlineLevel="1" x14ac:dyDescent="0.2">
      <c r="A39" s="99" t="s">
        <v>269</v>
      </c>
      <c r="B39" s="63" t="s">
        <v>90</v>
      </c>
      <c r="C39" s="43" t="s">
        <v>79</v>
      </c>
      <c r="D39" s="44">
        <f>$D$9</f>
        <v>1071.42</v>
      </c>
      <c r="E39" s="44">
        <f t="shared" ref="E39:AA39" si="19">$D$9</f>
        <v>1071.42</v>
      </c>
      <c r="F39" s="44">
        <f t="shared" si="19"/>
        <v>1071.42</v>
      </c>
      <c r="G39" s="44">
        <f t="shared" si="19"/>
        <v>1071.42</v>
      </c>
      <c r="H39" s="44">
        <f t="shared" si="19"/>
        <v>1071.42</v>
      </c>
      <c r="I39" s="44">
        <f t="shared" si="19"/>
        <v>1071.42</v>
      </c>
      <c r="J39" s="44">
        <f t="shared" si="19"/>
        <v>1071.42</v>
      </c>
      <c r="K39" s="44">
        <f t="shared" si="19"/>
        <v>1071.42</v>
      </c>
      <c r="L39" s="44">
        <f t="shared" si="19"/>
        <v>1071.42</v>
      </c>
      <c r="M39" s="44">
        <f t="shared" si="19"/>
        <v>1071.42</v>
      </c>
      <c r="N39" s="44">
        <f t="shared" si="19"/>
        <v>1071.42</v>
      </c>
      <c r="O39" s="44">
        <f t="shared" si="19"/>
        <v>1071.42</v>
      </c>
      <c r="P39" s="44">
        <f t="shared" si="19"/>
        <v>1071.42</v>
      </c>
      <c r="Q39" s="44">
        <f t="shared" si="19"/>
        <v>1071.42</v>
      </c>
      <c r="R39" s="44">
        <f t="shared" si="19"/>
        <v>1071.42</v>
      </c>
      <c r="S39" s="44">
        <f t="shared" si="19"/>
        <v>1071.42</v>
      </c>
      <c r="T39" s="44">
        <f t="shared" si="19"/>
        <v>1071.42</v>
      </c>
      <c r="U39" s="44">
        <f t="shared" si="19"/>
        <v>1071.42</v>
      </c>
      <c r="V39" s="44">
        <f t="shared" si="19"/>
        <v>1071.42</v>
      </c>
      <c r="W39" s="44">
        <f t="shared" si="19"/>
        <v>1071.42</v>
      </c>
      <c r="X39" s="44">
        <f t="shared" si="19"/>
        <v>1071.42</v>
      </c>
      <c r="Y39" s="44">
        <f t="shared" si="19"/>
        <v>1071.42</v>
      </c>
      <c r="Z39" s="44">
        <f t="shared" si="19"/>
        <v>1071.42</v>
      </c>
      <c r="AA39" s="44">
        <f t="shared" si="19"/>
        <v>1071.42</v>
      </c>
    </row>
    <row r="40" spans="1:27" ht="12.75" hidden="1" customHeight="1" outlineLevel="1" x14ac:dyDescent="0.2">
      <c r="A40" s="99" t="s">
        <v>270</v>
      </c>
      <c r="B40" s="63" t="s">
        <v>83</v>
      </c>
      <c r="C40" s="43" t="s">
        <v>79</v>
      </c>
      <c r="D40" s="44">
        <v>3.92</v>
      </c>
      <c r="E40" s="44">
        <v>3.92</v>
      </c>
      <c r="F40" s="44">
        <v>3.92</v>
      </c>
      <c r="G40" s="44">
        <v>3.92</v>
      </c>
      <c r="H40" s="44">
        <v>3.92</v>
      </c>
      <c r="I40" s="44">
        <v>3.92</v>
      </c>
      <c r="J40" s="44">
        <v>3.92</v>
      </c>
      <c r="K40" s="44">
        <v>3.92</v>
      </c>
      <c r="L40" s="44">
        <v>3.92</v>
      </c>
      <c r="M40" s="44">
        <v>3.92</v>
      </c>
      <c r="N40" s="44">
        <v>3.92</v>
      </c>
      <c r="O40" s="44">
        <v>3.92</v>
      </c>
      <c r="P40" s="44">
        <v>3.92</v>
      </c>
      <c r="Q40" s="44">
        <v>3.92</v>
      </c>
      <c r="R40" s="44">
        <v>3.92</v>
      </c>
      <c r="S40" s="44">
        <v>3.92</v>
      </c>
      <c r="T40" s="44">
        <v>3.92</v>
      </c>
      <c r="U40" s="44">
        <v>3.92</v>
      </c>
      <c r="V40" s="44">
        <v>3.92</v>
      </c>
      <c r="W40" s="44">
        <v>3.92</v>
      </c>
      <c r="X40" s="44">
        <v>3.92</v>
      </c>
      <c r="Y40" s="44">
        <v>3.92</v>
      </c>
      <c r="Z40" s="44">
        <v>3.92</v>
      </c>
      <c r="AA40" s="44">
        <v>3.92</v>
      </c>
    </row>
    <row r="41" spans="1:27" ht="12.75" hidden="1" customHeight="1" outlineLevel="1" x14ac:dyDescent="0.2">
      <c r="A41" s="99" t="s">
        <v>271</v>
      </c>
      <c r="B41" s="63" t="s">
        <v>81</v>
      </c>
      <c r="C41" s="43" t="s">
        <v>79</v>
      </c>
      <c r="D41" s="44">
        <f>$D$11</f>
        <v>216.36</v>
      </c>
      <c r="E41" s="44">
        <f t="shared" ref="E41:AA41" si="20">$D$11</f>
        <v>216.36</v>
      </c>
      <c r="F41" s="44">
        <f t="shared" si="20"/>
        <v>216.36</v>
      </c>
      <c r="G41" s="44">
        <f t="shared" si="20"/>
        <v>216.36</v>
      </c>
      <c r="H41" s="44">
        <f t="shared" si="20"/>
        <v>216.36</v>
      </c>
      <c r="I41" s="44">
        <f t="shared" si="20"/>
        <v>216.36</v>
      </c>
      <c r="J41" s="44">
        <f t="shared" si="20"/>
        <v>216.36</v>
      </c>
      <c r="K41" s="44">
        <f t="shared" si="20"/>
        <v>216.36</v>
      </c>
      <c r="L41" s="44">
        <f t="shared" si="20"/>
        <v>216.36</v>
      </c>
      <c r="M41" s="44">
        <f t="shared" si="20"/>
        <v>216.36</v>
      </c>
      <c r="N41" s="44">
        <f t="shared" si="20"/>
        <v>216.36</v>
      </c>
      <c r="O41" s="44">
        <f t="shared" si="20"/>
        <v>216.36</v>
      </c>
      <c r="P41" s="44">
        <f t="shared" si="20"/>
        <v>216.36</v>
      </c>
      <c r="Q41" s="44">
        <f t="shared" si="20"/>
        <v>216.36</v>
      </c>
      <c r="R41" s="44">
        <f t="shared" si="20"/>
        <v>216.36</v>
      </c>
      <c r="S41" s="44">
        <f t="shared" si="20"/>
        <v>216.36</v>
      </c>
      <c r="T41" s="44">
        <f t="shared" si="20"/>
        <v>216.36</v>
      </c>
      <c r="U41" s="44">
        <f t="shared" si="20"/>
        <v>216.36</v>
      </c>
      <c r="V41" s="44">
        <f t="shared" si="20"/>
        <v>216.36</v>
      </c>
      <c r="W41" s="44">
        <f t="shared" si="20"/>
        <v>216.36</v>
      </c>
      <c r="X41" s="44">
        <f t="shared" si="20"/>
        <v>216.36</v>
      </c>
      <c r="Y41" s="44">
        <f t="shared" si="20"/>
        <v>216.36</v>
      </c>
      <c r="Z41" s="44">
        <f t="shared" si="20"/>
        <v>216.36</v>
      </c>
      <c r="AA41" s="44">
        <f t="shared" si="20"/>
        <v>216.36</v>
      </c>
    </row>
    <row r="42" spans="1:27" ht="12.75" customHeight="1" collapsed="1" x14ac:dyDescent="0.2">
      <c r="A42" s="98" t="s">
        <v>272</v>
      </c>
      <c r="B42" s="28" t="str">
        <f>"08"&amp;"."&amp;$B$662&amp;"."&amp;$B$663</f>
        <v>08.08.2023</v>
      </c>
      <c r="C42" s="90" t="s">
        <v>76</v>
      </c>
      <c r="D42" s="91">
        <f>ROUND(((D43+D44+D46+D45)/1000),5)</f>
        <v>2.5311900000000001</v>
      </c>
      <c r="E42" s="91">
        <f>ROUND(((E43+E44+E46+E45)/1000),5)</f>
        <v>2.3403</v>
      </c>
      <c r="F42" s="91">
        <f>ROUND(((F43+F44+F46+F45)/1000),5)</f>
        <v>2.2165499999999998</v>
      </c>
      <c r="G42" s="91">
        <f t="shared" ref="G42:AA42" si="21">ROUND(((G43+G44+G46+G45)/1000),5)</f>
        <v>2.1715100000000001</v>
      </c>
      <c r="H42" s="91">
        <f t="shared" si="21"/>
        <v>2.1372300000000002</v>
      </c>
      <c r="I42" s="91">
        <f t="shared" si="21"/>
        <v>2.20384</v>
      </c>
      <c r="J42" s="91">
        <f t="shared" si="21"/>
        <v>2.44476</v>
      </c>
      <c r="K42" s="91">
        <f t="shared" si="21"/>
        <v>2.82545</v>
      </c>
      <c r="L42" s="91">
        <f t="shared" si="21"/>
        <v>3.0993900000000001</v>
      </c>
      <c r="M42" s="91">
        <f t="shared" si="21"/>
        <v>3.2597999999999998</v>
      </c>
      <c r="N42" s="91">
        <f t="shared" si="21"/>
        <v>3.3923000000000001</v>
      </c>
      <c r="O42" s="91">
        <f t="shared" si="21"/>
        <v>3.4476599999999999</v>
      </c>
      <c r="P42" s="91">
        <f t="shared" si="21"/>
        <v>3.44903</v>
      </c>
      <c r="Q42" s="91">
        <f t="shared" si="21"/>
        <v>3.4788100000000002</v>
      </c>
      <c r="R42" s="91">
        <f t="shared" si="21"/>
        <v>3.5143200000000001</v>
      </c>
      <c r="S42" s="91">
        <f t="shared" si="21"/>
        <v>3.3216899999999998</v>
      </c>
      <c r="T42" s="91">
        <f t="shared" si="21"/>
        <v>3.3930199999999999</v>
      </c>
      <c r="U42" s="91">
        <f t="shared" si="21"/>
        <v>3.34612</v>
      </c>
      <c r="V42" s="91">
        <f t="shared" si="21"/>
        <v>3.3074599999999998</v>
      </c>
      <c r="W42" s="91">
        <f t="shared" si="21"/>
        <v>3.2401599999999999</v>
      </c>
      <c r="X42" s="91">
        <f t="shared" si="21"/>
        <v>3.21679</v>
      </c>
      <c r="Y42" s="91">
        <f t="shared" si="21"/>
        <v>3.1748799999999999</v>
      </c>
      <c r="Z42" s="91">
        <f t="shared" si="21"/>
        <v>3.0764300000000002</v>
      </c>
      <c r="AA42" s="91">
        <f t="shared" si="21"/>
        <v>2.8277899999999998</v>
      </c>
    </row>
    <row r="43" spans="1:27" ht="12.75" hidden="1" customHeight="1" outlineLevel="1" x14ac:dyDescent="0.2">
      <c r="A43" s="99" t="s">
        <v>273</v>
      </c>
      <c r="B43" s="63" t="s">
        <v>238</v>
      </c>
      <c r="C43" s="43" t="s">
        <v>79</v>
      </c>
      <c r="D43" s="44">
        <v>1239.49</v>
      </c>
      <c r="E43" s="44">
        <v>1048.5999999999999</v>
      </c>
      <c r="F43" s="44">
        <v>924.85</v>
      </c>
      <c r="G43" s="44">
        <v>879.81</v>
      </c>
      <c r="H43" s="44">
        <v>845.53</v>
      </c>
      <c r="I43" s="44">
        <v>912.14</v>
      </c>
      <c r="J43" s="44">
        <v>1153.06</v>
      </c>
      <c r="K43" s="44">
        <v>1533.75</v>
      </c>
      <c r="L43" s="44">
        <v>1807.69</v>
      </c>
      <c r="M43" s="44">
        <v>1968.1</v>
      </c>
      <c r="N43" s="44">
        <v>2100.6</v>
      </c>
      <c r="O43" s="44">
        <v>2155.96</v>
      </c>
      <c r="P43" s="44">
        <v>2157.33</v>
      </c>
      <c r="Q43" s="44">
        <v>2187.11</v>
      </c>
      <c r="R43" s="44">
        <v>2222.62</v>
      </c>
      <c r="S43" s="44">
        <v>2029.99</v>
      </c>
      <c r="T43" s="44">
        <v>2101.3200000000002</v>
      </c>
      <c r="U43" s="44">
        <v>2054.42</v>
      </c>
      <c r="V43" s="44">
        <v>2015.76</v>
      </c>
      <c r="W43" s="44">
        <v>1948.46</v>
      </c>
      <c r="X43" s="44">
        <v>1925.09</v>
      </c>
      <c r="Y43" s="44">
        <v>1883.18</v>
      </c>
      <c r="Z43" s="44">
        <v>1784.73</v>
      </c>
      <c r="AA43" s="44">
        <v>1536.09</v>
      </c>
    </row>
    <row r="44" spans="1:27" ht="12.75" hidden="1" customHeight="1" outlineLevel="1" x14ac:dyDescent="0.2">
      <c r="A44" s="99" t="s">
        <v>274</v>
      </c>
      <c r="B44" s="63" t="s">
        <v>90</v>
      </c>
      <c r="C44" s="43" t="s">
        <v>79</v>
      </c>
      <c r="D44" s="44">
        <f>$D$9</f>
        <v>1071.42</v>
      </c>
      <c r="E44" s="44">
        <f t="shared" ref="E44:AA44" si="22">$D$9</f>
        <v>1071.42</v>
      </c>
      <c r="F44" s="44">
        <f t="shared" si="22"/>
        <v>1071.42</v>
      </c>
      <c r="G44" s="44">
        <f t="shared" si="22"/>
        <v>1071.42</v>
      </c>
      <c r="H44" s="44">
        <f t="shared" si="22"/>
        <v>1071.42</v>
      </c>
      <c r="I44" s="44">
        <f t="shared" si="22"/>
        <v>1071.42</v>
      </c>
      <c r="J44" s="44">
        <f t="shared" si="22"/>
        <v>1071.42</v>
      </c>
      <c r="K44" s="44">
        <f t="shared" si="22"/>
        <v>1071.42</v>
      </c>
      <c r="L44" s="44">
        <f t="shared" si="22"/>
        <v>1071.42</v>
      </c>
      <c r="M44" s="44">
        <f t="shared" si="22"/>
        <v>1071.42</v>
      </c>
      <c r="N44" s="44">
        <f t="shared" si="22"/>
        <v>1071.42</v>
      </c>
      <c r="O44" s="44">
        <f t="shared" si="22"/>
        <v>1071.42</v>
      </c>
      <c r="P44" s="44">
        <f t="shared" si="22"/>
        <v>1071.42</v>
      </c>
      <c r="Q44" s="44">
        <f t="shared" si="22"/>
        <v>1071.42</v>
      </c>
      <c r="R44" s="44">
        <f t="shared" si="22"/>
        <v>1071.42</v>
      </c>
      <c r="S44" s="44">
        <f t="shared" si="22"/>
        <v>1071.42</v>
      </c>
      <c r="T44" s="44">
        <f t="shared" si="22"/>
        <v>1071.42</v>
      </c>
      <c r="U44" s="44">
        <f t="shared" si="22"/>
        <v>1071.42</v>
      </c>
      <c r="V44" s="44">
        <f t="shared" si="22"/>
        <v>1071.42</v>
      </c>
      <c r="W44" s="44">
        <f t="shared" si="22"/>
        <v>1071.42</v>
      </c>
      <c r="X44" s="44">
        <f t="shared" si="22"/>
        <v>1071.42</v>
      </c>
      <c r="Y44" s="44">
        <f t="shared" si="22"/>
        <v>1071.42</v>
      </c>
      <c r="Z44" s="44">
        <f t="shared" si="22"/>
        <v>1071.42</v>
      </c>
      <c r="AA44" s="44">
        <f t="shared" si="22"/>
        <v>1071.42</v>
      </c>
    </row>
    <row r="45" spans="1:27" ht="12.75" hidden="1" customHeight="1" outlineLevel="1" x14ac:dyDescent="0.2">
      <c r="A45" s="99" t="s">
        <v>275</v>
      </c>
      <c r="B45" s="63" t="s">
        <v>83</v>
      </c>
      <c r="C45" s="43" t="s">
        <v>79</v>
      </c>
      <c r="D45" s="44">
        <v>3.92</v>
      </c>
      <c r="E45" s="44">
        <v>3.92</v>
      </c>
      <c r="F45" s="44">
        <v>3.92</v>
      </c>
      <c r="G45" s="44">
        <v>3.92</v>
      </c>
      <c r="H45" s="44">
        <v>3.92</v>
      </c>
      <c r="I45" s="44">
        <v>3.92</v>
      </c>
      <c r="J45" s="44">
        <v>3.92</v>
      </c>
      <c r="K45" s="44">
        <v>3.92</v>
      </c>
      <c r="L45" s="44">
        <v>3.92</v>
      </c>
      <c r="M45" s="44">
        <v>3.92</v>
      </c>
      <c r="N45" s="44">
        <v>3.92</v>
      </c>
      <c r="O45" s="44">
        <v>3.92</v>
      </c>
      <c r="P45" s="44">
        <v>3.92</v>
      </c>
      <c r="Q45" s="44">
        <v>3.92</v>
      </c>
      <c r="R45" s="44">
        <v>3.92</v>
      </c>
      <c r="S45" s="44">
        <v>3.92</v>
      </c>
      <c r="T45" s="44">
        <v>3.92</v>
      </c>
      <c r="U45" s="44">
        <v>3.92</v>
      </c>
      <c r="V45" s="44">
        <v>3.92</v>
      </c>
      <c r="W45" s="44">
        <v>3.92</v>
      </c>
      <c r="X45" s="44">
        <v>3.92</v>
      </c>
      <c r="Y45" s="44">
        <v>3.92</v>
      </c>
      <c r="Z45" s="44">
        <v>3.92</v>
      </c>
      <c r="AA45" s="44">
        <v>3.92</v>
      </c>
    </row>
    <row r="46" spans="1:27" ht="12.75" hidden="1" customHeight="1" outlineLevel="1" x14ac:dyDescent="0.2">
      <c r="A46" s="99" t="s">
        <v>276</v>
      </c>
      <c r="B46" s="63" t="s">
        <v>81</v>
      </c>
      <c r="C46" s="43" t="s">
        <v>79</v>
      </c>
      <c r="D46" s="44">
        <f>$D$11</f>
        <v>216.36</v>
      </c>
      <c r="E46" s="44">
        <f t="shared" ref="E46:AA46" si="23">$D$11</f>
        <v>216.36</v>
      </c>
      <c r="F46" s="44">
        <f t="shared" si="23"/>
        <v>216.36</v>
      </c>
      <c r="G46" s="44">
        <f t="shared" si="23"/>
        <v>216.36</v>
      </c>
      <c r="H46" s="44">
        <f t="shared" si="23"/>
        <v>216.36</v>
      </c>
      <c r="I46" s="44">
        <f t="shared" si="23"/>
        <v>216.36</v>
      </c>
      <c r="J46" s="44">
        <f t="shared" si="23"/>
        <v>216.36</v>
      </c>
      <c r="K46" s="44">
        <f t="shared" si="23"/>
        <v>216.36</v>
      </c>
      <c r="L46" s="44">
        <f t="shared" si="23"/>
        <v>216.36</v>
      </c>
      <c r="M46" s="44">
        <f t="shared" si="23"/>
        <v>216.36</v>
      </c>
      <c r="N46" s="44">
        <f t="shared" si="23"/>
        <v>216.36</v>
      </c>
      <c r="O46" s="44">
        <f t="shared" si="23"/>
        <v>216.36</v>
      </c>
      <c r="P46" s="44">
        <f t="shared" si="23"/>
        <v>216.36</v>
      </c>
      <c r="Q46" s="44">
        <f t="shared" si="23"/>
        <v>216.36</v>
      </c>
      <c r="R46" s="44">
        <f t="shared" si="23"/>
        <v>216.36</v>
      </c>
      <c r="S46" s="44">
        <f t="shared" si="23"/>
        <v>216.36</v>
      </c>
      <c r="T46" s="44">
        <f t="shared" si="23"/>
        <v>216.36</v>
      </c>
      <c r="U46" s="44">
        <f t="shared" si="23"/>
        <v>216.36</v>
      </c>
      <c r="V46" s="44">
        <f t="shared" si="23"/>
        <v>216.36</v>
      </c>
      <c r="W46" s="44">
        <f t="shared" si="23"/>
        <v>216.36</v>
      </c>
      <c r="X46" s="44">
        <f t="shared" si="23"/>
        <v>216.36</v>
      </c>
      <c r="Y46" s="44">
        <f t="shared" si="23"/>
        <v>216.36</v>
      </c>
      <c r="Z46" s="44">
        <f t="shared" si="23"/>
        <v>216.36</v>
      </c>
      <c r="AA46" s="44">
        <f t="shared" si="23"/>
        <v>216.36</v>
      </c>
    </row>
    <row r="47" spans="1:27" ht="12.75" customHeight="1" collapsed="1" x14ac:dyDescent="0.2">
      <c r="A47" s="98" t="s">
        <v>277</v>
      </c>
      <c r="B47" s="28" t="str">
        <f>"09"&amp;"."&amp;$B$662&amp;"."&amp;$B$663</f>
        <v>09.08.2023</v>
      </c>
      <c r="C47" s="90" t="s">
        <v>76</v>
      </c>
      <c r="D47" s="91">
        <f>ROUND(((D48+D49+D51+D50)/1000),5)</f>
        <v>2.5565500000000001</v>
      </c>
      <c r="E47" s="91">
        <f>ROUND(((E48+E49+E51+E50)/1000),5)</f>
        <v>2.3623400000000001</v>
      </c>
      <c r="F47" s="91">
        <f>ROUND(((F48+F49+F51+F50)/1000),5)</f>
        <v>2.2380599999999999</v>
      </c>
      <c r="G47" s="91">
        <f t="shared" ref="G47:AA47" si="24">ROUND(((G48+G49+G51+G50)/1000),5)</f>
        <v>2.1844399999999999</v>
      </c>
      <c r="H47" s="91">
        <f t="shared" si="24"/>
        <v>2.1644299999999999</v>
      </c>
      <c r="I47" s="91">
        <f t="shared" si="24"/>
        <v>2.2255500000000001</v>
      </c>
      <c r="J47" s="91">
        <f t="shared" si="24"/>
        <v>2.46278</v>
      </c>
      <c r="K47" s="91">
        <f t="shared" si="24"/>
        <v>2.7713700000000001</v>
      </c>
      <c r="L47" s="91">
        <f t="shared" si="24"/>
        <v>3.0846100000000001</v>
      </c>
      <c r="M47" s="91">
        <f t="shared" si="24"/>
        <v>3.3110599999999999</v>
      </c>
      <c r="N47" s="91">
        <f t="shared" si="24"/>
        <v>3.36829</v>
      </c>
      <c r="O47" s="91">
        <f t="shared" si="24"/>
        <v>3.4039700000000002</v>
      </c>
      <c r="P47" s="91">
        <f t="shared" si="24"/>
        <v>3.38889</v>
      </c>
      <c r="Q47" s="91">
        <f t="shared" si="24"/>
        <v>3.3744200000000002</v>
      </c>
      <c r="R47" s="91">
        <f t="shared" si="24"/>
        <v>3.3924099999999999</v>
      </c>
      <c r="S47" s="91">
        <f t="shared" si="24"/>
        <v>3.4343300000000001</v>
      </c>
      <c r="T47" s="91">
        <f t="shared" si="24"/>
        <v>3.4514399999999998</v>
      </c>
      <c r="U47" s="91">
        <f t="shared" si="24"/>
        <v>3.3727900000000002</v>
      </c>
      <c r="V47" s="91">
        <f t="shared" si="24"/>
        <v>3.28504</v>
      </c>
      <c r="W47" s="91">
        <f t="shared" si="24"/>
        <v>3.2043300000000001</v>
      </c>
      <c r="X47" s="91">
        <f t="shared" si="24"/>
        <v>3.17347</v>
      </c>
      <c r="Y47" s="91">
        <f t="shared" si="24"/>
        <v>3.26796</v>
      </c>
      <c r="Z47" s="91">
        <f t="shared" si="24"/>
        <v>3.0468199999999999</v>
      </c>
      <c r="AA47" s="91">
        <f t="shared" si="24"/>
        <v>2.7733300000000001</v>
      </c>
    </row>
    <row r="48" spans="1:27" ht="12.75" hidden="1" customHeight="1" outlineLevel="1" x14ac:dyDescent="0.2">
      <c r="A48" s="99" t="s">
        <v>278</v>
      </c>
      <c r="B48" s="63" t="s">
        <v>238</v>
      </c>
      <c r="C48" s="43" t="s">
        <v>79</v>
      </c>
      <c r="D48" s="44">
        <v>1264.8499999999999</v>
      </c>
      <c r="E48" s="44">
        <v>1070.6400000000001</v>
      </c>
      <c r="F48" s="44">
        <v>946.36</v>
      </c>
      <c r="G48" s="44">
        <v>892.74</v>
      </c>
      <c r="H48" s="44">
        <v>872.73</v>
      </c>
      <c r="I48" s="44">
        <v>933.85</v>
      </c>
      <c r="J48" s="44">
        <v>1171.08</v>
      </c>
      <c r="K48" s="44">
        <v>1479.67</v>
      </c>
      <c r="L48" s="44">
        <v>1792.91</v>
      </c>
      <c r="M48" s="44">
        <v>2019.36</v>
      </c>
      <c r="N48" s="44">
        <v>2076.59</v>
      </c>
      <c r="O48" s="44">
        <v>2112.27</v>
      </c>
      <c r="P48" s="44">
        <v>2097.19</v>
      </c>
      <c r="Q48" s="44">
        <v>2082.7199999999998</v>
      </c>
      <c r="R48" s="44">
        <v>2100.71</v>
      </c>
      <c r="S48" s="44">
        <v>2142.63</v>
      </c>
      <c r="T48" s="44">
        <v>2159.7399999999998</v>
      </c>
      <c r="U48" s="44">
        <v>2081.09</v>
      </c>
      <c r="V48" s="44">
        <v>1993.34</v>
      </c>
      <c r="W48" s="44">
        <v>1912.63</v>
      </c>
      <c r="X48" s="44">
        <v>1881.77</v>
      </c>
      <c r="Y48" s="44">
        <v>1976.26</v>
      </c>
      <c r="Z48" s="44">
        <v>1755.12</v>
      </c>
      <c r="AA48" s="44">
        <v>1481.63</v>
      </c>
    </row>
    <row r="49" spans="1:27" ht="12.75" hidden="1" customHeight="1" outlineLevel="1" x14ac:dyDescent="0.2">
      <c r="A49" s="99" t="s">
        <v>279</v>
      </c>
      <c r="B49" s="63" t="s">
        <v>90</v>
      </c>
      <c r="C49" s="43" t="s">
        <v>79</v>
      </c>
      <c r="D49" s="44">
        <f>$D$9</f>
        <v>1071.42</v>
      </c>
      <c r="E49" s="44">
        <f t="shared" ref="E49:AA49" si="25">$D$9</f>
        <v>1071.42</v>
      </c>
      <c r="F49" s="44">
        <f t="shared" si="25"/>
        <v>1071.42</v>
      </c>
      <c r="G49" s="44">
        <f t="shared" si="25"/>
        <v>1071.42</v>
      </c>
      <c r="H49" s="44">
        <f t="shared" si="25"/>
        <v>1071.42</v>
      </c>
      <c r="I49" s="44">
        <f t="shared" si="25"/>
        <v>1071.42</v>
      </c>
      <c r="J49" s="44">
        <f t="shared" si="25"/>
        <v>1071.42</v>
      </c>
      <c r="K49" s="44">
        <f t="shared" si="25"/>
        <v>1071.42</v>
      </c>
      <c r="L49" s="44">
        <f t="shared" si="25"/>
        <v>1071.42</v>
      </c>
      <c r="M49" s="44">
        <f t="shared" si="25"/>
        <v>1071.42</v>
      </c>
      <c r="N49" s="44">
        <f t="shared" si="25"/>
        <v>1071.42</v>
      </c>
      <c r="O49" s="44">
        <f t="shared" si="25"/>
        <v>1071.42</v>
      </c>
      <c r="P49" s="44">
        <f t="shared" si="25"/>
        <v>1071.42</v>
      </c>
      <c r="Q49" s="44">
        <f t="shared" si="25"/>
        <v>1071.42</v>
      </c>
      <c r="R49" s="44">
        <f t="shared" si="25"/>
        <v>1071.42</v>
      </c>
      <c r="S49" s="44">
        <f t="shared" si="25"/>
        <v>1071.42</v>
      </c>
      <c r="T49" s="44">
        <f t="shared" si="25"/>
        <v>1071.42</v>
      </c>
      <c r="U49" s="44">
        <f t="shared" si="25"/>
        <v>1071.42</v>
      </c>
      <c r="V49" s="44">
        <f t="shared" si="25"/>
        <v>1071.42</v>
      </c>
      <c r="W49" s="44">
        <f t="shared" si="25"/>
        <v>1071.42</v>
      </c>
      <c r="X49" s="44">
        <f t="shared" si="25"/>
        <v>1071.42</v>
      </c>
      <c r="Y49" s="44">
        <f t="shared" si="25"/>
        <v>1071.42</v>
      </c>
      <c r="Z49" s="44">
        <f t="shared" si="25"/>
        <v>1071.42</v>
      </c>
      <c r="AA49" s="44">
        <f t="shared" si="25"/>
        <v>1071.42</v>
      </c>
    </row>
    <row r="50" spans="1:27" ht="12.75" hidden="1" customHeight="1" outlineLevel="1" x14ac:dyDescent="0.2">
      <c r="A50" s="99" t="s">
        <v>280</v>
      </c>
      <c r="B50" s="63" t="s">
        <v>83</v>
      </c>
      <c r="C50" s="43" t="s">
        <v>79</v>
      </c>
      <c r="D50" s="44">
        <v>3.92</v>
      </c>
      <c r="E50" s="44">
        <v>3.92</v>
      </c>
      <c r="F50" s="44">
        <v>3.92</v>
      </c>
      <c r="G50" s="44">
        <v>3.92</v>
      </c>
      <c r="H50" s="44">
        <v>3.92</v>
      </c>
      <c r="I50" s="44">
        <v>3.92</v>
      </c>
      <c r="J50" s="44">
        <v>3.92</v>
      </c>
      <c r="K50" s="44">
        <v>3.92</v>
      </c>
      <c r="L50" s="44">
        <v>3.92</v>
      </c>
      <c r="M50" s="44">
        <v>3.92</v>
      </c>
      <c r="N50" s="44">
        <v>3.92</v>
      </c>
      <c r="O50" s="44">
        <v>3.92</v>
      </c>
      <c r="P50" s="44">
        <v>3.92</v>
      </c>
      <c r="Q50" s="44">
        <v>3.92</v>
      </c>
      <c r="R50" s="44">
        <v>3.92</v>
      </c>
      <c r="S50" s="44">
        <v>3.92</v>
      </c>
      <c r="T50" s="44">
        <v>3.92</v>
      </c>
      <c r="U50" s="44">
        <v>3.92</v>
      </c>
      <c r="V50" s="44">
        <v>3.92</v>
      </c>
      <c r="W50" s="44">
        <v>3.92</v>
      </c>
      <c r="X50" s="44">
        <v>3.92</v>
      </c>
      <c r="Y50" s="44">
        <v>3.92</v>
      </c>
      <c r="Z50" s="44">
        <v>3.92</v>
      </c>
      <c r="AA50" s="44">
        <v>3.92</v>
      </c>
    </row>
    <row r="51" spans="1:27" ht="12.75" hidden="1" customHeight="1" outlineLevel="1" x14ac:dyDescent="0.2">
      <c r="A51" s="99" t="s">
        <v>281</v>
      </c>
      <c r="B51" s="63" t="s">
        <v>81</v>
      </c>
      <c r="C51" s="43" t="s">
        <v>79</v>
      </c>
      <c r="D51" s="44">
        <f>$D$11</f>
        <v>216.36</v>
      </c>
      <c r="E51" s="44">
        <f t="shared" ref="E51:AA51" si="26">$D$11</f>
        <v>216.36</v>
      </c>
      <c r="F51" s="44">
        <f t="shared" si="26"/>
        <v>216.36</v>
      </c>
      <c r="G51" s="44">
        <f t="shared" si="26"/>
        <v>216.36</v>
      </c>
      <c r="H51" s="44">
        <f t="shared" si="26"/>
        <v>216.36</v>
      </c>
      <c r="I51" s="44">
        <f t="shared" si="26"/>
        <v>216.36</v>
      </c>
      <c r="J51" s="44">
        <f t="shared" si="26"/>
        <v>216.36</v>
      </c>
      <c r="K51" s="44">
        <f t="shared" si="26"/>
        <v>216.36</v>
      </c>
      <c r="L51" s="44">
        <f t="shared" si="26"/>
        <v>216.36</v>
      </c>
      <c r="M51" s="44">
        <f t="shared" si="26"/>
        <v>216.36</v>
      </c>
      <c r="N51" s="44">
        <f t="shared" si="26"/>
        <v>216.36</v>
      </c>
      <c r="O51" s="44">
        <f t="shared" si="26"/>
        <v>216.36</v>
      </c>
      <c r="P51" s="44">
        <f t="shared" si="26"/>
        <v>216.36</v>
      </c>
      <c r="Q51" s="44">
        <f t="shared" si="26"/>
        <v>216.36</v>
      </c>
      <c r="R51" s="44">
        <f t="shared" si="26"/>
        <v>216.36</v>
      </c>
      <c r="S51" s="44">
        <f t="shared" si="26"/>
        <v>216.36</v>
      </c>
      <c r="T51" s="44">
        <f t="shared" si="26"/>
        <v>216.36</v>
      </c>
      <c r="U51" s="44">
        <f t="shared" si="26"/>
        <v>216.36</v>
      </c>
      <c r="V51" s="44">
        <f t="shared" si="26"/>
        <v>216.36</v>
      </c>
      <c r="W51" s="44">
        <f t="shared" si="26"/>
        <v>216.36</v>
      </c>
      <c r="X51" s="44">
        <f t="shared" si="26"/>
        <v>216.36</v>
      </c>
      <c r="Y51" s="44">
        <f t="shared" si="26"/>
        <v>216.36</v>
      </c>
      <c r="Z51" s="44">
        <f t="shared" si="26"/>
        <v>216.36</v>
      </c>
      <c r="AA51" s="44">
        <f t="shared" si="26"/>
        <v>216.36</v>
      </c>
    </row>
    <row r="52" spans="1:27" ht="12.75" customHeight="1" collapsed="1" x14ac:dyDescent="0.2">
      <c r="A52" s="98" t="s">
        <v>282</v>
      </c>
      <c r="B52" s="28" t="str">
        <f>"10"&amp;"."&amp;$B$662&amp;"."&amp;$B$663</f>
        <v>10.08.2023</v>
      </c>
      <c r="C52" s="90" t="s">
        <v>76</v>
      </c>
      <c r="D52" s="91">
        <f>ROUND(((D53+D54+D56+D55)/1000),5)</f>
        <v>2.6000999999999999</v>
      </c>
      <c r="E52" s="91">
        <f>ROUND(((E53+E54+E56+E55)/1000),5)</f>
        <v>2.36111</v>
      </c>
      <c r="F52" s="91">
        <f>ROUND(((F53+F54+F56+F55)/1000),5)</f>
        <v>2.2406000000000001</v>
      </c>
      <c r="G52" s="91">
        <f t="shared" ref="G52:AA52" si="27">ROUND(((G53+G54+G56+G55)/1000),5)</f>
        <v>2.1884000000000001</v>
      </c>
      <c r="H52" s="91">
        <f t="shared" si="27"/>
        <v>2.15923</v>
      </c>
      <c r="I52" s="91">
        <f t="shared" si="27"/>
        <v>2.25454</v>
      </c>
      <c r="J52" s="91">
        <f t="shared" si="27"/>
        <v>2.4218000000000002</v>
      </c>
      <c r="K52" s="91">
        <f t="shared" si="27"/>
        <v>2.76674</v>
      </c>
      <c r="L52" s="91">
        <f t="shared" si="27"/>
        <v>3.0487099999999998</v>
      </c>
      <c r="M52" s="91">
        <f t="shared" si="27"/>
        <v>3.1945600000000001</v>
      </c>
      <c r="N52" s="91">
        <f t="shared" si="27"/>
        <v>3.302</v>
      </c>
      <c r="O52" s="91">
        <f t="shared" si="27"/>
        <v>3.3060299999999998</v>
      </c>
      <c r="P52" s="91">
        <f t="shared" si="27"/>
        <v>3.2894000000000001</v>
      </c>
      <c r="Q52" s="91">
        <f t="shared" si="27"/>
        <v>3.3121900000000002</v>
      </c>
      <c r="R52" s="91">
        <f t="shared" si="27"/>
        <v>3.3629699999999998</v>
      </c>
      <c r="S52" s="91">
        <f t="shared" si="27"/>
        <v>3.3760400000000002</v>
      </c>
      <c r="T52" s="91">
        <f t="shared" si="27"/>
        <v>3.3603299999999998</v>
      </c>
      <c r="U52" s="91">
        <f t="shared" si="27"/>
        <v>3.3384900000000002</v>
      </c>
      <c r="V52" s="91">
        <f t="shared" si="27"/>
        <v>3.3178899999999998</v>
      </c>
      <c r="W52" s="91">
        <f t="shared" si="27"/>
        <v>3.2014</v>
      </c>
      <c r="X52" s="91">
        <f t="shared" si="27"/>
        <v>3.1815199999999999</v>
      </c>
      <c r="Y52" s="91">
        <f t="shared" si="27"/>
        <v>3.1249400000000001</v>
      </c>
      <c r="Z52" s="91">
        <f t="shared" si="27"/>
        <v>2.9584600000000001</v>
      </c>
      <c r="AA52" s="91">
        <f t="shared" si="27"/>
        <v>2.6999300000000002</v>
      </c>
    </row>
    <row r="53" spans="1:27" ht="12.75" hidden="1" customHeight="1" outlineLevel="1" x14ac:dyDescent="0.2">
      <c r="A53" s="99" t="s">
        <v>283</v>
      </c>
      <c r="B53" s="63" t="s">
        <v>238</v>
      </c>
      <c r="C53" s="43" t="s">
        <v>79</v>
      </c>
      <c r="D53" s="44">
        <v>1308.4000000000001</v>
      </c>
      <c r="E53" s="44">
        <v>1069.4100000000001</v>
      </c>
      <c r="F53" s="44">
        <v>948.9</v>
      </c>
      <c r="G53" s="44">
        <v>896.7</v>
      </c>
      <c r="H53" s="44">
        <v>867.53</v>
      </c>
      <c r="I53" s="44">
        <v>962.84</v>
      </c>
      <c r="J53" s="44">
        <v>1130.0999999999999</v>
      </c>
      <c r="K53" s="44">
        <v>1475.04</v>
      </c>
      <c r="L53" s="44">
        <v>1757.01</v>
      </c>
      <c r="M53" s="44">
        <v>1902.86</v>
      </c>
      <c r="N53" s="44">
        <v>2010.3</v>
      </c>
      <c r="O53" s="44">
        <v>2014.33</v>
      </c>
      <c r="P53" s="44">
        <v>1997.7</v>
      </c>
      <c r="Q53" s="44">
        <v>2020.49</v>
      </c>
      <c r="R53" s="44">
        <v>2071.27</v>
      </c>
      <c r="S53" s="44">
        <v>2084.34</v>
      </c>
      <c r="T53" s="44">
        <v>2068.63</v>
      </c>
      <c r="U53" s="44">
        <v>2046.79</v>
      </c>
      <c r="V53" s="44">
        <v>2026.19</v>
      </c>
      <c r="W53" s="44">
        <v>1909.7</v>
      </c>
      <c r="X53" s="44">
        <v>1889.82</v>
      </c>
      <c r="Y53" s="44">
        <v>1833.24</v>
      </c>
      <c r="Z53" s="44">
        <v>1666.76</v>
      </c>
      <c r="AA53" s="44">
        <v>1408.23</v>
      </c>
    </row>
    <row r="54" spans="1:27" ht="12.75" hidden="1" customHeight="1" outlineLevel="1" x14ac:dyDescent="0.2">
      <c r="A54" s="99" t="s">
        <v>284</v>
      </c>
      <c r="B54" s="63" t="s">
        <v>90</v>
      </c>
      <c r="C54" s="43" t="s">
        <v>79</v>
      </c>
      <c r="D54" s="44">
        <f>$D$9</f>
        <v>1071.42</v>
      </c>
      <c r="E54" s="44">
        <f t="shared" ref="E54:AA54" si="28">$D$9</f>
        <v>1071.42</v>
      </c>
      <c r="F54" s="44">
        <f t="shared" si="28"/>
        <v>1071.42</v>
      </c>
      <c r="G54" s="44">
        <f t="shared" si="28"/>
        <v>1071.42</v>
      </c>
      <c r="H54" s="44">
        <f t="shared" si="28"/>
        <v>1071.42</v>
      </c>
      <c r="I54" s="44">
        <f t="shared" si="28"/>
        <v>1071.42</v>
      </c>
      <c r="J54" s="44">
        <f t="shared" si="28"/>
        <v>1071.42</v>
      </c>
      <c r="K54" s="44">
        <f t="shared" si="28"/>
        <v>1071.42</v>
      </c>
      <c r="L54" s="44">
        <f t="shared" si="28"/>
        <v>1071.42</v>
      </c>
      <c r="M54" s="44">
        <f t="shared" si="28"/>
        <v>1071.42</v>
      </c>
      <c r="N54" s="44">
        <f t="shared" si="28"/>
        <v>1071.42</v>
      </c>
      <c r="O54" s="44">
        <f t="shared" si="28"/>
        <v>1071.42</v>
      </c>
      <c r="P54" s="44">
        <f t="shared" si="28"/>
        <v>1071.42</v>
      </c>
      <c r="Q54" s="44">
        <f t="shared" si="28"/>
        <v>1071.42</v>
      </c>
      <c r="R54" s="44">
        <f t="shared" si="28"/>
        <v>1071.42</v>
      </c>
      <c r="S54" s="44">
        <f t="shared" si="28"/>
        <v>1071.42</v>
      </c>
      <c r="T54" s="44">
        <f t="shared" si="28"/>
        <v>1071.42</v>
      </c>
      <c r="U54" s="44">
        <f t="shared" si="28"/>
        <v>1071.42</v>
      </c>
      <c r="V54" s="44">
        <f t="shared" si="28"/>
        <v>1071.42</v>
      </c>
      <c r="W54" s="44">
        <f t="shared" si="28"/>
        <v>1071.42</v>
      </c>
      <c r="X54" s="44">
        <f t="shared" si="28"/>
        <v>1071.42</v>
      </c>
      <c r="Y54" s="44">
        <f t="shared" si="28"/>
        <v>1071.42</v>
      </c>
      <c r="Z54" s="44">
        <f t="shared" si="28"/>
        <v>1071.42</v>
      </c>
      <c r="AA54" s="44">
        <f t="shared" si="28"/>
        <v>1071.42</v>
      </c>
    </row>
    <row r="55" spans="1:27" ht="12.75" hidden="1" customHeight="1" outlineLevel="1" x14ac:dyDescent="0.2">
      <c r="A55" s="99" t="s">
        <v>285</v>
      </c>
      <c r="B55" s="63" t="s">
        <v>83</v>
      </c>
      <c r="C55" s="43" t="s">
        <v>79</v>
      </c>
      <c r="D55" s="44">
        <v>3.92</v>
      </c>
      <c r="E55" s="44">
        <v>3.92</v>
      </c>
      <c r="F55" s="44">
        <v>3.92</v>
      </c>
      <c r="G55" s="44">
        <v>3.92</v>
      </c>
      <c r="H55" s="44">
        <v>3.92</v>
      </c>
      <c r="I55" s="44">
        <v>3.92</v>
      </c>
      <c r="J55" s="44">
        <v>3.92</v>
      </c>
      <c r="K55" s="44">
        <v>3.92</v>
      </c>
      <c r="L55" s="44">
        <v>3.92</v>
      </c>
      <c r="M55" s="44">
        <v>3.92</v>
      </c>
      <c r="N55" s="44">
        <v>3.92</v>
      </c>
      <c r="O55" s="44">
        <v>3.92</v>
      </c>
      <c r="P55" s="44">
        <v>3.92</v>
      </c>
      <c r="Q55" s="44">
        <v>3.92</v>
      </c>
      <c r="R55" s="44">
        <v>3.92</v>
      </c>
      <c r="S55" s="44">
        <v>3.92</v>
      </c>
      <c r="T55" s="44">
        <v>3.92</v>
      </c>
      <c r="U55" s="44">
        <v>3.92</v>
      </c>
      <c r="V55" s="44">
        <v>3.92</v>
      </c>
      <c r="W55" s="44">
        <v>3.92</v>
      </c>
      <c r="X55" s="44">
        <v>3.92</v>
      </c>
      <c r="Y55" s="44">
        <v>3.92</v>
      </c>
      <c r="Z55" s="44">
        <v>3.92</v>
      </c>
      <c r="AA55" s="44">
        <v>3.92</v>
      </c>
    </row>
    <row r="56" spans="1:27" ht="12.75" hidden="1" customHeight="1" outlineLevel="1" x14ac:dyDescent="0.2">
      <c r="A56" s="99" t="s">
        <v>286</v>
      </c>
      <c r="B56" s="63" t="s">
        <v>81</v>
      </c>
      <c r="C56" s="43" t="s">
        <v>79</v>
      </c>
      <c r="D56" s="44">
        <f>$D$11</f>
        <v>216.36</v>
      </c>
      <c r="E56" s="44">
        <f t="shared" ref="E56:AA56" si="29">$D$11</f>
        <v>216.36</v>
      </c>
      <c r="F56" s="44">
        <f t="shared" si="29"/>
        <v>216.36</v>
      </c>
      <c r="G56" s="44">
        <f t="shared" si="29"/>
        <v>216.36</v>
      </c>
      <c r="H56" s="44">
        <f t="shared" si="29"/>
        <v>216.36</v>
      </c>
      <c r="I56" s="44">
        <f t="shared" si="29"/>
        <v>216.36</v>
      </c>
      <c r="J56" s="44">
        <f t="shared" si="29"/>
        <v>216.36</v>
      </c>
      <c r="K56" s="44">
        <f t="shared" si="29"/>
        <v>216.36</v>
      </c>
      <c r="L56" s="44">
        <f t="shared" si="29"/>
        <v>216.36</v>
      </c>
      <c r="M56" s="44">
        <f t="shared" si="29"/>
        <v>216.36</v>
      </c>
      <c r="N56" s="44">
        <f t="shared" si="29"/>
        <v>216.36</v>
      </c>
      <c r="O56" s="44">
        <f t="shared" si="29"/>
        <v>216.36</v>
      </c>
      <c r="P56" s="44">
        <f t="shared" si="29"/>
        <v>216.36</v>
      </c>
      <c r="Q56" s="44">
        <f t="shared" si="29"/>
        <v>216.36</v>
      </c>
      <c r="R56" s="44">
        <f t="shared" si="29"/>
        <v>216.36</v>
      </c>
      <c r="S56" s="44">
        <f t="shared" si="29"/>
        <v>216.36</v>
      </c>
      <c r="T56" s="44">
        <f t="shared" si="29"/>
        <v>216.36</v>
      </c>
      <c r="U56" s="44">
        <f t="shared" si="29"/>
        <v>216.36</v>
      </c>
      <c r="V56" s="44">
        <f t="shared" si="29"/>
        <v>216.36</v>
      </c>
      <c r="W56" s="44">
        <f t="shared" si="29"/>
        <v>216.36</v>
      </c>
      <c r="X56" s="44">
        <f t="shared" si="29"/>
        <v>216.36</v>
      </c>
      <c r="Y56" s="44">
        <f t="shared" si="29"/>
        <v>216.36</v>
      </c>
      <c r="Z56" s="44">
        <f t="shared" si="29"/>
        <v>216.36</v>
      </c>
      <c r="AA56" s="44">
        <f t="shared" si="29"/>
        <v>216.36</v>
      </c>
    </row>
    <row r="57" spans="1:27" ht="12.75" customHeight="1" collapsed="1" x14ac:dyDescent="0.2">
      <c r="A57" s="98" t="s">
        <v>287</v>
      </c>
      <c r="B57" s="28" t="str">
        <f>"11"&amp;"."&amp;$B$662&amp;"."&amp;$B$663</f>
        <v>11.08.2023</v>
      </c>
      <c r="C57" s="90" t="s">
        <v>76</v>
      </c>
      <c r="D57" s="91">
        <f>ROUND(((D58+D59+D61+D60)/1000),5)</f>
        <v>2.4438800000000001</v>
      </c>
      <c r="E57" s="91">
        <f>ROUND(((E58+E59+E61+E60)/1000),5)</f>
        <v>2.2278199999999999</v>
      </c>
      <c r="F57" s="91">
        <f>ROUND(((F58+F59+F61+F60)/1000),5)</f>
        <v>2.13619</v>
      </c>
      <c r="G57" s="91">
        <f t="shared" ref="G57:AA57" si="30">ROUND(((G58+G59+G61+G60)/1000),5)</f>
        <v>2.0900099999999999</v>
      </c>
      <c r="H57" s="91">
        <f t="shared" si="30"/>
        <v>1.33921</v>
      </c>
      <c r="I57" s="91">
        <f t="shared" si="30"/>
        <v>2.10161</v>
      </c>
      <c r="J57" s="91">
        <f t="shared" si="30"/>
        <v>2.2430300000000001</v>
      </c>
      <c r="K57" s="91">
        <f t="shared" si="30"/>
        <v>2.7231999999999998</v>
      </c>
      <c r="L57" s="91">
        <f t="shared" si="30"/>
        <v>2.9888599999999999</v>
      </c>
      <c r="M57" s="91">
        <f t="shared" si="30"/>
        <v>3.20729</v>
      </c>
      <c r="N57" s="91">
        <f t="shared" si="30"/>
        <v>3.2735099999999999</v>
      </c>
      <c r="O57" s="91">
        <f t="shared" si="30"/>
        <v>3.26247</v>
      </c>
      <c r="P57" s="91">
        <f t="shared" si="30"/>
        <v>3.28918</v>
      </c>
      <c r="Q57" s="91">
        <f t="shared" si="30"/>
        <v>3.3574000000000002</v>
      </c>
      <c r="R57" s="91">
        <f t="shared" si="30"/>
        <v>3.43804</v>
      </c>
      <c r="S57" s="91">
        <f t="shared" si="30"/>
        <v>3.4108299999999998</v>
      </c>
      <c r="T57" s="91">
        <f t="shared" si="30"/>
        <v>3.4153600000000002</v>
      </c>
      <c r="U57" s="91">
        <f t="shared" si="30"/>
        <v>3.4094500000000001</v>
      </c>
      <c r="V57" s="91">
        <f t="shared" si="30"/>
        <v>3.3843700000000001</v>
      </c>
      <c r="W57" s="91">
        <f t="shared" si="30"/>
        <v>3.3727499999999999</v>
      </c>
      <c r="X57" s="91">
        <f t="shared" si="30"/>
        <v>3.3886599999999998</v>
      </c>
      <c r="Y57" s="91">
        <f t="shared" si="30"/>
        <v>3.3780999999999999</v>
      </c>
      <c r="Z57" s="91">
        <f t="shared" si="30"/>
        <v>3.1486700000000001</v>
      </c>
      <c r="AA57" s="91">
        <f t="shared" si="30"/>
        <v>2.7988</v>
      </c>
    </row>
    <row r="58" spans="1:27" ht="12.75" hidden="1" customHeight="1" outlineLevel="1" x14ac:dyDescent="0.2">
      <c r="A58" s="99" t="s">
        <v>288</v>
      </c>
      <c r="B58" s="63" t="s">
        <v>238</v>
      </c>
      <c r="C58" s="43" t="s">
        <v>79</v>
      </c>
      <c r="D58" s="44">
        <v>1152.18</v>
      </c>
      <c r="E58" s="44">
        <v>936.12</v>
      </c>
      <c r="F58" s="44">
        <v>844.49</v>
      </c>
      <c r="G58" s="44">
        <v>798.31</v>
      </c>
      <c r="H58" s="44">
        <v>47.51</v>
      </c>
      <c r="I58" s="44">
        <v>809.91</v>
      </c>
      <c r="J58" s="44">
        <v>951.33</v>
      </c>
      <c r="K58" s="44">
        <v>1431.5</v>
      </c>
      <c r="L58" s="44">
        <v>1697.16</v>
      </c>
      <c r="M58" s="44">
        <v>1915.59</v>
      </c>
      <c r="N58" s="44">
        <v>1981.81</v>
      </c>
      <c r="O58" s="44">
        <v>1970.77</v>
      </c>
      <c r="P58" s="44">
        <v>1997.48</v>
      </c>
      <c r="Q58" s="44">
        <v>2065.6999999999998</v>
      </c>
      <c r="R58" s="44">
        <v>2146.34</v>
      </c>
      <c r="S58" s="44">
        <v>2119.13</v>
      </c>
      <c r="T58" s="44">
        <v>2123.66</v>
      </c>
      <c r="U58" s="44">
        <v>2117.75</v>
      </c>
      <c r="V58" s="44">
        <v>2092.67</v>
      </c>
      <c r="W58" s="44">
        <v>2081.0500000000002</v>
      </c>
      <c r="X58" s="44">
        <v>2096.96</v>
      </c>
      <c r="Y58" s="44">
        <v>2086.4</v>
      </c>
      <c r="Z58" s="44">
        <v>1856.97</v>
      </c>
      <c r="AA58" s="44">
        <v>1507.1</v>
      </c>
    </row>
    <row r="59" spans="1:27" ht="12.75" hidden="1" customHeight="1" outlineLevel="1" x14ac:dyDescent="0.2">
      <c r="A59" s="99" t="s">
        <v>289</v>
      </c>
      <c r="B59" s="63" t="s">
        <v>90</v>
      </c>
      <c r="C59" s="43" t="s">
        <v>79</v>
      </c>
      <c r="D59" s="44">
        <f>$D$9</f>
        <v>1071.42</v>
      </c>
      <c r="E59" s="44">
        <f t="shared" ref="E59:AA59" si="31">$D$9</f>
        <v>1071.42</v>
      </c>
      <c r="F59" s="44">
        <f t="shared" si="31"/>
        <v>1071.42</v>
      </c>
      <c r="G59" s="44">
        <f t="shared" si="31"/>
        <v>1071.42</v>
      </c>
      <c r="H59" s="44">
        <f t="shared" si="31"/>
        <v>1071.42</v>
      </c>
      <c r="I59" s="44">
        <f t="shared" si="31"/>
        <v>1071.42</v>
      </c>
      <c r="J59" s="44">
        <f t="shared" si="31"/>
        <v>1071.42</v>
      </c>
      <c r="K59" s="44">
        <f t="shared" si="31"/>
        <v>1071.42</v>
      </c>
      <c r="L59" s="44">
        <f t="shared" si="31"/>
        <v>1071.42</v>
      </c>
      <c r="M59" s="44">
        <f t="shared" si="31"/>
        <v>1071.42</v>
      </c>
      <c r="N59" s="44">
        <f t="shared" si="31"/>
        <v>1071.42</v>
      </c>
      <c r="O59" s="44">
        <f t="shared" si="31"/>
        <v>1071.42</v>
      </c>
      <c r="P59" s="44">
        <f t="shared" si="31"/>
        <v>1071.42</v>
      </c>
      <c r="Q59" s="44">
        <f t="shared" si="31"/>
        <v>1071.42</v>
      </c>
      <c r="R59" s="44">
        <f t="shared" si="31"/>
        <v>1071.42</v>
      </c>
      <c r="S59" s="44">
        <f t="shared" si="31"/>
        <v>1071.42</v>
      </c>
      <c r="T59" s="44">
        <f t="shared" si="31"/>
        <v>1071.42</v>
      </c>
      <c r="U59" s="44">
        <f t="shared" si="31"/>
        <v>1071.42</v>
      </c>
      <c r="V59" s="44">
        <f t="shared" si="31"/>
        <v>1071.42</v>
      </c>
      <c r="W59" s="44">
        <f t="shared" si="31"/>
        <v>1071.42</v>
      </c>
      <c r="X59" s="44">
        <f t="shared" si="31"/>
        <v>1071.42</v>
      </c>
      <c r="Y59" s="44">
        <f t="shared" si="31"/>
        <v>1071.42</v>
      </c>
      <c r="Z59" s="44">
        <f t="shared" si="31"/>
        <v>1071.42</v>
      </c>
      <c r="AA59" s="44">
        <f t="shared" si="31"/>
        <v>1071.42</v>
      </c>
    </row>
    <row r="60" spans="1:27" ht="12.75" hidden="1" customHeight="1" outlineLevel="1" x14ac:dyDescent="0.2">
      <c r="A60" s="99" t="s">
        <v>290</v>
      </c>
      <c r="B60" s="63" t="s">
        <v>83</v>
      </c>
      <c r="C60" s="43" t="s">
        <v>79</v>
      </c>
      <c r="D60" s="44">
        <v>3.92</v>
      </c>
      <c r="E60" s="44">
        <v>3.92</v>
      </c>
      <c r="F60" s="44">
        <v>3.92</v>
      </c>
      <c r="G60" s="44">
        <v>3.92</v>
      </c>
      <c r="H60" s="44">
        <v>3.92</v>
      </c>
      <c r="I60" s="44">
        <v>3.92</v>
      </c>
      <c r="J60" s="44">
        <v>3.92</v>
      </c>
      <c r="K60" s="44">
        <v>3.92</v>
      </c>
      <c r="L60" s="44">
        <v>3.92</v>
      </c>
      <c r="M60" s="44">
        <v>3.92</v>
      </c>
      <c r="N60" s="44">
        <v>3.92</v>
      </c>
      <c r="O60" s="44">
        <v>3.92</v>
      </c>
      <c r="P60" s="44">
        <v>3.92</v>
      </c>
      <c r="Q60" s="44">
        <v>3.92</v>
      </c>
      <c r="R60" s="44">
        <v>3.92</v>
      </c>
      <c r="S60" s="44">
        <v>3.92</v>
      </c>
      <c r="T60" s="44">
        <v>3.92</v>
      </c>
      <c r="U60" s="44">
        <v>3.92</v>
      </c>
      <c r="V60" s="44">
        <v>3.92</v>
      </c>
      <c r="W60" s="44">
        <v>3.92</v>
      </c>
      <c r="X60" s="44">
        <v>3.92</v>
      </c>
      <c r="Y60" s="44">
        <v>3.92</v>
      </c>
      <c r="Z60" s="44">
        <v>3.92</v>
      </c>
      <c r="AA60" s="44">
        <v>3.92</v>
      </c>
    </row>
    <row r="61" spans="1:27" ht="12.75" hidden="1" customHeight="1" outlineLevel="1" x14ac:dyDescent="0.2">
      <c r="A61" s="99" t="s">
        <v>291</v>
      </c>
      <c r="B61" s="63" t="s">
        <v>81</v>
      </c>
      <c r="C61" s="43" t="s">
        <v>79</v>
      </c>
      <c r="D61" s="44">
        <f>$D$11</f>
        <v>216.36</v>
      </c>
      <c r="E61" s="44">
        <f t="shared" ref="E61:AA61" si="32">$D$11</f>
        <v>216.36</v>
      </c>
      <c r="F61" s="44">
        <f t="shared" si="32"/>
        <v>216.36</v>
      </c>
      <c r="G61" s="44">
        <f t="shared" si="32"/>
        <v>216.36</v>
      </c>
      <c r="H61" s="44">
        <f t="shared" si="32"/>
        <v>216.36</v>
      </c>
      <c r="I61" s="44">
        <f t="shared" si="32"/>
        <v>216.36</v>
      </c>
      <c r="J61" s="44">
        <f t="shared" si="32"/>
        <v>216.36</v>
      </c>
      <c r="K61" s="44">
        <f t="shared" si="32"/>
        <v>216.36</v>
      </c>
      <c r="L61" s="44">
        <f t="shared" si="32"/>
        <v>216.36</v>
      </c>
      <c r="M61" s="44">
        <f t="shared" si="32"/>
        <v>216.36</v>
      </c>
      <c r="N61" s="44">
        <f t="shared" si="32"/>
        <v>216.36</v>
      </c>
      <c r="O61" s="44">
        <f t="shared" si="32"/>
        <v>216.36</v>
      </c>
      <c r="P61" s="44">
        <f t="shared" si="32"/>
        <v>216.36</v>
      </c>
      <c r="Q61" s="44">
        <f t="shared" si="32"/>
        <v>216.36</v>
      </c>
      <c r="R61" s="44">
        <f t="shared" si="32"/>
        <v>216.36</v>
      </c>
      <c r="S61" s="44">
        <f t="shared" si="32"/>
        <v>216.36</v>
      </c>
      <c r="T61" s="44">
        <f t="shared" si="32"/>
        <v>216.36</v>
      </c>
      <c r="U61" s="44">
        <f t="shared" si="32"/>
        <v>216.36</v>
      </c>
      <c r="V61" s="44">
        <f t="shared" si="32"/>
        <v>216.36</v>
      </c>
      <c r="W61" s="44">
        <f t="shared" si="32"/>
        <v>216.36</v>
      </c>
      <c r="X61" s="44">
        <f t="shared" si="32"/>
        <v>216.36</v>
      </c>
      <c r="Y61" s="44">
        <f t="shared" si="32"/>
        <v>216.36</v>
      </c>
      <c r="Z61" s="44">
        <f t="shared" si="32"/>
        <v>216.36</v>
      </c>
      <c r="AA61" s="44">
        <f t="shared" si="32"/>
        <v>216.36</v>
      </c>
    </row>
    <row r="62" spans="1:27" ht="12.75" customHeight="1" collapsed="1" x14ac:dyDescent="0.2">
      <c r="A62" s="98" t="s">
        <v>292</v>
      </c>
      <c r="B62" s="28" t="str">
        <f>"12"&amp;"."&amp;$B$662&amp;"."&amp;$B$663</f>
        <v>12.08.2023</v>
      </c>
      <c r="C62" s="90" t="s">
        <v>76</v>
      </c>
      <c r="D62" s="91">
        <f>ROUND(((D63+D64+D66+D65)/1000),5)</f>
        <v>2.6737099999999998</v>
      </c>
      <c r="E62" s="91">
        <f>ROUND(((E63+E64+E66+E65)/1000),5)</f>
        <v>2.5964</v>
      </c>
      <c r="F62" s="91">
        <f>ROUND(((F63+F64+F66+F65)/1000),5)</f>
        <v>2.4106800000000002</v>
      </c>
      <c r="G62" s="91">
        <f t="shared" ref="G62:AA62" si="33">ROUND(((G63+G64+G66+G65)/1000),5)</f>
        <v>2.3075600000000001</v>
      </c>
      <c r="H62" s="91">
        <f t="shared" si="33"/>
        <v>2.2663000000000002</v>
      </c>
      <c r="I62" s="91">
        <f t="shared" si="33"/>
        <v>2.2879200000000002</v>
      </c>
      <c r="J62" s="91">
        <f t="shared" si="33"/>
        <v>2.36328</v>
      </c>
      <c r="K62" s="91">
        <f t="shared" si="33"/>
        <v>2.67441</v>
      </c>
      <c r="L62" s="91">
        <f t="shared" si="33"/>
        <v>3.0306199999999999</v>
      </c>
      <c r="M62" s="91">
        <f t="shared" si="33"/>
        <v>3.3067600000000001</v>
      </c>
      <c r="N62" s="91">
        <f t="shared" si="33"/>
        <v>3.3717800000000002</v>
      </c>
      <c r="O62" s="91">
        <f t="shared" si="33"/>
        <v>3.3857499999999998</v>
      </c>
      <c r="P62" s="91">
        <f t="shared" si="33"/>
        <v>3.3868399999999999</v>
      </c>
      <c r="Q62" s="91">
        <f t="shared" si="33"/>
        <v>3.4058099999999998</v>
      </c>
      <c r="R62" s="91">
        <f t="shared" si="33"/>
        <v>3.4020199999999998</v>
      </c>
      <c r="S62" s="91">
        <f t="shared" si="33"/>
        <v>3.3889300000000002</v>
      </c>
      <c r="T62" s="91">
        <f t="shared" si="33"/>
        <v>3.3349600000000001</v>
      </c>
      <c r="U62" s="91">
        <f t="shared" si="33"/>
        <v>3.22065</v>
      </c>
      <c r="V62" s="91">
        <f t="shared" si="33"/>
        <v>3.1888100000000001</v>
      </c>
      <c r="W62" s="91">
        <f t="shared" si="33"/>
        <v>3.07857</v>
      </c>
      <c r="X62" s="91">
        <f t="shared" si="33"/>
        <v>3.07803</v>
      </c>
      <c r="Y62" s="91">
        <f t="shared" si="33"/>
        <v>3.1142699999999999</v>
      </c>
      <c r="Z62" s="91">
        <f t="shared" si="33"/>
        <v>3.04108</v>
      </c>
      <c r="AA62" s="91">
        <f t="shared" si="33"/>
        <v>2.7789600000000001</v>
      </c>
    </row>
    <row r="63" spans="1:27" ht="12.75" hidden="1" customHeight="1" outlineLevel="1" x14ac:dyDescent="0.2">
      <c r="A63" s="99" t="s">
        <v>293</v>
      </c>
      <c r="B63" s="63" t="s">
        <v>238</v>
      </c>
      <c r="C63" s="43" t="s">
        <v>79</v>
      </c>
      <c r="D63" s="44">
        <v>1382.01</v>
      </c>
      <c r="E63" s="44">
        <v>1304.7</v>
      </c>
      <c r="F63" s="44">
        <v>1118.98</v>
      </c>
      <c r="G63" s="44">
        <v>1015.86</v>
      </c>
      <c r="H63" s="44">
        <v>974.6</v>
      </c>
      <c r="I63" s="44">
        <v>996.22</v>
      </c>
      <c r="J63" s="44">
        <v>1071.58</v>
      </c>
      <c r="K63" s="44">
        <v>1382.71</v>
      </c>
      <c r="L63" s="44">
        <v>1738.92</v>
      </c>
      <c r="M63" s="44">
        <v>2015.06</v>
      </c>
      <c r="N63" s="44">
        <v>2080.08</v>
      </c>
      <c r="O63" s="44">
        <v>2094.0500000000002</v>
      </c>
      <c r="P63" s="44">
        <v>2095.14</v>
      </c>
      <c r="Q63" s="44">
        <v>2114.11</v>
      </c>
      <c r="R63" s="44">
        <v>2110.3200000000002</v>
      </c>
      <c r="S63" s="44">
        <v>2097.23</v>
      </c>
      <c r="T63" s="44">
        <v>2043.26</v>
      </c>
      <c r="U63" s="44">
        <v>1928.95</v>
      </c>
      <c r="V63" s="44">
        <v>1897.11</v>
      </c>
      <c r="W63" s="44">
        <v>1786.87</v>
      </c>
      <c r="X63" s="44">
        <v>1786.33</v>
      </c>
      <c r="Y63" s="44">
        <v>1822.57</v>
      </c>
      <c r="Z63" s="44">
        <v>1749.38</v>
      </c>
      <c r="AA63" s="44">
        <v>1487.26</v>
      </c>
    </row>
    <row r="64" spans="1:27" ht="12.75" hidden="1" customHeight="1" outlineLevel="1" x14ac:dyDescent="0.2">
      <c r="A64" s="99" t="s">
        <v>294</v>
      </c>
      <c r="B64" s="63" t="s">
        <v>90</v>
      </c>
      <c r="C64" s="43" t="s">
        <v>79</v>
      </c>
      <c r="D64" s="44">
        <f>$D$9</f>
        <v>1071.42</v>
      </c>
      <c r="E64" s="44">
        <f t="shared" ref="E64:AA64" si="34">$D$9</f>
        <v>1071.42</v>
      </c>
      <c r="F64" s="44">
        <f t="shared" si="34"/>
        <v>1071.42</v>
      </c>
      <c r="G64" s="44">
        <f t="shared" si="34"/>
        <v>1071.42</v>
      </c>
      <c r="H64" s="44">
        <f t="shared" si="34"/>
        <v>1071.42</v>
      </c>
      <c r="I64" s="44">
        <f t="shared" si="34"/>
        <v>1071.42</v>
      </c>
      <c r="J64" s="44">
        <f t="shared" si="34"/>
        <v>1071.42</v>
      </c>
      <c r="K64" s="44">
        <f t="shared" si="34"/>
        <v>1071.42</v>
      </c>
      <c r="L64" s="44">
        <f t="shared" si="34"/>
        <v>1071.42</v>
      </c>
      <c r="M64" s="44">
        <f t="shared" si="34"/>
        <v>1071.42</v>
      </c>
      <c r="N64" s="44">
        <f t="shared" si="34"/>
        <v>1071.42</v>
      </c>
      <c r="O64" s="44">
        <f t="shared" si="34"/>
        <v>1071.42</v>
      </c>
      <c r="P64" s="44">
        <f t="shared" si="34"/>
        <v>1071.42</v>
      </c>
      <c r="Q64" s="44">
        <f t="shared" si="34"/>
        <v>1071.42</v>
      </c>
      <c r="R64" s="44">
        <f t="shared" si="34"/>
        <v>1071.42</v>
      </c>
      <c r="S64" s="44">
        <f t="shared" si="34"/>
        <v>1071.42</v>
      </c>
      <c r="T64" s="44">
        <f t="shared" si="34"/>
        <v>1071.42</v>
      </c>
      <c r="U64" s="44">
        <f t="shared" si="34"/>
        <v>1071.42</v>
      </c>
      <c r="V64" s="44">
        <f t="shared" si="34"/>
        <v>1071.42</v>
      </c>
      <c r="W64" s="44">
        <f t="shared" si="34"/>
        <v>1071.42</v>
      </c>
      <c r="X64" s="44">
        <f t="shared" si="34"/>
        <v>1071.42</v>
      </c>
      <c r="Y64" s="44">
        <f t="shared" si="34"/>
        <v>1071.42</v>
      </c>
      <c r="Z64" s="44">
        <f t="shared" si="34"/>
        <v>1071.42</v>
      </c>
      <c r="AA64" s="44">
        <f t="shared" si="34"/>
        <v>1071.42</v>
      </c>
    </row>
    <row r="65" spans="1:27" ht="12.75" hidden="1" customHeight="1" outlineLevel="1" x14ac:dyDescent="0.2">
      <c r="A65" s="99" t="s">
        <v>295</v>
      </c>
      <c r="B65" s="63" t="s">
        <v>83</v>
      </c>
      <c r="C65" s="43" t="s">
        <v>79</v>
      </c>
      <c r="D65" s="44">
        <v>3.92</v>
      </c>
      <c r="E65" s="44">
        <v>3.92</v>
      </c>
      <c r="F65" s="44">
        <v>3.92</v>
      </c>
      <c r="G65" s="44">
        <v>3.92</v>
      </c>
      <c r="H65" s="44">
        <v>3.92</v>
      </c>
      <c r="I65" s="44">
        <v>3.92</v>
      </c>
      <c r="J65" s="44">
        <v>3.92</v>
      </c>
      <c r="K65" s="44">
        <v>3.92</v>
      </c>
      <c r="L65" s="44">
        <v>3.92</v>
      </c>
      <c r="M65" s="44">
        <v>3.92</v>
      </c>
      <c r="N65" s="44">
        <v>3.92</v>
      </c>
      <c r="O65" s="44">
        <v>3.92</v>
      </c>
      <c r="P65" s="44">
        <v>3.92</v>
      </c>
      <c r="Q65" s="44">
        <v>3.92</v>
      </c>
      <c r="R65" s="44">
        <v>3.92</v>
      </c>
      <c r="S65" s="44">
        <v>3.92</v>
      </c>
      <c r="T65" s="44">
        <v>3.92</v>
      </c>
      <c r="U65" s="44">
        <v>3.92</v>
      </c>
      <c r="V65" s="44">
        <v>3.92</v>
      </c>
      <c r="W65" s="44">
        <v>3.92</v>
      </c>
      <c r="X65" s="44">
        <v>3.92</v>
      </c>
      <c r="Y65" s="44">
        <v>3.92</v>
      </c>
      <c r="Z65" s="44">
        <v>3.92</v>
      </c>
      <c r="AA65" s="44">
        <v>3.92</v>
      </c>
    </row>
    <row r="66" spans="1:27" ht="12.75" hidden="1" customHeight="1" outlineLevel="1" x14ac:dyDescent="0.2">
      <c r="A66" s="99" t="s">
        <v>296</v>
      </c>
      <c r="B66" s="63" t="s">
        <v>81</v>
      </c>
      <c r="C66" s="43" t="s">
        <v>79</v>
      </c>
      <c r="D66" s="44">
        <f>$D$11</f>
        <v>216.36</v>
      </c>
      <c r="E66" s="44">
        <f t="shared" ref="E66:AA66" si="35">$D$11</f>
        <v>216.36</v>
      </c>
      <c r="F66" s="44">
        <f t="shared" si="35"/>
        <v>216.36</v>
      </c>
      <c r="G66" s="44">
        <f t="shared" si="35"/>
        <v>216.36</v>
      </c>
      <c r="H66" s="44">
        <f t="shared" si="35"/>
        <v>216.36</v>
      </c>
      <c r="I66" s="44">
        <f t="shared" si="35"/>
        <v>216.36</v>
      </c>
      <c r="J66" s="44">
        <f t="shared" si="35"/>
        <v>216.36</v>
      </c>
      <c r="K66" s="44">
        <f t="shared" si="35"/>
        <v>216.36</v>
      </c>
      <c r="L66" s="44">
        <f t="shared" si="35"/>
        <v>216.36</v>
      </c>
      <c r="M66" s="44">
        <f t="shared" si="35"/>
        <v>216.36</v>
      </c>
      <c r="N66" s="44">
        <f t="shared" si="35"/>
        <v>216.36</v>
      </c>
      <c r="O66" s="44">
        <f t="shared" si="35"/>
        <v>216.36</v>
      </c>
      <c r="P66" s="44">
        <f t="shared" si="35"/>
        <v>216.36</v>
      </c>
      <c r="Q66" s="44">
        <f t="shared" si="35"/>
        <v>216.36</v>
      </c>
      <c r="R66" s="44">
        <f t="shared" si="35"/>
        <v>216.36</v>
      </c>
      <c r="S66" s="44">
        <f t="shared" si="35"/>
        <v>216.36</v>
      </c>
      <c r="T66" s="44">
        <f t="shared" si="35"/>
        <v>216.36</v>
      </c>
      <c r="U66" s="44">
        <f t="shared" si="35"/>
        <v>216.36</v>
      </c>
      <c r="V66" s="44">
        <f t="shared" si="35"/>
        <v>216.36</v>
      </c>
      <c r="W66" s="44">
        <f t="shared" si="35"/>
        <v>216.36</v>
      </c>
      <c r="X66" s="44">
        <f t="shared" si="35"/>
        <v>216.36</v>
      </c>
      <c r="Y66" s="44">
        <f t="shared" si="35"/>
        <v>216.36</v>
      </c>
      <c r="Z66" s="44">
        <f t="shared" si="35"/>
        <v>216.36</v>
      </c>
      <c r="AA66" s="44">
        <f t="shared" si="35"/>
        <v>216.36</v>
      </c>
    </row>
    <row r="67" spans="1:27" ht="12.75" customHeight="1" collapsed="1" x14ac:dyDescent="0.2">
      <c r="A67" s="98" t="s">
        <v>297</v>
      </c>
      <c r="B67" s="28" t="str">
        <f>"13"&amp;"."&amp;$B$662&amp;"."&amp;$B$663</f>
        <v>13.08.2023</v>
      </c>
      <c r="C67" s="90" t="s">
        <v>76</v>
      </c>
      <c r="D67" s="91">
        <f>ROUND(((D68+D69+D71+D70)/1000),5)</f>
        <v>2.64323</v>
      </c>
      <c r="E67" s="91">
        <f>ROUND(((E68+E69+E71+E70)/1000),5)</f>
        <v>2.4791099999999999</v>
      </c>
      <c r="F67" s="91">
        <f>ROUND(((F68+F69+F71+F70)/1000),5)</f>
        <v>2.3231600000000001</v>
      </c>
      <c r="G67" s="91">
        <f t="shared" ref="G67:AA67" si="36">ROUND(((G68+G69+G71+G70)/1000),5)</f>
        <v>2.24878</v>
      </c>
      <c r="H67" s="91">
        <f t="shared" si="36"/>
        <v>2.19258</v>
      </c>
      <c r="I67" s="91">
        <f t="shared" si="36"/>
        <v>2.1837</v>
      </c>
      <c r="J67" s="91">
        <f t="shared" si="36"/>
        <v>2.13761</v>
      </c>
      <c r="K67" s="91">
        <f t="shared" si="36"/>
        <v>2.3729300000000002</v>
      </c>
      <c r="L67" s="91">
        <f t="shared" si="36"/>
        <v>2.7915199999999998</v>
      </c>
      <c r="M67" s="91">
        <f t="shared" si="36"/>
        <v>3.0465599999999999</v>
      </c>
      <c r="N67" s="91">
        <f t="shared" si="36"/>
        <v>3.2010700000000001</v>
      </c>
      <c r="O67" s="91">
        <f t="shared" si="36"/>
        <v>3.2018399999999998</v>
      </c>
      <c r="P67" s="91">
        <f t="shared" si="36"/>
        <v>3.2120099999999998</v>
      </c>
      <c r="Q67" s="91">
        <f t="shared" si="36"/>
        <v>3.2570199999999998</v>
      </c>
      <c r="R67" s="91">
        <f t="shared" si="36"/>
        <v>3.3085800000000001</v>
      </c>
      <c r="S67" s="91">
        <f t="shared" si="36"/>
        <v>3.3087</v>
      </c>
      <c r="T67" s="91">
        <f t="shared" si="36"/>
        <v>3.26593</v>
      </c>
      <c r="U67" s="91">
        <f t="shared" si="36"/>
        <v>3.1903999999999999</v>
      </c>
      <c r="V67" s="91">
        <f t="shared" si="36"/>
        <v>3.18031</v>
      </c>
      <c r="W67" s="91">
        <f t="shared" si="36"/>
        <v>3.13775</v>
      </c>
      <c r="X67" s="91">
        <f t="shared" si="36"/>
        <v>3.1408399999999999</v>
      </c>
      <c r="Y67" s="91">
        <f t="shared" si="36"/>
        <v>3.0989</v>
      </c>
      <c r="Z67" s="91">
        <f t="shared" si="36"/>
        <v>3.0282900000000001</v>
      </c>
      <c r="AA67" s="91">
        <f t="shared" si="36"/>
        <v>2.7764700000000002</v>
      </c>
    </row>
    <row r="68" spans="1:27" ht="12.75" hidden="1" customHeight="1" outlineLevel="1" x14ac:dyDescent="0.2">
      <c r="A68" s="99" t="s">
        <v>298</v>
      </c>
      <c r="B68" s="63" t="s">
        <v>238</v>
      </c>
      <c r="C68" s="43" t="s">
        <v>79</v>
      </c>
      <c r="D68" s="44">
        <v>1351.53</v>
      </c>
      <c r="E68" s="44">
        <v>1187.4100000000001</v>
      </c>
      <c r="F68" s="44">
        <v>1031.46</v>
      </c>
      <c r="G68" s="44">
        <v>957.08</v>
      </c>
      <c r="H68" s="44">
        <v>900.88</v>
      </c>
      <c r="I68" s="44">
        <v>892</v>
      </c>
      <c r="J68" s="44">
        <v>845.91</v>
      </c>
      <c r="K68" s="44">
        <v>1081.23</v>
      </c>
      <c r="L68" s="44">
        <v>1499.82</v>
      </c>
      <c r="M68" s="44">
        <v>1754.86</v>
      </c>
      <c r="N68" s="44">
        <v>1909.37</v>
      </c>
      <c r="O68" s="44">
        <v>1910.14</v>
      </c>
      <c r="P68" s="44">
        <v>1920.31</v>
      </c>
      <c r="Q68" s="44">
        <v>1965.32</v>
      </c>
      <c r="R68" s="44">
        <v>2016.88</v>
      </c>
      <c r="S68" s="44">
        <v>2017</v>
      </c>
      <c r="T68" s="44">
        <v>1974.23</v>
      </c>
      <c r="U68" s="44">
        <v>1898.7</v>
      </c>
      <c r="V68" s="44">
        <v>1888.61</v>
      </c>
      <c r="W68" s="44">
        <v>1846.05</v>
      </c>
      <c r="X68" s="44">
        <v>1849.14</v>
      </c>
      <c r="Y68" s="44">
        <v>1807.2</v>
      </c>
      <c r="Z68" s="44">
        <v>1736.59</v>
      </c>
      <c r="AA68" s="44">
        <v>1484.77</v>
      </c>
    </row>
    <row r="69" spans="1:27" ht="12.75" hidden="1" customHeight="1" outlineLevel="1" x14ac:dyDescent="0.2">
      <c r="A69" s="99" t="s">
        <v>299</v>
      </c>
      <c r="B69" s="63" t="s">
        <v>90</v>
      </c>
      <c r="C69" s="43" t="s">
        <v>79</v>
      </c>
      <c r="D69" s="44">
        <f>$D$9</f>
        <v>1071.42</v>
      </c>
      <c r="E69" s="44">
        <f t="shared" ref="E69:AA69" si="37">$D$9</f>
        <v>1071.42</v>
      </c>
      <c r="F69" s="44">
        <f t="shared" si="37"/>
        <v>1071.42</v>
      </c>
      <c r="G69" s="44">
        <f t="shared" si="37"/>
        <v>1071.42</v>
      </c>
      <c r="H69" s="44">
        <f t="shared" si="37"/>
        <v>1071.42</v>
      </c>
      <c r="I69" s="44">
        <f t="shared" si="37"/>
        <v>1071.42</v>
      </c>
      <c r="J69" s="44">
        <f t="shared" si="37"/>
        <v>1071.42</v>
      </c>
      <c r="K69" s="44">
        <f t="shared" si="37"/>
        <v>1071.42</v>
      </c>
      <c r="L69" s="44">
        <f t="shared" si="37"/>
        <v>1071.42</v>
      </c>
      <c r="M69" s="44">
        <f t="shared" si="37"/>
        <v>1071.42</v>
      </c>
      <c r="N69" s="44">
        <f t="shared" si="37"/>
        <v>1071.42</v>
      </c>
      <c r="O69" s="44">
        <f t="shared" si="37"/>
        <v>1071.42</v>
      </c>
      <c r="P69" s="44">
        <f t="shared" si="37"/>
        <v>1071.42</v>
      </c>
      <c r="Q69" s="44">
        <f t="shared" si="37"/>
        <v>1071.42</v>
      </c>
      <c r="R69" s="44">
        <f t="shared" si="37"/>
        <v>1071.42</v>
      </c>
      <c r="S69" s="44">
        <f t="shared" si="37"/>
        <v>1071.42</v>
      </c>
      <c r="T69" s="44">
        <f t="shared" si="37"/>
        <v>1071.42</v>
      </c>
      <c r="U69" s="44">
        <f t="shared" si="37"/>
        <v>1071.42</v>
      </c>
      <c r="V69" s="44">
        <f t="shared" si="37"/>
        <v>1071.42</v>
      </c>
      <c r="W69" s="44">
        <f t="shared" si="37"/>
        <v>1071.42</v>
      </c>
      <c r="X69" s="44">
        <f t="shared" si="37"/>
        <v>1071.42</v>
      </c>
      <c r="Y69" s="44">
        <f t="shared" si="37"/>
        <v>1071.42</v>
      </c>
      <c r="Z69" s="44">
        <f t="shared" si="37"/>
        <v>1071.42</v>
      </c>
      <c r="AA69" s="44">
        <f t="shared" si="37"/>
        <v>1071.42</v>
      </c>
    </row>
    <row r="70" spans="1:27" ht="12.75" hidden="1" customHeight="1" outlineLevel="1" x14ac:dyDescent="0.2">
      <c r="A70" s="99" t="s">
        <v>300</v>
      </c>
      <c r="B70" s="63" t="s">
        <v>83</v>
      </c>
      <c r="C70" s="43" t="s">
        <v>79</v>
      </c>
      <c r="D70" s="44">
        <v>3.92</v>
      </c>
      <c r="E70" s="44">
        <v>3.92</v>
      </c>
      <c r="F70" s="44">
        <v>3.92</v>
      </c>
      <c r="G70" s="44">
        <v>3.92</v>
      </c>
      <c r="H70" s="44">
        <v>3.92</v>
      </c>
      <c r="I70" s="44">
        <v>3.92</v>
      </c>
      <c r="J70" s="44">
        <v>3.92</v>
      </c>
      <c r="K70" s="44">
        <v>3.92</v>
      </c>
      <c r="L70" s="44">
        <v>3.92</v>
      </c>
      <c r="M70" s="44">
        <v>3.92</v>
      </c>
      <c r="N70" s="44">
        <v>3.92</v>
      </c>
      <c r="O70" s="44">
        <v>3.92</v>
      </c>
      <c r="P70" s="44">
        <v>3.92</v>
      </c>
      <c r="Q70" s="44">
        <v>3.92</v>
      </c>
      <c r="R70" s="44">
        <v>3.92</v>
      </c>
      <c r="S70" s="44">
        <v>3.92</v>
      </c>
      <c r="T70" s="44">
        <v>3.92</v>
      </c>
      <c r="U70" s="44">
        <v>3.92</v>
      </c>
      <c r="V70" s="44">
        <v>3.92</v>
      </c>
      <c r="W70" s="44">
        <v>3.92</v>
      </c>
      <c r="X70" s="44">
        <v>3.92</v>
      </c>
      <c r="Y70" s="44">
        <v>3.92</v>
      </c>
      <c r="Z70" s="44">
        <v>3.92</v>
      </c>
      <c r="AA70" s="44">
        <v>3.92</v>
      </c>
    </row>
    <row r="71" spans="1:27" ht="12.75" hidden="1" customHeight="1" outlineLevel="1" x14ac:dyDescent="0.2">
      <c r="A71" s="99" t="s">
        <v>301</v>
      </c>
      <c r="B71" s="63" t="s">
        <v>81</v>
      </c>
      <c r="C71" s="43" t="s">
        <v>79</v>
      </c>
      <c r="D71" s="44">
        <f>$D$11</f>
        <v>216.36</v>
      </c>
      <c r="E71" s="44">
        <f t="shared" ref="E71:AA71" si="38">$D$11</f>
        <v>216.36</v>
      </c>
      <c r="F71" s="44">
        <f t="shared" si="38"/>
        <v>216.36</v>
      </c>
      <c r="G71" s="44">
        <f t="shared" si="38"/>
        <v>216.36</v>
      </c>
      <c r="H71" s="44">
        <f t="shared" si="38"/>
        <v>216.36</v>
      </c>
      <c r="I71" s="44">
        <f t="shared" si="38"/>
        <v>216.36</v>
      </c>
      <c r="J71" s="44">
        <f t="shared" si="38"/>
        <v>216.36</v>
      </c>
      <c r="K71" s="44">
        <f t="shared" si="38"/>
        <v>216.36</v>
      </c>
      <c r="L71" s="44">
        <f t="shared" si="38"/>
        <v>216.36</v>
      </c>
      <c r="M71" s="44">
        <f t="shared" si="38"/>
        <v>216.36</v>
      </c>
      <c r="N71" s="44">
        <f t="shared" si="38"/>
        <v>216.36</v>
      </c>
      <c r="O71" s="44">
        <f t="shared" si="38"/>
        <v>216.36</v>
      </c>
      <c r="P71" s="44">
        <f t="shared" si="38"/>
        <v>216.36</v>
      </c>
      <c r="Q71" s="44">
        <f t="shared" si="38"/>
        <v>216.36</v>
      </c>
      <c r="R71" s="44">
        <f t="shared" si="38"/>
        <v>216.36</v>
      </c>
      <c r="S71" s="44">
        <f t="shared" si="38"/>
        <v>216.36</v>
      </c>
      <c r="T71" s="44">
        <f t="shared" si="38"/>
        <v>216.36</v>
      </c>
      <c r="U71" s="44">
        <f t="shared" si="38"/>
        <v>216.36</v>
      </c>
      <c r="V71" s="44">
        <f t="shared" si="38"/>
        <v>216.36</v>
      </c>
      <c r="W71" s="44">
        <f t="shared" si="38"/>
        <v>216.36</v>
      </c>
      <c r="X71" s="44">
        <f t="shared" si="38"/>
        <v>216.36</v>
      </c>
      <c r="Y71" s="44">
        <f t="shared" si="38"/>
        <v>216.36</v>
      </c>
      <c r="Z71" s="44">
        <f t="shared" si="38"/>
        <v>216.36</v>
      </c>
      <c r="AA71" s="44">
        <f t="shared" si="38"/>
        <v>216.36</v>
      </c>
    </row>
    <row r="72" spans="1:27" ht="12.75" customHeight="1" collapsed="1" x14ac:dyDescent="0.2">
      <c r="A72" s="98" t="s">
        <v>302</v>
      </c>
      <c r="B72" s="28" t="str">
        <f>"14"&amp;"."&amp;$B$662&amp;"."&amp;$B$663</f>
        <v>14.08.2023</v>
      </c>
      <c r="C72" s="90" t="s">
        <v>76</v>
      </c>
      <c r="D72" s="91">
        <f>ROUND(((D73+D74+D76+D75)/1000),5)</f>
        <v>2.5733899999999998</v>
      </c>
      <c r="E72" s="91">
        <f>ROUND(((E73+E74+E76+E75)/1000),5)</f>
        <v>2.44943</v>
      </c>
      <c r="F72" s="91">
        <f>ROUND(((F73+F74+F76+F75)/1000),5)</f>
        <v>2.3043</v>
      </c>
      <c r="G72" s="91">
        <f t="shared" ref="G72:AA72" si="39">ROUND(((G73+G74+G76+G75)/1000),5)</f>
        <v>2.2339199999999999</v>
      </c>
      <c r="H72" s="91">
        <f t="shared" si="39"/>
        <v>2.1987000000000001</v>
      </c>
      <c r="I72" s="91">
        <f t="shared" si="39"/>
        <v>2.3041100000000001</v>
      </c>
      <c r="J72" s="91">
        <f t="shared" si="39"/>
        <v>2.4238</v>
      </c>
      <c r="K72" s="91">
        <f t="shared" si="39"/>
        <v>2.7715000000000001</v>
      </c>
      <c r="L72" s="91">
        <f t="shared" si="39"/>
        <v>3.0577299999999998</v>
      </c>
      <c r="M72" s="91">
        <f t="shared" si="39"/>
        <v>3.2105399999999999</v>
      </c>
      <c r="N72" s="91">
        <f t="shared" si="39"/>
        <v>3.32335</v>
      </c>
      <c r="O72" s="91">
        <f t="shared" si="39"/>
        <v>3.3546800000000001</v>
      </c>
      <c r="P72" s="91">
        <f t="shared" si="39"/>
        <v>3.3506999999999998</v>
      </c>
      <c r="Q72" s="91">
        <f t="shared" si="39"/>
        <v>3.4001800000000002</v>
      </c>
      <c r="R72" s="91">
        <f t="shared" si="39"/>
        <v>3.47736</v>
      </c>
      <c r="S72" s="91">
        <f t="shared" si="39"/>
        <v>3.4709599999999998</v>
      </c>
      <c r="T72" s="91">
        <f t="shared" si="39"/>
        <v>3.4422000000000001</v>
      </c>
      <c r="U72" s="91">
        <f t="shared" si="39"/>
        <v>3.3812600000000002</v>
      </c>
      <c r="V72" s="91">
        <f t="shared" si="39"/>
        <v>3.3408099999999998</v>
      </c>
      <c r="W72" s="91">
        <f t="shared" si="39"/>
        <v>3.2029200000000002</v>
      </c>
      <c r="X72" s="91">
        <f t="shared" si="39"/>
        <v>3.1948500000000002</v>
      </c>
      <c r="Y72" s="91">
        <f t="shared" si="39"/>
        <v>3.1628799999999999</v>
      </c>
      <c r="Z72" s="91">
        <f t="shared" si="39"/>
        <v>2.9751500000000002</v>
      </c>
      <c r="AA72" s="91">
        <f t="shared" si="39"/>
        <v>2.64405</v>
      </c>
    </row>
    <row r="73" spans="1:27" ht="12.75" hidden="1" customHeight="1" outlineLevel="1" x14ac:dyDescent="0.2">
      <c r="A73" s="99" t="s">
        <v>303</v>
      </c>
      <c r="B73" s="63" t="s">
        <v>238</v>
      </c>
      <c r="C73" s="43" t="s">
        <v>79</v>
      </c>
      <c r="D73" s="44">
        <v>1281.69</v>
      </c>
      <c r="E73" s="44">
        <v>1157.73</v>
      </c>
      <c r="F73" s="44">
        <v>1012.6</v>
      </c>
      <c r="G73" s="44">
        <v>942.22</v>
      </c>
      <c r="H73" s="44">
        <v>907</v>
      </c>
      <c r="I73" s="44">
        <v>1012.41</v>
      </c>
      <c r="J73" s="44">
        <v>1132.0999999999999</v>
      </c>
      <c r="K73" s="44">
        <v>1479.8</v>
      </c>
      <c r="L73" s="44">
        <v>1766.03</v>
      </c>
      <c r="M73" s="44">
        <v>1918.84</v>
      </c>
      <c r="N73" s="44">
        <v>2031.65</v>
      </c>
      <c r="O73" s="44">
        <v>2062.98</v>
      </c>
      <c r="P73" s="44">
        <v>2059</v>
      </c>
      <c r="Q73" s="44">
        <v>2108.48</v>
      </c>
      <c r="R73" s="44">
        <v>2185.66</v>
      </c>
      <c r="S73" s="44">
        <v>2179.2600000000002</v>
      </c>
      <c r="T73" s="44">
        <v>2150.5</v>
      </c>
      <c r="U73" s="44">
        <v>2089.56</v>
      </c>
      <c r="V73" s="44">
        <v>2049.11</v>
      </c>
      <c r="W73" s="44">
        <v>1911.22</v>
      </c>
      <c r="X73" s="44">
        <v>1903.15</v>
      </c>
      <c r="Y73" s="44">
        <v>1871.18</v>
      </c>
      <c r="Z73" s="44">
        <v>1683.45</v>
      </c>
      <c r="AA73" s="44">
        <v>1352.35</v>
      </c>
    </row>
    <row r="74" spans="1:27" ht="12.75" hidden="1" customHeight="1" outlineLevel="1" x14ac:dyDescent="0.2">
      <c r="A74" s="99" t="s">
        <v>304</v>
      </c>
      <c r="B74" s="63" t="s">
        <v>90</v>
      </c>
      <c r="C74" s="43" t="s">
        <v>79</v>
      </c>
      <c r="D74" s="44">
        <f>$D$9</f>
        <v>1071.42</v>
      </c>
      <c r="E74" s="44">
        <f t="shared" ref="E74:AA74" si="40">$D$9</f>
        <v>1071.42</v>
      </c>
      <c r="F74" s="44">
        <f t="shared" si="40"/>
        <v>1071.42</v>
      </c>
      <c r="G74" s="44">
        <f t="shared" si="40"/>
        <v>1071.42</v>
      </c>
      <c r="H74" s="44">
        <f t="shared" si="40"/>
        <v>1071.42</v>
      </c>
      <c r="I74" s="44">
        <f t="shared" si="40"/>
        <v>1071.42</v>
      </c>
      <c r="J74" s="44">
        <f t="shared" si="40"/>
        <v>1071.42</v>
      </c>
      <c r="K74" s="44">
        <f t="shared" si="40"/>
        <v>1071.42</v>
      </c>
      <c r="L74" s="44">
        <f t="shared" si="40"/>
        <v>1071.42</v>
      </c>
      <c r="M74" s="44">
        <f t="shared" si="40"/>
        <v>1071.42</v>
      </c>
      <c r="N74" s="44">
        <f t="shared" si="40"/>
        <v>1071.42</v>
      </c>
      <c r="O74" s="44">
        <f t="shared" si="40"/>
        <v>1071.42</v>
      </c>
      <c r="P74" s="44">
        <f t="shared" si="40"/>
        <v>1071.42</v>
      </c>
      <c r="Q74" s="44">
        <f t="shared" si="40"/>
        <v>1071.42</v>
      </c>
      <c r="R74" s="44">
        <f t="shared" si="40"/>
        <v>1071.42</v>
      </c>
      <c r="S74" s="44">
        <f t="shared" si="40"/>
        <v>1071.42</v>
      </c>
      <c r="T74" s="44">
        <f t="shared" si="40"/>
        <v>1071.42</v>
      </c>
      <c r="U74" s="44">
        <f t="shared" si="40"/>
        <v>1071.42</v>
      </c>
      <c r="V74" s="44">
        <f t="shared" si="40"/>
        <v>1071.42</v>
      </c>
      <c r="W74" s="44">
        <f t="shared" si="40"/>
        <v>1071.42</v>
      </c>
      <c r="X74" s="44">
        <f t="shared" si="40"/>
        <v>1071.42</v>
      </c>
      <c r="Y74" s="44">
        <f t="shared" si="40"/>
        <v>1071.42</v>
      </c>
      <c r="Z74" s="44">
        <f t="shared" si="40"/>
        <v>1071.42</v>
      </c>
      <c r="AA74" s="44">
        <f t="shared" si="40"/>
        <v>1071.42</v>
      </c>
    </row>
    <row r="75" spans="1:27" ht="12.75" hidden="1" customHeight="1" outlineLevel="1" x14ac:dyDescent="0.2">
      <c r="A75" s="99" t="s">
        <v>305</v>
      </c>
      <c r="B75" s="63" t="s">
        <v>83</v>
      </c>
      <c r="C75" s="43" t="s">
        <v>79</v>
      </c>
      <c r="D75" s="44">
        <v>3.92</v>
      </c>
      <c r="E75" s="44">
        <v>3.92</v>
      </c>
      <c r="F75" s="44">
        <v>3.92</v>
      </c>
      <c r="G75" s="44">
        <v>3.92</v>
      </c>
      <c r="H75" s="44">
        <v>3.92</v>
      </c>
      <c r="I75" s="44">
        <v>3.92</v>
      </c>
      <c r="J75" s="44">
        <v>3.92</v>
      </c>
      <c r="K75" s="44">
        <v>3.92</v>
      </c>
      <c r="L75" s="44">
        <v>3.92</v>
      </c>
      <c r="M75" s="44">
        <v>3.92</v>
      </c>
      <c r="N75" s="44">
        <v>3.92</v>
      </c>
      <c r="O75" s="44">
        <v>3.92</v>
      </c>
      <c r="P75" s="44">
        <v>3.92</v>
      </c>
      <c r="Q75" s="44">
        <v>3.92</v>
      </c>
      <c r="R75" s="44">
        <v>3.92</v>
      </c>
      <c r="S75" s="44">
        <v>3.92</v>
      </c>
      <c r="T75" s="44">
        <v>3.92</v>
      </c>
      <c r="U75" s="44">
        <v>3.92</v>
      </c>
      <c r="V75" s="44">
        <v>3.92</v>
      </c>
      <c r="W75" s="44">
        <v>3.92</v>
      </c>
      <c r="X75" s="44">
        <v>3.92</v>
      </c>
      <c r="Y75" s="44">
        <v>3.92</v>
      </c>
      <c r="Z75" s="44">
        <v>3.92</v>
      </c>
      <c r="AA75" s="44">
        <v>3.92</v>
      </c>
    </row>
    <row r="76" spans="1:27" ht="12.75" hidden="1" customHeight="1" outlineLevel="1" x14ac:dyDescent="0.2">
      <c r="A76" s="99" t="s">
        <v>306</v>
      </c>
      <c r="B76" s="63" t="s">
        <v>81</v>
      </c>
      <c r="C76" s="43" t="s">
        <v>79</v>
      </c>
      <c r="D76" s="44">
        <f>$D$11</f>
        <v>216.36</v>
      </c>
      <c r="E76" s="44">
        <f t="shared" ref="E76:AA76" si="41">$D$11</f>
        <v>216.36</v>
      </c>
      <c r="F76" s="44">
        <f t="shared" si="41"/>
        <v>216.36</v>
      </c>
      <c r="G76" s="44">
        <f t="shared" si="41"/>
        <v>216.36</v>
      </c>
      <c r="H76" s="44">
        <f t="shared" si="41"/>
        <v>216.36</v>
      </c>
      <c r="I76" s="44">
        <f t="shared" si="41"/>
        <v>216.36</v>
      </c>
      <c r="J76" s="44">
        <f t="shared" si="41"/>
        <v>216.36</v>
      </c>
      <c r="K76" s="44">
        <f t="shared" si="41"/>
        <v>216.36</v>
      </c>
      <c r="L76" s="44">
        <f t="shared" si="41"/>
        <v>216.36</v>
      </c>
      <c r="M76" s="44">
        <f t="shared" si="41"/>
        <v>216.36</v>
      </c>
      <c r="N76" s="44">
        <f t="shared" si="41"/>
        <v>216.36</v>
      </c>
      <c r="O76" s="44">
        <f t="shared" si="41"/>
        <v>216.36</v>
      </c>
      <c r="P76" s="44">
        <f t="shared" si="41"/>
        <v>216.36</v>
      </c>
      <c r="Q76" s="44">
        <f t="shared" si="41"/>
        <v>216.36</v>
      </c>
      <c r="R76" s="44">
        <f t="shared" si="41"/>
        <v>216.36</v>
      </c>
      <c r="S76" s="44">
        <f t="shared" si="41"/>
        <v>216.36</v>
      </c>
      <c r="T76" s="44">
        <f t="shared" si="41"/>
        <v>216.36</v>
      </c>
      <c r="U76" s="44">
        <f t="shared" si="41"/>
        <v>216.36</v>
      </c>
      <c r="V76" s="44">
        <f t="shared" si="41"/>
        <v>216.36</v>
      </c>
      <c r="W76" s="44">
        <f t="shared" si="41"/>
        <v>216.36</v>
      </c>
      <c r="X76" s="44">
        <f t="shared" si="41"/>
        <v>216.36</v>
      </c>
      <c r="Y76" s="44">
        <f t="shared" si="41"/>
        <v>216.36</v>
      </c>
      <c r="Z76" s="44">
        <f t="shared" si="41"/>
        <v>216.36</v>
      </c>
      <c r="AA76" s="44">
        <f t="shared" si="41"/>
        <v>216.36</v>
      </c>
    </row>
    <row r="77" spans="1:27" ht="12.75" customHeight="1" collapsed="1" x14ac:dyDescent="0.2">
      <c r="A77" s="98" t="s">
        <v>307</v>
      </c>
      <c r="B77" s="28" t="str">
        <f>"15"&amp;"."&amp;$B$662&amp;"."&amp;$B$663</f>
        <v>15.08.2023</v>
      </c>
      <c r="C77" s="90" t="s">
        <v>76</v>
      </c>
      <c r="D77" s="91">
        <f>ROUND(((D78+D79+D81+D80)/1000),5)</f>
        <v>2.3684500000000002</v>
      </c>
      <c r="E77" s="91">
        <f>ROUND(((E78+E79+E81+E80)/1000),5)</f>
        <v>2.2128199999999998</v>
      </c>
      <c r="F77" s="91">
        <f>ROUND(((F78+F79+F81+F80)/1000),5)</f>
        <v>2.1154299999999999</v>
      </c>
      <c r="G77" s="91">
        <f t="shared" ref="G77:AA77" si="42">ROUND(((G78+G79+G81+G80)/1000),5)</f>
        <v>1.3387800000000001</v>
      </c>
      <c r="H77" s="91">
        <f t="shared" si="42"/>
        <v>1.33497</v>
      </c>
      <c r="I77" s="91">
        <f t="shared" si="42"/>
        <v>2.0649999999999999</v>
      </c>
      <c r="J77" s="91">
        <f t="shared" si="42"/>
        <v>2.2102599999999999</v>
      </c>
      <c r="K77" s="91">
        <f t="shared" si="42"/>
        <v>2.6502699999999999</v>
      </c>
      <c r="L77" s="91">
        <f t="shared" si="42"/>
        <v>3.02223</v>
      </c>
      <c r="M77" s="91">
        <f t="shared" si="42"/>
        <v>3.29332</v>
      </c>
      <c r="N77" s="91">
        <f t="shared" si="42"/>
        <v>3.3900700000000001</v>
      </c>
      <c r="O77" s="91">
        <f t="shared" si="42"/>
        <v>3.3696799999999998</v>
      </c>
      <c r="P77" s="91">
        <f t="shared" si="42"/>
        <v>3.37602</v>
      </c>
      <c r="Q77" s="91">
        <f t="shared" si="42"/>
        <v>3.4027500000000002</v>
      </c>
      <c r="R77" s="91">
        <f t="shared" si="42"/>
        <v>3.50793</v>
      </c>
      <c r="S77" s="91">
        <f t="shared" si="42"/>
        <v>3.5474000000000001</v>
      </c>
      <c r="T77" s="91">
        <f t="shared" si="42"/>
        <v>3.5291299999999999</v>
      </c>
      <c r="U77" s="91">
        <f t="shared" si="42"/>
        <v>3.4119999999999999</v>
      </c>
      <c r="V77" s="91">
        <f t="shared" si="42"/>
        <v>3.3846400000000001</v>
      </c>
      <c r="W77" s="91">
        <f t="shared" si="42"/>
        <v>3.33073</v>
      </c>
      <c r="X77" s="91">
        <f t="shared" si="42"/>
        <v>3.3049300000000001</v>
      </c>
      <c r="Y77" s="91">
        <f t="shared" si="42"/>
        <v>3.1853099999999999</v>
      </c>
      <c r="Z77" s="91">
        <f t="shared" si="42"/>
        <v>3.0184700000000002</v>
      </c>
      <c r="AA77" s="91">
        <f t="shared" si="42"/>
        <v>2.6572</v>
      </c>
    </row>
    <row r="78" spans="1:27" ht="12.75" hidden="1" customHeight="1" outlineLevel="1" x14ac:dyDescent="0.2">
      <c r="A78" s="99" t="s">
        <v>308</v>
      </c>
      <c r="B78" s="63" t="s">
        <v>238</v>
      </c>
      <c r="C78" s="43" t="s">
        <v>79</v>
      </c>
      <c r="D78" s="44">
        <v>1076.75</v>
      </c>
      <c r="E78" s="44">
        <v>921.12</v>
      </c>
      <c r="F78" s="44">
        <v>823.73</v>
      </c>
      <c r="G78" s="44">
        <v>47.08</v>
      </c>
      <c r="H78" s="44">
        <v>43.27</v>
      </c>
      <c r="I78" s="44">
        <v>773.3</v>
      </c>
      <c r="J78" s="44">
        <v>918.56</v>
      </c>
      <c r="K78" s="44">
        <v>1358.57</v>
      </c>
      <c r="L78" s="44">
        <v>1730.53</v>
      </c>
      <c r="M78" s="44">
        <v>2001.62</v>
      </c>
      <c r="N78" s="44">
        <v>2098.37</v>
      </c>
      <c r="O78" s="44">
        <v>2077.98</v>
      </c>
      <c r="P78" s="44">
        <v>2084.3200000000002</v>
      </c>
      <c r="Q78" s="44">
        <v>2111.0500000000002</v>
      </c>
      <c r="R78" s="44">
        <v>2216.23</v>
      </c>
      <c r="S78" s="44">
        <v>2255.6999999999998</v>
      </c>
      <c r="T78" s="44">
        <v>2237.4299999999998</v>
      </c>
      <c r="U78" s="44">
        <v>2120.3000000000002</v>
      </c>
      <c r="V78" s="44">
        <v>2092.94</v>
      </c>
      <c r="W78" s="44">
        <v>2039.03</v>
      </c>
      <c r="X78" s="44">
        <v>2013.23</v>
      </c>
      <c r="Y78" s="44">
        <v>1893.61</v>
      </c>
      <c r="Z78" s="44">
        <v>1726.77</v>
      </c>
      <c r="AA78" s="44">
        <v>1365.5</v>
      </c>
    </row>
    <row r="79" spans="1:27" ht="12.75" hidden="1" customHeight="1" outlineLevel="1" x14ac:dyDescent="0.2">
      <c r="A79" s="99" t="s">
        <v>309</v>
      </c>
      <c r="B79" s="63" t="s">
        <v>90</v>
      </c>
      <c r="C79" s="43" t="s">
        <v>79</v>
      </c>
      <c r="D79" s="44">
        <f>$D$9</f>
        <v>1071.42</v>
      </c>
      <c r="E79" s="44">
        <f t="shared" ref="E79:AA79" si="43">$D$9</f>
        <v>1071.42</v>
      </c>
      <c r="F79" s="44">
        <f t="shared" si="43"/>
        <v>1071.42</v>
      </c>
      <c r="G79" s="44">
        <f t="shared" si="43"/>
        <v>1071.42</v>
      </c>
      <c r="H79" s="44">
        <f t="shared" si="43"/>
        <v>1071.42</v>
      </c>
      <c r="I79" s="44">
        <f t="shared" si="43"/>
        <v>1071.42</v>
      </c>
      <c r="J79" s="44">
        <f t="shared" si="43"/>
        <v>1071.42</v>
      </c>
      <c r="K79" s="44">
        <f t="shared" si="43"/>
        <v>1071.42</v>
      </c>
      <c r="L79" s="44">
        <f t="shared" si="43"/>
        <v>1071.42</v>
      </c>
      <c r="M79" s="44">
        <f t="shared" si="43"/>
        <v>1071.42</v>
      </c>
      <c r="N79" s="44">
        <f t="shared" si="43"/>
        <v>1071.42</v>
      </c>
      <c r="O79" s="44">
        <f t="shared" si="43"/>
        <v>1071.42</v>
      </c>
      <c r="P79" s="44">
        <f t="shared" si="43"/>
        <v>1071.42</v>
      </c>
      <c r="Q79" s="44">
        <f t="shared" si="43"/>
        <v>1071.42</v>
      </c>
      <c r="R79" s="44">
        <f t="shared" si="43"/>
        <v>1071.42</v>
      </c>
      <c r="S79" s="44">
        <f t="shared" si="43"/>
        <v>1071.42</v>
      </c>
      <c r="T79" s="44">
        <f t="shared" si="43"/>
        <v>1071.42</v>
      </c>
      <c r="U79" s="44">
        <f t="shared" si="43"/>
        <v>1071.42</v>
      </c>
      <c r="V79" s="44">
        <f t="shared" si="43"/>
        <v>1071.42</v>
      </c>
      <c r="W79" s="44">
        <f t="shared" si="43"/>
        <v>1071.42</v>
      </c>
      <c r="X79" s="44">
        <f t="shared" si="43"/>
        <v>1071.42</v>
      </c>
      <c r="Y79" s="44">
        <f t="shared" si="43"/>
        <v>1071.42</v>
      </c>
      <c r="Z79" s="44">
        <f t="shared" si="43"/>
        <v>1071.42</v>
      </c>
      <c r="AA79" s="44">
        <f t="shared" si="43"/>
        <v>1071.42</v>
      </c>
    </row>
    <row r="80" spans="1:27" ht="12.75" hidden="1" customHeight="1" outlineLevel="1" x14ac:dyDescent="0.2">
      <c r="A80" s="99" t="s">
        <v>310</v>
      </c>
      <c r="B80" s="63" t="s">
        <v>83</v>
      </c>
      <c r="C80" s="43" t="s">
        <v>79</v>
      </c>
      <c r="D80" s="44">
        <v>3.92</v>
      </c>
      <c r="E80" s="44">
        <v>3.92</v>
      </c>
      <c r="F80" s="44">
        <v>3.92</v>
      </c>
      <c r="G80" s="44">
        <v>3.92</v>
      </c>
      <c r="H80" s="44">
        <v>3.92</v>
      </c>
      <c r="I80" s="44">
        <v>3.92</v>
      </c>
      <c r="J80" s="44">
        <v>3.92</v>
      </c>
      <c r="K80" s="44">
        <v>3.92</v>
      </c>
      <c r="L80" s="44">
        <v>3.92</v>
      </c>
      <c r="M80" s="44">
        <v>3.92</v>
      </c>
      <c r="N80" s="44">
        <v>3.92</v>
      </c>
      <c r="O80" s="44">
        <v>3.92</v>
      </c>
      <c r="P80" s="44">
        <v>3.92</v>
      </c>
      <c r="Q80" s="44">
        <v>3.92</v>
      </c>
      <c r="R80" s="44">
        <v>3.92</v>
      </c>
      <c r="S80" s="44">
        <v>3.92</v>
      </c>
      <c r="T80" s="44">
        <v>3.92</v>
      </c>
      <c r="U80" s="44">
        <v>3.92</v>
      </c>
      <c r="V80" s="44">
        <v>3.92</v>
      </c>
      <c r="W80" s="44">
        <v>3.92</v>
      </c>
      <c r="X80" s="44">
        <v>3.92</v>
      </c>
      <c r="Y80" s="44">
        <v>3.92</v>
      </c>
      <c r="Z80" s="44">
        <v>3.92</v>
      </c>
      <c r="AA80" s="44">
        <v>3.92</v>
      </c>
    </row>
    <row r="81" spans="1:27" ht="12.75" hidden="1" customHeight="1" outlineLevel="1" x14ac:dyDescent="0.2">
      <c r="A81" s="99" t="s">
        <v>311</v>
      </c>
      <c r="B81" s="63" t="s">
        <v>81</v>
      </c>
      <c r="C81" s="43" t="s">
        <v>79</v>
      </c>
      <c r="D81" s="44">
        <f>$D$11</f>
        <v>216.36</v>
      </c>
      <c r="E81" s="44">
        <f t="shared" ref="E81:AA81" si="44">$D$11</f>
        <v>216.36</v>
      </c>
      <c r="F81" s="44">
        <f t="shared" si="44"/>
        <v>216.36</v>
      </c>
      <c r="G81" s="44">
        <f t="shared" si="44"/>
        <v>216.36</v>
      </c>
      <c r="H81" s="44">
        <f t="shared" si="44"/>
        <v>216.36</v>
      </c>
      <c r="I81" s="44">
        <f t="shared" si="44"/>
        <v>216.36</v>
      </c>
      <c r="J81" s="44">
        <f t="shared" si="44"/>
        <v>216.36</v>
      </c>
      <c r="K81" s="44">
        <f t="shared" si="44"/>
        <v>216.36</v>
      </c>
      <c r="L81" s="44">
        <f t="shared" si="44"/>
        <v>216.36</v>
      </c>
      <c r="M81" s="44">
        <f t="shared" si="44"/>
        <v>216.36</v>
      </c>
      <c r="N81" s="44">
        <f t="shared" si="44"/>
        <v>216.36</v>
      </c>
      <c r="O81" s="44">
        <f t="shared" si="44"/>
        <v>216.36</v>
      </c>
      <c r="P81" s="44">
        <f t="shared" si="44"/>
        <v>216.36</v>
      </c>
      <c r="Q81" s="44">
        <f t="shared" si="44"/>
        <v>216.36</v>
      </c>
      <c r="R81" s="44">
        <f t="shared" si="44"/>
        <v>216.36</v>
      </c>
      <c r="S81" s="44">
        <f t="shared" si="44"/>
        <v>216.36</v>
      </c>
      <c r="T81" s="44">
        <f t="shared" si="44"/>
        <v>216.36</v>
      </c>
      <c r="U81" s="44">
        <f t="shared" si="44"/>
        <v>216.36</v>
      </c>
      <c r="V81" s="44">
        <f t="shared" si="44"/>
        <v>216.36</v>
      </c>
      <c r="W81" s="44">
        <f t="shared" si="44"/>
        <v>216.36</v>
      </c>
      <c r="X81" s="44">
        <f t="shared" si="44"/>
        <v>216.36</v>
      </c>
      <c r="Y81" s="44">
        <f t="shared" si="44"/>
        <v>216.36</v>
      </c>
      <c r="Z81" s="44">
        <f t="shared" si="44"/>
        <v>216.36</v>
      </c>
      <c r="AA81" s="44">
        <f t="shared" si="44"/>
        <v>216.36</v>
      </c>
    </row>
    <row r="82" spans="1:27" ht="12.75" customHeight="1" collapsed="1" x14ac:dyDescent="0.2">
      <c r="A82" s="98" t="s">
        <v>312</v>
      </c>
      <c r="B82" s="28" t="str">
        <f>"16"&amp;"."&amp;$B$662&amp;"."&amp;$B$663</f>
        <v>16.08.2023</v>
      </c>
      <c r="C82" s="90" t="s">
        <v>76</v>
      </c>
      <c r="D82" s="91">
        <f>ROUND(((D83+D84+D86+D85)/1000),5)</f>
        <v>2.4237700000000002</v>
      </c>
      <c r="E82" s="91">
        <f>ROUND(((E83+E84+E86+E85)/1000),5)</f>
        <v>2.19869</v>
      </c>
      <c r="F82" s="91">
        <f>ROUND(((F83+F84+F86+F85)/1000),5)</f>
        <v>2.12812</v>
      </c>
      <c r="G82" s="91">
        <f t="shared" ref="G82:AA82" si="45">ROUND(((G83+G84+G86+G85)/1000),5)</f>
        <v>2.0967600000000002</v>
      </c>
      <c r="H82" s="91">
        <f t="shared" si="45"/>
        <v>2.0828700000000002</v>
      </c>
      <c r="I82" s="91">
        <f t="shared" si="45"/>
        <v>2.1114799999999998</v>
      </c>
      <c r="J82" s="91">
        <f t="shared" si="45"/>
        <v>2.3823799999999999</v>
      </c>
      <c r="K82" s="91">
        <f t="shared" si="45"/>
        <v>2.77203</v>
      </c>
      <c r="L82" s="91">
        <f t="shared" si="45"/>
        <v>3.0238299999999998</v>
      </c>
      <c r="M82" s="91">
        <f t="shared" si="45"/>
        <v>3.3088099999999998</v>
      </c>
      <c r="N82" s="91">
        <f t="shared" si="45"/>
        <v>3.5926</v>
      </c>
      <c r="O82" s="91">
        <f t="shared" si="45"/>
        <v>3.5219900000000002</v>
      </c>
      <c r="P82" s="91">
        <f t="shared" si="45"/>
        <v>3.3999700000000002</v>
      </c>
      <c r="Q82" s="91">
        <f t="shared" si="45"/>
        <v>3.6836899999999999</v>
      </c>
      <c r="R82" s="91">
        <f t="shared" si="45"/>
        <v>3.51885</v>
      </c>
      <c r="S82" s="91">
        <f t="shared" si="45"/>
        <v>3.53607</v>
      </c>
      <c r="T82" s="91">
        <f t="shared" si="45"/>
        <v>3.5150600000000001</v>
      </c>
      <c r="U82" s="91">
        <f t="shared" si="45"/>
        <v>3.41852</v>
      </c>
      <c r="V82" s="91">
        <f t="shared" si="45"/>
        <v>3.38537</v>
      </c>
      <c r="W82" s="91">
        <f t="shared" si="45"/>
        <v>3.3531900000000001</v>
      </c>
      <c r="X82" s="91">
        <f t="shared" si="45"/>
        <v>3.3466100000000001</v>
      </c>
      <c r="Y82" s="91">
        <f t="shared" si="45"/>
        <v>3.20221</v>
      </c>
      <c r="Z82" s="91">
        <f t="shared" si="45"/>
        <v>3.0953499999999998</v>
      </c>
      <c r="AA82" s="91">
        <f t="shared" si="45"/>
        <v>2.67584</v>
      </c>
    </row>
    <row r="83" spans="1:27" ht="12.75" hidden="1" customHeight="1" outlineLevel="1" x14ac:dyDescent="0.2">
      <c r="A83" s="99" t="s">
        <v>313</v>
      </c>
      <c r="B83" s="63" t="s">
        <v>238</v>
      </c>
      <c r="C83" s="43" t="s">
        <v>79</v>
      </c>
      <c r="D83" s="44">
        <v>1132.07</v>
      </c>
      <c r="E83" s="44">
        <v>906.99</v>
      </c>
      <c r="F83" s="44">
        <v>836.42</v>
      </c>
      <c r="G83" s="44">
        <v>805.06</v>
      </c>
      <c r="H83" s="44">
        <v>791.17</v>
      </c>
      <c r="I83" s="44">
        <v>819.78</v>
      </c>
      <c r="J83" s="44">
        <v>1090.68</v>
      </c>
      <c r="K83" s="44">
        <v>1480.33</v>
      </c>
      <c r="L83" s="44">
        <v>1732.13</v>
      </c>
      <c r="M83" s="44">
        <v>2017.11</v>
      </c>
      <c r="N83" s="44">
        <v>2300.9</v>
      </c>
      <c r="O83" s="44">
        <v>2230.29</v>
      </c>
      <c r="P83" s="44">
        <v>2108.27</v>
      </c>
      <c r="Q83" s="44">
        <v>2391.9899999999998</v>
      </c>
      <c r="R83" s="44">
        <v>2227.15</v>
      </c>
      <c r="S83" s="44">
        <v>2244.37</v>
      </c>
      <c r="T83" s="44">
        <v>2223.36</v>
      </c>
      <c r="U83" s="44">
        <v>2126.8200000000002</v>
      </c>
      <c r="V83" s="44">
        <v>2093.67</v>
      </c>
      <c r="W83" s="44">
        <v>2061.4899999999998</v>
      </c>
      <c r="X83" s="44">
        <v>2054.91</v>
      </c>
      <c r="Y83" s="44">
        <v>1910.51</v>
      </c>
      <c r="Z83" s="44">
        <v>1803.65</v>
      </c>
      <c r="AA83" s="44">
        <v>1384.14</v>
      </c>
    </row>
    <row r="84" spans="1:27" ht="12.75" hidden="1" customHeight="1" outlineLevel="1" x14ac:dyDescent="0.2">
      <c r="A84" s="99" t="s">
        <v>314</v>
      </c>
      <c r="B84" s="63" t="s">
        <v>90</v>
      </c>
      <c r="C84" s="43" t="s">
        <v>79</v>
      </c>
      <c r="D84" s="44">
        <f>$D$9</f>
        <v>1071.42</v>
      </c>
      <c r="E84" s="44">
        <f t="shared" ref="E84:AA84" si="46">$D$9</f>
        <v>1071.42</v>
      </c>
      <c r="F84" s="44">
        <f t="shared" si="46"/>
        <v>1071.42</v>
      </c>
      <c r="G84" s="44">
        <f t="shared" si="46"/>
        <v>1071.42</v>
      </c>
      <c r="H84" s="44">
        <f t="shared" si="46"/>
        <v>1071.42</v>
      </c>
      <c r="I84" s="44">
        <f t="shared" si="46"/>
        <v>1071.42</v>
      </c>
      <c r="J84" s="44">
        <f t="shared" si="46"/>
        <v>1071.42</v>
      </c>
      <c r="K84" s="44">
        <f t="shared" si="46"/>
        <v>1071.42</v>
      </c>
      <c r="L84" s="44">
        <f t="shared" si="46"/>
        <v>1071.42</v>
      </c>
      <c r="M84" s="44">
        <f t="shared" si="46"/>
        <v>1071.42</v>
      </c>
      <c r="N84" s="44">
        <f t="shared" si="46"/>
        <v>1071.42</v>
      </c>
      <c r="O84" s="44">
        <f t="shared" si="46"/>
        <v>1071.42</v>
      </c>
      <c r="P84" s="44">
        <f t="shared" si="46"/>
        <v>1071.42</v>
      </c>
      <c r="Q84" s="44">
        <f t="shared" si="46"/>
        <v>1071.42</v>
      </c>
      <c r="R84" s="44">
        <f t="shared" si="46"/>
        <v>1071.42</v>
      </c>
      <c r="S84" s="44">
        <f t="shared" si="46"/>
        <v>1071.42</v>
      </c>
      <c r="T84" s="44">
        <f t="shared" si="46"/>
        <v>1071.42</v>
      </c>
      <c r="U84" s="44">
        <f t="shared" si="46"/>
        <v>1071.42</v>
      </c>
      <c r="V84" s="44">
        <f t="shared" si="46"/>
        <v>1071.42</v>
      </c>
      <c r="W84" s="44">
        <f t="shared" si="46"/>
        <v>1071.42</v>
      </c>
      <c r="X84" s="44">
        <f t="shared" si="46"/>
        <v>1071.42</v>
      </c>
      <c r="Y84" s="44">
        <f t="shared" si="46"/>
        <v>1071.42</v>
      </c>
      <c r="Z84" s="44">
        <f t="shared" si="46"/>
        <v>1071.42</v>
      </c>
      <c r="AA84" s="44">
        <f t="shared" si="46"/>
        <v>1071.42</v>
      </c>
    </row>
    <row r="85" spans="1:27" ht="12.75" hidden="1" customHeight="1" outlineLevel="1" x14ac:dyDescent="0.2">
      <c r="A85" s="99" t="s">
        <v>315</v>
      </c>
      <c r="B85" s="63" t="s">
        <v>83</v>
      </c>
      <c r="C85" s="43" t="s">
        <v>79</v>
      </c>
      <c r="D85" s="44">
        <v>3.92</v>
      </c>
      <c r="E85" s="44">
        <v>3.92</v>
      </c>
      <c r="F85" s="44">
        <v>3.92</v>
      </c>
      <c r="G85" s="44">
        <v>3.92</v>
      </c>
      <c r="H85" s="44">
        <v>3.92</v>
      </c>
      <c r="I85" s="44">
        <v>3.92</v>
      </c>
      <c r="J85" s="44">
        <v>3.92</v>
      </c>
      <c r="K85" s="44">
        <v>3.92</v>
      </c>
      <c r="L85" s="44">
        <v>3.92</v>
      </c>
      <c r="M85" s="44">
        <v>3.92</v>
      </c>
      <c r="N85" s="44">
        <v>3.92</v>
      </c>
      <c r="O85" s="44">
        <v>3.92</v>
      </c>
      <c r="P85" s="44">
        <v>3.92</v>
      </c>
      <c r="Q85" s="44">
        <v>3.92</v>
      </c>
      <c r="R85" s="44">
        <v>3.92</v>
      </c>
      <c r="S85" s="44">
        <v>3.92</v>
      </c>
      <c r="T85" s="44">
        <v>3.92</v>
      </c>
      <c r="U85" s="44">
        <v>3.92</v>
      </c>
      <c r="V85" s="44">
        <v>3.92</v>
      </c>
      <c r="W85" s="44">
        <v>3.92</v>
      </c>
      <c r="X85" s="44">
        <v>3.92</v>
      </c>
      <c r="Y85" s="44">
        <v>3.92</v>
      </c>
      <c r="Z85" s="44">
        <v>3.92</v>
      </c>
      <c r="AA85" s="44">
        <v>3.92</v>
      </c>
    </row>
    <row r="86" spans="1:27" ht="12.75" hidden="1" customHeight="1" outlineLevel="1" x14ac:dyDescent="0.2">
      <c r="A86" s="99" t="s">
        <v>316</v>
      </c>
      <c r="B86" s="63" t="s">
        <v>81</v>
      </c>
      <c r="C86" s="43" t="s">
        <v>79</v>
      </c>
      <c r="D86" s="44">
        <f>$D$11</f>
        <v>216.36</v>
      </c>
      <c r="E86" s="44">
        <f t="shared" ref="E86:AA86" si="47">$D$11</f>
        <v>216.36</v>
      </c>
      <c r="F86" s="44">
        <f t="shared" si="47"/>
        <v>216.36</v>
      </c>
      <c r="G86" s="44">
        <f t="shared" si="47"/>
        <v>216.36</v>
      </c>
      <c r="H86" s="44">
        <f t="shared" si="47"/>
        <v>216.36</v>
      </c>
      <c r="I86" s="44">
        <f t="shared" si="47"/>
        <v>216.36</v>
      </c>
      <c r="J86" s="44">
        <f t="shared" si="47"/>
        <v>216.36</v>
      </c>
      <c r="K86" s="44">
        <f t="shared" si="47"/>
        <v>216.36</v>
      </c>
      <c r="L86" s="44">
        <f t="shared" si="47"/>
        <v>216.36</v>
      </c>
      <c r="M86" s="44">
        <f t="shared" si="47"/>
        <v>216.36</v>
      </c>
      <c r="N86" s="44">
        <f t="shared" si="47"/>
        <v>216.36</v>
      </c>
      <c r="O86" s="44">
        <f t="shared" si="47"/>
        <v>216.36</v>
      </c>
      <c r="P86" s="44">
        <f t="shared" si="47"/>
        <v>216.36</v>
      </c>
      <c r="Q86" s="44">
        <f t="shared" si="47"/>
        <v>216.36</v>
      </c>
      <c r="R86" s="44">
        <f t="shared" si="47"/>
        <v>216.36</v>
      </c>
      <c r="S86" s="44">
        <f t="shared" si="47"/>
        <v>216.36</v>
      </c>
      <c r="T86" s="44">
        <f t="shared" si="47"/>
        <v>216.36</v>
      </c>
      <c r="U86" s="44">
        <f t="shared" si="47"/>
        <v>216.36</v>
      </c>
      <c r="V86" s="44">
        <f t="shared" si="47"/>
        <v>216.36</v>
      </c>
      <c r="W86" s="44">
        <f t="shared" si="47"/>
        <v>216.36</v>
      </c>
      <c r="X86" s="44">
        <f t="shared" si="47"/>
        <v>216.36</v>
      </c>
      <c r="Y86" s="44">
        <f t="shared" si="47"/>
        <v>216.36</v>
      </c>
      <c r="Z86" s="44">
        <f t="shared" si="47"/>
        <v>216.36</v>
      </c>
      <c r="AA86" s="44">
        <f t="shared" si="47"/>
        <v>216.36</v>
      </c>
    </row>
    <row r="87" spans="1:27" ht="12.75" customHeight="1" collapsed="1" x14ac:dyDescent="0.2">
      <c r="A87" s="98" t="s">
        <v>317</v>
      </c>
      <c r="B87" s="28" t="str">
        <f>"17"&amp;"."&amp;$B$662&amp;"."&amp;$B$663</f>
        <v>17.08.2023</v>
      </c>
      <c r="C87" s="90" t="s">
        <v>76</v>
      </c>
      <c r="D87" s="91">
        <f>ROUND(((D88+D89+D91+D90)/1000),5)</f>
        <v>2.3801700000000001</v>
      </c>
      <c r="E87" s="91">
        <f>ROUND(((E88+E89+E91+E90)/1000),5)</f>
        <v>2.2743799999999998</v>
      </c>
      <c r="F87" s="91">
        <f>ROUND(((F88+F89+F91+F90)/1000),5)</f>
        <v>2.1875100000000001</v>
      </c>
      <c r="G87" s="91">
        <f t="shared" ref="G87:AA87" si="48">ROUND(((G88+G89+G91+G90)/1000),5)</f>
        <v>1.5618799999999999</v>
      </c>
      <c r="H87" s="91">
        <f t="shared" si="48"/>
        <v>1.5508</v>
      </c>
      <c r="I87" s="91">
        <f t="shared" si="48"/>
        <v>1.5871599999999999</v>
      </c>
      <c r="J87" s="91">
        <f t="shared" si="48"/>
        <v>2.34843</v>
      </c>
      <c r="K87" s="91">
        <f t="shared" si="48"/>
        <v>2.7758699999999998</v>
      </c>
      <c r="L87" s="91">
        <f t="shared" si="48"/>
        <v>3.0302099999999998</v>
      </c>
      <c r="M87" s="91">
        <f t="shared" si="48"/>
        <v>3.33725</v>
      </c>
      <c r="N87" s="91">
        <f t="shared" si="48"/>
        <v>3.3876300000000001</v>
      </c>
      <c r="O87" s="91">
        <f t="shared" si="48"/>
        <v>3.39554</v>
      </c>
      <c r="P87" s="91">
        <f t="shared" si="48"/>
        <v>3.3982199999999998</v>
      </c>
      <c r="Q87" s="91">
        <f t="shared" si="48"/>
        <v>3.46306</v>
      </c>
      <c r="R87" s="91">
        <f t="shared" si="48"/>
        <v>3.64419</v>
      </c>
      <c r="S87" s="91">
        <f t="shared" si="48"/>
        <v>3.6310600000000002</v>
      </c>
      <c r="T87" s="91">
        <f t="shared" si="48"/>
        <v>3.54278</v>
      </c>
      <c r="U87" s="91">
        <f t="shared" si="48"/>
        <v>3.41818</v>
      </c>
      <c r="V87" s="91">
        <f t="shared" si="48"/>
        <v>3.3578600000000001</v>
      </c>
      <c r="W87" s="91">
        <f t="shared" si="48"/>
        <v>3.2904200000000001</v>
      </c>
      <c r="X87" s="91">
        <f t="shared" si="48"/>
        <v>3.30335</v>
      </c>
      <c r="Y87" s="91">
        <f t="shared" si="48"/>
        <v>3.1732999999999998</v>
      </c>
      <c r="Z87" s="91">
        <f t="shared" si="48"/>
        <v>3.0022500000000001</v>
      </c>
      <c r="AA87" s="91">
        <f t="shared" si="48"/>
        <v>2.6050399999999998</v>
      </c>
    </row>
    <row r="88" spans="1:27" ht="12.75" hidden="1" customHeight="1" outlineLevel="1" x14ac:dyDescent="0.2">
      <c r="A88" s="99" t="s">
        <v>318</v>
      </c>
      <c r="B88" s="63" t="s">
        <v>238</v>
      </c>
      <c r="C88" s="43" t="s">
        <v>79</v>
      </c>
      <c r="D88" s="44">
        <v>1088.47</v>
      </c>
      <c r="E88" s="44">
        <v>982.68</v>
      </c>
      <c r="F88" s="44">
        <v>895.81</v>
      </c>
      <c r="G88" s="44">
        <v>270.18</v>
      </c>
      <c r="H88" s="44">
        <v>259.10000000000002</v>
      </c>
      <c r="I88" s="44">
        <v>295.45999999999998</v>
      </c>
      <c r="J88" s="44">
        <v>1056.73</v>
      </c>
      <c r="K88" s="44">
        <v>1484.17</v>
      </c>
      <c r="L88" s="44">
        <v>1738.51</v>
      </c>
      <c r="M88" s="44">
        <v>2045.55</v>
      </c>
      <c r="N88" s="44">
        <v>2095.9299999999998</v>
      </c>
      <c r="O88" s="44">
        <v>2103.84</v>
      </c>
      <c r="P88" s="44">
        <v>2106.52</v>
      </c>
      <c r="Q88" s="44">
        <v>2171.36</v>
      </c>
      <c r="R88" s="44">
        <v>2352.4899999999998</v>
      </c>
      <c r="S88" s="44">
        <v>2339.36</v>
      </c>
      <c r="T88" s="44">
        <v>2251.08</v>
      </c>
      <c r="U88" s="44">
        <v>2126.48</v>
      </c>
      <c r="V88" s="44">
        <v>2066.16</v>
      </c>
      <c r="W88" s="44">
        <v>1998.72</v>
      </c>
      <c r="X88" s="44">
        <v>2011.65</v>
      </c>
      <c r="Y88" s="44">
        <v>1881.6</v>
      </c>
      <c r="Z88" s="44">
        <v>1710.55</v>
      </c>
      <c r="AA88" s="44">
        <v>1313.34</v>
      </c>
    </row>
    <row r="89" spans="1:27" ht="12.75" hidden="1" customHeight="1" outlineLevel="1" x14ac:dyDescent="0.2">
      <c r="A89" s="99" t="s">
        <v>319</v>
      </c>
      <c r="B89" s="63" t="s">
        <v>90</v>
      </c>
      <c r="C89" s="43" t="s">
        <v>79</v>
      </c>
      <c r="D89" s="44">
        <f>$D$9</f>
        <v>1071.42</v>
      </c>
      <c r="E89" s="44">
        <f t="shared" ref="E89:AA89" si="49">$D$9</f>
        <v>1071.42</v>
      </c>
      <c r="F89" s="44">
        <f t="shared" si="49"/>
        <v>1071.42</v>
      </c>
      <c r="G89" s="44">
        <f t="shared" si="49"/>
        <v>1071.42</v>
      </c>
      <c r="H89" s="44">
        <f t="shared" si="49"/>
        <v>1071.42</v>
      </c>
      <c r="I89" s="44">
        <f t="shared" si="49"/>
        <v>1071.42</v>
      </c>
      <c r="J89" s="44">
        <f t="shared" si="49"/>
        <v>1071.42</v>
      </c>
      <c r="K89" s="44">
        <f t="shared" si="49"/>
        <v>1071.42</v>
      </c>
      <c r="L89" s="44">
        <f t="shared" si="49"/>
        <v>1071.42</v>
      </c>
      <c r="M89" s="44">
        <f t="shared" si="49"/>
        <v>1071.42</v>
      </c>
      <c r="N89" s="44">
        <f t="shared" si="49"/>
        <v>1071.42</v>
      </c>
      <c r="O89" s="44">
        <f t="shared" si="49"/>
        <v>1071.42</v>
      </c>
      <c r="P89" s="44">
        <f t="shared" si="49"/>
        <v>1071.42</v>
      </c>
      <c r="Q89" s="44">
        <f t="shared" si="49"/>
        <v>1071.42</v>
      </c>
      <c r="R89" s="44">
        <f t="shared" si="49"/>
        <v>1071.42</v>
      </c>
      <c r="S89" s="44">
        <f t="shared" si="49"/>
        <v>1071.42</v>
      </c>
      <c r="T89" s="44">
        <f t="shared" si="49"/>
        <v>1071.42</v>
      </c>
      <c r="U89" s="44">
        <f t="shared" si="49"/>
        <v>1071.42</v>
      </c>
      <c r="V89" s="44">
        <f t="shared" si="49"/>
        <v>1071.42</v>
      </c>
      <c r="W89" s="44">
        <f t="shared" si="49"/>
        <v>1071.42</v>
      </c>
      <c r="X89" s="44">
        <f t="shared" si="49"/>
        <v>1071.42</v>
      </c>
      <c r="Y89" s="44">
        <f t="shared" si="49"/>
        <v>1071.42</v>
      </c>
      <c r="Z89" s="44">
        <f t="shared" si="49"/>
        <v>1071.42</v>
      </c>
      <c r="AA89" s="44">
        <f t="shared" si="49"/>
        <v>1071.42</v>
      </c>
    </row>
    <row r="90" spans="1:27" ht="12.75" hidden="1" customHeight="1" outlineLevel="1" x14ac:dyDescent="0.2">
      <c r="A90" s="99" t="s">
        <v>320</v>
      </c>
      <c r="B90" s="63" t="s">
        <v>83</v>
      </c>
      <c r="C90" s="43" t="s">
        <v>79</v>
      </c>
      <c r="D90" s="44">
        <v>3.92</v>
      </c>
      <c r="E90" s="44">
        <v>3.92</v>
      </c>
      <c r="F90" s="44">
        <v>3.92</v>
      </c>
      <c r="G90" s="44">
        <v>3.92</v>
      </c>
      <c r="H90" s="44">
        <v>3.92</v>
      </c>
      <c r="I90" s="44">
        <v>3.92</v>
      </c>
      <c r="J90" s="44">
        <v>3.92</v>
      </c>
      <c r="K90" s="44">
        <v>3.92</v>
      </c>
      <c r="L90" s="44">
        <v>3.92</v>
      </c>
      <c r="M90" s="44">
        <v>3.92</v>
      </c>
      <c r="N90" s="44">
        <v>3.92</v>
      </c>
      <c r="O90" s="44">
        <v>3.92</v>
      </c>
      <c r="P90" s="44">
        <v>3.92</v>
      </c>
      <c r="Q90" s="44">
        <v>3.92</v>
      </c>
      <c r="R90" s="44">
        <v>3.92</v>
      </c>
      <c r="S90" s="44">
        <v>3.92</v>
      </c>
      <c r="T90" s="44">
        <v>3.92</v>
      </c>
      <c r="U90" s="44">
        <v>3.92</v>
      </c>
      <c r="V90" s="44">
        <v>3.92</v>
      </c>
      <c r="W90" s="44">
        <v>3.92</v>
      </c>
      <c r="X90" s="44">
        <v>3.92</v>
      </c>
      <c r="Y90" s="44">
        <v>3.92</v>
      </c>
      <c r="Z90" s="44">
        <v>3.92</v>
      </c>
      <c r="AA90" s="44">
        <v>3.92</v>
      </c>
    </row>
    <row r="91" spans="1:27" ht="12.75" hidden="1" customHeight="1" outlineLevel="1" x14ac:dyDescent="0.2">
      <c r="A91" s="99" t="s">
        <v>321</v>
      </c>
      <c r="B91" s="63" t="s">
        <v>81</v>
      </c>
      <c r="C91" s="43" t="s">
        <v>79</v>
      </c>
      <c r="D91" s="44">
        <f>$D$11</f>
        <v>216.36</v>
      </c>
      <c r="E91" s="44">
        <f t="shared" ref="E91:AA91" si="50">$D$11</f>
        <v>216.36</v>
      </c>
      <c r="F91" s="44">
        <f t="shared" si="50"/>
        <v>216.36</v>
      </c>
      <c r="G91" s="44">
        <f t="shared" si="50"/>
        <v>216.36</v>
      </c>
      <c r="H91" s="44">
        <f t="shared" si="50"/>
        <v>216.36</v>
      </c>
      <c r="I91" s="44">
        <f t="shared" si="50"/>
        <v>216.36</v>
      </c>
      <c r="J91" s="44">
        <f t="shared" si="50"/>
        <v>216.36</v>
      </c>
      <c r="K91" s="44">
        <f t="shared" si="50"/>
        <v>216.36</v>
      </c>
      <c r="L91" s="44">
        <f t="shared" si="50"/>
        <v>216.36</v>
      </c>
      <c r="M91" s="44">
        <f t="shared" si="50"/>
        <v>216.36</v>
      </c>
      <c r="N91" s="44">
        <f t="shared" si="50"/>
        <v>216.36</v>
      </c>
      <c r="O91" s="44">
        <f t="shared" si="50"/>
        <v>216.36</v>
      </c>
      <c r="P91" s="44">
        <f t="shared" si="50"/>
        <v>216.36</v>
      </c>
      <c r="Q91" s="44">
        <f t="shared" si="50"/>
        <v>216.36</v>
      </c>
      <c r="R91" s="44">
        <f t="shared" si="50"/>
        <v>216.36</v>
      </c>
      <c r="S91" s="44">
        <f t="shared" si="50"/>
        <v>216.36</v>
      </c>
      <c r="T91" s="44">
        <f t="shared" si="50"/>
        <v>216.36</v>
      </c>
      <c r="U91" s="44">
        <f t="shared" si="50"/>
        <v>216.36</v>
      </c>
      <c r="V91" s="44">
        <f t="shared" si="50"/>
        <v>216.36</v>
      </c>
      <c r="W91" s="44">
        <f t="shared" si="50"/>
        <v>216.36</v>
      </c>
      <c r="X91" s="44">
        <f t="shared" si="50"/>
        <v>216.36</v>
      </c>
      <c r="Y91" s="44">
        <f t="shared" si="50"/>
        <v>216.36</v>
      </c>
      <c r="Z91" s="44">
        <f t="shared" si="50"/>
        <v>216.36</v>
      </c>
      <c r="AA91" s="44">
        <f t="shared" si="50"/>
        <v>216.36</v>
      </c>
    </row>
    <row r="92" spans="1:27" ht="12.75" customHeight="1" collapsed="1" x14ac:dyDescent="0.2">
      <c r="A92" s="98" t="s">
        <v>322</v>
      </c>
      <c r="B92" s="28" t="str">
        <f>"18"&amp;"."&amp;$B$662&amp;"."&amp;$B$663</f>
        <v>18.08.2023</v>
      </c>
      <c r="C92" s="90" t="s">
        <v>76</v>
      </c>
      <c r="D92" s="91">
        <f>ROUND(((D93+D94+D96+D95)/1000),5)</f>
        <v>2.3706800000000001</v>
      </c>
      <c r="E92" s="91">
        <f>ROUND(((E93+E94+E96+E95)/1000),5)</f>
        <v>2.2124899999999998</v>
      </c>
      <c r="F92" s="91">
        <f>ROUND(((F93+F94+F96+F95)/1000),5)</f>
        <v>2.1242700000000001</v>
      </c>
      <c r="G92" s="91">
        <f t="shared" ref="G92:AA92" si="51">ROUND(((G93+G94+G96+G95)/1000),5)</f>
        <v>2.0833400000000002</v>
      </c>
      <c r="H92" s="91">
        <f t="shared" si="51"/>
        <v>2.06203</v>
      </c>
      <c r="I92" s="91">
        <f t="shared" si="51"/>
        <v>2.1007899999999999</v>
      </c>
      <c r="J92" s="91">
        <f t="shared" si="51"/>
        <v>2.30402</v>
      </c>
      <c r="K92" s="91">
        <f t="shared" si="51"/>
        <v>2.85894</v>
      </c>
      <c r="L92" s="91">
        <f t="shared" si="51"/>
        <v>3.15272</v>
      </c>
      <c r="M92" s="91">
        <f t="shared" si="51"/>
        <v>3.3848500000000001</v>
      </c>
      <c r="N92" s="91">
        <f t="shared" si="51"/>
        <v>3.4123199999999998</v>
      </c>
      <c r="O92" s="91">
        <f t="shared" si="51"/>
        <v>3.4549099999999999</v>
      </c>
      <c r="P92" s="91">
        <f t="shared" si="51"/>
        <v>3.47702</v>
      </c>
      <c r="Q92" s="91">
        <f t="shared" si="51"/>
        <v>3.5431400000000002</v>
      </c>
      <c r="R92" s="91">
        <f t="shared" si="51"/>
        <v>3.73515</v>
      </c>
      <c r="S92" s="91">
        <f t="shared" si="51"/>
        <v>3.7326100000000002</v>
      </c>
      <c r="T92" s="91">
        <f t="shared" si="51"/>
        <v>3.7602500000000001</v>
      </c>
      <c r="U92" s="91">
        <f t="shared" si="51"/>
        <v>3.6730900000000002</v>
      </c>
      <c r="V92" s="91">
        <f t="shared" si="51"/>
        <v>3.52963</v>
      </c>
      <c r="W92" s="91">
        <f t="shared" si="51"/>
        <v>3.4759000000000002</v>
      </c>
      <c r="X92" s="91">
        <f t="shared" si="51"/>
        <v>3.4016099999999998</v>
      </c>
      <c r="Y92" s="91">
        <f t="shared" si="51"/>
        <v>3.3609</v>
      </c>
      <c r="Z92" s="91">
        <f t="shared" si="51"/>
        <v>3.15238</v>
      </c>
      <c r="AA92" s="91">
        <f t="shared" si="51"/>
        <v>2.9264999999999999</v>
      </c>
    </row>
    <row r="93" spans="1:27" ht="12.75" hidden="1" customHeight="1" outlineLevel="1" x14ac:dyDescent="0.2">
      <c r="A93" s="99" t="s">
        <v>323</v>
      </c>
      <c r="B93" s="63" t="s">
        <v>238</v>
      </c>
      <c r="C93" s="43" t="s">
        <v>79</v>
      </c>
      <c r="D93" s="44">
        <v>1078.98</v>
      </c>
      <c r="E93" s="44">
        <v>920.79</v>
      </c>
      <c r="F93" s="44">
        <v>832.57</v>
      </c>
      <c r="G93" s="44">
        <v>791.64</v>
      </c>
      <c r="H93" s="44">
        <v>770.33</v>
      </c>
      <c r="I93" s="44">
        <v>809.09</v>
      </c>
      <c r="J93" s="44">
        <v>1012.32</v>
      </c>
      <c r="K93" s="44">
        <v>1567.24</v>
      </c>
      <c r="L93" s="44">
        <v>1861.02</v>
      </c>
      <c r="M93" s="44">
        <v>2093.15</v>
      </c>
      <c r="N93" s="44">
        <v>2120.62</v>
      </c>
      <c r="O93" s="44">
        <v>2163.21</v>
      </c>
      <c r="P93" s="44">
        <v>2185.3200000000002</v>
      </c>
      <c r="Q93" s="44">
        <v>2251.44</v>
      </c>
      <c r="R93" s="44">
        <v>2443.4499999999998</v>
      </c>
      <c r="S93" s="44">
        <v>2440.91</v>
      </c>
      <c r="T93" s="44">
        <v>2468.5500000000002</v>
      </c>
      <c r="U93" s="44">
        <v>2381.39</v>
      </c>
      <c r="V93" s="44">
        <v>2237.9299999999998</v>
      </c>
      <c r="W93" s="44">
        <v>2184.1999999999998</v>
      </c>
      <c r="X93" s="44">
        <v>2109.91</v>
      </c>
      <c r="Y93" s="44">
        <v>2069.1999999999998</v>
      </c>
      <c r="Z93" s="44">
        <v>1860.68</v>
      </c>
      <c r="AA93" s="44">
        <v>1634.8</v>
      </c>
    </row>
    <row r="94" spans="1:27" ht="12.75" hidden="1" customHeight="1" outlineLevel="1" x14ac:dyDescent="0.2">
      <c r="A94" s="99" t="s">
        <v>324</v>
      </c>
      <c r="B94" s="63" t="s">
        <v>90</v>
      </c>
      <c r="C94" s="43" t="s">
        <v>79</v>
      </c>
      <c r="D94" s="44">
        <f>$D$9</f>
        <v>1071.42</v>
      </c>
      <c r="E94" s="44">
        <f t="shared" ref="E94:AA94" si="52">$D$9</f>
        <v>1071.42</v>
      </c>
      <c r="F94" s="44">
        <f t="shared" si="52"/>
        <v>1071.42</v>
      </c>
      <c r="G94" s="44">
        <f t="shared" si="52"/>
        <v>1071.42</v>
      </c>
      <c r="H94" s="44">
        <f t="shared" si="52"/>
        <v>1071.42</v>
      </c>
      <c r="I94" s="44">
        <f t="shared" si="52"/>
        <v>1071.42</v>
      </c>
      <c r="J94" s="44">
        <f t="shared" si="52"/>
        <v>1071.42</v>
      </c>
      <c r="K94" s="44">
        <f t="shared" si="52"/>
        <v>1071.42</v>
      </c>
      <c r="L94" s="44">
        <f t="shared" si="52"/>
        <v>1071.42</v>
      </c>
      <c r="M94" s="44">
        <f t="shared" si="52"/>
        <v>1071.42</v>
      </c>
      <c r="N94" s="44">
        <f t="shared" si="52"/>
        <v>1071.42</v>
      </c>
      <c r="O94" s="44">
        <f t="shared" si="52"/>
        <v>1071.42</v>
      </c>
      <c r="P94" s="44">
        <f t="shared" si="52"/>
        <v>1071.42</v>
      </c>
      <c r="Q94" s="44">
        <f t="shared" si="52"/>
        <v>1071.42</v>
      </c>
      <c r="R94" s="44">
        <f t="shared" si="52"/>
        <v>1071.42</v>
      </c>
      <c r="S94" s="44">
        <f t="shared" si="52"/>
        <v>1071.42</v>
      </c>
      <c r="T94" s="44">
        <f t="shared" si="52"/>
        <v>1071.42</v>
      </c>
      <c r="U94" s="44">
        <f t="shared" si="52"/>
        <v>1071.42</v>
      </c>
      <c r="V94" s="44">
        <f t="shared" si="52"/>
        <v>1071.42</v>
      </c>
      <c r="W94" s="44">
        <f t="shared" si="52"/>
        <v>1071.42</v>
      </c>
      <c r="X94" s="44">
        <f t="shared" si="52"/>
        <v>1071.42</v>
      </c>
      <c r="Y94" s="44">
        <f t="shared" si="52"/>
        <v>1071.42</v>
      </c>
      <c r="Z94" s="44">
        <f t="shared" si="52"/>
        <v>1071.42</v>
      </c>
      <c r="AA94" s="44">
        <f t="shared" si="52"/>
        <v>1071.42</v>
      </c>
    </row>
    <row r="95" spans="1:27" ht="12.75" hidden="1" customHeight="1" outlineLevel="1" x14ac:dyDescent="0.2">
      <c r="A95" s="99" t="s">
        <v>325</v>
      </c>
      <c r="B95" s="63" t="s">
        <v>83</v>
      </c>
      <c r="C95" s="43" t="s">
        <v>79</v>
      </c>
      <c r="D95" s="44">
        <v>3.92</v>
      </c>
      <c r="E95" s="44">
        <v>3.92</v>
      </c>
      <c r="F95" s="44">
        <v>3.92</v>
      </c>
      <c r="G95" s="44">
        <v>3.92</v>
      </c>
      <c r="H95" s="44">
        <v>3.92</v>
      </c>
      <c r="I95" s="44">
        <v>3.92</v>
      </c>
      <c r="J95" s="44">
        <v>3.92</v>
      </c>
      <c r="K95" s="44">
        <v>3.92</v>
      </c>
      <c r="L95" s="44">
        <v>3.92</v>
      </c>
      <c r="M95" s="44">
        <v>3.92</v>
      </c>
      <c r="N95" s="44">
        <v>3.92</v>
      </c>
      <c r="O95" s="44">
        <v>3.92</v>
      </c>
      <c r="P95" s="44">
        <v>3.92</v>
      </c>
      <c r="Q95" s="44">
        <v>3.92</v>
      </c>
      <c r="R95" s="44">
        <v>3.92</v>
      </c>
      <c r="S95" s="44">
        <v>3.92</v>
      </c>
      <c r="T95" s="44">
        <v>3.92</v>
      </c>
      <c r="U95" s="44">
        <v>3.92</v>
      </c>
      <c r="V95" s="44">
        <v>3.92</v>
      </c>
      <c r="W95" s="44">
        <v>3.92</v>
      </c>
      <c r="X95" s="44">
        <v>3.92</v>
      </c>
      <c r="Y95" s="44">
        <v>3.92</v>
      </c>
      <c r="Z95" s="44">
        <v>3.92</v>
      </c>
      <c r="AA95" s="44">
        <v>3.92</v>
      </c>
    </row>
    <row r="96" spans="1:27" ht="12.75" hidden="1" customHeight="1" outlineLevel="1" x14ac:dyDescent="0.2">
      <c r="A96" s="99" t="s">
        <v>326</v>
      </c>
      <c r="B96" s="63" t="s">
        <v>81</v>
      </c>
      <c r="C96" s="43" t="s">
        <v>79</v>
      </c>
      <c r="D96" s="44">
        <f>$D$11</f>
        <v>216.36</v>
      </c>
      <c r="E96" s="44">
        <f t="shared" ref="E96:AA96" si="53">$D$11</f>
        <v>216.36</v>
      </c>
      <c r="F96" s="44">
        <f t="shared" si="53"/>
        <v>216.36</v>
      </c>
      <c r="G96" s="44">
        <f t="shared" si="53"/>
        <v>216.36</v>
      </c>
      <c r="H96" s="44">
        <f t="shared" si="53"/>
        <v>216.36</v>
      </c>
      <c r="I96" s="44">
        <f t="shared" si="53"/>
        <v>216.36</v>
      </c>
      <c r="J96" s="44">
        <f t="shared" si="53"/>
        <v>216.36</v>
      </c>
      <c r="K96" s="44">
        <f t="shared" si="53"/>
        <v>216.36</v>
      </c>
      <c r="L96" s="44">
        <f t="shared" si="53"/>
        <v>216.36</v>
      </c>
      <c r="M96" s="44">
        <f t="shared" si="53"/>
        <v>216.36</v>
      </c>
      <c r="N96" s="44">
        <f t="shared" si="53"/>
        <v>216.36</v>
      </c>
      <c r="O96" s="44">
        <f t="shared" si="53"/>
        <v>216.36</v>
      </c>
      <c r="P96" s="44">
        <f t="shared" si="53"/>
        <v>216.36</v>
      </c>
      <c r="Q96" s="44">
        <f t="shared" si="53"/>
        <v>216.36</v>
      </c>
      <c r="R96" s="44">
        <f t="shared" si="53"/>
        <v>216.36</v>
      </c>
      <c r="S96" s="44">
        <f t="shared" si="53"/>
        <v>216.36</v>
      </c>
      <c r="T96" s="44">
        <f t="shared" si="53"/>
        <v>216.36</v>
      </c>
      <c r="U96" s="44">
        <f t="shared" si="53"/>
        <v>216.36</v>
      </c>
      <c r="V96" s="44">
        <f t="shared" si="53"/>
        <v>216.36</v>
      </c>
      <c r="W96" s="44">
        <f t="shared" si="53"/>
        <v>216.36</v>
      </c>
      <c r="X96" s="44">
        <f t="shared" si="53"/>
        <v>216.36</v>
      </c>
      <c r="Y96" s="44">
        <f t="shared" si="53"/>
        <v>216.36</v>
      </c>
      <c r="Z96" s="44">
        <f t="shared" si="53"/>
        <v>216.36</v>
      </c>
      <c r="AA96" s="44">
        <f t="shared" si="53"/>
        <v>216.36</v>
      </c>
    </row>
    <row r="97" spans="1:27" ht="12.75" customHeight="1" collapsed="1" x14ac:dyDescent="0.2">
      <c r="A97" s="98" t="s">
        <v>327</v>
      </c>
      <c r="B97" s="28" t="str">
        <f>"19"&amp;"."&amp;$B$662&amp;"."&amp;$B$663</f>
        <v>19.08.2023</v>
      </c>
      <c r="C97" s="90" t="s">
        <v>76</v>
      </c>
      <c r="D97" s="91">
        <f>ROUND(((D98+D99+D101+D100)/1000),5)</f>
        <v>2.7308500000000002</v>
      </c>
      <c r="E97" s="91">
        <f>ROUND(((E98+E99+E101+E100)/1000),5)</f>
        <v>2.5551699999999999</v>
      </c>
      <c r="F97" s="91">
        <f>ROUND(((F98+F99+F101+F100)/1000),5)</f>
        <v>2.4302899999999998</v>
      </c>
      <c r="G97" s="91">
        <f t="shared" ref="G97:AA97" si="54">ROUND(((G98+G99+G101+G100)/1000),5)</f>
        <v>2.3043</v>
      </c>
      <c r="H97" s="91">
        <f t="shared" si="54"/>
        <v>2.2576100000000001</v>
      </c>
      <c r="I97" s="91">
        <f t="shared" si="54"/>
        <v>2.23664</v>
      </c>
      <c r="J97" s="91">
        <f t="shared" si="54"/>
        <v>2.2557499999999999</v>
      </c>
      <c r="K97" s="91">
        <f t="shared" si="54"/>
        <v>2.6351900000000001</v>
      </c>
      <c r="L97" s="91">
        <f t="shared" si="54"/>
        <v>2.9853499999999999</v>
      </c>
      <c r="M97" s="91">
        <f t="shared" si="54"/>
        <v>3.20289</v>
      </c>
      <c r="N97" s="91">
        <f t="shared" si="54"/>
        <v>3.3511500000000001</v>
      </c>
      <c r="O97" s="91">
        <f t="shared" si="54"/>
        <v>3.36713</v>
      </c>
      <c r="P97" s="91">
        <f t="shared" si="54"/>
        <v>3.3673199999999999</v>
      </c>
      <c r="Q97" s="91">
        <f t="shared" si="54"/>
        <v>3.3674400000000002</v>
      </c>
      <c r="R97" s="91">
        <f t="shared" si="54"/>
        <v>3.3726500000000001</v>
      </c>
      <c r="S97" s="91">
        <f t="shared" si="54"/>
        <v>3.3683299999999998</v>
      </c>
      <c r="T97" s="91">
        <f t="shared" si="54"/>
        <v>3.2964699999999998</v>
      </c>
      <c r="U97" s="91">
        <f t="shared" si="54"/>
        <v>3.2724500000000001</v>
      </c>
      <c r="V97" s="91">
        <f t="shared" si="54"/>
        <v>3.2482600000000001</v>
      </c>
      <c r="W97" s="91">
        <f t="shared" si="54"/>
        <v>3.2080600000000001</v>
      </c>
      <c r="X97" s="91">
        <f t="shared" si="54"/>
        <v>3.21258</v>
      </c>
      <c r="Y97" s="91">
        <f t="shared" si="54"/>
        <v>3.2220200000000001</v>
      </c>
      <c r="Z97" s="91">
        <f t="shared" si="54"/>
        <v>3.0410200000000001</v>
      </c>
      <c r="AA97" s="91">
        <f t="shared" si="54"/>
        <v>2.88184</v>
      </c>
    </row>
    <row r="98" spans="1:27" ht="12.75" hidden="1" customHeight="1" outlineLevel="1" x14ac:dyDescent="0.2">
      <c r="A98" s="99" t="s">
        <v>328</v>
      </c>
      <c r="B98" s="63" t="s">
        <v>238</v>
      </c>
      <c r="C98" s="43" t="s">
        <v>79</v>
      </c>
      <c r="D98" s="44">
        <v>1439.15</v>
      </c>
      <c r="E98" s="44">
        <v>1263.47</v>
      </c>
      <c r="F98" s="44">
        <v>1138.5899999999999</v>
      </c>
      <c r="G98" s="44">
        <v>1012.6</v>
      </c>
      <c r="H98" s="44">
        <v>965.91</v>
      </c>
      <c r="I98" s="44">
        <v>944.94</v>
      </c>
      <c r="J98" s="44">
        <v>964.05</v>
      </c>
      <c r="K98" s="44">
        <v>1343.49</v>
      </c>
      <c r="L98" s="44">
        <v>1693.65</v>
      </c>
      <c r="M98" s="44">
        <v>1911.19</v>
      </c>
      <c r="N98" s="44">
        <v>2059.4499999999998</v>
      </c>
      <c r="O98" s="44">
        <v>2075.4299999999998</v>
      </c>
      <c r="P98" s="44">
        <v>2075.62</v>
      </c>
      <c r="Q98" s="44">
        <v>2075.7399999999998</v>
      </c>
      <c r="R98" s="44">
        <v>2080.9499999999998</v>
      </c>
      <c r="S98" s="44">
        <v>2076.63</v>
      </c>
      <c r="T98" s="44">
        <v>2004.77</v>
      </c>
      <c r="U98" s="44">
        <v>1980.75</v>
      </c>
      <c r="V98" s="44">
        <v>1956.56</v>
      </c>
      <c r="W98" s="44">
        <v>1916.36</v>
      </c>
      <c r="X98" s="44">
        <v>1920.88</v>
      </c>
      <c r="Y98" s="44">
        <v>1930.32</v>
      </c>
      <c r="Z98" s="44">
        <v>1749.32</v>
      </c>
      <c r="AA98" s="44">
        <v>1590.14</v>
      </c>
    </row>
    <row r="99" spans="1:27" ht="12.75" hidden="1" customHeight="1" outlineLevel="1" x14ac:dyDescent="0.2">
      <c r="A99" s="99" t="s">
        <v>329</v>
      </c>
      <c r="B99" s="63" t="s">
        <v>90</v>
      </c>
      <c r="C99" s="43" t="s">
        <v>79</v>
      </c>
      <c r="D99" s="44">
        <f>$D$9</f>
        <v>1071.42</v>
      </c>
      <c r="E99" s="44">
        <f t="shared" ref="E99:AA99" si="55">$D$9</f>
        <v>1071.42</v>
      </c>
      <c r="F99" s="44">
        <f t="shared" si="55"/>
        <v>1071.42</v>
      </c>
      <c r="G99" s="44">
        <f t="shared" si="55"/>
        <v>1071.42</v>
      </c>
      <c r="H99" s="44">
        <f t="shared" si="55"/>
        <v>1071.42</v>
      </c>
      <c r="I99" s="44">
        <f t="shared" si="55"/>
        <v>1071.42</v>
      </c>
      <c r="J99" s="44">
        <f t="shared" si="55"/>
        <v>1071.42</v>
      </c>
      <c r="K99" s="44">
        <f t="shared" si="55"/>
        <v>1071.42</v>
      </c>
      <c r="L99" s="44">
        <f t="shared" si="55"/>
        <v>1071.42</v>
      </c>
      <c r="M99" s="44">
        <f t="shared" si="55"/>
        <v>1071.42</v>
      </c>
      <c r="N99" s="44">
        <f t="shared" si="55"/>
        <v>1071.42</v>
      </c>
      <c r="O99" s="44">
        <f t="shared" si="55"/>
        <v>1071.42</v>
      </c>
      <c r="P99" s="44">
        <f t="shared" si="55"/>
        <v>1071.42</v>
      </c>
      <c r="Q99" s="44">
        <f t="shared" si="55"/>
        <v>1071.42</v>
      </c>
      <c r="R99" s="44">
        <f t="shared" si="55"/>
        <v>1071.42</v>
      </c>
      <c r="S99" s="44">
        <f t="shared" si="55"/>
        <v>1071.42</v>
      </c>
      <c r="T99" s="44">
        <f t="shared" si="55"/>
        <v>1071.42</v>
      </c>
      <c r="U99" s="44">
        <f t="shared" si="55"/>
        <v>1071.42</v>
      </c>
      <c r="V99" s="44">
        <f t="shared" si="55"/>
        <v>1071.42</v>
      </c>
      <c r="W99" s="44">
        <f t="shared" si="55"/>
        <v>1071.42</v>
      </c>
      <c r="X99" s="44">
        <f t="shared" si="55"/>
        <v>1071.42</v>
      </c>
      <c r="Y99" s="44">
        <f t="shared" si="55"/>
        <v>1071.42</v>
      </c>
      <c r="Z99" s="44">
        <f t="shared" si="55"/>
        <v>1071.42</v>
      </c>
      <c r="AA99" s="44">
        <f t="shared" si="55"/>
        <v>1071.42</v>
      </c>
    </row>
    <row r="100" spans="1:27" ht="12.75" hidden="1" customHeight="1" outlineLevel="1" x14ac:dyDescent="0.2">
      <c r="A100" s="99" t="s">
        <v>330</v>
      </c>
      <c r="B100" s="63" t="s">
        <v>83</v>
      </c>
      <c r="C100" s="43" t="s">
        <v>79</v>
      </c>
      <c r="D100" s="44">
        <v>3.92</v>
      </c>
      <c r="E100" s="44">
        <v>3.92</v>
      </c>
      <c r="F100" s="44">
        <v>3.92</v>
      </c>
      <c r="G100" s="44">
        <v>3.92</v>
      </c>
      <c r="H100" s="44">
        <v>3.92</v>
      </c>
      <c r="I100" s="44">
        <v>3.92</v>
      </c>
      <c r="J100" s="44">
        <v>3.92</v>
      </c>
      <c r="K100" s="44">
        <v>3.92</v>
      </c>
      <c r="L100" s="44">
        <v>3.92</v>
      </c>
      <c r="M100" s="44">
        <v>3.92</v>
      </c>
      <c r="N100" s="44">
        <v>3.92</v>
      </c>
      <c r="O100" s="44">
        <v>3.92</v>
      </c>
      <c r="P100" s="44">
        <v>3.92</v>
      </c>
      <c r="Q100" s="44">
        <v>3.92</v>
      </c>
      <c r="R100" s="44">
        <v>3.92</v>
      </c>
      <c r="S100" s="44">
        <v>3.92</v>
      </c>
      <c r="T100" s="44">
        <v>3.92</v>
      </c>
      <c r="U100" s="44">
        <v>3.92</v>
      </c>
      <c r="V100" s="44">
        <v>3.92</v>
      </c>
      <c r="W100" s="44">
        <v>3.92</v>
      </c>
      <c r="X100" s="44">
        <v>3.92</v>
      </c>
      <c r="Y100" s="44">
        <v>3.92</v>
      </c>
      <c r="Z100" s="44">
        <v>3.92</v>
      </c>
      <c r="AA100" s="44">
        <v>3.92</v>
      </c>
    </row>
    <row r="101" spans="1:27" ht="12.75" hidden="1" customHeight="1" outlineLevel="1" x14ac:dyDescent="0.2">
      <c r="A101" s="99" t="s">
        <v>331</v>
      </c>
      <c r="B101" s="63" t="s">
        <v>81</v>
      </c>
      <c r="C101" s="43" t="s">
        <v>79</v>
      </c>
      <c r="D101" s="44">
        <f>$D$11</f>
        <v>216.36</v>
      </c>
      <c r="E101" s="44">
        <f t="shared" ref="E101:AA101" si="56">$D$11</f>
        <v>216.36</v>
      </c>
      <c r="F101" s="44">
        <f t="shared" si="56"/>
        <v>216.36</v>
      </c>
      <c r="G101" s="44">
        <f t="shared" si="56"/>
        <v>216.36</v>
      </c>
      <c r="H101" s="44">
        <f t="shared" si="56"/>
        <v>216.36</v>
      </c>
      <c r="I101" s="44">
        <f t="shared" si="56"/>
        <v>216.36</v>
      </c>
      <c r="J101" s="44">
        <f t="shared" si="56"/>
        <v>216.36</v>
      </c>
      <c r="K101" s="44">
        <f t="shared" si="56"/>
        <v>216.36</v>
      </c>
      <c r="L101" s="44">
        <f t="shared" si="56"/>
        <v>216.36</v>
      </c>
      <c r="M101" s="44">
        <f t="shared" si="56"/>
        <v>216.36</v>
      </c>
      <c r="N101" s="44">
        <f t="shared" si="56"/>
        <v>216.36</v>
      </c>
      <c r="O101" s="44">
        <f t="shared" si="56"/>
        <v>216.36</v>
      </c>
      <c r="P101" s="44">
        <f t="shared" si="56"/>
        <v>216.36</v>
      </c>
      <c r="Q101" s="44">
        <f t="shared" si="56"/>
        <v>216.36</v>
      </c>
      <c r="R101" s="44">
        <f t="shared" si="56"/>
        <v>216.36</v>
      </c>
      <c r="S101" s="44">
        <f t="shared" si="56"/>
        <v>216.36</v>
      </c>
      <c r="T101" s="44">
        <f t="shared" si="56"/>
        <v>216.36</v>
      </c>
      <c r="U101" s="44">
        <f t="shared" si="56"/>
        <v>216.36</v>
      </c>
      <c r="V101" s="44">
        <f t="shared" si="56"/>
        <v>216.36</v>
      </c>
      <c r="W101" s="44">
        <f t="shared" si="56"/>
        <v>216.36</v>
      </c>
      <c r="X101" s="44">
        <f t="shared" si="56"/>
        <v>216.36</v>
      </c>
      <c r="Y101" s="44">
        <f t="shared" si="56"/>
        <v>216.36</v>
      </c>
      <c r="Z101" s="44">
        <f t="shared" si="56"/>
        <v>216.36</v>
      </c>
      <c r="AA101" s="44">
        <f t="shared" si="56"/>
        <v>216.36</v>
      </c>
    </row>
    <row r="102" spans="1:27" ht="12.75" customHeight="1" collapsed="1" x14ac:dyDescent="0.2">
      <c r="A102" s="98" t="s">
        <v>332</v>
      </c>
      <c r="B102" s="28" t="str">
        <f>"20"&amp;"."&amp;$B$662&amp;"."&amp;$B$663</f>
        <v>20.08.2023</v>
      </c>
      <c r="C102" s="90" t="s">
        <v>76</v>
      </c>
      <c r="D102" s="91">
        <f>ROUND(((D103+D104+D106+D105)/1000),5)</f>
        <v>2.62005</v>
      </c>
      <c r="E102" s="91">
        <f>ROUND(((E103+E104+E106+E105)/1000),5)</f>
        <v>2.4161600000000001</v>
      </c>
      <c r="F102" s="91">
        <f>ROUND(((F103+F104+F106+F105)/1000),5)</f>
        <v>2.2888299999999999</v>
      </c>
      <c r="G102" s="91">
        <f t="shared" ref="G102:AA102" si="57">ROUND(((G103+G104+G106+G105)/1000),5)</f>
        <v>2.1967300000000001</v>
      </c>
      <c r="H102" s="91">
        <f t="shared" si="57"/>
        <v>2.1283599999999998</v>
      </c>
      <c r="I102" s="91">
        <f t="shared" si="57"/>
        <v>2.08683</v>
      </c>
      <c r="J102" s="91">
        <f t="shared" si="57"/>
        <v>2.1110099999999998</v>
      </c>
      <c r="K102" s="91">
        <f t="shared" si="57"/>
        <v>2.3741500000000002</v>
      </c>
      <c r="L102" s="91">
        <f t="shared" si="57"/>
        <v>2.9116300000000002</v>
      </c>
      <c r="M102" s="91">
        <f t="shared" si="57"/>
        <v>3.0424000000000002</v>
      </c>
      <c r="N102" s="91">
        <f t="shared" si="57"/>
        <v>3.2423099999999998</v>
      </c>
      <c r="O102" s="91">
        <f t="shared" si="57"/>
        <v>3.27976</v>
      </c>
      <c r="P102" s="91">
        <f t="shared" si="57"/>
        <v>3.3357299999999999</v>
      </c>
      <c r="Q102" s="91">
        <f t="shared" si="57"/>
        <v>3.33996</v>
      </c>
      <c r="R102" s="91">
        <f t="shared" si="57"/>
        <v>3.3483700000000001</v>
      </c>
      <c r="S102" s="91">
        <f t="shared" si="57"/>
        <v>3.3485100000000001</v>
      </c>
      <c r="T102" s="91">
        <f t="shared" si="57"/>
        <v>3.3157899999999998</v>
      </c>
      <c r="U102" s="91">
        <f t="shared" si="57"/>
        <v>3.1758000000000002</v>
      </c>
      <c r="V102" s="91">
        <f t="shared" si="57"/>
        <v>3.1576300000000002</v>
      </c>
      <c r="W102" s="91">
        <f t="shared" si="57"/>
        <v>3.1768100000000001</v>
      </c>
      <c r="X102" s="91">
        <f t="shared" si="57"/>
        <v>3.1705999999999999</v>
      </c>
      <c r="Y102" s="91">
        <f t="shared" si="57"/>
        <v>3.1414200000000001</v>
      </c>
      <c r="Z102" s="91">
        <f t="shared" si="57"/>
        <v>3.0495100000000002</v>
      </c>
      <c r="AA102" s="91">
        <f t="shared" si="57"/>
        <v>2.8943699999999999</v>
      </c>
    </row>
    <row r="103" spans="1:27" ht="12.75" hidden="1" customHeight="1" outlineLevel="1" x14ac:dyDescent="0.2">
      <c r="A103" s="99" t="s">
        <v>333</v>
      </c>
      <c r="B103" s="63" t="s">
        <v>238</v>
      </c>
      <c r="C103" s="43" t="s">
        <v>79</v>
      </c>
      <c r="D103" s="44">
        <v>1328.35</v>
      </c>
      <c r="E103" s="44">
        <v>1124.46</v>
      </c>
      <c r="F103" s="44">
        <v>997.13</v>
      </c>
      <c r="G103" s="44">
        <v>905.03</v>
      </c>
      <c r="H103" s="44">
        <v>836.66</v>
      </c>
      <c r="I103" s="44">
        <v>795.13</v>
      </c>
      <c r="J103" s="44">
        <v>819.31</v>
      </c>
      <c r="K103" s="44">
        <v>1082.45</v>
      </c>
      <c r="L103" s="44">
        <v>1619.93</v>
      </c>
      <c r="M103" s="44">
        <v>1750.7</v>
      </c>
      <c r="N103" s="44">
        <v>1950.61</v>
      </c>
      <c r="O103" s="44">
        <v>1988.06</v>
      </c>
      <c r="P103" s="44">
        <v>2044.03</v>
      </c>
      <c r="Q103" s="44">
        <v>2048.2600000000002</v>
      </c>
      <c r="R103" s="44">
        <v>2056.67</v>
      </c>
      <c r="S103" s="44">
        <v>2056.81</v>
      </c>
      <c r="T103" s="44">
        <v>2024.09</v>
      </c>
      <c r="U103" s="44">
        <v>1884.1</v>
      </c>
      <c r="V103" s="44">
        <v>1865.93</v>
      </c>
      <c r="W103" s="44">
        <v>1885.11</v>
      </c>
      <c r="X103" s="44">
        <v>1878.9</v>
      </c>
      <c r="Y103" s="44">
        <v>1849.72</v>
      </c>
      <c r="Z103" s="44">
        <v>1757.81</v>
      </c>
      <c r="AA103" s="44">
        <v>1602.67</v>
      </c>
    </row>
    <row r="104" spans="1:27" ht="12.75" hidden="1" customHeight="1" outlineLevel="1" x14ac:dyDescent="0.2">
      <c r="A104" s="99" t="s">
        <v>334</v>
      </c>
      <c r="B104" s="63" t="s">
        <v>90</v>
      </c>
      <c r="C104" s="43" t="s">
        <v>79</v>
      </c>
      <c r="D104" s="44">
        <f>$D$9</f>
        <v>1071.42</v>
      </c>
      <c r="E104" s="44">
        <f t="shared" ref="E104:AA104" si="58">$D$9</f>
        <v>1071.42</v>
      </c>
      <c r="F104" s="44">
        <f t="shared" si="58"/>
        <v>1071.42</v>
      </c>
      <c r="G104" s="44">
        <f t="shared" si="58"/>
        <v>1071.42</v>
      </c>
      <c r="H104" s="44">
        <f t="shared" si="58"/>
        <v>1071.42</v>
      </c>
      <c r="I104" s="44">
        <f t="shared" si="58"/>
        <v>1071.42</v>
      </c>
      <c r="J104" s="44">
        <f t="shared" si="58"/>
        <v>1071.42</v>
      </c>
      <c r="K104" s="44">
        <f t="shared" si="58"/>
        <v>1071.42</v>
      </c>
      <c r="L104" s="44">
        <f t="shared" si="58"/>
        <v>1071.42</v>
      </c>
      <c r="M104" s="44">
        <f t="shared" si="58"/>
        <v>1071.42</v>
      </c>
      <c r="N104" s="44">
        <f t="shared" si="58"/>
        <v>1071.42</v>
      </c>
      <c r="O104" s="44">
        <f t="shared" si="58"/>
        <v>1071.42</v>
      </c>
      <c r="P104" s="44">
        <f t="shared" si="58"/>
        <v>1071.42</v>
      </c>
      <c r="Q104" s="44">
        <f t="shared" si="58"/>
        <v>1071.42</v>
      </c>
      <c r="R104" s="44">
        <f t="shared" si="58"/>
        <v>1071.42</v>
      </c>
      <c r="S104" s="44">
        <f t="shared" si="58"/>
        <v>1071.42</v>
      </c>
      <c r="T104" s="44">
        <f t="shared" si="58"/>
        <v>1071.42</v>
      </c>
      <c r="U104" s="44">
        <f t="shared" si="58"/>
        <v>1071.42</v>
      </c>
      <c r="V104" s="44">
        <f t="shared" si="58"/>
        <v>1071.42</v>
      </c>
      <c r="W104" s="44">
        <f t="shared" si="58"/>
        <v>1071.42</v>
      </c>
      <c r="X104" s="44">
        <f t="shared" si="58"/>
        <v>1071.42</v>
      </c>
      <c r="Y104" s="44">
        <f t="shared" si="58"/>
        <v>1071.42</v>
      </c>
      <c r="Z104" s="44">
        <f t="shared" si="58"/>
        <v>1071.42</v>
      </c>
      <c r="AA104" s="44">
        <f t="shared" si="58"/>
        <v>1071.42</v>
      </c>
    </row>
    <row r="105" spans="1:27" ht="12.75" hidden="1" customHeight="1" outlineLevel="1" x14ac:dyDescent="0.2">
      <c r="A105" s="99" t="s">
        <v>335</v>
      </c>
      <c r="B105" s="63" t="s">
        <v>83</v>
      </c>
      <c r="C105" s="43" t="s">
        <v>79</v>
      </c>
      <c r="D105" s="44">
        <v>3.92</v>
      </c>
      <c r="E105" s="44">
        <v>3.92</v>
      </c>
      <c r="F105" s="44">
        <v>3.92</v>
      </c>
      <c r="G105" s="44">
        <v>3.92</v>
      </c>
      <c r="H105" s="44">
        <v>3.92</v>
      </c>
      <c r="I105" s="44">
        <v>3.92</v>
      </c>
      <c r="J105" s="44">
        <v>3.92</v>
      </c>
      <c r="K105" s="44">
        <v>3.92</v>
      </c>
      <c r="L105" s="44">
        <v>3.92</v>
      </c>
      <c r="M105" s="44">
        <v>3.92</v>
      </c>
      <c r="N105" s="44">
        <v>3.92</v>
      </c>
      <c r="O105" s="44">
        <v>3.92</v>
      </c>
      <c r="P105" s="44">
        <v>3.92</v>
      </c>
      <c r="Q105" s="44">
        <v>3.92</v>
      </c>
      <c r="R105" s="44">
        <v>3.92</v>
      </c>
      <c r="S105" s="44">
        <v>3.92</v>
      </c>
      <c r="T105" s="44">
        <v>3.92</v>
      </c>
      <c r="U105" s="44">
        <v>3.92</v>
      </c>
      <c r="V105" s="44">
        <v>3.92</v>
      </c>
      <c r="W105" s="44">
        <v>3.92</v>
      </c>
      <c r="X105" s="44">
        <v>3.92</v>
      </c>
      <c r="Y105" s="44">
        <v>3.92</v>
      </c>
      <c r="Z105" s="44">
        <v>3.92</v>
      </c>
      <c r="AA105" s="44">
        <v>3.92</v>
      </c>
    </row>
    <row r="106" spans="1:27" ht="12.75" hidden="1" customHeight="1" outlineLevel="1" x14ac:dyDescent="0.2">
      <c r="A106" s="99" t="s">
        <v>336</v>
      </c>
      <c r="B106" s="63" t="s">
        <v>81</v>
      </c>
      <c r="C106" s="43" t="s">
        <v>79</v>
      </c>
      <c r="D106" s="44">
        <f>$D$11</f>
        <v>216.36</v>
      </c>
      <c r="E106" s="44">
        <f t="shared" ref="E106:AA106" si="59">$D$11</f>
        <v>216.36</v>
      </c>
      <c r="F106" s="44">
        <f t="shared" si="59"/>
        <v>216.36</v>
      </c>
      <c r="G106" s="44">
        <f t="shared" si="59"/>
        <v>216.36</v>
      </c>
      <c r="H106" s="44">
        <f t="shared" si="59"/>
        <v>216.36</v>
      </c>
      <c r="I106" s="44">
        <f t="shared" si="59"/>
        <v>216.36</v>
      </c>
      <c r="J106" s="44">
        <f t="shared" si="59"/>
        <v>216.36</v>
      </c>
      <c r="K106" s="44">
        <f t="shared" si="59"/>
        <v>216.36</v>
      </c>
      <c r="L106" s="44">
        <f t="shared" si="59"/>
        <v>216.36</v>
      </c>
      <c r="M106" s="44">
        <f t="shared" si="59"/>
        <v>216.36</v>
      </c>
      <c r="N106" s="44">
        <f t="shared" si="59"/>
        <v>216.36</v>
      </c>
      <c r="O106" s="44">
        <f t="shared" si="59"/>
        <v>216.36</v>
      </c>
      <c r="P106" s="44">
        <f t="shared" si="59"/>
        <v>216.36</v>
      </c>
      <c r="Q106" s="44">
        <f t="shared" si="59"/>
        <v>216.36</v>
      </c>
      <c r="R106" s="44">
        <f t="shared" si="59"/>
        <v>216.36</v>
      </c>
      <c r="S106" s="44">
        <f t="shared" si="59"/>
        <v>216.36</v>
      </c>
      <c r="T106" s="44">
        <f t="shared" si="59"/>
        <v>216.36</v>
      </c>
      <c r="U106" s="44">
        <f t="shared" si="59"/>
        <v>216.36</v>
      </c>
      <c r="V106" s="44">
        <f t="shared" si="59"/>
        <v>216.36</v>
      </c>
      <c r="W106" s="44">
        <f t="shared" si="59"/>
        <v>216.36</v>
      </c>
      <c r="X106" s="44">
        <f t="shared" si="59"/>
        <v>216.36</v>
      </c>
      <c r="Y106" s="44">
        <f t="shared" si="59"/>
        <v>216.36</v>
      </c>
      <c r="Z106" s="44">
        <f t="shared" si="59"/>
        <v>216.36</v>
      </c>
      <c r="AA106" s="44">
        <f t="shared" si="59"/>
        <v>216.36</v>
      </c>
    </row>
    <row r="107" spans="1:27" ht="12.75" customHeight="1" collapsed="1" x14ac:dyDescent="0.2">
      <c r="A107" s="98" t="s">
        <v>337</v>
      </c>
      <c r="B107" s="28" t="str">
        <f>"21"&amp;"."&amp;$B$662&amp;"."&amp;$B$663</f>
        <v>21.08.2023</v>
      </c>
      <c r="C107" s="90" t="s">
        <v>76</v>
      </c>
      <c r="D107" s="91">
        <f>ROUND(((D108+D109+D111+D110)/1000),5)</f>
        <v>2.6458699999999999</v>
      </c>
      <c r="E107" s="91">
        <f>ROUND(((E108+E109+E111+E110)/1000),5)</f>
        <v>2.50867</v>
      </c>
      <c r="F107" s="91">
        <f>ROUND(((F108+F109+F111+F110)/1000),5)</f>
        <v>2.4056999999999999</v>
      </c>
      <c r="G107" s="91">
        <f t="shared" ref="G107:AA107" si="60">ROUND(((G108+G109+G111+G110)/1000),5)</f>
        <v>2.34497</v>
      </c>
      <c r="H107" s="91">
        <f t="shared" si="60"/>
        <v>2.31013</v>
      </c>
      <c r="I107" s="91">
        <f t="shared" si="60"/>
        <v>2.37852</v>
      </c>
      <c r="J107" s="91">
        <f t="shared" si="60"/>
        <v>2.58487</v>
      </c>
      <c r="K107" s="91">
        <f t="shared" si="60"/>
        <v>2.9097599999999999</v>
      </c>
      <c r="L107" s="91">
        <f t="shared" si="60"/>
        <v>3.3039399999999999</v>
      </c>
      <c r="M107" s="91">
        <f t="shared" si="60"/>
        <v>3.3782299999999998</v>
      </c>
      <c r="N107" s="91">
        <f t="shared" si="60"/>
        <v>3.3931</v>
      </c>
      <c r="O107" s="91">
        <f t="shared" si="60"/>
        <v>3.4262000000000001</v>
      </c>
      <c r="P107" s="91">
        <f t="shared" si="60"/>
        <v>3.4073099999999998</v>
      </c>
      <c r="Q107" s="91">
        <f t="shared" si="60"/>
        <v>3.4603600000000001</v>
      </c>
      <c r="R107" s="91">
        <f t="shared" si="60"/>
        <v>3.4821900000000001</v>
      </c>
      <c r="S107" s="91">
        <f t="shared" si="60"/>
        <v>3.4999400000000001</v>
      </c>
      <c r="T107" s="91">
        <f t="shared" si="60"/>
        <v>3.5872899999999999</v>
      </c>
      <c r="U107" s="91">
        <f t="shared" si="60"/>
        <v>3.4861300000000002</v>
      </c>
      <c r="V107" s="91">
        <f t="shared" si="60"/>
        <v>3.39297</v>
      </c>
      <c r="W107" s="91">
        <f t="shared" si="60"/>
        <v>3.37764</v>
      </c>
      <c r="X107" s="91">
        <f t="shared" si="60"/>
        <v>3.3769200000000001</v>
      </c>
      <c r="Y107" s="91">
        <f t="shared" si="60"/>
        <v>3.3428200000000001</v>
      </c>
      <c r="Z107" s="91">
        <f t="shared" si="60"/>
        <v>3.0420799999999999</v>
      </c>
      <c r="AA107" s="91">
        <f t="shared" si="60"/>
        <v>2.8888199999999999</v>
      </c>
    </row>
    <row r="108" spans="1:27" ht="12.75" hidden="1" customHeight="1" outlineLevel="1" x14ac:dyDescent="0.2">
      <c r="A108" s="99" t="s">
        <v>338</v>
      </c>
      <c r="B108" s="63" t="s">
        <v>238</v>
      </c>
      <c r="C108" s="43" t="s">
        <v>79</v>
      </c>
      <c r="D108" s="44">
        <v>1354.17</v>
      </c>
      <c r="E108" s="44">
        <v>1216.97</v>
      </c>
      <c r="F108" s="44">
        <v>1114</v>
      </c>
      <c r="G108" s="44">
        <v>1053.27</v>
      </c>
      <c r="H108" s="44">
        <v>1018.43</v>
      </c>
      <c r="I108" s="44">
        <v>1086.82</v>
      </c>
      <c r="J108" s="44">
        <v>1293.17</v>
      </c>
      <c r="K108" s="44">
        <v>1618.06</v>
      </c>
      <c r="L108" s="44">
        <v>2012.24</v>
      </c>
      <c r="M108" s="44">
        <v>2086.5300000000002</v>
      </c>
      <c r="N108" s="44">
        <v>2101.4</v>
      </c>
      <c r="O108" s="44">
        <v>2134.5</v>
      </c>
      <c r="P108" s="44">
        <v>2115.61</v>
      </c>
      <c r="Q108" s="44">
        <v>2168.66</v>
      </c>
      <c r="R108" s="44">
        <v>2190.4899999999998</v>
      </c>
      <c r="S108" s="44">
        <v>2208.2399999999998</v>
      </c>
      <c r="T108" s="44">
        <v>2295.59</v>
      </c>
      <c r="U108" s="44">
        <v>2194.4299999999998</v>
      </c>
      <c r="V108" s="44">
        <v>2101.27</v>
      </c>
      <c r="W108" s="44">
        <v>2085.94</v>
      </c>
      <c r="X108" s="44">
        <v>2085.2199999999998</v>
      </c>
      <c r="Y108" s="44">
        <v>2051.12</v>
      </c>
      <c r="Z108" s="44">
        <v>1750.38</v>
      </c>
      <c r="AA108" s="44">
        <v>1597.12</v>
      </c>
    </row>
    <row r="109" spans="1:27" ht="12.75" hidden="1" customHeight="1" outlineLevel="1" x14ac:dyDescent="0.2">
      <c r="A109" s="99" t="s">
        <v>339</v>
      </c>
      <c r="B109" s="63" t="s">
        <v>90</v>
      </c>
      <c r="C109" s="43" t="s">
        <v>79</v>
      </c>
      <c r="D109" s="44">
        <f>$D$9</f>
        <v>1071.42</v>
      </c>
      <c r="E109" s="44">
        <f t="shared" ref="E109:AA109" si="61">$D$9</f>
        <v>1071.42</v>
      </c>
      <c r="F109" s="44">
        <f t="shared" si="61"/>
        <v>1071.42</v>
      </c>
      <c r="G109" s="44">
        <f t="shared" si="61"/>
        <v>1071.42</v>
      </c>
      <c r="H109" s="44">
        <f t="shared" si="61"/>
        <v>1071.42</v>
      </c>
      <c r="I109" s="44">
        <f t="shared" si="61"/>
        <v>1071.42</v>
      </c>
      <c r="J109" s="44">
        <f t="shared" si="61"/>
        <v>1071.42</v>
      </c>
      <c r="K109" s="44">
        <f t="shared" si="61"/>
        <v>1071.42</v>
      </c>
      <c r="L109" s="44">
        <f t="shared" si="61"/>
        <v>1071.42</v>
      </c>
      <c r="M109" s="44">
        <f t="shared" si="61"/>
        <v>1071.42</v>
      </c>
      <c r="N109" s="44">
        <f t="shared" si="61"/>
        <v>1071.42</v>
      </c>
      <c r="O109" s="44">
        <f t="shared" si="61"/>
        <v>1071.42</v>
      </c>
      <c r="P109" s="44">
        <f t="shared" si="61"/>
        <v>1071.42</v>
      </c>
      <c r="Q109" s="44">
        <f t="shared" si="61"/>
        <v>1071.42</v>
      </c>
      <c r="R109" s="44">
        <f t="shared" si="61"/>
        <v>1071.42</v>
      </c>
      <c r="S109" s="44">
        <f t="shared" si="61"/>
        <v>1071.42</v>
      </c>
      <c r="T109" s="44">
        <f t="shared" si="61"/>
        <v>1071.42</v>
      </c>
      <c r="U109" s="44">
        <f t="shared" si="61"/>
        <v>1071.42</v>
      </c>
      <c r="V109" s="44">
        <f t="shared" si="61"/>
        <v>1071.42</v>
      </c>
      <c r="W109" s="44">
        <f t="shared" si="61"/>
        <v>1071.42</v>
      </c>
      <c r="X109" s="44">
        <f t="shared" si="61"/>
        <v>1071.42</v>
      </c>
      <c r="Y109" s="44">
        <f t="shared" si="61"/>
        <v>1071.42</v>
      </c>
      <c r="Z109" s="44">
        <f t="shared" si="61"/>
        <v>1071.42</v>
      </c>
      <c r="AA109" s="44">
        <f t="shared" si="61"/>
        <v>1071.42</v>
      </c>
    </row>
    <row r="110" spans="1:27" ht="12.75" hidden="1" customHeight="1" outlineLevel="1" x14ac:dyDescent="0.2">
      <c r="A110" s="99" t="s">
        <v>340</v>
      </c>
      <c r="B110" s="63" t="s">
        <v>83</v>
      </c>
      <c r="C110" s="43" t="s">
        <v>79</v>
      </c>
      <c r="D110" s="44">
        <v>3.92</v>
      </c>
      <c r="E110" s="44">
        <v>3.92</v>
      </c>
      <c r="F110" s="44">
        <v>3.92</v>
      </c>
      <c r="G110" s="44">
        <v>3.92</v>
      </c>
      <c r="H110" s="44">
        <v>3.92</v>
      </c>
      <c r="I110" s="44">
        <v>3.92</v>
      </c>
      <c r="J110" s="44">
        <v>3.92</v>
      </c>
      <c r="K110" s="44">
        <v>3.92</v>
      </c>
      <c r="L110" s="44">
        <v>3.92</v>
      </c>
      <c r="M110" s="44">
        <v>3.92</v>
      </c>
      <c r="N110" s="44">
        <v>3.92</v>
      </c>
      <c r="O110" s="44">
        <v>3.92</v>
      </c>
      <c r="P110" s="44">
        <v>3.92</v>
      </c>
      <c r="Q110" s="44">
        <v>3.92</v>
      </c>
      <c r="R110" s="44">
        <v>3.92</v>
      </c>
      <c r="S110" s="44">
        <v>3.92</v>
      </c>
      <c r="T110" s="44">
        <v>3.92</v>
      </c>
      <c r="U110" s="44">
        <v>3.92</v>
      </c>
      <c r="V110" s="44">
        <v>3.92</v>
      </c>
      <c r="W110" s="44">
        <v>3.92</v>
      </c>
      <c r="X110" s="44">
        <v>3.92</v>
      </c>
      <c r="Y110" s="44">
        <v>3.92</v>
      </c>
      <c r="Z110" s="44">
        <v>3.92</v>
      </c>
      <c r="AA110" s="44">
        <v>3.92</v>
      </c>
    </row>
    <row r="111" spans="1:27" ht="12.75" hidden="1" customHeight="1" outlineLevel="1" x14ac:dyDescent="0.2">
      <c r="A111" s="99" t="s">
        <v>341</v>
      </c>
      <c r="B111" s="63" t="s">
        <v>81</v>
      </c>
      <c r="C111" s="43" t="s">
        <v>79</v>
      </c>
      <c r="D111" s="44">
        <f>$D$11</f>
        <v>216.36</v>
      </c>
      <c r="E111" s="44">
        <f t="shared" ref="E111:AA111" si="62">$D$11</f>
        <v>216.36</v>
      </c>
      <c r="F111" s="44">
        <f t="shared" si="62"/>
        <v>216.36</v>
      </c>
      <c r="G111" s="44">
        <f t="shared" si="62"/>
        <v>216.36</v>
      </c>
      <c r="H111" s="44">
        <f t="shared" si="62"/>
        <v>216.36</v>
      </c>
      <c r="I111" s="44">
        <f t="shared" si="62"/>
        <v>216.36</v>
      </c>
      <c r="J111" s="44">
        <f t="shared" si="62"/>
        <v>216.36</v>
      </c>
      <c r="K111" s="44">
        <f t="shared" si="62"/>
        <v>216.36</v>
      </c>
      <c r="L111" s="44">
        <f t="shared" si="62"/>
        <v>216.36</v>
      </c>
      <c r="M111" s="44">
        <f t="shared" si="62"/>
        <v>216.36</v>
      </c>
      <c r="N111" s="44">
        <f t="shared" si="62"/>
        <v>216.36</v>
      </c>
      <c r="O111" s="44">
        <f t="shared" si="62"/>
        <v>216.36</v>
      </c>
      <c r="P111" s="44">
        <f t="shared" si="62"/>
        <v>216.36</v>
      </c>
      <c r="Q111" s="44">
        <f t="shared" si="62"/>
        <v>216.36</v>
      </c>
      <c r="R111" s="44">
        <f t="shared" si="62"/>
        <v>216.36</v>
      </c>
      <c r="S111" s="44">
        <f t="shared" si="62"/>
        <v>216.36</v>
      </c>
      <c r="T111" s="44">
        <f t="shared" si="62"/>
        <v>216.36</v>
      </c>
      <c r="U111" s="44">
        <f t="shared" si="62"/>
        <v>216.36</v>
      </c>
      <c r="V111" s="44">
        <f t="shared" si="62"/>
        <v>216.36</v>
      </c>
      <c r="W111" s="44">
        <f t="shared" si="62"/>
        <v>216.36</v>
      </c>
      <c r="X111" s="44">
        <f t="shared" si="62"/>
        <v>216.36</v>
      </c>
      <c r="Y111" s="44">
        <f t="shared" si="62"/>
        <v>216.36</v>
      </c>
      <c r="Z111" s="44">
        <f t="shared" si="62"/>
        <v>216.36</v>
      </c>
      <c r="AA111" s="44">
        <f t="shared" si="62"/>
        <v>216.36</v>
      </c>
    </row>
    <row r="112" spans="1:27" ht="12.75" customHeight="1" collapsed="1" x14ac:dyDescent="0.2">
      <c r="A112" s="98" t="s">
        <v>342</v>
      </c>
      <c r="B112" s="28" t="str">
        <f>"22"&amp;"."&amp;$B$662&amp;"."&amp;$B$663</f>
        <v>22.08.2023</v>
      </c>
      <c r="C112" s="90" t="s">
        <v>76</v>
      </c>
      <c r="D112" s="91">
        <f>ROUND(((D113+D114+D116+D115)/1000),5)</f>
        <v>2.52765</v>
      </c>
      <c r="E112" s="91">
        <f>ROUND(((E113+E114+E116+E115)/1000),5)</f>
        <v>2.3778899999999998</v>
      </c>
      <c r="F112" s="91">
        <f>ROUND(((F113+F114+F116+F115)/1000),5)</f>
        <v>2.2318500000000001</v>
      </c>
      <c r="G112" s="91">
        <f t="shared" ref="G112:AA112" si="63">ROUND(((G113+G114+G116+G115)/1000),5)</f>
        <v>2.17286</v>
      </c>
      <c r="H112" s="91">
        <f t="shared" si="63"/>
        <v>2.19008</v>
      </c>
      <c r="I112" s="91">
        <f t="shared" si="63"/>
        <v>2.3151299999999999</v>
      </c>
      <c r="J112" s="91">
        <f t="shared" si="63"/>
        <v>2.5907800000000001</v>
      </c>
      <c r="K112" s="91">
        <f t="shared" si="63"/>
        <v>2.76831</v>
      </c>
      <c r="L112" s="91">
        <f t="shared" si="63"/>
        <v>3.0769799999999998</v>
      </c>
      <c r="M112" s="91">
        <f t="shared" si="63"/>
        <v>3.2999299999999998</v>
      </c>
      <c r="N112" s="91">
        <f t="shared" si="63"/>
        <v>3.3614700000000002</v>
      </c>
      <c r="O112" s="91">
        <f t="shared" si="63"/>
        <v>3.36191</v>
      </c>
      <c r="P112" s="91">
        <f t="shared" si="63"/>
        <v>3.3605900000000002</v>
      </c>
      <c r="Q112" s="91">
        <f t="shared" si="63"/>
        <v>3.3736799999999998</v>
      </c>
      <c r="R112" s="91">
        <f t="shared" si="63"/>
        <v>3.4591599999999998</v>
      </c>
      <c r="S112" s="91">
        <f t="shared" si="63"/>
        <v>3.4821399999999998</v>
      </c>
      <c r="T112" s="91">
        <f t="shared" si="63"/>
        <v>3.4867499999999998</v>
      </c>
      <c r="U112" s="91">
        <f t="shared" si="63"/>
        <v>3.4849999999999999</v>
      </c>
      <c r="V112" s="91">
        <f t="shared" si="63"/>
        <v>3.3881800000000002</v>
      </c>
      <c r="W112" s="91">
        <f t="shared" si="63"/>
        <v>3.3793199999999999</v>
      </c>
      <c r="X112" s="91">
        <f t="shared" si="63"/>
        <v>3.3663599999999998</v>
      </c>
      <c r="Y112" s="91">
        <f t="shared" si="63"/>
        <v>3.2252100000000001</v>
      </c>
      <c r="Z112" s="91">
        <f t="shared" si="63"/>
        <v>3.0097700000000001</v>
      </c>
      <c r="AA112" s="91">
        <f t="shared" si="63"/>
        <v>2.7649599999999999</v>
      </c>
    </row>
    <row r="113" spans="1:27" ht="12.75" hidden="1" customHeight="1" outlineLevel="1" x14ac:dyDescent="0.2">
      <c r="A113" s="99" t="s">
        <v>343</v>
      </c>
      <c r="B113" s="63" t="s">
        <v>238</v>
      </c>
      <c r="C113" s="43" t="s">
        <v>79</v>
      </c>
      <c r="D113" s="44">
        <v>1235.95</v>
      </c>
      <c r="E113" s="44">
        <v>1086.19</v>
      </c>
      <c r="F113" s="44">
        <v>940.15</v>
      </c>
      <c r="G113" s="44">
        <v>881.16</v>
      </c>
      <c r="H113" s="44">
        <v>898.38</v>
      </c>
      <c r="I113" s="44">
        <v>1023.43</v>
      </c>
      <c r="J113" s="44">
        <v>1299.08</v>
      </c>
      <c r="K113" s="44">
        <v>1476.61</v>
      </c>
      <c r="L113" s="44">
        <v>1785.28</v>
      </c>
      <c r="M113" s="44">
        <v>2008.23</v>
      </c>
      <c r="N113" s="44">
        <v>2069.77</v>
      </c>
      <c r="O113" s="44">
        <v>2070.21</v>
      </c>
      <c r="P113" s="44">
        <v>2068.89</v>
      </c>
      <c r="Q113" s="44">
        <v>2081.98</v>
      </c>
      <c r="R113" s="44">
        <v>2167.46</v>
      </c>
      <c r="S113" s="44">
        <v>2190.44</v>
      </c>
      <c r="T113" s="44">
        <v>2195.0500000000002</v>
      </c>
      <c r="U113" s="44">
        <v>2193.3000000000002</v>
      </c>
      <c r="V113" s="44">
        <v>2096.48</v>
      </c>
      <c r="W113" s="44">
        <v>2087.62</v>
      </c>
      <c r="X113" s="44">
        <v>2074.66</v>
      </c>
      <c r="Y113" s="44">
        <v>1933.51</v>
      </c>
      <c r="Z113" s="44">
        <v>1718.07</v>
      </c>
      <c r="AA113" s="44">
        <v>1473.26</v>
      </c>
    </row>
    <row r="114" spans="1:27" ht="12.75" hidden="1" customHeight="1" outlineLevel="1" x14ac:dyDescent="0.2">
      <c r="A114" s="99" t="s">
        <v>344</v>
      </c>
      <c r="B114" s="63" t="s">
        <v>90</v>
      </c>
      <c r="C114" s="43" t="s">
        <v>79</v>
      </c>
      <c r="D114" s="44">
        <f>$D$9</f>
        <v>1071.42</v>
      </c>
      <c r="E114" s="44">
        <f t="shared" ref="E114:AA114" si="64">$D$9</f>
        <v>1071.42</v>
      </c>
      <c r="F114" s="44">
        <f t="shared" si="64"/>
        <v>1071.42</v>
      </c>
      <c r="G114" s="44">
        <f t="shared" si="64"/>
        <v>1071.42</v>
      </c>
      <c r="H114" s="44">
        <f t="shared" si="64"/>
        <v>1071.42</v>
      </c>
      <c r="I114" s="44">
        <f t="shared" si="64"/>
        <v>1071.42</v>
      </c>
      <c r="J114" s="44">
        <f t="shared" si="64"/>
        <v>1071.42</v>
      </c>
      <c r="K114" s="44">
        <f t="shared" si="64"/>
        <v>1071.42</v>
      </c>
      <c r="L114" s="44">
        <f t="shared" si="64"/>
        <v>1071.42</v>
      </c>
      <c r="M114" s="44">
        <f t="shared" si="64"/>
        <v>1071.42</v>
      </c>
      <c r="N114" s="44">
        <f t="shared" si="64"/>
        <v>1071.42</v>
      </c>
      <c r="O114" s="44">
        <f t="shared" si="64"/>
        <v>1071.42</v>
      </c>
      <c r="P114" s="44">
        <f t="shared" si="64"/>
        <v>1071.42</v>
      </c>
      <c r="Q114" s="44">
        <f t="shared" si="64"/>
        <v>1071.42</v>
      </c>
      <c r="R114" s="44">
        <f t="shared" si="64"/>
        <v>1071.42</v>
      </c>
      <c r="S114" s="44">
        <f t="shared" si="64"/>
        <v>1071.42</v>
      </c>
      <c r="T114" s="44">
        <f t="shared" si="64"/>
        <v>1071.42</v>
      </c>
      <c r="U114" s="44">
        <f t="shared" si="64"/>
        <v>1071.42</v>
      </c>
      <c r="V114" s="44">
        <f t="shared" si="64"/>
        <v>1071.42</v>
      </c>
      <c r="W114" s="44">
        <f t="shared" si="64"/>
        <v>1071.42</v>
      </c>
      <c r="X114" s="44">
        <f t="shared" si="64"/>
        <v>1071.42</v>
      </c>
      <c r="Y114" s="44">
        <f t="shared" si="64"/>
        <v>1071.42</v>
      </c>
      <c r="Z114" s="44">
        <f t="shared" si="64"/>
        <v>1071.42</v>
      </c>
      <c r="AA114" s="44">
        <f t="shared" si="64"/>
        <v>1071.42</v>
      </c>
    </row>
    <row r="115" spans="1:27" ht="12.75" hidden="1" customHeight="1" outlineLevel="1" x14ac:dyDescent="0.2">
      <c r="A115" s="99" t="s">
        <v>345</v>
      </c>
      <c r="B115" s="63" t="s">
        <v>83</v>
      </c>
      <c r="C115" s="43" t="s">
        <v>79</v>
      </c>
      <c r="D115" s="44">
        <v>3.92</v>
      </c>
      <c r="E115" s="44">
        <v>3.92</v>
      </c>
      <c r="F115" s="44">
        <v>3.92</v>
      </c>
      <c r="G115" s="44">
        <v>3.92</v>
      </c>
      <c r="H115" s="44">
        <v>3.92</v>
      </c>
      <c r="I115" s="44">
        <v>3.92</v>
      </c>
      <c r="J115" s="44">
        <v>3.92</v>
      </c>
      <c r="K115" s="44">
        <v>3.92</v>
      </c>
      <c r="L115" s="44">
        <v>3.92</v>
      </c>
      <c r="M115" s="44">
        <v>3.92</v>
      </c>
      <c r="N115" s="44">
        <v>3.92</v>
      </c>
      <c r="O115" s="44">
        <v>3.92</v>
      </c>
      <c r="P115" s="44">
        <v>3.92</v>
      </c>
      <c r="Q115" s="44">
        <v>3.92</v>
      </c>
      <c r="R115" s="44">
        <v>3.92</v>
      </c>
      <c r="S115" s="44">
        <v>3.92</v>
      </c>
      <c r="T115" s="44">
        <v>3.92</v>
      </c>
      <c r="U115" s="44">
        <v>3.92</v>
      </c>
      <c r="V115" s="44">
        <v>3.92</v>
      </c>
      <c r="W115" s="44">
        <v>3.92</v>
      </c>
      <c r="X115" s="44">
        <v>3.92</v>
      </c>
      <c r="Y115" s="44">
        <v>3.92</v>
      </c>
      <c r="Z115" s="44">
        <v>3.92</v>
      </c>
      <c r="AA115" s="44">
        <v>3.92</v>
      </c>
    </row>
    <row r="116" spans="1:27" ht="12.75" hidden="1" customHeight="1" outlineLevel="1" x14ac:dyDescent="0.2">
      <c r="A116" s="99" t="s">
        <v>346</v>
      </c>
      <c r="B116" s="63" t="s">
        <v>81</v>
      </c>
      <c r="C116" s="43" t="s">
        <v>79</v>
      </c>
      <c r="D116" s="44">
        <f>$D$11</f>
        <v>216.36</v>
      </c>
      <c r="E116" s="44">
        <f t="shared" ref="E116:AA116" si="65">$D$11</f>
        <v>216.36</v>
      </c>
      <c r="F116" s="44">
        <f t="shared" si="65"/>
        <v>216.36</v>
      </c>
      <c r="G116" s="44">
        <f t="shared" si="65"/>
        <v>216.36</v>
      </c>
      <c r="H116" s="44">
        <f t="shared" si="65"/>
        <v>216.36</v>
      </c>
      <c r="I116" s="44">
        <f t="shared" si="65"/>
        <v>216.36</v>
      </c>
      <c r="J116" s="44">
        <f t="shared" si="65"/>
        <v>216.36</v>
      </c>
      <c r="K116" s="44">
        <f t="shared" si="65"/>
        <v>216.36</v>
      </c>
      <c r="L116" s="44">
        <f t="shared" si="65"/>
        <v>216.36</v>
      </c>
      <c r="M116" s="44">
        <f t="shared" si="65"/>
        <v>216.36</v>
      </c>
      <c r="N116" s="44">
        <f t="shared" si="65"/>
        <v>216.36</v>
      </c>
      <c r="O116" s="44">
        <f t="shared" si="65"/>
        <v>216.36</v>
      </c>
      <c r="P116" s="44">
        <f t="shared" si="65"/>
        <v>216.36</v>
      </c>
      <c r="Q116" s="44">
        <f t="shared" si="65"/>
        <v>216.36</v>
      </c>
      <c r="R116" s="44">
        <f t="shared" si="65"/>
        <v>216.36</v>
      </c>
      <c r="S116" s="44">
        <f t="shared" si="65"/>
        <v>216.36</v>
      </c>
      <c r="T116" s="44">
        <f t="shared" si="65"/>
        <v>216.36</v>
      </c>
      <c r="U116" s="44">
        <f t="shared" si="65"/>
        <v>216.36</v>
      </c>
      <c r="V116" s="44">
        <f t="shared" si="65"/>
        <v>216.36</v>
      </c>
      <c r="W116" s="44">
        <f t="shared" si="65"/>
        <v>216.36</v>
      </c>
      <c r="X116" s="44">
        <f t="shared" si="65"/>
        <v>216.36</v>
      </c>
      <c r="Y116" s="44">
        <f t="shared" si="65"/>
        <v>216.36</v>
      </c>
      <c r="Z116" s="44">
        <f t="shared" si="65"/>
        <v>216.36</v>
      </c>
      <c r="AA116" s="44">
        <f t="shared" si="65"/>
        <v>216.36</v>
      </c>
    </row>
    <row r="117" spans="1:27" ht="12.75" customHeight="1" collapsed="1" x14ac:dyDescent="0.2">
      <c r="A117" s="98" t="s">
        <v>347</v>
      </c>
      <c r="B117" s="28" t="str">
        <f>"23"&amp;"."&amp;$B$662&amp;"."&amp;$B$663</f>
        <v>23.08.2023</v>
      </c>
      <c r="C117" s="90" t="s">
        <v>76</v>
      </c>
      <c r="D117" s="91">
        <f>ROUND(((D118+D119+D121+D120)/1000),5)</f>
        <v>2.5160200000000001</v>
      </c>
      <c r="E117" s="91">
        <f>ROUND(((E118+E119+E121+E120)/1000),5)</f>
        <v>2.2425199999999998</v>
      </c>
      <c r="F117" s="91">
        <f>ROUND(((F118+F119+F121+F120)/1000),5)</f>
        <v>2.1756000000000002</v>
      </c>
      <c r="G117" s="91">
        <f t="shared" ref="G117:AA117" si="66">ROUND(((G118+G119+G121+G120)/1000),5)</f>
        <v>2.13767</v>
      </c>
      <c r="H117" s="91">
        <f t="shared" si="66"/>
        <v>2.1354000000000002</v>
      </c>
      <c r="I117" s="91">
        <f t="shared" si="66"/>
        <v>1.5359799999999999</v>
      </c>
      <c r="J117" s="91">
        <f t="shared" si="66"/>
        <v>2.4785900000000001</v>
      </c>
      <c r="K117" s="91">
        <f t="shared" si="66"/>
        <v>2.8233199999999998</v>
      </c>
      <c r="L117" s="91">
        <f t="shared" si="66"/>
        <v>3.0425200000000001</v>
      </c>
      <c r="M117" s="91">
        <f t="shared" si="66"/>
        <v>3.3634900000000001</v>
      </c>
      <c r="N117" s="91">
        <f t="shared" si="66"/>
        <v>3.4077199999999999</v>
      </c>
      <c r="O117" s="91">
        <f t="shared" si="66"/>
        <v>3.4124500000000002</v>
      </c>
      <c r="P117" s="91">
        <f t="shared" si="66"/>
        <v>3.3997700000000002</v>
      </c>
      <c r="Q117" s="91">
        <f t="shared" si="66"/>
        <v>3.3630200000000001</v>
      </c>
      <c r="R117" s="91">
        <f t="shared" si="66"/>
        <v>3.39656</v>
      </c>
      <c r="S117" s="91">
        <f t="shared" si="66"/>
        <v>3.3965900000000002</v>
      </c>
      <c r="T117" s="91">
        <f t="shared" si="66"/>
        <v>3.3865599999999998</v>
      </c>
      <c r="U117" s="91">
        <f t="shared" si="66"/>
        <v>3.37331</v>
      </c>
      <c r="V117" s="91">
        <f t="shared" si="66"/>
        <v>3.3160500000000002</v>
      </c>
      <c r="W117" s="91">
        <f t="shared" si="66"/>
        <v>3.3447499999999999</v>
      </c>
      <c r="X117" s="91">
        <f t="shared" si="66"/>
        <v>3.2410700000000001</v>
      </c>
      <c r="Y117" s="91">
        <f t="shared" si="66"/>
        <v>3.15239</v>
      </c>
      <c r="Z117" s="91">
        <f t="shared" si="66"/>
        <v>3.0328599999999999</v>
      </c>
      <c r="AA117" s="91">
        <f t="shared" si="66"/>
        <v>2.7425700000000002</v>
      </c>
    </row>
    <row r="118" spans="1:27" ht="12.75" hidden="1" customHeight="1" outlineLevel="1" x14ac:dyDescent="0.2">
      <c r="A118" s="99" t="s">
        <v>348</v>
      </c>
      <c r="B118" s="63" t="s">
        <v>238</v>
      </c>
      <c r="C118" s="43" t="s">
        <v>79</v>
      </c>
      <c r="D118" s="44">
        <v>1224.32</v>
      </c>
      <c r="E118" s="44">
        <v>950.82</v>
      </c>
      <c r="F118" s="44">
        <v>883.9</v>
      </c>
      <c r="G118" s="44">
        <v>845.97</v>
      </c>
      <c r="H118" s="44">
        <v>843.7</v>
      </c>
      <c r="I118" s="44">
        <v>244.28</v>
      </c>
      <c r="J118" s="44">
        <v>1186.8900000000001</v>
      </c>
      <c r="K118" s="44">
        <v>1531.62</v>
      </c>
      <c r="L118" s="44">
        <v>1750.82</v>
      </c>
      <c r="M118" s="44">
        <v>2071.79</v>
      </c>
      <c r="N118" s="44">
        <v>2116.02</v>
      </c>
      <c r="O118" s="44">
        <v>2120.75</v>
      </c>
      <c r="P118" s="44">
        <v>2108.0700000000002</v>
      </c>
      <c r="Q118" s="44">
        <v>2071.3200000000002</v>
      </c>
      <c r="R118" s="44">
        <v>2104.86</v>
      </c>
      <c r="S118" s="44">
        <v>2104.89</v>
      </c>
      <c r="T118" s="44">
        <v>2094.86</v>
      </c>
      <c r="U118" s="44">
        <v>2081.61</v>
      </c>
      <c r="V118" s="44">
        <v>2024.35</v>
      </c>
      <c r="W118" s="44">
        <v>2053.0500000000002</v>
      </c>
      <c r="X118" s="44">
        <v>1949.37</v>
      </c>
      <c r="Y118" s="44">
        <v>1860.69</v>
      </c>
      <c r="Z118" s="44">
        <v>1741.16</v>
      </c>
      <c r="AA118" s="44">
        <v>1450.87</v>
      </c>
    </row>
    <row r="119" spans="1:27" ht="12.75" hidden="1" customHeight="1" outlineLevel="1" x14ac:dyDescent="0.2">
      <c r="A119" s="99" t="s">
        <v>349</v>
      </c>
      <c r="B119" s="63" t="s">
        <v>90</v>
      </c>
      <c r="C119" s="43" t="s">
        <v>79</v>
      </c>
      <c r="D119" s="44">
        <f>$D$9</f>
        <v>1071.42</v>
      </c>
      <c r="E119" s="44">
        <f t="shared" ref="E119:AA119" si="67">$D$9</f>
        <v>1071.42</v>
      </c>
      <c r="F119" s="44">
        <f t="shared" si="67"/>
        <v>1071.42</v>
      </c>
      <c r="G119" s="44">
        <f t="shared" si="67"/>
        <v>1071.42</v>
      </c>
      <c r="H119" s="44">
        <f t="shared" si="67"/>
        <v>1071.42</v>
      </c>
      <c r="I119" s="44">
        <f t="shared" si="67"/>
        <v>1071.42</v>
      </c>
      <c r="J119" s="44">
        <f t="shared" si="67"/>
        <v>1071.42</v>
      </c>
      <c r="K119" s="44">
        <f t="shared" si="67"/>
        <v>1071.42</v>
      </c>
      <c r="L119" s="44">
        <f t="shared" si="67"/>
        <v>1071.42</v>
      </c>
      <c r="M119" s="44">
        <f t="shared" si="67"/>
        <v>1071.42</v>
      </c>
      <c r="N119" s="44">
        <f t="shared" si="67"/>
        <v>1071.42</v>
      </c>
      <c r="O119" s="44">
        <f t="shared" si="67"/>
        <v>1071.42</v>
      </c>
      <c r="P119" s="44">
        <f t="shared" si="67"/>
        <v>1071.42</v>
      </c>
      <c r="Q119" s="44">
        <f t="shared" si="67"/>
        <v>1071.42</v>
      </c>
      <c r="R119" s="44">
        <f t="shared" si="67"/>
        <v>1071.42</v>
      </c>
      <c r="S119" s="44">
        <f t="shared" si="67"/>
        <v>1071.42</v>
      </c>
      <c r="T119" s="44">
        <f t="shared" si="67"/>
        <v>1071.42</v>
      </c>
      <c r="U119" s="44">
        <f t="shared" si="67"/>
        <v>1071.42</v>
      </c>
      <c r="V119" s="44">
        <f t="shared" si="67"/>
        <v>1071.42</v>
      </c>
      <c r="W119" s="44">
        <f t="shared" si="67"/>
        <v>1071.42</v>
      </c>
      <c r="X119" s="44">
        <f t="shared" si="67"/>
        <v>1071.42</v>
      </c>
      <c r="Y119" s="44">
        <f t="shared" si="67"/>
        <v>1071.42</v>
      </c>
      <c r="Z119" s="44">
        <f t="shared" si="67"/>
        <v>1071.42</v>
      </c>
      <c r="AA119" s="44">
        <f t="shared" si="67"/>
        <v>1071.42</v>
      </c>
    </row>
    <row r="120" spans="1:27" ht="12.75" hidden="1" customHeight="1" outlineLevel="1" x14ac:dyDescent="0.2">
      <c r="A120" s="99" t="s">
        <v>350</v>
      </c>
      <c r="B120" s="63" t="s">
        <v>83</v>
      </c>
      <c r="C120" s="43" t="s">
        <v>79</v>
      </c>
      <c r="D120" s="44">
        <v>3.92</v>
      </c>
      <c r="E120" s="44">
        <v>3.92</v>
      </c>
      <c r="F120" s="44">
        <v>3.92</v>
      </c>
      <c r="G120" s="44">
        <v>3.92</v>
      </c>
      <c r="H120" s="44">
        <v>3.92</v>
      </c>
      <c r="I120" s="44">
        <v>3.92</v>
      </c>
      <c r="J120" s="44">
        <v>3.92</v>
      </c>
      <c r="K120" s="44">
        <v>3.92</v>
      </c>
      <c r="L120" s="44">
        <v>3.92</v>
      </c>
      <c r="M120" s="44">
        <v>3.92</v>
      </c>
      <c r="N120" s="44">
        <v>3.92</v>
      </c>
      <c r="O120" s="44">
        <v>3.92</v>
      </c>
      <c r="P120" s="44">
        <v>3.92</v>
      </c>
      <c r="Q120" s="44">
        <v>3.92</v>
      </c>
      <c r="R120" s="44">
        <v>3.92</v>
      </c>
      <c r="S120" s="44">
        <v>3.92</v>
      </c>
      <c r="T120" s="44">
        <v>3.92</v>
      </c>
      <c r="U120" s="44">
        <v>3.92</v>
      </c>
      <c r="V120" s="44">
        <v>3.92</v>
      </c>
      <c r="W120" s="44">
        <v>3.92</v>
      </c>
      <c r="X120" s="44">
        <v>3.92</v>
      </c>
      <c r="Y120" s="44">
        <v>3.92</v>
      </c>
      <c r="Z120" s="44">
        <v>3.92</v>
      </c>
      <c r="AA120" s="44">
        <v>3.92</v>
      </c>
    </row>
    <row r="121" spans="1:27" ht="12.75" hidden="1" customHeight="1" outlineLevel="1" x14ac:dyDescent="0.2">
      <c r="A121" s="99" t="s">
        <v>351</v>
      </c>
      <c r="B121" s="63" t="s">
        <v>81</v>
      </c>
      <c r="C121" s="43" t="s">
        <v>79</v>
      </c>
      <c r="D121" s="44">
        <f>$D$11</f>
        <v>216.36</v>
      </c>
      <c r="E121" s="44">
        <f t="shared" ref="E121:AA121" si="68">$D$11</f>
        <v>216.36</v>
      </c>
      <c r="F121" s="44">
        <f t="shared" si="68"/>
        <v>216.36</v>
      </c>
      <c r="G121" s="44">
        <f t="shared" si="68"/>
        <v>216.36</v>
      </c>
      <c r="H121" s="44">
        <f t="shared" si="68"/>
        <v>216.36</v>
      </c>
      <c r="I121" s="44">
        <f t="shared" si="68"/>
        <v>216.36</v>
      </c>
      <c r="J121" s="44">
        <f t="shared" si="68"/>
        <v>216.36</v>
      </c>
      <c r="K121" s="44">
        <f t="shared" si="68"/>
        <v>216.36</v>
      </c>
      <c r="L121" s="44">
        <f t="shared" si="68"/>
        <v>216.36</v>
      </c>
      <c r="M121" s="44">
        <f t="shared" si="68"/>
        <v>216.36</v>
      </c>
      <c r="N121" s="44">
        <f t="shared" si="68"/>
        <v>216.36</v>
      </c>
      <c r="O121" s="44">
        <f t="shared" si="68"/>
        <v>216.36</v>
      </c>
      <c r="P121" s="44">
        <f t="shared" si="68"/>
        <v>216.36</v>
      </c>
      <c r="Q121" s="44">
        <f t="shared" si="68"/>
        <v>216.36</v>
      </c>
      <c r="R121" s="44">
        <f t="shared" si="68"/>
        <v>216.36</v>
      </c>
      <c r="S121" s="44">
        <f t="shared" si="68"/>
        <v>216.36</v>
      </c>
      <c r="T121" s="44">
        <f t="shared" si="68"/>
        <v>216.36</v>
      </c>
      <c r="U121" s="44">
        <f t="shared" si="68"/>
        <v>216.36</v>
      </c>
      <c r="V121" s="44">
        <f t="shared" si="68"/>
        <v>216.36</v>
      </c>
      <c r="W121" s="44">
        <f t="shared" si="68"/>
        <v>216.36</v>
      </c>
      <c r="X121" s="44">
        <f t="shared" si="68"/>
        <v>216.36</v>
      </c>
      <c r="Y121" s="44">
        <f t="shared" si="68"/>
        <v>216.36</v>
      </c>
      <c r="Z121" s="44">
        <f t="shared" si="68"/>
        <v>216.36</v>
      </c>
      <c r="AA121" s="44">
        <f t="shared" si="68"/>
        <v>216.36</v>
      </c>
    </row>
    <row r="122" spans="1:27" ht="12.75" customHeight="1" collapsed="1" x14ac:dyDescent="0.2">
      <c r="A122" s="98" t="s">
        <v>352</v>
      </c>
      <c r="B122" s="28" t="str">
        <f>"24"&amp;"."&amp;$B$662&amp;"."&amp;$B$663</f>
        <v>24.08.2023</v>
      </c>
      <c r="C122" s="90" t="s">
        <v>76</v>
      </c>
      <c r="D122" s="91">
        <f>ROUND(((D123+D124+D126+D125)/1000),5)</f>
        <v>2.5014699999999999</v>
      </c>
      <c r="E122" s="91">
        <f>ROUND(((E123+E124+E126+E125)/1000),5)</f>
        <v>2.2588599999999999</v>
      </c>
      <c r="F122" s="91">
        <f>ROUND(((F123+F124+F126+F125)/1000),5)</f>
        <v>2.1556700000000002</v>
      </c>
      <c r="G122" s="91">
        <f t="shared" ref="G122:AA122" si="69">ROUND(((G123+G124+G126+G125)/1000),5)</f>
        <v>1.5025500000000001</v>
      </c>
      <c r="H122" s="91">
        <f t="shared" si="69"/>
        <v>1.51105</v>
      </c>
      <c r="I122" s="91">
        <f t="shared" si="69"/>
        <v>2.25766</v>
      </c>
      <c r="J122" s="91">
        <f t="shared" si="69"/>
        <v>2.5481199999999999</v>
      </c>
      <c r="K122" s="91">
        <f t="shared" si="69"/>
        <v>2.8729900000000002</v>
      </c>
      <c r="L122" s="91">
        <f t="shared" si="69"/>
        <v>3.0747800000000001</v>
      </c>
      <c r="M122" s="91">
        <f t="shared" si="69"/>
        <v>3.1791</v>
      </c>
      <c r="N122" s="91">
        <f t="shared" si="69"/>
        <v>3.2370100000000002</v>
      </c>
      <c r="O122" s="91">
        <f t="shared" si="69"/>
        <v>3.2266900000000001</v>
      </c>
      <c r="P122" s="91">
        <f t="shared" si="69"/>
        <v>3.2086999999999999</v>
      </c>
      <c r="Q122" s="91">
        <f t="shared" si="69"/>
        <v>3.2421600000000002</v>
      </c>
      <c r="R122" s="91">
        <f t="shared" si="69"/>
        <v>3.3332600000000001</v>
      </c>
      <c r="S122" s="91">
        <f t="shared" si="69"/>
        <v>3.3372700000000002</v>
      </c>
      <c r="T122" s="91">
        <f t="shared" si="69"/>
        <v>3.3324600000000002</v>
      </c>
      <c r="U122" s="91">
        <f t="shared" si="69"/>
        <v>3.2293599999999998</v>
      </c>
      <c r="V122" s="91">
        <f t="shared" si="69"/>
        <v>3.23028</v>
      </c>
      <c r="W122" s="91">
        <f t="shared" si="69"/>
        <v>3.2695599999999998</v>
      </c>
      <c r="X122" s="91">
        <f t="shared" si="69"/>
        <v>3.2989999999999999</v>
      </c>
      <c r="Y122" s="91">
        <f t="shared" si="69"/>
        <v>3.19631</v>
      </c>
      <c r="Z122" s="91">
        <f t="shared" si="69"/>
        <v>3.0781999999999998</v>
      </c>
      <c r="AA122" s="91">
        <f t="shared" si="69"/>
        <v>2.8111199999999998</v>
      </c>
    </row>
    <row r="123" spans="1:27" ht="12.75" hidden="1" customHeight="1" outlineLevel="1" x14ac:dyDescent="0.2">
      <c r="A123" s="99" t="s">
        <v>353</v>
      </c>
      <c r="B123" s="63" t="s">
        <v>238</v>
      </c>
      <c r="C123" s="43" t="s">
        <v>79</v>
      </c>
      <c r="D123" s="44">
        <v>1209.77</v>
      </c>
      <c r="E123" s="44">
        <v>967.16</v>
      </c>
      <c r="F123" s="44">
        <v>863.97</v>
      </c>
      <c r="G123" s="44">
        <v>210.85</v>
      </c>
      <c r="H123" s="44">
        <v>219.35</v>
      </c>
      <c r="I123" s="44">
        <v>965.96</v>
      </c>
      <c r="J123" s="44">
        <v>1256.42</v>
      </c>
      <c r="K123" s="44">
        <v>1581.29</v>
      </c>
      <c r="L123" s="44">
        <v>1783.08</v>
      </c>
      <c r="M123" s="44">
        <v>1887.4</v>
      </c>
      <c r="N123" s="44">
        <v>1945.31</v>
      </c>
      <c r="O123" s="44">
        <v>1934.99</v>
      </c>
      <c r="P123" s="44">
        <v>1917</v>
      </c>
      <c r="Q123" s="44">
        <v>1950.46</v>
      </c>
      <c r="R123" s="44">
        <v>2041.56</v>
      </c>
      <c r="S123" s="44">
        <v>2045.57</v>
      </c>
      <c r="T123" s="44">
        <v>2040.76</v>
      </c>
      <c r="U123" s="44">
        <v>1937.66</v>
      </c>
      <c r="V123" s="44">
        <v>1938.58</v>
      </c>
      <c r="W123" s="44">
        <v>1977.86</v>
      </c>
      <c r="X123" s="44">
        <v>2007.3</v>
      </c>
      <c r="Y123" s="44">
        <v>1904.61</v>
      </c>
      <c r="Z123" s="44">
        <v>1786.5</v>
      </c>
      <c r="AA123" s="44">
        <v>1519.42</v>
      </c>
    </row>
    <row r="124" spans="1:27" ht="12.75" hidden="1" customHeight="1" outlineLevel="1" x14ac:dyDescent="0.2">
      <c r="A124" s="99" t="s">
        <v>354</v>
      </c>
      <c r="B124" s="63" t="s">
        <v>90</v>
      </c>
      <c r="C124" s="43" t="s">
        <v>79</v>
      </c>
      <c r="D124" s="44">
        <f>$D$9</f>
        <v>1071.42</v>
      </c>
      <c r="E124" s="44">
        <f t="shared" ref="E124:AA124" si="70">$D$9</f>
        <v>1071.42</v>
      </c>
      <c r="F124" s="44">
        <f t="shared" si="70"/>
        <v>1071.42</v>
      </c>
      <c r="G124" s="44">
        <f t="shared" si="70"/>
        <v>1071.42</v>
      </c>
      <c r="H124" s="44">
        <f t="shared" si="70"/>
        <v>1071.42</v>
      </c>
      <c r="I124" s="44">
        <f t="shared" si="70"/>
        <v>1071.42</v>
      </c>
      <c r="J124" s="44">
        <f t="shared" si="70"/>
        <v>1071.42</v>
      </c>
      <c r="K124" s="44">
        <f t="shared" si="70"/>
        <v>1071.42</v>
      </c>
      <c r="L124" s="44">
        <f t="shared" si="70"/>
        <v>1071.42</v>
      </c>
      <c r="M124" s="44">
        <f t="shared" si="70"/>
        <v>1071.42</v>
      </c>
      <c r="N124" s="44">
        <f t="shared" si="70"/>
        <v>1071.42</v>
      </c>
      <c r="O124" s="44">
        <f t="shared" si="70"/>
        <v>1071.42</v>
      </c>
      <c r="P124" s="44">
        <f t="shared" si="70"/>
        <v>1071.42</v>
      </c>
      <c r="Q124" s="44">
        <f t="shared" si="70"/>
        <v>1071.42</v>
      </c>
      <c r="R124" s="44">
        <f t="shared" si="70"/>
        <v>1071.42</v>
      </c>
      <c r="S124" s="44">
        <f t="shared" si="70"/>
        <v>1071.42</v>
      </c>
      <c r="T124" s="44">
        <f t="shared" si="70"/>
        <v>1071.42</v>
      </c>
      <c r="U124" s="44">
        <f t="shared" si="70"/>
        <v>1071.42</v>
      </c>
      <c r="V124" s="44">
        <f t="shared" si="70"/>
        <v>1071.42</v>
      </c>
      <c r="W124" s="44">
        <f t="shared" si="70"/>
        <v>1071.42</v>
      </c>
      <c r="X124" s="44">
        <f t="shared" si="70"/>
        <v>1071.42</v>
      </c>
      <c r="Y124" s="44">
        <f t="shared" si="70"/>
        <v>1071.42</v>
      </c>
      <c r="Z124" s="44">
        <f t="shared" si="70"/>
        <v>1071.42</v>
      </c>
      <c r="AA124" s="44">
        <f t="shared" si="70"/>
        <v>1071.42</v>
      </c>
    </row>
    <row r="125" spans="1:27" ht="12.75" hidden="1" customHeight="1" outlineLevel="1" x14ac:dyDescent="0.2">
      <c r="A125" s="99" t="s">
        <v>355</v>
      </c>
      <c r="B125" s="63" t="s">
        <v>83</v>
      </c>
      <c r="C125" s="43" t="s">
        <v>79</v>
      </c>
      <c r="D125" s="44">
        <v>3.92</v>
      </c>
      <c r="E125" s="44">
        <v>3.92</v>
      </c>
      <c r="F125" s="44">
        <v>3.92</v>
      </c>
      <c r="G125" s="44">
        <v>3.92</v>
      </c>
      <c r="H125" s="44">
        <v>3.92</v>
      </c>
      <c r="I125" s="44">
        <v>3.92</v>
      </c>
      <c r="J125" s="44">
        <v>3.92</v>
      </c>
      <c r="K125" s="44">
        <v>3.92</v>
      </c>
      <c r="L125" s="44">
        <v>3.92</v>
      </c>
      <c r="M125" s="44">
        <v>3.92</v>
      </c>
      <c r="N125" s="44">
        <v>3.92</v>
      </c>
      <c r="O125" s="44">
        <v>3.92</v>
      </c>
      <c r="P125" s="44">
        <v>3.92</v>
      </c>
      <c r="Q125" s="44">
        <v>3.92</v>
      </c>
      <c r="R125" s="44">
        <v>3.92</v>
      </c>
      <c r="S125" s="44">
        <v>3.92</v>
      </c>
      <c r="T125" s="44">
        <v>3.92</v>
      </c>
      <c r="U125" s="44">
        <v>3.92</v>
      </c>
      <c r="V125" s="44">
        <v>3.92</v>
      </c>
      <c r="W125" s="44">
        <v>3.92</v>
      </c>
      <c r="X125" s="44">
        <v>3.92</v>
      </c>
      <c r="Y125" s="44">
        <v>3.92</v>
      </c>
      <c r="Z125" s="44">
        <v>3.92</v>
      </c>
      <c r="AA125" s="44">
        <v>3.92</v>
      </c>
    </row>
    <row r="126" spans="1:27" ht="12.75" hidden="1" customHeight="1" outlineLevel="1" x14ac:dyDescent="0.2">
      <c r="A126" s="99" t="s">
        <v>356</v>
      </c>
      <c r="B126" s="63" t="s">
        <v>81</v>
      </c>
      <c r="C126" s="43" t="s">
        <v>79</v>
      </c>
      <c r="D126" s="44">
        <f>$D$11</f>
        <v>216.36</v>
      </c>
      <c r="E126" s="44">
        <f t="shared" ref="E126:AA126" si="71">$D$11</f>
        <v>216.36</v>
      </c>
      <c r="F126" s="44">
        <f t="shared" si="71"/>
        <v>216.36</v>
      </c>
      <c r="G126" s="44">
        <f t="shared" si="71"/>
        <v>216.36</v>
      </c>
      <c r="H126" s="44">
        <f t="shared" si="71"/>
        <v>216.36</v>
      </c>
      <c r="I126" s="44">
        <f t="shared" si="71"/>
        <v>216.36</v>
      </c>
      <c r="J126" s="44">
        <f t="shared" si="71"/>
        <v>216.36</v>
      </c>
      <c r="K126" s="44">
        <f t="shared" si="71"/>
        <v>216.36</v>
      </c>
      <c r="L126" s="44">
        <f t="shared" si="71"/>
        <v>216.36</v>
      </c>
      <c r="M126" s="44">
        <f t="shared" si="71"/>
        <v>216.36</v>
      </c>
      <c r="N126" s="44">
        <f t="shared" si="71"/>
        <v>216.36</v>
      </c>
      <c r="O126" s="44">
        <f t="shared" si="71"/>
        <v>216.36</v>
      </c>
      <c r="P126" s="44">
        <f t="shared" si="71"/>
        <v>216.36</v>
      </c>
      <c r="Q126" s="44">
        <f t="shared" si="71"/>
        <v>216.36</v>
      </c>
      <c r="R126" s="44">
        <f t="shared" si="71"/>
        <v>216.36</v>
      </c>
      <c r="S126" s="44">
        <f t="shared" si="71"/>
        <v>216.36</v>
      </c>
      <c r="T126" s="44">
        <f t="shared" si="71"/>
        <v>216.36</v>
      </c>
      <c r="U126" s="44">
        <f t="shared" si="71"/>
        <v>216.36</v>
      </c>
      <c r="V126" s="44">
        <f t="shared" si="71"/>
        <v>216.36</v>
      </c>
      <c r="W126" s="44">
        <f t="shared" si="71"/>
        <v>216.36</v>
      </c>
      <c r="X126" s="44">
        <f t="shared" si="71"/>
        <v>216.36</v>
      </c>
      <c r="Y126" s="44">
        <f t="shared" si="71"/>
        <v>216.36</v>
      </c>
      <c r="Z126" s="44">
        <f t="shared" si="71"/>
        <v>216.36</v>
      </c>
      <c r="AA126" s="44">
        <f t="shared" si="71"/>
        <v>216.36</v>
      </c>
    </row>
    <row r="127" spans="1:27" ht="12.75" customHeight="1" collapsed="1" x14ac:dyDescent="0.2">
      <c r="A127" s="98" t="s">
        <v>357</v>
      </c>
      <c r="B127" s="28" t="str">
        <f>"25"&amp;"."&amp;$B$662&amp;"."&amp;$B$663</f>
        <v>25.08.2023</v>
      </c>
      <c r="C127" s="90" t="s">
        <v>76</v>
      </c>
      <c r="D127" s="91">
        <f>ROUND(((D128+D129+D131+D130)/1000),5)</f>
        <v>2.5756899999999998</v>
      </c>
      <c r="E127" s="91">
        <f>ROUND(((E128+E129+E131+E130)/1000),5)</f>
        <v>2.3639899999999998</v>
      </c>
      <c r="F127" s="91">
        <f>ROUND(((F128+F129+F131+F130)/1000),5)</f>
        <v>2.24193</v>
      </c>
      <c r="G127" s="91">
        <f t="shared" ref="G127:AA127" si="72">ROUND(((G128+G129+G131+G130)/1000),5)</f>
        <v>1.5097700000000001</v>
      </c>
      <c r="H127" s="91">
        <f t="shared" si="72"/>
        <v>1.5261199999999999</v>
      </c>
      <c r="I127" s="91">
        <f t="shared" si="72"/>
        <v>1.56074</v>
      </c>
      <c r="J127" s="91">
        <f t="shared" si="72"/>
        <v>2.6058599999999998</v>
      </c>
      <c r="K127" s="91">
        <f t="shared" si="72"/>
        <v>2.8868399999999999</v>
      </c>
      <c r="L127" s="91">
        <f t="shared" si="72"/>
        <v>3.0582600000000002</v>
      </c>
      <c r="M127" s="91">
        <f t="shared" si="72"/>
        <v>3.2462800000000001</v>
      </c>
      <c r="N127" s="91">
        <f t="shared" si="72"/>
        <v>3.29365</v>
      </c>
      <c r="O127" s="91">
        <f t="shared" si="72"/>
        <v>3.2700900000000002</v>
      </c>
      <c r="P127" s="91">
        <f t="shared" si="72"/>
        <v>3.2375400000000001</v>
      </c>
      <c r="Q127" s="91">
        <f t="shared" si="72"/>
        <v>3.24986</v>
      </c>
      <c r="R127" s="91">
        <f t="shared" si="72"/>
        <v>3.3359200000000002</v>
      </c>
      <c r="S127" s="91">
        <f t="shared" si="72"/>
        <v>3.3336899999999998</v>
      </c>
      <c r="T127" s="91">
        <f t="shared" si="72"/>
        <v>3.3018800000000001</v>
      </c>
      <c r="U127" s="91">
        <f t="shared" si="72"/>
        <v>3.2938399999999999</v>
      </c>
      <c r="V127" s="91">
        <f t="shared" si="72"/>
        <v>3.29088</v>
      </c>
      <c r="W127" s="91">
        <f t="shared" si="72"/>
        <v>3.331</v>
      </c>
      <c r="X127" s="91">
        <f t="shared" si="72"/>
        <v>3.3332799999999998</v>
      </c>
      <c r="Y127" s="91">
        <f t="shared" si="72"/>
        <v>3.25963</v>
      </c>
      <c r="Z127" s="91">
        <f t="shared" si="72"/>
        <v>3.0545</v>
      </c>
      <c r="AA127" s="91">
        <f t="shared" si="72"/>
        <v>2.8405200000000002</v>
      </c>
    </row>
    <row r="128" spans="1:27" ht="12.75" hidden="1" customHeight="1" outlineLevel="1" x14ac:dyDescent="0.2">
      <c r="A128" s="99" t="s">
        <v>358</v>
      </c>
      <c r="B128" s="63" t="s">
        <v>238</v>
      </c>
      <c r="C128" s="43" t="s">
        <v>79</v>
      </c>
      <c r="D128" s="44">
        <v>1283.99</v>
      </c>
      <c r="E128" s="44">
        <v>1072.29</v>
      </c>
      <c r="F128" s="44">
        <v>950.23</v>
      </c>
      <c r="G128" s="44">
        <v>218.07</v>
      </c>
      <c r="H128" s="44">
        <v>234.42</v>
      </c>
      <c r="I128" s="44">
        <v>269.04000000000002</v>
      </c>
      <c r="J128" s="44">
        <v>1314.16</v>
      </c>
      <c r="K128" s="44">
        <v>1595.14</v>
      </c>
      <c r="L128" s="44">
        <v>1766.56</v>
      </c>
      <c r="M128" s="44">
        <v>1954.58</v>
      </c>
      <c r="N128" s="44">
        <v>2001.95</v>
      </c>
      <c r="O128" s="44">
        <v>1978.39</v>
      </c>
      <c r="P128" s="44">
        <v>1945.84</v>
      </c>
      <c r="Q128" s="44">
        <v>1958.16</v>
      </c>
      <c r="R128" s="44">
        <v>2044.22</v>
      </c>
      <c r="S128" s="44">
        <v>2041.99</v>
      </c>
      <c r="T128" s="44">
        <v>2010.18</v>
      </c>
      <c r="U128" s="44">
        <v>2002.14</v>
      </c>
      <c r="V128" s="44">
        <v>1999.18</v>
      </c>
      <c r="W128" s="44">
        <v>2039.3</v>
      </c>
      <c r="X128" s="44">
        <v>2041.58</v>
      </c>
      <c r="Y128" s="44">
        <v>1967.93</v>
      </c>
      <c r="Z128" s="44">
        <v>1762.8</v>
      </c>
      <c r="AA128" s="44">
        <v>1548.82</v>
      </c>
    </row>
    <row r="129" spans="1:27" ht="12.75" hidden="1" customHeight="1" outlineLevel="1" x14ac:dyDescent="0.2">
      <c r="A129" s="99" t="s">
        <v>359</v>
      </c>
      <c r="B129" s="63" t="s">
        <v>90</v>
      </c>
      <c r="C129" s="43" t="s">
        <v>79</v>
      </c>
      <c r="D129" s="44">
        <f>$D$9</f>
        <v>1071.42</v>
      </c>
      <c r="E129" s="44">
        <f t="shared" ref="E129:AA129" si="73">$D$9</f>
        <v>1071.42</v>
      </c>
      <c r="F129" s="44">
        <f t="shared" si="73"/>
        <v>1071.42</v>
      </c>
      <c r="G129" s="44">
        <f t="shared" si="73"/>
        <v>1071.42</v>
      </c>
      <c r="H129" s="44">
        <f t="shared" si="73"/>
        <v>1071.42</v>
      </c>
      <c r="I129" s="44">
        <f t="shared" si="73"/>
        <v>1071.42</v>
      </c>
      <c r="J129" s="44">
        <f t="shared" si="73"/>
        <v>1071.42</v>
      </c>
      <c r="K129" s="44">
        <f t="shared" si="73"/>
        <v>1071.42</v>
      </c>
      <c r="L129" s="44">
        <f t="shared" si="73"/>
        <v>1071.42</v>
      </c>
      <c r="M129" s="44">
        <f t="shared" si="73"/>
        <v>1071.42</v>
      </c>
      <c r="N129" s="44">
        <f t="shared" si="73"/>
        <v>1071.42</v>
      </c>
      <c r="O129" s="44">
        <f t="shared" si="73"/>
        <v>1071.42</v>
      </c>
      <c r="P129" s="44">
        <f t="shared" si="73"/>
        <v>1071.42</v>
      </c>
      <c r="Q129" s="44">
        <f t="shared" si="73"/>
        <v>1071.42</v>
      </c>
      <c r="R129" s="44">
        <f t="shared" si="73"/>
        <v>1071.42</v>
      </c>
      <c r="S129" s="44">
        <f t="shared" si="73"/>
        <v>1071.42</v>
      </c>
      <c r="T129" s="44">
        <f t="shared" si="73"/>
        <v>1071.42</v>
      </c>
      <c r="U129" s="44">
        <f t="shared" si="73"/>
        <v>1071.42</v>
      </c>
      <c r="V129" s="44">
        <f t="shared" si="73"/>
        <v>1071.42</v>
      </c>
      <c r="W129" s="44">
        <f t="shared" si="73"/>
        <v>1071.42</v>
      </c>
      <c r="X129" s="44">
        <f t="shared" si="73"/>
        <v>1071.42</v>
      </c>
      <c r="Y129" s="44">
        <f t="shared" si="73"/>
        <v>1071.42</v>
      </c>
      <c r="Z129" s="44">
        <f t="shared" si="73"/>
        <v>1071.42</v>
      </c>
      <c r="AA129" s="44">
        <f t="shared" si="73"/>
        <v>1071.42</v>
      </c>
    </row>
    <row r="130" spans="1:27" ht="12.75" hidden="1" customHeight="1" outlineLevel="1" x14ac:dyDescent="0.2">
      <c r="A130" s="99" t="s">
        <v>360</v>
      </c>
      <c r="B130" s="63" t="s">
        <v>83</v>
      </c>
      <c r="C130" s="43" t="s">
        <v>79</v>
      </c>
      <c r="D130" s="44">
        <v>3.92</v>
      </c>
      <c r="E130" s="44">
        <v>3.92</v>
      </c>
      <c r="F130" s="44">
        <v>3.92</v>
      </c>
      <c r="G130" s="44">
        <v>3.92</v>
      </c>
      <c r="H130" s="44">
        <v>3.92</v>
      </c>
      <c r="I130" s="44">
        <v>3.92</v>
      </c>
      <c r="J130" s="44">
        <v>3.92</v>
      </c>
      <c r="K130" s="44">
        <v>3.92</v>
      </c>
      <c r="L130" s="44">
        <v>3.92</v>
      </c>
      <c r="M130" s="44">
        <v>3.92</v>
      </c>
      <c r="N130" s="44">
        <v>3.92</v>
      </c>
      <c r="O130" s="44">
        <v>3.92</v>
      </c>
      <c r="P130" s="44">
        <v>3.92</v>
      </c>
      <c r="Q130" s="44">
        <v>3.92</v>
      </c>
      <c r="R130" s="44">
        <v>3.92</v>
      </c>
      <c r="S130" s="44">
        <v>3.92</v>
      </c>
      <c r="T130" s="44">
        <v>3.92</v>
      </c>
      <c r="U130" s="44">
        <v>3.92</v>
      </c>
      <c r="V130" s="44">
        <v>3.92</v>
      </c>
      <c r="W130" s="44">
        <v>3.92</v>
      </c>
      <c r="X130" s="44">
        <v>3.92</v>
      </c>
      <c r="Y130" s="44">
        <v>3.92</v>
      </c>
      <c r="Z130" s="44">
        <v>3.92</v>
      </c>
      <c r="AA130" s="44">
        <v>3.92</v>
      </c>
    </row>
    <row r="131" spans="1:27" ht="12.75" hidden="1" customHeight="1" outlineLevel="1" x14ac:dyDescent="0.2">
      <c r="A131" s="99" t="s">
        <v>361</v>
      </c>
      <c r="B131" s="63" t="s">
        <v>81</v>
      </c>
      <c r="C131" s="43" t="s">
        <v>79</v>
      </c>
      <c r="D131" s="44">
        <f>$D$11</f>
        <v>216.36</v>
      </c>
      <c r="E131" s="44">
        <f t="shared" ref="E131:AA131" si="74">$D$11</f>
        <v>216.36</v>
      </c>
      <c r="F131" s="44">
        <f t="shared" si="74"/>
        <v>216.36</v>
      </c>
      <c r="G131" s="44">
        <f t="shared" si="74"/>
        <v>216.36</v>
      </c>
      <c r="H131" s="44">
        <f t="shared" si="74"/>
        <v>216.36</v>
      </c>
      <c r="I131" s="44">
        <f t="shared" si="74"/>
        <v>216.36</v>
      </c>
      <c r="J131" s="44">
        <f t="shared" si="74"/>
        <v>216.36</v>
      </c>
      <c r="K131" s="44">
        <f t="shared" si="74"/>
        <v>216.36</v>
      </c>
      <c r="L131" s="44">
        <f t="shared" si="74"/>
        <v>216.36</v>
      </c>
      <c r="M131" s="44">
        <f t="shared" si="74"/>
        <v>216.36</v>
      </c>
      <c r="N131" s="44">
        <f t="shared" si="74"/>
        <v>216.36</v>
      </c>
      <c r="O131" s="44">
        <f t="shared" si="74"/>
        <v>216.36</v>
      </c>
      <c r="P131" s="44">
        <f t="shared" si="74"/>
        <v>216.36</v>
      </c>
      <c r="Q131" s="44">
        <f t="shared" si="74"/>
        <v>216.36</v>
      </c>
      <c r="R131" s="44">
        <f t="shared" si="74"/>
        <v>216.36</v>
      </c>
      <c r="S131" s="44">
        <f t="shared" si="74"/>
        <v>216.36</v>
      </c>
      <c r="T131" s="44">
        <f t="shared" si="74"/>
        <v>216.36</v>
      </c>
      <c r="U131" s="44">
        <f t="shared" si="74"/>
        <v>216.36</v>
      </c>
      <c r="V131" s="44">
        <f t="shared" si="74"/>
        <v>216.36</v>
      </c>
      <c r="W131" s="44">
        <f t="shared" si="74"/>
        <v>216.36</v>
      </c>
      <c r="X131" s="44">
        <f t="shared" si="74"/>
        <v>216.36</v>
      </c>
      <c r="Y131" s="44">
        <f t="shared" si="74"/>
        <v>216.36</v>
      </c>
      <c r="Z131" s="44">
        <f t="shared" si="74"/>
        <v>216.36</v>
      </c>
      <c r="AA131" s="44">
        <f t="shared" si="74"/>
        <v>216.36</v>
      </c>
    </row>
    <row r="132" spans="1:27" ht="12.75" customHeight="1" collapsed="1" x14ac:dyDescent="0.2">
      <c r="A132" s="98" t="s">
        <v>362</v>
      </c>
      <c r="B132" s="28" t="str">
        <f>"26"&amp;"."&amp;$B$662&amp;"."&amp;$B$663</f>
        <v>26.08.2023</v>
      </c>
      <c r="C132" s="90" t="s">
        <v>76</v>
      </c>
      <c r="D132" s="91">
        <f>ROUND(((D133+D134+D136+D135)/1000),5)</f>
        <v>2.7034500000000001</v>
      </c>
      <c r="E132" s="91">
        <f>ROUND(((E133+E134+E136+E135)/1000),5)</f>
        <v>2.6199300000000001</v>
      </c>
      <c r="F132" s="91">
        <f>ROUND(((F133+F134+F136+F135)/1000),5)</f>
        <v>2.49282</v>
      </c>
      <c r="G132" s="91">
        <f t="shared" ref="G132:AA132" si="75">ROUND(((G133+G134+G136+G135)/1000),5)</f>
        <v>2.4572799999999999</v>
      </c>
      <c r="H132" s="91">
        <f t="shared" si="75"/>
        <v>2.4560900000000001</v>
      </c>
      <c r="I132" s="91">
        <f t="shared" si="75"/>
        <v>2.4747300000000001</v>
      </c>
      <c r="J132" s="91">
        <f t="shared" si="75"/>
        <v>2.5768</v>
      </c>
      <c r="K132" s="91">
        <f t="shared" si="75"/>
        <v>2.7728600000000001</v>
      </c>
      <c r="L132" s="91">
        <f t="shared" si="75"/>
        <v>3.0652599999999999</v>
      </c>
      <c r="M132" s="91">
        <f t="shared" si="75"/>
        <v>3.3117000000000001</v>
      </c>
      <c r="N132" s="91">
        <f t="shared" si="75"/>
        <v>3.3725399999999999</v>
      </c>
      <c r="O132" s="91">
        <f t="shared" si="75"/>
        <v>3.3816700000000002</v>
      </c>
      <c r="P132" s="91">
        <f t="shared" si="75"/>
        <v>3.3767499999999999</v>
      </c>
      <c r="Q132" s="91">
        <f t="shared" si="75"/>
        <v>3.3944800000000002</v>
      </c>
      <c r="R132" s="91">
        <f t="shared" si="75"/>
        <v>3.39161</v>
      </c>
      <c r="S132" s="91">
        <f t="shared" si="75"/>
        <v>3.38327</v>
      </c>
      <c r="T132" s="91">
        <f t="shared" si="75"/>
        <v>3.3072400000000002</v>
      </c>
      <c r="U132" s="91">
        <f t="shared" si="75"/>
        <v>3.22397</v>
      </c>
      <c r="V132" s="91">
        <f t="shared" si="75"/>
        <v>3.2217799999999999</v>
      </c>
      <c r="W132" s="91">
        <f t="shared" si="75"/>
        <v>3.2946200000000001</v>
      </c>
      <c r="X132" s="91">
        <f t="shared" si="75"/>
        <v>3.2408399999999999</v>
      </c>
      <c r="Y132" s="91">
        <f t="shared" si="75"/>
        <v>3.0575800000000002</v>
      </c>
      <c r="Z132" s="91">
        <f t="shared" si="75"/>
        <v>2.9826700000000002</v>
      </c>
      <c r="AA132" s="91">
        <f t="shared" si="75"/>
        <v>2.7711800000000002</v>
      </c>
    </row>
    <row r="133" spans="1:27" ht="12.75" hidden="1" customHeight="1" outlineLevel="1" x14ac:dyDescent="0.2">
      <c r="A133" s="99" t="s">
        <v>363</v>
      </c>
      <c r="B133" s="63" t="s">
        <v>238</v>
      </c>
      <c r="C133" s="43" t="s">
        <v>79</v>
      </c>
      <c r="D133" s="44">
        <v>1411.75</v>
      </c>
      <c r="E133" s="44">
        <v>1328.23</v>
      </c>
      <c r="F133" s="44">
        <v>1201.1199999999999</v>
      </c>
      <c r="G133" s="44">
        <v>1165.58</v>
      </c>
      <c r="H133" s="44">
        <v>1164.3900000000001</v>
      </c>
      <c r="I133" s="44">
        <v>1183.03</v>
      </c>
      <c r="J133" s="44">
        <v>1285.0999999999999</v>
      </c>
      <c r="K133" s="44">
        <v>1481.16</v>
      </c>
      <c r="L133" s="44">
        <v>1773.56</v>
      </c>
      <c r="M133" s="44">
        <v>2020</v>
      </c>
      <c r="N133" s="44">
        <v>2080.84</v>
      </c>
      <c r="O133" s="44">
        <v>2089.9699999999998</v>
      </c>
      <c r="P133" s="44">
        <v>2085.0500000000002</v>
      </c>
      <c r="Q133" s="44">
        <v>2102.7800000000002</v>
      </c>
      <c r="R133" s="44">
        <v>2099.91</v>
      </c>
      <c r="S133" s="44">
        <v>2091.5700000000002</v>
      </c>
      <c r="T133" s="44">
        <v>2015.54</v>
      </c>
      <c r="U133" s="44">
        <v>1932.27</v>
      </c>
      <c r="V133" s="44">
        <v>1930.08</v>
      </c>
      <c r="W133" s="44">
        <v>2002.92</v>
      </c>
      <c r="X133" s="44">
        <v>1949.14</v>
      </c>
      <c r="Y133" s="44">
        <v>1765.88</v>
      </c>
      <c r="Z133" s="44">
        <v>1690.97</v>
      </c>
      <c r="AA133" s="44">
        <v>1479.48</v>
      </c>
    </row>
    <row r="134" spans="1:27" ht="12.75" hidden="1" customHeight="1" outlineLevel="1" x14ac:dyDescent="0.2">
      <c r="A134" s="99" t="s">
        <v>364</v>
      </c>
      <c r="B134" s="63" t="s">
        <v>90</v>
      </c>
      <c r="C134" s="43" t="s">
        <v>79</v>
      </c>
      <c r="D134" s="44">
        <f>$D$9</f>
        <v>1071.42</v>
      </c>
      <c r="E134" s="44">
        <f t="shared" ref="E134:AA134" si="76">$D$9</f>
        <v>1071.42</v>
      </c>
      <c r="F134" s="44">
        <f t="shared" si="76"/>
        <v>1071.42</v>
      </c>
      <c r="G134" s="44">
        <f t="shared" si="76"/>
        <v>1071.42</v>
      </c>
      <c r="H134" s="44">
        <f t="shared" si="76"/>
        <v>1071.42</v>
      </c>
      <c r="I134" s="44">
        <f t="shared" si="76"/>
        <v>1071.42</v>
      </c>
      <c r="J134" s="44">
        <f t="shared" si="76"/>
        <v>1071.42</v>
      </c>
      <c r="K134" s="44">
        <f t="shared" si="76"/>
        <v>1071.42</v>
      </c>
      <c r="L134" s="44">
        <f t="shared" si="76"/>
        <v>1071.42</v>
      </c>
      <c r="M134" s="44">
        <f t="shared" si="76"/>
        <v>1071.42</v>
      </c>
      <c r="N134" s="44">
        <f t="shared" si="76"/>
        <v>1071.42</v>
      </c>
      <c r="O134" s="44">
        <f t="shared" si="76"/>
        <v>1071.42</v>
      </c>
      <c r="P134" s="44">
        <f t="shared" si="76"/>
        <v>1071.42</v>
      </c>
      <c r="Q134" s="44">
        <f t="shared" si="76"/>
        <v>1071.42</v>
      </c>
      <c r="R134" s="44">
        <f t="shared" si="76"/>
        <v>1071.42</v>
      </c>
      <c r="S134" s="44">
        <f t="shared" si="76"/>
        <v>1071.42</v>
      </c>
      <c r="T134" s="44">
        <f t="shared" si="76"/>
        <v>1071.42</v>
      </c>
      <c r="U134" s="44">
        <f t="shared" si="76"/>
        <v>1071.42</v>
      </c>
      <c r="V134" s="44">
        <f t="shared" si="76"/>
        <v>1071.42</v>
      </c>
      <c r="W134" s="44">
        <f t="shared" si="76"/>
        <v>1071.42</v>
      </c>
      <c r="X134" s="44">
        <f t="shared" si="76"/>
        <v>1071.42</v>
      </c>
      <c r="Y134" s="44">
        <f t="shared" si="76"/>
        <v>1071.42</v>
      </c>
      <c r="Z134" s="44">
        <f t="shared" si="76"/>
        <v>1071.42</v>
      </c>
      <c r="AA134" s="44">
        <f t="shared" si="76"/>
        <v>1071.42</v>
      </c>
    </row>
    <row r="135" spans="1:27" ht="12.75" hidden="1" customHeight="1" outlineLevel="1" x14ac:dyDescent="0.2">
      <c r="A135" s="99" t="s">
        <v>365</v>
      </c>
      <c r="B135" s="63" t="s">
        <v>83</v>
      </c>
      <c r="C135" s="43" t="s">
        <v>79</v>
      </c>
      <c r="D135" s="44">
        <v>3.92</v>
      </c>
      <c r="E135" s="44">
        <v>3.92</v>
      </c>
      <c r="F135" s="44">
        <v>3.92</v>
      </c>
      <c r="G135" s="44">
        <v>3.92</v>
      </c>
      <c r="H135" s="44">
        <v>3.92</v>
      </c>
      <c r="I135" s="44">
        <v>3.92</v>
      </c>
      <c r="J135" s="44">
        <v>3.92</v>
      </c>
      <c r="K135" s="44">
        <v>3.92</v>
      </c>
      <c r="L135" s="44">
        <v>3.92</v>
      </c>
      <c r="M135" s="44">
        <v>3.92</v>
      </c>
      <c r="N135" s="44">
        <v>3.92</v>
      </c>
      <c r="O135" s="44">
        <v>3.92</v>
      </c>
      <c r="P135" s="44">
        <v>3.92</v>
      </c>
      <c r="Q135" s="44">
        <v>3.92</v>
      </c>
      <c r="R135" s="44">
        <v>3.92</v>
      </c>
      <c r="S135" s="44">
        <v>3.92</v>
      </c>
      <c r="T135" s="44">
        <v>3.92</v>
      </c>
      <c r="U135" s="44">
        <v>3.92</v>
      </c>
      <c r="V135" s="44">
        <v>3.92</v>
      </c>
      <c r="W135" s="44">
        <v>3.92</v>
      </c>
      <c r="X135" s="44">
        <v>3.92</v>
      </c>
      <c r="Y135" s="44">
        <v>3.92</v>
      </c>
      <c r="Z135" s="44">
        <v>3.92</v>
      </c>
      <c r="AA135" s="44">
        <v>3.92</v>
      </c>
    </row>
    <row r="136" spans="1:27" ht="12.75" hidden="1" customHeight="1" outlineLevel="1" x14ac:dyDescent="0.2">
      <c r="A136" s="99" t="s">
        <v>366</v>
      </c>
      <c r="B136" s="63" t="s">
        <v>81</v>
      </c>
      <c r="C136" s="43" t="s">
        <v>79</v>
      </c>
      <c r="D136" s="44">
        <f>$D$11</f>
        <v>216.36</v>
      </c>
      <c r="E136" s="44">
        <f t="shared" ref="E136:AA136" si="77">$D$11</f>
        <v>216.36</v>
      </c>
      <c r="F136" s="44">
        <f t="shared" si="77"/>
        <v>216.36</v>
      </c>
      <c r="G136" s="44">
        <f t="shared" si="77"/>
        <v>216.36</v>
      </c>
      <c r="H136" s="44">
        <f t="shared" si="77"/>
        <v>216.36</v>
      </c>
      <c r="I136" s="44">
        <f t="shared" si="77"/>
        <v>216.36</v>
      </c>
      <c r="J136" s="44">
        <f t="shared" si="77"/>
        <v>216.36</v>
      </c>
      <c r="K136" s="44">
        <f t="shared" si="77"/>
        <v>216.36</v>
      </c>
      <c r="L136" s="44">
        <f t="shared" si="77"/>
        <v>216.36</v>
      </c>
      <c r="M136" s="44">
        <f t="shared" si="77"/>
        <v>216.36</v>
      </c>
      <c r="N136" s="44">
        <f t="shared" si="77"/>
        <v>216.36</v>
      </c>
      <c r="O136" s="44">
        <f t="shared" si="77"/>
        <v>216.36</v>
      </c>
      <c r="P136" s="44">
        <f t="shared" si="77"/>
        <v>216.36</v>
      </c>
      <c r="Q136" s="44">
        <f t="shared" si="77"/>
        <v>216.36</v>
      </c>
      <c r="R136" s="44">
        <f t="shared" si="77"/>
        <v>216.36</v>
      </c>
      <c r="S136" s="44">
        <f t="shared" si="77"/>
        <v>216.36</v>
      </c>
      <c r="T136" s="44">
        <f t="shared" si="77"/>
        <v>216.36</v>
      </c>
      <c r="U136" s="44">
        <f t="shared" si="77"/>
        <v>216.36</v>
      </c>
      <c r="V136" s="44">
        <f t="shared" si="77"/>
        <v>216.36</v>
      </c>
      <c r="W136" s="44">
        <f t="shared" si="77"/>
        <v>216.36</v>
      </c>
      <c r="X136" s="44">
        <f t="shared" si="77"/>
        <v>216.36</v>
      </c>
      <c r="Y136" s="44">
        <f t="shared" si="77"/>
        <v>216.36</v>
      </c>
      <c r="Z136" s="44">
        <f t="shared" si="77"/>
        <v>216.36</v>
      </c>
      <c r="AA136" s="44">
        <f t="shared" si="77"/>
        <v>216.36</v>
      </c>
    </row>
    <row r="137" spans="1:27" ht="12.75" customHeight="1" collapsed="1" x14ac:dyDescent="0.2">
      <c r="A137" s="98" t="s">
        <v>367</v>
      </c>
      <c r="B137" s="28" t="str">
        <f>"27"&amp;"."&amp;$B$662&amp;"."&amp;$B$663</f>
        <v>27.08.2023</v>
      </c>
      <c r="C137" s="90" t="s">
        <v>76</v>
      </c>
      <c r="D137" s="91">
        <f>ROUND(((D138+D139+D141+D140)/1000),5)</f>
        <v>2.63226</v>
      </c>
      <c r="E137" s="91">
        <f>ROUND(((E138+E139+E141+E140)/1000),5)</f>
        <v>2.5204</v>
      </c>
      <c r="F137" s="91">
        <f>ROUND(((F138+F139+F141+F140)/1000),5)</f>
        <v>2.4595099999999999</v>
      </c>
      <c r="G137" s="91">
        <f t="shared" ref="G137:AA137" si="78">ROUND(((G138+G139+G141+G140)/1000),5)</f>
        <v>2.4167000000000001</v>
      </c>
      <c r="H137" s="91">
        <f t="shared" si="78"/>
        <v>2.3903300000000001</v>
      </c>
      <c r="I137" s="91">
        <f t="shared" si="78"/>
        <v>2.3690799999999999</v>
      </c>
      <c r="J137" s="91">
        <f t="shared" si="78"/>
        <v>2.3574099999999998</v>
      </c>
      <c r="K137" s="91">
        <f t="shared" si="78"/>
        <v>2.5872099999999998</v>
      </c>
      <c r="L137" s="91">
        <f t="shared" si="78"/>
        <v>2.8691300000000002</v>
      </c>
      <c r="M137" s="91">
        <f t="shared" si="78"/>
        <v>3.0602100000000001</v>
      </c>
      <c r="N137" s="91">
        <f t="shared" si="78"/>
        <v>3.1706400000000001</v>
      </c>
      <c r="O137" s="91">
        <f t="shared" si="78"/>
        <v>3.20533</v>
      </c>
      <c r="P137" s="91">
        <f t="shared" si="78"/>
        <v>3.2046000000000001</v>
      </c>
      <c r="Q137" s="91">
        <f t="shared" si="78"/>
        <v>3.2130999999999998</v>
      </c>
      <c r="R137" s="91">
        <f t="shared" si="78"/>
        <v>3.21435</v>
      </c>
      <c r="S137" s="91">
        <f t="shared" si="78"/>
        <v>3.2062499999999998</v>
      </c>
      <c r="T137" s="91">
        <f t="shared" si="78"/>
        <v>3.1683300000000001</v>
      </c>
      <c r="U137" s="91">
        <f t="shared" si="78"/>
        <v>3.11252</v>
      </c>
      <c r="V137" s="91">
        <f t="shared" si="78"/>
        <v>3.1040800000000002</v>
      </c>
      <c r="W137" s="91">
        <f t="shared" si="78"/>
        <v>3.1454399999999998</v>
      </c>
      <c r="X137" s="91">
        <f t="shared" si="78"/>
        <v>3.16032</v>
      </c>
      <c r="Y137" s="91">
        <f t="shared" si="78"/>
        <v>3.0527700000000002</v>
      </c>
      <c r="Z137" s="91">
        <f t="shared" si="78"/>
        <v>2.9965899999999999</v>
      </c>
      <c r="AA137" s="91">
        <f t="shared" si="78"/>
        <v>2.7366199999999998</v>
      </c>
    </row>
    <row r="138" spans="1:27" ht="12.75" hidden="1" customHeight="1" outlineLevel="1" x14ac:dyDescent="0.2">
      <c r="A138" s="99" t="s">
        <v>368</v>
      </c>
      <c r="B138" s="63" t="s">
        <v>238</v>
      </c>
      <c r="C138" s="43" t="s">
        <v>79</v>
      </c>
      <c r="D138" s="44">
        <v>1340.56</v>
      </c>
      <c r="E138" s="44">
        <v>1228.7</v>
      </c>
      <c r="F138" s="44">
        <v>1167.81</v>
      </c>
      <c r="G138" s="44">
        <v>1125</v>
      </c>
      <c r="H138" s="44">
        <v>1098.6300000000001</v>
      </c>
      <c r="I138" s="44">
        <v>1077.3800000000001</v>
      </c>
      <c r="J138" s="44">
        <v>1065.71</v>
      </c>
      <c r="K138" s="44">
        <v>1295.51</v>
      </c>
      <c r="L138" s="44">
        <v>1577.43</v>
      </c>
      <c r="M138" s="44">
        <v>1768.51</v>
      </c>
      <c r="N138" s="44">
        <v>1878.94</v>
      </c>
      <c r="O138" s="44">
        <v>1913.63</v>
      </c>
      <c r="P138" s="44">
        <v>1912.9</v>
      </c>
      <c r="Q138" s="44">
        <v>1921.4</v>
      </c>
      <c r="R138" s="44">
        <v>1922.65</v>
      </c>
      <c r="S138" s="44">
        <v>1914.55</v>
      </c>
      <c r="T138" s="44">
        <v>1876.63</v>
      </c>
      <c r="U138" s="44">
        <v>1820.82</v>
      </c>
      <c r="V138" s="44">
        <v>1812.38</v>
      </c>
      <c r="W138" s="44">
        <v>1853.74</v>
      </c>
      <c r="X138" s="44">
        <v>1868.62</v>
      </c>
      <c r="Y138" s="44">
        <v>1761.07</v>
      </c>
      <c r="Z138" s="44">
        <v>1704.89</v>
      </c>
      <c r="AA138" s="44">
        <v>1444.92</v>
      </c>
    </row>
    <row r="139" spans="1:27" ht="12.75" hidden="1" customHeight="1" outlineLevel="1" x14ac:dyDescent="0.2">
      <c r="A139" s="99" t="s">
        <v>369</v>
      </c>
      <c r="B139" s="63" t="s">
        <v>90</v>
      </c>
      <c r="C139" s="43" t="s">
        <v>79</v>
      </c>
      <c r="D139" s="44">
        <f>$D$9</f>
        <v>1071.42</v>
      </c>
      <c r="E139" s="44">
        <f t="shared" ref="E139:AA139" si="79">$D$9</f>
        <v>1071.42</v>
      </c>
      <c r="F139" s="44">
        <f t="shared" si="79"/>
        <v>1071.42</v>
      </c>
      <c r="G139" s="44">
        <f t="shared" si="79"/>
        <v>1071.42</v>
      </c>
      <c r="H139" s="44">
        <f t="shared" si="79"/>
        <v>1071.42</v>
      </c>
      <c r="I139" s="44">
        <f t="shared" si="79"/>
        <v>1071.42</v>
      </c>
      <c r="J139" s="44">
        <f t="shared" si="79"/>
        <v>1071.42</v>
      </c>
      <c r="K139" s="44">
        <f t="shared" si="79"/>
        <v>1071.42</v>
      </c>
      <c r="L139" s="44">
        <f t="shared" si="79"/>
        <v>1071.42</v>
      </c>
      <c r="M139" s="44">
        <f t="shared" si="79"/>
        <v>1071.42</v>
      </c>
      <c r="N139" s="44">
        <f t="shared" si="79"/>
        <v>1071.42</v>
      </c>
      <c r="O139" s="44">
        <f t="shared" si="79"/>
        <v>1071.42</v>
      </c>
      <c r="P139" s="44">
        <f t="shared" si="79"/>
        <v>1071.42</v>
      </c>
      <c r="Q139" s="44">
        <f t="shared" si="79"/>
        <v>1071.42</v>
      </c>
      <c r="R139" s="44">
        <f t="shared" si="79"/>
        <v>1071.42</v>
      </c>
      <c r="S139" s="44">
        <f t="shared" si="79"/>
        <v>1071.42</v>
      </c>
      <c r="T139" s="44">
        <f t="shared" si="79"/>
        <v>1071.42</v>
      </c>
      <c r="U139" s="44">
        <f t="shared" si="79"/>
        <v>1071.42</v>
      </c>
      <c r="V139" s="44">
        <f t="shared" si="79"/>
        <v>1071.42</v>
      </c>
      <c r="W139" s="44">
        <f t="shared" si="79"/>
        <v>1071.42</v>
      </c>
      <c r="X139" s="44">
        <f t="shared" si="79"/>
        <v>1071.42</v>
      </c>
      <c r="Y139" s="44">
        <f t="shared" si="79"/>
        <v>1071.42</v>
      </c>
      <c r="Z139" s="44">
        <f t="shared" si="79"/>
        <v>1071.42</v>
      </c>
      <c r="AA139" s="44">
        <f t="shared" si="79"/>
        <v>1071.42</v>
      </c>
    </row>
    <row r="140" spans="1:27" ht="12.75" hidden="1" customHeight="1" outlineLevel="1" x14ac:dyDescent="0.2">
      <c r="A140" s="99" t="s">
        <v>370</v>
      </c>
      <c r="B140" s="63" t="s">
        <v>83</v>
      </c>
      <c r="C140" s="43" t="s">
        <v>79</v>
      </c>
      <c r="D140" s="44">
        <v>3.92</v>
      </c>
      <c r="E140" s="44">
        <v>3.92</v>
      </c>
      <c r="F140" s="44">
        <v>3.92</v>
      </c>
      <c r="G140" s="44">
        <v>3.92</v>
      </c>
      <c r="H140" s="44">
        <v>3.92</v>
      </c>
      <c r="I140" s="44">
        <v>3.92</v>
      </c>
      <c r="J140" s="44">
        <v>3.92</v>
      </c>
      <c r="K140" s="44">
        <v>3.92</v>
      </c>
      <c r="L140" s="44">
        <v>3.92</v>
      </c>
      <c r="M140" s="44">
        <v>3.92</v>
      </c>
      <c r="N140" s="44">
        <v>3.92</v>
      </c>
      <c r="O140" s="44">
        <v>3.92</v>
      </c>
      <c r="P140" s="44">
        <v>3.92</v>
      </c>
      <c r="Q140" s="44">
        <v>3.92</v>
      </c>
      <c r="R140" s="44">
        <v>3.92</v>
      </c>
      <c r="S140" s="44">
        <v>3.92</v>
      </c>
      <c r="T140" s="44">
        <v>3.92</v>
      </c>
      <c r="U140" s="44">
        <v>3.92</v>
      </c>
      <c r="V140" s="44">
        <v>3.92</v>
      </c>
      <c r="W140" s="44">
        <v>3.92</v>
      </c>
      <c r="X140" s="44">
        <v>3.92</v>
      </c>
      <c r="Y140" s="44">
        <v>3.92</v>
      </c>
      <c r="Z140" s="44">
        <v>3.92</v>
      </c>
      <c r="AA140" s="44">
        <v>3.92</v>
      </c>
    </row>
    <row r="141" spans="1:27" ht="12.75" hidden="1" customHeight="1" outlineLevel="1" x14ac:dyDescent="0.2">
      <c r="A141" s="99" t="s">
        <v>371</v>
      </c>
      <c r="B141" s="63" t="s">
        <v>81</v>
      </c>
      <c r="C141" s="43" t="s">
        <v>79</v>
      </c>
      <c r="D141" s="44">
        <f>$D$11</f>
        <v>216.36</v>
      </c>
      <c r="E141" s="44">
        <f t="shared" ref="E141:AA141" si="80">$D$11</f>
        <v>216.36</v>
      </c>
      <c r="F141" s="44">
        <f t="shared" si="80"/>
        <v>216.36</v>
      </c>
      <c r="G141" s="44">
        <f t="shared" si="80"/>
        <v>216.36</v>
      </c>
      <c r="H141" s="44">
        <f t="shared" si="80"/>
        <v>216.36</v>
      </c>
      <c r="I141" s="44">
        <f t="shared" si="80"/>
        <v>216.36</v>
      </c>
      <c r="J141" s="44">
        <f t="shared" si="80"/>
        <v>216.36</v>
      </c>
      <c r="K141" s="44">
        <f t="shared" si="80"/>
        <v>216.36</v>
      </c>
      <c r="L141" s="44">
        <f t="shared" si="80"/>
        <v>216.36</v>
      </c>
      <c r="M141" s="44">
        <f t="shared" si="80"/>
        <v>216.36</v>
      </c>
      <c r="N141" s="44">
        <f t="shared" si="80"/>
        <v>216.36</v>
      </c>
      <c r="O141" s="44">
        <f t="shared" si="80"/>
        <v>216.36</v>
      </c>
      <c r="P141" s="44">
        <f t="shared" si="80"/>
        <v>216.36</v>
      </c>
      <c r="Q141" s="44">
        <f t="shared" si="80"/>
        <v>216.36</v>
      </c>
      <c r="R141" s="44">
        <f t="shared" si="80"/>
        <v>216.36</v>
      </c>
      <c r="S141" s="44">
        <f t="shared" si="80"/>
        <v>216.36</v>
      </c>
      <c r="T141" s="44">
        <f t="shared" si="80"/>
        <v>216.36</v>
      </c>
      <c r="U141" s="44">
        <f t="shared" si="80"/>
        <v>216.36</v>
      </c>
      <c r="V141" s="44">
        <f t="shared" si="80"/>
        <v>216.36</v>
      </c>
      <c r="W141" s="44">
        <f t="shared" si="80"/>
        <v>216.36</v>
      </c>
      <c r="X141" s="44">
        <f t="shared" si="80"/>
        <v>216.36</v>
      </c>
      <c r="Y141" s="44">
        <f t="shared" si="80"/>
        <v>216.36</v>
      </c>
      <c r="Z141" s="44">
        <f t="shared" si="80"/>
        <v>216.36</v>
      </c>
      <c r="AA141" s="44">
        <f t="shared" si="80"/>
        <v>216.36</v>
      </c>
    </row>
    <row r="142" spans="1:27" ht="12.75" customHeight="1" collapsed="1" x14ac:dyDescent="0.2">
      <c r="A142" s="98" t="s">
        <v>372</v>
      </c>
      <c r="B142" s="28" t="str">
        <f>"28"&amp;"."&amp;$B$662&amp;"."&amp;$B$663</f>
        <v>28.08.2023</v>
      </c>
      <c r="C142" s="90" t="s">
        <v>76</v>
      </c>
      <c r="D142" s="91">
        <f>ROUND(((D143+D144+D146+D145)/1000),5)</f>
        <v>2.6004399999999999</v>
      </c>
      <c r="E142" s="91">
        <f>ROUND(((E143+E144+E146+E145)/1000),5)</f>
        <v>2.4587699999999999</v>
      </c>
      <c r="F142" s="91">
        <f>ROUND(((F143+F144+F146+F145)/1000),5)</f>
        <v>2.3885700000000001</v>
      </c>
      <c r="G142" s="91">
        <f t="shared" ref="G142:AA142" si="81">ROUND(((G143+G144+G146+G145)/1000),5)</f>
        <v>2.3256000000000001</v>
      </c>
      <c r="H142" s="91">
        <f t="shared" si="81"/>
        <v>2.3699699999999999</v>
      </c>
      <c r="I142" s="91">
        <f t="shared" si="81"/>
        <v>2.46</v>
      </c>
      <c r="J142" s="91">
        <f t="shared" si="81"/>
        <v>2.6353200000000001</v>
      </c>
      <c r="K142" s="91">
        <f t="shared" si="81"/>
        <v>2.9157299999999999</v>
      </c>
      <c r="L142" s="91">
        <f t="shared" si="81"/>
        <v>3.1968000000000001</v>
      </c>
      <c r="M142" s="91">
        <f t="shared" si="81"/>
        <v>3.30891</v>
      </c>
      <c r="N142" s="91">
        <f t="shared" si="81"/>
        <v>3.32314</v>
      </c>
      <c r="O142" s="91">
        <f t="shared" si="81"/>
        <v>3.3238599999999998</v>
      </c>
      <c r="P142" s="91">
        <f t="shared" si="81"/>
        <v>3.3146100000000001</v>
      </c>
      <c r="Q142" s="91">
        <f t="shared" si="81"/>
        <v>3.3700399999999999</v>
      </c>
      <c r="R142" s="91">
        <f t="shared" si="81"/>
        <v>3.4635899999999999</v>
      </c>
      <c r="S142" s="91">
        <f t="shared" si="81"/>
        <v>3.4555400000000001</v>
      </c>
      <c r="T142" s="91">
        <f t="shared" si="81"/>
        <v>3.4732500000000002</v>
      </c>
      <c r="U142" s="91">
        <f t="shared" si="81"/>
        <v>3.3330799999999998</v>
      </c>
      <c r="V142" s="91">
        <f t="shared" si="81"/>
        <v>3.3260800000000001</v>
      </c>
      <c r="W142" s="91">
        <f t="shared" si="81"/>
        <v>3.3336000000000001</v>
      </c>
      <c r="X142" s="91">
        <f t="shared" si="81"/>
        <v>3.3093499999999998</v>
      </c>
      <c r="Y142" s="91">
        <f t="shared" si="81"/>
        <v>3.22526</v>
      </c>
      <c r="Z142" s="91">
        <f t="shared" si="81"/>
        <v>2.9919699999999998</v>
      </c>
      <c r="AA142" s="91">
        <f t="shared" si="81"/>
        <v>2.74769</v>
      </c>
    </row>
    <row r="143" spans="1:27" ht="12.75" hidden="1" customHeight="1" outlineLevel="1" x14ac:dyDescent="0.2">
      <c r="A143" s="99" t="s">
        <v>373</v>
      </c>
      <c r="B143" s="63" t="s">
        <v>238</v>
      </c>
      <c r="C143" s="43" t="s">
        <v>79</v>
      </c>
      <c r="D143" s="44">
        <v>1308.74</v>
      </c>
      <c r="E143" s="44">
        <v>1167.07</v>
      </c>
      <c r="F143" s="44">
        <v>1096.8699999999999</v>
      </c>
      <c r="G143" s="44">
        <v>1033.9000000000001</v>
      </c>
      <c r="H143" s="44">
        <v>1078.27</v>
      </c>
      <c r="I143" s="44">
        <v>1168.3</v>
      </c>
      <c r="J143" s="44">
        <v>1343.62</v>
      </c>
      <c r="K143" s="44">
        <v>1624.03</v>
      </c>
      <c r="L143" s="44">
        <v>1905.1</v>
      </c>
      <c r="M143" s="44">
        <v>2017.21</v>
      </c>
      <c r="N143" s="44">
        <v>2031.44</v>
      </c>
      <c r="O143" s="44">
        <v>2032.16</v>
      </c>
      <c r="P143" s="44">
        <v>2022.91</v>
      </c>
      <c r="Q143" s="44">
        <v>2078.34</v>
      </c>
      <c r="R143" s="44">
        <v>2171.89</v>
      </c>
      <c r="S143" s="44">
        <v>2163.84</v>
      </c>
      <c r="T143" s="44">
        <v>2181.5500000000002</v>
      </c>
      <c r="U143" s="44">
        <v>2041.38</v>
      </c>
      <c r="V143" s="44">
        <v>2034.38</v>
      </c>
      <c r="W143" s="44">
        <v>2041.9</v>
      </c>
      <c r="X143" s="44">
        <v>2017.65</v>
      </c>
      <c r="Y143" s="44">
        <v>1933.56</v>
      </c>
      <c r="Z143" s="44">
        <v>1700.27</v>
      </c>
      <c r="AA143" s="44">
        <v>1455.99</v>
      </c>
    </row>
    <row r="144" spans="1:27" ht="12.75" hidden="1" customHeight="1" outlineLevel="1" x14ac:dyDescent="0.2">
      <c r="A144" s="99" t="s">
        <v>374</v>
      </c>
      <c r="B144" s="63" t="s">
        <v>90</v>
      </c>
      <c r="C144" s="43" t="s">
        <v>79</v>
      </c>
      <c r="D144" s="44">
        <f>$D$9</f>
        <v>1071.42</v>
      </c>
      <c r="E144" s="44">
        <f t="shared" ref="E144:AA144" si="82">$D$9</f>
        <v>1071.42</v>
      </c>
      <c r="F144" s="44">
        <f t="shared" si="82"/>
        <v>1071.42</v>
      </c>
      <c r="G144" s="44">
        <f t="shared" si="82"/>
        <v>1071.42</v>
      </c>
      <c r="H144" s="44">
        <f t="shared" si="82"/>
        <v>1071.42</v>
      </c>
      <c r="I144" s="44">
        <f t="shared" si="82"/>
        <v>1071.42</v>
      </c>
      <c r="J144" s="44">
        <f t="shared" si="82"/>
        <v>1071.42</v>
      </c>
      <c r="K144" s="44">
        <f t="shared" si="82"/>
        <v>1071.42</v>
      </c>
      <c r="L144" s="44">
        <f t="shared" si="82"/>
        <v>1071.42</v>
      </c>
      <c r="M144" s="44">
        <f t="shared" si="82"/>
        <v>1071.42</v>
      </c>
      <c r="N144" s="44">
        <f t="shared" si="82"/>
        <v>1071.42</v>
      </c>
      <c r="O144" s="44">
        <f t="shared" si="82"/>
        <v>1071.42</v>
      </c>
      <c r="P144" s="44">
        <f t="shared" si="82"/>
        <v>1071.42</v>
      </c>
      <c r="Q144" s="44">
        <f t="shared" si="82"/>
        <v>1071.42</v>
      </c>
      <c r="R144" s="44">
        <f t="shared" si="82"/>
        <v>1071.42</v>
      </c>
      <c r="S144" s="44">
        <f t="shared" si="82"/>
        <v>1071.42</v>
      </c>
      <c r="T144" s="44">
        <f t="shared" si="82"/>
        <v>1071.42</v>
      </c>
      <c r="U144" s="44">
        <f t="shared" si="82"/>
        <v>1071.42</v>
      </c>
      <c r="V144" s="44">
        <f t="shared" si="82"/>
        <v>1071.42</v>
      </c>
      <c r="W144" s="44">
        <f t="shared" si="82"/>
        <v>1071.42</v>
      </c>
      <c r="X144" s="44">
        <f t="shared" si="82"/>
        <v>1071.42</v>
      </c>
      <c r="Y144" s="44">
        <f t="shared" si="82"/>
        <v>1071.42</v>
      </c>
      <c r="Z144" s="44">
        <f t="shared" si="82"/>
        <v>1071.42</v>
      </c>
      <c r="AA144" s="44">
        <f t="shared" si="82"/>
        <v>1071.42</v>
      </c>
    </row>
    <row r="145" spans="1:27" ht="12.75" hidden="1" customHeight="1" outlineLevel="1" x14ac:dyDescent="0.2">
      <c r="A145" s="99" t="s">
        <v>375</v>
      </c>
      <c r="B145" s="63" t="s">
        <v>83</v>
      </c>
      <c r="C145" s="43" t="s">
        <v>79</v>
      </c>
      <c r="D145" s="44">
        <v>3.92</v>
      </c>
      <c r="E145" s="44">
        <v>3.92</v>
      </c>
      <c r="F145" s="44">
        <v>3.92</v>
      </c>
      <c r="G145" s="44">
        <v>3.92</v>
      </c>
      <c r="H145" s="44">
        <v>3.92</v>
      </c>
      <c r="I145" s="44">
        <v>3.92</v>
      </c>
      <c r="J145" s="44">
        <v>3.92</v>
      </c>
      <c r="K145" s="44">
        <v>3.92</v>
      </c>
      <c r="L145" s="44">
        <v>3.92</v>
      </c>
      <c r="M145" s="44">
        <v>3.92</v>
      </c>
      <c r="N145" s="44">
        <v>3.92</v>
      </c>
      <c r="O145" s="44">
        <v>3.92</v>
      </c>
      <c r="P145" s="44">
        <v>3.92</v>
      </c>
      <c r="Q145" s="44">
        <v>3.92</v>
      </c>
      <c r="R145" s="44">
        <v>3.92</v>
      </c>
      <c r="S145" s="44">
        <v>3.92</v>
      </c>
      <c r="T145" s="44">
        <v>3.92</v>
      </c>
      <c r="U145" s="44">
        <v>3.92</v>
      </c>
      <c r="V145" s="44">
        <v>3.92</v>
      </c>
      <c r="W145" s="44">
        <v>3.92</v>
      </c>
      <c r="X145" s="44">
        <v>3.92</v>
      </c>
      <c r="Y145" s="44">
        <v>3.92</v>
      </c>
      <c r="Z145" s="44">
        <v>3.92</v>
      </c>
      <c r="AA145" s="44">
        <v>3.92</v>
      </c>
    </row>
    <row r="146" spans="1:27" ht="12.75" hidden="1" customHeight="1" outlineLevel="1" x14ac:dyDescent="0.2">
      <c r="A146" s="99" t="s">
        <v>376</v>
      </c>
      <c r="B146" s="63" t="s">
        <v>81</v>
      </c>
      <c r="C146" s="43" t="s">
        <v>79</v>
      </c>
      <c r="D146" s="44">
        <f>$D$11</f>
        <v>216.36</v>
      </c>
      <c r="E146" s="44">
        <f t="shared" ref="E146:AA146" si="83">$D$11</f>
        <v>216.36</v>
      </c>
      <c r="F146" s="44">
        <f t="shared" si="83"/>
        <v>216.36</v>
      </c>
      <c r="G146" s="44">
        <f t="shared" si="83"/>
        <v>216.36</v>
      </c>
      <c r="H146" s="44">
        <f t="shared" si="83"/>
        <v>216.36</v>
      </c>
      <c r="I146" s="44">
        <f t="shared" si="83"/>
        <v>216.36</v>
      </c>
      <c r="J146" s="44">
        <f t="shared" si="83"/>
        <v>216.36</v>
      </c>
      <c r="K146" s="44">
        <f t="shared" si="83"/>
        <v>216.36</v>
      </c>
      <c r="L146" s="44">
        <f t="shared" si="83"/>
        <v>216.36</v>
      </c>
      <c r="M146" s="44">
        <f t="shared" si="83"/>
        <v>216.36</v>
      </c>
      <c r="N146" s="44">
        <f t="shared" si="83"/>
        <v>216.36</v>
      </c>
      <c r="O146" s="44">
        <f t="shared" si="83"/>
        <v>216.36</v>
      </c>
      <c r="P146" s="44">
        <f t="shared" si="83"/>
        <v>216.36</v>
      </c>
      <c r="Q146" s="44">
        <f t="shared" si="83"/>
        <v>216.36</v>
      </c>
      <c r="R146" s="44">
        <f t="shared" si="83"/>
        <v>216.36</v>
      </c>
      <c r="S146" s="44">
        <f t="shared" si="83"/>
        <v>216.36</v>
      </c>
      <c r="T146" s="44">
        <f t="shared" si="83"/>
        <v>216.36</v>
      </c>
      <c r="U146" s="44">
        <f t="shared" si="83"/>
        <v>216.36</v>
      </c>
      <c r="V146" s="44">
        <f t="shared" si="83"/>
        <v>216.36</v>
      </c>
      <c r="W146" s="44">
        <f t="shared" si="83"/>
        <v>216.36</v>
      </c>
      <c r="X146" s="44">
        <f t="shared" si="83"/>
        <v>216.36</v>
      </c>
      <c r="Y146" s="44">
        <f t="shared" si="83"/>
        <v>216.36</v>
      </c>
      <c r="Z146" s="44">
        <f t="shared" si="83"/>
        <v>216.36</v>
      </c>
      <c r="AA146" s="44">
        <f t="shared" si="83"/>
        <v>216.36</v>
      </c>
    </row>
    <row r="147" spans="1:27" ht="12.75" customHeight="1" collapsed="1" x14ac:dyDescent="0.2">
      <c r="A147" s="98" t="s">
        <v>377</v>
      </c>
      <c r="B147" s="28" t="str">
        <f>"29"&amp;"."&amp;$B$662&amp;"."&amp;$B$663</f>
        <v>29.08.2023</v>
      </c>
      <c r="C147" s="90" t="s">
        <v>76</v>
      </c>
      <c r="D147" s="91">
        <f>ROUND(((D148+D149+D151+D150)/1000),5)</f>
        <v>2.6154000000000002</v>
      </c>
      <c r="E147" s="91">
        <f>ROUND(((E148+E149+E151+E150)/1000),5)</f>
        <v>2.4777800000000001</v>
      </c>
      <c r="F147" s="91">
        <f>ROUND(((F148+F149+F151+F150)/1000),5)</f>
        <v>2.3602099999999999</v>
      </c>
      <c r="G147" s="91">
        <f t="shared" ref="G147:AA147" si="84">ROUND(((G148+G149+G151+G150)/1000),5)</f>
        <v>2.3624499999999999</v>
      </c>
      <c r="H147" s="91">
        <f t="shared" si="84"/>
        <v>2.4341300000000001</v>
      </c>
      <c r="I147" s="91">
        <f t="shared" si="84"/>
        <v>2.5660400000000001</v>
      </c>
      <c r="J147" s="91">
        <f t="shared" si="84"/>
        <v>2.65245</v>
      </c>
      <c r="K147" s="91">
        <f t="shared" si="84"/>
        <v>2.91269</v>
      </c>
      <c r="L147" s="91">
        <f t="shared" si="84"/>
        <v>3.27197</v>
      </c>
      <c r="M147" s="91">
        <f t="shared" si="84"/>
        <v>3.3369900000000001</v>
      </c>
      <c r="N147" s="91">
        <f t="shared" si="84"/>
        <v>3.3763399999999999</v>
      </c>
      <c r="O147" s="91">
        <f t="shared" si="84"/>
        <v>3.3544</v>
      </c>
      <c r="P147" s="91">
        <f t="shared" si="84"/>
        <v>3.34517</v>
      </c>
      <c r="Q147" s="91">
        <f t="shared" si="84"/>
        <v>3.3637600000000001</v>
      </c>
      <c r="R147" s="91">
        <f t="shared" si="84"/>
        <v>3.41065</v>
      </c>
      <c r="S147" s="91">
        <f t="shared" si="84"/>
        <v>3.4107400000000001</v>
      </c>
      <c r="T147" s="91">
        <f t="shared" si="84"/>
        <v>3.4009800000000001</v>
      </c>
      <c r="U147" s="91">
        <f t="shared" si="84"/>
        <v>3.3833500000000001</v>
      </c>
      <c r="V147" s="91">
        <f t="shared" si="84"/>
        <v>3.3612700000000002</v>
      </c>
      <c r="W147" s="91">
        <f t="shared" si="84"/>
        <v>3.3921999999999999</v>
      </c>
      <c r="X147" s="91">
        <f t="shared" si="84"/>
        <v>3.3979599999999999</v>
      </c>
      <c r="Y147" s="91">
        <f t="shared" si="84"/>
        <v>3.3374700000000002</v>
      </c>
      <c r="Z147" s="91">
        <f t="shared" si="84"/>
        <v>2.9874999999999998</v>
      </c>
      <c r="AA147" s="91">
        <f t="shared" si="84"/>
        <v>2.7832699999999999</v>
      </c>
    </row>
    <row r="148" spans="1:27" ht="12.75" hidden="1" customHeight="1" outlineLevel="1" x14ac:dyDescent="0.2">
      <c r="A148" s="99" t="s">
        <v>378</v>
      </c>
      <c r="B148" s="63" t="s">
        <v>238</v>
      </c>
      <c r="C148" s="43" t="s">
        <v>79</v>
      </c>
      <c r="D148" s="44">
        <v>1323.7</v>
      </c>
      <c r="E148" s="44">
        <v>1186.08</v>
      </c>
      <c r="F148" s="44">
        <v>1068.51</v>
      </c>
      <c r="G148" s="44">
        <v>1070.75</v>
      </c>
      <c r="H148" s="44">
        <v>1142.43</v>
      </c>
      <c r="I148" s="44">
        <v>1274.3399999999999</v>
      </c>
      <c r="J148" s="44">
        <v>1360.75</v>
      </c>
      <c r="K148" s="44">
        <v>1620.99</v>
      </c>
      <c r="L148" s="44">
        <v>1980.27</v>
      </c>
      <c r="M148" s="44">
        <v>2045.29</v>
      </c>
      <c r="N148" s="44">
        <v>2084.64</v>
      </c>
      <c r="O148" s="44">
        <v>2062.6999999999998</v>
      </c>
      <c r="P148" s="44">
        <v>2053.4699999999998</v>
      </c>
      <c r="Q148" s="44">
        <v>2072.06</v>
      </c>
      <c r="R148" s="44">
        <v>2118.9499999999998</v>
      </c>
      <c r="S148" s="44">
        <v>2119.04</v>
      </c>
      <c r="T148" s="44">
        <v>2109.2800000000002</v>
      </c>
      <c r="U148" s="44">
        <v>2091.65</v>
      </c>
      <c r="V148" s="44">
        <v>2069.5700000000002</v>
      </c>
      <c r="W148" s="44">
        <v>2100.5</v>
      </c>
      <c r="X148" s="44">
        <v>2106.2600000000002</v>
      </c>
      <c r="Y148" s="44">
        <v>2045.77</v>
      </c>
      <c r="Z148" s="44">
        <v>1695.8</v>
      </c>
      <c r="AA148" s="44">
        <v>1491.57</v>
      </c>
    </row>
    <row r="149" spans="1:27" ht="12.75" hidden="1" customHeight="1" outlineLevel="1" x14ac:dyDescent="0.2">
      <c r="A149" s="99" t="s">
        <v>379</v>
      </c>
      <c r="B149" s="63" t="s">
        <v>90</v>
      </c>
      <c r="C149" s="43" t="s">
        <v>79</v>
      </c>
      <c r="D149" s="44">
        <f>$D$9</f>
        <v>1071.42</v>
      </c>
      <c r="E149" s="44">
        <f t="shared" ref="E149:AA149" si="85">$D$9</f>
        <v>1071.42</v>
      </c>
      <c r="F149" s="44">
        <f t="shared" si="85"/>
        <v>1071.42</v>
      </c>
      <c r="G149" s="44">
        <f t="shared" si="85"/>
        <v>1071.42</v>
      </c>
      <c r="H149" s="44">
        <f t="shared" si="85"/>
        <v>1071.42</v>
      </c>
      <c r="I149" s="44">
        <f t="shared" si="85"/>
        <v>1071.42</v>
      </c>
      <c r="J149" s="44">
        <f t="shared" si="85"/>
        <v>1071.42</v>
      </c>
      <c r="K149" s="44">
        <f t="shared" si="85"/>
        <v>1071.42</v>
      </c>
      <c r="L149" s="44">
        <f t="shared" si="85"/>
        <v>1071.42</v>
      </c>
      <c r="M149" s="44">
        <f t="shared" si="85"/>
        <v>1071.42</v>
      </c>
      <c r="N149" s="44">
        <f t="shared" si="85"/>
        <v>1071.42</v>
      </c>
      <c r="O149" s="44">
        <f t="shared" si="85"/>
        <v>1071.42</v>
      </c>
      <c r="P149" s="44">
        <f t="shared" si="85"/>
        <v>1071.42</v>
      </c>
      <c r="Q149" s="44">
        <f t="shared" si="85"/>
        <v>1071.42</v>
      </c>
      <c r="R149" s="44">
        <f t="shared" si="85"/>
        <v>1071.42</v>
      </c>
      <c r="S149" s="44">
        <f t="shared" si="85"/>
        <v>1071.42</v>
      </c>
      <c r="T149" s="44">
        <f t="shared" si="85"/>
        <v>1071.42</v>
      </c>
      <c r="U149" s="44">
        <f t="shared" si="85"/>
        <v>1071.42</v>
      </c>
      <c r="V149" s="44">
        <f t="shared" si="85"/>
        <v>1071.42</v>
      </c>
      <c r="W149" s="44">
        <f t="shared" si="85"/>
        <v>1071.42</v>
      </c>
      <c r="X149" s="44">
        <f t="shared" si="85"/>
        <v>1071.42</v>
      </c>
      <c r="Y149" s="44">
        <f t="shared" si="85"/>
        <v>1071.42</v>
      </c>
      <c r="Z149" s="44">
        <f t="shared" si="85"/>
        <v>1071.42</v>
      </c>
      <c r="AA149" s="44">
        <f t="shared" si="85"/>
        <v>1071.42</v>
      </c>
    </row>
    <row r="150" spans="1:27" ht="12.75" hidden="1" customHeight="1" outlineLevel="1" x14ac:dyDescent="0.2">
      <c r="A150" s="99" t="s">
        <v>380</v>
      </c>
      <c r="B150" s="63" t="s">
        <v>83</v>
      </c>
      <c r="C150" s="43" t="s">
        <v>79</v>
      </c>
      <c r="D150" s="44">
        <v>3.92</v>
      </c>
      <c r="E150" s="44">
        <v>3.92</v>
      </c>
      <c r="F150" s="44">
        <v>3.92</v>
      </c>
      <c r="G150" s="44">
        <v>3.92</v>
      </c>
      <c r="H150" s="44">
        <v>3.92</v>
      </c>
      <c r="I150" s="44">
        <v>3.92</v>
      </c>
      <c r="J150" s="44">
        <v>3.92</v>
      </c>
      <c r="K150" s="44">
        <v>3.92</v>
      </c>
      <c r="L150" s="44">
        <v>3.92</v>
      </c>
      <c r="M150" s="44">
        <v>3.92</v>
      </c>
      <c r="N150" s="44">
        <v>3.92</v>
      </c>
      <c r="O150" s="44">
        <v>3.92</v>
      </c>
      <c r="P150" s="44">
        <v>3.92</v>
      </c>
      <c r="Q150" s="44">
        <v>3.92</v>
      </c>
      <c r="R150" s="44">
        <v>3.92</v>
      </c>
      <c r="S150" s="44">
        <v>3.92</v>
      </c>
      <c r="T150" s="44">
        <v>3.92</v>
      </c>
      <c r="U150" s="44">
        <v>3.92</v>
      </c>
      <c r="V150" s="44">
        <v>3.92</v>
      </c>
      <c r="W150" s="44">
        <v>3.92</v>
      </c>
      <c r="X150" s="44">
        <v>3.92</v>
      </c>
      <c r="Y150" s="44">
        <v>3.92</v>
      </c>
      <c r="Z150" s="44">
        <v>3.92</v>
      </c>
      <c r="AA150" s="44">
        <v>3.92</v>
      </c>
    </row>
    <row r="151" spans="1:27" ht="12.75" hidden="1" customHeight="1" outlineLevel="1" x14ac:dyDescent="0.2">
      <c r="A151" s="99" t="s">
        <v>381</v>
      </c>
      <c r="B151" s="63" t="s">
        <v>81</v>
      </c>
      <c r="C151" s="43" t="s">
        <v>79</v>
      </c>
      <c r="D151" s="44">
        <f>$D$11</f>
        <v>216.36</v>
      </c>
      <c r="E151" s="44">
        <f t="shared" ref="E151:AA151" si="86">$D$11</f>
        <v>216.36</v>
      </c>
      <c r="F151" s="44">
        <f t="shared" si="86"/>
        <v>216.36</v>
      </c>
      <c r="G151" s="44">
        <f t="shared" si="86"/>
        <v>216.36</v>
      </c>
      <c r="H151" s="44">
        <f t="shared" si="86"/>
        <v>216.36</v>
      </c>
      <c r="I151" s="44">
        <f t="shared" si="86"/>
        <v>216.36</v>
      </c>
      <c r="J151" s="44">
        <f t="shared" si="86"/>
        <v>216.36</v>
      </c>
      <c r="K151" s="44">
        <f t="shared" si="86"/>
        <v>216.36</v>
      </c>
      <c r="L151" s="44">
        <f t="shared" si="86"/>
        <v>216.36</v>
      </c>
      <c r="M151" s="44">
        <f t="shared" si="86"/>
        <v>216.36</v>
      </c>
      <c r="N151" s="44">
        <f t="shared" si="86"/>
        <v>216.36</v>
      </c>
      <c r="O151" s="44">
        <f t="shared" si="86"/>
        <v>216.36</v>
      </c>
      <c r="P151" s="44">
        <f t="shared" si="86"/>
        <v>216.36</v>
      </c>
      <c r="Q151" s="44">
        <f t="shared" si="86"/>
        <v>216.36</v>
      </c>
      <c r="R151" s="44">
        <f t="shared" si="86"/>
        <v>216.36</v>
      </c>
      <c r="S151" s="44">
        <f t="shared" si="86"/>
        <v>216.36</v>
      </c>
      <c r="T151" s="44">
        <f t="shared" si="86"/>
        <v>216.36</v>
      </c>
      <c r="U151" s="44">
        <f t="shared" si="86"/>
        <v>216.36</v>
      </c>
      <c r="V151" s="44">
        <f t="shared" si="86"/>
        <v>216.36</v>
      </c>
      <c r="W151" s="44">
        <f t="shared" si="86"/>
        <v>216.36</v>
      </c>
      <c r="X151" s="44">
        <f t="shared" si="86"/>
        <v>216.36</v>
      </c>
      <c r="Y151" s="44">
        <f t="shared" si="86"/>
        <v>216.36</v>
      </c>
      <c r="Z151" s="44">
        <f t="shared" si="86"/>
        <v>216.36</v>
      </c>
      <c r="AA151" s="44">
        <f t="shared" si="86"/>
        <v>216.36</v>
      </c>
    </row>
    <row r="152" spans="1:27" ht="12.75" customHeight="1" collapsed="1" x14ac:dyDescent="0.2">
      <c r="A152" s="98" t="s">
        <v>382</v>
      </c>
      <c r="B152" s="28" t="str">
        <f>"30"&amp;"."&amp;$B$662&amp;"."&amp;$B$663</f>
        <v>30.08.2023</v>
      </c>
      <c r="C152" s="90" t="s">
        <v>76</v>
      </c>
      <c r="D152" s="91">
        <f>ROUND(((D153+D154+D156+D155)/1000),5)</f>
        <v>2.7725200000000001</v>
      </c>
      <c r="E152" s="91">
        <f>ROUND(((E153+E154+E156+E155)/1000),5)</f>
        <v>2.64662</v>
      </c>
      <c r="F152" s="91">
        <f>ROUND(((F153+F154+F156+F155)/1000),5)</f>
        <v>2.5931600000000001</v>
      </c>
      <c r="G152" s="91">
        <f t="shared" ref="G152:AA152" si="87">ROUND(((G153+G154+G156+G155)/1000),5)</f>
        <v>2.5837300000000001</v>
      </c>
      <c r="H152" s="91">
        <f t="shared" si="87"/>
        <v>2.5910000000000002</v>
      </c>
      <c r="I152" s="91">
        <f t="shared" si="87"/>
        <v>2.6517599999999999</v>
      </c>
      <c r="J152" s="91">
        <f t="shared" si="87"/>
        <v>2.7727900000000001</v>
      </c>
      <c r="K152" s="91">
        <f t="shared" si="87"/>
        <v>2.9905200000000001</v>
      </c>
      <c r="L152" s="91">
        <f t="shared" si="87"/>
        <v>3.3027600000000001</v>
      </c>
      <c r="M152" s="91">
        <f t="shared" si="87"/>
        <v>3.37859</v>
      </c>
      <c r="N152" s="91">
        <f t="shared" si="87"/>
        <v>3.4261499999999998</v>
      </c>
      <c r="O152" s="91">
        <f t="shared" si="87"/>
        <v>3.40659</v>
      </c>
      <c r="P152" s="91">
        <f t="shared" si="87"/>
        <v>3.4049800000000001</v>
      </c>
      <c r="Q152" s="91">
        <f t="shared" si="87"/>
        <v>3.41899</v>
      </c>
      <c r="R152" s="91">
        <f t="shared" si="87"/>
        <v>3.5112299999999999</v>
      </c>
      <c r="S152" s="91">
        <f t="shared" si="87"/>
        <v>3.5117799999999999</v>
      </c>
      <c r="T152" s="91">
        <f t="shared" si="87"/>
        <v>3.4979399999999998</v>
      </c>
      <c r="U152" s="91">
        <f t="shared" si="87"/>
        <v>3.4794499999999999</v>
      </c>
      <c r="V152" s="91">
        <f t="shared" si="87"/>
        <v>3.4498000000000002</v>
      </c>
      <c r="W152" s="91">
        <f t="shared" si="87"/>
        <v>3.48556</v>
      </c>
      <c r="X152" s="91">
        <f t="shared" si="87"/>
        <v>3.4628299999999999</v>
      </c>
      <c r="Y152" s="91">
        <f t="shared" si="87"/>
        <v>3.3347699999999998</v>
      </c>
      <c r="Z152" s="91">
        <f t="shared" si="87"/>
        <v>3.0866099999999999</v>
      </c>
      <c r="AA152" s="91">
        <f t="shared" si="87"/>
        <v>2.89547</v>
      </c>
    </row>
    <row r="153" spans="1:27" ht="12.75" hidden="1" customHeight="1" outlineLevel="1" x14ac:dyDescent="0.2">
      <c r="A153" s="99" t="s">
        <v>383</v>
      </c>
      <c r="B153" s="63" t="s">
        <v>238</v>
      </c>
      <c r="C153" s="43" t="s">
        <v>79</v>
      </c>
      <c r="D153" s="44">
        <v>1480.82</v>
      </c>
      <c r="E153" s="44">
        <v>1354.92</v>
      </c>
      <c r="F153" s="44">
        <v>1301.46</v>
      </c>
      <c r="G153" s="44">
        <v>1292.03</v>
      </c>
      <c r="H153" s="44">
        <v>1299.3</v>
      </c>
      <c r="I153" s="44">
        <v>1360.06</v>
      </c>
      <c r="J153" s="44">
        <v>1481.09</v>
      </c>
      <c r="K153" s="44">
        <v>1698.82</v>
      </c>
      <c r="L153" s="44">
        <v>2011.06</v>
      </c>
      <c r="M153" s="44">
        <v>2086.89</v>
      </c>
      <c r="N153" s="44">
        <v>2134.4499999999998</v>
      </c>
      <c r="O153" s="44">
        <v>2114.89</v>
      </c>
      <c r="P153" s="44">
        <v>2113.2800000000002</v>
      </c>
      <c r="Q153" s="44">
        <v>2127.29</v>
      </c>
      <c r="R153" s="44">
        <v>2219.5300000000002</v>
      </c>
      <c r="S153" s="44">
        <v>2220.08</v>
      </c>
      <c r="T153" s="44">
        <v>2206.2399999999998</v>
      </c>
      <c r="U153" s="44">
        <v>2187.75</v>
      </c>
      <c r="V153" s="44">
        <v>2158.1</v>
      </c>
      <c r="W153" s="44">
        <v>2193.86</v>
      </c>
      <c r="X153" s="44">
        <v>2171.13</v>
      </c>
      <c r="Y153" s="44">
        <v>2043.07</v>
      </c>
      <c r="Z153" s="44">
        <v>1794.91</v>
      </c>
      <c r="AA153" s="44">
        <v>1603.77</v>
      </c>
    </row>
    <row r="154" spans="1:27" ht="12.75" hidden="1" customHeight="1" outlineLevel="1" x14ac:dyDescent="0.2">
      <c r="A154" s="99" t="s">
        <v>384</v>
      </c>
      <c r="B154" s="63" t="s">
        <v>90</v>
      </c>
      <c r="C154" s="43" t="s">
        <v>79</v>
      </c>
      <c r="D154" s="44">
        <f>$D$9</f>
        <v>1071.42</v>
      </c>
      <c r="E154" s="44">
        <f t="shared" ref="E154:AA154" si="88">$D$9</f>
        <v>1071.42</v>
      </c>
      <c r="F154" s="44">
        <f t="shared" si="88"/>
        <v>1071.42</v>
      </c>
      <c r="G154" s="44">
        <f t="shared" si="88"/>
        <v>1071.42</v>
      </c>
      <c r="H154" s="44">
        <f t="shared" si="88"/>
        <v>1071.42</v>
      </c>
      <c r="I154" s="44">
        <f t="shared" si="88"/>
        <v>1071.42</v>
      </c>
      <c r="J154" s="44">
        <f t="shared" si="88"/>
        <v>1071.42</v>
      </c>
      <c r="K154" s="44">
        <f t="shared" si="88"/>
        <v>1071.42</v>
      </c>
      <c r="L154" s="44">
        <f t="shared" si="88"/>
        <v>1071.42</v>
      </c>
      <c r="M154" s="44">
        <f t="shared" si="88"/>
        <v>1071.42</v>
      </c>
      <c r="N154" s="44">
        <f t="shared" si="88"/>
        <v>1071.42</v>
      </c>
      <c r="O154" s="44">
        <f t="shared" si="88"/>
        <v>1071.42</v>
      </c>
      <c r="P154" s="44">
        <f t="shared" si="88"/>
        <v>1071.42</v>
      </c>
      <c r="Q154" s="44">
        <f t="shared" si="88"/>
        <v>1071.42</v>
      </c>
      <c r="R154" s="44">
        <f t="shared" si="88"/>
        <v>1071.42</v>
      </c>
      <c r="S154" s="44">
        <f t="shared" si="88"/>
        <v>1071.42</v>
      </c>
      <c r="T154" s="44">
        <f t="shared" si="88"/>
        <v>1071.42</v>
      </c>
      <c r="U154" s="44">
        <f t="shared" si="88"/>
        <v>1071.42</v>
      </c>
      <c r="V154" s="44">
        <f t="shared" si="88"/>
        <v>1071.42</v>
      </c>
      <c r="W154" s="44">
        <f t="shared" si="88"/>
        <v>1071.42</v>
      </c>
      <c r="X154" s="44">
        <f t="shared" si="88"/>
        <v>1071.42</v>
      </c>
      <c r="Y154" s="44">
        <f t="shared" si="88"/>
        <v>1071.42</v>
      </c>
      <c r="Z154" s="44">
        <f t="shared" si="88"/>
        <v>1071.42</v>
      </c>
      <c r="AA154" s="44">
        <f t="shared" si="88"/>
        <v>1071.42</v>
      </c>
    </row>
    <row r="155" spans="1:27" ht="12.75" hidden="1" customHeight="1" outlineLevel="1" x14ac:dyDescent="0.2">
      <c r="A155" s="99" t="s">
        <v>385</v>
      </c>
      <c r="B155" s="63" t="s">
        <v>83</v>
      </c>
      <c r="C155" s="43" t="s">
        <v>79</v>
      </c>
      <c r="D155" s="44">
        <v>3.92</v>
      </c>
      <c r="E155" s="44">
        <v>3.92</v>
      </c>
      <c r="F155" s="44">
        <v>3.92</v>
      </c>
      <c r="G155" s="44">
        <v>3.92</v>
      </c>
      <c r="H155" s="44">
        <v>3.92</v>
      </c>
      <c r="I155" s="44">
        <v>3.92</v>
      </c>
      <c r="J155" s="44">
        <v>3.92</v>
      </c>
      <c r="K155" s="44">
        <v>3.92</v>
      </c>
      <c r="L155" s="44">
        <v>3.92</v>
      </c>
      <c r="M155" s="44">
        <v>3.92</v>
      </c>
      <c r="N155" s="44">
        <v>3.92</v>
      </c>
      <c r="O155" s="44">
        <v>3.92</v>
      </c>
      <c r="P155" s="44">
        <v>3.92</v>
      </c>
      <c r="Q155" s="44">
        <v>3.92</v>
      </c>
      <c r="R155" s="44">
        <v>3.92</v>
      </c>
      <c r="S155" s="44">
        <v>3.92</v>
      </c>
      <c r="T155" s="44">
        <v>3.92</v>
      </c>
      <c r="U155" s="44">
        <v>3.92</v>
      </c>
      <c r="V155" s="44">
        <v>3.92</v>
      </c>
      <c r="W155" s="44">
        <v>3.92</v>
      </c>
      <c r="X155" s="44">
        <v>3.92</v>
      </c>
      <c r="Y155" s="44">
        <v>3.92</v>
      </c>
      <c r="Z155" s="44">
        <v>3.92</v>
      </c>
      <c r="AA155" s="44">
        <v>3.92</v>
      </c>
    </row>
    <row r="156" spans="1:27" ht="12.75" hidden="1" customHeight="1" outlineLevel="1" x14ac:dyDescent="0.2">
      <c r="A156" s="99" t="s">
        <v>386</v>
      </c>
      <c r="B156" s="63" t="s">
        <v>81</v>
      </c>
      <c r="C156" s="43" t="s">
        <v>79</v>
      </c>
      <c r="D156" s="44">
        <f>$D$11</f>
        <v>216.36</v>
      </c>
      <c r="E156" s="44">
        <f t="shared" ref="E156:AA156" si="89">$D$11</f>
        <v>216.36</v>
      </c>
      <c r="F156" s="44">
        <f t="shared" si="89"/>
        <v>216.36</v>
      </c>
      <c r="G156" s="44">
        <f t="shared" si="89"/>
        <v>216.36</v>
      </c>
      <c r="H156" s="44">
        <f t="shared" si="89"/>
        <v>216.36</v>
      </c>
      <c r="I156" s="44">
        <f t="shared" si="89"/>
        <v>216.36</v>
      </c>
      <c r="J156" s="44">
        <f t="shared" si="89"/>
        <v>216.36</v>
      </c>
      <c r="K156" s="44">
        <f t="shared" si="89"/>
        <v>216.36</v>
      </c>
      <c r="L156" s="44">
        <f t="shared" si="89"/>
        <v>216.36</v>
      </c>
      <c r="M156" s="44">
        <f t="shared" si="89"/>
        <v>216.36</v>
      </c>
      <c r="N156" s="44">
        <f t="shared" si="89"/>
        <v>216.36</v>
      </c>
      <c r="O156" s="44">
        <f t="shared" si="89"/>
        <v>216.36</v>
      </c>
      <c r="P156" s="44">
        <f t="shared" si="89"/>
        <v>216.36</v>
      </c>
      <c r="Q156" s="44">
        <f t="shared" si="89"/>
        <v>216.36</v>
      </c>
      <c r="R156" s="44">
        <f t="shared" si="89"/>
        <v>216.36</v>
      </c>
      <c r="S156" s="44">
        <f t="shared" si="89"/>
        <v>216.36</v>
      </c>
      <c r="T156" s="44">
        <f t="shared" si="89"/>
        <v>216.36</v>
      </c>
      <c r="U156" s="44">
        <f t="shared" si="89"/>
        <v>216.36</v>
      </c>
      <c r="V156" s="44">
        <f t="shared" si="89"/>
        <v>216.36</v>
      </c>
      <c r="W156" s="44">
        <f t="shared" si="89"/>
        <v>216.36</v>
      </c>
      <c r="X156" s="44">
        <f t="shared" si="89"/>
        <v>216.36</v>
      </c>
      <c r="Y156" s="44">
        <f t="shared" si="89"/>
        <v>216.36</v>
      </c>
      <c r="Z156" s="44">
        <f t="shared" si="89"/>
        <v>216.36</v>
      </c>
      <c r="AA156" s="44">
        <f t="shared" si="89"/>
        <v>216.36</v>
      </c>
    </row>
    <row r="157" spans="1:27" ht="12.75" customHeight="1" collapsed="1" x14ac:dyDescent="0.2">
      <c r="A157" s="98" t="s">
        <v>387</v>
      </c>
      <c r="B157" s="28" t="str">
        <f>"31"&amp;"."&amp;$B$662&amp;"."&amp;$B$663</f>
        <v>31.08.2023</v>
      </c>
      <c r="C157" s="90" t="s">
        <v>76</v>
      </c>
      <c r="D157" s="91">
        <f>ROUND(((D158+D159+D161+D160)/1000),5)</f>
        <v>2.5874899999999998</v>
      </c>
      <c r="E157" s="91">
        <f>ROUND(((E158+E159+E161+E160)/1000),5)</f>
        <v>2.4787300000000001</v>
      </c>
      <c r="F157" s="91">
        <f>ROUND(((F158+F159+F161+F160)/1000),5)</f>
        <v>2.3940700000000001</v>
      </c>
      <c r="G157" s="91">
        <f t="shared" ref="G157:AA157" si="90">ROUND(((G158+G159+G161+G160)/1000),5)</f>
        <v>2.3763999999999998</v>
      </c>
      <c r="H157" s="91">
        <f t="shared" si="90"/>
        <v>2.4184899999999998</v>
      </c>
      <c r="I157" s="91">
        <f t="shared" si="90"/>
        <v>2.5436000000000001</v>
      </c>
      <c r="J157" s="91">
        <f t="shared" si="90"/>
        <v>2.6910599999999998</v>
      </c>
      <c r="K157" s="91">
        <f t="shared" si="90"/>
        <v>2.9532400000000001</v>
      </c>
      <c r="L157" s="91">
        <f t="shared" si="90"/>
        <v>3.1862200000000001</v>
      </c>
      <c r="M157" s="91">
        <f t="shared" si="90"/>
        <v>3.3056199999999998</v>
      </c>
      <c r="N157" s="91">
        <f t="shared" si="90"/>
        <v>3.4983</v>
      </c>
      <c r="O157" s="91">
        <f t="shared" si="90"/>
        <v>3.3455300000000001</v>
      </c>
      <c r="P157" s="91">
        <f t="shared" si="90"/>
        <v>3.28715</v>
      </c>
      <c r="Q157" s="91">
        <f t="shared" si="90"/>
        <v>3.31752</v>
      </c>
      <c r="R157" s="91">
        <f t="shared" si="90"/>
        <v>3.4549099999999999</v>
      </c>
      <c r="S157" s="91">
        <f t="shared" si="90"/>
        <v>3.4435199999999999</v>
      </c>
      <c r="T157" s="91">
        <f t="shared" si="90"/>
        <v>3.42632</v>
      </c>
      <c r="U157" s="91">
        <f t="shared" si="90"/>
        <v>3.3993199999999999</v>
      </c>
      <c r="V157" s="91">
        <f t="shared" si="90"/>
        <v>3.40341</v>
      </c>
      <c r="W157" s="91">
        <f t="shared" si="90"/>
        <v>3.4045000000000001</v>
      </c>
      <c r="X157" s="91">
        <f t="shared" si="90"/>
        <v>3.4521999999999999</v>
      </c>
      <c r="Y157" s="91">
        <f t="shared" si="90"/>
        <v>3.3595000000000002</v>
      </c>
      <c r="Z157" s="91">
        <f t="shared" si="90"/>
        <v>3.07084</v>
      </c>
      <c r="AA157" s="91">
        <f t="shared" si="90"/>
        <v>2.8683700000000001</v>
      </c>
    </row>
    <row r="158" spans="1:27" ht="12.75" hidden="1" customHeight="1" outlineLevel="1" x14ac:dyDescent="0.2">
      <c r="A158" s="99" t="s">
        <v>388</v>
      </c>
      <c r="B158" s="63" t="s">
        <v>238</v>
      </c>
      <c r="C158" s="43" t="s">
        <v>79</v>
      </c>
      <c r="D158" s="44">
        <v>1295.79</v>
      </c>
      <c r="E158" s="44">
        <v>1187.03</v>
      </c>
      <c r="F158" s="44">
        <v>1102.3699999999999</v>
      </c>
      <c r="G158" s="44">
        <v>1084.7</v>
      </c>
      <c r="H158" s="44">
        <v>1126.79</v>
      </c>
      <c r="I158" s="44">
        <v>1251.9000000000001</v>
      </c>
      <c r="J158" s="44">
        <v>1399.36</v>
      </c>
      <c r="K158" s="44">
        <v>1661.54</v>
      </c>
      <c r="L158" s="44">
        <v>1894.52</v>
      </c>
      <c r="M158" s="44">
        <v>2013.92</v>
      </c>
      <c r="N158" s="44">
        <v>2206.6</v>
      </c>
      <c r="O158" s="44">
        <v>2053.83</v>
      </c>
      <c r="P158" s="44">
        <v>1995.45</v>
      </c>
      <c r="Q158" s="44">
        <v>2025.82</v>
      </c>
      <c r="R158" s="44">
        <v>2163.21</v>
      </c>
      <c r="S158" s="44">
        <v>2151.8200000000002</v>
      </c>
      <c r="T158" s="44">
        <v>2134.62</v>
      </c>
      <c r="U158" s="44">
        <v>2107.62</v>
      </c>
      <c r="V158" s="44">
        <v>2111.71</v>
      </c>
      <c r="W158" s="44">
        <v>2112.8000000000002</v>
      </c>
      <c r="X158" s="44">
        <v>2160.5</v>
      </c>
      <c r="Y158" s="44">
        <v>2067.8000000000002</v>
      </c>
      <c r="Z158" s="44">
        <v>1779.14</v>
      </c>
      <c r="AA158" s="44">
        <v>1576.67</v>
      </c>
    </row>
    <row r="159" spans="1:27" ht="12.75" hidden="1" customHeight="1" outlineLevel="1" x14ac:dyDescent="0.2">
      <c r="A159" s="99" t="s">
        <v>389</v>
      </c>
      <c r="B159" s="63" t="s">
        <v>90</v>
      </c>
      <c r="C159" s="43" t="s">
        <v>79</v>
      </c>
      <c r="D159" s="44">
        <f>$D$9</f>
        <v>1071.42</v>
      </c>
      <c r="E159" s="44">
        <f t="shared" ref="E159:AA159" si="91">$D$9</f>
        <v>1071.42</v>
      </c>
      <c r="F159" s="44">
        <f t="shared" si="91"/>
        <v>1071.42</v>
      </c>
      <c r="G159" s="44">
        <f t="shared" si="91"/>
        <v>1071.42</v>
      </c>
      <c r="H159" s="44">
        <f t="shared" si="91"/>
        <v>1071.42</v>
      </c>
      <c r="I159" s="44">
        <f t="shared" si="91"/>
        <v>1071.42</v>
      </c>
      <c r="J159" s="44">
        <f t="shared" si="91"/>
        <v>1071.42</v>
      </c>
      <c r="K159" s="44">
        <f t="shared" si="91"/>
        <v>1071.42</v>
      </c>
      <c r="L159" s="44">
        <f t="shared" si="91"/>
        <v>1071.42</v>
      </c>
      <c r="M159" s="44">
        <f t="shared" si="91"/>
        <v>1071.42</v>
      </c>
      <c r="N159" s="44">
        <f t="shared" si="91"/>
        <v>1071.42</v>
      </c>
      <c r="O159" s="44">
        <f t="shared" si="91"/>
        <v>1071.42</v>
      </c>
      <c r="P159" s="44">
        <f t="shared" si="91"/>
        <v>1071.42</v>
      </c>
      <c r="Q159" s="44">
        <f t="shared" si="91"/>
        <v>1071.42</v>
      </c>
      <c r="R159" s="44">
        <f t="shared" si="91"/>
        <v>1071.42</v>
      </c>
      <c r="S159" s="44">
        <f t="shared" si="91"/>
        <v>1071.42</v>
      </c>
      <c r="T159" s="44">
        <f t="shared" si="91"/>
        <v>1071.42</v>
      </c>
      <c r="U159" s="44">
        <f t="shared" si="91"/>
        <v>1071.42</v>
      </c>
      <c r="V159" s="44">
        <f t="shared" si="91"/>
        <v>1071.42</v>
      </c>
      <c r="W159" s="44">
        <f t="shared" si="91"/>
        <v>1071.42</v>
      </c>
      <c r="X159" s="44">
        <f t="shared" si="91"/>
        <v>1071.42</v>
      </c>
      <c r="Y159" s="44">
        <f t="shared" si="91"/>
        <v>1071.42</v>
      </c>
      <c r="Z159" s="44">
        <f t="shared" si="91"/>
        <v>1071.42</v>
      </c>
      <c r="AA159" s="44">
        <f t="shared" si="91"/>
        <v>1071.42</v>
      </c>
    </row>
    <row r="160" spans="1:27" ht="12.75" hidden="1" customHeight="1" outlineLevel="1" x14ac:dyDescent="0.2">
      <c r="A160" s="99" t="s">
        <v>390</v>
      </c>
      <c r="B160" s="63" t="s">
        <v>83</v>
      </c>
      <c r="C160" s="43" t="s">
        <v>79</v>
      </c>
      <c r="D160" s="44">
        <v>3.92</v>
      </c>
      <c r="E160" s="44">
        <v>3.92</v>
      </c>
      <c r="F160" s="44">
        <v>3.92</v>
      </c>
      <c r="G160" s="44">
        <v>3.92</v>
      </c>
      <c r="H160" s="44">
        <v>3.92</v>
      </c>
      <c r="I160" s="44">
        <v>3.92</v>
      </c>
      <c r="J160" s="44">
        <v>3.92</v>
      </c>
      <c r="K160" s="44">
        <v>3.92</v>
      </c>
      <c r="L160" s="44">
        <v>3.92</v>
      </c>
      <c r="M160" s="44">
        <v>3.92</v>
      </c>
      <c r="N160" s="44">
        <v>3.92</v>
      </c>
      <c r="O160" s="44">
        <v>3.92</v>
      </c>
      <c r="P160" s="44">
        <v>3.92</v>
      </c>
      <c r="Q160" s="44">
        <v>3.92</v>
      </c>
      <c r="R160" s="44">
        <v>3.92</v>
      </c>
      <c r="S160" s="44">
        <v>3.92</v>
      </c>
      <c r="T160" s="44">
        <v>3.92</v>
      </c>
      <c r="U160" s="44">
        <v>3.92</v>
      </c>
      <c r="V160" s="44">
        <v>3.92</v>
      </c>
      <c r="W160" s="44">
        <v>3.92</v>
      </c>
      <c r="X160" s="44">
        <v>3.92</v>
      </c>
      <c r="Y160" s="44">
        <v>3.92</v>
      </c>
      <c r="Z160" s="44">
        <v>3.92</v>
      </c>
      <c r="AA160" s="44">
        <v>3.92</v>
      </c>
    </row>
    <row r="161" spans="1:27" ht="12.75" hidden="1" customHeight="1" outlineLevel="1" x14ac:dyDescent="0.2">
      <c r="A161" s="99" t="s">
        <v>391</v>
      </c>
      <c r="B161" s="63" t="s">
        <v>81</v>
      </c>
      <c r="C161" s="43" t="s">
        <v>79</v>
      </c>
      <c r="D161" s="44">
        <f>$D$11</f>
        <v>216.36</v>
      </c>
      <c r="E161" s="44">
        <f t="shared" ref="E161:AA161" si="92">$D$11</f>
        <v>216.36</v>
      </c>
      <c r="F161" s="44">
        <f t="shared" si="92"/>
        <v>216.36</v>
      </c>
      <c r="G161" s="44">
        <f t="shared" si="92"/>
        <v>216.36</v>
      </c>
      <c r="H161" s="44">
        <f t="shared" si="92"/>
        <v>216.36</v>
      </c>
      <c r="I161" s="44">
        <f t="shared" si="92"/>
        <v>216.36</v>
      </c>
      <c r="J161" s="44">
        <f t="shared" si="92"/>
        <v>216.36</v>
      </c>
      <c r="K161" s="44">
        <f t="shared" si="92"/>
        <v>216.36</v>
      </c>
      <c r="L161" s="44">
        <f t="shared" si="92"/>
        <v>216.36</v>
      </c>
      <c r="M161" s="44">
        <f t="shared" si="92"/>
        <v>216.36</v>
      </c>
      <c r="N161" s="44">
        <f t="shared" si="92"/>
        <v>216.36</v>
      </c>
      <c r="O161" s="44">
        <f t="shared" si="92"/>
        <v>216.36</v>
      </c>
      <c r="P161" s="44">
        <f t="shared" si="92"/>
        <v>216.36</v>
      </c>
      <c r="Q161" s="44">
        <f t="shared" si="92"/>
        <v>216.36</v>
      </c>
      <c r="R161" s="44">
        <f t="shared" si="92"/>
        <v>216.36</v>
      </c>
      <c r="S161" s="44">
        <f t="shared" si="92"/>
        <v>216.36</v>
      </c>
      <c r="T161" s="44">
        <f t="shared" si="92"/>
        <v>216.36</v>
      </c>
      <c r="U161" s="44">
        <f t="shared" si="92"/>
        <v>216.36</v>
      </c>
      <c r="V161" s="44">
        <f t="shared" si="92"/>
        <v>216.36</v>
      </c>
      <c r="W161" s="44">
        <f t="shared" si="92"/>
        <v>216.36</v>
      </c>
      <c r="X161" s="44">
        <f t="shared" si="92"/>
        <v>216.36</v>
      </c>
      <c r="Y161" s="44">
        <f t="shared" si="92"/>
        <v>216.36</v>
      </c>
      <c r="Z161" s="44">
        <f t="shared" si="92"/>
        <v>216.36</v>
      </c>
      <c r="AA161" s="44">
        <f t="shared" si="92"/>
        <v>216.36</v>
      </c>
    </row>
    <row r="162" spans="1:27" ht="12.75" customHeight="1" collapsed="1" x14ac:dyDescent="0.2">
      <c r="A162" s="100"/>
      <c r="B162" s="101" t="s">
        <v>392</v>
      </c>
      <c r="C162" s="102"/>
      <c r="D162" s="103"/>
      <c r="E162" s="103"/>
      <c r="F162" s="103"/>
      <c r="G162" s="103"/>
      <c r="I162" s="39"/>
    </row>
    <row r="163" spans="1:27" ht="12.75" customHeight="1" x14ac:dyDescent="0.2">
      <c r="A163" s="100"/>
      <c r="B163" s="101" t="s">
        <v>392</v>
      </c>
      <c r="C163" s="102"/>
      <c r="D163" s="103"/>
      <c r="E163" s="103"/>
      <c r="F163" s="103"/>
      <c r="G163" s="103"/>
      <c r="I163" s="39"/>
    </row>
    <row r="164" spans="1:27" x14ac:dyDescent="0.2">
      <c r="A164" s="175" t="s">
        <v>393</v>
      </c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7"/>
    </row>
    <row r="165" spans="1:27" ht="27" customHeight="1" x14ac:dyDescent="0.2">
      <c r="A165" s="26" t="s">
        <v>64</v>
      </c>
      <c r="B165" s="27" t="s">
        <v>210</v>
      </c>
      <c r="C165" s="26" t="s">
        <v>211</v>
      </c>
      <c r="D165" s="27" t="s">
        <v>212</v>
      </c>
      <c r="E165" s="27" t="s">
        <v>213</v>
      </c>
      <c r="F165" s="27" t="s">
        <v>214</v>
      </c>
      <c r="G165" s="27" t="s">
        <v>215</v>
      </c>
      <c r="H165" s="27" t="s">
        <v>216</v>
      </c>
      <c r="I165" s="27" t="s">
        <v>217</v>
      </c>
      <c r="J165" s="27" t="s">
        <v>218</v>
      </c>
      <c r="K165" s="27" t="s">
        <v>219</v>
      </c>
      <c r="L165" s="27" t="s">
        <v>220</v>
      </c>
      <c r="M165" s="27" t="s">
        <v>221</v>
      </c>
      <c r="N165" s="27" t="s">
        <v>222</v>
      </c>
      <c r="O165" s="27" t="s">
        <v>223</v>
      </c>
      <c r="P165" s="27" t="s">
        <v>224</v>
      </c>
      <c r="Q165" s="27" t="s">
        <v>225</v>
      </c>
      <c r="R165" s="27" t="s">
        <v>226</v>
      </c>
      <c r="S165" s="27" t="s">
        <v>227</v>
      </c>
      <c r="T165" s="27" t="s">
        <v>228</v>
      </c>
      <c r="U165" s="27" t="s">
        <v>229</v>
      </c>
      <c r="V165" s="27" t="s">
        <v>230</v>
      </c>
      <c r="W165" s="27" t="s">
        <v>231</v>
      </c>
      <c r="X165" s="27" t="s">
        <v>232</v>
      </c>
      <c r="Y165" s="27" t="s">
        <v>233</v>
      </c>
      <c r="Z165" s="27" t="s">
        <v>234</v>
      </c>
      <c r="AA165" s="27" t="s">
        <v>235</v>
      </c>
    </row>
    <row r="166" spans="1:27" x14ac:dyDescent="0.2">
      <c r="A166" s="98" t="s">
        <v>394</v>
      </c>
      <c r="B166" s="28" t="str">
        <f>"01"&amp;"."&amp;$B$662&amp;"."&amp;$B$663</f>
        <v>01.08.2023</v>
      </c>
      <c r="C166" s="90" t="s">
        <v>76</v>
      </c>
      <c r="D166" s="91">
        <f>ROUND(((D167+D168+D170+D169)/1000),5)</f>
        <v>3.0204900000000001</v>
      </c>
      <c r="E166" s="91">
        <f>ROUND(((E167+E168+E170+E169)/1000),5)</f>
        <v>2.8215699999999999</v>
      </c>
      <c r="F166" s="91">
        <f>ROUND(((F167+F168+F170+F169)/1000),5)</f>
        <v>2.70147</v>
      </c>
      <c r="G166" s="91">
        <f t="shared" ref="G166:AA166" si="93">ROUND(((G167+G168+G170+G169)/1000),5)</f>
        <v>2.6846299999999998</v>
      </c>
      <c r="H166" s="91">
        <f t="shared" si="93"/>
        <v>1.98048</v>
      </c>
      <c r="I166" s="91">
        <f t="shared" si="93"/>
        <v>2.6761200000000001</v>
      </c>
      <c r="J166" s="91">
        <f t="shared" si="93"/>
        <v>2.9604900000000001</v>
      </c>
      <c r="K166" s="91">
        <f t="shared" si="93"/>
        <v>3.4327800000000002</v>
      </c>
      <c r="L166" s="91">
        <f t="shared" si="93"/>
        <v>3.7971400000000002</v>
      </c>
      <c r="M166" s="91">
        <f t="shared" si="93"/>
        <v>4.1108000000000002</v>
      </c>
      <c r="N166" s="91">
        <f t="shared" si="93"/>
        <v>4.19062</v>
      </c>
      <c r="O166" s="91">
        <f t="shared" si="93"/>
        <v>4.19496</v>
      </c>
      <c r="P166" s="91">
        <f t="shared" si="93"/>
        <v>4.18825</v>
      </c>
      <c r="Q166" s="91">
        <f t="shared" si="93"/>
        <v>4.2128100000000002</v>
      </c>
      <c r="R166" s="91">
        <f t="shared" si="93"/>
        <v>4.0784599999999998</v>
      </c>
      <c r="S166" s="91">
        <f t="shared" si="93"/>
        <v>4.0841700000000003</v>
      </c>
      <c r="T166" s="91">
        <f t="shared" si="93"/>
        <v>4.0937299999999999</v>
      </c>
      <c r="U166" s="91">
        <f t="shared" si="93"/>
        <v>4.0843699999999998</v>
      </c>
      <c r="V166" s="91">
        <f t="shared" si="93"/>
        <v>4.0694400000000002</v>
      </c>
      <c r="W166" s="91">
        <f t="shared" si="93"/>
        <v>4.0367899999999999</v>
      </c>
      <c r="X166" s="91">
        <f t="shared" si="93"/>
        <v>4.0033099999999999</v>
      </c>
      <c r="Y166" s="91">
        <f t="shared" si="93"/>
        <v>3.96055</v>
      </c>
      <c r="Z166" s="91">
        <f t="shared" si="93"/>
        <v>3.7691499999999998</v>
      </c>
      <c r="AA166" s="91">
        <f t="shared" si="93"/>
        <v>3.3908299999999998</v>
      </c>
    </row>
    <row r="167" spans="1:27" ht="12.75" hidden="1" customHeight="1" outlineLevel="1" x14ac:dyDescent="0.2">
      <c r="A167" s="99" t="s">
        <v>395</v>
      </c>
      <c r="B167" s="63" t="s">
        <v>238</v>
      </c>
      <c r="C167" s="43" t="s">
        <v>79</v>
      </c>
      <c r="D167" s="44">
        <v>1083.24</v>
      </c>
      <c r="E167" s="44">
        <v>884.32</v>
      </c>
      <c r="F167" s="44">
        <v>764.22</v>
      </c>
      <c r="G167" s="44">
        <v>747.38</v>
      </c>
      <c r="H167" s="44">
        <v>43.23</v>
      </c>
      <c r="I167" s="44">
        <v>738.87</v>
      </c>
      <c r="J167" s="44">
        <v>1023.24</v>
      </c>
      <c r="K167" s="44">
        <v>1495.53</v>
      </c>
      <c r="L167" s="44">
        <v>1859.89</v>
      </c>
      <c r="M167" s="44">
        <v>2173.5500000000002</v>
      </c>
      <c r="N167" s="44">
        <v>2253.37</v>
      </c>
      <c r="O167" s="44">
        <v>2257.71</v>
      </c>
      <c r="P167" s="44">
        <v>2251</v>
      </c>
      <c r="Q167" s="44">
        <v>2275.56</v>
      </c>
      <c r="R167" s="44">
        <v>2141.21</v>
      </c>
      <c r="S167" s="44">
        <v>2146.92</v>
      </c>
      <c r="T167" s="44">
        <v>2156.48</v>
      </c>
      <c r="U167" s="44">
        <v>2147.12</v>
      </c>
      <c r="V167" s="44">
        <v>2132.19</v>
      </c>
      <c r="W167" s="44">
        <v>2099.54</v>
      </c>
      <c r="X167" s="44">
        <v>2066.06</v>
      </c>
      <c r="Y167" s="44">
        <v>2023.3</v>
      </c>
      <c r="Z167" s="44">
        <v>1831.9</v>
      </c>
      <c r="AA167" s="44">
        <v>1453.58</v>
      </c>
    </row>
    <row r="168" spans="1:27" ht="12.75" hidden="1" customHeight="1" outlineLevel="1" x14ac:dyDescent="0.2">
      <c r="A168" s="99" t="s">
        <v>396</v>
      </c>
      <c r="B168" s="63" t="s">
        <v>90</v>
      </c>
      <c r="C168" s="43" t="s">
        <v>79</v>
      </c>
      <c r="D168" s="44">
        <v>1716.97</v>
      </c>
      <c r="E168" s="44">
        <f>$D$168</f>
        <v>1716.97</v>
      </c>
      <c r="F168" s="44">
        <f t="shared" ref="F168:AA168" si="94">$D$168</f>
        <v>1716.97</v>
      </c>
      <c r="G168" s="44">
        <f t="shared" si="94"/>
        <v>1716.97</v>
      </c>
      <c r="H168" s="44">
        <f t="shared" si="94"/>
        <v>1716.97</v>
      </c>
      <c r="I168" s="44">
        <f t="shared" si="94"/>
        <v>1716.97</v>
      </c>
      <c r="J168" s="44">
        <f t="shared" si="94"/>
        <v>1716.97</v>
      </c>
      <c r="K168" s="44">
        <f t="shared" si="94"/>
        <v>1716.97</v>
      </c>
      <c r="L168" s="44">
        <f t="shared" si="94"/>
        <v>1716.97</v>
      </c>
      <c r="M168" s="44">
        <f t="shared" si="94"/>
        <v>1716.97</v>
      </c>
      <c r="N168" s="44">
        <f t="shared" si="94"/>
        <v>1716.97</v>
      </c>
      <c r="O168" s="44">
        <f t="shared" si="94"/>
        <v>1716.97</v>
      </c>
      <c r="P168" s="44">
        <f t="shared" si="94"/>
        <v>1716.97</v>
      </c>
      <c r="Q168" s="44">
        <f t="shared" si="94"/>
        <v>1716.97</v>
      </c>
      <c r="R168" s="44">
        <f t="shared" si="94"/>
        <v>1716.97</v>
      </c>
      <c r="S168" s="44">
        <f t="shared" si="94"/>
        <v>1716.97</v>
      </c>
      <c r="T168" s="44">
        <f t="shared" si="94"/>
        <v>1716.97</v>
      </c>
      <c r="U168" s="44">
        <f t="shared" si="94"/>
        <v>1716.97</v>
      </c>
      <c r="V168" s="44">
        <f t="shared" si="94"/>
        <v>1716.97</v>
      </c>
      <c r="W168" s="44">
        <f t="shared" si="94"/>
        <v>1716.97</v>
      </c>
      <c r="X168" s="44">
        <f t="shared" si="94"/>
        <v>1716.97</v>
      </c>
      <c r="Y168" s="44">
        <f t="shared" si="94"/>
        <v>1716.97</v>
      </c>
      <c r="Z168" s="44">
        <f t="shared" si="94"/>
        <v>1716.97</v>
      </c>
      <c r="AA168" s="44">
        <f t="shared" si="94"/>
        <v>1716.97</v>
      </c>
    </row>
    <row r="169" spans="1:27" ht="12.75" hidden="1" customHeight="1" outlineLevel="1" x14ac:dyDescent="0.2">
      <c r="A169" s="99" t="s">
        <v>397</v>
      </c>
      <c r="B169" s="63" t="s">
        <v>83</v>
      </c>
      <c r="C169" s="43" t="s">
        <v>79</v>
      </c>
      <c r="D169" s="44">
        <v>3.92</v>
      </c>
      <c r="E169" s="44">
        <v>3.92</v>
      </c>
      <c r="F169" s="44">
        <v>3.92</v>
      </c>
      <c r="G169" s="44">
        <v>3.92</v>
      </c>
      <c r="H169" s="44">
        <v>3.92</v>
      </c>
      <c r="I169" s="44">
        <v>3.92</v>
      </c>
      <c r="J169" s="44">
        <v>3.92</v>
      </c>
      <c r="K169" s="44">
        <v>3.92</v>
      </c>
      <c r="L169" s="44">
        <v>3.92</v>
      </c>
      <c r="M169" s="44">
        <v>3.92</v>
      </c>
      <c r="N169" s="44">
        <v>3.92</v>
      </c>
      <c r="O169" s="44">
        <v>3.92</v>
      </c>
      <c r="P169" s="44">
        <v>3.92</v>
      </c>
      <c r="Q169" s="44">
        <v>3.92</v>
      </c>
      <c r="R169" s="44">
        <v>3.92</v>
      </c>
      <c r="S169" s="44">
        <v>3.92</v>
      </c>
      <c r="T169" s="44">
        <v>3.92</v>
      </c>
      <c r="U169" s="44">
        <v>3.92</v>
      </c>
      <c r="V169" s="44">
        <v>3.92</v>
      </c>
      <c r="W169" s="44">
        <v>3.92</v>
      </c>
      <c r="X169" s="44">
        <v>3.92</v>
      </c>
      <c r="Y169" s="44">
        <v>3.92</v>
      </c>
      <c r="Z169" s="44">
        <v>3.92</v>
      </c>
      <c r="AA169" s="44">
        <v>3.92</v>
      </c>
    </row>
    <row r="170" spans="1:27" ht="12.75" hidden="1" customHeight="1" outlineLevel="1" x14ac:dyDescent="0.2">
      <c r="A170" s="99" t="s">
        <v>398</v>
      </c>
      <c r="B170" s="63" t="s">
        <v>81</v>
      </c>
      <c r="C170" s="43" t="s">
        <v>79</v>
      </c>
      <c r="D170" s="44">
        <f>$D$11</f>
        <v>216.36</v>
      </c>
      <c r="E170" s="44">
        <f t="shared" ref="E170:AA170" si="95">$D$11</f>
        <v>216.36</v>
      </c>
      <c r="F170" s="44">
        <f t="shared" si="95"/>
        <v>216.36</v>
      </c>
      <c r="G170" s="44">
        <f t="shared" si="95"/>
        <v>216.36</v>
      </c>
      <c r="H170" s="44">
        <f t="shared" si="95"/>
        <v>216.36</v>
      </c>
      <c r="I170" s="44">
        <f t="shared" si="95"/>
        <v>216.36</v>
      </c>
      <c r="J170" s="44">
        <f t="shared" si="95"/>
        <v>216.36</v>
      </c>
      <c r="K170" s="44">
        <f t="shared" si="95"/>
        <v>216.36</v>
      </c>
      <c r="L170" s="44">
        <f t="shared" si="95"/>
        <v>216.36</v>
      </c>
      <c r="M170" s="44">
        <f t="shared" si="95"/>
        <v>216.36</v>
      </c>
      <c r="N170" s="44">
        <f t="shared" si="95"/>
        <v>216.36</v>
      </c>
      <c r="O170" s="44">
        <f t="shared" si="95"/>
        <v>216.36</v>
      </c>
      <c r="P170" s="44">
        <f t="shared" si="95"/>
        <v>216.36</v>
      </c>
      <c r="Q170" s="44">
        <f t="shared" si="95"/>
        <v>216.36</v>
      </c>
      <c r="R170" s="44">
        <f t="shared" si="95"/>
        <v>216.36</v>
      </c>
      <c r="S170" s="44">
        <f t="shared" si="95"/>
        <v>216.36</v>
      </c>
      <c r="T170" s="44">
        <f t="shared" si="95"/>
        <v>216.36</v>
      </c>
      <c r="U170" s="44">
        <f t="shared" si="95"/>
        <v>216.36</v>
      </c>
      <c r="V170" s="44">
        <f t="shared" si="95"/>
        <v>216.36</v>
      </c>
      <c r="W170" s="44">
        <f t="shared" si="95"/>
        <v>216.36</v>
      </c>
      <c r="X170" s="44">
        <f t="shared" si="95"/>
        <v>216.36</v>
      </c>
      <c r="Y170" s="44">
        <f t="shared" si="95"/>
        <v>216.36</v>
      </c>
      <c r="Z170" s="44">
        <f t="shared" si="95"/>
        <v>216.36</v>
      </c>
      <c r="AA170" s="44">
        <f t="shared" si="95"/>
        <v>216.36</v>
      </c>
    </row>
    <row r="171" spans="1:27" collapsed="1" x14ac:dyDescent="0.2">
      <c r="A171" s="98" t="s">
        <v>399</v>
      </c>
      <c r="B171" s="28" t="str">
        <f>"02"&amp;"."&amp;$B$662&amp;"."&amp;$B$663</f>
        <v>02.08.2023</v>
      </c>
      <c r="C171" s="90" t="s">
        <v>76</v>
      </c>
      <c r="D171" s="91">
        <f>ROUND(((D172+D173+D175+D174)/1000),5)</f>
        <v>3.1215099999999998</v>
      </c>
      <c r="E171" s="91">
        <f>ROUND(((E172+E173+E175+E174)/1000),5)</f>
        <v>2.91981</v>
      </c>
      <c r="F171" s="91">
        <f>ROUND(((F172+F173+F175+F174)/1000),5)</f>
        <v>2.8146200000000001</v>
      </c>
      <c r="G171" s="91">
        <f t="shared" ref="G171:AA171" si="96">ROUND(((G172+G173+G175+G174)/1000),5)</f>
        <v>2.7721900000000002</v>
      </c>
      <c r="H171" s="91">
        <f t="shared" si="96"/>
        <v>2.7544900000000001</v>
      </c>
      <c r="I171" s="91">
        <f t="shared" si="96"/>
        <v>2.8509899999999999</v>
      </c>
      <c r="J171" s="91">
        <f t="shared" si="96"/>
        <v>3.05959</v>
      </c>
      <c r="K171" s="91">
        <f t="shared" si="96"/>
        <v>3.4067500000000002</v>
      </c>
      <c r="L171" s="91">
        <f t="shared" si="96"/>
        <v>3.6559900000000001</v>
      </c>
      <c r="M171" s="91">
        <f t="shared" si="96"/>
        <v>3.9638100000000001</v>
      </c>
      <c r="N171" s="91">
        <f t="shared" si="96"/>
        <v>4.0332999999999997</v>
      </c>
      <c r="O171" s="91">
        <f t="shared" si="96"/>
        <v>4.0353700000000003</v>
      </c>
      <c r="P171" s="91">
        <f t="shared" si="96"/>
        <v>4.0307899999999997</v>
      </c>
      <c r="Q171" s="91">
        <f t="shared" si="96"/>
        <v>4.0551599999999999</v>
      </c>
      <c r="R171" s="91">
        <f t="shared" si="96"/>
        <v>4.11395</v>
      </c>
      <c r="S171" s="91">
        <f t="shared" si="96"/>
        <v>4.1130199999999997</v>
      </c>
      <c r="T171" s="91">
        <f t="shared" si="96"/>
        <v>4.0991200000000001</v>
      </c>
      <c r="U171" s="91">
        <f t="shared" si="96"/>
        <v>4.0388999999999999</v>
      </c>
      <c r="V171" s="91">
        <f t="shared" si="96"/>
        <v>4.0281500000000001</v>
      </c>
      <c r="W171" s="91">
        <f t="shared" si="96"/>
        <v>3.9651900000000002</v>
      </c>
      <c r="X171" s="91">
        <f t="shared" si="96"/>
        <v>3.9516900000000001</v>
      </c>
      <c r="Y171" s="91">
        <f t="shared" si="96"/>
        <v>3.9249800000000001</v>
      </c>
      <c r="Z171" s="91">
        <f t="shared" si="96"/>
        <v>3.7318199999999999</v>
      </c>
      <c r="AA171" s="91">
        <f t="shared" si="96"/>
        <v>3.4549400000000001</v>
      </c>
    </row>
    <row r="172" spans="1:27" ht="12.75" hidden="1" customHeight="1" outlineLevel="1" x14ac:dyDescent="0.2">
      <c r="A172" s="99" t="s">
        <v>400</v>
      </c>
      <c r="B172" s="63" t="s">
        <v>238</v>
      </c>
      <c r="C172" s="43" t="s">
        <v>79</v>
      </c>
      <c r="D172" s="44">
        <v>1184.26</v>
      </c>
      <c r="E172" s="44">
        <v>982.56</v>
      </c>
      <c r="F172" s="44">
        <v>877.37</v>
      </c>
      <c r="G172" s="44">
        <v>834.94</v>
      </c>
      <c r="H172" s="44">
        <v>817.24</v>
      </c>
      <c r="I172" s="44">
        <v>913.74</v>
      </c>
      <c r="J172" s="44">
        <v>1122.3399999999999</v>
      </c>
      <c r="K172" s="44">
        <v>1469.5</v>
      </c>
      <c r="L172" s="44">
        <v>1718.74</v>
      </c>
      <c r="M172" s="44">
        <v>2026.56</v>
      </c>
      <c r="N172" s="44">
        <v>2096.0500000000002</v>
      </c>
      <c r="O172" s="44">
        <v>2098.12</v>
      </c>
      <c r="P172" s="44">
        <v>2093.54</v>
      </c>
      <c r="Q172" s="44">
        <v>2117.91</v>
      </c>
      <c r="R172" s="44">
        <v>2176.6999999999998</v>
      </c>
      <c r="S172" s="44">
        <v>2175.77</v>
      </c>
      <c r="T172" s="44">
        <v>2161.87</v>
      </c>
      <c r="U172" s="44">
        <v>2101.65</v>
      </c>
      <c r="V172" s="44">
        <v>2090.9</v>
      </c>
      <c r="W172" s="44">
        <v>2027.94</v>
      </c>
      <c r="X172" s="44">
        <v>2014.44</v>
      </c>
      <c r="Y172" s="44">
        <v>1987.73</v>
      </c>
      <c r="Z172" s="44">
        <v>1794.57</v>
      </c>
      <c r="AA172" s="44">
        <v>1517.69</v>
      </c>
    </row>
    <row r="173" spans="1:27" ht="12.75" hidden="1" customHeight="1" outlineLevel="1" x14ac:dyDescent="0.2">
      <c r="A173" s="99" t="s">
        <v>401</v>
      </c>
      <c r="B173" s="63" t="s">
        <v>90</v>
      </c>
      <c r="C173" s="43" t="s">
        <v>79</v>
      </c>
      <c r="D173" s="44">
        <f>$D$168</f>
        <v>1716.97</v>
      </c>
      <c r="E173" s="44">
        <f t="shared" ref="E173:AA173" si="97">$D$168</f>
        <v>1716.97</v>
      </c>
      <c r="F173" s="44">
        <f t="shared" si="97"/>
        <v>1716.97</v>
      </c>
      <c r="G173" s="44">
        <f t="shared" si="97"/>
        <v>1716.97</v>
      </c>
      <c r="H173" s="44">
        <f t="shared" si="97"/>
        <v>1716.97</v>
      </c>
      <c r="I173" s="44">
        <f t="shared" si="97"/>
        <v>1716.97</v>
      </c>
      <c r="J173" s="44">
        <f t="shared" si="97"/>
        <v>1716.97</v>
      </c>
      <c r="K173" s="44">
        <f t="shared" si="97"/>
        <v>1716.97</v>
      </c>
      <c r="L173" s="44">
        <f t="shared" si="97"/>
        <v>1716.97</v>
      </c>
      <c r="M173" s="44">
        <f t="shared" si="97"/>
        <v>1716.97</v>
      </c>
      <c r="N173" s="44">
        <f t="shared" si="97"/>
        <v>1716.97</v>
      </c>
      <c r="O173" s="44">
        <f t="shared" si="97"/>
        <v>1716.97</v>
      </c>
      <c r="P173" s="44">
        <f t="shared" si="97"/>
        <v>1716.97</v>
      </c>
      <c r="Q173" s="44">
        <f t="shared" si="97"/>
        <v>1716.97</v>
      </c>
      <c r="R173" s="44">
        <f t="shared" si="97"/>
        <v>1716.97</v>
      </c>
      <c r="S173" s="44">
        <f t="shared" si="97"/>
        <v>1716.97</v>
      </c>
      <c r="T173" s="44">
        <f t="shared" si="97"/>
        <v>1716.97</v>
      </c>
      <c r="U173" s="44">
        <f t="shared" si="97"/>
        <v>1716.97</v>
      </c>
      <c r="V173" s="44">
        <f t="shared" si="97"/>
        <v>1716.97</v>
      </c>
      <c r="W173" s="44">
        <f t="shared" si="97"/>
        <v>1716.97</v>
      </c>
      <c r="X173" s="44">
        <f t="shared" si="97"/>
        <v>1716.97</v>
      </c>
      <c r="Y173" s="44">
        <f t="shared" si="97"/>
        <v>1716.97</v>
      </c>
      <c r="Z173" s="44">
        <f t="shared" si="97"/>
        <v>1716.97</v>
      </c>
      <c r="AA173" s="44">
        <f t="shared" si="97"/>
        <v>1716.97</v>
      </c>
    </row>
    <row r="174" spans="1:27" ht="12.75" hidden="1" customHeight="1" outlineLevel="1" x14ac:dyDescent="0.2">
      <c r="A174" s="99" t="s">
        <v>402</v>
      </c>
      <c r="B174" s="63" t="s">
        <v>83</v>
      </c>
      <c r="C174" s="43" t="s">
        <v>79</v>
      </c>
      <c r="D174" s="44">
        <v>3.92</v>
      </c>
      <c r="E174" s="44">
        <v>3.92</v>
      </c>
      <c r="F174" s="44">
        <v>3.92</v>
      </c>
      <c r="G174" s="44">
        <v>3.92</v>
      </c>
      <c r="H174" s="44">
        <v>3.92</v>
      </c>
      <c r="I174" s="44">
        <v>3.92</v>
      </c>
      <c r="J174" s="44">
        <v>3.92</v>
      </c>
      <c r="K174" s="44">
        <v>3.92</v>
      </c>
      <c r="L174" s="44">
        <v>3.92</v>
      </c>
      <c r="M174" s="44">
        <v>3.92</v>
      </c>
      <c r="N174" s="44">
        <v>3.92</v>
      </c>
      <c r="O174" s="44">
        <v>3.92</v>
      </c>
      <c r="P174" s="44">
        <v>3.92</v>
      </c>
      <c r="Q174" s="44">
        <v>3.92</v>
      </c>
      <c r="R174" s="44">
        <v>3.92</v>
      </c>
      <c r="S174" s="44">
        <v>3.92</v>
      </c>
      <c r="T174" s="44">
        <v>3.92</v>
      </c>
      <c r="U174" s="44">
        <v>3.92</v>
      </c>
      <c r="V174" s="44">
        <v>3.92</v>
      </c>
      <c r="W174" s="44">
        <v>3.92</v>
      </c>
      <c r="X174" s="44">
        <v>3.92</v>
      </c>
      <c r="Y174" s="44">
        <v>3.92</v>
      </c>
      <c r="Z174" s="44">
        <v>3.92</v>
      </c>
      <c r="AA174" s="44">
        <v>3.92</v>
      </c>
    </row>
    <row r="175" spans="1:27" ht="12.75" hidden="1" customHeight="1" outlineLevel="1" x14ac:dyDescent="0.2">
      <c r="A175" s="99" t="s">
        <v>403</v>
      </c>
      <c r="B175" s="63" t="s">
        <v>81</v>
      </c>
      <c r="C175" s="43" t="s">
        <v>79</v>
      </c>
      <c r="D175" s="44">
        <f>$D$11</f>
        <v>216.36</v>
      </c>
      <c r="E175" s="44">
        <f t="shared" ref="E175:AA175" si="98">$D$11</f>
        <v>216.36</v>
      </c>
      <c r="F175" s="44">
        <f t="shared" si="98"/>
        <v>216.36</v>
      </c>
      <c r="G175" s="44">
        <f t="shared" si="98"/>
        <v>216.36</v>
      </c>
      <c r="H175" s="44">
        <f t="shared" si="98"/>
        <v>216.36</v>
      </c>
      <c r="I175" s="44">
        <f t="shared" si="98"/>
        <v>216.36</v>
      </c>
      <c r="J175" s="44">
        <f t="shared" si="98"/>
        <v>216.36</v>
      </c>
      <c r="K175" s="44">
        <f t="shared" si="98"/>
        <v>216.36</v>
      </c>
      <c r="L175" s="44">
        <f t="shared" si="98"/>
        <v>216.36</v>
      </c>
      <c r="M175" s="44">
        <f t="shared" si="98"/>
        <v>216.36</v>
      </c>
      <c r="N175" s="44">
        <f t="shared" si="98"/>
        <v>216.36</v>
      </c>
      <c r="O175" s="44">
        <f t="shared" si="98"/>
        <v>216.36</v>
      </c>
      <c r="P175" s="44">
        <f t="shared" si="98"/>
        <v>216.36</v>
      </c>
      <c r="Q175" s="44">
        <f t="shared" si="98"/>
        <v>216.36</v>
      </c>
      <c r="R175" s="44">
        <f t="shared" si="98"/>
        <v>216.36</v>
      </c>
      <c r="S175" s="44">
        <f t="shared" si="98"/>
        <v>216.36</v>
      </c>
      <c r="T175" s="44">
        <f t="shared" si="98"/>
        <v>216.36</v>
      </c>
      <c r="U175" s="44">
        <f t="shared" si="98"/>
        <v>216.36</v>
      </c>
      <c r="V175" s="44">
        <f t="shared" si="98"/>
        <v>216.36</v>
      </c>
      <c r="W175" s="44">
        <f t="shared" si="98"/>
        <v>216.36</v>
      </c>
      <c r="X175" s="44">
        <f t="shared" si="98"/>
        <v>216.36</v>
      </c>
      <c r="Y175" s="44">
        <f t="shared" si="98"/>
        <v>216.36</v>
      </c>
      <c r="Z175" s="44">
        <f t="shared" si="98"/>
        <v>216.36</v>
      </c>
      <c r="AA175" s="44">
        <f t="shared" si="98"/>
        <v>216.36</v>
      </c>
    </row>
    <row r="176" spans="1:27" ht="12.75" customHeight="1" collapsed="1" x14ac:dyDescent="0.2">
      <c r="A176" s="98" t="s">
        <v>404</v>
      </c>
      <c r="B176" s="28" t="str">
        <f>"03"&amp;"."&amp;$B$662&amp;"."&amp;$B$663</f>
        <v>03.08.2023</v>
      </c>
      <c r="C176" s="90" t="s">
        <v>76</v>
      </c>
      <c r="D176" s="91">
        <f>ROUND(((D177+D178+D180+D179)/1000),5)</f>
        <v>3.2002000000000002</v>
      </c>
      <c r="E176" s="91">
        <f>ROUND(((E177+E178+E180+E179)/1000),5)</f>
        <v>3.0080499999999999</v>
      </c>
      <c r="F176" s="91">
        <f>ROUND(((F177+F178+F180+F179)/1000),5)</f>
        <v>2.8681800000000002</v>
      </c>
      <c r="G176" s="91">
        <f t="shared" ref="G176:AA176" si="99">ROUND(((G177+G178+G180+G179)/1000),5)</f>
        <v>2.8188499999999999</v>
      </c>
      <c r="H176" s="91">
        <f t="shared" si="99"/>
        <v>2.7932100000000002</v>
      </c>
      <c r="I176" s="91">
        <f t="shared" si="99"/>
        <v>2.9283700000000001</v>
      </c>
      <c r="J176" s="91">
        <f t="shared" si="99"/>
        <v>3.1770800000000001</v>
      </c>
      <c r="K176" s="91">
        <f t="shared" si="99"/>
        <v>3.4502899999999999</v>
      </c>
      <c r="L176" s="91">
        <f t="shared" si="99"/>
        <v>3.7524799999999998</v>
      </c>
      <c r="M176" s="91">
        <f t="shared" si="99"/>
        <v>4.2671900000000003</v>
      </c>
      <c r="N176" s="91">
        <f t="shared" si="99"/>
        <v>4.4439399999999996</v>
      </c>
      <c r="O176" s="91">
        <f t="shared" si="99"/>
        <v>4.4784199999999998</v>
      </c>
      <c r="P176" s="91">
        <f t="shared" si="99"/>
        <v>4.4826100000000002</v>
      </c>
      <c r="Q176" s="91">
        <f t="shared" si="99"/>
        <v>4.5018000000000002</v>
      </c>
      <c r="R176" s="91">
        <f t="shared" si="99"/>
        <v>4.4132999999999996</v>
      </c>
      <c r="S176" s="91">
        <f t="shared" si="99"/>
        <v>4.3998900000000001</v>
      </c>
      <c r="T176" s="91">
        <f t="shared" si="99"/>
        <v>4.3484100000000003</v>
      </c>
      <c r="U176" s="91">
        <f t="shared" si="99"/>
        <v>4.2186300000000001</v>
      </c>
      <c r="V176" s="91">
        <f t="shared" si="99"/>
        <v>4.1142700000000003</v>
      </c>
      <c r="W176" s="91">
        <f t="shared" si="99"/>
        <v>4.0658099999999999</v>
      </c>
      <c r="X176" s="91">
        <f t="shared" si="99"/>
        <v>4.05558</v>
      </c>
      <c r="Y176" s="91">
        <f t="shared" si="99"/>
        <v>4.0415000000000001</v>
      </c>
      <c r="Z176" s="91">
        <f t="shared" si="99"/>
        <v>3.8949600000000002</v>
      </c>
      <c r="AA176" s="91">
        <f t="shared" si="99"/>
        <v>3.49533</v>
      </c>
    </row>
    <row r="177" spans="1:27" ht="12.75" hidden="1" customHeight="1" outlineLevel="1" x14ac:dyDescent="0.2">
      <c r="A177" s="99" t="s">
        <v>405</v>
      </c>
      <c r="B177" s="63" t="s">
        <v>238</v>
      </c>
      <c r="C177" s="43" t="s">
        <v>79</v>
      </c>
      <c r="D177" s="44">
        <v>1262.95</v>
      </c>
      <c r="E177" s="44">
        <v>1070.8</v>
      </c>
      <c r="F177" s="44">
        <v>930.93</v>
      </c>
      <c r="G177" s="44">
        <v>881.6</v>
      </c>
      <c r="H177" s="44">
        <v>855.96</v>
      </c>
      <c r="I177" s="44">
        <v>991.12</v>
      </c>
      <c r="J177" s="44">
        <v>1239.83</v>
      </c>
      <c r="K177" s="44">
        <v>1513.04</v>
      </c>
      <c r="L177" s="44">
        <v>1815.23</v>
      </c>
      <c r="M177" s="44">
        <v>2329.94</v>
      </c>
      <c r="N177" s="44">
        <v>2506.69</v>
      </c>
      <c r="O177" s="44">
        <v>2541.17</v>
      </c>
      <c r="P177" s="44">
        <v>2545.36</v>
      </c>
      <c r="Q177" s="44">
        <v>2564.5500000000002</v>
      </c>
      <c r="R177" s="44">
        <v>2476.0500000000002</v>
      </c>
      <c r="S177" s="44">
        <v>2462.64</v>
      </c>
      <c r="T177" s="44">
        <v>2411.16</v>
      </c>
      <c r="U177" s="44">
        <v>2281.38</v>
      </c>
      <c r="V177" s="44">
        <v>2177.02</v>
      </c>
      <c r="W177" s="44">
        <v>2128.56</v>
      </c>
      <c r="X177" s="44">
        <v>2118.33</v>
      </c>
      <c r="Y177" s="44">
        <v>2104.25</v>
      </c>
      <c r="Z177" s="44">
        <v>1957.71</v>
      </c>
      <c r="AA177" s="44">
        <v>1558.08</v>
      </c>
    </row>
    <row r="178" spans="1:27" ht="12.75" hidden="1" customHeight="1" outlineLevel="1" x14ac:dyDescent="0.2">
      <c r="A178" s="99" t="s">
        <v>406</v>
      </c>
      <c r="B178" s="63" t="s">
        <v>90</v>
      </c>
      <c r="C178" s="43" t="s">
        <v>79</v>
      </c>
      <c r="D178" s="44">
        <f>$D$168</f>
        <v>1716.97</v>
      </c>
      <c r="E178" s="44">
        <f t="shared" ref="E178:AA178" si="100">$D$168</f>
        <v>1716.97</v>
      </c>
      <c r="F178" s="44">
        <f t="shared" si="100"/>
        <v>1716.97</v>
      </c>
      <c r="G178" s="44">
        <f t="shared" si="100"/>
        <v>1716.97</v>
      </c>
      <c r="H178" s="44">
        <f t="shared" si="100"/>
        <v>1716.97</v>
      </c>
      <c r="I178" s="44">
        <f t="shared" si="100"/>
        <v>1716.97</v>
      </c>
      <c r="J178" s="44">
        <f t="shared" si="100"/>
        <v>1716.97</v>
      </c>
      <c r="K178" s="44">
        <f t="shared" si="100"/>
        <v>1716.97</v>
      </c>
      <c r="L178" s="44">
        <f t="shared" si="100"/>
        <v>1716.97</v>
      </c>
      <c r="M178" s="44">
        <f t="shared" si="100"/>
        <v>1716.97</v>
      </c>
      <c r="N178" s="44">
        <f t="shared" si="100"/>
        <v>1716.97</v>
      </c>
      <c r="O178" s="44">
        <f t="shared" si="100"/>
        <v>1716.97</v>
      </c>
      <c r="P178" s="44">
        <f t="shared" si="100"/>
        <v>1716.97</v>
      </c>
      <c r="Q178" s="44">
        <f t="shared" si="100"/>
        <v>1716.97</v>
      </c>
      <c r="R178" s="44">
        <f t="shared" si="100"/>
        <v>1716.97</v>
      </c>
      <c r="S178" s="44">
        <f t="shared" si="100"/>
        <v>1716.97</v>
      </c>
      <c r="T178" s="44">
        <f t="shared" si="100"/>
        <v>1716.97</v>
      </c>
      <c r="U178" s="44">
        <f t="shared" si="100"/>
        <v>1716.97</v>
      </c>
      <c r="V178" s="44">
        <f t="shared" si="100"/>
        <v>1716.97</v>
      </c>
      <c r="W178" s="44">
        <f t="shared" si="100"/>
        <v>1716.97</v>
      </c>
      <c r="X178" s="44">
        <f t="shared" si="100"/>
        <v>1716.97</v>
      </c>
      <c r="Y178" s="44">
        <f t="shared" si="100"/>
        <v>1716.97</v>
      </c>
      <c r="Z178" s="44">
        <f t="shared" si="100"/>
        <v>1716.97</v>
      </c>
      <c r="AA178" s="44">
        <f t="shared" si="100"/>
        <v>1716.97</v>
      </c>
    </row>
    <row r="179" spans="1:27" ht="12.75" hidden="1" customHeight="1" outlineLevel="1" x14ac:dyDescent="0.2">
      <c r="A179" s="99" t="s">
        <v>407</v>
      </c>
      <c r="B179" s="63" t="s">
        <v>83</v>
      </c>
      <c r="C179" s="43" t="s">
        <v>79</v>
      </c>
      <c r="D179" s="44">
        <v>3.92</v>
      </c>
      <c r="E179" s="44">
        <v>3.92</v>
      </c>
      <c r="F179" s="44">
        <v>3.92</v>
      </c>
      <c r="G179" s="44">
        <v>3.92</v>
      </c>
      <c r="H179" s="44">
        <v>3.92</v>
      </c>
      <c r="I179" s="44">
        <v>3.92</v>
      </c>
      <c r="J179" s="44">
        <v>3.92</v>
      </c>
      <c r="K179" s="44">
        <v>3.92</v>
      </c>
      <c r="L179" s="44">
        <v>3.92</v>
      </c>
      <c r="M179" s="44">
        <v>3.92</v>
      </c>
      <c r="N179" s="44">
        <v>3.92</v>
      </c>
      <c r="O179" s="44">
        <v>3.92</v>
      </c>
      <c r="P179" s="44">
        <v>3.92</v>
      </c>
      <c r="Q179" s="44">
        <v>3.92</v>
      </c>
      <c r="R179" s="44">
        <v>3.92</v>
      </c>
      <c r="S179" s="44">
        <v>3.92</v>
      </c>
      <c r="T179" s="44">
        <v>3.92</v>
      </c>
      <c r="U179" s="44">
        <v>3.92</v>
      </c>
      <c r="V179" s="44">
        <v>3.92</v>
      </c>
      <c r="W179" s="44">
        <v>3.92</v>
      </c>
      <c r="X179" s="44">
        <v>3.92</v>
      </c>
      <c r="Y179" s="44">
        <v>3.92</v>
      </c>
      <c r="Z179" s="44">
        <v>3.92</v>
      </c>
      <c r="AA179" s="44">
        <v>3.92</v>
      </c>
    </row>
    <row r="180" spans="1:27" ht="12.75" hidden="1" customHeight="1" outlineLevel="1" x14ac:dyDescent="0.2">
      <c r="A180" s="99" t="s">
        <v>408</v>
      </c>
      <c r="B180" s="63" t="s">
        <v>81</v>
      </c>
      <c r="C180" s="43" t="s">
        <v>79</v>
      </c>
      <c r="D180" s="44">
        <f>$D$11</f>
        <v>216.36</v>
      </c>
      <c r="E180" s="44">
        <f t="shared" ref="E180:AA180" si="101">$D$11</f>
        <v>216.36</v>
      </c>
      <c r="F180" s="44">
        <f t="shared" si="101"/>
        <v>216.36</v>
      </c>
      <c r="G180" s="44">
        <f t="shared" si="101"/>
        <v>216.36</v>
      </c>
      <c r="H180" s="44">
        <f t="shared" si="101"/>
        <v>216.36</v>
      </c>
      <c r="I180" s="44">
        <f t="shared" si="101"/>
        <v>216.36</v>
      </c>
      <c r="J180" s="44">
        <f t="shared" si="101"/>
        <v>216.36</v>
      </c>
      <c r="K180" s="44">
        <f t="shared" si="101"/>
        <v>216.36</v>
      </c>
      <c r="L180" s="44">
        <f t="shared" si="101"/>
        <v>216.36</v>
      </c>
      <c r="M180" s="44">
        <f t="shared" si="101"/>
        <v>216.36</v>
      </c>
      <c r="N180" s="44">
        <f t="shared" si="101"/>
        <v>216.36</v>
      </c>
      <c r="O180" s="44">
        <f t="shared" si="101"/>
        <v>216.36</v>
      </c>
      <c r="P180" s="44">
        <f t="shared" si="101"/>
        <v>216.36</v>
      </c>
      <c r="Q180" s="44">
        <f t="shared" si="101"/>
        <v>216.36</v>
      </c>
      <c r="R180" s="44">
        <f t="shared" si="101"/>
        <v>216.36</v>
      </c>
      <c r="S180" s="44">
        <f t="shared" si="101"/>
        <v>216.36</v>
      </c>
      <c r="T180" s="44">
        <f t="shared" si="101"/>
        <v>216.36</v>
      </c>
      <c r="U180" s="44">
        <f t="shared" si="101"/>
        <v>216.36</v>
      </c>
      <c r="V180" s="44">
        <f t="shared" si="101"/>
        <v>216.36</v>
      </c>
      <c r="W180" s="44">
        <f t="shared" si="101"/>
        <v>216.36</v>
      </c>
      <c r="X180" s="44">
        <f t="shared" si="101"/>
        <v>216.36</v>
      </c>
      <c r="Y180" s="44">
        <f t="shared" si="101"/>
        <v>216.36</v>
      </c>
      <c r="Z180" s="44">
        <f t="shared" si="101"/>
        <v>216.36</v>
      </c>
      <c r="AA180" s="44">
        <f t="shared" si="101"/>
        <v>216.36</v>
      </c>
    </row>
    <row r="181" spans="1:27" ht="12.75" customHeight="1" collapsed="1" x14ac:dyDescent="0.2">
      <c r="A181" s="98" t="s">
        <v>409</v>
      </c>
      <c r="B181" s="28" t="str">
        <f>"04"&amp;"."&amp;$B$662&amp;"."&amp;$B$663</f>
        <v>04.08.2023</v>
      </c>
      <c r="C181" s="90" t="s">
        <v>76</v>
      </c>
      <c r="D181" s="91">
        <f>ROUND(((D182+D183+D185+D184)/1000),5)</f>
        <v>3.2595800000000001</v>
      </c>
      <c r="E181" s="91">
        <f>ROUND(((E182+E183+E185+E184)/1000),5)</f>
        <v>3.0174799999999999</v>
      </c>
      <c r="F181" s="91">
        <f>ROUND(((F182+F183+F185+F184)/1000),5)</f>
        <v>2.86456</v>
      </c>
      <c r="G181" s="91">
        <f t="shared" ref="G181:AA181" si="102">ROUND(((G182+G183+G185+G184)/1000),5)</f>
        <v>2.80043</v>
      </c>
      <c r="H181" s="91">
        <f t="shared" si="102"/>
        <v>2.7745000000000002</v>
      </c>
      <c r="I181" s="91">
        <f t="shared" si="102"/>
        <v>2.8638699999999999</v>
      </c>
      <c r="J181" s="91">
        <f t="shared" si="102"/>
        <v>3.08399</v>
      </c>
      <c r="K181" s="91">
        <f t="shared" si="102"/>
        <v>3.4954800000000001</v>
      </c>
      <c r="L181" s="91">
        <f t="shared" si="102"/>
        <v>3.80559</v>
      </c>
      <c r="M181" s="91">
        <f t="shared" si="102"/>
        <v>4.2607499999999998</v>
      </c>
      <c r="N181" s="91">
        <f t="shared" si="102"/>
        <v>4.4444900000000001</v>
      </c>
      <c r="O181" s="91">
        <f t="shared" si="102"/>
        <v>4.4833999999999996</v>
      </c>
      <c r="P181" s="91">
        <f t="shared" si="102"/>
        <v>4.4523000000000001</v>
      </c>
      <c r="Q181" s="91">
        <f t="shared" si="102"/>
        <v>4.5457200000000002</v>
      </c>
      <c r="R181" s="91">
        <f t="shared" si="102"/>
        <v>4.9475899999999999</v>
      </c>
      <c r="S181" s="91">
        <f t="shared" si="102"/>
        <v>4.9782500000000001</v>
      </c>
      <c r="T181" s="91">
        <f t="shared" si="102"/>
        <v>4.9661900000000001</v>
      </c>
      <c r="U181" s="91">
        <f t="shared" si="102"/>
        <v>4.5156099999999997</v>
      </c>
      <c r="V181" s="91">
        <f t="shared" si="102"/>
        <v>4.4301500000000003</v>
      </c>
      <c r="W181" s="91">
        <f t="shared" si="102"/>
        <v>4.3879799999999998</v>
      </c>
      <c r="X181" s="91">
        <f t="shared" si="102"/>
        <v>4.2497299999999996</v>
      </c>
      <c r="Y181" s="91">
        <f t="shared" si="102"/>
        <v>4.0921500000000002</v>
      </c>
      <c r="Z181" s="91">
        <f t="shared" si="102"/>
        <v>3.8027799999999998</v>
      </c>
      <c r="AA181" s="91">
        <f t="shared" si="102"/>
        <v>3.4918499999999999</v>
      </c>
    </row>
    <row r="182" spans="1:27" ht="12.75" hidden="1" customHeight="1" outlineLevel="1" x14ac:dyDescent="0.2">
      <c r="A182" s="99" t="s">
        <v>410</v>
      </c>
      <c r="B182" s="63" t="s">
        <v>238</v>
      </c>
      <c r="C182" s="43" t="s">
        <v>79</v>
      </c>
      <c r="D182" s="44">
        <v>1322.33</v>
      </c>
      <c r="E182" s="44">
        <v>1080.23</v>
      </c>
      <c r="F182" s="44">
        <v>927.31</v>
      </c>
      <c r="G182" s="44">
        <v>863.18</v>
      </c>
      <c r="H182" s="44">
        <v>837.25</v>
      </c>
      <c r="I182" s="44">
        <v>926.62</v>
      </c>
      <c r="J182" s="44">
        <v>1146.74</v>
      </c>
      <c r="K182" s="44">
        <v>1558.23</v>
      </c>
      <c r="L182" s="44">
        <v>1868.34</v>
      </c>
      <c r="M182" s="44">
        <v>2323.5</v>
      </c>
      <c r="N182" s="44">
        <v>2507.2399999999998</v>
      </c>
      <c r="O182" s="44">
        <v>2546.15</v>
      </c>
      <c r="P182" s="44">
        <v>2515.0500000000002</v>
      </c>
      <c r="Q182" s="44">
        <v>2608.4699999999998</v>
      </c>
      <c r="R182" s="44">
        <v>3010.34</v>
      </c>
      <c r="S182" s="44">
        <v>3041</v>
      </c>
      <c r="T182" s="44">
        <v>3028.94</v>
      </c>
      <c r="U182" s="44">
        <v>2578.36</v>
      </c>
      <c r="V182" s="44">
        <v>2492.9</v>
      </c>
      <c r="W182" s="44">
        <v>2450.73</v>
      </c>
      <c r="X182" s="44">
        <v>2312.48</v>
      </c>
      <c r="Y182" s="44">
        <v>2154.9</v>
      </c>
      <c r="Z182" s="44">
        <v>1865.53</v>
      </c>
      <c r="AA182" s="44">
        <v>1554.6</v>
      </c>
    </row>
    <row r="183" spans="1:27" ht="12.75" hidden="1" customHeight="1" outlineLevel="1" x14ac:dyDescent="0.2">
      <c r="A183" s="99" t="s">
        <v>411</v>
      </c>
      <c r="B183" s="63" t="s">
        <v>90</v>
      </c>
      <c r="C183" s="43" t="s">
        <v>79</v>
      </c>
      <c r="D183" s="44">
        <f>$D$168</f>
        <v>1716.97</v>
      </c>
      <c r="E183" s="44">
        <f t="shared" ref="E183:AA183" si="103">$D$168</f>
        <v>1716.97</v>
      </c>
      <c r="F183" s="44">
        <f t="shared" si="103"/>
        <v>1716.97</v>
      </c>
      <c r="G183" s="44">
        <f t="shared" si="103"/>
        <v>1716.97</v>
      </c>
      <c r="H183" s="44">
        <f t="shared" si="103"/>
        <v>1716.97</v>
      </c>
      <c r="I183" s="44">
        <f t="shared" si="103"/>
        <v>1716.97</v>
      </c>
      <c r="J183" s="44">
        <f t="shared" si="103"/>
        <v>1716.97</v>
      </c>
      <c r="K183" s="44">
        <f t="shared" si="103"/>
        <v>1716.97</v>
      </c>
      <c r="L183" s="44">
        <f t="shared" si="103"/>
        <v>1716.97</v>
      </c>
      <c r="M183" s="44">
        <f t="shared" si="103"/>
        <v>1716.97</v>
      </c>
      <c r="N183" s="44">
        <f t="shared" si="103"/>
        <v>1716.97</v>
      </c>
      <c r="O183" s="44">
        <f t="shared" si="103"/>
        <v>1716.97</v>
      </c>
      <c r="P183" s="44">
        <f t="shared" si="103"/>
        <v>1716.97</v>
      </c>
      <c r="Q183" s="44">
        <f t="shared" si="103"/>
        <v>1716.97</v>
      </c>
      <c r="R183" s="44">
        <f t="shared" si="103"/>
        <v>1716.97</v>
      </c>
      <c r="S183" s="44">
        <f t="shared" si="103"/>
        <v>1716.97</v>
      </c>
      <c r="T183" s="44">
        <f t="shared" si="103"/>
        <v>1716.97</v>
      </c>
      <c r="U183" s="44">
        <f t="shared" si="103"/>
        <v>1716.97</v>
      </c>
      <c r="V183" s="44">
        <f t="shared" si="103"/>
        <v>1716.97</v>
      </c>
      <c r="W183" s="44">
        <f t="shared" si="103"/>
        <v>1716.97</v>
      </c>
      <c r="X183" s="44">
        <f t="shared" si="103"/>
        <v>1716.97</v>
      </c>
      <c r="Y183" s="44">
        <f t="shared" si="103"/>
        <v>1716.97</v>
      </c>
      <c r="Z183" s="44">
        <f t="shared" si="103"/>
        <v>1716.97</v>
      </c>
      <c r="AA183" s="44">
        <f t="shared" si="103"/>
        <v>1716.97</v>
      </c>
    </row>
    <row r="184" spans="1:27" ht="12.75" hidden="1" customHeight="1" outlineLevel="1" x14ac:dyDescent="0.2">
      <c r="A184" s="99" t="s">
        <v>412</v>
      </c>
      <c r="B184" s="63" t="s">
        <v>83</v>
      </c>
      <c r="C184" s="43" t="s">
        <v>79</v>
      </c>
      <c r="D184" s="44">
        <v>3.92</v>
      </c>
      <c r="E184" s="44">
        <v>3.92</v>
      </c>
      <c r="F184" s="44">
        <v>3.92</v>
      </c>
      <c r="G184" s="44">
        <v>3.92</v>
      </c>
      <c r="H184" s="44">
        <v>3.92</v>
      </c>
      <c r="I184" s="44">
        <v>3.92</v>
      </c>
      <c r="J184" s="44">
        <v>3.92</v>
      </c>
      <c r="K184" s="44">
        <v>3.92</v>
      </c>
      <c r="L184" s="44">
        <v>3.92</v>
      </c>
      <c r="M184" s="44">
        <v>3.92</v>
      </c>
      <c r="N184" s="44">
        <v>3.92</v>
      </c>
      <c r="O184" s="44">
        <v>3.92</v>
      </c>
      <c r="P184" s="44">
        <v>3.92</v>
      </c>
      <c r="Q184" s="44">
        <v>3.92</v>
      </c>
      <c r="R184" s="44">
        <v>3.92</v>
      </c>
      <c r="S184" s="44">
        <v>3.92</v>
      </c>
      <c r="T184" s="44">
        <v>3.92</v>
      </c>
      <c r="U184" s="44">
        <v>3.92</v>
      </c>
      <c r="V184" s="44">
        <v>3.92</v>
      </c>
      <c r="W184" s="44">
        <v>3.92</v>
      </c>
      <c r="X184" s="44">
        <v>3.92</v>
      </c>
      <c r="Y184" s="44">
        <v>3.92</v>
      </c>
      <c r="Z184" s="44">
        <v>3.92</v>
      </c>
      <c r="AA184" s="44">
        <v>3.92</v>
      </c>
    </row>
    <row r="185" spans="1:27" ht="12.75" hidden="1" customHeight="1" outlineLevel="1" x14ac:dyDescent="0.2">
      <c r="A185" s="99" t="s">
        <v>413</v>
      </c>
      <c r="B185" s="63" t="s">
        <v>81</v>
      </c>
      <c r="C185" s="43" t="s">
        <v>79</v>
      </c>
      <c r="D185" s="44">
        <f>$D$11</f>
        <v>216.36</v>
      </c>
      <c r="E185" s="44">
        <f t="shared" ref="E185:AA185" si="104">$D$11</f>
        <v>216.36</v>
      </c>
      <c r="F185" s="44">
        <f t="shared" si="104"/>
        <v>216.36</v>
      </c>
      <c r="G185" s="44">
        <f t="shared" si="104"/>
        <v>216.36</v>
      </c>
      <c r="H185" s="44">
        <f t="shared" si="104"/>
        <v>216.36</v>
      </c>
      <c r="I185" s="44">
        <f t="shared" si="104"/>
        <v>216.36</v>
      </c>
      <c r="J185" s="44">
        <f t="shared" si="104"/>
        <v>216.36</v>
      </c>
      <c r="K185" s="44">
        <f t="shared" si="104"/>
        <v>216.36</v>
      </c>
      <c r="L185" s="44">
        <f t="shared" si="104"/>
        <v>216.36</v>
      </c>
      <c r="M185" s="44">
        <f t="shared" si="104"/>
        <v>216.36</v>
      </c>
      <c r="N185" s="44">
        <f t="shared" si="104"/>
        <v>216.36</v>
      </c>
      <c r="O185" s="44">
        <f t="shared" si="104"/>
        <v>216.36</v>
      </c>
      <c r="P185" s="44">
        <f t="shared" si="104"/>
        <v>216.36</v>
      </c>
      <c r="Q185" s="44">
        <f t="shared" si="104"/>
        <v>216.36</v>
      </c>
      <c r="R185" s="44">
        <f t="shared" si="104"/>
        <v>216.36</v>
      </c>
      <c r="S185" s="44">
        <f t="shared" si="104"/>
        <v>216.36</v>
      </c>
      <c r="T185" s="44">
        <f t="shared" si="104"/>
        <v>216.36</v>
      </c>
      <c r="U185" s="44">
        <f t="shared" si="104"/>
        <v>216.36</v>
      </c>
      <c r="V185" s="44">
        <f t="shared" si="104"/>
        <v>216.36</v>
      </c>
      <c r="W185" s="44">
        <f t="shared" si="104"/>
        <v>216.36</v>
      </c>
      <c r="X185" s="44">
        <f t="shared" si="104"/>
        <v>216.36</v>
      </c>
      <c r="Y185" s="44">
        <f t="shared" si="104"/>
        <v>216.36</v>
      </c>
      <c r="Z185" s="44">
        <f t="shared" si="104"/>
        <v>216.36</v>
      </c>
      <c r="AA185" s="44">
        <f t="shared" si="104"/>
        <v>216.36</v>
      </c>
    </row>
    <row r="186" spans="1:27" ht="12.75" customHeight="1" collapsed="1" x14ac:dyDescent="0.2">
      <c r="A186" s="98" t="s">
        <v>414</v>
      </c>
      <c r="B186" s="28" t="str">
        <f>"05"&amp;"."&amp;$B$662&amp;"."&amp;$B$663</f>
        <v>05.08.2023</v>
      </c>
      <c r="C186" s="90" t="s">
        <v>76</v>
      </c>
      <c r="D186" s="91">
        <f>ROUND(((D187+D188+D190+D189)/1000),5)</f>
        <v>3.2885200000000001</v>
      </c>
      <c r="E186" s="91">
        <f>ROUND(((E187+E188+E190+E189)/1000),5)</f>
        <v>3.0808599999999999</v>
      </c>
      <c r="F186" s="91">
        <f>ROUND(((F187+F188+F190+F189)/1000),5)</f>
        <v>2.9487100000000002</v>
      </c>
      <c r="G186" s="91">
        <f t="shared" ref="G186:AA186" si="105">ROUND(((G187+G188+G190+G189)/1000),5)</f>
        <v>2.8766400000000001</v>
      </c>
      <c r="H186" s="91">
        <f t="shared" si="105"/>
        <v>2.8281900000000002</v>
      </c>
      <c r="I186" s="91">
        <f t="shared" si="105"/>
        <v>2.8320699999999999</v>
      </c>
      <c r="J186" s="91">
        <f t="shared" si="105"/>
        <v>2.8288899999999999</v>
      </c>
      <c r="K186" s="91">
        <f t="shared" si="105"/>
        <v>3.2559900000000002</v>
      </c>
      <c r="L186" s="91">
        <f t="shared" si="105"/>
        <v>3.5594600000000001</v>
      </c>
      <c r="M186" s="91">
        <f t="shared" si="105"/>
        <v>3.76728</v>
      </c>
      <c r="N186" s="91">
        <f t="shared" si="105"/>
        <v>3.94618</v>
      </c>
      <c r="O186" s="91">
        <f t="shared" si="105"/>
        <v>3.9976600000000002</v>
      </c>
      <c r="P186" s="91">
        <f t="shared" si="105"/>
        <v>3.97403</v>
      </c>
      <c r="Q186" s="91">
        <f t="shared" si="105"/>
        <v>3.8516300000000001</v>
      </c>
      <c r="R186" s="91">
        <f t="shared" si="105"/>
        <v>3.7295600000000002</v>
      </c>
      <c r="S186" s="91">
        <f t="shared" si="105"/>
        <v>4.0064200000000003</v>
      </c>
      <c r="T186" s="91">
        <f t="shared" si="105"/>
        <v>3.9776400000000001</v>
      </c>
      <c r="U186" s="91">
        <f t="shared" si="105"/>
        <v>3.73916</v>
      </c>
      <c r="V186" s="91">
        <f t="shared" si="105"/>
        <v>3.8644099999999999</v>
      </c>
      <c r="W186" s="91">
        <f t="shared" si="105"/>
        <v>3.8460200000000002</v>
      </c>
      <c r="X186" s="91">
        <f t="shared" si="105"/>
        <v>3.8056399999999999</v>
      </c>
      <c r="Y186" s="91">
        <f t="shared" si="105"/>
        <v>3.8346800000000001</v>
      </c>
      <c r="Z186" s="91">
        <f t="shared" si="105"/>
        <v>3.7012100000000001</v>
      </c>
      <c r="AA186" s="91">
        <f t="shared" si="105"/>
        <v>3.4644300000000001</v>
      </c>
    </row>
    <row r="187" spans="1:27" ht="12.75" hidden="1" customHeight="1" outlineLevel="1" x14ac:dyDescent="0.2">
      <c r="A187" s="99" t="s">
        <v>415</v>
      </c>
      <c r="B187" s="63" t="s">
        <v>238</v>
      </c>
      <c r="C187" s="43" t="s">
        <v>79</v>
      </c>
      <c r="D187" s="44">
        <v>1351.27</v>
      </c>
      <c r="E187" s="44">
        <v>1143.6099999999999</v>
      </c>
      <c r="F187" s="44">
        <v>1011.46</v>
      </c>
      <c r="G187" s="44">
        <v>939.39</v>
      </c>
      <c r="H187" s="44">
        <v>890.94</v>
      </c>
      <c r="I187" s="44">
        <v>894.82</v>
      </c>
      <c r="J187" s="44">
        <v>891.64</v>
      </c>
      <c r="K187" s="44">
        <v>1318.74</v>
      </c>
      <c r="L187" s="44">
        <v>1622.21</v>
      </c>
      <c r="M187" s="44">
        <v>1830.03</v>
      </c>
      <c r="N187" s="44">
        <v>2008.93</v>
      </c>
      <c r="O187" s="44">
        <v>2060.41</v>
      </c>
      <c r="P187" s="44">
        <v>2036.78</v>
      </c>
      <c r="Q187" s="44">
        <v>1914.38</v>
      </c>
      <c r="R187" s="44">
        <v>1792.31</v>
      </c>
      <c r="S187" s="44">
        <v>2069.17</v>
      </c>
      <c r="T187" s="44">
        <v>2040.39</v>
      </c>
      <c r="U187" s="44">
        <v>1801.91</v>
      </c>
      <c r="V187" s="44">
        <v>1927.16</v>
      </c>
      <c r="W187" s="44">
        <v>1908.77</v>
      </c>
      <c r="X187" s="44">
        <v>1868.39</v>
      </c>
      <c r="Y187" s="44">
        <v>1897.43</v>
      </c>
      <c r="Z187" s="44">
        <v>1763.96</v>
      </c>
      <c r="AA187" s="44">
        <v>1527.18</v>
      </c>
    </row>
    <row r="188" spans="1:27" ht="12.75" hidden="1" customHeight="1" outlineLevel="1" x14ac:dyDescent="0.2">
      <c r="A188" s="99" t="s">
        <v>416</v>
      </c>
      <c r="B188" s="63" t="s">
        <v>90</v>
      </c>
      <c r="C188" s="43" t="s">
        <v>79</v>
      </c>
      <c r="D188" s="44">
        <f>$D$168</f>
        <v>1716.97</v>
      </c>
      <c r="E188" s="44">
        <f t="shared" ref="E188:AA188" si="106">$D$168</f>
        <v>1716.97</v>
      </c>
      <c r="F188" s="44">
        <f t="shared" si="106"/>
        <v>1716.97</v>
      </c>
      <c r="G188" s="44">
        <f t="shared" si="106"/>
        <v>1716.97</v>
      </c>
      <c r="H188" s="44">
        <f t="shared" si="106"/>
        <v>1716.97</v>
      </c>
      <c r="I188" s="44">
        <f t="shared" si="106"/>
        <v>1716.97</v>
      </c>
      <c r="J188" s="44">
        <f t="shared" si="106"/>
        <v>1716.97</v>
      </c>
      <c r="K188" s="44">
        <f t="shared" si="106"/>
        <v>1716.97</v>
      </c>
      <c r="L188" s="44">
        <f t="shared" si="106"/>
        <v>1716.97</v>
      </c>
      <c r="M188" s="44">
        <f t="shared" si="106"/>
        <v>1716.97</v>
      </c>
      <c r="N188" s="44">
        <f t="shared" si="106"/>
        <v>1716.97</v>
      </c>
      <c r="O188" s="44">
        <f t="shared" si="106"/>
        <v>1716.97</v>
      </c>
      <c r="P188" s="44">
        <f t="shared" si="106"/>
        <v>1716.97</v>
      </c>
      <c r="Q188" s="44">
        <f t="shared" si="106"/>
        <v>1716.97</v>
      </c>
      <c r="R188" s="44">
        <f t="shared" si="106"/>
        <v>1716.97</v>
      </c>
      <c r="S188" s="44">
        <f t="shared" si="106"/>
        <v>1716.97</v>
      </c>
      <c r="T188" s="44">
        <f t="shared" si="106"/>
        <v>1716.97</v>
      </c>
      <c r="U188" s="44">
        <f t="shared" si="106"/>
        <v>1716.97</v>
      </c>
      <c r="V188" s="44">
        <f t="shared" si="106"/>
        <v>1716.97</v>
      </c>
      <c r="W188" s="44">
        <f t="shared" si="106"/>
        <v>1716.97</v>
      </c>
      <c r="X188" s="44">
        <f t="shared" si="106"/>
        <v>1716.97</v>
      </c>
      <c r="Y188" s="44">
        <f t="shared" si="106"/>
        <v>1716.97</v>
      </c>
      <c r="Z188" s="44">
        <f t="shared" si="106"/>
        <v>1716.97</v>
      </c>
      <c r="AA188" s="44">
        <f t="shared" si="106"/>
        <v>1716.97</v>
      </c>
    </row>
    <row r="189" spans="1:27" ht="12.75" hidden="1" customHeight="1" outlineLevel="1" x14ac:dyDescent="0.2">
      <c r="A189" s="99" t="s">
        <v>417</v>
      </c>
      <c r="B189" s="63" t="s">
        <v>83</v>
      </c>
      <c r="C189" s="43" t="s">
        <v>79</v>
      </c>
      <c r="D189" s="44">
        <v>3.92</v>
      </c>
      <c r="E189" s="44">
        <v>3.92</v>
      </c>
      <c r="F189" s="44">
        <v>3.92</v>
      </c>
      <c r="G189" s="44">
        <v>3.92</v>
      </c>
      <c r="H189" s="44">
        <v>3.92</v>
      </c>
      <c r="I189" s="44">
        <v>3.92</v>
      </c>
      <c r="J189" s="44">
        <v>3.92</v>
      </c>
      <c r="K189" s="44">
        <v>3.92</v>
      </c>
      <c r="L189" s="44">
        <v>3.92</v>
      </c>
      <c r="M189" s="44">
        <v>3.92</v>
      </c>
      <c r="N189" s="44">
        <v>3.92</v>
      </c>
      <c r="O189" s="44">
        <v>3.92</v>
      </c>
      <c r="P189" s="44">
        <v>3.92</v>
      </c>
      <c r="Q189" s="44">
        <v>3.92</v>
      </c>
      <c r="R189" s="44">
        <v>3.92</v>
      </c>
      <c r="S189" s="44">
        <v>3.92</v>
      </c>
      <c r="T189" s="44">
        <v>3.92</v>
      </c>
      <c r="U189" s="44">
        <v>3.92</v>
      </c>
      <c r="V189" s="44">
        <v>3.92</v>
      </c>
      <c r="W189" s="44">
        <v>3.92</v>
      </c>
      <c r="X189" s="44">
        <v>3.92</v>
      </c>
      <c r="Y189" s="44">
        <v>3.92</v>
      </c>
      <c r="Z189" s="44">
        <v>3.92</v>
      </c>
      <c r="AA189" s="44">
        <v>3.92</v>
      </c>
    </row>
    <row r="190" spans="1:27" ht="12.75" hidden="1" customHeight="1" outlineLevel="1" x14ac:dyDescent="0.2">
      <c r="A190" s="99" t="s">
        <v>418</v>
      </c>
      <c r="B190" s="63" t="s">
        <v>81</v>
      </c>
      <c r="C190" s="43" t="s">
        <v>79</v>
      </c>
      <c r="D190" s="44">
        <f>$D$11</f>
        <v>216.36</v>
      </c>
      <c r="E190" s="44">
        <f t="shared" ref="E190:AA190" si="107">$D$11</f>
        <v>216.36</v>
      </c>
      <c r="F190" s="44">
        <f t="shared" si="107"/>
        <v>216.36</v>
      </c>
      <c r="G190" s="44">
        <f t="shared" si="107"/>
        <v>216.36</v>
      </c>
      <c r="H190" s="44">
        <f t="shared" si="107"/>
        <v>216.36</v>
      </c>
      <c r="I190" s="44">
        <f t="shared" si="107"/>
        <v>216.36</v>
      </c>
      <c r="J190" s="44">
        <f t="shared" si="107"/>
        <v>216.36</v>
      </c>
      <c r="K190" s="44">
        <f t="shared" si="107"/>
        <v>216.36</v>
      </c>
      <c r="L190" s="44">
        <f t="shared" si="107"/>
        <v>216.36</v>
      </c>
      <c r="M190" s="44">
        <f t="shared" si="107"/>
        <v>216.36</v>
      </c>
      <c r="N190" s="44">
        <f t="shared" si="107"/>
        <v>216.36</v>
      </c>
      <c r="O190" s="44">
        <f t="shared" si="107"/>
        <v>216.36</v>
      </c>
      <c r="P190" s="44">
        <f t="shared" si="107"/>
        <v>216.36</v>
      </c>
      <c r="Q190" s="44">
        <f t="shared" si="107"/>
        <v>216.36</v>
      </c>
      <c r="R190" s="44">
        <f t="shared" si="107"/>
        <v>216.36</v>
      </c>
      <c r="S190" s="44">
        <f t="shared" si="107"/>
        <v>216.36</v>
      </c>
      <c r="T190" s="44">
        <f t="shared" si="107"/>
        <v>216.36</v>
      </c>
      <c r="U190" s="44">
        <f t="shared" si="107"/>
        <v>216.36</v>
      </c>
      <c r="V190" s="44">
        <f t="shared" si="107"/>
        <v>216.36</v>
      </c>
      <c r="W190" s="44">
        <f t="shared" si="107"/>
        <v>216.36</v>
      </c>
      <c r="X190" s="44">
        <f t="shared" si="107"/>
        <v>216.36</v>
      </c>
      <c r="Y190" s="44">
        <f t="shared" si="107"/>
        <v>216.36</v>
      </c>
      <c r="Z190" s="44">
        <f t="shared" si="107"/>
        <v>216.36</v>
      </c>
      <c r="AA190" s="44">
        <f t="shared" si="107"/>
        <v>216.36</v>
      </c>
    </row>
    <row r="191" spans="1:27" ht="12.75" customHeight="1" collapsed="1" x14ac:dyDescent="0.2">
      <c r="A191" s="98" t="s">
        <v>419</v>
      </c>
      <c r="B191" s="28" t="str">
        <f>"06"&amp;"."&amp;$B$662&amp;"."&amp;$B$663</f>
        <v>06.08.2023</v>
      </c>
      <c r="C191" s="90" t="s">
        <v>76</v>
      </c>
      <c r="D191" s="91">
        <f>ROUND(((D192+D193+D195+D194)/1000),5)</f>
        <v>3.3376800000000002</v>
      </c>
      <c r="E191" s="91">
        <f>ROUND(((E192+E193+E195+E194)/1000),5)</f>
        <v>3.0394000000000001</v>
      </c>
      <c r="F191" s="91">
        <f>ROUND(((F192+F193+F195+F194)/1000),5)</f>
        <v>2.9159600000000001</v>
      </c>
      <c r="G191" s="91">
        <f t="shared" ref="G191:AA191" si="108">ROUND(((G192+G193+G195+G194)/1000),5)</f>
        <v>2.8491</v>
      </c>
      <c r="H191" s="91">
        <f t="shared" si="108"/>
        <v>2.7926000000000002</v>
      </c>
      <c r="I191" s="91">
        <f t="shared" si="108"/>
        <v>2.7640099999999999</v>
      </c>
      <c r="J191" s="91">
        <f t="shared" si="108"/>
        <v>2.7674799999999999</v>
      </c>
      <c r="K191" s="91">
        <f t="shared" si="108"/>
        <v>3.0693299999999999</v>
      </c>
      <c r="L191" s="91">
        <f t="shared" si="108"/>
        <v>3.51959</v>
      </c>
      <c r="M191" s="91">
        <f t="shared" si="108"/>
        <v>3.7668900000000001</v>
      </c>
      <c r="N191" s="91">
        <f t="shared" si="108"/>
        <v>3.8972899999999999</v>
      </c>
      <c r="O191" s="91">
        <f t="shared" si="108"/>
        <v>3.9339400000000002</v>
      </c>
      <c r="P191" s="91">
        <f t="shared" si="108"/>
        <v>3.9872299999999998</v>
      </c>
      <c r="Q191" s="91">
        <f t="shared" si="108"/>
        <v>3.9992899999999998</v>
      </c>
      <c r="R191" s="91">
        <f t="shared" si="108"/>
        <v>4.0263099999999996</v>
      </c>
      <c r="S191" s="91">
        <f t="shared" si="108"/>
        <v>3.9964200000000001</v>
      </c>
      <c r="T191" s="91">
        <f t="shared" si="108"/>
        <v>3.9538799999999998</v>
      </c>
      <c r="U191" s="91">
        <f t="shared" si="108"/>
        <v>4.2647700000000004</v>
      </c>
      <c r="V191" s="91">
        <f t="shared" si="108"/>
        <v>4.2129899999999996</v>
      </c>
      <c r="W191" s="91">
        <f t="shared" si="108"/>
        <v>4.1671899999999997</v>
      </c>
      <c r="X191" s="91">
        <f t="shared" si="108"/>
        <v>4.1697499999999996</v>
      </c>
      <c r="Y191" s="91">
        <f t="shared" si="108"/>
        <v>4.16317</v>
      </c>
      <c r="Z191" s="91">
        <f t="shared" si="108"/>
        <v>3.7453099999999999</v>
      </c>
      <c r="AA191" s="91">
        <f t="shared" si="108"/>
        <v>3.49743</v>
      </c>
    </row>
    <row r="192" spans="1:27" ht="12.75" hidden="1" customHeight="1" outlineLevel="1" x14ac:dyDescent="0.2">
      <c r="A192" s="99" t="s">
        <v>420</v>
      </c>
      <c r="B192" s="63" t="s">
        <v>238</v>
      </c>
      <c r="C192" s="43" t="s">
        <v>79</v>
      </c>
      <c r="D192" s="44">
        <v>1400.43</v>
      </c>
      <c r="E192" s="44">
        <v>1102.1500000000001</v>
      </c>
      <c r="F192" s="44">
        <v>978.71</v>
      </c>
      <c r="G192" s="44">
        <v>911.85</v>
      </c>
      <c r="H192" s="44">
        <v>855.35</v>
      </c>
      <c r="I192" s="44">
        <v>826.76</v>
      </c>
      <c r="J192" s="44">
        <v>830.23</v>
      </c>
      <c r="K192" s="44">
        <v>1132.08</v>
      </c>
      <c r="L192" s="44">
        <v>1582.34</v>
      </c>
      <c r="M192" s="44">
        <v>1829.64</v>
      </c>
      <c r="N192" s="44">
        <v>1960.04</v>
      </c>
      <c r="O192" s="44">
        <v>1996.69</v>
      </c>
      <c r="P192" s="44">
        <v>2049.98</v>
      </c>
      <c r="Q192" s="44">
        <v>2062.04</v>
      </c>
      <c r="R192" s="44">
        <v>2089.06</v>
      </c>
      <c r="S192" s="44">
        <v>2059.17</v>
      </c>
      <c r="T192" s="44">
        <v>2016.63</v>
      </c>
      <c r="U192" s="44">
        <v>2327.52</v>
      </c>
      <c r="V192" s="44">
        <v>2275.7399999999998</v>
      </c>
      <c r="W192" s="44">
        <v>2229.94</v>
      </c>
      <c r="X192" s="44">
        <v>2232.5</v>
      </c>
      <c r="Y192" s="44">
        <v>2225.92</v>
      </c>
      <c r="Z192" s="44">
        <v>1808.06</v>
      </c>
      <c r="AA192" s="44">
        <v>1560.18</v>
      </c>
    </row>
    <row r="193" spans="1:27" ht="12.75" hidden="1" customHeight="1" outlineLevel="1" x14ac:dyDescent="0.2">
      <c r="A193" s="99" t="s">
        <v>421</v>
      </c>
      <c r="B193" s="63" t="s">
        <v>90</v>
      </c>
      <c r="C193" s="43" t="s">
        <v>79</v>
      </c>
      <c r="D193" s="44">
        <f>$D$168</f>
        <v>1716.97</v>
      </c>
      <c r="E193" s="44">
        <f t="shared" ref="E193:AA193" si="109">$D$168</f>
        <v>1716.97</v>
      </c>
      <c r="F193" s="44">
        <f t="shared" si="109"/>
        <v>1716.97</v>
      </c>
      <c r="G193" s="44">
        <f t="shared" si="109"/>
        <v>1716.97</v>
      </c>
      <c r="H193" s="44">
        <f t="shared" si="109"/>
        <v>1716.97</v>
      </c>
      <c r="I193" s="44">
        <f t="shared" si="109"/>
        <v>1716.97</v>
      </c>
      <c r="J193" s="44">
        <f t="shared" si="109"/>
        <v>1716.97</v>
      </c>
      <c r="K193" s="44">
        <f t="shared" si="109"/>
        <v>1716.97</v>
      </c>
      <c r="L193" s="44">
        <f t="shared" si="109"/>
        <v>1716.97</v>
      </c>
      <c r="M193" s="44">
        <f t="shared" si="109"/>
        <v>1716.97</v>
      </c>
      <c r="N193" s="44">
        <f t="shared" si="109"/>
        <v>1716.97</v>
      </c>
      <c r="O193" s="44">
        <f t="shared" si="109"/>
        <v>1716.97</v>
      </c>
      <c r="P193" s="44">
        <f t="shared" si="109"/>
        <v>1716.97</v>
      </c>
      <c r="Q193" s="44">
        <f t="shared" si="109"/>
        <v>1716.97</v>
      </c>
      <c r="R193" s="44">
        <f t="shared" si="109"/>
        <v>1716.97</v>
      </c>
      <c r="S193" s="44">
        <f t="shared" si="109"/>
        <v>1716.97</v>
      </c>
      <c r="T193" s="44">
        <f t="shared" si="109"/>
        <v>1716.97</v>
      </c>
      <c r="U193" s="44">
        <f t="shared" si="109"/>
        <v>1716.97</v>
      </c>
      <c r="V193" s="44">
        <f t="shared" si="109"/>
        <v>1716.97</v>
      </c>
      <c r="W193" s="44">
        <f t="shared" si="109"/>
        <v>1716.97</v>
      </c>
      <c r="X193" s="44">
        <f t="shared" si="109"/>
        <v>1716.97</v>
      </c>
      <c r="Y193" s="44">
        <f t="shared" si="109"/>
        <v>1716.97</v>
      </c>
      <c r="Z193" s="44">
        <f t="shared" si="109"/>
        <v>1716.97</v>
      </c>
      <c r="AA193" s="44">
        <f t="shared" si="109"/>
        <v>1716.97</v>
      </c>
    </row>
    <row r="194" spans="1:27" ht="12.75" hidden="1" customHeight="1" outlineLevel="1" x14ac:dyDescent="0.2">
      <c r="A194" s="99" t="s">
        <v>422</v>
      </c>
      <c r="B194" s="63" t="s">
        <v>83</v>
      </c>
      <c r="C194" s="43" t="s">
        <v>79</v>
      </c>
      <c r="D194" s="44">
        <v>3.92</v>
      </c>
      <c r="E194" s="44">
        <v>3.92</v>
      </c>
      <c r="F194" s="44">
        <v>3.92</v>
      </c>
      <c r="G194" s="44">
        <v>3.92</v>
      </c>
      <c r="H194" s="44">
        <v>3.92</v>
      </c>
      <c r="I194" s="44">
        <v>3.92</v>
      </c>
      <c r="J194" s="44">
        <v>3.92</v>
      </c>
      <c r="K194" s="44">
        <v>3.92</v>
      </c>
      <c r="L194" s="44">
        <v>3.92</v>
      </c>
      <c r="M194" s="44">
        <v>3.92</v>
      </c>
      <c r="N194" s="44">
        <v>3.92</v>
      </c>
      <c r="O194" s="44">
        <v>3.92</v>
      </c>
      <c r="P194" s="44">
        <v>3.92</v>
      </c>
      <c r="Q194" s="44">
        <v>3.92</v>
      </c>
      <c r="R194" s="44">
        <v>3.92</v>
      </c>
      <c r="S194" s="44">
        <v>3.92</v>
      </c>
      <c r="T194" s="44">
        <v>3.92</v>
      </c>
      <c r="U194" s="44">
        <v>3.92</v>
      </c>
      <c r="V194" s="44">
        <v>3.92</v>
      </c>
      <c r="W194" s="44">
        <v>3.92</v>
      </c>
      <c r="X194" s="44">
        <v>3.92</v>
      </c>
      <c r="Y194" s="44">
        <v>3.92</v>
      </c>
      <c r="Z194" s="44">
        <v>3.92</v>
      </c>
      <c r="AA194" s="44">
        <v>3.92</v>
      </c>
    </row>
    <row r="195" spans="1:27" ht="12.75" hidden="1" customHeight="1" outlineLevel="1" x14ac:dyDescent="0.2">
      <c r="A195" s="99" t="s">
        <v>423</v>
      </c>
      <c r="B195" s="63" t="s">
        <v>81</v>
      </c>
      <c r="C195" s="43" t="s">
        <v>79</v>
      </c>
      <c r="D195" s="44">
        <f>$D$11</f>
        <v>216.36</v>
      </c>
      <c r="E195" s="44">
        <f t="shared" ref="E195:AA195" si="110">$D$11</f>
        <v>216.36</v>
      </c>
      <c r="F195" s="44">
        <f t="shared" si="110"/>
        <v>216.36</v>
      </c>
      <c r="G195" s="44">
        <f t="shared" si="110"/>
        <v>216.36</v>
      </c>
      <c r="H195" s="44">
        <f t="shared" si="110"/>
        <v>216.36</v>
      </c>
      <c r="I195" s="44">
        <f t="shared" si="110"/>
        <v>216.36</v>
      </c>
      <c r="J195" s="44">
        <f t="shared" si="110"/>
        <v>216.36</v>
      </c>
      <c r="K195" s="44">
        <f t="shared" si="110"/>
        <v>216.36</v>
      </c>
      <c r="L195" s="44">
        <f t="shared" si="110"/>
        <v>216.36</v>
      </c>
      <c r="M195" s="44">
        <f t="shared" si="110"/>
        <v>216.36</v>
      </c>
      <c r="N195" s="44">
        <f t="shared" si="110"/>
        <v>216.36</v>
      </c>
      <c r="O195" s="44">
        <f t="shared" si="110"/>
        <v>216.36</v>
      </c>
      <c r="P195" s="44">
        <f t="shared" si="110"/>
        <v>216.36</v>
      </c>
      <c r="Q195" s="44">
        <f t="shared" si="110"/>
        <v>216.36</v>
      </c>
      <c r="R195" s="44">
        <f t="shared" si="110"/>
        <v>216.36</v>
      </c>
      <c r="S195" s="44">
        <f t="shared" si="110"/>
        <v>216.36</v>
      </c>
      <c r="T195" s="44">
        <f t="shared" si="110"/>
        <v>216.36</v>
      </c>
      <c r="U195" s="44">
        <f t="shared" si="110"/>
        <v>216.36</v>
      </c>
      <c r="V195" s="44">
        <f t="shared" si="110"/>
        <v>216.36</v>
      </c>
      <c r="W195" s="44">
        <f t="shared" si="110"/>
        <v>216.36</v>
      </c>
      <c r="X195" s="44">
        <f t="shared" si="110"/>
        <v>216.36</v>
      </c>
      <c r="Y195" s="44">
        <f t="shared" si="110"/>
        <v>216.36</v>
      </c>
      <c r="Z195" s="44">
        <f t="shared" si="110"/>
        <v>216.36</v>
      </c>
      <c r="AA195" s="44">
        <f t="shared" si="110"/>
        <v>216.36</v>
      </c>
    </row>
    <row r="196" spans="1:27" ht="12.75" customHeight="1" collapsed="1" x14ac:dyDescent="0.2">
      <c r="A196" s="98" t="s">
        <v>424</v>
      </c>
      <c r="B196" s="28" t="str">
        <f>"07"&amp;"."&amp;$B$662&amp;"."&amp;$B$663</f>
        <v>07.08.2023</v>
      </c>
      <c r="C196" s="90" t="s">
        <v>76</v>
      </c>
      <c r="D196" s="91">
        <f>ROUND(((D197+D198+D200+D199)/1000),5)</f>
        <v>3.2601499999999999</v>
      </c>
      <c r="E196" s="91">
        <f>ROUND(((E197+E198+E200+E199)/1000),5)</f>
        <v>2.9908299999999999</v>
      </c>
      <c r="F196" s="91">
        <f>ROUND(((F197+F198+F200+F199)/1000),5)</f>
        <v>2.8809</v>
      </c>
      <c r="G196" s="91">
        <f t="shared" ref="G196:AA196" si="111">ROUND(((G197+G198+G200+G199)/1000),5)</f>
        <v>2.83331</v>
      </c>
      <c r="H196" s="91">
        <f t="shared" si="111"/>
        <v>2.7974000000000001</v>
      </c>
      <c r="I196" s="91">
        <f t="shared" si="111"/>
        <v>2.8607300000000002</v>
      </c>
      <c r="J196" s="91">
        <f t="shared" si="111"/>
        <v>3.1241500000000002</v>
      </c>
      <c r="K196" s="91">
        <f t="shared" si="111"/>
        <v>3.484</v>
      </c>
      <c r="L196" s="91">
        <f t="shared" si="111"/>
        <v>3.8445499999999999</v>
      </c>
      <c r="M196" s="91">
        <f t="shared" si="111"/>
        <v>3.9112300000000002</v>
      </c>
      <c r="N196" s="91">
        <f t="shared" si="111"/>
        <v>4.12751</v>
      </c>
      <c r="O196" s="91">
        <f t="shared" si="111"/>
        <v>4.1218899999999996</v>
      </c>
      <c r="P196" s="91">
        <f t="shared" si="111"/>
        <v>4.1143200000000002</v>
      </c>
      <c r="Q196" s="91">
        <f t="shared" si="111"/>
        <v>3.9845000000000002</v>
      </c>
      <c r="R196" s="91">
        <f t="shared" si="111"/>
        <v>4.0383100000000001</v>
      </c>
      <c r="S196" s="91">
        <f t="shared" si="111"/>
        <v>3.9643600000000001</v>
      </c>
      <c r="T196" s="91">
        <f t="shared" si="111"/>
        <v>4.1850699999999996</v>
      </c>
      <c r="U196" s="91">
        <f t="shared" si="111"/>
        <v>3.9239799999999998</v>
      </c>
      <c r="V196" s="91">
        <f t="shared" si="111"/>
        <v>3.8871000000000002</v>
      </c>
      <c r="W196" s="91">
        <f t="shared" si="111"/>
        <v>3.8652299999999999</v>
      </c>
      <c r="X196" s="91">
        <f t="shared" si="111"/>
        <v>3.86829</v>
      </c>
      <c r="Y196" s="91">
        <f t="shared" si="111"/>
        <v>3.8552399999999998</v>
      </c>
      <c r="Z196" s="91">
        <f t="shared" si="111"/>
        <v>3.8958499999999998</v>
      </c>
      <c r="AA196" s="91">
        <f t="shared" si="111"/>
        <v>3.4953599999999998</v>
      </c>
    </row>
    <row r="197" spans="1:27" ht="12.75" hidden="1" customHeight="1" outlineLevel="1" x14ac:dyDescent="0.2">
      <c r="A197" s="99" t="s">
        <v>425</v>
      </c>
      <c r="B197" s="63" t="s">
        <v>238</v>
      </c>
      <c r="C197" s="43" t="s">
        <v>79</v>
      </c>
      <c r="D197" s="44">
        <v>1322.9</v>
      </c>
      <c r="E197" s="44">
        <v>1053.58</v>
      </c>
      <c r="F197" s="44">
        <v>943.65</v>
      </c>
      <c r="G197" s="44">
        <v>896.06</v>
      </c>
      <c r="H197" s="44">
        <v>860.15</v>
      </c>
      <c r="I197" s="44">
        <v>923.48</v>
      </c>
      <c r="J197" s="44">
        <v>1186.9000000000001</v>
      </c>
      <c r="K197" s="44">
        <v>1546.75</v>
      </c>
      <c r="L197" s="44">
        <v>1907.3</v>
      </c>
      <c r="M197" s="44">
        <v>1973.98</v>
      </c>
      <c r="N197" s="44">
        <v>2190.2600000000002</v>
      </c>
      <c r="O197" s="44">
        <v>2184.64</v>
      </c>
      <c r="P197" s="44">
        <v>2177.0700000000002</v>
      </c>
      <c r="Q197" s="44">
        <v>2047.25</v>
      </c>
      <c r="R197" s="44">
        <v>2101.06</v>
      </c>
      <c r="S197" s="44">
        <v>2027.11</v>
      </c>
      <c r="T197" s="44">
        <v>2247.8200000000002</v>
      </c>
      <c r="U197" s="44">
        <v>1986.73</v>
      </c>
      <c r="V197" s="44">
        <v>1949.85</v>
      </c>
      <c r="W197" s="44">
        <v>1927.98</v>
      </c>
      <c r="X197" s="44">
        <v>1931.04</v>
      </c>
      <c r="Y197" s="44">
        <v>1917.99</v>
      </c>
      <c r="Z197" s="44">
        <v>1958.6</v>
      </c>
      <c r="AA197" s="44">
        <v>1558.11</v>
      </c>
    </row>
    <row r="198" spans="1:27" ht="12.75" hidden="1" customHeight="1" outlineLevel="1" x14ac:dyDescent="0.2">
      <c r="A198" s="99" t="s">
        <v>426</v>
      </c>
      <c r="B198" s="63" t="s">
        <v>90</v>
      </c>
      <c r="C198" s="43" t="s">
        <v>79</v>
      </c>
      <c r="D198" s="44">
        <f>$D$168</f>
        <v>1716.97</v>
      </c>
      <c r="E198" s="44">
        <f t="shared" ref="E198:AA198" si="112">$D$168</f>
        <v>1716.97</v>
      </c>
      <c r="F198" s="44">
        <f t="shared" si="112"/>
        <v>1716.97</v>
      </c>
      <c r="G198" s="44">
        <f t="shared" si="112"/>
        <v>1716.97</v>
      </c>
      <c r="H198" s="44">
        <f t="shared" si="112"/>
        <v>1716.97</v>
      </c>
      <c r="I198" s="44">
        <f t="shared" si="112"/>
        <v>1716.97</v>
      </c>
      <c r="J198" s="44">
        <f t="shared" si="112"/>
        <v>1716.97</v>
      </c>
      <c r="K198" s="44">
        <f t="shared" si="112"/>
        <v>1716.97</v>
      </c>
      <c r="L198" s="44">
        <f t="shared" si="112"/>
        <v>1716.97</v>
      </c>
      <c r="M198" s="44">
        <f t="shared" si="112"/>
        <v>1716.97</v>
      </c>
      <c r="N198" s="44">
        <f t="shared" si="112"/>
        <v>1716.97</v>
      </c>
      <c r="O198" s="44">
        <f t="shared" si="112"/>
        <v>1716.97</v>
      </c>
      <c r="P198" s="44">
        <f t="shared" si="112"/>
        <v>1716.97</v>
      </c>
      <c r="Q198" s="44">
        <f t="shared" si="112"/>
        <v>1716.97</v>
      </c>
      <c r="R198" s="44">
        <f t="shared" si="112"/>
        <v>1716.97</v>
      </c>
      <c r="S198" s="44">
        <f t="shared" si="112"/>
        <v>1716.97</v>
      </c>
      <c r="T198" s="44">
        <f t="shared" si="112"/>
        <v>1716.97</v>
      </c>
      <c r="U198" s="44">
        <f t="shared" si="112"/>
        <v>1716.97</v>
      </c>
      <c r="V198" s="44">
        <f t="shared" si="112"/>
        <v>1716.97</v>
      </c>
      <c r="W198" s="44">
        <f t="shared" si="112"/>
        <v>1716.97</v>
      </c>
      <c r="X198" s="44">
        <f t="shared" si="112"/>
        <v>1716.97</v>
      </c>
      <c r="Y198" s="44">
        <f t="shared" si="112"/>
        <v>1716.97</v>
      </c>
      <c r="Z198" s="44">
        <f t="shared" si="112"/>
        <v>1716.97</v>
      </c>
      <c r="AA198" s="44">
        <f t="shared" si="112"/>
        <v>1716.97</v>
      </c>
    </row>
    <row r="199" spans="1:27" ht="12.75" hidden="1" customHeight="1" outlineLevel="1" x14ac:dyDescent="0.2">
      <c r="A199" s="99" t="s">
        <v>427</v>
      </c>
      <c r="B199" s="63" t="s">
        <v>83</v>
      </c>
      <c r="C199" s="43" t="s">
        <v>79</v>
      </c>
      <c r="D199" s="44">
        <v>3.92</v>
      </c>
      <c r="E199" s="44">
        <v>3.92</v>
      </c>
      <c r="F199" s="44">
        <v>3.92</v>
      </c>
      <c r="G199" s="44">
        <v>3.92</v>
      </c>
      <c r="H199" s="44">
        <v>3.92</v>
      </c>
      <c r="I199" s="44">
        <v>3.92</v>
      </c>
      <c r="J199" s="44">
        <v>3.92</v>
      </c>
      <c r="K199" s="44">
        <v>3.92</v>
      </c>
      <c r="L199" s="44">
        <v>3.92</v>
      </c>
      <c r="M199" s="44">
        <v>3.92</v>
      </c>
      <c r="N199" s="44">
        <v>3.92</v>
      </c>
      <c r="O199" s="44">
        <v>3.92</v>
      </c>
      <c r="P199" s="44">
        <v>3.92</v>
      </c>
      <c r="Q199" s="44">
        <v>3.92</v>
      </c>
      <c r="R199" s="44">
        <v>3.92</v>
      </c>
      <c r="S199" s="44">
        <v>3.92</v>
      </c>
      <c r="T199" s="44">
        <v>3.92</v>
      </c>
      <c r="U199" s="44">
        <v>3.92</v>
      </c>
      <c r="V199" s="44">
        <v>3.92</v>
      </c>
      <c r="W199" s="44">
        <v>3.92</v>
      </c>
      <c r="X199" s="44">
        <v>3.92</v>
      </c>
      <c r="Y199" s="44">
        <v>3.92</v>
      </c>
      <c r="Z199" s="44">
        <v>3.92</v>
      </c>
      <c r="AA199" s="44">
        <v>3.92</v>
      </c>
    </row>
    <row r="200" spans="1:27" ht="12.75" hidden="1" customHeight="1" outlineLevel="1" x14ac:dyDescent="0.2">
      <c r="A200" s="99" t="s">
        <v>428</v>
      </c>
      <c r="B200" s="63" t="s">
        <v>81</v>
      </c>
      <c r="C200" s="43" t="s">
        <v>79</v>
      </c>
      <c r="D200" s="44">
        <f>$D$11</f>
        <v>216.36</v>
      </c>
      <c r="E200" s="44">
        <f t="shared" ref="E200:AA200" si="113">$D$11</f>
        <v>216.36</v>
      </c>
      <c r="F200" s="44">
        <f t="shared" si="113"/>
        <v>216.36</v>
      </c>
      <c r="G200" s="44">
        <f t="shared" si="113"/>
        <v>216.36</v>
      </c>
      <c r="H200" s="44">
        <f t="shared" si="113"/>
        <v>216.36</v>
      </c>
      <c r="I200" s="44">
        <f t="shared" si="113"/>
        <v>216.36</v>
      </c>
      <c r="J200" s="44">
        <f t="shared" si="113"/>
        <v>216.36</v>
      </c>
      <c r="K200" s="44">
        <f t="shared" si="113"/>
        <v>216.36</v>
      </c>
      <c r="L200" s="44">
        <f t="shared" si="113"/>
        <v>216.36</v>
      </c>
      <c r="M200" s="44">
        <f t="shared" si="113"/>
        <v>216.36</v>
      </c>
      <c r="N200" s="44">
        <f t="shared" si="113"/>
        <v>216.36</v>
      </c>
      <c r="O200" s="44">
        <f t="shared" si="113"/>
        <v>216.36</v>
      </c>
      <c r="P200" s="44">
        <f t="shared" si="113"/>
        <v>216.36</v>
      </c>
      <c r="Q200" s="44">
        <f t="shared" si="113"/>
        <v>216.36</v>
      </c>
      <c r="R200" s="44">
        <f t="shared" si="113"/>
        <v>216.36</v>
      </c>
      <c r="S200" s="44">
        <f t="shared" si="113"/>
        <v>216.36</v>
      </c>
      <c r="T200" s="44">
        <f t="shared" si="113"/>
        <v>216.36</v>
      </c>
      <c r="U200" s="44">
        <f t="shared" si="113"/>
        <v>216.36</v>
      </c>
      <c r="V200" s="44">
        <f t="shared" si="113"/>
        <v>216.36</v>
      </c>
      <c r="W200" s="44">
        <f t="shared" si="113"/>
        <v>216.36</v>
      </c>
      <c r="X200" s="44">
        <f t="shared" si="113"/>
        <v>216.36</v>
      </c>
      <c r="Y200" s="44">
        <f t="shared" si="113"/>
        <v>216.36</v>
      </c>
      <c r="Z200" s="44">
        <f t="shared" si="113"/>
        <v>216.36</v>
      </c>
      <c r="AA200" s="44">
        <f t="shared" si="113"/>
        <v>216.36</v>
      </c>
    </row>
    <row r="201" spans="1:27" ht="12.75" customHeight="1" collapsed="1" x14ac:dyDescent="0.2">
      <c r="A201" s="98" t="s">
        <v>429</v>
      </c>
      <c r="B201" s="28" t="str">
        <f>"08"&amp;"."&amp;$B$662&amp;"."&amp;$B$663</f>
        <v>08.08.2023</v>
      </c>
      <c r="C201" s="90" t="s">
        <v>76</v>
      </c>
      <c r="D201" s="91">
        <f>ROUND(((D202+D203+D205+D204)/1000),5)</f>
        <v>3.1767400000000001</v>
      </c>
      <c r="E201" s="91">
        <f>ROUND(((E202+E203+E205+E204)/1000),5)</f>
        <v>2.9858500000000001</v>
      </c>
      <c r="F201" s="91">
        <f>ROUND(((F202+F203+F205+F204)/1000),5)</f>
        <v>2.8620999999999999</v>
      </c>
      <c r="G201" s="91">
        <f t="shared" ref="G201:AA201" si="114">ROUND(((G202+G203+G205+G204)/1000),5)</f>
        <v>2.8170600000000001</v>
      </c>
      <c r="H201" s="91">
        <f t="shared" si="114"/>
        <v>2.7827799999999998</v>
      </c>
      <c r="I201" s="91">
        <f t="shared" si="114"/>
        <v>2.8493900000000001</v>
      </c>
      <c r="J201" s="91">
        <f t="shared" si="114"/>
        <v>3.0903100000000001</v>
      </c>
      <c r="K201" s="91">
        <f t="shared" si="114"/>
        <v>3.4710000000000001</v>
      </c>
      <c r="L201" s="91">
        <f t="shared" si="114"/>
        <v>3.7449400000000002</v>
      </c>
      <c r="M201" s="91">
        <f t="shared" si="114"/>
        <v>3.9053499999999999</v>
      </c>
      <c r="N201" s="91">
        <f t="shared" si="114"/>
        <v>4.0378499999999997</v>
      </c>
      <c r="O201" s="91">
        <f t="shared" si="114"/>
        <v>4.09321</v>
      </c>
      <c r="P201" s="91">
        <f t="shared" si="114"/>
        <v>4.0945799999999997</v>
      </c>
      <c r="Q201" s="91">
        <f t="shared" si="114"/>
        <v>4.1243600000000002</v>
      </c>
      <c r="R201" s="91">
        <f t="shared" si="114"/>
        <v>4.1598699999999997</v>
      </c>
      <c r="S201" s="91">
        <f t="shared" si="114"/>
        <v>3.9672399999999999</v>
      </c>
      <c r="T201" s="91">
        <f t="shared" si="114"/>
        <v>4.03857</v>
      </c>
      <c r="U201" s="91">
        <f t="shared" si="114"/>
        <v>3.9916700000000001</v>
      </c>
      <c r="V201" s="91">
        <f t="shared" si="114"/>
        <v>3.9530099999999999</v>
      </c>
      <c r="W201" s="91">
        <f t="shared" si="114"/>
        <v>3.88571</v>
      </c>
      <c r="X201" s="91">
        <f t="shared" si="114"/>
        <v>3.8623400000000001</v>
      </c>
      <c r="Y201" s="91">
        <f t="shared" si="114"/>
        <v>3.82043</v>
      </c>
      <c r="Z201" s="91">
        <f t="shared" si="114"/>
        <v>3.7219799999999998</v>
      </c>
      <c r="AA201" s="91">
        <f t="shared" si="114"/>
        <v>3.4733399999999999</v>
      </c>
    </row>
    <row r="202" spans="1:27" ht="12.75" hidden="1" customHeight="1" outlineLevel="1" x14ac:dyDescent="0.2">
      <c r="A202" s="99" t="s">
        <v>430</v>
      </c>
      <c r="B202" s="63" t="s">
        <v>238</v>
      </c>
      <c r="C202" s="43" t="s">
        <v>79</v>
      </c>
      <c r="D202" s="44">
        <v>1239.49</v>
      </c>
      <c r="E202" s="44">
        <v>1048.5999999999999</v>
      </c>
      <c r="F202" s="44">
        <v>924.85</v>
      </c>
      <c r="G202" s="44">
        <v>879.81</v>
      </c>
      <c r="H202" s="44">
        <v>845.53</v>
      </c>
      <c r="I202" s="44">
        <v>912.14</v>
      </c>
      <c r="J202" s="44">
        <v>1153.06</v>
      </c>
      <c r="K202" s="44">
        <v>1533.75</v>
      </c>
      <c r="L202" s="44">
        <v>1807.69</v>
      </c>
      <c r="M202" s="44">
        <v>1968.1</v>
      </c>
      <c r="N202" s="44">
        <v>2100.6</v>
      </c>
      <c r="O202" s="44">
        <v>2155.96</v>
      </c>
      <c r="P202" s="44">
        <v>2157.33</v>
      </c>
      <c r="Q202" s="44">
        <v>2187.11</v>
      </c>
      <c r="R202" s="44">
        <v>2222.62</v>
      </c>
      <c r="S202" s="44">
        <v>2029.99</v>
      </c>
      <c r="T202" s="44">
        <v>2101.3200000000002</v>
      </c>
      <c r="U202" s="44">
        <v>2054.42</v>
      </c>
      <c r="V202" s="44">
        <v>2015.76</v>
      </c>
      <c r="W202" s="44">
        <v>1948.46</v>
      </c>
      <c r="X202" s="44">
        <v>1925.09</v>
      </c>
      <c r="Y202" s="44">
        <v>1883.18</v>
      </c>
      <c r="Z202" s="44">
        <v>1784.73</v>
      </c>
      <c r="AA202" s="44">
        <v>1536.09</v>
      </c>
    </row>
    <row r="203" spans="1:27" ht="12.75" hidden="1" customHeight="1" outlineLevel="1" x14ac:dyDescent="0.2">
      <c r="A203" s="99" t="s">
        <v>431</v>
      </c>
      <c r="B203" s="63" t="s">
        <v>90</v>
      </c>
      <c r="C203" s="43" t="s">
        <v>79</v>
      </c>
      <c r="D203" s="44">
        <f>$D$168</f>
        <v>1716.97</v>
      </c>
      <c r="E203" s="44">
        <f t="shared" ref="E203:AA203" si="115">$D$168</f>
        <v>1716.97</v>
      </c>
      <c r="F203" s="44">
        <f t="shared" si="115"/>
        <v>1716.97</v>
      </c>
      <c r="G203" s="44">
        <f t="shared" si="115"/>
        <v>1716.97</v>
      </c>
      <c r="H203" s="44">
        <f t="shared" si="115"/>
        <v>1716.97</v>
      </c>
      <c r="I203" s="44">
        <f t="shared" si="115"/>
        <v>1716.97</v>
      </c>
      <c r="J203" s="44">
        <f t="shared" si="115"/>
        <v>1716.97</v>
      </c>
      <c r="K203" s="44">
        <f t="shared" si="115"/>
        <v>1716.97</v>
      </c>
      <c r="L203" s="44">
        <f t="shared" si="115"/>
        <v>1716.97</v>
      </c>
      <c r="M203" s="44">
        <f t="shared" si="115"/>
        <v>1716.97</v>
      </c>
      <c r="N203" s="44">
        <f t="shared" si="115"/>
        <v>1716.97</v>
      </c>
      <c r="O203" s="44">
        <f t="shared" si="115"/>
        <v>1716.97</v>
      </c>
      <c r="P203" s="44">
        <f t="shared" si="115"/>
        <v>1716.97</v>
      </c>
      <c r="Q203" s="44">
        <f t="shared" si="115"/>
        <v>1716.97</v>
      </c>
      <c r="R203" s="44">
        <f t="shared" si="115"/>
        <v>1716.97</v>
      </c>
      <c r="S203" s="44">
        <f t="shared" si="115"/>
        <v>1716.97</v>
      </c>
      <c r="T203" s="44">
        <f t="shared" si="115"/>
        <v>1716.97</v>
      </c>
      <c r="U203" s="44">
        <f t="shared" si="115"/>
        <v>1716.97</v>
      </c>
      <c r="V203" s="44">
        <f t="shared" si="115"/>
        <v>1716.97</v>
      </c>
      <c r="W203" s="44">
        <f t="shared" si="115"/>
        <v>1716.97</v>
      </c>
      <c r="X203" s="44">
        <f t="shared" si="115"/>
        <v>1716.97</v>
      </c>
      <c r="Y203" s="44">
        <f t="shared" si="115"/>
        <v>1716.97</v>
      </c>
      <c r="Z203" s="44">
        <f t="shared" si="115"/>
        <v>1716.97</v>
      </c>
      <c r="AA203" s="44">
        <f t="shared" si="115"/>
        <v>1716.97</v>
      </c>
    </row>
    <row r="204" spans="1:27" ht="12.75" hidden="1" customHeight="1" outlineLevel="1" x14ac:dyDescent="0.2">
      <c r="A204" s="99" t="s">
        <v>432</v>
      </c>
      <c r="B204" s="63" t="s">
        <v>83</v>
      </c>
      <c r="C204" s="43" t="s">
        <v>79</v>
      </c>
      <c r="D204" s="44">
        <v>3.92</v>
      </c>
      <c r="E204" s="44">
        <v>3.92</v>
      </c>
      <c r="F204" s="44">
        <v>3.92</v>
      </c>
      <c r="G204" s="44">
        <v>3.92</v>
      </c>
      <c r="H204" s="44">
        <v>3.92</v>
      </c>
      <c r="I204" s="44">
        <v>3.92</v>
      </c>
      <c r="J204" s="44">
        <v>3.92</v>
      </c>
      <c r="K204" s="44">
        <v>3.92</v>
      </c>
      <c r="L204" s="44">
        <v>3.92</v>
      </c>
      <c r="M204" s="44">
        <v>3.92</v>
      </c>
      <c r="N204" s="44">
        <v>3.92</v>
      </c>
      <c r="O204" s="44">
        <v>3.92</v>
      </c>
      <c r="P204" s="44">
        <v>3.92</v>
      </c>
      <c r="Q204" s="44">
        <v>3.92</v>
      </c>
      <c r="R204" s="44">
        <v>3.92</v>
      </c>
      <c r="S204" s="44">
        <v>3.92</v>
      </c>
      <c r="T204" s="44">
        <v>3.92</v>
      </c>
      <c r="U204" s="44">
        <v>3.92</v>
      </c>
      <c r="V204" s="44">
        <v>3.92</v>
      </c>
      <c r="W204" s="44">
        <v>3.92</v>
      </c>
      <c r="X204" s="44">
        <v>3.92</v>
      </c>
      <c r="Y204" s="44">
        <v>3.92</v>
      </c>
      <c r="Z204" s="44">
        <v>3.92</v>
      </c>
      <c r="AA204" s="44">
        <v>3.92</v>
      </c>
    </row>
    <row r="205" spans="1:27" ht="12.75" hidden="1" customHeight="1" outlineLevel="1" x14ac:dyDescent="0.2">
      <c r="A205" s="99" t="s">
        <v>433</v>
      </c>
      <c r="B205" s="63" t="s">
        <v>81</v>
      </c>
      <c r="C205" s="43" t="s">
        <v>79</v>
      </c>
      <c r="D205" s="44">
        <f>$D$11</f>
        <v>216.36</v>
      </c>
      <c r="E205" s="44">
        <f t="shared" ref="E205:AA205" si="116">$D$11</f>
        <v>216.36</v>
      </c>
      <c r="F205" s="44">
        <f t="shared" si="116"/>
        <v>216.36</v>
      </c>
      <c r="G205" s="44">
        <f t="shared" si="116"/>
        <v>216.36</v>
      </c>
      <c r="H205" s="44">
        <f t="shared" si="116"/>
        <v>216.36</v>
      </c>
      <c r="I205" s="44">
        <f t="shared" si="116"/>
        <v>216.36</v>
      </c>
      <c r="J205" s="44">
        <f t="shared" si="116"/>
        <v>216.36</v>
      </c>
      <c r="K205" s="44">
        <f t="shared" si="116"/>
        <v>216.36</v>
      </c>
      <c r="L205" s="44">
        <f t="shared" si="116"/>
        <v>216.36</v>
      </c>
      <c r="M205" s="44">
        <f t="shared" si="116"/>
        <v>216.36</v>
      </c>
      <c r="N205" s="44">
        <f t="shared" si="116"/>
        <v>216.36</v>
      </c>
      <c r="O205" s="44">
        <f t="shared" si="116"/>
        <v>216.36</v>
      </c>
      <c r="P205" s="44">
        <f t="shared" si="116"/>
        <v>216.36</v>
      </c>
      <c r="Q205" s="44">
        <f t="shared" si="116"/>
        <v>216.36</v>
      </c>
      <c r="R205" s="44">
        <f t="shared" si="116"/>
        <v>216.36</v>
      </c>
      <c r="S205" s="44">
        <f t="shared" si="116"/>
        <v>216.36</v>
      </c>
      <c r="T205" s="44">
        <f t="shared" si="116"/>
        <v>216.36</v>
      </c>
      <c r="U205" s="44">
        <f t="shared" si="116"/>
        <v>216.36</v>
      </c>
      <c r="V205" s="44">
        <f t="shared" si="116"/>
        <v>216.36</v>
      </c>
      <c r="W205" s="44">
        <f t="shared" si="116"/>
        <v>216.36</v>
      </c>
      <c r="X205" s="44">
        <f t="shared" si="116"/>
        <v>216.36</v>
      </c>
      <c r="Y205" s="44">
        <f t="shared" si="116"/>
        <v>216.36</v>
      </c>
      <c r="Z205" s="44">
        <f t="shared" si="116"/>
        <v>216.36</v>
      </c>
      <c r="AA205" s="44">
        <f t="shared" si="116"/>
        <v>216.36</v>
      </c>
    </row>
    <row r="206" spans="1:27" ht="12.75" customHeight="1" collapsed="1" x14ac:dyDescent="0.2">
      <c r="A206" s="98" t="s">
        <v>434</v>
      </c>
      <c r="B206" s="28" t="str">
        <f>"09"&amp;"."&amp;$B$662&amp;"."&amp;$B$663</f>
        <v>09.08.2023</v>
      </c>
      <c r="C206" s="90" t="s">
        <v>76</v>
      </c>
      <c r="D206" s="91">
        <f>ROUND(((D207+D208+D210+D209)/1000),5)</f>
        <v>3.2021000000000002</v>
      </c>
      <c r="E206" s="91">
        <f>ROUND(((E207+E208+E210+E209)/1000),5)</f>
        <v>3.0078900000000002</v>
      </c>
      <c r="F206" s="91">
        <f>ROUND(((F207+F208+F210+F209)/1000),5)</f>
        <v>2.88361</v>
      </c>
      <c r="G206" s="91">
        <f t="shared" ref="G206:AA206" si="117">ROUND(((G207+G208+G210+G209)/1000),5)</f>
        <v>2.82999</v>
      </c>
      <c r="H206" s="91">
        <f t="shared" si="117"/>
        <v>2.8099799999999999</v>
      </c>
      <c r="I206" s="91">
        <f t="shared" si="117"/>
        <v>2.8711000000000002</v>
      </c>
      <c r="J206" s="91">
        <f t="shared" si="117"/>
        <v>3.10833</v>
      </c>
      <c r="K206" s="91">
        <f t="shared" si="117"/>
        <v>3.4169200000000002</v>
      </c>
      <c r="L206" s="91">
        <f t="shared" si="117"/>
        <v>3.7301600000000001</v>
      </c>
      <c r="M206" s="91">
        <f t="shared" si="117"/>
        <v>3.95661</v>
      </c>
      <c r="N206" s="91">
        <f t="shared" si="117"/>
        <v>4.0138400000000001</v>
      </c>
      <c r="O206" s="91">
        <f t="shared" si="117"/>
        <v>4.0495200000000002</v>
      </c>
      <c r="P206" s="91">
        <f t="shared" si="117"/>
        <v>4.03444</v>
      </c>
      <c r="Q206" s="91">
        <f t="shared" si="117"/>
        <v>4.0199699999999998</v>
      </c>
      <c r="R206" s="91">
        <f t="shared" si="117"/>
        <v>4.03796</v>
      </c>
      <c r="S206" s="91">
        <f t="shared" si="117"/>
        <v>4.0798800000000002</v>
      </c>
      <c r="T206" s="91">
        <f t="shared" si="117"/>
        <v>4.0969899999999999</v>
      </c>
      <c r="U206" s="91">
        <f t="shared" si="117"/>
        <v>4.0183400000000002</v>
      </c>
      <c r="V206" s="91">
        <f t="shared" si="117"/>
        <v>3.93059</v>
      </c>
      <c r="W206" s="91">
        <f t="shared" si="117"/>
        <v>3.8498800000000002</v>
      </c>
      <c r="X206" s="91">
        <f t="shared" si="117"/>
        <v>3.8190200000000001</v>
      </c>
      <c r="Y206" s="91">
        <f t="shared" si="117"/>
        <v>3.91351</v>
      </c>
      <c r="Z206" s="91">
        <f t="shared" si="117"/>
        <v>3.6923699999999999</v>
      </c>
      <c r="AA206" s="91">
        <f t="shared" si="117"/>
        <v>3.4188800000000001</v>
      </c>
    </row>
    <row r="207" spans="1:27" ht="12.75" hidden="1" customHeight="1" outlineLevel="1" x14ac:dyDescent="0.2">
      <c r="A207" s="99" t="s">
        <v>435</v>
      </c>
      <c r="B207" s="63" t="s">
        <v>238</v>
      </c>
      <c r="C207" s="43" t="s">
        <v>79</v>
      </c>
      <c r="D207" s="44">
        <v>1264.8499999999999</v>
      </c>
      <c r="E207" s="44">
        <v>1070.6400000000001</v>
      </c>
      <c r="F207" s="44">
        <v>946.36</v>
      </c>
      <c r="G207" s="44">
        <v>892.74</v>
      </c>
      <c r="H207" s="44">
        <v>872.73</v>
      </c>
      <c r="I207" s="44">
        <v>933.85</v>
      </c>
      <c r="J207" s="44">
        <v>1171.08</v>
      </c>
      <c r="K207" s="44">
        <v>1479.67</v>
      </c>
      <c r="L207" s="44">
        <v>1792.91</v>
      </c>
      <c r="M207" s="44">
        <v>2019.36</v>
      </c>
      <c r="N207" s="44">
        <v>2076.59</v>
      </c>
      <c r="O207" s="44">
        <v>2112.27</v>
      </c>
      <c r="P207" s="44">
        <v>2097.19</v>
      </c>
      <c r="Q207" s="44">
        <v>2082.7199999999998</v>
      </c>
      <c r="R207" s="44">
        <v>2100.71</v>
      </c>
      <c r="S207" s="44">
        <v>2142.63</v>
      </c>
      <c r="T207" s="44">
        <v>2159.7399999999998</v>
      </c>
      <c r="U207" s="44">
        <v>2081.09</v>
      </c>
      <c r="V207" s="44">
        <v>1993.34</v>
      </c>
      <c r="W207" s="44">
        <v>1912.63</v>
      </c>
      <c r="X207" s="44">
        <v>1881.77</v>
      </c>
      <c r="Y207" s="44">
        <v>1976.26</v>
      </c>
      <c r="Z207" s="44">
        <v>1755.12</v>
      </c>
      <c r="AA207" s="44">
        <v>1481.63</v>
      </c>
    </row>
    <row r="208" spans="1:27" ht="12.75" hidden="1" customHeight="1" outlineLevel="1" x14ac:dyDescent="0.2">
      <c r="A208" s="99" t="s">
        <v>436</v>
      </c>
      <c r="B208" s="63" t="s">
        <v>90</v>
      </c>
      <c r="C208" s="43" t="s">
        <v>79</v>
      </c>
      <c r="D208" s="44">
        <f>$D$168</f>
        <v>1716.97</v>
      </c>
      <c r="E208" s="44">
        <f t="shared" ref="E208:AA208" si="118">$D$168</f>
        <v>1716.97</v>
      </c>
      <c r="F208" s="44">
        <f t="shared" si="118"/>
        <v>1716.97</v>
      </c>
      <c r="G208" s="44">
        <f t="shared" si="118"/>
        <v>1716.97</v>
      </c>
      <c r="H208" s="44">
        <f t="shared" si="118"/>
        <v>1716.97</v>
      </c>
      <c r="I208" s="44">
        <f t="shared" si="118"/>
        <v>1716.97</v>
      </c>
      <c r="J208" s="44">
        <f t="shared" si="118"/>
        <v>1716.97</v>
      </c>
      <c r="K208" s="44">
        <f t="shared" si="118"/>
        <v>1716.97</v>
      </c>
      <c r="L208" s="44">
        <f t="shared" si="118"/>
        <v>1716.97</v>
      </c>
      <c r="M208" s="44">
        <f t="shared" si="118"/>
        <v>1716.97</v>
      </c>
      <c r="N208" s="44">
        <f t="shared" si="118"/>
        <v>1716.97</v>
      </c>
      <c r="O208" s="44">
        <f t="shared" si="118"/>
        <v>1716.97</v>
      </c>
      <c r="P208" s="44">
        <f t="shared" si="118"/>
        <v>1716.97</v>
      </c>
      <c r="Q208" s="44">
        <f t="shared" si="118"/>
        <v>1716.97</v>
      </c>
      <c r="R208" s="44">
        <f t="shared" si="118"/>
        <v>1716.97</v>
      </c>
      <c r="S208" s="44">
        <f t="shared" si="118"/>
        <v>1716.97</v>
      </c>
      <c r="T208" s="44">
        <f t="shared" si="118"/>
        <v>1716.97</v>
      </c>
      <c r="U208" s="44">
        <f t="shared" si="118"/>
        <v>1716.97</v>
      </c>
      <c r="V208" s="44">
        <f t="shared" si="118"/>
        <v>1716.97</v>
      </c>
      <c r="W208" s="44">
        <f t="shared" si="118"/>
        <v>1716.97</v>
      </c>
      <c r="X208" s="44">
        <f t="shared" si="118"/>
        <v>1716.97</v>
      </c>
      <c r="Y208" s="44">
        <f t="shared" si="118"/>
        <v>1716.97</v>
      </c>
      <c r="Z208" s="44">
        <f t="shared" si="118"/>
        <v>1716.97</v>
      </c>
      <c r="AA208" s="44">
        <f t="shared" si="118"/>
        <v>1716.97</v>
      </c>
    </row>
    <row r="209" spans="1:27" ht="12.75" hidden="1" customHeight="1" outlineLevel="1" x14ac:dyDescent="0.2">
      <c r="A209" s="99" t="s">
        <v>437</v>
      </c>
      <c r="B209" s="63" t="s">
        <v>83</v>
      </c>
      <c r="C209" s="43" t="s">
        <v>79</v>
      </c>
      <c r="D209" s="44">
        <v>3.92</v>
      </c>
      <c r="E209" s="44">
        <v>3.92</v>
      </c>
      <c r="F209" s="44">
        <v>3.92</v>
      </c>
      <c r="G209" s="44">
        <v>3.92</v>
      </c>
      <c r="H209" s="44">
        <v>3.92</v>
      </c>
      <c r="I209" s="44">
        <v>3.92</v>
      </c>
      <c r="J209" s="44">
        <v>3.92</v>
      </c>
      <c r="K209" s="44">
        <v>3.92</v>
      </c>
      <c r="L209" s="44">
        <v>3.92</v>
      </c>
      <c r="M209" s="44">
        <v>3.92</v>
      </c>
      <c r="N209" s="44">
        <v>3.92</v>
      </c>
      <c r="O209" s="44">
        <v>3.92</v>
      </c>
      <c r="P209" s="44">
        <v>3.92</v>
      </c>
      <c r="Q209" s="44">
        <v>3.92</v>
      </c>
      <c r="R209" s="44">
        <v>3.92</v>
      </c>
      <c r="S209" s="44">
        <v>3.92</v>
      </c>
      <c r="T209" s="44">
        <v>3.92</v>
      </c>
      <c r="U209" s="44">
        <v>3.92</v>
      </c>
      <c r="V209" s="44">
        <v>3.92</v>
      </c>
      <c r="W209" s="44">
        <v>3.92</v>
      </c>
      <c r="X209" s="44">
        <v>3.92</v>
      </c>
      <c r="Y209" s="44">
        <v>3.92</v>
      </c>
      <c r="Z209" s="44">
        <v>3.92</v>
      </c>
      <c r="AA209" s="44">
        <v>3.92</v>
      </c>
    </row>
    <row r="210" spans="1:27" ht="12.75" hidden="1" customHeight="1" outlineLevel="1" x14ac:dyDescent="0.2">
      <c r="A210" s="99" t="s">
        <v>438</v>
      </c>
      <c r="B210" s="63" t="s">
        <v>81</v>
      </c>
      <c r="C210" s="43" t="s">
        <v>79</v>
      </c>
      <c r="D210" s="44">
        <f>$D$11</f>
        <v>216.36</v>
      </c>
      <c r="E210" s="44">
        <f t="shared" ref="E210:AA210" si="119">$D$11</f>
        <v>216.36</v>
      </c>
      <c r="F210" s="44">
        <f t="shared" si="119"/>
        <v>216.36</v>
      </c>
      <c r="G210" s="44">
        <f t="shared" si="119"/>
        <v>216.36</v>
      </c>
      <c r="H210" s="44">
        <f t="shared" si="119"/>
        <v>216.36</v>
      </c>
      <c r="I210" s="44">
        <f t="shared" si="119"/>
        <v>216.36</v>
      </c>
      <c r="J210" s="44">
        <f t="shared" si="119"/>
        <v>216.36</v>
      </c>
      <c r="K210" s="44">
        <f t="shared" si="119"/>
        <v>216.36</v>
      </c>
      <c r="L210" s="44">
        <f t="shared" si="119"/>
        <v>216.36</v>
      </c>
      <c r="M210" s="44">
        <f t="shared" si="119"/>
        <v>216.36</v>
      </c>
      <c r="N210" s="44">
        <f t="shared" si="119"/>
        <v>216.36</v>
      </c>
      <c r="O210" s="44">
        <f t="shared" si="119"/>
        <v>216.36</v>
      </c>
      <c r="P210" s="44">
        <f t="shared" si="119"/>
        <v>216.36</v>
      </c>
      <c r="Q210" s="44">
        <f t="shared" si="119"/>
        <v>216.36</v>
      </c>
      <c r="R210" s="44">
        <f t="shared" si="119"/>
        <v>216.36</v>
      </c>
      <c r="S210" s="44">
        <f t="shared" si="119"/>
        <v>216.36</v>
      </c>
      <c r="T210" s="44">
        <f t="shared" si="119"/>
        <v>216.36</v>
      </c>
      <c r="U210" s="44">
        <f t="shared" si="119"/>
        <v>216.36</v>
      </c>
      <c r="V210" s="44">
        <f t="shared" si="119"/>
        <v>216.36</v>
      </c>
      <c r="W210" s="44">
        <f t="shared" si="119"/>
        <v>216.36</v>
      </c>
      <c r="X210" s="44">
        <f t="shared" si="119"/>
        <v>216.36</v>
      </c>
      <c r="Y210" s="44">
        <f t="shared" si="119"/>
        <v>216.36</v>
      </c>
      <c r="Z210" s="44">
        <f t="shared" si="119"/>
        <v>216.36</v>
      </c>
      <c r="AA210" s="44">
        <f t="shared" si="119"/>
        <v>216.36</v>
      </c>
    </row>
    <row r="211" spans="1:27" ht="12.75" customHeight="1" collapsed="1" x14ac:dyDescent="0.2">
      <c r="A211" s="98" t="s">
        <v>439</v>
      </c>
      <c r="B211" s="28" t="str">
        <f>"10"&amp;"."&amp;$B$662&amp;"."&amp;$B$663</f>
        <v>10.08.2023</v>
      </c>
      <c r="C211" s="90" t="s">
        <v>76</v>
      </c>
      <c r="D211" s="91">
        <f>ROUND(((D212+D213+D215+D214)/1000),5)</f>
        <v>3.2456499999999999</v>
      </c>
      <c r="E211" s="91">
        <f>ROUND(((E212+E213+E215+E214)/1000),5)</f>
        <v>3.0066600000000001</v>
      </c>
      <c r="F211" s="91">
        <f>ROUND(((F212+F213+F215+F214)/1000),5)</f>
        <v>2.8861500000000002</v>
      </c>
      <c r="G211" s="91">
        <f t="shared" ref="G211:AA211" si="120">ROUND(((G212+G213+G215+G214)/1000),5)</f>
        <v>2.8339500000000002</v>
      </c>
      <c r="H211" s="91">
        <f t="shared" si="120"/>
        <v>2.8047800000000001</v>
      </c>
      <c r="I211" s="91">
        <f t="shared" si="120"/>
        <v>2.9000900000000001</v>
      </c>
      <c r="J211" s="91">
        <f t="shared" si="120"/>
        <v>3.0673499999999998</v>
      </c>
      <c r="K211" s="91">
        <f t="shared" si="120"/>
        <v>3.41229</v>
      </c>
      <c r="L211" s="91">
        <f t="shared" si="120"/>
        <v>3.6942599999999999</v>
      </c>
      <c r="M211" s="91">
        <f t="shared" si="120"/>
        <v>3.8401100000000001</v>
      </c>
      <c r="N211" s="91">
        <f t="shared" si="120"/>
        <v>3.9475500000000001</v>
      </c>
      <c r="O211" s="91">
        <f t="shared" si="120"/>
        <v>3.9515799999999999</v>
      </c>
      <c r="P211" s="91">
        <f t="shared" si="120"/>
        <v>3.9349500000000002</v>
      </c>
      <c r="Q211" s="91">
        <f t="shared" si="120"/>
        <v>3.9577399999999998</v>
      </c>
      <c r="R211" s="91">
        <f t="shared" si="120"/>
        <v>4.0085199999999999</v>
      </c>
      <c r="S211" s="91">
        <f t="shared" si="120"/>
        <v>4.0215899999999998</v>
      </c>
      <c r="T211" s="91">
        <f t="shared" si="120"/>
        <v>4.0058800000000003</v>
      </c>
      <c r="U211" s="91">
        <f t="shared" si="120"/>
        <v>3.9840399999999998</v>
      </c>
      <c r="V211" s="91">
        <f t="shared" si="120"/>
        <v>3.9634399999999999</v>
      </c>
      <c r="W211" s="91">
        <f t="shared" si="120"/>
        <v>3.8469500000000001</v>
      </c>
      <c r="X211" s="91">
        <f t="shared" si="120"/>
        <v>3.82707</v>
      </c>
      <c r="Y211" s="91">
        <f t="shared" si="120"/>
        <v>3.7704900000000001</v>
      </c>
      <c r="Z211" s="91">
        <f t="shared" si="120"/>
        <v>3.6040100000000002</v>
      </c>
      <c r="AA211" s="91">
        <f t="shared" si="120"/>
        <v>3.3454799999999998</v>
      </c>
    </row>
    <row r="212" spans="1:27" ht="12.75" hidden="1" customHeight="1" outlineLevel="1" x14ac:dyDescent="0.2">
      <c r="A212" s="99" t="s">
        <v>440</v>
      </c>
      <c r="B212" s="63" t="s">
        <v>238</v>
      </c>
      <c r="C212" s="43" t="s">
        <v>79</v>
      </c>
      <c r="D212" s="44">
        <v>1308.4000000000001</v>
      </c>
      <c r="E212" s="44">
        <v>1069.4100000000001</v>
      </c>
      <c r="F212" s="44">
        <v>948.9</v>
      </c>
      <c r="G212" s="44">
        <v>896.7</v>
      </c>
      <c r="H212" s="44">
        <v>867.53</v>
      </c>
      <c r="I212" s="44">
        <v>962.84</v>
      </c>
      <c r="J212" s="44">
        <v>1130.0999999999999</v>
      </c>
      <c r="K212" s="44">
        <v>1475.04</v>
      </c>
      <c r="L212" s="44">
        <v>1757.01</v>
      </c>
      <c r="M212" s="44">
        <v>1902.86</v>
      </c>
      <c r="N212" s="44">
        <v>2010.3</v>
      </c>
      <c r="O212" s="44">
        <v>2014.33</v>
      </c>
      <c r="P212" s="44">
        <v>1997.7</v>
      </c>
      <c r="Q212" s="44">
        <v>2020.49</v>
      </c>
      <c r="R212" s="44">
        <v>2071.27</v>
      </c>
      <c r="S212" s="44">
        <v>2084.34</v>
      </c>
      <c r="T212" s="44">
        <v>2068.63</v>
      </c>
      <c r="U212" s="44">
        <v>2046.79</v>
      </c>
      <c r="V212" s="44">
        <v>2026.19</v>
      </c>
      <c r="W212" s="44">
        <v>1909.7</v>
      </c>
      <c r="X212" s="44">
        <v>1889.82</v>
      </c>
      <c r="Y212" s="44">
        <v>1833.24</v>
      </c>
      <c r="Z212" s="44">
        <v>1666.76</v>
      </c>
      <c r="AA212" s="44">
        <v>1408.23</v>
      </c>
    </row>
    <row r="213" spans="1:27" ht="12.75" hidden="1" customHeight="1" outlineLevel="1" x14ac:dyDescent="0.2">
      <c r="A213" s="99" t="s">
        <v>441</v>
      </c>
      <c r="B213" s="63" t="s">
        <v>90</v>
      </c>
      <c r="C213" s="43" t="s">
        <v>79</v>
      </c>
      <c r="D213" s="44">
        <f>$D$168</f>
        <v>1716.97</v>
      </c>
      <c r="E213" s="44">
        <f t="shared" ref="E213:AA213" si="121">$D$168</f>
        <v>1716.97</v>
      </c>
      <c r="F213" s="44">
        <f t="shared" si="121"/>
        <v>1716.97</v>
      </c>
      <c r="G213" s="44">
        <f t="shared" si="121"/>
        <v>1716.97</v>
      </c>
      <c r="H213" s="44">
        <f t="shared" si="121"/>
        <v>1716.97</v>
      </c>
      <c r="I213" s="44">
        <f t="shared" si="121"/>
        <v>1716.97</v>
      </c>
      <c r="J213" s="44">
        <f t="shared" si="121"/>
        <v>1716.97</v>
      </c>
      <c r="K213" s="44">
        <f t="shared" si="121"/>
        <v>1716.97</v>
      </c>
      <c r="L213" s="44">
        <f t="shared" si="121"/>
        <v>1716.97</v>
      </c>
      <c r="M213" s="44">
        <f t="shared" si="121"/>
        <v>1716.97</v>
      </c>
      <c r="N213" s="44">
        <f t="shared" si="121"/>
        <v>1716.97</v>
      </c>
      <c r="O213" s="44">
        <f t="shared" si="121"/>
        <v>1716.97</v>
      </c>
      <c r="P213" s="44">
        <f t="shared" si="121"/>
        <v>1716.97</v>
      </c>
      <c r="Q213" s="44">
        <f t="shared" si="121"/>
        <v>1716.97</v>
      </c>
      <c r="R213" s="44">
        <f t="shared" si="121"/>
        <v>1716.97</v>
      </c>
      <c r="S213" s="44">
        <f t="shared" si="121"/>
        <v>1716.97</v>
      </c>
      <c r="T213" s="44">
        <f t="shared" si="121"/>
        <v>1716.97</v>
      </c>
      <c r="U213" s="44">
        <f t="shared" si="121"/>
        <v>1716.97</v>
      </c>
      <c r="V213" s="44">
        <f t="shared" si="121"/>
        <v>1716.97</v>
      </c>
      <c r="W213" s="44">
        <f t="shared" si="121"/>
        <v>1716.97</v>
      </c>
      <c r="X213" s="44">
        <f t="shared" si="121"/>
        <v>1716.97</v>
      </c>
      <c r="Y213" s="44">
        <f t="shared" si="121"/>
        <v>1716.97</v>
      </c>
      <c r="Z213" s="44">
        <f t="shared" si="121"/>
        <v>1716.97</v>
      </c>
      <c r="AA213" s="44">
        <f t="shared" si="121"/>
        <v>1716.97</v>
      </c>
    </row>
    <row r="214" spans="1:27" ht="12.75" hidden="1" customHeight="1" outlineLevel="1" x14ac:dyDescent="0.2">
      <c r="A214" s="99" t="s">
        <v>442</v>
      </c>
      <c r="B214" s="63" t="s">
        <v>83</v>
      </c>
      <c r="C214" s="43" t="s">
        <v>79</v>
      </c>
      <c r="D214" s="44">
        <v>3.92</v>
      </c>
      <c r="E214" s="44">
        <v>3.92</v>
      </c>
      <c r="F214" s="44">
        <v>3.92</v>
      </c>
      <c r="G214" s="44">
        <v>3.92</v>
      </c>
      <c r="H214" s="44">
        <v>3.92</v>
      </c>
      <c r="I214" s="44">
        <v>3.92</v>
      </c>
      <c r="J214" s="44">
        <v>3.92</v>
      </c>
      <c r="K214" s="44">
        <v>3.92</v>
      </c>
      <c r="L214" s="44">
        <v>3.92</v>
      </c>
      <c r="M214" s="44">
        <v>3.92</v>
      </c>
      <c r="N214" s="44">
        <v>3.92</v>
      </c>
      <c r="O214" s="44">
        <v>3.92</v>
      </c>
      <c r="P214" s="44">
        <v>3.92</v>
      </c>
      <c r="Q214" s="44">
        <v>3.92</v>
      </c>
      <c r="R214" s="44">
        <v>3.92</v>
      </c>
      <c r="S214" s="44">
        <v>3.92</v>
      </c>
      <c r="T214" s="44">
        <v>3.92</v>
      </c>
      <c r="U214" s="44">
        <v>3.92</v>
      </c>
      <c r="V214" s="44">
        <v>3.92</v>
      </c>
      <c r="W214" s="44">
        <v>3.92</v>
      </c>
      <c r="X214" s="44">
        <v>3.92</v>
      </c>
      <c r="Y214" s="44">
        <v>3.92</v>
      </c>
      <c r="Z214" s="44">
        <v>3.92</v>
      </c>
      <c r="AA214" s="44">
        <v>3.92</v>
      </c>
    </row>
    <row r="215" spans="1:27" ht="12.75" hidden="1" customHeight="1" outlineLevel="1" x14ac:dyDescent="0.2">
      <c r="A215" s="99" t="s">
        <v>443</v>
      </c>
      <c r="B215" s="63" t="s">
        <v>81</v>
      </c>
      <c r="C215" s="43" t="s">
        <v>79</v>
      </c>
      <c r="D215" s="44">
        <f>$D$11</f>
        <v>216.36</v>
      </c>
      <c r="E215" s="44">
        <f t="shared" ref="E215:AA215" si="122">$D$11</f>
        <v>216.36</v>
      </c>
      <c r="F215" s="44">
        <f t="shared" si="122"/>
        <v>216.36</v>
      </c>
      <c r="G215" s="44">
        <f t="shared" si="122"/>
        <v>216.36</v>
      </c>
      <c r="H215" s="44">
        <f t="shared" si="122"/>
        <v>216.36</v>
      </c>
      <c r="I215" s="44">
        <f t="shared" si="122"/>
        <v>216.36</v>
      </c>
      <c r="J215" s="44">
        <f t="shared" si="122"/>
        <v>216.36</v>
      </c>
      <c r="K215" s="44">
        <f t="shared" si="122"/>
        <v>216.36</v>
      </c>
      <c r="L215" s="44">
        <f t="shared" si="122"/>
        <v>216.36</v>
      </c>
      <c r="M215" s="44">
        <f t="shared" si="122"/>
        <v>216.36</v>
      </c>
      <c r="N215" s="44">
        <f t="shared" si="122"/>
        <v>216.36</v>
      </c>
      <c r="O215" s="44">
        <f t="shared" si="122"/>
        <v>216.36</v>
      </c>
      <c r="P215" s="44">
        <f t="shared" si="122"/>
        <v>216.36</v>
      </c>
      <c r="Q215" s="44">
        <f t="shared" si="122"/>
        <v>216.36</v>
      </c>
      <c r="R215" s="44">
        <f t="shared" si="122"/>
        <v>216.36</v>
      </c>
      <c r="S215" s="44">
        <f t="shared" si="122"/>
        <v>216.36</v>
      </c>
      <c r="T215" s="44">
        <f t="shared" si="122"/>
        <v>216.36</v>
      </c>
      <c r="U215" s="44">
        <f t="shared" si="122"/>
        <v>216.36</v>
      </c>
      <c r="V215" s="44">
        <f t="shared" si="122"/>
        <v>216.36</v>
      </c>
      <c r="W215" s="44">
        <f t="shared" si="122"/>
        <v>216.36</v>
      </c>
      <c r="X215" s="44">
        <f t="shared" si="122"/>
        <v>216.36</v>
      </c>
      <c r="Y215" s="44">
        <f t="shared" si="122"/>
        <v>216.36</v>
      </c>
      <c r="Z215" s="44">
        <f t="shared" si="122"/>
        <v>216.36</v>
      </c>
      <c r="AA215" s="44">
        <f t="shared" si="122"/>
        <v>216.36</v>
      </c>
    </row>
    <row r="216" spans="1:27" ht="12.75" customHeight="1" collapsed="1" x14ac:dyDescent="0.2">
      <c r="A216" s="98" t="s">
        <v>444</v>
      </c>
      <c r="B216" s="28" t="str">
        <f>"11"&amp;"."&amp;$B$662&amp;"."&amp;$B$663</f>
        <v>11.08.2023</v>
      </c>
      <c r="C216" s="90" t="s">
        <v>76</v>
      </c>
      <c r="D216" s="91">
        <f>ROUND(((D217+D218+D220+D219)/1000),5)</f>
        <v>3.0894300000000001</v>
      </c>
      <c r="E216" s="91">
        <f>ROUND(((E217+E218+E220+E219)/1000),5)</f>
        <v>2.87337</v>
      </c>
      <c r="F216" s="91">
        <f>ROUND(((F217+F218+F220+F219)/1000),5)</f>
        <v>2.7817400000000001</v>
      </c>
      <c r="G216" s="91">
        <f t="shared" ref="G216:AA216" si="123">ROUND(((G217+G218+G220+G219)/1000),5)</f>
        <v>2.73556</v>
      </c>
      <c r="H216" s="91">
        <f t="shared" si="123"/>
        <v>1.9847600000000001</v>
      </c>
      <c r="I216" s="91">
        <f t="shared" si="123"/>
        <v>2.74716</v>
      </c>
      <c r="J216" s="91">
        <f t="shared" si="123"/>
        <v>2.8885800000000001</v>
      </c>
      <c r="K216" s="91">
        <f t="shared" si="123"/>
        <v>3.3687499999999999</v>
      </c>
      <c r="L216" s="91">
        <f t="shared" si="123"/>
        <v>3.6344099999999999</v>
      </c>
      <c r="M216" s="91">
        <f t="shared" si="123"/>
        <v>3.85284</v>
      </c>
      <c r="N216" s="91">
        <f t="shared" si="123"/>
        <v>3.91906</v>
      </c>
      <c r="O216" s="91">
        <f t="shared" si="123"/>
        <v>3.90802</v>
      </c>
      <c r="P216" s="91">
        <f t="shared" si="123"/>
        <v>3.9347300000000001</v>
      </c>
      <c r="Q216" s="91">
        <f t="shared" si="123"/>
        <v>4.0029500000000002</v>
      </c>
      <c r="R216" s="91">
        <f t="shared" si="123"/>
        <v>4.0835900000000001</v>
      </c>
      <c r="S216" s="91">
        <f t="shared" si="123"/>
        <v>4.0563799999999999</v>
      </c>
      <c r="T216" s="91">
        <f t="shared" si="123"/>
        <v>4.0609099999999998</v>
      </c>
      <c r="U216" s="91">
        <f t="shared" si="123"/>
        <v>4.0549999999999997</v>
      </c>
      <c r="V216" s="91">
        <f t="shared" si="123"/>
        <v>4.0299199999999997</v>
      </c>
      <c r="W216" s="91">
        <f t="shared" si="123"/>
        <v>4.0183</v>
      </c>
      <c r="X216" s="91">
        <f t="shared" si="123"/>
        <v>4.0342099999999999</v>
      </c>
      <c r="Y216" s="91">
        <f t="shared" si="123"/>
        <v>4.0236499999999999</v>
      </c>
      <c r="Z216" s="91">
        <f t="shared" si="123"/>
        <v>3.7942200000000001</v>
      </c>
      <c r="AA216" s="91">
        <f t="shared" si="123"/>
        <v>3.44435</v>
      </c>
    </row>
    <row r="217" spans="1:27" ht="12.75" hidden="1" customHeight="1" outlineLevel="1" x14ac:dyDescent="0.2">
      <c r="A217" s="99" t="s">
        <v>445</v>
      </c>
      <c r="B217" s="63" t="s">
        <v>238</v>
      </c>
      <c r="C217" s="43" t="s">
        <v>79</v>
      </c>
      <c r="D217" s="44">
        <v>1152.18</v>
      </c>
      <c r="E217" s="44">
        <v>936.12</v>
      </c>
      <c r="F217" s="44">
        <v>844.49</v>
      </c>
      <c r="G217" s="44">
        <v>798.31</v>
      </c>
      <c r="H217" s="44">
        <v>47.51</v>
      </c>
      <c r="I217" s="44">
        <v>809.91</v>
      </c>
      <c r="J217" s="44">
        <v>951.33</v>
      </c>
      <c r="K217" s="44">
        <v>1431.5</v>
      </c>
      <c r="L217" s="44">
        <v>1697.16</v>
      </c>
      <c r="M217" s="44">
        <v>1915.59</v>
      </c>
      <c r="N217" s="44">
        <v>1981.81</v>
      </c>
      <c r="O217" s="44">
        <v>1970.77</v>
      </c>
      <c r="P217" s="44">
        <v>1997.48</v>
      </c>
      <c r="Q217" s="44">
        <v>2065.6999999999998</v>
      </c>
      <c r="R217" s="44">
        <v>2146.34</v>
      </c>
      <c r="S217" s="44">
        <v>2119.13</v>
      </c>
      <c r="T217" s="44">
        <v>2123.66</v>
      </c>
      <c r="U217" s="44">
        <v>2117.75</v>
      </c>
      <c r="V217" s="44">
        <v>2092.67</v>
      </c>
      <c r="W217" s="44">
        <v>2081.0500000000002</v>
      </c>
      <c r="X217" s="44">
        <v>2096.96</v>
      </c>
      <c r="Y217" s="44">
        <v>2086.4</v>
      </c>
      <c r="Z217" s="44">
        <v>1856.97</v>
      </c>
      <c r="AA217" s="44">
        <v>1507.1</v>
      </c>
    </row>
    <row r="218" spans="1:27" ht="12.75" hidden="1" customHeight="1" outlineLevel="1" x14ac:dyDescent="0.2">
      <c r="A218" s="99" t="s">
        <v>446</v>
      </c>
      <c r="B218" s="63" t="s">
        <v>90</v>
      </c>
      <c r="C218" s="43" t="s">
        <v>79</v>
      </c>
      <c r="D218" s="44">
        <f>$D$168</f>
        <v>1716.97</v>
      </c>
      <c r="E218" s="44">
        <f t="shared" ref="E218:AA218" si="124">$D$168</f>
        <v>1716.97</v>
      </c>
      <c r="F218" s="44">
        <f t="shared" si="124"/>
        <v>1716.97</v>
      </c>
      <c r="G218" s="44">
        <f t="shared" si="124"/>
        <v>1716.97</v>
      </c>
      <c r="H218" s="44">
        <f t="shared" si="124"/>
        <v>1716.97</v>
      </c>
      <c r="I218" s="44">
        <f t="shared" si="124"/>
        <v>1716.97</v>
      </c>
      <c r="J218" s="44">
        <f t="shared" si="124"/>
        <v>1716.97</v>
      </c>
      <c r="K218" s="44">
        <f t="shared" si="124"/>
        <v>1716.97</v>
      </c>
      <c r="L218" s="44">
        <f t="shared" si="124"/>
        <v>1716.97</v>
      </c>
      <c r="M218" s="44">
        <f t="shared" si="124"/>
        <v>1716.97</v>
      </c>
      <c r="N218" s="44">
        <f t="shared" si="124"/>
        <v>1716.97</v>
      </c>
      <c r="O218" s="44">
        <f t="shared" si="124"/>
        <v>1716.97</v>
      </c>
      <c r="P218" s="44">
        <f t="shared" si="124"/>
        <v>1716.97</v>
      </c>
      <c r="Q218" s="44">
        <f t="shared" si="124"/>
        <v>1716.97</v>
      </c>
      <c r="R218" s="44">
        <f t="shared" si="124"/>
        <v>1716.97</v>
      </c>
      <c r="S218" s="44">
        <f t="shared" si="124"/>
        <v>1716.97</v>
      </c>
      <c r="T218" s="44">
        <f t="shared" si="124"/>
        <v>1716.97</v>
      </c>
      <c r="U218" s="44">
        <f t="shared" si="124"/>
        <v>1716.97</v>
      </c>
      <c r="V218" s="44">
        <f t="shared" si="124"/>
        <v>1716.97</v>
      </c>
      <c r="W218" s="44">
        <f t="shared" si="124"/>
        <v>1716.97</v>
      </c>
      <c r="X218" s="44">
        <f t="shared" si="124"/>
        <v>1716.97</v>
      </c>
      <c r="Y218" s="44">
        <f t="shared" si="124"/>
        <v>1716.97</v>
      </c>
      <c r="Z218" s="44">
        <f t="shared" si="124"/>
        <v>1716.97</v>
      </c>
      <c r="AA218" s="44">
        <f t="shared" si="124"/>
        <v>1716.97</v>
      </c>
    </row>
    <row r="219" spans="1:27" ht="12.75" hidden="1" customHeight="1" outlineLevel="1" x14ac:dyDescent="0.2">
      <c r="A219" s="99" t="s">
        <v>447</v>
      </c>
      <c r="B219" s="63" t="s">
        <v>83</v>
      </c>
      <c r="C219" s="43" t="s">
        <v>79</v>
      </c>
      <c r="D219" s="44">
        <v>3.92</v>
      </c>
      <c r="E219" s="44">
        <v>3.92</v>
      </c>
      <c r="F219" s="44">
        <v>3.92</v>
      </c>
      <c r="G219" s="44">
        <v>3.92</v>
      </c>
      <c r="H219" s="44">
        <v>3.92</v>
      </c>
      <c r="I219" s="44">
        <v>3.92</v>
      </c>
      <c r="J219" s="44">
        <v>3.92</v>
      </c>
      <c r="K219" s="44">
        <v>3.92</v>
      </c>
      <c r="L219" s="44">
        <v>3.92</v>
      </c>
      <c r="M219" s="44">
        <v>3.92</v>
      </c>
      <c r="N219" s="44">
        <v>3.92</v>
      </c>
      <c r="O219" s="44">
        <v>3.92</v>
      </c>
      <c r="P219" s="44">
        <v>3.92</v>
      </c>
      <c r="Q219" s="44">
        <v>3.92</v>
      </c>
      <c r="R219" s="44">
        <v>3.92</v>
      </c>
      <c r="S219" s="44">
        <v>3.92</v>
      </c>
      <c r="T219" s="44">
        <v>3.92</v>
      </c>
      <c r="U219" s="44">
        <v>3.92</v>
      </c>
      <c r="V219" s="44">
        <v>3.92</v>
      </c>
      <c r="W219" s="44">
        <v>3.92</v>
      </c>
      <c r="X219" s="44">
        <v>3.92</v>
      </c>
      <c r="Y219" s="44">
        <v>3.92</v>
      </c>
      <c r="Z219" s="44">
        <v>3.92</v>
      </c>
      <c r="AA219" s="44">
        <v>3.92</v>
      </c>
    </row>
    <row r="220" spans="1:27" ht="12.75" hidden="1" customHeight="1" outlineLevel="1" x14ac:dyDescent="0.2">
      <c r="A220" s="99" t="s">
        <v>448</v>
      </c>
      <c r="B220" s="63" t="s">
        <v>81</v>
      </c>
      <c r="C220" s="43" t="s">
        <v>79</v>
      </c>
      <c r="D220" s="44">
        <f>$D$11</f>
        <v>216.36</v>
      </c>
      <c r="E220" s="44">
        <f t="shared" ref="E220:AA220" si="125">$D$11</f>
        <v>216.36</v>
      </c>
      <c r="F220" s="44">
        <f t="shared" si="125"/>
        <v>216.36</v>
      </c>
      <c r="G220" s="44">
        <f t="shared" si="125"/>
        <v>216.36</v>
      </c>
      <c r="H220" s="44">
        <f t="shared" si="125"/>
        <v>216.36</v>
      </c>
      <c r="I220" s="44">
        <f t="shared" si="125"/>
        <v>216.36</v>
      </c>
      <c r="J220" s="44">
        <f t="shared" si="125"/>
        <v>216.36</v>
      </c>
      <c r="K220" s="44">
        <f t="shared" si="125"/>
        <v>216.36</v>
      </c>
      <c r="L220" s="44">
        <f t="shared" si="125"/>
        <v>216.36</v>
      </c>
      <c r="M220" s="44">
        <f t="shared" si="125"/>
        <v>216.36</v>
      </c>
      <c r="N220" s="44">
        <f t="shared" si="125"/>
        <v>216.36</v>
      </c>
      <c r="O220" s="44">
        <f t="shared" si="125"/>
        <v>216.36</v>
      </c>
      <c r="P220" s="44">
        <f t="shared" si="125"/>
        <v>216.36</v>
      </c>
      <c r="Q220" s="44">
        <f t="shared" si="125"/>
        <v>216.36</v>
      </c>
      <c r="R220" s="44">
        <f t="shared" si="125"/>
        <v>216.36</v>
      </c>
      <c r="S220" s="44">
        <f t="shared" si="125"/>
        <v>216.36</v>
      </c>
      <c r="T220" s="44">
        <f t="shared" si="125"/>
        <v>216.36</v>
      </c>
      <c r="U220" s="44">
        <f t="shared" si="125"/>
        <v>216.36</v>
      </c>
      <c r="V220" s="44">
        <f t="shared" si="125"/>
        <v>216.36</v>
      </c>
      <c r="W220" s="44">
        <f t="shared" si="125"/>
        <v>216.36</v>
      </c>
      <c r="X220" s="44">
        <f t="shared" si="125"/>
        <v>216.36</v>
      </c>
      <c r="Y220" s="44">
        <f t="shared" si="125"/>
        <v>216.36</v>
      </c>
      <c r="Z220" s="44">
        <f t="shared" si="125"/>
        <v>216.36</v>
      </c>
      <c r="AA220" s="44">
        <f t="shared" si="125"/>
        <v>216.36</v>
      </c>
    </row>
    <row r="221" spans="1:27" ht="12.75" customHeight="1" collapsed="1" x14ac:dyDescent="0.2">
      <c r="A221" s="98" t="s">
        <v>449</v>
      </c>
      <c r="B221" s="28" t="str">
        <f>"12"&amp;"."&amp;$B$662&amp;"."&amp;$B$663</f>
        <v>12.08.2023</v>
      </c>
      <c r="C221" s="90" t="s">
        <v>76</v>
      </c>
      <c r="D221" s="91">
        <f>ROUND(((D222+D223+D225+D224)/1000),5)</f>
        <v>3.3192599999999999</v>
      </c>
      <c r="E221" s="91">
        <f>ROUND(((E222+E223+E225+E224)/1000),5)</f>
        <v>3.2419500000000001</v>
      </c>
      <c r="F221" s="91">
        <f>ROUND(((F222+F223+F225+F224)/1000),5)</f>
        <v>3.0562299999999998</v>
      </c>
      <c r="G221" s="91">
        <f t="shared" ref="G221:AA221" si="126">ROUND(((G222+G223+G225+G224)/1000),5)</f>
        <v>2.9531100000000001</v>
      </c>
      <c r="H221" s="91">
        <f t="shared" si="126"/>
        <v>2.9118499999999998</v>
      </c>
      <c r="I221" s="91">
        <f t="shared" si="126"/>
        <v>2.9334699999999998</v>
      </c>
      <c r="J221" s="91">
        <f t="shared" si="126"/>
        <v>3.0088300000000001</v>
      </c>
      <c r="K221" s="91">
        <f t="shared" si="126"/>
        <v>3.31996</v>
      </c>
      <c r="L221" s="91">
        <f t="shared" si="126"/>
        <v>3.6761699999999999</v>
      </c>
      <c r="M221" s="91">
        <f t="shared" si="126"/>
        <v>3.9523100000000002</v>
      </c>
      <c r="N221" s="91">
        <f t="shared" si="126"/>
        <v>4.0173300000000003</v>
      </c>
      <c r="O221" s="91">
        <f t="shared" si="126"/>
        <v>4.0312999999999999</v>
      </c>
      <c r="P221" s="91">
        <f t="shared" si="126"/>
        <v>4.0323900000000004</v>
      </c>
      <c r="Q221" s="91">
        <f t="shared" si="126"/>
        <v>4.0513599999999999</v>
      </c>
      <c r="R221" s="91">
        <f t="shared" si="126"/>
        <v>4.0475700000000003</v>
      </c>
      <c r="S221" s="91">
        <f t="shared" si="126"/>
        <v>4.0344800000000003</v>
      </c>
      <c r="T221" s="91">
        <f t="shared" si="126"/>
        <v>3.9805100000000002</v>
      </c>
      <c r="U221" s="91">
        <f t="shared" si="126"/>
        <v>3.8662000000000001</v>
      </c>
      <c r="V221" s="91">
        <f t="shared" si="126"/>
        <v>3.8343600000000002</v>
      </c>
      <c r="W221" s="91">
        <f t="shared" si="126"/>
        <v>3.7241200000000001</v>
      </c>
      <c r="X221" s="91">
        <f t="shared" si="126"/>
        <v>3.7235800000000001</v>
      </c>
      <c r="Y221" s="91">
        <f t="shared" si="126"/>
        <v>3.7598199999999999</v>
      </c>
      <c r="Z221" s="91">
        <f t="shared" si="126"/>
        <v>3.6866300000000001</v>
      </c>
      <c r="AA221" s="91">
        <f t="shared" si="126"/>
        <v>3.4245100000000002</v>
      </c>
    </row>
    <row r="222" spans="1:27" ht="12.75" hidden="1" customHeight="1" outlineLevel="1" x14ac:dyDescent="0.2">
      <c r="A222" s="99" t="s">
        <v>450</v>
      </c>
      <c r="B222" s="63" t="s">
        <v>238</v>
      </c>
      <c r="C222" s="43" t="s">
        <v>79</v>
      </c>
      <c r="D222" s="44">
        <v>1382.01</v>
      </c>
      <c r="E222" s="44">
        <v>1304.7</v>
      </c>
      <c r="F222" s="44">
        <v>1118.98</v>
      </c>
      <c r="G222" s="44">
        <v>1015.86</v>
      </c>
      <c r="H222" s="44">
        <v>974.6</v>
      </c>
      <c r="I222" s="44">
        <v>996.22</v>
      </c>
      <c r="J222" s="44">
        <v>1071.58</v>
      </c>
      <c r="K222" s="44">
        <v>1382.71</v>
      </c>
      <c r="L222" s="44">
        <v>1738.92</v>
      </c>
      <c r="M222" s="44">
        <v>2015.06</v>
      </c>
      <c r="N222" s="44">
        <v>2080.08</v>
      </c>
      <c r="O222" s="44">
        <v>2094.0500000000002</v>
      </c>
      <c r="P222" s="44">
        <v>2095.14</v>
      </c>
      <c r="Q222" s="44">
        <v>2114.11</v>
      </c>
      <c r="R222" s="44">
        <v>2110.3200000000002</v>
      </c>
      <c r="S222" s="44">
        <v>2097.23</v>
      </c>
      <c r="T222" s="44">
        <v>2043.26</v>
      </c>
      <c r="U222" s="44">
        <v>1928.95</v>
      </c>
      <c r="V222" s="44">
        <v>1897.11</v>
      </c>
      <c r="W222" s="44">
        <v>1786.87</v>
      </c>
      <c r="X222" s="44">
        <v>1786.33</v>
      </c>
      <c r="Y222" s="44">
        <v>1822.57</v>
      </c>
      <c r="Z222" s="44">
        <v>1749.38</v>
      </c>
      <c r="AA222" s="44">
        <v>1487.26</v>
      </c>
    </row>
    <row r="223" spans="1:27" ht="12.75" hidden="1" customHeight="1" outlineLevel="1" x14ac:dyDescent="0.2">
      <c r="A223" s="99" t="s">
        <v>451</v>
      </c>
      <c r="B223" s="63" t="s">
        <v>90</v>
      </c>
      <c r="C223" s="43" t="s">
        <v>79</v>
      </c>
      <c r="D223" s="44">
        <f>$D$168</f>
        <v>1716.97</v>
      </c>
      <c r="E223" s="44">
        <f t="shared" ref="E223:AA223" si="127">$D$168</f>
        <v>1716.97</v>
      </c>
      <c r="F223" s="44">
        <f t="shared" si="127"/>
        <v>1716.97</v>
      </c>
      <c r="G223" s="44">
        <f t="shared" si="127"/>
        <v>1716.97</v>
      </c>
      <c r="H223" s="44">
        <f t="shared" si="127"/>
        <v>1716.97</v>
      </c>
      <c r="I223" s="44">
        <f t="shared" si="127"/>
        <v>1716.97</v>
      </c>
      <c r="J223" s="44">
        <f t="shared" si="127"/>
        <v>1716.97</v>
      </c>
      <c r="K223" s="44">
        <f t="shared" si="127"/>
        <v>1716.97</v>
      </c>
      <c r="L223" s="44">
        <f t="shared" si="127"/>
        <v>1716.97</v>
      </c>
      <c r="M223" s="44">
        <f t="shared" si="127"/>
        <v>1716.97</v>
      </c>
      <c r="N223" s="44">
        <f t="shared" si="127"/>
        <v>1716.97</v>
      </c>
      <c r="O223" s="44">
        <f t="shared" si="127"/>
        <v>1716.97</v>
      </c>
      <c r="P223" s="44">
        <f t="shared" si="127"/>
        <v>1716.97</v>
      </c>
      <c r="Q223" s="44">
        <f t="shared" si="127"/>
        <v>1716.97</v>
      </c>
      <c r="R223" s="44">
        <f t="shared" si="127"/>
        <v>1716.97</v>
      </c>
      <c r="S223" s="44">
        <f t="shared" si="127"/>
        <v>1716.97</v>
      </c>
      <c r="T223" s="44">
        <f t="shared" si="127"/>
        <v>1716.97</v>
      </c>
      <c r="U223" s="44">
        <f t="shared" si="127"/>
        <v>1716.97</v>
      </c>
      <c r="V223" s="44">
        <f t="shared" si="127"/>
        <v>1716.97</v>
      </c>
      <c r="W223" s="44">
        <f t="shared" si="127"/>
        <v>1716.97</v>
      </c>
      <c r="X223" s="44">
        <f t="shared" si="127"/>
        <v>1716.97</v>
      </c>
      <c r="Y223" s="44">
        <f t="shared" si="127"/>
        <v>1716.97</v>
      </c>
      <c r="Z223" s="44">
        <f t="shared" si="127"/>
        <v>1716.97</v>
      </c>
      <c r="AA223" s="44">
        <f t="shared" si="127"/>
        <v>1716.97</v>
      </c>
    </row>
    <row r="224" spans="1:27" ht="12.75" hidden="1" customHeight="1" outlineLevel="1" x14ac:dyDescent="0.2">
      <c r="A224" s="99" t="s">
        <v>452</v>
      </c>
      <c r="B224" s="63" t="s">
        <v>83</v>
      </c>
      <c r="C224" s="43" t="s">
        <v>79</v>
      </c>
      <c r="D224" s="44">
        <v>3.92</v>
      </c>
      <c r="E224" s="44">
        <v>3.92</v>
      </c>
      <c r="F224" s="44">
        <v>3.92</v>
      </c>
      <c r="G224" s="44">
        <v>3.92</v>
      </c>
      <c r="H224" s="44">
        <v>3.92</v>
      </c>
      <c r="I224" s="44">
        <v>3.92</v>
      </c>
      <c r="J224" s="44">
        <v>3.92</v>
      </c>
      <c r="K224" s="44">
        <v>3.92</v>
      </c>
      <c r="L224" s="44">
        <v>3.92</v>
      </c>
      <c r="M224" s="44">
        <v>3.92</v>
      </c>
      <c r="N224" s="44">
        <v>3.92</v>
      </c>
      <c r="O224" s="44">
        <v>3.92</v>
      </c>
      <c r="P224" s="44">
        <v>3.92</v>
      </c>
      <c r="Q224" s="44">
        <v>3.92</v>
      </c>
      <c r="R224" s="44">
        <v>3.92</v>
      </c>
      <c r="S224" s="44">
        <v>3.92</v>
      </c>
      <c r="T224" s="44">
        <v>3.92</v>
      </c>
      <c r="U224" s="44">
        <v>3.92</v>
      </c>
      <c r="V224" s="44">
        <v>3.92</v>
      </c>
      <c r="W224" s="44">
        <v>3.92</v>
      </c>
      <c r="X224" s="44">
        <v>3.92</v>
      </c>
      <c r="Y224" s="44">
        <v>3.92</v>
      </c>
      <c r="Z224" s="44">
        <v>3.92</v>
      </c>
      <c r="AA224" s="44">
        <v>3.92</v>
      </c>
    </row>
    <row r="225" spans="1:27" ht="12.75" hidden="1" customHeight="1" outlineLevel="1" x14ac:dyDescent="0.2">
      <c r="A225" s="99" t="s">
        <v>453</v>
      </c>
      <c r="B225" s="63" t="s">
        <v>81</v>
      </c>
      <c r="C225" s="43" t="s">
        <v>79</v>
      </c>
      <c r="D225" s="44">
        <f>$D$11</f>
        <v>216.36</v>
      </c>
      <c r="E225" s="44">
        <f t="shared" ref="E225:AA225" si="128">$D$11</f>
        <v>216.36</v>
      </c>
      <c r="F225" s="44">
        <f t="shared" si="128"/>
        <v>216.36</v>
      </c>
      <c r="G225" s="44">
        <f t="shared" si="128"/>
        <v>216.36</v>
      </c>
      <c r="H225" s="44">
        <f t="shared" si="128"/>
        <v>216.36</v>
      </c>
      <c r="I225" s="44">
        <f t="shared" si="128"/>
        <v>216.36</v>
      </c>
      <c r="J225" s="44">
        <f t="shared" si="128"/>
        <v>216.36</v>
      </c>
      <c r="K225" s="44">
        <f t="shared" si="128"/>
        <v>216.36</v>
      </c>
      <c r="L225" s="44">
        <f t="shared" si="128"/>
        <v>216.36</v>
      </c>
      <c r="M225" s="44">
        <f t="shared" si="128"/>
        <v>216.36</v>
      </c>
      <c r="N225" s="44">
        <f t="shared" si="128"/>
        <v>216.36</v>
      </c>
      <c r="O225" s="44">
        <f t="shared" si="128"/>
        <v>216.36</v>
      </c>
      <c r="P225" s="44">
        <f t="shared" si="128"/>
        <v>216.36</v>
      </c>
      <c r="Q225" s="44">
        <f t="shared" si="128"/>
        <v>216.36</v>
      </c>
      <c r="R225" s="44">
        <f t="shared" si="128"/>
        <v>216.36</v>
      </c>
      <c r="S225" s="44">
        <f t="shared" si="128"/>
        <v>216.36</v>
      </c>
      <c r="T225" s="44">
        <f t="shared" si="128"/>
        <v>216.36</v>
      </c>
      <c r="U225" s="44">
        <f t="shared" si="128"/>
        <v>216.36</v>
      </c>
      <c r="V225" s="44">
        <f t="shared" si="128"/>
        <v>216.36</v>
      </c>
      <c r="W225" s="44">
        <f t="shared" si="128"/>
        <v>216.36</v>
      </c>
      <c r="X225" s="44">
        <f t="shared" si="128"/>
        <v>216.36</v>
      </c>
      <c r="Y225" s="44">
        <f t="shared" si="128"/>
        <v>216.36</v>
      </c>
      <c r="Z225" s="44">
        <f t="shared" si="128"/>
        <v>216.36</v>
      </c>
      <c r="AA225" s="44">
        <f t="shared" si="128"/>
        <v>216.36</v>
      </c>
    </row>
    <row r="226" spans="1:27" ht="12.75" customHeight="1" collapsed="1" x14ac:dyDescent="0.2">
      <c r="A226" s="98" t="s">
        <v>454</v>
      </c>
      <c r="B226" s="28" t="str">
        <f>"13"&amp;"."&amp;$B$662&amp;"."&amp;$B$663</f>
        <v>13.08.2023</v>
      </c>
      <c r="C226" s="90" t="s">
        <v>76</v>
      </c>
      <c r="D226" s="91">
        <f>ROUND(((D227+D228+D230+D229)/1000),5)</f>
        <v>3.28878</v>
      </c>
      <c r="E226" s="91">
        <f>ROUND(((E227+E228+E230+E229)/1000),5)</f>
        <v>3.12466</v>
      </c>
      <c r="F226" s="91">
        <f>ROUND(((F227+F228+F230+F229)/1000),5)</f>
        <v>2.9687100000000002</v>
      </c>
      <c r="G226" s="91">
        <f t="shared" ref="G226:AA226" si="129">ROUND(((G227+G228+G230+G229)/1000),5)</f>
        <v>2.8943300000000001</v>
      </c>
      <c r="H226" s="91">
        <f t="shared" si="129"/>
        <v>2.83813</v>
      </c>
      <c r="I226" s="91">
        <f t="shared" si="129"/>
        <v>2.82925</v>
      </c>
      <c r="J226" s="91">
        <f t="shared" si="129"/>
        <v>2.7831600000000001</v>
      </c>
      <c r="K226" s="91">
        <f t="shared" si="129"/>
        <v>3.0184799999999998</v>
      </c>
      <c r="L226" s="91">
        <f t="shared" si="129"/>
        <v>3.4370699999999998</v>
      </c>
      <c r="M226" s="91">
        <f t="shared" si="129"/>
        <v>3.69211</v>
      </c>
      <c r="N226" s="91">
        <f t="shared" si="129"/>
        <v>3.8466200000000002</v>
      </c>
      <c r="O226" s="91">
        <f t="shared" si="129"/>
        <v>3.8473899999999999</v>
      </c>
      <c r="P226" s="91">
        <f t="shared" si="129"/>
        <v>3.8575599999999999</v>
      </c>
      <c r="Q226" s="91">
        <f t="shared" si="129"/>
        <v>3.9025699999999999</v>
      </c>
      <c r="R226" s="91">
        <f t="shared" si="129"/>
        <v>3.9541300000000001</v>
      </c>
      <c r="S226" s="91">
        <f t="shared" si="129"/>
        <v>3.95425</v>
      </c>
      <c r="T226" s="91">
        <f t="shared" si="129"/>
        <v>3.9114800000000001</v>
      </c>
      <c r="U226" s="91">
        <f t="shared" si="129"/>
        <v>3.83595</v>
      </c>
      <c r="V226" s="91">
        <f t="shared" si="129"/>
        <v>3.82586</v>
      </c>
      <c r="W226" s="91">
        <f t="shared" si="129"/>
        <v>3.7833000000000001</v>
      </c>
      <c r="X226" s="91">
        <f t="shared" si="129"/>
        <v>3.7863899999999999</v>
      </c>
      <c r="Y226" s="91">
        <f t="shared" si="129"/>
        <v>3.7444500000000001</v>
      </c>
      <c r="Z226" s="91">
        <f t="shared" si="129"/>
        <v>3.6738400000000002</v>
      </c>
      <c r="AA226" s="91">
        <f t="shared" si="129"/>
        <v>3.4220199999999998</v>
      </c>
    </row>
    <row r="227" spans="1:27" ht="12.75" hidden="1" customHeight="1" outlineLevel="1" x14ac:dyDescent="0.2">
      <c r="A227" s="99" t="s">
        <v>455</v>
      </c>
      <c r="B227" s="63" t="s">
        <v>238</v>
      </c>
      <c r="C227" s="43" t="s">
        <v>79</v>
      </c>
      <c r="D227" s="44">
        <v>1351.53</v>
      </c>
      <c r="E227" s="44">
        <v>1187.4100000000001</v>
      </c>
      <c r="F227" s="44">
        <v>1031.46</v>
      </c>
      <c r="G227" s="44">
        <v>957.08</v>
      </c>
      <c r="H227" s="44">
        <v>900.88</v>
      </c>
      <c r="I227" s="44">
        <v>892</v>
      </c>
      <c r="J227" s="44">
        <v>845.91</v>
      </c>
      <c r="K227" s="44">
        <v>1081.23</v>
      </c>
      <c r="L227" s="44">
        <v>1499.82</v>
      </c>
      <c r="M227" s="44">
        <v>1754.86</v>
      </c>
      <c r="N227" s="44">
        <v>1909.37</v>
      </c>
      <c r="O227" s="44">
        <v>1910.14</v>
      </c>
      <c r="P227" s="44">
        <v>1920.31</v>
      </c>
      <c r="Q227" s="44">
        <v>1965.32</v>
      </c>
      <c r="R227" s="44">
        <v>2016.88</v>
      </c>
      <c r="S227" s="44">
        <v>2017</v>
      </c>
      <c r="T227" s="44">
        <v>1974.23</v>
      </c>
      <c r="U227" s="44">
        <v>1898.7</v>
      </c>
      <c r="V227" s="44">
        <v>1888.61</v>
      </c>
      <c r="W227" s="44">
        <v>1846.05</v>
      </c>
      <c r="X227" s="44">
        <v>1849.14</v>
      </c>
      <c r="Y227" s="44">
        <v>1807.2</v>
      </c>
      <c r="Z227" s="44">
        <v>1736.59</v>
      </c>
      <c r="AA227" s="44">
        <v>1484.77</v>
      </c>
    </row>
    <row r="228" spans="1:27" ht="12.75" hidden="1" customHeight="1" outlineLevel="1" x14ac:dyDescent="0.2">
      <c r="A228" s="99" t="s">
        <v>456</v>
      </c>
      <c r="B228" s="63" t="s">
        <v>90</v>
      </c>
      <c r="C228" s="43" t="s">
        <v>79</v>
      </c>
      <c r="D228" s="44">
        <f>$D$168</f>
        <v>1716.97</v>
      </c>
      <c r="E228" s="44">
        <f t="shared" ref="E228:AA228" si="130">$D$168</f>
        <v>1716.97</v>
      </c>
      <c r="F228" s="44">
        <f t="shared" si="130"/>
        <v>1716.97</v>
      </c>
      <c r="G228" s="44">
        <f t="shared" si="130"/>
        <v>1716.97</v>
      </c>
      <c r="H228" s="44">
        <f t="shared" si="130"/>
        <v>1716.97</v>
      </c>
      <c r="I228" s="44">
        <f t="shared" si="130"/>
        <v>1716.97</v>
      </c>
      <c r="J228" s="44">
        <f t="shared" si="130"/>
        <v>1716.97</v>
      </c>
      <c r="K228" s="44">
        <f t="shared" si="130"/>
        <v>1716.97</v>
      </c>
      <c r="L228" s="44">
        <f t="shared" si="130"/>
        <v>1716.97</v>
      </c>
      <c r="M228" s="44">
        <f t="shared" si="130"/>
        <v>1716.97</v>
      </c>
      <c r="N228" s="44">
        <f t="shared" si="130"/>
        <v>1716.97</v>
      </c>
      <c r="O228" s="44">
        <f t="shared" si="130"/>
        <v>1716.97</v>
      </c>
      <c r="P228" s="44">
        <f t="shared" si="130"/>
        <v>1716.97</v>
      </c>
      <c r="Q228" s="44">
        <f t="shared" si="130"/>
        <v>1716.97</v>
      </c>
      <c r="R228" s="44">
        <f t="shared" si="130"/>
        <v>1716.97</v>
      </c>
      <c r="S228" s="44">
        <f t="shared" si="130"/>
        <v>1716.97</v>
      </c>
      <c r="T228" s="44">
        <f t="shared" si="130"/>
        <v>1716.97</v>
      </c>
      <c r="U228" s="44">
        <f t="shared" si="130"/>
        <v>1716.97</v>
      </c>
      <c r="V228" s="44">
        <f t="shared" si="130"/>
        <v>1716.97</v>
      </c>
      <c r="W228" s="44">
        <f t="shared" si="130"/>
        <v>1716.97</v>
      </c>
      <c r="X228" s="44">
        <f t="shared" si="130"/>
        <v>1716.97</v>
      </c>
      <c r="Y228" s="44">
        <f t="shared" si="130"/>
        <v>1716.97</v>
      </c>
      <c r="Z228" s="44">
        <f t="shared" si="130"/>
        <v>1716.97</v>
      </c>
      <c r="AA228" s="44">
        <f t="shared" si="130"/>
        <v>1716.97</v>
      </c>
    </row>
    <row r="229" spans="1:27" ht="12.75" hidden="1" customHeight="1" outlineLevel="1" x14ac:dyDescent="0.2">
      <c r="A229" s="99" t="s">
        <v>457</v>
      </c>
      <c r="B229" s="63" t="s">
        <v>83</v>
      </c>
      <c r="C229" s="43" t="s">
        <v>79</v>
      </c>
      <c r="D229" s="44">
        <v>3.92</v>
      </c>
      <c r="E229" s="44">
        <v>3.92</v>
      </c>
      <c r="F229" s="44">
        <v>3.92</v>
      </c>
      <c r="G229" s="44">
        <v>3.92</v>
      </c>
      <c r="H229" s="44">
        <v>3.92</v>
      </c>
      <c r="I229" s="44">
        <v>3.92</v>
      </c>
      <c r="J229" s="44">
        <v>3.92</v>
      </c>
      <c r="K229" s="44">
        <v>3.92</v>
      </c>
      <c r="L229" s="44">
        <v>3.92</v>
      </c>
      <c r="M229" s="44">
        <v>3.92</v>
      </c>
      <c r="N229" s="44">
        <v>3.92</v>
      </c>
      <c r="O229" s="44">
        <v>3.92</v>
      </c>
      <c r="P229" s="44">
        <v>3.92</v>
      </c>
      <c r="Q229" s="44">
        <v>3.92</v>
      </c>
      <c r="R229" s="44">
        <v>3.92</v>
      </c>
      <c r="S229" s="44">
        <v>3.92</v>
      </c>
      <c r="T229" s="44">
        <v>3.92</v>
      </c>
      <c r="U229" s="44">
        <v>3.92</v>
      </c>
      <c r="V229" s="44">
        <v>3.92</v>
      </c>
      <c r="W229" s="44">
        <v>3.92</v>
      </c>
      <c r="X229" s="44">
        <v>3.92</v>
      </c>
      <c r="Y229" s="44">
        <v>3.92</v>
      </c>
      <c r="Z229" s="44">
        <v>3.92</v>
      </c>
      <c r="AA229" s="44">
        <v>3.92</v>
      </c>
    </row>
    <row r="230" spans="1:27" ht="12.75" hidden="1" customHeight="1" outlineLevel="1" x14ac:dyDescent="0.2">
      <c r="A230" s="99" t="s">
        <v>458</v>
      </c>
      <c r="B230" s="63" t="s">
        <v>81</v>
      </c>
      <c r="C230" s="43" t="s">
        <v>79</v>
      </c>
      <c r="D230" s="44">
        <f>$D$11</f>
        <v>216.36</v>
      </c>
      <c r="E230" s="44">
        <f t="shared" ref="E230:AA230" si="131">$D$11</f>
        <v>216.36</v>
      </c>
      <c r="F230" s="44">
        <f t="shared" si="131"/>
        <v>216.36</v>
      </c>
      <c r="G230" s="44">
        <f t="shared" si="131"/>
        <v>216.36</v>
      </c>
      <c r="H230" s="44">
        <f t="shared" si="131"/>
        <v>216.36</v>
      </c>
      <c r="I230" s="44">
        <f t="shared" si="131"/>
        <v>216.36</v>
      </c>
      <c r="J230" s="44">
        <f t="shared" si="131"/>
        <v>216.36</v>
      </c>
      <c r="K230" s="44">
        <f t="shared" si="131"/>
        <v>216.36</v>
      </c>
      <c r="L230" s="44">
        <f t="shared" si="131"/>
        <v>216.36</v>
      </c>
      <c r="M230" s="44">
        <f t="shared" si="131"/>
        <v>216.36</v>
      </c>
      <c r="N230" s="44">
        <f t="shared" si="131"/>
        <v>216.36</v>
      </c>
      <c r="O230" s="44">
        <f t="shared" si="131"/>
        <v>216.36</v>
      </c>
      <c r="P230" s="44">
        <f t="shared" si="131"/>
        <v>216.36</v>
      </c>
      <c r="Q230" s="44">
        <f t="shared" si="131"/>
        <v>216.36</v>
      </c>
      <c r="R230" s="44">
        <f t="shared" si="131"/>
        <v>216.36</v>
      </c>
      <c r="S230" s="44">
        <f t="shared" si="131"/>
        <v>216.36</v>
      </c>
      <c r="T230" s="44">
        <f t="shared" si="131"/>
        <v>216.36</v>
      </c>
      <c r="U230" s="44">
        <f t="shared" si="131"/>
        <v>216.36</v>
      </c>
      <c r="V230" s="44">
        <f t="shared" si="131"/>
        <v>216.36</v>
      </c>
      <c r="W230" s="44">
        <f t="shared" si="131"/>
        <v>216.36</v>
      </c>
      <c r="X230" s="44">
        <f t="shared" si="131"/>
        <v>216.36</v>
      </c>
      <c r="Y230" s="44">
        <f t="shared" si="131"/>
        <v>216.36</v>
      </c>
      <c r="Z230" s="44">
        <f t="shared" si="131"/>
        <v>216.36</v>
      </c>
      <c r="AA230" s="44">
        <f t="shared" si="131"/>
        <v>216.36</v>
      </c>
    </row>
    <row r="231" spans="1:27" ht="12.75" customHeight="1" collapsed="1" x14ac:dyDescent="0.2">
      <c r="A231" s="98" t="s">
        <v>459</v>
      </c>
      <c r="B231" s="28" t="str">
        <f>"14"&amp;"."&amp;$B$662&amp;"."&amp;$B$663</f>
        <v>14.08.2023</v>
      </c>
      <c r="C231" s="90" t="s">
        <v>76</v>
      </c>
      <c r="D231" s="91">
        <f>ROUND(((D232+D233+D235+D234)/1000),5)</f>
        <v>3.2189399999999999</v>
      </c>
      <c r="E231" s="91">
        <f>ROUND(((E232+E233+E235+E234)/1000),5)</f>
        <v>3.0949800000000001</v>
      </c>
      <c r="F231" s="91">
        <f>ROUND(((F232+F233+F235+F234)/1000),5)</f>
        <v>2.9498500000000001</v>
      </c>
      <c r="G231" s="91">
        <f t="shared" ref="G231:AA231" si="132">ROUND(((G232+G233+G235+G234)/1000),5)</f>
        <v>2.87947</v>
      </c>
      <c r="H231" s="91">
        <f t="shared" si="132"/>
        <v>2.8442500000000002</v>
      </c>
      <c r="I231" s="91">
        <f t="shared" si="132"/>
        <v>2.9496600000000002</v>
      </c>
      <c r="J231" s="91">
        <f t="shared" si="132"/>
        <v>3.06935</v>
      </c>
      <c r="K231" s="91">
        <f t="shared" si="132"/>
        <v>3.4170500000000001</v>
      </c>
      <c r="L231" s="91">
        <f t="shared" si="132"/>
        <v>3.7032799999999999</v>
      </c>
      <c r="M231" s="91">
        <f t="shared" si="132"/>
        <v>3.85609</v>
      </c>
      <c r="N231" s="91">
        <f t="shared" si="132"/>
        <v>3.9689000000000001</v>
      </c>
      <c r="O231" s="91">
        <f t="shared" si="132"/>
        <v>4.0002300000000002</v>
      </c>
      <c r="P231" s="91">
        <f t="shared" si="132"/>
        <v>3.9962499999999999</v>
      </c>
      <c r="Q231" s="91">
        <f t="shared" si="132"/>
        <v>4.0457299999999998</v>
      </c>
      <c r="R231" s="91">
        <f t="shared" si="132"/>
        <v>4.1229100000000001</v>
      </c>
      <c r="S231" s="91">
        <f t="shared" si="132"/>
        <v>4.1165099999999999</v>
      </c>
      <c r="T231" s="91">
        <f t="shared" si="132"/>
        <v>4.0877499999999998</v>
      </c>
      <c r="U231" s="91">
        <f t="shared" si="132"/>
        <v>4.0268100000000002</v>
      </c>
      <c r="V231" s="91">
        <f t="shared" si="132"/>
        <v>3.9863599999999999</v>
      </c>
      <c r="W231" s="91">
        <f t="shared" si="132"/>
        <v>3.8484699999999998</v>
      </c>
      <c r="X231" s="91">
        <f t="shared" si="132"/>
        <v>3.8403999999999998</v>
      </c>
      <c r="Y231" s="91">
        <f t="shared" si="132"/>
        <v>3.80843</v>
      </c>
      <c r="Z231" s="91">
        <f t="shared" si="132"/>
        <v>3.6206999999999998</v>
      </c>
      <c r="AA231" s="91">
        <f t="shared" si="132"/>
        <v>3.2896000000000001</v>
      </c>
    </row>
    <row r="232" spans="1:27" ht="12.75" hidden="1" customHeight="1" outlineLevel="1" x14ac:dyDescent="0.2">
      <c r="A232" s="99" t="s">
        <v>460</v>
      </c>
      <c r="B232" s="63" t="s">
        <v>238</v>
      </c>
      <c r="C232" s="43" t="s">
        <v>79</v>
      </c>
      <c r="D232" s="44">
        <v>1281.69</v>
      </c>
      <c r="E232" s="44">
        <v>1157.73</v>
      </c>
      <c r="F232" s="44">
        <v>1012.6</v>
      </c>
      <c r="G232" s="44">
        <v>942.22</v>
      </c>
      <c r="H232" s="44">
        <v>907</v>
      </c>
      <c r="I232" s="44">
        <v>1012.41</v>
      </c>
      <c r="J232" s="44">
        <v>1132.0999999999999</v>
      </c>
      <c r="K232" s="44">
        <v>1479.8</v>
      </c>
      <c r="L232" s="44">
        <v>1766.03</v>
      </c>
      <c r="M232" s="44">
        <v>1918.84</v>
      </c>
      <c r="N232" s="44">
        <v>2031.65</v>
      </c>
      <c r="O232" s="44">
        <v>2062.98</v>
      </c>
      <c r="P232" s="44">
        <v>2059</v>
      </c>
      <c r="Q232" s="44">
        <v>2108.48</v>
      </c>
      <c r="R232" s="44">
        <v>2185.66</v>
      </c>
      <c r="S232" s="44">
        <v>2179.2600000000002</v>
      </c>
      <c r="T232" s="44">
        <v>2150.5</v>
      </c>
      <c r="U232" s="44">
        <v>2089.56</v>
      </c>
      <c r="V232" s="44">
        <v>2049.11</v>
      </c>
      <c r="W232" s="44">
        <v>1911.22</v>
      </c>
      <c r="X232" s="44">
        <v>1903.15</v>
      </c>
      <c r="Y232" s="44">
        <v>1871.18</v>
      </c>
      <c r="Z232" s="44">
        <v>1683.45</v>
      </c>
      <c r="AA232" s="44">
        <v>1352.35</v>
      </c>
    </row>
    <row r="233" spans="1:27" ht="12.75" hidden="1" customHeight="1" outlineLevel="1" x14ac:dyDescent="0.2">
      <c r="A233" s="99" t="s">
        <v>461</v>
      </c>
      <c r="B233" s="63" t="s">
        <v>90</v>
      </c>
      <c r="C233" s="43" t="s">
        <v>79</v>
      </c>
      <c r="D233" s="44">
        <f>$D$168</f>
        <v>1716.97</v>
      </c>
      <c r="E233" s="44">
        <f t="shared" ref="E233:AA233" si="133">$D$168</f>
        <v>1716.97</v>
      </c>
      <c r="F233" s="44">
        <f t="shared" si="133"/>
        <v>1716.97</v>
      </c>
      <c r="G233" s="44">
        <f t="shared" si="133"/>
        <v>1716.97</v>
      </c>
      <c r="H233" s="44">
        <f t="shared" si="133"/>
        <v>1716.97</v>
      </c>
      <c r="I233" s="44">
        <f t="shared" si="133"/>
        <v>1716.97</v>
      </c>
      <c r="J233" s="44">
        <f t="shared" si="133"/>
        <v>1716.97</v>
      </c>
      <c r="K233" s="44">
        <f t="shared" si="133"/>
        <v>1716.97</v>
      </c>
      <c r="L233" s="44">
        <f t="shared" si="133"/>
        <v>1716.97</v>
      </c>
      <c r="M233" s="44">
        <f t="shared" si="133"/>
        <v>1716.97</v>
      </c>
      <c r="N233" s="44">
        <f t="shared" si="133"/>
        <v>1716.97</v>
      </c>
      <c r="O233" s="44">
        <f t="shared" si="133"/>
        <v>1716.97</v>
      </c>
      <c r="P233" s="44">
        <f t="shared" si="133"/>
        <v>1716.97</v>
      </c>
      <c r="Q233" s="44">
        <f t="shared" si="133"/>
        <v>1716.97</v>
      </c>
      <c r="R233" s="44">
        <f t="shared" si="133"/>
        <v>1716.97</v>
      </c>
      <c r="S233" s="44">
        <f t="shared" si="133"/>
        <v>1716.97</v>
      </c>
      <c r="T233" s="44">
        <f t="shared" si="133"/>
        <v>1716.97</v>
      </c>
      <c r="U233" s="44">
        <f t="shared" si="133"/>
        <v>1716.97</v>
      </c>
      <c r="V233" s="44">
        <f t="shared" si="133"/>
        <v>1716.97</v>
      </c>
      <c r="W233" s="44">
        <f t="shared" si="133"/>
        <v>1716.97</v>
      </c>
      <c r="X233" s="44">
        <f t="shared" si="133"/>
        <v>1716.97</v>
      </c>
      <c r="Y233" s="44">
        <f t="shared" si="133"/>
        <v>1716.97</v>
      </c>
      <c r="Z233" s="44">
        <f t="shared" si="133"/>
        <v>1716.97</v>
      </c>
      <c r="AA233" s="44">
        <f t="shared" si="133"/>
        <v>1716.97</v>
      </c>
    </row>
    <row r="234" spans="1:27" ht="12.75" hidden="1" customHeight="1" outlineLevel="1" x14ac:dyDescent="0.2">
      <c r="A234" s="99" t="s">
        <v>462</v>
      </c>
      <c r="B234" s="63" t="s">
        <v>83</v>
      </c>
      <c r="C234" s="43" t="s">
        <v>79</v>
      </c>
      <c r="D234" s="44">
        <v>3.92</v>
      </c>
      <c r="E234" s="44">
        <v>3.92</v>
      </c>
      <c r="F234" s="44">
        <v>3.92</v>
      </c>
      <c r="G234" s="44">
        <v>3.92</v>
      </c>
      <c r="H234" s="44">
        <v>3.92</v>
      </c>
      <c r="I234" s="44">
        <v>3.92</v>
      </c>
      <c r="J234" s="44">
        <v>3.92</v>
      </c>
      <c r="K234" s="44">
        <v>3.92</v>
      </c>
      <c r="L234" s="44">
        <v>3.92</v>
      </c>
      <c r="M234" s="44">
        <v>3.92</v>
      </c>
      <c r="N234" s="44">
        <v>3.92</v>
      </c>
      <c r="O234" s="44">
        <v>3.92</v>
      </c>
      <c r="P234" s="44">
        <v>3.92</v>
      </c>
      <c r="Q234" s="44">
        <v>3.92</v>
      </c>
      <c r="R234" s="44">
        <v>3.92</v>
      </c>
      <c r="S234" s="44">
        <v>3.92</v>
      </c>
      <c r="T234" s="44">
        <v>3.92</v>
      </c>
      <c r="U234" s="44">
        <v>3.92</v>
      </c>
      <c r="V234" s="44">
        <v>3.92</v>
      </c>
      <c r="W234" s="44">
        <v>3.92</v>
      </c>
      <c r="X234" s="44">
        <v>3.92</v>
      </c>
      <c r="Y234" s="44">
        <v>3.92</v>
      </c>
      <c r="Z234" s="44">
        <v>3.92</v>
      </c>
      <c r="AA234" s="44">
        <v>3.92</v>
      </c>
    </row>
    <row r="235" spans="1:27" ht="12.75" hidden="1" customHeight="1" outlineLevel="1" x14ac:dyDescent="0.2">
      <c r="A235" s="99" t="s">
        <v>463</v>
      </c>
      <c r="B235" s="63" t="s">
        <v>81</v>
      </c>
      <c r="C235" s="43" t="s">
        <v>79</v>
      </c>
      <c r="D235" s="44">
        <f>$D$11</f>
        <v>216.36</v>
      </c>
      <c r="E235" s="44">
        <f t="shared" ref="E235:AA235" si="134">$D$11</f>
        <v>216.36</v>
      </c>
      <c r="F235" s="44">
        <f t="shared" si="134"/>
        <v>216.36</v>
      </c>
      <c r="G235" s="44">
        <f t="shared" si="134"/>
        <v>216.36</v>
      </c>
      <c r="H235" s="44">
        <f t="shared" si="134"/>
        <v>216.36</v>
      </c>
      <c r="I235" s="44">
        <f t="shared" si="134"/>
        <v>216.36</v>
      </c>
      <c r="J235" s="44">
        <f t="shared" si="134"/>
        <v>216.36</v>
      </c>
      <c r="K235" s="44">
        <f t="shared" si="134"/>
        <v>216.36</v>
      </c>
      <c r="L235" s="44">
        <f t="shared" si="134"/>
        <v>216.36</v>
      </c>
      <c r="M235" s="44">
        <f t="shared" si="134"/>
        <v>216.36</v>
      </c>
      <c r="N235" s="44">
        <f t="shared" si="134"/>
        <v>216.36</v>
      </c>
      <c r="O235" s="44">
        <f t="shared" si="134"/>
        <v>216.36</v>
      </c>
      <c r="P235" s="44">
        <f t="shared" si="134"/>
        <v>216.36</v>
      </c>
      <c r="Q235" s="44">
        <f t="shared" si="134"/>
        <v>216.36</v>
      </c>
      <c r="R235" s="44">
        <f t="shared" si="134"/>
        <v>216.36</v>
      </c>
      <c r="S235" s="44">
        <f t="shared" si="134"/>
        <v>216.36</v>
      </c>
      <c r="T235" s="44">
        <f t="shared" si="134"/>
        <v>216.36</v>
      </c>
      <c r="U235" s="44">
        <f t="shared" si="134"/>
        <v>216.36</v>
      </c>
      <c r="V235" s="44">
        <f t="shared" si="134"/>
        <v>216.36</v>
      </c>
      <c r="W235" s="44">
        <f t="shared" si="134"/>
        <v>216.36</v>
      </c>
      <c r="X235" s="44">
        <f t="shared" si="134"/>
        <v>216.36</v>
      </c>
      <c r="Y235" s="44">
        <f t="shared" si="134"/>
        <v>216.36</v>
      </c>
      <c r="Z235" s="44">
        <f t="shared" si="134"/>
        <v>216.36</v>
      </c>
      <c r="AA235" s="44">
        <f t="shared" si="134"/>
        <v>216.36</v>
      </c>
    </row>
    <row r="236" spans="1:27" ht="12.75" customHeight="1" collapsed="1" x14ac:dyDescent="0.2">
      <c r="A236" s="98" t="s">
        <v>464</v>
      </c>
      <c r="B236" s="28" t="str">
        <f>"15"&amp;"."&amp;$B$662&amp;"."&amp;$B$663</f>
        <v>15.08.2023</v>
      </c>
      <c r="C236" s="90" t="s">
        <v>76</v>
      </c>
      <c r="D236" s="91">
        <f>ROUND(((D237+D238+D240+D239)/1000),5)</f>
        <v>3.0139999999999998</v>
      </c>
      <c r="E236" s="91">
        <f>ROUND(((E237+E238+E240+E239)/1000),5)</f>
        <v>2.8583699999999999</v>
      </c>
      <c r="F236" s="91">
        <f>ROUND(((F237+F238+F240+F239)/1000),5)</f>
        <v>2.76098</v>
      </c>
      <c r="G236" s="91">
        <f t="shared" ref="G236:AA236" si="135">ROUND(((G237+G238+G240+G239)/1000),5)</f>
        <v>1.9843299999999999</v>
      </c>
      <c r="H236" s="91">
        <f t="shared" si="135"/>
        <v>1.9805200000000001</v>
      </c>
      <c r="I236" s="91">
        <f t="shared" si="135"/>
        <v>2.71055</v>
      </c>
      <c r="J236" s="91">
        <f t="shared" si="135"/>
        <v>2.85581</v>
      </c>
      <c r="K236" s="91">
        <f t="shared" si="135"/>
        <v>3.29582</v>
      </c>
      <c r="L236" s="91">
        <f t="shared" si="135"/>
        <v>3.66778</v>
      </c>
      <c r="M236" s="91">
        <f t="shared" si="135"/>
        <v>3.9388700000000001</v>
      </c>
      <c r="N236" s="91">
        <f t="shared" si="135"/>
        <v>4.0356199999999998</v>
      </c>
      <c r="O236" s="91">
        <f t="shared" si="135"/>
        <v>4.0152299999999999</v>
      </c>
      <c r="P236" s="91">
        <f t="shared" si="135"/>
        <v>4.0215699999999996</v>
      </c>
      <c r="Q236" s="91">
        <f t="shared" si="135"/>
        <v>4.0483000000000002</v>
      </c>
      <c r="R236" s="91">
        <f t="shared" si="135"/>
        <v>4.1534800000000001</v>
      </c>
      <c r="S236" s="91">
        <f t="shared" si="135"/>
        <v>4.1929499999999997</v>
      </c>
      <c r="T236" s="91">
        <f t="shared" si="135"/>
        <v>4.1746800000000004</v>
      </c>
      <c r="U236" s="91">
        <f t="shared" si="135"/>
        <v>4.05755</v>
      </c>
      <c r="V236" s="91">
        <f t="shared" si="135"/>
        <v>4.0301900000000002</v>
      </c>
      <c r="W236" s="91">
        <f t="shared" si="135"/>
        <v>3.97628</v>
      </c>
      <c r="X236" s="91">
        <f t="shared" si="135"/>
        <v>3.9504800000000002</v>
      </c>
      <c r="Y236" s="91">
        <f t="shared" si="135"/>
        <v>3.8308599999999999</v>
      </c>
      <c r="Z236" s="91">
        <f t="shared" si="135"/>
        <v>3.6640199999999998</v>
      </c>
      <c r="AA236" s="91">
        <f t="shared" si="135"/>
        <v>3.3027500000000001</v>
      </c>
    </row>
    <row r="237" spans="1:27" ht="12.75" hidden="1" customHeight="1" outlineLevel="1" x14ac:dyDescent="0.2">
      <c r="A237" s="99" t="s">
        <v>465</v>
      </c>
      <c r="B237" s="63" t="s">
        <v>238</v>
      </c>
      <c r="C237" s="43" t="s">
        <v>79</v>
      </c>
      <c r="D237" s="44">
        <v>1076.75</v>
      </c>
      <c r="E237" s="44">
        <v>921.12</v>
      </c>
      <c r="F237" s="44">
        <v>823.73</v>
      </c>
      <c r="G237" s="44">
        <v>47.08</v>
      </c>
      <c r="H237" s="44">
        <v>43.27</v>
      </c>
      <c r="I237" s="44">
        <v>773.3</v>
      </c>
      <c r="J237" s="44">
        <v>918.56</v>
      </c>
      <c r="K237" s="44">
        <v>1358.57</v>
      </c>
      <c r="L237" s="44">
        <v>1730.53</v>
      </c>
      <c r="M237" s="44">
        <v>2001.62</v>
      </c>
      <c r="N237" s="44">
        <v>2098.37</v>
      </c>
      <c r="O237" s="44">
        <v>2077.98</v>
      </c>
      <c r="P237" s="44">
        <v>2084.3200000000002</v>
      </c>
      <c r="Q237" s="44">
        <v>2111.0500000000002</v>
      </c>
      <c r="R237" s="44">
        <v>2216.23</v>
      </c>
      <c r="S237" s="44">
        <v>2255.6999999999998</v>
      </c>
      <c r="T237" s="44">
        <v>2237.4299999999998</v>
      </c>
      <c r="U237" s="44">
        <v>2120.3000000000002</v>
      </c>
      <c r="V237" s="44">
        <v>2092.94</v>
      </c>
      <c r="W237" s="44">
        <v>2039.03</v>
      </c>
      <c r="X237" s="44">
        <v>2013.23</v>
      </c>
      <c r="Y237" s="44">
        <v>1893.61</v>
      </c>
      <c r="Z237" s="44">
        <v>1726.77</v>
      </c>
      <c r="AA237" s="44">
        <v>1365.5</v>
      </c>
    </row>
    <row r="238" spans="1:27" ht="12.75" hidden="1" customHeight="1" outlineLevel="1" x14ac:dyDescent="0.2">
      <c r="A238" s="99" t="s">
        <v>466</v>
      </c>
      <c r="B238" s="63" t="s">
        <v>90</v>
      </c>
      <c r="C238" s="43" t="s">
        <v>79</v>
      </c>
      <c r="D238" s="44">
        <f>$D$168</f>
        <v>1716.97</v>
      </c>
      <c r="E238" s="44">
        <f t="shared" ref="E238:AA238" si="136">$D$168</f>
        <v>1716.97</v>
      </c>
      <c r="F238" s="44">
        <f t="shared" si="136"/>
        <v>1716.97</v>
      </c>
      <c r="G238" s="44">
        <f t="shared" si="136"/>
        <v>1716.97</v>
      </c>
      <c r="H238" s="44">
        <f t="shared" si="136"/>
        <v>1716.97</v>
      </c>
      <c r="I238" s="44">
        <f t="shared" si="136"/>
        <v>1716.97</v>
      </c>
      <c r="J238" s="44">
        <f t="shared" si="136"/>
        <v>1716.97</v>
      </c>
      <c r="K238" s="44">
        <f t="shared" si="136"/>
        <v>1716.97</v>
      </c>
      <c r="L238" s="44">
        <f t="shared" si="136"/>
        <v>1716.97</v>
      </c>
      <c r="M238" s="44">
        <f t="shared" si="136"/>
        <v>1716.97</v>
      </c>
      <c r="N238" s="44">
        <f t="shared" si="136"/>
        <v>1716.97</v>
      </c>
      <c r="O238" s="44">
        <f t="shared" si="136"/>
        <v>1716.97</v>
      </c>
      <c r="P238" s="44">
        <f t="shared" si="136"/>
        <v>1716.97</v>
      </c>
      <c r="Q238" s="44">
        <f t="shared" si="136"/>
        <v>1716.97</v>
      </c>
      <c r="R238" s="44">
        <f t="shared" si="136"/>
        <v>1716.97</v>
      </c>
      <c r="S238" s="44">
        <f t="shared" si="136"/>
        <v>1716.97</v>
      </c>
      <c r="T238" s="44">
        <f t="shared" si="136"/>
        <v>1716.97</v>
      </c>
      <c r="U238" s="44">
        <f t="shared" si="136"/>
        <v>1716.97</v>
      </c>
      <c r="V238" s="44">
        <f t="shared" si="136"/>
        <v>1716.97</v>
      </c>
      <c r="W238" s="44">
        <f t="shared" si="136"/>
        <v>1716.97</v>
      </c>
      <c r="X238" s="44">
        <f t="shared" si="136"/>
        <v>1716.97</v>
      </c>
      <c r="Y238" s="44">
        <f t="shared" si="136"/>
        <v>1716.97</v>
      </c>
      <c r="Z238" s="44">
        <f t="shared" si="136"/>
        <v>1716.97</v>
      </c>
      <c r="AA238" s="44">
        <f t="shared" si="136"/>
        <v>1716.97</v>
      </c>
    </row>
    <row r="239" spans="1:27" ht="12.75" hidden="1" customHeight="1" outlineLevel="1" x14ac:dyDescent="0.2">
      <c r="A239" s="99" t="s">
        <v>467</v>
      </c>
      <c r="B239" s="63" t="s">
        <v>83</v>
      </c>
      <c r="C239" s="43" t="s">
        <v>79</v>
      </c>
      <c r="D239" s="44">
        <v>3.92</v>
      </c>
      <c r="E239" s="44">
        <v>3.92</v>
      </c>
      <c r="F239" s="44">
        <v>3.92</v>
      </c>
      <c r="G239" s="44">
        <v>3.92</v>
      </c>
      <c r="H239" s="44">
        <v>3.92</v>
      </c>
      <c r="I239" s="44">
        <v>3.92</v>
      </c>
      <c r="J239" s="44">
        <v>3.92</v>
      </c>
      <c r="K239" s="44">
        <v>3.92</v>
      </c>
      <c r="L239" s="44">
        <v>3.92</v>
      </c>
      <c r="M239" s="44">
        <v>3.92</v>
      </c>
      <c r="N239" s="44">
        <v>3.92</v>
      </c>
      <c r="O239" s="44">
        <v>3.92</v>
      </c>
      <c r="P239" s="44">
        <v>3.92</v>
      </c>
      <c r="Q239" s="44">
        <v>3.92</v>
      </c>
      <c r="R239" s="44">
        <v>3.92</v>
      </c>
      <c r="S239" s="44">
        <v>3.92</v>
      </c>
      <c r="T239" s="44">
        <v>3.92</v>
      </c>
      <c r="U239" s="44">
        <v>3.92</v>
      </c>
      <c r="V239" s="44">
        <v>3.92</v>
      </c>
      <c r="W239" s="44">
        <v>3.92</v>
      </c>
      <c r="X239" s="44">
        <v>3.92</v>
      </c>
      <c r="Y239" s="44">
        <v>3.92</v>
      </c>
      <c r="Z239" s="44">
        <v>3.92</v>
      </c>
      <c r="AA239" s="44">
        <v>3.92</v>
      </c>
    </row>
    <row r="240" spans="1:27" ht="12.75" hidden="1" customHeight="1" outlineLevel="1" x14ac:dyDescent="0.2">
      <c r="A240" s="99" t="s">
        <v>468</v>
      </c>
      <c r="B240" s="63" t="s">
        <v>81</v>
      </c>
      <c r="C240" s="43" t="s">
        <v>79</v>
      </c>
      <c r="D240" s="44">
        <f>$D$11</f>
        <v>216.36</v>
      </c>
      <c r="E240" s="44">
        <f t="shared" ref="E240:AA240" si="137">$D$11</f>
        <v>216.36</v>
      </c>
      <c r="F240" s="44">
        <f t="shared" si="137"/>
        <v>216.36</v>
      </c>
      <c r="G240" s="44">
        <f t="shared" si="137"/>
        <v>216.36</v>
      </c>
      <c r="H240" s="44">
        <f t="shared" si="137"/>
        <v>216.36</v>
      </c>
      <c r="I240" s="44">
        <f t="shared" si="137"/>
        <v>216.36</v>
      </c>
      <c r="J240" s="44">
        <f t="shared" si="137"/>
        <v>216.36</v>
      </c>
      <c r="K240" s="44">
        <f t="shared" si="137"/>
        <v>216.36</v>
      </c>
      <c r="L240" s="44">
        <f t="shared" si="137"/>
        <v>216.36</v>
      </c>
      <c r="M240" s="44">
        <f t="shared" si="137"/>
        <v>216.36</v>
      </c>
      <c r="N240" s="44">
        <f t="shared" si="137"/>
        <v>216.36</v>
      </c>
      <c r="O240" s="44">
        <f t="shared" si="137"/>
        <v>216.36</v>
      </c>
      <c r="P240" s="44">
        <f t="shared" si="137"/>
        <v>216.36</v>
      </c>
      <c r="Q240" s="44">
        <f t="shared" si="137"/>
        <v>216.36</v>
      </c>
      <c r="R240" s="44">
        <f t="shared" si="137"/>
        <v>216.36</v>
      </c>
      <c r="S240" s="44">
        <f t="shared" si="137"/>
        <v>216.36</v>
      </c>
      <c r="T240" s="44">
        <f t="shared" si="137"/>
        <v>216.36</v>
      </c>
      <c r="U240" s="44">
        <f t="shared" si="137"/>
        <v>216.36</v>
      </c>
      <c r="V240" s="44">
        <f t="shared" si="137"/>
        <v>216.36</v>
      </c>
      <c r="W240" s="44">
        <f t="shared" si="137"/>
        <v>216.36</v>
      </c>
      <c r="X240" s="44">
        <f t="shared" si="137"/>
        <v>216.36</v>
      </c>
      <c r="Y240" s="44">
        <f t="shared" si="137"/>
        <v>216.36</v>
      </c>
      <c r="Z240" s="44">
        <f t="shared" si="137"/>
        <v>216.36</v>
      </c>
      <c r="AA240" s="44">
        <f t="shared" si="137"/>
        <v>216.36</v>
      </c>
    </row>
    <row r="241" spans="1:27" ht="12.75" customHeight="1" collapsed="1" x14ac:dyDescent="0.2">
      <c r="A241" s="98" t="s">
        <v>469</v>
      </c>
      <c r="B241" s="28" t="str">
        <f>"16"&amp;"."&amp;$B$662&amp;"."&amp;$B$663</f>
        <v>16.08.2023</v>
      </c>
      <c r="C241" s="90" t="s">
        <v>76</v>
      </c>
      <c r="D241" s="91">
        <f>ROUND(((D242+D243+D245+D244)/1000),5)</f>
        <v>3.0693199999999998</v>
      </c>
      <c r="E241" s="91">
        <f>ROUND(((E242+E243+E245+E244)/1000),5)</f>
        <v>2.8442400000000001</v>
      </c>
      <c r="F241" s="91">
        <f>ROUND(((F242+F243+F245+F244)/1000),5)</f>
        <v>2.7736700000000001</v>
      </c>
      <c r="G241" s="91">
        <f t="shared" ref="G241:AA241" si="138">ROUND(((G242+G243+G245+G244)/1000),5)</f>
        <v>2.7423099999999998</v>
      </c>
      <c r="H241" s="91">
        <f t="shared" si="138"/>
        <v>2.7284199999999998</v>
      </c>
      <c r="I241" s="91">
        <f t="shared" si="138"/>
        <v>2.7570299999999999</v>
      </c>
      <c r="J241" s="91">
        <f t="shared" si="138"/>
        <v>3.02793</v>
      </c>
      <c r="K241" s="91">
        <f t="shared" si="138"/>
        <v>3.4175800000000001</v>
      </c>
      <c r="L241" s="91">
        <f t="shared" si="138"/>
        <v>3.6693799999999999</v>
      </c>
      <c r="M241" s="91">
        <f t="shared" si="138"/>
        <v>3.9543599999999999</v>
      </c>
      <c r="N241" s="91">
        <f t="shared" si="138"/>
        <v>4.2381500000000001</v>
      </c>
      <c r="O241" s="91">
        <f t="shared" si="138"/>
        <v>4.1675399999999998</v>
      </c>
      <c r="P241" s="91">
        <f t="shared" si="138"/>
        <v>4.0455199999999998</v>
      </c>
      <c r="Q241" s="91">
        <f t="shared" si="138"/>
        <v>4.3292400000000004</v>
      </c>
      <c r="R241" s="91">
        <f t="shared" si="138"/>
        <v>4.1643999999999997</v>
      </c>
      <c r="S241" s="91">
        <f t="shared" si="138"/>
        <v>4.1816199999999997</v>
      </c>
      <c r="T241" s="91">
        <f t="shared" si="138"/>
        <v>4.1606100000000001</v>
      </c>
      <c r="U241" s="91">
        <f t="shared" si="138"/>
        <v>4.0640700000000001</v>
      </c>
      <c r="V241" s="91">
        <f t="shared" si="138"/>
        <v>4.0309200000000001</v>
      </c>
      <c r="W241" s="91">
        <f t="shared" si="138"/>
        <v>3.9987400000000002</v>
      </c>
      <c r="X241" s="91">
        <f t="shared" si="138"/>
        <v>3.9921600000000002</v>
      </c>
      <c r="Y241" s="91">
        <f t="shared" si="138"/>
        <v>3.8477600000000001</v>
      </c>
      <c r="Z241" s="91">
        <f t="shared" si="138"/>
        <v>3.7408999999999999</v>
      </c>
      <c r="AA241" s="91">
        <f t="shared" si="138"/>
        <v>3.3213900000000001</v>
      </c>
    </row>
    <row r="242" spans="1:27" ht="12.75" hidden="1" customHeight="1" outlineLevel="1" x14ac:dyDescent="0.2">
      <c r="A242" s="99" t="s">
        <v>470</v>
      </c>
      <c r="B242" s="63" t="s">
        <v>238</v>
      </c>
      <c r="C242" s="43" t="s">
        <v>79</v>
      </c>
      <c r="D242" s="44">
        <v>1132.07</v>
      </c>
      <c r="E242" s="44">
        <v>906.99</v>
      </c>
      <c r="F242" s="44">
        <v>836.42</v>
      </c>
      <c r="G242" s="44">
        <v>805.06</v>
      </c>
      <c r="H242" s="44">
        <v>791.17</v>
      </c>
      <c r="I242" s="44">
        <v>819.78</v>
      </c>
      <c r="J242" s="44">
        <v>1090.68</v>
      </c>
      <c r="K242" s="44">
        <v>1480.33</v>
      </c>
      <c r="L242" s="44">
        <v>1732.13</v>
      </c>
      <c r="M242" s="44">
        <v>2017.11</v>
      </c>
      <c r="N242" s="44">
        <v>2300.9</v>
      </c>
      <c r="O242" s="44">
        <v>2230.29</v>
      </c>
      <c r="P242" s="44">
        <v>2108.27</v>
      </c>
      <c r="Q242" s="44">
        <v>2391.9899999999998</v>
      </c>
      <c r="R242" s="44">
        <v>2227.15</v>
      </c>
      <c r="S242" s="44">
        <v>2244.37</v>
      </c>
      <c r="T242" s="44">
        <v>2223.36</v>
      </c>
      <c r="U242" s="44">
        <v>2126.8200000000002</v>
      </c>
      <c r="V242" s="44">
        <v>2093.67</v>
      </c>
      <c r="W242" s="44">
        <v>2061.4899999999998</v>
      </c>
      <c r="X242" s="44">
        <v>2054.91</v>
      </c>
      <c r="Y242" s="44">
        <v>1910.51</v>
      </c>
      <c r="Z242" s="44">
        <v>1803.65</v>
      </c>
      <c r="AA242" s="44">
        <v>1384.14</v>
      </c>
    </row>
    <row r="243" spans="1:27" ht="12.75" hidden="1" customHeight="1" outlineLevel="1" x14ac:dyDescent="0.2">
      <c r="A243" s="99" t="s">
        <v>471</v>
      </c>
      <c r="B243" s="63" t="s">
        <v>90</v>
      </c>
      <c r="C243" s="43" t="s">
        <v>79</v>
      </c>
      <c r="D243" s="44">
        <f>$D$168</f>
        <v>1716.97</v>
      </c>
      <c r="E243" s="44">
        <f t="shared" ref="E243:AA243" si="139">$D$168</f>
        <v>1716.97</v>
      </c>
      <c r="F243" s="44">
        <f t="shared" si="139"/>
        <v>1716.97</v>
      </c>
      <c r="G243" s="44">
        <f t="shared" si="139"/>
        <v>1716.97</v>
      </c>
      <c r="H243" s="44">
        <f t="shared" si="139"/>
        <v>1716.97</v>
      </c>
      <c r="I243" s="44">
        <f t="shared" si="139"/>
        <v>1716.97</v>
      </c>
      <c r="J243" s="44">
        <f t="shared" si="139"/>
        <v>1716.97</v>
      </c>
      <c r="K243" s="44">
        <f t="shared" si="139"/>
        <v>1716.97</v>
      </c>
      <c r="L243" s="44">
        <f t="shared" si="139"/>
        <v>1716.97</v>
      </c>
      <c r="M243" s="44">
        <f t="shared" si="139"/>
        <v>1716.97</v>
      </c>
      <c r="N243" s="44">
        <f t="shared" si="139"/>
        <v>1716.97</v>
      </c>
      <c r="O243" s="44">
        <f t="shared" si="139"/>
        <v>1716.97</v>
      </c>
      <c r="P243" s="44">
        <f t="shared" si="139"/>
        <v>1716.97</v>
      </c>
      <c r="Q243" s="44">
        <f t="shared" si="139"/>
        <v>1716.97</v>
      </c>
      <c r="R243" s="44">
        <f t="shared" si="139"/>
        <v>1716.97</v>
      </c>
      <c r="S243" s="44">
        <f t="shared" si="139"/>
        <v>1716.97</v>
      </c>
      <c r="T243" s="44">
        <f t="shared" si="139"/>
        <v>1716.97</v>
      </c>
      <c r="U243" s="44">
        <f t="shared" si="139"/>
        <v>1716.97</v>
      </c>
      <c r="V243" s="44">
        <f t="shared" si="139"/>
        <v>1716.97</v>
      </c>
      <c r="W243" s="44">
        <f t="shared" si="139"/>
        <v>1716.97</v>
      </c>
      <c r="X243" s="44">
        <f t="shared" si="139"/>
        <v>1716.97</v>
      </c>
      <c r="Y243" s="44">
        <f t="shared" si="139"/>
        <v>1716.97</v>
      </c>
      <c r="Z243" s="44">
        <f t="shared" si="139"/>
        <v>1716.97</v>
      </c>
      <c r="AA243" s="44">
        <f t="shared" si="139"/>
        <v>1716.97</v>
      </c>
    </row>
    <row r="244" spans="1:27" ht="12.75" hidden="1" customHeight="1" outlineLevel="1" x14ac:dyDescent="0.2">
      <c r="A244" s="99" t="s">
        <v>472</v>
      </c>
      <c r="B244" s="63" t="s">
        <v>83</v>
      </c>
      <c r="C244" s="43" t="s">
        <v>79</v>
      </c>
      <c r="D244" s="44">
        <v>3.92</v>
      </c>
      <c r="E244" s="44">
        <v>3.92</v>
      </c>
      <c r="F244" s="44">
        <v>3.92</v>
      </c>
      <c r="G244" s="44">
        <v>3.92</v>
      </c>
      <c r="H244" s="44">
        <v>3.92</v>
      </c>
      <c r="I244" s="44">
        <v>3.92</v>
      </c>
      <c r="J244" s="44">
        <v>3.92</v>
      </c>
      <c r="K244" s="44">
        <v>3.92</v>
      </c>
      <c r="L244" s="44">
        <v>3.92</v>
      </c>
      <c r="M244" s="44">
        <v>3.92</v>
      </c>
      <c r="N244" s="44">
        <v>3.92</v>
      </c>
      <c r="O244" s="44">
        <v>3.92</v>
      </c>
      <c r="P244" s="44">
        <v>3.92</v>
      </c>
      <c r="Q244" s="44">
        <v>3.92</v>
      </c>
      <c r="R244" s="44">
        <v>3.92</v>
      </c>
      <c r="S244" s="44">
        <v>3.92</v>
      </c>
      <c r="T244" s="44">
        <v>3.92</v>
      </c>
      <c r="U244" s="44">
        <v>3.92</v>
      </c>
      <c r="V244" s="44">
        <v>3.92</v>
      </c>
      <c r="W244" s="44">
        <v>3.92</v>
      </c>
      <c r="X244" s="44">
        <v>3.92</v>
      </c>
      <c r="Y244" s="44">
        <v>3.92</v>
      </c>
      <c r="Z244" s="44">
        <v>3.92</v>
      </c>
      <c r="AA244" s="44">
        <v>3.92</v>
      </c>
    </row>
    <row r="245" spans="1:27" ht="12.75" hidden="1" customHeight="1" outlineLevel="1" x14ac:dyDescent="0.2">
      <c r="A245" s="99" t="s">
        <v>473</v>
      </c>
      <c r="B245" s="63" t="s">
        <v>81</v>
      </c>
      <c r="C245" s="43" t="s">
        <v>79</v>
      </c>
      <c r="D245" s="44">
        <f>$D$11</f>
        <v>216.36</v>
      </c>
      <c r="E245" s="44">
        <f t="shared" ref="E245:AA245" si="140">$D$11</f>
        <v>216.36</v>
      </c>
      <c r="F245" s="44">
        <f t="shared" si="140"/>
        <v>216.36</v>
      </c>
      <c r="G245" s="44">
        <f t="shared" si="140"/>
        <v>216.36</v>
      </c>
      <c r="H245" s="44">
        <f t="shared" si="140"/>
        <v>216.36</v>
      </c>
      <c r="I245" s="44">
        <f t="shared" si="140"/>
        <v>216.36</v>
      </c>
      <c r="J245" s="44">
        <f t="shared" si="140"/>
        <v>216.36</v>
      </c>
      <c r="K245" s="44">
        <f t="shared" si="140"/>
        <v>216.36</v>
      </c>
      <c r="L245" s="44">
        <f t="shared" si="140"/>
        <v>216.36</v>
      </c>
      <c r="M245" s="44">
        <f t="shared" si="140"/>
        <v>216.36</v>
      </c>
      <c r="N245" s="44">
        <f t="shared" si="140"/>
        <v>216.36</v>
      </c>
      <c r="O245" s="44">
        <f t="shared" si="140"/>
        <v>216.36</v>
      </c>
      <c r="P245" s="44">
        <f t="shared" si="140"/>
        <v>216.36</v>
      </c>
      <c r="Q245" s="44">
        <f t="shared" si="140"/>
        <v>216.36</v>
      </c>
      <c r="R245" s="44">
        <f t="shared" si="140"/>
        <v>216.36</v>
      </c>
      <c r="S245" s="44">
        <f t="shared" si="140"/>
        <v>216.36</v>
      </c>
      <c r="T245" s="44">
        <f t="shared" si="140"/>
        <v>216.36</v>
      </c>
      <c r="U245" s="44">
        <f t="shared" si="140"/>
        <v>216.36</v>
      </c>
      <c r="V245" s="44">
        <f t="shared" si="140"/>
        <v>216.36</v>
      </c>
      <c r="W245" s="44">
        <f t="shared" si="140"/>
        <v>216.36</v>
      </c>
      <c r="X245" s="44">
        <f t="shared" si="140"/>
        <v>216.36</v>
      </c>
      <c r="Y245" s="44">
        <f t="shared" si="140"/>
        <v>216.36</v>
      </c>
      <c r="Z245" s="44">
        <f t="shared" si="140"/>
        <v>216.36</v>
      </c>
      <c r="AA245" s="44">
        <f t="shared" si="140"/>
        <v>216.36</v>
      </c>
    </row>
    <row r="246" spans="1:27" ht="12.75" customHeight="1" collapsed="1" x14ac:dyDescent="0.2">
      <c r="A246" s="98" t="s">
        <v>474</v>
      </c>
      <c r="B246" s="28" t="str">
        <f>"17"&amp;"."&amp;$B$662&amp;"."&amp;$B$663</f>
        <v>17.08.2023</v>
      </c>
      <c r="C246" s="90" t="s">
        <v>76</v>
      </c>
      <c r="D246" s="91">
        <f>ROUND(((D247+D248+D250+D249)/1000),5)</f>
        <v>3.0257200000000002</v>
      </c>
      <c r="E246" s="91">
        <f>ROUND(((E247+E248+E250+E249)/1000),5)</f>
        <v>2.9199299999999999</v>
      </c>
      <c r="F246" s="91">
        <f>ROUND(((F247+F248+F250+F249)/1000),5)</f>
        <v>2.8330600000000001</v>
      </c>
      <c r="G246" s="91">
        <f t="shared" ref="G246:AA246" si="141">ROUND(((G247+G248+G250+G249)/1000),5)</f>
        <v>2.20743</v>
      </c>
      <c r="H246" s="91">
        <f t="shared" si="141"/>
        <v>2.1963499999999998</v>
      </c>
      <c r="I246" s="91">
        <f t="shared" si="141"/>
        <v>2.23271</v>
      </c>
      <c r="J246" s="91">
        <f t="shared" si="141"/>
        <v>2.9939800000000001</v>
      </c>
      <c r="K246" s="91">
        <f t="shared" si="141"/>
        <v>3.4214199999999999</v>
      </c>
      <c r="L246" s="91">
        <f t="shared" si="141"/>
        <v>3.6757599999999999</v>
      </c>
      <c r="M246" s="91">
        <f t="shared" si="141"/>
        <v>3.9828000000000001</v>
      </c>
      <c r="N246" s="91">
        <f t="shared" si="141"/>
        <v>4.0331799999999998</v>
      </c>
      <c r="O246" s="91">
        <f t="shared" si="141"/>
        <v>4.0410899999999996</v>
      </c>
      <c r="P246" s="91">
        <f t="shared" si="141"/>
        <v>4.0437700000000003</v>
      </c>
      <c r="Q246" s="91">
        <f t="shared" si="141"/>
        <v>4.1086099999999997</v>
      </c>
      <c r="R246" s="91">
        <f t="shared" si="141"/>
        <v>4.2897400000000001</v>
      </c>
      <c r="S246" s="91">
        <f t="shared" si="141"/>
        <v>4.2766099999999998</v>
      </c>
      <c r="T246" s="91">
        <f t="shared" si="141"/>
        <v>4.1883299999999997</v>
      </c>
      <c r="U246" s="91">
        <f t="shared" si="141"/>
        <v>4.0637299999999996</v>
      </c>
      <c r="V246" s="91">
        <f t="shared" si="141"/>
        <v>4.0034099999999997</v>
      </c>
      <c r="W246" s="91">
        <f t="shared" si="141"/>
        <v>3.9359700000000002</v>
      </c>
      <c r="X246" s="91">
        <f t="shared" si="141"/>
        <v>3.9489000000000001</v>
      </c>
      <c r="Y246" s="91">
        <f t="shared" si="141"/>
        <v>3.8188499999999999</v>
      </c>
      <c r="Z246" s="91">
        <f t="shared" si="141"/>
        <v>3.6478000000000002</v>
      </c>
      <c r="AA246" s="91">
        <f t="shared" si="141"/>
        <v>3.2505899999999999</v>
      </c>
    </row>
    <row r="247" spans="1:27" ht="12.75" hidden="1" customHeight="1" outlineLevel="1" x14ac:dyDescent="0.2">
      <c r="A247" s="99" t="s">
        <v>475</v>
      </c>
      <c r="B247" s="63" t="s">
        <v>238</v>
      </c>
      <c r="C247" s="43" t="s">
        <v>79</v>
      </c>
      <c r="D247" s="44">
        <v>1088.47</v>
      </c>
      <c r="E247" s="44">
        <v>982.68</v>
      </c>
      <c r="F247" s="44">
        <v>895.81</v>
      </c>
      <c r="G247" s="44">
        <v>270.18</v>
      </c>
      <c r="H247" s="44">
        <v>259.10000000000002</v>
      </c>
      <c r="I247" s="44">
        <v>295.45999999999998</v>
      </c>
      <c r="J247" s="44">
        <v>1056.73</v>
      </c>
      <c r="K247" s="44">
        <v>1484.17</v>
      </c>
      <c r="L247" s="44">
        <v>1738.51</v>
      </c>
      <c r="M247" s="44">
        <v>2045.55</v>
      </c>
      <c r="N247" s="44">
        <v>2095.9299999999998</v>
      </c>
      <c r="O247" s="44">
        <v>2103.84</v>
      </c>
      <c r="P247" s="44">
        <v>2106.52</v>
      </c>
      <c r="Q247" s="44">
        <v>2171.36</v>
      </c>
      <c r="R247" s="44">
        <v>2352.4899999999998</v>
      </c>
      <c r="S247" s="44">
        <v>2339.36</v>
      </c>
      <c r="T247" s="44">
        <v>2251.08</v>
      </c>
      <c r="U247" s="44">
        <v>2126.48</v>
      </c>
      <c r="V247" s="44">
        <v>2066.16</v>
      </c>
      <c r="W247" s="44">
        <v>1998.72</v>
      </c>
      <c r="X247" s="44">
        <v>2011.65</v>
      </c>
      <c r="Y247" s="44">
        <v>1881.6</v>
      </c>
      <c r="Z247" s="44">
        <v>1710.55</v>
      </c>
      <c r="AA247" s="44">
        <v>1313.34</v>
      </c>
    </row>
    <row r="248" spans="1:27" ht="12.75" hidden="1" customHeight="1" outlineLevel="1" x14ac:dyDescent="0.2">
      <c r="A248" s="99" t="s">
        <v>476</v>
      </c>
      <c r="B248" s="63" t="s">
        <v>90</v>
      </c>
      <c r="C248" s="43" t="s">
        <v>79</v>
      </c>
      <c r="D248" s="44">
        <f>$D$168</f>
        <v>1716.97</v>
      </c>
      <c r="E248" s="44">
        <f t="shared" ref="E248:AA248" si="142">$D$168</f>
        <v>1716.97</v>
      </c>
      <c r="F248" s="44">
        <f t="shared" si="142"/>
        <v>1716.97</v>
      </c>
      <c r="G248" s="44">
        <f t="shared" si="142"/>
        <v>1716.97</v>
      </c>
      <c r="H248" s="44">
        <f t="shared" si="142"/>
        <v>1716.97</v>
      </c>
      <c r="I248" s="44">
        <f t="shared" si="142"/>
        <v>1716.97</v>
      </c>
      <c r="J248" s="44">
        <f t="shared" si="142"/>
        <v>1716.97</v>
      </c>
      <c r="K248" s="44">
        <f t="shared" si="142"/>
        <v>1716.97</v>
      </c>
      <c r="L248" s="44">
        <f t="shared" si="142"/>
        <v>1716.97</v>
      </c>
      <c r="M248" s="44">
        <f t="shared" si="142"/>
        <v>1716.97</v>
      </c>
      <c r="N248" s="44">
        <f t="shared" si="142"/>
        <v>1716.97</v>
      </c>
      <c r="O248" s="44">
        <f t="shared" si="142"/>
        <v>1716.97</v>
      </c>
      <c r="P248" s="44">
        <f t="shared" si="142"/>
        <v>1716.97</v>
      </c>
      <c r="Q248" s="44">
        <f t="shared" si="142"/>
        <v>1716.97</v>
      </c>
      <c r="R248" s="44">
        <f t="shared" si="142"/>
        <v>1716.97</v>
      </c>
      <c r="S248" s="44">
        <f t="shared" si="142"/>
        <v>1716.97</v>
      </c>
      <c r="T248" s="44">
        <f t="shared" si="142"/>
        <v>1716.97</v>
      </c>
      <c r="U248" s="44">
        <f t="shared" si="142"/>
        <v>1716.97</v>
      </c>
      <c r="V248" s="44">
        <f t="shared" si="142"/>
        <v>1716.97</v>
      </c>
      <c r="W248" s="44">
        <f t="shared" si="142"/>
        <v>1716.97</v>
      </c>
      <c r="X248" s="44">
        <f t="shared" si="142"/>
        <v>1716.97</v>
      </c>
      <c r="Y248" s="44">
        <f t="shared" si="142"/>
        <v>1716.97</v>
      </c>
      <c r="Z248" s="44">
        <f t="shared" si="142"/>
        <v>1716.97</v>
      </c>
      <c r="AA248" s="44">
        <f t="shared" si="142"/>
        <v>1716.97</v>
      </c>
    </row>
    <row r="249" spans="1:27" ht="12.75" hidden="1" customHeight="1" outlineLevel="1" x14ac:dyDescent="0.2">
      <c r="A249" s="99" t="s">
        <v>477</v>
      </c>
      <c r="B249" s="63" t="s">
        <v>83</v>
      </c>
      <c r="C249" s="43" t="s">
        <v>79</v>
      </c>
      <c r="D249" s="44">
        <v>3.92</v>
      </c>
      <c r="E249" s="44">
        <v>3.92</v>
      </c>
      <c r="F249" s="44">
        <v>3.92</v>
      </c>
      <c r="G249" s="44">
        <v>3.92</v>
      </c>
      <c r="H249" s="44">
        <v>3.92</v>
      </c>
      <c r="I249" s="44">
        <v>3.92</v>
      </c>
      <c r="J249" s="44">
        <v>3.92</v>
      </c>
      <c r="K249" s="44">
        <v>3.92</v>
      </c>
      <c r="L249" s="44">
        <v>3.92</v>
      </c>
      <c r="M249" s="44">
        <v>3.92</v>
      </c>
      <c r="N249" s="44">
        <v>3.92</v>
      </c>
      <c r="O249" s="44">
        <v>3.92</v>
      </c>
      <c r="P249" s="44">
        <v>3.92</v>
      </c>
      <c r="Q249" s="44">
        <v>3.92</v>
      </c>
      <c r="R249" s="44">
        <v>3.92</v>
      </c>
      <c r="S249" s="44">
        <v>3.92</v>
      </c>
      <c r="T249" s="44">
        <v>3.92</v>
      </c>
      <c r="U249" s="44">
        <v>3.92</v>
      </c>
      <c r="V249" s="44">
        <v>3.92</v>
      </c>
      <c r="W249" s="44">
        <v>3.92</v>
      </c>
      <c r="X249" s="44">
        <v>3.92</v>
      </c>
      <c r="Y249" s="44">
        <v>3.92</v>
      </c>
      <c r="Z249" s="44">
        <v>3.92</v>
      </c>
      <c r="AA249" s="44">
        <v>3.92</v>
      </c>
    </row>
    <row r="250" spans="1:27" ht="12.75" hidden="1" customHeight="1" outlineLevel="1" x14ac:dyDescent="0.2">
      <c r="A250" s="99" t="s">
        <v>478</v>
      </c>
      <c r="B250" s="63" t="s">
        <v>81</v>
      </c>
      <c r="C250" s="43" t="s">
        <v>79</v>
      </c>
      <c r="D250" s="44">
        <f>$D$11</f>
        <v>216.36</v>
      </c>
      <c r="E250" s="44">
        <f t="shared" ref="E250:AA250" si="143">$D$11</f>
        <v>216.36</v>
      </c>
      <c r="F250" s="44">
        <f t="shared" si="143"/>
        <v>216.36</v>
      </c>
      <c r="G250" s="44">
        <f t="shared" si="143"/>
        <v>216.36</v>
      </c>
      <c r="H250" s="44">
        <f t="shared" si="143"/>
        <v>216.36</v>
      </c>
      <c r="I250" s="44">
        <f t="shared" si="143"/>
        <v>216.36</v>
      </c>
      <c r="J250" s="44">
        <f t="shared" si="143"/>
        <v>216.36</v>
      </c>
      <c r="K250" s="44">
        <f t="shared" si="143"/>
        <v>216.36</v>
      </c>
      <c r="L250" s="44">
        <f t="shared" si="143"/>
        <v>216.36</v>
      </c>
      <c r="M250" s="44">
        <f t="shared" si="143"/>
        <v>216.36</v>
      </c>
      <c r="N250" s="44">
        <f t="shared" si="143"/>
        <v>216.36</v>
      </c>
      <c r="O250" s="44">
        <f t="shared" si="143"/>
        <v>216.36</v>
      </c>
      <c r="P250" s="44">
        <f t="shared" si="143"/>
        <v>216.36</v>
      </c>
      <c r="Q250" s="44">
        <f t="shared" si="143"/>
        <v>216.36</v>
      </c>
      <c r="R250" s="44">
        <f t="shared" si="143"/>
        <v>216.36</v>
      </c>
      <c r="S250" s="44">
        <f t="shared" si="143"/>
        <v>216.36</v>
      </c>
      <c r="T250" s="44">
        <f t="shared" si="143"/>
        <v>216.36</v>
      </c>
      <c r="U250" s="44">
        <f t="shared" si="143"/>
        <v>216.36</v>
      </c>
      <c r="V250" s="44">
        <f t="shared" si="143"/>
        <v>216.36</v>
      </c>
      <c r="W250" s="44">
        <f t="shared" si="143"/>
        <v>216.36</v>
      </c>
      <c r="X250" s="44">
        <f t="shared" si="143"/>
        <v>216.36</v>
      </c>
      <c r="Y250" s="44">
        <f t="shared" si="143"/>
        <v>216.36</v>
      </c>
      <c r="Z250" s="44">
        <f t="shared" si="143"/>
        <v>216.36</v>
      </c>
      <c r="AA250" s="44">
        <f t="shared" si="143"/>
        <v>216.36</v>
      </c>
    </row>
    <row r="251" spans="1:27" ht="12.75" customHeight="1" collapsed="1" x14ac:dyDescent="0.2">
      <c r="A251" s="98" t="s">
        <v>479</v>
      </c>
      <c r="B251" s="28" t="str">
        <f>"18"&amp;"."&amp;$B$662&amp;"."&amp;$B$663</f>
        <v>18.08.2023</v>
      </c>
      <c r="C251" s="90" t="s">
        <v>76</v>
      </c>
      <c r="D251" s="91">
        <f>ROUND(((D252+D253+D255+D254)/1000),5)</f>
        <v>3.0162300000000002</v>
      </c>
      <c r="E251" s="91">
        <f>ROUND(((E252+E253+E255+E254)/1000),5)</f>
        <v>2.8580399999999999</v>
      </c>
      <c r="F251" s="91">
        <f>ROUND(((F252+F253+F255+F254)/1000),5)</f>
        <v>2.7698200000000002</v>
      </c>
      <c r="G251" s="91">
        <f t="shared" ref="G251:AA251" si="144">ROUND(((G252+G253+G255+G254)/1000),5)</f>
        <v>2.7288899999999998</v>
      </c>
      <c r="H251" s="91">
        <f t="shared" si="144"/>
        <v>2.7075800000000001</v>
      </c>
      <c r="I251" s="91">
        <f t="shared" si="144"/>
        <v>2.74634</v>
      </c>
      <c r="J251" s="91">
        <f t="shared" si="144"/>
        <v>2.94957</v>
      </c>
      <c r="K251" s="91">
        <f t="shared" si="144"/>
        <v>3.5044900000000001</v>
      </c>
      <c r="L251" s="91">
        <f t="shared" si="144"/>
        <v>3.79827</v>
      </c>
      <c r="M251" s="91">
        <f t="shared" si="144"/>
        <v>4.0304000000000002</v>
      </c>
      <c r="N251" s="91">
        <f t="shared" si="144"/>
        <v>4.0578700000000003</v>
      </c>
      <c r="O251" s="91">
        <f t="shared" si="144"/>
        <v>4.10046</v>
      </c>
      <c r="P251" s="91">
        <f t="shared" si="144"/>
        <v>4.1225699999999996</v>
      </c>
      <c r="Q251" s="91">
        <f t="shared" si="144"/>
        <v>4.1886900000000002</v>
      </c>
      <c r="R251" s="91">
        <f t="shared" si="144"/>
        <v>4.3807</v>
      </c>
      <c r="S251" s="91">
        <f t="shared" si="144"/>
        <v>4.3781600000000003</v>
      </c>
      <c r="T251" s="91">
        <f t="shared" si="144"/>
        <v>4.4058000000000002</v>
      </c>
      <c r="U251" s="91">
        <f t="shared" si="144"/>
        <v>4.3186400000000003</v>
      </c>
      <c r="V251" s="91">
        <f t="shared" si="144"/>
        <v>4.1751800000000001</v>
      </c>
      <c r="W251" s="91">
        <f t="shared" si="144"/>
        <v>4.1214500000000003</v>
      </c>
      <c r="X251" s="91">
        <f t="shared" si="144"/>
        <v>4.0471599999999999</v>
      </c>
      <c r="Y251" s="91">
        <f t="shared" si="144"/>
        <v>4.0064500000000001</v>
      </c>
      <c r="Z251" s="91">
        <f t="shared" si="144"/>
        <v>3.79793</v>
      </c>
      <c r="AA251" s="91">
        <f t="shared" si="144"/>
        <v>3.5720499999999999</v>
      </c>
    </row>
    <row r="252" spans="1:27" ht="12.75" hidden="1" customHeight="1" outlineLevel="1" x14ac:dyDescent="0.2">
      <c r="A252" s="99" t="s">
        <v>480</v>
      </c>
      <c r="B252" s="63" t="s">
        <v>238</v>
      </c>
      <c r="C252" s="43" t="s">
        <v>79</v>
      </c>
      <c r="D252" s="44">
        <v>1078.98</v>
      </c>
      <c r="E252" s="44">
        <v>920.79</v>
      </c>
      <c r="F252" s="44">
        <v>832.57</v>
      </c>
      <c r="G252" s="44">
        <v>791.64</v>
      </c>
      <c r="H252" s="44">
        <v>770.33</v>
      </c>
      <c r="I252" s="44">
        <v>809.09</v>
      </c>
      <c r="J252" s="44">
        <v>1012.32</v>
      </c>
      <c r="K252" s="44">
        <v>1567.24</v>
      </c>
      <c r="L252" s="44">
        <v>1861.02</v>
      </c>
      <c r="M252" s="44">
        <v>2093.15</v>
      </c>
      <c r="N252" s="44">
        <v>2120.62</v>
      </c>
      <c r="O252" s="44">
        <v>2163.21</v>
      </c>
      <c r="P252" s="44">
        <v>2185.3200000000002</v>
      </c>
      <c r="Q252" s="44">
        <v>2251.44</v>
      </c>
      <c r="R252" s="44">
        <v>2443.4499999999998</v>
      </c>
      <c r="S252" s="44">
        <v>2440.91</v>
      </c>
      <c r="T252" s="44">
        <v>2468.5500000000002</v>
      </c>
      <c r="U252" s="44">
        <v>2381.39</v>
      </c>
      <c r="V252" s="44">
        <v>2237.9299999999998</v>
      </c>
      <c r="W252" s="44">
        <v>2184.1999999999998</v>
      </c>
      <c r="X252" s="44">
        <v>2109.91</v>
      </c>
      <c r="Y252" s="44">
        <v>2069.1999999999998</v>
      </c>
      <c r="Z252" s="44">
        <v>1860.68</v>
      </c>
      <c r="AA252" s="44">
        <v>1634.8</v>
      </c>
    </row>
    <row r="253" spans="1:27" ht="12.75" hidden="1" customHeight="1" outlineLevel="1" x14ac:dyDescent="0.2">
      <c r="A253" s="99" t="s">
        <v>481</v>
      </c>
      <c r="B253" s="63" t="s">
        <v>90</v>
      </c>
      <c r="C253" s="43" t="s">
        <v>79</v>
      </c>
      <c r="D253" s="44">
        <f>$D$168</f>
        <v>1716.97</v>
      </c>
      <c r="E253" s="44">
        <f t="shared" ref="E253:AA253" si="145">$D$168</f>
        <v>1716.97</v>
      </c>
      <c r="F253" s="44">
        <f t="shared" si="145"/>
        <v>1716.97</v>
      </c>
      <c r="G253" s="44">
        <f t="shared" si="145"/>
        <v>1716.97</v>
      </c>
      <c r="H253" s="44">
        <f t="shared" si="145"/>
        <v>1716.97</v>
      </c>
      <c r="I253" s="44">
        <f t="shared" si="145"/>
        <v>1716.97</v>
      </c>
      <c r="J253" s="44">
        <f t="shared" si="145"/>
        <v>1716.97</v>
      </c>
      <c r="K253" s="44">
        <f t="shared" si="145"/>
        <v>1716.97</v>
      </c>
      <c r="L253" s="44">
        <f t="shared" si="145"/>
        <v>1716.97</v>
      </c>
      <c r="M253" s="44">
        <f t="shared" si="145"/>
        <v>1716.97</v>
      </c>
      <c r="N253" s="44">
        <f t="shared" si="145"/>
        <v>1716.97</v>
      </c>
      <c r="O253" s="44">
        <f t="shared" si="145"/>
        <v>1716.97</v>
      </c>
      <c r="P253" s="44">
        <f t="shared" si="145"/>
        <v>1716.97</v>
      </c>
      <c r="Q253" s="44">
        <f t="shared" si="145"/>
        <v>1716.97</v>
      </c>
      <c r="R253" s="44">
        <f t="shared" si="145"/>
        <v>1716.97</v>
      </c>
      <c r="S253" s="44">
        <f t="shared" si="145"/>
        <v>1716.97</v>
      </c>
      <c r="T253" s="44">
        <f t="shared" si="145"/>
        <v>1716.97</v>
      </c>
      <c r="U253" s="44">
        <f t="shared" si="145"/>
        <v>1716.97</v>
      </c>
      <c r="V253" s="44">
        <f t="shared" si="145"/>
        <v>1716.97</v>
      </c>
      <c r="W253" s="44">
        <f t="shared" si="145"/>
        <v>1716.97</v>
      </c>
      <c r="X253" s="44">
        <f t="shared" si="145"/>
        <v>1716.97</v>
      </c>
      <c r="Y253" s="44">
        <f t="shared" si="145"/>
        <v>1716.97</v>
      </c>
      <c r="Z253" s="44">
        <f t="shared" si="145"/>
        <v>1716.97</v>
      </c>
      <c r="AA253" s="44">
        <f t="shared" si="145"/>
        <v>1716.97</v>
      </c>
    </row>
    <row r="254" spans="1:27" ht="12.75" hidden="1" customHeight="1" outlineLevel="1" x14ac:dyDescent="0.2">
      <c r="A254" s="99" t="s">
        <v>482</v>
      </c>
      <c r="B254" s="63" t="s">
        <v>83</v>
      </c>
      <c r="C254" s="43" t="s">
        <v>79</v>
      </c>
      <c r="D254" s="44">
        <v>3.92</v>
      </c>
      <c r="E254" s="44">
        <v>3.92</v>
      </c>
      <c r="F254" s="44">
        <v>3.92</v>
      </c>
      <c r="G254" s="44">
        <v>3.92</v>
      </c>
      <c r="H254" s="44">
        <v>3.92</v>
      </c>
      <c r="I254" s="44">
        <v>3.92</v>
      </c>
      <c r="J254" s="44">
        <v>3.92</v>
      </c>
      <c r="K254" s="44">
        <v>3.92</v>
      </c>
      <c r="L254" s="44">
        <v>3.92</v>
      </c>
      <c r="M254" s="44">
        <v>3.92</v>
      </c>
      <c r="N254" s="44">
        <v>3.92</v>
      </c>
      <c r="O254" s="44">
        <v>3.92</v>
      </c>
      <c r="P254" s="44">
        <v>3.92</v>
      </c>
      <c r="Q254" s="44">
        <v>3.92</v>
      </c>
      <c r="R254" s="44">
        <v>3.92</v>
      </c>
      <c r="S254" s="44">
        <v>3.92</v>
      </c>
      <c r="T254" s="44">
        <v>3.92</v>
      </c>
      <c r="U254" s="44">
        <v>3.92</v>
      </c>
      <c r="V254" s="44">
        <v>3.92</v>
      </c>
      <c r="W254" s="44">
        <v>3.92</v>
      </c>
      <c r="X254" s="44">
        <v>3.92</v>
      </c>
      <c r="Y254" s="44">
        <v>3.92</v>
      </c>
      <c r="Z254" s="44">
        <v>3.92</v>
      </c>
      <c r="AA254" s="44">
        <v>3.92</v>
      </c>
    </row>
    <row r="255" spans="1:27" ht="12.75" hidden="1" customHeight="1" outlineLevel="1" x14ac:dyDescent="0.2">
      <c r="A255" s="99" t="s">
        <v>483</v>
      </c>
      <c r="B255" s="63" t="s">
        <v>81</v>
      </c>
      <c r="C255" s="43" t="s">
        <v>79</v>
      </c>
      <c r="D255" s="44">
        <f>$D$11</f>
        <v>216.36</v>
      </c>
      <c r="E255" s="44">
        <f t="shared" ref="E255:AA255" si="146">$D$11</f>
        <v>216.36</v>
      </c>
      <c r="F255" s="44">
        <f t="shared" si="146"/>
        <v>216.36</v>
      </c>
      <c r="G255" s="44">
        <f t="shared" si="146"/>
        <v>216.36</v>
      </c>
      <c r="H255" s="44">
        <f t="shared" si="146"/>
        <v>216.36</v>
      </c>
      <c r="I255" s="44">
        <f t="shared" si="146"/>
        <v>216.36</v>
      </c>
      <c r="J255" s="44">
        <f t="shared" si="146"/>
        <v>216.36</v>
      </c>
      <c r="K255" s="44">
        <f t="shared" si="146"/>
        <v>216.36</v>
      </c>
      <c r="L255" s="44">
        <f t="shared" si="146"/>
        <v>216.36</v>
      </c>
      <c r="M255" s="44">
        <f t="shared" si="146"/>
        <v>216.36</v>
      </c>
      <c r="N255" s="44">
        <f t="shared" si="146"/>
        <v>216.36</v>
      </c>
      <c r="O255" s="44">
        <f t="shared" si="146"/>
        <v>216.36</v>
      </c>
      <c r="P255" s="44">
        <f t="shared" si="146"/>
        <v>216.36</v>
      </c>
      <c r="Q255" s="44">
        <f t="shared" si="146"/>
        <v>216.36</v>
      </c>
      <c r="R255" s="44">
        <f t="shared" si="146"/>
        <v>216.36</v>
      </c>
      <c r="S255" s="44">
        <f t="shared" si="146"/>
        <v>216.36</v>
      </c>
      <c r="T255" s="44">
        <f t="shared" si="146"/>
        <v>216.36</v>
      </c>
      <c r="U255" s="44">
        <f t="shared" si="146"/>
        <v>216.36</v>
      </c>
      <c r="V255" s="44">
        <f t="shared" si="146"/>
        <v>216.36</v>
      </c>
      <c r="W255" s="44">
        <f t="shared" si="146"/>
        <v>216.36</v>
      </c>
      <c r="X255" s="44">
        <f t="shared" si="146"/>
        <v>216.36</v>
      </c>
      <c r="Y255" s="44">
        <f t="shared" si="146"/>
        <v>216.36</v>
      </c>
      <c r="Z255" s="44">
        <f t="shared" si="146"/>
        <v>216.36</v>
      </c>
      <c r="AA255" s="44">
        <f t="shared" si="146"/>
        <v>216.36</v>
      </c>
    </row>
    <row r="256" spans="1:27" ht="12.75" customHeight="1" collapsed="1" x14ac:dyDescent="0.2">
      <c r="A256" s="98" t="s">
        <v>484</v>
      </c>
      <c r="B256" s="28" t="str">
        <f>"19"&amp;"."&amp;$B$662&amp;"."&amp;$B$663</f>
        <v>19.08.2023</v>
      </c>
      <c r="C256" s="90" t="s">
        <v>76</v>
      </c>
      <c r="D256" s="91">
        <f>ROUND(((D257+D258+D260+D259)/1000),5)</f>
        <v>3.3763999999999998</v>
      </c>
      <c r="E256" s="91">
        <f>ROUND(((E257+E258+E260+E259)/1000),5)</f>
        <v>3.20072</v>
      </c>
      <c r="F256" s="91">
        <f>ROUND(((F257+F258+F260+F259)/1000),5)</f>
        <v>3.0758399999999999</v>
      </c>
      <c r="G256" s="91">
        <f t="shared" ref="G256:AA256" si="147">ROUND(((G257+G258+G260+G259)/1000),5)</f>
        <v>2.9498500000000001</v>
      </c>
      <c r="H256" s="91">
        <f t="shared" si="147"/>
        <v>2.9031600000000002</v>
      </c>
      <c r="I256" s="91">
        <f t="shared" si="147"/>
        <v>2.88219</v>
      </c>
      <c r="J256" s="91">
        <f t="shared" si="147"/>
        <v>2.9013</v>
      </c>
      <c r="K256" s="91">
        <f t="shared" si="147"/>
        <v>3.2807400000000002</v>
      </c>
      <c r="L256" s="91">
        <f t="shared" si="147"/>
        <v>3.6309</v>
      </c>
      <c r="M256" s="91">
        <f t="shared" si="147"/>
        <v>3.8484400000000001</v>
      </c>
      <c r="N256" s="91">
        <f t="shared" si="147"/>
        <v>3.9967000000000001</v>
      </c>
      <c r="O256" s="91">
        <f t="shared" si="147"/>
        <v>4.0126799999999996</v>
      </c>
      <c r="P256" s="91">
        <f t="shared" si="147"/>
        <v>4.0128700000000004</v>
      </c>
      <c r="Q256" s="91">
        <f t="shared" si="147"/>
        <v>4.0129900000000003</v>
      </c>
      <c r="R256" s="91">
        <f t="shared" si="147"/>
        <v>4.0182000000000002</v>
      </c>
      <c r="S256" s="91">
        <f t="shared" si="147"/>
        <v>4.0138800000000003</v>
      </c>
      <c r="T256" s="91">
        <f t="shared" si="147"/>
        <v>3.9420199999999999</v>
      </c>
      <c r="U256" s="91">
        <f t="shared" si="147"/>
        <v>3.9180000000000001</v>
      </c>
      <c r="V256" s="91">
        <f t="shared" si="147"/>
        <v>3.8938100000000002</v>
      </c>
      <c r="W256" s="91">
        <f t="shared" si="147"/>
        <v>3.8536100000000002</v>
      </c>
      <c r="X256" s="91">
        <f t="shared" si="147"/>
        <v>3.8581300000000001</v>
      </c>
      <c r="Y256" s="91">
        <f t="shared" si="147"/>
        <v>3.8675700000000002</v>
      </c>
      <c r="Z256" s="91">
        <f t="shared" si="147"/>
        <v>3.6865700000000001</v>
      </c>
      <c r="AA256" s="91">
        <f t="shared" si="147"/>
        <v>3.52739</v>
      </c>
    </row>
    <row r="257" spans="1:27" ht="12.75" hidden="1" customHeight="1" outlineLevel="1" x14ac:dyDescent="0.2">
      <c r="A257" s="99" t="s">
        <v>485</v>
      </c>
      <c r="B257" s="63" t="s">
        <v>238</v>
      </c>
      <c r="C257" s="43" t="s">
        <v>79</v>
      </c>
      <c r="D257" s="44">
        <v>1439.15</v>
      </c>
      <c r="E257" s="44">
        <v>1263.47</v>
      </c>
      <c r="F257" s="44">
        <v>1138.5899999999999</v>
      </c>
      <c r="G257" s="44">
        <v>1012.6</v>
      </c>
      <c r="H257" s="44">
        <v>965.91</v>
      </c>
      <c r="I257" s="44">
        <v>944.94</v>
      </c>
      <c r="J257" s="44">
        <v>964.05</v>
      </c>
      <c r="K257" s="44">
        <v>1343.49</v>
      </c>
      <c r="L257" s="44">
        <v>1693.65</v>
      </c>
      <c r="M257" s="44">
        <v>1911.19</v>
      </c>
      <c r="N257" s="44">
        <v>2059.4499999999998</v>
      </c>
      <c r="O257" s="44">
        <v>2075.4299999999998</v>
      </c>
      <c r="P257" s="44">
        <v>2075.62</v>
      </c>
      <c r="Q257" s="44">
        <v>2075.7399999999998</v>
      </c>
      <c r="R257" s="44">
        <v>2080.9499999999998</v>
      </c>
      <c r="S257" s="44">
        <v>2076.63</v>
      </c>
      <c r="T257" s="44">
        <v>2004.77</v>
      </c>
      <c r="U257" s="44">
        <v>1980.75</v>
      </c>
      <c r="V257" s="44">
        <v>1956.56</v>
      </c>
      <c r="W257" s="44">
        <v>1916.36</v>
      </c>
      <c r="X257" s="44">
        <v>1920.88</v>
      </c>
      <c r="Y257" s="44">
        <v>1930.32</v>
      </c>
      <c r="Z257" s="44">
        <v>1749.32</v>
      </c>
      <c r="AA257" s="44">
        <v>1590.14</v>
      </c>
    </row>
    <row r="258" spans="1:27" ht="12.75" hidden="1" customHeight="1" outlineLevel="1" x14ac:dyDescent="0.2">
      <c r="A258" s="99" t="s">
        <v>486</v>
      </c>
      <c r="B258" s="63" t="s">
        <v>90</v>
      </c>
      <c r="C258" s="43" t="s">
        <v>79</v>
      </c>
      <c r="D258" s="44">
        <f>$D$168</f>
        <v>1716.97</v>
      </c>
      <c r="E258" s="44">
        <f t="shared" ref="E258:AA258" si="148">$D$168</f>
        <v>1716.97</v>
      </c>
      <c r="F258" s="44">
        <f t="shared" si="148"/>
        <v>1716.97</v>
      </c>
      <c r="G258" s="44">
        <f t="shared" si="148"/>
        <v>1716.97</v>
      </c>
      <c r="H258" s="44">
        <f t="shared" si="148"/>
        <v>1716.97</v>
      </c>
      <c r="I258" s="44">
        <f t="shared" si="148"/>
        <v>1716.97</v>
      </c>
      <c r="J258" s="44">
        <f t="shared" si="148"/>
        <v>1716.97</v>
      </c>
      <c r="K258" s="44">
        <f t="shared" si="148"/>
        <v>1716.97</v>
      </c>
      <c r="L258" s="44">
        <f t="shared" si="148"/>
        <v>1716.97</v>
      </c>
      <c r="M258" s="44">
        <f t="shared" si="148"/>
        <v>1716.97</v>
      </c>
      <c r="N258" s="44">
        <f t="shared" si="148"/>
        <v>1716.97</v>
      </c>
      <c r="O258" s="44">
        <f t="shared" si="148"/>
        <v>1716.97</v>
      </c>
      <c r="P258" s="44">
        <f t="shared" si="148"/>
        <v>1716.97</v>
      </c>
      <c r="Q258" s="44">
        <f t="shared" si="148"/>
        <v>1716.97</v>
      </c>
      <c r="R258" s="44">
        <f t="shared" si="148"/>
        <v>1716.97</v>
      </c>
      <c r="S258" s="44">
        <f t="shared" si="148"/>
        <v>1716.97</v>
      </c>
      <c r="T258" s="44">
        <f t="shared" si="148"/>
        <v>1716.97</v>
      </c>
      <c r="U258" s="44">
        <f t="shared" si="148"/>
        <v>1716.97</v>
      </c>
      <c r="V258" s="44">
        <f t="shared" si="148"/>
        <v>1716.97</v>
      </c>
      <c r="W258" s="44">
        <f t="shared" si="148"/>
        <v>1716.97</v>
      </c>
      <c r="X258" s="44">
        <f t="shared" si="148"/>
        <v>1716.97</v>
      </c>
      <c r="Y258" s="44">
        <f t="shared" si="148"/>
        <v>1716.97</v>
      </c>
      <c r="Z258" s="44">
        <f t="shared" si="148"/>
        <v>1716.97</v>
      </c>
      <c r="AA258" s="44">
        <f t="shared" si="148"/>
        <v>1716.97</v>
      </c>
    </row>
    <row r="259" spans="1:27" ht="12.75" hidden="1" customHeight="1" outlineLevel="1" x14ac:dyDescent="0.2">
      <c r="A259" s="99" t="s">
        <v>487</v>
      </c>
      <c r="B259" s="63" t="s">
        <v>83</v>
      </c>
      <c r="C259" s="43" t="s">
        <v>79</v>
      </c>
      <c r="D259" s="44">
        <v>3.92</v>
      </c>
      <c r="E259" s="44">
        <v>3.92</v>
      </c>
      <c r="F259" s="44">
        <v>3.92</v>
      </c>
      <c r="G259" s="44">
        <v>3.92</v>
      </c>
      <c r="H259" s="44">
        <v>3.92</v>
      </c>
      <c r="I259" s="44">
        <v>3.92</v>
      </c>
      <c r="J259" s="44">
        <v>3.92</v>
      </c>
      <c r="K259" s="44">
        <v>3.92</v>
      </c>
      <c r="L259" s="44">
        <v>3.92</v>
      </c>
      <c r="M259" s="44">
        <v>3.92</v>
      </c>
      <c r="N259" s="44">
        <v>3.92</v>
      </c>
      <c r="O259" s="44">
        <v>3.92</v>
      </c>
      <c r="P259" s="44">
        <v>3.92</v>
      </c>
      <c r="Q259" s="44">
        <v>3.92</v>
      </c>
      <c r="R259" s="44">
        <v>3.92</v>
      </c>
      <c r="S259" s="44">
        <v>3.92</v>
      </c>
      <c r="T259" s="44">
        <v>3.92</v>
      </c>
      <c r="U259" s="44">
        <v>3.92</v>
      </c>
      <c r="V259" s="44">
        <v>3.92</v>
      </c>
      <c r="W259" s="44">
        <v>3.92</v>
      </c>
      <c r="X259" s="44">
        <v>3.92</v>
      </c>
      <c r="Y259" s="44">
        <v>3.92</v>
      </c>
      <c r="Z259" s="44">
        <v>3.92</v>
      </c>
      <c r="AA259" s="44">
        <v>3.92</v>
      </c>
    </row>
    <row r="260" spans="1:27" ht="12.75" hidden="1" customHeight="1" outlineLevel="1" x14ac:dyDescent="0.2">
      <c r="A260" s="99" t="s">
        <v>488</v>
      </c>
      <c r="B260" s="63" t="s">
        <v>81</v>
      </c>
      <c r="C260" s="43" t="s">
        <v>79</v>
      </c>
      <c r="D260" s="44">
        <f>$D$11</f>
        <v>216.36</v>
      </c>
      <c r="E260" s="44">
        <f t="shared" ref="E260:AA260" si="149">$D$11</f>
        <v>216.36</v>
      </c>
      <c r="F260" s="44">
        <f t="shared" si="149"/>
        <v>216.36</v>
      </c>
      <c r="G260" s="44">
        <f t="shared" si="149"/>
        <v>216.36</v>
      </c>
      <c r="H260" s="44">
        <f t="shared" si="149"/>
        <v>216.36</v>
      </c>
      <c r="I260" s="44">
        <f t="shared" si="149"/>
        <v>216.36</v>
      </c>
      <c r="J260" s="44">
        <f t="shared" si="149"/>
        <v>216.36</v>
      </c>
      <c r="K260" s="44">
        <f t="shared" si="149"/>
        <v>216.36</v>
      </c>
      <c r="L260" s="44">
        <f t="shared" si="149"/>
        <v>216.36</v>
      </c>
      <c r="M260" s="44">
        <f t="shared" si="149"/>
        <v>216.36</v>
      </c>
      <c r="N260" s="44">
        <f t="shared" si="149"/>
        <v>216.36</v>
      </c>
      <c r="O260" s="44">
        <f t="shared" si="149"/>
        <v>216.36</v>
      </c>
      <c r="P260" s="44">
        <f t="shared" si="149"/>
        <v>216.36</v>
      </c>
      <c r="Q260" s="44">
        <f t="shared" si="149"/>
        <v>216.36</v>
      </c>
      <c r="R260" s="44">
        <f t="shared" si="149"/>
        <v>216.36</v>
      </c>
      <c r="S260" s="44">
        <f t="shared" si="149"/>
        <v>216.36</v>
      </c>
      <c r="T260" s="44">
        <f t="shared" si="149"/>
        <v>216.36</v>
      </c>
      <c r="U260" s="44">
        <f t="shared" si="149"/>
        <v>216.36</v>
      </c>
      <c r="V260" s="44">
        <f t="shared" si="149"/>
        <v>216.36</v>
      </c>
      <c r="W260" s="44">
        <f t="shared" si="149"/>
        <v>216.36</v>
      </c>
      <c r="X260" s="44">
        <f t="shared" si="149"/>
        <v>216.36</v>
      </c>
      <c r="Y260" s="44">
        <f t="shared" si="149"/>
        <v>216.36</v>
      </c>
      <c r="Z260" s="44">
        <f t="shared" si="149"/>
        <v>216.36</v>
      </c>
      <c r="AA260" s="44">
        <f t="shared" si="149"/>
        <v>216.36</v>
      </c>
    </row>
    <row r="261" spans="1:27" ht="12.75" customHeight="1" collapsed="1" x14ac:dyDescent="0.2">
      <c r="A261" s="98" t="s">
        <v>489</v>
      </c>
      <c r="B261" s="28" t="str">
        <f>"20"&amp;"."&amp;$B$662&amp;"."&amp;$B$663</f>
        <v>20.08.2023</v>
      </c>
      <c r="C261" s="90" t="s">
        <v>76</v>
      </c>
      <c r="D261" s="91">
        <f>ROUND(((D262+D263+D265+D264)/1000),5)</f>
        <v>3.2656000000000001</v>
      </c>
      <c r="E261" s="91">
        <f>ROUND(((E262+E263+E265+E264)/1000),5)</f>
        <v>3.0617100000000002</v>
      </c>
      <c r="F261" s="91">
        <f>ROUND(((F262+F263+F265+F264)/1000),5)</f>
        <v>2.93438</v>
      </c>
      <c r="G261" s="91">
        <f t="shared" ref="G261:AA261" si="150">ROUND(((G262+G263+G265+G264)/1000),5)</f>
        <v>2.8422800000000001</v>
      </c>
      <c r="H261" s="91">
        <f t="shared" si="150"/>
        <v>2.7739099999999999</v>
      </c>
      <c r="I261" s="91">
        <f t="shared" si="150"/>
        <v>2.73238</v>
      </c>
      <c r="J261" s="91">
        <f t="shared" si="150"/>
        <v>2.7565599999999999</v>
      </c>
      <c r="K261" s="91">
        <f t="shared" si="150"/>
        <v>3.0196999999999998</v>
      </c>
      <c r="L261" s="91">
        <f t="shared" si="150"/>
        <v>3.5571799999999998</v>
      </c>
      <c r="M261" s="91">
        <f t="shared" si="150"/>
        <v>3.6879499999999998</v>
      </c>
      <c r="N261" s="91">
        <f t="shared" si="150"/>
        <v>3.8878599999999999</v>
      </c>
      <c r="O261" s="91">
        <f t="shared" si="150"/>
        <v>3.9253100000000001</v>
      </c>
      <c r="P261" s="91">
        <f t="shared" si="150"/>
        <v>3.9812799999999999</v>
      </c>
      <c r="Q261" s="91">
        <f t="shared" si="150"/>
        <v>3.9855100000000001</v>
      </c>
      <c r="R261" s="91">
        <f t="shared" si="150"/>
        <v>3.9939200000000001</v>
      </c>
      <c r="S261" s="91">
        <f t="shared" si="150"/>
        <v>3.9940600000000002</v>
      </c>
      <c r="T261" s="91">
        <f t="shared" si="150"/>
        <v>3.9613399999999999</v>
      </c>
      <c r="U261" s="91">
        <f t="shared" si="150"/>
        <v>3.8213499999999998</v>
      </c>
      <c r="V261" s="91">
        <f t="shared" si="150"/>
        <v>3.8031799999999998</v>
      </c>
      <c r="W261" s="91">
        <f t="shared" si="150"/>
        <v>3.8223600000000002</v>
      </c>
      <c r="X261" s="91">
        <f t="shared" si="150"/>
        <v>3.8161499999999999</v>
      </c>
      <c r="Y261" s="91">
        <f t="shared" si="150"/>
        <v>3.7869700000000002</v>
      </c>
      <c r="Z261" s="91">
        <f t="shared" si="150"/>
        <v>3.6950599999999998</v>
      </c>
      <c r="AA261" s="91">
        <f t="shared" si="150"/>
        <v>3.53992</v>
      </c>
    </row>
    <row r="262" spans="1:27" ht="12.75" hidden="1" customHeight="1" outlineLevel="1" x14ac:dyDescent="0.2">
      <c r="A262" s="99" t="s">
        <v>490</v>
      </c>
      <c r="B262" s="63" t="s">
        <v>238</v>
      </c>
      <c r="C262" s="43" t="s">
        <v>79</v>
      </c>
      <c r="D262" s="44">
        <v>1328.35</v>
      </c>
      <c r="E262" s="44">
        <v>1124.46</v>
      </c>
      <c r="F262" s="44">
        <v>997.13</v>
      </c>
      <c r="G262" s="44">
        <v>905.03</v>
      </c>
      <c r="H262" s="44">
        <v>836.66</v>
      </c>
      <c r="I262" s="44">
        <v>795.13</v>
      </c>
      <c r="J262" s="44">
        <v>819.31</v>
      </c>
      <c r="K262" s="44">
        <v>1082.45</v>
      </c>
      <c r="L262" s="44">
        <v>1619.93</v>
      </c>
      <c r="M262" s="44">
        <v>1750.7</v>
      </c>
      <c r="N262" s="44">
        <v>1950.61</v>
      </c>
      <c r="O262" s="44">
        <v>1988.06</v>
      </c>
      <c r="P262" s="44">
        <v>2044.03</v>
      </c>
      <c r="Q262" s="44">
        <v>2048.2600000000002</v>
      </c>
      <c r="R262" s="44">
        <v>2056.67</v>
      </c>
      <c r="S262" s="44">
        <v>2056.81</v>
      </c>
      <c r="T262" s="44">
        <v>2024.09</v>
      </c>
      <c r="U262" s="44">
        <v>1884.1</v>
      </c>
      <c r="V262" s="44">
        <v>1865.93</v>
      </c>
      <c r="W262" s="44">
        <v>1885.11</v>
      </c>
      <c r="X262" s="44">
        <v>1878.9</v>
      </c>
      <c r="Y262" s="44">
        <v>1849.72</v>
      </c>
      <c r="Z262" s="44">
        <v>1757.81</v>
      </c>
      <c r="AA262" s="44">
        <v>1602.67</v>
      </c>
    </row>
    <row r="263" spans="1:27" ht="12.75" hidden="1" customHeight="1" outlineLevel="1" x14ac:dyDescent="0.2">
      <c r="A263" s="99" t="s">
        <v>491</v>
      </c>
      <c r="B263" s="63" t="s">
        <v>90</v>
      </c>
      <c r="C263" s="43" t="s">
        <v>79</v>
      </c>
      <c r="D263" s="44">
        <f>$D$168</f>
        <v>1716.97</v>
      </c>
      <c r="E263" s="44">
        <f t="shared" ref="E263:AA263" si="151">$D$168</f>
        <v>1716.97</v>
      </c>
      <c r="F263" s="44">
        <f t="shared" si="151"/>
        <v>1716.97</v>
      </c>
      <c r="G263" s="44">
        <f t="shared" si="151"/>
        <v>1716.97</v>
      </c>
      <c r="H263" s="44">
        <f t="shared" si="151"/>
        <v>1716.97</v>
      </c>
      <c r="I263" s="44">
        <f t="shared" si="151"/>
        <v>1716.97</v>
      </c>
      <c r="J263" s="44">
        <f t="shared" si="151"/>
        <v>1716.97</v>
      </c>
      <c r="K263" s="44">
        <f t="shared" si="151"/>
        <v>1716.97</v>
      </c>
      <c r="L263" s="44">
        <f t="shared" si="151"/>
        <v>1716.97</v>
      </c>
      <c r="M263" s="44">
        <f t="shared" si="151"/>
        <v>1716.97</v>
      </c>
      <c r="N263" s="44">
        <f t="shared" si="151"/>
        <v>1716.97</v>
      </c>
      <c r="O263" s="44">
        <f t="shared" si="151"/>
        <v>1716.97</v>
      </c>
      <c r="P263" s="44">
        <f t="shared" si="151"/>
        <v>1716.97</v>
      </c>
      <c r="Q263" s="44">
        <f t="shared" si="151"/>
        <v>1716.97</v>
      </c>
      <c r="R263" s="44">
        <f t="shared" si="151"/>
        <v>1716.97</v>
      </c>
      <c r="S263" s="44">
        <f t="shared" si="151"/>
        <v>1716.97</v>
      </c>
      <c r="T263" s="44">
        <f t="shared" si="151"/>
        <v>1716.97</v>
      </c>
      <c r="U263" s="44">
        <f t="shared" si="151"/>
        <v>1716.97</v>
      </c>
      <c r="V263" s="44">
        <f t="shared" si="151"/>
        <v>1716.97</v>
      </c>
      <c r="W263" s="44">
        <f t="shared" si="151"/>
        <v>1716.97</v>
      </c>
      <c r="X263" s="44">
        <f t="shared" si="151"/>
        <v>1716.97</v>
      </c>
      <c r="Y263" s="44">
        <f t="shared" si="151"/>
        <v>1716.97</v>
      </c>
      <c r="Z263" s="44">
        <f t="shared" si="151"/>
        <v>1716.97</v>
      </c>
      <c r="AA263" s="44">
        <f t="shared" si="151"/>
        <v>1716.97</v>
      </c>
    </row>
    <row r="264" spans="1:27" ht="12.75" hidden="1" customHeight="1" outlineLevel="1" x14ac:dyDescent="0.2">
      <c r="A264" s="99" t="s">
        <v>492</v>
      </c>
      <c r="B264" s="63" t="s">
        <v>83</v>
      </c>
      <c r="C264" s="43" t="s">
        <v>79</v>
      </c>
      <c r="D264" s="44">
        <v>3.92</v>
      </c>
      <c r="E264" s="44">
        <v>3.92</v>
      </c>
      <c r="F264" s="44">
        <v>3.92</v>
      </c>
      <c r="G264" s="44">
        <v>3.92</v>
      </c>
      <c r="H264" s="44">
        <v>3.92</v>
      </c>
      <c r="I264" s="44">
        <v>3.92</v>
      </c>
      <c r="J264" s="44">
        <v>3.92</v>
      </c>
      <c r="K264" s="44">
        <v>3.92</v>
      </c>
      <c r="L264" s="44">
        <v>3.92</v>
      </c>
      <c r="M264" s="44">
        <v>3.92</v>
      </c>
      <c r="N264" s="44">
        <v>3.92</v>
      </c>
      <c r="O264" s="44">
        <v>3.92</v>
      </c>
      <c r="P264" s="44">
        <v>3.92</v>
      </c>
      <c r="Q264" s="44">
        <v>3.92</v>
      </c>
      <c r="R264" s="44">
        <v>3.92</v>
      </c>
      <c r="S264" s="44">
        <v>3.92</v>
      </c>
      <c r="T264" s="44">
        <v>3.92</v>
      </c>
      <c r="U264" s="44">
        <v>3.92</v>
      </c>
      <c r="V264" s="44">
        <v>3.92</v>
      </c>
      <c r="W264" s="44">
        <v>3.92</v>
      </c>
      <c r="X264" s="44">
        <v>3.92</v>
      </c>
      <c r="Y264" s="44">
        <v>3.92</v>
      </c>
      <c r="Z264" s="44">
        <v>3.92</v>
      </c>
      <c r="AA264" s="44">
        <v>3.92</v>
      </c>
    </row>
    <row r="265" spans="1:27" ht="12.75" hidden="1" customHeight="1" outlineLevel="1" x14ac:dyDescent="0.2">
      <c r="A265" s="99" t="s">
        <v>493</v>
      </c>
      <c r="B265" s="63" t="s">
        <v>81</v>
      </c>
      <c r="C265" s="43" t="s">
        <v>79</v>
      </c>
      <c r="D265" s="44">
        <f>$D$11</f>
        <v>216.36</v>
      </c>
      <c r="E265" s="44">
        <f t="shared" ref="E265:AA265" si="152">$D$11</f>
        <v>216.36</v>
      </c>
      <c r="F265" s="44">
        <f t="shared" si="152"/>
        <v>216.36</v>
      </c>
      <c r="G265" s="44">
        <f t="shared" si="152"/>
        <v>216.36</v>
      </c>
      <c r="H265" s="44">
        <f t="shared" si="152"/>
        <v>216.36</v>
      </c>
      <c r="I265" s="44">
        <f t="shared" si="152"/>
        <v>216.36</v>
      </c>
      <c r="J265" s="44">
        <f t="shared" si="152"/>
        <v>216.36</v>
      </c>
      <c r="K265" s="44">
        <f t="shared" si="152"/>
        <v>216.36</v>
      </c>
      <c r="L265" s="44">
        <f t="shared" si="152"/>
        <v>216.36</v>
      </c>
      <c r="M265" s="44">
        <f t="shared" si="152"/>
        <v>216.36</v>
      </c>
      <c r="N265" s="44">
        <f t="shared" si="152"/>
        <v>216.36</v>
      </c>
      <c r="O265" s="44">
        <f t="shared" si="152"/>
        <v>216.36</v>
      </c>
      <c r="P265" s="44">
        <f t="shared" si="152"/>
        <v>216.36</v>
      </c>
      <c r="Q265" s="44">
        <f t="shared" si="152"/>
        <v>216.36</v>
      </c>
      <c r="R265" s="44">
        <f t="shared" si="152"/>
        <v>216.36</v>
      </c>
      <c r="S265" s="44">
        <f t="shared" si="152"/>
        <v>216.36</v>
      </c>
      <c r="T265" s="44">
        <f t="shared" si="152"/>
        <v>216.36</v>
      </c>
      <c r="U265" s="44">
        <f t="shared" si="152"/>
        <v>216.36</v>
      </c>
      <c r="V265" s="44">
        <f t="shared" si="152"/>
        <v>216.36</v>
      </c>
      <c r="W265" s="44">
        <f t="shared" si="152"/>
        <v>216.36</v>
      </c>
      <c r="X265" s="44">
        <f t="shared" si="152"/>
        <v>216.36</v>
      </c>
      <c r="Y265" s="44">
        <f t="shared" si="152"/>
        <v>216.36</v>
      </c>
      <c r="Z265" s="44">
        <f t="shared" si="152"/>
        <v>216.36</v>
      </c>
      <c r="AA265" s="44">
        <f t="shared" si="152"/>
        <v>216.36</v>
      </c>
    </row>
    <row r="266" spans="1:27" ht="12.75" customHeight="1" collapsed="1" x14ac:dyDescent="0.2">
      <c r="A266" s="98" t="s">
        <v>494</v>
      </c>
      <c r="B266" s="28" t="str">
        <f>"21"&amp;"."&amp;$B$662&amp;"."&amp;$B$663</f>
        <v>21.08.2023</v>
      </c>
      <c r="C266" s="90" t="s">
        <v>76</v>
      </c>
      <c r="D266" s="91">
        <f>ROUND(((D267+D268+D270+D269)/1000),5)</f>
        <v>3.29142</v>
      </c>
      <c r="E266" s="91">
        <f>ROUND(((E267+E268+E270+E269)/1000),5)</f>
        <v>3.15422</v>
      </c>
      <c r="F266" s="91">
        <f>ROUND(((F267+F268+F270+F269)/1000),5)</f>
        <v>3.05125</v>
      </c>
      <c r="G266" s="91">
        <f t="shared" ref="G266:AA266" si="153">ROUND(((G267+G268+G270+G269)/1000),5)</f>
        <v>2.9905200000000001</v>
      </c>
      <c r="H266" s="91">
        <f t="shared" si="153"/>
        <v>2.9556800000000001</v>
      </c>
      <c r="I266" s="91">
        <f t="shared" si="153"/>
        <v>3.02407</v>
      </c>
      <c r="J266" s="91">
        <f t="shared" si="153"/>
        <v>3.2304200000000001</v>
      </c>
      <c r="K266" s="91">
        <f t="shared" si="153"/>
        <v>3.55531</v>
      </c>
      <c r="L266" s="91">
        <f t="shared" si="153"/>
        <v>3.9494899999999999</v>
      </c>
      <c r="M266" s="91">
        <f t="shared" si="153"/>
        <v>4.0237800000000004</v>
      </c>
      <c r="N266" s="91">
        <f t="shared" si="153"/>
        <v>4.0386499999999996</v>
      </c>
      <c r="O266" s="91">
        <f t="shared" si="153"/>
        <v>4.0717499999999998</v>
      </c>
      <c r="P266" s="91">
        <f t="shared" si="153"/>
        <v>4.0528599999999999</v>
      </c>
      <c r="Q266" s="91">
        <f t="shared" si="153"/>
        <v>4.1059099999999997</v>
      </c>
      <c r="R266" s="91">
        <f t="shared" si="153"/>
        <v>4.1277400000000002</v>
      </c>
      <c r="S266" s="91">
        <f t="shared" si="153"/>
        <v>4.1454899999999997</v>
      </c>
      <c r="T266" s="91">
        <f t="shared" si="153"/>
        <v>4.2328400000000004</v>
      </c>
      <c r="U266" s="91">
        <f t="shared" si="153"/>
        <v>4.1316800000000002</v>
      </c>
      <c r="V266" s="91">
        <f t="shared" si="153"/>
        <v>4.0385200000000001</v>
      </c>
      <c r="W266" s="91">
        <f t="shared" si="153"/>
        <v>4.0231899999999996</v>
      </c>
      <c r="X266" s="91">
        <f t="shared" si="153"/>
        <v>4.0224700000000002</v>
      </c>
      <c r="Y266" s="91">
        <f t="shared" si="153"/>
        <v>3.9883700000000002</v>
      </c>
      <c r="Z266" s="91">
        <f t="shared" si="153"/>
        <v>3.68763</v>
      </c>
      <c r="AA266" s="91">
        <f t="shared" si="153"/>
        <v>3.53437</v>
      </c>
    </row>
    <row r="267" spans="1:27" ht="12.75" hidden="1" customHeight="1" outlineLevel="1" x14ac:dyDescent="0.2">
      <c r="A267" s="99" t="s">
        <v>495</v>
      </c>
      <c r="B267" s="63" t="s">
        <v>238</v>
      </c>
      <c r="C267" s="43" t="s">
        <v>79</v>
      </c>
      <c r="D267" s="44">
        <v>1354.17</v>
      </c>
      <c r="E267" s="44">
        <v>1216.97</v>
      </c>
      <c r="F267" s="44">
        <v>1114</v>
      </c>
      <c r="G267" s="44">
        <v>1053.27</v>
      </c>
      <c r="H267" s="44">
        <v>1018.43</v>
      </c>
      <c r="I267" s="44">
        <v>1086.82</v>
      </c>
      <c r="J267" s="44">
        <v>1293.17</v>
      </c>
      <c r="K267" s="44">
        <v>1618.06</v>
      </c>
      <c r="L267" s="44">
        <v>2012.24</v>
      </c>
      <c r="M267" s="44">
        <v>2086.5300000000002</v>
      </c>
      <c r="N267" s="44">
        <v>2101.4</v>
      </c>
      <c r="O267" s="44">
        <v>2134.5</v>
      </c>
      <c r="P267" s="44">
        <v>2115.61</v>
      </c>
      <c r="Q267" s="44">
        <v>2168.66</v>
      </c>
      <c r="R267" s="44">
        <v>2190.4899999999998</v>
      </c>
      <c r="S267" s="44">
        <v>2208.2399999999998</v>
      </c>
      <c r="T267" s="44">
        <v>2295.59</v>
      </c>
      <c r="U267" s="44">
        <v>2194.4299999999998</v>
      </c>
      <c r="V267" s="44">
        <v>2101.27</v>
      </c>
      <c r="W267" s="44">
        <v>2085.94</v>
      </c>
      <c r="X267" s="44">
        <v>2085.2199999999998</v>
      </c>
      <c r="Y267" s="44">
        <v>2051.12</v>
      </c>
      <c r="Z267" s="44">
        <v>1750.38</v>
      </c>
      <c r="AA267" s="44">
        <v>1597.12</v>
      </c>
    </row>
    <row r="268" spans="1:27" ht="12.75" hidden="1" customHeight="1" outlineLevel="1" x14ac:dyDescent="0.2">
      <c r="A268" s="99" t="s">
        <v>496</v>
      </c>
      <c r="B268" s="63" t="s">
        <v>90</v>
      </c>
      <c r="C268" s="43" t="s">
        <v>79</v>
      </c>
      <c r="D268" s="44">
        <f>$D$168</f>
        <v>1716.97</v>
      </c>
      <c r="E268" s="44">
        <f t="shared" ref="E268:AA268" si="154">$D$168</f>
        <v>1716.97</v>
      </c>
      <c r="F268" s="44">
        <f t="shared" si="154"/>
        <v>1716.97</v>
      </c>
      <c r="G268" s="44">
        <f t="shared" si="154"/>
        <v>1716.97</v>
      </c>
      <c r="H268" s="44">
        <f t="shared" si="154"/>
        <v>1716.97</v>
      </c>
      <c r="I268" s="44">
        <f t="shared" si="154"/>
        <v>1716.97</v>
      </c>
      <c r="J268" s="44">
        <f t="shared" si="154"/>
        <v>1716.97</v>
      </c>
      <c r="K268" s="44">
        <f t="shared" si="154"/>
        <v>1716.97</v>
      </c>
      <c r="L268" s="44">
        <f t="shared" si="154"/>
        <v>1716.97</v>
      </c>
      <c r="M268" s="44">
        <f t="shared" si="154"/>
        <v>1716.97</v>
      </c>
      <c r="N268" s="44">
        <f t="shared" si="154"/>
        <v>1716.97</v>
      </c>
      <c r="O268" s="44">
        <f t="shared" si="154"/>
        <v>1716.97</v>
      </c>
      <c r="P268" s="44">
        <f t="shared" si="154"/>
        <v>1716.97</v>
      </c>
      <c r="Q268" s="44">
        <f t="shared" si="154"/>
        <v>1716.97</v>
      </c>
      <c r="R268" s="44">
        <f t="shared" si="154"/>
        <v>1716.97</v>
      </c>
      <c r="S268" s="44">
        <f t="shared" si="154"/>
        <v>1716.97</v>
      </c>
      <c r="T268" s="44">
        <f t="shared" si="154"/>
        <v>1716.97</v>
      </c>
      <c r="U268" s="44">
        <f t="shared" si="154"/>
        <v>1716.97</v>
      </c>
      <c r="V268" s="44">
        <f t="shared" si="154"/>
        <v>1716.97</v>
      </c>
      <c r="W268" s="44">
        <f t="shared" si="154"/>
        <v>1716.97</v>
      </c>
      <c r="X268" s="44">
        <f t="shared" si="154"/>
        <v>1716.97</v>
      </c>
      <c r="Y268" s="44">
        <f t="shared" si="154"/>
        <v>1716.97</v>
      </c>
      <c r="Z268" s="44">
        <f t="shared" si="154"/>
        <v>1716.97</v>
      </c>
      <c r="AA268" s="44">
        <f t="shared" si="154"/>
        <v>1716.97</v>
      </c>
    </row>
    <row r="269" spans="1:27" ht="12.75" hidden="1" customHeight="1" outlineLevel="1" x14ac:dyDescent="0.2">
      <c r="A269" s="99" t="s">
        <v>497</v>
      </c>
      <c r="B269" s="63" t="s">
        <v>83</v>
      </c>
      <c r="C269" s="43" t="s">
        <v>79</v>
      </c>
      <c r="D269" s="44">
        <v>3.92</v>
      </c>
      <c r="E269" s="44">
        <v>3.92</v>
      </c>
      <c r="F269" s="44">
        <v>3.92</v>
      </c>
      <c r="G269" s="44">
        <v>3.92</v>
      </c>
      <c r="H269" s="44">
        <v>3.92</v>
      </c>
      <c r="I269" s="44">
        <v>3.92</v>
      </c>
      <c r="J269" s="44">
        <v>3.92</v>
      </c>
      <c r="K269" s="44">
        <v>3.92</v>
      </c>
      <c r="L269" s="44">
        <v>3.92</v>
      </c>
      <c r="M269" s="44">
        <v>3.92</v>
      </c>
      <c r="N269" s="44">
        <v>3.92</v>
      </c>
      <c r="O269" s="44">
        <v>3.92</v>
      </c>
      <c r="P269" s="44">
        <v>3.92</v>
      </c>
      <c r="Q269" s="44">
        <v>3.92</v>
      </c>
      <c r="R269" s="44">
        <v>3.92</v>
      </c>
      <c r="S269" s="44">
        <v>3.92</v>
      </c>
      <c r="T269" s="44">
        <v>3.92</v>
      </c>
      <c r="U269" s="44">
        <v>3.92</v>
      </c>
      <c r="V269" s="44">
        <v>3.92</v>
      </c>
      <c r="W269" s="44">
        <v>3.92</v>
      </c>
      <c r="X269" s="44">
        <v>3.92</v>
      </c>
      <c r="Y269" s="44">
        <v>3.92</v>
      </c>
      <c r="Z269" s="44">
        <v>3.92</v>
      </c>
      <c r="AA269" s="44">
        <v>3.92</v>
      </c>
    </row>
    <row r="270" spans="1:27" ht="12.75" hidden="1" customHeight="1" outlineLevel="1" x14ac:dyDescent="0.2">
      <c r="A270" s="99" t="s">
        <v>498</v>
      </c>
      <c r="B270" s="63" t="s">
        <v>81</v>
      </c>
      <c r="C270" s="43" t="s">
        <v>79</v>
      </c>
      <c r="D270" s="44">
        <f>$D$11</f>
        <v>216.36</v>
      </c>
      <c r="E270" s="44">
        <f t="shared" ref="E270:AA270" si="155">$D$11</f>
        <v>216.36</v>
      </c>
      <c r="F270" s="44">
        <f t="shared" si="155"/>
        <v>216.36</v>
      </c>
      <c r="G270" s="44">
        <f t="shared" si="155"/>
        <v>216.36</v>
      </c>
      <c r="H270" s="44">
        <f t="shared" si="155"/>
        <v>216.36</v>
      </c>
      <c r="I270" s="44">
        <f t="shared" si="155"/>
        <v>216.36</v>
      </c>
      <c r="J270" s="44">
        <f t="shared" si="155"/>
        <v>216.36</v>
      </c>
      <c r="K270" s="44">
        <f t="shared" si="155"/>
        <v>216.36</v>
      </c>
      <c r="L270" s="44">
        <f t="shared" si="155"/>
        <v>216.36</v>
      </c>
      <c r="M270" s="44">
        <f t="shared" si="155"/>
        <v>216.36</v>
      </c>
      <c r="N270" s="44">
        <f t="shared" si="155"/>
        <v>216.36</v>
      </c>
      <c r="O270" s="44">
        <f t="shared" si="155"/>
        <v>216.36</v>
      </c>
      <c r="P270" s="44">
        <f t="shared" si="155"/>
        <v>216.36</v>
      </c>
      <c r="Q270" s="44">
        <f t="shared" si="155"/>
        <v>216.36</v>
      </c>
      <c r="R270" s="44">
        <f t="shared" si="155"/>
        <v>216.36</v>
      </c>
      <c r="S270" s="44">
        <f t="shared" si="155"/>
        <v>216.36</v>
      </c>
      <c r="T270" s="44">
        <f t="shared" si="155"/>
        <v>216.36</v>
      </c>
      <c r="U270" s="44">
        <f t="shared" si="155"/>
        <v>216.36</v>
      </c>
      <c r="V270" s="44">
        <f t="shared" si="155"/>
        <v>216.36</v>
      </c>
      <c r="W270" s="44">
        <f t="shared" si="155"/>
        <v>216.36</v>
      </c>
      <c r="X270" s="44">
        <f t="shared" si="155"/>
        <v>216.36</v>
      </c>
      <c r="Y270" s="44">
        <f t="shared" si="155"/>
        <v>216.36</v>
      </c>
      <c r="Z270" s="44">
        <f t="shared" si="155"/>
        <v>216.36</v>
      </c>
      <c r="AA270" s="44">
        <f t="shared" si="155"/>
        <v>216.36</v>
      </c>
    </row>
    <row r="271" spans="1:27" ht="12.75" customHeight="1" collapsed="1" x14ac:dyDescent="0.2">
      <c r="A271" s="98" t="s">
        <v>499</v>
      </c>
      <c r="B271" s="28" t="str">
        <f>"22"&amp;"."&amp;$B$662&amp;"."&amp;$B$663</f>
        <v>22.08.2023</v>
      </c>
      <c r="C271" s="90" t="s">
        <v>76</v>
      </c>
      <c r="D271" s="91">
        <f>ROUND(((D272+D273+D275+D274)/1000),5)</f>
        <v>3.1732</v>
      </c>
      <c r="E271" s="91">
        <f>ROUND(((E272+E273+E275+E274)/1000),5)</f>
        <v>3.0234399999999999</v>
      </c>
      <c r="F271" s="91">
        <f>ROUND(((F272+F273+F275+F274)/1000),5)</f>
        <v>2.8774000000000002</v>
      </c>
      <c r="G271" s="91">
        <f t="shared" ref="G271:AA271" si="156">ROUND(((G272+G273+G275+G274)/1000),5)</f>
        <v>2.8184100000000001</v>
      </c>
      <c r="H271" s="91">
        <f t="shared" si="156"/>
        <v>2.8356300000000001</v>
      </c>
      <c r="I271" s="91">
        <f t="shared" si="156"/>
        <v>2.96068</v>
      </c>
      <c r="J271" s="91">
        <f t="shared" si="156"/>
        <v>3.2363300000000002</v>
      </c>
      <c r="K271" s="91">
        <f t="shared" si="156"/>
        <v>3.4138600000000001</v>
      </c>
      <c r="L271" s="91">
        <f t="shared" si="156"/>
        <v>3.7225299999999999</v>
      </c>
      <c r="M271" s="91">
        <f t="shared" si="156"/>
        <v>3.9454799999999999</v>
      </c>
      <c r="N271" s="91">
        <f t="shared" si="156"/>
        <v>4.0070199999999998</v>
      </c>
      <c r="O271" s="91">
        <f t="shared" si="156"/>
        <v>4.00746</v>
      </c>
      <c r="P271" s="91">
        <f t="shared" si="156"/>
        <v>4.0061400000000003</v>
      </c>
      <c r="Q271" s="91">
        <f t="shared" si="156"/>
        <v>4.0192300000000003</v>
      </c>
      <c r="R271" s="91">
        <f t="shared" si="156"/>
        <v>4.1047099999999999</v>
      </c>
      <c r="S271" s="91">
        <f t="shared" si="156"/>
        <v>4.1276900000000003</v>
      </c>
      <c r="T271" s="91">
        <f t="shared" si="156"/>
        <v>4.1322999999999999</v>
      </c>
      <c r="U271" s="91">
        <f t="shared" si="156"/>
        <v>4.1305500000000004</v>
      </c>
      <c r="V271" s="91">
        <f t="shared" si="156"/>
        <v>4.0337300000000003</v>
      </c>
      <c r="W271" s="91">
        <f t="shared" si="156"/>
        <v>4.0248699999999999</v>
      </c>
      <c r="X271" s="91">
        <f t="shared" si="156"/>
        <v>4.0119100000000003</v>
      </c>
      <c r="Y271" s="91">
        <f t="shared" si="156"/>
        <v>3.8707600000000002</v>
      </c>
      <c r="Z271" s="91">
        <f t="shared" si="156"/>
        <v>3.6553200000000001</v>
      </c>
      <c r="AA271" s="91">
        <f t="shared" si="156"/>
        <v>3.4105099999999999</v>
      </c>
    </row>
    <row r="272" spans="1:27" ht="12.75" hidden="1" customHeight="1" outlineLevel="1" x14ac:dyDescent="0.2">
      <c r="A272" s="99" t="s">
        <v>500</v>
      </c>
      <c r="B272" s="63" t="s">
        <v>238</v>
      </c>
      <c r="C272" s="43" t="s">
        <v>79</v>
      </c>
      <c r="D272" s="44">
        <v>1235.95</v>
      </c>
      <c r="E272" s="44">
        <v>1086.19</v>
      </c>
      <c r="F272" s="44">
        <v>940.15</v>
      </c>
      <c r="G272" s="44">
        <v>881.16</v>
      </c>
      <c r="H272" s="44">
        <v>898.38</v>
      </c>
      <c r="I272" s="44">
        <v>1023.43</v>
      </c>
      <c r="J272" s="44">
        <v>1299.08</v>
      </c>
      <c r="K272" s="44">
        <v>1476.61</v>
      </c>
      <c r="L272" s="44">
        <v>1785.28</v>
      </c>
      <c r="M272" s="44">
        <v>2008.23</v>
      </c>
      <c r="N272" s="44">
        <v>2069.77</v>
      </c>
      <c r="O272" s="44">
        <v>2070.21</v>
      </c>
      <c r="P272" s="44">
        <v>2068.89</v>
      </c>
      <c r="Q272" s="44">
        <v>2081.98</v>
      </c>
      <c r="R272" s="44">
        <v>2167.46</v>
      </c>
      <c r="S272" s="44">
        <v>2190.44</v>
      </c>
      <c r="T272" s="44">
        <v>2195.0500000000002</v>
      </c>
      <c r="U272" s="44">
        <v>2193.3000000000002</v>
      </c>
      <c r="V272" s="44">
        <v>2096.48</v>
      </c>
      <c r="W272" s="44">
        <v>2087.62</v>
      </c>
      <c r="X272" s="44">
        <v>2074.66</v>
      </c>
      <c r="Y272" s="44">
        <v>1933.51</v>
      </c>
      <c r="Z272" s="44">
        <v>1718.07</v>
      </c>
      <c r="AA272" s="44">
        <v>1473.26</v>
      </c>
    </row>
    <row r="273" spans="1:27" ht="12.75" hidden="1" customHeight="1" outlineLevel="1" x14ac:dyDescent="0.2">
      <c r="A273" s="99" t="s">
        <v>501</v>
      </c>
      <c r="B273" s="63" t="s">
        <v>90</v>
      </c>
      <c r="C273" s="43" t="s">
        <v>79</v>
      </c>
      <c r="D273" s="44">
        <f>$D$168</f>
        <v>1716.97</v>
      </c>
      <c r="E273" s="44">
        <f t="shared" ref="E273:AA273" si="157">$D$168</f>
        <v>1716.97</v>
      </c>
      <c r="F273" s="44">
        <f t="shared" si="157"/>
        <v>1716.97</v>
      </c>
      <c r="G273" s="44">
        <f t="shared" si="157"/>
        <v>1716.97</v>
      </c>
      <c r="H273" s="44">
        <f t="shared" si="157"/>
        <v>1716.97</v>
      </c>
      <c r="I273" s="44">
        <f t="shared" si="157"/>
        <v>1716.97</v>
      </c>
      <c r="J273" s="44">
        <f t="shared" si="157"/>
        <v>1716.97</v>
      </c>
      <c r="K273" s="44">
        <f t="shared" si="157"/>
        <v>1716.97</v>
      </c>
      <c r="L273" s="44">
        <f t="shared" si="157"/>
        <v>1716.97</v>
      </c>
      <c r="M273" s="44">
        <f t="shared" si="157"/>
        <v>1716.97</v>
      </c>
      <c r="N273" s="44">
        <f t="shared" si="157"/>
        <v>1716.97</v>
      </c>
      <c r="O273" s="44">
        <f t="shared" si="157"/>
        <v>1716.97</v>
      </c>
      <c r="P273" s="44">
        <f t="shared" si="157"/>
        <v>1716.97</v>
      </c>
      <c r="Q273" s="44">
        <f t="shared" si="157"/>
        <v>1716.97</v>
      </c>
      <c r="R273" s="44">
        <f t="shared" si="157"/>
        <v>1716.97</v>
      </c>
      <c r="S273" s="44">
        <f t="shared" si="157"/>
        <v>1716.97</v>
      </c>
      <c r="T273" s="44">
        <f t="shared" si="157"/>
        <v>1716.97</v>
      </c>
      <c r="U273" s="44">
        <f t="shared" si="157"/>
        <v>1716.97</v>
      </c>
      <c r="V273" s="44">
        <f t="shared" si="157"/>
        <v>1716.97</v>
      </c>
      <c r="W273" s="44">
        <f t="shared" si="157"/>
        <v>1716.97</v>
      </c>
      <c r="X273" s="44">
        <f t="shared" si="157"/>
        <v>1716.97</v>
      </c>
      <c r="Y273" s="44">
        <f t="shared" si="157"/>
        <v>1716.97</v>
      </c>
      <c r="Z273" s="44">
        <f t="shared" si="157"/>
        <v>1716.97</v>
      </c>
      <c r="AA273" s="44">
        <f t="shared" si="157"/>
        <v>1716.97</v>
      </c>
    </row>
    <row r="274" spans="1:27" ht="12.75" hidden="1" customHeight="1" outlineLevel="1" x14ac:dyDescent="0.2">
      <c r="A274" s="99" t="s">
        <v>502</v>
      </c>
      <c r="B274" s="63" t="s">
        <v>83</v>
      </c>
      <c r="C274" s="43" t="s">
        <v>79</v>
      </c>
      <c r="D274" s="44">
        <v>3.92</v>
      </c>
      <c r="E274" s="44">
        <v>3.92</v>
      </c>
      <c r="F274" s="44">
        <v>3.92</v>
      </c>
      <c r="G274" s="44">
        <v>3.92</v>
      </c>
      <c r="H274" s="44">
        <v>3.92</v>
      </c>
      <c r="I274" s="44">
        <v>3.92</v>
      </c>
      <c r="J274" s="44">
        <v>3.92</v>
      </c>
      <c r="K274" s="44">
        <v>3.92</v>
      </c>
      <c r="L274" s="44">
        <v>3.92</v>
      </c>
      <c r="M274" s="44">
        <v>3.92</v>
      </c>
      <c r="N274" s="44">
        <v>3.92</v>
      </c>
      <c r="O274" s="44">
        <v>3.92</v>
      </c>
      <c r="P274" s="44">
        <v>3.92</v>
      </c>
      <c r="Q274" s="44">
        <v>3.92</v>
      </c>
      <c r="R274" s="44">
        <v>3.92</v>
      </c>
      <c r="S274" s="44">
        <v>3.92</v>
      </c>
      <c r="T274" s="44">
        <v>3.92</v>
      </c>
      <c r="U274" s="44">
        <v>3.92</v>
      </c>
      <c r="V274" s="44">
        <v>3.92</v>
      </c>
      <c r="W274" s="44">
        <v>3.92</v>
      </c>
      <c r="X274" s="44">
        <v>3.92</v>
      </c>
      <c r="Y274" s="44">
        <v>3.92</v>
      </c>
      <c r="Z274" s="44">
        <v>3.92</v>
      </c>
      <c r="AA274" s="44">
        <v>3.92</v>
      </c>
    </row>
    <row r="275" spans="1:27" ht="12.75" hidden="1" customHeight="1" outlineLevel="1" x14ac:dyDescent="0.2">
      <c r="A275" s="99" t="s">
        <v>503</v>
      </c>
      <c r="B275" s="63" t="s">
        <v>81</v>
      </c>
      <c r="C275" s="43" t="s">
        <v>79</v>
      </c>
      <c r="D275" s="44">
        <f>$D$11</f>
        <v>216.36</v>
      </c>
      <c r="E275" s="44">
        <f t="shared" ref="E275:AA275" si="158">$D$11</f>
        <v>216.36</v>
      </c>
      <c r="F275" s="44">
        <f t="shared" si="158"/>
        <v>216.36</v>
      </c>
      <c r="G275" s="44">
        <f t="shared" si="158"/>
        <v>216.36</v>
      </c>
      <c r="H275" s="44">
        <f t="shared" si="158"/>
        <v>216.36</v>
      </c>
      <c r="I275" s="44">
        <f t="shared" si="158"/>
        <v>216.36</v>
      </c>
      <c r="J275" s="44">
        <f t="shared" si="158"/>
        <v>216.36</v>
      </c>
      <c r="K275" s="44">
        <f t="shared" si="158"/>
        <v>216.36</v>
      </c>
      <c r="L275" s="44">
        <f t="shared" si="158"/>
        <v>216.36</v>
      </c>
      <c r="M275" s="44">
        <f t="shared" si="158"/>
        <v>216.36</v>
      </c>
      <c r="N275" s="44">
        <f t="shared" si="158"/>
        <v>216.36</v>
      </c>
      <c r="O275" s="44">
        <f t="shared" si="158"/>
        <v>216.36</v>
      </c>
      <c r="P275" s="44">
        <f t="shared" si="158"/>
        <v>216.36</v>
      </c>
      <c r="Q275" s="44">
        <f t="shared" si="158"/>
        <v>216.36</v>
      </c>
      <c r="R275" s="44">
        <f t="shared" si="158"/>
        <v>216.36</v>
      </c>
      <c r="S275" s="44">
        <f t="shared" si="158"/>
        <v>216.36</v>
      </c>
      <c r="T275" s="44">
        <f t="shared" si="158"/>
        <v>216.36</v>
      </c>
      <c r="U275" s="44">
        <f t="shared" si="158"/>
        <v>216.36</v>
      </c>
      <c r="V275" s="44">
        <f t="shared" si="158"/>
        <v>216.36</v>
      </c>
      <c r="W275" s="44">
        <f t="shared" si="158"/>
        <v>216.36</v>
      </c>
      <c r="X275" s="44">
        <f t="shared" si="158"/>
        <v>216.36</v>
      </c>
      <c r="Y275" s="44">
        <f t="shared" si="158"/>
        <v>216.36</v>
      </c>
      <c r="Z275" s="44">
        <f t="shared" si="158"/>
        <v>216.36</v>
      </c>
      <c r="AA275" s="44">
        <f t="shared" si="158"/>
        <v>216.36</v>
      </c>
    </row>
    <row r="276" spans="1:27" ht="12.75" customHeight="1" collapsed="1" x14ac:dyDescent="0.2">
      <c r="A276" s="98" t="s">
        <v>504</v>
      </c>
      <c r="B276" s="28" t="str">
        <f>"23"&amp;"."&amp;$B$662&amp;"."&amp;$B$663</f>
        <v>23.08.2023</v>
      </c>
      <c r="C276" s="90" t="s">
        <v>76</v>
      </c>
      <c r="D276" s="91">
        <f>ROUND(((D277+D278+D280+D279)/1000),5)</f>
        <v>3.1615700000000002</v>
      </c>
      <c r="E276" s="91">
        <f>ROUND(((E277+E278+E280+E279)/1000),5)</f>
        <v>2.8880699999999999</v>
      </c>
      <c r="F276" s="91">
        <f>ROUND(((F277+F278+F280+F279)/1000),5)</f>
        <v>2.8211499999999998</v>
      </c>
      <c r="G276" s="91">
        <f t="shared" ref="G276:AA276" si="159">ROUND(((G277+G278+G280+G279)/1000),5)</f>
        <v>2.78322</v>
      </c>
      <c r="H276" s="91">
        <f t="shared" si="159"/>
        <v>2.7809499999999998</v>
      </c>
      <c r="I276" s="91">
        <f t="shared" si="159"/>
        <v>2.18153</v>
      </c>
      <c r="J276" s="91">
        <f t="shared" si="159"/>
        <v>3.1241400000000001</v>
      </c>
      <c r="K276" s="91">
        <f t="shared" si="159"/>
        <v>3.4688699999999999</v>
      </c>
      <c r="L276" s="91">
        <f t="shared" si="159"/>
        <v>3.6880700000000002</v>
      </c>
      <c r="M276" s="91">
        <f t="shared" si="159"/>
        <v>4.0090399999999997</v>
      </c>
      <c r="N276" s="91">
        <f t="shared" si="159"/>
        <v>4.0532700000000004</v>
      </c>
      <c r="O276" s="91">
        <f t="shared" si="159"/>
        <v>4.0579999999999998</v>
      </c>
      <c r="P276" s="91">
        <f t="shared" si="159"/>
        <v>4.0453200000000002</v>
      </c>
      <c r="Q276" s="91">
        <f t="shared" si="159"/>
        <v>4.0085699999999997</v>
      </c>
      <c r="R276" s="91">
        <f t="shared" si="159"/>
        <v>4.0421100000000001</v>
      </c>
      <c r="S276" s="91">
        <f t="shared" si="159"/>
        <v>4.0421399999999998</v>
      </c>
      <c r="T276" s="91">
        <f t="shared" si="159"/>
        <v>4.0321100000000003</v>
      </c>
      <c r="U276" s="91">
        <f t="shared" si="159"/>
        <v>4.0188600000000001</v>
      </c>
      <c r="V276" s="91">
        <f t="shared" si="159"/>
        <v>3.9615999999999998</v>
      </c>
      <c r="W276" s="91">
        <f t="shared" si="159"/>
        <v>3.9903</v>
      </c>
      <c r="X276" s="91">
        <f t="shared" si="159"/>
        <v>3.8866200000000002</v>
      </c>
      <c r="Y276" s="91">
        <f t="shared" si="159"/>
        <v>3.7979400000000001</v>
      </c>
      <c r="Z276" s="91">
        <f t="shared" si="159"/>
        <v>3.67841</v>
      </c>
      <c r="AA276" s="91">
        <f t="shared" si="159"/>
        <v>3.3881199999999998</v>
      </c>
    </row>
    <row r="277" spans="1:27" ht="12.75" hidden="1" customHeight="1" outlineLevel="1" x14ac:dyDescent="0.2">
      <c r="A277" s="99" t="s">
        <v>505</v>
      </c>
      <c r="B277" s="63" t="s">
        <v>238</v>
      </c>
      <c r="C277" s="43" t="s">
        <v>79</v>
      </c>
      <c r="D277" s="44">
        <v>1224.32</v>
      </c>
      <c r="E277" s="44">
        <v>950.82</v>
      </c>
      <c r="F277" s="44">
        <v>883.9</v>
      </c>
      <c r="G277" s="44">
        <v>845.97</v>
      </c>
      <c r="H277" s="44">
        <v>843.7</v>
      </c>
      <c r="I277" s="44">
        <v>244.28</v>
      </c>
      <c r="J277" s="44">
        <v>1186.8900000000001</v>
      </c>
      <c r="K277" s="44">
        <v>1531.62</v>
      </c>
      <c r="L277" s="44">
        <v>1750.82</v>
      </c>
      <c r="M277" s="44">
        <v>2071.79</v>
      </c>
      <c r="N277" s="44">
        <v>2116.02</v>
      </c>
      <c r="O277" s="44">
        <v>2120.75</v>
      </c>
      <c r="P277" s="44">
        <v>2108.0700000000002</v>
      </c>
      <c r="Q277" s="44">
        <v>2071.3200000000002</v>
      </c>
      <c r="R277" s="44">
        <v>2104.86</v>
      </c>
      <c r="S277" s="44">
        <v>2104.89</v>
      </c>
      <c r="T277" s="44">
        <v>2094.86</v>
      </c>
      <c r="U277" s="44">
        <v>2081.61</v>
      </c>
      <c r="V277" s="44">
        <v>2024.35</v>
      </c>
      <c r="W277" s="44">
        <v>2053.0500000000002</v>
      </c>
      <c r="X277" s="44">
        <v>1949.37</v>
      </c>
      <c r="Y277" s="44">
        <v>1860.69</v>
      </c>
      <c r="Z277" s="44">
        <v>1741.16</v>
      </c>
      <c r="AA277" s="44">
        <v>1450.87</v>
      </c>
    </row>
    <row r="278" spans="1:27" ht="12.75" hidden="1" customHeight="1" outlineLevel="1" x14ac:dyDescent="0.2">
      <c r="A278" s="99" t="s">
        <v>506</v>
      </c>
      <c r="B278" s="63" t="s">
        <v>90</v>
      </c>
      <c r="C278" s="43" t="s">
        <v>79</v>
      </c>
      <c r="D278" s="44">
        <f>$D$168</f>
        <v>1716.97</v>
      </c>
      <c r="E278" s="44">
        <f t="shared" ref="E278:AA278" si="160">$D$168</f>
        <v>1716.97</v>
      </c>
      <c r="F278" s="44">
        <f t="shared" si="160"/>
        <v>1716.97</v>
      </c>
      <c r="G278" s="44">
        <f t="shared" si="160"/>
        <v>1716.97</v>
      </c>
      <c r="H278" s="44">
        <f t="shared" si="160"/>
        <v>1716.97</v>
      </c>
      <c r="I278" s="44">
        <f t="shared" si="160"/>
        <v>1716.97</v>
      </c>
      <c r="J278" s="44">
        <f t="shared" si="160"/>
        <v>1716.97</v>
      </c>
      <c r="K278" s="44">
        <f t="shared" si="160"/>
        <v>1716.97</v>
      </c>
      <c r="L278" s="44">
        <f t="shared" si="160"/>
        <v>1716.97</v>
      </c>
      <c r="M278" s="44">
        <f t="shared" si="160"/>
        <v>1716.97</v>
      </c>
      <c r="N278" s="44">
        <f t="shared" si="160"/>
        <v>1716.97</v>
      </c>
      <c r="O278" s="44">
        <f t="shared" si="160"/>
        <v>1716.97</v>
      </c>
      <c r="P278" s="44">
        <f t="shared" si="160"/>
        <v>1716.97</v>
      </c>
      <c r="Q278" s="44">
        <f t="shared" si="160"/>
        <v>1716.97</v>
      </c>
      <c r="R278" s="44">
        <f t="shared" si="160"/>
        <v>1716.97</v>
      </c>
      <c r="S278" s="44">
        <f t="shared" si="160"/>
        <v>1716.97</v>
      </c>
      <c r="T278" s="44">
        <f t="shared" si="160"/>
        <v>1716.97</v>
      </c>
      <c r="U278" s="44">
        <f t="shared" si="160"/>
        <v>1716.97</v>
      </c>
      <c r="V278" s="44">
        <f t="shared" si="160"/>
        <v>1716.97</v>
      </c>
      <c r="W278" s="44">
        <f t="shared" si="160"/>
        <v>1716.97</v>
      </c>
      <c r="X278" s="44">
        <f t="shared" si="160"/>
        <v>1716.97</v>
      </c>
      <c r="Y278" s="44">
        <f t="shared" si="160"/>
        <v>1716.97</v>
      </c>
      <c r="Z278" s="44">
        <f t="shared" si="160"/>
        <v>1716.97</v>
      </c>
      <c r="AA278" s="44">
        <f t="shared" si="160"/>
        <v>1716.97</v>
      </c>
    </row>
    <row r="279" spans="1:27" ht="12.75" hidden="1" customHeight="1" outlineLevel="1" x14ac:dyDescent="0.2">
      <c r="A279" s="99" t="s">
        <v>507</v>
      </c>
      <c r="B279" s="63" t="s">
        <v>83</v>
      </c>
      <c r="C279" s="43" t="s">
        <v>79</v>
      </c>
      <c r="D279" s="44">
        <v>3.92</v>
      </c>
      <c r="E279" s="44">
        <v>3.92</v>
      </c>
      <c r="F279" s="44">
        <v>3.92</v>
      </c>
      <c r="G279" s="44">
        <v>3.92</v>
      </c>
      <c r="H279" s="44">
        <v>3.92</v>
      </c>
      <c r="I279" s="44">
        <v>3.92</v>
      </c>
      <c r="J279" s="44">
        <v>3.92</v>
      </c>
      <c r="K279" s="44">
        <v>3.92</v>
      </c>
      <c r="L279" s="44">
        <v>3.92</v>
      </c>
      <c r="M279" s="44">
        <v>3.92</v>
      </c>
      <c r="N279" s="44">
        <v>3.92</v>
      </c>
      <c r="O279" s="44">
        <v>3.92</v>
      </c>
      <c r="P279" s="44">
        <v>3.92</v>
      </c>
      <c r="Q279" s="44">
        <v>3.92</v>
      </c>
      <c r="R279" s="44">
        <v>3.92</v>
      </c>
      <c r="S279" s="44">
        <v>3.92</v>
      </c>
      <c r="T279" s="44">
        <v>3.92</v>
      </c>
      <c r="U279" s="44">
        <v>3.92</v>
      </c>
      <c r="V279" s="44">
        <v>3.92</v>
      </c>
      <c r="W279" s="44">
        <v>3.92</v>
      </c>
      <c r="X279" s="44">
        <v>3.92</v>
      </c>
      <c r="Y279" s="44">
        <v>3.92</v>
      </c>
      <c r="Z279" s="44">
        <v>3.92</v>
      </c>
      <c r="AA279" s="44">
        <v>3.92</v>
      </c>
    </row>
    <row r="280" spans="1:27" ht="12.75" hidden="1" customHeight="1" outlineLevel="1" x14ac:dyDescent="0.2">
      <c r="A280" s="99" t="s">
        <v>508</v>
      </c>
      <c r="B280" s="63" t="s">
        <v>81</v>
      </c>
      <c r="C280" s="43" t="s">
        <v>79</v>
      </c>
      <c r="D280" s="44">
        <f>$D$11</f>
        <v>216.36</v>
      </c>
      <c r="E280" s="44">
        <f t="shared" ref="E280:AA280" si="161">$D$11</f>
        <v>216.36</v>
      </c>
      <c r="F280" s="44">
        <f t="shared" si="161"/>
        <v>216.36</v>
      </c>
      <c r="G280" s="44">
        <f t="shared" si="161"/>
        <v>216.36</v>
      </c>
      <c r="H280" s="44">
        <f t="shared" si="161"/>
        <v>216.36</v>
      </c>
      <c r="I280" s="44">
        <f t="shared" si="161"/>
        <v>216.36</v>
      </c>
      <c r="J280" s="44">
        <f t="shared" si="161"/>
        <v>216.36</v>
      </c>
      <c r="K280" s="44">
        <f t="shared" si="161"/>
        <v>216.36</v>
      </c>
      <c r="L280" s="44">
        <f t="shared" si="161"/>
        <v>216.36</v>
      </c>
      <c r="M280" s="44">
        <f t="shared" si="161"/>
        <v>216.36</v>
      </c>
      <c r="N280" s="44">
        <f t="shared" si="161"/>
        <v>216.36</v>
      </c>
      <c r="O280" s="44">
        <f t="shared" si="161"/>
        <v>216.36</v>
      </c>
      <c r="P280" s="44">
        <f t="shared" si="161"/>
        <v>216.36</v>
      </c>
      <c r="Q280" s="44">
        <f t="shared" si="161"/>
        <v>216.36</v>
      </c>
      <c r="R280" s="44">
        <f t="shared" si="161"/>
        <v>216.36</v>
      </c>
      <c r="S280" s="44">
        <f t="shared" si="161"/>
        <v>216.36</v>
      </c>
      <c r="T280" s="44">
        <f t="shared" si="161"/>
        <v>216.36</v>
      </c>
      <c r="U280" s="44">
        <f t="shared" si="161"/>
        <v>216.36</v>
      </c>
      <c r="V280" s="44">
        <f t="shared" si="161"/>
        <v>216.36</v>
      </c>
      <c r="W280" s="44">
        <f t="shared" si="161"/>
        <v>216.36</v>
      </c>
      <c r="X280" s="44">
        <f t="shared" si="161"/>
        <v>216.36</v>
      </c>
      <c r="Y280" s="44">
        <f t="shared" si="161"/>
        <v>216.36</v>
      </c>
      <c r="Z280" s="44">
        <f t="shared" si="161"/>
        <v>216.36</v>
      </c>
      <c r="AA280" s="44">
        <f t="shared" si="161"/>
        <v>216.36</v>
      </c>
    </row>
    <row r="281" spans="1:27" ht="12.75" customHeight="1" collapsed="1" x14ac:dyDescent="0.2">
      <c r="A281" s="98" t="s">
        <v>509</v>
      </c>
      <c r="B281" s="28" t="str">
        <f>"24"&amp;"."&amp;$B$662&amp;"."&amp;$B$663</f>
        <v>24.08.2023</v>
      </c>
      <c r="C281" s="90" t="s">
        <v>76</v>
      </c>
      <c r="D281" s="91">
        <f>ROUND(((D282+D283+D285+D284)/1000),5)</f>
        <v>3.1470199999999999</v>
      </c>
      <c r="E281" s="91">
        <f>ROUND(((E282+E283+E285+E284)/1000),5)</f>
        <v>2.9044099999999999</v>
      </c>
      <c r="F281" s="91">
        <f>ROUND(((F282+F283+F285+F284)/1000),5)</f>
        <v>2.8012199999999998</v>
      </c>
      <c r="G281" s="91">
        <f t="shared" ref="G281:AA281" si="162">ROUND(((G282+G283+G285+G284)/1000),5)</f>
        <v>2.1480999999999999</v>
      </c>
      <c r="H281" s="91">
        <f t="shared" si="162"/>
        <v>2.1566000000000001</v>
      </c>
      <c r="I281" s="91">
        <f t="shared" si="162"/>
        <v>2.9032100000000001</v>
      </c>
      <c r="J281" s="91">
        <f t="shared" si="162"/>
        <v>3.19367</v>
      </c>
      <c r="K281" s="91">
        <f t="shared" si="162"/>
        <v>3.5185399999999998</v>
      </c>
      <c r="L281" s="91">
        <f t="shared" si="162"/>
        <v>3.7203300000000001</v>
      </c>
      <c r="M281" s="91">
        <f t="shared" si="162"/>
        <v>3.8246500000000001</v>
      </c>
      <c r="N281" s="91">
        <f t="shared" si="162"/>
        <v>3.8825599999999998</v>
      </c>
      <c r="O281" s="91">
        <f t="shared" si="162"/>
        <v>3.8722400000000001</v>
      </c>
      <c r="P281" s="91">
        <f t="shared" si="162"/>
        <v>3.85425</v>
      </c>
      <c r="Q281" s="91">
        <f t="shared" si="162"/>
        <v>3.8877100000000002</v>
      </c>
      <c r="R281" s="91">
        <f t="shared" si="162"/>
        <v>3.9788100000000002</v>
      </c>
      <c r="S281" s="91">
        <f t="shared" si="162"/>
        <v>3.9828199999999998</v>
      </c>
      <c r="T281" s="91">
        <f t="shared" si="162"/>
        <v>3.9780099999999998</v>
      </c>
      <c r="U281" s="91">
        <f t="shared" si="162"/>
        <v>3.8749099999999999</v>
      </c>
      <c r="V281" s="91">
        <f t="shared" si="162"/>
        <v>3.8758300000000001</v>
      </c>
      <c r="W281" s="91">
        <f t="shared" si="162"/>
        <v>3.9151099999999999</v>
      </c>
      <c r="X281" s="91">
        <f t="shared" si="162"/>
        <v>3.94455</v>
      </c>
      <c r="Y281" s="91">
        <f t="shared" si="162"/>
        <v>3.8418600000000001</v>
      </c>
      <c r="Z281" s="91">
        <f t="shared" si="162"/>
        <v>3.7237499999999999</v>
      </c>
      <c r="AA281" s="91">
        <f t="shared" si="162"/>
        <v>3.4566699999999999</v>
      </c>
    </row>
    <row r="282" spans="1:27" ht="12.75" hidden="1" customHeight="1" outlineLevel="1" x14ac:dyDescent="0.2">
      <c r="A282" s="99" t="s">
        <v>510</v>
      </c>
      <c r="B282" s="63" t="s">
        <v>238</v>
      </c>
      <c r="C282" s="43" t="s">
        <v>79</v>
      </c>
      <c r="D282" s="44">
        <v>1209.77</v>
      </c>
      <c r="E282" s="44">
        <v>967.16</v>
      </c>
      <c r="F282" s="44">
        <v>863.97</v>
      </c>
      <c r="G282" s="44">
        <v>210.85</v>
      </c>
      <c r="H282" s="44">
        <v>219.35</v>
      </c>
      <c r="I282" s="44">
        <v>965.96</v>
      </c>
      <c r="J282" s="44">
        <v>1256.42</v>
      </c>
      <c r="K282" s="44">
        <v>1581.29</v>
      </c>
      <c r="L282" s="44">
        <v>1783.08</v>
      </c>
      <c r="M282" s="44">
        <v>1887.4</v>
      </c>
      <c r="N282" s="44">
        <v>1945.31</v>
      </c>
      <c r="O282" s="44">
        <v>1934.99</v>
      </c>
      <c r="P282" s="44">
        <v>1917</v>
      </c>
      <c r="Q282" s="44">
        <v>1950.46</v>
      </c>
      <c r="R282" s="44">
        <v>2041.56</v>
      </c>
      <c r="S282" s="44">
        <v>2045.57</v>
      </c>
      <c r="T282" s="44">
        <v>2040.76</v>
      </c>
      <c r="U282" s="44">
        <v>1937.66</v>
      </c>
      <c r="V282" s="44">
        <v>1938.58</v>
      </c>
      <c r="W282" s="44">
        <v>1977.86</v>
      </c>
      <c r="X282" s="44">
        <v>2007.3</v>
      </c>
      <c r="Y282" s="44">
        <v>1904.61</v>
      </c>
      <c r="Z282" s="44">
        <v>1786.5</v>
      </c>
      <c r="AA282" s="44">
        <v>1519.42</v>
      </c>
    </row>
    <row r="283" spans="1:27" ht="12.75" hidden="1" customHeight="1" outlineLevel="1" x14ac:dyDescent="0.2">
      <c r="A283" s="99" t="s">
        <v>511</v>
      </c>
      <c r="B283" s="63" t="s">
        <v>90</v>
      </c>
      <c r="C283" s="43" t="s">
        <v>79</v>
      </c>
      <c r="D283" s="44">
        <f>$D$168</f>
        <v>1716.97</v>
      </c>
      <c r="E283" s="44">
        <f t="shared" ref="E283:AA283" si="163">$D$168</f>
        <v>1716.97</v>
      </c>
      <c r="F283" s="44">
        <f t="shared" si="163"/>
        <v>1716.97</v>
      </c>
      <c r="G283" s="44">
        <f t="shared" si="163"/>
        <v>1716.97</v>
      </c>
      <c r="H283" s="44">
        <f t="shared" si="163"/>
        <v>1716.97</v>
      </c>
      <c r="I283" s="44">
        <f t="shared" si="163"/>
        <v>1716.97</v>
      </c>
      <c r="J283" s="44">
        <f t="shared" si="163"/>
        <v>1716.97</v>
      </c>
      <c r="K283" s="44">
        <f t="shared" si="163"/>
        <v>1716.97</v>
      </c>
      <c r="L283" s="44">
        <f t="shared" si="163"/>
        <v>1716.97</v>
      </c>
      <c r="M283" s="44">
        <f t="shared" si="163"/>
        <v>1716.97</v>
      </c>
      <c r="N283" s="44">
        <f t="shared" si="163"/>
        <v>1716.97</v>
      </c>
      <c r="O283" s="44">
        <f t="shared" si="163"/>
        <v>1716.97</v>
      </c>
      <c r="P283" s="44">
        <f t="shared" si="163"/>
        <v>1716.97</v>
      </c>
      <c r="Q283" s="44">
        <f t="shared" si="163"/>
        <v>1716.97</v>
      </c>
      <c r="R283" s="44">
        <f t="shared" si="163"/>
        <v>1716.97</v>
      </c>
      <c r="S283" s="44">
        <f t="shared" si="163"/>
        <v>1716.97</v>
      </c>
      <c r="T283" s="44">
        <f t="shared" si="163"/>
        <v>1716.97</v>
      </c>
      <c r="U283" s="44">
        <f t="shared" si="163"/>
        <v>1716.97</v>
      </c>
      <c r="V283" s="44">
        <f t="shared" si="163"/>
        <v>1716.97</v>
      </c>
      <c r="W283" s="44">
        <f t="shared" si="163"/>
        <v>1716.97</v>
      </c>
      <c r="X283" s="44">
        <f t="shared" si="163"/>
        <v>1716.97</v>
      </c>
      <c r="Y283" s="44">
        <f t="shared" si="163"/>
        <v>1716.97</v>
      </c>
      <c r="Z283" s="44">
        <f t="shared" si="163"/>
        <v>1716.97</v>
      </c>
      <c r="AA283" s="44">
        <f t="shared" si="163"/>
        <v>1716.97</v>
      </c>
    </row>
    <row r="284" spans="1:27" ht="12.75" hidden="1" customHeight="1" outlineLevel="1" x14ac:dyDescent="0.2">
      <c r="A284" s="99" t="s">
        <v>512</v>
      </c>
      <c r="B284" s="63" t="s">
        <v>83</v>
      </c>
      <c r="C284" s="43" t="s">
        <v>79</v>
      </c>
      <c r="D284" s="44">
        <v>3.92</v>
      </c>
      <c r="E284" s="44">
        <v>3.92</v>
      </c>
      <c r="F284" s="44">
        <v>3.92</v>
      </c>
      <c r="G284" s="44">
        <v>3.92</v>
      </c>
      <c r="H284" s="44">
        <v>3.92</v>
      </c>
      <c r="I284" s="44">
        <v>3.92</v>
      </c>
      <c r="J284" s="44">
        <v>3.92</v>
      </c>
      <c r="K284" s="44">
        <v>3.92</v>
      </c>
      <c r="L284" s="44">
        <v>3.92</v>
      </c>
      <c r="M284" s="44">
        <v>3.92</v>
      </c>
      <c r="N284" s="44">
        <v>3.92</v>
      </c>
      <c r="O284" s="44">
        <v>3.92</v>
      </c>
      <c r="P284" s="44">
        <v>3.92</v>
      </c>
      <c r="Q284" s="44">
        <v>3.92</v>
      </c>
      <c r="R284" s="44">
        <v>3.92</v>
      </c>
      <c r="S284" s="44">
        <v>3.92</v>
      </c>
      <c r="T284" s="44">
        <v>3.92</v>
      </c>
      <c r="U284" s="44">
        <v>3.92</v>
      </c>
      <c r="V284" s="44">
        <v>3.92</v>
      </c>
      <c r="W284" s="44">
        <v>3.92</v>
      </c>
      <c r="X284" s="44">
        <v>3.92</v>
      </c>
      <c r="Y284" s="44">
        <v>3.92</v>
      </c>
      <c r="Z284" s="44">
        <v>3.92</v>
      </c>
      <c r="AA284" s="44">
        <v>3.92</v>
      </c>
    </row>
    <row r="285" spans="1:27" ht="12.75" hidden="1" customHeight="1" outlineLevel="1" x14ac:dyDescent="0.2">
      <c r="A285" s="99" t="s">
        <v>513</v>
      </c>
      <c r="B285" s="63" t="s">
        <v>81</v>
      </c>
      <c r="C285" s="43" t="s">
        <v>79</v>
      </c>
      <c r="D285" s="44">
        <f>$D$11</f>
        <v>216.36</v>
      </c>
      <c r="E285" s="44">
        <f t="shared" ref="E285:AA285" si="164">$D$11</f>
        <v>216.36</v>
      </c>
      <c r="F285" s="44">
        <f t="shared" si="164"/>
        <v>216.36</v>
      </c>
      <c r="G285" s="44">
        <f t="shared" si="164"/>
        <v>216.36</v>
      </c>
      <c r="H285" s="44">
        <f t="shared" si="164"/>
        <v>216.36</v>
      </c>
      <c r="I285" s="44">
        <f t="shared" si="164"/>
        <v>216.36</v>
      </c>
      <c r="J285" s="44">
        <f t="shared" si="164"/>
        <v>216.36</v>
      </c>
      <c r="K285" s="44">
        <f t="shared" si="164"/>
        <v>216.36</v>
      </c>
      <c r="L285" s="44">
        <f t="shared" si="164"/>
        <v>216.36</v>
      </c>
      <c r="M285" s="44">
        <f t="shared" si="164"/>
        <v>216.36</v>
      </c>
      <c r="N285" s="44">
        <f t="shared" si="164"/>
        <v>216.36</v>
      </c>
      <c r="O285" s="44">
        <f t="shared" si="164"/>
        <v>216.36</v>
      </c>
      <c r="P285" s="44">
        <f t="shared" si="164"/>
        <v>216.36</v>
      </c>
      <c r="Q285" s="44">
        <f t="shared" si="164"/>
        <v>216.36</v>
      </c>
      <c r="R285" s="44">
        <f t="shared" si="164"/>
        <v>216.36</v>
      </c>
      <c r="S285" s="44">
        <f t="shared" si="164"/>
        <v>216.36</v>
      </c>
      <c r="T285" s="44">
        <f t="shared" si="164"/>
        <v>216.36</v>
      </c>
      <c r="U285" s="44">
        <f t="shared" si="164"/>
        <v>216.36</v>
      </c>
      <c r="V285" s="44">
        <f t="shared" si="164"/>
        <v>216.36</v>
      </c>
      <c r="W285" s="44">
        <f t="shared" si="164"/>
        <v>216.36</v>
      </c>
      <c r="X285" s="44">
        <f t="shared" si="164"/>
        <v>216.36</v>
      </c>
      <c r="Y285" s="44">
        <f t="shared" si="164"/>
        <v>216.36</v>
      </c>
      <c r="Z285" s="44">
        <f t="shared" si="164"/>
        <v>216.36</v>
      </c>
      <c r="AA285" s="44">
        <f t="shared" si="164"/>
        <v>216.36</v>
      </c>
    </row>
    <row r="286" spans="1:27" ht="12.75" customHeight="1" collapsed="1" x14ac:dyDescent="0.2">
      <c r="A286" s="98" t="s">
        <v>514</v>
      </c>
      <c r="B286" s="28" t="str">
        <f>"25"&amp;"."&amp;$B$662&amp;"."&amp;$B$663</f>
        <v>25.08.2023</v>
      </c>
      <c r="C286" s="90" t="s">
        <v>76</v>
      </c>
      <c r="D286" s="91">
        <f>ROUND(((D287+D288+D290+D289)/1000),5)</f>
        <v>3.2212399999999999</v>
      </c>
      <c r="E286" s="91">
        <f>ROUND(((E287+E288+E290+E289)/1000),5)</f>
        <v>3.0095399999999999</v>
      </c>
      <c r="F286" s="91">
        <f>ROUND(((F287+F288+F290+F289)/1000),5)</f>
        <v>2.88748</v>
      </c>
      <c r="G286" s="91">
        <f t="shared" ref="G286:AA286" si="165">ROUND(((G287+G288+G290+G289)/1000),5)</f>
        <v>2.1553200000000001</v>
      </c>
      <c r="H286" s="91">
        <f t="shared" si="165"/>
        <v>2.1716700000000002</v>
      </c>
      <c r="I286" s="91">
        <f t="shared" si="165"/>
        <v>2.2062900000000001</v>
      </c>
      <c r="J286" s="91">
        <f t="shared" si="165"/>
        <v>3.2514099999999999</v>
      </c>
      <c r="K286" s="91">
        <f t="shared" si="165"/>
        <v>3.5323899999999999</v>
      </c>
      <c r="L286" s="91">
        <f t="shared" si="165"/>
        <v>3.7038099999999998</v>
      </c>
      <c r="M286" s="91">
        <f t="shared" si="165"/>
        <v>3.8918300000000001</v>
      </c>
      <c r="N286" s="91">
        <f t="shared" si="165"/>
        <v>3.9392</v>
      </c>
      <c r="O286" s="91">
        <f t="shared" si="165"/>
        <v>3.9156399999999998</v>
      </c>
      <c r="P286" s="91">
        <f t="shared" si="165"/>
        <v>3.8830900000000002</v>
      </c>
      <c r="Q286" s="91">
        <f t="shared" si="165"/>
        <v>3.89541</v>
      </c>
      <c r="R286" s="91">
        <f t="shared" si="165"/>
        <v>3.9814699999999998</v>
      </c>
      <c r="S286" s="91">
        <f t="shared" si="165"/>
        <v>3.9792399999999999</v>
      </c>
      <c r="T286" s="91">
        <f t="shared" si="165"/>
        <v>3.9474300000000002</v>
      </c>
      <c r="U286" s="91">
        <f t="shared" si="165"/>
        <v>3.9393899999999999</v>
      </c>
      <c r="V286" s="91">
        <f t="shared" si="165"/>
        <v>3.9364300000000001</v>
      </c>
      <c r="W286" s="91">
        <f t="shared" si="165"/>
        <v>3.97655</v>
      </c>
      <c r="X286" s="91">
        <f t="shared" si="165"/>
        <v>3.9788299999999999</v>
      </c>
      <c r="Y286" s="91">
        <f t="shared" si="165"/>
        <v>3.9051800000000001</v>
      </c>
      <c r="Z286" s="91">
        <f t="shared" si="165"/>
        <v>3.7000500000000001</v>
      </c>
      <c r="AA286" s="91">
        <f t="shared" si="165"/>
        <v>3.4860699999999998</v>
      </c>
    </row>
    <row r="287" spans="1:27" ht="12.75" hidden="1" customHeight="1" outlineLevel="1" x14ac:dyDescent="0.2">
      <c r="A287" s="99" t="s">
        <v>515</v>
      </c>
      <c r="B287" s="63" t="s">
        <v>238</v>
      </c>
      <c r="C287" s="43" t="s">
        <v>79</v>
      </c>
      <c r="D287" s="44">
        <v>1283.99</v>
      </c>
      <c r="E287" s="44">
        <v>1072.29</v>
      </c>
      <c r="F287" s="44">
        <v>950.23</v>
      </c>
      <c r="G287" s="44">
        <v>218.07</v>
      </c>
      <c r="H287" s="44">
        <v>234.42</v>
      </c>
      <c r="I287" s="44">
        <v>269.04000000000002</v>
      </c>
      <c r="J287" s="44">
        <v>1314.16</v>
      </c>
      <c r="K287" s="44">
        <v>1595.14</v>
      </c>
      <c r="L287" s="44">
        <v>1766.56</v>
      </c>
      <c r="M287" s="44">
        <v>1954.58</v>
      </c>
      <c r="N287" s="44">
        <v>2001.95</v>
      </c>
      <c r="O287" s="44">
        <v>1978.39</v>
      </c>
      <c r="P287" s="44">
        <v>1945.84</v>
      </c>
      <c r="Q287" s="44">
        <v>1958.16</v>
      </c>
      <c r="R287" s="44">
        <v>2044.22</v>
      </c>
      <c r="S287" s="44">
        <v>2041.99</v>
      </c>
      <c r="T287" s="44">
        <v>2010.18</v>
      </c>
      <c r="U287" s="44">
        <v>2002.14</v>
      </c>
      <c r="V287" s="44">
        <v>1999.18</v>
      </c>
      <c r="W287" s="44">
        <v>2039.3</v>
      </c>
      <c r="X287" s="44">
        <v>2041.58</v>
      </c>
      <c r="Y287" s="44">
        <v>1967.93</v>
      </c>
      <c r="Z287" s="44">
        <v>1762.8</v>
      </c>
      <c r="AA287" s="44">
        <v>1548.82</v>
      </c>
    </row>
    <row r="288" spans="1:27" ht="12.75" hidden="1" customHeight="1" outlineLevel="1" x14ac:dyDescent="0.2">
      <c r="A288" s="99" t="s">
        <v>516</v>
      </c>
      <c r="B288" s="63" t="s">
        <v>90</v>
      </c>
      <c r="C288" s="43" t="s">
        <v>79</v>
      </c>
      <c r="D288" s="44">
        <f>$D$168</f>
        <v>1716.97</v>
      </c>
      <c r="E288" s="44">
        <f t="shared" ref="E288:AA288" si="166">$D$168</f>
        <v>1716.97</v>
      </c>
      <c r="F288" s="44">
        <f t="shared" si="166"/>
        <v>1716.97</v>
      </c>
      <c r="G288" s="44">
        <f t="shared" si="166"/>
        <v>1716.97</v>
      </c>
      <c r="H288" s="44">
        <f t="shared" si="166"/>
        <v>1716.97</v>
      </c>
      <c r="I288" s="44">
        <f t="shared" si="166"/>
        <v>1716.97</v>
      </c>
      <c r="J288" s="44">
        <f t="shared" si="166"/>
        <v>1716.97</v>
      </c>
      <c r="K288" s="44">
        <f t="shared" si="166"/>
        <v>1716.97</v>
      </c>
      <c r="L288" s="44">
        <f t="shared" si="166"/>
        <v>1716.97</v>
      </c>
      <c r="M288" s="44">
        <f t="shared" si="166"/>
        <v>1716.97</v>
      </c>
      <c r="N288" s="44">
        <f t="shared" si="166"/>
        <v>1716.97</v>
      </c>
      <c r="O288" s="44">
        <f t="shared" si="166"/>
        <v>1716.97</v>
      </c>
      <c r="P288" s="44">
        <f t="shared" si="166"/>
        <v>1716.97</v>
      </c>
      <c r="Q288" s="44">
        <f t="shared" si="166"/>
        <v>1716.97</v>
      </c>
      <c r="R288" s="44">
        <f t="shared" si="166"/>
        <v>1716.97</v>
      </c>
      <c r="S288" s="44">
        <f t="shared" si="166"/>
        <v>1716.97</v>
      </c>
      <c r="T288" s="44">
        <f t="shared" si="166"/>
        <v>1716.97</v>
      </c>
      <c r="U288" s="44">
        <f t="shared" si="166"/>
        <v>1716.97</v>
      </c>
      <c r="V288" s="44">
        <f t="shared" si="166"/>
        <v>1716.97</v>
      </c>
      <c r="W288" s="44">
        <f t="shared" si="166"/>
        <v>1716.97</v>
      </c>
      <c r="X288" s="44">
        <f t="shared" si="166"/>
        <v>1716.97</v>
      </c>
      <c r="Y288" s="44">
        <f t="shared" si="166"/>
        <v>1716.97</v>
      </c>
      <c r="Z288" s="44">
        <f t="shared" si="166"/>
        <v>1716.97</v>
      </c>
      <c r="AA288" s="44">
        <f t="shared" si="166"/>
        <v>1716.97</v>
      </c>
    </row>
    <row r="289" spans="1:27" ht="12.75" hidden="1" customHeight="1" outlineLevel="1" x14ac:dyDescent="0.2">
      <c r="A289" s="99" t="s">
        <v>517</v>
      </c>
      <c r="B289" s="63" t="s">
        <v>83</v>
      </c>
      <c r="C289" s="43" t="s">
        <v>79</v>
      </c>
      <c r="D289" s="44">
        <v>3.92</v>
      </c>
      <c r="E289" s="44">
        <v>3.92</v>
      </c>
      <c r="F289" s="44">
        <v>3.92</v>
      </c>
      <c r="G289" s="44">
        <v>3.92</v>
      </c>
      <c r="H289" s="44">
        <v>3.92</v>
      </c>
      <c r="I289" s="44">
        <v>3.92</v>
      </c>
      <c r="J289" s="44">
        <v>3.92</v>
      </c>
      <c r="K289" s="44">
        <v>3.92</v>
      </c>
      <c r="L289" s="44">
        <v>3.92</v>
      </c>
      <c r="M289" s="44">
        <v>3.92</v>
      </c>
      <c r="N289" s="44">
        <v>3.92</v>
      </c>
      <c r="O289" s="44">
        <v>3.92</v>
      </c>
      <c r="P289" s="44">
        <v>3.92</v>
      </c>
      <c r="Q289" s="44">
        <v>3.92</v>
      </c>
      <c r="R289" s="44">
        <v>3.92</v>
      </c>
      <c r="S289" s="44">
        <v>3.92</v>
      </c>
      <c r="T289" s="44">
        <v>3.92</v>
      </c>
      <c r="U289" s="44">
        <v>3.92</v>
      </c>
      <c r="V289" s="44">
        <v>3.92</v>
      </c>
      <c r="W289" s="44">
        <v>3.92</v>
      </c>
      <c r="X289" s="44">
        <v>3.92</v>
      </c>
      <c r="Y289" s="44">
        <v>3.92</v>
      </c>
      <c r="Z289" s="44">
        <v>3.92</v>
      </c>
      <c r="AA289" s="44">
        <v>3.92</v>
      </c>
    </row>
    <row r="290" spans="1:27" ht="12.75" hidden="1" customHeight="1" outlineLevel="1" x14ac:dyDescent="0.2">
      <c r="A290" s="99" t="s">
        <v>518</v>
      </c>
      <c r="B290" s="63" t="s">
        <v>81</v>
      </c>
      <c r="C290" s="43" t="s">
        <v>79</v>
      </c>
      <c r="D290" s="44">
        <f>$D$11</f>
        <v>216.36</v>
      </c>
      <c r="E290" s="44">
        <f t="shared" ref="E290:AA290" si="167">$D$11</f>
        <v>216.36</v>
      </c>
      <c r="F290" s="44">
        <f t="shared" si="167"/>
        <v>216.36</v>
      </c>
      <c r="G290" s="44">
        <f t="shared" si="167"/>
        <v>216.36</v>
      </c>
      <c r="H290" s="44">
        <f t="shared" si="167"/>
        <v>216.36</v>
      </c>
      <c r="I290" s="44">
        <f t="shared" si="167"/>
        <v>216.36</v>
      </c>
      <c r="J290" s="44">
        <f t="shared" si="167"/>
        <v>216.36</v>
      </c>
      <c r="K290" s="44">
        <f t="shared" si="167"/>
        <v>216.36</v>
      </c>
      <c r="L290" s="44">
        <f t="shared" si="167"/>
        <v>216.36</v>
      </c>
      <c r="M290" s="44">
        <f t="shared" si="167"/>
        <v>216.36</v>
      </c>
      <c r="N290" s="44">
        <f t="shared" si="167"/>
        <v>216.36</v>
      </c>
      <c r="O290" s="44">
        <f t="shared" si="167"/>
        <v>216.36</v>
      </c>
      <c r="P290" s="44">
        <f t="shared" si="167"/>
        <v>216.36</v>
      </c>
      <c r="Q290" s="44">
        <f t="shared" si="167"/>
        <v>216.36</v>
      </c>
      <c r="R290" s="44">
        <f t="shared" si="167"/>
        <v>216.36</v>
      </c>
      <c r="S290" s="44">
        <f t="shared" si="167"/>
        <v>216.36</v>
      </c>
      <c r="T290" s="44">
        <f t="shared" si="167"/>
        <v>216.36</v>
      </c>
      <c r="U290" s="44">
        <f t="shared" si="167"/>
        <v>216.36</v>
      </c>
      <c r="V290" s="44">
        <f t="shared" si="167"/>
        <v>216.36</v>
      </c>
      <c r="W290" s="44">
        <f t="shared" si="167"/>
        <v>216.36</v>
      </c>
      <c r="X290" s="44">
        <f t="shared" si="167"/>
        <v>216.36</v>
      </c>
      <c r="Y290" s="44">
        <f t="shared" si="167"/>
        <v>216.36</v>
      </c>
      <c r="Z290" s="44">
        <f t="shared" si="167"/>
        <v>216.36</v>
      </c>
      <c r="AA290" s="44">
        <f t="shared" si="167"/>
        <v>216.36</v>
      </c>
    </row>
    <row r="291" spans="1:27" ht="12.75" customHeight="1" collapsed="1" x14ac:dyDescent="0.2">
      <c r="A291" s="98" t="s">
        <v>519</v>
      </c>
      <c r="B291" s="28" t="str">
        <f>"26"&amp;"."&amp;$B$662&amp;"."&amp;$B$663</f>
        <v>26.08.2023</v>
      </c>
      <c r="C291" s="90" t="s">
        <v>76</v>
      </c>
      <c r="D291" s="91">
        <f>ROUND(((D292+D293+D295+D294)/1000),5)</f>
        <v>3.3490000000000002</v>
      </c>
      <c r="E291" s="91">
        <f>ROUND(((E292+E293+E295+E294)/1000),5)</f>
        <v>3.2654800000000002</v>
      </c>
      <c r="F291" s="91">
        <f>ROUND(((F292+F293+F295+F294)/1000),5)</f>
        <v>3.1383700000000001</v>
      </c>
      <c r="G291" s="91">
        <f t="shared" ref="G291:AA291" si="168">ROUND(((G292+G293+G295+G294)/1000),5)</f>
        <v>3.10283</v>
      </c>
      <c r="H291" s="91">
        <f t="shared" si="168"/>
        <v>3.1016400000000002</v>
      </c>
      <c r="I291" s="91">
        <f t="shared" si="168"/>
        <v>3.1202800000000002</v>
      </c>
      <c r="J291" s="91">
        <f t="shared" si="168"/>
        <v>3.22235</v>
      </c>
      <c r="K291" s="91">
        <f t="shared" si="168"/>
        <v>3.4184100000000002</v>
      </c>
      <c r="L291" s="91">
        <f t="shared" si="168"/>
        <v>3.7108099999999999</v>
      </c>
      <c r="M291" s="91">
        <f t="shared" si="168"/>
        <v>3.9572500000000002</v>
      </c>
      <c r="N291" s="91">
        <f t="shared" si="168"/>
        <v>4.0180899999999999</v>
      </c>
      <c r="O291" s="91">
        <f t="shared" si="168"/>
        <v>4.0272199999999998</v>
      </c>
      <c r="P291" s="91">
        <f t="shared" si="168"/>
        <v>4.0223000000000004</v>
      </c>
      <c r="Q291" s="91">
        <f t="shared" si="168"/>
        <v>4.0400299999999998</v>
      </c>
      <c r="R291" s="91">
        <f t="shared" si="168"/>
        <v>4.0371600000000001</v>
      </c>
      <c r="S291" s="91">
        <f t="shared" si="168"/>
        <v>4.0288199999999996</v>
      </c>
      <c r="T291" s="91">
        <f t="shared" si="168"/>
        <v>3.9527899999999998</v>
      </c>
      <c r="U291" s="91">
        <f t="shared" si="168"/>
        <v>3.8695200000000001</v>
      </c>
      <c r="V291" s="91">
        <f t="shared" si="168"/>
        <v>3.8673299999999999</v>
      </c>
      <c r="W291" s="91">
        <f t="shared" si="168"/>
        <v>3.9401700000000002</v>
      </c>
      <c r="X291" s="91">
        <f t="shared" si="168"/>
        <v>3.88639</v>
      </c>
      <c r="Y291" s="91">
        <f t="shared" si="168"/>
        <v>3.7031299999999998</v>
      </c>
      <c r="Z291" s="91">
        <f t="shared" si="168"/>
        <v>3.6282199999999998</v>
      </c>
      <c r="AA291" s="91">
        <f t="shared" si="168"/>
        <v>3.4167299999999998</v>
      </c>
    </row>
    <row r="292" spans="1:27" ht="12.75" hidden="1" customHeight="1" outlineLevel="1" x14ac:dyDescent="0.2">
      <c r="A292" s="99" t="s">
        <v>520</v>
      </c>
      <c r="B292" s="63" t="s">
        <v>238</v>
      </c>
      <c r="C292" s="43" t="s">
        <v>79</v>
      </c>
      <c r="D292" s="44">
        <v>1411.75</v>
      </c>
      <c r="E292" s="44">
        <v>1328.23</v>
      </c>
      <c r="F292" s="44">
        <v>1201.1199999999999</v>
      </c>
      <c r="G292" s="44">
        <v>1165.58</v>
      </c>
      <c r="H292" s="44">
        <v>1164.3900000000001</v>
      </c>
      <c r="I292" s="44">
        <v>1183.03</v>
      </c>
      <c r="J292" s="44">
        <v>1285.0999999999999</v>
      </c>
      <c r="K292" s="44">
        <v>1481.16</v>
      </c>
      <c r="L292" s="44">
        <v>1773.56</v>
      </c>
      <c r="M292" s="44">
        <v>2020</v>
      </c>
      <c r="N292" s="44">
        <v>2080.84</v>
      </c>
      <c r="O292" s="44">
        <v>2089.9699999999998</v>
      </c>
      <c r="P292" s="44">
        <v>2085.0500000000002</v>
      </c>
      <c r="Q292" s="44">
        <v>2102.7800000000002</v>
      </c>
      <c r="R292" s="44">
        <v>2099.91</v>
      </c>
      <c r="S292" s="44">
        <v>2091.5700000000002</v>
      </c>
      <c r="T292" s="44">
        <v>2015.54</v>
      </c>
      <c r="U292" s="44">
        <v>1932.27</v>
      </c>
      <c r="V292" s="44">
        <v>1930.08</v>
      </c>
      <c r="W292" s="44">
        <v>2002.92</v>
      </c>
      <c r="X292" s="44">
        <v>1949.14</v>
      </c>
      <c r="Y292" s="44">
        <v>1765.88</v>
      </c>
      <c r="Z292" s="44">
        <v>1690.97</v>
      </c>
      <c r="AA292" s="44">
        <v>1479.48</v>
      </c>
    </row>
    <row r="293" spans="1:27" ht="12.75" hidden="1" customHeight="1" outlineLevel="1" x14ac:dyDescent="0.2">
      <c r="A293" s="99" t="s">
        <v>521</v>
      </c>
      <c r="B293" s="63" t="s">
        <v>90</v>
      </c>
      <c r="C293" s="43" t="s">
        <v>79</v>
      </c>
      <c r="D293" s="44">
        <f>$D$168</f>
        <v>1716.97</v>
      </c>
      <c r="E293" s="44">
        <f t="shared" ref="E293:AA293" si="169">$D$168</f>
        <v>1716.97</v>
      </c>
      <c r="F293" s="44">
        <f t="shared" si="169"/>
        <v>1716.97</v>
      </c>
      <c r="G293" s="44">
        <f t="shared" si="169"/>
        <v>1716.97</v>
      </c>
      <c r="H293" s="44">
        <f t="shared" si="169"/>
        <v>1716.97</v>
      </c>
      <c r="I293" s="44">
        <f t="shared" si="169"/>
        <v>1716.97</v>
      </c>
      <c r="J293" s="44">
        <f t="shared" si="169"/>
        <v>1716.97</v>
      </c>
      <c r="K293" s="44">
        <f t="shared" si="169"/>
        <v>1716.97</v>
      </c>
      <c r="L293" s="44">
        <f t="shared" si="169"/>
        <v>1716.97</v>
      </c>
      <c r="M293" s="44">
        <f t="shared" si="169"/>
        <v>1716.97</v>
      </c>
      <c r="N293" s="44">
        <f t="shared" si="169"/>
        <v>1716.97</v>
      </c>
      <c r="O293" s="44">
        <f t="shared" si="169"/>
        <v>1716.97</v>
      </c>
      <c r="P293" s="44">
        <f t="shared" si="169"/>
        <v>1716.97</v>
      </c>
      <c r="Q293" s="44">
        <f t="shared" si="169"/>
        <v>1716.97</v>
      </c>
      <c r="R293" s="44">
        <f t="shared" si="169"/>
        <v>1716.97</v>
      </c>
      <c r="S293" s="44">
        <f t="shared" si="169"/>
        <v>1716.97</v>
      </c>
      <c r="T293" s="44">
        <f t="shared" si="169"/>
        <v>1716.97</v>
      </c>
      <c r="U293" s="44">
        <f t="shared" si="169"/>
        <v>1716.97</v>
      </c>
      <c r="V293" s="44">
        <f t="shared" si="169"/>
        <v>1716.97</v>
      </c>
      <c r="W293" s="44">
        <f t="shared" si="169"/>
        <v>1716.97</v>
      </c>
      <c r="X293" s="44">
        <f t="shared" si="169"/>
        <v>1716.97</v>
      </c>
      <c r="Y293" s="44">
        <f t="shared" si="169"/>
        <v>1716.97</v>
      </c>
      <c r="Z293" s="44">
        <f t="shared" si="169"/>
        <v>1716.97</v>
      </c>
      <c r="AA293" s="44">
        <f t="shared" si="169"/>
        <v>1716.97</v>
      </c>
    </row>
    <row r="294" spans="1:27" ht="12.75" hidden="1" customHeight="1" outlineLevel="1" x14ac:dyDescent="0.2">
      <c r="A294" s="99" t="s">
        <v>522</v>
      </c>
      <c r="B294" s="63" t="s">
        <v>83</v>
      </c>
      <c r="C294" s="43" t="s">
        <v>79</v>
      </c>
      <c r="D294" s="44">
        <v>3.92</v>
      </c>
      <c r="E294" s="44">
        <v>3.92</v>
      </c>
      <c r="F294" s="44">
        <v>3.92</v>
      </c>
      <c r="G294" s="44">
        <v>3.92</v>
      </c>
      <c r="H294" s="44">
        <v>3.92</v>
      </c>
      <c r="I294" s="44">
        <v>3.92</v>
      </c>
      <c r="J294" s="44">
        <v>3.92</v>
      </c>
      <c r="K294" s="44">
        <v>3.92</v>
      </c>
      <c r="L294" s="44">
        <v>3.92</v>
      </c>
      <c r="M294" s="44">
        <v>3.92</v>
      </c>
      <c r="N294" s="44">
        <v>3.92</v>
      </c>
      <c r="O294" s="44">
        <v>3.92</v>
      </c>
      <c r="P294" s="44">
        <v>3.92</v>
      </c>
      <c r="Q294" s="44">
        <v>3.92</v>
      </c>
      <c r="R294" s="44">
        <v>3.92</v>
      </c>
      <c r="S294" s="44">
        <v>3.92</v>
      </c>
      <c r="T294" s="44">
        <v>3.92</v>
      </c>
      <c r="U294" s="44">
        <v>3.92</v>
      </c>
      <c r="V294" s="44">
        <v>3.92</v>
      </c>
      <c r="W294" s="44">
        <v>3.92</v>
      </c>
      <c r="X294" s="44">
        <v>3.92</v>
      </c>
      <c r="Y294" s="44">
        <v>3.92</v>
      </c>
      <c r="Z294" s="44">
        <v>3.92</v>
      </c>
      <c r="AA294" s="44">
        <v>3.92</v>
      </c>
    </row>
    <row r="295" spans="1:27" ht="12.75" hidden="1" customHeight="1" outlineLevel="1" x14ac:dyDescent="0.2">
      <c r="A295" s="99" t="s">
        <v>523</v>
      </c>
      <c r="B295" s="63" t="s">
        <v>81</v>
      </c>
      <c r="C295" s="43" t="s">
        <v>79</v>
      </c>
      <c r="D295" s="44">
        <f>$D$11</f>
        <v>216.36</v>
      </c>
      <c r="E295" s="44">
        <f t="shared" ref="E295:AA295" si="170">$D$11</f>
        <v>216.36</v>
      </c>
      <c r="F295" s="44">
        <f t="shared" si="170"/>
        <v>216.36</v>
      </c>
      <c r="G295" s="44">
        <f t="shared" si="170"/>
        <v>216.36</v>
      </c>
      <c r="H295" s="44">
        <f t="shared" si="170"/>
        <v>216.36</v>
      </c>
      <c r="I295" s="44">
        <f t="shared" si="170"/>
        <v>216.36</v>
      </c>
      <c r="J295" s="44">
        <f t="shared" si="170"/>
        <v>216.36</v>
      </c>
      <c r="K295" s="44">
        <f t="shared" si="170"/>
        <v>216.36</v>
      </c>
      <c r="L295" s="44">
        <f t="shared" si="170"/>
        <v>216.36</v>
      </c>
      <c r="M295" s="44">
        <f t="shared" si="170"/>
        <v>216.36</v>
      </c>
      <c r="N295" s="44">
        <f t="shared" si="170"/>
        <v>216.36</v>
      </c>
      <c r="O295" s="44">
        <f t="shared" si="170"/>
        <v>216.36</v>
      </c>
      <c r="P295" s="44">
        <f t="shared" si="170"/>
        <v>216.36</v>
      </c>
      <c r="Q295" s="44">
        <f t="shared" si="170"/>
        <v>216.36</v>
      </c>
      <c r="R295" s="44">
        <f t="shared" si="170"/>
        <v>216.36</v>
      </c>
      <c r="S295" s="44">
        <f t="shared" si="170"/>
        <v>216.36</v>
      </c>
      <c r="T295" s="44">
        <f t="shared" si="170"/>
        <v>216.36</v>
      </c>
      <c r="U295" s="44">
        <f t="shared" si="170"/>
        <v>216.36</v>
      </c>
      <c r="V295" s="44">
        <f t="shared" si="170"/>
        <v>216.36</v>
      </c>
      <c r="W295" s="44">
        <f t="shared" si="170"/>
        <v>216.36</v>
      </c>
      <c r="X295" s="44">
        <f t="shared" si="170"/>
        <v>216.36</v>
      </c>
      <c r="Y295" s="44">
        <f t="shared" si="170"/>
        <v>216.36</v>
      </c>
      <c r="Z295" s="44">
        <f t="shared" si="170"/>
        <v>216.36</v>
      </c>
      <c r="AA295" s="44">
        <f t="shared" si="170"/>
        <v>216.36</v>
      </c>
    </row>
    <row r="296" spans="1:27" ht="12.75" customHeight="1" collapsed="1" x14ac:dyDescent="0.2">
      <c r="A296" s="98" t="s">
        <v>524</v>
      </c>
      <c r="B296" s="28" t="str">
        <f>"27"&amp;"."&amp;$B$662&amp;"."&amp;$B$663</f>
        <v>27.08.2023</v>
      </c>
      <c r="C296" s="90" t="s">
        <v>76</v>
      </c>
      <c r="D296" s="91">
        <f>ROUND(((D297+D298+D300+D299)/1000),5)</f>
        <v>3.2778100000000001</v>
      </c>
      <c r="E296" s="91">
        <f>ROUND(((E297+E298+E300+E299)/1000),5)</f>
        <v>3.16595</v>
      </c>
      <c r="F296" s="91">
        <f>ROUND(((F297+F298+F300+F299)/1000),5)</f>
        <v>3.1050599999999999</v>
      </c>
      <c r="G296" s="91">
        <f t="shared" ref="G296:AA296" si="171">ROUND(((G297+G298+G300+G299)/1000),5)</f>
        <v>3.0622500000000001</v>
      </c>
      <c r="H296" s="91">
        <f t="shared" si="171"/>
        <v>3.0358800000000001</v>
      </c>
      <c r="I296" s="91">
        <f t="shared" si="171"/>
        <v>3.0146299999999999</v>
      </c>
      <c r="J296" s="91">
        <f t="shared" si="171"/>
        <v>3.0029599999999999</v>
      </c>
      <c r="K296" s="91">
        <f t="shared" si="171"/>
        <v>3.2327599999999999</v>
      </c>
      <c r="L296" s="91">
        <f t="shared" si="171"/>
        <v>3.5146799999999998</v>
      </c>
      <c r="M296" s="91">
        <f t="shared" si="171"/>
        <v>3.7057600000000002</v>
      </c>
      <c r="N296" s="91">
        <f t="shared" si="171"/>
        <v>3.8161900000000002</v>
      </c>
      <c r="O296" s="91">
        <f t="shared" si="171"/>
        <v>3.8508800000000001</v>
      </c>
      <c r="P296" s="91">
        <f t="shared" si="171"/>
        <v>3.8501500000000002</v>
      </c>
      <c r="Q296" s="91">
        <f t="shared" si="171"/>
        <v>3.8586499999999999</v>
      </c>
      <c r="R296" s="91">
        <f t="shared" si="171"/>
        <v>3.8599000000000001</v>
      </c>
      <c r="S296" s="91">
        <f t="shared" si="171"/>
        <v>3.8517999999999999</v>
      </c>
      <c r="T296" s="91">
        <f t="shared" si="171"/>
        <v>3.8138800000000002</v>
      </c>
      <c r="U296" s="91">
        <f t="shared" si="171"/>
        <v>3.75807</v>
      </c>
      <c r="V296" s="91">
        <f t="shared" si="171"/>
        <v>3.7496299999999998</v>
      </c>
      <c r="W296" s="91">
        <f t="shared" si="171"/>
        <v>3.7909899999999999</v>
      </c>
      <c r="X296" s="91">
        <f t="shared" si="171"/>
        <v>3.8058700000000001</v>
      </c>
      <c r="Y296" s="91">
        <f t="shared" si="171"/>
        <v>3.6983199999999998</v>
      </c>
      <c r="Z296" s="91">
        <f t="shared" si="171"/>
        <v>3.6421399999999999</v>
      </c>
      <c r="AA296" s="91">
        <f t="shared" si="171"/>
        <v>3.3821699999999999</v>
      </c>
    </row>
    <row r="297" spans="1:27" ht="12.75" hidden="1" customHeight="1" outlineLevel="1" x14ac:dyDescent="0.2">
      <c r="A297" s="99" t="s">
        <v>525</v>
      </c>
      <c r="B297" s="63" t="s">
        <v>238</v>
      </c>
      <c r="C297" s="43" t="s">
        <v>79</v>
      </c>
      <c r="D297" s="44">
        <v>1340.56</v>
      </c>
      <c r="E297" s="44">
        <v>1228.7</v>
      </c>
      <c r="F297" s="44">
        <v>1167.81</v>
      </c>
      <c r="G297" s="44">
        <v>1125</v>
      </c>
      <c r="H297" s="44">
        <v>1098.6300000000001</v>
      </c>
      <c r="I297" s="44">
        <v>1077.3800000000001</v>
      </c>
      <c r="J297" s="44">
        <v>1065.71</v>
      </c>
      <c r="K297" s="44">
        <v>1295.51</v>
      </c>
      <c r="L297" s="44">
        <v>1577.43</v>
      </c>
      <c r="M297" s="44">
        <v>1768.51</v>
      </c>
      <c r="N297" s="44">
        <v>1878.94</v>
      </c>
      <c r="O297" s="44">
        <v>1913.63</v>
      </c>
      <c r="P297" s="44">
        <v>1912.9</v>
      </c>
      <c r="Q297" s="44">
        <v>1921.4</v>
      </c>
      <c r="R297" s="44">
        <v>1922.65</v>
      </c>
      <c r="S297" s="44">
        <v>1914.55</v>
      </c>
      <c r="T297" s="44">
        <v>1876.63</v>
      </c>
      <c r="U297" s="44">
        <v>1820.82</v>
      </c>
      <c r="V297" s="44">
        <v>1812.38</v>
      </c>
      <c r="W297" s="44">
        <v>1853.74</v>
      </c>
      <c r="X297" s="44">
        <v>1868.62</v>
      </c>
      <c r="Y297" s="44">
        <v>1761.07</v>
      </c>
      <c r="Z297" s="44">
        <v>1704.89</v>
      </c>
      <c r="AA297" s="44">
        <v>1444.92</v>
      </c>
    </row>
    <row r="298" spans="1:27" ht="12.75" hidden="1" customHeight="1" outlineLevel="1" x14ac:dyDescent="0.2">
      <c r="A298" s="99" t="s">
        <v>526</v>
      </c>
      <c r="B298" s="63" t="s">
        <v>90</v>
      </c>
      <c r="C298" s="43" t="s">
        <v>79</v>
      </c>
      <c r="D298" s="44">
        <f>$D$168</f>
        <v>1716.97</v>
      </c>
      <c r="E298" s="44">
        <f t="shared" ref="E298:AA298" si="172">$D$168</f>
        <v>1716.97</v>
      </c>
      <c r="F298" s="44">
        <f t="shared" si="172"/>
        <v>1716.97</v>
      </c>
      <c r="G298" s="44">
        <f t="shared" si="172"/>
        <v>1716.97</v>
      </c>
      <c r="H298" s="44">
        <f t="shared" si="172"/>
        <v>1716.97</v>
      </c>
      <c r="I298" s="44">
        <f t="shared" si="172"/>
        <v>1716.97</v>
      </c>
      <c r="J298" s="44">
        <f t="shared" si="172"/>
        <v>1716.97</v>
      </c>
      <c r="K298" s="44">
        <f t="shared" si="172"/>
        <v>1716.97</v>
      </c>
      <c r="L298" s="44">
        <f t="shared" si="172"/>
        <v>1716.97</v>
      </c>
      <c r="M298" s="44">
        <f t="shared" si="172"/>
        <v>1716.97</v>
      </c>
      <c r="N298" s="44">
        <f t="shared" si="172"/>
        <v>1716.97</v>
      </c>
      <c r="O298" s="44">
        <f t="shared" si="172"/>
        <v>1716.97</v>
      </c>
      <c r="P298" s="44">
        <f t="shared" si="172"/>
        <v>1716.97</v>
      </c>
      <c r="Q298" s="44">
        <f t="shared" si="172"/>
        <v>1716.97</v>
      </c>
      <c r="R298" s="44">
        <f t="shared" si="172"/>
        <v>1716.97</v>
      </c>
      <c r="S298" s="44">
        <f t="shared" si="172"/>
        <v>1716.97</v>
      </c>
      <c r="T298" s="44">
        <f t="shared" si="172"/>
        <v>1716.97</v>
      </c>
      <c r="U298" s="44">
        <f t="shared" si="172"/>
        <v>1716.97</v>
      </c>
      <c r="V298" s="44">
        <f t="shared" si="172"/>
        <v>1716.97</v>
      </c>
      <c r="W298" s="44">
        <f t="shared" si="172"/>
        <v>1716.97</v>
      </c>
      <c r="X298" s="44">
        <f t="shared" si="172"/>
        <v>1716.97</v>
      </c>
      <c r="Y298" s="44">
        <f t="shared" si="172"/>
        <v>1716.97</v>
      </c>
      <c r="Z298" s="44">
        <f t="shared" si="172"/>
        <v>1716.97</v>
      </c>
      <c r="AA298" s="44">
        <f t="shared" si="172"/>
        <v>1716.97</v>
      </c>
    </row>
    <row r="299" spans="1:27" ht="12.75" hidden="1" customHeight="1" outlineLevel="1" x14ac:dyDescent="0.2">
      <c r="A299" s="99" t="s">
        <v>527</v>
      </c>
      <c r="B299" s="63" t="s">
        <v>83</v>
      </c>
      <c r="C299" s="43" t="s">
        <v>79</v>
      </c>
      <c r="D299" s="44">
        <v>3.92</v>
      </c>
      <c r="E299" s="44">
        <v>3.92</v>
      </c>
      <c r="F299" s="44">
        <v>3.92</v>
      </c>
      <c r="G299" s="44">
        <v>3.92</v>
      </c>
      <c r="H299" s="44">
        <v>3.92</v>
      </c>
      <c r="I299" s="44">
        <v>3.92</v>
      </c>
      <c r="J299" s="44">
        <v>3.92</v>
      </c>
      <c r="K299" s="44">
        <v>3.92</v>
      </c>
      <c r="L299" s="44">
        <v>3.92</v>
      </c>
      <c r="M299" s="44">
        <v>3.92</v>
      </c>
      <c r="N299" s="44">
        <v>3.92</v>
      </c>
      <c r="O299" s="44">
        <v>3.92</v>
      </c>
      <c r="P299" s="44">
        <v>3.92</v>
      </c>
      <c r="Q299" s="44">
        <v>3.92</v>
      </c>
      <c r="R299" s="44">
        <v>3.92</v>
      </c>
      <c r="S299" s="44">
        <v>3.92</v>
      </c>
      <c r="T299" s="44">
        <v>3.92</v>
      </c>
      <c r="U299" s="44">
        <v>3.92</v>
      </c>
      <c r="V299" s="44">
        <v>3.92</v>
      </c>
      <c r="W299" s="44">
        <v>3.92</v>
      </c>
      <c r="X299" s="44">
        <v>3.92</v>
      </c>
      <c r="Y299" s="44">
        <v>3.92</v>
      </c>
      <c r="Z299" s="44">
        <v>3.92</v>
      </c>
      <c r="AA299" s="44">
        <v>3.92</v>
      </c>
    </row>
    <row r="300" spans="1:27" ht="12.75" hidden="1" customHeight="1" outlineLevel="1" x14ac:dyDescent="0.2">
      <c r="A300" s="99" t="s">
        <v>528</v>
      </c>
      <c r="B300" s="63" t="s">
        <v>81</v>
      </c>
      <c r="C300" s="43" t="s">
        <v>79</v>
      </c>
      <c r="D300" s="44">
        <f>$D$11</f>
        <v>216.36</v>
      </c>
      <c r="E300" s="44">
        <f t="shared" ref="E300:AA300" si="173">$D$11</f>
        <v>216.36</v>
      </c>
      <c r="F300" s="44">
        <f t="shared" si="173"/>
        <v>216.36</v>
      </c>
      <c r="G300" s="44">
        <f t="shared" si="173"/>
        <v>216.36</v>
      </c>
      <c r="H300" s="44">
        <f t="shared" si="173"/>
        <v>216.36</v>
      </c>
      <c r="I300" s="44">
        <f t="shared" si="173"/>
        <v>216.36</v>
      </c>
      <c r="J300" s="44">
        <f t="shared" si="173"/>
        <v>216.36</v>
      </c>
      <c r="K300" s="44">
        <f t="shared" si="173"/>
        <v>216.36</v>
      </c>
      <c r="L300" s="44">
        <f t="shared" si="173"/>
        <v>216.36</v>
      </c>
      <c r="M300" s="44">
        <f t="shared" si="173"/>
        <v>216.36</v>
      </c>
      <c r="N300" s="44">
        <f t="shared" si="173"/>
        <v>216.36</v>
      </c>
      <c r="O300" s="44">
        <f t="shared" si="173"/>
        <v>216.36</v>
      </c>
      <c r="P300" s="44">
        <f t="shared" si="173"/>
        <v>216.36</v>
      </c>
      <c r="Q300" s="44">
        <f t="shared" si="173"/>
        <v>216.36</v>
      </c>
      <c r="R300" s="44">
        <f t="shared" si="173"/>
        <v>216.36</v>
      </c>
      <c r="S300" s="44">
        <f t="shared" si="173"/>
        <v>216.36</v>
      </c>
      <c r="T300" s="44">
        <f t="shared" si="173"/>
        <v>216.36</v>
      </c>
      <c r="U300" s="44">
        <f t="shared" si="173"/>
        <v>216.36</v>
      </c>
      <c r="V300" s="44">
        <f t="shared" si="173"/>
        <v>216.36</v>
      </c>
      <c r="W300" s="44">
        <f t="shared" si="173"/>
        <v>216.36</v>
      </c>
      <c r="X300" s="44">
        <f t="shared" si="173"/>
        <v>216.36</v>
      </c>
      <c r="Y300" s="44">
        <f t="shared" si="173"/>
        <v>216.36</v>
      </c>
      <c r="Z300" s="44">
        <f t="shared" si="173"/>
        <v>216.36</v>
      </c>
      <c r="AA300" s="44">
        <f t="shared" si="173"/>
        <v>216.36</v>
      </c>
    </row>
    <row r="301" spans="1:27" ht="12.75" customHeight="1" collapsed="1" x14ac:dyDescent="0.2">
      <c r="A301" s="98" t="s">
        <v>529</v>
      </c>
      <c r="B301" s="28" t="str">
        <f>"28"&amp;"."&amp;$B$662&amp;"."&amp;$B$663</f>
        <v>28.08.2023</v>
      </c>
      <c r="C301" s="90" t="s">
        <v>76</v>
      </c>
      <c r="D301" s="91">
        <f>ROUND(((D302+D303+D305+D304)/1000),5)</f>
        <v>3.2459899999999999</v>
      </c>
      <c r="E301" s="91">
        <f>ROUND(((E302+E303+E305+E304)/1000),5)</f>
        <v>3.10432</v>
      </c>
      <c r="F301" s="91">
        <f>ROUND(((F302+F303+F305+F304)/1000),5)</f>
        <v>3.0341200000000002</v>
      </c>
      <c r="G301" s="91">
        <f t="shared" ref="G301:AA301" si="174">ROUND(((G302+G303+G305+G304)/1000),5)</f>
        <v>2.9711500000000002</v>
      </c>
      <c r="H301" s="91">
        <f t="shared" si="174"/>
        <v>3.01552</v>
      </c>
      <c r="I301" s="91">
        <f t="shared" si="174"/>
        <v>3.10555</v>
      </c>
      <c r="J301" s="91">
        <f t="shared" si="174"/>
        <v>3.2808700000000002</v>
      </c>
      <c r="K301" s="91">
        <f t="shared" si="174"/>
        <v>3.56128</v>
      </c>
      <c r="L301" s="91">
        <f t="shared" si="174"/>
        <v>3.8423500000000002</v>
      </c>
      <c r="M301" s="91">
        <f t="shared" si="174"/>
        <v>3.9544600000000001</v>
      </c>
      <c r="N301" s="91">
        <f t="shared" si="174"/>
        <v>3.9686900000000001</v>
      </c>
      <c r="O301" s="91">
        <f t="shared" si="174"/>
        <v>3.9694099999999999</v>
      </c>
      <c r="P301" s="91">
        <f t="shared" si="174"/>
        <v>3.9601600000000001</v>
      </c>
      <c r="Q301" s="91">
        <f t="shared" si="174"/>
        <v>4.0155900000000004</v>
      </c>
      <c r="R301" s="91">
        <f t="shared" si="174"/>
        <v>4.10914</v>
      </c>
      <c r="S301" s="91">
        <f t="shared" si="174"/>
        <v>4.1010900000000001</v>
      </c>
      <c r="T301" s="91">
        <f t="shared" si="174"/>
        <v>4.1188000000000002</v>
      </c>
      <c r="U301" s="91">
        <f t="shared" si="174"/>
        <v>3.9786299999999999</v>
      </c>
      <c r="V301" s="91">
        <f t="shared" si="174"/>
        <v>3.9716300000000002</v>
      </c>
      <c r="W301" s="91">
        <f t="shared" si="174"/>
        <v>3.9791500000000002</v>
      </c>
      <c r="X301" s="91">
        <f t="shared" si="174"/>
        <v>3.9548999999999999</v>
      </c>
      <c r="Y301" s="91">
        <f t="shared" si="174"/>
        <v>3.8708100000000001</v>
      </c>
      <c r="Z301" s="91">
        <f t="shared" si="174"/>
        <v>3.6375199999999999</v>
      </c>
      <c r="AA301" s="91">
        <f t="shared" si="174"/>
        <v>3.39324</v>
      </c>
    </row>
    <row r="302" spans="1:27" ht="12.75" hidden="1" customHeight="1" outlineLevel="1" x14ac:dyDescent="0.2">
      <c r="A302" s="99" t="s">
        <v>530</v>
      </c>
      <c r="B302" s="63" t="s">
        <v>238</v>
      </c>
      <c r="C302" s="43" t="s">
        <v>79</v>
      </c>
      <c r="D302" s="44">
        <v>1308.74</v>
      </c>
      <c r="E302" s="44">
        <v>1167.07</v>
      </c>
      <c r="F302" s="44">
        <v>1096.8699999999999</v>
      </c>
      <c r="G302" s="44">
        <v>1033.9000000000001</v>
      </c>
      <c r="H302" s="44">
        <v>1078.27</v>
      </c>
      <c r="I302" s="44">
        <v>1168.3</v>
      </c>
      <c r="J302" s="44">
        <v>1343.62</v>
      </c>
      <c r="K302" s="44">
        <v>1624.03</v>
      </c>
      <c r="L302" s="44">
        <v>1905.1</v>
      </c>
      <c r="M302" s="44">
        <v>2017.21</v>
      </c>
      <c r="N302" s="44">
        <v>2031.44</v>
      </c>
      <c r="O302" s="44">
        <v>2032.16</v>
      </c>
      <c r="P302" s="44">
        <v>2022.91</v>
      </c>
      <c r="Q302" s="44">
        <v>2078.34</v>
      </c>
      <c r="R302" s="44">
        <v>2171.89</v>
      </c>
      <c r="S302" s="44">
        <v>2163.84</v>
      </c>
      <c r="T302" s="44">
        <v>2181.5500000000002</v>
      </c>
      <c r="U302" s="44">
        <v>2041.38</v>
      </c>
      <c r="V302" s="44">
        <v>2034.38</v>
      </c>
      <c r="W302" s="44">
        <v>2041.9</v>
      </c>
      <c r="X302" s="44">
        <v>2017.65</v>
      </c>
      <c r="Y302" s="44">
        <v>1933.56</v>
      </c>
      <c r="Z302" s="44">
        <v>1700.27</v>
      </c>
      <c r="AA302" s="44">
        <v>1455.99</v>
      </c>
    </row>
    <row r="303" spans="1:27" ht="12.75" hidden="1" customHeight="1" outlineLevel="1" x14ac:dyDescent="0.2">
      <c r="A303" s="99" t="s">
        <v>531</v>
      </c>
      <c r="B303" s="63" t="s">
        <v>90</v>
      </c>
      <c r="C303" s="43" t="s">
        <v>79</v>
      </c>
      <c r="D303" s="44">
        <f>$D$168</f>
        <v>1716.97</v>
      </c>
      <c r="E303" s="44">
        <f t="shared" ref="E303:AA303" si="175">$D$168</f>
        <v>1716.97</v>
      </c>
      <c r="F303" s="44">
        <f t="shared" si="175"/>
        <v>1716.97</v>
      </c>
      <c r="G303" s="44">
        <f t="shared" si="175"/>
        <v>1716.97</v>
      </c>
      <c r="H303" s="44">
        <f t="shared" si="175"/>
        <v>1716.97</v>
      </c>
      <c r="I303" s="44">
        <f t="shared" si="175"/>
        <v>1716.97</v>
      </c>
      <c r="J303" s="44">
        <f t="shared" si="175"/>
        <v>1716.97</v>
      </c>
      <c r="K303" s="44">
        <f t="shared" si="175"/>
        <v>1716.97</v>
      </c>
      <c r="L303" s="44">
        <f t="shared" si="175"/>
        <v>1716.97</v>
      </c>
      <c r="M303" s="44">
        <f t="shared" si="175"/>
        <v>1716.97</v>
      </c>
      <c r="N303" s="44">
        <f t="shared" si="175"/>
        <v>1716.97</v>
      </c>
      <c r="O303" s="44">
        <f t="shared" si="175"/>
        <v>1716.97</v>
      </c>
      <c r="P303" s="44">
        <f t="shared" si="175"/>
        <v>1716.97</v>
      </c>
      <c r="Q303" s="44">
        <f t="shared" si="175"/>
        <v>1716.97</v>
      </c>
      <c r="R303" s="44">
        <f t="shared" si="175"/>
        <v>1716.97</v>
      </c>
      <c r="S303" s="44">
        <f t="shared" si="175"/>
        <v>1716.97</v>
      </c>
      <c r="T303" s="44">
        <f t="shared" si="175"/>
        <v>1716.97</v>
      </c>
      <c r="U303" s="44">
        <f t="shared" si="175"/>
        <v>1716.97</v>
      </c>
      <c r="V303" s="44">
        <f t="shared" si="175"/>
        <v>1716.97</v>
      </c>
      <c r="W303" s="44">
        <f t="shared" si="175"/>
        <v>1716.97</v>
      </c>
      <c r="X303" s="44">
        <f t="shared" si="175"/>
        <v>1716.97</v>
      </c>
      <c r="Y303" s="44">
        <f t="shared" si="175"/>
        <v>1716.97</v>
      </c>
      <c r="Z303" s="44">
        <f t="shared" si="175"/>
        <v>1716.97</v>
      </c>
      <c r="AA303" s="44">
        <f t="shared" si="175"/>
        <v>1716.97</v>
      </c>
    </row>
    <row r="304" spans="1:27" ht="12.75" hidden="1" customHeight="1" outlineLevel="1" x14ac:dyDescent="0.2">
      <c r="A304" s="99" t="s">
        <v>532</v>
      </c>
      <c r="B304" s="63" t="s">
        <v>83</v>
      </c>
      <c r="C304" s="43" t="s">
        <v>79</v>
      </c>
      <c r="D304" s="44">
        <v>3.92</v>
      </c>
      <c r="E304" s="44">
        <v>3.92</v>
      </c>
      <c r="F304" s="44">
        <v>3.92</v>
      </c>
      <c r="G304" s="44">
        <v>3.92</v>
      </c>
      <c r="H304" s="44">
        <v>3.92</v>
      </c>
      <c r="I304" s="44">
        <v>3.92</v>
      </c>
      <c r="J304" s="44">
        <v>3.92</v>
      </c>
      <c r="K304" s="44">
        <v>3.92</v>
      </c>
      <c r="L304" s="44">
        <v>3.92</v>
      </c>
      <c r="M304" s="44">
        <v>3.92</v>
      </c>
      <c r="N304" s="44">
        <v>3.92</v>
      </c>
      <c r="O304" s="44">
        <v>3.92</v>
      </c>
      <c r="P304" s="44">
        <v>3.92</v>
      </c>
      <c r="Q304" s="44">
        <v>3.92</v>
      </c>
      <c r="R304" s="44">
        <v>3.92</v>
      </c>
      <c r="S304" s="44">
        <v>3.92</v>
      </c>
      <c r="T304" s="44">
        <v>3.92</v>
      </c>
      <c r="U304" s="44">
        <v>3.92</v>
      </c>
      <c r="V304" s="44">
        <v>3.92</v>
      </c>
      <c r="W304" s="44">
        <v>3.92</v>
      </c>
      <c r="X304" s="44">
        <v>3.92</v>
      </c>
      <c r="Y304" s="44">
        <v>3.92</v>
      </c>
      <c r="Z304" s="44">
        <v>3.92</v>
      </c>
      <c r="AA304" s="44">
        <v>3.92</v>
      </c>
    </row>
    <row r="305" spans="1:27" ht="12.75" hidden="1" customHeight="1" outlineLevel="1" x14ac:dyDescent="0.2">
      <c r="A305" s="99" t="s">
        <v>533</v>
      </c>
      <c r="B305" s="63" t="s">
        <v>81</v>
      </c>
      <c r="C305" s="43" t="s">
        <v>79</v>
      </c>
      <c r="D305" s="44">
        <f>$D$11</f>
        <v>216.36</v>
      </c>
      <c r="E305" s="44">
        <f t="shared" ref="E305:AA305" si="176">$D$11</f>
        <v>216.36</v>
      </c>
      <c r="F305" s="44">
        <f t="shared" si="176"/>
        <v>216.36</v>
      </c>
      <c r="G305" s="44">
        <f t="shared" si="176"/>
        <v>216.36</v>
      </c>
      <c r="H305" s="44">
        <f t="shared" si="176"/>
        <v>216.36</v>
      </c>
      <c r="I305" s="44">
        <f t="shared" si="176"/>
        <v>216.36</v>
      </c>
      <c r="J305" s="44">
        <f t="shared" si="176"/>
        <v>216.36</v>
      </c>
      <c r="K305" s="44">
        <f t="shared" si="176"/>
        <v>216.36</v>
      </c>
      <c r="L305" s="44">
        <f t="shared" si="176"/>
        <v>216.36</v>
      </c>
      <c r="M305" s="44">
        <f t="shared" si="176"/>
        <v>216.36</v>
      </c>
      <c r="N305" s="44">
        <f t="shared" si="176"/>
        <v>216.36</v>
      </c>
      <c r="O305" s="44">
        <f t="shared" si="176"/>
        <v>216.36</v>
      </c>
      <c r="P305" s="44">
        <f t="shared" si="176"/>
        <v>216.36</v>
      </c>
      <c r="Q305" s="44">
        <f t="shared" si="176"/>
        <v>216.36</v>
      </c>
      <c r="R305" s="44">
        <f t="shared" si="176"/>
        <v>216.36</v>
      </c>
      <c r="S305" s="44">
        <f t="shared" si="176"/>
        <v>216.36</v>
      </c>
      <c r="T305" s="44">
        <f t="shared" si="176"/>
        <v>216.36</v>
      </c>
      <c r="U305" s="44">
        <f t="shared" si="176"/>
        <v>216.36</v>
      </c>
      <c r="V305" s="44">
        <f t="shared" si="176"/>
        <v>216.36</v>
      </c>
      <c r="W305" s="44">
        <f t="shared" si="176"/>
        <v>216.36</v>
      </c>
      <c r="X305" s="44">
        <f t="shared" si="176"/>
        <v>216.36</v>
      </c>
      <c r="Y305" s="44">
        <f t="shared" si="176"/>
        <v>216.36</v>
      </c>
      <c r="Z305" s="44">
        <f t="shared" si="176"/>
        <v>216.36</v>
      </c>
      <c r="AA305" s="44">
        <f t="shared" si="176"/>
        <v>216.36</v>
      </c>
    </row>
    <row r="306" spans="1:27" ht="12.75" customHeight="1" collapsed="1" x14ac:dyDescent="0.2">
      <c r="A306" s="98" t="s">
        <v>534</v>
      </c>
      <c r="B306" s="28" t="str">
        <f>"29"&amp;"."&amp;$B$662&amp;"."&amp;$B$663</f>
        <v>29.08.2023</v>
      </c>
      <c r="C306" s="90" t="s">
        <v>76</v>
      </c>
      <c r="D306" s="91">
        <f>ROUND(((D307+D308+D310+D309)/1000),5)</f>
        <v>3.2609499999999998</v>
      </c>
      <c r="E306" s="91">
        <f>ROUND(((E307+E308+E310+E309)/1000),5)</f>
        <v>3.1233300000000002</v>
      </c>
      <c r="F306" s="91">
        <f>ROUND(((F307+F308+F310+F309)/1000),5)</f>
        <v>3.00576</v>
      </c>
      <c r="G306" s="91">
        <f t="shared" ref="G306:AA306" si="177">ROUND(((G307+G308+G310+G309)/1000),5)</f>
        <v>3.008</v>
      </c>
      <c r="H306" s="91">
        <f t="shared" si="177"/>
        <v>3.0796800000000002</v>
      </c>
      <c r="I306" s="91">
        <f t="shared" si="177"/>
        <v>3.2115900000000002</v>
      </c>
      <c r="J306" s="91">
        <f t="shared" si="177"/>
        <v>3.298</v>
      </c>
      <c r="K306" s="91">
        <f t="shared" si="177"/>
        <v>3.5582400000000001</v>
      </c>
      <c r="L306" s="91">
        <f t="shared" si="177"/>
        <v>3.9175200000000001</v>
      </c>
      <c r="M306" s="91">
        <f t="shared" si="177"/>
        <v>3.9825400000000002</v>
      </c>
      <c r="N306" s="91">
        <f t="shared" si="177"/>
        <v>4.02189</v>
      </c>
      <c r="O306" s="91">
        <f t="shared" si="177"/>
        <v>3.9999500000000001</v>
      </c>
      <c r="P306" s="91">
        <f t="shared" si="177"/>
        <v>3.99072</v>
      </c>
      <c r="Q306" s="91">
        <f t="shared" si="177"/>
        <v>4.0093100000000002</v>
      </c>
      <c r="R306" s="91">
        <f t="shared" si="177"/>
        <v>4.0561999999999996</v>
      </c>
      <c r="S306" s="91">
        <f t="shared" si="177"/>
        <v>4.0562899999999997</v>
      </c>
      <c r="T306" s="91">
        <f t="shared" si="177"/>
        <v>4.0465299999999997</v>
      </c>
      <c r="U306" s="91">
        <f t="shared" si="177"/>
        <v>4.0289000000000001</v>
      </c>
      <c r="V306" s="91">
        <f t="shared" si="177"/>
        <v>4.0068200000000003</v>
      </c>
      <c r="W306" s="91">
        <f t="shared" si="177"/>
        <v>4.03775</v>
      </c>
      <c r="X306" s="91">
        <f t="shared" si="177"/>
        <v>4.0435100000000004</v>
      </c>
      <c r="Y306" s="91">
        <f t="shared" si="177"/>
        <v>3.9830199999999998</v>
      </c>
      <c r="Z306" s="91">
        <f t="shared" si="177"/>
        <v>3.6330499999999999</v>
      </c>
      <c r="AA306" s="91">
        <f t="shared" si="177"/>
        <v>3.42882</v>
      </c>
    </row>
    <row r="307" spans="1:27" ht="12.75" hidden="1" customHeight="1" outlineLevel="1" x14ac:dyDescent="0.2">
      <c r="A307" s="99" t="s">
        <v>535</v>
      </c>
      <c r="B307" s="63" t="s">
        <v>238</v>
      </c>
      <c r="C307" s="43" t="s">
        <v>79</v>
      </c>
      <c r="D307" s="44">
        <v>1323.7</v>
      </c>
      <c r="E307" s="44">
        <v>1186.08</v>
      </c>
      <c r="F307" s="44">
        <v>1068.51</v>
      </c>
      <c r="G307" s="44">
        <v>1070.75</v>
      </c>
      <c r="H307" s="44">
        <v>1142.43</v>
      </c>
      <c r="I307" s="44">
        <v>1274.3399999999999</v>
      </c>
      <c r="J307" s="44">
        <v>1360.75</v>
      </c>
      <c r="K307" s="44">
        <v>1620.99</v>
      </c>
      <c r="L307" s="44">
        <v>1980.27</v>
      </c>
      <c r="M307" s="44">
        <v>2045.29</v>
      </c>
      <c r="N307" s="44">
        <v>2084.64</v>
      </c>
      <c r="O307" s="44">
        <v>2062.6999999999998</v>
      </c>
      <c r="P307" s="44">
        <v>2053.4699999999998</v>
      </c>
      <c r="Q307" s="44">
        <v>2072.06</v>
      </c>
      <c r="R307" s="44">
        <v>2118.9499999999998</v>
      </c>
      <c r="S307" s="44">
        <v>2119.04</v>
      </c>
      <c r="T307" s="44">
        <v>2109.2800000000002</v>
      </c>
      <c r="U307" s="44">
        <v>2091.65</v>
      </c>
      <c r="V307" s="44">
        <v>2069.5700000000002</v>
      </c>
      <c r="W307" s="44">
        <v>2100.5</v>
      </c>
      <c r="X307" s="44">
        <v>2106.2600000000002</v>
      </c>
      <c r="Y307" s="44">
        <v>2045.77</v>
      </c>
      <c r="Z307" s="44">
        <v>1695.8</v>
      </c>
      <c r="AA307" s="44">
        <v>1491.57</v>
      </c>
    </row>
    <row r="308" spans="1:27" ht="12.75" hidden="1" customHeight="1" outlineLevel="1" x14ac:dyDescent="0.2">
      <c r="A308" s="99" t="s">
        <v>536</v>
      </c>
      <c r="B308" s="63" t="s">
        <v>90</v>
      </c>
      <c r="C308" s="43" t="s">
        <v>79</v>
      </c>
      <c r="D308" s="44">
        <f>$D$168</f>
        <v>1716.97</v>
      </c>
      <c r="E308" s="44">
        <f t="shared" ref="E308:AA308" si="178">$D$168</f>
        <v>1716.97</v>
      </c>
      <c r="F308" s="44">
        <f t="shared" si="178"/>
        <v>1716.97</v>
      </c>
      <c r="G308" s="44">
        <f t="shared" si="178"/>
        <v>1716.97</v>
      </c>
      <c r="H308" s="44">
        <f t="shared" si="178"/>
        <v>1716.97</v>
      </c>
      <c r="I308" s="44">
        <f t="shared" si="178"/>
        <v>1716.97</v>
      </c>
      <c r="J308" s="44">
        <f t="shared" si="178"/>
        <v>1716.97</v>
      </c>
      <c r="K308" s="44">
        <f t="shared" si="178"/>
        <v>1716.97</v>
      </c>
      <c r="L308" s="44">
        <f t="shared" si="178"/>
        <v>1716.97</v>
      </c>
      <c r="M308" s="44">
        <f t="shared" si="178"/>
        <v>1716.97</v>
      </c>
      <c r="N308" s="44">
        <f t="shared" si="178"/>
        <v>1716.97</v>
      </c>
      <c r="O308" s="44">
        <f t="shared" si="178"/>
        <v>1716.97</v>
      </c>
      <c r="P308" s="44">
        <f t="shared" si="178"/>
        <v>1716.97</v>
      </c>
      <c r="Q308" s="44">
        <f t="shared" si="178"/>
        <v>1716.97</v>
      </c>
      <c r="R308" s="44">
        <f t="shared" si="178"/>
        <v>1716.97</v>
      </c>
      <c r="S308" s="44">
        <f t="shared" si="178"/>
        <v>1716.97</v>
      </c>
      <c r="T308" s="44">
        <f t="shared" si="178"/>
        <v>1716.97</v>
      </c>
      <c r="U308" s="44">
        <f t="shared" si="178"/>
        <v>1716.97</v>
      </c>
      <c r="V308" s="44">
        <f t="shared" si="178"/>
        <v>1716.97</v>
      </c>
      <c r="W308" s="44">
        <f t="shared" si="178"/>
        <v>1716.97</v>
      </c>
      <c r="X308" s="44">
        <f t="shared" si="178"/>
        <v>1716.97</v>
      </c>
      <c r="Y308" s="44">
        <f t="shared" si="178"/>
        <v>1716.97</v>
      </c>
      <c r="Z308" s="44">
        <f t="shared" si="178"/>
        <v>1716.97</v>
      </c>
      <c r="AA308" s="44">
        <f t="shared" si="178"/>
        <v>1716.97</v>
      </c>
    </row>
    <row r="309" spans="1:27" ht="12.75" hidden="1" customHeight="1" outlineLevel="1" x14ac:dyDescent="0.2">
      <c r="A309" s="99" t="s">
        <v>537</v>
      </c>
      <c r="B309" s="63" t="s">
        <v>83</v>
      </c>
      <c r="C309" s="43" t="s">
        <v>79</v>
      </c>
      <c r="D309" s="44">
        <v>3.92</v>
      </c>
      <c r="E309" s="44">
        <v>3.92</v>
      </c>
      <c r="F309" s="44">
        <v>3.92</v>
      </c>
      <c r="G309" s="44">
        <v>3.92</v>
      </c>
      <c r="H309" s="44">
        <v>3.92</v>
      </c>
      <c r="I309" s="44">
        <v>3.92</v>
      </c>
      <c r="J309" s="44">
        <v>3.92</v>
      </c>
      <c r="K309" s="44">
        <v>3.92</v>
      </c>
      <c r="L309" s="44">
        <v>3.92</v>
      </c>
      <c r="M309" s="44">
        <v>3.92</v>
      </c>
      <c r="N309" s="44">
        <v>3.92</v>
      </c>
      <c r="O309" s="44">
        <v>3.92</v>
      </c>
      <c r="P309" s="44">
        <v>3.92</v>
      </c>
      <c r="Q309" s="44">
        <v>3.92</v>
      </c>
      <c r="R309" s="44">
        <v>3.92</v>
      </c>
      <c r="S309" s="44">
        <v>3.92</v>
      </c>
      <c r="T309" s="44">
        <v>3.92</v>
      </c>
      <c r="U309" s="44">
        <v>3.92</v>
      </c>
      <c r="V309" s="44">
        <v>3.92</v>
      </c>
      <c r="W309" s="44">
        <v>3.92</v>
      </c>
      <c r="X309" s="44">
        <v>3.92</v>
      </c>
      <c r="Y309" s="44">
        <v>3.92</v>
      </c>
      <c r="Z309" s="44">
        <v>3.92</v>
      </c>
      <c r="AA309" s="44">
        <v>3.92</v>
      </c>
    </row>
    <row r="310" spans="1:27" ht="12.75" hidden="1" customHeight="1" outlineLevel="1" x14ac:dyDescent="0.2">
      <c r="A310" s="99" t="s">
        <v>538</v>
      </c>
      <c r="B310" s="63" t="s">
        <v>81</v>
      </c>
      <c r="C310" s="43" t="s">
        <v>79</v>
      </c>
      <c r="D310" s="44">
        <f>$D$11</f>
        <v>216.36</v>
      </c>
      <c r="E310" s="44">
        <f t="shared" ref="E310:AA310" si="179">$D$11</f>
        <v>216.36</v>
      </c>
      <c r="F310" s="44">
        <f t="shared" si="179"/>
        <v>216.36</v>
      </c>
      <c r="G310" s="44">
        <f t="shared" si="179"/>
        <v>216.36</v>
      </c>
      <c r="H310" s="44">
        <f t="shared" si="179"/>
        <v>216.36</v>
      </c>
      <c r="I310" s="44">
        <f t="shared" si="179"/>
        <v>216.36</v>
      </c>
      <c r="J310" s="44">
        <f t="shared" si="179"/>
        <v>216.36</v>
      </c>
      <c r="K310" s="44">
        <f t="shared" si="179"/>
        <v>216.36</v>
      </c>
      <c r="L310" s="44">
        <f t="shared" si="179"/>
        <v>216.36</v>
      </c>
      <c r="M310" s="44">
        <f t="shared" si="179"/>
        <v>216.36</v>
      </c>
      <c r="N310" s="44">
        <f t="shared" si="179"/>
        <v>216.36</v>
      </c>
      <c r="O310" s="44">
        <f t="shared" si="179"/>
        <v>216.36</v>
      </c>
      <c r="P310" s="44">
        <f t="shared" si="179"/>
        <v>216.36</v>
      </c>
      <c r="Q310" s="44">
        <f t="shared" si="179"/>
        <v>216.36</v>
      </c>
      <c r="R310" s="44">
        <f t="shared" si="179"/>
        <v>216.36</v>
      </c>
      <c r="S310" s="44">
        <f t="shared" si="179"/>
        <v>216.36</v>
      </c>
      <c r="T310" s="44">
        <f t="shared" si="179"/>
        <v>216.36</v>
      </c>
      <c r="U310" s="44">
        <f t="shared" si="179"/>
        <v>216.36</v>
      </c>
      <c r="V310" s="44">
        <f t="shared" si="179"/>
        <v>216.36</v>
      </c>
      <c r="W310" s="44">
        <f t="shared" si="179"/>
        <v>216.36</v>
      </c>
      <c r="X310" s="44">
        <f t="shared" si="179"/>
        <v>216.36</v>
      </c>
      <c r="Y310" s="44">
        <f t="shared" si="179"/>
        <v>216.36</v>
      </c>
      <c r="Z310" s="44">
        <f t="shared" si="179"/>
        <v>216.36</v>
      </c>
      <c r="AA310" s="44">
        <f t="shared" si="179"/>
        <v>216.36</v>
      </c>
    </row>
    <row r="311" spans="1:27" ht="12.75" customHeight="1" collapsed="1" x14ac:dyDescent="0.2">
      <c r="A311" s="98" t="s">
        <v>539</v>
      </c>
      <c r="B311" s="28" t="str">
        <f>"30"&amp;"."&amp;$B$662&amp;"."&amp;$B$663</f>
        <v>30.08.2023</v>
      </c>
      <c r="C311" s="90" t="s">
        <v>76</v>
      </c>
      <c r="D311" s="91">
        <f>ROUND(((D312+D313+D315+D314)/1000),5)</f>
        <v>3.4180700000000002</v>
      </c>
      <c r="E311" s="91">
        <f>ROUND(((E312+E313+E315+E314)/1000),5)</f>
        <v>3.29217</v>
      </c>
      <c r="F311" s="91">
        <f>ROUND(((F312+F313+F315+F314)/1000),5)</f>
        <v>3.2387100000000002</v>
      </c>
      <c r="G311" s="91">
        <f t="shared" ref="G311:AA311" si="180">ROUND(((G312+G313+G315+G314)/1000),5)</f>
        <v>3.2292800000000002</v>
      </c>
      <c r="H311" s="91">
        <f t="shared" si="180"/>
        <v>3.2365499999999998</v>
      </c>
      <c r="I311" s="91">
        <f t="shared" si="180"/>
        <v>3.29731</v>
      </c>
      <c r="J311" s="91">
        <f t="shared" si="180"/>
        <v>3.4183400000000002</v>
      </c>
      <c r="K311" s="91">
        <f t="shared" si="180"/>
        <v>3.6360700000000001</v>
      </c>
      <c r="L311" s="91">
        <f t="shared" si="180"/>
        <v>3.9483100000000002</v>
      </c>
      <c r="M311" s="91">
        <f t="shared" si="180"/>
        <v>4.0241400000000001</v>
      </c>
      <c r="N311" s="91">
        <f t="shared" si="180"/>
        <v>4.0716999999999999</v>
      </c>
      <c r="O311" s="91">
        <f t="shared" si="180"/>
        <v>4.0521399999999996</v>
      </c>
      <c r="P311" s="91">
        <f t="shared" si="180"/>
        <v>4.0505300000000002</v>
      </c>
      <c r="Q311" s="91">
        <f t="shared" si="180"/>
        <v>4.06454</v>
      </c>
      <c r="R311" s="91">
        <f t="shared" si="180"/>
        <v>4.1567800000000004</v>
      </c>
      <c r="S311" s="91">
        <f t="shared" si="180"/>
        <v>4.15733</v>
      </c>
      <c r="T311" s="91">
        <f t="shared" si="180"/>
        <v>4.1434899999999999</v>
      </c>
      <c r="U311" s="91">
        <f t="shared" si="180"/>
        <v>4.125</v>
      </c>
      <c r="V311" s="91">
        <f t="shared" si="180"/>
        <v>4.0953499999999998</v>
      </c>
      <c r="W311" s="91">
        <f t="shared" si="180"/>
        <v>4.1311099999999996</v>
      </c>
      <c r="X311" s="91">
        <f t="shared" si="180"/>
        <v>4.1083800000000004</v>
      </c>
      <c r="Y311" s="91">
        <f t="shared" si="180"/>
        <v>3.9803199999999999</v>
      </c>
      <c r="Z311" s="91">
        <f t="shared" si="180"/>
        <v>3.7321599999999999</v>
      </c>
      <c r="AA311" s="91">
        <f t="shared" si="180"/>
        <v>3.5410200000000001</v>
      </c>
    </row>
    <row r="312" spans="1:27" ht="12.75" hidden="1" customHeight="1" outlineLevel="1" x14ac:dyDescent="0.2">
      <c r="A312" s="99" t="s">
        <v>540</v>
      </c>
      <c r="B312" s="63" t="s">
        <v>238</v>
      </c>
      <c r="C312" s="43" t="s">
        <v>79</v>
      </c>
      <c r="D312" s="44">
        <v>1480.82</v>
      </c>
      <c r="E312" s="44">
        <v>1354.92</v>
      </c>
      <c r="F312" s="44">
        <v>1301.46</v>
      </c>
      <c r="G312" s="44">
        <v>1292.03</v>
      </c>
      <c r="H312" s="44">
        <v>1299.3</v>
      </c>
      <c r="I312" s="44">
        <v>1360.06</v>
      </c>
      <c r="J312" s="44">
        <v>1481.09</v>
      </c>
      <c r="K312" s="44">
        <v>1698.82</v>
      </c>
      <c r="L312" s="44">
        <v>2011.06</v>
      </c>
      <c r="M312" s="44">
        <v>2086.89</v>
      </c>
      <c r="N312" s="44">
        <v>2134.4499999999998</v>
      </c>
      <c r="O312" s="44">
        <v>2114.89</v>
      </c>
      <c r="P312" s="44">
        <v>2113.2800000000002</v>
      </c>
      <c r="Q312" s="44">
        <v>2127.29</v>
      </c>
      <c r="R312" s="44">
        <v>2219.5300000000002</v>
      </c>
      <c r="S312" s="44">
        <v>2220.08</v>
      </c>
      <c r="T312" s="44">
        <v>2206.2399999999998</v>
      </c>
      <c r="U312" s="44">
        <v>2187.75</v>
      </c>
      <c r="V312" s="44">
        <v>2158.1</v>
      </c>
      <c r="W312" s="44">
        <v>2193.86</v>
      </c>
      <c r="X312" s="44">
        <v>2171.13</v>
      </c>
      <c r="Y312" s="44">
        <v>2043.07</v>
      </c>
      <c r="Z312" s="44">
        <v>1794.91</v>
      </c>
      <c r="AA312" s="44">
        <v>1603.77</v>
      </c>
    </row>
    <row r="313" spans="1:27" ht="12.75" hidden="1" customHeight="1" outlineLevel="1" x14ac:dyDescent="0.2">
      <c r="A313" s="99" t="s">
        <v>541</v>
      </c>
      <c r="B313" s="63" t="s">
        <v>90</v>
      </c>
      <c r="C313" s="43" t="s">
        <v>79</v>
      </c>
      <c r="D313" s="44">
        <f>$D$168</f>
        <v>1716.97</v>
      </c>
      <c r="E313" s="44">
        <f t="shared" ref="E313:AA313" si="181">$D$168</f>
        <v>1716.97</v>
      </c>
      <c r="F313" s="44">
        <f t="shared" si="181"/>
        <v>1716.97</v>
      </c>
      <c r="G313" s="44">
        <f t="shared" si="181"/>
        <v>1716.97</v>
      </c>
      <c r="H313" s="44">
        <f t="shared" si="181"/>
        <v>1716.97</v>
      </c>
      <c r="I313" s="44">
        <f t="shared" si="181"/>
        <v>1716.97</v>
      </c>
      <c r="J313" s="44">
        <f t="shared" si="181"/>
        <v>1716.97</v>
      </c>
      <c r="K313" s="44">
        <f t="shared" si="181"/>
        <v>1716.97</v>
      </c>
      <c r="L313" s="44">
        <f t="shared" si="181"/>
        <v>1716.97</v>
      </c>
      <c r="M313" s="44">
        <f t="shared" si="181"/>
        <v>1716.97</v>
      </c>
      <c r="N313" s="44">
        <f t="shared" si="181"/>
        <v>1716.97</v>
      </c>
      <c r="O313" s="44">
        <f t="shared" si="181"/>
        <v>1716.97</v>
      </c>
      <c r="P313" s="44">
        <f t="shared" si="181"/>
        <v>1716.97</v>
      </c>
      <c r="Q313" s="44">
        <f t="shared" si="181"/>
        <v>1716.97</v>
      </c>
      <c r="R313" s="44">
        <f t="shared" si="181"/>
        <v>1716.97</v>
      </c>
      <c r="S313" s="44">
        <f t="shared" si="181"/>
        <v>1716.97</v>
      </c>
      <c r="T313" s="44">
        <f t="shared" si="181"/>
        <v>1716.97</v>
      </c>
      <c r="U313" s="44">
        <f t="shared" si="181"/>
        <v>1716.97</v>
      </c>
      <c r="V313" s="44">
        <f t="shared" si="181"/>
        <v>1716.97</v>
      </c>
      <c r="W313" s="44">
        <f t="shared" si="181"/>
        <v>1716.97</v>
      </c>
      <c r="X313" s="44">
        <f t="shared" si="181"/>
        <v>1716.97</v>
      </c>
      <c r="Y313" s="44">
        <f t="shared" si="181"/>
        <v>1716.97</v>
      </c>
      <c r="Z313" s="44">
        <f t="shared" si="181"/>
        <v>1716.97</v>
      </c>
      <c r="AA313" s="44">
        <f t="shared" si="181"/>
        <v>1716.97</v>
      </c>
    </row>
    <row r="314" spans="1:27" ht="12.75" hidden="1" customHeight="1" outlineLevel="1" x14ac:dyDescent="0.2">
      <c r="A314" s="99" t="s">
        <v>542</v>
      </c>
      <c r="B314" s="63" t="s">
        <v>83</v>
      </c>
      <c r="C314" s="43" t="s">
        <v>79</v>
      </c>
      <c r="D314" s="44">
        <v>3.92</v>
      </c>
      <c r="E314" s="44">
        <v>3.92</v>
      </c>
      <c r="F314" s="44">
        <v>3.92</v>
      </c>
      <c r="G314" s="44">
        <v>3.92</v>
      </c>
      <c r="H314" s="44">
        <v>3.92</v>
      </c>
      <c r="I314" s="44">
        <v>3.92</v>
      </c>
      <c r="J314" s="44">
        <v>3.92</v>
      </c>
      <c r="K314" s="44">
        <v>3.92</v>
      </c>
      <c r="L314" s="44">
        <v>3.92</v>
      </c>
      <c r="M314" s="44">
        <v>3.92</v>
      </c>
      <c r="N314" s="44">
        <v>3.92</v>
      </c>
      <c r="O314" s="44">
        <v>3.92</v>
      </c>
      <c r="P314" s="44">
        <v>3.92</v>
      </c>
      <c r="Q314" s="44">
        <v>3.92</v>
      </c>
      <c r="R314" s="44">
        <v>3.92</v>
      </c>
      <c r="S314" s="44">
        <v>3.92</v>
      </c>
      <c r="T314" s="44">
        <v>3.92</v>
      </c>
      <c r="U314" s="44">
        <v>3.92</v>
      </c>
      <c r="V314" s="44">
        <v>3.92</v>
      </c>
      <c r="W314" s="44">
        <v>3.92</v>
      </c>
      <c r="X314" s="44">
        <v>3.92</v>
      </c>
      <c r="Y314" s="44">
        <v>3.92</v>
      </c>
      <c r="Z314" s="44">
        <v>3.92</v>
      </c>
      <c r="AA314" s="44">
        <v>3.92</v>
      </c>
    </row>
    <row r="315" spans="1:27" ht="12.75" hidden="1" customHeight="1" outlineLevel="1" x14ac:dyDescent="0.2">
      <c r="A315" s="99" t="s">
        <v>543</v>
      </c>
      <c r="B315" s="63" t="s">
        <v>81</v>
      </c>
      <c r="C315" s="43" t="s">
        <v>79</v>
      </c>
      <c r="D315" s="44">
        <f>$D$11</f>
        <v>216.36</v>
      </c>
      <c r="E315" s="44">
        <f t="shared" ref="E315:AA315" si="182">$D$11</f>
        <v>216.36</v>
      </c>
      <c r="F315" s="44">
        <f t="shared" si="182"/>
        <v>216.36</v>
      </c>
      <c r="G315" s="44">
        <f t="shared" si="182"/>
        <v>216.36</v>
      </c>
      <c r="H315" s="44">
        <f t="shared" si="182"/>
        <v>216.36</v>
      </c>
      <c r="I315" s="44">
        <f t="shared" si="182"/>
        <v>216.36</v>
      </c>
      <c r="J315" s="44">
        <f t="shared" si="182"/>
        <v>216.36</v>
      </c>
      <c r="K315" s="44">
        <f t="shared" si="182"/>
        <v>216.36</v>
      </c>
      <c r="L315" s="44">
        <f t="shared" si="182"/>
        <v>216.36</v>
      </c>
      <c r="M315" s="44">
        <f t="shared" si="182"/>
        <v>216.36</v>
      </c>
      <c r="N315" s="44">
        <f t="shared" si="182"/>
        <v>216.36</v>
      </c>
      <c r="O315" s="44">
        <f t="shared" si="182"/>
        <v>216.36</v>
      </c>
      <c r="P315" s="44">
        <f t="shared" si="182"/>
        <v>216.36</v>
      </c>
      <c r="Q315" s="44">
        <f t="shared" si="182"/>
        <v>216.36</v>
      </c>
      <c r="R315" s="44">
        <f t="shared" si="182"/>
        <v>216.36</v>
      </c>
      <c r="S315" s="44">
        <f t="shared" si="182"/>
        <v>216.36</v>
      </c>
      <c r="T315" s="44">
        <f t="shared" si="182"/>
        <v>216.36</v>
      </c>
      <c r="U315" s="44">
        <f t="shared" si="182"/>
        <v>216.36</v>
      </c>
      <c r="V315" s="44">
        <f t="shared" si="182"/>
        <v>216.36</v>
      </c>
      <c r="W315" s="44">
        <f t="shared" si="182"/>
        <v>216.36</v>
      </c>
      <c r="X315" s="44">
        <f t="shared" si="182"/>
        <v>216.36</v>
      </c>
      <c r="Y315" s="44">
        <f t="shared" si="182"/>
        <v>216.36</v>
      </c>
      <c r="Z315" s="44">
        <f t="shared" si="182"/>
        <v>216.36</v>
      </c>
      <c r="AA315" s="44">
        <f t="shared" si="182"/>
        <v>216.36</v>
      </c>
    </row>
    <row r="316" spans="1:27" ht="12.75" customHeight="1" collapsed="1" x14ac:dyDescent="0.2">
      <c r="A316" s="98" t="s">
        <v>544</v>
      </c>
      <c r="B316" s="28" t="str">
        <f>"31"&amp;"."&amp;$B$662&amp;"."&amp;$B$663</f>
        <v>31.08.2023</v>
      </c>
      <c r="C316" s="90" t="s">
        <v>76</v>
      </c>
      <c r="D316" s="91">
        <f>ROUND(((D317+D318+D320+D319)/1000),5)</f>
        <v>3.2330399999999999</v>
      </c>
      <c r="E316" s="91">
        <f>ROUND(((E317+E318+E320+E319)/1000),5)</f>
        <v>3.1242800000000002</v>
      </c>
      <c r="F316" s="91">
        <f>ROUND(((F317+F318+F320+F319)/1000),5)</f>
        <v>3.0396200000000002</v>
      </c>
      <c r="G316" s="91">
        <f t="shared" ref="G316:AA316" si="183">ROUND(((G317+G318+G320+G319)/1000),5)</f>
        <v>3.0219499999999999</v>
      </c>
      <c r="H316" s="91">
        <f t="shared" si="183"/>
        <v>3.0640399999999999</v>
      </c>
      <c r="I316" s="91">
        <f t="shared" si="183"/>
        <v>3.1891500000000002</v>
      </c>
      <c r="J316" s="91">
        <f t="shared" si="183"/>
        <v>3.3366099999999999</v>
      </c>
      <c r="K316" s="91">
        <f t="shared" si="183"/>
        <v>3.5987900000000002</v>
      </c>
      <c r="L316" s="91">
        <f t="shared" si="183"/>
        <v>3.8317700000000001</v>
      </c>
      <c r="M316" s="91">
        <f t="shared" si="183"/>
        <v>3.9511699999999998</v>
      </c>
      <c r="N316" s="91">
        <f t="shared" si="183"/>
        <v>4.1438499999999996</v>
      </c>
      <c r="O316" s="91">
        <f t="shared" si="183"/>
        <v>3.9910800000000002</v>
      </c>
      <c r="P316" s="91">
        <f t="shared" si="183"/>
        <v>3.9327000000000001</v>
      </c>
      <c r="Q316" s="91">
        <f t="shared" si="183"/>
        <v>3.9630700000000001</v>
      </c>
      <c r="R316" s="91">
        <f t="shared" si="183"/>
        <v>4.10046</v>
      </c>
      <c r="S316" s="91">
        <f t="shared" si="183"/>
        <v>4.0890700000000004</v>
      </c>
      <c r="T316" s="91">
        <f t="shared" si="183"/>
        <v>4.0718699999999997</v>
      </c>
      <c r="U316" s="91">
        <f t="shared" si="183"/>
        <v>4.0448700000000004</v>
      </c>
      <c r="V316" s="91">
        <f t="shared" si="183"/>
        <v>4.0489600000000001</v>
      </c>
      <c r="W316" s="91">
        <f t="shared" si="183"/>
        <v>4.0500499999999997</v>
      </c>
      <c r="X316" s="91">
        <f t="shared" si="183"/>
        <v>4.0977499999999996</v>
      </c>
      <c r="Y316" s="91">
        <f t="shared" si="183"/>
        <v>4.0050499999999998</v>
      </c>
      <c r="Z316" s="91">
        <f t="shared" si="183"/>
        <v>3.7163900000000001</v>
      </c>
      <c r="AA316" s="91">
        <f t="shared" si="183"/>
        <v>3.5139200000000002</v>
      </c>
    </row>
    <row r="317" spans="1:27" ht="12.75" hidden="1" customHeight="1" outlineLevel="1" x14ac:dyDescent="0.2">
      <c r="A317" s="99" t="s">
        <v>545</v>
      </c>
      <c r="B317" s="63" t="s">
        <v>238</v>
      </c>
      <c r="C317" s="43" t="s">
        <v>79</v>
      </c>
      <c r="D317" s="44">
        <v>1295.79</v>
      </c>
      <c r="E317" s="44">
        <v>1187.03</v>
      </c>
      <c r="F317" s="44">
        <v>1102.3699999999999</v>
      </c>
      <c r="G317" s="44">
        <v>1084.7</v>
      </c>
      <c r="H317" s="44">
        <v>1126.79</v>
      </c>
      <c r="I317" s="44">
        <v>1251.9000000000001</v>
      </c>
      <c r="J317" s="44">
        <v>1399.36</v>
      </c>
      <c r="K317" s="44">
        <v>1661.54</v>
      </c>
      <c r="L317" s="44">
        <v>1894.52</v>
      </c>
      <c r="M317" s="44">
        <v>2013.92</v>
      </c>
      <c r="N317" s="44">
        <v>2206.6</v>
      </c>
      <c r="O317" s="44">
        <v>2053.83</v>
      </c>
      <c r="P317" s="44">
        <v>1995.45</v>
      </c>
      <c r="Q317" s="44">
        <v>2025.82</v>
      </c>
      <c r="R317" s="44">
        <v>2163.21</v>
      </c>
      <c r="S317" s="44">
        <v>2151.8200000000002</v>
      </c>
      <c r="T317" s="44">
        <v>2134.62</v>
      </c>
      <c r="U317" s="44">
        <v>2107.62</v>
      </c>
      <c r="V317" s="44">
        <v>2111.71</v>
      </c>
      <c r="W317" s="44">
        <v>2112.8000000000002</v>
      </c>
      <c r="X317" s="44">
        <v>2160.5</v>
      </c>
      <c r="Y317" s="44">
        <v>2067.8000000000002</v>
      </c>
      <c r="Z317" s="44">
        <v>1779.14</v>
      </c>
      <c r="AA317" s="44">
        <v>1576.67</v>
      </c>
    </row>
    <row r="318" spans="1:27" ht="12.75" hidden="1" customHeight="1" outlineLevel="1" x14ac:dyDescent="0.2">
      <c r="A318" s="99" t="s">
        <v>546</v>
      </c>
      <c r="B318" s="63" t="s">
        <v>90</v>
      </c>
      <c r="C318" s="43" t="s">
        <v>79</v>
      </c>
      <c r="D318" s="44">
        <f>$D$168</f>
        <v>1716.97</v>
      </c>
      <c r="E318" s="44">
        <f t="shared" ref="E318:AA318" si="184">$D$168</f>
        <v>1716.97</v>
      </c>
      <c r="F318" s="44">
        <f t="shared" si="184"/>
        <v>1716.97</v>
      </c>
      <c r="G318" s="44">
        <f t="shared" si="184"/>
        <v>1716.97</v>
      </c>
      <c r="H318" s="44">
        <f t="shared" si="184"/>
        <v>1716.97</v>
      </c>
      <c r="I318" s="44">
        <f t="shared" si="184"/>
        <v>1716.97</v>
      </c>
      <c r="J318" s="44">
        <f t="shared" si="184"/>
        <v>1716.97</v>
      </c>
      <c r="K318" s="44">
        <f t="shared" si="184"/>
        <v>1716.97</v>
      </c>
      <c r="L318" s="44">
        <f t="shared" si="184"/>
        <v>1716.97</v>
      </c>
      <c r="M318" s="44">
        <f t="shared" si="184"/>
        <v>1716.97</v>
      </c>
      <c r="N318" s="44">
        <f t="shared" si="184"/>
        <v>1716.97</v>
      </c>
      <c r="O318" s="44">
        <f t="shared" si="184"/>
        <v>1716.97</v>
      </c>
      <c r="P318" s="44">
        <f t="shared" si="184"/>
        <v>1716.97</v>
      </c>
      <c r="Q318" s="44">
        <f t="shared" si="184"/>
        <v>1716.97</v>
      </c>
      <c r="R318" s="44">
        <f t="shared" si="184"/>
        <v>1716.97</v>
      </c>
      <c r="S318" s="44">
        <f t="shared" si="184"/>
        <v>1716.97</v>
      </c>
      <c r="T318" s="44">
        <f t="shared" si="184"/>
        <v>1716.97</v>
      </c>
      <c r="U318" s="44">
        <f t="shared" si="184"/>
        <v>1716.97</v>
      </c>
      <c r="V318" s="44">
        <f t="shared" si="184"/>
        <v>1716.97</v>
      </c>
      <c r="W318" s="44">
        <f t="shared" si="184"/>
        <v>1716.97</v>
      </c>
      <c r="X318" s="44">
        <f t="shared" si="184"/>
        <v>1716.97</v>
      </c>
      <c r="Y318" s="44">
        <f t="shared" si="184"/>
        <v>1716.97</v>
      </c>
      <c r="Z318" s="44">
        <f t="shared" si="184"/>
        <v>1716.97</v>
      </c>
      <c r="AA318" s="44">
        <f t="shared" si="184"/>
        <v>1716.97</v>
      </c>
    </row>
    <row r="319" spans="1:27" ht="12.75" hidden="1" customHeight="1" outlineLevel="1" x14ac:dyDescent="0.2">
      <c r="A319" s="99" t="s">
        <v>547</v>
      </c>
      <c r="B319" s="63" t="s">
        <v>83</v>
      </c>
      <c r="C319" s="43" t="s">
        <v>79</v>
      </c>
      <c r="D319" s="44">
        <v>3.92</v>
      </c>
      <c r="E319" s="44">
        <v>3.92</v>
      </c>
      <c r="F319" s="44">
        <v>3.92</v>
      </c>
      <c r="G319" s="44">
        <v>3.92</v>
      </c>
      <c r="H319" s="44">
        <v>3.92</v>
      </c>
      <c r="I319" s="44">
        <v>3.92</v>
      </c>
      <c r="J319" s="44">
        <v>3.92</v>
      </c>
      <c r="K319" s="44">
        <v>3.92</v>
      </c>
      <c r="L319" s="44">
        <v>3.92</v>
      </c>
      <c r="M319" s="44">
        <v>3.92</v>
      </c>
      <c r="N319" s="44">
        <v>3.92</v>
      </c>
      <c r="O319" s="44">
        <v>3.92</v>
      </c>
      <c r="P319" s="44">
        <v>3.92</v>
      </c>
      <c r="Q319" s="44">
        <v>3.92</v>
      </c>
      <c r="R319" s="44">
        <v>3.92</v>
      </c>
      <c r="S319" s="44">
        <v>3.92</v>
      </c>
      <c r="T319" s="44">
        <v>3.92</v>
      </c>
      <c r="U319" s="44">
        <v>3.92</v>
      </c>
      <c r="V319" s="44">
        <v>3.92</v>
      </c>
      <c r="W319" s="44">
        <v>3.92</v>
      </c>
      <c r="X319" s="44">
        <v>3.92</v>
      </c>
      <c r="Y319" s="44">
        <v>3.92</v>
      </c>
      <c r="Z319" s="44">
        <v>3.92</v>
      </c>
      <c r="AA319" s="44">
        <v>3.92</v>
      </c>
    </row>
    <row r="320" spans="1:27" ht="12.75" hidden="1" customHeight="1" outlineLevel="1" x14ac:dyDescent="0.2">
      <c r="A320" s="99" t="s">
        <v>548</v>
      </c>
      <c r="B320" s="63" t="s">
        <v>81</v>
      </c>
      <c r="C320" s="43" t="s">
        <v>79</v>
      </c>
      <c r="D320" s="44">
        <f>$D$11</f>
        <v>216.36</v>
      </c>
      <c r="E320" s="44">
        <f t="shared" ref="E320:AA320" si="185">$D$11</f>
        <v>216.36</v>
      </c>
      <c r="F320" s="44">
        <f t="shared" si="185"/>
        <v>216.36</v>
      </c>
      <c r="G320" s="44">
        <f t="shared" si="185"/>
        <v>216.36</v>
      </c>
      <c r="H320" s="44">
        <f t="shared" si="185"/>
        <v>216.36</v>
      </c>
      <c r="I320" s="44">
        <f t="shared" si="185"/>
        <v>216.36</v>
      </c>
      <c r="J320" s="44">
        <f t="shared" si="185"/>
        <v>216.36</v>
      </c>
      <c r="K320" s="44">
        <f t="shared" si="185"/>
        <v>216.36</v>
      </c>
      <c r="L320" s="44">
        <f t="shared" si="185"/>
        <v>216.36</v>
      </c>
      <c r="M320" s="44">
        <f t="shared" si="185"/>
        <v>216.36</v>
      </c>
      <c r="N320" s="44">
        <f t="shared" si="185"/>
        <v>216.36</v>
      </c>
      <c r="O320" s="44">
        <f t="shared" si="185"/>
        <v>216.36</v>
      </c>
      <c r="P320" s="44">
        <f t="shared" si="185"/>
        <v>216.36</v>
      </c>
      <c r="Q320" s="44">
        <f t="shared" si="185"/>
        <v>216.36</v>
      </c>
      <c r="R320" s="44">
        <f t="shared" si="185"/>
        <v>216.36</v>
      </c>
      <c r="S320" s="44">
        <f t="shared" si="185"/>
        <v>216.36</v>
      </c>
      <c r="T320" s="44">
        <f t="shared" si="185"/>
        <v>216.36</v>
      </c>
      <c r="U320" s="44">
        <f t="shared" si="185"/>
        <v>216.36</v>
      </c>
      <c r="V320" s="44">
        <f t="shared" si="185"/>
        <v>216.36</v>
      </c>
      <c r="W320" s="44">
        <f t="shared" si="185"/>
        <v>216.36</v>
      </c>
      <c r="X320" s="44">
        <f t="shared" si="185"/>
        <v>216.36</v>
      </c>
      <c r="Y320" s="44">
        <f t="shared" si="185"/>
        <v>216.36</v>
      </c>
      <c r="Z320" s="44">
        <f t="shared" si="185"/>
        <v>216.36</v>
      </c>
      <c r="AA320" s="44">
        <f t="shared" si="185"/>
        <v>216.36</v>
      </c>
    </row>
    <row r="321" spans="1:27" ht="12.75" customHeight="1" collapsed="1" x14ac:dyDescent="0.2">
      <c r="A321" s="100"/>
      <c r="B321" s="101" t="s">
        <v>392</v>
      </c>
      <c r="C321" s="102"/>
      <c r="D321" s="103"/>
      <c r="E321" s="103"/>
      <c r="F321" s="103"/>
      <c r="G321" s="103"/>
      <c r="I321" s="39"/>
    </row>
    <row r="322" spans="1:27" ht="12.75" customHeight="1" x14ac:dyDescent="0.2">
      <c r="A322" s="100"/>
      <c r="B322" s="101" t="s">
        <v>392</v>
      </c>
      <c r="C322" s="102"/>
      <c r="D322" s="103"/>
      <c r="E322" s="103"/>
      <c r="F322" s="103"/>
      <c r="G322" s="103"/>
      <c r="I322" s="39"/>
    </row>
    <row r="323" spans="1:27" ht="12.75" customHeight="1" x14ac:dyDescent="0.2">
      <c r="A323" s="175" t="s">
        <v>549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7"/>
    </row>
    <row r="324" spans="1:27" ht="25.5" x14ac:dyDescent="0.2">
      <c r="A324" s="26" t="s">
        <v>64</v>
      </c>
      <c r="B324" s="27" t="s">
        <v>210</v>
      </c>
      <c r="C324" s="26" t="s">
        <v>211</v>
      </c>
      <c r="D324" s="27" t="s">
        <v>212</v>
      </c>
      <c r="E324" s="27" t="s">
        <v>213</v>
      </c>
      <c r="F324" s="27" t="s">
        <v>214</v>
      </c>
      <c r="G324" s="27" t="s">
        <v>215</v>
      </c>
      <c r="H324" s="27" t="s">
        <v>216</v>
      </c>
      <c r="I324" s="27" t="s">
        <v>217</v>
      </c>
      <c r="J324" s="27" t="s">
        <v>218</v>
      </c>
      <c r="K324" s="27" t="s">
        <v>219</v>
      </c>
      <c r="L324" s="27" t="s">
        <v>220</v>
      </c>
      <c r="M324" s="27" t="s">
        <v>221</v>
      </c>
      <c r="N324" s="27" t="s">
        <v>222</v>
      </c>
      <c r="O324" s="27" t="s">
        <v>223</v>
      </c>
      <c r="P324" s="27" t="s">
        <v>224</v>
      </c>
      <c r="Q324" s="27" t="s">
        <v>225</v>
      </c>
      <c r="R324" s="27" t="s">
        <v>226</v>
      </c>
      <c r="S324" s="27" t="s">
        <v>227</v>
      </c>
      <c r="T324" s="27" t="s">
        <v>228</v>
      </c>
      <c r="U324" s="27" t="s">
        <v>229</v>
      </c>
      <c r="V324" s="27" t="s">
        <v>230</v>
      </c>
      <c r="W324" s="27" t="s">
        <v>231</v>
      </c>
      <c r="X324" s="27" t="s">
        <v>232</v>
      </c>
      <c r="Y324" s="27" t="s">
        <v>233</v>
      </c>
      <c r="Z324" s="27" t="s">
        <v>234</v>
      </c>
      <c r="AA324" s="27" t="s">
        <v>235</v>
      </c>
    </row>
    <row r="325" spans="1:27" ht="12.75" customHeight="1" x14ac:dyDescent="0.2">
      <c r="A325" s="98" t="s">
        <v>550</v>
      </c>
      <c r="B325" s="28" t="str">
        <f>"01"&amp;"."&amp;$B$662&amp;"."&amp;$B$663</f>
        <v>01.08.2023</v>
      </c>
      <c r="C325" s="90" t="s">
        <v>76</v>
      </c>
      <c r="D325" s="91">
        <f>ROUND(((D326+D327+D329+D328)/1000),5)</f>
        <v>3.5264099999999998</v>
      </c>
      <c r="E325" s="91">
        <f>ROUND(((E326+E327+E329+E328)/1000),5)</f>
        <v>3.3274900000000001</v>
      </c>
      <c r="F325" s="91">
        <f>ROUND(((F326+F327+F329+F328)/1000),5)</f>
        <v>3.2073900000000002</v>
      </c>
      <c r="G325" s="91">
        <f t="shared" ref="G325:AA325" si="186">ROUND(((G326+G327+G329+G328)/1000),5)</f>
        <v>3.19055</v>
      </c>
      <c r="H325" s="91">
        <f t="shared" si="186"/>
        <v>2.4864000000000002</v>
      </c>
      <c r="I325" s="91">
        <f t="shared" si="186"/>
        <v>3.1820400000000002</v>
      </c>
      <c r="J325" s="91">
        <f t="shared" si="186"/>
        <v>3.4664100000000002</v>
      </c>
      <c r="K325" s="91">
        <f t="shared" si="186"/>
        <v>3.9386999999999999</v>
      </c>
      <c r="L325" s="91">
        <f t="shared" si="186"/>
        <v>4.3030600000000003</v>
      </c>
      <c r="M325" s="91">
        <f t="shared" si="186"/>
        <v>4.6167199999999999</v>
      </c>
      <c r="N325" s="91">
        <f t="shared" si="186"/>
        <v>4.6965399999999997</v>
      </c>
      <c r="O325" s="91">
        <f t="shared" si="186"/>
        <v>4.7008799999999997</v>
      </c>
      <c r="P325" s="91">
        <f t="shared" si="186"/>
        <v>4.6941699999999997</v>
      </c>
      <c r="Q325" s="91">
        <f t="shared" si="186"/>
        <v>4.7187299999999999</v>
      </c>
      <c r="R325" s="91">
        <f t="shared" si="186"/>
        <v>4.5843800000000003</v>
      </c>
      <c r="S325" s="91">
        <f t="shared" si="186"/>
        <v>4.59009</v>
      </c>
      <c r="T325" s="91">
        <f t="shared" si="186"/>
        <v>4.5996499999999996</v>
      </c>
      <c r="U325" s="91">
        <f t="shared" si="186"/>
        <v>4.5902900000000004</v>
      </c>
      <c r="V325" s="91">
        <f t="shared" si="186"/>
        <v>4.5753599999999999</v>
      </c>
      <c r="W325" s="91">
        <f t="shared" si="186"/>
        <v>4.5427099999999996</v>
      </c>
      <c r="X325" s="91">
        <f t="shared" si="186"/>
        <v>4.5092299999999996</v>
      </c>
      <c r="Y325" s="91">
        <f t="shared" si="186"/>
        <v>4.4664700000000002</v>
      </c>
      <c r="Z325" s="91">
        <f t="shared" si="186"/>
        <v>4.2750700000000004</v>
      </c>
      <c r="AA325" s="91">
        <f t="shared" si="186"/>
        <v>3.8967499999999999</v>
      </c>
    </row>
    <row r="326" spans="1:27" ht="12.75" hidden="1" customHeight="1" outlineLevel="1" x14ac:dyDescent="0.2">
      <c r="A326" s="99" t="s">
        <v>551</v>
      </c>
      <c r="B326" s="63" t="s">
        <v>238</v>
      </c>
      <c r="C326" s="43" t="s">
        <v>79</v>
      </c>
      <c r="D326" s="44">
        <v>1083.24</v>
      </c>
      <c r="E326" s="44">
        <v>884.32</v>
      </c>
      <c r="F326" s="44">
        <v>764.22</v>
      </c>
      <c r="G326" s="44">
        <v>747.38</v>
      </c>
      <c r="H326" s="44">
        <v>43.23</v>
      </c>
      <c r="I326" s="44">
        <v>738.87</v>
      </c>
      <c r="J326" s="44">
        <v>1023.24</v>
      </c>
      <c r="K326" s="44">
        <v>1495.53</v>
      </c>
      <c r="L326" s="44">
        <v>1859.89</v>
      </c>
      <c r="M326" s="44">
        <v>2173.5500000000002</v>
      </c>
      <c r="N326" s="44">
        <v>2253.37</v>
      </c>
      <c r="O326" s="44">
        <v>2257.71</v>
      </c>
      <c r="P326" s="44">
        <v>2251</v>
      </c>
      <c r="Q326" s="44">
        <v>2275.56</v>
      </c>
      <c r="R326" s="44">
        <v>2141.21</v>
      </c>
      <c r="S326" s="44">
        <v>2146.92</v>
      </c>
      <c r="T326" s="44">
        <v>2156.48</v>
      </c>
      <c r="U326" s="44">
        <v>2147.12</v>
      </c>
      <c r="V326" s="44">
        <v>2132.19</v>
      </c>
      <c r="W326" s="44">
        <v>2099.54</v>
      </c>
      <c r="X326" s="44">
        <v>2066.06</v>
      </c>
      <c r="Y326" s="44">
        <v>2023.3</v>
      </c>
      <c r="Z326" s="44">
        <v>1831.9</v>
      </c>
      <c r="AA326" s="44">
        <v>1453.58</v>
      </c>
    </row>
    <row r="327" spans="1:27" ht="12.75" hidden="1" customHeight="1" outlineLevel="1" x14ac:dyDescent="0.2">
      <c r="A327" s="99" t="s">
        <v>552</v>
      </c>
      <c r="B327" s="63" t="s">
        <v>90</v>
      </c>
      <c r="C327" s="43" t="s">
        <v>79</v>
      </c>
      <c r="D327" s="44">
        <v>2222.89</v>
      </c>
      <c r="E327" s="44">
        <f>$D$327</f>
        <v>2222.89</v>
      </c>
      <c r="F327" s="44">
        <f t="shared" ref="F327:AA327" si="187">$D$327</f>
        <v>2222.89</v>
      </c>
      <c r="G327" s="44">
        <f t="shared" si="187"/>
        <v>2222.89</v>
      </c>
      <c r="H327" s="44">
        <f t="shared" si="187"/>
        <v>2222.89</v>
      </c>
      <c r="I327" s="44">
        <f t="shared" si="187"/>
        <v>2222.89</v>
      </c>
      <c r="J327" s="44">
        <f t="shared" si="187"/>
        <v>2222.89</v>
      </c>
      <c r="K327" s="44">
        <f t="shared" si="187"/>
        <v>2222.89</v>
      </c>
      <c r="L327" s="44">
        <f t="shared" si="187"/>
        <v>2222.89</v>
      </c>
      <c r="M327" s="44">
        <f t="shared" si="187"/>
        <v>2222.89</v>
      </c>
      <c r="N327" s="44">
        <f t="shared" si="187"/>
        <v>2222.89</v>
      </c>
      <c r="O327" s="44">
        <f t="shared" si="187"/>
        <v>2222.89</v>
      </c>
      <c r="P327" s="44">
        <f t="shared" si="187"/>
        <v>2222.89</v>
      </c>
      <c r="Q327" s="44">
        <f t="shared" si="187"/>
        <v>2222.89</v>
      </c>
      <c r="R327" s="44">
        <f t="shared" si="187"/>
        <v>2222.89</v>
      </c>
      <c r="S327" s="44">
        <f t="shared" si="187"/>
        <v>2222.89</v>
      </c>
      <c r="T327" s="44">
        <f t="shared" si="187"/>
        <v>2222.89</v>
      </c>
      <c r="U327" s="44">
        <f t="shared" si="187"/>
        <v>2222.89</v>
      </c>
      <c r="V327" s="44">
        <f t="shared" si="187"/>
        <v>2222.89</v>
      </c>
      <c r="W327" s="44">
        <f t="shared" si="187"/>
        <v>2222.89</v>
      </c>
      <c r="X327" s="44">
        <f t="shared" si="187"/>
        <v>2222.89</v>
      </c>
      <c r="Y327" s="44">
        <f t="shared" si="187"/>
        <v>2222.89</v>
      </c>
      <c r="Z327" s="44">
        <f t="shared" si="187"/>
        <v>2222.89</v>
      </c>
      <c r="AA327" s="44">
        <f t="shared" si="187"/>
        <v>2222.89</v>
      </c>
    </row>
    <row r="328" spans="1:27" ht="12.75" hidden="1" customHeight="1" outlineLevel="1" x14ac:dyDescent="0.2">
      <c r="A328" s="99" t="s">
        <v>553</v>
      </c>
      <c r="B328" s="63" t="s">
        <v>83</v>
      </c>
      <c r="C328" s="43" t="s">
        <v>79</v>
      </c>
      <c r="D328" s="44">
        <v>3.92</v>
      </c>
      <c r="E328" s="44">
        <v>3.92</v>
      </c>
      <c r="F328" s="44">
        <v>3.92</v>
      </c>
      <c r="G328" s="44">
        <v>3.92</v>
      </c>
      <c r="H328" s="44">
        <v>3.92</v>
      </c>
      <c r="I328" s="44">
        <v>3.92</v>
      </c>
      <c r="J328" s="44">
        <v>3.92</v>
      </c>
      <c r="K328" s="44">
        <v>3.92</v>
      </c>
      <c r="L328" s="44">
        <v>3.92</v>
      </c>
      <c r="M328" s="44">
        <v>3.92</v>
      </c>
      <c r="N328" s="44">
        <v>3.92</v>
      </c>
      <c r="O328" s="44">
        <v>3.92</v>
      </c>
      <c r="P328" s="44">
        <v>3.92</v>
      </c>
      <c r="Q328" s="44">
        <v>3.92</v>
      </c>
      <c r="R328" s="44">
        <v>3.92</v>
      </c>
      <c r="S328" s="44">
        <v>3.92</v>
      </c>
      <c r="T328" s="44">
        <v>3.92</v>
      </c>
      <c r="U328" s="44">
        <v>3.92</v>
      </c>
      <c r="V328" s="44">
        <v>3.92</v>
      </c>
      <c r="W328" s="44">
        <v>3.92</v>
      </c>
      <c r="X328" s="44">
        <v>3.92</v>
      </c>
      <c r="Y328" s="44">
        <v>3.92</v>
      </c>
      <c r="Z328" s="44">
        <v>3.92</v>
      </c>
      <c r="AA328" s="44">
        <v>3.92</v>
      </c>
    </row>
    <row r="329" spans="1:27" ht="12.75" hidden="1" customHeight="1" outlineLevel="1" x14ac:dyDescent="0.2">
      <c r="A329" s="99" t="s">
        <v>554</v>
      </c>
      <c r="B329" s="63" t="s">
        <v>81</v>
      </c>
      <c r="C329" s="43" t="s">
        <v>79</v>
      </c>
      <c r="D329" s="44">
        <f>$D$11</f>
        <v>216.36</v>
      </c>
      <c r="E329" s="44">
        <f t="shared" ref="E329:AA329" si="188">$D$11</f>
        <v>216.36</v>
      </c>
      <c r="F329" s="44">
        <f t="shared" si="188"/>
        <v>216.36</v>
      </c>
      <c r="G329" s="44">
        <f t="shared" si="188"/>
        <v>216.36</v>
      </c>
      <c r="H329" s="44">
        <f t="shared" si="188"/>
        <v>216.36</v>
      </c>
      <c r="I329" s="44">
        <f t="shared" si="188"/>
        <v>216.36</v>
      </c>
      <c r="J329" s="44">
        <f t="shared" si="188"/>
        <v>216.36</v>
      </c>
      <c r="K329" s="44">
        <f t="shared" si="188"/>
        <v>216.36</v>
      </c>
      <c r="L329" s="44">
        <f t="shared" si="188"/>
        <v>216.36</v>
      </c>
      <c r="M329" s="44">
        <f t="shared" si="188"/>
        <v>216.36</v>
      </c>
      <c r="N329" s="44">
        <f t="shared" si="188"/>
        <v>216.36</v>
      </c>
      <c r="O329" s="44">
        <f t="shared" si="188"/>
        <v>216.36</v>
      </c>
      <c r="P329" s="44">
        <f t="shared" si="188"/>
        <v>216.36</v>
      </c>
      <c r="Q329" s="44">
        <f t="shared" si="188"/>
        <v>216.36</v>
      </c>
      <c r="R329" s="44">
        <f t="shared" si="188"/>
        <v>216.36</v>
      </c>
      <c r="S329" s="44">
        <f t="shared" si="188"/>
        <v>216.36</v>
      </c>
      <c r="T329" s="44">
        <f t="shared" si="188"/>
        <v>216.36</v>
      </c>
      <c r="U329" s="44">
        <f t="shared" si="188"/>
        <v>216.36</v>
      </c>
      <c r="V329" s="44">
        <f t="shared" si="188"/>
        <v>216.36</v>
      </c>
      <c r="W329" s="44">
        <f t="shared" si="188"/>
        <v>216.36</v>
      </c>
      <c r="X329" s="44">
        <f t="shared" si="188"/>
        <v>216.36</v>
      </c>
      <c r="Y329" s="44">
        <f t="shared" si="188"/>
        <v>216.36</v>
      </c>
      <c r="Z329" s="44">
        <f t="shared" si="188"/>
        <v>216.36</v>
      </c>
      <c r="AA329" s="44">
        <f t="shared" si="188"/>
        <v>216.36</v>
      </c>
    </row>
    <row r="330" spans="1:27" ht="12.75" customHeight="1" collapsed="1" x14ac:dyDescent="0.2">
      <c r="A330" s="98" t="s">
        <v>555</v>
      </c>
      <c r="B330" s="28" t="str">
        <f>"02"&amp;"."&amp;$B$662&amp;"."&amp;$B$663</f>
        <v>02.08.2023</v>
      </c>
      <c r="C330" s="90" t="s">
        <v>76</v>
      </c>
      <c r="D330" s="91">
        <f>ROUND(((D331+D332+D334+D333)/1000),5)</f>
        <v>3.6274299999999999</v>
      </c>
      <c r="E330" s="91">
        <f>ROUND(((E331+E332+E334+E333)/1000),5)</f>
        <v>3.4257300000000002</v>
      </c>
      <c r="F330" s="91">
        <f>ROUND(((F331+F332+F334+F333)/1000),5)</f>
        <v>3.3205399999999998</v>
      </c>
      <c r="G330" s="91">
        <f t="shared" ref="G330:AA330" si="189">ROUND(((G331+G332+G334+G333)/1000),5)</f>
        <v>3.2781099999999999</v>
      </c>
      <c r="H330" s="91">
        <f t="shared" si="189"/>
        <v>3.2604099999999998</v>
      </c>
      <c r="I330" s="91">
        <f t="shared" si="189"/>
        <v>3.3569100000000001</v>
      </c>
      <c r="J330" s="91">
        <f t="shared" si="189"/>
        <v>3.5655100000000002</v>
      </c>
      <c r="K330" s="91">
        <f t="shared" si="189"/>
        <v>3.9126699999999999</v>
      </c>
      <c r="L330" s="91">
        <f t="shared" si="189"/>
        <v>4.1619099999999998</v>
      </c>
      <c r="M330" s="91">
        <f t="shared" si="189"/>
        <v>4.4697300000000002</v>
      </c>
      <c r="N330" s="91">
        <f t="shared" si="189"/>
        <v>4.5392200000000003</v>
      </c>
      <c r="O330" s="91">
        <f t="shared" si="189"/>
        <v>4.54129</v>
      </c>
      <c r="P330" s="91">
        <f t="shared" si="189"/>
        <v>4.5367100000000002</v>
      </c>
      <c r="Q330" s="91">
        <f t="shared" si="189"/>
        <v>4.5610799999999996</v>
      </c>
      <c r="R330" s="91">
        <f t="shared" si="189"/>
        <v>4.6198699999999997</v>
      </c>
      <c r="S330" s="91">
        <f t="shared" si="189"/>
        <v>4.6189400000000003</v>
      </c>
      <c r="T330" s="91">
        <f t="shared" si="189"/>
        <v>4.6050399999999998</v>
      </c>
      <c r="U330" s="91">
        <f t="shared" si="189"/>
        <v>4.5448199999999996</v>
      </c>
      <c r="V330" s="91">
        <f t="shared" si="189"/>
        <v>4.5340699999999998</v>
      </c>
      <c r="W330" s="91">
        <f t="shared" si="189"/>
        <v>4.4711100000000004</v>
      </c>
      <c r="X330" s="91">
        <f t="shared" si="189"/>
        <v>4.4576099999999999</v>
      </c>
      <c r="Y330" s="91">
        <f t="shared" si="189"/>
        <v>4.4309000000000003</v>
      </c>
      <c r="Z330" s="91">
        <f t="shared" si="189"/>
        <v>4.2377399999999996</v>
      </c>
      <c r="AA330" s="91">
        <f t="shared" si="189"/>
        <v>3.9608599999999998</v>
      </c>
    </row>
    <row r="331" spans="1:27" ht="12.75" hidden="1" customHeight="1" outlineLevel="1" x14ac:dyDescent="0.2">
      <c r="A331" s="99" t="s">
        <v>556</v>
      </c>
      <c r="B331" s="63" t="s">
        <v>238</v>
      </c>
      <c r="C331" s="43" t="s">
        <v>79</v>
      </c>
      <c r="D331" s="44">
        <v>1184.26</v>
      </c>
      <c r="E331" s="44">
        <v>982.56</v>
      </c>
      <c r="F331" s="44">
        <v>877.37</v>
      </c>
      <c r="G331" s="44">
        <v>834.94</v>
      </c>
      <c r="H331" s="44">
        <v>817.24</v>
      </c>
      <c r="I331" s="44">
        <v>913.74</v>
      </c>
      <c r="J331" s="44">
        <v>1122.3399999999999</v>
      </c>
      <c r="K331" s="44">
        <v>1469.5</v>
      </c>
      <c r="L331" s="44">
        <v>1718.74</v>
      </c>
      <c r="M331" s="44">
        <v>2026.56</v>
      </c>
      <c r="N331" s="44">
        <v>2096.0500000000002</v>
      </c>
      <c r="O331" s="44">
        <v>2098.12</v>
      </c>
      <c r="P331" s="44">
        <v>2093.54</v>
      </c>
      <c r="Q331" s="44">
        <v>2117.91</v>
      </c>
      <c r="R331" s="44">
        <v>2176.6999999999998</v>
      </c>
      <c r="S331" s="44">
        <v>2175.77</v>
      </c>
      <c r="T331" s="44">
        <v>2161.87</v>
      </c>
      <c r="U331" s="44">
        <v>2101.65</v>
      </c>
      <c r="V331" s="44">
        <v>2090.9</v>
      </c>
      <c r="W331" s="44">
        <v>2027.94</v>
      </c>
      <c r="X331" s="44">
        <v>2014.44</v>
      </c>
      <c r="Y331" s="44">
        <v>1987.73</v>
      </c>
      <c r="Z331" s="44">
        <v>1794.57</v>
      </c>
      <c r="AA331" s="44">
        <v>1517.69</v>
      </c>
    </row>
    <row r="332" spans="1:27" ht="12.75" hidden="1" customHeight="1" outlineLevel="1" x14ac:dyDescent="0.2">
      <c r="A332" s="99" t="s">
        <v>557</v>
      </c>
      <c r="B332" s="63" t="s">
        <v>90</v>
      </c>
      <c r="C332" s="43" t="s">
        <v>79</v>
      </c>
      <c r="D332" s="44">
        <f t="shared" ref="D332:AA332" si="190">$D$327</f>
        <v>2222.89</v>
      </c>
      <c r="E332" s="44">
        <f t="shared" si="190"/>
        <v>2222.89</v>
      </c>
      <c r="F332" s="44">
        <f t="shared" si="190"/>
        <v>2222.89</v>
      </c>
      <c r="G332" s="44">
        <f t="shared" si="190"/>
        <v>2222.89</v>
      </c>
      <c r="H332" s="44">
        <f t="shared" si="190"/>
        <v>2222.89</v>
      </c>
      <c r="I332" s="44">
        <f t="shared" si="190"/>
        <v>2222.89</v>
      </c>
      <c r="J332" s="44">
        <f t="shared" si="190"/>
        <v>2222.89</v>
      </c>
      <c r="K332" s="44">
        <f t="shared" si="190"/>
        <v>2222.89</v>
      </c>
      <c r="L332" s="44">
        <f t="shared" si="190"/>
        <v>2222.89</v>
      </c>
      <c r="M332" s="44">
        <f t="shared" si="190"/>
        <v>2222.89</v>
      </c>
      <c r="N332" s="44">
        <f t="shared" si="190"/>
        <v>2222.89</v>
      </c>
      <c r="O332" s="44">
        <f t="shared" si="190"/>
        <v>2222.89</v>
      </c>
      <c r="P332" s="44">
        <f t="shared" si="190"/>
        <v>2222.89</v>
      </c>
      <c r="Q332" s="44">
        <f t="shared" si="190"/>
        <v>2222.89</v>
      </c>
      <c r="R332" s="44">
        <f t="shared" si="190"/>
        <v>2222.89</v>
      </c>
      <c r="S332" s="44">
        <f t="shared" si="190"/>
        <v>2222.89</v>
      </c>
      <c r="T332" s="44">
        <f t="shared" si="190"/>
        <v>2222.89</v>
      </c>
      <c r="U332" s="44">
        <f t="shared" si="190"/>
        <v>2222.89</v>
      </c>
      <c r="V332" s="44">
        <f t="shared" si="190"/>
        <v>2222.89</v>
      </c>
      <c r="W332" s="44">
        <f t="shared" si="190"/>
        <v>2222.89</v>
      </c>
      <c r="X332" s="44">
        <f t="shared" si="190"/>
        <v>2222.89</v>
      </c>
      <c r="Y332" s="44">
        <f t="shared" si="190"/>
        <v>2222.89</v>
      </c>
      <c r="Z332" s="44">
        <f t="shared" si="190"/>
        <v>2222.89</v>
      </c>
      <c r="AA332" s="44">
        <f t="shared" si="190"/>
        <v>2222.89</v>
      </c>
    </row>
    <row r="333" spans="1:27" ht="12.75" hidden="1" customHeight="1" outlineLevel="1" x14ac:dyDescent="0.2">
      <c r="A333" s="99" t="s">
        <v>558</v>
      </c>
      <c r="B333" s="63" t="s">
        <v>83</v>
      </c>
      <c r="C333" s="43" t="s">
        <v>79</v>
      </c>
      <c r="D333" s="44">
        <v>3.92</v>
      </c>
      <c r="E333" s="44">
        <v>3.92</v>
      </c>
      <c r="F333" s="44">
        <v>3.92</v>
      </c>
      <c r="G333" s="44">
        <v>3.92</v>
      </c>
      <c r="H333" s="44">
        <v>3.92</v>
      </c>
      <c r="I333" s="44">
        <v>3.92</v>
      </c>
      <c r="J333" s="44">
        <v>3.92</v>
      </c>
      <c r="K333" s="44">
        <v>3.92</v>
      </c>
      <c r="L333" s="44">
        <v>3.92</v>
      </c>
      <c r="M333" s="44">
        <v>3.92</v>
      </c>
      <c r="N333" s="44">
        <v>3.92</v>
      </c>
      <c r="O333" s="44">
        <v>3.92</v>
      </c>
      <c r="P333" s="44">
        <v>3.92</v>
      </c>
      <c r="Q333" s="44">
        <v>3.92</v>
      </c>
      <c r="R333" s="44">
        <v>3.92</v>
      </c>
      <c r="S333" s="44">
        <v>3.92</v>
      </c>
      <c r="T333" s="44">
        <v>3.92</v>
      </c>
      <c r="U333" s="44">
        <v>3.92</v>
      </c>
      <c r="V333" s="44">
        <v>3.92</v>
      </c>
      <c r="W333" s="44">
        <v>3.92</v>
      </c>
      <c r="X333" s="44">
        <v>3.92</v>
      </c>
      <c r="Y333" s="44">
        <v>3.92</v>
      </c>
      <c r="Z333" s="44">
        <v>3.92</v>
      </c>
      <c r="AA333" s="44">
        <v>3.92</v>
      </c>
    </row>
    <row r="334" spans="1:27" ht="12.75" hidden="1" customHeight="1" outlineLevel="1" x14ac:dyDescent="0.2">
      <c r="A334" s="99" t="s">
        <v>559</v>
      </c>
      <c r="B334" s="63" t="s">
        <v>81</v>
      </c>
      <c r="C334" s="43" t="s">
        <v>79</v>
      </c>
      <c r="D334" s="44">
        <f>$D$11</f>
        <v>216.36</v>
      </c>
      <c r="E334" s="44">
        <f t="shared" ref="E334:AA334" si="191">$D$11</f>
        <v>216.36</v>
      </c>
      <c r="F334" s="44">
        <f t="shared" si="191"/>
        <v>216.36</v>
      </c>
      <c r="G334" s="44">
        <f t="shared" si="191"/>
        <v>216.36</v>
      </c>
      <c r="H334" s="44">
        <f t="shared" si="191"/>
        <v>216.36</v>
      </c>
      <c r="I334" s="44">
        <f t="shared" si="191"/>
        <v>216.36</v>
      </c>
      <c r="J334" s="44">
        <f t="shared" si="191"/>
        <v>216.36</v>
      </c>
      <c r="K334" s="44">
        <f t="shared" si="191"/>
        <v>216.36</v>
      </c>
      <c r="L334" s="44">
        <f t="shared" si="191"/>
        <v>216.36</v>
      </c>
      <c r="M334" s="44">
        <f t="shared" si="191"/>
        <v>216.36</v>
      </c>
      <c r="N334" s="44">
        <f t="shared" si="191"/>
        <v>216.36</v>
      </c>
      <c r="O334" s="44">
        <f t="shared" si="191"/>
        <v>216.36</v>
      </c>
      <c r="P334" s="44">
        <f t="shared" si="191"/>
        <v>216.36</v>
      </c>
      <c r="Q334" s="44">
        <f t="shared" si="191"/>
        <v>216.36</v>
      </c>
      <c r="R334" s="44">
        <f t="shared" si="191"/>
        <v>216.36</v>
      </c>
      <c r="S334" s="44">
        <f t="shared" si="191"/>
        <v>216.36</v>
      </c>
      <c r="T334" s="44">
        <f t="shared" si="191"/>
        <v>216.36</v>
      </c>
      <c r="U334" s="44">
        <f t="shared" si="191"/>
        <v>216.36</v>
      </c>
      <c r="V334" s="44">
        <f t="shared" si="191"/>
        <v>216.36</v>
      </c>
      <c r="W334" s="44">
        <f t="shared" si="191"/>
        <v>216.36</v>
      </c>
      <c r="X334" s="44">
        <f t="shared" si="191"/>
        <v>216.36</v>
      </c>
      <c r="Y334" s="44">
        <f t="shared" si="191"/>
        <v>216.36</v>
      </c>
      <c r="Z334" s="44">
        <f t="shared" si="191"/>
        <v>216.36</v>
      </c>
      <c r="AA334" s="44">
        <f t="shared" si="191"/>
        <v>216.36</v>
      </c>
    </row>
    <row r="335" spans="1:27" ht="12.75" customHeight="1" collapsed="1" x14ac:dyDescent="0.2">
      <c r="A335" s="98" t="s">
        <v>560</v>
      </c>
      <c r="B335" s="28" t="str">
        <f>"03"&amp;"."&amp;$B$662&amp;"."&amp;$B$663</f>
        <v>03.08.2023</v>
      </c>
      <c r="C335" s="90" t="s">
        <v>76</v>
      </c>
      <c r="D335" s="91">
        <f>ROUND(((D336+D337+D339+D338)/1000),5)</f>
        <v>3.7061199999999999</v>
      </c>
      <c r="E335" s="91">
        <f>ROUND(((E336+E337+E339+E338)/1000),5)</f>
        <v>3.51397</v>
      </c>
      <c r="F335" s="91">
        <f>ROUND(((F336+F337+F339+F338)/1000),5)</f>
        <v>3.3740999999999999</v>
      </c>
      <c r="G335" s="91">
        <f t="shared" ref="G335:AA335" si="192">ROUND(((G336+G337+G339+G338)/1000),5)</f>
        <v>3.32477</v>
      </c>
      <c r="H335" s="91">
        <f t="shared" si="192"/>
        <v>3.2991299999999999</v>
      </c>
      <c r="I335" s="91">
        <f t="shared" si="192"/>
        <v>3.4342899999999998</v>
      </c>
      <c r="J335" s="91">
        <f t="shared" si="192"/>
        <v>3.6829999999999998</v>
      </c>
      <c r="K335" s="91">
        <f t="shared" si="192"/>
        <v>3.95621</v>
      </c>
      <c r="L335" s="91">
        <f t="shared" si="192"/>
        <v>4.2584</v>
      </c>
      <c r="M335" s="91">
        <f t="shared" si="192"/>
        <v>4.77311</v>
      </c>
      <c r="N335" s="91">
        <f t="shared" si="192"/>
        <v>4.9498600000000001</v>
      </c>
      <c r="O335" s="91">
        <f t="shared" si="192"/>
        <v>4.9843400000000004</v>
      </c>
      <c r="P335" s="91">
        <f t="shared" si="192"/>
        <v>4.9885299999999999</v>
      </c>
      <c r="Q335" s="91">
        <f t="shared" si="192"/>
        <v>5.0077199999999999</v>
      </c>
      <c r="R335" s="91">
        <f t="shared" si="192"/>
        <v>4.9192200000000001</v>
      </c>
      <c r="S335" s="91">
        <f t="shared" si="192"/>
        <v>4.9058099999999998</v>
      </c>
      <c r="T335" s="91">
        <f t="shared" si="192"/>
        <v>4.85433</v>
      </c>
      <c r="U335" s="91">
        <f t="shared" si="192"/>
        <v>4.7245499999999998</v>
      </c>
      <c r="V335" s="91">
        <f t="shared" si="192"/>
        <v>4.62019</v>
      </c>
      <c r="W335" s="91">
        <f t="shared" si="192"/>
        <v>4.5717299999999996</v>
      </c>
      <c r="X335" s="91">
        <f t="shared" si="192"/>
        <v>4.5614999999999997</v>
      </c>
      <c r="Y335" s="91">
        <f t="shared" si="192"/>
        <v>4.5474199999999998</v>
      </c>
      <c r="Z335" s="91">
        <f t="shared" si="192"/>
        <v>4.4008799999999999</v>
      </c>
      <c r="AA335" s="91">
        <f t="shared" si="192"/>
        <v>4.0012499999999998</v>
      </c>
    </row>
    <row r="336" spans="1:27" ht="12.75" hidden="1" customHeight="1" outlineLevel="1" x14ac:dyDescent="0.2">
      <c r="A336" s="99" t="s">
        <v>561</v>
      </c>
      <c r="B336" s="63" t="s">
        <v>238</v>
      </c>
      <c r="C336" s="43" t="s">
        <v>79</v>
      </c>
      <c r="D336" s="44">
        <v>1262.95</v>
      </c>
      <c r="E336" s="44">
        <v>1070.8</v>
      </c>
      <c r="F336" s="44">
        <v>930.93</v>
      </c>
      <c r="G336" s="44">
        <v>881.6</v>
      </c>
      <c r="H336" s="44">
        <v>855.96</v>
      </c>
      <c r="I336" s="44">
        <v>991.12</v>
      </c>
      <c r="J336" s="44">
        <v>1239.83</v>
      </c>
      <c r="K336" s="44">
        <v>1513.04</v>
      </c>
      <c r="L336" s="44">
        <v>1815.23</v>
      </c>
      <c r="M336" s="44">
        <v>2329.94</v>
      </c>
      <c r="N336" s="44">
        <v>2506.69</v>
      </c>
      <c r="O336" s="44">
        <v>2541.17</v>
      </c>
      <c r="P336" s="44">
        <v>2545.36</v>
      </c>
      <c r="Q336" s="44">
        <v>2564.5500000000002</v>
      </c>
      <c r="R336" s="44">
        <v>2476.0500000000002</v>
      </c>
      <c r="S336" s="44">
        <v>2462.64</v>
      </c>
      <c r="T336" s="44">
        <v>2411.16</v>
      </c>
      <c r="U336" s="44">
        <v>2281.38</v>
      </c>
      <c r="V336" s="44">
        <v>2177.02</v>
      </c>
      <c r="W336" s="44">
        <v>2128.56</v>
      </c>
      <c r="X336" s="44">
        <v>2118.33</v>
      </c>
      <c r="Y336" s="44">
        <v>2104.25</v>
      </c>
      <c r="Z336" s="44">
        <v>1957.71</v>
      </c>
      <c r="AA336" s="44">
        <v>1558.08</v>
      </c>
    </row>
    <row r="337" spans="1:27" ht="12.75" hidden="1" customHeight="1" outlineLevel="1" x14ac:dyDescent="0.2">
      <c r="A337" s="99" t="s">
        <v>562</v>
      </c>
      <c r="B337" s="63" t="s">
        <v>90</v>
      </c>
      <c r="C337" s="43" t="s">
        <v>79</v>
      </c>
      <c r="D337" s="44">
        <f t="shared" ref="D337:AA337" si="193">$D$327</f>
        <v>2222.89</v>
      </c>
      <c r="E337" s="44">
        <f t="shared" si="193"/>
        <v>2222.89</v>
      </c>
      <c r="F337" s="44">
        <f t="shared" si="193"/>
        <v>2222.89</v>
      </c>
      <c r="G337" s="44">
        <f t="shared" si="193"/>
        <v>2222.89</v>
      </c>
      <c r="H337" s="44">
        <f t="shared" si="193"/>
        <v>2222.89</v>
      </c>
      <c r="I337" s="44">
        <f t="shared" si="193"/>
        <v>2222.89</v>
      </c>
      <c r="J337" s="44">
        <f t="shared" si="193"/>
        <v>2222.89</v>
      </c>
      <c r="K337" s="44">
        <f t="shared" si="193"/>
        <v>2222.89</v>
      </c>
      <c r="L337" s="44">
        <f t="shared" si="193"/>
        <v>2222.89</v>
      </c>
      <c r="M337" s="44">
        <f t="shared" si="193"/>
        <v>2222.89</v>
      </c>
      <c r="N337" s="44">
        <f t="shared" si="193"/>
        <v>2222.89</v>
      </c>
      <c r="O337" s="44">
        <f t="shared" si="193"/>
        <v>2222.89</v>
      </c>
      <c r="P337" s="44">
        <f t="shared" si="193"/>
        <v>2222.89</v>
      </c>
      <c r="Q337" s="44">
        <f t="shared" si="193"/>
        <v>2222.89</v>
      </c>
      <c r="R337" s="44">
        <f t="shared" si="193"/>
        <v>2222.89</v>
      </c>
      <c r="S337" s="44">
        <f t="shared" si="193"/>
        <v>2222.89</v>
      </c>
      <c r="T337" s="44">
        <f t="shared" si="193"/>
        <v>2222.89</v>
      </c>
      <c r="U337" s="44">
        <f t="shared" si="193"/>
        <v>2222.89</v>
      </c>
      <c r="V337" s="44">
        <f t="shared" si="193"/>
        <v>2222.89</v>
      </c>
      <c r="W337" s="44">
        <f t="shared" si="193"/>
        <v>2222.89</v>
      </c>
      <c r="X337" s="44">
        <f t="shared" si="193"/>
        <v>2222.89</v>
      </c>
      <c r="Y337" s="44">
        <f t="shared" si="193"/>
        <v>2222.89</v>
      </c>
      <c r="Z337" s="44">
        <f t="shared" si="193"/>
        <v>2222.89</v>
      </c>
      <c r="AA337" s="44">
        <f t="shared" si="193"/>
        <v>2222.89</v>
      </c>
    </row>
    <row r="338" spans="1:27" ht="12.75" hidden="1" customHeight="1" outlineLevel="1" x14ac:dyDescent="0.2">
      <c r="A338" s="99" t="s">
        <v>563</v>
      </c>
      <c r="B338" s="63" t="s">
        <v>83</v>
      </c>
      <c r="C338" s="43" t="s">
        <v>79</v>
      </c>
      <c r="D338" s="44">
        <v>3.92</v>
      </c>
      <c r="E338" s="44">
        <v>3.92</v>
      </c>
      <c r="F338" s="44">
        <v>3.92</v>
      </c>
      <c r="G338" s="44">
        <v>3.92</v>
      </c>
      <c r="H338" s="44">
        <v>3.92</v>
      </c>
      <c r="I338" s="44">
        <v>3.92</v>
      </c>
      <c r="J338" s="44">
        <v>3.92</v>
      </c>
      <c r="K338" s="44">
        <v>3.92</v>
      </c>
      <c r="L338" s="44">
        <v>3.92</v>
      </c>
      <c r="M338" s="44">
        <v>3.92</v>
      </c>
      <c r="N338" s="44">
        <v>3.92</v>
      </c>
      <c r="O338" s="44">
        <v>3.92</v>
      </c>
      <c r="P338" s="44">
        <v>3.92</v>
      </c>
      <c r="Q338" s="44">
        <v>3.92</v>
      </c>
      <c r="R338" s="44">
        <v>3.92</v>
      </c>
      <c r="S338" s="44">
        <v>3.92</v>
      </c>
      <c r="T338" s="44">
        <v>3.92</v>
      </c>
      <c r="U338" s="44">
        <v>3.92</v>
      </c>
      <c r="V338" s="44">
        <v>3.92</v>
      </c>
      <c r="W338" s="44">
        <v>3.92</v>
      </c>
      <c r="X338" s="44">
        <v>3.92</v>
      </c>
      <c r="Y338" s="44">
        <v>3.92</v>
      </c>
      <c r="Z338" s="44">
        <v>3.92</v>
      </c>
      <c r="AA338" s="44">
        <v>3.92</v>
      </c>
    </row>
    <row r="339" spans="1:27" ht="12.75" hidden="1" customHeight="1" outlineLevel="1" x14ac:dyDescent="0.2">
      <c r="A339" s="99" t="s">
        <v>564</v>
      </c>
      <c r="B339" s="63" t="s">
        <v>81</v>
      </c>
      <c r="C339" s="43" t="s">
        <v>79</v>
      </c>
      <c r="D339" s="44">
        <f>$D$11</f>
        <v>216.36</v>
      </c>
      <c r="E339" s="44">
        <f t="shared" ref="E339:AA339" si="194">$D$11</f>
        <v>216.36</v>
      </c>
      <c r="F339" s="44">
        <f t="shared" si="194"/>
        <v>216.36</v>
      </c>
      <c r="G339" s="44">
        <f t="shared" si="194"/>
        <v>216.36</v>
      </c>
      <c r="H339" s="44">
        <f t="shared" si="194"/>
        <v>216.36</v>
      </c>
      <c r="I339" s="44">
        <f t="shared" si="194"/>
        <v>216.36</v>
      </c>
      <c r="J339" s="44">
        <f t="shared" si="194"/>
        <v>216.36</v>
      </c>
      <c r="K339" s="44">
        <f t="shared" si="194"/>
        <v>216.36</v>
      </c>
      <c r="L339" s="44">
        <f t="shared" si="194"/>
        <v>216.36</v>
      </c>
      <c r="M339" s="44">
        <f t="shared" si="194"/>
        <v>216.36</v>
      </c>
      <c r="N339" s="44">
        <f t="shared" si="194"/>
        <v>216.36</v>
      </c>
      <c r="O339" s="44">
        <f t="shared" si="194"/>
        <v>216.36</v>
      </c>
      <c r="P339" s="44">
        <f t="shared" si="194"/>
        <v>216.36</v>
      </c>
      <c r="Q339" s="44">
        <f t="shared" si="194"/>
        <v>216.36</v>
      </c>
      <c r="R339" s="44">
        <f t="shared" si="194"/>
        <v>216.36</v>
      </c>
      <c r="S339" s="44">
        <f t="shared" si="194"/>
        <v>216.36</v>
      </c>
      <c r="T339" s="44">
        <f t="shared" si="194"/>
        <v>216.36</v>
      </c>
      <c r="U339" s="44">
        <f t="shared" si="194"/>
        <v>216.36</v>
      </c>
      <c r="V339" s="44">
        <f t="shared" si="194"/>
        <v>216.36</v>
      </c>
      <c r="W339" s="44">
        <f t="shared" si="194"/>
        <v>216.36</v>
      </c>
      <c r="X339" s="44">
        <f t="shared" si="194"/>
        <v>216.36</v>
      </c>
      <c r="Y339" s="44">
        <f t="shared" si="194"/>
        <v>216.36</v>
      </c>
      <c r="Z339" s="44">
        <f t="shared" si="194"/>
        <v>216.36</v>
      </c>
      <c r="AA339" s="44">
        <f t="shared" si="194"/>
        <v>216.36</v>
      </c>
    </row>
    <row r="340" spans="1:27" ht="12.75" customHeight="1" collapsed="1" x14ac:dyDescent="0.2">
      <c r="A340" s="98" t="s">
        <v>565</v>
      </c>
      <c r="B340" s="28" t="str">
        <f>"04"&amp;"."&amp;$B$662&amp;"."&amp;$B$663</f>
        <v>04.08.2023</v>
      </c>
      <c r="C340" s="90" t="s">
        <v>76</v>
      </c>
      <c r="D340" s="91">
        <f>ROUND(((D341+D342+D344+D343)/1000),5)</f>
        <v>3.7654999999999998</v>
      </c>
      <c r="E340" s="91">
        <f>ROUND(((E341+E342+E344+E343)/1000),5)</f>
        <v>3.5234000000000001</v>
      </c>
      <c r="F340" s="91">
        <f>ROUND(((F341+F342+F344+F343)/1000),5)</f>
        <v>3.3704800000000001</v>
      </c>
      <c r="G340" s="91">
        <f t="shared" ref="G340:AA340" si="195">ROUND(((G341+G342+G344+G343)/1000),5)</f>
        <v>3.3063500000000001</v>
      </c>
      <c r="H340" s="91">
        <f t="shared" si="195"/>
        <v>3.2804199999999999</v>
      </c>
      <c r="I340" s="91">
        <f t="shared" si="195"/>
        <v>3.3697900000000001</v>
      </c>
      <c r="J340" s="91">
        <f t="shared" si="195"/>
        <v>3.5899100000000002</v>
      </c>
      <c r="K340" s="91">
        <f t="shared" si="195"/>
        <v>4.0014000000000003</v>
      </c>
      <c r="L340" s="91">
        <f t="shared" si="195"/>
        <v>4.3115100000000002</v>
      </c>
      <c r="M340" s="91">
        <f t="shared" si="195"/>
        <v>4.7666700000000004</v>
      </c>
      <c r="N340" s="91">
        <f t="shared" si="195"/>
        <v>4.9504099999999998</v>
      </c>
      <c r="O340" s="91">
        <f t="shared" si="195"/>
        <v>4.9893200000000002</v>
      </c>
      <c r="P340" s="91">
        <f t="shared" si="195"/>
        <v>4.9582199999999998</v>
      </c>
      <c r="Q340" s="91">
        <f t="shared" si="195"/>
        <v>5.0516399999999999</v>
      </c>
      <c r="R340" s="91">
        <f t="shared" si="195"/>
        <v>5.4535099999999996</v>
      </c>
      <c r="S340" s="91">
        <f t="shared" si="195"/>
        <v>5.4841699999999998</v>
      </c>
      <c r="T340" s="91">
        <f t="shared" si="195"/>
        <v>5.4721099999999998</v>
      </c>
      <c r="U340" s="91">
        <f t="shared" si="195"/>
        <v>5.0215300000000003</v>
      </c>
      <c r="V340" s="91">
        <f t="shared" si="195"/>
        <v>4.93607</v>
      </c>
      <c r="W340" s="91">
        <f t="shared" si="195"/>
        <v>4.8939000000000004</v>
      </c>
      <c r="X340" s="91">
        <f t="shared" si="195"/>
        <v>4.7556500000000002</v>
      </c>
      <c r="Y340" s="91">
        <f t="shared" si="195"/>
        <v>4.5980699999999999</v>
      </c>
      <c r="Z340" s="91">
        <f t="shared" si="195"/>
        <v>4.3087</v>
      </c>
      <c r="AA340" s="91">
        <f t="shared" si="195"/>
        <v>3.99777</v>
      </c>
    </row>
    <row r="341" spans="1:27" ht="12.75" hidden="1" customHeight="1" outlineLevel="1" x14ac:dyDescent="0.2">
      <c r="A341" s="99" t="s">
        <v>566</v>
      </c>
      <c r="B341" s="63" t="s">
        <v>238</v>
      </c>
      <c r="C341" s="43" t="s">
        <v>79</v>
      </c>
      <c r="D341" s="44">
        <v>1322.33</v>
      </c>
      <c r="E341" s="44">
        <v>1080.23</v>
      </c>
      <c r="F341" s="44">
        <v>927.31</v>
      </c>
      <c r="G341" s="44">
        <v>863.18</v>
      </c>
      <c r="H341" s="44">
        <v>837.25</v>
      </c>
      <c r="I341" s="44">
        <v>926.62</v>
      </c>
      <c r="J341" s="44">
        <v>1146.74</v>
      </c>
      <c r="K341" s="44">
        <v>1558.23</v>
      </c>
      <c r="L341" s="44">
        <v>1868.34</v>
      </c>
      <c r="M341" s="44">
        <v>2323.5</v>
      </c>
      <c r="N341" s="44">
        <v>2507.2399999999998</v>
      </c>
      <c r="O341" s="44">
        <v>2546.15</v>
      </c>
      <c r="P341" s="44">
        <v>2515.0500000000002</v>
      </c>
      <c r="Q341" s="44">
        <v>2608.4699999999998</v>
      </c>
      <c r="R341" s="44">
        <v>3010.34</v>
      </c>
      <c r="S341" s="44">
        <v>3041</v>
      </c>
      <c r="T341" s="44">
        <v>3028.94</v>
      </c>
      <c r="U341" s="44">
        <v>2578.36</v>
      </c>
      <c r="V341" s="44">
        <v>2492.9</v>
      </c>
      <c r="W341" s="44">
        <v>2450.73</v>
      </c>
      <c r="X341" s="44">
        <v>2312.48</v>
      </c>
      <c r="Y341" s="44">
        <v>2154.9</v>
      </c>
      <c r="Z341" s="44">
        <v>1865.53</v>
      </c>
      <c r="AA341" s="44">
        <v>1554.6</v>
      </c>
    </row>
    <row r="342" spans="1:27" ht="12.75" hidden="1" customHeight="1" outlineLevel="1" x14ac:dyDescent="0.2">
      <c r="A342" s="99" t="s">
        <v>567</v>
      </c>
      <c r="B342" s="63" t="s">
        <v>90</v>
      </c>
      <c r="C342" s="43" t="s">
        <v>79</v>
      </c>
      <c r="D342" s="44">
        <f t="shared" ref="D342:AA342" si="196">$D$327</f>
        <v>2222.89</v>
      </c>
      <c r="E342" s="44">
        <f t="shared" si="196"/>
        <v>2222.89</v>
      </c>
      <c r="F342" s="44">
        <f t="shared" si="196"/>
        <v>2222.89</v>
      </c>
      <c r="G342" s="44">
        <f t="shared" si="196"/>
        <v>2222.89</v>
      </c>
      <c r="H342" s="44">
        <f t="shared" si="196"/>
        <v>2222.89</v>
      </c>
      <c r="I342" s="44">
        <f t="shared" si="196"/>
        <v>2222.89</v>
      </c>
      <c r="J342" s="44">
        <f t="shared" si="196"/>
        <v>2222.89</v>
      </c>
      <c r="K342" s="44">
        <f t="shared" si="196"/>
        <v>2222.89</v>
      </c>
      <c r="L342" s="44">
        <f t="shared" si="196"/>
        <v>2222.89</v>
      </c>
      <c r="M342" s="44">
        <f t="shared" si="196"/>
        <v>2222.89</v>
      </c>
      <c r="N342" s="44">
        <f t="shared" si="196"/>
        <v>2222.89</v>
      </c>
      <c r="O342" s="44">
        <f t="shared" si="196"/>
        <v>2222.89</v>
      </c>
      <c r="P342" s="44">
        <f t="shared" si="196"/>
        <v>2222.89</v>
      </c>
      <c r="Q342" s="44">
        <f t="shared" si="196"/>
        <v>2222.89</v>
      </c>
      <c r="R342" s="44">
        <f t="shared" si="196"/>
        <v>2222.89</v>
      </c>
      <c r="S342" s="44">
        <f t="shared" si="196"/>
        <v>2222.89</v>
      </c>
      <c r="T342" s="44">
        <f t="shared" si="196"/>
        <v>2222.89</v>
      </c>
      <c r="U342" s="44">
        <f t="shared" si="196"/>
        <v>2222.89</v>
      </c>
      <c r="V342" s="44">
        <f t="shared" si="196"/>
        <v>2222.89</v>
      </c>
      <c r="W342" s="44">
        <f t="shared" si="196"/>
        <v>2222.89</v>
      </c>
      <c r="X342" s="44">
        <f t="shared" si="196"/>
        <v>2222.89</v>
      </c>
      <c r="Y342" s="44">
        <f t="shared" si="196"/>
        <v>2222.89</v>
      </c>
      <c r="Z342" s="44">
        <f t="shared" si="196"/>
        <v>2222.89</v>
      </c>
      <c r="AA342" s="44">
        <f t="shared" si="196"/>
        <v>2222.89</v>
      </c>
    </row>
    <row r="343" spans="1:27" ht="12.75" hidden="1" customHeight="1" outlineLevel="1" x14ac:dyDescent="0.2">
      <c r="A343" s="99" t="s">
        <v>568</v>
      </c>
      <c r="B343" s="63" t="s">
        <v>83</v>
      </c>
      <c r="C343" s="43" t="s">
        <v>79</v>
      </c>
      <c r="D343" s="44">
        <v>3.92</v>
      </c>
      <c r="E343" s="44">
        <v>3.92</v>
      </c>
      <c r="F343" s="44">
        <v>3.92</v>
      </c>
      <c r="G343" s="44">
        <v>3.92</v>
      </c>
      <c r="H343" s="44">
        <v>3.92</v>
      </c>
      <c r="I343" s="44">
        <v>3.92</v>
      </c>
      <c r="J343" s="44">
        <v>3.92</v>
      </c>
      <c r="K343" s="44">
        <v>3.92</v>
      </c>
      <c r="L343" s="44">
        <v>3.92</v>
      </c>
      <c r="M343" s="44">
        <v>3.92</v>
      </c>
      <c r="N343" s="44">
        <v>3.92</v>
      </c>
      <c r="O343" s="44">
        <v>3.92</v>
      </c>
      <c r="P343" s="44">
        <v>3.92</v>
      </c>
      <c r="Q343" s="44">
        <v>3.92</v>
      </c>
      <c r="R343" s="44">
        <v>3.92</v>
      </c>
      <c r="S343" s="44">
        <v>3.92</v>
      </c>
      <c r="T343" s="44">
        <v>3.92</v>
      </c>
      <c r="U343" s="44">
        <v>3.92</v>
      </c>
      <c r="V343" s="44">
        <v>3.92</v>
      </c>
      <c r="W343" s="44">
        <v>3.92</v>
      </c>
      <c r="X343" s="44">
        <v>3.92</v>
      </c>
      <c r="Y343" s="44">
        <v>3.92</v>
      </c>
      <c r="Z343" s="44">
        <v>3.92</v>
      </c>
      <c r="AA343" s="44">
        <v>3.92</v>
      </c>
    </row>
    <row r="344" spans="1:27" ht="12.75" hidden="1" customHeight="1" outlineLevel="1" x14ac:dyDescent="0.2">
      <c r="A344" s="99" t="s">
        <v>569</v>
      </c>
      <c r="B344" s="63" t="s">
        <v>81</v>
      </c>
      <c r="C344" s="43" t="s">
        <v>79</v>
      </c>
      <c r="D344" s="44">
        <f>$D$11</f>
        <v>216.36</v>
      </c>
      <c r="E344" s="44">
        <f t="shared" ref="E344:AA344" si="197">$D$11</f>
        <v>216.36</v>
      </c>
      <c r="F344" s="44">
        <f t="shared" si="197"/>
        <v>216.36</v>
      </c>
      <c r="G344" s="44">
        <f t="shared" si="197"/>
        <v>216.36</v>
      </c>
      <c r="H344" s="44">
        <f t="shared" si="197"/>
        <v>216.36</v>
      </c>
      <c r="I344" s="44">
        <f t="shared" si="197"/>
        <v>216.36</v>
      </c>
      <c r="J344" s="44">
        <f t="shared" si="197"/>
        <v>216.36</v>
      </c>
      <c r="K344" s="44">
        <f t="shared" si="197"/>
        <v>216.36</v>
      </c>
      <c r="L344" s="44">
        <f t="shared" si="197"/>
        <v>216.36</v>
      </c>
      <c r="M344" s="44">
        <f t="shared" si="197"/>
        <v>216.36</v>
      </c>
      <c r="N344" s="44">
        <f t="shared" si="197"/>
        <v>216.36</v>
      </c>
      <c r="O344" s="44">
        <f t="shared" si="197"/>
        <v>216.36</v>
      </c>
      <c r="P344" s="44">
        <f t="shared" si="197"/>
        <v>216.36</v>
      </c>
      <c r="Q344" s="44">
        <f t="shared" si="197"/>
        <v>216.36</v>
      </c>
      <c r="R344" s="44">
        <f t="shared" si="197"/>
        <v>216.36</v>
      </c>
      <c r="S344" s="44">
        <f t="shared" si="197"/>
        <v>216.36</v>
      </c>
      <c r="T344" s="44">
        <f t="shared" si="197"/>
        <v>216.36</v>
      </c>
      <c r="U344" s="44">
        <f t="shared" si="197"/>
        <v>216.36</v>
      </c>
      <c r="V344" s="44">
        <f t="shared" si="197"/>
        <v>216.36</v>
      </c>
      <c r="W344" s="44">
        <f t="shared" si="197"/>
        <v>216.36</v>
      </c>
      <c r="X344" s="44">
        <f t="shared" si="197"/>
        <v>216.36</v>
      </c>
      <c r="Y344" s="44">
        <f t="shared" si="197"/>
        <v>216.36</v>
      </c>
      <c r="Z344" s="44">
        <f t="shared" si="197"/>
        <v>216.36</v>
      </c>
      <c r="AA344" s="44">
        <f t="shared" si="197"/>
        <v>216.36</v>
      </c>
    </row>
    <row r="345" spans="1:27" ht="12.75" customHeight="1" collapsed="1" x14ac:dyDescent="0.2">
      <c r="A345" s="98" t="s">
        <v>570</v>
      </c>
      <c r="B345" s="28" t="str">
        <f>"05"&amp;"."&amp;$B$662&amp;"."&amp;$B$663</f>
        <v>05.08.2023</v>
      </c>
      <c r="C345" s="90" t="s">
        <v>76</v>
      </c>
      <c r="D345" s="91">
        <f>ROUND(((D346+D347+D349+D348)/1000),5)</f>
        <v>3.7944399999999998</v>
      </c>
      <c r="E345" s="91">
        <f>ROUND(((E346+E347+E349+E348)/1000),5)</f>
        <v>3.5867800000000001</v>
      </c>
      <c r="F345" s="91">
        <f>ROUND(((F346+F347+F349+F348)/1000),5)</f>
        <v>3.4546299999999999</v>
      </c>
      <c r="G345" s="91">
        <f t="shared" ref="G345:AA345" si="198">ROUND(((G346+G347+G349+G348)/1000),5)</f>
        <v>3.3825599999999998</v>
      </c>
      <c r="H345" s="91">
        <f t="shared" si="198"/>
        <v>3.3341099999999999</v>
      </c>
      <c r="I345" s="91">
        <f t="shared" si="198"/>
        <v>3.33799</v>
      </c>
      <c r="J345" s="91">
        <f t="shared" si="198"/>
        <v>3.3348100000000001</v>
      </c>
      <c r="K345" s="91">
        <f t="shared" si="198"/>
        <v>3.7619099999999999</v>
      </c>
      <c r="L345" s="91">
        <f t="shared" si="198"/>
        <v>4.0653800000000002</v>
      </c>
      <c r="M345" s="91">
        <f t="shared" si="198"/>
        <v>4.2732000000000001</v>
      </c>
      <c r="N345" s="91">
        <f t="shared" si="198"/>
        <v>4.4520999999999997</v>
      </c>
      <c r="O345" s="91">
        <f t="shared" si="198"/>
        <v>4.5035800000000004</v>
      </c>
      <c r="P345" s="91">
        <f t="shared" si="198"/>
        <v>4.4799499999999997</v>
      </c>
      <c r="Q345" s="91">
        <f t="shared" si="198"/>
        <v>4.3575499999999998</v>
      </c>
      <c r="R345" s="91">
        <f t="shared" si="198"/>
        <v>4.2354799999999999</v>
      </c>
      <c r="S345" s="91">
        <f t="shared" si="198"/>
        <v>4.51234</v>
      </c>
      <c r="T345" s="91">
        <f t="shared" si="198"/>
        <v>4.4835599999999998</v>
      </c>
      <c r="U345" s="91">
        <f t="shared" si="198"/>
        <v>4.2450799999999997</v>
      </c>
      <c r="V345" s="91">
        <f t="shared" si="198"/>
        <v>4.37033</v>
      </c>
      <c r="W345" s="91">
        <f t="shared" si="198"/>
        <v>4.3519399999999999</v>
      </c>
      <c r="X345" s="91">
        <f t="shared" si="198"/>
        <v>4.3115600000000001</v>
      </c>
      <c r="Y345" s="91">
        <f t="shared" si="198"/>
        <v>4.3406000000000002</v>
      </c>
      <c r="Z345" s="91">
        <f t="shared" si="198"/>
        <v>4.2071300000000003</v>
      </c>
      <c r="AA345" s="91">
        <f t="shared" si="198"/>
        <v>3.9703499999999998</v>
      </c>
    </row>
    <row r="346" spans="1:27" ht="12.75" hidden="1" customHeight="1" outlineLevel="1" x14ac:dyDescent="0.2">
      <c r="A346" s="99" t="s">
        <v>571</v>
      </c>
      <c r="B346" s="63" t="s">
        <v>238</v>
      </c>
      <c r="C346" s="43" t="s">
        <v>79</v>
      </c>
      <c r="D346" s="44">
        <v>1351.27</v>
      </c>
      <c r="E346" s="44">
        <v>1143.6099999999999</v>
      </c>
      <c r="F346" s="44">
        <v>1011.46</v>
      </c>
      <c r="G346" s="44">
        <v>939.39</v>
      </c>
      <c r="H346" s="44">
        <v>890.94</v>
      </c>
      <c r="I346" s="44">
        <v>894.82</v>
      </c>
      <c r="J346" s="44">
        <v>891.64</v>
      </c>
      <c r="K346" s="44">
        <v>1318.74</v>
      </c>
      <c r="L346" s="44">
        <v>1622.21</v>
      </c>
      <c r="M346" s="44">
        <v>1830.03</v>
      </c>
      <c r="N346" s="44">
        <v>2008.93</v>
      </c>
      <c r="O346" s="44">
        <v>2060.41</v>
      </c>
      <c r="P346" s="44">
        <v>2036.78</v>
      </c>
      <c r="Q346" s="44">
        <v>1914.38</v>
      </c>
      <c r="R346" s="44">
        <v>1792.31</v>
      </c>
      <c r="S346" s="44">
        <v>2069.17</v>
      </c>
      <c r="T346" s="44">
        <v>2040.39</v>
      </c>
      <c r="U346" s="44">
        <v>1801.91</v>
      </c>
      <c r="V346" s="44">
        <v>1927.16</v>
      </c>
      <c r="W346" s="44">
        <v>1908.77</v>
      </c>
      <c r="X346" s="44">
        <v>1868.39</v>
      </c>
      <c r="Y346" s="44">
        <v>1897.43</v>
      </c>
      <c r="Z346" s="44">
        <v>1763.96</v>
      </c>
      <c r="AA346" s="44">
        <v>1527.18</v>
      </c>
    </row>
    <row r="347" spans="1:27" ht="12.75" hidden="1" customHeight="1" outlineLevel="1" x14ac:dyDescent="0.2">
      <c r="A347" s="99" t="s">
        <v>572</v>
      </c>
      <c r="B347" s="63" t="s">
        <v>90</v>
      </c>
      <c r="C347" s="43" t="s">
        <v>79</v>
      </c>
      <c r="D347" s="44">
        <f t="shared" ref="D347:AA347" si="199">$D$327</f>
        <v>2222.89</v>
      </c>
      <c r="E347" s="44">
        <f t="shared" si="199"/>
        <v>2222.89</v>
      </c>
      <c r="F347" s="44">
        <f t="shared" si="199"/>
        <v>2222.89</v>
      </c>
      <c r="G347" s="44">
        <f t="shared" si="199"/>
        <v>2222.89</v>
      </c>
      <c r="H347" s="44">
        <f t="shared" si="199"/>
        <v>2222.89</v>
      </c>
      <c r="I347" s="44">
        <f t="shared" si="199"/>
        <v>2222.89</v>
      </c>
      <c r="J347" s="44">
        <f t="shared" si="199"/>
        <v>2222.89</v>
      </c>
      <c r="K347" s="44">
        <f t="shared" si="199"/>
        <v>2222.89</v>
      </c>
      <c r="L347" s="44">
        <f t="shared" si="199"/>
        <v>2222.89</v>
      </c>
      <c r="M347" s="44">
        <f t="shared" si="199"/>
        <v>2222.89</v>
      </c>
      <c r="N347" s="44">
        <f t="shared" si="199"/>
        <v>2222.89</v>
      </c>
      <c r="O347" s="44">
        <f t="shared" si="199"/>
        <v>2222.89</v>
      </c>
      <c r="P347" s="44">
        <f t="shared" si="199"/>
        <v>2222.89</v>
      </c>
      <c r="Q347" s="44">
        <f t="shared" si="199"/>
        <v>2222.89</v>
      </c>
      <c r="R347" s="44">
        <f t="shared" si="199"/>
        <v>2222.89</v>
      </c>
      <c r="S347" s="44">
        <f t="shared" si="199"/>
        <v>2222.89</v>
      </c>
      <c r="T347" s="44">
        <f t="shared" si="199"/>
        <v>2222.89</v>
      </c>
      <c r="U347" s="44">
        <f t="shared" si="199"/>
        <v>2222.89</v>
      </c>
      <c r="V347" s="44">
        <f t="shared" si="199"/>
        <v>2222.89</v>
      </c>
      <c r="W347" s="44">
        <f t="shared" si="199"/>
        <v>2222.89</v>
      </c>
      <c r="X347" s="44">
        <f t="shared" si="199"/>
        <v>2222.89</v>
      </c>
      <c r="Y347" s="44">
        <f t="shared" si="199"/>
        <v>2222.89</v>
      </c>
      <c r="Z347" s="44">
        <f t="shared" si="199"/>
        <v>2222.89</v>
      </c>
      <c r="AA347" s="44">
        <f t="shared" si="199"/>
        <v>2222.89</v>
      </c>
    </row>
    <row r="348" spans="1:27" ht="12.75" hidden="1" customHeight="1" outlineLevel="1" x14ac:dyDescent="0.2">
      <c r="A348" s="99" t="s">
        <v>573</v>
      </c>
      <c r="B348" s="63" t="s">
        <v>83</v>
      </c>
      <c r="C348" s="43" t="s">
        <v>79</v>
      </c>
      <c r="D348" s="44">
        <v>3.92</v>
      </c>
      <c r="E348" s="44">
        <v>3.92</v>
      </c>
      <c r="F348" s="44">
        <v>3.92</v>
      </c>
      <c r="G348" s="44">
        <v>3.92</v>
      </c>
      <c r="H348" s="44">
        <v>3.92</v>
      </c>
      <c r="I348" s="44">
        <v>3.92</v>
      </c>
      <c r="J348" s="44">
        <v>3.92</v>
      </c>
      <c r="K348" s="44">
        <v>3.92</v>
      </c>
      <c r="L348" s="44">
        <v>3.92</v>
      </c>
      <c r="M348" s="44">
        <v>3.92</v>
      </c>
      <c r="N348" s="44">
        <v>3.92</v>
      </c>
      <c r="O348" s="44">
        <v>3.92</v>
      </c>
      <c r="P348" s="44">
        <v>3.92</v>
      </c>
      <c r="Q348" s="44">
        <v>3.92</v>
      </c>
      <c r="R348" s="44">
        <v>3.92</v>
      </c>
      <c r="S348" s="44">
        <v>3.92</v>
      </c>
      <c r="T348" s="44">
        <v>3.92</v>
      </c>
      <c r="U348" s="44">
        <v>3.92</v>
      </c>
      <c r="V348" s="44">
        <v>3.92</v>
      </c>
      <c r="W348" s="44">
        <v>3.92</v>
      </c>
      <c r="X348" s="44">
        <v>3.92</v>
      </c>
      <c r="Y348" s="44">
        <v>3.92</v>
      </c>
      <c r="Z348" s="44">
        <v>3.92</v>
      </c>
      <c r="AA348" s="44">
        <v>3.92</v>
      </c>
    </row>
    <row r="349" spans="1:27" ht="12.75" hidden="1" customHeight="1" outlineLevel="1" x14ac:dyDescent="0.2">
      <c r="A349" s="99" t="s">
        <v>574</v>
      </c>
      <c r="B349" s="63" t="s">
        <v>81</v>
      </c>
      <c r="C349" s="43" t="s">
        <v>79</v>
      </c>
      <c r="D349" s="44">
        <f>$D$11</f>
        <v>216.36</v>
      </c>
      <c r="E349" s="44">
        <f t="shared" ref="E349:AA349" si="200">$D$11</f>
        <v>216.36</v>
      </c>
      <c r="F349" s="44">
        <f t="shared" si="200"/>
        <v>216.36</v>
      </c>
      <c r="G349" s="44">
        <f t="shared" si="200"/>
        <v>216.36</v>
      </c>
      <c r="H349" s="44">
        <f t="shared" si="200"/>
        <v>216.36</v>
      </c>
      <c r="I349" s="44">
        <f t="shared" si="200"/>
        <v>216.36</v>
      </c>
      <c r="J349" s="44">
        <f t="shared" si="200"/>
        <v>216.36</v>
      </c>
      <c r="K349" s="44">
        <f t="shared" si="200"/>
        <v>216.36</v>
      </c>
      <c r="L349" s="44">
        <f t="shared" si="200"/>
        <v>216.36</v>
      </c>
      <c r="M349" s="44">
        <f t="shared" si="200"/>
        <v>216.36</v>
      </c>
      <c r="N349" s="44">
        <f t="shared" si="200"/>
        <v>216.36</v>
      </c>
      <c r="O349" s="44">
        <f t="shared" si="200"/>
        <v>216.36</v>
      </c>
      <c r="P349" s="44">
        <f t="shared" si="200"/>
        <v>216.36</v>
      </c>
      <c r="Q349" s="44">
        <f t="shared" si="200"/>
        <v>216.36</v>
      </c>
      <c r="R349" s="44">
        <f t="shared" si="200"/>
        <v>216.36</v>
      </c>
      <c r="S349" s="44">
        <f t="shared" si="200"/>
        <v>216.36</v>
      </c>
      <c r="T349" s="44">
        <f t="shared" si="200"/>
        <v>216.36</v>
      </c>
      <c r="U349" s="44">
        <f t="shared" si="200"/>
        <v>216.36</v>
      </c>
      <c r="V349" s="44">
        <f t="shared" si="200"/>
        <v>216.36</v>
      </c>
      <c r="W349" s="44">
        <f t="shared" si="200"/>
        <v>216.36</v>
      </c>
      <c r="X349" s="44">
        <f t="shared" si="200"/>
        <v>216.36</v>
      </c>
      <c r="Y349" s="44">
        <f t="shared" si="200"/>
        <v>216.36</v>
      </c>
      <c r="Z349" s="44">
        <f t="shared" si="200"/>
        <v>216.36</v>
      </c>
      <c r="AA349" s="44">
        <f t="shared" si="200"/>
        <v>216.36</v>
      </c>
    </row>
    <row r="350" spans="1:27" ht="12.75" customHeight="1" collapsed="1" x14ac:dyDescent="0.2">
      <c r="A350" s="98" t="s">
        <v>575</v>
      </c>
      <c r="B350" s="28" t="str">
        <f>"06"&amp;"."&amp;$B$662&amp;"."&amp;$B$663</f>
        <v>06.08.2023</v>
      </c>
      <c r="C350" s="90" t="s">
        <v>76</v>
      </c>
      <c r="D350" s="91">
        <f>ROUND(((D351+D352+D354+D353)/1000),5)</f>
        <v>3.8435999999999999</v>
      </c>
      <c r="E350" s="91">
        <f>ROUND(((E351+E352+E354+E353)/1000),5)</f>
        <v>3.5453199999999998</v>
      </c>
      <c r="F350" s="91">
        <f>ROUND(((F351+F352+F354+F353)/1000),5)</f>
        <v>3.4218799999999998</v>
      </c>
      <c r="G350" s="91">
        <f t="shared" ref="G350:AA350" si="201">ROUND(((G351+G352+G354+G353)/1000),5)</f>
        <v>3.3550200000000001</v>
      </c>
      <c r="H350" s="91">
        <f t="shared" si="201"/>
        <v>3.2985199999999999</v>
      </c>
      <c r="I350" s="91">
        <f t="shared" si="201"/>
        <v>3.26993</v>
      </c>
      <c r="J350" s="91">
        <f t="shared" si="201"/>
        <v>3.2734000000000001</v>
      </c>
      <c r="K350" s="91">
        <f t="shared" si="201"/>
        <v>3.57525</v>
      </c>
      <c r="L350" s="91">
        <f t="shared" si="201"/>
        <v>4.0255099999999997</v>
      </c>
      <c r="M350" s="91">
        <f t="shared" si="201"/>
        <v>4.2728099999999998</v>
      </c>
      <c r="N350" s="91">
        <f t="shared" si="201"/>
        <v>4.4032099999999996</v>
      </c>
      <c r="O350" s="91">
        <f t="shared" si="201"/>
        <v>4.4398600000000004</v>
      </c>
      <c r="P350" s="91">
        <f t="shared" si="201"/>
        <v>4.49315</v>
      </c>
      <c r="Q350" s="91">
        <f t="shared" si="201"/>
        <v>4.5052099999999999</v>
      </c>
      <c r="R350" s="91">
        <f t="shared" si="201"/>
        <v>4.5322300000000002</v>
      </c>
      <c r="S350" s="91">
        <f t="shared" si="201"/>
        <v>4.5023400000000002</v>
      </c>
      <c r="T350" s="91">
        <f t="shared" si="201"/>
        <v>4.4598000000000004</v>
      </c>
      <c r="U350" s="91">
        <f t="shared" si="201"/>
        <v>4.7706900000000001</v>
      </c>
      <c r="V350" s="91">
        <f t="shared" si="201"/>
        <v>4.7189100000000002</v>
      </c>
      <c r="W350" s="91">
        <f t="shared" si="201"/>
        <v>4.6731100000000003</v>
      </c>
      <c r="X350" s="91">
        <f t="shared" si="201"/>
        <v>4.6756700000000002</v>
      </c>
      <c r="Y350" s="91">
        <f t="shared" si="201"/>
        <v>4.6690899999999997</v>
      </c>
      <c r="Z350" s="91">
        <f t="shared" si="201"/>
        <v>4.2512299999999996</v>
      </c>
      <c r="AA350" s="91">
        <f t="shared" si="201"/>
        <v>4.0033500000000002</v>
      </c>
    </row>
    <row r="351" spans="1:27" ht="12.75" hidden="1" customHeight="1" outlineLevel="1" x14ac:dyDescent="0.2">
      <c r="A351" s="99" t="s">
        <v>576</v>
      </c>
      <c r="B351" s="63" t="s">
        <v>238</v>
      </c>
      <c r="C351" s="43" t="s">
        <v>79</v>
      </c>
      <c r="D351" s="44">
        <v>1400.43</v>
      </c>
      <c r="E351" s="44">
        <v>1102.1500000000001</v>
      </c>
      <c r="F351" s="44">
        <v>978.71</v>
      </c>
      <c r="G351" s="44">
        <v>911.85</v>
      </c>
      <c r="H351" s="44">
        <v>855.35</v>
      </c>
      <c r="I351" s="44">
        <v>826.76</v>
      </c>
      <c r="J351" s="44">
        <v>830.23</v>
      </c>
      <c r="K351" s="44">
        <v>1132.08</v>
      </c>
      <c r="L351" s="44">
        <v>1582.34</v>
      </c>
      <c r="M351" s="44">
        <v>1829.64</v>
      </c>
      <c r="N351" s="44">
        <v>1960.04</v>
      </c>
      <c r="O351" s="44">
        <v>1996.69</v>
      </c>
      <c r="P351" s="44">
        <v>2049.98</v>
      </c>
      <c r="Q351" s="44">
        <v>2062.04</v>
      </c>
      <c r="R351" s="44">
        <v>2089.06</v>
      </c>
      <c r="S351" s="44">
        <v>2059.17</v>
      </c>
      <c r="T351" s="44">
        <v>2016.63</v>
      </c>
      <c r="U351" s="44">
        <v>2327.52</v>
      </c>
      <c r="V351" s="44">
        <v>2275.7399999999998</v>
      </c>
      <c r="W351" s="44">
        <v>2229.94</v>
      </c>
      <c r="X351" s="44">
        <v>2232.5</v>
      </c>
      <c r="Y351" s="44">
        <v>2225.92</v>
      </c>
      <c r="Z351" s="44">
        <v>1808.06</v>
      </c>
      <c r="AA351" s="44">
        <v>1560.18</v>
      </c>
    </row>
    <row r="352" spans="1:27" ht="12.75" hidden="1" customHeight="1" outlineLevel="1" x14ac:dyDescent="0.2">
      <c r="A352" s="99" t="s">
        <v>577</v>
      </c>
      <c r="B352" s="63" t="s">
        <v>90</v>
      </c>
      <c r="C352" s="43" t="s">
        <v>79</v>
      </c>
      <c r="D352" s="44">
        <f t="shared" ref="D352:AA352" si="202">$D$327</f>
        <v>2222.89</v>
      </c>
      <c r="E352" s="44">
        <f t="shared" si="202"/>
        <v>2222.89</v>
      </c>
      <c r="F352" s="44">
        <f t="shared" si="202"/>
        <v>2222.89</v>
      </c>
      <c r="G352" s="44">
        <f t="shared" si="202"/>
        <v>2222.89</v>
      </c>
      <c r="H352" s="44">
        <f t="shared" si="202"/>
        <v>2222.89</v>
      </c>
      <c r="I352" s="44">
        <f t="shared" si="202"/>
        <v>2222.89</v>
      </c>
      <c r="J352" s="44">
        <f t="shared" si="202"/>
        <v>2222.89</v>
      </c>
      <c r="K352" s="44">
        <f t="shared" si="202"/>
        <v>2222.89</v>
      </c>
      <c r="L352" s="44">
        <f t="shared" si="202"/>
        <v>2222.89</v>
      </c>
      <c r="M352" s="44">
        <f t="shared" si="202"/>
        <v>2222.89</v>
      </c>
      <c r="N352" s="44">
        <f t="shared" si="202"/>
        <v>2222.89</v>
      </c>
      <c r="O352" s="44">
        <f t="shared" si="202"/>
        <v>2222.89</v>
      </c>
      <c r="P352" s="44">
        <f t="shared" si="202"/>
        <v>2222.89</v>
      </c>
      <c r="Q352" s="44">
        <f t="shared" si="202"/>
        <v>2222.89</v>
      </c>
      <c r="R352" s="44">
        <f t="shared" si="202"/>
        <v>2222.89</v>
      </c>
      <c r="S352" s="44">
        <f t="shared" si="202"/>
        <v>2222.89</v>
      </c>
      <c r="T352" s="44">
        <f t="shared" si="202"/>
        <v>2222.89</v>
      </c>
      <c r="U352" s="44">
        <f t="shared" si="202"/>
        <v>2222.89</v>
      </c>
      <c r="V352" s="44">
        <f t="shared" si="202"/>
        <v>2222.89</v>
      </c>
      <c r="W352" s="44">
        <f t="shared" si="202"/>
        <v>2222.89</v>
      </c>
      <c r="X352" s="44">
        <f t="shared" si="202"/>
        <v>2222.89</v>
      </c>
      <c r="Y352" s="44">
        <f t="shared" si="202"/>
        <v>2222.89</v>
      </c>
      <c r="Z352" s="44">
        <f t="shared" si="202"/>
        <v>2222.89</v>
      </c>
      <c r="AA352" s="44">
        <f t="shared" si="202"/>
        <v>2222.89</v>
      </c>
    </row>
    <row r="353" spans="1:27" ht="12.75" hidden="1" customHeight="1" outlineLevel="1" x14ac:dyDescent="0.2">
      <c r="A353" s="99" t="s">
        <v>578</v>
      </c>
      <c r="B353" s="63" t="s">
        <v>83</v>
      </c>
      <c r="C353" s="43" t="s">
        <v>79</v>
      </c>
      <c r="D353" s="44">
        <v>3.92</v>
      </c>
      <c r="E353" s="44">
        <v>3.92</v>
      </c>
      <c r="F353" s="44">
        <v>3.92</v>
      </c>
      <c r="G353" s="44">
        <v>3.92</v>
      </c>
      <c r="H353" s="44">
        <v>3.92</v>
      </c>
      <c r="I353" s="44">
        <v>3.92</v>
      </c>
      <c r="J353" s="44">
        <v>3.92</v>
      </c>
      <c r="K353" s="44">
        <v>3.92</v>
      </c>
      <c r="L353" s="44">
        <v>3.92</v>
      </c>
      <c r="M353" s="44">
        <v>3.92</v>
      </c>
      <c r="N353" s="44">
        <v>3.92</v>
      </c>
      <c r="O353" s="44">
        <v>3.92</v>
      </c>
      <c r="P353" s="44">
        <v>3.92</v>
      </c>
      <c r="Q353" s="44">
        <v>3.92</v>
      </c>
      <c r="R353" s="44">
        <v>3.92</v>
      </c>
      <c r="S353" s="44">
        <v>3.92</v>
      </c>
      <c r="T353" s="44">
        <v>3.92</v>
      </c>
      <c r="U353" s="44">
        <v>3.92</v>
      </c>
      <c r="V353" s="44">
        <v>3.92</v>
      </c>
      <c r="W353" s="44">
        <v>3.92</v>
      </c>
      <c r="X353" s="44">
        <v>3.92</v>
      </c>
      <c r="Y353" s="44">
        <v>3.92</v>
      </c>
      <c r="Z353" s="44">
        <v>3.92</v>
      </c>
      <c r="AA353" s="44">
        <v>3.92</v>
      </c>
    </row>
    <row r="354" spans="1:27" ht="12.75" hidden="1" customHeight="1" outlineLevel="1" x14ac:dyDescent="0.2">
      <c r="A354" s="99" t="s">
        <v>579</v>
      </c>
      <c r="B354" s="63" t="s">
        <v>81</v>
      </c>
      <c r="C354" s="43" t="s">
        <v>79</v>
      </c>
      <c r="D354" s="44">
        <f>$D$11</f>
        <v>216.36</v>
      </c>
      <c r="E354" s="44">
        <f t="shared" ref="E354:AA354" si="203">$D$11</f>
        <v>216.36</v>
      </c>
      <c r="F354" s="44">
        <f t="shared" si="203"/>
        <v>216.36</v>
      </c>
      <c r="G354" s="44">
        <f t="shared" si="203"/>
        <v>216.36</v>
      </c>
      <c r="H354" s="44">
        <f t="shared" si="203"/>
        <v>216.36</v>
      </c>
      <c r="I354" s="44">
        <f t="shared" si="203"/>
        <v>216.36</v>
      </c>
      <c r="J354" s="44">
        <f t="shared" si="203"/>
        <v>216.36</v>
      </c>
      <c r="K354" s="44">
        <f t="shared" si="203"/>
        <v>216.36</v>
      </c>
      <c r="L354" s="44">
        <f t="shared" si="203"/>
        <v>216.36</v>
      </c>
      <c r="M354" s="44">
        <f t="shared" si="203"/>
        <v>216.36</v>
      </c>
      <c r="N354" s="44">
        <f t="shared" si="203"/>
        <v>216.36</v>
      </c>
      <c r="O354" s="44">
        <f t="shared" si="203"/>
        <v>216.36</v>
      </c>
      <c r="P354" s="44">
        <f t="shared" si="203"/>
        <v>216.36</v>
      </c>
      <c r="Q354" s="44">
        <f t="shared" si="203"/>
        <v>216.36</v>
      </c>
      <c r="R354" s="44">
        <f t="shared" si="203"/>
        <v>216.36</v>
      </c>
      <c r="S354" s="44">
        <f t="shared" si="203"/>
        <v>216.36</v>
      </c>
      <c r="T354" s="44">
        <f t="shared" si="203"/>
        <v>216.36</v>
      </c>
      <c r="U354" s="44">
        <f t="shared" si="203"/>
        <v>216.36</v>
      </c>
      <c r="V354" s="44">
        <f t="shared" si="203"/>
        <v>216.36</v>
      </c>
      <c r="W354" s="44">
        <f t="shared" si="203"/>
        <v>216.36</v>
      </c>
      <c r="X354" s="44">
        <f t="shared" si="203"/>
        <v>216.36</v>
      </c>
      <c r="Y354" s="44">
        <f t="shared" si="203"/>
        <v>216.36</v>
      </c>
      <c r="Z354" s="44">
        <f t="shared" si="203"/>
        <v>216.36</v>
      </c>
      <c r="AA354" s="44">
        <f t="shared" si="203"/>
        <v>216.36</v>
      </c>
    </row>
    <row r="355" spans="1:27" ht="12.75" customHeight="1" collapsed="1" x14ac:dyDescent="0.2">
      <c r="A355" s="98" t="s">
        <v>580</v>
      </c>
      <c r="B355" s="28" t="str">
        <f>"07"&amp;"."&amp;$B$662&amp;"."&amp;$B$663</f>
        <v>07.08.2023</v>
      </c>
      <c r="C355" s="90" t="s">
        <v>76</v>
      </c>
      <c r="D355" s="91">
        <f>ROUND(((D356+D357+D359+D358)/1000),5)</f>
        <v>3.76607</v>
      </c>
      <c r="E355" s="91">
        <f>ROUND(((E356+E357+E359+E358)/1000),5)</f>
        <v>3.49675</v>
      </c>
      <c r="F355" s="91">
        <f>ROUND(((F356+F357+F359+F358)/1000),5)</f>
        <v>3.3868200000000002</v>
      </c>
      <c r="G355" s="91">
        <f t="shared" ref="G355:AA355" si="204">ROUND(((G356+G357+G359+G358)/1000),5)</f>
        <v>3.3392300000000001</v>
      </c>
      <c r="H355" s="91">
        <f t="shared" si="204"/>
        <v>3.3033199999999998</v>
      </c>
      <c r="I355" s="91">
        <f t="shared" si="204"/>
        <v>3.3666499999999999</v>
      </c>
      <c r="J355" s="91">
        <f t="shared" si="204"/>
        <v>3.6300699999999999</v>
      </c>
      <c r="K355" s="91">
        <f t="shared" si="204"/>
        <v>3.9899200000000001</v>
      </c>
      <c r="L355" s="91">
        <f t="shared" si="204"/>
        <v>4.3504699999999996</v>
      </c>
      <c r="M355" s="91">
        <f t="shared" si="204"/>
        <v>4.4171500000000004</v>
      </c>
      <c r="N355" s="91">
        <f t="shared" si="204"/>
        <v>4.6334299999999997</v>
      </c>
      <c r="O355" s="91">
        <f t="shared" si="204"/>
        <v>4.6278100000000002</v>
      </c>
      <c r="P355" s="91">
        <f t="shared" si="204"/>
        <v>4.6202399999999999</v>
      </c>
      <c r="Q355" s="91">
        <f t="shared" si="204"/>
        <v>4.4904200000000003</v>
      </c>
      <c r="R355" s="91">
        <f t="shared" si="204"/>
        <v>4.5442299999999998</v>
      </c>
      <c r="S355" s="91">
        <f t="shared" si="204"/>
        <v>4.4702799999999998</v>
      </c>
      <c r="T355" s="91">
        <f t="shared" si="204"/>
        <v>4.6909900000000002</v>
      </c>
      <c r="U355" s="91">
        <f t="shared" si="204"/>
        <v>4.4298999999999999</v>
      </c>
      <c r="V355" s="91">
        <f t="shared" si="204"/>
        <v>4.3930199999999999</v>
      </c>
      <c r="W355" s="91">
        <f t="shared" si="204"/>
        <v>4.3711500000000001</v>
      </c>
      <c r="X355" s="91">
        <f t="shared" si="204"/>
        <v>4.3742099999999997</v>
      </c>
      <c r="Y355" s="91">
        <f t="shared" si="204"/>
        <v>4.3611599999999999</v>
      </c>
      <c r="Z355" s="91">
        <f t="shared" si="204"/>
        <v>4.40177</v>
      </c>
      <c r="AA355" s="91">
        <f t="shared" si="204"/>
        <v>4.0012800000000004</v>
      </c>
    </row>
    <row r="356" spans="1:27" ht="12.75" hidden="1" customHeight="1" outlineLevel="1" x14ac:dyDescent="0.2">
      <c r="A356" s="99" t="s">
        <v>581</v>
      </c>
      <c r="B356" s="63" t="s">
        <v>238</v>
      </c>
      <c r="C356" s="43" t="s">
        <v>79</v>
      </c>
      <c r="D356" s="44">
        <v>1322.9</v>
      </c>
      <c r="E356" s="44">
        <v>1053.58</v>
      </c>
      <c r="F356" s="44">
        <v>943.65</v>
      </c>
      <c r="G356" s="44">
        <v>896.06</v>
      </c>
      <c r="H356" s="44">
        <v>860.15</v>
      </c>
      <c r="I356" s="44">
        <v>923.48</v>
      </c>
      <c r="J356" s="44">
        <v>1186.9000000000001</v>
      </c>
      <c r="K356" s="44">
        <v>1546.75</v>
      </c>
      <c r="L356" s="44">
        <v>1907.3</v>
      </c>
      <c r="M356" s="44">
        <v>1973.98</v>
      </c>
      <c r="N356" s="44">
        <v>2190.2600000000002</v>
      </c>
      <c r="O356" s="44">
        <v>2184.64</v>
      </c>
      <c r="P356" s="44">
        <v>2177.0700000000002</v>
      </c>
      <c r="Q356" s="44">
        <v>2047.25</v>
      </c>
      <c r="R356" s="44">
        <v>2101.06</v>
      </c>
      <c r="S356" s="44">
        <v>2027.11</v>
      </c>
      <c r="T356" s="44">
        <v>2247.8200000000002</v>
      </c>
      <c r="U356" s="44">
        <v>1986.73</v>
      </c>
      <c r="V356" s="44">
        <v>1949.85</v>
      </c>
      <c r="W356" s="44">
        <v>1927.98</v>
      </c>
      <c r="X356" s="44">
        <v>1931.04</v>
      </c>
      <c r="Y356" s="44">
        <v>1917.99</v>
      </c>
      <c r="Z356" s="44">
        <v>1958.6</v>
      </c>
      <c r="AA356" s="44">
        <v>1558.11</v>
      </c>
    </row>
    <row r="357" spans="1:27" ht="12.75" hidden="1" customHeight="1" outlineLevel="1" x14ac:dyDescent="0.2">
      <c r="A357" s="99" t="s">
        <v>582</v>
      </c>
      <c r="B357" s="63" t="s">
        <v>90</v>
      </c>
      <c r="C357" s="43" t="s">
        <v>79</v>
      </c>
      <c r="D357" s="44">
        <f t="shared" ref="D357:AA357" si="205">$D$327</f>
        <v>2222.89</v>
      </c>
      <c r="E357" s="44">
        <f t="shared" si="205"/>
        <v>2222.89</v>
      </c>
      <c r="F357" s="44">
        <f t="shared" si="205"/>
        <v>2222.89</v>
      </c>
      <c r="G357" s="44">
        <f t="shared" si="205"/>
        <v>2222.89</v>
      </c>
      <c r="H357" s="44">
        <f t="shared" si="205"/>
        <v>2222.89</v>
      </c>
      <c r="I357" s="44">
        <f t="shared" si="205"/>
        <v>2222.89</v>
      </c>
      <c r="J357" s="44">
        <f t="shared" si="205"/>
        <v>2222.89</v>
      </c>
      <c r="K357" s="44">
        <f t="shared" si="205"/>
        <v>2222.89</v>
      </c>
      <c r="L357" s="44">
        <f t="shared" si="205"/>
        <v>2222.89</v>
      </c>
      <c r="M357" s="44">
        <f t="shared" si="205"/>
        <v>2222.89</v>
      </c>
      <c r="N357" s="44">
        <f t="shared" si="205"/>
        <v>2222.89</v>
      </c>
      <c r="O357" s="44">
        <f t="shared" si="205"/>
        <v>2222.89</v>
      </c>
      <c r="P357" s="44">
        <f t="shared" si="205"/>
        <v>2222.89</v>
      </c>
      <c r="Q357" s="44">
        <f t="shared" si="205"/>
        <v>2222.89</v>
      </c>
      <c r="R357" s="44">
        <f t="shared" si="205"/>
        <v>2222.89</v>
      </c>
      <c r="S357" s="44">
        <f t="shared" si="205"/>
        <v>2222.89</v>
      </c>
      <c r="T357" s="44">
        <f t="shared" si="205"/>
        <v>2222.89</v>
      </c>
      <c r="U357" s="44">
        <f t="shared" si="205"/>
        <v>2222.89</v>
      </c>
      <c r="V357" s="44">
        <f t="shared" si="205"/>
        <v>2222.89</v>
      </c>
      <c r="W357" s="44">
        <f t="shared" si="205"/>
        <v>2222.89</v>
      </c>
      <c r="X357" s="44">
        <f t="shared" si="205"/>
        <v>2222.89</v>
      </c>
      <c r="Y357" s="44">
        <f t="shared" si="205"/>
        <v>2222.89</v>
      </c>
      <c r="Z357" s="44">
        <f t="shared" si="205"/>
        <v>2222.89</v>
      </c>
      <c r="AA357" s="44">
        <f t="shared" si="205"/>
        <v>2222.89</v>
      </c>
    </row>
    <row r="358" spans="1:27" ht="12.75" hidden="1" customHeight="1" outlineLevel="1" x14ac:dyDescent="0.2">
      <c r="A358" s="99" t="s">
        <v>583</v>
      </c>
      <c r="B358" s="63" t="s">
        <v>83</v>
      </c>
      <c r="C358" s="43" t="s">
        <v>79</v>
      </c>
      <c r="D358" s="44">
        <v>3.92</v>
      </c>
      <c r="E358" s="44">
        <v>3.92</v>
      </c>
      <c r="F358" s="44">
        <v>3.92</v>
      </c>
      <c r="G358" s="44">
        <v>3.92</v>
      </c>
      <c r="H358" s="44">
        <v>3.92</v>
      </c>
      <c r="I358" s="44">
        <v>3.92</v>
      </c>
      <c r="J358" s="44">
        <v>3.92</v>
      </c>
      <c r="K358" s="44">
        <v>3.92</v>
      </c>
      <c r="L358" s="44">
        <v>3.92</v>
      </c>
      <c r="M358" s="44">
        <v>3.92</v>
      </c>
      <c r="N358" s="44">
        <v>3.92</v>
      </c>
      <c r="O358" s="44">
        <v>3.92</v>
      </c>
      <c r="P358" s="44">
        <v>3.92</v>
      </c>
      <c r="Q358" s="44">
        <v>3.92</v>
      </c>
      <c r="R358" s="44">
        <v>3.92</v>
      </c>
      <c r="S358" s="44">
        <v>3.92</v>
      </c>
      <c r="T358" s="44">
        <v>3.92</v>
      </c>
      <c r="U358" s="44">
        <v>3.92</v>
      </c>
      <c r="V358" s="44">
        <v>3.92</v>
      </c>
      <c r="W358" s="44">
        <v>3.92</v>
      </c>
      <c r="X358" s="44">
        <v>3.92</v>
      </c>
      <c r="Y358" s="44">
        <v>3.92</v>
      </c>
      <c r="Z358" s="44">
        <v>3.92</v>
      </c>
      <c r="AA358" s="44">
        <v>3.92</v>
      </c>
    </row>
    <row r="359" spans="1:27" ht="12.75" hidden="1" customHeight="1" outlineLevel="1" x14ac:dyDescent="0.2">
      <c r="A359" s="99" t="s">
        <v>584</v>
      </c>
      <c r="B359" s="63" t="s">
        <v>81</v>
      </c>
      <c r="C359" s="43" t="s">
        <v>79</v>
      </c>
      <c r="D359" s="44">
        <f>$D$11</f>
        <v>216.36</v>
      </c>
      <c r="E359" s="44">
        <f t="shared" ref="E359:AA359" si="206">$D$11</f>
        <v>216.36</v>
      </c>
      <c r="F359" s="44">
        <f t="shared" si="206"/>
        <v>216.36</v>
      </c>
      <c r="G359" s="44">
        <f t="shared" si="206"/>
        <v>216.36</v>
      </c>
      <c r="H359" s="44">
        <f t="shared" si="206"/>
        <v>216.36</v>
      </c>
      <c r="I359" s="44">
        <f t="shared" si="206"/>
        <v>216.36</v>
      </c>
      <c r="J359" s="44">
        <f t="shared" si="206"/>
        <v>216.36</v>
      </c>
      <c r="K359" s="44">
        <f t="shared" si="206"/>
        <v>216.36</v>
      </c>
      <c r="L359" s="44">
        <f t="shared" si="206"/>
        <v>216.36</v>
      </c>
      <c r="M359" s="44">
        <f t="shared" si="206"/>
        <v>216.36</v>
      </c>
      <c r="N359" s="44">
        <f t="shared" si="206"/>
        <v>216.36</v>
      </c>
      <c r="O359" s="44">
        <f t="shared" si="206"/>
        <v>216.36</v>
      </c>
      <c r="P359" s="44">
        <f t="shared" si="206"/>
        <v>216.36</v>
      </c>
      <c r="Q359" s="44">
        <f t="shared" si="206"/>
        <v>216.36</v>
      </c>
      <c r="R359" s="44">
        <f t="shared" si="206"/>
        <v>216.36</v>
      </c>
      <c r="S359" s="44">
        <f t="shared" si="206"/>
        <v>216.36</v>
      </c>
      <c r="T359" s="44">
        <f t="shared" si="206"/>
        <v>216.36</v>
      </c>
      <c r="U359" s="44">
        <f t="shared" si="206"/>
        <v>216.36</v>
      </c>
      <c r="V359" s="44">
        <f t="shared" si="206"/>
        <v>216.36</v>
      </c>
      <c r="W359" s="44">
        <f t="shared" si="206"/>
        <v>216.36</v>
      </c>
      <c r="X359" s="44">
        <f t="shared" si="206"/>
        <v>216.36</v>
      </c>
      <c r="Y359" s="44">
        <f t="shared" si="206"/>
        <v>216.36</v>
      </c>
      <c r="Z359" s="44">
        <f t="shared" si="206"/>
        <v>216.36</v>
      </c>
      <c r="AA359" s="44">
        <f t="shared" si="206"/>
        <v>216.36</v>
      </c>
    </row>
    <row r="360" spans="1:27" ht="12.75" customHeight="1" collapsed="1" x14ac:dyDescent="0.2">
      <c r="A360" s="98" t="s">
        <v>585</v>
      </c>
      <c r="B360" s="28" t="str">
        <f>"08"&amp;"."&amp;$B$662&amp;"."&amp;$B$663</f>
        <v>08.08.2023</v>
      </c>
      <c r="C360" s="90" t="s">
        <v>76</v>
      </c>
      <c r="D360" s="91">
        <f>ROUND(((D361+D362+D364+D363)/1000),5)</f>
        <v>3.6826599999999998</v>
      </c>
      <c r="E360" s="91">
        <f>ROUND(((E361+E362+E364+E363)/1000),5)</f>
        <v>3.4917699999999998</v>
      </c>
      <c r="F360" s="91">
        <f>ROUND(((F361+F362+F364+F363)/1000),5)</f>
        <v>3.36802</v>
      </c>
      <c r="G360" s="91">
        <f t="shared" ref="G360:AA360" si="207">ROUND(((G361+G362+G364+G363)/1000),5)</f>
        <v>3.3229799999999998</v>
      </c>
      <c r="H360" s="91">
        <f t="shared" si="207"/>
        <v>3.2887</v>
      </c>
      <c r="I360" s="91">
        <f t="shared" si="207"/>
        <v>3.3553099999999998</v>
      </c>
      <c r="J360" s="91">
        <f t="shared" si="207"/>
        <v>3.5962299999999998</v>
      </c>
      <c r="K360" s="91">
        <f t="shared" si="207"/>
        <v>3.9769199999999998</v>
      </c>
      <c r="L360" s="91">
        <f t="shared" si="207"/>
        <v>4.2508600000000003</v>
      </c>
      <c r="M360" s="91">
        <f t="shared" si="207"/>
        <v>4.41127</v>
      </c>
      <c r="N360" s="91">
        <f t="shared" si="207"/>
        <v>4.5437700000000003</v>
      </c>
      <c r="O360" s="91">
        <f t="shared" si="207"/>
        <v>4.5991299999999997</v>
      </c>
      <c r="P360" s="91">
        <f t="shared" si="207"/>
        <v>4.6005000000000003</v>
      </c>
      <c r="Q360" s="91">
        <f t="shared" si="207"/>
        <v>4.63028</v>
      </c>
      <c r="R360" s="91">
        <f t="shared" si="207"/>
        <v>4.6657900000000003</v>
      </c>
      <c r="S360" s="91">
        <f t="shared" si="207"/>
        <v>4.47316</v>
      </c>
      <c r="T360" s="91">
        <f t="shared" si="207"/>
        <v>4.5444899999999997</v>
      </c>
      <c r="U360" s="91">
        <f t="shared" si="207"/>
        <v>4.4975899999999998</v>
      </c>
      <c r="V360" s="91">
        <f t="shared" si="207"/>
        <v>4.4589299999999996</v>
      </c>
      <c r="W360" s="91">
        <f t="shared" si="207"/>
        <v>4.3916300000000001</v>
      </c>
      <c r="X360" s="91">
        <f t="shared" si="207"/>
        <v>4.3682600000000003</v>
      </c>
      <c r="Y360" s="91">
        <f t="shared" si="207"/>
        <v>4.3263499999999997</v>
      </c>
      <c r="Z360" s="91">
        <f t="shared" si="207"/>
        <v>4.2279</v>
      </c>
      <c r="AA360" s="91">
        <f t="shared" si="207"/>
        <v>3.97926</v>
      </c>
    </row>
    <row r="361" spans="1:27" ht="12.75" hidden="1" customHeight="1" outlineLevel="1" x14ac:dyDescent="0.2">
      <c r="A361" s="99" t="s">
        <v>586</v>
      </c>
      <c r="B361" s="63" t="s">
        <v>238</v>
      </c>
      <c r="C361" s="43" t="s">
        <v>79</v>
      </c>
      <c r="D361" s="44">
        <v>1239.49</v>
      </c>
      <c r="E361" s="44">
        <v>1048.5999999999999</v>
      </c>
      <c r="F361" s="44">
        <v>924.85</v>
      </c>
      <c r="G361" s="44">
        <v>879.81</v>
      </c>
      <c r="H361" s="44">
        <v>845.53</v>
      </c>
      <c r="I361" s="44">
        <v>912.14</v>
      </c>
      <c r="J361" s="44">
        <v>1153.06</v>
      </c>
      <c r="K361" s="44">
        <v>1533.75</v>
      </c>
      <c r="L361" s="44">
        <v>1807.69</v>
      </c>
      <c r="M361" s="44">
        <v>1968.1</v>
      </c>
      <c r="N361" s="44">
        <v>2100.6</v>
      </c>
      <c r="O361" s="44">
        <v>2155.96</v>
      </c>
      <c r="P361" s="44">
        <v>2157.33</v>
      </c>
      <c r="Q361" s="44">
        <v>2187.11</v>
      </c>
      <c r="R361" s="44">
        <v>2222.62</v>
      </c>
      <c r="S361" s="44">
        <v>2029.99</v>
      </c>
      <c r="T361" s="44">
        <v>2101.3200000000002</v>
      </c>
      <c r="U361" s="44">
        <v>2054.42</v>
      </c>
      <c r="V361" s="44">
        <v>2015.76</v>
      </c>
      <c r="W361" s="44">
        <v>1948.46</v>
      </c>
      <c r="X361" s="44">
        <v>1925.09</v>
      </c>
      <c r="Y361" s="44">
        <v>1883.18</v>
      </c>
      <c r="Z361" s="44">
        <v>1784.73</v>
      </c>
      <c r="AA361" s="44">
        <v>1536.09</v>
      </c>
    </row>
    <row r="362" spans="1:27" ht="12.75" hidden="1" customHeight="1" outlineLevel="1" x14ac:dyDescent="0.2">
      <c r="A362" s="99" t="s">
        <v>587</v>
      </c>
      <c r="B362" s="63" t="s">
        <v>90</v>
      </c>
      <c r="C362" s="43" t="s">
        <v>79</v>
      </c>
      <c r="D362" s="44">
        <f t="shared" ref="D362:AA362" si="208">$D$327</f>
        <v>2222.89</v>
      </c>
      <c r="E362" s="44">
        <f t="shared" si="208"/>
        <v>2222.89</v>
      </c>
      <c r="F362" s="44">
        <f t="shared" si="208"/>
        <v>2222.89</v>
      </c>
      <c r="G362" s="44">
        <f t="shared" si="208"/>
        <v>2222.89</v>
      </c>
      <c r="H362" s="44">
        <f t="shared" si="208"/>
        <v>2222.89</v>
      </c>
      <c r="I362" s="44">
        <f t="shared" si="208"/>
        <v>2222.89</v>
      </c>
      <c r="J362" s="44">
        <f t="shared" si="208"/>
        <v>2222.89</v>
      </c>
      <c r="K362" s="44">
        <f t="shared" si="208"/>
        <v>2222.89</v>
      </c>
      <c r="L362" s="44">
        <f t="shared" si="208"/>
        <v>2222.89</v>
      </c>
      <c r="M362" s="44">
        <f t="shared" si="208"/>
        <v>2222.89</v>
      </c>
      <c r="N362" s="44">
        <f t="shared" si="208"/>
        <v>2222.89</v>
      </c>
      <c r="O362" s="44">
        <f t="shared" si="208"/>
        <v>2222.89</v>
      </c>
      <c r="P362" s="44">
        <f t="shared" si="208"/>
        <v>2222.89</v>
      </c>
      <c r="Q362" s="44">
        <f t="shared" si="208"/>
        <v>2222.89</v>
      </c>
      <c r="R362" s="44">
        <f t="shared" si="208"/>
        <v>2222.89</v>
      </c>
      <c r="S362" s="44">
        <f t="shared" si="208"/>
        <v>2222.89</v>
      </c>
      <c r="T362" s="44">
        <f t="shared" si="208"/>
        <v>2222.89</v>
      </c>
      <c r="U362" s="44">
        <f t="shared" si="208"/>
        <v>2222.89</v>
      </c>
      <c r="V362" s="44">
        <f t="shared" si="208"/>
        <v>2222.89</v>
      </c>
      <c r="W362" s="44">
        <f t="shared" si="208"/>
        <v>2222.89</v>
      </c>
      <c r="X362" s="44">
        <f t="shared" si="208"/>
        <v>2222.89</v>
      </c>
      <c r="Y362" s="44">
        <f t="shared" si="208"/>
        <v>2222.89</v>
      </c>
      <c r="Z362" s="44">
        <f t="shared" si="208"/>
        <v>2222.89</v>
      </c>
      <c r="AA362" s="44">
        <f t="shared" si="208"/>
        <v>2222.89</v>
      </c>
    </row>
    <row r="363" spans="1:27" ht="12.75" hidden="1" customHeight="1" outlineLevel="1" x14ac:dyDescent="0.2">
      <c r="A363" s="99" t="s">
        <v>588</v>
      </c>
      <c r="B363" s="63" t="s">
        <v>83</v>
      </c>
      <c r="C363" s="43" t="s">
        <v>79</v>
      </c>
      <c r="D363" s="44">
        <v>3.92</v>
      </c>
      <c r="E363" s="44">
        <v>3.92</v>
      </c>
      <c r="F363" s="44">
        <v>3.92</v>
      </c>
      <c r="G363" s="44">
        <v>3.92</v>
      </c>
      <c r="H363" s="44">
        <v>3.92</v>
      </c>
      <c r="I363" s="44">
        <v>3.92</v>
      </c>
      <c r="J363" s="44">
        <v>3.92</v>
      </c>
      <c r="K363" s="44">
        <v>3.92</v>
      </c>
      <c r="L363" s="44">
        <v>3.92</v>
      </c>
      <c r="M363" s="44">
        <v>3.92</v>
      </c>
      <c r="N363" s="44">
        <v>3.92</v>
      </c>
      <c r="O363" s="44">
        <v>3.92</v>
      </c>
      <c r="P363" s="44">
        <v>3.92</v>
      </c>
      <c r="Q363" s="44">
        <v>3.92</v>
      </c>
      <c r="R363" s="44">
        <v>3.92</v>
      </c>
      <c r="S363" s="44">
        <v>3.92</v>
      </c>
      <c r="T363" s="44">
        <v>3.92</v>
      </c>
      <c r="U363" s="44">
        <v>3.92</v>
      </c>
      <c r="V363" s="44">
        <v>3.92</v>
      </c>
      <c r="W363" s="44">
        <v>3.92</v>
      </c>
      <c r="X363" s="44">
        <v>3.92</v>
      </c>
      <c r="Y363" s="44">
        <v>3.92</v>
      </c>
      <c r="Z363" s="44">
        <v>3.92</v>
      </c>
      <c r="AA363" s="44">
        <v>3.92</v>
      </c>
    </row>
    <row r="364" spans="1:27" ht="12.75" hidden="1" customHeight="1" outlineLevel="1" x14ac:dyDescent="0.2">
      <c r="A364" s="99" t="s">
        <v>589</v>
      </c>
      <c r="B364" s="63" t="s">
        <v>81</v>
      </c>
      <c r="C364" s="43" t="s">
        <v>79</v>
      </c>
      <c r="D364" s="44">
        <f>$D$11</f>
        <v>216.36</v>
      </c>
      <c r="E364" s="44">
        <f t="shared" ref="E364:AA364" si="209">$D$11</f>
        <v>216.36</v>
      </c>
      <c r="F364" s="44">
        <f t="shared" si="209"/>
        <v>216.36</v>
      </c>
      <c r="G364" s="44">
        <f t="shared" si="209"/>
        <v>216.36</v>
      </c>
      <c r="H364" s="44">
        <f t="shared" si="209"/>
        <v>216.36</v>
      </c>
      <c r="I364" s="44">
        <f t="shared" si="209"/>
        <v>216.36</v>
      </c>
      <c r="J364" s="44">
        <f t="shared" si="209"/>
        <v>216.36</v>
      </c>
      <c r="K364" s="44">
        <f t="shared" si="209"/>
        <v>216.36</v>
      </c>
      <c r="L364" s="44">
        <f t="shared" si="209"/>
        <v>216.36</v>
      </c>
      <c r="M364" s="44">
        <f t="shared" si="209"/>
        <v>216.36</v>
      </c>
      <c r="N364" s="44">
        <f t="shared" si="209"/>
        <v>216.36</v>
      </c>
      <c r="O364" s="44">
        <f t="shared" si="209"/>
        <v>216.36</v>
      </c>
      <c r="P364" s="44">
        <f t="shared" si="209"/>
        <v>216.36</v>
      </c>
      <c r="Q364" s="44">
        <f t="shared" si="209"/>
        <v>216.36</v>
      </c>
      <c r="R364" s="44">
        <f t="shared" si="209"/>
        <v>216.36</v>
      </c>
      <c r="S364" s="44">
        <f t="shared" si="209"/>
        <v>216.36</v>
      </c>
      <c r="T364" s="44">
        <f t="shared" si="209"/>
        <v>216.36</v>
      </c>
      <c r="U364" s="44">
        <f t="shared" si="209"/>
        <v>216.36</v>
      </c>
      <c r="V364" s="44">
        <f t="shared" si="209"/>
        <v>216.36</v>
      </c>
      <c r="W364" s="44">
        <f t="shared" si="209"/>
        <v>216.36</v>
      </c>
      <c r="X364" s="44">
        <f t="shared" si="209"/>
        <v>216.36</v>
      </c>
      <c r="Y364" s="44">
        <f t="shared" si="209"/>
        <v>216.36</v>
      </c>
      <c r="Z364" s="44">
        <f t="shared" si="209"/>
        <v>216.36</v>
      </c>
      <c r="AA364" s="44">
        <f t="shared" si="209"/>
        <v>216.36</v>
      </c>
    </row>
    <row r="365" spans="1:27" ht="12.75" customHeight="1" collapsed="1" x14ac:dyDescent="0.2">
      <c r="A365" s="98" t="s">
        <v>590</v>
      </c>
      <c r="B365" s="28" t="str">
        <f>"09"&amp;"."&amp;$B$662&amp;"."&amp;$B$663</f>
        <v>09.08.2023</v>
      </c>
      <c r="C365" s="90" t="s">
        <v>76</v>
      </c>
      <c r="D365" s="91">
        <f>ROUND(((D366+D367+D369+D368)/1000),5)</f>
        <v>3.7080199999999999</v>
      </c>
      <c r="E365" s="91">
        <f>ROUND(((E366+E367+E369+E368)/1000),5)</f>
        <v>3.5138099999999999</v>
      </c>
      <c r="F365" s="91">
        <f>ROUND(((F366+F367+F369+F368)/1000),5)</f>
        <v>3.3895300000000002</v>
      </c>
      <c r="G365" s="91">
        <f t="shared" ref="G365:AA365" si="210">ROUND(((G366+G367+G369+G368)/1000),5)</f>
        <v>3.3359100000000002</v>
      </c>
      <c r="H365" s="91">
        <f t="shared" si="210"/>
        <v>3.3159000000000001</v>
      </c>
      <c r="I365" s="91">
        <f t="shared" si="210"/>
        <v>3.3770199999999999</v>
      </c>
      <c r="J365" s="91">
        <f t="shared" si="210"/>
        <v>3.6142500000000002</v>
      </c>
      <c r="K365" s="91">
        <f t="shared" si="210"/>
        <v>3.9228399999999999</v>
      </c>
      <c r="L365" s="91">
        <f t="shared" si="210"/>
        <v>4.2360800000000003</v>
      </c>
      <c r="M365" s="91">
        <f t="shared" si="210"/>
        <v>4.4625300000000001</v>
      </c>
      <c r="N365" s="91">
        <f t="shared" si="210"/>
        <v>4.5197599999999998</v>
      </c>
      <c r="O365" s="91">
        <f t="shared" si="210"/>
        <v>4.5554399999999999</v>
      </c>
      <c r="P365" s="91">
        <f t="shared" si="210"/>
        <v>4.5403599999999997</v>
      </c>
      <c r="Q365" s="91">
        <f t="shared" si="210"/>
        <v>4.5258900000000004</v>
      </c>
      <c r="R365" s="91">
        <f t="shared" si="210"/>
        <v>4.5438799999999997</v>
      </c>
      <c r="S365" s="91">
        <f t="shared" si="210"/>
        <v>4.5857999999999999</v>
      </c>
      <c r="T365" s="91">
        <f t="shared" si="210"/>
        <v>4.6029099999999996</v>
      </c>
      <c r="U365" s="91">
        <f t="shared" si="210"/>
        <v>4.5242599999999999</v>
      </c>
      <c r="V365" s="91">
        <f t="shared" si="210"/>
        <v>4.4365100000000002</v>
      </c>
      <c r="W365" s="91">
        <f t="shared" si="210"/>
        <v>4.3558000000000003</v>
      </c>
      <c r="X365" s="91">
        <f t="shared" si="210"/>
        <v>4.3249399999999998</v>
      </c>
      <c r="Y365" s="91">
        <f t="shared" si="210"/>
        <v>4.4194300000000002</v>
      </c>
      <c r="Z365" s="91">
        <f t="shared" si="210"/>
        <v>4.1982900000000001</v>
      </c>
      <c r="AA365" s="91">
        <f t="shared" si="210"/>
        <v>3.9247999999999998</v>
      </c>
    </row>
    <row r="366" spans="1:27" ht="12.75" hidden="1" customHeight="1" outlineLevel="1" x14ac:dyDescent="0.2">
      <c r="A366" s="99" t="s">
        <v>591</v>
      </c>
      <c r="B366" s="63" t="s">
        <v>238</v>
      </c>
      <c r="C366" s="43" t="s">
        <v>79</v>
      </c>
      <c r="D366" s="44">
        <v>1264.8499999999999</v>
      </c>
      <c r="E366" s="44">
        <v>1070.6400000000001</v>
      </c>
      <c r="F366" s="44">
        <v>946.36</v>
      </c>
      <c r="G366" s="44">
        <v>892.74</v>
      </c>
      <c r="H366" s="44">
        <v>872.73</v>
      </c>
      <c r="I366" s="44">
        <v>933.85</v>
      </c>
      <c r="J366" s="44">
        <v>1171.08</v>
      </c>
      <c r="K366" s="44">
        <v>1479.67</v>
      </c>
      <c r="L366" s="44">
        <v>1792.91</v>
      </c>
      <c r="M366" s="44">
        <v>2019.36</v>
      </c>
      <c r="N366" s="44">
        <v>2076.59</v>
      </c>
      <c r="O366" s="44">
        <v>2112.27</v>
      </c>
      <c r="P366" s="44">
        <v>2097.19</v>
      </c>
      <c r="Q366" s="44">
        <v>2082.7199999999998</v>
      </c>
      <c r="R366" s="44">
        <v>2100.71</v>
      </c>
      <c r="S366" s="44">
        <v>2142.63</v>
      </c>
      <c r="T366" s="44">
        <v>2159.7399999999998</v>
      </c>
      <c r="U366" s="44">
        <v>2081.09</v>
      </c>
      <c r="V366" s="44">
        <v>1993.34</v>
      </c>
      <c r="W366" s="44">
        <v>1912.63</v>
      </c>
      <c r="X366" s="44">
        <v>1881.77</v>
      </c>
      <c r="Y366" s="44">
        <v>1976.26</v>
      </c>
      <c r="Z366" s="44">
        <v>1755.12</v>
      </c>
      <c r="AA366" s="44">
        <v>1481.63</v>
      </c>
    </row>
    <row r="367" spans="1:27" ht="12.75" hidden="1" customHeight="1" outlineLevel="1" x14ac:dyDescent="0.2">
      <c r="A367" s="99" t="s">
        <v>592</v>
      </c>
      <c r="B367" s="63" t="s">
        <v>90</v>
      </c>
      <c r="C367" s="43" t="s">
        <v>79</v>
      </c>
      <c r="D367" s="44">
        <f t="shared" ref="D367:AA367" si="211">$D$327</f>
        <v>2222.89</v>
      </c>
      <c r="E367" s="44">
        <f t="shared" si="211"/>
        <v>2222.89</v>
      </c>
      <c r="F367" s="44">
        <f t="shared" si="211"/>
        <v>2222.89</v>
      </c>
      <c r="G367" s="44">
        <f t="shared" si="211"/>
        <v>2222.89</v>
      </c>
      <c r="H367" s="44">
        <f t="shared" si="211"/>
        <v>2222.89</v>
      </c>
      <c r="I367" s="44">
        <f t="shared" si="211"/>
        <v>2222.89</v>
      </c>
      <c r="J367" s="44">
        <f t="shared" si="211"/>
        <v>2222.89</v>
      </c>
      <c r="K367" s="44">
        <f t="shared" si="211"/>
        <v>2222.89</v>
      </c>
      <c r="L367" s="44">
        <f t="shared" si="211"/>
        <v>2222.89</v>
      </c>
      <c r="M367" s="44">
        <f t="shared" si="211"/>
        <v>2222.89</v>
      </c>
      <c r="N367" s="44">
        <f t="shared" si="211"/>
        <v>2222.89</v>
      </c>
      <c r="O367" s="44">
        <f t="shared" si="211"/>
        <v>2222.89</v>
      </c>
      <c r="P367" s="44">
        <f t="shared" si="211"/>
        <v>2222.89</v>
      </c>
      <c r="Q367" s="44">
        <f t="shared" si="211"/>
        <v>2222.89</v>
      </c>
      <c r="R367" s="44">
        <f t="shared" si="211"/>
        <v>2222.89</v>
      </c>
      <c r="S367" s="44">
        <f t="shared" si="211"/>
        <v>2222.89</v>
      </c>
      <c r="T367" s="44">
        <f t="shared" si="211"/>
        <v>2222.89</v>
      </c>
      <c r="U367" s="44">
        <f t="shared" si="211"/>
        <v>2222.89</v>
      </c>
      <c r="V367" s="44">
        <f t="shared" si="211"/>
        <v>2222.89</v>
      </c>
      <c r="W367" s="44">
        <f t="shared" si="211"/>
        <v>2222.89</v>
      </c>
      <c r="X367" s="44">
        <f t="shared" si="211"/>
        <v>2222.89</v>
      </c>
      <c r="Y367" s="44">
        <f t="shared" si="211"/>
        <v>2222.89</v>
      </c>
      <c r="Z367" s="44">
        <f t="shared" si="211"/>
        <v>2222.89</v>
      </c>
      <c r="AA367" s="44">
        <f t="shared" si="211"/>
        <v>2222.89</v>
      </c>
    </row>
    <row r="368" spans="1:27" ht="12.75" hidden="1" customHeight="1" outlineLevel="1" x14ac:dyDescent="0.2">
      <c r="A368" s="99" t="s">
        <v>593</v>
      </c>
      <c r="B368" s="63" t="s">
        <v>83</v>
      </c>
      <c r="C368" s="43" t="s">
        <v>79</v>
      </c>
      <c r="D368" s="44">
        <v>3.92</v>
      </c>
      <c r="E368" s="44">
        <v>3.92</v>
      </c>
      <c r="F368" s="44">
        <v>3.92</v>
      </c>
      <c r="G368" s="44">
        <v>3.92</v>
      </c>
      <c r="H368" s="44">
        <v>3.92</v>
      </c>
      <c r="I368" s="44">
        <v>3.92</v>
      </c>
      <c r="J368" s="44">
        <v>3.92</v>
      </c>
      <c r="K368" s="44">
        <v>3.92</v>
      </c>
      <c r="L368" s="44">
        <v>3.92</v>
      </c>
      <c r="M368" s="44">
        <v>3.92</v>
      </c>
      <c r="N368" s="44">
        <v>3.92</v>
      </c>
      <c r="O368" s="44">
        <v>3.92</v>
      </c>
      <c r="P368" s="44">
        <v>3.92</v>
      </c>
      <c r="Q368" s="44">
        <v>3.92</v>
      </c>
      <c r="R368" s="44">
        <v>3.92</v>
      </c>
      <c r="S368" s="44">
        <v>3.92</v>
      </c>
      <c r="T368" s="44">
        <v>3.92</v>
      </c>
      <c r="U368" s="44">
        <v>3.92</v>
      </c>
      <c r="V368" s="44">
        <v>3.92</v>
      </c>
      <c r="W368" s="44">
        <v>3.92</v>
      </c>
      <c r="X368" s="44">
        <v>3.92</v>
      </c>
      <c r="Y368" s="44">
        <v>3.92</v>
      </c>
      <c r="Z368" s="44">
        <v>3.92</v>
      </c>
      <c r="AA368" s="44">
        <v>3.92</v>
      </c>
    </row>
    <row r="369" spans="1:27" ht="12.75" hidden="1" customHeight="1" outlineLevel="1" x14ac:dyDescent="0.2">
      <c r="A369" s="99" t="s">
        <v>594</v>
      </c>
      <c r="B369" s="63" t="s">
        <v>81</v>
      </c>
      <c r="C369" s="43" t="s">
        <v>79</v>
      </c>
      <c r="D369" s="44">
        <f>$D$11</f>
        <v>216.36</v>
      </c>
      <c r="E369" s="44">
        <f t="shared" ref="E369:AA369" si="212">$D$11</f>
        <v>216.36</v>
      </c>
      <c r="F369" s="44">
        <f t="shared" si="212"/>
        <v>216.36</v>
      </c>
      <c r="G369" s="44">
        <f t="shared" si="212"/>
        <v>216.36</v>
      </c>
      <c r="H369" s="44">
        <f t="shared" si="212"/>
        <v>216.36</v>
      </c>
      <c r="I369" s="44">
        <f t="shared" si="212"/>
        <v>216.36</v>
      </c>
      <c r="J369" s="44">
        <f t="shared" si="212"/>
        <v>216.36</v>
      </c>
      <c r="K369" s="44">
        <f t="shared" si="212"/>
        <v>216.36</v>
      </c>
      <c r="L369" s="44">
        <f t="shared" si="212"/>
        <v>216.36</v>
      </c>
      <c r="M369" s="44">
        <f t="shared" si="212"/>
        <v>216.36</v>
      </c>
      <c r="N369" s="44">
        <f t="shared" si="212"/>
        <v>216.36</v>
      </c>
      <c r="O369" s="44">
        <f t="shared" si="212"/>
        <v>216.36</v>
      </c>
      <c r="P369" s="44">
        <f t="shared" si="212"/>
        <v>216.36</v>
      </c>
      <c r="Q369" s="44">
        <f t="shared" si="212"/>
        <v>216.36</v>
      </c>
      <c r="R369" s="44">
        <f t="shared" si="212"/>
        <v>216.36</v>
      </c>
      <c r="S369" s="44">
        <f t="shared" si="212"/>
        <v>216.36</v>
      </c>
      <c r="T369" s="44">
        <f t="shared" si="212"/>
        <v>216.36</v>
      </c>
      <c r="U369" s="44">
        <f t="shared" si="212"/>
        <v>216.36</v>
      </c>
      <c r="V369" s="44">
        <f t="shared" si="212"/>
        <v>216.36</v>
      </c>
      <c r="W369" s="44">
        <f t="shared" si="212"/>
        <v>216.36</v>
      </c>
      <c r="X369" s="44">
        <f t="shared" si="212"/>
        <v>216.36</v>
      </c>
      <c r="Y369" s="44">
        <f t="shared" si="212"/>
        <v>216.36</v>
      </c>
      <c r="Z369" s="44">
        <f t="shared" si="212"/>
        <v>216.36</v>
      </c>
      <c r="AA369" s="44">
        <f t="shared" si="212"/>
        <v>216.36</v>
      </c>
    </row>
    <row r="370" spans="1:27" ht="12.75" customHeight="1" collapsed="1" x14ac:dyDescent="0.2">
      <c r="A370" s="98" t="s">
        <v>595</v>
      </c>
      <c r="B370" s="28" t="str">
        <f>"10"&amp;"."&amp;$B$662&amp;"."&amp;$B$663</f>
        <v>10.08.2023</v>
      </c>
      <c r="C370" s="90" t="s">
        <v>76</v>
      </c>
      <c r="D370" s="91">
        <f>ROUND(((D371+D372+D374+D373)/1000),5)</f>
        <v>3.7515700000000001</v>
      </c>
      <c r="E370" s="91">
        <f>ROUND(((E371+E372+E374+E373)/1000),5)</f>
        <v>3.5125799999999998</v>
      </c>
      <c r="F370" s="91">
        <f>ROUND(((F371+F372+F374+F373)/1000),5)</f>
        <v>3.3920699999999999</v>
      </c>
      <c r="G370" s="91">
        <f t="shared" ref="G370:AA370" si="213">ROUND(((G371+G372+G374+G373)/1000),5)</f>
        <v>3.3398699999999999</v>
      </c>
      <c r="H370" s="91">
        <f t="shared" si="213"/>
        <v>3.3107000000000002</v>
      </c>
      <c r="I370" s="91">
        <f t="shared" si="213"/>
        <v>3.4060100000000002</v>
      </c>
      <c r="J370" s="91">
        <f t="shared" si="213"/>
        <v>3.5732699999999999</v>
      </c>
      <c r="K370" s="91">
        <f t="shared" si="213"/>
        <v>3.9182100000000002</v>
      </c>
      <c r="L370" s="91">
        <f t="shared" si="213"/>
        <v>4.2001799999999996</v>
      </c>
      <c r="M370" s="91">
        <f t="shared" si="213"/>
        <v>4.3460299999999998</v>
      </c>
      <c r="N370" s="91">
        <f t="shared" si="213"/>
        <v>4.4534700000000003</v>
      </c>
      <c r="O370" s="91">
        <f t="shared" si="213"/>
        <v>4.4574999999999996</v>
      </c>
      <c r="P370" s="91">
        <f t="shared" si="213"/>
        <v>4.4408700000000003</v>
      </c>
      <c r="Q370" s="91">
        <f t="shared" si="213"/>
        <v>4.46366</v>
      </c>
      <c r="R370" s="91">
        <f t="shared" si="213"/>
        <v>4.5144399999999996</v>
      </c>
      <c r="S370" s="91">
        <f t="shared" si="213"/>
        <v>4.5275100000000004</v>
      </c>
      <c r="T370" s="91">
        <f t="shared" si="213"/>
        <v>4.5118</v>
      </c>
      <c r="U370" s="91">
        <f t="shared" si="213"/>
        <v>4.48996</v>
      </c>
      <c r="V370" s="91">
        <f t="shared" si="213"/>
        <v>4.46936</v>
      </c>
      <c r="W370" s="91">
        <f t="shared" si="213"/>
        <v>4.3528700000000002</v>
      </c>
      <c r="X370" s="91">
        <f t="shared" si="213"/>
        <v>4.3329899999999997</v>
      </c>
      <c r="Y370" s="91">
        <f t="shared" si="213"/>
        <v>4.2764100000000003</v>
      </c>
      <c r="Z370" s="91">
        <f t="shared" si="213"/>
        <v>4.1099300000000003</v>
      </c>
      <c r="AA370" s="91">
        <f t="shared" si="213"/>
        <v>3.8513999999999999</v>
      </c>
    </row>
    <row r="371" spans="1:27" ht="12.75" hidden="1" customHeight="1" outlineLevel="1" x14ac:dyDescent="0.2">
      <c r="A371" s="99" t="s">
        <v>596</v>
      </c>
      <c r="B371" s="63" t="s">
        <v>238</v>
      </c>
      <c r="C371" s="43" t="s">
        <v>79</v>
      </c>
      <c r="D371" s="44">
        <v>1308.4000000000001</v>
      </c>
      <c r="E371" s="44">
        <v>1069.4100000000001</v>
      </c>
      <c r="F371" s="44">
        <v>948.9</v>
      </c>
      <c r="G371" s="44">
        <v>896.7</v>
      </c>
      <c r="H371" s="44">
        <v>867.53</v>
      </c>
      <c r="I371" s="44">
        <v>962.84</v>
      </c>
      <c r="J371" s="44">
        <v>1130.0999999999999</v>
      </c>
      <c r="K371" s="44">
        <v>1475.04</v>
      </c>
      <c r="L371" s="44">
        <v>1757.01</v>
      </c>
      <c r="M371" s="44">
        <v>1902.86</v>
      </c>
      <c r="N371" s="44">
        <v>2010.3</v>
      </c>
      <c r="O371" s="44">
        <v>2014.33</v>
      </c>
      <c r="P371" s="44">
        <v>1997.7</v>
      </c>
      <c r="Q371" s="44">
        <v>2020.49</v>
      </c>
      <c r="R371" s="44">
        <v>2071.27</v>
      </c>
      <c r="S371" s="44">
        <v>2084.34</v>
      </c>
      <c r="T371" s="44">
        <v>2068.63</v>
      </c>
      <c r="U371" s="44">
        <v>2046.79</v>
      </c>
      <c r="V371" s="44">
        <v>2026.19</v>
      </c>
      <c r="W371" s="44">
        <v>1909.7</v>
      </c>
      <c r="X371" s="44">
        <v>1889.82</v>
      </c>
      <c r="Y371" s="44">
        <v>1833.24</v>
      </c>
      <c r="Z371" s="44">
        <v>1666.76</v>
      </c>
      <c r="AA371" s="44">
        <v>1408.23</v>
      </c>
    </row>
    <row r="372" spans="1:27" ht="12.75" hidden="1" customHeight="1" outlineLevel="1" x14ac:dyDescent="0.2">
      <c r="A372" s="99" t="s">
        <v>597</v>
      </c>
      <c r="B372" s="63" t="s">
        <v>90</v>
      </c>
      <c r="C372" s="43" t="s">
        <v>79</v>
      </c>
      <c r="D372" s="44">
        <f t="shared" ref="D372:AA372" si="214">$D$327</f>
        <v>2222.89</v>
      </c>
      <c r="E372" s="44">
        <f t="shared" si="214"/>
        <v>2222.89</v>
      </c>
      <c r="F372" s="44">
        <f t="shared" si="214"/>
        <v>2222.89</v>
      </c>
      <c r="G372" s="44">
        <f t="shared" si="214"/>
        <v>2222.89</v>
      </c>
      <c r="H372" s="44">
        <f t="shared" si="214"/>
        <v>2222.89</v>
      </c>
      <c r="I372" s="44">
        <f t="shared" si="214"/>
        <v>2222.89</v>
      </c>
      <c r="J372" s="44">
        <f t="shared" si="214"/>
        <v>2222.89</v>
      </c>
      <c r="K372" s="44">
        <f t="shared" si="214"/>
        <v>2222.89</v>
      </c>
      <c r="L372" s="44">
        <f t="shared" si="214"/>
        <v>2222.89</v>
      </c>
      <c r="M372" s="44">
        <f t="shared" si="214"/>
        <v>2222.89</v>
      </c>
      <c r="N372" s="44">
        <f t="shared" si="214"/>
        <v>2222.89</v>
      </c>
      <c r="O372" s="44">
        <f t="shared" si="214"/>
        <v>2222.89</v>
      </c>
      <c r="P372" s="44">
        <f t="shared" si="214"/>
        <v>2222.89</v>
      </c>
      <c r="Q372" s="44">
        <f t="shared" si="214"/>
        <v>2222.89</v>
      </c>
      <c r="R372" s="44">
        <f t="shared" si="214"/>
        <v>2222.89</v>
      </c>
      <c r="S372" s="44">
        <f t="shared" si="214"/>
        <v>2222.89</v>
      </c>
      <c r="T372" s="44">
        <f t="shared" si="214"/>
        <v>2222.89</v>
      </c>
      <c r="U372" s="44">
        <f t="shared" si="214"/>
        <v>2222.89</v>
      </c>
      <c r="V372" s="44">
        <f t="shared" si="214"/>
        <v>2222.89</v>
      </c>
      <c r="W372" s="44">
        <f t="shared" si="214"/>
        <v>2222.89</v>
      </c>
      <c r="X372" s="44">
        <f t="shared" si="214"/>
        <v>2222.89</v>
      </c>
      <c r="Y372" s="44">
        <f t="shared" si="214"/>
        <v>2222.89</v>
      </c>
      <c r="Z372" s="44">
        <f t="shared" si="214"/>
        <v>2222.89</v>
      </c>
      <c r="AA372" s="44">
        <f t="shared" si="214"/>
        <v>2222.89</v>
      </c>
    </row>
    <row r="373" spans="1:27" ht="12.75" hidden="1" customHeight="1" outlineLevel="1" x14ac:dyDescent="0.2">
      <c r="A373" s="99" t="s">
        <v>598</v>
      </c>
      <c r="B373" s="63" t="s">
        <v>83</v>
      </c>
      <c r="C373" s="43" t="s">
        <v>79</v>
      </c>
      <c r="D373" s="44">
        <v>3.92</v>
      </c>
      <c r="E373" s="44">
        <v>3.92</v>
      </c>
      <c r="F373" s="44">
        <v>3.92</v>
      </c>
      <c r="G373" s="44">
        <v>3.92</v>
      </c>
      <c r="H373" s="44">
        <v>3.92</v>
      </c>
      <c r="I373" s="44">
        <v>3.92</v>
      </c>
      <c r="J373" s="44">
        <v>3.92</v>
      </c>
      <c r="K373" s="44">
        <v>3.92</v>
      </c>
      <c r="L373" s="44">
        <v>3.92</v>
      </c>
      <c r="M373" s="44">
        <v>3.92</v>
      </c>
      <c r="N373" s="44">
        <v>3.92</v>
      </c>
      <c r="O373" s="44">
        <v>3.92</v>
      </c>
      <c r="P373" s="44">
        <v>3.92</v>
      </c>
      <c r="Q373" s="44">
        <v>3.92</v>
      </c>
      <c r="R373" s="44">
        <v>3.92</v>
      </c>
      <c r="S373" s="44">
        <v>3.92</v>
      </c>
      <c r="T373" s="44">
        <v>3.92</v>
      </c>
      <c r="U373" s="44">
        <v>3.92</v>
      </c>
      <c r="V373" s="44">
        <v>3.92</v>
      </c>
      <c r="W373" s="44">
        <v>3.92</v>
      </c>
      <c r="X373" s="44">
        <v>3.92</v>
      </c>
      <c r="Y373" s="44">
        <v>3.92</v>
      </c>
      <c r="Z373" s="44">
        <v>3.92</v>
      </c>
      <c r="AA373" s="44">
        <v>3.92</v>
      </c>
    </row>
    <row r="374" spans="1:27" ht="12.75" hidden="1" customHeight="1" outlineLevel="1" x14ac:dyDescent="0.2">
      <c r="A374" s="99" t="s">
        <v>599</v>
      </c>
      <c r="B374" s="63" t="s">
        <v>81</v>
      </c>
      <c r="C374" s="43" t="s">
        <v>79</v>
      </c>
      <c r="D374" s="44">
        <f>$D$11</f>
        <v>216.36</v>
      </c>
      <c r="E374" s="44">
        <f t="shared" ref="E374:AA374" si="215">$D$11</f>
        <v>216.36</v>
      </c>
      <c r="F374" s="44">
        <f t="shared" si="215"/>
        <v>216.36</v>
      </c>
      <c r="G374" s="44">
        <f t="shared" si="215"/>
        <v>216.36</v>
      </c>
      <c r="H374" s="44">
        <f t="shared" si="215"/>
        <v>216.36</v>
      </c>
      <c r="I374" s="44">
        <f t="shared" si="215"/>
        <v>216.36</v>
      </c>
      <c r="J374" s="44">
        <f t="shared" si="215"/>
        <v>216.36</v>
      </c>
      <c r="K374" s="44">
        <f t="shared" si="215"/>
        <v>216.36</v>
      </c>
      <c r="L374" s="44">
        <f t="shared" si="215"/>
        <v>216.36</v>
      </c>
      <c r="M374" s="44">
        <f t="shared" si="215"/>
        <v>216.36</v>
      </c>
      <c r="N374" s="44">
        <f t="shared" si="215"/>
        <v>216.36</v>
      </c>
      <c r="O374" s="44">
        <f t="shared" si="215"/>
        <v>216.36</v>
      </c>
      <c r="P374" s="44">
        <f t="shared" si="215"/>
        <v>216.36</v>
      </c>
      <c r="Q374" s="44">
        <f t="shared" si="215"/>
        <v>216.36</v>
      </c>
      <c r="R374" s="44">
        <f t="shared" si="215"/>
        <v>216.36</v>
      </c>
      <c r="S374" s="44">
        <f t="shared" si="215"/>
        <v>216.36</v>
      </c>
      <c r="T374" s="44">
        <f t="shared" si="215"/>
        <v>216.36</v>
      </c>
      <c r="U374" s="44">
        <f t="shared" si="215"/>
        <v>216.36</v>
      </c>
      <c r="V374" s="44">
        <f t="shared" si="215"/>
        <v>216.36</v>
      </c>
      <c r="W374" s="44">
        <f t="shared" si="215"/>
        <v>216.36</v>
      </c>
      <c r="X374" s="44">
        <f t="shared" si="215"/>
        <v>216.36</v>
      </c>
      <c r="Y374" s="44">
        <f t="shared" si="215"/>
        <v>216.36</v>
      </c>
      <c r="Z374" s="44">
        <f t="shared" si="215"/>
        <v>216.36</v>
      </c>
      <c r="AA374" s="44">
        <f t="shared" si="215"/>
        <v>216.36</v>
      </c>
    </row>
    <row r="375" spans="1:27" ht="12.75" customHeight="1" collapsed="1" x14ac:dyDescent="0.2">
      <c r="A375" s="98" t="s">
        <v>600</v>
      </c>
      <c r="B375" s="28" t="str">
        <f>"11"&amp;"."&amp;$B$662&amp;"."&amp;$B$663</f>
        <v>11.08.2023</v>
      </c>
      <c r="C375" s="90" t="s">
        <v>76</v>
      </c>
      <c r="D375" s="91">
        <f>ROUND(((D376+D377+D379+D378)/1000),5)</f>
        <v>3.5953499999999998</v>
      </c>
      <c r="E375" s="91">
        <f>ROUND(((E376+E377+E379+E378)/1000),5)</f>
        <v>3.3792900000000001</v>
      </c>
      <c r="F375" s="91">
        <f>ROUND(((F376+F377+F379+F378)/1000),5)</f>
        <v>3.2876599999999998</v>
      </c>
      <c r="G375" s="91">
        <f t="shared" ref="G375:AA375" si="216">ROUND(((G376+G377+G379+G378)/1000),5)</f>
        <v>3.2414800000000001</v>
      </c>
      <c r="H375" s="91">
        <f t="shared" si="216"/>
        <v>2.4906799999999998</v>
      </c>
      <c r="I375" s="91">
        <f t="shared" si="216"/>
        <v>3.2530800000000002</v>
      </c>
      <c r="J375" s="91">
        <f t="shared" si="216"/>
        <v>3.3944999999999999</v>
      </c>
      <c r="K375" s="91">
        <f t="shared" si="216"/>
        <v>3.8746700000000001</v>
      </c>
      <c r="L375" s="91">
        <f t="shared" si="216"/>
        <v>4.1403299999999996</v>
      </c>
      <c r="M375" s="91">
        <f t="shared" si="216"/>
        <v>4.3587600000000002</v>
      </c>
      <c r="N375" s="91">
        <f t="shared" si="216"/>
        <v>4.4249799999999997</v>
      </c>
      <c r="O375" s="91">
        <f t="shared" si="216"/>
        <v>4.4139400000000002</v>
      </c>
      <c r="P375" s="91">
        <f t="shared" si="216"/>
        <v>4.4406499999999998</v>
      </c>
      <c r="Q375" s="91">
        <f t="shared" si="216"/>
        <v>4.5088699999999999</v>
      </c>
      <c r="R375" s="91">
        <f t="shared" si="216"/>
        <v>4.5895099999999998</v>
      </c>
      <c r="S375" s="91">
        <f t="shared" si="216"/>
        <v>4.5622999999999996</v>
      </c>
      <c r="T375" s="91">
        <f t="shared" si="216"/>
        <v>4.5668300000000004</v>
      </c>
      <c r="U375" s="91">
        <f t="shared" si="216"/>
        <v>4.5609200000000003</v>
      </c>
      <c r="V375" s="91">
        <f t="shared" si="216"/>
        <v>4.5358400000000003</v>
      </c>
      <c r="W375" s="91">
        <f t="shared" si="216"/>
        <v>4.5242199999999997</v>
      </c>
      <c r="X375" s="91">
        <f t="shared" si="216"/>
        <v>4.5401300000000004</v>
      </c>
      <c r="Y375" s="91">
        <f t="shared" si="216"/>
        <v>4.5295699999999997</v>
      </c>
      <c r="Z375" s="91">
        <f t="shared" si="216"/>
        <v>4.3001399999999999</v>
      </c>
      <c r="AA375" s="91">
        <f t="shared" si="216"/>
        <v>3.9502700000000002</v>
      </c>
    </row>
    <row r="376" spans="1:27" ht="12.75" hidden="1" customHeight="1" outlineLevel="1" x14ac:dyDescent="0.2">
      <c r="A376" s="99" t="s">
        <v>601</v>
      </c>
      <c r="B376" s="63" t="s">
        <v>238</v>
      </c>
      <c r="C376" s="43" t="s">
        <v>79</v>
      </c>
      <c r="D376" s="44">
        <v>1152.18</v>
      </c>
      <c r="E376" s="44">
        <v>936.12</v>
      </c>
      <c r="F376" s="44">
        <v>844.49</v>
      </c>
      <c r="G376" s="44">
        <v>798.31</v>
      </c>
      <c r="H376" s="44">
        <v>47.51</v>
      </c>
      <c r="I376" s="44">
        <v>809.91</v>
      </c>
      <c r="J376" s="44">
        <v>951.33</v>
      </c>
      <c r="K376" s="44">
        <v>1431.5</v>
      </c>
      <c r="L376" s="44">
        <v>1697.16</v>
      </c>
      <c r="M376" s="44">
        <v>1915.59</v>
      </c>
      <c r="N376" s="44">
        <v>1981.81</v>
      </c>
      <c r="O376" s="44">
        <v>1970.77</v>
      </c>
      <c r="P376" s="44">
        <v>1997.48</v>
      </c>
      <c r="Q376" s="44">
        <v>2065.6999999999998</v>
      </c>
      <c r="R376" s="44">
        <v>2146.34</v>
      </c>
      <c r="S376" s="44">
        <v>2119.13</v>
      </c>
      <c r="T376" s="44">
        <v>2123.66</v>
      </c>
      <c r="U376" s="44">
        <v>2117.75</v>
      </c>
      <c r="V376" s="44">
        <v>2092.67</v>
      </c>
      <c r="W376" s="44">
        <v>2081.0500000000002</v>
      </c>
      <c r="X376" s="44">
        <v>2096.96</v>
      </c>
      <c r="Y376" s="44">
        <v>2086.4</v>
      </c>
      <c r="Z376" s="44">
        <v>1856.97</v>
      </c>
      <c r="AA376" s="44">
        <v>1507.1</v>
      </c>
    </row>
    <row r="377" spans="1:27" ht="12.75" hidden="1" customHeight="1" outlineLevel="1" x14ac:dyDescent="0.2">
      <c r="A377" s="99" t="s">
        <v>602</v>
      </c>
      <c r="B377" s="63" t="s">
        <v>90</v>
      </c>
      <c r="C377" s="43" t="s">
        <v>79</v>
      </c>
      <c r="D377" s="44">
        <f t="shared" ref="D377:AA377" si="217">$D$327</f>
        <v>2222.89</v>
      </c>
      <c r="E377" s="44">
        <f t="shared" si="217"/>
        <v>2222.89</v>
      </c>
      <c r="F377" s="44">
        <f t="shared" si="217"/>
        <v>2222.89</v>
      </c>
      <c r="G377" s="44">
        <f t="shared" si="217"/>
        <v>2222.89</v>
      </c>
      <c r="H377" s="44">
        <f t="shared" si="217"/>
        <v>2222.89</v>
      </c>
      <c r="I377" s="44">
        <f t="shared" si="217"/>
        <v>2222.89</v>
      </c>
      <c r="J377" s="44">
        <f t="shared" si="217"/>
        <v>2222.89</v>
      </c>
      <c r="K377" s="44">
        <f t="shared" si="217"/>
        <v>2222.89</v>
      </c>
      <c r="L377" s="44">
        <f t="shared" si="217"/>
        <v>2222.89</v>
      </c>
      <c r="M377" s="44">
        <f t="shared" si="217"/>
        <v>2222.89</v>
      </c>
      <c r="N377" s="44">
        <f t="shared" si="217"/>
        <v>2222.89</v>
      </c>
      <c r="O377" s="44">
        <f t="shared" si="217"/>
        <v>2222.89</v>
      </c>
      <c r="P377" s="44">
        <f t="shared" si="217"/>
        <v>2222.89</v>
      </c>
      <c r="Q377" s="44">
        <f t="shared" si="217"/>
        <v>2222.89</v>
      </c>
      <c r="R377" s="44">
        <f t="shared" si="217"/>
        <v>2222.89</v>
      </c>
      <c r="S377" s="44">
        <f t="shared" si="217"/>
        <v>2222.89</v>
      </c>
      <c r="T377" s="44">
        <f t="shared" si="217"/>
        <v>2222.89</v>
      </c>
      <c r="U377" s="44">
        <f t="shared" si="217"/>
        <v>2222.89</v>
      </c>
      <c r="V377" s="44">
        <f t="shared" si="217"/>
        <v>2222.89</v>
      </c>
      <c r="W377" s="44">
        <f t="shared" si="217"/>
        <v>2222.89</v>
      </c>
      <c r="X377" s="44">
        <f t="shared" si="217"/>
        <v>2222.89</v>
      </c>
      <c r="Y377" s="44">
        <f t="shared" si="217"/>
        <v>2222.89</v>
      </c>
      <c r="Z377" s="44">
        <f t="shared" si="217"/>
        <v>2222.89</v>
      </c>
      <c r="AA377" s="44">
        <f t="shared" si="217"/>
        <v>2222.89</v>
      </c>
    </row>
    <row r="378" spans="1:27" ht="12.75" hidden="1" customHeight="1" outlineLevel="1" x14ac:dyDescent="0.2">
      <c r="A378" s="99" t="s">
        <v>603</v>
      </c>
      <c r="B378" s="63" t="s">
        <v>83</v>
      </c>
      <c r="C378" s="43" t="s">
        <v>79</v>
      </c>
      <c r="D378" s="44">
        <v>3.92</v>
      </c>
      <c r="E378" s="44">
        <v>3.92</v>
      </c>
      <c r="F378" s="44">
        <v>3.92</v>
      </c>
      <c r="G378" s="44">
        <v>3.92</v>
      </c>
      <c r="H378" s="44">
        <v>3.92</v>
      </c>
      <c r="I378" s="44">
        <v>3.92</v>
      </c>
      <c r="J378" s="44">
        <v>3.92</v>
      </c>
      <c r="K378" s="44">
        <v>3.92</v>
      </c>
      <c r="L378" s="44">
        <v>3.92</v>
      </c>
      <c r="M378" s="44">
        <v>3.92</v>
      </c>
      <c r="N378" s="44">
        <v>3.92</v>
      </c>
      <c r="O378" s="44">
        <v>3.92</v>
      </c>
      <c r="P378" s="44">
        <v>3.92</v>
      </c>
      <c r="Q378" s="44">
        <v>3.92</v>
      </c>
      <c r="R378" s="44">
        <v>3.92</v>
      </c>
      <c r="S378" s="44">
        <v>3.92</v>
      </c>
      <c r="T378" s="44">
        <v>3.92</v>
      </c>
      <c r="U378" s="44">
        <v>3.92</v>
      </c>
      <c r="V378" s="44">
        <v>3.92</v>
      </c>
      <c r="W378" s="44">
        <v>3.92</v>
      </c>
      <c r="X378" s="44">
        <v>3.92</v>
      </c>
      <c r="Y378" s="44">
        <v>3.92</v>
      </c>
      <c r="Z378" s="44">
        <v>3.92</v>
      </c>
      <c r="AA378" s="44">
        <v>3.92</v>
      </c>
    </row>
    <row r="379" spans="1:27" ht="12.75" hidden="1" customHeight="1" outlineLevel="1" x14ac:dyDescent="0.2">
      <c r="A379" s="99" t="s">
        <v>604</v>
      </c>
      <c r="B379" s="63" t="s">
        <v>81</v>
      </c>
      <c r="C379" s="43" t="s">
        <v>79</v>
      </c>
      <c r="D379" s="44">
        <f>$D$11</f>
        <v>216.36</v>
      </c>
      <c r="E379" s="44">
        <f t="shared" ref="E379:AA379" si="218">$D$11</f>
        <v>216.36</v>
      </c>
      <c r="F379" s="44">
        <f t="shared" si="218"/>
        <v>216.36</v>
      </c>
      <c r="G379" s="44">
        <f t="shared" si="218"/>
        <v>216.36</v>
      </c>
      <c r="H379" s="44">
        <f t="shared" si="218"/>
        <v>216.36</v>
      </c>
      <c r="I379" s="44">
        <f t="shared" si="218"/>
        <v>216.36</v>
      </c>
      <c r="J379" s="44">
        <f t="shared" si="218"/>
        <v>216.36</v>
      </c>
      <c r="K379" s="44">
        <f t="shared" si="218"/>
        <v>216.36</v>
      </c>
      <c r="L379" s="44">
        <f t="shared" si="218"/>
        <v>216.36</v>
      </c>
      <c r="M379" s="44">
        <f t="shared" si="218"/>
        <v>216.36</v>
      </c>
      <c r="N379" s="44">
        <f t="shared" si="218"/>
        <v>216.36</v>
      </c>
      <c r="O379" s="44">
        <f t="shared" si="218"/>
        <v>216.36</v>
      </c>
      <c r="P379" s="44">
        <f t="shared" si="218"/>
        <v>216.36</v>
      </c>
      <c r="Q379" s="44">
        <f t="shared" si="218"/>
        <v>216.36</v>
      </c>
      <c r="R379" s="44">
        <f t="shared" si="218"/>
        <v>216.36</v>
      </c>
      <c r="S379" s="44">
        <f t="shared" si="218"/>
        <v>216.36</v>
      </c>
      <c r="T379" s="44">
        <f t="shared" si="218"/>
        <v>216.36</v>
      </c>
      <c r="U379" s="44">
        <f t="shared" si="218"/>
        <v>216.36</v>
      </c>
      <c r="V379" s="44">
        <f t="shared" si="218"/>
        <v>216.36</v>
      </c>
      <c r="W379" s="44">
        <f t="shared" si="218"/>
        <v>216.36</v>
      </c>
      <c r="X379" s="44">
        <f t="shared" si="218"/>
        <v>216.36</v>
      </c>
      <c r="Y379" s="44">
        <f t="shared" si="218"/>
        <v>216.36</v>
      </c>
      <c r="Z379" s="44">
        <f t="shared" si="218"/>
        <v>216.36</v>
      </c>
      <c r="AA379" s="44">
        <f t="shared" si="218"/>
        <v>216.36</v>
      </c>
    </row>
    <row r="380" spans="1:27" ht="12.75" customHeight="1" collapsed="1" x14ac:dyDescent="0.2">
      <c r="A380" s="98" t="s">
        <v>605</v>
      </c>
      <c r="B380" s="28" t="str">
        <f>"12"&amp;"."&amp;$B$662&amp;"."&amp;$B$663</f>
        <v>12.08.2023</v>
      </c>
      <c r="C380" s="90" t="s">
        <v>76</v>
      </c>
      <c r="D380" s="91">
        <f>ROUND(((D381+D382+D384+D383)/1000),5)</f>
        <v>3.82518</v>
      </c>
      <c r="E380" s="91">
        <f>ROUND(((E381+E382+E384+E383)/1000),5)</f>
        <v>3.7478699999999998</v>
      </c>
      <c r="F380" s="91">
        <f>ROUND(((F381+F382+F384+F383)/1000),5)</f>
        <v>3.5621499999999999</v>
      </c>
      <c r="G380" s="91">
        <f t="shared" ref="G380:AA380" si="219">ROUND(((G381+G382+G384+G383)/1000),5)</f>
        <v>3.4590299999999998</v>
      </c>
      <c r="H380" s="91">
        <f t="shared" si="219"/>
        <v>3.41777</v>
      </c>
      <c r="I380" s="91">
        <f t="shared" si="219"/>
        <v>3.4393899999999999</v>
      </c>
      <c r="J380" s="91">
        <f t="shared" si="219"/>
        <v>3.5147499999999998</v>
      </c>
      <c r="K380" s="91">
        <f t="shared" si="219"/>
        <v>3.8258800000000002</v>
      </c>
      <c r="L380" s="91">
        <f t="shared" si="219"/>
        <v>4.1820899999999996</v>
      </c>
      <c r="M380" s="91">
        <f t="shared" si="219"/>
        <v>4.4582300000000004</v>
      </c>
      <c r="N380" s="91">
        <f t="shared" si="219"/>
        <v>4.52325</v>
      </c>
      <c r="O380" s="91">
        <f t="shared" si="219"/>
        <v>4.5372199999999996</v>
      </c>
      <c r="P380" s="91">
        <f t="shared" si="219"/>
        <v>4.5383100000000001</v>
      </c>
      <c r="Q380" s="91">
        <f t="shared" si="219"/>
        <v>4.5572800000000004</v>
      </c>
      <c r="R380" s="91">
        <f t="shared" si="219"/>
        <v>4.55349</v>
      </c>
      <c r="S380" s="91">
        <f t="shared" si="219"/>
        <v>4.5404</v>
      </c>
      <c r="T380" s="91">
        <f t="shared" si="219"/>
        <v>4.4864300000000004</v>
      </c>
      <c r="U380" s="91">
        <f t="shared" si="219"/>
        <v>4.3721199999999998</v>
      </c>
      <c r="V380" s="91">
        <f t="shared" si="219"/>
        <v>4.3402799999999999</v>
      </c>
      <c r="W380" s="91">
        <f t="shared" si="219"/>
        <v>4.2300399999999998</v>
      </c>
      <c r="X380" s="91">
        <f t="shared" si="219"/>
        <v>4.2294999999999998</v>
      </c>
      <c r="Y380" s="91">
        <f t="shared" si="219"/>
        <v>4.2657400000000001</v>
      </c>
      <c r="Z380" s="91">
        <f t="shared" si="219"/>
        <v>4.1925499999999998</v>
      </c>
      <c r="AA380" s="91">
        <f t="shared" si="219"/>
        <v>3.9304299999999999</v>
      </c>
    </row>
    <row r="381" spans="1:27" ht="12.75" hidden="1" customHeight="1" outlineLevel="1" x14ac:dyDescent="0.2">
      <c r="A381" s="99" t="s">
        <v>606</v>
      </c>
      <c r="B381" s="63" t="s">
        <v>238</v>
      </c>
      <c r="C381" s="43" t="s">
        <v>79</v>
      </c>
      <c r="D381" s="44">
        <v>1382.01</v>
      </c>
      <c r="E381" s="44">
        <v>1304.7</v>
      </c>
      <c r="F381" s="44">
        <v>1118.98</v>
      </c>
      <c r="G381" s="44">
        <v>1015.86</v>
      </c>
      <c r="H381" s="44">
        <v>974.6</v>
      </c>
      <c r="I381" s="44">
        <v>996.22</v>
      </c>
      <c r="J381" s="44">
        <v>1071.58</v>
      </c>
      <c r="K381" s="44">
        <v>1382.71</v>
      </c>
      <c r="L381" s="44">
        <v>1738.92</v>
      </c>
      <c r="M381" s="44">
        <v>2015.06</v>
      </c>
      <c r="N381" s="44">
        <v>2080.08</v>
      </c>
      <c r="O381" s="44">
        <v>2094.0500000000002</v>
      </c>
      <c r="P381" s="44">
        <v>2095.14</v>
      </c>
      <c r="Q381" s="44">
        <v>2114.11</v>
      </c>
      <c r="R381" s="44">
        <v>2110.3200000000002</v>
      </c>
      <c r="S381" s="44">
        <v>2097.23</v>
      </c>
      <c r="T381" s="44">
        <v>2043.26</v>
      </c>
      <c r="U381" s="44">
        <v>1928.95</v>
      </c>
      <c r="V381" s="44">
        <v>1897.11</v>
      </c>
      <c r="W381" s="44">
        <v>1786.87</v>
      </c>
      <c r="X381" s="44">
        <v>1786.33</v>
      </c>
      <c r="Y381" s="44">
        <v>1822.57</v>
      </c>
      <c r="Z381" s="44">
        <v>1749.38</v>
      </c>
      <c r="AA381" s="44">
        <v>1487.26</v>
      </c>
    </row>
    <row r="382" spans="1:27" ht="12.75" hidden="1" customHeight="1" outlineLevel="1" x14ac:dyDescent="0.2">
      <c r="A382" s="99" t="s">
        <v>607</v>
      </c>
      <c r="B382" s="63" t="s">
        <v>90</v>
      </c>
      <c r="C382" s="43" t="s">
        <v>79</v>
      </c>
      <c r="D382" s="44">
        <f t="shared" ref="D382:AA382" si="220">$D$327</f>
        <v>2222.89</v>
      </c>
      <c r="E382" s="44">
        <f t="shared" si="220"/>
        <v>2222.89</v>
      </c>
      <c r="F382" s="44">
        <f t="shared" si="220"/>
        <v>2222.89</v>
      </c>
      <c r="G382" s="44">
        <f t="shared" si="220"/>
        <v>2222.89</v>
      </c>
      <c r="H382" s="44">
        <f t="shared" si="220"/>
        <v>2222.89</v>
      </c>
      <c r="I382" s="44">
        <f t="shared" si="220"/>
        <v>2222.89</v>
      </c>
      <c r="J382" s="44">
        <f t="shared" si="220"/>
        <v>2222.89</v>
      </c>
      <c r="K382" s="44">
        <f t="shared" si="220"/>
        <v>2222.89</v>
      </c>
      <c r="L382" s="44">
        <f t="shared" si="220"/>
        <v>2222.89</v>
      </c>
      <c r="M382" s="44">
        <f t="shared" si="220"/>
        <v>2222.89</v>
      </c>
      <c r="N382" s="44">
        <f t="shared" si="220"/>
        <v>2222.89</v>
      </c>
      <c r="O382" s="44">
        <f t="shared" si="220"/>
        <v>2222.89</v>
      </c>
      <c r="P382" s="44">
        <f t="shared" si="220"/>
        <v>2222.89</v>
      </c>
      <c r="Q382" s="44">
        <f t="shared" si="220"/>
        <v>2222.89</v>
      </c>
      <c r="R382" s="44">
        <f t="shared" si="220"/>
        <v>2222.89</v>
      </c>
      <c r="S382" s="44">
        <f t="shared" si="220"/>
        <v>2222.89</v>
      </c>
      <c r="T382" s="44">
        <f t="shared" si="220"/>
        <v>2222.89</v>
      </c>
      <c r="U382" s="44">
        <f t="shared" si="220"/>
        <v>2222.89</v>
      </c>
      <c r="V382" s="44">
        <f t="shared" si="220"/>
        <v>2222.89</v>
      </c>
      <c r="W382" s="44">
        <f t="shared" si="220"/>
        <v>2222.89</v>
      </c>
      <c r="X382" s="44">
        <f t="shared" si="220"/>
        <v>2222.89</v>
      </c>
      <c r="Y382" s="44">
        <f t="shared" si="220"/>
        <v>2222.89</v>
      </c>
      <c r="Z382" s="44">
        <f t="shared" si="220"/>
        <v>2222.89</v>
      </c>
      <c r="AA382" s="44">
        <f t="shared" si="220"/>
        <v>2222.89</v>
      </c>
    </row>
    <row r="383" spans="1:27" ht="12.75" hidden="1" customHeight="1" outlineLevel="1" x14ac:dyDescent="0.2">
      <c r="A383" s="99" t="s">
        <v>608</v>
      </c>
      <c r="B383" s="63" t="s">
        <v>83</v>
      </c>
      <c r="C383" s="43" t="s">
        <v>79</v>
      </c>
      <c r="D383" s="44">
        <v>3.92</v>
      </c>
      <c r="E383" s="44">
        <v>3.92</v>
      </c>
      <c r="F383" s="44">
        <v>3.92</v>
      </c>
      <c r="G383" s="44">
        <v>3.92</v>
      </c>
      <c r="H383" s="44">
        <v>3.92</v>
      </c>
      <c r="I383" s="44">
        <v>3.92</v>
      </c>
      <c r="J383" s="44">
        <v>3.92</v>
      </c>
      <c r="K383" s="44">
        <v>3.92</v>
      </c>
      <c r="L383" s="44">
        <v>3.92</v>
      </c>
      <c r="M383" s="44">
        <v>3.92</v>
      </c>
      <c r="N383" s="44">
        <v>3.92</v>
      </c>
      <c r="O383" s="44">
        <v>3.92</v>
      </c>
      <c r="P383" s="44">
        <v>3.92</v>
      </c>
      <c r="Q383" s="44">
        <v>3.92</v>
      </c>
      <c r="R383" s="44">
        <v>3.92</v>
      </c>
      <c r="S383" s="44">
        <v>3.92</v>
      </c>
      <c r="T383" s="44">
        <v>3.92</v>
      </c>
      <c r="U383" s="44">
        <v>3.92</v>
      </c>
      <c r="V383" s="44">
        <v>3.92</v>
      </c>
      <c r="W383" s="44">
        <v>3.92</v>
      </c>
      <c r="X383" s="44">
        <v>3.92</v>
      </c>
      <c r="Y383" s="44">
        <v>3.92</v>
      </c>
      <c r="Z383" s="44">
        <v>3.92</v>
      </c>
      <c r="AA383" s="44">
        <v>3.92</v>
      </c>
    </row>
    <row r="384" spans="1:27" ht="12.75" hidden="1" customHeight="1" outlineLevel="1" x14ac:dyDescent="0.2">
      <c r="A384" s="99" t="s">
        <v>609</v>
      </c>
      <c r="B384" s="63" t="s">
        <v>81</v>
      </c>
      <c r="C384" s="43" t="s">
        <v>79</v>
      </c>
      <c r="D384" s="44">
        <f>$D$11</f>
        <v>216.36</v>
      </c>
      <c r="E384" s="44">
        <f t="shared" ref="E384:AA384" si="221">$D$11</f>
        <v>216.36</v>
      </c>
      <c r="F384" s="44">
        <f t="shared" si="221"/>
        <v>216.36</v>
      </c>
      <c r="G384" s="44">
        <f t="shared" si="221"/>
        <v>216.36</v>
      </c>
      <c r="H384" s="44">
        <f t="shared" si="221"/>
        <v>216.36</v>
      </c>
      <c r="I384" s="44">
        <f t="shared" si="221"/>
        <v>216.36</v>
      </c>
      <c r="J384" s="44">
        <f t="shared" si="221"/>
        <v>216.36</v>
      </c>
      <c r="K384" s="44">
        <f t="shared" si="221"/>
        <v>216.36</v>
      </c>
      <c r="L384" s="44">
        <f t="shared" si="221"/>
        <v>216.36</v>
      </c>
      <c r="M384" s="44">
        <f t="shared" si="221"/>
        <v>216.36</v>
      </c>
      <c r="N384" s="44">
        <f t="shared" si="221"/>
        <v>216.36</v>
      </c>
      <c r="O384" s="44">
        <f t="shared" si="221"/>
        <v>216.36</v>
      </c>
      <c r="P384" s="44">
        <f t="shared" si="221"/>
        <v>216.36</v>
      </c>
      <c r="Q384" s="44">
        <f t="shared" si="221"/>
        <v>216.36</v>
      </c>
      <c r="R384" s="44">
        <f t="shared" si="221"/>
        <v>216.36</v>
      </c>
      <c r="S384" s="44">
        <f t="shared" si="221"/>
        <v>216.36</v>
      </c>
      <c r="T384" s="44">
        <f t="shared" si="221"/>
        <v>216.36</v>
      </c>
      <c r="U384" s="44">
        <f t="shared" si="221"/>
        <v>216.36</v>
      </c>
      <c r="V384" s="44">
        <f t="shared" si="221"/>
        <v>216.36</v>
      </c>
      <c r="W384" s="44">
        <f t="shared" si="221"/>
        <v>216.36</v>
      </c>
      <c r="X384" s="44">
        <f t="shared" si="221"/>
        <v>216.36</v>
      </c>
      <c r="Y384" s="44">
        <f t="shared" si="221"/>
        <v>216.36</v>
      </c>
      <c r="Z384" s="44">
        <f t="shared" si="221"/>
        <v>216.36</v>
      </c>
      <c r="AA384" s="44">
        <f t="shared" si="221"/>
        <v>216.36</v>
      </c>
    </row>
    <row r="385" spans="1:27" ht="12.75" customHeight="1" collapsed="1" x14ac:dyDescent="0.2">
      <c r="A385" s="98" t="s">
        <v>610</v>
      </c>
      <c r="B385" s="28" t="str">
        <f>"13"&amp;"."&amp;$B$662&amp;"."&amp;$B$663</f>
        <v>13.08.2023</v>
      </c>
      <c r="C385" s="90" t="s">
        <v>76</v>
      </c>
      <c r="D385" s="91">
        <f>ROUND(((D386+D387+D389+D388)/1000),5)</f>
        <v>3.7947000000000002</v>
      </c>
      <c r="E385" s="91">
        <f>ROUND(((E386+E387+E389+E388)/1000),5)</f>
        <v>3.6305800000000001</v>
      </c>
      <c r="F385" s="91">
        <f>ROUND(((F386+F387+F389+F388)/1000),5)</f>
        <v>3.4746299999999999</v>
      </c>
      <c r="G385" s="91">
        <f t="shared" ref="G385:AA385" si="222">ROUND(((G386+G387+G389+G388)/1000),5)</f>
        <v>3.4002500000000002</v>
      </c>
      <c r="H385" s="91">
        <f t="shared" si="222"/>
        <v>3.3440500000000002</v>
      </c>
      <c r="I385" s="91">
        <f t="shared" si="222"/>
        <v>3.3351700000000002</v>
      </c>
      <c r="J385" s="91">
        <f t="shared" si="222"/>
        <v>3.2890799999999998</v>
      </c>
      <c r="K385" s="91">
        <f t="shared" si="222"/>
        <v>3.5244</v>
      </c>
      <c r="L385" s="91">
        <f t="shared" si="222"/>
        <v>3.94299</v>
      </c>
      <c r="M385" s="91">
        <f t="shared" si="222"/>
        <v>4.1980300000000002</v>
      </c>
      <c r="N385" s="91">
        <f t="shared" si="222"/>
        <v>4.3525400000000003</v>
      </c>
      <c r="O385" s="91">
        <f t="shared" si="222"/>
        <v>4.3533099999999996</v>
      </c>
      <c r="P385" s="91">
        <f t="shared" si="222"/>
        <v>4.36348</v>
      </c>
      <c r="Q385" s="91">
        <f t="shared" si="222"/>
        <v>4.4084899999999996</v>
      </c>
      <c r="R385" s="91">
        <f t="shared" si="222"/>
        <v>4.4600499999999998</v>
      </c>
      <c r="S385" s="91">
        <f t="shared" si="222"/>
        <v>4.4601699999999997</v>
      </c>
      <c r="T385" s="91">
        <f t="shared" si="222"/>
        <v>4.4173999999999998</v>
      </c>
      <c r="U385" s="91">
        <f t="shared" si="222"/>
        <v>4.3418700000000001</v>
      </c>
      <c r="V385" s="91">
        <f t="shared" si="222"/>
        <v>4.3317800000000002</v>
      </c>
      <c r="W385" s="91">
        <f t="shared" si="222"/>
        <v>4.2892200000000003</v>
      </c>
      <c r="X385" s="91">
        <f t="shared" si="222"/>
        <v>4.2923099999999996</v>
      </c>
      <c r="Y385" s="91">
        <f t="shared" si="222"/>
        <v>4.2503700000000002</v>
      </c>
      <c r="Z385" s="91">
        <f t="shared" si="222"/>
        <v>4.1797599999999999</v>
      </c>
      <c r="AA385" s="91">
        <f t="shared" si="222"/>
        <v>3.92794</v>
      </c>
    </row>
    <row r="386" spans="1:27" ht="12.75" hidden="1" customHeight="1" outlineLevel="1" x14ac:dyDescent="0.2">
      <c r="A386" s="99" t="s">
        <v>611</v>
      </c>
      <c r="B386" s="63" t="s">
        <v>238</v>
      </c>
      <c r="C386" s="43" t="s">
        <v>79</v>
      </c>
      <c r="D386" s="44">
        <v>1351.53</v>
      </c>
      <c r="E386" s="44">
        <v>1187.4100000000001</v>
      </c>
      <c r="F386" s="44">
        <v>1031.46</v>
      </c>
      <c r="G386" s="44">
        <v>957.08</v>
      </c>
      <c r="H386" s="44">
        <v>900.88</v>
      </c>
      <c r="I386" s="44">
        <v>892</v>
      </c>
      <c r="J386" s="44">
        <v>845.91</v>
      </c>
      <c r="K386" s="44">
        <v>1081.23</v>
      </c>
      <c r="L386" s="44">
        <v>1499.82</v>
      </c>
      <c r="M386" s="44">
        <v>1754.86</v>
      </c>
      <c r="N386" s="44">
        <v>1909.37</v>
      </c>
      <c r="O386" s="44">
        <v>1910.14</v>
      </c>
      <c r="P386" s="44">
        <v>1920.31</v>
      </c>
      <c r="Q386" s="44">
        <v>1965.32</v>
      </c>
      <c r="R386" s="44">
        <v>2016.88</v>
      </c>
      <c r="S386" s="44">
        <v>2017</v>
      </c>
      <c r="T386" s="44">
        <v>1974.23</v>
      </c>
      <c r="U386" s="44">
        <v>1898.7</v>
      </c>
      <c r="V386" s="44">
        <v>1888.61</v>
      </c>
      <c r="W386" s="44">
        <v>1846.05</v>
      </c>
      <c r="X386" s="44">
        <v>1849.14</v>
      </c>
      <c r="Y386" s="44">
        <v>1807.2</v>
      </c>
      <c r="Z386" s="44">
        <v>1736.59</v>
      </c>
      <c r="AA386" s="44">
        <v>1484.77</v>
      </c>
    </row>
    <row r="387" spans="1:27" ht="12.75" hidden="1" customHeight="1" outlineLevel="1" x14ac:dyDescent="0.2">
      <c r="A387" s="99" t="s">
        <v>612</v>
      </c>
      <c r="B387" s="63" t="s">
        <v>90</v>
      </c>
      <c r="C387" s="43" t="s">
        <v>79</v>
      </c>
      <c r="D387" s="44">
        <f t="shared" ref="D387:AA387" si="223">$D$327</f>
        <v>2222.89</v>
      </c>
      <c r="E387" s="44">
        <f t="shared" si="223"/>
        <v>2222.89</v>
      </c>
      <c r="F387" s="44">
        <f t="shared" si="223"/>
        <v>2222.89</v>
      </c>
      <c r="G387" s="44">
        <f t="shared" si="223"/>
        <v>2222.89</v>
      </c>
      <c r="H387" s="44">
        <f t="shared" si="223"/>
        <v>2222.89</v>
      </c>
      <c r="I387" s="44">
        <f t="shared" si="223"/>
        <v>2222.89</v>
      </c>
      <c r="J387" s="44">
        <f t="shared" si="223"/>
        <v>2222.89</v>
      </c>
      <c r="K387" s="44">
        <f t="shared" si="223"/>
        <v>2222.89</v>
      </c>
      <c r="L387" s="44">
        <f t="shared" si="223"/>
        <v>2222.89</v>
      </c>
      <c r="M387" s="44">
        <f t="shared" si="223"/>
        <v>2222.89</v>
      </c>
      <c r="N387" s="44">
        <f t="shared" si="223"/>
        <v>2222.89</v>
      </c>
      <c r="O387" s="44">
        <f t="shared" si="223"/>
        <v>2222.89</v>
      </c>
      <c r="P387" s="44">
        <f t="shared" si="223"/>
        <v>2222.89</v>
      </c>
      <c r="Q387" s="44">
        <f t="shared" si="223"/>
        <v>2222.89</v>
      </c>
      <c r="R387" s="44">
        <f t="shared" si="223"/>
        <v>2222.89</v>
      </c>
      <c r="S387" s="44">
        <f t="shared" si="223"/>
        <v>2222.89</v>
      </c>
      <c r="T387" s="44">
        <f t="shared" si="223"/>
        <v>2222.89</v>
      </c>
      <c r="U387" s="44">
        <f t="shared" si="223"/>
        <v>2222.89</v>
      </c>
      <c r="V387" s="44">
        <f t="shared" si="223"/>
        <v>2222.89</v>
      </c>
      <c r="W387" s="44">
        <f t="shared" si="223"/>
        <v>2222.89</v>
      </c>
      <c r="X387" s="44">
        <f t="shared" si="223"/>
        <v>2222.89</v>
      </c>
      <c r="Y387" s="44">
        <f t="shared" si="223"/>
        <v>2222.89</v>
      </c>
      <c r="Z387" s="44">
        <f t="shared" si="223"/>
        <v>2222.89</v>
      </c>
      <c r="AA387" s="44">
        <f t="shared" si="223"/>
        <v>2222.89</v>
      </c>
    </row>
    <row r="388" spans="1:27" ht="12.75" hidden="1" customHeight="1" outlineLevel="1" x14ac:dyDescent="0.2">
      <c r="A388" s="99" t="s">
        <v>613</v>
      </c>
      <c r="B388" s="63" t="s">
        <v>83</v>
      </c>
      <c r="C388" s="43" t="s">
        <v>79</v>
      </c>
      <c r="D388" s="44">
        <v>3.92</v>
      </c>
      <c r="E388" s="44">
        <v>3.92</v>
      </c>
      <c r="F388" s="44">
        <v>3.92</v>
      </c>
      <c r="G388" s="44">
        <v>3.92</v>
      </c>
      <c r="H388" s="44">
        <v>3.92</v>
      </c>
      <c r="I388" s="44">
        <v>3.92</v>
      </c>
      <c r="J388" s="44">
        <v>3.92</v>
      </c>
      <c r="K388" s="44">
        <v>3.92</v>
      </c>
      <c r="L388" s="44">
        <v>3.92</v>
      </c>
      <c r="M388" s="44">
        <v>3.92</v>
      </c>
      <c r="N388" s="44">
        <v>3.92</v>
      </c>
      <c r="O388" s="44">
        <v>3.92</v>
      </c>
      <c r="P388" s="44">
        <v>3.92</v>
      </c>
      <c r="Q388" s="44">
        <v>3.92</v>
      </c>
      <c r="R388" s="44">
        <v>3.92</v>
      </c>
      <c r="S388" s="44">
        <v>3.92</v>
      </c>
      <c r="T388" s="44">
        <v>3.92</v>
      </c>
      <c r="U388" s="44">
        <v>3.92</v>
      </c>
      <c r="V388" s="44">
        <v>3.92</v>
      </c>
      <c r="W388" s="44">
        <v>3.92</v>
      </c>
      <c r="X388" s="44">
        <v>3.92</v>
      </c>
      <c r="Y388" s="44">
        <v>3.92</v>
      </c>
      <c r="Z388" s="44">
        <v>3.92</v>
      </c>
      <c r="AA388" s="44">
        <v>3.92</v>
      </c>
    </row>
    <row r="389" spans="1:27" ht="12.75" hidden="1" customHeight="1" outlineLevel="1" x14ac:dyDescent="0.2">
      <c r="A389" s="99" t="s">
        <v>614</v>
      </c>
      <c r="B389" s="63" t="s">
        <v>81</v>
      </c>
      <c r="C389" s="43" t="s">
        <v>79</v>
      </c>
      <c r="D389" s="44">
        <f>$D$11</f>
        <v>216.36</v>
      </c>
      <c r="E389" s="44">
        <f t="shared" ref="E389:AA389" si="224">$D$11</f>
        <v>216.36</v>
      </c>
      <c r="F389" s="44">
        <f t="shared" si="224"/>
        <v>216.36</v>
      </c>
      <c r="G389" s="44">
        <f t="shared" si="224"/>
        <v>216.36</v>
      </c>
      <c r="H389" s="44">
        <f t="shared" si="224"/>
        <v>216.36</v>
      </c>
      <c r="I389" s="44">
        <f t="shared" si="224"/>
        <v>216.36</v>
      </c>
      <c r="J389" s="44">
        <f t="shared" si="224"/>
        <v>216.36</v>
      </c>
      <c r="K389" s="44">
        <f t="shared" si="224"/>
        <v>216.36</v>
      </c>
      <c r="L389" s="44">
        <f t="shared" si="224"/>
        <v>216.36</v>
      </c>
      <c r="M389" s="44">
        <f t="shared" si="224"/>
        <v>216.36</v>
      </c>
      <c r="N389" s="44">
        <f t="shared" si="224"/>
        <v>216.36</v>
      </c>
      <c r="O389" s="44">
        <f t="shared" si="224"/>
        <v>216.36</v>
      </c>
      <c r="P389" s="44">
        <f t="shared" si="224"/>
        <v>216.36</v>
      </c>
      <c r="Q389" s="44">
        <f t="shared" si="224"/>
        <v>216.36</v>
      </c>
      <c r="R389" s="44">
        <f t="shared" si="224"/>
        <v>216.36</v>
      </c>
      <c r="S389" s="44">
        <f t="shared" si="224"/>
        <v>216.36</v>
      </c>
      <c r="T389" s="44">
        <f t="shared" si="224"/>
        <v>216.36</v>
      </c>
      <c r="U389" s="44">
        <f t="shared" si="224"/>
        <v>216.36</v>
      </c>
      <c r="V389" s="44">
        <f t="shared" si="224"/>
        <v>216.36</v>
      </c>
      <c r="W389" s="44">
        <f t="shared" si="224"/>
        <v>216.36</v>
      </c>
      <c r="X389" s="44">
        <f t="shared" si="224"/>
        <v>216.36</v>
      </c>
      <c r="Y389" s="44">
        <f t="shared" si="224"/>
        <v>216.36</v>
      </c>
      <c r="Z389" s="44">
        <f t="shared" si="224"/>
        <v>216.36</v>
      </c>
      <c r="AA389" s="44">
        <f t="shared" si="224"/>
        <v>216.36</v>
      </c>
    </row>
    <row r="390" spans="1:27" ht="12.75" customHeight="1" collapsed="1" x14ac:dyDescent="0.2">
      <c r="A390" s="98" t="s">
        <v>615</v>
      </c>
      <c r="B390" s="28" t="str">
        <f>"14"&amp;"."&amp;$B$662&amp;"."&amp;$B$663</f>
        <v>14.08.2023</v>
      </c>
      <c r="C390" s="90" t="s">
        <v>76</v>
      </c>
      <c r="D390" s="91">
        <f>ROUND(((D391+D392+D394+D393)/1000),5)</f>
        <v>3.7248600000000001</v>
      </c>
      <c r="E390" s="91">
        <f>ROUND(((E391+E392+E394+E393)/1000),5)</f>
        <v>3.6009000000000002</v>
      </c>
      <c r="F390" s="91">
        <f>ROUND(((F391+F392+F394+F393)/1000),5)</f>
        <v>3.4557699999999998</v>
      </c>
      <c r="G390" s="91">
        <f t="shared" ref="G390:AA390" si="225">ROUND(((G391+G392+G394+G393)/1000),5)</f>
        <v>3.3853900000000001</v>
      </c>
      <c r="H390" s="91">
        <f t="shared" si="225"/>
        <v>3.3501699999999999</v>
      </c>
      <c r="I390" s="91">
        <f t="shared" si="225"/>
        <v>3.4555799999999999</v>
      </c>
      <c r="J390" s="91">
        <f t="shared" si="225"/>
        <v>3.5752700000000002</v>
      </c>
      <c r="K390" s="91">
        <f t="shared" si="225"/>
        <v>3.9229699999999998</v>
      </c>
      <c r="L390" s="91">
        <f t="shared" si="225"/>
        <v>4.2092000000000001</v>
      </c>
      <c r="M390" s="91">
        <f t="shared" si="225"/>
        <v>4.3620099999999997</v>
      </c>
      <c r="N390" s="91">
        <f t="shared" si="225"/>
        <v>4.4748200000000002</v>
      </c>
      <c r="O390" s="91">
        <f t="shared" si="225"/>
        <v>4.5061499999999999</v>
      </c>
      <c r="P390" s="91">
        <f t="shared" si="225"/>
        <v>4.5021699999999996</v>
      </c>
      <c r="Q390" s="91">
        <f t="shared" si="225"/>
        <v>4.5516500000000004</v>
      </c>
      <c r="R390" s="91">
        <f t="shared" si="225"/>
        <v>4.6288299999999998</v>
      </c>
      <c r="S390" s="91">
        <f t="shared" si="225"/>
        <v>4.6224299999999996</v>
      </c>
      <c r="T390" s="91">
        <f t="shared" si="225"/>
        <v>4.5936700000000004</v>
      </c>
      <c r="U390" s="91">
        <f t="shared" si="225"/>
        <v>4.5327299999999999</v>
      </c>
      <c r="V390" s="91">
        <f t="shared" si="225"/>
        <v>4.4922800000000001</v>
      </c>
      <c r="W390" s="91">
        <f t="shared" si="225"/>
        <v>4.3543900000000004</v>
      </c>
      <c r="X390" s="91">
        <f t="shared" si="225"/>
        <v>4.3463200000000004</v>
      </c>
      <c r="Y390" s="91">
        <f t="shared" si="225"/>
        <v>4.3143500000000001</v>
      </c>
      <c r="Z390" s="91">
        <f t="shared" si="225"/>
        <v>4.12662</v>
      </c>
      <c r="AA390" s="91">
        <f t="shared" si="225"/>
        <v>3.7955199999999998</v>
      </c>
    </row>
    <row r="391" spans="1:27" ht="12.75" hidden="1" customHeight="1" outlineLevel="1" x14ac:dyDescent="0.2">
      <c r="A391" s="99" t="s">
        <v>616</v>
      </c>
      <c r="B391" s="63" t="s">
        <v>238</v>
      </c>
      <c r="C391" s="43" t="s">
        <v>79</v>
      </c>
      <c r="D391" s="44">
        <v>1281.69</v>
      </c>
      <c r="E391" s="44">
        <v>1157.73</v>
      </c>
      <c r="F391" s="44">
        <v>1012.6</v>
      </c>
      <c r="G391" s="44">
        <v>942.22</v>
      </c>
      <c r="H391" s="44">
        <v>907</v>
      </c>
      <c r="I391" s="44">
        <v>1012.41</v>
      </c>
      <c r="J391" s="44">
        <v>1132.0999999999999</v>
      </c>
      <c r="K391" s="44">
        <v>1479.8</v>
      </c>
      <c r="L391" s="44">
        <v>1766.03</v>
      </c>
      <c r="M391" s="44">
        <v>1918.84</v>
      </c>
      <c r="N391" s="44">
        <v>2031.65</v>
      </c>
      <c r="O391" s="44">
        <v>2062.98</v>
      </c>
      <c r="P391" s="44">
        <v>2059</v>
      </c>
      <c r="Q391" s="44">
        <v>2108.48</v>
      </c>
      <c r="R391" s="44">
        <v>2185.66</v>
      </c>
      <c r="S391" s="44">
        <v>2179.2600000000002</v>
      </c>
      <c r="T391" s="44">
        <v>2150.5</v>
      </c>
      <c r="U391" s="44">
        <v>2089.56</v>
      </c>
      <c r="V391" s="44">
        <v>2049.11</v>
      </c>
      <c r="W391" s="44">
        <v>1911.22</v>
      </c>
      <c r="X391" s="44">
        <v>1903.15</v>
      </c>
      <c r="Y391" s="44">
        <v>1871.18</v>
      </c>
      <c r="Z391" s="44">
        <v>1683.45</v>
      </c>
      <c r="AA391" s="44">
        <v>1352.35</v>
      </c>
    </row>
    <row r="392" spans="1:27" ht="12.75" hidden="1" customHeight="1" outlineLevel="1" x14ac:dyDescent="0.2">
      <c r="A392" s="99" t="s">
        <v>617</v>
      </c>
      <c r="B392" s="63" t="s">
        <v>90</v>
      </c>
      <c r="C392" s="43" t="s">
        <v>79</v>
      </c>
      <c r="D392" s="44">
        <f t="shared" ref="D392:AA392" si="226">$D$327</f>
        <v>2222.89</v>
      </c>
      <c r="E392" s="44">
        <f t="shared" si="226"/>
        <v>2222.89</v>
      </c>
      <c r="F392" s="44">
        <f t="shared" si="226"/>
        <v>2222.89</v>
      </c>
      <c r="G392" s="44">
        <f t="shared" si="226"/>
        <v>2222.89</v>
      </c>
      <c r="H392" s="44">
        <f t="shared" si="226"/>
        <v>2222.89</v>
      </c>
      <c r="I392" s="44">
        <f t="shared" si="226"/>
        <v>2222.89</v>
      </c>
      <c r="J392" s="44">
        <f t="shared" si="226"/>
        <v>2222.89</v>
      </c>
      <c r="K392" s="44">
        <f t="shared" si="226"/>
        <v>2222.89</v>
      </c>
      <c r="L392" s="44">
        <f t="shared" si="226"/>
        <v>2222.89</v>
      </c>
      <c r="M392" s="44">
        <f t="shared" si="226"/>
        <v>2222.89</v>
      </c>
      <c r="N392" s="44">
        <f t="shared" si="226"/>
        <v>2222.89</v>
      </c>
      <c r="O392" s="44">
        <f t="shared" si="226"/>
        <v>2222.89</v>
      </c>
      <c r="P392" s="44">
        <f t="shared" si="226"/>
        <v>2222.89</v>
      </c>
      <c r="Q392" s="44">
        <f t="shared" si="226"/>
        <v>2222.89</v>
      </c>
      <c r="R392" s="44">
        <f t="shared" si="226"/>
        <v>2222.89</v>
      </c>
      <c r="S392" s="44">
        <f t="shared" si="226"/>
        <v>2222.89</v>
      </c>
      <c r="T392" s="44">
        <f t="shared" si="226"/>
        <v>2222.89</v>
      </c>
      <c r="U392" s="44">
        <f t="shared" si="226"/>
        <v>2222.89</v>
      </c>
      <c r="V392" s="44">
        <f t="shared" si="226"/>
        <v>2222.89</v>
      </c>
      <c r="W392" s="44">
        <f t="shared" si="226"/>
        <v>2222.89</v>
      </c>
      <c r="X392" s="44">
        <f t="shared" si="226"/>
        <v>2222.89</v>
      </c>
      <c r="Y392" s="44">
        <f t="shared" si="226"/>
        <v>2222.89</v>
      </c>
      <c r="Z392" s="44">
        <f t="shared" si="226"/>
        <v>2222.89</v>
      </c>
      <c r="AA392" s="44">
        <f t="shared" si="226"/>
        <v>2222.89</v>
      </c>
    </row>
    <row r="393" spans="1:27" ht="12.75" hidden="1" customHeight="1" outlineLevel="1" x14ac:dyDescent="0.2">
      <c r="A393" s="99" t="s">
        <v>618</v>
      </c>
      <c r="B393" s="63" t="s">
        <v>83</v>
      </c>
      <c r="C393" s="43" t="s">
        <v>79</v>
      </c>
      <c r="D393" s="44">
        <v>3.92</v>
      </c>
      <c r="E393" s="44">
        <v>3.92</v>
      </c>
      <c r="F393" s="44">
        <v>3.92</v>
      </c>
      <c r="G393" s="44">
        <v>3.92</v>
      </c>
      <c r="H393" s="44">
        <v>3.92</v>
      </c>
      <c r="I393" s="44">
        <v>3.92</v>
      </c>
      <c r="J393" s="44">
        <v>3.92</v>
      </c>
      <c r="K393" s="44">
        <v>3.92</v>
      </c>
      <c r="L393" s="44">
        <v>3.92</v>
      </c>
      <c r="M393" s="44">
        <v>3.92</v>
      </c>
      <c r="N393" s="44">
        <v>3.92</v>
      </c>
      <c r="O393" s="44">
        <v>3.92</v>
      </c>
      <c r="P393" s="44">
        <v>3.92</v>
      </c>
      <c r="Q393" s="44">
        <v>3.92</v>
      </c>
      <c r="R393" s="44">
        <v>3.92</v>
      </c>
      <c r="S393" s="44">
        <v>3.92</v>
      </c>
      <c r="T393" s="44">
        <v>3.92</v>
      </c>
      <c r="U393" s="44">
        <v>3.92</v>
      </c>
      <c r="V393" s="44">
        <v>3.92</v>
      </c>
      <c r="W393" s="44">
        <v>3.92</v>
      </c>
      <c r="X393" s="44">
        <v>3.92</v>
      </c>
      <c r="Y393" s="44">
        <v>3.92</v>
      </c>
      <c r="Z393" s="44">
        <v>3.92</v>
      </c>
      <c r="AA393" s="44">
        <v>3.92</v>
      </c>
    </row>
    <row r="394" spans="1:27" ht="12.75" hidden="1" customHeight="1" outlineLevel="1" x14ac:dyDescent="0.2">
      <c r="A394" s="99" t="s">
        <v>619</v>
      </c>
      <c r="B394" s="63" t="s">
        <v>81</v>
      </c>
      <c r="C394" s="43" t="s">
        <v>79</v>
      </c>
      <c r="D394" s="44">
        <f>$D$11</f>
        <v>216.36</v>
      </c>
      <c r="E394" s="44">
        <f t="shared" ref="E394:AA394" si="227">$D$11</f>
        <v>216.36</v>
      </c>
      <c r="F394" s="44">
        <f t="shared" si="227"/>
        <v>216.36</v>
      </c>
      <c r="G394" s="44">
        <f t="shared" si="227"/>
        <v>216.36</v>
      </c>
      <c r="H394" s="44">
        <f t="shared" si="227"/>
        <v>216.36</v>
      </c>
      <c r="I394" s="44">
        <f t="shared" si="227"/>
        <v>216.36</v>
      </c>
      <c r="J394" s="44">
        <f t="shared" si="227"/>
        <v>216.36</v>
      </c>
      <c r="K394" s="44">
        <f t="shared" si="227"/>
        <v>216.36</v>
      </c>
      <c r="L394" s="44">
        <f t="shared" si="227"/>
        <v>216.36</v>
      </c>
      <c r="M394" s="44">
        <f t="shared" si="227"/>
        <v>216.36</v>
      </c>
      <c r="N394" s="44">
        <f t="shared" si="227"/>
        <v>216.36</v>
      </c>
      <c r="O394" s="44">
        <f t="shared" si="227"/>
        <v>216.36</v>
      </c>
      <c r="P394" s="44">
        <f t="shared" si="227"/>
        <v>216.36</v>
      </c>
      <c r="Q394" s="44">
        <f t="shared" si="227"/>
        <v>216.36</v>
      </c>
      <c r="R394" s="44">
        <f t="shared" si="227"/>
        <v>216.36</v>
      </c>
      <c r="S394" s="44">
        <f t="shared" si="227"/>
        <v>216.36</v>
      </c>
      <c r="T394" s="44">
        <f t="shared" si="227"/>
        <v>216.36</v>
      </c>
      <c r="U394" s="44">
        <f t="shared" si="227"/>
        <v>216.36</v>
      </c>
      <c r="V394" s="44">
        <f t="shared" si="227"/>
        <v>216.36</v>
      </c>
      <c r="W394" s="44">
        <f t="shared" si="227"/>
        <v>216.36</v>
      </c>
      <c r="X394" s="44">
        <f t="shared" si="227"/>
        <v>216.36</v>
      </c>
      <c r="Y394" s="44">
        <f t="shared" si="227"/>
        <v>216.36</v>
      </c>
      <c r="Z394" s="44">
        <f t="shared" si="227"/>
        <v>216.36</v>
      </c>
      <c r="AA394" s="44">
        <f t="shared" si="227"/>
        <v>216.36</v>
      </c>
    </row>
    <row r="395" spans="1:27" ht="12.75" customHeight="1" collapsed="1" x14ac:dyDescent="0.2">
      <c r="A395" s="98" t="s">
        <v>620</v>
      </c>
      <c r="B395" s="28" t="str">
        <f>"15"&amp;"."&amp;$B$662&amp;"."&amp;$B$663</f>
        <v>15.08.2023</v>
      </c>
      <c r="C395" s="90" t="s">
        <v>76</v>
      </c>
      <c r="D395" s="91">
        <f>ROUND(((D396+D397+D399+D398)/1000),5)</f>
        <v>3.5199199999999999</v>
      </c>
      <c r="E395" s="91">
        <f>ROUND(((E396+E397+E399+E398)/1000),5)</f>
        <v>3.36429</v>
      </c>
      <c r="F395" s="91">
        <f>ROUND(((F396+F397+F399+F398)/1000),5)</f>
        <v>3.2669000000000001</v>
      </c>
      <c r="G395" s="91">
        <f t="shared" ref="G395:AA395" si="228">ROUND(((G396+G397+G399+G398)/1000),5)</f>
        <v>2.4902500000000001</v>
      </c>
      <c r="H395" s="91">
        <f t="shared" si="228"/>
        <v>2.48644</v>
      </c>
      <c r="I395" s="91">
        <f t="shared" si="228"/>
        <v>3.2164700000000002</v>
      </c>
      <c r="J395" s="91">
        <f t="shared" si="228"/>
        <v>3.3617300000000001</v>
      </c>
      <c r="K395" s="91">
        <f t="shared" si="228"/>
        <v>3.8017400000000001</v>
      </c>
      <c r="L395" s="91">
        <f t="shared" si="228"/>
        <v>4.1737000000000002</v>
      </c>
      <c r="M395" s="91">
        <f t="shared" si="228"/>
        <v>4.4447900000000002</v>
      </c>
      <c r="N395" s="91">
        <f t="shared" si="228"/>
        <v>4.5415400000000004</v>
      </c>
      <c r="O395" s="91">
        <f t="shared" si="228"/>
        <v>4.5211499999999996</v>
      </c>
      <c r="P395" s="91">
        <f t="shared" si="228"/>
        <v>4.5274900000000002</v>
      </c>
      <c r="Q395" s="91">
        <f t="shared" si="228"/>
        <v>4.5542199999999999</v>
      </c>
      <c r="R395" s="91">
        <f t="shared" si="228"/>
        <v>4.6593999999999998</v>
      </c>
      <c r="S395" s="91">
        <f t="shared" si="228"/>
        <v>4.6988700000000003</v>
      </c>
      <c r="T395" s="91">
        <f t="shared" si="228"/>
        <v>4.6806000000000001</v>
      </c>
      <c r="U395" s="91">
        <f t="shared" si="228"/>
        <v>4.5634699999999997</v>
      </c>
      <c r="V395" s="91">
        <f t="shared" si="228"/>
        <v>4.5361099999999999</v>
      </c>
      <c r="W395" s="91">
        <f t="shared" si="228"/>
        <v>4.4821999999999997</v>
      </c>
      <c r="X395" s="91">
        <f t="shared" si="228"/>
        <v>4.4564000000000004</v>
      </c>
      <c r="Y395" s="91">
        <f t="shared" si="228"/>
        <v>4.3367800000000001</v>
      </c>
      <c r="Z395" s="91">
        <f t="shared" si="228"/>
        <v>4.1699400000000004</v>
      </c>
      <c r="AA395" s="91">
        <f t="shared" si="228"/>
        <v>3.8086700000000002</v>
      </c>
    </row>
    <row r="396" spans="1:27" ht="12.75" hidden="1" customHeight="1" outlineLevel="1" x14ac:dyDescent="0.2">
      <c r="A396" s="99" t="s">
        <v>621</v>
      </c>
      <c r="B396" s="63" t="s">
        <v>238</v>
      </c>
      <c r="C396" s="43" t="s">
        <v>79</v>
      </c>
      <c r="D396" s="44">
        <v>1076.75</v>
      </c>
      <c r="E396" s="44">
        <v>921.12</v>
      </c>
      <c r="F396" s="44">
        <v>823.73</v>
      </c>
      <c r="G396" s="44">
        <v>47.08</v>
      </c>
      <c r="H396" s="44">
        <v>43.27</v>
      </c>
      <c r="I396" s="44">
        <v>773.3</v>
      </c>
      <c r="J396" s="44">
        <v>918.56</v>
      </c>
      <c r="K396" s="44">
        <v>1358.57</v>
      </c>
      <c r="L396" s="44">
        <v>1730.53</v>
      </c>
      <c r="M396" s="44">
        <v>2001.62</v>
      </c>
      <c r="N396" s="44">
        <v>2098.37</v>
      </c>
      <c r="O396" s="44">
        <v>2077.98</v>
      </c>
      <c r="P396" s="44">
        <v>2084.3200000000002</v>
      </c>
      <c r="Q396" s="44">
        <v>2111.0500000000002</v>
      </c>
      <c r="R396" s="44">
        <v>2216.23</v>
      </c>
      <c r="S396" s="44">
        <v>2255.6999999999998</v>
      </c>
      <c r="T396" s="44">
        <v>2237.4299999999998</v>
      </c>
      <c r="U396" s="44">
        <v>2120.3000000000002</v>
      </c>
      <c r="V396" s="44">
        <v>2092.94</v>
      </c>
      <c r="W396" s="44">
        <v>2039.03</v>
      </c>
      <c r="X396" s="44">
        <v>2013.23</v>
      </c>
      <c r="Y396" s="44">
        <v>1893.61</v>
      </c>
      <c r="Z396" s="44">
        <v>1726.77</v>
      </c>
      <c r="AA396" s="44">
        <v>1365.5</v>
      </c>
    </row>
    <row r="397" spans="1:27" ht="12.75" hidden="1" customHeight="1" outlineLevel="1" x14ac:dyDescent="0.2">
      <c r="A397" s="99" t="s">
        <v>622</v>
      </c>
      <c r="B397" s="63" t="s">
        <v>90</v>
      </c>
      <c r="C397" s="43" t="s">
        <v>79</v>
      </c>
      <c r="D397" s="44">
        <f t="shared" ref="D397:AA397" si="229">$D$327</f>
        <v>2222.89</v>
      </c>
      <c r="E397" s="44">
        <f t="shared" si="229"/>
        <v>2222.89</v>
      </c>
      <c r="F397" s="44">
        <f t="shared" si="229"/>
        <v>2222.89</v>
      </c>
      <c r="G397" s="44">
        <f t="shared" si="229"/>
        <v>2222.89</v>
      </c>
      <c r="H397" s="44">
        <f t="shared" si="229"/>
        <v>2222.89</v>
      </c>
      <c r="I397" s="44">
        <f t="shared" si="229"/>
        <v>2222.89</v>
      </c>
      <c r="J397" s="44">
        <f t="shared" si="229"/>
        <v>2222.89</v>
      </c>
      <c r="K397" s="44">
        <f t="shared" si="229"/>
        <v>2222.89</v>
      </c>
      <c r="L397" s="44">
        <f t="shared" si="229"/>
        <v>2222.89</v>
      </c>
      <c r="M397" s="44">
        <f t="shared" si="229"/>
        <v>2222.89</v>
      </c>
      <c r="N397" s="44">
        <f t="shared" si="229"/>
        <v>2222.89</v>
      </c>
      <c r="O397" s="44">
        <f t="shared" si="229"/>
        <v>2222.89</v>
      </c>
      <c r="P397" s="44">
        <f t="shared" si="229"/>
        <v>2222.89</v>
      </c>
      <c r="Q397" s="44">
        <f t="shared" si="229"/>
        <v>2222.89</v>
      </c>
      <c r="R397" s="44">
        <f t="shared" si="229"/>
        <v>2222.89</v>
      </c>
      <c r="S397" s="44">
        <f t="shared" si="229"/>
        <v>2222.89</v>
      </c>
      <c r="T397" s="44">
        <f t="shared" si="229"/>
        <v>2222.89</v>
      </c>
      <c r="U397" s="44">
        <f t="shared" si="229"/>
        <v>2222.89</v>
      </c>
      <c r="V397" s="44">
        <f t="shared" si="229"/>
        <v>2222.89</v>
      </c>
      <c r="W397" s="44">
        <f t="shared" si="229"/>
        <v>2222.89</v>
      </c>
      <c r="X397" s="44">
        <f t="shared" si="229"/>
        <v>2222.89</v>
      </c>
      <c r="Y397" s="44">
        <f t="shared" si="229"/>
        <v>2222.89</v>
      </c>
      <c r="Z397" s="44">
        <f t="shared" si="229"/>
        <v>2222.89</v>
      </c>
      <c r="AA397" s="44">
        <f t="shared" si="229"/>
        <v>2222.89</v>
      </c>
    </row>
    <row r="398" spans="1:27" ht="12.75" hidden="1" customHeight="1" outlineLevel="1" x14ac:dyDescent="0.2">
      <c r="A398" s="99" t="s">
        <v>623</v>
      </c>
      <c r="B398" s="63" t="s">
        <v>83</v>
      </c>
      <c r="C398" s="43" t="s">
        <v>79</v>
      </c>
      <c r="D398" s="44">
        <v>3.92</v>
      </c>
      <c r="E398" s="44">
        <v>3.92</v>
      </c>
      <c r="F398" s="44">
        <v>3.92</v>
      </c>
      <c r="G398" s="44">
        <v>3.92</v>
      </c>
      <c r="H398" s="44">
        <v>3.92</v>
      </c>
      <c r="I398" s="44">
        <v>3.92</v>
      </c>
      <c r="J398" s="44">
        <v>3.92</v>
      </c>
      <c r="K398" s="44">
        <v>3.92</v>
      </c>
      <c r="L398" s="44">
        <v>3.92</v>
      </c>
      <c r="M398" s="44">
        <v>3.92</v>
      </c>
      <c r="N398" s="44">
        <v>3.92</v>
      </c>
      <c r="O398" s="44">
        <v>3.92</v>
      </c>
      <c r="P398" s="44">
        <v>3.92</v>
      </c>
      <c r="Q398" s="44">
        <v>3.92</v>
      </c>
      <c r="R398" s="44">
        <v>3.92</v>
      </c>
      <c r="S398" s="44">
        <v>3.92</v>
      </c>
      <c r="T398" s="44">
        <v>3.92</v>
      </c>
      <c r="U398" s="44">
        <v>3.92</v>
      </c>
      <c r="V398" s="44">
        <v>3.92</v>
      </c>
      <c r="W398" s="44">
        <v>3.92</v>
      </c>
      <c r="X398" s="44">
        <v>3.92</v>
      </c>
      <c r="Y398" s="44">
        <v>3.92</v>
      </c>
      <c r="Z398" s="44">
        <v>3.92</v>
      </c>
      <c r="AA398" s="44">
        <v>3.92</v>
      </c>
    </row>
    <row r="399" spans="1:27" ht="12.75" hidden="1" customHeight="1" outlineLevel="1" x14ac:dyDescent="0.2">
      <c r="A399" s="99" t="s">
        <v>624</v>
      </c>
      <c r="B399" s="63" t="s">
        <v>81</v>
      </c>
      <c r="C399" s="43" t="s">
        <v>79</v>
      </c>
      <c r="D399" s="44">
        <f>$D$11</f>
        <v>216.36</v>
      </c>
      <c r="E399" s="44">
        <f t="shared" ref="E399:AA399" si="230">$D$11</f>
        <v>216.36</v>
      </c>
      <c r="F399" s="44">
        <f t="shared" si="230"/>
        <v>216.36</v>
      </c>
      <c r="G399" s="44">
        <f t="shared" si="230"/>
        <v>216.36</v>
      </c>
      <c r="H399" s="44">
        <f t="shared" si="230"/>
        <v>216.36</v>
      </c>
      <c r="I399" s="44">
        <f t="shared" si="230"/>
        <v>216.36</v>
      </c>
      <c r="J399" s="44">
        <f t="shared" si="230"/>
        <v>216.36</v>
      </c>
      <c r="K399" s="44">
        <f t="shared" si="230"/>
        <v>216.36</v>
      </c>
      <c r="L399" s="44">
        <f t="shared" si="230"/>
        <v>216.36</v>
      </c>
      <c r="M399" s="44">
        <f t="shared" si="230"/>
        <v>216.36</v>
      </c>
      <c r="N399" s="44">
        <f t="shared" si="230"/>
        <v>216.36</v>
      </c>
      <c r="O399" s="44">
        <f t="shared" si="230"/>
        <v>216.36</v>
      </c>
      <c r="P399" s="44">
        <f t="shared" si="230"/>
        <v>216.36</v>
      </c>
      <c r="Q399" s="44">
        <f t="shared" si="230"/>
        <v>216.36</v>
      </c>
      <c r="R399" s="44">
        <f t="shared" si="230"/>
        <v>216.36</v>
      </c>
      <c r="S399" s="44">
        <f t="shared" si="230"/>
        <v>216.36</v>
      </c>
      <c r="T399" s="44">
        <f t="shared" si="230"/>
        <v>216.36</v>
      </c>
      <c r="U399" s="44">
        <f t="shared" si="230"/>
        <v>216.36</v>
      </c>
      <c r="V399" s="44">
        <f t="shared" si="230"/>
        <v>216.36</v>
      </c>
      <c r="W399" s="44">
        <f t="shared" si="230"/>
        <v>216.36</v>
      </c>
      <c r="X399" s="44">
        <f t="shared" si="230"/>
        <v>216.36</v>
      </c>
      <c r="Y399" s="44">
        <f t="shared" si="230"/>
        <v>216.36</v>
      </c>
      <c r="Z399" s="44">
        <f t="shared" si="230"/>
        <v>216.36</v>
      </c>
      <c r="AA399" s="44">
        <f t="shared" si="230"/>
        <v>216.36</v>
      </c>
    </row>
    <row r="400" spans="1:27" ht="12.75" customHeight="1" collapsed="1" x14ac:dyDescent="0.2">
      <c r="A400" s="98" t="s">
        <v>625</v>
      </c>
      <c r="B400" s="28" t="str">
        <f>"16"&amp;"."&amp;$B$662&amp;"."&amp;$B$663</f>
        <v>16.08.2023</v>
      </c>
      <c r="C400" s="90" t="s">
        <v>76</v>
      </c>
      <c r="D400" s="91">
        <f>ROUND(((D401+D402+D404+D403)/1000),5)</f>
        <v>3.57524</v>
      </c>
      <c r="E400" s="91">
        <f>ROUND(((E401+E402+E404+E403)/1000),5)</f>
        <v>3.3501599999999998</v>
      </c>
      <c r="F400" s="91">
        <f>ROUND(((F401+F402+F404+F403)/1000),5)</f>
        <v>3.2795899999999998</v>
      </c>
      <c r="G400" s="91">
        <f t="shared" ref="G400:AA400" si="231">ROUND(((G401+G402+G404+G403)/1000),5)</f>
        <v>3.24823</v>
      </c>
      <c r="H400" s="91">
        <f t="shared" si="231"/>
        <v>3.23434</v>
      </c>
      <c r="I400" s="91">
        <f t="shared" si="231"/>
        <v>3.26295</v>
      </c>
      <c r="J400" s="91">
        <f t="shared" si="231"/>
        <v>3.5338500000000002</v>
      </c>
      <c r="K400" s="91">
        <f t="shared" si="231"/>
        <v>3.9235000000000002</v>
      </c>
      <c r="L400" s="91">
        <f t="shared" si="231"/>
        <v>4.1753</v>
      </c>
      <c r="M400" s="91">
        <f t="shared" si="231"/>
        <v>4.46028</v>
      </c>
      <c r="N400" s="91">
        <f t="shared" si="231"/>
        <v>4.7440699999999998</v>
      </c>
      <c r="O400" s="91">
        <f t="shared" si="231"/>
        <v>4.6734600000000004</v>
      </c>
      <c r="P400" s="91">
        <f t="shared" si="231"/>
        <v>4.5514400000000004</v>
      </c>
      <c r="Q400" s="91">
        <f t="shared" si="231"/>
        <v>4.8351600000000001</v>
      </c>
      <c r="R400" s="91">
        <f t="shared" si="231"/>
        <v>4.6703200000000002</v>
      </c>
      <c r="S400" s="91">
        <f t="shared" si="231"/>
        <v>4.6875400000000003</v>
      </c>
      <c r="T400" s="91">
        <f t="shared" si="231"/>
        <v>4.6665299999999998</v>
      </c>
      <c r="U400" s="91">
        <f t="shared" si="231"/>
        <v>4.5699899999999998</v>
      </c>
      <c r="V400" s="91">
        <f t="shared" si="231"/>
        <v>4.5368399999999998</v>
      </c>
      <c r="W400" s="91">
        <f t="shared" si="231"/>
        <v>4.5046600000000003</v>
      </c>
      <c r="X400" s="91">
        <f t="shared" si="231"/>
        <v>4.4980799999999999</v>
      </c>
      <c r="Y400" s="91">
        <f t="shared" si="231"/>
        <v>4.3536799999999998</v>
      </c>
      <c r="Z400" s="91">
        <f t="shared" si="231"/>
        <v>4.2468199999999996</v>
      </c>
      <c r="AA400" s="91">
        <f t="shared" si="231"/>
        <v>3.8273100000000002</v>
      </c>
    </row>
    <row r="401" spans="1:27" ht="12.75" hidden="1" customHeight="1" outlineLevel="1" x14ac:dyDescent="0.2">
      <c r="A401" s="99" t="s">
        <v>626</v>
      </c>
      <c r="B401" s="63" t="s">
        <v>238</v>
      </c>
      <c r="C401" s="43" t="s">
        <v>79</v>
      </c>
      <c r="D401" s="44">
        <v>1132.07</v>
      </c>
      <c r="E401" s="44">
        <v>906.99</v>
      </c>
      <c r="F401" s="44">
        <v>836.42</v>
      </c>
      <c r="G401" s="44">
        <v>805.06</v>
      </c>
      <c r="H401" s="44">
        <v>791.17</v>
      </c>
      <c r="I401" s="44">
        <v>819.78</v>
      </c>
      <c r="J401" s="44">
        <v>1090.68</v>
      </c>
      <c r="K401" s="44">
        <v>1480.33</v>
      </c>
      <c r="L401" s="44">
        <v>1732.13</v>
      </c>
      <c r="M401" s="44">
        <v>2017.11</v>
      </c>
      <c r="N401" s="44">
        <v>2300.9</v>
      </c>
      <c r="O401" s="44">
        <v>2230.29</v>
      </c>
      <c r="P401" s="44">
        <v>2108.27</v>
      </c>
      <c r="Q401" s="44">
        <v>2391.9899999999998</v>
      </c>
      <c r="R401" s="44">
        <v>2227.15</v>
      </c>
      <c r="S401" s="44">
        <v>2244.37</v>
      </c>
      <c r="T401" s="44">
        <v>2223.36</v>
      </c>
      <c r="U401" s="44">
        <v>2126.8200000000002</v>
      </c>
      <c r="V401" s="44">
        <v>2093.67</v>
      </c>
      <c r="W401" s="44">
        <v>2061.4899999999998</v>
      </c>
      <c r="X401" s="44">
        <v>2054.91</v>
      </c>
      <c r="Y401" s="44">
        <v>1910.51</v>
      </c>
      <c r="Z401" s="44">
        <v>1803.65</v>
      </c>
      <c r="AA401" s="44">
        <v>1384.14</v>
      </c>
    </row>
    <row r="402" spans="1:27" ht="12.75" hidden="1" customHeight="1" outlineLevel="1" x14ac:dyDescent="0.2">
      <c r="A402" s="99" t="s">
        <v>627</v>
      </c>
      <c r="B402" s="63" t="s">
        <v>90</v>
      </c>
      <c r="C402" s="43" t="s">
        <v>79</v>
      </c>
      <c r="D402" s="44">
        <f t="shared" ref="D402:AA402" si="232">$D$327</f>
        <v>2222.89</v>
      </c>
      <c r="E402" s="44">
        <f t="shared" si="232"/>
        <v>2222.89</v>
      </c>
      <c r="F402" s="44">
        <f t="shared" si="232"/>
        <v>2222.89</v>
      </c>
      <c r="G402" s="44">
        <f t="shared" si="232"/>
        <v>2222.89</v>
      </c>
      <c r="H402" s="44">
        <f t="shared" si="232"/>
        <v>2222.89</v>
      </c>
      <c r="I402" s="44">
        <f t="shared" si="232"/>
        <v>2222.89</v>
      </c>
      <c r="J402" s="44">
        <f t="shared" si="232"/>
        <v>2222.89</v>
      </c>
      <c r="K402" s="44">
        <f t="shared" si="232"/>
        <v>2222.89</v>
      </c>
      <c r="L402" s="44">
        <f t="shared" si="232"/>
        <v>2222.89</v>
      </c>
      <c r="M402" s="44">
        <f t="shared" si="232"/>
        <v>2222.89</v>
      </c>
      <c r="N402" s="44">
        <f t="shared" si="232"/>
        <v>2222.89</v>
      </c>
      <c r="O402" s="44">
        <f t="shared" si="232"/>
        <v>2222.89</v>
      </c>
      <c r="P402" s="44">
        <f t="shared" si="232"/>
        <v>2222.89</v>
      </c>
      <c r="Q402" s="44">
        <f t="shared" si="232"/>
        <v>2222.89</v>
      </c>
      <c r="R402" s="44">
        <f t="shared" si="232"/>
        <v>2222.89</v>
      </c>
      <c r="S402" s="44">
        <f t="shared" si="232"/>
        <v>2222.89</v>
      </c>
      <c r="T402" s="44">
        <f t="shared" si="232"/>
        <v>2222.89</v>
      </c>
      <c r="U402" s="44">
        <f t="shared" si="232"/>
        <v>2222.89</v>
      </c>
      <c r="V402" s="44">
        <f t="shared" si="232"/>
        <v>2222.89</v>
      </c>
      <c r="W402" s="44">
        <f t="shared" si="232"/>
        <v>2222.89</v>
      </c>
      <c r="X402" s="44">
        <f t="shared" si="232"/>
        <v>2222.89</v>
      </c>
      <c r="Y402" s="44">
        <f t="shared" si="232"/>
        <v>2222.89</v>
      </c>
      <c r="Z402" s="44">
        <f t="shared" si="232"/>
        <v>2222.89</v>
      </c>
      <c r="AA402" s="44">
        <f t="shared" si="232"/>
        <v>2222.89</v>
      </c>
    </row>
    <row r="403" spans="1:27" ht="12.75" hidden="1" customHeight="1" outlineLevel="1" x14ac:dyDescent="0.2">
      <c r="A403" s="99" t="s">
        <v>628</v>
      </c>
      <c r="B403" s="63" t="s">
        <v>83</v>
      </c>
      <c r="C403" s="43" t="s">
        <v>79</v>
      </c>
      <c r="D403" s="44">
        <v>3.92</v>
      </c>
      <c r="E403" s="44">
        <v>3.92</v>
      </c>
      <c r="F403" s="44">
        <v>3.92</v>
      </c>
      <c r="G403" s="44">
        <v>3.92</v>
      </c>
      <c r="H403" s="44">
        <v>3.92</v>
      </c>
      <c r="I403" s="44">
        <v>3.92</v>
      </c>
      <c r="J403" s="44">
        <v>3.92</v>
      </c>
      <c r="K403" s="44">
        <v>3.92</v>
      </c>
      <c r="L403" s="44">
        <v>3.92</v>
      </c>
      <c r="M403" s="44">
        <v>3.92</v>
      </c>
      <c r="N403" s="44">
        <v>3.92</v>
      </c>
      <c r="O403" s="44">
        <v>3.92</v>
      </c>
      <c r="P403" s="44">
        <v>3.92</v>
      </c>
      <c r="Q403" s="44">
        <v>3.92</v>
      </c>
      <c r="R403" s="44">
        <v>3.92</v>
      </c>
      <c r="S403" s="44">
        <v>3.92</v>
      </c>
      <c r="T403" s="44">
        <v>3.92</v>
      </c>
      <c r="U403" s="44">
        <v>3.92</v>
      </c>
      <c r="V403" s="44">
        <v>3.92</v>
      </c>
      <c r="W403" s="44">
        <v>3.92</v>
      </c>
      <c r="X403" s="44">
        <v>3.92</v>
      </c>
      <c r="Y403" s="44">
        <v>3.92</v>
      </c>
      <c r="Z403" s="44">
        <v>3.92</v>
      </c>
      <c r="AA403" s="44">
        <v>3.92</v>
      </c>
    </row>
    <row r="404" spans="1:27" ht="12.75" hidden="1" customHeight="1" outlineLevel="1" x14ac:dyDescent="0.2">
      <c r="A404" s="99" t="s">
        <v>629</v>
      </c>
      <c r="B404" s="63" t="s">
        <v>81</v>
      </c>
      <c r="C404" s="43" t="s">
        <v>79</v>
      </c>
      <c r="D404" s="44">
        <f>$D$11</f>
        <v>216.36</v>
      </c>
      <c r="E404" s="44">
        <f t="shared" ref="E404:AA404" si="233">$D$11</f>
        <v>216.36</v>
      </c>
      <c r="F404" s="44">
        <f t="shared" si="233"/>
        <v>216.36</v>
      </c>
      <c r="G404" s="44">
        <f t="shared" si="233"/>
        <v>216.36</v>
      </c>
      <c r="H404" s="44">
        <f t="shared" si="233"/>
        <v>216.36</v>
      </c>
      <c r="I404" s="44">
        <f t="shared" si="233"/>
        <v>216.36</v>
      </c>
      <c r="J404" s="44">
        <f t="shared" si="233"/>
        <v>216.36</v>
      </c>
      <c r="K404" s="44">
        <f t="shared" si="233"/>
        <v>216.36</v>
      </c>
      <c r="L404" s="44">
        <f t="shared" si="233"/>
        <v>216.36</v>
      </c>
      <c r="M404" s="44">
        <f t="shared" si="233"/>
        <v>216.36</v>
      </c>
      <c r="N404" s="44">
        <f t="shared" si="233"/>
        <v>216.36</v>
      </c>
      <c r="O404" s="44">
        <f t="shared" si="233"/>
        <v>216.36</v>
      </c>
      <c r="P404" s="44">
        <f t="shared" si="233"/>
        <v>216.36</v>
      </c>
      <c r="Q404" s="44">
        <f t="shared" si="233"/>
        <v>216.36</v>
      </c>
      <c r="R404" s="44">
        <f t="shared" si="233"/>
        <v>216.36</v>
      </c>
      <c r="S404" s="44">
        <f t="shared" si="233"/>
        <v>216.36</v>
      </c>
      <c r="T404" s="44">
        <f t="shared" si="233"/>
        <v>216.36</v>
      </c>
      <c r="U404" s="44">
        <f t="shared" si="233"/>
        <v>216.36</v>
      </c>
      <c r="V404" s="44">
        <f t="shared" si="233"/>
        <v>216.36</v>
      </c>
      <c r="W404" s="44">
        <f t="shared" si="233"/>
        <v>216.36</v>
      </c>
      <c r="X404" s="44">
        <f t="shared" si="233"/>
        <v>216.36</v>
      </c>
      <c r="Y404" s="44">
        <f t="shared" si="233"/>
        <v>216.36</v>
      </c>
      <c r="Z404" s="44">
        <f t="shared" si="233"/>
        <v>216.36</v>
      </c>
      <c r="AA404" s="44">
        <f t="shared" si="233"/>
        <v>216.36</v>
      </c>
    </row>
    <row r="405" spans="1:27" ht="12.75" customHeight="1" collapsed="1" x14ac:dyDescent="0.2">
      <c r="A405" s="98" t="s">
        <v>630</v>
      </c>
      <c r="B405" s="28" t="str">
        <f>"17"&amp;"."&amp;$B$662&amp;"."&amp;$B$663</f>
        <v>17.08.2023</v>
      </c>
      <c r="C405" s="90" t="s">
        <v>76</v>
      </c>
      <c r="D405" s="91">
        <f>ROUND(((D406+D407+D409+D408)/1000),5)</f>
        <v>3.5316399999999999</v>
      </c>
      <c r="E405" s="91">
        <f>ROUND(((E406+E407+E409+E408)/1000),5)</f>
        <v>3.4258500000000001</v>
      </c>
      <c r="F405" s="91">
        <f>ROUND(((F406+F407+F409+F408)/1000),5)</f>
        <v>3.3389799999999998</v>
      </c>
      <c r="G405" s="91">
        <f t="shared" ref="G405:AA405" si="234">ROUND(((G406+G407+G409+G408)/1000),5)</f>
        <v>2.7133500000000002</v>
      </c>
      <c r="H405" s="91">
        <f t="shared" si="234"/>
        <v>2.7022699999999999</v>
      </c>
      <c r="I405" s="91">
        <f t="shared" si="234"/>
        <v>2.7386300000000001</v>
      </c>
      <c r="J405" s="91">
        <f t="shared" si="234"/>
        <v>3.4998999999999998</v>
      </c>
      <c r="K405" s="91">
        <f t="shared" si="234"/>
        <v>3.9273400000000001</v>
      </c>
      <c r="L405" s="91">
        <f t="shared" si="234"/>
        <v>4.1816800000000001</v>
      </c>
      <c r="M405" s="91">
        <f t="shared" si="234"/>
        <v>4.4887199999999998</v>
      </c>
      <c r="N405" s="91">
        <f t="shared" si="234"/>
        <v>4.5391000000000004</v>
      </c>
      <c r="O405" s="91">
        <f t="shared" si="234"/>
        <v>4.5470100000000002</v>
      </c>
      <c r="P405" s="91">
        <f t="shared" si="234"/>
        <v>4.54969</v>
      </c>
      <c r="Q405" s="91">
        <f t="shared" si="234"/>
        <v>4.6145300000000002</v>
      </c>
      <c r="R405" s="91">
        <f t="shared" si="234"/>
        <v>4.7956599999999998</v>
      </c>
      <c r="S405" s="91">
        <f t="shared" si="234"/>
        <v>4.7825300000000004</v>
      </c>
      <c r="T405" s="91">
        <f t="shared" si="234"/>
        <v>4.6942500000000003</v>
      </c>
      <c r="U405" s="91">
        <f t="shared" si="234"/>
        <v>4.5696500000000002</v>
      </c>
      <c r="V405" s="91">
        <f t="shared" si="234"/>
        <v>4.5093300000000003</v>
      </c>
      <c r="W405" s="91">
        <f t="shared" si="234"/>
        <v>4.4418899999999999</v>
      </c>
      <c r="X405" s="91">
        <f t="shared" si="234"/>
        <v>4.4548199999999998</v>
      </c>
      <c r="Y405" s="91">
        <f t="shared" si="234"/>
        <v>4.32477</v>
      </c>
      <c r="Z405" s="91">
        <f t="shared" si="234"/>
        <v>4.1537199999999999</v>
      </c>
      <c r="AA405" s="91">
        <f t="shared" si="234"/>
        <v>3.75651</v>
      </c>
    </row>
    <row r="406" spans="1:27" ht="12.75" hidden="1" customHeight="1" outlineLevel="1" x14ac:dyDescent="0.2">
      <c r="A406" s="99" t="s">
        <v>631</v>
      </c>
      <c r="B406" s="63" t="s">
        <v>238</v>
      </c>
      <c r="C406" s="43" t="s">
        <v>79</v>
      </c>
      <c r="D406" s="44">
        <v>1088.47</v>
      </c>
      <c r="E406" s="44">
        <v>982.68</v>
      </c>
      <c r="F406" s="44">
        <v>895.81</v>
      </c>
      <c r="G406" s="44">
        <v>270.18</v>
      </c>
      <c r="H406" s="44">
        <v>259.10000000000002</v>
      </c>
      <c r="I406" s="44">
        <v>295.45999999999998</v>
      </c>
      <c r="J406" s="44">
        <v>1056.73</v>
      </c>
      <c r="K406" s="44">
        <v>1484.17</v>
      </c>
      <c r="L406" s="44">
        <v>1738.51</v>
      </c>
      <c r="M406" s="44">
        <v>2045.55</v>
      </c>
      <c r="N406" s="44">
        <v>2095.9299999999998</v>
      </c>
      <c r="O406" s="44">
        <v>2103.84</v>
      </c>
      <c r="P406" s="44">
        <v>2106.52</v>
      </c>
      <c r="Q406" s="44">
        <v>2171.36</v>
      </c>
      <c r="R406" s="44">
        <v>2352.4899999999998</v>
      </c>
      <c r="S406" s="44">
        <v>2339.36</v>
      </c>
      <c r="T406" s="44">
        <v>2251.08</v>
      </c>
      <c r="U406" s="44">
        <v>2126.48</v>
      </c>
      <c r="V406" s="44">
        <v>2066.16</v>
      </c>
      <c r="W406" s="44">
        <v>1998.72</v>
      </c>
      <c r="X406" s="44">
        <v>2011.65</v>
      </c>
      <c r="Y406" s="44">
        <v>1881.6</v>
      </c>
      <c r="Z406" s="44">
        <v>1710.55</v>
      </c>
      <c r="AA406" s="44">
        <v>1313.34</v>
      </c>
    </row>
    <row r="407" spans="1:27" ht="12.75" hidden="1" customHeight="1" outlineLevel="1" x14ac:dyDescent="0.2">
      <c r="A407" s="99" t="s">
        <v>632</v>
      </c>
      <c r="B407" s="63" t="s">
        <v>90</v>
      </c>
      <c r="C407" s="43" t="s">
        <v>79</v>
      </c>
      <c r="D407" s="44">
        <f t="shared" ref="D407:AA407" si="235">$D$327</f>
        <v>2222.89</v>
      </c>
      <c r="E407" s="44">
        <f t="shared" si="235"/>
        <v>2222.89</v>
      </c>
      <c r="F407" s="44">
        <f t="shared" si="235"/>
        <v>2222.89</v>
      </c>
      <c r="G407" s="44">
        <f t="shared" si="235"/>
        <v>2222.89</v>
      </c>
      <c r="H407" s="44">
        <f t="shared" si="235"/>
        <v>2222.89</v>
      </c>
      <c r="I407" s="44">
        <f t="shared" si="235"/>
        <v>2222.89</v>
      </c>
      <c r="J407" s="44">
        <f t="shared" si="235"/>
        <v>2222.89</v>
      </c>
      <c r="K407" s="44">
        <f t="shared" si="235"/>
        <v>2222.89</v>
      </c>
      <c r="L407" s="44">
        <f t="shared" si="235"/>
        <v>2222.89</v>
      </c>
      <c r="M407" s="44">
        <f t="shared" si="235"/>
        <v>2222.89</v>
      </c>
      <c r="N407" s="44">
        <f t="shared" si="235"/>
        <v>2222.89</v>
      </c>
      <c r="O407" s="44">
        <f t="shared" si="235"/>
        <v>2222.89</v>
      </c>
      <c r="P407" s="44">
        <f t="shared" si="235"/>
        <v>2222.89</v>
      </c>
      <c r="Q407" s="44">
        <f t="shared" si="235"/>
        <v>2222.89</v>
      </c>
      <c r="R407" s="44">
        <f t="shared" si="235"/>
        <v>2222.89</v>
      </c>
      <c r="S407" s="44">
        <f t="shared" si="235"/>
        <v>2222.89</v>
      </c>
      <c r="T407" s="44">
        <f t="shared" si="235"/>
        <v>2222.89</v>
      </c>
      <c r="U407" s="44">
        <f t="shared" si="235"/>
        <v>2222.89</v>
      </c>
      <c r="V407" s="44">
        <f t="shared" si="235"/>
        <v>2222.89</v>
      </c>
      <c r="W407" s="44">
        <f t="shared" si="235"/>
        <v>2222.89</v>
      </c>
      <c r="X407" s="44">
        <f t="shared" si="235"/>
        <v>2222.89</v>
      </c>
      <c r="Y407" s="44">
        <f t="shared" si="235"/>
        <v>2222.89</v>
      </c>
      <c r="Z407" s="44">
        <f t="shared" si="235"/>
        <v>2222.89</v>
      </c>
      <c r="AA407" s="44">
        <f t="shared" si="235"/>
        <v>2222.89</v>
      </c>
    </row>
    <row r="408" spans="1:27" ht="12.75" hidden="1" customHeight="1" outlineLevel="1" x14ac:dyDescent="0.2">
      <c r="A408" s="99" t="s">
        <v>633</v>
      </c>
      <c r="B408" s="63" t="s">
        <v>83</v>
      </c>
      <c r="C408" s="43" t="s">
        <v>79</v>
      </c>
      <c r="D408" s="44">
        <v>3.92</v>
      </c>
      <c r="E408" s="44">
        <v>3.92</v>
      </c>
      <c r="F408" s="44">
        <v>3.92</v>
      </c>
      <c r="G408" s="44">
        <v>3.92</v>
      </c>
      <c r="H408" s="44">
        <v>3.92</v>
      </c>
      <c r="I408" s="44">
        <v>3.92</v>
      </c>
      <c r="J408" s="44">
        <v>3.92</v>
      </c>
      <c r="K408" s="44">
        <v>3.92</v>
      </c>
      <c r="L408" s="44">
        <v>3.92</v>
      </c>
      <c r="M408" s="44">
        <v>3.92</v>
      </c>
      <c r="N408" s="44">
        <v>3.92</v>
      </c>
      <c r="O408" s="44">
        <v>3.92</v>
      </c>
      <c r="P408" s="44">
        <v>3.92</v>
      </c>
      <c r="Q408" s="44">
        <v>3.92</v>
      </c>
      <c r="R408" s="44">
        <v>3.92</v>
      </c>
      <c r="S408" s="44">
        <v>3.92</v>
      </c>
      <c r="T408" s="44">
        <v>3.92</v>
      </c>
      <c r="U408" s="44">
        <v>3.92</v>
      </c>
      <c r="V408" s="44">
        <v>3.92</v>
      </c>
      <c r="W408" s="44">
        <v>3.92</v>
      </c>
      <c r="X408" s="44">
        <v>3.92</v>
      </c>
      <c r="Y408" s="44">
        <v>3.92</v>
      </c>
      <c r="Z408" s="44">
        <v>3.92</v>
      </c>
      <c r="AA408" s="44">
        <v>3.92</v>
      </c>
    </row>
    <row r="409" spans="1:27" ht="12.75" hidden="1" customHeight="1" outlineLevel="1" x14ac:dyDescent="0.2">
      <c r="A409" s="99" t="s">
        <v>634</v>
      </c>
      <c r="B409" s="63" t="s">
        <v>81</v>
      </c>
      <c r="C409" s="43" t="s">
        <v>79</v>
      </c>
      <c r="D409" s="44">
        <f>$D$11</f>
        <v>216.36</v>
      </c>
      <c r="E409" s="44">
        <f t="shared" ref="E409:AA409" si="236">$D$11</f>
        <v>216.36</v>
      </c>
      <c r="F409" s="44">
        <f t="shared" si="236"/>
        <v>216.36</v>
      </c>
      <c r="G409" s="44">
        <f t="shared" si="236"/>
        <v>216.36</v>
      </c>
      <c r="H409" s="44">
        <f t="shared" si="236"/>
        <v>216.36</v>
      </c>
      <c r="I409" s="44">
        <f t="shared" si="236"/>
        <v>216.36</v>
      </c>
      <c r="J409" s="44">
        <f t="shared" si="236"/>
        <v>216.36</v>
      </c>
      <c r="K409" s="44">
        <f t="shared" si="236"/>
        <v>216.36</v>
      </c>
      <c r="L409" s="44">
        <f t="shared" si="236"/>
        <v>216.36</v>
      </c>
      <c r="M409" s="44">
        <f t="shared" si="236"/>
        <v>216.36</v>
      </c>
      <c r="N409" s="44">
        <f t="shared" si="236"/>
        <v>216.36</v>
      </c>
      <c r="O409" s="44">
        <f t="shared" si="236"/>
        <v>216.36</v>
      </c>
      <c r="P409" s="44">
        <f t="shared" si="236"/>
        <v>216.36</v>
      </c>
      <c r="Q409" s="44">
        <f t="shared" si="236"/>
        <v>216.36</v>
      </c>
      <c r="R409" s="44">
        <f t="shared" si="236"/>
        <v>216.36</v>
      </c>
      <c r="S409" s="44">
        <f t="shared" si="236"/>
        <v>216.36</v>
      </c>
      <c r="T409" s="44">
        <f t="shared" si="236"/>
        <v>216.36</v>
      </c>
      <c r="U409" s="44">
        <f t="shared" si="236"/>
        <v>216.36</v>
      </c>
      <c r="V409" s="44">
        <f t="shared" si="236"/>
        <v>216.36</v>
      </c>
      <c r="W409" s="44">
        <f t="shared" si="236"/>
        <v>216.36</v>
      </c>
      <c r="X409" s="44">
        <f t="shared" si="236"/>
        <v>216.36</v>
      </c>
      <c r="Y409" s="44">
        <f t="shared" si="236"/>
        <v>216.36</v>
      </c>
      <c r="Z409" s="44">
        <f t="shared" si="236"/>
        <v>216.36</v>
      </c>
      <c r="AA409" s="44">
        <f t="shared" si="236"/>
        <v>216.36</v>
      </c>
    </row>
    <row r="410" spans="1:27" ht="12.75" customHeight="1" collapsed="1" x14ac:dyDescent="0.2">
      <c r="A410" s="98" t="s">
        <v>635</v>
      </c>
      <c r="B410" s="28" t="str">
        <f>"18"&amp;"."&amp;$B$662&amp;"."&amp;$B$663</f>
        <v>18.08.2023</v>
      </c>
      <c r="C410" s="90" t="s">
        <v>76</v>
      </c>
      <c r="D410" s="91">
        <f>ROUND(((D411+D412+D414+D413)/1000),5)</f>
        <v>3.5221499999999999</v>
      </c>
      <c r="E410" s="91">
        <f>ROUND(((E411+E412+E414+E413)/1000),5)</f>
        <v>3.3639600000000001</v>
      </c>
      <c r="F410" s="91">
        <f>ROUND(((F411+F412+F414+F413)/1000),5)</f>
        <v>3.2757399999999999</v>
      </c>
      <c r="G410" s="91">
        <f t="shared" ref="G410:AA410" si="237">ROUND(((G411+G412+G414+G413)/1000),5)</f>
        <v>3.23481</v>
      </c>
      <c r="H410" s="91">
        <f t="shared" si="237"/>
        <v>3.2134999999999998</v>
      </c>
      <c r="I410" s="91">
        <f t="shared" si="237"/>
        <v>3.2522600000000002</v>
      </c>
      <c r="J410" s="91">
        <f t="shared" si="237"/>
        <v>3.4554900000000002</v>
      </c>
      <c r="K410" s="91">
        <f t="shared" si="237"/>
        <v>4.0104100000000003</v>
      </c>
      <c r="L410" s="91">
        <f t="shared" si="237"/>
        <v>4.3041900000000002</v>
      </c>
      <c r="M410" s="91">
        <f t="shared" si="237"/>
        <v>4.5363199999999999</v>
      </c>
      <c r="N410" s="91">
        <f t="shared" si="237"/>
        <v>4.56379</v>
      </c>
      <c r="O410" s="91">
        <f t="shared" si="237"/>
        <v>4.6063799999999997</v>
      </c>
      <c r="P410" s="91">
        <f t="shared" si="237"/>
        <v>4.6284900000000002</v>
      </c>
      <c r="Q410" s="91">
        <f t="shared" si="237"/>
        <v>4.6946099999999999</v>
      </c>
      <c r="R410" s="91">
        <f t="shared" si="237"/>
        <v>4.8866199999999997</v>
      </c>
      <c r="S410" s="91">
        <f t="shared" si="237"/>
        <v>4.88408</v>
      </c>
      <c r="T410" s="91">
        <f t="shared" si="237"/>
        <v>4.9117199999999999</v>
      </c>
      <c r="U410" s="91">
        <f t="shared" si="237"/>
        <v>4.82456</v>
      </c>
      <c r="V410" s="91">
        <f t="shared" si="237"/>
        <v>4.6810999999999998</v>
      </c>
      <c r="W410" s="91">
        <f t="shared" si="237"/>
        <v>4.62737</v>
      </c>
      <c r="X410" s="91">
        <f t="shared" si="237"/>
        <v>4.5530799999999996</v>
      </c>
      <c r="Y410" s="91">
        <f t="shared" si="237"/>
        <v>4.5123699999999998</v>
      </c>
      <c r="Z410" s="91">
        <f t="shared" si="237"/>
        <v>4.3038499999999997</v>
      </c>
      <c r="AA410" s="91">
        <f t="shared" si="237"/>
        <v>4.0779699999999997</v>
      </c>
    </row>
    <row r="411" spans="1:27" ht="12.75" hidden="1" customHeight="1" outlineLevel="1" x14ac:dyDescent="0.2">
      <c r="A411" s="99" t="s">
        <v>636</v>
      </c>
      <c r="B411" s="63" t="s">
        <v>238</v>
      </c>
      <c r="C411" s="43" t="s">
        <v>79</v>
      </c>
      <c r="D411" s="44">
        <v>1078.98</v>
      </c>
      <c r="E411" s="44">
        <v>920.79</v>
      </c>
      <c r="F411" s="44">
        <v>832.57</v>
      </c>
      <c r="G411" s="44">
        <v>791.64</v>
      </c>
      <c r="H411" s="44">
        <v>770.33</v>
      </c>
      <c r="I411" s="44">
        <v>809.09</v>
      </c>
      <c r="J411" s="44">
        <v>1012.32</v>
      </c>
      <c r="K411" s="44">
        <v>1567.24</v>
      </c>
      <c r="L411" s="44">
        <v>1861.02</v>
      </c>
      <c r="M411" s="44">
        <v>2093.15</v>
      </c>
      <c r="N411" s="44">
        <v>2120.62</v>
      </c>
      <c r="O411" s="44">
        <v>2163.21</v>
      </c>
      <c r="P411" s="44">
        <v>2185.3200000000002</v>
      </c>
      <c r="Q411" s="44">
        <v>2251.44</v>
      </c>
      <c r="R411" s="44">
        <v>2443.4499999999998</v>
      </c>
      <c r="S411" s="44">
        <v>2440.91</v>
      </c>
      <c r="T411" s="44">
        <v>2468.5500000000002</v>
      </c>
      <c r="U411" s="44">
        <v>2381.39</v>
      </c>
      <c r="V411" s="44">
        <v>2237.9299999999998</v>
      </c>
      <c r="W411" s="44">
        <v>2184.1999999999998</v>
      </c>
      <c r="X411" s="44">
        <v>2109.91</v>
      </c>
      <c r="Y411" s="44">
        <v>2069.1999999999998</v>
      </c>
      <c r="Z411" s="44">
        <v>1860.68</v>
      </c>
      <c r="AA411" s="44">
        <v>1634.8</v>
      </c>
    </row>
    <row r="412" spans="1:27" ht="12.75" hidden="1" customHeight="1" outlineLevel="1" x14ac:dyDescent="0.2">
      <c r="A412" s="99" t="s">
        <v>637</v>
      </c>
      <c r="B412" s="63" t="s">
        <v>90</v>
      </c>
      <c r="C412" s="43" t="s">
        <v>79</v>
      </c>
      <c r="D412" s="44">
        <f t="shared" ref="D412:AA412" si="238">$D$327</f>
        <v>2222.89</v>
      </c>
      <c r="E412" s="44">
        <f t="shared" si="238"/>
        <v>2222.89</v>
      </c>
      <c r="F412" s="44">
        <f t="shared" si="238"/>
        <v>2222.89</v>
      </c>
      <c r="G412" s="44">
        <f t="shared" si="238"/>
        <v>2222.89</v>
      </c>
      <c r="H412" s="44">
        <f t="shared" si="238"/>
        <v>2222.89</v>
      </c>
      <c r="I412" s="44">
        <f t="shared" si="238"/>
        <v>2222.89</v>
      </c>
      <c r="J412" s="44">
        <f t="shared" si="238"/>
        <v>2222.89</v>
      </c>
      <c r="K412" s="44">
        <f t="shared" si="238"/>
        <v>2222.89</v>
      </c>
      <c r="L412" s="44">
        <f t="shared" si="238"/>
        <v>2222.89</v>
      </c>
      <c r="M412" s="44">
        <f t="shared" si="238"/>
        <v>2222.89</v>
      </c>
      <c r="N412" s="44">
        <f t="shared" si="238"/>
        <v>2222.89</v>
      </c>
      <c r="O412" s="44">
        <f t="shared" si="238"/>
        <v>2222.89</v>
      </c>
      <c r="P412" s="44">
        <f t="shared" si="238"/>
        <v>2222.89</v>
      </c>
      <c r="Q412" s="44">
        <f t="shared" si="238"/>
        <v>2222.89</v>
      </c>
      <c r="R412" s="44">
        <f t="shared" si="238"/>
        <v>2222.89</v>
      </c>
      <c r="S412" s="44">
        <f t="shared" si="238"/>
        <v>2222.89</v>
      </c>
      <c r="T412" s="44">
        <f t="shared" si="238"/>
        <v>2222.89</v>
      </c>
      <c r="U412" s="44">
        <f t="shared" si="238"/>
        <v>2222.89</v>
      </c>
      <c r="V412" s="44">
        <f t="shared" si="238"/>
        <v>2222.89</v>
      </c>
      <c r="W412" s="44">
        <f t="shared" si="238"/>
        <v>2222.89</v>
      </c>
      <c r="X412" s="44">
        <f t="shared" si="238"/>
        <v>2222.89</v>
      </c>
      <c r="Y412" s="44">
        <f t="shared" si="238"/>
        <v>2222.89</v>
      </c>
      <c r="Z412" s="44">
        <f t="shared" si="238"/>
        <v>2222.89</v>
      </c>
      <c r="AA412" s="44">
        <f t="shared" si="238"/>
        <v>2222.89</v>
      </c>
    </row>
    <row r="413" spans="1:27" ht="12.75" hidden="1" customHeight="1" outlineLevel="1" x14ac:dyDescent="0.2">
      <c r="A413" s="99" t="s">
        <v>638</v>
      </c>
      <c r="B413" s="63" t="s">
        <v>83</v>
      </c>
      <c r="C413" s="43" t="s">
        <v>79</v>
      </c>
      <c r="D413" s="44">
        <v>3.92</v>
      </c>
      <c r="E413" s="44">
        <v>3.92</v>
      </c>
      <c r="F413" s="44">
        <v>3.92</v>
      </c>
      <c r="G413" s="44">
        <v>3.92</v>
      </c>
      <c r="H413" s="44">
        <v>3.92</v>
      </c>
      <c r="I413" s="44">
        <v>3.92</v>
      </c>
      <c r="J413" s="44">
        <v>3.92</v>
      </c>
      <c r="K413" s="44">
        <v>3.92</v>
      </c>
      <c r="L413" s="44">
        <v>3.92</v>
      </c>
      <c r="M413" s="44">
        <v>3.92</v>
      </c>
      <c r="N413" s="44">
        <v>3.92</v>
      </c>
      <c r="O413" s="44">
        <v>3.92</v>
      </c>
      <c r="P413" s="44">
        <v>3.92</v>
      </c>
      <c r="Q413" s="44">
        <v>3.92</v>
      </c>
      <c r="R413" s="44">
        <v>3.92</v>
      </c>
      <c r="S413" s="44">
        <v>3.92</v>
      </c>
      <c r="T413" s="44">
        <v>3.92</v>
      </c>
      <c r="U413" s="44">
        <v>3.92</v>
      </c>
      <c r="V413" s="44">
        <v>3.92</v>
      </c>
      <c r="W413" s="44">
        <v>3.92</v>
      </c>
      <c r="X413" s="44">
        <v>3.92</v>
      </c>
      <c r="Y413" s="44">
        <v>3.92</v>
      </c>
      <c r="Z413" s="44">
        <v>3.92</v>
      </c>
      <c r="AA413" s="44">
        <v>3.92</v>
      </c>
    </row>
    <row r="414" spans="1:27" ht="12.75" hidden="1" customHeight="1" outlineLevel="1" x14ac:dyDescent="0.2">
      <c r="A414" s="99" t="s">
        <v>639</v>
      </c>
      <c r="B414" s="63" t="s">
        <v>81</v>
      </c>
      <c r="C414" s="43" t="s">
        <v>79</v>
      </c>
      <c r="D414" s="44">
        <f>$D$11</f>
        <v>216.36</v>
      </c>
      <c r="E414" s="44">
        <f t="shared" ref="E414:AA414" si="239">$D$11</f>
        <v>216.36</v>
      </c>
      <c r="F414" s="44">
        <f t="shared" si="239"/>
        <v>216.36</v>
      </c>
      <c r="G414" s="44">
        <f t="shared" si="239"/>
        <v>216.36</v>
      </c>
      <c r="H414" s="44">
        <f t="shared" si="239"/>
        <v>216.36</v>
      </c>
      <c r="I414" s="44">
        <f t="shared" si="239"/>
        <v>216.36</v>
      </c>
      <c r="J414" s="44">
        <f t="shared" si="239"/>
        <v>216.36</v>
      </c>
      <c r="K414" s="44">
        <f t="shared" si="239"/>
        <v>216.36</v>
      </c>
      <c r="L414" s="44">
        <f t="shared" si="239"/>
        <v>216.36</v>
      </c>
      <c r="M414" s="44">
        <f t="shared" si="239"/>
        <v>216.36</v>
      </c>
      <c r="N414" s="44">
        <f t="shared" si="239"/>
        <v>216.36</v>
      </c>
      <c r="O414" s="44">
        <f t="shared" si="239"/>
        <v>216.36</v>
      </c>
      <c r="P414" s="44">
        <f t="shared" si="239"/>
        <v>216.36</v>
      </c>
      <c r="Q414" s="44">
        <f t="shared" si="239"/>
        <v>216.36</v>
      </c>
      <c r="R414" s="44">
        <f t="shared" si="239"/>
        <v>216.36</v>
      </c>
      <c r="S414" s="44">
        <f t="shared" si="239"/>
        <v>216.36</v>
      </c>
      <c r="T414" s="44">
        <f t="shared" si="239"/>
        <v>216.36</v>
      </c>
      <c r="U414" s="44">
        <f t="shared" si="239"/>
        <v>216.36</v>
      </c>
      <c r="V414" s="44">
        <f t="shared" si="239"/>
        <v>216.36</v>
      </c>
      <c r="W414" s="44">
        <f t="shared" si="239"/>
        <v>216.36</v>
      </c>
      <c r="X414" s="44">
        <f t="shared" si="239"/>
        <v>216.36</v>
      </c>
      <c r="Y414" s="44">
        <f t="shared" si="239"/>
        <v>216.36</v>
      </c>
      <c r="Z414" s="44">
        <f t="shared" si="239"/>
        <v>216.36</v>
      </c>
      <c r="AA414" s="44">
        <f t="shared" si="239"/>
        <v>216.36</v>
      </c>
    </row>
    <row r="415" spans="1:27" ht="12.75" customHeight="1" collapsed="1" x14ac:dyDescent="0.2">
      <c r="A415" s="98" t="s">
        <v>640</v>
      </c>
      <c r="B415" s="28" t="str">
        <f>"19"&amp;"."&amp;$B$662&amp;"."&amp;$B$663</f>
        <v>19.08.2023</v>
      </c>
      <c r="C415" s="90" t="s">
        <v>76</v>
      </c>
      <c r="D415" s="91">
        <f>ROUND(((D416+D417+D419+D418)/1000),5)</f>
        <v>3.88232</v>
      </c>
      <c r="E415" s="91">
        <f>ROUND(((E416+E417+E419+E418)/1000),5)</f>
        <v>3.7066400000000002</v>
      </c>
      <c r="F415" s="91">
        <f>ROUND(((F416+F417+F419+F418)/1000),5)</f>
        <v>3.5817600000000001</v>
      </c>
      <c r="G415" s="91">
        <f t="shared" ref="G415:AA415" si="240">ROUND(((G416+G417+G419+G418)/1000),5)</f>
        <v>3.4557699999999998</v>
      </c>
      <c r="H415" s="91">
        <f t="shared" si="240"/>
        <v>3.4090799999999999</v>
      </c>
      <c r="I415" s="91">
        <f t="shared" si="240"/>
        <v>3.3881100000000002</v>
      </c>
      <c r="J415" s="91">
        <f t="shared" si="240"/>
        <v>3.4072200000000001</v>
      </c>
      <c r="K415" s="91">
        <f t="shared" si="240"/>
        <v>3.7866599999999999</v>
      </c>
      <c r="L415" s="91">
        <f t="shared" si="240"/>
        <v>4.1368200000000002</v>
      </c>
      <c r="M415" s="91">
        <f t="shared" si="240"/>
        <v>4.3543599999999998</v>
      </c>
      <c r="N415" s="91">
        <f t="shared" si="240"/>
        <v>4.5026200000000003</v>
      </c>
      <c r="O415" s="91">
        <f t="shared" si="240"/>
        <v>4.5186000000000002</v>
      </c>
      <c r="P415" s="91">
        <f t="shared" si="240"/>
        <v>4.5187900000000001</v>
      </c>
      <c r="Q415" s="91">
        <f t="shared" si="240"/>
        <v>4.51891</v>
      </c>
      <c r="R415" s="91">
        <f t="shared" si="240"/>
        <v>4.5241199999999999</v>
      </c>
      <c r="S415" s="91">
        <f t="shared" si="240"/>
        <v>4.5198</v>
      </c>
      <c r="T415" s="91">
        <f t="shared" si="240"/>
        <v>4.44794</v>
      </c>
      <c r="U415" s="91">
        <f t="shared" si="240"/>
        <v>4.4239199999999999</v>
      </c>
      <c r="V415" s="91">
        <f t="shared" si="240"/>
        <v>4.3997299999999999</v>
      </c>
      <c r="W415" s="91">
        <f t="shared" si="240"/>
        <v>4.3595300000000003</v>
      </c>
      <c r="X415" s="91">
        <f t="shared" si="240"/>
        <v>4.3640499999999998</v>
      </c>
      <c r="Y415" s="91">
        <f t="shared" si="240"/>
        <v>4.3734900000000003</v>
      </c>
      <c r="Z415" s="91">
        <f t="shared" si="240"/>
        <v>4.1924900000000003</v>
      </c>
      <c r="AA415" s="91">
        <f t="shared" si="240"/>
        <v>4.0333100000000002</v>
      </c>
    </row>
    <row r="416" spans="1:27" ht="12.75" hidden="1" customHeight="1" outlineLevel="1" x14ac:dyDescent="0.2">
      <c r="A416" s="99" t="s">
        <v>641</v>
      </c>
      <c r="B416" s="63" t="s">
        <v>238</v>
      </c>
      <c r="C416" s="43" t="s">
        <v>79</v>
      </c>
      <c r="D416" s="44">
        <v>1439.15</v>
      </c>
      <c r="E416" s="44">
        <v>1263.47</v>
      </c>
      <c r="F416" s="44">
        <v>1138.5899999999999</v>
      </c>
      <c r="G416" s="44">
        <v>1012.6</v>
      </c>
      <c r="H416" s="44">
        <v>965.91</v>
      </c>
      <c r="I416" s="44">
        <v>944.94</v>
      </c>
      <c r="J416" s="44">
        <v>964.05</v>
      </c>
      <c r="K416" s="44">
        <v>1343.49</v>
      </c>
      <c r="L416" s="44">
        <v>1693.65</v>
      </c>
      <c r="M416" s="44">
        <v>1911.19</v>
      </c>
      <c r="N416" s="44">
        <v>2059.4499999999998</v>
      </c>
      <c r="O416" s="44">
        <v>2075.4299999999998</v>
      </c>
      <c r="P416" s="44">
        <v>2075.62</v>
      </c>
      <c r="Q416" s="44">
        <v>2075.7399999999998</v>
      </c>
      <c r="R416" s="44">
        <v>2080.9499999999998</v>
      </c>
      <c r="S416" s="44">
        <v>2076.63</v>
      </c>
      <c r="T416" s="44">
        <v>2004.77</v>
      </c>
      <c r="U416" s="44">
        <v>1980.75</v>
      </c>
      <c r="V416" s="44">
        <v>1956.56</v>
      </c>
      <c r="W416" s="44">
        <v>1916.36</v>
      </c>
      <c r="X416" s="44">
        <v>1920.88</v>
      </c>
      <c r="Y416" s="44">
        <v>1930.32</v>
      </c>
      <c r="Z416" s="44">
        <v>1749.32</v>
      </c>
      <c r="AA416" s="44">
        <v>1590.14</v>
      </c>
    </row>
    <row r="417" spans="1:27" ht="12.75" hidden="1" customHeight="1" outlineLevel="1" x14ac:dyDescent="0.2">
      <c r="A417" s="99" t="s">
        <v>642</v>
      </c>
      <c r="B417" s="63" t="s">
        <v>90</v>
      </c>
      <c r="C417" s="43" t="s">
        <v>79</v>
      </c>
      <c r="D417" s="44">
        <f t="shared" ref="D417:AA417" si="241">$D$327</f>
        <v>2222.89</v>
      </c>
      <c r="E417" s="44">
        <f t="shared" si="241"/>
        <v>2222.89</v>
      </c>
      <c r="F417" s="44">
        <f t="shared" si="241"/>
        <v>2222.89</v>
      </c>
      <c r="G417" s="44">
        <f t="shared" si="241"/>
        <v>2222.89</v>
      </c>
      <c r="H417" s="44">
        <f t="shared" si="241"/>
        <v>2222.89</v>
      </c>
      <c r="I417" s="44">
        <f t="shared" si="241"/>
        <v>2222.89</v>
      </c>
      <c r="J417" s="44">
        <f t="shared" si="241"/>
        <v>2222.89</v>
      </c>
      <c r="K417" s="44">
        <f t="shared" si="241"/>
        <v>2222.89</v>
      </c>
      <c r="L417" s="44">
        <f t="shared" si="241"/>
        <v>2222.89</v>
      </c>
      <c r="M417" s="44">
        <f t="shared" si="241"/>
        <v>2222.89</v>
      </c>
      <c r="N417" s="44">
        <f t="shared" si="241"/>
        <v>2222.89</v>
      </c>
      <c r="O417" s="44">
        <f t="shared" si="241"/>
        <v>2222.89</v>
      </c>
      <c r="P417" s="44">
        <f t="shared" si="241"/>
        <v>2222.89</v>
      </c>
      <c r="Q417" s="44">
        <f t="shared" si="241"/>
        <v>2222.89</v>
      </c>
      <c r="R417" s="44">
        <f t="shared" si="241"/>
        <v>2222.89</v>
      </c>
      <c r="S417" s="44">
        <f t="shared" si="241"/>
        <v>2222.89</v>
      </c>
      <c r="T417" s="44">
        <f t="shared" si="241"/>
        <v>2222.89</v>
      </c>
      <c r="U417" s="44">
        <f t="shared" si="241"/>
        <v>2222.89</v>
      </c>
      <c r="V417" s="44">
        <f t="shared" si="241"/>
        <v>2222.89</v>
      </c>
      <c r="W417" s="44">
        <f t="shared" si="241"/>
        <v>2222.89</v>
      </c>
      <c r="X417" s="44">
        <f t="shared" si="241"/>
        <v>2222.89</v>
      </c>
      <c r="Y417" s="44">
        <f t="shared" si="241"/>
        <v>2222.89</v>
      </c>
      <c r="Z417" s="44">
        <f t="shared" si="241"/>
        <v>2222.89</v>
      </c>
      <c r="AA417" s="44">
        <f t="shared" si="241"/>
        <v>2222.89</v>
      </c>
    </row>
    <row r="418" spans="1:27" ht="12.75" hidden="1" customHeight="1" outlineLevel="1" x14ac:dyDescent="0.2">
      <c r="A418" s="99" t="s">
        <v>643</v>
      </c>
      <c r="B418" s="63" t="s">
        <v>83</v>
      </c>
      <c r="C418" s="43" t="s">
        <v>79</v>
      </c>
      <c r="D418" s="111">
        <v>3.92</v>
      </c>
      <c r="E418" s="111">
        <v>3.92</v>
      </c>
      <c r="F418" s="111">
        <v>3.92</v>
      </c>
      <c r="G418" s="111">
        <v>3.92</v>
      </c>
      <c r="H418" s="111">
        <v>3.92</v>
      </c>
      <c r="I418" s="111">
        <v>3.92</v>
      </c>
      <c r="J418" s="111">
        <v>3.92</v>
      </c>
      <c r="K418" s="111">
        <v>3.92</v>
      </c>
      <c r="L418" s="111">
        <v>3.92</v>
      </c>
      <c r="M418" s="111">
        <v>3.92</v>
      </c>
      <c r="N418" s="111">
        <v>3.92</v>
      </c>
      <c r="O418" s="111">
        <v>3.92</v>
      </c>
      <c r="P418" s="111">
        <v>3.92</v>
      </c>
      <c r="Q418" s="111">
        <v>3.92</v>
      </c>
      <c r="R418" s="111">
        <v>3.92</v>
      </c>
      <c r="S418" s="111">
        <v>3.92</v>
      </c>
      <c r="T418" s="111">
        <v>3.92</v>
      </c>
      <c r="U418" s="111">
        <v>3.92</v>
      </c>
      <c r="V418" s="111">
        <v>3.92</v>
      </c>
      <c r="W418" s="111">
        <v>3.92</v>
      </c>
      <c r="X418" s="111">
        <v>3.92</v>
      </c>
      <c r="Y418" s="111">
        <v>3.92</v>
      </c>
      <c r="Z418" s="111">
        <v>3.92</v>
      </c>
      <c r="AA418" s="111">
        <v>3.92</v>
      </c>
    </row>
    <row r="419" spans="1:27" ht="12.75" hidden="1" customHeight="1" outlineLevel="1" x14ac:dyDescent="0.2">
      <c r="A419" s="99" t="s">
        <v>644</v>
      </c>
      <c r="B419" s="63" t="s">
        <v>81</v>
      </c>
      <c r="C419" s="43" t="s">
        <v>79</v>
      </c>
      <c r="D419" s="44">
        <f>$D$11</f>
        <v>216.36</v>
      </c>
      <c r="E419" s="44">
        <f t="shared" ref="E419:AA419" si="242">$D$11</f>
        <v>216.36</v>
      </c>
      <c r="F419" s="44">
        <f t="shared" si="242"/>
        <v>216.36</v>
      </c>
      <c r="G419" s="44">
        <f t="shared" si="242"/>
        <v>216.36</v>
      </c>
      <c r="H419" s="44">
        <f t="shared" si="242"/>
        <v>216.36</v>
      </c>
      <c r="I419" s="44">
        <f t="shared" si="242"/>
        <v>216.36</v>
      </c>
      <c r="J419" s="44">
        <f t="shared" si="242"/>
        <v>216.36</v>
      </c>
      <c r="K419" s="44">
        <f t="shared" si="242"/>
        <v>216.36</v>
      </c>
      <c r="L419" s="44">
        <f t="shared" si="242"/>
        <v>216.36</v>
      </c>
      <c r="M419" s="44">
        <f t="shared" si="242"/>
        <v>216.36</v>
      </c>
      <c r="N419" s="44">
        <f t="shared" si="242"/>
        <v>216.36</v>
      </c>
      <c r="O419" s="44">
        <f t="shared" si="242"/>
        <v>216.36</v>
      </c>
      <c r="P419" s="44">
        <f t="shared" si="242"/>
        <v>216.36</v>
      </c>
      <c r="Q419" s="44">
        <f t="shared" si="242"/>
        <v>216.36</v>
      </c>
      <c r="R419" s="44">
        <f t="shared" si="242"/>
        <v>216.36</v>
      </c>
      <c r="S419" s="44">
        <f t="shared" si="242"/>
        <v>216.36</v>
      </c>
      <c r="T419" s="44">
        <f t="shared" si="242"/>
        <v>216.36</v>
      </c>
      <c r="U419" s="44">
        <f t="shared" si="242"/>
        <v>216.36</v>
      </c>
      <c r="V419" s="44">
        <f t="shared" si="242"/>
        <v>216.36</v>
      </c>
      <c r="W419" s="44">
        <f t="shared" si="242"/>
        <v>216.36</v>
      </c>
      <c r="X419" s="44">
        <f t="shared" si="242"/>
        <v>216.36</v>
      </c>
      <c r="Y419" s="44">
        <f t="shared" si="242"/>
        <v>216.36</v>
      </c>
      <c r="Z419" s="44">
        <f t="shared" si="242"/>
        <v>216.36</v>
      </c>
      <c r="AA419" s="44">
        <f t="shared" si="242"/>
        <v>216.36</v>
      </c>
    </row>
    <row r="420" spans="1:27" ht="12.75" customHeight="1" collapsed="1" x14ac:dyDescent="0.2">
      <c r="A420" s="98" t="s">
        <v>645</v>
      </c>
      <c r="B420" s="28" t="str">
        <f>"20"&amp;"."&amp;$B$662&amp;"."&amp;$B$663</f>
        <v>20.08.2023</v>
      </c>
      <c r="C420" s="90" t="s">
        <v>76</v>
      </c>
      <c r="D420" s="91">
        <f>ROUND(((D421+D422+D424+D423)/1000),5)</f>
        <v>3.7715200000000002</v>
      </c>
      <c r="E420" s="91">
        <f>ROUND(((E421+E422+E424+E423)/1000),5)</f>
        <v>3.5676299999999999</v>
      </c>
      <c r="F420" s="91">
        <f>ROUND(((F421+F422+F424+F423)/1000),5)</f>
        <v>3.4403000000000001</v>
      </c>
      <c r="G420" s="91">
        <f t="shared" ref="G420:AA420" si="243">ROUND(((G421+G422+G424+G423)/1000),5)</f>
        <v>3.3481999999999998</v>
      </c>
      <c r="H420" s="91">
        <f t="shared" si="243"/>
        <v>3.27983</v>
      </c>
      <c r="I420" s="91">
        <f t="shared" si="243"/>
        <v>3.2383000000000002</v>
      </c>
      <c r="J420" s="91">
        <f t="shared" si="243"/>
        <v>3.26248</v>
      </c>
      <c r="K420" s="91">
        <f t="shared" si="243"/>
        <v>3.52562</v>
      </c>
      <c r="L420" s="91">
        <f t="shared" si="243"/>
        <v>4.0631000000000004</v>
      </c>
      <c r="M420" s="91">
        <f t="shared" si="243"/>
        <v>4.1938700000000004</v>
      </c>
      <c r="N420" s="91">
        <f t="shared" si="243"/>
        <v>4.3937799999999996</v>
      </c>
      <c r="O420" s="91">
        <f t="shared" si="243"/>
        <v>4.4312300000000002</v>
      </c>
      <c r="P420" s="91">
        <f t="shared" si="243"/>
        <v>4.4871999999999996</v>
      </c>
      <c r="Q420" s="91">
        <f t="shared" si="243"/>
        <v>4.4914300000000003</v>
      </c>
      <c r="R420" s="91">
        <f t="shared" si="243"/>
        <v>4.4998399999999998</v>
      </c>
      <c r="S420" s="91">
        <f t="shared" si="243"/>
        <v>4.4999799999999999</v>
      </c>
      <c r="T420" s="91">
        <f t="shared" si="243"/>
        <v>4.4672599999999996</v>
      </c>
      <c r="U420" s="91">
        <f t="shared" si="243"/>
        <v>4.3272700000000004</v>
      </c>
      <c r="V420" s="91">
        <f t="shared" si="243"/>
        <v>4.3090999999999999</v>
      </c>
      <c r="W420" s="91">
        <f t="shared" si="243"/>
        <v>4.3282800000000003</v>
      </c>
      <c r="X420" s="91">
        <f t="shared" si="243"/>
        <v>4.3220700000000001</v>
      </c>
      <c r="Y420" s="91">
        <f t="shared" si="243"/>
        <v>4.2928899999999999</v>
      </c>
      <c r="Z420" s="91">
        <f t="shared" si="243"/>
        <v>4.2009800000000004</v>
      </c>
      <c r="AA420" s="91">
        <f t="shared" si="243"/>
        <v>4.0458400000000001</v>
      </c>
    </row>
    <row r="421" spans="1:27" ht="12.75" hidden="1" customHeight="1" outlineLevel="1" x14ac:dyDescent="0.2">
      <c r="A421" s="99" t="s">
        <v>646</v>
      </c>
      <c r="B421" s="63" t="s">
        <v>238</v>
      </c>
      <c r="C421" s="43" t="s">
        <v>79</v>
      </c>
      <c r="D421" s="44">
        <v>1328.35</v>
      </c>
      <c r="E421" s="44">
        <v>1124.46</v>
      </c>
      <c r="F421" s="44">
        <v>997.13</v>
      </c>
      <c r="G421" s="44">
        <v>905.03</v>
      </c>
      <c r="H421" s="44">
        <v>836.66</v>
      </c>
      <c r="I421" s="44">
        <v>795.13</v>
      </c>
      <c r="J421" s="44">
        <v>819.31</v>
      </c>
      <c r="K421" s="44">
        <v>1082.45</v>
      </c>
      <c r="L421" s="44">
        <v>1619.93</v>
      </c>
      <c r="M421" s="44">
        <v>1750.7</v>
      </c>
      <c r="N421" s="44">
        <v>1950.61</v>
      </c>
      <c r="O421" s="44">
        <v>1988.06</v>
      </c>
      <c r="P421" s="44">
        <v>2044.03</v>
      </c>
      <c r="Q421" s="44">
        <v>2048.2600000000002</v>
      </c>
      <c r="R421" s="44">
        <v>2056.67</v>
      </c>
      <c r="S421" s="44">
        <v>2056.81</v>
      </c>
      <c r="T421" s="44">
        <v>2024.09</v>
      </c>
      <c r="U421" s="44">
        <v>1884.1</v>
      </c>
      <c r="V421" s="44">
        <v>1865.93</v>
      </c>
      <c r="W421" s="44">
        <v>1885.11</v>
      </c>
      <c r="X421" s="44">
        <v>1878.9</v>
      </c>
      <c r="Y421" s="44">
        <v>1849.72</v>
      </c>
      <c r="Z421" s="44">
        <v>1757.81</v>
      </c>
      <c r="AA421" s="44">
        <v>1602.67</v>
      </c>
    </row>
    <row r="422" spans="1:27" ht="12.75" hidden="1" customHeight="1" outlineLevel="1" x14ac:dyDescent="0.2">
      <c r="A422" s="99" t="s">
        <v>647</v>
      </c>
      <c r="B422" s="63" t="s">
        <v>90</v>
      </c>
      <c r="C422" s="43" t="s">
        <v>79</v>
      </c>
      <c r="D422" s="44">
        <f t="shared" ref="D422:AA422" si="244">$D$327</f>
        <v>2222.89</v>
      </c>
      <c r="E422" s="44">
        <f t="shared" si="244"/>
        <v>2222.89</v>
      </c>
      <c r="F422" s="44">
        <f t="shared" si="244"/>
        <v>2222.89</v>
      </c>
      <c r="G422" s="44">
        <f t="shared" si="244"/>
        <v>2222.89</v>
      </c>
      <c r="H422" s="44">
        <f t="shared" si="244"/>
        <v>2222.89</v>
      </c>
      <c r="I422" s="44">
        <f t="shared" si="244"/>
        <v>2222.89</v>
      </c>
      <c r="J422" s="44">
        <f t="shared" si="244"/>
        <v>2222.89</v>
      </c>
      <c r="K422" s="44">
        <f t="shared" si="244"/>
        <v>2222.89</v>
      </c>
      <c r="L422" s="44">
        <f t="shared" si="244"/>
        <v>2222.89</v>
      </c>
      <c r="M422" s="44">
        <f t="shared" si="244"/>
        <v>2222.89</v>
      </c>
      <c r="N422" s="44">
        <f t="shared" si="244"/>
        <v>2222.89</v>
      </c>
      <c r="O422" s="44">
        <f t="shared" si="244"/>
        <v>2222.89</v>
      </c>
      <c r="P422" s="44">
        <f t="shared" si="244"/>
        <v>2222.89</v>
      </c>
      <c r="Q422" s="44">
        <f t="shared" si="244"/>
        <v>2222.89</v>
      </c>
      <c r="R422" s="44">
        <f t="shared" si="244"/>
        <v>2222.89</v>
      </c>
      <c r="S422" s="44">
        <f t="shared" si="244"/>
        <v>2222.89</v>
      </c>
      <c r="T422" s="44">
        <f t="shared" si="244"/>
        <v>2222.89</v>
      </c>
      <c r="U422" s="44">
        <f t="shared" si="244"/>
        <v>2222.89</v>
      </c>
      <c r="V422" s="44">
        <f t="shared" si="244"/>
        <v>2222.89</v>
      </c>
      <c r="W422" s="44">
        <f t="shared" si="244"/>
        <v>2222.89</v>
      </c>
      <c r="X422" s="44">
        <f t="shared" si="244"/>
        <v>2222.89</v>
      </c>
      <c r="Y422" s="44">
        <f t="shared" si="244"/>
        <v>2222.89</v>
      </c>
      <c r="Z422" s="44">
        <f t="shared" si="244"/>
        <v>2222.89</v>
      </c>
      <c r="AA422" s="44">
        <f t="shared" si="244"/>
        <v>2222.89</v>
      </c>
    </row>
    <row r="423" spans="1:27" ht="12.75" hidden="1" customHeight="1" outlineLevel="1" x14ac:dyDescent="0.2">
      <c r="A423" s="99" t="s">
        <v>648</v>
      </c>
      <c r="B423" s="63" t="s">
        <v>83</v>
      </c>
      <c r="C423" s="43" t="s">
        <v>79</v>
      </c>
      <c r="D423" s="44">
        <v>3.92</v>
      </c>
      <c r="E423" s="44">
        <v>3.92</v>
      </c>
      <c r="F423" s="44">
        <v>3.92</v>
      </c>
      <c r="G423" s="44">
        <v>3.92</v>
      </c>
      <c r="H423" s="44">
        <v>3.92</v>
      </c>
      <c r="I423" s="44">
        <v>3.92</v>
      </c>
      <c r="J423" s="44">
        <v>3.92</v>
      </c>
      <c r="K423" s="44">
        <v>3.92</v>
      </c>
      <c r="L423" s="44">
        <v>3.92</v>
      </c>
      <c r="M423" s="44">
        <v>3.92</v>
      </c>
      <c r="N423" s="44">
        <v>3.92</v>
      </c>
      <c r="O423" s="44">
        <v>3.92</v>
      </c>
      <c r="P423" s="44">
        <v>3.92</v>
      </c>
      <c r="Q423" s="44">
        <v>3.92</v>
      </c>
      <c r="R423" s="44">
        <v>3.92</v>
      </c>
      <c r="S423" s="44">
        <v>3.92</v>
      </c>
      <c r="T423" s="44">
        <v>3.92</v>
      </c>
      <c r="U423" s="44">
        <v>3.92</v>
      </c>
      <c r="V423" s="44">
        <v>3.92</v>
      </c>
      <c r="W423" s="44">
        <v>3.92</v>
      </c>
      <c r="X423" s="44">
        <v>3.92</v>
      </c>
      <c r="Y423" s="44">
        <v>3.92</v>
      </c>
      <c r="Z423" s="44">
        <v>3.92</v>
      </c>
      <c r="AA423" s="44">
        <v>3.92</v>
      </c>
    </row>
    <row r="424" spans="1:27" ht="12.75" hidden="1" customHeight="1" outlineLevel="1" x14ac:dyDescent="0.2">
      <c r="A424" s="99" t="s">
        <v>649</v>
      </c>
      <c r="B424" s="63" t="s">
        <v>81</v>
      </c>
      <c r="C424" s="43" t="s">
        <v>79</v>
      </c>
      <c r="D424" s="44">
        <f>$D$11</f>
        <v>216.36</v>
      </c>
      <c r="E424" s="44">
        <f t="shared" ref="E424:AA424" si="245">$D$11</f>
        <v>216.36</v>
      </c>
      <c r="F424" s="44">
        <f t="shared" si="245"/>
        <v>216.36</v>
      </c>
      <c r="G424" s="44">
        <f t="shared" si="245"/>
        <v>216.36</v>
      </c>
      <c r="H424" s="44">
        <f t="shared" si="245"/>
        <v>216.36</v>
      </c>
      <c r="I424" s="44">
        <f t="shared" si="245"/>
        <v>216.36</v>
      </c>
      <c r="J424" s="44">
        <f t="shared" si="245"/>
        <v>216.36</v>
      </c>
      <c r="K424" s="44">
        <f t="shared" si="245"/>
        <v>216.36</v>
      </c>
      <c r="L424" s="44">
        <f t="shared" si="245"/>
        <v>216.36</v>
      </c>
      <c r="M424" s="44">
        <f t="shared" si="245"/>
        <v>216.36</v>
      </c>
      <c r="N424" s="44">
        <f t="shared" si="245"/>
        <v>216.36</v>
      </c>
      <c r="O424" s="44">
        <f t="shared" si="245"/>
        <v>216.36</v>
      </c>
      <c r="P424" s="44">
        <f t="shared" si="245"/>
        <v>216.36</v>
      </c>
      <c r="Q424" s="44">
        <f t="shared" si="245"/>
        <v>216.36</v>
      </c>
      <c r="R424" s="44">
        <f t="shared" si="245"/>
        <v>216.36</v>
      </c>
      <c r="S424" s="44">
        <f t="shared" si="245"/>
        <v>216.36</v>
      </c>
      <c r="T424" s="44">
        <f t="shared" si="245"/>
        <v>216.36</v>
      </c>
      <c r="U424" s="44">
        <f t="shared" si="245"/>
        <v>216.36</v>
      </c>
      <c r="V424" s="44">
        <f t="shared" si="245"/>
        <v>216.36</v>
      </c>
      <c r="W424" s="44">
        <f t="shared" si="245"/>
        <v>216.36</v>
      </c>
      <c r="X424" s="44">
        <f t="shared" si="245"/>
        <v>216.36</v>
      </c>
      <c r="Y424" s="44">
        <f t="shared" si="245"/>
        <v>216.36</v>
      </c>
      <c r="Z424" s="44">
        <f t="shared" si="245"/>
        <v>216.36</v>
      </c>
      <c r="AA424" s="44">
        <f t="shared" si="245"/>
        <v>216.36</v>
      </c>
    </row>
    <row r="425" spans="1:27" ht="12.75" customHeight="1" collapsed="1" x14ac:dyDescent="0.2">
      <c r="A425" s="98" t="s">
        <v>650</v>
      </c>
      <c r="B425" s="28" t="str">
        <f>"21"&amp;"."&amp;$B$662&amp;"."&amp;$B$663</f>
        <v>21.08.2023</v>
      </c>
      <c r="C425" s="90" t="s">
        <v>76</v>
      </c>
      <c r="D425" s="91">
        <f>ROUND(((D426+D427+D429+D428)/1000),5)</f>
        <v>3.7973400000000002</v>
      </c>
      <c r="E425" s="91">
        <f>ROUND(((E426+E427+E429+E428)/1000),5)</f>
        <v>3.6601400000000002</v>
      </c>
      <c r="F425" s="91">
        <f>ROUND(((F426+F427+F429+F428)/1000),5)</f>
        <v>3.5571700000000002</v>
      </c>
      <c r="G425" s="91">
        <f t="shared" ref="G425:AA425" si="246">ROUND(((G426+G427+G429+G428)/1000),5)</f>
        <v>3.4964400000000002</v>
      </c>
      <c r="H425" s="91">
        <f t="shared" si="246"/>
        <v>3.4615999999999998</v>
      </c>
      <c r="I425" s="91">
        <f t="shared" si="246"/>
        <v>3.5299900000000002</v>
      </c>
      <c r="J425" s="91">
        <f t="shared" si="246"/>
        <v>3.7363400000000002</v>
      </c>
      <c r="K425" s="91">
        <f t="shared" si="246"/>
        <v>4.0612300000000001</v>
      </c>
      <c r="L425" s="91">
        <f t="shared" si="246"/>
        <v>4.4554099999999996</v>
      </c>
      <c r="M425" s="91">
        <f t="shared" si="246"/>
        <v>4.5297000000000001</v>
      </c>
      <c r="N425" s="91">
        <f t="shared" si="246"/>
        <v>4.5445700000000002</v>
      </c>
      <c r="O425" s="91">
        <f t="shared" si="246"/>
        <v>4.5776700000000003</v>
      </c>
      <c r="P425" s="91">
        <f t="shared" si="246"/>
        <v>4.5587799999999996</v>
      </c>
      <c r="Q425" s="91">
        <f t="shared" si="246"/>
        <v>4.6118300000000003</v>
      </c>
      <c r="R425" s="91">
        <f t="shared" si="246"/>
        <v>4.6336599999999999</v>
      </c>
      <c r="S425" s="91">
        <f t="shared" si="246"/>
        <v>4.6514100000000003</v>
      </c>
      <c r="T425" s="91">
        <f t="shared" si="246"/>
        <v>4.7387600000000001</v>
      </c>
      <c r="U425" s="91">
        <f t="shared" si="246"/>
        <v>4.6375999999999999</v>
      </c>
      <c r="V425" s="91">
        <f t="shared" si="246"/>
        <v>4.5444399999999998</v>
      </c>
      <c r="W425" s="91">
        <f t="shared" si="246"/>
        <v>4.5291100000000002</v>
      </c>
      <c r="X425" s="91">
        <f t="shared" si="246"/>
        <v>4.5283899999999999</v>
      </c>
      <c r="Y425" s="91">
        <f t="shared" si="246"/>
        <v>4.4942900000000003</v>
      </c>
      <c r="Z425" s="91">
        <f t="shared" si="246"/>
        <v>4.1935500000000001</v>
      </c>
      <c r="AA425" s="91">
        <f t="shared" si="246"/>
        <v>4.0402899999999997</v>
      </c>
    </row>
    <row r="426" spans="1:27" ht="12.75" hidden="1" customHeight="1" outlineLevel="1" x14ac:dyDescent="0.2">
      <c r="A426" s="99" t="s">
        <v>651</v>
      </c>
      <c r="B426" s="63" t="s">
        <v>238</v>
      </c>
      <c r="C426" s="43" t="s">
        <v>79</v>
      </c>
      <c r="D426" s="44">
        <v>1354.17</v>
      </c>
      <c r="E426" s="44">
        <v>1216.97</v>
      </c>
      <c r="F426" s="44">
        <v>1114</v>
      </c>
      <c r="G426" s="44">
        <v>1053.27</v>
      </c>
      <c r="H426" s="44">
        <v>1018.43</v>
      </c>
      <c r="I426" s="44">
        <v>1086.82</v>
      </c>
      <c r="J426" s="44">
        <v>1293.17</v>
      </c>
      <c r="K426" s="44">
        <v>1618.06</v>
      </c>
      <c r="L426" s="44">
        <v>2012.24</v>
      </c>
      <c r="M426" s="44">
        <v>2086.5300000000002</v>
      </c>
      <c r="N426" s="44">
        <v>2101.4</v>
      </c>
      <c r="O426" s="44">
        <v>2134.5</v>
      </c>
      <c r="P426" s="44">
        <v>2115.61</v>
      </c>
      <c r="Q426" s="44">
        <v>2168.66</v>
      </c>
      <c r="R426" s="44">
        <v>2190.4899999999998</v>
      </c>
      <c r="S426" s="44">
        <v>2208.2399999999998</v>
      </c>
      <c r="T426" s="44">
        <v>2295.59</v>
      </c>
      <c r="U426" s="44">
        <v>2194.4299999999998</v>
      </c>
      <c r="V426" s="44">
        <v>2101.27</v>
      </c>
      <c r="W426" s="44">
        <v>2085.94</v>
      </c>
      <c r="X426" s="44">
        <v>2085.2199999999998</v>
      </c>
      <c r="Y426" s="44">
        <v>2051.12</v>
      </c>
      <c r="Z426" s="44">
        <v>1750.38</v>
      </c>
      <c r="AA426" s="44">
        <v>1597.12</v>
      </c>
    </row>
    <row r="427" spans="1:27" ht="12.75" hidden="1" customHeight="1" outlineLevel="1" x14ac:dyDescent="0.2">
      <c r="A427" s="99" t="s">
        <v>652</v>
      </c>
      <c r="B427" s="63" t="s">
        <v>90</v>
      </c>
      <c r="C427" s="43" t="s">
        <v>79</v>
      </c>
      <c r="D427" s="44">
        <f t="shared" ref="D427:AA427" si="247">$D$327</f>
        <v>2222.89</v>
      </c>
      <c r="E427" s="44">
        <f t="shared" si="247"/>
        <v>2222.89</v>
      </c>
      <c r="F427" s="44">
        <f t="shared" si="247"/>
        <v>2222.89</v>
      </c>
      <c r="G427" s="44">
        <f t="shared" si="247"/>
        <v>2222.89</v>
      </c>
      <c r="H427" s="44">
        <f t="shared" si="247"/>
        <v>2222.89</v>
      </c>
      <c r="I427" s="44">
        <f t="shared" si="247"/>
        <v>2222.89</v>
      </c>
      <c r="J427" s="44">
        <f t="shared" si="247"/>
        <v>2222.89</v>
      </c>
      <c r="K427" s="44">
        <f t="shared" si="247"/>
        <v>2222.89</v>
      </c>
      <c r="L427" s="44">
        <f t="shared" si="247"/>
        <v>2222.89</v>
      </c>
      <c r="M427" s="44">
        <f t="shared" si="247"/>
        <v>2222.89</v>
      </c>
      <c r="N427" s="44">
        <f t="shared" si="247"/>
        <v>2222.89</v>
      </c>
      <c r="O427" s="44">
        <f t="shared" si="247"/>
        <v>2222.89</v>
      </c>
      <c r="P427" s="44">
        <f t="shared" si="247"/>
        <v>2222.89</v>
      </c>
      <c r="Q427" s="44">
        <f t="shared" si="247"/>
        <v>2222.89</v>
      </c>
      <c r="R427" s="44">
        <f t="shared" si="247"/>
        <v>2222.89</v>
      </c>
      <c r="S427" s="44">
        <f t="shared" si="247"/>
        <v>2222.89</v>
      </c>
      <c r="T427" s="44">
        <f t="shared" si="247"/>
        <v>2222.89</v>
      </c>
      <c r="U427" s="44">
        <f t="shared" si="247"/>
        <v>2222.89</v>
      </c>
      <c r="V427" s="44">
        <f t="shared" si="247"/>
        <v>2222.89</v>
      </c>
      <c r="W427" s="44">
        <f t="shared" si="247"/>
        <v>2222.89</v>
      </c>
      <c r="X427" s="44">
        <f t="shared" si="247"/>
        <v>2222.89</v>
      </c>
      <c r="Y427" s="44">
        <f t="shared" si="247"/>
        <v>2222.89</v>
      </c>
      <c r="Z427" s="44">
        <f t="shared" si="247"/>
        <v>2222.89</v>
      </c>
      <c r="AA427" s="44">
        <f t="shared" si="247"/>
        <v>2222.89</v>
      </c>
    </row>
    <row r="428" spans="1:27" ht="12.75" hidden="1" customHeight="1" outlineLevel="1" x14ac:dyDescent="0.2">
      <c r="A428" s="99" t="s">
        <v>653</v>
      </c>
      <c r="B428" s="63" t="s">
        <v>83</v>
      </c>
      <c r="C428" s="43" t="s">
        <v>79</v>
      </c>
      <c r="D428" s="44">
        <v>3.92</v>
      </c>
      <c r="E428" s="44">
        <v>3.92</v>
      </c>
      <c r="F428" s="44">
        <v>3.92</v>
      </c>
      <c r="G428" s="44">
        <v>3.92</v>
      </c>
      <c r="H428" s="44">
        <v>3.92</v>
      </c>
      <c r="I428" s="44">
        <v>3.92</v>
      </c>
      <c r="J428" s="44">
        <v>3.92</v>
      </c>
      <c r="K428" s="44">
        <v>3.92</v>
      </c>
      <c r="L428" s="44">
        <v>3.92</v>
      </c>
      <c r="M428" s="44">
        <v>3.92</v>
      </c>
      <c r="N428" s="44">
        <v>3.92</v>
      </c>
      <c r="O428" s="44">
        <v>3.92</v>
      </c>
      <c r="P428" s="44">
        <v>3.92</v>
      </c>
      <c r="Q428" s="44">
        <v>3.92</v>
      </c>
      <c r="R428" s="44">
        <v>3.92</v>
      </c>
      <c r="S428" s="44">
        <v>3.92</v>
      </c>
      <c r="T428" s="44">
        <v>3.92</v>
      </c>
      <c r="U428" s="44">
        <v>3.92</v>
      </c>
      <c r="V428" s="44">
        <v>3.92</v>
      </c>
      <c r="W428" s="44">
        <v>3.92</v>
      </c>
      <c r="X428" s="44">
        <v>3.92</v>
      </c>
      <c r="Y428" s="44">
        <v>3.92</v>
      </c>
      <c r="Z428" s="44">
        <v>3.92</v>
      </c>
      <c r="AA428" s="44">
        <v>3.92</v>
      </c>
    </row>
    <row r="429" spans="1:27" ht="12.75" hidden="1" customHeight="1" outlineLevel="1" x14ac:dyDescent="0.2">
      <c r="A429" s="99" t="s">
        <v>654</v>
      </c>
      <c r="B429" s="63" t="s">
        <v>81</v>
      </c>
      <c r="C429" s="43" t="s">
        <v>79</v>
      </c>
      <c r="D429" s="44">
        <f>$D$11</f>
        <v>216.36</v>
      </c>
      <c r="E429" s="44">
        <f t="shared" ref="E429:AA429" si="248">$D$11</f>
        <v>216.36</v>
      </c>
      <c r="F429" s="44">
        <f t="shared" si="248"/>
        <v>216.36</v>
      </c>
      <c r="G429" s="44">
        <f t="shared" si="248"/>
        <v>216.36</v>
      </c>
      <c r="H429" s="44">
        <f t="shared" si="248"/>
        <v>216.36</v>
      </c>
      <c r="I429" s="44">
        <f t="shared" si="248"/>
        <v>216.36</v>
      </c>
      <c r="J429" s="44">
        <f t="shared" si="248"/>
        <v>216.36</v>
      </c>
      <c r="K429" s="44">
        <f t="shared" si="248"/>
        <v>216.36</v>
      </c>
      <c r="L429" s="44">
        <f t="shared" si="248"/>
        <v>216.36</v>
      </c>
      <c r="M429" s="44">
        <f t="shared" si="248"/>
        <v>216.36</v>
      </c>
      <c r="N429" s="44">
        <f t="shared" si="248"/>
        <v>216.36</v>
      </c>
      <c r="O429" s="44">
        <f t="shared" si="248"/>
        <v>216.36</v>
      </c>
      <c r="P429" s="44">
        <f t="shared" si="248"/>
        <v>216.36</v>
      </c>
      <c r="Q429" s="44">
        <f t="shared" si="248"/>
        <v>216.36</v>
      </c>
      <c r="R429" s="44">
        <f t="shared" si="248"/>
        <v>216.36</v>
      </c>
      <c r="S429" s="44">
        <f t="shared" si="248"/>
        <v>216.36</v>
      </c>
      <c r="T429" s="44">
        <f t="shared" si="248"/>
        <v>216.36</v>
      </c>
      <c r="U429" s="44">
        <f t="shared" si="248"/>
        <v>216.36</v>
      </c>
      <c r="V429" s="44">
        <f t="shared" si="248"/>
        <v>216.36</v>
      </c>
      <c r="W429" s="44">
        <f t="shared" si="248"/>
        <v>216.36</v>
      </c>
      <c r="X429" s="44">
        <f t="shared" si="248"/>
        <v>216.36</v>
      </c>
      <c r="Y429" s="44">
        <f t="shared" si="248"/>
        <v>216.36</v>
      </c>
      <c r="Z429" s="44">
        <f t="shared" si="248"/>
        <v>216.36</v>
      </c>
      <c r="AA429" s="44">
        <f t="shared" si="248"/>
        <v>216.36</v>
      </c>
    </row>
    <row r="430" spans="1:27" ht="12.75" customHeight="1" collapsed="1" x14ac:dyDescent="0.2">
      <c r="A430" s="98" t="s">
        <v>655</v>
      </c>
      <c r="B430" s="28" t="str">
        <f>"22"&amp;"."&amp;$B$662&amp;"."&amp;$B$663</f>
        <v>22.08.2023</v>
      </c>
      <c r="C430" s="90" t="s">
        <v>76</v>
      </c>
      <c r="D430" s="91">
        <f>ROUND(((D431+D432+D434+D433)/1000),5)</f>
        <v>3.6791200000000002</v>
      </c>
      <c r="E430" s="91">
        <f>ROUND(((E431+E432+E434+E433)/1000),5)</f>
        <v>3.5293600000000001</v>
      </c>
      <c r="F430" s="91">
        <f>ROUND(((F431+F432+F434+F433)/1000),5)</f>
        <v>3.3833199999999999</v>
      </c>
      <c r="G430" s="91">
        <f t="shared" ref="G430:AA430" si="249">ROUND(((G431+G432+G434+G433)/1000),5)</f>
        <v>3.3243299999999998</v>
      </c>
      <c r="H430" s="91">
        <f t="shared" si="249"/>
        <v>3.3415499999999998</v>
      </c>
      <c r="I430" s="91">
        <f t="shared" si="249"/>
        <v>3.4666000000000001</v>
      </c>
      <c r="J430" s="91">
        <f t="shared" si="249"/>
        <v>3.7422499999999999</v>
      </c>
      <c r="K430" s="91">
        <f t="shared" si="249"/>
        <v>3.9197799999999998</v>
      </c>
      <c r="L430" s="91">
        <f t="shared" si="249"/>
        <v>4.2284499999999996</v>
      </c>
      <c r="M430" s="91">
        <f t="shared" si="249"/>
        <v>4.4513999999999996</v>
      </c>
      <c r="N430" s="91">
        <f t="shared" si="249"/>
        <v>4.5129400000000004</v>
      </c>
      <c r="O430" s="91">
        <f t="shared" si="249"/>
        <v>4.5133799999999997</v>
      </c>
      <c r="P430" s="91">
        <f t="shared" si="249"/>
        <v>4.51206</v>
      </c>
      <c r="Q430" s="91">
        <f t="shared" si="249"/>
        <v>4.52515</v>
      </c>
      <c r="R430" s="91">
        <f t="shared" si="249"/>
        <v>4.6106299999999996</v>
      </c>
      <c r="S430" s="91">
        <f t="shared" si="249"/>
        <v>4.63361</v>
      </c>
      <c r="T430" s="91">
        <f t="shared" si="249"/>
        <v>4.6382199999999996</v>
      </c>
      <c r="U430" s="91">
        <f t="shared" si="249"/>
        <v>4.6364700000000001</v>
      </c>
      <c r="V430" s="91">
        <f t="shared" si="249"/>
        <v>4.53965</v>
      </c>
      <c r="W430" s="91">
        <f t="shared" si="249"/>
        <v>4.5307899999999997</v>
      </c>
      <c r="X430" s="91">
        <f t="shared" si="249"/>
        <v>4.51783</v>
      </c>
      <c r="Y430" s="91">
        <f t="shared" si="249"/>
        <v>4.3766800000000003</v>
      </c>
      <c r="Z430" s="91">
        <f t="shared" si="249"/>
        <v>4.1612400000000003</v>
      </c>
      <c r="AA430" s="91">
        <f t="shared" si="249"/>
        <v>3.9164300000000001</v>
      </c>
    </row>
    <row r="431" spans="1:27" ht="12.75" hidden="1" customHeight="1" outlineLevel="1" x14ac:dyDescent="0.2">
      <c r="A431" s="99" t="s">
        <v>656</v>
      </c>
      <c r="B431" s="63" t="s">
        <v>238</v>
      </c>
      <c r="C431" s="43" t="s">
        <v>79</v>
      </c>
      <c r="D431" s="44">
        <v>1235.95</v>
      </c>
      <c r="E431" s="44">
        <v>1086.19</v>
      </c>
      <c r="F431" s="44">
        <v>940.15</v>
      </c>
      <c r="G431" s="44">
        <v>881.16</v>
      </c>
      <c r="H431" s="44">
        <v>898.38</v>
      </c>
      <c r="I431" s="44">
        <v>1023.43</v>
      </c>
      <c r="J431" s="44">
        <v>1299.08</v>
      </c>
      <c r="K431" s="44">
        <v>1476.61</v>
      </c>
      <c r="L431" s="44">
        <v>1785.28</v>
      </c>
      <c r="M431" s="44">
        <v>2008.23</v>
      </c>
      <c r="N431" s="44">
        <v>2069.77</v>
      </c>
      <c r="O431" s="44">
        <v>2070.21</v>
      </c>
      <c r="P431" s="44">
        <v>2068.89</v>
      </c>
      <c r="Q431" s="44">
        <v>2081.98</v>
      </c>
      <c r="R431" s="44">
        <v>2167.46</v>
      </c>
      <c r="S431" s="44">
        <v>2190.44</v>
      </c>
      <c r="T431" s="44">
        <v>2195.0500000000002</v>
      </c>
      <c r="U431" s="44">
        <v>2193.3000000000002</v>
      </c>
      <c r="V431" s="44">
        <v>2096.48</v>
      </c>
      <c r="W431" s="44">
        <v>2087.62</v>
      </c>
      <c r="X431" s="44">
        <v>2074.66</v>
      </c>
      <c r="Y431" s="44">
        <v>1933.51</v>
      </c>
      <c r="Z431" s="44">
        <v>1718.07</v>
      </c>
      <c r="AA431" s="44">
        <v>1473.26</v>
      </c>
    </row>
    <row r="432" spans="1:27" ht="12.75" hidden="1" customHeight="1" outlineLevel="1" x14ac:dyDescent="0.2">
      <c r="A432" s="99" t="s">
        <v>657</v>
      </c>
      <c r="B432" s="63" t="s">
        <v>90</v>
      </c>
      <c r="C432" s="43" t="s">
        <v>79</v>
      </c>
      <c r="D432" s="44">
        <f t="shared" ref="D432:AA432" si="250">$D$327</f>
        <v>2222.89</v>
      </c>
      <c r="E432" s="44">
        <f t="shared" si="250"/>
        <v>2222.89</v>
      </c>
      <c r="F432" s="44">
        <f t="shared" si="250"/>
        <v>2222.89</v>
      </c>
      <c r="G432" s="44">
        <f t="shared" si="250"/>
        <v>2222.89</v>
      </c>
      <c r="H432" s="44">
        <f t="shared" si="250"/>
        <v>2222.89</v>
      </c>
      <c r="I432" s="44">
        <f t="shared" si="250"/>
        <v>2222.89</v>
      </c>
      <c r="J432" s="44">
        <f t="shared" si="250"/>
        <v>2222.89</v>
      </c>
      <c r="K432" s="44">
        <f t="shared" si="250"/>
        <v>2222.89</v>
      </c>
      <c r="L432" s="44">
        <f t="shared" si="250"/>
        <v>2222.89</v>
      </c>
      <c r="M432" s="44">
        <f t="shared" si="250"/>
        <v>2222.89</v>
      </c>
      <c r="N432" s="44">
        <f t="shared" si="250"/>
        <v>2222.89</v>
      </c>
      <c r="O432" s="44">
        <f t="shared" si="250"/>
        <v>2222.89</v>
      </c>
      <c r="P432" s="44">
        <f t="shared" si="250"/>
        <v>2222.89</v>
      </c>
      <c r="Q432" s="44">
        <f t="shared" si="250"/>
        <v>2222.89</v>
      </c>
      <c r="R432" s="44">
        <f t="shared" si="250"/>
        <v>2222.89</v>
      </c>
      <c r="S432" s="44">
        <f t="shared" si="250"/>
        <v>2222.89</v>
      </c>
      <c r="T432" s="44">
        <f t="shared" si="250"/>
        <v>2222.89</v>
      </c>
      <c r="U432" s="44">
        <f t="shared" si="250"/>
        <v>2222.89</v>
      </c>
      <c r="V432" s="44">
        <f t="shared" si="250"/>
        <v>2222.89</v>
      </c>
      <c r="W432" s="44">
        <f t="shared" si="250"/>
        <v>2222.89</v>
      </c>
      <c r="X432" s="44">
        <f t="shared" si="250"/>
        <v>2222.89</v>
      </c>
      <c r="Y432" s="44">
        <f t="shared" si="250"/>
        <v>2222.89</v>
      </c>
      <c r="Z432" s="44">
        <f t="shared" si="250"/>
        <v>2222.89</v>
      </c>
      <c r="AA432" s="44">
        <f t="shared" si="250"/>
        <v>2222.89</v>
      </c>
    </row>
    <row r="433" spans="1:27" ht="12.75" hidden="1" customHeight="1" outlineLevel="1" x14ac:dyDescent="0.2">
      <c r="A433" s="99" t="s">
        <v>658</v>
      </c>
      <c r="B433" s="63" t="s">
        <v>83</v>
      </c>
      <c r="C433" s="43" t="s">
        <v>79</v>
      </c>
      <c r="D433" s="44">
        <v>3.92</v>
      </c>
      <c r="E433" s="44">
        <v>3.92</v>
      </c>
      <c r="F433" s="44">
        <v>3.92</v>
      </c>
      <c r="G433" s="44">
        <v>3.92</v>
      </c>
      <c r="H433" s="44">
        <v>3.92</v>
      </c>
      <c r="I433" s="44">
        <v>3.92</v>
      </c>
      <c r="J433" s="44">
        <v>3.92</v>
      </c>
      <c r="K433" s="44">
        <v>3.92</v>
      </c>
      <c r="L433" s="44">
        <v>3.92</v>
      </c>
      <c r="M433" s="44">
        <v>3.92</v>
      </c>
      <c r="N433" s="44">
        <v>3.92</v>
      </c>
      <c r="O433" s="44">
        <v>3.92</v>
      </c>
      <c r="P433" s="44">
        <v>3.92</v>
      </c>
      <c r="Q433" s="44">
        <v>3.92</v>
      </c>
      <c r="R433" s="44">
        <v>3.92</v>
      </c>
      <c r="S433" s="44">
        <v>3.92</v>
      </c>
      <c r="T433" s="44">
        <v>3.92</v>
      </c>
      <c r="U433" s="44">
        <v>3.92</v>
      </c>
      <c r="V433" s="44">
        <v>3.92</v>
      </c>
      <c r="W433" s="44">
        <v>3.92</v>
      </c>
      <c r="X433" s="44">
        <v>3.92</v>
      </c>
      <c r="Y433" s="44">
        <v>3.92</v>
      </c>
      <c r="Z433" s="44">
        <v>3.92</v>
      </c>
      <c r="AA433" s="44">
        <v>3.92</v>
      </c>
    </row>
    <row r="434" spans="1:27" ht="12.75" hidden="1" customHeight="1" outlineLevel="1" x14ac:dyDescent="0.2">
      <c r="A434" s="99" t="s">
        <v>659</v>
      </c>
      <c r="B434" s="63" t="s">
        <v>81</v>
      </c>
      <c r="C434" s="43" t="s">
        <v>79</v>
      </c>
      <c r="D434" s="44">
        <f>$D$11</f>
        <v>216.36</v>
      </c>
      <c r="E434" s="44">
        <f t="shared" ref="E434:AA434" si="251">$D$11</f>
        <v>216.36</v>
      </c>
      <c r="F434" s="44">
        <f t="shared" si="251"/>
        <v>216.36</v>
      </c>
      <c r="G434" s="44">
        <f t="shared" si="251"/>
        <v>216.36</v>
      </c>
      <c r="H434" s="44">
        <f t="shared" si="251"/>
        <v>216.36</v>
      </c>
      <c r="I434" s="44">
        <f t="shared" si="251"/>
        <v>216.36</v>
      </c>
      <c r="J434" s="44">
        <f t="shared" si="251"/>
        <v>216.36</v>
      </c>
      <c r="K434" s="44">
        <f t="shared" si="251"/>
        <v>216.36</v>
      </c>
      <c r="L434" s="44">
        <f t="shared" si="251"/>
        <v>216.36</v>
      </c>
      <c r="M434" s="44">
        <f t="shared" si="251"/>
        <v>216.36</v>
      </c>
      <c r="N434" s="44">
        <f t="shared" si="251"/>
        <v>216.36</v>
      </c>
      <c r="O434" s="44">
        <f t="shared" si="251"/>
        <v>216.36</v>
      </c>
      <c r="P434" s="44">
        <f t="shared" si="251"/>
        <v>216.36</v>
      </c>
      <c r="Q434" s="44">
        <f t="shared" si="251"/>
        <v>216.36</v>
      </c>
      <c r="R434" s="44">
        <f t="shared" si="251"/>
        <v>216.36</v>
      </c>
      <c r="S434" s="44">
        <f t="shared" si="251"/>
        <v>216.36</v>
      </c>
      <c r="T434" s="44">
        <f t="shared" si="251"/>
        <v>216.36</v>
      </c>
      <c r="U434" s="44">
        <f t="shared" si="251"/>
        <v>216.36</v>
      </c>
      <c r="V434" s="44">
        <f t="shared" si="251"/>
        <v>216.36</v>
      </c>
      <c r="W434" s="44">
        <f t="shared" si="251"/>
        <v>216.36</v>
      </c>
      <c r="X434" s="44">
        <f t="shared" si="251"/>
        <v>216.36</v>
      </c>
      <c r="Y434" s="44">
        <f t="shared" si="251"/>
        <v>216.36</v>
      </c>
      <c r="Z434" s="44">
        <f t="shared" si="251"/>
        <v>216.36</v>
      </c>
      <c r="AA434" s="44">
        <f t="shared" si="251"/>
        <v>216.36</v>
      </c>
    </row>
    <row r="435" spans="1:27" ht="12.75" customHeight="1" collapsed="1" x14ac:dyDescent="0.2">
      <c r="A435" s="98" t="s">
        <v>660</v>
      </c>
      <c r="B435" s="28" t="str">
        <f>"23"&amp;"."&amp;$B$662&amp;"."&amp;$B$663</f>
        <v>23.08.2023</v>
      </c>
      <c r="C435" s="90" t="s">
        <v>76</v>
      </c>
      <c r="D435" s="91">
        <f>ROUND(((D436+D437+D439+D438)/1000),5)</f>
        <v>3.6674899999999999</v>
      </c>
      <c r="E435" s="91">
        <f>ROUND(((E436+E437+E439+E438)/1000),5)</f>
        <v>3.3939900000000001</v>
      </c>
      <c r="F435" s="91">
        <f>ROUND(((F436+F437+F439+F438)/1000),5)</f>
        <v>3.32707</v>
      </c>
      <c r="G435" s="91">
        <f t="shared" ref="G435:AA435" si="252">ROUND(((G436+G437+G439+G438)/1000),5)</f>
        <v>3.2891400000000002</v>
      </c>
      <c r="H435" s="91">
        <f t="shared" si="252"/>
        <v>3.28687</v>
      </c>
      <c r="I435" s="91">
        <f t="shared" si="252"/>
        <v>2.6874500000000001</v>
      </c>
      <c r="J435" s="91">
        <f t="shared" si="252"/>
        <v>3.6300599999999998</v>
      </c>
      <c r="K435" s="91">
        <f t="shared" si="252"/>
        <v>3.97479</v>
      </c>
      <c r="L435" s="91">
        <f t="shared" si="252"/>
        <v>4.1939900000000003</v>
      </c>
      <c r="M435" s="91">
        <f t="shared" si="252"/>
        <v>4.5149600000000003</v>
      </c>
      <c r="N435" s="91">
        <f t="shared" si="252"/>
        <v>4.5591900000000001</v>
      </c>
      <c r="O435" s="91">
        <f t="shared" si="252"/>
        <v>4.5639200000000004</v>
      </c>
      <c r="P435" s="91">
        <f t="shared" si="252"/>
        <v>4.55124</v>
      </c>
      <c r="Q435" s="91">
        <f t="shared" si="252"/>
        <v>4.5144900000000003</v>
      </c>
      <c r="R435" s="91">
        <f t="shared" si="252"/>
        <v>4.5480299999999998</v>
      </c>
      <c r="S435" s="91">
        <f t="shared" si="252"/>
        <v>4.5480600000000004</v>
      </c>
      <c r="T435" s="91">
        <f t="shared" si="252"/>
        <v>4.53803</v>
      </c>
      <c r="U435" s="91">
        <f t="shared" si="252"/>
        <v>4.5247799999999998</v>
      </c>
      <c r="V435" s="91">
        <f t="shared" si="252"/>
        <v>4.4675200000000004</v>
      </c>
      <c r="W435" s="91">
        <f t="shared" si="252"/>
        <v>4.4962200000000001</v>
      </c>
      <c r="X435" s="91">
        <f t="shared" si="252"/>
        <v>4.3925400000000003</v>
      </c>
      <c r="Y435" s="91">
        <f t="shared" si="252"/>
        <v>4.3038600000000002</v>
      </c>
      <c r="Z435" s="91">
        <f t="shared" si="252"/>
        <v>4.1843300000000001</v>
      </c>
      <c r="AA435" s="91">
        <f t="shared" si="252"/>
        <v>3.8940399999999999</v>
      </c>
    </row>
    <row r="436" spans="1:27" ht="12.75" hidden="1" customHeight="1" outlineLevel="1" x14ac:dyDescent="0.2">
      <c r="A436" s="99" t="s">
        <v>661</v>
      </c>
      <c r="B436" s="63" t="s">
        <v>238</v>
      </c>
      <c r="C436" s="43" t="s">
        <v>79</v>
      </c>
      <c r="D436" s="44">
        <v>1224.32</v>
      </c>
      <c r="E436" s="44">
        <v>950.82</v>
      </c>
      <c r="F436" s="44">
        <v>883.9</v>
      </c>
      <c r="G436" s="44">
        <v>845.97</v>
      </c>
      <c r="H436" s="44">
        <v>843.7</v>
      </c>
      <c r="I436" s="44">
        <v>244.28</v>
      </c>
      <c r="J436" s="44">
        <v>1186.8900000000001</v>
      </c>
      <c r="K436" s="44">
        <v>1531.62</v>
      </c>
      <c r="L436" s="44">
        <v>1750.82</v>
      </c>
      <c r="M436" s="44">
        <v>2071.79</v>
      </c>
      <c r="N436" s="44">
        <v>2116.02</v>
      </c>
      <c r="O436" s="44">
        <v>2120.75</v>
      </c>
      <c r="P436" s="44">
        <v>2108.0700000000002</v>
      </c>
      <c r="Q436" s="44">
        <v>2071.3200000000002</v>
      </c>
      <c r="R436" s="44">
        <v>2104.86</v>
      </c>
      <c r="S436" s="44">
        <v>2104.89</v>
      </c>
      <c r="T436" s="44">
        <v>2094.86</v>
      </c>
      <c r="U436" s="44">
        <v>2081.61</v>
      </c>
      <c r="V436" s="44">
        <v>2024.35</v>
      </c>
      <c r="W436" s="44">
        <v>2053.0500000000002</v>
      </c>
      <c r="X436" s="44">
        <v>1949.37</v>
      </c>
      <c r="Y436" s="44">
        <v>1860.69</v>
      </c>
      <c r="Z436" s="44">
        <v>1741.16</v>
      </c>
      <c r="AA436" s="44">
        <v>1450.87</v>
      </c>
    </row>
    <row r="437" spans="1:27" ht="12.75" hidden="1" customHeight="1" outlineLevel="1" x14ac:dyDescent="0.2">
      <c r="A437" s="99" t="s">
        <v>662</v>
      </c>
      <c r="B437" s="63" t="s">
        <v>90</v>
      </c>
      <c r="C437" s="43" t="s">
        <v>79</v>
      </c>
      <c r="D437" s="44">
        <f t="shared" ref="D437:AA437" si="253">$D$327</f>
        <v>2222.89</v>
      </c>
      <c r="E437" s="44">
        <f t="shared" si="253"/>
        <v>2222.89</v>
      </c>
      <c r="F437" s="44">
        <f t="shared" si="253"/>
        <v>2222.89</v>
      </c>
      <c r="G437" s="44">
        <f t="shared" si="253"/>
        <v>2222.89</v>
      </c>
      <c r="H437" s="44">
        <f t="shared" si="253"/>
        <v>2222.89</v>
      </c>
      <c r="I437" s="44">
        <f t="shared" si="253"/>
        <v>2222.89</v>
      </c>
      <c r="J437" s="44">
        <f t="shared" si="253"/>
        <v>2222.89</v>
      </c>
      <c r="K437" s="44">
        <f t="shared" si="253"/>
        <v>2222.89</v>
      </c>
      <c r="L437" s="44">
        <f t="shared" si="253"/>
        <v>2222.89</v>
      </c>
      <c r="M437" s="44">
        <f t="shared" si="253"/>
        <v>2222.89</v>
      </c>
      <c r="N437" s="44">
        <f t="shared" si="253"/>
        <v>2222.89</v>
      </c>
      <c r="O437" s="44">
        <f t="shared" si="253"/>
        <v>2222.89</v>
      </c>
      <c r="P437" s="44">
        <f t="shared" si="253"/>
        <v>2222.89</v>
      </c>
      <c r="Q437" s="44">
        <f t="shared" si="253"/>
        <v>2222.89</v>
      </c>
      <c r="R437" s="44">
        <f t="shared" si="253"/>
        <v>2222.89</v>
      </c>
      <c r="S437" s="44">
        <f t="shared" si="253"/>
        <v>2222.89</v>
      </c>
      <c r="T437" s="44">
        <f t="shared" si="253"/>
        <v>2222.89</v>
      </c>
      <c r="U437" s="44">
        <f t="shared" si="253"/>
        <v>2222.89</v>
      </c>
      <c r="V437" s="44">
        <f t="shared" si="253"/>
        <v>2222.89</v>
      </c>
      <c r="W437" s="44">
        <f t="shared" si="253"/>
        <v>2222.89</v>
      </c>
      <c r="X437" s="44">
        <f t="shared" si="253"/>
        <v>2222.89</v>
      </c>
      <c r="Y437" s="44">
        <f t="shared" si="253"/>
        <v>2222.89</v>
      </c>
      <c r="Z437" s="44">
        <f t="shared" si="253"/>
        <v>2222.89</v>
      </c>
      <c r="AA437" s="44">
        <f t="shared" si="253"/>
        <v>2222.89</v>
      </c>
    </row>
    <row r="438" spans="1:27" ht="12.75" hidden="1" customHeight="1" outlineLevel="1" x14ac:dyDescent="0.2">
      <c r="A438" s="99" t="s">
        <v>663</v>
      </c>
      <c r="B438" s="63" t="s">
        <v>83</v>
      </c>
      <c r="C438" s="43" t="s">
        <v>79</v>
      </c>
      <c r="D438" s="44">
        <v>3.92</v>
      </c>
      <c r="E438" s="44">
        <v>3.92</v>
      </c>
      <c r="F438" s="44">
        <v>3.92</v>
      </c>
      <c r="G438" s="44">
        <v>3.92</v>
      </c>
      <c r="H438" s="44">
        <v>3.92</v>
      </c>
      <c r="I438" s="44">
        <v>3.92</v>
      </c>
      <c r="J438" s="44">
        <v>3.92</v>
      </c>
      <c r="K438" s="44">
        <v>3.92</v>
      </c>
      <c r="L438" s="44">
        <v>3.92</v>
      </c>
      <c r="M438" s="44">
        <v>3.92</v>
      </c>
      <c r="N438" s="44">
        <v>3.92</v>
      </c>
      <c r="O438" s="44">
        <v>3.92</v>
      </c>
      <c r="P438" s="44">
        <v>3.92</v>
      </c>
      <c r="Q438" s="44">
        <v>3.92</v>
      </c>
      <c r="R438" s="44">
        <v>3.92</v>
      </c>
      <c r="S438" s="44">
        <v>3.92</v>
      </c>
      <c r="T438" s="44">
        <v>3.92</v>
      </c>
      <c r="U438" s="44">
        <v>3.92</v>
      </c>
      <c r="V438" s="44">
        <v>3.92</v>
      </c>
      <c r="W438" s="44">
        <v>3.92</v>
      </c>
      <c r="X438" s="44">
        <v>3.92</v>
      </c>
      <c r="Y438" s="44">
        <v>3.92</v>
      </c>
      <c r="Z438" s="44">
        <v>3.92</v>
      </c>
      <c r="AA438" s="44">
        <v>3.92</v>
      </c>
    </row>
    <row r="439" spans="1:27" ht="12.75" hidden="1" customHeight="1" outlineLevel="1" x14ac:dyDescent="0.2">
      <c r="A439" s="99" t="s">
        <v>664</v>
      </c>
      <c r="B439" s="63" t="s">
        <v>81</v>
      </c>
      <c r="C439" s="43" t="s">
        <v>79</v>
      </c>
      <c r="D439" s="44">
        <f>$D$11</f>
        <v>216.36</v>
      </c>
      <c r="E439" s="44">
        <f t="shared" ref="E439:AA439" si="254">$D$11</f>
        <v>216.36</v>
      </c>
      <c r="F439" s="44">
        <f t="shared" si="254"/>
        <v>216.36</v>
      </c>
      <c r="G439" s="44">
        <f t="shared" si="254"/>
        <v>216.36</v>
      </c>
      <c r="H439" s="44">
        <f t="shared" si="254"/>
        <v>216.36</v>
      </c>
      <c r="I439" s="44">
        <f t="shared" si="254"/>
        <v>216.36</v>
      </c>
      <c r="J439" s="44">
        <f t="shared" si="254"/>
        <v>216.36</v>
      </c>
      <c r="K439" s="44">
        <f t="shared" si="254"/>
        <v>216.36</v>
      </c>
      <c r="L439" s="44">
        <f t="shared" si="254"/>
        <v>216.36</v>
      </c>
      <c r="M439" s="44">
        <f t="shared" si="254"/>
        <v>216.36</v>
      </c>
      <c r="N439" s="44">
        <f t="shared" si="254"/>
        <v>216.36</v>
      </c>
      <c r="O439" s="44">
        <f t="shared" si="254"/>
        <v>216.36</v>
      </c>
      <c r="P439" s="44">
        <f t="shared" si="254"/>
        <v>216.36</v>
      </c>
      <c r="Q439" s="44">
        <f t="shared" si="254"/>
        <v>216.36</v>
      </c>
      <c r="R439" s="44">
        <f t="shared" si="254"/>
        <v>216.36</v>
      </c>
      <c r="S439" s="44">
        <f t="shared" si="254"/>
        <v>216.36</v>
      </c>
      <c r="T439" s="44">
        <f t="shared" si="254"/>
        <v>216.36</v>
      </c>
      <c r="U439" s="44">
        <f t="shared" si="254"/>
        <v>216.36</v>
      </c>
      <c r="V439" s="44">
        <f t="shared" si="254"/>
        <v>216.36</v>
      </c>
      <c r="W439" s="44">
        <f t="shared" si="254"/>
        <v>216.36</v>
      </c>
      <c r="X439" s="44">
        <f t="shared" si="254"/>
        <v>216.36</v>
      </c>
      <c r="Y439" s="44">
        <f t="shared" si="254"/>
        <v>216.36</v>
      </c>
      <c r="Z439" s="44">
        <f t="shared" si="254"/>
        <v>216.36</v>
      </c>
      <c r="AA439" s="44">
        <f t="shared" si="254"/>
        <v>216.36</v>
      </c>
    </row>
    <row r="440" spans="1:27" ht="12.75" customHeight="1" collapsed="1" x14ac:dyDescent="0.2">
      <c r="A440" s="98" t="s">
        <v>665</v>
      </c>
      <c r="B440" s="28" t="str">
        <f>"24"&amp;"."&amp;$B$662&amp;"."&amp;$B$663</f>
        <v>24.08.2023</v>
      </c>
      <c r="C440" s="90" t="s">
        <v>76</v>
      </c>
      <c r="D440" s="91">
        <f>ROUND(((D441+D442+D444+D443)/1000),5)</f>
        <v>3.6529400000000001</v>
      </c>
      <c r="E440" s="91">
        <f>ROUND(((E441+E442+E444+E443)/1000),5)</f>
        <v>3.4103300000000001</v>
      </c>
      <c r="F440" s="91">
        <f>ROUND(((F441+F442+F444+F443)/1000),5)</f>
        <v>3.30714</v>
      </c>
      <c r="G440" s="91">
        <f t="shared" ref="G440:AA440" si="255">ROUND(((G441+G442+G444+G443)/1000),5)</f>
        <v>2.65402</v>
      </c>
      <c r="H440" s="91">
        <f t="shared" si="255"/>
        <v>2.6625200000000002</v>
      </c>
      <c r="I440" s="91">
        <f t="shared" si="255"/>
        <v>3.4091300000000002</v>
      </c>
      <c r="J440" s="91">
        <f t="shared" si="255"/>
        <v>3.6995900000000002</v>
      </c>
      <c r="K440" s="91">
        <f t="shared" si="255"/>
        <v>4.0244600000000004</v>
      </c>
      <c r="L440" s="91">
        <f t="shared" si="255"/>
        <v>4.2262500000000003</v>
      </c>
      <c r="M440" s="91">
        <f t="shared" si="255"/>
        <v>4.3305699999999998</v>
      </c>
      <c r="N440" s="91">
        <f t="shared" si="255"/>
        <v>4.3884800000000004</v>
      </c>
      <c r="O440" s="91">
        <f t="shared" si="255"/>
        <v>4.3781600000000003</v>
      </c>
      <c r="P440" s="91">
        <f t="shared" si="255"/>
        <v>4.3601700000000001</v>
      </c>
      <c r="Q440" s="91">
        <f t="shared" si="255"/>
        <v>4.3936299999999999</v>
      </c>
      <c r="R440" s="91">
        <f t="shared" si="255"/>
        <v>4.4847299999999999</v>
      </c>
      <c r="S440" s="91">
        <f t="shared" si="255"/>
        <v>4.48874</v>
      </c>
      <c r="T440" s="91">
        <f t="shared" si="255"/>
        <v>4.48393</v>
      </c>
      <c r="U440" s="91">
        <f t="shared" si="255"/>
        <v>4.3808299999999996</v>
      </c>
      <c r="V440" s="91">
        <f t="shared" si="255"/>
        <v>4.3817500000000003</v>
      </c>
      <c r="W440" s="91">
        <f t="shared" si="255"/>
        <v>4.42103</v>
      </c>
      <c r="X440" s="91">
        <f t="shared" si="255"/>
        <v>4.4504700000000001</v>
      </c>
      <c r="Y440" s="91">
        <f t="shared" si="255"/>
        <v>4.3477800000000002</v>
      </c>
      <c r="Z440" s="91">
        <f t="shared" si="255"/>
        <v>4.2296699999999996</v>
      </c>
      <c r="AA440" s="91">
        <f t="shared" si="255"/>
        <v>3.9625900000000001</v>
      </c>
    </row>
    <row r="441" spans="1:27" ht="12.75" hidden="1" customHeight="1" outlineLevel="1" x14ac:dyDescent="0.2">
      <c r="A441" s="99" t="s">
        <v>666</v>
      </c>
      <c r="B441" s="63" t="s">
        <v>238</v>
      </c>
      <c r="C441" s="43" t="s">
        <v>79</v>
      </c>
      <c r="D441" s="44">
        <v>1209.77</v>
      </c>
      <c r="E441" s="44">
        <v>967.16</v>
      </c>
      <c r="F441" s="44">
        <v>863.97</v>
      </c>
      <c r="G441" s="44">
        <v>210.85</v>
      </c>
      <c r="H441" s="44">
        <v>219.35</v>
      </c>
      <c r="I441" s="44">
        <v>965.96</v>
      </c>
      <c r="J441" s="44">
        <v>1256.42</v>
      </c>
      <c r="K441" s="44">
        <v>1581.29</v>
      </c>
      <c r="L441" s="44">
        <v>1783.08</v>
      </c>
      <c r="M441" s="44">
        <v>1887.4</v>
      </c>
      <c r="N441" s="44">
        <v>1945.31</v>
      </c>
      <c r="O441" s="44">
        <v>1934.99</v>
      </c>
      <c r="P441" s="44">
        <v>1917</v>
      </c>
      <c r="Q441" s="44">
        <v>1950.46</v>
      </c>
      <c r="R441" s="44">
        <v>2041.56</v>
      </c>
      <c r="S441" s="44">
        <v>2045.57</v>
      </c>
      <c r="T441" s="44">
        <v>2040.76</v>
      </c>
      <c r="U441" s="44">
        <v>1937.66</v>
      </c>
      <c r="V441" s="44">
        <v>1938.58</v>
      </c>
      <c r="W441" s="44">
        <v>1977.86</v>
      </c>
      <c r="X441" s="44">
        <v>2007.3</v>
      </c>
      <c r="Y441" s="44">
        <v>1904.61</v>
      </c>
      <c r="Z441" s="44">
        <v>1786.5</v>
      </c>
      <c r="AA441" s="44">
        <v>1519.42</v>
      </c>
    </row>
    <row r="442" spans="1:27" ht="12.75" hidden="1" customHeight="1" outlineLevel="1" x14ac:dyDescent="0.2">
      <c r="A442" s="99" t="s">
        <v>667</v>
      </c>
      <c r="B442" s="63" t="s">
        <v>90</v>
      </c>
      <c r="C442" s="43" t="s">
        <v>79</v>
      </c>
      <c r="D442" s="44">
        <f t="shared" ref="D442:AA442" si="256">$D$327</f>
        <v>2222.89</v>
      </c>
      <c r="E442" s="44">
        <f t="shared" si="256"/>
        <v>2222.89</v>
      </c>
      <c r="F442" s="44">
        <f t="shared" si="256"/>
        <v>2222.89</v>
      </c>
      <c r="G442" s="44">
        <f t="shared" si="256"/>
        <v>2222.89</v>
      </c>
      <c r="H442" s="44">
        <f t="shared" si="256"/>
        <v>2222.89</v>
      </c>
      <c r="I442" s="44">
        <f t="shared" si="256"/>
        <v>2222.89</v>
      </c>
      <c r="J442" s="44">
        <f t="shared" si="256"/>
        <v>2222.89</v>
      </c>
      <c r="K442" s="44">
        <f t="shared" si="256"/>
        <v>2222.89</v>
      </c>
      <c r="L442" s="44">
        <f t="shared" si="256"/>
        <v>2222.89</v>
      </c>
      <c r="M442" s="44">
        <f t="shared" si="256"/>
        <v>2222.89</v>
      </c>
      <c r="N442" s="44">
        <f t="shared" si="256"/>
        <v>2222.89</v>
      </c>
      <c r="O442" s="44">
        <f t="shared" si="256"/>
        <v>2222.89</v>
      </c>
      <c r="P442" s="44">
        <f t="shared" si="256"/>
        <v>2222.89</v>
      </c>
      <c r="Q442" s="44">
        <f t="shared" si="256"/>
        <v>2222.89</v>
      </c>
      <c r="R442" s="44">
        <f t="shared" si="256"/>
        <v>2222.89</v>
      </c>
      <c r="S442" s="44">
        <f t="shared" si="256"/>
        <v>2222.89</v>
      </c>
      <c r="T442" s="44">
        <f t="shared" si="256"/>
        <v>2222.89</v>
      </c>
      <c r="U442" s="44">
        <f t="shared" si="256"/>
        <v>2222.89</v>
      </c>
      <c r="V442" s="44">
        <f t="shared" si="256"/>
        <v>2222.89</v>
      </c>
      <c r="W442" s="44">
        <f t="shared" si="256"/>
        <v>2222.89</v>
      </c>
      <c r="X442" s="44">
        <f t="shared" si="256"/>
        <v>2222.89</v>
      </c>
      <c r="Y442" s="44">
        <f t="shared" si="256"/>
        <v>2222.89</v>
      </c>
      <c r="Z442" s="44">
        <f t="shared" si="256"/>
        <v>2222.89</v>
      </c>
      <c r="AA442" s="44">
        <f t="shared" si="256"/>
        <v>2222.89</v>
      </c>
    </row>
    <row r="443" spans="1:27" ht="12.75" hidden="1" customHeight="1" outlineLevel="1" x14ac:dyDescent="0.2">
      <c r="A443" s="99" t="s">
        <v>668</v>
      </c>
      <c r="B443" s="63" t="s">
        <v>83</v>
      </c>
      <c r="C443" s="43" t="s">
        <v>79</v>
      </c>
      <c r="D443" s="44">
        <v>3.92</v>
      </c>
      <c r="E443" s="44">
        <v>3.92</v>
      </c>
      <c r="F443" s="44">
        <v>3.92</v>
      </c>
      <c r="G443" s="44">
        <v>3.92</v>
      </c>
      <c r="H443" s="44">
        <v>3.92</v>
      </c>
      <c r="I443" s="44">
        <v>3.92</v>
      </c>
      <c r="J443" s="44">
        <v>3.92</v>
      </c>
      <c r="K443" s="44">
        <v>3.92</v>
      </c>
      <c r="L443" s="44">
        <v>3.92</v>
      </c>
      <c r="M443" s="44">
        <v>3.92</v>
      </c>
      <c r="N443" s="44">
        <v>3.92</v>
      </c>
      <c r="O443" s="44">
        <v>3.92</v>
      </c>
      <c r="P443" s="44">
        <v>3.92</v>
      </c>
      <c r="Q443" s="44">
        <v>3.92</v>
      </c>
      <c r="R443" s="44">
        <v>3.92</v>
      </c>
      <c r="S443" s="44">
        <v>3.92</v>
      </c>
      <c r="T443" s="44">
        <v>3.92</v>
      </c>
      <c r="U443" s="44">
        <v>3.92</v>
      </c>
      <c r="V443" s="44">
        <v>3.92</v>
      </c>
      <c r="W443" s="44">
        <v>3.92</v>
      </c>
      <c r="X443" s="44">
        <v>3.92</v>
      </c>
      <c r="Y443" s="44">
        <v>3.92</v>
      </c>
      <c r="Z443" s="44">
        <v>3.92</v>
      </c>
      <c r="AA443" s="44">
        <v>3.92</v>
      </c>
    </row>
    <row r="444" spans="1:27" ht="12.75" hidden="1" customHeight="1" outlineLevel="1" x14ac:dyDescent="0.2">
      <c r="A444" s="99" t="s">
        <v>669</v>
      </c>
      <c r="B444" s="63" t="s">
        <v>81</v>
      </c>
      <c r="C444" s="43" t="s">
        <v>79</v>
      </c>
      <c r="D444" s="44">
        <f>$D$11</f>
        <v>216.36</v>
      </c>
      <c r="E444" s="44">
        <f t="shared" ref="E444:AA444" si="257">$D$11</f>
        <v>216.36</v>
      </c>
      <c r="F444" s="44">
        <f t="shared" si="257"/>
        <v>216.36</v>
      </c>
      <c r="G444" s="44">
        <f t="shared" si="257"/>
        <v>216.36</v>
      </c>
      <c r="H444" s="44">
        <f t="shared" si="257"/>
        <v>216.36</v>
      </c>
      <c r="I444" s="44">
        <f t="shared" si="257"/>
        <v>216.36</v>
      </c>
      <c r="J444" s="44">
        <f t="shared" si="257"/>
        <v>216.36</v>
      </c>
      <c r="K444" s="44">
        <f t="shared" si="257"/>
        <v>216.36</v>
      </c>
      <c r="L444" s="44">
        <f t="shared" si="257"/>
        <v>216.36</v>
      </c>
      <c r="M444" s="44">
        <f t="shared" si="257"/>
        <v>216.36</v>
      </c>
      <c r="N444" s="44">
        <f t="shared" si="257"/>
        <v>216.36</v>
      </c>
      <c r="O444" s="44">
        <f t="shared" si="257"/>
        <v>216.36</v>
      </c>
      <c r="P444" s="44">
        <f t="shared" si="257"/>
        <v>216.36</v>
      </c>
      <c r="Q444" s="44">
        <f t="shared" si="257"/>
        <v>216.36</v>
      </c>
      <c r="R444" s="44">
        <f t="shared" si="257"/>
        <v>216.36</v>
      </c>
      <c r="S444" s="44">
        <f t="shared" si="257"/>
        <v>216.36</v>
      </c>
      <c r="T444" s="44">
        <f t="shared" si="257"/>
        <v>216.36</v>
      </c>
      <c r="U444" s="44">
        <f t="shared" si="257"/>
        <v>216.36</v>
      </c>
      <c r="V444" s="44">
        <f t="shared" si="257"/>
        <v>216.36</v>
      </c>
      <c r="W444" s="44">
        <f t="shared" si="257"/>
        <v>216.36</v>
      </c>
      <c r="X444" s="44">
        <f t="shared" si="257"/>
        <v>216.36</v>
      </c>
      <c r="Y444" s="44">
        <f t="shared" si="257"/>
        <v>216.36</v>
      </c>
      <c r="Z444" s="44">
        <f t="shared" si="257"/>
        <v>216.36</v>
      </c>
      <c r="AA444" s="44">
        <f t="shared" si="257"/>
        <v>216.36</v>
      </c>
    </row>
    <row r="445" spans="1:27" collapsed="1" x14ac:dyDescent="0.2">
      <c r="A445" s="98" t="s">
        <v>670</v>
      </c>
      <c r="B445" s="28" t="str">
        <f>"25"&amp;"."&amp;$B$662&amp;"."&amp;$B$663</f>
        <v>25.08.2023</v>
      </c>
      <c r="C445" s="90" t="s">
        <v>76</v>
      </c>
      <c r="D445" s="91">
        <f>ROUND(((D446+D447+D449+D448)/1000),5)</f>
        <v>3.72716</v>
      </c>
      <c r="E445" s="91">
        <f>ROUND(((E446+E447+E449+E448)/1000),5)</f>
        <v>3.51546</v>
      </c>
      <c r="F445" s="91">
        <f>ROUND(((F446+F447+F449+F448)/1000),5)</f>
        <v>3.3934000000000002</v>
      </c>
      <c r="G445" s="91">
        <f t="shared" ref="G445:AA445" si="258">ROUND(((G446+G447+G449+G448)/1000),5)</f>
        <v>2.6612399999999998</v>
      </c>
      <c r="H445" s="91">
        <f t="shared" si="258"/>
        <v>2.6775899999999999</v>
      </c>
      <c r="I445" s="91">
        <f t="shared" si="258"/>
        <v>2.7122099999999998</v>
      </c>
      <c r="J445" s="91">
        <f t="shared" si="258"/>
        <v>3.7573300000000001</v>
      </c>
      <c r="K445" s="91">
        <f t="shared" si="258"/>
        <v>4.0383100000000001</v>
      </c>
      <c r="L445" s="91">
        <f t="shared" si="258"/>
        <v>4.2097300000000004</v>
      </c>
      <c r="M445" s="91">
        <f t="shared" si="258"/>
        <v>4.3977500000000003</v>
      </c>
      <c r="N445" s="91">
        <f t="shared" si="258"/>
        <v>4.4451200000000002</v>
      </c>
      <c r="O445" s="91">
        <f t="shared" si="258"/>
        <v>4.4215600000000004</v>
      </c>
      <c r="P445" s="91">
        <f t="shared" si="258"/>
        <v>4.3890099999999999</v>
      </c>
      <c r="Q445" s="91">
        <f t="shared" si="258"/>
        <v>4.4013299999999997</v>
      </c>
      <c r="R445" s="91">
        <f t="shared" si="258"/>
        <v>4.4873900000000004</v>
      </c>
      <c r="S445" s="91">
        <f t="shared" si="258"/>
        <v>4.4851599999999996</v>
      </c>
      <c r="T445" s="91">
        <f t="shared" si="258"/>
        <v>4.4533500000000004</v>
      </c>
      <c r="U445" s="91">
        <f t="shared" si="258"/>
        <v>4.4453100000000001</v>
      </c>
      <c r="V445" s="91">
        <f t="shared" si="258"/>
        <v>4.4423500000000002</v>
      </c>
      <c r="W445" s="91">
        <f t="shared" si="258"/>
        <v>4.4824700000000002</v>
      </c>
      <c r="X445" s="91">
        <f t="shared" si="258"/>
        <v>4.48475</v>
      </c>
      <c r="Y445" s="91">
        <f t="shared" si="258"/>
        <v>4.4111000000000002</v>
      </c>
      <c r="Z445" s="91">
        <f t="shared" si="258"/>
        <v>4.2059699999999998</v>
      </c>
      <c r="AA445" s="91">
        <f t="shared" si="258"/>
        <v>3.9919899999999999</v>
      </c>
    </row>
    <row r="446" spans="1:27" ht="12.75" hidden="1" customHeight="1" outlineLevel="1" x14ac:dyDescent="0.2">
      <c r="A446" s="99" t="s">
        <v>671</v>
      </c>
      <c r="B446" s="63" t="s">
        <v>238</v>
      </c>
      <c r="C446" s="43" t="s">
        <v>79</v>
      </c>
      <c r="D446" s="44">
        <v>1283.99</v>
      </c>
      <c r="E446" s="44">
        <v>1072.29</v>
      </c>
      <c r="F446" s="44">
        <v>950.23</v>
      </c>
      <c r="G446" s="44">
        <v>218.07</v>
      </c>
      <c r="H446" s="44">
        <v>234.42</v>
      </c>
      <c r="I446" s="44">
        <v>269.04000000000002</v>
      </c>
      <c r="J446" s="44">
        <v>1314.16</v>
      </c>
      <c r="K446" s="44">
        <v>1595.14</v>
      </c>
      <c r="L446" s="44">
        <v>1766.56</v>
      </c>
      <c r="M446" s="44">
        <v>1954.58</v>
      </c>
      <c r="N446" s="44">
        <v>2001.95</v>
      </c>
      <c r="O446" s="44">
        <v>1978.39</v>
      </c>
      <c r="P446" s="44">
        <v>1945.84</v>
      </c>
      <c r="Q446" s="44">
        <v>1958.16</v>
      </c>
      <c r="R446" s="44">
        <v>2044.22</v>
      </c>
      <c r="S446" s="44">
        <v>2041.99</v>
      </c>
      <c r="T446" s="44">
        <v>2010.18</v>
      </c>
      <c r="U446" s="44">
        <v>2002.14</v>
      </c>
      <c r="V446" s="44">
        <v>1999.18</v>
      </c>
      <c r="W446" s="44">
        <v>2039.3</v>
      </c>
      <c r="X446" s="44">
        <v>2041.58</v>
      </c>
      <c r="Y446" s="44">
        <v>1967.93</v>
      </c>
      <c r="Z446" s="44">
        <v>1762.8</v>
      </c>
      <c r="AA446" s="44">
        <v>1548.82</v>
      </c>
    </row>
    <row r="447" spans="1:27" ht="12.75" hidden="1" customHeight="1" outlineLevel="1" x14ac:dyDescent="0.2">
      <c r="A447" s="99" t="s">
        <v>672</v>
      </c>
      <c r="B447" s="63" t="s">
        <v>90</v>
      </c>
      <c r="C447" s="43" t="s">
        <v>79</v>
      </c>
      <c r="D447" s="44">
        <f t="shared" ref="D447:AA447" si="259">$D$327</f>
        <v>2222.89</v>
      </c>
      <c r="E447" s="44">
        <f t="shared" si="259"/>
        <v>2222.89</v>
      </c>
      <c r="F447" s="44">
        <f t="shared" si="259"/>
        <v>2222.89</v>
      </c>
      <c r="G447" s="44">
        <f t="shared" si="259"/>
        <v>2222.89</v>
      </c>
      <c r="H447" s="44">
        <f t="shared" si="259"/>
        <v>2222.89</v>
      </c>
      <c r="I447" s="44">
        <f t="shared" si="259"/>
        <v>2222.89</v>
      </c>
      <c r="J447" s="44">
        <f t="shared" si="259"/>
        <v>2222.89</v>
      </c>
      <c r="K447" s="44">
        <f t="shared" si="259"/>
        <v>2222.89</v>
      </c>
      <c r="L447" s="44">
        <f t="shared" si="259"/>
        <v>2222.89</v>
      </c>
      <c r="M447" s="44">
        <f t="shared" si="259"/>
        <v>2222.89</v>
      </c>
      <c r="N447" s="44">
        <f t="shared" si="259"/>
        <v>2222.89</v>
      </c>
      <c r="O447" s="44">
        <f t="shared" si="259"/>
        <v>2222.89</v>
      </c>
      <c r="P447" s="44">
        <f t="shared" si="259"/>
        <v>2222.89</v>
      </c>
      <c r="Q447" s="44">
        <f t="shared" si="259"/>
        <v>2222.89</v>
      </c>
      <c r="R447" s="44">
        <f t="shared" si="259"/>
        <v>2222.89</v>
      </c>
      <c r="S447" s="44">
        <f t="shared" si="259"/>
        <v>2222.89</v>
      </c>
      <c r="T447" s="44">
        <f t="shared" si="259"/>
        <v>2222.89</v>
      </c>
      <c r="U447" s="44">
        <f t="shared" si="259"/>
        <v>2222.89</v>
      </c>
      <c r="V447" s="44">
        <f t="shared" si="259"/>
        <v>2222.89</v>
      </c>
      <c r="W447" s="44">
        <f t="shared" si="259"/>
        <v>2222.89</v>
      </c>
      <c r="X447" s="44">
        <f t="shared" si="259"/>
        <v>2222.89</v>
      </c>
      <c r="Y447" s="44">
        <f t="shared" si="259"/>
        <v>2222.89</v>
      </c>
      <c r="Z447" s="44">
        <f t="shared" si="259"/>
        <v>2222.89</v>
      </c>
      <c r="AA447" s="44">
        <f t="shared" si="259"/>
        <v>2222.89</v>
      </c>
    </row>
    <row r="448" spans="1:27" ht="12.75" hidden="1" customHeight="1" outlineLevel="1" x14ac:dyDescent="0.2">
      <c r="A448" s="99" t="s">
        <v>673</v>
      </c>
      <c r="B448" s="63" t="s">
        <v>83</v>
      </c>
      <c r="C448" s="43" t="s">
        <v>79</v>
      </c>
      <c r="D448" s="44">
        <v>3.92</v>
      </c>
      <c r="E448" s="44">
        <v>3.92</v>
      </c>
      <c r="F448" s="44">
        <v>3.92</v>
      </c>
      <c r="G448" s="44">
        <v>3.92</v>
      </c>
      <c r="H448" s="44">
        <v>3.92</v>
      </c>
      <c r="I448" s="44">
        <v>3.92</v>
      </c>
      <c r="J448" s="44">
        <v>3.92</v>
      </c>
      <c r="K448" s="44">
        <v>3.92</v>
      </c>
      <c r="L448" s="44">
        <v>3.92</v>
      </c>
      <c r="M448" s="44">
        <v>3.92</v>
      </c>
      <c r="N448" s="44">
        <v>3.92</v>
      </c>
      <c r="O448" s="44">
        <v>3.92</v>
      </c>
      <c r="P448" s="44">
        <v>3.92</v>
      </c>
      <c r="Q448" s="44">
        <v>3.92</v>
      </c>
      <c r="R448" s="44">
        <v>3.92</v>
      </c>
      <c r="S448" s="44">
        <v>3.92</v>
      </c>
      <c r="T448" s="44">
        <v>3.92</v>
      </c>
      <c r="U448" s="44">
        <v>3.92</v>
      </c>
      <c r="V448" s="44">
        <v>3.92</v>
      </c>
      <c r="W448" s="44">
        <v>3.92</v>
      </c>
      <c r="X448" s="44">
        <v>3.92</v>
      </c>
      <c r="Y448" s="44">
        <v>3.92</v>
      </c>
      <c r="Z448" s="44">
        <v>3.92</v>
      </c>
      <c r="AA448" s="44">
        <v>3.92</v>
      </c>
    </row>
    <row r="449" spans="1:27" ht="12.75" hidden="1" customHeight="1" outlineLevel="1" x14ac:dyDescent="0.2">
      <c r="A449" s="99" t="s">
        <v>674</v>
      </c>
      <c r="B449" s="63" t="s">
        <v>81</v>
      </c>
      <c r="C449" s="43" t="s">
        <v>79</v>
      </c>
      <c r="D449" s="44">
        <f>$D$11</f>
        <v>216.36</v>
      </c>
      <c r="E449" s="44">
        <f t="shared" ref="E449:AA449" si="260">$D$11</f>
        <v>216.36</v>
      </c>
      <c r="F449" s="44">
        <f t="shared" si="260"/>
        <v>216.36</v>
      </c>
      <c r="G449" s="44">
        <f t="shared" si="260"/>
        <v>216.36</v>
      </c>
      <c r="H449" s="44">
        <f t="shared" si="260"/>
        <v>216.36</v>
      </c>
      <c r="I449" s="44">
        <f t="shared" si="260"/>
        <v>216.36</v>
      </c>
      <c r="J449" s="44">
        <f t="shared" si="260"/>
        <v>216.36</v>
      </c>
      <c r="K449" s="44">
        <f t="shared" si="260"/>
        <v>216.36</v>
      </c>
      <c r="L449" s="44">
        <f t="shared" si="260"/>
        <v>216.36</v>
      </c>
      <c r="M449" s="44">
        <f t="shared" si="260"/>
        <v>216.36</v>
      </c>
      <c r="N449" s="44">
        <f t="shared" si="260"/>
        <v>216.36</v>
      </c>
      <c r="O449" s="44">
        <f t="shared" si="260"/>
        <v>216.36</v>
      </c>
      <c r="P449" s="44">
        <f t="shared" si="260"/>
        <v>216.36</v>
      </c>
      <c r="Q449" s="44">
        <f t="shared" si="260"/>
        <v>216.36</v>
      </c>
      <c r="R449" s="44">
        <f t="shared" si="260"/>
        <v>216.36</v>
      </c>
      <c r="S449" s="44">
        <f t="shared" si="260"/>
        <v>216.36</v>
      </c>
      <c r="T449" s="44">
        <f t="shared" si="260"/>
        <v>216.36</v>
      </c>
      <c r="U449" s="44">
        <f t="shared" si="260"/>
        <v>216.36</v>
      </c>
      <c r="V449" s="44">
        <f t="shared" si="260"/>
        <v>216.36</v>
      </c>
      <c r="W449" s="44">
        <f t="shared" si="260"/>
        <v>216.36</v>
      </c>
      <c r="X449" s="44">
        <f t="shared" si="260"/>
        <v>216.36</v>
      </c>
      <c r="Y449" s="44">
        <f t="shared" si="260"/>
        <v>216.36</v>
      </c>
      <c r="Z449" s="44">
        <f t="shared" si="260"/>
        <v>216.36</v>
      </c>
      <c r="AA449" s="44">
        <f t="shared" si="260"/>
        <v>216.36</v>
      </c>
    </row>
    <row r="450" spans="1:27" collapsed="1" x14ac:dyDescent="0.2">
      <c r="A450" s="98" t="s">
        <v>675</v>
      </c>
      <c r="B450" s="28" t="str">
        <f>"26"&amp;"."&amp;$B$662&amp;"."&amp;$B$663</f>
        <v>26.08.2023</v>
      </c>
      <c r="C450" s="90" t="s">
        <v>76</v>
      </c>
      <c r="D450" s="91">
        <f>ROUND(((D451+D452+D454+D453)/1000),5)</f>
        <v>3.8549199999999999</v>
      </c>
      <c r="E450" s="91">
        <f>ROUND(((E451+E452+E454+E453)/1000),5)</f>
        <v>3.7713999999999999</v>
      </c>
      <c r="F450" s="91">
        <f>ROUND(((F451+F452+F454+F453)/1000),5)</f>
        <v>3.6442899999999998</v>
      </c>
      <c r="G450" s="91">
        <f t="shared" ref="G450:AA450" si="261">ROUND(((G451+G452+G454+G453)/1000),5)</f>
        <v>3.6087500000000001</v>
      </c>
      <c r="H450" s="91">
        <f t="shared" si="261"/>
        <v>3.6075599999999999</v>
      </c>
      <c r="I450" s="91">
        <f t="shared" si="261"/>
        <v>3.6261999999999999</v>
      </c>
      <c r="J450" s="91">
        <f t="shared" si="261"/>
        <v>3.7282700000000002</v>
      </c>
      <c r="K450" s="91">
        <f t="shared" si="261"/>
        <v>3.9243299999999999</v>
      </c>
      <c r="L450" s="91">
        <f t="shared" si="261"/>
        <v>4.2167300000000001</v>
      </c>
      <c r="M450" s="91">
        <f t="shared" si="261"/>
        <v>4.4631699999999999</v>
      </c>
      <c r="N450" s="91">
        <f t="shared" si="261"/>
        <v>4.5240099999999996</v>
      </c>
      <c r="O450" s="91">
        <f t="shared" si="261"/>
        <v>4.5331400000000004</v>
      </c>
      <c r="P450" s="91">
        <f t="shared" si="261"/>
        <v>4.5282200000000001</v>
      </c>
      <c r="Q450" s="91">
        <f t="shared" si="261"/>
        <v>4.5459500000000004</v>
      </c>
      <c r="R450" s="91">
        <f t="shared" si="261"/>
        <v>4.5430799999999998</v>
      </c>
      <c r="S450" s="91">
        <f t="shared" si="261"/>
        <v>4.5347400000000002</v>
      </c>
      <c r="T450" s="91">
        <f t="shared" si="261"/>
        <v>4.45871</v>
      </c>
      <c r="U450" s="91">
        <f t="shared" si="261"/>
        <v>4.3754400000000002</v>
      </c>
      <c r="V450" s="91">
        <f t="shared" si="261"/>
        <v>4.3732499999999996</v>
      </c>
      <c r="W450" s="91">
        <f t="shared" si="261"/>
        <v>4.4460899999999999</v>
      </c>
      <c r="X450" s="91">
        <f t="shared" si="261"/>
        <v>4.3923100000000002</v>
      </c>
      <c r="Y450" s="91">
        <f t="shared" si="261"/>
        <v>4.2090500000000004</v>
      </c>
      <c r="Z450" s="91">
        <f t="shared" si="261"/>
        <v>4.1341400000000004</v>
      </c>
      <c r="AA450" s="91">
        <f t="shared" si="261"/>
        <v>3.92265</v>
      </c>
    </row>
    <row r="451" spans="1:27" ht="12.75" hidden="1" customHeight="1" outlineLevel="1" x14ac:dyDescent="0.2">
      <c r="A451" s="99" t="s">
        <v>676</v>
      </c>
      <c r="B451" s="63" t="s">
        <v>238</v>
      </c>
      <c r="C451" s="43" t="s">
        <v>79</v>
      </c>
      <c r="D451" s="44">
        <v>1411.75</v>
      </c>
      <c r="E451" s="44">
        <v>1328.23</v>
      </c>
      <c r="F451" s="44">
        <v>1201.1199999999999</v>
      </c>
      <c r="G451" s="44">
        <v>1165.58</v>
      </c>
      <c r="H451" s="44">
        <v>1164.3900000000001</v>
      </c>
      <c r="I451" s="44">
        <v>1183.03</v>
      </c>
      <c r="J451" s="44">
        <v>1285.0999999999999</v>
      </c>
      <c r="K451" s="44">
        <v>1481.16</v>
      </c>
      <c r="L451" s="44">
        <v>1773.56</v>
      </c>
      <c r="M451" s="44">
        <v>2020</v>
      </c>
      <c r="N451" s="44">
        <v>2080.84</v>
      </c>
      <c r="O451" s="44">
        <v>2089.9699999999998</v>
      </c>
      <c r="P451" s="44">
        <v>2085.0500000000002</v>
      </c>
      <c r="Q451" s="44">
        <v>2102.7800000000002</v>
      </c>
      <c r="R451" s="44">
        <v>2099.91</v>
      </c>
      <c r="S451" s="44">
        <v>2091.5700000000002</v>
      </c>
      <c r="T451" s="44">
        <v>2015.54</v>
      </c>
      <c r="U451" s="44">
        <v>1932.27</v>
      </c>
      <c r="V451" s="44">
        <v>1930.08</v>
      </c>
      <c r="W451" s="44">
        <v>2002.92</v>
      </c>
      <c r="X451" s="44">
        <v>1949.14</v>
      </c>
      <c r="Y451" s="44">
        <v>1765.88</v>
      </c>
      <c r="Z451" s="44">
        <v>1690.97</v>
      </c>
      <c r="AA451" s="44">
        <v>1479.48</v>
      </c>
    </row>
    <row r="452" spans="1:27" ht="12.75" hidden="1" customHeight="1" outlineLevel="1" x14ac:dyDescent="0.2">
      <c r="A452" s="99" t="s">
        <v>677</v>
      </c>
      <c r="B452" s="63" t="s">
        <v>90</v>
      </c>
      <c r="C452" s="43" t="s">
        <v>79</v>
      </c>
      <c r="D452" s="44">
        <f t="shared" ref="D452:AA452" si="262">$D$327</f>
        <v>2222.89</v>
      </c>
      <c r="E452" s="44">
        <f t="shared" si="262"/>
        <v>2222.89</v>
      </c>
      <c r="F452" s="44">
        <f t="shared" si="262"/>
        <v>2222.89</v>
      </c>
      <c r="G452" s="44">
        <f t="shared" si="262"/>
        <v>2222.89</v>
      </c>
      <c r="H452" s="44">
        <f t="shared" si="262"/>
        <v>2222.89</v>
      </c>
      <c r="I452" s="44">
        <f t="shared" si="262"/>
        <v>2222.89</v>
      </c>
      <c r="J452" s="44">
        <f t="shared" si="262"/>
        <v>2222.89</v>
      </c>
      <c r="K452" s="44">
        <f t="shared" si="262"/>
        <v>2222.89</v>
      </c>
      <c r="L452" s="44">
        <f t="shared" si="262"/>
        <v>2222.89</v>
      </c>
      <c r="M452" s="44">
        <f t="shared" si="262"/>
        <v>2222.89</v>
      </c>
      <c r="N452" s="44">
        <f t="shared" si="262"/>
        <v>2222.89</v>
      </c>
      <c r="O452" s="44">
        <f t="shared" si="262"/>
        <v>2222.89</v>
      </c>
      <c r="P452" s="44">
        <f t="shared" si="262"/>
        <v>2222.89</v>
      </c>
      <c r="Q452" s="44">
        <f t="shared" si="262"/>
        <v>2222.89</v>
      </c>
      <c r="R452" s="44">
        <f t="shared" si="262"/>
        <v>2222.89</v>
      </c>
      <c r="S452" s="44">
        <f t="shared" si="262"/>
        <v>2222.89</v>
      </c>
      <c r="T452" s="44">
        <f t="shared" si="262"/>
        <v>2222.89</v>
      </c>
      <c r="U452" s="44">
        <f t="shared" si="262"/>
        <v>2222.89</v>
      </c>
      <c r="V452" s="44">
        <f t="shared" si="262"/>
        <v>2222.89</v>
      </c>
      <c r="W452" s="44">
        <f t="shared" si="262"/>
        <v>2222.89</v>
      </c>
      <c r="X452" s="44">
        <f t="shared" si="262"/>
        <v>2222.89</v>
      </c>
      <c r="Y452" s="44">
        <f t="shared" si="262"/>
        <v>2222.89</v>
      </c>
      <c r="Z452" s="44">
        <f t="shared" si="262"/>
        <v>2222.89</v>
      </c>
      <c r="AA452" s="44">
        <f t="shared" si="262"/>
        <v>2222.89</v>
      </c>
    </row>
    <row r="453" spans="1:27" ht="12.75" hidden="1" customHeight="1" outlineLevel="1" x14ac:dyDescent="0.2">
      <c r="A453" s="99" t="s">
        <v>678</v>
      </c>
      <c r="B453" s="63" t="s">
        <v>83</v>
      </c>
      <c r="C453" s="43" t="s">
        <v>79</v>
      </c>
      <c r="D453" s="44">
        <v>3.92</v>
      </c>
      <c r="E453" s="44">
        <v>3.92</v>
      </c>
      <c r="F453" s="44">
        <v>3.92</v>
      </c>
      <c r="G453" s="44">
        <v>3.92</v>
      </c>
      <c r="H453" s="44">
        <v>3.92</v>
      </c>
      <c r="I453" s="44">
        <v>3.92</v>
      </c>
      <c r="J453" s="44">
        <v>3.92</v>
      </c>
      <c r="K453" s="44">
        <v>3.92</v>
      </c>
      <c r="L453" s="44">
        <v>3.92</v>
      </c>
      <c r="M453" s="44">
        <v>3.92</v>
      </c>
      <c r="N453" s="44">
        <v>3.92</v>
      </c>
      <c r="O453" s="44">
        <v>3.92</v>
      </c>
      <c r="P453" s="44">
        <v>3.92</v>
      </c>
      <c r="Q453" s="44">
        <v>3.92</v>
      </c>
      <c r="R453" s="44">
        <v>3.92</v>
      </c>
      <c r="S453" s="44">
        <v>3.92</v>
      </c>
      <c r="T453" s="44">
        <v>3.92</v>
      </c>
      <c r="U453" s="44">
        <v>3.92</v>
      </c>
      <c r="V453" s="44">
        <v>3.92</v>
      </c>
      <c r="W453" s="44">
        <v>3.92</v>
      </c>
      <c r="X453" s="44">
        <v>3.92</v>
      </c>
      <c r="Y453" s="44">
        <v>3.92</v>
      </c>
      <c r="Z453" s="44">
        <v>3.92</v>
      </c>
      <c r="AA453" s="44">
        <v>3.92</v>
      </c>
    </row>
    <row r="454" spans="1:27" ht="12.75" hidden="1" customHeight="1" outlineLevel="1" x14ac:dyDescent="0.2">
      <c r="A454" s="99" t="s">
        <v>679</v>
      </c>
      <c r="B454" s="63" t="s">
        <v>81</v>
      </c>
      <c r="C454" s="43" t="s">
        <v>79</v>
      </c>
      <c r="D454" s="44">
        <f>$D$11</f>
        <v>216.36</v>
      </c>
      <c r="E454" s="44">
        <f t="shared" ref="E454:AA454" si="263">$D$11</f>
        <v>216.36</v>
      </c>
      <c r="F454" s="44">
        <f t="shared" si="263"/>
        <v>216.36</v>
      </c>
      <c r="G454" s="44">
        <f t="shared" si="263"/>
        <v>216.36</v>
      </c>
      <c r="H454" s="44">
        <f t="shared" si="263"/>
        <v>216.36</v>
      </c>
      <c r="I454" s="44">
        <f t="shared" si="263"/>
        <v>216.36</v>
      </c>
      <c r="J454" s="44">
        <f t="shared" si="263"/>
        <v>216.36</v>
      </c>
      <c r="K454" s="44">
        <f t="shared" si="263"/>
        <v>216.36</v>
      </c>
      <c r="L454" s="44">
        <f t="shared" si="263"/>
        <v>216.36</v>
      </c>
      <c r="M454" s="44">
        <f t="shared" si="263"/>
        <v>216.36</v>
      </c>
      <c r="N454" s="44">
        <f t="shared" si="263"/>
        <v>216.36</v>
      </c>
      <c r="O454" s="44">
        <f t="shared" si="263"/>
        <v>216.36</v>
      </c>
      <c r="P454" s="44">
        <f t="shared" si="263"/>
        <v>216.36</v>
      </c>
      <c r="Q454" s="44">
        <f t="shared" si="263"/>
        <v>216.36</v>
      </c>
      <c r="R454" s="44">
        <f t="shared" si="263"/>
        <v>216.36</v>
      </c>
      <c r="S454" s="44">
        <f t="shared" si="263"/>
        <v>216.36</v>
      </c>
      <c r="T454" s="44">
        <f t="shared" si="263"/>
        <v>216.36</v>
      </c>
      <c r="U454" s="44">
        <f t="shared" si="263"/>
        <v>216.36</v>
      </c>
      <c r="V454" s="44">
        <f t="shared" si="263"/>
        <v>216.36</v>
      </c>
      <c r="W454" s="44">
        <f t="shared" si="263"/>
        <v>216.36</v>
      </c>
      <c r="X454" s="44">
        <f t="shared" si="263"/>
        <v>216.36</v>
      </c>
      <c r="Y454" s="44">
        <f t="shared" si="263"/>
        <v>216.36</v>
      </c>
      <c r="Z454" s="44">
        <f t="shared" si="263"/>
        <v>216.36</v>
      </c>
      <c r="AA454" s="44">
        <f t="shared" si="263"/>
        <v>216.36</v>
      </c>
    </row>
    <row r="455" spans="1:27" collapsed="1" x14ac:dyDescent="0.2">
      <c r="A455" s="98" t="s">
        <v>680</v>
      </c>
      <c r="B455" s="28" t="str">
        <f>"27"&amp;"."&amp;$B$662&amp;"."&amp;$B$663</f>
        <v>27.08.2023</v>
      </c>
      <c r="C455" s="90" t="s">
        <v>76</v>
      </c>
      <c r="D455" s="91">
        <f>ROUND(((D456+D457+D459+D458)/1000),5)</f>
        <v>3.7837299999999998</v>
      </c>
      <c r="E455" s="91">
        <f>ROUND(((E456+E457+E459+E458)/1000),5)</f>
        <v>3.6718700000000002</v>
      </c>
      <c r="F455" s="91">
        <f>ROUND(((F456+F457+F459+F458)/1000),5)</f>
        <v>3.6109800000000001</v>
      </c>
      <c r="G455" s="91">
        <f t="shared" ref="G455:AA455" si="264">ROUND(((G456+G457+G459+G458)/1000),5)</f>
        <v>3.5681699999999998</v>
      </c>
      <c r="H455" s="91">
        <f t="shared" si="264"/>
        <v>3.5417999999999998</v>
      </c>
      <c r="I455" s="91">
        <f t="shared" si="264"/>
        <v>3.5205500000000001</v>
      </c>
      <c r="J455" s="91">
        <f t="shared" si="264"/>
        <v>3.50888</v>
      </c>
      <c r="K455" s="91">
        <f t="shared" si="264"/>
        <v>3.73868</v>
      </c>
      <c r="L455" s="91">
        <f t="shared" si="264"/>
        <v>4.0206</v>
      </c>
      <c r="M455" s="91">
        <f t="shared" si="264"/>
        <v>4.2116800000000003</v>
      </c>
      <c r="N455" s="91">
        <f t="shared" si="264"/>
        <v>4.3221100000000003</v>
      </c>
      <c r="O455" s="91">
        <f t="shared" si="264"/>
        <v>4.3567999999999998</v>
      </c>
      <c r="P455" s="91">
        <f t="shared" si="264"/>
        <v>4.3560699999999999</v>
      </c>
      <c r="Q455" s="91">
        <f t="shared" si="264"/>
        <v>4.3645699999999996</v>
      </c>
      <c r="R455" s="91">
        <f t="shared" si="264"/>
        <v>4.3658200000000003</v>
      </c>
      <c r="S455" s="91">
        <f t="shared" si="264"/>
        <v>4.3577199999999996</v>
      </c>
      <c r="T455" s="91">
        <f t="shared" si="264"/>
        <v>4.3197999999999999</v>
      </c>
      <c r="U455" s="91">
        <f t="shared" si="264"/>
        <v>4.2639899999999997</v>
      </c>
      <c r="V455" s="91">
        <f t="shared" si="264"/>
        <v>4.2555500000000004</v>
      </c>
      <c r="W455" s="91">
        <f t="shared" si="264"/>
        <v>4.2969099999999996</v>
      </c>
      <c r="X455" s="91">
        <f t="shared" si="264"/>
        <v>4.3117900000000002</v>
      </c>
      <c r="Y455" s="91">
        <f t="shared" si="264"/>
        <v>4.2042400000000004</v>
      </c>
      <c r="Z455" s="91">
        <f t="shared" si="264"/>
        <v>4.1480600000000001</v>
      </c>
      <c r="AA455" s="91">
        <f t="shared" si="264"/>
        <v>3.88809</v>
      </c>
    </row>
    <row r="456" spans="1:27" ht="12.75" hidden="1" customHeight="1" outlineLevel="1" x14ac:dyDescent="0.2">
      <c r="A456" s="99" t="s">
        <v>681</v>
      </c>
      <c r="B456" s="63" t="s">
        <v>238</v>
      </c>
      <c r="C456" s="43" t="s">
        <v>79</v>
      </c>
      <c r="D456" s="44">
        <v>1340.56</v>
      </c>
      <c r="E456" s="44">
        <v>1228.7</v>
      </c>
      <c r="F456" s="44">
        <v>1167.81</v>
      </c>
      <c r="G456" s="44">
        <v>1125</v>
      </c>
      <c r="H456" s="44">
        <v>1098.6300000000001</v>
      </c>
      <c r="I456" s="44">
        <v>1077.3800000000001</v>
      </c>
      <c r="J456" s="44">
        <v>1065.71</v>
      </c>
      <c r="K456" s="44">
        <v>1295.51</v>
      </c>
      <c r="L456" s="44">
        <v>1577.43</v>
      </c>
      <c r="M456" s="44">
        <v>1768.51</v>
      </c>
      <c r="N456" s="44">
        <v>1878.94</v>
      </c>
      <c r="O456" s="44">
        <v>1913.63</v>
      </c>
      <c r="P456" s="44">
        <v>1912.9</v>
      </c>
      <c r="Q456" s="44">
        <v>1921.4</v>
      </c>
      <c r="R456" s="44">
        <v>1922.65</v>
      </c>
      <c r="S456" s="44">
        <v>1914.55</v>
      </c>
      <c r="T456" s="44">
        <v>1876.63</v>
      </c>
      <c r="U456" s="44">
        <v>1820.82</v>
      </c>
      <c r="V456" s="44">
        <v>1812.38</v>
      </c>
      <c r="W456" s="44">
        <v>1853.74</v>
      </c>
      <c r="X456" s="44">
        <v>1868.62</v>
      </c>
      <c r="Y456" s="44">
        <v>1761.07</v>
      </c>
      <c r="Z456" s="44">
        <v>1704.89</v>
      </c>
      <c r="AA456" s="44">
        <v>1444.92</v>
      </c>
    </row>
    <row r="457" spans="1:27" ht="12.75" hidden="1" customHeight="1" outlineLevel="1" x14ac:dyDescent="0.2">
      <c r="A457" s="99" t="s">
        <v>682</v>
      </c>
      <c r="B457" s="63" t="s">
        <v>90</v>
      </c>
      <c r="C457" s="43" t="s">
        <v>79</v>
      </c>
      <c r="D457" s="44">
        <f t="shared" ref="D457:AA457" si="265">$D$327</f>
        <v>2222.89</v>
      </c>
      <c r="E457" s="44">
        <f t="shared" si="265"/>
        <v>2222.89</v>
      </c>
      <c r="F457" s="44">
        <f t="shared" si="265"/>
        <v>2222.89</v>
      </c>
      <c r="G457" s="44">
        <f t="shared" si="265"/>
        <v>2222.89</v>
      </c>
      <c r="H457" s="44">
        <f t="shared" si="265"/>
        <v>2222.89</v>
      </c>
      <c r="I457" s="44">
        <f t="shared" si="265"/>
        <v>2222.89</v>
      </c>
      <c r="J457" s="44">
        <f t="shared" si="265"/>
        <v>2222.89</v>
      </c>
      <c r="K457" s="44">
        <f t="shared" si="265"/>
        <v>2222.89</v>
      </c>
      <c r="L457" s="44">
        <f t="shared" si="265"/>
        <v>2222.89</v>
      </c>
      <c r="M457" s="44">
        <f t="shared" si="265"/>
        <v>2222.89</v>
      </c>
      <c r="N457" s="44">
        <f t="shared" si="265"/>
        <v>2222.89</v>
      </c>
      <c r="O457" s="44">
        <f t="shared" si="265"/>
        <v>2222.89</v>
      </c>
      <c r="P457" s="44">
        <f t="shared" si="265"/>
        <v>2222.89</v>
      </c>
      <c r="Q457" s="44">
        <f t="shared" si="265"/>
        <v>2222.89</v>
      </c>
      <c r="R457" s="44">
        <f t="shared" si="265"/>
        <v>2222.89</v>
      </c>
      <c r="S457" s="44">
        <f t="shared" si="265"/>
        <v>2222.89</v>
      </c>
      <c r="T457" s="44">
        <f t="shared" si="265"/>
        <v>2222.89</v>
      </c>
      <c r="U457" s="44">
        <f t="shared" si="265"/>
        <v>2222.89</v>
      </c>
      <c r="V457" s="44">
        <f t="shared" si="265"/>
        <v>2222.89</v>
      </c>
      <c r="W457" s="44">
        <f t="shared" si="265"/>
        <v>2222.89</v>
      </c>
      <c r="X457" s="44">
        <f t="shared" si="265"/>
        <v>2222.89</v>
      </c>
      <c r="Y457" s="44">
        <f t="shared" si="265"/>
        <v>2222.89</v>
      </c>
      <c r="Z457" s="44">
        <f t="shared" si="265"/>
        <v>2222.89</v>
      </c>
      <c r="AA457" s="44">
        <f t="shared" si="265"/>
        <v>2222.89</v>
      </c>
    </row>
    <row r="458" spans="1:27" ht="12.75" hidden="1" customHeight="1" outlineLevel="1" x14ac:dyDescent="0.2">
      <c r="A458" s="99" t="s">
        <v>683</v>
      </c>
      <c r="B458" s="63" t="s">
        <v>83</v>
      </c>
      <c r="C458" s="43" t="s">
        <v>79</v>
      </c>
      <c r="D458" s="44">
        <v>3.92</v>
      </c>
      <c r="E458" s="44">
        <v>3.92</v>
      </c>
      <c r="F458" s="44">
        <v>3.92</v>
      </c>
      <c r="G458" s="44">
        <v>3.92</v>
      </c>
      <c r="H458" s="44">
        <v>3.92</v>
      </c>
      <c r="I458" s="44">
        <v>3.92</v>
      </c>
      <c r="J458" s="44">
        <v>3.92</v>
      </c>
      <c r="K458" s="44">
        <v>3.92</v>
      </c>
      <c r="L458" s="44">
        <v>3.92</v>
      </c>
      <c r="M458" s="44">
        <v>3.92</v>
      </c>
      <c r="N458" s="44">
        <v>3.92</v>
      </c>
      <c r="O458" s="44">
        <v>3.92</v>
      </c>
      <c r="P458" s="44">
        <v>3.92</v>
      </c>
      <c r="Q458" s="44">
        <v>3.92</v>
      </c>
      <c r="R458" s="44">
        <v>3.92</v>
      </c>
      <c r="S458" s="44">
        <v>3.92</v>
      </c>
      <c r="T458" s="44">
        <v>3.92</v>
      </c>
      <c r="U458" s="44">
        <v>3.92</v>
      </c>
      <c r="V458" s="44">
        <v>3.92</v>
      </c>
      <c r="W458" s="44">
        <v>3.92</v>
      </c>
      <c r="X458" s="44">
        <v>3.92</v>
      </c>
      <c r="Y458" s="44">
        <v>3.92</v>
      </c>
      <c r="Z458" s="44">
        <v>3.92</v>
      </c>
      <c r="AA458" s="44">
        <v>3.92</v>
      </c>
    </row>
    <row r="459" spans="1:27" ht="12.75" hidden="1" customHeight="1" outlineLevel="1" x14ac:dyDescent="0.2">
      <c r="A459" s="99" t="s">
        <v>684</v>
      </c>
      <c r="B459" s="63" t="s">
        <v>81</v>
      </c>
      <c r="C459" s="43" t="s">
        <v>79</v>
      </c>
      <c r="D459" s="44">
        <f>$D$11</f>
        <v>216.36</v>
      </c>
      <c r="E459" s="44">
        <f t="shared" ref="E459:AA459" si="266">$D$11</f>
        <v>216.36</v>
      </c>
      <c r="F459" s="44">
        <f t="shared" si="266"/>
        <v>216.36</v>
      </c>
      <c r="G459" s="44">
        <f t="shared" si="266"/>
        <v>216.36</v>
      </c>
      <c r="H459" s="44">
        <f t="shared" si="266"/>
        <v>216.36</v>
      </c>
      <c r="I459" s="44">
        <f t="shared" si="266"/>
        <v>216.36</v>
      </c>
      <c r="J459" s="44">
        <f t="shared" si="266"/>
        <v>216.36</v>
      </c>
      <c r="K459" s="44">
        <f t="shared" si="266"/>
        <v>216.36</v>
      </c>
      <c r="L459" s="44">
        <f t="shared" si="266"/>
        <v>216.36</v>
      </c>
      <c r="M459" s="44">
        <f t="shared" si="266"/>
        <v>216.36</v>
      </c>
      <c r="N459" s="44">
        <f t="shared" si="266"/>
        <v>216.36</v>
      </c>
      <c r="O459" s="44">
        <f t="shared" si="266"/>
        <v>216.36</v>
      </c>
      <c r="P459" s="44">
        <f t="shared" si="266"/>
        <v>216.36</v>
      </c>
      <c r="Q459" s="44">
        <f t="shared" si="266"/>
        <v>216.36</v>
      </c>
      <c r="R459" s="44">
        <f t="shared" si="266"/>
        <v>216.36</v>
      </c>
      <c r="S459" s="44">
        <f t="shared" si="266"/>
        <v>216.36</v>
      </c>
      <c r="T459" s="44">
        <f t="shared" si="266"/>
        <v>216.36</v>
      </c>
      <c r="U459" s="44">
        <f t="shared" si="266"/>
        <v>216.36</v>
      </c>
      <c r="V459" s="44">
        <f t="shared" si="266"/>
        <v>216.36</v>
      </c>
      <c r="W459" s="44">
        <f t="shared" si="266"/>
        <v>216.36</v>
      </c>
      <c r="X459" s="44">
        <f t="shared" si="266"/>
        <v>216.36</v>
      </c>
      <c r="Y459" s="44">
        <f t="shared" si="266"/>
        <v>216.36</v>
      </c>
      <c r="Z459" s="44">
        <f t="shared" si="266"/>
        <v>216.36</v>
      </c>
      <c r="AA459" s="44">
        <f t="shared" si="266"/>
        <v>216.36</v>
      </c>
    </row>
    <row r="460" spans="1:27" collapsed="1" x14ac:dyDescent="0.2">
      <c r="A460" s="98" t="s">
        <v>685</v>
      </c>
      <c r="B460" s="28" t="str">
        <f>"28"&amp;"."&amp;$B$662&amp;"."&amp;$B$663</f>
        <v>28.08.2023</v>
      </c>
      <c r="C460" s="90" t="s">
        <v>76</v>
      </c>
      <c r="D460" s="91">
        <f>ROUND(((D461+D462+D464+D463)/1000),5)</f>
        <v>3.7519100000000001</v>
      </c>
      <c r="E460" s="91">
        <f>ROUND(((E461+E462+E464+E463)/1000),5)</f>
        <v>3.6102400000000001</v>
      </c>
      <c r="F460" s="91">
        <f>ROUND(((F461+F462+F464+F463)/1000),5)</f>
        <v>3.5400399999999999</v>
      </c>
      <c r="G460" s="91">
        <f t="shared" ref="G460:AA460" si="267">ROUND(((G461+G462+G464+G463)/1000),5)</f>
        <v>3.4770699999999999</v>
      </c>
      <c r="H460" s="91">
        <f t="shared" si="267"/>
        <v>3.5214400000000001</v>
      </c>
      <c r="I460" s="91">
        <f t="shared" si="267"/>
        <v>3.6114700000000002</v>
      </c>
      <c r="J460" s="91">
        <f t="shared" si="267"/>
        <v>3.7867899999999999</v>
      </c>
      <c r="K460" s="91">
        <f t="shared" si="267"/>
        <v>4.0671999999999997</v>
      </c>
      <c r="L460" s="91">
        <f t="shared" si="267"/>
        <v>4.3482700000000003</v>
      </c>
      <c r="M460" s="91">
        <f t="shared" si="267"/>
        <v>4.4603799999999998</v>
      </c>
      <c r="N460" s="91">
        <f t="shared" si="267"/>
        <v>4.4746100000000002</v>
      </c>
      <c r="O460" s="91">
        <f t="shared" si="267"/>
        <v>4.4753299999999996</v>
      </c>
      <c r="P460" s="91">
        <f t="shared" si="267"/>
        <v>4.4660799999999998</v>
      </c>
      <c r="Q460" s="91">
        <f t="shared" si="267"/>
        <v>4.5215100000000001</v>
      </c>
      <c r="R460" s="91">
        <f t="shared" si="267"/>
        <v>4.6150599999999997</v>
      </c>
      <c r="S460" s="91">
        <f t="shared" si="267"/>
        <v>4.6070099999999998</v>
      </c>
      <c r="T460" s="91">
        <f t="shared" si="267"/>
        <v>4.6247199999999999</v>
      </c>
      <c r="U460" s="91">
        <f t="shared" si="267"/>
        <v>4.4845499999999996</v>
      </c>
      <c r="V460" s="91">
        <f t="shared" si="267"/>
        <v>4.4775499999999999</v>
      </c>
      <c r="W460" s="91">
        <f t="shared" si="267"/>
        <v>4.4850700000000003</v>
      </c>
      <c r="X460" s="91">
        <f t="shared" si="267"/>
        <v>4.46082</v>
      </c>
      <c r="Y460" s="91">
        <f t="shared" si="267"/>
        <v>4.3767300000000002</v>
      </c>
      <c r="Z460" s="91">
        <f t="shared" si="267"/>
        <v>4.14344</v>
      </c>
      <c r="AA460" s="91">
        <f t="shared" si="267"/>
        <v>3.8991600000000002</v>
      </c>
    </row>
    <row r="461" spans="1:27" ht="12.75" hidden="1" customHeight="1" outlineLevel="1" x14ac:dyDescent="0.2">
      <c r="A461" s="99" t="s">
        <v>686</v>
      </c>
      <c r="B461" s="63" t="s">
        <v>238</v>
      </c>
      <c r="C461" s="43" t="s">
        <v>79</v>
      </c>
      <c r="D461" s="44">
        <v>1308.74</v>
      </c>
      <c r="E461" s="44">
        <v>1167.07</v>
      </c>
      <c r="F461" s="44">
        <v>1096.8699999999999</v>
      </c>
      <c r="G461" s="44">
        <v>1033.9000000000001</v>
      </c>
      <c r="H461" s="44">
        <v>1078.27</v>
      </c>
      <c r="I461" s="44">
        <v>1168.3</v>
      </c>
      <c r="J461" s="44">
        <v>1343.62</v>
      </c>
      <c r="K461" s="44">
        <v>1624.03</v>
      </c>
      <c r="L461" s="44">
        <v>1905.1</v>
      </c>
      <c r="M461" s="44">
        <v>2017.21</v>
      </c>
      <c r="N461" s="44">
        <v>2031.44</v>
      </c>
      <c r="O461" s="44">
        <v>2032.16</v>
      </c>
      <c r="P461" s="44">
        <v>2022.91</v>
      </c>
      <c r="Q461" s="44">
        <v>2078.34</v>
      </c>
      <c r="R461" s="44">
        <v>2171.89</v>
      </c>
      <c r="S461" s="44">
        <v>2163.84</v>
      </c>
      <c r="T461" s="44">
        <v>2181.5500000000002</v>
      </c>
      <c r="U461" s="44">
        <v>2041.38</v>
      </c>
      <c r="V461" s="44">
        <v>2034.38</v>
      </c>
      <c r="W461" s="44">
        <v>2041.9</v>
      </c>
      <c r="X461" s="44">
        <v>2017.65</v>
      </c>
      <c r="Y461" s="44">
        <v>1933.56</v>
      </c>
      <c r="Z461" s="44">
        <v>1700.27</v>
      </c>
      <c r="AA461" s="44">
        <v>1455.99</v>
      </c>
    </row>
    <row r="462" spans="1:27" ht="12.75" hidden="1" customHeight="1" outlineLevel="1" x14ac:dyDescent="0.2">
      <c r="A462" s="99" t="s">
        <v>687</v>
      </c>
      <c r="B462" s="63" t="s">
        <v>90</v>
      </c>
      <c r="C462" s="43" t="s">
        <v>79</v>
      </c>
      <c r="D462" s="44">
        <f t="shared" ref="D462:AA462" si="268">$D$327</f>
        <v>2222.89</v>
      </c>
      <c r="E462" s="44">
        <f t="shared" si="268"/>
        <v>2222.89</v>
      </c>
      <c r="F462" s="44">
        <f t="shared" si="268"/>
        <v>2222.89</v>
      </c>
      <c r="G462" s="44">
        <f t="shared" si="268"/>
        <v>2222.89</v>
      </c>
      <c r="H462" s="44">
        <f t="shared" si="268"/>
        <v>2222.89</v>
      </c>
      <c r="I462" s="44">
        <f t="shared" si="268"/>
        <v>2222.89</v>
      </c>
      <c r="J462" s="44">
        <f t="shared" si="268"/>
        <v>2222.89</v>
      </c>
      <c r="K462" s="44">
        <f t="shared" si="268"/>
        <v>2222.89</v>
      </c>
      <c r="L462" s="44">
        <f t="shared" si="268"/>
        <v>2222.89</v>
      </c>
      <c r="M462" s="44">
        <f t="shared" si="268"/>
        <v>2222.89</v>
      </c>
      <c r="N462" s="44">
        <f t="shared" si="268"/>
        <v>2222.89</v>
      </c>
      <c r="O462" s="44">
        <f t="shared" si="268"/>
        <v>2222.89</v>
      </c>
      <c r="P462" s="44">
        <f t="shared" si="268"/>
        <v>2222.89</v>
      </c>
      <c r="Q462" s="44">
        <f t="shared" si="268"/>
        <v>2222.89</v>
      </c>
      <c r="R462" s="44">
        <f t="shared" si="268"/>
        <v>2222.89</v>
      </c>
      <c r="S462" s="44">
        <f t="shared" si="268"/>
        <v>2222.89</v>
      </c>
      <c r="T462" s="44">
        <f t="shared" si="268"/>
        <v>2222.89</v>
      </c>
      <c r="U462" s="44">
        <f t="shared" si="268"/>
        <v>2222.89</v>
      </c>
      <c r="V462" s="44">
        <f t="shared" si="268"/>
        <v>2222.89</v>
      </c>
      <c r="W462" s="44">
        <f t="shared" si="268"/>
        <v>2222.89</v>
      </c>
      <c r="X462" s="44">
        <f t="shared" si="268"/>
        <v>2222.89</v>
      </c>
      <c r="Y462" s="44">
        <f t="shared" si="268"/>
        <v>2222.89</v>
      </c>
      <c r="Z462" s="44">
        <f t="shared" si="268"/>
        <v>2222.89</v>
      </c>
      <c r="AA462" s="44">
        <f t="shared" si="268"/>
        <v>2222.89</v>
      </c>
    </row>
    <row r="463" spans="1:27" ht="12.75" hidden="1" customHeight="1" outlineLevel="1" x14ac:dyDescent="0.2">
      <c r="A463" s="99" t="s">
        <v>688</v>
      </c>
      <c r="B463" s="63" t="s">
        <v>83</v>
      </c>
      <c r="C463" s="43" t="s">
        <v>79</v>
      </c>
      <c r="D463" s="44">
        <v>3.92</v>
      </c>
      <c r="E463" s="44">
        <v>3.92</v>
      </c>
      <c r="F463" s="44">
        <v>3.92</v>
      </c>
      <c r="G463" s="44">
        <v>3.92</v>
      </c>
      <c r="H463" s="44">
        <v>3.92</v>
      </c>
      <c r="I463" s="44">
        <v>3.92</v>
      </c>
      <c r="J463" s="44">
        <v>3.92</v>
      </c>
      <c r="K463" s="44">
        <v>3.92</v>
      </c>
      <c r="L463" s="44">
        <v>3.92</v>
      </c>
      <c r="M463" s="44">
        <v>3.92</v>
      </c>
      <c r="N463" s="44">
        <v>3.92</v>
      </c>
      <c r="O463" s="44">
        <v>3.92</v>
      </c>
      <c r="P463" s="44">
        <v>3.92</v>
      </c>
      <c r="Q463" s="44">
        <v>3.92</v>
      </c>
      <c r="R463" s="44">
        <v>3.92</v>
      </c>
      <c r="S463" s="44">
        <v>3.92</v>
      </c>
      <c r="T463" s="44">
        <v>3.92</v>
      </c>
      <c r="U463" s="44">
        <v>3.92</v>
      </c>
      <c r="V463" s="44">
        <v>3.92</v>
      </c>
      <c r="W463" s="44">
        <v>3.92</v>
      </c>
      <c r="X463" s="44">
        <v>3.92</v>
      </c>
      <c r="Y463" s="44">
        <v>3.92</v>
      </c>
      <c r="Z463" s="44">
        <v>3.92</v>
      </c>
      <c r="AA463" s="44">
        <v>3.92</v>
      </c>
    </row>
    <row r="464" spans="1:27" ht="12.75" hidden="1" customHeight="1" outlineLevel="1" x14ac:dyDescent="0.2">
      <c r="A464" s="99" t="s">
        <v>689</v>
      </c>
      <c r="B464" s="63" t="s">
        <v>81</v>
      </c>
      <c r="C464" s="43" t="s">
        <v>79</v>
      </c>
      <c r="D464" s="44">
        <f>$D$11</f>
        <v>216.36</v>
      </c>
      <c r="E464" s="44">
        <f t="shared" ref="E464:AA464" si="269">$D$11</f>
        <v>216.36</v>
      </c>
      <c r="F464" s="44">
        <f t="shared" si="269"/>
        <v>216.36</v>
      </c>
      <c r="G464" s="44">
        <f t="shared" si="269"/>
        <v>216.36</v>
      </c>
      <c r="H464" s="44">
        <f t="shared" si="269"/>
        <v>216.36</v>
      </c>
      <c r="I464" s="44">
        <f t="shared" si="269"/>
        <v>216.36</v>
      </c>
      <c r="J464" s="44">
        <f t="shared" si="269"/>
        <v>216.36</v>
      </c>
      <c r="K464" s="44">
        <f t="shared" si="269"/>
        <v>216.36</v>
      </c>
      <c r="L464" s="44">
        <f t="shared" si="269"/>
        <v>216.36</v>
      </c>
      <c r="M464" s="44">
        <f t="shared" si="269"/>
        <v>216.36</v>
      </c>
      <c r="N464" s="44">
        <f t="shared" si="269"/>
        <v>216.36</v>
      </c>
      <c r="O464" s="44">
        <f t="shared" si="269"/>
        <v>216.36</v>
      </c>
      <c r="P464" s="44">
        <f t="shared" si="269"/>
        <v>216.36</v>
      </c>
      <c r="Q464" s="44">
        <f t="shared" si="269"/>
        <v>216.36</v>
      </c>
      <c r="R464" s="44">
        <f t="shared" si="269"/>
        <v>216.36</v>
      </c>
      <c r="S464" s="44">
        <f t="shared" si="269"/>
        <v>216.36</v>
      </c>
      <c r="T464" s="44">
        <f t="shared" si="269"/>
        <v>216.36</v>
      </c>
      <c r="U464" s="44">
        <f t="shared" si="269"/>
        <v>216.36</v>
      </c>
      <c r="V464" s="44">
        <f t="shared" si="269"/>
        <v>216.36</v>
      </c>
      <c r="W464" s="44">
        <f t="shared" si="269"/>
        <v>216.36</v>
      </c>
      <c r="X464" s="44">
        <f t="shared" si="269"/>
        <v>216.36</v>
      </c>
      <c r="Y464" s="44">
        <f t="shared" si="269"/>
        <v>216.36</v>
      </c>
      <c r="Z464" s="44">
        <f t="shared" si="269"/>
        <v>216.36</v>
      </c>
      <c r="AA464" s="44">
        <f t="shared" si="269"/>
        <v>216.36</v>
      </c>
    </row>
    <row r="465" spans="1:27" collapsed="1" x14ac:dyDescent="0.2">
      <c r="A465" s="98" t="s">
        <v>690</v>
      </c>
      <c r="B465" s="28" t="str">
        <f>"29"&amp;"."&amp;$B$662&amp;"."&amp;$B$663</f>
        <v>29.08.2023</v>
      </c>
      <c r="C465" s="90" t="s">
        <v>76</v>
      </c>
      <c r="D465" s="91">
        <f>ROUND(((D466+D467+D469+D468)/1000),5)</f>
        <v>3.7668699999999999</v>
      </c>
      <c r="E465" s="91">
        <f>ROUND(((E466+E467+E469+E468)/1000),5)</f>
        <v>3.6292499999999999</v>
      </c>
      <c r="F465" s="91">
        <f>ROUND(((F466+F467+F469+F468)/1000),5)</f>
        <v>3.5116800000000001</v>
      </c>
      <c r="G465" s="91">
        <f t="shared" ref="G465:AA465" si="270">ROUND(((G466+G467+G469+G468)/1000),5)</f>
        <v>3.5139200000000002</v>
      </c>
      <c r="H465" s="91">
        <f t="shared" si="270"/>
        <v>3.5855999999999999</v>
      </c>
      <c r="I465" s="91">
        <f t="shared" si="270"/>
        <v>3.7175099999999999</v>
      </c>
      <c r="J465" s="91">
        <f t="shared" si="270"/>
        <v>3.8039200000000002</v>
      </c>
      <c r="K465" s="91">
        <f t="shared" si="270"/>
        <v>4.0641600000000002</v>
      </c>
      <c r="L465" s="91">
        <f t="shared" si="270"/>
        <v>4.4234400000000003</v>
      </c>
      <c r="M465" s="91">
        <f t="shared" si="270"/>
        <v>4.4884599999999999</v>
      </c>
      <c r="N465" s="91">
        <f t="shared" si="270"/>
        <v>4.5278099999999997</v>
      </c>
      <c r="O465" s="91">
        <f t="shared" si="270"/>
        <v>4.5058699999999998</v>
      </c>
      <c r="P465" s="91">
        <f t="shared" si="270"/>
        <v>4.4966400000000002</v>
      </c>
      <c r="Q465" s="91">
        <f t="shared" si="270"/>
        <v>4.5152299999999999</v>
      </c>
      <c r="R465" s="91">
        <f t="shared" si="270"/>
        <v>4.5621200000000002</v>
      </c>
      <c r="S465" s="91">
        <f t="shared" si="270"/>
        <v>4.5622100000000003</v>
      </c>
      <c r="T465" s="91">
        <f t="shared" si="270"/>
        <v>4.5524500000000003</v>
      </c>
      <c r="U465" s="91">
        <f t="shared" si="270"/>
        <v>4.5348199999999999</v>
      </c>
      <c r="V465" s="91">
        <f t="shared" si="270"/>
        <v>4.51274</v>
      </c>
      <c r="W465" s="91">
        <f t="shared" si="270"/>
        <v>4.5436699999999997</v>
      </c>
      <c r="X465" s="91">
        <f t="shared" si="270"/>
        <v>4.5494300000000001</v>
      </c>
      <c r="Y465" s="91">
        <f t="shared" si="270"/>
        <v>4.4889400000000004</v>
      </c>
      <c r="Z465" s="91">
        <f t="shared" si="270"/>
        <v>4.1389699999999996</v>
      </c>
      <c r="AA465" s="91">
        <f t="shared" si="270"/>
        <v>3.9347400000000001</v>
      </c>
    </row>
    <row r="466" spans="1:27" ht="12.75" hidden="1" customHeight="1" outlineLevel="1" x14ac:dyDescent="0.2">
      <c r="A466" s="99" t="s">
        <v>691</v>
      </c>
      <c r="B466" s="63" t="s">
        <v>238</v>
      </c>
      <c r="C466" s="43" t="s">
        <v>79</v>
      </c>
      <c r="D466" s="44">
        <v>1323.7</v>
      </c>
      <c r="E466" s="44">
        <v>1186.08</v>
      </c>
      <c r="F466" s="44">
        <v>1068.51</v>
      </c>
      <c r="G466" s="44">
        <v>1070.75</v>
      </c>
      <c r="H466" s="44">
        <v>1142.43</v>
      </c>
      <c r="I466" s="44">
        <v>1274.3399999999999</v>
      </c>
      <c r="J466" s="44">
        <v>1360.75</v>
      </c>
      <c r="K466" s="44">
        <v>1620.99</v>
      </c>
      <c r="L466" s="44">
        <v>1980.27</v>
      </c>
      <c r="M466" s="44">
        <v>2045.29</v>
      </c>
      <c r="N466" s="44">
        <v>2084.64</v>
      </c>
      <c r="O466" s="44">
        <v>2062.6999999999998</v>
      </c>
      <c r="P466" s="44">
        <v>2053.4699999999998</v>
      </c>
      <c r="Q466" s="44">
        <v>2072.06</v>
      </c>
      <c r="R466" s="44">
        <v>2118.9499999999998</v>
      </c>
      <c r="S466" s="44">
        <v>2119.04</v>
      </c>
      <c r="T466" s="44">
        <v>2109.2800000000002</v>
      </c>
      <c r="U466" s="44">
        <v>2091.65</v>
      </c>
      <c r="V466" s="44">
        <v>2069.5700000000002</v>
      </c>
      <c r="W466" s="44">
        <v>2100.5</v>
      </c>
      <c r="X466" s="44">
        <v>2106.2600000000002</v>
      </c>
      <c r="Y466" s="44">
        <v>2045.77</v>
      </c>
      <c r="Z466" s="44">
        <v>1695.8</v>
      </c>
      <c r="AA466" s="44">
        <v>1491.57</v>
      </c>
    </row>
    <row r="467" spans="1:27" ht="12.75" hidden="1" customHeight="1" outlineLevel="1" x14ac:dyDescent="0.2">
      <c r="A467" s="99" t="s">
        <v>692</v>
      </c>
      <c r="B467" s="63" t="s">
        <v>90</v>
      </c>
      <c r="C467" s="43" t="s">
        <v>79</v>
      </c>
      <c r="D467" s="44">
        <f t="shared" ref="D467:AA467" si="271">$D$327</f>
        <v>2222.89</v>
      </c>
      <c r="E467" s="44">
        <f t="shared" si="271"/>
        <v>2222.89</v>
      </c>
      <c r="F467" s="44">
        <f t="shared" si="271"/>
        <v>2222.89</v>
      </c>
      <c r="G467" s="44">
        <f t="shared" si="271"/>
        <v>2222.89</v>
      </c>
      <c r="H467" s="44">
        <f t="shared" si="271"/>
        <v>2222.89</v>
      </c>
      <c r="I467" s="44">
        <f t="shared" si="271"/>
        <v>2222.89</v>
      </c>
      <c r="J467" s="44">
        <f t="shared" si="271"/>
        <v>2222.89</v>
      </c>
      <c r="K467" s="44">
        <f t="shared" si="271"/>
        <v>2222.89</v>
      </c>
      <c r="L467" s="44">
        <f t="shared" si="271"/>
        <v>2222.89</v>
      </c>
      <c r="M467" s="44">
        <f t="shared" si="271"/>
        <v>2222.89</v>
      </c>
      <c r="N467" s="44">
        <f t="shared" si="271"/>
        <v>2222.89</v>
      </c>
      <c r="O467" s="44">
        <f t="shared" si="271"/>
        <v>2222.89</v>
      </c>
      <c r="P467" s="44">
        <f t="shared" si="271"/>
        <v>2222.89</v>
      </c>
      <c r="Q467" s="44">
        <f t="shared" si="271"/>
        <v>2222.89</v>
      </c>
      <c r="R467" s="44">
        <f t="shared" si="271"/>
        <v>2222.89</v>
      </c>
      <c r="S467" s="44">
        <f t="shared" si="271"/>
        <v>2222.89</v>
      </c>
      <c r="T467" s="44">
        <f t="shared" si="271"/>
        <v>2222.89</v>
      </c>
      <c r="U467" s="44">
        <f t="shared" si="271"/>
        <v>2222.89</v>
      </c>
      <c r="V467" s="44">
        <f t="shared" si="271"/>
        <v>2222.89</v>
      </c>
      <c r="W467" s="44">
        <f t="shared" si="271"/>
        <v>2222.89</v>
      </c>
      <c r="X467" s="44">
        <f t="shared" si="271"/>
        <v>2222.89</v>
      </c>
      <c r="Y467" s="44">
        <f t="shared" si="271"/>
        <v>2222.89</v>
      </c>
      <c r="Z467" s="44">
        <f t="shared" si="271"/>
        <v>2222.89</v>
      </c>
      <c r="AA467" s="44">
        <f t="shared" si="271"/>
        <v>2222.89</v>
      </c>
    </row>
    <row r="468" spans="1:27" ht="12.75" hidden="1" customHeight="1" outlineLevel="1" x14ac:dyDescent="0.2">
      <c r="A468" s="99" t="s">
        <v>693</v>
      </c>
      <c r="B468" s="63" t="s">
        <v>83</v>
      </c>
      <c r="C468" s="43" t="s">
        <v>79</v>
      </c>
      <c r="D468" s="44">
        <v>3.92</v>
      </c>
      <c r="E468" s="44">
        <v>3.92</v>
      </c>
      <c r="F468" s="44">
        <v>3.92</v>
      </c>
      <c r="G468" s="44">
        <v>3.92</v>
      </c>
      <c r="H468" s="44">
        <v>3.92</v>
      </c>
      <c r="I468" s="44">
        <v>3.92</v>
      </c>
      <c r="J468" s="44">
        <v>3.92</v>
      </c>
      <c r="K468" s="44">
        <v>3.92</v>
      </c>
      <c r="L468" s="44">
        <v>3.92</v>
      </c>
      <c r="M468" s="44">
        <v>3.92</v>
      </c>
      <c r="N468" s="44">
        <v>3.92</v>
      </c>
      <c r="O468" s="44">
        <v>3.92</v>
      </c>
      <c r="P468" s="44">
        <v>3.92</v>
      </c>
      <c r="Q468" s="44">
        <v>3.92</v>
      </c>
      <c r="R468" s="44">
        <v>3.92</v>
      </c>
      <c r="S468" s="44">
        <v>3.92</v>
      </c>
      <c r="T468" s="44">
        <v>3.92</v>
      </c>
      <c r="U468" s="44">
        <v>3.92</v>
      </c>
      <c r="V468" s="44">
        <v>3.92</v>
      </c>
      <c r="W468" s="44">
        <v>3.92</v>
      </c>
      <c r="X468" s="44">
        <v>3.92</v>
      </c>
      <c r="Y468" s="44">
        <v>3.92</v>
      </c>
      <c r="Z468" s="44">
        <v>3.92</v>
      </c>
      <c r="AA468" s="44">
        <v>3.92</v>
      </c>
    </row>
    <row r="469" spans="1:27" ht="12.75" hidden="1" customHeight="1" outlineLevel="1" x14ac:dyDescent="0.2">
      <c r="A469" s="99" t="s">
        <v>694</v>
      </c>
      <c r="B469" s="63" t="s">
        <v>81</v>
      </c>
      <c r="C469" s="43" t="s">
        <v>79</v>
      </c>
      <c r="D469" s="44">
        <f>$D$11</f>
        <v>216.36</v>
      </c>
      <c r="E469" s="44">
        <f t="shared" ref="E469:AA469" si="272">$D$11</f>
        <v>216.36</v>
      </c>
      <c r="F469" s="44">
        <f t="shared" si="272"/>
        <v>216.36</v>
      </c>
      <c r="G469" s="44">
        <f t="shared" si="272"/>
        <v>216.36</v>
      </c>
      <c r="H469" s="44">
        <f t="shared" si="272"/>
        <v>216.36</v>
      </c>
      <c r="I469" s="44">
        <f t="shared" si="272"/>
        <v>216.36</v>
      </c>
      <c r="J469" s="44">
        <f t="shared" si="272"/>
        <v>216.36</v>
      </c>
      <c r="K469" s="44">
        <f t="shared" si="272"/>
        <v>216.36</v>
      </c>
      <c r="L469" s="44">
        <f t="shared" si="272"/>
        <v>216.36</v>
      </c>
      <c r="M469" s="44">
        <f t="shared" si="272"/>
        <v>216.36</v>
      </c>
      <c r="N469" s="44">
        <f t="shared" si="272"/>
        <v>216.36</v>
      </c>
      <c r="O469" s="44">
        <f t="shared" si="272"/>
        <v>216.36</v>
      </c>
      <c r="P469" s="44">
        <f t="shared" si="272"/>
        <v>216.36</v>
      </c>
      <c r="Q469" s="44">
        <f t="shared" si="272"/>
        <v>216.36</v>
      </c>
      <c r="R469" s="44">
        <f t="shared" si="272"/>
        <v>216.36</v>
      </c>
      <c r="S469" s="44">
        <f t="shared" si="272"/>
        <v>216.36</v>
      </c>
      <c r="T469" s="44">
        <f t="shared" si="272"/>
        <v>216.36</v>
      </c>
      <c r="U469" s="44">
        <f t="shared" si="272"/>
        <v>216.36</v>
      </c>
      <c r="V469" s="44">
        <f t="shared" si="272"/>
        <v>216.36</v>
      </c>
      <c r="W469" s="44">
        <f t="shared" si="272"/>
        <v>216.36</v>
      </c>
      <c r="X469" s="44">
        <f t="shared" si="272"/>
        <v>216.36</v>
      </c>
      <c r="Y469" s="44">
        <f t="shared" si="272"/>
        <v>216.36</v>
      </c>
      <c r="Z469" s="44">
        <f t="shared" si="272"/>
        <v>216.36</v>
      </c>
      <c r="AA469" s="44">
        <f t="shared" si="272"/>
        <v>216.36</v>
      </c>
    </row>
    <row r="470" spans="1:27" collapsed="1" x14ac:dyDescent="0.2">
      <c r="A470" s="98" t="s">
        <v>695</v>
      </c>
      <c r="B470" s="28" t="str">
        <f>"30"&amp;"."&amp;$B$662&amp;"."&amp;$B$663</f>
        <v>30.08.2023</v>
      </c>
      <c r="C470" s="90" t="s">
        <v>76</v>
      </c>
      <c r="D470" s="91">
        <f>ROUND(((D471+D472+D474+D473)/1000),5)</f>
        <v>3.9239899999999999</v>
      </c>
      <c r="E470" s="91">
        <f>ROUND(((E471+E472+E474+E473)/1000),5)</f>
        <v>3.7980900000000002</v>
      </c>
      <c r="F470" s="91">
        <f>ROUND(((F471+F472+F474+F473)/1000),5)</f>
        <v>3.7446299999999999</v>
      </c>
      <c r="G470" s="91">
        <f t="shared" ref="G470:AA470" si="273">ROUND(((G471+G472+G474+G473)/1000),5)</f>
        <v>3.7351999999999999</v>
      </c>
      <c r="H470" s="91">
        <f t="shared" si="273"/>
        <v>3.74247</v>
      </c>
      <c r="I470" s="91">
        <f t="shared" si="273"/>
        <v>3.8032300000000001</v>
      </c>
      <c r="J470" s="91">
        <f t="shared" si="273"/>
        <v>3.9242599999999999</v>
      </c>
      <c r="K470" s="91">
        <f t="shared" si="273"/>
        <v>4.1419899999999998</v>
      </c>
      <c r="L470" s="91">
        <f t="shared" si="273"/>
        <v>4.4542299999999999</v>
      </c>
      <c r="M470" s="91">
        <f t="shared" si="273"/>
        <v>4.5300599999999998</v>
      </c>
      <c r="N470" s="91">
        <f t="shared" si="273"/>
        <v>4.5776199999999996</v>
      </c>
      <c r="O470" s="91">
        <f t="shared" si="273"/>
        <v>4.5580600000000002</v>
      </c>
      <c r="P470" s="91">
        <f t="shared" si="273"/>
        <v>4.5564499999999999</v>
      </c>
      <c r="Q470" s="91">
        <f t="shared" si="273"/>
        <v>4.5704599999999997</v>
      </c>
      <c r="R470" s="91">
        <f t="shared" si="273"/>
        <v>4.6627000000000001</v>
      </c>
      <c r="S470" s="91">
        <f t="shared" si="273"/>
        <v>4.6632499999999997</v>
      </c>
      <c r="T470" s="91">
        <f t="shared" si="273"/>
        <v>4.6494099999999996</v>
      </c>
      <c r="U470" s="91">
        <f t="shared" si="273"/>
        <v>4.6309199999999997</v>
      </c>
      <c r="V470" s="91">
        <f t="shared" si="273"/>
        <v>4.6012700000000004</v>
      </c>
      <c r="W470" s="91">
        <f t="shared" si="273"/>
        <v>4.6370300000000002</v>
      </c>
      <c r="X470" s="91">
        <f t="shared" si="273"/>
        <v>4.6143000000000001</v>
      </c>
      <c r="Y470" s="91">
        <f t="shared" si="273"/>
        <v>4.4862399999999996</v>
      </c>
      <c r="Z470" s="91">
        <f t="shared" si="273"/>
        <v>4.2380800000000001</v>
      </c>
      <c r="AA470" s="91">
        <f t="shared" si="273"/>
        <v>4.0469400000000002</v>
      </c>
    </row>
    <row r="471" spans="1:27" ht="12.75" hidden="1" customHeight="1" outlineLevel="1" x14ac:dyDescent="0.2">
      <c r="A471" s="99" t="s">
        <v>696</v>
      </c>
      <c r="B471" s="63" t="s">
        <v>238</v>
      </c>
      <c r="C471" s="43" t="s">
        <v>79</v>
      </c>
      <c r="D471" s="44">
        <v>1480.82</v>
      </c>
      <c r="E471" s="44">
        <v>1354.92</v>
      </c>
      <c r="F471" s="44">
        <v>1301.46</v>
      </c>
      <c r="G471" s="44">
        <v>1292.03</v>
      </c>
      <c r="H471" s="44">
        <v>1299.3</v>
      </c>
      <c r="I471" s="44">
        <v>1360.06</v>
      </c>
      <c r="J471" s="44">
        <v>1481.09</v>
      </c>
      <c r="K471" s="44">
        <v>1698.82</v>
      </c>
      <c r="L471" s="44">
        <v>2011.06</v>
      </c>
      <c r="M471" s="44">
        <v>2086.89</v>
      </c>
      <c r="N471" s="44">
        <v>2134.4499999999998</v>
      </c>
      <c r="O471" s="44">
        <v>2114.89</v>
      </c>
      <c r="P471" s="44">
        <v>2113.2800000000002</v>
      </c>
      <c r="Q471" s="44">
        <v>2127.29</v>
      </c>
      <c r="R471" s="44">
        <v>2219.5300000000002</v>
      </c>
      <c r="S471" s="44">
        <v>2220.08</v>
      </c>
      <c r="T471" s="44">
        <v>2206.2399999999998</v>
      </c>
      <c r="U471" s="44">
        <v>2187.75</v>
      </c>
      <c r="V471" s="44">
        <v>2158.1</v>
      </c>
      <c r="W471" s="44">
        <v>2193.86</v>
      </c>
      <c r="X471" s="44">
        <v>2171.13</v>
      </c>
      <c r="Y471" s="44">
        <v>2043.07</v>
      </c>
      <c r="Z471" s="44">
        <v>1794.91</v>
      </c>
      <c r="AA471" s="44">
        <v>1603.77</v>
      </c>
    </row>
    <row r="472" spans="1:27" ht="12.75" hidden="1" customHeight="1" outlineLevel="1" x14ac:dyDescent="0.2">
      <c r="A472" s="99" t="s">
        <v>697</v>
      </c>
      <c r="B472" s="63" t="s">
        <v>90</v>
      </c>
      <c r="C472" s="43" t="s">
        <v>79</v>
      </c>
      <c r="D472" s="44">
        <f t="shared" ref="D472:AA472" si="274">$D$327</f>
        <v>2222.89</v>
      </c>
      <c r="E472" s="44">
        <f t="shared" si="274"/>
        <v>2222.89</v>
      </c>
      <c r="F472" s="44">
        <f t="shared" si="274"/>
        <v>2222.89</v>
      </c>
      <c r="G472" s="44">
        <f t="shared" si="274"/>
        <v>2222.89</v>
      </c>
      <c r="H472" s="44">
        <f t="shared" si="274"/>
        <v>2222.89</v>
      </c>
      <c r="I472" s="44">
        <f t="shared" si="274"/>
        <v>2222.89</v>
      </c>
      <c r="J472" s="44">
        <f t="shared" si="274"/>
        <v>2222.89</v>
      </c>
      <c r="K472" s="44">
        <f t="shared" si="274"/>
        <v>2222.89</v>
      </c>
      <c r="L472" s="44">
        <f t="shared" si="274"/>
        <v>2222.89</v>
      </c>
      <c r="M472" s="44">
        <f t="shared" si="274"/>
        <v>2222.89</v>
      </c>
      <c r="N472" s="44">
        <f t="shared" si="274"/>
        <v>2222.89</v>
      </c>
      <c r="O472" s="44">
        <f t="shared" si="274"/>
        <v>2222.89</v>
      </c>
      <c r="P472" s="44">
        <f t="shared" si="274"/>
        <v>2222.89</v>
      </c>
      <c r="Q472" s="44">
        <f t="shared" si="274"/>
        <v>2222.89</v>
      </c>
      <c r="R472" s="44">
        <f t="shared" si="274"/>
        <v>2222.89</v>
      </c>
      <c r="S472" s="44">
        <f t="shared" si="274"/>
        <v>2222.89</v>
      </c>
      <c r="T472" s="44">
        <f t="shared" si="274"/>
        <v>2222.89</v>
      </c>
      <c r="U472" s="44">
        <f t="shared" si="274"/>
        <v>2222.89</v>
      </c>
      <c r="V472" s="44">
        <f t="shared" si="274"/>
        <v>2222.89</v>
      </c>
      <c r="W472" s="44">
        <f t="shared" si="274"/>
        <v>2222.89</v>
      </c>
      <c r="X472" s="44">
        <f t="shared" si="274"/>
        <v>2222.89</v>
      </c>
      <c r="Y472" s="44">
        <f t="shared" si="274"/>
        <v>2222.89</v>
      </c>
      <c r="Z472" s="44">
        <f t="shared" si="274"/>
        <v>2222.89</v>
      </c>
      <c r="AA472" s="44">
        <f t="shared" si="274"/>
        <v>2222.89</v>
      </c>
    </row>
    <row r="473" spans="1:27" ht="12.75" hidden="1" customHeight="1" outlineLevel="1" x14ac:dyDescent="0.2">
      <c r="A473" s="99" t="s">
        <v>698</v>
      </c>
      <c r="B473" s="63" t="s">
        <v>83</v>
      </c>
      <c r="C473" s="43" t="s">
        <v>79</v>
      </c>
      <c r="D473" s="44">
        <v>3.92</v>
      </c>
      <c r="E473" s="44">
        <v>3.92</v>
      </c>
      <c r="F473" s="44">
        <v>3.92</v>
      </c>
      <c r="G473" s="44">
        <v>3.92</v>
      </c>
      <c r="H473" s="44">
        <v>3.92</v>
      </c>
      <c r="I473" s="44">
        <v>3.92</v>
      </c>
      <c r="J473" s="44">
        <v>3.92</v>
      </c>
      <c r="K473" s="44">
        <v>3.92</v>
      </c>
      <c r="L473" s="44">
        <v>3.92</v>
      </c>
      <c r="M473" s="44">
        <v>3.92</v>
      </c>
      <c r="N473" s="44">
        <v>3.92</v>
      </c>
      <c r="O473" s="44">
        <v>3.92</v>
      </c>
      <c r="P473" s="44">
        <v>3.92</v>
      </c>
      <c r="Q473" s="44">
        <v>3.92</v>
      </c>
      <c r="R473" s="44">
        <v>3.92</v>
      </c>
      <c r="S473" s="44">
        <v>3.92</v>
      </c>
      <c r="T473" s="44">
        <v>3.92</v>
      </c>
      <c r="U473" s="44">
        <v>3.92</v>
      </c>
      <c r="V473" s="44">
        <v>3.92</v>
      </c>
      <c r="W473" s="44">
        <v>3.92</v>
      </c>
      <c r="X473" s="44">
        <v>3.92</v>
      </c>
      <c r="Y473" s="44">
        <v>3.92</v>
      </c>
      <c r="Z473" s="44">
        <v>3.92</v>
      </c>
      <c r="AA473" s="44">
        <v>3.92</v>
      </c>
    </row>
    <row r="474" spans="1:27" ht="12.75" hidden="1" customHeight="1" outlineLevel="1" x14ac:dyDescent="0.2">
      <c r="A474" s="99" t="s">
        <v>699</v>
      </c>
      <c r="B474" s="63" t="s">
        <v>81</v>
      </c>
      <c r="C474" s="43" t="s">
        <v>79</v>
      </c>
      <c r="D474" s="44">
        <f>$D$11</f>
        <v>216.36</v>
      </c>
      <c r="E474" s="44">
        <f t="shared" ref="E474:AA474" si="275">$D$11</f>
        <v>216.36</v>
      </c>
      <c r="F474" s="44">
        <f t="shared" si="275"/>
        <v>216.36</v>
      </c>
      <c r="G474" s="44">
        <f t="shared" si="275"/>
        <v>216.36</v>
      </c>
      <c r="H474" s="44">
        <f t="shared" si="275"/>
        <v>216.36</v>
      </c>
      <c r="I474" s="44">
        <f t="shared" si="275"/>
        <v>216.36</v>
      </c>
      <c r="J474" s="44">
        <f t="shared" si="275"/>
        <v>216.36</v>
      </c>
      <c r="K474" s="44">
        <f t="shared" si="275"/>
        <v>216.36</v>
      </c>
      <c r="L474" s="44">
        <f t="shared" si="275"/>
        <v>216.36</v>
      </c>
      <c r="M474" s="44">
        <f t="shared" si="275"/>
        <v>216.36</v>
      </c>
      <c r="N474" s="44">
        <f t="shared" si="275"/>
        <v>216.36</v>
      </c>
      <c r="O474" s="44">
        <f t="shared" si="275"/>
        <v>216.36</v>
      </c>
      <c r="P474" s="44">
        <f t="shared" si="275"/>
        <v>216.36</v>
      </c>
      <c r="Q474" s="44">
        <f t="shared" si="275"/>
        <v>216.36</v>
      </c>
      <c r="R474" s="44">
        <f t="shared" si="275"/>
        <v>216.36</v>
      </c>
      <c r="S474" s="44">
        <f t="shared" si="275"/>
        <v>216.36</v>
      </c>
      <c r="T474" s="44">
        <f t="shared" si="275"/>
        <v>216.36</v>
      </c>
      <c r="U474" s="44">
        <f t="shared" si="275"/>
        <v>216.36</v>
      </c>
      <c r="V474" s="44">
        <f t="shared" si="275"/>
        <v>216.36</v>
      </c>
      <c r="W474" s="44">
        <f t="shared" si="275"/>
        <v>216.36</v>
      </c>
      <c r="X474" s="44">
        <f t="shared" si="275"/>
        <v>216.36</v>
      </c>
      <c r="Y474" s="44">
        <f t="shared" si="275"/>
        <v>216.36</v>
      </c>
      <c r="Z474" s="44">
        <f t="shared" si="275"/>
        <v>216.36</v>
      </c>
      <c r="AA474" s="44">
        <f t="shared" si="275"/>
        <v>216.36</v>
      </c>
    </row>
    <row r="475" spans="1:27" collapsed="1" x14ac:dyDescent="0.2">
      <c r="A475" s="98" t="s">
        <v>700</v>
      </c>
      <c r="B475" s="28" t="str">
        <f>"31"&amp;"."&amp;$B$662&amp;"."&amp;$B$663</f>
        <v>31.08.2023</v>
      </c>
      <c r="C475" s="90" t="s">
        <v>76</v>
      </c>
      <c r="D475" s="91">
        <f>ROUND(((D476+D477+D479+D478)/1000),5)</f>
        <v>3.7389600000000001</v>
      </c>
      <c r="E475" s="91">
        <f>ROUND(((E476+E477+E479+E478)/1000),5)</f>
        <v>3.6301999999999999</v>
      </c>
      <c r="F475" s="91">
        <f>ROUND(((F476+F477+F479+F478)/1000),5)</f>
        <v>3.5455399999999999</v>
      </c>
      <c r="G475" s="91">
        <f t="shared" ref="G475:AA475" si="276">ROUND(((G476+G477+G479+G478)/1000),5)</f>
        <v>3.5278700000000001</v>
      </c>
      <c r="H475" s="91">
        <f t="shared" si="276"/>
        <v>3.56996</v>
      </c>
      <c r="I475" s="91">
        <f t="shared" si="276"/>
        <v>3.6950699999999999</v>
      </c>
      <c r="J475" s="91">
        <f t="shared" si="276"/>
        <v>3.84253</v>
      </c>
      <c r="K475" s="91">
        <f t="shared" si="276"/>
        <v>4.1047099999999999</v>
      </c>
      <c r="L475" s="91">
        <f t="shared" si="276"/>
        <v>4.3376900000000003</v>
      </c>
      <c r="M475" s="91">
        <f t="shared" si="276"/>
        <v>4.45709</v>
      </c>
      <c r="N475" s="91">
        <f t="shared" si="276"/>
        <v>4.6497700000000002</v>
      </c>
      <c r="O475" s="91">
        <f t="shared" si="276"/>
        <v>4.4969999999999999</v>
      </c>
      <c r="P475" s="91">
        <f t="shared" si="276"/>
        <v>4.4386200000000002</v>
      </c>
      <c r="Q475" s="91">
        <f t="shared" si="276"/>
        <v>4.4689899999999998</v>
      </c>
      <c r="R475" s="91">
        <f t="shared" si="276"/>
        <v>4.6063799999999997</v>
      </c>
      <c r="S475" s="91">
        <f t="shared" si="276"/>
        <v>4.5949900000000001</v>
      </c>
      <c r="T475" s="91">
        <f t="shared" si="276"/>
        <v>4.5777900000000002</v>
      </c>
      <c r="U475" s="91">
        <f t="shared" si="276"/>
        <v>4.5507900000000001</v>
      </c>
      <c r="V475" s="91">
        <f t="shared" si="276"/>
        <v>4.5548799999999998</v>
      </c>
      <c r="W475" s="91">
        <f t="shared" si="276"/>
        <v>4.5559700000000003</v>
      </c>
      <c r="X475" s="91">
        <f t="shared" si="276"/>
        <v>4.6036700000000002</v>
      </c>
      <c r="Y475" s="91">
        <f t="shared" si="276"/>
        <v>4.5109700000000004</v>
      </c>
      <c r="Z475" s="91">
        <f t="shared" si="276"/>
        <v>4.2223100000000002</v>
      </c>
      <c r="AA475" s="91">
        <f t="shared" si="276"/>
        <v>4.0198400000000003</v>
      </c>
    </row>
    <row r="476" spans="1:27" ht="12.75" hidden="1" customHeight="1" outlineLevel="1" x14ac:dyDescent="0.2">
      <c r="A476" s="99" t="s">
        <v>701</v>
      </c>
      <c r="B476" s="63" t="s">
        <v>238</v>
      </c>
      <c r="C476" s="43" t="s">
        <v>79</v>
      </c>
      <c r="D476" s="44">
        <v>1295.79</v>
      </c>
      <c r="E476" s="44">
        <v>1187.03</v>
      </c>
      <c r="F476" s="44">
        <v>1102.3699999999999</v>
      </c>
      <c r="G476" s="44">
        <v>1084.7</v>
      </c>
      <c r="H476" s="44">
        <v>1126.79</v>
      </c>
      <c r="I476" s="44">
        <v>1251.9000000000001</v>
      </c>
      <c r="J476" s="44">
        <v>1399.36</v>
      </c>
      <c r="K476" s="44">
        <v>1661.54</v>
      </c>
      <c r="L476" s="44">
        <v>1894.52</v>
      </c>
      <c r="M476" s="44">
        <v>2013.92</v>
      </c>
      <c r="N476" s="44">
        <v>2206.6</v>
      </c>
      <c r="O476" s="44">
        <v>2053.83</v>
      </c>
      <c r="P476" s="44">
        <v>1995.45</v>
      </c>
      <c r="Q476" s="44">
        <v>2025.82</v>
      </c>
      <c r="R476" s="44">
        <v>2163.21</v>
      </c>
      <c r="S476" s="44">
        <v>2151.8200000000002</v>
      </c>
      <c r="T476" s="44">
        <v>2134.62</v>
      </c>
      <c r="U476" s="44">
        <v>2107.62</v>
      </c>
      <c r="V476" s="44">
        <v>2111.71</v>
      </c>
      <c r="W476" s="44">
        <v>2112.8000000000002</v>
      </c>
      <c r="X476" s="44">
        <v>2160.5</v>
      </c>
      <c r="Y476" s="44">
        <v>2067.8000000000002</v>
      </c>
      <c r="Z476" s="44">
        <v>1779.14</v>
      </c>
      <c r="AA476" s="44">
        <v>1576.67</v>
      </c>
    </row>
    <row r="477" spans="1:27" ht="12.75" hidden="1" customHeight="1" outlineLevel="1" x14ac:dyDescent="0.2">
      <c r="A477" s="99" t="s">
        <v>702</v>
      </c>
      <c r="B477" s="63" t="s">
        <v>90</v>
      </c>
      <c r="C477" s="43" t="s">
        <v>79</v>
      </c>
      <c r="D477" s="44">
        <f t="shared" ref="D477:AA477" si="277">$D$327</f>
        <v>2222.89</v>
      </c>
      <c r="E477" s="44">
        <f t="shared" si="277"/>
        <v>2222.89</v>
      </c>
      <c r="F477" s="44">
        <f t="shared" si="277"/>
        <v>2222.89</v>
      </c>
      <c r="G477" s="44">
        <f t="shared" si="277"/>
        <v>2222.89</v>
      </c>
      <c r="H477" s="44">
        <f t="shared" si="277"/>
        <v>2222.89</v>
      </c>
      <c r="I477" s="44">
        <f t="shared" si="277"/>
        <v>2222.89</v>
      </c>
      <c r="J477" s="44">
        <f t="shared" si="277"/>
        <v>2222.89</v>
      </c>
      <c r="K477" s="44">
        <f t="shared" si="277"/>
        <v>2222.89</v>
      </c>
      <c r="L477" s="44">
        <f t="shared" si="277"/>
        <v>2222.89</v>
      </c>
      <c r="M477" s="44">
        <f t="shared" si="277"/>
        <v>2222.89</v>
      </c>
      <c r="N477" s="44">
        <f t="shared" si="277"/>
        <v>2222.89</v>
      </c>
      <c r="O477" s="44">
        <f t="shared" si="277"/>
        <v>2222.89</v>
      </c>
      <c r="P477" s="44">
        <f t="shared" si="277"/>
        <v>2222.89</v>
      </c>
      <c r="Q477" s="44">
        <f t="shared" si="277"/>
        <v>2222.89</v>
      </c>
      <c r="R477" s="44">
        <f t="shared" si="277"/>
        <v>2222.89</v>
      </c>
      <c r="S477" s="44">
        <f t="shared" si="277"/>
        <v>2222.89</v>
      </c>
      <c r="T477" s="44">
        <f t="shared" si="277"/>
        <v>2222.89</v>
      </c>
      <c r="U477" s="44">
        <f t="shared" si="277"/>
        <v>2222.89</v>
      </c>
      <c r="V477" s="44">
        <f t="shared" si="277"/>
        <v>2222.89</v>
      </c>
      <c r="W477" s="44">
        <f t="shared" si="277"/>
        <v>2222.89</v>
      </c>
      <c r="X477" s="44">
        <f t="shared" si="277"/>
        <v>2222.89</v>
      </c>
      <c r="Y477" s="44">
        <f t="shared" si="277"/>
        <v>2222.89</v>
      </c>
      <c r="Z477" s="44">
        <f t="shared" si="277"/>
        <v>2222.89</v>
      </c>
      <c r="AA477" s="44">
        <f t="shared" si="277"/>
        <v>2222.89</v>
      </c>
    </row>
    <row r="478" spans="1:27" ht="12.75" hidden="1" customHeight="1" outlineLevel="1" x14ac:dyDescent="0.2">
      <c r="A478" s="99" t="s">
        <v>703</v>
      </c>
      <c r="B478" s="63" t="s">
        <v>83</v>
      </c>
      <c r="C478" s="43" t="s">
        <v>79</v>
      </c>
      <c r="D478" s="44">
        <v>3.92</v>
      </c>
      <c r="E478" s="44">
        <v>3.92</v>
      </c>
      <c r="F478" s="44">
        <v>3.92</v>
      </c>
      <c r="G478" s="44">
        <v>3.92</v>
      </c>
      <c r="H478" s="44">
        <v>3.92</v>
      </c>
      <c r="I478" s="44">
        <v>3.92</v>
      </c>
      <c r="J478" s="44">
        <v>3.92</v>
      </c>
      <c r="K478" s="44">
        <v>3.92</v>
      </c>
      <c r="L478" s="44">
        <v>3.92</v>
      </c>
      <c r="M478" s="44">
        <v>3.92</v>
      </c>
      <c r="N478" s="44">
        <v>3.92</v>
      </c>
      <c r="O478" s="44">
        <v>3.92</v>
      </c>
      <c r="P478" s="44">
        <v>3.92</v>
      </c>
      <c r="Q478" s="44">
        <v>3.92</v>
      </c>
      <c r="R478" s="44">
        <v>3.92</v>
      </c>
      <c r="S478" s="44">
        <v>3.92</v>
      </c>
      <c r="T478" s="44">
        <v>3.92</v>
      </c>
      <c r="U478" s="44">
        <v>3.92</v>
      </c>
      <c r="V478" s="44">
        <v>3.92</v>
      </c>
      <c r="W478" s="44">
        <v>3.92</v>
      </c>
      <c r="X478" s="44">
        <v>3.92</v>
      </c>
      <c r="Y478" s="44">
        <v>3.92</v>
      </c>
      <c r="Z478" s="44">
        <v>3.92</v>
      </c>
      <c r="AA478" s="44">
        <v>3.92</v>
      </c>
    </row>
    <row r="479" spans="1:27" ht="12.75" hidden="1" customHeight="1" outlineLevel="1" x14ac:dyDescent="0.2">
      <c r="A479" s="99" t="s">
        <v>704</v>
      </c>
      <c r="B479" s="63" t="s">
        <v>81</v>
      </c>
      <c r="C479" s="43" t="s">
        <v>79</v>
      </c>
      <c r="D479" s="44">
        <f>$D$11</f>
        <v>216.36</v>
      </c>
      <c r="E479" s="44">
        <f t="shared" ref="E479:AA479" si="278">$D$11</f>
        <v>216.36</v>
      </c>
      <c r="F479" s="44">
        <f t="shared" si="278"/>
        <v>216.36</v>
      </c>
      <c r="G479" s="44">
        <f t="shared" si="278"/>
        <v>216.36</v>
      </c>
      <c r="H479" s="44">
        <f t="shared" si="278"/>
        <v>216.36</v>
      </c>
      <c r="I479" s="44">
        <f t="shared" si="278"/>
        <v>216.36</v>
      </c>
      <c r="J479" s="44">
        <f t="shared" si="278"/>
        <v>216.36</v>
      </c>
      <c r="K479" s="44">
        <f t="shared" si="278"/>
        <v>216.36</v>
      </c>
      <c r="L479" s="44">
        <f t="shared" si="278"/>
        <v>216.36</v>
      </c>
      <c r="M479" s="44">
        <f t="shared" si="278"/>
        <v>216.36</v>
      </c>
      <c r="N479" s="44">
        <f t="shared" si="278"/>
        <v>216.36</v>
      </c>
      <c r="O479" s="44">
        <f t="shared" si="278"/>
        <v>216.36</v>
      </c>
      <c r="P479" s="44">
        <f t="shared" si="278"/>
        <v>216.36</v>
      </c>
      <c r="Q479" s="44">
        <f t="shared" si="278"/>
        <v>216.36</v>
      </c>
      <c r="R479" s="44">
        <f t="shared" si="278"/>
        <v>216.36</v>
      </c>
      <c r="S479" s="44">
        <f t="shared" si="278"/>
        <v>216.36</v>
      </c>
      <c r="T479" s="44">
        <f t="shared" si="278"/>
        <v>216.36</v>
      </c>
      <c r="U479" s="44">
        <f t="shared" si="278"/>
        <v>216.36</v>
      </c>
      <c r="V479" s="44">
        <f t="shared" si="278"/>
        <v>216.36</v>
      </c>
      <c r="W479" s="44">
        <f t="shared" si="278"/>
        <v>216.36</v>
      </c>
      <c r="X479" s="44">
        <f t="shared" si="278"/>
        <v>216.36</v>
      </c>
      <c r="Y479" s="44">
        <f t="shared" si="278"/>
        <v>216.36</v>
      </c>
      <c r="Z479" s="44">
        <f t="shared" si="278"/>
        <v>216.36</v>
      </c>
      <c r="AA479" s="44">
        <f t="shared" si="278"/>
        <v>216.36</v>
      </c>
    </row>
    <row r="480" spans="1:27" collapsed="1" x14ac:dyDescent="0.2">
      <c r="B480" s="101" t="s">
        <v>392</v>
      </c>
    </row>
    <row r="481" spans="1:27" x14ac:dyDescent="0.2">
      <c r="B481" s="101" t="s">
        <v>392</v>
      </c>
    </row>
    <row r="482" spans="1:27" x14ac:dyDescent="0.2">
      <c r="A482" s="175" t="s">
        <v>705</v>
      </c>
      <c r="B482" s="176"/>
      <c r="C482" s="176"/>
      <c r="D482" s="176"/>
      <c r="E482" s="176"/>
      <c r="F482" s="1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7"/>
    </row>
    <row r="483" spans="1:27" ht="25.5" x14ac:dyDescent="0.2">
      <c r="A483" s="26" t="s">
        <v>64</v>
      </c>
      <c r="B483" s="27" t="s">
        <v>210</v>
      </c>
      <c r="C483" s="26" t="s">
        <v>211</v>
      </c>
      <c r="D483" s="27" t="s">
        <v>212</v>
      </c>
      <c r="E483" s="27" t="s">
        <v>213</v>
      </c>
      <c r="F483" s="27" t="s">
        <v>214</v>
      </c>
      <c r="G483" s="27" t="s">
        <v>215</v>
      </c>
      <c r="H483" s="27" t="s">
        <v>216</v>
      </c>
      <c r="I483" s="27" t="s">
        <v>217</v>
      </c>
      <c r="J483" s="27" t="s">
        <v>218</v>
      </c>
      <c r="K483" s="27" t="s">
        <v>219</v>
      </c>
      <c r="L483" s="27" t="s">
        <v>220</v>
      </c>
      <c r="M483" s="27" t="s">
        <v>221</v>
      </c>
      <c r="N483" s="27" t="s">
        <v>222</v>
      </c>
      <c r="O483" s="27" t="s">
        <v>223</v>
      </c>
      <c r="P483" s="27" t="s">
        <v>224</v>
      </c>
      <c r="Q483" s="27" t="s">
        <v>225</v>
      </c>
      <c r="R483" s="27" t="s">
        <v>226</v>
      </c>
      <c r="S483" s="27" t="s">
        <v>227</v>
      </c>
      <c r="T483" s="27" t="s">
        <v>228</v>
      </c>
      <c r="U483" s="27" t="s">
        <v>229</v>
      </c>
      <c r="V483" s="27" t="s">
        <v>230</v>
      </c>
      <c r="W483" s="27" t="s">
        <v>231</v>
      </c>
      <c r="X483" s="27" t="s">
        <v>232</v>
      </c>
      <c r="Y483" s="27" t="s">
        <v>233</v>
      </c>
      <c r="Z483" s="27" t="s">
        <v>234</v>
      </c>
      <c r="AA483" s="27" t="s">
        <v>235</v>
      </c>
    </row>
    <row r="484" spans="1:27" x14ac:dyDescent="0.2">
      <c r="A484" s="98" t="s">
        <v>706</v>
      </c>
      <c r="B484" s="28" t="str">
        <f>"01"&amp;"."&amp;$B$662&amp;"."&amp;$B$663</f>
        <v>01.08.2023</v>
      </c>
      <c r="C484" s="90" t="s">
        <v>76</v>
      </c>
      <c r="D484" s="91">
        <f>ROUND(((D485+D486+D488+D487)/1000),5)</f>
        <v>4.8632900000000001</v>
      </c>
      <c r="E484" s="91">
        <f>ROUND(((E485+E486+E488+E487)/1000),5)</f>
        <v>4.6643699999999999</v>
      </c>
      <c r="F484" s="91">
        <f>ROUND(((F485+F486+F488+F487)/1000),5)</f>
        <v>4.54427</v>
      </c>
      <c r="G484" s="91">
        <f t="shared" ref="G484:AA484" si="279">ROUND(((G485+G486+G488+G487)/1000),5)</f>
        <v>4.5274299999999998</v>
      </c>
      <c r="H484" s="91">
        <f t="shared" si="279"/>
        <v>3.82328</v>
      </c>
      <c r="I484" s="91">
        <f t="shared" si="279"/>
        <v>4.5189199999999996</v>
      </c>
      <c r="J484" s="91">
        <f t="shared" si="279"/>
        <v>4.8032899999999996</v>
      </c>
      <c r="K484" s="91">
        <f t="shared" si="279"/>
        <v>5.2755799999999997</v>
      </c>
      <c r="L484" s="91">
        <f t="shared" si="279"/>
        <v>5.6399400000000002</v>
      </c>
      <c r="M484" s="91">
        <f t="shared" si="279"/>
        <v>5.9535999999999998</v>
      </c>
      <c r="N484" s="91">
        <f t="shared" si="279"/>
        <v>6.0334199999999996</v>
      </c>
      <c r="O484" s="91">
        <f t="shared" si="279"/>
        <v>6.0377599999999996</v>
      </c>
      <c r="P484" s="91">
        <f t="shared" si="279"/>
        <v>6.0310499999999996</v>
      </c>
      <c r="Q484" s="91">
        <f t="shared" si="279"/>
        <v>6.0556099999999997</v>
      </c>
      <c r="R484" s="91">
        <f t="shared" si="279"/>
        <v>5.9212600000000002</v>
      </c>
      <c r="S484" s="91">
        <f t="shared" si="279"/>
        <v>5.9269699999999998</v>
      </c>
      <c r="T484" s="91">
        <f t="shared" si="279"/>
        <v>5.9365300000000003</v>
      </c>
      <c r="U484" s="91">
        <f t="shared" si="279"/>
        <v>5.9271700000000003</v>
      </c>
      <c r="V484" s="91">
        <f t="shared" si="279"/>
        <v>5.9122399999999997</v>
      </c>
      <c r="W484" s="91">
        <f t="shared" si="279"/>
        <v>5.8795900000000003</v>
      </c>
      <c r="X484" s="91">
        <f t="shared" si="279"/>
        <v>5.8461100000000004</v>
      </c>
      <c r="Y484" s="91">
        <f t="shared" si="279"/>
        <v>5.80335</v>
      </c>
      <c r="Z484" s="91">
        <f t="shared" si="279"/>
        <v>5.6119500000000002</v>
      </c>
      <c r="AA484" s="91">
        <f t="shared" si="279"/>
        <v>5.2336299999999998</v>
      </c>
    </row>
    <row r="485" spans="1:27" ht="12.75" hidden="1" customHeight="1" outlineLevel="1" x14ac:dyDescent="0.2">
      <c r="A485" s="99" t="s">
        <v>707</v>
      </c>
      <c r="B485" s="63" t="s">
        <v>238</v>
      </c>
      <c r="C485" s="43" t="s">
        <v>79</v>
      </c>
      <c r="D485" s="44">
        <v>1083.24</v>
      </c>
      <c r="E485" s="44">
        <v>884.32</v>
      </c>
      <c r="F485" s="44">
        <v>764.22</v>
      </c>
      <c r="G485" s="44">
        <v>747.38</v>
      </c>
      <c r="H485" s="44">
        <v>43.23</v>
      </c>
      <c r="I485" s="44">
        <v>738.87</v>
      </c>
      <c r="J485" s="44">
        <v>1023.24</v>
      </c>
      <c r="K485" s="44">
        <v>1495.53</v>
      </c>
      <c r="L485" s="44">
        <v>1859.89</v>
      </c>
      <c r="M485" s="44">
        <v>2173.5500000000002</v>
      </c>
      <c r="N485" s="44">
        <v>2253.37</v>
      </c>
      <c r="O485" s="44">
        <v>2257.71</v>
      </c>
      <c r="P485" s="44">
        <v>2251</v>
      </c>
      <c r="Q485" s="44">
        <v>2275.56</v>
      </c>
      <c r="R485" s="44">
        <v>2141.21</v>
      </c>
      <c r="S485" s="44">
        <v>2146.92</v>
      </c>
      <c r="T485" s="44">
        <v>2156.48</v>
      </c>
      <c r="U485" s="44">
        <v>2147.12</v>
      </c>
      <c r="V485" s="44">
        <v>2132.19</v>
      </c>
      <c r="W485" s="44">
        <v>2099.54</v>
      </c>
      <c r="X485" s="44">
        <v>2066.06</v>
      </c>
      <c r="Y485" s="44">
        <v>2023.3</v>
      </c>
      <c r="Z485" s="44">
        <v>1831.9</v>
      </c>
      <c r="AA485" s="44">
        <v>1453.58</v>
      </c>
    </row>
    <row r="486" spans="1:27" ht="12.75" hidden="1" customHeight="1" outlineLevel="1" x14ac:dyDescent="0.2">
      <c r="A486" s="99" t="s">
        <v>708</v>
      </c>
      <c r="B486" s="63" t="s">
        <v>90</v>
      </c>
      <c r="C486" s="43" t="s">
        <v>79</v>
      </c>
      <c r="D486" s="44">
        <v>3559.77</v>
      </c>
      <c r="E486" s="44">
        <f>$D$486</f>
        <v>3559.77</v>
      </c>
      <c r="F486" s="44">
        <f t="shared" ref="F486:AA486" si="280">$D$486</f>
        <v>3559.77</v>
      </c>
      <c r="G486" s="44">
        <f t="shared" si="280"/>
        <v>3559.77</v>
      </c>
      <c r="H486" s="44">
        <f t="shared" si="280"/>
        <v>3559.77</v>
      </c>
      <c r="I486" s="44">
        <f t="shared" si="280"/>
        <v>3559.77</v>
      </c>
      <c r="J486" s="44">
        <f t="shared" si="280"/>
        <v>3559.77</v>
      </c>
      <c r="K486" s="44">
        <f t="shared" si="280"/>
        <v>3559.77</v>
      </c>
      <c r="L486" s="44">
        <f t="shared" si="280"/>
        <v>3559.77</v>
      </c>
      <c r="M486" s="44">
        <f t="shared" si="280"/>
        <v>3559.77</v>
      </c>
      <c r="N486" s="44">
        <f t="shared" si="280"/>
        <v>3559.77</v>
      </c>
      <c r="O486" s="44">
        <f t="shared" si="280"/>
        <v>3559.77</v>
      </c>
      <c r="P486" s="44">
        <f t="shared" si="280"/>
        <v>3559.77</v>
      </c>
      <c r="Q486" s="44">
        <f t="shared" si="280"/>
        <v>3559.77</v>
      </c>
      <c r="R486" s="44">
        <f t="shared" si="280"/>
        <v>3559.77</v>
      </c>
      <c r="S486" s="44">
        <f t="shared" si="280"/>
        <v>3559.77</v>
      </c>
      <c r="T486" s="44">
        <f t="shared" si="280"/>
        <v>3559.77</v>
      </c>
      <c r="U486" s="44">
        <f t="shared" si="280"/>
        <v>3559.77</v>
      </c>
      <c r="V486" s="44">
        <f t="shared" si="280"/>
        <v>3559.77</v>
      </c>
      <c r="W486" s="44">
        <f t="shared" si="280"/>
        <v>3559.77</v>
      </c>
      <c r="X486" s="44">
        <f t="shared" si="280"/>
        <v>3559.77</v>
      </c>
      <c r="Y486" s="44">
        <f t="shared" si="280"/>
        <v>3559.77</v>
      </c>
      <c r="Z486" s="44">
        <f t="shared" si="280"/>
        <v>3559.77</v>
      </c>
      <c r="AA486" s="44">
        <f t="shared" si="280"/>
        <v>3559.77</v>
      </c>
    </row>
    <row r="487" spans="1:27" ht="12.75" hidden="1" customHeight="1" outlineLevel="1" x14ac:dyDescent="0.2">
      <c r="A487" s="99" t="s">
        <v>709</v>
      </c>
      <c r="B487" s="63" t="s">
        <v>83</v>
      </c>
      <c r="C487" s="43" t="s">
        <v>79</v>
      </c>
      <c r="D487" s="44">
        <v>3.92</v>
      </c>
      <c r="E487" s="44">
        <v>3.92</v>
      </c>
      <c r="F487" s="44">
        <v>3.92</v>
      </c>
      <c r="G487" s="44">
        <v>3.92</v>
      </c>
      <c r="H487" s="44">
        <v>3.92</v>
      </c>
      <c r="I487" s="44">
        <v>3.92</v>
      </c>
      <c r="J487" s="44">
        <v>3.92</v>
      </c>
      <c r="K487" s="44">
        <v>3.92</v>
      </c>
      <c r="L487" s="44">
        <v>3.92</v>
      </c>
      <c r="M487" s="44">
        <v>3.92</v>
      </c>
      <c r="N487" s="44">
        <v>3.92</v>
      </c>
      <c r="O487" s="44">
        <v>3.92</v>
      </c>
      <c r="P487" s="44">
        <v>3.92</v>
      </c>
      <c r="Q487" s="44">
        <v>3.92</v>
      </c>
      <c r="R487" s="44">
        <v>3.92</v>
      </c>
      <c r="S487" s="44">
        <v>3.92</v>
      </c>
      <c r="T487" s="44">
        <v>3.92</v>
      </c>
      <c r="U487" s="44">
        <v>3.92</v>
      </c>
      <c r="V487" s="44">
        <v>3.92</v>
      </c>
      <c r="W487" s="44">
        <v>3.92</v>
      </c>
      <c r="X487" s="44">
        <v>3.92</v>
      </c>
      <c r="Y487" s="44">
        <v>3.92</v>
      </c>
      <c r="Z487" s="44">
        <v>3.92</v>
      </c>
      <c r="AA487" s="44">
        <v>3.92</v>
      </c>
    </row>
    <row r="488" spans="1:27" ht="12.75" hidden="1" customHeight="1" outlineLevel="1" x14ac:dyDescent="0.2">
      <c r="A488" s="99" t="s">
        <v>710</v>
      </c>
      <c r="B488" s="63" t="s">
        <v>81</v>
      </c>
      <c r="C488" s="43" t="s">
        <v>79</v>
      </c>
      <c r="D488" s="44">
        <f>$D$11</f>
        <v>216.36</v>
      </c>
      <c r="E488" s="44">
        <f t="shared" ref="E488:AA488" si="281">$D$11</f>
        <v>216.36</v>
      </c>
      <c r="F488" s="44">
        <f t="shared" si="281"/>
        <v>216.36</v>
      </c>
      <c r="G488" s="44">
        <f t="shared" si="281"/>
        <v>216.36</v>
      </c>
      <c r="H488" s="44">
        <f t="shared" si="281"/>
        <v>216.36</v>
      </c>
      <c r="I488" s="44">
        <f t="shared" si="281"/>
        <v>216.36</v>
      </c>
      <c r="J488" s="44">
        <f t="shared" si="281"/>
        <v>216.36</v>
      </c>
      <c r="K488" s="44">
        <f t="shared" si="281"/>
        <v>216.36</v>
      </c>
      <c r="L488" s="44">
        <f t="shared" si="281"/>
        <v>216.36</v>
      </c>
      <c r="M488" s="44">
        <f t="shared" si="281"/>
        <v>216.36</v>
      </c>
      <c r="N488" s="44">
        <f t="shared" si="281"/>
        <v>216.36</v>
      </c>
      <c r="O488" s="44">
        <f t="shared" si="281"/>
        <v>216.36</v>
      </c>
      <c r="P488" s="44">
        <f t="shared" si="281"/>
        <v>216.36</v>
      </c>
      <c r="Q488" s="44">
        <f t="shared" si="281"/>
        <v>216.36</v>
      </c>
      <c r="R488" s="44">
        <f t="shared" si="281"/>
        <v>216.36</v>
      </c>
      <c r="S488" s="44">
        <f t="shared" si="281"/>
        <v>216.36</v>
      </c>
      <c r="T488" s="44">
        <f t="shared" si="281"/>
        <v>216.36</v>
      </c>
      <c r="U488" s="44">
        <f t="shared" si="281"/>
        <v>216.36</v>
      </c>
      <c r="V488" s="44">
        <f t="shared" si="281"/>
        <v>216.36</v>
      </c>
      <c r="W488" s="44">
        <f t="shared" si="281"/>
        <v>216.36</v>
      </c>
      <c r="X488" s="44">
        <f t="shared" si="281"/>
        <v>216.36</v>
      </c>
      <c r="Y488" s="44">
        <f t="shared" si="281"/>
        <v>216.36</v>
      </c>
      <c r="Z488" s="44">
        <f t="shared" si="281"/>
        <v>216.36</v>
      </c>
      <c r="AA488" s="44">
        <f t="shared" si="281"/>
        <v>216.36</v>
      </c>
    </row>
    <row r="489" spans="1:27" collapsed="1" x14ac:dyDescent="0.2">
      <c r="A489" s="98" t="s">
        <v>711</v>
      </c>
      <c r="B489" s="28" t="str">
        <f>"02"&amp;"."&amp;$B$662&amp;"."&amp;$B$663</f>
        <v>02.08.2023</v>
      </c>
      <c r="C489" s="90" t="s">
        <v>76</v>
      </c>
      <c r="D489" s="91">
        <f>ROUND(((D490+D491+D493+D492)/1000),5)</f>
        <v>4.9643100000000002</v>
      </c>
      <c r="E489" s="91">
        <f>ROUND(((E490+E491+E493+E492)/1000),5)</f>
        <v>4.7626099999999996</v>
      </c>
      <c r="F489" s="91">
        <f>ROUND(((F490+F491+F493+F492)/1000),5)</f>
        <v>4.6574200000000001</v>
      </c>
      <c r="G489" s="91">
        <f t="shared" ref="G489:AA489" si="282">ROUND(((G490+G491+G493+G492)/1000),5)</f>
        <v>4.6149899999999997</v>
      </c>
      <c r="H489" s="91">
        <f t="shared" si="282"/>
        <v>4.5972900000000001</v>
      </c>
      <c r="I489" s="91">
        <f t="shared" si="282"/>
        <v>4.6937899999999999</v>
      </c>
      <c r="J489" s="91">
        <f t="shared" si="282"/>
        <v>4.9023899999999996</v>
      </c>
      <c r="K489" s="91">
        <f t="shared" si="282"/>
        <v>5.2495500000000002</v>
      </c>
      <c r="L489" s="91">
        <f t="shared" si="282"/>
        <v>5.4987899999999996</v>
      </c>
      <c r="M489" s="91">
        <f t="shared" si="282"/>
        <v>5.80661</v>
      </c>
      <c r="N489" s="91">
        <f t="shared" si="282"/>
        <v>5.8761000000000001</v>
      </c>
      <c r="O489" s="91">
        <f t="shared" si="282"/>
        <v>5.8781699999999999</v>
      </c>
      <c r="P489" s="91">
        <f t="shared" si="282"/>
        <v>5.8735900000000001</v>
      </c>
      <c r="Q489" s="91">
        <f t="shared" si="282"/>
        <v>5.8979600000000003</v>
      </c>
      <c r="R489" s="91">
        <f t="shared" si="282"/>
        <v>5.9567500000000004</v>
      </c>
      <c r="S489" s="91">
        <f t="shared" si="282"/>
        <v>5.9558200000000001</v>
      </c>
      <c r="T489" s="91">
        <f t="shared" si="282"/>
        <v>5.9419199999999996</v>
      </c>
      <c r="U489" s="91">
        <f t="shared" si="282"/>
        <v>5.8817000000000004</v>
      </c>
      <c r="V489" s="91">
        <f t="shared" si="282"/>
        <v>5.8709499999999997</v>
      </c>
      <c r="W489" s="91">
        <f t="shared" si="282"/>
        <v>5.8079900000000002</v>
      </c>
      <c r="X489" s="91">
        <f t="shared" si="282"/>
        <v>5.7944899999999997</v>
      </c>
      <c r="Y489" s="91">
        <f t="shared" si="282"/>
        <v>5.7677800000000001</v>
      </c>
      <c r="Z489" s="91">
        <f t="shared" si="282"/>
        <v>5.5746200000000004</v>
      </c>
      <c r="AA489" s="91">
        <f t="shared" si="282"/>
        <v>5.2977400000000001</v>
      </c>
    </row>
    <row r="490" spans="1:27" ht="12.75" hidden="1" customHeight="1" outlineLevel="1" x14ac:dyDescent="0.2">
      <c r="A490" s="99" t="s">
        <v>712</v>
      </c>
      <c r="B490" s="63" t="s">
        <v>238</v>
      </c>
      <c r="C490" s="43" t="s">
        <v>79</v>
      </c>
      <c r="D490" s="44">
        <v>1184.26</v>
      </c>
      <c r="E490" s="44">
        <v>982.56</v>
      </c>
      <c r="F490" s="44">
        <v>877.37</v>
      </c>
      <c r="G490" s="44">
        <v>834.94</v>
      </c>
      <c r="H490" s="44">
        <v>817.24</v>
      </c>
      <c r="I490" s="44">
        <v>913.74</v>
      </c>
      <c r="J490" s="44">
        <v>1122.3399999999999</v>
      </c>
      <c r="K490" s="44">
        <v>1469.5</v>
      </c>
      <c r="L490" s="44">
        <v>1718.74</v>
      </c>
      <c r="M490" s="44">
        <v>2026.56</v>
      </c>
      <c r="N490" s="44">
        <v>2096.0500000000002</v>
      </c>
      <c r="O490" s="44">
        <v>2098.12</v>
      </c>
      <c r="P490" s="44">
        <v>2093.54</v>
      </c>
      <c r="Q490" s="44">
        <v>2117.91</v>
      </c>
      <c r="R490" s="44">
        <v>2176.6999999999998</v>
      </c>
      <c r="S490" s="44">
        <v>2175.77</v>
      </c>
      <c r="T490" s="44">
        <v>2161.87</v>
      </c>
      <c r="U490" s="44">
        <v>2101.65</v>
      </c>
      <c r="V490" s="44">
        <v>2090.9</v>
      </c>
      <c r="W490" s="44">
        <v>2027.94</v>
      </c>
      <c r="X490" s="44">
        <v>2014.44</v>
      </c>
      <c r="Y490" s="44">
        <v>1987.73</v>
      </c>
      <c r="Z490" s="44">
        <v>1794.57</v>
      </c>
      <c r="AA490" s="44">
        <v>1517.69</v>
      </c>
    </row>
    <row r="491" spans="1:27" ht="12.75" hidden="1" customHeight="1" outlineLevel="1" x14ac:dyDescent="0.2">
      <c r="A491" s="99" t="s">
        <v>713</v>
      </c>
      <c r="B491" s="63" t="s">
        <v>90</v>
      </c>
      <c r="C491" s="43" t="s">
        <v>79</v>
      </c>
      <c r="D491" s="44">
        <f>$D$486</f>
        <v>3559.77</v>
      </c>
      <c r="E491" s="44">
        <f t="shared" ref="E491:AA491" si="283">$D$486</f>
        <v>3559.77</v>
      </c>
      <c r="F491" s="44">
        <f t="shared" si="283"/>
        <v>3559.77</v>
      </c>
      <c r="G491" s="44">
        <f t="shared" si="283"/>
        <v>3559.77</v>
      </c>
      <c r="H491" s="44">
        <f t="shared" si="283"/>
        <v>3559.77</v>
      </c>
      <c r="I491" s="44">
        <f t="shared" si="283"/>
        <v>3559.77</v>
      </c>
      <c r="J491" s="44">
        <f t="shared" si="283"/>
        <v>3559.77</v>
      </c>
      <c r="K491" s="44">
        <f t="shared" si="283"/>
        <v>3559.77</v>
      </c>
      <c r="L491" s="44">
        <f t="shared" si="283"/>
        <v>3559.77</v>
      </c>
      <c r="M491" s="44">
        <f t="shared" si="283"/>
        <v>3559.77</v>
      </c>
      <c r="N491" s="44">
        <f t="shared" si="283"/>
        <v>3559.77</v>
      </c>
      <c r="O491" s="44">
        <f t="shared" si="283"/>
        <v>3559.77</v>
      </c>
      <c r="P491" s="44">
        <f t="shared" si="283"/>
        <v>3559.77</v>
      </c>
      <c r="Q491" s="44">
        <f t="shared" si="283"/>
        <v>3559.77</v>
      </c>
      <c r="R491" s="44">
        <f t="shared" si="283"/>
        <v>3559.77</v>
      </c>
      <c r="S491" s="44">
        <f t="shared" si="283"/>
        <v>3559.77</v>
      </c>
      <c r="T491" s="44">
        <f t="shared" si="283"/>
        <v>3559.77</v>
      </c>
      <c r="U491" s="44">
        <f t="shared" si="283"/>
        <v>3559.77</v>
      </c>
      <c r="V491" s="44">
        <f t="shared" si="283"/>
        <v>3559.77</v>
      </c>
      <c r="W491" s="44">
        <f t="shared" si="283"/>
        <v>3559.77</v>
      </c>
      <c r="X491" s="44">
        <f t="shared" si="283"/>
        <v>3559.77</v>
      </c>
      <c r="Y491" s="44">
        <f t="shared" si="283"/>
        <v>3559.77</v>
      </c>
      <c r="Z491" s="44">
        <f t="shared" si="283"/>
        <v>3559.77</v>
      </c>
      <c r="AA491" s="44">
        <f t="shared" si="283"/>
        <v>3559.77</v>
      </c>
    </row>
    <row r="492" spans="1:27" ht="12.75" hidden="1" customHeight="1" outlineLevel="1" x14ac:dyDescent="0.2">
      <c r="A492" s="99" t="s">
        <v>714</v>
      </c>
      <c r="B492" s="63" t="s">
        <v>83</v>
      </c>
      <c r="C492" s="43" t="s">
        <v>79</v>
      </c>
      <c r="D492" s="44">
        <v>3.92</v>
      </c>
      <c r="E492" s="44">
        <v>3.92</v>
      </c>
      <c r="F492" s="44">
        <v>3.92</v>
      </c>
      <c r="G492" s="44">
        <v>3.92</v>
      </c>
      <c r="H492" s="44">
        <v>3.92</v>
      </c>
      <c r="I492" s="44">
        <v>3.92</v>
      </c>
      <c r="J492" s="44">
        <v>3.92</v>
      </c>
      <c r="K492" s="44">
        <v>3.92</v>
      </c>
      <c r="L492" s="44">
        <v>3.92</v>
      </c>
      <c r="M492" s="44">
        <v>3.92</v>
      </c>
      <c r="N492" s="44">
        <v>3.92</v>
      </c>
      <c r="O492" s="44">
        <v>3.92</v>
      </c>
      <c r="P492" s="44">
        <v>3.92</v>
      </c>
      <c r="Q492" s="44">
        <v>3.92</v>
      </c>
      <c r="R492" s="44">
        <v>3.92</v>
      </c>
      <c r="S492" s="44">
        <v>3.92</v>
      </c>
      <c r="T492" s="44">
        <v>3.92</v>
      </c>
      <c r="U492" s="44">
        <v>3.92</v>
      </c>
      <c r="V492" s="44">
        <v>3.92</v>
      </c>
      <c r="W492" s="44">
        <v>3.92</v>
      </c>
      <c r="X492" s="44">
        <v>3.92</v>
      </c>
      <c r="Y492" s="44">
        <v>3.92</v>
      </c>
      <c r="Z492" s="44">
        <v>3.92</v>
      </c>
      <c r="AA492" s="44">
        <v>3.92</v>
      </c>
    </row>
    <row r="493" spans="1:27" ht="12.75" hidden="1" customHeight="1" outlineLevel="1" x14ac:dyDescent="0.2">
      <c r="A493" s="99" t="s">
        <v>715</v>
      </c>
      <c r="B493" s="63" t="s">
        <v>81</v>
      </c>
      <c r="C493" s="43" t="s">
        <v>79</v>
      </c>
      <c r="D493" s="44">
        <f>$D$11</f>
        <v>216.36</v>
      </c>
      <c r="E493" s="44">
        <f t="shared" ref="E493:AA493" si="284">$D$11</f>
        <v>216.36</v>
      </c>
      <c r="F493" s="44">
        <f t="shared" si="284"/>
        <v>216.36</v>
      </c>
      <c r="G493" s="44">
        <f t="shared" si="284"/>
        <v>216.36</v>
      </c>
      <c r="H493" s="44">
        <f t="shared" si="284"/>
        <v>216.36</v>
      </c>
      <c r="I493" s="44">
        <f t="shared" si="284"/>
        <v>216.36</v>
      </c>
      <c r="J493" s="44">
        <f t="shared" si="284"/>
        <v>216.36</v>
      </c>
      <c r="K493" s="44">
        <f t="shared" si="284"/>
        <v>216.36</v>
      </c>
      <c r="L493" s="44">
        <f t="shared" si="284"/>
        <v>216.36</v>
      </c>
      <c r="M493" s="44">
        <f t="shared" si="284"/>
        <v>216.36</v>
      </c>
      <c r="N493" s="44">
        <f t="shared" si="284"/>
        <v>216.36</v>
      </c>
      <c r="O493" s="44">
        <f t="shared" si="284"/>
        <v>216.36</v>
      </c>
      <c r="P493" s="44">
        <f t="shared" si="284"/>
        <v>216.36</v>
      </c>
      <c r="Q493" s="44">
        <f t="shared" si="284"/>
        <v>216.36</v>
      </c>
      <c r="R493" s="44">
        <f t="shared" si="284"/>
        <v>216.36</v>
      </c>
      <c r="S493" s="44">
        <f t="shared" si="284"/>
        <v>216.36</v>
      </c>
      <c r="T493" s="44">
        <f t="shared" si="284"/>
        <v>216.36</v>
      </c>
      <c r="U493" s="44">
        <f t="shared" si="284"/>
        <v>216.36</v>
      </c>
      <c r="V493" s="44">
        <f t="shared" si="284"/>
        <v>216.36</v>
      </c>
      <c r="W493" s="44">
        <f t="shared" si="284"/>
        <v>216.36</v>
      </c>
      <c r="X493" s="44">
        <f t="shared" si="284"/>
        <v>216.36</v>
      </c>
      <c r="Y493" s="44">
        <f t="shared" si="284"/>
        <v>216.36</v>
      </c>
      <c r="Z493" s="44">
        <f t="shared" si="284"/>
        <v>216.36</v>
      </c>
      <c r="AA493" s="44">
        <f t="shared" si="284"/>
        <v>216.36</v>
      </c>
    </row>
    <row r="494" spans="1:27" collapsed="1" x14ac:dyDescent="0.2">
      <c r="A494" s="98" t="s">
        <v>716</v>
      </c>
      <c r="B494" s="28" t="str">
        <f>"03"&amp;"."&amp;$B$662&amp;"."&amp;$B$663</f>
        <v>03.08.2023</v>
      </c>
      <c r="C494" s="90" t="s">
        <v>76</v>
      </c>
      <c r="D494" s="91">
        <f>ROUND(((D495+D496+D498+D497)/1000),5)</f>
        <v>5.0430000000000001</v>
      </c>
      <c r="E494" s="91">
        <f>ROUND(((E495+E496+E498+E497)/1000),5)</f>
        <v>4.8508500000000003</v>
      </c>
      <c r="F494" s="91">
        <f>ROUND(((F495+F496+F498+F497)/1000),5)</f>
        <v>4.7109800000000002</v>
      </c>
      <c r="G494" s="91">
        <f t="shared" ref="G494:AA494" si="285">ROUND(((G495+G496+G498+G497)/1000),5)</f>
        <v>4.6616499999999998</v>
      </c>
      <c r="H494" s="91">
        <f t="shared" si="285"/>
        <v>4.6360099999999997</v>
      </c>
      <c r="I494" s="91">
        <f t="shared" si="285"/>
        <v>4.7711699999999997</v>
      </c>
      <c r="J494" s="91">
        <f t="shared" si="285"/>
        <v>5.0198799999999997</v>
      </c>
      <c r="K494" s="91">
        <f t="shared" si="285"/>
        <v>5.2930900000000003</v>
      </c>
      <c r="L494" s="91">
        <f t="shared" si="285"/>
        <v>5.5952799999999998</v>
      </c>
      <c r="M494" s="91">
        <f t="shared" si="285"/>
        <v>6.1099899999999998</v>
      </c>
      <c r="N494" s="91">
        <f t="shared" si="285"/>
        <v>6.28674</v>
      </c>
      <c r="O494" s="91">
        <f t="shared" si="285"/>
        <v>6.3212200000000003</v>
      </c>
      <c r="P494" s="91">
        <f t="shared" si="285"/>
        <v>6.3254099999999998</v>
      </c>
      <c r="Q494" s="91">
        <f t="shared" si="285"/>
        <v>6.3445999999999998</v>
      </c>
      <c r="R494" s="91">
        <f t="shared" si="285"/>
        <v>6.2561</v>
      </c>
      <c r="S494" s="91">
        <f t="shared" si="285"/>
        <v>6.2426899999999996</v>
      </c>
      <c r="T494" s="91">
        <f t="shared" si="285"/>
        <v>6.1912099999999999</v>
      </c>
      <c r="U494" s="91">
        <f t="shared" si="285"/>
        <v>6.0614299999999997</v>
      </c>
      <c r="V494" s="91">
        <f t="shared" si="285"/>
        <v>5.9570699999999999</v>
      </c>
      <c r="W494" s="91">
        <f t="shared" si="285"/>
        <v>5.9086100000000004</v>
      </c>
      <c r="X494" s="91">
        <f t="shared" si="285"/>
        <v>5.8983800000000004</v>
      </c>
      <c r="Y494" s="91">
        <f t="shared" si="285"/>
        <v>5.8842999999999996</v>
      </c>
      <c r="Z494" s="91">
        <f t="shared" si="285"/>
        <v>5.7377599999999997</v>
      </c>
      <c r="AA494" s="91">
        <f t="shared" si="285"/>
        <v>5.3381299999999996</v>
      </c>
    </row>
    <row r="495" spans="1:27" ht="12.75" hidden="1" customHeight="1" outlineLevel="1" x14ac:dyDescent="0.2">
      <c r="A495" s="99" t="s">
        <v>717</v>
      </c>
      <c r="B495" s="63" t="s">
        <v>238</v>
      </c>
      <c r="C495" s="43" t="s">
        <v>79</v>
      </c>
      <c r="D495" s="44">
        <v>1262.95</v>
      </c>
      <c r="E495" s="44">
        <v>1070.8</v>
      </c>
      <c r="F495" s="44">
        <v>930.93</v>
      </c>
      <c r="G495" s="44">
        <v>881.6</v>
      </c>
      <c r="H495" s="44">
        <v>855.96</v>
      </c>
      <c r="I495" s="44">
        <v>991.12</v>
      </c>
      <c r="J495" s="44">
        <v>1239.83</v>
      </c>
      <c r="K495" s="44">
        <v>1513.04</v>
      </c>
      <c r="L495" s="44">
        <v>1815.23</v>
      </c>
      <c r="M495" s="44">
        <v>2329.94</v>
      </c>
      <c r="N495" s="44">
        <v>2506.69</v>
      </c>
      <c r="O495" s="44">
        <v>2541.17</v>
      </c>
      <c r="P495" s="44">
        <v>2545.36</v>
      </c>
      <c r="Q495" s="44">
        <v>2564.5500000000002</v>
      </c>
      <c r="R495" s="44">
        <v>2476.0500000000002</v>
      </c>
      <c r="S495" s="44">
        <v>2462.64</v>
      </c>
      <c r="T495" s="44">
        <v>2411.16</v>
      </c>
      <c r="U495" s="44">
        <v>2281.38</v>
      </c>
      <c r="V495" s="44">
        <v>2177.02</v>
      </c>
      <c r="W495" s="44">
        <v>2128.56</v>
      </c>
      <c r="X495" s="44">
        <v>2118.33</v>
      </c>
      <c r="Y495" s="44">
        <v>2104.25</v>
      </c>
      <c r="Z495" s="44">
        <v>1957.71</v>
      </c>
      <c r="AA495" s="44">
        <v>1558.08</v>
      </c>
    </row>
    <row r="496" spans="1:27" ht="12.75" hidden="1" customHeight="1" outlineLevel="1" x14ac:dyDescent="0.2">
      <c r="A496" s="99" t="s">
        <v>718</v>
      </c>
      <c r="B496" s="63" t="s">
        <v>90</v>
      </c>
      <c r="C496" s="43" t="s">
        <v>79</v>
      </c>
      <c r="D496" s="44">
        <f>$D$486</f>
        <v>3559.77</v>
      </c>
      <c r="E496" s="44">
        <f t="shared" ref="E496:AA496" si="286">$D$486</f>
        <v>3559.77</v>
      </c>
      <c r="F496" s="44">
        <f t="shared" si="286"/>
        <v>3559.77</v>
      </c>
      <c r="G496" s="44">
        <f t="shared" si="286"/>
        <v>3559.77</v>
      </c>
      <c r="H496" s="44">
        <f t="shared" si="286"/>
        <v>3559.77</v>
      </c>
      <c r="I496" s="44">
        <f t="shared" si="286"/>
        <v>3559.77</v>
      </c>
      <c r="J496" s="44">
        <f t="shared" si="286"/>
        <v>3559.77</v>
      </c>
      <c r="K496" s="44">
        <f t="shared" si="286"/>
        <v>3559.77</v>
      </c>
      <c r="L496" s="44">
        <f t="shared" si="286"/>
        <v>3559.77</v>
      </c>
      <c r="M496" s="44">
        <f t="shared" si="286"/>
        <v>3559.77</v>
      </c>
      <c r="N496" s="44">
        <f t="shared" si="286"/>
        <v>3559.77</v>
      </c>
      <c r="O496" s="44">
        <f t="shared" si="286"/>
        <v>3559.77</v>
      </c>
      <c r="P496" s="44">
        <f t="shared" si="286"/>
        <v>3559.77</v>
      </c>
      <c r="Q496" s="44">
        <f t="shared" si="286"/>
        <v>3559.77</v>
      </c>
      <c r="R496" s="44">
        <f t="shared" si="286"/>
        <v>3559.77</v>
      </c>
      <c r="S496" s="44">
        <f t="shared" si="286"/>
        <v>3559.77</v>
      </c>
      <c r="T496" s="44">
        <f t="shared" si="286"/>
        <v>3559.77</v>
      </c>
      <c r="U496" s="44">
        <f t="shared" si="286"/>
        <v>3559.77</v>
      </c>
      <c r="V496" s="44">
        <f t="shared" si="286"/>
        <v>3559.77</v>
      </c>
      <c r="W496" s="44">
        <f t="shared" si="286"/>
        <v>3559.77</v>
      </c>
      <c r="X496" s="44">
        <f t="shared" si="286"/>
        <v>3559.77</v>
      </c>
      <c r="Y496" s="44">
        <f t="shared" si="286"/>
        <v>3559.77</v>
      </c>
      <c r="Z496" s="44">
        <f t="shared" si="286"/>
        <v>3559.77</v>
      </c>
      <c r="AA496" s="44">
        <f t="shared" si="286"/>
        <v>3559.77</v>
      </c>
    </row>
    <row r="497" spans="1:27" ht="12.75" hidden="1" customHeight="1" outlineLevel="1" x14ac:dyDescent="0.2">
      <c r="A497" s="99" t="s">
        <v>719</v>
      </c>
      <c r="B497" s="63" t="s">
        <v>83</v>
      </c>
      <c r="C497" s="43" t="s">
        <v>79</v>
      </c>
      <c r="D497" s="44">
        <v>3.92</v>
      </c>
      <c r="E497" s="44">
        <v>3.92</v>
      </c>
      <c r="F497" s="44">
        <v>3.92</v>
      </c>
      <c r="G497" s="44">
        <v>3.92</v>
      </c>
      <c r="H497" s="44">
        <v>3.92</v>
      </c>
      <c r="I497" s="44">
        <v>3.92</v>
      </c>
      <c r="J497" s="44">
        <v>3.92</v>
      </c>
      <c r="K497" s="44">
        <v>3.92</v>
      </c>
      <c r="L497" s="44">
        <v>3.92</v>
      </c>
      <c r="M497" s="44">
        <v>3.92</v>
      </c>
      <c r="N497" s="44">
        <v>3.92</v>
      </c>
      <c r="O497" s="44">
        <v>3.92</v>
      </c>
      <c r="P497" s="44">
        <v>3.92</v>
      </c>
      <c r="Q497" s="44">
        <v>3.92</v>
      </c>
      <c r="R497" s="44">
        <v>3.92</v>
      </c>
      <c r="S497" s="44">
        <v>3.92</v>
      </c>
      <c r="T497" s="44">
        <v>3.92</v>
      </c>
      <c r="U497" s="44">
        <v>3.92</v>
      </c>
      <c r="V497" s="44">
        <v>3.92</v>
      </c>
      <c r="W497" s="44">
        <v>3.92</v>
      </c>
      <c r="X497" s="44">
        <v>3.92</v>
      </c>
      <c r="Y497" s="44">
        <v>3.92</v>
      </c>
      <c r="Z497" s="44">
        <v>3.92</v>
      </c>
      <c r="AA497" s="44">
        <v>3.92</v>
      </c>
    </row>
    <row r="498" spans="1:27" ht="12.75" hidden="1" customHeight="1" outlineLevel="1" x14ac:dyDescent="0.2">
      <c r="A498" s="99" t="s">
        <v>720</v>
      </c>
      <c r="B498" s="63" t="s">
        <v>81</v>
      </c>
      <c r="C498" s="43" t="s">
        <v>79</v>
      </c>
      <c r="D498" s="44">
        <f>$D$11</f>
        <v>216.36</v>
      </c>
      <c r="E498" s="44">
        <f t="shared" ref="E498:AA498" si="287">$D$11</f>
        <v>216.36</v>
      </c>
      <c r="F498" s="44">
        <f t="shared" si="287"/>
        <v>216.36</v>
      </c>
      <c r="G498" s="44">
        <f t="shared" si="287"/>
        <v>216.36</v>
      </c>
      <c r="H498" s="44">
        <f t="shared" si="287"/>
        <v>216.36</v>
      </c>
      <c r="I498" s="44">
        <f t="shared" si="287"/>
        <v>216.36</v>
      </c>
      <c r="J498" s="44">
        <f t="shared" si="287"/>
        <v>216.36</v>
      </c>
      <c r="K498" s="44">
        <f t="shared" si="287"/>
        <v>216.36</v>
      </c>
      <c r="L498" s="44">
        <f t="shared" si="287"/>
        <v>216.36</v>
      </c>
      <c r="M498" s="44">
        <f t="shared" si="287"/>
        <v>216.36</v>
      </c>
      <c r="N498" s="44">
        <f t="shared" si="287"/>
        <v>216.36</v>
      </c>
      <c r="O498" s="44">
        <f t="shared" si="287"/>
        <v>216.36</v>
      </c>
      <c r="P498" s="44">
        <f t="shared" si="287"/>
        <v>216.36</v>
      </c>
      <c r="Q498" s="44">
        <f t="shared" si="287"/>
        <v>216.36</v>
      </c>
      <c r="R498" s="44">
        <f t="shared" si="287"/>
        <v>216.36</v>
      </c>
      <c r="S498" s="44">
        <f t="shared" si="287"/>
        <v>216.36</v>
      </c>
      <c r="T498" s="44">
        <f t="shared" si="287"/>
        <v>216.36</v>
      </c>
      <c r="U498" s="44">
        <f t="shared" si="287"/>
        <v>216.36</v>
      </c>
      <c r="V498" s="44">
        <f t="shared" si="287"/>
        <v>216.36</v>
      </c>
      <c r="W498" s="44">
        <f t="shared" si="287"/>
        <v>216.36</v>
      </c>
      <c r="X498" s="44">
        <f t="shared" si="287"/>
        <v>216.36</v>
      </c>
      <c r="Y498" s="44">
        <f t="shared" si="287"/>
        <v>216.36</v>
      </c>
      <c r="Z498" s="44">
        <f t="shared" si="287"/>
        <v>216.36</v>
      </c>
      <c r="AA498" s="44">
        <f t="shared" si="287"/>
        <v>216.36</v>
      </c>
    </row>
    <row r="499" spans="1:27" collapsed="1" x14ac:dyDescent="0.2">
      <c r="A499" s="98" t="s">
        <v>721</v>
      </c>
      <c r="B499" s="28" t="str">
        <f>"04"&amp;"."&amp;$B$662&amp;"."&amp;$B$663</f>
        <v>04.08.2023</v>
      </c>
      <c r="C499" s="90" t="s">
        <v>76</v>
      </c>
      <c r="D499" s="91">
        <f>ROUND(((D500+D501+D503+D502)/1000),5)</f>
        <v>5.1023800000000001</v>
      </c>
      <c r="E499" s="91">
        <f>ROUND(((E500+E501+E503+E502)/1000),5)</f>
        <v>4.8602800000000004</v>
      </c>
      <c r="F499" s="91">
        <f>ROUND(((F500+F501+F503+F502)/1000),5)</f>
        <v>4.7073600000000004</v>
      </c>
      <c r="G499" s="91">
        <f t="shared" ref="G499:AA499" si="288">ROUND(((G500+G501+G503+G502)/1000),5)</f>
        <v>4.64323</v>
      </c>
      <c r="H499" s="91">
        <f t="shared" si="288"/>
        <v>4.6173000000000002</v>
      </c>
      <c r="I499" s="91">
        <f t="shared" si="288"/>
        <v>4.7066699999999999</v>
      </c>
      <c r="J499" s="91">
        <f t="shared" si="288"/>
        <v>4.9267899999999996</v>
      </c>
      <c r="K499" s="91">
        <f t="shared" si="288"/>
        <v>5.3382800000000001</v>
      </c>
      <c r="L499" s="91">
        <f t="shared" si="288"/>
        <v>5.64839</v>
      </c>
      <c r="M499" s="91">
        <f t="shared" si="288"/>
        <v>6.1035500000000003</v>
      </c>
      <c r="N499" s="91">
        <f t="shared" si="288"/>
        <v>6.2872899999999996</v>
      </c>
      <c r="O499" s="91">
        <f t="shared" si="288"/>
        <v>6.3262</v>
      </c>
      <c r="P499" s="91">
        <f t="shared" si="288"/>
        <v>6.2950999999999997</v>
      </c>
      <c r="Q499" s="91">
        <f t="shared" si="288"/>
        <v>6.3885199999999998</v>
      </c>
      <c r="R499" s="91">
        <f t="shared" si="288"/>
        <v>6.7903900000000004</v>
      </c>
      <c r="S499" s="91">
        <f t="shared" si="288"/>
        <v>6.8210499999999996</v>
      </c>
      <c r="T499" s="91">
        <f t="shared" si="288"/>
        <v>6.8089899999999997</v>
      </c>
      <c r="U499" s="91">
        <f t="shared" si="288"/>
        <v>6.3584100000000001</v>
      </c>
      <c r="V499" s="91">
        <f t="shared" si="288"/>
        <v>6.2729499999999998</v>
      </c>
      <c r="W499" s="91">
        <f t="shared" si="288"/>
        <v>6.2307800000000002</v>
      </c>
      <c r="X499" s="91">
        <f t="shared" si="288"/>
        <v>6.09253</v>
      </c>
      <c r="Y499" s="91">
        <f t="shared" si="288"/>
        <v>5.9349499999999997</v>
      </c>
      <c r="Z499" s="91">
        <f t="shared" si="288"/>
        <v>5.6455799999999998</v>
      </c>
      <c r="AA499" s="91">
        <f t="shared" si="288"/>
        <v>5.3346499999999999</v>
      </c>
    </row>
    <row r="500" spans="1:27" ht="12.75" hidden="1" customHeight="1" outlineLevel="1" x14ac:dyDescent="0.2">
      <c r="A500" s="99" t="s">
        <v>722</v>
      </c>
      <c r="B500" s="63" t="s">
        <v>238</v>
      </c>
      <c r="C500" s="43" t="s">
        <v>79</v>
      </c>
      <c r="D500" s="44">
        <v>1322.33</v>
      </c>
      <c r="E500" s="44">
        <v>1080.23</v>
      </c>
      <c r="F500" s="44">
        <v>927.31</v>
      </c>
      <c r="G500" s="44">
        <v>863.18</v>
      </c>
      <c r="H500" s="44">
        <v>837.25</v>
      </c>
      <c r="I500" s="44">
        <v>926.62</v>
      </c>
      <c r="J500" s="44">
        <v>1146.74</v>
      </c>
      <c r="K500" s="44">
        <v>1558.23</v>
      </c>
      <c r="L500" s="44">
        <v>1868.34</v>
      </c>
      <c r="M500" s="44">
        <v>2323.5</v>
      </c>
      <c r="N500" s="44">
        <v>2507.2399999999998</v>
      </c>
      <c r="O500" s="44">
        <v>2546.15</v>
      </c>
      <c r="P500" s="44">
        <v>2515.0500000000002</v>
      </c>
      <c r="Q500" s="44">
        <v>2608.4699999999998</v>
      </c>
      <c r="R500" s="44">
        <v>3010.34</v>
      </c>
      <c r="S500" s="44">
        <v>3041</v>
      </c>
      <c r="T500" s="44">
        <v>3028.94</v>
      </c>
      <c r="U500" s="44">
        <v>2578.36</v>
      </c>
      <c r="V500" s="44">
        <v>2492.9</v>
      </c>
      <c r="W500" s="44">
        <v>2450.73</v>
      </c>
      <c r="X500" s="44">
        <v>2312.48</v>
      </c>
      <c r="Y500" s="44">
        <v>2154.9</v>
      </c>
      <c r="Z500" s="44">
        <v>1865.53</v>
      </c>
      <c r="AA500" s="44">
        <v>1554.6</v>
      </c>
    </row>
    <row r="501" spans="1:27" ht="12.75" hidden="1" customHeight="1" outlineLevel="1" x14ac:dyDescent="0.2">
      <c r="A501" s="99" t="s">
        <v>723</v>
      </c>
      <c r="B501" s="63" t="s">
        <v>90</v>
      </c>
      <c r="C501" s="43" t="s">
        <v>79</v>
      </c>
      <c r="D501" s="44">
        <f>$D$486</f>
        <v>3559.77</v>
      </c>
      <c r="E501" s="44">
        <f t="shared" ref="E501:AA501" si="289">$D$486</f>
        <v>3559.77</v>
      </c>
      <c r="F501" s="44">
        <f t="shared" si="289"/>
        <v>3559.77</v>
      </c>
      <c r="G501" s="44">
        <f t="shared" si="289"/>
        <v>3559.77</v>
      </c>
      <c r="H501" s="44">
        <f t="shared" si="289"/>
        <v>3559.77</v>
      </c>
      <c r="I501" s="44">
        <f t="shared" si="289"/>
        <v>3559.77</v>
      </c>
      <c r="J501" s="44">
        <f t="shared" si="289"/>
        <v>3559.77</v>
      </c>
      <c r="K501" s="44">
        <f t="shared" si="289"/>
        <v>3559.77</v>
      </c>
      <c r="L501" s="44">
        <f t="shared" si="289"/>
        <v>3559.77</v>
      </c>
      <c r="M501" s="44">
        <f t="shared" si="289"/>
        <v>3559.77</v>
      </c>
      <c r="N501" s="44">
        <f t="shared" si="289"/>
        <v>3559.77</v>
      </c>
      <c r="O501" s="44">
        <f t="shared" si="289"/>
        <v>3559.77</v>
      </c>
      <c r="P501" s="44">
        <f t="shared" si="289"/>
        <v>3559.77</v>
      </c>
      <c r="Q501" s="44">
        <f t="shared" si="289"/>
        <v>3559.77</v>
      </c>
      <c r="R501" s="44">
        <f t="shared" si="289"/>
        <v>3559.77</v>
      </c>
      <c r="S501" s="44">
        <f t="shared" si="289"/>
        <v>3559.77</v>
      </c>
      <c r="T501" s="44">
        <f t="shared" si="289"/>
        <v>3559.77</v>
      </c>
      <c r="U501" s="44">
        <f t="shared" si="289"/>
        <v>3559.77</v>
      </c>
      <c r="V501" s="44">
        <f t="shared" si="289"/>
        <v>3559.77</v>
      </c>
      <c r="W501" s="44">
        <f t="shared" si="289"/>
        <v>3559.77</v>
      </c>
      <c r="X501" s="44">
        <f t="shared" si="289"/>
        <v>3559.77</v>
      </c>
      <c r="Y501" s="44">
        <f t="shared" si="289"/>
        <v>3559.77</v>
      </c>
      <c r="Z501" s="44">
        <f t="shared" si="289"/>
        <v>3559.77</v>
      </c>
      <c r="AA501" s="44">
        <f t="shared" si="289"/>
        <v>3559.77</v>
      </c>
    </row>
    <row r="502" spans="1:27" ht="12.75" hidden="1" customHeight="1" outlineLevel="1" x14ac:dyDescent="0.2">
      <c r="A502" s="99" t="s">
        <v>724</v>
      </c>
      <c r="B502" s="63" t="s">
        <v>83</v>
      </c>
      <c r="C502" s="43" t="s">
        <v>79</v>
      </c>
      <c r="D502" s="44">
        <v>3.92</v>
      </c>
      <c r="E502" s="44">
        <v>3.92</v>
      </c>
      <c r="F502" s="44">
        <v>3.92</v>
      </c>
      <c r="G502" s="44">
        <v>3.92</v>
      </c>
      <c r="H502" s="44">
        <v>3.92</v>
      </c>
      <c r="I502" s="44">
        <v>3.92</v>
      </c>
      <c r="J502" s="44">
        <v>3.92</v>
      </c>
      <c r="K502" s="44">
        <v>3.92</v>
      </c>
      <c r="L502" s="44">
        <v>3.92</v>
      </c>
      <c r="M502" s="44">
        <v>3.92</v>
      </c>
      <c r="N502" s="44">
        <v>3.92</v>
      </c>
      <c r="O502" s="44">
        <v>3.92</v>
      </c>
      <c r="P502" s="44">
        <v>3.92</v>
      </c>
      <c r="Q502" s="44">
        <v>3.92</v>
      </c>
      <c r="R502" s="44">
        <v>3.92</v>
      </c>
      <c r="S502" s="44">
        <v>3.92</v>
      </c>
      <c r="T502" s="44">
        <v>3.92</v>
      </c>
      <c r="U502" s="44">
        <v>3.92</v>
      </c>
      <c r="V502" s="44">
        <v>3.92</v>
      </c>
      <c r="W502" s="44">
        <v>3.92</v>
      </c>
      <c r="X502" s="44">
        <v>3.92</v>
      </c>
      <c r="Y502" s="44">
        <v>3.92</v>
      </c>
      <c r="Z502" s="44">
        <v>3.92</v>
      </c>
      <c r="AA502" s="44">
        <v>3.92</v>
      </c>
    </row>
    <row r="503" spans="1:27" ht="12.75" hidden="1" customHeight="1" outlineLevel="1" x14ac:dyDescent="0.2">
      <c r="A503" s="99" t="s">
        <v>725</v>
      </c>
      <c r="B503" s="63" t="s">
        <v>81</v>
      </c>
      <c r="C503" s="43" t="s">
        <v>79</v>
      </c>
      <c r="D503" s="44">
        <f>$D$11</f>
        <v>216.36</v>
      </c>
      <c r="E503" s="44">
        <f t="shared" ref="E503:AA503" si="290">$D$11</f>
        <v>216.36</v>
      </c>
      <c r="F503" s="44">
        <f t="shared" si="290"/>
        <v>216.36</v>
      </c>
      <c r="G503" s="44">
        <f t="shared" si="290"/>
        <v>216.36</v>
      </c>
      <c r="H503" s="44">
        <f t="shared" si="290"/>
        <v>216.36</v>
      </c>
      <c r="I503" s="44">
        <f t="shared" si="290"/>
        <v>216.36</v>
      </c>
      <c r="J503" s="44">
        <f t="shared" si="290"/>
        <v>216.36</v>
      </c>
      <c r="K503" s="44">
        <f t="shared" si="290"/>
        <v>216.36</v>
      </c>
      <c r="L503" s="44">
        <f t="shared" si="290"/>
        <v>216.36</v>
      </c>
      <c r="M503" s="44">
        <f t="shared" si="290"/>
        <v>216.36</v>
      </c>
      <c r="N503" s="44">
        <f t="shared" si="290"/>
        <v>216.36</v>
      </c>
      <c r="O503" s="44">
        <f t="shared" si="290"/>
        <v>216.36</v>
      </c>
      <c r="P503" s="44">
        <f t="shared" si="290"/>
        <v>216.36</v>
      </c>
      <c r="Q503" s="44">
        <f t="shared" si="290"/>
        <v>216.36</v>
      </c>
      <c r="R503" s="44">
        <f t="shared" si="290"/>
        <v>216.36</v>
      </c>
      <c r="S503" s="44">
        <f t="shared" si="290"/>
        <v>216.36</v>
      </c>
      <c r="T503" s="44">
        <f t="shared" si="290"/>
        <v>216.36</v>
      </c>
      <c r="U503" s="44">
        <f t="shared" si="290"/>
        <v>216.36</v>
      </c>
      <c r="V503" s="44">
        <f t="shared" si="290"/>
        <v>216.36</v>
      </c>
      <c r="W503" s="44">
        <f t="shared" si="290"/>
        <v>216.36</v>
      </c>
      <c r="X503" s="44">
        <f t="shared" si="290"/>
        <v>216.36</v>
      </c>
      <c r="Y503" s="44">
        <f t="shared" si="290"/>
        <v>216.36</v>
      </c>
      <c r="Z503" s="44">
        <f t="shared" si="290"/>
        <v>216.36</v>
      </c>
      <c r="AA503" s="44">
        <f t="shared" si="290"/>
        <v>216.36</v>
      </c>
    </row>
    <row r="504" spans="1:27" collapsed="1" x14ac:dyDescent="0.2">
      <c r="A504" s="98" t="s">
        <v>726</v>
      </c>
      <c r="B504" s="28" t="str">
        <f>"05"&amp;"."&amp;$B$662&amp;"."&amp;$B$663</f>
        <v>05.08.2023</v>
      </c>
      <c r="C504" s="90" t="s">
        <v>76</v>
      </c>
      <c r="D504" s="91">
        <f>ROUND(((D505+D506+D508+D507)/1000),5)</f>
        <v>5.1313199999999997</v>
      </c>
      <c r="E504" s="91">
        <f>ROUND(((E505+E506+E508+E507)/1000),5)</f>
        <v>4.9236599999999999</v>
      </c>
      <c r="F504" s="91">
        <f>ROUND(((F505+F506+F508+F507)/1000),5)</f>
        <v>4.7915099999999997</v>
      </c>
      <c r="G504" s="91">
        <f t="shared" ref="G504:AA504" si="291">ROUND(((G505+G506+G508+G507)/1000),5)</f>
        <v>4.7194399999999996</v>
      </c>
      <c r="H504" s="91">
        <f t="shared" si="291"/>
        <v>4.6709899999999998</v>
      </c>
      <c r="I504" s="91">
        <f t="shared" si="291"/>
        <v>4.6748700000000003</v>
      </c>
      <c r="J504" s="91">
        <f t="shared" si="291"/>
        <v>4.6716899999999999</v>
      </c>
      <c r="K504" s="91">
        <f t="shared" si="291"/>
        <v>5.0987900000000002</v>
      </c>
      <c r="L504" s="91">
        <f t="shared" si="291"/>
        <v>5.4022600000000001</v>
      </c>
      <c r="M504" s="91">
        <f t="shared" si="291"/>
        <v>5.61008</v>
      </c>
      <c r="N504" s="91">
        <f t="shared" si="291"/>
        <v>5.7889799999999996</v>
      </c>
      <c r="O504" s="91">
        <f t="shared" si="291"/>
        <v>5.8404600000000002</v>
      </c>
      <c r="P504" s="91">
        <f t="shared" si="291"/>
        <v>5.8168300000000004</v>
      </c>
      <c r="Q504" s="91">
        <f t="shared" si="291"/>
        <v>5.6944299999999997</v>
      </c>
      <c r="R504" s="91">
        <f t="shared" si="291"/>
        <v>5.5723599999999998</v>
      </c>
      <c r="S504" s="91">
        <f t="shared" si="291"/>
        <v>5.8492199999999999</v>
      </c>
      <c r="T504" s="91">
        <f t="shared" si="291"/>
        <v>5.8204399999999996</v>
      </c>
      <c r="U504" s="91">
        <f t="shared" si="291"/>
        <v>5.5819599999999996</v>
      </c>
      <c r="V504" s="91">
        <f t="shared" si="291"/>
        <v>5.7072099999999999</v>
      </c>
      <c r="W504" s="91">
        <f t="shared" si="291"/>
        <v>5.6888199999999998</v>
      </c>
      <c r="X504" s="91">
        <f t="shared" si="291"/>
        <v>5.6484399999999999</v>
      </c>
      <c r="Y504" s="91">
        <f t="shared" si="291"/>
        <v>5.6774800000000001</v>
      </c>
      <c r="Z504" s="91">
        <f t="shared" si="291"/>
        <v>5.5440100000000001</v>
      </c>
      <c r="AA504" s="91">
        <f t="shared" si="291"/>
        <v>5.3072299999999997</v>
      </c>
    </row>
    <row r="505" spans="1:27" ht="12.75" hidden="1" customHeight="1" outlineLevel="1" x14ac:dyDescent="0.2">
      <c r="A505" s="99" t="s">
        <v>727</v>
      </c>
      <c r="B505" s="63" t="s">
        <v>238</v>
      </c>
      <c r="C505" s="43" t="s">
        <v>79</v>
      </c>
      <c r="D505" s="44">
        <v>1351.27</v>
      </c>
      <c r="E505" s="44">
        <v>1143.6099999999999</v>
      </c>
      <c r="F505" s="44">
        <v>1011.46</v>
      </c>
      <c r="G505" s="44">
        <v>939.39</v>
      </c>
      <c r="H505" s="44">
        <v>890.94</v>
      </c>
      <c r="I505" s="44">
        <v>894.82</v>
      </c>
      <c r="J505" s="44">
        <v>891.64</v>
      </c>
      <c r="K505" s="44">
        <v>1318.74</v>
      </c>
      <c r="L505" s="44">
        <v>1622.21</v>
      </c>
      <c r="M505" s="44">
        <v>1830.03</v>
      </c>
      <c r="N505" s="44">
        <v>2008.93</v>
      </c>
      <c r="O505" s="44">
        <v>2060.41</v>
      </c>
      <c r="P505" s="44">
        <v>2036.78</v>
      </c>
      <c r="Q505" s="44">
        <v>1914.38</v>
      </c>
      <c r="R505" s="44">
        <v>1792.31</v>
      </c>
      <c r="S505" s="44">
        <v>2069.17</v>
      </c>
      <c r="T505" s="44">
        <v>2040.39</v>
      </c>
      <c r="U505" s="44">
        <v>1801.91</v>
      </c>
      <c r="V505" s="44">
        <v>1927.16</v>
      </c>
      <c r="W505" s="44">
        <v>1908.77</v>
      </c>
      <c r="X505" s="44">
        <v>1868.39</v>
      </c>
      <c r="Y505" s="44">
        <v>1897.43</v>
      </c>
      <c r="Z505" s="44">
        <v>1763.96</v>
      </c>
      <c r="AA505" s="44">
        <v>1527.18</v>
      </c>
    </row>
    <row r="506" spans="1:27" ht="12.75" hidden="1" customHeight="1" outlineLevel="1" x14ac:dyDescent="0.2">
      <c r="A506" s="99" t="s">
        <v>728</v>
      </c>
      <c r="B506" s="63" t="s">
        <v>90</v>
      </c>
      <c r="C506" s="43" t="s">
        <v>79</v>
      </c>
      <c r="D506" s="44">
        <f>$D$486</f>
        <v>3559.77</v>
      </c>
      <c r="E506" s="44">
        <f t="shared" ref="E506:AA506" si="292">$D$486</f>
        <v>3559.77</v>
      </c>
      <c r="F506" s="44">
        <f t="shared" si="292"/>
        <v>3559.77</v>
      </c>
      <c r="G506" s="44">
        <f t="shared" si="292"/>
        <v>3559.77</v>
      </c>
      <c r="H506" s="44">
        <f t="shared" si="292"/>
        <v>3559.77</v>
      </c>
      <c r="I506" s="44">
        <f t="shared" si="292"/>
        <v>3559.77</v>
      </c>
      <c r="J506" s="44">
        <f t="shared" si="292"/>
        <v>3559.77</v>
      </c>
      <c r="K506" s="44">
        <f t="shared" si="292"/>
        <v>3559.77</v>
      </c>
      <c r="L506" s="44">
        <f t="shared" si="292"/>
        <v>3559.77</v>
      </c>
      <c r="M506" s="44">
        <f t="shared" si="292"/>
        <v>3559.77</v>
      </c>
      <c r="N506" s="44">
        <f t="shared" si="292"/>
        <v>3559.77</v>
      </c>
      <c r="O506" s="44">
        <f t="shared" si="292"/>
        <v>3559.77</v>
      </c>
      <c r="P506" s="44">
        <f t="shared" si="292"/>
        <v>3559.77</v>
      </c>
      <c r="Q506" s="44">
        <f t="shared" si="292"/>
        <v>3559.77</v>
      </c>
      <c r="R506" s="44">
        <f t="shared" si="292"/>
        <v>3559.77</v>
      </c>
      <c r="S506" s="44">
        <f t="shared" si="292"/>
        <v>3559.77</v>
      </c>
      <c r="T506" s="44">
        <f t="shared" si="292"/>
        <v>3559.77</v>
      </c>
      <c r="U506" s="44">
        <f t="shared" si="292"/>
        <v>3559.77</v>
      </c>
      <c r="V506" s="44">
        <f t="shared" si="292"/>
        <v>3559.77</v>
      </c>
      <c r="W506" s="44">
        <f t="shared" si="292"/>
        <v>3559.77</v>
      </c>
      <c r="X506" s="44">
        <f t="shared" si="292"/>
        <v>3559.77</v>
      </c>
      <c r="Y506" s="44">
        <f t="shared" si="292"/>
        <v>3559.77</v>
      </c>
      <c r="Z506" s="44">
        <f t="shared" si="292"/>
        <v>3559.77</v>
      </c>
      <c r="AA506" s="44">
        <f t="shared" si="292"/>
        <v>3559.77</v>
      </c>
    </row>
    <row r="507" spans="1:27" ht="12.75" hidden="1" customHeight="1" outlineLevel="1" x14ac:dyDescent="0.2">
      <c r="A507" s="99" t="s">
        <v>729</v>
      </c>
      <c r="B507" s="63" t="s">
        <v>83</v>
      </c>
      <c r="C507" s="43" t="s">
        <v>79</v>
      </c>
      <c r="D507" s="44">
        <v>3.92</v>
      </c>
      <c r="E507" s="44">
        <v>3.92</v>
      </c>
      <c r="F507" s="44">
        <v>3.92</v>
      </c>
      <c r="G507" s="44">
        <v>3.92</v>
      </c>
      <c r="H507" s="44">
        <v>3.92</v>
      </c>
      <c r="I507" s="44">
        <v>3.92</v>
      </c>
      <c r="J507" s="44">
        <v>3.92</v>
      </c>
      <c r="K507" s="44">
        <v>3.92</v>
      </c>
      <c r="L507" s="44">
        <v>3.92</v>
      </c>
      <c r="M507" s="44">
        <v>3.92</v>
      </c>
      <c r="N507" s="44">
        <v>3.92</v>
      </c>
      <c r="O507" s="44">
        <v>3.92</v>
      </c>
      <c r="P507" s="44">
        <v>3.92</v>
      </c>
      <c r="Q507" s="44">
        <v>3.92</v>
      </c>
      <c r="R507" s="44">
        <v>3.92</v>
      </c>
      <c r="S507" s="44">
        <v>3.92</v>
      </c>
      <c r="T507" s="44">
        <v>3.92</v>
      </c>
      <c r="U507" s="44">
        <v>3.92</v>
      </c>
      <c r="V507" s="44">
        <v>3.92</v>
      </c>
      <c r="W507" s="44">
        <v>3.92</v>
      </c>
      <c r="X507" s="44">
        <v>3.92</v>
      </c>
      <c r="Y507" s="44">
        <v>3.92</v>
      </c>
      <c r="Z507" s="44">
        <v>3.92</v>
      </c>
      <c r="AA507" s="44">
        <v>3.92</v>
      </c>
    </row>
    <row r="508" spans="1:27" ht="12.75" hidden="1" customHeight="1" outlineLevel="1" x14ac:dyDescent="0.2">
      <c r="A508" s="99" t="s">
        <v>730</v>
      </c>
      <c r="B508" s="63" t="s">
        <v>81</v>
      </c>
      <c r="C508" s="43" t="s">
        <v>79</v>
      </c>
      <c r="D508" s="44">
        <f>$D$11</f>
        <v>216.36</v>
      </c>
      <c r="E508" s="44">
        <f t="shared" ref="E508:AA508" si="293">$D$11</f>
        <v>216.36</v>
      </c>
      <c r="F508" s="44">
        <f t="shared" si="293"/>
        <v>216.36</v>
      </c>
      <c r="G508" s="44">
        <f t="shared" si="293"/>
        <v>216.36</v>
      </c>
      <c r="H508" s="44">
        <f t="shared" si="293"/>
        <v>216.36</v>
      </c>
      <c r="I508" s="44">
        <f t="shared" si="293"/>
        <v>216.36</v>
      </c>
      <c r="J508" s="44">
        <f t="shared" si="293"/>
        <v>216.36</v>
      </c>
      <c r="K508" s="44">
        <f t="shared" si="293"/>
        <v>216.36</v>
      </c>
      <c r="L508" s="44">
        <f t="shared" si="293"/>
        <v>216.36</v>
      </c>
      <c r="M508" s="44">
        <f t="shared" si="293"/>
        <v>216.36</v>
      </c>
      <c r="N508" s="44">
        <f t="shared" si="293"/>
        <v>216.36</v>
      </c>
      <c r="O508" s="44">
        <f t="shared" si="293"/>
        <v>216.36</v>
      </c>
      <c r="P508" s="44">
        <f t="shared" si="293"/>
        <v>216.36</v>
      </c>
      <c r="Q508" s="44">
        <f t="shared" si="293"/>
        <v>216.36</v>
      </c>
      <c r="R508" s="44">
        <f t="shared" si="293"/>
        <v>216.36</v>
      </c>
      <c r="S508" s="44">
        <f t="shared" si="293"/>
        <v>216.36</v>
      </c>
      <c r="T508" s="44">
        <f t="shared" si="293"/>
        <v>216.36</v>
      </c>
      <c r="U508" s="44">
        <f t="shared" si="293"/>
        <v>216.36</v>
      </c>
      <c r="V508" s="44">
        <f t="shared" si="293"/>
        <v>216.36</v>
      </c>
      <c r="W508" s="44">
        <f t="shared" si="293"/>
        <v>216.36</v>
      </c>
      <c r="X508" s="44">
        <f t="shared" si="293"/>
        <v>216.36</v>
      </c>
      <c r="Y508" s="44">
        <f t="shared" si="293"/>
        <v>216.36</v>
      </c>
      <c r="Z508" s="44">
        <f t="shared" si="293"/>
        <v>216.36</v>
      </c>
      <c r="AA508" s="44">
        <f t="shared" si="293"/>
        <v>216.36</v>
      </c>
    </row>
    <row r="509" spans="1:27" collapsed="1" x14ac:dyDescent="0.2">
      <c r="A509" s="98" t="s">
        <v>731</v>
      </c>
      <c r="B509" s="28" t="str">
        <f>"06"&amp;"."&amp;$B$662&amp;"."&amp;$B$663</f>
        <v>06.08.2023</v>
      </c>
      <c r="C509" s="90" t="s">
        <v>76</v>
      </c>
      <c r="D509" s="91">
        <f>ROUND(((D510+D511+D513+D512)/1000),5)</f>
        <v>5.1804800000000002</v>
      </c>
      <c r="E509" s="91">
        <f>ROUND(((E510+E511+E513+E512)/1000),5)</f>
        <v>4.8822000000000001</v>
      </c>
      <c r="F509" s="91">
        <f>ROUND(((F510+F511+F513+F512)/1000),5)</f>
        <v>4.7587599999999997</v>
      </c>
      <c r="G509" s="91">
        <f t="shared" ref="G509:AA509" si="294">ROUND(((G510+G511+G513+G512)/1000),5)</f>
        <v>4.6919000000000004</v>
      </c>
      <c r="H509" s="91">
        <f t="shared" si="294"/>
        <v>4.6353999999999997</v>
      </c>
      <c r="I509" s="91">
        <f t="shared" si="294"/>
        <v>4.6068100000000003</v>
      </c>
      <c r="J509" s="91">
        <f t="shared" si="294"/>
        <v>4.6102800000000004</v>
      </c>
      <c r="K509" s="91">
        <f t="shared" si="294"/>
        <v>4.9121300000000003</v>
      </c>
      <c r="L509" s="91">
        <f t="shared" si="294"/>
        <v>5.3623900000000004</v>
      </c>
      <c r="M509" s="91">
        <f t="shared" si="294"/>
        <v>5.6096899999999996</v>
      </c>
      <c r="N509" s="91">
        <f t="shared" si="294"/>
        <v>5.7400900000000004</v>
      </c>
      <c r="O509" s="91">
        <f t="shared" si="294"/>
        <v>5.7767400000000002</v>
      </c>
      <c r="P509" s="91">
        <f t="shared" si="294"/>
        <v>5.8300299999999998</v>
      </c>
      <c r="Q509" s="91">
        <f t="shared" si="294"/>
        <v>5.8420899999999998</v>
      </c>
      <c r="R509" s="91">
        <f t="shared" si="294"/>
        <v>5.86911</v>
      </c>
      <c r="S509" s="91">
        <f t="shared" si="294"/>
        <v>5.8392200000000001</v>
      </c>
      <c r="T509" s="91">
        <f t="shared" si="294"/>
        <v>5.7966800000000003</v>
      </c>
      <c r="U509" s="91">
        <f t="shared" si="294"/>
        <v>6.1075699999999999</v>
      </c>
      <c r="V509" s="91">
        <f t="shared" si="294"/>
        <v>6.05579</v>
      </c>
      <c r="W509" s="91">
        <f t="shared" si="294"/>
        <v>6.0099900000000002</v>
      </c>
      <c r="X509" s="91">
        <f t="shared" si="294"/>
        <v>6.0125500000000001</v>
      </c>
      <c r="Y509" s="91">
        <f t="shared" si="294"/>
        <v>6.0059699999999996</v>
      </c>
      <c r="Z509" s="91">
        <f t="shared" si="294"/>
        <v>5.5881100000000004</v>
      </c>
      <c r="AA509" s="91">
        <f t="shared" si="294"/>
        <v>5.34023</v>
      </c>
    </row>
    <row r="510" spans="1:27" ht="12.75" hidden="1" customHeight="1" outlineLevel="1" x14ac:dyDescent="0.2">
      <c r="A510" s="99" t="s">
        <v>732</v>
      </c>
      <c r="B510" s="63" t="s">
        <v>238</v>
      </c>
      <c r="C510" s="43" t="s">
        <v>79</v>
      </c>
      <c r="D510" s="44">
        <v>1400.43</v>
      </c>
      <c r="E510" s="44">
        <v>1102.1500000000001</v>
      </c>
      <c r="F510" s="44">
        <v>978.71</v>
      </c>
      <c r="G510" s="44">
        <v>911.85</v>
      </c>
      <c r="H510" s="44">
        <v>855.35</v>
      </c>
      <c r="I510" s="44">
        <v>826.76</v>
      </c>
      <c r="J510" s="44">
        <v>830.23</v>
      </c>
      <c r="K510" s="44">
        <v>1132.08</v>
      </c>
      <c r="L510" s="44">
        <v>1582.34</v>
      </c>
      <c r="M510" s="44">
        <v>1829.64</v>
      </c>
      <c r="N510" s="44">
        <v>1960.04</v>
      </c>
      <c r="O510" s="44">
        <v>1996.69</v>
      </c>
      <c r="P510" s="44">
        <v>2049.98</v>
      </c>
      <c r="Q510" s="44">
        <v>2062.04</v>
      </c>
      <c r="R510" s="44">
        <v>2089.06</v>
      </c>
      <c r="S510" s="44">
        <v>2059.17</v>
      </c>
      <c r="T510" s="44">
        <v>2016.63</v>
      </c>
      <c r="U510" s="44">
        <v>2327.52</v>
      </c>
      <c r="V510" s="44">
        <v>2275.7399999999998</v>
      </c>
      <c r="W510" s="44">
        <v>2229.94</v>
      </c>
      <c r="X510" s="44">
        <v>2232.5</v>
      </c>
      <c r="Y510" s="44">
        <v>2225.92</v>
      </c>
      <c r="Z510" s="44">
        <v>1808.06</v>
      </c>
      <c r="AA510" s="44">
        <v>1560.18</v>
      </c>
    </row>
    <row r="511" spans="1:27" ht="12.75" hidden="1" customHeight="1" outlineLevel="1" x14ac:dyDescent="0.2">
      <c r="A511" s="99" t="s">
        <v>733</v>
      </c>
      <c r="B511" s="63" t="s">
        <v>90</v>
      </c>
      <c r="C511" s="43" t="s">
        <v>79</v>
      </c>
      <c r="D511" s="44">
        <f>$D$486</f>
        <v>3559.77</v>
      </c>
      <c r="E511" s="44">
        <f t="shared" ref="E511:AA511" si="295">$D$486</f>
        <v>3559.77</v>
      </c>
      <c r="F511" s="44">
        <f t="shared" si="295"/>
        <v>3559.77</v>
      </c>
      <c r="G511" s="44">
        <f t="shared" si="295"/>
        <v>3559.77</v>
      </c>
      <c r="H511" s="44">
        <f t="shared" si="295"/>
        <v>3559.77</v>
      </c>
      <c r="I511" s="44">
        <f t="shared" si="295"/>
        <v>3559.77</v>
      </c>
      <c r="J511" s="44">
        <f t="shared" si="295"/>
        <v>3559.77</v>
      </c>
      <c r="K511" s="44">
        <f t="shared" si="295"/>
        <v>3559.77</v>
      </c>
      <c r="L511" s="44">
        <f t="shared" si="295"/>
        <v>3559.77</v>
      </c>
      <c r="M511" s="44">
        <f t="shared" si="295"/>
        <v>3559.77</v>
      </c>
      <c r="N511" s="44">
        <f t="shared" si="295"/>
        <v>3559.77</v>
      </c>
      <c r="O511" s="44">
        <f t="shared" si="295"/>
        <v>3559.77</v>
      </c>
      <c r="P511" s="44">
        <f t="shared" si="295"/>
        <v>3559.77</v>
      </c>
      <c r="Q511" s="44">
        <f t="shared" si="295"/>
        <v>3559.77</v>
      </c>
      <c r="R511" s="44">
        <f t="shared" si="295"/>
        <v>3559.77</v>
      </c>
      <c r="S511" s="44">
        <f t="shared" si="295"/>
        <v>3559.77</v>
      </c>
      <c r="T511" s="44">
        <f t="shared" si="295"/>
        <v>3559.77</v>
      </c>
      <c r="U511" s="44">
        <f t="shared" si="295"/>
        <v>3559.77</v>
      </c>
      <c r="V511" s="44">
        <f t="shared" si="295"/>
        <v>3559.77</v>
      </c>
      <c r="W511" s="44">
        <f t="shared" si="295"/>
        <v>3559.77</v>
      </c>
      <c r="X511" s="44">
        <f t="shared" si="295"/>
        <v>3559.77</v>
      </c>
      <c r="Y511" s="44">
        <f t="shared" si="295"/>
        <v>3559.77</v>
      </c>
      <c r="Z511" s="44">
        <f t="shared" si="295"/>
        <v>3559.77</v>
      </c>
      <c r="AA511" s="44">
        <f t="shared" si="295"/>
        <v>3559.77</v>
      </c>
    </row>
    <row r="512" spans="1:27" ht="12.75" hidden="1" customHeight="1" outlineLevel="1" x14ac:dyDescent="0.2">
      <c r="A512" s="99" t="s">
        <v>734</v>
      </c>
      <c r="B512" s="63" t="s">
        <v>83</v>
      </c>
      <c r="C512" s="43" t="s">
        <v>79</v>
      </c>
      <c r="D512" s="44">
        <v>3.92</v>
      </c>
      <c r="E512" s="44">
        <v>3.92</v>
      </c>
      <c r="F512" s="44">
        <v>3.92</v>
      </c>
      <c r="G512" s="44">
        <v>3.92</v>
      </c>
      <c r="H512" s="44">
        <v>3.92</v>
      </c>
      <c r="I512" s="44">
        <v>3.92</v>
      </c>
      <c r="J512" s="44">
        <v>3.92</v>
      </c>
      <c r="K512" s="44">
        <v>3.92</v>
      </c>
      <c r="L512" s="44">
        <v>3.92</v>
      </c>
      <c r="M512" s="44">
        <v>3.92</v>
      </c>
      <c r="N512" s="44">
        <v>3.92</v>
      </c>
      <c r="O512" s="44">
        <v>3.92</v>
      </c>
      <c r="P512" s="44">
        <v>3.92</v>
      </c>
      <c r="Q512" s="44">
        <v>3.92</v>
      </c>
      <c r="R512" s="44">
        <v>3.92</v>
      </c>
      <c r="S512" s="44">
        <v>3.92</v>
      </c>
      <c r="T512" s="44">
        <v>3.92</v>
      </c>
      <c r="U512" s="44">
        <v>3.92</v>
      </c>
      <c r="V512" s="44">
        <v>3.92</v>
      </c>
      <c r="W512" s="44">
        <v>3.92</v>
      </c>
      <c r="X512" s="44">
        <v>3.92</v>
      </c>
      <c r="Y512" s="44">
        <v>3.92</v>
      </c>
      <c r="Z512" s="44">
        <v>3.92</v>
      </c>
      <c r="AA512" s="44">
        <v>3.92</v>
      </c>
    </row>
    <row r="513" spans="1:27" ht="12.75" hidden="1" customHeight="1" outlineLevel="1" x14ac:dyDescent="0.2">
      <c r="A513" s="99" t="s">
        <v>735</v>
      </c>
      <c r="B513" s="63" t="s">
        <v>81</v>
      </c>
      <c r="C513" s="43" t="s">
        <v>79</v>
      </c>
      <c r="D513" s="44">
        <f>$D$11</f>
        <v>216.36</v>
      </c>
      <c r="E513" s="44">
        <f t="shared" ref="E513:AA513" si="296">$D$11</f>
        <v>216.36</v>
      </c>
      <c r="F513" s="44">
        <f t="shared" si="296"/>
        <v>216.36</v>
      </c>
      <c r="G513" s="44">
        <f t="shared" si="296"/>
        <v>216.36</v>
      </c>
      <c r="H513" s="44">
        <f t="shared" si="296"/>
        <v>216.36</v>
      </c>
      <c r="I513" s="44">
        <f t="shared" si="296"/>
        <v>216.36</v>
      </c>
      <c r="J513" s="44">
        <f t="shared" si="296"/>
        <v>216.36</v>
      </c>
      <c r="K513" s="44">
        <f t="shared" si="296"/>
        <v>216.36</v>
      </c>
      <c r="L513" s="44">
        <f t="shared" si="296"/>
        <v>216.36</v>
      </c>
      <c r="M513" s="44">
        <f t="shared" si="296"/>
        <v>216.36</v>
      </c>
      <c r="N513" s="44">
        <f t="shared" si="296"/>
        <v>216.36</v>
      </c>
      <c r="O513" s="44">
        <f t="shared" si="296"/>
        <v>216.36</v>
      </c>
      <c r="P513" s="44">
        <f t="shared" si="296"/>
        <v>216.36</v>
      </c>
      <c r="Q513" s="44">
        <f t="shared" si="296"/>
        <v>216.36</v>
      </c>
      <c r="R513" s="44">
        <f t="shared" si="296"/>
        <v>216.36</v>
      </c>
      <c r="S513" s="44">
        <f t="shared" si="296"/>
        <v>216.36</v>
      </c>
      <c r="T513" s="44">
        <f t="shared" si="296"/>
        <v>216.36</v>
      </c>
      <c r="U513" s="44">
        <f t="shared" si="296"/>
        <v>216.36</v>
      </c>
      <c r="V513" s="44">
        <f t="shared" si="296"/>
        <v>216.36</v>
      </c>
      <c r="W513" s="44">
        <f t="shared" si="296"/>
        <v>216.36</v>
      </c>
      <c r="X513" s="44">
        <f t="shared" si="296"/>
        <v>216.36</v>
      </c>
      <c r="Y513" s="44">
        <f t="shared" si="296"/>
        <v>216.36</v>
      </c>
      <c r="Z513" s="44">
        <f t="shared" si="296"/>
        <v>216.36</v>
      </c>
      <c r="AA513" s="44">
        <f t="shared" si="296"/>
        <v>216.36</v>
      </c>
    </row>
    <row r="514" spans="1:27" collapsed="1" x14ac:dyDescent="0.2">
      <c r="A514" s="98" t="s">
        <v>736</v>
      </c>
      <c r="B514" s="28" t="str">
        <f>"07"&amp;"."&amp;$B$662&amp;"."&amp;$B$663</f>
        <v>07.08.2023</v>
      </c>
      <c r="C514" s="90" t="s">
        <v>76</v>
      </c>
      <c r="D514" s="91">
        <f>ROUND(((D515+D516+D518+D517)/1000),5)</f>
        <v>5.1029499999999999</v>
      </c>
      <c r="E514" s="91">
        <f>ROUND(((E515+E516+E518+E517)/1000),5)</f>
        <v>4.8336300000000003</v>
      </c>
      <c r="F514" s="91">
        <f>ROUND(((F515+F516+F518+F517)/1000),5)</f>
        <v>4.7237</v>
      </c>
      <c r="G514" s="91">
        <f t="shared" ref="G514:AA514" si="297">ROUND(((G515+G516+G518+G517)/1000),5)</f>
        <v>4.6761100000000004</v>
      </c>
      <c r="H514" s="91">
        <f t="shared" si="297"/>
        <v>4.6402000000000001</v>
      </c>
      <c r="I514" s="91">
        <f t="shared" si="297"/>
        <v>4.7035299999999998</v>
      </c>
      <c r="J514" s="91">
        <f t="shared" si="297"/>
        <v>4.9669499999999998</v>
      </c>
      <c r="K514" s="91">
        <f t="shared" si="297"/>
        <v>5.3268000000000004</v>
      </c>
      <c r="L514" s="91">
        <f t="shared" si="297"/>
        <v>5.6873500000000003</v>
      </c>
      <c r="M514" s="91">
        <f t="shared" si="297"/>
        <v>5.7540300000000002</v>
      </c>
      <c r="N514" s="91">
        <f t="shared" si="297"/>
        <v>5.9703099999999996</v>
      </c>
      <c r="O514" s="91">
        <f t="shared" si="297"/>
        <v>5.96469</v>
      </c>
      <c r="P514" s="91">
        <f t="shared" si="297"/>
        <v>5.9571199999999997</v>
      </c>
      <c r="Q514" s="91">
        <f t="shared" si="297"/>
        <v>5.8273000000000001</v>
      </c>
      <c r="R514" s="91">
        <f t="shared" si="297"/>
        <v>5.8811099999999996</v>
      </c>
      <c r="S514" s="91">
        <f t="shared" si="297"/>
        <v>5.8071599999999997</v>
      </c>
      <c r="T514" s="91">
        <f t="shared" si="297"/>
        <v>6.0278700000000001</v>
      </c>
      <c r="U514" s="91">
        <f t="shared" si="297"/>
        <v>5.7667799999999998</v>
      </c>
      <c r="V514" s="91">
        <f t="shared" si="297"/>
        <v>5.7298999999999998</v>
      </c>
      <c r="W514" s="91">
        <f t="shared" si="297"/>
        <v>5.7080299999999999</v>
      </c>
      <c r="X514" s="91">
        <f t="shared" si="297"/>
        <v>5.7110900000000004</v>
      </c>
      <c r="Y514" s="91">
        <f t="shared" si="297"/>
        <v>5.6980399999999998</v>
      </c>
      <c r="Z514" s="91">
        <f t="shared" si="297"/>
        <v>5.7386499999999998</v>
      </c>
      <c r="AA514" s="91">
        <f t="shared" si="297"/>
        <v>5.3381600000000002</v>
      </c>
    </row>
    <row r="515" spans="1:27" ht="12.75" hidden="1" customHeight="1" outlineLevel="1" x14ac:dyDescent="0.2">
      <c r="A515" s="99" t="s">
        <v>737</v>
      </c>
      <c r="B515" s="63" t="s">
        <v>238</v>
      </c>
      <c r="C515" s="43" t="s">
        <v>79</v>
      </c>
      <c r="D515" s="44">
        <v>1322.9</v>
      </c>
      <c r="E515" s="44">
        <v>1053.58</v>
      </c>
      <c r="F515" s="44">
        <v>943.65</v>
      </c>
      <c r="G515" s="44">
        <v>896.06</v>
      </c>
      <c r="H515" s="44">
        <v>860.15</v>
      </c>
      <c r="I515" s="44">
        <v>923.48</v>
      </c>
      <c r="J515" s="44">
        <v>1186.9000000000001</v>
      </c>
      <c r="K515" s="44">
        <v>1546.75</v>
      </c>
      <c r="L515" s="44">
        <v>1907.3</v>
      </c>
      <c r="M515" s="44">
        <v>1973.98</v>
      </c>
      <c r="N515" s="44">
        <v>2190.2600000000002</v>
      </c>
      <c r="O515" s="44">
        <v>2184.64</v>
      </c>
      <c r="P515" s="44">
        <v>2177.0700000000002</v>
      </c>
      <c r="Q515" s="44">
        <v>2047.25</v>
      </c>
      <c r="R515" s="44">
        <v>2101.06</v>
      </c>
      <c r="S515" s="44">
        <v>2027.11</v>
      </c>
      <c r="T515" s="44">
        <v>2247.8200000000002</v>
      </c>
      <c r="U515" s="44">
        <v>1986.73</v>
      </c>
      <c r="V515" s="44">
        <v>1949.85</v>
      </c>
      <c r="W515" s="44">
        <v>1927.98</v>
      </c>
      <c r="X515" s="44">
        <v>1931.04</v>
      </c>
      <c r="Y515" s="44">
        <v>1917.99</v>
      </c>
      <c r="Z515" s="44">
        <v>1958.6</v>
      </c>
      <c r="AA515" s="44">
        <v>1558.11</v>
      </c>
    </row>
    <row r="516" spans="1:27" ht="12.75" hidden="1" customHeight="1" outlineLevel="1" x14ac:dyDescent="0.2">
      <c r="A516" s="99" t="s">
        <v>738</v>
      </c>
      <c r="B516" s="63" t="s">
        <v>90</v>
      </c>
      <c r="C516" s="43" t="s">
        <v>79</v>
      </c>
      <c r="D516" s="44">
        <f>$D$486</f>
        <v>3559.77</v>
      </c>
      <c r="E516" s="44">
        <f t="shared" ref="E516:AA516" si="298">$D$486</f>
        <v>3559.77</v>
      </c>
      <c r="F516" s="44">
        <f t="shared" si="298"/>
        <v>3559.77</v>
      </c>
      <c r="G516" s="44">
        <f t="shared" si="298"/>
        <v>3559.77</v>
      </c>
      <c r="H516" s="44">
        <f t="shared" si="298"/>
        <v>3559.77</v>
      </c>
      <c r="I516" s="44">
        <f t="shared" si="298"/>
        <v>3559.77</v>
      </c>
      <c r="J516" s="44">
        <f t="shared" si="298"/>
        <v>3559.77</v>
      </c>
      <c r="K516" s="44">
        <f t="shared" si="298"/>
        <v>3559.77</v>
      </c>
      <c r="L516" s="44">
        <f t="shared" si="298"/>
        <v>3559.77</v>
      </c>
      <c r="M516" s="44">
        <f t="shared" si="298"/>
        <v>3559.77</v>
      </c>
      <c r="N516" s="44">
        <f t="shared" si="298"/>
        <v>3559.77</v>
      </c>
      <c r="O516" s="44">
        <f t="shared" si="298"/>
        <v>3559.77</v>
      </c>
      <c r="P516" s="44">
        <f t="shared" si="298"/>
        <v>3559.77</v>
      </c>
      <c r="Q516" s="44">
        <f t="shared" si="298"/>
        <v>3559.77</v>
      </c>
      <c r="R516" s="44">
        <f t="shared" si="298"/>
        <v>3559.77</v>
      </c>
      <c r="S516" s="44">
        <f t="shared" si="298"/>
        <v>3559.77</v>
      </c>
      <c r="T516" s="44">
        <f t="shared" si="298"/>
        <v>3559.77</v>
      </c>
      <c r="U516" s="44">
        <f t="shared" si="298"/>
        <v>3559.77</v>
      </c>
      <c r="V516" s="44">
        <f t="shared" si="298"/>
        <v>3559.77</v>
      </c>
      <c r="W516" s="44">
        <f t="shared" si="298"/>
        <v>3559.77</v>
      </c>
      <c r="X516" s="44">
        <f t="shared" si="298"/>
        <v>3559.77</v>
      </c>
      <c r="Y516" s="44">
        <f t="shared" si="298"/>
        <v>3559.77</v>
      </c>
      <c r="Z516" s="44">
        <f t="shared" si="298"/>
        <v>3559.77</v>
      </c>
      <c r="AA516" s="44">
        <f t="shared" si="298"/>
        <v>3559.77</v>
      </c>
    </row>
    <row r="517" spans="1:27" ht="12.75" hidden="1" customHeight="1" outlineLevel="1" x14ac:dyDescent="0.2">
      <c r="A517" s="99" t="s">
        <v>739</v>
      </c>
      <c r="B517" s="63" t="s">
        <v>83</v>
      </c>
      <c r="C517" s="43" t="s">
        <v>79</v>
      </c>
      <c r="D517" s="44">
        <v>3.92</v>
      </c>
      <c r="E517" s="44">
        <v>3.92</v>
      </c>
      <c r="F517" s="44">
        <v>3.92</v>
      </c>
      <c r="G517" s="44">
        <v>3.92</v>
      </c>
      <c r="H517" s="44">
        <v>3.92</v>
      </c>
      <c r="I517" s="44">
        <v>3.92</v>
      </c>
      <c r="J517" s="44">
        <v>3.92</v>
      </c>
      <c r="K517" s="44">
        <v>3.92</v>
      </c>
      <c r="L517" s="44">
        <v>3.92</v>
      </c>
      <c r="M517" s="44">
        <v>3.92</v>
      </c>
      <c r="N517" s="44">
        <v>3.92</v>
      </c>
      <c r="O517" s="44">
        <v>3.92</v>
      </c>
      <c r="P517" s="44">
        <v>3.92</v>
      </c>
      <c r="Q517" s="44">
        <v>3.92</v>
      </c>
      <c r="R517" s="44">
        <v>3.92</v>
      </c>
      <c r="S517" s="44">
        <v>3.92</v>
      </c>
      <c r="T517" s="44">
        <v>3.92</v>
      </c>
      <c r="U517" s="44">
        <v>3.92</v>
      </c>
      <c r="V517" s="44">
        <v>3.92</v>
      </c>
      <c r="W517" s="44">
        <v>3.92</v>
      </c>
      <c r="X517" s="44">
        <v>3.92</v>
      </c>
      <c r="Y517" s="44">
        <v>3.92</v>
      </c>
      <c r="Z517" s="44">
        <v>3.92</v>
      </c>
      <c r="AA517" s="44">
        <v>3.92</v>
      </c>
    </row>
    <row r="518" spans="1:27" ht="12.75" hidden="1" customHeight="1" outlineLevel="1" x14ac:dyDescent="0.2">
      <c r="A518" s="99" t="s">
        <v>740</v>
      </c>
      <c r="B518" s="63" t="s">
        <v>81</v>
      </c>
      <c r="C518" s="43" t="s">
        <v>79</v>
      </c>
      <c r="D518" s="44">
        <f>$D$11</f>
        <v>216.36</v>
      </c>
      <c r="E518" s="44">
        <f t="shared" ref="E518:AA518" si="299">$D$11</f>
        <v>216.36</v>
      </c>
      <c r="F518" s="44">
        <f t="shared" si="299"/>
        <v>216.36</v>
      </c>
      <c r="G518" s="44">
        <f t="shared" si="299"/>
        <v>216.36</v>
      </c>
      <c r="H518" s="44">
        <f t="shared" si="299"/>
        <v>216.36</v>
      </c>
      <c r="I518" s="44">
        <f t="shared" si="299"/>
        <v>216.36</v>
      </c>
      <c r="J518" s="44">
        <f t="shared" si="299"/>
        <v>216.36</v>
      </c>
      <c r="K518" s="44">
        <f t="shared" si="299"/>
        <v>216.36</v>
      </c>
      <c r="L518" s="44">
        <f t="shared" si="299"/>
        <v>216.36</v>
      </c>
      <c r="M518" s="44">
        <f t="shared" si="299"/>
        <v>216.36</v>
      </c>
      <c r="N518" s="44">
        <f t="shared" si="299"/>
        <v>216.36</v>
      </c>
      <c r="O518" s="44">
        <f t="shared" si="299"/>
        <v>216.36</v>
      </c>
      <c r="P518" s="44">
        <f t="shared" si="299"/>
        <v>216.36</v>
      </c>
      <c r="Q518" s="44">
        <f t="shared" si="299"/>
        <v>216.36</v>
      </c>
      <c r="R518" s="44">
        <f t="shared" si="299"/>
        <v>216.36</v>
      </c>
      <c r="S518" s="44">
        <f t="shared" si="299"/>
        <v>216.36</v>
      </c>
      <c r="T518" s="44">
        <f t="shared" si="299"/>
        <v>216.36</v>
      </c>
      <c r="U518" s="44">
        <f t="shared" si="299"/>
        <v>216.36</v>
      </c>
      <c r="V518" s="44">
        <f t="shared" si="299"/>
        <v>216.36</v>
      </c>
      <c r="W518" s="44">
        <f t="shared" si="299"/>
        <v>216.36</v>
      </c>
      <c r="X518" s="44">
        <f t="shared" si="299"/>
        <v>216.36</v>
      </c>
      <c r="Y518" s="44">
        <f t="shared" si="299"/>
        <v>216.36</v>
      </c>
      <c r="Z518" s="44">
        <f t="shared" si="299"/>
        <v>216.36</v>
      </c>
      <c r="AA518" s="44">
        <f t="shared" si="299"/>
        <v>216.36</v>
      </c>
    </row>
    <row r="519" spans="1:27" collapsed="1" x14ac:dyDescent="0.2">
      <c r="A519" s="98" t="s">
        <v>741</v>
      </c>
      <c r="B519" s="28" t="str">
        <f>"08"&amp;"."&amp;$B$662&amp;"."&amp;$B$663</f>
        <v>08.08.2023</v>
      </c>
      <c r="C519" s="90" t="s">
        <v>76</v>
      </c>
      <c r="D519" s="91">
        <f>ROUND(((D520+D521+D523+D522)/1000),5)</f>
        <v>5.0195400000000001</v>
      </c>
      <c r="E519" s="91">
        <f>ROUND(((E520+E521+E523+E522)/1000),5)</f>
        <v>4.8286499999999997</v>
      </c>
      <c r="F519" s="91">
        <f>ROUND(((F520+F521+F523+F522)/1000),5)</f>
        <v>4.7049000000000003</v>
      </c>
      <c r="G519" s="91">
        <f t="shared" ref="G519:AA519" si="300">ROUND(((G520+G521+G523+G522)/1000),5)</f>
        <v>4.6598600000000001</v>
      </c>
      <c r="H519" s="91">
        <f t="shared" si="300"/>
        <v>4.6255800000000002</v>
      </c>
      <c r="I519" s="91">
        <f t="shared" si="300"/>
        <v>4.6921900000000001</v>
      </c>
      <c r="J519" s="91">
        <f t="shared" si="300"/>
        <v>4.9331100000000001</v>
      </c>
      <c r="K519" s="91">
        <f t="shared" si="300"/>
        <v>5.3137999999999996</v>
      </c>
      <c r="L519" s="91">
        <f t="shared" si="300"/>
        <v>5.5877400000000002</v>
      </c>
      <c r="M519" s="91">
        <f t="shared" si="300"/>
        <v>5.7481499999999999</v>
      </c>
      <c r="N519" s="91">
        <f t="shared" si="300"/>
        <v>5.8806500000000002</v>
      </c>
      <c r="O519" s="91">
        <f t="shared" si="300"/>
        <v>5.9360099999999996</v>
      </c>
      <c r="P519" s="91">
        <f t="shared" si="300"/>
        <v>5.9373800000000001</v>
      </c>
      <c r="Q519" s="91">
        <f t="shared" si="300"/>
        <v>5.9671599999999998</v>
      </c>
      <c r="R519" s="91">
        <f t="shared" si="300"/>
        <v>6.0026700000000002</v>
      </c>
      <c r="S519" s="91">
        <f t="shared" si="300"/>
        <v>5.8100399999999999</v>
      </c>
      <c r="T519" s="91">
        <f t="shared" si="300"/>
        <v>5.8813700000000004</v>
      </c>
      <c r="U519" s="91">
        <f t="shared" si="300"/>
        <v>5.8344699999999996</v>
      </c>
      <c r="V519" s="91">
        <f t="shared" si="300"/>
        <v>5.7958100000000004</v>
      </c>
      <c r="W519" s="91">
        <f t="shared" si="300"/>
        <v>5.72851</v>
      </c>
      <c r="X519" s="91">
        <f t="shared" si="300"/>
        <v>5.7051400000000001</v>
      </c>
      <c r="Y519" s="91">
        <f t="shared" si="300"/>
        <v>5.6632300000000004</v>
      </c>
      <c r="Z519" s="91">
        <f t="shared" si="300"/>
        <v>5.5647799999999998</v>
      </c>
      <c r="AA519" s="91">
        <f t="shared" si="300"/>
        <v>5.3161399999999999</v>
      </c>
    </row>
    <row r="520" spans="1:27" ht="12.75" hidden="1" customHeight="1" outlineLevel="1" x14ac:dyDescent="0.2">
      <c r="A520" s="99" t="s">
        <v>742</v>
      </c>
      <c r="B520" s="63" t="s">
        <v>238</v>
      </c>
      <c r="C520" s="43" t="s">
        <v>79</v>
      </c>
      <c r="D520" s="44">
        <v>1239.49</v>
      </c>
      <c r="E520" s="44">
        <v>1048.5999999999999</v>
      </c>
      <c r="F520" s="44">
        <v>924.85</v>
      </c>
      <c r="G520" s="44">
        <v>879.81</v>
      </c>
      <c r="H520" s="44">
        <v>845.53</v>
      </c>
      <c r="I520" s="44">
        <v>912.14</v>
      </c>
      <c r="J520" s="44">
        <v>1153.06</v>
      </c>
      <c r="K520" s="44">
        <v>1533.75</v>
      </c>
      <c r="L520" s="44">
        <v>1807.69</v>
      </c>
      <c r="M520" s="44">
        <v>1968.1</v>
      </c>
      <c r="N520" s="44">
        <v>2100.6</v>
      </c>
      <c r="O520" s="44">
        <v>2155.96</v>
      </c>
      <c r="P520" s="44">
        <v>2157.33</v>
      </c>
      <c r="Q520" s="44">
        <v>2187.11</v>
      </c>
      <c r="R520" s="44">
        <v>2222.62</v>
      </c>
      <c r="S520" s="44">
        <v>2029.99</v>
      </c>
      <c r="T520" s="44">
        <v>2101.3200000000002</v>
      </c>
      <c r="U520" s="44">
        <v>2054.42</v>
      </c>
      <c r="V520" s="44">
        <v>2015.76</v>
      </c>
      <c r="W520" s="44">
        <v>1948.46</v>
      </c>
      <c r="X520" s="44">
        <v>1925.09</v>
      </c>
      <c r="Y520" s="44">
        <v>1883.18</v>
      </c>
      <c r="Z520" s="44">
        <v>1784.73</v>
      </c>
      <c r="AA520" s="44">
        <v>1536.09</v>
      </c>
    </row>
    <row r="521" spans="1:27" ht="12.75" hidden="1" customHeight="1" outlineLevel="1" x14ac:dyDescent="0.2">
      <c r="A521" s="99" t="s">
        <v>743</v>
      </c>
      <c r="B521" s="63" t="s">
        <v>90</v>
      </c>
      <c r="C521" s="43" t="s">
        <v>79</v>
      </c>
      <c r="D521" s="44">
        <f>$D$486</f>
        <v>3559.77</v>
      </c>
      <c r="E521" s="44">
        <f t="shared" ref="E521:AA521" si="301">$D$486</f>
        <v>3559.77</v>
      </c>
      <c r="F521" s="44">
        <f t="shared" si="301"/>
        <v>3559.77</v>
      </c>
      <c r="G521" s="44">
        <f t="shared" si="301"/>
        <v>3559.77</v>
      </c>
      <c r="H521" s="44">
        <f t="shared" si="301"/>
        <v>3559.77</v>
      </c>
      <c r="I521" s="44">
        <f t="shared" si="301"/>
        <v>3559.77</v>
      </c>
      <c r="J521" s="44">
        <f t="shared" si="301"/>
        <v>3559.77</v>
      </c>
      <c r="K521" s="44">
        <f t="shared" si="301"/>
        <v>3559.77</v>
      </c>
      <c r="L521" s="44">
        <f t="shared" si="301"/>
        <v>3559.77</v>
      </c>
      <c r="M521" s="44">
        <f t="shared" si="301"/>
        <v>3559.77</v>
      </c>
      <c r="N521" s="44">
        <f t="shared" si="301"/>
        <v>3559.77</v>
      </c>
      <c r="O521" s="44">
        <f t="shared" si="301"/>
        <v>3559.77</v>
      </c>
      <c r="P521" s="44">
        <f t="shared" si="301"/>
        <v>3559.77</v>
      </c>
      <c r="Q521" s="44">
        <f t="shared" si="301"/>
        <v>3559.77</v>
      </c>
      <c r="R521" s="44">
        <f t="shared" si="301"/>
        <v>3559.77</v>
      </c>
      <c r="S521" s="44">
        <f t="shared" si="301"/>
        <v>3559.77</v>
      </c>
      <c r="T521" s="44">
        <f t="shared" si="301"/>
        <v>3559.77</v>
      </c>
      <c r="U521" s="44">
        <f t="shared" si="301"/>
        <v>3559.77</v>
      </c>
      <c r="V521" s="44">
        <f t="shared" si="301"/>
        <v>3559.77</v>
      </c>
      <c r="W521" s="44">
        <f t="shared" si="301"/>
        <v>3559.77</v>
      </c>
      <c r="X521" s="44">
        <f t="shared" si="301"/>
        <v>3559.77</v>
      </c>
      <c r="Y521" s="44">
        <f t="shared" si="301"/>
        <v>3559.77</v>
      </c>
      <c r="Z521" s="44">
        <f t="shared" si="301"/>
        <v>3559.77</v>
      </c>
      <c r="AA521" s="44">
        <f t="shared" si="301"/>
        <v>3559.77</v>
      </c>
    </row>
    <row r="522" spans="1:27" ht="12.75" hidden="1" customHeight="1" outlineLevel="1" x14ac:dyDescent="0.2">
      <c r="A522" s="99" t="s">
        <v>744</v>
      </c>
      <c r="B522" s="63" t="s">
        <v>83</v>
      </c>
      <c r="C522" s="43" t="s">
        <v>79</v>
      </c>
      <c r="D522" s="44">
        <v>3.92</v>
      </c>
      <c r="E522" s="44">
        <v>3.92</v>
      </c>
      <c r="F522" s="44">
        <v>3.92</v>
      </c>
      <c r="G522" s="44">
        <v>3.92</v>
      </c>
      <c r="H522" s="44">
        <v>3.92</v>
      </c>
      <c r="I522" s="44">
        <v>3.92</v>
      </c>
      <c r="J522" s="44">
        <v>3.92</v>
      </c>
      <c r="K522" s="44">
        <v>3.92</v>
      </c>
      <c r="L522" s="44">
        <v>3.92</v>
      </c>
      <c r="M522" s="44">
        <v>3.92</v>
      </c>
      <c r="N522" s="44">
        <v>3.92</v>
      </c>
      <c r="O522" s="44">
        <v>3.92</v>
      </c>
      <c r="P522" s="44">
        <v>3.92</v>
      </c>
      <c r="Q522" s="44">
        <v>3.92</v>
      </c>
      <c r="R522" s="44">
        <v>3.92</v>
      </c>
      <c r="S522" s="44">
        <v>3.92</v>
      </c>
      <c r="T522" s="44">
        <v>3.92</v>
      </c>
      <c r="U522" s="44">
        <v>3.92</v>
      </c>
      <c r="V522" s="44">
        <v>3.92</v>
      </c>
      <c r="W522" s="44">
        <v>3.92</v>
      </c>
      <c r="X522" s="44">
        <v>3.92</v>
      </c>
      <c r="Y522" s="44">
        <v>3.92</v>
      </c>
      <c r="Z522" s="44">
        <v>3.92</v>
      </c>
      <c r="AA522" s="44">
        <v>3.92</v>
      </c>
    </row>
    <row r="523" spans="1:27" ht="12.75" hidden="1" customHeight="1" outlineLevel="1" x14ac:dyDescent="0.2">
      <c r="A523" s="99" t="s">
        <v>745</v>
      </c>
      <c r="B523" s="63" t="s">
        <v>81</v>
      </c>
      <c r="C523" s="43" t="s">
        <v>79</v>
      </c>
      <c r="D523" s="44">
        <f>$D$11</f>
        <v>216.36</v>
      </c>
      <c r="E523" s="44">
        <f t="shared" ref="E523:AA523" si="302">$D$11</f>
        <v>216.36</v>
      </c>
      <c r="F523" s="44">
        <f t="shared" si="302"/>
        <v>216.36</v>
      </c>
      <c r="G523" s="44">
        <f t="shared" si="302"/>
        <v>216.36</v>
      </c>
      <c r="H523" s="44">
        <f t="shared" si="302"/>
        <v>216.36</v>
      </c>
      <c r="I523" s="44">
        <f t="shared" si="302"/>
        <v>216.36</v>
      </c>
      <c r="J523" s="44">
        <f t="shared" si="302"/>
        <v>216.36</v>
      </c>
      <c r="K523" s="44">
        <f t="shared" si="302"/>
        <v>216.36</v>
      </c>
      <c r="L523" s="44">
        <f t="shared" si="302"/>
        <v>216.36</v>
      </c>
      <c r="M523" s="44">
        <f t="shared" si="302"/>
        <v>216.36</v>
      </c>
      <c r="N523" s="44">
        <f t="shared" si="302"/>
        <v>216.36</v>
      </c>
      <c r="O523" s="44">
        <f t="shared" si="302"/>
        <v>216.36</v>
      </c>
      <c r="P523" s="44">
        <f t="shared" si="302"/>
        <v>216.36</v>
      </c>
      <c r="Q523" s="44">
        <f t="shared" si="302"/>
        <v>216.36</v>
      </c>
      <c r="R523" s="44">
        <f t="shared" si="302"/>
        <v>216.36</v>
      </c>
      <c r="S523" s="44">
        <f t="shared" si="302"/>
        <v>216.36</v>
      </c>
      <c r="T523" s="44">
        <f t="shared" si="302"/>
        <v>216.36</v>
      </c>
      <c r="U523" s="44">
        <f t="shared" si="302"/>
        <v>216.36</v>
      </c>
      <c r="V523" s="44">
        <f t="shared" si="302"/>
        <v>216.36</v>
      </c>
      <c r="W523" s="44">
        <f t="shared" si="302"/>
        <v>216.36</v>
      </c>
      <c r="X523" s="44">
        <f t="shared" si="302"/>
        <v>216.36</v>
      </c>
      <c r="Y523" s="44">
        <f t="shared" si="302"/>
        <v>216.36</v>
      </c>
      <c r="Z523" s="44">
        <f t="shared" si="302"/>
        <v>216.36</v>
      </c>
      <c r="AA523" s="44">
        <f t="shared" si="302"/>
        <v>216.36</v>
      </c>
    </row>
    <row r="524" spans="1:27" collapsed="1" x14ac:dyDescent="0.2">
      <c r="A524" s="98" t="s">
        <v>746</v>
      </c>
      <c r="B524" s="28" t="str">
        <f>"09"&amp;"."&amp;$B$662&amp;"."&amp;$B$663</f>
        <v>09.08.2023</v>
      </c>
      <c r="C524" s="90" t="s">
        <v>76</v>
      </c>
      <c r="D524" s="91">
        <f>ROUND(((D525+D526+D528+D527)/1000),5)</f>
        <v>5.0449000000000002</v>
      </c>
      <c r="E524" s="91">
        <f>ROUND(((E525+E526+E528+E527)/1000),5)</f>
        <v>4.8506900000000002</v>
      </c>
      <c r="F524" s="91">
        <f>ROUND(((F525+F526+F528+F527)/1000),5)</f>
        <v>4.7264099999999996</v>
      </c>
      <c r="G524" s="91">
        <f t="shared" ref="G524:AA524" si="303">ROUND(((G525+G526+G528+G527)/1000),5)</f>
        <v>4.67279</v>
      </c>
      <c r="H524" s="91">
        <f t="shared" si="303"/>
        <v>4.6527799999999999</v>
      </c>
      <c r="I524" s="91">
        <f t="shared" si="303"/>
        <v>4.7138999999999998</v>
      </c>
      <c r="J524" s="91">
        <f t="shared" si="303"/>
        <v>4.95113</v>
      </c>
      <c r="K524" s="91">
        <f t="shared" si="303"/>
        <v>5.2597199999999997</v>
      </c>
      <c r="L524" s="91">
        <f t="shared" si="303"/>
        <v>5.5729600000000001</v>
      </c>
      <c r="M524" s="91">
        <f t="shared" si="303"/>
        <v>5.79941</v>
      </c>
      <c r="N524" s="91">
        <f t="shared" si="303"/>
        <v>5.8566399999999996</v>
      </c>
      <c r="O524" s="91">
        <f t="shared" si="303"/>
        <v>5.8923199999999998</v>
      </c>
      <c r="P524" s="91">
        <f t="shared" si="303"/>
        <v>5.8772399999999996</v>
      </c>
      <c r="Q524" s="91">
        <f t="shared" si="303"/>
        <v>5.8627700000000003</v>
      </c>
      <c r="R524" s="91">
        <f t="shared" si="303"/>
        <v>5.8807600000000004</v>
      </c>
      <c r="S524" s="91">
        <f t="shared" si="303"/>
        <v>5.9226799999999997</v>
      </c>
      <c r="T524" s="91">
        <f t="shared" si="303"/>
        <v>5.9397900000000003</v>
      </c>
      <c r="U524" s="91">
        <f t="shared" si="303"/>
        <v>5.8611399999999998</v>
      </c>
      <c r="V524" s="91">
        <f t="shared" si="303"/>
        <v>5.77339</v>
      </c>
      <c r="W524" s="91">
        <f t="shared" si="303"/>
        <v>5.6926800000000002</v>
      </c>
      <c r="X524" s="91">
        <f t="shared" si="303"/>
        <v>5.6618199999999996</v>
      </c>
      <c r="Y524" s="91">
        <f t="shared" si="303"/>
        <v>5.75631</v>
      </c>
      <c r="Z524" s="91">
        <f t="shared" si="303"/>
        <v>5.5351699999999999</v>
      </c>
      <c r="AA524" s="91">
        <f t="shared" si="303"/>
        <v>5.2616800000000001</v>
      </c>
    </row>
    <row r="525" spans="1:27" ht="12.75" hidden="1" customHeight="1" outlineLevel="1" x14ac:dyDescent="0.2">
      <c r="A525" s="99" t="s">
        <v>747</v>
      </c>
      <c r="B525" s="63" t="s">
        <v>238</v>
      </c>
      <c r="C525" s="43" t="s">
        <v>79</v>
      </c>
      <c r="D525" s="44">
        <v>1264.8499999999999</v>
      </c>
      <c r="E525" s="44">
        <v>1070.6400000000001</v>
      </c>
      <c r="F525" s="44">
        <v>946.36</v>
      </c>
      <c r="G525" s="44">
        <v>892.74</v>
      </c>
      <c r="H525" s="44">
        <v>872.73</v>
      </c>
      <c r="I525" s="44">
        <v>933.85</v>
      </c>
      <c r="J525" s="44">
        <v>1171.08</v>
      </c>
      <c r="K525" s="44">
        <v>1479.67</v>
      </c>
      <c r="L525" s="44">
        <v>1792.91</v>
      </c>
      <c r="M525" s="44">
        <v>2019.36</v>
      </c>
      <c r="N525" s="44">
        <v>2076.59</v>
      </c>
      <c r="O525" s="44">
        <v>2112.27</v>
      </c>
      <c r="P525" s="44">
        <v>2097.19</v>
      </c>
      <c r="Q525" s="44">
        <v>2082.7199999999998</v>
      </c>
      <c r="R525" s="44">
        <v>2100.71</v>
      </c>
      <c r="S525" s="44">
        <v>2142.63</v>
      </c>
      <c r="T525" s="44">
        <v>2159.7399999999998</v>
      </c>
      <c r="U525" s="44">
        <v>2081.09</v>
      </c>
      <c r="V525" s="44">
        <v>1993.34</v>
      </c>
      <c r="W525" s="44">
        <v>1912.63</v>
      </c>
      <c r="X525" s="44">
        <v>1881.77</v>
      </c>
      <c r="Y525" s="44">
        <v>1976.26</v>
      </c>
      <c r="Z525" s="44">
        <v>1755.12</v>
      </c>
      <c r="AA525" s="44">
        <v>1481.63</v>
      </c>
    </row>
    <row r="526" spans="1:27" ht="12.75" hidden="1" customHeight="1" outlineLevel="1" x14ac:dyDescent="0.2">
      <c r="A526" s="99" t="s">
        <v>748</v>
      </c>
      <c r="B526" s="63" t="s">
        <v>90</v>
      </c>
      <c r="C526" s="43" t="s">
        <v>79</v>
      </c>
      <c r="D526" s="44">
        <f>$D$486</f>
        <v>3559.77</v>
      </c>
      <c r="E526" s="44">
        <f t="shared" ref="E526:AA526" si="304">$D$486</f>
        <v>3559.77</v>
      </c>
      <c r="F526" s="44">
        <f t="shared" si="304"/>
        <v>3559.77</v>
      </c>
      <c r="G526" s="44">
        <f t="shared" si="304"/>
        <v>3559.77</v>
      </c>
      <c r="H526" s="44">
        <f t="shared" si="304"/>
        <v>3559.77</v>
      </c>
      <c r="I526" s="44">
        <f t="shared" si="304"/>
        <v>3559.77</v>
      </c>
      <c r="J526" s="44">
        <f t="shared" si="304"/>
        <v>3559.77</v>
      </c>
      <c r="K526" s="44">
        <f t="shared" si="304"/>
        <v>3559.77</v>
      </c>
      <c r="L526" s="44">
        <f t="shared" si="304"/>
        <v>3559.77</v>
      </c>
      <c r="M526" s="44">
        <f t="shared" si="304"/>
        <v>3559.77</v>
      </c>
      <c r="N526" s="44">
        <f t="shared" si="304"/>
        <v>3559.77</v>
      </c>
      <c r="O526" s="44">
        <f t="shared" si="304"/>
        <v>3559.77</v>
      </c>
      <c r="P526" s="44">
        <f t="shared" si="304"/>
        <v>3559.77</v>
      </c>
      <c r="Q526" s="44">
        <f t="shared" si="304"/>
        <v>3559.77</v>
      </c>
      <c r="R526" s="44">
        <f t="shared" si="304"/>
        <v>3559.77</v>
      </c>
      <c r="S526" s="44">
        <f t="shared" si="304"/>
        <v>3559.77</v>
      </c>
      <c r="T526" s="44">
        <f t="shared" si="304"/>
        <v>3559.77</v>
      </c>
      <c r="U526" s="44">
        <f t="shared" si="304"/>
        <v>3559.77</v>
      </c>
      <c r="V526" s="44">
        <f t="shared" si="304"/>
        <v>3559.77</v>
      </c>
      <c r="W526" s="44">
        <f t="shared" si="304"/>
        <v>3559.77</v>
      </c>
      <c r="X526" s="44">
        <f t="shared" si="304"/>
        <v>3559.77</v>
      </c>
      <c r="Y526" s="44">
        <f t="shared" si="304"/>
        <v>3559.77</v>
      </c>
      <c r="Z526" s="44">
        <f t="shared" si="304"/>
        <v>3559.77</v>
      </c>
      <c r="AA526" s="44">
        <f t="shared" si="304"/>
        <v>3559.77</v>
      </c>
    </row>
    <row r="527" spans="1:27" ht="12.75" hidden="1" customHeight="1" outlineLevel="1" x14ac:dyDescent="0.2">
      <c r="A527" s="99" t="s">
        <v>749</v>
      </c>
      <c r="B527" s="63" t="s">
        <v>83</v>
      </c>
      <c r="C527" s="43" t="s">
        <v>79</v>
      </c>
      <c r="D527" s="44">
        <v>3.92</v>
      </c>
      <c r="E527" s="44">
        <v>3.92</v>
      </c>
      <c r="F527" s="44">
        <v>3.92</v>
      </c>
      <c r="G527" s="44">
        <v>3.92</v>
      </c>
      <c r="H527" s="44">
        <v>3.92</v>
      </c>
      <c r="I527" s="44">
        <v>3.92</v>
      </c>
      <c r="J527" s="44">
        <v>3.92</v>
      </c>
      <c r="K527" s="44">
        <v>3.92</v>
      </c>
      <c r="L527" s="44">
        <v>3.92</v>
      </c>
      <c r="M527" s="44">
        <v>3.92</v>
      </c>
      <c r="N527" s="44">
        <v>3.92</v>
      </c>
      <c r="O527" s="44">
        <v>3.92</v>
      </c>
      <c r="P527" s="44">
        <v>3.92</v>
      </c>
      <c r="Q527" s="44">
        <v>3.92</v>
      </c>
      <c r="R527" s="44">
        <v>3.92</v>
      </c>
      <c r="S527" s="44">
        <v>3.92</v>
      </c>
      <c r="T527" s="44">
        <v>3.92</v>
      </c>
      <c r="U527" s="44">
        <v>3.92</v>
      </c>
      <c r="V527" s="44">
        <v>3.92</v>
      </c>
      <c r="W527" s="44">
        <v>3.92</v>
      </c>
      <c r="X527" s="44">
        <v>3.92</v>
      </c>
      <c r="Y527" s="44">
        <v>3.92</v>
      </c>
      <c r="Z527" s="44">
        <v>3.92</v>
      </c>
      <c r="AA527" s="44">
        <v>3.92</v>
      </c>
    </row>
    <row r="528" spans="1:27" ht="12.75" hidden="1" customHeight="1" outlineLevel="1" x14ac:dyDescent="0.2">
      <c r="A528" s="99" t="s">
        <v>750</v>
      </c>
      <c r="B528" s="63" t="s">
        <v>81</v>
      </c>
      <c r="C528" s="43" t="s">
        <v>79</v>
      </c>
      <c r="D528" s="44">
        <f>$D$11</f>
        <v>216.36</v>
      </c>
      <c r="E528" s="44">
        <f t="shared" ref="E528:AA528" si="305">$D$11</f>
        <v>216.36</v>
      </c>
      <c r="F528" s="44">
        <f t="shared" si="305"/>
        <v>216.36</v>
      </c>
      <c r="G528" s="44">
        <f t="shared" si="305"/>
        <v>216.36</v>
      </c>
      <c r="H528" s="44">
        <f t="shared" si="305"/>
        <v>216.36</v>
      </c>
      <c r="I528" s="44">
        <f t="shared" si="305"/>
        <v>216.36</v>
      </c>
      <c r="J528" s="44">
        <f t="shared" si="305"/>
        <v>216.36</v>
      </c>
      <c r="K528" s="44">
        <f t="shared" si="305"/>
        <v>216.36</v>
      </c>
      <c r="L528" s="44">
        <f t="shared" si="305"/>
        <v>216.36</v>
      </c>
      <c r="M528" s="44">
        <f t="shared" si="305"/>
        <v>216.36</v>
      </c>
      <c r="N528" s="44">
        <f t="shared" si="305"/>
        <v>216.36</v>
      </c>
      <c r="O528" s="44">
        <f t="shared" si="305"/>
        <v>216.36</v>
      </c>
      <c r="P528" s="44">
        <f t="shared" si="305"/>
        <v>216.36</v>
      </c>
      <c r="Q528" s="44">
        <f t="shared" si="305"/>
        <v>216.36</v>
      </c>
      <c r="R528" s="44">
        <f t="shared" si="305"/>
        <v>216.36</v>
      </c>
      <c r="S528" s="44">
        <f t="shared" si="305"/>
        <v>216.36</v>
      </c>
      <c r="T528" s="44">
        <f t="shared" si="305"/>
        <v>216.36</v>
      </c>
      <c r="U528" s="44">
        <f t="shared" si="305"/>
        <v>216.36</v>
      </c>
      <c r="V528" s="44">
        <f t="shared" si="305"/>
        <v>216.36</v>
      </c>
      <c r="W528" s="44">
        <f t="shared" si="305"/>
        <v>216.36</v>
      </c>
      <c r="X528" s="44">
        <f t="shared" si="305"/>
        <v>216.36</v>
      </c>
      <c r="Y528" s="44">
        <f t="shared" si="305"/>
        <v>216.36</v>
      </c>
      <c r="Z528" s="44">
        <f t="shared" si="305"/>
        <v>216.36</v>
      </c>
      <c r="AA528" s="44">
        <f t="shared" si="305"/>
        <v>216.36</v>
      </c>
    </row>
    <row r="529" spans="1:27" collapsed="1" x14ac:dyDescent="0.2">
      <c r="A529" s="98" t="s">
        <v>751</v>
      </c>
      <c r="B529" s="28" t="str">
        <f>"10"&amp;"."&amp;$B$662&amp;"."&amp;$B$663</f>
        <v>10.08.2023</v>
      </c>
      <c r="C529" s="90" t="s">
        <v>76</v>
      </c>
      <c r="D529" s="91">
        <f>ROUND(((D530+D531+D533+D532)/1000),5)</f>
        <v>5.0884499999999999</v>
      </c>
      <c r="E529" s="91">
        <f>ROUND(((E530+E531+E533+E532)/1000),5)</f>
        <v>4.8494599999999997</v>
      </c>
      <c r="F529" s="91">
        <f>ROUND(((F530+F531+F533+F532)/1000),5)</f>
        <v>4.7289500000000002</v>
      </c>
      <c r="G529" s="91">
        <f t="shared" ref="G529:AA529" si="306">ROUND(((G530+G531+G533+G532)/1000),5)</f>
        <v>4.6767500000000002</v>
      </c>
      <c r="H529" s="91">
        <f t="shared" si="306"/>
        <v>4.6475799999999996</v>
      </c>
      <c r="I529" s="91">
        <f t="shared" si="306"/>
        <v>4.7428900000000001</v>
      </c>
      <c r="J529" s="91">
        <f t="shared" si="306"/>
        <v>4.9101499999999998</v>
      </c>
      <c r="K529" s="91">
        <f t="shared" si="306"/>
        <v>5.25509</v>
      </c>
      <c r="L529" s="91">
        <f t="shared" si="306"/>
        <v>5.5370600000000003</v>
      </c>
      <c r="M529" s="91">
        <f t="shared" si="306"/>
        <v>5.6829099999999997</v>
      </c>
      <c r="N529" s="91">
        <f t="shared" si="306"/>
        <v>5.7903500000000001</v>
      </c>
      <c r="O529" s="91">
        <f t="shared" si="306"/>
        <v>5.7943800000000003</v>
      </c>
      <c r="P529" s="91">
        <f t="shared" si="306"/>
        <v>5.7777500000000002</v>
      </c>
      <c r="Q529" s="91">
        <f t="shared" si="306"/>
        <v>5.8005399999999998</v>
      </c>
      <c r="R529" s="91">
        <f t="shared" si="306"/>
        <v>5.8513200000000003</v>
      </c>
      <c r="S529" s="91">
        <f t="shared" si="306"/>
        <v>5.8643900000000002</v>
      </c>
      <c r="T529" s="91">
        <f t="shared" si="306"/>
        <v>5.8486799999999999</v>
      </c>
      <c r="U529" s="91">
        <f t="shared" si="306"/>
        <v>5.8268399999999998</v>
      </c>
      <c r="V529" s="91">
        <f t="shared" si="306"/>
        <v>5.8062399999999998</v>
      </c>
      <c r="W529" s="91">
        <f t="shared" si="306"/>
        <v>5.6897500000000001</v>
      </c>
      <c r="X529" s="91">
        <f t="shared" si="306"/>
        <v>5.6698700000000004</v>
      </c>
      <c r="Y529" s="91">
        <f t="shared" si="306"/>
        <v>5.6132900000000001</v>
      </c>
      <c r="Z529" s="91">
        <f t="shared" si="306"/>
        <v>5.4468100000000002</v>
      </c>
      <c r="AA529" s="91">
        <f t="shared" si="306"/>
        <v>5.1882799999999998</v>
      </c>
    </row>
    <row r="530" spans="1:27" ht="12.75" hidden="1" customHeight="1" outlineLevel="1" x14ac:dyDescent="0.2">
      <c r="A530" s="99" t="s">
        <v>752</v>
      </c>
      <c r="B530" s="63" t="s">
        <v>238</v>
      </c>
      <c r="C530" s="43" t="s">
        <v>79</v>
      </c>
      <c r="D530" s="44">
        <v>1308.4000000000001</v>
      </c>
      <c r="E530" s="44">
        <v>1069.4100000000001</v>
      </c>
      <c r="F530" s="44">
        <v>948.9</v>
      </c>
      <c r="G530" s="44">
        <v>896.7</v>
      </c>
      <c r="H530" s="44">
        <v>867.53</v>
      </c>
      <c r="I530" s="44">
        <v>962.84</v>
      </c>
      <c r="J530" s="44">
        <v>1130.0999999999999</v>
      </c>
      <c r="K530" s="44">
        <v>1475.04</v>
      </c>
      <c r="L530" s="44">
        <v>1757.01</v>
      </c>
      <c r="M530" s="44">
        <v>1902.86</v>
      </c>
      <c r="N530" s="44">
        <v>2010.3</v>
      </c>
      <c r="O530" s="44">
        <v>2014.33</v>
      </c>
      <c r="P530" s="44">
        <v>1997.7</v>
      </c>
      <c r="Q530" s="44">
        <v>2020.49</v>
      </c>
      <c r="R530" s="44">
        <v>2071.27</v>
      </c>
      <c r="S530" s="44">
        <v>2084.34</v>
      </c>
      <c r="T530" s="44">
        <v>2068.63</v>
      </c>
      <c r="U530" s="44">
        <v>2046.79</v>
      </c>
      <c r="V530" s="44">
        <v>2026.19</v>
      </c>
      <c r="W530" s="44">
        <v>1909.7</v>
      </c>
      <c r="X530" s="44">
        <v>1889.82</v>
      </c>
      <c r="Y530" s="44">
        <v>1833.24</v>
      </c>
      <c r="Z530" s="44">
        <v>1666.76</v>
      </c>
      <c r="AA530" s="44">
        <v>1408.23</v>
      </c>
    </row>
    <row r="531" spans="1:27" ht="12.75" hidden="1" customHeight="1" outlineLevel="1" x14ac:dyDescent="0.2">
      <c r="A531" s="99" t="s">
        <v>753</v>
      </c>
      <c r="B531" s="63" t="s">
        <v>90</v>
      </c>
      <c r="C531" s="43" t="s">
        <v>79</v>
      </c>
      <c r="D531" s="44">
        <f>$D$486</f>
        <v>3559.77</v>
      </c>
      <c r="E531" s="44">
        <f t="shared" ref="E531:AA531" si="307">$D$486</f>
        <v>3559.77</v>
      </c>
      <c r="F531" s="44">
        <f t="shared" si="307"/>
        <v>3559.77</v>
      </c>
      <c r="G531" s="44">
        <f t="shared" si="307"/>
        <v>3559.77</v>
      </c>
      <c r="H531" s="44">
        <f t="shared" si="307"/>
        <v>3559.77</v>
      </c>
      <c r="I531" s="44">
        <f t="shared" si="307"/>
        <v>3559.77</v>
      </c>
      <c r="J531" s="44">
        <f t="shared" si="307"/>
        <v>3559.77</v>
      </c>
      <c r="K531" s="44">
        <f t="shared" si="307"/>
        <v>3559.77</v>
      </c>
      <c r="L531" s="44">
        <f t="shared" si="307"/>
        <v>3559.77</v>
      </c>
      <c r="M531" s="44">
        <f t="shared" si="307"/>
        <v>3559.77</v>
      </c>
      <c r="N531" s="44">
        <f t="shared" si="307"/>
        <v>3559.77</v>
      </c>
      <c r="O531" s="44">
        <f t="shared" si="307"/>
        <v>3559.77</v>
      </c>
      <c r="P531" s="44">
        <f t="shared" si="307"/>
        <v>3559.77</v>
      </c>
      <c r="Q531" s="44">
        <f t="shared" si="307"/>
        <v>3559.77</v>
      </c>
      <c r="R531" s="44">
        <f t="shared" si="307"/>
        <v>3559.77</v>
      </c>
      <c r="S531" s="44">
        <f t="shared" si="307"/>
        <v>3559.77</v>
      </c>
      <c r="T531" s="44">
        <f t="shared" si="307"/>
        <v>3559.77</v>
      </c>
      <c r="U531" s="44">
        <f t="shared" si="307"/>
        <v>3559.77</v>
      </c>
      <c r="V531" s="44">
        <f t="shared" si="307"/>
        <v>3559.77</v>
      </c>
      <c r="W531" s="44">
        <f t="shared" si="307"/>
        <v>3559.77</v>
      </c>
      <c r="X531" s="44">
        <f t="shared" si="307"/>
        <v>3559.77</v>
      </c>
      <c r="Y531" s="44">
        <f t="shared" si="307"/>
        <v>3559.77</v>
      </c>
      <c r="Z531" s="44">
        <f t="shared" si="307"/>
        <v>3559.77</v>
      </c>
      <c r="AA531" s="44">
        <f t="shared" si="307"/>
        <v>3559.77</v>
      </c>
    </row>
    <row r="532" spans="1:27" ht="12.75" hidden="1" customHeight="1" outlineLevel="1" x14ac:dyDescent="0.2">
      <c r="A532" s="99" t="s">
        <v>754</v>
      </c>
      <c r="B532" s="63" t="s">
        <v>83</v>
      </c>
      <c r="C532" s="43" t="s">
        <v>79</v>
      </c>
      <c r="D532" s="44">
        <v>3.92</v>
      </c>
      <c r="E532" s="44">
        <v>3.92</v>
      </c>
      <c r="F532" s="44">
        <v>3.92</v>
      </c>
      <c r="G532" s="44">
        <v>3.92</v>
      </c>
      <c r="H532" s="44">
        <v>3.92</v>
      </c>
      <c r="I532" s="44">
        <v>3.92</v>
      </c>
      <c r="J532" s="44">
        <v>3.92</v>
      </c>
      <c r="K532" s="44">
        <v>3.92</v>
      </c>
      <c r="L532" s="44">
        <v>3.92</v>
      </c>
      <c r="M532" s="44">
        <v>3.92</v>
      </c>
      <c r="N532" s="44">
        <v>3.92</v>
      </c>
      <c r="O532" s="44">
        <v>3.92</v>
      </c>
      <c r="P532" s="44">
        <v>3.92</v>
      </c>
      <c r="Q532" s="44">
        <v>3.92</v>
      </c>
      <c r="R532" s="44">
        <v>3.92</v>
      </c>
      <c r="S532" s="44">
        <v>3.92</v>
      </c>
      <c r="T532" s="44">
        <v>3.92</v>
      </c>
      <c r="U532" s="44">
        <v>3.92</v>
      </c>
      <c r="V532" s="44">
        <v>3.92</v>
      </c>
      <c r="W532" s="44">
        <v>3.92</v>
      </c>
      <c r="X532" s="44">
        <v>3.92</v>
      </c>
      <c r="Y532" s="44">
        <v>3.92</v>
      </c>
      <c r="Z532" s="44">
        <v>3.92</v>
      </c>
      <c r="AA532" s="44">
        <v>3.92</v>
      </c>
    </row>
    <row r="533" spans="1:27" ht="12.75" hidden="1" customHeight="1" outlineLevel="1" x14ac:dyDescent="0.2">
      <c r="A533" s="99" t="s">
        <v>755</v>
      </c>
      <c r="B533" s="63" t="s">
        <v>81</v>
      </c>
      <c r="C533" s="43" t="s">
        <v>79</v>
      </c>
      <c r="D533" s="44">
        <f>$D$11</f>
        <v>216.36</v>
      </c>
      <c r="E533" s="44">
        <f t="shared" ref="E533:AA533" si="308">$D$11</f>
        <v>216.36</v>
      </c>
      <c r="F533" s="44">
        <f t="shared" si="308"/>
        <v>216.36</v>
      </c>
      <c r="G533" s="44">
        <f t="shared" si="308"/>
        <v>216.36</v>
      </c>
      <c r="H533" s="44">
        <f t="shared" si="308"/>
        <v>216.36</v>
      </c>
      <c r="I533" s="44">
        <f t="shared" si="308"/>
        <v>216.36</v>
      </c>
      <c r="J533" s="44">
        <f t="shared" si="308"/>
        <v>216.36</v>
      </c>
      <c r="K533" s="44">
        <f t="shared" si="308"/>
        <v>216.36</v>
      </c>
      <c r="L533" s="44">
        <f t="shared" si="308"/>
        <v>216.36</v>
      </c>
      <c r="M533" s="44">
        <f t="shared" si="308"/>
        <v>216.36</v>
      </c>
      <c r="N533" s="44">
        <f t="shared" si="308"/>
        <v>216.36</v>
      </c>
      <c r="O533" s="44">
        <f t="shared" si="308"/>
        <v>216.36</v>
      </c>
      <c r="P533" s="44">
        <f t="shared" si="308"/>
        <v>216.36</v>
      </c>
      <c r="Q533" s="44">
        <f t="shared" si="308"/>
        <v>216.36</v>
      </c>
      <c r="R533" s="44">
        <f t="shared" si="308"/>
        <v>216.36</v>
      </c>
      <c r="S533" s="44">
        <f t="shared" si="308"/>
        <v>216.36</v>
      </c>
      <c r="T533" s="44">
        <f t="shared" si="308"/>
        <v>216.36</v>
      </c>
      <c r="U533" s="44">
        <f t="shared" si="308"/>
        <v>216.36</v>
      </c>
      <c r="V533" s="44">
        <f t="shared" si="308"/>
        <v>216.36</v>
      </c>
      <c r="W533" s="44">
        <f t="shared" si="308"/>
        <v>216.36</v>
      </c>
      <c r="X533" s="44">
        <f t="shared" si="308"/>
        <v>216.36</v>
      </c>
      <c r="Y533" s="44">
        <f t="shared" si="308"/>
        <v>216.36</v>
      </c>
      <c r="Z533" s="44">
        <f t="shared" si="308"/>
        <v>216.36</v>
      </c>
      <c r="AA533" s="44">
        <f t="shared" si="308"/>
        <v>216.36</v>
      </c>
    </row>
    <row r="534" spans="1:27" collapsed="1" x14ac:dyDescent="0.2">
      <c r="A534" s="98" t="s">
        <v>756</v>
      </c>
      <c r="B534" s="28" t="str">
        <f>"11"&amp;"."&amp;$B$662&amp;"."&amp;$B$663</f>
        <v>11.08.2023</v>
      </c>
      <c r="C534" s="90" t="s">
        <v>76</v>
      </c>
      <c r="D534" s="91">
        <f>ROUND(((D535+D536+D538+D537)/1000),5)</f>
        <v>4.9322299999999997</v>
      </c>
      <c r="E534" s="91">
        <f>ROUND(((E535+E536+E538+E537)/1000),5)</f>
        <v>4.71617</v>
      </c>
      <c r="F534" s="91">
        <f>ROUND(((F535+F536+F538+F537)/1000),5)</f>
        <v>4.6245399999999997</v>
      </c>
      <c r="G534" s="91">
        <f t="shared" ref="G534:AA534" si="309">ROUND(((G535+G536+G538+G537)/1000),5)</f>
        <v>4.57836</v>
      </c>
      <c r="H534" s="91">
        <f t="shared" si="309"/>
        <v>3.8275600000000001</v>
      </c>
      <c r="I534" s="91">
        <f t="shared" si="309"/>
        <v>4.5899599999999996</v>
      </c>
      <c r="J534" s="91">
        <f t="shared" si="309"/>
        <v>4.7313799999999997</v>
      </c>
      <c r="K534" s="91">
        <f t="shared" si="309"/>
        <v>5.2115499999999999</v>
      </c>
      <c r="L534" s="91">
        <f t="shared" si="309"/>
        <v>5.4772100000000004</v>
      </c>
      <c r="M534" s="91">
        <f t="shared" si="309"/>
        <v>5.69564</v>
      </c>
      <c r="N534" s="91">
        <f t="shared" si="309"/>
        <v>5.7618600000000004</v>
      </c>
      <c r="O534" s="91">
        <f t="shared" si="309"/>
        <v>5.75082</v>
      </c>
      <c r="P534" s="91">
        <f t="shared" si="309"/>
        <v>5.7775299999999996</v>
      </c>
      <c r="Q534" s="91">
        <f t="shared" si="309"/>
        <v>5.8457499999999998</v>
      </c>
      <c r="R534" s="91">
        <f t="shared" si="309"/>
        <v>5.9263899999999996</v>
      </c>
      <c r="S534" s="91">
        <f t="shared" si="309"/>
        <v>5.8991800000000003</v>
      </c>
      <c r="T534" s="91">
        <f t="shared" si="309"/>
        <v>5.9037100000000002</v>
      </c>
      <c r="U534" s="91">
        <f t="shared" si="309"/>
        <v>5.8978000000000002</v>
      </c>
      <c r="V534" s="91">
        <f t="shared" si="309"/>
        <v>5.8727200000000002</v>
      </c>
      <c r="W534" s="91">
        <f t="shared" si="309"/>
        <v>5.8611000000000004</v>
      </c>
      <c r="X534" s="91">
        <f t="shared" si="309"/>
        <v>5.8770100000000003</v>
      </c>
      <c r="Y534" s="91">
        <f t="shared" si="309"/>
        <v>5.8664500000000004</v>
      </c>
      <c r="Z534" s="91">
        <f t="shared" si="309"/>
        <v>5.6370199999999997</v>
      </c>
      <c r="AA534" s="91">
        <f t="shared" si="309"/>
        <v>5.2871499999999996</v>
      </c>
    </row>
    <row r="535" spans="1:27" ht="12.75" hidden="1" customHeight="1" outlineLevel="1" x14ac:dyDescent="0.2">
      <c r="A535" s="99" t="s">
        <v>757</v>
      </c>
      <c r="B535" s="63" t="s">
        <v>238</v>
      </c>
      <c r="C535" s="43" t="s">
        <v>79</v>
      </c>
      <c r="D535" s="44">
        <v>1152.18</v>
      </c>
      <c r="E535" s="44">
        <v>936.12</v>
      </c>
      <c r="F535" s="44">
        <v>844.49</v>
      </c>
      <c r="G535" s="44">
        <v>798.31</v>
      </c>
      <c r="H535" s="44">
        <v>47.51</v>
      </c>
      <c r="I535" s="44">
        <v>809.91</v>
      </c>
      <c r="J535" s="44">
        <v>951.33</v>
      </c>
      <c r="K535" s="44">
        <v>1431.5</v>
      </c>
      <c r="L535" s="44">
        <v>1697.16</v>
      </c>
      <c r="M535" s="44">
        <v>1915.59</v>
      </c>
      <c r="N535" s="44">
        <v>1981.81</v>
      </c>
      <c r="O535" s="44">
        <v>1970.77</v>
      </c>
      <c r="P535" s="44">
        <v>1997.48</v>
      </c>
      <c r="Q535" s="44">
        <v>2065.6999999999998</v>
      </c>
      <c r="R535" s="44">
        <v>2146.34</v>
      </c>
      <c r="S535" s="44">
        <v>2119.13</v>
      </c>
      <c r="T535" s="44">
        <v>2123.66</v>
      </c>
      <c r="U535" s="44">
        <v>2117.75</v>
      </c>
      <c r="V535" s="44">
        <v>2092.67</v>
      </c>
      <c r="W535" s="44">
        <v>2081.0500000000002</v>
      </c>
      <c r="X535" s="44">
        <v>2096.96</v>
      </c>
      <c r="Y535" s="44">
        <v>2086.4</v>
      </c>
      <c r="Z535" s="44">
        <v>1856.97</v>
      </c>
      <c r="AA535" s="44">
        <v>1507.1</v>
      </c>
    </row>
    <row r="536" spans="1:27" ht="12.75" hidden="1" customHeight="1" outlineLevel="1" x14ac:dyDescent="0.2">
      <c r="A536" s="99" t="s">
        <v>758</v>
      </c>
      <c r="B536" s="63" t="s">
        <v>90</v>
      </c>
      <c r="C536" s="43" t="s">
        <v>79</v>
      </c>
      <c r="D536" s="44">
        <f>$D$486</f>
        <v>3559.77</v>
      </c>
      <c r="E536" s="44">
        <f t="shared" ref="E536:AA536" si="310">$D$486</f>
        <v>3559.77</v>
      </c>
      <c r="F536" s="44">
        <f t="shared" si="310"/>
        <v>3559.77</v>
      </c>
      <c r="G536" s="44">
        <f t="shared" si="310"/>
        <v>3559.77</v>
      </c>
      <c r="H536" s="44">
        <f t="shared" si="310"/>
        <v>3559.77</v>
      </c>
      <c r="I536" s="44">
        <f t="shared" si="310"/>
        <v>3559.77</v>
      </c>
      <c r="J536" s="44">
        <f t="shared" si="310"/>
        <v>3559.77</v>
      </c>
      <c r="K536" s="44">
        <f t="shared" si="310"/>
        <v>3559.77</v>
      </c>
      <c r="L536" s="44">
        <f t="shared" si="310"/>
        <v>3559.77</v>
      </c>
      <c r="M536" s="44">
        <f t="shared" si="310"/>
        <v>3559.77</v>
      </c>
      <c r="N536" s="44">
        <f t="shared" si="310"/>
        <v>3559.77</v>
      </c>
      <c r="O536" s="44">
        <f t="shared" si="310"/>
        <v>3559.77</v>
      </c>
      <c r="P536" s="44">
        <f t="shared" si="310"/>
        <v>3559.77</v>
      </c>
      <c r="Q536" s="44">
        <f t="shared" si="310"/>
        <v>3559.77</v>
      </c>
      <c r="R536" s="44">
        <f t="shared" si="310"/>
        <v>3559.77</v>
      </c>
      <c r="S536" s="44">
        <f t="shared" si="310"/>
        <v>3559.77</v>
      </c>
      <c r="T536" s="44">
        <f t="shared" si="310"/>
        <v>3559.77</v>
      </c>
      <c r="U536" s="44">
        <f t="shared" si="310"/>
        <v>3559.77</v>
      </c>
      <c r="V536" s="44">
        <f t="shared" si="310"/>
        <v>3559.77</v>
      </c>
      <c r="W536" s="44">
        <f t="shared" si="310"/>
        <v>3559.77</v>
      </c>
      <c r="X536" s="44">
        <f t="shared" si="310"/>
        <v>3559.77</v>
      </c>
      <c r="Y536" s="44">
        <f t="shared" si="310"/>
        <v>3559.77</v>
      </c>
      <c r="Z536" s="44">
        <f t="shared" si="310"/>
        <v>3559.77</v>
      </c>
      <c r="AA536" s="44">
        <f t="shared" si="310"/>
        <v>3559.77</v>
      </c>
    </row>
    <row r="537" spans="1:27" ht="12.75" hidden="1" customHeight="1" outlineLevel="1" x14ac:dyDescent="0.2">
      <c r="A537" s="99" t="s">
        <v>759</v>
      </c>
      <c r="B537" s="63" t="s">
        <v>83</v>
      </c>
      <c r="C537" s="43" t="s">
        <v>79</v>
      </c>
      <c r="D537" s="44">
        <v>3.92</v>
      </c>
      <c r="E537" s="44">
        <v>3.92</v>
      </c>
      <c r="F537" s="44">
        <v>3.92</v>
      </c>
      <c r="G537" s="44">
        <v>3.92</v>
      </c>
      <c r="H537" s="44">
        <v>3.92</v>
      </c>
      <c r="I537" s="44">
        <v>3.92</v>
      </c>
      <c r="J537" s="44">
        <v>3.92</v>
      </c>
      <c r="K537" s="44">
        <v>3.92</v>
      </c>
      <c r="L537" s="44">
        <v>3.92</v>
      </c>
      <c r="M537" s="44">
        <v>3.92</v>
      </c>
      <c r="N537" s="44">
        <v>3.92</v>
      </c>
      <c r="O537" s="44">
        <v>3.92</v>
      </c>
      <c r="P537" s="44">
        <v>3.92</v>
      </c>
      <c r="Q537" s="44">
        <v>3.92</v>
      </c>
      <c r="R537" s="44">
        <v>3.92</v>
      </c>
      <c r="S537" s="44">
        <v>3.92</v>
      </c>
      <c r="T537" s="44">
        <v>3.92</v>
      </c>
      <c r="U537" s="44">
        <v>3.92</v>
      </c>
      <c r="V537" s="44">
        <v>3.92</v>
      </c>
      <c r="W537" s="44">
        <v>3.92</v>
      </c>
      <c r="X537" s="44">
        <v>3.92</v>
      </c>
      <c r="Y537" s="44">
        <v>3.92</v>
      </c>
      <c r="Z537" s="44">
        <v>3.92</v>
      </c>
      <c r="AA537" s="44">
        <v>3.92</v>
      </c>
    </row>
    <row r="538" spans="1:27" ht="12.75" hidden="1" customHeight="1" outlineLevel="1" x14ac:dyDescent="0.2">
      <c r="A538" s="99" t="s">
        <v>760</v>
      </c>
      <c r="B538" s="63" t="s">
        <v>81</v>
      </c>
      <c r="C538" s="43" t="s">
        <v>79</v>
      </c>
      <c r="D538" s="44">
        <f>$D$11</f>
        <v>216.36</v>
      </c>
      <c r="E538" s="44">
        <f t="shared" ref="E538:AA538" si="311">$D$11</f>
        <v>216.36</v>
      </c>
      <c r="F538" s="44">
        <f t="shared" si="311"/>
        <v>216.36</v>
      </c>
      <c r="G538" s="44">
        <f t="shared" si="311"/>
        <v>216.36</v>
      </c>
      <c r="H538" s="44">
        <f t="shared" si="311"/>
        <v>216.36</v>
      </c>
      <c r="I538" s="44">
        <f t="shared" si="311"/>
        <v>216.36</v>
      </c>
      <c r="J538" s="44">
        <f t="shared" si="311"/>
        <v>216.36</v>
      </c>
      <c r="K538" s="44">
        <f t="shared" si="311"/>
        <v>216.36</v>
      </c>
      <c r="L538" s="44">
        <f t="shared" si="311"/>
        <v>216.36</v>
      </c>
      <c r="M538" s="44">
        <f t="shared" si="311"/>
        <v>216.36</v>
      </c>
      <c r="N538" s="44">
        <f t="shared" si="311"/>
        <v>216.36</v>
      </c>
      <c r="O538" s="44">
        <f t="shared" si="311"/>
        <v>216.36</v>
      </c>
      <c r="P538" s="44">
        <f t="shared" si="311"/>
        <v>216.36</v>
      </c>
      <c r="Q538" s="44">
        <f t="shared" si="311"/>
        <v>216.36</v>
      </c>
      <c r="R538" s="44">
        <f t="shared" si="311"/>
        <v>216.36</v>
      </c>
      <c r="S538" s="44">
        <f t="shared" si="311"/>
        <v>216.36</v>
      </c>
      <c r="T538" s="44">
        <f t="shared" si="311"/>
        <v>216.36</v>
      </c>
      <c r="U538" s="44">
        <f t="shared" si="311"/>
        <v>216.36</v>
      </c>
      <c r="V538" s="44">
        <f t="shared" si="311"/>
        <v>216.36</v>
      </c>
      <c r="W538" s="44">
        <f t="shared" si="311"/>
        <v>216.36</v>
      </c>
      <c r="X538" s="44">
        <f t="shared" si="311"/>
        <v>216.36</v>
      </c>
      <c r="Y538" s="44">
        <f t="shared" si="311"/>
        <v>216.36</v>
      </c>
      <c r="Z538" s="44">
        <f t="shared" si="311"/>
        <v>216.36</v>
      </c>
      <c r="AA538" s="44">
        <f t="shared" si="311"/>
        <v>216.36</v>
      </c>
    </row>
    <row r="539" spans="1:27" collapsed="1" x14ac:dyDescent="0.2">
      <c r="A539" s="98" t="s">
        <v>761</v>
      </c>
      <c r="B539" s="28" t="str">
        <f>"12"&amp;"."&amp;$B$662&amp;"."&amp;$B$663</f>
        <v>12.08.2023</v>
      </c>
      <c r="C539" s="90" t="s">
        <v>76</v>
      </c>
      <c r="D539" s="91">
        <f>ROUND(((D540+D541+D543+D542)/1000),5)</f>
        <v>5.1620600000000003</v>
      </c>
      <c r="E539" s="91">
        <f>ROUND(((E540+E541+E543+E542)/1000),5)</f>
        <v>5.0847499999999997</v>
      </c>
      <c r="F539" s="91">
        <f>ROUND(((F540+F541+F543+F542)/1000),5)</f>
        <v>4.8990299999999998</v>
      </c>
      <c r="G539" s="91">
        <f t="shared" ref="G539:AA539" si="312">ROUND(((G540+G541+G543+G542)/1000),5)</f>
        <v>4.7959100000000001</v>
      </c>
      <c r="H539" s="91">
        <f t="shared" si="312"/>
        <v>4.7546499999999998</v>
      </c>
      <c r="I539" s="91">
        <f t="shared" si="312"/>
        <v>4.7762700000000002</v>
      </c>
      <c r="J539" s="91">
        <f t="shared" si="312"/>
        <v>4.8516300000000001</v>
      </c>
      <c r="K539" s="91">
        <f t="shared" si="312"/>
        <v>5.1627599999999996</v>
      </c>
      <c r="L539" s="91">
        <f t="shared" si="312"/>
        <v>5.5189700000000004</v>
      </c>
      <c r="M539" s="91">
        <f t="shared" si="312"/>
        <v>5.7951100000000002</v>
      </c>
      <c r="N539" s="91">
        <f t="shared" si="312"/>
        <v>5.8601299999999998</v>
      </c>
      <c r="O539" s="91">
        <f t="shared" si="312"/>
        <v>5.8741000000000003</v>
      </c>
      <c r="P539" s="91">
        <f t="shared" si="312"/>
        <v>5.8751899999999999</v>
      </c>
      <c r="Q539" s="91">
        <f t="shared" si="312"/>
        <v>5.8941600000000003</v>
      </c>
      <c r="R539" s="91">
        <f t="shared" si="312"/>
        <v>5.8903699999999999</v>
      </c>
      <c r="S539" s="91">
        <f t="shared" si="312"/>
        <v>5.8772799999999998</v>
      </c>
      <c r="T539" s="91">
        <f t="shared" si="312"/>
        <v>5.8233100000000002</v>
      </c>
      <c r="U539" s="91">
        <f t="shared" si="312"/>
        <v>5.7089999999999996</v>
      </c>
      <c r="V539" s="91">
        <f t="shared" si="312"/>
        <v>5.6771599999999998</v>
      </c>
      <c r="W539" s="91">
        <f t="shared" si="312"/>
        <v>5.5669199999999996</v>
      </c>
      <c r="X539" s="91">
        <f t="shared" si="312"/>
        <v>5.5663799999999997</v>
      </c>
      <c r="Y539" s="91">
        <f t="shared" si="312"/>
        <v>5.6026199999999999</v>
      </c>
      <c r="Z539" s="91">
        <f t="shared" si="312"/>
        <v>5.5294299999999996</v>
      </c>
      <c r="AA539" s="91">
        <f t="shared" si="312"/>
        <v>5.2673100000000002</v>
      </c>
    </row>
    <row r="540" spans="1:27" ht="12.75" hidden="1" customHeight="1" outlineLevel="1" x14ac:dyDescent="0.2">
      <c r="A540" s="99" t="s">
        <v>762</v>
      </c>
      <c r="B540" s="63" t="s">
        <v>238</v>
      </c>
      <c r="C540" s="43" t="s">
        <v>79</v>
      </c>
      <c r="D540" s="44">
        <v>1382.01</v>
      </c>
      <c r="E540" s="44">
        <v>1304.7</v>
      </c>
      <c r="F540" s="44">
        <v>1118.98</v>
      </c>
      <c r="G540" s="44">
        <v>1015.86</v>
      </c>
      <c r="H540" s="44">
        <v>974.6</v>
      </c>
      <c r="I540" s="44">
        <v>996.22</v>
      </c>
      <c r="J540" s="44">
        <v>1071.58</v>
      </c>
      <c r="K540" s="44">
        <v>1382.71</v>
      </c>
      <c r="L540" s="44">
        <v>1738.92</v>
      </c>
      <c r="M540" s="44">
        <v>2015.06</v>
      </c>
      <c r="N540" s="44">
        <v>2080.08</v>
      </c>
      <c r="O540" s="44">
        <v>2094.0500000000002</v>
      </c>
      <c r="P540" s="44">
        <v>2095.14</v>
      </c>
      <c r="Q540" s="44">
        <v>2114.11</v>
      </c>
      <c r="R540" s="44">
        <v>2110.3200000000002</v>
      </c>
      <c r="S540" s="44">
        <v>2097.23</v>
      </c>
      <c r="T540" s="44">
        <v>2043.26</v>
      </c>
      <c r="U540" s="44">
        <v>1928.95</v>
      </c>
      <c r="V540" s="44">
        <v>1897.11</v>
      </c>
      <c r="W540" s="44">
        <v>1786.87</v>
      </c>
      <c r="X540" s="44">
        <v>1786.33</v>
      </c>
      <c r="Y540" s="44">
        <v>1822.57</v>
      </c>
      <c r="Z540" s="44">
        <v>1749.38</v>
      </c>
      <c r="AA540" s="44">
        <v>1487.26</v>
      </c>
    </row>
    <row r="541" spans="1:27" ht="12.75" hidden="1" customHeight="1" outlineLevel="1" x14ac:dyDescent="0.2">
      <c r="A541" s="99" t="s">
        <v>763</v>
      </c>
      <c r="B541" s="63" t="s">
        <v>90</v>
      </c>
      <c r="C541" s="43" t="s">
        <v>79</v>
      </c>
      <c r="D541" s="44">
        <f>$D$486</f>
        <v>3559.77</v>
      </c>
      <c r="E541" s="44">
        <f t="shared" ref="E541:AA541" si="313">$D$486</f>
        <v>3559.77</v>
      </c>
      <c r="F541" s="44">
        <f t="shared" si="313"/>
        <v>3559.77</v>
      </c>
      <c r="G541" s="44">
        <f t="shared" si="313"/>
        <v>3559.77</v>
      </c>
      <c r="H541" s="44">
        <f t="shared" si="313"/>
        <v>3559.77</v>
      </c>
      <c r="I541" s="44">
        <f t="shared" si="313"/>
        <v>3559.77</v>
      </c>
      <c r="J541" s="44">
        <f t="shared" si="313"/>
        <v>3559.77</v>
      </c>
      <c r="K541" s="44">
        <f t="shared" si="313"/>
        <v>3559.77</v>
      </c>
      <c r="L541" s="44">
        <f t="shared" si="313"/>
        <v>3559.77</v>
      </c>
      <c r="M541" s="44">
        <f t="shared" si="313"/>
        <v>3559.77</v>
      </c>
      <c r="N541" s="44">
        <f t="shared" si="313"/>
        <v>3559.77</v>
      </c>
      <c r="O541" s="44">
        <f t="shared" si="313"/>
        <v>3559.77</v>
      </c>
      <c r="P541" s="44">
        <f t="shared" si="313"/>
        <v>3559.77</v>
      </c>
      <c r="Q541" s="44">
        <f t="shared" si="313"/>
        <v>3559.77</v>
      </c>
      <c r="R541" s="44">
        <f t="shared" si="313"/>
        <v>3559.77</v>
      </c>
      <c r="S541" s="44">
        <f t="shared" si="313"/>
        <v>3559.77</v>
      </c>
      <c r="T541" s="44">
        <f t="shared" si="313"/>
        <v>3559.77</v>
      </c>
      <c r="U541" s="44">
        <f t="shared" si="313"/>
        <v>3559.77</v>
      </c>
      <c r="V541" s="44">
        <f t="shared" si="313"/>
        <v>3559.77</v>
      </c>
      <c r="W541" s="44">
        <f t="shared" si="313"/>
        <v>3559.77</v>
      </c>
      <c r="X541" s="44">
        <f t="shared" si="313"/>
        <v>3559.77</v>
      </c>
      <c r="Y541" s="44">
        <f t="shared" si="313"/>
        <v>3559.77</v>
      </c>
      <c r="Z541" s="44">
        <f t="shared" si="313"/>
        <v>3559.77</v>
      </c>
      <c r="AA541" s="44">
        <f t="shared" si="313"/>
        <v>3559.77</v>
      </c>
    </row>
    <row r="542" spans="1:27" ht="12.75" hidden="1" customHeight="1" outlineLevel="1" x14ac:dyDescent="0.2">
      <c r="A542" s="99" t="s">
        <v>764</v>
      </c>
      <c r="B542" s="63" t="s">
        <v>83</v>
      </c>
      <c r="C542" s="43" t="s">
        <v>79</v>
      </c>
      <c r="D542" s="44">
        <v>3.92</v>
      </c>
      <c r="E542" s="44">
        <v>3.92</v>
      </c>
      <c r="F542" s="44">
        <v>3.92</v>
      </c>
      <c r="G542" s="44">
        <v>3.92</v>
      </c>
      <c r="H542" s="44">
        <v>3.92</v>
      </c>
      <c r="I542" s="44">
        <v>3.92</v>
      </c>
      <c r="J542" s="44">
        <v>3.92</v>
      </c>
      <c r="K542" s="44">
        <v>3.92</v>
      </c>
      <c r="L542" s="44">
        <v>3.92</v>
      </c>
      <c r="M542" s="44">
        <v>3.92</v>
      </c>
      <c r="N542" s="44">
        <v>3.92</v>
      </c>
      <c r="O542" s="44">
        <v>3.92</v>
      </c>
      <c r="P542" s="44">
        <v>3.92</v>
      </c>
      <c r="Q542" s="44">
        <v>3.92</v>
      </c>
      <c r="R542" s="44">
        <v>3.92</v>
      </c>
      <c r="S542" s="44">
        <v>3.92</v>
      </c>
      <c r="T542" s="44">
        <v>3.92</v>
      </c>
      <c r="U542" s="44">
        <v>3.92</v>
      </c>
      <c r="V542" s="44">
        <v>3.92</v>
      </c>
      <c r="W542" s="44">
        <v>3.92</v>
      </c>
      <c r="X542" s="44">
        <v>3.92</v>
      </c>
      <c r="Y542" s="44">
        <v>3.92</v>
      </c>
      <c r="Z542" s="44">
        <v>3.92</v>
      </c>
      <c r="AA542" s="44">
        <v>3.92</v>
      </c>
    </row>
    <row r="543" spans="1:27" ht="12.75" hidden="1" customHeight="1" outlineLevel="1" x14ac:dyDescent="0.2">
      <c r="A543" s="99" t="s">
        <v>765</v>
      </c>
      <c r="B543" s="63" t="s">
        <v>81</v>
      </c>
      <c r="C543" s="43" t="s">
        <v>79</v>
      </c>
      <c r="D543" s="44">
        <f>$D$11</f>
        <v>216.36</v>
      </c>
      <c r="E543" s="44">
        <f t="shared" ref="E543:AA543" si="314">$D$11</f>
        <v>216.36</v>
      </c>
      <c r="F543" s="44">
        <f t="shared" si="314"/>
        <v>216.36</v>
      </c>
      <c r="G543" s="44">
        <f t="shared" si="314"/>
        <v>216.36</v>
      </c>
      <c r="H543" s="44">
        <f t="shared" si="314"/>
        <v>216.36</v>
      </c>
      <c r="I543" s="44">
        <f t="shared" si="314"/>
        <v>216.36</v>
      </c>
      <c r="J543" s="44">
        <f t="shared" si="314"/>
        <v>216.36</v>
      </c>
      <c r="K543" s="44">
        <f t="shared" si="314"/>
        <v>216.36</v>
      </c>
      <c r="L543" s="44">
        <f t="shared" si="314"/>
        <v>216.36</v>
      </c>
      <c r="M543" s="44">
        <f t="shared" si="314"/>
        <v>216.36</v>
      </c>
      <c r="N543" s="44">
        <f t="shared" si="314"/>
        <v>216.36</v>
      </c>
      <c r="O543" s="44">
        <f t="shared" si="314"/>
        <v>216.36</v>
      </c>
      <c r="P543" s="44">
        <f t="shared" si="314"/>
        <v>216.36</v>
      </c>
      <c r="Q543" s="44">
        <f t="shared" si="314"/>
        <v>216.36</v>
      </c>
      <c r="R543" s="44">
        <f t="shared" si="314"/>
        <v>216.36</v>
      </c>
      <c r="S543" s="44">
        <f t="shared" si="314"/>
        <v>216.36</v>
      </c>
      <c r="T543" s="44">
        <f t="shared" si="314"/>
        <v>216.36</v>
      </c>
      <c r="U543" s="44">
        <f t="shared" si="314"/>
        <v>216.36</v>
      </c>
      <c r="V543" s="44">
        <f t="shared" si="314"/>
        <v>216.36</v>
      </c>
      <c r="W543" s="44">
        <f t="shared" si="314"/>
        <v>216.36</v>
      </c>
      <c r="X543" s="44">
        <f t="shared" si="314"/>
        <v>216.36</v>
      </c>
      <c r="Y543" s="44">
        <f t="shared" si="314"/>
        <v>216.36</v>
      </c>
      <c r="Z543" s="44">
        <f t="shared" si="314"/>
        <v>216.36</v>
      </c>
      <c r="AA543" s="44">
        <f t="shared" si="314"/>
        <v>216.36</v>
      </c>
    </row>
    <row r="544" spans="1:27" collapsed="1" x14ac:dyDescent="0.2">
      <c r="A544" s="98" t="s">
        <v>766</v>
      </c>
      <c r="B544" s="28" t="str">
        <f>"13"&amp;"."&amp;$B$662&amp;"."&amp;$B$663</f>
        <v>13.08.2023</v>
      </c>
      <c r="C544" s="90" t="s">
        <v>76</v>
      </c>
      <c r="D544" s="91">
        <f>ROUND(((D545+D546+D548+D547)/1000),5)</f>
        <v>5.1315799999999996</v>
      </c>
      <c r="E544" s="91">
        <f>ROUND(((E545+E546+E548+E547)/1000),5)</f>
        <v>4.96746</v>
      </c>
      <c r="F544" s="91">
        <f>ROUND(((F545+F546+F548+F547)/1000),5)</f>
        <v>4.8115100000000002</v>
      </c>
      <c r="G544" s="91">
        <f t="shared" ref="G544:AA544" si="315">ROUND(((G545+G546+G548+G547)/1000),5)</f>
        <v>4.7371299999999996</v>
      </c>
      <c r="H544" s="91">
        <f t="shared" si="315"/>
        <v>4.68093</v>
      </c>
      <c r="I544" s="91">
        <f t="shared" si="315"/>
        <v>4.6720499999999996</v>
      </c>
      <c r="J544" s="91">
        <f t="shared" si="315"/>
        <v>4.6259600000000001</v>
      </c>
      <c r="K544" s="91">
        <f t="shared" si="315"/>
        <v>4.8612799999999998</v>
      </c>
      <c r="L544" s="91">
        <f t="shared" si="315"/>
        <v>5.2798699999999998</v>
      </c>
      <c r="M544" s="91">
        <f t="shared" si="315"/>
        <v>5.53491</v>
      </c>
      <c r="N544" s="91">
        <f t="shared" si="315"/>
        <v>5.6894200000000001</v>
      </c>
      <c r="O544" s="91">
        <f t="shared" si="315"/>
        <v>5.6901900000000003</v>
      </c>
      <c r="P544" s="91">
        <f t="shared" si="315"/>
        <v>5.7003599999999999</v>
      </c>
      <c r="Q544" s="91">
        <f t="shared" si="315"/>
        <v>5.7453700000000003</v>
      </c>
      <c r="R544" s="91">
        <f t="shared" si="315"/>
        <v>5.7969299999999997</v>
      </c>
      <c r="S544" s="91">
        <f t="shared" si="315"/>
        <v>5.7970499999999996</v>
      </c>
      <c r="T544" s="91">
        <f t="shared" si="315"/>
        <v>5.7542799999999996</v>
      </c>
      <c r="U544" s="91">
        <f t="shared" si="315"/>
        <v>5.67875</v>
      </c>
      <c r="V544" s="91">
        <f t="shared" si="315"/>
        <v>5.66866</v>
      </c>
      <c r="W544" s="91">
        <f t="shared" si="315"/>
        <v>5.6261000000000001</v>
      </c>
      <c r="X544" s="91">
        <f t="shared" si="315"/>
        <v>5.6291900000000004</v>
      </c>
      <c r="Y544" s="91">
        <f t="shared" si="315"/>
        <v>5.58725</v>
      </c>
      <c r="Z544" s="91">
        <f t="shared" si="315"/>
        <v>5.5166399999999998</v>
      </c>
      <c r="AA544" s="91">
        <f t="shared" si="315"/>
        <v>5.2648200000000003</v>
      </c>
    </row>
    <row r="545" spans="1:27" ht="12.75" hidden="1" customHeight="1" outlineLevel="1" x14ac:dyDescent="0.2">
      <c r="A545" s="99" t="s">
        <v>767</v>
      </c>
      <c r="B545" s="63" t="s">
        <v>238</v>
      </c>
      <c r="C545" s="43" t="s">
        <v>79</v>
      </c>
      <c r="D545" s="44">
        <v>1351.53</v>
      </c>
      <c r="E545" s="44">
        <v>1187.4100000000001</v>
      </c>
      <c r="F545" s="44">
        <v>1031.46</v>
      </c>
      <c r="G545" s="44">
        <v>957.08</v>
      </c>
      <c r="H545" s="44">
        <v>900.88</v>
      </c>
      <c r="I545" s="44">
        <v>892</v>
      </c>
      <c r="J545" s="44">
        <v>845.91</v>
      </c>
      <c r="K545" s="44">
        <v>1081.23</v>
      </c>
      <c r="L545" s="44">
        <v>1499.82</v>
      </c>
      <c r="M545" s="44">
        <v>1754.86</v>
      </c>
      <c r="N545" s="44">
        <v>1909.37</v>
      </c>
      <c r="O545" s="44">
        <v>1910.14</v>
      </c>
      <c r="P545" s="44">
        <v>1920.31</v>
      </c>
      <c r="Q545" s="44">
        <v>1965.32</v>
      </c>
      <c r="R545" s="44">
        <v>2016.88</v>
      </c>
      <c r="S545" s="44">
        <v>2017</v>
      </c>
      <c r="T545" s="44">
        <v>1974.23</v>
      </c>
      <c r="U545" s="44">
        <v>1898.7</v>
      </c>
      <c r="V545" s="44">
        <v>1888.61</v>
      </c>
      <c r="W545" s="44">
        <v>1846.05</v>
      </c>
      <c r="X545" s="44">
        <v>1849.14</v>
      </c>
      <c r="Y545" s="44">
        <v>1807.2</v>
      </c>
      <c r="Z545" s="44">
        <v>1736.59</v>
      </c>
      <c r="AA545" s="44">
        <v>1484.77</v>
      </c>
    </row>
    <row r="546" spans="1:27" ht="12.75" hidden="1" customHeight="1" outlineLevel="1" x14ac:dyDescent="0.2">
      <c r="A546" s="99" t="s">
        <v>768</v>
      </c>
      <c r="B546" s="63" t="s">
        <v>90</v>
      </c>
      <c r="C546" s="43" t="s">
        <v>79</v>
      </c>
      <c r="D546" s="44">
        <f>$D$486</f>
        <v>3559.77</v>
      </c>
      <c r="E546" s="44">
        <f t="shared" ref="E546:AA546" si="316">$D$486</f>
        <v>3559.77</v>
      </c>
      <c r="F546" s="44">
        <f t="shared" si="316"/>
        <v>3559.77</v>
      </c>
      <c r="G546" s="44">
        <f t="shared" si="316"/>
        <v>3559.77</v>
      </c>
      <c r="H546" s="44">
        <f t="shared" si="316"/>
        <v>3559.77</v>
      </c>
      <c r="I546" s="44">
        <f t="shared" si="316"/>
        <v>3559.77</v>
      </c>
      <c r="J546" s="44">
        <f t="shared" si="316"/>
        <v>3559.77</v>
      </c>
      <c r="K546" s="44">
        <f t="shared" si="316"/>
        <v>3559.77</v>
      </c>
      <c r="L546" s="44">
        <f t="shared" si="316"/>
        <v>3559.77</v>
      </c>
      <c r="M546" s="44">
        <f t="shared" si="316"/>
        <v>3559.77</v>
      </c>
      <c r="N546" s="44">
        <f t="shared" si="316"/>
        <v>3559.77</v>
      </c>
      <c r="O546" s="44">
        <f t="shared" si="316"/>
        <v>3559.77</v>
      </c>
      <c r="P546" s="44">
        <f t="shared" si="316"/>
        <v>3559.77</v>
      </c>
      <c r="Q546" s="44">
        <f t="shared" si="316"/>
        <v>3559.77</v>
      </c>
      <c r="R546" s="44">
        <f t="shared" si="316"/>
        <v>3559.77</v>
      </c>
      <c r="S546" s="44">
        <f t="shared" si="316"/>
        <v>3559.77</v>
      </c>
      <c r="T546" s="44">
        <f t="shared" si="316"/>
        <v>3559.77</v>
      </c>
      <c r="U546" s="44">
        <f t="shared" si="316"/>
        <v>3559.77</v>
      </c>
      <c r="V546" s="44">
        <f t="shared" si="316"/>
        <v>3559.77</v>
      </c>
      <c r="W546" s="44">
        <f t="shared" si="316"/>
        <v>3559.77</v>
      </c>
      <c r="X546" s="44">
        <f t="shared" si="316"/>
        <v>3559.77</v>
      </c>
      <c r="Y546" s="44">
        <f t="shared" si="316"/>
        <v>3559.77</v>
      </c>
      <c r="Z546" s="44">
        <f t="shared" si="316"/>
        <v>3559.77</v>
      </c>
      <c r="AA546" s="44">
        <f t="shared" si="316"/>
        <v>3559.77</v>
      </c>
    </row>
    <row r="547" spans="1:27" ht="12.75" hidden="1" customHeight="1" outlineLevel="1" x14ac:dyDescent="0.2">
      <c r="A547" s="99" t="s">
        <v>769</v>
      </c>
      <c r="B547" s="63" t="s">
        <v>83</v>
      </c>
      <c r="C547" s="43" t="s">
        <v>79</v>
      </c>
      <c r="D547" s="44">
        <v>3.92</v>
      </c>
      <c r="E547" s="44">
        <v>3.92</v>
      </c>
      <c r="F547" s="44">
        <v>3.92</v>
      </c>
      <c r="G547" s="44">
        <v>3.92</v>
      </c>
      <c r="H547" s="44">
        <v>3.92</v>
      </c>
      <c r="I547" s="44">
        <v>3.92</v>
      </c>
      <c r="J547" s="44">
        <v>3.92</v>
      </c>
      <c r="K547" s="44">
        <v>3.92</v>
      </c>
      <c r="L547" s="44">
        <v>3.92</v>
      </c>
      <c r="M547" s="44">
        <v>3.92</v>
      </c>
      <c r="N547" s="44">
        <v>3.92</v>
      </c>
      <c r="O547" s="44">
        <v>3.92</v>
      </c>
      <c r="P547" s="44">
        <v>3.92</v>
      </c>
      <c r="Q547" s="44">
        <v>3.92</v>
      </c>
      <c r="R547" s="44">
        <v>3.92</v>
      </c>
      <c r="S547" s="44">
        <v>3.92</v>
      </c>
      <c r="T547" s="44">
        <v>3.92</v>
      </c>
      <c r="U547" s="44">
        <v>3.92</v>
      </c>
      <c r="V547" s="44">
        <v>3.92</v>
      </c>
      <c r="W547" s="44">
        <v>3.92</v>
      </c>
      <c r="X547" s="44">
        <v>3.92</v>
      </c>
      <c r="Y547" s="44">
        <v>3.92</v>
      </c>
      <c r="Z547" s="44">
        <v>3.92</v>
      </c>
      <c r="AA547" s="44">
        <v>3.92</v>
      </c>
    </row>
    <row r="548" spans="1:27" ht="12.75" hidden="1" customHeight="1" outlineLevel="1" x14ac:dyDescent="0.2">
      <c r="A548" s="99" t="s">
        <v>770</v>
      </c>
      <c r="B548" s="63" t="s">
        <v>81</v>
      </c>
      <c r="C548" s="43" t="s">
        <v>79</v>
      </c>
      <c r="D548" s="44">
        <f>$D$11</f>
        <v>216.36</v>
      </c>
      <c r="E548" s="44">
        <f t="shared" ref="E548:AA548" si="317">$D$11</f>
        <v>216.36</v>
      </c>
      <c r="F548" s="44">
        <f t="shared" si="317"/>
        <v>216.36</v>
      </c>
      <c r="G548" s="44">
        <f t="shared" si="317"/>
        <v>216.36</v>
      </c>
      <c r="H548" s="44">
        <f t="shared" si="317"/>
        <v>216.36</v>
      </c>
      <c r="I548" s="44">
        <f t="shared" si="317"/>
        <v>216.36</v>
      </c>
      <c r="J548" s="44">
        <f t="shared" si="317"/>
        <v>216.36</v>
      </c>
      <c r="K548" s="44">
        <f t="shared" si="317"/>
        <v>216.36</v>
      </c>
      <c r="L548" s="44">
        <f t="shared" si="317"/>
        <v>216.36</v>
      </c>
      <c r="M548" s="44">
        <f t="shared" si="317"/>
        <v>216.36</v>
      </c>
      <c r="N548" s="44">
        <f t="shared" si="317"/>
        <v>216.36</v>
      </c>
      <c r="O548" s="44">
        <f t="shared" si="317"/>
        <v>216.36</v>
      </c>
      <c r="P548" s="44">
        <f t="shared" si="317"/>
        <v>216.36</v>
      </c>
      <c r="Q548" s="44">
        <f t="shared" si="317"/>
        <v>216.36</v>
      </c>
      <c r="R548" s="44">
        <f t="shared" si="317"/>
        <v>216.36</v>
      </c>
      <c r="S548" s="44">
        <f t="shared" si="317"/>
        <v>216.36</v>
      </c>
      <c r="T548" s="44">
        <f t="shared" si="317"/>
        <v>216.36</v>
      </c>
      <c r="U548" s="44">
        <f t="shared" si="317"/>
        <v>216.36</v>
      </c>
      <c r="V548" s="44">
        <f t="shared" si="317"/>
        <v>216.36</v>
      </c>
      <c r="W548" s="44">
        <f t="shared" si="317"/>
        <v>216.36</v>
      </c>
      <c r="X548" s="44">
        <f t="shared" si="317"/>
        <v>216.36</v>
      </c>
      <c r="Y548" s="44">
        <f t="shared" si="317"/>
        <v>216.36</v>
      </c>
      <c r="Z548" s="44">
        <f t="shared" si="317"/>
        <v>216.36</v>
      </c>
      <c r="AA548" s="44">
        <f t="shared" si="317"/>
        <v>216.36</v>
      </c>
    </row>
    <row r="549" spans="1:27" collapsed="1" x14ac:dyDescent="0.2">
      <c r="A549" s="98" t="s">
        <v>771</v>
      </c>
      <c r="B549" s="28" t="str">
        <f>"14"&amp;"."&amp;$B$662&amp;"."&amp;$B$663</f>
        <v>14.08.2023</v>
      </c>
      <c r="C549" s="90" t="s">
        <v>76</v>
      </c>
      <c r="D549" s="91">
        <f>ROUND(((D550+D551+D553+D552)/1000),5)</f>
        <v>5.0617400000000004</v>
      </c>
      <c r="E549" s="91">
        <f>ROUND(((E550+E551+E553+E552)/1000),5)</f>
        <v>4.9377800000000001</v>
      </c>
      <c r="F549" s="91">
        <f>ROUND(((F550+F551+F553+F552)/1000),5)</f>
        <v>4.7926500000000001</v>
      </c>
      <c r="G549" s="91">
        <f t="shared" ref="G549:AA549" si="318">ROUND(((G550+G551+G553+G552)/1000),5)</f>
        <v>4.72227</v>
      </c>
      <c r="H549" s="91">
        <f t="shared" si="318"/>
        <v>4.6870500000000002</v>
      </c>
      <c r="I549" s="91">
        <f t="shared" si="318"/>
        <v>4.7924600000000002</v>
      </c>
      <c r="J549" s="91">
        <f t="shared" si="318"/>
        <v>4.9121499999999996</v>
      </c>
      <c r="K549" s="91">
        <f t="shared" si="318"/>
        <v>5.2598500000000001</v>
      </c>
      <c r="L549" s="91">
        <f t="shared" si="318"/>
        <v>5.5460799999999999</v>
      </c>
      <c r="M549" s="91">
        <f t="shared" si="318"/>
        <v>5.6988899999999996</v>
      </c>
      <c r="N549" s="91">
        <f t="shared" si="318"/>
        <v>5.8117000000000001</v>
      </c>
      <c r="O549" s="91">
        <f t="shared" si="318"/>
        <v>5.8430299999999997</v>
      </c>
      <c r="P549" s="91">
        <f t="shared" si="318"/>
        <v>5.8390500000000003</v>
      </c>
      <c r="Q549" s="91">
        <f t="shared" si="318"/>
        <v>5.8885300000000003</v>
      </c>
      <c r="R549" s="91">
        <f t="shared" si="318"/>
        <v>5.9657099999999996</v>
      </c>
      <c r="S549" s="91">
        <f t="shared" si="318"/>
        <v>5.9593100000000003</v>
      </c>
      <c r="T549" s="91">
        <f t="shared" si="318"/>
        <v>5.9305500000000002</v>
      </c>
      <c r="U549" s="91">
        <f t="shared" si="318"/>
        <v>5.8696099999999998</v>
      </c>
      <c r="V549" s="91">
        <f t="shared" si="318"/>
        <v>5.8291599999999999</v>
      </c>
      <c r="W549" s="91">
        <f t="shared" si="318"/>
        <v>5.6912700000000003</v>
      </c>
      <c r="X549" s="91">
        <f t="shared" si="318"/>
        <v>5.6832000000000003</v>
      </c>
      <c r="Y549" s="91">
        <f t="shared" si="318"/>
        <v>5.65123</v>
      </c>
      <c r="Z549" s="91">
        <f t="shared" si="318"/>
        <v>5.4634999999999998</v>
      </c>
      <c r="AA549" s="91">
        <f t="shared" si="318"/>
        <v>5.1323999999999996</v>
      </c>
    </row>
    <row r="550" spans="1:27" ht="12.75" hidden="1" customHeight="1" outlineLevel="1" x14ac:dyDescent="0.2">
      <c r="A550" s="99" t="s">
        <v>772</v>
      </c>
      <c r="B550" s="63" t="s">
        <v>238</v>
      </c>
      <c r="C550" s="43" t="s">
        <v>79</v>
      </c>
      <c r="D550" s="44">
        <v>1281.69</v>
      </c>
      <c r="E550" s="44">
        <v>1157.73</v>
      </c>
      <c r="F550" s="44">
        <v>1012.6</v>
      </c>
      <c r="G550" s="44">
        <v>942.22</v>
      </c>
      <c r="H550" s="44">
        <v>907</v>
      </c>
      <c r="I550" s="44">
        <v>1012.41</v>
      </c>
      <c r="J550" s="44">
        <v>1132.0999999999999</v>
      </c>
      <c r="K550" s="44">
        <v>1479.8</v>
      </c>
      <c r="L550" s="44">
        <v>1766.03</v>
      </c>
      <c r="M550" s="44">
        <v>1918.84</v>
      </c>
      <c r="N550" s="44">
        <v>2031.65</v>
      </c>
      <c r="O550" s="44">
        <v>2062.98</v>
      </c>
      <c r="P550" s="44">
        <v>2059</v>
      </c>
      <c r="Q550" s="44">
        <v>2108.48</v>
      </c>
      <c r="R550" s="44">
        <v>2185.66</v>
      </c>
      <c r="S550" s="44">
        <v>2179.2600000000002</v>
      </c>
      <c r="T550" s="44">
        <v>2150.5</v>
      </c>
      <c r="U550" s="44">
        <v>2089.56</v>
      </c>
      <c r="V550" s="44">
        <v>2049.11</v>
      </c>
      <c r="W550" s="44">
        <v>1911.22</v>
      </c>
      <c r="X550" s="44">
        <v>1903.15</v>
      </c>
      <c r="Y550" s="44">
        <v>1871.18</v>
      </c>
      <c r="Z550" s="44">
        <v>1683.45</v>
      </c>
      <c r="AA550" s="44">
        <v>1352.35</v>
      </c>
    </row>
    <row r="551" spans="1:27" ht="12.75" hidden="1" customHeight="1" outlineLevel="1" x14ac:dyDescent="0.2">
      <c r="A551" s="99" t="s">
        <v>773</v>
      </c>
      <c r="B551" s="63" t="s">
        <v>90</v>
      </c>
      <c r="C551" s="43" t="s">
        <v>79</v>
      </c>
      <c r="D551" s="44">
        <f>$D$486</f>
        <v>3559.77</v>
      </c>
      <c r="E551" s="44">
        <f t="shared" ref="E551:AA551" si="319">$D$486</f>
        <v>3559.77</v>
      </c>
      <c r="F551" s="44">
        <f t="shared" si="319"/>
        <v>3559.77</v>
      </c>
      <c r="G551" s="44">
        <f t="shared" si="319"/>
        <v>3559.77</v>
      </c>
      <c r="H551" s="44">
        <f t="shared" si="319"/>
        <v>3559.77</v>
      </c>
      <c r="I551" s="44">
        <f t="shared" si="319"/>
        <v>3559.77</v>
      </c>
      <c r="J551" s="44">
        <f t="shared" si="319"/>
        <v>3559.77</v>
      </c>
      <c r="K551" s="44">
        <f t="shared" si="319"/>
        <v>3559.77</v>
      </c>
      <c r="L551" s="44">
        <f t="shared" si="319"/>
        <v>3559.77</v>
      </c>
      <c r="M551" s="44">
        <f t="shared" si="319"/>
        <v>3559.77</v>
      </c>
      <c r="N551" s="44">
        <f t="shared" si="319"/>
        <v>3559.77</v>
      </c>
      <c r="O551" s="44">
        <f t="shared" si="319"/>
        <v>3559.77</v>
      </c>
      <c r="P551" s="44">
        <f t="shared" si="319"/>
        <v>3559.77</v>
      </c>
      <c r="Q551" s="44">
        <f t="shared" si="319"/>
        <v>3559.77</v>
      </c>
      <c r="R551" s="44">
        <f t="shared" si="319"/>
        <v>3559.77</v>
      </c>
      <c r="S551" s="44">
        <f t="shared" si="319"/>
        <v>3559.77</v>
      </c>
      <c r="T551" s="44">
        <f t="shared" si="319"/>
        <v>3559.77</v>
      </c>
      <c r="U551" s="44">
        <f t="shared" si="319"/>
        <v>3559.77</v>
      </c>
      <c r="V551" s="44">
        <f t="shared" si="319"/>
        <v>3559.77</v>
      </c>
      <c r="W551" s="44">
        <f t="shared" si="319"/>
        <v>3559.77</v>
      </c>
      <c r="X551" s="44">
        <f t="shared" si="319"/>
        <v>3559.77</v>
      </c>
      <c r="Y551" s="44">
        <f t="shared" si="319"/>
        <v>3559.77</v>
      </c>
      <c r="Z551" s="44">
        <f t="shared" si="319"/>
        <v>3559.77</v>
      </c>
      <c r="AA551" s="44">
        <f t="shared" si="319"/>
        <v>3559.77</v>
      </c>
    </row>
    <row r="552" spans="1:27" ht="12.75" hidden="1" customHeight="1" outlineLevel="1" x14ac:dyDescent="0.2">
      <c r="A552" s="99" t="s">
        <v>774</v>
      </c>
      <c r="B552" s="63" t="s">
        <v>83</v>
      </c>
      <c r="C552" s="43" t="s">
        <v>79</v>
      </c>
      <c r="D552" s="44">
        <v>3.92</v>
      </c>
      <c r="E552" s="44">
        <v>3.92</v>
      </c>
      <c r="F552" s="44">
        <v>3.92</v>
      </c>
      <c r="G552" s="44">
        <v>3.92</v>
      </c>
      <c r="H552" s="44">
        <v>3.92</v>
      </c>
      <c r="I552" s="44">
        <v>3.92</v>
      </c>
      <c r="J552" s="44">
        <v>3.92</v>
      </c>
      <c r="K552" s="44">
        <v>3.92</v>
      </c>
      <c r="L552" s="44">
        <v>3.92</v>
      </c>
      <c r="M552" s="44">
        <v>3.92</v>
      </c>
      <c r="N552" s="44">
        <v>3.92</v>
      </c>
      <c r="O552" s="44">
        <v>3.92</v>
      </c>
      <c r="P552" s="44">
        <v>3.92</v>
      </c>
      <c r="Q552" s="44">
        <v>3.92</v>
      </c>
      <c r="R552" s="44">
        <v>3.92</v>
      </c>
      <c r="S552" s="44">
        <v>3.92</v>
      </c>
      <c r="T552" s="44">
        <v>3.92</v>
      </c>
      <c r="U552" s="44">
        <v>3.92</v>
      </c>
      <c r="V552" s="44">
        <v>3.92</v>
      </c>
      <c r="W552" s="44">
        <v>3.92</v>
      </c>
      <c r="X552" s="44">
        <v>3.92</v>
      </c>
      <c r="Y552" s="44">
        <v>3.92</v>
      </c>
      <c r="Z552" s="44">
        <v>3.92</v>
      </c>
      <c r="AA552" s="44">
        <v>3.92</v>
      </c>
    </row>
    <row r="553" spans="1:27" ht="12.75" hidden="1" customHeight="1" outlineLevel="1" x14ac:dyDescent="0.2">
      <c r="A553" s="99" t="s">
        <v>775</v>
      </c>
      <c r="B553" s="63" t="s">
        <v>81</v>
      </c>
      <c r="C553" s="43" t="s">
        <v>79</v>
      </c>
      <c r="D553" s="44">
        <f>$D$11</f>
        <v>216.36</v>
      </c>
      <c r="E553" s="44">
        <f t="shared" ref="E553:AA553" si="320">$D$11</f>
        <v>216.36</v>
      </c>
      <c r="F553" s="44">
        <f t="shared" si="320"/>
        <v>216.36</v>
      </c>
      <c r="G553" s="44">
        <f t="shared" si="320"/>
        <v>216.36</v>
      </c>
      <c r="H553" s="44">
        <f t="shared" si="320"/>
        <v>216.36</v>
      </c>
      <c r="I553" s="44">
        <f t="shared" si="320"/>
        <v>216.36</v>
      </c>
      <c r="J553" s="44">
        <f t="shared" si="320"/>
        <v>216.36</v>
      </c>
      <c r="K553" s="44">
        <f t="shared" si="320"/>
        <v>216.36</v>
      </c>
      <c r="L553" s="44">
        <f t="shared" si="320"/>
        <v>216.36</v>
      </c>
      <c r="M553" s="44">
        <f t="shared" si="320"/>
        <v>216.36</v>
      </c>
      <c r="N553" s="44">
        <f t="shared" si="320"/>
        <v>216.36</v>
      </c>
      <c r="O553" s="44">
        <f t="shared" si="320"/>
        <v>216.36</v>
      </c>
      <c r="P553" s="44">
        <f t="shared" si="320"/>
        <v>216.36</v>
      </c>
      <c r="Q553" s="44">
        <f t="shared" si="320"/>
        <v>216.36</v>
      </c>
      <c r="R553" s="44">
        <f t="shared" si="320"/>
        <v>216.36</v>
      </c>
      <c r="S553" s="44">
        <f t="shared" si="320"/>
        <v>216.36</v>
      </c>
      <c r="T553" s="44">
        <f t="shared" si="320"/>
        <v>216.36</v>
      </c>
      <c r="U553" s="44">
        <f t="shared" si="320"/>
        <v>216.36</v>
      </c>
      <c r="V553" s="44">
        <f t="shared" si="320"/>
        <v>216.36</v>
      </c>
      <c r="W553" s="44">
        <f t="shared" si="320"/>
        <v>216.36</v>
      </c>
      <c r="X553" s="44">
        <f t="shared" si="320"/>
        <v>216.36</v>
      </c>
      <c r="Y553" s="44">
        <f t="shared" si="320"/>
        <v>216.36</v>
      </c>
      <c r="Z553" s="44">
        <f t="shared" si="320"/>
        <v>216.36</v>
      </c>
      <c r="AA553" s="44">
        <f t="shared" si="320"/>
        <v>216.36</v>
      </c>
    </row>
    <row r="554" spans="1:27" collapsed="1" x14ac:dyDescent="0.2">
      <c r="A554" s="98" t="s">
        <v>776</v>
      </c>
      <c r="B554" s="28" t="str">
        <f>"15"&amp;"."&amp;$B$662&amp;"."&amp;$B$663</f>
        <v>15.08.2023</v>
      </c>
      <c r="C554" s="90" t="s">
        <v>76</v>
      </c>
      <c r="D554" s="91">
        <f>ROUND(((D555+D556+D558+D557)/1000),5)</f>
        <v>4.8567999999999998</v>
      </c>
      <c r="E554" s="91">
        <f>ROUND(((E555+E556+E558+E557)/1000),5)</f>
        <v>4.7011700000000003</v>
      </c>
      <c r="F554" s="91">
        <f>ROUND(((F555+F556+F558+F557)/1000),5)</f>
        <v>4.6037800000000004</v>
      </c>
      <c r="G554" s="91">
        <f t="shared" ref="G554:AA554" si="321">ROUND(((G555+G556+G558+G557)/1000),5)</f>
        <v>3.8271299999999999</v>
      </c>
      <c r="H554" s="91">
        <f t="shared" si="321"/>
        <v>3.8233199999999998</v>
      </c>
      <c r="I554" s="91">
        <f t="shared" si="321"/>
        <v>4.55335</v>
      </c>
      <c r="J554" s="91">
        <f t="shared" si="321"/>
        <v>4.6986100000000004</v>
      </c>
      <c r="K554" s="91">
        <f t="shared" si="321"/>
        <v>5.1386200000000004</v>
      </c>
      <c r="L554" s="91">
        <f t="shared" si="321"/>
        <v>5.51058</v>
      </c>
      <c r="M554" s="91">
        <f t="shared" si="321"/>
        <v>5.7816700000000001</v>
      </c>
      <c r="N554" s="91">
        <f t="shared" si="321"/>
        <v>5.8784200000000002</v>
      </c>
      <c r="O554" s="91">
        <f t="shared" si="321"/>
        <v>5.8580300000000003</v>
      </c>
      <c r="P554" s="91">
        <f t="shared" si="321"/>
        <v>5.8643700000000001</v>
      </c>
      <c r="Q554" s="91">
        <f t="shared" si="321"/>
        <v>5.8910999999999998</v>
      </c>
      <c r="R554" s="91">
        <f t="shared" si="321"/>
        <v>5.9962799999999996</v>
      </c>
      <c r="S554" s="91">
        <f t="shared" si="321"/>
        <v>6.0357500000000002</v>
      </c>
      <c r="T554" s="91">
        <f t="shared" si="321"/>
        <v>6.0174799999999999</v>
      </c>
      <c r="U554" s="91">
        <f t="shared" si="321"/>
        <v>5.9003500000000004</v>
      </c>
      <c r="V554" s="91">
        <f t="shared" si="321"/>
        <v>5.8729899999999997</v>
      </c>
      <c r="W554" s="91">
        <f t="shared" si="321"/>
        <v>5.8190799999999996</v>
      </c>
      <c r="X554" s="91">
        <f t="shared" si="321"/>
        <v>5.7932800000000002</v>
      </c>
      <c r="Y554" s="91">
        <f t="shared" si="321"/>
        <v>5.6736599999999999</v>
      </c>
      <c r="Z554" s="91">
        <f t="shared" si="321"/>
        <v>5.5068200000000003</v>
      </c>
      <c r="AA554" s="91">
        <f t="shared" si="321"/>
        <v>5.1455500000000001</v>
      </c>
    </row>
    <row r="555" spans="1:27" ht="12.75" hidden="1" customHeight="1" outlineLevel="1" x14ac:dyDescent="0.2">
      <c r="A555" s="99" t="s">
        <v>777</v>
      </c>
      <c r="B555" s="63" t="s">
        <v>238</v>
      </c>
      <c r="C555" s="43" t="s">
        <v>79</v>
      </c>
      <c r="D555" s="44">
        <v>1076.75</v>
      </c>
      <c r="E555" s="44">
        <v>921.12</v>
      </c>
      <c r="F555" s="44">
        <v>823.73</v>
      </c>
      <c r="G555" s="44">
        <v>47.08</v>
      </c>
      <c r="H555" s="44">
        <v>43.27</v>
      </c>
      <c r="I555" s="44">
        <v>773.3</v>
      </c>
      <c r="J555" s="44">
        <v>918.56</v>
      </c>
      <c r="K555" s="44">
        <v>1358.57</v>
      </c>
      <c r="L555" s="44">
        <v>1730.53</v>
      </c>
      <c r="M555" s="44">
        <v>2001.62</v>
      </c>
      <c r="N555" s="44">
        <v>2098.37</v>
      </c>
      <c r="O555" s="44">
        <v>2077.98</v>
      </c>
      <c r="P555" s="44">
        <v>2084.3200000000002</v>
      </c>
      <c r="Q555" s="44">
        <v>2111.0500000000002</v>
      </c>
      <c r="R555" s="44">
        <v>2216.23</v>
      </c>
      <c r="S555" s="44">
        <v>2255.6999999999998</v>
      </c>
      <c r="T555" s="44">
        <v>2237.4299999999998</v>
      </c>
      <c r="U555" s="44">
        <v>2120.3000000000002</v>
      </c>
      <c r="V555" s="44">
        <v>2092.94</v>
      </c>
      <c r="W555" s="44">
        <v>2039.03</v>
      </c>
      <c r="X555" s="44">
        <v>2013.23</v>
      </c>
      <c r="Y555" s="44">
        <v>1893.61</v>
      </c>
      <c r="Z555" s="44">
        <v>1726.77</v>
      </c>
      <c r="AA555" s="44">
        <v>1365.5</v>
      </c>
    </row>
    <row r="556" spans="1:27" ht="12.75" hidden="1" customHeight="1" outlineLevel="1" x14ac:dyDescent="0.2">
      <c r="A556" s="99" t="s">
        <v>778</v>
      </c>
      <c r="B556" s="63" t="s">
        <v>90</v>
      </c>
      <c r="C556" s="43" t="s">
        <v>79</v>
      </c>
      <c r="D556" s="44">
        <f>$D$486</f>
        <v>3559.77</v>
      </c>
      <c r="E556" s="44">
        <f t="shared" ref="E556:AA556" si="322">$D$486</f>
        <v>3559.77</v>
      </c>
      <c r="F556" s="44">
        <f t="shared" si="322"/>
        <v>3559.77</v>
      </c>
      <c r="G556" s="44">
        <f t="shared" si="322"/>
        <v>3559.77</v>
      </c>
      <c r="H556" s="44">
        <f t="shared" si="322"/>
        <v>3559.77</v>
      </c>
      <c r="I556" s="44">
        <f t="shared" si="322"/>
        <v>3559.77</v>
      </c>
      <c r="J556" s="44">
        <f t="shared" si="322"/>
        <v>3559.77</v>
      </c>
      <c r="K556" s="44">
        <f t="shared" si="322"/>
        <v>3559.77</v>
      </c>
      <c r="L556" s="44">
        <f t="shared" si="322"/>
        <v>3559.77</v>
      </c>
      <c r="M556" s="44">
        <f t="shared" si="322"/>
        <v>3559.77</v>
      </c>
      <c r="N556" s="44">
        <f t="shared" si="322"/>
        <v>3559.77</v>
      </c>
      <c r="O556" s="44">
        <f t="shared" si="322"/>
        <v>3559.77</v>
      </c>
      <c r="P556" s="44">
        <f t="shared" si="322"/>
        <v>3559.77</v>
      </c>
      <c r="Q556" s="44">
        <f t="shared" si="322"/>
        <v>3559.77</v>
      </c>
      <c r="R556" s="44">
        <f t="shared" si="322"/>
        <v>3559.77</v>
      </c>
      <c r="S556" s="44">
        <f t="shared" si="322"/>
        <v>3559.77</v>
      </c>
      <c r="T556" s="44">
        <f t="shared" si="322"/>
        <v>3559.77</v>
      </c>
      <c r="U556" s="44">
        <f t="shared" si="322"/>
        <v>3559.77</v>
      </c>
      <c r="V556" s="44">
        <f t="shared" si="322"/>
        <v>3559.77</v>
      </c>
      <c r="W556" s="44">
        <f t="shared" si="322"/>
        <v>3559.77</v>
      </c>
      <c r="X556" s="44">
        <f t="shared" si="322"/>
        <v>3559.77</v>
      </c>
      <c r="Y556" s="44">
        <f t="shared" si="322"/>
        <v>3559.77</v>
      </c>
      <c r="Z556" s="44">
        <f t="shared" si="322"/>
        <v>3559.77</v>
      </c>
      <c r="AA556" s="44">
        <f t="shared" si="322"/>
        <v>3559.77</v>
      </c>
    </row>
    <row r="557" spans="1:27" ht="12.75" hidden="1" customHeight="1" outlineLevel="1" x14ac:dyDescent="0.2">
      <c r="A557" s="99" t="s">
        <v>779</v>
      </c>
      <c r="B557" s="63" t="s">
        <v>83</v>
      </c>
      <c r="C557" s="43" t="s">
        <v>79</v>
      </c>
      <c r="D557" s="44">
        <v>3.92</v>
      </c>
      <c r="E557" s="44">
        <v>3.92</v>
      </c>
      <c r="F557" s="44">
        <v>3.92</v>
      </c>
      <c r="G557" s="44">
        <v>3.92</v>
      </c>
      <c r="H557" s="44">
        <v>3.92</v>
      </c>
      <c r="I557" s="44">
        <v>3.92</v>
      </c>
      <c r="J557" s="44">
        <v>3.92</v>
      </c>
      <c r="K557" s="44">
        <v>3.92</v>
      </c>
      <c r="L557" s="44">
        <v>3.92</v>
      </c>
      <c r="M557" s="44">
        <v>3.92</v>
      </c>
      <c r="N557" s="44">
        <v>3.92</v>
      </c>
      <c r="O557" s="44">
        <v>3.92</v>
      </c>
      <c r="P557" s="44">
        <v>3.92</v>
      </c>
      <c r="Q557" s="44">
        <v>3.92</v>
      </c>
      <c r="R557" s="44">
        <v>3.92</v>
      </c>
      <c r="S557" s="44">
        <v>3.92</v>
      </c>
      <c r="T557" s="44">
        <v>3.92</v>
      </c>
      <c r="U557" s="44">
        <v>3.92</v>
      </c>
      <c r="V557" s="44">
        <v>3.92</v>
      </c>
      <c r="W557" s="44">
        <v>3.92</v>
      </c>
      <c r="X557" s="44">
        <v>3.92</v>
      </c>
      <c r="Y557" s="44">
        <v>3.92</v>
      </c>
      <c r="Z557" s="44">
        <v>3.92</v>
      </c>
      <c r="AA557" s="44">
        <v>3.92</v>
      </c>
    </row>
    <row r="558" spans="1:27" ht="12.75" hidden="1" customHeight="1" outlineLevel="1" x14ac:dyDescent="0.2">
      <c r="A558" s="99" t="s">
        <v>780</v>
      </c>
      <c r="B558" s="63" t="s">
        <v>81</v>
      </c>
      <c r="C558" s="43" t="s">
        <v>79</v>
      </c>
      <c r="D558" s="44">
        <f>$D$11</f>
        <v>216.36</v>
      </c>
      <c r="E558" s="44">
        <f t="shared" ref="E558:AA558" si="323">$D$11</f>
        <v>216.36</v>
      </c>
      <c r="F558" s="44">
        <f t="shared" si="323"/>
        <v>216.36</v>
      </c>
      <c r="G558" s="44">
        <f t="shared" si="323"/>
        <v>216.36</v>
      </c>
      <c r="H558" s="44">
        <f t="shared" si="323"/>
        <v>216.36</v>
      </c>
      <c r="I558" s="44">
        <f t="shared" si="323"/>
        <v>216.36</v>
      </c>
      <c r="J558" s="44">
        <f t="shared" si="323"/>
        <v>216.36</v>
      </c>
      <c r="K558" s="44">
        <f t="shared" si="323"/>
        <v>216.36</v>
      </c>
      <c r="L558" s="44">
        <f t="shared" si="323"/>
        <v>216.36</v>
      </c>
      <c r="M558" s="44">
        <f t="shared" si="323"/>
        <v>216.36</v>
      </c>
      <c r="N558" s="44">
        <f t="shared" si="323"/>
        <v>216.36</v>
      </c>
      <c r="O558" s="44">
        <f t="shared" si="323"/>
        <v>216.36</v>
      </c>
      <c r="P558" s="44">
        <f t="shared" si="323"/>
        <v>216.36</v>
      </c>
      <c r="Q558" s="44">
        <f t="shared" si="323"/>
        <v>216.36</v>
      </c>
      <c r="R558" s="44">
        <f t="shared" si="323"/>
        <v>216.36</v>
      </c>
      <c r="S558" s="44">
        <f t="shared" si="323"/>
        <v>216.36</v>
      </c>
      <c r="T558" s="44">
        <f t="shared" si="323"/>
        <v>216.36</v>
      </c>
      <c r="U558" s="44">
        <f t="shared" si="323"/>
        <v>216.36</v>
      </c>
      <c r="V558" s="44">
        <f t="shared" si="323"/>
        <v>216.36</v>
      </c>
      <c r="W558" s="44">
        <f t="shared" si="323"/>
        <v>216.36</v>
      </c>
      <c r="X558" s="44">
        <f t="shared" si="323"/>
        <v>216.36</v>
      </c>
      <c r="Y558" s="44">
        <f t="shared" si="323"/>
        <v>216.36</v>
      </c>
      <c r="Z558" s="44">
        <f t="shared" si="323"/>
        <v>216.36</v>
      </c>
      <c r="AA558" s="44">
        <f t="shared" si="323"/>
        <v>216.36</v>
      </c>
    </row>
    <row r="559" spans="1:27" collapsed="1" x14ac:dyDescent="0.2">
      <c r="A559" s="98" t="s">
        <v>781</v>
      </c>
      <c r="B559" s="28" t="str">
        <f>"16"&amp;"."&amp;$B$662&amp;"."&amp;$B$663</f>
        <v>16.08.2023</v>
      </c>
      <c r="C559" s="90" t="s">
        <v>76</v>
      </c>
      <c r="D559" s="91">
        <f>ROUND(((D560+D561+D563+D562)/1000),5)</f>
        <v>4.9121199999999998</v>
      </c>
      <c r="E559" s="91">
        <f>ROUND(((E560+E561+E563+E562)/1000),5)</f>
        <v>4.6870399999999997</v>
      </c>
      <c r="F559" s="91">
        <f>ROUND(((F560+F561+F563+F562)/1000),5)</f>
        <v>4.6164699999999996</v>
      </c>
      <c r="G559" s="91">
        <f t="shared" ref="G559:AA559" si="324">ROUND(((G560+G561+G563+G562)/1000),5)</f>
        <v>4.5851100000000002</v>
      </c>
      <c r="H559" s="91">
        <f t="shared" si="324"/>
        <v>4.5712200000000003</v>
      </c>
      <c r="I559" s="91">
        <f t="shared" si="324"/>
        <v>4.5998299999999999</v>
      </c>
      <c r="J559" s="91">
        <f t="shared" si="324"/>
        <v>4.87073</v>
      </c>
      <c r="K559" s="91">
        <f t="shared" si="324"/>
        <v>5.2603799999999996</v>
      </c>
      <c r="L559" s="91">
        <f t="shared" si="324"/>
        <v>5.5121799999999999</v>
      </c>
      <c r="M559" s="91">
        <f t="shared" si="324"/>
        <v>5.7971599999999999</v>
      </c>
      <c r="N559" s="91">
        <f t="shared" si="324"/>
        <v>6.0809499999999996</v>
      </c>
      <c r="O559" s="91">
        <f t="shared" si="324"/>
        <v>6.0103400000000002</v>
      </c>
      <c r="P559" s="91">
        <f t="shared" si="324"/>
        <v>5.8883200000000002</v>
      </c>
      <c r="Q559" s="91">
        <f t="shared" si="324"/>
        <v>6.17204</v>
      </c>
      <c r="R559" s="91">
        <f t="shared" si="324"/>
        <v>6.0072000000000001</v>
      </c>
      <c r="S559" s="91">
        <f t="shared" si="324"/>
        <v>6.0244200000000001</v>
      </c>
      <c r="T559" s="91">
        <f t="shared" si="324"/>
        <v>6.0034099999999997</v>
      </c>
      <c r="U559" s="91">
        <f t="shared" si="324"/>
        <v>5.9068699999999996</v>
      </c>
      <c r="V559" s="91">
        <f t="shared" si="324"/>
        <v>5.8737199999999996</v>
      </c>
      <c r="W559" s="91">
        <f t="shared" si="324"/>
        <v>5.8415400000000002</v>
      </c>
      <c r="X559" s="91">
        <f t="shared" si="324"/>
        <v>5.8349599999999997</v>
      </c>
      <c r="Y559" s="91">
        <f t="shared" si="324"/>
        <v>5.6905599999999996</v>
      </c>
      <c r="Z559" s="91">
        <f t="shared" si="324"/>
        <v>5.5837000000000003</v>
      </c>
      <c r="AA559" s="91">
        <f t="shared" si="324"/>
        <v>5.1641899999999996</v>
      </c>
    </row>
    <row r="560" spans="1:27" ht="12.75" hidden="1" customHeight="1" outlineLevel="1" x14ac:dyDescent="0.2">
      <c r="A560" s="99" t="s">
        <v>782</v>
      </c>
      <c r="B560" s="63" t="s">
        <v>238</v>
      </c>
      <c r="C560" s="43" t="s">
        <v>79</v>
      </c>
      <c r="D560" s="44">
        <v>1132.07</v>
      </c>
      <c r="E560" s="44">
        <v>906.99</v>
      </c>
      <c r="F560" s="44">
        <v>836.42</v>
      </c>
      <c r="G560" s="44">
        <v>805.06</v>
      </c>
      <c r="H560" s="44">
        <v>791.17</v>
      </c>
      <c r="I560" s="44">
        <v>819.78</v>
      </c>
      <c r="J560" s="44">
        <v>1090.68</v>
      </c>
      <c r="K560" s="44">
        <v>1480.33</v>
      </c>
      <c r="L560" s="44">
        <v>1732.13</v>
      </c>
      <c r="M560" s="44">
        <v>2017.11</v>
      </c>
      <c r="N560" s="44">
        <v>2300.9</v>
      </c>
      <c r="O560" s="44">
        <v>2230.29</v>
      </c>
      <c r="P560" s="44">
        <v>2108.27</v>
      </c>
      <c r="Q560" s="44">
        <v>2391.9899999999998</v>
      </c>
      <c r="R560" s="44">
        <v>2227.15</v>
      </c>
      <c r="S560" s="44">
        <v>2244.37</v>
      </c>
      <c r="T560" s="44">
        <v>2223.36</v>
      </c>
      <c r="U560" s="44">
        <v>2126.8200000000002</v>
      </c>
      <c r="V560" s="44">
        <v>2093.67</v>
      </c>
      <c r="W560" s="44">
        <v>2061.4899999999998</v>
      </c>
      <c r="X560" s="44">
        <v>2054.91</v>
      </c>
      <c r="Y560" s="44">
        <v>1910.51</v>
      </c>
      <c r="Z560" s="44">
        <v>1803.65</v>
      </c>
      <c r="AA560" s="44">
        <v>1384.14</v>
      </c>
    </row>
    <row r="561" spans="1:27" ht="12.75" hidden="1" customHeight="1" outlineLevel="1" x14ac:dyDescent="0.2">
      <c r="A561" s="99" t="s">
        <v>783</v>
      </c>
      <c r="B561" s="63" t="s">
        <v>90</v>
      </c>
      <c r="C561" s="43" t="s">
        <v>79</v>
      </c>
      <c r="D561" s="44">
        <f>$D$486</f>
        <v>3559.77</v>
      </c>
      <c r="E561" s="44">
        <f t="shared" ref="E561:AA561" si="325">$D$486</f>
        <v>3559.77</v>
      </c>
      <c r="F561" s="44">
        <f t="shared" si="325"/>
        <v>3559.77</v>
      </c>
      <c r="G561" s="44">
        <f t="shared" si="325"/>
        <v>3559.77</v>
      </c>
      <c r="H561" s="44">
        <f t="shared" si="325"/>
        <v>3559.77</v>
      </c>
      <c r="I561" s="44">
        <f t="shared" si="325"/>
        <v>3559.77</v>
      </c>
      <c r="J561" s="44">
        <f t="shared" si="325"/>
        <v>3559.77</v>
      </c>
      <c r="K561" s="44">
        <f t="shared" si="325"/>
        <v>3559.77</v>
      </c>
      <c r="L561" s="44">
        <f t="shared" si="325"/>
        <v>3559.77</v>
      </c>
      <c r="M561" s="44">
        <f t="shared" si="325"/>
        <v>3559.77</v>
      </c>
      <c r="N561" s="44">
        <f t="shared" si="325"/>
        <v>3559.77</v>
      </c>
      <c r="O561" s="44">
        <f t="shared" si="325"/>
        <v>3559.77</v>
      </c>
      <c r="P561" s="44">
        <f t="shared" si="325"/>
        <v>3559.77</v>
      </c>
      <c r="Q561" s="44">
        <f t="shared" si="325"/>
        <v>3559.77</v>
      </c>
      <c r="R561" s="44">
        <f t="shared" si="325"/>
        <v>3559.77</v>
      </c>
      <c r="S561" s="44">
        <f t="shared" si="325"/>
        <v>3559.77</v>
      </c>
      <c r="T561" s="44">
        <f t="shared" si="325"/>
        <v>3559.77</v>
      </c>
      <c r="U561" s="44">
        <f t="shared" si="325"/>
        <v>3559.77</v>
      </c>
      <c r="V561" s="44">
        <f t="shared" si="325"/>
        <v>3559.77</v>
      </c>
      <c r="W561" s="44">
        <f t="shared" si="325"/>
        <v>3559.77</v>
      </c>
      <c r="X561" s="44">
        <f t="shared" si="325"/>
        <v>3559.77</v>
      </c>
      <c r="Y561" s="44">
        <f t="shared" si="325"/>
        <v>3559.77</v>
      </c>
      <c r="Z561" s="44">
        <f t="shared" si="325"/>
        <v>3559.77</v>
      </c>
      <c r="AA561" s="44">
        <f t="shared" si="325"/>
        <v>3559.77</v>
      </c>
    </row>
    <row r="562" spans="1:27" ht="12.75" hidden="1" customHeight="1" outlineLevel="1" x14ac:dyDescent="0.2">
      <c r="A562" s="99" t="s">
        <v>784</v>
      </c>
      <c r="B562" s="63" t="s">
        <v>83</v>
      </c>
      <c r="C562" s="43" t="s">
        <v>79</v>
      </c>
      <c r="D562" s="44">
        <v>3.92</v>
      </c>
      <c r="E562" s="44">
        <v>3.92</v>
      </c>
      <c r="F562" s="44">
        <v>3.92</v>
      </c>
      <c r="G562" s="44">
        <v>3.92</v>
      </c>
      <c r="H562" s="44">
        <v>3.92</v>
      </c>
      <c r="I562" s="44">
        <v>3.92</v>
      </c>
      <c r="J562" s="44">
        <v>3.92</v>
      </c>
      <c r="K562" s="44">
        <v>3.92</v>
      </c>
      <c r="L562" s="44">
        <v>3.92</v>
      </c>
      <c r="M562" s="44">
        <v>3.92</v>
      </c>
      <c r="N562" s="44">
        <v>3.92</v>
      </c>
      <c r="O562" s="44">
        <v>3.92</v>
      </c>
      <c r="P562" s="44">
        <v>3.92</v>
      </c>
      <c r="Q562" s="44">
        <v>3.92</v>
      </c>
      <c r="R562" s="44">
        <v>3.92</v>
      </c>
      <c r="S562" s="44">
        <v>3.92</v>
      </c>
      <c r="T562" s="44">
        <v>3.92</v>
      </c>
      <c r="U562" s="44">
        <v>3.92</v>
      </c>
      <c r="V562" s="44">
        <v>3.92</v>
      </c>
      <c r="W562" s="44">
        <v>3.92</v>
      </c>
      <c r="X562" s="44">
        <v>3.92</v>
      </c>
      <c r="Y562" s="44">
        <v>3.92</v>
      </c>
      <c r="Z562" s="44">
        <v>3.92</v>
      </c>
      <c r="AA562" s="44">
        <v>3.92</v>
      </c>
    </row>
    <row r="563" spans="1:27" ht="12.75" hidden="1" customHeight="1" outlineLevel="1" x14ac:dyDescent="0.2">
      <c r="A563" s="99" t="s">
        <v>785</v>
      </c>
      <c r="B563" s="63" t="s">
        <v>81</v>
      </c>
      <c r="C563" s="43" t="s">
        <v>79</v>
      </c>
      <c r="D563" s="44">
        <f>$D$11</f>
        <v>216.36</v>
      </c>
      <c r="E563" s="44">
        <f t="shared" ref="E563:AA563" si="326">$D$11</f>
        <v>216.36</v>
      </c>
      <c r="F563" s="44">
        <f t="shared" si="326"/>
        <v>216.36</v>
      </c>
      <c r="G563" s="44">
        <f t="shared" si="326"/>
        <v>216.36</v>
      </c>
      <c r="H563" s="44">
        <f t="shared" si="326"/>
        <v>216.36</v>
      </c>
      <c r="I563" s="44">
        <f t="shared" si="326"/>
        <v>216.36</v>
      </c>
      <c r="J563" s="44">
        <f t="shared" si="326"/>
        <v>216.36</v>
      </c>
      <c r="K563" s="44">
        <f t="shared" si="326"/>
        <v>216.36</v>
      </c>
      <c r="L563" s="44">
        <f t="shared" si="326"/>
        <v>216.36</v>
      </c>
      <c r="M563" s="44">
        <f t="shared" si="326"/>
        <v>216.36</v>
      </c>
      <c r="N563" s="44">
        <f t="shared" si="326"/>
        <v>216.36</v>
      </c>
      <c r="O563" s="44">
        <f t="shared" si="326"/>
        <v>216.36</v>
      </c>
      <c r="P563" s="44">
        <f t="shared" si="326"/>
        <v>216.36</v>
      </c>
      <c r="Q563" s="44">
        <f t="shared" si="326"/>
        <v>216.36</v>
      </c>
      <c r="R563" s="44">
        <f t="shared" si="326"/>
        <v>216.36</v>
      </c>
      <c r="S563" s="44">
        <f t="shared" si="326"/>
        <v>216.36</v>
      </c>
      <c r="T563" s="44">
        <f t="shared" si="326"/>
        <v>216.36</v>
      </c>
      <c r="U563" s="44">
        <f t="shared" si="326"/>
        <v>216.36</v>
      </c>
      <c r="V563" s="44">
        <f t="shared" si="326"/>
        <v>216.36</v>
      </c>
      <c r="W563" s="44">
        <f t="shared" si="326"/>
        <v>216.36</v>
      </c>
      <c r="X563" s="44">
        <f t="shared" si="326"/>
        <v>216.36</v>
      </c>
      <c r="Y563" s="44">
        <f t="shared" si="326"/>
        <v>216.36</v>
      </c>
      <c r="Z563" s="44">
        <f t="shared" si="326"/>
        <v>216.36</v>
      </c>
      <c r="AA563" s="44">
        <f t="shared" si="326"/>
        <v>216.36</v>
      </c>
    </row>
    <row r="564" spans="1:27" collapsed="1" x14ac:dyDescent="0.2">
      <c r="A564" s="98" t="s">
        <v>786</v>
      </c>
      <c r="B564" s="28" t="str">
        <f>"17"&amp;"."&amp;$B$662&amp;"."&amp;$B$663</f>
        <v>17.08.2023</v>
      </c>
      <c r="C564" s="90" t="s">
        <v>76</v>
      </c>
      <c r="D564" s="91">
        <f>ROUND(((D565+D566+D568+D567)/1000),5)</f>
        <v>4.8685200000000002</v>
      </c>
      <c r="E564" s="91">
        <f>ROUND(((E565+E566+E568+E567)/1000),5)</f>
        <v>4.7627300000000004</v>
      </c>
      <c r="F564" s="91">
        <f>ROUND(((F565+F566+F568+F567)/1000),5)</f>
        <v>4.6758600000000001</v>
      </c>
      <c r="G564" s="91">
        <f t="shared" ref="G564:AA564" si="327">ROUND(((G565+G566+G568+G567)/1000),5)</f>
        <v>4.05023</v>
      </c>
      <c r="H564" s="91">
        <f t="shared" si="327"/>
        <v>4.0391500000000002</v>
      </c>
      <c r="I564" s="91">
        <f t="shared" si="327"/>
        <v>4.0755100000000004</v>
      </c>
      <c r="J564" s="91">
        <f t="shared" si="327"/>
        <v>4.8367800000000001</v>
      </c>
      <c r="K564" s="91">
        <f t="shared" si="327"/>
        <v>5.2642199999999999</v>
      </c>
      <c r="L564" s="91">
        <f t="shared" si="327"/>
        <v>5.5185599999999999</v>
      </c>
      <c r="M564" s="91">
        <f t="shared" si="327"/>
        <v>5.8255999999999997</v>
      </c>
      <c r="N564" s="91">
        <f t="shared" si="327"/>
        <v>5.8759800000000002</v>
      </c>
      <c r="O564" s="91">
        <f t="shared" si="327"/>
        <v>5.8838900000000001</v>
      </c>
      <c r="P564" s="91">
        <f t="shared" si="327"/>
        <v>5.8865699999999999</v>
      </c>
      <c r="Q564" s="91">
        <f t="shared" si="327"/>
        <v>5.9514100000000001</v>
      </c>
      <c r="R564" s="91">
        <f t="shared" si="327"/>
        <v>6.1325399999999997</v>
      </c>
      <c r="S564" s="91">
        <f t="shared" si="327"/>
        <v>6.1194100000000002</v>
      </c>
      <c r="T564" s="91">
        <f t="shared" si="327"/>
        <v>6.0311300000000001</v>
      </c>
      <c r="U564" s="91">
        <f t="shared" si="327"/>
        <v>5.9065300000000001</v>
      </c>
      <c r="V564" s="91">
        <f t="shared" si="327"/>
        <v>5.8462100000000001</v>
      </c>
      <c r="W564" s="91">
        <f t="shared" si="327"/>
        <v>5.7787699999999997</v>
      </c>
      <c r="X564" s="91">
        <f t="shared" si="327"/>
        <v>5.7916999999999996</v>
      </c>
      <c r="Y564" s="91">
        <f t="shared" si="327"/>
        <v>5.6616499999999998</v>
      </c>
      <c r="Z564" s="91">
        <f t="shared" si="327"/>
        <v>5.4905999999999997</v>
      </c>
      <c r="AA564" s="91">
        <f t="shared" si="327"/>
        <v>5.0933900000000003</v>
      </c>
    </row>
    <row r="565" spans="1:27" ht="12.75" hidden="1" customHeight="1" outlineLevel="1" x14ac:dyDescent="0.2">
      <c r="A565" s="99" t="s">
        <v>787</v>
      </c>
      <c r="B565" s="63" t="s">
        <v>238</v>
      </c>
      <c r="C565" s="43" t="s">
        <v>79</v>
      </c>
      <c r="D565" s="44">
        <v>1088.47</v>
      </c>
      <c r="E565" s="44">
        <v>982.68</v>
      </c>
      <c r="F565" s="44">
        <v>895.81</v>
      </c>
      <c r="G565" s="44">
        <v>270.18</v>
      </c>
      <c r="H565" s="44">
        <v>259.10000000000002</v>
      </c>
      <c r="I565" s="44">
        <v>295.45999999999998</v>
      </c>
      <c r="J565" s="44">
        <v>1056.73</v>
      </c>
      <c r="K565" s="44">
        <v>1484.17</v>
      </c>
      <c r="L565" s="44">
        <v>1738.51</v>
      </c>
      <c r="M565" s="44">
        <v>2045.55</v>
      </c>
      <c r="N565" s="44">
        <v>2095.9299999999998</v>
      </c>
      <c r="O565" s="44">
        <v>2103.84</v>
      </c>
      <c r="P565" s="44">
        <v>2106.52</v>
      </c>
      <c r="Q565" s="44">
        <v>2171.36</v>
      </c>
      <c r="R565" s="44">
        <v>2352.4899999999998</v>
      </c>
      <c r="S565" s="44">
        <v>2339.36</v>
      </c>
      <c r="T565" s="44">
        <v>2251.08</v>
      </c>
      <c r="U565" s="44">
        <v>2126.48</v>
      </c>
      <c r="V565" s="44">
        <v>2066.16</v>
      </c>
      <c r="W565" s="44">
        <v>1998.72</v>
      </c>
      <c r="X565" s="44">
        <v>2011.65</v>
      </c>
      <c r="Y565" s="44">
        <v>1881.6</v>
      </c>
      <c r="Z565" s="44">
        <v>1710.55</v>
      </c>
      <c r="AA565" s="44">
        <v>1313.34</v>
      </c>
    </row>
    <row r="566" spans="1:27" ht="12.75" hidden="1" customHeight="1" outlineLevel="1" x14ac:dyDescent="0.2">
      <c r="A566" s="99" t="s">
        <v>788</v>
      </c>
      <c r="B566" s="63" t="s">
        <v>90</v>
      </c>
      <c r="C566" s="43" t="s">
        <v>79</v>
      </c>
      <c r="D566" s="44">
        <f>$D$486</f>
        <v>3559.77</v>
      </c>
      <c r="E566" s="44">
        <f t="shared" ref="E566:AA566" si="328">$D$486</f>
        <v>3559.77</v>
      </c>
      <c r="F566" s="44">
        <f t="shared" si="328"/>
        <v>3559.77</v>
      </c>
      <c r="G566" s="44">
        <f t="shared" si="328"/>
        <v>3559.77</v>
      </c>
      <c r="H566" s="44">
        <f t="shared" si="328"/>
        <v>3559.77</v>
      </c>
      <c r="I566" s="44">
        <f t="shared" si="328"/>
        <v>3559.77</v>
      </c>
      <c r="J566" s="44">
        <f t="shared" si="328"/>
        <v>3559.77</v>
      </c>
      <c r="K566" s="44">
        <f t="shared" si="328"/>
        <v>3559.77</v>
      </c>
      <c r="L566" s="44">
        <f t="shared" si="328"/>
        <v>3559.77</v>
      </c>
      <c r="M566" s="44">
        <f t="shared" si="328"/>
        <v>3559.77</v>
      </c>
      <c r="N566" s="44">
        <f t="shared" si="328"/>
        <v>3559.77</v>
      </c>
      <c r="O566" s="44">
        <f t="shared" si="328"/>
        <v>3559.77</v>
      </c>
      <c r="P566" s="44">
        <f t="shared" si="328"/>
        <v>3559.77</v>
      </c>
      <c r="Q566" s="44">
        <f t="shared" si="328"/>
        <v>3559.77</v>
      </c>
      <c r="R566" s="44">
        <f t="shared" si="328"/>
        <v>3559.77</v>
      </c>
      <c r="S566" s="44">
        <f t="shared" si="328"/>
        <v>3559.77</v>
      </c>
      <c r="T566" s="44">
        <f t="shared" si="328"/>
        <v>3559.77</v>
      </c>
      <c r="U566" s="44">
        <f t="shared" si="328"/>
        <v>3559.77</v>
      </c>
      <c r="V566" s="44">
        <f t="shared" si="328"/>
        <v>3559.77</v>
      </c>
      <c r="W566" s="44">
        <f t="shared" si="328"/>
        <v>3559.77</v>
      </c>
      <c r="X566" s="44">
        <f t="shared" si="328"/>
        <v>3559.77</v>
      </c>
      <c r="Y566" s="44">
        <f t="shared" si="328"/>
        <v>3559.77</v>
      </c>
      <c r="Z566" s="44">
        <f t="shared" si="328"/>
        <v>3559.77</v>
      </c>
      <c r="AA566" s="44">
        <f t="shared" si="328"/>
        <v>3559.77</v>
      </c>
    </row>
    <row r="567" spans="1:27" ht="12.75" hidden="1" customHeight="1" outlineLevel="1" x14ac:dyDescent="0.2">
      <c r="A567" s="99" t="s">
        <v>789</v>
      </c>
      <c r="B567" s="63" t="s">
        <v>83</v>
      </c>
      <c r="C567" s="43" t="s">
        <v>79</v>
      </c>
      <c r="D567" s="44">
        <v>3.92</v>
      </c>
      <c r="E567" s="44">
        <v>3.92</v>
      </c>
      <c r="F567" s="44">
        <v>3.92</v>
      </c>
      <c r="G567" s="44">
        <v>3.92</v>
      </c>
      <c r="H567" s="44">
        <v>3.92</v>
      </c>
      <c r="I567" s="44">
        <v>3.92</v>
      </c>
      <c r="J567" s="44">
        <v>3.92</v>
      </c>
      <c r="K567" s="44">
        <v>3.92</v>
      </c>
      <c r="L567" s="44">
        <v>3.92</v>
      </c>
      <c r="M567" s="44">
        <v>3.92</v>
      </c>
      <c r="N567" s="44">
        <v>3.92</v>
      </c>
      <c r="O567" s="44">
        <v>3.92</v>
      </c>
      <c r="P567" s="44">
        <v>3.92</v>
      </c>
      <c r="Q567" s="44">
        <v>3.92</v>
      </c>
      <c r="R567" s="44">
        <v>3.92</v>
      </c>
      <c r="S567" s="44">
        <v>3.92</v>
      </c>
      <c r="T567" s="44">
        <v>3.92</v>
      </c>
      <c r="U567" s="44">
        <v>3.92</v>
      </c>
      <c r="V567" s="44">
        <v>3.92</v>
      </c>
      <c r="W567" s="44">
        <v>3.92</v>
      </c>
      <c r="X567" s="44">
        <v>3.92</v>
      </c>
      <c r="Y567" s="44">
        <v>3.92</v>
      </c>
      <c r="Z567" s="44">
        <v>3.92</v>
      </c>
      <c r="AA567" s="44">
        <v>3.92</v>
      </c>
    </row>
    <row r="568" spans="1:27" ht="12.75" hidden="1" customHeight="1" outlineLevel="1" x14ac:dyDescent="0.2">
      <c r="A568" s="99" t="s">
        <v>790</v>
      </c>
      <c r="B568" s="63" t="s">
        <v>81</v>
      </c>
      <c r="C568" s="43" t="s">
        <v>79</v>
      </c>
      <c r="D568" s="44">
        <f>$D$11</f>
        <v>216.36</v>
      </c>
      <c r="E568" s="44">
        <f t="shared" ref="E568:AA568" si="329">$D$11</f>
        <v>216.36</v>
      </c>
      <c r="F568" s="44">
        <f t="shared" si="329"/>
        <v>216.36</v>
      </c>
      <c r="G568" s="44">
        <f t="shared" si="329"/>
        <v>216.36</v>
      </c>
      <c r="H568" s="44">
        <f t="shared" si="329"/>
        <v>216.36</v>
      </c>
      <c r="I568" s="44">
        <f t="shared" si="329"/>
        <v>216.36</v>
      </c>
      <c r="J568" s="44">
        <f t="shared" si="329"/>
        <v>216.36</v>
      </c>
      <c r="K568" s="44">
        <f t="shared" si="329"/>
        <v>216.36</v>
      </c>
      <c r="L568" s="44">
        <f t="shared" si="329"/>
        <v>216.36</v>
      </c>
      <c r="M568" s="44">
        <f t="shared" si="329"/>
        <v>216.36</v>
      </c>
      <c r="N568" s="44">
        <f t="shared" si="329"/>
        <v>216.36</v>
      </c>
      <c r="O568" s="44">
        <f t="shared" si="329"/>
        <v>216.36</v>
      </c>
      <c r="P568" s="44">
        <f t="shared" si="329"/>
        <v>216.36</v>
      </c>
      <c r="Q568" s="44">
        <f t="shared" si="329"/>
        <v>216.36</v>
      </c>
      <c r="R568" s="44">
        <f t="shared" si="329"/>
        <v>216.36</v>
      </c>
      <c r="S568" s="44">
        <f t="shared" si="329"/>
        <v>216.36</v>
      </c>
      <c r="T568" s="44">
        <f t="shared" si="329"/>
        <v>216.36</v>
      </c>
      <c r="U568" s="44">
        <f t="shared" si="329"/>
        <v>216.36</v>
      </c>
      <c r="V568" s="44">
        <f t="shared" si="329"/>
        <v>216.36</v>
      </c>
      <c r="W568" s="44">
        <f t="shared" si="329"/>
        <v>216.36</v>
      </c>
      <c r="X568" s="44">
        <f t="shared" si="329"/>
        <v>216.36</v>
      </c>
      <c r="Y568" s="44">
        <f t="shared" si="329"/>
        <v>216.36</v>
      </c>
      <c r="Z568" s="44">
        <f t="shared" si="329"/>
        <v>216.36</v>
      </c>
      <c r="AA568" s="44">
        <f t="shared" si="329"/>
        <v>216.36</v>
      </c>
    </row>
    <row r="569" spans="1:27" collapsed="1" x14ac:dyDescent="0.2">
      <c r="A569" s="98" t="s">
        <v>791</v>
      </c>
      <c r="B569" s="28" t="str">
        <f>"18"&amp;"."&amp;$B$662&amp;"."&amp;$B$663</f>
        <v>18.08.2023</v>
      </c>
      <c r="C569" s="90" t="s">
        <v>76</v>
      </c>
      <c r="D569" s="91">
        <f>ROUND(((D570+D571+D573+D572)/1000),5)</f>
        <v>4.8590299999999997</v>
      </c>
      <c r="E569" s="91">
        <f>ROUND(((E570+E571+E573+E572)/1000),5)</f>
        <v>4.7008400000000004</v>
      </c>
      <c r="F569" s="91">
        <f>ROUND(((F570+F571+F573+F572)/1000),5)</f>
        <v>4.6126199999999997</v>
      </c>
      <c r="G569" s="91">
        <f t="shared" ref="G569:AA569" si="330">ROUND(((G570+G571+G573+G572)/1000),5)</f>
        <v>4.5716900000000003</v>
      </c>
      <c r="H569" s="91">
        <f t="shared" si="330"/>
        <v>4.5503799999999996</v>
      </c>
      <c r="I569" s="91">
        <f t="shared" si="330"/>
        <v>4.5891400000000004</v>
      </c>
      <c r="J569" s="91">
        <f t="shared" si="330"/>
        <v>4.79237</v>
      </c>
      <c r="K569" s="91">
        <f t="shared" si="330"/>
        <v>5.3472900000000001</v>
      </c>
      <c r="L569" s="91">
        <f t="shared" si="330"/>
        <v>5.64107</v>
      </c>
      <c r="M569" s="91">
        <f t="shared" si="330"/>
        <v>5.8731999999999998</v>
      </c>
      <c r="N569" s="91">
        <f t="shared" si="330"/>
        <v>5.9006699999999999</v>
      </c>
      <c r="O569" s="91">
        <f t="shared" si="330"/>
        <v>5.9432600000000004</v>
      </c>
      <c r="P569" s="91">
        <f t="shared" si="330"/>
        <v>5.9653700000000001</v>
      </c>
      <c r="Q569" s="91">
        <f t="shared" si="330"/>
        <v>6.0314899999999998</v>
      </c>
      <c r="R569" s="91">
        <f t="shared" si="330"/>
        <v>6.2234999999999996</v>
      </c>
      <c r="S569" s="91">
        <f t="shared" si="330"/>
        <v>6.2209599999999998</v>
      </c>
      <c r="T569" s="91">
        <f t="shared" si="330"/>
        <v>6.2485999999999997</v>
      </c>
      <c r="U569" s="91">
        <f t="shared" si="330"/>
        <v>6.1614399999999998</v>
      </c>
      <c r="V569" s="91">
        <f t="shared" si="330"/>
        <v>6.0179799999999997</v>
      </c>
      <c r="W569" s="91">
        <f t="shared" si="330"/>
        <v>5.9642499999999998</v>
      </c>
      <c r="X569" s="91">
        <f t="shared" si="330"/>
        <v>5.8899600000000003</v>
      </c>
      <c r="Y569" s="91">
        <f t="shared" si="330"/>
        <v>5.8492499999999996</v>
      </c>
      <c r="Z569" s="91">
        <f t="shared" si="330"/>
        <v>5.6407299999999996</v>
      </c>
      <c r="AA569" s="91">
        <f t="shared" si="330"/>
        <v>5.4148500000000004</v>
      </c>
    </row>
    <row r="570" spans="1:27" ht="12.75" hidden="1" customHeight="1" outlineLevel="1" x14ac:dyDescent="0.2">
      <c r="A570" s="99" t="s">
        <v>792</v>
      </c>
      <c r="B570" s="63" t="s">
        <v>238</v>
      </c>
      <c r="C570" s="43" t="s">
        <v>79</v>
      </c>
      <c r="D570" s="44">
        <v>1078.98</v>
      </c>
      <c r="E570" s="44">
        <v>920.79</v>
      </c>
      <c r="F570" s="44">
        <v>832.57</v>
      </c>
      <c r="G570" s="44">
        <v>791.64</v>
      </c>
      <c r="H570" s="44">
        <v>770.33</v>
      </c>
      <c r="I570" s="44">
        <v>809.09</v>
      </c>
      <c r="J570" s="44">
        <v>1012.32</v>
      </c>
      <c r="K570" s="44">
        <v>1567.24</v>
      </c>
      <c r="L570" s="44">
        <v>1861.02</v>
      </c>
      <c r="M570" s="44">
        <v>2093.15</v>
      </c>
      <c r="N570" s="44">
        <v>2120.62</v>
      </c>
      <c r="O570" s="44">
        <v>2163.21</v>
      </c>
      <c r="P570" s="44">
        <v>2185.3200000000002</v>
      </c>
      <c r="Q570" s="44">
        <v>2251.44</v>
      </c>
      <c r="R570" s="44">
        <v>2443.4499999999998</v>
      </c>
      <c r="S570" s="44">
        <v>2440.91</v>
      </c>
      <c r="T570" s="44">
        <v>2468.5500000000002</v>
      </c>
      <c r="U570" s="44">
        <v>2381.39</v>
      </c>
      <c r="V570" s="44">
        <v>2237.9299999999998</v>
      </c>
      <c r="W570" s="44">
        <v>2184.1999999999998</v>
      </c>
      <c r="X570" s="44">
        <v>2109.91</v>
      </c>
      <c r="Y570" s="44">
        <v>2069.1999999999998</v>
      </c>
      <c r="Z570" s="44">
        <v>1860.68</v>
      </c>
      <c r="AA570" s="44">
        <v>1634.8</v>
      </c>
    </row>
    <row r="571" spans="1:27" ht="12.75" hidden="1" customHeight="1" outlineLevel="1" x14ac:dyDescent="0.2">
      <c r="A571" s="99" t="s">
        <v>793</v>
      </c>
      <c r="B571" s="63" t="s">
        <v>90</v>
      </c>
      <c r="C571" s="43" t="s">
        <v>79</v>
      </c>
      <c r="D571" s="44">
        <f>$D$486</f>
        <v>3559.77</v>
      </c>
      <c r="E571" s="44">
        <f t="shared" ref="E571:AA571" si="331">$D$486</f>
        <v>3559.77</v>
      </c>
      <c r="F571" s="44">
        <f t="shared" si="331"/>
        <v>3559.77</v>
      </c>
      <c r="G571" s="44">
        <f t="shared" si="331"/>
        <v>3559.77</v>
      </c>
      <c r="H571" s="44">
        <f t="shared" si="331"/>
        <v>3559.77</v>
      </c>
      <c r="I571" s="44">
        <f t="shared" si="331"/>
        <v>3559.77</v>
      </c>
      <c r="J571" s="44">
        <f t="shared" si="331"/>
        <v>3559.77</v>
      </c>
      <c r="K571" s="44">
        <f t="shared" si="331"/>
        <v>3559.77</v>
      </c>
      <c r="L571" s="44">
        <f t="shared" si="331"/>
        <v>3559.77</v>
      </c>
      <c r="M571" s="44">
        <f t="shared" si="331"/>
        <v>3559.77</v>
      </c>
      <c r="N571" s="44">
        <f t="shared" si="331"/>
        <v>3559.77</v>
      </c>
      <c r="O571" s="44">
        <f t="shared" si="331"/>
        <v>3559.77</v>
      </c>
      <c r="P571" s="44">
        <f t="shared" si="331"/>
        <v>3559.77</v>
      </c>
      <c r="Q571" s="44">
        <f t="shared" si="331"/>
        <v>3559.77</v>
      </c>
      <c r="R571" s="44">
        <f t="shared" si="331"/>
        <v>3559.77</v>
      </c>
      <c r="S571" s="44">
        <f t="shared" si="331"/>
        <v>3559.77</v>
      </c>
      <c r="T571" s="44">
        <f t="shared" si="331"/>
        <v>3559.77</v>
      </c>
      <c r="U571" s="44">
        <f t="shared" si="331"/>
        <v>3559.77</v>
      </c>
      <c r="V571" s="44">
        <f t="shared" si="331"/>
        <v>3559.77</v>
      </c>
      <c r="W571" s="44">
        <f t="shared" si="331"/>
        <v>3559.77</v>
      </c>
      <c r="X571" s="44">
        <f t="shared" si="331"/>
        <v>3559.77</v>
      </c>
      <c r="Y571" s="44">
        <f t="shared" si="331"/>
        <v>3559.77</v>
      </c>
      <c r="Z571" s="44">
        <f t="shared" si="331"/>
        <v>3559.77</v>
      </c>
      <c r="AA571" s="44">
        <f t="shared" si="331"/>
        <v>3559.77</v>
      </c>
    </row>
    <row r="572" spans="1:27" ht="12.75" hidden="1" customHeight="1" outlineLevel="1" x14ac:dyDescent="0.2">
      <c r="A572" s="99" t="s">
        <v>794</v>
      </c>
      <c r="B572" s="63" t="s">
        <v>83</v>
      </c>
      <c r="C572" s="43" t="s">
        <v>79</v>
      </c>
      <c r="D572" s="44">
        <v>3.92</v>
      </c>
      <c r="E572" s="44">
        <v>3.92</v>
      </c>
      <c r="F572" s="44">
        <v>3.92</v>
      </c>
      <c r="G572" s="44">
        <v>3.92</v>
      </c>
      <c r="H572" s="44">
        <v>3.92</v>
      </c>
      <c r="I572" s="44">
        <v>3.92</v>
      </c>
      <c r="J572" s="44">
        <v>3.92</v>
      </c>
      <c r="K572" s="44">
        <v>3.92</v>
      </c>
      <c r="L572" s="44">
        <v>3.92</v>
      </c>
      <c r="M572" s="44">
        <v>3.92</v>
      </c>
      <c r="N572" s="44">
        <v>3.92</v>
      </c>
      <c r="O572" s="44">
        <v>3.92</v>
      </c>
      <c r="P572" s="44">
        <v>3.92</v>
      </c>
      <c r="Q572" s="44">
        <v>3.92</v>
      </c>
      <c r="R572" s="44">
        <v>3.92</v>
      </c>
      <c r="S572" s="44">
        <v>3.92</v>
      </c>
      <c r="T572" s="44">
        <v>3.92</v>
      </c>
      <c r="U572" s="44">
        <v>3.92</v>
      </c>
      <c r="V572" s="44">
        <v>3.92</v>
      </c>
      <c r="W572" s="44">
        <v>3.92</v>
      </c>
      <c r="X572" s="44">
        <v>3.92</v>
      </c>
      <c r="Y572" s="44">
        <v>3.92</v>
      </c>
      <c r="Z572" s="44">
        <v>3.92</v>
      </c>
      <c r="AA572" s="44">
        <v>3.92</v>
      </c>
    </row>
    <row r="573" spans="1:27" ht="12.75" hidden="1" customHeight="1" outlineLevel="1" x14ac:dyDescent="0.2">
      <c r="A573" s="99" t="s">
        <v>795</v>
      </c>
      <c r="B573" s="63" t="s">
        <v>81</v>
      </c>
      <c r="C573" s="43" t="s">
        <v>79</v>
      </c>
      <c r="D573" s="44">
        <f>$D$11</f>
        <v>216.36</v>
      </c>
      <c r="E573" s="44">
        <f t="shared" ref="E573:AA573" si="332">$D$11</f>
        <v>216.36</v>
      </c>
      <c r="F573" s="44">
        <f t="shared" si="332"/>
        <v>216.36</v>
      </c>
      <c r="G573" s="44">
        <f t="shared" si="332"/>
        <v>216.36</v>
      </c>
      <c r="H573" s="44">
        <f t="shared" si="332"/>
        <v>216.36</v>
      </c>
      <c r="I573" s="44">
        <f t="shared" si="332"/>
        <v>216.36</v>
      </c>
      <c r="J573" s="44">
        <f t="shared" si="332"/>
        <v>216.36</v>
      </c>
      <c r="K573" s="44">
        <f t="shared" si="332"/>
        <v>216.36</v>
      </c>
      <c r="L573" s="44">
        <f t="shared" si="332"/>
        <v>216.36</v>
      </c>
      <c r="M573" s="44">
        <f t="shared" si="332"/>
        <v>216.36</v>
      </c>
      <c r="N573" s="44">
        <f t="shared" si="332"/>
        <v>216.36</v>
      </c>
      <c r="O573" s="44">
        <f t="shared" si="332"/>
        <v>216.36</v>
      </c>
      <c r="P573" s="44">
        <f t="shared" si="332"/>
        <v>216.36</v>
      </c>
      <c r="Q573" s="44">
        <f t="shared" si="332"/>
        <v>216.36</v>
      </c>
      <c r="R573" s="44">
        <f t="shared" si="332"/>
        <v>216.36</v>
      </c>
      <c r="S573" s="44">
        <f t="shared" si="332"/>
        <v>216.36</v>
      </c>
      <c r="T573" s="44">
        <f t="shared" si="332"/>
        <v>216.36</v>
      </c>
      <c r="U573" s="44">
        <f t="shared" si="332"/>
        <v>216.36</v>
      </c>
      <c r="V573" s="44">
        <f t="shared" si="332"/>
        <v>216.36</v>
      </c>
      <c r="W573" s="44">
        <f t="shared" si="332"/>
        <v>216.36</v>
      </c>
      <c r="X573" s="44">
        <f t="shared" si="332"/>
        <v>216.36</v>
      </c>
      <c r="Y573" s="44">
        <f t="shared" si="332"/>
        <v>216.36</v>
      </c>
      <c r="Z573" s="44">
        <f t="shared" si="332"/>
        <v>216.36</v>
      </c>
      <c r="AA573" s="44">
        <f t="shared" si="332"/>
        <v>216.36</v>
      </c>
    </row>
    <row r="574" spans="1:27" collapsed="1" x14ac:dyDescent="0.2">
      <c r="A574" s="98" t="s">
        <v>796</v>
      </c>
      <c r="B574" s="28" t="str">
        <f>"19"&amp;"."&amp;$B$662&amp;"."&amp;$B$663</f>
        <v>19.08.2023</v>
      </c>
      <c r="C574" s="90" t="s">
        <v>76</v>
      </c>
      <c r="D574" s="91">
        <f>ROUND(((D575+D576+D578+D577)/1000),5)</f>
        <v>5.2191999999999998</v>
      </c>
      <c r="E574" s="91">
        <f>ROUND(((E575+E576+E578+E577)/1000),5)</f>
        <v>5.04352</v>
      </c>
      <c r="F574" s="91">
        <f>ROUND(((F575+F576+F578+F577)/1000),5)</f>
        <v>4.9186399999999999</v>
      </c>
      <c r="G574" s="91">
        <f t="shared" ref="G574:AA574" si="333">ROUND(((G575+G576+G578+G577)/1000),5)</f>
        <v>4.7926500000000001</v>
      </c>
      <c r="H574" s="91">
        <f t="shared" si="333"/>
        <v>4.7459600000000002</v>
      </c>
      <c r="I574" s="91">
        <f t="shared" si="333"/>
        <v>4.72499</v>
      </c>
      <c r="J574" s="91">
        <f t="shared" si="333"/>
        <v>4.7441000000000004</v>
      </c>
      <c r="K574" s="91">
        <f t="shared" si="333"/>
        <v>5.1235400000000002</v>
      </c>
      <c r="L574" s="91">
        <f t="shared" si="333"/>
        <v>5.4737</v>
      </c>
      <c r="M574" s="91">
        <f t="shared" si="333"/>
        <v>5.6912399999999996</v>
      </c>
      <c r="N574" s="91">
        <f t="shared" si="333"/>
        <v>5.8395000000000001</v>
      </c>
      <c r="O574" s="91">
        <f t="shared" si="333"/>
        <v>5.85548</v>
      </c>
      <c r="P574" s="91">
        <f t="shared" si="333"/>
        <v>5.8556699999999999</v>
      </c>
      <c r="Q574" s="91">
        <f t="shared" si="333"/>
        <v>5.8557899999999998</v>
      </c>
      <c r="R574" s="91">
        <f t="shared" si="333"/>
        <v>5.8609999999999998</v>
      </c>
      <c r="S574" s="91">
        <f t="shared" si="333"/>
        <v>5.8566799999999999</v>
      </c>
      <c r="T574" s="91">
        <f t="shared" si="333"/>
        <v>5.7848199999999999</v>
      </c>
      <c r="U574" s="91">
        <f t="shared" si="333"/>
        <v>5.7607999999999997</v>
      </c>
      <c r="V574" s="91">
        <f t="shared" si="333"/>
        <v>5.7366099999999998</v>
      </c>
      <c r="W574" s="91">
        <f t="shared" si="333"/>
        <v>5.6964100000000002</v>
      </c>
      <c r="X574" s="91">
        <f t="shared" si="333"/>
        <v>5.7009299999999996</v>
      </c>
      <c r="Y574" s="91">
        <f t="shared" si="333"/>
        <v>5.7103700000000002</v>
      </c>
      <c r="Z574" s="91">
        <f t="shared" si="333"/>
        <v>5.5293700000000001</v>
      </c>
      <c r="AA574" s="91">
        <f t="shared" si="333"/>
        <v>5.37019</v>
      </c>
    </row>
    <row r="575" spans="1:27" ht="12.75" hidden="1" customHeight="1" outlineLevel="1" x14ac:dyDescent="0.2">
      <c r="A575" s="99" t="s">
        <v>797</v>
      </c>
      <c r="B575" s="63" t="s">
        <v>238</v>
      </c>
      <c r="C575" s="43" t="s">
        <v>79</v>
      </c>
      <c r="D575" s="44">
        <v>1439.15</v>
      </c>
      <c r="E575" s="44">
        <v>1263.47</v>
      </c>
      <c r="F575" s="44">
        <v>1138.5899999999999</v>
      </c>
      <c r="G575" s="44">
        <v>1012.6</v>
      </c>
      <c r="H575" s="44">
        <v>965.91</v>
      </c>
      <c r="I575" s="44">
        <v>944.94</v>
      </c>
      <c r="J575" s="44">
        <v>964.05</v>
      </c>
      <c r="K575" s="44">
        <v>1343.49</v>
      </c>
      <c r="L575" s="44">
        <v>1693.65</v>
      </c>
      <c r="M575" s="44">
        <v>1911.19</v>
      </c>
      <c r="N575" s="44">
        <v>2059.4499999999998</v>
      </c>
      <c r="O575" s="44">
        <v>2075.4299999999998</v>
      </c>
      <c r="P575" s="44">
        <v>2075.62</v>
      </c>
      <c r="Q575" s="44">
        <v>2075.7399999999998</v>
      </c>
      <c r="R575" s="44">
        <v>2080.9499999999998</v>
      </c>
      <c r="S575" s="44">
        <v>2076.63</v>
      </c>
      <c r="T575" s="44">
        <v>2004.77</v>
      </c>
      <c r="U575" s="44">
        <v>1980.75</v>
      </c>
      <c r="V575" s="44">
        <v>1956.56</v>
      </c>
      <c r="W575" s="44">
        <v>1916.36</v>
      </c>
      <c r="X575" s="44">
        <v>1920.88</v>
      </c>
      <c r="Y575" s="44">
        <v>1930.32</v>
      </c>
      <c r="Z575" s="44">
        <v>1749.32</v>
      </c>
      <c r="AA575" s="44">
        <v>1590.14</v>
      </c>
    </row>
    <row r="576" spans="1:27" ht="12.75" hidden="1" customHeight="1" outlineLevel="1" x14ac:dyDescent="0.2">
      <c r="A576" s="99" t="s">
        <v>798</v>
      </c>
      <c r="B576" s="63" t="s">
        <v>90</v>
      </c>
      <c r="C576" s="43" t="s">
        <v>79</v>
      </c>
      <c r="D576" s="44">
        <f>$D$486</f>
        <v>3559.77</v>
      </c>
      <c r="E576" s="44">
        <f t="shared" ref="E576:AA576" si="334">$D$486</f>
        <v>3559.77</v>
      </c>
      <c r="F576" s="44">
        <f t="shared" si="334"/>
        <v>3559.77</v>
      </c>
      <c r="G576" s="44">
        <f t="shared" si="334"/>
        <v>3559.77</v>
      </c>
      <c r="H576" s="44">
        <f t="shared" si="334"/>
        <v>3559.77</v>
      </c>
      <c r="I576" s="44">
        <f t="shared" si="334"/>
        <v>3559.77</v>
      </c>
      <c r="J576" s="44">
        <f t="shared" si="334"/>
        <v>3559.77</v>
      </c>
      <c r="K576" s="44">
        <f t="shared" si="334"/>
        <v>3559.77</v>
      </c>
      <c r="L576" s="44">
        <f t="shared" si="334"/>
        <v>3559.77</v>
      </c>
      <c r="M576" s="44">
        <f t="shared" si="334"/>
        <v>3559.77</v>
      </c>
      <c r="N576" s="44">
        <f t="shared" si="334"/>
        <v>3559.77</v>
      </c>
      <c r="O576" s="44">
        <f t="shared" si="334"/>
        <v>3559.77</v>
      </c>
      <c r="P576" s="44">
        <f t="shared" si="334"/>
        <v>3559.77</v>
      </c>
      <c r="Q576" s="44">
        <f t="shared" si="334"/>
        <v>3559.77</v>
      </c>
      <c r="R576" s="44">
        <f t="shared" si="334"/>
        <v>3559.77</v>
      </c>
      <c r="S576" s="44">
        <f t="shared" si="334"/>
        <v>3559.77</v>
      </c>
      <c r="T576" s="44">
        <f t="shared" si="334"/>
        <v>3559.77</v>
      </c>
      <c r="U576" s="44">
        <f t="shared" si="334"/>
        <v>3559.77</v>
      </c>
      <c r="V576" s="44">
        <f t="shared" si="334"/>
        <v>3559.77</v>
      </c>
      <c r="W576" s="44">
        <f t="shared" si="334"/>
        <v>3559.77</v>
      </c>
      <c r="X576" s="44">
        <f t="shared" si="334"/>
        <v>3559.77</v>
      </c>
      <c r="Y576" s="44">
        <f t="shared" si="334"/>
        <v>3559.77</v>
      </c>
      <c r="Z576" s="44">
        <f t="shared" si="334"/>
        <v>3559.77</v>
      </c>
      <c r="AA576" s="44">
        <f t="shared" si="334"/>
        <v>3559.77</v>
      </c>
    </row>
    <row r="577" spans="1:27" ht="12.75" hidden="1" customHeight="1" outlineLevel="1" x14ac:dyDescent="0.2">
      <c r="A577" s="99" t="s">
        <v>799</v>
      </c>
      <c r="B577" s="63" t="s">
        <v>83</v>
      </c>
      <c r="C577" s="43" t="s">
        <v>79</v>
      </c>
      <c r="D577" s="44">
        <v>3.92</v>
      </c>
      <c r="E577" s="44">
        <v>3.92</v>
      </c>
      <c r="F577" s="44">
        <v>3.92</v>
      </c>
      <c r="G577" s="44">
        <v>3.92</v>
      </c>
      <c r="H577" s="44">
        <v>3.92</v>
      </c>
      <c r="I577" s="44">
        <v>3.92</v>
      </c>
      <c r="J577" s="44">
        <v>3.92</v>
      </c>
      <c r="K577" s="44">
        <v>3.92</v>
      </c>
      <c r="L577" s="44">
        <v>3.92</v>
      </c>
      <c r="M577" s="44">
        <v>3.92</v>
      </c>
      <c r="N577" s="44">
        <v>3.92</v>
      </c>
      <c r="O577" s="44">
        <v>3.92</v>
      </c>
      <c r="P577" s="44">
        <v>3.92</v>
      </c>
      <c r="Q577" s="44">
        <v>3.92</v>
      </c>
      <c r="R577" s="44">
        <v>3.92</v>
      </c>
      <c r="S577" s="44">
        <v>3.92</v>
      </c>
      <c r="T577" s="44">
        <v>3.92</v>
      </c>
      <c r="U577" s="44">
        <v>3.92</v>
      </c>
      <c r="V577" s="44">
        <v>3.92</v>
      </c>
      <c r="W577" s="44">
        <v>3.92</v>
      </c>
      <c r="X577" s="44">
        <v>3.92</v>
      </c>
      <c r="Y577" s="44">
        <v>3.92</v>
      </c>
      <c r="Z577" s="44">
        <v>3.92</v>
      </c>
      <c r="AA577" s="44">
        <v>3.92</v>
      </c>
    </row>
    <row r="578" spans="1:27" ht="12.75" hidden="1" customHeight="1" outlineLevel="1" x14ac:dyDescent="0.2">
      <c r="A578" s="99" t="s">
        <v>800</v>
      </c>
      <c r="B578" s="63" t="s">
        <v>81</v>
      </c>
      <c r="C578" s="43" t="s">
        <v>79</v>
      </c>
      <c r="D578" s="44">
        <f>$D$11</f>
        <v>216.36</v>
      </c>
      <c r="E578" s="44">
        <f t="shared" ref="E578:AA578" si="335">$D$11</f>
        <v>216.36</v>
      </c>
      <c r="F578" s="44">
        <f t="shared" si="335"/>
        <v>216.36</v>
      </c>
      <c r="G578" s="44">
        <f t="shared" si="335"/>
        <v>216.36</v>
      </c>
      <c r="H578" s="44">
        <f t="shared" si="335"/>
        <v>216.36</v>
      </c>
      <c r="I578" s="44">
        <f t="shared" si="335"/>
        <v>216.36</v>
      </c>
      <c r="J578" s="44">
        <f t="shared" si="335"/>
        <v>216.36</v>
      </c>
      <c r="K578" s="44">
        <f t="shared" si="335"/>
        <v>216.36</v>
      </c>
      <c r="L578" s="44">
        <f t="shared" si="335"/>
        <v>216.36</v>
      </c>
      <c r="M578" s="44">
        <f t="shared" si="335"/>
        <v>216.36</v>
      </c>
      <c r="N578" s="44">
        <f t="shared" si="335"/>
        <v>216.36</v>
      </c>
      <c r="O578" s="44">
        <f t="shared" si="335"/>
        <v>216.36</v>
      </c>
      <c r="P578" s="44">
        <f t="shared" si="335"/>
        <v>216.36</v>
      </c>
      <c r="Q578" s="44">
        <f t="shared" si="335"/>
        <v>216.36</v>
      </c>
      <c r="R578" s="44">
        <f t="shared" si="335"/>
        <v>216.36</v>
      </c>
      <c r="S578" s="44">
        <f t="shared" si="335"/>
        <v>216.36</v>
      </c>
      <c r="T578" s="44">
        <f t="shared" si="335"/>
        <v>216.36</v>
      </c>
      <c r="U578" s="44">
        <f t="shared" si="335"/>
        <v>216.36</v>
      </c>
      <c r="V578" s="44">
        <f t="shared" si="335"/>
        <v>216.36</v>
      </c>
      <c r="W578" s="44">
        <f t="shared" si="335"/>
        <v>216.36</v>
      </c>
      <c r="X578" s="44">
        <f t="shared" si="335"/>
        <v>216.36</v>
      </c>
      <c r="Y578" s="44">
        <f t="shared" si="335"/>
        <v>216.36</v>
      </c>
      <c r="Z578" s="44">
        <f t="shared" si="335"/>
        <v>216.36</v>
      </c>
      <c r="AA578" s="44">
        <f t="shared" si="335"/>
        <v>216.36</v>
      </c>
    </row>
    <row r="579" spans="1:27" collapsed="1" x14ac:dyDescent="0.2">
      <c r="A579" s="98" t="s">
        <v>801</v>
      </c>
      <c r="B579" s="28" t="str">
        <f>"20"&amp;"."&amp;$B$662&amp;"."&amp;$B$663</f>
        <v>20.08.2023</v>
      </c>
      <c r="C579" s="90" t="s">
        <v>76</v>
      </c>
      <c r="D579" s="91">
        <f>ROUND(((D580+D581+D583+D582)/1000),5)</f>
        <v>5.1083999999999996</v>
      </c>
      <c r="E579" s="91">
        <f>ROUND(((E580+E581+E583+E582)/1000),5)</f>
        <v>4.9045100000000001</v>
      </c>
      <c r="F579" s="91">
        <f>ROUND(((F580+F581+F583+F582)/1000),5)</f>
        <v>4.7771800000000004</v>
      </c>
      <c r="G579" s="91">
        <f t="shared" ref="G579:AA579" si="336">ROUND(((G580+G581+G583+G582)/1000),5)</f>
        <v>4.6850800000000001</v>
      </c>
      <c r="H579" s="91">
        <f t="shared" si="336"/>
        <v>4.6167100000000003</v>
      </c>
      <c r="I579" s="91">
        <f t="shared" si="336"/>
        <v>4.5751799999999996</v>
      </c>
      <c r="J579" s="91">
        <f t="shared" si="336"/>
        <v>4.5993599999999999</v>
      </c>
      <c r="K579" s="91">
        <f t="shared" si="336"/>
        <v>4.8624999999999998</v>
      </c>
      <c r="L579" s="91">
        <f t="shared" si="336"/>
        <v>5.3999800000000002</v>
      </c>
      <c r="M579" s="91">
        <f t="shared" si="336"/>
        <v>5.5307500000000003</v>
      </c>
      <c r="N579" s="91">
        <f t="shared" si="336"/>
        <v>5.7306600000000003</v>
      </c>
      <c r="O579" s="91">
        <f t="shared" si="336"/>
        <v>5.7681100000000001</v>
      </c>
      <c r="P579" s="91">
        <f t="shared" si="336"/>
        <v>5.8240800000000004</v>
      </c>
      <c r="Q579" s="91">
        <f t="shared" si="336"/>
        <v>5.8283100000000001</v>
      </c>
      <c r="R579" s="91">
        <f t="shared" si="336"/>
        <v>5.8367199999999997</v>
      </c>
      <c r="S579" s="91">
        <f t="shared" si="336"/>
        <v>5.8368599999999997</v>
      </c>
      <c r="T579" s="91">
        <f t="shared" si="336"/>
        <v>5.8041400000000003</v>
      </c>
      <c r="U579" s="91">
        <f t="shared" si="336"/>
        <v>5.6641500000000002</v>
      </c>
      <c r="V579" s="91">
        <f t="shared" si="336"/>
        <v>5.6459799999999998</v>
      </c>
      <c r="W579" s="91">
        <f t="shared" si="336"/>
        <v>5.6651600000000002</v>
      </c>
      <c r="X579" s="91">
        <f t="shared" si="336"/>
        <v>5.6589499999999999</v>
      </c>
      <c r="Y579" s="91">
        <f t="shared" si="336"/>
        <v>5.6297699999999997</v>
      </c>
      <c r="Z579" s="91">
        <f t="shared" si="336"/>
        <v>5.5378600000000002</v>
      </c>
      <c r="AA579" s="91">
        <f t="shared" si="336"/>
        <v>5.3827199999999999</v>
      </c>
    </row>
    <row r="580" spans="1:27" ht="12.75" hidden="1" customHeight="1" outlineLevel="1" x14ac:dyDescent="0.2">
      <c r="A580" s="99" t="s">
        <v>802</v>
      </c>
      <c r="B580" s="63" t="s">
        <v>238</v>
      </c>
      <c r="C580" s="43" t="s">
        <v>79</v>
      </c>
      <c r="D580" s="44">
        <v>1328.35</v>
      </c>
      <c r="E580" s="44">
        <v>1124.46</v>
      </c>
      <c r="F580" s="44">
        <v>997.13</v>
      </c>
      <c r="G580" s="44">
        <v>905.03</v>
      </c>
      <c r="H580" s="44">
        <v>836.66</v>
      </c>
      <c r="I580" s="44">
        <v>795.13</v>
      </c>
      <c r="J580" s="44">
        <v>819.31</v>
      </c>
      <c r="K580" s="44">
        <v>1082.45</v>
      </c>
      <c r="L580" s="44">
        <v>1619.93</v>
      </c>
      <c r="M580" s="44">
        <v>1750.7</v>
      </c>
      <c r="N580" s="44">
        <v>1950.61</v>
      </c>
      <c r="O580" s="44">
        <v>1988.06</v>
      </c>
      <c r="P580" s="44">
        <v>2044.03</v>
      </c>
      <c r="Q580" s="44">
        <v>2048.2600000000002</v>
      </c>
      <c r="R580" s="44">
        <v>2056.67</v>
      </c>
      <c r="S580" s="44">
        <v>2056.81</v>
      </c>
      <c r="T580" s="44">
        <v>2024.09</v>
      </c>
      <c r="U580" s="44">
        <v>1884.1</v>
      </c>
      <c r="V580" s="44">
        <v>1865.93</v>
      </c>
      <c r="W580" s="44">
        <v>1885.11</v>
      </c>
      <c r="X580" s="44">
        <v>1878.9</v>
      </c>
      <c r="Y580" s="44">
        <v>1849.72</v>
      </c>
      <c r="Z580" s="44">
        <v>1757.81</v>
      </c>
      <c r="AA580" s="44">
        <v>1602.67</v>
      </c>
    </row>
    <row r="581" spans="1:27" ht="12.75" hidden="1" customHeight="1" outlineLevel="1" x14ac:dyDescent="0.2">
      <c r="A581" s="99" t="s">
        <v>803</v>
      </c>
      <c r="B581" s="63" t="s">
        <v>90</v>
      </c>
      <c r="C581" s="43" t="s">
        <v>79</v>
      </c>
      <c r="D581" s="44">
        <f>$D$486</f>
        <v>3559.77</v>
      </c>
      <c r="E581" s="44">
        <f t="shared" ref="E581:AA581" si="337">$D$486</f>
        <v>3559.77</v>
      </c>
      <c r="F581" s="44">
        <f t="shared" si="337"/>
        <v>3559.77</v>
      </c>
      <c r="G581" s="44">
        <f t="shared" si="337"/>
        <v>3559.77</v>
      </c>
      <c r="H581" s="44">
        <f t="shared" si="337"/>
        <v>3559.77</v>
      </c>
      <c r="I581" s="44">
        <f t="shared" si="337"/>
        <v>3559.77</v>
      </c>
      <c r="J581" s="44">
        <f t="shared" si="337"/>
        <v>3559.77</v>
      </c>
      <c r="K581" s="44">
        <f t="shared" si="337"/>
        <v>3559.77</v>
      </c>
      <c r="L581" s="44">
        <f t="shared" si="337"/>
        <v>3559.77</v>
      </c>
      <c r="M581" s="44">
        <f t="shared" si="337"/>
        <v>3559.77</v>
      </c>
      <c r="N581" s="44">
        <f t="shared" si="337"/>
        <v>3559.77</v>
      </c>
      <c r="O581" s="44">
        <f t="shared" si="337"/>
        <v>3559.77</v>
      </c>
      <c r="P581" s="44">
        <f t="shared" si="337"/>
        <v>3559.77</v>
      </c>
      <c r="Q581" s="44">
        <f t="shared" si="337"/>
        <v>3559.77</v>
      </c>
      <c r="R581" s="44">
        <f t="shared" si="337"/>
        <v>3559.77</v>
      </c>
      <c r="S581" s="44">
        <f t="shared" si="337"/>
        <v>3559.77</v>
      </c>
      <c r="T581" s="44">
        <f t="shared" si="337"/>
        <v>3559.77</v>
      </c>
      <c r="U581" s="44">
        <f t="shared" si="337"/>
        <v>3559.77</v>
      </c>
      <c r="V581" s="44">
        <f t="shared" si="337"/>
        <v>3559.77</v>
      </c>
      <c r="W581" s="44">
        <f t="shared" si="337"/>
        <v>3559.77</v>
      </c>
      <c r="X581" s="44">
        <f t="shared" si="337"/>
        <v>3559.77</v>
      </c>
      <c r="Y581" s="44">
        <f t="shared" si="337"/>
        <v>3559.77</v>
      </c>
      <c r="Z581" s="44">
        <f t="shared" si="337"/>
        <v>3559.77</v>
      </c>
      <c r="AA581" s="44">
        <f t="shared" si="337"/>
        <v>3559.77</v>
      </c>
    </row>
    <row r="582" spans="1:27" ht="12.75" hidden="1" customHeight="1" outlineLevel="1" x14ac:dyDescent="0.2">
      <c r="A582" s="99" t="s">
        <v>804</v>
      </c>
      <c r="B582" s="63" t="s">
        <v>83</v>
      </c>
      <c r="C582" s="43" t="s">
        <v>79</v>
      </c>
      <c r="D582" s="44">
        <v>3.92</v>
      </c>
      <c r="E582" s="44">
        <v>3.92</v>
      </c>
      <c r="F582" s="44">
        <v>3.92</v>
      </c>
      <c r="G582" s="44">
        <v>3.92</v>
      </c>
      <c r="H582" s="44">
        <v>3.92</v>
      </c>
      <c r="I582" s="44">
        <v>3.92</v>
      </c>
      <c r="J582" s="44">
        <v>3.92</v>
      </c>
      <c r="K582" s="44">
        <v>3.92</v>
      </c>
      <c r="L582" s="44">
        <v>3.92</v>
      </c>
      <c r="M582" s="44">
        <v>3.92</v>
      </c>
      <c r="N582" s="44">
        <v>3.92</v>
      </c>
      <c r="O582" s="44">
        <v>3.92</v>
      </c>
      <c r="P582" s="44">
        <v>3.92</v>
      </c>
      <c r="Q582" s="44">
        <v>3.92</v>
      </c>
      <c r="R582" s="44">
        <v>3.92</v>
      </c>
      <c r="S582" s="44">
        <v>3.92</v>
      </c>
      <c r="T582" s="44">
        <v>3.92</v>
      </c>
      <c r="U582" s="44">
        <v>3.92</v>
      </c>
      <c r="V582" s="44">
        <v>3.92</v>
      </c>
      <c r="W582" s="44">
        <v>3.92</v>
      </c>
      <c r="X582" s="44">
        <v>3.92</v>
      </c>
      <c r="Y582" s="44">
        <v>3.92</v>
      </c>
      <c r="Z582" s="44">
        <v>3.92</v>
      </c>
      <c r="AA582" s="44">
        <v>3.92</v>
      </c>
    </row>
    <row r="583" spans="1:27" ht="12.75" hidden="1" customHeight="1" outlineLevel="1" x14ac:dyDescent="0.2">
      <c r="A583" s="99" t="s">
        <v>805</v>
      </c>
      <c r="B583" s="63" t="s">
        <v>81</v>
      </c>
      <c r="C583" s="43" t="s">
        <v>79</v>
      </c>
      <c r="D583" s="44">
        <f>$D$11</f>
        <v>216.36</v>
      </c>
      <c r="E583" s="44">
        <f t="shared" ref="E583:AA583" si="338">$D$11</f>
        <v>216.36</v>
      </c>
      <c r="F583" s="44">
        <f t="shared" si="338"/>
        <v>216.36</v>
      </c>
      <c r="G583" s="44">
        <f t="shared" si="338"/>
        <v>216.36</v>
      </c>
      <c r="H583" s="44">
        <f t="shared" si="338"/>
        <v>216.36</v>
      </c>
      <c r="I583" s="44">
        <f t="shared" si="338"/>
        <v>216.36</v>
      </c>
      <c r="J583" s="44">
        <f t="shared" si="338"/>
        <v>216.36</v>
      </c>
      <c r="K583" s="44">
        <f t="shared" si="338"/>
        <v>216.36</v>
      </c>
      <c r="L583" s="44">
        <f t="shared" si="338"/>
        <v>216.36</v>
      </c>
      <c r="M583" s="44">
        <f t="shared" si="338"/>
        <v>216.36</v>
      </c>
      <c r="N583" s="44">
        <f t="shared" si="338"/>
        <v>216.36</v>
      </c>
      <c r="O583" s="44">
        <f t="shared" si="338"/>
        <v>216.36</v>
      </c>
      <c r="P583" s="44">
        <f t="shared" si="338"/>
        <v>216.36</v>
      </c>
      <c r="Q583" s="44">
        <f t="shared" si="338"/>
        <v>216.36</v>
      </c>
      <c r="R583" s="44">
        <f t="shared" si="338"/>
        <v>216.36</v>
      </c>
      <c r="S583" s="44">
        <f t="shared" si="338"/>
        <v>216.36</v>
      </c>
      <c r="T583" s="44">
        <f t="shared" si="338"/>
        <v>216.36</v>
      </c>
      <c r="U583" s="44">
        <f t="shared" si="338"/>
        <v>216.36</v>
      </c>
      <c r="V583" s="44">
        <f t="shared" si="338"/>
        <v>216.36</v>
      </c>
      <c r="W583" s="44">
        <f t="shared" si="338"/>
        <v>216.36</v>
      </c>
      <c r="X583" s="44">
        <f t="shared" si="338"/>
        <v>216.36</v>
      </c>
      <c r="Y583" s="44">
        <f t="shared" si="338"/>
        <v>216.36</v>
      </c>
      <c r="Z583" s="44">
        <f t="shared" si="338"/>
        <v>216.36</v>
      </c>
      <c r="AA583" s="44">
        <f t="shared" si="338"/>
        <v>216.36</v>
      </c>
    </row>
    <row r="584" spans="1:27" collapsed="1" x14ac:dyDescent="0.2">
      <c r="A584" s="98" t="s">
        <v>806</v>
      </c>
      <c r="B584" s="28" t="str">
        <f>"21"&amp;"."&amp;$B$662&amp;"."&amp;$B$663</f>
        <v>21.08.2023</v>
      </c>
      <c r="C584" s="90" t="s">
        <v>76</v>
      </c>
      <c r="D584" s="91">
        <f>ROUND(((D585+D586+D588+D587)/1000),5)</f>
        <v>5.13422</v>
      </c>
      <c r="E584" s="91">
        <f>ROUND(((E585+E586+E588+E587)/1000),5)</f>
        <v>4.99702</v>
      </c>
      <c r="F584" s="91">
        <f>ROUND(((F585+F586+F588+F587)/1000),5)</f>
        <v>4.89405</v>
      </c>
      <c r="G584" s="91">
        <f t="shared" ref="G584:AA584" si="339">ROUND(((G585+G586+G588+G587)/1000),5)</f>
        <v>4.8333199999999996</v>
      </c>
      <c r="H584" s="91">
        <f t="shared" si="339"/>
        <v>4.7984799999999996</v>
      </c>
      <c r="I584" s="91">
        <f t="shared" si="339"/>
        <v>4.8668699999999996</v>
      </c>
      <c r="J584" s="91">
        <f t="shared" si="339"/>
        <v>5.0732200000000001</v>
      </c>
      <c r="K584" s="91">
        <f t="shared" si="339"/>
        <v>5.39811</v>
      </c>
      <c r="L584" s="91">
        <f t="shared" si="339"/>
        <v>5.7922900000000004</v>
      </c>
      <c r="M584" s="91">
        <f t="shared" si="339"/>
        <v>5.8665799999999999</v>
      </c>
      <c r="N584" s="91">
        <f t="shared" si="339"/>
        <v>5.8814500000000001</v>
      </c>
      <c r="O584" s="91">
        <f t="shared" si="339"/>
        <v>5.9145500000000002</v>
      </c>
      <c r="P584" s="91">
        <f t="shared" si="339"/>
        <v>5.8956600000000003</v>
      </c>
      <c r="Q584" s="91">
        <f t="shared" si="339"/>
        <v>5.9487100000000002</v>
      </c>
      <c r="R584" s="91">
        <f t="shared" si="339"/>
        <v>5.9705399999999997</v>
      </c>
      <c r="S584" s="91">
        <f t="shared" si="339"/>
        <v>5.9882900000000001</v>
      </c>
      <c r="T584" s="91">
        <f t="shared" si="339"/>
        <v>6.0756399999999999</v>
      </c>
      <c r="U584" s="91">
        <f t="shared" si="339"/>
        <v>5.9744799999999998</v>
      </c>
      <c r="V584" s="91">
        <f t="shared" si="339"/>
        <v>5.8813199999999997</v>
      </c>
      <c r="W584" s="91">
        <f t="shared" si="339"/>
        <v>5.86599</v>
      </c>
      <c r="X584" s="91">
        <f t="shared" si="339"/>
        <v>5.8652699999999998</v>
      </c>
      <c r="Y584" s="91">
        <f t="shared" si="339"/>
        <v>5.8311700000000002</v>
      </c>
      <c r="Z584" s="91">
        <f t="shared" si="339"/>
        <v>5.53043</v>
      </c>
      <c r="AA584" s="91">
        <f t="shared" si="339"/>
        <v>5.3771699999999996</v>
      </c>
    </row>
    <row r="585" spans="1:27" ht="12.75" hidden="1" customHeight="1" outlineLevel="1" x14ac:dyDescent="0.2">
      <c r="A585" s="99" t="s">
        <v>807</v>
      </c>
      <c r="B585" s="63" t="s">
        <v>238</v>
      </c>
      <c r="C585" s="43" t="s">
        <v>79</v>
      </c>
      <c r="D585" s="44">
        <v>1354.17</v>
      </c>
      <c r="E585" s="44">
        <v>1216.97</v>
      </c>
      <c r="F585" s="44">
        <v>1114</v>
      </c>
      <c r="G585" s="44">
        <v>1053.27</v>
      </c>
      <c r="H585" s="44">
        <v>1018.43</v>
      </c>
      <c r="I585" s="44">
        <v>1086.82</v>
      </c>
      <c r="J585" s="44">
        <v>1293.17</v>
      </c>
      <c r="K585" s="44">
        <v>1618.06</v>
      </c>
      <c r="L585" s="44">
        <v>2012.24</v>
      </c>
      <c r="M585" s="44">
        <v>2086.5300000000002</v>
      </c>
      <c r="N585" s="44">
        <v>2101.4</v>
      </c>
      <c r="O585" s="44">
        <v>2134.5</v>
      </c>
      <c r="P585" s="44">
        <v>2115.61</v>
      </c>
      <c r="Q585" s="44">
        <v>2168.66</v>
      </c>
      <c r="R585" s="44">
        <v>2190.4899999999998</v>
      </c>
      <c r="S585" s="44">
        <v>2208.2399999999998</v>
      </c>
      <c r="T585" s="44">
        <v>2295.59</v>
      </c>
      <c r="U585" s="44">
        <v>2194.4299999999998</v>
      </c>
      <c r="V585" s="44">
        <v>2101.27</v>
      </c>
      <c r="W585" s="44">
        <v>2085.94</v>
      </c>
      <c r="X585" s="44">
        <v>2085.2199999999998</v>
      </c>
      <c r="Y585" s="44">
        <v>2051.12</v>
      </c>
      <c r="Z585" s="44">
        <v>1750.38</v>
      </c>
      <c r="AA585" s="44">
        <v>1597.12</v>
      </c>
    </row>
    <row r="586" spans="1:27" ht="12.75" hidden="1" customHeight="1" outlineLevel="1" x14ac:dyDescent="0.2">
      <c r="A586" s="99" t="s">
        <v>808</v>
      </c>
      <c r="B586" s="63" t="s">
        <v>90</v>
      </c>
      <c r="C586" s="43" t="s">
        <v>79</v>
      </c>
      <c r="D586" s="44">
        <f>$D$486</f>
        <v>3559.77</v>
      </c>
      <c r="E586" s="44">
        <f t="shared" ref="E586:AA586" si="340">$D$486</f>
        <v>3559.77</v>
      </c>
      <c r="F586" s="44">
        <f t="shared" si="340"/>
        <v>3559.77</v>
      </c>
      <c r="G586" s="44">
        <f t="shared" si="340"/>
        <v>3559.77</v>
      </c>
      <c r="H586" s="44">
        <f t="shared" si="340"/>
        <v>3559.77</v>
      </c>
      <c r="I586" s="44">
        <f t="shared" si="340"/>
        <v>3559.77</v>
      </c>
      <c r="J586" s="44">
        <f t="shared" si="340"/>
        <v>3559.77</v>
      </c>
      <c r="K586" s="44">
        <f t="shared" si="340"/>
        <v>3559.77</v>
      </c>
      <c r="L586" s="44">
        <f t="shared" si="340"/>
        <v>3559.77</v>
      </c>
      <c r="M586" s="44">
        <f t="shared" si="340"/>
        <v>3559.77</v>
      </c>
      <c r="N586" s="44">
        <f t="shared" si="340"/>
        <v>3559.77</v>
      </c>
      <c r="O586" s="44">
        <f t="shared" si="340"/>
        <v>3559.77</v>
      </c>
      <c r="P586" s="44">
        <f t="shared" si="340"/>
        <v>3559.77</v>
      </c>
      <c r="Q586" s="44">
        <f t="shared" si="340"/>
        <v>3559.77</v>
      </c>
      <c r="R586" s="44">
        <f t="shared" si="340"/>
        <v>3559.77</v>
      </c>
      <c r="S586" s="44">
        <f t="shared" si="340"/>
        <v>3559.77</v>
      </c>
      <c r="T586" s="44">
        <f t="shared" si="340"/>
        <v>3559.77</v>
      </c>
      <c r="U586" s="44">
        <f t="shared" si="340"/>
        <v>3559.77</v>
      </c>
      <c r="V586" s="44">
        <f t="shared" si="340"/>
        <v>3559.77</v>
      </c>
      <c r="W586" s="44">
        <f t="shared" si="340"/>
        <v>3559.77</v>
      </c>
      <c r="X586" s="44">
        <f t="shared" si="340"/>
        <v>3559.77</v>
      </c>
      <c r="Y586" s="44">
        <f t="shared" si="340"/>
        <v>3559.77</v>
      </c>
      <c r="Z586" s="44">
        <f t="shared" si="340"/>
        <v>3559.77</v>
      </c>
      <c r="AA586" s="44">
        <f t="shared" si="340"/>
        <v>3559.77</v>
      </c>
    </row>
    <row r="587" spans="1:27" ht="12.75" hidden="1" customHeight="1" outlineLevel="1" x14ac:dyDescent="0.2">
      <c r="A587" s="99" t="s">
        <v>809</v>
      </c>
      <c r="B587" s="63" t="s">
        <v>83</v>
      </c>
      <c r="C587" s="43" t="s">
        <v>79</v>
      </c>
      <c r="D587" s="44">
        <v>3.92</v>
      </c>
      <c r="E587" s="44">
        <v>3.92</v>
      </c>
      <c r="F587" s="44">
        <v>3.92</v>
      </c>
      <c r="G587" s="44">
        <v>3.92</v>
      </c>
      <c r="H587" s="44">
        <v>3.92</v>
      </c>
      <c r="I587" s="44">
        <v>3.92</v>
      </c>
      <c r="J587" s="44">
        <v>3.92</v>
      </c>
      <c r="K587" s="44">
        <v>3.92</v>
      </c>
      <c r="L587" s="44">
        <v>3.92</v>
      </c>
      <c r="M587" s="44">
        <v>3.92</v>
      </c>
      <c r="N587" s="44">
        <v>3.92</v>
      </c>
      <c r="O587" s="44">
        <v>3.92</v>
      </c>
      <c r="P587" s="44">
        <v>3.92</v>
      </c>
      <c r="Q587" s="44">
        <v>3.92</v>
      </c>
      <c r="R587" s="44">
        <v>3.92</v>
      </c>
      <c r="S587" s="44">
        <v>3.92</v>
      </c>
      <c r="T587" s="44">
        <v>3.92</v>
      </c>
      <c r="U587" s="44">
        <v>3.92</v>
      </c>
      <c r="V587" s="44">
        <v>3.92</v>
      </c>
      <c r="W587" s="44">
        <v>3.92</v>
      </c>
      <c r="X587" s="44">
        <v>3.92</v>
      </c>
      <c r="Y587" s="44">
        <v>3.92</v>
      </c>
      <c r="Z587" s="44">
        <v>3.92</v>
      </c>
      <c r="AA587" s="44">
        <v>3.92</v>
      </c>
    </row>
    <row r="588" spans="1:27" ht="12.75" hidden="1" customHeight="1" outlineLevel="1" x14ac:dyDescent="0.2">
      <c r="A588" s="99" t="s">
        <v>810</v>
      </c>
      <c r="B588" s="63" t="s">
        <v>81</v>
      </c>
      <c r="C588" s="43" t="s">
        <v>79</v>
      </c>
      <c r="D588" s="44">
        <f>$D$11</f>
        <v>216.36</v>
      </c>
      <c r="E588" s="44">
        <f t="shared" ref="E588:AA588" si="341">$D$11</f>
        <v>216.36</v>
      </c>
      <c r="F588" s="44">
        <f t="shared" si="341"/>
        <v>216.36</v>
      </c>
      <c r="G588" s="44">
        <f t="shared" si="341"/>
        <v>216.36</v>
      </c>
      <c r="H588" s="44">
        <f t="shared" si="341"/>
        <v>216.36</v>
      </c>
      <c r="I588" s="44">
        <f t="shared" si="341"/>
        <v>216.36</v>
      </c>
      <c r="J588" s="44">
        <f t="shared" si="341"/>
        <v>216.36</v>
      </c>
      <c r="K588" s="44">
        <f t="shared" si="341"/>
        <v>216.36</v>
      </c>
      <c r="L588" s="44">
        <f t="shared" si="341"/>
        <v>216.36</v>
      </c>
      <c r="M588" s="44">
        <f t="shared" si="341"/>
        <v>216.36</v>
      </c>
      <c r="N588" s="44">
        <f t="shared" si="341"/>
        <v>216.36</v>
      </c>
      <c r="O588" s="44">
        <f t="shared" si="341"/>
        <v>216.36</v>
      </c>
      <c r="P588" s="44">
        <f t="shared" si="341"/>
        <v>216.36</v>
      </c>
      <c r="Q588" s="44">
        <f t="shared" si="341"/>
        <v>216.36</v>
      </c>
      <c r="R588" s="44">
        <f t="shared" si="341"/>
        <v>216.36</v>
      </c>
      <c r="S588" s="44">
        <f t="shared" si="341"/>
        <v>216.36</v>
      </c>
      <c r="T588" s="44">
        <f t="shared" si="341"/>
        <v>216.36</v>
      </c>
      <c r="U588" s="44">
        <f t="shared" si="341"/>
        <v>216.36</v>
      </c>
      <c r="V588" s="44">
        <f t="shared" si="341"/>
        <v>216.36</v>
      </c>
      <c r="W588" s="44">
        <f t="shared" si="341"/>
        <v>216.36</v>
      </c>
      <c r="X588" s="44">
        <f t="shared" si="341"/>
        <v>216.36</v>
      </c>
      <c r="Y588" s="44">
        <f t="shared" si="341"/>
        <v>216.36</v>
      </c>
      <c r="Z588" s="44">
        <f t="shared" si="341"/>
        <v>216.36</v>
      </c>
      <c r="AA588" s="44">
        <f t="shared" si="341"/>
        <v>216.36</v>
      </c>
    </row>
    <row r="589" spans="1:27" collapsed="1" x14ac:dyDescent="0.2">
      <c r="A589" s="98" t="s">
        <v>811</v>
      </c>
      <c r="B589" s="28" t="str">
        <f>"22"&amp;"."&amp;$B$662&amp;"."&amp;$B$663</f>
        <v>22.08.2023</v>
      </c>
      <c r="C589" s="90" t="s">
        <v>76</v>
      </c>
      <c r="D589" s="91">
        <f>ROUND(((D590+D591+D593+D592)/1000),5)</f>
        <v>5.016</v>
      </c>
      <c r="E589" s="91">
        <f>ROUND(((E590+E591+E593+E592)/1000),5)</f>
        <v>4.8662400000000003</v>
      </c>
      <c r="F589" s="91">
        <f>ROUND(((F590+F591+F593+F592)/1000),5)</f>
        <v>4.7202000000000002</v>
      </c>
      <c r="G589" s="91">
        <f t="shared" ref="G589:AA589" si="342">ROUND(((G590+G591+G593+G592)/1000),5)</f>
        <v>4.6612099999999996</v>
      </c>
      <c r="H589" s="91">
        <f t="shared" si="342"/>
        <v>4.6784299999999996</v>
      </c>
      <c r="I589" s="91">
        <f t="shared" si="342"/>
        <v>4.8034800000000004</v>
      </c>
      <c r="J589" s="91">
        <f t="shared" si="342"/>
        <v>5.0791300000000001</v>
      </c>
      <c r="K589" s="91">
        <f t="shared" si="342"/>
        <v>5.2566600000000001</v>
      </c>
      <c r="L589" s="91">
        <f t="shared" si="342"/>
        <v>5.5653300000000003</v>
      </c>
      <c r="M589" s="91">
        <f t="shared" si="342"/>
        <v>5.7882800000000003</v>
      </c>
      <c r="N589" s="91">
        <f t="shared" si="342"/>
        <v>5.8498200000000002</v>
      </c>
      <c r="O589" s="91">
        <f t="shared" si="342"/>
        <v>5.8502599999999996</v>
      </c>
      <c r="P589" s="91">
        <f t="shared" si="342"/>
        <v>5.8489399999999998</v>
      </c>
      <c r="Q589" s="91">
        <f t="shared" si="342"/>
        <v>5.8620299999999999</v>
      </c>
      <c r="R589" s="91">
        <f t="shared" si="342"/>
        <v>5.9475100000000003</v>
      </c>
      <c r="S589" s="91">
        <f t="shared" si="342"/>
        <v>5.9704899999999999</v>
      </c>
      <c r="T589" s="91">
        <f t="shared" si="342"/>
        <v>5.9751000000000003</v>
      </c>
      <c r="U589" s="91">
        <f t="shared" si="342"/>
        <v>5.9733499999999999</v>
      </c>
      <c r="V589" s="91">
        <f t="shared" si="342"/>
        <v>5.8765299999999998</v>
      </c>
      <c r="W589" s="91">
        <f t="shared" si="342"/>
        <v>5.8676700000000004</v>
      </c>
      <c r="X589" s="91">
        <f t="shared" si="342"/>
        <v>5.8547099999999999</v>
      </c>
      <c r="Y589" s="91">
        <f t="shared" si="342"/>
        <v>5.7135600000000002</v>
      </c>
      <c r="Z589" s="91">
        <f t="shared" si="342"/>
        <v>5.4981200000000001</v>
      </c>
      <c r="AA589" s="91">
        <f t="shared" si="342"/>
        <v>5.2533099999999999</v>
      </c>
    </row>
    <row r="590" spans="1:27" ht="12.75" hidden="1" customHeight="1" outlineLevel="1" x14ac:dyDescent="0.2">
      <c r="A590" s="99" t="s">
        <v>812</v>
      </c>
      <c r="B590" s="63" t="s">
        <v>238</v>
      </c>
      <c r="C590" s="43" t="s">
        <v>79</v>
      </c>
      <c r="D590" s="44">
        <v>1235.95</v>
      </c>
      <c r="E590" s="44">
        <v>1086.19</v>
      </c>
      <c r="F590" s="44">
        <v>940.15</v>
      </c>
      <c r="G590" s="44">
        <v>881.16</v>
      </c>
      <c r="H590" s="44">
        <v>898.38</v>
      </c>
      <c r="I590" s="44">
        <v>1023.43</v>
      </c>
      <c r="J590" s="44">
        <v>1299.08</v>
      </c>
      <c r="K590" s="44">
        <v>1476.61</v>
      </c>
      <c r="L590" s="44">
        <v>1785.28</v>
      </c>
      <c r="M590" s="44">
        <v>2008.23</v>
      </c>
      <c r="N590" s="44">
        <v>2069.77</v>
      </c>
      <c r="O590" s="44">
        <v>2070.21</v>
      </c>
      <c r="P590" s="44">
        <v>2068.89</v>
      </c>
      <c r="Q590" s="44">
        <v>2081.98</v>
      </c>
      <c r="R590" s="44">
        <v>2167.46</v>
      </c>
      <c r="S590" s="44">
        <v>2190.44</v>
      </c>
      <c r="T590" s="44">
        <v>2195.0500000000002</v>
      </c>
      <c r="U590" s="44">
        <v>2193.3000000000002</v>
      </c>
      <c r="V590" s="44">
        <v>2096.48</v>
      </c>
      <c r="W590" s="44">
        <v>2087.62</v>
      </c>
      <c r="X590" s="44">
        <v>2074.66</v>
      </c>
      <c r="Y590" s="44">
        <v>1933.51</v>
      </c>
      <c r="Z590" s="44">
        <v>1718.07</v>
      </c>
      <c r="AA590" s="44">
        <v>1473.26</v>
      </c>
    </row>
    <row r="591" spans="1:27" ht="12.75" hidden="1" customHeight="1" outlineLevel="1" x14ac:dyDescent="0.2">
      <c r="A591" s="99" t="s">
        <v>813</v>
      </c>
      <c r="B591" s="63" t="s">
        <v>90</v>
      </c>
      <c r="C591" s="43" t="s">
        <v>79</v>
      </c>
      <c r="D591" s="44">
        <f>$D$486</f>
        <v>3559.77</v>
      </c>
      <c r="E591" s="44">
        <f t="shared" ref="E591:AA591" si="343">$D$486</f>
        <v>3559.77</v>
      </c>
      <c r="F591" s="44">
        <f t="shared" si="343"/>
        <v>3559.77</v>
      </c>
      <c r="G591" s="44">
        <f t="shared" si="343"/>
        <v>3559.77</v>
      </c>
      <c r="H591" s="44">
        <f t="shared" si="343"/>
        <v>3559.77</v>
      </c>
      <c r="I591" s="44">
        <f t="shared" si="343"/>
        <v>3559.77</v>
      </c>
      <c r="J591" s="44">
        <f t="shared" si="343"/>
        <v>3559.77</v>
      </c>
      <c r="K591" s="44">
        <f t="shared" si="343"/>
        <v>3559.77</v>
      </c>
      <c r="L591" s="44">
        <f t="shared" si="343"/>
        <v>3559.77</v>
      </c>
      <c r="M591" s="44">
        <f t="shared" si="343"/>
        <v>3559.77</v>
      </c>
      <c r="N591" s="44">
        <f t="shared" si="343"/>
        <v>3559.77</v>
      </c>
      <c r="O591" s="44">
        <f t="shared" si="343"/>
        <v>3559.77</v>
      </c>
      <c r="P591" s="44">
        <f t="shared" si="343"/>
        <v>3559.77</v>
      </c>
      <c r="Q591" s="44">
        <f t="shared" si="343"/>
        <v>3559.77</v>
      </c>
      <c r="R591" s="44">
        <f t="shared" si="343"/>
        <v>3559.77</v>
      </c>
      <c r="S591" s="44">
        <f t="shared" si="343"/>
        <v>3559.77</v>
      </c>
      <c r="T591" s="44">
        <f t="shared" si="343"/>
        <v>3559.77</v>
      </c>
      <c r="U591" s="44">
        <f t="shared" si="343"/>
        <v>3559.77</v>
      </c>
      <c r="V591" s="44">
        <f t="shared" si="343"/>
        <v>3559.77</v>
      </c>
      <c r="W591" s="44">
        <f t="shared" si="343"/>
        <v>3559.77</v>
      </c>
      <c r="X591" s="44">
        <f t="shared" si="343"/>
        <v>3559.77</v>
      </c>
      <c r="Y591" s="44">
        <f t="shared" si="343"/>
        <v>3559.77</v>
      </c>
      <c r="Z591" s="44">
        <f t="shared" si="343"/>
        <v>3559.77</v>
      </c>
      <c r="AA591" s="44">
        <f t="shared" si="343"/>
        <v>3559.77</v>
      </c>
    </row>
    <row r="592" spans="1:27" ht="12.75" hidden="1" customHeight="1" outlineLevel="1" x14ac:dyDescent="0.2">
      <c r="A592" s="99" t="s">
        <v>814</v>
      </c>
      <c r="B592" s="63" t="s">
        <v>83</v>
      </c>
      <c r="C592" s="43" t="s">
        <v>79</v>
      </c>
      <c r="D592" s="44">
        <v>3.92</v>
      </c>
      <c r="E592" s="44">
        <v>3.92</v>
      </c>
      <c r="F592" s="44">
        <v>3.92</v>
      </c>
      <c r="G592" s="44">
        <v>3.92</v>
      </c>
      <c r="H592" s="44">
        <v>3.92</v>
      </c>
      <c r="I592" s="44">
        <v>3.92</v>
      </c>
      <c r="J592" s="44">
        <v>3.92</v>
      </c>
      <c r="K592" s="44">
        <v>3.92</v>
      </c>
      <c r="L592" s="44">
        <v>3.92</v>
      </c>
      <c r="M592" s="44">
        <v>3.92</v>
      </c>
      <c r="N592" s="44">
        <v>3.92</v>
      </c>
      <c r="O592" s="44">
        <v>3.92</v>
      </c>
      <c r="P592" s="44">
        <v>3.92</v>
      </c>
      <c r="Q592" s="44">
        <v>3.92</v>
      </c>
      <c r="R592" s="44">
        <v>3.92</v>
      </c>
      <c r="S592" s="44">
        <v>3.92</v>
      </c>
      <c r="T592" s="44">
        <v>3.92</v>
      </c>
      <c r="U592" s="44">
        <v>3.92</v>
      </c>
      <c r="V592" s="44">
        <v>3.92</v>
      </c>
      <c r="W592" s="44">
        <v>3.92</v>
      </c>
      <c r="X592" s="44">
        <v>3.92</v>
      </c>
      <c r="Y592" s="44">
        <v>3.92</v>
      </c>
      <c r="Z592" s="44">
        <v>3.92</v>
      </c>
      <c r="AA592" s="44">
        <v>3.92</v>
      </c>
    </row>
    <row r="593" spans="1:27" ht="12.75" hidden="1" customHeight="1" outlineLevel="1" x14ac:dyDescent="0.2">
      <c r="A593" s="99" t="s">
        <v>815</v>
      </c>
      <c r="B593" s="63" t="s">
        <v>81</v>
      </c>
      <c r="C593" s="43" t="s">
        <v>79</v>
      </c>
      <c r="D593" s="44">
        <f>$D$11</f>
        <v>216.36</v>
      </c>
      <c r="E593" s="44">
        <f t="shared" ref="E593:AA593" si="344">$D$11</f>
        <v>216.36</v>
      </c>
      <c r="F593" s="44">
        <f t="shared" si="344"/>
        <v>216.36</v>
      </c>
      <c r="G593" s="44">
        <f t="shared" si="344"/>
        <v>216.36</v>
      </c>
      <c r="H593" s="44">
        <f t="shared" si="344"/>
        <v>216.36</v>
      </c>
      <c r="I593" s="44">
        <f t="shared" si="344"/>
        <v>216.36</v>
      </c>
      <c r="J593" s="44">
        <f t="shared" si="344"/>
        <v>216.36</v>
      </c>
      <c r="K593" s="44">
        <f t="shared" si="344"/>
        <v>216.36</v>
      </c>
      <c r="L593" s="44">
        <f t="shared" si="344"/>
        <v>216.36</v>
      </c>
      <c r="M593" s="44">
        <f t="shared" si="344"/>
        <v>216.36</v>
      </c>
      <c r="N593" s="44">
        <f t="shared" si="344"/>
        <v>216.36</v>
      </c>
      <c r="O593" s="44">
        <f t="shared" si="344"/>
        <v>216.36</v>
      </c>
      <c r="P593" s="44">
        <f t="shared" si="344"/>
        <v>216.36</v>
      </c>
      <c r="Q593" s="44">
        <f t="shared" si="344"/>
        <v>216.36</v>
      </c>
      <c r="R593" s="44">
        <f t="shared" si="344"/>
        <v>216.36</v>
      </c>
      <c r="S593" s="44">
        <f t="shared" si="344"/>
        <v>216.36</v>
      </c>
      <c r="T593" s="44">
        <f t="shared" si="344"/>
        <v>216.36</v>
      </c>
      <c r="U593" s="44">
        <f t="shared" si="344"/>
        <v>216.36</v>
      </c>
      <c r="V593" s="44">
        <f t="shared" si="344"/>
        <v>216.36</v>
      </c>
      <c r="W593" s="44">
        <f t="shared" si="344"/>
        <v>216.36</v>
      </c>
      <c r="X593" s="44">
        <f t="shared" si="344"/>
        <v>216.36</v>
      </c>
      <c r="Y593" s="44">
        <f t="shared" si="344"/>
        <v>216.36</v>
      </c>
      <c r="Z593" s="44">
        <f t="shared" si="344"/>
        <v>216.36</v>
      </c>
      <c r="AA593" s="44">
        <f t="shared" si="344"/>
        <v>216.36</v>
      </c>
    </row>
    <row r="594" spans="1:27" collapsed="1" x14ac:dyDescent="0.2">
      <c r="A594" s="98" t="s">
        <v>816</v>
      </c>
      <c r="B594" s="28" t="str">
        <f>"23"&amp;"."&amp;$B$662&amp;"."&amp;$B$663</f>
        <v>23.08.2023</v>
      </c>
      <c r="C594" s="90" t="s">
        <v>76</v>
      </c>
      <c r="D594" s="91">
        <f>ROUND(((D595+D596+D598+D597)/1000),5)</f>
        <v>5.0043699999999998</v>
      </c>
      <c r="E594" s="91">
        <f>ROUND(((E595+E596+E598+E597)/1000),5)</f>
        <v>4.7308700000000004</v>
      </c>
      <c r="F594" s="91">
        <f>ROUND(((F595+F596+F598+F597)/1000),5)</f>
        <v>4.6639499999999998</v>
      </c>
      <c r="G594" s="91">
        <f t="shared" ref="G594:AA594" si="345">ROUND(((G595+G596+G598+G597)/1000),5)</f>
        <v>4.6260199999999996</v>
      </c>
      <c r="H594" s="91">
        <f t="shared" si="345"/>
        <v>4.6237500000000002</v>
      </c>
      <c r="I594" s="91">
        <f t="shared" si="345"/>
        <v>4.02433</v>
      </c>
      <c r="J594" s="91">
        <f t="shared" si="345"/>
        <v>4.9669400000000001</v>
      </c>
      <c r="K594" s="91">
        <f t="shared" si="345"/>
        <v>5.3116700000000003</v>
      </c>
      <c r="L594" s="91">
        <f t="shared" si="345"/>
        <v>5.5308700000000002</v>
      </c>
      <c r="M594" s="91">
        <f t="shared" si="345"/>
        <v>5.8518400000000002</v>
      </c>
      <c r="N594" s="91">
        <f t="shared" si="345"/>
        <v>5.8960699999999999</v>
      </c>
      <c r="O594" s="91">
        <f t="shared" si="345"/>
        <v>5.9008000000000003</v>
      </c>
      <c r="P594" s="91">
        <f t="shared" si="345"/>
        <v>5.8881199999999998</v>
      </c>
      <c r="Q594" s="91">
        <f t="shared" si="345"/>
        <v>5.8513700000000002</v>
      </c>
      <c r="R594" s="91">
        <f t="shared" si="345"/>
        <v>5.8849099999999996</v>
      </c>
      <c r="S594" s="91">
        <f t="shared" si="345"/>
        <v>5.8849400000000003</v>
      </c>
      <c r="T594" s="91">
        <f t="shared" si="345"/>
        <v>5.8749099999999999</v>
      </c>
      <c r="U594" s="91">
        <f t="shared" si="345"/>
        <v>5.8616599999999996</v>
      </c>
      <c r="V594" s="91">
        <f t="shared" si="345"/>
        <v>5.8044000000000002</v>
      </c>
      <c r="W594" s="91">
        <f t="shared" si="345"/>
        <v>5.8331</v>
      </c>
      <c r="X594" s="91">
        <f t="shared" si="345"/>
        <v>5.7294200000000002</v>
      </c>
      <c r="Y594" s="91">
        <f t="shared" si="345"/>
        <v>5.6407400000000001</v>
      </c>
      <c r="Z594" s="91">
        <f t="shared" si="345"/>
        <v>5.52121</v>
      </c>
      <c r="AA594" s="91">
        <f t="shared" si="345"/>
        <v>5.2309200000000002</v>
      </c>
    </row>
    <row r="595" spans="1:27" ht="12.75" hidden="1" customHeight="1" outlineLevel="1" x14ac:dyDescent="0.2">
      <c r="A595" s="99" t="s">
        <v>817</v>
      </c>
      <c r="B595" s="63" t="s">
        <v>238</v>
      </c>
      <c r="C595" s="43" t="s">
        <v>79</v>
      </c>
      <c r="D595" s="44">
        <v>1224.32</v>
      </c>
      <c r="E595" s="44">
        <v>950.82</v>
      </c>
      <c r="F595" s="44">
        <v>883.9</v>
      </c>
      <c r="G595" s="44">
        <v>845.97</v>
      </c>
      <c r="H595" s="44">
        <v>843.7</v>
      </c>
      <c r="I595" s="44">
        <v>244.28</v>
      </c>
      <c r="J595" s="44">
        <v>1186.8900000000001</v>
      </c>
      <c r="K595" s="44">
        <v>1531.62</v>
      </c>
      <c r="L595" s="44">
        <v>1750.82</v>
      </c>
      <c r="M595" s="44">
        <v>2071.79</v>
      </c>
      <c r="N595" s="44">
        <v>2116.02</v>
      </c>
      <c r="O595" s="44">
        <v>2120.75</v>
      </c>
      <c r="P595" s="44">
        <v>2108.0700000000002</v>
      </c>
      <c r="Q595" s="44">
        <v>2071.3200000000002</v>
      </c>
      <c r="R595" s="44">
        <v>2104.86</v>
      </c>
      <c r="S595" s="44">
        <v>2104.89</v>
      </c>
      <c r="T595" s="44">
        <v>2094.86</v>
      </c>
      <c r="U595" s="44">
        <v>2081.61</v>
      </c>
      <c r="V595" s="44">
        <v>2024.35</v>
      </c>
      <c r="W595" s="44">
        <v>2053.0500000000002</v>
      </c>
      <c r="X595" s="44">
        <v>1949.37</v>
      </c>
      <c r="Y595" s="44">
        <v>1860.69</v>
      </c>
      <c r="Z595" s="44">
        <v>1741.16</v>
      </c>
      <c r="AA595" s="44">
        <v>1450.87</v>
      </c>
    </row>
    <row r="596" spans="1:27" ht="12.75" hidden="1" customHeight="1" outlineLevel="1" x14ac:dyDescent="0.2">
      <c r="A596" s="99" t="s">
        <v>818</v>
      </c>
      <c r="B596" s="63" t="s">
        <v>90</v>
      </c>
      <c r="C596" s="43" t="s">
        <v>79</v>
      </c>
      <c r="D596" s="44">
        <f>$D$486</f>
        <v>3559.77</v>
      </c>
      <c r="E596" s="44">
        <f t="shared" ref="E596:AA596" si="346">$D$486</f>
        <v>3559.77</v>
      </c>
      <c r="F596" s="44">
        <f t="shared" si="346"/>
        <v>3559.77</v>
      </c>
      <c r="G596" s="44">
        <f t="shared" si="346"/>
        <v>3559.77</v>
      </c>
      <c r="H596" s="44">
        <f t="shared" si="346"/>
        <v>3559.77</v>
      </c>
      <c r="I596" s="44">
        <f t="shared" si="346"/>
        <v>3559.77</v>
      </c>
      <c r="J596" s="44">
        <f t="shared" si="346"/>
        <v>3559.77</v>
      </c>
      <c r="K596" s="44">
        <f t="shared" si="346"/>
        <v>3559.77</v>
      </c>
      <c r="L596" s="44">
        <f t="shared" si="346"/>
        <v>3559.77</v>
      </c>
      <c r="M596" s="44">
        <f t="shared" si="346"/>
        <v>3559.77</v>
      </c>
      <c r="N596" s="44">
        <f t="shared" si="346"/>
        <v>3559.77</v>
      </c>
      <c r="O596" s="44">
        <f t="shared" si="346"/>
        <v>3559.77</v>
      </c>
      <c r="P596" s="44">
        <f t="shared" si="346"/>
        <v>3559.77</v>
      </c>
      <c r="Q596" s="44">
        <f t="shared" si="346"/>
        <v>3559.77</v>
      </c>
      <c r="R596" s="44">
        <f t="shared" si="346"/>
        <v>3559.77</v>
      </c>
      <c r="S596" s="44">
        <f t="shared" si="346"/>
        <v>3559.77</v>
      </c>
      <c r="T596" s="44">
        <f t="shared" si="346"/>
        <v>3559.77</v>
      </c>
      <c r="U596" s="44">
        <f t="shared" si="346"/>
        <v>3559.77</v>
      </c>
      <c r="V596" s="44">
        <f t="shared" si="346"/>
        <v>3559.77</v>
      </c>
      <c r="W596" s="44">
        <f t="shared" si="346"/>
        <v>3559.77</v>
      </c>
      <c r="X596" s="44">
        <f t="shared" si="346"/>
        <v>3559.77</v>
      </c>
      <c r="Y596" s="44">
        <f t="shared" si="346"/>
        <v>3559.77</v>
      </c>
      <c r="Z596" s="44">
        <f t="shared" si="346"/>
        <v>3559.77</v>
      </c>
      <c r="AA596" s="44">
        <f t="shared" si="346"/>
        <v>3559.77</v>
      </c>
    </row>
    <row r="597" spans="1:27" ht="12.75" hidden="1" customHeight="1" outlineLevel="1" x14ac:dyDescent="0.2">
      <c r="A597" s="99" t="s">
        <v>819</v>
      </c>
      <c r="B597" s="63" t="s">
        <v>83</v>
      </c>
      <c r="C597" s="43" t="s">
        <v>79</v>
      </c>
      <c r="D597" s="44">
        <v>3.92</v>
      </c>
      <c r="E597" s="44">
        <v>3.92</v>
      </c>
      <c r="F597" s="44">
        <v>3.92</v>
      </c>
      <c r="G597" s="44">
        <v>3.92</v>
      </c>
      <c r="H597" s="44">
        <v>3.92</v>
      </c>
      <c r="I597" s="44">
        <v>3.92</v>
      </c>
      <c r="J597" s="44">
        <v>3.92</v>
      </c>
      <c r="K597" s="44">
        <v>3.92</v>
      </c>
      <c r="L597" s="44">
        <v>3.92</v>
      </c>
      <c r="M597" s="44">
        <v>3.92</v>
      </c>
      <c r="N597" s="44">
        <v>3.92</v>
      </c>
      <c r="O597" s="44">
        <v>3.92</v>
      </c>
      <c r="P597" s="44">
        <v>3.92</v>
      </c>
      <c r="Q597" s="44">
        <v>3.92</v>
      </c>
      <c r="R597" s="44">
        <v>3.92</v>
      </c>
      <c r="S597" s="44">
        <v>3.92</v>
      </c>
      <c r="T597" s="44">
        <v>3.92</v>
      </c>
      <c r="U597" s="44">
        <v>3.92</v>
      </c>
      <c r="V597" s="44">
        <v>3.92</v>
      </c>
      <c r="W597" s="44">
        <v>3.92</v>
      </c>
      <c r="X597" s="44">
        <v>3.92</v>
      </c>
      <c r="Y597" s="44">
        <v>3.92</v>
      </c>
      <c r="Z597" s="44">
        <v>3.92</v>
      </c>
      <c r="AA597" s="44">
        <v>3.92</v>
      </c>
    </row>
    <row r="598" spans="1:27" ht="12.75" hidden="1" customHeight="1" outlineLevel="1" x14ac:dyDescent="0.2">
      <c r="A598" s="99" t="s">
        <v>820</v>
      </c>
      <c r="B598" s="63" t="s">
        <v>81</v>
      </c>
      <c r="C598" s="43" t="s">
        <v>79</v>
      </c>
      <c r="D598" s="44">
        <f>$D$11</f>
        <v>216.36</v>
      </c>
      <c r="E598" s="44">
        <f t="shared" ref="E598:AA598" si="347">$D$11</f>
        <v>216.36</v>
      </c>
      <c r="F598" s="44">
        <f t="shared" si="347"/>
        <v>216.36</v>
      </c>
      <c r="G598" s="44">
        <f t="shared" si="347"/>
        <v>216.36</v>
      </c>
      <c r="H598" s="44">
        <f t="shared" si="347"/>
        <v>216.36</v>
      </c>
      <c r="I598" s="44">
        <f t="shared" si="347"/>
        <v>216.36</v>
      </c>
      <c r="J598" s="44">
        <f t="shared" si="347"/>
        <v>216.36</v>
      </c>
      <c r="K598" s="44">
        <f t="shared" si="347"/>
        <v>216.36</v>
      </c>
      <c r="L598" s="44">
        <f t="shared" si="347"/>
        <v>216.36</v>
      </c>
      <c r="M598" s="44">
        <f t="shared" si="347"/>
        <v>216.36</v>
      </c>
      <c r="N598" s="44">
        <f t="shared" si="347"/>
        <v>216.36</v>
      </c>
      <c r="O598" s="44">
        <f t="shared" si="347"/>
        <v>216.36</v>
      </c>
      <c r="P598" s="44">
        <f t="shared" si="347"/>
        <v>216.36</v>
      </c>
      <c r="Q598" s="44">
        <f t="shared" si="347"/>
        <v>216.36</v>
      </c>
      <c r="R598" s="44">
        <f t="shared" si="347"/>
        <v>216.36</v>
      </c>
      <c r="S598" s="44">
        <f t="shared" si="347"/>
        <v>216.36</v>
      </c>
      <c r="T598" s="44">
        <f t="shared" si="347"/>
        <v>216.36</v>
      </c>
      <c r="U598" s="44">
        <f t="shared" si="347"/>
        <v>216.36</v>
      </c>
      <c r="V598" s="44">
        <f t="shared" si="347"/>
        <v>216.36</v>
      </c>
      <c r="W598" s="44">
        <f t="shared" si="347"/>
        <v>216.36</v>
      </c>
      <c r="X598" s="44">
        <f t="shared" si="347"/>
        <v>216.36</v>
      </c>
      <c r="Y598" s="44">
        <f t="shared" si="347"/>
        <v>216.36</v>
      </c>
      <c r="Z598" s="44">
        <f t="shared" si="347"/>
        <v>216.36</v>
      </c>
      <c r="AA598" s="44">
        <f t="shared" si="347"/>
        <v>216.36</v>
      </c>
    </row>
    <row r="599" spans="1:27" collapsed="1" x14ac:dyDescent="0.2">
      <c r="A599" s="98" t="s">
        <v>821</v>
      </c>
      <c r="B599" s="28" t="str">
        <f>"24"&amp;"."&amp;$B$662&amp;"."&amp;$B$663</f>
        <v>24.08.2023</v>
      </c>
      <c r="C599" s="90" t="s">
        <v>76</v>
      </c>
      <c r="D599" s="91">
        <f>ROUND(((D600+D601+D603+D602)/1000),5)</f>
        <v>4.9898199999999999</v>
      </c>
      <c r="E599" s="91">
        <f>ROUND(((E600+E601+E603+E602)/1000),5)</f>
        <v>4.7472099999999999</v>
      </c>
      <c r="F599" s="91">
        <f>ROUND(((F600+F601+F603+F602)/1000),5)</f>
        <v>4.6440200000000003</v>
      </c>
      <c r="G599" s="91">
        <f t="shared" ref="G599:AA599" si="348">ROUND(((G600+G601+G603+G602)/1000),5)</f>
        <v>3.9908999999999999</v>
      </c>
      <c r="H599" s="91">
        <f t="shared" si="348"/>
        <v>3.9994000000000001</v>
      </c>
      <c r="I599" s="91">
        <f t="shared" si="348"/>
        <v>4.7460100000000001</v>
      </c>
      <c r="J599" s="91">
        <f t="shared" si="348"/>
        <v>5.0364699999999996</v>
      </c>
      <c r="K599" s="91">
        <f t="shared" si="348"/>
        <v>5.3613400000000002</v>
      </c>
      <c r="L599" s="91">
        <f t="shared" si="348"/>
        <v>5.5631300000000001</v>
      </c>
      <c r="M599" s="91">
        <f t="shared" si="348"/>
        <v>5.6674499999999997</v>
      </c>
      <c r="N599" s="91">
        <f t="shared" si="348"/>
        <v>5.7253600000000002</v>
      </c>
      <c r="O599" s="91">
        <f t="shared" si="348"/>
        <v>5.7150400000000001</v>
      </c>
      <c r="P599" s="91">
        <f t="shared" si="348"/>
        <v>5.6970499999999999</v>
      </c>
      <c r="Q599" s="91">
        <f t="shared" si="348"/>
        <v>5.7305099999999998</v>
      </c>
      <c r="R599" s="91">
        <f t="shared" si="348"/>
        <v>5.8216099999999997</v>
      </c>
      <c r="S599" s="91">
        <f t="shared" si="348"/>
        <v>5.8256199999999998</v>
      </c>
      <c r="T599" s="91">
        <f t="shared" si="348"/>
        <v>5.8208099999999998</v>
      </c>
      <c r="U599" s="91">
        <f t="shared" si="348"/>
        <v>5.7177100000000003</v>
      </c>
      <c r="V599" s="91">
        <f t="shared" si="348"/>
        <v>5.7186300000000001</v>
      </c>
      <c r="W599" s="91">
        <f t="shared" si="348"/>
        <v>5.7579099999999999</v>
      </c>
      <c r="X599" s="91">
        <f t="shared" si="348"/>
        <v>5.78735</v>
      </c>
      <c r="Y599" s="91">
        <f t="shared" si="348"/>
        <v>5.68466</v>
      </c>
      <c r="Z599" s="91">
        <f t="shared" si="348"/>
        <v>5.5665500000000003</v>
      </c>
      <c r="AA599" s="91">
        <f t="shared" si="348"/>
        <v>5.2994700000000003</v>
      </c>
    </row>
    <row r="600" spans="1:27" ht="12.75" hidden="1" customHeight="1" outlineLevel="1" x14ac:dyDescent="0.2">
      <c r="A600" s="99" t="s">
        <v>822</v>
      </c>
      <c r="B600" s="63" t="s">
        <v>238</v>
      </c>
      <c r="C600" s="43" t="s">
        <v>79</v>
      </c>
      <c r="D600" s="44">
        <v>1209.77</v>
      </c>
      <c r="E600" s="44">
        <v>967.16</v>
      </c>
      <c r="F600" s="44">
        <v>863.97</v>
      </c>
      <c r="G600" s="44">
        <v>210.85</v>
      </c>
      <c r="H600" s="44">
        <v>219.35</v>
      </c>
      <c r="I600" s="44">
        <v>965.96</v>
      </c>
      <c r="J600" s="44">
        <v>1256.42</v>
      </c>
      <c r="K600" s="44">
        <v>1581.29</v>
      </c>
      <c r="L600" s="44">
        <v>1783.08</v>
      </c>
      <c r="M600" s="44">
        <v>1887.4</v>
      </c>
      <c r="N600" s="44">
        <v>1945.31</v>
      </c>
      <c r="O600" s="44">
        <v>1934.99</v>
      </c>
      <c r="P600" s="44">
        <v>1917</v>
      </c>
      <c r="Q600" s="44">
        <v>1950.46</v>
      </c>
      <c r="R600" s="44">
        <v>2041.56</v>
      </c>
      <c r="S600" s="44">
        <v>2045.57</v>
      </c>
      <c r="T600" s="44">
        <v>2040.76</v>
      </c>
      <c r="U600" s="44">
        <v>1937.66</v>
      </c>
      <c r="V600" s="44">
        <v>1938.58</v>
      </c>
      <c r="W600" s="44">
        <v>1977.86</v>
      </c>
      <c r="X600" s="44">
        <v>2007.3</v>
      </c>
      <c r="Y600" s="44">
        <v>1904.61</v>
      </c>
      <c r="Z600" s="44">
        <v>1786.5</v>
      </c>
      <c r="AA600" s="44">
        <v>1519.42</v>
      </c>
    </row>
    <row r="601" spans="1:27" ht="12.75" hidden="1" customHeight="1" outlineLevel="1" x14ac:dyDescent="0.2">
      <c r="A601" s="99" t="s">
        <v>823</v>
      </c>
      <c r="B601" s="63" t="s">
        <v>90</v>
      </c>
      <c r="C601" s="43" t="s">
        <v>79</v>
      </c>
      <c r="D601" s="44">
        <f>$D$486</f>
        <v>3559.77</v>
      </c>
      <c r="E601" s="44">
        <f t="shared" ref="E601:AA601" si="349">$D$486</f>
        <v>3559.77</v>
      </c>
      <c r="F601" s="44">
        <f t="shared" si="349"/>
        <v>3559.77</v>
      </c>
      <c r="G601" s="44">
        <f t="shared" si="349"/>
        <v>3559.77</v>
      </c>
      <c r="H601" s="44">
        <f t="shared" si="349"/>
        <v>3559.77</v>
      </c>
      <c r="I601" s="44">
        <f t="shared" si="349"/>
        <v>3559.77</v>
      </c>
      <c r="J601" s="44">
        <f t="shared" si="349"/>
        <v>3559.77</v>
      </c>
      <c r="K601" s="44">
        <f t="shared" si="349"/>
        <v>3559.77</v>
      </c>
      <c r="L601" s="44">
        <f t="shared" si="349"/>
        <v>3559.77</v>
      </c>
      <c r="M601" s="44">
        <f t="shared" si="349"/>
        <v>3559.77</v>
      </c>
      <c r="N601" s="44">
        <f t="shared" si="349"/>
        <v>3559.77</v>
      </c>
      <c r="O601" s="44">
        <f t="shared" si="349"/>
        <v>3559.77</v>
      </c>
      <c r="P601" s="44">
        <f t="shared" si="349"/>
        <v>3559.77</v>
      </c>
      <c r="Q601" s="44">
        <f t="shared" si="349"/>
        <v>3559.77</v>
      </c>
      <c r="R601" s="44">
        <f t="shared" si="349"/>
        <v>3559.77</v>
      </c>
      <c r="S601" s="44">
        <f t="shared" si="349"/>
        <v>3559.77</v>
      </c>
      <c r="T601" s="44">
        <f t="shared" si="349"/>
        <v>3559.77</v>
      </c>
      <c r="U601" s="44">
        <f t="shared" si="349"/>
        <v>3559.77</v>
      </c>
      <c r="V601" s="44">
        <f t="shared" si="349"/>
        <v>3559.77</v>
      </c>
      <c r="W601" s="44">
        <f t="shared" si="349"/>
        <v>3559.77</v>
      </c>
      <c r="X601" s="44">
        <f t="shared" si="349"/>
        <v>3559.77</v>
      </c>
      <c r="Y601" s="44">
        <f t="shared" si="349"/>
        <v>3559.77</v>
      </c>
      <c r="Z601" s="44">
        <f t="shared" si="349"/>
        <v>3559.77</v>
      </c>
      <c r="AA601" s="44">
        <f t="shared" si="349"/>
        <v>3559.77</v>
      </c>
    </row>
    <row r="602" spans="1:27" ht="12.75" hidden="1" customHeight="1" outlineLevel="1" x14ac:dyDescent="0.2">
      <c r="A602" s="99" t="s">
        <v>824</v>
      </c>
      <c r="B602" s="63" t="s">
        <v>83</v>
      </c>
      <c r="C602" s="43" t="s">
        <v>79</v>
      </c>
      <c r="D602" s="44">
        <v>3.92</v>
      </c>
      <c r="E602" s="44">
        <v>3.92</v>
      </c>
      <c r="F602" s="44">
        <v>3.92</v>
      </c>
      <c r="G602" s="44">
        <v>3.92</v>
      </c>
      <c r="H602" s="44">
        <v>3.92</v>
      </c>
      <c r="I602" s="44">
        <v>3.92</v>
      </c>
      <c r="J602" s="44">
        <v>3.92</v>
      </c>
      <c r="K602" s="44">
        <v>3.92</v>
      </c>
      <c r="L602" s="44">
        <v>3.92</v>
      </c>
      <c r="M602" s="44">
        <v>3.92</v>
      </c>
      <c r="N602" s="44">
        <v>3.92</v>
      </c>
      <c r="O602" s="44">
        <v>3.92</v>
      </c>
      <c r="P602" s="44">
        <v>3.92</v>
      </c>
      <c r="Q602" s="44">
        <v>3.92</v>
      </c>
      <c r="R602" s="44">
        <v>3.92</v>
      </c>
      <c r="S602" s="44">
        <v>3.92</v>
      </c>
      <c r="T602" s="44">
        <v>3.92</v>
      </c>
      <c r="U602" s="44">
        <v>3.92</v>
      </c>
      <c r="V602" s="44">
        <v>3.92</v>
      </c>
      <c r="W602" s="44">
        <v>3.92</v>
      </c>
      <c r="X602" s="44">
        <v>3.92</v>
      </c>
      <c r="Y602" s="44">
        <v>3.92</v>
      </c>
      <c r="Z602" s="44">
        <v>3.92</v>
      </c>
      <c r="AA602" s="44">
        <v>3.92</v>
      </c>
    </row>
    <row r="603" spans="1:27" ht="12.75" hidden="1" customHeight="1" outlineLevel="1" x14ac:dyDescent="0.2">
      <c r="A603" s="99" t="s">
        <v>825</v>
      </c>
      <c r="B603" s="63" t="s">
        <v>81</v>
      </c>
      <c r="C603" s="43" t="s">
        <v>79</v>
      </c>
      <c r="D603" s="44">
        <f>$D$11</f>
        <v>216.36</v>
      </c>
      <c r="E603" s="44">
        <f t="shared" ref="E603:AA603" si="350">$D$11</f>
        <v>216.36</v>
      </c>
      <c r="F603" s="44">
        <f t="shared" si="350"/>
        <v>216.36</v>
      </c>
      <c r="G603" s="44">
        <f t="shared" si="350"/>
        <v>216.36</v>
      </c>
      <c r="H603" s="44">
        <f t="shared" si="350"/>
        <v>216.36</v>
      </c>
      <c r="I603" s="44">
        <f t="shared" si="350"/>
        <v>216.36</v>
      </c>
      <c r="J603" s="44">
        <f t="shared" si="350"/>
        <v>216.36</v>
      </c>
      <c r="K603" s="44">
        <f t="shared" si="350"/>
        <v>216.36</v>
      </c>
      <c r="L603" s="44">
        <f t="shared" si="350"/>
        <v>216.36</v>
      </c>
      <c r="M603" s="44">
        <f t="shared" si="350"/>
        <v>216.36</v>
      </c>
      <c r="N603" s="44">
        <f t="shared" si="350"/>
        <v>216.36</v>
      </c>
      <c r="O603" s="44">
        <f t="shared" si="350"/>
        <v>216.36</v>
      </c>
      <c r="P603" s="44">
        <f t="shared" si="350"/>
        <v>216.36</v>
      </c>
      <c r="Q603" s="44">
        <f t="shared" si="350"/>
        <v>216.36</v>
      </c>
      <c r="R603" s="44">
        <f t="shared" si="350"/>
        <v>216.36</v>
      </c>
      <c r="S603" s="44">
        <f t="shared" si="350"/>
        <v>216.36</v>
      </c>
      <c r="T603" s="44">
        <f t="shared" si="350"/>
        <v>216.36</v>
      </c>
      <c r="U603" s="44">
        <f t="shared" si="350"/>
        <v>216.36</v>
      </c>
      <c r="V603" s="44">
        <f t="shared" si="350"/>
        <v>216.36</v>
      </c>
      <c r="W603" s="44">
        <f t="shared" si="350"/>
        <v>216.36</v>
      </c>
      <c r="X603" s="44">
        <f t="shared" si="350"/>
        <v>216.36</v>
      </c>
      <c r="Y603" s="44">
        <f t="shared" si="350"/>
        <v>216.36</v>
      </c>
      <c r="Z603" s="44">
        <f t="shared" si="350"/>
        <v>216.36</v>
      </c>
      <c r="AA603" s="44">
        <f t="shared" si="350"/>
        <v>216.36</v>
      </c>
    </row>
    <row r="604" spans="1:27" collapsed="1" x14ac:dyDescent="0.2">
      <c r="A604" s="98" t="s">
        <v>826</v>
      </c>
      <c r="B604" s="28" t="str">
        <f>"25"&amp;"."&amp;$B$662&amp;"."&amp;$B$663</f>
        <v>25.08.2023</v>
      </c>
      <c r="C604" s="90" t="s">
        <v>76</v>
      </c>
      <c r="D604" s="91">
        <f>ROUND(((D605+D606+D608+D607)/1000),5)</f>
        <v>5.0640400000000003</v>
      </c>
      <c r="E604" s="91">
        <f>ROUND(((E605+E606+E608+E607)/1000),5)</f>
        <v>4.8523399999999999</v>
      </c>
      <c r="F604" s="91">
        <f>ROUND(((F605+F606+F608+F607)/1000),5)</f>
        <v>4.7302799999999996</v>
      </c>
      <c r="G604" s="91">
        <f t="shared" ref="G604:AA604" si="351">ROUND(((G605+G606+G608+G607)/1000),5)</f>
        <v>3.9981200000000001</v>
      </c>
      <c r="H604" s="91">
        <f t="shared" si="351"/>
        <v>4.0144700000000002</v>
      </c>
      <c r="I604" s="91">
        <f t="shared" si="351"/>
        <v>4.0490899999999996</v>
      </c>
      <c r="J604" s="91">
        <f t="shared" si="351"/>
        <v>5.0942100000000003</v>
      </c>
      <c r="K604" s="91">
        <f t="shared" si="351"/>
        <v>5.3751899999999999</v>
      </c>
      <c r="L604" s="91">
        <f t="shared" si="351"/>
        <v>5.5466100000000003</v>
      </c>
      <c r="M604" s="91">
        <f t="shared" si="351"/>
        <v>5.7346300000000001</v>
      </c>
      <c r="N604" s="91">
        <f t="shared" si="351"/>
        <v>5.782</v>
      </c>
      <c r="O604" s="91">
        <f t="shared" si="351"/>
        <v>5.7584400000000002</v>
      </c>
      <c r="P604" s="91">
        <f t="shared" si="351"/>
        <v>5.7258899999999997</v>
      </c>
      <c r="Q604" s="91">
        <f t="shared" si="351"/>
        <v>5.7382099999999996</v>
      </c>
      <c r="R604" s="91">
        <f t="shared" si="351"/>
        <v>5.8242700000000003</v>
      </c>
      <c r="S604" s="91">
        <f t="shared" si="351"/>
        <v>5.8220400000000003</v>
      </c>
      <c r="T604" s="91">
        <f t="shared" si="351"/>
        <v>5.7902300000000002</v>
      </c>
      <c r="U604" s="91">
        <f t="shared" si="351"/>
        <v>5.7821899999999999</v>
      </c>
      <c r="V604" s="91">
        <f t="shared" si="351"/>
        <v>5.7792300000000001</v>
      </c>
      <c r="W604" s="91">
        <f t="shared" si="351"/>
        <v>5.81935</v>
      </c>
      <c r="X604" s="91">
        <f t="shared" si="351"/>
        <v>5.8216299999999999</v>
      </c>
      <c r="Y604" s="91">
        <f t="shared" si="351"/>
        <v>5.7479800000000001</v>
      </c>
      <c r="Z604" s="91">
        <f t="shared" si="351"/>
        <v>5.5428499999999996</v>
      </c>
      <c r="AA604" s="91">
        <f t="shared" si="351"/>
        <v>5.3288700000000002</v>
      </c>
    </row>
    <row r="605" spans="1:27" ht="12.75" hidden="1" customHeight="1" outlineLevel="1" x14ac:dyDescent="0.2">
      <c r="A605" s="99" t="s">
        <v>827</v>
      </c>
      <c r="B605" s="63" t="s">
        <v>238</v>
      </c>
      <c r="C605" s="43" t="s">
        <v>79</v>
      </c>
      <c r="D605" s="44">
        <v>1283.99</v>
      </c>
      <c r="E605" s="44">
        <v>1072.29</v>
      </c>
      <c r="F605" s="44">
        <v>950.23</v>
      </c>
      <c r="G605" s="44">
        <v>218.07</v>
      </c>
      <c r="H605" s="44">
        <v>234.42</v>
      </c>
      <c r="I605" s="44">
        <v>269.04000000000002</v>
      </c>
      <c r="J605" s="44">
        <v>1314.16</v>
      </c>
      <c r="K605" s="44">
        <v>1595.14</v>
      </c>
      <c r="L605" s="44">
        <v>1766.56</v>
      </c>
      <c r="M605" s="44">
        <v>1954.58</v>
      </c>
      <c r="N605" s="44">
        <v>2001.95</v>
      </c>
      <c r="O605" s="44">
        <v>1978.39</v>
      </c>
      <c r="P605" s="44">
        <v>1945.84</v>
      </c>
      <c r="Q605" s="44">
        <v>1958.16</v>
      </c>
      <c r="R605" s="44">
        <v>2044.22</v>
      </c>
      <c r="S605" s="44">
        <v>2041.99</v>
      </c>
      <c r="T605" s="44">
        <v>2010.18</v>
      </c>
      <c r="U605" s="44">
        <v>2002.14</v>
      </c>
      <c r="V605" s="44">
        <v>1999.18</v>
      </c>
      <c r="W605" s="44">
        <v>2039.3</v>
      </c>
      <c r="X605" s="44">
        <v>2041.58</v>
      </c>
      <c r="Y605" s="44">
        <v>1967.93</v>
      </c>
      <c r="Z605" s="44">
        <v>1762.8</v>
      </c>
      <c r="AA605" s="44">
        <v>1548.82</v>
      </c>
    </row>
    <row r="606" spans="1:27" ht="12.75" hidden="1" customHeight="1" outlineLevel="1" x14ac:dyDescent="0.2">
      <c r="A606" s="99" t="s">
        <v>828</v>
      </c>
      <c r="B606" s="63" t="s">
        <v>90</v>
      </c>
      <c r="C606" s="43" t="s">
        <v>79</v>
      </c>
      <c r="D606" s="44">
        <f>$D$486</f>
        <v>3559.77</v>
      </c>
      <c r="E606" s="44">
        <f t="shared" ref="E606:AA606" si="352">$D$486</f>
        <v>3559.77</v>
      </c>
      <c r="F606" s="44">
        <f t="shared" si="352"/>
        <v>3559.77</v>
      </c>
      <c r="G606" s="44">
        <f t="shared" si="352"/>
        <v>3559.77</v>
      </c>
      <c r="H606" s="44">
        <f t="shared" si="352"/>
        <v>3559.77</v>
      </c>
      <c r="I606" s="44">
        <f t="shared" si="352"/>
        <v>3559.77</v>
      </c>
      <c r="J606" s="44">
        <f t="shared" si="352"/>
        <v>3559.77</v>
      </c>
      <c r="K606" s="44">
        <f t="shared" si="352"/>
        <v>3559.77</v>
      </c>
      <c r="L606" s="44">
        <f t="shared" si="352"/>
        <v>3559.77</v>
      </c>
      <c r="M606" s="44">
        <f t="shared" si="352"/>
        <v>3559.77</v>
      </c>
      <c r="N606" s="44">
        <f t="shared" si="352"/>
        <v>3559.77</v>
      </c>
      <c r="O606" s="44">
        <f t="shared" si="352"/>
        <v>3559.77</v>
      </c>
      <c r="P606" s="44">
        <f t="shared" si="352"/>
        <v>3559.77</v>
      </c>
      <c r="Q606" s="44">
        <f t="shared" si="352"/>
        <v>3559.77</v>
      </c>
      <c r="R606" s="44">
        <f t="shared" si="352"/>
        <v>3559.77</v>
      </c>
      <c r="S606" s="44">
        <f t="shared" si="352"/>
        <v>3559.77</v>
      </c>
      <c r="T606" s="44">
        <f t="shared" si="352"/>
        <v>3559.77</v>
      </c>
      <c r="U606" s="44">
        <f t="shared" si="352"/>
        <v>3559.77</v>
      </c>
      <c r="V606" s="44">
        <f t="shared" si="352"/>
        <v>3559.77</v>
      </c>
      <c r="W606" s="44">
        <f t="shared" si="352"/>
        <v>3559.77</v>
      </c>
      <c r="X606" s="44">
        <f t="shared" si="352"/>
        <v>3559.77</v>
      </c>
      <c r="Y606" s="44">
        <f t="shared" si="352"/>
        <v>3559.77</v>
      </c>
      <c r="Z606" s="44">
        <f t="shared" si="352"/>
        <v>3559.77</v>
      </c>
      <c r="AA606" s="44">
        <f t="shared" si="352"/>
        <v>3559.77</v>
      </c>
    </row>
    <row r="607" spans="1:27" ht="12.75" hidden="1" customHeight="1" outlineLevel="1" x14ac:dyDescent="0.2">
      <c r="A607" s="99" t="s">
        <v>829</v>
      </c>
      <c r="B607" s="63" t="s">
        <v>83</v>
      </c>
      <c r="C607" s="43" t="s">
        <v>79</v>
      </c>
      <c r="D607" s="44">
        <v>3.92</v>
      </c>
      <c r="E607" s="44">
        <v>3.92</v>
      </c>
      <c r="F607" s="44">
        <v>3.92</v>
      </c>
      <c r="G607" s="44">
        <v>3.92</v>
      </c>
      <c r="H607" s="44">
        <v>3.92</v>
      </c>
      <c r="I607" s="44">
        <v>3.92</v>
      </c>
      <c r="J607" s="44">
        <v>3.92</v>
      </c>
      <c r="K607" s="44">
        <v>3.92</v>
      </c>
      <c r="L607" s="44">
        <v>3.92</v>
      </c>
      <c r="M607" s="44">
        <v>3.92</v>
      </c>
      <c r="N607" s="44">
        <v>3.92</v>
      </c>
      <c r="O607" s="44">
        <v>3.92</v>
      </c>
      <c r="P607" s="44">
        <v>3.92</v>
      </c>
      <c r="Q607" s="44">
        <v>3.92</v>
      </c>
      <c r="R607" s="44">
        <v>3.92</v>
      </c>
      <c r="S607" s="44">
        <v>3.92</v>
      </c>
      <c r="T607" s="44">
        <v>3.92</v>
      </c>
      <c r="U607" s="44">
        <v>3.92</v>
      </c>
      <c r="V607" s="44">
        <v>3.92</v>
      </c>
      <c r="W607" s="44">
        <v>3.92</v>
      </c>
      <c r="X607" s="44">
        <v>3.92</v>
      </c>
      <c r="Y607" s="44">
        <v>3.92</v>
      </c>
      <c r="Z607" s="44">
        <v>3.92</v>
      </c>
      <c r="AA607" s="44">
        <v>3.92</v>
      </c>
    </row>
    <row r="608" spans="1:27" ht="12.75" hidden="1" customHeight="1" outlineLevel="1" x14ac:dyDescent="0.2">
      <c r="A608" s="99" t="s">
        <v>830</v>
      </c>
      <c r="B608" s="63" t="s">
        <v>81</v>
      </c>
      <c r="C608" s="43" t="s">
        <v>79</v>
      </c>
      <c r="D608" s="44">
        <f>$D$11</f>
        <v>216.36</v>
      </c>
      <c r="E608" s="44">
        <f t="shared" ref="E608:AA608" si="353">$D$11</f>
        <v>216.36</v>
      </c>
      <c r="F608" s="44">
        <f t="shared" si="353"/>
        <v>216.36</v>
      </c>
      <c r="G608" s="44">
        <f t="shared" si="353"/>
        <v>216.36</v>
      </c>
      <c r="H608" s="44">
        <f t="shared" si="353"/>
        <v>216.36</v>
      </c>
      <c r="I608" s="44">
        <f t="shared" si="353"/>
        <v>216.36</v>
      </c>
      <c r="J608" s="44">
        <f t="shared" si="353"/>
        <v>216.36</v>
      </c>
      <c r="K608" s="44">
        <f t="shared" si="353"/>
        <v>216.36</v>
      </c>
      <c r="L608" s="44">
        <f t="shared" si="353"/>
        <v>216.36</v>
      </c>
      <c r="M608" s="44">
        <f t="shared" si="353"/>
        <v>216.36</v>
      </c>
      <c r="N608" s="44">
        <f t="shared" si="353"/>
        <v>216.36</v>
      </c>
      <c r="O608" s="44">
        <f t="shared" si="353"/>
        <v>216.36</v>
      </c>
      <c r="P608" s="44">
        <f t="shared" si="353"/>
        <v>216.36</v>
      </c>
      <c r="Q608" s="44">
        <f t="shared" si="353"/>
        <v>216.36</v>
      </c>
      <c r="R608" s="44">
        <f t="shared" si="353"/>
        <v>216.36</v>
      </c>
      <c r="S608" s="44">
        <f t="shared" si="353"/>
        <v>216.36</v>
      </c>
      <c r="T608" s="44">
        <f t="shared" si="353"/>
        <v>216.36</v>
      </c>
      <c r="U608" s="44">
        <f t="shared" si="353"/>
        <v>216.36</v>
      </c>
      <c r="V608" s="44">
        <f t="shared" si="353"/>
        <v>216.36</v>
      </c>
      <c r="W608" s="44">
        <f t="shared" si="353"/>
        <v>216.36</v>
      </c>
      <c r="X608" s="44">
        <f t="shared" si="353"/>
        <v>216.36</v>
      </c>
      <c r="Y608" s="44">
        <f t="shared" si="353"/>
        <v>216.36</v>
      </c>
      <c r="Z608" s="44">
        <f t="shared" si="353"/>
        <v>216.36</v>
      </c>
      <c r="AA608" s="44">
        <f t="shared" si="353"/>
        <v>216.36</v>
      </c>
    </row>
    <row r="609" spans="1:27" collapsed="1" x14ac:dyDescent="0.2">
      <c r="A609" s="98" t="s">
        <v>831</v>
      </c>
      <c r="B609" s="28" t="str">
        <f>"26"&amp;"."&amp;$B$662&amp;"."&amp;$B$663</f>
        <v>26.08.2023</v>
      </c>
      <c r="C609" s="90" t="s">
        <v>76</v>
      </c>
      <c r="D609" s="91">
        <f>ROUND(((D610+D611+D613+D612)/1000),5)</f>
        <v>5.1917999999999997</v>
      </c>
      <c r="E609" s="91">
        <f>ROUND(((E610+E611+E613+E612)/1000),5)</f>
        <v>5.1082799999999997</v>
      </c>
      <c r="F609" s="91">
        <f>ROUND(((F610+F611+F613+F612)/1000),5)</f>
        <v>4.9811699999999997</v>
      </c>
      <c r="G609" s="91">
        <f t="shared" ref="G609:AA609" si="354">ROUND(((G610+G611+G613+G612)/1000),5)</f>
        <v>4.9456300000000004</v>
      </c>
      <c r="H609" s="91">
        <f t="shared" si="354"/>
        <v>4.9444400000000002</v>
      </c>
      <c r="I609" s="91">
        <f t="shared" si="354"/>
        <v>4.9630799999999997</v>
      </c>
      <c r="J609" s="91">
        <f t="shared" si="354"/>
        <v>5.06515</v>
      </c>
      <c r="K609" s="91">
        <f t="shared" si="354"/>
        <v>5.2612100000000002</v>
      </c>
      <c r="L609" s="91">
        <f t="shared" si="354"/>
        <v>5.5536099999999999</v>
      </c>
      <c r="M609" s="91">
        <f t="shared" si="354"/>
        <v>5.8000499999999997</v>
      </c>
      <c r="N609" s="91">
        <f t="shared" si="354"/>
        <v>5.8608900000000004</v>
      </c>
      <c r="O609" s="91">
        <f t="shared" si="354"/>
        <v>5.8700200000000002</v>
      </c>
      <c r="P609" s="91">
        <f t="shared" si="354"/>
        <v>5.8651</v>
      </c>
      <c r="Q609" s="91">
        <f t="shared" si="354"/>
        <v>5.8828300000000002</v>
      </c>
      <c r="R609" s="91">
        <f t="shared" si="354"/>
        <v>5.8799599999999996</v>
      </c>
      <c r="S609" s="91">
        <f t="shared" si="354"/>
        <v>5.8716200000000001</v>
      </c>
      <c r="T609" s="91">
        <f t="shared" si="354"/>
        <v>5.7955899999999998</v>
      </c>
      <c r="U609" s="91">
        <f t="shared" si="354"/>
        <v>5.7123200000000001</v>
      </c>
      <c r="V609" s="91">
        <f t="shared" si="354"/>
        <v>5.7101300000000004</v>
      </c>
      <c r="W609" s="91">
        <f t="shared" si="354"/>
        <v>5.7829699999999997</v>
      </c>
      <c r="X609" s="91">
        <f t="shared" si="354"/>
        <v>5.72919</v>
      </c>
      <c r="Y609" s="91">
        <f t="shared" si="354"/>
        <v>5.5459300000000002</v>
      </c>
      <c r="Z609" s="91">
        <f t="shared" si="354"/>
        <v>5.4710200000000002</v>
      </c>
      <c r="AA609" s="91">
        <f t="shared" si="354"/>
        <v>5.2595299999999998</v>
      </c>
    </row>
    <row r="610" spans="1:27" ht="12.75" hidden="1" customHeight="1" outlineLevel="1" x14ac:dyDescent="0.2">
      <c r="A610" s="99" t="s">
        <v>832</v>
      </c>
      <c r="B610" s="63" t="s">
        <v>238</v>
      </c>
      <c r="C610" s="43" t="s">
        <v>79</v>
      </c>
      <c r="D610" s="44">
        <v>1411.75</v>
      </c>
      <c r="E610" s="44">
        <v>1328.23</v>
      </c>
      <c r="F610" s="44">
        <v>1201.1199999999999</v>
      </c>
      <c r="G610" s="44">
        <v>1165.58</v>
      </c>
      <c r="H610" s="44">
        <v>1164.3900000000001</v>
      </c>
      <c r="I610" s="44">
        <v>1183.03</v>
      </c>
      <c r="J610" s="44">
        <v>1285.0999999999999</v>
      </c>
      <c r="K610" s="44">
        <v>1481.16</v>
      </c>
      <c r="L610" s="44">
        <v>1773.56</v>
      </c>
      <c r="M610" s="44">
        <v>2020</v>
      </c>
      <c r="N610" s="44">
        <v>2080.84</v>
      </c>
      <c r="O610" s="44">
        <v>2089.9699999999998</v>
      </c>
      <c r="P610" s="44">
        <v>2085.0500000000002</v>
      </c>
      <c r="Q610" s="44">
        <v>2102.7800000000002</v>
      </c>
      <c r="R610" s="44">
        <v>2099.91</v>
      </c>
      <c r="S610" s="44">
        <v>2091.5700000000002</v>
      </c>
      <c r="T610" s="44">
        <v>2015.54</v>
      </c>
      <c r="U610" s="44">
        <v>1932.27</v>
      </c>
      <c r="V610" s="44">
        <v>1930.08</v>
      </c>
      <c r="W610" s="44">
        <v>2002.92</v>
      </c>
      <c r="X610" s="44">
        <v>1949.14</v>
      </c>
      <c r="Y610" s="44">
        <v>1765.88</v>
      </c>
      <c r="Z610" s="44">
        <v>1690.97</v>
      </c>
      <c r="AA610" s="44">
        <v>1479.48</v>
      </c>
    </row>
    <row r="611" spans="1:27" ht="12.75" hidden="1" customHeight="1" outlineLevel="1" x14ac:dyDescent="0.2">
      <c r="A611" s="99" t="s">
        <v>833</v>
      </c>
      <c r="B611" s="63" t="s">
        <v>90</v>
      </c>
      <c r="C611" s="43" t="s">
        <v>79</v>
      </c>
      <c r="D611" s="44">
        <f>$D$486</f>
        <v>3559.77</v>
      </c>
      <c r="E611" s="44">
        <f t="shared" ref="E611:AA611" si="355">$D$486</f>
        <v>3559.77</v>
      </c>
      <c r="F611" s="44">
        <f t="shared" si="355"/>
        <v>3559.77</v>
      </c>
      <c r="G611" s="44">
        <f t="shared" si="355"/>
        <v>3559.77</v>
      </c>
      <c r="H611" s="44">
        <f t="shared" si="355"/>
        <v>3559.77</v>
      </c>
      <c r="I611" s="44">
        <f t="shared" si="355"/>
        <v>3559.77</v>
      </c>
      <c r="J611" s="44">
        <f t="shared" si="355"/>
        <v>3559.77</v>
      </c>
      <c r="K611" s="44">
        <f t="shared" si="355"/>
        <v>3559.77</v>
      </c>
      <c r="L611" s="44">
        <f t="shared" si="355"/>
        <v>3559.77</v>
      </c>
      <c r="M611" s="44">
        <f t="shared" si="355"/>
        <v>3559.77</v>
      </c>
      <c r="N611" s="44">
        <f t="shared" si="355"/>
        <v>3559.77</v>
      </c>
      <c r="O611" s="44">
        <f t="shared" si="355"/>
        <v>3559.77</v>
      </c>
      <c r="P611" s="44">
        <f t="shared" si="355"/>
        <v>3559.77</v>
      </c>
      <c r="Q611" s="44">
        <f t="shared" si="355"/>
        <v>3559.77</v>
      </c>
      <c r="R611" s="44">
        <f t="shared" si="355"/>
        <v>3559.77</v>
      </c>
      <c r="S611" s="44">
        <f t="shared" si="355"/>
        <v>3559.77</v>
      </c>
      <c r="T611" s="44">
        <f t="shared" si="355"/>
        <v>3559.77</v>
      </c>
      <c r="U611" s="44">
        <f t="shared" si="355"/>
        <v>3559.77</v>
      </c>
      <c r="V611" s="44">
        <f t="shared" si="355"/>
        <v>3559.77</v>
      </c>
      <c r="W611" s="44">
        <f t="shared" si="355"/>
        <v>3559.77</v>
      </c>
      <c r="X611" s="44">
        <f t="shared" si="355"/>
        <v>3559.77</v>
      </c>
      <c r="Y611" s="44">
        <f t="shared" si="355"/>
        <v>3559.77</v>
      </c>
      <c r="Z611" s="44">
        <f t="shared" si="355"/>
        <v>3559.77</v>
      </c>
      <c r="AA611" s="44">
        <f t="shared" si="355"/>
        <v>3559.77</v>
      </c>
    </row>
    <row r="612" spans="1:27" ht="12.75" hidden="1" customHeight="1" outlineLevel="1" x14ac:dyDescent="0.2">
      <c r="A612" s="99" t="s">
        <v>834</v>
      </c>
      <c r="B612" s="63" t="s">
        <v>83</v>
      </c>
      <c r="C612" s="43" t="s">
        <v>79</v>
      </c>
      <c r="D612" s="44">
        <v>3.92</v>
      </c>
      <c r="E612" s="44">
        <v>3.92</v>
      </c>
      <c r="F612" s="44">
        <v>3.92</v>
      </c>
      <c r="G612" s="44">
        <v>3.92</v>
      </c>
      <c r="H612" s="44">
        <v>3.92</v>
      </c>
      <c r="I612" s="44">
        <v>3.92</v>
      </c>
      <c r="J612" s="44">
        <v>3.92</v>
      </c>
      <c r="K612" s="44">
        <v>3.92</v>
      </c>
      <c r="L612" s="44">
        <v>3.92</v>
      </c>
      <c r="M612" s="44">
        <v>3.92</v>
      </c>
      <c r="N612" s="44">
        <v>3.92</v>
      </c>
      <c r="O612" s="44">
        <v>3.92</v>
      </c>
      <c r="P612" s="44">
        <v>3.92</v>
      </c>
      <c r="Q612" s="44">
        <v>3.92</v>
      </c>
      <c r="R612" s="44">
        <v>3.92</v>
      </c>
      <c r="S612" s="44">
        <v>3.92</v>
      </c>
      <c r="T612" s="44">
        <v>3.92</v>
      </c>
      <c r="U612" s="44">
        <v>3.92</v>
      </c>
      <c r="V612" s="44">
        <v>3.92</v>
      </c>
      <c r="W612" s="44">
        <v>3.92</v>
      </c>
      <c r="X612" s="44">
        <v>3.92</v>
      </c>
      <c r="Y612" s="44">
        <v>3.92</v>
      </c>
      <c r="Z612" s="44">
        <v>3.92</v>
      </c>
      <c r="AA612" s="44">
        <v>3.92</v>
      </c>
    </row>
    <row r="613" spans="1:27" ht="12.75" hidden="1" customHeight="1" outlineLevel="1" x14ac:dyDescent="0.2">
      <c r="A613" s="99" t="s">
        <v>835</v>
      </c>
      <c r="B613" s="63" t="s">
        <v>81</v>
      </c>
      <c r="C613" s="43" t="s">
        <v>79</v>
      </c>
      <c r="D613" s="44">
        <f>$D$11</f>
        <v>216.36</v>
      </c>
      <c r="E613" s="44">
        <f t="shared" ref="E613:AA613" si="356">$D$11</f>
        <v>216.36</v>
      </c>
      <c r="F613" s="44">
        <f t="shared" si="356"/>
        <v>216.36</v>
      </c>
      <c r="G613" s="44">
        <f t="shared" si="356"/>
        <v>216.36</v>
      </c>
      <c r="H613" s="44">
        <f t="shared" si="356"/>
        <v>216.36</v>
      </c>
      <c r="I613" s="44">
        <f t="shared" si="356"/>
        <v>216.36</v>
      </c>
      <c r="J613" s="44">
        <f t="shared" si="356"/>
        <v>216.36</v>
      </c>
      <c r="K613" s="44">
        <f t="shared" si="356"/>
        <v>216.36</v>
      </c>
      <c r="L613" s="44">
        <f t="shared" si="356"/>
        <v>216.36</v>
      </c>
      <c r="M613" s="44">
        <f t="shared" si="356"/>
        <v>216.36</v>
      </c>
      <c r="N613" s="44">
        <f t="shared" si="356"/>
        <v>216.36</v>
      </c>
      <c r="O613" s="44">
        <f t="shared" si="356"/>
        <v>216.36</v>
      </c>
      <c r="P613" s="44">
        <f t="shared" si="356"/>
        <v>216.36</v>
      </c>
      <c r="Q613" s="44">
        <f t="shared" si="356"/>
        <v>216.36</v>
      </c>
      <c r="R613" s="44">
        <f t="shared" si="356"/>
        <v>216.36</v>
      </c>
      <c r="S613" s="44">
        <f t="shared" si="356"/>
        <v>216.36</v>
      </c>
      <c r="T613" s="44">
        <f t="shared" si="356"/>
        <v>216.36</v>
      </c>
      <c r="U613" s="44">
        <f t="shared" si="356"/>
        <v>216.36</v>
      </c>
      <c r="V613" s="44">
        <f t="shared" si="356"/>
        <v>216.36</v>
      </c>
      <c r="W613" s="44">
        <f t="shared" si="356"/>
        <v>216.36</v>
      </c>
      <c r="X613" s="44">
        <f t="shared" si="356"/>
        <v>216.36</v>
      </c>
      <c r="Y613" s="44">
        <f t="shared" si="356"/>
        <v>216.36</v>
      </c>
      <c r="Z613" s="44">
        <f t="shared" si="356"/>
        <v>216.36</v>
      </c>
      <c r="AA613" s="44">
        <f t="shared" si="356"/>
        <v>216.36</v>
      </c>
    </row>
    <row r="614" spans="1:27" collapsed="1" x14ac:dyDescent="0.2">
      <c r="A614" s="98" t="s">
        <v>836</v>
      </c>
      <c r="B614" s="28" t="str">
        <f>"27"&amp;"."&amp;$B$662&amp;"."&amp;$B$663</f>
        <v>27.08.2023</v>
      </c>
      <c r="C614" s="90" t="s">
        <v>76</v>
      </c>
      <c r="D614" s="91">
        <f>ROUND(((D615+D616+D618+D617)/1000),5)</f>
        <v>5.1206100000000001</v>
      </c>
      <c r="E614" s="91">
        <f>ROUND(((E615+E616+E618+E617)/1000),5)</f>
        <v>5.00875</v>
      </c>
      <c r="F614" s="91">
        <f>ROUND(((F615+F616+F618+F617)/1000),5)</f>
        <v>4.9478600000000004</v>
      </c>
      <c r="G614" s="91">
        <f t="shared" ref="G614:AA614" si="357">ROUND(((G615+G616+G618+G617)/1000),5)</f>
        <v>4.9050500000000001</v>
      </c>
      <c r="H614" s="91">
        <f t="shared" si="357"/>
        <v>4.8786800000000001</v>
      </c>
      <c r="I614" s="91">
        <f t="shared" si="357"/>
        <v>4.8574299999999999</v>
      </c>
      <c r="J614" s="91">
        <f t="shared" si="357"/>
        <v>4.8457600000000003</v>
      </c>
      <c r="K614" s="91">
        <f t="shared" si="357"/>
        <v>5.0755600000000003</v>
      </c>
      <c r="L614" s="91">
        <f t="shared" si="357"/>
        <v>5.3574799999999998</v>
      </c>
      <c r="M614" s="91">
        <f t="shared" si="357"/>
        <v>5.5485600000000002</v>
      </c>
      <c r="N614" s="91">
        <f t="shared" si="357"/>
        <v>5.6589900000000002</v>
      </c>
      <c r="O614" s="91">
        <f t="shared" si="357"/>
        <v>5.6936799999999996</v>
      </c>
      <c r="P614" s="91">
        <f t="shared" si="357"/>
        <v>5.6929499999999997</v>
      </c>
      <c r="Q614" s="91">
        <f t="shared" si="357"/>
        <v>5.7014500000000004</v>
      </c>
      <c r="R614" s="91">
        <f t="shared" si="357"/>
        <v>5.7027000000000001</v>
      </c>
      <c r="S614" s="91">
        <f t="shared" si="357"/>
        <v>5.6946000000000003</v>
      </c>
      <c r="T614" s="91">
        <f t="shared" si="357"/>
        <v>5.6566799999999997</v>
      </c>
      <c r="U614" s="91">
        <f t="shared" si="357"/>
        <v>5.6008699999999996</v>
      </c>
      <c r="V614" s="91">
        <f t="shared" si="357"/>
        <v>5.5924300000000002</v>
      </c>
      <c r="W614" s="91">
        <f t="shared" si="357"/>
        <v>5.6337900000000003</v>
      </c>
      <c r="X614" s="91">
        <f t="shared" si="357"/>
        <v>5.6486700000000001</v>
      </c>
      <c r="Y614" s="91">
        <f t="shared" si="357"/>
        <v>5.5411200000000003</v>
      </c>
      <c r="Z614" s="91">
        <f t="shared" si="357"/>
        <v>5.4849399999999999</v>
      </c>
      <c r="AA614" s="91">
        <f t="shared" si="357"/>
        <v>5.2249699999999999</v>
      </c>
    </row>
    <row r="615" spans="1:27" ht="12.75" hidden="1" customHeight="1" outlineLevel="1" x14ac:dyDescent="0.2">
      <c r="A615" s="99" t="s">
        <v>837</v>
      </c>
      <c r="B615" s="63" t="s">
        <v>238</v>
      </c>
      <c r="C615" s="43" t="s">
        <v>79</v>
      </c>
      <c r="D615" s="44">
        <v>1340.56</v>
      </c>
      <c r="E615" s="44">
        <v>1228.7</v>
      </c>
      <c r="F615" s="44">
        <v>1167.81</v>
      </c>
      <c r="G615" s="44">
        <v>1125</v>
      </c>
      <c r="H615" s="44">
        <v>1098.6300000000001</v>
      </c>
      <c r="I615" s="44">
        <v>1077.3800000000001</v>
      </c>
      <c r="J615" s="44">
        <v>1065.71</v>
      </c>
      <c r="K615" s="44">
        <v>1295.51</v>
      </c>
      <c r="L615" s="44">
        <v>1577.43</v>
      </c>
      <c r="M615" s="44">
        <v>1768.51</v>
      </c>
      <c r="N615" s="44">
        <v>1878.94</v>
      </c>
      <c r="O615" s="44">
        <v>1913.63</v>
      </c>
      <c r="P615" s="44">
        <v>1912.9</v>
      </c>
      <c r="Q615" s="44">
        <v>1921.4</v>
      </c>
      <c r="R615" s="44">
        <v>1922.65</v>
      </c>
      <c r="S615" s="44">
        <v>1914.55</v>
      </c>
      <c r="T615" s="44">
        <v>1876.63</v>
      </c>
      <c r="U615" s="44">
        <v>1820.82</v>
      </c>
      <c r="V615" s="44">
        <v>1812.38</v>
      </c>
      <c r="W615" s="44">
        <v>1853.74</v>
      </c>
      <c r="X615" s="44">
        <v>1868.62</v>
      </c>
      <c r="Y615" s="44">
        <v>1761.07</v>
      </c>
      <c r="Z615" s="44">
        <v>1704.89</v>
      </c>
      <c r="AA615" s="44">
        <v>1444.92</v>
      </c>
    </row>
    <row r="616" spans="1:27" ht="12.75" hidden="1" customHeight="1" outlineLevel="1" x14ac:dyDescent="0.2">
      <c r="A616" s="99" t="s">
        <v>838</v>
      </c>
      <c r="B616" s="63" t="s">
        <v>90</v>
      </c>
      <c r="C616" s="43" t="s">
        <v>79</v>
      </c>
      <c r="D616" s="44">
        <f>$D$486</f>
        <v>3559.77</v>
      </c>
      <c r="E616" s="44">
        <f t="shared" ref="E616:AA616" si="358">$D$486</f>
        <v>3559.77</v>
      </c>
      <c r="F616" s="44">
        <f t="shared" si="358"/>
        <v>3559.77</v>
      </c>
      <c r="G616" s="44">
        <f t="shared" si="358"/>
        <v>3559.77</v>
      </c>
      <c r="H616" s="44">
        <f t="shared" si="358"/>
        <v>3559.77</v>
      </c>
      <c r="I616" s="44">
        <f t="shared" si="358"/>
        <v>3559.77</v>
      </c>
      <c r="J616" s="44">
        <f t="shared" si="358"/>
        <v>3559.77</v>
      </c>
      <c r="K616" s="44">
        <f t="shared" si="358"/>
        <v>3559.77</v>
      </c>
      <c r="L616" s="44">
        <f t="shared" si="358"/>
        <v>3559.77</v>
      </c>
      <c r="M616" s="44">
        <f t="shared" si="358"/>
        <v>3559.77</v>
      </c>
      <c r="N616" s="44">
        <f t="shared" si="358"/>
        <v>3559.77</v>
      </c>
      <c r="O616" s="44">
        <f t="shared" si="358"/>
        <v>3559.77</v>
      </c>
      <c r="P616" s="44">
        <f t="shared" si="358"/>
        <v>3559.77</v>
      </c>
      <c r="Q616" s="44">
        <f t="shared" si="358"/>
        <v>3559.77</v>
      </c>
      <c r="R616" s="44">
        <f t="shared" si="358"/>
        <v>3559.77</v>
      </c>
      <c r="S616" s="44">
        <f t="shared" si="358"/>
        <v>3559.77</v>
      </c>
      <c r="T616" s="44">
        <f t="shared" si="358"/>
        <v>3559.77</v>
      </c>
      <c r="U616" s="44">
        <f t="shared" si="358"/>
        <v>3559.77</v>
      </c>
      <c r="V616" s="44">
        <f t="shared" si="358"/>
        <v>3559.77</v>
      </c>
      <c r="W616" s="44">
        <f t="shared" si="358"/>
        <v>3559.77</v>
      </c>
      <c r="X616" s="44">
        <f t="shared" si="358"/>
        <v>3559.77</v>
      </c>
      <c r="Y616" s="44">
        <f t="shared" si="358"/>
        <v>3559.77</v>
      </c>
      <c r="Z616" s="44">
        <f t="shared" si="358"/>
        <v>3559.77</v>
      </c>
      <c r="AA616" s="44">
        <f t="shared" si="358"/>
        <v>3559.77</v>
      </c>
    </row>
    <row r="617" spans="1:27" ht="12.75" hidden="1" customHeight="1" outlineLevel="1" x14ac:dyDescent="0.2">
      <c r="A617" s="99" t="s">
        <v>839</v>
      </c>
      <c r="B617" s="63" t="s">
        <v>83</v>
      </c>
      <c r="C617" s="43" t="s">
        <v>79</v>
      </c>
      <c r="D617" s="44">
        <v>3.92</v>
      </c>
      <c r="E617" s="44">
        <v>3.92</v>
      </c>
      <c r="F617" s="44">
        <v>3.92</v>
      </c>
      <c r="G617" s="44">
        <v>3.92</v>
      </c>
      <c r="H617" s="44">
        <v>3.92</v>
      </c>
      <c r="I617" s="44">
        <v>3.92</v>
      </c>
      <c r="J617" s="44">
        <v>3.92</v>
      </c>
      <c r="K617" s="44">
        <v>3.92</v>
      </c>
      <c r="L617" s="44">
        <v>3.92</v>
      </c>
      <c r="M617" s="44">
        <v>3.92</v>
      </c>
      <c r="N617" s="44">
        <v>3.92</v>
      </c>
      <c r="O617" s="44">
        <v>3.92</v>
      </c>
      <c r="P617" s="44">
        <v>3.92</v>
      </c>
      <c r="Q617" s="44">
        <v>3.92</v>
      </c>
      <c r="R617" s="44">
        <v>3.92</v>
      </c>
      <c r="S617" s="44">
        <v>3.92</v>
      </c>
      <c r="T617" s="44">
        <v>3.92</v>
      </c>
      <c r="U617" s="44">
        <v>3.92</v>
      </c>
      <c r="V617" s="44">
        <v>3.92</v>
      </c>
      <c r="W617" s="44">
        <v>3.92</v>
      </c>
      <c r="X617" s="44">
        <v>3.92</v>
      </c>
      <c r="Y617" s="44">
        <v>3.92</v>
      </c>
      <c r="Z617" s="44">
        <v>3.92</v>
      </c>
      <c r="AA617" s="44">
        <v>3.92</v>
      </c>
    </row>
    <row r="618" spans="1:27" ht="12.75" hidden="1" customHeight="1" outlineLevel="1" x14ac:dyDescent="0.2">
      <c r="A618" s="99" t="s">
        <v>840</v>
      </c>
      <c r="B618" s="63" t="s">
        <v>81</v>
      </c>
      <c r="C618" s="43" t="s">
        <v>79</v>
      </c>
      <c r="D618" s="44">
        <f>$D$11</f>
        <v>216.36</v>
      </c>
      <c r="E618" s="44">
        <f t="shared" ref="E618:AA618" si="359">$D$11</f>
        <v>216.36</v>
      </c>
      <c r="F618" s="44">
        <f t="shared" si="359"/>
        <v>216.36</v>
      </c>
      <c r="G618" s="44">
        <f t="shared" si="359"/>
        <v>216.36</v>
      </c>
      <c r="H618" s="44">
        <f t="shared" si="359"/>
        <v>216.36</v>
      </c>
      <c r="I618" s="44">
        <f t="shared" si="359"/>
        <v>216.36</v>
      </c>
      <c r="J618" s="44">
        <f t="shared" si="359"/>
        <v>216.36</v>
      </c>
      <c r="K618" s="44">
        <f t="shared" si="359"/>
        <v>216.36</v>
      </c>
      <c r="L618" s="44">
        <f t="shared" si="359"/>
        <v>216.36</v>
      </c>
      <c r="M618" s="44">
        <f t="shared" si="359"/>
        <v>216.36</v>
      </c>
      <c r="N618" s="44">
        <f t="shared" si="359"/>
        <v>216.36</v>
      </c>
      <c r="O618" s="44">
        <f t="shared" si="359"/>
        <v>216.36</v>
      </c>
      <c r="P618" s="44">
        <f t="shared" si="359"/>
        <v>216.36</v>
      </c>
      <c r="Q618" s="44">
        <f t="shared" si="359"/>
        <v>216.36</v>
      </c>
      <c r="R618" s="44">
        <f t="shared" si="359"/>
        <v>216.36</v>
      </c>
      <c r="S618" s="44">
        <f t="shared" si="359"/>
        <v>216.36</v>
      </c>
      <c r="T618" s="44">
        <f t="shared" si="359"/>
        <v>216.36</v>
      </c>
      <c r="U618" s="44">
        <f t="shared" si="359"/>
        <v>216.36</v>
      </c>
      <c r="V618" s="44">
        <f t="shared" si="359"/>
        <v>216.36</v>
      </c>
      <c r="W618" s="44">
        <f t="shared" si="359"/>
        <v>216.36</v>
      </c>
      <c r="X618" s="44">
        <f t="shared" si="359"/>
        <v>216.36</v>
      </c>
      <c r="Y618" s="44">
        <f t="shared" si="359"/>
        <v>216.36</v>
      </c>
      <c r="Z618" s="44">
        <f t="shared" si="359"/>
        <v>216.36</v>
      </c>
      <c r="AA618" s="44">
        <f t="shared" si="359"/>
        <v>216.36</v>
      </c>
    </row>
    <row r="619" spans="1:27" collapsed="1" x14ac:dyDescent="0.2">
      <c r="A619" s="98" t="s">
        <v>841</v>
      </c>
      <c r="B619" s="28" t="str">
        <f>"28"&amp;"."&amp;$B$662&amp;"."&amp;$B$663</f>
        <v>28.08.2023</v>
      </c>
      <c r="C619" s="90" t="s">
        <v>76</v>
      </c>
      <c r="D619" s="91">
        <f>ROUND(((D620+D621+D623+D622)/1000),5)</f>
        <v>5.0887900000000004</v>
      </c>
      <c r="E619" s="91">
        <f>ROUND(((E620+E621+E623+E622)/1000),5)</f>
        <v>4.94712</v>
      </c>
      <c r="F619" s="91">
        <f>ROUND(((F620+F621+F623+F622)/1000),5)</f>
        <v>4.8769200000000001</v>
      </c>
      <c r="G619" s="91">
        <f t="shared" ref="G619:AA619" si="360">ROUND(((G620+G621+G623+G622)/1000),5)</f>
        <v>4.8139500000000002</v>
      </c>
      <c r="H619" s="91">
        <f t="shared" si="360"/>
        <v>4.85832</v>
      </c>
      <c r="I619" s="91">
        <f t="shared" si="360"/>
        <v>4.9483499999999996</v>
      </c>
      <c r="J619" s="91">
        <f t="shared" si="360"/>
        <v>5.1236699999999997</v>
      </c>
      <c r="K619" s="91">
        <f t="shared" si="360"/>
        <v>5.4040800000000004</v>
      </c>
      <c r="L619" s="91">
        <f t="shared" si="360"/>
        <v>5.6851500000000001</v>
      </c>
      <c r="M619" s="91">
        <f t="shared" si="360"/>
        <v>5.7972599999999996</v>
      </c>
      <c r="N619" s="91">
        <f t="shared" si="360"/>
        <v>5.81149</v>
      </c>
      <c r="O619" s="91">
        <f t="shared" si="360"/>
        <v>5.8122100000000003</v>
      </c>
      <c r="P619" s="91">
        <f t="shared" si="360"/>
        <v>5.8029599999999997</v>
      </c>
      <c r="Q619" s="91">
        <f t="shared" si="360"/>
        <v>5.85839</v>
      </c>
      <c r="R619" s="91">
        <f t="shared" si="360"/>
        <v>5.9519399999999996</v>
      </c>
      <c r="S619" s="91">
        <f t="shared" si="360"/>
        <v>5.9438899999999997</v>
      </c>
      <c r="T619" s="91">
        <f t="shared" si="360"/>
        <v>5.9615999999999998</v>
      </c>
      <c r="U619" s="91">
        <f t="shared" si="360"/>
        <v>5.8214300000000003</v>
      </c>
      <c r="V619" s="91">
        <f t="shared" si="360"/>
        <v>5.8144299999999998</v>
      </c>
      <c r="W619" s="91">
        <f t="shared" si="360"/>
        <v>5.8219500000000002</v>
      </c>
      <c r="X619" s="91">
        <f t="shared" si="360"/>
        <v>5.7976999999999999</v>
      </c>
      <c r="Y619" s="91">
        <f t="shared" si="360"/>
        <v>5.7136100000000001</v>
      </c>
      <c r="Z619" s="91">
        <f t="shared" si="360"/>
        <v>5.4803199999999999</v>
      </c>
      <c r="AA619" s="91">
        <f t="shared" si="360"/>
        <v>5.23604</v>
      </c>
    </row>
    <row r="620" spans="1:27" ht="12.75" hidden="1" customHeight="1" outlineLevel="1" x14ac:dyDescent="0.2">
      <c r="A620" s="99" t="s">
        <v>842</v>
      </c>
      <c r="B620" s="63" t="s">
        <v>238</v>
      </c>
      <c r="C620" s="43" t="s">
        <v>79</v>
      </c>
      <c r="D620" s="44">
        <v>1308.74</v>
      </c>
      <c r="E620" s="44">
        <v>1167.07</v>
      </c>
      <c r="F620" s="44">
        <v>1096.8699999999999</v>
      </c>
      <c r="G620" s="44">
        <v>1033.9000000000001</v>
      </c>
      <c r="H620" s="44">
        <v>1078.27</v>
      </c>
      <c r="I620" s="44">
        <v>1168.3</v>
      </c>
      <c r="J620" s="44">
        <v>1343.62</v>
      </c>
      <c r="K620" s="44">
        <v>1624.03</v>
      </c>
      <c r="L620" s="44">
        <v>1905.1</v>
      </c>
      <c r="M620" s="44">
        <v>2017.21</v>
      </c>
      <c r="N620" s="44">
        <v>2031.44</v>
      </c>
      <c r="O620" s="44">
        <v>2032.16</v>
      </c>
      <c r="P620" s="44">
        <v>2022.91</v>
      </c>
      <c r="Q620" s="44">
        <v>2078.34</v>
      </c>
      <c r="R620" s="44">
        <v>2171.89</v>
      </c>
      <c r="S620" s="44">
        <v>2163.84</v>
      </c>
      <c r="T620" s="44">
        <v>2181.5500000000002</v>
      </c>
      <c r="U620" s="44">
        <v>2041.38</v>
      </c>
      <c r="V620" s="44">
        <v>2034.38</v>
      </c>
      <c r="W620" s="44">
        <v>2041.9</v>
      </c>
      <c r="X620" s="44">
        <v>2017.65</v>
      </c>
      <c r="Y620" s="44">
        <v>1933.56</v>
      </c>
      <c r="Z620" s="44">
        <v>1700.27</v>
      </c>
      <c r="AA620" s="44">
        <v>1455.99</v>
      </c>
    </row>
    <row r="621" spans="1:27" ht="12.75" hidden="1" customHeight="1" outlineLevel="1" x14ac:dyDescent="0.2">
      <c r="A621" s="99" t="s">
        <v>843</v>
      </c>
      <c r="B621" s="63" t="s">
        <v>90</v>
      </c>
      <c r="C621" s="43" t="s">
        <v>79</v>
      </c>
      <c r="D621" s="44">
        <f>$D$486</f>
        <v>3559.77</v>
      </c>
      <c r="E621" s="44">
        <f t="shared" ref="E621:AA621" si="361">$D$486</f>
        <v>3559.77</v>
      </c>
      <c r="F621" s="44">
        <f t="shared" si="361"/>
        <v>3559.77</v>
      </c>
      <c r="G621" s="44">
        <f t="shared" si="361"/>
        <v>3559.77</v>
      </c>
      <c r="H621" s="44">
        <f t="shared" si="361"/>
        <v>3559.77</v>
      </c>
      <c r="I621" s="44">
        <f t="shared" si="361"/>
        <v>3559.77</v>
      </c>
      <c r="J621" s="44">
        <f t="shared" si="361"/>
        <v>3559.77</v>
      </c>
      <c r="K621" s="44">
        <f t="shared" si="361"/>
        <v>3559.77</v>
      </c>
      <c r="L621" s="44">
        <f t="shared" si="361"/>
        <v>3559.77</v>
      </c>
      <c r="M621" s="44">
        <f t="shared" si="361"/>
        <v>3559.77</v>
      </c>
      <c r="N621" s="44">
        <f t="shared" si="361"/>
        <v>3559.77</v>
      </c>
      <c r="O621" s="44">
        <f t="shared" si="361"/>
        <v>3559.77</v>
      </c>
      <c r="P621" s="44">
        <f t="shared" si="361"/>
        <v>3559.77</v>
      </c>
      <c r="Q621" s="44">
        <f t="shared" si="361"/>
        <v>3559.77</v>
      </c>
      <c r="R621" s="44">
        <f t="shared" si="361"/>
        <v>3559.77</v>
      </c>
      <c r="S621" s="44">
        <f t="shared" si="361"/>
        <v>3559.77</v>
      </c>
      <c r="T621" s="44">
        <f t="shared" si="361"/>
        <v>3559.77</v>
      </c>
      <c r="U621" s="44">
        <f t="shared" si="361"/>
        <v>3559.77</v>
      </c>
      <c r="V621" s="44">
        <f t="shared" si="361"/>
        <v>3559.77</v>
      </c>
      <c r="W621" s="44">
        <f t="shared" si="361"/>
        <v>3559.77</v>
      </c>
      <c r="X621" s="44">
        <f t="shared" si="361"/>
        <v>3559.77</v>
      </c>
      <c r="Y621" s="44">
        <f t="shared" si="361"/>
        <v>3559.77</v>
      </c>
      <c r="Z621" s="44">
        <f t="shared" si="361"/>
        <v>3559.77</v>
      </c>
      <c r="AA621" s="44">
        <f t="shared" si="361"/>
        <v>3559.77</v>
      </c>
    </row>
    <row r="622" spans="1:27" ht="12.75" hidden="1" customHeight="1" outlineLevel="1" x14ac:dyDescent="0.2">
      <c r="A622" s="99" t="s">
        <v>844</v>
      </c>
      <c r="B622" s="63" t="s">
        <v>83</v>
      </c>
      <c r="C622" s="43" t="s">
        <v>79</v>
      </c>
      <c r="D622" s="44">
        <v>3.92</v>
      </c>
      <c r="E622" s="44">
        <v>3.92</v>
      </c>
      <c r="F622" s="44">
        <v>3.92</v>
      </c>
      <c r="G622" s="44">
        <v>3.92</v>
      </c>
      <c r="H622" s="44">
        <v>3.92</v>
      </c>
      <c r="I622" s="44">
        <v>3.92</v>
      </c>
      <c r="J622" s="44">
        <v>3.92</v>
      </c>
      <c r="K622" s="44">
        <v>3.92</v>
      </c>
      <c r="L622" s="44">
        <v>3.92</v>
      </c>
      <c r="M622" s="44">
        <v>3.92</v>
      </c>
      <c r="N622" s="44">
        <v>3.92</v>
      </c>
      <c r="O622" s="44">
        <v>3.92</v>
      </c>
      <c r="P622" s="44">
        <v>3.92</v>
      </c>
      <c r="Q622" s="44">
        <v>3.92</v>
      </c>
      <c r="R622" s="44">
        <v>3.92</v>
      </c>
      <c r="S622" s="44">
        <v>3.92</v>
      </c>
      <c r="T622" s="44">
        <v>3.92</v>
      </c>
      <c r="U622" s="44">
        <v>3.92</v>
      </c>
      <c r="V622" s="44">
        <v>3.92</v>
      </c>
      <c r="W622" s="44">
        <v>3.92</v>
      </c>
      <c r="X622" s="44">
        <v>3.92</v>
      </c>
      <c r="Y622" s="44">
        <v>3.92</v>
      </c>
      <c r="Z622" s="44">
        <v>3.92</v>
      </c>
      <c r="AA622" s="44">
        <v>3.92</v>
      </c>
    </row>
    <row r="623" spans="1:27" ht="12.75" hidden="1" customHeight="1" outlineLevel="1" x14ac:dyDescent="0.2">
      <c r="A623" s="99" t="s">
        <v>845</v>
      </c>
      <c r="B623" s="63" t="s">
        <v>81</v>
      </c>
      <c r="C623" s="43" t="s">
        <v>79</v>
      </c>
      <c r="D623" s="44">
        <f>$D$11</f>
        <v>216.36</v>
      </c>
      <c r="E623" s="44">
        <f t="shared" ref="E623:AA623" si="362">$D$11</f>
        <v>216.36</v>
      </c>
      <c r="F623" s="44">
        <f t="shared" si="362"/>
        <v>216.36</v>
      </c>
      <c r="G623" s="44">
        <f t="shared" si="362"/>
        <v>216.36</v>
      </c>
      <c r="H623" s="44">
        <f t="shared" si="362"/>
        <v>216.36</v>
      </c>
      <c r="I623" s="44">
        <f t="shared" si="362"/>
        <v>216.36</v>
      </c>
      <c r="J623" s="44">
        <f t="shared" si="362"/>
        <v>216.36</v>
      </c>
      <c r="K623" s="44">
        <f t="shared" si="362"/>
        <v>216.36</v>
      </c>
      <c r="L623" s="44">
        <f t="shared" si="362"/>
        <v>216.36</v>
      </c>
      <c r="M623" s="44">
        <f t="shared" si="362"/>
        <v>216.36</v>
      </c>
      <c r="N623" s="44">
        <f t="shared" si="362"/>
        <v>216.36</v>
      </c>
      <c r="O623" s="44">
        <f t="shared" si="362"/>
        <v>216.36</v>
      </c>
      <c r="P623" s="44">
        <f t="shared" si="362"/>
        <v>216.36</v>
      </c>
      <c r="Q623" s="44">
        <f t="shared" si="362"/>
        <v>216.36</v>
      </c>
      <c r="R623" s="44">
        <f t="shared" si="362"/>
        <v>216.36</v>
      </c>
      <c r="S623" s="44">
        <f t="shared" si="362"/>
        <v>216.36</v>
      </c>
      <c r="T623" s="44">
        <f t="shared" si="362"/>
        <v>216.36</v>
      </c>
      <c r="U623" s="44">
        <f t="shared" si="362"/>
        <v>216.36</v>
      </c>
      <c r="V623" s="44">
        <f t="shared" si="362"/>
        <v>216.36</v>
      </c>
      <c r="W623" s="44">
        <f t="shared" si="362"/>
        <v>216.36</v>
      </c>
      <c r="X623" s="44">
        <f t="shared" si="362"/>
        <v>216.36</v>
      </c>
      <c r="Y623" s="44">
        <f t="shared" si="362"/>
        <v>216.36</v>
      </c>
      <c r="Z623" s="44">
        <f t="shared" si="362"/>
        <v>216.36</v>
      </c>
      <c r="AA623" s="44">
        <f t="shared" si="362"/>
        <v>216.36</v>
      </c>
    </row>
    <row r="624" spans="1:27" collapsed="1" x14ac:dyDescent="0.2">
      <c r="A624" s="98" t="s">
        <v>846</v>
      </c>
      <c r="B624" s="28" t="str">
        <f>"29"&amp;"."&amp;$B$662&amp;"."&amp;$B$663</f>
        <v>29.08.2023</v>
      </c>
      <c r="C624" s="90" t="s">
        <v>76</v>
      </c>
      <c r="D624" s="91">
        <f>ROUND(((D625+D626+D628+D627)/1000),5)</f>
        <v>5.1037499999999998</v>
      </c>
      <c r="E624" s="91">
        <f>ROUND(((E625+E626+E628+E627)/1000),5)</f>
        <v>4.9661299999999997</v>
      </c>
      <c r="F624" s="91">
        <f>ROUND(((F625+F626+F628+F627)/1000),5)</f>
        <v>4.84856</v>
      </c>
      <c r="G624" s="91">
        <f t="shared" ref="G624:AA624" si="363">ROUND(((G625+G626+G628+G627)/1000),5)</f>
        <v>4.8507999999999996</v>
      </c>
      <c r="H624" s="91">
        <f t="shared" si="363"/>
        <v>4.9224800000000002</v>
      </c>
      <c r="I624" s="91">
        <f t="shared" si="363"/>
        <v>5.0543899999999997</v>
      </c>
      <c r="J624" s="91">
        <f t="shared" si="363"/>
        <v>5.1407999999999996</v>
      </c>
      <c r="K624" s="91">
        <f t="shared" si="363"/>
        <v>5.4010400000000001</v>
      </c>
      <c r="L624" s="91">
        <f t="shared" si="363"/>
        <v>5.7603200000000001</v>
      </c>
      <c r="M624" s="91">
        <f t="shared" si="363"/>
        <v>5.8253399999999997</v>
      </c>
      <c r="N624" s="91">
        <f t="shared" si="363"/>
        <v>5.8646900000000004</v>
      </c>
      <c r="O624" s="91">
        <f t="shared" si="363"/>
        <v>5.8427499999999997</v>
      </c>
      <c r="P624" s="91">
        <f t="shared" si="363"/>
        <v>5.83352</v>
      </c>
      <c r="Q624" s="91">
        <f t="shared" si="363"/>
        <v>5.8521099999999997</v>
      </c>
      <c r="R624" s="91">
        <f t="shared" si="363"/>
        <v>5.899</v>
      </c>
      <c r="S624" s="91">
        <f t="shared" si="363"/>
        <v>5.8990900000000002</v>
      </c>
      <c r="T624" s="91">
        <f t="shared" si="363"/>
        <v>5.8893300000000002</v>
      </c>
      <c r="U624" s="91">
        <f t="shared" si="363"/>
        <v>5.8716999999999997</v>
      </c>
      <c r="V624" s="91">
        <f t="shared" si="363"/>
        <v>5.8496199999999998</v>
      </c>
      <c r="W624" s="91">
        <f t="shared" si="363"/>
        <v>5.8805500000000004</v>
      </c>
      <c r="X624" s="91">
        <f t="shared" si="363"/>
        <v>5.8863099999999999</v>
      </c>
      <c r="Y624" s="91">
        <f t="shared" si="363"/>
        <v>5.8258200000000002</v>
      </c>
      <c r="Z624" s="91">
        <f t="shared" si="363"/>
        <v>5.4758500000000003</v>
      </c>
      <c r="AA624" s="91">
        <f t="shared" si="363"/>
        <v>5.2716200000000004</v>
      </c>
    </row>
    <row r="625" spans="1:27" ht="12.75" hidden="1" customHeight="1" outlineLevel="1" x14ac:dyDescent="0.2">
      <c r="A625" s="99" t="s">
        <v>847</v>
      </c>
      <c r="B625" s="63" t="s">
        <v>238</v>
      </c>
      <c r="C625" s="43" t="s">
        <v>79</v>
      </c>
      <c r="D625" s="44">
        <v>1323.7</v>
      </c>
      <c r="E625" s="44">
        <v>1186.08</v>
      </c>
      <c r="F625" s="44">
        <v>1068.51</v>
      </c>
      <c r="G625" s="44">
        <v>1070.75</v>
      </c>
      <c r="H625" s="44">
        <v>1142.43</v>
      </c>
      <c r="I625" s="44">
        <v>1274.3399999999999</v>
      </c>
      <c r="J625" s="44">
        <v>1360.75</v>
      </c>
      <c r="K625" s="44">
        <v>1620.99</v>
      </c>
      <c r="L625" s="44">
        <v>1980.27</v>
      </c>
      <c r="M625" s="44">
        <v>2045.29</v>
      </c>
      <c r="N625" s="44">
        <v>2084.64</v>
      </c>
      <c r="O625" s="44">
        <v>2062.6999999999998</v>
      </c>
      <c r="P625" s="44">
        <v>2053.4699999999998</v>
      </c>
      <c r="Q625" s="44">
        <v>2072.06</v>
      </c>
      <c r="R625" s="44">
        <v>2118.9499999999998</v>
      </c>
      <c r="S625" s="44">
        <v>2119.04</v>
      </c>
      <c r="T625" s="44">
        <v>2109.2800000000002</v>
      </c>
      <c r="U625" s="44">
        <v>2091.65</v>
      </c>
      <c r="V625" s="44">
        <v>2069.5700000000002</v>
      </c>
      <c r="W625" s="44">
        <v>2100.5</v>
      </c>
      <c r="X625" s="44">
        <v>2106.2600000000002</v>
      </c>
      <c r="Y625" s="44">
        <v>2045.77</v>
      </c>
      <c r="Z625" s="44">
        <v>1695.8</v>
      </c>
      <c r="AA625" s="44">
        <v>1491.57</v>
      </c>
    </row>
    <row r="626" spans="1:27" ht="12.75" hidden="1" customHeight="1" outlineLevel="1" x14ac:dyDescent="0.2">
      <c r="A626" s="99" t="s">
        <v>848</v>
      </c>
      <c r="B626" s="63" t="s">
        <v>90</v>
      </c>
      <c r="C626" s="43" t="s">
        <v>79</v>
      </c>
      <c r="D626" s="44">
        <f>$D$486</f>
        <v>3559.77</v>
      </c>
      <c r="E626" s="44">
        <f t="shared" ref="E626:AA626" si="364">$D$486</f>
        <v>3559.77</v>
      </c>
      <c r="F626" s="44">
        <f t="shared" si="364"/>
        <v>3559.77</v>
      </c>
      <c r="G626" s="44">
        <f t="shared" si="364"/>
        <v>3559.77</v>
      </c>
      <c r="H626" s="44">
        <f t="shared" si="364"/>
        <v>3559.77</v>
      </c>
      <c r="I626" s="44">
        <f t="shared" si="364"/>
        <v>3559.77</v>
      </c>
      <c r="J626" s="44">
        <f t="shared" si="364"/>
        <v>3559.77</v>
      </c>
      <c r="K626" s="44">
        <f t="shared" si="364"/>
        <v>3559.77</v>
      </c>
      <c r="L626" s="44">
        <f t="shared" si="364"/>
        <v>3559.77</v>
      </c>
      <c r="M626" s="44">
        <f t="shared" si="364"/>
        <v>3559.77</v>
      </c>
      <c r="N626" s="44">
        <f t="shared" si="364"/>
        <v>3559.77</v>
      </c>
      <c r="O626" s="44">
        <f t="shared" si="364"/>
        <v>3559.77</v>
      </c>
      <c r="P626" s="44">
        <f t="shared" si="364"/>
        <v>3559.77</v>
      </c>
      <c r="Q626" s="44">
        <f t="shared" si="364"/>
        <v>3559.77</v>
      </c>
      <c r="R626" s="44">
        <f t="shared" si="364"/>
        <v>3559.77</v>
      </c>
      <c r="S626" s="44">
        <f t="shared" si="364"/>
        <v>3559.77</v>
      </c>
      <c r="T626" s="44">
        <f t="shared" si="364"/>
        <v>3559.77</v>
      </c>
      <c r="U626" s="44">
        <f t="shared" si="364"/>
        <v>3559.77</v>
      </c>
      <c r="V626" s="44">
        <f t="shared" si="364"/>
        <v>3559.77</v>
      </c>
      <c r="W626" s="44">
        <f t="shared" si="364"/>
        <v>3559.77</v>
      </c>
      <c r="X626" s="44">
        <f t="shared" si="364"/>
        <v>3559.77</v>
      </c>
      <c r="Y626" s="44">
        <f t="shared" si="364"/>
        <v>3559.77</v>
      </c>
      <c r="Z626" s="44">
        <f t="shared" si="364"/>
        <v>3559.77</v>
      </c>
      <c r="AA626" s="44">
        <f t="shared" si="364"/>
        <v>3559.77</v>
      </c>
    </row>
    <row r="627" spans="1:27" ht="12.75" hidden="1" customHeight="1" outlineLevel="1" x14ac:dyDescent="0.2">
      <c r="A627" s="99" t="s">
        <v>849</v>
      </c>
      <c r="B627" s="63" t="s">
        <v>83</v>
      </c>
      <c r="C627" s="43" t="s">
        <v>79</v>
      </c>
      <c r="D627" s="44">
        <v>3.92</v>
      </c>
      <c r="E627" s="44">
        <v>3.92</v>
      </c>
      <c r="F627" s="44">
        <v>3.92</v>
      </c>
      <c r="G627" s="44">
        <v>3.92</v>
      </c>
      <c r="H627" s="44">
        <v>3.92</v>
      </c>
      <c r="I627" s="44">
        <v>3.92</v>
      </c>
      <c r="J627" s="44">
        <v>3.92</v>
      </c>
      <c r="K627" s="44">
        <v>3.92</v>
      </c>
      <c r="L627" s="44">
        <v>3.92</v>
      </c>
      <c r="M627" s="44">
        <v>3.92</v>
      </c>
      <c r="N627" s="44">
        <v>3.92</v>
      </c>
      <c r="O627" s="44">
        <v>3.92</v>
      </c>
      <c r="P627" s="44">
        <v>3.92</v>
      </c>
      <c r="Q627" s="44">
        <v>3.92</v>
      </c>
      <c r="R627" s="44">
        <v>3.92</v>
      </c>
      <c r="S627" s="44">
        <v>3.92</v>
      </c>
      <c r="T627" s="44">
        <v>3.92</v>
      </c>
      <c r="U627" s="44">
        <v>3.92</v>
      </c>
      <c r="V627" s="44">
        <v>3.92</v>
      </c>
      <c r="W627" s="44">
        <v>3.92</v>
      </c>
      <c r="X627" s="44">
        <v>3.92</v>
      </c>
      <c r="Y627" s="44">
        <v>3.92</v>
      </c>
      <c r="Z627" s="44">
        <v>3.92</v>
      </c>
      <c r="AA627" s="44">
        <v>3.92</v>
      </c>
    </row>
    <row r="628" spans="1:27" ht="12.75" hidden="1" customHeight="1" outlineLevel="1" x14ac:dyDescent="0.2">
      <c r="A628" s="99" t="s">
        <v>850</v>
      </c>
      <c r="B628" s="63" t="s">
        <v>81</v>
      </c>
      <c r="C628" s="43" t="s">
        <v>79</v>
      </c>
      <c r="D628" s="44">
        <f>$D$11</f>
        <v>216.36</v>
      </c>
      <c r="E628" s="44">
        <f t="shared" ref="E628:AA628" si="365">$D$11</f>
        <v>216.36</v>
      </c>
      <c r="F628" s="44">
        <f t="shared" si="365"/>
        <v>216.36</v>
      </c>
      <c r="G628" s="44">
        <f t="shared" si="365"/>
        <v>216.36</v>
      </c>
      <c r="H628" s="44">
        <f t="shared" si="365"/>
        <v>216.36</v>
      </c>
      <c r="I628" s="44">
        <f t="shared" si="365"/>
        <v>216.36</v>
      </c>
      <c r="J628" s="44">
        <f t="shared" si="365"/>
        <v>216.36</v>
      </c>
      <c r="K628" s="44">
        <f t="shared" si="365"/>
        <v>216.36</v>
      </c>
      <c r="L628" s="44">
        <f t="shared" si="365"/>
        <v>216.36</v>
      </c>
      <c r="M628" s="44">
        <f t="shared" si="365"/>
        <v>216.36</v>
      </c>
      <c r="N628" s="44">
        <f t="shared" si="365"/>
        <v>216.36</v>
      </c>
      <c r="O628" s="44">
        <f t="shared" si="365"/>
        <v>216.36</v>
      </c>
      <c r="P628" s="44">
        <f t="shared" si="365"/>
        <v>216.36</v>
      </c>
      <c r="Q628" s="44">
        <f t="shared" si="365"/>
        <v>216.36</v>
      </c>
      <c r="R628" s="44">
        <f t="shared" si="365"/>
        <v>216.36</v>
      </c>
      <c r="S628" s="44">
        <f t="shared" si="365"/>
        <v>216.36</v>
      </c>
      <c r="T628" s="44">
        <f t="shared" si="365"/>
        <v>216.36</v>
      </c>
      <c r="U628" s="44">
        <f t="shared" si="365"/>
        <v>216.36</v>
      </c>
      <c r="V628" s="44">
        <f t="shared" si="365"/>
        <v>216.36</v>
      </c>
      <c r="W628" s="44">
        <f t="shared" si="365"/>
        <v>216.36</v>
      </c>
      <c r="X628" s="44">
        <f t="shared" si="365"/>
        <v>216.36</v>
      </c>
      <c r="Y628" s="44">
        <f t="shared" si="365"/>
        <v>216.36</v>
      </c>
      <c r="Z628" s="44">
        <f t="shared" si="365"/>
        <v>216.36</v>
      </c>
      <c r="AA628" s="44">
        <f t="shared" si="365"/>
        <v>216.36</v>
      </c>
    </row>
    <row r="629" spans="1:27" collapsed="1" x14ac:dyDescent="0.2">
      <c r="A629" s="98" t="s">
        <v>851</v>
      </c>
      <c r="B629" s="28" t="str">
        <f>"30"&amp;"."&amp;$B$662&amp;"."&amp;$B$663</f>
        <v>30.08.2023</v>
      </c>
      <c r="C629" s="90" t="s">
        <v>76</v>
      </c>
      <c r="D629" s="91">
        <f>ROUND(((D630+D631+D633+D632)/1000),5)</f>
        <v>5.2608699999999997</v>
      </c>
      <c r="E629" s="91">
        <f>ROUND(((E630+E631+E633+E632)/1000),5)</f>
        <v>5.13497</v>
      </c>
      <c r="F629" s="91">
        <f>ROUND(((F630+F631+F633+F632)/1000),5)</f>
        <v>5.0815099999999997</v>
      </c>
      <c r="G629" s="91">
        <f t="shared" ref="G629:AA629" si="366">ROUND(((G630+G631+G633+G632)/1000),5)</f>
        <v>5.0720799999999997</v>
      </c>
      <c r="H629" s="91">
        <f t="shared" si="366"/>
        <v>5.0793499999999998</v>
      </c>
      <c r="I629" s="91">
        <f t="shared" si="366"/>
        <v>5.14011</v>
      </c>
      <c r="J629" s="91">
        <f t="shared" si="366"/>
        <v>5.2611400000000001</v>
      </c>
      <c r="K629" s="91">
        <f t="shared" si="366"/>
        <v>5.4788699999999997</v>
      </c>
      <c r="L629" s="91">
        <f t="shared" si="366"/>
        <v>5.7911099999999998</v>
      </c>
      <c r="M629" s="91">
        <f t="shared" si="366"/>
        <v>5.8669399999999996</v>
      </c>
      <c r="N629" s="91">
        <f t="shared" si="366"/>
        <v>5.9145000000000003</v>
      </c>
      <c r="O629" s="91">
        <f t="shared" si="366"/>
        <v>5.8949400000000001</v>
      </c>
      <c r="P629" s="91">
        <f t="shared" si="366"/>
        <v>5.8933299999999997</v>
      </c>
      <c r="Q629" s="91">
        <f t="shared" si="366"/>
        <v>5.9073399999999996</v>
      </c>
      <c r="R629" s="91">
        <f t="shared" si="366"/>
        <v>5.9995799999999999</v>
      </c>
      <c r="S629" s="91">
        <f t="shared" si="366"/>
        <v>6.0001300000000004</v>
      </c>
      <c r="T629" s="91">
        <f t="shared" si="366"/>
        <v>5.9862900000000003</v>
      </c>
      <c r="U629" s="91">
        <f t="shared" si="366"/>
        <v>5.9678000000000004</v>
      </c>
      <c r="V629" s="91">
        <f t="shared" si="366"/>
        <v>5.9381500000000003</v>
      </c>
      <c r="W629" s="91">
        <f t="shared" si="366"/>
        <v>5.9739100000000001</v>
      </c>
      <c r="X629" s="91">
        <f t="shared" si="366"/>
        <v>5.9511799999999999</v>
      </c>
      <c r="Y629" s="91">
        <f t="shared" si="366"/>
        <v>5.8231200000000003</v>
      </c>
      <c r="Z629" s="91">
        <f t="shared" si="366"/>
        <v>5.5749599999999999</v>
      </c>
      <c r="AA629" s="91">
        <f t="shared" si="366"/>
        <v>5.3838200000000001</v>
      </c>
    </row>
    <row r="630" spans="1:27" ht="12.75" hidden="1" customHeight="1" outlineLevel="1" x14ac:dyDescent="0.2">
      <c r="A630" s="99" t="s">
        <v>852</v>
      </c>
      <c r="B630" s="63" t="s">
        <v>238</v>
      </c>
      <c r="C630" s="43" t="s">
        <v>79</v>
      </c>
      <c r="D630" s="44">
        <v>1480.82</v>
      </c>
      <c r="E630" s="44">
        <v>1354.92</v>
      </c>
      <c r="F630" s="44">
        <v>1301.46</v>
      </c>
      <c r="G630" s="44">
        <v>1292.03</v>
      </c>
      <c r="H630" s="44">
        <v>1299.3</v>
      </c>
      <c r="I630" s="44">
        <v>1360.06</v>
      </c>
      <c r="J630" s="44">
        <v>1481.09</v>
      </c>
      <c r="K630" s="44">
        <v>1698.82</v>
      </c>
      <c r="L630" s="44">
        <v>2011.06</v>
      </c>
      <c r="M630" s="44">
        <v>2086.89</v>
      </c>
      <c r="N630" s="44">
        <v>2134.4499999999998</v>
      </c>
      <c r="O630" s="44">
        <v>2114.89</v>
      </c>
      <c r="P630" s="44">
        <v>2113.2800000000002</v>
      </c>
      <c r="Q630" s="44">
        <v>2127.29</v>
      </c>
      <c r="R630" s="44">
        <v>2219.5300000000002</v>
      </c>
      <c r="S630" s="44">
        <v>2220.08</v>
      </c>
      <c r="T630" s="44">
        <v>2206.2399999999998</v>
      </c>
      <c r="U630" s="44">
        <v>2187.75</v>
      </c>
      <c r="V630" s="44">
        <v>2158.1</v>
      </c>
      <c r="W630" s="44">
        <v>2193.86</v>
      </c>
      <c r="X630" s="44">
        <v>2171.13</v>
      </c>
      <c r="Y630" s="44">
        <v>2043.07</v>
      </c>
      <c r="Z630" s="44">
        <v>1794.91</v>
      </c>
      <c r="AA630" s="44">
        <v>1603.77</v>
      </c>
    </row>
    <row r="631" spans="1:27" ht="12.75" hidden="1" customHeight="1" outlineLevel="1" x14ac:dyDescent="0.2">
      <c r="A631" s="99" t="s">
        <v>853</v>
      </c>
      <c r="B631" s="63" t="s">
        <v>90</v>
      </c>
      <c r="C631" s="43" t="s">
        <v>79</v>
      </c>
      <c r="D631" s="44">
        <f>$D$486</f>
        <v>3559.77</v>
      </c>
      <c r="E631" s="44">
        <f t="shared" ref="E631:AA631" si="367">$D$486</f>
        <v>3559.77</v>
      </c>
      <c r="F631" s="44">
        <f t="shared" si="367"/>
        <v>3559.77</v>
      </c>
      <c r="G631" s="44">
        <f t="shared" si="367"/>
        <v>3559.77</v>
      </c>
      <c r="H631" s="44">
        <f t="shared" si="367"/>
        <v>3559.77</v>
      </c>
      <c r="I631" s="44">
        <f t="shared" si="367"/>
        <v>3559.77</v>
      </c>
      <c r="J631" s="44">
        <f t="shared" si="367"/>
        <v>3559.77</v>
      </c>
      <c r="K631" s="44">
        <f t="shared" si="367"/>
        <v>3559.77</v>
      </c>
      <c r="L631" s="44">
        <f t="shared" si="367"/>
        <v>3559.77</v>
      </c>
      <c r="M631" s="44">
        <f t="shared" si="367"/>
        <v>3559.77</v>
      </c>
      <c r="N631" s="44">
        <f t="shared" si="367"/>
        <v>3559.77</v>
      </c>
      <c r="O631" s="44">
        <f t="shared" si="367"/>
        <v>3559.77</v>
      </c>
      <c r="P631" s="44">
        <f t="shared" si="367"/>
        <v>3559.77</v>
      </c>
      <c r="Q631" s="44">
        <f t="shared" si="367"/>
        <v>3559.77</v>
      </c>
      <c r="R631" s="44">
        <f t="shared" si="367"/>
        <v>3559.77</v>
      </c>
      <c r="S631" s="44">
        <f t="shared" si="367"/>
        <v>3559.77</v>
      </c>
      <c r="T631" s="44">
        <f t="shared" si="367"/>
        <v>3559.77</v>
      </c>
      <c r="U631" s="44">
        <f t="shared" si="367"/>
        <v>3559.77</v>
      </c>
      <c r="V631" s="44">
        <f t="shared" si="367"/>
        <v>3559.77</v>
      </c>
      <c r="W631" s="44">
        <f t="shared" si="367"/>
        <v>3559.77</v>
      </c>
      <c r="X631" s="44">
        <f t="shared" si="367"/>
        <v>3559.77</v>
      </c>
      <c r="Y631" s="44">
        <f t="shared" si="367"/>
        <v>3559.77</v>
      </c>
      <c r="Z631" s="44">
        <f t="shared" si="367"/>
        <v>3559.77</v>
      </c>
      <c r="AA631" s="44">
        <f t="shared" si="367"/>
        <v>3559.77</v>
      </c>
    </row>
    <row r="632" spans="1:27" ht="12.75" hidden="1" customHeight="1" outlineLevel="1" x14ac:dyDescent="0.2">
      <c r="A632" s="99" t="s">
        <v>854</v>
      </c>
      <c r="B632" s="63" t="s">
        <v>83</v>
      </c>
      <c r="C632" s="43" t="s">
        <v>79</v>
      </c>
      <c r="D632" s="44">
        <v>3.92</v>
      </c>
      <c r="E632" s="44">
        <v>3.92</v>
      </c>
      <c r="F632" s="44">
        <v>3.92</v>
      </c>
      <c r="G632" s="44">
        <v>3.92</v>
      </c>
      <c r="H632" s="44">
        <v>3.92</v>
      </c>
      <c r="I632" s="44">
        <v>3.92</v>
      </c>
      <c r="J632" s="44">
        <v>3.92</v>
      </c>
      <c r="K632" s="44">
        <v>3.92</v>
      </c>
      <c r="L632" s="44">
        <v>3.92</v>
      </c>
      <c r="M632" s="44">
        <v>3.92</v>
      </c>
      <c r="N632" s="44">
        <v>3.92</v>
      </c>
      <c r="O632" s="44">
        <v>3.92</v>
      </c>
      <c r="P632" s="44">
        <v>3.92</v>
      </c>
      <c r="Q632" s="44">
        <v>3.92</v>
      </c>
      <c r="R632" s="44">
        <v>3.92</v>
      </c>
      <c r="S632" s="44">
        <v>3.92</v>
      </c>
      <c r="T632" s="44">
        <v>3.92</v>
      </c>
      <c r="U632" s="44">
        <v>3.92</v>
      </c>
      <c r="V632" s="44">
        <v>3.92</v>
      </c>
      <c r="W632" s="44">
        <v>3.92</v>
      </c>
      <c r="X632" s="44">
        <v>3.92</v>
      </c>
      <c r="Y632" s="44">
        <v>3.92</v>
      </c>
      <c r="Z632" s="44">
        <v>3.92</v>
      </c>
      <c r="AA632" s="44">
        <v>3.92</v>
      </c>
    </row>
    <row r="633" spans="1:27" ht="12.75" hidden="1" customHeight="1" outlineLevel="1" x14ac:dyDescent="0.2">
      <c r="A633" s="99" t="s">
        <v>855</v>
      </c>
      <c r="B633" s="63" t="s">
        <v>81</v>
      </c>
      <c r="C633" s="43" t="s">
        <v>79</v>
      </c>
      <c r="D633" s="44">
        <f>$D$11</f>
        <v>216.36</v>
      </c>
      <c r="E633" s="44">
        <f t="shared" ref="E633:AA633" si="368">$D$11</f>
        <v>216.36</v>
      </c>
      <c r="F633" s="44">
        <f t="shared" si="368"/>
        <v>216.36</v>
      </c>
      <c r="G633" s="44">
        <f t="shared" si="368"/>
        <v>216.36</v>
      </c>
      <c r="H633" s="44">
        <f t="shared" si="368"/>
        <v>216.36</v>
      </c>
      <c r="I633" s="44">
        <f t="shared" si="368"/>
        <v>216.36</v>
      </c>
      <c r="J633" s="44">
        <f t="shared" si="368"/>
        <v>216.36</v>
      </c>
      <c r="K633" s="44">
        <f t="shared" si="368"/>
        <v>216.36</v>
      </c>
      <c r="L633" s="44">
        <f t="shared" si="368"/>
        <v>216.36</v>
      </c>
      <c r="M633" s="44">
        <f t="shared" si="368"/>
        <v>216.36</v>
      </c>
      <c r="N633" s="44">
        <f t="shared" si="368"/>
        <v>216.36</v>
      </c>
      <c r="O633" s="44">
        <f t="shared" si="368"/>
        <v>216.36</v>
      </c>
      <c r="P633" s="44">
        <f t="shared" si="368"/>
        <v>216.36</v>
      </c>
      <c r="Q633" s="44">
        <f t="shared" si="368"/>
        <v>216.36</v>
      </c>
      <c r="R633" s="44">
        <f t="shared" si="368"/>
        <v>216.36</v>
      </c>
      <c r="S633" s="44">
        <f t="shared" si="368"/>
        <v>216.36</v>
      </c>
      <c r="T633" s="44">
        <f t="shared" si="368"/>
        <v>216.36</v>
      </c>
      <c r="U633" s="44">
        <f t="shared" si="368"/>
        <v>216.36</v>
      </c>
      <c r="V633" s="44">
        <f t="shared" si="368"/>
        <v>216.36</v>
      </c>
      <c r="W633" s="44">
        <f t="shared" si="368"/>
        <v>216.36</v>
      </c>
      <c r="X633" s="44">
        <f t="shared" si="368"/>
        <v>216.36</v>
      </c>
      <c r="Y633" s="44">
        <f t="shared" si="368"/>
        <v>216.36</v>
      </c>
      <c r="Z633" s="44">
        <f t="shared" si="368"/>
        <v>216.36</v>
      </c>
      <c r="AA633" s="44">
        <f t="shared" si="368"/>
        <v>216.36</v>
      </c>
    </row>
    <row r="634" spans="1:27" collapsed="1" x14ac:dyDescent="0.2">
      <c r="A634" s="98" t="s">
        <v>856</v>
      </c>
      <c r="B634" s="28" t="str">
        <f>"31"&amp;"."&amp;$B$662&amp;"."&amp;$B$663</f>
        <v>31.08.2023</v>
      </c>
      <c r="C634" s="90" t="s">
        <v>76</v>
      </c>
      <c r="D634" s="91">
        <f>ROUND(((D635+D636+D638+D637)/1000),5)</f>
        <v>5.0758400000000004</v>
      </c>
      <c r="E634" s="91">
        <f>ROUND(((E635+E636+E638+E637)/1000),5)</f>
        <v>4.9670800000000002</v>
      </c>
      <c r="F634" s="91">
        <f>ROUND(((F635+F636+F638+F637)/1000),5)</f>
        <v>4.8824199999999998</v>
      </c>
      <c r="G634" s="91">
        <f t="shared" ref="G634:AA634" si="369">ROUND(((G635+G636+G638+G637)/1000),5)</f>
        <v>4.8647499999999999</v>
      </c>
      <c r="H634" s="91">
        <f t="shared" si="369"/>
        <v>4.9068399999999999</v>
      </c>
      <c r="I634" s="91">
        <f t="shared" si="369"/>
        <v>5.0319500000000001</v>
      </c>
      <c r="J634" s="91">
        <f t="shared" si="369"/>
        <v>5.1794099999999998</v>
      </c>
      <c r="K634" s="91">
        <f t="shared" si="369"/>
        <v>5.4415899999999997</v>
      </c>
      <c r="L634" s="91">
        <f t="shared" si="369"/>
        <v>5.6745700000000001</v>
      </c>
      <c r="M634" s="91">
        <f t="shared" si="369"/>
        <v>5.7939699999999998</v>
      </c>
      <c r="N634" s="91">
        <f t="shared" si="369"/>
        <v>5.98665</v>
      </c>
      <c r="O634" s="91">
        <f t="shared" si="369"/>
        <v>5.8338799999999997</v>
      </c>
      <c r="P634" s="91">
        <f t="shared" si="369"/>
        <v>5.7755000000000001</v>
      </c>
      <c r="Q634" s="91">
        <f t="shared" si="369"/>
        <v>5.8058699999999996</v>
      </c>
      <c r="R634" s="91">
        <f t="shared" si="369"/>
        <v>5.9432600000000004</v>
      </c>
      <c r="S634" s="91">
        <f t="shared" si="369"/>
        <v>5.93187</v>
      </c>
      <c r="T634" s="91">
        <f t="shared" si="369"/>
        <v>5.9146700000000001</v>
      </c>
      <c r="U634" s="91">
        <f t="shared" si="369"/>
        <v>5.88767</v>
      </c>
      <c r="V634" s="91">
        <f t="shared" si="369"/>
        <v>5.8917599999999997</v>
      </c>
      <c r="W634" s="91">
        <f t="shared" si="369"/>
        <v>5.8928500000000001</v>
      </c>
      <c r="X634" s="91">
        <f t="shared" si="369"/>
        <v>5.94055</v>
      </c>
      <c r="Y634" s="91">
        <f t="shared" si="369"/>
        <v>5.8478500000000002</v>
      </c>
      <c r="Z634" s="91">
        <f t="shared" si="369"/>
        <v>5.5591900000000001</v>
      </c>
      <c r="AA634" s="91">
        <f t="shared" si="369"/>
        <v>5.3567200000000001</v>
      </c>
    </row>
    <row r="635" spans="1:27" ht="12.75" hidden="1" customHeight="1" outlineLevel="1" x14ac:dyDescent="0.2">
      <c r="A635" s="99" t="s">
        <v>857</v>
      </c>
      <c r="B635" s="63" t="s">
        <v>238</v>
      </c>
      <c r="C635" s="43" t="s">
        <v>79</v>
      </c>
      <c r="D635" s="44">
        <v>1295.79</v>
      </c>
      <c r="E635" s="44">
        <v>1187.03</v>
      </c>
      <c r="F635" s="44">
        <v>1102.3699999999999</v>
      </c>
      <c r="G635" s="44">
        <v>1084.7</v>
      </c>
      <c r="H635" s="44">
        <v>1126.79</v>
      </c>
      <c r="I635" s="44">
        <v>1251.9000000000001</v>
      </c>
      <c r="J635" s="44">
        <v>1399.36</v>
      </c>
      <c r="K635" s="44">
        <v>1661.54</v>
      </c>
      <c r="L635" s="44">
        <v>1894.52</v>
      </c>
      <c r="M635" s="44">
        <v>2013.92</v>
      </c>
      <c r="N635" s="44">
        <v>2206.6</v>
      </c>
      <c r="O635" s="44">
        <v>2053.83</v>
      </c>
      <c r="P635" s="44">
        <v>1995.45</v>
      </c>
      <c r="Q635" s="44">
        <v>2025.82</v>
      </c>
      <c r="R635" s="44">
        <v>2163.21</v>
      </c>
      <c r="S635" s="44">
        <v>2151.8200000000002</v>
      </c>
      <c r="T635" s="44">
        <v>2134.62</v>
      </c>
      <c r="U635" s="44">
        <v>2107.62</v>
      </c>
      <c r="V635" s="44">
        <v>2111.71</v>
      </c>
      <c r="W635" s="44">
        <v>2112.8000000000002</v>
      </c>
      <c r="X635" s="44">
        <v>2160.5</v>
      </c>
      <c r="Y635" s="44">
        <v>2067.8000000000002</v>
      </c>
      <c r="Z635" s="44">
        <v>1779.14</v>
      </c>
      <c r="AA635" s="44">
        <v>1576.67</v>
      </c>
    </row>
    <row r="636" spans="1:27" ht="12.75" hidden="1" customHeight="1" outlineLevel="1" x14ac:dyDescent="0.2">
      <c r="A636" s="99" t="s">
        <v>858</v>
      </c>
      <c r="B636" s="63" t="s">
        <v>90</v>
      </c>
      <c r="C636" s="43" t="s">
        <v>79</v>
      </c>
      <c r="D636" s="44">
        <f>$D$486</f>
        <v>3559.77</v>
      </c>
      <c r="E636" s="44">
        <f t="shared" ref="E636:AA636" si="370">$D$486</f>
        <v>3559.77</v>
      </c>
      <c r="F636" s="44">
        <f t="shared" si="370"/>
        <v>3559.77</v>
      </c>
      <c r="G636" s="44">
        <f t="shared" si="370"/>
        <v>3559.77</v>
      </c>
      <c r="H636" s="44">
        <f t="shared" si="370"/>
        <v>3559.77</v>
      </c>
      <c r="I636" s="44">
        <f t="shared" si="370"/>
        <v>3559.77</v>
      </c>
      <c r="J636" s="44">
        <f t="shared" si="370"/>
        <v>3559.77</v>
      </c>
      <c r="K636" s="44">
        <f t="shared" si="370"/>
        <v>3559.77</v>
      </c>
      <c r="L636" s="44">
        <f t="shared" si="370"/>
        <v>3559.77</v>
      </c>
      <c r="M636" s="44">
        <f t="shared" si="370"/>
        <v>3559.77</v>
      </c>
      <c r="N636" s="44">
        <f t="shared" si="370"/>
        <v>3559.77</v>
      </c>
      <c r="O636" s="44">
        <f t="shared" si="370"/>
        <v>3559.77</v>
      </c>
      <c r="P636" s="44">
        <f t="shared" si="370"/>
        <v>3559.77</v>
      </c>
      <c r="Q636" s="44">
        <f t="shared" si="370"/>
        <v>3559.77</v>
      </c>
      <c r="R636" s="44">
        <f t="shared" si="370"/>
        <v>3559.77</v>
      </c>
      <c r="S636" s="44">
        <f t="shared" si="370"/>
        <v>3559.77</v>
      </c>
      <c r="T636" s="44">
        <f t="shared" si="370"/>
        <v>3559.77</v>
      </c>
      <c r="U636" s="44">
        <f t="shared" si="370"/>
        <v>3559.77</v>
      </c>
      <c r="V636" s="44">
        <f t="shared" si="370"/>
        <v>3559.77</v>
      </c>
      <c r="W636" s="44">
        <f t="shared" si="370"/>
        <v>3559.77</v>
      </c>
      <c r="X636" s="44">
        <f t="shared" si="370"/>
        <v>3559.77</v>
      </c>
      <c r="Y636" s="44">
        <f t="shared" si="370"/>
        <v>3559.77</v>
      </c>
      <c r="Z636" s="44">
        <f t="shared" si="370"/>
        <v>3559.77</v>
      </c>
      <c r="AA636" s="44">
        <f t="shared" si="370"/>
        <v>3559.77</v>
      </c>
    </row>
    <row r="637" spans="1:27" ht="12.75" hidden="1" customHeight="1" outlineLevel="1" x14ac:dyDescent="0.2">
      <c r="A637" s="99" t="s">
        <v>859</v>
      </c>
      <c r="B637" s="63" t="s">
        <v>83</v>
      </c>
      <c r="C637" s="43" t="s">
        <v>79</v>
      </c>
      <c r="D637" s="44">
        <v>3.92</v>
      </c>
      <c r="E637" s="44">
        <v>3.92</v>
      </c>
      <c r="F637" s="44">
        <v>3.92</v>
      </c>
      <c r="G637" s="44">
        <v>3.92</v>
      </c>
      <c r="H637" s="44">
        <v>3.92</v>
      </c>
      <c r="I637" s="44">
        <v>3.92</v>
      </c>
      <c r="J637" s="44">
        <v>3.92</v>
      </c>
      <c r="K637" s="44">
        <v>3.92</v>
      </c>
      <c r="L637" s="44">
        <v>3.92</v>
      </c>
      <c r="M637" s="44">
        <v>3.92</v>
      </c>
      <c r="N637" s="44">
        <v>3.92</v>
      </c>
      <c r="O637" s="44">
        <v>3.92</v>
      </c>
      <c r="P637" s="44">
        <v>3.92</v>
      </c>
      <c r="Q637" s="44">
        <v>3.92</v>
      </c>
      <c r="R637" s="44">
        <v>3.92</v>
      </c>
      <c r="S637" s="44">
        <v>3.92</v>
      </c>
      <c r="T637" s="44">
        <v>3.92</v>
      </c>
      <c r="U637" s="44">
        <v>3.92</v>
      </c>
      <c r="V637" s="44">
        <v>3.92</v>
      </c>
      <c r="W637" s="44">
        <v>3.92</v>
      </c>
      <c r="X637" s="44">
        <v>3.92</v>
      </c>
      <c r="Y637" s="44">
        <v>3.92</v>
      </c>
      <c r="Z637" s="44">
        <v>3.92</v>
      </c>
      <c r="AA637" s="44">
        <v>3.92</v>
      </c>
    </row>
    <row r="638" spans="1:27" ht="12.75" hidden="1" customHeight="1" outlineLevel="1" x14ac:dyDescent="0.2">
      <c r="A638" s="99" t="s">
        <v>860</v>
      </c>
      <c r="B638" s="63" t="s">
        <v>81</v>
      </c>
      <c r="C638" s="43" t="s">
        <v>79</v>
      </c>
      <c r="D638" s="44">
        <f>$D$11</f>
        <v>216.36</v>
      </c>
      <c r="E638" s="44">
        <f t="shared" ref="E638:AA638" si="371">$D$11</f>
        <v>216.36</v>
      </c>
      <c r="F638" s="44">
        <f t="shared" si="371"/>
        <v>216.36</v>
      </c>
      <c r="G638" s="44">
        <f t="shared" si="371"/>
        <v>216.36</v>
      </c>
      <c r="H638" s="44">
        <f t="shared" si="371"/>
        <v>216.36</v>
      </c>
      <c r="I638" s="44">
        <f t="shared" si="371"/>
        <v>216.36</v>
      </c>
      <c r="J638" s="44">
        <f t="shared" si="371"/>
        <v>216.36</v>
      </c>
      <c r="K638" s="44">
        <f t="shared" si="371"/>
        <v>216.36</v>
      </c>
      <c r="L638" s="44">
        <f t="shared" si="371"/>
        <v>216.36</v>
      </c>
      <c r="M638" s="44">
        <f t="shared" si="371"/>
        <v>216.36</v>
      </c>
      <c r="N638" s="44">
        <f t="shared" si="371"/>
        <v>216.36</v>
      </c>
      <c r="O638" s="44">
        <f t="shared" si="371"/>
        <v>216.36</v>
      </c>
      <c r="P638" s="44">
        <f t="shared" si="371"/>
        <v>216.36</v>
      </c>
      <c r="Q638" s="44">
        <f t="shared" si="371"/>
        <v>216.36</v>
      </c>
      <c r="R638" s="44">
        <f t="shared" si="371"/>
        <v>216.36</v>
      </c>
      <c r="S638" s="44">
        <f t="shared" si="371"/>
        <v>216.36</v>
      </c>
      <c r="T638" s="44">
        <f t="shared" si="371"/>
        <v>216.36</v>
      </c>
      <c r="U638" s="44">
        <f t="shared" si="371"/>
        <v>216.36</v>
      </c>
      <c r="V638" s="44">
        <f t="shared" si="371"/>
        <v>216.36</v>
      </c>
      <c r="W638" s="44">
        <f t="shared" si="371"/>
        <v>216.36</v>
      </c>
      <c r="X638" s="44">
        <f t="shared" si="371"/>
        <v>216.36</v>
      </c>
      <c r="Y638" s="44">
        <f t="shared" si="371"/>
        <v>216.36</v>
      </c>
      <c r="Z638" s="44">
        <f t="shared" si="371"/>
        <v>216.36</v>
      </c>
      <c r="AA638" s="44">
        <f t="shared" si="371"/>
        <v>216.36</v>
      </c>
    </row>
    <row r="639" spans="1:27" collapsed="1" x14ac:dyDescent="0.2">
      <c r="B639" s="101" t="s">
        <v>392</v>
      </c>
    </row>
    <row r="640" spans="1:27" x14ac:dyDescent="0.2">
      <c r="B640" s="101" t="s">
        <v>392</v>
      </c>
    </row>
    <row r="641" spans="1:27" x14ac:dyDescent="0.2">
      <c r="A641" s="175" t="s">
        <v>861</v>
      </c>
      <c r="B641" s="176"/>
      <c r="C641" s="176"/>
      <c r="D641" s="176"/>
      <c r="E641" s="176"/>
      <c r="F641" s="176"/>
      <c r="G641" s="176"/>
      <c r="H641" s="17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7"/>
    </row>
    <row r="642" spans="1:27" ht="15" customHeight="1" x14ac:dyDescent="0.2">
      <c r="A642" s="178" t="s">
        <v>862</v>
      </c>
      <c r="B642" s="180" t="s">
        <v>863</v>
      </c>
      <c r="C642" s="182" t="s">
        <v>864</v>
      </c>
      <c r="D642" s="27" t="s">
        <v>69</v>
      </c>
      <c r="E642" s="27" t="s">
        <v>70</v>
      </c>
      <c r="F642" s="27" t="s">
        <v>865</v>
      </c>
      <c r="G642" s="27" t="s">
        <v>866</v>
      </c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4"/>
      <c r="Y642" s="104"/>
      <c r="Z642" s="104"/>
      <c r="AA642" s="104"/>
    </row>
    <row r="643" spans="1:27" x14ac:dyDescent="0.2">
      <c r="A643" s="179"/>
      <c r="B643" s="181"/>
      <c r="C643" s="183"/>
      <c r="D643" s="105">
        <f>D644</f>
        <v>778999.83</v>
      </c>
      <c r="E643" s="105">
        <f t="shared" ref="E643:G643" si="372">E644</f>
        <v>778999.83</v>
      </c>
      <c r="F643" s="105">
        <f t="shared" si="372"/>
        <v>778999.83</v>
      </c>
      <c r="G643" s="105">
        <f t="shared" si="372"/>
        <v>778999.83</v>
      </c>
    </row>
    <row r="644" spans="1:27" ht="12.75" hidden="1" customHeight="1" outlineLevel="1" x14ac:dyDescent="0.2">
      <c r="A644" s="106" t="s">
        <v>867</v>
      </c>
      <c r="B644" s="107" t="s">
        <v>868</v>
      </c>
      <c r="C644" s="108" t="s">
        <v>864</v>
      </c>
      <c r="D644" s="44">
        <v>778999.83</v>
      </c>
      <c r="E644" s="44">
        <f>$D644</f>
        <v>778999.83</v>
      </c>
      <c r="F644" s="44">
        <f>$D644</f>
        <v>778999.83</v>
      </c>
      <c r="G644" s="44">
        <f>$D644</f>
        <v>778999.83</v>
      </c>
    </row>
    <row r="645" spans="1:27" collapsed="1" x14ac:dyDescent="0.2"/>
    <row r="647" spans="1:27" ht="12.75" customHeight="1" x14ac:dyDescent="0.25">
      <c r="A647" s="184" t="s">
        <v>84</v>
      </c>
      <c r="B647" s="184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1:27" ht="12.75" customHeight="1" x14ac:dyDescent="0.25">
      <c r="A648" s="185" t="s">
        <v>3163</v>
      </c>
      <c r="B648" s="185"/>
      <c r="C648" s="185"/>
      <c r="D648" s="185"/>
      <c r="E648" s="185"/>
      <c r="F648" s="185"/>
      <c r="G648" s="185"/>
      <c r="H648" s="185"/>
      <c r="I648" s="185"/>
      <c r="J648" s="185"/>
      <c r="K648" s="185"/>
      <c r="L648" s="185"/>
      <c r="M648" s="185"/>
      <c r="N648" s="185"/>
      <c r="O648" s="185"/>
      <c r="P648"/>
      <c r="Q648"/>
      <c r="R648"/>
      <c r="S648"/>
      <c r="T648"/>
      <c r="U648"/>
      <c r="V648"/>
      <c r="W648"/>
      <c r="X648"/>
      <c r="Y648"/>
      <c r="Z648"/>
      <c r="AA648"/>
    </row>
    <row r="650" spans="1:27" x14ac:dyDescent="0.2">
      <c r="A650" s="54"/>
      <c r="B650" s="55"/>
    </row>
    <row r="651" spans="1:27" x14ac:dyDescent="0.2">
      <c r="A651" s="54"/>
      <c r="B651" s="56"/>
    </row>
    <row r="662" spans="2:2" hidden="1" x14ac:dyDescent="0.2">
      <c r="B662" s="109" t="s">
        <v>3164</v>
      </c>
    </row>
    <row r="663" spans="2:2" hidden="1" x14ac:dyDescent="0.2">
      <c r="B663" s="110" t="s">
        <v>3165</v>
      </c>
    </row>
  </sheetData>
  <autoFilter ref="B6:C584" xr:uid="{00000000-0001-0000-0600-000000000000}"/>
  <mergeCells count="12">
    <mergeCell ref="A648:O648"/>
    <mergeCell ref="A1:AA3"/>
    <mergeCell ref="A4:AA4"/>
    <mergeCell ref="A5:AA5"/>
    <mergeCell ref="A164:AA164"/>
    <mergeCell ref="A323:AA323"/>
    <mergeCell ref="A482:AA482"/>
    <mergeCell ref="A641:AA641"/>
    <mergeCell ref="A642:A643"/>
    <mergeCell ref="B642:B643"/>
    <mergeCell ref="C642:C643"/>
    <mergeCell ref="A647:B647"/>
  </mergeCells>
  <pageMargins left="0.25" right="0.25" top="0.75" bottom="0.75" header="0.3" footer="0.3"/>
  <pageSetup paperSize="9" scale="41" fitToHeight="0" orientation="landscape" r:id="rId1"/>
  <colBreaks count="1" manualBreakCount="1">
    <brk id="12" max="647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728C5F-13CF-448F-BB10-6000F85E0B3E}">
  <sheetPr codeName="Лист9">
    <tabColor rgb="FF00B0F0"/>
    <pageSetUpPr fitToPage="1"/>
  </sheetPr>
  <dimension ref="A1:AA219"/>
  <sheetViews>
    <sheetView view="pageBreakPreview" zoomScale="75" zoomScaleNormal="100" zoomScaleSheetLayoutView="75" workbookViewId="0">
      <selection activeCell="N30" sqref="N30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ht="12.75" customHeight="1" x14ac:dyDescent="0.2">
      <c r="A1" s="186" t="s">
        <v>870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</row>
    <row r="2" spans="1:27" x14ac:dyDescent="0.2">
      <c r="A2" s="186"/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</row>
    <row r="3" spans="1:27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</row>
    <row r="4" spans="1:27" ht="15" customHeight="1" x14ac:dyDescent="0.25">
      <c r="A4" s="189" t="s">
        <v>869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4"/>
    </row>
    <row r="5" spans="1:27" ht="12.75" customHeight="1" x14ac:dyDescent="0.2">
      <c r="A5" s="175" t="s">
        <v>549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25.5" x14ac:dyDescent="0.2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x14ac:dyDescent="0.2">
      <c r="A7" s="26"/>
      <c r="B7" s="27"/>
      <c r="C7" s="26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</row>
    <row r="8" spans="1:27" ht="12.75" customHeight="1" x14ac:dyDescent="0.2">
      <c r="A8" s="98" t="s">
        <v>5</v>
      </c>
      <c r="B8" s="28" t="str">
        <f>"01"&amp;"."&amp;$B$218&amp;"."&amp;$B$219</f>
        <v>01.08.2023</v>
      </c>
      <c r="C8" s="90" t="s">
        <v>76</v>
      </c>
      <c r="D8" s="91">
        <f>ROUND(((D9+D10+D12+D11+D13)/1000),5)</f>
        <v>3.6920600000000001</v>
      </c>
      <c r="E8" s="91">
        <f t="shared" ref="E8:AA8" si="0">ROUND(((E9+E10+E12+E11+E13)/1000),5)</f>
        <v>3.4915600000000002</v>
      </c>
      <c r="F8" s="91">
        <f t="shared" si="0"/>
        <v>3.3705599999999998</v>
      </c>
      <c r="G8" s="91">
        <f t="shared" si="0"/>
        <v>3.3535699999999999</v>
      </c>
      <c r="H8" s="91">
        <f t="shared" si="0"/>
        <v>2.6460499999999998</v>
      </c>
      <c r="I8" s="91">
        <f t="shared" si="0"/>
        <v>3.3450299999999999</v>
      </c>
      <c r="J8" s="91">
        <f t="shared" si="0"/>
        <v>3.6318899999999998</v>
      </c>
      <c r="K8" s="91">
        <f t="shared" si="0"/>
        <v>4.1091699999999998</v>
      </c>
      <c r="L8" s="91">
        <f t="shared" si="0"/>
        <v>4.4744400000000004</v>
      </c>
      <c r="M8" s="91">
        <f t="shared" si="0"/>
        <v>4.7583900000000003</v>
      </c>
      <c r="N8" s="91">
        <f t="shared" si="0"/>
        <v>4.81656</v>
      </c>
      <c r="O8" s="91">
        <f t="shared" si="0"/>
        <v>4.8222399999999999</v>
      </c>
      <c r="P8" s="91">
        <f t="shared" si="0"/>
        <v>4.8128200000000003</v>
      </c>
      <c r="Q8" s="91">
        <f t="shared" si="0"/>
        <v>4.8318000000000003</v>
      </c>
      <c r="R8" s="91">
        <f t="shared" si="0"/>
        <v>4.7599600000000004</v>
      </c>
      <c r="S8" s="91">
        <f t="shared" si="0"/>
        <v>4.7668299999999997</v>
      </c>
      <c r="T8" s="91">
        <f t="shared" si="0"/>
        <v>4.7762399999999996</v>
      </c>
      <c r="U8" s="91">
        <f t="shared" si="0"/>
        <v>4.7664</v>
      </c>
      <c r="V8" s="91">
        <f t="shared" si="0"/>
        <v>4.7511299999999999</v>
      </c>
      <c r="W8" s="91">
        <f t="shared" si="0"/>
        <v>4.7187799999999998</v>
      </c>
      <c r="X8" s="91">
        <f t="shared" si="0"/>
        <v>4.6858000000000004</v>
      </c>
      <c r="Y8" s="91">
        <f t="shared" si="0"/>
        <v>4.6422999999999996</v>
      </c>
      <c r="Z8" s="91">
        <f t="shared" si="0"/>
        <v>4.4371400000000003</v>
      </c>
      <c r="AA8" s="91">
        <f t="shared" si="0"/>
        <v>4.0659200000000002</v>
      </c>
    </row>
    <row r="9" spans="1:27" ht="12.75" hidden="1" customHeight="1" outlineLevel="1" x14ac:dyDescent="0.2">
      <c r="A9" s="112" t="s">
        <v>87</v>
      </c>
      <c r="B9" s="63" t="s">
        <v>238</v>
      </c>
      <c r="C9" s="43" t="s">
        <v>79</v>
      </c>
      <c r="D9" s="44">
        <v>1073.3900000000001</v>
      </c>
      <c r="E9" s="44">
        <v>872.89</v>
      </c>
      <c r="F9" s="44">
        <v>751.89</v>
      </c>
      <c r="G9" s="44">
        <v>734.9</v>
      </c>
      <c r="H9" s="44">
        <v>27.38</v>
      </c>
      <c r="I9" s="44">
        <v>726.36</v>
      </c>
      <c r="J9" s="44">
        <v>1013.22</v>
      </c>
      <c r="K9" s="44">
        <v>1490.5</v>
      </c>
      <c r="L9" s="44">
        <v>1855.77</v>
      </c>
      <c r="M9" s="44">
        <v>2139.7199999999998</v>
      </c>
      <c r="N9" s="44">
        <v>2197.89</v>
      </c>
      <c r="O9" s="44">
        <v>2203.5700000000002</v>
      </c>
      <c r="P9" s="44">
        <v>2194.15</v>
      </c>
      <c r="Q9" s="44">
        <v>2213.13</v>
      </c>
      <c r="R9" s="44">
        <v>2141.29</v>
      </c>
      <c r="S9" s="44">
        <v>2148.16</v>
      </c>
      <c r="T9" s="44">
        <v>2157.5700000000002</v>
      </c>
      <c r="U9" s="44">
        <v>2147.73</v>
      </c>
      <c r="V9" s="44">
        <v>2132.46</v>
      </c>
      <c r="W9" s="44">
        <v>2100.11</v>
      </c>
      <c r="X9" s="44">
        <v>2067.13</v>
      </c>
      <c r="Y9" s="44">
        <v>2023.63</v>
      </c>
      <c r="Z9" s="44">
        <v>1818.47</v>
      </c>
      <c r="AA9" s="44">
        <v>1447.25</v>
      </c>
    </row>
    <row r="10" spans="1:27" ht="12.75" hidden="1" customHeight="1" outlineLevel="1" x14ac:dyDescent="0.2">
      <c r="A10" s="112" t="s">
        <v>87</v>
      </c>
      <c r="B10" s="63" t="s">
        <v>90</v>
      </c>
      <c r="C10" s="43" t="s">
        <v>79</v>
      </c>
      <c r="D10" s="44">
        <v>2222.89</v>
      </c>
      <c r="E10" s="44">
        <f>$D$10</f>
        <v>2222.89</v>
      </c>
      <c r="F10" s="44">
        <f t="shared" ref="F10:AA10" si="1">$D$10</f>
        <v>2222.89</v>
      </c>
      <c r="G10" s="44">
        <f t="shared" si="1"/>
        <v>2222.89</v>
      </c>
      <c r="H10" s="44">
        <f t="shared" si="1"/>
        <v>2222.89</v>
      </c>
      <c r="I10" s="44">
        <f t="shared" si="1"/>
        <v>2222.89</v>
      </c>
      <c r="J10" s="44">
        <f t="shared" si="1"/>
        <v>2222.89</v>
      </c>
      <c r="K10" s="44">
        <f t="shared" si="1"/>
        <v>2222.89</v>
      </c>
      <c r="L10" s="44">
        <f t="shared" si="1"/>
        <v>2222.89</v>
      </c>
      <c r="M10" s="44">
        <f t="shared" si="1"/>
        <v>2222.89</v>
      </c>
      <c r="N10" s="44">
        <f t="shared" si="1"/>
        <v>2222.89</v>
      </c>
      <c r="O10" s="44">
        <f t="shared" si="1"/>
        <v>2222.89</v>
      </c>
      <c r="P10" s="44">
        <f t="shared" si="1"/>
        <v>2222.89</v>
      </c>
      <c r="Q10" s="44">
        <f t="shared" si="1"/>
        <v>2222.89</v>
      </c>
      <c r="R10" s="44">
        <f t="shared" si="1"/>
        <v>2222.89</v>
      </c>
      <c r="S10" s="44">
        <f t="shared" si="1"/>
        <v>2222.89</v>
      </c>
      <c r="T10" s="44">
        <f t="shared" si="1"/>
        <v>2222.89</v>
      </c>
      <c r="U10" s="44">
        <f t="shared" si="1"/>
        <v>2222.89</v>
      </c>
      <c r="V10" s="44">
        <f t="shared" si="1"/>
        <v>2222.89</v>
      </c>
      <c r="W10" s="44">
        <f t="shared" si="1"/>
        <v>2222.89</v>
      </c>
      <c r="X10" s="44">
        <f t="shared" si="1"/>
        <v>2222.89</v>
      </c>
      <c r="Y10" s="44">
        <f t="shared" si="1"/>
        <v>2222.89</v>
      </c>
      <c r="Z10" s="44">
        <f t="shared" si="1"/>
        <v>2222.89</v>
      </c>
      <c r="AA10" s="44">
        <f t="shared" si="1"/>
        <v>2222.89</v>
      </c>
    </row>
    <row r="11" spans="1:27" ht="12.75" hidden="1" customHeight="1" outlineLevel="1" x14ac:dyDescent="0.2">
      <c r="A11" s="112" t="s">
        <v>87</v>
      </c>
      <c r="B11" s="63" t="s">
        <v>83</v>
      </c>
      <c r="C11" s="43" t="s">
        <v>79</v>
      </c>
      <c r="D11" s="44">
        <v>4.0599999999999996</v>
      </c>
      <c r="E11" s="44">
        <v>4.0599999999999996</v>
      </c>
      <c r="F11" s="44">
        <v>4.0599999999999996</v>
      </c>
      <c r="G11" s="44">
        <v>4.0599999999999996</v>
      </c>
      <c r="H11" s="44">
        <v>4.0599999999999996</v>
      </c>
      <c r="I11" s="44">
        <v>4.0599999999999996</v>
      </c>
      <c r="J11" s="44">
        <v>4.0599999999999996</v>
      </c>
      <c r="K11" s="44">
        <v>4.0599999999999996</v>
      </c>
      <c r="L11" s="44">
        <v>4.0599999999999996</v>
      </c>
      <c r="M11" s="44">
        <v>4.0599999999999996</v>
      </c>
      <c r="N11" s="44">
        <v>4.0599999999999996</v>
      </c>
      <c r="O11" s="44">
        <v>4.0599999999999996</v>
      </c>
      <c r="P11" s="44">
        <v>4.0599999999999996</v>
      </c>
      <c r="Q11" s="44">
        <v>4.0599999999999996</v>
      </c>
      <c r="R11" s="44">
        <v>4.0599999999999996</v>
      </c>
      <c r="S11" s="44">
        <v>4.0599999999999996</v>
      </c>
      <c r="T11" s="44">
        <v>4.0599999999999996</v>
      </c>
      <c r="U11" s="44">
        <v>4.0599999999999996</v>
      </c>
      <c r="V11" s="44">
        <v>4.0599999999999996</v>
      </c>
      <c r="W11" s="44">
        <v>4.0599999999999996</v>
      </c>
      <c r="X11" s="44">
        <v>4.0599999999999996</v>
      </c>
      <c r="Y11" s="44">
        <v>4.0599999999999996</v>
      </c>
      <c r="Z11" s="44">
        <v>4.0599999999999996</v>
      </c>
      <c r="AA11" s="44">
        <v>4.0599999999999996</v>
      </c>
    </row>
    <row r="12" spans="1:27" ht="12.75" hidden="1" customHeight="1" outlineLevel="1" x14ac:dyDescent="0.2">
      <c r="A12" s="99" t="s">
        <v>871</v>
      </c>
      <c r="B12" s="63" t="s">
        <v>872</v>
      </c>
      <c r="C12" s="43" t="s">
        <v>79</v>
      </c>
      <c r="D12" s="44">
        <v>175.36</v>
      </c>
      <c r="E12" s="44">
        <f>$D$12</f>
        <v>175.36</v>
      </c>
      <c r="F12" s="44">
        <f t="shared" ref="F12:AA12" si="2">$D$12</f>
        <v>175.36</v>
      </c>
      <c r="G12" s="44">
        <f t="shared" si="2"/>
        <v>175.36</v>
      </c>
      <c r="H12" s="44">
        <f t="shared" si="2"/>
        <v>175.36</v>
      </c>
      <c r="I12" s="44">
        <f t="shared" si="2"/>
        <v>175.36</v>
      </c>
      <c r="J12" s="44">
        <f t="shared" si="2"/>
        <v>175.36</v>
      </c>
      <c r="K12" s="44">
        <f t="shared" si="2"/>
        <v>175.36</v>
      </c>
      <c r="L12" s="44">
        <f t="shared" si="2"/>
        <v>175.36</v>
      </c>
      <c r="M12" s="44">
        <f t="shared" si="2"/>
        <v>175.36</v>
      </c>
      <c r="N12" s="44">
        <f t="shared" si="2"/>
        <v>175.36</v>
      </c>
      <c r="O12" s="44">
        <f t="shared" si="2"/>
        <v>175.36</v>
      </c>
      <c r="P12" s="44">
        <f t="shared" si="2"/>
        <v>175.36</v>
      </c>
      <c r="Q12" s="44">
        <f t="shared" si="2"/>
        <v>175.36</v>
      </c>
      <c r="R12" s="44">
        <f t="shared" si="2"/>
        <v>175.36</v>
      </c>
      <c r="S12" s="44">
        <f t="shared" si="2"/>
        <v>175.36</v>
      </c>
      <c r="T12" s="44">
        <f t="shared" si="2"/>
        <v>175.36</v>
      </c>
      <c r="U12" s="44">
        <f t="shared" si="2"/>
        <v>175.36</v>
      </c>
      <c r="V12" s="44">
        <f t="shared" si="2"/>
        <v>175.36</v>
      </c>
      <c r="W12" s="44">
        <f t="shared" si="2"/>
        <v>175.36</v>
      </c>
      <c r="X12" s="44">
        <f t="shared" si="2"/>
        <v>175.36</v>
      </c>
      <c r="Y12" s="44">
        <f t="shared" si="2"/>
        <v>175.36</v>
      </c>
      <c r="Z12" s="44">
        <f t="shared" si="2"/>
        <v>175.36</v>
      </c>
      <c r="AA12" s="44">
        <f t="shared" si="2"/>
        <v>175.36</v>
      </c>
    </row>
    <row r="13" spans="1:27" ht="12.75" hidden="1" customHeight="1" outlineLevel="1" x14ac:dyDescent="0.2">
      <c r="A13" s="99" t="s">
        <v>873</v>
      </c>
      <c r="B13" s="63" t="s">
        <v>874</v>
      </c>
      <c r="C13" s="43" t="s">
        <v>79</v>
      </c>
      <c r="D13" s="44">
        <v>216.36</v>
      </c>
      <c r="E13" s="44">
        <f>$D$13</f>
        <v>216.36</v>
      </c>
      <c r="F13" s="44">
        <f t="shared" ref="F13:AA13" si="3">$D$13</f>
        <v>216.36</v>
      </c>
      <c r="G13" s="44">
        <f t="shared" si="3"/>
        <v>216.36</v>
      </c>
      <c r="H13" s="44">
        <f t="shared" si="3"/>
        <v>216.36</v>
      </c>
      <c r="I13" s="44">
        <f t="shared" si="3"/>
        <v>216.36</v>
      </c>
      <c r="J13" s="44">
        <f t="shared" si="3"/>
        <v>216.36</v>
      </c>
      <c r="K13" s="44">
        <f t="shared" si="3"/>
        <v>216.36</v>
      </c>
      <c r="L13" s="44">
        <f t="shared" si="3"/>
        <v>216.36</v>
      </c>
      <c r="M13" s="44">
        <f t="shared" si="3"/>
        <v>216.36</v>
      </c>
      <c r="N13" s="44">
        <f t="shared" si="3"/>
        <v>216.36</v>
      </c>
      <c r="O13" s="44">
        <f t="shared" si="3"/>
        <v>216.36</v>
      </c>
      <c r="P13" s="44">
        <f t="shared" si="3"/>
        <v>216.36</v>
      </c>
      <c r="Q13" s="44">
        <f t="shared" si="3"/>
        <v>216.36</v>
      </c>
      <c r="R13" s="44">
        <f t="shared" si="3"/>
        <v>216.36</v>
      </c>
      <c r="S13" s="44">
        <f t="shared" si="3"/>
        <v>216.36</v>
      </c>
      <c r="T13" s="44">
        <f t="shared" si="3"/>
        <v>216.36</v>
      </c>
      <c r="U13" s="44">
        <f t="shared" si="3"/>
        <v>216.36</v>
      </c>
      <c r="V13" s="44">
        <f t="shared" si="3"/>
        <v>216.36</v>
      </c>
      <c r="W13" s="44">
        <f t="shared" si="3"/>
        <v>216.36</v>
      </c>
      <c r="X13" s="44">
        <f t="shared" si="3"/>
        <v>216.36</v>
      </c>
      <c r="Y13" s="44">
        <f t="shared" si="3"/>
        <v>216.36</v>
      </c>
      <c r="Z13" s="44">
        <f t="shared" si="3"/>
        <v>216.36</v>
      </c>
      <c r="AA13" s="44">
        <f t="shared" si="3"/>
        <v>216.36</v>
      </c>
    </row>
    <row r="14" spans="1:27" ht="12.75" customHeight="1" collapsed="1" x14ac:dyDescent="0.2">
      <c r="A14" s="98" t="s">
        <v>8</v>
      </c>
      <c r="B14" s="28" t="str">
        <f>"02"&amp;"."&amp;$B$218&amp;"."&amp;$B$219</f>
        <v>02.08.2023</v>
      </c>
      <c r="C14" s="90" t="s">
        <v>76</v>
      </c>
      <c r="D14" s="91">
        <f>ROUND(((D15+D16+D18+D17+D19)/1000),5)</f>
        <v>3.7945099999999998</v>
      </c>
      <c r="E14" s="91">
        <f t="shared" ref="E14:AA14" si="4">ROUND(((E15+E16+E18+E17+E19)/1000),5)</f>
        <v>3.5910199999999999</v>
      </c>
      <c r="F14" s="91">
        <f t="shared" si="4"/>
        <v>3.4848400000000002</v>
      </c>
      <c r="G14" s="91">
        <f t="shared" si="4"/>
        <v>3.4421400000000002</v>
      </c>
      <c r="H14" s="91">
        <f t="shared" si="4"/>
        <v>3.42414</v>
      </c>
      <c r="I14" s="91">
        <f t="shared" si="4"/>
        <v>3.5212599999999998</v>
      </c>
      <c r="J14" s="91">
        <f t="shared" si="4"/>
        <v>3.7321200000000001</v>
      </c>
      <c r="K14" s="91">
        <f t="shared" si="4"/>
        <v>4.0830200000000003</v>
      </c>
      <c r="L14" s="91">
        <f t="shared" si="4"/>
        <v>4.3342599999999996</v>
      </c>
      <c r="M14" s="91">
        <f t="shared" si="4"/>
        <v>4.6449999999999996</v>
      </c>
      <c r="N14" s="91">
        <f t="shared" si="4"/>
        <v>4.7220399999999998</v>
      </c>
      <c r="O14" s="91">
        <f t="shared" si="4"/>
        <v>4.72844</v>
      </c>
      <c r="P14" s="91">
        <f t="shared" si="4"/>
        <v>4.7236599999999997</v>
      </c>
      <c r="Q14" s="91">
        <f t="shared" si="4"/>
        <v>4.7350399999999997</v>
      </c>
      <c r="R14" s="91">
        <f t="shared" si="4"/>
        <v>4.8004800000000003</v>
      </c>
      <c r="S14" s="91">
        <f t="shared" si="4"/>
        <v>4.79955</v>
      </c>
      <c r="T14" s="91">
        <f t="shared" si="4"/>
        <v>4.7836499999999997</v>
      </c>
      <c r="U14" s="91">
        <f t="shared" si="4"/>
        <v>4.72966</v>
      </c>
      <c r="V14" s="91">
        <f t="shared" si="4"/>
        <v>4.71936</v>
      </c>
      <c r="W14" s="91">
        <f t="shared" si="4"/>
        <v>4.6463900000000002</v>
      </c>
      <c r="X14" s="91">
        <f t="shared" si="4"/>
        <v>4.6337299999999999</v>
      </c>
      <c r="Y14" s="91">
        <f t="shared" si="4"/>
        <v>4.6081000000000003</v>
      </c>
      <c r="Z14" s="91">
        <f t="shared" si="4"/>
        <v>4.4150600000000004</v>
      </c>
      <c r="AA14" s="91">
        <f t="shared" si="4"/>
        <v>4.1301100000000002</v>
      </c>
    </row>
    <row r="15" spans="1:27" ht="12.75" hidden="1" customHeight="1" outlineLevel="1" x14ac:dyDescent="0.2">
      <c r="A15" s="99" t="s">
        <v>113</v>
      </c>
      <c r="B15" s="63" t="s">
        <v>238</v>
      </c>
      <c r="C15" s="43" t="s">
        <v>79</v>
      </c>
      <c r="D15" s="44">
        <v>1175.8399999999999</v>
      </c>
      <c r="E15" s="44">
        <v>972.35</v>
      </c>
      <c r="F15" s="44">
        <v>866.17</v>
      </c>
      <c r="G15" s="44">
        <v>823.47</v>
      </c>
      <c r="H15" s="44">
        <v>805.47</v>
      </c>
      <c r="I15" s="44">
        <v>902.59</v>
      </c>
      <c r="J15" s="44">
        <v>1113.45</v>
      </c>
      <c r="K15" s="44">
        <v>1464.35</v>
      </c>
      <c r="L15" s="44">
        <v>1715.59</v>
      </c>
      <c r="M15" s="44">
        <v>2026.33</v>
      </c>
      <c r="N15" s="44">
        <v>2103.37</v>
      </c>
      <c r="O15" s="44">
        <v>2109.77</v>
      </c>
      <c r="P15" s="44">
        <v>2104.9899999999998</v>
      </c>
      <c r="Q15" s="44">
        <v>2116.37</v>
      </c>
      <c r="R15" s="44">
        <v>2181.81</v>
      </c>
      <c r="S15" s="44">
        <v>2180.88</v>
      </c>
      <c r="T15" s="44">
        <v>2164.98</v>
      </c>
      <c r="U15" s="44">
        <v>2110.9899999999998</v>
      </c>
      <c r="V15" s="44">
        <v>2100.69</v>
      </c>
      <c r="W15" s="44">
        <v>2027.72</v>
      </c>
      <c r="X15" s="44">
        <v>2015.06</v>
      </c>
      <c r="Y15" s="44">
        <v>1989.43</v>
      </c>
      <c r="Z15" s="44">
        <v>1796.39</v>
      </c>
      <c r="AA15" s="44">
        <v>1511.44</v>
      </c>
    </row>
    <row r="16" spans="1:27" ht="12.75" hidden="1" customHeight="1" outlineLevel="1" x14ac:dyDescent="0.2">
      <c r="A16" s="99" t="s">
        <v>875</v>
      </c>
      <c r="B16" s="63" t="s">
        <v>90</v>
      </c>
      <c r="C16" s="43" t="s">
        <v>79</v>
      </c>
      <c r="D16" s="44">
        <f>$D$10</f>
        <v>2222.89</v>
      </c>
      <c r="E16" s="44">
        <f t="shared" ref="E16:AA16" si="5">$D$10</f>
        <v>2222.89</v>
      </c>
      <c r="F16" s="44">
        <f t="shared" si="5"/>
        <v>2222.89</v>
      </c>
      <c r="G16" s="44">
        <f t="shared" si="5"/>
        <v>2222.89</v>
      </c>
      <c r="H16" s="44">
        <f t="shared" si="5"/>
        <v>2222.89</v>
      </c>
      <c r="I16" s="44">
        <f t="shared" si="5"/>
        <v>2222.89</v>
      </c>
      <c r="J16" s="44">
        <f t="shared" si="5"/>
        <v>2222.89</v>
      </c>
      <c r="K16" s="44">
        <f t="shared" si="5"/>
        <v>2222.89</v>
      </c>
      <c r="L16" s="44">
        <f t="shared" si="5"/>
        <v>2222.89</v>
      </c>
      <c r="M16" s="44">
        <f t="shared" si="5"/>
        <v>2222.89</v>
      </c>
      <c r="N16" s="44">
        <f t="shared" si="5"/>
        <v>2222.89</v>
      </c>
      <c r="O16" s="44">
        <f t="shared" si="5"/>
        <v>2222.89</v>
      </c>
      <c r="P16" s="44">
        <f t="shared" si="5"/>
        <v>2222.89</v>
      </c>
      <c r="Q16" s="44">
        <f t="shared" si="5"/>
        <v>2222.89</v>
      </c>
      <c r="R16" s="44">
        <f t="shared" si="5"/>
        <v>2222.89</v>
      </c>
      <c r="S16" s="44">
        <f t="shared" si="5"/>
        <v>2222.89</v>
      </c>
      <c r="T16" s="44">
        <f t="shared" si="5"/>
        <v>2222.89</v>
      </c>
      <c r="U16" s="44">
        <f t="shared" si="5"/>
        <v>2222.89</v>
      </c>
      <c r="V16" s="44">
        <f t="shared" si="5"/>
        <v>2222.89</v>
      </c>
      <c r="W16" s="44">
        <f t="shared" si="5"/>
        <v>2222.89</v>
      </c>
      <c r="X16" s="44">
        <f t="shared" si="5"/>
        <v>2222.89</v>
      </c>
      <c r="Y16" s="44">
        <f t="shared" si="5"/>
        <v>2222.89</v>
      </c>
      <c r="Z16" s="44">
        <f t="shared" si="5"/>
        <v>2222.89</v>
      </c>
      <c r="AA16" s="44">
        <f t="shared" si="5"/>
        <v>2222.89</v>
      </c>
    </row>
    <row r="17" spans="1:27" ht="12.75" hidden="1" customHeight="1" outlineLevel="1" x14ac:dyDescent="0.2">
      <c r="A17" s="99" t="s">
        <v>876</v>
      </c>
      <c r="B17" s="63" t="s">
        <v>83</v>
      </c>
      <c r="C17" s="43" t="s">
        <v>79</v>
      </c>
      <c r="D17" s="44">
        <v>4.0599999999999996</v>
      </c>
      <c r="E17" s="44">
        <v>4.0599999999999996</v>
      </c>
      <c r="F17" s="44">
        <v>4.0599999999999996</v>
      </c>
      <c r="G17" s="44">
        <v>4.0599999999999996</v>
      </c>
      <c r="H17" s="44">
        <v>4.0599999999999996</v>
      </c>
      <c r="I17" s="44">
        <v>4.0599999999999996</v>
      </c>
      <c r="J17" s="44">
        <v>4.0599999999999996</v>
      </c>
      <c r="K17" s="44">
        <v>4.0599999999999996</v>
      </c>
      <c r="L17" s="44">
        <v>4.0599999999999996</v>
      </c>
      <c r="M17" s="44">
        <v>4.0599999999999996</v>
      </c>
      <c r="N17" s="44">
        <v>4.0599999999999996</v>
      </c>
      <c r="O17" s="44">
        <v>4.0599999999999996</v>
      </c>
      <c r="P17" s="44">
        <v>4.0599999999999996</v>
      </c>
      <c r="Q17" s="44">
        <v>4.0599999999999996</v>
      </c>
      <c r="R17" s="44">
        <v>4.0599999999999996</v>
      </c>
      <c r="S17" s="44">
        <v>4.0599999999999996</v>
      </c>
      <c r="T17" s="44">
        <v>4.0599999999999996</v>
      </c>
      <c r="U17" s="44">
        <v>4.0599999999999996</v>
      </c>
      <c r="V17" s="44">
        <v>4.0599999999999996</v>
      </c>
      <c r="W17" s="44">
        <v>4.0599999999999996</v>
      </c>
      <c r="X17" s="44">
        <v>4.0599999999999996</v>
      </c>
      <c r="Y17" s="44">
        <v>4.0599999999999996</v>
      </c>
      <c r="Z17" s="44">
        <v>4.0599999999999996</v>
      </c>
      <c r="AA17" s="44">
        <v>4.0599999999999996</v>
      </c>
    </row>
    <row r="18" spans="1:27" ht="12.75" hidden="1" customHeight="1" outlineLevel="1" x14ac:dyDescent="0.2">
      <c r="A18" s="99" t="s">
        <v>877</v>
      </c>
      <c r="B18" s="63" t="s">
        <v>878</v>
      </c>
      <c r="C18" s="43" t="s">
        <v>79</v>
      </c>
      <c r="D18" s="44">
        <f>$D$12</f>
        <v>175.36</v>
      </c>
      <c r="E18" s="44">
        <f t="shared" ref="E18:AA18" si="6">$D$12</f>
        <v>175.36</v>
      </c>
      <c r="F18" s="44">
        <f t="shared" si="6"/>
        <v>175.36</v>
      </c>
      <c r="G18" s="44">
        <f t="shared" si="6"/>
        <v>175.36</v>
      </c>
      <c r="H18" s="44">
        <f t="shared" si="6"/>
        <v>175.36</v>
      </c>
      <c r="I18" s="44">
        <f t="shared" si="6"/>
        <v>175.36</v>
      </c>
      <c r="J18" s="44">
        <f t="shared" si="6"/>
        <v>175.36</v>
      </c>
      <c r="K18" s="44">
        <f t="shared" si="6"/>
        <v>175.36</v>
      </c>
      <c r="L18" s="44">
        <f t="shared" si="6"/>
        <v>175.36</v>
      </c>
      <c r="M18" s="44">
        <f t="shared" si="6"/>
        <v>175.36</v>
      </c>
      <c r="N18" s="44">
        <f t="shared" si="6"/>
        <v>175.36</v>
      </c>
      <c r="O18" s="44">
        <f t="shared" si="6"/>
        <v>175.36</v>
      </c>
      <c r="P18" s="44">
        <f t="shared" si="6"/>
        <v>175.36</v>
      </c>
      <c r="Q18" s="44">
        <f t="shared" si="6"/>
        <v>175.36</v>
      </c>
      <c r="R18" s="44">
        <f t="shared" si="6"/>
        <v>175.36</v>
      </c>
      <c r="S18" s="44">
        <f t="shared" si="6"/>
        <v>175.36</v>
      </c>
      <c r="T18" s="44">
        <f t="shared" si="6"/>
        <v>175.36</v>
      </c>
      <c r="U18" s="44">
        <f t="shared" si="6"/>
        <v>175.36</v>
      </c>
      <c r="V18" s="44">
        <f t="shared" si="6"/>
        <v>175.36</v>
      </c>
      <c r="W18" s="44">
        <f t="shared" si="6"/>
        <v>175.36</v>
      </c>
      <c r="X18" s="44">
        <f t="shared" si="6"/>
        <v>175.36</v>
      </c>
      <c r="Y18" s="44">
        <f t="shared" si="6"/>
        <v>175.36</v>
      </c>
      <c r="Z18" s="44">
        <f t="shared" si="6"/>
        <v>175.36</v>
      </c>
      <c r="AA18" s="44">
        <f t="shared" si="6"/>
        <v>175.36</v>
      </c>
    </row>
    <row r="19" spans="1:27" ht="12.75" hidden="1" customHeight="1" outlineLevel="1" x14ac:dyDescent="0.2">
      <c r="A19" s="99" t="s">
        <v>879</v>
      </c>
      <c r="B19" s="63" t="s">
        <v>874</v>
      </c>
      <c r="C19" s="43" t="s">
        <v>79</v>
      </c>
      <c r="D19" s="44">
        <f>$D$13</f>
        <v>216.36</v>
      </c>
      <c r="E19" s="44">
        <f t="shared" ref="E19:AA19" si="7">$D$13</f>
        <v>216.36</v>
      </c>
      <c r="F19" s="44">
        <f t="shared" si="7"/>
        <v>216.36</v>
      </c>
      <c r="G19" s="44">
        <f t="shared" si="7"/>
        <v>216.36</v>
      </c>
      <c r="H19" s="44">
        <f t="shared" si="7"/>
        <v>216.36</v>
      </c>
      <c r="I19" s="44">
        <f t="shared" si="7"/>
        <v>216.36</v>
      </c>
      <c r="J19" s="44">
        <f t="shared" si="7"/>
        <v>216.36</v>
      </c>
      <c r="K19" s="44">
        <f t="shared" si="7"/>
        <v>216.36</v>
      </c>
      <c r="L19" s="44">
        <f t="shared" si="7"/>
        <v>216.36</v>
      </c>
      <c r="M19" s="44">
        <f t="shared" si="7"/>
        <v>216.36</v>
      </c>
      <c r="N19" s="44">
        <f t="shared" si="7"/>
        <v>216.36</v>
      </c>
      <c r="O19" s="44">
        <f t="shared" si="7"/>
        <v>216.36</v>
      </c>
      <c r="P19" s="44">
        <f t="shared" si="7"/>
        <v>216.36</v>
      </c>
      <c r="Q19" s="44">
        <f t="shared" si="7"/>
        <v>216.36</v>
      </c>
      <c r="R19" s="44">
        <f t="shared" si="7"/>
        <v>216.36</v>
      </c>
      <c r="S19" s="44">
        <f t="shared" si="7"/>
        <v>216.36</v>
      </c>
      <c r="T19" s="44">
        <f t="shared" si="7"/>
        <v>216.36</v>
      </c>
      <c r="U19" s="44">
        <f t="shared" si="7"/>
        <v>216.36</v>
      </c>
      <c r="V19" s="44">
        <f t="shared" si="7"/>
        <v>216.36</v>
      </c>
      <c r="W19" s="44">
        <f t="shared" si="7"/>
        <v>216.36</v>
      </c>
      <c r="X19" s="44">
        <f t="shared" si="7"/>
        <v>216.36</v>
      </c>
      <c r="Y19" s="44">
        <f t="shared" si="7"/>
        <v>216.36</v>
      </c>
      <c r="Z19" s="44">
        <f t="shared" si="7"/>
        <v>216.36</v>
      </c>
      <c r="AA19" s="44">
        <f t="shared" si="7"/>
        <v>216.36</v>
      </c>
    </row>
    <row r="20" spans="1:27" ht="12.75" customHeight="1" collapsed="1" x14ac:dyDescent="0.2">
      <c r="A20" s="98" t="s">
        <v>11</v>
      </c>
      <c r="B20" s="28" t="str">
        <f>"03"&amp;"."&amp;$B$218&amp;"."&amp;$B$219</f>
        <v>03.08.2023</v>
      </c>
      <c r="C20" s="90" t="s">
        <v>76</v>
      </c>
      <c r="D20" s="91">
        <f>ROUND(((D21+D22+D24+D23+D25)/1000),5)</f>
        <v>3.87351</v>
      </c>
      <c r="E20" s="91">
        <f t="shared" ref="E20:AA20" si="8">ROUND(((E21+E22+E24+E23+E25)/1000),5)</f>
        <v>3.6796899999999999</v>
      </c>
      <c r="F20" s="91">
        <f t="shared" si="8"/>
        <v>3.5384799999999998</v>
      </c>
      <c r="G20" s="91">
        <f t="shared" si="8"/>
        <v>3.48874</v>
      </c>
      <c r="H20" s="91">
        <f t="shared" si="8"/>
        <v>3.46292</v>
      </c>
      <c r="I20" s="91">
        <f t="shared" si="8"/>
        <v>3.5993599999999999</v>
      </c>
      <c r="J20" s="91">
        <f t="shared" si="8"/>
        <v>3.8509699999999998</v>
      </c>
      <c r="K20" s="91">
        <f t="shared" si="8"/>
        <v>4.1274800000000003</v>
      </c>
      <c r="L20" s="91">
        <f t="shared" si="8"/>
        <v>4.4069599999999998</v>
      </c>
      <c r="M20" s="91">
        <f t="shared" si="8"/>
        <v>4.7917300000000003</v>
      </c>
      <c r="N20" s="91">
        <f t="shared" si="8"/>
        <v>4.9702299999999999</v>
      </c>
      <c r="O20" s="91">
        <f t="shared" si="8"/>
        <v>5.0076299999999998</v>
      </c>
      <c r="P20" s="91">
        <f t="shared" si="8"/>
        <v>5.0004400000000002</v>
      </c>
      <c r="Q20" s="91">
        <f t="shared" si="8"/>
        <v>5.0414500000000002</v>
      </c>
      <c r="R20" s="91">
        <f t="shared" si="8"/>
        <v>5.0429500000000003</v>
      </c>
      <c r="S20" s="91">
        <f t="shared" si="8"/>
        <v>5.0279199999999999</v>
      </c>
      <c r="T20" s="91">
        <f t="shared" si="8"/>
        <v>4.9692999999999996</v>
      </c>
      <c r="U20" s="91">
        <f t="shared" si="8"/>
        <v>4.8468099999999996</v>
      </c>
      <c r="V20" s="91">
        <f t="shared" si="8"/>
        <v>4.7674500000000002</v>
      </c>
      <c r="W20" s="91">
        <f t="shared" si="8"/>
        <v>4.7065700000000001</v>
      </c>
      <c r="X20" s="91">
        <f t="shared" si="8"/>
        <v>4.6939099999999998</v>
      </c>
      <c r="Y20" s="91">
        <f t="shared" si="8"/>
        <v>4.6775599999999997</v>
      </c>
      <c r="Z20" s="91">
        <f t="shared" si="8"/>
        <v>4.5725699999999998</v>
      </c>
      <c r="AA20" s="91">
        <f t="shared" si="8"/>
        <v>4.1725599999999998</v>
      </c>
    </row>
    <row r="21" spans="1:27" ht="12.75" hidden="1" customHeight="1" outlineLevel="1" x14ac:dyDescent="0.2">
      <c r="A21" s="99" t="s">
        <v>880</v>
      </c>
      <c r="B21" s="63" t="s">
        <v>238</v>
      </c>
      <c r="C21" s="43" t="s">
        <v>79</v>
      </c>
      <c r="D21" s="44">
        <v>1254.8399999999999</v>
      </c>
      <c r="E21" s="44">
        <v>1061.02</v>
      </c>
      <c r="F21" s="44">
        <v>919.81</v>
      </c>
      <c r="G21" s="44">
        <v>870.07</v>
      </c>
      <c r="H21" s="44">
        <v>844.25</v>
      </c>
      <c r="I21" s="44">
        <v>980.69</v>
      </c>
      <c r="J21" s="44">
        <v>1232.3</v>
      </c>
      <c r="K21" s="44">
        <v>1508.81</v>
      </c>
      <c r="L21" s="44">
        <v>1788.29</v>
      </c>
      <c r="M21" s="44">
        <v>2173.06</v>
      </c>
      <c r="N21" s="44">
        <v>2351.56</v>
      </c>
      <c r="O21" s="44">
        <v>2388.96</v>
      </c>
      <c r="P21" s="44">
        <v>2381.77</v>
      </c>
      <c r="Q21" s="44">
        <v>2422.7800000000002</v>
      </c>
      <c r="R21" s="44">
        <v>2424.2800000000002</v>
      </c>
      <c r="S21" s="44">
        <v>2409.25</v>
      </c>
      <c r="T21" s="44">
        <v>2350.63</v>
      </c>
      <c r="U21" s="44">
        <v>2228.14</v>
      </c>
      <c r="V21" s="44">
        <v>2148.7800000000002</v>
      </c>
      <c r="W21" s="44">
        <v>2087.9</v>
      </c>
      <c r="X21" s="44">
        <v>2075.2399999999998</v>
      </c>
      <c r="Y21" s="44">
        <v>2058.89</v>
      </c>
      <c r="Z21" s="44">
        <v>1953.9</v>
      </c>
      <c r="AA21" s="44">
        <v>1553.89</v>
      </c>
    </row>
    <row r="22" spans="1:27" ht="12.75" hidden="1" customHeight="1" outlineLevel="1" x14ac:dyDescent="0.2">
      <c r="A22" s="99" t="s">
        <v>881</v>
      </c>
      <c r="B22" s="63" t="s">
        <v>90</v>
      </c>
      <c r="C22" s="43" t="s">
        <v>79</v>
      </c>
      <c r="D22" s="44">
        <f>$D$10</f>
        <v>2222.89</v>
      </c>
      <c r="E22" s="44">
        <f t="shared" ref="E22:AA22" si="9">$D$10</f>
        <v>2222.89</v>
      </c>
      <c r="F22" s="44">
        <f t="shared" si="9"/>
        <v>2222.89</v>
      </c>
      <c r="G22" s="44">
        <f t="shared" si="9"/>
        <v>2222.89</v>
      </c>
      <c r="H22" s="44">
        <f t="shared" si="9"/>
        <v>2222.89</v>
      </c>
      <c r="I22" s="44">
        <f t="shared" si="9"/>
        <v>2222.89</v>
      </c>
      <c r="J22" s="44">
        <f t="shared" si="9"/>
        <v>2222.89</v>
      </c>
      <c r="K22" s="44">
        <f t="shared" si="9"/>
        <v>2222.89</v>
      </c>
      <c r="L22" s="44">
        <f t="shared" si="9"/>
        <v>2222.89</v>
      </c>
      <c r="M22" s="44">
        <f t="shared" si="9"/>
        <v>2222.89</v>
      </c>
      <c r="N22" s="44">
        <f t="shared" si="9"/>
        <v>2222.89</v>
      </c>
      <c r="O22" s="44">
        <f t="shared" si="9"/>
        <v>2222.89</v>
      </c>
      <c r="P22" s="44">
        <f t="shared" si="9"/>
        <v>2222.89</v>
      </c>
      <c r="Q22" s="44">
        <f t="shared" si="9"/>
        <v>2222.89</v>
      </c>
      <c r="R22" s="44">
        <f t="shared" si="9"/>
        <v>2222.89</v>
      </c>
      <c r="S22" s="44">
        <f t="shared" si="9"/>
        <v>2222.89</v>
      </c>
      <c r="T22" s="44">
        <f t="shared" si="9"/>
        <v>2222.89</v>
      </c>
      <c r="U22" s="44">
        <f t="shared" si="9"/>
        <v>2222.89</v>
      </c>
      <c r="V22" s="44">
        <f t="shared" si="9"/>
        <v>2222.89</v>
      </c>
      <c r="W22" s="44">
        <f t="shared" si="9"/>
        <v>2222.89</v>
      </c>
      <c r="X22" s="44">
        <f t="shared" si="9"/>
        <v>2222.89</v>
      </c>
      <c r="Y22" s="44">
        <f t="shared" si="9"/>
        <v>2222.89</v>
      </c>
      <c r="Z22" s="44">
        <f t="shared" si="9"/>
        <v>2222.89</v>
      </c>
      <c r="AA22" s="44">
        <f t="shared" si="9"/>
        <v>2222.89</v>
      </c>
    </row>
    <row r="23" spans="1:27" ht="12.75" hidden="1" customHeight="1" outlineLevel="1" x14ac:dyDescent="0.2">
      <c r="A23" s="99" t="s">
        <v>882</v>
      </c>
      <c r="B23" s="63" t="s">
        <v>83</v>
      </c>
      <c r="C23" s="43" t="s">
        <v>79</v>
      </c>
      <c r="D23" s="44">
        <v>4.0599999999999996</v>
      </c>
      <c r="E23" s="44">
        <v>4.0599999999999996</v>
      </c>
      <c r="F23" s="44">
        <v>4.0599999999999996</v>
      </c>
      <c r="G23" s="44">
        <v>4.0599999999999996</v>
      </c>
      <c r="H23" s="44">
        <v>4.0599999999999996</v>
      </c>
      <c r="I23" s="44">
        <v>4.0599999999999996</v>
      </c>
      <c r="J23" s="44">
        <v>4.0599999999999996</v>
      </c>
      <c r="K23" s="44">
        <v>4.0599999999999996</v>
      </c>
      <c r="L23" s="44">
        <v>4.0599999999999996</v>
      </c>
      <c r="M23" s="44">
        <v>4.0599999999999996</v>
      </c>
      <c r="N23" s="44">
        <v>4.0599999999999996</v>
      </c>
      <c r="O23" s="44">
        <v>4.0599999999999996</v>
      </c>
      <c r="P23" s="44">
        <v>4.0599999999999996</v>
      </c>
      <c r="Q23" s="44">
        <v>4.0599999999999996</v>
      </c>
      <c r="R23" s="44">
        <v>4.0599999999999996</v>
      </c>
      <c r="S23" s="44">
        <v>4.0599999999999996</v>
      </c>
      <c r="T23" s="44">
        <v>4.0599999999999996</v>
      </c>
      <c r="U23" s="44">
        <v>4.0599999999999996</v>
      </c>
      <c r="V23" s="44">
        <v>4.0599999999999996</v>
      </c>
      <c r="W23" s="44">
        <v>4.0599999999999996</v>
      </c>
      <c r="X23" s="44">
        <v>4.0599999999999996</v>
      </c>
      <c r="Y23" s="44">
        <v>4.0599999999999996</v>
      </c>
      <c r="Z23" s="44">
        <v>4.0599999999999996</v>
      </c>
      <c r="AA23" s="44">
        <v>4.0599999999999996</v>
      </c>
    </row>
    <row r="24" spans="1:27" ht="12.75" hidden="1" customHeight="1" outlineLevel="1" x14ac:dyDescent="0.2">
      <c r="A24" s="99" t="s">
        <v>883</v>
      </c>
      <c r="B24" s="63" t="s">
        <v>878</v>
      </c>
      <c r="C24" s="43" t="s">
        <v>79</v>
      </c>
      <c r="D24" s="44">
        <f>$D$12</f>
        <v>175.36</v>
      </c>
      <c r="E24" s="44">
        <f t="shared" ref="E24:AA24" si="10">$D$12</f>
        <v>175.36</v>
      </c>
      <c r="F24" s="44">
        <f t="shared" si="10"/>
        <v>175.36</v>
      </c>
      <c r="G24" s="44">
        <f t="shared" si="10"/>
        <v>175.36</v>
      </c>
      <c r="H24" s="44">
        <f t="shared" si="10"/>
        <v>175.36</v>
      </c>
      <c r="I24" s="44">
        <f t="shared" si="10"/>
        <v>175.36</v>
      </c>
      <c r="J24" s="44">
        <f t="shared" si="10"/>
        <v>175.36</v>
      </c>
      <c r="K24" s="44">
        <f t="shared" si="10"/>
        <v>175.36</v>
      </c>
      <c r="L24" s="44">
        <f t="shared" si="10"/>
        <v>175.36</v>
      </c>
      <c r="M24" s="44">
        <f t="shared" si="10"/>
        <v>175.36</v>
      </c>
      <c r="N24" s="44">
        <f t="shared" si="10"/>
        <v>175.36</v>
      </c>
      <c r="O24" s="44">
        <f t="shared" si="10"/>
        <v>175.36</v>
      </c>
      <c r="P24" s="44">
        <f t="shared" si="10"/>
        <v>175.36</v>
      </c>
      <c r="Q24" s="44">
        <f t="shared" si="10"/>
        <v>175.36</v>
      </c>
      <c r="R24" s="44">
        <f t="shared" si="10"/>
        <v>175.36</v>
      </c>
      <c r="S24" s="44">
        <f t="shared" si="10"/>
        <v>175.36</v>
      </c>
      <c r="T24" s="44">
        <f t="shared" si="10"/>
        <v>175.36</v>
      </c>
      <c r="U24" s="44">
        <f t="shared" si="10"/>
        <v>175.36</v>
      </c>
      <c r="V24" s="44">
        <f t="shared" si="10"/>
        <v>175.36</v>
      </c>
      <c r="W24" s="44">
        <f t="shared" si="10"/>
        <v>175.36</v>
      </c>
      <c r="X24" s="44">
        <f t="shared" si="10"/>
        <v>175.36</v>
      </c>
      <c r="Y24" s="44">
        <f t="shared" si="10"/>
        <v>175.36</v>
      </c>
      <c r="Z24" s="44">
        <f t="shared" si="10"/>
        <v>175.36</v>
      </c>
      <c r="AA24" s="44">
        <f t="shared" si="10"/>
        <v>175.36</v>
      </c>
    </row>
    <row r="25" spans="1:27" ht="12.75" hidden="1" customHeight="1" outlineLevel="1" x14ac:dyDescent="0.2">
      <c r="A25" s="99" t="s">
        <v>884</v>
      </c>
      <c r="B25" s="63" t="s">
        <v>874</v>
      </c>
      <c r="C25" s="43" t="s">
        <v>79</v>
      </c>
      <c r="D25" s="44">
        <f>$D$13</f>
        <v>216.36</v>
      </c>
      <c r="E25" s="44">
        <f t="shared" ref="E25:AA25" si="11">$D$13</f>
        <v>216.36</v>
      </c>
      <c r="F25" s="44">
        <f t="shared" si="11"/>
        <v>216.36</v>
      </c>
      <c r="G25" s="44">
        <f t="shared" si="11"/>
        <v>216.36</v>
      </c>
      <c r="H25" s="44">
        <f t="shared" si="11"/>
        <v>216.36</v>
      </c>
      <c r="I25" s="44">
        <f t="shared" si="11"/>
        <v>216.36</v>
      </c>
      <c r="J25" s="44">
        <f t="shared" si="11"/>
        <v>216.36</v>
      </c>
      <c r="K25" s="44">
        <f t="shared" si="11"/>
        <v>216.36</v>
      </c>
      <c r="L25" s="44">
        <f t="shared" si="11"/>
        <v>216.36</v>
      </c>
      <c r="M25" s="44">
        <f t="shared" si="11"/>
        <v>216.36</v>
      </c>
      <c r="N25" s="44">
        <f t="shared" si="11"/>
        <v>216.36</v>
      </c>
      <c r="O25" s="44">
        <f t="shared" si="11"/>
        <v>216.36</v>
      </c>
      <c r="P25" s="44">
        <f t="shared" si="11"/>
        <v>216.36</v>
      </c>
      <c r="Q25" s="44">
        <f t="shared" si="11"/>
        <v>216.36</v>
      </c>
      <c r="R25" s="44">
        <f t="shared" si="11"/>
        <v>216.36</v>
      </c>
      <c r="S25" s="44">
        <f t="shared" si="11"/>
        <v>216.36</v>
      </c>
      <c r="T25" s="44">
        <f t="shared" si="11"/>
        <v>216.36</v>
      </c>
      <c r="U25" s="44">
        <f t="shared" si="11"/>
        <v>216.36</v>
      </c>
      <c r="V25" s="44">
        <f t="shared" si="11"/>
        <v>216.36</v>
      </c>
      <c r="W25" s="44">
        <f t="shared" si="11"/>
        <v>216.36</v>
      </c>
      <c r="X25" s="44">
        <f t="shared" si="11"/>
        <v>216.36</v>
      </c>
      <c r="Y25" s="44">
        <f t="shared" si="11"/>
        <v>216.36</v>
      </c>
      <c r="Z25" s="44">
        <f t="shared" si="11"/>
        <v>216.36</v>
      </c>
      <c r="AA25" s="44">
        <f t="shared" si="11"/>
        <v>216.36</v>
      </c>
    </row>
    <row r="26" spans="1:27" ht="12.75" customHeight="1" collapsed="1" x14ac:dyDescent="0.2">
      <c r="A26" s="98" t="s">
        <v>14</v>
      </c>
      <c r="B26" s="28" t="str">
        <f>"04"&amp;"."&amp;$B$218&amp;"."&amp;$B$219</f>
        <v>04.08.2023</v>
      </c>
      <c r="C26" s="90" t="s">
        <v>76</v>
      </c>
      <c r="D26" s="91">
        <f>ROUND(((D27+D28+D30+D29+D31)/1000),5)</f>
        <v>3.93337</v>
      </c>
      <c r="E26" s="91">
        <f t="shared" ref="E26:AA26" si="12">ROUND(((E27+E28+E30+E29+E31)/1000),5)</f>
        <v>3.68988</v>
      </c>
      <c r="F26" s="91">
        <f t="shared" si="12"/>
        <v>3.5353500000000002</v>
      </c>
      <c r="G26" s="91">
        <f t="shared" si="12"/>
        <v>3.4706600000000001</v>
      </c>
      <c r="H26" s="91">
        <f t="shared" si="12"/>
        <v>3.4445199999999998</v>
      </c>
      <c r="I26" s="91">
        <f t="shared" si="12"/>
        <v>3.5348199999999999</v>
      </c>
      <c r="J26" s="91">
        <f t="shared" si="12"/>
        <v>3.7579799999999999</v>
      </c>
      <c r="K26" s="91">
        <f t="shared" si="12"/>
        <v>4.1741700000000002</v>
      </c>
      <c r="L26" s="91">
        <f t="shared" si="12"/>
        <v>4.48644</v>
      </c>
      <c r="M26" s="91">
        <f t="shared" si="12"/>
        <v>4.8165300000000002</v>
      </c>
      <c r="N26" s="91">
        <f t="shared" si="12"/>
        <v>5.0003299999999999</v>
      </c>
      <c r="O26" s="91">
        <f t="shared" si="12"/>
        <v>5.0507600000000004</v>
      </c>
      <c r="P26" s="91">
        <f t="shared" si="12"/>
        <v>5.0176600000000002</v>
      </c>
      <c r="Q26" s="91">
        <f t="shared" si="12"/>
        <v>5.1248399999999998</v>
      </c>
      <c r="R26" s="91">
        <f t="shared" si="12"/>
        <v>5.4818100000000003</v>
      </c>
      <c r="S26" s="91">
        <f t="shared" si="12"/>
        <v>5.4999099999999999</v>
      </c>
      <c r="T26" s="91">
        <f t="shared" si="12"/>
        <v>5.5072000000000001</v>
      </c>
      <c r="U26" s="91">
        <f t="shared" si="12"/>
        <v>5.1060999999999996</v>
      </c>
      <c r="V26" s="91">
        <f t="shared" si="12"/>
        <v>5.0142100000000003</v>
      </c>
      <c r="W26" s="91">
        <f t="shared" si="12"/>
        <v>4.9661400000000002</v>
      </c>
      <c r="X26" s="91">
        <f t="shared" si="12"/>
        <v>4.8571600000000004</v>
      </c>
      <c r="Y26" s="91">
        <f t="shared" si="12"/>
        <v>4.7214799999999997</v>
      </c>
      <c r="Z26" s="91">
        <f t="shared" si="12"/>
        <v>4.4815800000000001</v>
      </c>
      <c r="AA26" s="91">
        <f t="shared" si="12"/>
        <v>4.1702199999999996</v>
      </c>
    </row>
    <row r="27" spans="1:27" ht="12.75" hidden="1" customHeight="1" outlineLevel="1" x14ac:dyDescent="0.2">
      <c r="A27" s="99" t="s">
        <v>885</v>
      </c>
      <c r="B27" s="63" t="s">
        <v>238</v>
      </c>
      <c r="C27" s="43" t="s">
        <v>79</v>
      </c>
      <c r="D27" s="44">
        <v>1314.7</v>
      </c>
      <c r="E27" s="44">
        <v>1071.21</v>
      </c>
      <c r="F27" s="44">
        <v>916.68</v>
      </c>
      <c r="G27" s="44">
        <v>851.99</v>
      </c>
      <c r="H27" s="44">
        <v>825.85</v>
      </c>
      <c r="I27" s="44">
        <v>916.15</v>
      </c>
      <c r="J27" s="44">
        <v>1139.31</v>
      </c>
      <c r="K27" s="44">
        <v>1555.5</v>
      </c>
      <c r="L27" s="44">
        <v>1867.77</v>
      </c>
      <c r="M27" s="44">
        <v>2197.86</v>
      </c>
      <c r="N27" s="44">
        <v>2381.66</v>
      </c>
      <c r="O27" s="44">
        <v>2432.09</v>
      </c>
      <c r="P27" s="44">
        <v>2398.9899999999998</v>
      </c>
      <c r="Q27" s="44">
        <v>2506.17</v>
      </c>
      <c r="R27" s="44">
        <v>2863.14</v>
      </c>
      <c r="S27" s="44">
        <v>2881.24</v>
      </c>
      <c r="T27" s="44">
        <v>2888.53</v>
      </c>
      <c r="U27" s="44">
        <v>2487.4299999999998</v>
      </c>
      <c r="V27" s="44">
        <v>2395.54</v>
      </c>
      <c r="W27" s="44">
        <v>2347.4699999999998</v>
      </c>
      <c r="X27" s="44">
        <v>2238.4899999999998</v>
      </c>
      <c r="Y27" s="44">
        <v>2102.81</v>
      </c>
      <c r="Z27" s="44">
        <v>1862.91</v>
      </c>
      <c r="AA27" s="44">
        <v>1551.55</v>
      </c>
    </row>
    <row r="28" spans="1:27" ht="12.75" hidden="1" customHeight="1" outlineLevel="1" x14ac:dyDescent="0.2">
      <c r="A28" s="99" t="s">
        <v>886</v>
      </c>
      <c r="B28" s="63" t="s">
        <v>90</v>
      </c>
      <c r="C28" s="43" t="s">
        <v>79</v>
      </c>
      <c r="D28" s="44">
        <f>$D$10</f>
        <v>2222.89</v>
      </c>
      <c r="E28" s="44">
        <f t="shared" ref="E28:AA28" si="13">$D$10</f>
        <v>2222.89</v>
      </c>
      <c r="F28" s="44">
        <f t="shared" si="13"/>
        <v>2222.89</v>
      </c>
      <c r="G28" s="44">
        <f t="shared" si="13"/>
        <v>2222.89</v>
      </c>
      <c r="H28" s="44">
        <f t="shared" si="13"/>
        <v>2222.89</v>
      </c>
      <c r="I28" s="44">
        <f t="shared" si="13"/>
        <v>2222.89</v>
      </c>
      <c r="J28" s="44">
        <f t="shared" si="13"/>
        <v>2222.89</v>
      </c>
      <c r="K28" s="44">
        <f t="shared" si="13"/>
        <v>2222.89</v>
      </c>
      <c r="L28" s="44">
        <f t="shared" si="13"/>
        <v>2222.89</v>
      </c>
      <c r="M28" s="44">
        <f t="shared" si="13"/>
        <v>2222.89</v>
      </c>
      <c r="N28" s="44">
        <f t="shared" si="13"/>
        <v>2222.89</v>
      </c>
      <c r="O28" s="44">
        <f t="shared" si="13"/>
        <v>2222.89</v>
      </c>
      <c r="P28" s="44">
        <f t="shared" si="13"/>
        <v>2222.89</v>
      </c>
      <c r="Q28" s="44">
        <f t="shared" si="13"/>
        <v>2222.89</v>
      </c>
      <c r="R28" s="44">
        <f t="shared" si="13"/>
        <v>2222.89</v>
      </c>
      <c r="S28" s="44">
        <f t="shared" si="13"/>
        <v>2222.89</v>
      </c>
      <c r="T28" s="44">
        <f t="shared" si="13"/>
        <v>2222.89</v>
      </c>
      <c r="U28" s="44">
        <f t="shared" si="13"/>
        <v>2222.89</v>
      </c>
      <c r="V28" s="44">
        <f t="shared" si="13"/>
        <v>2222.89</v>
      </c>
      <c r="W28" s="44">
        <f t="shared" si="13"/>
        <v>2222.89</v>
      </c>
      <c r="X28" s="44">
        <f t="shared" si="13"/>
        <v>2222.89</v>
      </c>
      <c r="Y28" s="44">
        <f t="shared" si="13"/>
        <v>2222.89</v>
      </c>
      <c r="Z28" s="44">
        <f t="shared" si="13"/>
        <v>2222.89</v>
      </c>
      <c r="AA28" s="44">
        <f t="shared" si="13"/>
        <v>2222.89</v>
      </c>
    </row>
    <row r="29" spans="1:27" ht="12.75" hidden="1" customHeight="1" outlineLevel="1" x14ac:dyDescent="0.2">
      <c r="A29" s="99" t="s">
        <v>887</v>
      </c>
      <c r="B29" s="63" t="s">
        <v>83</v>
      </c>
      <c r="C29" s="43" t="s">
        <v>79</v>
      </c>
      <c r="D29" s="44">
        <v>4.0599999999999996</v>
      </c>
      <c r="E29" s="44">
        <v>4.0599999999999996</v>
      </c>
      <c r="F29" s="44">
        <v>4.0599999999999996</v>
      </c>
      <c r="G29" s="44">
        <v>4.0599999999999996</v>
      </c>
      <c r="H29" s="44">
        <v>4.0599999999999996</v>
      </c>
      <c r="I29" s="44">
        <v>4.0599999999999996</v>
      </c>
      <c r="J29" s="44">
        <v>4.0599999999999996</v>
      </c>
      <c r="K29" s="44">
        <v>4.0599999999999996</v>
      </c>
      <c r="L29" s="44">
        <v>4.0599999999999996</v>
      </c>
      <c r="M29" s="44">
        <v>4.0599999999999996</v>
      </c>
      <c r="N29" s="44">
        <v>4.0599999999999996</v>
      </c>
      <c r="O29" s="44">
        <v>4.0599999999999996</v>
      </c>
      <c r="P29" s="44">
        <v>4.0599999999999996</v>
      </c>
      <c r="Q29" s="44">
        <v>4.0599999999999996</v>
      </c>
      <c r="R29" s="44">
        <v>4.0599999999999996</v>
      </c>
      <c r="S29" s="44">
        <v>4.0599999999999996</v>
      </c>
      <c r="T29" s="44">
        <v>4.0599999999999996</v>
      </c>
      <c r="U29" s="44">
        <v>4.0599999999999996</v>
      </c>
      <c r="V29" s="44">
        <v>4.0599999999999996</v>
      </c>
      <c r="W29" s="44">
        <v>4.0599999999999996</v>
      </c>
      <c r="X29" s="44">
        <v>4.0599999999999996</v>
      </c>
      <c r="Y29" s="44">
        <v>4.0599999999999996</v>
      </c>
      <c r="Z29" s="44">
        <v>4.0599999999999996</v>
      </c>
      <c r="AA29" s="44">
        <v>4.0599999999999996</v>
      </c>
    </row>
    <row r="30" spans="1:27" ht="12.75" hidden="1" customHeight="1" outlineLevel="1" x14ac:dyDescent="0.2">
      <c r="A30" s="99" t="s">
        <v>888</v>
      </c>
      <c r="B30" s="63" t="s">
        <v>878</v>
      </c>
      <c r="C30" s="43" t="s">
        <v>79</v>
      </c>
      <c r="D30" s="44">
        <f>$D$12</f>
        <v>175.36</v>
      </c>
      <c r="E30" s="44">
        <f t="shared" ref="E30:AA30" si="14">$D$12</f>
        <v>175.36</v>
      </c>
      <c r="F30" s="44">
        <f t="shared" si="14"/>
        <v>175.36</v>
      </c>
      <c r="G30" s="44">
        <f t="shared" si="14"/>
        <v>175.36</v>
      </c>
      <c r="H30" s="44">
        <f t="shared" si="14"/>
        <v>175.36</v>
      </c>
      <c r="I30" s="44">
        <f t="shared" si="14"/>
        <v>175.36</v>
      </c>
      <c r="J30" s="44">
        <f t="shared" si="14"/>
        <v>175.36</v>
      </c>
      <c r="K30" s="44">
        <f t="shared" si="14"/>
        <v>175.36</v>
      </c>
      <c r="L30" s="44">
        <f t="shared" si="14"/>
        <v>175.36</v>
      </c>
      <c r="M30" s="44">
        <f t="shared" si="14"/>
        <v>175.36</v>
      </c>
      <c r="N30" s="44">
        <f t="shared" si="14"/>
        <v>175.36</v>
      </c>
      <c r="O30" s="44">
        <f t="shared" si="14"/>
        <v>175.36</v>
      </c>
      <c r="P30" s="44">
        <f t="shared" si="14"/>
        <v>175.36</v>
      </c>
      <c r="Q30" s="44">
        <f t="shared" si="14"/>
        <v>175.36</v>
      </c>
      <c r="R30" s="44">
        <f t="shared" si="14"/>
        <v>175.36</v>
      </c>
      <c r="S30" s="44">
        <f t="shared" si="14"/>
        <v>175.36</v>
      </c>
      <c r="T30" s="44">
        <f t="shared" si="14"/>
        <v>175.36</v>
      </c>
      <c r="U30" s="44">
        <f t="shared" si="14"/>
        <v>175.36</v>
      </c>
      <c r="V30" s="44">
        <f t="shared" si="14"/>
        <v>175.36</v>
      </c>
      <c r="W30" s="44">
        <f t="shared" si="14"/>
        <v>175.36</v>
      </c>
      <c r="X30" s="44">
        <f t="shared" si="14"/>
        <v>175.36</v>
      </c>
      <c r="Y30" s="44">
        <f t="shared" si="14"/>
        <v>175.36</v>
      </c>
      <c r="Z30" s="44">
        <f t="shared" si="14"/>
        <v>175.36</v>
      </c>
      <c r="AA30" s="44">
        <f t="shared" si="14"/>
        <v>175.36</v>
      </c>
    </row>
    <row r="31" spans="1:27" ht="12.75" hidden="1" customHeight="1" outlineLevel="1" x14ac:dyDescent="0.2">
      <c r="A31" s="99" t="s">
        <v>889</v>
      </c>
      <c r="B31" s="63" t="s">
        <v>874</v>
      </c>
      <c r="C31" s="43" t="s">
        <v>79</v>
      </c>
      <c r="D31" s="44">
        <f>$D$13</f>
        <v>216.36</v>
      </c>
      <c r="E31" s="44">
        <f t="shared" ref="E31:AA31" si="15">$D$13</f>
        <v>216.36</v>
      </c>
      <c r="F31" s="44">
        <f t="shared" si="15"/>
        <v>216.36</v>
      </c>
      <c r="G31" s="44">
        <f t="shared" si="15"/>
        <v>216.36</v>
      </c>
      <c r="H31" s="44">
        <f t="shared" si="15"/>
        <v>216.36</v>
      </c>
      <c r="I31" s="44">
        <f t="shared" si="15"/>
        <v>216.36</v>
      </c>
      <c r="J31" s="44">
        <f t="shared" si="15"/>
        <v>216.36</v>
      </c>
      <c r="K31" s="44">
        <f t="shared" si="15"/>
        <v>216.36</v>
      </c>
      <c r="L31" s="44">
        <f t="shared" si="15"/>
        <v>216.36</v>
      </c>
      <c r="M31" s="44">
        <f t="shared" si="15"/>
        <v>216.36</v>
      </c>
      <c r="N31" s="44">
        <f t="shared" si="15"/>
        <v>216.36</v>
      </c>
      <c r="O31" s="44">
        <f t="shared" si="15"/>
        <v>216.36</v>
      </c>
      <c r="P31" s="44">
        <f t="shared" si="15"/>
        <v>216.36</v>
      </c>
      <c r="Q31" s="44">
        <f t="shared" si="15"/>
        <v>216.36</v>
      </c>
      <c r="R31" s="44">
        <f t="shared" si="15"/>
        <v>216.36</v>
      </c>
      <c r="S31" s="44">
        <f t="shared" si="15"/>
        <v>216.36</v>
      </c>
      <c r="T31" s="44">
        <f t="shared" si="15"/>
        <v>216.36</v>
      </c>
      <c r="U31" s="44">
        <f t="shared" si="15"/>
        <v>216.36</v>
      </c>
      <c r="V31" s="44">
        <f t="shared" si="15"/>
        <v>216.36</v>
      </c>
      <c r="W31" s="44">
        <f t="shared" si="15"/>
        <v>216.36</v>
      </c>
      <c r="X31" s="44">
        <f t="shared" si="15"/>
        <v>216.36</v>
      </c>
      <c r="Y31" s="44">
        <f t="shared" si="15"/>
        <v>216.36</v>
      </c>
      <c r="Z31" s="44">
        <f t="shared" si="15"/>
        <v>216.36</v>
      </c>
      <c r="AA31" s="44">
        <f t="shared" si="15"/>
        <v>216.36</v>
      </c>
    </row>
    <row r="32" spans="1:27" ht="12.75" customHeight="1" collapsed="1" x14ac:dyDescent="0.2">
      <c r="A32" s="98" t="s">
        <v>17</v>
      </c>
      <c r="B32" s="28" t="str">
        <f>"05"&amp;"."&amp;$B$218&amp;"."&amp;$B$219</f>
        <v>05.08.2023</v>
      </c>
      <c r="C32" s="90" t="s">
        <v>76</v>
      </c>
      <c r="D32" s="91">
        <f>ROUND(((D33+D34+D36+D35+D37)/1000),5)</f>
        <v>3.9637500000000001</v>
      </c>
      <c r="E32" s="91">
        <f t="shared" ref="E32:AA32" si="16">ROUND(((E33+E34+E36+E35+E37)/1000),5)</f>
        <v>3.7549299999999999</v>
      </c>
      <c r="F32" s="91">
        <f t="shared" si="16"/>
        <v>3.62148</v>
      </c>
      <c r="G32" s="91">
        <f t="shared" si="16"/>
        <v>3.5486200000000001</v>
      </c>
      <c r="H32" s="91">
        <f t="shared" si="16"/>
        <v>3.49946</v>
      </c>
      <c r="I32" s="91">
        <f t="shared" si="16"/>
        <v>3.50346</v>
      </c>
      <c r="J32" s="91">
        <f t="shared" si="16"/>
        <v>3.5009800000000002</v>
      </c>
      <c r="K32" s="91">
        <f t="shared" si="16"/>
        <v>3.93147</v>
      </c>
      <c r="L32" s="91">
        <f t="shared" si="16"/>
        <v>4.2387499999999996</v>
      </c>
      <c r="M32" s="91">
        <f t="shared" si="16"/>
        <v>4.4527200000000002</v>
      </c>
      <c r="N32" s="91">
        <f t="shared" si="16"/>
        <v>4.62425</v>
      </c>
      <c r="O32" s="91">
        <f t="shared" si="16"/>
        <v>4.6710799999999999</v>
      </c>
      <c r="P32" s="91">
        <f t="shared" si="16"/>
        <v>4.6546900000000004</v>
      </c>
      <c r="Q32" s="91">
        <f t="shared" si="16"/>
        <v>4.6152899999999999</v>
      </c>
      <c r="R32" s="91">
        <f t="shared" si="16"/>
        <v>4.5757700000000003</v>
      </c>
      <c r="S32" s="91">
        <f t="shared" si="16"/>
        <v>4.6814900000000002</v>
      </c>
      <c r="T32" s="91">
        <f t="shared" si="16"/>
        <v>4.6678800000000003</v>
      </c>
      <c r="U32" s="91">
        <f t="shared" si="16"/>
        <v>4.5468700000000002</v>
      </c>
      <c r="V32" s="91">
        <f t="shared" si="16"/>
        <v>4.5499099999999997</v>
      </c>
      <c r="W32" s="91">
        <f t="shared" si="16"/>
        <v>4.5147700000000004</v>
      </c>
      <c r="X32" s="91">
        <f t="shared" si="16"/>
        <v>4.5023099999999996</v>
      </c>
      <c r="Y32" s="91">
        <f t="shared" si="16"/>
        <v>4.4917299999999996</v>
      </c>
      <c r="Z32" s="91">
        <f t="shared" si="16"/>
        <v>4.3866500000000004</v>
      </c>
      <c r="AA32" s="91">
        <f t="shared" si="16"/>
        <v>4.1434499999999996</v>
      </c>
    </row>
    <row r="33" spans="1:27" ht="12.75" hidden="1" customHeight="1" outlineLevel="1" x14ac:dyDescent="0.2">
      <c r="A33" s="99" t="s">
        <v>890</v>
      </c>
      <c r="B33" s="63" t="s">
        <v>238</v>
      </c>
      <c r="C33" s="43" t="s">
        <v>79</v>
      </c>
      <c r="D33" s="44">
        <v>1345.08</v>
      </c>
      <c r="E33" s="44">
        <v>1136.26</v>
      </c>
      <c r="F33" s="44">
        <v>1002.81</v>
      </c>
      <c r="G33" s="44">
        <v>929.95</v>
      </c>
      <c r="H33" s="44">
        <v>880.79</v>
      </c>
      <c r="I33" s="44">
        <v>884.79</v>
      </c>
      <c r="J33" s="44">
        <v>882.31</v>
      </c>
      <c r="K33" s="44">
        <v>1312.8</v>
      </c>
      <c r="L33" s="44">
        <v>1620.08</v>
      </c>
      <c r="M33" s="44">
        <v>1834.05</v>
      </c>
      <c r="N33" s="44">
        <v>2005.58</v>
      </c>
      <c r="O33" s="44">
        <v>2052.41</v>
      </c>
      <c r="P33" s="44">
        <v>2036.02</v>
      </c>
      <c r="Q33" s="44">
        <v>1996.62</v>
      </c>
      <c r="R33" s="44">
        <v>1957.1</v>
      </c>
      <c r="S33" s="44">
        <v>2062.8200000000002</v>
      </c>
      <c r="T33" s="44">
        <v>2049.21</v>
      </c>
      <c r="U33" s="44">
        <v>1928.2</v>
      </c>
      <c r="V33" s="44">
        <v>1931.24</v>
      </c>
      <c r="W33" s="44">
        <v>1896.1</v>
      </c>
      <c r="X33" s="44">
        <v>1883.64</v>
      </c>
      <c r="Y33" s="44">
        <v>1873.06</v>
      </c>
      <c r="Z33" s="44">
        <v>1767.98</v>
      </c>
      <c r="AA33" s="44">
        <v>1524.78</v>
      </c>
    </row>
    <row r="34" spans="1:27" ht="12.75" hidden="1" customHeight="1" outlineLevel="1" x14ac:dyDescent="0.2">
      <c r="A34" s="99" t="s">
        <v>891</v>
      </c>
      <c r="B34" s="63" t="s">
        <v>90</v>
      </c>
      <c r="C34" s="43" t="s">
        <v>79</v>
      </c>
      <c r="D34" s="44">
        <f>$D$10</f>
        <v>2222.89</v>
      </c>
      <c r="E34" s="44">
        <f t="shared" ref="E34:AA34" si="17">$D$10</f>
        <v>2222.89</v>
      </c>
      <c r="F34" s="44">
        <f t="shared" si="17"/>
        <v>2222.89</v>
      </c>
      <c r="G34" s="44">
        <f t="shared" si="17"/>
        <v>2222.89</v>
      </c>
      <c r="H34" s="44">
        <f t="shared" si="17"/>
        <v>2222.89</v>
      </c>
      <c r="I34" s="44">
        <f t="shared" si="17"/>
        <v>2222.89</v>
      </c>
      <c r="J34" s="44">
        <f t="shared" si="17"/>
        <v>2222.89</v>
      </c>
      <c r="K34" s="44">
        <f t="shared" si="17"/>
        <v>2222.89</v>
      </c>
      <c r="L34" s="44">
        <f t="shared" si="17"/>
        <v>2222.89</v>
      </c>
      <c r="M34" s="44">
        <f t="shared" si="17"/>
        <v>2222.89</v>
      </c>
      <c r="N34" s="44">
        <f t="shared" si="17"/>
        <v>2222.89</v>
      </c>
      <c r="O34" s="44">
        <f t="shared" si="17"/>
        <v>2222.89</v>
      </c>
      <c r="P34" s="44">
        <f t="shared" si="17"/>
        <v>2222.89</v>
      </c>
      <c r="Q34" s="44">
        <f t="shared" si="17"/>
        <v>2222.89</v>
      </c>
      <c r="R34" s="44">
        <f t="shared" si="17"/>
        <v>2222.89</v>
      </c>
      <c r="S34" s="44">
        <f t="shared" si="17"/>
        <v>2222.89</v>
      </c>
      <c r="T34" s="44">
        <f t="shared" si="17"/>
        <v>2222.89</v>
      </c>
      <c r="U34" s="44">
        <f t="shared" si="17"/>
        <v>2222.89</v>
      </c>
      <c r="V34" s="44">
        <f t="shared" si="17"/>
        <v>2222.89</v>
      </c>
      <c r="W34" s="44">
        <f t="shared" si="17"/>
        <v>2222.89</v>
      </c>
      <c r="X34" s="44">
        <f t="shared" si="17"/>
        <v>2222.89</v>
      </c>
      <c r="Y34" s="44">
        <f t="shared" si="17"/>
        <v>2222.89</v>
      </c>
      <c r="Z34" s="44">
        <f t="shared" si="17"/>
        <v>2222.89</v>
      </c>
      <c r="AA34" s="44">
        <f t="shared" si="17"/>
        <v>2222.89</v>
      </c>
    </row>
    <row r="35" spans="1:27" ht="12.75" hidden="1" customHeight="1" outlineLevel="1" x14ac:dyDescent="0.2">
      <c r="A35" s="99" t="s">
        <v>892</v>
      </c>
      <c r="B35" s="63" t="s">
        <v>83</v>
      </c>
      <c r="C35" s="43" t="s">
        <v>79</v>
      </c>
      <c r="D35" s="44">
        <v>4.0599999999999996</v>
      </c>
      <c r="E35" s="44">
        <v>4.0599999999999996</v>
      </c>
      <c r="F35" s="44">
        <v>4.0599999999999996</v>
      </c>
      <c r="G35" s="44">
        <v>4.0599999999999996</v>
      </c>
      <c r="H35" s="44">
        <v>4.0599999999999996</v>
      </c>
      <c r="I35" s="44">
        <v>4.0599999999999996</v>
      </c>
      <c r="J35" s="44">
        <v>4.0599999999999996</v>
      </c>
      <c r="K35" s="44">
        <v>4.0599999999999996</v>
      </c>
      <c r="L35" s="44">
        <v>4.0599999999999996</v>
      </c>
      <c r="M35" s="44">
        <v>4.0599999999999996</v>
      </c>
      <c r="N35" s="44">
        <v>4.0599999999999996</v>
      </c>
      <c r="O35" s="44">
        <v>4.0599999999999996</v>
      </c>
      <c r="P35" s="44">
        <v>4.0599999999999996</v>
      </c>
      <c r="Q35" s="44">
        <v>4.0599999999999996</v>
      </c>
      <c r="R35" s="44">
        <v>4.0599999999999996</v>
      </c>
      <c r="S35" s="44">
        <v>4.0599999999999996</v>
      </c>
      <c r="T35" s="44">
        <v>4.0599999999999996</v>
      </c>
      <c r="U35" s="44">
        <v>4.0599999999999996</v>
      </c>
      <c r="V35" s="44">
        <v>4.0599999999999996</v>
      </c>
      <c r="W35" s="44">
        <v>4.0599999999999996</v>
      </c>
      <c r="X35" s="44">
        <v>4.0599999999999996</v>
      </c>
      <c r="Y35" s="44">
        <v>4.0599999999999996</v>
      </c>
      <c r="Z35" s="44">
        <v>4.0599999999999996</v>
      </c>
      <c r="AA35" s="44">
        <v>4.0599999999999996</v>
      </c>
    </row>
    <row r="36" spans="1:27" ht="12.75" hidden="1" customHeight="1" outlineLevel="1" x14ac:dyDescent="0.2">
      <c r="A36" s="99" t="s">
        <v>893</v>
      </c>
      <c r="B36" s="63" t="s">
        <v>878</v>
      </c>
      <c r="C36" s="43" t="s">
        <v>79</v>
      </c>
      <c r="D36" s="44">
        <f>$D$12</f>
        <v>175.36</v>
      </c>
      <c r="E36" s="44">
        <f t="shared" ref="E36:AA36" si="18">$D$12</f>
        <v>175.36</v>
      </c>
      <c r="F36" s="44">
        <f t="shared" si="18"/>
        <v>175.36</v>
      </c>
      <c r="G36" s="44">
        <f t="shared" si="18"/>
        <v>175.36</v>
      </c>
      <c r="H36" s="44">
        <f t="shared" si="18"/>
        <v>175.36</v>
      </c>
      <c r="I36" s="44">
        <f t="shared" si="18"/>
        <v>175.36</v>
      </c>
      <c r="J36" s="44">
        <f t="shared" si="18"/>
        <v>175.36</v>
      </c>
      <c r="K36" s="44">
        <f t="shared" si="18"/>
        <v>175.36</v>
      </c>
      <c r="L36" s="44">
        <f t="shared" si="18"/>
        <v>175.36</v>
      </c>
      <c r="M36" s="44">
        <f t="shared" si="18"/>
        <v>175.36</v>
      </c>
      <c r="N36" s="44">
        <f t="shared" si="18"/>
        <v>175.36</v>
      </c>
      <c r="O36" s="44">
        <f t="shared" si="18"/>
        <v>175.36</v>
      </c>
      <c r="P36" s="44">
        <f t="shared" si="18"/>
        <v>175.36</v>
      </c>
      <c r="Q36" s="44">
        <f t="shared" si="18"/>
        <v>175.36</v>
      </c>
      <c r="R36" s="44">
        <f t="shared" si="18"/>
        <v>175.36</v>
      </c>
      <c r="S36" s="44">
        <f t="shared" si="18"/>
        <v>175.36</v>
      </c>
      <c r="T36" s="44">
        <f t="shared" si="18"/>
        <v>175.36</v>
      </c>
      <c r="U36" s="44">
        <f t="shared" si="18"/>
        <v>175.36</v>
      </c>
      <c r="V36" s="44">
        <f t="shared" si="18"/>
        <v>175.36</v>
      </c>
      <c r="W36" s="44">
        <f t="shared" si="18"/>
        <v>175.36</v>
      </c>
      <c r="X36" s="44">
        <f t="shared" si="18"/>
        <v>175.36</v>
      </c>
      <c r="Y36" s="44">
        <f t="shared" si="18"/>
        <v>175.36</v>
      </c>
      <c r="Z36" s="44">
        <f t="shared" si="18"/>
        <v>175.36</v>
      </c>
      <c r="AA36" s="44">
        <f t="shared" si="18"/>
        <v>175.36</v>
      </c>
    </row>
    <row r="37" spans="1:27" ht="12.75" hidden="1" customHeight="1" outlineLevel="1" x14ac:dyDescent="0.2">
      <c r="A37" s="99" t="s">
        <v>894</v>
      </c>
      <c r="B37" s="63" t="s">
        <v>874</v>
      </c>
      <c r="C37" s="43" t="s">
        <v>79</v>
      </c>
      <c r="D37" s="44">
        <f>$D$13</f>
        <v>216.36</v>
      </c>
      <c r="E37" s="44">
        <f t="shared" ref="E37:AA37" si="19">$D$13</f>
        <v>216.36</v>
      </c>
      <c r="F37" s="44">
        <f t="shared" si="19"/>
        <v>216.36</v>
      </c>
      <c r="G37" s="44">
        <f t="shared" si="19"/>
        <v>216.36</v>
      </c>
      <c r="H37" s="44">
        <f t="shared" si="19"/>
        <v>216.36</v>
      </c>
      <c r="I37" s="44">
        <f t="shared" si="19"/>
        <v>216.36</v>
      </c>
      <c r="J37" s="44">
        <f t="shared" si="19"/>
        <v>216.36</v>
      </c>
      <c r="K37" s="44">
        <f t="shared" si="19"/>
        <v>216.36</v>
      </c>
      <c r="L37" s="44">
        <f t="shared" si="19"/>
        <v>216.36</v>
      </c>
      <c r="M37" s="44">
        <f t="shared" si="19"/>
        <v>216.36</v>
      </c>
      <c r="N37" s="44">
        <f t="shared" si="19"/>
        <v>216.36</v>
      </c>
      <c r="O37" s="44">
        <f t="shared" si="19"/>
        <v>216.36</v>
      </c>
      <c r="P37" s="44">
        <f t="shared" si="19"/>
        <v>216.36</v>
      </c>
      <c r="Q37" s="44">
        <f t="shared" si="19"/>
        <v>216.36</v>
      </c>
      <c r="R37" s="44">
        <f t="shared" si="19"/>
        <v>216.36</v>
      </c>
      <c r="S37" s="44">
        <f t="shared" si="19"/>
        <v>216.36</v>
      </c>
      <c r="T37" s="44">
        <f t="shared" si="19"/>
        <v>216.36</v>
      </c>
      <c r="U37" s="44">
        <f t="shared" si="19"/>
        <v>216.36</v>
      </c>
      <c r="V37" s="44">
        <f t="shared" si="19"/>
        <v>216.36</v>
      </c>
      <c r="W37" s="44">
        <f t="shared" si="19"/>
        <v>216.36</v>
      </c>
      <c r="X37" s="44">
        <f t="shared" si="19"/>
        <v>216.36</v>
      </c>
      <c r="Y37" s="44">
        <f t="shared" si="19"/>
        <v>216.36</v>
      </c>
      <c r="Z37" s="44">
        <f t="shared" si="19"/>
        <v>216.36</v>
      </c>
      <c r="AA37" s="44">
        <f t="shared" si="19"/>
        <v>216.36</v>
      </c>
    </row>
    <row r="38" spans="1:27" ht="12.75" customHeight="1" collapsed="1" x14ac:dyDescent="0.2">
      <c r="A38" s="98" t="s">
        <v>19</v>
      </c>
      <c r="B38" s="28" t="str">
        <f>"06"&amp;"."&amp;$B$218&amp;"."&amp;$B$219</f>
        <v>06.08.2023</v>
      </c>
      <c r="C38" s="90" t="s">
        <v>76</v>
      </c>
      <c r="D38" s="91">
        <f>ROUND(((D39+D40+D42+D41+D43)/1000),5)</f>
        <v>4.0114099999999997</v>
      </c>
      <c r="E38" s="91">
        <f t="shared" ref="E38:AA38" si="20">ROUND(((E39+E40+E42+E41+E43)/1000),5)</f>
        <v>3.7119200000000001</v>
      </c>
      <c r="F38" s="91">
        <f t="shared" si="20"/>
        <v>3.5873400000000002</v>
      </c>
      <c r="G38" s="91">
        <f t="shared" si="20"/>
        <v>3.5197699999999998</v>
      </c>
      <c r="H38" s="91">
        <f t="shared" si="20"/>
        <v>3.4626299999999999</v>
      </c>
      <c r="I38" s="91">
        <f t="shared" si="20"/>
        <v>3.4337599999999999</v>
      </c>
      <c r="J38" s="91">
        <f t="shared" si="20"/>
        <v>3.4380000000000002</v>
      </c>
      <c r="K38" s="91">
        <f t="shared" si="20"/>
        <v>3.7422300000000002</v>
      </c>
      <c r="L38" s="91">
        <f t="shared" si="20"/>
        <v>4.1954099999999999</v>
      </c>
      <c r="M38" s="91">
        <f t="shared" si="20"/>
        <v>4.4479499999999996</v>
      </c>
      <c r="N38" s="91">
        <f t="shared" si="20"/>
        <v>4.64879</v>
      </c>
      <c r="O38" s="91">
        <f t="shared" si="20"/>
        <v>4.6882700000000002</v>
      </c>
      <c r="P38" s="91">
        <f t="shared" si="20"/>
        <v>4.7282400000000004</v>
      </c>
      <c r="Q38" s="91">
        <f t="shared" si="20"/>
        <v>4.7371699999999999</v>
      </c>
      <c r="R38" s="91">
        <f t="shared" si="20"/>
        <v>4.7547600000000001</v>
      </c>
      <c r="S38" s="91">
        <f t="shared" si="20"/>
        <v>4.7417100000000003</v>
      </c>
      <c r="T38" s="91">
        <f t="shared" si="20"/>
        <v>4.74064</v>
      </c>
      <c r="U38" s="91">
        <f t="shared" si="20"/>
        <v>4.8184100000000001</v>
      </c>
      <c r="V38" s="91">
        <f t="shared" si="20"/>
        <v>4.78254</v>
      </c>
      <c r="W38" s="91">
        <f t="shared" si="20"/>
        <v>4.7461599999999997</v>
      </c>
      <c r="X38" s="91">
        <f t="shared" si="20"/>
        <v>4.7191200000000002</v>
      </c>
      <c r="Y38" s="91">
        <f t="shared" si="20"/>
        <v>4.7459100000000003</v>
      </c>
      <c r="Z38" s="91">
        <f t="shared" si="20"/>
        <v>4.4309900000000004</v>
      </c>
      <c r="AA38" s="91">
        <f t="shared" si="20"/>
        <v>4.1745700000000001</v>
      </c>
    </row>
    <row r="39" spans="1:27" ht="12.75" hidden="1" customHeight="1" outlineLevel="1" x14ac:dyDescent="0.2">
      <c r="A39" s="99" t="s">
        <v>21</v>
      </c>
      <c r="B39" s="63" t="s">
        <v>238</v>
      </c>
      <c r="C39" s="43" t="s">
        <v>79</v>
      </c>
      <c r="D39" s="44">
        <v>1392.74</v>
      </c>
      <c r="E39" s="44">
        <v>1093.25</v>
      </c>
      <c r="F39" s="44">
        <v>968.67</v>
      </c>
      <c r="G39" s="44">
        <v>901.1</v>
      </c>
      <c r="H39" s="44">
        <v>843.96</v>
      </c>
      <c r="I39" s="44">
        <v>815.09</v>
      </c>
      <c r="J39" s="44">
        <v>819.33</v>
      </c>
      <c r="K39" s="44">
        <v>1123.56</v>
      </c>
      <c r="L39" s="44">
        <v>1576.74</v>
      </c>
      <c r="M39" s="44">
        <v>1829.28</v>
      </c>
      <c r="N39" s="44">
        <v>2030.12</v>
      </c>
      <c r="O39" s="44">
        <v>2069.6</v>
      </c>
      <c r="P39" s="44">
        <v>2109.5700000000002</v>
      </c>
      <c r="Q39" s="44">
        <v>2118.5</v>
      </c>
      <c r="R39" s="44">
        <v>2136.09</v>
      </c>
      <c r="S39" s="44">
        <v>2123.04</v>
      </c>
      <c r="T39" s="44">
        <v>2121.9699999999998</v>
      </c>
      <c r="U39" s="44">
        <v>2199.7399999999998</v>
      </c>
      <c r="V39" s="44">
        <v>2163.87</v>
      </c>
      <c r="W39" s="44">
        <v>2127.4899999999998</v>
      </c>
      <c r="X39" s="44">
        <v>2100.4499999999998</v>
      </c>
      <c r="Y39" s="44">
        <v>2127.2399999999998</v>
      </c>
      <c r="Z39" s="44">
        <v>1812.32</v>
      </c>
      <c r="AA39" s="44">
        <v>1555.9</v>
      </c>
    </row>
    <row r="40" spans="1:27" ht="12.75" hidden="1" customHeight="1" outlineLevel="1" x14ac:dyDescent="0.2">
      <c r="A40" s="99" t="s">
        <v>23</v>
      </c>
      <c r="B40" s="63" t="s">
        <v>90</v>
      </c>
      <c r="C40" s="43" t="s">
        <v>79</v>
      </c>
      <c r="D40" s="44">
        <f>$D$10</f>
        <v>2222.89</v>
      </c>
      <c r="E40" s="44">
        <f t="shared" ref="E40:AA40" si="21">$D$10</f>
        <v>2222.89</v>
      </c>
      <c r="F40" s="44">
        <f t="shared" si="21"/>
        <v>2222.89</v>
      </c>
      <c r="G40" s="44">
        <f t="shared" si="21"/>
        <v>2222.89</v>
      </c>
      <c r="H40" s="44">
        <f t="shared" si="21"/>
        <v>2222.89</v>
      </c>
      <c r="I40" s="44">
        <f t="shared" si="21"/>
        <v>2222.89</v>
      </c>
      <c r="J40" s="44">
        <f t="shared" si="21"/>
        <v>2222.89</v>
      </c>
      <c r="K40" s="44">
        <f t="shared" si="21"/>
        <v>2222.89</v>
      </c>
      <c r="L40" s="44">
        <f t="shared" si="21"/>
        <v>2222.89</v>
      </c>
      <c r="M40" s="44">
        <f t="shared" si="21"/>
        <v>2222.89</v>
      </c>
      <c r="N40" s="44">
        <f t="shared" si="21"/>
        <v>2222.89</v>
      </c>
      <c r="O40" s="44">
        <f t="shared" si="21"/>
        <v>2222.89</v>
      </c>
      <c r="P40" s="44">
        <f t="shared" si="21"/>
        <v>2222.89</v>
      </c>
      <c r="Q40" s="44">
        <f t="shared" si="21"/>
        <v>2222.89</v>
      </c>
      <c r="R40" s="44">
        <f t="shared" si="21"/>
        <v>2222.89</v>
      </c>
      <c r="S40" s="44">
        <f t="shared" si="21"/>
        <v>2222.89</v>
      </c>
      <c r="T40" s="44">
        <f t="shared" si="21"/>
        <v>2222.89</v>
      </c>
      <c r="U40" s="44">
        <f t="shared" si="21"/>
        <v>2222.89</v>
      </c>
      <c r="V40" s="44">
        <f t="shared" si="21"/>
        <v>2222.89</v>
      </c>
      <c r="W40" s="44">
        <f t="shared" si="21"/>
        <v>2222.89</v>
      </c>
      <c r="X40" s="44">
        <f t="shared" si="21"/>
        <v>2222.89</v>
      </c>
      <c r="Y40" s="44">
        <f t="shared" si="21"/>
        <v>2222.89</v>
      </c>
      <c r="Z40" s="44">
        <f t="shared" si="21"/>
        <v>2222.89</v>
      </c>
      <c r="AA40" s="44">
        <f t="shared" si="21"/>
        <v>2222.89</v>
      </c>
    </row>
    <row r="41" spans="1:27" ht="12.75" hidden="1" customHeight="1" outlineLevel="1" x14ac:dyDescent="0.2">
      <c r="A41" s="99" t="s">
        <v>25</v>
      </c>
      <c r="B41" s="63" t="s">
        <v>83</v>
      </c>
      <c r="C41" s="43" t="s">
        <v>79</v>
      </c>
      <c r="D41" s="44">
        <v>4.0599999999999996</v>
      </c>
      <c r="E41" s="44">
        <v>4.0599999999999996</v>
      </c>
      <c r="F41" s="44">
        <v>4.0599999999999996</v>
      </c>
      <c r="G41" s="44">
        <v>4.0599999999999996</v>
      </c>
      <c r="H41" s="44">
        <v>4.0599999999999996</v>
      </c>
      <c r="I41" s="44">
        <v>4.0599999999999996</v>
      </c>
      <c r="J41" s="44">
        <v>4.0599999999999996</v>
      </c>
      <c r="K41" s="44">
        <v>4.0599999999999996</v>
      </c>
      <c r="L41" s="44">
        <v>4.0599999999999996</v>
      </c>
      <c r="M41" s="44">
        <v>4.0599999999999996</v>
      </c>
      <c r="N41" s="44">
        <v>4.0599999999999996</v>
      </c>
      <c r="O41" s="44">
        <v>4.0599999999999996</v>
      </c>
      <c r="P41" s="44">
        <v>4.0599999999999996</v>
      </c>
      <c r="Q41" s="44">
        <v>4.0599999999999996</v>
      </c>
      <c r="R41" s="44">
        <v>4.0599999999999996</v>
      </c>
      <c r="S41" s="44">
        <v>4.0599999999999996</v>
      </c>
      <c r="T41" s="44">
        <v>4.0599999999999996</v>
      </c>
      <c r="U41" s="44">
        <v>4.0599999999999996</v>
      </c>
      <c r="V41" s="44">
        <v>4.0599999999999996</v>
      </c>
      <c r="W41" s="44">
        <v>4.0599999999999996</v>
      </c>
      <c r="X41" s="44">
        <v>4.0599999999999996</v>
      </c>
      <c r="Y41" s="44">
        <v>4.0599999999999996</v>
      </c>
      <c r="Z41" s="44">
        <v>4.0599999999999996</v>
      </c>
      <c r="AA41" s="44">
        <v>4.0599999999999996</v>
      </c>
    </row>
    <row r="42" spans="1:27" ht="12.75" hidden="1" customHeight="1" outlineLevel="1" x14ac:dyDescent="0.2">
      <c r="A42" s="99" t="s">
        <v>27</v>
      </c>
      <c r="B42" s="63" t="s">
        <v>878</v>
      </c>
      <c r="C42" s="43" t="s">
        <v>79</v>
      </c>
      <c r="D42" s="44">
        <f>$D$12</f>
        <v>175.36</v>
      </c>
      <c r="E42" s="44">
        <f t="shared" ref="E42:AA42" si="22">$D$12</f>
        <v>175.36</v>
      </c>
      <c r="F42" s="44">
        <f t="shared" si="22"/>
        <v>175.36</v>
      </c>
      <c r="G42" s="44">
        <f t="shared" si="22"/>
        <v>175.36</v>
      </c>
      <c r="H42" s="44">
        <f t="shared" si="22"/>
        <v>175.36</v>
      </c>
      <c r="I42" s="44">
        <f t="shared" si="22"/>
        <v>175.36</v>
      </c>
      <c r="J42" s="44">
        <f t="shared" si="22"/>
        <v>175.36</v>
      </c>
      <c r="K42" s="44">
        <f t="shared" si="22"/>
        <v>175.36</v>
      </c>
      <c r="L42" s="44">
        <f t="shared" si="22"/>
        <v>175.36</v>
      </c>
      <c r="M42" s="44">
        <f t="shared" si="22"/>
        <v>175.36</v>
      </c>
      <c r="N42" s="44">
        <f t="shared" si="22"/>
        <v>175.36</v>
      </c>
      <c r="O42" s="44">
        <f t="shared" si="22"/>
        <v>175.36</v>
      </c>
      <c r="P42" s="44">
        <f t="shared" si="22"/>
        <v>175.36</v>
      </c>
      <c r="Q42" s="44">
        <f t="shared" si="22"/>
        <v>175.36</v>
      </c>
      <c r="R42" s="44">
        <f t="shared" si="22"/>
        <v>175.36</v>
      </c>
      <c r="S42" s="44">
        <f t="shared" si="22"/>
        <v>175.36</v>
      </c>
      <c r="T42" s="44">
        <f t="shared" si="22"/>
        <v>175.36</v>
      </c>
      <c r="U42" s="44">
        <f t="shared" si="22"/>
        <v>175.36</v>
      </c>
      <c r="V42" s="44">
        <f t="shared" si="22"/>
        <v>175.36</v>
      </c>
      <c r="W42" s="44">
        <f t="shared" si="22"/>
        <v>175.36</v>
      </c>
      <c r="X42" s="44">
        <f t="shared" si="22"/>
        <v>175.36</v>
      </c>
      <c r="Y42" s="44">
        <f t="shared" si="22"/>
        <v>175.36</v>
      </c>
      <c r="Z42" s="44">
        <f t="shared" si="22"/>
        <v>175.36</v>
      </c>
      <c r="AA42" s="44">
        <f t="shared" si="22"/>
        <v>175.36</v>
      </c>
    </row>
    <row r="43" spans="1:27" ht="12.75" hidden="1" customHeight="1" outlineLevel="1" x14ac:dyDescent="0.2">
      <c r="A43" s="99" t="s">
        <v>29</v>
      </c>
      <c r="B43" s="63" t="s">
        <v>874</v>
      </c>
      <c r="C43" s="43" t="s">
        <v>79</v>
      </c>
      <c r="D43" s="44">
        <f>$D$13</f>
        <v>216.36</v>
      </c>
      <c r="E43" s="44">
        <f t="shared" ref="E43:AA43" si="23">$D$13</f>
        <v>216.36</v>
      </c>
      <c r="F43" s="44">
        <f t="shared" si="23"/>
        <v>216.36</v>
      </c>
      <c r="G43" s="44">
        <f t="shared" si="23"/>
        <v>216.36</v>
      </c>
      <c r="H43" s="44">
        <f t="shared" si="23"/>
        <v>216.36</v>
      </c>
      <c r="I43" s="44">
        <f t="shared" si="23"/>
        <v>216.36</v>
      </c>
      <c r="J43" s="44">
        <f t="shared" si="23"/>
        <v>216.36</v>
      </c>
      <c r="K43" s="44">
        <f t="shared" si="23"/>
        <v>216.36</v>
      </c>
      <c r="L43" s="44">
        <f t="shared" si="23"/>
        <v>216.36</v>
      </c>
      <c r="M43" s="44">
        <f t="shared" si="23"/>
        <v>216.36</v>
      </c>
      <c r="N43" s="44">
        <f t="shared" si="23"/>
        <v>216.36</v>
      </c>
      <c r="O43" s="44">
        <f t="shared" si="23"/>
        <v>216.36</v>
      </c>
      <c r="P43" s="44">
        <f t="shared" si="23"/>
        <v>216.36</v>
      </c>
      <c r="Q43" s="44">
        <f t="shared" si="23"/>
        <v>216.36</v>
      </c>
      <c r="R43" s="44">
        <f t="shared" si="23"/>
        <v>216.36</v>
      </c>
      <c r="S43" s="44">
        <f t="shared" si="23"/>
        <v>216.36</v>
      </c>
      <c r="T43" s="44">
        <f t="shared" si="23"/>
        <v>216.36</v>
      </c>
      <c r="U43" s="44">
        <f t="shared" si="23"/>
        <v>216.36</v>
      </c>
      <c r="V43" s="44">
        <f t="shared" si="23"/>
        <v>216.36</v>
      </c>
      <c r="W43" s="44">
        <f t="shared" si="23"/>
        <v>216.36</v>
      </c>
      <c r="X43" s="44">
        <f t="shared" si="23"/>
        <v>216.36</v>
      </c>
      <c r="Y43" s="44">
        <f t="shared" si="23"/>
        <v>216.36</v>
      </c>
      <c r="Z43" s="44">
        <f t="shared" si="23"/>
        <v>216.36</v>
      </c>
      <c r="AA43" s="44">
        <f t="shared" si="23"/>
        <v>216.36</v>
      </c>
    </row>
    <row r="44" spans="1:27" ht="12.75" customHeight="1" collapsed="1" x14ac:dyDescent="0.2">
      <c r="A44" s="98" t="s">
        <v>31</v>
      </c>
      <c r="B44" s="28" t="str">
        <f>"07"&amp;"."&amp;$B$218&amp;"."&amp;$B$219</f>
        <v>07.08.2023</v>
      </c>
      <c r="C44" s="90" t="s">
        <v>76</v>
      </c>
      <c r="D44" s="91">
        <f>ROUND(((D45+D46+D48+D47+D49)/1000),5)</f>
        <v>3.9340899999999999</v>
      </c>
      <c r="E44" s="91">
        <f t="shared" ref="E44:AA44" si="24">ROUND(((E45+E46+E48+E47+E49)/1000),5)</f>
        <v>3.6628799999999999</v>
      </c>
      <c r="F44" s="91">
        <f t="shared" si="24"/>
        <v>3.55179</v>
      </c>
      <c r="G44" s="91">
        <f t="shared" si="24"/>
        <v>3.5035699999999999</v>
      </c>
      <c r="H44" s="91">
        <f t="shared" si="24"/>
        <v>3.4670800000000002</v>
      </c>
      <c r="I44" s="91">
        <f t="shared" si="24"/>
        <v>3.5314899999999998</v>
      </c>
      <c r="J44" s="91">
        <f t="shared" si="24"/>
        <v>3.7972600000000001</v>
      </c>
      <c r="K44" s="91">
        <f t="shared" si="24"/>
        <v>4.1599500000000003</v>
      </c>
      <c r="L44" s="91">
        <f t="shared" si="24"/>
        <v>4.5656400000000001</v>
      </c>
      <c r="M44" s="91">
        <f t="shared" si="24"/>
        <v>4.6371900000000004</v>
      </c>
      <c r="N44" s="91">
        <f t="shared" si="24"/>
        <v>4.8262200000000002</v>
      </c>
      <c r="O44" s="91">
        <f t="shared" si="24"/>
        <v>4.8325800000000001</v>
      </c>
      <c r="P44" s="91">
        <f t="shared" si="24"/>
        <v>4.85501</v>
      </c>
      <c r="Q44" s="91">
        <f t="shared" si="24"/>
        <v>4.8351499999999996</v>
      </c>
      <c r="R44" s="91">
        <f t="shared" si="24"/>
        <v>4.88802</v>
      </c>
      <c r="S44" s="91">
        <f t="shared" si="24"/>
        <v>4.8698199999999998</v>
      </c>
      <c r="T44" s="91">
        <f t="shared" si="24"/>
        <v>4.9003399999999999</v>
      </c>
      <c r="U44" s="91">
        <f t="shared" si="24"/>
        <v>4.67936</v>
      </c>
      <c r="V44" s="91">
        <f t="shared" si="24"/>
        <v>4.6554799999999998</v>
      </c>
      <c r="W44" s="91">
        <f t="shared" si="24"/>
        <v>4.6195199999999996</v>
      </c>
      <c r="X44" s="91">
        <f t="shared" si="24"/>
        <v>4.6041299999999996</v>
      </c>
      <c r="Y44" s="91">
        <f t="shared" si="24"/>
        <v>4.6090200000000001</v>
      </c>
      <c r="Z44" s="91">
        <f t="shared" si="24"/>
        <v>4.5783199999999997</v>
      </c>
      <c r="AA44" s="91">
        <f t="shared" si="24"/>
        <v>4.1731699999999998</v>
      </c>
    </row>
    <row r="45" spans="1:27" ht="12.75" hidden="1" customHeight="1" outlineLevel="1" x14ac:dyDescent="0.2">
      <c r="A45" s="99" t="s">
        <v>895</v>
      </c>
      <c r="B45" s="63" t="s">
        <v>238</v>
      </c>
      <c r="C45" s="43" t="s">
        <v>79</v>
      </c>
      <c r="D45" s="44">
        <v>1315.42</v>
      </c>
      <c r="E45" s="44">
        <v>1044.21</v>
      </c>
      <c r="F45" s="44">
        <v>933.12</v>
      </c>
      <c r="G45" s="44">
        <v>884.9</v>
      </c>
      <c r="H45" s="44">
        <v>848.41</v>
      </c>
      <c r="I45" s="44">
        <v>912.82</v>
      </c>
      <c r="J45" s="44">
        <v>1178.5899999999999</v>
      </c>
      <c r="K45" s="44">
        <v>1541.28</v>
      </c>
      <c r="L45" s="44">
        <v>1946.97</v>
      </c>
      <c r="M45" s="44">
        <v>2018.52</v>
      </c>
      <c r="N45" s="44">
        <v>2207.5500000000002</v>
      </c>
      <c r="O45" s="44">
        <v>2213.91</v>
      </c>
      <c r="P45" s="44">
        <v>2236.34</v>
      </c>
      <c r="Q45" s="44">
        <v>2216.48</v>
      </c>
      <c r="R45" s="44">
        <v>2269.35</v>
      </c>
      <c r="S45" s="44">
        <v>2251.15</v>
      </c>
      <c r="T45" s="44">
        <v>2281.67</v>
      </c>
      <c r="U45" s="44">
        <v>2060.69</v>
      </c>
      <c r="V45" s="44">
        <v>2036.81</v>
      </c>
      <c r="W45" s="44">
        <v>2000.85</v>
      </c>
      <c r="X45" s="44">
        <v>1985.46</v>
      </c>
      <c r="Y45" s="44">
        <v>1990.35</v>
      </c>
      <c r="Z45" s="44">
        <v>1959.65</v>
      </c>
      <c r="AA45" s="44">
        <v>1554.5</v>
      </c>
    </row>
    <row r="46" spans="1:27" ht="12.75" hidden="1" customHeight="1" outlineLevel="1" x14ac:dyDescent="0.2">
      <c r="A46" s="99" t="s">
        <v>896</v>
      </c>
      <c r="B46" s="63" t="s">
        <v>90</v>
      </c>
      <c r="C46" s="43" t="s">
        <v>79</v>
      </c>
      <c r="D46" s="44">
        <f>$D$10</f>
        <v>2222.89</v>
      </c>
      <c r="E46" s="44">
        <f t="shared" ref="E46:AA46" si="25">$D$10</f>
        <v>2222.89</v>
      </c>
      <c r="F46" s="44">
        <f t="shared" si="25"/>
        <v>2222.89</v>
      </c>
      <c r="G46" s="44">
        <f t="shared" si="25"/>
        <v>2222.89</v>
      </c>
      <c r="H46" s="44">
        <f t="shared" si="25"/>
        <v>2222.89</v>
      </c>
      <c r="I46" s="44">
        <f t="shared" si="25"/>
        <v>2222.89</v>
      </c>
      <c r="J46" s="44">
        <f t="shared" si="25"/>
        <v>2222.89</v>
      </c>
      <c r="K46" s="44">
        <f t="shared" si="25"/>
        <v>2222.89</v>
      </c>
      <c r="L46" s="44">
        <f t="shared" si="25"/>
        <v>2222.89</v>
      </c>
      <c r="M46" s="44">
        <f t="shared" si="25"/>
        <v>2222.89</v>
      </c>
      <c r="N46" s="44">
        <f t="shared" si="25"/>
        <v>2222.89</v>
      </c>
      <c r="O46" s="44">
        <f t="shared" si="25"/>
        <v>2222.89</v>
      </c>
      <c r="P46" s="44">
        <f t="shared" si="25"/>
        <v>2222.89</v>
      </c>
      <c r="Q46" s="44">
        <f t="shared" si="25"/>
        <v>2222.89</v>
      </c>
      <c r="R46" s="44">
        <f t="shared" si="25"/>
        <v>2222.89</v>
      </c>
      <c r="S46" s="44">
        <f t="shared" si="25"/>
        <v>2222.89</v>
      </c>
      <c r="T46" s="44">
        <f t="shared" si="25"/>
        <v>2222.89</v>
      </c>
      <c r="U46" s="44">
        <f t="shared" si="25"/>
        <v>2222.89</v>
      </c>
      <c r="V46" s="44">
        <f t="shared" si="25"/>
        <v>2222.89</v>
      </c>
      <c r="W46" s="44">
        <f t="shared" si="25"/>
        <v>2222.89</v>
      </c>
      <c r="X46" s="44">
        <f t="shared" si="25"/>
        <v>2222.89</v>
      </c>
      <c r="Y46" s="44">
        <f t="shared" si="25"/>
        <v>2222.89</v>
      </c>
      <c r="Z46" s="44">
        <f t="shared" si="25"/>
        <v>2222.89</v>
      </c>
      <c r="AA46" s="44">
        <f t="shared" si="25"/>
        <v>2222.89</v>
      </c>
    </row>
    <row r="47" spans="1:27" ht="12.75" hidden="1" customHeight="1" outlineLevel="1" x14ac:dyDescent="0.2">
      <c r="A47" s="99" t="s">
        <v>897</v>
      </c>
      <c r="B47" s="63" t="s">
        <v>83</v>
      </c>
      <c r="C47" s="43" t="s">
        <v>79</v>
      </c>
      <c r="D47" s="44">
        <v>4.0599999999999996</v>
      </c>
      <c r="E47" s="44">
        <v>4.0599999999999996</v>
      </c>
      <c r="F47" s="44">
        <v>4.0599999999999996</v>
      </c>
      <c r="G47" s="44">
        <v>4.0599999999999996</v>
      </c>
      <c r="H47" s="44">
        <v>4.0599999999999996</v>
      </c>
      <c r="I47" s="44">
        <v>4.0599999999999996</v>
      </c>
      <c r="J47" s="44">
        <v>4.0599999999999996</v>
      </c>
      <c r="K47" s="44">
        <v>4.0599999999999996</v>
      </c>
      <c r="L47" s="44">
        <v>4.0599999999999996</v>
      </c>
      <c r="M47" s="44">
        <v>4.0599999999999996</v>
      </c>
      <c r="N47" s="44">
        <v>4.0599999999999996</v>
      </c>
      <c r="O47" s="44">
        <v>4.0599999999999996</v>
      </c>
      <c r="P47" s="44">
        <v>4.0599999999999996</v>
      </c>
      <c r="Q47" s="44">
        <v>4.0599999999999996</v>
      </c>
      <c r="R47" s="44">
        <v>4.0599999999999996</v>
      </c>
      <c r="S47" s="44">
        <v>4.0599999999999996</v>
      </c>
      <c r="T47" s="44">
        <v>4.0599999999999996</v>
      </c>
      <c r="U47" s="44">
        <v>4.0599999999999996</v>
      </c>
      <c r="V47" s="44">
        <v>4.0599999999999996</v>
      </c>
      <c r="W47" s="44">
        <v>4.0599999999999996</v>
      </c>
      <c r="X47" s="44">
        <v>4.0599999999999996</v>
      </c>
      <c r="Y47" s="44">
        <v>4.0599999999999996</v>
      </c>
      <c r="Z47" s="44">
        <v>4.0599999999999996</v>
      </c>
      <c r="AA47" s="44">
        <v>4.0599999999999996</v>
      </c>
    </row>
    <row r="48" spans="1:27" ht="12.75" hidden="1" customHeight="1" outlineLevel="1" x14ac:dyDescent="0.2">
      <c r="A48" s="99" t="s">
        <v>898</v>
      </c>
      <c r="B48" s="63" t="s">
        <v>878</v>
      </c>
      <c r="C48" s="43" t="s">
        <v>79</v>
      </c>
      <c r="D48" s="44">
        <f>$D$12</f>
        <v>175.36</v>
      </c>
      <c r="E48" s="44">
        <f t="shared" ref="E48:AA48" si="26">$D$12</f>
        <v>175.36</v>
      </c>
      <c r="F48" s="44">
        <f t="shared" si="26"/>
        <v>175.36</v>
      </c>
      <c r="G48" s="44">
        <f t="shared" si="26"/>
        <v>175.36</v>
      </c>
      <c r="H48" s="44">
        <f t="shared" si="26"/>
        <v>175.36</v>
      </c>
      <c r="I48" s="44">
        <f t="shared" si="26"/>
        <v>175.36</v>
      </c>
      <c r="J48" s="44">
        <f t="shared" si="26"/>
        <v>175.36</v>
      </c>
      <c r="K48" s="44">
        <f t="shared" si="26"/>
        <v>175.36</v>
      </c>
      <c r="L48" s="44">
        <f t="shared" si="26"/>
        <v>175.36</v>
      </c>
      <c r="M48" s="44">
        <f t="shared" si="26"/>
        <v>175.36</v>
      </c>
      <c r="N48" s="44">
        <f t="shared" si="26"/>
        <v>175.36</v>
      </c>
      <c r="O48" s="44">
        <f t="shared" si="26"/>
        <v>175.36</v>
      </c>
      <c r="P48" s="44">
        <f t="shared" si="26"/>
        <v>175.36</v>
      </c>
      <c r="Q48" s="44">
        <f t="shared" si="26"/>
        <v>175.36</v>
      </c>
      <c r="R48" s="44">
        <f t="shared" si="26"/>
        <v>175.36</v>
      </c>
      <c r="S48" s="44">
        <f t="shared" si="26"/>
        <v>175.36</v>
      </c>
      <c r="T48" s="44">
        <f t="shared" si="26"/>
        <v>175.36</v>
      </c>
      <c r="U48" s="44">
        <f t="shared" si="26"/>
        <v>175.36</v>
      </c>
      <c r="V48" s="44">
        <f t="shared" si="26"/>
        <v>175.36</v>
      </c>
      <c r="W48" s="44">
        <f t="shared" si="26"/>
        <v>175.36</v>
      </c>
      <c r="X48" s="44">
        <f t="shared" si="26"/>
        <v>175.36</v>
      </c>
      <c r="Y48" s="44">
        <f t="shared" si="26"/>
        <v>175.36</v>
      </c>
      <c r="Z48" s="44">
        <f t="shared" si="26"/>
        <v>175.36</v>
      </c>
      <c r="AA48" s="44">
        <f t="shared" si="26"/>
        <v>175.36</v>
      </c>
    </row>
    <row r="49" spans="1:27" ht="12.75" hidden="1" customHeight="1" outlineLevel="1" x14ac:dyDescent="0.2">
      <c r="A49" s="99" t="s">
        <v>899</v>
      </c>
      <c r="B49" s="63" t="s">
        <v>874</v>
      </c>
      <c r="C49" s="43" t="s">
        <v>79</v>
      </c>
      <c r="D49" s="44">
        <f>$D$13</f>
        <v>216.36</v>
      </c>
      <c r="E49" s="44">
        <f t="shared" ref="E49:AA49" si="27">$D$13</f>
        <v>216.36</v>
      </c>
      <c r="F49" s="44">
        <f t="shared" si="27"/>
        <v>216.36</v>
      </c>
      <c r="G49" s="44">
        <f t="shared" si="27"/>
        <v>216.36</v>
      </c>
      <c r="H49" s="44">
        <f t="shared" si="27"/>
        <v>216.36</v>
      </c>
      <c r="I49" s="44">
        <f t="shared" si="27"/>
        <v>216.36</v>
      </c>
      <c r="J49" s="44">
        <f t="shared" si="27"/>
        <v>216.36</v>
      </c>
      <c r="K49" s="44">
        <f t="shared" si="27"/>
        <v>216.36</v>
      </c>
      <c r="L49" s="44">
        <f t="shared" si="27"/>
        <v>216.36</v>
      </c>
      <c r="M49" s="44">
        <f t="shared" si="27"/>
        <v>216.36</v>
      </c>
      <c r="N49" s="44">
        <f t="shared" si="27"/>
        <v>216.36</v>
      </c>
      <c r="O49" s="44">
        <f t="shared" si="27"/>
        <v>216.36</v>
      </c>
      <c r="P49" s="44">
        <f t="shared" si="27"/>
        <v>216.36</v>
      </c>
      <c r="Q49" s="44">
        <f t="shared" si="27"/>
        <v>216.36</v>
      </c>
      <c r="R49" s="44">
        <f t="shared" si="27"/>
        <v>216.36</v>
      </c>
      <c r="S49" s="44">
        <f t="shared" si="27"/>
        <v>216.36</v>
      </c>
      <c r="T49" s="44">
        <f t="shared" si="27"/>
        <v>216.36</v>
      </c>
      <c r="U49" s="44">
        <f t="shared" si="27"/>
        <v>216.36</v>
      </c>
      <c r="V49" s="44">
        <f t="shared" si="27"/>
        <v>216.36</v>
      </c>
      <c r="W49" s="44">
        <f t="shared" si="27"/>
        <v>216.36</v>
      </c>
      <c r="X49" s="44">
        <f t="shared" si="27"/>
        <v>216.36</v>
      </c>
      <c r="Y49" s="44">
        <f t="shared" si="27"/>
        <v>216.36</v>
      </c>
      <c r="Z49" s="44">
        <f t="shared" si="27"/>
        <v>216.36</v>
      </c>
      <c r="AA49" s="44">
        <f t="shared" si="27"/>
        <v>216.36</v>
      </c>
    </row>
    <row r="50" spans="1:27" ht="12.75" customHeight="1" collapsed="1" x14ac:dyDescent="0.2">
      <c r="A50" s="98" t="s">
        <v>33</v>
      </c>
      <c r="B50" s="28" t="str">
        <f>"08"&amp;"."&amp;$B$218&amp;"."&amp;$B$219</f>
        <v>08.08.2023</v>
      </c>
      <c r="C50" s="90" t="s">
        <v>76</v>
      </c>
      <c r="D50" s="91">
        <f>ROUND(((D51+D52+D54+D53+D55)/1000),5)</f>
        <v>3.8503099999999999</v>
      </c>
      <c r="E50" s="91">
        <f t="shared" ref="E50:AA50" si="28">ROUND(((E51+E52+E54+E53+E55)/1000),5)</f>
        <v>3.6575099999999998</v>
      </c>
      <c r="F50" s="91">
        <f t="shared" si="28"/>
        <v>3.5325299999999999</v>
      </c>
      <c r="G50" s="91">
        <f t="shared" si="28"/>
        <v>3.4870299999999999</v>
      </c>
      <c r="H50" s="91">
        <f t="shared" si="28"/>
        <v>3.4522499999999998</v>
      </c>
      <c r="I50" s="91">
        <f t="shared" si="28"/>
        <v>3.5194800000000002</v>
      </c>
      <c r="J50" s="91">
        <f t="shared" si="28"/>
        <v>3.76308</v>
      </c>
      <c r="K50" s="91">
        <f t="shared" si="28"/>
        <v>4.1472899999999999</v>
      </c>
      <c r="L50" s="91">
        <f t="shared" si="28"/>
        <v>4.4251699999999996</v>
      </c>
      <c r="M50" s="91">
        <f t="shared" si="28"/>
        <v>4.6071</v>
      </c>
      <c r="N50" s="91">
        <f t="shared" si="28"/>
        <v>4.7263900000000003</v>
      </c>
      <c r="O50" s="91">
        <f t="shared" si="28"/>
        <v>4.7488400000000004</v>
      </c>
      <c r="P50" s="91">
        <f t="shared" si="28"/>
        <v>4.7561999999999998</v>
      </c>
      <c r="Q50" s="91">
        <f t="shared" si="28"/>
        <v>4.8083299999999998</v>
      </c>
      <c r="R50" s="91">
        <f t="shared" si="28"/>
        <v>4.8047300000000002</v>
      </c>
      <c r="S50" s="91">
        <f t="shared" si="28"/>
        <v>4.7280600000000002</v>
      </c>
      <c r="T50" s="91">
        <f t="shared" si="28"/>
        <v>4.7289199999999996</v>
      </c>
      <c r="U50" s="91">
        <f t="shared" si="28"/>
        <v>4.6792299999999996</v>
      </c>
      <c r="V50" s="91">
        <f t="shared" si="28"/>
        <v>4.6388199999999999</v>
      </c>
      <c r="W50" s="91">
        <f t="shared" si="28"/>
        <v>4.5686400000000003</v>
      </c>
      <c r="X50" s="91">
        <f t="shared" si="28"/>
        <v>4.5443699999999998</v>
      </c>
      <c r="Y50" s="91">
        <f t="shared" si="28"/>
        <v>4.5028300000000003</v>
      </c>
      <c r="Z50" s="91">
        <f t="shared" si="28"/>
        <v>4.4007300000000003</v>
      </c>
      <c r="AA50" s="91">
        <f t="shared" si="28"/>
        <v>4.1498600000000003</v>
      </c>
    </row>
    <row r="51" spans="1:27" ht="12.75" hidden="1" customHeight="1" outlineLevel="1" x14ac:dyDescent="0.2">
      <c r="A51" s="99" t="s">
        <v>36</v>
      </c>
      <c r="B51" s="63" t="s">
        <v>238</v>
      </c>
      <c r="C51" s="43" t="s">
        <v>79</v>
      </c>
      <c r="D51" s="44">
        <v>1231.6400000000001</v>
      </c>
      <c r="E51" s="44">
        <v>1038.8399999999999</v>
      </c>
      <c r="F51" s="44">
        <v>913.86</v>
      </c>
      <c r="G51" s="44">
        <v>868.36</v>
      </c>
      <c r="H51" s="44">
        <v>833.58</v>
      </c>
      <c r="I51" s="44">
        <v>900.81</v>
      </c>
      <c r="J51" s="44">
        <v>1144.4100000000001</v>
      </c>
      <c r="K51" s="44">
        <v>1528.62</v>
      </c>
      <c r="L51" s="44">
        <v>1806.5</v>
      </c>
      <c r="M51" s="44">
        <v>1988.43</v>
      </c>
      <c r="N51" s="44">
        <v>2107.7199999999998</v>
      </c>
      <c r="O51" s="44">
        <v>2130.17</v>
      </c>
      <c r="P51" s="44">
        <v>2137.5300000000002</v>
      </c>
      <c r="Q51" s="44">
        <v>2189.66</v>
      </c>
      <c r="R51" s="44">
        <v>2186.06</v>
      </c>
      <c r="S51" s="44">
        <v>2109.39</v>
      </c>
      <c r="T51" s="44">
        <v>2110.25</v>
      </c>
      <c r="U51" s="44">
        <v>2060.56</v>
      </c>
      <c r="V51" s="44">
        <v>2020.15</v>
      </c>
      <c r="W51" s="44">
        <v>1949.97</v>
      </c>
      <c r="X51" s="44">
        <v>1925.7</v>
      </c>
      <c r="Y51" s="44">
        <v>1884.16</v>
      </c>
      <c r="Z51" s="44">
        <v>1782.06</v>
      </c>
      <c r="AA51" s="44">
        <v>1531.19</v>
      </c>
    </row>
    <row r="52" spans="1:27" ht="12.75" hidden="1" customHeight="1" outlineLevel="1" x14ac:dyDescent="0.2">
      <c r="A52" s="99" t="s">
        <v>44</v>
      </c>
      <c r="B52" s="63" t="s">
        <v>90</v>
      </c>
      <c r="C52" s="43" t="s">
        <v>79</v>
      </c>
      <c r="D52" s="44">
        <f>$D$10</f>
        <v>2222.89</v>
      </c>
      <c r="E52" s="44">
        <f t="shared" ref="E52:AA52" si="29">$D$10</f>
        <v>2222.89</v>
      </c>
      <c r="F52" s="44">
        <f t="shared" si="29"/>
        <v>2222.89</v>
      </c>
      <c r="G52" s="44">
        <f t="shared" si="29"/>
        <v>2222.89</v>
      </c>
      <c r="H52" s="44">
        <f t="shared" si="29"/>
        <v>2222.89</v>
      </c>
      <c r="I52" s="44">
        <f t="shared" si="29"/>
        <v>2222.89</v>
      </c>
      <c r="J52" s="44">
        <f t="shared" si="29"/>
        <v>2222.89</v>
      </c>
      <c r="K52" s="44">
        <f t="shared" si="29"/>
        <v>2222.89</v>
      </c>
      <c r="L52" s="44">
        <f t="shared" si="29"/>
        <v>2222.89</v>
      </c>
      <c r="M52" s="44">
        <f t="shared" si="29"/>
        <v>2222.89</v>
      </c>
      <c r="N52" s="44">
        <f t="shared" si="29"/>
        <v>2222.89</v>
      </c>
      <c r="O52" s="44">
        <f t="shared" si="29"/>
        <v>2222.89</v>
      </c>
      <c r="P52" s="44">
        <f t="shared" si="29"/>
        <v>2222.89</v>
      </c>
      <c r="Q52" s="44">
        <f t="shared" si="29"/>
        <v>2222.89</v>
      </c>
      <c r="R52" s="44">
        <f t="shared" si="29"/>
        <v>2222.89</v>
      </c>
      <c r="S52" s="44">
        <f t="shared" si="29"/>
        <v>2222.89</v>
      </c>
      <c r="T52" s="44">
        <f t="shared" si="29"/>
        <v>2222.89</v>
      </c>
      <c r="U52" s="44">
        <f t="shared" si="29"/>
        <v>2222.89</v>
      </c>
      <c r="V52" s="44">
        <f t="shared" si="29"/>
        <v>2222.89</v>
      </c>
      <c r="W52" s="44">
        <f t="shared" si="29"/>
        <v>2222.89</v>
      </c>
      <c r="X52" s="44">
        <f t="shared" si="29"/>
        <v>2222.89</v>
      </c>
      <c r="Y52" s="44">
        <f t="shared" si="29"/>
        <v>2222.89</v>
      </c>
      <c r="Z52" s="44">
        <f t="shared" si="29"/>
        <v>2222.89</v>
      </c>
      <c r="AA52" s="44">
        <f t="shared" si="29"/>
        <v>2222.89</v>
      </c>
    </row>
    <row r="53" spans="1:27" ht="12.75" hidden="1" customHeight="1" outlineLevel="1" x14ac:dyDescent="0.2">
      <c r="A53" s="99" t="s">
        <v>900</v>
      </c>
      <c r="B53" s="63" t="s">
        <v>83</v>
      </c>
      <c r="C53" s="43" t="s">
        <v>79</v>
      </c>
      <c r="D53" s="44">
        <v>4.0599999999999996</v>
      </c>
      <c r="E53" s="44">
        <v>4.0599999999999996</v>
      </c>
      <c r="F53" s="44">
        <v>4.0599999999999996</v>
      </c>
      <c r="G53" s="44">
        <v>4.0599999999999996</v>
      </c>
      <c r="H53" s="44">
        <v>4.0599999999999996</v>
      </c>
      <c r="I53" s="44">
        <v>4.0599999999999996</v>
      </c>
      <c r="J53" s="44">
        <v>4.0599999999999996</v>
      </c>
      <c r="K53" s="44">
        <v>4.0599999999999996</v>
      </c>
      <c r="L53" s="44">
        <v>4.0599999999999996</v>
      </c>
      <c r="M53" s="44">
        <v>4.0599999999999996</v>
      </c>
      <c r="N53" s="44">
        <v>4.0599999999999996</v>
      </c>
      <c r="O53" s="44">
        <v>4.0599999999999996</v>
      </c>
      <c r="P53" s="44">
        <v>4.0599999999999996</v>
      </c>
      <c r="Q53" s="44">
        <v>4.0599999999999996</v>
      </c>
      <c r="R53" s="44">
        <v>4.0599999999999996</v>
      </c>
      <c r="S53" s="44">
        <v>4.0599999999999996</v>
      </c>
      <c r="T53" s="44">
        <v>4.0599999999999996</v>
      </c>
      <c r="U53" s="44">
        <v>4.0599999999999996</v>
      </c>
      <c r="V53" s="44">
        <v>4.0599999999999996</v>
      </c>
      <c r="W53" s="44">
        <v>4.0599999999999996</v>
      </c>
      <c r="X53" s="44">
        <v>4.0599999999999996</v>
      </c>
      <c r="Y53" s="44">
        <v>4.0599999999999996</v>
      </c>
      <c r="Z53" s="44">
        <v>4.0599999999999996</v>
      </c>
      <c r="AA53" s="44">
        <v>4.0599999999999996</v>
      </c>
    </row>
    <row r="54" spans="1:27" ht="12.75" hidden="1" customHeight="1" outlineLevel="1" x14ac:dyDescent="0.2">
      <c r="A54" s="99" t="s">
        <v>901</v>
      </c>
      <c r="B54" s="63" t="s">
        <v>878</v>
      </c>
      <c r="C54" s="43" t="s">
        <v>79</v>
      </c>
      <c r="D54" s="44">
        <f>$D$12</f>
        <v>175.36</v>
      </c>
      <c r="E54" s="44">
        <f t="shared" ref="E54:AA54" si="30">$D$12</f>
        <v>175.36</v>
      </c>
      <c r="F54" s="44">
        <f t="shared" si="30"/>
        <v>175.36</v>
      </c>
      <c r="G54" s="44">
        <f t="shared" si="30"/>
        <v>175.36</v>
      </c>
      <c r="H54" s="44">
        <f t="shared" si="30"/>
        <v>175.36</v>
      </c>
      <c r="I54" s="44">
        <f t="shared" si="30"/>
        <v>175.36</v>
      </c>
      <c r="J54" s="44">
        <f t="shared" si="30"/>
        <v>175.36</v>
      </c>
      <c r="K54" s="44">
        <f t="shared" si="30"/>
        <v>175.36</v>
      </c>
      <c r="L54" s="44">
        <f t="shared" si="30"/>
        <v>175.36</v>
      </c>
      <c r="M54" s="44">
        <f t="shared" si="30"/>
        <v>175.36</v>
      </c>
      <c r="N54" s="44">
        <f t="shared" si="30"/>
        <v>175.36</v>
      </c>
      <c r="O54" s="44">
        <f t="shared" si="30"/>
        <v>175.36</v>
      </c>
      <c r="P54" s="44">
        <f t="shared" si="30"/>
        <v>175.36</v>
      </c>
      <c r="Q54" s="44">
        <f t="shared" si="30"/>
        <v>175.36</v>
      </c>
      <c r="R54" s="44">
        <f t="shared" si="30"/>
        <v>175.36</v>
      </c>
      <c r="S54" s="44">
        <f t="shared" si="30"/>
        <v>175.36</v>
      </c>
      <c r="T54" s="44">
        <f t="shared" si="30"/>
        <v>175.36</v>
      </c>
      <c r="U54" s="44">
        <f t="shared" si="30"/>
        <v>175.36</v>
      </c>
      <c r="V54" s="44">
        <f t="shared" si="30"/>
        <v>175.36</v>
      </c>
      <c r="W54" s="44">
        <f t="shared" si="30"/>
        <v>175.36</v>
      </c>
      <c r="X54" s="44">
        <f t="shared" si="30"/>
        <v>175.36</v>
      </c>
      <c r="Y54" s="44">
        <f t="shared" si="30"/>
        <v>175.36</v>
      </c>
      <c r="Z54" s="44">
        <f t="shared" si="30"/>
        <v>175.36</v>
      </c>
      <c r="AA54" s="44">
        <f t="shared" si="30"/>
        <v>175.36</v>
      </c>
    </row>
    <row r="55" spans="1:27" ht="12.75" hidden="1" customHeight="1" outlineLevel="1" x14ac:dyDescent="0.2">
      <c r="A55" s="99" t="s">
        <v>902</v>
      </c>
      <c r="B55" s="63" t="s">
        <v>874</v>
      </c>
      <c r="C55" s="43" t="s">
        <v>79</v>
      </c>
      <c r="D55" s="44">
        <f>$D$13</f>
        <v>216.36</v>
      </c>
      <c r="E55" s="44">
        <f t="shared" ref="E55:AA55" si="31">$D$13</f>
        <v>216.36</v>
      </c>
      <c r="F55" s="44">
        <f t="shared" si="31"/>
        <v>216.36</v>
      </c>
      <c r="G55" s="44">
        <f t="shared" si="31"/>
        <v>216.36</v>
      </c>
      <c r="H55" s="44">
        <f t="shared" si="31"/>
        <v>216.36</v>
      </c>
      <c r="I55" s="44">
        <f t="shared" si="31"/>
        <v>216.36</v>
      </c>
      <c r="J55" s="44">
        <f t="shared" si="31"/>
        <v>216.36</v>
      </c>
      <c r="K55" s="44">
        <f t="shared" si="31"/>
        <v>216.36</v>
      </c>
      <c r="L55" s="44">
        <f t="shared" si="31"/>
        <v>216.36</v>
      </c>
      <c r="M55" s="44">
        <f t="shared" si="31"/>
        <v>216.36</v>
      </c>
      <c r="N55" s="44">
        <f t="shared" si="31"/>
        <v>216.36</v>
      </c>
      <c r="O55" s="44">
        <f t="shared" si="31"/>
        <v>216.36</v>
      </c>
      <c r="P55" s="44">
        <f t="shared" si="31"/>
        <v>216.36</v>
      </c>
      <c r="Q55" s="44">
        <f t="shared" si="31"/>
        <v>216.36</v>
      </c>
      <c r="R55" s="44">
        <f t="shared" si="31"/>
        <v>216.36</v>
      </c>
      <c r="S55" s="44">
        <f t="shared" si="31"/>
        <v>216.36</v>
      </c>
      <c r="T55" s="44">
        <f t="shared" si="31"/>
        <v>216.36</v>
      </c>
      <c r="U55" s="44">
        <f t="shared" si="31"/>
        <v>216.36</v>
      </c>
      <c r="V55" s="44">
        <f t="shared" si="31"/>
        <v>216.36</v>
      </c>
      <c r="W55" s="44">
        <f t="shared" si="31"/>
        <v>216.36</v>
      </c>
      <c r="X55" s="44">
        <f t="shared" si="31"/>
        <v>216.36</v>
      </c>
      <c r="Y55" s="44">
        <f t="shared" si="31"/>
        <v>216.36</v>
      </c>
      <c r="Z55" s="44">
        <f t="shared" si="31"/>
        <v>216.36</v>
      </c>
      <c r="AA55" s="44">
        <f t="shared" si="31"/>
        <v>216.36</v>
      </c>
    </row>
    <row r="56" spans="1:27" ht="12.75" customHeight="1" collapsed="1" x14ac:dyDescent="0.2">
      <c r="A56" s="98" t="s">
        <v>48</v>
      </c>
      <c r="B56" s="28" t="str">
        <f>"09"&amp;"."&amp;$B$218&amp;"."&amp;$B$219</f>
        <v>09.08.2023</v>
      </c>
      <c r="C56" s="90" t="s">
        <v>76</v>
      </c>
      <c r="D56" s="91">
        <f>ROUND(((D57+D58+D60+D59+D61)/1000),5)</f>
        <v>3.87683</v>
      </c>
      <c r="E56" s="91">
        <f t="shared" ref="E56:AA56" si="32">ROUND(((E57+E58+E60+E59+E61)/1000),5)</f>
        <v>3.6806199999999998</v>
      </c>
      <c r="F56" s="91">
        <f t="shared" si="32"/>
        <v>3.5548099999999998</v>
      </c>
      <c r="G56" s="91">
        <f t="shared" si="32"/>
        <v>3.5004499999999998</v>
      </c>
      <c r="H56" s="91">
        <f t="shared" si="32"/>
        <v>3.4801299999999999</v>
      </c>
      <c r="I56" s="91">
        <f t="shared" si="32"/>
        <v>3.5418099999999999</v>
      </c>
      <c r="J56" s="91">
        <f t="shared" si="32"/>
        <v>3.7821799999999999</v>
      </c>
      <c r="K56" s="91">
        <f t="shared" si="32"/>
        <v>4.0941099999999997</v>
      </c>
      <c r="L56" s="91">
        <f t="shared" si="32"/>
        <v>4.4118199999999996</v>
      </c>
      <c r="M56" s="91">
        <f t="shared" si="32"/>
        <v>4.6415300000000004</v>
      </c>
      <c r="N56" s="91">
        <f t="shared" si="32"/>
        <v>4.7008599999999996</v>
      </c>
      <c r="O56" s="91">
        <f t="shared" si="32"/>
        <v>4.73874</v>
      </c>
      <c r="P56" s="91">
        <f t="shared" si="32"/>
        <v>4.7238199999999999</v>
      </c>
      <c r="Q56" s="91">
        <f t="shared" si="32"/>
        <v>4.7354599999999998</v>
      </c>
      <c r="R56" s="91">
        <f t="shared" si="32"/>
        <v>4.7550400000000002</v>
      </c>
      <c r="S56" s="91">
        <f t="shared" si="32"/>
        <v>4.7768699999999997</v>
      </c>
      <c r="T56" s="91">
        <f t="shared" si="32"/>
        <v>4.7870100000000004</v>
      </c>
      <c r="U56" s="91">
        <f t="shared" si="32"/>
        <v>4.7062400000000002</v>
      </c>
      <c r="V56" s="91">
        <f t="shared" si="32"/>
        <v>4.6158099999999997</v>
      </c>
      <c r="W56" s="91">
        <f t="shared" si="32"/>
        <v>4.5340600000000002</v>
      </c>
      <c r="X56" s="91">
        <f t="shared" si="32"/>
        <v>4.5035699999999999</v>
      </c>
      <c r="Y56" s="91">
        <f t="shared" si="32"/>
        <v>4.5967599999999997</v>
      </c>
      <c r="Z56" s="91">
        <f t="shared" si="32"/>
        <v>4.3773400000000002</v>
      </c>
      <c r="AA56" s="91">
        <f t="shared" si="32"/>
        <v>4.0942999999999996</v>
      </c>
    </row>
    <row r="57" spans="1:27" ht="12.75" hidden="1" customHeight="1" outlineLevel="1" x14ac:dyDescent="0.2">
      <c r="A57" s="99" t="s">
        <v>903</v>
      </c>
      <c r="B57" s="63" t="s">
        <v>238</v>
      </c>
      <c r="C57" s="43" t="s">
        <v>79</v>
      </c>
      <c r="D57" s="44">
        <v>1258.1600000000001</v>
      </c>
      <c r="E57" s="44">
        <v>1061.95</v>
      </c>
      <c r="F57" s="44">
        <v>936.14</v>
      </c>
      <c r="G57" s="44">
        <v>881.78</v>
      </c>
      <c r="H57" s="44">
        <v>861.46</v>
      </c>
      <c r="I57" s="44">
        <v>923.14</v>
      </c>
      <c r="J57" s="44">
        <v>1163.51</v>
      </c>
      <c r="K57" s="44">
        <v>1475.44</v>
      </c>
      <c r="L57" s="44">
        <v>1793.15</v>
      </c>
      <c r="M57" s="44">
        <v>2022.86</v>
      </c>
      <c r="N57" s="44">
        <v>2082.19</v>
      </c>
      <c r="O57" s="44">
        <v>2120.0700000000002</v>
      </c>
      <c r="P57" s="44">
        <v>2105.15</v>
      </c>
      <c r="Q57" s="44">
        <v>2116.79</v>
      </c>
      <c r="R57" s="44">
        <v>2136.37</v>
      </c>
      <c r="S57" s="44">
        <v>2158.1999999999998</v>
      </c>
      <c r="T57" s="44">
        <v>2168.34</v>
      </c>
      <c r="U57" s="44">
        <v>2087.5700000000002</v>
      </c>
      <c r="V57" s="44">
        <v>1997.14</v>
      </c>
      <c r="W57" s="44">
        <v>1915.39</v>
      </c>
      <c r="X57" s="44">
        <v>1884.9</v>
      </c>
      <c r="Y57" s="44">
        <v>1978.09</v>
      </c>
      <c r="Z57" s="44">
        <v>1758.67</v>
      </c>
      <c r="AA57" s="44">
        <v>1475.63</v>
      </c>
    </row>
    <row r="58" spans="1:27" ht="12.75" hidden="1" customHeight="1" outlineLevel="1" x14ac:dyDescent="0.2">
      <c r="A58" s="99" t="s">
        <v>904</v>
      </c>
      <c r="B58" s="63" t="s">
        <v>90</v>
      </c>
      <c r="C58" s="43" t="s">
        <v>79</v>
      </c>
      <c r="D58" s="44">
        <f>$D$10</f>
        <v>2222.89</v>
      </c>
      <c r="E58" s="44">
        <f t="shared" ref="E58:AA58" si="33">$D$10</f>
        <v>2222.89</v>
      </c>
      <c r="F58" s="44">
        <f t="shared" si="33"/>
        <v>2222.89</v>
      </c>
      <c r="G58" s="44">
        <f t="shared" si="33"/>
        <v>2222.89</v>
      </c>
      <c r="H58" s="44">
        <f t="shared" si="33"/>
        <v>2222.89</v>
      </c>
      <c r="I58" s="44">
        <f t="shared" si="33"/>
        <v>2222.89</v>
      </c>
      <c r="J58" s="44">
        <f t="shared" si="33"/>
        <v>2222.89</v>
      </c>
      <c r="K58" s="44">
        <f t="shared" si="33"/>
        <v>2222.89</v>
      </c>
      <c r="L58" s="44">
        <f t="shared" si="33"/>
        <v>2222.89</v>
      </c>
      <c r="M58" s="44">
        <f t="shared" si="33"/>
        <v>2222.89</v>
      </c>
      <c r="N58" s="44">
        <f t="shared" si="33"/>
        <v>2222.89</v>
      </c>
      <c r="O58" s="44">
        <f t="shared" si="33"/>
        <v>2222.89</v>
      </c>
      <c r="P58" s="44">
        <f t="shared" si="33"/>
        <v>2222.89</v>
      </c>
      <c r="Q58" s="44">
        <f t="shared" si="33"/>
        <v>2222.89</v>
      </c>
      <c r="R58" s="44">
        <f t="shared" si="33"/>
        <v>2222.89</v>
      </c>
      <c r="S58" s="44">
        <f t="shared" si="33"/>
        <v>2222.89</v>
      </c>
      <c r="T58" s="44">
        <f t="shared" si="33"/>
        <v>2222.89</v>
      </c>
      <c r="U58" s="44">
        <f t="shared" si="33"/>
        <v>2222.89</v>
      </c>
      <c r="V58" s="44">
        <f t="shared" si="33"/>
        <v>2222.89</v>
      </c>
      <c r="W58" s="44">
        <f t="shared" si="33"/>
        <v>2222.89</v>
      </c>
      <c r="X58" s="44">
        <f t="shared" si="33"/>
        <v>2222.89</v>
      </c>
      <c r="Y58" s="44">
        <f t="shared" si="33"/>
        <v>2222.89</v>
      </c>
      <c r="Z58" s="44">
        <f t="shared" si="33"/>
        <v>2222.89</v>
      </c>
      <c r="AA58" s="44">
        <f t="shared" si="33"/>
        <v>2222.89</v>
      </c>
    </row>
    <row r="59" spans="1:27" ht="12.75" hidden="1" customHeight="1" outlineLevel="1" x14ac:dyDescent="0.2">
      <c r="A59" s="99" t="s">
        <v>905</v>
      </c>
      <c r="B59" s="63" t="s">
        <v>83</v>
      </c>
      <c r="C59" s="43" t="s">
        <v>79</v>
      </c>
      <c r="D59" s="44">
        <v>4.0599999999999996</v>
      </c>
      <c r="E59" s="44">
        <v>4.0599999999999996</v>
      </c>
      <c r="F59" s="44">
        <v>4.0599999999999996</v>
      </c>
      <c r="G59" s="44">
        <v>4.0599999999999996</v>
      </c>
      <c r="H59" s="44">
        <v>4.0599999999999996</v>
      </c>
      <c r="I59" s="44">
        <v>4.0599999999999996</v>
      </c>
      <c r="J59" s="44">
        <v>4.0599999999999996</v>
      </c>
      <c r="K59" s="44">
        <v>4.0599999999999996</v>
      </c>
      <c r="L59" s="44">
        <v>4.0599999999999996</v>
      </c>
      <c r="M59" s="44">
        <v>4.0599999999999996</v>
      </c>
      <c r="N59" s="44">
        <v>4.0599999999999996</v>
      </c>
      <c r="O59" s="44">
        <v>4.0599999999999996</v>
      </c>
      <c r="P59" s="44">
        <v>4.0599999999999996</v>
      </c>
      <c r="Q59" s="44">
        <v>4.0599999999999996</v>
      </c>
      <c r="R59" s="44">
        <v>4.0599999999999996</v>
      </c>
      <c r="S59" s="44">
        <v>4.0599999999999996</v>
      </c>
      <c r="T59" s="44">
        <v>4.0599999999999996</v>
      </c>
      <c r="U59" s="44">
        <v>4.0599999999999996</v>
      </c>
      <c r="V59" s="44">
        <v>4.0599999999999996</v>
      </c>
      <c r="W59" s="44">
        <v>4.0599999999999996</v>
      </c>
      <c r="X59" s="44">
        <v>4.0599999999999996</v>
      </c>
      <c r="Y59" s="44">
        <v>4.0599999999999996</v>
      </c>
      <c r="Z59" s="44">
        <v>4.0599999999999996</v>
      </c>
      <c r="AA59" s="44">
        <v>4.0599999999999996</v>
      </c>
    </row>
    <row r="60" spans="1:27" ht="12.75" hidden="1" customHeight="1" outlineLevel="1" x14ac:dyDescent="0.2">
      <c r="A60" s="99" t="s">
        <v>906</v>
      </c>
      <c r="B60" s="63" t="s">
        <v>878</v>
      </c>
      <c r="C60" s="43" t="s">
        <v>79</v>
      </c>
      <c r="D60" s="44">
        <f>$D$12</f>
        <v>175.36</v>
      </c>
      <c r="E60" s="44">
        <f t="shared" ref="E60:AA60" si="34">$D$12</f>
        <v>175.36</v>
      </c>
      <c r="F60" s="44">
        <f t="shared" si="34"/>
        <v>175.36</v>
      </c>
      <c r="G60" s="44">
        <f t="shared" si="34"/>
        <v>175.36</v>
      </c>
      <c r="H60" s="44">
        <f t="shared" si="34"/>
        <v>175.36</v>
      </c>
      <c r="I60" s="44">
        <f t="shared" si="34"/>
        <v>175.36</v>
      </c>
      <c r="J60" s="44">
        <f t="shared" si="34"/>
        <v>175.36</v>
      </c>
      <c r="K60" s="44">
        <f t="shared" si="34"/>
        <v>175.36</v>
      </c>
      <c r="L60" s="44">
        <f t="shared" si="34"/>
        <v>175.36</v>
      </c>
      <c r="M60" s="44">
        <f t="shared" si="34"/>
        <v>175.36</v>
      </c>
      <c r="N60" s="44">
        <f t="shared" si="34"/>
        <v>175.36</v>
      </c>
      <c r="O60" s="44">
        <f t="shared" si="34"/>
        <v>175.36</v>
      </c>
      <c r="P60" s="44">
        <f t="shared" si="34"/>
        <v>175.36</v>
      </c>
      <c r="Q60" s="44">
        <f t="shared" si="34"/>
        <v>175.36</v>
      </c>
      <c r="R60" s="44">
        <f t="shared" si="34"/>
        <v>175.36</v>
      </c>
      <c r="S60" s="44">
        <f t="shared" si="34"/>
        <v>175.36</v>
      </c>
      <c r="T60" s="44">
        <f t="shared" si="34"/>
        <v>175.36</v>
      </c>
      <c r="U60" s="44">
        <f t="shared" si="34"/>
        <v>175.36</v>
      </c>
      <c r="V60" s="44">
        <f t="shared" si="34"/>
        <v>175.36</v>
      </c>
      <c r="W60" s="44">
        <f t="shared" si="34"/>
        <v>175.36</v>
      </c>
      <c r="X60" s="44">
        <f t="shared" si="34"/>
        <v>175.36</v>
      </c>
      <c r="Y60" s="44">
        <f t="shared" si="34"/>
        <v>175.36</v>
      </c>
      <c r="Z60" s="44">
        <f t="shared" si="34"/>
        <v>175.36</v>
      </c>
      <c r="AA60" s="44">
        <f t="shared" si="34"/>
        <v>175.36</v>
      </c>
    </row>
    <row r="61" spans="1:27" ht="12.75" hidden="1" customHeight="1" outlineLevel="1" x14ac:dyDescent="0.2">
      <c r="A61" s="99" t="s">
        <v>907</v>
      </c>
      <c r="B61" s="63" t="s">
        <v>874</v>
      </c>
      <c r="C61" s="43" t="s">
        <v>79</v>
      </c>
      <c r="D61" s="44">
        <f>$D$13</f>
        <v>216.36</v>
      </c>
      <c r="E61" s="44">
        <f t="shared" ref="E61:AA61" si="35">$D$13</f>
        <v>216.36</v>
      </c>
      <c r="F61" s="44">
        <f t="shared" si="35"/>
        <v>216.36</v>
      </c>
      <c r="G61" s="44">
        <f t="shared" si="35"/>
        <v>216.36</v>
      </c>
      <c r="H61" s="44">
        <f t="shared" si="35"/>
        <v>216.36</v>
      </c>
      <c r="I61" s="44">
        <f t="shared" si="35"/>
        <v>216.36</v>
      </c>
      <c r="J61" s="44">
        <f t="shared" si="35"/>
        <v>216.36</v>
      </c>
      <c r="K61" s="44">
        <f t="shared" si="35"/>
        <v>216.36</v>
      </c>
      <c r="L61" s="44">
        <f t="shared" si="35"/>
        <v>216.36</v>
      </c>
      <c r="M61" s="44">
        <f t="shared" si="35"/>
        <v>216.36</v>
      </c>
      <c r="N61" s="44">
        <f t="shared" si="35"/>
        <v>216.36</v>
      </c>
      <c r="O61" s="44">
        <f t="shared" si="35"/>
        <v>216.36</v>
      </c>
      <c r="P61" s="44">
        <f t="shared" si="35"/>
        <v>216.36</v>
      </c>
      <c r="Q61" s="44">
        <f t="shared" si="35"/>
        <v>216.36</v>
      </c>
      <c r="R61" s="44">
        <f t="shared" si="35"/>
        <v>216.36</v>
      </c>
      <c r="S61" s="44">
        <f t="shared" si="35"/>
        <v>216.36</v>
      </c>
      <c r="T61" s="44">
        <f t="shared" si="35"/>
        <v>216.36</v>
      </c>
      <c r="U61" s="44">
        <f t="shared" si="35"/>
        <v>216.36</v>
      </c>
      <c r="V61" s="44">
        <f t="shared" si="35"/>
        <v>216.36</v>
      </c>
      <c r="W61" s="44">
        <f t="shared" si="35"/>
        <v>216.36</v>
      </c>
      <c r="X61" s="44">
        <f t="shared" si="35"/>
        <v>216.36</v>
      </c>
      <c r="Y61" s="44">
        <f t="shared" si="35"/>
        <v>216.36</v>
      </c>
      <c r="Z61" s="44">
        <f t="shared" si="35"/>
        <v>216.36</v>
      </c>
      <c r="AA61" s="44">
        <f t="shared" si="35"/>
        <v>216.36</v>
      </c>
    </row>
    <row r="62" spans="1:27" ht="12.75" customHeight="1" collapsed="1" x14ac:dyDescent="0.2">
      <c r="A62" s="98" t="s">
        <v>50</v>
      </c>
      <c r="B62" s="28" t="str">
        <f>"10"&amp;"."&amp;$B$218&amp;"."&amp;$B$219</f>
        <v>10.08.2023</v>
      </c>
      <c r="C62" s="90" t="s">
        <v>76</v>
      </c>
      <c r="D62" s="91">
        <f>ROUND(((D63+D64+D66+D65+D67)/1000),5)</f>
        <v>3.9173100000000001</v>
      </c>
      <c r="E62" s="91">
        <f t="shared" ref="E62:AA62" si="36">ROUND(((E63+E64+E66+E65+E67)/1000),5)</f>
        <v>3.6778300000000002</v>
      </c>
      <c r="F62" s="91">
        <f t="shared" si="36"/>
        <v>3.5561600000000002</v>
      </c>
      <c r="G62" s="91">
        <f t="shared" si="36"/>
        <v>3.5034800000000001</v>
      </c>
      <c r="H62" s="91">
        <f t="shared" si="36"/>
        <v>3.47417</v>
      </c>
      <c r="I62" s="91">
        <f t="shared" si="36"/>
        <v>3.5701399999999999</v>
      </c>
      <c r="J62" s="91">
        <f t="shared" si="36"/>
        <v>3.7394400000000001</v>
      </c>
      <c r="K62" s="91">
        <f t="shared" si="36"/>
        <v>4.0884299999999998</v>
      </c>
      <c r="L62" s="91">
        <f t="shared" si="36"/>
        <v>4.3749399999999996</v>
      </c>
      <c r="M62" s="91">
        <f t="shared" si="36"/>
        <v>4.5298999999999996</v>
      </c>
      <c r="N62" s="91">
        <f t="shared" si="36"/>
        <v>4.6276700000000002</v>
      </c>
      <c r="O62" s="91">
        <f t="shared" si="36"/>
        <v>4.6322299999999998</v>
      </c>
      <c r="P62" s="91">
        <f t="shared" si="36"/>
        <v>4.61294</v>
      </c>
      <c r="Q62" s="91">
        <f t="shared" si="36"/>
        <v>4.6355199999999996</v>
      </c>
      <c r="R62" s="91">
        <f t="shared" si="36"/>
        <v>4.6946700000000003</v>
      </c>
      <c r="S62" s="91">
        <f t="shared" si="36"/>
        <v>4.7061700000000002</v>
      </c>
      <c r="T62" s="91">
        <f t="shared" si="36"/>
        <v>4.6892100000000001</v>
      </c>
      <c r="U62" s="91">
        <f t="shared" si="36"/>
        <v>4.6675599999999999</v>
      </c>
      <c r="V62" s="91">
        <f t="shared" si="36"/>
        <v>4.6463700000000001</v>
      </c>
      <c r="W62" s="91">
        <f t="shared" si="36"/>
        <v>4.5290600000000003</v>
      </c>
      <c r="X62" s="91">
        <f t="shared" si="36"/>
        <v>4.5095200000000002</v>
      </c>
      <c r="Y62" s="91">
        <f t="shared" si="36"/>
        <v>4.4526599999999998</v>
      </c>
      <c r="Z62" s="91">
        <f t="shared" si="36"/>
        <v>4.2849000000000004</v>
      </c>
      <c r="AA62" s="91">
        <f t="shared" si="36"/>
        <v>4.01776</v>
      </c>
    </row>
    <row r="63" spans="1:27" ht="12.75" hidden="1" customHeight="1" outlineLevel="1" x14ac:dyDescent="0.2">
      <c r="A63" s="99" t="s">
        <v>908</v>
      </c>
      <c r="B63" s="63" t="s">
        <v>238</v>
      </c>
      <c r="C63" s="43" t="s">
        <v>79</v>
      </c>
      <c r="D63" s="44">
        <v>1298.6400000000001</v>
      </c>
      <c r="E63" s="44">
        <v>1059.1600000000001</v>
      </c>
      <c r="F63" s="44">
        <v>937.49</v>
      </c>
      <c r="G63" s="44">
        <v>884.81</v>
      </c>
      <c r="H63" s="44">
        <v>855.5</v>
      </c>
      <c r="I63" s="44">
        <v>951.47</v>
      </c>
      <c r="J63" s="44">
        <v>1120.77</v>
      </c>
      <c r="K63" s="44">
        <v>1469.76</v>
      </c>
      <c r="L63" s="44">
        <v>1756.27</v>
      </c>
      <c r="M63" s="44">
        <v>1911.23</v>
      </c>
      <c r="N63" s="44">
        <v>2009</v>
      </c>
      <c r="O63" s="44">
        <v>2013.56</v>
      </c>
      <c r="P63" s="44">
        <v>1994.27</v>
      </c>
      <c r="Q63" s="44">
        <v>2016.85</v>
      </c>
      <c r="R63" s="44">
        <v>2076</v>
      </c>
      <c r="S63" s="44">
        <v>2087.5</v>
      </c>
      <c r="T63" s="44">
        <v>2070.54</v>
      </c>
      <c r="U63" s="44">
        <v>2048.89</v>
      </c>
      <c r="V63" s="44">
        <v>2027.7</v>
      </c>
      <c r="W63" s="44">
        <v>1910.39</v>
      </c>
      <c r="X63" s="44">
        <v>1890.85</v>
      </c>
      <c r="Y63" s="44">
        <v>1833.99</v>
      </c>
      <c r="Z63" s="44">
        <v>1666.23</v>
      </c>
      <c r="AA63" s="44">
        <v>1399.09</v>
      </c>
    </row>
    <row r="64" spans="1:27" ht="12.75" hidden="1" customHeight="1" outlineLevel="1" x14ac:dyDescent="0.2">
      <c r="A64" s="99" t="s">
        <v>909</v>
      </c>
      <c r="B64" s="63" t="s">
        <v>90</v>
      </c>
      <c r="C64" s="43" t="s">
        <v>79</v>
      </c>
      <c r="D64" s="44">
        <f>$D$10</f>
        <v>2222.89</v>
      </c>
      <c r="E64" s="44">
        <f t="shared" ref="E64:AA64" si="37">$D$10</f>
        <v>2222.89</v>
      </c>
      <c r="F64" s="44">
        <f t="shared" si="37"/>
        <v>2222.89</v>
      </c>
      <c r="G64" s="44">
        <f t="shared" si="37"/>
        <v>2222.89</v>
      </c>
      <c r="H64" s="44">
        <f t="shared" si="37"/>
        <v>2222.89</v>
      </c>
      <c r="I64" s="44">
        <f t="shared" si="37"/>
        <v>2222.89</v>
      </c>
      <c r="J64" s="44">
        <f t="shared" si="37"/>
        <v>2222.89</v>
      </c>
      <c r="K64" s="44">
        <f t="shared" si="37"/>
        <v>2222.89</v>
      </c>
      <c r="L64" s="44">
        <f t="shared" si="37"/>
        <v>2222.89</v>
      </c>
      <c r="M64" s="44">
        <f t="shared" si="37"/>
        <v>2222.89</v>
      </c>
      <c r="N64" s="44">
        <f t="shared" si="37"/>
        <v>2222.89</v>
      </c>
      <c r="O64" s="44">
        <f t="shared" si="37"/>
        <v>2222.89</v>
      </c>
      <c r="P64" s="44">
        <f t="shared" si="37"/>
        <v>2222.89</v>
      </c>
      <c r="Q64" s="44">
        <f t="shared" si="37"/>
        <v>2222.89</v>
      </c>
      <c r="R64" s="44">
        <f t="shared" si="37"/>
        <v>2222.89</v>
      </c>
      <c r="S64" s="44">
        <f t="shared" si="37"/>
        <v>2222.89</v>
      </c>
      <c r="T64" s="44">
        <f t="shared" si="37"/>
        <v>2222.89</v>
      </c>
      <c r="U64" s="44">
        <f t="shared" si="37"/>
        <v>2222.89</v>
      </c>
      <c r="V64" s="44">
        <f t="shared" si="37"/>
        <v>2222.89</v>
      </c>
      <c r="W64" s="44">
        <f t="shared" si="37"/>
        <v>2222.89</v>
      </c>
      <c r="X64" s="44">
        <f t="shared" si="37"/>
        <v>2222.89</v>
      </c>
      <c r="Y64" s="44">
        <f t="shared" si="37"/>
        <v>2222.89</v>
      </c>
      <c r="Z64" s="44">
        <f t="shared" si="37"/>
        <v>2222.89</v>
      </c>
      <c r="AA64" s="44">
        <f t="shared" si="37"/>
        <v>2222.89</v>
      </c>
    </row>
    <row r="65" spans="1:27" ht="12.75" hidden="1" customHeight="1" outlineLevel="1" x14ac:dyDescent="0.2">
      <c r="A65" s="99" t="s">
        <v>910</v>
      </c>
      <c r="B65" s="63" t="s">
        <v>83</v>
      </c>
      <c r="C65" s="43" t="s">
        <v>79</v>
      </c>
      <c r="D65" s="44">
        <v>4.0599999999999996</v>
      </c>
      <c r="E65" s="44">
        <v>4.0599999999999996</v>
      </c>
      <c r="F65" s="44">
        <v>4.0599999999999996</v>
      </c>
      <c r="G65" s="44">
        <v>4.0599999999999996</v>
      </c>
      <c r="H65" s="44">
        <v>4.0599999999999996</v>
      </c>
      <c r="I65" s="44">
        <v>4.0599999999999996</v>
      </c>
      <c r="J65" s="44">
        <v>4.0599999999999996</v>
      </c>
      <c r="K65" s="44">
        <v>4.0599999999999996</v>
      </c>
      <c r="L65" s="44">
        <v>4.0599999999999996</v>
      </c>
      <c r="M65" s="44">
        <v>4.0599999999999996</v>
      </c>
      <c r="N65" s="44">
        <v>4.0599999999999996</v>
      </c>
      <c r="O65" s="44">
        <v>4.0599999999999996</v>
      </c>
      <c r="P65" s="44">
        <v>4.0599999999999996</v>
      </c>
      <c r="Q65" s="44">
        <v>4.0599999999999996</v>
      </c>
      <c r="R65" s="44">
        <v>4.0599999999999996</v>
      </c>
      <c r="S65" s="44">
        <v>4.0599999999999996</v>
      </c>
      <c r="T65" s="44">
        <v>4.0599999999999996</v>
      </c>
      <c r="U65" s="44">
        <v>4.0599999999999996</v>
      </c>
      <c r="V65" s="44">
        <v>4.0599999999999996</v>
      </c>
      <c r="W65" s="44">
        <v>4.0599999999999996</v>
      </c>
      <c r="X65" s="44">
        <v>4.0599999999999996</v>
      </c>
      <c r="Y65" s="44">
        <v>4.0599999999999996</v>
      </c>
      <c r="Z65" s="44">
        <v>4.0599999999999996</v>
      </c>
      <c r="AA65" s="44">
        <v>4.0599999999999996</v>
      </c>
    </row>
    <row r="66" spans="1:27" ht="12.75" hidden="1" customHeight="1" outlineLevel="1" x14ac:dyDescent="0.2">
      <c r="A66" s="99" t="s">
        <v>911</v>
      </c>
      <c r="B66" s="63" t="s">
        <v>878</v>
      </c>
      <c r="C66" s="43" t="s">
        <v>79</v>
      </c>
      <c r="D66" s="44">
        <f>$D$12</f>
        <v>175.36</v>
      </c>
      <c r="E66" s="44">
        <f t="shared" ref="E66:AA66" si="38">$D$12</f>
        <v>175.36</v>
      </c>
      <c r="F66" s="44">
        <f t="shared" si="38"/>
        <v>175.36</v>
      </c>
      <c r="G66" s="44">
        <f t="shared" si="38"/>
        <v>175.36</v>
      </c>
      <c r="H66" s="44">
        <f t="shared" si="38"/>
        <v>175.36</v>
      </c>
      <c r="I66" s="44">
        <f t="shared" si="38"/>
        <v>175.36</v>
      </c>
      <c r="J66" s="44">
        <f t="shared" si="38"/>
        <v>175.36</v>
      </c>
      <c r="K66" s="44">
        <f t="shared" si="38"/>
        <v>175.36</v>
      </c>
      <c r="L66" s="44">
        <f t="shared" si="38"/>
        <v>175.36</v>
      </c>
      <c r="M66" s="44">
        <f t="shared" si="38"/>
        <v>175.36</v>
      </c>
      <c r="N66" s="44">
        <f t="shared" si="38"/>
        <v>175.36</v>
      </c>
      <c r="O66" s="44">
        <f t="shared" si="38"/>
        <v>175.36</v>
      </c>
      <c r="P66" s="44">
        <f t="shared" si="38"/>
        <v>175.36</v>
      </c>
      <c r="Q66" s="44">
        <f t="shared" si="38"/>
        <v>175.36</v>
      </c>
      <c r="R66" s="44">
        <f t="shared" si="38"/>
        <v>175.36</v>
      </c>
      <c r="S66" s="44">
        <f t="shared" si="38"/>
        <v>175.36</v>
      </c>
      <c r="T66" s="44">
        <f t="shared" si="38"/>
        <v>175.36</v>
      </c>
      <c r="U66" s="44">
        <f t="shared" si="38"/>
        <v>175.36</v>
      </c>
      <c r="V66" s="44">
        <f t="shared" si="38"/>
        <v>175.36</v>
      </c>
      <c r="W66" s="44">
        <f t="shared" si="38"/>
        <v>175.36</v>
      </c>
      <c r="X66" s="44">
        <f t="shared" si="38"/>
        <v>175.36</v>
      </c>
      <c r="Y66" s="44">
        <f t="shared" si="38"/>
        <v>175.36</v>
      </c>
      <c r="Z66" s="44">
        <f t="shared" si="38"/>
        <v>175.36</v>
      </c>
      <c r="AA66" s="44">
        <f t="shared" si="38"/>
        <v>175.36</v>
      </c>
    </row>
    <row r="67" spans="1:27" ht="12.75" hidden="1" customHeight="1" outlineLevel="1" x14ac:dyDescent="0.2">
      <c r="A67" s="99" t="s">
        <v>912</v>
      </c>
      <c r="B67" s="63" t="s">
        <v>874</v>
      </c>
      <c r="C67" s="43" t="s">
        <v>79</v>
      </c>
      <c r="D67" s="44">
        <f>$D$13</f>
        <v>216.36</v>
      </c>
      <c r="E67" s="44">
        <f t="shared" ref="E67:AA67" si="39">$D$13</f>
        <v>216.36</v>
      </c>
      <c r="F67" s="44">
        <f t="shared" si="39"/>
        <v>216.36</v>
      </c>
      <c r="G67" s="44">
        <f t="shared" si="39"/>
        <v>216.36</v>
      </c>
      <c r="H67" s="44">
        <f t="shared" si="39"/>
        <v>216.36</v>
      </c>
      <c r="I67" s="44">
        <f t="shared" si="39"/>
        <v>216.36</v>
      </c>
      <c r="J67" s="44">
        <f t="shared" si="39"/>
        <v>216.36</v>
      </c>
      <c r="K67" s="44">
        <f t="shared" si="39"/>
        <v>216.36</v>
      </c>
      <c r="L67" s="44">
        <f t="shared" si="39"/>
        <v>216.36</v>
      </c>
      <c r="M67" s="44">
        <f t="shared" si="39"/>
        <v>216.36</v>
      </c>
      <c r="N67" s="44">
        <f t="shared" si="39"/>
        <v>216.36</v>
      </c>
      <c r="O67" s="44">
        <f t="shared" si="39"/>
        <v>216.36</v>
      </c>
      <c r="P67" s="44">
        <f t="shared" si="39"/>
        <v>216.36</v>
      </c>
      <c r="Q67" s="44">
        <f t="shared" si="39"/>
        <v>216.36</v>
      </c>
      <c r="R67" s="44">
        <f t="shared" si="39"/>
        <v>216.36</v>
      </c>
      <c r="S67" s="44">
        <f t="shared" si="39"/>
        <v>216.36</v>
      </c>
      <c r="T67" s="44">
        <f t="shared" si="39"/>
        <v>216.36</v>
      </c>
      <c r="U67" s="44">
        <f t="shared" si="39"/>
        <v>216.36</v>
      </c>
      <c r="V67" s="44">
        <f t="shared" si="39"/>
        <v>216.36</v>
      </c>
      <c r="W67" s="44">
        <f t="shared" si="39"/>
        <v>216.36</v>
      </c>
      <c r="X67" s="44">
        <f t="shared" si="39"/>
        <v>216.36</v>
      </c>
      <c r="Y67" s="44">
        <f t="shared" si="39"/>
        <v>216.36</v>
      </c>
      <c r="Z67" s="44">
        <f t="shared" si="39"/>
        <v>216.36</v>
      </c>
      <c r="AA67" s="44">
        <f t="shared" si="39"/>
        <v>216.36</v>
      </c>
    </row>
    <row r="68" spans="1:27" ht="12.75" customHeight="1" collapsed="1" x14ac:dyDescent="0.2">
      <c r="A68" s="98" t="s">
        <v>52</v>
      </c>
      <c r="B68" s="28" t="str">
        <f>"11"&amp;"."&amp;$B$218&amp;"."&amp;$B$219</f>
        <v>11.08.2023</v>
      </c>
      <c r="C68" s="90" t="s">
        <v>76</v>
      </c>
      <c r="D68" s="91">
        <f>ROUND(((D69+D70+D72+D71+D73)/1000),5)</f>
        <v>3.76003</v>
      </c>
      <c r="E68" s="91">
        <f t="shared" ref="E68:AA68" si="40">ROUND(((E69+E70+E72+E71+E73)/1000),5)</f>
        <v>3.5426000000000002</v>
      </c>
      <c r="F68" s="91">
        <f t="shared" si="40"/>
        <v>3.4499399999999998</v>
      </c>
      <c r="G68" s="91">
        <f t="shared" si="40"/>
        <v>3.4034200000000001</v>
      </c>
      <c r="H68" s="91">
        <f t="shared" si="40"/>
        <v>2.6616900000000001</v>
      </c>
      <c r="I68" s="91">
        <f t="shared" si="40"/>
        <v>3.4151799999999999</v>
      </c>
      <c r="J68" s="91">
        <f t="shared" si="40"/>
        <v>3.5582799999999999</v>
      </c>
      <c r="K68" s="91">
        <f t="shared" si="40"/>
        <v>4.0401899999999999</v>
      </c>
      <c r="L68" s="91">
        <f t="shared" si="40"/>
        <v>4.3103600000000002</v>
      </c>
      <c r="M68" s="91">
        <f t="shared" si="40"/>
        <v>4.5378100000000003</v>
      </c>
      <c r="N68" s="91">
        <f t="shared" si="40"/>
        <v>4.6018800000000004</v>
      </c>
      <c r="O68" s="91">
        <f t="shared" si="40"/>
        <v>4.59171</v>
      </c>
      <c r="P68" s="91">
        <f t="shared" si="40"/>
        <v>4.6171800000000003</v>
      </c>
      <c r="Q68" s="91">
        <f t="shared" si="40"/>
        <v>4.6860299999999997</v>
      </c>
      <c r="R68" s="91">
        <f t="shared" si="40"/>
        <v>4.7613200000000004</v>
      </c>
      <c r="S68" s="91">
        <f t="shared" si="40"/>
        <v>4.7383100000000002</v>
      </c>
      <c r="T68" s="91">
        <f t="shared" si="40"/>
        <v>4.7424900000000001</v>
      </c>
      <c r="U68" s="91">
        <f t="shared" si="40"/>
        <v>4.7344400000000002</v>
      </c>
      <c r="V68" s="91">
        <f t="shared" si="40"/>
        <v>4.7087199999999996</v>
      </c>
      <c r="W68" s="91">
        <f t="shared" si="40"/>
        <v>4.6964899999999998</v>
      </c>
      <c r="X68" s="91">
        <f t="shared" si="40"/>
        <v>4.71258</v>
      </c>
      <c r="Y68" s="91">
        <f t="shared" si="40"/>
        <v>4.7021899999999999</v>
      </c>
      <c r="Z68" s="91">
        <f t="shared" si="40"/>
        <v>4.47532</v>
      </c>
      <c r="AA68" s="91">
        <f t="shared" si="40"/>
        <v>4.1177900000000003</v>
      </c>
    </row>
    <row r="69" spans="1:27" ht="12.75" hidden="1" customHeight="1" outlineLevel="1" x14ac:dyDescent="0.2">
      <c r="A69" s="99" t="s">
        <v>54</v>
      </c>
      <c r="B69" s="63" t="s">
        <v>238</v>
      </c>
      <c r="C69" s="43" t="s">
        <v>79</v>
      </c>
      <c r="D69" s="44">
        <v>1141.3599999999999</v>
      </c>
      <c r="E69" s="44">
        <v>923.93</v>
      </c>
      <c r="F69" s="44">
        <v>831.27</v>
      </c>
      <c r="G69" s="44">
        <v>784.75</v>
      </c>
      <c r="H69" s="44">
        <v>43.02</v>
      </c>
      <c r="I69" s="44">
        <v>796.51</v>
      </c>
      <c r="J69" s="44">
        <v>939.61</v>
      </c>
      <c r="K69" s="44">
        <v>1421.52</v>
      </c>
      <c r="L69" s="44">
        <v>1691.69</v>
      </c>
      <c r="M69" s="44">
        <v>1919.14</v>
      </c>
      <c r="N69" s="44">
        <v>1983.21</v>
      </c>
      <c r="O69" s="44">
        <v>1973.04</v>
      </c>
      <c r="P69" s="44">
        <v>1998.51</v>
      </c>
      <c r="Q69" s="44">
        <v>2067.36</v>
      </c>
      <c r="R69" s="44">
        <v>2142.65</v>
      </c>
      <c r="S69" s="44">
        <v>2119.64</v>
      </c>
      <c r="T69" s="44">
        <v>2123.8200000000002</v>
      </c>
      <c r="U69" s="44">
        <v>2115.77</v>
      </c>
      <c r="V69" s="44">
        <v>2090.0500000000002</v>
      </c>
      <c r="W69" s="44">
        <v>2077.8200000000002</v>
      </c>
      <c r="X69" s="44">
        <v>2093.91</v>
      </c>
      <c r="Y69" s="44">
        <v>2083.52</v>
      </c>
      <c r="Z69" s="44">
        <v>1856.65</v>
      </c>
      <c r="AA69" s="44">
        <v>1499.12</v>
      </c>
    </row>
    <row r="70" spans="1:27" ht="12.75" hidden="1" customHeight="1" outlineLevel="1" x14ac:dyDescent="0.2">
      <c r="A70" s="99" t="s">
        <v>55</v>
      </c>
      <c r="B70" s="63" t="s">
        <v>90</v>
      </c>
      <c r="C70" s="43" t="s">
        <v>79</v>
      </c>
      <c r="D70" s="44">
        <f>$D$10</f>
        <v>2222.89</v>
      </c>
      <c r="E70" s="44">
        <f t="shared" ref="E70:AA70" si="41">$D$10</f>
        <v>2222.89</v>
      </c>
      <c r="F70" s="44">
        <f t="shared" si="41"/>
        <v>2222.89</v>
      </c>
      <c r="G70" s="44">
        <f t="shared" si="41"/>
        <v>2222.89</v>
      </c>
      <c r="H70" s="44">
        <f t="shared" si="41"/>
        <v>2222.89</v>
      </c>
      <c r="I70" s="44">
        <f t="shared" si="41"/>
        <v>2222.89</v>
      </c>
      <c r="J70" s="44">
        <f t="shared" si="41"/>
        <v>2222.89</v>
      </c>
      <c r="K70" s="44">
        <f t="shared" si="41"/>
        <v>2222.89</v>
      </c>
      <c r="L70" s="44">
        <f t="shared" si="41"/>
        <v>2222.89</v>
      </c>
      <c r="M70" s="44">
        <f t="shared" si="41"/>
        <v>2222.89</v>
      </c>
      <c r="N70" s="44">
        <f t="shared" si="41"/>
        <v>2222.89</v>
      </c>
      <c r="O70" s="44">
        <f t="shared" si="41"/>
        <v>2222.89</v>
      </c>
      <c r="P70" s="44">
        <f t="shared" si="41"/>
        <v>2222.89</v>
      </c>
      <c r="Q70" s="44">
        <f t="shared" si="41"/>
        <v>2222.89</v>
      </c>
      <c r="R70" s="44">
        <f t="shared" si="41"/>
        <v>2222.89</v>
      </c>
      <c r="S70" s="44">
        <f t="shared" si="41"/>
        <v>2222.89</v>
      </c>
      <c r="T70" s="44">
        <f t="shared" si="41"/>
        <v>2222.89</v>
      </c>
      <c r="U70" s="44">
        <f t="shared" si="41"/>
        <v>2222.89</v>
      </c>
      <c r="V70" s="44">
        <f t="shared" si="41"/>
        <v>2222.89</v>
      </c>
      <c r="W70" s="44">
        <f t="shared" si="41"/>
        <v>2222.89</v>
      </c>
      <c r="X70" s="44">
        <f t="shared" si="41"/>
        <v>2222.89</v>
      </c>
      <c r="Y70" s="44">
        <f t="shared" si="41"/>
        <v>2222.89</v>
      </c>
      <c r="Z70" s="44">
        <f t="shared" si="41"/>
        <v>2222.89</v>
      </c>
      <c r="AA70" s="44">
        <f t="shared" si="41"/>
        <v>2222.89</v>
      </c>
    </row>
    <row r="71" spans="1:27" ht="12.75" hidden="1" customHeight="1" outlineLevel="1" x14ac:dyDescent="0.2">
      <c r="A71" s="99" t="s">
        <v>56</v>
      </c>
      <c r="B71" s="63" t="s">
        <v>83</v>
      </c>
      <c r="C71" s="43" t="s">
        <v>79</v>
      </c>
      <c r="D71" s="44">
        <v>4.0599999999999996</v>
      </c>
      <c r="E71" s="44">
        <v>4.0599999999999996</v>
      </c>
      <c r="F71" s="44">
        <v>4.0599999999999996</v>
      </c>
      <c r="G71" s="44">
        <v>4.0599999999999996</v>
      </c>
      <c r="H71" s="44">
        <v>4.0599999999999996</v>
      </c>
      <c r="I71" s="44">
        <v>4.0599999999999996</v>
      </c>
      <c r="J71" s="44">
        <v>4.0599999999999996</v>
      </c>
      <c r="K71" s="44">
        <v>4.0599999999999996</v>
      </c>
      <c r="L71" s="44">
        <v>4.0599999999999996</v>
      </c>
      <c r="M71" s="44">
        <v>4.0599999999999996</v>
      </c>
      <c r="N71" s="44">
        <v>4.0599999999999996</v>
      </c>
      <c r="O71" s="44">
        <v>4.0599999999999996</v>
      </c>
      <c r="P71" s="44">
        <v>4.0599999999999996</v>
      </c>
      <c r="Q71" s="44">
        <v>4.0599999999999996</v>
      </c>
      <c r="R71" s="44">
        <v>4.0599999999999996</v>
      </c>
      <c r="S71" s="44">
        <v>4.0599999999999996</v>
      </c>
      <c r="T71" s="44">
        <v>4.0599999999999996</v>
      </c>
      <c r="U71" s="44">
        <v>4.0599999999999996</v>
      </c>
      <c r="V71" s="44">
        <v>4.0599999999999996</v>
      </c>
      <c r="W71" s="44">
        <v>4.0599999999999996</v>
      </c>
      <c r="X71" s="44">
        <v>4.0599999999999996</v>
      </c>
      <c r="Y71" s="44">
        <v>4.0599999999999996</v>
      </c>
      <c r="Z71" s="44">
        <v>4.0599999999999996</v>
      </c>
      <c r="AA71" s="44">
        <v>4.0599999999999996</v>
      </c>
    </row>
    <row r="72" spans="1:27" ht="12.75" hidden="1" customHeight="1" outlineLevel="1" x14ac:dyDescent="0.2">
      <c r="A72" s="99" t="s">
        <v>57</v>
      </c>
      <c r="B72" s="63" t="s">
        <v>878</v>
      </c>
      <c r="C72" s="43" t="s">
        <v>79</v>
      </c>
      <c r="D72" s="44">
        <f>$D$12</f>
        <v>175.36</v>
      </c>
      <c r="E72" s="44">
        <f t="shared" ref="E72:AA72" si="42">$D$12</f>
        <v>175.36</v>
      </c>
      <c r="F72" s="44">
        <f t="shared" si="42"/>
        <v>175.36</v>
      </c>
      <c r="G72" s="44">
        <f t="shared" si="42"/>
        <v>175.36</v>
      </c>
      <c r="H72" s="44">
        <f t="shared" si="42"/>
        <v>175.36</v>
      </c>
      <c r="I72" s="44">
        <f t="shared" si="42"/>
        <v>175.36</v>
      </c>
      <c r="J72" s="44">
        <f t="shared" si="42"/>
        <v>175.36</v>
      </c>
      <c r="K72" s="44">
        <f t="shared" si="42"/>
        <v>175.36</v>
      </c>
      <c r="L72" s="44">
        <f t="shared" si="42"/>
        <v>175.36</v>
      </c>
      <c r="M72" s="44">
        <f t="shared" si="42"/>
        <v>175.36</v>
      </c>
      <c r="N72" s="44">
        <f t="shared" si="42"/>
        <v>175.36</v>
      </c>
      <c r="O72" s="44">
        <f t="shared" si="42"/>
        <v>175.36</v>
      </c>
      <c r="P72" s="44">
        <f t="shared" si="42"/>
        <v>175.36</v>
      </c>
      <c r="Q72" s="44">
        <f t="shared" si="42"/>
        <v>175.36</v>
      </c>
      <c r="R72" s="44">
        <f t="shared" si="42"/>
        <v>175.36</v>
      </c>
      <c r="S72" s="44">
        <f t="shared" si="42"/>
        <v>175.36</v>
      </c>
      <c r="T72" s="44">
        <f t="shared" si="42"/>
        <v>175.36</v>
      </c>
      <c r="U72" s="44">
        <f t="shared" si="42"/>
        <v>175.36</v>
      </c>
      <c r="V72" s="44">
        <f t="shared" si="42"/>
        <v>175.36</v>
      </c>
      <c r="W72" s="44">
        <f t="shared" si="42"/>
        <v>175.36</v>
      </c>
      <c r="X72" s="44">
        <f t="shared" si="42"/>
        <v>175.36</v>
      </c>
      <c r="Y72" s="44">
        <f t="shared" si="42"/>
        <v>175.36</v>
      </c>
      <c r="Z72" s="44">
        <f t="shared" si="42"/>
        <v>175.36</v>
      </c>
      <c r="AA72" s="44">
        <f t="shared" si="42"/>
        <v>175.36</v>
      </c>
    </row>
    <row r="73" spans="1:27" ht="12.75" hidden="1" customHeight="1" outlineLevel="1" x14ac:dyDescent="0.2">
      <c r="A73" s="99" t="s">
        <v>58</v>
      </c>
      <c r="B73" s="63" t="s">
        <v>874</v>
      </c>
      <c r="C73" s="43" t="s">
        <v>79</v>
      </c>
      <c r="D73" s="44">
        <f>$D$13</f>
        <v>216.36</v>
      </c>
      <c r="E73" s="44">
        <f t="shared" ref="E73:AA73" si="43">$D$13</f>
        <v>216.36</v>
      </c>
      <c r="F73" s="44">
        <f t="shared" si="43"/>
        <v>216.36</v>
      </c>
      <c r="G73" s="44">
        <f t="shared" si="43"/>
        <v>216.36</v>
      </c>
      <c r="H73" s="44">
        <f t="shared" si="43"/>
        <v>216.36</v>
      </c>
      <c r="I73" s="44">
        <f t="shared" si="43"/>
        <v>216.36</v>
      </c>
      <c r="J73" s="44">
        <f t="shared" si="43"/>
        <v>216.36</v>
      </c>
      <c r="K73" s="44">
        <f t="shared" si="43"/>
        <v>216.36</v>
      </c>
      <c r="L73" s="44">
        <f t="shared" si="43"/>
        <v>216.36</v>
      </c>
      <c r="M73" s="44">
        <f t="shared" si="43"/>
        <v>216.36</v>
      </c>
      <c r="N73" s="44">
        <f t="shared" si="43"/>
        <v>216.36</v>
      </c>
      <c r="O73" s="44">
        <f t="shared" si="43"/>
        <v>216.36</v>
      </c>
      <c r="P73" s="44">
        <f t="shared" si="43"/>
        <v>216.36</v>
      </c>
      <c r="Q73" s="44">
        <f t="shared" si="43"/>
        <v>216.36</v>
      </c>
      <c r="R73" s="44">
        <f t="shared" si="43"/>
        <v>216.36</v>
      </c>
      <c r="S73" s="44">
        <f t="shared" si="43"/>
        <v>216.36</v>
      </c>
      <c r="T73" s="44">
        <f t="shared" si="43"/>
        <v>216.36</v>
      </c>
      <c r="U73" s="44">
        <f t="shared" si="43"/>
        <v>216.36</v>
      </c>
      <c r="V73" s="44">
        <f t="shared" si="43"/>
        <v>216.36</v>
      </c>
      <c r="W73" s="44">
        <f t="shared" si="43"/>
        <v>216.36</v>
      </c>
      <c r="X73" s="44">
        <f t="shared" si="43"/>
        <v>216.36</v>
      </c>
      <c r="Y73" s="44">
        <f t="shared" si="43"/>
        <v>216.36</v>
      </c>
      <c r="Z73" s="44">
        <f t="shared" si="43"/>
        <v>216.36</v>
      </c>
      <c r="AA73" s="44">
        <f t="shared" si="43"/>
        <v>216.36</v>
      </c>
    </row>
    <row r="74" spans="1:27" ht="12.75" customHeight="1" collapsed="1" x14ac:dyDescent="0.2">
      <c r="A74" s="98" t="s">
        <v>59</v>
      </c>
      <c r="B74" s="28" t="str">
        <f>"12"&amp;"."&amp;$B$218&amp;"."&amp;$B$219</f>
        <v>12.08.2023</v>
      </c>
      <c r="C74" s="90" t="s">
        <v>76</v>
      </c>
      <c r="D74" s="91">
        <f>ROUND(((D75+D76+D78+D77+D79)/1000),5)</f>
        <v>3.98996</v>
      </c>
      <c r="E74" s="91">
        <f t="shared" ref="E74:AA74" si="44">ROUND(((E75+E76+E78+E77+E79)/1000),5)</f>
        <v>3.9122400000000002</v>
      </c>
      <c r="F74" s="91">
        <f t="shared" si="44"/>
        <v>3.7260599999999999</v>
      </c>
      <c r="G74" s="91">
        <f t="shared" si="44"/>
        <v>3.6223100000000001</v>
      </c>
      <c r="H74" s="91">
        <f t="shared" si="44"/>
        <v>3.5805699999999998</v>
      </c>
      <c r="I74" s="91">
        <f t="shared" si="44"/>
        <v>3.6025800000000001</v>
      </c>
      <c r="J74" s="91">
        <f t="shared" si="44"/>
        <v>3.6791</v>
      </c>
      <c r="K74" s="91">
        <f t="shared" si="44"/>
        <v>3.9918399999999998</v>
      </c>
      <c r="L74" s="91">
        <f t="shared" si="44"/>
        <v>4.3536599999999996</v>
      </c>
      <c r="M74" s="91">
        <f t="shared" si="44"/>
        <v>4.6299799999999998</v>
      </c>
      <c r="N74" s="91">
        <f t="shared" si="44"/>
        <v>4.6961399999999998</v>
      </c>
      <c r="O74" s="91">
        <f t="shared" si="44"/>
        <v>4.7114399999999996</v>
      </c>
      <c r="P74" s="91">
        <f t="shared" si="44"/>
        <v>4.7126700000000001</v>
      </c>
      <c r="Q74" s="91">
        <f t="shared" si="44"/>
        <v>4.7325799999999996</v>
      </c>
      <c r="R74" s="91">
        <f t="shared" si="44"/>
        <v>4.7289300000000001</v>
      </c>
      <c r="S74" s="91">
        <f t="shared" si="44"/>
        <v>4.7157400000000003</v>
      </c>
      <c r="T74" s="91">
        <f t="shared" si="44"/>
        <v>4.6616900000000001</v>
      </c>
      <c r="U74" s="91">
        <f t="shared" si="44"/>
        <v>4.5505899999999997</v>
      </c>
      <c r="V74" s="91">
        <f t="shared" si="44"/>
        <v>4.5188899999999999</v>
      </c>
      <c r="W74" s="91">
        <f t="shared" si="44"/>
        <v>4.4051200000000001</v>
      </c>
      <c r="X74" s="91">
        <f t="shared" si="44"/>
        <v>4.4057199999999996</v>
      </c>
      <c r="Y74" s="91">
        <f t="shared" si="44"/>
        <v>4.4415399999999998</v>
      </c>
      <c r="Z74" s="91">
        <f t="shared" si="44"/>
        <v>4.3692200000000003</v>
      </c>
      <c r="AA74" s="91">
        <f t="shared" si="44"/>
        <v>4.0997199999999996</v>
      </c>
    </row>
    <row r="75" spans="1:27" ht="12.75" hidden="1" customHeight="1" outlineLevel="1" x14ac:dyDescent="0.2">
      <c r="A75" s="99" t="s">
        <v>913</v>
      </c>
      <c r="B75" s="63" t="s">
        <v>238</v>
      </c>
      <c r="C75" s="43" t="s">
        <v>79</v>
      </c>
      <c r="D75" s="44">
        <v>1371.29</v>
      </c>
      <c r="E75" s="44">
        <v>1293.57</v>
      </c>
      <c r="F75" s="44">
        <v>1107.3900000000001</v>
      </c>
      <c r="G75" s="44">
        <v>1003.64</v>
      </c>
      <c r="H75" s="44">
        <v>961.9</v>
      </c>
      <c r="I75" s="44">
        <v>983.91</v>
      </c>
      <c r="J75" s="44">
        <v>1060.43</v>
      </c>
      <c r="K75" s="44">
        <v>1373.17</v>
      </c>
      <c r="L75" s="44">
        <v>1734.99</v>
      </c>
      <c r="M75" s="44">
        <v>2011.31</v>
      </c>
      <c r="N75" s="44">
        <v>2077.4699999999998</v>
      </c>
      <c r="O75" s="44">
        <v>2092.77</v>
      </c>
      <c r="P75" s="44">
        <v>2094</v>
      </c>
      <c r="Q75" s="44">
        <v>2113.91</v>
      </c>
      <c r="R75" s="44">
        <v>2110.2600000000002</v>
      </c>
      <c r="S75" s="44">
        <v>2097.0700000000002</v>
      </c>
      <c r="T75" s="44">
        <v>2043.02</v>
      </c>
      <c r="U75" s="44">
        <v>1931.92</v>
      </c>
      <c r="V75" s="44">
        <v>1900.22</v>
      </c>
      <c r="W75" s="44">
        <v>1786.45</v>
      </c>
      <c r="X75" s="44">
        <v>1787.05</v>
      </c>
      <c r="Y75" s="44">
        <v>1822.87</v>
      </c>
      <c r="Z75" s="44">
        <v>1750.55</v>
      </c>
      <c r="AA75" s="44">
        <v>1481.05</v>
      </c>
    </row>
    <row r="76" spans="1:27" ht="12.75" hidden="1" customHeight="1" outlineLevel="1" x14ac:dyDescent="0.2">
      <c r="A76" s="99" t="s">
        <v>914</v>
      </c>
      <c r="B76" s="63" t="s">
        <v>90</v>
      </c>
      <c r="C76" s="43" t="s">
        <v>79</v>
      </c>
      <c r="D76" s="44">
        <f>$D$10</f>
        <v>2222.89</v>
      </c>
      <c r="E76" s="44">
        <f t="shared" ref="E76:AA76" si="45">$D$10</f>
        <v>2222.89</v>
      </c>
      <c r="F76" s="44">
        <f t="shared" si="45"/>
        <v>2222.89</v>
      </c>
      <c r="G76" s="44">
        <f t="shared" si="45"/>
        <v>2222.89</v>
      </c>
      <c r="H76" s="44">
        <f t="shared" si="45"/>
        <v>2222.89</v>
      </c>
      <c r="I76" s="44">
        <f t="shared" si="45"/>
        <v>2222.89</v>
      </c>
      <c r="J76" s="44">
        <f t="shared" si="45"/>
        <v>2222.89</v>
      </c>
      <c r="K76" s="44">
        <f t="shared" si="45"/>
        <v>2222.89</v>
      </c>
      <c r="L76" s="44">
        <f t="shared" si="45"/>
        <v>2222.89</v>
      </c>
      <c r="M76" s="44">
        <f t="shared" si="45"/>
        <v>2222.89</v>
      </c>
      <c r="N76" s="44">
        <f t="shared" si="45"/>
        <v>2222.89</v>
      </c>
      <c r="O76" s="44">
        <f t="shared" si="45"/>
        <v>2222.89</v>
      </c>
      <c r="P76" s="44">
        <f t="shared" si="45"/>
        <v>2222.89</v>
      </c>
      <c r="Q76" s="44">
        <f t="shared" si="45"/>
        <v>2222.89</v>
      </c>
      <c r="R76" s="44">
        <f t="shared" si="45"/>
        <v>2222.89</v>
      </c>
      <c r="S76" s="44">
        <f t="shared" si="45"/>
        <v>2222.89</v>
      </c>
      <c r="T76" s="44">
        <f t="shared" si="45"/>
        <v>2222.89</v>
      </c>
      <c r="U76" s="44">
        <f t="shared" si="45"/>
        <v>2222.89</v>
      </c>
      <c r="V76" s="44">
        <f t="shared" si="45"/>
        <v>2222.89</v>
      </c>
      <c r="W76" s="44">
        <f t="shared" si="45"/>
        <v>2222.89</v>
      </c>
      <c r="X76" s="44">
        <f t="shared" si="45"/>
        <v>2222.89</v>
      </c>
      <c r="Y76" s="44">
        <f t="shared" si="45"/>
        <v>2222.89</v>
      </c>
      <c r="Z76" s="44">
        <f t="shared" si="45"/>
        <v>2222.89</v>
      </c>
      <c r="AA76" s="44">
        <f t="shared" si="45"/>
        <v>2222.89</v>
      </c>
    </row>
    <row r="77" spans="1:27" ht="12.75" hidden="1" customHeight="1" outlineLevel="1" x14ac:dyDescent="0.2">
      <c r="A77" s="99" t="s">
        <v>915</v>
      </c>
      <c r="B77" s="63" t="s">
        <v>83</v>
      </c>
      <c r="C77" s="43" t="s">
        <v>79</v>
      </c>
      <c r="D77" s="44">
        <v>4.0599999999999996</v>
      </c>
      <c r="E77" s="44">
        <v>4.0599999999999996</v>
      </c>
      <c r="F77" s="44">
        <v>4.0599999999999996</v>
      </c>
      <c r="G77" s="44">
        <v>4.0599999999999996</v>
      </c>
      <c r="H77" s="44">
        <v>4.0599999999999996</v>
      </c>
      <c r="I77" s="44">
        <v>4.0599999999999996</v>
      </c>
      <c r="J77" s="44">
        <v>4.0599999999999996</v>
      </c>
      <c r="K77" s="44">
        <v>4.0599999999999996</v>
      </c>
      <c r="L77" s="44">
        <v>4.0599999999999996</v>
      </c>
      <c r="M77" s="44">
        <v>4.0599999999999996</v>
      </c>
      <c r="N77" s="44">
        <v>4.0599999999999996</v>
      </c>
      <c r="O77" s="44">
        <v>4.0599999999999996</v>
      </c>
      <c r="P77" s="44">
        <v>4.0599999999999996</v>
      </c>
      <c r="Q77" s="44">
        <v>4.0599999999999996</v>
      </c>
      <c r="R77" s="44">
        <v>4.0599999999999996</v>
      </c>
      <c r="S77" s="44">
        <v>4.0599999999999996</v>
      </c>
      <c r="T77" s="44">
        <v>4.0599999999999996</v>
      </c>
      <c r="U77" s="44">
        <v>4.0599999999999996</v>
      </c>
      <c r="V77" s="44">
        <v>4.0599999999999996</v>
      </c>
      <c r="W77" s="44">
        <v>4.0599999999999996</v>
      </c>
      <c r="X77" s="44">
        <v>4.0599999999999996</v>
      </c>
      <c r="Y77" s="44">
        <v>4.0599999999999996</v>
      </c>
      <c r="Z77" s="44">
        <v>4.0599999999999996</v>
      </c>
      <c r="AA77" s="44">
        <v>4.0599999999999996</v>
      </c>
    </row>
    <row r="78" spans="1:27" ht="12.75" hidden="1" customHeight="1" outlineLevel="1" x14ac:dyDescent="0.2">
      <c r="A78" s="99" t="s">
        <v>916</v>
      </c>
      <c r="B78" s="63" t="s">
        <v>878</v>
      </c>
      <c r="C78" s="43" t="s">
        <v>79</v>
      </c>
      <c r="D78" s="44">
        <f>$D$12</f>
        <v>175.36</v>
      </c>
      <c r="E78" s="44">
        <f t="shared" ref="E78:AA78" si="46">$D$12</f>
        <v>175.36</v>
      </c>
      <c r="F78" s="44">
        <f t="shared" si="46"/>
        <v>175.36</v>
      </c>
      <c r="G78" s="44">
        <f t="shared" si="46"/>
        <v>175.36</v>
      </c>
      <c r="H78" s="44">
        <f t="shared" si="46"/>
        <v>175.36</v>
      </c>
      <c r="I78" s="44">
        <f t="shared" si="46"/>
        <v>175.36</v>
      </c>
      <c r="J78" s="44">
        <f t="shared" si="46"/>
        <v>175.36</v>
      </c>
      <c r="K78" s="44">
        <f t="shared" si="46"/>
        <v>175.36</v>
      </c>
      <c r="L78" s="44">
        <f t="shared" si="46"/>
        <v>175.36</v>
      </c>
      <c r="M78" s="44">
        <f t="shared" si="46"/>
        <v>175.36</v>
      </c>
      <c r="N78" s="44">
        <f t="shared" si="46"/>
        <v>175.36</v>
      </c>
      <c r="O78" s="44">
        <f t="shared" si="46"/>
        <v>175.36</v>
      </c>
      <c r="P78" s="44">
        <f t="shared" si="46"/>
        <v>175.36</v>
      </c>
      <c r="Q78" s="44">
        <f t="shared" si="46"/>
        <v>175.36</v>
      </c>
      <c r="R78" s="44">
        <f t="shared" si="46"/>
        <v>175.36</v>
      </c>
      <c r="S78" s="44">
        <f t="shared" si="46"/>
        <v>175.36</v>
      </c>
      <c r="T78" s="44">
        <f t="shared" si="46"/>
        <v>175.36</v>
      </c>
      <c r="U78" s="44">
        <f t="shared" si="46"/>
        <v>175.36</v>
      </c>
      <c r="V78" s="44">
        <f t="shared" si="46"/>
        <v>175.36</v>
      </c>
      <c r="W78" s="44">
        <f t="shared" si="46"/>
        <v>175.36</v>
      </c>
      <c r="X78" s="44">
        <f t="shared" si="46"/>
        <v>175.36</v>
      </c>
      <c r="Y78" s="44">
        <f t="shared" si="46"/>
        <v>175.36</v>
      </c>
      <c r="Z78" s="44">
        <f t="shared" si="46"/>
        <v>175.36</v>
      </c>
      <c r="AA78" s="44">
        <f t="shared" si="46"/>
        <v>175.36</v>
      </c>
    </row>
    <row r="79" spans="1:27" ht="12.75" hidden="1" customHeight="1" outlineLevel="1" x14ac:dyDescent="0.2">
      <c r="A79" s="99" t="s">
        <v>917</v>
      </c>
      <c r="B79" s="63" t="s">
        <v>874</v>
      </c>
      <c r="C79" s="43" t="s">
        <v>79</v>
      </c>
      <c r="D79" s="44">
        <f>$D$13</f>
        <v>216.36</v>
      </c>
      <c r="E79" s="44">
        <f t="shared" ref="E79:AA79" si="47">$D$13</f>
        <v>216.36</v>
      </c>
      <c r="F79" s="44">
        <f t="shared" si="47"/>
        <v>216.36</v>
      </c>
      <c r="G79" s="44">
        <f t="shared" si="47"/>
        <v>216.36</v>
      </c>
      <c r="H79" s="44">
        <f t="shared" si="47"/>
        <v>216.36</v>
      </c>
      <c r="I79" s="44">
        <f t="shared" si="47"/>
        <v>216.36</v>
      </c>
      <c r="J79" s="44">
        <f t="shared" si="47"/>
        <v>216.36</v>
      </c>
      <c r="K79" s="44">
        <f t="shared" si="47"/>
        <v>216.36</v>
      </c>
      <c r="L79" s="44">
        <f t="shared" si="47"/>
        <v>216.36</v>
      </c>
      <c r="M79" s="44">
        <f t="shared" si="47"/>
        <v>216.36</v>
      </c>
      <c r="N79" s="44">
        <f t="shared" si="47"/>
        <v>216.36</v>
      </c>
      <c r="O79" s="44">
        <f t="shared" si="47"/>
        <v>216.36</v>
      </c>
      <c r="P79" s="44">
        <f t="shared" si="47"/>
        <v>216.36</v>
      </c>
      <c r="Q79" s="44">
        <f t="shared" si="47"/>
        <v>216.36</v>
      </c>
      <c r="R79" s="44">
        <f t="shared" si="47"/>
        <v>216.36</v>
      </c>
      <c r="S79" s="44">
        <f t="shared" si="47"/>
        <v>216.36</v>
      </c>
      <c r="T79" s="44">
        <f t="shared" si="47"/>
        <v>216.36</v>
      </c>
      <c r="U79" s="44">
        <f t="shared" si="47"/>
        <v>216.36</v>
      </c>
      <c r="V79" s="44">
        <f t="shared" si="47"/>
        <v>216.36</v>
      </c>
      <c r="W79" s="44">
        <f t="shared" si="47"/>
        <v>216.36</v>
      </c>
      <c r="X79" s="44">
        <f t="shared" si="47"/>
        <v>216.36</v>
      </c>
      <c r="Y79" s="44">
        <f t="shared" si="47"/>
        <v>216.36</v>
      </c>
      <c r="Z79" s="44">
        <f t="shared" si="47"/>
        <v>216.36</v>
      </c>
      <c r="AA79" s="44">
        <f t="shared" si="47"/>
        <v>216.36</v>
      </c>
    </row>
    <row r="80" spans="1:27" ht="12.75" customHeight="1" collapsed="1" x14ac:dyDescent="0.2">
      <c r="A80" s="98" t="s">
        <v>61</v>
      </c>
      <c r="B80" s="28" t="str">
        <f>"13"&amp;"."&amp;$B$218&amp;"."&amp;$B$219</f>
        <v>13.08.2023</v>
      </c>
      <c r="C80" s="90" t="s">
        <v>76</v>
      </c>
      <c r="D80" s="91">
        <f>ROUND(((D81+D82+D84+D83+D85)/1000),5)</f>
        <v>3.9583699999999999</v>
      </c>
      <c r="E80" s="91">
        <f t="shared" ref="E80:AA80" si="48">ROUND(((E81+E82+E84+E83+E85)/1000),5)</f>
        <v>3.7943899999999999</v>
      </c>
      <c r="F80" s="91">
        <f t="shared" si="48"/>
        <v>3.6376599999999999</v>
      </c>
      <c r="G80" s="91">
        <f t="shared" si="48"/>
        <v>3.56271</v>
      </c>
      <c r="H80" s="91">
        <f t="shared" si="48"/>
        <v>3.5058699999999998</v>
      </c>
      <c r="I80" s="91">
        <f t="shared" si="48"/>
        <v>3.4971299999999998</v>
      </c>
      <c r="J80" s="91">
        <f t="shared" si="48"/>
        <v>3.4513799999999999</v>
      </c>
      <c r="K80" s="91">
        <f t="shared" si="48"/>
        <v>3.6889599999999998</v>
      </c>
      <c r="L80" s="91">
        <f t="shared" si="48"/>
        <v>4.11076</v>
      </c>
      <c r="M80" s="91">
        <f t="shared" si="48"/>
        <v>4.3698199999999998</v>
      </c>
      <c r="N80" s="91">
        <f t="shared" si="48"/>
        <v>4.52698</v>
      </c>
      <c r="O80" s="91">
        <f t="shared" si="48"/>
        <v>4.52501</v>
      </c>
      <c r="P80" s="91">
        <f t="shared" si="48"/>
        <v>4.5353300000000001</v>
      </c>
      <c r="Q80" s="91">
        <f t="shared" si="48"/>
        <v>4.5805499999999997</v>
      </c>
      <c r="R80" s="91">
        <f t="shared" si="48"/>
        <v>4.6319100000000004</v>
      </c>
      <c r="S80" s="91">
        <f t="shared" si="48"/>
        <v>4.6321199999999996</v>
      </c>
      <c r="T80" s="91">
        <f t="shared" si="48"/>
        <v>4.5909899999999997</v>
      </c>
      <c r="U80" s="91">
        <f t="shared" si="48"/>
        <v>4.51884</v>
      </c>
      <c r="V80" s="91">
        <f t="shared" si="48"/>
        <v>4.5090500000000002</v>
      </c>
      <c r="W80" s="91">
        <f t="shared" si="48"/>
        <v>4.46272</v>
      </c>
      <c r="X80" s="91">
        <f t="shared" si="48"/>
        <v>4.4669299999999996</v>
      </c>
      <c r="Y80" s="91">
        <f t="shared" si="48"/>
        <v>4.4250100000000003</v>
      </c>
      <c r="Z80" s="91">
        <f t="shared" si="48"/>
        <v>4.3551599999999997</v>
      </c>
      <c r="AA80" s="91">
        <f t="shared" si="48"/>
        <v>4.0960400000000003</v>
      </c>
    </row>
    <row r="81" spans="1:27" ht="12.75" hidden="1" customHeight="1" outlineLevel="1" x14ac:dyDescent="0.2">
      <c r="A81" s="99" t="s">
        <v>918</v>
      </c>
      <c r="B81" s="63" t="s">
        <v>238</v>
      </c>
      <c r="C81" s="43" t="s">
        <v>79</v>
      </c>
      <c r="D81" s="44">
        <v>1339.7</v>
      </c>
      <c r="E81" s="44">
        <v>1175.72</v>
      </c>
      <c r="F81" s="44">
        <v>1018.99</v>
      </c>
      <c r="G81" s="44">
        <v>944.04</v>
      </c>
      <c r="H81" s="44">
        <v>887.2</v>
      </c>
      <c r="I81" s="44">
        <v>878.46</v>
      </c>
      <c r="J81" s="44">
        <v>832.71</v>
      </c>
      <c r="K81" s="44">
        <v>1070.29</v>
      </c>
      <c r="L81" s="44">
        <v>1492.09</v>
      </c>
      <c r="M81" s="44">
        <v>1751.15</v>
      </c>
      <c r="N81" s="44">
        <v>1908.31</v>
      </c>
      <c r="O81" s="44">
        <v>1906.34</v>
      </c>
      <c r="P81" s="44">
        <v>1916.66</v>
      </c>
      <c r="Q81" s="44">
        <v>1961.88</v>
      </c>
      <c r="R81" s="44">
        <v>2013.24</v>
      </c>
      <c r="S81" s="44">
        <v>2013.45</v>
      </c>
      <c r="T81" s="44">
        <v>1972.32</v>
      </c>
      <c r="U81" s="44">
        <v>1900.17</v>
      </c>
      <c r="V81" s="44">
        <v>1890.38</v>
      </c>
      <c r="W81" s="44">
        <v>1844.05</v>
      </c>
      <c r="X81" s="44">
        <v>1848.26</v>
      </c>
      <c r="Y81" s="44">
        <v>1806.34</v>
      </c>
      <c r="Z81" s="44">
        <v>1736.49</v>
      </c>
      <c r="AA81" s="44">
        <v>1477.37</v>
      </c>
    </row>
    <row r="82" spans="1:27" ht="12.75" hidden="1" customHeight="1" outlineLevel="1" x14ac:dyDescent="0.2">
      <c r="A82" s="99" t="s">
        <v>919</v>
      </c>
      <c r="B82" s="63" t="s">
        <v>90</v>
      </c>
      <c r="C82" s="43" t="s">
        <v>79</v>
      </c>
      <c r="D82" s="44">
        <f>$D$10</f>
        <v>2222.89</v>
      </c>
      <c r="E82" s="44">
        <f t="shared" ref="E82:AA82" si="49">$D$10</f>
        <v>2222.89</v>
      </c>
      <c r="F82" s="44">
        <f t="shared" si="49"/>
        <v>2222.89</v>
      </c>
      <c r="G82" s="44">
        <f t="shared" si="49"/>
        <v>2222.89</v>
      </c>
      <c r="H82" s="44">
        <f t="shared" si="49"/>
        <v>2222.89</v>
      </c>
      <c r="I82" s="44">
        <f t="shared" si="49"/>
        <v>2222.89</v>
      </c>
      <c r="J82" s="44">
        <f t="shared" si="49"/>
        <v>2222.89</v>
      </c>
      <c r="K82" s="44">
        <f t="shared" si="49"/>
        <v>2222.89</v>
      </c>
      <c r="L82" s="44">
        <f t="shared" si="49"/>
        <v>2222.89</v>
      </c>
      <c r="M82" s="44">
        <f t="shared" si="49"/>
        <v>2222.89</v>
      </c>
      <c r="N82" s="44">
        <f t="shared" si="49"/>
        <v>2222.89</v>
      </c>
      <c r="O82" s="44">
        <f t="shared" si="49"/>
        <v>2222.89</v>
      </c>
      <c r="P82" s="44">
        <f t="shared" si="49"/>
        <v>2222.89</v>
      </c>
      <c r="Q82" s="44">
        <f t="shared" si="49"/>
        <v>2222.89</v>
      </c>
      <c r="R82" s="44">
        <f t="shared" si="49"/>
        <v>2222.89</v>
      </c>
      <c r="S82" s="44">
        <f t="shared" si="49"/>
        <v>2222.89</v>
      </c>
      <c r="T82" s="44">
        <f t="shared" si="49"/>
        <v>2222.89</v>
      </c>
      <c r="U82" s="44">
        <f t="shared" si="49"/>
        <v>2222.89</v>
      </c>
      <c r="V82" s="44">
        <f t="shared" si="49"/>
        <v>2222.89</v>
      </c>
      <c r="W82" s="44">
        <f t="shared" si="49"/>
        <v>2222.89</v>
      </c>
      <c r="X82" s="44">
        <f t="shared" si="49"/>
        <v>2222.89</v>
      </c>
      <c r="Y82" s="44">
        <f t="shared" si="49"/>
        <v>2222.89</v>
      </c>
      <c r="Z82" s="44">
        <f t="shared" si="49"/>
        <v>2222.89</v>
      </c>
      <c r="AA82" s="44">
        <f t="shared" si="49"/>
        <v>2222.89</v>
      </c>
    </row>
    <row r="83" spans="1:27" ht="12.75" hidden="1" customHeight="1" outlineLevel="1" x14ac:dyDescent="0.2">
      <c r="A83" s="99" t="s">
        <v>920</v>
      </c>
      <c r="B83" s="63" t="s">
        <v>83</v>
      </c>
      <c r="C83" s="43" t="s">
        <v>79</v>
      </c>
      <c r="D83" s="44">
        <v>4.0599999999999996</v>
      </c>
      <c r="E83" s="44">
        <v>4.0599999999999996</v>
      </c>
      <c r="F83" s="44">
        <v>4.0599999999999996</v>
      </c>
      <c r="G83" s="44">
        <v>4.0599999999999996</v>
      </c>
      <c r="H83" s="44">
        <v>4.0599999999999996</v>
      </c>
      <c r="I83" s="44">
        <v>4.0599999999999996</v>
      </c>
      <c r="J83" s="44">
        <v>4.0599999999999996</v>
      </c>
      <c r="K83" s="44">
        <v>4.0599999999999996</v>
      </c>
      <c r="L83" s="44">
        <v>4.0599999999999996</v>
      </c>
      <c r="M83" s="44">
        <v>4.0599999999999996</v>
      </c>
      <c r="N83" s="44">
        <v>4.0599999999999996</v>
      </c>
      <c r="O83" s="44">
        <v>4.0599999999999996</v>
      </c>
      <c r="P83" s="44">
        <v>4.0599999999999996</v>
      </c>
      <c r="Q83" s="44">
        <v>4.0599999999999996</v>
      </c>
      <c r="R83" s="44">
        <v>4.0599999999999996</v>
      </c>
      <c r="S83" s="44">
        <v>4.0599999999999996</v>
      </c>
      <c r="T83" s="44">
        <v>4.0599999999999996</v>
      </c>
      <c r="U83" s="44">
        <v>4.0599999999999996</v>
      </c>
      <c r="V83" s="44">
        <v>4.0599999999999996</v>
      </c>
      <c r="W83" s="44">
        <v>4.0599999999999996</v>
      </c>
      <c r="X83" s="44">
        <v>4.0599999999999996</v>
      </c>
      <c r="Y83" s="44">
        <v>4.0599999999999996</v>
      </c>
      <c r="Z83" s="44">
        <v>4.0599999999999996</v>
      </c>
      <c r="AA83" s="44">
        <v>4.0599999999999996</v>
      </c>
    </row>
    <row r="84" spans="1:27" ht="12.75" hidden="1" customHeight="1" outlineLevel="1" x14ac:dyDescent="0.2">
      <c r="A84" s="99" t="s">
        <v>921</v>
      </c>
      <c r="B84" s="63" t="s">
        <v>878</v>
      </c>
      <c r="C84" s="43" t="s">
        <v>79</v>
      </c>
      <c r="D84" s="44">
        <f>$D$12</f>
        <v>175.36</v>
      </c>
      <c r="E84" s="44">
        <f t="shared" ref="E84:AA84" si="50">$D$12</f>
        <v>175.36</v>
      </c>
      <c r="F84" s="44">
        <f t="shared" si="50"/>
        <v>175.36</v>
      </c>
      <c r="G84" s="44">
        <f t="shared" si="50"/>
        <v>175.36</v>
      </c>
      <c r="H84" s="44">
        <f t="shared" si="50"/>
        <v>175.36</v>
      </c>
      <c r="I84" s="44">
        <f t="shared" si="50"/>
        <v>175.36</v>
      </c>
      <c r="J84" s="44">
        <f t="shared" si="50"/>
        <v>175.36</v>
      </c>
      <c r="K84" s="44">
        <f t="shared" si="50"/>
        <v>175.36</v>
      </c>
      <c r="L84" s="44">
        <f t="shared" si="50"/>
        <v>175.36</v>
      </c>
      <c r="M84" s="44">
        <f t="shared" si="50"/>
        <v>175.36</v>
      </c>
      <c r="N84" s="44">
        <f t="shared" si="50"/>
        <v>175.36</v>
      </c>
      <c r="O84" s="44">
        <f t="shared" si="50"/>
        <v>175.36</v>
      </c>
      <c r="P84" s="44">
        <f t="shared" si="50"/>
        <v>175.36</v>
      </c>
      <c r="Q84" s="44">
        <f t="shared" si="50"/>
        <v>175.36</v>
      </c>
      <c r="R84" s="44">
        <f t="shared" si="50"/>
        <v>175.36</v>
      </c>
      <c r="S84" s="44">
        <f t="shared" si="50"/>
        <v>175.36</v>
      </c>
      <c r="T84" s="44">
        <f t="shared" si="50"/>
        <v>175.36</v>
      </c>
      <c r="U84" s="44">
        <f t="shared" si="50"/>
        <v>175.36</v>
      </c>
      <c r="V84" s="44">
        <f t="shared" si="50"/>
        <v>175.36</v>
      </c>
      <c r="W84" s="44">
        <f t="shared" si="50"/>
        <v>175.36</v>
      </c>
      <c r="X84" s="44">
        <f t="shared" si="50"/>
        <v>175.36</v>
      </c>
      <c r="Y84" s="44">
        <f t="shared" si="50"/>
        <v>175.36</v>
      </c>
      <c r="Z84" s="44">
        <f t="shared" si="50"/>
        <v>175.36</v>
      </c>
      <c r="AA84" s="44">
        <f t="shared" si="50"/>
        <v>175.36</v>
      </c>
    </row>
    <row r="85" spans="1:27" ht="12.75" hidden="1" customHeight="1" outlineLevel="1" x14ac:dyDescent="0.2">
      <c r="A85" s="113" t="s">
        <v>922</v>
      </c>
      <c r="B85" s="63" t="s">
        <v>874</v>
      </c>
      <c r="C85" s="43" t="s">
        <v>79</v>
      </c>
      <c r="D85" s="44">
        <f>$D$13</f>
        <v>216.36</v>
      </c>
      <c r="E85" s="44">
        <f t="shared" ref="E85:AA85" si="51">$D$13</f>
        <v>216.36</v>
      </c>
      <c r="F85" s="44">
        <f t="shared" si="51"/>
        <v>216.36</v>
      </c>
      <c r="G85" s="44">
        <f t="shared" si="51"/>
        <v>216.36</v>
      </c>
      <c r="H85" s="44">
        <f t="shared" si="51"/>
        <v>216.36</v>
      </c>
      <c r="I85" s="44">
        <f t="shared" si="51"/>
        <v>216.36</v>
      </c>
      <c r="J85" s="44">
        <f t="shared" si="51"/>
        <v>216.36</v>
      </c>
      <c r="K85" s="44">
        <f t="shared" si="51"/>
        <v>216.36</v>
      </c>
      <c r="L85" s="44">
        <f t="shared" si="51"/>
        <v>216.36</v>
      </c>
      <c r="M85" s="44">
        <f t="shared" si="51"/>
        <v>216.36</v>
      </c>
      <c r="N85" s="44">
        <f t="shared" si="51"/>
        <v>216.36</v>
      </c>
      <c r="O85" s="44">
        <f t="shared" si="51"/>
        <v>216.36</v>
      </c>
      <c r="P85" s="44">
        <f t="shared" si="51"/>
        <v>216.36</v>
      </c>
      <c r="Q85" s="44">
        <f t="shared" si="51"/>
        <v>216.36</v>
      </c>
      <c r="R85" s="44">
        <f t="shared" si="51"/>
        <v>216.36</v>
      </c>
      <c r="S85" s="44">
        <f t="shared" si="51"/>
        <v>216.36</v>
      </c>
      <c r="T85" s="44">
        <f t="shared" si="51"/>
        <v>216.36</v>
      </c>
      <c r="U85" s="44">
        <f t="shared" si="51"/>
        <v>216.36</v>
      </c>
      <c r="V85" s="44">
        <f t="shared" si="51"/>
        <v>216.36</v>
      </c>
      <c r="W85" s="44">
        <f t="shared" si="51"/>
        <v>216.36</v>
      </c>
      <c r="X85" s="44">
        <f t="shared" si="51"/>
        <v>216.36</v>
      </c>
      <c r="Y85" s="44">
        <f t="shared" si="51"/>
        <v>216.36</v>
      </c>
      <c r="Z85" s="44">
        <f t="shared" si="51"/>
        <v>216.36</v>
      </c>
      <c r="AA85" s="44">
        <f t="shared" si="51"/>
        <v>216.36</v>
      </c>
    </row>
    <row r="86" spans="1:27" ht="12.75" customHeight="1" collapsed="1" x14ac:dyDescent="0.2">
      <c r="A86" s="98" t="s">
        <v>923</v>
      </c>
      <c r="B86" s="28" t="str">
        <f>"14"&amp;"."&amp;$B$218&amp;"."&amp;$B$219</f>
        <v>14.08.2023</v>
      </c>
      <c r="C86" s="90" t="s">
        <v>76</v>
      </c>
      <c r="D86" s="91">
        <f>ROUND(((D87+D88+D90+D89+D91)/1000),5)</f>
        <v>3.8893</v>
      </c>
      <c r="E86" s="91">
        <f t="shared" ref="E86:AA86" si="52">ROUND(((E87+E88+E90+E89+E91)/1000),5)</f>
        <v>3.76451</v>
      </c>
      <c r="F86" s="91">
        <f t="shared" si="52"/>
        <v>3.6185900000000002</v>
      </c>
      <c r="G86" s="91">
        <f t="shared" si="52"/>
        <v>3.54779</v>
      </c>
      <c r="H86" s="91">
        <f t="shared" si="52"/>
        <v>3.51214</v>
      </c>
      <c r="I86" s="91">
        <f t="shared" si="52"/>
        <v>3.6178699999999999</v>
      </c>
      <c r="J86" s="91">
        <f t="shared" si="52"/>
        <v>3.7391399999999999</v>
      </c>
      <c r="K86" s="91">
        <f t="shared" si="52"/>
        <v>4.0912600000000001</v>
      </c>
      <c r="L86" s="91">
        <f t="shared" si="52"/>
        <v>4.38523</v>
      </c>
      <c r="M86" s="91">
        <f t="shared" si="52"/>
        <v>4.5375699999999997</v>
      </c>
      <c r="N86" s="91">
        <f t="shared" si="52"/>
        <v>4.6518300000000004</v>
      </c>
      <c r="O86" s="91">
        <f t="shared" si="52"/>
        <v>4.6836099999999998</v>
      </c>
      <c r="P86" s="91">
        <f t="shared" si="52"/>
        <v>4.6783099999999997</v>
      </c>
      <c r="Q86" s="91">
        <f t="shared" si="52"/>
        <v>4.7314600000000002</v>
      </c>
      <c r="R86" s="91">
        <f t="shared" si="52"/>
        <v>4.8085800000000001</v>
      </c>
      <c r="S86" s="91">
        <f t="shared" si="52"/>
        <v>4.8020399999999999</v>
      </c>
      <c r="T86" s="91">
        <f t="shared" si="52"/>
        <v>4.7723500000000003</v>
      </c>
      <c r="U86" s="91">
        <f t="shared" si="52"/>
        <v>4.7090800000000002</v>
      </c>
      <c r="V86" s="91">
        <f t="shared" si="52"/>
        <v>4.6681900000000001</v>
      </c>
      <c r="W86" s="91">
        <f t="shared" si="52"/>
        <v>4.5293200000000002</v>
      </c>
      <c r="X86" s="91">
        <f t="shared" si="52"/>
        <v>4.5222699999999998</v>
      </c>
      <c r="Y86" s="91">
        <f t="shared" si="52"/>
        <v>4.4944300000000004</v>
      </c>
      <c r="Z86" s="91">
        <f t="shared" si="52"/>
        <v>4.3030099999999996</v>
      </c>
      <c r="AA86" s="91">
        <f t="shared" si="52"/>
        <v>3.96218</v>
      </c>
    </row>
    <row r="87" spans="1:27" ht="12.75" hidden="1" customHeight="1" outlineLevel="1" x14ac:dyDescent="0.2">
      <c r="A87" s="99" t="s">
        <v>924</v>
      </c>
      <c r="B87" s="63" t="s">
        <v>238</v>
      </c>
      <c r="C87" s="43" t="s">
        <v>79</v>
      </c>
      <c r="D87" s="44">
        <v>1270.6300000000001</v>
      </c>
      <c r="E87" s="44">
        <v>1145.8399999999999</v>
      </c>
      <c r="F87" s="44">
        <v>999.92</v>
      </c>
      <c r="G87" s="44">
        <v>929.12</v>
      </c>
      <c r="H87" s="44">
        <v>893.47</v>
      </c>
      <c r="I87" s="44">
        <v>999.2</v>
      </c>
      <c r="J87" s="44">
        <v>1120.47</v>
      </c>
      <c r="K87" s="44">
        <v>1472.59</v>
      </c>
      <c r="L87" s="44">
        <v>1766.56</v>
      </c>
      <c r="M87" s="44">
        <v>1918.9</v>
      </c>
      <c r="N87" s="44">
        <v>2033.16</v>
      </c>
      <c r="O87" s="44">
        <v>2064.94</v>
      </c>
      <c r="P87" s="44">
        <v>2059.64</v>
      </c>
      <c r="Q87" s="44">
        <v>2112.79</v>
      </c>
      <c r="R87" s="44">
        <v>2189.91</v>
      </c>
      <c r="S87" s="44">
        <v>2183.37</v>
      </c>
      <c r="T87" s="44">
        <v>2153.6799999999998</v>
      </c>
      <c r="U87" s="44">
        <v>2090.41</v>
      </c>
      <c r="V87" s="44">
        <v>2049.52</v>
      </c>
      <c r="W87" s="44">
        <v>1910.65</v>
      </c>
      <c r="X87" s="44">
        <v>1903.6</v>
      </c>
      <c r="Y87" s="44">
        <v>1875.76</v>
      </c>
      <c r="Z87" s="44">
        <v>1684.34</v>
      </c>
      <c r="AA87" s="44">
        <v>1343.51</v>
      </c>
    </row>
    <row r="88" spans="1:27" ht="12.75" hidden="1" customHeight="1" outlineLevel="1" x14ac:dyDescent="0.2">
      <c r="A88" s="99" t="s">
        <v>925</v>
      </c>
      <c r="B88" s="63" t="s">
        <v>90</v>
      </c>
      <c r="C88" s="43" t="s">
        <v>79</v>
      </c>
      <c r="D88" s="44">
        <f>$D$10</f>
        <v>2222.89</v>
      </c>
      <c r="E88" s="44">
        <f t="shared" ref="E88:AA88" si="53">$D$10</f>
        <v>2222.89</v>
      </c>
      <c r="F88" s="44">
        <f t="shared" si="53"/>
        <v>2222.89</v>
      </c>
      <c r="G88" s="44">
        <f t="shared" si="53"/>
        <v>2222.89</v>
      </c>
      <c r="H88" s="44">
        <f t="shared" si="53"/>
        <v>2222.89</v>
      </c>
      <c r="I88" s="44">
        <f t="shared" si="53"/>
        <v>2222.89</v>
      </c>
      <c r="J88" s="44">
        <f t="shared" si="53"/>
        <v>2222.89</v>
      </c>
      <c r="K88" s="44">
        <f t="shared" si="53"/>
        <v>2222.89</v>
      </c>
      <c r="L88" s="44">
        <f t="shared" si="53"/>
        <v>2222.89</v>
      </c>
      <c r="M88" s="44">
        <f t="shared" si="53"/>
        <v>2222.89</v>
      </c>
      <c r="N88" s="44">
        <f t="shared" si="53"/>
        <v>2222.89</v>
      </c>
      <c r="O88" s="44">
        <f t="shared" si="53"/>
        <v>2222.89</v>
      </c>
      <c r="P88" s="44">
        <f t="shared" si="53"/>
        <v>2222.89</v>
      </c>
      <c r="Q88" s="44">
        <f t="shared" si="53"/>
        <v>2222.89</v>
      </c>
      <c r="R88" s="44">
        <f t="shared" si="53"/>
        <v>2222.89</v>
      </c>
      <c r="S88" s="44">
        <f t="shared" si="53"/>
        <v>2222.89</v>
      </c>
      <c r="T88" s="44">
        <f t="shared" si="53"/>
        <v>2222.89</v>
      </c>
      <c r="U88" s="44">
        <f t="shared" si="53"/>
        <v>2222.89</v>
      </c>
      <c r="V88" s="44">
        <f t="shared" si="53"/>
        <v>2222.89</v>
      </c>
      <c r="W88" s="44">
        <f t="shared" si="53"/>
        <v>2222.89</v>
      </c>
      <c r="X88" s="44">
        <f t="shared" si="53"/>
        <v>2222.89</v>
      </c>
      <c r="Y88" s="44">
        <f t="shared" si="53"/>
        <v>2222.89</v>
      </c>
      <c r="Z88" s="44">
        <f t="shared" si="53"/>
        <v>2222.89</v>
      </c>
      <c r="AA88" s="44">
        <f t="shared" si="53"/>
        <v>2222.89</v>
      </c>
    </row>
    <row r="89" spans="1:27" ht="12.75" hidden="1" customHeight="1" outlineLevel="1" x14ac:dyDescent="0.2">
      <c r="A89" s="99" t="s">
        <v>926</v>
      </c>
      <c r="B89" s="63" t="s">
        <v>83</v>
      </c>
      <c r="C89" s="43" t="s">
        <v>79</v>
      </c>
      <c r="D89" s="44">
        <v>4.0599999999999996</v>
      </c>
      <c r="E89" s="44">
        <v>4.0599999999999996</v>
      </c>
      <c r="F89" s="44">
        <v>4.0599999999999996</v>
      </c>
      <c r="G89" s="44">
        <v>4.0599999999999996</v>
      </c>
      <c r="H89" s="44">
        <v>4.0599999999999996</v>
      </c>
      <c r="I89" s="44">
        <v>4.0599999999999996</v>
      </c>
      <c r="J89" s="44">
        <v>4.0599999999999996</v>
      </c>
      <c r="K89" s="44">
        <v>4.0599999999999996</v>
      </c>
      <c r="L89" s="44">
        <v>4.0599999999999996</v>
      </c>
      <c r="M89" s="44">
        <v>4.0599999999999996</v>
      </c>
      <c r="N89" s="44">
        <v>4.0599999999999996</v>
      </c>
      <c r="O89" s="44">
        <v>4.0599999999999996</v>
      </c>
      <c r="P89" s="44">
        <v>4.0599999999999996</v>
      </c>
      <c r="Q89" s="44">
        <v>4.0599999999999996</v>
      </c>
      <c r="R89" s="44">
        <v>4.0599999999999996</v>
      </c>
      <c r="S89" s="44">
        <v>4.0599999999999996</v>
      </c>
      <c r="T89" s="44">
        <v>4.0599999999999996</v>
      </c>
      <c r="U89" s="44">
        <v>4.0599999999999996</v>
      </c>
      <c r="V89" s="44">
        <v>4.0599999999999996</v>
      </c>
      <c r="W89" s="44">
        <v>4.0599999999999996</v>
      </c>
      <c r="X89" s="44">
        <v>4.0599999999999996</v>
      </c>
      <c r="Y89" s="44">
        <v>4.0599999999999996</v>
      </c>
      <c r="Z89" s="44">
        <v>4.0599999999999996</v>
      </c>
      <c r="AA89" s="44">
        <v>4.0599999999999996</v>
      </c>
    </row>
    <row r="90" spans="1:27" ht="12.75" hidden="1" customHeight="1" outlineLevel="1" x14ac:dyDescent="0.2">
      <c r="A90" s="99" t="s">
        <v>927</v>
      </c>
      <c r="B90" s="63" t="s">
        <v>878</v>
      </c>
      <c r="C90" s="43" t="s">
        <v>79</v>
      </c>
      <c r="D90" s="44">
        <f>$D$12</f>
        <v>175.36</v>
      </c>
      <c r="E90" s="44">
        <f t="shared" ref="E90:AA90" si="54">$D$12</f>
        <v>175.36</v>
      </c>
      <c r="F90" s="44">
        <f t="shared" si="54"/>
        <v>175.36</v>
      </c>
      <c r="G90" s="44">
        <f t="shared" si="54"/>
        <v>175.36</v>
      </c>
      <c r="H90" s="44">
        <f t="shared" si="54"/>
        <v>175.36</v>
      </c>
      <c r="I90" s="44">
        <f t="shared" si="54"/>
        <v>175.36</v>
      </c>
      <c r="J90" s="44">
        <f t="shared" si="54"/>
        <v>175.36</v>
      </c>
      <c r="K90" s="44">
        <f t="shared" si="54"/>
        <v>175.36</v>
      </c>
      <c r="L90" s="44">
        <f t="shared" si="54"/>
        <v>175.36</v>
      </c>
      <c r="M90" s="44">
        <f t="shared" si="54"/>
        <v>175.36</v>
      </c>
      <c r="N90" s="44">
        <f t="shared" si="54"/>
        <v>175.36</v>
      </c>
      <c r="O90" s="44">
        <f t="shared" si="54"/>
        <v>175.36</v>
      </c>
      <c r="P90" s="44">
        <f t="shared" si="54"/>
        <v>175.36</v>
      </c>
      <c r="Q90" s="44">
        <f t="shared" si="54"/>
        <v>175.36</v>
      </c>
      <c r="R90" s="44">
        <f t="shared" si="54"/>
        <v>175.36</v>
      </c>
      <c r="S90" s="44">
        <f t="shared" si="54"/>
        <v>175.36</v>
      </c>
      <c r="T90" s="44">
        <f t="shared" si="54"/>
        <v>175.36</v>
      </c>
      <c r="U90" s="44">
        <f t="shared" si="54"/>
        <v>175.36</v>
      </c>
      <c r="V90" s="44">
        <f t="shared" si="54"/>
        <v>175.36</v>
      </c>
      <c r="W90" s="44">
        <f t="shared" si="54"/>
        <v>175.36</v>
      </c>
      <c r="X90" s="44">
        <f t="shared" si="54"/>
        <v>175.36</v>
      </c>
      <c r="Y90" s="44">
        <f t="shared" si="54"/>
        <v>175.36</v>
      </c>
      <c r="Z90" s="44">
        <f t="shared" si="54"/>
        <v>175.36</v>
      </c>
      <c r="AA90" s="44">
        <f t="shared" si="54"/>
        <v>175.36</v>
      </c>
    </row>
    <row r="91" spans="1:27" ht="12.75" hidden="1" customHeight="1" outlineLevel="1" x14ac:dyDescent="0.2">
      <c r="A91" s="99" t="s">
        <v>928</v>
      </c>
      <c r="B91" s="63" t="s">
        <v>874</v>
      </c>
      <c r="C91" s="43" t="s">
        <v>79</v>
      </c>
      <c r="D91" s="44">
        <f>$D$13</f>
        <v>216.36</v>
      </c>
      <c r="E91" s="44">
        <f t="shared" ref="E91:AA91" si="55">$D$13</f>
        <v>216.36</v>
      </c>
      <c r="F91" s="44">
        <f t="shared" si="55"/>
        <v>216.36</v>
      </c>
      <c r="G91" s="44">
        <f t="shared" si="55"/>
        <v>216.36</v>
      </c>
      <c r="H91" s="44">
        <f t="shared" si="55"/>
        <v>216.36</v>
      </c>
      <c r="I91" s="44">
        <f t="shared" si="55"/>
        <v>216.36</v>
      </c>
      <c r="J91" s="44">
        <f t="shared" si="55"/>
        <v>216.36</v>
      </c>
      <c r="K91" s="44">
        <f t="shared" si="55"/>
        <v>216.36</v>
      </c>
      <c r="L91" s="44">
        <f t="shared" si="55"/>
        <v>216.36</v>
      </c>
      <c r="M91" s="44">
        <f t="shared" si="55"/>
        <v>216.36</v>
      </c>
      <c r="N91" s="44">
        <f t="shared" si="55"/>
        <v>216.36</v>
      </c>
      <c r="O91" s="44">
        <f t="shared" si="55"/>
        <v>216.36</v>
      </c>
      <c r="P91" s="44">
        <f t="shared" si="55"/>
        <v>216.36</v>
      </c>
      <c r="Q91" s="44">
        <f t="shared" si="55"/>
        <v>216.36</v>
      </c>
      <c r="R91" s="44">
        <f t="shared" si="55"/>
        <v>216.36</v>
      </c>
      <c r="S91" s="44">
        <f t="shared" si="55"/>
        <v>216.36</v>
      </c>
      <c r="T91" s="44">
        <f t="shared" si="55"/>
        <v>216.36</v>
      </c>
      <c r="U91" s="44">
        <f t="shared" si="55"/>
        <v>216.36</v>
      </c>
      <c r="V91" s="44">
        <f t="shared" si="55"/>
        <v>216.36</v>
      </c>
      <c r="W91" s="44">
        <f t="shared" si="55"/>
        <v>216.36</v>
      </c>
      <c r="X91" s="44">
        <f t="shared" si="55"/>
        <v>216.36</v>
      </c>
      <c r="Y91" s="44">
        <f t="shared" si="55"/>
        <v>216.36</v>
      </c>
      <c r="Z91" s="44">
        <f t="shared" si="55"/>
        <v>216.36</v>
      </c>
      <c r="AA91" s="44">
        <f t="shared" si="55"/>
        <v>216.36</v>
      </c>
    </row>
    <row r="92" spans="1:27" ht="12.75" customHeight="1" collapsed="1" x14ac:dyDescent="0.2">
      <c r="A92" s="98" t="s">
        <v>929</v>
      </c>
      <c r="B92" s="28" t="str">
        <f>"15"&amp;"."&amp;$B$218&amp;"."&amp;$B$219</f>
        <v>15.08.2023</v>
      </c>
      <c r="C92" s="90" t="s">
        <v>76</v>
      </c>
      <c r="D92" s="91">
        <f>ROUND(((D93+D94+D96+D95+D97)/1000),5)</f>
        <v>3.6829100000000001</v>
      </c>
      <c r="E92" s="91">
        <f t="shared" ref="E92:AA92" si="56">ROUND(((E93+E94+E96+E95+E97)/1000),5)</f>
        <v>3.5261200000000001</v>
      </c>
      <c r="F92" s="91">
        <f t="shared" si="56"/>
        <v>3.42801</v>
      </c>
      <c r="G92" s="91">
        <f t="shared" si="56"/>
        <v>2.6603400000000001</v>
      </c>
      <c r="H92" s="91">
        <f t="shared" si="56"/>
        <v>2.6557499999999998</v>
      </c>
      <c r="I92" s="91">
        <f t="shared" si="56"/>
        <v>3.3773</v>
      </c>
      <c r="J92" s="91">
        <f t="shared" si="56"/>
        <v>3.52393</v>
      </c>
      <c r="K92" s="91">
        <f t="shared" si="56"/>
        <v>3.9684699999999999</v>
      </c>
      <c r="L92" s="91">
        <f t="shared" si="56"/>
        <v>4.3438499999999998</v>
      </c>
      <c r="M92" s="91">
        <f t="shared" si="56"/>
        <v>4.5985500000000004</v>
      </c>
      <c r="N92" s="91">
        <f t="shared" si="56"/>
        <v>4.7058499999999999</v>
      </c>
      <c r="O92" s="91">
        <f t="shared" si="56"/>
        <v>4.6780499999999998</v>
      </c>
      <c r="P92" s="91">
        <f t="shared" si="56"/>
        <v>4.6854800000000001</v>
      </c>
      <c r="Q92" s="91">
        <f t="shared" si="56"/>
        <v>4.7167700000000004</v>
      </c>
      <c r="R92" s="91">
        <f t="shared" si="56"/>
        <v>4.8354900000000001</v>
      </c>
      <c r="S92" s="91">
        <f t="shared" si="56"/>
        <v>4.8726799999999999</v>
      </c>
      <c r="T92" s="91">
        <f t="shared" si="56"/>
        <v>4.8552299999999997</v>
      </c>
      <c r="U92" s="91">
        <f t="shared" si="56"/>
        <v>4.7354500000000002</v>
      </c>
      <c r="V92" s="91">
        <f t="shared" si="56"/>
        <v>4.70906</v>
      </c>
      <c r="W92" s="91">
        <f t="shared" si="56"/>
        <v>4.6554799999999998</v>
      </c>
      <c r="X92" s="91">
        <f t="shared" si="56"/>
        <v>4.6304999999999996</v>
      </c>
      <c r="Y92" s="91">
        <f t="shared" si="56"/>
        <v>4.5116199999999997</v>
      </c>
      <c r="Z92" s="91">
        <f t="shared" si="56"/>
        <v>4.3439300000000003</v>
      </c>
      <c r="AA92" s="91">
        <f t="shared" si="56"/>
        <v>3.9730300000000001</v>
      </c>
    </row>
    <row r="93" spans="1:27" ht="12.75" hidden="1" customHeight="1" outlineLevel="1" x14ac:dyDescent="0.2">
      <c r="A93" s="99" t="s">
        <v>930</v>
      </c>
      <c r="B93" s="63" t="s">
        <v>238</v>
      </c>
      <c r="C93" s="43" t="s">
        <v>79</v>
      </c>
      <c r="D93" s="44">
        <v>1064.24</v>
      </c>
      <c r="E93" s="44">
        <v>907.45</v>
      </c>
      <c r="F93" s="44">
        <v>809.34</v>
      </c>
      <c r="G93" s="44">
        <v>41.67</v>
      </c>
      <c r="H93" s="44">
        <v>37.08</v>
      </c>
      <c r="I93" s="44">
        <v>758.63</v>
      </c>
      <c r="J93" s="44">
        <v>905.26</v>
      </c>
      <c r="K93" s="44">
        <v>1349.8</v>
      </c>
      <c r="L93" s="44">
        <v>1725.18</v>
      </c>
      <c r="M93" s="44">
        <v>1979.88</v>
      </c>
      <c r="N93" s="44">
        <v>2087.1799999999998</v>
      </c>
      <c r="O93" s="44">
        <v>2059.38</v>
      </c>
      <c r="P93" s="44">
        <v>2066.81</v>
      </c>
      <c r="Q93" s="44">
        <v>2098.1</v>
      </c>
      <c r="R93" s="44">
        <v>2216.8200000000002</v>
      </c>
      <c r="S93" s="44">
        <v>2254.0100000000002</v>
      </c>
      <c r="T93" s="44">
        <v>2236.56</v>
      </c>
      <c r="U93" s="44">
        <v>2116.7800000000002</v>
      </c>
      <c r="V93" s="44">
        <v>2090.39</v>
      </c>
      <c r="W93" s="44">
        <v>2036.81</v>
      </c>
      <c r="X93" s="44">
        <v>2011.83</v>
      </c>
      <c r="Y93" s="44">
        <v>1892.95</v>
      </c>
      <c r="Z93" s="44">
        <v>1725.26</v>
      </c>
      <c r="AA93" s="44">
        <v>1354.36</v>
      </c>
    </row>
    <row r="94" spans="1:27" ht="12.75" hidden="1" customHeight="1" outlineLevel="1" x14ac:dyDescent="0.2">
      <c r="A94" s="99" t="s">
        <v>931</v>
      </c>
      <c r="B94" s="63" t="s">
        <v>90</v>
      </c>
      <c r="C94" s="43" t="s">
        <v>79</v>
      </c>
      <c r="D94" s="44">
        <f>$D$10</f>
        <v>2222.89</v>
      </c>
      <c r="E94" s="44">
        <f t="shared" ref="E94:AA94" si="57">$D$10</f>
        <v>2222.89</v>
      </c>
      <c r="F94" s="44">
        <f t="shared" si="57"/>
        <v>2222.89</v>
      </c>
      <c r="G94" s="44">
        <f t="shared" si="57"/>
        <v>2222.89</v>
      </c>
      <c r="H94" s="44">
        <f t="shared" si="57"/>
        <v>2222.89</v>
      </c>
      <c r="I94" s="44">
        <f t="shared" si="57"/>
        <v>2222.89</v>
      </c>
      <c r="J94" s="44">
        <f t="shared" si="57"/>
        <v>2222.89</v>
      </c>
      <c r="K94" s="44">
        <f t="shared" si="57"/>
        <v>2222.89</v>
      </c>
      <c r="L94" s="44">
        <f t="shared" si="57"/>
        <v>2222.89</v>
      </c>
      <c r="M94" s="44">
        <f t="shared" si="57"/>
        <v>2222.89</v>
      </c>
      <c r="N94" s="44">
        <f t="shared" si="57"/>
        <v>2222.89</v>
      </c>
      <c r="O94" s="44">
        <f t="shared" si="57"/>
        <v>2222.89</v>
      </c>
      <c r="P94" s="44">
        <f t="shared" si="57"/>
        <v>2222.89</v>
      </c>
      <c r="Q94" s="44">
        <f t="shared" si="57"/>
        <v>2222.89</v>
      </c>
      <c r="R94" s="44">
        <f t="shared" si="57"/>
        <v>2222.89</v>
      </c>
      <c r="S94" s="44">
        <f t="shared" si="57"/>
        <v>2222.89</v>
      </c>
      <c r="T94" s="44">
        <f t="shared" si="57"/>
        <v>2222.89</v>
      </c>
      <c r="U94" s="44">
        <f t="shared" si="57"/>
        <v>2222.89</v>
      </c>
      <c r="V94" s="44">
        <f t="shared" si="57"/>
        <v>2222.89</v>
      </c>
      <c r="W94" s="44">
        <f t="shared" si="57"/>
        <v>2222.89</v>
      </c>
      <c r="X94" s="44">
        <f t="shared" si="57"/>
        <v>2222.89</v>
      </c>
      <c r="Y94" s="44">
        <f t="shared" si="57"/>
        <v>2222.89</v>
      </c>
      <c r="Z94" s="44">
        <f t="shared" si="57"/>
        <v>2222.89</v>
      </c>
      <c r="AA94" s="44">
        <f t="shared" si="57"/>
        <v>2222.89</v>
      </c>
    </row>
    <row r="95" spans="1:27" ht="12.75" hidden="1" customHeight="1" outlineLevel="1" x14ac:dyDescent="0.2">
      <c r="A95" s="99" t="s">
        <v>932</v>
      </c>
      <c r="B95" s="63" t="s">
        <v>83</v>
      </c>
      <c r="C95" s="43" t="s">
        <v>79</v>
      </c>
      <c r="D95" s="44">
        <v>4.0599999999999996</v>
      </c>
      <c r="E95" s="44">
        <v>4.0599999999999996</v>
      </c>
      <c r="F95" s="44">
        <v>4.0599999999999996</v>
      </c>
      <c r="G95" s="44">
        <v>4.0599999999999996</v>
      </c>
      <c r="H95" s="44">
        <v>4.0599999999999996</v>
      </c>
      <c r="I95" s="44">
        <v>4.0599999999999996</v>
      </c>
      <c r="J95" s="44">
        <v>4.0599999999999996</v>
      </c>
      <c r="K95" s="44">
        <v>4.0599999999999996</v>
      </c>
      <c r="L95" s="44">
        <v>4.0599999999999996</v>
      </c>
      <c r="M95" s="44">
        <v>4.0599999999999996</v>
      </c>
      <c r="N95" s="44">
        <v>4.0599999999999996</v>
      </c>
      <c r="O95" s="44">
        <v>4.0599999999999996</v>
      </c>
      <c r="P95" s="44">
        <v>4.0599999999999996</v>
      </c>
      <c r="Q95" s="44">
        <v>4.0599999999999996</v>
      </c>
      <c r="R95" s="44">
        <v>4.0599999999999996</v>
      </c>
      <c r="S95" s="44">
        <v>4.0599999999999996</v>
      </c>
      <c r="T95" s="44">
        <v>4.0599999999999996</v>
      </c>
      <c r="U95" s="44">
        <v>4.0599999999999996</v>
      </c>
      <c r="V95" s="44">
        <v>4.0599999999999996</v>
      </c>
      <c r="W95" s="44">
        <v>4.0599999999999996</v>
      </c>
      <c r="X95" s="44">
        <v>4.0599999999999996</v>
      </c>
      <c r="Y95" s="44">
        <v>4.0599999999999996</v>
      </c>
      <c r="Z95" s="44">
        <v>4.0599999999999996</v>
      </c>
      <c r="AA95" s="44">
        <v>4.0599999999999996</v>
      </c>
    </row>
    <row r="96" spans="1:27" ht="12.75" hidden="1" customHeight="1" outlineLevel="1" x14ac:dyDescent="0.2">
      <c r="A96" s="99" t="s">
        <v>933</v>
      </c>
      <c r="B96" s="63" t="s">
        <v>878</v>
      </c>
      <c r="C96" s="43" t="s">
        <v>79</v>
      </c>
      <c r="D96" s="44">
        <f>$D$12</f>
        <v>175.36</v>
      </c>
      <c r="E96" s="44">
        <f t="shared" ref="E96:AA96" si="58">$D$12</f>
        <v>175.36</v>
      </c>
      <c r="F96" s="44">
        <f t="shared" si="58"/>
        <v>175.36</v>
      </c>
      <c r="G96" s="44">
        <f t="shared" si="58"/>
        <v>175.36</v>
      </c>
      <c r="H96" s="44">
        <f t="shared" si="58"/>
        <v>175.36</v>
      </c>
      <c r="I96" s="44">
        <f t="shared" si="58"/>
        <v>175.36</v>
      </c>
      <c r="J96" s="44">
        <f t="shared" si="58"/>
        <v>175.36</v>
      </c>
      <c r="K96" s="44">
        <f t="shared" si="58"/>
        <v>175.36</v>
      </c>
      <c r="L96" s="44">
        <f t="shared" si="58"/>
        <v>175.36</v>
      </c>
      <c r="M96" s="44">
        <f t="shared" si="58"/>
        <v>175.36</v>
      </c>
      <c r="N96" s="44">
        <f t="shared" si="58"/>
        <v>175.36</v>
      </c>
      <c r="O96" s="44">
        <f t="shared" si="58"/>
        <v>175.36</v>
      </c>
      <c r="P96" s="44">
        <f t="shared" si="58"/>
        <v>175.36</v>
      </c>
      <c r="Q96" s="44">
        <f t="shared" si="58"/>
        <v>175.36</v>
      </c>
      <c r="R96" s="44">
        <f t="shared" si="58"/>
        <v>175.36</v>
      </c>
      <c r="S96" s="44">
        <f t="shared" si="58"/>
        <v>175.36</v>
      </c>
      <c r="T96" s="44">
        <f t="shared" si="58"/>
        <v>175.36</v>
      </c>
      <c r="U96" s="44">
        <f t="shared" si="58"/>
        <v>175.36</v>
      </c>
      <c r="V96" s="44">
        <f t="shared" si="58"/>
        <v>175.36</v>
      </c>
      <c r="W96" s="44">
        <f t="shared" si="58"/>
        <v>175.36</v>
      </c>
      <c r="X96" s="44">
        <f t="shared" si="58"/>
        <v>175.36</v>
      </c>
      <c r="Y96" s="44">
        <f t="shared" si="58"/>
        <v>175.36</v>
      </c>
      <c r="Z96" s="44">
        <f t="shared" si="58"/>
        <v>175.36</v>
      </c>
      <c r="AA96" s="44">
        <f t="shared" si="58"/>
        <v>175.36</v>
      </c>
    </row>
    <row r="97" spans="1:27" ht="12.75" hidden="1" customHeight="1" outlineLevel="1" x14ac:dyDescent="0.2">
      <c r="A97" s="99" t="s">
        <v>934</v>
      </c>
      <c r="B97" s="63" t="s">
        <v>874</v>
      </c>
      <c r="C97" s="43" t="s">
        <v>79</v>
      </c>
      <c r="D97" s="44">
        <f>$D$13</f>
        <v>216.36</v>
      </c>
      <c r="E97" s="44">
        <f t="shared" ref="E97:AA97" si="59">$D$13</f>
        <v>216.36</v>
      </c>
      <c r="F97" s="44">
        <f t="shared" si="59"/>
        <v>216.36</v>
      </c>
      <c r="G97" s="44">
        <f t="shared" si="59"/>
        <v>216.36</v>
      </c>
      <c r="H97" s="44">
        <f t="shared" si="59"/>
        <v>216.36</v>
      </c>
      <c r="I97" s="44">
        <f t="shared" si="59"/>
        <v>216.36</v>
      </c>
      <c r="J97" s="44">
        <f t="shared" si="59"/>
        <v>216.36</v>
      </c>
      <c r="K97" s="44">
        <f t="shared" si="59"/>
        <v>216.36</v>
      </c>
      <c r="L97" s="44">
        <f t="shared" si="59"/>
        <v>216.36</v>
      </c>
      <c r="M97" s="44">
        <f t="shared" si="59"/>
        <v>216.36</v>
      </c>
      <c r="N97" s="44">
        <f t="shared" si="59"/>
        <v>216.36</v>
      </c>
      <c r="O97" s="44">
        <f t="shared" si="59"/>
        <v>216.36</v>
      </c>
      <c r="P97" s="44">
        <f t="shared" si="59"/>
        <v>216.36</v>
      </c>
      <c r="Q97" s="44">
        <f t="shared" si="59"/>
        <v>216.36</v>
      </c>
      <c r="R97" s="44">
        <f t="shared" si="59"/>
        <v>216.36</v>
      </c>
      <c r="S97" s="44">
        <f t="shared" si="59"/>
        <v>216.36</v>
      </c>
      <c r="T97" s="44">
        <f t="shared" si="59"/>
        <v>216.36</v>
      </c>
      <c r="U97" s="44">
        <f t="shared" si="59"/>
        <v>216.36</v>
      </c>
      <c r="V97" s="44">
        <f t="shared" si="59"/>
        <v>216.36</v>
      </c>
      <c r="W97" s="44">
        <f t="shared" si="59"/>
        <v>216.36</v>
      </c>
      <c r="X97" s="44">
        <f t="shared" si="59"/>
        <v>216.36</v>
      </c>
      <c r="Y97" s="44">
        <f t="shared" si="59"/>
        <v>216.36</v>
      </c>
      <c r="Z97" s="44">
        <f t="shared" si="59"/>
        <v>216.36</v>
      </c>
      <c r="AA97" s="44">
        <f t="shared" si="59"/>
        <v>216.36</v>
      </c>
    </row>
    <row r="98" spans="1:27" ht="12.75" customHeight="1" collapsed="1" x14ac:dyDescent="0.2">
      <c r="A98" s="98" t="s">
        <v>935</v>
      </c>
      <c r="B98" s="28" t="str">
        <f>"16"&amp;"."&amp;$B$218&amp;"."&amp;$B$219</f>
        <v>16.08.2023</v>
      </c>
      <c r="C98" s="90" t="s">
        <v>76</v>
      </c>
      <c r="D98" s="91">
        <f>ROUND(((D99+D100+D102+D101+D103)/1000),5)</f>
        <v>3.7387000000000001</v>
      </c>
      <c r="E98" s="91">
        <f t="shared" ref="E98:AA98" si="60">ROUND(((E99+E100+E102+E101+E103)/1000),5)</f>
        <v>3.5122499999999999</v>
      </c>
      <c r="F98" s="91">
        <f t="shared" si="60"/>
        <v>3.4414099999999999</v>
      </c>
      <c r="G98" s="91">
        <f t="shared" si="60"/>
        <v>3.4097499999999998</v>
      </c>
      <c r="H98" s="91">
        <f t="shared" si="60"/>
        <v>3.3956900000000001</v>
      </c>
      <c r="I98" s="91">
        <f t="shared" si="60"/>
        <v>3.4245800000000002</v>
      </c>
      <c r="J98" s="91">
        <f t="shared" si="60"/>
        <v>3.69746</v>
      </c>
      <c r="K98" s="91">
        <f t="shared" si="60"/>
        <v>4.0912300000000004</v>
      </c>
      <c r="L98" s="91">
        <f t="shared" si="60"/>
        <v>4.3463599999999998</v>
      </c>
      <c r="M98" s="91">
        <f t="shared" si="60"/>
        <v>4.6048200000000001</v>
      </c>
      <c r="N98" s="91">
        <f t="shared" si="60"/>
        <v>4.7796500000000002</v>
      </c>
      <c r="O98" s="91">
        <f t="shared" si="60"/>
        <v>4.7570499999999996</v>
      </c>
      <c r="P98" s="91">
        <f t="shared" si="60"/>
        <v>4.7129799999999999</v>
      </c>
      <c r="Q98" s="91">
        <f t="shared" si="60"/>
        <v>4.87256</v>
      </c>
      <c r="R98" s="91">
        <f t="shared" si="60"/>
        <v>4.8480100000000004</v>
      </c>
      <c r="S98" s="91">
        <f t="shared" si="60"/>
        <v>4.8653300000000002</v>
      </c>
      <c r="T98" s="91">
        <f t="shared" si="60"/>
        <v>4.8440099999999999</v>
      </c>
      <c r="U98" s="91">
        <f t="shared" si="60"/>
        <v>4.7460399999999998</v>
      </c>
      <c r="V98" s="91">
        <f t="shared" si="60"/>
        <v>4.71068</v>
      </c>
      <c r="W98" s="91">
        <f t="shared" si="60"/>
        <v>4.6783799999999998</v>
      </c>
      <c r="X98" s="91">
        <f t="shared" si="60"/>
        <v>4.6682100000000002</v>
      </c>
      <c r="Y98" s="91">
        <f t="shared" si="60"/>
        <v>4.5296200000000004</v>
      </c>
      <c r="Z98" s="91">
        <f t="shared" si="60"/>
        <v>4.3924200000000004</v>
      </c>
      <c r="AA98" s="91">
        <f t="shared" si="60"/>
        <v>3.9925700000000002</v>
      </c>
    </row>
    <row r="99" spans="1:27" ht="12.75" hidden="1" customHeight="1" outlineLevel="1" x14ac:dyDescent="0.2">
      <c r="A99" s="99" t="s">
        <v>936</v>
      </c>
      <c r="B99" s="63" t="s">
        <v>238</v>
      </c>
      <c r="C99" s="43" t="s">
        <v>79</v>
      </c>
      <c r="D99" s="44">
        <v>1120.03</v>
      </c>
      <c r="E99" s="44">
        <v>893.58</v>
      </c>
      <c r="F99" s="44">
        <v>822.74</v>
      </c>
      <c r="G99" s="44">
        <v>791.08</v>
      </c>
      <c r="H99" s="44">
        <v>777.02</v>
      </c>
      <c r="I99" s="44">
        <v>805.91</v>
      </c>
      <c r="J99" s="44">
        <v>1078.79</v>
      </c>
      <c r="K99" s="44">
        <v>1472.56</v>
      </c>
      <c r="L99" s="44">
        <v>1727.69</v>
      </c>
      <c r="M99" s="44">
        <v>1986.15</v>
      </c>
      <c r="N99" s="44">
        <v>2160.98</v>
      </c>
      <c r="O99" s="44">
        <v>2138.38</v>
      </c>
      <c r="P99" s="44">
        <v>2094.31</v>
      </c>
      <c r="Q99" s="44">
        <v>2253.89</v>
      </c>
      <c r="R99" s="44">
        <v>2229.34</v>
      </c>
      <c r="S99" s="44">
        <v>2246.66</v>
      </c>
      <c r="T99" s="44">
        <v>2225.34</v>
      </c>
      <c r="U99" s="44">
        <v>2127.37</v>
      </c>
      <c r="V99" s="44">
        <v>2092.0100000000002</v>
      </c>
      <c r="W99" s="44">
        <v>2059.71</v>
      </c>
      <c r="X99" s="44">
        <v>2049.54</v>
      </c>
      <c r="Y99" s="44">
        <v>1910.95</v>
      </c>
      <c r="Z99" s="44">
        <v>1773.75</v>
      </c>
      <c r="AA99" s="44">
        <v>1373.9</v>
      </c>
    </row>
    <row r="100" spans="1:27" ht="12.75" hidden="1" customHeight="1" outlineLevel="1" x14ac:dyDescent="0.2">
      <c r="A100" s="99" t="s">
        <v>937</v>
      </c>
      <c r="B100" s="63" t="s">
        <v>90</v>
      </c>
      <c r="C100" s="43" t="s">
        <v>79</v>
      </c>
      <c r="D100" s="44">
        <f>$D$10</f>
        <v>2222.89</v>
      </c>
      <c r="E100" s="44">
        <f t="shared" ref="E100:AA100" si="61">$D$10</f>
        <v>2222.89</v>
      </c>
      <c r="F100" s="44">
        <f t="shared" si="61"/>
        <v>2222.89</v>
      </c>
      <c r="G100" s="44">
        <f t="shared" si="61"/>
        <v>2222.89</v>
      </c>
      <c r="H100" s="44">
        <f t="shared" si="61"/>
        <v>2222.89</v>
      </c>
      <c r="I100" s="44">
        <f t="shared" si="61"/>
        <v>2222.89</v>
      </c>
      <c r="J100" s="44">
        <f t="shared" si="61"/>
        <v>2222.89</v>
      </c>
      <c r="K100" s="44">
        <f t="shared" si="61"/>
        <v>2222.89</v>
      </c>
      <c r="L100" s="44">
        <f t="shared" si="61"/>
        <v>2222.89</v>
      </c>
      <c r="M100" s="44">
        <f t="shared" si="61"/>
        <v>2222.89</v>
      </c>
      <c r="N100" s="44">
        <f t="shared" si="61"/>
        <v>2222.89</v>
      </c>
      <c r="O100" s="44">
        <f t="shared" si="61"/>
        <v>2222.89</v>
      </c>
      <c r="P100" s="44">
        <f t="shared" si="61"/>
        <v>2222.89</v>
      </c>
      <c r="Q100" s="44">
        <f t="shared" si="61"/>
        <v>2222.89</v>
      </c>
      <c r="R100" s="44">
        <f t="shared" si="61"/>
        <v>2222.89</v>
      </c>
      <c r="S100" s="44">
        <f t="shared" si="61"/>
        <v>2222.89</v>
      </c>
      <c r="T100" s="44">
        <f t="shared" si="61"/>
        <v>2222.89</v>
      </c>
      <c r="U100" s="44">
        <f t="shared" si="61"/>
        <v>2222.89</v>
      </c>
      <c r="V100" s="44">
        <f t="shared" si="61"/>
        <v>2222.89</v>
      </c>
      <c r="W100" s="44">
        <f t="shared" si="61"/>
        <v>2222.89</v>
      </c>
      <c r="X100" s="44">
        <f t="shared" si="61"/>
        <v>2222.89</v>
      </c>
      <c r="Y100" s="44">
        <f t="shared" si="61"/>
        <v>2222.89</v>
      </c>
      <c r="Z100" s="44">
        <f t="shared" si="61"/>
        <v>2222.89</v>
      </c>
      <c r="AA100" s="44">
        <f t="shared" si="61"/>
        <v>2222.89</v>
      </c>
    </row>
    <row r="101" spans="1:27" ht="12.75" hidden="1" customHeight="1" outlineLevel="1" x14ac:dyDescent="0.2">
      <c r="A101" s="99" t="s">
        <v>938</v>
      </c>
      <c r="B101" s="63" t="s">
        <v>83</v>
      </c>
      <c r="C101" s="43" t="s">
        <v>79</v>
      </c>
      <c r="D101" s="44">
        <v>4.0599999999999996</v>
      </c>
      <c r="E101" s="44">
        <v>4.0599999999999996</v>
      </c>
      <c r="F101" s="44">
        <v>4.0599999999999996</v>
      </c>
      <c r="G101" s="44">
        <v>4.0599999999999996</v>
      </c>
      <c r="H101" s="44">
        <v>4.0599999999999996</v>
      </c>
      <c r="I101" s="44">
        <v>4.0599999999999996</v>
      </c>
      <c r="J101" s="44">
        <v>4.0599999999999996</v>
      </c>
      <c r="K101" s="44">
        <v>4.0599999999999996</v>
      </c>
      <c r="L101" s="44">
        <v>4.0599999999999996</v>
      </c>
      <c r="M101" s="44">
        <v>4.0599999999999996</v>
      </c>
      <c r="N101" s="44">
        <v>4.0599999999999996</v>
      </c>
      <c r="O101" s="44">
        <v>4.0599999999999996</v>
      </c>
      <c r="P101" s="44">
        <v>4.0599999999999996</v>
      </c>
      <c r="Q101" s="44">
        <v>4.0599999999999996</v>
      </c>
      <c r="R101" s="44">
        <v>4.0599999999999996</v>
      </c>
      <c r="S101" s="44">
        <v>4.0599999999999996</v>
      </c>
      <c r="T101" s="44">
        <v>4.0599999999999996</v>
      </c>
      <c r="U101" s="44">
        <v>4.0599999999999996</v>
      </c>
      <c r="V101" s="44">
        <v>4.0599999999999996</v>
      </c>
      <c r="W101" s="44">
        <v>4.0599999999999996</v>
      </c>
      <c r="X101" s="44">
        <v>4.0599999999999996</v>
      </c>
      <c r="Y101" s="44">
        <v>4.0599999999999996</v>
      </c>
      <c r="Z101" s="44">
        <v>4.0599999999999996</v>
      </c>
      <c r="AA101" s="44">
        <v>4.0599999999999996</v>
      </c>
    </row>
    <row r="102" spans="1:27" ht="12.75" hidden="1" customHeight="1" outlineLevel="1" x14ac:dyDescent="0.2">
      <c r="A102" s="99" t="s">
        <v>939</v>
      </c>
      <c r="B102" s="63" t="s">
        <v>878</v>
      </c>
      <c r="C102" s="43" t="s">
        <v>79</v>
      </c>
      <c r="D102" s="44">
        <f>$D$12</f>
        <v>175.36</v>
      </c>
      <c r="E102" s="44">
        <f t="shared" ref="E102:AA102" si="62">$D$12</f>
        <v>175.36</v>
      </c>
      <c r="F102" s="44">
        <f t="shared" si="62"/>
        <v>175.36</v>
      </c>
      <c r="G102" s="44">
        <f t="shared" si="62"/>
        <v>175.36</v>
      </c>
      <c r="H102" s="44">
        <f t="shared" si="62"/>
        <v>175.36</v>
      </c>
      <c r="I102" s="44">
        <f t="shared" si="62"/>
        <v>175.36</v>
      </c>
      <c r="J102" s="44">
        <f t="shared" si="62"/>
        <v>175.36</v>
      </c>
      <c r="K102" s="44">
        <f t="shared" si="62"/>
        <v>175.36</v>
      </c>
      <c r="L102" s="44">
        <f t="shared" si="62"/>
        <v>175.36</v>
      </c>
      <c r="M102" s="44">
        <f t="shared" si="62"/>
        <v>175.36</v>
      </c>
      <c r="N102" s="44">
        <f t="shared" si="62"/>
        <v>175.36</v>
      </c>
      <c r="O102" s="44">
        <f t="shared" si="62"/>
        <v>175.36</v>
      </c>
      <c r="P102" s="44">
        <f t="shared" si="62"/>
        <v>175.36</v>
      </c>
      <c r="Q102" s="44">
        <f t="shared" si="62"/>
        <v>175.36</v>
      </c>
      <c r="R102" s="44">
        <f t="shared" si="62"/>
        <v>175.36</v>
      </c>
      <c r="S102" s="44">
        <f t="shared" si="62"/>
        <v>175.36</v>
      </c>
      <c r="T102" s="44">
        <f t="shared" si="62"/>
        <v>175.36</v>
      </c>
      <c r="U102" s="44">
        <f t="shared" si="62"/>
        <v>175.36</v>
      </c>
      <c r="V102" s="44">
        <f t="shared" si="62"/>
        <v>175.36</v>
      </c>
      <c r="W102" s="44">
        <f t="shared" si="62"/>
        <v>175.36</v>
      </c>
      <c r="X102" s="44">
        <f t="shared" si="62"/>
        <v>175.36</v>
      </c>
      <c r="Y102" s="44">
        <f t="shared" si="62"/>
        <v>175.36</v>
      </c>
      <c r="Z102" s="44">
        <f t="shared" si="62"/>
        <v>175.36</v>
      </c>
      <c r="AA102" s="44">
        <f t="shared" si="62"/>
        <v>175.36</v>
      </c>
    </row>
    <row r="103" spans="1:27" ht="12.75" hidden="1" customHeight="1" outlineLevel="1" x14ac:dyDescent="0.2">
      <c r="A103" s="99" t="s">
        <v>940</v>
      </c>
      <c r="B103" s="63" t="s">
        <v>874</v>
      </c>
      <c r="C103" s="43" t="s">
        <v>79</v>
      </c>
      <c r="D103" s="44">
        <f>$D$13</f>
        <v>216.36</v>
      </c>
      <c r="E103" s="44">
        <f t="shared" ref="E103:AA103" si="63">$D$13</f>
        <v>216.36</v>
      </c>
      <c r="F103" s="44">
        <f t="shared" si="63"/>
        <v>216.36</v>
      </c>
      <c r="G103" s="44">
        <f t="shared" si="63"/>
        <v>216.36</v>
      </c>
      <c r="H103" s="44">
        <f t="shared" si="63"/>
        <v>216.36</v>
      </c>
      <c r="I103" s="44">
        <f t="shared" si="63"/>
        <v>216.36</v>
      </c>
      <c r="J103" s="44">
        <f t="shared" si="63"/>
        <v>216.36</v>
      </c>
      <c r="K103" s="44">
        <f t="shared" si="63"/>
        <v>216.36</v>
      </c>
      <c r="L103" s="44">
        <f t="shared" si="63"/>
        <v>216.36</v>
      </c>
      <c r="M103" s="44">
        <f t="shared" si="63"/>
        <v>216.36</v>
      </c>
      <c r="N103" s="44">
        <f t="shared" si="63"/>
        <v>216.36</v>
      </c>
      <c r="O103" s="44">
        <f t="shared" si="63"/>
        <v>216.36</v>
      </c>
      <c r="P103" s="44">
        <f t="shared" si="63"/>
        <v>216.36</v>
      </c>
      <c r="Q103" s="44">
        <f t="shared" si="63"/>
        <v>216.36</v>
      </c>
      <c r="R103" s="44">
        <f t="shared" si="63"/>
        <v>216.36</v>
      </c>
      <c r="S103" s="44">
        <f t="shared" si="63"/>
        <v>216.36</v>
      </c>
      <c r="T103" s="44">
        <f t="shared" si="63"/>
        <v>216.36</v>
      </c>
      <c r="U103" s="44">
        <f t="shared" si="63"/>
        <v>216.36</v>
      </c>
      <c r="V103" s="44">
        <f t="shared" si="63"/>
        <v>216.36</v>
      </c>
      <c r="W103" s="44">
        <f t="shared" si="63"/>
        <v>216.36</v>
      </c>
      <c r="X103" s="44">
        <f t="shared" si="63"/>
        <v>216.36</v>
      </c>
      <c r="Y103" s="44">
        <f t="shared" si="63"/>
        <v>216.36</v>
      </c>
      <c r="Z103" s="44">
        <f t="shared" si="63"/>
        <v>216.36</v>
      </c>
      <c r="AA103" s="44">
        <f t="shared" si="63"/>
        <v>216.36</v>
      </c>
    </row>
    <row r="104" spans="1:27" ht="12.75" customHeight="1" collapsed="1" x14ac:dyDescent="0.2">
      <c r="A104" s="98" t="s">
        <v>941</v>
      </c>
      <c r="B104" s="28" t="str">
        <f>"17"&amp;"."&amp;$B$218&amp;"."&amp;$B$219</f>
        <v>17.08.2023</v>
      </c>
      <c r="C104" s="90" t="s">
        <v>76</v>
      </c>
      <c r="D104" s="91">
        <f>ROUND(((D105+D106+D108+D107+D109)/1000),5)</f>
        <v>3.69489</v>
      </c>
      <c r="E104" s="91">
        <f t="shared" ref="E104:AA104" si="64">ROUND(((E105+E106+E108+E107+E109)/1000),5)</f>
        <v>3.5885699999999998</v>
      </c>
      <c r="F104" s="91">
        <f t="shared" si="64"/>
        <v>3.5011000000000001</v>
      </c>
      <c r="G104" s="91">
        <f t="shared" si="64"/>
        <v>2.88483</v>
      </c>
      <c r="H104" s="91">
        <f t="shared" si="64"/>
        <v>2.8716499999999998</v>
      </c>
      <c r="I104" s="91">
        <f t="shared" si="64"/>
        <v>2.90984</v>
      </c>
      <c r="J104" s="91">
        <f t="shared" si="64"/>
        <v>3.6633900000000001</v>
      </c>
      <c r="K104" s="91">
        <f t="shared" si="64"/>
        <v>4.0955500000000002</v>
      </c>
      <c r="L104" s="91">
        <f t="shared" si="64"/>
        <v>4.3536900000000003</v>
      </c>
      <c r="M104" s="91">
        <f t="shared" si="64"/>
        <v>4.6639200000000001</v>
      </c>
      <c r="N104" s="91">
        <f t="shared" si="64"/>
        <v>4.7210700000000001</v>
      </c>
      <c r="O104" s="91">
        <f t="shared" si="64"/>
        <v>4.7350300000000001</v>
      </c>
      <c r="P104" s="91">
        <f t="shared" si="64"/>
        <v>4.7390800000000004</v>
      </c>
      <c r="Q104" s="91">
        <f t="shared" si="64"/>
        <v>4.8564499999999997</v>
      </c>
      <c r="R104" s="91">
        <f t="shared" si="64"/>
        <v>5.0252999999999997</v>
      </c>
      <c r="S104" s="91">
        <f t="shared" si="64"/>
        <v>5.0092499999999998</v>
      </c>
      <c r="T104" s="91">
        <f t="shared" si="64"/>
        <v>4.8910499999999999</v>
      </c>
      <c r="U104" s="91">
        <f t="shared" si="64"/>
        <v>4.7607499999999998</v>
      </c>
      <c r="V104" s="91">
        <f t="shared" si="64"/>
        <v>4.6882099999999998</v>
      </c>
      <c r="W104" s="91">
        <f t="shared" si="64"/>
        <v>4.6160899999999998</v>
      </c>
      <c r="X104" s="91">
        <f t="shared" si="64"/>
        <v>4.6297600000000001</v>
      </c>
      <c r="Y104" s="91">
        <f t="shared" si="64"/>
        <v>4.5016699999999998</v>
      </c>
      <c r="Z104" s="91">
        <f t="shared" si="64"/>
        <v>4.3283500000000004</v>
      </c>
      <c r="AA104" s="91">
        <f t="shared" si="64"/>
        <v>3.9225599999999998</v>
      </c>
    </row>
    <row r="105" spans="1:27" ht="12.75" hidden="1" customHeight="1" outlineLevel="1" x14ac:dyDescent="0.2">
      <c r="A105" s="99" t="s">
        <v>942</v>
      </c>
      <c r="B105" s="63" t="s">
        <v>238</v>
      </c>
      <c r="C105" s="43" t="s">
        <v>79</v>
      </c>
      <c r="D105" s="44">
        <v>1076.22</v>
      </c>
      <c r="E105" s="44">
        <v>969.9</v>
      </c>
      <c r="F105" s="44">
        <v>882.43</v>
      </c>
      <c r="G105" s="44">
        <v>266.16000000000003</v>
      </c>
      <c r="H105" s="44">
        <v>252.98</v>
      </c>
      <c r="I105" s="44">
        <v>291.17</v>
      </c>
      <c r="J105" s="44">
        <v>1044.72</v>
      </c>
      <c r="K105" s="44">
        <v>1476.88</v>
      </c>
      <c r="L105" s="44">
        <v>1735.02</v>
      </c>
      <c r="M105" s="44">
        <v>2045.25</v>
      </c>
      <c r="N105" s="44">
        <v>2102.4</v>
      </c>
      <c r="O105" s="44">
        <v>2116.36</v>
      </c>
      <c r="P105" s="44">
        <v>2120.41</v>
      </c>
      <c r="Q105" s="44">
        <v>2237.7800000000002</v>
      </c>
      <c r="R105" s="44">
        <v>2406.63</v>
      </c>
      <c r="S105" s="44">
        <v>2390.58</v>
      </c>
      <c r="T105" s="44">
        <v>2272.38</v>
      </c>
      <c r="U105" s="44">
        <v>2142.08</v>
      </c>
      <c r="V105" s="44">
        <v>2069.54</v>
      </c>
      <c r="W105" s="44">
        <v>1997.42</v>
      </c>
      <c r="X105" s="44">
        <v>2011.09</v>
      </c>
      <c r="Y105" s="44">
        <v>1883</v>
      </c>
      <c r="Z105" s="44">
        <v>1709.68</v>
      </c>
      <c r="AA105" s="44">
        <v>1303.8900000000001</v>
      </c>
    </row>
    <row r="106" spans="1:27" ht="12.75" hidden="1" customHeight="1" outlineLevel="1" x14ac:dyDescent="0.2">
      <c r="A106" s="99" t="s">
        <v>943</v>
      </c>
      <c r="B106" s="63" t="s">
        <v>90</v>
      </c>
      <c r="C106" s="43" t="s">
        <v>79</v>
      </c>
      <c r="D106" s="44">
        <f>$D$10</f>
        <v>2222.89</v>
      </c>
      <c r="E106" s="44">
        <f t="shared" ref="E106:AA106" si="65">$D$10</f>
        <v>2222.89</v>
      </c>
      <c r="F106" s="44">
        <f t="shared" si="65"/>
        <v>2222.89</v>
      </c>
      <c r="G106" s="44">
        <f t="shared" si="65"/>
        <v>2222.89</v>
      </c>
      <c r="H106" s="44">
        <f t="shared" si="65"/>
        <v>2222.89</v>
      </c>
      <c r="I106" s="44">
        <f t="shared" si="65"/>
        <v>2222.89</v>
      </c>
      <c r="J106" s="44">
        <f t="shared" si="65"/>
        <v>2222.89</v>
      </c>
      <c r="K106" s="44">
        <f t="shared" si="65"/>
        <v>2222.89</v>
      </c>
      <c r="L106" s="44">
        <f t="shared" si="65"/>
        <v>2222.89</v>
      </c>
      <c r="M106" s="44">
        <f t="shared" si="65"/>
        <v>2222.89</v>
      </c>
      <c r="N106" s="44">
        <f t="shared" si="65"/>
        <v>2222.89</v>
      </c>
      <c r="O106" s="44">
        <f t="shared" si="65"/>
        <v>2222.89</v>
      </c>
      <c r="P106" s="44">
        <f t="shared" si="65"/>
        <v>2222.89</v>
      </c>
      <c r="Q106" s="44">
        <f t="shared" si="65"/>
        <v>2222.89</v>
      </c>
      <c r="R106" s="44">
        <f t="shared" si="65"/>
        <v>2222.89</v>
      </c>
      <c r="S106" s="44">
        <f t="shared" si="65"/>
        <v>2222.89</v>
      </c>
      <c r="T106" s="44">
        <f t="shared" si="65"/>
        <v>2222.89</v>
      </c>
      <c r="U106" s="44">
        <f t="shared" si="65"/>
        <v>2222.89</v>
      </c>
      <c r="V106" s="44">
        <f t="shared" si="65"/>
        <v>2222.89</v>
      </c>
      <c r="W106" s="44">
        <f t="shared" si="65"/>
        <v>2222.89</v>
      </c>
      <c r="X106" s="44">
        <f t="shared" si="65"/>
        <v>2222.89</v>
      </c>
      <c r="Y106" s="44">
        <f t="shared" si="65"/>
        <v>2222.89</v>
      </c>
      <c r="Z106" s="44">
        <f t="shared" si="65"/>
        <v>2222.89</v>
      </c>
      <c r="AA106" s="44">
        <f t="shared" si="65"/>
        <v>2222.89</v>
      </c>
    </row>
    <row r="107" spans="1:27" ht="12.75" hidden="1" customHeight="1" outlineLevel="1" x14ac:dyDescent="0.2">
      <c r="A107" s="99" t="s">
        <v>944</v>
      </c>
      <c r="B107" s="63" t="s">
        <v>83</v>
      </c>
      <c r="C107" s="43" t="s">
        <v>79</v>
      </c>
      <c r="D107" s="44">
        <v>4.0599999999999996</v>
      </c>
      <c r="E107" s="44">
        <v>4.0599999999999996</v>
      </c>
      <c r="F107" s="44">
        <v>4.0599999999999996</v>
      </c>
      <c r="G107" s="44">
        <v>4.0599999999999996</v>
      </c>
      <c r="H107" s="44">
        <v>4.0599999999999996</v>
      </c>
      <c r="I107" s="44">
        <v>4.0599999999999996</v>
      </c>
      <c r="J107" s="44">
        <v>4.0599999999999996</v>
      </c>
      <c r="K107" s="44">
        <v>4.0599999999999996</v>
      </c>
      <c r="L107" s="44">
        <v>4.0599999999999996</v>
      </c>
      <c r="M107" s="44">
        <v>4.0599999999999996</v>
      </c>
      <c r="N107" s="44">
        <v>4.0599999999999996</v>
      </c>
      <c r="O107" s="44">
        <v>4.0599999999999996</v>
      </c>
      <c r="P107" s="44">
        <v>4.0599999999999996</v>
      </c>
      <c r="Q107" s="44">
        <v>4.0599999999999996</v>
      </c>
      <c r="R107" s="44">
        <v>4.0599999999999996</v>
      </c>
      <c r="S107" s="44">
        <v>4.0599999999999996</v>
      </c>
      <c r="T107" s="44">
        <v>4.0599999999999996</v>
      </c>
      <c r="U107" s="44">
        <v>4.0599999999999996</v>
      </c>
      <c r="V107" s="44">
        <v>4.0599999999999996</v>
      </c>
      <c r="W107" s="44">
        <v>4.0599999999999996</v>
      </c>
      <c r="X107" s="44">
        <v>4.0599999999999996</v>
      </c>
      <c r="Y107" s="44">
        <v>4.0599999999999996</v>
      </c>
      <c r="Z107" s="44">
        <v>4.0599999999999996</v>
      </c>
      <c r="AA107" s="44">
        <v>4.0599999999999996</v>
      </c>
    </row>
    <row r="108" spans="1:27" ht="12.75" hidden="1" customHeight="1" outlineLevel="1" x14ac:dyDescent="0.2">
      <c r="A108" s="99" t="s">
        <v>945</v>
      </c>
      <c r="B108" s="63" t="s">
        <v>878</v>
      </c>
      <c r="C108" s="43" t="s">
        <v>79</v>
      </c>
      <c r="D108" s="44">
        <f>$D$12</f>
        <v>175.36</v>
      </c>
      <c r="E108" s="44">
        <f t="shared" ref="E108:AA108" si="66">$D$12</f>
        <v>175.36</v>
      </c>
      <c r="F108" s="44">
        <f t="shared" si="66"/>
        <v>175.36</v>
      </c>
      <c r="G108" s="44">
        <f t="shared" si="66"/>
        <v>175.36</v>
      </c>
      <c r="H108" s="44">
        <f t="shared" si="66"/>
        <v>175.36</v>
      </c>
      <c r="I108" s="44">
        <f t="shared" si="66"/>
        <v>175.36</v>
      </c>
      <c r="J108" s="44">
        <f t="shared" si="66"/>
        <v>175.36</v>
      </c>
      <c r="K108" s="44">
        <f t="shared" si="66"/>
        <v>175.36</v>
      </c>
      <c r="L108" s="44">
        <f t="shared" si="66"/>
        <v>175.36</v>
      </c>
      <c r="M108" s="44">
        <f t="shared" si="66"/>
        <v>175.36</v>
      </c>
      <c r="N108" s="44">
        <f t="shared" si="66"/>
        <v>175.36</v>
      </c>
      <c r="O108" s="44">
        <f t="shared" si="66"/>
        <v>175.36</v>
      </c>
      <c r="P108" s="44">
        <f t="shared" si="66"/>
        <v>175.36</v>
      </c>
      <c r="Q108" s="44">
        <f t="shared" si="66"/>
        <v>175.36</v>
      </c>
      <c r="R108" s="44">
        <f t="shared" si="66"/>
        <v>175.36</v>
      </c>
      <c r="S108" s="44">
        <f t="shared" si="66"/>
        <v>175.36</v>
      </c>
      <c r="T108" s="44">
        <f t="shared" si="66"/>
        <v>175.36</v>
      </c>
      <c r="U108" s="44">
        <f t="shared" si="66"/>
        <v>175.36</v>
      </c>
      <c r="V108" s="44">
        <f t="shared" si="66"/>
        <v>175.36</v>
      </c>
      <c r="W108" s="44">
        <f t="shared" si="66"/>
        <v>175.36</v>
      </c>
      <c r="X108" s="44">
        <f t="shared" si="66"/>
        <v>175.36</v>
      </c>
      <c r="Y108" s="44">
        <f t="shared" si="66"/>
        <v>175.36</v>
      </c>
      <c r="Z108" s="44">
        <f t="shared" si="66"/>
        <v>175.36</v>
      </c>
      <c r="AA108" s="44">
        <f t="shared" si="66"/>
        <v>175.36</v>
      </c>
    </row>
    <row r="109" spans="1:27" ht="12.75" hidden="1" customHeight="1" outlineLevel="1" x14ac:dyDescent="0.2">
      <c r="A109" s="99" t="s">
        <v>946</v>
      </c>
      <c r="B109" s="63" t="s">
        <v>874</v>
      </c>
      <c r="C109" s="43" t="s">
        <v>79</v>
      </c>
      <c r="D109" s="44">
        <f>$D$13</f>
        <v>216.36</v>
      </c>
      <c r="E109" s="44">
        <f t="shared" ref="E109:AA109" si="67">$D$13</f>
        <v>216.36</v>
      </c>
      <c r="F109" s="44">
        <f t="shared" si="67"/>
        <v>216.36</v>
      </c>
      <c r="G109" s="44">
        <f t="shared" si="67"/>
        <v>216.36</v>
      </c>
      <c r="H109" s="44">
        <f t="shared" si="67"/>
        <v>216.36</v>
      </c>
      <c r="I109" s="44">
        <f t="shared" si="67"/>
        <v>216.36</v>
      </c>
      <c r="J109" s="44">
        <f t="shared" si="67"/>
        <v>216.36</v>
      </c>
      <c r="K109" s="44">
        <f t="shared" si="67"/>
        <v>216.36</v>
      </c>
      <c r="L109" s="44">
        <f t="shared" si="67"/>
        <v>216.36</v>
      </c>
      <c r="M109" s="44">
        <f t="shared" si="67"/>
        <v>216.36</v>
      </c>
      <c r="N109" s="44">
        <f t="shared" si="67"/>
        <v>216.36</v>
      </c>
      <c r="O109" s="44">
        <f t="shared" si="67"/>
        <v>216.36</v>
      </c>
      <c r="P109" s="44">
        <f t="shared" si="67"/>
        <v>216.36</v>
      </c>
      <c r="Q109" s="44">
        <f t="shared" si="67"/>
        <v>216.36</v>
      </c>
      <c r="R109" s="44">
        <f t="shared" si="67"/>
        <v>216.36</v>
      </c>
      <c r="S109" s="44">
        <f t="shared" si="67"/>
        <v>216.36</v>
      </c>
      <c r="T109" s="44">
        <f t="shared" si="67"/>
        <v>216.36</v>
      </c>
      <c r="U109" s="44">
        <f t="shared" si="67"/>
        <v>216.36</v>
      </c>
      <c r="V109" s="44">
        <f t="shared" si="67"/>
        <v>216.36</v>
      </c>
      <c r="W109" s="44">
        <f t="shared" si="67"/>
        <v>216.36</v>
      </c>
      <c r="X109" s="44">
        <f t="shared" si="67"/>
        <v>216.36</v>
      </c>
      <c r="Y109" s="44">
        <f t="shared" si="67"/>
        <v>216.36</v>
      </c>
      <c r="Z109" s="44">
        <f t="shared" si="67"/>
        <v>216.36</v>
      </c>
      <c r="AA109" s="44">
        <f t="shared" si="67"/>
        <v>216.36</v>
      </c>
    </row>
    <row r="110" spans="1:27" ht="12.75" customHeight="1" collapsed="1" x14ac:dyDescent="0.2">
      <c r="A110" s="98" t="s">
        <v>947</v>
      </c>
      <c r="B110" s="28" t="str">
        <f>"18"&amp;"."&amp;$B$218&amp;"."&amp;$B$219</f>
        <v>18.08.2023</v>
      </c>
      <c r="C110" s="90" t="s">
        <v>76</v>
      </c>
      <c r="D110" s="91">
        <f>ROUND(((D111+D112+D114+D113+D115)/1000),5)</f>
        <v>3.6887300000000001</v>
      </c>
      <c r="E110" s="91">
        <f t="shared" ref="E110:AA110" si="68">ROUND(((E111+E112+E114+E113+E115)/1000),5)</f>
        <v>3.5293600000000001</v>
      </c>
      <c r="F110" s="91">
        <f t="shared" si="68"/>
        <v>3.4401999999999999</v>
      </c>
      <c r="G110" s="91">
        <f t="shared" si="68"/>
        <v>3.3980000000000001</v>
      </c>
      <c r="H110" s="91">
        <f t="shared" si="68"/>
        <v>3.3763800000000002</v>
      </c>
      <c r="I110" s="91">
        <f t="shared" si="68"/>
        <v>3.4156200000000001</v>
      </c>
      <c r="J110" s="91">
        <f t="shared" si="68"/>
        <v>3.6224699999999999</v>
      </c>
      <c r="K110" s="91">
        <f t="shared" si="68"/>
        <v>4.1798200000000003</v>
      </c>
      <c r="L110" s="91">
        <f t="shared" si="68"/>
        <v>4.47926</v>
      </c>
      <c r="M110" s="91">
        <f t="shared" si="68"/>
        <v>4.7170199999999998</v>
      </c>
      <c r="N110" s="91">
        <f t="shared" si="68"/>
        <v>4.7464199999999996</v>
      </c>
      <c r="O110" s="91">
        <f t="shared" si="68"/>
        <v>4.7900299999999998</v>
      </c>
      <c r="P110" s="91">
        <f t="shared" si="68"/>
        <v>4.8132599999999996</v>
      </c>
      <c r="Q110" s="91">
        <f t="shared" si="68"/>
        <v>4.8930899999999999</v>
      </c>
      <c r="R110" s="91">
        <f t="shared" si="68"/>
        <v>5.1111599999999999</v>
      </c>
      <c r="S110" s="91">
        <f t="shared" si="68"/>
        <v>5.1080399999999999</v>
      </c>
      <c r="T110" s="91">
        <f t="shared" si="68"/>
        <v>5.1348000000000003</v>
      </c>
      <c r="U110" s="91">
        <f t="shared" si="68"/>
        <v>5.0088800000000004</v>
      </c>
      <c r="V110" s="91">
        <f t="shared" si="68"/>
        <v>4.8636400000000002</v>
      </c>
      <c r="W110" s="91">
        <f t="shared" si="68"/>
        <v>4.8090200000000003</v>
      </c>
      <c r="X110" s="91">
        <f t="shared" si="68"/>
        <v>4.7352100000000004</v>
      </c>
      <c r="Y110" s="91">
        <f t="shared" si="68"/>
        <v>4.6928299999999998</v>
      </c>
      <c r="Z110" s="91">
        <f t="shared" si="68"/>
        <v>4.4693500000000004</v>
      </c>
      <c r="AA110" s="91">
        <f t="shared" si="68"/>
        <v>4.2519499999999999</v>
      </c>
    </row>
    <row r="111" spans="1:27" ht="12.75" hidden="1" customHeight="1" outlineLevel="1" x14ac:dyDescent="0.2">
      <c r="A111" s="99" t="s">
        <v>948</v>
      </c>
      <c r="B111" s="63" t="s">
        <v>238</v>
      </c>
      <c r="C111" s="43" t="s">
        <v>79</v>
      </c>
      <c r="D111" s="44">
        <v>1070.06</v>
      </c>
      <c r="E111" s="44">
        <v>910.69</v>
      </c>
      <c r="F111" s="44">
        <v>821.53</v>
      </c>
      <c r="G111" s="44">
        <v>779.33</v>
      </c>
      <c r="H111" s="44">
        <v>757.71</v>
      </c>
      <c r="I111" s="44">
        <v>796.95</v>
      </c>
      <c r="J111" s="44">
        <v>1003.8</v>
      </c>
      <c r="K111" s="44">
        <v>1561.15</v>
      </c>
      <c r="L111" s="44">
        <v>1860.59</v>
      </c>
      <c r="M111" s="44">
        <v>2098.35</v>
      </c>
      <c r="N111" s="44">
        <v>2127.75</v>
      </c>
      <c r="O111" s="44">
        <v>2171.36</v>
      </c>
      <c r="P111" s="44">
        <v>2194.59</v>
      </c>
      <c r="Q111" s="44">
        <v>2274.42</v>
      </c>
      <c r="R111" s="44">
        <v>2492.4899999999998</v>
      </c>
      <c r="S111" s="44">
        <v>2489.37</v>
      </c>
      <c r="T111" s="44">
        <v>2516.13</v>
      </c>
      <c r="U111" s="44">
        <v>2390.21</v>
      </c>
      <c r="V111" s="44">
        <v>2244.9699999999998</v>
      </c>
      <c r="W111" s="44">
        <v>2190.35</v>
      </c>
      <c r="X111" s="44">
        <v>2116.54</v>
      </c>
      <c r="Y111" s="44">
        <v>2074.16</v>
      </c>
      <c r="Z111" s="44">
        <v>1850.68</v>
      </c>
      <c r="AA111" s="44">
        <v>1633.28</v>
      </c>
    </row>
    <row r="112" spans="1:27" ht="12.75" hidden="1" customHeight="1" outlineLevel="1" x14ac:dyDescent="0.2">
      <c r="A112" s="99" t="s">
        <v>949</v>
      </c>
      <c r="B112" s="63" t="s">
        <v>90</v>
      </c>
      <c r="C112" s="43" t="s">
        <v>79</v>
      </c>
      <c r="D112" s="44">
        <f>$D$10</f>
        <v>2222.89</v>
      </c>
      <c r="E112" s="44">
        <f t="shared" ref="E112:AA112" si="69">$D$10</f>
        <v>2222.89</v>
      </c>
      <c r="F112" s="44">
        <f t="shared" si="69"/>
        <v>2222.89</v>
      </c>
      <c r="G112" s="44">
        <f t="shared" si="69"/>
        <v>2222.89</v>
      </c>
      <c r="H112" s="44">
        <f t="shared" si="69"/>
        <v>2222.89</v>
      </c>
      <c r="I112" s="44">
        <f t="shared" si="69"/>
        <v>2222.89</v>
      </c>
      <c r="J112" s="44">
        <f t="shared" si="69"/>
        <v>2222.89</v>
      </c>
      <c r="K112" s="44">
        <f t="shared" si="69"/>
        <v>2222.89</v>
      </c>
      <c r="L112" s="44">
        <f t="shared" si="69"/>
        <v>2222.89</v>
      </c>
      <c r="M112" s="44">
        <f t="shared" si="69"/>
        <v>2222.89</v>
      </c>
      <c r="N112" s="44">
        <f t="shared" si="69"/>
        <v>2222.89</v>
      </c>
      <c r="O112" s="44">
        <f t="shared" si="69"/>
        <v>2222.89</v>
      </c>
      <c r="P112" s="44">
        <f t="shared" si="69"/>
        <v>2222.89</v>
      </c>
      <c r="Q112" s="44">
        <f t="shared" si="69"/>
        <v>2222.89</v>
      </c>
      <c r="R112" s="44">
        <f t="shared" si="69"/>
        <v>2222.89</v>
      </c>
      <c r="S112" s="44">
        <f t="shared" si="69"/>
        <v>2222.89</v>
      </c>
      <c r="T112" s="44">
        <f t="shared" si="69"/>
        <v>2222.89</v>
      </c>
      <c r="U112" s="44">
        <f t="shared" si="69"/>
        <v>2222.89</v>
      </c>
      <c r="V112" s="44">
        <f t="shared" si="69"/>
        <v>2222.89</v>
      </c>
      <c r="W112" s="44">
        <f t="shared" si="69"/>
        <v>2222.89</v>
      </c>
      <c r="X112" s="44">
        <f t="shared" si="69"/>
        <v>2222.89</v>
      </c>
      <c r="Y112" s="44">
        <f t="shared" si="69"/>
        <v>2222.89</v>
      </c>
      <c r="Z112" s="44">
        <f t="shared" si="69"/>
        <v>2222.89</v>
      </c>
      <c r="AA112" s="44">
        <f t="shared" si="69"/>
        <v>2222.89</v>
      </c>
    </row>
    <row r="113" spans="1:27" ht="12.75" hidden="1" customHeight="1" outlineLevel="1" x14ac:dyDescent="0.2">
      <c r="A113" s="99" t="s">
        <v>950</v>
      </c>
      <c r="B113" s="63" t="s">
        <v>83</v>
      </c>
      <c r="C113" s="43" t="s">
        <v>79</v>
      </c>
      <c r="D113" s="44">
        <v>4.0599999999999996</v>
      </c>
      <c r="E113" s="44">
        <v>4.0599999999999996</v>
      </c>
      <c r="F113" s="44">
        <v>4.0599999999999996</v>
      </c>
      <c r="G113" s="44">
        <v>4.0599999999999996</v>
      </c>
      <c r="H113" s="44">
        <v>4.0599999999999996</v>
      </c>
      <c r="I113" s="44">
        <v>4.0599999999999996</v>
      </c>
      <c r="J113" s="44">
        <v>4.0599999999999996</v>
      </c>
      <c r="K113" s="44">
        <v>4.0599999999999996</v>
      </c>
      <c r="L113" s="44">
        <v>4.0599999999999996</v>
      </c>
      <c r="M113" s="44">
        <v>4.0599999999999996</v>
      </c>
      <c r="N113" s="44">
        <v>4.0599999999999996</v>
      </c>
      <c r="O113" s="44">
        <v>4.0599999999999996</v>
      </c>
      <c r="P113" s="44">
        <v>4.0599999999999996</v>
      </c>
      <c r="Q113" s="44">
        <v>4.0599999999999996</v>
      </c>
      <c r="R113" s="44">
        <v>4.0599999999999996</v>
      </c>
      <c r="S113" s="44">
        <v>4.0599999999999996</v>
      </c>
      <c r="T113" s="44">
        <v>4.0599999999999996</v>
      </c>
      <c r="U113" s="44">
        <v>4.0599999999999996</v>
      </c>
      <c r="V113" s="44">
        <v>4.0599999999999996</v>
      </c>
      <c r="W113" s="44">
        <v>4.0599999999999996</v>
      </c>
      <c r="X113" s="44">
        <v>4.0599999999999996</v>
      </c>
      <c r="Y113" s="44">
        <v>4.0599999999999996</v>
      </c>
      <c r="Z113" s="44">
        <v>4.0599999999999996</v>
      </c>
      <c r="AA113" s="44">
        <v>4.0599999999999996</v>
      </c>
    </row>
    <row r="114" spans="1:27" ht="12.75" hidden="1" customHeight="1" outlineLevel="1" x14ac:dyDescent="0.2">
      <c r="A114" s="99" t="s">
        <v>951</v>
      </c>
      <c r="B114" s="63" t="s">
        <v>878</v>
      </c>
      <c r="C114" s="43" t="s">
        <v>79</v>
      </c>
      <c r="D114" s="44">
        <f>$D$12</f>
        <v>175.36</v>
      </c>
      <c r="E114" s="44">
        <f t="shared" ref="E114:AA114" si="70">$D$12</f>
        <v>175.36</v>
      </c>
      <c r="F114" s="44">
        <f t="shared" si="70"/>
        <v>175.36</v>
      </c>
      <c r="G114" s="44">
        <f t="shared" si="70"/>
        <v>175.36</v>
      </c>
      <c r="H114" s="44">
        <f t="shared" si="70"/>
        <v>175.36</v>
      </c>
      <c r="I114" s="44">
        <f t="shared" si="70"/>
        <v>175.36</v>
      </c>
      <c r="J114" s="44">
        <f t="shared" si="70"/>
        <v>175.36</v>
      </c>
      <c r="K114" s="44">
        <f t="shared" si="70"/>
        <v>175.36</v>
      </c>
      <c r="L114" s="44">
        <f t="shared" si="70"/>
        <v>175.36</v>
      </c>
      <c r="M114" s="44">
        <f t="shared" si="70"/>
        <v>175.36</v>
      </c>
      <c r="N114" s="44">
        <f t="shared" si="70"/>
        <v>175.36</v>
      </c>
      <c r="O114" s="44">
        <f t="shared" si="70"/>
        <v>175.36</v>
      </c>
      <c r="P114" s="44">
        <f t="shared" si="70"/>
        <v>175.36</v>
      </c>
      <c r="Q114" s="44">
        <f t="shared" si="70"/>
        <v>175.36</v>
      </c>
      <c r="R114" s="44">
        <f t="shared" si="70"/>
        <v>175.36</v>
      </c>
      <c r="S114" s="44">
        <f t="shared" si="70"/>
        <v>175.36</v>
      </c>
      <c r="T114" s="44">
        <f t="shared" si="70"/>
        <v>175.36</v>
      </c>
      <c r="U114" s="44">
        <f t="shared" si="70"/>
        <v>175.36</v>
      </c>
      <c r="V114" s="44">
        <f t="shared" si="70"/>
        <v>175.36</v>
      </c>
      <c r="W114" s="44">
        <f t="shared" si="70"/>
        <v>175.36</v>
      </c>
      <c r="X114" s="44">
        <f t="shared" si="70"/>
        <v>175.36</v>
      </c>
      <c r="Y114" s="44">
        <f t="shared" si="70"/>
        <v>175.36</v>
      </c>
      <c r="Z114" s="44">
        <f t="shared" si="70"/>
        <v>175.36</v>
      </c>
      <c r="AA114" s="44">
        <f t="shared" si="70"/>
        <v>175.36</v>
      </c>
    </row>
    <row r="115" spans="1:27" ht="12.75" hidden="1" customHeight="1" outlineLevel="1" x14ac:dyDescent="0.2">
      <c r="A115" s="99" t="s">
        <v>952</v>
      </c>
      <c r="B115" s="63" t="s">
        <v>874</v>
      </c>
      <c r="C115" s="43" t="s">
        <v>79</v>
      </c>
      <c r="D115" s="44">
        <f>$D$13</f>
        <v>216.36</v>
      </c>
      <c r="E115" s="44">
        <f t="shared" ref="E115:AA115" si="71">$D$13</f>
        <v>216.36</v>
      </c>
      <c r="F115" s="44">
        <f t="shared" si="71"/>
        <v>216.36</v>
      </c>
      <c r="G115" s="44">
        <f t="shared" si="71"/>
        <v>216.36</v>
      </c>
      <c r="H115" s="44">
        <f t="shared" si="71"/>
        <v>216.36</v>
      </c>
      <c r="I115" s="44">
        <f t="shared" si="71"/>
        <v>216.36</v>
      </c>
      <c r="J115" s="44">
        <f t="shared" si="71"/>
        <v>216.36</v>
      </c>
      <c r="K115" s="44">
        <f t="shared" si="71"/>
        <v>216.36</v>
      </c>
      <c r="L115" s="44">
        <f t="shared" si="71"/>
        <v>216.36</v>
      </c>
      <c r="M115" s="44">
        <f t="shared" si="71"/>
        <v>216.36</v>
      </c>
      <c r="N115" s="44">
        <f t="shared" si="71"/>
        <v>216.36</v>
      </c>
      <c r="O115" s="44">
        <f t="shared" si="71"/>
        <v>216.36</v>
      </c>
      <c r="P115" s="44">
        <f t="shared" si="71"/>
        <v>216.36</v>
      </c>
      <c r="Q115" s="44">
        <f t="shared" si="71"/>
        <v>216.36</v>
      </c>
      <c r="R115" s="44">
        <f t="shared" si="71"/>
        <v>216.36</v>
      </c>
      <c r="S115" s="44">
        <f t="shared" si="71"/>
        <v>216.36</v>
      </c>
      <c r="T115" s="44">
        <f t="shared" si="71"/>
        <v>216.36</v>
      </c>
      <c r="U115" s="44">
        <f t="shared" si="71"/>
        <v>216.36</v>
      </c>
      <c r="V115" s="44">
        <f t="shared" si="71"/>
        <v>216.36</v>
      </c>
      <c r="W115" s="44">
        <f t="shared" si="71"/>
        <v>216.36</v>
      </c>
      <c r="X115" s="44">
        <f t="shared" si="71"/>
        <v>216.36</v>
      </c>
      <c r="Y115" s="44">
        <f t="shared" si="71"/>
        <v>216.36</v>
      </c>
      <c r="Z115" s="44">
        <f t="shared" si="71"/>
        <v>216.36</v>
      </c>
      <c r="AA115" s="44">
        <f t="shared" si="71"/>
        <v>216.36</v>
      </c>
    </row>
    <row r="116" spans="1:27" ht="12.75" customHeight="1" collapsed="1" x14ac:dyDescent="0.2">
      <c r="A116" s="98" t="s">
        <v>953</v>
      </c>
      <c r="B116" s="28" t="str">
        <f>"19"&amp;"."&amp;$B$218&amp;"."&amp;$B$219</f>
        <v>19.08.2023</v>
      </c>
      <c r="C116" s="90" t="s">
        <v>76</v>
      </c>
      <c r="D116" s="91">
        <f>ROUND(((D117+D118+D120+D119+D121)/1000),5)</f>
        <v>4.0519699999999998</v>
      </c>
      <c r="E116" s="91">
        <f t="shared" ref="E116:AA116" si="72">ROUND(((E117+E118+E120+E119+E121)/1000),5)</f>
        <v>3.8756300000000001</v>
      </c>
      <c r="F116" s="91">
        <f t="shared" si="72"/>
        <v>3.7491699999999999</v>
      </c>
      <c r="G116" s="91">
        <f t="shared" si="72"/>
        <v>3.6223900000000002</v>
      </c>
      <c r="H116" s="91">
        <f t="shared" si="72"/>
        <v>3.5749900000000001</v>
      </c>
      <c r="I116" s="91">
        <f t="shared" si="72"/>
        <v>3.5535899999999998</v>
      </c>
      <c r="J116" s="91">
        <f t="shared" si="72"/>
        <v>3.57368</v>
      </c>
      <c r="K116" s="91">
        <f t="shared" si="72"/>
        <v>3.9581</v>
      </c>
      <c r="L116" s="91">
        <f t="shared" si="72"/>
        <v>4.31182</v>
      </c>
      <c r="M116" s="91">
        <f t="shared" si="72"/>
        <v>4.5356199999999998</v>
      </c>
      <c r="N116" s="91">
        <f t="shared" si="72"/>
        <v>4.6852499999999999</v>
      </c>
      <c r="O116" s="91">
        <f t="shared" si="72"/>
        <v>4.7022599999999999</v>
      </c>
      <c r="P116" s="91">
        <f t="shared" si="72"/>
        <v>4.7026399999999997</v>
      </c>
      <c r="Q116" s="91">
        <f t="shared" si="72"/>
        <v>4.7028299999999996</v>
      </c>
      <c r="R116" s="91">
        <f t="shared" si="72"/>
        <v>4.7090100000000001</v>
      </c>
      <c r="S116" s="91">
        <f t="shared" si="72"/>
        <v>4.7042400000000004</v>
      </c>
      <c r="T116" s="91">
        <f t="shared" si="72"/>
        <v>4.6472499999999997</v>
      </c>
      <c r="U116" s="91">
        <f t="shared" si="72"/>
        <v>4.6063700000000001</v>
      </c>
      <c r="V116" s="91">
        <f t="shared" si="72"/>
        <v>4.5730399999999998</v>
      </c>
      <c r="W116" s="91">
        <f t="shared" si="72"/>
        <v>4.5411799999999998</v>
      </c>
      <c r="X116" s="91">
        <f t="shared" si="72"/>
        <v>4.5459100000000001</v>
      </c>
      <c r="Y116" s="91">
        <f t="shared" si="72"/>
        <v>4.5438400000000003</v>
      </c>
      <c r="Z116" s="91">
        <f t="shared" si="72"/>
        <v>4.3737599999999999</v>
      </c>
      <c r="AA116" s="91">
        <f t="shared" si="72"/>
        <v>4.2070499999999997</v>
      </c>
    </row>
    <row r="117" spans="1:27" ht="12.75" hidden="1" customHeight="1" outlineLevel="1" x14ac:dyDescent="0.2">
      <c r="A117" s="99" t="s">
        <v>954</v>
      </c>
      <c r="B117" s="63" t="s">
        <v>238</v>
      </c>
      <c r="C117" s="43" t="s">
        <v>79</v>
      </c>
      <c r="D117" s="44">
        <v>1433.3</v>
      </c>
      <c r="E117" s="44">
        <v>1256.96</v>
      </c>
      <c r="F117" s="44">
        <v>1130.5</v>
      </c>
      <c r="G117" s="44">
        <v>1003.72</v>
      </c>
      <c r="H117" s="44">
        <v>956.32</v>
      </c>
      <c r="I117" s="44">
        <v>934.92</v>
      </c>
      <c r="J117" s="44">
        <v>955.01</v>
      </c>
      <c r="K117" s="44">
        <v>1339.43</v>
      </c>
      <c r="L117" s="44">
        <v>1693.15</v>
      </c>
      <c r="M117" s="44">
        <v>1916.95</v>
      </c>
      <c r="N117" s="44">
        <v>2066.58</v>
      </c>
      <c r="O117" s="44">
        <v>2083.59</v>
      </c>
      <c r="P117" s="44">
        <v>2083.9699999999998</v>
      </c>
      <c r="Q117" s="44">
        <v>2084.16</v>
      </c>
      <c r="R117" s="44">
        <v>2090.34</v>
      </c>
      <c r="S117" s="44">
        <v>2085.5700000000002</v>
      </c>
      <c r="T117" s="44">
        <v>2028.58</v>
      </c>
      <c r="U117" s="44">
        <v>1987.7</v>
      </c>
      <c r="V117" s="44">
        <v>1954.37</v>
      </c>
      <c r="W117" s="44">
        <v>1922.51</v>
      </c>
      <c r="X117" s="44">
        <v>1927.24</v>
      </c>
      <c r="Y117" s="44">
        <v>1925.17</v>
      </c>
      <c r="Z117" s="44">
        <v>1755.09</v>
      </c>
      <c r="AA117" s="44">
        <v>1588.38</v>
      </c>
    </row>
    <row r="118" spans="1:27" ht="12.75" hidden="1" customHeight="1" outlineLevel="1" x14ac:dyDescent="0.2">
      <c r="A118" s="99" t="s">
        <v>955</v>
      </c>
      <c r="B118" s="63" t="s">
        <v>90</v>
      </c>
      <c r="C118" s="43" t="s">
        <v>79</v>
      </c>
      <c r="D118" s="44">
        <f>$D$10</f>
        <v>2222.89</v>
      </c>
      <c r="E118" s="44">
        <f t="shared" ref="E118:AA118" si="73">$D$10</f>
        <v>2222.89</v>
      </c>
      <c r="F118" s="44">
        <f t="shared" si="73"/>
        <v>2222.89</v>
      </c>
      <c r="G118" s="44">
        <f t="shared" si="73"/>
        <v>2222.89</v>
      </c>
      <c r="H118" s="44">
        <f t="shared" si="73"/>
        <v>2222.89</v>
      </c>
      <c r="I118" s="44">
        <f t="shared" si="73"/>
        <v>2222.89</v>
      </c>
      <c r="J118" s="44">
        <f t="shared" si="73"/>
        <v>2222.89</v>
      </c>
      <c r="K118" s="44">
        <f t="shared" si="73"/>
        <v>2222.89</v>
      </c>
      <c r="L118" s="44">
        <f t="shared" si="73"/>
        <v>2222.89</v>
      </c>
      <c r="M118" s="44">
        <f t="shared" si="73"/>
        <v>2222.89</v>
      </c>
      <c r="N118" s="44">
        <f t="shared" si="73"/>
        <v>2222.89</v>
      </c>
      <c r="O118" s="44">
        <f t="shared" si="73"/>
        <v>2222.89</v>
      </c>
      <c r="P118" s="44">
        <f t="shared" si="73"/>
        <v>2222.89</v>
      </c>
      <c r="Q118" s="44">
        <f t="shared" si="73"/>
        <v>2222.89</v>
      </c>
      <c r="R118" s="44">
        <f t="shared" si="73"/>
        <v>2222.89</v>
      </c>
      <c r="S118" s="44">
        <f t="shared" si="73"/>
        <v>2222.89</v>
      </c>
      <c r="T118" s="44">
        <f t="shared" si="73"/>
        <v>2222.89</v>
      </c>
      <c r="U118" s="44">
        <f t="shared" si="73"/>
        <v>2222.89</v>
      </c>
      <c r="V118" s="44">
        <f t="shared" si="73"/>
        <v>2222.89</v>
      </c>
      <c r="W118" s="44">
        <f t="shared" si="73"/>
        <v>2222.89</v>
      </c>
      <c r="X118" s="44">
        <f t="shared" si="73"/>
        <v>2222.89</v>
      </c>
      <c r="Y118" s="44">
        <f t="shared" si="73"/>
        <v>2222.89</v>
      </c>
      <c r="Z118" s="44">
        <f t="shared" si="73"/>
        <v>2222.89</v>
      </c>
      <c r="AA118" s="44">
        <f t="shared" si="73"/>
        <v>2222.89</v>
      </c>
    </row>
    <row r="119" spans="1:27" ht="12.75" hidden="1" customHeight="1" outlineLevel="1" x14ac:dyDescent="0.2">
      <c r="A119" s="99" t="s">
        <v>956</v>
      </c>
      <c r="B119" s="63" t="s">
        <v>83</v>
      </c>
      <c r="C119" s="43" t="s">
        <v>79</v>
      </c>
      <c r="D119" s="44">
        <v>4.0599999999999996</v>
      </c>
      <c r="E119" s="44">
        <v>4.0599999999999996</v>
      </c>
      <c r="F119" s="44">
        <v>4.0599999999999996</v>
      </c>
      <c r="G119" s="44">
        <v>4.0599999999999996</v>
      </c>
      <c r="H119" s="44">
        <v>4.0599999999999996</v>
      </c>
      <c r="I119" s="44">
        <v>4.0599999999999996</v>
      </c>
      <c r="J119" s="44">
        <v>4.0599999999999996</v>
      </c>
      <c r="K119" s="44">
        <v>4.0599999999999996</v>
      </c>
      <c r="L119" s="44">
        <v>4.0599999999999996</v>
      </c>
      <c r="M119" s="44">
        <v>4.0599999999999996</v>
      </c>
      <c r="N119" s="44">
        <v>4.0599999999999996</v>
      </c>
      <c r="O119" s="44">
        <v>4.0599999999999996</v>
      </c>
      <c r="P119" s="44">
        <v>4.0599999999999996</v>
      </c>
      <c r="Q119" s="44">
        <v>4.0599999999999996</v>
      </c>
      <c r="R119" s="44">
        <v>4.0599999999999996</v>
      </c>
      <c r="S119" s="44">
        <v>4.0599999999999996</v>
      </c>
      <c r="T119" s="44">
        <v>4.0599999999999996</v>
      </c>
      <c r="U119" s="44">
        <v>4.0599999999999996</v>
      </c>
      <c r="V119" s="44">
        <v>4.0599999999999996</v>
      </c>
      <c r="W119" s="44">
        <v>4.0599999999999996</v>
      </c>
      <c r="X119" s="44">
        <v>4.0599999999999996</v>
      </c>
      <c r="Y119" s="44">
        <v>4.0599999999999996</v>
      </c>
      <c r="Z119" s="44">
        <v>4.0599999999999996</v>
      </c>
      <c r="AA119" s="44">
        <v>4.0599999999999996</v>
      </c>
    </row>
    <row r="120" spans="1:27" ht="12.75" hidden="1" customHeight="1" outlineLevel="1" x14ac:dyDescent="0.2">
      <c r="A120" s="99" t="s">
        <v>957</v>
      </c>
      <c r="B120" s="63" t="s">
        <v>878</v>
      </c>
      <c r="C120" s="43" t="s">
        <v>79</v>
      </c>
      <c r="D120" s="44">
        <f>$D$12</f>
        <v>175.36</v>
      </c>
      <c r="E120" s="44">
        <f t="shared" ref="E120:AA120" si="74">$D$12</f>
        <v>175.36</v>
      </c>
      <c r="F120" s="44">
        <f t="shared" si="74"/>
        <v>175.36</v>
      </c>
      <c r="G120" s="44">
        <f t="shared" si="74"/>
        <v>175.36</v>
      </c>
      <c r="H120" s="44">
        <f t="shared" si="74"/>
        <v>175.36</v>
      </c>
      <c r="I120" s="44">
        <f t="shared" si="74"/>
        <v>175.36</v>
      </c>
      <c r="J120" s="44">
        <f t="shared" si="74"/>
        <v>175.36</v>
      </c>
      <c r="K120" s="44">
        <f t="shared" si="74"/>
        <v>175.36</v>
      </c>
      <c r="L120" s="44">
        <f t="shared" si="74"/>
        <v>175.36</v>
      </c>
      <c r="M120" s="44">
        <f t="shared" si="74"/>
        <v>175.36</v>
      </c>
      <c r="N120" s="44">
        <f t="shared" si="74"/>
        <v>175.36</v>
      </c>
      <c r="O120" s="44">
        <f t="shared" si="74"/>
        <v>175.36</v>
      </c>
      <c r="P120" s="44">
        <f t="shared" si="74"/>
        <v>175.36</v>
      </c>
      <c r="Q120" s="44">
        <f t="shared" si="74"/>
        <v>175.36</v>
      </c>
      <c r="R120" s="44">
        <f t="shared" si="74"/>
        <v>175.36</v>
      </c>
      <c r="S120" s="44">
        <f t="shared" si="74"/>
        <v>175.36</v>
      </c>
      <c r="T120" s="44">
        <f t="shared" si="74"/>
        <v>175.36</v>
      </c>
      <c r="U120" s="44">
        <f t="shared" si="74"/>
        <v>175.36</v>
      </c>
      <c r="V120" s="44">
        <f t="shared" si="74"/>
        <v>175.36</v>
      </c>
      <c r="W120" s="44">
        <f t="shared" si="74"/>
        <v>175.36</v>
      </c>
      <c r="X120" s="44">
        <f t="shared" si="74"/>
        <v>175.36</v>
      </c>
      <c r="Y120" s="44">
        <f t="shared" si="74"/>
        <v>175.36</v>
      </c>
      <c r="Z120" s="44">
        <f t="shared" si="74"/>
        <v>175.36</v>
      </c>
      <c r="AA120" s="44">
        <f t="shared" si="74"/>
        <v>175.36</v>
      </c>
    </row>
    <row r="121" spans="1:27" ht="12.75" hidden="1" customHeight="1" outlineLevel="1" x14ac:dyDescent="0.2">
      <c r="A121" s="99" t="s">
        <v>958</v>
      </c>
      <c r="B121" s="63" t="s">
        <v>874</v>
      </c>
      <c r="C121" s="43" t="s">
        <v>79</v>
      </c>
      <c r="D121" s="44">
        <f>$D$13</f>
        <v>216.36</v>
      </c>
      <c r="E121" s="44">
        <f t="shared" ref="E121:AA121" si="75">$D$13</f>
        <v>216.36</v>
      </c>
      <c r="F121" s="44">
        <f t="shared" si="75"/>
        <v>216.36</v>
      </c>
      <c r="G121" s="44">
        <f t="shared" si="75"/>
        <v>216.36</v>
      </c>
      <c r="H121" s="44">
        <f t="shared" si="75"/>
        <v>216.36</v>
      </c>
      <c r="I121" s="44">
        <f t="shared" si="75"/>
        <v>216.36</v>
      </c>
      <c r="J121" s="44">
        <f t="shared" si="75"/>
        <v>216.36</v>
      </c>
      <c r="K121" s="44">
        <f t="shared" si="75"/>
        <v>216.36</v>
      </c>
      <c r="L121" s="44">
        <f t="shared" si="75"/>
        <v>216.36</v>
      </c>
      <c r="M121" s="44">
        <f t="shared" si="75"/>
        <v>216.36</v>
      </c>
      <c r="N121" s="44">
        <f t="shared" si="75"/>
        <v>216.36</v>
      </c>
      <c r="O121" s="44">
        <f t="shared" si="75"/>
        <v>216.36</v>
      </c>
      <c r="P121" s="44">
        <f t="shared" si="75"/>
        <v>216.36</v>
      </c>
      <c r="Q121" s="44">
        <f t="shared" si="75"/>
        <v>216.36</v>
      </c>
      <c r="R121" s="44">
        <f t="shared" si="75"/>
        <v>216.36</v>
      </c>
      <c r="S121" s="44">
        <f t="shared" si="75"/>
        <v>216.36</v>
      </c>
      <c r="T121" s="44">
        <f t="shared" si="75"/>
        <v>216.36</v>
      </c>
      <c r="U121" s="44">
        <f t="shared" si="75"/>
        <v>216.36</v>
      </c>
      <c r="V121" s="44">
        <f t="shared" si="75"/>
        <v>216.36</v>
      </c>
      <c r="W121" s="44">
        <f t="shared" si="75"/>
        <v>216.36</v>
      </c>
      <c r="X121" s="44">
        <f t="shared" si="75"/>
        <v>216.36</v>
      </c>
      <c r="Y121" s="44">
        <f t="shared" si="75"/>
        <v>216.36</v>
      </c>
      <c r="Z121" s="44">
        <f t="shared" si="75"/>
        <v>216.36</v>
      </c>
      <c r="AA121" s="44">
        <f t="shared" si="75"/>
        <v>216.36</v>
      </c>
    </row>
    <row r="122" spans="1:27" ht="12.75" customHeight="1" collapsed="1" x14ac:dyDescent="0.2">
      <c r="A122" s="98" t="s">
        <v>959</v>
      </c>
      <c r="B122" s="28" t="str">
        <f>"20"&amp;"."&amp;$B$218&amp;"."&amp;$B$219</f>
        <v>20.08.2023</v>
      </c>
      <c r="C122" s="90" t="s">
        <v>76</v>
      </c>
      <c r="D122" s="91">
        <f>ROUND(((D123+D124+D126+D125+D127)/1000),5)</f>
        <v>3.93866</v>
      </c>
      <c r="E122" s="91">
        <f t="shared" ref="E122:AA122" si="76">ROUND(((E123+E124+E126+E125+E127)/1000),5)</f>
        <v>3.73373</v>
      </c>
      <c r="F122" s="91">
        <f t="shared" si="76"/>
        <v>3.6057199999999998</v>
      </c>
      <c r="G122" s="91">
        <f t="shared" si="76"/>
        <v>3.5127899999999999</v>
      </c>
      <c r="H122" s="91">
        <f t="shared" si="76"/>
        <v>3.4436399999999998</v>
      </c>
      <c r="I122" s="91">
        <f t="shared" si="76"/>
        <v>3.40097</v>
      </c>
      <c r="J122" s="91">
        <f t="shared" si="76"/>
        <v>3.4264800000000002</v>
      </c>
      <c r="K122" s="91">
        <f t="shared" si="76"/>
        <v>3.6936599999999999</v>
      </c>
      <c r="L122" s="91">
        <f t="shared" si="76"/>
        <v>4.2338100000000001</v>
      </c>
      <c r="M122" s="91">
        <f t="shared" si="76"/>
        <v>4.3694899999999999</v>
      </c>
      <c r="N122" s="91">
        <f t="shared" si="76"/>
        <v>4.5740800000000004</v>
      </c>
      <c r="O122" s="91">
        <f t="shared" si="76"/>
        <v>4.6104700000000003</v>
      </c>
      <c r="P122" s="91">
        <f t="shared" si="76"/>
        <v>4.6667399999999999</v>
      </c>
      <c r="Q122" s="91">
        <f t="shared" si="76"/>
        <v>4.6711799999999997</v>
      </c>
      <c r="R122" s="91">
        <f t="shared" si="76"/>
        <v>4.6796300000000004</v>
      </c>
      <c r="S122" s="91">
        <f t="shared" si="76"/>
        <v>4.6798200000000003</v>
      </c>
      <c r="T122" s="91">
        <f t="shared" si="76"/>
        <v>4.6477399999999998</v>
      </c>
      <c r="U122" s="91">
        <f t="shared" si="76"/>
        <v>4.5082700000000004</v>
      </c>
      <c r="V122" s="91">
        <f t="shared" si="76"/>
        <v>4.4895500000000004</v>
      </c>
      <c r="W122" s="91">
        <f t="shared" si="76"/>
        <v>4.5084200000000001</v>
      </c>
      <c r="X122" s="91">
        <f t="shared" si="76"/>
        <v>4.50251</v>
      </c>
      <c r="Y122" s="91">
        <f t="shared" si="76"/>
        <v>4.4736099999999999</v>
      </c>
      <c r="Z122" s="91">
        <f t="shared" si="76"/>
        <v>4.3815099999999996</v>
      </c>
      <c r="AA122" s="91">
        <f t="shared" si="76"/>
        <v>4.2198799999999999</v>
      </c>
    </row>
    <row r="123" spans="1:27" ht="12.75" hidden="1" customHeight="1" outlineLevel="1" x14ac:dyDescent="0.2">
      <c r="A123" s="99" t="s">
        <v>960</v>
      </c>
      <c r="B123" s="63" t="s">
        <v>238</v>
      </c>
      <c r="C123" s="43" t="s">
        <v>79</v>
      </c>
      <c r="D123" s="44">
        <v>1319.99</v>
      </c>
      <c r="E123" s="44">
        <v>1115.06</v>
      </c>
      <c r="F123" s="44">
        <v>987.05</v>
      </c>
      <c r="G123" s="44">
        <v>894.12</v>
      </c>
      <c r="H123" s="44">
        <v>824.97</v>
      </c>
      <c r="I123" s="44">
        <v>782.3</v>
      </c>
      <c r="J123" s="44">
        <v>807.81</v>
      </c>
      <c r="K123" s="44">
        <v>1074.99</v>
      </c>
      <c r="L123" s="44">
        <v>1615.14</v>
      </c>
      <c r="M123" s="44">
        <v>1750.82</v>
      </c>
      <c r="N123" s="44">
        <v>1955.41</v>
      </c>
      <c r="O123" s="44">
        <v>1991.8</v>
      </c>
      <c r="P123" s="44">
        <v>2048.0700000000002</v>
      </c>
      <c r="Q123" s="44">
        <v>2052.5100000000002</v>
      </c>
      <c r="R123" s="44">
        <v>2060.96</v>
      </c>
      <c r="S123" s="44">
        <v>2061.15</v>
      </c>
      <c r="T123" s="44">
        <v>2029.07</v>
      </c>
      <c r="U123" s="44">
        <v>1889.6</v>
      </c>
      <c r="V123" s="44">
        <v>1870.88</v>
      </c>
      <c r="W123" s="44">
        <v>1889.75</v>
      </c>
      <c r="X123" s="44">
        <v>1883.84</v>
      </c>
      <c r="Y123" s="44">
        <v>1854.94</v>
      </c>
      <c r="Z123" s="44">
        <v>1762.84</v>
      </c>
      <c r="AA123" s="44">
        <v>1601.21</v>
      </c>
    </row>
    <row r="124" spans="1:27" ht="12.75" hidden="1" customHeight="1" outlineLevel="1" x14ac:dyDescent="0.2">
      <c r="A124" s="99" t="s">
        <v>961</v>
      </c>
      <c r="B124" s="63" t="s">
        <v>90</v>
      </c>
      <c r="C124" s="43" t="s">
        <v>79</v>
      </c>
      <c r="D124" s="44">
        <f>$D$10</f>
        <v>2222.89</v>
      </c>
      <c r="E124" s="44">
        <f t="shared" ref="E124:AA124" si="77">$D$10</f>
        <v>2222.89</v>
      </c>
      <c r="F124" s="44">
        <f t="shared" si="77"/>
        <v>2222.89</v>
      </c>
      <c r="G124" s="44">
        <f t="shared" si="77"/>
        <v>2222.89</v>
      </c>
      <c r="H124" s="44">
        <f t="shared" si="77"/>
        <v>2222.89</v>
      </c>
      <c r="I124" s="44">
        <f t="shared" si="77"/>
        <v>2222.89</v>
      </c>
      <c r="J124" s="44">
        <f t="shared" si="77"/>
        <v>2222.89</v>
      </c>
      <c r="K124" s="44">
        <f t="shared" si="77"/>
        <v>2222.89</v>
      </c>
      <c r="L124" s="44">
        <f t="shared" si="77"/>
        <v>2222.89</v>
      </c>
      <c r="M124" s="44">
        <f t="shared" si="77"/>
        <v>2222.89</v>
      </c>
      <c r="N124" s="44">
        <f t="shared" si="77"/>
        <v>2222.89</v>
      </c>
      <c r="O124" s="44">
        <f t="shared" si="77"/>
        <v>2222.89</v>
      </c>
      <c r="P124" s="44">
        <f t="shared" si="77"/>
        <v>2222.89</v>
      </c>
      <c r="Q124" s="44">
        <f t="shared" si="77"/>
        <v>2222.89</v>
      </c>
      <c r="R124" s="44">
        <f t="shared" si="77"/>
        <v>2222.89</v>
      </c>
      <c r="S124" s="44">
        <f t="shared" si="77"/>
        <v>2222.89</v>
      </c>
      <c r="T124" s="44">
        <f t="shared" si="77"/>
        <v>2222.89</v>
      </c>
      <c r="U124" s="44">
        <f t="shared" si="77"/>
        <v>2222.89</v>
      </c>
      <c r="V124" s="44">
        <f t="shared" si="77"/>
        <v>2222.89</v>
      </c>
      <c r="W124" s="44">
        <f t="shared" si="77"/>
        <v>2222.89</v>
      </c>
      <c r="X124" s="44">
        <f t="shared" si="77"/>
        <v>2222.89</v>
      </c>
      <c r="Y124" s="44">
        <f t="shared" si="77"/>
        <v>2222.89</v>
      </c>
      <c r="Z124" s="44">
        <f t="shared" si="77"/>
        <v>2222.89</v>
      </c>
      <c r="AA124" s="44">
        <f t="shared" si="77"/>
        <v>2222.89</v>
      </c>
    </row>
    <row r="125" spans="1:27" ht="12.75" hidden="1" customHeight="1" outlineLevel="1" x14ac:dyDescent="0.2">
      <c r="A125" s="99" t="s">
        <v>962</v>
      </c>
      <c r="B125" s="63" t="s">
        <v>83</v>
      </c>
      <c r="C125" s="43" t="s">
        <v>79</v>
      </c>
      <c r="D125" s="44">
        <v>4.0599999999999996</v>
      </c>
      <c r="E125" s="44">
        <v>4.0599999999999996</v>
      </c>
      <c r="F125" s="44">
        <v>4.0599999999999996</v>
      </c>
      <c r="G125" s="44">
        <v>4.0599999999999996</v>
      </c>
      <c r="H125" s="44">
        <v>4.0599999999999996</v>
      </c>
      <c r="I125" s="44">
        <v>4.0599999999999996</v>
      </c>
      <c r="J125" s="44">
        <v>4.0599999999999996</v>
      </c>
      <c r="K125" s="44">
        <v>4.0599999999999996</v>
      </c>
      <c r="L125" s="44">
        <v>4.0599999999999996</v>
      </c>
      <c r="M125" s="44">
        <v>4.0599999999999996</v>
      </c>
      <c r="N125" s="44">
        <v>4.0599999999999996</v>
      </c>
      <c r="O125" s="44">
        <v>4.0599999999999996</v>
      </c>
      <c r="P125" s="44">
        <v>4.0599999999999996</v>
      </c>
      <c r="Q125" s="44">
        <v>4.0599999999999996</v>
      </c>
      <c r="R125" s="44">
        <v>4.0599999999999996</v>
      </c>
      <c r="S125" s="44">
        <v>4.0599999999999996</v>
      </c>
      <c r="T125" s="44">
        <v>4.0599999999999996</v>
      </c>
      <c r="U125" s="44">
        <v>4.0599999999999996</v>
      </c>
      <c r="V125" s="44">
        <v>4.0599999999999996</v>
      </c>
      <c r="W125" s="44">
        <v>4.0599999999999996</v>
      </c>
      <c r="X125" s="44">
        <v>4.0599999999999996</v>
      </c>
      <c r="Y125" s="44">
        <v>4.0599999999999996</v>
      </c>
      <c r="Z125" s="44">
        <v>4.0599999999999996</v>
      </c>
      <c r="AA125" s="44">
        <v>4.0599999999999996</v>
      </c>
    </row>
    <row r="126" spans="1:27" ht="12.75" hidden="1" customHeight="1" outlineLevel="1" x14ac:dyDescent="0.2">
      <c r="A126" s="99" t="s">
        <v>963</v>
      </c>
      <c r="B126" s="63" t="s">
        <v>878</v>
      </c>
      <c r="C126" s="43" t="s">
        <v>79</v>
      </c>
      <c r="D126" s="44">
        <f>$D$12</f>
        <v>175.36</v>
      </c>
      <c r="E126" s="44">
        <f t="shared" ref="E126:AA126" si="78">$D$12</f>
        <v>175.36</v>
      </c>
      <c r="F126" s="44">
        <f t="shared" si="78"/>
        <v>175.36</v>
      </c>
      <c r="G126" s="44">
        <f t="shared" si="78"/>
        <v>175.36</v>
      </c>
      <c r="H126" s="44">
        <f t="shared" si="78"/>
        <v>175.36</v>
      </c>
      <c r="I126" s="44">
        <f t="shared" si="78"/>
        <v>175.36</v>
      </c>
      <c r="J126" s="44">
        <f t="shared" si="78"/>
        <v>175.36</v>
      </c>
      <c r="K126" s="44">
        <f t="shared" si="78"/>
        <v>175.36</v>
      </c>
      <c r="L126" s="44">
        <f t="shared" si="78"/>
        <v>175.36</v>
      </c>
      <c r="M126" s="44">
        <f t="shared" si="78"/>
        <v>175.36</v>
      </c>
      <c r="N126" s="44">
        <f t="shared" si="78"/>
        <v>175.36</v>
      </c>
      <c r="O126" s="44">
        <f t="shared" si="78"/>
        <v>175.36</v>
      </c>
      <c r="P126" s="44">
        <f t="shared" si="78"/>
        <v>175.36</v>
      </c>
      <c r="Q126" s="44">
        <f t="shared" si="78"/>
        <v>175.36</v>
      </c>
      <c r="R126" s="44">
        <f t="shared" si="78"/>
        <v>175.36</v>
      </c>
      <c r="S126" s="44">
        <f t="shared" si="78"/>
        <v>175.36</v>
      </c>
      <c r="T126" s="44">
        <f t="shared" si="78"/>
        <v>175.36</v>
      </c>
      <c r="U126" s="44">
        <f t="shared" si="78"/>
        <v>175.36</v>
      </c>
      <c r="V126" s="44">
        <f t="shared" si="78"/>
        <v>175.36</v>
      </c>
      <c r="W126" s="44">
        <f t="shared" si="78"/>
        <v>175.36</v>
      </c>
      <c r="X126" s="44">
        <f t="shared" si="78"/>
        <v>175.36</v>
      </c>
      <c r="Y126" s="44">
        <f t="shared" si="78"/>
        <v>175.36</v>
      </c>
      <c r="Z126" s="44">
        <f t="shared" si="78"/>
        <v>175.36</v>
      </c>
      <c r="AA126" s="44">
        <f t="shared" si="78"/>
        <v>175.36</v>
      </c>
    </row>
    <row r="127" spans="1:27" ht="12.75" hidden="1" customHeight="1" outlineLevel="1" x14ac:dyDescent="0.2">
      <c r="A127" s="99" t="s">
        <v>964</v>
      </c>
      <c r="B127" s="63" t="s">
        <v>874</v>
      </c>
      <c r="C127" s="43" t="s">
        <v>79</v>
      </c>
      <c r="D127" s="44">
        <f>$D$13</f>
        <v>216.36</v>
      </c>
      <c r="E127" s="44">
        <f t="shared" ref="E127:AA127" si="79">$D$13</f>
        <v>216.36</v>
      </c>
      <c r="F127" s="44">
        <f t="shared" si="79"/>
        <v>216.36</v>
      </c>
      <c r="G127" s="44">
        <f t="shared" si="79"/>
        <v>216.36</v>
      </c>
      <c r="H127" s="44">
        <f t="shared" si="79"/>
        <v>216.36</v>
      </c>
      <c r="I127" s="44">
        <f t="shared" si="79"/>
        <v>216.36</v>
      </c>
      <c r="J127" s="44">
        <f t="shared" si="79"/>
        <v>216.36</v>
      </c>
      <c r="K127" s="44">
        <f t="shared" si="79"/>
        <v>216.36</v>
      </c>
      <c r="L127" s="44">
        <f t="shared" si="79"/>
        <v>216.36</v>
      </c>
      <c r="M127" s="44">
        <f t="shared" si="79"/>
        <v>216.36</v>
      </c>
      <c r="N127" s="44">
        <f t="shared" si="79"/>
        <v>216.36</v>
      </c>
      <c r="O127" s="44">
        <f t="shared" si="79"/>
        <v>216.36</v>
      </c>
      <c r="P127" s="44">
        <f t="shared" si="79"/>
        <v>216.36</v>
      </c>
      <c r="Q127" s="44">
        <f t="shared" si="79"/>
        <v>216.36</v>
      </c>
      <c r="R127" s="44">
        <f t="shared" si="79"/>
        <v>216.36</v>
      </c>
      <c r="S127" s="44">
        <f t="shared" si="79"/>
        <v>216.36</v>
      </c>
      <c r="T127" s="44">
        <f t="shared" si="79"/>
        <v>216.36</v>
      </c>
      <c r="U127" s="44">
        <f t="shared" si="79"/>
        <v>216.36</v>
      </c>
      <c r="V127" s="44">
        <f t="shared" si="79"/>
        <v>216.36</v>
      </c>
      <c r="W127" s="44">
        <f t="shared" si="79"/>
        <v>216.36</v>
      </c>
      <c r="X127" s="44">
        <f t="shared" si="79"/>
        <v>216.36</v>
      </c>
      <c r="Y127" s="44">
        <f t="shared" si="79"/>
        <v>216.36</v>
      </c>
      <c r="Z127" s="44">
        <f t="shared" si="79"/>
        <v>216.36</v>
      </c>
      <c r="AA127" s="44">
        <f t="shared" si="79"/>
        <v>216.36</v>
      </c>
    </row>
    <row r="128" spans="1:27" ht="12.75" customHeight="1" collapsed="1" x14ac:dyDescent="0.2">
      <c r="A128" s="98" t="s">
        <v>965</v>
      </c>
      <c r="B128" s="28" t="str">
        <f>"21"&amp;"."&amp;$B$218&amp;"."&amp;$B$219</f>
        <v>21.08.2023</v>
      </c>
      <c r="C128" s="90" t="s">
        <v>76</v>
      </c>
      <c r="D128" s="91">
        <f>ROUND(((D129+D130+D132+D131+D133)/1000),5)</f>
        <v>3.9647399999999999</v>
      </c>
      <c r="E128" s="91">
        <f t="shared" ref="E128:AA128" si="80">ROUND(((E129+E130+E132+E131+E133)/1000),5)</f>
        <v>3.8272699999999999</v>
      </c>
      <c r="F128" s="91">
        <f t="shared" si="80"/>
        <v>3.72281</v>
      </c>
      <c r="G128" s="91">
        <f t="shared" si="80"/>
        <v>3.66188</v>
      </c>
      <c r="H128" s="91">
        <f t="shared" si="80"/>
        <v>3.6267100000000001</v>
      </c>
      <c r="I128" s="91">
        <f t="shared" si="80"/>
        <v>3.69537</v>
      </c>
      <c r="J128" s="91">
        <f t="shared" si="80"/>
        <v>3.9034399999999998</v>
      </c>
      <c r="K128" s="91">
        <f t="shared" si="80"/>
        <v>4.2338300000000002</v>
      </c>
      <c r="L128" s="91">
        <f t="shared" si="80"/>
        <v>4.6333399999999996</v>
      </c>
      <c r="M128" s="91">
        <f t="shared" si="80"/>
        <v>4.7100099999999996</v>
      </c>
      <c r="N128" s="91">
        <f t="shared" si="80"/>
        <v>4.7284800000000002</v>
      </c>
      <c r="O128" s="91">
        <f t="shared" si="80"/>
        <v>4.7582500000000003</v>
      </c>
      <c r="P128" s="91">
        <f t="shared" si="80"/>
        <v>4.7431900000000002</v>
      </c>
      <c r="Q128" s="91">
        <f t="shared" si="80"/>
        <v>4.79847</v>
      </c>
      <c r="R128" s="91">
        <f t="shared" si="80"/>
        <v>4.8202699999999998</v>
      </c>
      <c r="S128" s="91">
        <f t="shared" si="80"/>
        <v>4.8378399999999999</v>
      </c>
      <c r="T128" s="91">
        <f t="shared" si="80"/>
        <v>4.9281699999999997</v>
      </c>
      <c r="U128" s="91">
        <f t="shared" si="80"/>
        <v>4.8225100000000003</v>
      </c>
      <c r="V128" s="91">
        <f t="shared" si="80"/>
        <v>4.7269300000000003</v>
      </c>
      <c r="W128" s="91">
        <f t="shared" si="80"/>
        <v>4.7105300000000003</v>
      </c>
      <c r="X128" s="91">
        <f t="shared" si="80"/>
        <v>4.7108800000000004</v>
      </c>
      <c r="Y128" s="91">
        <f t="shared" si="80"/>
        <v>4.6755199999999997</v>
      </c>
      <c r="Z128" s="91">
        <f t="shared" si="80"/>
        <v>4.3745700000000003</v>
      </c>
      <c r="AA128" s="91">
        <f t="shared" si="80"/>
        <v>4.2133700000000003</v>
      </c>
    </row>
    <row r="129" spans="1:27" ht="12.75" hidden="1" customHeight="1" outlineLevel="1" x14ac:dyDescent="0.2">
      <c r="A129" s="99" t="s">
        <v>966</v>
      </c>
      <c r="B129" s="63" t="s">
        <v>238</v>
      </c>
      <c r="C129" s="43" t="s">
        <v>79</v>
      </c>
      <c r="D129" s="44">
        <v>1346.07</v>
      </c>
      <c r="E129" s="44">
        <v>1208.5999999999999</v>
      </c>
      <c r="F129" s="44">
        <v>1104.1400000000001</v>
      </c>
      <c r="G129" s="44">
        <v>1043.21</v>
      </c>
      <c r="H129" s="44">
        <v>1008.04</v>
      </c>
      <c r="I129" s="44">
        <v>1076.7</v>
      </c>
      <c r="J129" s="44">
        <v>1284.77</v>
      </c>
      <c r="K129" s="44">
        <v>1615.16</v>
      </c>
      <c r="L129" s="44">
        <v>2014.67</v>
      </c>
      <c r="M129" s="44">
        <v>2091.34</v>
      </c>
      <c r="N129" s="44">
        <v>2109.81</v>
      </c>
      <c r="O129" s="44">
        <v>2139.58</v>
      </c>
      <c r="P129" s="44">
        <v>2124.52</v>
      </c>
      <c r="Q129" s="44">
        <v>2179.8000000000002</v>
      </c>
      <c r="R129" s="44">
        <v>2201.6</v>
      </c>
      <c r="S129" s="44">
        <v>2219.17</v>
      </c>
      <c r="T129" s="44">
        <v>2309.5</v>
      </c>
      <c r="U129" s="44">
        <v>2203.84</v>
      </c>
      <c r="V129" s="44">
        <v>2108.2600000000002</v>
      </c>
      <c r="W129" s="44">
        <v>2091.86</v>
      </c>
      <c r="X129" s="44">
        <v>2092.21</v>
      </c>
      <c r="Y129" s="44">
        <v>2056.85</v>
      </c>
      <c r="Z129" s="44">
        <v>1755.9</v>
      </c>
      <c r="AA129" s="44">
        <v>1594.7</v>
      </c>
    </row>
    <row r="130" spans="1:27" ht="12.75" hidden="1" customHeight="1" outlineLevel="1" x14ac:dyDescent="0.2">
      <c r="A130" s="99" t="s">
        <v>967</v>
      </c>
      <c r="B130" s="63" t="s">
        <v>90</v>
      </c>
      <c r="C130" s="43" t="s">
        <v>79</v>
      </c>
      <c r="D130" s="44">
        <f>$D$10</f>
        <v>2222.89</v>
      </c>
      <c r="E130" s="44">
        <f t="shared" ref="E130:AA130" si="81">$D$10</f>
        <v>2222.89</v>
      </c>
      <c r="F130" s="44">
        <f t="shared" si="81"/>
        <v>2222.89</v>
      </c>
      <c r="G130" s="44">
        <f t="shared" si="81"/>
        <v>2222.89</v>
      </c>
      <c r="H130" s="44">
        <f t="shared" si="81"/>
        <v>2222.89</v>
      </c>
      <c r="I130" s="44">
        <f t="shared" si="81"/>
        <v>2222.89</v>
      </c>
      <c r="J130" s="44">
        <f t="shared" si="81"/>
        <v>2222.89</v>
      </c>
      <c r="K130" s="44">
        <f t="shared" si="81"/>
        <v>2222.89</v>
      </c>
      <c r="L130" s="44">
        <f t="shared" si="81"/>
        <v>2222.89</v>
      </c>
      <c r="M130" s="44">
        <f t="shared" si="81"/>
        <v>2222.89</v>
      </c>
      <c r="N130" s="44">
        <f t="shared" si="81"/>
        <v>2222.89</v>
      </c>
      <c r="O130" s="44">
        <f t="shared" si="81"/>
        <v>2222.89</v>
      </c>
      <c r="P130" s="44">
        <f t="shared" si="81"/>
        <v>2222.89</v>
      </c>
      <c r="Q130" s="44">
        <f t="shared" si="81"/>
        <v>2222.89</v>
      </c>
      <c r="R130" s="44">
        <f t="shared" si="81"/>
        <v>2222.89</v>
      </c>
      <c r="S130" s="44">
        <f t="shared" si="81"/>
        <v>2222.89</v>
      </c>
      <c r="T130" s="44">
        <f t="shared" si="81"/>
        <v>2222.89</v>
      </c>
      <c r="U130" s="44">
        <f t="shared" si="81"/>
        <v>2222.89</v>
      </c>
      <c r="V130" s="44">
        <f t="shared" si="81"/>
        <v>2222.89</v>
      </c>
      <c r="W130" s="44">
        <f t="shared" si="81"/>
        <v>2222.89</v>
      </c>
      <c r="X130" s="44">
        <f t="shared" si="81"/>
        <v>2222.89</v>
      </c>
      <c r="Y130" s="44">
        <f t="shared" si="81"/>
        <v>2222.89</v>
      </c>
      <c r="Z130" s="44">
        <f t="shared" si="81"/>
        <v>2222.89</v>
      </c>
      <c r="AA130" s="44">
        <f t="shared" si="81"/>
        <v>2222.89</v>
      </c>
    </row>
    <row r="131" spans="1:27" ht="12.75" hidden="1" customHeight="1" outlineLevel="1" x14ac:dyDescent="0.2">
      <c r="A131" s="99" t="s">
        <v>968</v>
      </c>
      <c r="B131" s="63" t="s">
        <v>83</v>
      </c>
      <c r="C131" s="43" t="s">
        <v>79</v>
      </c>
      <c r="D131" s="44">
        <v>4.0599999999999996</v>
      </c>
      <c r="E131" s="44">
        <v>4.0599999999999996</v>
      </c>
      <c r="F131" s="44">
        <v>4.0599999999999996</v>
      </c>
      <c r="G131" s="44">
        <v>4.0599999999999996</v>
      </c>
      <c r="H131" s="44">
        <v>4.0599999999999996</v>
      </c>
      <c r="I131" s="44">
        <v>4.0599999999999996</v>
      </c>
      <c r="J131" s="44">
        <v>4.0599999999999996</v>
      </c>
      <c r="K131" s="44">
        <v>4.0599999999999996</v>
      </c>
      <c r="L131" s="44">
        <v>4.0599999999999996</v>
      </c>
      <c r="M131" s="44">
        <v>4.0599999999999996</v>
      </c>
      <c r="N131" s="44">
        <v>4.0599999999999996</v>
      </c>
      <c r="O131" s="44">
        <v>4.0599999999999996</v>
      </c>
      <c r="P131" s="44">
        <v>4.0599999999999996</v>
      </c>
      <c r="Q131" s="44">
        <v>4.0599999999999996</v>
      </c>
      <c r="R131" s="44">
        <v>4.0599999999999996</v>
      </c>
      <c r="S131" s="44">
        <v>4.0599999999999996</v>
      </c>
      <c r="T131" s="44">
        <v>4.0599999999999996</v>
      </c>
      <c r="U131" s="44">
        <v>4.0599999999999996</v>
      </c>
      <c r="V131" s="44">
        <v>4.0599999999999996</v>
      </c>
      <c r="W131" s="44">
        <v>4.0599999999999996</v>
      </c>
      <c r="X131" s="44">
        <v>4.0599999999999996</v>
      </c>
      <c r="Y131" s="44">
        <v>4.0599999999999996</v>
      </c>
      <c r="Z131" s="44">
        <v>4.0599999999999996</v>
      </c>
      <c r="AA131" s="44">
        <v>4.0599999999999996</v>
      </c>
    </row>
    <row r="132" spans="1:27" ht="12.75" hidden="1" customHeight="1" outlineLevel="1" x14ac:dyDescent="0.2">
      <c r="A132" s="99" t="s">
        <v>969</v>
      </c>
      <c r="B132" s="63" t="s">
        <v>878</v>
      </c>
      <c r="C132" s="43" t="s">
        <v>79</v>
      </c>
      <c r="D132" s="44">
        <f>$D$12</f>
        <v>175.36</v>
      </c>
      <c r="E132" s="44">
        <f t="shared" ref="E132:AA132" si="82">$D$12</f>
        <v>175.36</v>
      </c>
      <c r="F132" s="44">
        <f t="shared" si="82"/>
        <v>175.36</v>
      </c>
      <c r="G132" s="44">
        <f t="shared" si="82"/>
        <v>175.36</v>
      </c>
      <c r="H132" s="44">
        <f t="shared" si="82"/>
        <v>175.36</v>
      </c>
      <c r="I132" s="44">
        <f t="shared" si="82"/>
        <v>175.36</v>
      </c>
      <c r="J132" s="44">
        <f t="shared" si="82"/>
        <v>175.36</v>
      </c>
      <c r="K132" s="44">
        <f t="shared" si="82"/>
        <v>175.36</v>
      </c>
      <c r="L132" s="44">
        <f t="shared" si="82"/>
        <v>175.36</v>
      </c>
      <c r="M132" s="44">
        <f t="shared" si="82"/>
        <v>175.36</v>
      </c>
      <c r="N132" s="44">
        <f t="shared" si="82"/>
        <v>175.36</v>
      </c>
      <c r="O132" s="44">
        <f t="shared" si="82"/>
        <v>175.36</v>
      </c>
      <c r="P132" s="44">
        <f t="shared" si="82"/>
        <v>175.36</v>
      </c>
      <c r="Q132" s="44">
        <f t="shared" si="82"/>
        <v>175.36</v>
      </c>
      <c r="R132" s="44">
        <f t="shared" si="82"/>
        <v>175.36</v>
      </c>
      <c r="S132" s="44">
        <f t="shared" si="82"/>
        <v>175.36</v>
      </c>
      <c r="T132" s="44">
        <f t="shared" si="82"/>
        <v>175.36</v>
      </c>
      <c r="U132" s="44">
        <f t="shared" si="82"/>
        <v>175.36</v>
      </c>
      <c r="V132" s="44">
        <f t="shared" si="82"/>
        <v>175.36</v>
      </c>
      <c r="W132" s="44">
        <f t="shared" si="82"/>
        <v>175.36</v>
      </c>
      <c r="X132" s="44">
        <f t="shared" si="82"/>
        <v>175.36</v>
      </c>
      <c r="Y132" s="44">
        <f t="shared" si="82"/>
        <v>175.36</v>
      </c>
      <c r="Z132" s="44">
        <f t="shared" si="82"/>
        <v>175.36</v>
      </c>
      <c r="AA132" s="44">
        <f t="shared" si="82"/>
        <v>175.36</v>
      </c>
    </row>
    <row r="133" spans="1:27" ht="12.75" hidden="1" customHeight="1" outlineLevel="1" x14ac:dyDescent="0.2">
      <c r="A133" s="99" t="s">
        <v>970</v>
      </c>
      <c r="B133" s="63" t="s">
        <v>874</v>
      </c>
      <c r="C133" s="43" t="s">
        <v>79</v>
      </c>
      <c r="D133" s="44">
        <f>$D$13</f>
        <v>216.36</v>
      </c>
      <c r="E133" s="44">
        <f t="shared" ref="E133:AA133" si="83">$D$13</f>
        <v>216.36</v>
      </c>
      <c r="F133" s="44">
        <f t="shared" si="83"/>
        <v>216.36</v>
      </c>
      <c r="G133" s="44">
        <f t="shared" si="83"/>
        <v>216.36</v>
      </c>
      <c r="H133" s="44">
        <f t="shared" si="83"/>
        <v>216.36</v>
      </c>
      <c r="I133" s="44">
        <f t="shared" si="83"/>
        <v>216.36</v>
      </c>
      <c r="J133" s="44">
        <f t="shared" si="83"/>
        <v>216.36</v>
      </c>
      <c r="K133" s="44">
        <f t="shared" si="83"/>
        <v>216.36</v>
      </c>
      <c r="L133" s="44">
        <f t="shared" si="83"/>
        <v>216.36</v>
      </c>
      <c r="M133" s="44">
        <f t="shared" si="83"/>
        <v>216.36</v>
      </c>
      <c r="N133" s="44">
        <f t="shared" si="83"/>
        <v>216.36</v>
      </c>
      <c r="O133" s="44">
        <f t="shared" si="83"/>
        <v>216.36</v>
      </c>
      <c r="P133" s="44">
        <f t="shared" si="83"/>
        <v>216.36</v>
      </c>
      <c r="Q133" s="44">
        <f t="shared" si="83"/>
        <v>216.36</v>
      </c>
      <c r="R133" s="44">
        <f t="shared" si="83"/>
        <v>216.36</v>
      </c>
      <c r="S133" s="44">
        <f t="shared" si="83"/>
        <v>216.36</v>
      </c>
      <c r="T133" s="44">
        <f t="shared" si="83"/>
        <v>216.36</v>
      </c>
      <c r="U133" s="44">
        <f t="shared" si="83"/>
        <v>216.36</v>
      </c>
      <c r="V133" s="44">
        <f t="shared" si="83"/>
        <v>216.36</v>
      </c>
      <c r="W133" s="44">
        <f t="shared" si="83"/>
        <v>216.36</v>
      </c>
      <c r="X133" s="44">
        <f t="shared" si="83"/>
        <v>216.36</v>
      </c>
      <c r="Y133" s="44">
        <f t="shared" si="83"/>
        <v>216.36</v>
      </c>
      <c r="Z133" s="44">
        <f t="shared" si="83"/>
        <v>216.36</v>
      </c>
      <c r="AA133" s="44">
        <f t="shared" si="83"/>
        <v>216.36</v>
      </c>
    </row>
    <row r="134" spans="1:27" ht="12.75" customHeight="1" collapsed="1" x14ac:dyDescent="0.2">
      <c r="A134" s="98" t="s">
        <v>971</v>
      </c>
      <c r="B134" s="28" t="str">
        <f>"22"&amp;"."&amp;$B$218&amp;"."&amp;$B$219</f>
        <v>22.08.2023</v>
      </c>
      <c r="C134" s="90" t="s">
        <v>76</v>
      </c>
      <c r="D134" s="91">
        <f>ROUND(((D135+D136+D138+D137+D139)/1000),5)</f>
        <v>3.8474599999999999</v>
      </c>
      <c r="E134" s="91">
        <f t="shared" ref="E134:AA134" si="84">ROUND(((E135+E136+E138+E137+E139)/1000),5)</f>
        <v>3.6962600000000001</v>
      </c>
      <c r="F134" s="91">
        <f t="shared" si="84"/>
        <v>3.5487000000000002</v>
      </c>
      <c r="G134" s="91">
        <f t="shared" si="84"/>
        <v>3.4890500000000002</v>
      </c>
      <c r="H134" s="91">
        <f t="shared" si="84"/>
        <v>3.5062899999999999</v>
      </c>
      <c r="I134" s="91">
        <f t="shared" si="84"/>
        <v>3.6311900000000001</v>
      </c>
      <c r="J134" s="91">
        <f t="shared" si="84"/>
        <v>3.9106999999999998</v>
      </c>
      <c r="K134" s="91">
        <f t="shared" si="84"/>
        <v>4.0928599999999999</v>
      </c>
      <c r="L134" s="91">
        <f t="shared" si="84"/>
        <v>4.40733</v>
      </c>
      <c r="M134" s="91">
        <f t="shared" si="84"/>
        <v>4.6213800000000003</v>
      </c>
      <c r="N134" s="91">
        <f t="shared" si="84"/>
        <v>4.6941300000000004</v>
      </c>
      <c r="O134" s="91">
        <f t="shared" si="84"/>
        <v>4.69468</v>
      </c>
      <c r="P134" s="91">
        <f t="shared" si="84"/>
        <v>4.69346</v>
      </c>
      <c r="Q134" s="91">
        <f t="shared" si="84"/>
        <v>4.7090100000000001</v>
      </c>
      <c r="R134" s="91">
        <f t="shared" si="84"/>
        <v>4.79643</v>
      </c>
      <c r="S134" s="91">
        <f t="shared" si="84"/>
        <v>4.81975</v>
      </c>
      <c r="T134" s="91">
        <f t="shared" si="84"/>
        <v>4.8235700000000001</v>
      </c>
      <c r="U134" s="91">
        <f t="shared" si="84"/>
        <v>4.8208399999999996</v>
      </c>
      <c r="V134" s="91">
        <f t="shared" si="84"/>
        <v>4.7227899999999998</v>
      </c>
      <c r="W134" s="91">
        <f t="shared" si="84"/>
        <v>4.7127400000000002</v>
      </c>
      <c r="X134" s="91">
        <f t="shared" si="84"/>
        <v>4.7009600000000002</v>
      </c>
      <c r="Y134" s="91">
        <f t="shared" si="84"/>
        <v>4.54481</v>
      </c>
      <c r="Z134" s="91">
        <f t="shared" si="84"/>
        <v>4.3434200000000001</v>
      </c>
      <c r="AA134" s="91">
        <f t="shared" si="84"/>
        <v>4.0899200000000002</v>
      </c>
    </row>
    <row r="135" spans="1:27" ht="12.75" hidden="1" customHeight="1" outlineLevel="1" x14ac:dyDescent="0.2">
      <c r="A135" s="99" t="s">
        <v>972</v>
      </c>
      <c r="B135" s="63" t="s">
        <v>238</v>
      </c>
      <c r="C135" s="43" t="s">
        <v>79</v>
      </c>
      <c r="D135" s="44">
        <v>1228.79</v>
      </c>
      <c r="E135" s="44">
        <v>1077.5899999999999</v>
      </c>
      <c r="F135" s="44">
        <v>930.03</v>
      </c>
      <c r="G135" s="44">
        <v>870.38</v>
      </c>
      <c r="H135" s="44">
        <v>887.62</v>
      </c>
      <c r="I135" s="44">
        <v>1012.52</v>
      </c>
      <c r="J135" s="44">
        <v>1292.03</v>
      </c>
      <c r="K135" s="44">
        <v>1474.19</v>
      </c>
      <c r="L135" s="44">
        <v>1788.66</v>
      </c>
      <c r="M135" s="44">
        <v>2002.71</v>
      </c>
      <c r="N135" s="44">
        <v>2075.46</v>
      </c>
      <c r="O135" s="44">
        <v>2076.0100000000002</v>
      </c>
      <c r="P135" s="44">
        <v>2074.79</v>
      </c>
      <c r="Q135" s="44">
        <v>2090.34</v>
      </c>
      <c r="R135" s="44">
        <v>2177.7600000000002</v>
      </c>
      <c r="S135" s="44">
        <v>2201.08</v>
      </c>
      <c r="T135" s="44">
        <v>2204.9</v>
      </c>
      <c r="U135" s="44">
        <v>2202.17</v>
      </c>
      <c r="V135" s="44">
        <v>2104.12</v>
      </c>
      <c r="W135" s="44">
        <v>2094.0700000000002</v>
      </c>
      <c r="X135" s="44">
        <v>2082.29</v>
      </c>
      <c r="Y135" s="44">
        <v>1926.14</v>
      </c>
      <c r="Z135" s="44">
        <v>1724.75</v>
      </c>
      <c r="AA135" s="44">
        <v>1471.25</v>
      </c>
    </row>
    <row r="136" spans="1:27" ht="12.75" hidden="1" customHeight="1" outlineLevel="1" x14ac:dyDescent="0.2">
      <c r="A136" s="99" t="s">
        <v>973</v>
      </c>
      <c r="B136" s="63" t="s">
        <v>90</v>
      </c>
      <c r="C136" s="43" t="s">
        <v>79</v>
      </c>
      <c r="D136" s="44">
        <f>$D$10</f>
        <v>2222.89</v>
      </c>
      <c r="E136" s="44">
        <f t="shared" ref="E136:AA136" si="85">$D$10</f>
        <v>2222.89</v>
      </c>
      <c r="F136" s="44">
        <f t="shared" si="85"/>
        <v>2222.89</v>
      </c>
      <c r="G136" s="44">
        <f t="shared" si="85"/>
        <v>2222.89</v>
      </c>
      <c r="H136" s="44">
        <f t="shared" si="85"/>
        <v>2222.89</v>
      </c>
      <c r="I136" s="44">
        <f t="shared" si="85"/>
        <v>2222.89</v>
      </c>
      <c r="J136" s="44">
        <f t="shared" si="85"/>
        <v>2222.89</v>
      </c>
      <c r="K136" s="44">
        <f t="shared" si="85"/>
        <v>2222.89</v>
      </c>
      <c r="L136" s="44">
        <f t="shared" si="85"/>
        <v>2222.89</v>
      </c>
      <c r="M136" s="44">
        <f t="shared" si="85"/>
        <v>2222.89</v>
      </c>
      <c r="N136" s="44">
        <f t="shared" si="85"/>
        <v>2222.89</v>
      </c>
      <c r="O136" s="44">
        <f t="shared" si="85"/>
        <v>2222.89</v>
      </c>
      <c r="P136" s="44">
        <f t="shared" si="85"/>
        <v>2222.89</v>
      </c>
      <c r="Q136" s="44">
        <f t="shared" si="85"/>
        <v>2222.89</v>
      </c>
      <c r="R136" s="44">
        <f t="shared" si="85"/>
        <v>2222.89</v>
      </c>
      <c r="S136" s="44">
        <f t="shared" si="85"/>
        <v>2222.89</v>
      </c>
      <c r="T136" s="44">
        <f t="shared" si="85"/>
        <v>2222.89</v>
      </c>
      <c r="U136" s="44">
        <f t="shared" si="85"/>
        <v>2222.89</v>
      </c>
      <c r="V136" s="44">
        <f t="shared" si="85"/>
        <v>2222.89</v>
      </c>
      <c r="W136" s="44">
        <f t="shared" si="85"/>
        <v>2222.89</v>
      </c>
      <c r="X136" s="44">
        <f t="shared" si="85"/>
        <v>2222.89</v>
      </c>
      <c r="Y136" s="44">
        <f t="shared" si="85"/>
        <v>2222.89</v>
      </c>
      <c r="Z136" s="44">
        <f t="shared" si="85"/>
        <v>2222.89</v>
      </c>
      <c r="AA136" s="44">
        <f t="shared" si="85"/>
        <v>2222.89</v>
      </c>
    </row>
    <row r="137" spans="1:27" ht="12.75" hidden="1" customHeight="1" outlineLevel="1" x14ac:dyDescent="0.2">
      <c r="A137" s="99" t="s">
        <v>974</v>
      </c>
      <c r="B137" s="63" t="s">
        <v>83</v>
      </c>
      <c r="C137" s="43" t="s">
        <v>79</v>
      </c>
      <c r="D137" s="44">
        <v>4.0599999999999996</v>
      </c>
      <c r="E137" s="44">
        <v>4.0599999999999996</v>
      </c>
      <c r="F137" s="44">
        <v>4.0599999999999996</v>
      </c>
      <c r="G137" s="44">
        <v>4.0599999999999996</v>
      </c>
      <c r="H137" s="44">
        <v>4.0599999999999996</v>
      </c>
      <c r="I137" s="44">
        <v>4.0599999999999996</v>
      </c>
      <c r="J137" s="44">
        <v>4.0599999999999996</v>
      </c>
      <c r="K137" s="44">
        <v>4.0599999999999996</v>
      </c>
      <c r="L137" s="44">
        <v>4.0599999999999996</v>
      </c>
      <c r="M137" s="44">
        <v>4.0599999999999996</v>
      </c>
      <c r="N137" s="44">
        <v>4.0599999999999996</v>
      </c>
      <c r="O137" s="44">
        <v>4.0599999999999996</v>
      </c>
      <c r="P137" s="44">
        <v>4.0599999999999996</v>
      </c>
      <c r="Q137" s="44">
        <v>4.0599999999999996</v>
      </c>
      <c r="R137" s="44">
        <v>4.0599999999999996</v>
      </c>
      <c r="S137" s="44">
        <v>4.0599999999999996</v>
      </c>
      <c r="T137" s="44">
        <v>4.0599999999999996</v>
      </c>
      <c r="U137" s="44">
        <v>4.0599999999999996</v>
      </c>
      <c r="V137" s="44">
        <v>4.0599999999999996</v>
      </c>
      <c r="W137" s="44">
        <v>4.0599999999999996</v>
      </c>
      <c r="X137" s="44">
        <v>4.0599999999999996</v>
      </c>
      <c r="Y137" s="44">
        <v>4.0599999999999996</v>
      </c>
      <c r="Z137" s="44">
        <v>4.0599999999999996</v>
      </c>
      <c r="AA137" s="44">
        <v>4.0599999999999996</v>
      </c>
    </row>
    <row r="138" spans="1:27" ht="12.75" hidden="1" customHeight="1" outlineLevel="1" x14ac:dyDescent="0.2">
      <c r="A138" s="99" t="s">
        <v>975</v>
      </c>
      <c r="B138" s="63" t="s">
        <v>878</v>
      </c>
      <c r="C138" s="43" t="s">
        <v>79</v>
      </c>
      <c r="D138" s="44">
        <f>$D$12</f>
        <v>175.36</v>
      </c>
      <c r="E138" s="44">
        <f t="shared" ref="E138:AA138" si="86">$D$12</f>
        <v>175.36</v>
      </c>
      <c r="F138" s="44">
        <f t="shared" si="86"/>
        <v>175.36</v>
      </c>
      <c r="G138" s="44">
        <f t="shared" si="86"/>
        <v>175.36</v>
      </c>
      <c r="H138" s="44">
        <f t="shared" si="86"/>
        <v>175.36</v>
      </c>
      <c r="I138" s="44">
        <f t="shared" si="86"/>
        <v>175.36</v>
      </c>
      <c r="J138" s="44">
        <f t="shared" si="86"/>
        <v>175.36</v>
      </c>
      <c r="K138" s="44">
        <f t="shared" si="86"/>
        <v>175.36</v>
      </c>
      <c r="L138" s="44">
        <f t="shared" si="86"/>
        <v>175.36</v>
      </c>
      <c r="M138" s="44">
        <f t="shared" si="86"/>
        <v>175.36</v>
      </c>
      <c r="N138" s="44">
        <f t="shared" si="86"/>
        <v>175.36</v>
      </c>
      <c r="O138" s="44">
        <f t="shared" si="86"/>
        <v>175.36</v>
      </c>
      <c r="P138" s="44">
        <f t="shared" si="86"/>
        <v>175.36</v>
      </c>
      <c r="Q138" s="44">
        <f t="shared" si="86"/>
        <v>175.36</v>
      </c>
      <c r="R138" s="44">
        <f t="shared" si="86"/>
        <v>175.36</v>
      </c>
      <c r="S138" s="44">
        <f t="shared" si="86"/>
        <v>175.36</v>
      </c>
      <c r="T138" s="44">
        <f t="shared" si="86"/>
        <v>175.36</v>
      </c>
      <c r="U138" s="44">
        <f t="shared" si="86"/>
        <v>175.36</v>
      </c>
      <c r="V138" s="44">
        <f t="shared" si="86"/>
        <v>175.36</v>
      </c>
      <c r="W138" s="44">
        <f t="shared" si="86"/>
        <v>175.36</v>
      </c>
      <c r="X138" s="44">
        <f t="shared" si="86"/>
        <v>175.36</v>
      </c>
      <c r="Y138" s="44">
        <f t="shared" si="86"/>
        <v>175.36</v>
      </c>
      <c r="Z138" s="44">
        <f t="shared" si="86"/>
        <v>175.36</v>
      </c>
      <c r="AA138" s="44">
        <f t="shared" si="86"/>
        <v>175.36</v>
      </c>
    </row>
    <row r="139" spans="1:27" ht="12.75" hidden="1" customHeight="1" outlineLevel="1" x14ac:dyDescent="0.2">
      <c r="A139" s="99" t="s">
        <v>976</v>
      </c>
      <c r="B139" s="63" t="s">
        <v>874</v>
      </c>
      <c r="C139" s="43" t="s">
        <v>79</v>
      </c>
      <c r="D139" s="44">
        <f>$D$13</f>
        <v>216.36</v>
      </c>
      <c r="E139" s="44">
        <f t="shared" ref="E139:AA139" si="87">$D$13</f>
        <v>216.36</v>
      </c>
      <c r="F139" s="44">
        <f t="shared" si="87"/>
        <v>216.36</v>
      </c>
      <c r="G139" s="44">
        <f t="shared" si="87"/>
        <v>216.36</v>
      </c>
      <c r="H139" s="44">
        <f t="shared" si="87"/>
        <v>216.36</v>
      </c>
      <c r="I139" s="44">
        <f t="shared" si="87"/>
        <v>216.36</v>
      </c>
      <c r="J139" s="44">
        <f t="shared" si="87"/>
        <v>216.36</v>
      </c>
      <c r="K139" s="44">
        <f t="shared" si="87"/>
        <v>216.36</v>
      </c>
      <c r="L139" s="44">
        <f t="shared" si="87"/>
        <v>216.36</v>
      </c>
      <c r="M139" s="44">
        <f t="shared" si="87"/>
        <v>216.36</v>
      </c>
      <c r="N139" s="44">
        <f t="shared" si="87"/>
        <v>216.36</v>
      </c>
      <c r="O139" s="44">
        <f t="shared" si="87"/>
        <v>216.36</v>
      </c>
      <c r="P139" s="44">
        <f t="shared" si="87"/>
        <v>216.36</v>
      </c>
      <c r="Q139" s="44">
        <f t="shared" si="87"/>
        <v>216.36</v>
      </c>
      <c r="R139" s="44">
        <f t="shared" si="87"/>
        <v>216.36</v>
      </c>
      <c r="S139" s="44">
        <f t="shared" si="87"/>
        <v>216.36</v>
      </c>
      <c r="T139" s="44">
        <f t="shared" si="87"/>
        <v>216.36</v>
      </c>
      <c r="U139" s="44">
        <f t="shared" si="87"/>
        <v>216.36</v>
      </c>
      <c r="V139" s="44">
        <f t="shared" si="87"/>
        <v>216.36</v>
      </c>
      <c r="W139" s="44">
        <f t="shared" si="87"/>
        <v>216.36</v>
      </c>
      <c r="X139" s="44">
        <f t="shared" si="87"/>
        <v>216.36</v>
      </c>
      <c r="Y139" s="44">
        <f t="shared" si="87"/>
        <v>216.36</v>
      </c>
      <c r="Z139" s="44">
        <f t="shared" si="87"/>
        <v>216.36</v>
      </c>
      <c r="AA139" s="44">
        <f t="shared" si="87"/>
        <v>216.36</v>
      </c>
    </row>
    <row r="140" spans="1:27" ht="12.75" customHeight="1" collapsed="1" x14ac:dyDescent="0.2">
      <c r="A140" s="98" t="s">
        <v>977</v>
      </c>
      <c r="B140" s="28" t="str">
        <f>"23"&amp;"."&amp;$B$218&amp;"."&amp;$B$219</f>
        <v>23.08.2023</v>
      </c>
      <c r="C140" s="90" t="s">
        <v>76</v>
      </c>
      <c r="D140" s="91">
        <f>ROUND(((D141+D142+D144+D143+D145)/1000),5)</f>
        <v>3.8340399999999999</v>
      </c>
      <c r="E140" s="91">
        <f t="shared" ref="E140:AA140" si="88">ROUND(((E141+E142+E144+E143+E145)/1000),5)</f>
        <v>3.55843</v>
      </c>
      <c r="F140" s="91">
        <f t="shared" si="88"/>
        <v>3.4907400000000002</v>
      </c>
      <c r="G140" s="91">
        <f t="shared" si="88"/>
        <v>3.4514</v>
      </c>
      <c r="H140" s="91">
        <f t="shared" si="88"/>
        <v>3.4489999999999998</v>
      </c>
      <c r="I140" s="91">
        <f t="shared" si="88"/>
        <v>2.8778000000000001</v>
      </c>
      <c r="J140" s="91">
        <f t="shared" si="88"/>
        <v>3.7965800000000001</v>
      </c>
      <c r="K140" s="91">
        <f t="shared" si="88"/>
        <v>4.1426100000000003</v>
      </c>
      <c r="L140" s="91">
        <f t="shared" si="88"/>
        <v>4.3652800000000003</v>
      </c>
      <c r="M140" s="91">
        <f t="shared" si="88"/>
        <v>4.6884499999999996</v>
      </c>
      <c r="N140" s="91">
        <f t="shared" si="88"/>
        <v>4.7294200000000002</v>
      </c>
      <c r="O140" s="91">
        <f t="shared" si="88"/>
        <v>4.7384500000000003</v>
      </c>
      <c r="P140" s="91">
        <f t="shared" si="88"/>
        <v>4.7257400000000001</v>
      </c>
      <c r="Q140" s="91">
        <f t="shared" si="88"/>
        <v>4.6918600000000001</v>
      </c>
      <c r="R140" s="91">
        <f t="shared" si="88"/>
        <v>4.7246699999999997</v>
      </c>
      <c r="S140" s="91">
        <f t="shared" si="88"/>
        <v>4.7244200000000003</v>
      </c>
      <c r="T140" s="91">
        <f t="shared" si="88"/>
        <v>4.7140700000000004</v>
      </c>
      <c r="U140" s="91">
        <f t="shared" si="88"/>
        <v>4.7004299999999999</v>
      </c>
      <c r="V140" s="91">
        <f t="shared" si="88"/>
        <v>4.6410999999999998</v>
      </c>
      <c r="W140" s="91">
        <f t="shared" si="88"/>
        <v>4.6707999999999998</v>
      </c>
      <c r="X140" s="91">
        <f t="shared" si="88"/>
        <v>4.5683699999999998</v>
      </c>
      <c r="Y140" s="91">
        <f t="shared" si="88"/>
        <v>4.4795499999999997</v>
      </c>
      <c r="Z140" s="91">
        <f t="shared" si="88"/>
        <v>4.3616599999999996</v>
      </c>
      <c r="AA140" s="91">
        <f t="shared" si="88"/>
        <v>4.0609099999999998</v>
      </c>
    </row>
    <row r="141" spans="1:27" ht="12.75" hidden="1" customHeight="1" outlineLevel="1" x14ac:dyDescent="0.2">
      <c r="A141" s="99" t="s">
        <v>978</v>
      </c>
      <c r="B141" s="63" t="s">
        <v>238</v>
      </c>
      <c r="C141" s="43" t="s">
        <v>79</v>
      </c>
      <c r="D141" s="44">
        <v>1215.3699999999999</v>
      </c>
      <c r="E141" s="44">
        <v>939.76</v>
      </c>
      <c r="F141" s="44">
        <v>872.07</v>
      </c>
      <c r="G141" s="44">
        <v>832.73</v>
      </c>
      <c r="H141" s="44">
        <v>830.33</v>
      </c>
      <c r="I141" s="44">
        <v>259.13</v>
      </c>
      <c r="J141" s="44">
        <v>1177.9100000000001</v>
      </c>
      <c r="K141" s="44">
        <v>1523.94</v>
      </c>
      <c r="L141" s="44">
        <v>1746.61</v>
      </c>
      <c r="M141" s="44">
        <v>2069.7800000000002</v>
      </c>
      <c r="N141" s="44">
        <v>2110.75</v>
      </c>
      <c r="O141" s="44">
        <v>2119.7800000000002</v>
      </c>
      <c r="P141" s="44">
        <v>2107.0700000000002</v>
      </c>
      <c r="Q141" s="44">
        <v>2073.19</v>
      </c>
      <c r="R141" s="44">
        <v>2106</v>
      </c>
      <c r="S141" s="44">
        <v>2105.75</v>
      </c>
      <c r="T141" s="44">
        <v>2095.4</v>
      </c>
      <c r="U141" s="44">
        <v>2081.7600000000002</v>
      </c>
      <c r="V141" s="44">
        <v>2022.43</v>
      </c>
      <c r="W141" s="44">
        <v>2052.13</v>
      </c>
      <c r="X141" s="44">
        <v>1949.7</v>
      </c>
      <c r="Y141" s="44">
        <v>1860.88</v>
      </c>
      <c r="Z141" s="44">
        <v>1742.99</v>
      </c>
      <c r="AA141" s="44">
        <v>1442.24</v>
      </c>
    </row>
    <row r="142" spans="1:27" ht="12.75" hidden="1" customHeight="1" outlineLevel="1" x14ac:dyDescent="0.2">
      <c r="A142" s="99" t="s">
        <v>979</v>
      </c>
      <c r="B142" s="63" t="s">
        <v>90</v>
      </c>
      <c r="C142" s="43" t="s">
        <v>79</v>
      </c>
      <c r="D142" s="44">
        <f>$D$10</f>
        <v>2222.89</v>
      </c>
      <c r="E142" s="44">
        <f t="shared" ref="E142:AA142" si="89">$D$10</f>
        <v>2222.89</v>
      </c>
      <c r="F142" s="44">
        <f t="shared" si="89"/>
        <v>2222.89</v>
      </c>
      <c r="G142" s="44">
        <f t="shared" si="89"/>
        <v>2222.89</v>
      </c>
      <c r="H142" s="44">
        <f t="shared" si="89"/>
        <v>2222.89</v>
      </c>
      <c r="I142" s="44">
        <f t="shared" si="89"/>
        <v>2222.89</v>
      </c>
      <c r="J142" s="44">
        <f t="shared" si="89"/>
        <v>2222.89</v>
      </c>
      <c r="K142" s="44">
        <f t="shared" si="89"/>
        <v>2222.89</v>
      </c>
      <c r="L142" s="44">
        <f t="shared" si="89"/>
        <v>2222.89</v>
      </c>
      <c r="M142" s="44">
        <f t="shared" si="89"/>
        <v>2222.89</v>
      </c>
      <c r="N142" s="44">
        <f t="shared" si="89"/>
        <v>2222.89</v>
      </c>
      <c r="O142" s="44">
        <f t="shared" si="89"/>
        <v>2222.89</v>
      </c>
      <c r="P142" s="44">
        <f t="shared" si="89"/>
        <v>2222.89</v>
      </c>
      <c r="Q142" s="44">
        <f t="shared" si="89"/>
        <v>2222.89</v>
      </c>
      <c r="R142" s="44">
        <f t="shared" si="89"/>
        <v>2222.89</v>
      </c>
      <c r="S142" s="44">
        <f t="shared" si="89"/>
        <v>2222.89</v>
      </c>
      <c r="T142" s="44">
        <f t="shared" si="89"/>
        <v>2222.89</v>
      </c>
      <c r="U142" s="44">
        <f t="shared" si="89"/>
        <v>2222.89</v>
      </c>
      <c r="V142" s="44">
        <f t="shared" si="89"/>
        <v>2222.89</v>
      </c>
      <c r="W142" s="44">
        <f t="shared" si="89"/>
        <v>2222.89</v>
      </c>
      <c r="X142" s="44">
        <f t="shared" si="89"/>
        <v>2222.89</v>
      </c>
      <c r="Y142" s="44">
        <f t="shared" si="89"/>
        <v>2222.89</v>
      </c>
      <c r="Z142" s="44">
        <f t="shared" si="89"/>
        <v>2222.89</v>
      </c>
      <c r="AA142" s="44">
        <f t="shared" si="89"/>
        <v>2222.89</v>
      </c>
    </row>
    <row r="143" spans="1:27" ht="12.75" hidden="1" customHeight="1" outlineLevel="1" x14ac:dyDescent="0.2">
      <c r="A143" s="99" t="s">
        <v>980</v>
      </c>
      <c r="B143" s="63" t="s">
        <v>83</v>
      </c>
      <c r="C143" s="43" t="s">
        <v>79</v>
      </c>
      <c r="D143" s="44">
        <v>4.0599999999999996</v>
      </c>
      <c r="E143" s="44">
        <v>4.0599999999999996</v>
      </c>
      <c r="F143" s="44">
        <v>4.0599999999999996</v>
      </c>
      <c r="G143" s="44">
        <v>4.0599999999999996</v>
      </c>
      <c r="H143" s="44">
        <v>4.0599999999999996</v>
      </c>
      <c r="I143" s="44">
        <v>4.0599999999999996</v>
      </c>
      <c r="J143" s="44">
        <v>4.0599999999999996</v>
      </c>
      <c r="K143" s="44">
        <v>4.0599999999999996</v>
      </c>
      <c r="L143" s="44">
        <v>4.0599999999999996</v>
      </c>
      <c r="M143" s="44">
        <v>4.0599999999999996</v>
      </c>
      <c r="N143" s="44">
        <v>4.0599999999999996</v>
      </c>
      <c r="O143" s="44">
        <v>4.0599999999999996</v>
      </c>
      <c r="P143" s="44">
        <v>4.0599999999999996</v>
      </c>
      <c r="Q143" s="44">
        <v>4.0599999999999996</v>
      </c>
      <c r="R143" s="44">
        <v>4.0599999999999996</v>
      </c>
      <c r="S143" s="44">
        <v>4.0599999999999996</v>
      </c>
      <c r="T143" s="44">
        <v>4.0599999999999996</v>
      </c>
      <c r="U143" s="44">
        <v>4.0599999999999996</v>
      </c>
      <c r="V143" s="44">
        <v>4.0599999999999996</v>
      </c>
      <c r="W143" s="44">
        <v>4.0599999999999996</v>
      </c>
      <c r="X143" s="44">
        <v>4.0599999999999996</v>
      </c>
      <c r="Y143" s="44">
        <v>4.0599999999999996</v>
      </c>
      <c r="Z143" s="44">
        <v>4.0599999999999996</v>
      </c>
      <c r="AA143" s="44">
        <v>4.0599999999999996</v>
      </c>
    </row>
    <row r="144" spans="1:27" ht="12.75" hidden="1" customHeight="1" outlineLevel="1" x14ac:dyDescent="0.2">
      <c r="A144" s="99" t="s">
        <v>981</v>
      </c>
      <c r="B144" s="63" t="s">
        <v>878</v>
      </c>
      <c r="C144" s="43" t="s">
        <v>79</v>
      </c>
      <c r="D144" s="44">
        <f>$D$12</f>
        <v>175.36</v>
      </c>
      <c r="E144" s="44">
        <f t="shared" ref="E144:AA144" si="90">$D$12</f>
        <v>175.36</v>
      </c>
      <c r="F144" s="44">
        <f t="shared" si="90"/>
        <v>175.36</v>
      </c>
      <c r="G144" s="44">
        <f t="shared" si="90"/>
        <v>175.36</v>
      </c>
      <c r="H144" s="44">
        <f t="shared" si="90"/>
        <v>175.36</v>
      </c>
      <c r="I144" s="44">
        <f t="shared" si="90"/>
        <v>175.36</v>
      </c>
      <c r="J144" s="44">
        <f t="shared" si="90"/>
        <v>175.36</v>
      </c>
      <c r="K144" s="44">
        <f t="shared" si="90"/>
        <v>175.36</v>
      </c>
      <c r="L144" s="44">
        <f t="shared" si="90"/>
        <v>175.36</v>
      </c>
      <c r="M144" s="44">
        <f t="shared" si="90"/>
        <v>175.36</v>
      </c>
      <c r="N144" s="44">
        <f t="shared" si="90"/>
        <v>175.36</v>
      </c>
      <c r="O144" s="44">
        <f t="shared" si="90"/>
        <v>175.36</v>
      </c>
      <c r="P144" s="44">
        <f t="shared" si="90"/>
        <v>175.36</v>
      </c>
      <c r="Q144" s="44">
        <f t="shared" si="90"/>
        <v>175.36</v>
      </c>
      <c r="R144" s="44">
        <f t="shared" si="90"/>
        <v>175.36</v>
      </c>
      <c r="S144" s="44">
        <f t="shared" si="90"/>
        <v>175.36</v>
      </c>
      <c r="T144" s="44">
        <f t="shared" si="90"/>
        <v>175.36</v>
      </c>
      <c r="U144" s="44">
        <f t="shared" si="90"/>
        <v>175.36</v>
      </c>
      <c r="V144" s="44">
        <f t="shared" si="90"/>
        <v>175.36</v>
      </c>
      <c r="W144" s="44">
        <f t="shared" si="90"/>
        <v>175.36</v>
      </c>
      <c r="X144" s="44">
        <f t="shared" si="90"/>
        <v>175.36</v>
      </c>
      <c r="Y144" s="44">
        <f t="shared" si="90"/>
        <v>175.36</v>
      </c>
      <c r="Z144" s="44">
        <f t="shared" si="90"/>
        <v>175.36</v>
      </c>
      <c r="AA144" s="44">
        <f t="shared" si="90"/>
        <v>175.36</v>
      </c>
    </row>
    <row r="145" spans="1:27" ht="12.75" hidden="1" customHeight="1" outlineLevel="1" x14ac:dyDescent="0.2">
      <c r="A145" s="99" t="s">
        <v>982</v>
      </c>
      <c r="B145" s="63" t="s">
        <v>874</v>
      </c>
      <c r="C145" s="43" t="s">
        <v>79</v>
      </c>
      <c r="D145" s="44">
        <f>$D$13</f>
        <v>216.36</v>
      </c>
      <c r="E145" s="44">
        <f t="shared" ref="E145:AA145" si="91">$D$13</f>
        <v>216.36</v>
      </c>
      <c r="F145" s="44">
        <f t="shared" si="91"/>
        <v>216.36</v>
      </c>
      <c r="G145" s="44">
        <f t="shared" si="91"/>
        <v>216.36</v>
      </c>
      <c r="H145" s="44">
        <f t="shared" si="91"/>
        <v>216.36</v>
      </c>
      <c r="I145" s="44">
        <f t="shared" si="91"/>
        <v>216.36</v>
      </c>
      <c r="J145" s="44">
        <f t="shared" si="91"/>
        <v>216.36</v>
      </c>
      <c r="K145" s="44">
        <f t="shared" si="91"/>
        <v>216.36</v>
      </c>
      <c r="L145" s="44">
        <f t="shared" si="91"/>
        <v>216.36</v>
      </c>
      <c r="M145" s="44">
        <f t="shared" si="91"/>
        <v>216.36</v>
      </c>
      <c r="N145" s="44">
        <f t="shared" si="91"/>
        <v>216.36</v>
      </c>
      <c r="O145" s="44">
        <f t="shared" si="91"/>
        <v>216.36</v>
      </c>
      <c r="P145" s="44">
        <f t="shared" si="91"/>
        <v>216.36</v>
      </c>
      <c r="Q145" s="44">
        <f t="shared" si="91"/>
        <v>216.36</v>
      </c>
      <c r="R145" s="44">
        <f t="shared" si="91"/>
        <v>216.36</v>
      </c>
      <c r="S145" s="44">
        <f t="shared" si="91"/>
        <v>216.36</v>
      </c>
      <c r="T145" s="44">
        <f t="shared" si="91"/>
        <v>216.36</v>
      </c>
      <c r="U145" s="44">
        <f t="shared" si="91"/>
        <v>216.36</v>
      </c>
      <c r="V145" s="44">
        <f t="shared" si="91"/>
        <v>216.36</v>
      </c>
      <c r="W145" s="44">
        <f t="shared" si="91"/>
        <v>216.36</v>
      </c>
      <c r="X145" s="44">
        <f t="shared" si="91"/>
        <v>216.36</v>
      </c>
      <c r="Y145" s="44">
        <f t="shared" si="91"/>
        <v>216.36</v>
      </c>
      <c r="Z145" s="44">
        <f t="shared" si="91"/>
        <v>216.36</v>
      </c>
      <c r="AA145" s="44">
        <f t="shared" si="91"/>
        <v>216.36</v>
      </c>
    </row>
    <row r="146" spans="1:27" ht="12.75" customHeight="1" collapsed="1" x14ac:dyDescent="0.2">
      <c r="A146" s="98" t="s">
        <v>983</v>
      </c>
      <c r="B146" s="28" t="str">
        <f>"24"&amp;"."&amp;$B$218&amp;"."&amp;$B$219</f>
        <v>24.08.2023</v>
      </c>
      <c r="C146" s="90" t="s">
        <v>76</v>
      </c>
      <c r="D146" s="91">
        <f>ROUND(((D147+D148+D150+D149+D151)/1000),5)</f>
        <v>3.8159200000000002</v>
      </c>
      <c r="E146" s="91">
        <f t="shared" ref="E146:AA146" si="92">ROUND(((E147+E148+E150+E149+E151)/1000),5)</f>
        <v>3.5720499999999999</v>
      </c>
      <c r="F146" s="91">
        <f t="shared" si="92"/>
        <v>3.46814</v>
      </c>
      <c r="G146" s="91">
        <f t="shared" si="92"/>
        <v>2.8342999999999998</v>
      </c>
      <c r="H146" s="91">
        <f t="shared" si="92"/>
        <v>2.84375</v>
      </c>
      <c r="I146" s="91">
        <f t="shared" si="92"/>
        <v>3.57016</v>
      </c>
      <c r="J146" s="91">
        <f t="shared" si="92"/>
        <v>3.8638499999999998</v>
      </c>
      <c r="K146" s="91">
        <f t="shared" si="92"/>
        <v>4.1884499999999996</v>
      </c>
      <c r="L146" s="91">
        <f t="shared" si="92"/>
        <v>4.3939899999999996</v>
      </c>
      <c r="M146" s="91">
        <f t="shared" si="92"/>
        <v>4.5020800000000003</v>
      </c>
      <c r="N146" s="91">
        <f t="shared" si="92"/>
        <v>4.5603699999999998</v>
      </c>
      <c r="O146" s="91">
        <f t="shared" si="92"/>
        <v>4.5513199999999996</v>
      </c>
      <c r="P146" s="91">
        <f t="shared" si="92"/>
        <v>4.5329199999999998</v>
      </c>
      <c r="Q146" s="91">
        <f t="shared" si="92"/>
        <v>4.5675499999999998</v>
      </c>
      <c r="R146" s="91">
        <f t="shared" si="92"/>
        <v>4.6568699999999996</v>
      </c>
      <c r="S146" s="91">
        <f t="shared" si="92"/>
        <v>4.6607799999999999</v>
      </c>
      <c r="T146" s="91">
        <f t="shared" si="92"/>
        <v>4.6556899999999999</v>
      </c>
      <c r="U146" s="91">
        <f t="shared" si="92"/>
        <v>4.5507200000000001</v>
      </c>
      <c r="V146" s="91">
        <f t="shared" si="92"/>
        <v>4.5540099999999999</v>
      </c>
      <c r="W146" s="91">
        <f t="shared" si="92"/>
        <v>4.5932199999999996</v>
      </c>
      <c r="X146" s="91">
        <f t="shared" si="92"/>
        <v>4.6243699999999999</v>
      </c>
      <c r="Y146" s="91">
        <f t="shared" si="92"/>
        <v>4.5213599999999996</v>
      </c>
      <c r="Z146" s="91">
        <f t="shared" si="92"/>
        <v>4.4022800000000002</v>
      </c>
      <c r="AA146" s="91">
        <f t="shared" si="92"/>
        <v>4.1291500000000001</v>
      </c>
    </row>
    <row r="147" spans="1:27" ht="12.75" hidden="1" customHeight="1" outlineLevel="1" x14ac:dyDescent="0.2">
      <c r="A147" s="99" t="s">
        <v>984</v>
      </c>
      <c r="B147" s="63" t="s">
        <v>238</v>
      </c>
      <c r="C147" s="43" t="s">
        <v>79</v>
      </c>
      <c r="D147" s="44">
        <v>1197.25</v>
      </c>
      <c r="E147" s="44">
        <v>953.38</v>
      </c>
      <c r="F147" s="44">
        <v>849.47</v>
      </c>
      <c r="G147" s="44">
        <v>215.63</v>
      </c>
      <c r="H147" s="44">
        <v>225.08</v>
      </c>
      <c r="I147" s="44">
        <v>951.49</v>
      </c>
      <c r="J147" s="44">
        <v>1245.18</v>
      </c>
      <c r="K147" s="44">
        <v>1569.78</v>
      </c>
      <c r="L147" s="44">
        <v>1775.32</v>
      </c>
      <c r="M147" s="44">
        <v>1883.41</v>
      </c>
      <c r="N147" s="44">
        <v>1941.7</v>
      </c>
      <c r="O147" s="44">
        <v>1932.65</v>
      </c>
      <c r="P147" s="44">
        <v>1914.25</v>
      </c>
      <c r="Q147" s="44">
        <v>1948.88</v>
      </c>
      <c r="R147" s="44">
        <v>2038.2</v>
      </c>
      <c r="S147" s="44">
        <v>2042.11</v>
      </c>
      <c r="T147" s="44">
        <v>2037.02</v>
      </c>
      <c r="U147" s="44">
        <v>1932.05</v>
      </c>
      <c r="V147" s="44">
        <v>1935.34</v>
      </c>
      <c r="W147" s="44">
        <v>1974.55</v>
      </c>
      <c r="X147" s="44">
        <v>2005.7</v>
      </c>
      <c r="Y147" s="44">
        <v>1902.69</v>
      </c>
      <c r="Z147" s="44">
        <v>1783.61</v>
      </c>
      <c r="AA147" s="44">
        <v>1510.48</v>
      </c>
    </row>
    <row r="148" spans="1:27" ht="12.75" hidden="1" customHeight="1" outlineLevel="1" x14ac:dyDescent="0.2">
      <c r="A148" s="99" t="s">
        <v>985</v>
      </c>
      <c r="B148" s="63" t="s">
        <v>90</v>
      </c>
      <c r="C148" s="43" t="s">
        <v>79</v>
      </c>
      <c r="D148" s="44">
        <f>$D$10</f>
        <v>2222.89</v>
      </c>
      <c r="E148" s="44">
        <f t="shared" ref="E148:AA148" si="93">$D$10</f>
        <v>2222.89</v>
      </c>
      <c r="F148" s="44">
        <f t="shared" si="93"/>
        <v>2222.89</v>
      </c>
      <c r="G148" s="44">
        <f t="shared" si="93"/>
        <v>2222.89</v>
      </c>
      <c r="H148" s="44">
        <f t="shared" si="93"/>
        <v>2222.89</v>
      </c>
      <c r="I148" s="44">
        <f t="shared" si="93"/>
        <v>2222.89</v>
      </c>
      <c r="J148" s="44">
        <f t="shared" si="93"/>
        <v>2222.89</v>
      </c>
      <c r="K148" s="44">
        <f t="shared" si="93"/>
        <v>2222.89</v>
      </c>
      <c r="L148" s="44">
        <f t="shared" si="93"/>
        <v>2222.89</v>
      </c>
      <c r="M148" s="44">
        <f t="shared" si="93"/>
        <v>2222.89</v>
      </c>
      <c r="N148" s="44">
        <f t="shared" si="93"/>
        <v>2222.89</v>
      </c>
      <c r="O148" s="44">
        <f t="shared" si="93"/>
        <v>2222.89</v>
      </c>
      <c r="P148" s="44">
        <f t="shared" si="93"/>
        <v>2222.89</v>
      </c>
      <c r="Q148" s="44">
        <f t="shared" si="93"/>
        <v>2222.89</v>
      </c>
      <c r="R148" s="44">
        <f t="shared" si="93"/>
        <v>2222.89</v>
      </c>
      <c r="S148" s="44">
        <f t="shared" si="93"/>
        <v>2222.89</v>
      </c>
      <c r="T148" s="44">
        <f t="shared" si="93"/>
        <v>2222.89</v>
      </c>
      <c r="U148" s="44">
        <f t="shared" si="93"/>
        <v>2222.89</v>
      </c>
      <c r="V148" s="44">
        <f t="shared" si="93"/>
        <v>2222.89</v>
      </c>
      <c r="W148" s="44">
        <f t="shared" si="93"/>
        <v>2222.89</v>
      </c>
      <c r="X148" s="44">
        <f t="shared" si="93"/>
        <v>2222.89</v>
      </c>
      <c r="Y148" s="44">
        <f t="shared" si="93"/>
        <v>2222.89</v>
      </c>
      <c r="Z148" s="44">
        <f t="shared" si="93"/>
        <v>2222.89</v>
      </c>
      <c r="AA148" s="44">
        <f t="shared" si="93"/>
        <v>2222.89</v>
      </c>
    </row>
    <row r="149" spans="1:27" ht="12.75" hidden="1" customHeight="1" outlineLevel="1" x14ac:dyDescent="0.2">
      <c r="A149" s="99" t="s">
        <v>986</v>
      </c>
      <c r="B149" s="63" t="s">
        <v>83</v>
      </c>
      <c r="C149" s="43" t="s">
        <v>79</v>
      </c>
      <c r="D149" s="44">
        <v>4.0599999999999996</v>
      </c>
      <c r="E149" s="44">
        <v>4.0599999999999996</v>
      </c>
      <c r="F149" s="44">
        <v>4.0599999999999996</v>
      </c>
      <c r="G149" s="44">
        <v>4.0599999999999996</v>
      </c>
      <c r="H149" s="44">
        <v>4.0599999999999996</v>
      </c>
      <c r="I149" s="44">
        <v>4.0599999999999996</v>
      </c>
      <c r="J149" s="44">
        <v>4.0599999999999996</v>
      </c>
      <c r="K149" s="44">
        <v>4.0599999999999996</v>
      </c>
      <c r="L149" s="44">
        <v>4.0599999999999996</v>
      </c>
      <c r="M149" s="44">
        <v>4.0599999999999996</v>
      </c>
      <c r="N149" s="44">
        <v>4.0599999999999996</v>
      </c>
      <c r="O149" s="44">
        <v>4.0599999999999996</v>
      </c>
      <c r="P149" s="44">
        <v>4.0599999999999996</v>
      </c>
      <c r="Q149" s="44">
        <v>4.0599999999999996</v>
      </c>
      <c r="R149" s="44">
        <v>4.0599999999999996</v>
      </c>
      <c r="S149" s="44">
        <v>4.0599999999999996</v>
      </c>
      <c r="T149" s="44">
        <v>4.0599999999999996</v>
      </c>
      <c r="U149" s="44">
        <v>4.0599999999999996</v>
      </c>
      <c r="V149" s="44">
        <v>4.0599999999999996</v>
      </c>
      <c r="W149" s="44">
        <v>4.0599999999999996</v>
      </c>
      <c r="X149" s="44">
        <v>4.0599999999999996</v>
      </c>
      <c r="Y149" s="44">
        <v>4.0599999999999996</v>
      </c>
      <c r="Z149" s="44">
        <v>4.0599999999999996</v>
      </c>
      <c r="AA149" s="44">
        <v>4.0599999999999996</v>
      </c>
    </row>
    <row r="150" spans="1:27" ht="12.75" hidden="1" customHeight="1" outlineLevel="1" x14ac:dyDescent="0.2">
      <c r="A150" s="99" t="s">
        <v>987</v>
      </c>
      <c r="B150" s="63" t="s">
        <v>878</v>
      </c>
      <c r="C150" s="43" t="s">
        <v>79</v>
      </c>
      <c r="D150" s="44">
        <f>$D$12</f>
        <v>175.36</v>
      </c>
      <c r="E150" s="44">
        <f t="shared" ref="E150:AA150" si="94">$D$12</f>
        <v>175.36</v>
      </c>
      <c r="F150" s="44">
        <f t="shared" si="94"/>
        <v>175.36</v>
      </c>
      <c r="G150" s="44">
        <f t="shared" si="94"/>
        <v>175.36</v>
      </c>
      <c r="H150" s="44">
        <f t="shared" si="94"/>
        <v>175.36</v>
      </c>
      <c r="I150" s="44">
        <f t="shared" si="94"/>
        <v>175.36</v>
      </c>
      <c r="J150" s="44">
        <f t="shared" si="94"/>
        <v>175.36</v>
      </c>
      <c r="K150" s="44">
        <f t="shared" si="94"/>
        <v>175.36</v>
      </c>
      <c r="L150" s="44">
        <f t="shared" si="94"/>
        <v>175.36</v>
      </c>
      <c r="M150" s="44">
        <f t="shared" si="94"/>
        <v>175.36</v>
      </c>
      <c r="N150" s="44">
        <f t="shared" si="94"/>
        <v>175.36</v>
      </c>
      <c r="O150" s="44">
        <f t="shared" si="94"/>
        <v>175.36</v>
      </c>
      <c r="P150" s="44">
        <f t="shared" si="94"/>
        <v>175.36</v>
      </c>
      <c r="Q150" s="44">
        <f t="shared" si="94"/>
        <v>175.36</v>
      </c>
      <c r="R150" s="44">
        <f t="shared" si="94"/>
        <v>175.36</v>
      </c>
      <c r="S150" s="44">
        <f t="shared" si="94"/>
        <v>175.36</v>
      </c>
      <c r="T150" s="44">
        <f t="shared" si="94"/>
        <v>175.36</v>
      </c>
      <c r="U150" s="44">
        <f t="shared" si="94"/>
        <v>175.36</v>
      </c>
      <c r="V150" s="44">
        <f t="shared" si="94"/>
        <v>175.36</v>
      </c>
      <c r="W150" s="44">
        <f t="shared" si="94"/>
        <v>175.36</v>
      </c>
      <c r="X150" s="44">
        <f t="shared" si="94"/>
        <v>175.36</v>
      </c>
      <c r="Y150" s="44">
        <f t="shared" si="94"/>
        <v>175.36</v>
      </c>
      <c r="Z150" s="44">
        <f t="shared" si="94"/>
        <v>175.36</v>
      </c>
      <c r="AA150" s="44">
        <f t="shared" si="94"/>
        <v>175.36</v>
      </c>
    </row>
    <row r="151" spans="1:27" ht="12.75" hidden="1" customHeight="1" outlineLevel="1" x14ac:dyDescent="0.2">
      <c r="A151" s="99" t="s">
        <v>988</v>
      </c>
      <c r="B151" s="63" t="s">
        <v>874</v>
      </c>
      <c r="C151" s="43" t="s">
        <v>79</v>
      </c>
      <c r="D151" s="44">
        <f>$D$13</f>
        <v>216.36</v>
      </c>
      <c r="E151" s="44">
        <f t="shared" ref="E151:AA151" si="95">$D$13</f>
        <v>216.36</v>
      </c>
      <c r="F151" s="44">
        <f t="shared" si="95"/>
        <v>216.36</v>
      </c>
      <c r="G151" s="44">
        <f t="shared" si="95"/>
        <v>216.36</v>
      </c>
      <c r="H151" s="44">
        <f t="shared" si="95"/>
        <v>216.36</v>
      </c>
      <c r="I151" s="44">
        <f t="shared" si="95"/>
        <v>216.36</v>
      </c>
      <c r="J151" s="44">
        <f t="shared" si="95"/>
        <v>216.36</v>
      </c>
      <c r="K151" s="44">
        <f t="shared" si="95"/>
        <v>216.36</v>
      </c>
      <c r="L151" s="44">
        <f t="shared" si="95"/>
        <v>216.36</v>
      </c>
      <c r="M151" s="44">
        <f t="shared" si="95"/>
        <v>216.36</v>
      </c>
      <c r="N151" s="44">
        <f t="shared" si="95"/>
        <v>216.36</v>
      </c>
      <c r="O151" s="44">
        <f t="shared" si="95"/>
        <v>216.36</v>
      </c>
      <c r="P151" s="44">
        <f t="shared" si="95"/>
        <v>216.36</v>
      </c>
      <c r="Q151" s="44">
        <f t="shared" si="95"/>
        <v>216.36</v>
      </c>
      <c r="R151" s="44">
        <f t="shared" si="95"/>
        <v>216.36</v>
      </c>
      <c r="S151" s="44">
        <f t="shared" si="95"/>
        <v>216.36</v>
      </c>
      <c r="T151" s="44">
        <f t="shared" si="95"/>
        <v>216.36</v>
      </c>
      <c r="U151" s="44">
        <f t="shared" si="95"/>
        <v>216.36</v>
      </c>
      <c r="V151" s="44">
        <f t="shared" si="95"/>
        <v>216.36</v>
      </c>
      <c r="W151" s="44">
        <f t="shared" si="95"/>
        <v>216.36</v>
      </c>
      <c r="X151" s="44">
        <f t="shared" si="95"/>
        <v>216.36</v>
      </c>
      <c r="Y151" s="44">
        <f t="shared" si="95"/>
        <v>216.36</v>
      </c>
      <c r="Z151" s="44">
        <f t="shared" si="95"/>
        <v>216.36</v>
      </c>
      <c r="AA151" s="44">
        <f t="shared" si="95"/>
        <v>216.36</v>
      </c>
    </row>
    <row r="152" spans="1:27" collapsed="1" x14ac:dyDescent="0.2">
      <c r="A152" s="98" t="s">
        <v>989</v>
      </c>
      <c r="B152" s="28" t="str">
        <f>"25"&amp;"."&amp;$B$218&amp;"."&amp;$B$219</f>
        <v>25.08.2023</v>
      </c>
      <c r="C152" s="90" t="s">
        <v>76</v>
      </c>
      <c r="D152" s="91">
        <f>ROUND(((D153+D154+D156+D155+D157)/1000),5)</f>
        <v>3.8910300000000002</v>
      </c>
      <c r="E152" s="91">
        <f t="shared" ref="E152:AA152" si="96">ROUND(((E153+E154+E156+E155+E157)/1000),5)</f>
        <v>3.6778900000000001</v>
      </c>
      <c r="F152" s="91">
        <f t="shared" si="96"/>
        <v>3.55505</v>
      </c>
      <c r="G152" s="91">
        <f t="shared" si="96"/>
        <v>2.8467600000000002</v>
      </c>
      <c r="H152" s="91">
        <f t="shared" si="96"/>
        <v>2.8654500000000001</v>
      </c>
      <c r="I152" s="91">
        <f t="shared" si="96"/>
        <v>2.9047900000000002</v>
      </c>
      <c r="J152" s="91">
        <f t="shared" si="96"/>
        <v>3.9216899999999999</v>
      </c>
      <c r="K152" s="91">
        <f t="shared" si="96"/>
        <v>4.2016900000000001</v>
      </c>
      <c r="L152" s="91">
        <f t="shared" si="96"/>
        <v>4.3774600000000001</v>
      </c>
      <c r="M152" s="91">
        <f t="shared" si="96"/>
        <v>4.5683699999999998</v>
      </c>
      <c r="N152" s="91">
        <f t="shared" si="96"/>
        <v>4.6162799999999997</v>
      </c>
      <c r="O152" s="91">
        <f t="shared" si="96"/>
        <v>4.59293</v>
      </c>
      <c r="P152" s="91">
        <f t="shared" si="96"/>
        <v>4.5599299999999996</v>
      </c>
      <c r="Q152" s="91">
        <f t="shared" si="96"/>
        <v>4.5728200000000001</v>
      </c>
      <c r="R152" s="91">
        <f t="shared" si="96"/>
        <v>4.6571800000000003</v>
      </c>
      <c r="S152" s="91">
        <f t="shared" si="96"/>
        <v>4.6547900000000002</v>
      </c>
      <c r="T152" s="91">
        <f t="shared" si="96"/>
        <v>4.6233000000000004</v>
      </c>
      <c r="U152" s="91">
        <f t="shared" si="96"/>
        <v>4.6146200000000004</v>
      </c>
      <c r="V152" s="91">
        <f t="shared" si="96"/>
        <v>4.6119899999999996</v>
      </c>
      <c r="W152" s="91">
        <f t="shared" si="96"/>
        <v>4.6524299999999998</v>
      </c>
      <c r="X152" s="91">
        <f t="shared" si="96"/>
        <v>4.6554200000000003</v>
      </c>
      <c r="Y152" s="91">
        <f t="shared" si="96"/>
        <v>4.5824999999999996</v>
      </c>
      <c r="Z152" s="91">
        <f t="shared" si="96"/>
        <v>4.3783200000000004</v>
      </c>
      <c r="AA152" s="91">
        <f t="shared" si="96"/>
        <v>4.1586600000000002</v>
      </c>
    </row>
    <row r="153" spans="1:27" ht="12.75" hidden="1" customHeight="1" outlineLevel="1" x14ac:dyDescent="0.2">
      <c r="A153" s="99" t="s">
        <v>990</v>
      </c>
      <c r="B153" s="63" t="s">
        <v>238</v>
      </c>
      <c r="C153" s="43" t="s">
        <v>79</v>
      </c>
      <c r="D153" s="44">
        <v>1272.3599999999999</v>
      </c>
      <c r="E153" s="44">
        <v>1059.22</v>
      </c>
      <c r="F153" s="44">
        <v>936.38</v>
      </c>
      <c r="G153" s="44">
        <v>228.09</v>
      </c>
      <c r="H153" s="44">
        <v>246.78</v>
      </c>
      <c r="I153" s="44">
        <v>286.12</v>
      </c>
      <c r="J153" s="44">
        <v>1303.02</v>
      </c>
      <c r="K153" s="44">
        <v>1583.02</v>
      </c>
      <c r="L153" s="44">
        <v>1758.79</v>
      </c>
      <c r="M153" s="44">
        <v>1949.7</v>
      </c>
      <c r="N153" s="44">
        <v>1997.61</v>
      </c>
      <c r="O153" s="44">
        <v>1974.26</v>
      </c>
      <c r="P153" s="44">
        <v>1941.26</v>
      </c>
      <c r="Q153" s="44">
        <v>1954.15</v>
      </c>
      <c r="R153" s="44">
        <v>2038.51</v>
      </c>
      <c r="S153" s="44">
        <v>2036.12</v>
      </c>
      <c r="T153" s="44">
        <v>2004.63</v>
      </c>
      <c r="U153" s="44">
        <v>1995.95</v>
      </c>
      <c r="V153" s="44">
        <v>1993.32</v>
      </c>
      <c r="W153" s="44">
        <v>2033.76</v>
      </c>
      <c r="X153" s="44">
        <v>2036.75</v>
      </c>
      <c r="Y153" s="44">
        <v>1963.83</v>
      </c>
      <c r="Z153" s="44">
        <v>1759.65</v>
      </c>
      <c r="AA153" s="44">
        <v>1539.99</v>
      </c>
    </row>
    <row r="154" spans="1:27" ht="12.75" hidden="1" customHeight="1" outlineLevel="1" x14ac:dyDescent="0.2">
      <c r="A154" s="99" t="s">
        <v>991</v>
      </c>
      <c r="B154" s="63" t="s">
        <v>90</v>
      </c>
      <c r="C154" s="43" t="s">
        <v>79</v>
      </c>
      <c r="D154" s="44">
        <f>$D$10</f>
        <v>2222.89</v>
      </c>
      <c r="E154" s="44">
        <f t="shared" ref="E154:AA154" si="97">$D$10</f>
        <v>2222.89</v>
      </c>
      <c r="F154" s="44">
        <f t="shared" si="97"/>
        <v>2222.89</v>
      </c>
      <c r="G154" s="44">
        <f t="shared" si="97"/>
        <v>2222.89</v>
      </c>
      <c r="H154" s="44">
        <f t="shared" si="97"/>
        <v>2222.89</v>
      </c>
      <c r="I154" s="44">
        <f t="shared" si="97"/>
        <v>2222.89</v>
      </c>
      <c r="J154" s="44">
        <f t="shared" si="97"/>
        <v>2222.89</v>
      </c>
      <c r="K154" s="44">
        <f t="shared" si="97"/>
        <v>2222.89</v>
      </c>
      <c r="L154" s="44">
        <f t="shared" si="97"/>
        <v>2222.89</v>
      </c>
      <c r="M154" s="44">
        <f t="shared" si="97"/>
        <v>2222.89</v>
      </c>
      <c r="N154" s="44">
        <f t="shared" si="97"/>
        <v>2222.89</v>
      </c>
      <c r="O154" s="44">
        <f t="shared" si="97"/>
        <v>2222.89</v>
      </c>
      <c r="P154" s="44">
        <f t="shared" si="97"/>
        <v>2222.89</v>
      </c>
      <c r="Q154" s="44">
        <f t="shared" si="97"/>
        <v>2222.89</v>
      </c>
      <c r="R154" s="44">
        <f t="shared" si="97"/>
        <v>2222.89</v>
      </c>
      <c r="S154" s="44">
        <f t="shared" si="97"/>
        <v>2222.89</v>
      </c>
      <c r="T154" s="44">
        <f t="shared" si="97"/>
        <v>2222.89</v>
      </c>
      <c r="U154" s="44">
        <f t="shared" si="97"/>
        <v>2222.89</v>
      </c>
      <c r="V154" s="44">
        <f t="shared" si="97"/>
        <v>2222.89</v>
      </c>
      <c r="W154" s="44">
        <f t="shared" si="97"/>
        <v>2222.89</v>
      </c>
      <c r="X154" s="44">
        <f t="shared" si="97"/>
        <v>2222.89</v>
      </c>
      <c r="Y154" s="44">
        <f t="shared" si="97"/>
        <v>2222.89</v>
      </c>
      <c r="Z154" s="44">
        <f t="shared" si="97"/>
        <v>2222.89</v>
      </c>
      <c r="AA154" s="44">
        <f t="shared" si="97"/>
        <v>2222.89</v>
      </c>
    </row>
    <row r="155" spans="1:27" ht="12.75" hidden="1" customHeight="1" outlineLevel="1" x14ac:dyDescent="0.2">
      <c r="A155" s="99" t="s">
        <v>992</v>
      </c>
      <c r="B155" s="63" t="s">
        <v>83</v>
      </c>
      <c r="C155" s="43" t="s">
        <v>79</v>
      </c>
      <c r="D155" s="44">
        <v>4.0599999999999996</v>
      </c>
      <c r="E155" s="44">
        <v>4.0599999999999996</v>
      </c>
      <c r="F155" s="44">
        <v>4.0599999999999996</v>
      </c>
      <c r="G155" s="44">
        <v>4.0599999999999996</v>
      </c>
      <c r="H155" s="44">
        <v>4.0599999999999996</v>
      </c>
      <c r="I155" s="44">
        <v>4.0599999999999996</v>
      </c>
      <c r="J155" s="44">
        <v>4.0599999999999996</v>
      </c>
      <c r="K155" s="44">
        <v>4.0599999999999996</v>
      </c>
      <c r="L155" s="44">
        <v>4.0599999999999996</v>
      </c>
      <c r="M155" s="44">
        <v>4.0599999999999996</v>
      </c>
      <c r="N155" s="44">
        <v>4.0599999999999996</v>
      </c>
      <c r="O155" s="44">
        <v>4.0599999999999996</v>
      </c>
      <c r="P155" s="44">
        <v>4.0599999999999996</v>
      </c>
      <c r="Q155" s="44">
        <v>4.0599999999999996</v>
      </c>
      <c r="R155" s="44">
        <v>4.0599999999999996</v>
      </c>
      <c r="S155" s="44">
        <v>4.0599999999999996</v>
      </c>
      <c r="T155" s="44">
        <v>4.0599999999999996</v>
      </c>
      <c r="U155" s="44">
        <v>4.0599999999999996</v>
      </c>
      <c r="V155" s="44">
        <v>4.0599999999999996</v>
      </c>
      <c r="W155" s="44">
        <v>4.0599999999999996</v>
      </c>
      <c r="X155" s="44">
        <v>4.0599999999999996</v>
      </c>
      <c r="Y155" s="44">
        <v>4.0599999999999996</v>
      </c>
      <c r="Z155" s="44">
        <v>4.0599999999999996</v>
      </c>
      <c r="AA155" s="44">
        <v>4.0599999999999996</v>
      </c>
    </row>
    <row r="156" spans="1:27" ht="12.75" hidden="1" customHeight="1" outlineLevel="1" x14ac:dyDescent="0.2">
      <c r="A156" s="99" t="s">
        <v>993</v>
      </c>
      <c r="B156" s="63" t="s">
        <v>878</v>
      </c>
      <c r="C156" s="43" t="s">
        <v>79</v>
      </c>
      <c r="D156" s="44">
        <f>$D$12</f>
        <v>175.36</v>
      </c>
      <c r="E156" s="44">
        <f t="shared" ref="E156:AA156" si="98">$D$12</f>
        <v>175.36</v>
      </c>
      <c r="F156" s="44">
        <f t="shared" si="98"/>
        <v>175.36</v>
      </c>
      <c r="G156" s="44">
        <f t="shared" si="98"/>
        <v>175.36</v>
      </c>
      <c r="H156" s="44">
        <f t="shared" si="98"/>
        <v>175.36</v>
      </c>
      <c r="I156" s="44">
        <f t="shared" si="98"/>
        <v>175.36</v>
      </c>
      <c r="J156" s="44">
        <f t="shared" si="98"/>
        <v>175.36</v>
      </c>
      <c r="K156" s="44">
        <f t="shared" si="98"/>
        <v>175.36</v>
      </c>
      <c r="L156" s="44">
        <f t="shared" si="98"/>
        <v>175.36</v>
      </c>
      <c r="M156" s="44">
        <f t="shared" si="98"/>
        <v>175.36</v>
      </c>
      <c r="N156" s="44">
        <f t="shared" si="98"/>
        <v>175.36</v>
      </c>
      <c r="O156" s="44">
        <f t="shared" si="98"/>
        <v>175.36</v>
      </c>
      <c r="P156" s="44">
        <f t="shared" si="98"/>
        <v>175.36</v>
      </c>
      <c r="Q156" s="44">
        <f t="shared" si="98"/>
        <v>175.36</v>
      </c>
      <c r="R156" s="44">
        <f t="shared" si="98"/>
        <v>175.36</v>
      </c>
      <c r="S156" s="44">
        <f t="shared" si="98"/>
        <v>175.36</v>
      </c>
      <c r="T156" s="44">
        <f t="shared" si="98"/>
        <v>175.36</v>
      </c>
      <c r="U156" s="44">
        <f t="shared" si="98"/>
        <v>175.36</v>
      </c>
      <c r="V156" s="44">
        <f t="shared" si="98"/>
        <v>175.36</v>
      </c>
      <c r="W156" s="44">
        <f t="shared" si="98"/>
        <v>175.36</v>
      </c>
      <c r="X156" s="44">
        <f t="shared" si="98"/>
        <v>175.36</v>
      </c>
      <c r="Y156" s="44">
        <f t="shared" si="98"/>
        <v>175.36</v>
      </c>
      <c r="Z156" s="44">
        <f t="shared" si="98"/>
        <v>175.36</v>
      </c>
      <c r="AA156" s="44">
        <f t="shared" si="98"/>
        <v>175.36</v>
      </c>
    </row>
    <row r="157" spans="1:27" ht="12.75" hidden="1" customHeight="1" outlineLevel="1" x14ac:dyDescent="0.2">
      <c r="A157" s="99" t="s">
        <v>994</v>
      </c>
      <c r="B157" s="63" t="s">
        <v>874</v>
      </c>
      <c r="C157" s="43" t="s">
        <v>79</v>
      </c>
      <c r="D157" s="44">
        <f>$D$13</f>
        <v>216.36</v>
      </c>
      <c r="E157" s="44">
        <f t="shared" ref="E157:AA157" si="99">$D$13</f>
        <v>216.36</v>
      </c>
      <c r="F157" s="44">
        <f t="shared" si="99"/>
        <v>216.36</v>
      </c>
      <c r="G157" s="44">
        <f t="shared" si="99"/>
        <v>216.36</v>
      </c>
      <c r="H157" s="44">
        <f t="shared" si="99"/>
        <v>216.36</v>
      </c>
      <c r="I157" s="44">
        <f t="shared" si="99"/>
        <v>216.36</v>
      </c>
      <c r="J157" s="44">
        <f t="shared" si="99"/>
        <v>216.36</v>
      </c>
      <c r="K157" s="44">
        <f t="shared" si="99"/>
        <v>216.36</v>
      </c>
      <c r="L157" s="44">
        <f t="shared" si="99"/>
        <v>216.36</v>
      </c>
      <c r="M157" s="44">
        <f t="shared" si="99"/>
        <v>216.36</v>
      </c>
      <c r="N157" s="44">
        <f t="shared" si="99"/>
        <v>216.36</v>
      </c>
      <c r="O157" s="44">
        <f t="shared" si="99"/>
        <v>216.36</v>
      </c>
      <c r="P157" s="44">
        <f t="shared" si="99"/>
        <v>216.36</v>
      </c>
      <c r="Q157" s="44">
        <f t="shared" si="99"/>
        <v>216.36</v>
      </c>
      <c r="R157" s="44">
        <f t="shared" si="99"/>
        <v>216.36</v>
      </c>
      <c r="S157" s="44">
        <f t="shared" si="99"/>
        <v>216.36</v>
      </c>
      <c r="T157" s="44">
        <f t="shared" si="99"/>
        <v>216.36</v>
      </c>
      <c r="U157" s="44">
        <f t="shared" si="99"/>
        <v>216.36</v>
      </c>
      <c r="V157" s="44">
        <f t="shared" si="99"/>
        <v>216.36</v>
      </c>
      <c r="W157" s="44">
        <f t="shared" si="99"/>
        <v>216.36</v>
      </c>
      <c r="X157" s="44">
        <f t="shared" si="99"/>
        <v>216.36</v>
      </c>
      <c r="Y157" s="44">
        <f t="shared" si="99"/>
        <v>216.36</v>
      </c>
      <c r="Z157" s="44">
        <f t="shared" si="99"/>
        <v>216.36</v>
      </c>
      <c r="AA157" s="44">
        <f t="shared" si="99"/>
        <v>216.36</v>
      </c>
    </row>
    <row r="158" spans="1:27" collapsed="1" x14ac:dyDescent="0.2">
      <c r="A158" s="98" t="s">
        <v>995</v>
      </c>
      <c r="B158" s="28" t="str">
        <f>"26"&amp;"."&amp;$B$218&amp;"."&amp;$B$219</f>
        <v>26.08.2023</v>
      </c>
      <c r="C158" s="90" t="s">
        <v>76</v>
      </c>
      <c r="D158" s="91">
        <f>ROUND(((D159+D160+D162+D161+D163)/1000),5)</f>
        <v>4.0189500000000002</v>
      </c>
      <c r="E158" s="91">
        <f t="shared" ref="E158:AA158" si="100">ROUND(((E159+E160+E162+E161+E163)/1000),5)</f>
        <v>3.9339300000000001</v>
      </c>
      <c r="F158" s="91">
        <f t="shared" si="100"/>
        <v>3.8066399999999998</v>
      </c>
      <c r="G158" s="91">
        <f t="shared" si="100"/>
        <v>3.7708599999999999</v>
      </c>
      <c r="H158" s="91">
        <f t="shared" si="100"/>
        <v>3.7696100000000001</v>
      </c>
      <c r="I158" s="91">
        <f t="shared" si="100"/>
        <v>3.78851</v>
      </c>
      <c r="J158" s="91">
        <f t="shared" si="100"/>
        <v>3.8909899999999999</v>
      </c>
      <c r="K158" s="91">
        <f t="shared" si="100"/>
        <v>4.0868799999999998</v>
      </c>
      <c r="L158" s="91">
        <f t="shared" si="100"/>
        <v>4.3829900000000004</v>
      </c>
      <c r="M158" s="91">
        <f t="shared" si="100"/>
        <v>4.6308699999999998</v>
      </c>
      <c r="N158" s="91">
        <f t="shared" si="100"/>
        <v>4.6928000000000001</v>
      </c>
      <c r="O158" s="91">
        <f t="shared" si="100"/>
        <v>4.7019099999999998</v>
      </c>
      <c r="P158" s="91">
        <f t="shared" si="100"/>
        <v>4.6954099999999999</v>
      </c>
      <c r="Q158" s="91">
        <f t="shared" si="100"/>
        <v>4.7114200000000004</v>
      </c>
      <c r="R158" s="91">
        <f t="shared" si="100"/>
        <v>4.7083700000000004</v>
      </c>
      <c r="S158" s="91">
        <f t="shared" si="100"/>
        <v>4.7001099999999996</v>
      </c>
      <c r="T158" s="91">
        <f t="shared" si="100"/>
        <v>4.62852</v>
      </c>
      <c r="U158" s="91">
        <f t="shared" si="100"/>
        <v>4.5453200000000002</v>
      </c>
      <c r="V158" s="91">
        <f t="shared" si="100"/>
        <v>4.5428300000000004</v>
      </c>
      <c r="W158" s="91">
        <f t="shared" si="100"/>
        <v>4.6165900000000004</v>
      </c>
      <c r="X158" s="91">
        <f t="shared" si="100"/>
        <v>4.5631899999999996</v>
      </c>
      <c r="Y158" s="91">
        <f t="shared" si="100"/>
        <v>4.3783000000000003</v>
      </c>
      <c r="Z158" s="91">
        <f t="shared" si="100"/>
        <v>4.3021799999999999</v>
      </c>
      <c r="AA158" s="91">
        <f t="shared" si="100"/>
        <v>4.0869400000000002</v>
      </c>
    </row>
    <row r="159" spans="1:27" ht="12.75" hidden="1" customHeight="1" outlineLevel="1" x14ac:dyDescent="0.2">
      <c r="A159" s="99" t="s">
        <v>996</v>
      </c>
      <c r="B159" s="63" t="s">
        <v>238</v>
      </c>
      <c r="C159" s="43" t="s">
        <v>79</v>
      </c>
      <c r="D159" s="44">
        <v>1400.28</v>
      </c>
      <c r="E159" s="44">
        <v>1315.26</v>
      </c>
      <c r="F159" s="44">
        <v>1187.97</v>
      </c>
      <c r="G159" s="44">
        <v>1152.19</v>
      </c>
      <c r="H159" s="44">
        <v>1150.94</v>
      </c>
      <c r="I159" s="44">
        <v>1169.8399999999999</v>
      </c>
      <c r="J159" s="44">
        <v>1272.32</v>
      </c>
      <c r="K159" s="44">
        <v>1468.21</v>
      </c>
      <c r="L159" s="44">
        <v>1764.32</v>
      </c>
      <c r="M159" s="44">
        <v>2012.2</v>
      </c>
      <c r="N159" s="44">
        <v>2074.13</v>
      </c>
      <c r="O159" s="44">
        <v>2083.2399999999998</v>
      </c>
      <c r="P159" s="44">
        <v>2076.7399999999998</v>
      </c>
      <c r="Q159" s="44">
        <v>2092.75</v>
      </c>
      <c r="R159" s="44">
        <v>2089.6999999999998</v>
      </c>
      <c r="S159" s="44">
        <v>2081.44</v>
      </c>
      <c r="T159" s="44">
        <v>2009.85</v>
      </c>
      <c r="U159" s="44">
        <v>1926.65</v>
      </c>
      <c r="V159" s="44">
        <v>1924.16</v>
      </c>
      <c r="W159" s="44">
        <v>1997.92</v>
      </c>
      <c r="X159" s="44">
        <v>1944.52</v>
      </c>
      <c r="Y159" s="44">
        <v>1759.63</v>
      </c>
      <c r="Z159" s="44">
        <v>1683.51</v>
      </c>
      <c r="AA159" s="44">
        <v>1468.27</v>
      </c>
    </row>
    <row r="160" spans="1:27" ht="12.75" hidden="1" customHeight="1" outlineLevel="1" x14ac:dyDescent="0.2">
      <c r="A160" s="99" t="s">
        <v>997</v>
      </c>
      <c r="B160" s="63" t="s">
        <v>90</v>
      </c>
      <c r="C160" s="43" t="s">
        <v>79</v>
      </c>
      <c r="D160" s="44">
        <f>$D$10</f>
        <v>2222.89</v>
      </c>
      <c r="E160" s="44">
        <f t="shared" ref="E160:AA160" si="101">$D$10</f>
        <v>2222.89</v>
      </c>
      <c r="F160" s="44">
        <f t="shared" si="101"/>
        <v>2222.89</v>
      </c>
      <c r="G160" s="44">
        <f t="shared" si="101"/>
        <v>2222.89</v>
      </c>
      <c r="H160" s="44">
        <f t="shared" si="101"/>
        <v>2222.89</v>
      </c>
      <c r="I160" s="44">
        <f t="shared" si="101"/>
        <v>2222.89</v>
      </c>
      <c r="J160" s="44">
        <f t="shared" si="101"/>
        <v>2222.89</v>
      </c>
      <c r="K160" s="44">
        <f t="shared" si="101"/>
        <v>2222.89</v>
      </c>
      <c r="L160" s="44">
        <f t="shared" si="101"/>
        <v>2222.89</v>
      </c>
      <c r="M160" s="44">
        <f t="shared" si="101"/>
        <v>2222.89</v>
      </c>
      <c r="N160" s="44">
        <f t="shared" si="101"/>
        <v>2222.89</v>
      </c>
      <c r="O160" s="44">
        <f t="shared" si="101"/>
        <v>2222.89</v>
      </c>
      <c r="P160" s="44">
        <f t="shared" si="101"/>
        <v>2222.89</v>
      </c>
      <c r="Q160" s="44">
        <f t="shared" si="101"/>
        <v>2222.89</v>
      </c>
      <c r="R160" s="44">
        <f t="shared" si="101"/>
        <v>2222.89</v>
      </c>
      <c r="S160" s="44">
        <f t="shared" si="101"/>
        <v>2222.89</v>
      </c>
      <c r="T160" s="44">
        <f t="shared" si="101"/>
        <v>2222.89</v>
      </c>
      <c r="U160" s="44">
        <f t="shared" si="101"/>
        <v>2222.89</v>
      </c>
      <c r="V160" s="44">
        <f t="shared" si="101"/>
        <v>2222.89</v>
      </c>
      <c r="W160" s="44">
        <f t="shared" si="101"/>
        <v>2222.89</v>
      </c>
      <c r="X160" s="44">
        <f t="shared" si="101"/>
        <v>2222.89</v>
      </c>
      <c r="Y160" s="44">
        <f t="shared" si="101"/>
        <v>2222.89</v>
      </c>
      <c r="Z160" s="44">
        <f t="shared" si="101"/>
        <v>2222.89</v>
      </c>
      <c r="AA160" s="44">
        <f t="shared" si="101"/>
        <v>2222.89</v>
      </c>
    </row>
    <row r="161" spans="1:27" ht="12.75" hidden="1" customHeight="1" outlineLevel="1" x14ac:dyDescent="0.2">
      <c r="A161" s="99" t="s">
        <v>998</v>
      </c>
      <c r="B161" s="63" t="s">
        <v>83</v>
      </c>
      <c r="C161" s="43" t="s">
        <v>79</v>
      </c>
      <c r="D161" s="44">
        <v>4.0599999999999996</v>
      </c>
      <c r="E161" s="44">
        <v>4.0599999999999996</v>
      </c>
      <c r="F161" s="44">
        <v>4.0599999999999996</v>
      </c>
      <c r="G161" s="44">
        <v>4.0599999999999996</v>
      </c>
      <c r="H161" s="44">
        <v>4.0599999999999996</v>
      </c>
      <c r="I161" s="44">
        <v>4.0599999999999996</v>
      </c>
      <c r="J161" s="44">
        <v>4.0599999999999996</v>
      </c>
      <c r="K161" s="44">
        <v>4.0599999999999996</v>
      </c>
      <c r="L161" s="44">
        <v>4.0599999999999996</v>
      </c>
      <c r="M161" s="44">
        <v>4.0599999999999996</v>
      </c>
      <c r="N161" s="44">
        <v>4.0599999999999996</v>
      </c>
      <c r="O161" s="44">
        <v>4.0599999999999996</v>
      </c>
      <c r="P161" s="44">
        <v>4.0599999999999996</v>
      </c>
      <c r="Q161" s="44">
        <v>4.0599999999999996</v>
      </c>
      <c r="R161" s="44">
        <v>4.0599999999999996</v>
      </c>
      <c r="S161" s="44">
        <v>4.0599999999999996</v>
      </c>
      <c r="T161" s="44">
        <v>4.0599999999999996</v>
      </c>
      <c r="U161" s="44">
        <v>4.0599999999999996</v>
      </c>
      <c r="V161" s="44">
        <v>4.0599999999999996</v>
      </c>
      <c r="W161" s="44">
        <v>4.0599999999999996</v>
      </c>
      <c r="X161" s="44">
        <v>4.0599999999999996</v>
      </c>
      <c r="Y161" s="44">
        <v>4.0599999999999996</v>
      </c>
      <c r="Z161" s="44">
        <v>4.0599999999999996</v>
      </c>
      <c r="AA161" s="44">
        <v>4.0599999999999996</v>
      </c>
    </row>
    <row r="162" spans="1:27" ht="12.75" hidden="1" customHeight="1" outlineLevel="1" x14ac:dyDescent="0.2">
      <c r="A162" s="99" t="s">
        <v>999</v>
      </c>
      <c r="B162" s="63" t="s">
        <v>878</v>
      </c>
      <c r="C162" s="43" t="s">
        <v>79</v>
      </c>
      <c r="D162" s="44">
        <f>$D$12</f>
        <v>175.36</v>
      </c>
      <c r="E162" s="44">
        <f t="shared" ref="E162:AA162" si="102">$D$12</f>
        <v>175.36</v>
      </c>
      <c r="F162" s="44">
        <f t="shared" si="102"/>
        <v>175.36</v>
      </c>
      <c r="G162" s="44">
        <f t="shared" si="102"/>
        <v>175.36</v>
      </c>
      <c r="H162" s="44">
        <f t="shared" si="102"/>
        <v>175.36</v>
      </c>
      <c r="I162" s="44">
        <f t="shared" si="102"/>
        <v>175.36</v>
      </c>
      <c r="J162" s="44">
        <f t="shared" si="102"/>
        <v>175.36</v>
      </c>
      <c r="K162" s="44">
        <f t="shared" si="102"/>
        <v>175.36</v>
      </c>
      <c r="L162" s="44">
        <f t="shared" si="102"/>
        <v>175.36</v>
      </c>
      <c r="M162" s="44">
        <f t="shared" si="102"/>
        <v>175.36</v>
      </c>
      <c r="N162" s="44">
        <f t="shared" si="102"/>
        <v>175.36</v>
      </c>
      <c r="O162" s="44">
        <f t="shared" si="102"/>
        <v>175.36</v>
      </c>
      <c r="P162" s="44">
        <f t="shared" si="102"/>
        <v>175.36</v>
      </c>
      <c r="Q162" s="44">
        <f t="shared" si="102"/>
        <v>175.36</v>
      </c>
      <c r="R162" s="44">
        <f t="shared" si="102"/>
        <v>175.36</v>
      </c>
      <c r="S162" s="44">
        <f t="shared" si="102"/>
        <v>175.36</v>
      </c>
      <c r="T162" s="44">
        <f t="shared" si="102"/>
        <v>175.36</v>
      </c>
      <c r="U162" s="44">
        <f t="shared" si="102"/>
        <v>175.36</v>
      </c>
      <c r="V162" s="44">
        <f t="shared" si="102"/>
        <v>175.36</v>
      </c>
      <c r="W162" s="44">
        <f t="shared" si="102"/>
        <v>175.36</v>
      </c>
      <c r="X162" s="44">
        <f t="shared" si="102"/>
        <v>175.36</v>
      </c>
      <c r="Y162" s="44">
        <f t="shared" si="102"/>
        <v>175.36</v>
      </c>
      <c r="Z162" s="44">
        <f t="shared" si="102"/>
        <v>175.36</v>
      </c>
      <c r="AA162" s="44">
        <f t="shared" si="102"/>
        <v>175.36</v>
      </c>
    </row>
    <row r="163" spans="1:27" ht="12.75" hidden="1" customHeight="1" outlineLevel="1" x14ac:dyDescent="0.2">
      <c r="A163" s="99" t="s">
        <v>1000</v>
      </c>
      <c r="B163" s="63" t="s">
        <v>874</v>
      </c>
      <c r="C163" s="43" t="s">
        <v>79</v>
      </c>
      <c r="D163" s="44">
        <f>$D$13</f>
        <v>216.36</v>
      </c>
      <c r="E163" s="44">
        <f t="shared" ref="E163:AA163" si="103">$D$13</f>
        <v>216.36</v>
      </c>
      <c r="F163" s="44">
        <f t="shared" si="103"/>
        <v>216.36</v>
      </c>
      <c r="G163" s="44">
        <f t="shared" si="103"/>
        <v>216.36</v>
      </c>
      <c r="H163" s="44">
        <f t="shared" si="103"/>
        <v>216.36</v>
      </c>
      <c r="I163" s="44">
        <f t="shared" si="103"/>
        <v>216.36</v>
      </c>
      <c r="J163" s="44">
        <f t="shared" si="103"/>
        <v>216.36</v>
      </c>
      <c r="K163" s="44">
        <f t="shared" si="103"/>
        <v>216.36</v>
      </c>
      <c r="L163" s="44">
        <f t="shared" si="103"/>
        <v>216.36</v>
      </c>
      <c r="M163" s="44">
        <f t="shared" si="103"/>
        <v>216.36</v>
      </c>
      <c r="N163" s="44">
        <f t="shared" si="103"/>
        <v>216.36</v>
      </c>
      <c r="O163" s="44">
        <f t="shared" si="103"/>
        <v>216.36</v>
      </c>
      <c r="P163" s="44">
        <f t="shared" si="103"/>
        <v>216.36</v>
      </c>
      <c r="Q163" s="44">
        <f t="shared" si="103"/>
        <v>216.36</v>
      </c>
      <c r="R163" s="44">
        <f t="shared" si="103"/>
        <v>216.36</v>
      </c>
      <c r="S163" s="44">
        <f t="shared" si="103"/>
        <v>216.36</v>
      </c>
      <c r="T163" s="44">
        <f t="shared" si="103"/>
        <v>216.36</v>
      </c>
      <c r="U163" s="44">
        <f t="shared" si="103"/>
        <v>216.36</v>
      </c>
      <c r="V163" s="44">
        <f t="shared" si="103"/>
        <v>216.36</v>
      </c>
      <c r="W163" s="44">
        <f t="shared" si="103"/>
        <v>216.36</v>
      </c>
      <c r="X163" s="44">
        <f t="shared" si="103"/>
        <v>216.36</v>
      </c>
      <c r="Y163" s="44">
        <f t="shared" si="103"/>
        <v>216.36</v>
      </c>
      <c r="Z163" s="44">
        <f t="shared" si="103"/>
        <v>216.36</v>
      </c>
      <c r="AA163" s="44">
        <f t="shared" si="103"/>
        <v>216.36</v>
      </c>
    </row>
    <row r="164" spans="1:27" collapsed="1" x14ac:dyDescent="0.2">
      <c r="A164" s="98" t="s">
        <v>1001</v>
      </c>
      <c r="B164" s="28" t="str">
        <f>"27"&amp;"."&amp;$B$218&amp;"."&amp;$B$219</f>
        <v>27.08.2023</v>
      </c>
      <c r="C164" s="90" t="s">
        <v>76</v>
      </c>
      <c r="D164" s="91">
        <f>ROUND(((D165+D166+D168+D167+D169)/1000),5)</f>
        <v>3.9460700000000002</v>
      </c>
      <c r="E164" s="91">
        <f t="shared" ref="E164:AA164" si="104">ROUND(((E165+E166+E168+E167+E169)/1000),5)</f>
        <v>3.8342200000000002</v>
      </c>
      <c r="F164" s="91">
        <f t="shared" si="104"/>
        <v>3.7728899999999999</v>
      </c>
      <c r="G164" s="91">
        <f t="shared" si="104"/>
        <v>3.7298300000000002</v>
      </c>
      <c r="H164" s="91">
        <f t="shared" si="104"/>
        <v>3.7033100000000001</v>
      </c>
      <c r="I164" s="91">
        <f t="shared" si="104"/>
        <v>3.68201</v>
      </c>
      <c r="J164" s="91">
        <f t="shared" si="104"/>
        <v>3.6722899999999998</v>
      </c>
      <c r="K164" s="91">
        <f t="shared" si="104"/>
        <v>3.9021400000000002</v>
      </c>
      <c r="L164" s="91">
        <f t="shared" si="104"/>
        <v>4.1858599999999999</v>
      </c>
      <c r="M164" s="91">
        <f t="shared" si="104"/>
        <v>4.3774499999999996</v>
      </c>
      <c r="N164" s="91">
        <f t="shared" si="104"/>
        <v>4.4894600000000002</v>
      </c>
      <c r="O164" s="91">
        <f t="shared" si="104"/>
        <v>4.5220399999999996</v>
      </c>
      <c r="P164" s="91">
        <f t="shared" si="104"/>
        <v>4.5216599999999998</v>
      </c>
      <c r="Q164" s="91">
        <f t="shared" si="104"/>
        <v>4.5290699999999999</v>
      </c>
      <c r="R164" s="91">
        <f t="shared" si="104"/>
        <v>4.5299100000000001</v>
      </c>
      <c r="S164" s="91">
        <f t="shared" si="104"/>
        <v>4.5221099999999996</v>
      </c>
      <c r="T164" s="91">
        <f t="shared" si="104"/>
        <v>4.4860699999999998</v>
      </c>
      <c r="U164" s="91">
        <f t="shared" si="104"/>
        <v>4.4325200000000002</v>
      </c>
      <c r="V164" s="91">
        <f t="shared" si="104"/>
        <v>4.4239699999999997</v>
      </c>
      <c r="W164" s="91">
        <f t="shared" si="104"/>
        <v>4.4653</v>
      </c>
      <c r="X164" s="91">
        <f t="shared" si="104"/>
        <v>4.4816099999999999</v>
      </c>
      <c r="Y164" s="91">
        <f t="shared" si="104"/>
        <v>4.3736199999999998</v>
      </c>
      <c r="Z164" s="91">
        <f t="shared" si="104"/>
        <v>4.3179299999999996</v>
      </c>
      <c r="AA164" s="91">
        <f t="shared" si="104"/>
        <v>4.0525000000000002</v>
      </c>
    </row>
    <row r="165" spans="1:27" ht="12.75" hidden="1" customHeight="1" outlineLevel="1" x14ac:dyDescent="0.2">
      <c r="A165" s="99" t="s">
        <v>1002</v>
      </c>
      <c r="B165" s="63" t="s">
        <v>238</v>
      </c>
      <c r="C165" s="43" t="s">
        <v>79</v>
      </c>
      <c r="D165" s="44">
        <v>1327.4</v>
      </c>
      <c r="E165" s="44">
        <v>1215.55</v>
      </c>
      <c r="F165" s="44">
        <v>1154.22</v>
      </c>
      <c r="G165" s="44">
        <v>1111.1600000000001</v>
      </c>
      <c r="H165" s="44">
        <v>1084.6400000000001</v>
      </c>
      <c r="I165" s="44">
        <v>1063.3399999999999</v>
      </c>
      <c r="J165" s="44">
        <v>1053.6199999999999</v>
      </c>
      <c r="K165" s="44">
        <v>1283.47</v>
      </c>
      <c r="L165" s="44">
        <v>1567.19</v>
      </c>
      <c r="M165" s="44">
        <v>1758.78</v>
      </c>
      <c r="N165" s="44">
        <v>1870.79</v>
      </c>
      <c r="O165" s="44">
        <v>1903.37</v>
      </c>
      <c r="P165" s="44">
        <v>1902.99</v>
      </c>
      <c r="Q165" s="44">
        <v>1910.4</v>
      </c>
      <c r="R165" s="44">
        <v>1911.24</v>
      </c>
      <c r="S165" s="44">
        <v>1903.44</v>
      </c>
      <c r="T165" s="44">
        <v>1867.4</v>
      </c>
      <c r="U165" s="44">
        <v>1813.85</v>
      </c>
      <c r="V165" s="44">
        <v>1805.3</v>
      </c>
      <c r="W165" s="44">
        <v>1846.63</v>
      </c>
      <c r="X165" s="44">
        <v>1862.94</v>
      </c>
      <c r="Y165" s="44">
        <v>1754.95</v>
      </c>
      <c r="Z165" s="44">
        <v>1699.26</v>
      </c>
      <c r="AA165" s="44">
        <v>1433.83</v>
      </c>
    </row>
    <row r="166" spans="1:27" ht="12.75" hidden="1" customHeight="1" outlineLevel="1" x14ac:dyDescent="0.2">
      <c r="A166" s="99" t="s">
        <v>1003</v>
      </c>
      <c r="B166" s="63" t="s">
        <v>90</v>
      </c>
      <c r="C166" s="43" t="s">
        <v>79</v>
      </c>
      <c r="D166" s="44">
        <f>$D$10</f>
        <v>2222.89</v>
      </c>
      <c r="E166" s="44">
        <f t="shared" ref="E166:AA166" si="105">$D$10</f>
        <v>2222.89</v>
      </c>
      <c r="F166" s="44">
        <f t="shared" si="105"/>
        <v>2222.89</v>
      </c>
      <c r="G166" s="44">
        <f t="shared" si="105"/>
        <v>2222.89</v>
      </c>
      <c r="H166" s="44">
        <f t="shared" si="105"/>
        <v>2222.89</v>
      </c>
      <c r="I166" s="44">
        <f t="shared" si="105"/>
        <v>2222.89</v>
      </c>
      <c r="J166" s="44">
        <f t="shared" si="105"/>
        <v>2222.89</v>
      </c>
      <c r="K166" s="44">
        <f t="shared" si="105"/>
        <v>2222.89</v>
      </c>
      <c r="L166" s="44">
        <f t="shared" si="105"/>
        <v>2222.89</v>
      </c>
      <c r="M166" s="44">
        <f t="shared" si="105"/>
        <v>2222.89</v>
      </c>
      <c r="N166" s="44">
        <f t="shared" si="105"/>
        <v>2222.89</v>
      </c>
      <c r="O166" s="44">
        <f t="shared" si="105"/>
        <v>2222.89</v>
      </c>
      <c r="P166" s="44">
        <f t="shared" si="105"/>
        <v>2222.89</v>
      </c>
      <c r="Q166" s="44">
        <f t="shared" si="105"/>
        <v>2222.89</v>
      </c>
      <c r="R166" s="44">
        <f t="shared" si="105"/>
        <v>2222.89</v>
      </c>
      <c r="S166" s="44">
        <f t="shared" si="105"/>
        <v>2222.89</v>
      </c>
      <c r="T166" s="44">
        <f t="shared" si="105"/>
        <v>2222.89</v>
      </c>
      <c r="U166" s="44">
        <f t="shared" si="105"/>
        <v>2222.89</v>
      </c>
      <c r="V166" s="44">
        <f t="shared" si="105"/>
        <v>2222.89</v>
      </c>
      <c r="W166" s="44">
        <f t="shared" si="105"/>
        <v>2222.89</v>
      </c>
      <c r="X166" s="44">
        <f t="shared" si="105"/>
        <v>2222.89</v>
      </c>
      <c r="Y166" s="44">
        <f t="shared" si="105"/>
        <v>2222.89</v>
      </c>
      <c r="Z166" s="44">
        <f t="shared" si="105"/>
        <v>2222.89</v>
      </c>
      <c r="AA166" s="44">
        <f t="shared" si="105"/>
        <v>2222.89</v>
      </c>
    </row>
    <row r="167" spans="1:27" ht="12.75" hidden="1" customHeight="1" outlineLevel="1" x14ac:dyDescent="0.2">
      <c r="A167" s="99" t="s">
        <v>1004</v>
      </c>
      <c r="B167" s="63" t="s">
        <v>83</v>
      </c>
      <c r="C167" s="43" t="s">
        <v>79</v>
      </c>
      <c r="D167" s="44">
        <v>4.0599999999999996</v>
      </c>
      <c r="E167" s="44">
        <v>4.0599999999999996</v>
      </c>
      <c r="F167" s="44">
        <v>4.0599999999999996</v>
      </c>
      <c r="G167" s="44">
        <v>4.0599999999999996</v>
      </c>
      <c r="H167" s="44">
        <v>4.0599999999999996</v>
      </c>
      <c r="I167" s="44">
        <v>4.0599999999999996</v>
      </c>
      <c r="J167" s="44">
        <v>4.0599999999999996</v>
      </c>
      <c r="K167" s="44">
        <v>4.0599999999999996</v>
      </c>
      <c r="L167" s="44">
        <v>4.0599999999999996</v>
      </c>
      <c r="M167" s="44">
        <v>4.0599999999999996</v>
      </c>
      <c r="N167" s="44">
        <v>4.0599999999999996</v>
      </c>
      <c r="O167" s="44">
        <v>4.0599999999999996</v>
      </c>
      <c r="P167" s="44">
        <v>4.0599999999999996</v>
      </c>
      <c r="Q167" s="44">
        <v>4.0599999999999996</v>
      </c>
      <c r="R167" s="44">
        <v>4.0599999999999996</v>
      </c>
      <c r="S167" s="44">
        <v>4.0599999999999996</v>
      </c>
      <c r="T167" s="44">
        <v>4.0599999999999996</v>
      </c>
      <c r="U167" s="44">
        <v>4.0599999999999996</v>
      </c>
      <c r="V167" s="44">
        <v>4.0599999999999996</v>
      </c>
      <c r="W167" s="44">
        <v>4.0599999999999996</v>
      </c>
      <c r="X167" s="44">
        <v>4.0599999999999996</v>
      </c>
      <c r="Y167" s="44">
        <v>4.0599999999999996</v>
      </c>
      <c r="Z167" s="44">
        <v>4.0599999999999996</v>
      </c>
      <c r="AA167" s="44">
        <v>4.0599999999999996</v>
      </c>
    </row>
    <row r="168" spans="1:27" ht="12.75" hidden="1" customHeight="1" outlineLevel="1" x14ac:dyDescent="0.2">
      <c r="A168" s="99" t="s">
        <v>1005</v>
      </c>
      <c r="B168" s="63" t="s">
        <v>878</v>
      </c>
      <c r="C168" s="43" t="s">
        <v>79</v>
      </c>
      <c r="D168" s="44">
        <f>$D$12</f>
        <v>175.36</v>
      </c>
      <c r="E168" s="44">
        <f t="shared" ref="E168:AA168" si="106">$D$12</f>
        <v>175.36</v>
      </c>
      <c r="F168" s="44">
        <f t="shared" si="106"/>
        <v>175.36</v>
      </c>
      <c r="G168" s="44">
        <f t="shared" si="106"/>
        <v>175.36</v>
      </c>
      <c r="H168" s="44">
        <f t="shared" si="106"/>
        <v>175.36</v>
      </c>
      <c r="I168" s="44">
        <f t="shared" si="106"/>
        <v>175.36</v>
      </c>
      <c r="J168" s="44">
        <f t="shared" si="106"/>
        <v>175.36</v>
      </c>
      <c r="K168" s="44">
        <f t="shared" si="106"/>
        <v>175.36</v>
      </c>
      <c r="L168" s="44">
        <f t="shared" si="106"/>
        <v>175.36</v>
      </c>
      <c r="M168" s="44">
        <f t="shared" si="106"/>
        <v>175.36</v>
      </c>
      <c r="N168" s="44">
        <f t="shared" si="106"/>
        <v>175.36</v>
      </c>
      <c r="O168" s="44">
        <f t="shared" si="106"/>
        <v>175.36</v>
      </c>
      <c r="P168" s="44">
        <f t="shared" si="106"/>
        <v>175.36</v>
      </c>
      <c r="Q168" s="44">
        <f t="shared" si="106"/>
        <v>175.36</v>
      </c>
      <c r="R168" s="44">
        <f t="shared" si="106"/>
        <v>175.36</v>
      </c>
      <c r="S168" s="44">
        <f t="shared" si="106"/>
        <v>175.36</v>
      </c>
      <c r="T168" s="44">
        <f t="shared" si="106"/>
        <v>175.36</v>
      </c>
      <c r="U168" s="44">
        <f t="shared" si="106"/>
        <v>175.36</v>
      </c>
      <c r="V168" s="44">
        <f t="shared" si="106"/>
        <v>175.36</v>
      </c>
      <c r="W168" s="44">
        <f t="shared" si="106"/>
        <v>175.36</v>
      </c>
      <c r="X168" s="44">
        <f t="shared" si="106"/>
        <v>175.36</v>
      </c>
      <c r="Y168" s="44">
        <f t="shared" si="106"/>
        <v>175.36</v>
      </c>
      <c r="Z168" s="44">
        <f t="shared" si="106"/>
        <v>175.36</v>
      </c>
      <c r="AA168" s="44">
        <f t="shared" si="106"/>
        <v>175.36</v>
      </c>
    </row>
    <row r="169" spans="1:27" ht="12.75" hidden="1" customHeight="1" outlineLevel="1" x14ac:dyDescent="0.2">
      <c r="A169" s="99" t="s">
        <v>1006</v>
      </c>
      <c r="B169" s="63" t="s">
        <v>874</v>
      </c>
      <c r="C169" s="43" t="s">
        <v>79</v>
      </c>
      <c r="D169" s="44">
        <f>$D$13</f>
        <v>216.36</v>
      </c>
      <c r="E169" s="44">
        <f t="shared" ref="E169:AA169" si="107">$D$13</f>
        <v>216.36</v>
      </c>
      <c r="F169" s="44">
        <f t="shared" si="107"/>
        <v>216.36</v>
      </c>
      <c r="G169" s="44">
        <f t="shared" si="107"/>
        <v>216.36</v>
      </c>
      <c r="H169" s="44">
        <f t="shared" si="107"/>
        <v>216.36</v>
      </c>
      <c r="I169" s="44">
        <f t="shared" si="107"/>
        <v>216.36</v>
      </c>
      <c r="J169" s="44">
        <f t="shared" si="107"/>
        <v>216.36</v>
      </c>
      <c r="K169" s="44">
        <f t="shared" si="107"/>
        <v>216.36</v>
      </c>
      <c r="L169" s="44">
        <f t="shared" si="107"/>
        <v>216.36</v>
      </c>
      <c r="M169" s="44">
        <f t="shared" si="107"/>
        <v>216.36</v>
      </c>
      <c r="N169" s="44">
        <f t="shared" si="107"/>
        <v>216.36</v>
      </c>
      <c r="O169" s="44">
        <f t="shared" si="107"/>
        <v>216.36</v>
      </c>
      <c r="P169" s="44">
        <f t="shared" si="107"/>
        <v>216.36</v>
      </c>
      <c r="Q169" s="44">
        <f t="shared" si="107"/>
        <v>216.36</v>
      </c>
      <c r="R169" s="44">
        <f t="shared" si="107"/>
        <v>216.36</v>
      </c>
      <c r="S169" s="44">
        <f t="shared" si="107"/>
        <v>216.36</v>
      </c>
      <c r="T169" s="44">
        <f t="shared" si="107"/>
        <v>216.36</v>
      </c>
      <c r="U169" s="44">
        <f t="shared" si="107"/>
        <v>216.36</v>
      </c>
      <c r="V169" s="44">
        <f t="shared" si="107"/>
        <v>216.36</v>
      </c>
      <c r="W169" s="44">
        <f t="shared" si="107"/>
        <v>216.36</v>
      </c>
      <c r="X169" s="44">
        <f t="shared" si="107"/>
        <v>216.36</v>
      </c>
      <c r="Y169" s="44">
        <f t="shared" si="107"/>
        <v>216.36</v>
      </c>
      <c r="Z169" s="44">
        <f t="shared" si="107"/>
        <v>216.36</v>
      </c>
      <c r="AA169" s="44">
        <f t="shared" si="107"/>
        <v>216.36</v>
      </c>
    </row>
    <row r="170" spans="1:27" collapsed="1" x14ac:dyDescent="0.2">
      <c r="A170" s="98" t="s">
        <v>1007</v>
      </c>
      <c r="B170" s="28" t="str">
        <f>"28"&amp;"."&amp;$B$218&amp;"."&amp;$B$219</f>
        <v>28.08.2023</v>
      </c>
      <c r="C170" s="90" t="s">
        <v>76</v>
      </c>
      <c r="D170" s="91">
        <f>ROUND(((D171+D172+D174+D173+D175)/1000),5)</f>
        <v>3.91784</v>
      </c>
      <c r="E170" s="91">
        <f t="shared" ref="E170:AA170" si="108">ROUND(((E171+E172+E174+E173+E175)/1000),5)</f>
        <v>3.77433</v>
      </c>
      <c r="F170" s="91">
        <f t="shared" si="108"/>
        <v>3.7036600000000002</v>
      </c>
      <c r="G170" s="91">
        <f t="shared" si="108"/>
        <v>3.6401400000000002</v>
      </c>
      <c r="H170" s="91">
        <f t="shared" si="108"/>
        <v>3.6844700000000001</v>
      </c>
      <c r="I170" s="91">
        <f t="shared" si="108"/>
        <v>3.77508</v>
      </c>
      <c r="J170" s="91">
        <f t="shared" si="108"/>
        <v>3.9529000000000001</v>
      </c>
      <c r="K170" s="91">
        <f t="shared" si="108"/>
        <v>4.2454099999999997</v>
      </c>
      <c r="L170" s="91">
        <f t="shared" si="108"/>
        <v>4.5192199999999998</v>
      </c>
      <c r="M170" s="91">
        <f t="shared" si="108"/>
        <v>4.6417700000000002</v>
      </c>
      <c r="N170" s="91">
        <f t="shared" si="108"/>
        <v>4.6633199999999997</v>
      </c>
      <c r="O170" s="91">
        <f t="shared" si="108"/>
        <v>4.665</v>
      </c>
      <c r="P170" s="91">
        <f t="shared" si="108"/>
        <v>4.65618</v>
      </c>
      <c r="Q170" s="91">
        <f t="shared" si="108"/>
        <v>4.7171500000000002</v>
      </c>
      <c r="R170" s="91">
        <f t="shared" si="108"/>
        <v>4.80959</v>
      </c>
      <c r="S170" s="91">
        <f t="shared" si="108"/>
        <v>4.8013399999999997</v>
      </c>
      <c r="T170" s="91">
        <f t="shared" si="108"/>
        <v>4.8199100000000001</v>
      </c>
      <c r="U170" s="91">
        <f t="shared" si="108"/>
        <v>4.6729700000000003</v>
      </c>
      <c r="V170" s="91">
        <f t="shared" si="108"/>
        <v>4.66404</v>
      </c>
      <c r="W170" s="91">
        <f t="shared" si="108"/>
        <v>4.67232</v>
      </c>
      <c r="X170" s="91">
        <f t="shared" si="108"/>
        <v>4.6430600000000002</v>
      </c>
      <c r="Y170" s="91">
        <f t="shared" si="108"/>
        <v>4.5499000000000001</v>
      </c>
      <c r="Z170" s="91">
        <f t="shared" si="108"/>
        <v>4.3233100000000002</v>
      </c>
      <c r="AA170" s="91">
        <f t="shared" si="108"/>
        <v>4.0737800000000002</v>
      </c>
    </row>
    <row r="171" spans="1:27" ht="12.75" hidden="1" customHeight="1" outlineLevel="1" x14ac:dyDescent="0.2">
      <c r="A171" s="99" t="s">
        <v>1008</v>
      </c>
      <c r="B171" s="63" t="s">
        <v>238</v>
      </c>
      <c r="C171" s="43" t="s">
        <v>79</v>
      </c>
      <c r="D171" s="44">
        <v>1299.17</v>
      </c>
      <c r="E171" s="44">
        <v>1155.6600000000001</v>
      </c>
      <c r="F171" s="44">
        <v>1084.99</v>
      </c>
      <c r="G171" s="44">
        <v>1021.47</v>
      </c>
      <c r="H171" s="44">
        <v>1065.8</v>
      </c>
      <c r="I171" s="44">
        <v>1156.4100000000001</v>
      </c>
      <c r="J171" s="44">
        <v>1334.23</v>
      </c>
      <c r="K171" s="44">
        <v>1626.74</v>
      </c>
      <c r="L171" s="44">
        <v>1900.55</v>
      </c>
      <c r="M171" s="44">
        <v>2023.1</v>
      </c>
      <c r="N171" s="44">
        <v>2044.65</v>
      </c>
      <c r="O171" s="44">
        <v>2046.33</v>
      </c>
      <c r="P171" s="44">
        <v>2037.51</v>
      </c>
      <c r="Q171" s="44">
        <v>2098.48</v>
      </c>
      <c r="R171" s="44">
        <v>2190.92</v>
      </c>
      <c r="S171" s="44">
        <v>2182.67</v>
      </c>
      <c r="T171" s="44">
        <v>2201.2399999999998</v>
      </c>
      <c r="U171" s="44">
        <v>2054.3000000000002</v>
      </c>
      <c r="V171" s="44">
        <v>2045.37</v>
      </c>
      <c r="W171" s="44">
        <v>2053.65</v>
      </c>
      <c r="X171" s="44">
        <v>2024.39</v>
      </c>
      <c r="Y171" s="44">
        <v>1931.23</v>
      </c>
      <c r="Z171" s="44">
        <v>1704.64</v>
      </c>
      <c r="AA171" s="44">
        <v>1455.11</v>
      </c>
    </row>
    <row r="172" spans="1:27" ht="12.75" hidden="1" customHeight="1" outlineLevel="1" x14ac:dyDescent="0.2">
      <c r="A172" s="99" t="s">
        <v>1009</v>
      </c>
      <c r="B172" s="63" t="s">
        <v>90</v>
      </c>
      <c r="C172" s="43" t="s">
        <v>79</v>
      </c>
      <c r="D172" s="44">
        <f>$D$10</f>
        <v>2222.89</v>
      </c>
      <c r="E172" s="44">
        <f t="shared" ref="E172:AA172" si="109">$D$10</f>
        <v>2222.89</v>
      </c>
      <c r="F172" s="44">
        <f t="shared" si="109"/>
        <v>2222.89</v>
      </c>
      <c r="G172" s="44">
        <f t="shared" si="109"/>
        <v>2222.89</v>
      </c>
      <c r="H172" s="44">
        <f t="shared" si="109"/>
        <v>2222.89</v>
      </c>
      <c r="I172" s="44">
        <f t="shared" si="109"/>
        <v>2222.89</v>
      </c>
      <c r="J172" s="44">
        <f t="shared" si="109"/>
        <v>2222.89</v>
      </c>
      <c r="K172" s="44">
        <f t="shared" si="109"/>
        <v>2222.89</v>
      </c>
      <c r="L172" s="44">
        <f t="shared" si="109"/>
        <v>2222.89</v>
      </c>
      <c r="M172" s="44">
        <f t="shared" si="109"/>
        <v>2222.89</v>
      </c>
      <c r="N172" s="44">
        <f t="shared" si="109"/>
        <v>2222.89</v>
      </c>
      <c r="O172" s="44">
        <f t="shared" si="109"/>
        <v>2222.89</v>
      </c>
      <c r="P172" s="44">
        <f t="shared" si="109"/>
        <v>2222.89</v>
      </c>
      <c r="Q172" s="44">
        <f t="shared" si="109"/>
        <v>2222.89</v>
      </c>
      <c r="R172" s="44">
        <f t="shared" si="109"/>
        <v>2222.89</v>
      </c>
      <c r="S172" s="44">
        <f t="shared" si="109"/>
        <v>2222.89</v>
      </c>
      <c r="T172" s="44">
        <f t="shared" si="109"/>
        <v>2222.89</v>
      </c>
      <c r="U172" s="44">
        <f t="shared" si="109"/>
        <v>2222.89</v>
      </c>
      <c r="V172" s="44">
        <f t="shared" si="109"/>
        <v>2222.89</v>
      </c>
      <c r="W172" s="44">
        <f t="shared" si="109"/>
        <v>2222.89</v>
      </c>
      <c r="X172" s="44">
        <f t="shared" si="109"/>
        <v>2222.89</v>
      </c>
      <c r="Y172" s="44">
        <f t="shared" si="109"/>
        <v>2222.89</v>
      </c>
      <c r="Z172" s="44">
        <f t="shared" si="109"/>
        <v>2222.89</v>
      </c>
      <c r="AA172" s="44">
        <f t="shared" si="109"/>
        <v>2222.89</v>
      </c>
    </row>
    <row r="173" spans="1:27" ht="12.75" hidden="1" customHeight="1" outlineLevel="1" x14ac:dyDescent="0.2">
      <c r="A173" s="99" t="s">
        <v>1010</v>
      </c>
      <c r="B173" s="63" t="s">
        <v>83</v>
      </c>
      <c r="C173" s="43" t="s">
        <v>79</v>
      </c>
      <c r="D173" s="44">
        <v>4.0599999999999996</v>
      </c>
      <c r="E173" s="44">
        <v>4.0599999999999996</v>
      </c>
      <c r="F173" s="44">
        <v>4.0599999999999996</v>
      </c>
      <c r="G173" s="44">
        <v>4.0599999999999996</v>
      </c>
      <c r="H173" s="44">
        <v>4.0599999999999996</v>
      </c>
      <c r="I173" s="44">
        <v>4.0599999999999996</v>
      </c>
      <c r="J173" s="44">
        <v>4.0599999999999996</v>
      </c>
      <c r="K173" s="44">
        <v>4.0599999999999996</v>
      </c>
      <c r="L173" s="44">
        <v>4.0599999999999996</v>
      </c>
      <c r="M173" s="44">
        <v>4.0599999999999996</v>
      </c>
      <c r="N173" s="44">
        <v>4.0599999999999996</v>
      </c>
      <c r="O173" s="44">
        <v>4.0599999999999996</v>
      </c>
      <c r="P173" s="44">
        <v>4.0599999999999996</v>
      </c>
      <c r="Q173" s="44">
        <v>4.0599999999999996</v>
      </c>
      <c r="R173" s="44">
        <v>4.0599999999999996</v>
      </c>
      <c r="S173" s="44">
        <v>4.0599999999999996</v>
      </c>
      <c r="T173" s="44">
        <v>4.0599999999999996</v>
      </c>
      <c r="U173" s="44">
        <v>4.0599999999999996</v>
      </c>
      <c r="V173" s="44">
        <v>4.0599999999999996</v>
      </c>
      <c r="W173" s="44">
        <v>4.0599999999999996</v>
      </c>
      <c r="X173" s="44">
        <v>4.0599999999999996</v>
      </c>
      <c r="Y173" s="44">
        <v>4.0599999999999996</v>
      </c>
      <c r="Z173" s="44">
        <v>4.0599999999999996</v>
      </c>
      <c r="AA173" s="44">
        <v>4.0599999999999996</v>
      </c>
    </row>
    <row r="174" spans="1:27" ht="12.75" hidden="1" customHeight="1" outlineLevel="1" x14ac:dyDescent="0.2">
      <c r="A174" s="99" t="s">
        <v>1011</v>
      </c>
      <c r="B174" s="63" t="s">
        <v>878</v>
      </c>
      <c r="C174" s="43" t="s">
        <v>79</v>
      </c>
      <c r="D174" s="44">
        <f>$D$12</f>
        <v>175.36</v>
      </c>
      <c r="E174" s="44">
        <f t="shared" ref="E174:AA174" si="110">$D$12</f>
        <v>175.36</v>
      </c>
      <c r="F174" s="44">
        <f t="shared" si="110"/>
        <v>175.36</v>
      </c>
      <c r="G174" s="44">
        <f t="shared" si="110"/>
        <v>175.36</v>
      </c>
      <c r="H174" s="44">
        <f t="shared" si="110"/>
        <v>175.36</v>
      </c>
      <c r="I174" s="44">
        <f t="shared" si="110"/>
        <v>175.36</v>
      </c>
      <c r="J174" s="44">
        <f t="shared" si="110"/>
        <v>175.36</v>
      </c>
      <c r="K174" s="44">
        <f t="shared" si="110"/>
        <v>175.36</v>
      </c>
      <c r="L174" s="44">
        <f t="shared" si="110"/>
        <v>175.36</v>
      </c>
      <c r="M174" s="44">
        <f t="shared" si="110"/>
        <v>175.36</v>
      </c>
      <c r="N174" s="44">
        <f t="shared" si="110"/>
        <v>175.36</v>
      </c>
      <c r="O174" s="44">
        <f t="shared" si="110"/>
        <v>175.36</v>
      </c>
      <c r="P174" s="44">
        <f t="shared" si="110"/>
        <v>175.36</v>
      </c>
      <c r="Q174" s="44">
        <f t="shared" si="110"/>
        <v>175.36</v>
      </c>
      <c r="R174" s="44">
        <f t="shared" si="110"/>
        <v>175.36</v>
      </c>
      <c r="S174" s="44">
        <f t="shared" si="110"/>
        <v>175.36</v>
      </c>
      <c r="T174" s="44">
        <f t="shared" si="110"/>
        <v>175.36</v>
      </c>
      <c r="U174" s="44">
        <f t="shared" si="110"/>
        <v>175.36</v>
      </c>
      <c r="V174" s="44">
        <f t="shared" si="110"/>
        <v>175.36</v>
      </c>
      <c r="W174" s="44">
        <f t="shared" si="110"/>
        <v>175.36</v>
      </c>
      <c r="X174" s="44">
        <f t="shared" si="110"/>
        <v>175.36</v>
      </c>
      <c r="Y174" s="44">
        <f t="shared" si="110"/>
        <v>175.36</v>
      </c>
      <c r="Z174" s="44">
        <f t="shared" si="110"/>
        <v>175.36</v>
      </c>
      <c r="AA174" s="44">
        <f t="shared" si="110"/>
        <v>175.36</v>
      </c>
    </row>
    <row r="175" spans="1:27" ht="12.75" hidden="1" customHeight="1" outlineLevel="1" x14ac:dyDescent="0.2">
      <c r="A175" s="99" t="s">
        <v>1012</v>
      </c>
      <c r="B175" s="63" t="s">
        <v>874</v>
      </c>
      <c r="C175" s="43" t="s">
        <v>79</v>
      </c>
      <c r="D175" s="44">
        <f>$D$13</f>
        <v>216.36</v>
      </c>
      <c r="E175" s="44">
        <f t="shared" ref="E175:AA175" si="111">$D$13</f>
        <v>216.36</v>
      </c>
      <c r="F175" s="44">
        <f t="shared" si="111"/>
        <v>216.36</v>
      </c>
      <c r="G175" s="44">
        <f t="shared" si="111"/>
        <v>216.36</v>
      </c>
      <c r="H175" s="44">
        <f t="shared" si="111"/>
        <v>216.36</v>
      </c>
      <c r="I175" s="44">
        <f t="shared" si="111"/>
        <v>216.36</v>
      </c>
      <c r="J175" s="44">
        <f t="shared" si="111"/>
        <v>216.36</v>
      </c>
      <c r="K175" s="44">
        <f t="shared" si="111"/>
        <v>216.36</v>
      </c>
      <c r="L175" s="44">
        <f t="shared" si="111"/>
        <v>216.36</v>
      </c>
      <c r="M175" s="44">
        <f t="shared" si="111"/>
        <v>216.36</v>
      </c>
      <c r="N175" s="44">
        <f t="shared" si="111"/>
        <v>216.36</v>
      </c>
      <c r="O175" s="44">
        <f t="shared" si="111"/>
        <v>216.36</v>
      </c>
      <c r="P175" s="44">
        <f t="shared" si="111"/>
        <v>216.36</v>
      </c>
      <c r="Q175" s="44">
        <f t="shared" si="111"/>
        <v>216.36</v>
      </c>
      <c r="R175" s="44">
        <f t="shared" si="111"/>
        <v>216.36</v>
      </c>
      <c r="S175" s="44">
        <f t="shared" si="111"/>
        <v>216.36</v>
      </c>
      <c r="T175" s="44">
        <f t="shared" si="111"/>
        <v>216.36</v>
      </c>
      <c r="U175" s="44">
        <f t="shared" si="111"/>
        <v>216.36</v>
      </c>
      <c r="V175" s="44">
        <f t="shared" si="111"/>
        <v>216.36</v>
      </c>
      <c r="W175" s="44">
        <f t="shared" si="111"/>
        <v>216.36</v>
      </c>
      <c r="X175" s="44">
        <f t="shared" si="111"/>
        <v>216.36</v>
      </c>
      <c r="Y175" s="44">
        <f t="shared" si="111"/>
        <v>216.36</v>
      </c>
      <c r="Z175" s="44">
        <f t="shared" si="111"/>
        <v>216.36</v>
      </c>
      <c r="AA175" s="44">
        <f t="shared" si="111"/>
        <v>216.36</v>
      </c>
    </row>
    <row r="176" spans="1:27" collapsed="1" x14ac:dyDescent="0.2">
      <c r="A176" s="98" t="s">
        <v>1013</v>
      </c>
      <c r="B176" s="28" t="str">
        <f>"29"&amp;"."&amp;$B$218&amp;"."&amp;$B$219</f>
        <v>29.08.2023</v>
      </c>
      <c r="C176" s="90" t="s">
        <v>76</v>
      </c>
      <c r="D176" s="91">
        <f>ROUND(((D177+D178+D180+D179+D181)/1000),5)</f>
        <v>3.9319600000000001</v>
      </c>
      <c r="E176" s="91">
        <f t="shared" ref="E176:AA176" si="112">ROUND(((E177+E178+E180+E179+E181)/1000),5)</f>
        <v>3.7933300000000001</v>
      </c>
      <c r="F176" s="91">
        <f t="shared" si="112"/>
        <v>3.6748500000000002</v>
      </c>
      <c r="G176" s="91">
        <f t="shared" si="112"/>
        <v>3.6769799999999999</v>
      </c>
      <c r="H176" s="91">
        <f t="shared" si="112"/>
        <v>3.7490899999999998</v>
      </c>
      <c r="I176" s="91">
        <f t="shared" si="112"/>
        <v>3.8816999999999999</v>
      </c>
      <c r="J176" s="91">
        <f t="shared" si="112"/>
        <v>3.9697499999999999</v>
      </c>
      <c r="K176" s="91">
        <f t="shared" si="112"/>
        <v>4.2347900000000003</v>
      </c>
      <c r="L176" s="91">
        <f t="shared" si="112"/>
        <v>4.5969800000000003</v>
      </c>
      <c r="M176" s="91">
        <f t="shared" si="112"/>
        <v>4.6702899999999996</v>
      </c>
      <c r="N176" s="91">
        <f t="shared" si="112"/>
        <v>4.7105499999999996</v>
      </c>
      <c r="O176" s="91">
        <f t="shared" si="112"/>
        <v>4.6885000000000003</v>
      </c>
      <c r="P176" s="91">
        <f t="shared" si="112"/>
        <v>4.6786599999999998</v>
      </c>
      <c r="Q176" s="91">
        <f t="shared" si="112"/>
        <v>4.6984199999999996</v>
      </c>
      <c r="R176" s="91">
        <f t="shared" si="112"/>
        <v>4.7446200000000003</v>
      </c>
      <c r="S176" s="91">
        <f t="shared" si="112"/>
        <v>4.7444699999999997</v>
      </c>
      <c r="T176" s="91">
        <f t="shared" si="112"/>
        <v>4.7345600000000001</v>
      </c>
      <c r="U176" s="91">
        <f t="shared" si="112"/>
        <v>4.7157</v>
      </c>
      <c r="V176" s="91">
        <f t="shared" si="112"/>
        <v>4.6932200000000002</v>
      </c>
      <c r="W176" s="91">
        <f t="shared" si="112"/>
        <v>4.7249699999999999</v>
      </c>
      <c r="X176" s="91">
        <f t="shared" si="112"/>
        <v>4.7305299999999999</v>
      </c>
      <c r="Y176" s="91">
        <f t="shared" si="112"/>
        <v>4.6691200000000004</v>
      </c>
      <c r="Z176" s="91">
        <f t="shared" si="112"/>
        <v>4.3122999999999996</v>
      </c>
      <c r="AA176" s="91">
        <f t="shared" si="112"/>
        <v>4.1033099999999996</v>
      </c>
    </row>
    <row r="177" spans="1:27" ht="12.75" hidden="1" customHeight="1" outlineLevel="1" x14ac:dyDescent="0.2">
      <c r="A177" s="99" t="s">
        <v>1014</v>
      </c>
      <c r="B177" s="63" t="s">
        <v>238</v>
      </c>
      <c r="C177" s="43" t="s">
        <v>79</v>
      </c>
      <c r="D177" s="44">
        <v>1313.29</v>
      </c>
      <c r="E177" s="44">
        <v>1174.6600000000001</v>
      </c>
      <c r="F177" s="44">
        <v>1056.18</v>
      </c>
      <c r="G177" s="44">
        <v>1058.31</v>
      </c>
      <c r="H177" s="44">
        <v>1130.42</v>
      </c>
      <c r="I177" s="44">
        <v>1263.03</v>
      </c>
      <c r="J177" s="44">
        <v>1351.08</v>
      </c>
      <c r="K177" s="44">
        <v>1616.12</v>
      </c>
      <c r="L177" s="44">
        <v>1978.31</v>
      </c>
      <c r="M177" s="44">
        <v>2051.62</v>
      </c>
      <c r="N177" s="44">
        <v>2091.88</v>
      </c>
      <c r="O177" s="44">
        <v>2069.83</v>
      </c>
      <c r="P177" s="44">
        <v>2059.9899999999998</v>
      </c>
      <c r="Q177" s="44">
        <v>2079.75</v>
      </c>
      <c r="R177" s="44">
        <v>2125.9499999999998</v>
      </c>
      <c r="S177" s="44">
        <v>2125.8000000000002</v>
      </c>
      <c r="T177" s="44">
        <v>2115.89</v>
      </c>
      <c r="U177" s="44">
        <v>2097.0300000000002</v>
      </c>
      <c r="V177" s="44">
        <v>2074.5500000000002</v>
      </c>
      <c r="W177" s="44">
        <v>2106.3000000000002</v>
      </c>
      <c r="X177" s="44">
        <v>2111.86</v>
      </c>
      <c r="Y177" s="44">
        <v>2050.4499999999998</v>
      </c>
      <c r="Z177" s="44">
        <v>1693.63</v>
      </c>
      <c r="AA177" s="44">
        <v>1484.64</v>
      </c>
    </row>
    <row r="178" spans="1:27" ht="12.75" hidden="1" customHeight="1" outlineLevel="1" x14ac:dyDescent="0.2">
      <c r="A178" s="99" t="s">
        <v>1015</v>
      </c>
      <c r="B178" s="63" t="s">
        <v>90</v>
      </c>
      <c r="C178" s="43" t="s">
        <v>79</v>
      </c>
      <c r="D178" s="44">
        <f>$D$10</f>
        <v>2222.89</v>
      </c>
      <c r="E178" s="44">
        <f t="shared" ref="E178:AA178" si="113">$D$10</f>
        <v>2222.89</v>
      </c>
      <c r="F178" s="44">
        <f t="shared" si="113"/>
        <v>2222.89</v>
      </c>
      <c r="G178" s="44">
        <f t="shared" si="113"/>
        <v>2222.89</v>
      </c>
      <c r="H178" s="44">
        <f t="shared" si="113"/>
        <v>2222.89</v>
      </c>
      <c r="I178" s="44">
        <f t="shared" si="113"/>
        <v>2222.89</v>
      </c>
      <c r="J178" s="44">
        <f t="shared" si="113"/>
        <v>2222.89</v>
      </c>
      <c r="K178" s="44">
        <f t="shared" si="113"/>
        <v>2222.89</v>
      </c>
      <c r="L178" s="44">
        <f t="shared" si="113"/>
        <v>2222.89</v>
      </c>
      <c r="M178" s="44">
        <f t="shared" si="113"/>
        <v>2222.89</v>
      </c>
      <c r="N178" s="44">
        <f t="shared" si="113"/>
        <v>2222.89</v>
      </c>
      <c r="O178" s="44">
        <f t="shared" si="113"/>
        <v>2222.89</v>
      </c>
      <c r="P178" s="44">
        <f t="shared" si="113"/>
        <v>2222.89</v>
      </c>
      <c r="Q178" s="44">
        <f t="shared" si="113"/>
        <v>2222.89</v>
      </c>
      <c r="R178" s="44">
        <f t="shared" si="113"/>
        <v>2222.89</v>
      </c>
      <c r="S178" s="44">
        <f t="shared" si="113"/>
        <v>2222.89</v>
      </c>
      <c r="T178" s="44">
        <f t="shared" si="113"/>
        <v>2222.89</v>
      </c>
      <c r="U178" s="44">
        <f t="shared" si="113"/>
        <v>2222.89</v>
      </c>
      <c r="V178" s="44">
        <f t="shared" si="113"/>
        <v>2222.89</v>
      </c>
      <c r="W178" s="44">
        <f t="shared" si="113"/>
        <v>2222.89</v>
      </c>
      <c r="X178" s="44">
        <f t="shared" si="113"/>
        <v>2222.89</v>
      </c>
      <c r="Y178" s="44">
        <f t="shared" si="113"/>
        <v>2222.89</v>
      </c>
      <c r="Z178" s="44">
        <f t="shared" si="113"/>
        <v>2222.89</v>
      </c>
      <c r="AA178" s="44">
        <f t="shared" si="113"/>
        <v>2222.89</v>
      </c>
    </row>
    <row r="179" spans="1:27" ht="12.75" hidden="1" customHeight="1" outlineLevel="1" x14ac:dyDescent="0.2">
      <c r="A179" s="99" t="s">
        <v>1016</v>
      </c>
      <c r="B179" s="63" t="s">
        <v>83</v>
      </c>
      <c r="C179" s="43" t="s">
        <v>79</v>
      </c>
      <c r="D179" s="44">
        <v>4.0599999999999996</v>
      </c>
      <c r="E179" s="44">
        <v>4.0599999999999996</v>
      </c>
      <c r="F179" s="44">
        <v>4.0599999999999996</v>
      </c>
      <c r="G179" s="44">
        <v>4.0599999999999996</v>
      </c>
      <c r="H179" s="44">
        <v>4.0599999999999996</v>
      </c>
      <c r="I179" s="44">
        <v>4.0599999999999996</v>
      </c>
      <c r="J179" s="44">
        <v>4.0599999999999996</v>
      </c>
      <c r="K179" s="44">
        <v>4.0599999999999996</v>
      </c>
      <c r="L179" s="44">
        <v>4.0599999999999996</v>
      </c>
      <c r="M179" s="44">
        <v>4.0599999999999996</v>
      </c>
      <c r="N179" s="44">
        <v>4.0599999999999996</v>
      </c>
      <c r="O179" s="44">
        <v>4.0599999999999996</v>
      </c>
      <c r="P179" s="44">
        <v>4.0599999999999996</v>
      </c>
      <c r="Q179" s="44">
        <v>4.0599999999999996</v>
      </c>
      <c r="R179" s="44">
        <v>4.0599999999999996</v>
      </c>
      <c r="S179" s="44">
        <v>4.0599999999999996</v>
      </c>
      <c r="T179" s="44">
        <v>4.0599999999999996</v>
      </c>
      <c r="U179" s="44">
        <v>4.0599999999999996</v>
      </c>
      <c r="V179" s="44">
        <v>4.0599999999999996</v>
      </c>
      <c r="W179" s="44">
        <v>4.0599999999999996</v>
      </c>
      <c r="X179" s="44">
        <v>4.0599999999999996</v>
      </c>
      <c r="Y179" s="44">
        <v>4.0599999999999996</v>
      </c>
      <c r="Z179" s="44">
        <v>4.0599999999999996</v>
      </c>
      <c r="AA179" s="44">
        <v>4.0599999999999996</v>
      </c>
    </row>
    <row r="180" spans="1:27" ht="12.75" hidden="1" customHeight="1" outlineLevel="1" x14ac:dyDescent="0.2">
      <c r="A180" s="99" t="s">
        <v>1017</v>
      </c>
      <c r="B180" s="63" t="s">
        <v>878</v>
      </c>
      <c r="C180" s="43" t="s">
        <v>79</v>
      </c>
      <c r="D180" s="44">
        <f>$D$12</f>
        <v>175.36</v>
      </c>
      <c r="E180" s="44">
        <f t="shared" ref="E180:AA180" si="114">$D$12</f>
        <v>175.36</v>
      </c>
      <c r="F180" s="44">
        <f t="shared" si="114"/>
        <v>175.36</v>
      </c>
      <c r="G180" s="44">
        <f t="shared" si="114"/>
        <v>175.36</v>
      </c>
      <c r="H180" s="44">
        <f t="shared" si="114"/>
        <v>175.36</v>
      </c>
      <c r="I180" s="44">
        <f t="shared" si="114"/>
        <v>175.36</v>
      </c>
      <c r="J180" s="44">
        <f t="shared" si="114"/>
        <v>175.36</v>
      </c>
      <c r="K180" s="44">
        <f t="shared" si="114"/>
        <v>175.36</v>
      </c>
      <c r="L180" s="44">
        <f t="shared" si="114"/>
        <v>175.36</v>
      </c>
      <c r="M180" s="44">
        <f t="shared" si="114"/>
        <v>175.36</v>
      </c>
      <c r="N180" s="44">
        <f t="shared" si="114"/>
        <v>175.36</v>
      </c>
      <c r="O180" s="44">
        <f t="shared" si="114"/>
        <v>175.36</v>
      </c>
      <c r="P180" s="44">
        <f t="shared" si="114"/>
        <v>175.36</v>
      </c>
      <c r="Q180" s="44">
        <f t="shared" si="114"/>
        <v>175.36</v>
      </c>
      <c r="R180" s="44">
        <f t="shared" si="114"/>
        <v>175.36</v>
      </c>
      <c r="S180" s="44">
        <f t="shared" si="114"/>
        <v>175.36</v>
      </c>
      <c r="T180" s="44">
        <f t="shared" si="114"/>
        <v>175.36</v>
      </c>
      <c r="U180" s="44">
        <f t="shared" si="114"/>
        <v>175.36</v>
      </c>
      <c r="V180" s="44">
        <f t="shared" si="114"/>
        <v>175.36</v>
      </c>
      <c r="W180" s="44">
        <f t="shared" si="114"/>
        <v>175.36</v>
      </c>
      <c r="X180" s="44">
        <f t="shared" si="114"/>
        <v>175.36</v>
      </c>
      <c r="Y180" s="44">
        <f t="shared" si="114"/>
        <v>175.36</v>
      </c>
      <c r="Z180" s="44">
        <f t="shared" si="114"/>
        <v>175.36</v>
      </c>
      <c r="AA180" s="44">
        <f t="shared" si="114"/>
        <v>175.36</v>
      </c>
    </row>
    <row r="181" spans="1:27" ht="12.75" hidden="1" customHeight="1" outlineLevel="1" x14ac:dyDescent="0.2">
      <c r="A181" s="99" t="s">
        <v>1018</v>
      </c>
      <c r="B181" s="63" t="s">
        <v>874</v>
      </c>
      <c r="C181" s="43" t="s">
        <v>79</v>
      </c>
      <c r="D181" s="44">
        <f>$D$13</f>
        <v>216.36</v>
      </c>
      <c r="E181" s="44">
        <f t="shared" ref="E181:AA181" si="115">$D$13</f>
        <v>216.36</v>
      </c>
      <c r="F181" s="44">
        <f t="shared" si="115"/>
        <v>216.36</v>
      </c>
      <c r="G181" s="44">
        <f t="shared" si="115"/>
        <v>216.36</v>
      </c>
      <c r="H181" s="44">
        <f t="shared" si="115"/>
        <v>216.36</v>
      </c>
      <c r="I181" s="44">
        <f t="shared" si="115"/>
        <v>216.36</v>
      </c>
      <c r="J181" s="44">
        <f t="shared" si="115"/>
        <v>216.36</v>
      </c>
      <c r="K181" s="44">
        <f t="shared" si="115"/>
        <v>216.36</v>
      </c>
      <c r="L181" s="44">
        <f t="shared" si="115"/>
        <v>216.36</v>
      </c>
      <c r="M181" s="44">
        <f t="shared" si="115"/>
        <v>216.36</v>
      </c>
      <c r="N181" s="44">
        <f t="shared" si="115"/>
        <v>216.36</v>
      </c>
      <c r="O181" s="44">
        <f t="shared" si="115"/>
        <v>216.36</v>
      </c>
      <c r="P181" s="44">
        <f t="shared" si="115"/>
        <v>216.36</v>
      </c>
      <c r="Q181" s="44">
        <f t="shared" si="115"/>
        <v>216.36</v>
      </c>
      <c r="R181" s="44">
        <f t="shared" si="115"/>
        <v>216.36</v>
      </c>
      <c r="S181" s="44">
        <f t="shared" si="115"/>
        <v>216.36</v>
      </c>
      <c r="T181" s="44">
        <f t="shared" si="115"/>
        <v>216.36</v>
      </c>
      <c r="U181" s="44">
        <f t="shared" si="115"/>
        <v>216.36</v>
      </c>
      <c r="V181" s="44">
        <f t="shared" si="115"/>
        <v>216.36</v>
      </c>
      <c r="W181" s="44">
        <f t="shared" si="115"/>
        <v>216.36</v>
      </c>
      <c r="X181" s="44">
        <f t="shared" si="115"/>
        <v>216.36</v>
      </c>
      <c r="Y181" s="44">
        <f t="shared" si="115"/>
        <v>216.36</v>
      </c>
      <c r="Z181" s="44">
        <f t="shared" si="115"/>
        <v>216.36</v>
      </c>
      <c r="AA181" s="44">
        <f t="shared" si="115"/>
        <v>216.36</v>
      </c>
    </row>
    <row r="182" spans="1:27" collapsed="1" x14ac:dyDescent="0.2">
      <c r="A182" s="98" t="s">
        <v>1019</v>
      </c>
      <c r="B182" s="28" t="str">
        <f>"30"&amp;"."&amp;$B$218&amp;"."&amp;$B$219</f>
        <v>30.08.2023</v>
      </c>
      <c r="C182" s="90" t="s">
        <v>76</v>
      </c>
      <c r="D182" s="91">
        <f>ROUND(((D183+D184+D186+D185+D187)/1000),5)</f>
        <v>4.0916100000000002</v>
      </c>
      <c r="E182" s="91">
        <f t="shared" ref="E182:AA182" si="116">ROUND(((E183+E184+E186+E185+E187)/1000),5)</f>
        <v>3.9633500000000002</v>
      </c>
      <c r="F182" s="91">
        <f t="shared" si="116"/>
        <v>3.9097</v>
      </c>
      <c r="G182" s="91">
        <f t="shared" si="116"/>
        <v>3.90002</v>
      </c>
      <c r="H182" s="91">
        <f t="shared" si="116"/>
        <v>3.9075199999999999</v>
      </c>
      <c r="I182" s="91">
        <f t="shared" si="116"/>
        <v>3.96835</v>
      </c>
      <c r="J182" s="91">
        <f t="shared" si="116"/>
        <v>4.0935800000000002</v>
      </c>
      <c r="K182" s="91">
        <f t="shared" si="116"/>
        <v>4.31623</v>
      </c>
      <c r="L182" s="91">
        <f t="shared" si="116"/>
        <v>4.6337599999999997</v>
      </c>
      <c r="M182" s="91">
        <f t="shared" si="116"/>
        <v>4.7270799999999999</v>
      </c>
      <c r="N182" s="91">
        <f t="shared" si="116"/>
        <v>4.7704300000000002</v>
      </c>
      <c r="O182" s="91">
        <f t="shared" si="116"/>
        <v>4.7529500000000002</v>
      </c>
      <c r="P182" s="91">
        <f t="shared" si="116"/>
        <v>4.7509399999999999</v>
      </c>
      <c r="Q182" s="91">
        <f t="shared" si="116"/>
        <v>4.7641499999999999</v>
      </c>
      <c r="R182" s="91">
        <f t="shared" si="116"/>
        <v>4.8471900000000003</v>
      </c>
      <c r="S182" s="91">
        <f t="shared" si="116"/>
        <v>4.8475400000000004</v>
      </c>
      <c r="T182" s="91">
        <f t="shared" si="116"/>
        <v>4.83955</v>
      </c>
      <c r="U182" s="91">
        <f t="shared" si="116"/>
        <v>4.8151900000000003</v>
      </c>
      <c r="V182" s="91">
        <f t="shared" si="116"/>
        <v>4.78416</v>
      </c>
      <c r="W182" s="91">
        <f t="shared" si="116"/>
        <v>4.8209600000000004</v>
      </c>
      <c r="X182" s="91">
        <f t="shared" si="116"/>
        <v>4.7989100000000002</v>
      </c>
      <c r="Y182" s="91">
        <f t="shared" si="116"/>
        <v>4.6996799999999999</v>
      </c>
      <c r="Z182" s="91">
        <f t="shared" si="116"/>
        <v>4.4250299999999996</v>
      </c>
      <c r="AA182" s="91">
        <f t="shared" si="116"/>
        <v>4.2190000000000003</v>
      </c>
    </row>
    <row r="183" spans="1:27" ht="12.75" hidden="1" customHeight="1" outlineLevel="1" x14ac:dyDescent="0.2">
      <c r="A183" s="99" t="s">
        <v>1020</v>
      </c>
      <c r="B183" s="63" t="s">
        <v>238</v>
      </c>
      <c r="C183" s="43" t="s">
        <v>79</v>
      </c>
      <c r="D183" s="44">
        <v>1472.94</v>
      </c>
      <c r="E183" s="44">
        <v>1344.68</v>
      </c>
      <c r="F183" s="44">
        <v>1291.03</v>
      </c>
      <c r="G183" s="44">
        <v>1281.3499999999999</v>
      </c>
      <c r="H183" s="44">
        <v>1288.8499999999999</v>
      </c>
      <c r="I183" s="44">
        <v>1349.68</v>
      </c>
      <c r="J183" s="44">
        <v>1474.91</v>
      </c>
      <c r="K183" s="44">
        <v>1697.56</v>
      </c>
      <c r="L183" s="44">
        <v>2015.09</v>
      </c>
      <c r="M183" s="44">
        <v>2108.41</v>
      </c>
      <c r="N183" s="44">
        <v>2151.7600000000002</v>
      </c>
      <c r="O183" s="44">
        <v>2134.2800000000002</v>
      </c>
      <c r="P183" s="44">
        <v>2132.27</v>
      </c>
      <c r="Q183" s="44">
        <v>2145.48</v>
      </c>
      <c r="R183" s="44">
        <v>2228.52</v>
      </c>
      <c r="S183" s="44">
        <v>2228.87</v>
      </c>
      <c r="T183" s="44">
        <v>2220.88</v>
      </c>
      <c r="U183" s="44">
        <v>2196.52</v>
      </c>
      <c r="V183" s="44">
        <v>2165.4899999999998</v>
      </c>
      <c r="W183" s="44">
        <v>2202.29</v>
      </c>
      <c r="X183" s="44">
        <v>2180.2399999999998</v>
      </c>
      <c r="Y183" s="44">
        <v>2081.0100000000002</v>
      </c>
      <c r="Z183" s="44">
        <v>1806.36</v>
      </c>
      <c r="AA183" s="44">
        <v>1600.33</v>
      </c>
    </row>
    <row r="184" spans="1:27" ht="12.75" hidden="1" customHeight="1" outlineLevel="1" x14ac:dyDescent="0.2">
      <c r="A184" s="99" t="s">
        <v>1021</v>
      </c>
      <c r="B184" s="63" t="s">
        <v>90</v>
      </c>
      <c r="C184" s="43" t="s">
        <v>79</v>
      </c>
      <c r="D184" s="44">
        <f>$D$10</f>
        <v>2222.89</v>
      </c>
      <c r="E184" s="44">
        <f t="shared" ref="E184:AA184" si="117">$D$10</f>
        <v>2222.89</v>
      </c>
      <c r="F184" s="44">
        <f t="shared" si="117"/>
        <v>2222.89</v>
      </c>
      <c r="G184" s="44">
        <f t="shared" si="117"/>
        <v>2222.89</v>
      </c>
      <c r="H184" s="44">
        <f t="shared" si="117"/>
        <v>2222.89</v>
      </c>
      <c r="I184" s="44">
        <f t="shared" si="117"/>
        <v>2222.89</v>
      </c>
      <c r="J184" s="44">
        <f t="shared" si="117"/>
        <v>2222.89</v>
      </c>
      <c r="K184" s="44">
        <f t="shared" si="117"/>
        <v>2222.89</v>
      </c>
      <c r="L184" s="44">
        <f t="shared" si="117"/>
        <v>2222.89</v>
      </c>
      <c r="M184" s="44">
        <f t="shared" si="117"/>
        <v>2222.89</v>
      </c>
      <c r="N184" s="44">
        <f t="shared" si="117"/>
        <v>2222.89</v>
      </c>
      <c r="O184" s="44">
        <f t="shared" si="117"/>
        <v>2222.89</v>
      </c>
      <c r="P184" s="44">
        <f t="shared" si="117"/>
        <v>2222.89</v>
      </c>
      <c r="Q184" s="44">
        <f t="shared" si="117"/>
        <v>2222.89</v>
      </c>
      <c r="R184" s="44">
        <f t="shared" si="117"/>
        <v>2222.89</v>
      </c>
      <c r="S184" s="44">
        <f t="shared" si="117"/>
        <v>2222.89</v>
      </c>
      <c r="T184" s="44">
        <f t="shared" si="117"/>
        <v>2222.89</v>
      </c>
      <c r="U184" s="44">
        <f t="shared" si="117"/>
        <v>2222.89</v>
      </c>
      <c r="V184" s="44">
        <f t="shared" si="117"/>
        <v>2222.89</v>
      </c>
      <c r="W184" s="44">
        <f t="shared" si="117"/>
        <v>2222.89</v>
      </c>
      <c r="X184" s="44">
        <f t="shared" si="117"/>
        <v>2222.89</v>
      </c>
      <c r="Y184" s="44">
        <f t="shared" si="117"/>
        <v>2222.89</v>
      </c>
      <c r="Z184" s="44">
        <f t="shared" si="117"/>
        <v>2222.89</v>
      </c>
      <c r="AA184" s="44">
        <f t="shared" si="117"/>
        <v>2222.89</v>
      </c>
    </row>
    <row r="185" spans="1:27" ht="12.75" hidden="1" customHeight="1" outlineLevel="1" x14ac:dyDescent="0.2">
      <c r="A185" s="99" t="s">
        <v>1022</v>
      </c>
      <c r="B185" s="63" t="s">
        <v>83</v>
      </c>
      <c r="C185" s="43" t="s">
        <v>79</v>
      </c>
      <c r="D185" s="44">
        <v>4.0599999999999996</v>
      </c>
      <c r="E185" s="44">
        <v>4.0599999999999996</v>
      </c>
      <c r="F185" s="44">
        <v>4.0599999999999996</v>
      </c>
      <c r="G185" s="44">
        <v>4.0599999999999996</v>
      </c>
      <c r="H185" s="44">
        <v>4.0599999999999996</v>
      </c>
      <c r="I185" s="44">
        <v>4.0599999999999996</v>
      </c>
      <c r="J185" s="44">
        <v>4.0599999999999996</v>
      </c>
      <c r="K185" s="44">
        <v>4.0599999999999996</v>
      </c>
      <c r="L185" s="44">
        <v>4.0599999999999996</v>
      </c>
      <c r="M185" s="44">
        <v>4.0599999999999996</v>
      </c>
      <c r="N185" s="44">
        <v>4.0599999999999996</v>
      </c>
      <c r="O185" s="44">
        <v>4.0599999999999996</v>
      </c>
      <c r="P185" s="44">
        <v>4.0599999999999996</v>
      </c>
      <c r="Q185" s="44">
        <v>4.0599999999999996</v>
      </c>
      <c r="R185" s="44">
        <v>4.0599999999999996</v>
      </c>
      <c r="S185" s="44">
        <v>4.0599999999999996</v>
      </c>
      <c r="T185" s="44">
        <v>4.0599999999999996</v>
      </c>
      <c r="U185" s="44">
        <v>4.0599999999999996</v>
      </c>
      <c r="V185" s="44">
        <v>4.0599999999999996</v>
      </c>
      <c r="W185" s="44">
        <v>4.0599999999999996</v>
      </c>
      <c r="X185" s="44">
        <v>4.0599999999999996</v>
      </c>
      <c r="Y185" s="44">
        <v>4.0599999999999996</v>
      </c>
      <c r="Z185" s="44">
        <v>4.0599999999999996</v>
      </c>
      <c r="AA185" s="44">
        <v>4.0599999999999996</v>
      </c>
    </row>
    <row r="186" spans="1:27" ht="12.75" hidden="1" customHeight="1" outlineLevel="1" x14ac:dyDescent="0.2">
      <c r="A186" s="99" t="s">
        <v>1023</v>
      </c>
      <c r="B186" s="63" t="s">
        <v>878</v>
      </c>
      <c r="C186" s="43" t="s">
        <v>79</v>
      </c>
      <c r="D186" s="44">
        <f>$D$12</f>
        <v>175.36</v>
      </c>
      <c r="E186" s="44">
        <f t="shared" ref="E186:AA186" si="118">$D$12</f>
        <v>175.36</v>
      </c>
      <c r="F186" s="44">
        <f t="shared" si="118"/>
        <v>175.36</v>
      </c>
      <c r="G186" s="44">
        <f t="shared" si="118"/>
        <v>175.36</v>
      </c>
      <c r="H186" s="44">
        <f t="shared" si="118"/>
        <v>175.36</v>
      </c>
      <c r="I186" s="44">
        <f t="shared" si="118"/>
        <v>175.36</v>
      </c>
      <c r="J186" s="44">
        <f t="shared" si="118"/>
        <v>175.36</v>
      </c>
      <c r="K186" s="44">
        <f t="shared" si="118"/>
        <v>175.36</v>
      </c>
      <c r="L186" s="44">
        <f t="shared" si="118"/>
        <v>175.36</v>
      </c>
      <c r="M186" s="44">
        <f t="shared" si="118"/>
        <v>175.36</v>
      </c>
      <c r="N186" s="44">
        <f t="shared" si="118"/>
        <v>175.36</v>
      </c>
      <c r="O186" s="44">
        <f t="shared" si="118"/>
        <v>175.36</v>
      </c>
      <c r="P186" s="44">
        <f t="shared" si="118"/>
        <v>175.36</v>
      </c>
      <c r="Q186" s="44">
        <f t="shared" si="118"/>
        <v>175.36</v>
      </c>
      <c r="R186" s="44">
        <f t="shared" si="118"/>
        <v>175.36</v>
      </c>
      <c r="S186" s="44">
        <f t="shared" si="118"/>
        <v>175.36</v>
      </c>
      <c r="T186" s="44">
        <f t="shared" si="118"/>
        <v>175.36</v>
      </c>
      <c r="U186" s="44">
        <f t="shared" si="118"/>
        <v>175.36</v>
      </c>
      <c r="V186" s="44">
        <f t="shared" si="118"/>
        <v>175.36</v>
      </c>
      <c r="W186" s="44">
        <f t="shared" si="118"/>
        <v>175.36</v>
      </c>
      <c r="X186" s="44">
        <f t="shared" si="118"/>
        <v>175.36</v>
      </c>
      <c r="Y186" s="44">
        <f t="shared" si="118"/>
        <v>175.36</v>
      </c>
      <c r="Z186" s="44">
        <f t="shared" si="118"/>
        <v>175.36</v>
      </c>
      <c r="AA186" s="44">
        <f t="shared" si="118"/>
        <v>175.36</v>
      </c>
    </row>
    <row r="187" spans="1:27" ht="12.75" hidden="1" customHeight="1" outlineLevel="1" x14ac:dyDescent="0.2">
      <c r="A187" s="99" t="s">
        <v>1024</v>
      </c>
      <c r="B187" s="63" t="s">
        <v>874</v>
      </c>
      <c r="C187" s="43" t="s">
        <v>79</v>
      </c>
      <c r="D187" s="44">
        <f>$D$13</f>
        <v>216.36</v>
      </c>
      <c r="E187" s="44">
        <f t="shared" ref="E187:AA187" si="119">$D$13</f>
        <v>216.36</v>
      </c>
      <c r="F187" s="44">
        <f t="shared" si="119"/>
        <v>216.36</v>
      </c>
      <c r="G187" s="44">
        <f t="shared" si="119"/>
        <v>216.36</v>
      </c>
      <c r="H187" s="44">
        <f t="shared" si="119"/>
        <v>216.36</v>
      </c>
      <c r="I187" s="44">
        <f t="shared" si="119"/>
        <v>216.36</v>
      </c>
      <c r="J187" s="44">
        <f t="shared" si="119"/>
        <v>216.36</v>
      </c>
      <c r="K187" s="44">
        <f t="shared" si="119"/>
        <v>216.36</v>
      </c>
      <c r="L187" s="44">
        <f t="shared" si="119"/>
        <v>216.36</v>
      </c>
      <c r="M187" s="44">
        <f t="shared" si="119"/>
        <v>216.36</v>
      </c>
      <c r="N187" s="44">
        <f t="shared" si="119"/>
        <v>216.36</v>
      </c>
      <c r="O187" s="44">
        <f t="shared" si="119"/>
        <v>216.36</v>
      </c>
      <c r="P187" s="44">
        <f t="shared" si="119"/>
        <v>216.36</v>
      </c>
      <c r="Q187" s="44">
        <f t="shared" si="119"/>
        <v>216.36</v>
      </c>
      <c r="R187" s="44">
        <f t="shared" si="119"/>
        <v>216.36</v>
      </c>
      <c r="S187" s="44">
        <f t="shared" si="119"/>
        <v>216.36</v>
      </c>
      <c r="T187" s="44">
        <f t="shared" si="119"/>
        <v>216.36</v>
      </c>
      <c r="U187" s="44">
        <f t="shared" si="119"/>
        <v>216.36</v>
      </c>
      <c r="V187" s="44">
        <f t="shared" si="119"/>
        <v>216.36</v>
      </c>
      <c r="W187" s="44">
        <f t="shared" si="119"/>
        <v>216.36</v>
      </c>
      <c r="X187" s="44">
        <f t="shared" si="119"/>
        <v>216.36</v>
      </c>
      <c r="Y187" s="44">
        <f t="shared" si="119"/>
        <v>216.36</v>
      </c>
      <c r="Z187" s="44">
        <f t="shared" si="119"/>
        <v>216.36</v>
      </c>
      <c r="AA187" s="44">
        <f t="shared" si="119"/>
        <v>216.36</v>
      </c>
    </row>
    <row r="188" spans="1:27" collapsed="1" x14ac:dyDescent="0.2">
      <c r="A188" s="98" t="s">
        <v>1025</v>
      </c>
      <c r="B188" s="28" t="str">
        <f>"31"&amp;"."&amp;$B$218&amp;"."&amp;$B$219</f>
        <v>31.08.2023</v>
      </c>
      <c r="C188" s="90" t="s">
        <v>76</v>
      </c>
      <c r="D188" s="91">
        <f>ROUND(((D189+D190+D192+D191+D193)/1000),5)</f>
        <v>3.90455</v>
      </c>
      <c r="E188" s="91">
        <f t="shared" ref="E188:AA188" si="120">ROUND(((E189+E190+E192+E191+E193)/1000),5)</f>
        <v>3.7947899999999999</v>
      </c>
      <c r="F188" s="91">
        <f t="shared" si="120"/>
        <v>3.7093500000000001</v>
      </c>
      <c r="G188" s="91">
        <f t="shared" si="120"/>
        <v>3.6915399999999998</v>
      </c>
      <c r="H188" s="91">
        <f t="shared" si="120"/>
        <v>3.7338100000000001</v>
      </c>
      <c r="I188" s="91">
        <f t="shared" si="120"/>
        <v>3.8600400000000001</v>
      </c>
      <c r="J188" s="91">
        <f t="shared" si="120"/>
        <v>4.0094500000000002</v>
      </c>
      <c r="K188" s="91">
        <f t="shared" si="120"/>
        <v>4.27583</v>
      </c>
      <c r="L188" s="91">
        <f t="shared" si="120"/>
        <v>4.5062300000000004</v>
      </c>
      <c r="M188" s="91">
        <f t="shared" si="120"/>
        <v>4.6768299999999998</v>
      </c>
      <c r="N188" s="91">
        <f t="shared" si="120"/>
        <v>4.7768699999999997</v>
      </c>
      <c r="O188" s="91">
        <f t="shared" si="120"/>
        <v>4.7165499999999998</v>
      </c>
      <c r="P188" s="91">
        <f t="shared" si="120"/>
        <v>4.6945800000000002</v>
      </c>
      <c r="Q188" s="91">
        <f t="shared" si="120"/>
        <v>4.74369</v>
      </c>
      <c r="R188" s="91">
        <f t="shared" si="120"/>
        <v>4.8162200000000004</v>
      </c>
      <c r="S188" s="91">
        <f t="shared" si="120"/>
        <v>4.8179999999999996</v>
      </c>
      <c r="T188" s="91">
        <f t="shared" si="120"/>
        <v>4.7927999999999997</v>
      </c>
      <c r="U188" s="91">
        <f t="shared" si="120"/>
        <v>4.7685500000000003</v>
      </c>
      <c r="V188" s="91">
        <f t="shared" si="120"/>
        <v>4.74458</v>
      </c>
      <c r="W188" s="91">
        <f t="shared" si="120"/>
        <v>4.7430500000000002</v>
      </c>
      <c r="X188" s="91">
        <f t="shared" si="120"/>
        <v>4.7862999999999998</v>
      </c>
      <c r="Y188" s="91">
        <f t="shared" si="120"/>
        <v>4.6881899999999996</v>
      </c>
      <c r="Z188" s="91">
        <f t="shared" si="120"/>
        <v>4.3987800000000004</v>
      </c>
      <c r="AA188" s="91">
        <f t="shared" si="120"/>
        <v>4.1908500000000002</v>
      </c>
    </row>
    <row r="189" spans="1:27" ht="12.75" hidden="1" customHeight="1" outlineLevel="1" x14ac:dyDescent="0.2">
      <c r="A189" s="99" t="s">
        <v>1026</v>
      </c>
      <c r="B189" s="63" t="s">
        <v>238</v>
      </c>
      <c r="C189" s="43" t="s">
        <v>79</v>
      </c>
      <c r="D189" s="44">
        <v>1285.8800000000001</v>
      </c>
      <c r="E189" s="44">
        <v>1176.1199999999999</v>
      </c>
      <c r="F189" s="44">
        <v>1090.68</v>
      </c>
      <c r="G189" s="44">
        <v>1072.8699999999999</v>
      </c>
      <c r="H189" s="44">
        <v>1115.1400000000001</v>
      </c>
      <c r="I189" s="44">
        <v>1241.3699999999999</v>
      </c>
      <c r="J189" s="44">
        <v>1390.78</v>
      </c>
      <c r="K189" s="44">
        <v>1657.16</v>
      </c>
      <c r="L189" s="44">
        <v>1887.56</v>
      </c>
      <c r="M189" s="44">
        <v>2058.16</v>
      </c>
      <c r="N189" s="44">
        <v>2158.1999999999998</v>
      </c>
      <c r="O189" s="44">
        <v>2097.88</v>
      </c>
      <c r="P189" s="44">
        <v>2075.91</v>
      </c>
      <c r="Q189" s="44">
        <v>2125.02</v>
      </c>
      <c r="R189" s="44">
        <v>2197.5500000000002</v>
      </c>
      <c r="S189" s="44">
        <v>2199.33</v>
      </c>
      <c r="T189" s="44">
        <v>2174.13</v>
      </c>
      <c r="U189" s="44">
        <v>2149.88</v>
      </c>
      <c r="V189" s="44">
        <v>2125.91</v>
      </c>
      <c r="W189" s="44">
        <v>2124.38</v>
      </c>
      <c r="X189" s="44">
        <v>2167.63</v>
      </c>
      <c r="Y189" s="44">
        <v>2069.52</v>
      </c>
      <c r="Z189" s="44">
        <v>1780.11</v>
      </c>
      <c r="AA189" s="44">
        <v>1572.18</v>
      </c>
    </row>
    <row r="190" spans="1:27" ht="12.75" hidden="1" customHeight="1" outlineLevel="1" x14ac:dyDescent="0.2">
      <c r="A190" s="99" t="s">
        <v>1027</v>
      </c>
      <c r="B190" s="63" t="s">
        <v>90</v>
      </c>
      <c r="C190" s="43" t="s">
        <v>79</v>
      </c>
      <c r="D190" s="44">
        <f>$D$10</f>
        <v>2222.89</v>
      </c>
      <c r="E190" s="44">
        <f t="shared" ref="E190:AA190" si="121">$D$10</f>
        <v>2222.89</v>
      </c>
      <c r="F190" s="44">
        <f t="shared" si="121"/>
        <v>2222.89</v>
      </c>
      <c r="G190" s="44">
        <f t="shared" si="121"/>
        <v>2222.89</v>
      </c>
      <c r="H190" s="44">
        <f t="shared" si="121"/>
        <v>2222.89</v>
      </c>
      <c r="I190" s="44">
        <f t="shared" si="121"/>
        <v>2222.89</v>
      </c>
      <c r="J190" s="44">
        <f t="shared" si="121"/>
        <v>2222.89</v>
      </c>
      <c r="K190" s="44">
        <f t="shared" si="121"/>
        <v>2222.89</v>
      </c>
      <c r="L190" s="44">
        <f t="shared" si="121"/>
        <v>2222.89</v>
      </c>
      <c r="M190" s="44">
        <f t="shared" si="121"/>
        <v>2222.89</v>
      </c>
      <c r="N190" s="44">
        <f t="shared" si="121"/>
        <v>2222.89</v>
      </c>
      <c r="O190" s="44">
        <f t="shared" si="121"/>
        <v>2222.89</v>
      </c>
      <c r="P190" s="44">
        <f t="shared" si="121"/>
        <v>2222.89</v>
      </c>
      <c r="Q190" s="44">
        <f t="shared" si="121"/>
        <v>2222.89</v>
      </c>
      <c r="R190" s="44">
        <f t="shared" si="121"/>
        <v>2222.89</v>
      </c>
      <c r="S190" s="44">
        <f t="shared" si="121"/>
        <v>2222.89</v>
      </c>
      <c r="T190" s="44">
        <f t="shared" si="121"/>
        <v>2222.89</v>
      </c>
      <c r="U190" s="44">
        <f t="shared" si="121"/>
        <v>2222.89</v>
      </c>
      <c r="V190" s="44">
        <f t="shared" si="121"/>
        <v>2222.89</v>
      </c>
      <c r="W190" s="44">
        <f t="shared" si="121"/>
        <v>2222.89</v>
      </c>
      <c r="X190" s="44">
        <f t="shared" si="121"/>
        <v>2222.89</v>
      </c>
      <c r="Y190" s="44">
        <f t="shared" si="121"/>
        <v>2222.89</v>
      </c>
      <c r="Z190" s="44">
        <f t="shared" si="121"/>
        <v>2222.89</v>
      </c>
      <c r="AA190" s="44">
        <f t="shared" si="121"/>
        <v>2222.89</v>
      </c>
    </row>
    <row r="191" spans="1:27" ht="12.75" hidden="1" customHeight="1" outlineLevel="1" x14ac:dyDescent="0.2">
      <c r="A191" s="99" t="s">
        <v>1028</v>
      </c>
      <c r="B191" s="63" t="s">
        <v>83</v>
      </c>
      <c r="C191" s="43" t="s">
        <v>79</v>
      </c>
      <c r="D191" s="44">
        <v>4.0599999999999996</v>
      </c>
      <c r="E191" s="44">
        <v>4.0599999999999996</v>
      </c>
      <c r="F191" s="44">
        <v>4.0599999999999996</v>
      </c>
      <c r="G191" s="44">
        <v>4.0599999999999996</v>
      </c>
      <c r="H191" s="44">
        <v>4.0599999999999996</v>
      </c>
      <c r="I191" s="44">
        <v>4.0599999999999996</v>
      </c>
      <c r="J191" s="44">
        <v>4.0599999999999996</v>
      </c>
      <c r="K191" s="44">
        <v>4.0599999999999996</v>
      </c>
      <c r="L191" s="44">
        <v>4.0599999999999996</v>
      </c>
      <c r="M191" s="44">
        <v>4.0599999999999996</v>
      </c>
      <c r="N191" s="44">
        <v>4.0599999999999996</v>
      </c>
      <c r="O191" s="44">
        <v>4.0599999999999996</v>
      </c>
      <c r="P191" s="44">
        <v>4.0599999999999996</v>
      </c>
      <c r="Q191" s="44">
        <v>4.0599999999999996</v>
      </c>
      <c r="R191" s="44">
        <v>4.0599999999999996</v>
      </c>
      <c r="S191" s="44">
        <v>4.0599999999999996</v>
      </c>
      <c r="T191" s="44">
        <v>4.0599999999999996</v>
      </c>
      <c r="U191" s="44">
        <v>4.0599999999999996</v>
      </c>
      <c r="V191" s="44">
        <v>4.0599999999999996</v>
      </c>
      <c r="W191" s="44">
        <v>4.0599999999999996</v>
      </c>
      <c r="X191" s="44">
        <v>4.0599999999999996</v>
      </c>
      <c r="Y191" s="44">
        <v>4.0599999999999996</v>
      </c>
      <c r="Z191" s="44">
        <v>4.0599999999999996</v>
      </c>
      <c r="AA191" s="44">
        <v>4.0599999999999996</v>
      </c>
    </row>
    <row r="192" spans="1:27" ht="12.75" hidden="1" customHeight="1" outlineLevel="1" x14ac:dyDescent="0.2">
      <c r="A192" s="99" t="s">
        <v>1029</v>
      </c>
      <c r="B192" s="63" t="s">
        <v>878</v>
      </c>
      <c r="C192" s="43" t="s">
        <v>79</v>
      </c>
      <c r="D192" s="44">
        <f>$D$12</f>
        <v>175.36</v>
      </c>
      <c r="E192" s="44">
        <f t="shared" ref="E192:AA192" si="122">$D$12</f>
        <v>175.36</v>
      </c>
      <c r="F192" s="44">
        <f t="shared" si="122"/>
        <v>175.36</v>
      </c>
      <c r="G192" s="44">
        <f t="shared" si="122"/>
        <v>175.36</v>
      </c>
      <c r="H192" s="44">
        <f t="shared" si="122"/>
        <v>175.36</v>
      </c>
      <c r="I192" s="44">
        <f t="shared" si="122"/>
        <v>175.36</v>
      </c>
      <c r="J192" s="44">
        <f t="shared" si="122"/>
        <v>175.36</v>
      </c>
      <c r="K192" s="44">
        <f t="shared" si="122"/>
        <v>175.36</v>
      </c>
      <c r="L192" s="44">
        <f t="shared" si="122"/>
        <v>175.36</v>
      </c>
      <c r="M192" s="44">
        <f t="shared" si="122"/>
        <v>175.36</v>
      </c>
      <c r="N192" s="44">
        <f t="shared" si="122"/>
        <v>175.36</v>
      </c>
      <c r="O192" s="44">
        <f t="shared" si="122"/>
        <v>175.36</v>
      </c>
      <c r="P192" s="44">
        <f t="shared" si="122"/>
        <v>175.36</v>
      </c>
      <c r="Q192" s="44">
        <f t="shared" si="122"/>
        <v>175.36</v>
      </c>
      <c r="R192" s="44">
        <f t="shared" si="122"/>
        <v>175.36</v>
      </c>
      <c r="S192" s="44">
        <f t="shared" si="122"/>
        <v>175.36</v>
      </c>
      <c r="T192" s="44">
        <f t="shared" si="122"/>
        <v>175.36</v>
      </c>
      <c r="U192" s="44">
        <f t="shared" si="122"/>
        <v>175.36</v>
      </c>
      <c r="V192" s="44">
        <f t="shared" si="122"/>
        <v>175.36</v>
      </c>
      <c r="W192" s="44">
        <f t="shared" si="122"/>
        <v>175.36</v>
      </c>
      <c r="X192" s="44">
        <f t="shared" si="122"/>
        <v>175.36</v>
      </c>
      <c r="Y192" s="44">
        <f t="shared" si="122"/>
        <v>175.36</v>
      </c>
      <c r="Z192" s="44">
        <f t="shared" si="122"/>
        <v>175.36</v>
      </c>
      <c r="AA192" s="44">
        <f t="shared" si="122"/>
        <v>175.36</v>
      </c>
    </row>
    <row r="193" spans="1:27" ht="12.75" hidden="1" customHeight="1" outlineLevel="1" x14ac:dyDescent="0.2">
      <c r="A193" s="99" t="s">
        <v>1030</v>
      </c>
      <c r="B193" s="63" t="s">
        <v>874</v>
      </c>
      <c r="C193" s="43" t="s">
        <v>79</v>
      </c>
      <c r="D193" s="44">
        <f>$D$13</f>
        <v>216.36</v>
      </c>
      <c r="E193" s="44">
        <f t="shared" ref="E193:AA193" si="123">$D$13</f>
        <v>216.36</v>
      </c>
      <c r="F193" s="44">
        <f t="shared" si="123"/>
        <v>216.36</v>
      </c>
      <c r="G193" s="44">
        <f t="shared" si="123"/>
        <v>216.36</v>
      </c>
      <c r="H193" s="44">
        <f t="shared" si="123"/>
        <v>216.36</v>
      </c>
      <c r="I193" s="44">
        <f t="shared" si="123"/>
        <v>216.36</v>
      </c>
      <c r="J193" s="44">
        <f t="shared" si="123"/>
        <v>216.36</v>
      </c>
      <c r="K193" s="44">
        <f t="shared" si="123"/>
        <v>216.36</v>
      </c>
      <c r="L193" s="44">
        <f t="shared" si="123"/>
        <v>216.36</v>
      </c>
      <c r="M193" s="44">
        <f t="shared" si="123"/>
        <v>216.36</v>
      </c>
      <c r="N193" s="44">
        <f t="shared" si="123"/>
        <v>216.36</v>
      </c>
      <c r="O193" s="44">
        <f t="shared" si="123"/>
        <v>216.36</v>
      </c>
      <c r="P193" s="44">
        <f t="shared" si="123"/>
        <v>216.36</v>
      </c>
      <c r="Q193" s="44">
        <f t="shared" si="123"/>
        <v>216.36</v>
      </c>
      <c r="R193" s="44">
        <f t="shared" si="123"/>
        <v>216.36</v>
      </c>
      <c r="S193" s="44">
        <f t="shared" si="123"/>
        <v>216.36</v>
      </c>
      <c r="T193" s="44">
        <f t="shared" si="123"/>
        <v>216.36</v>
      </c>
      <c r="U193" s="44">
        <f t="shared" si="123"/>
        <v>216.36</v>
      </c>
      <c r="V193" s="44">
        <f t="shared" si="123"/>
        <v>216.36</v>
      </c>
      <c r="W193" s="44">
        <f t="shared" si="123"/>
        <v>216.36</v>
      </c>
      <c r="X193" s="44">
        <f t="shared" si="123"/>
        <v>216.36</v>
      </c>
      <c r="Y193" s="44">
        <f t="shared" si="123"/>
        <v>216.36</v>
      </c>
      <c r="Z193" s="44">
        <f t="shared" si="123"/>
        <v>216.36</v>
      </c>
      <c r="AA193" s="44">
        <f t="shared" si="123"/>
        <v>216.36</v>
      </c>
    </row>
    <row r="194" spans="1:27" collapsed="1" x14ac:dyDescent="0.2">
      <c r="B194" s="101" t="s">
        <v>392</v>
      </c>
    </row>
    <row r="195" spans="1:27" x14ac:dyDescent="0.2">
      <c r="B195" s="101" t="s">
        <v>392</v>
      </c>
    </row>
    <row r="196" spans="1:27" x14ac:dyDescent="0.2">
      <c r="B196" s="101" t="s">
        <v>392</v>
      </c>
    </row>
    <row r="197" spans="1:27" x14ac:dyDescent="0.2">
      <c r="A197" s="195" t="s">
        <v>861</v>
      </c>
      <c r="B197" s="196"/>
      <c r="C197" s="196"/>
      <c r="D197" s="196"/>
      <c r="E197" s="196"/>
      <c r="F197" s="196"/>
      <c r="G197" s="196"/>
      <c r="H197" s="196"/>
      <c r="I197" s="196"/>
      <c r="J197" s="196"/>
      <c r="K197" s="196"/>
      <c r="L197" s="196"/>
      <c r="M197" s="196"/>
      <c r="N197" s="196"/>
      <c r="O197" s="196"/>
      <c r="P197" s="196"/>
      <c r="Q197" s="196"/>
      <c r="R197" s="196"/>
      <c r="S197" s="196"/>
      <c r="T197" s="196"/>
      <c r="U197" s="196"/>
      <c r="V197" s="196"/>
      <c r="W197" s="196"/>
      <c r="X197" s="196"/>
      <c r="Y197" s="196"/>
      <c r="Z197" s="196"/>
      <c r="AA197" s="197"/>
    </row>
    <row r="198" spans="1:27" ht="15" customHeight="1" x14ac:dyDescent="0.2">
      <c r="A198" s="178" t="s">
        <v>5</v>
      </c>
      <c r="B198" s="180" t="s">
        <v>863</v>
      </c>
      <c r="C198" s="182" t="s">
        <v>864</v>
      </c>
      <c r="D198" s="27" t="s">
        <v>865</v>
      </c>
      <c r="E198" s="114"/>
      <c r="F198" s="114"/>
      <c r="G198" s="114"/>
      <c r="H198" s="104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  <c r="Z198" s="104"/>
      <c r="AA198" s="104"/>
    </row>
    <row r="199" spans="1:27" x14ac:dyDescent="0.2">
      <c r="A199" s="179"/>
      <c r="B199" s="181"/>
      <c r="C199" s="183"/>
      <c r="D199" s="105">
        <f>D200</f>
        <v>778351.67</v>
      </c>
      <c r="E199" s="115"/>
      <c r="F199" s="115"/>
      <c r="G199" s="115"/>
    </row>
    <row r="200" spans="1:27" ht="12.75" hidden="1" customHeight="1" outlineLevel="1" x14ac:dyDescent="0.2">
      <c r="A200" s="106" t="s">
        <v>87</v>
      </c>
      <c r="B200" s="107" t="s">
        <v>868</v>
      </c>
      <c r="C200" s="108" t="s">
        <v>864</v>
      </c>
      <c r="D200" s="44">
        <v>778351.67</v>
      </c>
      <c r="E200" s="103"/>
      <c r="F200" s="103"/>
      <c r="G200" s="103"/>
    </row>
    <row r="201" spans="1:27" collapsed="1" x14ac:dyDescent="0.2"/>
    <row r="203" spans="1:27" ht="12.75" customHeight="1" x14ac:dyDescent="0.25">
      <c r="A203" s="184" t="s">
        <v>84</v>
      </c>
      <c r="B203" s="184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1:27" ht="12.75" customHeight="1" x14ac:dyDescent="0.25">
      <c r="A204" s="185" t="s">
        <v>3163</v>
      </c>
      <c r="B204" s="185"/>
      <c r="C204" s="185"/>
      <c r="D204" s="185"/>
      <c r="E204" s="185"/>
      <c r="F204" s="185"/>
      <c r="G204" s="185"/>
      <c r="H204" s="185"/>
      <c r="I204" s="185"/>
      <c r="J204" s="185"/>
      <c r="K204" s="185"/>
      <c r="L204" s="185"/>
      <c r="M204" s="185"/>
      <c r="N204" s="185"/>
      <c r="O204" s="185"/>
      <c r="P204"/>
      <c r="Q204"/>
      <c r="R204"/>
      <c r="S204"/>
      <c r="T204"/>
      <c r="U204"/>
      <c r="V204"/>
      <c r="W204"/>
      <c r="X204"/>
      <c r="Y204"/>
      <c r="Z204"/>
      <c r="AA204"/>
    </row>
    <row r="206" spans="1:27" x14ac:dyDescent="0.2">
      <c r="A206" s="54"/>
      <c r="B206" s="55"/>
    </row>
    <row r="207" spans="1:27" x14ac:dyDescent="0.2">
      <c r="A207" s="54"/>
      <c r="B207" s="56"/>
    </row>
    <row r="218" spans="2:2" hidden="1" x14ac:dyDescent="0.2">
      <c r="B218" s="109" t="s">
        <v>3164</v>
      </c>
    </row>
    <row r="219" spans="2:2" hidden="1" x14ac:dyDescent="0.2">
      <c r="B219" s="110" t="s">
        <v>3165</v>
      </c>
    </row>
  </sheetData>
  <autoFilter ref="B6:C182" xr:uid="{00000000-0001-0000-0700-000000000000}"/>
  <mergeCells count="9">
    <mergeCell ref="A203:B203"/>
    <mergeCell ref="A204:O204"/>
    <mergeCell ref="A1:AA3"/>
    <mergeCell ref="A4:AA4"/>
    <mergeCell ref="A5:AA5"/>
    <mergeCell ref="A197:AA197"/>
    <mergeCell ref="A198:A199"/>
    <mergeCell ref="B198:B199"/>
    <mergeCell ref="C198:C199"/>
  </mergeCells>
  <pageMargins left="0.25" right="0.25" top="0.75" bottom="0.75" header="0.3" footer="0.3"/>
  <pageSetup paperSize="9" scale="41" fitToHeight="0" orientation="landscape" horizont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655F1-7EFA-4F49-820B-815B8919C197}">
  <sheetPr codeName="Лист10">
    <tabColor rgb="FF00B0F0"/>
    <pageSetUpPr fitToPage="1"/>
  </sheetPr>
  <dimension ref="A1:AA663"/>
  <sheetViews>
    <sheetView view="pageBreakPreview" zoomScale="75" zoomScaleNormal="100" zoomScaleSheetLayoutView="75" workbookViewId="0">
      <pane ySplit="4" topLeftCell="A5" activePane="bottomLeft" state="frozen"/>
      <selection activeCell="N30" sqref="N30"/>
      <selection pane="bottomLeft" activeCell="D7" sqref="D7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ht="12.75" customHeight="1" x14ac:dyDescent="0.2">
      <c r="A1" s="186" t="s">
        <v>207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</row>
    <row r="2" spans="1:27" x14ac:dyDescent="0.2">
      <c r="A2" s="186"/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</row>
    <row r="3" spans="1:27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</row>
    <row r="4" spans="1:27" ht="15" customHeight="1" x14ac:dyDescent="0.25">
      <c r="A4" s="189" t="s">
        <v>1031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4"/>
    </row>
    <row r="5" spans="1:27" x14ac:dyDescent="0.2">
      <c r="A5" s="175" t="s">
        <v>209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27" customHeight="1" x14ac:dyDescent="0.2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x14ac:dyDescent="0.2">
      <c r="A7" s="98" t="s">
        <v>236</v>
      </c>
      <c r="B7" s="28" t="str">
        <f>"01"&amp;"."&amp;$B$662&amp;"."&amp;$B$663</f>
        <v>01.08.2023</v>
      </c>
      <c r="C7" s="90" t="s">
        <v>76</v>
      </c>
      <c r="D7" s="91">
        <f>ROUND(((D8+D9+D11+D10)/1000),5)</f>
        <v>2.2688100000000002</v>
      </c>
      <c r="E7" s="91">
        <f>ROUND(((E8+E9+E11+E10)/1000),5)</f>
        <v>2.06989</v>
      </c>
      <c r="F7" s="91">
        <f>ROUND(((F8+F9+F11+F10)/1000),5)</f>
        <v>1.9497899999999999</v>
      </c>
      <c r="G7" s="91">
        <f t="shared" ref="G7:AA7" si="0">ROUND(((G8+G9+G11+G10)/1000),5)</f>
        <v>1.9329499999999999</v>
      </c>
      <c r="H7" s="91">
        <f t="shared" si="0"/>
        <v>1.2287999999999999</v>
      </c>
      <c r="I7" s="91">
        <f t="shared" si="0"/>
        <v>1.9244399999999999</v>
      </c>
      <c r="J7" s="91">
        <f t="shared" si="0"/>
        <v>2.2088100000000002</v>
      </c>
      <c r="K7" s="91">
        <f t="shared" si="0"/>
        <v>2.6810999999999998</v>
      </c>
      <c r="L7" s="91">
        <f t="shared" si="0"/>
        <v>3.0454599999999998</v>
      </c>
      <c r="M7" s="91">
        <f t="shared" si="0"/>
        <v>3.3591199999999999</v>
      </c>
      <c r="N7" s="91">
        <f t="shared" si="0"/>
        <v>3.4389400000000001</v>
      </c>
      <c r="O7" s="91">
        <f t="shared" si="0"/>
        <v>3.4432800000000001</v>
      </c>
      <c r="P7" s="91">
        <f t="shared" si="0"/>
        <v>3.4365700000000001</v>
      </c>
      <c r="Q7" s="91">
        <f t="shared" si="0"/>
        <v>3.4611299999999998</v>
      </c>
      <c r="R7" s="91">
        <f t="shared" si="0"/>
        <v>3.3267799999999998</v>
      </c>
      <c r="S7" s="91">
        <f t="shared" si="0"/>
        <v>3.33249</v>
      </c>
      <c r="T7" s="91">
        <f t="shared" si="0"/>
        <v>3.34205</v>
      </c>
      <c r="U7" s="91">
        <f t="shared" si="0"/>
        <v>3.3326899999999999</v>
      </c>
      <c r="V7" s="91">
        <f t="shared" si="0"/>
        <v>3.3177599999999998</v>
      </c>
      <c r="W7" s="91">
        <f t="shared" si="0"/>
        <v>3.28511</v>
      </c>
      <c r="X7" s="91">
        <f t="shared" si="0"/>
        <v>3.25163</v>
      </c>
      <c r="Y7" s="91">
        <f t="shared" si="0"/>
        <v>3.2088700000000001</v>
      </c>
      <c r="Z7" s="91">
        <f t="shared" si="0"/>
        <v>3.0174699999999999</v>
      </c>
      <c r="AA7" s="91">
        <f t="shared" si="0"/>
        <v>2.6391499999999999</v>
      </c>
    </row>
    <row r="8" spans="1:27" ht="12.75" hidden="1" customHeight="1" outlineLevel="1" x14ac:dyDescent="0.2">
      <c r="A8" s="99" t="s">
        <v>237</v>
      </c>
      <c r="B8" s="63" t="s">
        <v>238</v>
      </c>
      <c r="C8" s="43" t="s">
        <v>79</v>
      </c>
      <c r="D8" s="44">
        <v>1083.24</v>
      </c>
      <c r="E8" s="44">
        <v>884.32</v>
      </c>
      <c r="F8" s="44">
        <v>764.22</v>
      </c>
      <c r="G8" s="44">
        <v>747.38</v>
      </c>
      <c r="H8" s="44">
        <v>43.23</v>
      </c>
      <c r="I8" s="44">
        <v>738.87</v>
      </c>
      <c r="J8" s="44">
        <v>1023.24</v>
      </c>
      <c r="K8" s="44">
        <v>1495.53</v>
      </c>
      <c r="L8" s="44">
        <v>1859.89</v>
      </c>
      <c r="M8" s="44">
        <v>2173.5500000000002</v>
      </c>
      <c r="N8" s="44">
        <v>2253.37</v>
      </c>
      <c r="O8" s="44">
        <v>2257.71</v>
      </c>
      <c r="P8" s="44">
        <v>2251</v>
      </c>
      <c r="Q8" s="44">
        <v>2275.56</v>
      </c>
      <c r="R8" s="44">
        <v>2141.21</v>
      </c>
      <c r="S8" s="44">
        <v>2146.92</v>
      </c>
      <c r="T8" s="44">
        <v>2156.48</v>
      </c>
      <c r="U8" s="44">
        <v>2147.12</v>
      </c>
      <c r="V8" s="44">
        <v>2132.19</v>
      </c>
      <c r="W8" s="44">
        <v>2099.54</v>
      </c>
      <c r="X8" s="44">
        <v>2066.06</v>
      </c>
      <c r="Y8" s="44">
        <v>2023.3</v>
      </c>
      <c r="Z8" s="44">
        <v>1831.9</v>
      </c>
      <c r="AA8" s="44">
        <v>1453.58</v>
      </c>
    </row>
    <row r="9" spans="1:27" ht="12.75" hidden="1" customHeight="1" outlineLevel="1" x14ac:dyDescent="0.2">
      <c r="A9" s="99" t="s">
        <v>239</v>
      </c>
      <c r="B9" s="63" t="s">
        <v>90</v>
      </c>
      <c r="C9" s="43" t="s">
        <v>79</v>
      </c>
      <c r="D9" s="44">
        <v>1071.42</v>
      </c>
      <c r="E9" s="44">
        <f>$D$9</f>
        <v>1071.42</v>
      </c>
      <c r="F9" s="44">
        <f t="shared" ref="F9:AA9" si="1">$D$9</f>
        <v>1071.42</v>
      </c>
      <c r="G9" s="44">
        <f t="shared" si="1"/>
        <v>1071.42</v>
      </c>
      <c r="H9" s="44">
        <f t="shared" si="1"/>
        <v>1071.42</v>
      </c>
      <c r="I9" s="44">
        <f t="shared" si="1"/>
        <v>1071.42</v>
      </c>
      <c r="J9" s="44">
        <f t="shared" si="1"/>
        <v>1071.42</v>
      </c>
      <c r="K9" s="44">
        <f t="shared" si="1"/>
        <v>1071.42</v>
      </c>
      <c r="L9" s="44">
        <f t="shared" si="1"/>
        <v>1071.42</v>
      </c>
      <c r="M9" s="44">
        <f t="shared" si="1"/>
        <v>1071.42</v>
      </c>
      <c r="N9" s="44">
        <f t="shared" si="1"/>
        <v>1071.42</v>
      </c>
      <c r="O9" s="44">
        <f t="shared" si="1"/>
        <v>1071.42</v>
      </c>
      <c r="P9" s="44">
        <f t="shared" si="1"/>
        <v>1071.42</v>
      </c>
      <c r="Q9" s="44">
        <f t="shared" si="1"/>
        <v>1071.42</v>
      </c>
      <c r="R9" s="44">
        <f t="shared" si="1"/>
        <v>1071.42</v>
      </c>
      <c r="S9" s="44">
        <f t="shared" si="1"/>
        <v>1071.42</v>
      </c>
      <c r="T9" s="44">
        <f t="shared" si="1"/>
        <v>1071.42</v>
      </c>
      <c r="U9" s="44">
        <f t="shared" si="1"/>
        <v>1071.42</v>
      </c>
      <c r="V9" s="44">
        <f t="shared" si="1"/>
        <v>1071.42</v>
      </c>
      <c r="W9" s="44">
        <f t="shared" si="1"/>
        <v>1071.42</v>
      </c>
      <c r="X9" s="44">
        <f t="shared" si="1"/>
        <v>1071.42</v>
      </c>
      <c r="Y9" s="44">
        <f t="shared" si="1"/>
        <v>1071.42</v>
      </c>
      <c r="Z9" s="44">
        <f t="shared" si="1"/>
        <v>1071.42</v>
      </c>
      <c r="AA9" s="44">
        <f t="shared" si="1"/>
        <v>1071.42</v>
      </c>
    </row>
    <row r="10" spans="1:27" ht="12.75" hidden="1" customHeight="1" outlineLevel="1" x14ac:dyDescent="0.2">
      <c r="A10" s="99" t="s">
        <v>240</v>
      </c>
      <c r="B10" s="63" t="s">
        <v>83</v>
      </c>
      <c r="C10" s="43" t="s">
        <v>79</v>
      </c>
      <c r="D10" s="44">
        <v>3.92</v>
      </c>
      <c r="E10" s="44">
        <v>3.92</v>
      </c>
      <c r="F10" s="44">
        <v>3.92</v>
      </c>
      <c r="G10" s="44">
        <v>3.92</v>
      </c>
      <c r="H10" s="44">
        <v>3.92</v>
      </c>
      <c r="I10" s="44">
        <v>3.92</v>
      </c>
      <c r="J10" s="44">
        <v>3.92</v>
      </c>
      <c r="K10" s="44">
        <v>3.92</v>
      </c>
      <c r="L10" s="44">
        <v>3.92</v>
      </c>
      <c r="M10" s="44">
        <v>3.92</v>
      </c>
      <c r="N10" s="44">
        <v>3.92</v>
      </c>
      <c r="O10" s="44">
        <v>3.92</v>
      </c>
      <c r="P10" s="44">
        <v>3.92</v>
      </c>
      <c r="Q10" s="44">
        <v>3.92</v>
      </c>
      <c r="R10" s="44">
        <v>3.92</v>
      </c>
      <c r="S10" s="44">
        <v>3.92</v>
      </c>
      <c r="T10" s="44">
        <v>3.92</v>
      </c>
      <c r="U10" s="44">
        <v>3.92</v>
      </c>
      <c r="V10" s="44">
        <v>3.92</v>
      </c>
      <c r="W10" s="44">
        <v>3.92</v>
      </c>
      <c r="X10" s="44">
        <v>3.92</v>
      </c>
      <c r="Y10" s="44">
        <v>3.92</v>
      </c>
      <c r="Z10" s="44">
        <v>3.92</v>
      </c>
      <c r="AA10" s="44">
        <v>3.92</v>
      </c>
    </row>
    <row r="11" spans="1:27" ht="12.75" hidden="1" customHeight="1" outlineLevel="1" x14ac:dyDescent="0.2">
      <c r="A11" s="99" t="s">
        <v>241</v>
      </c>
      <c r="B11" s="63" t="s">
        <v>81</v>
      </c>
      <c r="C11" s="43" t="s">
        <v>79</v>
      </c>
      <c r="D11" s="44">
        <v>110.23</v>
      </c>
      <c r="E11" s="44">
        <f>$D$11</f>
        <v>110.23</v>
      </c>
      <c r="F11" s="44">
        <f t="shared" ref="F11:AA11" si="2">$D$11</f>
        <v>110.23</v>
      </c>
      <c r="G11" s="44">
        <f t="shared" si="2"/>
        <v>110.23</v>
      </c>
      <c r="H11" s="44">
        <f t="shared" si="2"/>
        <v>110.23</v>
      </c>
      <c r="I11" s="44">
        <f t="shared" si="2"/>
        <v>110.23</v>
      </c>
      <c r="J11" s="44">
        <f t="shared" si="2"/>
        <v>110.23</v>
      </c>
      <c r="K11" s="44">
        <f t="shared" si="2"/>
        <v>110.23</v>
      </c>
      <c r="L11" s="44">
        <f t="shared" si="2"/>
        <v>110.23</v>
      </c>
      <c r="M11" s="44">
        <f t="shared" si="2"/>
        <v>110.23</v>
      </c>
      <c r="N11" s="44">
        <f t="shared" si="2"/>
        <v>110.23</v>
      </c>
      <c r="O11" s="44">
        <f t="shared" si="2"/>
        <v>110.23</v>
      </c>
      <c r="P11" s="44">
        <f t="shared" si="2"/>
        <v>110.23</v>
      </c>
      <c r="Q11" s="44">
        <f t="shared" si="2"/>
        <v>110.23</v>
      </c>
      <c r="R11" s="44">
        <f t="shared" si="2"/>
        <v>110.23</v>
      </c>
      <c r="S11" s="44">
        <f t="shared" si="2"/>
        <v>110.23</v>
      </c>
      <c r="T11" s="44">
        <f t="shared" si="2"/>
        <v>110.23</v>
      </c>
      <c r="U11" s="44">
        <f t="shared" si="2"/>
        <v>110.23</v>
      </c>
      <c r="V11" s="44">
        <f t="shared" si="2"/>
        <v>110.23</v>
      </c>
      <c r="W11" s="44">
        <f t="shared" si="2"/>
        <v>110.23</v>
      </c>
      <c r="X11" s="44">
        <f t="shared" si="2"/>
        <v>110.23</v>
      </c>
      <c r="Y11" s="44">
        <f t="shared" si="2"/>
        <v>110.23</v>
      </c>
      <c r="Z11" s="44">
        <f t="shared" si="2"/>
        <v>110.23</v>
      </c>
      <c r="AA11" s="44">
        <f t="shared" si="2"/>
        <v>110.23</v>
      </c>
    </row>
    <row r="12" spans="1:27" collapsed="1" x14ac:dyDescent="0.2">
      <c r="A12" s="98" t="s">
        <v>242</v>
      </c>
      <c r="B12" s="28" t="str">
        <f>"02"&amp;"."&amp;$B$662&amp;"."&amp;$B$663</f>
        <v>02.08.2023</v>
      </c>
      <c r="C12" s="90" t="s">
        <v>76</v>
      </c>
      <c r="D12" s="91">
        <f>ROUND(((D13+D14+D16+D15)/1000),5)</f>
        <v>2.3698299999999999</v>
      </c>
      <c r="E12" s="91">
        <f>ROUND(((E13+E14+E16+E15)/1000),5)</f>
        <v>2.1681300000000001</v>
      </c>
      <c r="F12" s="91">
        <f>ROUND(((F13+F14+F16+F15)/1000),5)</f>
        <v>2.0629400000000002</v>
      </c>
      <c r="G12" s="91">
        <f t="shared" ref="G12:AA12" si="3">ROUND(((G13+G14+G16+G15)/1000),5)</f>
        <v>2.0205099999999998</v>
      </c>
      <c r="H12" s="91">
        <f t="shared" si="3"/>
        <v>2.0028100000000002</v>
      </c>
      <c r="I12" s="91">
        <f t="shared" si="3"/>
        <v>2.09931</v>
      </c>
      <c r="J12" s="91">
        <f t="shared" si="3"/>
        <v>2.3079100000000001</v>
      </c>
      <c r="K12" s="91">
        <f t="shared" si="3"/>
        <v>2.6550699999999998</v>
      </c>
      <c r="L12" s="91">
        <f t="shared" si="3"/>
        <v>2.9043100000000002</v>
      </c>
      <c r="M12" s="91">
        <f t="shared" si="3"/>
        <v>3.2121300000000002</v>
      </c>
      <c r="N12" s="91">
        <f t="shared" si="3"/>
        <v>3.2816200000000002</v>
      </c>
      <c r="O12" s="91">
        <f t="shared" si="3"/>
        <v>3.28369</v>
      </c>
      <c r="P12" s="91">
        <f t="shared" si="3"/>
        <v>3.2791100000000002</v>
      </c>
      <c r="Q12" s="91">
        <f t="shared" si="3"/>
        <v>3.30348</v>
      </c>
      <c r="R12" s="91">
        <f t="shared" si="3"/>
        <v>3.3622700000000001</v>
      </c>
      <c r="S12" s="91">
        <f t="shared" si="3"/>
        <v>3.3613400000000002</v>
      </c>
      <c r="T12" s="91">
        <f t="shared" si="3"/>
        <v>3.3474400000000002</v>
      </c>
      <c r="U12" s="91">
        <f t="shared" si="3"/>
        <v>3.28722</v>
      </c>
      <c r="V12" s="91">
        <f t="shared" si="3"/>
        <v>3.2764700000000002</v>
      </c>
      <c r="W12" s="91">
        <f t="shared" si="3"/>
        <v>3.2135099999999999</v>
      </c>
      <c r="X12" s="91">
        <f t="shared" si="3"/>
        <v>3.2000099999999998</v>
      </c>
      <c r="Y12" s="91">
        <f t="shared" si="3"/>
        <v>3.1732999999999998</v>
      </c>
      <c r="Z12" s="91">
        <f t="shared" si="3"/>
        <v>2.98014</v>
      </c>
      <c r="AA12" s="91">
        <f t="shared" si="3"/>
        <v>2.7032600000000002</v>
      </c>
    </row>
    <row r="13" spans="1:27" ht="12.75" hidden="1" customHeight="1" outlineLevel="1" x14ac:dyDescent="0.2">
      <c r="A13" s="99" t="s">
        <v>243</v>
      </c>
      <c r="B13" s="63" t="s">
        <v>238</v>
      </c>
      <c r="C13" s="43" t="s">
        <v>79</v>
      </c>
      <c r="D13" s="44">
        <v>1184.26</v>
      </c>
      <c r="E13" s="44">
        <v>982.56</v>
      </c>
      <c r="F13" s="44">
        <v>877.37</v>
      </c>
      <c r="G13" s="44">
        <v>834.94</v>
      </c>
      <c r="H13" s="44">
        <v>817.24</v>
      </c>
      <c r="I13" s="44">
        <v>913.74</v>
      </c>
      <c r="J13" s="44">
        <v>1122.3399999999999</v>
      </c>
      <c r="K13" s="44">
        <v>1469.5</v>
      </c>
      <c r="L13" s="44">
        <v>1718.74</v>
      </c>
      <c r="M13" s="44">
        <v>2026.56</v>
      </c>
      <c r="N13" s="44">
        <v>2096.0500000000002</v>
      </c>
      <c r="O13" s="44">
        <v>2098.12</v>
      </c>
      <c r="P13" s="44">
        <v>2093.54</v>
      </c>
      <c r="Q13" s="44">
        <v>2117.91</v>
      </c>
      <c r="R13" s="44">
        <v>2176.6999999999998</v>
      </c>
      <c r="S13" s="44">
        <v>2175.77</v>
      </c>
      <c r="T13" s="44">
        <v>2161.87</v>
      </c>
      <c r="U13" s="44">
        <v>2101.65</v>
      </c>
      <c r="V13" s="44">
        <v>2090.9</v>
      </c>
      <c r="W13" s="44">
        <v>2027.94</v>
      </c>
      <c r="X13" s="44">
        <v>2014.44</v>
      </c>
      <c r="Y13" s="44">
        <v>1987.73</v>
      </c>
      <c r="Z13" s="44">
        <v>1794.57</v>
      </c>
      <c r="AA13" s="44">
        <v>1517.69</v>
      </c>
    </row>
    <row r="14" spans="1:27" ht="12.75" hidden="1" customHeight="1" outlineLevel="1" x14ac:dyDescent="0.2">
      <c r="A14" s="99" t="s">
        <v>244</v>
      </c>
      <c r="B14" s="63" t="s">
        <v>90</v>
      </c>
      <c r="C14" s="43" t="s">
        <v>79</v>
      </c>
      <c r="D14" s="44">
        <f>$D$9</f>
        <v>1071.42</v>
      </c>
      <c r="E14" s="44">
        <f t="shared" ref="E14:AA14" si="4">$D$9</f>
        <v>1071.42</v>
      </c>
      <c r="F14" s="44">
        <f t="shared" si="4"/>
        <v>1071.42</v>
      </c>
      <c r="G14" s="44">
        <f t="shared" si="4"/>
        <v>1071.42</v>
      </c>
      <c r="H14" s="44">
        <f t="shared" si="4"/>
        <v>1071.42</v>
      </c>
      <c r="I14" s="44">
        <f t="shared" si="4"/>
        <v>1071.42</v>
      </c>
      <c r="J14" s="44">
        <f t="shared" si="4"/>
        <v>1071.42</v>
      </c>
      <c r="K14" s="44">
        <f t="shared" si="4"/>
        <v>1071.42</v>
      </c>
      <c r="L14" s="44">
        <f t="shared" si="4"/>
        <v>1071.42</v>
      </c>
      <c r="M14" s="44">
        <f t="shared" si="4"/>
        <v>1071.42</v>
      </c>
      <c r="N14" s="44">
        <f t="shared" si="4"/>
        <v>1071.42</v>
      </c>
      <c r="O14" s="44">
        <f t="shared" si="4"/>
        <v>1071.42</v>
      </c>
      <c r="P14" s="44">
        <f t="shared" si="4"/>
        <v>1071.42</v>
      </c>
      <c r="Q14" s="44">
        <f t="shared" si="4"/>
        <v>1071.42</v>
      </c>
      <c r="R14" s="44">
        <f t="shared" si="4"/>
        <v>1071.42</v>
      </c>
      <c r="S14" s="44">
        <f t="shared" si="4"/>
        <v>1071.42</v>
      </c>
      <c r="T14" s="44">
        <f t="shared" si="4"/>
        <v>1071.42</v>
      </c>
      <c r="U14" s="44">
        <f t="shared" si="4"/>
        <v>1071.42</v>
      </c>
      <c r="V14" s="44">
        <f t="shared" si="4"/>
        <v>1071.42</v>
      </c>
      <c r="W14" s="44">
        <f t="shared" si="4"/>
        <v>1071.42</v>
      </c>
      <c r="X14" s="44">
        <f t="shared" si="4"/>
        <v>1071.42</v>
      </c>
      <c r="Y14" s="44">
        <f t="shared" si="4"/>
        <v>1071.42</v>
      </c>
      <c r="Z14" s="44">
        <f t="shared" si="4"/>
        <v>1071.42</v>
      </c>
      <c r="AA14" s="44">
        <f t="shared" si="4"/>
        <v>1071.42</v>
      </c>
    </row>
    <row r="15" spans="1:27" ht="12.75" hidden="1" customHeight="1" outlineLevel="1" x14ac:dyDescent="0.2">
      <c r="A15" s="99" t="s">
        <v>245</v>
      </c>
      <c r="B15" s="63" t="s">
        <v>83</v>
      </c>
      <c r="C15" s="43" t="s">
        <v>79</v>
      </c>
      <c r="D15" s="44">
        <v>3.92</v>
      </c>
      <c r="E15" s="44">
        <v>3.92</v>
      </c>
      <c r="F15" s="44">
        <v>3.92</v>
      </c>
      <c r="G15" s="44">
        <v>3.92</v>
      </c>
      <c r="H15" s="44">
        <v>3.92</v>
      </c>
      <c r="I15" s="44">
        <v>3.92</v>
      </c>
      <c r="J15" s="44">
        <v>3.92</v>
      </c>
      <c r="K15" s="44">
        <v>3.92</v>
      </c>
      <c r="L15" s="44">
        <v>3.92</v>
      </c>
      <c r="M15" s="44">
        <v>3.92</v>
      </c>
      <c r="N15" s="44">
        <v>3.92</v>
      </c>
      <c r="O15" s="44">
        <v>3.92</v>
      </c>
      <c r="P15" s="44">
        <v>3.92</v>
      </c>
      <c r="Q15" s="44">
        <v>3.92</v>
      </c>
      <c r="R15" s="44">
        <v>3.92</v>
      </c>
      <c r="S15" s="44">
        <v>3.92</v>
      </c>
      <c r="T15" s="44">
        <v>3.92</v>
      </c>
      <c r="U15" s="44">
        <v>3.92</v>
      </c>
      <c r="V15" s="44">
        <v>3.92</v>
      </c>
      <c r="W15" s="44">
        <v>3.92</v>
      </c>
      <c r="X15" s="44">
        <v>3.92</v>
      </c>
      <c r="Y15" s="44">
        <v>3.92</v>
      </c>
      <c r="Z15" s="44">
        <v>3.92</v>
      </c>
      <c r="AA15" s="44">
        <v>3.92</v>
      </c>
    </row>
    <row r="16" spans="1:27" ht="12.75" hidden="1" customHeight="1" outlineLevel="1" x14ac:dyDescent="0.2">
      <c r="A16" s="99" t="s">
        <v>246</v>
      </c>
      <c r="B16" s="63" t="s">
        <v>81</v>
      </c>
      <c r="C16" s="43" t="s">
        <v>79</v>
      </c>
      <c r="D16" s="44">
        <f>$D$11</f>
        <v>110.23</v>
      </c>
      <c r="E16" s="44">
        <f t="shared" ref="E16:AA16" si="5">$D$11</f>
        <v>110.23</v>
      </c>
      <c r="F16" s="44">
        <f t="shared" si="5"/>
        <v>110.23</v>
      </c>
      <c r="G16" s="44">
        <f t="shared" si="5"/>
        <v>110.23</v>
      </c>
      <c r="H16" s="44">
        <f t="shared" si="5"/>
        <v>110.23</v>
      </c>
      <c r="I16" s="44">
        <f t="shared" si="5"/>
        <v>110.23</v>
      </c>
      <c r="J16" s="44">
        <f t="shared" si="5"/>
        <v>110.23</v>
      </c>
      <c r="K16" s="44">
        <f t="shared" si="5"/>
        <v>110.23</v>
      </c>
      <c r="L16" s="44">
        <f t="shared" si="5"/>
        <v>110.23</v>
      </c>
      <c r="M16" s="44">
        <f t="shared" si="5"/>
        <v>110.23</v>
      </c>
      <c r="N16" s="44">
        <f t="shared" si="5"/>
        <v>110.23</v>
      </c>
      <c r="O16" s="44">
        <f t="shared" si="5"/>
        <v>110.23</v>
      </c>
      <c r="P16" s="44">
        <f t="shared" si="5"/>
        <v>110.23</v>
      </c>
      <c r="Q16" s="44">
        <f t="shared" si="5"/>
        <v>110.23</v>
      </c>
      <c r="R16" s="44">
        <f t="shared" si="5"/>
        <v>110.23</v>
      </c>
      <c r="S16" s="44">
        <f t="shared" si="5"/>
        <v>110.23</v>
      </c>
      <c r="T16" s="44">
        <f t="shared" si="5"/>
        <v>110.23</v>
      </c>
      <c r="U16" s="44">
        <f t="shared" si="5"/>
        <v>110.23</v>
      </c>
      <c r="V16" s="44">
        <f t="shared" si="5"/>
        <v>110.23</v>
      </c>
      <c r="W16" s="44">
        <f t="shared" si="5"/>
        <v>110.23</v>
      </c>
      <c r="X16" s="44">
        <f t="shared" si="5"/>
        <v>110.23</v>
      </c>
      <c r="Y16" s="44">
        <f t="shared" si="5"/>
        <v>110.23</v>
      </c>
      <c r="Z16" s="44">
        <f t="shared" si="5"/>
        <v>110.23</v>
      </c>
      <c r="AA16" s="44">
        <f t="shared" si="5"/>
        <v>110.23</v>
      </c>
    </row>
    <row r="17" spans="1:27" ht="12.75" customHeight="1" collapsed="1" x14ac:dyDescent="0.2">
      <c r="A17" s="98" t="s">
        <v>247</v>
      </c>
      <c r="B17" s="28" t="str">
        <f>"03"&amp;"."&amp;$B$662&amp;"."&amp;$B$663</f>
        <v>03.08.2023</v>
      </c>
      <c r="C17" s="90" t="s">
        <v>76</v>
      </c>
      <c r="D17" s="91">
        <f>ROUND(((D18+D19+D21+D20)/1000),5)</f>
        <v>2.4485199999999998</v>
      </c>
      <c r="E17" s="91">
        <f>ROUND(((E18+E19+E21+E20)/1000),5)</f>
        <v>2.25637</v>
      </c>
      <c r="F17" s="91">
        <f>ROUND(((F18+F19+F21+F20)/1000),5)</f>
        <v>2.1164999999999998</v>
      </c>
      <c r="G17" s="91">
        <f t="shared" ref="G17:AA17" si="6">ROUND(((G18+G19+G21+G20)/1000),5)</f>
        <v>2.06717</v>
      </c>
      <c r="H17" s="91">
        <f t="shared" si="6"/>
        <v>2.0415299999999998</v>
      </c>
      <c r="I17" s="91">
        <f t="shared" si="6"/>
        <v>2.1766899999999998</v>
      </c>
      <c r="J17" s="91">
        <f t="shared" si="6"/>
        <v>2.4253999999999998</v>
      </c>
      <c r="K17" s="91">
        <f t="shared" si="6"/>
        <v>2.69861</v>
      </c>
      <c r="L17" s="91">
        <f t="shared" si="6"/>
        <v>3.0007999999999999</v>
      </c>
      <c r="M17" s="91">
        <f t="shared" si="6"/>
        <v>3.5155099999999999</v>
      </c>
      <c r="N17" s="91">
        <f t="shared" si="6"/>
        <v>3.6922600000000001</v>
      </c>
      <c r="O17" s="91">
        <f t="shared" si="6"/>
        <v>3.7267399999999999</v>
      </c>
      <c r="P17" s="91">
        <f t="shared" si="6"/>
        <v>3.7309299999999999</v>
      </c>
      <c r="Q17" s="91">
        <f t="shared" si="6"/>
        <v>3.7501199999999999</v>
      </c>
      <c r="R17" s="91">
        <f t="shared" si="6"/>
        <v>3.6616200000000001</v>
      </c>
      <c r="S17" s="91">
        <f t="shared" si="6"/>
        <v>3.6482100000000002</v>
      </c>
      <c r="T17" s="91">
        <f t="shared" si="6"/>
        <v>3.59673</v>
      </c>
      <c r="U17" s="91">
        <f t="shared" si="6"/>
        <v>3.4669500000000002</v>
      </c>
      <c r="V17" s="91">
        <f t="shared" si="6"/>
        <v>3.36259</v>
      </c>
      <c r="W17" s="91">
        <f t="shared" si="6"/>
        <v>3.31413</v>
      </c>
      <c r="X17" s="91">
        <f t="shared" si="6"/>
        <v>3.3039000000000001</v>
      </c>
      <c r="Y17" s="91">
        <f t="shared" si="6"/>
        <v>3.2898200000000002</v>
      </c>
      <c r="Z17" s="91">
        <f t="shared" si="6"/>
        <v>3.1432799999999999</v>
      </c>
      <c r="AA17" s="91">
        <f t="shared" si="6"/>
        <v>2.7436500000000001</v>
      </c>
    </row>
    <row r="18" spans="1:27" ht="12.75" hidden="1" customHeight="1" outlineLevel="1" x14ac:dyDescent="0.2">
      <c r="A18" s="99" t="s">
        <v>248</v>
      </c>
      <c r="B18" s="63" t="s">
        <v>238</v>
      </c>
      <c r="C18" s="43" t="s">
        <v>79</v>
      </c>
      <c r="D18" s="44">
        <v>1262.95</v>
      </c>
      <c r="E18" s="44">
        <v>1070.8</v>
      </c>
      <c r="F18" s="44">
        <v>930.93</v>
      </c>
      <c r="G18" s="44">
        <v>881.6</v>
      </c>
      <c r="H18" s="44">
        <v>855.96</v>
      </c>
      <c r="I18" s="44">
        <v>991.12</v>
      </c>
      <c r="J18" s="44">
        <v>1239.83</v>
      </c>
      <c r="K18" s="44">
        <v>1513.04</v>
      </c>
      <c r="L18" s="44">
        <v>1815.23</v>
      </c>
      <c r="M18" s="44">
        <v>2329.94</v>
      </c>
      <c r="N18" s="44">
        <v>2506.69</v>
      </c>
      <c r="O18" s="44">
        <v>2541.17</v>
      </c>
      <c r="P18" s="44">
        <v>2545.36</v>
      </c>
      <c r="Q18" s="44">
        <v>2564.5500000000002</v>
      </c>
      <c r="R18" s="44">
        <v>2476.0500000000002</v>
      </c>
      <c r="S18" s="44">
        <v>2462.64</v>
      </c>
      <c r="T18" s="44">
        <v>2411.16</v>
      </c>
      <c r="U18" s="44">
        <v>2281.38</v>
      </c>
      <c r="V18" s="44">
        <v>2177.02</v>
      </c>
      <c r="W18" s="44">
        <v>2128.56</v>
      </c>
      <c r="X18" s="44">
        <v>2118.33</v>
      </c>
      <c r="Y18" s="44">
        <v>2104.25</v>
      </c>
      <c r="Z18" s="44">
        <v>1957.71</v>
      </c>
      <c r="AA18" s="44">
        <v>1558.08</v>
      </c>
    </row>
    <row r="19" spans="1:27" ht="12.75" hidden="1" customHeight="1" outlineLevel="1" x14ac:dyDescent="0.2">
      <c r="A19" s="99" t="s">
        <v>249</v>
      </c>
      <c r="B19" s="63" t="s">
        <v>90</v>
      </c>
      <c r="C19" s="43" t="s">
        <v>79</v>
      </c>
      <c r="D19" s="44">
        <f>$D$9</f>
        <v>1071.42</v>
      </c>
      <c r="E19" s="44">
        <f t="shared" ref="E19:AA19" si="7">$D$9</f>
        <v>1071.42</v>
      </c>
      <c r="F19" s="44">
        <f t="shared" si="7"/>
        <v>1071.42</v>
      </c>
      <c r="G19" s="44">
        <f t="shared" si="7"/>
        <v>1071.42</v>
      </c>
      <c r="H19" s="44">
        <f t="shared" si="7"/>
        <v>1071.42</v>
      </c>
      <c r="I19" s="44">
        <f t="shared" si="7"/>
        <v>1071.42</v>
      </c>
      <c r="J19" s="44">
        <f t="shared" si="7"/>
        <v>1071.42</v>
      </c>
      <c r="K19" s="44">
        <f t="shared" si="7"/>
        <v>1071.42</v>
      </c>
      <c r="L19" s="44">
        <f t="shared" si="7"/>
        <v>1071.42</v>
      </c>
      <c r="M19" s="44">
        <f t="shared" si="7"/>
        <v>1071.42</v>
      </c>
      <c r="N19" s="44">
        <f t="shared" si="7"/>
        <v>1071.42</v>
      </c>
      <c r="O19" s="44">
        <f t="shared" si="7"/>
        <v>1071.42</v>
      </c>
      <c r="P19" s="44">
        <f t="shared" si="7"/>
        <v>1071.42</v>
      </c>
      <c r="Q19" s="44">
        <f t="shared" si="7"/>
        <v>1071.42</v>
      </c>
      <c r="R19" s="44">
        <f t="shared" si="7"/>
        <v>1071.42</v>
      </c>
      <c r="S19" s="44">
        <f t="shared" si="7"/>
        <v>1071.42</v>
      </c>
      <c r="T19" s="44">
        <f t="shared" si="7"/>
        <v>1071.42</v>
      </c>
      <c r="U19" s="44">
        <f t="shared" si="7"/>
        <v>1071.42</v>
      </c>
      <c r="V19" s="44">
        <f t="shared" si="7"/>
        <v>1071.42</v>
      </c>
      <c r="W19" s="44">
        <f t="shared" si="7"/>
        <v>1071.42</v>
      </c>
      <c r="X19" s="44">
        <f t="shared" si="7"/>
        <v>1071.42</v>
      </c>
      <c r="Y19" s="44">
        <f t="shared" si="7"/>
        <v>1071.42</v>
      </c>
      <c r="Z19" s="44">
        <f t="shared" si="7"/>
        <v>1071.42</v>
      </c>
      <c r="AA19" s="44">
        <f t="shared" si="7"/>
        <v>1071.42</v>
      </c>
    </row>
    <row r="20" spans="1:27" ht="12.75" hidden="1" customHeight="1" outlineLevel="1" x14ac:dyDescent="0.2">
      <c r="A20" s="99" t="s">
        <v>250</v>
      </c>
      <c r="B20" s="63" t="s">
        <v>83</v>
      </c>
      <c r="C20" s="43" t="s">
        <v>79</v>
      </c>
      <c r="D20" s="44">
        <v>3.92</v>
      </c>
      <c r="E20" s="44">
        <v>3.92</v>
      </c>
      <c r="F20" s="44">
        <v>3.92</v>
      </c>
      <c r="G20" s="44">
        <v>3.92</v>
      </c>
      <c r="H20" s="44">
        <v>3.92</v>
      </c>
      <c r="I20" s="44">
        <v>3.92</v>
      </c>
      <c r="J20" s="44">
        <v>3.92</v>
      </c>
      <c r="K20" s="44">
        <v>3.92</v>
      </c>
      <c r="L20" s="44">
        <v>3.92</v>
      </c>
      <c r="M20" s="44">
        <v>3.92</v>
      </c>
      <c r="N20" s="44">
        <v>3.92</v>
      </c>
      <c r="O20" s="44">
        <v>3.92</v>
      </c>
      <c r="P20" s="44">
        <v>3.92</v>
      </c>
      <c r="Q20" s="44">
        <v>3.92</v>
      </c>
      <c r="R20" s="44">
        <v>3.92</v>
      </c>
      <c r="S20" s="44">
        <v>3.92</v>
      </c>
      <c r="T20" s="44">
        <v>3.92</v>
      </c>
      <c r="U20" s="44">
        <v>3.92</v>
      </c>
      <c r="V20" s="44">
        <v>3.92</v>
      </c>
      <c r="W20" s="44">
        <v>3.92</v>
      </c>
      <c r="X20" s="44">
        <v>3.92</v>
      </c>
      <c r="Y20" s="44">
        <v>3.92</v>
      </c>
      <c r="Z20" s="44">
        <v>3.92</v>
      </c>
      <c r="AA20" s="44">
        <v>3.92</v>
      </c>
    </row>
    <row r="21" spans="1:27" ht="12.75" hidden="1" customHeight="1" outlineLevel="1" x14ac:dyDescent="0.2">
      <c r="A21" s="99" t="s">
        <v>251</v>
      </c>
      <c r="B21" s="63" t="s">
        <v>81</v>
      </c>
      <c r="C21" s="43" t="s">
        <v>79</v>
      </c>
      <c r="D21" s="44">
        <f>$D$11</f>
        <v>110.23</v>
      </c>
      <c r="E21" s="44">
        <f t="shared" ref="E21:AA21" si="8">$D$11</f>
        <v>110.23</v>
      </c>
      <c r="F21" s="44">
        <f t="shared" si="8"/>
        <v>110.23</v>
      </c>
      <c r="G21" s="44">
        <f t="shared" si="8"/>
        <v>110.23</v>
      </c>
      <c r="H21" s="44">
        <f t="shared" si="8"/>
        <v>110.23</v>
      </c>
      <c r="I21" s="44">
        <f t="shared" si="8"/>
        <v>110.23</v>
      </c>
      <c r="J21" s="44">
        <f t="shared" si="8"/>
        <v>110.23</v>
      </c>
      <c r="K21" s="44">
        <f t="shared" si="8"/>
        <v>110.23</v>
      </c>
      <c r="L21" s="44">
        <f t="shared" si="8"/>
        <v>110.23</v>
      </c>
      <c r="M21" s="44">
        <f t="shared" si="8"/>
        <v>110.23</v>
      </c>
      <c r="N21" s="44">
        <f t="shared" si="8"/>
        <v>110.23</v>
      </c>
      <c r="O21" s="44">
        <f t="shared" si="8"/>
        <v>110.23</v>
      </c>
      <c r="P21" s="44">
        <f t="shared" si="8"/>
        <v>110.23</v>
      </c>
      <c r="Q21" s="44">
        <f t="shared" si="8"/>
        <v>110.23</v>
      </c>
      <c r="R21" s="44">
        <f t="shared" si="8"/>
        <v>110.23</v>
      </c>
      <c r="S21" s="44">
        <f t="shared" si="8"/>
        <v>110.23</v>
      </c>
      <c r="T21" s="44">
        <f t="shared" si="8"/>
        <v>110.23</v>
      </c>
      <c r="U21" s="44">
        <f t="shared" si="8"/>
        <v>110.23</v>
      </c>
      <c r="V21" s="44">
        <f t="shared" si="8"/>
        <v>110.23</v>
      </c>
      <c r="W21" s="44">
        <f t="shared" si="8"/>
        <v>110.23</v>
      </c>
      <c r="X21" s="44">
        <f t="shared" si="8"/>
        <v>110.23</v>
      </c>
      <c r="Y21" s="44">
        <f t="shared" si="8"/>
        <v>110.23</v>
      </c>
      <c r="Z21" s="44">
        <f t="shared" si="8"/>
        <v>110.23</v>
      </c>
      <c r="AA21" s="44">
        <f t="shared" si="8"/>
        <v>110.23</v>
      </c>
    </row>
    <row r="22" spans="1:27" ht="12.75" customHeight="1" collapsed="1" x14ac:dyDescent="0.2">
      <c r="A22" s="98" t="s">
        <v>252</v>
      </c>
      <c r="B22" s="28" t="str">
        <f>"04"&amp;"."&amp;$B$662&amp;"."&amp;$B$663</f>
        <v>04.08.2023</v>
      </c>
      <c r="C22" s="90" t="s">
        <v>76</v>
      </c>
      <c r="D22" s="91">
        <f>ROUND(((D23+D24+D26+D25)/1000),5)</f>
        <v>2.5078999999999998</v>
      </c>
      <c r="E22" s="91">
        <f>ROUND(((E23+E24+E26+E25)/1000),5)</f>
        <v>2.2658</v>
      </c>
      <c r="F22" s="91">
        <f>ROUND(((F23+F24+F26+F25)/1000),5)</f>
        <v>2.1128800000000001</v>
      </c>
      <c r="G22" s="91">
        <f t="shared" ref="G22:AA22" si="9">ROUND(((G23+G24+G26+G25)/1000),5)</f>
        <v>2.0487500000000001</v>
      </c>
      <c r="H22" s="91">
        <f t="shared" si="9"/>
        <v>2.0228199999999998</v>
      </c>
      <c r="I22" s="91">
        <f t="shared" si="9"/>
        <v>2.11219</v>
      </c>
      <c r="J22" s="91">
        <f t="shared" si="9"/>
        <v>2.3323100000000001</v>
      </c>
      <c r="K22" s="91">
        <f t="shared" si="9"/>
        <v>2.7437999999999998</v>
      </c>
      <c r="L22" s="91">
        <f t="shared" si="9"/>
        <v>3.0539100000000001</v>
      </c>
      <c r="M22" s="91">
        <f t="shared" si="9"/>
        <v>3.5090699999999999</v>
      </c>
      <c r="N22" s="91">
        <f t="shared" si="9"/>
        <v>3.6928100000000001</v>
      </c>
      <c r="O22" s="91">
        <f t="shared" si="9"/>
        <v>3.7317200000000001</v>
      </c>
      <c r="P22" s="91">
        <f t="shared" si="9"/>
        <v>3.7006199999999998</v>
      </c>
      <c r="Q22" s="91">
        <f t="shared" si="9"/>
        <v>3.7940399999999999</v>
      </c>
      <c r="R22" s="91">
        <f t="shared" si="9"/>
        <v>4.1959099999999996</v>
      </c>
      <c r="S22" s="91">
        <f t="shared" si="9"/>
        <v>4.2265699999999997</v>
      </c>
      <c r="T22" s="91">
        <f t="shared" si="9"/>
        <v>4.2145099999999998</v>
      </c>
      <c r="U22" s="91">
        <f t="shared" si="9"/>
        <v>3.7639300000000002</v>
      </c>
      <c r="V22" s="91">
        <f t="shared" si="9"/>
        <v>3.6784699999999999</v>
      </c>
      <c r="W22" s="91">
        <f t="shared" si="9"/>
        <v>3.6362999999999999</v>
      </c>
      <c r="X22" s="91">
        <f t="shared" si="9"/>
        <v>3.4980500000000001</v>
      </c>
      <c r="Y22" s="91">
        <f t="shared" si="9"/>
        <v>3.3404699999999998</v>
      </c>
      <c r="Z22" s="91">
        <f t="shared" si="9"/>
        <v>3.0510999999999999</v>
      </c>
      <c r="AA22" s="91">
        <f t="shared" si="9"/>
        <v>2.74017</v>
      </c>
    </row>
    <row r="23" spans="1:27" ht="12.75" hidden="1" customHeight="1" outlineLevel="1" x14ac:dyDescent="0.2">
      <c r="A23" s="99" t="s">
        <v>253</v>
      </c>
      <c r="B23" s="63" t="s">
        <v>238</v>
      </c>
      <c r="C23" s="43" t="s">
        <v>79</v>
      </c>
      <c r="D23" s="44">
        <v>1322.33</v>
      </c>
      <c r="E23" s="44">
        <v>1080.23</v>
      </c>
      <c r="F23" s="44">
        <v>927.31</v>
      </c>
      <c r="G23" s="44">
        <v>863.18</v>
      </c>
      <c r="H23" s="44">
        <v>837.25</v>
      </c>
      <c r="I23" s="44">
        <v>926.62</v>
      </c>
      <c r="J23" s="44">
        <v>1146.74</v>
      </c>
      <c r="K23" s="44">
        <v>1558.23</v>
      </c>
      <c r="L23" s="44">
        <v>1868.34</v>
      </c>
      <c r="M23" s="44">
        <v>2323.5</v>
      </c>
      <c r="N23" s="44">
        <v>2507.2399999999998</v>
      </c>
      <c r="O23" s="44">
        <v>2546.15</v>
      </c>
      <c r="P23" s="44">
        <v>2515.0500000000002</v>
      </c>
      <c r="Q23" s="44">
        <v>2608.4699999999998</v>
      </c>
      <c r="R23" s="44">
        <v>3010.34</v>
      </c>
      <c r="S23" s="44">
        <v>3041</v>
      </c>
      <c r="T23" s="44">
        <v>3028.94</v>
      </c>
      <c r="U23" s="44">
        <v>2578.36</v>
      </c>
      <c r="V23" s="44">
        <v>2492.9</v>
      </c>
      <c r="W23" s="44">
        <v>2450.73</v>
      </c>
      <c r="X23" s="44">
        <v>2312.48</v>
      </c>
      <c r="Y23" s="44">
        <v>2154.9</v>
      </c>
      <c r="Z23" s="44">
        <v>1865.53</v>
      </c>
      <c r="AA23" s="44">
        <v>1554.6</v>
      </c>
    </row>
    <row r="24" spans="1:27" ht="12.75" hidden="1" customHeight="1" outlineLevel="1" x14ac:dyDescent="0.2">
      <c r="A24" s="99" t="s">
        <v>254</v>
      </c>
      <c r="B24" s="63" t="s">
        <v>90</v>
      </c>
      <c r="C24" s="43" t="s">
        <v>79</v>
      </c>
      <c r="D24" s="44">
        <f>$D$9</f>
        <v>1071.42</v>
      </c>
      <c r="E24" s="44">
        <f t="shared" ref="E24:AA24" si="10">$D$9</f>
        <v>1071.42</v>
      </c>
      <c r="F24" s="44">
        <f t="shared" si="10"/>
        <v>1071.42</v>
      </c>
      <c r="G24" s="44">
        <f t="shared" si="10"/>
        <v>1071.42</v>
      </c>
      <c r="H24" s="44">
        <f t="shared" si="10"/>
        <v>1071.42</v>
      </c>
      <c r="I24" s="44">
        <f t="shared" si="10"/>
        <v>1071.42</v>
      </c>
      <c r="J24" s="44">
        <f t="shared" si="10"/>
        <v>1071.42</v>
      </c>
      <c r="K24" s="44">
        <f t="shared" si="10"/>
        <v>1071.42</v>
      </c>
      <c r="L24" s="44">
        <f t="shared" si="10"/>
        <v>1071.42</v>
      </c>
      <c r="M24" s="44">
        <f t="shared" si="10"/>
        <v>1071.42</v>
      </c>
      <c r="N24" s="44">
        <f t="shared" si="10"/>
        <v>1071.42</v>
      </c>
      <c r="O24" s="44">
        <f t="shared" si="10"/>
        <v>1071.42</v>
      </c>
      <c r="P24" s="44">
        <f t="shared" si="10"/>
        <v>1071.42</v>
      </c>
      <c r="Q24" s="44">
        <f t="shared" si="10"/>
        <v>1071.42</v>
      </c>
      <c r="R24" s="44">
        <f t="shared" si="10"/>
        <v>1071.42</v>
      </c>
      <c r="S24" s="44">
        <f t="shared" si="10"/>
        <v>1071.42</v>
      </c>
      <c r="T24" s="44">
        <f t="shared" si="10"/>
        <v>1071.42</v>
      </c>
      <c r="U24" s="44">
        <f t="shared" si="10"/>
        <v>1071.42</v>
      </c>
      <c r="V24" s="44">
        <f t="shared" si="10"/>
        <v>1071.42</v>
      </c>
      <c r="W24" s="44">
        <f t="shared" si="10"/>
        <v>1071.42</v>
      </c>
      <c r="X24" s="44">
        <f t="shared" si="10"/>
        <v>1071.42</v>
      </c>
      <c r="Y24" s="44">
        <f t="shared" si="10"/>
        <v>1071.42</v>
      </c>
      <c r="Z24" s="44">
        <f t="shared" si="10"/>
        <v>1071.42</v>
      </c>
      <c r="AA24" s="44">
        <f t="shared" si="10"/>
        <v>1071.42</v>
      </c>
    </row>
    <row r="25" spans="1:27" ht="12.75" hidden="1" customHeight="1" outlineLevel="1" x14ac:dyDescent="0.2">
      <c r="A25" s="99" t="s">
        <v>255</v>
      </c>
      <c r="B25" s="63" t="s">
        <v>83</v>
      </c>
      <c r="C25" s="43" t="s">
        <v>79</v>
      </c>
      <c r="D25" s="44">
        <v>3.92</v>
      </c>
      <c r="E25" s="44">
        <v>3.92</v>
      </c>
      <c r="F25" s="44">
        <v>3.92</v>
      </c>
      <c r="G25" s="44">
        <v>3.92</v>
      </c>
      <c r="H25" s="44">
        <v>3.92</v>
      </c>
      <c r="I25" s="44">
        <v>3.92</v>
      </c>
      <c r="J25" s="44">
        <v>3.92</v>
      </c>
      <c r="K25" s="44">
        <v>3.92</v>
      </c>
      <c r="L25" s="44">
        <v>3.92</v>
      </c>
      <c r="M25" s="44">
        <v>3.92</v>
      </c>
      <c r="N25" s="44">
        <v>3.92</v>
      </c>
      <c r="O25" s="44">
        <v>3.92</v>
      </c>
      <c r="P25" s="44">
        <v>3.92</v>
      </c>
      <c r="Q25" s="44">
        <v>3.92</v>
      </c>
      <c r="R25" s="44">
        <v>3.92</v>
      </c>
      <c r="S25" s="44">
        <v>3.92</v>
      </c>
      <c r="T25" s="44">
        <v>3.92</v>
      </c>
      <c r="U25" s="44">
        <v>3.92</v>
      </c>
      <c r="V25" s="44">
        <v>3.92</v>
      </c>
      <c r="W25" s="44">
        <v>3.92</v>
      </c>
      <c r="X25" s="44">
        <v>3.92</v>
      </c>
      <c r="Y25" s="44">
        <v>3.92</v>
      </c>
      <c r="Z25" s="44">
        <v>3.92</v>
      </c>
      <c r="AA25" s="44">
        <v>3.92</v>
      </c>
    </row>
    <row r="26" spans="1:27" ht="12.75" hidden="1" customHeight="1" outlineLevel="1" x14ac:dyDescent="0.2">
      <c r="A26" s="99" t="s">
        <v>256</v>
      </c>
      <c r="B26" s="63" t="s">
        <v>81</v>
      </c>
      <c r="C26" s="43" t="s">
        <v>79</v>
      </c>
      <c r="D26" s="44">
        <f>$D$11</f>
        <v>110.23</v>
      </c>
      <c r="E26" s="44">
        <f t="shared" ref="E26:AA26" si="11">$D$11</f>
        <v>110.23</v>
      </c>
      <c r="F26" s="44">
        <f t="shared" si="11"/>
        <v>110.23</v>
      </c>
      <c r="G26" s="44">
        <f t="shared" si="11"/>
        <v>110.23</v>
      </c>
      <c r="H26" s="44">
        <f t="shared" si="11"/>
        <v>110.23</v>
      </c>
      <c r="I26" s="44">
        <f t="shared" si="11"/>
        <v>110.23</v>
      </c>
      <c r="J26" s="44">
        <f t="shared" si="11"/>
        <v>110.23</v>
      </c>
      <c r="K26" s="44">
        <f t="shared" si="11"/>
        <v>110.23</v>
      </c>
      <c r="L26" s="44">
        <f t="shared" si="11"/>
        <v>110.23</v>
      </c>
      <c r="M26" s="44">
        <f t="shared" si="11"/>
        <v>110.23</v>
      </c>
      <c r="N26" s="44">
        <f t="shared" si="11"/>
        <v>110.23</v>
      </c>
      <c r="O26" s="44">
        <f t="shared" si="11"/>
        <v>110.23</v>
      </c>
      <c r="P26" s="44">
        <f t="shared" si="11"/>
        <v>110.23</v>
      </c>
      <c r="Q26" s="44">
        <f t="shared" si="11"/>
        <v>110.23</v>
      </c>
      <c r="R26" s="44">
        <f t="shared" si="11"/>
        <v>110.23</v>
      </c>
      <c r="S26" s="44">
        <f t="shared" si="11"/>
        <v>110.23</v>
      </c>
      <c r="T26" s="44">
        <f t="shared" si="11"/>
        <v>110.23</v>
      </c>
      <c r="U26" s="44">
        <f t="shared" si="11"/>
        <v>110.23</v>
      </c>
      <c r="V26" s="44">
        <f t="shared" si="11"/>
        <v>110.23</v>
      </c>
      <c r="W26" s="44">
        <f t="shared" si="11"/>
        <v>110.23</v>
      </c>
      <c r="X26" s="44">
        <f t="shared" si="11"/>
        <v>110.23</v>
      </c>
      <c r="Y26" s="44">
        <f t="shared" si="11"/>
        <v>110.23</v>
      </c>
      <c r="Z26" s="44">
        <f t="shared" si="11"/>
        <v>110.23</v>
      </c>
      <c r="AA26" s="44">
        <f t="shared" si="11"/>
        <v>110.23</v>
      </c>
    </row>
    <row r="27" spans="1:27" ht="12.75" customHeight="1" collapsed="1" x14ac:dyDescent="0.2">
      <c r="A27" s="98" t="s">
        <v>257</v>
      </c>
      <c r="B27" s="28" t="str">
        <f>"05"&amp;"."&amp;$B$662&amp;"."&amp;$B$663</f>
        <v>05.08.2023</v>
      </c>
      <c r="C27" s="90" t="s">
        <v>76</v>
      </c>
      <c r="D27" s="91">
        <f>ROUND(((D28+D29+D31+D30)/1000),5)</f>
        <v>2.5368400000000002</v>
      </c>
      <c r="E27" s="91">
        <f>ROUND(((E28+E29+E31+E30)/1000),5)</f>
        <v>2.32918</v>
      </c>
      <c r="F27" s="91">
        <f>ROUND(((F28+F29+F31+F30)/1000),5)</f>
        <v>2.1970299999999998</v>
      </c>
      <c r="G27" s="91">
        <f t="shared" ref="G27:AA27" si="12">ROUND(((G28+G29+G31+G30)/1000),5)</f>
        <v>2.1249600000000002</v>
      </c>
      <c r="H27" s="91">
        <f t="shared" si="12"/>
        <v>2.0765099999999999</v>
      </c>
      <c r="I27" s="91">
        <f t="shared" si="12"/>
        <v>2.08039</v>
      </c>
      <c r="J27" s="91">
        <f t="shared" si="12"/>
        <v>2.07721</v>
      </c>
      <c r="K27" s="91">
        <f t="shared" si="12"/>
        <v>2.5043099999999998</v>
      </c>
      <c r="L27" s="91">
        <f t="shared" si="12"/>
        <v>2.8077800000000002</v>
      </c>
      <c r="M27" s="91">
        <f t="shared" si="12"/>
        <v>3.0156000000000001</v>
      </c>
      <c r="N27" s="91">
        <f t="shared" si="12"/>
        <v>3.1945000000000001</v>
      </c>
      <c r="O27" s="91">
        <f t="shared" si="12"/>
        <v>3.2459799999999999</v>
      </c>
      <c r="P27" s="91">
        <f t="shared" si="12"/>
        <v>3.22235</v>
      </c>
      <c r="Q27" s="91">
        <f t="shared" si="12"/>
        <v>3.0999500000000002</v>
      </c>
      <c r="R27" s="91">
        <f t="shared" si="12"/>
        <v>2.9778799999999999</v>
      </c>
      <c r="S27" s="91">
        <f t="shared" si="12"/>
        <v>3.25474</v>
      </c>
      <c r="T27" s="91">
        <f t="shared" si="12"/>
        <v>3.2259600000000002</v>
      </c>
      <c r="U27" s="91">
        <f t="shared" si="12"/>
        <v>2.9874800000000001</v>
      </c>
      <c r="V27" s="91">
        <f t="shared" si="12"/>
        <v>3.11273</v>
      </c>
      <c r="W27" s="91">
        <f t="shared" si="12"/>
        <v>3.0943399999999999</v>
      </c>
      <c r="X27" s="91">
        <f t="shared" si="12"/>
        <v>3.05396</v>
      </c>
      <c r="Y27" s="91">
        <f t="shared" si="12"/>
        <v>3.0830000000000002</v>
      </c>
      <c r="Z27" s="91">
        <f t="shared" si="12"/>
        <v>2.9495300000000002</v>
      </c>
      <c r="AA27" s="91">
        <f t="shared" si="12"/>
        <v>2.7127500000000002</v>
      </c>
    </row>
    <row r="28" spans="1:27" ht="12.75" hidden="1" customHeight="1" outlineLevel="1" x14ac:dyDescent="0.2">
      <c r="A28" s="99" t="s">
        <v>258</v>
      </c>
      <c r="B28" s="63" t="s">
        <v>238</v>
      </c>
      <c r="C28" s="43" t="s">
        <v>79</v>
      </c>
      <c r="D28" s="44">
        <v>1351.27</v>
      </c>
      <c r="E28" s="44">
        <v>1143.6099999999999</v>
      </c>
      <c r="F28" s="44">
        <v>1011.46</v>
      </c>
      <c r="G28" s="44">
        <v>939.39</v>
      </c>
      <c r="H28" s="44">
        <v>890.94</v>
      </c>
      <c r="I28" s="44">
        <v>894.82</v>
      </c>
      <c r="J28" s="44">
        <v>891.64</v>
      </c>
      <c r="K28" s="44">
        <v>1318.74</v>
      </c>
      <c r="L28" s="44">
        <v>1622.21</v>
      </c>
      <c r="M28" s="44">
        <v>1830.03</v>
      </c>
      <c r="N28" s="44">
        <v>2008.93</v>
      </c>
      <c r="O28" s="44">
        <v>2060.41</v>
      </c>
      <c r="P28" s="44">
        <v>2036.78</v>
      </c>
      <c r="Q28" s="44">
        <v>1914.38</v>
      </c>
      <c r="R28" s="44">
        <v>1792.31</v>
      </c>
      <c r="S28" s="44">
        <v>2069.17</v>
      </c>
      <c r="T28" s="44">
        <v>2040.39</v>
      </c>
      <c r="U28" s="44">
        <v>1801.91</v>
      </c>
      <c r="V28" s="44">
        <v>1927.16</v>
      </c>
      <c r="W28" s="44">
        <v>1908.77</v>
      </c>
      <c r="X28" s="44">
        <v>1868.39</v>
      </c>
      <c r="Y28" s="44">
        <v>1897.43</v>
      </c>
      <c r="Z28" s="44">
        <v>1763.96</v>
      </c>
      <c r="AA28" s="44">
        <v>1527.18</v>
      </c>
    </row>
    <row r="29" spans="1:27" ht="12.75" hidden="1" customHeight="1" outlineLevel="1" x14ac:dyDescent="0.2">
      <c r="A29" s="99" t="s">
        <v>259</v>
      </c>
      <c r="B29" s="63" t="s">
        <v>90</v>
      </c>
      <c r="C29" s="43" t="s">
        <v>79</v>
      </c>
      <c r="D29" s="44">
        <f>$D$9</f>
        <v>1071.42</v>
      </c>
      <c r="E29" s="44">
        <f t="shared" ref="E29:AA29" si="13">$D$9</f>
        <v>1071.42</v>
      </c>
      <c r="F29" s="44">
        <f t="shared" si="13"/>
        <v>1071.42</v>
      </c>
      <c r="G29" s="44">
        <f t="shared" si="13"/>
        <v>1071.42</v>
      </c>
      <c r="H29" s="44">
        <f t="shared" si="13"/>
        <v>1071.42</v>
      </c>
      <c r="I29" s="44">
        <f t="shared" si="13"/>
        <v>1071.42</v>
      </c>
      <c r="J29" s="44">
        <f t="shared" si="13"/>
        <v>1071.42</v>
      </c>
      <c r="K29" s="44">
        <f t="shared" si="13"/>
        <v>1071.42</v>
      </c>
      <c r="L29" s="44">
        <f t="shared" si="13"/>
        <v>1071.42</v>
      </c>
      <c r="M29" s="44">
        <f t="shared" si="13"/>
        <v>1071.42</v>
      </c>
      <c r="N29" s="44">
        <f t="shared" si="13"/>
        <v>1071.42</v>
      </c>
      <c r="O29" s="44">
        <f t="shared" si="13"/>
        <v>1071.42</v>
      </c>
      <c r="P29" s="44">
        <f t="shared" si="13"/>
        <v>1071.42</v>
      </c>
      <c r="Q29" s="44">
        <f t="shared" si="13"/>
        <v>1071.42</v>
      </c>
      <c r="R29" s="44">
        <f t="shared" si="13"/>
        <v>1071.42</v>
      </c>
      <c r="S29" s="44">
        <f t="shared" si="13"/>
        <v>1071.42</v>
      </c>
      <c r="T29" s="44">
        <f t="shared" si="13"/>
        <v>1071.42</v>
      </c>
      <c r="U29" s="44">
        <f t="shared" si="13"/>
        <v>1071.42</v>
      </c>
      <c r="V29" s="44">
        <f t="shared" si="13"/>
        <v>1071.42</v>
      </c>
      <c r="W29" s="44">
        <f t="shared" si="13"/>
        <v>1071.42</v>
      </c>
      <c r="X29" s="44">
        <f t="shared" si="13"/>
        <v>1071.42</v>
      </c>
      <c r="Y29" s="44">
        <f t="shared" si="13"/>
        <v>1071.42</v>
      </c>
      <c r="Z29" s="44">
        <f t="shared" si="13"/>
        <v>1071.42</v>
      </c>
      <c r="AA29" s="44">
        <f t="shared" si="13"/>
        <v>1071.42</v>
      </c>
    </row>
    <row r="30" spans="1:27" ht="12.75" hidden="1" customHeight="1" outlineLevel="1" x14ac:dyDescent="0.2">
      <c r="A30" s="99" t="s">
        <v>260</v>
      </c>
      <c r="B30" s="63" t="s">
        <v>83</v>
      </c>
      <c r="C30" s="43" t="s">
        <v>79</v>
      </c>
      <c r="D30" s="44">
        <v>3.92</v>
      </c>
      <c r="E30" s="44">
        <v>3.92</v>
      </c>
      <c r="F30" s="44">
        <v>3.92</v>
      </c>
      <c r="G30" s="44">
        <v>3.92</v>
      </c>
      <c r="H30" s="44">
        <v>3.92</v>
      </c>
      <c r="I30" s="44">
        <v>3.92</v>
      </c>
      <c r="J30" s="44">
        <v>3.92</v>
      </c>
      <c r="K30" s="44">
        <v>3.92</v>
      </c>
      <c r="L30" s="44">
        <v>3.92</v>
      </c>
      <c r="M30" s="44">
        <v>3.92</v>
      </c>
      <c r="N30" s="44">
        <v>3.92</v>
      </c>
      <c r="O30" s="44">
        <v>3.92</v>
      </c>
      <c r="P30" s="44">
        <v>3.92</v>
      </c>
      <c r="Q30" s="44">
        <v>3.92</v>
      </c>
      <c r="R30" s="44">
        <v>3.92</v>
      </c>
      <c r="S30" s="44">
        <v>3.92</v>
      </c>
      <c r="T30" s="44">
        <v>3.92</v>
      </c>
      <c r="U30" s="44">
        <v>3.92</v>
      </c>
      <c r="V30" s="44">
        <v>3.92</v>
      </c>
      <c r="W30" s="44">
        <v>3.92</v>
      </c>
      <c r="X30" s="44">
        <v>3.92</v>
      </c>
      <c r="Y30" s="44">
        <v>3.92</v>
      </c>
      <c r="Z30" s="44">
        <v>3.92</v>
      </c>
      <c r="AA30" s="44">
        <v>3.92</v>
      </c>
    </row>
    <row r="31" spans="1:27" ht="12.75" hidden="1" customHeight="1" outlineLevel="1" x14ac:dyDescent="0.2">
      <c r="A31" s="99" t="s">
        <v>261</v>
      </c>
      <c r="B31" s="63" t="s">
        <v>81</v>
      </c>
      <c r="C31" s="43" t="s">
        <v>79</v>
      </c>
      <c r="D31" s="44">
        <f>$D$11</f>
        <v>110.23</v>
      </c>
      <c r="E31" s="44">
        <f t="shared" ref="E31:AA31" si="14">$D$11</f>
        <v>110.23</v>
      </c>
      <c r="F31" s="44">
        <f t="shared" si="14"/>
        <v>110.23</v>
      </c>
      <c r="G31" s="44">
        <f t="shared" si="14"/>
        <v>110.23</v>
      </c>
      <c r="H31" s="44">
        <f t="shared" si="14"/>
        <v>110.23</v>
      </c>
      <c r="I31" s="44">
        <f t="shared" si="14"/>
        <v>110.23</v>
      </c>
      <c r="J31" s="44">
        <f t="shared" si="14"/>
        <v>110.23</v>
      </c>
      <c r="K31" s="44">
        <f t="shared" si="14"/>
        <v>110.23</v>
      </c>
      <c r="L31" s="44">
        <f t="shared" si="14"/>
        <v>110.23</v>
      </c>
      <c r="M31" s="44">
        <f t="shared" si="14"/>
        <v>110.23</v>
      </c>
      <c r="N31" s="44">
        <f t="shared" si="14"/>
        <v>110.23</v>
      </c>
      <c r="O31" s="44">
        <f t="shared" si="14"/>
        <v>110.23</v>
      </c>
      <c r="P31" s="44">
        <f t="shared" si="14"/>
        <v>110.23</v>
      </c>
      <c r="Q31" s="44">
        <f t="shared" si="14"/>
        <v>110.23</v>
      </c>
      <c r="R31" s="44">
        <f t="shared" si="14"/>
        <v>110.23</v>
      </c>
      <c r="S31" s="44">
        <f t="shared" si="14"/>
        <v>110.23</v>
      </c>
      <c r="T31" s="44">
        <f t="shared" si="14"/>
        <v>110.23</v>
      </c>
      <c r="U31" s="44">
        <f t="shared" si="14"/>
        <v>110.23</v>
      </c>
      <c r="V31" s="44">
        <f t="shared" si="14"/>
        <v>110.23</v>
      </c>
      <c r="W31" s="44">
        <f t="shared" si="14"/>
        <v>110.23</v>
      </c>
      <c r="X31" s="44">
        <f t="shared" si="14"/>
        <v>110.23</v>
      </c>
      <c r="Y31" s="44">
        <f t="shared" si="14"/>
        <v>110.23</v>
      </c>
      <c r="Z31" s="44">
        <f t="shared" si="14"/>
        <v>110.23</v>
      </c>
      <c r="AA31" s="44">
        <f t="shared" si="14"/>
        <v>110.23</v>
      </c>
    </row>
    <row r="32" spans="1:27" ht="12.75" customHeight="1" collapsed="1" x14ac:dyDescent="0.2">
      <c r="A32" s="98" t="s">
        <v>262</v>
      </c>
      <c r="B32" s="28" t="str">
        <f>"06"&amp;"."&amp;$B$662&amp;"."&amp;$B$663</f>
        <v>06.08.2023</v>
      </c>
      <c r="C32" s="90" t="s">
        <v>76</v>
      </c>
      <c r="D32" s="91">
        <f>ROUND(((D33+D34+D36+D35)/1000),5)</f>
        <v>2.5859999999999999</v>
      </c>
      <c r="E32" s="91">
        <f>ROUND(((E33+E34+E36+E35)/1000),5)</f>
        <v>2.2877200000000002</v>
      </c>
      <c r="F32" s="91">
        <f>ROUND(((F33+F34+F36+F35)/1000),5)</f>
        <v>2.1642800000000002</v>
      </c>
      <c r="G32" s="91">
        <f t="shared" ref="G32:AA32" si="15">ROUND(((G33+G34+G36+G35)/1000),5)</f>
        <v>2.0974200000000001</v>
      </c>
      <c r="H32" s="91">
        <f t="shared" si="15"/>
        <v>2.0409199999999998</v>
      </c>
      <c r="I32" s="91">
        <f t="shared" si="15"/>
        <v>2.01233</v>
      </c>
      <c r="J32" s="91">
        <f t="shared" si="15"/>
        <v>2.0158</v>
      </c>
      <c r="K32" s="91">
        <f t="shared" si="15"/>
        <v>2.31765</v>
      </c>
      <c r="L32" s="91">
        <f t="shared" si="15"/>
        <v>2.7679100000000001</v>
      </c>
      <c r="M32" s="91">
        <f t="shared" si="15"/>
        <v>3.0152100000000002</v>
      </c>
      <c r="N32" s="91">
        <f t="shared" si="15"/>
        <v>3.14561</v>
      </c>
      <c r="O32" s="91">
        <f t="shared" si="15"/>
        <v>3.1822599999999999</v>
      </c>
      <c r="P32" s="91">
        <f t="shared" si="15"/>
        <v>3.2355499999999999</v>
      </c>
      <c r="Q32" s="91">
        <f t="shared" si="15"/>
        <v>3.2476099999999999</v>
      </c>
      <c r="R32" s="91">
        <f t="shared" si="15"/>
        <v>3.2746300000000002</v>
      </c>
      <c r="S32" s="91">
        <f t="shared" si="15"/>
        <v>3.2447400000000002</v>
      </c>
      <c r="T32" s="91">
        <f t="shared" si="15"/>
        <v>3.2021999999999999</v>
      </c>
      <c r="U32" s="91">
        <f t="shared" si="15"/>
        <v>3.51309</v>
      </c>
      <c r="V32" s="91">
        <f t="shared" si="15"/>
        <v>3.4613100000000001</v>
      </c>
      <c r="W32" s="91">
        <f t="shared" si="15"/>
        <v>3.4155099999999998</v>
      </c>
      <c r="X32" s="91">
        <f t="shared" si="15"/>
        <v>3.4180700000000002</v>
      </c>
      <c r="Y32" s="91">
        <f t="shared" si="15"/>
        <v>3.4114900000000001</v>
      </c>
      <c r="Z32" s="91">
        <f t="shared" si="15"/>
        <v>2.99363</v>
      </c>
      <c r="AA32" s="91">
        <f t="shared" si="15"/>
        <v>2.7457500000000001</v>
      </c>
    </row>
    <row r="33" spans="1:27" ht="12.75" hidden="1" customHeight="1" outlineLevel="1" x14ac:dyDescent="0.2">
      <c r="A33" s="99" t="s">
        <v>263</v>
      </c>
      <c r="B33" s="63" t="s">
        <v>238</v>
      </c>
      <c r="C33" s="43" t="s">
        <v>79</v>
      </c>
      <c r="D33" s="44">
        <v>1400.43</v>
      </c>
      <c r="E33" s="44">
        <v>1102.1500000000001</v>
      </c>
      <c r="F33" s="44">
        <v>978.71</v>
      </c>
      <c r="G33" s="44">
        <v>911.85</v>
      </c>
      <c r="H33" s="44">
        <v>855.35</v>
      </c>
      <c r="I33" s="44">
        <v>826.76</v>
      </c>
      <c r="J33" s="44">
        <v>830.23</v>
      </c>
      <c r="K33" s="44">
        <v>1132.08</v>
      </c>
      <c r="L33" s="44">
        <v>1582.34</v>
      </c>
      <c r="M33" s="44">
        <v>1829.64</v>
      </c>
      <c r="N33" s="44">
        <v>1960.04</v>
      </c>
      <c r="O33" s="44">
        <v>1996.69</v>
      </c>
      <c r="P33" s="44">
        <v>2049.98</v>
      </c>
      <c r="Q33" s="44">
        <v>2062.04</v>
      </c>
      <c r="R33" s="44">
        <v>2089.06</v>
      </c>
      <c r="S33" s="44">
        <v>2059.17</v>
      </c>
      <c r="T33" s="44">
        <v>2016.63</v>
      </c>
      <c r="U33" s="44">
        <v>2327.52</v>
      </c>
      <c r="V33" s="44">
        <v>2275.7399999999998</v>
      </c>
      <c r="W33" s="44">
        <v>2229.94</v>
      </c>
      <c r="X33" s="44">
        <v>2232.5</v>
      </c>
      <c r="Y33" s="44">
        <v>2225.92</v>
      </c>
      <c r="Z33" s="44">
        <v>1808.06</v>
      </c>
      <c r="AA33" s="44">
        <v>1560.18</v>
      </c>
    </row>
    <row r="34" spans="1:27" ht="12.75" hidden="1" customHeight="1" outlineLevel="1" x14ac:dyDescent="0.2">
      <c r="A34" s="99" t="s">
        <v>264</v>
      </c>
      <c r="B34" s="63" t="s">
        <v>90</v>
      </c>
      <c r="C34" s="43" t="s">
        <v>79</v>
      </c>
      <c r="D34" s="44">
        <f>$D$9</f>
        <v>1071.42</v>
      </c>
      <c r="E34" s="44">
        <f t="shared" ref="E34:AA34" si="16">$D$9</f>
        <v>1071.42</v>
      </c>
      <c r="F34" s="44">
        <f t="shared" si="16"/>
        <v>1071.42</v>
      </c>
      <c r="G34" s="44">
        <f t="shared" si="16"/>
        <v>1071.42</v>
      </c>
      <c r="H34" s="44">
        <f t="shared" si="16"/>
        <v>1071.42</v>
      </c>
      <c r="I34" s="44">
        <f t="shared" si="16"/>
        <v>1071.42</v>
      </c>
      <c r="J34" s="44">
        <f t="shared" si="16"/>
        <v>1071.42</v>
      </c>
      <c r="K34" s="44">
        <f t="shared" si="16"/>
        <v>1071.42</v>
      </c>
      <c r="L34" s="44">
        <f t="shared" si="16"/>
        <v>1071.42</v>
      </c>
      <c r="M34" s="44">
        <f t="shared" si="16"/>
        <v>1071.42</v>
      </c>
      <c r="N34" s="44">
        <f t="shared" si="16"/>
        <v>1071.42</v>
      </c>
      <c r="O34" s="44">
        <f t="shared" si="16"/>
        <v>1071.42</v>
      </c>
      <c r="P34" s="44">
        <f t="shared" si="16"/>
        <v>1071.42</v>
      </c>
      <c r="Q34" s="44">
        <f t="shared" si="16"/>
        <v>1071.42</v>
      </c>
      <c r="R34" s="44">
        <f t="shared" si="16"/>
        <v>1071.42</v>
      </c>
      <c r="S34" s="44">
        <f t="shared" si="16"/>
        <v>1071.42</v>
      </c>
      <c r="T34" s="44">
        <f t="shared" si="16"/>
        <v>1071.42</v>
      </c>
      <c r="U34" s="44">
        <f t="shared" si="16"/>
        <v>1071.42</v>
      </c>
      <c r="V34" s="44">
        <f t="shared" si="16"/>
        <v>1071.42</v>
      </c>
      <c r="W34" s="44">
        <f t="shared" si="16"/>
        <v>1071.42</v>
      </c>
      <c r="X34" s="44">
        <f t="shared" si="16"/>
        <v>1071.42</v>
      </c>
      <c r="Y34" s="44">
        <f t="shared" si="16"/>
        <v>1071.42</v>
      </c>
      <c r="Z34" s="44">
        <f t="shared" si="16"/>
        <v>1071.42</v>
      </c>
      <c r="AA34" s="44">
        <f t="shared" si="16"/>
        <v>1071.42</v>
      </c>
    </row>
    <row r="35" spans="1:27" ht="12.75" hidden="1" customHeight="1" outlineLevel="1" x14ac:dyDescent="0.2">
      <c r="A35" s="99" t="s">
        <v>265</v>
      </c>
      <c r="B35" s="63" t="s">
        <v>83</v>
      </c>
      <c r="C35" s="43" t="s">
        <v>79</v>
      </c>
      <c r="D35" s="44">
        <v>3.92</v>
      </c>
      <c r="E35" s="44">
        <v>3.92</v>
      </c>
      <c r="F35" s="44">
        <v>3.92</v>
      </c>
      <c r="G35" s="44">
        <v>3.92</v>
      </c>
      <c r="H35" s="44">
        <v>3.92</v>
      </c>
      <c r="I35" s="44">
        <v>3.92</v>
      </c>
      <c r="J35" s="44">
        <v>3.92</v>
      </c>
      <c r="K35" s="44">
        <v>3.92</v>
      </c>
      <c r="L35" s="44">
        <v>3.92</v>
      </c>
      <c r="M35" s="44">
        <v>3.92</v>
      </c>
      <c r="N35" s="44">
        <v>3.92</v>
      </c>
      <c r="O35" s="44">
        <v>3.92</v>
      </c>
      <c r="P35" s="44">
        <v>3.92</v>
      </c>
      <c r="Q35" s="44">
        <v>3.92</v>
      </c>
      <c r="R35" s="44">
        <v>3.92</v>
      </c>
      <c r="S35" s="44">
        <v>3.92</v>
      </c>
      <c r="T35" s="44">
        <v>3.92</v>
      </c>
      <c r="U35" s="44">
        <v>3.92</v>
      </c>
      <c r="V35" s="44">
        <v>3.92</v>
      </c>
      <c r="W35" s="44">
        <v>3.92</v>
      </c>
      <c r="X35" s="44">
        <v>3.92</v>
      </c>
      <c r="Y35" s="44">
        <v>3.92</v>
      </c>
      <c r="Z35" s="44">
        <v>3.92</v>
      </c>
      <c r="AA35" s="44">
        <v>3.92</v>
      </c>
    </row>
    <row r="36" spans="1:27" ht="12.75" hidden="1" customHeight="1" outlineLevel="1" x14ac:dyDescent="0.2">
      <c r="A36" s="99" t="s">
        <v>266</v>
      </c>
      <c r="B36" s="63" t="s">
        <v>81</v>
      </c>
      <c r="C36" s="43" t="s">
        <v>79</v>
      </c>
      <c r="D36" s="44">
        <f>$D$11</f>
        <v>110.23</v>
      </c>
      <c r="E36" s="44">
        <f t="shared" ref="E36:AA36" si="17">$D$11</f>
        <v>110.23</v>
      </c>
      <c r="F36" s="44">
        <f t="shared" si="17"/>
        <v>110.23</v>
      </c>
      <c r="G36" s="44">
        <f t="shared" si="17"/>
        <v>110.23</v>
      </c>
      <c r="H36" s="44">
        <f t="shared" si="17"/>
        <v>110.23</v>
      </c>
      <c r="I36" s="44">
        <f t="shared" si="17"/>
        <v>110.23</v>
      </c>
      <c r="J36" s="44">
        <f t="shared" si="17"/>
        <v>110.23</v>
      </c>
      <c r="K36" s="44">
        <f t="shared" si="17"/>
        <v>110.23</v>
      </c>
      <c r="L36" s="44">
        <f t="shared" si="17"/>
        <v>110.23</v>
      </c>
      <c r="M36" s="44">
        <f t="shared" si="17"/>
        <v>110.23</v>
      </c>
      <c r="N36" s="44">
        <f t="shared" si="17"/>
        <v>110.23</v>
      </c>
      <c r="O36" s="44">
        <f t="shared" si="17"/>
        <v>110.23</v>
      </c>
      <c r="P36" s="44">
        <f t="shared" si="17"/>
        <v>110.23</v>
      </c>
      <c r="Q36" s="44">
        <f t="shared" si="17"/>
        <v>110.23</v>
      </c>
      <c r="R36" s="44">
        <f t="shared" si="17"/>
        <v>110.23</v>
      </c>
      <c r="S36" s="44">
        <f t="shared" si="17"/>
        <v>110.23</v>
      </c>
      <c r="T36" s="44">
        <f t="shared" si="17"/>
        <v>110.23</v>
      </c>
      <c r="U36" s="44">
        <f t="shared" si="17"/>
        <v>110.23</v>
      </c>
      <c r="V36" s="44">
        <f t="shared" si="17"/>
        <v>110.23</v>
      </c>
      <c r="W36" s="44">
        <f t="shared" si="17"/>
        <v>110.23</v>
      </c>
      <c r="X36" s="44">
        <f t="shared" si="17"/>
        <v>110.23</v>
      </c>
      <c r="Y36" s="44">
        <f t="shared" si="17"/>
        <v>110.23</v>
      </c>
      <c r="Z36" s="44">
        <f t="shared" si="17"/>
        <v>110.23</v>
      </c>
      <c r="AA36" s="44">
        <f t="shared" si="17"/>
        <v>110.23</v>
      </c>
    </row>
    <row r="37" spans="1:27" ht="12.75" customHeight="1" collapsed="1" x14ac:dyDescent="0.2">
      <c r="A37" s="98" t="s">
        <v>267</v>
      </c>
      <c r="B37" s="28" t="str">
        <f>"07"&amp;"."&amp;$B$662&amp;"."&amp;$B$663</f>
        <v>07.08.2023</v>
      </c>
      <c r="C37" s="90" t="s">
        <v>76</v>
      </c>
      <c r="D37" s="91">
        <f>ROUND(((D38+D39+D41+D40)/1000),5)</f>
        <v>2.50847</v>
      </c>
      <c r="E37" s="91">
        <f>ROUND(((E38+E39+E41+E40)/1000),5)</f>
        <v>2.23915</v>
      </c>
      <c r="F37" s="91">
        <f>ROUND(((F38+F39+F41+F40)/1000),5)</f>
        <v>2.1292200000000001</v>
      </c>
      <c r="G37" s="91">
        <f t="shared" ref="G37:AA37" si="18">ROUND(((G38+G39+G41+G40)/1000),5)</f>
        <v>2.0816300000000001</v>
      </c>
      <c r="H37" s="91">
        <f t="shared" si="18"/>
        <v>2.0457200000000002</v>
      </c>
      <c r="I37" s="91">
        <f t="shared" si="18"/>
        <v>2.1090499999999999</v>
      </c>
      <c r="J37" s="91">
        <f t="shared" si="18"/>
        <v>2.3724699999999999</v>
      </c>
      <c r="K37" s="91">
        <f t="shared" si="18"/>
        <v>2.7323200000000001</v>
      </c>
      <c r="L37" s="91">
        <f t="shared" si="18"/>
        <v>3.09287</v>
      </c>
      <c r="M37" s="91">
        <f t="shared" si="18"/>
        <v>3.1595499999999999</v>
      </c>
      <c r="N37" s="91">
        <f t="shared" si="18"/>
        <v>3.3758300000000001</v>
      </c>
      <c r="O37" s="91">
        <f t="shared" si="18"/>
        <v>3.3702100000000002</v>
      </c>
      <c r="P37" s="91">
        <f t="shared" si="18"/>
        <v>3.3626399999999999</v>
      </c>
      <c r="Q37" s="91">
        <f t="shared" si="18"/>
        <v>3.2328199999999998</v>
      </c>
      <c r="R37" s="91">
        <f t="shared" si="18"/>
        <v>3.2866300000000002</v>
      </c>
      <c r="S37" s="91">
        <f t="shared" si="18"/>
        <v>3.2126800000000002</v>
      </c>
      <c r="T37" s="91">
        <f t="shared" si="18"/>
        <v>3.4333900000000002</v>
      </c>
      <c r="U37" s="91">
        <f t="shared" si="18"/>
        <v>3.1722999999999999</v>
      </c>
      <c r="V37" s="91">
        <f t="shared" si="18"/>
        <v>3.1354199999999999</v>
      </c>
      <c r="W37" s="91">
        <f t="shared" si="18"/>
        <v>3.11355</v>
      </c>
      <c r="X37" s="91">
        <f t="shared" si="18"/>
        <v>3.1166100000000001</v>
      </c>
      <c r="Y37" s="91">
        <f t="shared" si="18"/>
        <v>3.1035599999999999</v>
      </c>
      <c r="Z37" s="91">
        <f t="shared" si="18"/>
        <v>3.1441699999999999</v>
      </c>
      <c r="AA37" s="91">
        <f t="shared" si="18"/>
        <v>2.7436799999999999</v>
      </c>
    </row>
    <row r="38" spans="1:27" ht="12.75" hidden="1" customHeight="1" outlineLevel="1" x14ac:dyDescent="0.2">
      <c r="A38" s="99" t="s">
        <v>268</v>
      </c>
      <c r="B38" s="63" t="s">
        <v>238</v>
      </c>
      <c r="C38" s="43" t="s">
        <v>79</v>
      </c>
      <c r="D38" s="44">
        <v>1322.9</v>
      </c>
      <c r="E38" s="44">
        <v>1053.58</v>
      </c>
      <c r="F38" s="44">
        <v>943.65</v>
      </c>
      <c r="G38" s="44">
        <v>896.06</v>
      </c>
      <c r="H38" s="44">
        <v>860.15</v>
      </c>
      <c r="I38" s="44">
        <v>923.48</v>
      </c>
      <c r="J38" s="44">
        <v>1186.9000000000001</v>
      </c>
      <c r="K38" s="44">
        <v>1546.75</v>
      </c>
      <c r="L38" s="44">
        <v>1907.3</v>
      </c>
      <c r="M38" s="44">
        <v>1973.98</v>
      </c>
      <c r="N38" s="44">
        <v>2190.2600000000002</v>
      </c>
      <c r="O38" s="44">
        <v>2184.64</v>
      </c>
      <c r="P38" s="44">
        <v>2177.0700000000002</v>
      </c>
      <c r="Q38" s="44">
        <v>2047.25</v>
      </c>
      <c r="R38" s="44">
        <v>2101.06</v>
      </c>
      <c r="S38" s="44">
        <v>2027.11</v>
      </c>
      <c r="T38" s="44">
        <v>2247.8200000000002</v>
      </c>
      <c r="U38" s="44">
        <v>1986.73</v>
      </c>
      <c r="V38" s="44">
        <v>1949.85</v>
      </c>
      <c r="W38" s="44">
        <v>1927.98</v>
      </c>
      <c r="X38" s="44">
        <v>1931.04</v>
      </c>
      <c r="Y38" s="44">
        <v>1917.99</v>
      </c>
      <c r="Z38" s="44">
        <v>1958.6</v>
      </c>
      <c r="AA38" s="44">
        <v>1558.11</v>
      </c>
    </row>
    <row r="39" spans="1:27" ht="12.75" hidden="1" customHeight="1" outlineLevel="1" x14ac:dyDescent="0.2">
      <c r="A39" s="99" t="s">
        <v>269</v>
      </c>
      <c r="B39" s="63" t="s">
        <v>90</v>
      </c>
      <c r="C39" s="43" t="s">
        <v>79</v>
      </c>
      <c r="D39" s="44">
        <f>$D$9</f>
        <v>1071.42</v>
      </c>
      <c r="E39" s="44">
        <f t="shared" ref="E39:AA39" si="19">$D$9</f>
        <v>1071.42</v>
      </c>
      <c r="F39" s="44">
        <f t="shared" si="19"/>
        <v>1071.42</v>
      </c>
      <c r="G39" s="44">
        <f t="shared" si="19"/>
        <v>1071.42</v>
      </c>
      <c r="H39" s="44">
        <f t="shared" si="19"/>
        <v>1071.42</v>
      </c>
      <c r="I39" s="44">
        <f t="shared" si="19"/>
        <v>1071.42</v>
      </c>
      <c r="J39" s="44">
        <f t="shared" si="19"/>
        <v>1071.42</v>
      </c>
      <c r="K39" s="44">
        <f t="shared" si="19"/>
        <v>1071.42</v>
      </c>
      <c r="L39" s="44">
        <f t="shared" si="19"/>
        <v>1071.42</v>
      </c>
      <c r="M39" s="44">
        <f t="shared" si="19"/>
        <v>1071.42</v>
      </c>
      <c r="N39" s="44">
        <f t="shared" si="19"/>
        <v>1071.42</v>
      </c>
      <c r="O39" s="44">
        <f t="shared" si="19"/>
        <v>1071.42</v>
      </c>
      <c r="P39" s="44">
        <f t="shared" si="19"/>
        <v>1071.42</v>
      </c>
      <c r="Q39" s="44">
        <f t="shared" si="19"/>
        <v>1071.42</v>
      </c>
      <c r="R39" s="44">
        <f t="shared" si="19"/>
        <v>1071.42</v>
      </c>
      <c r="S39" s="44">
        <f t="shared" si="19"/>
        <v>1071.42</v>
      </c>
      <c r="T39" s="44">
        <f t="shared" si="19"/>
        <v>1071.42</v>
      </c>
      <c r="U39" s="44">
        <f t="shared" si="19"/>
        <v>1071.42</v>
      </c>
      <c r="V39" s="44">
        <f t="shared" si="19"/>
        <v>1071.42</v>
      </c>
      <c r="W39" s="44">
        <f t="shared" si="19"/>
        <v>1071.42</v>
      </c>
      <c r="X39" s="44">
        <f t="shared" si="19"/>
        <v>1071.42</v>
      </c>
      <c r="Y39" s="44">
        <f t="shared" si="19"/>
        <v>1071.42</v>
      </c>
      <c r="Z39" s="44">
        <f t="shared" si="19"/>
        <v>1071.42</v>
      </c>
      <c r="AA39" s="44">
        <f t="shared" si="19"/>
        <v>1071.42</v>
      </c>
    </row>
    <row r="40" spans="1:27" ht="12.75" hidden="1" customHeight="1" outlineLevel="1" x14ac:dyDescent="0.2">
      <c r="A40" s="99" t="s">
        <v>270</v>
      </c>
      <c r="B40" s="63" t="s">
        <v>83</v>
      </c>
      <c r="C40" s="43" t="s">
        <v>79</v>
      </c>
      <c r="D40" s="44">
        <v>3.92</v>
      </c>
      <c r="E40" s="44">
        <v>3.92</v>
      </c>
      <c r="F40" s="44">
        <v>3.92</v>
      </c>
      <c r="G40" s="44">
        <v>3.92</v>
      </c>
      <c r="H40" s="44">
        <v>3.92</v>
      </c>
      <c r="I40" s="44">
        <v>3.92</v>
      </c>
      <c r="J40" s="44">
        <v>3.92</v>
      </c>
      <c r="K40" s="44">
        <v>3.92</v>
      </c>
      <c r="L40" s="44">
        <v>3.92</v>
      </c>
      <c r="M40" s="44">
        <v>3.92</v>
      </c>
      <c r="N40" s="44">
        <v>3.92</v>
      </c>
      <c r="O40" s="44">
        <v>3.92</v>
      </c>
      <c r="P40" s="44">
        <v>3.92</v>
      </c>
      <c r="Q40" s="44">
        <v>3.92</v>
      </c>
      <c r="R40" s="44">
        <v>3.92</v>
      </c>
      <c r="S40" s="44">
        <v>3.92</v>
      </c>
      <c r="T40" s="44">
        <v>3.92</v>
      </c>
      <c r="U40" s="44">
        <v>3.92</v>
      </c>
      <c r="V40" s="44">
        <v>3.92</v>
      </c>
      <c r="W40" s="44">
        <v>3.92</v>
      </c>
      <c r="X40" s="44">
        <v>3.92</v>
      </c>
      <c r="Y40" s="44">
        <v>3.92</v>
      </c>
      <c r="Z40" s="44">
        <v>3.92</v>
      </c>
      <c r="AA40" s="44">
        <v>3.92</v>
      </c>
    </row>
    <row r="41" spans="1:27" ht="12.75" hidden="1" customHeight="1" outlineLevel="1" x14ac:dyDescent="0.2">
      <c r="A41" s="99" t="s">
        <v>271</v>
      </c>
      <c r="B41" s="63" t="s">
        <v>81</v>
      </c>
      <c r="C41" s="43" t="s">
        <v>79</v>
      </c>
      <c r="D41" s="44">
        <f>$D$11</f>
        <v>110.23</v>
      </c>
      <c r="E41" s="44">
        <f t="shared" ref="E41:AA41" si="20">$D$11</f>
        <v>110.23</v>
      </c>
      <c r="F41" s="44">
        <f t="shared" si="20"/>
        <v>110.23</v>
      </c>
      <c r="G41" s="44">
        <f t="shared" si="20"/>
        <v>110.23</v>
      </c>
      <c r="H41" s="44">
        <f t="shared" si="20"/>
        <v>110.23</v>
      </c>
      <c r="I41" s="44">
        <f t="shared" si="20"/>
        <v>110.23</v>
      </c>
      <c r="J41" s="44">
        <f t="shared" si="20"/>
        <v>110.23</v>
      </c>
      <c r="K41" s="44">
        <f t="shared" si="20"/>
        <v>110.23</v>
      </c>
      <c r="L41" s="44">
        <f t="shared" si="20"/>
        <v>110.23</v>
      </c>
      <c r="M41" s="44">
        <f t="shared" si="20"/>
        <v>110.23</v>
      </c>
      <c r="N41" s="44">
        <f t="shared" si="20"/>
        <v>110.23</v>
      </c>
      <c r="O41" s="44">
        <f t="shared" si="20"/>
        <v>110.23</v>
      </c>
      <c r="P41" s="44">
        <f t="shared" si="20"/>
        <v>110.23</v>
      </c>
      <c r="Q41" s="44">
        <f t="shared" si="20"/>
        <v>110.23</v>
      </c>
      <c r="R41" s="44">
        <f t="shared" si="20"/>
        <v>110.23</v>
      </c>
      <c r="S41" s="44">
        <f t="shared" si="20"/>
        <v>110.23</v>
      </c>
      <c r="T41" s="44">
        <f t="shared" si="20"/>
        <v>110.23</v>
      </c>
      <c r="U41" s="44">
        <f t="shared" si="20"/>
        <v>110.23</v>
      </c>
      <c r="V41" s="44">
        <f t="shared" si="20"/>
        <v>110.23</v>
      </c>
      <c r="W41" s="44">
        <f t="shared" si="20"/>
        <v>110.23</v>
      </c>
      <c r="X41" s="44">
        <f t="shared" si="20"/>
        <v>110.23</v>
      </c>
      <c r="Y41" s="44">
        <f t="shared" si="20"/>
        <v>110.23</v>
      </c>
      <c r="Z41" s="44">
        <f t="shared" si="20"/>
        <v>110.23</v>
      </c>
      <c r="AA41" s="44">
        <f t="shared" si="20"/>
        <v>110.23</v>
      </c>
    </row>
    <row r="42" spans="1:27" ht="12.75" customHeight="1" collapsed="1" x14ac:dyDescent="0.2">
      <c r="A42" s="98" t="s">
        <v>272</v>
      </c>
      <c r="B42" s="28" t="str">
        <f>"08"&amp;"."&amp;$B$662&amp;"."&amp;$B$663</f>
        <v>08.08.2023</v>
      </c>
      <c r="C42" s="90" t="s">
        <v>76</v>
      </c>
      <c r="D42" s="91">
        <f>ROUND(((D43+D44+D46+D45)/1000),5)</f>
        <v>2.4250600000000002</v>
      </c>
      <c r="E42" s="91">
        <f>ROUND(((E43+E44+E46+E45)/1000),5)</f>
        <v>2.2341700000000002</v>
      </c>
      <c r="F42" s="91">
        <f>ROUND(((F43+F44+F46+F45)/1000),5)</f>
        <v>2.11042</v>
      </c>
      <c r="G42" s="91">
        <f t="shared" ref="G42:AA42" si="21">ROUND(((G43+G44+G46+G45)/1000),5)</f>
        <v>2.0653800000000002</v>
      </c>
      <c r="H42" s="91">
        <f t="shared" si="21"/>
        <v>2.0310999999999999</v>
      </c>
      <c r="I42" s="91">
        <f t="shared" si="21"/>
        <v>2.0977100000000002</v>
      </c>
      <c r="J42" s="91">
        <f t="shared" si="21"/>
        <v>2.3386300000000002</v>
      </c>
      <c r="K42" s="91">
        <f t="shared" si="21"/>
        <v>2.7193200000000002</v>
      </c>
      <c r="L42" s="91">
        <f t="shared" si="21"/>
        <v>2.9932599999999998</v>
      </c>
      <c r="M42" s="91">
        <f t="shared" si="21"/>
        <v>3.15367</v>
      </c>
      <c r="N42" s="91">
        <f t="shared" si="21"/>
        <v>3.2861699999999998</v>
      </c>
      <c r="O42" s="91">
        <f t="shared" si="21"/>
        <v>3.3415300000000001</v>
      </c>
      <c r="P42" s="91">
        <f t="shared" si="21"/>
        <v>3.3429000000000002</v>
      </c>
      <c r="Q42" s="91">
        <f t="shared" si="21"/>
        <v>3.3726799999999999</v>
      </c>
      <c r="R42" s="91">
        <f t="shared" si="21"/>
        <v>3.4081899999999998</v>
      </c>
      <c r="S42" s="91">
        <f t="shared" si="21"/>
        <v>3.21556</v>
      </c>
      <c r="T42" s="91">
        <f t="shared" si="21"/>
        <v>3.2868900000000001</v>
      </c>
      <c r="U42" s="91">
        <f t="shared" si="21"/>
        <v>3.2399900000000001</v>
      </c>
      <c r="V42" s="91">
        <f t="shared" si="21"/>
        <v>3.20133</v>
      </c>
      <c r="W42" s="91">
        <f t="shared" si="21"/>
        <v>3.1340300000000001</v>
      </c>
      <c r="X42" s="91">
        <f t="shared" si="21"/>
        <v>3.1106600000000002</v>
      </c>
      <c r="Y42" s="91">
        <f t="shared" si="21"/>
        <v>3.0687500000000001</v>
      </c>
      <c r="Z42" s="91">
        <f t="shared" si="21"/>
        <v>2.9702999999999999</v>
      </c>
      <c r="AA42" s="91">
        <f t="shared" si="21"/>
        <v>2.72166</v>
      </c>
    </row>
    <row r="43" spans="1:27" ht="12.75" hidden="1" customHeight="1" outlineLevel="1" x14ac:dyDescent="0.2">
      <c r="A43" s="99" t="s">
        <v>273</v>
      </c>
      <c r="B43" s="63" t="s">
        <v>238</v>
      </c>
      <c r="C43" s="43" t="s">
        <v>79</v>
      </c>
      <c r="D43" s="44">
        <v>1239.49</v>
      </c>
      <c r="E43" s="44">
        <v>1048.5999999999999</v>
      </c>
      <c r="F43" s="44">
        <v>924.85</v>
      </c>
      <c r="G43" s="44">
        <v>879.81</v>
      </c>
      <c r="H43" s="44">
        <v>845.53</v>
      </c>
      <c r="I43" s="44">
        <v>912.14</v>
      </c>
      <c r="J43" s="44">
        <v>1153.06</v>
      </c>
      <c r="K43" s="44">
        <v>1533.75</v>
      </c>
      <c r="L43" s="44">
        <v>1807.69</v>
      </c>
      <c r="M43" s="44">
        <v>1968.1</v>
      </c>
      <c r="N43" s="44">
        <v>2100.6</v>
      </c>
      <c r="O43" s="44">
        <v>2155.96</v>
      </c>
      <c r="P43" s="44">
        <v>2157.33</v>
      </c>
      <c r="Q43" s="44">
        <v>2187.11</v>
      </c>
      <c r="R43" s="44">
        <v>2222.62</v>
      </c>
      <c r="S43" s="44">
        <v>2029.99</v>
      </c>
      <c r="T43" s="44">
        <v>2101.3200000000002</v>
      </c>
      <c r="U43" s="44">
        <v>2054.42</v>
      </c>
      <c r="V43" s="44">
        <v>2015.76</v>
      </c>
      <c r="W43" s="44">
        <v>1948.46</v>
      </c>
      <c r="X43" s="44">
        <v>1925.09</v>
      </c>
      <c r="Y43" s="44">
        <v>1883.18</v>
      </c>
      <c r="Z43" s="44">
        <v>1784.73</v>
      </c>
      <c r="AA43" s="44">
        <v>1536.09</v>
      </c>
    </row>
    <row r="44" spans="1:27" ht="12.75" hidden="1" customHeight="1" outlineLevel="1" x14ac:dyDescent="0.2">
      <c r="A44" s="99" t="s">
        <v>274</v>
      </c>
      <c r="B44" s="63" t="s">
        <v>90</v>
      </c>
      <c r="C44" s="43" t="s">
        <v>79</v>
      </c>
      <c r="D44" s="44">
        <f>$D$9</f>
        <v>1071.42</v>
      </c>
      <c r="E44" s="44">
        <f t="shared" ref="E44:AA44" si="22">$D$9</f>
        <v>1071.42</v>
      </c>
      <c r="F44" s="44">
        <f t="shared" si="22"/>
        <v>1071.42</v>
      </c>
      <c r="G44" s="44">
        <f t="shared" si="22"/>
        <v>1071.42</v>
      </c>
      <c r="H44" s="44">
        <f t="shared" si="22"/>
        <v>1071.42</v>
      </c>
      <c r="I44" s="44">
        <f t="shared" si="22"/>
        <v>1071.42</v>
      </c>
      <c r="J44" s="44">
        <f t="shared" si="22"/>
        <v>1071.42</v>
      </c>
      <c r="K44" s="44">
        <f t="shared" si="22"/>
        <v>1071.42</v>
      </c>
      <c r="L44" s="44">
        <f t="shared" si="22"/>
        <v>1071.42</v>
      </c>
      <c r="M44" s="44">
        <f t="shared" si="22"/>
        <v>1071.42</v>
      </c>
      <c r="N44" s="44">
        <f t="shared" si="22"/>
        <v>1071.42</v>
      </c>
      <c r="O44" s="44">
        <f t="shared" si="22"/>
        <v>1071.42</v>
      </c>
      <c r="P44" s="44">
        <f t="shared" si="22"/>
        <v>1071.42</v>
      </c>
      <c r="Q44" s="44">
        <f t="shared" si="22"/>
        <v>1071.42</v>
      </c>
      <c r="R44" s="44">
        <f t="shared" si="22"/>
        <v>1071.42</v>
      </c>
      <c r="S44" s="44">
        <f t="shared" si="22"/>
        <v>1071.42</v>
      </c>
      <c r="T44" s="44">
        <f t="shared" si="22"/>
        <v>1071.42</v>
      </c>
      <c r="U44" s="44">
        <f t="shared" si="22"/>
        <v>1071.42</v>
      </c>
      <c r="V44" s="44">
        <f t="shared" si="22"/>
        <v>1071.42</v>
      </c>
      <c r="W44" s="44">
        <f t="shared" si="22"/>
        <v>1071.42</v>
      </c>
      <c r="X44" s="44">
        <f t="shared" si="22"/>
        <v>1071.42</v>
      </c>
      <c r="Y44" s="44">
        <f t="shared" si="22"/>
        <v>1071.42</v>
      </c>
      <c r="Z44" s="44">
        <f t="shared" si="22"/>
        <v>1071.42</v>
      </c>
      <c r="AA44" s="44">
        <f t="shared" si="22"/>
        <v>1071.42</v>
      </c>
    </row>
    <row r="45" spans="1:27" ht="12.75" hidden="1" customHeight="1" outlineLevel="1" x14ac:dyDescent="0.2">
      <c r="A45" s="99" t="s">
        <v>275</v>
      </c>
      <c r="B45" s="63" t="s">
        <v>83</v>
      </c>
      <c r="C45" s="43" t="s">
        <v>79</v>
      </c>
      <c r="D45" s="44">
        <v>3.92</v>
      </c>
      <c r="E45" s="44">
        <v>3.92</v>
      </c>
      <c r="F45" s="44">
        <v>3.92</v>
      </c>
      <c r="G45" s="44">
        <v>3.92</v>
      </c>
      <c r="H45" s="44">
        <v>3.92</v>
      </c>
      <c r="I45" s="44">
        <v>3.92</v>
      </c>
      <c r="J45" s="44">
        <v>3.92</v>
      </c>
      <c r="K45" s="44">
        <v>3.92</v>
      </c>
      <c r="L45" s="44">
        <v>3.92</v>
      </c>
      <c r="M45" s="44">
        <v>3.92</v>
      </c>
      <c r="N45" s="44">
        <v>3.92</v>
      </c>
      <c r="O45" s="44">
        <v>3.92</v>
      </c>
      <c r="P45" s="44">
        <v>3.92</v>
      </c>
      <c r="Q45" s="44">
        <v>3.92</v>
      </c>
      <c r="R45" s="44">
        <v>3.92</v>
      </c>
      <c r="S45" s="44">
        <v>3.92</v>
      </c>
      <c r="T45" s="44">
        <v>3.92</v>
      </c>
      <c r="U45" s="44">
        <v>3.92</v>
      </c>
      <c r="V45" s="44">
        <v>3.92</v>
      </c>
      <c r="W45" s="44">
        <v>3.92</v>
      </c>
      <c r="X45" s="44">
        <v>3.92</v>
      </c>
      <c r="Y45" s="44">
        <v>3.92</v>
      </c>
      <c r="Z45" s="44">
        <v>3.92</v>
      </c>
      <c r="AA45" s="44">
        <v>3.92</v>
      </c>
    </row>
    <row r="46" spans="1:27" ht="12.75" hidden="1" customHeight="1" outlineLevel="1" x14ac:dyDescent="0.2">
      <c r="A46" s="99" t="s">
        <v>276</v>
      </c>
      <c r="B46" s="63" t="s">
        <v>81</v>
      </c>
      <c r="C46" s="43" t="s">
        <v>79</v>
      </c>
      <c r="D46" s="44">
        <f>$D$11</f>
        <v>110.23</v>
      </c>
      <c r="E46" s="44">
        <f t="shared" ref="E46:AA46" si="23">$D$11</f>
        <v>110.23</v>
      </c>
      <c r="F46" s="44">
        <f t="shared" si="23"/>
        <v>110.23</v>
      </c>
      <c r="G46" s="44">
        <f t="shared" si="23"/>
        <v>110.23</v>
      </c>
      <c r="H46" s="44">
        <f t="shared" si="23"/>
        <v>110.23</v>
      </c>
      <c r="I46" s="44">
        <f t="shared" si="23"/>
        <v>110.23</v>
      </c>
      <c r="J46" s="44">
        <f t="shared" si="23"/>
        <v>110.23</v>
      </c>
      <c r="K46" s="44">
        <f t="shared" si="23"/>
        <v>110.23</v>
      </c>
      <c r="L46" s="44">
        <f t="shared" si="23"/>
        <v>110.23</v>
      </c>
      <c r="M46" s="44">
        <f t="shared" si="23"/>
        <v>110.23</v>
      </c>
      <c r="N46" s="44">
        <f t="shared" si="23"/>
        <v>110.23</v>
      </c>
      <c r="O46" s="44">
        <f t="shared" si="23"/>
        <v>110.23</v>
      </c>
      <c r="P46" s="44">
        <f t="shared" si="23"/>
        <v>110.23</v>
      </c>
      <c r="Q46" s="44">
        <f t="shared" si="23"/>
        <v>110.23</v>
      </c>
      <c r="R46" s="44">
        <f t="shared" si="23"/>
        <v>110.23</v>
      </c>
      <c r="S46" s="44">
        <f t="shared" si="23"/>
        <v>110.23</v>
      </c>
      <c r="T46" s="44">
        <f t="shared" si="23"/>
        <v>110.23</v>
      </c>
      <c r="U46" s="44">
        <f t="shared" si="23"/>
        <v>110.23</v>
      </c>
      <c r="V46" s="44">
        <f t="shared" si="23"/>
        <v>110.23</v>
      </c>
      <c r="W46" s="44">
        <f t="shared" si="23"/>
        <v>110.23</v>
      </c>
      <c r="X46" s="44">
        <f t="shared" si="23"/>
        <v>110.23</v>
      </c>
      <c r="Y46" s="44">
        <f t="shared" si="23"/>
        <v>110.23</v>
      </c>
      <c r="Z46" s="44">
        <f t="shared" si="23"/>
        <v>110.23</v>
      </c>
      <c r="AA46" s="44">
        <f t="shared" si="23"/>
        <v>110.23</v>
      </c>
    </row>
    <row r="47" spans="1:27" ht="12.75" customHeight="1" collapsed="1" x14ac:dyDescent="0.2">
      <c r="A47" s="98" t="s">
        <v>277</v>
      </c>
      <c r="B47" s="28" t="str">
        <f>"09"&amp;"."&amp;$B$662&amp;"."&amp;$B$663</f>
        <v>09.08.2023</v>
      </c>
      <c r="C47" s="90" t="s">
        <v>76</v>
      </c>
      <c r="D47" s="91">
        <f>ROUND(((D48+D49+D51+D50)/1000),5)</f>
        <v>2.4504199999999998</v>
      </c>
      <c r="E47" s="91">
        <f>ROUND(((E48+E49+E51+E50)/1000),5)</f>
        <v>2.2562099999999998</v>
      </c>
      <c r="F47" s="91">
        <f>ROUND(((F48+F49+F51+F50)/1000),5)</f>
        <v>2.1319300000000001</v>
      </c>
      <c r="G47" s="91">
        <f t="shared" ref="G47:AA47" si="24">ROUND(((G48+G49+G51+G50)/1000),5)</f>
        <v>2.0783100000000001</v>
      </c>
      <c r="H47" s="91">
        <f t="shared" si="24"/>
        <v>2.0583</v>
      </c>
      <c r="I47" s="91">
        <f t="shared" si="24"/>
        <v>2.1194199999999999</v>
      </c>
      <c r="J47" s="91">
        <f t="shared" si="24"/>
        <v>2.3566500000000001</v>
      </c>
      <c r="K47" s="91">
        <f t="shared" si="24"/>
        <v>2.6652399999999998</v>
      </c>
      <c r="L47" s="91">
        <f t="shared" si="24"/>
        <v>2.9784799999999998</v>
      </c>
      <c r="M47" s="91">
        <f t="shared" si="24"/>
        <v>3.2049300000000001</v>
      </c>
      <c r="N47" s="91">
        <f t="shared" si="24"/>
        <v>3.2621600000000002</v>
      </c>
      <c r="O47" s="91">
        <f t="shared" si="24"/>
        <v>3.2978399999999999</v>
      </c>
      <c r="P47" s="91">
        <f t="shared" si="24"/>
        <v>3.2827600000000001</v>
      </c>
      <c r="Q47" s="91">
        <f t="shared" si="24"/>
        <v>3.2682899999999999</v>
      </c>
      <c r="R47" s="91">
        <f t="shared" si="24"/>
        <v>3.2862800000000001</v>
      </c>
      <c r="S47" s="91">
        <f t="shared" si="24"/>
        <v>3.3281999999999998</v>
      </c>
      <c r="T47" s="91">
        <f t="shared" si="24"/>
        <v>3.34531</v>
      </c>
      <c r="U47" s="91">
        <f t="shared" si="24"/>
        <v>3.2666599999999999</v>
      </c>
      <c r="V47" s="91">
        <f t="shared" si="24"/>
        <v>3.1789100000000001</v>
      </c>
      <c r="W47" s="91">
        <f t="shared" si="24"/>
        <v>3.0981999999999998</v>
      </c>
      <c r="X47" s="91">
        <f t="shared" si="24"/>
        <v>3.0673400000000002</v>
      </c>
      <c r="Y47" s="91">
        <f t="shared" si="24"/>
        <v>3.1618300000000001</v>
      </c>
      <c r="Z47" s="91">
        <f t="shared" si="24"/>
        <v>2.94069</v>
      </c>
      <c r="AA47" s="91">
        <f t="shared" si="24"/>
        <v>2.6671999999999998</v>
      </c>
    </row>
    <row r="48" spans="1:27" ht="12.75" hidden="1" customHeight="1" outlineLevel="1" x14ac:dyDescent="0.2">
      <c r="A48" s="99" t="s">
        <v>278</v>
      </c>
      <c r="B48" s="63" t="s">
        <v>238</v>
      </c>
      <c r="C48" s="43" t="s">
        <v>79</v>
      </c>
      <c r="D48" s="44">
        <v>1264.8499999999999</v>
      </c>
      <c r="E48" s="44">
        <v>1070.6400000000001</v>
      </c>
      <c r="F48" s="44">
        <v>946.36</v>
      </c>
      <c r="G48" s="44">
        <v>892.74</v>
      </c>
      <c r="H48" s="44">
        <v>872.73</v>
      </c>
      <c r="I48" s="44">
        <v>933.85</v>
      </c>
      <c r="J48" s="44">
        <v>1171.08</v>
      </c>
      <c r="K48" s="44">
        <v>1479.67</v>
      </c>
      <c r="L48" s="44">
        <v>1792.91</v>
      </c>
      <c r="M48" s="44">
        <v>2019.36</v>
      </c>
      <c r="N48" s="44">
        <v>2076.59</v>
      </c>
      <c r="O48" s="44">
        <v>2112.27</v>
      </c>
      <c r="P48" s="44">
        <v>2097.19</v>
      </c>
      <c r="Q48" s="44">
        <v>2082.7199999999998</v>
      </c>
      <c r="R48" s="44">
        <v>2100.71</v>
      </c>
      <c r="S48" s="44">
        <v>2142.63</v>
      </c>
      <c r="T48" s="44">
        <v>2159.7399999999998</v>
      </c>
      <c r="U48" s="44">
        <v>2081.09</v>
      </c>
      <c r="V48" s="44">
        <v>1993.34</v>
      </c>
      <c r="W48" s="44">
        <v>1912.63</v>
      </c>
      <c r="X48" s="44">
        <v>1881.77</v>
      </c>
      <c r="Y48" s="44">
        <v>1976.26</v>
      </c>
      <c r="Z48" s="44">
        <v>1755.12</v>
      </c>
      <c r="AA48" s="44">
        <v>1481.63</v>
      </c>
    </row>
    <row r="49" spans="1:27" ht="12.75" hidden="1" customHeight="1" outlineLevel="1" x14ac:dyDescent="0.2">
      <c r="A49" s="99" t="s">
        <v>279</v>
      </c>
      <c r="B49" s="63" t="s">
        <v>90</v>
      </c>
      <c r="C49" s="43" t="s">
        <v>79</v>
      </c>
      <c r="D49" s="44">
        <f>$D$9</f>
        <v>1071.42</v>
      </c>
      <c r="E49" s="44">
        <f t="shared" ref="E49:AA49" si="25">$D$9</f>
        <v>1071.42</v>
      </c>
      <c r="F49" s="44">
        <f t="shared" si="25"/>
        <v>1071.42</v>
      </c>
      <c r="G49" s="44">
        <f t="shared" si="25"/>
        <v>1071.42</v>
      </c>
      <c r="H49" s="44">
        <f t="shared" si="25"/>
        <v>1071.42</v>
      </c>
      <c r="I49" s="44">
        <f t="shared" si="25"/>
        <v>1071.42</v>
      </c>
      <c r="J49" s="44">
        <f t="shared" si="25"/>
        <v>1071.42</v>
      </c>
      <c r="K49" s="44">
        <f t="shared" si="25"/>
        <v>1071.42</v>
      </c>
      <c r="L49" s="44">
        <f t="shared" si="25"/>
        <v>1071.42</v>
      </c>
      <c r="M49" s="44">
        <f t="shared" si="25"/>
        <v>1071.42</v>
      </c>
      <c r="N49" s="44">
        <f t="shared" si="25"/>
        <v>1071.42</v>
      </c>
      <c r="O49" s="44">
        <f t="shared" si="25"/>
        <v>1071.42</v>
      </c>
      <c r="P49" s="44">
        <f t="shared" si="25"/>
        <v>1071.42</v>
      </c>
      <c r="Q49" s="44">
        <f t="shared" si="25"/>
        <v>1071.42</v>
      </c>
      <c r="R49" s="44">
        <f t="shared" si="25"/>
        <v>1071.42</v>
      </c>
      <c r="S49" s="44">
        <f t="shared" si="25"/>
        <v>1071.42</v>
      </c>
      <c r="T49" s="44">
        <f t="shared" si="25"/>
        <v>1071.42</v>
      </c>
      <c r="U49" s="44">
        <f t="shared" si="25"/>
        <v>1071.42</v>
      </c>
      <c r="V49" s="44">
        <f t="shared" si="25"/>
        <v>1071.42</v>
      </c>
      <c r="W49" s="44">
        <f t="shared" si="25"/>
        <v>1071.42</v>
      </c>
      <c r="X49" s="44">
        <f t="shared" si="25"/>
        <v>1071.42</v>
      </c>
      <c r="Y49" s="44">
        <f t="shared" si="25"/>
        <v>1071.42</v>
      </c>
      <c r="Z49" s="44">
        <f t="shared" si="25"/>
        <v>1071.42</v>
      </c>
      <c r="AA49" s="44">
        <f t="shared" si="25"/>
        <v>1071.42</v>
      </c>
    </row>
    <row r="50" spans="1:27" ht="12.75" hidden="1" customHeight="1" outlineLevel="1" x14ac:dyDescent="0.2">
      <c r="A50" s="99" t="s">
        <v>280</v>
      </c>
      <c r="B50" s="63" t="s">
        <v>83</v>
      </c>
      <c r="C50" s="43" t="s">
        <v>79</v>
      </c>
      <c r="D50" s="44">
        <v>3.92</v>
      </c>
      <c r="E50" s="44">
        <v>3.92</v>
      </c>
      <c r="F50" s="44">
        <v>3.92</v>
      </c>
      <c r="G50" s="44">
        <v>3.92</v>
      </c>
      <c r="H50" s="44">
        <v>3.92</v>
      </c>
      <c r="I50" s="44">
        <v>3.92</v>
      </c>
      <c r="J50" s="44">
        <v>3.92</v>
      </c>
      <c r="K50" s="44">
        <v>3.92</v>
      </c>
      <c r="L50" s="44">
        <v>3.92</v>
      </c>
      <c r="M50" s="44">
        <v>3.92</v>
      </c>
      <c r="N50" s="44">
        <v>3.92</v>
      </c>
      <c r="O50" s="44">
        <v>3.92</v>
      </c>
      <c r="P50" s="44">
        <v>3.92</v>
      </c>
      <c r="Q50" s="44">
        <v>3.92</v>
      </c>
      <c r="R50" s="44">
        <v>3.92</v>
      </c>
      <c r="S50" s="44">
        <v>3.92</v>
      </c>
      <c r="T50" s="44">
        <v>3.92</v>
      </c>
      <c r="U50" s="44">
        <v>3.92</v>
      </c>
      <c r="V50" s="44">
        <v>3.92</v>
      </c>
      <c r="W50" s="44">
        <v>3.92</v>
      </c>
      <c r="X50" s="44">
        <v>3.92</v>
      </c>
      <c r="Y50" s="44">
        <v>3.92</v>
      </c>
      <c r="Z50" s="44">
        <v>3.92</v>
      </c>
      <c r="AA50" s="44">
        <v>3.92</v>
      </c>
    </row>
    <row r="51" spans="1:27" ht="12.75" hidden="1" customHeight="1" outlineLevel="1" x14ac:dyDescent="0.2">
      <c r="A51" s="99" t="s">
        <v>281</v>
      </c>
      <c r="B51" s="63" t="s">
        <v>81</v>
      </c>
      <c r="C51" s="43" t="s">
        <v>79</v>
      </c>
      <c r="D51" s="44">
        <f>$D$11</f>
        <v>110.23</v>
      </c>
      <c r="E51" s="44">
        <f t="shared" ref="E51:AA51" si="26">$D$11</f>
        <v>110.23</v>
      </c>
      <c r="F51" s="44">
        <f t="shared" si="26"/>
        <v>110.23</v>
      </c>
      <c r="G51" s="44">
        <f t="shared" si="26"/>
        <v>110.23</v>
      </c>
      <c r="H51" s="44">
        <f t="shared" si="26"/>
        <v>110.23</v>
      </c>
      <c r="I51" s="44">
        <f t="shared" si="26"/>
        <v>110.23</v>
      </c>
      <c r="J51" s="44">
        <f t="shared" si="26"/>
        <v>110.23</v>
      </c>
      <c r="K51" s="44">
        <f t="shared" si="26"/>
        <v>110.23</v>
      </c>
      <c r="L51" s="44">
        <f t="shared" si="26"/>
        <v>110.23</v>
      </c>
      <c r="M51" s="44">
        <f t="shared" si="26"/>
        <v>110.23</v>
      </c>
      <c r="N51" s="44">
        <f t="shared" si="26"/>
        <v>110.23</v>
      </c>
      <c r="O51" s="44">
        <f t="shared" si="26"/>
        <v>110.23</v>
      </c>
      <c r="P51" s="44">
        <f t="shared" si="26"/>
        <v>110.23</v>
      </c>
      <c r="Q51" s="44">
        <f t="shared" si="26"/>
        <v>110.23</v>
      </c>
      <c r="R51" s="44">
        <f t="shared" si="26"/>
        <v>110.23</v>
      </c>
      <c r="S51" s="44">
        <f t="shared" si="26"/>
        <v>110.23</v>
      </c>
      <c r="T51" s="44">
        <f t="shared" si="26"/>
        <v>110.23</v>
      </c>
      <c r="U51" s="44">
        <f t="shared" si="26"/>
        <v>110.23</v>
      </c>
      <c r="V51" s="44">
        <f t="shared" si="26"/>
        <v>110.23</v>
      </c>
      <c r="W51" s="44">
        <f t="shared" si="26"/>
        <v>110.23</v>
      </c>
      <c r="X51" s="44">
        <f t="shared" si="26"/>
        <v>110.23</v>
      </c>
      <c r="Y51" s="44">
        <f t="shared" si="26"/>
        <v>110.23</v>
      </c>
      <c r="Z51" s="44">
        <f t="shared" si="26"/>
        <v>110.23</v>
      </c>
      <c r="AA51" s="44">
        <f t="shared" si="26"/>
        <v>110.23</v>
      </c>
    </row>
    <row r="52" spans="1:27" ht="12.75" customHeight="1" collapsed="1" x14ac:dyDescent="0.2">
      <c r="A52" s="98" t="s">
        <v>282</v>
      </c>
      <c r="B52" s="28" t="str">
        <f>"10"&amp;"."&amp;$B$662&amp;"."&amp;$B$663</f>
        <v>10.08.2023</v>
      </c>
      <c r="C52" s="90" t="s">
        <v>76</v>
      </c>
      <c r="D52" s="91">
        <f>ROUND(((D53+D54+D56+D55)/1000),5)</f>
        <v>2.49397</v>
      </c>
      <c r="E52" s="91">
        <f>ROUND(((E53+E54+E56+E55)/1000),5)</f>
        <v>2.2549800000000002</v>
      </c>
      <c r="F52" s="91">
        <f>ROUND(((F53+F54+F56+F55)/1000),5)</f>
        <v>2.1344699999999999</v>
      </c>
      <c r="G52" s="91">
        <f t="shared" ref="G52:AA52" si="27">ROUND(((G53+G54+G56+G55)/1000),5)</f>
        <v>2.0822699999999998</v>
      </c>
      <c r="H52" s="91">
        <f t="shared" si="27"/>
        <v>2.0531000000000001</v>
      </c>
      <c r="I52" s="91">
        <f t="shared" si="27"/>
        <v>2.1484100000000002</v>
      </c>
      <c r="J52" s="91">
        <f t="shared" si="27"/>
        <v>2.3156699999999999</v>
      </c>
      <c r="K52" s="91">
        <f t="shared" si="27"/>
        <v>2.6606100000000001</v>
      </c>
      <c r="L52" s="91">
        <f t="shared" si="27"/>
        <v>2.94258</v>
      </c>
      <c r="M52" s="91">
        <f t="shared" si="27"/>
        <v>3.0884299999999998</v>
      </c>
      <c r="N52" s="91">
        <f t="shared" si="27"/>
        <v>3.1958700000000002</v>
      </c>
      <c r="O52" s="91">
        <f t="shared" si="27"/>
        <v>3.1999</v>
      </c>
      <c r="P52" s="91">
        <f t="shared" si="27"/>
        <v>3.1832699999999998</v>
      </c>
      <c r="Q52" s="91">
        <f t="shared" si="27"/>
        <v>3.2060599999999999</v>
      </c>
      <c r="R52" s="91">
        <f t="shared" si="27"/>
        <v>3.25684</v>
      </c>
      <c r="S52" s="91">
        <f t="shared" si="27"/>
        <v>3.2699099999999999</v>
      </c>
      <c r="T52" s="91">
        <f t="shared" si="27"/>
        <v>3.2542</v>
      </c>
      <c r="U52" s="91">
        <f t="shared" si="27"/>
        <v>3.2323599999999999</v>
      </c>
      <c r="V52" s="91">
        <f t="shared" si="27"/>
        <v>3.2117599999999999</v>
      </c>
      <c r="W52" s="91">
        <f t="shared" si="27"/>
        <v>3.0952700000000002</v>
      </c>
      <c r="X52" s="91">
        <f t="shared" si="27"/>
        <v>3.0753900000000001</v>
      </c>
      <c r="Y52" s="91">
        <f t="shared" si="27"/>
        <v>3.0188100000000002</v>
      </c>
      <c r="Z52" s="91">
        <f t="shared" si="27"/>
        <v>2.8523299999999998</v>
      </c>
      <c r="AA52" s="91">
        <f t="shared" si="27"/>
        <v>2.5937999999999999</v>
      </c>
    </row>
    <row r="53" spans="1:27" ht="12.75" hidden="1" customHeight="1" outlineLevel="1" x14ac:dyDescent="0.2">
      <c r="A53" s="99" t="s">
        <v>283</v>
      </c>
      <c r="B53" s="63" t="s">
        <v>238</v>
      </c>
      <c r="C53" s="43" t="s">
        <v>79</v>
      </c>
      <c r="D53" s="44">
        <v>1308.4000000000001</v>
      </c>
      <c r="E53" s="44">
        <v>1069.4100000000001</v>
      </c>
      <c r="F53" s="44">
        <v>948.9</v>
      </c>
      <c r="G53" s="44">
        <v>896.7</v>
      </c>
      <c r="H53" s="44">
        <v>867.53</v>
      </c>
      <c r="I53" s="44">
        <v>962.84</v>
      </c>
      <c r="J53" s="44">
        <v>1130.0999999999999</v>
      </c>
      <c r="K53" s="44">
        <v>1475.04</v>
      </c>
      <c r="L53" s="44">
        <v>1757.01</v>
      </c>
      <c r="M53" s="44">
        <v>1902.86</v>
      </c>
      <c r="N53" s="44">
        <v>2010.3</v>
      </c>
      <c r="O53" s="44">
        <v>2014.33</v>
      </c>
      <c r="P53" s="44">
        <v>1997.7</v>
      </c>
      <c r="Q53" s="44">
        <v>2020.49</v>
      </c>
      <c r="R53" s="44">
        <v>2071.27</v>
      </c>
      <c r="S53" s="44">
        <v>2084.34</v>
      </c>
      <c r="T53" s="44">
        <v>2068.63</v>
      </c>
      <c r="U53" s="44">
        <v>2046.79</v>
      </c>
      <c r="V53" s="44">
        <v>2026.19</v>
      </c>
      <c r="W53" s="44">
        <v>1909.7</v>
      </c>
      <c r="X53" s="44">
        <v>1889.82</v>
      </c>
      <c r="Y53" s="44">
        <v>1833.24</v>
      </c>
      <c r="Z53" s="44">
        <v>1666.76</v>
      </c>
      <c r="AA53" s="44">
        <v>1408.23</v>
      </c>
    </row>
    <row r="54" spans="1:27" ht="12.75" hidden="1" customHeight="1" outlineLevel="1" x14ac:dyDescent="0.2">
      <c r="A54" s="99" t="s">
        <v>284</v>
      </c>
      <c r="B54" s="63" t="s">
        <v>90</v>
      </c>
      <c r="C54" s="43" t="s">
        <v>79</v>
      </c>
      <c r="D54" s="44">
        <f>$D$9</f>
        <v>1071.42</v>
      </c>
      <c r="E54" s="44">
        <f t="shared" ref="E54:AA54" si="28">$D$9</f>
        <v>1071.42</v>
      </c>
      <c r="F54" s="44">
        <f t="shared" si="28"/>
        <v>1071.42</v>
      </c>
      <c r="G54" s="44">
        <f t="shared" si="28"/>
        <v>1071.42</v>
      </c>
      <c r="H54" s="44">
        <f t="shared" si="28"/>
        <v>1071.42</v>
      </c>
      <c r="I54" s="44">
        <f t="shared" si="28"/>
        <v>1071.42</v>
      </c>
      <c r="J54" s="44">
        <f t="shared" si="28"/>
        <v>1071.42</v>
      </c>
      <c r="K54" s="44">
        <f t="shared" si="28"/>
        <v>1071.42</v>
      </c>
      <c r="L54" s="44">
        <f t="shared" si="28"/>
        <v>1071.42</v>
      </c>
      <c r="M54" s="44">
        <f t="shared" si="28"/>
        <v>1071.42</v>
      </c>
      <c r="N54" s="44">
        <f t="shared" si="28"/>
        <v>1071.42</v>
      </c>
      <c r="O54" s="44">
        <f t="shared" si="28"/>
        <v>1071.42</v>
      </c>
      <c r="P54" s="44">
        <f t="shared" si="28"/>
        <v>1071.42</v>
      </c>
      <c r="Q54" s="44">
        <f t="shared" si="28"/>
        <v>1071.42</v>
      </c>
      <c r="R54" s="44">
        <f t="shared" si="28"/>
        <v>1071.42</v>
      </c>
      <c r="S54" s="44">
        <f t="shared" si="28"/>
        <v>1071.42</v>
      </c>
      <c r="T54" s="44">
        <f t="shared" si="28"/>
        <v>1071.42</v>
      </c>
      <c r="U54" s="44">
        <f t="shared" si="28"/>
        <v>1071.42</v>
      </c>
      <c r="V54" s="44">
        <f t="shared" si="28"/>
        <v>1071.42</v>
      </c>
      <c r="W54" s="44">
        <f t="shared" si="28"/>
        <v>1071.42</v>
      </c>
      <c r="X54" s="44">
        <f t="shared" si="28"/>
        <v>1071.42</v>
      </c>
      <c r="Y54" s="44">
        <f t="shared" si="28"/>
        <v>1071.42</v>
      </c>
      <c r="Z54" s="44">
        <f t="shared" si="28"/>
        <v>1071.42</v>
      </c>
      <c r="AA54" s="44">
        <f t="shared" si="28"/>
        <v>1071.42</v>
      </c>
    </row>
    <row r="55" spans="1:27" ht="12.75" hidden="1" customHeight="1" outlineLevel="1" x14ac:dyDescent="0.2">
      <c r="A55" s="99" t="s">
        <v>285</v>
      </c>
      <c r="B55" s="63" t="s">
        <v>83</v>
      </c>
      <c r="C55" s="43" t="s">
        <v>79</v>
      </c>
      <c r="D55" s="44">
        <v>3.92</v>
      </c>
      <c r="E55" s="44">
        <v>3.92</v>
      </c>
      <c r="F55" s="44">
        <v>3.92</v>
      </c>
      <c r="G55" s="44">
        <v>3.92</v>
      </c>
      <c r="H55" s="44">
        <v>3.92</v>
      </c>
      <c r="I55" s="44">
        <v>3.92</v>
      </c>
      <c r="J55" s="44">
        <v>3.92</v>
      </c>
      <c r="K55" s="44">
        <v>3.92</v>
      </c>
      <c r="L55" s="44">
        <v>3.92</v>
      </c>
      <c r="M55" s="44">
        <v>3.92</v>
      </c>
      <c r="N55" s="44">
        <v>3.92</v>
      </c>
      <c r="O55" s="44">
        <v>3.92</v>
      </c>
      <c r="P55" s="44">
        <v>3.92</v>
      </c>
      <c r="Q55" s="44">
        <v>3.92</v>
      </c>
      <c r="R55" s="44">
        <v>3.92</v>
      </c>
      <c r="S55" s="44">
        <v>3.92</v>
      </c>
      <c r="T55" s="44">
        <v>3.92</v>
      </c>
      <c r="U55" s="44">
        <v>3.92</v>
      </c>
      <c r="V55" s="44">
        <v>3.92</v>
      </c>
      <c r="W55" s="44">
        <v>3.92</v>
      </c>
      <c r="X55" s="44">
        <v>3.92</v>
      </c>
      <c r="Y55" s="44">
        <v>3.92</v>
      </c>
      <c r="Z55" s="44">
        <v>3.92</v>
      </c>
      <c r="AA55" s="44">
        <v>3.92</v>
      </c>
    </row>
    <row r="56" spans="1:27" ht="12.75" hidden="1" customHeight="1" outlineLevel="1" x14ac:dyDescent="0.2">
      <c r="A56" s="99" t="s">
        <v>286</v>
      </c>
      <c r="B56" s="63" t="s">
        <v>81</v>
      </c>
      <c r="C56" s="43" t="s">
        <v>79</v>
      </c>
      <c r="D56" s="44">
        <f>$D$11</f>
        <v>110.23</v>
      </c>
      <c r="E56" s="44">
        <f t="shared" ref="E56:AA56" si="29">$D$11</f>
        <v>110.23</v>
      </c>
      <c r="F56" s="44">
        <f t="shared" si="29"/>
        <v>110.23</v>
      </c>
      <c r="G56" s="44">
        <f t="shared" si="29"/>
        <v>110.23</v>
      </c>
      <c r="H56" s="44">
        <f t="shared" si="29"/>
        <v>110.23</v>
      </c>
      <c r="I56" s="44">
        <f t="shared" si="29"/>
        <v>110.23</v>
      </c>
      <c r="J56" s="44">
        <f t="shared" si="29"/>
        <v>110.23</v>
      </c>
      <c r="K56" s="44">
        <f t="shared" si="29"/>
        <v>110.23</v>
      </c>
      <c r="L56" s="44">
        <f t="shared" si="29"/>
        <v>110.23</v>
      </c>
      <c r="M56" s="44">
        <f t="shared" si="29"/>
        <v>110.23</v>
      </c>
      <c r="N56" s="44">
        <f t="shared" si="29"/>
        <v>110.23</v>
      </c>
      <c r="O56" s="44">
        <f t="shared" si="29"/>
        <v>110.23</v>
      </c>
      <c r="P56" s="44">
        <f t="shared" si="29"/>
        <v>110.23</v>
      </c>
      <c r="Q56" s="44">
        <f t="shared" si="29"/>
        <v>110.23</v>
      </c>
      <c r="R56" s="44">
        <f t="shared" si="29"/>
        <v>110.23</v>
      </c>
      <c r="S56" s="44">
        <f t="shared" si="29"/>
        <v>110.23</v>
      </c>
      <c r="T56" s="44">
        <f t="shared" si="29"/>
        <v>110.23</v>
      </c>
      <c r="U56" s="44">
        <f t="shared" si="29"/>
        <v>110.23</v>
      </c>
      <c r="V56" s="44">
        <f t="shared" si="29"/>
        <v>110.23</v>
      </c>
      <c r="W56" s="44">
        <f t="shared" si="29"/>
        <v>110.23</v>
      </c>
      <c r="X56" s="44">
        <f t="shared" si="29"/>
        <v>110.23</v>
      </c>
      <c r="Y56" s="44">
        <f t="shared" si="29"/>
        <v>110.23</v>
      </c>
      <c r="Z56" s="44">
        <f t="shared" si="29"/>
        <v>110.23</v>
      </c>
      <c r="AA56" s="44">
        <f t="shared" si="29"/>
        <v>110.23</v>
      </c>
    </row>
    <row r="57" spans="1:27" ht="12.75" customHeight="1" collapsed="1" x14ac:dyDescent="0.2">
      <c r="A57" s="98" t="s">
        <v>287</v>
      </c>
      <c r="B57" s="28" t="str">
        <f>"11"&amp;"."&amp;$B$662&amp;"."&amp;$B$663</f>
        <v>11.08.2023</v>
      </c>
      <c r="C57" s="90" t="s">
        <v>76</v>
      </c>
      <c r="D57" s="91">
        <f>ROUND(((D58+D59+D61+D60)/1000),5)</f>
        <v>2.3377500000000002</v>
      </c>
      <c r="E57" s="91">
        <f>ROUND(((E58+E59+E61+E60)/1000),5)</f>
        <v>2.1216900000000001</v>
      </c>
      <c r="F57" s="91">
        <f>ROUND(((F58+F59+F61+F60)/1000),5)</f>
        <v>2.0300600000000002</v>
      </c>
      <c r="G57" s="91">
        <f t="shared" ref="G57:AA57" si="30">ROUND(((G58+G59+G61+G60)/1000),5)</f>
        <v>1.9838800000000001</v>
      </c>
      <c r="H57" s="91">
        <f t="shared" si="30"/>
        <v>1.23308</v>
      </c>
      <c r="I57" s="91">
        <f t="shared" si="30"/>
        <v>1.9954799999999999</v>
      </c>
      <c r="J57" s="91">
        <f t="shared" si="30"/>
        <v>2.1368999999999998</v>
      </c>
      <c r="K57" s="91">
        <f t="shared" si="30"/>
        <v>2.61707</v>
      </c>
      <c r="L57" s="91">
        <f t="shared" si="30"/>
        <v>2.88273</v>
      </c>
      <c r="M57" s="91">
        <f t="shared" si="30"/>
        <v>3.1011600000000001</v>
      </c>
      <c r="N57" s="91">
        <f t="shared" si="30"/>
        <v>3.1673800000000001</v>
      </c>
      <c r="O57" s="91">
        <f t="shared" si="30"/>
        <v>3.1563400000000001</v>
      </c>
      <c r="P57" s="91">
        <f t="shared" si="30"/>
        <v>3.1830500000000002</v>
      </c>
      <c r="Q57" s="91">
        <f t="shared" si="30"/>
        <v>3.2512699999999999</v>
      </c>
      <c r="R57" s="91">
        <f t="shared" si="30"/>
        <v>3.3319100000000001</v>
      </c>
      <c r="S57" s="91">
        <f t="shared" si="30"/>
        <v>3.3047</v>
      </c>
      <c r="T57" s="91">
        <f t="shared" si="30"/>
        <v>3.3092299999999999</v>
      </c>
      <c r="U57" s="91">
        <f t="shared" si="30"/>
        <v>3.3033199999999998</v>
      </c>
      <c r="V57" s="91">
        <f t="shared" si="30"/>
        <v>3.2782399999999998</v>
      </c>
      <c r="W57" s="91">
        <f t="shared" si="30"/>
        <v>3.2666200000000001</v>
      </c>
      <c r="X57" s="91">
        <f t="shared" si="30"/>
        <v>3.2825299999999999</v>
      </c>
      <c r="Y57" s="91">
        <f t="shared" si="30"/>
        <v>3.27197</v>
      </c>
      <c r="Z57" s="91">
        <f t="shared" si="30"/>
        <v>3.0425399999999998</v>
      </c>
      <c r="AA57" s="91">
        <f t="shared" si="30"/>
        <v>2.6926700000000001</v>
      </c>
    </row>
    <row r="58" spans="1:27" ht="12.75" hidden="1" customHeight="1" outlineLevel="1" x14ac:dyDescent="0.2">
      <c r="A58" s="99" t="s">
        <v>288</v>
      </c>
      <c r="B58" s="63" t="s">
        <v>238</v>
      </c>
      <c r="C58" s="43" t="s">
        <v>79</v>
      </c>
      <c r="D58" s="44">
        <v>1152.18</v>
      </c>
      <c r="E58" s="44">
        <v>936.12</v>
      </c>
      <c r="F58" s="44">
        <v>844.49</v>
      </c>
      <c r="G58" s="44">
        <v>798.31</v>
      </c>
      <c r="H58" s="44">
        <v>47.51</v>
      </c>
      <c r="I58" s="44">
        <v>809.91</v>
      </c>
      <c r="J58" s="44">
        <v>951.33</v>
      </c>
      <c r="K58" s="44">
        <v>1431.5</v>
      </c>
      <c r="L58" s="44">
        <v>1697.16</v>
      </c>
      <c r="M58" s="44">
        <v>1915.59</v>
      </c>
      <c r="N58" s="44">
        <v>1981.81</v>
      </c>
      <c r="O58" s="44">
        <v>1970.77</v>
      </c>
      <c r="P58" s="44">
        <v>1997.48</v>
      </c>
      <c r="Q58" s="44">
        <v>2065.6999999999998</v>
      </c>
      <c r="R58" s="44">
        <v>2146.34</v>
      </c>
      <c r="S58" s="44">
        <v>2119.13</v>
      </c>
      <c r="T58" s="44">
        <v>2123.66</v>
      </c>
      <c r="U58" s="44">
        <v>2117.75</v>
      </c>
      <c r="V58" s="44">
        <v>2092.67</v>
      </c>
      <c r="W58" s="44">
        <v>2081.0500000000002</v>
      </c>
      <c r="X58" s="44">
        <v>2096.96</v>
      </c>
      <c r="Y58" s="44">
        <v>2086.4</v>
      </c>
      <c r="Z58" s="44">
        <v>1856.97</v>
      </c>
      <c r="AA58" s="44">
        <v>1507.1</v>
      </c>
    </row>
    <row r="59" spans="1:27" ht="12.75" hidden="1" customHeight="1" outlineLevel="1" x14ac:dyDescent="0.2">
      <c r="A59" s="99" t="s">
        <v>289</v>
      </c>
      <c r="B59" s="63" t="s">
        <v>90</v>
      </c>
      <c r="C59" s="43" t="s">
        <v>79</v>
      </c>
      <c r="D59" s="44">
        <f>$D$9</f>
        <v>1071.42</v>
      </c>
      <c r="E59" s="44">
        <f t="shared" ref="E59:AA59" si="31">$D$9</f>
        <v>1071.42</v>
      </c>
      <c r="F59" s="44">
        <f t="shared" si="31"/>
        <v>1071.42</v>
      </c>
      <c r="G59" s="44">
        <f t="shared" si="31"/>
        <v>1071.42</v>
      </c>
      <c r="H59" s="44">
        <f t="shared" si="31"/>
        <v>1071.42</v>
      </c>
      <c r="I59" s="44">
        <f t="shared" si="31"/>
        <v>1071.42</v>
      </c>
      <c r="J59" s="44">
        <f t="shared" si="31"/>
        <v>1071.42</v>
      </c>
      <c r="K59" s="44">
        <f t="shared" si="31"/>
        <v>1071.42</v>
      </c>
      <c r="L59" s="44">
        <f t="shared" si="31"/>
        <v>1071.42</v>
      </c>
      <c r="M59" s="44">
        <f t="shared" si="31"/>
        <v>1071.42</v>
      </c>
      <c r="N59" s="44">
        <f t="shared" si="31"/>
        <v>1071.42</v>
      </c>
      <c r="O59" s="44">
        <f t="shared" si="31"/>
        <v>1071.42</v>
      </c>
      <c r="P59" s="44">
        <f t="shared" si="31"/>
        <v>1071.42</v>
      </c>
      <c r="Q59" s="44">
        <f t="shared" si="31"/>
        <v>1071.42</v>
      </c>
      <c r="R59" s="44">
        <f t="shared" si="31"/>
        <v>1071.42</v>
      </c>
      <c r="S59" s="44">
        <f t="shared" si="31"/>
        <v>1071.42</v>
      </c>
      <c r="T59" s="44">
        <f t="shared" si="31"/>
        <v>1071.42</v>
      </c>
      <c r="U59" s="44">
        <f t="shared" si="31"/>
        <v>1071.42</v>
      </c>
      <c r="V59" s="44">
        <f t="shared" si="31"/>
        <v>1071.42</v>
      </c>
      <c r="W59" s="44">
        <f t="shared" si="31"/>
        <v>1071.42</v>
      </c>
      <c r="X59" s="44">
        <f t="shared" si="31"/>
        <v>1071.42</v>
      </c>
      <c r="Y59" s="44">
        <f t="shared" si="31"/>
        <v>1071.42</v>
      </c>
      <c r="Z59" s="44">
        <f t="shared" si="31"/>
        <v>1071.42</v>
      </c>
      <c r="AA59" s="44">
        <f t="shared" si="31"/>
        <v>1071.42</v>
      </c>
    </row>
    <row r="60" spans="1:27" ht="12.75" hidden="1" customHeight="1" outlineLevel="1" x14ac:dyDescent="0.2">
      <c r="A60" s="99" t="s">
        <v>290</v>
      </c>
      <c r="B60" s="63" t="s">
        <v>83</v>
      </c>
      <c r="C60" s="43" t="s">
        <v>79</v>
      </c>
      <c r="D60" s="44">
        <v>3.92</v>
      </c>
      <c r="E60" s="44">
        <v>3.92</v>
      </c>
      <c r="F60" s="44">
        <v>3.92</v>
      </c>
      <c r="G60" s="44">
        <v>3.92</v>
      </c>
      <c r="H60" s="44">
        <v>3.92</v>
      </c>
      <c r="I60" s="44">
        <v>3.92</v>
      </c>
      <c r="J60" s="44">
        <v>3.92</v>
      </c>
      <c r="K60" s="44">
        <v>3.92</v>
      </c>
      <c r="L60" s="44">
        <v>3.92</v>
      </c>
      <c r="M60" s="44">
        <v>3.92</v>
      </c>
      <c r="N60" s="44">
        <v>3.92</v>
      </c>
      <c r="O60" s="44">
        <v>3.92</v>
      </c>
      <c r="P60" s="44">
        <v>3.92</v>
      </c>
      <c r="Q60" s="44">
        <v>3.92</v>
      </c>
      <c r="R60" s="44">
        <v>3.92</v>
      </c>
      <c r="S60" s="44">
        <v>3.92</v>
      </c>
      <c r="T60" s="44">
        <v>3.92</v>
      </c>
      <c r="U60" s="44">
        <v>3.92</v>
      </c>
      <c r="V60" s="44">
        <v>3.92</v>
      </c>
      <c r="W60" s="44">
        <v>3.92</v>
      </c>
      <c r="X60" s="44">
        <v>3.92</v>
      </c>
      <c r="Y60" s="44">
        <v>3.92</v>
      </c>
      <c r="Z60" s="44">
        <v>3.92</v>
      </c>
      <c r="AA60" s="44">
        <v>3.92</v>
      </c>
    </row>
    <row r="61" spans="1:27" ht="12.75" hidden="1" customHeight="1" outlineLevel="1" x14ac:dyDescent="0.2">
      <c r="A61" s="99" t="s">
        <v>291</v>
      </c>
      <c r="B61" s="63" t="s">
        <v>81</v>
      </c>
      <c r="C61" s="43" t="s">
        <v>79</v>
      </c>
      <c r="D61" s="44">
        <f>$D$11</f>
        <v>110.23</v>
      </c>
      <c r="E61" s="44">
        <f t="shared" ref="E61:AA61" si="32">$D$11</f>
        <v>110.23</v>
      </c>
      <c r="F61" s="44">
        <f t="shared" si="32"/>
        <v>110.23</v>
      </c>
      <c r="G61" s="44">
        <f t="shared" si="32"/>
        <v>110.23</v>
      </c>
      <c r="H61" s="44">
        <f t="shared" si="32"/>
        <v>110.23</v>
      </c>
      <c r="I61" s="44">
        <f t="shared" si="32"/>
        <v>110.23</v>
      </c>
      <c r="J61" s="44">
        <f t="shared" si="32"/>
        <v>110.23</v>
      </c>
      <c r="K61" s="44">
        <f t="shared" si="32"/>
        <v>110.23</v>
      </c>
      <c r="L61" s="44">
        <f t="shared" si="32"/>
        <v>110.23</v>
      </c>
      <c r="M61" s="44">
        <f t="shared" si="32"/>
        <v>110.23</v>
      </c>
      <c r="N61" s="44">
        <f t="shared" si="32"/>
        <v>110.23</v>
      </c>
      <c r="O61" s="44">
        <f t="shared" si="32"/>
        <v>110.23</v>
      </c>
      <c r="P61" s="44">
        <f t="shared" si="32"/>
        <v>110.23</v>
      </c>
      <c r="Q61" s="44">
        <f t="shared" si="32"/>
        <v>110.23</v>
      </c>
      <c r="R61" s="44">
        <f t="shared" si="32"/>
        <v>110.23</v>
      </c>
      <c r="S61" s="44">
        <f t="shared" si="32"/>
        <v>110.23</v>
      </c>
      <c r="T61" s="44">
        <f t="shared" si="32"/>
        <v>110.23</v>
      </c>
      <c r="U61" s="44">
        <f t="shared" si="32"/>
        <v>110.23</v>
      </c>
      <c r="V61" s="44">
        <f t="shared" si="32"/>
        <v>110.23</v>
      </c>
      <c r="W61" s="44">
        <f t="shared" si="32"/>
        <v>110.23</v>
      </c>
      <c r="X61" s="44">
        <f t="shared" si="32"/>
        <v>110.23</v>
      </c>
      <c r="Y61" s="44">
        <f t="shared" si="32"/>
        <v>110.23</v>
      </c>
      <c r="Z61" s="44">
        <f t="shared" si="32"/>
        <v>110.23</v>
      </c>
      <c r="AA61" s="44">
        <f t="shared" si="32"/>
        <v>110.23</v>
      </c>
    </row>
    <row r="62" spans="1:27" ht="12.75" customHeight="1" collapsed="1" x14ac:dyDescent="0.2">
      <c r="A62" s="98" t="s">
        <v>292</v>
      </c>
      <c r="B62" s="28" t="str">
        <f>"12"&amp;"."&amp;$B$662&amp;"."&amp;$B$663</f>
        <v>12.08.2023</v>
      </c>
      <c r="C62" s="90" t="s">
        <v>76</v>
      </c>
      <c r="D62" s="91">
        <f>ROUND(((D63+D64+D66+D65)/1000),5)</f>
        <v>2.56758</v>
      </c>
      <c r="E62" s="91">
        <f>ROUND(((E63+E64+E66+E65)/1000),5)</f>
        <v>2.4902700000000002</v>
      </c>
      <c r="F62" s="91">
        <f>ROUND(((F63+F64+F66+F65)/1000),5)</f>
        <v>2.3045499999999999</v>
      </c>
      <c r="G62" s="91">
        <f t="shared" ref="G62:AA62" si="33">ROUND(((G63+G64+G66+G65)/1000),5)</f>
        <v>2.2014300000000002</v>
      </c>
      <c r="H62" s="91">
        <f t="shared" si="33"/>
        <v>2.1601699999999999</v>
      </c>
      <c r="I62" s="91">
        <f t="shared" si="33"/>
        <v>2.1817899999999999</v>
      </c>
      <c r="J62" s="91">
        <f t="shared" si="33"/>
        <v>2.2571500000000002</v>
      </c>
      <c r="K62" s="91">
        <f t="shared" si="33"/>
        <v>2.5682800000000001</v>
      </c>
      <c r="L62" s="91">
        <f t="shared" si="33"/>
        <v>2.92449</v>
      </c>
      <c r="M62" s="91">
        <f t="shared" si="33"/>
        <v>3.2006299999999999</v>
      </c>
      <c r="N62" s="91">
        <f t="shared" si="33"/>
        <v>3.2656499999999999</v>
      </c>
      <c r="O62" s="91">
        <f t="shared" si="33"/>
        <v>3.27962</v>
      </c>
      <c r="P62" s="91">
        <f t="shared" si="33"/>
        <v>3.28071</v>
      </c>
      <c r="Q62" s="91">
        <f t="shared" si="33"/>
        <v>3.2996799999999999</v>
      </c>
      <c r="R62" s="91">
        <f t="shared" si="33"/>
        <v>3.29589</v>
      </c>
      <c r="S62" s="91">
        <f t="shared" si="33"/>
        <v>3.2827999999999999</v>
      </c>
      <c r="T62" s="91">
        <f t="shared" si="33"/>
        <v>3.2288299999999999</v>
      </c>
      <c r="U62" s="91">
        <f t="shared" si="33"/>
        <v>3.1145200000000002</v>
      </c>
      <c r="V62" s="91">
        <f t="shared" si="33"/>
        <v>3.0826799999999999</v>
      </c>
      <c r="W62" s="91">
        <f t="shared" si="33"/>
        <v>2.9724400000000002</v>
      </c>
      <c r="X62" s="91">
        <f t="shared" si="33"/>
        <v>2.9719000000000002</v>
      </c>
      <c r="Y62" s="91">
        <f t="shared" si="33"/>
        <v>3.00814</v>
      </c>
      <c r="Z62" s="91">
        <f t="shared" si="33"/>
        <v>2.9349500000000002</v>
      </c>
      <c r="AA62" s="91">
        <f t="shared" si="33"/>
        <v>2.6728299999999998</v>
      </c>
    </row>
    <row r="63" spans="1:27" ht="12.75" hidden="1" customHeight="1" outlineLevel="1" x14ac:dyDescent="0.2">
      <c r="A63" s="99" t="s">
        <v>293</v>
      </c>
      <c r="B63" s="63" t="s">
        <v>238</v>
      </c>
      <c r="C63" s="43" t="s">
        <v>79</v>
      </c>
      <c r="D63" s="44">
        <v>1382.01</v>
      </c>
      <c r="E63" s="44">
        <v>1304.7</v>
      </c>
      <c r="F63" s="44">
        <v>1118.98</v>
      </c>
      <c r="G63" s="44">
        <v>1015.86</v>
      </c>
      <c r="H63" s="44">
        <v>974.6</v>
      </c>
      <c r="I63" s="44">
        <v>996.22</v>
      </c>
      <c r="J63" s="44">
        <v>1071.58</v>
      </c>
      <c r="K63" s="44">
        <v>1382.71</v>
      </c>
      <c r="L63" s="44">
        <v>1738.92</v>
      </c>
      <c r="M63" s="44">
        <v>2015.06</v>
      </c>
      <c r="N63" s="44">
        <v>2080.08</v>
      </c>
      <c r="O63" s="44">
        <v>2094.0500000000002</v>
      </c>
      <c r="P63" s="44">
        <v>2095.14</v>
      </c>
      <c r="Q63" s="44">
        <v>2114.11</v>
      </c>
      <c r="R63" s="44">
        <v>2110.3200000000002</v>
      </c>
      <c r="S63" s="44">
        <v>2097.23</v>
      </c>
      <c r="T63" s="44">
        <v>2043.26</v>
      </c>
      <c r="U63" s="44">
        <v>1928.95</v>
      </c>
      <c r="V63" s="44">
        <v>1897.11</v>
      </c>
      <c r="W63" s="44">
        <v>1786.87</v>
      </c>
      <c r="X63" s="44">
        <v>1786.33</v>
      </c>
      <c r="Y63" s="44">
        <v>1822.57</v>
      </c>
      <c r="Z63" s="44">
        <v>1749.38</v>
      </c>
      <c r="AA63" s="44">
        <v>1487.26</v>
      </c>
    </row>
    <row r="64" spans="1:27" ht="12.75" hidden="1" customHeight="1" outlineLevel="1" x14ac:dyDescent="0.2">
      <c r="A64" s="99" t="s">
        <v>294</v>
      </c>
      <c r="B64" s="63" t="s">
        <v>90</v>
      </c>
      <c r="C64" s="43" t="s">
        <v>79</v>
      </c>
      <c r="D64" s="44">
        <f>$D$9</f>
        <v>1071.42</v>
      </c>
      <c r="E64" s="44">
        <f t="shared" ref="E64:AA64" si="34">$D$9</f>
        <v>1071.42</v>
      </c>
      <c r="F64" s="44">
        <f t="shared" si="34"/>
        <v>1071.42</v>
      </c>
      <c r="G64" s="44">
        <f t="shared" si="34"/>
        <v>1071.42</v>
      </c>
      <c r="H64" s="44">
        <f t="shared" si="34"/>
        <v>1071.42</v>
      </c>
      <c r="I64" s="44">
        <f t="shared" si="34"/>
        <v>1071.42</v>
      </c>
      <c r="J64" s="44">
        <f t="shared" si="34"/>
        <v>1071.42</v>
      </c>
      <c r="K64" s="44">
        <f t="shared" si="34"/>
        <v>1071.42</v>
      </c>
      <c r="L64" s="44">
        <f t="shared" si="34"/>
        <v>1071.42</v>
      </c>
      <c r="M64" s="44">
        <f t="shared" si="34"/>
        <v>1071.42</v>
      </c>
      <c r="N64" s="44">
        <f t="shared" si="34"/>
        <v>1071.42</v>
      </c>
      <c r="O64" s="44">
        <f t="shared" si="34"/>
        <v>1071.42</v>
      </c>
      <c r="P64" s="44">
        <f t="shared" si="34"/>
        <v>1071.42</v>
      </c>
      <c r="Q64" s="44">
        <f t="shared" si="34"/>
        <v>1071.42</v>
      </c>
      <c r="R64" s="44">
        <f t="shared" si="34"/>
        <v>1071.42</v>
      </c>
      <c r="S64" s="44">
        <f t="shared" si="34"/>
        <v>1071.42</v>
      </c>
      <c r="T64" s="44">
        <f t="shared" si="34"/>
        <v>1071.42</v>
      </c>
      <c r="U64" s="44">
        <f t="shared" si="34"/>
        <v>1071.42</v>
      </c>
      <c r="V64" s="44">
        <f t="shared" si="34"/>
        <v>1071.42</v>
      </c>
      <c r="W64" s="44">
        <f t="shared" si="34"/>
        <v>1071.42</v>
      </c>
      <c r="X64" s="44">
        <f t="shared" si="34"/>
        <v>1071.42</v>
      </c>
      <c r="Y64" s="44">
        <f t="shared" si="34"/>
        <v>1071.42</v>
      </c>
      <c r="Z64" s="44">
        <f t="shared" si="34"/>
        <v>1071.42</v>
      </c>
      <c r="AA64" s="44">
        <f t="shared" si="34"/>
        <v>1071.42</v>
      </c>
    </row>
    <row r="65" spans="1:27" ht="12.75" hidden="1" customHeight="1" outlineLevel="1" x14ac:dyDescent="0.2">
      <c r="A65" s="99" t="s">
        <v>295</v>
      </c>
      <c r="B65" s="63" t="s">
        <v>83</v>
      </c>
      <c r="C65" s="43" t="s">
        <v>79</v>
      </c>
      <c r="D65" s="44">
        <v>3.92</v>
      </c>
      <c r="E65" s="44">
        <v>3.92</v>
      </c>
      <c r="F65" s="44">
        <v>3.92</v>
      </c>
      <c r="G65" s="44">
        <v>3.92</v>
      </c>
      <c r="H65" s="44">
        <v>3.92</v>
      </c>
      <c r="I65" s="44">
        <v>3.92</v>
      </c>
      <c r="J65" s="44">
        <v>3.92</v>
      </c>
      <c r="K65" s="44">
        <v>3.92</v>
      </c>
      <c r="L65" s="44">
        <v>3.92</v>
      </c>
      <c r="M65" s="44">
        <v>3.92</v>
      </c>
      <c r="N65" s="44">
        <v>3.92</v>
      </c>
      <c r="O65" s="44">
        <v>3.92</v>
      </c>
      <c r="P65" s="44">
        <v>3.92</v>
      </c>
      <c r="Q65" s="44">
        <v>3.92</v>
      </c>
      <c r="R65" s="44">
        <v>3.92</v>
      </c>
      <c r="S65" s="44">
        <v>3.92</v>
      </c>
      <c r="T65" s="44">
        <v>3.92</v>
      </c>
      <c r="U65" s="44">
        <v>3.92</v>
      </c>
      <c r="V65" s="44">
        <v>3.92</v>
      </c>
      <c r="W65" s="44">
        <v>3.92</v>
      </c>
      <c r="X65" s="44">
        <v>3.92</v>
      </c>
      <c r="Y65" s="44">
        <v>3.92</v>
      </c>
      <c r="Z65" s="44">
        <v>3.92</v>
      </c>
      <c r="AA65" s="44">
        <v>3.92</v>
      </c>
    </row>
    <row r="66" spans="1:27" ht="12.75" hidden="1" customHeight="1" outlineLevel="1" x14ac:dyDescent="0.2">
      <c r="A66" s="99" t="s">
        <v>296</v>
      </c>
      <c r="B66" s="63" t="s">
        <v>81</v>
      </c>
      <c r="C66" s="43" t="s">
        <v>79</v>
      </c>
      <c r="D66" s="44">
        <f>$D$11</f>
        <v>110.23</v>
      </c>
      <c r="E66" s="44">
        <f t="shared" ref="E66:AA66" si="35">$D$11</f>
        <v>110.23</v>
      </c>
      <c r="F66" s="44">
        <f t="shared" si="35"/>
        <v>110.23</v>
      </c>
      <c r="G66" s="44">
        <f t="shared" si="35"/>
        <v>110.23</v>
      </c>
      <c r="H66" s="44">
        <f t="shared" si="35"/>
        <v>110.23</v>
      </c>
      <c r="I66" s="44">
        <f t="shared" si="35"/>
        <v>110.23</v>
      </c>
      <c r="J66" s="44">
        <f t="shared" si="35"/>
        <v>110.23</v>
      </c>
      <c r="K66" s="44">
        <f t="shared" si="35"/>
        <v>110.23</v>
      </c>
      <c r="L66" s="44">
        <f t="shared" si="35"/>
        <v>110.23</v>
      </c>
      <c r="M66" s="44">
        <f t="shared" si="35"/>
        <v>110.23</v>
      </c>
      <c r="N66" s="44">
        <f t="shared" si="35"/>
        <v>110.23</v>
      </c>
      <c r="O66" s="44">
        <f t="shared" si="35"/>
        <v>110.23</v>
      </c>
      <c r="P66" s="44">
        <f t="shared" si="35"/>
        <v>110.23</v>
      </c>
      <c r="Q66" s="44">
        <f t="shared" si="35"/>
        <v>110.23</v>
      </c>
      <c r="R66" s="44">
        <f t="shared" si="35"/>
        <v>110.23</v>
      </c>
      <c r="S66" s="44">
        <f t="shared" si="35"/>
        <v>110.23</v>
      </c>
      <c r="T66" s="44">
        <f t="shared" si="35"/>
        <v>110.23</v>
      </c>
      <c r="U66" s="44">
        <f t="shared" si="35"/>
        <v>110.23</v>
      </c>
      <c r="V66" s="44">
        <f t="shared" si="35"/>
        <v>110.23</v>
      </c>
      <c r="W66" s="44">
        <f t="shared" si="35"/>
        <v>110.23</v>
      </c>
      <c r="X66" s="44">
        <f t="shared" si="35"/>
        <v>110.23</v>
      </c>
      <c r="Y66" s="44">
        <f t="shared" si="35"/>
        <v>110.23</v>
      </c>
      <c r="Z66" s="44">
        <f t="shared" si="35"/>
        <v>110.23</v>
      </c>
      <c r="AA66" s="44">
        <f t="shared" si="35"/>
        <v>110.23</v>
      </c>
    </row>
    <row r="67" spans="1:27" ht="12.75" customHeight="1" collapsed="1" x14ac:dyDescent="0.2">
      <c r="A67" s="98" t="s">
        <v>297</v>
      </c>
      <c r="B67" s="28" t="str">
        <f>"13"&amp;"."&amp;$B$662&amp;"."&amp;$B$663</f>
        <v>13.08.2023</v>
      </c>
      <c r="C67" s="90" t="s">
        <v>76</v>
      </c>
      <c r="D67" s="91">
        <f>ROUND(((D68+D69+D71+D70)/1000),5)</f>
        <v>2.5371000000000001</v>
      </c>
      <c r="E67" s="91">
        <f>ROUND(((E68+E69+E71+E70)/1000),5)</f>
        <v>2.3729800000000001</v>
      </c>
      <c r="F67" s="91">
        <f>ROUND(((F68+F69+F71+F70)/1000),5)</f>
        <v>2.2170299999999998</v>
      </c>
      <c r="G67" s="91">
        <f t="shared" ref="G67:AA67" si="36">ROUND(((G68+G69+G71+G70)/1000),5)</f>
        <v>2.1426500000000002</v>
      </c>
      <c r="H67" s="91">
        <f t="shared" si="36"/>
        <v>2.0864500000000001</v>
      </c>
      <c r="I67" s="91">
        <f t="shared" si="36"/>
        <v>2.0775700000000001</v>
      </c>
      <c r="J67" s="91">
        <f t="shared" si="36"/>
        <v>2.0314800000000002</v>
      </c>
      <c r="K67" s="91">
        <f t="shared" si="36"/>
        <v>2.2667999999999999</v>
      </c>
      <c r="L67" s="91">
        <f t="shared" si="36"/>
        <v>2.6853899999999999</v>
      </c>
      <c r="M67" s="91">
        <f t="shared" si="36"/>
        <v>2.9404300000000001</v>
      </c>
      <c r="N67" s="91">
        <f t="shared" si="36"/>
        <v>3.0949399999999998</v>
      </c>
      <c r="O67" s="91">
        <f t="shared" si="36"/>
        <v>3.09571</v>
      </c>
      <c r="P67" s="91">
        <f t="shared" si="36"/>
        <v>3.10588</v>
      </c>
      <c r="Q67" s="91">
        <f t="shared" si="36"/>
        <v>3.15089</v>
      </c>
      <c r="R67" s="91">
        <f t="shared" si="36"/>
        <v>3.2024499999999998</v>
      </c>
      <c r="S67" s="91">
        <f t="shared" si="36"/>
        <v>3.2025700000000001</v>
      </c>
      <c r="T67" s="91">
        <f t="shared" si="36"/>
        <v>3.1598000000000002</v>
      </c>
      <c r="U67" s="91">
        <f t="shared" si="36"/>
        <v>3.0842700000000001</v>
      </c>
      <c r="V67" s="91">
        <f t="shared" si="36"/>
        <v>3.0741800000000001</v>
      </c>
      <c r="W67" s="91">
        <f t="shared" si="36"/>
        <v>3.0316200000000002</v>
      </c>
      <c r="X67" s="91">
        <f t="shared" si="36"/>
        <v>3.03471</v>
      </c>
      <c r="Y67" s="91">
        <f t="shared" si="36"/>
        <v>2.9927700000000002</v>
      </c>
      <c r="Z67" s="91">
        <f t="shared" si="36"/>
        <v>2.9221599999999999</v>
      </c>
      <c r="AA67" s="91">
        <f t="shared" si="36"/>
        <v>2.6703399999999999</v>
      </c>
    </row>
    <row r="68" spans="1:27" ht="12.75" hidden="1" customHeight="1" outlineLevel="1" x14ac:dyDescent="0.2">
      <c r="A68" s="99" t="s">
        <v>298</v>
      </c>
      <c r="B68" s="63" t="s">
        <v>238</v>
      </c>
      <c r="C68" s="43" t="s">
        <v>79</v>
      </c>
      <c r="D68" s="44">
        <v>1351.53</v>
      </c>
      <c r="E68" s="44">
        <v>1187.4100000000001</v>
      </c>
      <c r="F68" s="44">
        <v>1031.46</v>
      </c>
      <c r="G68" s="44">
        <v>957.08</v>
      </c>
      <c r="H68" s="44">
        <v>900.88</v>
      </c>
      <c r="I68" s="44">
        <v>892</v>
      </c>
      <c r="J68" s="44">
        <v>845.91</v>
      </c>
      <c r="K68" s="44">
        <v>1081.23</v>
      </c>
      <c r="L68" s="44">
        <v>1499.82</v>
      </c>
      <c r="M68" s="44">
        <v>1754.86</v>
      </c>
      <c r="N68" s="44">
        <v>1909.37</v>
      </c>
      <c r="O68" s="44">
        <v>1910.14</v>
      </c>
      <c r="P68" s="44">
        <v>1920.31</v>
      </c>
      <c r="Q68" s="44">
        <v>1965.32</v>
      </c>
      <c r="R68" s="44">
        <v>2016.88</v>
      </c>
      <c r="S68" s="44">
        <v>2017</v>
      </c>
      <c r="T68" s="44">
        <v>1974.23</v>
      </c>
      <c r="U68" s="44">
        <v>1898.7</v>
      </c>
      <c r="V68" s="44">
        <v>1888.61</v>
      </c>
      <c r="W68" s="44">
        <v>1846.05</v>
      </c>
      <c r="X68" s="44">
        <v>1849.14</v>
      </c>
      <c r="Y68" s="44">
        <v>1807.2</v>
      </c>
      <c r="Z68" s="44">
        <v>1736.59</v>
      </c>
      <c r="AA68" s="44">
        <v>1484.77</v>
      </c>
    </row>
    <row r="69" spans="1:27" ht="12.75" hidden="1" customHeight="1" outlineLevel="1" x14ac:dyDescent="0.2">
      <c r="A69" s="99" t="s">
        <v>299</v>
      </c>
      <c r="B69" s="63" t="s">
        <v>90</v>
      </c>
      <c r="C69" s="43" t="s">
        <v>79</v>
      </c>
      <c r="D69" s="44">
        <f>$D$9</f>
        <v>1071.42</v>
      </c>
      <c r="E69" s="44">
        <f t="shared" ref="E69:AA69" si="37">$D$9</f>
        <v>1071.42</v>
      </c>
      <c r="F69" s="44">
        <f t="shared" si="37"/>
        <v>1071.42</v>
      </c>
      <c r="G69" s="44">
        <f t="shared" si="37"/>
        <v>1071.42</v>
      </c>
      <c r="H69" s="44">
        <f t="shared" si="37"/>
        <v>1071.42</v>
      </c>
      <c r="I69" s="44">
        <f t="shared" si="37"/>
        <v>1071.42</v>
      </c>
      <c r="J69" s="44">
        <f t="shared" si="37"/>
        <v>1071.42</v>
      </c>
      <c r="K69" s="44">
        <f t="shared" si="37"/>
        <v>1071.42</v>
      </c>
      <c r="L69" s="44">
        <f t="shared" si="37"/>
        <v>1071.42</v>
      </c>
      <c r="M69" s="44">
        <f t="shared" si="37"/>
        <v>1071.42</v>
      </c>
      <c r="N69" s="44">
        <f t="shared" si="37"/>
        <v>1071.42</v>
      </c>
      <c r="O69" s="44">
        <f t="shared" si="37"/>
        <v>1071.42</v>
      </c>
      <c r="P69" s="44">
        <f t="shared" si="37"/>
        <v>1071.42</v>
      </c>
      <c r="Q69" s="44">
        <f t="shared" si="37"/>
        <v>1071.42</v>
      </c>
      <c r="R69" s="44">
        <f t="shared" si="37"/>
        <v>1071.42</v>
      </c>
      <c r="S69" s="44">
        <f t="shared" si="37"/>
        <v>1071.42</v>
      </c>
      <c r="T69" s="44">
        <f t="shared" si="37"/>
        <v>1071.42</v>
      </c>
      <c r="U69" s="44">
        <f t="shared" si="37"/>
        <v>1071.42</v>
      </c>
      <c r="V69" s="44">
        <f t="shared" si="37"/>
        <v>1071.42</v>
      </c>
      <c r="W69" s="44">
        <f t="shared" si="37"/>
        <v>1071.42</v>
      </c>
      <c r="X69" s="44">
        <f t="shared" si="37"/>
        <v>1071.42</v>
      </c>
      <c r="Y69" s="44">
        <f t="shared" si="37"/>
        <v>1071.42</v>
      </c>
      <c r="Z69" s="44">
        <f t="shared" si="37"/>
        <v>1071.42</v>
      </c>
      <c r="AA69" s="44">
        <f t="shared" si="37"/>
        <v>1071.42</v>
      </c>
    </row>
    <row r="70" spans="1:27" ht="12.75" hidden="1" customHeight="1" outlineLevel="1" x14ac:dyDescent="0.2">
      <c r="A70" s="99" t="s">
        <v>300</v>
      </c>
      <c r="B70" s="63" t="s">
        <v>83</v>
      </c>
      <c r="C70" s="43" t="s">
        <v>79</v>
      </c>
      <c r="D70" s="44">
        <v>3.92</v>
      </c>
      <c r="E70" s="44">
        <v>3.92</v>
      </c>
      <c r="F70" s="44">
        <v>3.92</v>
      </c>
      <c r="G70" s="44">
        <v>3.92</v>
      </c>
      <c r="H70" s="44">
        <v>3.92</v>
      </c>
      <c r="I70" s="44">
        <v>3.92</v>
      </c>
      <c r="J70" s="44">
        <v>3.92</v>
      </c>
      <c r="K70" s="44">
        <v>3.92</v>
      </c>
      <c r="L70" s="44">
        <v>3.92</v>
      </c>
      <c r="M70" s="44">
        <v>3.92</v>
      </c>
      <c r="N70" s="44">
        <v>3.92</v>
      </c>
      <c r="O70" s="44">
        <v>3.92</v>
      </c>
      <c r="P70" s="44">
        <v>3.92</v>
      </c>
      <c r="Q70" s="44">
        <v>3.92</v>
      </c>
      <c r="R70" s="44">
        <v>3.92</v>
      </c>
      <c r="S70" s="44">
        <v>3.92</v>
      </c>
      <c r="T70" s="44">
        <v>3.92</v>
      </c>
      <c r="U70" s="44">
        <v>3.92</v>
      </c>
      <c r="V70" s="44">
        <v>3.92</v>
      </c>
      <c r="W70" s="44">
        <v>3.92</v>
      </c>
      <c r="X70" s="44">
        <v>3.92</v>
      </c>
      <c r="Y70" s="44">
        <v>3.92</v>
      </c>
      <c r="Z70" s="44">
        <v>3.92</v>
      </c>
      <c r="AA70" s="44">
        <v>3.92</v>
      </c>
    </row>
    <row r="71" spans="1:27" ht="12.75" hidden="1" customHeight="1" outlineLevel="1" x14ac:dyDescent="0.2">
      <c r="A71" s="99" t="s">
        <v>301</v>
      </c>
      <c r="B71" s="63" t="s">
        <v>81</v>
      </c>
      <c r="C71" s="43" t="s">
        <v>79</v>
      </c>
      <c r="D71" s="44">
        <f>$D$11</f>
        <v>110.23</v>
      </c>
      <c r="E71" s="44">
        <f t="shared" ref="E71:AA71" si="38">$D$11</f>
        <v>110.23</v>
      </c>
      <c r="F71" s="44">
        <f t="shared" si="38"/>
        <v>110.23</v>
      </c>
      <c r="G71" s="44">
        <f t="shared" si="38"/>
        <v>110.23</v>
      </c>
      <c r="H71" s="44">
        <f t="shared" si="38"/>
        <v>110.23</v>
      </c>
      <c r="I71" s="44">
        <f t="shared" si="38"/>
        <v>110.23</v>
      </c>
      <c r="J71" s="44">
        <f t="shared" si="38"/>
        <v>110.23</v>
      </c>
      <c r="K71" s="44">
        <f t="shared" si="38"/>
        <v>110.23</v>
      </c>
      <c r="L71" s="44">
        <f t="shared" si="38"/>
        <v>110.23</v>
      </c>
      <c r="M71" s="44">
        <f t="shared" si="38"/>
        <v>110.23</v>
      </c>
      <c r="N71" s="44">
        <f t="shared" si="38"/>
        <v>110.23</v>
      </c>
      <c r="O71" s="44">
        <f t="shared" si="38"/>
        <v>110.23</v>
      </c>
      <c r="P71" s="44">
        <f t="shared" si="38"/>
        <v>110.23</v>
      </c>
      <c r="Q71" s="44">
        <f t="shared" si="38"/>
        <v>110.23</v>
      </c>
      <c r="R71" s="44">
        <f t="shared" si="38"/>
        <v>110.23</v>
      </c>
      <c r="S71" s="44">
        <f t="shared" si="38"/>
        <v>110.23</v>
      </c>
      <c r="T71" s="44">
        <f t="shared" si="38"/>
        <v>110.23</v>
      </c>
      <c r="U71" s="44">
        <f t="shared" si="38"/>
        <v>110.23</v>
      </c>
      <c r="V71" s="44">
        <f t="shared" si="38"/>
        <v>110.23</v>
      </c>
      <c r="W71" s="44">
        <f t="shared" si="38"/>
        <v>110.23</v>
      </c>
      <c r="X71" s="44">
        <f t="shared" si="38"/>
        <v>110.23</v>
      </c>
      <c r="Y71" s="44">
        <f t="shared" si="38"/>
        <v>110.23</v>
      </c>
      <c r="Z71" s="44">
        <f t="shared" si="38"/>
        <v>110.23</v>
      </c>
      <c r="AA71" s="44">
        <f t="shared" si="38"/>
        <v>110.23</v>
      </c>
    </row>
    <row r="72" spans="1:27" ht="12.75" customHeight="1" collapsed="1" x14ac:dyDescent="0.2">
      <c r="A72" s="98" t="s">
        <v>302</v>
      </c>
      <c r="B72" s="28" t="str">
        <f>"14"&amp;"."&amp;$B$662&amp;"."&amp;$B$663</f>
        <v>14.08.2023</v>
      </c>
      <c r="C72" s="90" t="s">
        <v>76</v>
      </c>
      <c r="D72" s="91">
        <f>ROUND(((D73+D74+D76+D75)/1000),5)</f>
        <v>2.46726</v>
      </c>
      <c r="E72" s="91">
        <f>ROUND(((E73+E74+E76+E75)/1000),5)</f>
        <v>2.3433000000000002</v>
      </c>
      <c r="F72" s="91">
        <f>ROUND(((F73+F74+F76+F75)/1000),5)</f>
        <v>2.1981700000000002</v>
      </c>
      <c r="G72" s="91">
        <f t="shared" ref="G72:AA72" si="39">ROUND(((G73+G74+G76+G75)/1000),5)</f>
        <v>2.1277900000000001</v>
      </c>
      <c r="H72" s="91">
        <f t="shared" si="39"/>
        <v>2.0925699999999998</v>
      </c>
      <c r="I72" s="91">
        <f t="shared" si="39"/>
        <v>2.1979799999999998</v>
      </c>
      <c r="J72" s="91">
        <f t="shared" si="39"/>
        <v>2.3176700000000001</v>
      </c>
      <c r="K72" s="91">
        <f t="shared" si="39"/>
        <v>2.6653699999999998</v>
      </c>
      <c r="L72" s="91">
        <f t="shared" si="39"/>
        <v>2.9516</v>
      </c>
      <c r="M72" s="91">
        <f t="shared" si="39"/>
        <v>3.1044100000000001</v>
      </c>
      <c r="N72" s="91">
        <f t="shared" si="39"/>
        <v>3.2172200000000002</v>
      </c>
      <c r="O72" s="91">
        <f t="shared" si="39"/>
        <v>3.2485499999999998</v>
      </c>
      <c r="P72" s="91">
        <f t="shared" si="39"/>
        <v>3.24457</v>
      </c>
      <c r="Q72" s="91">
        <f t="shared" si="39"/>
        <v>3.2940499999999999</v>
      </c>
      <c r="R72" s="91">
        <f t="shared" si="39"/>
        <v>3.3712300000000002</v>
      </c>
      <c r="S72" s="91">
        <f t="shared" si="39"/>
        <v>3.36483</v>
      </c>
      <c r="T72" s="91">
        <f t="shared" si="39"/>
        <v>3.3360699999999999</v>
      </c>
      <c r="U72" s="91">
        <f t="shared" si="39"/>
        <v>3.2751299999999999</v>
      </c>
      <c r="V72" s="91">
        <f t="shared" si="39"/>
        <v>3.23468</v>
      </c>
      <c r="W72" s="91">
        <f t="shared" si="39"/>
        <v>3.0967899999999999</v>
      </c>
      <c r="X72" s="91">
        <f t="shared" si="39"/>
        <v>3.0887199999999999</v>
      </c>
      <c r="Y72" s="91">
        <f t="shared" si="39"/>
        <v>3.0567500000000001</v>
      </c>
      <c r="Z72" s="91">
        <f t="shared" si="39"/>
        <v>2.8690199999999999</v>
      </c>
      <c r="AA72" s="91">
        <f t="shared" si="39"/>
        <v>2.5379200000000002</v>
      </c>
    </row>
    <row r="73" spans="1:27" ht="12.75" hidden="1" customHeight="1" outlineLevel="1" x14ac:dyDescent="0.2">
      <c r="A73" s="99" t="s">
        <v>303</v>
      </c>
      <c r="B73" s="63" t="s">
        <v>238</v>
      </c>
      <c r="C73" s="43" t="s">
        <v>79</v>
      </c>
      <c r="D73" s="44">
        <v>1281.69</v>
      </c>
      <c r="E73" s="44">
        <v>1157.73</v>
      </c>
      <c r="F73" s="44">
        <v>1012.6</v>
      </c>
      <c r="G73" s="44">
        <v>942.22</v>
      </c>
      <c r="H73" s="44">
        <v>907</v>
      </c>
      <c r="I73" s="44">
        <v>1012.41</v>
      </c>
      <c r="J73" s="44">
        <v>1132.0999999999999</v>
      </c>
      <c r="K73" s="44">
        <v>1479.8</v>
      </c>
      <c r="L73" s="44">
        <v>1766.03</v>
      </c>
      <c r="M73" s="44">
        <v>1918.84</v>
      </c>
      <c r="N73" s="44">
        <v>2031.65</v>
      </c>
      <c r="O73" s="44">
        <v>2062.98</v>
      </c>
      <c r="P73" s="44">
        <v>2059</v>
      </c>
      <c r="Q73" s="44">
        <v>2108.48</v>
      </c>
      <c r="R73" s="44">
        <v>2185.66</v>
      </c>
      <c r="S73" s="44">
        <v>2179.2600000000002</v>
      </c>
      <c r="T73" s="44">
        <v>2150.5</v>
      </c>
      <c r="U73" s="44">
        <v>2089.56</v>
      </c>
      <c r="V73" s="44">
        <v>2049.11</v>
      </c>
      <c r="W73" s="44">
        <v>1911.22</v>
      </c>
      <c r="X73" s="44">
        <v>1903.15</v>
      </c>
      <c r="Y73" s="44">
        <v>1871.18</v>
      </c>
      <c r="Z73" s="44">
        <v>1683.45</v>
      </c>
      <c r="AA73" s="44">
        <v>1352.35</v>
      </c>
    </row>
    <row r="74" spans="1:27" ht="12.75" hidden="1" customHeight="1" outlineLevel="1" x14ac:dyDescent="0.2">
      <c r="A74" s="99" t="s">
        <v>304</v>
      </c>
      <c r="B74" s="63" t="s">
        <v>90</v>
      </c>
      <c r="C74" s="43" t="s">
        <v>79</v>
      </c>
      <c r="D74" s="44">
        <f>$D$9</f>
        <v>1071.42</v>
      </c>
      <c r="E74" s="44">
        <f t="shared" ref="E74:AA74" si="40">$D$9</f>
        <v>1071.42</v>
      </c>
      <c r="F74" s="44">
        <f t="shared" si="40"/>
        <v>1071.42</v>
      </c>
      <c r="G74" s="44">
        <f t="shared" si="40"/>
        <v>1071.42</v>
      </c>
      <c r="H74" s="44">
        <f t="shared" si="40"/>
        <v>1071.42</v>
      </c>
      <c r="I74" s="44">
        <f t="shared" si="40"/>
        <v>1071.42</v>
      </c>
      <c r="J74" s="44">
        <f t="shared" si="40"/>
        <v>1071.42</v>
      </c>
      <c r="K74" s="44">
        <f t="shared" si="40"/>
        <v>1071.42</v>
      </c>
      <c r="L74" s="44">
        <f t="shared" si="40"/>
        <v>1071.42</v>
      </c>
      <c r="M74" s="44">
        <f t="shared" si="40"/>
        <v>1071.42</v>
      </c>
      <c r="N74" s="44">
        <f t="shared" si="40"/>
        <v>1071.42</v>
      </c>
      <c r="O74" s="44">
        <f t="shared" si="40"/>
        <v>1071.42</v>
      </c>
      <c r="P74" s="44">
        <f t="shared" si="40"/>
        <v>1071.42</v>
      </c>
      <c r="Q74" s="44">
        <f t="shared" si="40"/>
        <v>1071.42</v>
      </c>
      <c r="R74" s="44">
        <f t="shared" si="40"/>
        <v>1071.42</v>
      </c>
      <c r="S74" s="44">
        <f t="shared" si="40"/>
        <v>1071.42</v>
      </c>
      <c r="T74" s="44">
        <f t="shared" si="40"/>
        <v>1071.42</v>
      </c>
      <c r="U74" s="44">
        <f t="shared" si="40"/>
        <v>1071.42</v>
      </c>
      <c r="V74" s="44">
        <f t="shared" si="40"/>
        <v>1071.42</v>
      </c>
      <c r="W74" s="44">
        <f t="shared" si="40"/>
        <v>1071.42</v>
      </c>
      <c r="X74" s="44">
        <f t="shared" si="40"/>
        <v>1071.42</v>
      </c>
      <c r="Y74" s="44">
        <f t="shared" si="40"/>
        <v>1071.42</v>
      </c>
      <c r="Z74" s="44">
        <f t="shared" si="40"/>
        <v>1071.42</v>
      </c>
      <c r="AA74" s="44">
        <f t="shared" si="40"/>
        <v>1071.42</v>
      </c>
    </row>
    <row r="75" spans="1:27" ht="12.75" hidden="1" customHeight="1" outlineLevel="1" x14ac:dyDescent="0.2">
      <c r="A75" s="99" t="s">
        <v>305</v>
      </c>
      <c r="B75" s="63" t="s">
        <v>83</v>
      </c>
      <c r="C75" s="43" t="s">
        <v>79</v>
      </c>
      <c r="D75" s="44">
        <v>3.92</v>
      </c>
      <c r="E75" s="44">
        <v>3.92</v>
      </c>
      <c r="F75" s="44">
        <v>3.92</v>
      </c>
      <c r="G75" s="44">
        <v>3.92</v>
      </c>
      <c r="H75" s="44">
        <v>3.92</v>
      </c>
      <c r="I75" s="44">
        <v>3.92</v>
      </c>
      <c r="J75" s="44">
        <v>3.92</v>
      </c>
      <c r="K75" s="44">
        <v>3.92</v>
      </c>
      <c r="L75" s="44">
        <v>3.92</v>
      </c>
      <c r="M75" s="44">
        <v>3.92</v>
      </c>
      <c r="N75" s="44">
        <v>3.92</v>
      </c>
      <c r="O75" s="44">
        <v>3.92</v>
      </c>
      <c r="P75" s="44">
        <v>3.92</v>
      </c>
      <c r="Q75" s="44">
        <v>3.92</v>
      </c>
      <c r="R75" s="44">
        <v>3.92</v>
      </c>
      <c r="S75" s="44">
        <v>3.92</v>
      </c>
      <c r="T75" s="44">
        <v>3.92</v>
      </c>
      <c r="U75" s="44">
        <v>3.92</v>
      </c>
      <c r="V75" s="44">
        <v>3.92</v>
      </c>
      <c r="W75" s="44">
        <v>3.92</v>
      </c>
      <c r="X75" s="44">
        <v>3.92</v>
      </c>
      <c r="Y75" s="44">
        <v>3.92</v>
      </c>
      <c r="Z75" s="44">
        <v>3.92</v>
      </c>
      <c r="AA75" s="44">
        <v>3.92</v>
      </c>
    </row>
    <row r="76" spans="1:27" ht="12.75" hidden="1" customHeight="1" outlineLevel="1" x14ac:dyDescent="0.2">
      <c r="A76" s="99" t="s">
        <v>306</v>
      </c>
      <c r="B76" s="63" t="s">
        <v>81</v>
      </c>
      <c r="C76" s="43" t="s">
        <v>79</v>
      </c>
      <c r="D76" s="44">
        <f>$D$11</f>
        <v>110.23</v>
      </c>
      <c r="E76" s="44">
        <f t="shared" ref="E76:AA76" si="41">$D$11</f>
        <v>110.23</v>
      </c>
      <c r="F76" s="44">
        <f t="shared" si="41"/>
        <v>110.23</v>
      </c>
      <c r="G76" s="44">
        <f t="shared" si="41"/>
        <v>110.23</v>
      </c>
      <c r="H76" s="44">
        <f t="shared" si="41"/>
        <v>110.23</v>
      </c>
      <c r="I76" s="44">
        <f t="shared" si="41"/>
        <v>110.23</v>
      </c>
      <c r="J76" s="44">
        <f t="shared" si="41"/>
        <v>110.23</v>
      </c>
      <c r="K76" s="44">
        <f t="shared" si="41"/>
        <v>110.23</v>
      </c>
      <c r="L76" s="44">
        <f t="shared" si="41"/>
        <v>110.23</v>
      </c>
      <c r="M76" s="44">
        <f t="shared" si="41"/>
        <v>110.23</v>
      </c>
      <c r="N76" s="44">
        <f t="shared" si="41"/>
        <v>110.23</v>
      </c>
      <c r="O76" s="44">
        <f t="shared" si="41"/>
        <v>110.23</v>
      </c>
      <c r="P76" s="44">
        <f t="shared" si="41"/>
        <v>110.23</v>
      </c>
      <c r="Q76" s="44">
        <f t="shared" si="41"/>
        <v>110.23</v>
      </c>
      <c r="R76" s="44">
        <f t="shared" si="41"/>
        <v>110.23</v>
      </c>
      <c r="S76" s="44">
        <f t="shared" si="41"/>
        <v>110.23</v>
      </c>
      <c r="T76" s="44">
        <f t="shared" si="41"/>
        <v>110.23</v>
      </c>
      <c r="U76" s="44">
        <f t="shared" si="41"/>
        <v>110.23</v>
      </c>
      <c r="V76" s="44">
        <f t="shared" si="41"/>
        <v>110.23</v>
      </c>
      <c r="W76" s="44">
        <f t="shared" si="41"/>
        <v>110.23</v>
      </c>
      <c r="X76" s="44">
        <f t="shared" si="41"/>
        <v>110.23</v>
      </c>
      <c r="Y76" s="44">
        <f t="shared" si="41"/>
        <v>110.23</v>
      </c>
      <c r="Z76" s="44">
        <f t="shared" si="41"/>
        <v>110.23</v>
      </c>
      <c r="AA76" s="44">
        <f t="shared" si="41"/>
        <v>110.23</v>
      </c>
    </row>
    <row r="77" spans="1:27" ht="12.75" customHeight="1" collapsed="1" x14ac:dyDescent="0.2">
      <c r="A77" s="98" t="s">
        <v>307</v>
      </c>
      <c r="B77" s="28" t="str">
        <f>"15"&amp;"."&amp;$B$662&amp;"."&amp;$B$663</f>
        <v>15.08.2023</v>
      </c>
      <c r="C77" s="90" t="s">
        <v>76</v>
      </c>
      <c r="D77" s="91">
        <f>ROUND(((D78+D79+D81+D80)/1000),5)</f>
        <v>2.2623199999999999</v>
      </c>
      <c r="E77" s="91">
        <f>ROUND(((E78+E79+E81+E80)/1000),5)</f>
        <v>2.10669</v>
      </c>
      <c r="F77" s="91">
        <f>ROUND(((F78+F79+F81+F80)/1000),5)</f>
        <v>2.0093000000000001</v>
      </c>
      <c r="G77" s="91">
        <f t="shared" ref="G77:AA77" si="42">ROUND(((G78+G79+G81+G80)/1000),5)</f>
        <v>1.23265</v>
      </c>
      <c r="H77" s="91">
        <f t="shared" si="42"/>
        <v>1.2288399999999999</v>
      </c>
      <c r="I77" s="91">
        <f t="shared" si="42"/>
        <v>1.9588699999999999</v>
      </c>
      <c r="J77" s="91">
        <f t="shared" si="42"/>
        <v>2.1041300000000001</v>
      </c>
      <c r="K77" s="91">
        <f t="shared" si="42"/>
        <v>2.5441400000000001</v>
      </c>
      <c r="L77" s="91">
        <f t="shared" si="42"/>
        <v>2.9161000000000001</v>
      </c>
      <c r="M77" s="91">
        <f t="shared" si="42"/>
        <v>3.1871900000000002</v>
      </c>
      <c r="N77" s="91">
        <f t="shared" si="42"/>
        <v>3.2839399999999999</v>
      </c>
      <c r="O77" s="91">
        <f t="shared" si="42"/>
        <v>3.26355</v>
      </c>
      <c r="P77" s="91">
        <f t="shared" si="42"/>
        <v>3.2698900000000002</v>
      </c>
      <c r="Q77" s="91">
        <f t="shared" si="42"/>
        <v>3.2966199999999999</v>
      </c>
      <c r="R77" s="91">
        <f t="shared" si="42"/>
        <v>3.4018000000000002</v>
      </c>
      <c r="S77" s="91">
        <f t="shared" si="42"/>
        <v>3.4412699999999998</v>
      </c>
      <c r="T77" s="91">
        <f t="shared" si="42"/>
        <v>3.423</v>
      </c>
      <c r="U77" s="91">
        <f t="shared" si="42"/>
        <v>3.3058700000000001</v>
      </c>
      <c r="V77" s="91">
        <f t="shared" si="42"/>
        <v>3.2785099999999998</v>
      </c>
      <c r="W77" s="91">
        <f t="shared" si="42"/>
        <v>3.2246000000000001</v>
      </c>
      <c r="X77" s="91">
        <f t="shared" si="42"/>
        <v>3.1987999999999999</v>
      </c>
      <c r="Y77" s="91">
        <f t="shared" si="42"/>
        <v>3.07918</v>
      </c>
      <c r="Z77" s="91">
        <f t="shared" si="42"/>
        <v>2.9123399999999999</v>
      </c>
      <c r="AA77" s="91">
        <f t="shared" si="42"/>
        <v>2.5510700000000002</v>
      </c>
    </row>
    <row r="78" spans="1:27" ht="12.75" hidden="1" customHeight="1" outlineLevel="1" x14ac:dyDescent="0.2">
      <c r="A78" s="99" t="s">
        <v>308</v>
      </c>
      <c r="B78" s="63" t="s">
        <v>238</v>
      </c>
      <c r="C78" s="43" t="s">
        <v>79</v>
      </c>
      <c r="D78" s="44">
        <v>1076.75</v>
      </c>
      <c r="E78" s="44">
        <v>921.12</v>
      </c>
      <c r="F78" s="44">
        <v>823.73</v>
      </c>
      <c r="G78" s="44">
        <v>47.08</v>
      </c>
      <c r="H78" s="44">
        <v>43.27</v>
      </c>
      <c r="I78" s="44">
        <v>773.3</v>
      </c>
      <c r="J78" s="44">
        <v>918.56</v>
      </c>
      <c r="K78" s="44">
        <v>1358.57</v>
      </c>
      <c r="L78" s="44">
        <v>1730.53</v>
      </c>
      <c r="M78" s="44">
        <v>2001.62</v>
      </c>
      <c r="N78" s="44">
        <v>2098.37</v>
      </c>
      <c r="O78" s="44">
        <v>2077.98</v>
      </c>
      <c r="P78" s="44">
        <v>2084.3200000000002</v>
      </c>
      <c r="Q78" s="44">
        <v>2111.0500000000002</v>
      </c>
      <c r="R78" s="44">
        <v>2216.23</v>
      </c>
      <c r="S78" s="44">
        <v>2255.6999999999998</v>
      </c>
      <c r="T78" s="44">
        <v>2237.4299999999998</v>
      </c>
      <c r="U78" s="44">
        <v>2120.3000000000002</v>
      </c>
      <c r="V78" s="44">
        <v>2092.94</v>
      </c>
      <c r="W78" s="44">
        <v>2039.03</v>
      </c>
      <c r="X78" s="44">
        <v>2013.23</v>
      </c>
      <c r="Y78" s="44">
        <v>1893.61</v>
      </c>
      <c r="Z78" s="44">
        <v>1726.77</v>
      </c>
      <c r="AA78" s="44">
        <v>1365.5</v>
      </c>
    </row>
    <row r="79" spans="1:27" ht="12.75" hidden="1" customHeight="1" outlineLevel="1" x14ac:dyDescent="0.2">
      <c r="A79" s="99" t="s">
        <v>309</v>
      </c>
      <c r="B79" s="63" t="s">
        <v>90</v>
      </c>
      <c r="C79" s="43" t="s">
        <v>79</v>
      </c>
      <c r="D79" s="44">
        <f>$D$9</f>
        <v>1071.42</v>
      </c>
      <c r="E79" s="44">
        <f t="shared" ref="E79:AA79" si="43">$D$9</f>
        <v>1071.42</v>
      </c>
      <c r="F79" s="44">
        <f t="shared" si="43"/>
        <v>1071.42</v>
      </c>
      <c r="G79" s="44">
        <f t="shared" si="43"/>
        <v>1071.42</v>
      </c>
      <c r="H79" s="44">
        <f t="shared" si="43"/>
        <v>1071.42</v>
      </c>
      <c r="I79" s="44">
        <f t="shared" si="43"/>
        <v>1071.42</v>
      </c>
      <c r="J79" s="44">
        <f t="shared" si="43"/>
        <v>1071.42</v>
      </c>
      <c r="K79" s="44">
        <f t="shared" si="43"/>
        <v>1071.42</v>
      </c>
      <c r="L79" s="44">
        <f t="shared" si="43"/>
        <v>1071.42</v>
      </c>
      <c r="M79" s="44">
        <f t="shared" si="43"/>
        <v>1071.42</v>
      </c>
      <c r="N79" s="44">
        <f t="shared" si="43"/>
        <v>1071.42</v>
      </c>
      <c r="O79" s="44">
        <f t="shared" si="43"/>
        <v>1071.42</v>
      </c>
      <c r="P79" s="44">
        <f t="shared" si="43"/>
        <v>1071.42</v>
      </c>
      <c r="Q79" s="44">
        <f t="shared" si="43"/>
        <v>1071.42</v>
      </c>
      <c r="R79" s="44">
        <f t="shared" si="43"/>
        <v>1071.42</v>
      </c>
      <c r="S79" s="44">
        <f t="shared" si="43"/>
        <v>1071.42</v>
      </c>
      <c r="T79" s="44">
        <f t="shared" si="43"/>
        <v>1071.42</v>
      </c>
      <c r="U79" s="44">
        <f t="shared" si="43"/>
        <v>1071.42</v>
      </c>
      <c r="V79" s="44">
        <f t="shared" si="43"/>
        <v>1071.42</v>
      </c>
      <c r="W79" s="44">
        <f t="shared" si="43"/>
        <v>1071.42</v>
      </c>
      <c r="X79" s="44">
        <f t="shared" si="43"/>
        <v>1071.42</v>
      </c>
      <c r="Y79" s="44">
        <f t="shared" si="43"/>
        <v>1071.42</v>
      </c>
      <c r="Z79" s="44">
        <f t="shared" si="43"/>
        <v>1071.42</v>
      </c>
      <c r="AA79" s="44">
        <f t="shared" si="43"/>
        <v>1071.42</v>
      </c>
    </row>
    <row r="80" spans="1:27" ht="12.75" hidden="1" customHeight="1" outlineLevel="1" x14ac:dyDescent="0.2">
      <c r="A80" s="99" t="s">
        <v>310</v>
      </c>
      <c r="B80" s="63" t="s">
        <v>83</v>
      </c>
      <c r="C80" s="43" t="s">
        <v>79</v>
      </c>
      <c r="D80" s="44">
        <v>3.92</v>
      </c>
      <c r="E80" s="44">
        <v>3.92</v>
      </c>
      <c r="F80" s="44">
        <v>3.92</v>
      </c>
      <c r="G80" s="44">
        <v>3.92</v>
      </c>
      <c r="H80" s="44">
        <v>3.92</v>
      </c>
      <c r="I80" s="44">
        <v>3.92</v>
      </c>
      <c r="J80" s="44">
        <v>3.92</v>
      </c>
      <c r="K80" s="44">
        <v>3.92</v>
      </c>
      <c r="L80" s="44">
        <v>3.92</v>
      </c>
      <c r="M80" s="44">
        <v>3.92</v>
      </c>
      <c r="N80" s="44">
        <v>3.92</v>
      </c>
      <c r="O80" s="44">
        <v>3.92</v>
      </c>
      <c r="P80" s="44">
        <v>3.92</v>
      </c>
      <c r="Q80" s="44">
        <v>3.92</v>
      </c>
      <c r="R80" s="44">
        <v>3.92</v>
      </c>
      <c r="S80" s="44">
        <v>3.92</v>
      </c>
      <c r="T80" s="44">
        <v>3.92</v>
      </c>
      <c r="U80" s="44">
        <v>3.92</v>
      </c>
      <c r="V80" s="44">
        <v>3.92</v>
      </c>
      <c r="W80" s="44">
        <v>3.92</v>
      </c>
      <c r="X80" s="44">
        <v>3.92</v>
      </c>
      <c r="Y80" s="44">
        <v>3.92</v>
      </c>
      <c r="Z80" s="44">
        <v>3.92</v>
      </c>
      <c r="AA80" s="44">
        <v>3.92</v>
      </c>
    </row>
    <row r="81" spans="1:27" ht="12.75" hidden="1" customHeight="1" outlineLevel="1" x14ac:dyDescent="0.2">
      <c r="A81" s="99" t="s">
        <v>311</v>
      </c>
      <c r="B81" s="63" t="s">
        <v>81</v>
      </c>
      <c r="C81" s="43" t="s">
        <v>79</v>
      </c>
      <c r="D81" s="44">
        <f>$D$11</f>
        <v>110.23</v>
      </c>
      <c r="E81" s="44">
        <f t="shared" ref="E81:AA81" si="44">$D$11</f>
        <v>110.23</v>
      </c>
      <c r="F81" s="44">
        <f t="shared" si="44"/>
        <v>110.23</v>
      </c>
      <c r="G81" s="44">
        <f t="shared" si="44"/>
        <v>110.23</v>
      </c>
      <c r="H81" s="44">
        <f t="shared" si="44"/>
        <v>110.23</v>
      </c>
      <c r="I81" s="44">
        <f t="shared" si="44"/>
        <v>110.23</v>
      </c>
      <c r="J81" s="44">
        <f t="shared" si="44"/>
        <v>110.23</v>
      </c>
      <c r="K81" s="44">
        <f t="shared" si="44"/>
        <v>110.23</v>
      </c>
      <c r="L81" s="44">
        <f t="shared" si="44"/>
        <v>110.23</v>
      </c>
      <c r="M81" s="44">
        <f t="shared" si="44"/>
        <v>110.23</v>
      </c>
      <c r="N81" s="44">
        <f t="shared" si="44"/>
        <v>110.23</v>
      </c>
      <c r="O81" s="44">
        <f t="shared" si="44"/>
        <v>110.23</v>
      </c>
      <c r="P81" s="44">
        <f t="shared" si="44"/>
        <v>110.23</v>
      </c>
      <c r="Q81" s="44">
        <f t="shared" si="44"/>
        <v>110.23</v>
      </c>
      <c r="R81" s="44">
        <f t="shared" si="44"/>
        <v>110.23</v>
      </c>
      <c r="S81" s="44">
        <f t="shared" si="44"/>
        <v>110.23</v>
      </c>
      <c r="T81" s="44">
        <f t="shared" si="44"/>
        <v>110.23</v>
      </c>
      <c r="U81" s="44">
        <f t="shared" si="44"/>
        <v>110.23</v>
      </c>
      <c r="V81" s="44">
        <f t="shared" si="44"/>
        <v>110.23</v>
      </c>
      <c r="W81" s="44">
        <f t="shared" si="44"/>
        <v>110.23</v>
      </c>
      <c r="X81" s="44">
        <f t="shared" si="44"/>
        <v>110.23</v>
      </c>
      <c r="Y81" s="44">
        <f t="shared" si="44"/>
        <v>110.23</v>
      </c>
      <c r="Z81" s="44">
        <f t="shared" si="44"/>
        <v>110.23</v>
      </c>
      <c r="AA81" s="44">
        <f t="shared" si="44"/>
        <v>110.23</v>
      </c>
    </row>
    <row r="82" spans="1:27" ht="12.75" customHeight="1" collapsed="1" x14ac:dyDescent="0.2">
      <c r="A82" s="98" t="s">
        <v>312</v>
      </c>
      <c r="B82" s="28" t="str">
        <f>"16"&amp;"."&amp;$B$662&amp;"."&amp;$B$663</f>
        <v>16.08.2023</v>
      </c>
      <c r="C82" s="90" t="s">
        <v>76</v>
      </c>
      <c r="D82" s="91">
        <f>ROUND(((D83+D84+D86+D85)/1000),5)</f>
        <v>2.3176399999999999</v>
      </c>
      <c r="E82" s="91">
        <f>ROUND(((E83+E84+E86+E85)/1000),5)</f>
        <v>2.0925600000000002</v>
      </c>
      <c r="F82" s="91">
        <f>ROUND(((F83+F84+F86+F85)/1000),5)</f>
        <v>2.0219900000000002</v>
      </c>
      <c r="G82" s="91">
        <f t="shared" ref="G82:AA82" si="45">ROUND(((G83+G84+G86+G85)/1000),5)</f>
        <v>1.9906299999999999</v>
      </c>
      <c r="H82" s="91">
        <f t="shared" si="45"/>
        <v>1.9767399999999999</v>
      </c>
      <c r="I82" s="91">
        <f t="shared" si="45"/>
        <v>2.00535</v>
      </c>
      <c r="J82" s="91">
        <f t="shared" si="45"/>
        <v>2.2762500000000001</v>
      </c>
      <c r="K82" s="91">
        <f t="shared" si="45"/>
        <v>2.6659000000000002</v>
      </c>
      <c r="L82" s="91">
        <f t="shared" si="45"/>
        <v>2.9177</v>
      </c>
      <c r="M82" s="91">
        <f t="shared" si="45"/>
        <v>3.20268</v>
      </c>
      <c r="N82" s="91">
        <f t="shared" si="45"/>
        <v>3.4864700000000002</v>
      </c>
      <c r="O82" s="91">
        <f t="shared" si="45"/>
        <v>3.4158599999999999</v>
      </c>
      <c r="P82" s="91">
        <f t="shared" si="45"/>
        <v>3.2938399999999999</v>
      </c>
      <c r="Q82" s="91">
        <f t="shared" si="45"/>
        <v>3.5775600000000001</v>
      </c>
      <c r="R82" s="91">
        <f t="shared" si="45"/>
        <v>3.4127200000000002</v>
      </c>
      <c r="S82" s="91">
        <f t="shared" si="45"/>
        <v>3.4299400000000002</v>
      </c>
      <c r="T82" s="91">
        <f t="shared" si="45"/>
        <v>3.4089299999999998</v>
      </c>
      <c r="U82" s="91">
        <f t="shared" si="45"/>
        <v>3.3123900000000002</v>
      </c>
      <c r="V82" s="91">
        <f t="shared" si="45"/>
        <v>3.2792400000000002</v>
      </c>
      <c r="W82" s="91">
        <f t="shared" si="45"/>
        <v>3.2470599999999998</v>
      </c>
      <c r="X82" s="91">
        <f t="shared" si="45"/>
        <v>3.2404799999999998</v>
      </c>
      <c r="Y82" s="91">
        <f t="shared" si="45"/>
        <v>3.0960800000000002</v>
      </c>
      <c r="Z82" s="91">
        <f t="shared" si="45"/>
        <v>2.98922</v>
      </c>
      <c r="AA82" s="91">
        <f t="shared" si="45"/>
        <v>2.5697100000000002</v>
      </c>
    </row>
    <row r="83" spans="1:27" ht="12.75" hidden="1" customHeight="1" outlineLevel="1" x14ac:dyDescent="0.2">
      <c r="A83" s="99" t="s">
        <v>313</v>
      </c>
      <c r="B83" s="63" t="s">
        <v>238</v>
      </c>
      <c r="C83" s="43" t="s">
        <v>79</v>
      </c>
      <c r="D83" s="44">
        <v>1132.07</v>
      </c>
      <c r="E83" s="44">
        <v>906.99</v>
      </c>
      <c r="F83" s="44">
        <v>836.42</v>
      </c>
      <c r="G83" s="44">
        <v>805.06</v>
      </c>
      <c r="H83" s="44">
        <v>791.17</v>
      </c>
      <c r="I83" s="44">
        <v>819.78</v>
      </c>
      <c r="J83" s="44">
        <v>1090.68</v>
      </c>
      <c r="K83" s="44">
        <v>1480.33</v>
      </c>
      <c r="L83" s="44">
        <v>1732.13</v>
      </c>
      <c r="M83" s="44">
        <v>2017.11</v>
      </c>
      <c r="N83" s="44">
        <v>2300.9</v>
      </c>
      <c r="O83" s="44">
        <v>2230.29</v>
      </c>
      <c r="P83" s="44">
        <v>2108.27</v>
      </c>
      <c r="Q83" s="44">
        <v>2391.9899999999998</v>
      </c>
      <c r="R83" s="44">
        <v>2227.15</v>
      </c>
      <c r="S83" s="44">
        <v>2244.37</v>
      </c>
      <c r="T83" s="44">
        <v>2223.36</v>
      </c>
      <c r="U83" s="44">
        <v>2126.8200000000002</v>
      </c>
      <c r="V83" s="44">
        <v>2093.67</v>
      </c>
      <c r="W83" s="44">
        <v>2061.4899999999998</v>
      </c>
      <c r="X83" s="44">
        <v>2054.91</v>
      </c>
      <c r="Y83" s="44">
        <v>1910.51</v>
      </c>
      <c r="Z83" s="44">
        <v>1803.65</v>
      </c>
      <c r="AA83" s="44">
        <v>1384.14</v>
      </c>
    </row>
    <row r="84" spans="1:27" ht="12.75" hidden="1" customHeight="1" outlineLevel="1" x14ac:dyDescent="0.2">
      <c r="A84" s="99" t="s">
        <v>314</v>
      </c>
      <c r="B84" s="63" t="s">
        <v>90</v>
      </c>
      <c r="C84" s="43" t="s">
        <v>79</v>
      </c>
      <c r="D84" s="44">
        <f>$D$9</f>
        <v>1071.42</v>
      </c>
      <c r="E84" s="44">
        <f t="shared" ref="E84:AA84" si="46">$D$9</f>
        <v>1071.42</v>
      </c>
      <c r="F84" s="44">
        <f t="shared" si="46"/>
        <v>1071.42</v>
      </c>
      <c r="G84" s="44">
        <f t="shared" si="46"/>
        <v>1071.42</v>
      </c>
      <c r="H84" s="44">
        <f t="shared" si="46"/>
        <v>1071.42</v>
      </c>
      <c r="I84" s="44">
        <f t="shared" si="46"/>
        <v>1071.42</v>
      </c>
      <c r="J84" s="44">
        <f t="shared" si="46"/>
        <v>1071.42</v>
      </c>
      <c r="K84" s="44">
        <f t="shared" si="46"/>
        <v>1071.42</v>
      </c>
      <c r="L84" s="44">
        <f t="shared" si="46"/>
        <v>1071.42</v>
      </c>
      <c r="M84" s="44">
        <f t="shared" si="46"/>
        <v>1071.42</v>
      </c>
      <c r="N84" s="44">
        <f t="shared" si="46"/>
        <v>1071.42</v>
      </c>
      <c r="O84" s="44">
        <f t="shared" si="46"/>
        <v>1071.42</v>
      </c>
      <c r="P84" s="44">
        <f t="shared" si="46"/>
        <v>1071.42</v>
      </c>
      <c r="Q84" s="44">
        <f t="shared" si="46"/>
        <v>1071.42</v>
      </c>
      <c r="R84" s="44">
        <f t="shared" si="46"/>
        <v>1071.42</v>
      </c>
      <c r="S84" s="44">
        <f t="shared" si="46"/>
        <v>1071.42</v>
      </c>
      <c r="T84" s="44">
        <f t="shared" si="46"/>
        <v>1071.42</v>
      </c>
      <c r="U84" s="44">
        <f t="shared" si="46"/>
        <v>1071.42</v>
      </c>
      <c r="V84" s="44">
        <f t="shared" si="46"/>
        <v>1071.42</v>
      </c>
      <c r="W84" s="44">
        <f t="shared" si="46"/>
        <v>1071.42</v>
      </c>
      <c r="X84" s="44">
        <f t="shared" si="46"/>
        <v>1071.42</v>
      </c>
      <c r="Y84" s="44">
        <f t="shared" si="46"/>
        <v>1071.42</v>
      </c>
      <c r="Z84" s="44">
        <f t="shared" si="46"/>
        <v>1071.42</v>
      </c>
      <c r="AA84" s="44">
        <f t="shared" si="46"/>
        <v>1071.42</v>
      </c>
    </row>
    <row r="85" spans="1:27" ht="12.75" hidden="1" customHeight="1" outlineLevel="1" x14ac:dyDescent="0.2">
      <c r="A85" s="99" t="s">
        <v>315</v>
      </c>
      <c r="B85" s="63" t="s">
        <v>83</v>
      </c>
      <c r="C85" s="43" t="s">
        <v>79</v>
      </c>
      <c r="D85" s="44">
        <v>3.92</v>
      </c>
      <c r="E85" s="44">
        <v>3.92</v>
      </c>
      <c r="F85" s="44">
        <v>3.92</v>
      </c>
      <c r="G85" s="44">
        <v>3.92</v>
      </c>
      <c r="H85" s="44">
        <v>3.92</v>
      </c>
      <c r="I85" s="44">
        <v>3.92</v>
      </c>
      <c r="J85" s="44">
        <v>3.92</v>
      </c>
      <c r="K85" s="44">
        <v>3.92</v>
      </c>
      <c r="L85" s="44">
        <v>3.92</v>
      </c>
      <c r="M85" s="44">
        <v>3.92</v>
      </c>
      <c r="N85" s="44">
        <v>3.92</v>
      </c>
      <c r="O85" s="44">
        <v>3.92</v>
      </c>
      <c r="P85" s="44">
        <v>3.92</v>
      </c>
      <c r="Q85" s="44">
        <v>3.92</v>
      </c>
      <c r="R85" s="44">
        <v>3.92</v>
      </c>
      <c r="S85" s="44">
        <v>3.92</v>
      </c>
      <c r="T85" s="44">
        <v>3.92</v>
      </c>
      <c r="U85" s="44">
        <v>3.92</v>
      </c>
      <c r="V85" s="44">
        <v>3.92</v>
      </c>
      <c r="W85" s="44">
        <v>3.92</v>
      </c>
      <c r="X85" s="44">
        <v>3.92</v>
      </c>
      <c r="Y85" s="44">
        <v>3.92</v>
      </c>
      <c r="Z85" s="44">
        <v>3.92</v>
      </c>
      <c r="AA85" s="44">
        <v>3.92</v>
      </c>
    </row>
    <row r="86" spans="1:27" ht="12.75" hidden="1" customHeight="1" outlineLevel="1" x14ac:dyDescent="0.2">
      <c r="A86" s="99" t="s">
        <v>316</v>
      </c>
      <c r="B86" s="63" t="s">
        <v>81</v>
      </c>
      <c r="C86" s="43" t="s">
        <v>79</v>
      </c>
      <c r="D86" s="44">
        <f>$D$11</f>
        <v>110.23</v>
      </c>
      <c r="E86" s="44">
        <f t="shared" ref="E86:AA86" si="47">$D$11</f>
        <v>110.23</v>
      </c>
      <c r="F86" s="44">
        <f t="shared" si="47"/>
        <v>110.23</v>
      </c>
      <c r="G86" s="44">
        <f t="shared" si="47"/>
        <v>110.23</v>
      </c>
      <c r="H86" s="44">
        <f t="shared" si="47"/>
        <v>110.23</v>
      </c>
      <c r="I86" s="44">
        <f t="shared" si="47"/>
        <v>110.23</v>
      </c>
      <c r="J86" s="44">
        <f t="shared" si="47"/>
        <v>110.23</v>
      </c>
      <c r="K86" s="44">
        <f t="shared" si="47"/>
        <v>110.23</v>
      </c>
      <c r="L86" s="44">
        <f t="shared" si="47"/>
        <v>110.23</v>
      </c>
      <c r="M86" s="44">
        <f t="shared" si="47"/>
        <v>110.23</v>
      </c>
      <c r="N86" s="44">
        <f t="shared" si="47"/>
        <v>110.23</v>
      </c>
      <c r="O86" s="44">
        <f t="shared" si="47"/>
        <v>110.23</v>
      </c>
      <c r="P86" s="44">
        <f t="shared" si="47"/>
        <v>110.23</v>
      </c>
      <c r="Q86" s="44">
        <f t="shared" si="47"/>
        <v>110.23</v>
      </c>
      <c r="R86" s="44">
        <f t="shared" si="47"/>
        <v>110.23</v>
      </c>
      <c r="S86" s="44">
        <f t="shared" si="47"/>
        <v>110.23</v>
      </c>
      <c r="T86" s="44">
        <f t="shared" si="47"/>
        <v>110.23</v>
      </c>
      <c r="U86" s="44">
        <f t="shared" si="47"/>
        <v>110.23</v>
      </c>
      <c r="V86" s="44">
        <f t="shared" si="47"/>
        <v>110.23</v>
      </c>
      <c r="W86" s="44">
        <f t="shared" si="47"/>
        <v>110.23</v>
      </c>
      <c r="X86" s="44">
        <f t="shared" si="47"/>
        <v>110.23</v>
      </c>
      <c r="Y86" s="44">
        <f t="shared" si="47"/>
        <v>110.23</v>
      </c>
      <c r="Z86" s="44">
        <f t="shared" si="47"/>
        <v>110.23</v>
      </c>
      <c r="AA86" s="44">
        <f t="shared" si="47"/>
        <v>110.23</v>
      </c>
    </row>
    <row r="87" spans="1:27" ht="12.75" customHeight="1" collapsed="1" x14ac:dyDescent="0.2">
      <c r="A87" s="98" t="s">
        <v>317</v>
      </c>
      <c r="B87" s="28" t="str">
        <f>"17"&amp;"."&amp;$B$662&amp;"."&amp;$B$663</f>
        <v>17.08.2023</v>
      </c>
      <c r="C87" s="90" t="s">
        <v>76</v>
      </c>
      <c r="D87" s="91">
        <f>ROUND(((D88+D89+D91+D90)/1000),5)</f>
        <v>2.2740399999999998</v>
      </c>
      <c r="E87" s="91">
        <f>ROUND(((E88+E89+E91+E90)/1000),5)</f>
        <v>2.16825</v>
      </c>
      <c r="F87" s="91">
        <f>ROUND(((F88+F89+F91+F90)/1000),5)</f>
        <v>2.0813799999999998</v>
      </c>
      <c r="G87" s="91">
        <f t="shared" ref="G87:AA87" si="48">ROUND(((G88+G89+G91+G90)/1000),5)</f>
        <v>1.4557500000000001</v>
      </c>
      <c r="H87" s="91">
        <f t="shared" si="48"/>
        <v>1.4446699999999999</v>
      </c>
      <c r="I87" s="91">
        <f t="shared" si="48"/>
        <v>1.4810300000000001</v>
      </c>
      <c r="J87" s="91">
        <f t="shared" si="48"/>
        <v>2.2423000000000002</v>
      </c>
      <c r="K87" s="91">
        <f t="shared" si="48"/>
        <v>2.66974</v>
      </c>
      <c r="L87" s="91">
        <f t="shared" si="48"/>
        <v>2.92408</v>
      </c>
      <c r="M87" s="91">
        <f t="shared" si="48"/>
        <v>3.2311200000000002</v>
      </c>
      <c r="N87" s="91">
        <f t="shared" si="48"/>
        <v>3.2814999999999999</v>
      </c>
      <c r="O87" s="91">
        <f t="shared" si="48"/>
        <v>3.2894100000000002</v>
      </c>
      <c r="P87" s="91">
        <f t="shared" si="48"/>
        <v>3.29209</v>
      </c>
      <c r="Q87" s="91">
        <f t="shared" si="48"/>
        <v>3.3569300000000002</v>
      </c>
      <c r="R87" s="91">
        <f t="shared" si="48"/>
        <v>3.5380600000000002</v>
      </c>
      <c r="S87" s="91">
        <f t="shared" si="48"/>
        <v>3.5249299999999999</v>
      </c>
      <c r="T87" s="91">
        <f t="shared" si="48"/>
        <v>3.4366500000000002</v>
      </c>
      <c r="U87" s="91">
        <f t="shared" si="48"/>
        <v>3.3120500000000002</v>
      </c>
      <c r="V87" s="91">
        <f t="shared" si="48"/>
        <v>3.2517299999999998</v>
      </c>
      <c r="W87" s="91">
        <f t="shared" si="48"/>
        <v>3.1842899999999998</v>
      </c>
      <c r="X87" s="91">
        <f t="shared" si="48"/>
        <v>3.1972200000000002</v>
      </c>
      <c r="Y87" s="91">
        <f t="shared" si="48"/>
        <v>3.06717</v>
      </c>
      <c r="Z87" s="91">
        <f t="shared" si="48"/>
        <v>2.8961199999999998</v>
      </c>
      <c r="AA87" s="91">
        <f t="shared" si="48"/>
        <v>2.49891</v>
      </c>
    </row>
    <row r="88" spans="1:27" ht="12.75" hidden="1" customHeight="1" outlineLevel="1" x14ac:dyDescent="0.2">
      <c r="A88" s="99" t="s">
        <v>318</v>
      </c>
      <c r="B88" s="63" t="s">
        <v>238</v>
      </c>
      <c r="C88" s="43" t="s">
        <v>79</v>
      </c>
      <c r="D88" s="44">
        <v>1088.47</v>
      </c>
      <c r="E88" s="44">
        <v>982.68</v>
      </c>
      <c r="F88" s="44">
        <v>895.81</v>
      </c>
      <c r="G88" s="44">
        <v>270.18</v>
      </c>
      <c r="H88" s="44">
        <v>259.10000000000002</v>
      </c>
      <c r="I88" s="44">
        <v>295.45999999999998</v>
      </c>
      <c r="J88" s="44">
        <v>1056.73</v>
      </c>
      <c r="K88" s="44">
        <v>1484.17</v>
      </c>
      <c r="L88" s="44">
        <v>1738.51</v>
      </c>
      <c r="M88" s="44">
        <v>2045.55</v>
      </c>
      <c r="N88" s="44">
        <v>2095.9299999999998</v>
      </c>
      <c r="O88" s="44">
        <v>2103.84</v>
      </c>
      <c r="P88" s="44">
        <v>2106.52</v>
      </c>
      <c r="Q88" s="44">
        <v>2171.36</v>
      </c>
      <c r="R88" s="44">
        <v>2352.4899999999998</v>
      </c>
      <c r="S88" s="44">
        <v>2339.36</v>
      </c>
      <c r="T88" s="44">
        <v>2251.08</v>
      </c>
      <c r="U88" s="44">
        <v>2126.48</v>
      </c>
      <c r="V88" s="44">
        <v>2066.16</v>
      </c>
      <c r="W88" s="44">
        <v>1998.72</v>
      </c>
      <c r="X88" s="44">
        <v>2011.65</v>
      </c>
      <c r="Y88" s="44">
        <v>1881.6</v>
      </c>
      <c r="Z88" s="44">
        <v>1710.55</v>
      </c>
      <c r="AA88" s="44">
        <v>1313.34</v>
      </c>
    </row>
    <row r="89" spans="1:27" ht="12.75" hidden="1" customHeight="1" outlineLevel="1" x14ac:dyDescent="0.2">
      <c r="A89" s="99" t="s">
        <v>319</v>
      </c>
      <c r="B89" s="63" t="s">
        <v>90</v>
      </c>
      <c r="C89" s="43" t="s">
        <v>79</v>
      </c>
      <c r="D89" s="44">
        <f>$D$9</f>
        <v>1071.42</v>
      </c>
      <c r="E89" s="44">
        <f t="shared" ref="E89:AA89" si="49">$D$9</f>
        <v>1071.42</v>
      </c>
      <c r="F89" s="44">
        <f t="shared" si="49"/>
        <v>1071.42</v>
      </c>
      <c r="G89" s="44">
        <f t="shared" si="49"/>
        <v>1071.42</v>
      </c>
      <c r="H89" s="44">
        <f t="shared" si="49"/>
        <v>1071.42</v>
      </c>
      <c r="I89" s="44">
        <f t="shared" si="49"/>
        <v>1071.42</v>
      </c>
      <c r="J89" s="44">
        <f t="shared" si="49"/>
        <v>1071.42</v>
      </c>
      <c r="K89" s="44">
        <f t="shared" si="49"/>
        <v>1071.42</v>
      </c>
      <c r="L89" s="44">
        <f t="shared" si="49"/>
        <v>1071.42</v>
      </c>
      <c r="M89" s="44">
        <f t="shared" si="49"/>
        <v>1071.42</v>
      </c>
      <c r="N89" s="44">
        <f t="shared" si="49"/>
        <v>1071.42</v>
      </c>
      <c r="O89" s="44">
        <f t="shared" si="49"/>
        <v>1071.42</v>
      </c>
      <c r="P89" s="44">
        <f t="shared" si="49"/>
        <v>1071.42</v>
      </c>
      <c r="Q89" s="44">
        <f t="shared" si="49"/>
        <v>1071.42</v>
      </c>
      <c r="R89" s="44">
        <f t="shared" si="49"/>
        <v>1071.42</v>
      </c>
      <c r="S89" s="44">
        <f t="shared" si="49"/>
        <v>1071.42</v>
      </c>
      <c r="T89" s="44">
        <f t="shared" si="49"/>
        <v>1071.42</v>
      </c>
      <c r="U89" s="44">
        <f t="shared" si="49"/>
        <v>1071.42</v>
      </c>
      <c r="V89" s="44">
        <f t="shared" si="49"/>
        <v>1071.42</v>
      </c>
      <c r="W89" s="44">
        <f t="shared" si="49"/>
        <v>1071.42</v>
      </c>
      <c r="X89" s="44">
        <f t="shared" si="49"/>
        <v>1071.42</v>
      </c>
      <c r="Y89" s="44">
        <f t="shared" si="49"/>
        <v>1071.42</v>
      </c>
      <c r="Z89" s="44">
        <f t="shared" si="49"/>
        <v>1071.42</v>
      </c>
      <c r="AA89" s="44">
        <f t="shared" si="49"/>
        <v>1071.42</v>
      </c>
    </row>
    <row r="90" spans="1:27" ht="12.75" hidden="1" customHeight="1" outlineLevel="1" x14ac:dyDescent="0.2">
      <c r="A90" s="99" t="s">
        <v>320</v>
      </c>
      <c r="B90" s="63" t="s">
        <v>83</v>
      </c>
      <c r="C90" s="43" t="s">
        <v>79</v>
      </c>
      <c r="D90" s="44">
        <v>3.92</v>
      </c>
      <c r="E90" s="44">
        <v>3.92</v>
      </c>
      <c r="F90" s="44">
        <v>3.92</v>
      </c>
      <c r="G90" s="44">
        <v>3.92</v>
      </c>
      <c r="H90" s="44">
        <v>3.92</v>
      </c>
      <c r="I90" s="44">
        <v>3.92</v>
      </c>
      <c r="J90" s="44">
        <v>3.92</v>
      </c>
      <c r="K90" s="44">
        <v>3.92</v>
      </c>
      <c r="L90" s="44">
        <v>3.92</v>
      </c>
      <c r="M90" s="44">
        <v>3.92</v>
      </c>
      <c r="N90" s="44">
        <v>3.92</v>
      </c>
      <c r="O90" s="44">
        <v>3.92</v>
      </c>
      <c r="P90" s="44">
        <v>3.92</v>
      </c>
      <c r="Q90" s="44">
        <v>3.92</v>
      </c>
      <c r="R90" s="44">
        <v>3.92</v>
      </c>
      <c r="S90" s="44">
        <v>3.92</v>
      </c>
      <c r="T90" s="44">
        <v>3.92</v>
      </c>
      <c r="U90" s="44">
        <v>3.92</v>
      </c>
      <c r="V90" s="44">
        <v>3.92</v>
      </c>
      <c r="W90" s="44">
        <v>3.92</v>
      </c>
      <c r="X90" s="44">
        <v>3.92</v>
      </c>
      <c r="Y90" s="44">
        <v>3.92</v>
      </c>
      <c r="Z90" s="44">
        <v>3.92</v>
      </c>
      <c r="AA90" s="44">
        <v>3.92</v>
      </c>
    </row>
    <row r="91" spans="1:27" ht="12.75" hidden="1" customHeight="1" outlineLevel="1" x14ac:dyDescent="0.2">
      <c r="A91" s="99" t="s">
        <v>321</v>
      </c>
      <c r="B91" s="63" t="s">
        <v>81</v>
      </c>
      <c r="C91" s="43" t="s">
        <v>79</v>
      </c>
      <c r="D91" s="44">
        <f>$D$11</f>
        <v>110.23</v>
      </c>
      <c r="E91" s="44">
        <f t="shared" ref="E91:AA91" si="50">$D$11</f>
        <v>110.23</v>
      </c>
      <c r="F91" s="44">
        <f t="shared" si="50"/>
        <v>110.23</v>
      </c>
      <c r="G91" s="44">
        <f t="shared" si="50"/>
        <v>110.23</v>
      </c>
      <c r="H91" s="44">
        <f t="shared" si="50"/>
        <v>110.23</v>
      </c>
      <c r="I91" s="44">
        <f t="shared" si="50"/>
        <v>110.23</v>
      </c>
      <c r="J91" s="44">
        <f t="shared" si="50"/>
        <v>110.23</v>
      </c>
      <c r="K91" s="44">
        <f t="shared" si="50"/>
        <v>110.23</v>
      </c>
      <c r="L91" s="44">
        <f t="shared" si="50"/>
        <v>110.23</v>
      </c>
      <c r="M91" s="44">
        <f t="shared" si="50"/>
        <v>110.23</v>
      </c>
      <c r="N91" s="44">
        <f t="shared" si="50"/>
        <v>110.23</v>
      </c>
      <c r="O91" s="44">
        <f t="shared" si="50"/>
        <v>110.23</v>
      </c>
      <c r="P91" s="44">
        <f t="shared" si="50"/>
        <v>110.23</v>
      </c>
      <c r="Q91" s="44">
        <f t="shared" si="50"/>
        <v>110.23</v>
      </c>
      <c r="R91" s="44">
        <f t="shared" si="50"/>
        <v>110.23</v>
      </c>
      <c r="S91" s="44">
        <f t="shared" si="50"/>
        <v>110.23</v>
      </c>
      <c r="T91" s="44">
        <f t="shared" si="50"/>
        <v>110.23</v>
      </c>
      <c r="U91" s="44">
        <f t="shared" si="50"/>
        <v>110.23</v>
      </c>
      <c r="V91" s="44">
        <f t="shared" si="50"/>
        <v>110.23</v>
      </c>
      <c r="W91" s="44">
        <f t="shared" si="50"/>
        <v>110.23</v>
      </c>
      <c r="X91" s="44">
        <f t="shared" si="50"/>
        <v>110.23</v>
      </c>
      <c r="Y91" s="44">
        <f t="shared" si="50"/>
        <v>110.23</v>
      </c>
      <c r="Z91" s="44">
        <f t="shared" si="50"/>
        <v>110.23</v>
      </c>
      <c r="AA91" s="44">
        <f t="shared" si="50"/>
        <v>110.23</v>
      </c>
    </row>
    <row r="92" spans="1:27" ht="12.75" customHeight="1" collapsed="1" x14ac:dyDescent="0.2">
      <c r="A92" s="98" t="s">
        <v>322</v>
      </c>
      <c r="B92" s="28" t="str">
        <f>"18"&amp;"."&amp;$B$662&amp;"."&amp;$B$663</f>
        <v>18.08.2023</v>
      </c>
      <c r="C92" s="90" t="s">
        <v>76</v>
      </c>
      <c r="D92" s="91">
        <f>ROUND(((D93+D94+D96+D95)/1000),5)</f>
        <v>2.2645499999999998</v>
      </c>
      <c r="E92" s="91">
        <f>ROUND(((E93+E94+E96+E95)/1000),5)</f>
        <v>2.10636</v>
      </c>
      <c r="F92" s="91">
        <f>ROUND(((F93+F94+F96+F95)/1000),5)</f>
        <v>2.0181399999999998</v>
      </c>
      <c r="G92" s="91">
        <f t="shared" ref="G92:AA92" si="51">ROUND(((G93+G94+G96+G95)/1000),5)</f>
        <v>1.9772099999999999</v>
      </c>
      <c r="H92" s="91">
        <f t="shared" si="51"/>
        <v>1.9559</v>
      </c>
      <c r="I92" s="91">
        <f t="shared" si="51"/>
        <v>1.9946600000000001</v>
      </c>
      <c r="J92" s="91">
        <f t="shared" si="51"/>
        <v>2.1978900000000001</v>
      </c>
      <c r="K92" s="91">
        <f t="shared" si="51"/>
        <v>2.7528100000000002</v>
      </c>
      <c r="L92" s="91">
        <f t="shared" si="51"/>
        <v>3.0465900000000001</v>
      </c>
      <c r="M92" s="91">
        <f t="shared" si="51"/>
        <v>3.2787199999999999</v>
      </c>
      <c r="N92" s="91">
        <f t="shared" si="51"/>
        <v>3.30619</v>
      </c>
      <c r="O92" s="91">
        <f t="shared" si="51"/>
        <v>3.3487800000000001</v>
      </c>
      <c r="P92" s="91">
        <f t="shared" si="51"/>
        <v>3.3708900000000002</v>
      </c>
      <c r="Q92" s="91">
        <f t="shared" si="51"/>
        <v>3.4370099999999999</v>
      </c>
      <c r="R92" s="91">
        <f t="shared" si="51"/>
        <v>3.6290200000000001</v>
      </c>
      <c r="S92" s="91">
        <f t="shared" si="51"/>
        <v>3.6264799999999999</v>
      </c>
      <c r="T92" s="91">
        <f t="shared" si="51"/>
        <v>3.6541199999999998</v>
      </c>
      <c r="U92" s="91">
        <f t="shared" si="51"/>
        <v>3.5669599999999999</v>
      </c>
      <c r="V92" s="91">
        <f t="shared" si="51"/>
        <v>3.4235000000000002</v>
      </c>
      <c r="W92" s="91">
        <f t="shared" si="51"/>
        <v>3.3697699999999999</v>
      </c>
      <c r="X92" s="91">
        <f t="shared" si="51"/>
        <v>3.29548</v>
      </c>
      <c r="Y92" s="91">
        <f t="shared" si="51"/>
        <v>3.2547700000000002</v>
      </c>
      <c r="Z92" s="91">
        <f t="shared" si="51"/>
        <v>3.0462500000000001</v>
      </c>
      <c r="AA92" s="91">
        <f t="shared" si="51"/>
        <v>2.82037</v>
      </c>
    </row>
    <row r="93" spans="1:27" ht="12.75" hidden="1" customHeight="1" outlineLevel="1" x14ac:dyDescent="0.2">
      <c r="A93" s="99" t="s">
        <v>323</v>
      </c>
      <c r="B93" s="63" t="s">
        <v>238</v>
      </c>
      <c r="C93" s="43" t="s">
        <v>79</v>
      </c>
      <c r="D93" s="44">
        <v>1078.98</v>
      </c>
      <c r="E93" s="44">
        <v>920.79</v>
      </c>
      <c r="F93" s="44">
        <v>832.57</v>
      </c>
      <c r="G93" s="44">
        <v>791.64</v>
      </c>
      <c r="H93" s="44">
        <v>770.33</v>
      </c>
      <c r="I93" s="44">
        <v>809.09</v>
      </c>
      <c r="J93" s="44">
        <v>1012.32</v>
      </c>
      <c r="K93" s="44">
        <v>1567.24</v>
      </c>
      <c r="L93" s="44">
        <v>1861.02</v>
      </c>
      <c r="M93" s="44">
        <v>2093.15</v>
      </c>
      <c r="N93" s="44">
        <v>2120.62</v>
      </c>
      <c r="O93" s="44">
        <v>2163.21</v>
      </c>
      <c r="P93" s="44">
        <v>2185.3200000000002</v>
      </c>
      <c r="Q93" s="44">
        <v>2251.44</v>
      </c>
      <c r="R93" s="44">
        <v>2443.4499999999998</v>
      </c>
      <c r="S93" s="44">
        <v>2440.91</v>
      </c>
      <c r="T93" s="44">
        <v>2468.5500000000002</v>
      </c>
      <c r="U93" s="44">
        <v>2381.39</v>
      </c>
      <c r="V93" s="44">
        <v>2237.9299999999998</v>
      </c>
      <c r="W93" s="44">
        <v>2184.1999999999998</v>
      </c>
      <c r="X93" s="44">
        <v>2109.91</v>
      </c>
      <c r="Y93" s="44">
        <v>2069.1999999999998</v>
      </c>
      <c r="Z93" s="44">
        <v>1860.68</v>
      </c>
      <c r="AA93" s="44">
        <v>1634.8</v>
      </c>
    </row>
    <row r="94" spans="1:27" ht="12.75" hidden="1" customHeight="1" outlineLevel="1" x14ac:dyDescent="0.2">
      <c r="A94" s="99" t="s">
        <v>324</v>
      </c>
      <c r="B94" s="63" t="s">
        <v>90</v>
      </c>
      <c r="C94" s="43" t="s">
        <v>79</v>
      </c>
      <c r="D94" s="44">
        <f>$D$9</f>
        <v>1071.42</v>
      </c>
      <c r="E94" s="44">
        <f t="shared" ref="E94:AA94" si="52">$D$9</f>
        <v>1071.42</v>
      </c>
      <c r="F94" s="44">
        <f t="shared" si="52"/>
        <v>1071.42</v>
      </c>
      <c r="G94" s="44">
        <f t="shared" si="52"/>
        <v>1071.42</v>
      </c>
      <c r="H94" s="44">
        <f t="shared" si="52"/>
        <v>1071.42</v>
      </c>
      <c r="I94" s="44">
        <f t="shared" si="52"/>
        <v>1071.42</v>
      </c>
      <c r="J94" s="44">
        <f t="shared" si="52"/>
        <v>1071.42</v>
      </c>
      <c r="K94" s="44">
        <f t="shared" si="52"/>
        <v>1071.42</v>
      </c>
      <c r="L94" s="44">
        <f t="shared" si="52"/>
        <v>1071.42</v>
      </c>
      <c r="M94" s="44">
        <f t="shared" si="52"/>
        <v>1071.42</v>
      </c>
      <c r="N94" s="44">
        <f t="shared" si="52"/>
        <v>1071.42</v>
      </c>
      <c r="O94" s="44">
        <f t="shared" si="52"/>
        <v>1071.42</v>
      </c>
      <c r="P94" s="44">
        <f t="shared" si="52"/>
        <v>1071.42</v>
      </c>
      <c r="Q94" s="44">
        <f t="shared" si="52"/>
        <v>1071.42</v>
      </c>
      <c r="R94" s="44">
        <f t="shared" si="52"/>
        <v>1071.42</v>
      </c>
      <c r="S94" s="44">
        <f t="shared" si="52"/>
        <v>1071.42</v>
      </c>
      <c r="T94" s="44">
        <f t="shared" si="52"/>
        <v>1071.42</v>
      </c>
      <c r="U94" s="44">
        <f t="shared" si="52"/>
        <v>1071.42</v>
      </c>
      <c r="V94" s="44">
        <f t="shared" si="52"/>
        <v>1071.42</v>
      </c>
      <c r="W94" s="44">
        <f t="shared" si="52"/>
        <v>1071.42</v>
      </c>
      <c r="X94" s="44">
        <f t="shared" si="52"/>
        <v>1071.42</v>
      </c>
      <c r="Y94" s="44">
        <f t="shared" si="52"/>
        <v>1071.42</v>
      </c>
      <c r="Z94" s="44">
        <f t="shared" si="52"/>
        <v>1071.42</v>
      </c>
      <c r="AA94" s="44">
        <f t="shared" si="52"/>
        <v>1071.42</v>
      </c>
    </row>
    <row r="95" spans="1:27" ht="12.75" hidden="1" customHeight="1" outlineLevel="1" x14ac:dyDescent="0.2">
      <c r="A95" s="99" t="s">
        <v>325</v>
      </c>
      <c r="B95" s="63" t="s">
        <v>83</v>
      </c>
      <c r="C95" s="43" t="s">
        <v>79</v>
      </c>
      <c r="D95" s="44">
        <v>3.92</v>
      </c>
      <c r="E95" s="44">
        <v>3.92</v>
      </c>
      <c r="F95" s="44">
        <v>3.92</v>
      </c>
      <c r="G95" s="44">
        <v>3.92</v>
      </c>
      <c r="H95" s="44">
        <v>3.92</v>
      </c>
      <c r="I95" s="44">
        <v>3.92</v>
      </c>
      <c r="J95" s="44">
        <v>3.92</v>
      </c>
      <c r="K95" s="44">
        <v>3.92</v>
      </c>
      <c r="L95" s="44">
        <v>3.92</v>
      </c>
      <c r="M95" s="44">
        <v>3.92</v>
      </c>
      <c r="N95" s="44">
        <v>3.92</v>
      </c>
      <c r="O95" s="44">
        <v>3.92</v>
      </c>
      <c r="P95" s="44">
        <v>3.92</v>
      </c>
      <c r="Q95" s="44">
        <v>3.92</v>
      </c>
      <c r="R95" s="44">
        <v>3.92</v>
      </c>
      <c r="S95" s="44">
        <v>3.92</v>
      </c>
      <c r="T95" s="44">
        <v>3.92</v>
      </c>
      <c r="U95" s="44">
        <v>3.92</v>
      </c>
      <c r="V95" s="44">
        <v>3.92</v>
      </c>
      <c r="W95" s="44">
        <v>3.92</v>
      </c>
      <c r="X95" s="44">
        <v>3.92</v>
      </c>
      <c r="Y95" s="44">
        <v>3.92</v>
      </c>
      <c r="Z95" s="44">
        <v>3.92</v>
      </c>
      <c r="AA95" s="44">
        <v>3.92</v>
      </c>
    </row>
    <row r="96" spans="1:27" ht="12.75" hidden="1" customHeight="1" outlineLevel="1" x14ac:dyDescent="0.2">
      <c r="A96" s="99" t="s">
        <v>326</v>
      </c>
      <c r="B96" s="63" t="s">
        <v>81</v>
      </c>
      <c r="C96" s="43" t="s">
        <v>79</v>
      </c>
      <c r="D96" s="44">
        <f>$D$11</f>
        <v>110.23</v>
      </c>
      <c r="E96" s="44">
        <f t="shared" ref="E96:AA96" si="53">$D$11</f>
        <v>110.23</v>
      </c>
      <c r="F96" s="44">
        <f t="shared" si="53"/>
        <v>110.23</v>
      </c>
      <c r="G96" s="44">
        <f t="shared" si="53"/>
        <v>110.23</v>
      </c>
      <c r="H96" s="44">
        <f t="shared" si="53"/>
        <v>110.23</v>
      </c>
      <c r="I96" s="44">
        <f t="shared" si="53"/>
        <v>110.23</v>
      </c>
      <c r="J96" s="44">
        <f t="shared" si="53"/>
        <v>110.23</v>
      </c>
      <c r="K96" s="44">
        <f t="shared" si="53"/>
        <v>110.23</v>
      </c>
      <c r="L96" s="44">
        <f t="shared" si="53"/>
        <v>110.23</v>
      </c>
      <c r="M96" s="44">
        <f t="shared" si="53"/>
        <v>110.23</v>
      </c>
      <c r="N96" s="44">
        <f t="shared" si="53"/>
        <v>110.23</v>
      </c>
      <c r="O96" s="44">
        <f t="shared" si="53"/>
        <v>110.23</v>
      </c>
      <c r="P96" s="44">
        <f t="shared" si="53"/>
        <v>110.23</v>
      </c>
      <c r="Q96" s="44">
        <f t="shared" si="53"/>
        <v>110.23</v>
      </c>
      <c r="R96" s="44">
        <f t="shared" si="53"/>
        <v>110.23</v>
      </c>
      <c r="S96" s="44">
        <f t="shared" si="53"/>
        <v>110.23</v>
      </c>
      <c r="T96" s="44">
        <f t="shared" si="53"/>
        <v>110.23</v>
      </c>
      <c r="U96" s="44">
        <f t="shared" si="53"/>
        <v>110.23</v>
      </c>
      <c r="V96" s="44">
        <f t="shared" si="53"/>
        <v>110.23</v>
      </c>
      <c r="W96" s="44">
        <f t="shared" si="53"/>
        <v>110.23</v>
      </c>
      <c r="X96" s="44">
        <f t="shared" si="53"/>
        <v>110.23</v>
      </c>
      <c r="Y96" s="44">
        <f t="shared" si="53"/>
        <v>110.23</v>
      </c>
      <c r="Z96" s="44">
        <f t="shared" si="53"/>
        <v>110.23</v>
      </c>
      <c r="AA96" s="44">
        <f t="shared" si="53"/>
        <v>110.23</v>
      </c>
    </row>
    <row r="97" spans="1:27" ht="12.75" customHeight="1" collapsed="1" x14ac:dyDescent="0.2">
      <c r="A97" s="98" t="s">
        <v>327</v>
      </c>
      <c r="B97" s="28" t="str">
        <f>"19"&amp;"."&amp;$B$662&amp;"."&amp;$B$663</f>
        <v>19.08.2023</v>
      </c>
      <c r="C97" s="90" t="s">
        <v>76</v>
      </c>
      <c r="D97" s="91">
        <f>ROUND(((D98+D99+D101+D100)/1000),5)</f>
        <v>2.6247199999999999</v>
      </c>
      <c r="E97" s="91">
        <f>ROUND(((E98+E99+E101+E100)/1000),5)</f>
        <v>2.4490400000000001</v>
      </c>
      <c r="F97" s="91">
        <f>ROUND(((F98+F99+F101+F100)/1000),5)</f>
        <v>2.32416</v>
      </c>
      <c r="G97" s="91">
        <f t="shared" ref="G97:AA97" si="54">ROUND(((G98+G99+G101+G100)/1000),5)</f>
        <v>2.1981700000000002</v>
      </c>
      <c r="H97" s="91">
        <f t="shared" si="54"/>
        <v>2.1514799999999998</v>
      </c>
      <c r="I97" s="91">
        <f t="shared" si="54"/>
        <v>2.1305100000000001</v>
      </c>
      <c r="J97" s="91">
        <f t="shared" si="54"/>
        <v>2.1496200000000001</v>
      </c>
      <c r="K97" s="91">
        <f t="shared" si="54"/>
        <v>2.5290599999999999</v>
      </c>
      <c r="L97" s="91">
        <f t="shared" si="54"/>
        <v>2.8792200000000001</v>
      </c>
      <c r="M97" s="91">
        <f t="shared" si="54"/>
        <v>3.0967600000000002</v>
      </c>
      <c r="N97" s="91">
        <f t="shared" si="54"/>
        <v>3.2450199999999998</v>
      </c>
      <c r="O97" s="91">
        <f t="shared" si="54"/>
        <v>3.2610000000000001</v>
      </c>
      <c r="P97" s="91">
        <f t="shared" si="54"/>
        <v>3.26119</v>
      </c>
      <c r="Q97" s="91">
        <f t="shared" si="54"/>
        <v>3.2613099999999999</v>
      </c>
      <c r="R97" s="91">
        <f t="shared" si="54"/>
        <v>3.2665199999999999</v>
      </c>
      <c r="S97" s="91">
        <f t="shared" si="54"/>
        <v>3.2622</v>
      </c>
      <c r="T97" s="91">
        <f t="shared" si="54"/>
        <v>3.19034</v>
      </c>
      <c r="U97" s="91">
        <f t="shared" si="54"/>
        <v>3.1663199999999998</v>
      </c>
      <c r="V97" s="91">
        <f t="shared" si="54"/>
        <v>3.1421299999999999</v>
      </c>
      <c r="W97" s="91">
        <f t="shared" si="54"/>
        <v>3.1019299999999999</v>
      </c>
      <c r="X97" s="91">
        <f t="shared" si="54"/>
        <v>3.1064500000000002</v>
      </c>
      <c r="Y97" s="91">
        <f t="shared" si="54"/>
        <v>3.1158899999999998</v>
      </c>
      <c r="Z97" s="91">
        <f t="shared" si="54"/>
        <v>2.9348900000000002</v>
      </c>
      <c r="AA97" s="91">
        <f t="shared" si="54"/>
        <v>2.7757100000000001</v>
      </c>
    </row>
    <row r="98" spans="1:27" ht="12.75" hidden="1" customHeight="1" outlineLevel="1" x14ac:dyDescent="0.2">
      <c r="A98" s="99" t="s">
        <v>328</v>
      </c>
      <c r="B98" s="63" t="s">
        <v>238</v>
      </c>
      <c r="C98" s="43" t="s">
        <v>79</v>
      </c>
      <c r="D98" s="44">
        <v>1439.15</v>
      </c>
      <c r="E98" s="44">
        <v>1263.47</v>
      </c>
      <c r="F98" s="44">
        <v>1138.5899999999999</v>
      </c>
      <c r="G98" s="44">
        <v>1012.6</v>
      </c>
      <c r="H98" s="44">
        <v>965.91</v>
      </c>
      <c r="I98" s="44">
        <v>944.94</v>
      </c>
      <c r="J98" s="44">
        <v>964.05</v>
      </c>
      <c r="K98" s="44">
        <v>1343.49</v>
      </c>
      <c r="L98" s="44">
        <v>1693.65</v>
      </c>
      <c r="M98" s="44">
        <v>1911.19</v>
      </c>
      <c r="N98" s="44">
        <v>2059.4499999999998</v>
      </c>
      <c r="O98" s="44">
        <v>2075.4299999999998</v>
      </c>
      <c r="P98" s="44">
        <v>2075.62</v>
      </c>
      <c r="Q98" s="44">
        <v>2075.7399999999998</v>
      </c>
      <c r="R98" s="44">
        <v>2080.9499999999998</v>
      </c>
      <c r="S98" s="44">
        <v>2076.63</v>
      </c>
      <c r="T98" s="44">
        <v>2004.77</v>
      </c>
      <c r="U98" s="44">
        <v>1980.75</v>
      </c>
      <c r="V98" s="44">
        <v>1956.56</v>
      </c>
      <c r="W98" s="44">
        <v>1916.36</v>
      </c>
      <c r="X98" s="44">
        <v>1920.88</v>
      </c>
      <c r="Y98" s="44">
        <v>1930.32</v>
      </c>
      <c r="Z98" s="44">
        <v>1749.32</v>
      </c>
      <c r="AA98" s="44">
        <v>1590.14</v>
      </c>
    </row>
    <row r="99" spans="1:27" ht="12.75" hidden="1" customHeight="1" outlineLevel="1" x14ac:dyDescent="0.2">
      <c r="A99" s="99" t="s">
        <v>329</v>
      </c>
      <c r="B99" s="63" t="s">
        <v>90</v>
      </c>
      <c r="C99" s="43" t="s">
        <v>79</v>
      </c>
      <c r="D99" s="44">
        <f>$D$9</f>
        <v>1071.42</v>
      </c>
      <c r="E99" s="44">
        <f t="shared" ref="E99:AA99" si="55">$D$9</f>
        <v>1071.42</v>
      </c>
      <c r="F99" s="44">
        <f t="shared" si="55"/>
        <v>1071.42</v>
      </c>
      <c r="G99" s="44">
        <f t="shared" si="55"/>
        <v>1071.42</v>
      </c>
      <c r="H99" s="44">
        <f t="shared" si="55"/>
        <v>1071.42</v>
      </c>
      <c r="I99" s="44">
        <f t="shared" si="55"/>
        <v>1071.42</v>
      </c>
      <c r="J99" s="44">
        <f t="shared" si="55"/>
        <v>1071.42</v>
      </c>
      <c r="K99" s="44">
        <f t="shared" si="55"/>
        <v>1071.42</v>
      </c>
      <c r="L99" s="44">
        <f t="shared" si="55"/>
        <v>1071.42</v>
      </c>
      <c r="M99" s="44">
        <f t="shared" si="55"/>
        <v>1071.42</v>
      </c>
      <c r="N99" s="44">
        <f t="shared" si="55"/>
        <v>1071.42</v>
      </c>
      <c r="O99" s="44">
        <f t="shared" si="55"/>
        <v>1071.42</v>
      </c>
      <c r="P99" s="44">
        <f t="shared" si="55"/>
        <v>1071.42</v>
      </c>
      <c r="Q99" s="44">
        <f t="shared" si="55"/>
        <v>1071.42</v>
      </c>
      <c r="R99" s="44">
        <f t="shared" si="55"/>
        <v>1071.42</v>
      </c>
      <c r="S99" s="44">
        <f t="shared" si="55"/>
        <v>1071.42</v>
      </c>
      <c r="T99" s="44">
        <f t="shared" si="55"/>
        <v>1071.42</v>
      </c>
      <c r="U99" s="44">
        <f t="shared" si="55"/>
        <v>1071.42</v>
      </c>
      <c r="V99" s="44">
        <f t="shared" si="55"/>
        <v>1071.42</v>
      </c>
      <c r="W99" s="44">
        <f t="shared" si="55"/>
        <v>1071.42</v>
      </c>
      <c r="X99" s="44">
        <f t="shared" si="55"/>
        <v>1071.42</v>
      </c>
      <c r="Y99" s="44">
        <f t="shared" si="55"/>
        <v>1071.42</v>
      </c>
      <c r="Z99" s="44">
        <f t="shared" si="55"/>
        <v>1071.42</v>
      </c>
      <c r="AA99" s="44">
        <f t="shared" si="55"/>
        <v>1071.42</v>
      </c>
    </row>
    <row r="100" spans="1:27" ht="12.75" hidden="1" customHeight="1" outlineLevel="1" x14ac:dyDescent="0.2">
      <c r="A100" s="99" t="s">
        <v>330</v>
      </c>
      <c r="B100" s="63" t="s">
        <v>83</v>
      </c>
      <c r="C100" s="43" t="s">
        <v>79</v>
      </c>
      <c r="D100" s="44">
        <v>3.92</v>
      </c>
      <c r="E100" s="44">
        <v>3.92</v>
      </c>
      <c r="F100" s="44">
        <v>3.92</v>
      </c>
      <c r="G100" s="44">
        <v>3.92</v>
      </c>
      <c r="H100" s="44">
        <v>3.92</v>
      </c>
      <c r="I100" s="44">
        <v>3.92</v>
      </c>
      <c r="J100" s="44">
        <v>3.92</v>
      </c>
      <c r="K100" s="44">
        <v>3.92</v>
      </c>
      <c r="L100" s="44">
        <v>3.92</v>
      </c>
      <c r="M100" s="44">
        <v>3.92</v>
      </c>
      <c r="N100" s="44">
        <v>3.92</v>
      </c>
      <c r="O100" s="44">
        <v>3.92</v>
      </c>
      <c r="P100" s="44">
        <v>3.92</v>
      </c>
      <c r="Q100" s="44">
        <v>3.92</v>
      </c>
      <c r="R100" s="44">
        <v>3.92</v>
      </c>
      <c r="S100" s="44">
        <v>3.92</v>
      </c>
      <c r="T100" s="44">
        <v>3.92</v>
      </c>
      <c r="U100" s="44">
        <v>3.92</v>
      </c>
      <c r="V100" s="44">
        <v>3.92</v>
      </c>
      <c r="W100" s="44">
        <v>3.92</v>
      </c>
      <c r="X100" s="44">
        <v>3.92</v>
      </c>
      <c r="Y100" s="44">
        <v>3.92</v>
      </c>
      <c r="Z100" s="44">
        <v>3.92</v>
      </c>
      <c r="AA100" s="44">
        <v>3.92</v>
      </c>
    </row>
    <row r="101" spans="1:27" ht="12.75" hidden="1" customHeight="1" outlineLevel="1" x14ac:dyDescent="0.2">
      <c r="A101" s="99" t="s">
        <v>331</v>
      </c>
      <c r="B101" s="63" t="s">
        <v>81</v>
      </c>
      <c r="C101" s="43" t="s">
        <v>79</v>
      </c>
      <c r="D101" s="44">
        <f>$D$11</f>
        <v>110.23</v>
      </c>
      <c r="E101" s="44">
        <f t="shared" ref="E101:AA101" si="56">$D$11</f>
        <v>110.23</v>
      </c>
      <c r="F101" s="44">
        <f t="shared" si="56"/>
        <v>110.23</v>
      </c>
      <c r="G101" s="44">
        <f t="shared" si="56"/>
        <v>110.23</v>
      </c>
      <c r="H101" s="44">
        <f t="shared" si="56"/>
        <v>110.23</v>
      </c>
      <c r="I101" s="44">
        <f t="shared" si="56"/>
        <v>110.23</v>
      </c>
      <c r="J101" s="44">
        <f t="shared" si="56"/>
        <v>110.23</v>
      </c>
      <c r="K101" s="44">
        <f t="shared" si="56"/>
        <v>110.23</v>
      </c>
      <c r="L101" s="44">
        <f t="shared" si="56"/>
        <v>110.23</v>
      </c>
      <c r="M101" s="44">
        <f t="shared" si="56"/>
        <v>110.23</v>
      </c>
      <c r="N101" s="44">
        <f t="shared" si="56"/>
        <v>110.23</v>
      </c>
      <c r="O101" s="44">
        <f t="shared" si="56"/>
        <v>110.23</v>
      </c>
      <c r="P101" s="44">
        <f t="shared" si="56"/>
        <v>110.23</v>
      </c>
      <c r="Q101" s="44">
        <f t="shared" si="56"/>
        <v>110.23</v>
      </c>
      <c r="R101" s="44">
        <f t="shared" si="56"/>
        <v>110.23</v>
      </c>
      <c r="S101" s="44">
        <f t="shared" si="56"/>
        <v>110.23</v>
      </c>
      <c r="T101" s="44">
        <f t="shared" si="56"/>
        <v>110.23</v>
      </c>
      <c r="U101" s="44">
        <f t="shared" si="56"/>
        <v>110.23</v>
      </c>
      <c r="V101" s="44">
        <f t="shared" si="56"/>
        <v>110.23</v>
      </c>
      <c r="W101" s="44">
        <f t="shared" si="56"/>
        <v>110.23</v>
      </c>
      <c r="X101" s="44">
        <f t="shared" si="56"/>
        <v>110.23</v>
      </c>
      <c r="Y101" s="44">
        <f t="shared" si="56"/>
        <v>110.23</v>
      </c>
      <c r="Z101" s="44">
        <f t="shared" si="56"/>
        <v>110.23</v>
      </c>
      <c r="AA101" s="44">
        <f t="shared" si="56"/>
        <v>110.23</v>
      </c>
    </row>
    <row r="102" spans="1:27" ht="12.75" customHeight="1" collapsed="1" x14ac:dyDescent="0.2">
      <c r="A102" s="98" t="s">
        <v>332</v>
      </c>
      <c r="B102" s="28" t="str">
        <f>"20"&amp;"."&amp;$B$662&amp;"."&amp;$B$663</f>
        <v>20.08.2023</v>
      </c>
      <c r="C102" s="90" t="s">
        <v>76</v>
      </c>
      <c r="D102" s="91">
        <f>ROUND(((D103+D104+D106+D105)/1000),5)</f>
        <v>2.5139200000000002</v>
      </c>
      <c r="E102" s="91">
        <f>ROUND(((E103+E104+E106+E105)/1000),5)</f>
        <v>2.3100299999999998</v>
      </c>
      <c r="F102" s="91">
        <f>ROUND(((F103+F104+F106+F105)/1000),5)</f>
        <v>2.1827000000000001</v>
      </c>
      <c r="G102" s="91">
        <f t="shared" ref="G102:AA102" si="57">ROUND(((G103+G104+G106+G105)/1000),5)</f>
        <v>2.0905999999999998</v>
      </c>
      <c r="H102" s="91">
        <f t="shared" si="57"/>
        <v>2.02223</v>
      </c>
      <c r="I102" s="91">
        <f t="shared" si="57"/>
        <v>1.9806999999999999</v>
      </c>
      <c r="J102" s="91">
        <f t="shared" si="57"/>
        <v>2.00488</v>
      </c>
      <c r="K102" s="91">
        <f t="shared" si="57"/>
        <v>2.2680199999999999</v>
      </c>
      <c r="L102" s="91">
        <f t="shared" si="57"/>
        <v>2.8054999999999999</v>
      </c>
      <c r="M102" s="91">
        <f t="shared" si="57"/>
        <v>2.9362699999999999</v>
      </c>
      <c r="N102" s="91">
        <f t="shared" si="57"/>
        <v>3.13618</v>
      </c>
      <c r="O102" s="91">
        <f t="shared" si="57"/>
        <v>3.1736300000000002</v>
      </c>
      <c r="P102" s="91">
        <f t="shared" si="57"/>
        <v>3.2296</v>
      </c>
      <c r="Q102" s="91">
        <f t="shared" si="57"/>
        <v>3.2338300000000002</v>
      </c>
      <c r="R102" s="91">
        <f t="shared" si="57"/>
        <v>3.2422399999999998</v>
      </c>
      <c r="S102" s="91">
        <f t="shared" si="57"/>
        <v>3.2423799999999998</v>
      </c>
      <c r="T102" s="91">
        <f t="shared" si="57"/>
        <v>3.20966</v>
      </c>
      <c r="U102" s="91">
        <f t="shared" si="57"/>
        <v>3.0696699999999999</v>
      </c>
      <c r="V102" s="91">
        <f t="shared" si="57"/>
        <v>3.0514999999999999</v>
      </c>
      <c r="W102" s="91">
        <f t="shared" si="57"/>
        <v>3.0706799999999999</v>
      </c>
      <c r="X102" s="91">
        <f t="shared" si="57"/>
        <v>3.06447</v>
      </c>
      <c r="Y102" s="91">
        <f t="shared" si="57"/>
        <v>3.0352899999999998</v>
      </c>
      <c r="Z102" s="91">
        <f t="shared" si="57"/>
        <v>2.9433799999999999</v>
      </c>
      <c r="AA102" s="91">
        <f t="shared" si="57"/>
        <v>2.7882400000000001</v>
      </c>
    </row>
    <row r="103" spans="1:27" ht="12.75" hidden="1" customHeight="1" outlineLevel="1" x14ac:dyDescent="0.2">
      <c r="A103" s="99" t="s">
        <v>333</v>
      </c>
      <c r="B103" s="63" t="s">
        <v>238</v>
      </c>
      <c r="C103" s="43" t="s">
        <v>79</v>
      </c>
      <c r="D103" s="44">
        <v>1328.35</v>
      </c>
      <c r="E103" s="44">
        <v>1124.46</v>
      </c>
      <c r="F103" s="44">
        <v>997.13</v>
      </c>
      <c r="G103" s="44">
        <v>905.03</v>
      </c>
      <c r="H103" s="44">
        <v>836.66</v>
      </c>
      <c r="I103" s="44">
        <v>795.13</v>
      </c>
      <c r="J103" s="44">
        <v>819.31</v>
      </c>
      <c r="K103" s="44">
        <v>1082.45</v>
      </c>
      <c r="L103" s="44">
        <v>1619.93</v>
      </c>
      <c r="M103" s="44">
        <v>1750.7</v>
      </c>
      <c r="N103" s="44">
        <v>1950.61</v>
      </c>
      <c r="O103" s="44">
        <v>1988.06</v>
      </c>
      <c r="P103" s="44">
        <v>2044.03</v>
      </c>
      <c r="Q103" s="44">
        <v>2048.2600000000002</v>
      </c>
      <c r="R103" s="44">
        <v>2056.67</v>
      </c>
      <c r="S103" s="44">
        <v>2056.81</v>
      </c>
      <c r="T103" s="44">
        <v>2024.09</v>
      </c>
      <c r="U103" s="44">
        <v>1884.1</v>
      </c>
      <c r="V103" s="44">
        <v>1865.93</v>
      </c>
      <c r="W103" s="44">
        <v>1885.11</v>
      </c>
      <c r="X103" s="44">
        <v>1878.9</v>
      </c>
      <c r="Y103" s="44">
        <v>1849.72</v>
      </c>
      <c r="Z103" s="44">
        <v>1757.81</v>
      </c>
      <c r="AA103" s="44">
        <v>1602.67</v>
      </c>
    </row>
    <row r="104" spans="1:27" ht="12.75" hidden="1" customHeight="1" outlineLevel="1" x14ac:dyDescent="0.2">
      <c r="A104" s="99" t="s">
        <v>334</v>
      </c>
      <c r="B104" s="63" t="s">
        <v>90</v>
      </c>
      <c r="C104" s="43" t="s">
        <v>79</v>
      </c>
      <c r="D104" s="44">
        <f>$D$9</f>
        <v>1071.42</v>
      </c>
      <c r="E104" s="44">
        <f t="shared" ref="E104:AA104" si="58">$D$9</f>
        <v>1071.42</v>
      </c>
      <c r="F104" s="44">
        <f t="shared" si="58"/>
        <v>1071.42</v>
      </c>
      <c r="G104" s="44">
        <f t="shared" si="58"/>
        <v>1071.42</v>
      </c>
      <c r="H104" s="44">
        <f t="shared" si="58"/>
        <v>1071.42</v>
      </c>
      <c r="I104" s="44">
        <f t="shared" si="58"/>
        <v>1071.42</v>
      </c>
      <c r="J104" s="44">
        <f t="shared" si="58"/>
        <v>1071.42</v>
      </c>
      <c r="K104" s="44">
        <f t="shared" si="58"/>
        <v>1071.42</v>
      </c>
      <c r="L104" s="44">
        <f t="shared" si="58"/>
        <v>1071.42</v>
      </c>
      <c r="M104" s="44">
        <f t="shared" si="58"/>
        <v>1071.42</v>
      </c>
      <c r="N104" s="44">
        <f t="shared" si="58"/>
        <v>1071.42</v>
      </c>
      <c r="O104" s="44">
        <f t="shared" si="58"/>
        <v>1071.42</v>
      </c>
      <c r="P104" s="44">
        <f t="shared" si="58"/>
        <v>1071.42</v>
      </c>
      <c r="Q104" s="44">
        <f t="shared" si="58"/>
        <v>1071.42</v>
      </c>
      <c r="R104" s="44">
        <f t="shared" si="58"/>
        <v>1071.42</v>
      </c>
      <c r="S104" s="44">
        <f t="shared" si="58"/>
        <v>1071.42</v>
      </c>
      <c r="T104" s="44">
        <f t="shared" si="58"/>
        <v>1071.42</v>
      </c>
      <c r="U104" s="44">
        <f t="shared" si="58"/>
        <v>1071.42</v>
      </c>
      <c r="V104" s="44">
        <f t="shared" si="58"/>
        <v>1071.42</v>
      </c>
      <c r="W104" s="44">
        <f t="shared" si="58"/>
        <v>1071.42</v>
      </c>
      <c r="X104" s="44">
        <f t="shared" si="58"/>
        <v>1071.42</v>
      </c>
      <c r="Y104" s="44">
        <f t="shared" si="58"/>
        <v>1071.42</v>
      </c>
      <c r="Z104" s="44">
        <f t="shared" si="58"/>
        <v>1071.42</v>
      </c>
      <c r="AA104" s="44">
        <f t="shared" si="58"/>
        <v>1071.42</v>
      </c>
    </row>
    <row r="105" spans="1:27" ht="12.75" hidden="1" customHeight="1" outlineLevel="1" x14ac:dyDescent="0.2">
      <c r="A105" s="99" t="s">
        <v>335</v>
      </c>
      <c r="B105" s="63" t="s">
        <v>83</v>
      </c>
      <c r="C105" s="43" t="s">
        <v>79</v>
      </c>
      <c r="D105" s="44">
        <v>3.92</v>
      </c>
      <c r="E105" s="44">
        <v>3.92</v>
      </c>
      <c r="F105" s="44">
        <v>3.92</v>
      </c>
      <c r="G105" s="44">
        <v>3.92</v>
      </c>
      <c r="H105" s="44">
        <v>3.92</v>
      </c>
      <c r="I105" s="44">
        <v>3.92</v>
      </c>
      <c r="J105" s="44">
        <v>3.92</v>
      </c>
      <c r="K105" s="44">
        <v>3.92</v>
      </c>
      <c r="L105" s="44">
        <v>3.92</v>
      </c>
      <c r="M105" s="44">
        <v>3.92</v>
      </c>
      <c r="N105" s="44">
        <v>3.92</v>
      </c>
      <c r="O105" s="44">
        <v>3.92</v>
      </c>
      <c r="P105" s="44">
        <v>3.92</v>
      </c>
      <c r="Q105" s="44">
        <v>3.92</v>
      </c>
      <c r="R105" s="44">
        <v>3.92</v>
      </c>
      <c r="S105" s="44">
        <v>3.92</v>
      </c>
      <c r="T105" s="44">
        <v>3.92</v>
      </c>
      <c r="U105" s="44">
        <v>3.92</v>
      </c>
      <c r="V105" s="44">
        <v>3.92</v>
      </c>
      <c r="W105" s="44">
        <v>3.92</v>
      </c>
      <c r="X105" s="44">
        <v>3.92</v>
      </c>
      <c r="Y105" s="44">
        <v>3.92</v>
      </c>
      <c r="Z105" s="44">
        <v>3.92</v>
      </c>
      <c r="AA105" s="44">
        <v>3.92</v>
      </c>
    </row>
    <row r="106" spans="1:27" ht="12.75" hidden="1" customHeight="1" outlineLevel="1" x14ac:dyDescent="0.2">
      <c r="A106" s="99" t="s">
        <v>336</v>
      </c>
      <c r="B106" s="63" t="s">
        <v>81</v>
      </c>
      <c r="C106" s="43" t="s">
        <v>79</v>
      </c>
      <c r="D106" s="44">
        <f>$D$11</f>
        <v>110.23</v>
      </c>
      <c r="E106" s="44">
        <f t="shared" ref="E106:AA106" si="59">$D$11</f>
        <v>110.23</v>
      </c>
      <c r="F106" s="44">
        <f t="shared" si="59"/>
        <v>110.23</v>
      </c>
      <c r="G106" s="44">
        <f t="shared" si="59"/>
        <v>110.23</v>
      </c>
      <c r="H106" s="44">
        <f t="shared" si="59"/>
        <v>110.23</v>
      </c>
      <c r="I106" s="44">
        <f t="shared" si="59"/>
        <v>110.23</v>
      </c>
      <c r="J106" s="44">
        <f t="shared" si="59"/>
        <v>110.23</v>
      </c>
      <c r="K106" s="44">
        <f t="shared" si="59"/>
        <v>110.23</v>
      </c>
      <c r="L106" s="44">
        <f t="shared" si="59"/>
        <v>110.23</v>
      </c>
      <c r="M106" s="44">
        <f t="shared" si="59"/>
        <v>110.23</v>
      </c>
      <c r="N106" s="44">
        <f t="shared" si="59"/>
        <v>110.23</v>
      </c>
      <c r="O106" s="44">
        <f t="shared" si="59"/>
        <v>110.23</v>
      </c>
      <c r="P106" s="44">
        <f t="shared" si="59"/>
        <v>110.23</v>
      </c>
      <c r="Q106" s="44">
        <f t="shared" si="59"/>
        <v>110.23</v>
      </c>
      <c r="R106" s="44">
        <f t="shared" si="59"/>
        <v>110.23</v>
      </c>
      <c r="S106" s="44">
        <f t="shared" si="59"/>
        <v>110.23</v>
      </c>
      <c r="T106" s="44">
        <f t="shared" si="59"/>
        <v>110.23</v>
      </c>
      <c r="U106" s="44">
        <f t="shared" si="59"/>
        <v>110.23</v>
      </c>
      <c r="V106" s="44">
        <f t="shared" si="59"/>
        <v>110.23</v>
      </c>
      <c r="W106" s="44">
        <f t="shared" si="59"/>
        <v>110.23</v>
      </c>
      <c r="X106" s="44">
        <f t="shared" si="59"/>
        <v>110.23</v>
      </c>
      <c r="Y106" s="44">
        <f t="shared" si="59"/>
        <v>110.23</v>
      </c>
      <c r="Z106" s="44">
        <f t="shared" si="59"/>
        <v>110.23</v>
      </c>
      <c r="AA106" s="44">
        <f t="shared" si="59"/>
        <v>110.23</v>
      </c>
    </row>
    <row r="107" spans="1:27" ht="12.75" customHeight="1" collapsed="1" x14ac:dyDescent="0.2">
      <c r="A107" s="98" t="s">
        <v>337</v>
      </c>
      <c r="B107" s="28" t="str">
        <f>"21"&amp;"."&amp;$B$662&amp;"."&amp;$B$663</f>
        <v>21.08.2023</v>
      </c>
      <c r="C107" s="90" t="s">
        <v>76</v>
      </c>
      <c r="D107" s="91">
        <f>ROUND(((D108+D109+D111+D110)/1000),5)</f>
        <v>2.5397400000000001</v>
      </c>
      <c r="E107" s="91">
        <f>ROUND(((E108+E109+E111+E110)/1000),5)</f>
        <v>2.4025400000000001</v>
      </c>
      <c r="F107" s="91">
        <f>ROUND(((F108+F109+F111+F110)/1000),5)</f>
        <v>2.2995700000000001</v>
      </c>
      <c r="G107" s="91">
        <f t="shared" ref="G107:AA107" si="60">ROUND(((G108+G109+G111+G110)/1000),5)</f>
        <v>2.2388400000000002</v>
      </c>
      <c r="H107" s="91">
        <f t="shared" si="60"/>
        <v>2.2040000000000002</v>
      </c>
      <c r="I107" s="91">
        <f t="shared" si="60"/>
        <v>2.2723900000000001</v>
      </c>
      <c r="J107" s="91">
        <f t="shared" si="60"/>
        <v>2.4787400000000002</v>
      </c>
      <c r="K107" s="91">
        <f t="shared" si="60"/>
        <v>2.8036300000000001</v>
      </c>
      <c r="L107" s="91">
        <f t="shared" si="60"/>
        <v>3.19781</v>
      </c>
      <c r="M107" s="91">
        <f t="shared" si="60"/>
        <v>3.2721</v>
      </c>
      <c r="N107" s="91">
        <f t="shared" si="60"/>
        <v>3.2869700000000002</v>
      </c>
      <c r="O107" s="91">
        <f t="shared" si="60"/>
        <v>3.3200699999999999</v>
      </c>
      <c r="P107" s="91">
        <f t="shared" si="60"/>
        <v>3.30118</v>
      </c>
      <c r="Q107" s="91">
        <f t="shared" si="60"/>
        <v>3.3542299999999998</v>
      </c>
      <c r="R107" s="91">
        <f t="shared" si="60"/>
        <v>3.3760599999999998</v>
      </c>
      <c r="S107" s="91">
        <f t="shared" si="60"/>
        <v>3.3938100000000002</v>
      </c>
      <c r="T107" s="91">
        <f t="shared" si="60"/>
        <v>3.48116</v>
      </c>
      <c r="U107" s="91">
        <f t="shared" si="60"/>
        <v>3.38</v>
      </c>
      <c r="V107" s="91">
        <f t="shared" si="60"/>
        <v>3.2868400000000002</v>
      </c>
      <c r="W107" s="91">
        <f t="shared" si="60"/>
        <v>3.2715100000000001</v>
      </c>
      <c r="X107" s="91">
        <f t="shared" si="60"/>
        <v>3.2707899999999999</v>
      </c>
      <c r="Y107" s="91">
        <f t="shared" si="60"/>
        <v>3.2366899999999998</v>
      </c>
      <c r="Z107" s="91">
        <f t="shared" si="60"/>
        <v>2.9359500000000001</v>
      </c>
      <c r="AA107" s="91">
        <f t="shared" si="60"/>
        <v>2.7826900000000001</v>
      </c>
    </row>
    <row r="108" spans="1:27" ht="12.75" hidden="1" customHeight="1" outlineLevel="1" x14ac:dyDescent="0.2">
      <c r="A108" s="99" t="s">
        <v>338</v>
      </c>
      <c r="B108" s="63" t="s">
        <v>238</v>
      </c>
      <c r="C108" s="43" t="s">
        <v>79</v>
      </c>
      <c r="D108" s="44">
        <v>1354.17</v>
      </c>
      <c r="E108" s="44">
        <v>1216.97</v>
      </c>
      <c r="F108" s="44">
        <v>1114</v>
      </c>
      <c r="G108" s="44">
        <v>1053.27</v>
      </c>
      <c r="H108" s="44">
        <v>1018.43</v>
      </c>
      <c r="I108" s="44">
        <v>1086.82</v>
      </c>
      <c r="J108" s="44">
        <v>1293.17</v>
      </c>
      <c r="K108" s="44">
        <v>1618.06</v>
      </c>
      <c r="L108" s="44">
        <v>2012.24</v>
      </c>
      <c r="M108" s="44">
        <v>2086.5300000000002</v>
      </c>
      <c r="N108" s="44">
        <v>2101.4</v>
      </c>
      <c r="O108" s="44">
        <v>2134.5</v>
      </c>
      <c r="P108" s="44">
        <v>2115.61</v>
      </c>
      <c r="Q108" s="44">
        <v>2168.66</v>
      </c>
      <c r="R108" s="44">
        <v>2190.4899999999998</v>
      </c>
      <c r="S108" s="44">
        <v>2208.2399999999998</v>
      </c>
      <c r="T108" s="44">
        <v>2295.59</v>
      </c>
      <c r="U108" s="44">
        <v>2194.4299999999998</v>
      </c>
      <c r="V108" s="44">
        <v>2101.27</v>
      </c>
      <c r="W108" s="44">
        <v>2085.94</v>
      </c>
      <c r="X108" s="44">
        <v>2085.2199999999998</v>
      </c>
      <c r="Y108" s="44">
        <v>2051.12</v>
      </c>
      <c r="Z108" s="44">
        <v>1750.38</v>
      </c>
      <c r="AA108" s="44">
        <v>1597.12</v>
      </c>
    </row>
    <row r="109" spans="1:27" ht="12.75" hidden="1" customHeight="1" outlineLevel="1" x14ac:dyDescent="0.2">
      <c r="A109" s="99" t="s">
        <v>339</v>
      </c>
      <c r="B109" s="63" t="s">
        <v>90</v>
      </c>
      <c r="C109" s="43" t="s">
        <v>79</v>
      </c>
      <c r="D109" s="44">
        <f>$D$9</f>
        <v>1071.42</v>
      </c>
      <c r="E109" s="44">
        <f t="shared" ref="E109:AA109" si="61">$D$9</f>
        <v>1071.42</v>
      </c>
      <c r="F109" s="44">
        <f t="shared" si="61"/>
        <v>1071.42</v>
      </c>
      <c r="G109" s="44">
        <f t="shared" si="61"/>
        <v>1071.42</v>
      </c>
      <c r="H109" s="44">
        <f t="shared" si="61"/>
        <v>1071.42</v>
      </c>
      <c r="I109" s="44">
        <f t="shared" si="61"/>
        <v>1071.42</v>
      </c>
      <c r="J109" s="44">
        <f t="shared" si="61"/>
        <v>1071.42</v>
      </c>
      <c r="K109" s="44">
        <f t="shared" si="61"/>
        <v>1071.42</v>
      </c>
      <c r="L109" s="44">
        <f t="shared" si="61"/>
        <v>1071.42</v>
      </c>
      <c r="M109" s="44">
        <f t="shared" si="61"/>
        <v>1071.42</v>
      </c>
      <c r="N109" s="44">
        <f t="shared" si="61"/>
        <v>1071.42</v>
      </c>
      <c r="O109" s="44">
        <f t="shared" si="61"/>
        <v>1071.42</v>
      </c>
      <c r="P109" s="44">
        <f t="shared" si="61"/>
        <v>1071.42</v>
      </c>
      <c r="Q109" s="44">
        <f t="shared" si="61"/>
        <v>1071.42</v>
      </c>
      <c r="R109" s="44">
        <f t="shared" si="61"/>
        <v>1071.42</v>
      </c>
      <c r="S109" s="44">
        <f t="shared" si="61"/>
        <v>1071.42</v>
      </c>
      <c r="T109" s="44">
        <f t="shared" si="61"/>
        <v>1071.42</v>
      </c>
      <c r="U109" s="44">
        <f t="shared" si="61"/>
        <v>1071.42</v>
      </c>
      <c r="V109" s="44">
        <f t="shared" si="61"/>
        <v>1071.42</v>
      </c>
      <c r="W109" s="44">
        <f t="shared" si="61"/>
        <v>1071.42</v>
      </c>
      <c r="X109" s="44">
        <f t="shared" si="61"/>
        <v>1071.42</v>
      </c>
      <c r="Y109" s="44">
        <f t="shared" si="61"/>
        <v>1071.42</v>
      </c>
      <c r="Z109" s="44">
        <f t="shared" si="61"/>
        <v>1071.42</v>
      </c>
      <c r="AA109" s="44">
        <f t="shared" si="61"/>
        <v>1071.42</v>
      </c>
    </row>
    <row r="110" spans="1:27" ht="12.75" hidden="1" customHeight="1" outlineLevel="1" x14ac:dyDescent="0.2">
      <c r="A110" s="99" t="s">
        <v>340</v>
      </c>
      <c r="B110" s="63" t="s">
        <v>83</v>
      </c>
      <c r="C110" s="43" t="s">
        <v>79</v>
      </c>
      <c r="D110" s="44">
        <v>3.92</v>
      </c>
      <c r="E110" s="44">
        <v>3.92</v>
      </c>
      <c r="F110" s="44">
        <v>3.92</v>
      </c>
      <c r="G110" s="44">
        <v>3.92</v>
      </c>
      <c r="H110" s="44">
        <v>3.92</v>
      </c>
      <c r="I110" s="44">
        <v>3.92</v>
      </c>
      <c r="J110" s="44">
        <v>3.92</v>
      </c>
      <c r="K110" s="44">
        <v>3.92</v>
      </c>
      <c r="L110" s="44">
        <v>3.92</v>
      </c>
      <c r="M110" s="44">
        <v>3.92</v>
      </c>
      <c r="N110" s="44">
        <v>3.92</v>
      </c>
      <c r="O110" s="44">
        <v>3.92</v>
      </c>
      <c r="P110" s="44">
        <v>3.92</v>
      </c>
      <c r="Q110" s="44">
        <v>3.92</v>
      </c>
      <c r="R110" s="44">
        <v>3.92</v>
      </c>
      <c r="S110" s="44">
        <v>3.92</v>
      </c>
      <c r="T110" s="44">
        <v>3.92</v>
      </c>
      <c r="U110" s="44">
        <v>3.92</v>
      </c>
      <c r="V110" s="44">
        <v>3.92</v>
      </c>
      <c r="W110" s="44">
        <v>3.92</v>
      </c>
      <c r="X110" s="44">
        <v>3.92</v>
      </c>
      <c r="Y110" s="44">
        <v>3.92</v>
      </c>
      <c r="Z110" s="44">
        <v>3.92</v>
      </c>
      <c r="AA110" s="44">
        <v>3.92</v>
      </c>
    </row>
    <row r="111" spans="1:27" ht="12.75" hidden="1" customHeight="1" outlineLevel="1" x14ac:dyDescent="0.2">
      <c r="A111" s="99" t="s">
        <v>341</v>
      </c>
      <c r="B111" s="63" t="s">
        <v>81</v>
      </c>
      <c r="C111" s="43" t="s">
        <v>79</v>
      </c>
      <c r="D111" s="44">
        <f>$D$11</f>
        <v>110.23</v>
      </c>
      <c r="E111" s="44">
        <f t="shared" ref="E111:AA111" si="62">$D$11</f>
        <v>110.23</v>
      </c>
      <c r="F111" s="44">
        <f t="shared" si="62"/>
        <v>110.23</v>
      </c>
      <c r="G111" s="44">
        <f t="shared" si="62"/>
        <v>110.23</v>
      </c>
      <c r="H111" s="44">
        <f t="shared" si="62"/>
        <v>110.23</v>
      </c>
      <c r="I111" s="44">
        <f t="shared" si="62"/>
        <v>110.23</v>
      </c>
      <c r="J111" s="44">
        <f t="shared" si="62"/>
        <v>110.23</v>
      </c>
      <c r="K111" s="44">
        <f t="shared" si="62"/>
        <v>110.23</v>
      </c>
      <c r="L111" s="44">
        <f t="shared" si="62"/>
        <v>110.23</v>
      </c>
      <c r="M111" s="44">
        <f t="shared" si="62"/>
        <v>110.23</v>
      </c>
      <c r="N111" s="44">
        <f t="shared" si="62"/>
        <v>110.23</v>
      </c>
      <c r="O111" s="44">
        <f t="shared" si="62"/>
        <v>110.23</v>
      </c>
      <c r="P111" s="44">
        <f t="shared" si="62"/>
        <v>110.23</v>
      </c>
      <c r="Q111" s="44">
        <f t="shared" si="62"/>
        <v>110.23</v>
      </c>
      <c r="R111" s="44">
        <f t="shared" si="62"/>
        <v>110.23</v>
      </c>
      <c r="S111" s="44">
        <f t="shared" si="62"/>
        <v>110.23</v>
      </c>
      <c r="T111" s="44">
        <f t="shared" si="62"/>
        <v>110.23</v>
      </c>
      <c r="U111" s="44">
        <f t="shared" si="62"/>
        <v>110.23</v>
      </c>
      <c r="V111" s="44">
        <f t="shared" si="62"/>
        <v>110.23</v>
      </c>
      <c r="W111" s="44">
        <f t="shared" si="62"/>
        <v>110.23</v>
      </c>
      <c r="X111" s="44">
        <f t="shared" si="62"/>
        <v>110.23</v>
      </c>
      <c r="Y111" s="44">
        <f t="shared" si="62"/>
        <v>110.23</v>
      </c>
      <c r="Z111" s="44">
        <f t="shared" si="62"/>
        <v>110.23</v>
      </c>
      <c r="AA111" s="44">
        <f t="shared" si="62"/>
        <v>110.23</v>
      </c>
    </row>
    <row r="112" spans="1:27" ht="12.75" customHeight="1" collapsed="1" x14ac:dyDescent="0.2">
      <c r="A112" s="98" t="s">
        <v>342</v>
      </c>
      <c r="B112" s="28" t="str">
        <f>"22"&amp;"."&amp;$B$662&amp;"."&amp;$B$663</f>
        <v>22.08.2023</v>
      </c>
      <c r="C112" s="90" t="s">
        <v>76</v>
      </c>
      <c r="D112" s="91">
        <f>ROUND(((D113+D114+D116+D115)/1000),5)</f>
        <v>2.4215200000000001</v>
      </c>
      <c r="E112" s="91">
        <f>ROUND(((E113+E114+E116+E115)/1000),5)</f>
        <v>2.27176</v>
      </c>
      <c r="F112" s="91">
        <f>ROUND(((F113+F114+F116+F115)/1000),5)</f>
        <v>2.1257199999999998</v>
      </c>
      <c r="G112" s="91">
        <f t="shared" ref="G112:AA112" si="63">ROUND(((G113+G114+G116+G115)/1000),5)</f>
        <v>2.0667300000000002</v>
      </c>
      <c r="H112" s="91">
        <f t="shared" si="63"/>
        <v>2.0839500000000002</v>
      </c>
      <c r="I112" s="91">
        <f t="shared" si="63"/>
        <v>2.2090000000000001</v>
      </c>
      <c r="J112" s="91">
        <f t="shared" si="63"/>
        <v>2.4846499999999998</v>
      </c>
      <c r="K112" s="91">
        <f t="shared" si="63"/>
        <v>2.6621800000000002</v>
      </c>
      <c r="L112" s="91">
        <f t="shared" si="63"/>
        <v>2.97085</v>
      </c>
      <c r="M112" s="91">
        <f t="shared" si="63"/>
        <v>3.1938</v>
      </c>
      <c r="N112" s="91">
        <f t="shared" si="63"/>
        <v>3.2553399999999999</v>
      </c>
      <c r="O112" s="91">
        <f t="shared" si="63"/>
        <v>3.2557800000000001</v>
      </c>
      <c r="P112" s="91">
        <f t="shared" si="63"/>
        <v>3.2544599999999999</v>
      </c>
      <c r="Q112" s="91">
        <f t="shared" si="63"/>
        <v>3.26755</v>
      </c>
      <c r="R112" s="91">
        <f t="shared" si="63"/>
        <v>3.35303</v>
      </c>
      <c r="S112" s="91">
        <f t="shared" si="63"/>
        <v>3.37601</v>
      </c>
      <c r="T112" s="91">
        <f t="shared" si="63"/>
        <v>3.38062</v>
      </c>
      <c r="U112" s="91">
        <f t="shared" si="63"/>
        <v>3.37887</v>
      </c>
      <c r="V112" s="91">
        <f t="shared" si="63"/>
        <v>3.2820499999999999</v>
      </c>
      <c r="W112" s="91">
        <f t="shared" si="63"/>
        <v>3.27319</v>
      </c>
      <c r="X112" s="91">
        <f t="shared" si="63"/>
        <v>3.26023</v>
      </c>
      <c r="Y112" s="91">
        <f t="shared" si="63"/>
        <v>3.1190799999999999</v>
      </c>
      <c r="Z112" s="91">
        <f t="shared" si="63"/>
        <v>2.9036400000000002</v>
      </c>
      <c r="AA112" s="91">
        <f t="shared" si="63"/>
        <v>2.65883</v>
      </c>
    </row>
    <row r="113" spans="1:27" ht="12.75" hidden="1" customHeight="1" outlineLevel="1" x14ac:dyDescent="0.2">
      <c r="A113" s="99" t="s">
        <v>343</v>
      </c>
      <c r="B113" s="63" t="s">
        <v>238</v>
      </c>
      <c r="C113" s="43" t="s">
        <v>79</v>
      </c>
      <c r="D113" s="44">
        <v>1235.95</v>
      </c>
      <c r="E113" s="44">
        <v>1086.19</v>
      </c>
      <c r="F113" s="44">
        <v>940.15</v>
      </c>
      <c r="G113" s="44">
        <v>881.16</v>
      </c>
      <c r="H113" s="44">
        <v>898.38</v>
      </c>
      <c r="I113" s="44">
        <v>1023.43</v>
      </c>
      <c r="J113" s="44">
        <v>1299.08</v>
      </c>
      <c r="K113" s="44">
        <v>1476.61</v>
      </c>
      <c r="L113" s="44">
        <v>1785.28</v>
      </c>
      <c r="M113" s="44">
        <v>2008.23</v>
      </c>
      <c r="N113" s="44">
        <v>2069.77</v>
      </c>
      <c r="O113" s="44">
        <v>2070.21</v>
      </c>
      <c r="P113" s="44">
        <v>2068.89</v>
      </c>
      <c r="Q113" s="44">
        <v>2081.98</v>
      </c>
      <c r="R113" s="44">
        <v>2167.46</v>
      </c>
      <c r="S113" s="44">
        <v>2190.44</v>
      </c>
      <c r="T113" s="44">
        <v>2195.0500000000002</v>
      </c>
      <c r="U113" s="44">
        <v>2193.3000000000002</v>
      </c>
      <c r="V113" s="44">
        <v>2096.48</v>
      </c>
      <c r="W113" s="44">
        <v>2087.62</v>
      </c>
      <c r="X113" s="44">
        <v>2074.66</v>
      </c>
      <c r="Y113" s="44">
        <v>1933.51</v>
      </c>
      <c r="Z113" s="44">
        <v>1718.07</v>
      </c>
      <c r="AA113" s="44">
        <v>1473.26</v>
      </c>
    </row>
    <row r="114" spans="1:27" ht="12.75" hidden="1" customHeight="1" outlineLevel="1" x14ac:dyDescent="0.2">
      <c r="A114" s="99" t="s">
        <v>344</v>
      </c>
      <c r="B114" s="63" t="s">
        <v>90</v>
      </c>
      <c r="C114" s="43" t="s">
        <v>79</v>
      </c>
      <c r="D114" s="44">
        <f>$D$9</f>
        <v>1071.42</v>
      </c>
      <c r="E114" s="44">
        <f t="shared" ref="E114:AA114" si="64">$D$9</f>
        <v>1071.42</v>
      </c>
      <c r="F114" s="44">
        <f t="shared" si="64"/>
        <v>1071.42</v>
      </c>
      <c r="G114" s="44">
        <f t="shared" si="64"/>
        <v>1071.42</v>
      </c>
      <c r="H114" s="44">
        <f t="shared" si="64"/>
        <v>1071.42</v>
      </c>
      <c r="I114" s="44">
        <f t="shared" si="64"/>
        <v>1071.42</v>
      </c>
      <c r="J114" s="44">
        <f t="shared" si="64"/>
        <v>1071.42</v>
      </c>
      <c r="K114" s="44">
        <f t="shared" si="64"/>
        <v>1071.42</v>
      </c>
      <c r="L114" s="44">
        <f t="shared" si="64"/>
        <v>1071.42</v>
      </c>
      <c r="M114" s="44">
        <f t="shared" si="64"/>
        <v>1071.42</v>
      </c>
      <c r="N114" s="44">
        <f t="shared" si="64"/>
        <v>1071.42</v>
      </c>
      <c r="O114" s="44">
        <f t="shared" si="64"/>
        <v>1071.42</v>
      </c>
      <c r="P114" s="44">
        <f t="shared" si="64"/>
        <v>1071.42</v>
      </c>
      <c r="Q114" s="44">
        <f t="shared" si="64"/>
        <v>1071.42</v>
      </c>
      <c r="R114" s="44">
        <f t="shared" si="64"/>
        <v>1071.42</v>
      </c>
      <c r="S114" s="44">
        <f t="shared" si="64"/>
        <v>1071.42</v>
      </c>
      <c r="T114" s="44">
        <f t="shared" si="64"/>
        <v>1071.42</v>
      </c>
      <c r="U114" s="44">
        <f t="shared" si="64"/>
        <v>1071.42</v>
      </c>
      <c r="V114" s="44">
        <f t="shared" si="64"/>
        <v>1071.42</v>
      </c>
      <c r="W114" s="44">
        <f t="shared" si="64"/>
        <v>1071.42</v>
      </c>
      <c r="X114" s="44">
        <f t="shared" si="64"/>
        <v>1071.42</v>
      </c>
      <c r="Y114" s="44">
        <f t="shared" si="64"/>
        <v>1071.42</v>
      </c>
      <c r="Z114" s="44">
        <f t="shared" si="64"/>
        <v>1071.42</v>
      </c>
      <c r="AA114" s="44">
        <f t="shared" si="64"/>
        <v>1071.42</v>
      </c>
    </row>
    <row r="115" spans="1:27" ht="12.75" hidden="1" customHeight="1" outlineLevel="1" x14ac:dyDescent="0.2">
      <c r="A115" s="99" t="s">
        <v>345</v>
      </c>
      <c r="B115" s="63" t="s">
        <v>83</v>
      </c>
      <c r="C115" s="43" t="s">
        <v>79</v>
      </c>
      <c r="D115" s="44">
        <v>3.92</v>
      </c>
      <c r="E115" s="44">
        <v>3.92</v>
      </c>
      <c r="F115" s="44">
        <v>3.92</v>
      </c>
      <c r="G115" s="44">
        <v>3.92</v>
      </c>
      <c r="H115" s="44">
        <v>3.92</v>
      </c>
      <c r="I115" s="44">
        <v>3.92</v>
      </c>
      <c r="J115" s="44">
        <v>3.92</v>
      </c>
      <c r="K115" s="44">
        <v>3.92</v>
      </c>
      <c r="L115" s="44">
        <v>3.92</v>
      </c>
      <c r="M115" s="44">
        <v>3.92</v>
      </c>
      <c r="N115" s="44">
        <v>3.92</v>
      </c>
      <c r="O115" s="44">
        <v>3.92</v>
      </c>
      <c r="P115" s="44">
        <v>3.92</v>
      </c>
      <c r="Q115" s="44">
        <v>3.92</v>
      </c>
      <c r="R115" s="44">
        <v>3.92</v>
      </c>
      <c r="S115" s="44">
        <v>3.92</v>
      </c>
      <c r="T115" s="44">
        <v>3.92</v>
      </c>
      <c r="U115" s="44">
        <v>3.92</v>
      </c>
      <c r="V115" s="44">
        <v>3.92</v>
      </c>
      <c r="W115" s="44">
        <v>3.92</v>
      </c>
      <c r="X115" s="44">
        <v>3.92</v>
      </c>
      <c r="Y115" s="44">
        <v>3.92</v>
      </c>
      <c r="Z115" s="44">
        <v>3.92</v>
      </c>
      <c r="AA115" s="44">
        <v>3.92</v>
      </c>
    </row>
    <row r="116" spans="1:27" ht="12.75" hidden="1" customHeight="1" outlineLevel="1" x14ac:dyDescent="0.2">
      <c r="A116" s="99" t="s">
        <v>346</v>
      </c>
      <c r="B116" s="63" t="s">
        <v>81</v>
      </c>
      <c r="C116" s="43" t="s">
        <v>79</v>
      </c>
      <c r="D116" s="44">
        <f>$D$11</f>
        <v>110.23</v>
      </c>
      <c r="E116" s="44">
        <f t="shared" ref="E116:AA116" si="65">$D$11</f>
        <v>110.23</v>
      </c>
      <c r="F116" s="44">
        <f t="shared" si="65"/>
        <v>110.23</v>
      </c>
      <c r="G116" s="44">
        <f t="shared" si="65"/>
        <v>110.23</v>
      </c>
      <c r="H116" s="44">
        <f t="shared" si="65"/>
        <v>110.23</v>
      </c>
      <c r="I116" s="44">
        <f t="shared" si="65"/>
        <v>110.23</v>
      </c>
      <c r="J116" s="44">
        <f t="shared" si="65"/>
        <v>110.23</v>
      </c>
      <c r="K116" s="44">
        <f t="shared" si="65"/>
        <v>110.23</v>
      </c>
      <c r="L116" s="44">
        <f t="shared" si="65"/>
        <v>110.23</v>
      </c>
      <c r="M116" s="44">
        <f t="shared" si="65"/>
        <v>110.23</v>
      </c>
      <c r="N116" s="44">
        <f t="shared" si="65"/>
        <v>110.23</v>
      </c>
      <c r="O116" s="44">
        <f t="shared" si="65"/>
        <v>110.23</v>
      </c>
      <c r="P116" s="44">
        <f t="shared" si="65"/>
        <v>110.23</v>
      </c>
      <c r="Q116" s="44">
        <f t="shared" si="65"/>
        <v>110.23</v>
      </c>
      <c r="R116" s="44">
        <f t="shared" si="65"/>
        <v>110.23</v>
      </c>
      <c r="S116" s="44">
        <f t="shared" si="65"/>
        <v>110.23</v>
      </c>
      <c r="T116" s="44">
        <f t="shared" si="65"/>
        <v>110.23</v>
      </c>
      <c r="U116" s="44">
        <f t="shared" si="65"/>
        <v>110.23</v>
      </c>
      <c r="V116" s="44">
        <f t="shared" si="65"/>
        <v>110.23</v>
      </c>
      <c r="W116" s="44">
        <f t="shared" si="65"/>
        <v>110.23</v>
      </c>
      <c r="X116" s="44">
        <f t="shared" si="65"/>
        <v>110.23</v>
      </c>
      <c r="Y116" s="44">
        <f t="shared" si="65"/>
        <v>110.23</v>
      </c>
      <c r="Z116" s="44">
        <f t="shared" si="65"/>
        <v>110.23</v>
      </c>
      <c r="AA116" s="44">
        <f t="shared" si="65"/>
        <v>110.23</v>
      </c>
    </row>
    <row r="117" spans="1:27" ht="12.75" customHeight="1" collapsed="1" x14ac:dyDescent="0.2">
      <c r="A117" s="98" t="s">
        <v>347</v>
      </c>
      <c r="B117" s="28" t="str">
        <f>"23"&amp;"."&amp;$B$662&amp;"."&amp;$B$663</f>
        <v>23.08.2023</v>
      </c>
      <c r="C117" s="90" t="s">
        <v>76</v>
      </c>
      <c r="D117" s="91">
        <f>ROUND(((D118+D119+D121+D120)/1000),5)</f>
        <v>2.4098899999999999</v>
      </c>
      <c r="E117" s="91">
        <f>ROUND(((E118+E119+E121+E120)/1000),5)</f>
        <v>2.13639</v>
      </c>
      <c r="F117" s="91">
        <f>ROUND(((F118+F119+F121+F120)/1000),5)</f>
        <v>2.0694699999999999</v>
      </c>
      <c r="G117" s="91">
        <f t="shared" ref="G117:AA117" si="66">ROUND(((G118+G119+G121+G120)/1000),5)</f>
        <v>2.0315400000000001</v>
      </c>
      <c r="H117" s="91">
        <f t="shared" si="66"/>
        <v>2.0292699999999999</v>
      </c>
      <c r="I117" s="91">
        <f t="shared" si="66"/>
        <v>1.4298500000000001</v>
      </c>
      <c r="J117" s="91">
        <f t="shared" si="66"/>
        <v>2.3724599999999998</v>
      </c>
      <c r="K117" s="91">
        <f t="shared" si="66"/>
        <v>2.71719</v>
      </c>
      <c r="L117" s="91">
        <f t="shared" si="66"/>
        <v>2.9363899999999998</v>
      </c>
      <c r="M117" s="91">
        <f t="shared" si="66"/>
        <v>3.2573599999999998</v>
      </c>
      <c r="N117" s="91">
        <f t="shared" si="66"/>
        <v>3.30159</v>
      </c>
      <c r="O117" s="91">
        <f t="shared" si="66"/>
        <v>3.3063199999999999</v>
      </c>
      <c r="P117" s="91">
        <f t="shared" si="66"/>
        <v>3.2936399999999999</v>
      </c>
      <c r="Q117" s="91">
        <f t="shared" si="66"/>
        <v>3.2568899999999998</v>
      </c>
      <c r="R117" s="91">
        <f t="shared" si="66"/>
        <v>3.2904300000000002</v>
      </c>
      <c r="S117" s="91">
        <f t="shared" si="66"/>
        <v>3.2904599999999999</v>
      </c>
      <c r="T117" s="91">
        <f t="shared" si="66"/>
        <v>3.28043</v>
      </c>
      <c r="U117" s="91">
        <f t="shared" si="66"/>
        <v>3.2671800000000002</v>
      </c>
      <c r="V117" s="91">
        <f t="shared" si="66"/>
        <v>3.2099199999999999</v>
      </c>
      <c r="W117" s="91">
        <f t="shared" si="66"/>
        <v>3.2386200000000001</v>
      </c>
      <c r="X117" s="91">
        <f t="shared" si="66"/>
        <v>3.1349399999999998</v>
      </c>
      <c r="Y117" s="91">
        <f t="shared" si="66"/>
        <v>3.0462600000000002</v>
      </c>
      <c r="Z117" s="91">
        <f t="shared" si="66"/>
        <v>2.9267300000000001</v>
      </c>
      <c r="AA117" s="91">
        <f t="shared" si="66"/>
        <v>2.6364399999999999</v>
      </c>
    </row>
    <row r="118" spans="1:27" ht="12.75" hidden="1" customHeight="1" outlineLevel="1" x14ac:dyDescent="0.2">
      <c r="A118" s="99" t="s">
        <v>348</v>
      </c>
      <c r="B118" s="63" t="s">
        <v>238</v>
      </c>
      <c r="C118" s="43" t="s">
        <v>79</v>
      </c>
      <c r="D118" s="44">
        <v>1224.32</v>
      </c>
      <c r="E118" s="44">
        <v>950.82</v>
      </c>
      <c r="F118" s="44">
        <v>883.9</v>
      </c>
      <c r="G118" s="44">
        <v>845.97</v>
      </c>
      <c r="H118" s="44">
        <v>843.7</v>
      </c>
      <c r="I118" s="44">
        <v>244.28</v>
      </c>
      <c r="J118" s="44">
        <v>1186.8900000000001</v>
      </c>
      <c r="K118" s="44">
        <v>1531.62</v>
      </c>
      <c r="L118" s="44">
        <v>1750.82</v>
      </c>
      <c r="M118" s="44">
        <v>2071.79</v>
      </c>
      <c r="N118" s="44">
        <v>2116.02</v>
      </c>
      <c r="O118" s="44">
        <v>2120.75</v>
      </c>
      <c r="P118" s="44">
        <v>2108.0700000000002</v>
      </c>
      <c r="Q118" s="44">
        <v>2071.3200000000002</v>
      </c>
      <c r="R118" s="44">
        <v>2104.86</v>
      </c>
      <c r="S118" s="44">
        <v>2104.89</v>
      </c>
      <c r="T118" s="44">
        <v>2094.86</v>
      </c>
      <c r="U118" s="44">
        <v>2081.61</v>
      </c>
      <c r="V118" s="44">
        <v>2024.35</v>
      </c>
      <c r="W118" s="44">
        <v>2053.0500000000002</v>
      </c>
      <c r="X118" s="44">
        <v>1949.37</v>
      </c>
      <c r="Y118" s="44">
        <v>1860.69</v>
      </c>
      <c r="Z118" s="44">
        <v>1741.16</v>
      </c>
      <c r="AA118" s="44">
        <v>1450.87</v>
      </c>
    </row>
    <row r="119" spans="1:27" ht="12.75" hidden="1" customHeight="1" outlineLevel="1" x14ac:dyDescent="0.2">
      <c r="A119" s="99" t="s">
        <v>349</v>
      </c>
      <c r="B119" s="63" t="s">
        <v>90</v>
      </c>
      <c r="C119" s="43" t="s">
        <v>79</v>
      </c>
      <c r="D119" s="44">
        <f>$D$9</f>
        <v>1071.42</v>
      </c>
      <c r="E119" s="44">
        <f t="shared" ref="E119:AA119" si="67">$D$9</f>
        <v>1071.42</v>
      </c>
      <c r="F119" s="44">
        <f t="shared" si="67"/>
        <v>1071.42</v>
      </c>
      <c r="G119" s="44">
        <f t="shared" si="67"/>
        <v>1071.42</v>
      </c>
      <c r="H119" s="44">
        <f t="shared" si="67"/>
        <v>1071.42</v>
      </c>
      <c r="I119" s="44">
        <f t="shared" si="67"/>
        <v>1071.42</v>
      </c>
      <c r="J119" s="44">
        <f t="shared" si="67"/>
        <v>1071.42</v>
      </c>
      <c r="K119" s="44">
        <f t="shared" si="67"/>
        <v>1071.42</v>
      </c>
      <c r="L119" s="44">
        <f t="shared" si="67"/>
        <v>1071.42</v>
      </c>
      <c r="M119" s="44">
        <f t="shared" si="67"/>
        <v>1071.42</v>
      </c>
      <c r="N119" s="44">
        <f t="shared" si="67"/>
        <v>1071.42</v>
      </c>
      <c r="O119" s="44">
        <f t="shared" si="67"/>
        <v>1071.42</v>
      </c>
      <c r="P119" s="44">
        <f t="shared" si="67"/>
        <v>1071.42</v>
      </c>
      <c r="Q119" s="44">
        <f t="shared" si="67"/>
        <v>1071.42</v>
      </c>
      <c r="R119" s="44">
        <f t="shared" si="67"/>
        <v>1071.42</v>
      </c>
      <c r="S119" s="44">
        <f t="shared" si="67"/>
        <v>1071.42</v>
      </c>
      <c r="T119" s="44">
        <f t="shared" si="67"/>
        <v>1071.42</v>
      </c>
      <c r="U119" s="44">
        <f t="shared" si="67"/>
        <v>1071.42</v>
      </c>
      <c r="V119" s="44">
        <f t="shared" si="67"/>
        <v>1071.42</v>
      </c>
      <c r="W119" s="44">
        <f t="shared" si="67"/>
        <v>1071.42</v>
      </c>
      <c r="X119" s="44">
        <f t="shared" si="67"/>
        <v>1071.42</v>
      </c>
      <c r="Y119" s="44">
        <f t="shared" si="67"/>
        <v>1071.42</v>
      </c>
      <c r="Z119" s="44">
        <f t="shared" si="67"/>
        <v>1071.42</v>
      </c>
      <c r="AA119" s="44">
        <f t="shared" si="67"/>
        <v>1071.42</v>
      </c>
    </row>
    <row r="120" spans="1:27" ht="12.75" hidden="1" customHeight="1" outlineLevel="1" x14ac:dyDescent="0.2">
      <c r="A120" s="99" t="s">
        <v>350</v>
      </c>
      <c r="B120" s="63" t="s">
        <v>83</v>
      </c>
      <c r="C120" s="43" t="s">
        <v>79</v>
      </c>
      <c r="D120" s="44">
        <v>3.92</v>
      </c>
      <c r="E120" s="44">
        <v>3.92</v>
      </c>
      <c r="F120" s="44">
        <v>3.92</v>
      </c>
      <c r="G120" s="44">
        <v>3.92</v>
      </c>
      <c r="H120" s="44">
        <v>3.92</v>
      </c>
      <c r="I120" s="44">
        <v>3.92</v>
      </c>
      <c r="J120" s="44">
        <v>3.92</v>
      </c>
      <c r="K120" s="44">
        <v>3.92</v>
      </c>
      <c r="L120" s="44">
        <v>3.92</v>
      </c>
      <c r="M120" s="44">
        <v>3.92</v>
      </c>
      <c r="N120" s="44">
        <v>3.92</v>
      </c>
      <c r="O120" s="44">
        <v>3.92</v>
      </c>
      <c r="P120" s="44">
        <v>3.92</v>
      </c>
      <c r="Q120" s="44">
        <v>3.92</v>
      </c>
      <c r="R120" s="44">
        <v>3.92</v>
      </c>
      <c r="S120" s="44">
        <v>3.92</v>
      </c>
      <c r="T120" s="44">
        <v>3.92</v>
      </c>
      <c r="U120" s="44">
        <v>3.92</v>
      </c>
      <c r="V120" s="44">
        <v>3.92</v>
      </c>
      <c r="W120" s="44">
        <v>3.92</v>
      </c>
      <c r="X120" s="44">
        <v>3.92</v>
      </c>
      <c r="Y120" s="44">
        <v>3.92</v>
      </c>
      <c r="Z120" s="44">
        <v>3.92</v>
      </c>
      <c r="AA120" s="44">
        <v>3.92</v>
      </c>
    </row>
    <row r="121" spans="1:27" ht="12.75" hidden="1" customHeight="1" outlineLevel="1" x14ac:dyDescent="0.2">
      <c r="A121" s="99" t="s">
        <v>351</v>
      </c>
      <c r="B121" s="63" t="s">
        <v>81</v>
      </c>
      <c r="C121" s="43" t="s">
        <v>79</v>
      </c>
      <c r="D121" s="44">
        <f>$D$11</f>
        <v>110.23</v>
      </c>
      <c r="E121" s="44">
        <f t="shared" ref="E121:AA121" si="68">$D$11</f>
        <v>110.23</v>
      </c>
      <c r="F121" s="44">
        <f t="shared" si="68"/>
        <v>110.23</v>
      </c>
      <c r="G121" s="44">
        <f t="shared" si="68"/>
        <v>110.23</v>
      </c>
      <c r="H121" s="44">
        <f t="shared" si="68"/>
        <v>110.23</v>
      </c>
      <c r="I121" s="44">
        <f t="shared" si="68"/>
        <v>110.23</v>
      </c>
      <c r="J121" s="44">
        <f t="shared" si="68"/>
        <v>110.23</v>
      </c>
      <c r="K121" s="44">
        <f t="shared" si="68"/>
        <v>110.23</v>
      </c>
      <c r="L121" s="44">
        <f t="shared" si="68"/>
        <v>110.23</v>
      </c>
      <c r="M121" s="44">
        <f t="shared" si="68"/>
        <v>110.23</v>
      </c>
      <c r="N121" s="44">
        <f t="shared" si="68"/>
        <v>110.23</v>
      </c>
      <c r="O121" s="44">
        <f t="shared" si="68"/>
        <v>110.23</v>
      </c>
      <c r="P121" s="44">
        <f t="shared" si="68"/>
        <v>110.23</v>
      </c>
      <c r="Q121" s="44">
        <f t="shared" si="68"/>
        <v>110.23</v>
      </c>
      <c r="R121" s="44">
        <f t="shared" si="68"/>
        <v>110.23</v>
      </c>
      <c r="S121" s="44">
        <f t="shared" si="68"/>
        <v>110.23</v>
      </c>
      <c r="T121" s="44">
        <f t="shared" si="68"/>
        <v>110.23</v>
      </c>
      <c r="U121" s="44">
        <f t="shared" si="68"/>
        <v>110.23</v>
      </c>
      <c r="V121" s="44">
        <f t="shared" si="68"/>
        <v>110.23</v>
      </c>
      <c r="W121" s="44">
        <f t="shared" si="68"/>
        <v>110.23</v>
      </c>
      <c r="X121" s="44">
        <f t="shared" si="68"/>
        <v>110.23</v>
      </c>
      <c r="Y121" s="44">
        <f t="shared" si="68"/>
        <v>110.23</v>
      </c>
      <c r="Z121" s="44">
        <f t="shared" si="68"/>
        <v>110.23</v>
      </c>
      <c r="AA121" s="44">
        <f t="shared" si="68"/>
        <v>110.23</v>
      </c>
    </row>
    <row r="122" spans="1:27" ht="12.75" customHeight="1" collapsed="1" x14ac:dyDescent="0.2">
      <c r="A122" s="98" t="s">
        <v>352</v>
      </c>
      <c r="B122" s="28" t="str">
        <f>"24"&amp;"."&amp;$B$662&amp;"."&amp;$B$663</f>
        <v>24.08.2023</v>
      </c>
      <c r="C122" s="90" t="s">
        <v>76</v>
      </c>
      <c r="D122" s="91">
        <f>ROUND(((D123+D124+D126+D125)/1000),5)</f>
        <v>2.39534</v>
      </c>
      <c r="E122" s="91">
        <f>ROUND(((E123+E124+E126+E125)/1000),5)</f>
        <v>2.15273</v>
      </c>
      <c r="F122" s="91">
        <f>ROUND(((F123+F124+F126+F125)/1000),5)</f>
        <v>2.0495399999999999</v>
      </c>
      <c r="G122" s="91">
        <f t="shared" ref="G122:AA122" si="69">ROUND(((G123+G124+G126+G125)/1000),5)</f>
        <v>1.39642</v>
      </c>
      <c r="H122" s="91">
        <f t="shared" si="69"/>
        <v>1.4049199999999999</v>
      </c>
      <c r="I122" s="91">
        <f t="shared" si="69"/>
        <v>2.1515300000000002</v>
      </c>
      <c r="J122" s="91">
        <f t="shared" si="69"/>
        <v>2.4419900000000001</v>
      </c>
      <c r="K122" s="91">
        <f t="shared" si="69"/>
        <v>2.7668599999999999</v>
      </c>
      <c r="L122" s="91">
        <f t="shared" si="69"/>
        <v>2.9686499999999998</v>
      </c>
      <c r="M122" s="91">
        <f t="shared" si="69"/>
        <v>3.0729700000000002</v>
      </c>
      <c r="N122" s="91">
        <f t="shared" si="69"/>
        <v>3.1308799999999999</v>
      </c>
      <c r="O122" s="91">
        <f t="shared" si="69"/>
        <v>3.1205599999999998</v>
      </c>
      <c r="P122" s="91">
        <f t="shared" si="69"/>
        <v>3.1025700000000001</v>
      </c>
      <c r="Q122" s="91">
        <f t="shared" si="69"/>
        <v>3.1360299999999999</v>
      </c>
      <c r="R122" s="91">
        <f t="shared" si="69"/>
        <v>3.2271299999999998</v>
      </c>
      <c r="S122" s="91">
        <f t="shared" si="69"/>
        <v>3.2311399999999999</v>
      </c>
      <c r="T122" s="91">
        <f t="shared" si="69"/>
        <v>3.2263299999999999</v>
      </c>
      <c r="U122" s="91">
        <f t="shared" si="69"/>
        <v>3.12323</v>
      </c>
      <c r="V122" s="91">
        <f t="shared" si="69"/>
        <v>3.1241500000000002</v>
      </c>
      <c r="W122" s="91">
        <f t="shared" si="69"/>
        <v>3.16343</v>
      </c>
      <c r="X122" s="91">
        <f t="shared" si="69"/>
        <v>3.1928700000000001</v>
      </c>
      <c r="Y122" s="91">
        <f t="shared" si="69"/>
        <v>3.0901800000000001</v>
      </c>
      <c r="Z122" s="91">
        <f t="shared" si="69"/>
        <v>2.97207</v>
      </c>
      <c r="AA122" s="91">
        <f t="shared" si="69"/>
        <v>2.70499</v>
      </c>
    </row>
    <row r="123" spans="1:27" ht="12.75" hidden="1" customHeight="1" outlineLevel="1" x14ac:dyDescent="0.2">
      <c r="A123" s="99" t="s">
        <v>353</v>
      </c>
      <c r="B123" s="63" t="s">
        <v>238</v>
      </c>
      <c r="C123" s="43" t="s">
        <v>79</v>
      </c>
      <c r="D123" s="44">
        <v>1209.77</v>
      </c>
      <c r="E123" s="44">
        <v>967.16</v>
      </c>
      <c r="F123" s="44">
        <v>863.97</v>
      </c>
      <c r="G123" s="44">
        <v>210.85</v>
      </c>
      <c r="H123" s="44">
        <v>219.35</v>
      </c>
      <c r="I123" s="44">
        <v>965.96</v>
      </c>
      <c r="J123" s="44">
        <v>1256.42</v>
      </c>
      <c r="K123" s="44">
        <v>1581.29</v>
      </c>
      <c r="L123" s="44">
        <v>1783.08</v>
      </c>
      <c r="M123" s="44">
        <v>1887.4</v>
      </c>
      <c r="N123" s="44">
        <v>1945.31</v>
      </c>
      <c r="O123" s="44">
        <v>1934.99</v>
      </c>
      <c r="P123" s="44">
        <v>1917</v>
      </c>
      <c r="Q123" s="44">
        <v>1950.46</v>
      </c>
      <c r="R123" s="44">
        <v>2041.56</v>
      </c>
      <c r="S123" s="44">
        <v>2045.57</v>
      </c>
      <c r="T123" s="44">
        <v>2040.76</v>
      </c>
      <c r="U123" s="44">
        <v>1937.66</v>
      </c>
      <c r="V123" s="44">
        <v>1938.58</v>
      </c>
      <c r="W123" s="44">
        <v>1977.86</v>
      </c>
      <c r="X123" s="44">
        <v>2007.3</v>
      </c>
      <c r="Y123" s="44">
        <v>1904.61</v>
      </c>
      <c r="Z123" s="44">
        <v>1786.5</v>
      </c>
      <c r="AA123" s="44">
        <v>1519.42</v>
      </c>
    </row>
    <row r="124" spans="1:27" ht="12.75" hidden="1" customHeight="1" outlineLevel="1" x14ac:dyDescent="0.2">
      <c r="A124" s="99" t="s">
        <v>354</v>
      </c>
      <c r="B124" s="63" t="s">
        <v>90</v>
      </c>
      <c r="C124" s="43" t="s">
        <v>79</v>
      </c>
      <c r="D124" s="44">
        <f>$D$9</f>
        <v>1071.42</v>
      </c>
      <c r="E124" s="44">
        <f t="shared" ref="E124:AA124" si="70">$D$9</f>
        <v>1071.42</v>
      </c>
      <c r="F124" s="44">
        <f t="shared" si="70"/>
        <v>1071.42</v>
      </c>
      <c r="G124" s="44">
        <f t="shared" si="70"/>
        <v>1071.42</v>
      </c>
      <c r="H124" s="44">
        <f t="shared" si="70"/>
        <v>1071.42</v>
      </c>
      <c r="I124" s="44">
        <f t="shared" si="70"/>
        <v>1071.42</v>
      </c>
      <c r="J124" s="44">
        <f t="shared" si="70"/>
        <v>1071.42</v>
      </c>
      <c r="K124" s="44">
        <f t="shared" si="70"/>
        <v>1071.42</v>
      </c>
      <c r="L124" s="44">
        <f t="shared" si="70"/>
        <v>1071.42</v>
      </c>
      <c r="M124" s="44">
        <f t="shared" si="70"/>
        <v>1071.42</v>
      </c>
      <c r="N124" s="44">
        <f t="shared" si="70"/>
        <v>1071.42</v>
      </c>
      <c r="O124" s="44">
        <f t="shared" si="70"/>
        <v>1071.42</v>
      </c>
      <c r="P124" s="44">
        <f t="shared" si="70"/>
        <v>1071.42</v>
      </c>
      <c r="Q124" s="44">
        <f t="shared" si="70"/>
        <v>1071.42</v>
      </c>
      <c r="R124" s="44">
        <f t="shared" si="70"/>
        <v>1071.42</v>
      </c>
      <c r="S124" s="44">
        <f t="shared" si="70"/>
        <v>1071.42</v>
      </c>
      <c r="T124" s="44">
        <f t="shared" si="70"/>
        <v>1071.42</v>
      </c>
      <c r="U124" s="44">
        <f t="shared" si="70"/>
        <v>1071.42</v>
      </c>
      <c r="V124" s="44">
        <f t="shared" si="70"/>
        <v>1071.42</v>
      </c>
      <c r="W124" s="44">
        <f t="shared" si="70"/>
        <v>1071.42</v>
      </c>
      <c r="X124" s="44">
        <f t="shared" si="70"/>
        <v>1071.42</v>
      </c>
      <c r="Y124" s="44">
        <f t="shared" si="70"/>
        <v>1071.42</v>
      </c>
      <c r="Z124" s="44">
        <f t="shared" si="70"/>
        <v>1071.42</v>
      </c>
      <c r="AA124" s="44">
        <f t="shared" si="70"/>
        <v>1071.42</v>
      </c>
    </row>
    <row r="125" spans="1:27" ht="12.75" hidden="1" customHeight="1" outlineLevel="1" x14ac:dyDescent="0.2">
      <c r="A125" s="99" t="s">
        <v>355</v>
      </c>
      <c r="B125" s="63" t="s">
        <v>83</v>
      </c>
      <c r="C125" s="43" t="s">
        <v>79</v>
      </c>
      <c r="D125" s="44">
        <v>3.92</v>
      </c>
      <c r="E125" s="44">
        <v>3.92</v>
      </c>
      <c r="F125" s="44">
        <v>3.92</v>
      </c>
      <c r="G125" s="44">
        <v>3.92</v>
      </c>
      <c r="H125" s="44">
        <v>3.92</v>
      </c>
      <c r="I125" s="44">
        <v>3.92</v>
      </c>
      <c r="J125" s="44">
        <v>3.92</v>
      </c>
      <c r="K125" s="44">
        <v>3.92</v>
      </c>
      <c r="L125" s="44">
        <v>3.92</v>
      </c>
      <c r="M125" s="44">
        <v>3.92</v>
      </c>
      <c r="N125" s="44">
        <v>3.92</v>
      </c>
      <c r="O125" s="44">
        <v>3.92</v>
      </c>
      <c r="P125" s="44">
        <v>3.92</v>
      </c>
      <c r="Q125" s="44">
        <v>3.92</v>
      </c>
      <c r="R125" s="44">
        <v>3.92</v>
      </c>
      <c r="S125" s="44">
        <v>3.92</v>
      </c>
      <c r="T125" s="44">
        <v>3.92</v>
      </c>
      <c r="U125" s="44">
        <v>3.92</v>
      </c>
      <c r="V125" s="44">
        <v>3.92</v>
      </c>
      <c r="W125" s="44">
        <v>3.92</v>
      </c>
      <c r="X125" s="44">
        <v>3.92</v>
      </c>
      <c r="Y125" s="44">
        <v>3.92</v>
      </c>
      <c r="Z125" s="44">
        <v>3.92</v>
      </c>
      <c r="AA125" s="44">
        <v>3.92</v>
      </c>
    </row>
    <row r="126" spans="1:27" ht="12.75" hidden="1" customHeight="1" outlineLevel="1" x14ac:dyDescent="0.2">
      <c r="A126" s="99" t="s">
        <v>356</v>
      </c>
      <c r="B126" s="63" t="s">
        <v>81</v>
      </c>
      <c r="C126" s="43" t="s">
        <v>79</v>
      </c>
      <c r="D126" s="44">
        <f>$D$11</f>
        <v>110.23</v>
      </c>
      <c r="E126" s="44">
        <f t="shared" ref="E126:AA126" si="71">$D$11</f>
        <v>110.23</v>
      </c>
      <c r="F126" s="44">
        <f t="shared" si="71"/>
        <v>110.23</v>
      </c>
      <c r="G126" s="44">
        <f t="shared" si="71"/>
        <v>110.23</v>
      </c>
      <c r="H126" s="44">
        <f t="shared" si="71"/>
        <v>110.23</v>
      </c>
      <c r="I126" s="44">
        <f t="shared" si="71"/>
        <v>110.23</v>
      </c>
      <c r="J126" s="44">
        <f t="shared" si="71"/>
        <v>110.23</v>
      </c>
      <c r="K126" s="44">
        <f t="shared" si="71"/>
        <v>110.23</v>
      </c>
      <c r="L126" s="44">
        <f t="shared" si="71"/>
        <v>110.23</v>
      </c>
      <c r="M126" s="44">
        <f t="shared" si="71"/>
        <v>110.23</v>
      </c>
      <c r="N126" s="44">
        <f t="shared" si="71"/>
        <v>110.23</v>
      </c>
      <c r="O126" s="44">
        <f t="shared" si="71"/>
        <v>110.23</v>
      </c>
      <c r="P126" s="44">
        <f t="shared" si="71"/>
        <v>110.23</v>
      </c>
      <c r="Q126" s="44">
        <f t="shared" si="71"/>
        <v>110.23</v>
      </c>
      <c r="R126" s="44">
        <f t="shared" si="71"/>
        <v>110.23</v>
      </c>
      <c r="S126" s="44">
        <f t="shared" si="71"/>
        <v>110.23</v>
      </c>
      <c r="T126" s="44">
        <f t="shared" si="71"/>
        <v>110.23</v>
      </c>
      <c r="U126" s="44">
        <f t="shared" si="71"/>
        <v>110.23</v>
      </c>
      <c r="V126" s="44">
        <f t="shared" si="71"/>
        <v>110.23</v>
      </c>
      <c r="W126" s="44">
        <f t="shared" si="71"/>
        <v>110.23</v>
      </c>
      <c r="X126" s="44">
        <f t="shared" si="71"/>
        <v>110.23</v>
      </c>
      <c r="Y126" s="44">
        <f t="shared" si="71"/>
        <v>110.23</v>
      </c>
      <c r="Z126" s="44">
        <f t="shared" si="71"/>
        <v>110.23</v>
      </c>
      <c r="AA126" s="44">
        <f t="shared" si="71"/>
        <v>110.23</v>
      </c>
    </row>
    <row r="127" spans="1:27" ht="12.75" customHeight="1" collapsed="1" x14ac:dyDescent="0.2">
      <c r="A127" s="98" t="s">
        <v>357</v>
      </c>
      <c r="B127" s="28" t="str">
        <f>"25"&amp;"."&amp;$B$662&amp;"."&amp;$B$663</f>
        <v>25.08.2023</v>
      </c>
      <c r="C127" s="90" t="s">
        <v>76</v>
      </c>
      <c r="D127" s="91">
        <f>ROUND(((D128+D129+D131+D130)/1000),5)</f>
        <v>2.46956</v>
      </c>
      <c r="E127" s="91">
        <f>ROUND(((E128+E129+E131+E130)/1000),5)</f>
        <v>2.25786</v>
      </c>
      <c r="F127" s="91">
        <f>ROUND(((F128+F129+F131+F130)/1000),5)</f>
        <v>2.1358000000000001</v>
      </c>
      <c r="G127" s="91">
        <f t="shared" ref="G127:AA127" si="72">ROUND(((G128+G129+G131+G130)/1000),5)</f>
        <v>1.40364</v>
      </c>
      <c r="H127" s="91">
        <f t="shared" si="72"/>
        <v>1.4199900000000001</v>
      </c>
      <c r="I127" s="91">
        <f t="shared" si="72"/>
        <v>1.45461</v>
      </c>
      <c r="J127" s="91">
        <f t="shared" si="72"/>
        <v>2.49973</v>
      </c>
      <c r="K127" s="91">
        <f t="shared" si="72"/>
        <v>2.78071</v>
      </c>
      <c r="L127" s="91">
        <f t="shared" si="72"/>
        <v>2.9521299999999999</v>
      </c>
      <c r="M127" s="91">
        <f t="shared" si="72"/>
        <v>3.1401500000000002</v>
      </c>
      <c r="N127" s="91">
        <f t="shared" si="72"/>
        <v>3.1875200000000001</v>
      </c>
      <c r="O127" s="91">
        <f t="shared" si="72"/>
        <v>3.1639599999999999</v>
      </c>
      <c r="P127" s="91">
        <f t="shared" si="72"/>
        <v>3.1314099999999998</v>
      </c>
      <c r="Q127" s="91">
        <f t="shared" si="72"/>
        <v>3.1437300000000001</v>
      </c>
      <c r="R127" s="91">
        <f t="shared" si="72"/>
        <v>3.2297899999999999</v>
      </c>
      <c r="S127" s="91">
        <f t="shared" si="72"/>
        <v>3.22756</v>
      </c>
      <c r="T127" s="91">
        <f t="shared" si="72"/>
        <v>3.1957499999999999</v>
      </c>
      <c r="U127" s="91">
        <f t="shared" si="72"/>
        <v>3.18771</v>
      </c>
      <c r="V127" s="91">
        <f t="shared" si="72"/>
        <v>3.1847500000000002</v>
      </c>
      <c r="W127" s="91">
        <f t="shared" si="72"/>
        <v>3.2248700000000001</v>
      </c>
      <c r="X127" s="91">
        <f t="shared" si="72"/>
        <v>3.22715</v>
      </c>
      <c r="Y127" s="91">
        <f t="shared" si="72"/>
        <v>3.1535000000000002</v>
      </c>
      <c r="Z127" s="91">
        <f t="shared" si="72"/>
        <v>2.9483700000000002</v>
      </c>
      <c r="AA127" s="91">
        <f t="shared" si="72"/>
        <v>2.7343899999999999</v>
      </c>
    </row>
    <row r="128" spans="1:27" ht="12.75" hidden="1" customHeight="1" outlineLevel="1" x14ac:dyDescent="0.2">
      <c r="A128" s="99" t="s">
        <v>358</v>
      </c>
      <c r="B128" s="63" t="s">
        <v>238</v>
      </c>
      <c r="C128" s="43" t="s">
        <v>79</v>
      </c>
      <c r="D128" s="44">
        <v>1283.99</v>
      </c>
      <c r="E128" s="44">
        <v>1072.29</v>
      </c>
      <c r="F128" s="44">
        <v>950.23</v>
      </c>
      <c r="G128" s="44">
        <v>218.07</v>
      </c>
      <c r="H128" s="44">
        <v>234.42</v>
      </c>
      <c r="I128" s="44">
        <v>269.04000000000002</v>
      </c>
      <c r="J128" s="44">
        <v>1314.16</v>
      </c>
      <c r="K128" s="44">
        <v>1595.14</v>
      </c>
      <c r="L128" s="44">
        <v>1766.56</v>
      </c>
      <c r="M128" s="44">
        <v>1954.58</v>
      </c>
      <c r="N128" s="44">
        <v>2001.95</v>
      </c>
      <c r="O128" s="44">
        <v>1978.39</v>
      </c>
      <c r="P128" s="44">
        <v>1945.84</v>
      </c>
      <c r="Q128" s="44">
        <v>1958.16</v>
      </c>
      <c r="R128" s="44">
        <v>2044.22</v>
      </c>
      <c r="S128" s="44">
        <v>2041.99</v>
      </c>
      <c r="T128" s="44">
        <v>2010.18</v>
      </c>
      <c r="U128" s="44">
        <v>2002.14</v>
      </c>
      <c r="V128" s="44">
        <v>1999.18</v>
      </c>
      <c r="W128" s="44">
        <v>2039.3</v>
      </c>
      <c r="X128" s="44">
        <v>2041.58</v>
      </c>
      <c r="Y128" s="44">
        <v>1967.93</v>
      </c>
      <c r="Z128" s="44">
        <v>1762.8</v>
      </c>
      <c r="AA128" s="44">
        <v>1548.82</v>
      </c>
    </row>
    <row r="129" spans="1:27" ht="12.75" hidden="1" customHeight="1" outlineLevel="1" x14ac:dyDescent="0.2">
      <c r="A129" s="99" t="s">
        <v>359</v>
      </c>
      <c r="B129" s="63" t="s">
        <v>90</v>
      </c>
      <c r="C129" s="43" t="s">
        <v>79</v>
      </c>
      <c r="D129" s="44">
        <f>$D$9</f>
        <v>1071.42</v>
      </c>
      <c r="E129" s="44">
        <f t="shared" ref="E129:AA129" si="73">$D$9</f>
        <v>1071.42</v>
      </c>
      <c r="F129" s="44">
        <f t="shared" si="73"/>
        <v>1071.42</v>
      </c>
      <c r="G129" s="44">
        <f t="shared" si="73"/>
        <v>1071.42</v>
      </c>
      <c r="H129" s="44">
        <f t="shared" si="73"/>
        <v>1071.42</v>
      </c>
      <c r="I129" s="44">
        <f t="shared" si="73"/>
        <v>1071.42</v>
      </c>
      <c r="J129" s="44">
        <f t="shared" si="73"/>
        <v>1071.42</v>
      </c>
      <c r="K129" s="44">
        <f t="shared" si="73"/>
        <v>1071.42</v>
      </c>
      <c r="L129" s="44">
        <f t="shared" si="73"/>
        <v>1071.42</v>
      </c>
      <c r="M129" s="44">
        <f t="shared" si="73"/>
        <v>1071.42</v>
      </c>
      <c r="N129" s="44">
        <f t="shared" si="73"/>
        <v>1071.42</v>
      </c>
      <c r="O129" s="44">
        <f t="shared" si="73"/>
        <v>1071.42</v>
      </c>
      <c r="P129" s="44">
        <f t="shared" si="73"/>
        <v>1071.42</v>
      </c>
      <c r="Q129" s="44">
        <f t="shared" si="73"/>
        <v>1071.42</v>
      </c>
      <c r="R129" s="44">
        <f t="shared" si="73"/>
        <v>1071.42</v>
      </c>
      <c r="S129" s="44">
        <f t="shared" si="73"/>
        <v>1071.42</v>
      </c>
      <c r="T129" s="44">
        <f t="shared" si="73"/>
        <v>1071.42</v>
      </c>
      <c r="U129" s="44">
        <f t="shared" si="73"/>
        <v>1071.42</v>
      </c>
      <c r="V129" s="44">
        <f t="shared" si="73"/>
        <v>1071.42</v>
      </c>
      <c r="W129" s="44">
        <f t="shared" si="73"/>
        <v>1071.42</v>
      </c>
      <c r="X129" s="44">
        <f t="shared" si="73"/>
        <v>1071.42</v>
      </c>
      <c r="Y129" s="44">
        <f t="shared" si="73"/>
        <v>1071.42</v>
      </c>
      <c r="Z129" s="44">
        <f t="shared" si="73"/>
        <v>1071.42</v>
      </c>
      <c r="AA129" s="44">
        <f t="shared" si="73"/>
        <v>1071.42</v>
      </c>
    </row>
    <row r="130" spans="1:27" ht="12.75" hidden="1" customHeight="1" outlineLevel="1" x14ac:dyDescent="0.2">
      <c r="A130" s="99" t="s">
        <v>360</v>
      </c>
      <c r="B130" s="63" t="s">
        <v>83</v>
      </c>
      <c r="C130" s="43" t="s">
        <v>79</v>
      </c>
      <c r="D130" s="44">
        <v>3.92</v>
      </c>
      <c r="E130" s="44">
        <v>3.92</v>
      </c>
      <c r="F130" s="44">
        <v>3.92</v>
      </c>
      <c r="G130" s="44">
        <v>3.92</v>
      </c>
      <c r="H130" s="44">
        <v>3.92</v>
      </c>
      <c r="I130" s="44">
        <v>3.92</v>
      </c>
      <c r="J130" s="44">
        <v>3.92</v>
      </c>
      <c r="K130" s="44">
        <v>3.92</v>
      </c>
      <c r="L130" s="44">
        <v>3.92</v>
      </c>
      <c r="M130" s="44">
        <v>3.92</v>
      </c>
      <c r="N130" s="44">
        <v>3.92</v>
      </c>
      <c r="O130" s="44">
        <v>3.92</v>
      </c>
      <c r="P130" s="44">
        <v>3.92</v>
      </c>
      <c r="Q130" s="44">
        <v>3.92</v>
      </c>
      <c r="R130" s="44">
        <v>3.92</v>
      </c>
      <c r="S130" s="44">
        <v>3.92</v>
      </c>
      <c r="T130" s="44">
        <v>3.92</v>
      </c>
      <c r="U130" s="44">
        <v>3.92</v>
      </c>
      <c r="V130" s="44">
        <v>3.92</v>
      </c>
      <c r="W130" s="44">
        <v>3.92</v>
      </c>
      <c r="X130" s="44">
        <v>3.92</v>
      </c>
      <c r="Y130" s="44">
        <v>3.92</v>
      </c>
      <c r="Z130" s="44">
        <v>3.92</v>
      </c>
      <c r="AA130" s="44">
        <v>3.92</v>
      </c>
    </row>
    <row r="131" spans="1:27" ht="12.75" hidden="1" customHeight="1" outlineLevel="1" x14ac:dyDescent="0.2">
      <c r="A131" s="99" t="s">
        <v>361</v>
      </c>
      <c r="B131" s="63" t="s">
        <v>81</v>
      </c>
      <c r="C131" s="43" t="s">
        <v>79</v>
      </c>
      <c r="D131" s="44">
        <f>$D$11</f>
        <v>110.23</v>
      </c>
      <c r="E131" s="44">
        <f t="shared" ref="E131:AA131" si="74">$D$11</f>
        <v>110.23</v>
      </c>
      <c r="F131" s="44">
        <f t="shared" si="74"/>
        <v>110.23</v>
      </c>
      <c r="G131" s="44">
        <f t="shared" si="74"/>
        <v>110.23</v>
      </c>
      <c r="H131" s="44">
        <f t="shared" si="74"/>
        <v>110.23</v>
      </c>
      <c r="I131" s="44">
        <f t="shared" si="74"/>
        <v>110.23</v>
      </c>
      <c r="J131" s="44">
        <f t="shared" si="74"/>
        <v>110.23</v>
      </c>
      <c r="K131" s="44">
        <f t="shared" si="74"/>
        <v>110.23</v>
      </c>
      <c r="L131" s="44">
        <f t="shared" si="74"/>
        <v>110.23</v>
      </c>
      <c r="M131" s="44">
        <f t="shared" si="74"/>
        <v>110.23</v>
      </c>
      <c r="N131" s="44">
        <f t="shared" si="74"/>
        <v>110.23</v>
      </c>
      <c r="O131" s="44">
        <f t="shared" si="74"/>
        <v>110.23</v>
      </c>
      <c r="P131" s="44">
        <f t="shared" si="74"/>
        <v>110.23</v>
      </c>
      <c r="Q131" s="44">
        <f t="shared" si="74"/>
        <v>110.23</v>
      </c>
      <c r="R131" s="44">
        <f t="shared" si="74"/>
        <v>110.23</v>
      </c>
      <c r="S131" s="44">
        <f t="shared" si="74"/>
        <v>110.23</v>
      </c>
      <c r="T131" s="44">
        <f t="shared" si="74"/>
        <v>110.23</v>
      </c>
      <c r="U131" s="44">
        <f t="shared" si="74"/>
        <v>110.23</v>
      </c>
      <c r="V131" s="44">
        <f t="shared" si="74"/>
        <v>110.23</v>
      </c>
      <c r="W131" s="44">
        <f t="shared" si="74"/>
        <v>110.23</v>
      </c>
      <c r="X131" s="44">
        <f t="shared" si="74"/>
        <v>110.23</v>
      </c>
      <c r="Y131" s="44">
        <f t="shared" si="74"/>
        <v>110.23</v>
      </c>
      <c r="Z131" s="44">
        <f t="shared" si="74"/>
        <v>110.23</v>
      </c>
      <c r="AA131" s="44">
        <f t="shared" si="74"/>
        <v>110.23</v>
      </c>
    </row>
    <row r="132" spans="1:27" ht="12.75" customHeight="1" collapsed="1" x14ac:dyDescent="0.2">
      <c r="A132" s="98" t="s">
        <v>362</v>
      </c>
      <c r="B132" s="28" t="str">
        <f>"26"&amp;"."&amp;$B$662&amp;"."&amp;$B$663</f>
        <v>26.08.2023</v>
      </c>
      <c r="C132" s="90" t="s">
        <v>76</v>
      </c>
      <c r="D132" s="91">
        <f>ROUND(((D133+D134+D136+D135)/1000),5)</f>
        <v>2.5973199999999999</v>
      </c>
      <c r="E132" s="91">
        <f>ROUND(((E133+E134+E136+E135)/1000),5)</f>
        <v>2.5137999999999998</v>
      </c>
      <c r="F132" s="91">
        <f>ROUND(((F133+F134+F136+F135)/1000),5)</f>
        <v>2.3866900000000002</v>
      </c>
      <c r="G132" s="91">
        <f t="shared" ref="G132:AA132" si="75">ROUND(((G133+G134+G136+G135)/1000),5)</f>
        <v>2.3511500000000001</v>
      </c>
      <c r="H132" s="91">
        <f t="shared" si="75"/>
        <v>2.3499599999999998</v>
      </c>
      <c r="I132" s="91">
        <f t="shared" si="75"/>
        <v>2.3685999999999998</v>
      </c>
      <c r="J132" s="91">
        <f t="shared" si="75"/>
        <v>2.4706700000000001</v>
      </c>
      <c r="K132" s="91">
        <f t="shared" si="75"/>
        <v>2.6667299999999998</v>
      </c>
      <c r="L132" s="91">
        <f t="shared" si="75"/>
        <v>2.95913</v>
      </c>
      <c r="M132" s="91">
        <f t="shared" si="75"/>
        <v>3.2055699999999998</v>
      </c>
      <c r="N132" s="91">
        <f t="shared" si="75"/>
        <v>3.26641</v>
      </c>
      <c r="O132" s="91">
        <f t="shared" si="75"/>
        <v>3.2755399999999999</v>
      </c>
      <c r="P132" s="91">
        <f t="shared" si="75"/>
        <v>3.2706200000000001</v>
      </c>
      <c r="Q132" s="91">
        <f t="shared" si="75"/>
        <v>3.2883499999999999</v>
      </c>
      <c r="R132" s="91">
        <f t="shared" si="75"/>
        <v>3.2854800000000002</v>
      </c>
      <c r="S132" s="91">
        <f t="shared" si="75"/>
        <v>3.2771400000000002</v>
      </c>
      <c r="T132" s="91">
        <f t="shared" si="75"/>
        <v>3.2011099999999999</v>
      </c>
      <c r="U132" s="91">
        <f t="shared" si="75"/>
        <v>3.1178400000000002</v>
      </c>
      <c r="V132" s="91">
        <f t="shared" si="75"/>
        <v>3.11565</v>
      </c>
      <c r="W132" s="91">
        <f t="shared" si="75"/>
        <v>3.1884899999999998</v>
      </c>
      <c r="X132" s="91">
        <f t="shared" si="75"/>
        <v>3.1347100000000001</v>
      </c>
      <c r="Y132" s="91">
        <f t="shared" si="75"/>
        <v>2.9514499999999999</v>
      </c>
      <c r="Z132" s="91">
        <f t="shared" si="75"/>
        <v>2.8765399999999999</v>
      </c>
      <c r="AA132" s="91">
        <f t="shared" si="75"/>
        <v>2.6650499999999999</v>
      </c>
    </row>
    <row r="133" spans="1:27" ht="12.75" hidden="1" customHeight="1" outlineLevel="1" x14ac:dyDescent="0.2">
      <c r="A133" s="99" t="s">
        <v>363</v>
      </c>
      <c r="B133" s="63" t="s">
        <v>238</v>
      </c>
      <c r="C133" s="43" t="s">
        <v>79</v>
      </c>
      <c r="D133" s="44">
        <v>1411.75</v>
      </c>
      <c r="E133" s="44">
        <v>1328.23</v>
      </c>
      <c r="F133" s="44">
        <v>1201.1199999999999</v>
      </c>
      <c r="G133" s="44">
        <v>1165.58</v>
      </c>
      <c r="H133" s="44">
        <v>1164.3900000000001</v>
      </c>
      <c r="I133" s="44">
        <v>1183.03</v>
      </c>
      <c r="J133" s="44">
        <v>1285.0999999999999</v>
      </c>
      <c r="K133" s="44">
        <v>1481.16</v>
      </c>
      <c r="L133" s="44">
        <v>1773.56</v>
      </c>
      <c r="M133" s="44">
        <v>2020</v>
      </c>
      <c r="N133" s="44">
        <v>2080.84</v>
      </c>
      <c r="O133" s="44">
        <v>2089.9699999999998</v>
      </c>
      <c r="P133" s="44">
        <v>2085.0500000000002</v>
      </c>
      <c r="Q133" s="44">
        <v>2102.7800000000002</v>
      </c>
      <c r="R133" s="44">
        <v>2099.91</v>
      </c>
      <c r="S133" s="44">
        <v>2091.5700000000002</v>
      </c>
      <c r="T133" s="44">
        <v>2015.54</v>
      </c>
      <c r="U133" s="44">
        <v>1932.27</v>
      </c>
      <c r="V133" s="44">
        <v>1930.08</v>
      </c>
      <c r="W133" s="44">
        <v>2002.92</v>
      </c>
      <c r="X133" s="44">
        <v>1949.14</v>
      </c>
      <c r="Y133" s="44">
        <v>1765.88</v>
      </c>
      <c r="Z133" s="44">
        <v>1690.97</v>
      </c>
      <c r="AA133" s="44">
        <v>1479.48</v>
      </c>
    </row>
    <row r="134" spans="1:27" ht="12.75" hidden="1" customHeight="1" outlineLevel="1" x14ac:dyDescent="0.2">
      <c r="A134" s="99" t="s">
        <v>364</v>
      </c>
      <c r="B134" s="63" t="s">
        <v>90</v>
      </c>
      <c r="C134" s="43" t="s">
        <v>79</v>
      </c>
      <c r="D134" s="44">
        <f>$D$9</f>
        <v>1071.42</v>
      </c>
      <c r="E134" s="44">
        <f t="shared" ref="E134:AA134" si="76">$D$9</f>
        <v>1071.42</v>
      </c>
      <c r="F134" s="44">
        <f t="shared" si="76"/>
        <v>1071.42</v>
      </c>
      <c r="G134" s="44">
        <f t="shared" si="76"/>
        <v>1071.42</v>
      </c>
      <c r="H134" s="44">
        <f t="shared" si="76"/>
        <v>1071.42</v>
      </c>
      <c r="I134" s="44">
        <f t="shared" si="76"/>
        <v>1071.42</v>
      </c>
      <c r="J134" s="44">
        <f t="shared" si="76"/>
        <v>1071.42</v>
      </c>
      <c r="K134" s="44">
        <f t="shared" si="76"/>
        <v>1071.42</v>
      </c>
      <c r="L134" s="44">
        <f t="shared" si="76"/>
        <v>1071.42</v>
      </c>
      <c r="M134" s="44">
        <f t="shared" si="76"/>
        <v>1071.42</v>
      </c>
      <c r="N134" s="44">
        <f t="shared" si="76"/>
        <v>1071.42</v>
      </c>
      <c r="O134" s="44">
        <f t="shared" si="76"/>
        <v>1071.42</v>
      </c>
      <c r="P134" s="44">
        <f t="shared" si="76"/>
        <v>1071.42</v>
      </c>
      <c r="Q134" s="44">
        <f t="shared" si="76"/>
        <v>1071.42</v>
      </c>
      <c r="R134" s="44">
        <f t="shared" si="76"/>
        <v>1071.42</v>
      </c>
      <c r="S134" s="44">
        <f t="shared" si="76"/>
        <v>1071.42</v>
      </c>
      <c r="T134" s="44">
        <f t="shared" si="76"/>
        <v>1071.42</v>
      </c>
      <c r="U134" s="44">
        <f t="shared" si="76"/>
        <v>1071.42</v>
      </c>
      <c r="V134" s="44">
        <f t="shared" si="76"/>
        <v>1071.42</v>
      </c>
      <c r="W134" s="44">
        <f t="shared" si="76"/>
        <v>1071.42</v>
      </c>
      <c r="X134" s="44">
        <f t="shared" si="76"/>
        <v>1071.42</v>
      </c>
      <c r="Y134" s="44">
        <f t="shared" si="76"/>
        <v>1071.42</v>
      </c>
      <c r="Z134" s="44">
        <f t="shared" si="76"/>
        <v>1071.42</v>
      </c>
      <c r="AA134" s="44">
        <f t="shared" si="76"/>
        <v>1071.42</v>
      </c>
    </row>
    <row r="135" spans="1:27" ht="12.75" hidden="1" customHeight="1" outlineLevel="1" x14ac:dyDescent="0.2">
      <c r="A135" s="99" t="s">
        <v>365</v>
      </c>
      <c r="B135" s="63" t="s">
        <v>83</v>
      </c>
      <c r="C135" s="43" t="s">
        <v>79</v>
      </c>
      <c r="D135" s="44">
        <v>3.92</v>
      </c>
      <c r="E135" s="44">
        <v>3.92</v>
      </c>
      <c r="F135" s="44">
        <v>3.92</v>
      </c>
      <c r="G135" s="44">
        <v>3.92</v>
      </c>
      <c r="H135" s="44">
        <v>3.92</v>
      </c>
      <c r="I135" s="44">
        <v>3.92</v>
      </c>
      <c r="J135" s="44">
        <v>3.92</v>
      </c>
      <c r="K135" s="44">
        <v>3.92</v>
      </c>
      <c r="L135" s="44">
        <v>3.92</v>
      </c>
      <c r="M135" s="44">
        <v>3.92</v>
      </c>
      <c r="N135" s="44">
        <v>3.92</v>
      </c>
      <c r="O135" s="44">
        <v>3.92</v>
      </c>
      <c r="P135" s="44">
        <v>3.92</v>
      </c>
      <c r="Q135" s="44">
        <v>3.92</v>
      </c>
      <c r="R135" s="44">
        <v>3.92</v>
      </c>
      <c r="S135" s="44">
        <v>3.92</v>
      </c>
      <c r="T135" s="44">
        <v>3.92</v>
      </c>
      <c r="U135" s="44">
        <v>3.92</v>
      </c>
      <c r="V135" s="44">
        <v>3.92</v>
      </c>
      <c r="W135" s="44">
        <v>3.92</v>
      </c>
      <c r="X135" s="44">
        <v>3.92</v>
      </c>
      <c r="Y135" s="44">
        <v>3.92</v>
      </c>
      <c r="Z135" s="44">
        <v>3.92</v>
      </c>
      <c r="AA135" s="44">
        <v>3.92</v>
      </c>
    </row>
    <row r="136" spans="1:27" ht="12.75" hidden="1" customHeight="1" outlineLevel="1" x14ac:dyDescent="0.2">
      <c r="A136" s="99" t="s">
        <v>366</v>
      </c>
      <c r="B136" s="63" t="s">
        <v>81</v>
      </c>
      <c r="C136" s="43" t="s">
        <v>79</v>
      </c>
      <c r="D136" s="44">
        <f>$D$11</f>
        <v>110.23</v>
      </c>
      <c r="E136" s="44">
        <f t="shared" ref="E136:AA136" si="77">$D$11</f>
        <v>110.23</v>
      </c>
      <c r="F136" s="44">
        <f t="shared" si="77"/>
        <v>110.23</v>
      </c>
      <c r="G136" s="44">
        <f t="shared" si="77"/>
        <v>110.23</v>
      </c>
      <c r="H136" s="44">
        <f t="shared" si="77"/>
        <v>110.23</v>
      </c>
      <c r="I136" s="44">
        <f t="shared" si="77"/>
        <v>110.23</v>
      </c>
      <c r="J136" s="44">
        <f t="shared" si="77"/>
        <v>110.23</v>
      </c>
      <c r="K136" s="44">
        <f t="shared" si="77"/>
        <v>110.23</v>
      </c>
      <c r="L136" s="44">
        <f t="shared" si="77"/>
        <v>110.23</v>
      </c>
      <c r="M136" s="44">
        <f t="shared" si="77"/>
        <v>110.23</v>
      </c>
      <c r="N136" s="44">
        <f t="shared" si="77"/>
        <v>110.23</v>
      </c>
      <c r="O136" s="44">
        <f t="shared" si="77"/>
        <v>110.23</v>
      </c>
      <c r="P136" s="44">
        <f t="shared" si="77"/>
        <v>110.23</v>
      </c>
      <c r="Q136" s="44">
        <f t="shared" si="77"/>
        <v>110.23</v>
      </c>
      <c r="R136" s="44">
        <f t="shared" si="77"/>
        <v>110.23</v>
      </c>
      <c r="S136" s="44">
        <f t="shared" si="77"/>
        <v>110.23</v>
      </c>
      <c r="T136" s="44">
        <f t="shared" si="77"/>
        <v>110.23</v>
      </c>
      <c r="U136" s="44">
        <f t="shared" si="77"/>
        <v>110.23</v>
      </c>
      <c r="V136" s="44">
        <f t="shared" si="77"/>
        <v>110.23</v>
      </c>
      <c r="W136" s="44">
        <f t="shared" si="77"/>
        <v>110.23</v>
      </c>
      <c r="X136" s="44">
        <f t="shared" si="77"/>
        <v>110.23</v>
      </c>
      <c r="Y136" s="44">
        <f t="shared" si="77"/>
        <v>110.23</v>
      </c>
      <c r="Z136" s="44">
        <f t="shared" si="77"/>
        <v>110.23</v>
      </c>
      <c r="AA136" s="44">
        <f t="shared" si="77"/>
        <v>110.23</v>
      </c>
    </row>
    <row r="137" spans="1:27" ht="12.75" customHeight="1" collapsed="1" x14ac:dyDescent="0.2">
      <c r="A137" s="98" t="s">
        <v>367</v>
      </c>
      <c r="B137" s="28" t="str">
        <f>"27"&amp;"."&amp;$B$662&amp;"."&amp;$B$663</f>
        <v>27.08.2023</v>
      </c>
      <c r="C137" s="90" t="s">
        <v>76</v>
      </c>
      <c r="D137" s="91">
        <f>ROUND(((D138+D139+D141+D140)/1000),5)</f>
        <v>2.5261300000000002</v>
      </c>
      <c r="E137" s="91">
        <f>ROUND(((E138+E139+E141+E140)/1000),5)</f>
        <v>2.4142700000000001</v>
      </c>
      <c r="F137" s="91">
        <f>ROUND(((F138+F139+F141+F140)/1000),5)</f>
        <v>2.35338</v>
      </c>
      <c r="G137" s="91">
        <f t="shared" ref="G137:AA137" si="78">ROUND(((G138+G139+G141+G140)/1000),5)</f>
        <v>2.3105699999999998</v>
      </c>
      <c r="H137" s="91">
        <f t="shared" si="78"/>
        <v>2.2841999999999998</v>
      </c>
      <c r="I137" s="91">
        <f t="shared" si="78"/>
        <v>2.26295</v>
      </c>
      <c r="J137" s="91">
        <f t="shared" si="78"/>
        <v>2.2512799999999999</v>
      </c>
      <c r="K137" s="91">
        <f t="shared" si="78"/>
        <v>2.48108</v>
      </c>
      <c r="L137" s="91">
        <f t="shared" si="78"/>
        <v>2.7629999999999999</v>
      </c>
      <c r="M137" s="91">
        <f t="shared" si="78"/>
        <v>2.9540799999999998</v>
      </c>
      <c r="N137" s="91">
        <f t="shared" si="78"/>
        <v>3.0645099999999998</v>
      </c>
      <c r="O137" s="91">
        <f t="shared" si="78"/>
        <v>3.0992000000000002</v>
      </c>
      <c r="P137" s="91">
        <f t="shared" si="78"/>
        <v>3.0984699999999998</v>
      </c>
      <c r="Q137" s="91">
        <f t="shared" si="78"/>
        <v>3.10697</v>
      </c>
      <c r="R137" s="91">
        <f t="shared" si="78"/>
        <v>3.1082200000000002</v>
      </c>
      <c r="S137" s="91">
        <f t="shared" si="78"/>
        <v>3.10012</v>
      </c>
      <c r="T137" s="91">
        <f t="shared" si="78"/>
        <v>3.0621999999999998</v>
      </c>
      <c r="U137" s="91">
        <f t="shared" si="78"/>
        <v>3.0063900000000001</v>
      </c>
      <c r="V137" s="91">
        <f t="shared" si="78"/>
        <v>2.9979499999999999</v>
      </c>
      <c r="W137" s="91">
        <f t="shared" si="78"/>
        <v>3.03931</v>
      </c>
      <c r="X137" s="91">
        <f t="shared" si="78"/>
        <v>3.0541900000000002</v>
      </c>
      <c r="Y137" s="91">
        <f t="shared" si="78"/>
        <v>2.9466399999999999</v>
      </c>
      <c r="Z137" s="91">
        <f t="shared" si="78"/>
        <v>2.89046</v>
      </c>
      <c r="AA137" s="91">
        <f t="shared" si="78"/>
        <v>2.63049</v>
      </c>
    </row>
    <row r="138" spans="1:27" ht="12.75" hidden="1" customHeight="1" outlineLevel="1" x14ac:dyDescent="0.2">
      <c r="A138" s="99" t="s">
        <v>368</v>
      </c>
      <c r="B138" s="63" t="s">
        <v>238</v>
      </c>
      <c r="C138" s="43" t="s">
        <v>79</v>
      </c>
      <c r="D138" s="44">
        <v>1340.56</v>
      </c>
      <c r="E138" s="44">
        <v>1228.7</v>
      </c>
      <c r="F138" s="44">
        <v>1167.81</v>
      </c>
      <c r="G138" s="44">
        <v>1125</v>
      </c>
      <c r="H138" s="44">
        <v>1098.6300000000001</v>
      </c>
      <c r="I138" s="44">
        <v>1077.3800000000001</v>
      </c>
      <c r="J138" s="44">
        <v>1065.71</v>
      </c>
      <c r="K138" s="44">
        <v>1295.51</v>
      </c>
      <c r="L138" s="44">
        <v>1577.43</v>
      </c>
      <c r="M138" s="44">
        <v>1768.51</v>
      </c>
      <c r="N138" s="44">
        <v>1878.94</v>
      </c>
      <c r="O138" s="44">
        <v>1913.63</v>
      </c>
      <c r="P138" s="44">
        <v>1912.9</v>
      </c>
      <c r="Q138" s="44">
        <v>1921.4</v>
      </c>
      <c r="R138" s="44">
        <v>1922.65</v>
      </c>
      <c r="S138" s="44">
        <v>1914.55</v>
      </c>
      <c r="T138" s="44">
        <v>1876.63</v>
      </c>
      <c r="U138" s="44">
        <v>1820.82</v>
      </c>
      <c r="V138" s="44">
        <v>1812.38</v>
      </c>
      <c r="W138" s="44">
        <v>1853.74</v>
      </c>
      <c r="X138" s="44">
        <v>1868.62</v>
      </c>
      <c r="Y138" s="44">
        <v>1761.07</v>
      </c>
      <c r="Z138" s="44">
        <v>1704.89</v>
      </c>
      <c r="AA138" s="44">
        <v>1444.92</v>
      </c>
    </row>
    <row r="139" spans="1:27" ht="12.75" hidden="1" customHeight="1" outlineLevel="1" x14ac:dyDescent="0.2">
      <c r="A139" s="99" t="s">
        <v>369</v>
      </c>
      <c r="B139" s="63" t="s">
        <v>90</v>
      </c>
      <c r="C139" s="43" t="s">
        <v>79</v>
      </c>
      <c r="D139" s="44">
        <f>$D$9</f>
        <v>1071.42</v>
      </c>
      <c r="E139" s="44">
        <f t="shared" ref="E139:AA139" si="79">$D$9</f>
        <v>1071.42</v>
      </c>
      <c r="F139" s="44">
        <f t="shared" si="79"/>
        <v>1071.42</v>
      </c>
      <c r="G139" s="44">
        <f t="shared" si="79"/>
        <v>1071.42</v>
      </c>
      <c r="H139" s="44">
        <f t="shared" si="79"/>
        <v>1071.42</v>
      </c>
      <c r="I139" s="44">
        <f t="shared" si="79"/>
        <v>1071.42</v>
      </c>
      <c r="J139" s="44">
        <f t="shared" si="79"/>
        <v>1071.42</v>
      </c>
      <c r="K139" s="44">
        <f t="shared" si="79"/>
        <v>1071.42</v>
      </c>
      <c r="L139" s="44">
        <f t="shared" si="79"/>
        <v>1071.42</v>
      </c>
      <c r="M139" s="44">
        <f t="shared" si="79"/>
        <v>1071.42</v>
      </c>
      <c r="N139" s="44">
        <f t="shared" si="79"/>
        <v>1071.42</v>
      </c>
      <c r="O139" s="44">
        <f t="shared" si="79"/>
        <v>1071.42</v>
      </c>
      <c r="P139" s="44">
        <f t="shared" si="79"/>
        <v>1071.42</v>
      </c>
      <c r="Q139" s="44">
        <f t="shared" si="79"/>
        <v>1071.42</v>
      </c>
      <c r="R139" s="44">
        <f t="shared" si="79"/>
        <v>1071.42</v>
      </c>
      <c r="S139" s="44">
        <f t="shared" si="79"/>
        <v>1071.42</v>
      </c>
      <c r="T139" s="44">
        <f t="shared" si="79"/>
        <v>1071.42</v>
      </c>
      <c r="U139" s="44">
        <f t="shared" si="79"/>
        <v>1071.42</v>
      </c>
      <c r="V139" s="44">
        <f t="shared" si="79"/>
        <v>1071.42</v>
      </c>
      <c r="W139" s="44">
        <f t="shared" si="79"/>
        <v>1071.42</v>
      </c>
      <c r="X139" s="44">
        <f t="shared" si="79"/>
        <v>1071.42</v>
      </c>
      <c r="Y139" s="44">
        <f t="shared" si="79"/>
        <v>1071.42</v>
      </c>
      <c r="Z139" s="44">
        <f t="shared" si="79"/>
        <v>1071.42</v>
      </c>
      <c r="AA139" s="44">
        <f t="shared" si="79"/>
        <v>1071.42</v>
      </c>
    </row>
    <row r="140" spans="1:27" ht="12.75" hidden="1" customHeight="1" outlineLevel="1" x14ac:dyDescent="0.2">
      <c r="A140" s="99" t="s">
        <v>370</v>
      </c>
      <c r="B140" s="63" t="s">
        <v>83</v>
      </c>
      <c r="C140" s="43" t="s">
        <v>79</v>
      </c>
      <c r="D140" s="44">
        <v>3.92</v>
      </c>
      <c r="E140" s="44">
        <v>3.92</v>
      </c>
      <c r="F140" s="44">
        <v>3.92</v>
      </c>
      <c r="G140" s="44">
        <v>3.92</v>
      </c>
      <c r="H140" s="44">
        <v>3.92</v>
      </c>
      <c r="I140" s="44">
        <v>3.92</v>
      </c>
      <c r="J140" s="44">
        <v>3.92</v>
      </c>
      <c r="K140" s="44">
        <v>3.92</v>
      </c>
      <c r="L140" s="44">
        <v>3.92</v>
      </c>
      <c r="M140" s="44">
        <v>3.92</v>
      </c>
      <c r="N140" s="44">
        <v>3.92</v>
      </c>
      <c r="O140" s="44">
        <v>3.92</v>
      </c>
      <c r="P140" s="44">
        <v>3.92</v>
      </c>
      <c r="Q140" s="44">
        <v>3.92</v>
      </c>
      <c r="R140" s="44">
        <v>3.92</v>
      </c>
      <c r="S140" s="44">
        <v>3.92</v>
      </c>
      <c r="T140" s="44">
        <v>3.92</v>
      </c>
      <c r="U140" s="44">
        <v>3.92</v>
      </c>
      <c r="V140" s="44">
        <v>3.92</v>
      </c>
      <c r="W140" s="44">
        <v>3.92</v>
      </c>
      <c r="X140" s="44">
        <v>3.92</v>
      </c>
      <c r="Y140" s="44">
        <v>3.92</v>
      </c>
      <c r="Z140" s="44">
        <v>3.92</v>
      </c>
      <c r="AA140" s="44">
        <v>3.92</v>
      </c>
    </row>
    <row r="141" spans="1:27" ht="12.75" hidden="1" customHeight="1" outlineLevel="1" x14ac:dyDescent="0.2">
      <c r="A141" s="99" t="s">
        <v>371</v>
      </c>
      <c r="B141" s="63" t="s">
        <v>81</v>
      </c>
      <c r="C141" s="43" t="s">
        <v>79</v>
      </c>
      <c r="D141" s="44">
        <f>$D$11</f>
        <v>110.23</v>
      </c>
      <c r="E141" s="44">
        <f t="shared" ref="E141:AA141" si="80">$D$11</f>
        <v>110.23</v>
      </c>
      <c r="F141" s="44">
        <f t="shared" si="80"/>
        <v>110.23</v>
      </c>
      <c r="G141" s="44">
        <f t="shared" si="80"/>
        <v>110.23</v>
      </c>
      <c r="H141" s="44">
        <f t="shared" si="80"/>
        <v>110.23</v>
      </c>
      <c r="I141" s="44">
        <f t="shared" si="80"/>
        <v>110.23</v>
      </c>
      <c r="J141" s="44">
        <f t="shared" si="80"/>
        <v>110.23</v>
      </c>
      <c r="K141" s="44">
        <f t="shared" si="80"/>
        <v>110.23</v>
      </c>
      <c r="L141" s="44">
        <f t="shared" si="80"/>
        <v>110.23</v>
      </c>
      <c r="M141" s="44">
        <f t="shared" si="80"/>
        <v>110.23</v>
      </c>
      <c r="N141" s="44">
        <f t="shared" si="80"/>
        <v>110.23</v>
      </c>
      <c r="O141" s="44">
        <f t="shared" si="80"/>
        <v>110.23</v>
      </c>
      <c r="P141" s="44">
        <f t="shared" si="80"/>
        <v>110.23</v>
      </c>
      <c r="Q141" s="44">
        <f t="shared" si="80"/>
        <v>110.23</v>
      </c>
      <c r="R141" s="44">
        <f t="shared" si="80"/>
        <v>110.23</v>
      </c>
      <c r="S141" s="44">
        <f t="shared" si="80"/>
        <v>110.23</v>
      </c>
      <c r="T141" s="44">
        <f t="shared" si="80"/>
        <v>110.23</v>
      </c>
      <c r="U141" s="44">
        <f t="shared" si="80"/>
        <v>110.23</v>
      </c>
      <c r="V141" s="44">
        <f t="shared" si="80"/>
        <v>110.23</v>
      </c>
      <c r="W141" s="44">
        <f t="shared" si="80"/>
        <v>110.23</v>
      </c>
      <c r="X141" s="44">
        <f t="shared" si="80"/>
        <v>110.23</v>
      </c>
      <c r="Y141" s="44">
        <f t="shared" si="80"/>
        <v>110.23</v>
      </c>
      <c r="Z141" s="44">
        <f t="shared" si="80"/>
        <v>110.23</v>
      </c>
      <c r="AA141" s="44">
        <f t="shared" si="80"/>
        <v>110.23</v>
      </c>
    </row>
    <row r="142" spans="1:27" ht="12.75" customHeight="1" collapsed="1" x14ac:dyDescent="0.2">
      <c r="A142" s="98" t="s">
        <v>372</v>
      </c>
      <c r="B142" s="28" t="str">
        <f>"28"&amp;"."&amp;$B$662&amp;"."&amp;$B$663</f>
        <v>28.08.2023</v>
      </c>
      <c r="C142" s="90" t="s">
        <v>76</v>
      </c>
      <c r="D142" s="91">
        <f>ROUND(((D143+D144+D146+D145)/1000),5)</f>
        <v>2.49431</v>
      </c>
      <c r="E142" s="91">
        <f>ROUND(((E143+E144+E146+E145)/1000),5)</f>
        <v>2.3526400000000001</v>
      </c>
      <c r="F142" s="91">
        <f>ROUND(((F143+F144+F146+F145)/1000),5)</f>
        <v>2.2824399999999998</v>
      </c>
      <c r="G142" s="91">
        <f t="shared" ref="G142:AA142" si="81">ROUND(((G143+G144+G146+G145)/1000),5)</f>
        <v>2.2194699999999998</v>
      </c>
      <c r="H142" s="91">
        <f t="shared" si="81"/>
        <v>2.2638400000000001</v>
      </c>
      <c r="I142" s="91">
        <f t="shared" si="81"/>
        <v>2.3538700000000001</v>
      </c>
      <c r="J142" s="91">
        <f t="shared" si="81"/>
        <v>2.5291899999999998</v>
      </c>
      <c r="K142" s="91">
        <f t="shared" si="81"/>
        <v>2.8096000000000001</v>
      </c>
      <c r="L142" s="91">
        <f t="shared" si="81"/>
        <v>3.0906699999999998</v>
      </c>
      <c r="M142" s="91">
        <f t="shared" si="81"/>
        <v>3.2027800000000002</v>
      </c>
      <c r="N142" s="91">
        <f t="shared" si="81"/>
        <v>3.2170100000000001</v>
      </c>
      <c r="O142" s="91">
        <f t="shared" si="81"/>
        <v>3.21773</v>
      </c>
      <c r="P142" s="91">
        <f t="shared" si="81"/>
        <v>3.2084800000000002</v>
      </c>
      <c r="Q142" s="91">
        <f t="shared" si="81"/>
        <v>3.2639100000000001</v>
      </c>
      <c r="R142" s="91">
        <f t="shared" si="81"/>
        <v>3.3574600000000001</v>
      </c>
      <c r="S142" s="91">
        <f t="shared" si="81"/>
        <v>3.3494100000000002</v>
      </c>
      <c r="T142" s="91">
        <f t="shared" si="81"/>
        <v>3.3671199999999999</v>
      </c>
      <c r="U142" s="91">
        <f t="shared" si="81"/>
        <v>3.22695</v>
      </c>
      <c r="V142" s="91">
        <f t="shared" si="81"/>
        <v>3.2199499999999999</v>
      </c>
      <c r="W142" s="91">
        <f t="shared" si="81"/>
        <v>3.2274699999999998</v>
      </c>
      <c r="X142" s="91">
        <f t="shared" si="81"/>
        <v>3.20322</v>
      </c>
      <c r="Y142" s="91">
        <f t="shared" si="81"/>
        <v>3.1191300000000002</v>
      </c>
      <c r="Z142" s="91">
        <f t="shared" si="81"/>
        <v>2.88584</v>
      </c>
      <c r="AA142" s="91">
        <f t="shared" si="81"/>
        <v>2.6415600000000001</v>
      </c>
    </row>
    <row r="143" spans="1:27" ht="12.75" hidden="1" customHeight="1" outlineLevel="1" x14ac:dyDescent="0.2">
      <c r="A143" s="99" t="s">
        <v>373</v>
      </c>
      <c r="B143" s="63" t="s">
        <v>238</v>
      </c>
      <c r="C143" s="43" t="s">
        <v>79</v>
      </c>
      <c r="D143" s="44">
        <v>1308.74</v>
      </c>
      <c r="E143" s="44">
        <v>1167.07</v>
      </c>
      <c r="F143" s="44">
        <v>1096.8699999999999</v>
      </c>
      <c r="G143" s="44">
        <v>1033.9000000000001</v>
      </c>
      <c r="H143" s="44">
        <v>1078.27</v>
      </c>
      <c r="I143" s="44">
        <v>1168.3</v>
      </c>
      <c r="J143" s="44">
        <v>1343.62</v>
      </c>
      <c r="K143" s="44">
        <v>1624.03</v>
      </c>
      <c r="L143" s="44">
        <v>1905.1</v>
      </c>
      <c r="M143" s="44">
        <v>2017.21</v>
      </c>
      <c r="N143" s="44">
        <v>2031.44</v>
      </c>
      <c r="O143" s="44">
        <v>2032.16</v>
      </c>
      <c r="P143" s="44">
        <v>2022.91</v>
      </c>
      <c r="Q143" s="44">
        <v>2078.34</v>
      </c>
      <c r="R143" s="44">
        <v>2171.89</v>
      </c>
      <c r="S143" s="44">
        <v>2163.84</v>
      </c>
      <c r="T143" s="44">
        <v>2181.5500000000002</v>
      </c>
      <c r="U143" s="44">
        <v>2041.38</v>
      </c>
      <c r="V143" s="44">
        <v>2034.38</v>
      </c>
      <c r="W143" s="44">
        <v>2041.9</v>
      </c>
      <c r="X143" s="44">
        <v>2017.65</v>
      </c>
      <c r="Y143" s="44">
        <v>1933.56</v>
      </c>
      <c r="Z143" s="44">
        <v>1700.27</v>
      </c>
      <c r="AA143" s="44">
        <v>1455.99</v>
      </c>
    </row>
    <row r="144" spans="1:27" ht="12.75" hidden="1" customHeight="1" outlineLevel="1" x14ac:dyDescent="0.2">
      <c r="A144" s="99" t="s">
        <v>374</v>
      </c>
      <c r="B144" s="63" t="s">
        <v>90</v>
      </c>
      <c r="C144" s="43" t="s">
        <v>79</v>
      </c>
      <c r="D144" s="44">
        <f>$D$9</f>
        <v>1071.42</v>
      </c>
      <c r="E144" s="44">
        <f t="shared" ref="E144:AA144" si="82">$D$9</f>
        <v>1071.42</v>
      </c>
      <c r="F144" s="44">
        <f t="shared" si="82"/>
        <v>1071.42</v>
      </c>
      <c r="G144" s="44">
        <f t="shared" si="82"/>
        <v>1071.42</v>
      </c>
      <c r="H144" s="44">
        <f t="shared" si="82"/>
        <v>1071.42</v>
      </c>
      <c r="I144" s="44">
        <f t="shared" si="82"/>
        <v>1071.42</v>
      </c>
      <c r="J144" s="44">
        <f t="shared" si="82"/>
        <v>1071.42</v>
      </c>
      <c r="K144" s="44">
        <f t="shared" si="82"/>
        <v>1071.42</v>
      </c>
      <c r="L144" s="44">
        <f t="shared" si="82"/>
        <v>1071.42</v>
      </c>
      <c r="M144" s="44">
        <f t="shared" si="82"/>
        <v>1071.42</v>
      </c>
      <c r="N144" s="44">
        <f t="shared" si="82"/>
        <v>1071.42</v>
      </c>
      <c r="O144" s="44">
        <f t="shared" si="82"/>
        <v>1071.42</v>
      </c>
      <c r="P144" s="44">
        <f t="shared" si="82"/>
        <v>1071.42</v>
      </c>
      <c r="Q144" s="44">
        <f t="shared" si="82"/>
        <v>1071.42</v>
      </c>
      <c r="R144" s="44">
        <f t="shared" si="82"/>
        <v>1071.42</v>
      </c>
      <c r="S144" s="44">
        <f t="shared" si="82"/>
        <v>1071.42</v>
      </c>
      <c r="T144" s="44">
        <f t="shared" si="82"/>
        <v>1071.42</v>
      </c>
      <c r="U144" s="44">
        <f t="shared" si="82"/>
        <v>1071.42</v>
      </c>
      <c r="V144" s="44">
        <f t="shared" si="82"/>
        <v>1071.42</v>
      </c>
      <c r="W144" s="44">
        <f t="shared" si="82"/>
        <v>1071.42</v>
      </c>
      <c r="X144" s="44">
        <f t="shared" si="82"/>
        <v>1071.42</v>
      </c>
      <c r="Y144" s="44">
        <f t="shared" si="82"/>
        <v>1071.42</v>
      </c>
      <c r="Z144" s="44">
        <f t="shared" si="82"/>
        <v>1071.42</v>
      </c>
      <c r="AA144" s="44">
        <f t="shared" si="82"/>
        <v>1071.42</v>
      </c>
    </row>
    <row r="145" spans="1:27" ht="12.75" hidden="1" customHeight="1" outlineLevel="1" x14ac:dyDescent="0.2">
      <c r="A145" s="99" t="s">
        <v>375</v>
      </c>
      <c r="B145" s="63" t="s">
        <v>83</v>
      </c>
      <c r="C145" s="43" t="s">
        <v>79</v>
      </c>
      <c r="D145" s="44">
        <v>3.92</v>
      </c>
      <c r="E145" s="44">
        <v>3.92</v>
      </c>
      <c r="F145" s="44">
        <v>3.92</v>
      </c>
      <c r="G145" s="44">
        <v>3.92</v>
      </c>
      <c r="H145" s="44">
        <v>3.92</v>
      </c>
      <c r="I145" s="44">
        <v>3.92</v>
      </c>
      <c r="J145" s="44">
        <v>3.92</v>
      </c>
      <c r="K145" s="44">
        <v>3.92</v>
      </c>
      <c r="L145" s="44">
        <v>3.92</v>
      </c>
      <c r="M145" s="44">
        <v>3.92</v>
      </c>
      <c r="N145" s="44">
        <v>3.92</v>
      </c>
      <c r="O145" s="44">
        <v>3.92</v>
      </c>
      <c r="P145" s="44">
        <v>3.92</v>
      </c>
      <c r="Q145" s="44">
        <v>3.92</v>
      </c>
      <c r="R145" s="44">
        <v>3.92</v>
      </c>
      <c r="S145" s="44">
        <v>3.92</v>
      </c>
      <c r="T145" s="44">
        <v>3.92</v>
      </c>
      <c r="U145" s="44">
        <v>3.92</v>
      </c>
      <c r="V145" s="44">
        <v>3.92</v>
      </c>
      <c r="W145" s="44">
        <v>3.92</v>
      </c>
      <c r="X145" s="44">
        <v>3.92</v>
      </c>
      <c r="Y145" s="44">
        <v>3.92</v>
      </c>
      <c r="Z145" s="44">
        <v>3.92</v>
      </c>
      <c r="AA145" s="44">
        <v>3.92</v>
      </c>
    </row>
    <row r="146" spans="1:27" ht="12.75" hidden="1" customHeight="1" outlineLevel="1" x14ac:dyDescent="0.2">
      <c r="A146" s="99" t="s">
        <v>376</v>
      </c>
      <c r="B146" s="63" t="s">
        <v>81</v>
      </c>
      <c r="C146" s="43" t="s">
        <v>79</v>
      </c>
      <c r="D146" s="44">
        <f>$D$11</f>
        <v>110.23</v>
      </c>
      <c r="E146" s="44">
        <f t="shared" ref="E146:AA146" si="83">$D$11</f>
        <v>110.23</v>
      </c>
      <c r="F146" s="44">
        <f t="shared" si="83"/>
        <v>110.23</v>
      </c>
      <c r="G146" s="44">
        <f t="shared" si="83"/>
        <v>110.23</v>
      </c>
      <c r="H146" s="44">
        <f t="shared" si="83"/>
        <v>110.23</v>
      </c>
      <c r="I146" s="44">
        <f t="shared" si="83"/>
        <v>110.23</v>
      </c>
      <c r="J146" s="44">
        <f t="shared" si="83"/>
        <v>110.23</v>
      </c>
      <c r="K146" s="44">
        <f t="shared" si="83"/>
        <v>110.23</v>
      </c>
      <c r="L146" s="44">
        <f t="shared" si="83"/>
        <v>110.23</v>
      </c>
      <c r="M146" s="44">
        <f t="shared" si="83"/>
        <v>110.23</v>
      </c>
      <c r="N146" s="44">
        <f t="shared" si="83"/>
        <v>110.23</v>
      </c>
      <c r="O146" s="44">
        <f t="shared" si="83"/>
        <v>110.23</v>
      </c>
      <c r="P146" s="44">
        <f t="shared" si="83"/>
        <v>110.23</v>
      </c>
      <c r="Q146" s="44">
        <f t="shared" si="83"/>
        <v>110.23</v>
      </c>
      <c r="R146" s="44">
        <f t="shared" si="83"/>
        <v>110.23</v>
      </c>
      <c r="S146" s="44">
        <f t="shared" si="83"/>
        <v>110.23</v>
      </c>
      <c r="T146" s="44">
        <f t="shared" si="83"/>
        <v>110.23</v>
      </c>
      <c r="U146" s="44">
        <f t="shared" si="83"/>
        <v>110.23</v>
      </c>
      <c r="V146" s="44">
        <f t="shared" si="83"/>
        <v>110.23</v>
      </c>
      <c r="W146" s="44">
        <f t="shared" si="83"/>
        <v>110.23</v>
      </c>
      <c r="X146" s="44">
        <f t="shared" si="83"/>
        <v>110.23</v>
      </c>
      <c r="Y146" s="44">
        <f t="shared" si="83"/>
        <v>110.23</v>
      </c>
      <c r="Z146" s="44">
        <f t="shared" si="83"/>
        <v>110.23</v>
      </c>
      <c r="AA146" s="44">
        <f t="shared" si="83"/>
        <v>110.23</v>
      </c>
    </row>
    <row r="147" spans="1:27" ht="12.75" customHeight="1" collapsed="1" x14ac:dyDescent="0.2">
      <c r="A147" s="98" t="s">
        <v>377</v>
      </c>
      <c r="B147" s="28" t="str">
        <f>"29"&amp;"."&amp;$B$662&amp;"."&amp;$B$663</f>
        <v>29.08.2023</v>
      </c>
      <c r="C147" s="90" t="s">
        <v>76</v>
      </c>
      <c r="D147" s="91">
        <f>ROUND(((D148+D149+D151+D150)/1000),5)</f>
        <v>2.5092699999999999</v>
      </c>
      <c r="E147" s="91">
        <f>ROUND(((E148+E149+E151+E150)/1000),5)</f>
        <v>2.3716499999999998</v>
      </c>
      <c r="F147" s="91">
        <f>ROUND(((F148+F149+F151+F150)/1000),5)</f>
        <v>2.2540800000000001</v>
      </c>
      <c r="G147" s="91">
        <f t="shared" ref="G147:AA147" si="84">ROUND(((G148+G149+G151+G150)/1000),5)</f>
        <v>2.2563200000000001</v>
      </c>
      <c r="H147" s="91">
        <f t="shared" si="84"/>
        <v>2.3279999999999998</v>
      </c>
      <c r="I147" s="91">
        <f t="shared" si="84"/>
        <v>2.4599099999999998</v>
      </c>
      <c r="J147" s="91">
        <f t="shared" si="84"/>
        <v>2.5463200000000001</v>
      </c>
      <c r="K147" s="91">
        <f t="shared" si="84"/>
        <v>2.8065600000000002</v>
      </c>
      <c r="L147" s="91">
        <f t="shared" si="84"/>
        <v>3.1658400000000002</v>
      </c>
      <c r="M147" s="91">
        <f t="shared" si="84"/>
        <v>3.2308599999999998</v>
      </c>
      <c r="N147" s="91">
        <f t="shared" si="84"/>
        <v>3.2702100000000001</v>
      </c>
      <c r="O147" s="91">
        <f t="shared" si="84"/>
        <v>3.2482700000000002</v>
      </c>
      <c r="P147" s="91">
        <f t="shared" si="84"/>
        <v>3.2390400000000001</v>
      </c>
      <c r="Q147" s="91">
        <f t="shared" si="84"/>
        <v>3.2576299999999998</v>
      </c>
      <c r="R147" s="91">
        <f t="shared" si="84"/>
        <v>3.3045200000000001</v>
      </c>
      <c r="S147" s="91">
        <f t="shared" si="84"/>
        <v>3.3046099999999998</v>
      </c>
      <c r="T147" s="91">
        <f t="shared" si="84"/>
        <v>3.2948499999999998</v>
      </c>
      <c r="U147" s="91">
        <f t="shared" si="84"/>
        <v>3.2772199999999998</v>
      </c>
      <c r="V147" s="91">
        <f t="shared" si="84"/>
        <v>3.2551399999999999</v>
      </c>
      <c r="W147" s="91">
        <f t="shared" si="84"/>
        <v>3.28607</v>
      </c>
      <c r="X147" s="91">
        <f t="shared" si="84"/>
        <v>3.29183</v>
      </c>
      <c r="Y147" s="91">
        <f t="shared" si="84"/>
        <v>3.2313399999999999</v>
      </c>
      <c r="Z147" s="91">
        <f t="shared" si="84"/>
        <v>2.88137</v>
      </c>
      <c r="AA147" s="91">
        <f t="shared" si="84"/>
        <v>2.6771400000000001</v>
      </c>
    </row>
    <row r="148" spans="1:27" ht="12.75" hidden="1" customHeight="1" outlineLevel="1" x14ac:dyDescent="0.2">
      <c r="A148" s="99" t="s">
        <v>378</v>
      </c>
      <c r="B148" s="63" t="s">
        <v>238</v>
      </c>
      <c r="C148" s="43" t="s">
        <v>79</v>
      </c>
      <c r="D148" s="44">
        <v>1323.7</v>
      </c>
      <c r="E148" s="44">
        <v>1186.08</v>
      </c>
      <c r="F148" s="44">
        <v>1068.51</v>
      </c>
      <c r="G148" s="44">
        <v>1070.75</v>
      </c>
      <c r="H148" s="44">
        <v>1142.43</v>
      </c>
      <c r="I148" s="44">
        <v>1274.3399999999999</v>
      </c>
      <c r="J148" s="44">
        <v>1360.75</v>
      </c>
      <c r="K148" s="44">
        <v>1620.99</v>
      </c>
      <c r="L148" s="44">
        <v>1980.27</v>
      </c>
      <c r="M148" s="44">
        <v>2045.29</v>
      </c>
      <c r="N148" s="44">
        <v>2084.64</v>
      </c>
      <c r="O148" s="44">
        <v>2062.6999999999998</v>
      </c>
      <c r="P148" s="44">
        <v>2053.4699999999998</v>
      </c>
      <c r="Q148" s="44">
        <v>2072.06</v>
      </c>
      <c r="R148" s="44">
        <v>2118.9499999999998</v>
      </c>
      <c r="S148" s="44">
        <v>2119.04</v>
      </c>
      <c r="T148" s="44">
        <v>2109.2800000000002</v>
      </c>
      <c r="U148" s="44">
        <v>2091.65</v>
      </c>
      <c r="V148" s="44">
        <v>2069.5700000000002</v>
      </c>
      <c r="W148" s="44">
        <v>2100.5</v>
      </c>
      <c r="X148" s="44">
        <v>2106.2600000000002</v>
      </c>
      <c r="Y148" s="44">
        <v>2045.77</v>
      </c>
      <c r="Z148" s="44">
        <v>1695.8</v>
      </c>
      <c r="AA148" s="44">
        <v>1491.57</v>
      </c>
    </row>
    <row r="149" spans="1:27" ht="12.75" hidden="1" customHeight="1" outlineLevel="1" x14ac:dyDescent="0.2">
      <c r="A149" s="99" t="s">
        <v>379</v>
      </c>
      <c r="B149" s="63" t="s">
        <v>90</v>
      </c>
      <c r="C149" s="43" t="s">
        <v>79</v>
      </c>
      <c r="D149" s="44">
        <f>$D$9</f>
        <v>1071.42</v>
      </c>
      <c r="E149" s="44">
        <f t="shared" ref="E149:AA149" si="85">$D$9</f>
        <v>1071.42</v>
      </c>
      <c r="F149" s="44">
        <f t="shared" si="85"/>
        <v>1071.42</v>
      </c>
      <c r="G149" s="44">
        <f t="shared" si="85"/>
        <v>1071.42</v>
      </c>
      <c r="H149" s="44">
        <f t="shared" si="85"/>
        <v>1071.42</v>
      </c>
      <c r="I149" s="44">
        <f t="shared" si="85"/>
        <v>1071.42</v>
      </c>
      <c r="J149" s="44">
        <f t="shared" si="85"/>
        <v>1071.42</v>
      </c>
      <c r="K149" s="44">
        <f t="shared" si="85"/>
        <v>1071.42</v>
      </c>
      <c r="L149" s="44">
        <f t="shared" si="85"/>
        <v>1071.42</v>
      </c>
      <c r="M149" s="44">
        <f t="shared" si="85"/>
        <v>1071.42</v>
      </c>
      <c r="N149" s="44">
        <f t="shared" si="85"/>
        <v>1071.42</v>
      </c>
      <c r="O149" s="44">
        <f t="shared" si="85"/>
        <v>1071.42</v>
      </c>
      <c r="P149" s="44">
        <f t="shared" si="85"/>
        <v>1071.42</v>
      </c>
      <c r="Q149" s="44">
        <f t="shared" si="85"/>
        <v>1071.42</v>
      </c>
      <c r="R149" s="44">
        <f t="shared" si="85"/>
        <v>1071.42</v>
      </c>
      <c r="S149" s="44">
        <f t="shared" si="85"/>
        <v>1071.42</v>
      </c>
      <c r="T149" s="44">
        <f t="shared" si="85"/>
        <v>1071.42</v>
      </c>
      <c r="U149" s="44">
        <f t="shared" si="85"/>
        <v>1071.42</v>
      </c>
      <c r="V149" s="44">
        <f t="shared" si="85"/>
        <v>1071.42</v>
      </c>
      <c r="W149" s="44">
        <f t="shared" si="85"/>
        <v>1071.42</v>
      </c>
      <c r="X149" s="44">
        <f t="shared" si="85"/>
        <v>1071.42</v>
      </c>
      <c r="Y149" s="44">
        <f t="shared" si="85"/>
        <v>1071.42</v>
      </c>
      <c r="Z149" s="44">
        <f t="shared" si="85"/>
        <v>1071.42</v>
      </c>
      <c r="AA149" s="44">
        <f t="shared" si="85"/>
        <v>1071.42</v>
      </c>
    </row>
    <row r="150" spans="1:27" ht="12.75" hidden="1" customHeight="1" outlineLevel="1" x14ac:dyDescent="0.2">
      <c r="A150" s="99" t="s">
        <v>380</v>
      </c>
      <c r="B150" s="63" t="s">
        <v>83</v>
      </c>
      <c r="C150" s="43" t="s">
        <v>79</v>
      </c>
      <c r="D150" s="44">
        <v>3.92</v>
      </c>
      <c r="E150" s="44">
        <v>3.92</v>
      </c>
      <c r="F150" s="44">
        <v>3.92</v>
      </c>
      <c r="G150" s="44">
        <v>3.92</v>
      </c>
      <c r="H150" s="44">
        <v>3.92</v>
      </c>
      <c r="I150" s="44">
        <v>3.92</v>
      </c>
      <c r="J150" s="44">
        <v>3.92</v>
      </c>
      <c r="K150" s="44">
        <v>3.92</v>
      </c>
      <c r="L150" s="44">
        <v>3.92</v>
      </c>
      <c r="M150" s="44">
        <v>3.92</v>
      </c>
      <c r="N150" s="44">
        <v>3.92</v>
      </c>
      <c r="O150" s="44">
        <v>3.92</v>
      </c>
      <c r="P150" s="44">
        <v>3.92</v>
      </c>
      <c r="Q150" s="44">
        <v>3.92</v>
      </c>
      <c r="R150" s="44">
        <v>3.92</v>
      </c>
      <c r="S150" s="44">
        <v>3.92</v>
      </c>
      <c r="T150" s="44">
        <v>3.92</v>
      </c>
      <c r="U150" s="44">
        <v>3.92</v>
      </c>
      <c r="V150" s="44">
        <v>3.92</v>
      </c>
      <c r="W150" s="44">
        <v>3.92</v>
      </c>
      <c r="X150" s="44">
        <v>3.92</v>
      </c>
      <c r="Y150" s="44">
        <v>3.92</v>
      </c>
      <c r="Z150" s="44">
        <v>3.92</v>
      </c>
      <c r="AA150" s="44">
        <v>3.92</v>
      </c>
    </row>
    <row r="151" spans="1:27" ht="12.75" hidden="1" customHeight="1" outlineLevel="1" x14ac:dyDescent="0.2">
      <c r="A151" s="99" t="s">
        <v>381</v>
      </c>
      <c r="B151" s="63" t="s">
        <v>81</v>
      </c>
      <c r="C151" s="43" t="s">
        <v>79</v>
      </c>
      <c r="D151" s="44">
        <f>$D$11</f>
        <v>110.23</v>
      </c>
      <c r="E151" s="44">
        <f t="shared" ref="E151:AA151" si="86">$D$11</f>
        <v>110.23</v>
      </c>
      <c r="F151" s="44">
        <f t="shared" si="86"/>
        <v>110.23</v>
      </c>
      <c r="G151" s="44">
        <f t="shared" si="86"/>
        <v>110.23</v>
      </c>
      <c r="H151" s="44">
        <f t="shared" si="86"/>
        <v>110.23</v>
      </c>
      <c r="I151" s="44">
        <f t="shared" si="86"/>
        <v>110.23</v>
      </c>
      <c r="J151" s="44">
        <f t="shared" si="86"/>
        <v>110.23</v>
      </c>
      <c r="K151" s="44">
        <f t="shared" si="86"/>
        <v>110.23</v>
      </c>
      <c r="L151" s="44">
        <f t="shared" si="86"/>
        <v>110.23</v>
      </c>
      <c r="M151" s="44">
        <f t="shared" si="86"/>
        <v>110.23</v>
      </c>
      <c r="N151" s="44">
        <f t="shared" si="86"/>
        <v>110.23</v>
      </c>
      <c r="O151" s="44">
        <f t="shared" si="86"/>
        <v>110.23</v>
      </c>
      <c r="P151" s="44">
        <f t="shared" si="86"/>
        <v>110.23</v>
      </c>
      <c r="Q151" s="44">
        <f t="shared" si="86"/>
        <v>110.23</v>
      </c>
      <c r="R151" s="44">
        <f t="shared" si="86"/>
        <v>110.23</v>
      </c>
      <c r="S151" s="44">
        <f t="shared" si="86"/>
        <v>110.23</v>
      </c>
      <c r="T151" s="44">
        <f t="shared" si="86"/>
        <v>110.23</v>
      </c>
      <c r="U151" s="44">
        <f t="shared" si="86"/>
        <v>110.23</v>
      </c>
      <c r="V151" s="44">
        <f t="shared" si="86"/>
        <v>110.23</v>
      </c>
      <c r="W151" s="44">
        <f t="shared" si="86"/>
        <v>110.23</v>
      </c>
      <c r="X151" s="44">
        <f t="shared" si="86"/>
        <v>110.23</v>
      </c>
      <c r="Y151" s="44">
        <f t="shared" si="86"/>
        <v>110.23</v>
      </c>
      <c r="Z151" s="44">
        <f t="shared" si="86"/>
        <v>110.23</v>
      </c>
      <c r="AA151" s="44">
        <f t="shared" si="86"/>
        <v>110.23</v>
      </c>
    </row>
    <row r="152" spans="1:27" ht="12.75" customHeight="1" collapsed="1" x14ac:dyDescent="0.2">
      <c r="A152" s="98" t="s">
        <v>382</v>
      </c>
      <c r="B152" s="28" t="str">
        <f>"30"&amp;"."&amp;$B$662&amp;"."&amp;$B$663</f>
        <v>30.08.2023</v>
      </c>
      <c r="C152" s="90" t="s">
        <v>76</v>
      </c>
      <c r="D152" s="91">
        <f>ROUND(((D153+D154+D156+D155)/1000),5)</f>
        <v>2.6663899999999998</v>
      </c>
      <c r="E152" s="91">
        <f>ROUND(((E153+E154+E156+E155)/1000),5)</f>
        <v>2.5404900000000001</v>
      </c>
      <c r="F152" s="91">
        <f>ROUND(((F153+F154+F156+F155)/1000),5)</f>
        <v>2.4870299999999999</v>
      </c>
      <c r="G152" s="91">
        <f t="shared" ref="G152:AA152" si="87">ROUND(((G153+G154+G156+G155)/1000),5)</f>
        <v>2.4775999999999998</v>
      </c>
      <c r="H152" s="91">
        <f t="shared" si="87"/>
        <v>2.4848699999999999</v>
      </c>
      <c r="I152" s="91">
        <f t="shared" si="87"/>
        <v>2.5456300000000001</v>
      </c>
      <c r="J152" s="91">
        <f t="shared" si="87"/>
        <v>2.6666599999999998</v>
      </c>
      <c r="K152" s="91">
        <f t="shared" si="87"/>
        <v>2.8843899999999998</v>
      </c>
      <c r="L152" s="91">
        <f t="shared" si="87"/>
        <v>3.1966299999999999</v>
      </c>
      <c r="M152" s="91">
        <f t="shared" si="87"/>
        <v>3.2724600000000001</v>
      </c>
      <c r="N152" s="91">
        <f t="shared" si="87"/>
        <v>3.32002</v>
      </c>
      <c r="O152" s="91">
        <f t="shared" si="87"/>
        <v>3.3004600000000002</v>
      </c>
      <c r="P152" s="91">
        <f t="shared" si="87"/>
        <v>3.2988499999999998</v>
      </c>
      <c r="Q152" s="91">
        <f t="shared" si="87"/>
        <v>3.3128600000000001</v>
      </c>
      <c r="R152" s="91">
        <f t="shared" si="87"/>
        <v>3.4051</v>
      </c>
      <c r="S152" s="91">
        <f t="shared" si="87"/>
        <v>3.4056500000000001</v>
      </c>
      <c r="T152" s="91">
        <f t="shared" si="87"/>
        <v>3.39181</v>
      </c>
      <c r="U152" s="91">
        <f t="shared" si="87"/>
        <v>3.3733200000000001</v>
      </c>
      <c r="V152" s="91">
        <f t="shared" si="87"/>
        <v>3.3436699999999999</v>
      </c>
      <c r="W152" s="91">
        <f t="shared" si="87"/>
        <v>3.3794300000000002</v>
      </c>
      <c r="X152" s="91">
        <f t="shared" si="87"/>
        <v>3.3567</v>
      </c>
      <c r="Y152" s="91">
        <f t="shared" si="87"/>
        <v>3.22864</v>
      </c>
      <c r="Z152" s="91">
        <f t="shared" si="87"/>
        <v>2.98048</v>
      </c>
      <c r="AA152" s="91">
        <f t="shared" si="87"/>
        <v>2.7893400000000002</v>
      </c>
    </row>
    <row r="153" spans="1:27" ht="12.75" hidden="1" customHeight="1" outlineLevel="1" x14ac:dyDescent="0.2">
      <c r="A153" s="99" t="s">
        <v>383</v>
      </c>
      <c r="B153" s="63" t="s">
        <v>238</v>
      </c>
      <c r="C153" s="43" t="s">
        <v>79</v>
      </c>
      <c r="D153" s="44">
        <v>1480.82</v>
      </c>
      <c r="E153" s="44">
        <v>1354.92</v>
      </c>
      <c r="F153" s="44">
        <v>1301.46</v>
      </c>
      <c r="G153" s="44">
        <v>1292.03</v>
      </c>
      <c r="H153" s="44">
        <v>1299.3</v>
      </c>
      <c r="I153" s="44">
        <v>1360.06</v>
      </c>
      <c r="J153" s="44">
        <v>1481.09</v>
      </c>
      <c r="K153" s="44">
        <v>1698.82</v>
      </c>
      <c r="L153" s="44">
        <v>2011.06</v>
      </c>
      <c r="M153" s="44">
        <v>2086.89</v>
      </c>
      <c r="N153" s="44">
        <v>2134.4499999999998</v>
      </c>
      <c r="O153" s="44">
        <v>2114.89</v>
      </c>
      <c r="P153" s="44">
        <v>2113.2800000000002</v>
      </c>
      <c r="Q153" s="44">
        <v>2127.29</v>
      </c>
      <c r="R153" s="44">
        <v>2219.5300000000002</v>
      </c>
      <c r="S153" s="44">
        <v>2220.08</v>
      </c>
      <c r="T153" s="44">
        <v>2206.2399999999998</v>
      </c>
      <c r="U153" s="44">
        <v>2187.75</v>
      </c>
      <c r="V153" s="44">
        <v>2158.1</v>
      </c>
      <c r="W153" s="44">
        <v>2193.86</v>
      </c>
      <c r="X153" s="44">
        <v>2171.13</v>
      </c>
      <c r="Y153" s="44">
        <v>2043.07</v>
      </c>
      <c r="Z153" s="44">
        <v>1794.91</v>
      </c>
      <c r="AA153" s="44">
        <v>1603.77</v>
      </c>
    </row>
    <row r="154" spans="1:27" ht="12.75" hidden="1" customHeight="1" outlineLevel="1" x14ac:dyDescent="0.2">
      <c r="A154" s="99" t="s">
        <v>384</v>
      </c>
      <c r="B154" s="63" t="s">
        <v>90</v>
      </c>
      <c r="C154" s="43" t="s">
        <v>79</v>
      </c>
      <c r="D154" s="44">
        <f>$D$9</f>
        <v>1071.42</v>
      </c>
      <c r="E154" s="44">
        <f t="shared" ref="E154:AA154" si="88">$D$9</f>
        <v>1071.42</v>
      </c>
      <c r="F154" s="44">
        <f t="shared" si="88"/>
        <v>1071.42</v>
      </c>
      <c r="G154" s="44">
        <f t="shared" si="88"/>
        <v>1071.42</v>
      </c>
      <c r="H154" s="44">
        <f t="shared" si="88"/>
        <v>1071.42</v>
      </c>
      <c r="I154" s="44">
        <f t="shared" si="88"/>
        <v>1071.42</v>
      </c>
      <c r="J154" s="44">
        <f t="shared" si="88"/>
        <v>1071.42</v>
      </c>
      <c r="K154" s="44">
        <f t="shared" si="88"/>
        <v>1071.42</v>
      </c>
      <c r="L154" s="44">
        <f t="shared" si="88"/>
        <v>1071.42</v>
      </c>
      <c r="M154" s="44">
        <f t="shared" si="88"/>
        <v>1071.42</v>
      </c>
      <c r="N154" s="44">
        <f t="shared" si="88"/>
        <v>1071.42</v>
      </c>
      <c r="O154" s="44">
        <f t="shared" si="88"/>
        <v>1071.42</v>
      </c>
      <c r="P154" s="44">
        <f t="shared" si="88"/>
        <v>1071.42</v>
      </c>
      <c r="Q154" s="44">
        <f t="shared" si="88"/>
        <v>1071.42</v>
      </c>
      <c r="R154" s="44">
        <f t="shared" si="88"/>
        <v>1071.42</v>
      </c>
      <c r="S154" s="44">
        <f t="shared" si="88"/>
        <v>1071.42</v>
      </c>
      <c r="T154" s="44">
        <f t="shared" si="88"/>
        <v>1071.42</v>
      </c>
      <c r="U154" s="44">
        <f t="shared" si="88"/>
        <v>1071.42</v>
      </c>
      <c r="V154" s="44">
        <f t="shared" si="88"/>
        <v>1071.42</v>
      </c>
      <c r="W154" s="44">
        <f t="shared" si="88"/>
        <v>1071.42</v>
      </c>
      <c r="X154" s="44">
        <f t="shared" si="88"/>
        <v>1071.42</v>
      </c>
      <c r="Y154" s="44">
        <f t="shared" si="88"/>
        <v>1071.42</v>
      </c>
      <c r="Z154" s="44">
        <f t="shared" si="88"/>
        <v>1071.42</v>
      </c>
      <c r="AA154" s="44">
        <f t="shared" si="88"/>
        <v>1071.42</v>
      </c>
    </row>
    <row r="155" spans="1:27" ht="12.75" hidden="1" customHeight="1" outlineLevel="1" x14ac:dyDescent="0.2">
      <c r="A155" s="99" t="s">
        <v>385</v>
      </c>
      <c r="B155" s="63" t="s">
        <v>83</v>
      </c>
      <c r="C155" s="43" t="s">
        <v>79</v>
      </c>
      <c r="D155" s="44">
        <v>3.92</v>
      </c>
      <c r="E155" s="44">
        <v>3.92</v>
      </c>
      <c r="F155" s="44">
        <v>3.92</v>
      </c>
      <c r="G155" s="44">
        <v>3.92</v>
      </c>
      <c r="H155" s="44">
        <v>3.92</v>
      </c>
      <c r="I155" s="44">
        <v>3.92</v>
      </c>
      <c r="J155" s="44">
        <v>3.92</v>
      </c>
      <c r="K155" s="44">
        <v>3.92</v>
      </c>
      <c r="L155" s="44">
        <v>3.92</v>
      </c>
      <c r="M155" s="44">
        <v>3.92</v>
      </c>
      <c r="N155" s="44">
        <v>3.92</v>
      </c>
      <c r="O155" s="44">
        <v>3.92</v>
      </c>
      <c r="P155" s="44">
        <v>3.92</v>
      </c>
      <c r="Q155" s="44">
        <v>3.92</v>
      </c>
      <c r="R155" s="44">
        <v>3.92</v>
      </c>
      <c r="S155" s="44">
        <v>3.92</v>
      </c>
      <c r="T155" s="44">
        <v>3.92</v>
      </c>
      <c r="U155" s="44">
        <v>3.92</v>
      </c>
      <c r="V155" s="44">
        <v>3.92</v>
      </c>
      <c r="W155" s="44">
        <v>3.92</v>
      </c>
      <c r="X155" s="44">
        <v>3.92</v>
      </c>
      <c r="Y155" s="44">
        <v>3.92</v>
      </c>
      <c r="Z155" s="44">
        <v>3.92</v>
      </c>
      <c r="AA155" s="44">
        <v>3.92</v>
      </c>
    </row>
    <row r="156" spans="1:27" ht="12.75" hidden="1" customHeight="1" outlineLevel="1" x14ac:dyDescent="0.2">
      <c r="A156" s="99" t="s">
        <v>386</v>
      </c>
      <c r="B156" s="63" t="s">
        <v>81</v>
      </c>
      <c r="C156" s="43" t="s">
        <v>79</v>
      </c>
      <c r="D156" s="44">
        <f>$D$11</f>
        <v>110.23</v>
      </c>
      <c r="E156" s="44">
        <f t="shared" ref="E156:AA156" si="89">$D$11</f>
        <v>110.23</v>
      </c>
      <c r="F156" s="44">
        <f t="shared" si="89"/>
        <v>110.23</v>
      </c>
      <c r="G156" s="44">
        <f t="shared" si="89"/>
        <v>110.23</v>
      </c>
      <c r="H156" s="44">
        <f t="shared" si="89"/>
        <v>110.23</v>
      </c>
      <c r="I156" s="44">
        <f t="shared" si="89"/>
        <v>110.23</v>
      </c>
      <c r="J156" s="44">
        <f t="shared" si="89"/>
        <v>110.23</v>
      </c>
      <c r="K156" s="44">
        <f t="shared" si="89"/>
        <v>110.23</v>
      </c>
      <c r="L156" s="44">
        <f t="shared" si="89"/>
        <v>110.23</v>
      </c>
      <c r="M156" s="44">
        <f t="shared" si="89"/>
        <v>110.23</v>
      </c>
      <c r="N156" s="44">
        <f t="shared" si="89"/>
        <v>110.23</v>
      </c>
      <c r="O156" s="44">
        <f t="shared" si="89"/>
        <v>110.23</v>
      </c>
      <c r="P156" s="44">
        <f t="shared" si="89"/>
        <v>110.23</v>
      </c>
      <c r="Q156" s="44">
        <f t="shared" si="89"/>
        <v>110.23</v>
      </c>
      <c r="R156" s="44">
        <f t="shared" si="89"/>
        <v>110.23</v>
      </c>
      <c r="S156" s="44">
        <f t="shared" si="89"/>
        <v>110.23</v>
      </c>
      <c r="T156" s="44">
        <f t="shared" si="89"/>
        <v>110.23</v>
      </c>
      <c r="U156" s="44">
        <f t="shared" si="89"/>
        <v>110.23</v>
      </c>
      <c r="V156" s="44">
        <f t="shared" si="89"/>
        <v>110.23</v>
      </c>
      <c r="W156" s="44">
        <f t="shared" si="89"/>
        <v>110.23</v>
      </c>
      <c r="X156" s="44">
        <f t="shared" si="89"/>
        <v>110.23</v>
      </c>
      <c r="Y156" s="44">
        <f t="shared" si="89"/>
        <v>110.23</v>
      </c>
      <c r="Z156" s="44">
        <f t="shared" si="89"/>
        <v>110.23</v>
      </c>
      <c r="AA156" s="44">
        <f t="shared" si="89"/>
        <v>110.23</v>
      </c>
    </row>
    <row r="157" spans="1:27" ht="12.75" customHeight="1" collapsed="1" x14ac:dyDescent="0.2">
      <c r="A157" s="98" t="s">
        <v>387</v>
      </c>
      <c r="B157" s="28" t="str">
        <f>"31"&amp;"."&amp;$B$662&amp;"."&amp;$B$663</f>
        <v>31.08.2023</v>
      </c>
      <c r="C157" s="90" t="s">
        <v>76</v>
      </c>
      <c r="D157" s="91">
        <f>ROUND(((D158+D159+D161+D160)/1000),5)</f>
        <v>2.48136</v>
      </c>
      <c r="E157" s="91">
        <f>ROUND(((E158+E159+E161+E160)/1000),5)</f>
        <v>2.3725999999999998</v>
      </c>
      <c r="F157" s="91">
        <f>ROUND(((F158+F159+F161+F160)/1000),5)</f>
        <v>2.2879399999999999</v>
      </c>
      <c r="G157" s="91">
        <f t="shared" ref="G157:AA157" si="90">ROUND(((G158+G159+G161+G160)/1000),5)</f>
        <v>2.27027</v>
      </c>
      <c r="H157" s="91">
        <f t="shared" si="90"/>
        <v>2.31236</v>
      </c>
      <c r="I157" s="91">
        <f t="shared" si="90"/>
        <v>2.4374699999999998</v>
      </c>
      <c r="J157" s="91">
        <f t="shared" si="90"/>
        <v>2.5849299999999999</v>
      </c>
      <c r="K157" s="91">
        <f t="shared" si="90"/>
        <v>2.8471099999999998</v>
      </c>
      <c r="L157" s="91">
        <f t="shared" si="90"/>
        <v>3.0800900000000002</v>
      </c>
      <c r="M157" s="91">
        <f t="shared" si="90"/>
        <v>3.1994899999999999</v>
      </c>
      <c r="N157" s="91">
        <f t="shared" si="90"/>
        <v>3.3921700000000001</v>
      </c>
      <c r="O157" s="91">
        <f t="shared" si="90"/>
        <v>3.2393999999999998</v>
      </c>
      <c r="P157" s="91">
        <f t="shared" si="90"/>
        <v>3.1810200000000002</v>
      </c>
      <c r="Q157" s="91">
        <f t="shared" si="90"/>
        <v>3.2113900000000002</v>
      </c>
      <c r="R157" s="91">
        <f t="shared" si="90"/>
        <v>3.3487800000000001</v>
      </c>
      <c r="S157" s="91">
        <f t="shared" si="90"/>
        <v>3.3373900000000001</v>
      </c>
      <c r="T157" s="91">
        <f t="shared" si="90"/>
        <v>3.3201900000000002</v>
      </c>
      <c r="U157" s="91">
        <f t="shared" si="90"/>
        <v>3.2931900000000001</v>
      </c>
      <c r="V157" s="91">
        <f t="shared" si="90"/>
        <v>3.2972800000000002</v>
      </c>
      <c r="W157" s="91">
        <f t="shared" si="90"/>
        <v>3.2983699999999998</v>
      </c>
      <c r="X157" s="91">
        <f t="shared" si="90"/>
        <v>3.3460700000000001</v>
      </c>
      <c r="Y157" s="91">
        <f t="shared" si="90"/>
        <v>3.2533699999999999</v>
      </c>
      <c r="Z157" s="91">
        <f t="shared" si="90"/>
        <v>2.9647100000000002</v>
      </c>
      <c r="AA157" s="91">
        <f t="shared" si="90"/>
        <v>2.7622399999999998</v>
      </c>
    </row>
    <row r="158" spans="1:27" ht="12.75" hidden="1" customHeight="1" outlineLevel="1" x14ac:dyDescent="0.2">
      <c r="A158" s="99" t="s">
        <v>388</v>
      </c>
      <c r="B158" s="63" t="s">
        <v>238</v>
      </c>
      <c r="C158" s="43" t="s">
        <v>79</v>
      </c>
      <c r="D158" s="44">
        <v>1295.79</v>
      </c>
      <c r="E158" s="44">
        <v>1187.03</v>
      </c>
      <c r="F158" s="44">
        <v>1102.3699999999999</v>
      </c>
      <c r="G158" s="44">
        <v>1084.7</v>
      </c>
      <c r="H158" s="44">
        <v>1126.79</v>
      </c>
      <c r="I158" s="44">
        <v>1251.9000000000001</v>
      </c>
      <c r="J158" s="44">
        <v>1399.36</v>
      </c>
      <c r="K158" s="44">
        <v>1661.54</v>
      </c>
      <c r="L158" s="44">
        <v>1894.52</v>
      </c>
      <c r="M158" s="44">
        <v>2013.92</v>
      </c>
      <c r="N158" s="44">
        <v>2206.6</v>
      </c>
      <c r="O158" s="44">
        <v>2053.83</v>
      </c>
      <c r="P158" s="44">
        <v>1995.45</v>
      </c>
      <c r="Q158" s="44">
        <v>2025.82</v>
      </c>
      <c r="R158" s="44">
        <v>2163.21</v>
      </c>
      <c r="S158" s="44">
        <v>2151.8200000000002</v>
      </c>
      <c r="T158" s="44">
        <v>2134.62</v>
      </c>
      <c r="U158" s="44">
        <v>2107.62</v>
      </c>
      <c r="V158" s="44">
        <v>2111.71</v>
      </c>
      <c r="W158" s="44">
        <v>2112.8000000000002</v>
      </c>
      <c r="X158" s="44">
        <v>2160.5</v>
      </c>
      <c r="Y158" s="44">
        <v>2067.8000000000002</v>
      </c>
      <c r="Z158" s="44">
        <v>1779.14</v>
      </c>
      <c r="AA158" s="44">
        <v>1576.67</v>
      </c>
    </row>
    <row r="159" spans="1:27" ht="12.75" hidden="1" customHeight="1" outlineLevel="1" x14ac:dyDescent="0.2">
      <c r="A159" s="99" t="s">
        <v>389</v>
      </c>
      <c r="B159" s="63" t="s">
        <v>90</v>
      </c>
      <c r="C159" s="43" t="s">
        <v>79</v>
      </c>
      <c r="D159" s="44">
        <f>$D$9</f>
        <v>1071.42</v>
      </c>
      <c r="E159" s="44">
        <f t="shared" ref="E159:AA159" si="91">$D$9</f>
        <v>1071.42</v>
      </c>
      <c r="F159" s="44">
        <f t="shared" si="91"/>
        <v>1071.42</v>
      </c>
      <c r="G159" s="44">
        <f t="shared" si="91"/>
        <v>1071.42</v>
      </c>
      <c r="H159" s="44">
        <f t="shared" si="91"/>
        <v>1071.42</v>
      </c>
      <c r="I159" s="44">
        <f t="shared" si="91"/>
        <v>1071.42</v>
      </c>
      <c r="J159" s="44">
        <f t="shared" si="91"/>
        <v>1071.42</v>
      </c>
      <c r="K159" s="44">
        <f t="shared" si="91"/>
        <v>1071.42</v>
      </c>
      <c r="L159" s="44">
        <f t="shared" si="91"/>
        <v>1071.42</v>
      </c>
      <c r="M159" s="44">
        <f t="shared" si="91"/>
        <v>1071.42</v>
      </c>
      <c r="N159" s="44">
        <f t="shared" si="91"/>
        <v>1071.42</v>
      </c>
      <c r="O159" s="44">
        <f t="shared" si="91"/>
        <v>1071.42</v>
      </c>
      <c r="P159" s="44">
        <f t="shared" si="91"/>
        <v>1071.42</v>
      </c>
      <c r="Q159" s="44">
        <f t="shared" si="91"/>
        <v>1071.42</v>
      </c>
      <c r="R159" s="44">
        <f t="shared" si="91"/>
        <v>1071.42</v>
      </c>
      <c r="S159" s="44">
        <f t="shared" si="91"/>
        <v>1071.42</v>
      </c>
      <c r="T159" s="44">
        <f t="shared" si="91"/>
        <v>1071.42</v>
      </c>
      <c r="U159" s="44">
        <f t="shared" si="91"/>
        <v>1071.42</v>
      </c>
      <c r="V159" s="44">
        <f t="shared" si="91"/>
        <v>1071.42</v>
      </c>
      <c r="W159" s="44">
        <f t="shared" si="91"/>
        <v>1071.42</v>
      </c>
      <c r="X159" s="44">
        <f t="shared" si="91"/>
        <v>1071.42</v>
      </c>
      <c r="Y159" s="44">
        <f t="shared" si="91"/>
        <v>1071.42</v>
      </c>
      <c r="Z159" s="44">
        <f t="shared" si="91"/>
        <v>1071.42</v>
      </c>
      <c r="AA159" s="44">
        <f t="shared" si="91"/>
        <v>1071.42</v>
      </c>
    </row>
    <row r="160" spans="1:27" ht="12.75" hidden="1" customHeight="1" outlineLevel="1" x14ac:dyDescent="0.2">
      <c r="A160" s="99" t="s">
        <v>390</v>
      </c>
      <c r="B160" s="63" t="s">
        <v>83</v>
      </c>
      <c r="C160" s="43" t="s">
        <v>79</v>
      </c>
      <c r="D160" s="44">
        <v>3.92</v>
      </c>
      <c r="E160" s="44">
        <v>3.92</v>
      </c>
      <c r="F160" s="44">
        <v>3.92</v>
      </c>
      <c r="G160" s="44">
        <v>3.92</v>
      </c>
      <c r="H160" s="44">
        <v>3.92</v>
      </c>
      <c r="I160" s="44">
        <v>3.92</v>
      </c>
      <c r="J160" s="44">
        <v>3.92</v>
      </c>
      <c r="K160" s="44">
        <v>3.92</v>
      </c>
      <c r="L160" s="44">
        <v>3.92</v>
      </c>
      <c r="M160" s="44">
        <v>3.92</v>
      </c>
      <c r="N160" s="44">
        <v>3.92</v>
      </c>
      <c r="O160" s="44">
        <v>3.92</v>
      </c>
      <c r="P160" s="44">
        <v>3.92</v>
      </c>
      <c r="Q160" s="44">
        <v>3.92</v>
      </c>
      <c r="R160" s="44">
        <v>3.92</v>
      </c>
      <c r="S160" s="44">
        <v>3.92</v>
      </c>
      <c r="T160" s="44">
        <v>3.92</v>
      </c>
      <c r="U160" s="44">
        <v>3.92</v>
      </c>
      <c r="V160" s="44">
        <v>3.92</v>
      </c>
      <c r="W160" s="44">
        <v>3.92</v>
      </c>
      <c r="X160" s="44">
        <v>3.92</v>
      </c>
      <c r="Y160" s="44">
        <v>3.92</v>
      </c>
      <c r="Z160" s="44">
        <v>3.92</v>
      </c>
      <c r="AA160" s="44">
        <v>3.92</v>
      </c>
    </row>
    <row r="161" spans="1:27" ht="12.75" hidden="1" customHeight="1" outlineLevel="1" x14ac:dyDescent="0.2">
      <c r="A161" s="99" t="s">
        <v>391</v>
      </c>
      <c r="B161" s="63" t="s">
        <v>81</v>
      </c>
      <c r="C161" s="43" t="s">
        <v>79</v>
      </c>
      <c r="D161" s="44">
        <f>$D$11</f>
        <v>110.23</v>
      </c>
      <c r="E161" s="44">
        <f t="shared" ref="E161:AA161" si="92">$D$11</f>
        <v>110.23</v>
      </c>
      <c r="F161" s="44">
        <f t="shared" si="92"/>
        <v>110.23</v>
      </c>
      <c r="G161" s="44">
        <f t="shared" si="92"/>
        <v>110.23</v>
      </c>
      <c r="H161" s="44">
        <f t="shared" si="92"/>
        <v>110.23</v>
      </c>
      <c r="I161" s="44">
        <f t="shared" si="92"/>
        <v>110.23</v>
      </c>
      <c r="J161" s="44">
        <f t="shared" si="92"/>
        <v>110.23</v>
      </c>
      <c r="K161" s="44">
        <f t="shared" si="92"/>
        <v>110.23</v>
      </c>
      <c r="L161" s="44">
        <f t="shared" si="92"/>
        <v>110.23</v>
      </c>
      <c r="M161" s="44">
        <f t="shared" si="92"/>
        <v>110.23</v>
      </c>
      <c r="N161" s="44">
        <f t="shared" si="92"/>
        <v>110.23</v>
      </c>
      <c r="O161" s="44">
        <f t="shared" si="92"/>
        <v>110.23</v>
      </c>
      <c r="P161" s="44">
        <f t="shared" si="92"/>
        <v>110.23</v>
      </c>
      <c r="Q161" s="44">
        <f t="shared" si="92"/>
        <v>110.23</v>
      </c>
      <c r="R161" s="44">
        <f t="shared" si="92"/>
        <v>110.23</v>
      </c>
      <c r="S161" s="44">
        <f t="shared" si="92"/>
        <v>110.23</v>
      </c>
      <c r="T161" s="44">
        <f t="shared" si="92"/>
        <v>110.23</v>
      </c>
      <c r="U161" s="44">
        <f t="shared" si="92"/>
        <v>110.23</v>
      </c>
      <c r="V161" s="44">
        <f t="shared" si="92"/>
        <v>110.23</v>
      </c>
      <c r="W161" s="44">
        <f t="shared" si="92"/>
        <v>110.23</v>
      </c>
      <c r="X161" s="44">
        <f t="shared" si="92"/>
        <v>110.23</v>
      </c>
      <c r="Y161" s="44">
        <f t="shared" si="92"/>
        <v>110.23</v>
      </c>
      <c r="Z161" s="44">
        <f t="shared" si="92"/>
        <v>110.23</v>
      </c>
      <c r="AA161" s="44">
        <f t="shared" si="92"/>
        <v>110.23</v>
      </c>
    </row>
    <row r="162" spans="1:27" ht="12.75" customHeight="1" collapsed="1" x14ac:dyDescent="0.2">
      <c r="A162" s="100"/>
      <c r="B162" s="101" t="s">
        <v>392</v>
      </c>
      <c r="C162" s="102"/>
      <c r="D162" s="103"/>
      <c r="E162" s="103"/>
      <c r="F162" s="103"/>
      <c r="G162" s="103"/>
      <c r="I162" s="39"/>
    </row>
    <row r="163" spans="1:27" ht="12.75" customHeight="1" x14ac:dyDescent="0.2">
      <c r="A163" s="100"/>
      <c r="B163" s="101" t="s">
        <v>392</v>
      </c>
      <c r="C163" s="102"/>
      <c r="D163" s="103"/>
      <c r="E163" s="103"/>
      <c r="F163" s="103"/>
      <c r="G163" s="103"/>
      <c r="I163" s="39"/>
    </row>
    <row r="164" spans="1:27" x14ac:dyDescent="0.2">
      <c r="A164" s="175" t="s">
        <v>393</v>
      </c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7"/>
    </row>
    <row r="165" spans="1:27" ht="27" customHeight="1" x14ac:dyDescent="0.2">
      <c r="A165" s="26" t="s">
        <v>64</v>
      </c>
      <c r="B165" s="27" t="s">
        <v>210</v>
      </c>
      <c r="C165" s="26" t="s">
        <v>211</v>
      </c>
      <c r="D165" s="27" t="s">
        <v>212</v>
      </c>
      <c r="E165" s="27" t="s">
        <v>213</v>
      </c>
      <c r="F165" s="27" t="s">
        <v>214</v>
      </c>
      <c r="G165" s="27" t="s">
        <v>215</v>
      </c>
      <c r="H165" s="27" t="s">
        <v>216</v>
      </c>
      <c r="I165" s="27" t="s">
        <v>217</v>
      </c>
      <c r="J165" s="27" t="s">
        <v>218</v>
      </c>
      <c r="K165" s="27" t="s">
        <v>219</v>
      </c>
      <c r="L165" s="27" t="s">
        <v>220</v>
      </c>
      <c r="M165" s="27" t="s">
        <v>221</v>
      </c>
      <c r="N165" s="27" t="s">
        <v>222</v>
      </c>
      <c r="O165" s="27" t="s">
        <v>223</v>
      </c>
      <c r="P165" s="27" t="s">
        <v>224</v>
      </c>
      <c r="Q165" s="27" t="s">
        <v>225</v>
      </c>
      <c r="R165" s="27" t="s">
        <v>226</v>
      </c>
      <c r="S165" s="27" t="s">
        <v>227</v>
      </c>
      <c r="T165" s="27" t="s">
        <v>228</v>
      </c>
      <c r="U165" s="27" t="s">
        <v>229</v>
      </c>
      <c r="V165" s="27" t="s">
        <v>230</v>
      </c>
      <c r="W165" s="27" t="s">
        <v>231</v>
      </c>
      <c r="X165" s="27" t="s">
        <v>232</v>
      </c>
      <c r="Y165" s="27" t="s">
        <v>233</v>
      </c>
      <c r="Z165" s="27" t="s">
        <v>234</v>
      </c>
      <c r="AA165" s="27" t="s">
        <v>235</v>
      </c>
    </row>
    <row r="166" spans="1:27" x14ac:dyDescent="0.2">
      <c r="A166" s="98" t="s">
        <v>394</v>
      </c>
      <c r="B166" s="28" t="str">
        <f>"01"&amp;"."&amp;$B$662&amp;"."&amp;$B$663</f>
        <v>01.08.2023</v>
      </c>
      <c r="C166" s="90" t="s">
        <v>76</v>
      </c>
      <c r="D166" s="91">
        <f>ROUND(((D167+D168+D170+D169)/1000),5)</f>
        <v>2.9143599999999998</v>
      </c>
      <c r="E166" s="91">
        <f>ROUND(((E167+E168+E170+E169)/1000),5)</f>
        <v>2.7154400000000001</v>
      </c>
      <c r="F166" s="91">
        <f>ROUND(((F167+F168+F170+F169)/1000),5)</f>
        <v>2.5953400000000002</v>
      </c>
      <c r="G166" s="91">
        <f t="shared" ref="G166:AA166" si="93">ROUND(((G167+G168+G170+G169)/1000),5)</f>
        <v>2.5785</v>
      </c>
      <c r="H166" s="91">
        <f t="shared" si="93"/>
        <v>1.87435</v>
      </c>
      <c r="I166" s="91">
        <f t="shared" si="93"/>
        <v>2.5699900000000002</v>
      </c>
      <c r="J166" s="91">
        <f t="shared" si="93"/>
        <v>2.8543599999999998</v>
      </c>
      <c r="K166" s="91">
        <f t="shared" si="93"/>
        <v>3.3266499999999999</v>
      </c>
      <c r="L166" s="91">
        <f t="shared" si="93"/>
        <v>3.6910099999999999</v>
      </c>
      <c r="M166" s="91">
        <f t="shared" si="93"/>
        <v>4.00467</v>
      </c>
      <c r="N166" s="91">
        <f t="shared" si="93"/>
        <v>4.0844899999999997</v>
      </c>
      <c r="O166" s="91">
        <f t="shared" si="93"/>
        <v>4.0888299999999997</v>
      </c>
      <c r="P166" s="91">
        <f t="shared" si="93"/>
        <v>4.0821199999999997</v>
      </c>
      <c r="Q166" s="91">
        <f t="shared" si="93"/>
        <v>4.1066799999999999</v>
      </c>
      <c r="R166" s="91">
        <f t="shared" si="93"/>
        <v>3.9723299999999999</v>
      </c>
      <c r="S166" s="91">
        <f t="shared" si="93"/>
        <v>3.97804</v>
      </c>
      <c r="T166" s="91">
        <f t="shared" si="93"/>
        <v>3.9876</v>
      </c>
      <c r="U166" s="91">
        <f t="shared" si="93"/>
        <v>3.97824</v>
      </c>
      <c r="V166" s="91">
        <f t="shared" si="93"/>
        <v>3.9633099999999999</v>
      </c>
      <c r="W166" s="91">
        <f t="shared" si="93"/>
        <v>3.93066</v>
      </c>
      <c r="X166" s="91">
        <f t="shared" si="93"/>
        <v>3.8971800000000001</v>
      </c>
      <c r="Y166" s="91">
        <f t="shared" si="93"/>
        <v>3.8544200000000002</v>
      </c>
      <c r="Z166" s="91">
        <f t="shared" si="93"/>
        <v>3.6630199999999999</v>
      </c>
      <c r="AA166" s="91">
        <f t="shared" si="93"/>
        <v>3.2847</v>
      </c>
    </row>
    <row r="167" spans="1:27" ht="12.75" hidden="1" customHeight="1" outlineLevel="1" x14ac:dyDescent="0.2">
      <c r="A167" s="99" t="s">
        <v>395</v>
      </c>
      <c r="B167" s="63" t="s">
        <v>238</v>
      </c>
      <c r="C167" s="43" t="s">
        <v>79</v>
      </c>
      <c r="D167" s="44">
        <v>1083.24</v>
      </c>
      <c r="E167" s="44">
        <v>884.32</v>
      </c>
      <c r="F167" s="44">
        <v>764.22</v>
      </c>
      <c r="G167" s="44">
        <v>747.38</v>
      </c>
      <c r="H167" s="44">
        <v>43.23</v>
      </c>
      <c r="I167" s="44">
        <v>738.87</v>
      </c>
      <c r="J167" s="44">
        <v>1023.24</v>
      </c>
      <c r="K167" s="44">
        <v>1495.53</v>
      </c>
      <c r="L167" s="44">
        <v>1859.89</v>
      </c>
      <c r="M167" s="44">
        <v>2173.5500000000002</v>
      </c>
      <c r="N167" s="44">
        <v>2253.37</v>
      </c>
      <c r="O167" s="44">
        <v>2257.71</v>
      </c>
      <c r="P167" s="44">
        <v>2251</v>
      </c>
      <c r="Q167" s="44">
        <v>2275.56</v>
      </c>
      <c r="R167" s="44">
        <v>2141.21</v>
      </c>
      <c r="S167" s="44">
        <v>2146.92</v>
      </c>
      <c r="T167" s="44">
        <v>2156.48</v>
      </c>
      <c r="U167" s="44">
        <v>2147.12</v>
      </c>
      <c r="V167" s="44">
        <v>2132.19</v>
      </c>
      <c r="W167" s="44">
        <v>2099.54</v>
      </c>
      <c r="X167" s="44">
        <v>2066.06</v>
      </c>
      <c r="Y167" s="44">
        <v>2023.3</v>
      </c>
      <c r="Z167" s="44">
        <v>1831.9</v>
      </c>
      <c r="AA167" s="44">
        <v>1453.58</v>
      </c>
    </row>
    <row r="168" spans="1:27" ht="12.75" hidden="1" customHeight="1" outlineLevel="1" x14ac:dyDescent="0.2">
      <c r="A168" s="99" t="s">
        <v>396</v>
      </c>
      <c r="B168" s="63" t="s">
        <v>90</v>
      </c>
      <c r="C168" s="43" t="s">
        <v>79</v>
      </c>
      <c r="D168" s="44">
        <v>1716.97</v>
      </c>
      <c r="E168" s="44">
        <f>$D$168</f>
        <v>1716.97</v>
      </c>
      <c r="F168" s="44">
        <f t="shared" ref="F168:AA168" si="94">$D$168</f>
        <v>1716.97</v>
      </c>
      <c r="G168" s="44">
        <f t="shared" si="94"/>
        <v>1716.97</v>
      </c>
      <c r="H168" s="44">
        <f t="shared" si="94"/>
        <v>1716.97</v>
      </c>
      <c r="I168" s="44">
        <f t="shared" si="94"/>
        <v>1716.97</v>
      </c>
      <c r="J168" s="44">
        <f t="shared" si="94"/>
        <v>1716.97</v>
      </c>
      <c r="K168" s="44">
        <f t="shared" si="94"/>
        <v>1716.97</v>
      </c>
      <c r="L168" s="44">
        <f t="shared" si="94"/>
        <v>1716.97</v>
      </c>
      <c r="M168" s="44">
        <f t="shared" si="94"/>
        <v>1716.97</v>
      </c>
      <c r="N168" s="44">
        <f t="shared" si="94"/>
        <v>1716.97</v>
      </c>
      <c r="O168" s="44">
        <f t="shared" si="94"/>
        <v>1716.97</v>
      </c>
      <c r="P168" s="44">
        <f t="shared" si="94"/>
        <v>1716.97</v>
      </c>
      <c r="Q168" s="44">
        <f t="shared" si="94"/>
        <v>1716.97</v>
      </c>
      <c r="R168" s="44">
        <f t="shared" si="94"/>
        <v>1716.97</v>
      </c>
      <c r="S168" s="44">
        <f t="shared" si="94"/>
        <v>1716.97</v>
      </c>
      <c r="T168" s="44">
        <f t="shared" si="94"/>
        <v>1716.97</v>
      </c>
      <c r="U168" s="44">
        <f t="shared" si="94"/>
        <v>1716.97</v>
      </c>
      <c r="V168" s="44">
        <f t="shared" si="94"/>
        <v>1716.97</v>
      </c>
      <c r="W168" s="44">
        <f t="shared" si="94"/>
        <v>1716.97</v>
      </c>
      <c r="X168" s="44">
        <f t="shared" si="94"/>
        <v>1716.97</v>
      </c>
      <c r="Y168" s="44">
        <f t="shared" si="94"/>
        <v>1716.97</v>
      </c>
      <c r="Z168" s="44">
        <f t="shared" si="94"/>
        <v>1716.97</v>
      </c>
      <c r="AA168" s="44">
        <f t="shared" si="94"/>
        <v>1716.97</v>
      </c>
    </row>
    <row r="169" spans="1:27" ht="12.75" hidden="1" customHeight="1" outlineLevel="1" x14ac:dyDescent="0.2">
      <c r="A169" s="99" t="s">
        <v>397</v>
      </c>
      <c r="B169" s="63" t="s">
        <v>83</v>
      </c>
      <c r="C169" s="43" t="s">
        <v>79</v>
      </c>
      <c r="D169" s="44">
        <v>3.92</v>
      </c>
      <c r="E169" s="44">
        <v>3.92</v>
      </c>
      <c r="F169" s="44">
        <v>3.92</v>
      </c>
      <c r="G169" s="44">
        <v>3.92</v>
      </c>
      <c r="H169" s="44">
        <v>3.92</v>
      </c>
      <c r="I169" s="44">
        <v>3.92</v>
      </c>
      <c r="J169" s="44">
        <v>3.92</v>
      </c>
      <c r="K169" s="44">
        <v>3.92</v>
      </c>
      <c r="L169" s="44">
        <v>3.92</v>
      </c>
      <c r="M169" s="44">
        <v>3.92</v>
      </c>
      <c r="N169" s="44">
        <v>3.92</v>
      </c>
      <c r="O169" s="44">
        <v>3.92</v>
      </c>
      <c r="P169" s="44">
        <v>3.92</v>
      </c>
      <c r="Q169" s="44">
        <v>3.92</v>
      </c>
      <c r="R169" s="44">
        <v>3.92</v>
      </c>
      <c r="S169" s="44">
        <v>3.92</v>
      </c>
      <c r="T169" s="44">
        <v>3.92</v>
      </c>
      <c r="U169" s="44">
        <v>3.92</v>
      </c>
      <c r="V169" s="44">
        <v>3.92</v>
      </c>
      <c r="W169" s="44">
        <v>3.92</v>
      </c>
      <c r="X169" s="44">
        <v>3.92</v>
      </c>
      <c r="Y169" s="44">
        <v>3.92</v>
      </c>
      <c r="Z169" s="44">
        <v>3.92</v>
      </c>
      <c r="AA169" s="44">
        <v>3.92</v>
      </c>
    </row>
    <row r="170" spans="1:27" ht="12.75" hidden="1" customHeight="1" outlineLevel="1" x14ac:dyDescent="0.2">
      <c r="A170" s="99" t="s">
        <v>398</v>
      </c>
      <c r="B170" s="63" t="s">
        <v>81</v>
      </c>
      <c r="C170" s="43" t="s">
        <v>79</v>
      </c>
      <c r="D170" s="44">
        <f>$D$11</f>
        <v>110.23</v>
      </c>
      <c r="E170" s="44">
        <f t="shared" ref="E170:AA170" si="95">$D$11</f>
        <v>110.23</v>
      </c>
      <c r="F170" s="44">
        <f t="shared" si="95"/>
        <v>110.23</v>
      </c>
      <c r="G170" s="44">
        <f t="shared" si="95"/>
        <v>110.23</v>
      </c>
      <c r="H170" s="44">
        <f t="shared" si="95"/>
        <v>110.23</v>
      </c>
      <c r="I170" s="44">
        <f t="shared" si="95"/>
        <v>110.23</v>
      </c>
      <c r="J170" s="44">
        <f t="shared" si="95"/>
        <v>110.23</v>
      </c>
      <c r="K170" s="44">
        <f t="shared" si="95"/>
        <v>110.23</v>
      </c>
      <c r="L170" s="44">
        <f t="shared" si="95"/>
        <v>110.23</v>
      </c>
      <c r="M170" s="44">
        <f t="shared" si="95"/>
        <v>110.23</v>
      </c>
      <c r="N170" s="44">
        <f t="shared" si="95"/>
        <v>110.23</v>
      </c>
      <c r="O170" s="44">
        <f t="shared" si="95"/>
        <v>110.23</v>
      </c>
      <c r="P170" s="44">
        <f t="shared" si="95"/>
        <v>110.23</v>
      </c>
      <c r="Q170" s="44">
        <f t="shared" si="95"/>
        <v>110.23</v>
      </c>
      <c r="R170" s="44">
        <f t="shared" si="95"/>
        <v>110.23</v>
      </c>
      <c r="S170" s="44">
        <f t="shared" si="95"/>
        <v>110.23</v>
      </c>
      <c r="T170" s="44">
        <f t="shared" si="95"/>
        <v>110.23</v>
      </c>
      <c r="U170" s="44">
        <f t="shared" si="95"/>
        <v>110.23</v>
      </c>
      <c r="V170" s="44">
        <f t="shared" si="95"/>
        <v>110.23</v>
      </c>
      <c r="W170" s="44">
        <f t="shared" si="95"/>
        <v>110.23</v>
      </c>
      <c r="X170" s="44">
        <f t="shared" si="95"/>
        <v>110.23</v>
      </c>
      <c r="Y170" s="44">
        <f t="shared" si="95"/>
        <v>110.23</v>
      </c>
      <c r="Z170" s="44">
        <f t="shared" si="95"/>
        <v>110.23</v>
      </c>
      <c r="AA170" s="44">
        <f t="shared" si="95"/>
        <v>110.23</v>
      </c>
    </row>
    <row r="171" spans="1:27" collapsed="1" x14ac:dyDescent="0.2">
      <c r="A171" s="98" t="s">
        <v>399</v>
      </c>
      <c r="B171" s="28" t="str">
        <f>"02"&amp;"."&amp;$B$662&amp;"."&amp;$B$663</f>
        <v>02.08.2023</v>
      </c>
      <c r="C171" s="90" t="s">
        <v>76</v>
      </c>
      <c r="D171" s="91">
        <f>ROUND(((D172+D173+D175+D174)/1000),5)</f>
        <v>3.0153799999999999</v>
      </c>
      <c r="E171" s="91">
        <f>ROUND(((E172+E173+E175+E174)/1000),5)</f>
        <v>2.8136800000000002</v>
      </c>
      <c r="F171" s="91">
        <f>ROUND(((F172+F173+F175+F174)/1000),5)</f>
        <v>2.7084899999999998</v>
      </c>
      <c r="G171" s="91">
        <f t="shared" ref="G171:AA171" si="96">ROUND(((G172+G173+G175+G174)/1000),5)</f>
        <v>2.6660599999999999</v>
      </c>
      <c r="H171" s="91">
        <f t="shared" si="96"/>
        <v>2.6483599999999998</v>
      </c>
      <c r="I171" s="91">
        <f t="shared" si="96"/>
        <v>2.7448600000000001</v>
      </c>
      <c r="J171" s="91">
        <f t="shared" si="96"/>
        <v>2.9534600000000002</v>
      </c>
      <c r="K171" s="91">
        <f t="shared" si="96"/>
        <v>3.3006199999999999</v>
      </c>
      <c r="L171" s="91">
        <f t="shared" si="96"/>
        <v>3.5498599999999998</v>
      </c>
      <c r="M171" s="91">
        <f t="shared" si="96"/>
        <v>3.8576800000000002</v>
      </c>
      <c r="N171" s="91">
        <f t="shared" si="96"/>
        <v>3.9271699999999998</v>
      </c>
      <c r="O171" s="91">
        <f t="shared" si="96"/>
        <v>3.9292400000000001</v>
      </c>
      <c r="P171" s="91">
        <f t="shared" si="96"/>
        <v>3.9246599999999998</v>
      </c>
      <c r="Q171" s="91">
        <f t="shared" si="96"/>
        <v>3.94903</v>
      </c>
      <c r="R171" s="91">
        <f t="shared" si="96"/>
        <v>4.0078199999999997</v>
      </c>
      <c r="S171" s="91">
        <f t="shared" si="96"/>
        <v>4.0068900000000003</v>
      </c>
      <c r="T171" s="91">
        <f t="shared" si="96"/>
        <v>3.9929899999999998</v>
      </c>
      <c r="U171" s="91">
        <f t="shared" si="96"/>
        <v>3.9327700000000001</v>
      </c>
      <c r="V171" s="91">
        <f t="shared" si="96"/>
        <v>3.9220199999999998</v>
      </c>
      <c r="W171" s="91">
        <f t="shared" si="96"/>
        <v>3.8590599999999999</v>
      </c>
      <c r="X171" s="91">
        <f t="shared" si="96"/>
        <v>3.8455599999999999</v>
      </c>
      <c r="Y171" s="91">
        <f t="shared" si="96"/>
        <v>3.8188499999999999</v>
      </c>
      <c r="Z171" s="91">
        <f t="shared" si="96"/>
        <v>3.6256900000000001</v>
      </c>
      <c r="AA171" s="91">
        <f t="shared" si="96"/>
        <v>3.3488099999999998</v>
      </c>
    </row>
    <row r="172" spans="1:27" ht="12.75" hidden="1" customHeight="1" outlineLevel="1" x14ac:dyDescent="0.2">
      <c r="A172" s="99" t="s">
        <v>400</v>
      </c>
      <c r="B172" s="63" t="s">
        <v>238</v>
      </c>
      <c r="C172" s="43" t="s">
        <v>79</v>
      </c>
      <c r="D172" s="44">
        <v>1184.26</v>
      </c>
      <c r="E172" s="44">
        <v>982.56</v>
      </c>
      <c r="F172" s="44">
        <v>877.37</v>
      </c>
      <c r="G172" s="44">
        <v>834.94</v>
      </c>
      <c r="H172" s="44">
        <v>817.24</v>
      </c>
      <c r="I172" s="44">
        <v>913.74</v>
      </c>
      <c r="J172" s="44">
        <v>1122.3399999999999</v>
      </c>
      <c r="K172" s="44">
        <v>1469.5</v>
      </c>
      <c r="L172" s="44">
        <v>1718.74</v>
      </c>
      <c r="M172" s="44">
        <v>2026.56</v>
      </c>
      <c r="N172" s="44">
        <v>2096.0500000000002</v>
      </c>
      <c r="O172" s="44">
        <v>2098.12</v>
      </c>
      <c r="P172" s="44">
        <v>2093.54</v>
      </c>
      <c r="Q172" s="44">
        <v>2117.91</v>
      </c>
      <c r="R172" s="44">
        <v>2176.6999999999998</v>
      </c>
      <c r="S172" s="44">
        <v>2175.77</v>
      </c>
      <c r="T172" s="44">
        <v>2161.87</v>
      </c>
      <c r="U172" s="44">
        <v>2101.65</v>
      </c>
      <c r="V172" s="44">
        <v>2090.9</v>
      </c>
      <c r="W172" s="44">
        <v>2027.94</v>
      </c>
      <c r="X172" s="44">
        <v>2014.44</v>
      </c>
      <c r="Y172" s="44">
        <v>1987.73</v>
      </c>
      <c r="Z172" s="44">
        <v>1794.57</v>
      </c>
      <c r="AA172" s="44">
        <v>1517.69</v>
      </c>
    </row>
    <row r="173" spans="1:27" ht="12.75" hidden="1" customHeight="1" outlineLevel="1" x14ac:dyDescent="0.2">
      <c r="A173" s="99" t="s">
        <v>401</v>
      </c>
      <c r="B173" s="63" t="s">
        <v>90</v>
      </c>
      <c r="C173" s="43" t="s">
        <v>79</v>
      </c>
      <c r="D173" s="44">
        <f>$D$168</f>
        <v>1716.97</v>
      </c>
      <c r="E173" s="44">
        <f>$D$168</f>
        <v>1716.97</v>
      </c>
      <c r="F173" s="44">
        <f t="shared" ref="F173:AA173" si="97">$D$168</f>
        <v>1716.97</v>
      </c>
      <c r="G173" s="44">
        <f t="shared" si="97"/>
        <v>1716.97</v>
      </c>
      <c r="H173" s="44">
        <f t="shared" si="97"/>
        <v>1716.97</v>
      </c>
      <c r="I173" s="44">
        <f t="shared" si="97"/>
        <v>1716.97</v>
      </c>
      <c r="J173" s="44">
        <f t="shared" si="97"/>
        <v>1716.97</v>
      </c>
      <c r="K173" s="44">
        <f t="shared" si="97"/>
        <v>1716.97</v>
      </c>
      <c r="L173" s="44">
        <f t="shared" si="97"/>
        <v>1716.97</v>
      </c>
      <c r="M173" s="44">
        <f t="shared" si="97"/>
        <v>1716.97</v>
      </c>
      <c r="N173" s="44">
        <f t="shared" si="97"/>
        <v>1716.97</v>
      </c>
      <c r="O173" s="44">
        <f t="shared" si="97"/>
        <v>1716.97</v>
      </c>
      <c r="P173" s="44">
        <f t="shared" si="97"/>
        <v>1716.97</v>
      </c>
      <c r="Q173" s="44">
        <f t="shared" si="97"/>
        <v>1716.97</v>
      </c>
      <c r="R173" s="44">
        <f t="shared" si="97"/>
        <v>1716.97</v>
      </c>
      <c r="S173" s="44">
        <f t="shared" si="97"/>
        <v>1716.97</v>
      </c>
      <c r="T173" s="44">
        <f t="shared" si="97"/>
        <v>1716.97</v>
      </c>
      <c r="U173" s="44">
        <f t="shared" si="97"/>
        <v>1716.97</v>
      </c>
      <c r="V173" s="44">
        <f t="shared" si="97"/>
        <v>1716.97</v>
      </c>
      <c r="W173" s="44">
        <f t="shared" si="97"/>
        <v>1716.97</v>
      </c>
      <c r="X173" s="44">
        <f t="shared" si="97"/>
        <v>1716.97</v>
      </c>
      <c r="Y173" s="44">
        <f t="shared" si="97"/>
        <v>1716.97</v>
      </c>
      <c r="Z173" s="44">
        <f t="shared" si="97"/>
        <v>1716.97</v>
      </c>
      <c r="AA173" s="44">
        <f t="shared" si="97"/>
        <v>1716.97</v>
      </c>
    </row>
    <row r="174" spans="1:27" ht="12.75" hidden="1" customHeight="1" outlineLevel="1" x14ac:dyDescent="0.2">
      <c r="A174" s="99" t="s">
        <v>402</v>
      </c>
      <c r="B174" s="63" t="s">
        <v>83</v>
      </c>
      <c r="C174" s="43" t="s">
        <v>79</v>
      </c>
      <c r="D174" s="44">
        <v>3.92</v>
      </c>
      <c r="E174" s="44">
        <v>3.92</v>
      </c>
      <c r="F174" s="44">
        <v>3.92</v>
      </c>
      <c r="G174" s="44">
        <v>3.92</v>
      </c>
      <c r="H174" s="44">
        <v>3.92</v>
      </c>
      <c r="I174" s="44">
        <v>3.92</v>
      </c>
      <c r="J174" s="44">
        <v>3.92</v>
      </c>
      <c r="K174" s="44">
        <v>3.92</v>
      </c>
      <c r="L174" s="44">
        <v>3.92</v>
      </c>
      <c r="M174" s="44">
        <v>3.92</v>
      </c>
      <c r="N174" s="44">
        <v>3.92</v>
      </c>
      <c r="O174" s="44">
        <v>3.92</v>
      </c>
      <c r="P174" s="44">
        <v>3.92</v>
      </c>
      <c r="Q174" s="44">
        <v>3.92</v>
      </c>
      <c r="R174" s="44">
        <v>3.92</v>
      </c>
      <c r="S174" s="44">
        <v>3.92</v>
      </c>
      <c r="T174" s="44">
        <v>3.92</v>
      </c>
      <c r="U174" s="44">
        <v>3.92</v>
      </c>
      <c r="V174" s="44">
        <v>3.92</v>
      </c>
      <c r="W174" s="44">
        <v>3.92</v>
      </c>
      <c r="X174" s="44">
        <v>3.92</v>
      </c>
      <c r="Y174" s="44">
        <v>3.92</v>
      </c>
      <c r="Z174" s="44">
        <v>3.92</v>
      </c>
      <c r="AA174" s="44">
        <v>3.92</v>
      </c>
    </row>
    <row r="175" spans="1:27" ht="12.75" hidden="1" customHeight="1" outlineLevel="1" x14ac:dyDescent="0.2">
      <c r="A175" s="99" t="s">
        <v>403</v>
      </c>
      <c r="B175" s="63" t="s">
        <v>81</v>
      </c>
      <c r="C175" s="43" t="s">
        <v>79</v>
      </c>
      <c r="D175" s="44">
        <f>$D$11</f>
        <v>110.23</v>
      </c>
      <c r="E175" s="44">
        <f t="shared" ref="E175:AA175" si="98">$D$11</f>
        <v>110.23</v>
      </c>
      <c r="F175" s="44">
        <f t="shared" si="98"/>
        <v>110.23</v>
      </c>
      <c r="G175" s="44">
        <f t="shared" si="98"/>
        <v>110.23</v>
      </c>
      <c r="H175" s="44">
        <f t="shared" si="98"/>
        <v>110.23</v>
      </c>
      <c r="I175" s="44">
        <f t="shared" si="98"/>
        <v>110.23</v>
      </c>
      <c r="J175" s="44">
        <f t="shared" si="98"/>
        <v>110.23</v>
      </c>
      <c r="K175" s="44">
        <f t="shared" si="98"/>
        <v>110.23</v>
      </c>
      <c r="L175" s="44">
        <f t="shared" si="98"/>
        <v>110.23</v>
      </c>
      <c r="M175" s="44">
        <f t="shared" si="98"/>
        <v>110.23</v>
      </c>
      <c r="N175" s="44">
        <f t="shared" si="98"/>
        <v>110.23</v>
      </c>
      <c r="O175" s="44">
        <f t="shared" si="98"/>
        <v>110.23</v>
      </c>
      <c r="P175" s="44">
        <f t="shared" si="98"/>
        <v>110.23</v>
      </c>
      <c r="Q175" s="44">
        <f t="shared" si="98"/>
        <v>110.23</v>
      </c>
      <c r="R175" s="44">
        <f t="shared" si="98"/>
        <v>110.23</v>
      </c>
      <c r="S175" s="44">
        <f t="shared" si="98"/>
        <v>110.23</v>
      </c>
      <c r="T175" s="44">
        <f t="shared" si="98"/>
        <v>110.23</v>
      </c>
      <c r="U175" s="44">
        <f t="shared" si="98"/>
        <v>110.23</v>
      </c>
      <c r="V175" s="44">
        <f t="shared" si="98"/>
        <v>110.23</v>
      </c>
      <c r="W175" s="44">
        <f t="shared" si="98"/>
        <v>110.23</v>
      </c>
      <c r="X175" s="44">
        <f t="shared" si="98"/>
        <v>110.23</v>
      </c>
      <c r="Y175" s="44">
        <f t="shared" si="98"/>
        <v>110.23</v>
      </c>
      <c r="Z175" s="44">
        <f t="shared" si="98"/>
        <v>110.23</v>
      </c>
      <c r="AA175" s="44">
        <f t="shared" si="98"/>
        <v>110.23</v>
      </c>
    </row>
    <row r="176" spans="1:27" ht="12.75" customHeight="1" collapsed="1" x14ac:dyDescent="0.2">
      <c r="A176" s="98" t="s">
        <v>404</v>
      </c>
      <c r="B176" s="28" t="str">
        <f>"03"&amp;"."&amp;$B$662&amp;"."&amp;$B$663</f>
        <v>03.08.2023</v>
      </c>
      <c r="C176" s="90" t="s">
        <v>76</v>
      </c>
      <c r="D176" s="91">
        <f>ROUND(((D177+D178+D180+D179)/1000),5)</f>
        <v>3.0940699999999999</v>
      </c>
      <c r="E176" s="91">
        <f>ROUND(((E177+E178+E180+E179)/1000),5)</f>
        <v>2.9019200000000001</v>
      </c>
      <c r="F176" s="91">
        <f>ROUND(((F177+F178+F180+F179)/1000),5)</f>
        <v>2.7620499999999999</v>
      </c>
      <c r="G176" s="91">
        <f t="shared" ref="G176:AA176" si="99">ROUND(((G177+G178+G180+G179)/1000),5)</f>
        <v>2.71272</v>
      </c>
      <c r="H176" s="91">
        <f t="shared" si="99"/>
        <v>2.6870799999999999</v>
      </c>
      <c r="I176" s="91">
        <f t="shared" si="99"/>
        <v>2.8222399999999999</v>
      </c>
      <c r="J176" s="91">
        <f t="shared" si="99"/>
        <v>3.0709499999999998</v>
      </c>
      <c r="K176" s="91">
        <f t="shared" si="99"/>
        <v>3.34416</v>
      </c>
      <c r="L176" s="91">
        <f t="shared" si="99"/>
        <v>3.64635</v>
      </c>
      <c r="M176" s="91">
        <f t="shared" si="99"/>
        <v>4.16106</v>
      </c>
      <c r="N176" s="91">
        <f t="shared" si="99"/>
        <v>4.3378100000000002</v>
      </c>
      <c r="O176" s="91">
        <f t="shared" si="99"/>
        <v>4.3722899999999996</v>
      </c>
      <c r="P176" s="91">
        <f t="shared" si="99"/>
        <v>4.3764799999999999</v>
      </c>
      <c r="Q176" s="91">
        <f t="shared" si="99"/>
        <v>4.39567</v>
      </c>
      <c r="R176" s="91">
        <f t="shared" si="99"/>
        <v>4.3071700000000002</v>
      </c>
      <c r="S176" s="91">
        <f t="shared" si="99"/>
        <v>4.2937599999999998</v>
      </c>
      <c r="T176" s="91">
        <f t="shared" si="99"/>
        <v>4.2422800000000001</v>
      </c>
      <c r="U176" s="91">
        <f t="shared" si="99"/>
        <v>4.1124999999999998</v>
      </c>
      <c r="V176" s="91">
        <f t="shared" si="99"/>
        <v>4.00814</v>
      </c>
      <c r="W176" s="91">
        <f t="shared" si="99"/>
        <v>3.9596800000000001</v>
      </c>
      <c r="X176" s="91">
        <f t="shared" si="99"/>
        <v>3.9494500000000001</v>
      </c>
      <c r="Y176" s="91">
        <f t="shared" si="99"/>
        <v>3.9353699999999998</v>
      </c>
      <c r="Z176" s="91">
        <f t="shared" si="99"/>
        <v>3.7888299999999999</v>
      </c>
      <c r="AA176" s="91">
        <f t="shared" si="99"/>
        <v>3.3892000000000002</v>
      </c>
    </row>
    <row r="177" spans="1:27" ht="12.75" hidden="1" customHeight="1" outlineLevel="1" x14ac:dyDescent="0.2">
      <c r="A177" s="99" t="s">
        <v>405</v>
      </c>
      <c r="B177" s="63" t="s">
        <v>238</v>
      </c>
      <c r="C177" s="43" t="s">
        <v>79</v>
      </c>
      <c r="D177" s="44">
        <v>1262.95</v>
      </c>
      <c r="E177" s="44">
        <v>1070.8</v>
      </c>
      <c r="F177" s="44">
        <v>930.93</v>
      </c>
      <c r="G177" s="44">
        <v>881.6</v>
      </c>
      <c r="H177" s="44">
        <v>855.96</v>
      </c>
      <c r="I177" s="44">
        <v>991.12</v>
      </c>
      <c r="J177" s="44">
        <v>1239.83</v>
      </c>
      <c r="K177" s="44">
        <v>1513.04</v>
      </c>
      <c r="L177" s="44">
        <v>1815.23</v>
      </c>
      <c r="M177" s="44">
        <v>2329.94</v>
      </c>
      <c r="N177" s="44">
        <v>2506.69</v>
      </c>
      <c r="O177" s="44">
        <v>2541.17</v>
      </c>
      <c r="P177" s="44">
        <v>2545.36</v>
      </c>
      <c r="Q177" s="44">
        <v>2564.5500000000002</v>
      </c>
      <c r="R177" s="44">
        <v>2476.0500000000002</v>
      </c>
      <c r="S177" s="44">
        <v>2462.64</v>
      </c>
      <c r="T177" s="44">
        <v>2411.16</v>
      </c>
      <c r="U177" s="44">
        <v>2281.38</v>
      </c>
      <c r="V177" s="44">
        <v>2177.02</v>
      </c>
      <c r="W177" s="44">
        <v>2128.56</v>
      </c>
      <c r="X177" s="44">
        <v>2118.33</v>
      </c>
      <c r="Y177" s="44">
        <v>2104.25</v>
      </c>
      <c r="Z177" s="44">
        <v>1957.71</v>
      </c>
      <c r="AA177" s="44">
        <v>1558.08</v>
      </c>
    </row>
    <row r="178" spans="1:27" ht="12.75" hidden="1" customHeight="1" outlineLevel="1" x14ac:dyDescent="0.2">
      <c r="A178" s="99" t="s">
        <v>406</v>
      </c>
      <c r="B178" s="63" t="s">
        <v>90</v>
      </c>
      <c r="C178" s="43" t="s">
        <v>79</v>
      </c>
      <c r="D178" s="44">
        <f>$D$168</f>
        <v>1716.97</v>
      </c>
      <c r="E178" s="44">
        <f>$D$168</f>
        <v>1716.97</v>
      </c>
      <c r="F178" s="44">
        <f t="shared" ref="F178:AA178" si="100">$D$168</f>
        <v>1716.97</v>
      </c>
      <c r="G178" s="44">
        <f t="shared" si="100"/>
        <v>1716.97</v>
      </c>
      <c r="H178" s="44">
        <f t="shared" si="100"/>
        <v>1716.97</v>
      </c>
      <c r="I178" s="44">
        <f t="shared" si="100"/>
        <v>1716.97</v>
      </c>
      <c r="J178" s="44">
        <f t="shared" si="100"/>
        <v>1716.97</v>
      </c>
      <c r="K178" s="44">
        <f t="shared" si="100"/>
        <v>1716.97</v>
      </c>
      <c r="L178" s="44">
        <f t="shared" si="100"/>
        <v>1716.97</v>
      </c>
      <c r="M178" s="44">
        <f t="shared" si="100"/>
        <v>1716.97</v>
      </c>
      <c r="N178" s="44">
        <f t="shared" si="100"/>
        <v>1716.97</v>
      </c>
      <c r="O178" s="44">
        <f t="shared" si="100"/>
        <v>1716.97</v>
      </c>
      <c r="P178" s="44">
        <f t="shared" si="100"/>
        <v>1716.97</v>
      </c>
      <c r="Q178" s="44">
        <f t="shared" si="100"/>
        <v>1716.97</v>
      </c>
      <c r="R178" s="44">
        <f t="shared" si="100"/>
        <v>1716.97</v>
      </c>
      <c r="S178" s="44">
        <f t="shared" si="100"/>
        <v>1716.97</v>
      </c>
      <c r="T178" s="44">
        <f t="shared" si="100"/>
        <v>1716.97</v>
      </c>
      <c r="U178" s="44">
        <f t="shared" si="100"/>
        <v>1716.97</v>
      </c>
      <c r="V178" s="44">
        <f t="shared" si="100"/>
        <v>1716.97</v>
      </c>
      <c r="W178" s="44">
        <f t="shared" si="100"/>
        <v>1716.97</v>
      </c>
      <c r="X178" s="44">
        <f t="shared" si="100"/>
        <v>1716.97</v>
      </c>
      <c r="Y178" s="44">
        <f t="shared" si="100"/>
        <v>1716.97</v>
      </c>
      <c r="Z178" s="44">
        <f t="shared" si="100"/>
        <v>1716.97</v>
      </c>
      <c r="AA178" s="44">
        <f t="shared" si="100"/>
        <v>1716.97</v>
      </c>
    </row>
    <row r="179" spans="1:27" ht="12.75" hidden="1" customHeight="1" outlineLevel="1" x14ac:dyDescent="0.2">
      <c r="A179" s="99" t="s">
        <v>407</v>
      </c>
      <c r="B179" s="63" t="s">
        <v>83</v>
      </c>
      <c r="C179" s="43" t="s">
        <v>79</v>
      </c>
      <c r="D179" s="44">
        <v>3.92</v>
      </c>
      <c r="E179" s="44">
        <v>3.92</v>
      </c>
      <c r="F179" s="44">
        <v>3.92</v>
      </c>
      <c r="G179" s="44">
        <v>3.92</v>
      </c>
      <c r="H179" s="44">
        <v>3.92</v>
      </c>
      <c r="I179" s="44">
        <v>3.92</v>
      </c>
      <c r="J179" s="44">
        <v>3.92</v>
      </c>
      <c r="K179" s="44">
        <v>3.92</v>
      </c>
      <c r="L179" s="44">
        <v>3.92</v>
      </c>
      <c r="M179" s="44">
        <v>3.92</v>
      </c>
      <c r="N179" s="44">
        <v>3.92</v>
      </c>
      <c r="O179" s="44">
        <v>3.92</v>
      </c>
      <c r="P179" s="44">
        <v>3.92</v>
      </c>
      <c r="Q179" s="44">
        <v>3.92</v>
      </c>
      <c r="R179" s="44">
        <v>3.92</v>
      </c>
      <c r="S179" s="44">
        <v>3.92</v>
      </c>
      <c r="T179" s="44">
        <v>3.92</v>
      </c>
      <c r="U179" s="44">
        <v>3.92</v>
      </c>
      <c r="V179" s="44">
        <v>3.92</v>
      </c>
      <c r="W179" s="44">
        <v>3.92</v>
      </c>
      <c r="X179" s="44">
        <v>3.92</v>
      </c>
      <c r="Y179" s="44">
        <v>3.92</v>
      </c>
      <c r="Z179" s="44">
        <v>3.92</v>
      </c>
      <c r="AA179" s="44">
        <v>3.92</v>
      </c>
    </row>
    <row r="180" spans="1:27" ht="12.75" hidden="1" customHeight="1" outlineLevel="1" x14ac:dyDescent="0.2">
      <c r="A180" s="99" t="s">
        <v>408</v>
      </c>
      <c r="B180" s="63" t="s">
        <v>81</v>
      </c>
      <c r="C180" s="43" t="s">
        <v>79</v>
      </c>
      <c r="D180" s="44">
        <f>$D$11</f>
        <v>110.23</v>
      </c>
      <c r="E180" s="44">
        <f t="shared" ref="E180:AA180" si="101">$D$11</f>
        <v>110.23</v>
      </c>
      <c r="F180" s="44">
        <f t="shared" si="101"/>
        <v>110.23</v>
      </c>
      <c r="G180" s="44">
        <f t="shared" si="101"/>
        <v>110.23</v>
      </c>
      <c r="H180" s="44">
        <f t="shared" si="101"/>
        <v>110.23</v>
      </c>
      <c r="I180" s="44">
        <f t="shared" si="101"/>
        <v>110.23</v>
      </c>
      <c r="J180" s="44">
        <f t="shared" si="101"/>
        <v>110.23</v>
      </c>
      <c r="K180" s="44">
        <f t="shared" si="101"/>
        <v>110.23</v>
      </c>
      <c r="L180" s="44">
        <f t="shared" si="101"/>
        <v>110.23</v>
      </c>
      <c r="M180" s="44">
        <f t="shared" si="101"/>
        <v>110.23</v>
      </c>
      <c r="N180" s="44">
        <f t="shared" si="101"/>
        <v>110.23</v>
      </c>
      <c r="O180" s="44">
        <f t="shared" si="101"/>
        <v>110.23</v>
      </c>
      <c r="P180" s="44">
        <f t="shared" si="101"/>
        <v>110.23</v>
      </c>
      <c r="Q180" s="44">
        <f t="shared" si="101"/>
        <v>110.23</v>
      </c>
      <c r="R180" s="44">
        <f t="shared" si="101"/>
        <v>110.23</v>
      </c>
      <c r="S180" s="44">
        <f t="shared" si="101"/>
        <v>110.23</v>
      </c>
      <c r="T180" s="44">
        <f t="shared" si="101"/>
        <v>110.23</v>
      </c>
      <c r="U180" s="44">
        <f t="shared" si="101"/>
        <v>110.23</v>
      </c>
      <c r="V180" s="44">
        <f t="shared" si="101"/>
        <v>110.23</v>
      </c>
      <c r="W180" s="44">
        <f t="shared" si="101"/>
        <v>110.23</v>
      </c>
      <c r="X180" s="44">
        <f t="shared" si="101"/>
        <v>110.23</v>
      </c>
      <c r="Y180" s="44">
        <f t="shared" si="101"/>
        <v>110.23</v>
      </c>
      <c r="Z180" s="44">
        <f t="shared" si="101"/>
        <v>110.23</v>
      </c>
      <c r="AA180" s="44">
        <f t="shared" si="101"/>
        <v>110.23</v>
      </c>
    </row>
    <row r="181" spans="1:27" ht="12.75" customHeight="1" collapsed="1" x14ac:dyDescent="0.2">
      <c r="A181" s="98" t="s">
        <v>409</v>
      </c>
      <c r="B181" s="28" t="str">
        <f>"04"&amp;"."&amp;$B$662&amp;"."&amp;$B$663</f>
        <v>04.08.2023</v>
      </c>
      <c r="C181" s="90" t="s">
        <v>76</v>
      </c>
      <c r="D181" s="91">
        <f>ROUND(((D182+D183+D185+D184)/1000),5)</f>
        <v>3.1534499999999999</v>
      </c>
      <c r="E181" s="91">
        <f>ROUND(((E182+E183+E185+E184)/1000),5)</f>
        <v>2.9113500000000001</v>
      </c>
      <c r="F181" s="91">
        <f>ROUND(((F182+F183+F185+F184)/1000),5)</f>
        <v>2.7584300000000002</v>
      </c>
      <c r="G181" s="91">
        <f t="shared" ref="G181:AA181" si="102">ROUND(((G182+G183+G185+G184)/1000),5)</f>
        <v>2.6943000000000001</v>
      </c>
      <c r="H181" s="91">
        <f t="shared" si="102"/>
        <v>2.6683699999999999</v>
      </c>
      <c r="I181" s="91">
        <f t="shared" si="102"/>
        <v>2.7577400000000001</v>
      </c>
      <c r="J181" s="91">
        <f t="shared" si="102"/>
        <v>2.9778600000000002</v>
      </c>
      <c r="K181" s="91">
        <f t="shared" si="102"/>
        <v>3.3893499999999999</v>
      </c>
      <c r="L181" s="91">
        <f t="shared" si="102"/>
        <v>3.6994600000000002</v>
      </c>
      <c r="M181" s="91">
        <f t="shared" si="102"/>
        <v>4.1546200000000004</v>
      </c>
      <c r="N181" s="91">
        <f t="shared" si="102"/>
        <v>4.3383599999999998</v>
      </c>
      <c r="O181" s="91">
        <f t="shared" si="102"/>
        <v>4.3772700000000002</v>
      </c>
      <c r="P181" s="91">
        <f t="shared" si="102"/>
        <v>4.3461699999999999</v>
      </c>
      <c r="Q181" s="91">
        <f t="shared" si="102"/>
        <v>4.4395899999999999</v>
      </c>
      <c r="R181" s="91">
        <f t="shared" si="102"/>
        <v>4.8414599999999997</v>
      </c>
      <c r="S181" s="91">
        <f t="shared" si="102"/>
        <v>4.8721199999999998</v>
      </c>
      <c r="T181" s="91">
        <f t="shared" si="102"/>
        <v>4.8600599999999998</v>
      </c>
      <c r="U181" s="91">
        <f t="shared" si="102"/>
        <v>4.4094800000000003</v>
      </c>
      <c r="V181" s="91">
        <f t="shared" si="102"/>
        <v>4.32402</v>
      </c>
      <c r="W181" s="91">
        <f t="shared" si="102"/>
        <v>4.2818500000000004</v>
      </c>
      <c r="X181" s="91">
        <f t="shared" si="102"/>
        <v>4.1436000000000002</v>
      </c>
      <c r="Y181" s="91">
        <f t="shared" si="102"/>
        <v>3.9860199999999999</v>
      </c>
      <c r="Z181" s="91">
        <f t="shared" si="102"/>
        <v>3.69665</v>
      </c>
      <c r="AA181" s="91">
        <f t="shared" si="102"/>
        <v>3.3857200000000001</v>
      </c>
    </row>
    <row r="182" spans="1:27" ht="12.75" hidden="1" customHeight="1" outlineLevel="1" x14ac:dyDescent="0.2">
      <c r="A182" s="99" t="s">
        <v>410</v>
      </c>
      <c r="B182" s="63" t="s">
        <v>238</v>
      </c>
      <c r="C182" s="43" t="s">
        <v>79</v>
      </c>
      <c r="D182" s="44">
        <v>1322.33</v>
      </c>
      <c r="E182" s="44">
        <v>1080.23</v>
      </c>
      <c r="F182" s="44">
        <v>927.31</v>
      </c>
      <c r="G182" s="44">
        <v>863.18</v>
      </c>
      <c r="H182" s="44">
        <v>837.25</v>
      </c>
      <c r="I182" s="44">
        <v>926.62</v>
      </c>
      <c r="J182" s="44">
        <v>1146.74</v>
      </c>
      <c r="K182" s="44">
        <v>1558.23</v>
      </c>
      <c r="L182" s="44">
        <v>1868.34</v>
      </c>
      <c r="M182" s="44">
        <v>2323.5</v>
      </c>
      <c r="N182" s="44">
        <v>2507.2399999999998</v>
      </c>
      <c r="O182" s="44">
        <v>2546.15</v>
      </c>
      <c r="P182" s="44">
        <v>2515.0500000000002</v>
      </c>
      <c r="Q182" s="44">
        <v>2608.4699999999998</v>
      </c>
      <c r="R182" s="44">
        <v>3010.34</v>
      </c>
      <c r="S182" s="44">
        <v>3041</v>
      </c>
      <c r="T182" s="44">
        <v>3028.94</v>
      </c>
      <c r="U182" s="44">
        <v>2578.36</v>
      </c>
      <c r="V182" s="44">
        <v>2492.9</v>
      </c>
      <c r="W182" s="44">
        <v>2450.73</v>
      </c>
      <c r="X182" s="44">
        <v>2312.48</v>
      </c>
      <c r="Y182" s="44">
        <v>2154.9</v>
      </c>
      <c r="Z182" s="44">
        <v>1865.53</v>
      </c>
      <c r="AA182" s="44">
        <v>1554.6</v>
      </c>
    </row>
    <row r="183" spans="1:27" ht="12.75" hidden="1" customHeight="1" outlineLevel="1" x14ac:dyDescent="0.2">
      <c r="A183" s="99" t="s">
        <v>411</v>
      </c>
      <c r="B183" s="63" t="s">
        <v>90</v>
      </c>
      <c r="C183" s="43" t="s">
        <v>79</v>
      </c>
      <c r="D183" s="44">
        <f>$D$168</f>
        <v>1716.97</v>
      </c>
      <c r="E183" s="44">
        <f>$D$168</f>
        <v>1716.97</v>
      </c>
      <c r="F183" s="44">
        <f t="shared" ref="F183:AA183" si="103">$D$168</f>
        <v>1716.97</v>
      </c>
      <c r="G183" s="44">
        <f t="shared" si="103"/>
        <v>1716.97</v>
      </c>
      <c r="H183" s="44">
        <f t="shared" si="103"/>
        <v>1716.97</v>
      </c>
      <c r="I183" s="44">
        <f t="shared" si="103"/>
        <v>1716.97</v>
      </c>
      <c r="J183" s="44">
        <f t="shared" si="103"/>
        <v>1716.97</v>
      </c>
      <c r="K183" s="44">
        <f t="shared" si="103"/>
        <v>1716.97</v>
      </c>
      <c r="L183" s="44">
        <f t="shared" si="103"/>
        <v>1716.97</v>
      </c>
      <c r="M183" s="44">
        <f t="shared" si="103"/>
        <v>1716.97</v>
      </c>
      <c r="N183" s="44">
        <f t="shared" si="103"/>
        <v>1716.97</v>
      </c>
      <c r="O183" s="44">
        <f t="shared" si="103"/>
        <v>1716.97</v>
      </c>
      <c r="P183" s="44">
        <f t="shared" si="103"/>
        <v>1716.97</v>
      </c>
      <c r="Q183" s="44">
        <f t="shared" si="103"/>
        <v>1716.97</v>
      </c>
      <c r="R183" s="44">
        <f t="shared" si="103"/>
        <v>1716.97</v>
      </c>
      <c r="S183" s="44">
        <f t="shared" si="103"/>
        <v>1716.97</v>
      </c>
      <c r="T183" s="44">
        <f t="shared" si="103"/>
        <v>1716.97</v>
      </c>
      <c r="U183" s="44">
        <f t="shared" si="103"/>
        <v>1716.97</v>
      </c>
      <c r="V183" s="44">
        <f t="shared" si="103"/>
        <v>1716.97</v>
      </c>
      <c r="W183" s="44">
        <f t="shared" si="103"/>
        <v>1716.97</v>
      </c>
      <c r="X183" s="44">
        <f t="shared" si="103"/>
        <v>1716.97</v>
      </c>
      <c r="Y183" s="44">
        <f t="shared" si="103"/>
        <v>1716.97</v>
      </c>
      <c r="Z183" s="44">
        <f t="shared" si="103"/>
        <v>1716.97</v>
      </c>
      <c r="AA183" s="44">
        <f t="shared" si="103"/>
        <v>1716.97</v>
      </c>
    </row>
    <row r="184" spans="1:27" ht="12.75" hidden="1" customHeight="1" outlineLevel="1" x14ac:dyDescent="0.2">
      <c r="A184" s="99" t="s">
        <v>412</v>
      </c>
      <c r="B184" s="63" t="s">
        <v>83</v>
      </c>
      <c r="C184" s="43" t="s">
        <v>79</v>
      </c>
      <c r="D184" s="44">
        <v>3.92</v>
      </c>
      <c r="E184" s="44">
        <v>3.92</v>
      </c>
      <c r="F184" s="44">
        <v>3.92</v>
      </c>
      <c r="G184" s="44">
        <v>3.92</v>
      </c>
      <c r="H184" s="44">
        <v>3.92</v>
      </c>
      <c r="I184" s="44">
        <v>3.92</v>
      </c>
      <c r="J184" s="44">
        <v>3.92</v>
      </c>
      <c r="K184" s="44">
        <v>3.92</v>
      </c>
      <c r="L184" s="44">
        <v>3.92</v>
      </c>
      <c r="M184" s="44">
        <v>3.92</v>
      </c>
      <c r="N184" s="44">
        <v>3.92</v>
      </c>
      <c r="O184" s="44">
        <v>3.92</v>
      </c>
      <c r="P184" s="44">
        <v>3.92</v>
      </c>
      <c r="Q184" s="44">
        <v>3.92</v>
      </c>
      <c r="R184" s="44">
        <v>3.92</v>
      </c>
      <c r="S184" s="44">
        <v>3.92</v>
      </c>
      <c r="T184" s="44">
        <v>3.92</v>
      </c>
      <c r="U184" s="44">
        <v>3.92</v>
      </c>
      <c r="V184" s="44">
        <v>3.92</v>
      </c>
      <c r="W184" s="44">
        <v>3.92</v>
      </c>
      <c r="X184" s="44">
        <v>3.92</v>
      </c>
      <c r="Y184" s="44">
        <v>3.92</v>
      </c>
      <c r="Z184" s="44">
        <v>3.92</v>
      </c>
      <c r="AA184" s="44">
        <v>3.92</v>
      </c>
    </row>
    <row r="185" spans="1:27" ht="12.75" hidden="1" customHeight="1" outlineLevel="1" x14ac:dyDescent="0.2">
      <c r="A185" s="99" t="s">
        <v>413</v>
      </c>
      <c r="B185" s="63" t="s">
        <v>81</v>
      </c>
      <c r="C185" s="43" t="s">
        <v>79</v>
      </c>
      <c r="D185" s="44">
        <f>$D$11</f>
        <v>110.23</v>
      </c>
      <c r="E185" s="44">
        <f t="shared" ref="E185:AA185" si="104">$D$11</f>
        <v>110.23</v>
      </c>
      <c r="F185" s="44">
        <f t="shared" si="104"/>
        <v>110.23</v>
      </c>
      <c r="G185" s="44">
        <f t="shared" si="104"/>
        <v>110.23</v>
      </c>
      <c r="H185" s="44">
        <f t="shared" si="104"/>
        <v>110.23</v>
      </c>
      <c r="I185" s="44">
        <f t="shared" si="104"/>
        <v>110.23</v>
      </c>
      <c r="J185" s="44">
        <f t="shared" si="104"/>
        <v>110.23</v>
      </c>
      <c r="K185" s="44">
        <f t="shared" si="104"/>
        <v>110.23</v>
      </c>
      <c r="L185" s="44">
        <f t="shared" si="104"/>
        <v>110.23</v>
      </c>
      <c r="M185" s="44">
        <f t="shared" si="104"/>
        <v>110.23</v>
      </c>
      <c r="N185" s="44">
        <f t="shared" si="104"/>
        <v>110.23</v>
      </c>
      <c r="O185" s="44">
        <f t="shared" si="104"/>
        <v>110.23</v>
      </c>
      <c r="P185" s="44">
        <f t="shared" si="104"/>
        <v>110.23</v>
      </c>
      <c r="Q185" s="44">
        <f t="shared" si="104"/>
        <v>110.23</v>
      </c>
      <c r="R185" s="44">
        <f t="shared" si="104"/>
        <v>110.23</v>
      </c>
      <c r="S185" s="44">
        <f t="shared" si="104"/>
        <v>110.23</v>
      </c>
      <c r="T185" s="44">
        <f t="shared" si="104"/>
        <v>110.23</v>
      </c>
      <c r="U185" s="44">
        <f t="shared" si="104"/>
        <v>110.23</v>
      </c>
      <c r="V185" s="44">
        <f t="shared" si="104"/>
        <v>110.23</v>
      </c>
      <c r="W185" s="44">
        <f t="shared" si="104"/>
        <v>110.23</v>
      </c>
      <c r="X185" s="44">
        <f t="shared" si="104"/>
        <v>110.23</v>
      </c>
      <c r="Y185" s="44">
        <f t="shared" si="104"/>
        <v>110.23</v>
      </c>
      <c r="Z185" s="44">
        <f t="shared" si="104"/>
        <v>110.23</v>
      </c>
      <c r="AA185" s="44">
        <f t="shared" si="104"/>
        <v>110.23</v>
      </c>
    </row>
    <row r="186" spans="1:27" ht="12.75" customHeight="1" collapsed="1" x14ac:dyDescent="0.2">
      <c r="A186" s="98" t="s">
        <v>414</v>
      </c>
      <c r="B186" s="28" t="str">
        <f>"05"&amp;"."&amp;$B$662&amp;"."&amp;$B$663</f>
        <v>05.08.2023</v>
      </c>
      <c r="C186" s="90" t="s">
        <v>76</v>
      </c>
      <c r="D186" s="91">
        <f>ROUND(((D187+D188+D190+D189)/1000),5)</f>
        <v>3.1823899999999998</v>
      </c>
      <c r="E186" s="91">
        <f>ROUND(((E187+E188+E190+E189)/1000),5)</f>
        <v>2.9747300000000001</v>
      </c>
      <c r="F186" s="91">
        <f>ROUND(((F187+F188+F190+F189)/1000),5)</f>
        <v>2.8425799999999999</v>
      </c>
      <c r="G186" s="91">
        <f t="shared" ref="G186:AA186" si="105">ROUND(((G187+G188+G190+G189)/1000),5)</f>
        <v>2.7705099999999998</v>
      </c>
      <c r="H186" s="91">
        <f t="shared" si="105"/>
        <v>2.7220599999999999</v>
      </c>
      <c r="I186" s="91">
        <f t="shared" si="105"/>
        <v>2.72594</v>
      </c>
      <c r="J186" s="91">
        <f t="shared" si="105"/>
        <v>2.7227600000000001</v>
      </c>
      <c r="K186" s="91">
        <f t="shared" si="105"/>
        <v>3.1498599999999999</v>
      </c>
      <c r="L186" s="91">
        <f t="shared" si="105"/>
        <v>3.4533299999999998</v>
      </c>
      <c r="M186" s="91">
        <f t="shared" si="105"/>
        <v>3.6611500000000001</v>
      </c>
      <c r="N186" s="91">
        <f t="shared" si="105"/>
        <v>3.8400500000000002</v>
      </c>
      <c r="O186" s="91">
        <f t="shared" si="105"/>
        <v>3.8915299999999999</v>
      </c>
      <c r="P186" s="91">
        <f t="shared" si="105"/>
        <v>3.8679000000000001</v>
      </c>
      <c r="Q186" s="91">
        <f t="shared" si="105"/>
        <v>3.7454999999999998</v>
      </c>
      <c r="R186" s="91">
        <f t="shared" si="105"/>
        <v>3.6234299999999999</v>
      </c>
      <c r="S186" s="91">
        <f t="shared" si="105"/>
        <v>3.90029</v>
      </c>
      <c r="T186" s="91">
        <f t="shared" si="105"/>
        <v>3.8715099999999998</v>
      </c>
      <c r="U186" s="91">
        <f t="shared" si="105"/>
        <v>3.6330300000000002</v>
      </c>
      <c r="V186" s="91">
        <f t="shared" si="105"/>
        <v>3.7582800000000001</v>
      </c>
      <c r="W186" s="91">
        <f t="shared" si="105"/>
        <v>3.7398899999999999</v>
      </c>
      <c r="X186" s="91">
        <f t="shared" si="105"/>
        <v>3.6995100000000001</v>
      </c>
      <c r="Y186" s="91">
        <f t="shared" si="105"/>
        <v>3.7285499999999998</v>
      </c>
      <c r="Z186" s="91">
        <f t="shared" si="105"/>
        <v>3.5950799999999998</v>
      </c>
      <c r="AA186" s="91">
        <f t="shared" si="105"/>
        <v>3.3582999999999998</v>
      </c>
    </row>
    <row r="187" spans="1:27" ht="12.75" hidden="1" customHeight="1" outlineLevel="1" x14ac:dyDescent="0.2">
      <c r="A187" s="99" t="s">
        <v>415</v>
      </c>
      <c r="B187" s="63" t="s">
        <v>238</v>
      </c>
      <c r="C187" s="43" t="s">
        <v>79</v>
      </c>
      <c r="D187" s="44">
        <v>1351.27</v>
      </c>
      <c r="E187" s="44">
        <v>1143.6099999999999</v>
      </c>
      <c r="F187" s="44">
        <v>1011.46</v>
      </c>
      <c r="G187" s="44">
        <v>939.39</v>
      </c>
      <c r="H187" s="44">
        <v>890.94</v>
      </c>
      <c r="I187" s="44">
        <v>894.82</v>
      </c>
      <c r="J187" s="44">
        <v>891.64</v>
      </c>
      <c r="K187" s="44">
        <v>1318.74</v>
      </c>
      <c r="L187" s="44">
        <v>1622.21</v>
      </c>
      <c r="M187" s="44">
        <v>1830.03</v>
      </c>
      <c r="N187" s="44">
        <v>2008.93</v>
      </c>
      <c r="O187" s="44">
        <v>2060.41</v>
      </c>
      <c r="P187" s="44">
        <v>2036.78</v>
      </c>
      <c r="Q187" s="44">
        <v>1914.38</v>
      </c>
      <c r="R187" s="44">
        <v>1792.31</v>
      </c>
      <c r="S187" s="44">
        <v>2069.17</v>
      </c>
      <c r="T187" s="44">
        <v>2040.39</v>
      </c>
      <c r="U187" s="44">
        <v>1801.91</v>
      </c>
      <c r="V187" s="44">
        <v>1927.16</v>
      </c>
      <c r="W187" s="44">
        <v>1908.77</v>
      </c>
      <c r="X187" s="44">
        <v>1868.39</v>
      </c>
      <c r="Y187" s="44">
        <v>1897.43</v>
      </c>
      <c r="Z187" s="44">
        <v>1763.96</v>
      </c>
      <c r="AA187" s="44">
        <v>1527.18</v>
      </c>
    </row>
    <row r="188" spans="1:27" ht="12.75" hidden="1" customHeight="1" outlineLevel="1" x14ac:dyDescent="0.2">
      <c r="A188" s="99" t="s">
        <v>416</v>
      </c>
      <c r="B188" s="63" t="s">
        <v>90</v>
      </c>
      <c r="C188" s="43" t="s">
        <v>79</v>
      </c>
      <c r="D188" s="44">
        <f>$D$168</f>
        <v>1716.97</v>
      </c>
      <c r="E188" s="44">
        <f>$D$168</f>
        <v>1716.97</v>
      </c>
      <c r="F188" s="44">
        <f t="shared" ref="F188:AA188" si="106">$D$168</f>
        <v>1716.97</v>
      </c>
      <c r="G188" s="44">
        <f t="shared" si="106"/>
        <v>1716.97</v>
      </c>
      <c r="H188" s="44">
        <f t="shared" si="106"/>
        <v>1716.97</v>
      </c>
      <c r="I188" s="44">
        <f t="shared" si="106"/>
        <v>1716.97</v>
      </c>
      <c r="J188" s="44">
        <f t="shared" si="106"/>
        <v>1716.97</v>
      </c>
      <c r="K188" s="44">
        <f t="shared" si="106"/>
        <v>1716.97</v>
      </c>
      <c r="L188" s="44">
        <f t="shared" si="106"/>
        <v>1716.97</v>
      </c>
      <c r="M188" s="44">
        <f t="shared" si="106"/>
        <v>1716.97</v>
      </c>
      <c r="N188" s="44">
        <f t="shared" si="106"/>
        <v>1716.97</v>
      </c>
      <c r="O188" s="44">
        <f t="shared" si="106"/>
        <v>1716.97</v>
      </c>
      <c r="P188" s="44">
        <f t="shared" si="106"/>
        <v>1716.97</v>
      </c>
      <c r="Q188" s="44">
        <f t="shared" si="106"/>
        <v>1716.97</v>
      </c>
      <c r="R188" s="44">
        <f t="shared" si="106"/>
        <v>1716.97</v>
      </c>
      <c r="S188" s="44">
        <f t="shared" si="106"/>
        <v>1716.97</v>
      </c>
      <c r="T188" s="44">
        <f t="shared" si="106"/>
        <v>1716.97</v>
      </c>
      <c r="U188" s="44">
        <f t="shared" si="106"/>
        <v>1716.97</v>
      </c>
      <c r="V188" s="44">
        <f t="shared" si="106"/>
        <v>1716.97</v>
      </c>
      <c r="W188" s="44">
        <f t="shared" si="106"/>
        <v>1716.97</v>
      </c>
      <c r="X188" s="44">
        <f t="shared" si="106"/>
        <v>1716.97</v>
      </c>
      <c r="Y188" s="44">
        <f t="shared" si="106"/>
        <v>1716.97</v>
      </c>
      <c r="Z188" s="44">
        <f t="shared" si="106"/>
        <v>1716.97</v>
      </c>
      <c r="AA188" s="44">
        <f t="shared" si="106"/>
        <v>1716.97</v>
      </c>
    </row>
    <row r="189" spans="1:27" ht="12.75" hidden="1" customHeight="1" outlineLevel="1" x14ac:dyDescent="0.2">
      <c r="A189" s="99" t="s">
        <v>417</v>
      </c>
      <c r="B189" s="63" t="s">
        <v>83</v>
      </c>
      <c r="C189" s="43" t="s">
        <v>79</v>
      </c>
      <c r="D189" s="44">
        <v>3.92</v>
      </c>
      <c r="E189" s="44">
        <v>3.92</v>
      </c>
      <c r="F189" s="44">
        <v>3.92</v>
      </c>
      <c r="G189" s="44">
        <v>3.92</v>
      </c>
      <c r="H189" s="44">
        <v>3.92</v>
      </c>
      <c r="I189" s="44">
        <v>3.92</v>
      </c>
      <c r="J189" s="44">
        <v>3.92</v>
      </c>
      <c r="K189" s="44">
        <v>3.92</v>
      </c>
      <c r="L189" s="44">
        <v>3.92</v>
      </c>
      <c r="M189" s="44">
        <v>3.92</v>
      </c>
      <c r="N189" s="44">
        <v>3.92</v>
      </c>
      <c r="O189" s="44">
        <v>3.92</v>
      </c>
      <c r="P189" s="44">
        <v>3.92</v>
      </c>
      <c r="Q189" s="44">
        <v>3.92</v>
      </c>
      <c r="R189" s="44">
        <v>3.92</v>
      </c>
      <c r="S189" s="44">
        <v>3.92</v>
      </c>
      <c r="T189" s="44">
        <v>3.92</v>
      </c>
      <c r="U189" s="44">
        <v>3.92</v>
      </c>
      <c r="V189" s="44">
        <v>3.92</v>
      </c>
      <c r="W189" s="44">
        <v>3.92</v>
      </c>
      <c r="X189" s="44">
        <v>3.92</v>
      </c>
      <c r="Y189" s="44">
        <v>3.92</v>
      </c>
      <c r="Z189" s="44">
        <v>3.92</v>
      </c>
      <c r="AA189" s="44">
        <v>3.92</v>
      </c>
    </row>
    <row r="190" spans="1:27" ht="12.75" hidden="1" customHeight="1" outlineLevel="1" x14ac:dyDescent="0.2">
      <c r="A190" s="99" t="s">
        <v>418</v>
      </c>
      <c r="B190" s="63" t="s">
        <v>81</v>
      </c>
      <c r="C190" s="43" t="s">
        <v>79</v>
      </c>
      <c r="D190" s="44">
        <f>$D$11</f>
        <v>110.23</v>
      </c>
      <c r="E190" s="44">
        <f t="shared" ref="E190:AA190" si="107">$D$11</f>
        <v>110.23</v>
      </c>
      <c r="F190" s="44">
        <f t="shared" si="107"/>
        <v>110.23</v>
      </c>
      <c r="G190" s="44">
        <f t="shared" si="107"/>
        <v>110.23</v>
      </c>
      <c r="H190" s="44">
        <f t="shared" si="107"/>
        <v>110.23</v>
      </c>
      <c r="I190" s="44">
        <f t="shared" si="107"/>
        <v>110.23</v>
      </c>
      <c r="J190" s="44">
        <f t="shared" si="107"/>
        <v>110.23</v>
      </c>
      <c r="K190" s="44">
        <f t="shared" si="107"/>
        <v>110.23</v>
      </c>
      <c r="L190" s="44">
        <f t="shared" si="107"/>
        <v>110.23</v>
      </c>
      <c r="M190" s="44">
        <f t="shared" si="107"/>
        <v>110.23</v>
      </c>
      <c r="N190" s="44">
        <f t="shared" si="107"/>
        <v>110.23</v>
      </c>
      <c r="O190" s="44">
        <f t="shared" si="107"/>
        <v>110.23</v>
      </c>
      <c r="P190" s="44">
        <f t="shared" si="107"/>
        <v>110.23</v>
      </c>
      <c r="Q190" s="44">
        <f t="shared" si="107"/>
        <v>110.23</v>
      </c>
      <c r="R190" s="44">
        <f t="shared" si="107"/>
        <v>110.23</v>
      </c>
      <c r="S190" s="44">
        <f t="shared" si="107"/>
        <v>110.23</v>
      </c>
      <c r="T190" s="44">
        <f t="shared" si="107"/>
        <v>110.23</v>
      </c>
      <c r="U190" s="44">
        <f t="shared" si="107"/>
        <v>110.23</v>
      </c>
      <c r="V190" s="44">
        <f t="shared" si="107"/>
        <v>110.23</v>
      </c>
      <c r="W190" s="44">
        <f t="shared" si="107"/>
        <v>110.23</v>
      </c>
      <c r="X190" s="44">
        <f t="shared" si="107"/>
        <v>110.23</v>
      </c>
      <c r="Y190" s="44">
        <f t="shared" si="107"/>
        <v>110.23</v>
      </c>
      <c r="Z190" s="44">
        <f t="shared" si="107"/>
        <v>110.23</v>
      </c>
      <c r="AA190" s="44">
        <f t="shared" si="107"/>
        <v>110.23</v>
      </c>
    </row>
    <row r="191" spans="1:27" ht="12.75" customHeight="1" collapsed="1" x14ac:dyDescent="0.2">
      <c r="A191" s="98" t="s">
        <v>419</v>
      </c>
      <c r="B191" s="28" t="str">
        <f>"06"&amp;"."&amp;$B$662&amp;"."&amp;$B$663</f>
        <v>06.08.2023</v>
      </c>
      <c r="C191" s="90" t="s">
        <v>76</v>
      </c>
      <c r="D191" s="91">
        <f>ROUND(((D192+D193+D195+D194)/1000),5)</f>
        <v>3.2315499999999999</v>
      </c>
      <c r="E191" s="91">
        <f>ROUND(((E192+E193+E195+E194)/1000),5)</f>
        <v>2.9332699999999998</v>
      </c>
      <c r="F191" s="91">
        <f>ROUND(((F192+F193+F195+F194)/1000),5)</f>
        <v>2.8098299999999998</v>
      </c>
      <c r="G191" s="91">
        <f t="shared" ref="G191:AA191" si="108">ROUND(((G192+G193+G195+G194)/1000),5)</f>
        <v>2.7429700000000001</v>
      </c>
      <c r="H191" s="91">
        <f t="shared" si="108"/>
        <v>2.6864699999999999</v>
      </c>
      <c r="I191" s="91">
        <f t="shared" si="108"/>
        <v>2.65788</v>
      </c>
      <c r="J191" s="91">
        <f t="shared" si="108"/>
        <v>2.6613500000000001</v>
      </c>
      <c r="K191" s="91">
        <f t="shared" si="108"/>
        <v>2.9632000000000001</v>
      </c>
      <c r="L191" s="91">
        <f t="shared" si="108"/>
        <v>3.4134600000000002</v>
      </c>
      <c r="M191" s="91">
        <f t="shared" si="108"/>
        <v>3.6607599999999998</v>
      </c>
      <c r="N191" s="91">
        <f t="shared" si="108"/>
        <v>3.7911600000000001</v>
      </c>
      <c r="O191" s="91">
        <f t="shared" si="108"/>
        <v>3.8278099999999999</v>
      </c>
      <c r="P191" s="91">
        <f t="shared" si="108"/>
        <v>3.8811</v>
      </c>
      <c r="Q191" s="91">
        <f t="shared" si="108"/>
        <v>3.89316</v>
      </c>
      <c r="R191" s="91">
        <f t="shared" si="108"/>
        <v>3.9201800000000002</v>
      </c>
      <c r="S191" s="91">
        <f t="shared" si="108"/>
        <v>3.8902899999999998</v>
      </c>
      <c r="T191" s="91">
        <f t="shared" si="108"/>
        <v>3.84775</v>
      </c>
      <c r="U191" s="91">
        <f t="shared" si="108"/>
        <v>4.1586400000000001</v>
      </c>
      <c r="V191" s="91">
        <f t="shared" si="108"/>
        <v>4.1068600000000002</v>
      </c>
      <c r="W191" s="91">
        <f t="shared" si="108"/>
        <v>4.0610600000000003</v>
      </c>
      <c r="X191" s="91">
        <f t="shared" si="108"/>
        <v>4.0636200000000002</v>
      </c>
      <c r="Y191" s="91">
        <f t="shared" si="108"/>
        <v>4.0570399999999998</v>
      </c>
      <c r="Z191" s="91">
        <f t="shared" si="108"/>
        <v>3.6391800000000001</v>
      </c>
      <c r="AA191" s="91">
        <f t="shared" si="108"/>
        <v>3.3913000000000002</v>
      </c>
    </row>
    <row r="192" spans="1:27" ht="12.75" hidden="1" customHeight="1" outlineLevel="1" x14ac:dyDescent="0.2">
      <c r="A192" s="99" t="s">
        <v>420</v>
      </c>
      <c r="B192" s="63" t="s">
        <v>238</v>
      </c>
      <c r="C192" s="43" t="s">
        <v>79</v>
      </c>
      <c r="D192" s="44">
        <v>1400.43</v>
      </c>
      <c r="E192" s="44">
        <v>1102.1500000000001</v>
      </c>
      <c r="F192" s="44">
        <v>978.71</v>
      </c>
      <c r="G192" s="44">
        <v>911.85</v>
      </c>
      <c r="H192" s="44">
        <v>855.35</v>
      </c>
      <c r="I192" s="44">
        <v>826.76</v>
      </c>
      <c r="J192" s="44">
        <v>830.23</v>
      </c>
      <c r="K192" s="44">
        <v>1132.08</v>
      </c>
      <c r="L192" s="44">
        <v>1582.34</v>
      </c>
      <c r="M192" s="44">
        <v>1829.64</v>
      </c>
      <c r="N192" s="44">
        <v>1960.04</v>
      </c>
      <c r="O192" s="44">
        <v>1996.69</v>
      </c>
      <c r="P192" s="44">
        <v>2049.98</v>
      </c>
      <c r="Q192" s="44">
        <v>2062.04</v>
      </c>
      <c r="R192" s="44">
        <v>2089.06</v>
      </c>
      <c r="S192" s="44">
        <v>2059.17</v>
      </c>
      <c r="T192" s="44">
        <v>2016.63</v>
      </c>
      <c r="U192" s="44">
        <v>2327.52</v>
      </c>
      <c r="V192" s="44">
        <v>2275.7399999999998</v>
      </c>
      <c r="W192" s="44">
        <v>2229.94</v>
      </c>
      <c r="X192" s="44">
        <v>2232.5</v>
      </c>
      <c r="Y192" s="44">
        <v>2225.92</v>
      </c>
      <c r="Z192" s="44">
        <v>1808.06</v>
      </c>
      <c r="AA192" s="44">
        <v>1560.18</v>
      </c>
    </row>
    <row r="193" spans="1:27" ht="12.75" hidden="1" customHeight="1" outlineLevel="1" x14ac:dyDescent="0.2">
      <c r="A193" s="99" t="s">
        <v>421</v>
      </c>
      <c r="B193" s="63" t="s">
        <v>90</v>
      </c>
      <c r="C193" s="43" t="s">
        <v>79</v>
      </c>
      <c r="D193" s="44">
        <f>$D$168</f>
        <v>1716.97</v>
      </c>
      <c r="E193" s="44">
        <f>$D$168</f>
        <v>1716.97</v>
      </c>
      <c r="F193" s="44">
        <f t="shared" ref="F193:AA193" si="109">$D$168</f>
        <v>1716.97</v>
      </c>
      <c r="G193" s="44">
        <f t="shared" si="109"/>
        <v>1716.97</v>
      </c>
      <c r="H193" s="44">
        <f t="shared" si="109"/>
        <v>1716.97</v>
      </c>
      <c r="I193" s="44">
        <f t="shared" si="109"/>
        <v>1716.97</v>
      </c>
      <c r="J193" s="44">
        <f t="shared" si="109"/>
        <v>1716.97</v>
      </c>
      <c r="K193" s="44">
        <f t="shared" si="109"/>
        <v>1716.97</v>
      </c>
      <c r="L193" s="44">
        <f t="shared" si="109"/>
        <v>1716.97</v>
      </c>
      <c r="M193" s="44">
        <f t="shared" si="109"/>
        <v>1716.97</v>
      </c>
      <c r="N193" s="44">
        <f t="shared" si="109"/>
        <v>1716.97</v>
      </c>
      <c r="O193" s="44">
        <f t="shared" si="109"/>
        <v>1716.97</v>
      </c>
      <c r="P193" s="44">
        <f t="shared" si="109"/>
        <v>1716.97</v>
      </c>
      <c r="Q193" s="44">
        <f t="shared" si="109"/>
        <v>1716.97</v>
      </c>
      <c r="R193" s="44">
        <f t="shared" si="109"/>
        <v>1716.97</v>
      </c>
      <c r="S193" s="44">
        <f t="shared" si="109"/>
        <v>1716.97</v>
      </c>
      <c r="T193" s="44">
        <f t="shared" si="109"/>
        <v>1716.97</v>
      </c>
      <c r="U193" s="44">
        <f t="shared" si="109"/>
        <v>1716.97</v>
      </c>
      <c r="V193" s="44">
        <f t="shared" si="109"/>
        <v>1716.97</v>
      </c>
      <c r="W193" s="44">
        <f t="shared" si="109"/>
        <v>1716.97</v>
      </c>
      <c r="X193" s="44">
        <f t="shared" si="109"/>
        <v>1716.97</v>
      </c>
      <c r="Y193" s="44">
        <f t="shared" si="109"/>
        <v>1716.97</v>
      </c>
      <c r="Z193" s="44">
        <f t="shared" si="109"/>
        <v>1716.97</v>
      </c>
      <c r="AA193" s="44">
        <f t="shared" si="109"/>
        <v>1716.97</v>
      </c>
    </row>
    <row r="194" spans="1:27" ht="12.75" hidden="1" customHeight="1" outlineLevel="1" x14ac:dyDescent="0.2">
      <c r="A194" s="99" t="s">
        <v>422</v>
      </c>
      <c r="B194" s="63" t="s">
        <v>83</v>
      </c>
      <c r="C194" s="43" t="s">
        <v>79</v>
      </c>
      <c r="D194" s="44">
        <v>3.92</v>
      </c>
      <c r="E194" s="44">
        <v>3.92</v>
      </c>
      <c r="F194" s="44">
        <v>3.92</v>
      </c>
      <c r="G194" s="44">
        <v>3.92</v>
      </c>
      <c r="H194" s="44">
        <v>3.92</v>
      </c>
      <c r="I194" s="44">
        <v>3.92</v>
      </c>
      <c r="J194" s="44">
        <v>3.92</v>
      </c>
      <c r="K194" s="44">
        <v>3.92</v>
      </c>
      <c r="L194" s="44">
        <v>3.92</v>
      </c>
      <c r="M194" s="44">
        <v>3.92</v>
      </c>
      <c r="N194" s="44">
        <v>3.92</v>
      </c>
      <c r="O194" s="44">
        <v>3.92</v>
      </c>
      <c r="P194" s="44">
        <v>3.92</v>
      </c>
      <c r="Q194" s="44">
        <v>3.92</v>
      </c>
      <c r="R194" s="44">
        <v>3.92</v>
      </c>
      <c r="S194" s="44">
        <v>3.92</v>
      </c>
      <c r="T194" s="44">
        <v>3.92</v>
      </c>
      <c r="U194" s="44">
        <v>3.92</v>
      </c>
      <c r="V194" s="44">
        <v>3.92</v>
      </c>
      <c r="W194" s="44">
        <v>3.92</v>
      </c>
      <c r="X194" s="44">
        <v>3.92</v>
      </c>
      <c r="Y194" s="44">
        <v>3.92</v>
      </c>
      <c r="Z194" s="44">
        <v>3.92</v>
      </c>
      <c r="AA194" s="44">
        <v>3.92</v>
      </c>
    </row>
    <row r="195" spans="1:27" ht="12.75" hidden="1" customHeight="1" outlineLevel="1" x14ac:dyDescent="0.2">
      <c r="A195" s="99" t="s">
        <v>423</v>
      </c>
      <c r="B195" s="63" t="s">
        <v>81</v>
      </c>
      <c r="C195" s="43" t="s">
        <v>79</v>
      </c>
      <c r="D195" s="44">
        <f>$D$11</f>
        <v>110.23</v>
      </c>
      <c r="E195" s="44">
        <f t="shared" ref="E195:AA195" si="110">$D$11</f>
        <v>110.23</v>
      </c>
      <c r="F195" s="44">
        <f t="shared" si="110"/>
        <v>110.23</v>
      </c>
      <c r="G195" s="44">
        <f t="shared" si="110"/>
        <v>110.23</v>
      </c>
      <c r="H195" s="44">
        <f t="shared" si="110"/>
        <v>110.23</v>
      </c>
      <c r="I195" s="44">
        <f t="shared" si="110"/>
        <v>110.23</v>
      </c>
      <c r="J195" s="44">
        <f t="shared" si="110"/>
        <v>110.23</v>
      </c>
      <c r="K195" s="44">
        <f t="shared" si="110"/>
        <v>110.23</v>
      </c>
      <c r="L195" s="44">
        <f t="shared" si="110"/>
        <v>110.23</v>
      </c>
      <c r="M195" s="44">
        <f t="shared" si="110"/>
        <v>110.23</v>
      </c>
      <c r="N195" s="44">
        <f t="shared" si="110"/>
        <v>110.23</v>
      </c>
      <c r="O195" s="44">
        <f t="shared" si="110"/>
        <v>110.23</v>
      </c>
      <c r="P195" s="44">
        <f t="shared" si="110"/>
        <v>110.23</v>
      </c>
      <c r="Q195" s="44">
        <f t="shared" si="110"/>
        <v>110.23</v>
      </c>
      <c r="R195" s="44">
        <f t="shared" si="110"/>
        <v>110.23</v>
      </c>
      <c r="S195" s="44">
        <f t="shared" si="110"/>
        <v>110.23</v>
      </c>
      <c r="T195" s="44">
        <f t="shared" si="110"/>
        <v>110.23</v>
      </c>
      <c r="U195" s="44">
        <f t="shared" si="110"/>
        <v>110.23</v>
      </c>
      <c r="V195" s="44">
        <f t="shared" si="110"/>
        <v>110.23</v>
      </c>
      <c r="W195" s="44">
        <f t="shared" si="110"/>
        <v>110.23</v>
      </c>
      <c r="X195" s="44">
        <f t="shared" si="110"/>
        <v>110.23</v>
      </c>
      <c r="Y195" s="44">
        <f t="shared" si="110"/>
        <v>110.23</v>
      </c>
      <c r="Z195" s="44">
        <f t="shared" si="110"/>
        <v>110.23</v>
      </c>
      <c r="AA195" s="44">
        <f t="shared" si="110"/>
        <v>110.23</v>
      </c>
    </row>
    <row r="196" spans="1:27" ht="12.75" customHeight="1" collapsed="1" x14ac:dyDescent="0.2">
      <c r="A196" s="98" t="s">
        <v>424</v>
      </c>
      <c r="B196" s="28" t="str">
        <f>"07"&amp;"."&amp;$B$662&amp;"."&amp;$B$663</f>
        <v>07.08.2023</v>
      </c>
      <c r="C196" s="90" t="s">
        <v>76</v>
      </c>
      <c r="D196" s="91">
        <f>ROUND(((D197+D198+D200+D199)/1000),5)</f>
        <v>3.15402</v>
      </c>
      <c r="E196" s="91">
        <f>ROUND(((E197+E198+E200+E199)/1000),5)</f>
        <v>2.8847</v>
      </c>
      <c r="F196" s="91">
        <f>ROUND(((F197+F198+F200+F199)/1000),5)</f>
        <v>2.7747700000000002</v>
      </c>
      <c r="G196" s="91">
        <f t="shared" ref="G196:AA196" si="111">ROUND(((G197+G198+G200+G199)/1000),5)</f>
        <v>2.7271800000000002</v>
      </c>
      <c r="H196" s="91">
        <f t="shared" si="111"/>
        <v>2.6912699999999998</v>
      </c>
      <c r="I196" s="91">
        <f t="shared" si="111"/>
        <v>2.7545999999999999</v>
      </c>
      <c r="J196" s="91">
        <f t="shared" si="111"/>
        <v>3.0180199999999999</v>
      </c>
      <c r="K196" s="91">
        <f t="shared" si="111"/>
        <v>3.3778700000000002</v>
      </c>
      <c r="L196" s="91">
        <f t="shared" si="111"/>
        <v>3.7384200000000001</v>
      </c>
      <c r="M196" s="91">
        <f t="shared" si="111"/>
        <v>3.8050999999999999</v>
      </c>
      <c r="N196" s="91">
        <f t="shared" si="111"/>
        <v>4.0213799999999997</v>
      </c>
      <c r="O196" s="91">
        <f t="shared" si="111"/>
        <v>4.0157600000000002</v>
      </c>
      <c r="P196" s="91">
        <f t="shared" si="111"/>
        <v>4.0081899999999999</v>
      </c>
      <c r="Q196" s="91">
        <f t="shared" si="111"/>
        <v>3.8783699999999999</v>
      </c>
      <c r="R196" s="91">
        <f t="shared" si="111"/>
        <v>3.9321799999999998</v>
      </c>
      <c r="S196" s="91">
        <f t="shared" si="111"/>
        <v>3.8582299999999998</v>
      </c>
      <c r="T196" s="91">
        <f t="shared" si="111"/>
        <v>4.0789400000000002</v>
      </c>
      <c r="U196" s="91">
        <f t="shared" si="111"/>
        <v>3.81785</v>
      </c>
      <c r="V196" s="91">
        <f t="shared" si="111"/>
        <v>3.7809699999999999</v>
      </c>
      <c r="W196" s="91">
        <f t="shared" si="111"/>
        <v>3.7591000000000001</v>
      </c>
      <c r="X196" s="91">
        <f t="shared" si="111"/>
        <v>3.7621600000000002</v>
      </c>
      <c r="Y196" s="91">
        <f t="shared" si="111"/>
        <v>3.7491099999999999</v>
      </c>
      <c r="Z196" s="91">
        <f t="shared" si="111"/>
        <v>3.78972</v>
      </c>
      <c r="AA196" s="91">
        <f t="shared" si="111"/>
        <v>3.38923</v>
      </c>
    </row>
    <row r="197" spans="1:27" ht="12.75" hidden="1" customHeight="1" outlineLevel="1" x14ac:dyDescent="0.2">
      <c r="A197" s="99" t="s">
        <v>425</v>
      </c>
      <c r="B197" s="63" t="s">
        <v>238</v>
      </c>
      <c r="C197" s="43" t="s">
        <v>79</v>
      </c>
      <c r="D197" s="44">
        <v>1322.9</v>
      </c>
      <c r="E197" s="44">
        <v>1053.58</v>
      </c>
      <c r="F197" s="44">
        <v>943.65</v>
      </c>
      <c r="G197" s="44">
        <v>896.06</v>
      </c>
      <c r="H197" s="44">
        <v>860.15</v>
      </c>
      <c r="I197" s="44">
        <v>923.48</v>
      </c>
      <c r="J197" s="44">
        <v>1186.9000000000001</v>
      </c>
      <c r="K197" s="44">
        <v>1546.75</v>
      </c>
      <c r="L197" s="44">
        <v>1907.3</v>
      </c>
      <c r="M197" s="44">
        <v>1973.98</v>
      </c>
      <c r="N197" s="44">
        <v>2190.2600000000002</v>
      </c>
      <c r="O197" s="44">
        <v>2184.64</v>
      </c>
      <c r="P197" s="44">
        <v>2177.0700000000002</v>
      </c>
      <c r="Q197" s="44">
        <v>2047.25</v>
      </c>
      <c r="R197" s="44">
        <v>2101.06</v>
      </c>
      <c r="S197" s="44">
        <v>2027.11</v>
      </c>
      <c r="T197" s="44">
        <v>2247.8200000000002</v>
      </c>
      <c r="U197" s="44">
        <v>1986.73</v>
      </c>
      <c r="V197" s="44">
        <v>1949.85</v>
      </c>
      <c r="W197" s="44">
        <v>1927.98</v>
      </c>
      <c r="X197" s="44">
        <v>1931.04</v>
      </c>
      <c r="Y197" s="44">
        <v>1917.99</v>
      </c>
      <c r="Z197" s="44">
        <v>1958.6</v>
      </c>
      <c r="AA197" s="44">
        <v>1558.11</v>
      </c>
    </row>
    <row r="198" spans="1:27" ht="12.75" hidden="1" customHeight="1" outlineLevel="1" x14ac:dyDescent="0.2">
      <c r="A198" s="99" t="s">
        <v>426</v>
      </c>
      <c r="B198" s="63" t="s">
        <v>90</v>
      </c>
      <c r="C198" s="43" t="s">
        <v>79</v>
      </c>
      <c r="D198" s="44">
        <f>$D$168</f>
        <v>1716.97</v>
      </c>
      <c r="E198" s="44">
        <f>$D$168</f>
        <v>1716.97</v>
      </c>
      <c r="F198" s="44">
        <f t="shared" ref="F198:AA198" si="112">$D$168</f>
        <v>1716.97</v>
      </c>
      <c r="G198" s="44">
        <f t="shared" si="112"/>
        <v>1716.97</v>
      </c>
      <c r="H198" s="44">
        <f t="shared" si="112"/>
        <v>1716.97</v>
      </c>
      <c r="I198" s="44">
        <f t="shared" si="112"/>
        <v>1716.97</v>
      </c>
      <c r="J198" s="44">
        <f t="shared" si="112"/>
        <v>1716.97</v>
      </c>
      <c r="K198" s="44">
        <f t="shared" si="112"/>
        <v>1716.97</v>
      </c>
      <c r="L198" s="44">
        <f t="shared" si="112"/>
        <v>1716.97</v>
      </c>
      <c r="M198" s="44">
        <f t="shared" si="112"/>
        <v>1716.97</v>
      </c>
      <c r="N198" s="44">
        <f t="shared" si="112"/>
        <v>1716.97</v>
      </c>
      <c r="O198" s="44">
        <f t="shared" si="112"/>
        <v>1716.97</v>
      </c>
      <c r="P198" s="44">
        <f t="shared" si="112"/>
        <v>1716.97</v>
      </c>
      <c r="Q198" s="44">
        <f t="shared" si="112"/>
        <v>1716.97</v>
      </c>
      <c r="R198" s="44">
        <f t="shared" si="112"/>
        <v>1716.97</v>
      </c>
      <c r="S198" s="44">
        <f t="shared" si="112"/>
        <v>1716.97</v>
      </c>
      <c r="T198" s="44">
        <f t="shared" si="112"/>
        <v>1716.97</v>
      </c>
      <c r="U198" s="44">
        <f t="shared" si="112"/>
        <v>1716.97</v>
      </c>
      <c r="V198" s="44">
        <f t="shared" si="112"/>
        <v>1716.97</v>
      </c>
      <c r="W198" s="44">
        <f t="shared" si="112"/>
        <v>1716.97</v>
      </c>
      <c r="X198" s="44">
        <f t="shared" si="112"/>
        <v>1716.97</v>
      </c>
      <c r="Y198" s="44">
        <f t="shared" si="112"/>
        <v>1716.97</v>
      </c>
      <c r="Z198" s="44">
        <f t="shared" si="112"/>
        <v>1716.97</v>
      </c>
      <c r="AA198" s="44">
        <f t="shared" si="112"/>
        <v>1716.97</v>
      </c>
    </row>
    <row r="199" spans="1:27" ht="12.75" hidden="1" customHeight="1" outlineLevel="1" x14ac:dyDescent="0.2">
      <c r="A199" s="99" t="s">
        <v>427</v>
      </c>
      <c r="B199" s="63" t="s">
        <v>83</v>
      </c>
      <c r="C199" s="43" t="s">
        <v>79</v>
      </c>
      <c r="D199" s="44">
        <v>3.92</v>
      </c>
      <c r="E199" s="44">
        <v>3.92</v>
      </c>
      <c r="F199" s="44">
        <v>3.92</v>
      </c>
      <c r="G199" s="44">
        <v>3.92</v>
      </c>
      <c r="H199" s="44">
        <v>3.92</v>
      </c>
      <c r="I199" s="44">
        <v>3.92</v>
      </c>
      <c r="J199" s="44">
        <v>3.92</v>
      </c>
      <c r="K199" s="44">
        <v>3.92</v>
      </c>
      <c r="L199" s="44">
        <v>3.92</v>
      </c>
      <c r="M199" s="44">
        <v>3.92</v>
      </c>
      <c r="N199" s="44">
        <v>3.92</v>
      </c>
      <c r="O199" s="44">
        <v>3.92</v>
      </c>
      <c r="P199" s="44">
        <v>3.92</v>
      </c>
      <c r="Q199" s="44">
        <v>3.92</v>
      </c>
      <c r="R199" s="44">
        <v>3.92</v>
      </c>
      <c r="S199" s="44">
        <v>3.92</v>
      </c>
      <c r="T199" s="44">
        <v>3.92</v>
      </c>
      <c r="U199" s="44">
        <v>3.92</v>
      </c>
      <c r="V199" s="44">
        <v>3.92</v>
      </c>
      <c r="W199" s="44">
        <v>3.92</v>
      </c>
      <c r="X199" s="44">
        <v>3.92</v>
      </c>
      <c r="Y199" s="44">
        <v>3.92</v>
      </c>
      <c r="Z199" s="44">
        <v>3.92</v>
      </c>
      <c r="AA199" s="44">
        <v>3.92</v>
      </c>
    </row>
    <row r="200" spans="1:27" ht="12.75" hidden="1" customHeight="1" outlineLevel="1" x14ac:dyDescent="0.2">
      <c r="A200" s="99" t="s">
        <v>428</v>
      </c>
      <c r="B200" s="63" t="s">
        <v>81</v>
      </c>
      <c r="C200" s="43" t="s">
        <v>79</v>
      </c>
      <c r="D200" s="44">
        <f>$D$11</f>
        <v>110.23</v>
      </c>
      <c r="E200" s="44">
        <f t="shared" ref="E200:AA200" si="113">$D$11</f>
        <v>110.23</v>
      </c>
      <c r="F200" s="44">
        <f t="shared" si="113"/>
        <v>110.23</v>
      </c>
      <c r="G200" s="44">
        <f t="shared" si="113"/>
        <v>110.23</v>
      </c>
      <c r="H200" s="44">
        <f t="shared" si="113"/>
        <v>110.23</v>
      </c>
      <c r="I200" s="44">
        <f t="shared" si="113"/>
        <v>110.23</v>
      </c>
      <c r="J200" s="44">
        <f t="shared" si="113"/>
        <v>110.23</v>
      </c>
      <c r="K200" s="44">
        <f t="shared" si="113"/>
        <v>110.23</v>
      </c>
      <c r="L200" s="44">
        <f t="shared" si="113"/>
        <v>110.23</v>
      </c>
      <c r="M200" s="44">
        <f t="shared" si="113"/>
        <v>110.23</v>
      </c>
      <c r="N200" s="44">
        <f t="shared" si="113"/>
        <v>110.23</v>
      </c>
      <c r="O200" s="44">
        <f t="shared" si="113"/>
        <v>110.23</v>
      </c>
      <c r="P200" s="44">
        <f t="shared" si="113"/>
        <v>110.23</v>
      </c>
      <c r="Q200" s="44">
        <f t="shared" si="113"/>
        <v>110.23</v>
      </c>
      <c r="R200" s="44">
        <f t="shared" si="113"/>
        <v>110.23</v>
      </c>
      <c r="S200" s="44">
        <f t="shared" si="113"/>
        <v>110.23</v>
      </c>
      <c r="T200" s="44">
        <f t="shared" si="113"/>
        <v>110.23</v>
      </c>
      <c r="U200" s="44">
        <f t="shared" si="113"/>
        <v>110.23</v>
      </c>
      <c r="V200" s="44">
        <f t="shared" si="113"/>
        <v>110.23</v>
      </c>
      <c r="W200" s="44">
        <f t="shared" si="113"/>
        <v>110.23</v>
      </c>
      <c r="X200" s="44">
        <f t="shared" si="113"/>
        <v>110.23</v>
      </c>
      <c r="Y200" s="44">
        <f t="shared" si="113"/>
        <v>110.23</v>
      </c>
      <c r="Z200" s="44">
        <f t="shared" si="113"/>
        <v>110.23</v>
      </c>
      <c r="AA200" s="44">
        <f t="shared" si="113"/>
        <v>110.23</v>
      </c>
    </row>
    <row r="201" spans="1:27" ht="12.75" customHeight="1" collapsed="1" x14ac:dyDescent="0.2">
      <c r="A201" s="98" t="s">
        <v>429</v>
      </c>
      <c r="B201" s="28" t="str">
        <f>"08"&amp;"."&amp;$B$662&amp;"."&amp;$B$663</f>
        <v>08.08.2023</v>
      </c>
      <c r="C201" s="90" t="s">
        <v>76</v>
      </c>
      <c r="D201" s="91">
        <f>ROUND(((D202+D203+D205+D204)/1000),5)</f>
        <v>3.0706099999999998</v>
      </c>
      <c r="E201" s="91">
        <f>ROUND(((E202+E203+E205+E204)/1000),5)</f>
        <v>2.8797199999999998</v>
      </c>
      <c r="F201" s="91">
        <f>ROUND(((F202+F203+F205+F204)/1000),5)</f>
        <v>2.75597</v>
      </c>
      <c r="G201" s="91">
        <f t="shared" ref="G201:AA201" si="114">ROUND(((G202+G203+G205+G204)/1000),5)</f>
        <v>2.7109299999999998</v>
      </c>
      <c r="H201" s="91">
        <f t="shared" si="114"/>
        <v>2.67665</v>
      </c>
      <c r="I201" s="91">
        <f t="shared" si="114"/>
        <v>2.7432599999999998</v>
      </c>
      <c r="J201" s="91">
        <f t="shared" si="114"/>
        <v>2.9841799999999998</v>
      </c>
      <c r="K201" s="91">
        <f t="shared" si="114"/>
        <v>3.3648699999999998</v>
      </c>
      <c r="L201" s="91">
        <f t="shared" si="114"/>
        <v>3.6388099999999999</v>
      </c>
      <c r="M201" s="91">
        <f t="shared" si="114"/>
        <v>3.79922</v>
      </c>
      <c r="N201" s="91">
        <f t="shared" si="114"/>
        <v>3.9317199999999999</v>
      </c>
      <c r="O201" s="91">
        <f t="shared" si="114"/>
        <v>3.9870800000000002</v>
      </c>
      <c r="P201" s="91">
        <f t="shared" si="114"/>
        <v>3.9884499999999998</v>
      </c>
      <c r="Q201" s="91">
        <f t="shared" si="114"/>
        <v>4.01823</v>
      </c>
      <c r="R201" s="91">
        <f t="shared" si="114"/>
        <v>4.0537400000000003</v>
      </c>
      <c r="S201" s="91">
        <f t="shared" si="114"/>
        <v>3.86111</v>
      </c>
      <c r="T201" s="91">
        <f t="shared" si="114"/>
        <v>3.9324400000000002</v>
      </c>
      <c r="U201" s="91">
        <f t="shared" si="114"/>
        <v>3.8855400000000002</v>
      </c>
      <c r="V201" s="91">
        <f t="shared" si="114"/>
        <v>3.8468800000000001</v>
      </c>
      <c r="W201" s="91">
        <f t="shared" si="114"/>
        <v>3.7795800000000002</v>
      </c>
      <c r="X201" s="91">
        <f t="shared" si="114"/>
        <v>3.7562099999999998</v>
      </c>
      <c r="Y201" s="91">
        <f t="shared" si="114"/>
        <v>3.7143000000000002</v>
      </c>
      <c r="Z201" s="91">
        <f t="shared" si="114"/>
        <v>3.61585</v>
      </c>
      <c r="AA201" s="91">
        <f t="shared" si="114"/>
        <v>3.36721</v>
      </c>
    </row>
    <row r="202" spans="1:27" ht="12.75" hidden="1" customHeight="1" outlineLevel="1" x14ac:dyDescent="0.2">
      <c r="A202" s="99" t="s">
        <v>430</v>
      </c>
      <c r="B202" s="63" t="s">
        <v>238</v>
      </c>
      <c r="C202" s="43" t="s">
        <v>79</v>
      </c>
      <c r="D202" s="44">
        <v>1239.49</v>
      </c>
      <c r="E202" s="44">
        <v>1048.5999999999999</v>
      </c>
      <c r="F202" s="44">
        <v>924.85</v>
      </c>
      <c r="G202" s="44">
        <v>879.81</v>
      </c>
      <c r="H202" s="44">
        <v>845.53</v>
      </c>
      <c r="I202" s="44">
        <v>912.14</v>
      </c>
      <c r="J202" s="44">
        <v>1153.06</v>
      </c>
      <c r="K202" s="44">
        <v>1533.75</v>
      </c>
      <c r="L202" s="44">
        <v>1807.69</v>
      </c>
      <c r="M202" s="44">
        <v>1968.1</v>
      </c>
      <c r="N202" s="44">
        <v>2100.6</v>
      </c>
      <c r="O202" s="44">
        <v>2155.96</v>
      </c>
      <c r="P202" s="44">
        <v>2157.33</v>
      </c>
      <c r="Q202" s="44">
        <v>2187.11</v>
      </c>
      <c r="R202" s="44">
        <v>2222.62</v>
      </c>
      <c r="S202" s="44">
        <v>2029.99</v>
      </c>
      <c r="T202" s="44">
        <v>2101.3200000000002</v>
      </c>
      <c r="U202" s="44">
        <v>2054.42</v>
      </c>
      <c r="V202" s="44">
        <v>2015.76</v>
      </c>
      <c r="W202" s="44">
        <v>1948.46</v>
      </c>
      <c r="X202" s="44">
        <v>1925.09</v>
      </c>
      <c r="Y202" s="44">
        <v>1883.18</v>
      </c>
      <c r="Z202" s="44">
        <v>1784.73</v>
      </c>
      <c r="AA202" s="44">
        <v>1536.09</v>
      </c>
    </row>
    <row r="203" spans="1:27" ht="12.75" hidden="1" customHeight="1" outlineLevel="1" x14ac:dyDescent="0.2">
      <c r="A203" s="99" t="s">
        <v>431</v>
      </c>
      <c r="B203" s="63" t="s">
        <v>90</v>
      </c>
      <c r="C203" s="43" t="s">
        <v>79</v>
      </c>
      <c r="D203" s="44">
        <f>$D$168</f>
        <v>1716.97</v>
      </c>
      <c r="E203" s="44">
        <f>$D$168</f>
        <v>1716.97</v>
      </c>
      <c r="F203" s="44">
        <f t="shared" ref="F203:AA203" si="115">$D$168</f>
        <v>1716.97</v>
      </c>
      <c r="G203" s="44">
        <f t="shared" si="115"/>
        <v>1716.97</v>
      </c>
      <c r="H203" s="44">
        <f t="shared" si="115"/>
        <v>1716.97</v>
      </c>
      <c r="I203" s="44">
        <f t="shared" si="115"/>
        <v>1716.97</v>
      </c>
      <c r="J203" s="44">
        <f t="shared" si="115"/>
        <v>1716.97</v>
      </c>
      <c r="K203" s="44">
        <f t="shared" si="115"/>
        <v>1716.97</v>
      </c>
      <c r="L203" s="44">
        <f t="shared" si="115"/>
        <v>1716.97</v>
      </c>
      <c r="M203" s="44">
        <f t="shared" si="115"/>
        <v>1716.97</v>
      </c>
      <c r="N203" s="44">
        <f t="shared" si="115"/>
        <v>1716.97</v>
      </c>
      <c r="O203" s="44">
        <f t="shared" si="115"/>
        <v>1716.97</v>
      </c>
      <c r="P203" s="44">
        <f t="shared" si="115"/>
        <v>1716.97</v>
      </c>
      <c r="Q203" s="44">
        <f t="shared" si="115"/>
        <v>1716.97</v>
      </c>
      <c r="R203" s="44">
        <f t="shared" si="115"/>
        <v>1716.97</v>
      </c>
      <c r="S203" s="44">
        <f t="shared" si="115"/>
        <v>1716.97</v>
      </c>
      <c r="T203" s="44">
        <f t="shared" si="115"/>
        <v>1716.97</v>
      </c>
      <c r="U203" s="44">
        <f t="shared" si="115"/>
        <v>1716.97</v>
      </c>
      <c r="V203" s="44">
        <f t="shared" si="115"/>
        <v>1716.97</v>
      </c>
      <c r="W203" s="44">
        <f t="shared" si="115"/>
        <v>1716.97</v>
      </c>
      <c r="X203" s="44">
        <f t="shared" si="115"/>
        <v>1716.97</v>
      </c>
      <c r="Y203" s="44">
        <f t="shared" si="115"/>
        <v>1716.97</v>
      </c>
      <c r="Z203" s="44">
        <f t="shared" si="115"/>
        <v>1716.97</v>
      </c>
      <c r="AA203" s="44">
        <f t="shared" si="115"/>
        <v>1716.97</v>
      </c>
    </row>
    <row r="204" spans="1:27" ht="12.75" hidden="1" customHeight="1" outlineLevel="1" x14ac:dyDescent="0.2">
      <c r="A204" s="99" t="s">
        <v>432</v>
      </c>
      <c r="B204" s="63" t="s">
        <v>83</v>
      </c>
      <c r="C204" s="43" t="s">
        <v>79</v>
      </c>
      <c r="D204" s="44">
        <v>3.92</v>
      </c>
      <c r="E204" s="44">
        <v>3.92</v>
      </c>
      <c r="F204" s="44">
        <v>3.92</v>
      </c>
      <c r="G204" s="44">
        <v>3.92</v>
      </c>
      <c r="H204" s="44">
        <v>3.92</v>
      </c>
      <c r="I204" s="44">
        <v>3.92</v>
      </c>
      <c r="J204" s="44">
        <v>3.92</v>
      </c>
      <c r="K204" s="44">
        <v>3.92</v>
      </c>
      <c r="L204" s="44">
        <v>3.92</v>
      </c>
      <c r="M204" s="44">
        <v>3.92</v>
      </c>
      <c r="N204" s="44">
        <v>3.92</v>
      </c>
      <c r="O204" s="44">
        <v>3.92</v>
      </c>
      <c r="P204" s="44">
        <v>3.92</v>
      </c>
      <c r="Q204" s="44">
        <v>3.92</v>
      </c>
      <c r="R204" s="44">
        <v>3.92</v>
      </c>
      <c r="S204" s="44">
        <v>3.92</v>
      </c>
      <c r="T204" s="44">
        <v>3.92</v>
      </c>
      <c r="U204" s="44">
        <v>3.92</v>
      </c>
      <c r="V204" s="44">
        <v>3.92</v>
      </c>
      <c r="W204" s="44">
        <v>3.92</v>
      </c>
      <c r="X204" s="44">
        <v>3.92</v>
      </c>
      <c r="Y204" s="44">
        <v>3.92</v>
      </c>
      <c r="Z204" s="44">
        <v>3.92</v>
      </c>
      <c r="AA204" s="44">
        <v>3.92</v>
      </c>
    </row>
    <row r="205" spans="1:27" ht="12.75" hidden="1" customHeight="1" outlineLevel="1" x14ac:dyDescent="0.2">
      <c r="A205" s="99" t="s">
        <v>433</v>
      </c>
      <c r="B205" s="63" t="s">
        <v>81</v>
      </c>
      <c r="C205" s="43" t="s">
        <v>79</v>
      </c>
      <c r="D205" s="44">
        <f>$D$11</f>
        <v>110.23</v>
      </c>
      <c r="E205" s="44">
        <f t="shared" ref="E205:AA205" si="116">$D$11</f>
        <v>110.23</v>
      </c>
      <c r="F205" s="44">
        <f t="shared" si="116"/>
        <v>110.23</v>
      </c>
      <c r="G205" s="44">
        <f t="shared" si="116"/>
        <v>110.23</v>
      </c>
      <c r="H205" s="44">
        <f t="shared" si="116"/>
        <v>110.23</v>
      </c>
      <c r="I205" s="44">
        <f t="shared" si="116"/>
        <v>110.23</v>
      </c>
      <c r="J205" s="44">
        <f t="shared" si="116"/>
        <v>110.23</v>
      </c>
      <c r="K205" s="44">
        <f t="shared" si="116"/>
        <v>110.23</v>
      </c>
      <c r="L205" s="44">
        <f t="shared" si="116"/>
        <v>110.23</v>
      </c>
      <c r="M205" s="44">
        <f t="shared" si="116"/>
        <v>110.23</v>
      </c>
      <c r="N205" s="44">
        <f t="shared" si="116"/>
        <v>110.23</v>
      </c>
      <c r="O205" s="44">
        <f t="shared" si="116"/>
        <v>110.23</v>
      </c>
      <c r="P205" s="44">
        <f t="shared" si="116"/>
        <v>110.23</v>
      </c>
      <c r="Q205" s="44">
        <f t="shared" si="116"/>
        <v>110.23</v>
      </c>
      <c r="R205" s="44">
        <f t="shared" si="116"/>
        <v>110.23</v>
      </c>
      <c r="S205" s="44">
        <f t="shared" si="116"/>
        <v>110.23</v>
      </c>
      <c r="T205" s="44">
        <f t="shared" si="116"/>
        <v>110.23</v>
      </c>
      <c r="U205" s="44">
        <f t="shared" si="116"/>
        <v>110.23</v>
      </c>
      <c r="V205" s="44">
        <f t="shared" si="116"/>
        <v>110.23</v>
      </c>
      <c r="W205" s="44">
        <f t="shared" si="116"/>
        <v>110.23</v>
      </c>
      <c r="X205" s="44">
        <f t="shared" si="116"/>
        <v>110.23</v>
      </c>
      <c r="Y205" s="44">
        <f t="shared" si="116"/>
        <v>110.23</v>
      </c>
      <c r="Z205" s="44">
        <f t="shared" si="116"/>
        <v>110.23</v>
      </c>
      <c r="AA205" s="44">
        <f t="shared" si="116"/>
        <v>110.23</v>
      </c>
    </row>
    <row r="206" spans="1:27" ht="12.75" customHeight="1" collapsed="1" x14ac:dyDescent="0.2">
      <c r="A206" s="98" t="s">
        <v>434</v>
      </c>
      <c r="B206" s="28" t="str">
        <f>"09"&amp;"."&amp;$B$662&amp;"."&amp;$B$663</f>
        <v>09.08.2023</v>
      </c>
      <c r="C206" s="90" t="s">
        <v>76</v>
      </c>
      <c r="D206" s="91">
        <f>ROUND(((D207+D208+D210+D209)/1000),5)</f>
        <v>3.0959699999999999</v>
      </c>
      <c r="E206" s="91">
        <f>ROUND(((E207+E208+E210+E209)/1000),5)</f>
        <v>2.9017599999999999</v>
      </c>
      <c r="F206" s="91">
        <f>ROUND(((F207+F208+F210+F209)/1000),5)</f>
        <v>2.7774800000000002</v>
      </c>
      <c r="G206" s="91">
        <f t="shared" ref="G206:AA206" si="117">ROUND(((G207+G208+G210+G209)/1000),5)</f>
        <v>2.7238600000000002</v>
      </c>
      <c r="H206" s="91">
        <f t="shared" si="117"/>
        <v>2.7038500000000001</v>
      </c>
      <c r="I206" s="91">
        <f t="shared" si="117"/>
        <v>2.7649699999999999</v>
      </c>
      <c r="J206" s="91">
        <f t="shared" si="117"/>
        <v>3.0022000000000002</v>
      </c>
      <c r="K206" s="91">
        <f t="shared" si="117"/>
        <v>3.3107899999999999</v>
      </c>
      <c r="L206" s="91">
        <f t="shared" si="117"/>
        <v>3.6240299999999999</v>
      </c>
      <c r="M206" s="91">
        <f t="shared" si="117"/>
        <v>3.8504800000000001</v>
      </c>
      <c r="N206" s="91">
        <f t="shared" si="117"/>
        <v>3.9077099999999998</v>
      </c>
      <c r="O206" s="91">
        <f t="shared" si="117"/>
        <v>3.94339</v>
      </c>
      <c r="P206" s="91">
        <f t="shared" si="117"/>
        <v>3.9283100000000002</v>
      </c>
      <c r="Q206" s="91">
        <f t="shared" si="117"/>
        <v>3.91384</v>
      </c>
      <c r="R206" s="91">
        <f t="shared" si="117"/>
        <v>3.9318300000000002</v>
      </c>
      <c r="S206" s="91">
        <f t="shared" si="117"/>
        <v>3.9737499999999999</v>
      </c>
      <c r="T206" s="91">
        <f t="shared" si="117"/>
        <v>3.9908600000000001</v>
      </c>
      <c r="U206" s="91">
        <f t="shared" si="117"/>
        <v>3.91221</v>
      </c>
      <c r="V206" s="91">
        <f t="shared" si="117"/>
        <v>3.8244600000000002</v>
      </c>
      <c r="W206" s="91">
        <f t="shared" si="117"/>
        <v>3.7437499999999999</v>
      </c>
      <c r="X206" s="91">
        <f t="shared" si="117"/>
        <v>3.7128899999999998</v>
      </c>
      <c r="Y206" s="91">
        <f t="shared" si="117"/>
        <v>3.8073800000000002</v>
      </c>
      <c r="Z206" s="91">
        <f t="shared" si="117"/>
        <v>3.5862400000000001</v>
      </c>
      <c r="AA206" s="91">
        <f t="shared" si="117"/>
        <v>3.3127499999999999</v>
      </c>
    </row>
    <row r="207" spans="1:27" ht="12.75" hidden="1" customHeight="1" outlineLevel="1" x14ac:dyDescent="0.2">
      <c r="A207" s="99" t="s">
        <v>435</v>
      </c>
      <c r="B207" s="63" t="s">
        <v>238</v>
      </c>
      <c r="C207" s="43" t="s">
        <v>79</v>
      </c>
      <c r="D207" s="44">
        <v>1264.8499999999999</v>
      </c>
      <c r="E207" s="44">
        <v>1070.6400000000001</v>
      </c>
      <c r="F207" s="44">
        <v>946.36</v>
      </c>
      <c r="G207" s="44">
        <v>892.74</v>
      </c>
      <c r="H207" s="44">
        <v>872.73</v>
      </c>
      <c r="I207" s="44">
        <v>933.85</v>
      </c>
      <c r="J207" s="44">
        <v>1171.08</v>
      </c>
      <c r="K207" s="44">
        <v>1479.67</v>
      </c>
      <c r="L207" s="44">
        <v>1792.91</v>
      </c>
      <c r="M207" s="44">
        <v>2019.36</v>
      </c>
      <c r="N207" s="44">
        <v>2076.59</v>
      </c>
      <c r="O207" s="44">
        <v>2112.27</v>
      </c>
      <c r="P207" s="44">
        <v>2097.19</v>
      </c>
      <c r="Q207" s="44">
        <v>2082.7199999999998</v>
      </c>
      <c r="R207" s="44">
        <v>2100.71</v>
      </c>
      <c r="S207" s="44">
        <v>2142.63</v>
      </c>
      <c r="T207" s="44">
        <v>2159.7399999999998</v>
      </c>
      <c r="U207" s="44">
        <v>2081.09</v>
      </c>
      <c r="V207" s="44">
        <v>1993.34</v>
      </c>
      <c r="W207" s="44">
        <v>1912.63</v>
      </c>
      <c r="X207" s="44">
        <v>1881.77</v>
      </c>
      <c r="Y207" s="44">
        <v>1976.26</v>
      </c>
      <c r="Z207" s="44">
        <v>1755.12</v>
      </c>
      <c r="AA207" s="44">
        <v>1481.63</v>
      </c>
    </row>
    <row r="208" spans="1:27" ht="12.75" hidden="1" customHeight="1" outlineLevel="1" x14ac:dyDescent="0.2">
      <c r="A208" s="99" t="s">
        <v>436</v>
      </c>
      <c r="B208" s="63" t="s">
        <v>90</v>
      </c>
      <c r="C208" s="43" t="s">
        <v>79</v>
      </c>
      <c r="D208" s="44">
        <f>$D$168</f>
        <v>1716.97</v>
      </c>
      <c r="E208" s="44">
        <f>$D$168</f>
        <v>1716.97</v>
      </c>
      <c r="F208" s="44">
        <f t="shared" ref="F208:AA208" si="118">$D$168</f>
        <v>1716.97</v>
      </c>
      <c r="G208" s="44">
        <f t="shared" si="118"/>
        <v>1716.97</v>
      </c>
      <c r="H208" s="44">
        <f t="shared" si="118"/>
        <v>1716.97</v>
      </c>
      <c r="I208" s="44">
        <f t="shared" si="118"/>
        <v>1716.97</v>
      </c>
      <c r="J208" s="44">
        <f t="shared" si="118"/>
        <v>1716.97</v>
      </c>
      <c r="K208" s="44">
        <f t="shared" si="118"/>
        <v>1716.97</v>
      </c>
      <c r="L208" s="44">
        <f t="shared" si="118"/>
        <v>1716.97</v>
      </c>
      <c r="M208" s="44">
        <f t="shared" si="118"/>
        <v>1716.97</v>
      </c>
      <c r="N208" s="44">
        <f t="shared" si="118"/>
        <v>1716.97</v>
      </c>
      <c r="O208" s="44">
        <f t="shared" si="118"/>
        <v>1716.97</v>
      </c>
      <c r="P208" s="44">
        <f t="shared" si="118"/>
        <v>1716.97</v>
      </c>
      <c r="Q208" s="44">
        <f t="shared" si="118"/>
        <v>1716.97</v>
      </c>
      <c r="R208" s="44">
        <f t="shared" si="118"/>
        <v>1716.97</v>
      </c>
      <c r="S208" s="44">
        <f t="shared" si="118"/>
        <v>1716.97</v>
      </c>
      <c r="T208" s="44">
        <f t="shared" si="118"/>
        <v>1716.97</v>
      </c>
      <c r="U208" s="44">
        <f t="shared" si="118"/>
        <v>1716.97</v>
      </c>
      <c r="V208" s="44">
        <f t="shared" si="118"/>
        <v>1716.97</v>
      </c>
      <c r="W208" s="44">
        <f t="shared" si="118"/>
        <v>1716.97</v>
      </c>
      <c r="X208" s="44">
        <f t="shared" si="118"/>
        <v>1716.97</v>
      </c>
      <c r="Y208" s="44">
        <f t="shared" si="118"/>
        <v>1716.97</v>
      </c>
      <c r="Z208" s="44">
        <f t="shared" si="118"/>
        <v>1716.97</v>
      </c>
      <c r="AA208" s="44">
        <f t="shared" si="118"/>
        <v>1716.97</v>
      </c>
    </row>
    <row r="209" spans="1:27" ht="12.75" hidden="1" customHeight="1" outlineLevel="1" x14ac:dyDescent="0.2">
      <c r="A209" s="99" t="s">
        <v>437</v>
      </c>
      <c r="B209" s="63" t="s">
        <v>83</v>
      </c>
      <c r="C209" s="43" t="s">
        <v>79</v>
      </c>
      <c r="D209" s="44">
        <v>3.92</v>
      </c>
      <c r="E209" s="44">
        <v>3.92</v>
      </c>
      <c r="F209" s="44">
        <v>3.92</v>
      </c>
      <c r="G209" s="44">
        <v>3.92</v>
      </c>
      <c r="H209" s="44">
        <v>3.92</v>
      </c>
      <c r="I209" s="44">
        <v>3.92</v>
      </c>
      <c r="J209" s="44">
        <v>3.92</v>
      </c>
      <c r="K209" s="44">
        <v>3.92</v>
      </c>
      <c r="L209" s="44">
        <v>3.92</v>
      </c>
      <c r="M209" s="44">
        <v>3.92</v>
      </c>
      <c r="N209" s="44">
        <v>3.92</v>
      </c>
      <c r="O209" s="44">
        <v>3.92</v>
      </c>
      <c r="P209" s="44">
        <v>3.92</v>
      </c>
      <c r="Q209" s="44">
        <v>3.92</v>
      </c>
      <c r="R209" s="44">
        <v>3.92</v>
      </c>
      <c r="S209" s="44">
        <v>3.92</v>
      </c>
      <c r="T209" s="44">
        <v>3.92</v>
      </c>
      <c r="U209" s="44">
        <v>3.92</v>
      </c>
      <c r="V209" s="44">
        <v>3.92</v>
      </c>
      <c r="W209" s="44">
        <v>3.92</v>
      </c>
      <c r="X209" s="44">
        <v>3.92</v>
      </c>
      <c r="Y209" s="44">
        <v>3.92</v>
      </c>
      <c r="Z209" s="44">
        <v>3.92</v>
      </c>
      <c r="AA209" s="44">
        <v>3.92</v>
      </c>
    </row>
    <row r="210" spans="1:27" ht="12.75" hidden="1" customHeight="1" outlineLevel="1" x14ac:dyDescent="0.2">
      <c r="A210" s="99" t="s">
        <v>438</v>
      </c>
      <c r="B210" s="63" t="s">
        <v>81</v>
      </c>
      <c r="C210" s="43" t="s">
        <v>79</v>
      </c>
      <c r="D210" s="44">
        <f>$D$11</f>
        <v>110.23</v>
      </c>
      <c r="E210" s="44">
        <f t="shared" ref="E210:AA210" si="119">$D$11</f>
        <v>110.23</v>
      </c>
      <c r="F210" s="44">
        <f t="shared" si="119"/>
        <v>110.23</v>
      </c>
      <c r="G210" s="44">
        <f t="shared" si="119"/>
        <v>110.23</v>
      </c>
      <c r="H210" s="44">
        <f t="shared" si="119"/>
        <v>110.23</v>
      </c>
      <c r="I210" s="44">
        <f t="shared" si="119"/>
        <v>110.23</v>
      </c>
      <c r="J210" s="44">
        <f t="shared" si="119"/>
        <v>110.23</v>
      </c>
      <c r="K210" s="44">
        <f t="shared" si="119"/>
        <v>110.23</v>
      </c>
      <c r="L210" s="44">
        <f t="shared" si="119"/>
        <v>110.23</v>
      </c>
      <c r="M210" s="44">
        <f t="shared" si="119"/>
        <v>110.23</v>
      </c>
      <c r="N210" s="44">
        <f t="shared" si="119"/>
        <v>110.23</v>
      </c>
      <c r="O210" s="44">
        <f t="shared" si="119"/>
        <v>110.23</v>
      </c>
      <c r="P210" s="44">
        <f t="shared" si="119"/>
        <v>110.23</v>
      </c>
      <c r="Q210" s="44">
        <f t="shared" si="119"/>
        <v>110.23</v>
      </c>
      <c r="R210" s="44">
        <f t="shared" si="119"/>
        <v>110.23</v>
      </c>
      <c r="S210" s="44">
        <f t="shared" si="119"/>
        <v>110.23</v>
      </c>
      <c r="T210" s="44">
        <f t="shared" si="119"/>
        <v>110.23</v>
      </c>
      <c r="U210" s="44">
        <f t="shared" si="119"/>
        <v>110.23</v>
      </c>
      <c r="V210" s="44">
        <f t="shared" si="119"/>
        <v>110.23</v>
      </c>
      <c r="W210" s="44">
        <f t="shared" si="119"/>
        <v>110.23</v>
      </c>
      <c r="X210" s="44">
        <f t="shared" si="119"/>
        <v>110.23</v>
      </c>
      <c r="Y210" s="44">
        <f t="shared" si="119"/>
        <v>110.23</v>
      </c>
      <c r="Z210" s="44">
        <f t="shared" si="119"/>
        <v>110.23</v>
      </c>
      <c r="AA210" s="44">
        <f t="shared" si="119"/>
        <v>110.23</v>
      </c>
    </row>
    <row r="211" spans="1:27" ht="12.75" customHeight="1" collapsed="1" x14ac:dyDescent="0.2">
      <c r="A211" s="98" t="s">
        <v>439</v>
      </c>
      <c r="B211" s="28" t="str">
        <f>"10"&amp;"."&amp;$B$662&amp;"."&amp;$B$663</f>
        <v>10.08.2023</v>
      </c>
      <c r="C211" s="90" t="s">
        <v>76</v>
      </c>
      <c r="D211" s="91">
        <f>ROUND(((D212+D213+D215+D214)/1000),5)</f>
        <v>3.1395200000000001</v>
      </c>
      <c r="E211" s="91">
        <f>ROUND(((E212+E213+E215+E214)/1000),5)</f>
        <v>2.9005299999999998</v>
      </c>
      <c r="F211" s="91">
        <f>ROUND(((F212+F213+F215+F214)/1000),5)</f>
        <v>2.7800199999999999</v>
      </c>
      <c r="G211" s="91">
        <f t="shared" ref="G211:AA211" si="120">ROUND(((G212+G213+G215+G214)/1000),5)</f>
        <v>2.7278199999999999</v>
      </c>
      <c r="H211" s="91">
        <f t="shared" si="120"/>
        <v>2.6986500000000002</v>
      </c>
      <c r="I211" s="91">
        <f t="shared" si="120"/>
        <v>2.7939600000000002</v>
      </c>
      <c r="J211" s="91">
        <f t="shared" si="120"/>
        <v>2.96122</v>
      </c>
      <c r="K211" s="91">
        <f t="shared" si="120"/>
        <v>3.3061600000000002</v>
      </c>
      <c r="L211" s="91">
        <f t="shared" si="120"/>
        <v>3.58813</v>
      </c>
      <c r="M211" s="91">
        <f t="shared" si="120"/>
        <v>3.7339799999999999</v>
      </c>
      <c r="N211" s="91">
        <f t="shared" si="120"/>
        <v>3.8414199999999998</v>
      </c>
      <c r="O211" s="91">
        <f t="shared" si="120"/>
        <v>3.84545</v>
      </c>
      <c r="P211" s="91">
        <f t="shared" si="120"/>
        <v>3.8288199999999999</v>
      </c>
      <c r="Q211" s="91">
        <f t="shared" si="120"/>
        <v>3.85161</v>
      </c>
      <c r="R211" s="91">
        <f t="shared" si="120"/>
        <v>3.90239</v>
      </c>
      <c r="S211" s="91">
        <f t="shared" si="120"/>
        <v>3.9154599999999999</v>
      </c>
      <c r="T211" s="91">
        <f t="shared" si="120"/>
        <v>3.89975</v>
      </c>
      <c r="U211" s="91">
        <f t="shared" si="120"/>
        <v>3.87791</v>
      </c>
      <c r="V211" s="91">
        <f t="shared" si="120"/>
        <v>3.85731</v>
      </c>
      <c r="W211" s="91">
        <f t="shared" si="120"/>
        <v>3.7408199999999998</v>
      </c>
      <c r="X211" s="91">
        <f t="shared" si="120"/>
        <v>3.7209400000000001</v>
      </c>
      <c r="Y211" s="91">
        <f t="shared" si="120"/>
        <v>3.6643599999999998</v>
      </c>
      <c r="Z211" s="91">
        <f t="shared" si="120"/>
        <v>3.4978799999999999</v>
      </c>
      <c r="AA211" s="91">
        <f t="shared" si="120"/>
        <v>3.23935</v>
      </c>
    </row>
    <row r="212" spans="1:27" ht="12.75" hidden="1" customHeight="1" outlineLevel="1" x14ac:dyDescent="0.2">
      <c r="A212" s="99" t="s">
        <v>440</v>
      </c>
      <c r="B212" s="63" t="s">
        <v>238</v>
      </c>
      <c r="C212" s="43" t="s">
        <v>79</v>
      </c>
      <c r="D212" s="44">
        <v>1308.4000000000001</v>
      </c>
      <c r="E212" s="44">
        <v>1069.4100000000001</v>
      </c>
      <c r="F212" s="44">
        <v>948.9</v>
      </c>
      <c r="G212" s="44">
        <v>896.7</v>
      </c>
      <c r="H212" s="44">
        <v>867.53</v>
      </c>
      <c r="I212" s="44">
        <v>962.84</v>
      </c>
      <c r="J212" s="44">
        <v>1130.0999999999999</v>
      </c>
      <c r="K212" s="44">
        <v>1475.04</v>
      </c>
      <c r="L212" s="44">
        <v>1757.01</v>
      </c>
      <c r="M212" s="44">
        <v>1902.86</v>
      </c>
      <c r="N212" s="44">
        <v>2010.3</v>
      </c>
      <c r="O212" s="44">
        <v>2014.33</v>
      </c>
      <c r="P212" s="44">
        <v>1997.7</v>
      </c>
      <c r="Q212" s="44">
        <v>2020.49</v>
      </c>
      <c r="R212" s="44">
        <v>2071.27</v>
      </c>
      <c r="S212" s="44">
        <v>2084.34</v>
      </c>
      <c r="T212" s="44">
        <v>2068.63</v>
      </c>
      <c r="U212" s="44">
        <v>2046.79</v>
      </c>
      <c r="V212" s="44">
        <v>2026.19</v>
      </c>
      <c r="W212" s="44">
        <v>1909.7</v>
      </c>
      <c r="X212" s="44">
        <v>1889.82</v>
      </c>
      <c r="Y212" s="44">
        <v>1833.24</v>
      </c>
      <c r="Z212" s="44">
        <v>1666.76</v>
      </c>
      <c r="AA212" s="44">
        <v>1408.23</v>
      </c>
    </row>
    <row r="213" spans="1:27" ht="12.75" hidden="1" customHeight="1" outlineLevel="1" x14ac:dyDescent="0.2">
      <c r="A213" s="99" t="s">
        <v>441</v>
      </c>
      <c r="B213" s="63" t="s">
        <v>90</v>
      </c>
      <c r="C213" s="43" t="s">
        <v>79</v>
      </c>
      <c r="D213" s="44">
        <f>$D$168</f>
        <v>1716.97</v>
      </c>
      <c r="E213" s="44">
        <f>$D$168</f>
        <v>1716.97</v>
      </c>
      <c r="F213" s="44">
        <f t="shared" ref="F213:AA213" si="121">$D$168</f>
        <v>1716.97</v>
      </c>
      <c r="G213" s="44">
        <f t="shared" si="121"/>
        <v>1716.97</v>
      </c>
      <c r="H213" s="44">
        <f t="shared" si="121"/>
        <v>1716.97</v>
      </c>
      <c r="I213" s="44">
        <f t="shared" si="121"/>
        <v>1716.97</v>
      </c>
      <c r="J213" s="44">
        <f t="shared" si="121"/>
        <v>1716.97</v>
      </c>
      <c r="K213" s="44">
        <f t="shared" si="121"/>
        <v>1716.97</v>
      </c>
      <c r="L213" s="44">
        <f t="shared" si="121"/>
        <v>1716.97</v>
      </c>
      <c r="M213" s="44">
        <f t="shared" si="121"/>
        <v>1716.97</v>
      </c>
      <c r="N213" s="44">
        <f t="shared" si="121"/>
        <v>1716.97</v>
      </c>
      <c r="O213" s="44">
        <f t="shared" si="121"/>
        <v>1716.97</v>
      </c>
      <c r="P213" s="44">
        <f t="shared" si="121"/>
        <v>1716.97</v>
      </c>
      <c r="Q213" s="44">
        <f t="shared" si="121"/>
        <v>1716.97</v>
      </c>
      <c r="R213" s="44">
        <f t="shared" si="121"/>
        <v>1716.97</v>
      </c>
      <c r="S213" s="44">
        <f t="shared" si="121"/>
        <v>1716.97</v>
      </c>
      <c r="T213" s="44">
        <f t="shared" si="121"/>
        <v>1716.97</v>
      </c>
      <c r="U213" s="44">
        <f t="shared" si="121"/>
        <v>1716.97</v>
      </c>
      <c r="V213" s="44">
        <f t="shared" si="121"/>
        <v>1716.97</v>
      </c>
      <c r="W213" s="44">
        <f t="shared" si="121"/>
        <v>1716.97</v>
      </c>
      <c r="X213" s="44">
        <f t="shared" si="121"/>
        <v>1716.97</v>
      </c>
      <c r="Y213" s="44">
        <f t="shared" si="121"/>
        <v>1716.97</v>
      </c>
      <c r="Z213" s="44">
        <f t="shared" si="121"/>
        <v>1716.97</v>
      </c>
      <c r="AA213" s="44">
        <f t="shared" si="121"/>
        <v>1716.97</v>
      </c>
    </row>
    <row r="214" spans="1:27" ht="12.75" hidden="1" customHeight="1" outlineLevel="1" x14ac:dyDescent="0.2">
      <c r="A214" s="99" t="s">
        <v>442</v>
      </c>
      <c r="B214" s="63" t="s">
        <v>83</v>
      </c>
      <c r="C214" s="43" t="s">
        <v>79</v>
      </c>
      <c r="D214" s="44">
        <v>3.92</v>
      </c>
      <c r="E214" s="44">
        <v>3.92</v>
      </c>
      <c r="F214" s="44">
        <v>3.92</v>
      </c>
      <c r="G214" s="44">
        <v>3.92</v>
      </c>
      <c r="H214" s="44">
        <v>3.92</v>
      </c>
      <c r="I214" s="44">
        <v>3.92</v>
      </c>
      <c r="J214" s="44">
        <v>3.92</v>
      </c>
      <c r="K214" s="44">
        <v>3.92</v>
      </c>
      <c r="L214" s="44">
        <v>3.92</v>
      </c>
      <c r="M214" s="44">
        <v>3.92</v>
      </c>
      <c r="N214" s="44">
        <v>3.92</v>
      </c>
      <c r="O214" s="44">
        <v>3.92</v>
      </c>
      <c r="P214" s="44">
        <v>3.92</v>
      </c>
      <c r="Q214" s="44">
        <v>3.92</v>
      </c>
      <c r="R214" s="44">
        <v>3.92</v>
      </c>
      <c r="S214" s="44">
        <v>3.92</v>
      </c>
      <c r="T214" s="44">
        <v>3.92</v>
      </c>
      <c r="U214" s="44">
        <v>3.92</v>
      </c>
      <c r="V214" s="44">
        <v>3.92</v>
      </c>
      <c r="W214" s="44">
        <v>3.92</v>
      </c>
      <c r="X214" s="44">
        <v>3.92</v>
      </c>
      <c r="Y214" s="44">
        <v>3.92</v>
      </c>
      <c r="Z214" s="44">
        <v>3.92</v>
      </c>
      <c r="AA214" s="44">
        <v>3.92</v>
      </c>
    </row>
    <row r="215" spans="1:27" ht="12.75" hidden="1" customHeight="1" outlineLevel="1" x14ac:dyDescent="0.2">
      <c r="A215" s="99" t="s">
        <v>443</v>
      </c>
      <c r="B215" s="63" t="s">
        <v>81</v>
      </c>
      <c r="C215" s="43" t="s">
        <v>79</v>
      </c>
      <c r="D215" s="44">
        <f>$D$11</f>
        <v>110.23</v>
      </c>
      <c r="E215" s="44">
        <f t="shared" ref="E215:AA215" si="122">$D$11</f>
        <v>110.23</v>
      </c>
      <c r="F215" s="44">
        <f t="shared" si="122"/>
        <v>110.23</v>
      </c>
      <c r="G215" s="44">
        <f t="shared" si="122"/>
        <v>110.23</v>
      </c>
      <c r="H215" s="44">
        <f t="shared" si="122"/>
        <v>110.23</v>
      </c>
      <c r="I215" s="44">
        <f t="shared" si="122"/>
        <v>110.23</v>
      </c>
      <c r="J215" s="44">
        <f t="shared" si="122"/>
        <v>110.23</v>
      </c>
      <c r="K215" s="44">
        <f t="shared" si="122"/>
        <v>110.23</v>
      </c>
      <c r="L215" s="44">
        <f t="shared" si="122"/>
        <v>110.23</v>
      </c>
      <c r="M215" s="44">
        <f t="shared" si="122"/>
        <v>110.23</v>
      </c>
      <c r="N215" s="44">
        <f t="shared" si="122"/>
        <v>110.23</v>
      </c>
      <c r="O215" s="44">
        <f t="shared" si="122"/>
        <v>110.23</v>
      </c>
      <c r="P215" s="44">
        <f t="shared" si="122"/>
        <v>110.23</v>
      </c>
      <c r="Q215" s="44">
        <f t="shared" si="122"/>
        <v>110.23</v>
      </c>
      <c r="R215" s="44">
        <f t="shared" si="122"/>
        <v>110.23</v>
      </c>
      <c r="S215" s="44">
        <f t="shared" si="122"/>
        <v>110.23</v>
      </c>
      <c r="T215" s="44">
        <f t="shared" si="122"/>
        <v>110.23</v>
      </c>
      <c r="U215" s="44">
        <f t="shared" si="122"/>
        <v>110.23</v>
      </c>
      <c r="V215" s="44">
        <f t="shared" si="122"/>
        <v>110.23</v>
      </c>
      <c r="W215" s="44">
        <f t="shared" si="122"/>
        <v>110.23</v>
      </c>
      <c r="X215" s="44">
        <f t="shared" si="122"/>
        <v>110.23</v>
      </c>
      <c r="Y215" s="44">
        <f t="shared" si="122"/>
        <v>110.23</v>
      </c>
      <c r="Z215" s="44">
        <f t="shared" si="122"/>
        <v>110.23</v>
      </c>
      <c r="AA215" s="44">
        <f t="shared" si="122"/>
        <v>110.23</v>
      </c>
    </row>
    <row r="216" spans="1:27" ht="12.75" customHeight="1" collapsed="1" x14ac:dyDescent="0.2">
      <c r="A216" s="98" t="s">
        <v>444</v>
      </c>
      <c r="B216" s="28" t="str">
        <f>"11"&amp;"."&amp;$B$662&amp;"."&amp;$B$663</f>
        <v>11.08.2023</v>
      </c>
      <c r="C216" s="90" t="s">
        <v>76</v>
      </c>
      <c r="D216" s="91">
        <f>ROUND(((D217+D218+D220+D219)/1000),5)</f>
        <v>2.9832999999999998</v>
      </c>
      <c r="E216" s="91">
        <f>ROUND(((E217+E218+E220+E219)/1000),5)</f>
        <v>2.7672400000000001</v>
      </c>
      <c r="F216" s="91">
        <f>ROUND(((F217+F218+F220+F219)/1000),5)</f>
        <v>2.6756099999999998</v>
      </c>
      <c r="G216" s="91">
        <f t="shared" ref="G216:AA216" si="123">ROUND(((G217+G218+G220+G219)/1000),5)</f>
        <v>2.6294300000000002</v>
      </c>
      <c r="H216" s="91">
        <f t="shared" si="123"/>
        <v>1.87863</v>
      </c>
      <c r="I216" s="91">
        <f t="shared" si="123"/>
        <v>2.6410300000000002</v>
      </c>
      <c r="J216" s="91">
        <f t="shared" si="123"/>
        <v>2.7824499999999999</v>
      </c>
      <c r="K216" s="91">
        <f t="shared" si="123"/>
        <v>3.2626200000000001</v>
      </c>
      <c r="L216" s="91">
        <f t="shared" si="123"/>
        <v>3.5282800000000001</v>
      </c>
      <c r="M216" s="91">
        <f t="shared" si="123"/>
        <v>3.7467100000000002</v>
      </c>
      <c r="N216" s="91">
        <f t="shared" si="123"/>
        <v>3.8129300000000002</v>
      </c>
      <c r="O216" s="91">
        <f t="shared" si="123"/>
        <v>3.8018900000000002</v>
      </c>
      <c r="P216" s="91">
        <f t="shared" si="123"/>
        <v>3.8285999999999998</v>
      </c>
      <c r="Q216" s="91">
        <f t="shared" si="123"/>
        <v>3.89682</v>
      </c>
      <c r="R216" s="91">
        <f t="shared" si="123"/>
        <v>3.9774600000000002</v>
      </c>
      <c r="S216" s="91">
        <f t="shared" si="123"/>
        <v>3.95025</v>
      </c>
      <c r="T216" s="91">
        <f t="shared" si="123"/>
        <v>3.95478</v>
      </c>
      <c r="U216" s="91">
        <f t="shared" si="123"/>
        <v>3.9488699999999999</v>
      </c>
      <c r="V216" s="91">
        <f t="shared" si="123"/>
        <v>3.9237899999999999</v>
      </c>
      <c r="W216" s="91">
        <f t="shared" si="123"/>
        <v>3.9121700000000001</v>
      </c>
      <c r="X216" s="91">
        <f t="shared" si="123"/>
        <v>3.92808</v>
      </c>
      <c r="Y216" s="91">
        <f t="shared" si="123"/>
        <v>3.9175200000000001</v>
      </c>
      <c r="Z216" s="91">
        <f t="shared" si="123"/>
        <v>3.6880899999999999</v>
      </c>
      <c r="AA216" s="91">
        <f t="shared" si="123"/>
        <v>3.3382200000000002</v>
      </c>
    </row>
    <row r="217" spans="1:27" ht="12.75" hidden="1" customHeight="1" outlineLevel="1" x14ac:dyDescent="0.2">
      <c r="A217" s="99" t="s">
        <v>445</v>
      </c>
      <c r="B217" s="63" t="s">
        <v>238</v>
      </c>
      <c r="C217" s="43" t="s">
        <v>79</v>
      </c>
      <c r="D217" s="44">
        <v>1152.18</v>
      </c>
      <c r="E217" s="44">
        <v>936.12</v>
      </c>
      <c r="F217" s="44">
        <v>844.49</v>
      </c>
      <c r="G217" s="44">
        <v>798.31</v>
      </c>
      <c r="H217" s="44">
        <v>47.51</v>
      </c>
      <c r="I217" s="44">
        <v>809.91</v>
      </c>
      <c r="J217" s="44">
        <v>951.33</v>
      </c>
      <c r="K217" s="44">
        <v>1431.5</v>
      </c>
      <c r="L217" s="44">
        <v>1697.16</v>
      </c>
      <c r="M217" s="44">
        <v>1915.59</v>
      </c>
      <c r="N217" s="44">
        <v>1981.81</v>
      </c>
      <c r="O217" s="44">
        <v>1970.77</v>
      </c>
      <c r="P217" s="44">
        <v>1997.48</v>
      </c>
      <c r="Q217" s="44">
        <v>2065.6999999999998</v>
      </c>
      <c r="R217" s="44">
        <v>2146.34</v>
      </c>
      <c r="S217" s="44">
        <v>2119.13</v>
      </c>
      <c r="T217" s="44">
        <v>2123.66</v>
      </c>
      <c r="U217" s="44">
        <v>2117.75</v>
      </c>
      <c r="V217" s="44">
        <v>2092.67</v>
      </c>
      <c r="W217" s="44">
        <v>2081.0500000000002</v>
      </c>
      <c r="X217" s="44">
        <v>2096.96</v>
      </c>
      <c r="Y217" s="44">
        <v>2086.4</v>
      </c>
      <c r="Z217" s="44">
        <v>1856.97</v>
      </c>
      <c r="AA217" s="44">
        <v>1507.1</v>
      </c>
    </row>
    <row r="218" spans="1:27" ht="12.75" hidden="1" customHeight="1" outlineLevel="1" x14ac:dyDescent="0.2">
      <c r="A218" s="99" t="s">
        <v>446</v>
      </c>
      <c r="B218" s="63" t="s">
        <v>90</v>
      </c>
      <c r="C218" s="43" t="s">
        <v>79</v>
      </c>
      <c r="D218" s="44">
        <f>$D$168</f>
        <v>1716.97</v>
      </c>
      <c r="E218" s="44">
        <f>$D$168</f>
        <v>1716.97</v>
      </c>
      <c r="F218" s="44">
        <f t="shared" ref="F218:AA218" si="124">$D$168</f>
        <v>1716.97</v>
      </c>
      <c r="G218" s="44">
        <f t="shared" si="124"/>
        <v>1716.97</v>
      </c>
      <c r="H218" s="44">
        <f t="shared" si="124"/>
        <v>1716.97</v>
      </c>
      <c r="I218" s="44">
        <f t="shared" si="124"/>
        <v>1716.97</v>
      </c>
      <c r="J218" s="44">
        <f t="shared" si="124"/>
        <v>1716.97</v>
      </c>
      <c r="K218" s="44">
        <f t="shared" si="124"/>
        <v>1716.97</v>
      </c>
      <c r="L218" s="44">
        <f t="shared" si="124"/>
        <v>1716.97</v>
      </c>
      <c r="M218" s="44">
        <f t="shared" si="124"/>
        <v>1716.97</v>
      </c>
      <c r="N218" s="44">
        <f t="shared" si="124"/>
        <v>1716.97</v>
      </c>
      <c r="O218" s="44">
        <f t="shared" si="124"/>
        <v>1716.97</v>
      </c>
      <c r="P218" s="44">
        <f t="shared" si="124"/>
        <v>1716.97</v>
      </c>
      <c r="Q218" s="44">
        <f t="shared" si="124"/>
        <v>1716.97</v>
      </c>
      <c r="R218" s="44">
        <f t="shared" si="124"/>
        <v>1716.97</v>
      </c>
      <c r="S218" s="44">
        <f t="shared" si="124"/>
        <v>1716.97</v>
      </c>
      <c r="T218" s="44">
        <f t="shared" si="124"/>
        <v>1716.97</v>
      </c>
      <c r="U218" s="44">
        <f t="shared" si="124"/>
        <v>1716.97</v>
      </c>
      <c r="V218" s="44">
        <f t="shared" si="124"/>
        <v>1716.97</v>
      </c>
      <c r="W218" s="44">
        <f t="shared" si="124"/>
        <v>1716.97</v>
      </c>
      <c r="X218" s="44">
        <f t="shared" si="124"/>
        <v>1716.97</v>
      </c>
      <c r="Y218" s="44">
        <f t="shared" si="124"/>
        <v>1716.97</v>
      </c>
      <c r="Z218" s="44">
        <f t="shared" si="124"/>
        <v>1716.97</v>
      </c>
      <c r="AA218" s="44">
        <f t="shared" si="124"/>
        <v>1716.97</v>
      </c>
    </row>
    <row r="219" spans="1:27" ht="12.75" hidden="1" customHeight="1" outlineLevel="1" x14ac:dyDescent="0.2">
      <c r="A219" s="99" t="s">
        <v>447</v>
      </c>
      <c r="B219" s="63" t="s">
        <v>83</v>
      </c>
      <c r="C219" s="43" t="s">
        <v>79</v>
      </c>
      <c r="D219" s="44">
        <v>3.92</v>
      </c>
      <c r="E219" s="44">
        <v>3.92</v>
      </c>
      <c r="F219" s="44">
        <v>3.92</v>
      </c>
      <c r="G219" s="44">
        <v>3.92</v>
      </c>
      <c r="H219" s="44">
        <v>3.92</v>
      </c>
      <c r="I219" s="44">
        <v>3.92</v>
      </c>
      <c r="J219" s="44">
        <v>3.92</v>
      </c>
      <c r="K219" s="44">
        <v>3.92</v>
      </c>
      <c r="L219" s="44">
        <v>3.92</v>
      </c>
      <c r="M219" s="44">
        <v>3.92</v>
      </c>
      <c r="N219" s="44">
        <v>3.92</v>
      </c>
      <c r="O219" s="44">
        <v>3.92</v>
      </c>
      <c r="P219" s="44">
        <v>3.92</v>
      </c>
      <c r="Q219" s="44">
        <v>3.92</v>
      </c>
      <c r="R219" s="44">
        <v>3.92</v>
      </c>
      <c r="S219" s="44">
        <v>3.92</v>
      </c>
      <c r="T219" s="44">
        <v>3.92</v>
      </c>
      <c r="U219" s="44">
        <v>3.92</v>
      </c>
      <c r="V219" s="44">
        <v>3.92</v>
      </c>
      <c r="W219" s="44">
        <v>3.92</v>
      </c>
      <c r="X219" s="44">
        <v>3.92</v>
      </c>
      <c r="Y219" s="44">
        <v>3.92</v>
      </c>
      <c r="Z219" s="44">
        <v>3.92</v>
      </c>
      <c r="AA219" s="44">
        <v>3.92</v>
      </c>
    </row>
    <row r="220" spans="1:27" ht="12.75" hidden="1" customHeight="1" outlineLevel="1" x14ac:dyDescent="0.2">
      <c r="A220" s="99" t="s">
        <v>448</v>
      </c>
      <c r="B220" s="63" t="s">
        <v>81</v>
      </c>
      <c r="C220" s="43" t="s">
        <v>79</v>
      </c>
      <c r="D220" s="44">
        <f>$D$11</f>
        <v>110.23</v>
      </c>
      <c r="E220" s="44">
        <f t="shared" ref="E220:AA220" si="125">$D$11</f>
        <v>110.23</v>
      </c>
      <c r="F220" s="44">
        <f t="shared" si="125"/>
        <v>110.23</v>
      </c>
      <c r="G220" s="44">
        <f t="shared" si="125"/>
        <v>110.23</v>
      </c>
      <c r="H220" s="44">
        <f t="shared" si="125"/>
        <v>110.23</v>
      </c>
      <c r="I220" s="44">
        <f t="shared" si="125"/>
        <v>110.23</v>
      </c>
      <c r="J220" s="44">
        <f t="shared" si="125"/>
        <v>110.23</v>
      </c>
      <c r="K220" s="44">
        <f t="shared" si="125"/>
        <v>110.23</v>
      </c>
      <c r="L220" s="44">
        <f t="shared" si="125"/>
        <v>110.23</v>
      </c>
      <c r="M220" s="44">
        <f t="shared" si="125"/>
        <v>110.23</v>
      </c>
      <c r="N220" s="44">
        <f t="shared" si="125"/>
        <v>110.23</v>
      </c>
      <c r="O220" s="44">
        <f t="shared" si="125"/>
        <v>110.23</v>
      </c>
      <c r="P220" s="44">
        <f t="shared" si="125"/>
        <v>110.23</v>
      </c>
      <c r="Q220" s="44">
        <f t="shared" si="125"/>
        <v>110.23</v>
      </c>
      <c r="R220" s="44">
        <f t="shared" si="125"/>
        <v>110.23</v>
      </c>
      <c r="S220" s="44">
        <f t="shared" si="125"/>
        <v>110.23</v>
      </c>
      <c r="T220" s="44">
        <f t="shared" si="125"/>
        <v>110.23</v>
      </c>
      <c r="U220" s="44">
        <f t="shared" si="125"/>
        <v>110.23</v>
      </c>
      <c r="V220" s="44">
        <f t="shared" si="125"/>
        <v>110.23</v>
      </c>
      <c r="W220" s="44">
        <f t="shared" si="125"/>
        <v>110.23</v>
      </c>
      <c r="X220" s="44">
        <f t="shared" si="125"/>
        <v>110.23</v>
      </c>
      <c r="Y220" s="44">
        <f t="shared" si="125"/>
        <v>110.23</v>
      </c>
      <c r="Z220" s="44">
        <f t="shared" si="125"/>
        <v>110.23</v>
      </c>
      <c r="AA220" s="44">
        <f t="shared" si="125"/>
        <v>110.23</v>
      </c>
    </row>
    <row r="221" spans="1:27" ht="12.75" customHeight="1" collapsed="1" x14ac:dyDescent="0.2">
      <c r="A221" s="98" t="s">
        <v>449</v>
      </c>
      <c r="B221" s="28" t="str">
        <f>"12"&amp;"."&amp;$B$662&amp;"."&amp;$B$663</f>
        <v>12.08.2023</v>
      </c>
      <c r="C221" s="90" t="s">
        <v>76</v>
      </c>
      <c r="D221" s="91">
        <f>ROUND(((D222+D223+D225+D224)/1000),5)</f>
        <v>3.21313</v>
      </c>
      <c r="E221" s="91">
        <f>ROUND(((E222+E223+E225+E224)/1000),5)</f>
        <v>3.1358199999999998</v>
      </c>
      <c r="F221" s="91">
        <f>ROUND(((F222+F223+F225+F224)/1000),5)</f>
        <v>2.9500999999999999</v>
      </c>
      <c r="G221" s="91">
        <f t="shared" ref="G221:AA221" si="126">ROUND(((G222+G223+G225+G224)/1000),5)</f>
        <v>2.8469799999999998</v>
      </c>
      <c r="H221" s="91">
        <f t="shared" si="126"/>
        <v>2.80572</v>
      </c>
      <c r="I221" s="91">
        <f t="shared" si="126"/>
        <v>2.82734</v>
      </c>
      <c r="J221" s="91">
        <f t="shared" si="126"/>
        <v>2.9026999999999998</v>
      </c>
      <c r="K221" s="91">
        <f t="shared" si="126"/>
        <v>3.2138300000000002</v>
      </c>
      <c r="L221" s="91">
        <f t="shared" si="126"/>
        <v>3.5700400000000001</v>
      </c>
      <c r="M221" s="91">
        <f t="shared" si="126"/>
        <v>3.8461799999999999</v>
      </c>
      <c r="N221" s="91">
        <f t="shared" si="126"/>
        <v>3.9112</v>
      </c>
      <c r="O221" s="91">
        <f t="shared" si="126"/>
        <v>3.92517</v>
      </c>
      <c r="P221" s="91">
        <f t="shared" si="126"/>
        <v>3.9262600000000001</v>
      </c>
      <c r="Q221" s="91">
        <f t="shared" si="126"/>
        <v>3.94523</v>
      </c>
      <c r="R221" s="91">
        <f t="shared" si="126"/>
        <v>3.9414400000000001</v>
      </c>
      <c r="S221" s="91">
        <f t="shared" si="126"/>
        <v>3.92835</v>
      </c>
      <c r="T221" s="91">
        <f t="shared" si="126"/>
        <v>3.8743799999999999</v>
      </c>
      <c r="U221" s="91">
        <f t="shared" si="126"/>
        <v>3.7600699999999998</v>
      </c>
      <c r="V221" s="91">
        <f t="shared" si="126"/>
        <v>3.7282299999999999</v>
      </c>
      <c r="W221" s="91">
        <f t="shared" si="126"/>
        <v>3.6179899999999998</v>
      </c>
      <c r="X221" s="91">
        <f t="shared" si="126"/>
        <v>3.6174499999999998</v>
      </c>
      <c r="Y221" s="91">
        <f t="shared" si="126"/>
        <v>3.6536900000000001</v>
      </c>
      <c r="Z221" s="91">
        <f t="shared" si="126"/>
        <v>3.5804999999999998</v>
      </c>
      <c r="AA221" s="91">
        <f t="shared" si="126"/>
        <v>3.3183799999999999</v>
      </c>
    </row>
    <row r="222" spans="1:27" ht="12.75" hidden="1" customHeight="1" outlineLevel="1" x14ac:dyDescent="0.2">
      <c r="A222" s="99" t="s">
        <v>450</v>
      </c>
      <c r="B222" s="63" t="s">
        <v>238</v>
      </c>
      <c r="C222" s="43" t="s">
        <v>79</v>
      </c>
      <c r="D222" s="44">
        <v>1382.01</v>
      </c>
      <c r="E222" s="44">
        <v>1304.7</v>
      </c>
      <c r="F222" s="44">
        <v>1118.98</v>
      </c>
      <c r="G222" s="44">
        <v>1015.86</v>
      </c>
      <c r="H222" s="44">
        <v>974.6</v>
      </c>
      <c r="I222" s="44">
        <v>996.22</v>
      </c>
      <c r="J222" s="44">
        <v>1071.58</v>
      </c>
      <c r="K222" s="44">
        <v>1382.71</v>
      </c>
      <c r="L222" s="44">
        <v>1738.92</v>
      </c>
      <c r="M222" s="44">
        <v>2015.06</v>
      </c>
      <c r="N222" s="44">
        <v>2080.08</v>
      </c>
      <c r="O222" s="44">
        <v>2094.0500000000002</v>
      </c>
      <c r="P222" s="44">
        <v>2095.14</v>
      </c>
      <c r="Q222" s="44">
        <v>2114.11</v>
      </c>
      <c r="R222" s="44">
        <v>2110.3200000000002</v>
      </c>
      <c r="S222" s="44">
        <v>2097.23</v>
      </c>
      <c r="T222" s="44">
        <v>2043.26</v>
      </c>
      <c r="U222" s="44">
        <v>1928.95</v>
      </c>
      <c r="V222" s="44">
        <v>1897.11</v>
      </c>
      <c r="W222" s="44">
        <v>1786.87</v>
      </c>
      <c r="X222" s="44">
        <v>1786.33</v>
      </c>
      <c r="Y222" s="44">
        <v>1822.57</v>
      </c>
      <c r="Z222" s="44">
        <v>1749.38</v>
      </c>
      <c r="AA222" s="44">
        <v>1487.26</v>
      </c>
    </row>
    <row r="223" spans="1:27" ht="12.75" hidden="1" customHeight="1" outlineLevel="1" x14ac:dyDescent="0.2">
      <c r="A223" s="99" t="s">
        <v>451</v>
      </c>
      <c r="B223" s="63" t="s">
        <v>90</v>
      </c>
      <c r="C223" s="43" t="s">
        <v>79</v>
      </c>
      <c r="D223" s="44">
        <f>$D$168</f>
        <v>1716.97</v>
      </c>
      <c r="E223" s="44">
        <f>$D$168</f>
        <v>1716.97</v>
      </c>
      <c r="F223" s="44">
        <f t="shared" ref="F223:AA223" si="127">$D$168</f>
        <v>1716.97</v>
      </c>
      <c r="G223" s="44">
        <f t="shared" si="127"/>
        <v>1716.97</v>
      </c>
      <c r="H223" s="44">
        <f t="shared" si="127"/>
        <v>1716.97</v>
      </c>
      <c r="I223" s="44">
        <f t="shared" si="127"/>
        <v>1716.97</v>
      </c>
      <c r="J223" s="44">
        <f t="shared" si="127"/>
        <v>1716.97</v>
      </c>
      <c r="K223" s="44">
        <f t="shared" si="127"/>
        <v>1716.97</v>
      </c>
      <c r="L223" s="44">
        <f t="shared" si="127"/>
        <v>1716.97</v>
      </c>
      <c r="M223" s="44">
        <f t="shared" si="127"/>
        <v>1716.97</v>
      </c>
      <c r="N223" s="44">
        <f t="shared" si="127"/>
        <v>1716.97</v>
      </c>
      <c r="O223" s="44">
        <f t="shared" si="127"/>
        <v>1716.97</v>
      </c>
      <c r="P223" s="44">
        <f t="shared" si="127"/>
        <v>1716.97</v>
      </c>
      <c r="Q223" s="44">
        <f t="shared" si="127"/>
        <v>1716.97</v>
      </c>
      <c r="R223" s="44">
        <f t="shared" si="127"/>
        <v>1716.97</v>
      </c>
      <c r="S223" s="44">
        <f t="shared" si="127"/>
        <v>1716.97</v>
      </c>
      <c r="T223" s="44">
        <f t="shared" si="127"/>
        <v>1716.97</v>
      </c>
      <c r="U223" s="44">
        <f t="shared" si="127"/>
        <v>1716.97</v>
      </c>
      <c r="V223" s="44">
        <f t="shared" si="127"/>
        <v>1716.97</v>
      </c>
      <c r="W223" s="44">
        <f t="shared" si="127"/>
        <v>1716.97</v>
      </c>
      <c r="X223" s="44">
        <f t="shared" si="127"/>
        <v>1716.97</v>
      </c>
      <c r="Y223" s="44">
        <f t="shared" si="127"/>
        <v>1716.97</v>
      </c>
      <c r="Z223" s="44">
        <f t="shared" si="127"/>
        <v>1716.97</v>
      </c>
      <c r="AA223" s="44">
        <f t="shared" si="127"/>
        <v>1716.97</v>
      </c>
    </row>
    <row r="224" spans="1:27" ht="12.75" hidden="1" customHeight="1" outlineLevel="1" x14ac:dyDescent="0.2">
      <c r="A224" s="99" t="s">
        <v>452</v>
      </c>
      <c r="B224" s="63" t="s">
        <v>83</v>
      </c>
      <c r="C224" s="43" t="s">
        <v>79</v>
      </c>
      <c r="D224" s="44">
        <v>3.92</v>
      </c>
      <c r="E224" s="44">
        <v>3.92</v>
      </c>
      <c r="F224" s="44">
        <v>3.92</v>
      </c>
      <c r="G224" s="44">
        <v>3.92</v>
      </c>
      <c r="H224" s="44">
        <v>3.92</v>
      </c>
      <c r="I224" s="44">
        <v>3.92</v>
      </c>
      <c r="J224" s="44">
        <v>3.92</v>
      </c>
      <c r="K224" s="44">
        <v>3.92</v>
      </c>
      <c r="L224" s="44">
        <v>3.92</v>
      </c>
      <c r="M224" s="44">
        <v>3.92</v>
      </c>
      <c r="N224" s="44">
        <v>3.92</v>
      </c>
      <c r="O224" s="44">
        <v>3.92</v>
      </c>
      <c r="P224" s="44">
        <v>3.92</v>
      </c>
      <c r="Q224" s="44">
        <v>3.92</v>
      </c>
      <c r="R224" s="44">
        <v>3.92</v>
      </c>
      <c r="S224" s="44">
        <v>3.92</v>
      </c>
      <c r="T224" s="44">
        <v>3.92</v>
      </c>
      <c r="U224" s="44">
        <v>3.92</v>
      </c>
      <c r="V224" s="44">
        <v>3.92</v>
      </c>
      <c r="W224" s="44">
        <v>3.92</v>
      </c>
      <c r="X224" s="44">
        <v>3.92</v>
      </c>
      <c r="Y224" s="44">
        <v>3.92</v>
      </c>
      <c r="Z224" s="44">
        <v>3.92</v>
      </c>
      <c r="AA224" s="44">
        <v>3.92</v>
      </c>
    </row>
    <row r="225" spans="1:27" ht="12.75" hidden="1" customHeight="1" outlineLevel="1" x14ac:dyDescent="0.2">
      <c r="A225" s="99" t="s">
        <v>453</v>
      </c>
      <c r="B225" s="63" t="s">
        <v>81</v>
      </c>
      <c r="C225" s="43" t="s">
        <v>79</v>
      </c>
      <c r="D225" s="44">
        <f>$D$11</f>
        <v>110.23</v>
      </c>
      <c r="E225" s="44">
        <f t="shared" ref="E225:AA225" si="128">$D$11</f>
        <v>110.23</v>
      </c>
      <c r="F225" s="44">
        <f t="shared" si="128"/>
        <v>110.23</v>
      </c>
      <c r="G225" s="44">
        <f t="shared" si="128"/>
        <v>110.23</v>
      </c>
      <c r="H225" s="44">
        <f t="shared" si="128"/>
        <v>110.23</v>
      </c>
      <c r="I225" s="44">
        <f t="shared" si="128"/>
        <v>110.23</v>
      </c>
      <c r="J225" s="44">
        <f t="shared" si="128"/>
        <v>110.23</v>
      </c>
      <c r="K225" s="44">
        <f t="shared" si="128"/>
        <v>110.23</v>
      </c>
      <c r="L225" s="44">
        <f t="shared" si="128"/>
        <v>110.23</v>
      </c>
      <c r="M225" s="44">
        <f t="shared" si="128"/>
        <v>110.23</v>
      </c>
      <c r="N225" s="44">
        <f t="shared" si="128"/>
        <v>110.23</v>
      </c>
      <c r="O225" s="44">
        <f t="shared" si="128"/>
        <v>110.23</v>
      </c>
      <c r="P225" s="44">
        <f t="shared" si="128"/>
        <v>110.23</v>
      </c>
      <c r="Q225" s="44">
        <f t="shared" si="128"/>
        <v>110.23</v>
      </c>
      <c r="R225" s="44">
        <f t="shared" si="128"/>
        <v>110.23</v>
      </c>
      <c r="S225" s="44">
        <f t="shared" si="128"/>
        <v>110.23</v>
      </c>
      <c r="T225" s="44">
        <f t="shared" si="128"/>
        <v>110.23</v>
      </c>
      <c r="U225" s="44">
        <f t="shared" si="128"/>
        <v>110.23</v>
      </c>
      <c r="V225" s="44">
        <f t="shared" si="128"/>
        <v>110.23</v>
      </c>
      <c r="W225" s="44">
        <f t="shared" si="128"/>
        <v>110.23</v>
      </c>
      <c r="X225" s="44">
        <f t="shared" si="128"/>
        <v>110.23</v>
      </c>
      <c r="Y225" s="44">
        <f t="shared" si="128"/>
        <v>110.23</v>
      </c>
      <c r="Z225" s="44">
        <f t="shared" si="128"/>
        <v>110.23</v>
      </c>
      <c r="AA225" s="44">
        <f t="shared" si="128"/>
        <v>110.23</v>
      </c>
    </row>
    <row r="226" spans="1:27" ht="12.75" customHeight="1" collapsed="1" x14ac:dyDescent="0.2">
      <c r="A226" s="98" t="s">
        <v>454</v>
      </c>
      <c r="B226" s="28" t="str">
        <f>"13"&amp;"."&amp;$B$662&amp;"."&amp;$B$663</f>
        <v>13.08.2023</v>
      </c>
      <c r="C226" s="90" t="s">
        <v>76</v>
      </c>
      <c r="D226" s="91">
        <f>ROUND(((D227+D228+D230+D229)/1000),5)</f>
        <v>3.1826500000000002</v>
      </c>
      <c r="E226" s="91">
        <f>ROUND(((E227+E228+E230+E229)/1000),5)</f>
        <v>3.0185300000000002</v>
      </c>
      <c r="F226" s="91">
        <f>ROUND(((F227+F228+F230+F229)/1000),5)</f>
        <v>2.8625799999999999</v>
      </c>
      <c r="G226" s="91">
        <f t="shared" ref="G226:AA226" si="129">ROUND(((G227+G228+G230+G229)/1000),5)</f>
        <v>2.7881999999999998</v>
      </c>
      <c r="H226" s="91">
        <f t="shared" si="129"/>
        <v>2.7320000000000002</v>
      </c>
      <c r="I226" s="91">
        <f t="shared" si="129"/>
        <v>2.7231200000000002</v>
      </c>
      <c r="J226" s="91">
        <f t="shared" si="129"/>
        <v>2.6770299999999998</v>
      </c>
      <c r="K226" s="91">
        <f t="shared" si="129"/>
        <v>2.91235</v>
      </c>
      <c r="L226" s="91">
        <f t="shared" si="129"/>
        <v>3.33094</v>
      </c>
      <c r="M226" s="91">
        <f t="shared" si="129"/>
        <v>3.5859800000000002</v>
      </c>
      <c r="N226" s="91">
        <f t="shared" si="129"/>
        <v>3.7404899999999999</v>
      </c>
      <c r="O226" s="91">
        <f t="shared" si="129"/>
        <v>3.74126</v>
      </c>
      <c r="P226" s="91">
        <f t="shared" si="129"/>
        <v>3.75143</v>
      </c>
      <c r="Q226" s="91">
        <f t="shared" si="129"/>
        <v>3.79644</v>
      </c>
      <c r="R226" s="91">
        <f t="shared" si="129"/>
        <v>3.8479999999999999</v>
      </c>
      <c r="S226" s="91">
        <f t="shared" si="129"/>
        <v>3.8481200000000002</v>
      </c>
      <c r="T226" s="91">
        <f t="shared" si="129"/>
        <v>3.8053499999999998</v>
      </c>
      <c r="U226" s="91">
        <f t="shared" si="129"/>
        <v>3.7298200000000001</v>
      </c>
      <c r="V226" s="91">
        <f t="shared" si="129"/>
        <v>3.7197300000000002</v>
      </c>
      <c r="W226" s="91">
        <f t="shared" si="129"/>
        <v>3.6771699999999998</v>
      </c>
      <c r="X226" s="91">
        <f t="shared" si="129"/>
        <v>3.6802600000000001</v>
      </c>
      <c r="Y226" s="91">
        <f t="shared" si="129"/>
        <v>3.6383200000000002</v>
      </c>
      <c r="Z226" s="91">
        <f t="shared" si="129"/>
        <v>3.5677099999999999</v>
      </c>
      <c r="AA226" s="91">
        <f t="shared" si="129"/>
        <v>3.31589</v>
      </c>
    </row>
    <row r="227" spans="1:27" ht="12.75" hidden="1" customHeight="1" outlineLevel="1" x14ac:dyDescent="0.2">
      <c r="A227" s="99" t="s">
        <v>455</v>
      </c>
      <c r="B227" s="63" t="s">
        <v>238</v>
      </c>
      <c r="C227" s="43" t="s">
        <v>79</v>
      </c>
      <c r="D227" s="44">
        <v>1351.53</v>
      </c>
      <c r="E227" s="44">
        <v>1187.4100000000001</v>
      </c>
      <c r="F227" s="44">
        <v>1031.46</v>
      </c>
      <c r="G227" s="44">
        <v>957.08</v>
      </c>
      <c r="H227" s="44">
        <v>900.88</v>
      </c>
      <c r="I227" s="44">
        <v>892</v>
      </c>
      <c r="J227" s="44">
        <v>845.91</v>
      </c>
      <c r="K227" s="44">
        <v>1081.23</v>
      </c>
      <c r="L227" s="44">
        <v>1499.82</v>
      </c>
      <c r="M227" s="44">
        <v>1754.86</v>
      </c>
      <c r="N227" s="44">
        <v>1909.37</v>
      </c>
      <c r="O227" s="44">
        <v>1910.14</v>
      </c>
      <c r="P227" s="44">
        <v>1920.31</v>
      </c>
      <c r="Q227" s="44">
        <v>1965.32</v>
      </c>
      <c r="R227" s="44">
        <v>2016.88</v>
      </c>
      <c r="S227" s="44">
        <v>2017</v>
      </c>
      <c r="T227" s="44">
        <v>1974.23</v>
      </c>
      <c r="U227" s="44">
        <v>1898.7</v>
      </c>
      <c r="V227" s="44">
        <v>1888.61</v>
      </c>
      <c r="W227" s="44">
        <v>1846.05</v>
      </c>
      <c r="X227" s="44">
        <v>1849.14</v>
      </c>
      <c r="Y227" s="44">
        <v>1807.2</v>
      </c>
      <c r="Z227" s="44">
        <v>1736.59</v>
      </c>
      <c r="AA227" s="44">
        <v>1484.77</v>
      </c>
    </row>
    <row r="228" spans="1:27" ht="12.75" hidden="1" customHeight="1" outlineLevel="1" x14ac:dyDescent="0.2">
      <c r="A228" s="99" t="s">
        <v>456</v>
      </c>
      <c r="B228" s="63" t="s">
        <v>90</v>
      </c>
      <c r="C228" s="43" t="s">
        <v>79</v>
      </c>
      <c r="D228" s="44">
        <f>$D$168</f>
        <v>1716.97</v>
      </c>
      <c r="E228" s="44">
        <f>$D$168</f>
        <v>1716.97</v>
      </c>
      <c r="F228" s="44">
        <f t="shared" ref="F228:AA228" si="130">$D$168</f>
        <v>1716.97</v>
      </c>
      <c r="G228" s="44">
        <f t="shared" si="130"/>
        <v>1716.97</v>
      </c>
      <c r="H228" s="44">
        <f t="shared" si="130"/>
        <v>1716.97</v>
      </c>
      <c r="I228" s="44">
        <f t="shared" si="130"/>
        <v>1716.97</v>
      </c>
      <c r="J228" s="44">
        <f t="shared" si="130"/>
        <v>1716.97</v>
      </c>
      <c r="K228" s="44">
        <f t="shared" si="130"/>
        <v>1716.97</v>
      </c>
      <c r="L228" s="44">
        <f t="shared" si="130"/>
        <v>1716.97</v>
      </c>
      <c r="M228" s="44">
        <f t="shared" si="130"/>
        <v>1716.97</v>
      </c>
      <c r="N228" s="44">
        <f t="shared" si="130"/>
        <v>1716.97</v>
      </c>
      <c r="O228" s="44">
        <f t="shared" si="130"/>
        <v>1716.97</v>
      </c>
      <c r="P228" s="44">
        <f t="shared" si="130"/>
        <v>1716.97</v>
      </c>
      <c r="Q228" s="44">
        <f t="shared" si="130"/>
        <v>1716.97</v>
      </c>
      <c r="R228" s="44">
        <f t="shared" si="130"/>
        <v>1716.97</v>
      </c>
      <c r="S228" s="44">
        <f t="shared" si="130"/>
        <v>1716.97</v>
      </c>
      <c r="T228" s="44">
        <f t="shared" si="130"/>
        <v>1716.97</v>
      </c>
      <c r="U228" s="44">
        <f t="shared" si="130"/>
        <v>1716.97</v>
      </c>
      <c r="V228" s="44">
        <f t="shared" si="130"/>
        <v>1716.97</v>
      </c>
      <c r="W228" s="44">
        <f t="shared" si="130"/>
        <v>1716.97</v>
      </c>
      <c r="X228" s="44">
        <f t="shared" si="130"/>
        <v>1716.97</v>
      </c>
      <c r="Y228" s="44">
        <f t="shared" si="130"/>
        <v>1716.97</v>
      </c>
      <c r="Z228" s="44">
        <f t="shared" si="130"/>
        <v>1716.97</v>
      </c>
      <c r="AA228" s="44">
        <f t="shared" si="130"/>
        <v>1716.97</v>
      </c>
    </row>
    <row r="229" spans="1:27" ht="12.75" hidden="1" customHeight="1" outlineLevel="1" x14ac:dyDescent="0.2">
      <c r="A229" s="99" t="s">
        <v>457</v>
      </c>
      <c r="B229" s="63" t="s">
        <v>83</v>
      </c>
      <c r="C229" s="43" t="s">
        <v>79</v>
      </c>
      <c r="D229" s="44">
        <v>3.92</v>
      </c>
      <c r="E229" s="44">
        <v>3.92</v>
      </c>
      <c r="F229" s="44">
        <v>3.92</v>
      </c>
      <c r="G229" s="44">
        <v>3.92</v>
      </c>
      <c r="H229" s="44">
        <v>3.92</v>
      </c>
      <c r="I229" s="44">
        <v>3.92</v>
      </c>
      <c r="J229" s="44">
        <v>3.92</v>
      </c>
      <c r="K229" s="44">
        <v>3.92</v>
      </c>
      <c r="L229" s="44">
        <v>3.92</v>
      </c>
      <c r="M229" s="44">
        <v>3.92</v>
      </c>
      <c r="N229" s="44">
        <v>3.92</v>
      </c>
      <c r="O229" s="44">
        <v>3.92</v>
      </c>
      <c r="P229" s="44">
        <v>3.92</v>
      </c>
      <c r="Q229" s="44">
        <v>3.92</v>
      </c>
      <c r="R229" s="44">
        <v>3.92</v>
      </c>
      <c r="S229" s="44">
        <v>3.92</v>
      </c>
      <c r="T229" s="44">
        <v>3.92</v>
      </c>
      <c r="U229" s="44">
        <v>3.92</v>
      </c>
      <c r="V229" s="44">
        <v>3.92</v>
      </c>
      <c r="W229" s="44">
        <v>3.92</v>
      </c>
      <c r="X229" s="44">
        <v>3.92</v>
      </c>
      <c r="Y229" s="44">
        <v>3.92</v>
      </c>
      <c r="Z229" s="44">
        <v>3.92</v>
      </c>
      <c r="AA229" s="44">
        <v>3.92</v>
      </c>
    </row>
    <row r="230" spans="1:27" ht="12.75" hidden="1" customHeight="1" outlineLevel="1" x14ac:dyDescent="0.2">
      <c r="A230" s="99" t="s">
        <v>458</v>
      </c>
      <c r="B230" s="63" t="s">
        <v>81</v>
      </c>
      <c r="C230" s="43" t="s">
        <v>79</v>
      </c>
      <c r="D230" s="44">
        <f>$D$11</f>
        <v>110.23</v>
      </c>
      <c r="E230" s="44">
        <f t="shared" ref="E230:AA230" si="131">$D$11</f>
        <v>110.23</v>
      </c>
      <c r="F230" s="44">
        <f t="shared" si="131"/>
        <v>110.23</v>
      </c>
      <c r="G230" s="44">
        <f t="shared" si="131"/>
        <v>110.23</v>
      </c>
      <c r="H230" s="44">
        <f t="shared" si="131"/>
        <v>110.23</v>
      </c>
      <c r="I230" s="44">
        <f t="shared" si="131"/>
        <v>110.23</v>
      </c>
      <c r="J230" s="44">
        <f t="shared" si="131"/>
        <v>110.23</v>
      </c>
      <c r="K230" s="44">
        <f t="shared" si="131"/>
        <v>110.23</v>
      </c>
      <c r="L230" s="44">
        <f t="shared" si="131"/>
        <v>110.23</v>
      </c>
      <c r="M230" s="44">
        <f t="shared" si="131"/>
        <v>110.23</v>
      </c>
      <c r="N230" s="44">
        <f t="shared" si="131"/>
        <v>110.23</v>
      </c>
      <c r="O230" s="44">
        <f t="shared" si="131"/>
        <v>110.23</v>
      </c>
      <c r="P230" s="44">
        <f t="shared" si="131"/>
        <v>110.23</v>
      </c>
      <c r="Q230" s="44">
        <f t="shared" si="131"/>
        <v>110.23</v>
      </c>
      <c r="R230" s="44">
        <f t="shared" si="131"/>
        <v>110.23</v>
      </c>
      <c r="S230" s="44">
        <f t="shared" si="131"/>
        <v>110.23</v>
      </c>
      <c r="T230" s="44">
        <f t="shared" si="131"/>
        <v>110.23</v>
      </c>
      <c r="U230" s="44">
        <f t="shared" si="131"/>
        <v>110.23</v>
      </c>
      <c r="V230" s="44">
        <f t="shared" si="131"/>
        <v>110.23</v>
      </c>
      <c r="W230" s="44">
        <f t="shared" si="131"/>
        <v>110.23</v>
      </c>
      <c r="X230" s="44">
        <f t="shared" si="131"/>
        <v>110.23</v>
      </c>
      <c r="Y230" s="44">
        <f t="shared" si="131"/>
        <v>110.23</v>
      </c>
      <c r="Z230" s="44">
        <f t="shared" si="131"/>
        <v>110.23</v>
      </c>
      <c r="AA230" s="44">
        <f t="shared" si="131"/>
        <v>110.23</v>
      </c>
    </row>
    <row r="231" spans="1:27" ht="12.75" customHeight="1" collapsed="1" x14ac:dyDescent="0.2">
      <c r="A231" s="98" t="s">
        <v>459</v>
      </c>
      <c r="B231" s="28" t="str">
        <f>"14"&amp;"."&amp;$B$662&amp;"."&amp;$B$663</f>
        <v>14.08.2023</v>
      </c>
      <c r="C231" s="90" t="s">
        <v>76</v>
      </c>
      <c r="D231" s="91">
        <f>ROUND(((D232+D233+D235+D234)/1000),5)</f>
        <v>3.1128100000000001</v>
      </c>
      <c r="E231" s="91">
        <f>ROUND(((E232+E233+E235+E234)/1000),5)</f>
        <v>2.9888499999999998</v>
      </c>
      <c r="F231" s="91">
        <f>ROUND(((F232+F233+F235+F234)/1000),5)</f>
        <v>2.8437199999999998</v>
      </c>
      <c r="G231" s="91">
        <f t="shared" ref="G231:AA231" si="132">ROUND(((G232+G233+G235+G234)/1000),5)</f>
        <v>2.7733400000000001</v>
      </c>
      <c r="H231" s="91">
        <f t="shared" si="132"/>
        <v>2.7381199999999999</v>
      </c>
      <c r="I231" s="91">
        <f t="shared" si="132"/>
        <v>2.8435299999999999</v>
      </c>
      <c r="J231" s="91">
        <f t="shared" si="132"/>
        <v>2.9632200000000002</v>
      </c>
      <c r="K231" s="91">
        <f t="shared" si="132"/>
        <v>3.3109199999999999</v>
      </c>
      <c r="L231" s="91">
        <f t="shared" si="132"/>
        <v>3.5971500000000001</v>
      </c>
      <c r="M231" s="91">
        <f t="shared" si="132"/>
        <v>3.7499600000000002</v>
      </c>
      <c r="N231" s="91">
        <f t="shared" si="132"/>
        <v>3.8627699999999998</v>
      </c>
      <c r="O231" s="91">
        <f t="shared" si="132"/>
        <v>3.8940999999999999</v>
      </c>
      <c r="P231" s="91">
        <f t="shared" si="132"/>
        <v>3.89012</v>
      </c>
      <c r="Q231" s="91">
        <f t="shared" si="132"/>
        <v>3.9396</v>
      </c>
      <c r="R231" s="91">
        <f t="shared" si="132"/>
        <v>4.0167799999999998</v>
      </c>
      <c r="S231" s="91">
        <f t="shared" si="132"/>
        <v>4.0103799999999996</v>
      </c>
      <c r="T231" s="91">
        <f t="shared" si="132"/>
        <v>3.9816199999999999</v>
      </c>
      <c r="U231" s="91">
        <f t="shared" si="132"/>
        <v>3.9206799999999999</v>
      </c>
      <c r="V231" s="91">
        <f t="shared" si="132"/>
        <v>3.8802300000000001</v>
      </c>
      <c r="W231" s="91">
        <f t="shared" si="132"/>
        <v>3.74234</v>
      </c>
      <c r="X231" s="91">
        <f t="shared" si="132"/>
        <v>3.73427</v>
      </c>
      <c r="Y231" s="91">
        <f t="shared" si="132"/>
        <v>3.7023000000000001</v>
      </c>
      <c r="Z231" s="91">
        <f t="shared" si="132"/>
        <v>3.51457</v>
      </c>
      <c r="AA231" s="91">
        <f t="shared" si="132"/>
        <v>3.1834699999999998</v>
      </c>
    </row>
    <row r="232" spans="1:27" ht="12.75" hidden="1" customHeight="1" outlineLevel="1" x14ac:dyDescent="0.2">
      <c r="A232" s="99" t="s">
        <v>460</v>
      </c>
      <c r="B232" s="63" t="s">
        <v>238</v>
      </c>
      <c r="C232" s="43" t="s">
        <v>79</v>
      </c>
      <c r="D232" s="44">
        <v>1281.69</v>
      </c>
      <c r="E232" s="44">
        <v>1157.73</v>
      </c>
      <c r="F232" s="44">
        <v>1012.6</v>
      </c>
      <c r="G232" s="44">
        <v>942.22</v>
      </c>
      <c r="H232" s="44">
        <v>907</v>
      </c>
      <c r="I232" s="44">
        <v>1012.41</v>
      </c>
      <c r="J232" s="44">
        <v>1132.0999999999999</v>
      </c>
      <c r="K232" s="44">
        <v>1479.8</v>
      </c>
      <c r="L232" s="44">
        <v>1766.03</v>
      </c>
      <c r="M232" s="44">
        <v>1918.84</v>
      </c>
      <c r="N232" s="44">
        <v>2031.65</v>
      </c>
      <c r="O232" s="44">
        <v>2062.98</v>
      </c>
      <c r="P232" s="44">
        <v>2059</v>
      </c>
      <c r="Q232" s="44">
        <v>2108.48</v>
      </c>
      <c r="R232" s="44">
        <v>2185.66</v>
      </c>
      <c r="S232" s="44">
        <v>2179.2600000000002</v>
      </c>
      <c r="T232" s="44">
        <v>2150.5</v>
      </c>
      <c r="U232" s="44">
        <v>2089.56</v>
      </c>
      <c r="V232" s="44">
        <v>2049.11</v>
      </c>
      <c r="W232" s="44">
        <v>1911.22</v>
      </c>
      <c r="X232" s="44">
        <v>1903.15</v>
      </c>
      <c r="Y232" s="44">
        <v>1871.18</v>
      </c>
      <c r="Z232" s="44">
        <v>1683.45</v>
      </c>
      <c r="AA232" s="44">
        <v>1352.35</v>
      </c>
    </row>
    <row r="233" spans="1:27" ht="12.75" hidden="1" customHeight="1" outlineLevel="1" x14ac:dyDescent="0.2">
      <c r="A233" s="99" t="s">
        <v>461</v>
      </c>
      <c r="B233" s="63" t="s">
        <v>90</v>
      </c>
      <c r="C233" s="43" t="s">
        <v>79</v>
      </c>
      <c r="D233" s="44">
        <f>$D$168</f>
        <v>1716.97</v>
      </c>
      <c r="E233" s="44">
        <f>$D$168</f>
        <v>1716.97</v>
      </c>
      <c r="F233" s="44">
        <f t="shared" ref="F233:AA233" si="133">$D$168</f>
        <v>1716.97</v>
      </c>
      <c r="G233" s="44">
        <f t="shared" si="133"/>
        <v>1716.97</v>
      </c>
      <c r="H233" s="44">
        <f t="shared" si="133"/>
        <v>1716.97</v>
      </c>
      <c r="I233" s="44">
        <f t="shared" si="133"/>
        <v>1716.97</v>
      </c>
      <c r="J233" s="44">
        <f t="shared" si="133"/>
        <v>1716.97</v>
      </c>
      <c r="K233" s="44">
        <f t="shared" si="133"/>
        <v>1716.97</v>
      </c>
      <c r="L233" s="44">
        <f t="shared" si="133"/>
        <v>1716.97</v>
      </c>
      <c r="M233" s="44">
        <f t="shared" si="133"/>
        <v>1716.97</v>
      </c>
      <c r="N233" s="44">
        <f t="shared" si="133"/>
        <v>1716.97</v>
      </c>
      <c r="O233" s="44">
        <f t="shared" si="133"/>
        <v>1716.97</v>
      </c>
      <c r="P233" s="44">
        <f t="shared" si="133"/>
        <v>1716.97</v>
      </c>
      <c r="Q233" s="44">
        <f t="shared" si="133"/>
        <v>1716.97</v>
      </c>
      <c r="R233" s="44">
        <f t="shared" si="133"/>
        <v>1716.97</v>
      </c>
      <c r="S233" s="44">
        <f t="shared" si="133"/>
        <v>1716.97</v>
      </c>
      <c r="T233" s="44">
        <f t="shared" si="133"/>
        <v>1716.97</v>
      </c>
      <c r="U233" s="44">
        <f t="shared" si="133"/>
        <v>1716.97</v>
      </c>
      <c r="V233" s="44">
        <f t="shared" si="133"/>
        <v>1716.97</v>
      </c>
      <c r="W233" s="44">
        <f t="shared" si="133"/>
        <v>1716.97</v>
      </c>
      <c r="X233" s="44">
        <f t="shared" si="133"/>
        <v>1716.97</v>
      </c>
      <c r="Y233" s="44">
        <f t="shared" si="133"/>
        <v>1716.97</v>
      </c>
      <c r="Z233" s="44">
        <f t="shared" si="133"/>
        <v>1716.97</v>
      </c>
      <c r="AA233" s="44">
        <f t="shared" si="133"/>
        <v>1716.97</v>
      </c>
    </row>
    <row r="234" spans="1:27" ht="12.75" hidden="1" customHeight="1" outlineLevel="1" x14ac:dyDescent="0.2">
      <c r="A234" s="99" t="s">
        <v>462</v>
      </c>
      <c r="B234" s="63" t="s">
        <v>83</v>
      </c>
      <c r="C234" s="43" t="s">
        <v>79</v>
      </c>
      <c r="D234" s="44">
        <v>3.92</v>
      </c>
      <c r="E234" s="44">
        <v>3.92</v>
      </c>
      <c r="F234" s="44">
        <v>3.92</v>
      </c>
      <c r="G234" s="44">
        <v>3.92</v>
      </c>
      <c r="H234" s="44">
        <v>3.92</v>
      </c>
      <c r="I234" s="44">
        <v>3.92</v>
      </c>
      <c r="J234" s="44">
        <v>3.92</v>
      </c>
      <c r="K234" s="44">
        <v>3.92</v>
      </c>
      <c r="L234" s="44">
        <v>3.92</v>
      </c>
      <c r="M234" s="44">
        <v>3.92</v>
      </c>
      <c r="N234" s="44">
        <v>3.92</v>
      </c>
      <c r="O234" s="44">
        <v>3.92</v>
      </c>
      <c r="P234" s="44">
        <v>3.92</v>
      </c>
      <c r="Q234" s="44">
        <v>3.92</v>
      </c>
      <c r="R234" s="44">
        <v>3.92</v>
      </c>
      <c r="S234" s="44">
        <v>3.92</v>
      </c>
      <c r="T234" s="44">
        <v>3.92</v>
      </c>
      <c r="U234" s="44">
        <v>3.92</v>
      </c>
      <c r="V234" s="44">
        <v>3.92</v>
      </c>
      <c r="W234" s="44">
        <v>3.92</v>
      </c>
      <c r="X234" s="44">
        <v>3.92</v>
      </c>
      <c r="Y234" s="44">
        <v>3.92</v>
      </c>
      <c r="Z234" s="44">
        <v>3.92</v>
      </c>
      <c r="AA234" s="44">
        <v>3.92</v>
      </c>
    </row>
    <row r="235" spans="1:27" ht="12.75" hidden="1" customHeight="1" outlineLevel="1" x14ac:dyDescent="0.2">
      <c r="A235" s="99" t="s">
        <v>463</v>
      </c>
      <c r="B235" s="63" t="s">
        <v>81</v>
      </c>
      <c r="C235" s="43" t="s">
        <v>79</v>
      </c>
      <c r="D235" s="44">
        <f>$D$11</f>
        <v>110.23</v>
      </c>
      <c r="E235" s="44">
        <f t="shared" ref="E235:AA235" si="134">$D$11</f>
        <v>110.23</v>
      </c>
      <c r="F235" s="44">
        <f t="shared" si="134"/>
        <v>110.23</v>
      </c>
      <c r="G235" s="44">
        <f t="shared" si="134"/>
        <v>110.23</v>
      </c>
      <c r="H235" s="44">
        <f t="shared" si="134"/>
        <v>110.23</v>
      </c>
      <c r="I235" s="44">
        <f t="shared" si="134"/>
        <v>110.23</v>
      </c>
      <c r="J235" s="44">
        <f t="shared" si="134"/>
        <v>110.23</v>
      </c>
      <c r="K235" s="44">
        <f t="shared" si="134"/>
        <v>110.23</v>
      </c>
      <c r="L235" s="44">
        <f t="shared" si="134"/>
        <v>110.23</v>
      </c>
      <c r="M235" s="44">
        <f t="shared" si="134"/>
        <v>110.23</v>
      </c>
      <c r="N235" s="44">
        <f t="shared" si="134"/>
        <v>110.23</v>
      </c>
      <c r="O235" s="44">
        <f t="shared" si="134"/>
        <v>110.23</v>
      </c>
      <c r="P235" s="44">
        <f t="shared" si="134"/>
        <v>110.23</v>
      </c>
      <c r="Q235" s="44">
        <f t="shared" si="134"/>
        <v>110.23</v>
      </c>
      <c r="R235" s="44">
        <f t="shared" si="134"/>
        <v>110.23</v>
      </c>
      <c r="S235" s="44">
        <f t="shared" si="134"/>
        <v>110.23</v>
      </c>
      <c r="T235" s="44">
        <f t="shared" si="134"/>
        <v>110.23</v>
      </c>
      <c r="U235" s="44">
        <f t="shared" si="134"/>
        <v>110.23</v>
      </c>
      <c r="V235" s="44">
        <f t="shared" si="134"/>
        <v>110.23</v>
      </c>
      <c r="W235" s="44">
        <f t="shared" si="134"/>
        <v>110.23</v>
      </c>
      <c r="X235" s="44">
        <f t="shared" si="134"/>
        <v>110.23</v>
      </c>
      <c r="Y235" s="44">
        <f t="shared" si="134"/>
        <v>110.23</v>
      </c>
      <c r="Z235" s="44">
        <f t="shared" si="134"/>
        <v>110.23</v>
      </c>
      <c r="AA235" s="44">
        <f t="shared" si="134"/>
        <v>110.23</v>
      </c>
    </row>
    <row r="236" spans="1:27" ht="12.75" customHeight="1" collapsed="1" x14ac:dyDescent="0.2">
      <c r="A236" s="98" t="s">
        <v>464</v>
      </c>
      <c r="B236" s="28" t="str">
        <f>"15"&amp;"."&amp;$B$662&amp;"."&amp;$B$663</f>
        <v>15.08.2023</v>
      </c>
      <c r="C236" s="90" t="s">
        <v>76</v>
      </c>
      <c r="D236" s="91">
        <f>ROUND(((D237+D238+D240+D239)/1000),5)</f>
        <v>2.90787</v>
      </c>
      <c r="E236" s="91">
        <f>ROUND(((E237+E238+E240+E239)/1000),5)</f>
        <v>2.75224</v>
      </c>
      <c r="F236" s="91">
        <f>ROUND(((F237+F238+F240+F239)/1000),5)</f>
        <v>2.6548500000000002</v>
      </c>
      <c r="G236" s="91">
        <f t="shared" ref="G236:AA236" si="135">ROUND(((G237+G238+G240+G239)/1000),5)</f>
        <v>1.8782000000000001</v>
      </c>
      <c r="H236" s="91">
        <f t="shared" si="135"/>
        <v>1.87439</v>
      </c>
      <c r="I236" s="91">
        <f t="shared" si="135"/>
        <v>2.6044200000000002</v>
      </c>
      <c r="J236" s="91">
        <f t="shared" si="135"/>
        <v>2.7496800000000001</v>
      </c>
      <c r="K236" s="91">
        <f t="shared" si="135"/>
        <v>3.1896900000000001</v>
      </c>
      <c r="L236" s="91">
        <f t="shared" si="135"/>
        <v>3.5616500000000002</v>
      </c>
      <c r="M236" s="91">
        <f t="shared" si="135"/>
        <v>3.8327399999999998</v>
      </c>
      <c r="N236" s="91">
        <f t="shared" si="135"/>
        <v>3.9294899999999999</v>
      </c>
      <c r="O236" s="91">
        <f t="shared" si="135"/>
        <v>3.9091</v>
      </c>
      <c r="P236" s="91">
        <f t="shared" si="135"/>
        <v>3.9154399999999998</v>
      </c>
      <c r="Q236" s="91">
        <f t="shared" si="135"/>
        <v>3.94217</v>
      </c>
      <c r="R236" s="91">
        <f t="shared" si="135"/>
        <v>4.0473499999999998</v>
      </c>
      <c r="S236" s="91">
        <f t="shared" si="135"/>
        <v>4.0868200000000003</v>
      </c>
      <c r="T236" s="91">
        <f t="shared" si="135"/>
        <v>4.0685500000000001</v>
      </c>
      <c r="U236" s="91">
        <f t="shared" si="135"/>
        <v>3.9514200000000002</v>
      </c>
      <c r="V236" s="91">
        <f t="shared" si="135"/>
        <v>3.9240599999999999</v>
      </c>
      <c r="W236" s="91">
        <f t="shared" si="135"/>
        <v>3.8701500000000002</v>
      </c>
      <c r="X236" s="91">
        <f t="shared" si="135"/>
        <v>3.8443499999999999</v>
      </c>
      <c r="Y236" s="91">
        <f t="shared" si="135"/>
        <v>3.7247300000000001</v>
      </c>
      <c r="Z236" s="91">
        <f t="shared" si="135"/>
        <v>3.55789</v>
      </c>
      <c r="AA236" s="91">
        <f t="shared" si="135"/>
        <v>3.1966199999999998</v>
      </c>
    </row>
    <row r="237" spans="1:27" ht="12.75" hidden="1" customHeight="1" outlineLevel="1" x14ac:dyDescent="0.2">
      <c r="A237" s="99" t="s">
        <v>465</v>
      </c>
      <c r="B237" s="63" t="s">
        <v>238</v>
      </c>
      <c r="C237" s="43" t="s">
        <v>79</v>
      </c>
      <c r="D237" s="44">
        <v>1076.75</v>
      </c>
      <c r="E237" s="44">
        <v>921.12</v>
      </c>
      <c r="F237" s="44">
        <v>823.73</v>
      </c>
      <c r="G237" s="44">
        <v>47.08</v>
      </c>
      <c r="H237" s="44">
        <v>43.27</v>
      </c>
      <c r="I237" s="44">
        <v>773.3</v>
      </c>
      <c r="J237" s="44">
        <v>918.56</v>
      </c>
      <c r="K237" s="44">
        <v>1358.57</v>
      </c>
      <c r="L237" s="44">
        <v>1730.53</v>
      </c>
      <c r="M237" s="44">
        <v>2001.62</v>
      </c>
      <c r="N237" s="44">
        <v>2098.37</v>
      </c>
      <c r="O237" s="44">
        <v>2077.98</v>
      </c>
      <c r="P237" s="44">
        <v>2084.3200000000002</v>
      </c>
      <c r="Q237" s="44">
        <v>2111.0500000000002</v>
      </c>
      <c r="R237" s="44">
        <v>2216.23</v>
      </c>
      <c r="S237" s="44">
        <v>2255.6999999999998</v>
      </c>
      <c r="T237" s="44">
        <v>2237.4299999999998</v>
      </c>
      <c r="U237" s="44">
        <v>2120.3000000000002</v>
      </c>
      <c r="V237" s="44">
        <v>2092.94</v>
      </c>
      <c r="W237" s="44">
        <v>2039.03</v>
      </c>
      <c r="X237" s="44">
        <v>2013.23</v>
      </c>
      <c r="Y237" s="44">
        <v>1893.61</v>
      </c>
      <c r="Z237" s="44">
        <v>1726.77</v>
      </c>
      <c r="AA237" s="44">
        <v>1365.5</v>
      </c>
    </row>
    <row r="238" spans="1:27" ht="12.75" hidden="1" customHeight="1" outlineLevel="1" x14ac:dyDescent="0.2">
      <c r="A238" s="99" t="s">
        <v>466</v>
      </c>
      <c r="B238" s="63" t="s">
        <v>90</v>
      </c>
      <c r="C238" s="43" t="s">
        <v>79</v>
      </c>
      <c r="D238" s="44">
        <f>$D$168</f>
        <v>1716.97</v>
      </c>
      <c r="E238" s="44">
        <f>$D$168</f>
        <v>1716.97</v>
      </c>
      <c r="F238" s="44">
        <f t="shared" ref="F238:AA238" si="136">$D$168</f>
        <v>1716.97</v>
      </c>
      <c r="G238" s="44">
        <f t="shared" si="136"/>
        <v>1716.97</v>
      </c>
      <c r="H238" s="44">
        <f t="shared" si="136"/>
        <v>1716.97</v>
      </c>
      <c r="I238" s="44">
        <f t="shared" si="136"/>
        <v>1716.97</v>
      </c>
      <c r="J238" s="44">
        <f t="shared" si="136"/>
        <v>1716.97</v>
      </c>
      <c r="K238" s="44">
        <f t="shared" si="136"/>
        <v>1716.97</v>
      </c>
      <c r="L238" s="44">
        <f t="shared" si="136"/>
        <v>1716.97</v>
      </c>
      <c r="M238" s="44">
        <f t="shared" si="136"/>
        <v>1716.97</v>
      </c>
      <c r="N238" s="44">
        <f t="shared" si="136"/>
        <v>1716.97</v>
      </c>
      <c r="O238" s="44">
        <f t="shared" si="136"/>
        <v>1716.97</v>
      </c>
      <c r="P238" s="44">
        <f t="shared" si="136"/>
        <v>1716.97</v>
      </c>
      <c r="Q238" s="44">
        <f t="shared" si="136"/>
        <v>1716.97</v>
      </c>
      <c r="R238" s="44">
        <f t="shared" si="136"/>
        <v>1716.97</v>
      </c>
      <c r="S238" s="44">
        <f t="shared" si="136"/>
        <v>1716.97</v>
      </c>
      <c r="T238" s="44">
        <f t="shared" si="136"/>
        <v>1716.97</v>
      </c>
      <c r="U238" s="44">
        <f t="shared" si="136"/>
        <v>1716.97</v>
      </c>
      <c r="V238" s="44">
        <f t="shared" si="136"/>
        <v>1716.97</v>
      </c>
      <c r="W238" s="44">
        <f t="shared" si="136"/>
        <v>1716.97</v>
      </c>
      <c r="X238" s="44">
        <f t="shared" si="136"/>
        <v>1716.97</v>
      </c>
      <c r="Y238" s="44">
        <f t="shared" si="136"/>
        <v>1716.97</v>
      </c>
      <c r="Z238" s="44">
        <f t="shared" si="136"/>
        <v>1716.97</v>
      </c>
      <c r="AA238" s="44">
        <f t="shared" si="136"/>
        <v>1716.97</v>
      </c>
    </row>
    <row r="239" spans="1:27" ht="12.75" hidden="1" customHeight="1" outlineLevel="1" x14ac:dyDescent="0.2">
      <c r="A239" s="99" t="s">
        <v>467</v>
      </c>
      <c r="B239" s="63" t="s">
        <v>83</v>
      </c>
      <c r="C239" s="43" t="s">
        <v>79</v>
      </c>
      <c r="D239" s="44">
        <v>3.92</v>
      </c>
      <c r="E239" s="44">
        <v>3.92</v>
      </c>
      <c r="F239" s="44">
        <v>3.92</v>
      </c>
      <c r="G239" s="44">
        <v>3.92</v>
      </c>
      <c r="H239" s="44">
        <v>3.92</v>
      </c>
      <c r="I239" s="44">
        <v>3.92</v>
      </c>
      <c r="J239" s="44">
        <v>3.92</v>
      </c>
      <c r="K239" s="44">
        <v>3.92</v>
      </c>
      <c r="L239" s="44">
        <v>3.92</v>
      </c>
      <c r="M239" s="44">
        <v>3.92</v>
      </c>
      <c r="N239" s="44">
        <v>3.92</v>
      </c>
      <c r="O239" s="44">
        <v>3.92</v>
      </c>
      <c r="P239" s="44">
        <v>3.92</v>
      </c>
      <c r="Q239" s="44">
        <v>3.92</v>
      </c>
      <c r="R239" s="44">
        <v>3.92</v>
      </c>
      <c r="S239" s="44">
        <v>3.92</v>
      </c>
      <c r="T239" s="44">
        <v>3.92</v>
      </c>
      <c r="U239" s="44">
        <v>3.92</v>
      </c>
      <c r="V239" s="44">
        <v>3.92</v>
      </c>
      <c r="W239" s="44">
        <v>3.92</v>
      </c>
      <c r="X239" s="44">
        <v>3.92</v>
      </c>
      <c r="Y239" s="44">
        <v>3.92</v>
      </c>
      <c r="Z239" s="44">
        <v>3.92</v>
      </c>
      <c r="AA239" s="44">
        <v>3.92</v>
      </c>
    </row>
    <row r="240" spans="1:27" ht="12.75" hidden="1" customHeight="1" outlineLevel="1" x14ac:dyDescent="0.2">
      <c r="A240" s="99" t="s">
        <v>468</v>
      </c>
      <c r="B240" s="63" t="s">
        <v>81</v>
      </c>
      <c r="C240" s="43" t="s">
        <v>79</v>
      </c>
      <c r="D240" s="44">
        <f>$D$11</f>
        <v>110.23</v>
      </c>
      <c r="E240" s="44">
        <f t="shared" ref="E240:AA240" si="137">$D$11</f>
        <v>110.23</v>
      </c>
      <c r="F240" s="44">
        <f t="shared" si="137"/>
        <v>110.23</v>
      </c>
      <c r="G240" s="44">
        <f t="shared" si="137"/>
        <v>110.23</v>
      </c>
      <c r="H240" s="44">
        <f t="shared" si="137"/>
        <v>110.23</v>
      </c>
      <c r="I240" s="44">
        <f t="shared" si="137"/>
        <v>110.23</v>
      </c>
      <c r="J240" s="44">
        <f t="shared" si="137"/>
        <v>110.23</v>
      </c>
      <c r="K240" s="44">
        <f t="shared" si="137"/>
        <v>110.23</v>
      </c>
      <c r="L240" s="44">
        <f t="shared" si="137"/>
        <v>110.23</v>
      </c>
      <c r="M240" s="44">
        <f t="shared" si="137"/>
        <v>110.23</v>
      </c>
      <c r="N240" s="44">
        <f t="shared" si="137"/>
        <v>110.23</v>
      </c>
      <c r="O240" s="44">
        <f t="shared" si="137"/>
        <v>110.23</v>
      </c>
      <c r="P240" s="44">
        <f t="shared" si="137"/>
        <v>110.23</v>
      </c>
      <c r="Q240" s="44">
        <f t="shared" si="137"/>
        <v>110.23</v>
      </c>
      <c r="R240" s="44">
        <f t="shared" si="137"/>
        <v>110.23</v>
      </c>
      <c r="S240" s="44">
        <f t="shared" si="137"/>
        <v>110.23</v>
      </c>
      <c r="T240" s="44">
        <f t="shared" si="137"/>
        <v>110.23</v>
      </c>
      <c r="U240" s="44">
        <f t="shared" si="137"/>
        <v>110.23</v>
      </c>
      <c r="V240" s="44">
        <f t="shared" si="137"/>
        <v>110.23</v>
      </c>
      <c r="W240" s="44">
        <f t="shared" si="137"/>
        <v>110.23</v>
      </c>
      <c r="X240" s="44">
        <f t="shared" si="137"/>
        <v>110.23</v>
      </c>
      <c r="Y240" s="44">
        <f t="shared" si="137"/>
        <v>110.23</v>
      </c>
      <c r="Z240" s="44">
        <f t="shared" si="137"/>
        <v>110.23</v>
      </c>
      <c r="AA240" s="44">
        <f t="shared" si="137"/>
        <v>110.23</v>
      </c>
    </row>
    <row r="241" spans="1:27" ht="12.75" customHeight="1" collapsed="1" x14ac:dyDescent="0.2">
      <c r="A241" s="98" t="s">
        <v>469</v>
      </c>
      <c r="B241" s="28" t="str">
        <f>"16"&amp;"."&amp;$B$662&amp;"."&amp;$B$663</f>
        <v>16.08.2023</v>
      </c>
      <c r="C241" s="90" t="s">
        <v>76</v>
      </c>
      <c r="D241" s="91">
        <f>ROUND(((D242+D243+D245+D244)/1000),5)</f>
        <v>2.96319</v>
      </c>
      <c r="E241" s="91">
        <f>ROUND(((E242+E243+E245+E244)/1000),5)</f>
        <v>2.7381099999999998</v>
      </c>
      <c r="F241" s="91">
        <f>ROUND(((F242+F243+F245+F244)/1000),5)</f>
        <v>2.6675399999999998</v>
      </c>
      <c r="G241" s="91">
        <f t="shared" ref="G241:AA241" si="138">ROUND(((G242+G243+G245+G244)/1000),5)</f>
        <v>2.63618</v>
      </c>
      <c r="H241" s="91">
        <f t="shared" si="138"/>
        <v>2.62229</v>
      </c>
      <c r="I241" s="91">
        <f t="shared" si="138"/>
        <v>2.6509</v>
      </c>
      <c r="J241" s="91">
        <f t="shared" si="138"/>
        <v>2.9218000000000002</v>
      </c>
      <c r="K241" s="91">
        <f t="shared" si="138"/>
        <v>3.3114499999999998</v>
      </c>
      <c r="L241" s="91">
        <f t="shared" si="138"/>
        <v>3.56325</v>
      </c>
      <c r="M241" s="91">
        <f t="shared" si="138"/>
        <v>3.84823</v>
      </c>
      <c r="N241" s="91">
        <f t="shared" si="138"/>
        <v>4.1320199999999998</v>
      </c>
      <c r="O241" s="91">
        <f t="shared" si="138"/>
        <v>4.0614100000000004</v>
      </c>
      <c r="P241" s="91">
        <f t="shared" si="138"/>
        <v>3.9393899999999999</v>
      </c>
      <c r="Q241" s="91">
        <f t="shared" si="138"/>
        <v>4.2231100000000001</v>
      </c>
      <c r="R241" s="91">
        <f t="shared" si="138"/>
        <v>4.0582700000000003</v>
      </c>
      <c r="S241" s="91">
        <f t="shared" si="138"/>
        <v>4.0754900000000003</v>
      </c>
      <c r="T241" s="91">
        <f t="shared" si="138"/>
        <v>4.0544799999999999</v>
      </c>
      <c r="U241" s="91">
        <f t="shared" si="138"/>
        <v>3.9579399999999998</v>
      </c>
      <c r="V241" s="91">
        <f t="shared" si="138"/>
        <v>3.9247899999999998</v>
      </c>
      <c r="W241" s="91">
        <f t="shared" si="138"/>
        <v>3.8926099999999999</v>
      </c>
      <c r="X241" s="91">
        <f t="shared" si="138"/>
        <v>3.8860299999999999</v>
      </c>
      <c r="Y241" s="91">
        <f t="shared" si="138"/>
        <v>3.7416299999999998</v>
      </c>
      <c r="Z241" s="91">
        <f t="shared" si="138"/>
        <v>3.6347700000000001</v>
      </c>
      <c r="AA241" s="91">
        <f t="shared" si="138"/>
        <v>3.2152599999999998</v>
      </c>
    </row>
    <row r="242" spans="1:27" ht="12.75" hidden="1" customHeight="1" outlineLevel="1" x14ac:dyDescent="0.2">
      <c r="A242" s="99" t="s">
        <v>470</v>
      </c>
      <c r="B242" s="63" t="s">
        <v>238</v>
      </c>
      <c r="C242" s="43" t="s">
        <v>79</v>
      </c>
      <c r="D242" s="44">
        <v>1132.07</v>
      </c>
      <c r="E242" s="44">
        <v>906.99</v>
      </c>
      <c r="F242" s="44">
        <v>836.42</v>
      </c>
      <c r="G242" s="44">
        <v>805.06</v>
      </c>
      <c r="H242" s="44">
        <v>791.17</v>
      </c>
      <c r="I242" s="44">
        <v>819.78</v>
      </c>
      <c r="J242" s="44">
        <v>1090.68</v>
      </c>
      <c r="K242" s="44">
        <v>1480.33</v>
      </c>
      <c r="L242" s="44">
        <v>1732.13</v>
      </c>
      <c r="M242" s="44">
        <v>2017.11</v>
      </c>
      <c r="N242" s="44">
        <v>2300.9</v>
      </c>
      <c r="O242" s="44">
        <v>2230.29</v>
      </c>
      <c r="P242" s="44">
        <v>2108.27</v>
      </c>
      <c r="Q242" s="44">
        <v>2391.9899999999998</v>
      </c>
      <c r="R242" s="44">
        <v>2227.15</v>
      </c>
      <c r="S242" s="44">
        <v>2244.37</v>
      </c>
      <c r="T242" s="44">
        <v>2223.36</v>
      </c>
      <c r="U242" s="44">
        <v>2126.8200000000002</v>
      </c>
      <c r="V242" s="44">
        <v>2093.67</v>
      </c>
      <c r="W242" s="44">
        <v>2061.4899999999998</v>
      </c>
      <c r="X242" s="44">
        <v>2054.91</v>
      </c>
      <c r="Y242" s="44">
        <v>1910.51</v>
      </c>
      <c r="Z242" s="44">
        <v>1803.65</v>
      </c>
      <c r="AA242" s="44">
        <v>1384.14</v>
      </c>
    </row>
    <row r="243" spans="1:27" ht="12.75" hidden="1" customHeight="1" outlineLevel="1" x14ac:dyDescent="0.2">
      <c r="A243" s="99" t="s">
        <v>471</v>
      </c>
      <c r="B243" s="63" t="s">
        <v>90</v>
      </c>
      <c r="C243" s="43" t="s">
        <v>79</v>
      </c>
      <c r="D243" s="44">
        <f>$D$168</f>
        <v>1716.97</v>
      </c>
      <c r="E243" s="44">
        <f>$D$168</f>
        <v>1716.97</v>
      </c>
      <c r="F243" s="44">
        <f t="shared" ref="F243:AA243" si="139">$D$168</f>
        <v>1716.97</v>
      </c>
      <c r="G243" s="44">
        <f t="shared" si="139"/>
        <v>1716.97</v>
      </c>
      <c r="H243" s="44">
        <f t="shared" si="139"/>
        <v>1716.97</v>
      </c>
      <c r="I243" s="44">
        <f t="shared" si="139"/>
        <v>1716.97</v>
      </c>
      <c r="J243" s="44">
        <f t="shared" si="139"/>
        <v>1716.97</v>
      </c>
      <c r="K243" s="44">
        <f t="shared" si="139"/>
        <v>1716.97</v>
      </c>
      <c r="L243" s="44">
        <f t="shared" si="139"/>
        <v>1716.97</v>
      </c>
      <c r="M243" s="44">
        <f t="shared" si="139"/>
        <v>1716.97</v>
      </c>
      <c r="N243" s="44">
        <f t="shared" si="139"/>
        <v>1716.97</v>
      </c>
      <c r="O243" s="44">
        <f t="shared" si="139"/>
        <v>1716.97</v>
      </c>
      <c r="P243" s="44">
        <f t="shared" si="139"/>
        <v>1716.97</v>
      </c>
      <c r="Q243" s="44">
        <f t="shared" si="139"/>
        <v>1716.97</v>
      </c>
      <c r="R243" s="44">
        <f t="shared" si="139"/>
        <v>1716.97</v>
      </c>
      <c r="S243" s="44">
        <f t="shared" si="139"/>
        <v>1716.97</v>
      </c>
      <c r="T243" s="44">
        <f t="shared" si="139"/>
        <v>1716.97</v>
      </c>
      <c r="U243" s="44">
        <f t="shared" si="139"/>
        <v>1716.97</v>
      </c>
      <c r="V243" s="44">
        <f t="shared" si="139"/>
        <v>1716.97</v>
      </c>
      <c r="W243" s="44">
        <f t="shared" si="139"/>
        <v>1716.97</v>
      </c>
      <c r="X243" s="44">
        <f t="shared" si="139"/>
        <v>1716.97</v>
      </c>
      <c r="Y243" s="44">
        <f t="shared" si="139"/>
        <v>1716.97</v>
      </c>
      <c r="Z243" s="44">
        <f t="shared" si="139"/>
        <v>1716.97</v>
      </c>
      <c r="AA243" s="44">
        <f t="shared" si="139"/>
        <v>1716.97</v>
      </c>
    </row>
    <row r="244" spans="1:27" ht="12.75" hidden="1" customHeight="1" outlineLevel="1" x14ac:dyDescent="0.2">
      <c r="A244" s="99" t="s">
        <v>472</v>
      </c>
      <c r="B244" s="63" t="s">
        <v>83</v>
      </c>
      <c r="C244" s="43" t="s">
        <v>79</v>
      </c>
      <c r="D244" s="44">
        <v>3.92</v>
      </c>
      <c r="E244" s="44">
        <v>3.92</v>
      </c>
      <c r="F244" s="44">
        <v>3.92</v>
      </c>
      <c r="G244" s="44">
        <v>3.92</v>
      </c>
      <c r="H244" s="44">
        <v>3.92</v>
      </c>
      <c r="I244" s="44">
        <v>3.92</v>
      </c>
      <c r="J244" s="44">
        <v>3.92</v>
      </c>
      <c r="K244" s="44">
        <v>3.92</v>
      </c>
      <c r="L244" s="44">
        <v>3.92</v>
      </c>
      <c r="M244" s="44">
        <v>3.92</v>
      </c>
      <c r="N244" s="44">
        <v>3.92</v>
      </c>
      <c r="O244" s="44">
        <v>3.92</v>
      </c>
      <c r="P244" s="44">
        <v>3.92</v>
      </c>
      <c r="Q244" s="44">
        <v>3.92</v>
      </c>
      <c r="R244" s="44">
        <v>3.92</v>
      </c>
      <c r="S244" s="44">
        <v>3.92</v>
      </c>
      <c r="T244" s="44">
        <v>3.92</v>
      </c>
      <c r="U244" s="44">
        <v>3.92</v>
      </c>
      <c r="V244" s="44">
        <v>3.92</v>
      </c>
      <c r="W244" s="44">
        <v>3.92</v>
      </c>
      <c r="X244" s="44">
        <v>3.92</v>
      </c>
      <c r="Y244" s="44">
        <v>3.92</v>
      </c>
      <c r="Z244" s="44">
        <v>3.92</v>
      </c>
      <c r="AA244" s="44">
        <v>3.92</v>
      </c>
    </row>
    <row r="245" spans="1:27" ht="12.75" hidden="1" customHeight="1" outlineLevel="1" x14ac:dyDescent="0.2">
      <c r="A245" s="99" t="s">
        <v>473</v>
      </c>
      <c r="B245" s="63" t="s">
        <v>81</v>
      </c>
      <c r="C245" s="43" t="s">
        <v>79</v>
      </c>
      <c r="D245" s="44">
        <f>$D$11</f>
        <v>110.23</v>
      </c>
      <c r="E245" s="44">
        <f t="shared" ref="E245:AA245" si="140">$D$11</f>
        <v>110.23</v>
      </c>
      <c r="F245" s="44">
        <f t="shared" si="140"/>
        <v>110.23</v>
      </c>
      <c r="G245" s="44">
        <f t="shared" si="140"/>
        <v>110.23</v>
      </c>
      <c r="H245" s="44">
        <f t="shared" si="140"/>
        <v>110.23</v>
      </c>
      <c r="I245" s="44">
        <f t="shared" si="140"/>
        <v>110.23</v>
      </c>
      <c r="J245" s="44">
        <f t="shared" si="140"/>
        <v>110.23</v>
      </c>
      <c r="K245" s="44">
        <f t="shared" si="140"/>
        <v>110.23</v>
      </c>
      <c r="L245" s="44">
        <f t="shared" si="140"/>
        <v>110.23</v>
      </c>
      <c r="M245" s="44">
        <f t="shared" si="140"/>
        <v>110.23</v>
      </c>
      <c r="N245" s="44">
        <f t="shared" si="140"/>
        <v>110.23</v>
      </c>
      <c r="O245" s="44">
        <f t="shared" si="140"/>
        <v>110.23</v>
      </c>
      <c r="P245" s="44">
        <f t="shared" si="140"/>
        <v>110.23</v>
      </c>
      <c r="Q245" s="44">
        <f t="shared" si="140"/>
        <v>110.23</v>
      </c>
      <c r="R245" s="44">
        <f t="shared" si="140"/>
        <v>110.23</v>
      </c>
      <c r="S245" s="44">
        <f t="shared" si="140"/>
        <v>110.23</v>
      </c>
      <c r="T245" s="44">
        <f t="shared" si="140"/>
        <v>110.23</v>
      </c>
      <c r="U245" s="44">
        <f t="shared" si="140"/>
        <v>110.23</v>
      </c>
      <c r="V245" s="44">
        <f t="shared" si="140"/>
        <v>110.23</v>
      </c>
      <c r="W245" s="44">
        <f t="shared" si="140"/>
        <v>110.23</v>
      </c>
      <c r="X245" s="44">
        <f t="shared" si="140"/>
        <v>110.23</v>
      </c>
      <c r="Y245" s="44">
        <f t="shared" si="140"/>
        <v>110.23</v>
      </c>
      <c r="Z245" s="44">
        <f t="shared" si="140"/>
        <v>110.23</v>
      </c>
      <c r="AA245" s="44">
        <f t="shared" si="140"/>
        <v>110.23</v>
      </c>
    </row>
    <row r="246" spans="1:27" ht="12.75" customHeight="1" collapsed="1" x14ac:dyDescent="0.2">
      <c r="A246" s="98" t="s">
        <v>474</v>
      </c>
      <c r="B246" s="28" t="str">
        <f>"17"&amp;"."&amp;$B$662&amp;"."&amp;$B$663</f>
        <v>17.08.2023</v>
      </c>
      <c r="C246" s="90" t="s">
        <v>76</v>
      </c>
      <c r="D246" s="91">
        <f>ROUND(((D247+D248+D250+D249)/1000),5)</f>
        <v>2.9195899999999999</v>
      </c>
      <c r="E246" s="91">
        <f>ROUND(((E247+E248+E250+E249)/1000),5)</f>
        <v>2.8138000000000001</v>
      </c>
      <c r="F246" s="91">
        <f>ROUND(((F247+F248+F250+F249)/1000),5)</f>
        <v>2.7269299999999999</v>
      </c>
      <c r="G246" s="91">
        <f t="shared" ref="G246:AA246" si="141">ROUND(((G247+G248+G250+G249)/1000),5)</f>
        <v>2.1013000000000002</v>
      </c>
      <c r="H246" s="91">
        <f t="shared" si="141"/>
        <v>2.09022</v>
      </c>
      <c r="I246" s="91">
        <f t="shared" si="141"/>
        <v>2.1265800000000001</v>
      </c>
      <c r="J246" s="91">
        <f t="shared" si="141"/>
        <v>2.8878499999999998</v>
      </c>
      <c r="K246" s="91">
        <f t="shared" si="141"/>
        <v>3.3152900000000001</v>
      </c>
      <c r="L246" s="91">
        <f t="shared" si="141"/>
        <v>3.5696300000000001</v>
      </c>
      <c r="M246" s="91">
        <f t="shared" si="141"/>
        <v>3.8766699999999998</v>
      </c>
      <c r="N246" s="91">
        <f t="shared" si="141"/>
        <v>3.9270499999999999</v>
      </c>
      <c r="O246" s="91">
        <f t="shared" si="141"/>
        <v>3.9349599999999998</v>
      </c>
      <c r="P246" s="91">
        <f t="shared" si="141"/>
        <v>3.93764</v>
      </c>
      <c r="Q246" s="91">
        <f t="shared" si="141"/>
        <v>4.0024800000000003</v>
      </c>
      <c r="R246" s="91">
        <f t="shared" si="141"/>
        <v>4.1836099999999998</v>
      </c>
      <c r="S246" s="91">
        <f t="shared" si="141"/>
        <v>4.1704800000000004</v>
      </c>
      <c r="T246" s="91">
        <f t="shared" si="141"/>
        <v>4.0822000000000003</v>
      </c>
      <c r="U246" s="91">
        <f t="shared" si="141"/>
        <v>3.9575999999999998</v>
      </c>
      <c r="V246" s="91">
        <f t="shared" si="141"/>
        <v>3.8972799999999999</v>
      </c>
      <c r="W246" s="91">
        <f t="shared" si="141"/>
        <v>3.8298399999999999</v>
      </c>
      <c r="X246" s="91">
        <f t="shared" si="141"/>
        <v>3.8427699999999998</v>
      </c>
      <c r="Y246" s="91">
        <f t="shared" si="141"/>
        <v>3.71272</v>
      </c>
      <c r="Z246" s="91">
        <f t="shared" si="141"/>
        <v>3.5416699999999999</v>
      </c>
      <c r="AA246" s="91">
        <f t="shared" si="141"/>
        <v>3.14446</v>
      </c>
    </row>
    <row r="247" spans="1:27" ht="12.75" hidden="1" customHeight="1" outlineLevel="1" x14ac:dyDescent="0.2">
      <c r="A247" s="99" t="s">
        <v>475</v>
      </c>
      <c r="B247" s="63" t="s">
        <v>238</v>
      </c>
      <c r="C247" s="43" t="s">
        <v>79</v>
      </c>
      <c r="D247" s="44">
        <v>1088.47</v>
      </c>
      <c r="E247" s="44">
        <v>982.68</v>
      </c>
      <c r="F247" s="44">
        <v>895.81</v>
      </c>
      <c r="G247" s="44">
        <v>270.18</v>
      </c>
      <c r="H247" s="44">
        <v>259.10000000000002</v>
      </c>
      <c r="I247" s="44">
        <v>295.45999999999998</v>
      </c>
      <c r="J247" s="44">
        <v>1056.73</v>
      </c>
      <c r="K247" s="44">
        <v>1484.17</v>
      </c>
      <c r="L247" s="44">
        <v>1738.51</v>
      </c>
      <c r="M247" s="44">
        <v>2045.55</v>
      </c>
      <c r="N247" s="44">
        <v>2095.9299999999998</v>
      </c>
      <c r="O247" s="44">
        <v>2103.84</v>
      </c>
      <c r="P247" s="44">
        <v>2106.52</v>
      </c>
      <c r="Q247" s="44">
        <v>2171.36</v>
      </c>
      <c r="R247" s="44">
        <v>2352.4899999999998</v>
      </c>
      <c r="S247" s="44">
        <v>2339.36</v>
      </c>
      <c r="T247" s="44">
        <v>2251.08</v>
      </c>
      <c r="U247" s="44">
        <v>2126.48</v>
      </c>
      <c r="V247" s="44">
        <v>2066.16</v>
      </c>
      <c r="W247" s="44">
        <v>1998.72</v>
      </c>
      <c r="X247" s="44">
        <v>2011.65</v>
      </c>
      <c r="Y247" s="44">
        <v>1881.6</v>
      </c>
      <c r="Z247" s="44">
        <v>1710.55</v>
      </c>
      <c r="AA247" s="44">
        <v>1313.34</v>
      </c>
    </row>
    <row r="248" spans="1:27" ht="12.75" hidden="1" customHeight="1" outlineLevel="1" x14ac:dyDescent="0.2">
      <c r="A248" s="99" t="s">
        <v>476</v>
      </c>
      <c r="B248" s="63" t="s">
        <v>90</v>
      </c>
      <c r="C248" s="43" t="s">
        <v>79</v>
      </c>
      <c r="D248" s="44">
        <f>$D$168</f>
        <v>1716.97</v>
      </c>
      <c r="E248" s="44">
        <f>$D$168</f>
        <v>1716.97</v>
      </c>
      <c r="F248" s="44">
        <f t="shared" ref="F248:AA248" si="142">$D$168</f>
        <v>1716.97</v>
      </c>
      <c r="G248" s="44">
        <f t="shared" si="142"/>
        <v>1716.97</v>
      </c>
      <c r="H248" s="44">
        <f t="shared" si="142"/>
        <v>1716.97</v>
      </c>
      <c r="I248" s="44">
        <f t="shared" si="142"/>
        <v>1716.97</v>
      </c>
      <c r="J248" s="44">
        <f t="shared" si="142"/>
        <v>1716.97</v>
      </c>
      <c r="K248" s="44">
        <f t="shared" si="142"/>
        <v>1716.97</v>
      </c>
      <c r="L248" s="44">
        <f t="shared" si="142"/>
        <v>1716.97</v>
      </c>
      <c r="M248" s="44">
        <f t="shared" si="142"/>
        <v>1716.97</v>
      </c>
      <c r="N248" s="44">
        <f t="shared" si="142"/>
        <v>1716.97</v>
      </c>
      <c r="O248" s="44">
        <f t="shared" si="142"/>
        <v>1716.97</v>
      </c>
      <c r="P248" s="44">
        <f t="shared" si="142"/>
        <v>1716.97</v>
      </c>
      <c r="Q248" s="44">
        <f t="shared" si="142"/>
        <v>1716.97</v>
      </c>
      <c r="R248" s="44">
        <f t="shared" si="142"/>
        <v>1716.97</v>
      </c>
      <c r="S248" s="44">
        <f t="shared" si="142"/>
        <v>1716.97</v>
      </c>
      <c r="T248" s="44">
        <f t="shared" si="142"/>
        <v>1716.97</v>
      </c>
      <c r="U248" s="44">
        <f t="shared" si="142"/>
        <v>1716.97</v>
      </c>
      <c r="V248" s="44">
        <f t="shared" si="142"/>
        <v>1716.97</v>
      </c>
      <c r="W248" s="44">
        <f t="shared" si="142"/>
        <v>1716.97</v>
      </c>
      <c r="X248" s="44">
        <f t="shared" si="142"/>
        <v>1716.97</v>
      </c>
      <c r="Y248" s="44">
        <f t="shared" si="142"/>
        <v>1716.97</v>
      </c>
      <c r="Z248" s="44">
        <f t="shared" si="142"/>
        <v>1716.97</v>
      </c>
      <c r="AA248" s="44">
        <f t="shared" si="142"/>
        <v>1716.97</v>
      </c>
    </row>
    <row r="249" spans="1:27" ht="12.75" hidden="1" customHeight="1" outlineLevel="1" x14ac:dyDescent="0.2">
      <c r="A249" s="99" t="s">
        <v>477</v>
      </c>
      <c r="B249" s="63" t="s">
        <v>83</v>
      </c>
      <c r="C249" s="43" t="s">
        <v>79</v>
      </c>
      <c r="D249" s="44">
        <v>3.92</v>
      </c>
      <c r="E249" s="44">
        <v>3.92</v>
      </c>
      <c r="F249" s="44">
        <v>3.92</v>
      </c>
      <c r="G249" s="44">
        <v>3.92</v>
      </c>
      <c r="H249" s="44">
        <v>3.92</v>
      </c>
      <c r="I249" s="44">
        <v>3.92</v>
      </c>
      <c r="J249" s="44">
        <v>3.92</v>
      </c>
      <c r="K249" s="44">
        <v>3.92</v>
      </c>
      <c r="L249" s="44">
        <v>3.92</v>
      </c>
      <c r="M249" s="44">
        <v>3.92</v>
      </c>
      <c r="N249" s="44">
        <v>3.92</v>
      </c>
      <c r="O249" s="44">
        <v>3.92</v>
      </c>
      <c r="P249" s="44">
        <v>3.92</v>
      </c>
      <c r="Q249" s="44">
        <v>3.92</v>
      </c>
      <c r="R249" s="44">
        <v>3.92</v>
      </c>
      <c r="S249" s="44">
        <v>3.92</v>
      </c>
      <c r="T249" s="44">
        <v>3.92</v>
      </c>
      <c r="U249" s="44">
        <v>3.92</v>
      </c>
      <c r="V249" s="44">
        <v>3.92</v>
      </c>
      <c r="W249" s="44">
        <v>3.92</v>
      </c>
      <c r="X249" s="44">
        <v>3.92</v>
      </c>
      <c r="Y249" s="44">
        <v>3.92</v>
      </c>
      <c r="Z249" s="44">
        <v>3.92</v>
      </c>
      <c r="AA249" s="44">
        <v>3.92</v>
      </c>
    </row>
    <row r="250" spans="1:27" ht="12.75" hidden="1" customHeight="1" outlineLevel="1" x14ac:dyDescent="0.2">
      <c r="A250" s="99" t="s">
        <v>478</v>
      </c>
      <c r="B250" s="63" t="s">
        <v>81</v>
      </c>
      <c r="C250" s="43" t="s">
        <v>79</v>
      </c>
      <c r="D250" s="44">
        <f>$D$11</f>
        <v>110.23</v>
      </c>
      <c r="E250" s="44">
        <f t="shared" ref="E250:AA250" si="143">$D$11</f>
        <v>110.23</v>
      </c>
      <c r="F250" s="44">
        <f t="shared" si="143"/>
        <v>110.23</v>
      </c>
      <c r="G250" s="44">
        <f t="shared" si="143"/>
        <v>110.23</v>
      </c>
      <c r="H250" s="44">
        <f t="shared" si="143"/>
        <v>110.23</v>
      </c>
      <c r="I250" s="44">
        <f t="shared" si="143"/>
        <v>110.23</v>
      </c>
      <c r="J250" s="44">
        <f t="shared" si="143"/>
        <v>110.23</v>
      </c>
      <c r="K250" s="44">
        <f t="shared" si="143"/>
        <v>110.23</v>
      </c>
      <c r="L250" s="44">
        <f t="shared" si="143"/>
        <v>110.23</v>
      </c>
      <c r="M250" s="44">
        <f t="shared" si="143"/>
        <v>110.23</v>
      </c>
      <c r="N250" s="44">
        <f t="shared" si="143"/>
        <v>110.23</v>
      </c>
      <c r="O250" s="44">
        <f t="shared" si="143"/>
        <v>110.23</v>
      </c>
      <c r="P250" s="44">
        <f t="shared" si="143"/>
        <v>110.23</v>
      </c>
      <c r="Q250" s="44">
        <f t="shared" si="143"/>
        <v>110.23</v>
      </c>
      <c r="R250" s="44">
        <f t="shared" si="143"/>
        <v>110.23</v>
      </c>
      <c r="S250" s="44">
        <f t="shared" si="143"/>
        <v>110.23</v>
      </c>
      <c r="T250" s="44">
        <f t="shared" si="143"/>
        <v>110.23</v>
      </c>
      <c r="U250" s="44">
        <f t="shared" si="143"/>
        <v>110.23</v>
      </c>
      <c r="V250" s="44">
        <f t="shared" si="143"/>
        <v>110.23</v>
      </c>
      <c r="W250" s="44">
        <f t="shared" si="143"/>
        <v>110.23</v>
      </c>
      <c r="X250" s="44">
        <f t="shared" si="143"/>
        <v>110.23</v>
      </c>
      <c r="Y250" s="44">
        <f t="shared" si="143"/>
        <v>110.23</v>
      </c>
      <c r="Z250" s="44">
        <f t="shared" si="143"/>
        <v>110.23</v>
      </c>
      <c r="AA250" s="44">
        <f t="shared" si="143"/>
        <v>110.23</v>
      </c>
    </row>
    <row r="251" spans="1:27" ht="12.75" customHeight="1" collapsed="1" x14ac:dyDescent="0.2">
      <c r="A251" s="98" t="s">
        <v>479</v>
      </c>
      <c r="B251" s="28" t="str">
        <f>"18"&amp;"."&amp;$B$662&amp;"."&amp;$B$663</f>
        <v>18.08.2023</v>
      </c>
      <c r="C251" s="90" t="s">
        <v>76</v>
      </c>
      <c r="D251" s="91">
        <f>ROUND(((D252+D253+D255+D254)/1000),5)</f>
        <v>2.9100999999999999</v>
      </c>
      <c r="E251" s="91">
        <f>ROUND(((E252+E253+E255+E254)/1000),5)</f>
        <v>2.7519100000000001</v>
      </c>
      <c r="F251" s="91">
        <f>ROUND(((F252+F253+F255+F254)/1000),5)</f>
        <v>2.6636899999999999</v>
      </c>
      <c r="G251" s="91">
        <f t="shared" ref="G251:AA251" si="144">ROUND(((G252+G253+G255+G254)/1000),5)</f>
        <v>2.62276</v>
      </c>
      <c r="H251" s="91">
        <f t="shared" si="144"/>
        <v>2.6014499999999998</v>
      </c>
      <c r="I251" s="91">
        <f t="shared" si="144"/>
        <v>2.6402100000000002</v>
      </c>
      <c r="J251" s="91">
        <f t="shared" si="144"/>
        <v>2.8434400000000002</v>
      </c>
      <c r="K251" s="91">
        <f t="shared" si="144"/>
        <v>3.3983599999999998</v>
      </c>
      <c r="L251" s="91">
        <f t="shared" si="144"/>
        <v>3.6921400000000002</v>
      </c>
      <c r="M251" s="91">
        <f t="shared" si="144"/>
        <v>3.9242699999999999</v>
      </c>
      <c r="N251" s="91">
        <f t="shared" si="144"/>
        <v>3.95174</v>
      </c>
      <c r="O251" s="91">
        <f t="shared" si="144"/>
        <v>3.9943300000000002</v>
      </c>
      <c r="P251" s="91">
        <f t="shared" si="144"/>
        <v>4.0164400000000002</v>
      </c>
      <c r="Q251" s="91">
        <f t="shared" si="144"/>
        <v>4.08256</v>
      </c>
      <c r="R251" s="91">
        <f t="shared" si="144"/>
        <v>4.2745699999999998</v>
      </c>
      <c r="S251" s="91">
        <f t="shared" si="144"/>
        <v>4.27203</v>
      </c>
      <c r="T251" s="91">
        <f t="shared" si="144"/>
        <v>4.2996699999999999</v>
      </c>
      <c r="U251" s="91">
        <f t="shared" si="144"/>
        <v>4.21251</v>
      </c>
      <c r="V251" s="91">
        <f t="shared" si="144"/>
        <v>4.0690499999999998</v>
      </c>
      <c r="W251" s="91">
        <f t="shared" si="144"/>
        <v>4.01532</v>
      </c>
      <c r="X251" s="91">
        <f t="shared" si="144"/>
        <v>3.94103</v>
      </c>
      <c r="Y251" s="91">
        <f t="shared" si="144"/>
        <v>3.9003199999999998</v>
      </c>
      <c r="Z251" s="91">
        <f t="shared" si="144"/>
        <v>3.6918000000000002</v>
      </c>
      <c r="AA251" s="91">
        <f t="shared" si="144"/>
        <v>3.4659200000000001</v>
      </c>
    </row>
    <row r="252" spans="1:27" ht="12.75" hidden="1" customHeight="1" outlineLevel="1" x14ac:dyDescent="0.2">
      <c r="A252" s="99" t="s">
        <v>480</v>
      </c>
      <c r="B252" s="63" t="s">
        <v>238</v>
      </c>
      <c r="C252" s="43" t="s">
        <v>79</v>
      </c>
      <c r="D252" s="44">
        <v>1078.98</v>
      </c>
      <c r="E252" s="44">
        <v>920.79</v>
      </c>
      <c r="F252" s="44">
        <v>832.57</v>
      </c>
      <c r="G252" s="44">
        <v>791.64</v>
      </c>
      <c r="H252" s="44">
        <v>770.33</v>
      </c>
      <c r="I252" s="44">
        <v>809.09</v>
      </c>
      <c r="J252" s="44">
        <v>1012.32</v>
      </c>
      <c r="K252" s="44">
        <v>1567.24</v>
      </c>
      <c r="L252" s="44">
        <v>1861.02</v>
      </c>
      <c r="M252" s="44">
        <v>2093.15</v>
      </c>
      <c r="N252" s="44">
        <v>2120.62</v>
      </c>
      <c r="O252" s="44">
        <v>2163.21</v>
      </c>
      <c r="P252" s="44">
        <v>2185.3200000000002</v>
      </c>
      <c r="Q252" s="44">
        <v>2251.44</v>
      </c>
      <c r="R252" s="44">
        <v>2443.4499999999998</v>
      </c>
      <c r="S252" s="44">
        <v>2440.91</v>
      </c>
      <c r="T252" s="44">
        <v>2468.5500000000002</v>
      </c>
      <c r="U252" s="44">
        <v>2381.39</v>
      </c>
      <c r="V252" s="44">
        <v>2237.9299999999998</v>
      </c>
      <c r="W252" s="44">
        <v>2184.1999999999998</v>
      </c>
      <c r="X252" s="44">
        <v>2109.91</v>
      </c>
      <c r="Y252" s="44">
        <v>2069.1999999999998</v>
      </c>
      <c r="Z252" s="44">
        <v>1860.68</v>
      </c>
      <c r="AA252" s="44">
        <v>1634.8</v>
      </c>
    </row>
    <row r="253" spans="1:27" ht="12.75" hidden="1" customHeight="1" outlineLevel="1" x14ac:dyDescent="0.2">
      <c r="A253" s="99" t="s">
        <v>481</v>
      </c>
      <c r="B253" s="63" t="s">
        <v>90</v>
      </c>
      <c r="C253" s="43" t="s">
        <v>79</v>
      </c>
      <c r="D253" s="44">
        <f>$D$168</f>
        <v>1716.97</v>
      </c>
      <c r="E253" s="44">
        <f>$D$168</f>
        <v>1716.97</v>
      </c>
      <c r="F253" s="44">
        <f t="shared" ref="F253:AA253" si="145">$D$168</f>
        <v>1716.97</v>
      </c>
      <c r="G253" s="44">
        <f t="shared" si="145"/>
        <v>1716.97</v>
      </c>
      <c r="H253" s="44">
        <f t="shared" si="145"/>
        <v>1716.97</v>
      </c>
      <c r="I253" s="44">
        <f t="shared" si="145"/>
        <v>1716.97</v>
      </c>
      <c r="J253" s="44">
        <f t="shared" si="145"/>
        <v>1716.97</v>
      </c>
      <c r="K253" s="44">
        <f t="shared" si="145"/>
        <v>1716.97</v>
      </c>
      <c r="L253" s="44">
        <f t="shared" si="145"/>
        <v>1716.97</v>
      </c>
      <c r="M253" s="44">
        <f t="shared" si="145"/>
        <v>1716.97</v>
      </c>
      <c r="N253" s="44">
        <f t="shared" si="145"/>
        <v>1716.97</v>
      </c>
      <c r="O253" s="44">
        <f t="shared" si="145"/>
        <v>1716.97</v>
      </c>
      <c r="P253" s="44">
        <f t="shared" si="145"/>
        <v>1716.97</v>
      </c>
      <c r="Q253" s="44">
        <f t="shared" si="145"/>
        <v>1716.97</v>
      </c>
      <c r="R253" s="44">
        <f t="shared" si="145"/>
        <v>1716.97</v>
      </c>
      <c r="S253" s="44">
        <f t="shared" si="145"/>
        <v>1716.97</v>
      </c>
      <c r="T253" s="44">
        <f t="shared" si="145"/>
        <v>1716.97</v>
      </c>
      <c r="U253" s="44">
        <f t="shared" si="145"/>
        <v>1716.97</v>
      </c>
      <c r="V253" s="44">
        <f t="shared" si="145"/>
        <v>1716.97</v>
      </c>
      <c r="W253" s="44">
        <f t="shared" si="145"/>
        <v>1716.97</v>
      </c>
      <c r="X253" s="44">
        <f t="shared" si="145"/>
        <v>1716.97</v>
      </c>
      <c r="Y253" s="44">
        <f t="shared" si="145"/>
        <v>1716.97</v>
      </c>
      <c r="Z253" s="44">
        <f t="shared" si="145"/>
        <v>1716.97</v>
      </c>
      <c r="AA253" s="44">
        <f t="shared" si="145"/>
        <v>1716.97</v>
      </c>
    </row>
    <row r="254" spans="1:27" ht="12.75" hidden="1" customHeight="1" outlineLevel="1" x14ac:dyDescent="0.2">
      <c r="A254" s="99" t="s">
        <v>482</v>
      </c>
      <c r="B254" s="63" t="s">
        <v>83</v>
      </c>
      <c r="C254" s="43" t="s">
        <v>79</v>
      </c>
      <c r="D254" s="44">
        <v>3.92</v>
      </c>
      <c r="E254" s="44">
        <v>3.92</v>
      </c>
      <c r="F254" s="44">
        <v>3.92</v>
      </c>
      <c r="G254" s="44">
        <v>3.92</v>
      </c>
      <c r="H254" s="44">
        <v>3.92</v>
      </c>
      <c r="I254" s="44">
        <v>3.92</v>
      </c>
      <c r="J254" s="44">
        <v>3.92</v>
      </c>
      <c r="K254" s="44">
        <v>3.92</v>
      </c>
      <c r="L254" s="44">
        <v>3.92</v>
      </c>
      <c r="M254" s="44">
        <v>3.92</v>
      </c>
      <c r="N254" s="44">
        <v>3.92</v>
      </c>
      <c r="O254" s="44">
        <v>3.92</v>
      </c>
      <c r="P254" s="44">
        <v>3.92</v>
      </c>
      <c r="Q254" s="44">
        <v>3.92</v>
      </c>
      <c r="R254" s="44">
        <v>3.92</v>
      </c>
      <c r="S254" s="44">
        <v>3.92</v>
      </c>
      <c r="T254" s="44">
        <v>3.92</v>
      </c>
      <c r="U254" s="44">
        <v>3.92</v>
      </c>
      <c r="V254" s="44">
        <v>3.92</v>
      </c>
      <c r="W254" s="44">
        <v>3.92</v>
      </c>
      <c r="X254" s="44">
        <v>3.92</v>
      </c>
      <c r="Y254" s="44">
        <v>3.92</v>
      </c>
      <c r="Z254" s="44">
        <v>3.92</v>
      </c>
      <c r="AA254" s="44">
        <v>3.92</v>
      </c>
    </row>
    <row r="255" spans="1:27" ht="12.75" hidden="1" customHeight="1" outlineLevel="1" x14ac:dyDescent="0.2">
      <c r="A255" s="99" t="s">
        <v>483</v>
      </c>
      <c r="B255" s="63" t="s">
        <v>81</v>
      </c>
      <c r="C255" s="43" t="s">
        <v>79</v>
      </c>
      <c r="D255" s="44">
        <f>$D$11</f>
        <v>110.23</v>
      </c>
      <c r="E255" s="44">
        <f t="shared" ref="E255:AA255" si="146">$D$11</f>
        <v>110.23</v>
      </c>
      <c r="F255" s="44">
        <f t="shared" si="146"/>
        <v>110.23</v>
      </c>
      <c r="G255" s="44">
        <f t="shared" si="146"/>
        <v>110.23</v>
      </c>
      <c r="H255" s="44">
        <f t="shared" si="146"/>
        <v>110.23</v>
      </c>
      <c r="I255" s="44">
        <f t="shared" si="146"/>
        <v>110.23</v>
      </c>
      <c r="J255" s="44">
        <f t="shared" si="146"/>
        <v>110.23</v>
      </c>
      <c r="K255" s="44">
        <f t="shared" si="146"/>
        <v>110.23</v>
      </c>
      <c r="L255" s="44">
        <f t="shared" si="146"/>
        <v>110.23</v>
      </c>
      <c r="M255" s="44">
        <f t="shared" si="146"/>
        <v>110.23</v>
      </c>
      <c r="N255" s="44">
        <f t="shared" si="146"/>
        <v>110.23</v>
      </c>
      <c r="O255" s="44">
        <f t="shared" si="146"/>
        <v>110.23</v>
      </c>
      <c r="P255" s="44">
        <f t="shared" si="146"/>
        <v>110.23</v>
      </c>
      <c r="Q255" s="44">
        <f t="shared" si="146"/>
        <v>110.23</v>
      </c>
      <c r="R255" s="44">
        <f t="shared" si="146"/>
        <v>110.23</v>
      </c>
      <c r="S255" s="44">
        <f t="shared" si="146"/>
        <v>110.23</v>
      </c>
      <c r="T255" s="44">
        <f t="shared" si="146"/>
        <v>110.23</v>
      </c>
      <c r="U255" s="44">
        <f t="shared" si="146"/>
        <v>110.23</v>
      </c>
      <c r="V255" s="44">
        <f t="shared" si="146"/>
        <v>110.23</v>
      </c>
      <c r="W255" s="44">
        <f t="shared" si="146"/>
        <v>110.23</v>
      </c>
      <c r="X255" s="44">
        <f t="shared" si="146"/>
        <v>110.23</v>
      </c>
      <c r="Y255" s="44">
        <f t="shared" si="146"/>
        <v>110.23</v>
      </c>
      <c r="Z255" s="44">
        <f t="shared" si="146"/>
        <v>110.23</v>
      </c>
      <c r="AA255" s="44">
        <f t="shared" si="146"/>
        <v>110.23</v>
      </c>
    </row>
    <row r="256" spans="1:27" ht="12.75" customHeight="1" collapsed="1" x14ac:dyDescent="0.2">
      <c r="A256" s="98" t="s">
        <v>484</v>
      </c>
      <c r="B256" s="28" t="str">
        <f>"19"&amp;"."&amp;$B$662&amp;"."&amp;$B$663</f>
        <v>19.08.2023</v>
      </c>
      <c r="C256" s="90" t="s">
        <v>76</v>
      </c>
      <c r="D256" s="91">
        <f>ROUND(((D257+D258+D260+D259)/1000),5)</f>
        <v>3.27027</v>
      </c>
      <c r="E256" s="91">
        <f>ROUND(((E257+E258+E260+E259)/1000),5)</f>
        <v>3.0945900000000002</v>
      </c>
      <c r="F256" s="91">
        <f>ROUND(((F257+F258+F260+F259)/1000),5)</f>
        <v>2.9697100000000001</v>
      </c>
      <c r="G256" s="91">
        <f t="shared" ref="G256:AA256" si="147">ROUND(((G257+G258+G260+G259)/1000),5)</f>
        <v>2.8437199999999998</v>
      </c>
      <c r="H256" s="91">
        <f t="shared" si="147"/>
        <v>2.7970299999999999</v>
      </c>
      <c r="I256" s="91">
        <f t="shared" si="147"/>
        <v>2.7760600000000002</v>
      </c>
      <c r="J256" s="91">
        <f t="shared" si="147"/>
        <v>2.7951700000000002</v>
      </c>
      <c r="K256" s="91">
        <f t="shared" si="147"/>
        <v>3.1746099999999999</v>
      </c>
      <c r="L256" s="91">
        <f t="shared" si="147"/>
        <v>3.5247700000000002</v>
      </c>
      <c r="M256" s="91">
        <f t="shared" si="147"/>
        <v>3.7423099999999998</v>
      </c>
      <c r="N256" s="91">
        <f t="shared" si="147"/>
        <v>3.8905699999999999</v>
      </c>
      <c r="O256" s="91">
        <f t="shared" si="147"/>
        <v>3.9065500000000002</v>
      </c>
      <c r="P256" s="91">
        <f t="shared" si="147"/>
        <v>3.9067400000000001</v>
      </c>
      <c r="Q256" s="91">
        <f t="shared" si="147"/>
        <v>3.90686</v>
      </c>
      <c r="R256" s="91">
        <f t="shared" si="147"/>
        <v>3.9120699999999999</v>
      </c>
      <c r="S256" s="91">
        <f t="shared" si="147"/>
        <v>3.9077500000000001</v>
      </c>
      <c r="T256" s="91">
        <f t="shared" si="147"/>
        <v>3.83589</v>
      </c>
      <c r="U256" s="91">
        <f t="shared" si="147"/>
        <v>3.8118699999999999</v>
      </c>
      <c r="V256" s="91">
        <f t="shared" si="147"/>
        <v>3.7876799999999999</v>
      </c>
      <c r="W256" s="91">
        <f t="shared" si="147"/>
        <v>3.7474799999999999</v>
      </c>
      <c r="X256" s="91">
        <f t="shared" si="147"/>
        <v>3.7519999999999998</v>
      </c>
      <c r="Y256" s="91">
        <f t="shared" si="147"/>
        <v>3.7614399999999999</v>
      </c>
      <c r="Z256" s="91">
        <f t="shared" si="147"/>
        <v>3.5804399999999998</v>
      </c>
      <c r="AA256" s="91">
        <f t="shared" si="147"/>
        <v>3.4212600000000002</v>
      </c>
    </row>
    <row r="257" spans="1:27" ht="12.75" hidden="1" customHeight="1" outlineLevel="1" x14ac:dyDescent="0.2">
      <c r="A257" s="99" t="s">
        <v>485</v>
      </c>
      <c r="B257" s="63" t="s">
        <v>238</v>
      </c>
      <c r="C257" s="43" t="s">
        <v>79</v>
      </c>
      <c r="D257" s="44">
        <v>1439.15</v>
      </c>
      <c r="E257" s="44">
        <v>1263.47</v>
      </c>
      <c r="F257" s="44">
        <v>1138.5899999999999</v>
      </c>
      <c r="G257" s="44">
        <v>1012.6</v>
      </c>
      <c r="H257" s="44">
        <v>965.91</v>
      </c>
      <c r="I257" s="44">
        <v>944.94</v>
      </c>
      <c r="J257" s="44">
        <v>964.05</v>
      </c>
      <c r="K257" s="44">
        <v>1343.49</v>
      </c>
      <c r="L257" s="44">
        <v>1693.65</v>
      </c>
      <c r="M257" s="44">
        <v>1911.19</v>
      </c>
      <c r="N257" s="44">
        <v>2059.4499999999998</v>
      </c>
      <c r="O257" s="44">
        <v>2075.4299999999998</v>
      </c>
      <c r="P257" s="44">
        <v>2075.62</v>
      </c>
      <c r="Q257" s="44">
        <v>2075.7399999999998</v>
      </c>
      <c r="R257" s="44">
        <v>2080.9499999999998</v>
      </c>
      <c r="S257" s="44">
        <v>2076.63</v>
      </c>
      <c r="T257" s="44">
        <v>2004.77</v>
      </c>
      <c r="U257" s="44">
        <v>1980.75</v>
      </c>
      <c r="V257" s="44">
        <v>1956.56</v>
      </c>
      <c r="W257" s="44">
        <v>1916.36</v>
      </c>
      <c r="X257" s="44">
        <v>1920.88</v>
      </c>
      <c r="Y257" s="44">
        <v>1930.32</v>
      </c>
      <c r="Z257" s="44">
        <v>1749.32</v>
      </c>
      <c r="AA257" s="44">
        <v>1590.14</v>
      </c>
    </row>
    <row r="258" spans="1:27" ht="12.75" hidden="1" customHeight="1" outlineLevel="1" x14ac:dyDescent="0.2">
      <c r="A258" s="99" t="s">
        <v>486</v>
      </c>
      <c r="B258" s="63" t="s">
        <v>90</v>
      </c>
      <c r="C258" s="43" t="s">
        <v>79</v>
      </c>
      <c r="D258" s="44">
        <f>$D$168</f>
        <v>1716.97</v>
      </c>
      <c r="E258" s="44">
        <f>$D$168</f>
        <v>1716.97</v>
      </c>
      <c r="F258" s="44">
        <f t="shared" ref="F258:AA258" si="148">$D$168</f>
        <v>1716.97</v>
      </c>
      <c r="G258" s="44">
        <f t="shared" si="148"/>
        <v>1716.97</v>
      </c>
      <c r="H258" s="44">
        <f t="shared" si="148"/>
        <v>1716.97</v>
      </c>
      <c r="I258" s="44">
        <f t="shared" si="148"/>
        <v>1716.97</v>
      </c>
      <c r="J258" s="44">
        <f t="shared" si="148"/>
        <v>1716.97</v>
      </c>
      <c r="K258" s="44">
        <f t="shared" si="148"/>
        <v>1716.97</v>
      </c>
      <c r="L258" s="44">
        <f t="shared" si="148"/>
        <v>1716.97</v>
      </c>
      <c r="M258" s="44">
        <f t="shared" si="148"/>
        <v>1716.97</v>
      </c>
      <c r="N258" s="44">
        <f t="shared" si="148"/>
        <v>1716.97</v>
      </c>
      <c r="O258" s="44">
        <f t="shared" si="148"/>
        <v>1716.97</v>
      </c>
      <c r="P258" s="44">
        <f t="shared" si="148"/>
        <v>1716.97</v>
      </c>
      <c r="Q258" s="44">
        <f t="shared" si="148"/>
        <v>1716.97</v>
      </c>
      <c r="R258" s="44">
        <f t="shared" si="148"/>
        <v>1716.97</v>
      </c>
      <c r="S258" s="44">
        <f t="shared" si="148"/>
        <v>1716.97</v>
      </c>
      <c r="T258" s="44">
        <f t="shared" si="148"/>
        <v>1716.97</v>
      </c>
      <c r="U258" s="44">
        <f t="shared" si="148"/>
        <v>1716.97</v>
      </c>
      <c r="V258" s="44">
        <f t="shared" si="148"/>
        <v>1716.97</v>
      </c>
      <c r="W258" s="44">
        <f t="shared" si="148"/>
        <v>1716.97</v>
      </c>
      <c r="X258" s="44">
        <f t="shared" si="148"/>
        <v>1716.97</v>
      </c>
      <c r="Y258" s="44">
        <f t="shared" si="148"/>
        <v>1716.97</v>
      </c>
      <c r="Z258" s="44">
        <f t="shared" si="148"/>
        <v>1716.97</v>
      </c>
      <c r="AA258" s="44">
        <f t="shared" si="148"/>
        <v>1716.97</v>
      </c>
    </row>
    <row r="259" spans="1:27" ht="12.75" hidden="1" customHeight="1" outlineLevel="1" x14ac:dyDescent="0.2">
      <c r="A259" s="99" t="s">
        <v>487</v>
      </c>
      <c r="B259" s="63" t="s">
        <v>83</v>
      </c>
      <c r="C259" s="43" t="s">
        <v>79</v>
      </c>
      <c r="D259" s="44">
        <v>3.92</v>
      </c>
      <c r="E259" s="44">
        <v>3.92</v>
      </c>
      <c r="F259" s="44">
        <v>3.92</v>
      </c>
      <c r="G259" s="44">
        <v>3.92</v>
      </c>
      <c r="H259" s="44">
        <v>3.92</v>
      </c>
      <c r="I259" s="44">
        <v>3.92</v>
      </c>
      <c r="J259" s="44">
        <v>3.92</v>
      </c>
      <c r="K259" s="44">
        <v>3.92</v>
      </c>
      <c r="L259" s="44">
        <v>3.92</v>
      </c>
      <c r="M259" s="44">
        <v>3.92</v>
      </c>
      <c r="N259" s="44">
        <v>3.92</v>
      </c>
      <c r="O259" s="44">
        <v>3.92</v>
      </c>
      <c r="P259" s="44">
        <v>3.92</v>
      </c>
      <c r="Q259" s="44">
        <v>3.92</v>
      </c>
      <c r="R259" s="44">
        <v>3.92</v>
      </c>
      <c r="S259" s="44">
        <v>3.92</v>
      </c>
      <c r="T259" s="44">
        <v>3.92</v>
      </c>
      <c r="U259" s="44">
        <v>3.92</v>
      </c>
      <c r="V259" s="44">
        <v>3.92</v>
      </c>
      <c r="W259" s="44">
        <v>3.92</v>
      </c>
      <c r="X259" s="44">
        <v>3.92</v>
      </c>
      <c r="Y259" s="44">
        <v>3.92</v>
      </c>
      <c r="Z259" s="44">
        <v>3.92</v>
      </c>
      <c r="AA259" s="44">
        <v>3.92</v>
      </c>
    </row>
    <row r="260" spans="1:27" ht="12.75" hidden="1" customHeight="1" outlineLevel="1" x14ac:dyDescent="0.2">
      <c r="A260" s="99" t="s">
        <v>488</v>
      </c>
      <c r="B260" s="63" t="s">
        <v>81</v>
      </c>
      <c r="C260" s="43" t="s">
        <v>79</v>
      </c>
      <c r="D260" s="44">
        <f>$D$11</f>
        <v>110.23</v>
      </c>
      <c r="E260" s="44">
        <f t="shared" ref="E260:AA260" si="149">$D$11</f>
        <v>110.23</v>
      </c>
      <c r="F260" s="44">
        <f t="shared" si="149"/>
        <v>110.23</v>
      </c>
      <c r="G260" s="44">
        <f t="shared" si="149"/>
        <v>110.23</v>
      </c>
      <c r="H260" s="44">
        <f t="shared" si="149"/>
        <v>110.23</v>
      </c>
      <c r="I260" s="44">
        <f t="shared" si="149"/>
        <v>110.23</v>
      </c>
      <c r="J260" s="44">
        <f t="shared" si="149"/>
        <v>110.23</v>
      </c>
      <c r="K260" s="44">
        <f t="shared" si="149"/>
        <v>110.23</v>
      </c>
      <c r="L260" s="44">
        <f t="shared" si="149"/>
        <v>110.23</v>
      </c>
      <c r="M260" s="44">
        <f t="shared" si="149"/>
        <v>110.23</v>
      </c>
      <c r="N260" s="44">
        <f t="shared" si="149"/>
        <v>110.23</v>
      </c>
      <c r="O260" s="44">
        <f t="shared" si="149"/>
        <v>110.23</v>
      </c>
      <c r="P260" s="44">
        <f t="shared" si="149"/>
        <v>110.23</v>
      </c>
      <c r="Q260" s="44">
        <f t="shared" si="149"/>
        <v>110.23</v>
      </c>
      <c r="R260" s="44">
        <f t="shared" si="149"/>
        <v>110.23</v>
      </c>
      <c r="S260" s="44">
        <f t="shared" si="149"/>
        <v>110.23</v>
      </c>
      <c r="T260" s="44">
        <f t="shared" si="149"/>
        <v>110.23</v>
      </c>
      <c r="U260" s="44">
        <f t="shared" si="149"/>
        <v>110.23</v>
      </c>
      <c r="V260" s="44">
        <f t="shared" si="149"/>
        <v>110.23</v>
      </c>
      <c r="W260" s="44">
        <f t="shared" si="149"/>
        <v>110.23</v>
      </c>
      <c r="X260" s="44">
        <f t="shared" si="149"/>
        <v>110.23</v>
      </c>
      <c r="Y260" s="44">
        <f t="shared" si="149"/>
        <v>110.23</v>
      </c>
      <c r="Z260" s="44">
        <f t="shared" si="149"/>
        <v>110.23</v>
      </c>
      <c r="AA260" s="44">
        <f t="shared" si="149"/>
        <v>110.23</v>
      </c>
    </row>
    <row r="261" spans="1:27" ht="12.75" customHeight="1" collapsed="1" x14ac:dyDescent="0.2">
      <c r="A261" s="98" t="s">
        <v>489</v>
      </c>
      <c r="B261" s="28" t="str">
        <f>"20"&amp;"."&amp;$B$662&amp;"."&amp;$B$663</f>
        <v>20.08.2023</v>
      </c>
      <c r="C261" s="90" t="s">
        <v>76</v>
      </c>
      <c r="D261" s="91">
        <f>ROUND(((D262+D263+D265+D264)/1000),5)</f>
        <v>3.1594699999999998</v>
      </c>
      <c r="E261" s="91">
        <f>ROUND(((E262+E263+E265+E264)/1000),5)</f>
        <v>2.9555799999999999</v>
      </c>
      <c r="F261" s="91">
        <f>ROUND(((F262+F263+F265+F264)/1000),5)</f>
        <v>2.8282500000000002</v>
      </c>
      <c r="G261" s="91">
        <f t="shared" ref="G261:AA261" si="150">ROUND(((G262+G263+G265+G264)/1000),5)</f>
        <v>2.7361499999999999</v>
      </c>
      <c r="H261" s="91">
        <f t="shared" si="150"/>
        <v>2.66778</v>
      </c>
      <c r="I261" s="91">
        <f t="shared" si="150"/>
        <v>2.6262500000000002</v>
      </c>
      <c r="J261" s="91">
        <f t="shared" si="150"/>
        <v>2.6504300000000001</v>
      </c>
      <c r="K261" s="91">
        <f t="shared" si="150"/>
        <v>2.91357</v>
      </c>
      <c r="L261" s="91">
        <f t="shared" si="150"/>
        <v>3.45105</v>
      </c>
      <c r="M261" s="91">
        <f t="shared" si="150"/>
        <v>3.58182</v>
      </c>
      <c r="N261" s="91">
        <f t="shared" si="150"/>
        <v>3.78173</v>
      </c>
      <c r="O261" s="91">
        <f t="shared" si="150"/>
        <v>3.8191799999999998</v>
      </c>
      <c r="P261" s="91">
        <f t="shared" si="150"/>
        <v>3.8751500000000001</v>
      </c>
      <c r="Q261" s="91">
        <f t="shared" si="150"/>
        <v>3.8793799999999998</v>
      </c>
      <c r="R261" s="91">
        <f t="shared" si="150"/>
        <v>3.8877899999999999</v>
      </c>
      <c r="S261" s="91">
        <f t="shared" si="150"/>
        <v>3.8879299999999999</v>
      </c>
      <c r="T261" s="91">
        <f t="shared" si="150"/>
        <v>3.85521</v>
      </c>
      <c r="U261" s="91">
        <f t="shared" si="150"/>
        <v>3.71522</v>
      </c>
      <c r="V261" s="91">
        <f t="shared" si="150"/>
        <v>3.6970499999999999</v>
      </c>
      <c r="W261" s="91">
        <f t="shared" si="150"/>
        <v>3.7162299999999999</v>
      </c>
      <c r="X261" s="91">
        <f t="shared" si="150"/>
        <v>3.7100200000000001</v>
      </c>
      <c r="Y261" s="91">
        <f t="shared" si="150"/>
        <v>3.6808399999999999</v>
      </c>
      <c r="Z261" s="91">
        <f t="shared" si="150"/>
        <v>3.58893</v>
      </c>
      <c r="AA261" s="91">
        <f t="shared" si="150"/>
        <v>3.4337900000000001</v>
      </c>
    </row>
    <row r="262" spans="1:27" ht="12.75" hidden="1" customHeight="1" outlineLevel="1" x14ac:dyDescent="0.2">
      <c r="A262" s="99" t="s">
        <v>490</v>
      </c>
      <c r="B262" s="63" t="s">
        <v>238</v>
      </c>
      <c r="C262" s="43" t="s">
        <v>79</v>
      </c>
      <c r="D262" s="44">
        <v>1328.35</v>
      </c>
      <c r="E262" s="44">
        <v>1124.46</v>
      </c>
      <c r="F262" s="44">
        <v>997.13</v>
      </c>
      <c r="G262" s="44">
        <v>905.03</v>
      </c>
      <c r="H262" s="44">
        <v>836.66</v>
      </c>
      <c r="I262" s="44">
        <v>795.13</v>
      </c>
      <c r="J262" s="44">
        <v>819.31</v>
      </c>
      <c r="K262" s="44">
        <v>1082.45</v>
      </c>
      <c r="L262" s="44">
        <v>1619.93</v>
      </c>
      <c r="M262" s="44">
        <v>1750.7</v>
      </c>
      <c r="N262" s="44">
        <v>1950.61</v>
      </c>
      <c r="O262" s="44">
        <v>1988.06</v>
      </c>
      <c r="P262" s="44">
        <v>2044.03</v>
      </c>
      <c r="Q262" s="44">
        <v>2048.2600000000002</v>
      </c>
      <c r="R262" s="44">
        <v>2056.67</v>
      </c>
      <c r="S262" s="44">
        <v>2056.81</v>
      </c>
      <c r="T262" s="44">
        <v>2024.09</v>
      </c>
      <c r="U262" s="44">
        <v>1884.1</v>
      </c>
      <c r="V262" s="44">
        <v>1865.93</v>
      </c>
      <c r="W262" s="44">
        <v>1885.11</v>
      </c>
      <c r="X262" s="44">
        <v>1878.9</v>
      </c>
      <c r="Y262" s="44">
        <v>1849.72</v>
      </c>
      <c r="Z262" s="44">
        <v>1757.81</v>
      </c>
      <c r="AA262" s="44">
        <v>1602.67</v>
      </c>
    </row>
    <row r="263" spans="1:27" ht="12.75" hidden="1" customHeight="1" outlineLevel="1" x14ac:dyDescent="0.2">
      <c r="A263" s="99" t="s">
        <v>491</v>
      </c>
      <c r="B263" s="63" t="s">
        <v>90</v>
      </c>
      <c r="C263" s="43" t="s">
        <v>79</v>
      </c>
      <c r="D263" s="44">
        <f>$D$168</f>
        <v>1716.97</v>
      </c>
      <c r="E263" s="44">
        <f>$D$168</f>
        <v>1716.97</v>
      </c>
      <c r="F263" s="44">
        <f t="shared" ref="F263:AA263" si="151">$D$168</f>
        <v>1716.97</v>
      </c>
      <c r="G263" s="44">
        <f t="shared" si="151"/>
        <v>1716.97</v>
      </c>
      <c r="H263" s="44">
        <f t="shared" si="151"/>
        <v>1716.97</v>
      </c>
      <c r="I263" s="44">
        <f t="shared" si="151"/>
        <v>1716.97</v>
      </c>
      <c r="J263" s="44">
        <f t="shared" si="151"/>
        <v>1716.97</v>
      </c>
      <c r="K263" s="44">
        <f t="shared" si="151"/>
        <v>1716.97</v>
      </c>
      <c r="L263" s="44">
        <f t="shared" si="151"/>
        <v>1716.97</v>
      </c>
      <c r="M263" s="44">
        <f t="shared" si="151"/>
        <v>1716.97</v>
      </c>
      <c r="N263" s="44">
        <f t="shared" si="151"/>
        <v>1716.97</v>
      </c>
      <c r="O263" s="44">
        <f t="shared" si="151"/>
        <v>1716.97</v>
      </c>
      <c r="P263" s="44">
        <f t="shared" si="151"/>
        <v>1716.97</v>
      </c>
      <c r="Q263" s="44">
        <f t="shared" si="151"/>
        <v>1716.97</v>
      </c>
      <c r="R263" s="44">
        <f t="shared" si="151"/>
        <v>1716.97</v>
      </c>
      <c r="S263" s="44">
        <f t="shared" si="151"/>
        <v>1716.97</v>
      </c>
      <c r="T263" s="44">
        <f t="shared" si="151"/>
        <v>1716.97</v>
      </c>
      <c r="U263" s="44">
        <f t="shared" si="151"/>
        <v>1716.97</v>
      </c>
      <c r="V263" s="44">
        <f t="shared" si="151"/>
        <v>1716.97</v>
      </c>
      <c r="W263" s="44">
        <f t="shared" si="151"/>
        <v>1716.97</v>
      </c>
      <c r="X263" s="44">
        <f t="shared" si="151"/>
        <v>1716.97</v>
      </c>
      <c r="Y263" s="44">
        <f t="shared" si="151"/>
        <v>1716.97</v>
      </c>
      <c r="Z263" s="44">
        <f t="shared" si="151"/>
        <v>1716.97</v>
      </c>
      <c r="AA263" s="44">
        <f t="shared" si="151"/>
        <v>1716.97</v>
      </c>
    </row>
    <row r="264" spans="1:27" ht="12.75" hidden="1" customHeight="1" outlineLevel="1" x14ac:dyDescent="0.2">
      <c r="A264" s="99" t="s">
        <v>492</v>
      </c>
      <c r="B264" s="63" t="s">
        <v>83</v>
      </c>
      <c r="C264" s="43" t="s">
        <v>79</v>
      </c>
      <c r="D264" s="44">
        <v>3.92</v>
      </c>
      <c r="E264" s="44">
        <v>3.92</v>
      </c>
      <c r="F264" s="44">
        <v>3.92</v>
      </c>
      <c r="G264" s="44">
        <v>3.92</v>
      </c>
      <c r="H264" s="44">
        <v>3.92</v>
      </c>
      <c r="I264" s="44">
        <v>3.92</v>
      </c>
      <c r="J264" s="44">
        <v>3.92</v>
      </c>
      <c r="K264" s="44">
        <v>3.92</v>
      </c>
      <c r="L264" s="44">
        <v>3.92</v>
      </c>
      <c r="M264" s="44">
        <v>3.92</v>
      </c>
      <c r="N264" s="44">
        <v>3.92</v>
      </c>
      <c r="O264" s="44">
        <v>3.92</v>
      </c>
      <c r="P264" s="44">
        <v>3.92</v>
      </c>
      <c r="Q264" s="44">
        <v>3.92</v>
      </c>
      <c r="R264" s="44">
        <v>3.92</v>
      </c>
      <c r="S264" s="44">
        <v>3.92</v>
      </c>
      <c r="T264" s="44">
        <v>3.92</v>
      </c>
      <c r="U264" s="44">
        <v>3.92</v>
      </c>
      <c r="V264" s="44">
        <v>3.92</v>
      </c>
      <c r="W264" s="44">
        <v>3.92</v>
      </c>
      <c r="X264" s="44">
        <v>3.92</v>
      </c>
      <c r="Y264" s="44">
        <v>3.92</v>
      </c>
      <c r="Z264" s="44">
        <v>3.92</v>
      </c>
      <c r="AA264" s="44">
        <v>3.92</v>
      </c>
    </row>
    <row r="265" spans="1:27" ht="12.75" hidden="1" customHeight="1" outlineLevel="1" x14ac:dyDescent="0.2">
      <c r="A265" s="99" t="s">
        <v>493</v>
      </c>
      <c r="B265" s="63" t="s">
        <v>81</v>
      </c>
      <c r="C265" s="43" t="s">
        <v>79</v>
      </c>
      <c r="D265" s="44">
        <f>$D$11</f>
        <v>110.23</v>
      </c>
      <c r="E265" s="44">
        <f t="shared" ref="E265:AA265" si="152">$D$11</f>
        <v>110.23</v>
      </c>
      <c r="F265" s="44">
        <f t="shared" si="152"/>
        <v>110.23</v>
      </c>
      <c r="G265" s="44">
        <f t="shared" si="152"/>
        <v>110.23</v>
      </c>
      <c r="H265" s="44">
        <f t="shared" si="152"/>
        <v>110.23</v>
      </c>
      <c r="I265" s="44">
        <f t="shared" si="152"/>
        <v>110.23</v>
      </c>
      <c r="J265" s="44">
        <f t="shared" si="152"/>
        <v>110.23</v>
      </c>
      <c r="K265" s="44">
        <f t="shared" si="152"/>
        <v>110.23</v>
      </c>
      <c r="L265" s="44">
        <f t="shared" si="152"/>
        <v>110.23</v>
      </c>
      <c r="M265" s="44">
        <f t="shared" si="152"/>
        <v>110.23</v>
      </c>
      <c r="N265" s="44">
        <f t="shared" si="152"/>
        <v>110.23</v>
      </c>
      <c r="O265" s="44">
        <f t="shared" si="152"/>
        <v>110.23</v>
      </c>
      <c r="P265" s="44">
        <f t="shared" si="152"/>
        <v>110.23</v>
      </c>
      <c r="Q265" s="44">
        <f t="shared" si="152"/>
        <v>110.23</v>
      </c>
      <c r="R265" s="44">
        <f t="shared" si="152"/>
        <v>110.23</v>
      </c>
      <c r="S265" s="44">
        <f t="shared" si="152"/>
        <v>110.23</v>
      </c>
      <c r="T265" s="44">
        <f t="shared" si="152"/>
        <v>110.23</v>
      </c>
      <c r="U265" s="44">
        <f t="shared" si="152"/>
        <v>110.23</v>
      </c>
      <c r="V265" s="44">
        <f t="shared" si="152"/>
        <v>110.23</v>
      </c>
      <c r="W265" s="44">
        <f t="shared" si="152"/>
        <v>110.23</v>
      </c>
      <c r="X265" s="44">
        <f t="shared" si="152"/>
        <v>110.23</v>
      </c>
      <c r="Y265" s="44">
        <f t="shared" si="152"/>
        <v>110.23</v>
      </c>
      <c r="Z265" s="44">
        <f t="shared" si="152"/>
        <v>110.23</v>
      </c>
      <c r="AA265" s="44">
        <f t="shared" si="152"/>
        <v>110.23</v>
      </c>
    </row>
    <row r="266" spans="1:27" ht="12.75" customHeight="1" collapsed="1" x14ac:dyDescent="0.2">
      <c r="A266" s="98" t="s">
        <v>494</v>
      </c>
      <c r="B266" s="28" t="str">
        <f>"21"&amp;"."&amp;$B$662&amp;"."&amp;$B$663</f>
        <v>21.08.2023</v>
      </c>
      <c r="C266" s="90" t="s">
        <v>76</v>
      </c>
      <c r="D266" s="91">
        <f>ROUND(((D267+D268+D270+D269)/1000),5)</f>
        <v>3.1852900000000002</v>
      </c>
      <c r="E266" s="91">
        <f>ROUND(((E267+E268+E270+E269)/1000),5)</f>
        <v>3.0480900000000002</v>
      </c>
      <c r="F266" s="91">
        <f>ROUND(((F267+F268+F270+F269)/1000),5)</f>
        <v>2.9451200000000002</v>
      </c>
      <c r="G266" s="91">
        <f t="shared" ref="G266:AA266" si="153">ROUND(((G267+G268+G270+G269)/1000),5)</f>
        <v>2.8843899999999998</v>
      </c>
      <c r="H266" s="91">
        <f t="shared" si="153"/>
        <v>2.8495499999999998</v>
      </c>
      <c r="I266" s="91">
        <f t="shared" si="153"/>
        <v>2.9179400000000002</v>
      </c>
      <c r="J266" s="91">
        <f t="shared" si="153"/>
        <v>3.1242899999999998</v>
      </c>
      <c r="K266" s="91">
        <f t="shared" si="153"/>
        <v>3.4491800000000001</v>
      </c>
      <c r="L266" s="91">
        <f t="shared" si="153"/>
        <v>3.8433600000000001</v>
      </c>
      <c r="M266" s="91">
        <f t="shared" si="153"/>
        <v>3.9176500000000001</v>
      </c>
      <c r="N266" s="91">
        <f t="shared" si="153"/>
        <v>3.9325199999999998</v>
      </c>
      <c r="O266" s="91">
        <f t="shared" si="153"/>
        <v>3.9656199999999999</v>
      </c>
      <c r="P266" s="91">
        <f t="shared" si="153"/>
        <v>3.9467300000000001</v>
      </c>
      <c r="Q266" s="91">
        <f t="shared" si="153"/>
        <v>3.9997799999999999</v>
      </c>
      <c r="R266" s="91">
        <f t="shared" si="153"/>
        <v>4.0216099999999999</v>
      </c>
      <c r="S266" s="91">
        <f t="shared" si="153"/>
        <v>4.0393600000000003</v>
      </c>
      <c r="T266" s="91">
        <f t="shared" si="153"/>
        <v>4.1267100000000001</v>
      </c>
      <c r="U266" s="91">
        <f t="shared" si="153"/>
        <v>4.02555</v>
      </c>
      <c r="V266" s="91">
        <f t="shared" si="153"/>
        <v>3.9323899999999998</v>
      </c>
      <c r="W266" s="91">
        <f t="shared" si="153"/>
        <v>3.9170600000000002</v>
      </c>
      <c r="X266" s="91">
        <f t="shared" si="153"/>
        <v>3.9163399999999999</v>
      </c>
      <c r="Y266" s="91">
        <f t="shared" si="153"/>
        <v>3.8822399999999999</v>
      </c>
      <c r="Z266" s="91">
        <f t="shared" si="153"/>
        <v>3.5815000000000001</v>
      </c>
      <c r="AA266" s="91">
        <f t="shared" si="153"/>
        <v>3.4282400000000002</v>
      </c>
    </row>
    <row r="267" spans="1:27" ht="12.75" hidden="1" customHeight="1" outlineLevel="1" x14ac:dyDescent="0.2">
      <c r="A267" s="99" t="s">
        <v>495</v>
      </c>
      <c r="B267" s="63" t="s">
        <v>238</v>
      </c>
      <c r="C267" s="43" t="s">
        <v>79</v>
      </c>
      <c r="D267" s="44">
        <v>1354.17</v>
      </c>
      <c r="E267" s="44">
        <v>1216.97</v>
      </c>
      <c r="F267" s="44">
        <v>1114</v>
      </c>
      <c r="G267" s="44">
        <v>1053.27</v>
      </c>
      <c r="H267" s="44">
        <v>1018.43</v>
      </c>
      <c r="I267" s="44">
        <v>1086.82</v>
      </c>
      <c r="J267" s="44">
        <v>1293.17</v>
      </c>
      <c r="K267" s="44">
        <v>1618.06</v>
      </c>
      <c r="L267" s="44">
        <v>2012.24</v>
      </c>
      <c r="M267" s="44">
        <v>2086.5300000000002</v>
      </c>
      <c r="N267" s="44">
        <v>2101.4</v>
      </c>
      <c r="O267" s="44">
        <v>2134.5</v>
      </c>
      <c r="P267" s="44">
        <v>2115.61</v>
      </c>
      <c r="Q267" s="44">
        <v>2168.66</v>
      </c>
      <c r="R267" s="44">
        <v>2190.4899999999998</v>
      </c>
      <c r="S267" s="44">
        <v>2208.2399999999998</v>
      </c>
      <c r="T267" s="44">
        <v>2295.59</v>
      </c>
      <c r="U267" s="44">
        <v>2194.4299999999998</v>
      </c>
      <c r="V267" s="44">
        <v>2101.27</v>
      </c>
      <c r="W267" s="44">
        <v>2085.94</v>
      </c>
      <c r="X267" s="44">
        <v>2085.2199999999998</v>
      </c>
      <c r="Y267" s="44">
        <v>2051.12</v>
      </c>
      <c r="Z267" s="44">
        <v>1750.38</v>
      </c>
      <c r="AA267" s="44">
        <v>1597.12</v>
      </c>
    </row>
    <row r="268" spans="1:27" ht="12.75" hidden="1" customHeight="1" outlineLevel="1" x14ac:dyDescent="0.2">
      <c r="A268" s="99" t="s">
        <v>496</v>
      </c>
      <c r="B268" s="63" t="s">
        <v>90</v>
      </c>
      <c r="C268" s="43" t="s">
        <v>79</v>
      </c>
      <c r="D268" s="44">
        <f>$D$168</f>
        <v>1716.97</v>
      </c>
      <c r="E268" s="44">
        <f>$D$168</f>
        <v>1716.97</v>
      </c>
      <c r="F268" s="44">
        <f t="shared" ref="F268:AA268" si="154">$D$168</f>
        <v>1716.97</v>
      </c>
      <c r="G268" s="44">
        <f t="shared" si="154"/>
        <v>1716.97</v>
      </c>
      <c r="H268" s="44">
        <f t="shared" si="154"/>
        <v>1716.97</v>
      </c>
      <c r="I268" s="44">
        <f t="shared" si="154"/>
        <v>1716.97</v>
      </c>
      <c r="J268" s="44">
        <f t="shared" si="154"/>
        <v>1716.97</v>
      </c>
      <c r="K268" s="44">
        <f t="shared" si="154"/>
        <v>1716.97</v>
      </c>
      <c r="L268" s="44">
        <f t="shared" si="154"/>
        <v>1716.97</v>
      </c>
      <c r="M268" s="44">
        <f t="shared" si="154"/>
        <v>1716.97</v>
      </c>
      <c r="N268" s="44">
        <f t="shared" si="154"/>
        <v>1716.97</v>
      </c>
      <c r="O268" s="44">
        <f t="shared" si="154"/>
        <v>1716.97</v>
      </c>
      <c r="P268" s="44">
        <f t="shared" si="154"/>
        <v>1716.97</v>
      </c>
      <c r="Q268" s="44">
        <f t="shared" si="154"/>
        <v>1716.97</v>
      </c>
      <c r="R268" s="44">
        <f t="shared" si="154"/>
        <v>1716.97</v>
      </c>
      <c r="S268" s="44">
        <f t="shared" si="154"/>
        <v>1716.97</v>
      </c>
      <c r="T268" s="44">
        <f t="shared" si="154"/>
        <v>1716.97</v>
      </c>
      <c r="U268" s="44">
        <f t="shared" si="154"/>
        <v>1716.97</v>
      </c>
      <c r="V268" s="44">
        <f t="shared" si="154"/>
        <v>1716.97</v>
      </c>
      <c r="W268" s="44">
        <f t="shared" si="154"/>
        <v>1716.97</v>
      </c>
      <c r="X268" s="44">
        <f t="shared" si="154"/>
        <v>1716.97</v>
      </c>
      <c r="Y268" s="44">
        <f t="shared" si="154"/>
        <v>1716.97</v>
      </c>
      <c r="Z268" s="44">
        <f t="shared" si="154"/>
        <v>1716.97</v>
      </c>
      <c r="AA268" s="44">
        <f t="shared" si="154"/>
        <v>1716.97</v>
      </c>
    </row>
    <row r="269" spans="1:27" ht="12.75" hidden="1" customHeight="1" outlineLevel="1" x14ac:dyDescent="0.2">
      <c r="A269" s="99" t="s">
        <v>497</v>
      </c>
      <c r="B269" s="63" t="s">
        <v>83</v>
      </c>
      <c r="C269" s="43" t="s">
        <v>79</v>
      </c>
      <c r="D269" s="44">
        <v>3.92</v>
      </c>
      <c r="E269" s="44">
        <v>3.92</v>
      </c>
      <c r="F269" s="44">
        <v>3.92</v>
      </c>
      <c r="G269" s="44">
        <v>3.92</v>
      </c>
      <c r="H269" s="44">
        <v>3.92</v>
      </c>
      <c r="I269" s="44">
        <v>3.92</v>
      </c>
      <c r="J269" s="44">
        <v>3.92</v>
      </c>
      <c r="K269" s="44">
        <v>3.92</v>
      </c>
      <c r="L269" s="44">
        <v>3.92</v>
      </c>
      <c r="M269" s="44">
        <v>3.92</v>
      </c>
      <c r="N269" s="44">
        <v>3.92</v>
      </c>
      <c r="O269" s="44">
        <v>3.92</v>
      </c>
      <c r="P269" s="44">
        <v>3.92</v>
      </c>
      <c r="Q269" s="44">
        <v>3.92</v>
      </c>
      <c r="R269" s="44">
        <v>3.92</v>
      </c>
      <c r="S269" s="44">
        <v>3.92</v>
      </c>
      <c r="T269" s="44">
        <v>3.92</v>
      </c>
      <c r="U269" s="44">
        <v>3.92</v>
      </c>
      <c r="V269" s="44">
        <v>3.92</v>
      </c>
      <c r="W269" s="44">
        <v>3.92</v>
      </c>
      <c r="X269" s="44">
        <v>3.92</v>
      </c>
      <c r="Y269" s="44">
        <v>3.92</v>
      </c>
      <c r="Z269" s="44">
        <v>3.92</v>
      </c>
      <c r="AA269" s="44">
        <v>3.92</v>
      </c>
    </row>
    <row r="270" spans="1:27" ht="12.75" hidden="1" customHeight="1" outlineLevel="1" x14ac:dyDescent="0.2">
      <c r="A270" s="99" t="s">
        <v>498</v>
      </c>
      <c r="B270" s="63" t="s">
        <v>81</v>
      </c>
      <c r="C270" s="43" t="s">
        <v>79</v>
      </c>
      <c r="D270" s="44">
        <f>$D$11</f>
        <v>110.23</v>
      </c>
      <c r="E270" s="44">
        <f t="shared" ref="E270:AA270" si="155">$D$11</f>
        <v>110.23</v>
      </c>
      <c r="F270" s="44">
        <f t="shared" si="155"/>
        <v>110.23</v>
      </c>
      <c r="G270" s="44">
        <f t="shared" si="155"/>
        <v>110.23</v>
      </c>
      <c r="H270" s="44">
        <f t="shared" si="155"/>
        <v>110.23</v>
      </c>
      <c r="I270" s="44">
        <f t="shared" si="155"/>
        <v>110.23</v>
      </c>
      <c r="J270" s="44">
        <f t="shared" si="155"/>
        <v>110.23</v>
      </c>
      <c r="K270" s="44">
        <f t="shared" si="155"/>
        <v>110.23</v>
      </c>
      <c r="L270" s="44">
        <f t="shared" si="155"/>
        <v>110.23</v>
      </c>
      <c r="M270" s="44">
        <f t="shared" si="155"/>
        <v>110.23</v>
      </c>
      <c r="N270" s="44">
        <f t="shared" si="155"/>
        <v>110.23</v>
      </c>
      <c r="O270" s="44">
        <f t="shared" si="155"/>
        <v>110.23</v>
      </c>
      <c r="P270" s="44">
        <f t="shared" si="155"/>
        <v>110.23</v>
      </c>
      <c r="Q270" s="44">
        <f t="shared" si="155"/>
        <v>110.23</v>
      </c>
      <c r="R270" s="44">
        <f t="shared" si="155"/>
        <v>110.23</v>
      </c>
      <c r="S270" s="44">
        <f t="shared" si="155"/>
        <v>110.23</v>
      </c>
      <c r="T270" s="44">
        <f t="shared" si="155"/>
        <v>110.23</v>
      </c>
      <c r="U270" s="44">
        <f t="shared" si="155"/>
        <v>110.23</v>
      </c>
      <c r="V270" s="44">
        <f t="shared" si="155"/>
        <v>110.23</v>
      </c>
      <c r="W270" s="44">
        <f t="shared" si="155"/>
        <v>110.23</v>
      </c>
      <c r="X270" s="44">
        <f t="shared" si="155"/>
        <v>110.23</v>
      </c>
      <c r="Y270" s="44">
        <f t="shared" si="155"/>
        <v>110.23</v>
      </c>
      <c r="Z270" s="44">
        <f t="shared" si="155"/>
        <v>110.23</v>
      </c>
      <c r="AA270" s="44">
        <f t="shared" si="155"/>
        <v>110.23</v>
      </c>
    </row>
    <row r="271" spans="1:27" ht="12.75" customHeight="1" collapsed="1" x14ac:dyDescent="0.2">
      <c r="A271" s="98" t="s">
        <v>499</v>
      </c>
      <c r="B271" s="28" t="str">
        <f>"22"&amp;"."&amp;$B$662&amp;"."&amp;$B$663</f>
        <v>22.08.2023</v>
      </c>
      <c r="C271" s="90" t="s">
        <v>76</v>
      </c>
      <c r="D271" s="91">
        <f>ROUND(((D272+D273+D275+D274)/1000),5)</f>
        <v>3.0670700000000002</v>
      </c>
      <c r="E271" s="91">
        <f>ROUND(((E272+E273+E275+E274)/1000),5)</f>
        <v>2.9173100000000001</v>
      </c>
      <c r="F271" s="91">
        <f>ROUND(((F272+F273+F275+F274)/1000),5)</f>
        <v>2.7712699999999999</v>
      </c>
      <c r="G271" s="91">
        <f t="shared" ref="G271:AA271" si="156">ROUND(((G272+G273+G275+G274)/1000),5)</f>
        <v>2.7122799999999998</v>
      </c>
      <c r="H271" s="91">
        <f t="shared" si="156"/>
        <v>2.7294999999999998</v>
      </c>
      <c r="I271" s="91">
        <f t="shared" si="156"/>
        <v>2.8545500000000001</v>
      </c>
      <c r="J271" s="91">
        <f t="shared" si="156"/>
        <v>3.1301999999999999</v>
      </c>
      <c r="K271" s="91">
        <f t="shared" si="156"/>
        <v>3.3077299999999998</v>
      </c>
      <c r="L271" s="91">
        <f t="shared" si="156"/>
        <v>3.6164000000000001</v>
      </c>
      <c r="M271" s="91">
        <f t="shared" si="156"/>
        <v>3.83935</v>
      </c>
      <c r="N271" s="91">
        <f t="shared" si="156"/>
        <v>3.90089</v>
      </c>
      <c r="O271" s="91">
        <f t="shared" si="156"/>
        <v>3.9013300000000002</v>
      </c>
      <c r="P271" s="91">
        <f t="shared" si="156"/>
        <v>3.90001</v>
      </c>
      <c r="Q271" s="91">
        <f t="shared" si="156"/>
        <v>3.9131</v>
      </c>
      <c r="R271" s="91">
        <f t="shared" si="156"/>
        <v>3.99858</v>
      </c>
      <c r="S271" s="91">
        <f t="shared" si="156"/>
        <v>4.02156</v>
      </c>
      <c r="T271" s="91">
        <f t="shared" si="156"/>
        <v>4.0261699999999996</v>
      </c>
      <c r="U271" s="91">
        <f t="shared" si="156"/>
        <v>4.0244200000000001</v>
      </c>
      <c r="V271" s="91">
        <f t="shared" si="156"/>
        <v>3.9276</v>
      </c>
      <c r="W271" s="91">
        <f t="shared" si="156"/>
        <v>3.9187400000000001</v>
      </c>
      <c r="X271" s="91">
        <f t="shared" si="156"/>
        <v>3.90578</v>
      </c>
      <c r="Y271" s="91">
        <f t="shared" si="156"/>
        <v>3.7646299999999999</v>
      </c>
      <c r="Z271" s="91">
        <f t="shared" si="156"/>
        <v>3.5491899999999998</v>
      </c>
      <c r="AA271" s="91">
        <f t="shared" si="156"/>
        <v>3.3043800000000001</v>
      </c>
    </row>
    <row r="272" spans="1:27" ht="12.75" hidden="1" customHeight="1" outlineLevel="1" x14ac:dyDescent="0.2">
      <c r="A272" s="99" t="s">
        <v>500</v>
      </c>
      <c r="B272" s="63" t="s">
        <v>238</v>
      </c>
      <c r="C272" s="43" t="s">
        <v>79</v>
      </c>
      <c r="D272" s="44">
        <v>1235.95</v>
      </c>
      <c r="E272" s="44">
        <v>1086.19</v>
      </c>
      <c r="F272" s="44">
        <v>940.15</v>
      </c>
      <c r="G272" s="44">
        <v>881.16</v>
      </c>
      <c r="H272" s="44">
        <v>898.38</v>
      </c>
      <c r="I272" s="44">
        <v>1023.43</v>
      </c>
      <c r="J272" s="44">
        <v>1299.08</v>
      </c>
      <c r="K272" s="44">
        <v>1476.61</v>
      </c>
      <c r="L272" s="44">
        <v>1785.28</v>
      </c>
      <c r="M272" s="44">
        <v>2008.23</v>
      </c>
      <c r="N272" s="44">
        <v>2069.77</v>
      </c>
      <c r="O272" s="44">
        <v>2070.21</v>
      </c>
      <c r="P272" s="44">
        <v>2068.89</v>
      </c>
      <c r="Q272" s="44">
        <v>2081.98</v>
      </c>
      <c r="R272" s="44">
        <v>2167.46</v>
      </c>
      <c r="S272" s="44">
        <v>2190.44</v>
      </c>
      <c r="T272" s="44">
        <v>2195.0500000000002</v>
      </c>
      <c r="U272" s="44">
        <v>2193.3000000000002</v>
      </c>
      <c r="V272" s="44">
        <v>2096.48</v>
      </c>
      <c r="W272" s="44">
        <v>2087.62</v>
      </c>
      <c r="X272" s="44">
        <v>2074.66</v>
      </c>
      <c r="Y272" s="44">
        <v>1933.51</v>
      </c>
      <c r="Z272" s="44">
        <v>1718.07</v>
      </c>
      <c r="AA272" s="44">
        <v>1473.26</v>
      </c>
    </row>
    <row r="273" spans="1:27" ht="12.75" hidden="1" customHeight="1" outlineLevel="1" x14ac:dyDescent="0.2">
      <c r="A273" s="99" t="s">
        <v>501</v>
      </c>
      <c r="B273" s="63" t="s">
        <v>90</v>
      </c>
      <c r="C273" s="43" t="s">
        <v>79</v>
      </c>
      <c r="D273" s="44">
        <f>$D$168</f>
        <v>1716.97</v>
      </c>
      <c r="E273" s="44">
        <f>$D$168</f>
        <v>1716.97</v>
      </c>
      <c r="F273" s="44">
        <f t="shared" ref="F273:AA273" si="157">$D$168</f>
        <v>1716.97</v>
      </c>
      <c r="G273" s="44">
        <f t="shared" si="157"/>
        <v>1716.97</v>
      </c>
      <c r="H273" s="44">
        <f t="shared" si="157"/>
        <v>1716.97</v>
      </c>
      <c r="I273" s="44">
        <f t="shared" si="157"/>
        <v>1716.97</v>
      </c>
      <c r="J273" s="44">
        <f t="shared" si="157"/>
        <v>1716.97</v>
      </c>
      <c r="K273" s="44">
        <f t="shared" si="157"/>
        <v>1716.97</v>
      </c>
      <c r="L273" s="44">
        <f t="shared" si="157"/>
        <v>1716.97</v>
      </c>
      <c r="M273" s="44">
        <f t="shared" si="157"/>
        <v>1716.97</v>
      </c>
      <c r="N273" s="44">
        <f t="shared" si="157"/>
        <v>1716.97</v>
      </c>
      <c r="O273" s="44">
        <f t="shared" si="157"/>
        <v>1716.97</v>
      </c>
      <c r="P273" s="44">
        <f t="shared" si="157"/>
        <v>1716.97</v>
      </c>
      <c r="Q273" s="44">
        <f t="shared" si="157"/>
        <v>1716.97</v>
      </c>
      <c r="R273" s="44">
        <f t="shared" si="157"/>
        <v>1716.97</v>
      </c>
      <c r="S273" s="44">
        <f t="shared" si="157"/>
        <v>1716.97</v>
      </c>
      <c r="T273" s="44">
        <f t="shared" si="157"/>
        <v>1716.97</v>
      </c>
      <c r="U273" s="44">
        <f t="shared" si="157"/>
        <v>1716.97</v>
      </c>
      <c r="V273" s="44">
        <f t="shared" si="157"/>
        <v>1716.97</v>
      </c>
      <c r="W273" s="44">
        <f t="shared" si="157"/>
        <v>1716.97</v>
      </c>
      <c r="X273" s="44">
        <f t="shared" si="157"/>
        <v>1716.97</v>
      </c>
      <c r="Y273" s="44">
        <f t="shared" si="157"/>
        <v>1716.97</v>
      </c>
      <c r="Z273" s="44">
        <f t="shared" si="157"/>
        <v>1716.97</v>
      </c>
      <c r="AA273" s="44">
        <f t="shared" si="157"/>
        <v>1716.97</v>
      </c>
    </row>
    <row r="274" spans="1:27" ht="12.75" hidden="1" customHeight="1" outlineLevel="1" x14ac:dyDescent="0.2">
      <c r="A274" s="99" t="s">
        <v>502</v>
      </c>
      <c r="B274" s="63" t="s">
        <v>83</v>
      </c>
      <c r="C274" s="43" t="s">
        <v>79</v>
      </c>
      <c r="D274" s="44">
        <v>3.92</v>
      </c>
      <c r="E274" s="44">
        <v>3.92</v>
      </c>
      <c r="F274" s="44">
        <v>3.92</v>
      </c>
      <c r="G274" s="44">
        <v>3.92</v>
      </c>
      <c r="H274" s="44">
        <v>3.92</v>
      </c>
      <c r="I274" s="44">
        <v>3.92</v>
      </c>
      <c r="J274" s="44">
        <v>3.92</v>
      </c>
      <c r="K274" s="44">
        <v>3.92</v>
      </c>
      <c r="L274" s="44">
        <v>3.92</v>
      </c>
      <c r="M274" s="44">
        <v>3.92</v>
      </c>
      <c r="N274" s="44">
        <v>3.92</v>
      </c>
      <c r="O274" s="44">
        <v>3.92</v>
      </c>
      <c r="P274" s="44">
        <v>3.92</v>
      </c>
      <c r="Q274" s="44">
        <v>3.92</v>
      </c>
      <c r="R274" s="44">
        <v>3.92</v>
      </c>
      <c r="S274" s="44">
        <v>3.92</v>
      </c>
      <c r="T274" s="44">
        <v>3.92</v>
      </c>
      <c r="U274" s="44">
        <v>3.92</v>
      </c>
      <c r="V274" s="44">
        <v>3.92</v>
      </c>
      <c r="W274" s="44">
        <v>3.92</v>
      </c>
      <c r="X274" s="44">
        <v>3.92</v>
      </c>
      <c r="Y274" s="44">
        <v>3.92</v>
      </c>
      <c r="Z274" s="44">
        <v>3.92</v>
      </c>
      <c r="AA274" s="44">
        <v>3.92</v>
      </c>
    </row>
    <row r="275" spans="1:27" ht="12.75" hidden="1" customHeight="1" outlineLevel="1" x14ac:dyDescent="0.2">
      <c r="A275" s="99" t="s">
        <v>503</v>
      </c>
      <c r="B275" s="63" t="s">
        <v>81</v>
      </c>
      <c r="C275" s="43" t="s">
        <v>79</v>
      </c>
      <c r="D275" s="44">
        <f>$D$11</f>
        <v>110.23</v>
      </c>
      <c r="E275" s="44">
        <f t="shared" ref="E275:AA275" si="158">$D$11</f>
        <v>110.23</v>
      </c>
      <c r="F275" s="44">
        <f t="shared" si="158"/>
        <v>110.23</v>
      </c>
      <c r="G275" s="44">
        <f t="shared" si="158"/>
        <v>110.23</v>
      </c>
      <c r="H275" s="44">
        <f t="shared" si="158"/>
        <v>110.23</v>
      </c>
      <c r="I275" s="44">
        <f t="shared" si="158"/>
        <v>110.23</v>
      </c>
      <c r="J275" s="44">
        <f t="shared" si="158"/>
        <v>110.23</v>
      </c>
      <c r="K275" s="44">
        <f t="shared" si="158"/>
        <v>110.23</v>
      </c>
      <c r="L275" s="44">
        <f t="shared" si="158"/>
        <v>110.23</v>
      </c>
      <c r="M275" s="44">
        <f t="shared" si="158"/>
        <v>110.23</v>
      </c>
      <c r="N275" s="44">
        <f t="shared" si="158"/>
        <v>110.23</v>
      </c>
      <c r="O275" s="44">
        <f t="shared" si="158"/>
        <v>110.23</v>
      </c>
      <c r="P275" s="44">
        <f t="shared" si="158"/>
        <v>110.23</v>
      </c>
      <c r="Q275" s="44">
        <f t="shared" si="158"/>
        <v>110.23</v>
      </c>
      <c r="R275" s="44">
        <f t="shared" si="158"/>
        <v>110.23</v>
      </c>
      <c r="S275" s="44">
        <f t="shared" si="158"/>
        <v>110.23</v>
      </c>
      <c r="T275" s="44">
        <f t="shared" si="158"/>
        <v>110.23</v>
      </c>
      <c r="U275" s="44">
        <f t="shared" si="158"/>
        <v>110.23</v>
      </c>
      <c r="V275" s="44">
        <f t="shared" si="158"/>
        <v>110.23</v>
      </c>
      <c r="W275" s="44">
        <f t="shared" si="158"/>
        <v>110.23</v>
      </c>
      <c r="X275" s="44">
        <f t="shared" si="158"/>
        <v>110.23</v>
      </c>
      <c r="Y275" s="44">
        <f t="shared" si="158"/>
        <v>110.23</v>
      </c>
      <c r="Z275" s="44">
        <f t="shared" si="158"/>
        <v>110.23</v>
      </c>
      <c r="AA275" s="44">
        <f t="shared" si="158"/>
        <v>110.23</v>
      </c>
    </row>
    <row r="276" spans="1:27" ht="12.75" customHeight="1" collapsed="1" x14ac:dyDescent="0.2">
      <c r="A276" s="98" t="s">
        <v>504</v>
      </c>
      <c r="B276" s="28" t="str">
        <f>"23"&amp;"."&amp;$B$662&amp;"."&amp;$B$663</f>
        <v>23.08.2023</v>
      </c>
      <c r="C276" s="90" t="s">
        <v>76</v>
      </c>
      <c r="D276" s="91">
        <f>ROUND(((D277+D278+D280+D279)/1000),5)</f>
        <v>3.0554399999999999</v>
      </c>
      <c r="E276" s="91">
        <f>ROUND(((E277+E278+E280+E279)/1000),5)</f>
        <v>2.7819400000000001</v>
      </c>
      <c r="F276" s="91">
        <f>ROUND(((F277+F278+F280+F279)/1000),5)</f>
        <v>2.71502</v>
      </c>
      <c r="G276" s="91">
        <f t="shared" ref="G276:AA276" si="159">ROUND(((G277+G278+G280+G279)/1000),5)</f>
        <v>2.6770900000000002</v>
      </c>
      <c r="H276" s="91">
        <f t="shared" si="159"/>
        <v>2.67482</v>
      </c>
      <c r="I276" s="91">
        <f t="shared" si="159"/>
        <v>2.0754000000000001</v>
      </c>
      <c r="J276" s="91">
        <f t="shared" si="159"/>
        <v>3.0180099999999999</v>
      </c>
      <c r="K276" s="91">
        <f t="shared" si="159"/>
        <v>3.3627400000000001</v>
      </c>
      <c r="L276" s="91">
        <f t="shared" si="159"/>
        <v>3.5819399999999999</v>
      </c>
      <c r="M276" s="91">
        <f t="shared" si="159"/>
        <v>3.9029099999999999</v>
      </c>
      <c r="N276" s="91">
        <f t="shared" si="159"/>
        <v>3.9471400000000001</v>
      </c>
      <c r="O276" s="91">
        <f t="shared" si="159"/>
        <v>3.95187</v>
      </c>
      <c r="P276" s="91">
        <f t="shared" si="159"/>
        <v>3.93919</v>
      </c>
      <c r="Q276" s="91">
        <f t="shared" si="159"/>
        <v>3.9024399999999999</v>
      </c>
      <c r="R276" s="91">
        <f t="shared" si="159"/>
        <v>3.9359799999999998</v>
      </c>
      <c r="S276" s="91">
        <f t="shared" si="159"/>
        <v>3.93601</v>
      </c>
      <c r="T276" s="91">
        <f t="shared" si="159"/>
        <v>3.92598</v>
      </c>
      <c r="U276" s="91">
        <f t="shared" si="159"/>
        <v>3.9127299999999998</v>
      </c>
      <c r="V276" s="91">
        <f t="shared" si="159"/>
        <v>3.85547</v>
      </c>
      <c r="W276" s="91">
        <f t="shared" si="159"/>
        <v>3.8841700000000001</v>
      </c>
      <c r="X276" s="91">
        <f t="shared" si="159"/>
        <v>3.7804899999999999</v>
      </c>
      <c r="Y276" s="91">
        <f t="shared" si="159"/>
        <v>3.6918099999999998</v>
      </c>
      <c r="Z276" s="91">
        <f t="shared" si="159"/>
        <v>3.5722800000000001</v>
      </c>
      <c r="AA276" s="91">
        <f t="shared" si="159"/>
        <v>3.28199</v>
      </c>
    </row>
    <row r="277" spans="1:27" ht="12.75" hidden="1" customHeight="1" outlineLevel="1" x14ac:dyDescent="0.2">
      <c r="A277" s="99" t="s">
        <v>505</v>
      </c>
      <c r="B277" s="63" t="s">
        <v>238</v>
      </c>
      <c r="C277" s="43" t="s">
        <v>79</v>
      </c>
      <c r="D277" s="44">
        <v>1224.32</v>
      </c>
      <c r="E277" s="44">
        <v>950.82</v>
      </c>
      <c r="F277" s="44">
        <v>883.9</v>
      </c>
      <c r="G277" s="44">
        <v>845.97</v>
      </c>
      <c r="H277" s="44">
        <v>843.7</v>
      </c>
      <c r="I277" s="44">
        <v>244.28</v>
      </c>
      <c r="J277" s="44">
        <v>1186.8900000000001</v>
      </c>
      <c r="K277" s="44">
        <v>1531.62</v>
      </c>
      <c r="L277" s="44">
        <v>1750.82</v>
      </c>
      <c r="M277" s="44">
        <v>2071.79</v>
      </c>
      <c r="N277" s="44">
        <v>2116.02</v>
      </c>
      <c r="O277" s="44">
        <v>2120.75</v>
      </c>
      <c r="P277" s="44">
        <v>2108.0700000000002</v>
      </c>
      <c r="Q277" s="44">
        <v>2071.3200000000002</v>
      </c>
      <c r="R277" s="44">
        <v>2104.86</v>
      </c>
      <c r="S277" s="44">
        <v>2104.89</v>
      </c>
      <c r="T277" s="44">
        <v>2094.86</v>
      </c>
      <c r="U277" s="44">
        <v>2081.61</v>
      </c>
      <c r="V277" s="44">
        <v>2024.35</v>
      </c>
      <c r="W277" s="44">
        <v>2053.0500000000002</v>
      </c>
      <c r="X277" s="44">
        <v>1949.37</v>
      </c>
      <c r="Y277" s="44">
        <v>1860.69</v>
      </c>
      <c r="Z277" s="44">
        <v>1741.16</v>
      </c>
      <c r="AA277" s="44">
        <v>1450.87</v>
      </c>
    </row>
    <row r="278" spans="1:27" ht="12.75" hidden="1" customHeight="1" outlineLevel="1" x14ac:dyDescent="0.2">
      <c r="A278" s="99" t="s">
        <v>506</v>
      </c>
      <c r="B278" s="63" t="s">
        <v>90</v>
      </c>
      <c r="C278" s="43" t="s">
        <v>79</v>
      </c>
      <c r="D278" s="44">
        <f>$D$168</f>
        <v>1716.97</v>
      </c>
      <c r="E278" s="44">
        <f>$D$168</f>
        <v>1716.97</v>
      </c>
      <c r="F278" s="44">
        <f t="shared" ref="F278:AA278" si="160">$D$168</f>
        <v>1716.97</v>
      </c>
      <c r="G278" s="44">
        <f t="shared" si="160"/>
        <v>1716.97</v>
      </c>
      <c r="H278" s="44">
        <f t="shared" si="160"/>
        <v>1716.97</v>
      </c>
      <c r="I278" s="44">
        <f t="shared" si="160"/>
        <v>1716.97</v>
      </c>
      <c r="J278" s="44">
        <f t="shared" si="160"/>
        <v>1716.97</v>
      </c>
      <c r="K278" s="44">
        <f t="shared" si="160"/>
        <v>1716.97</v>
      </c>
      <c r="L278" s="44">
        <f t="shared" si="160"/>
        <v>1716.97</v>
      </c>
      <c r="M278" s="44">
        <f t="shared" si="160"/>
        <v>1716.97</v>
      </c>
      <c r="N278" s="44">
        <f t="shared" si="160"/>
        <v>1716.97</v>
      </c>
      <c r="O278" s="44">
        <f t="shared" si="160"/>
        <v>1716.97</v>
      </c>
      <c r="P278" s="44">
        <f t="shared" si="160"/>
        <v>1716.97</v>
      </c>
      <c r="Q278" s="44">
        <f t="shared" si="160"/>
        <v>1716.97</v>
      </c>
      <c r="R278" s="44">
        <f t="shared" si="160"/>
        <v>1716.97</v>
      </c>
      <c r="S278" s="44">
        <f t="shared" si="160"/>
        <v>1716.97</v>
      </c>
      <c r="T278" s="44">
        <f t="shared" si="160"/>
        <v>1716.97</v>
      </c>
      <c r="U278" s="44">
        <f t="shared" si="160"/>
        <v>1716.97</v>
      </c>
      <c r="V278" s="44">
        <f t="shared" si="160"/>
        <v>1716.97</v>
      </c>
      <c r="W278" s="44">
        <f t="shared" si="160"/>
        <v>1716.97</v>
      </c>
      <c r="X278" s="44">
        <f t="shared" si="160"/>
        <v>1716.97</v>
      </c>
      <c r="Y278" s="44">
        <f t="shared" si="160"/>
        <v>1716.97</v>
      </c>
      <c r="Z278" s="44">
        <f t="shared" si="160"/>
        <v>1716.97</v>
      </c>
      <c r="AA278" s="44">
        <f t="shared" si="160"/>
        <v>1716.97</v>
      </c>
    </row>
    <row r="279" spans="1:27" ht="12.75" hidden="1" customHeight="1" outlineLevel="1" x14ac:dyDescent="0.2">
      <c r="A279" s="99" t="s">
        <v>507</v>
      </c>
      <c r="B279" s="63" t="s">
        <v>83</v>
      </c>
      <c r="C279" s="43" t="s">
        <v>79</v>
      </c>
      <c r="D279" s="44">
        <v>3.92</v>
      </c>
      <c r="E279" s="44">
        <v>3.92</v>
      </c>
      <c r="F279" s="44">
        <v>3.92</v>
      </c>
      <c r="G279" s="44">
        <v>3.92</v>
      </c>
      <c r="H279" s="44">
        <v>3.92</v>
      </c>
      <c r="I279" s="44">
        <v>3.92</v>
      </c>
      <c r="J279" s="44">
        <v>3.92</v>
      </c>
      <c r="K279" s="44">
        <v>3.92</v>
      </c>
      <c r="L279" s="44">
        <v>3.92</v>
      </c>
      <c r="M279" s="44">
        <v>3.92</v>
      </c>
      <c r="N279" s="44">
        <v>3.92</v>
      </c>
      <c r="O279" s="44">
        <v>3.92</v>
      </c>
      <c r="P279" s="44">
        <v>3.92</v>
      </c>
      <c r="Q279" s="44">
        <v>3.92</v>
      </c>
      <c r="R279" s="44">
        <v>3.92</v>
      </c>
      <c r="S279" s="44">
        <v>3.92</v>
      </c>
      <c r="T279" s="44">
        <v>3.92</v>
      </c>
      <c r="U279" s="44">
        <v>3.92</v>
      </c>
      <c r="V279" s="44">
        <v>3.92</v>
      </c>
      <c r="W279" s="44">
        <v>3.92</v>
      </c>
      <c r="X279" s="44">
        <v>3.92</v>
      </c>
      <c r="Y279" s="44">
        <v>3.92</v>
      </c>
      <c r="Z279" s="44">
        <v>3.92</v>
      </c>
      <c r="AA279" s="44">
        <v>3.92</v>
      </c>
    </row>
    <row r="280" spans="1:27" ht="12.75" hidden="1" customHeight="1" outlineLevel="1" x14ac:dyDescent="0.2">
      <c r="A280" s="99" t="s">
        <v>508</v>
      </c>
      <c r="B280" s="63" t="s">
        <v>81</v>
      </c>
      <c r="C280" s="43" t="s">
        <v>79</v>
      </c>
      <c r="D280" s="44">
        <f>$D$11</f>
        <v>110.23</v>
      </c>
      <c r="E280" s="44">
        <f t="shared" ref="E280:AA280" si="161">$D$11</f>
        <v>110.23</v>
      </c>
      <c r="F280" s="44">
        <f t="shared" si="161"/>
        <v>110.23</v>
      </c>
      <c r="G280" s="44">
        <f t="shared" si="161"/>
        <v>110.23</v>
      </c>
      <c r="H280" s="44">
        <f t="shared" si="161"/>
        <v>110.23</v>
      </c>
      <c r="I280" s="44">
        <f t="shared" si="161"/>
        <v>110.23</v>
      </c>
      <c r="J280" s="44">
        <f t="shared" si="161"/>
        <v>110.23</v>
      </c>
      <c r="K280" s="44">
        <f t="shared" si="161"/>
        <v>110.23</v>
      </c>
      <c r="L280" s="44">
        <f t="shared" si="161"/>
        <v>110.23</v>
      </c>
      <c r="M280" s="44">
        <f t="shared" si="161"/>
        <v>110.23</v>
      </c>
      <c r="N280" s="44">
        <f t="shared" si="161"/>
        <v>110.23</v>
      </c>
      <c r="O280" s="44">
        <f t="shared" si="161"/>
        <v>110.23</v>
      </c>
      <c r="P280" s="44">
        <f t="shared" si="161"/>
        <v>110.23</v>
      </c>
      <c r="Q280" s="44">
        <f t="shared" si="161"/>
        <v>110.23</v>
      </c>
      <c r="R280" s="44">
        <f t="shared" si="161"/>
        <v>110.23</v>
      </c>
      <c r="S280" s="44">
        <f t="shared" si="161"/>
        <v>110.23</v>
      </c>
      <c r="T280" s="44">
        <f t="shared" si="161"/>
        <v>110.23</v>
      </c>
      <c r="U280" s="44">
        <f t="shared" si="161"/>
        <v>110.23</v>
      </c>
      <c r="V280" s="44">
        <f t="shared" si="161"/>
        <v>110.23</v>
      </c>
      <c r="W280" s="44">
        <f t="shared" si="161"/>
        <v>110.23</v>
      </c>
      <c r="X280" s="44">
        <f t="shared" si="161"/>
        <v>110.23</v>
      </c>
      <c r="Y280" s="44">
        <f t="shared" si="161"/>
        <v>110.23</v>
      </c>
      <c r="Z280" s="44">
        <f t="shared" si="161"/>
        <v>110.23</v>
      </c>
      <c r="AA280" s="44">
        <f t="shared" si="161"/>
        <v>110.23</v>
      </c>
    </row>
    <row r="281" spans="1:27" ht="12.75" customHeight="1" collapsed="1" x14ac:dyDescent="0.2">
      <c r="A281" s="98" t="s">
        <v>509</v>
      </c>
      <c r="B281" s="28" t="str">
        <f>"24"&amp;"."&amp;$B$662&amp;"."&amp;$B$663</f>
        <v>24.08.2023</v>
      </c>
      <c r="C281" s="90" t="s">
        <v>76</v>
      </c>
      <c r="D281" s="91">
        <f>ROUND(((D282+D283+D285+D284)/1000),5)</f>
        <v>3.0408900000000001</v>
      </c>
      <c r="E281" s="91">
        <f>ROUND(((E282+E283+E285+E284)/1000),5)</f>
        <v>2.7982800000000001</v>
      </c>
      <c r="F281" s="91">
        <f>ROUND(((F282+F283+F285+F284)/1000),5)</f>
        <v>2.69509</v>
      </c>
      <c r="G281" s="91">
        <f t="shared" ref="G281:AA281" si="162">ROUND(((G282+G283+G285+G284)/1000),5)</f>
        <v>2.0419700000000001</v>
      </c>
      <c r="H281" s="91">
        <f t="shared" si="162"/>
        <v>2.0504699999999998</v>
      </c>
      <c r="I281" s="91">
        <f t="shared" si="162"/>
        <v>2.7970799999999998</v>
      </c>
      <c r="J281" s="91">
        <f t="shared" si="162"/>
        <v>3.0875400000000002</v>
      </c>
      <c r="K281" s="91">
        <f t="shared" si="162"/>
        <v>3.4124099999999999</v>
      </c>
      <c r="L281" s="91">
        <f t="shared" si="162"/>
        <v>3.6141999999999999</v>
      </c>
      <c r="M281" s="91">
        <f t="shared" si="162"/>
        <v>3.7185199999999998</v>
      </c>
      <c r="N281" s="91">
        <f t="shared" si="162"/>
        <v>3.77643</v>
      </c>
      <c r="O281" s="91">
        <f t="shared" si="162"/>
        <v>3.7661099999999998</v>
      </c>
      <c r="P281" s="91">
        <f t="shared" si="162"/>
        <v>3.7481200000000001</v>
      </c>
      <c r="Q281" s="91">
        <f t="shared" si="162"/>
        <v>3.7815799999999999</v>
      </c>
      <c r="R281" s="91">
        <f t="shared" si="162"/>
        <v>3.8726799999999999</v>
      </c>
      <c r="S281" s="91">
        <f t="shared" si="162"/>
        <v>3.87669</v>
      </c>
      <c r="T281" s="91">
        <f t="shared" si="162"/>
        <v>3.87188</v>
      </c>
      <c r="U281" s="91">
        <f t="shared" si="162"/>
        <v>3.76878</v>
      </c>
      <c r="V281" s="91">
        <f t="shared" si="162"/>
        <v>3.7696999999999998</v>
      </c>
      <c r="W281" s="91">
        <f t="shared" si="162"/>
        <v>3.80898</v>
      </c>
      <c r="X281" s="91">
        <f t="shared" si="162"/>
        <v>3.8384200000000002</v>
      </c>
      <c r="Y281" s="91">
        <f t="shared" si="162"/>
        <v>3.7357300000000002</v>
      </c>
      <c r="Z281" s="91">
        <f t="shared" si="162"/>
        <v>3.6176200000000001</v>
      </c>
      <c r="AA281" s="91">
        <f t="shared" si="162"/>
        <v>3.3505400000000001</v>
      </c>
    </row>
    <row r="282" spans="1:27" ht="12.75" hidden="1" customHeight="1" outlineLevel="1" x14ac:dyDescent="0.2">
      <c r="A282" s="99" t="s">
        <v>510</v>
      </c>
      <c r="B282" s="63" t="s">
        <v>238</v>
      </c>
      <c r="C282" s="43" t="s">
        <v>79</v>
      </c>
      <c r="D282" s="44">
        <v>1209.77</v>
      </c>
      <c r="E282" s="44">
        <v>967.16</v>
      </c>
      <c r="F282" s="44">
        <v>863.97</v>
      </c>
      <c r="G282" s="44">
        <v>210.85</v>
      </c>
      <c r="H282" s="44">
        <v>219.35</v>
      </c>
      <c r="I282" s="44">
        <v>965.96</v>
      </c>
      <c r="J282" s="44">
        <v>1256.42</v>
      </c>
      <c r="K282" s="44">
        <v>1581.29</v>
      </c>
      <c r="L282" s="44">
        <v>1783.08</v>
      </c>
      <c r="M282" s="44">
        <v>1887.4</v>
      </c>
      <c r="N282" s="44">
        <v>1945.31</v>
      </c>
      <c r="O282" s="44">
        <v>1934.99</v>
      </c>
      <c r="P282" s="44">
        <v>1917</v>
      </c>
      <c r="Q282" s="44">
        <v>1950.46</v>
      </c>
      <c r="R282" s="44">
        <v>2041.56</v>
      </c>
      <c r="S282" s="44">
        <v>2045.57</v>
      </c>
      <c r="T282" s="44">
        <v>2040.76</v>
      </c>
      <c r="U282" s="44">
        <v>1937.66</v>
      </c>
      <c r="V282" s="44">
        <v>1938.58</v>
      </c>
      <c r="W282" s="44">
        <v>1977.86</v>
      </c>
      <c r="X282" s="44">
        <v>2007.3</v>
      </c>
      <c r="Y282" s="44">
        <v>1904.61</v>
      </c>
      <c r="Z282" s="44">
        <v>1786.5</v>
      </c>
      <c r="AA282" s="44">
        <v>1519.42</v>
      </c>
    </row>
    <row r="283" spans="1:27" ht="12.75" hidden="1" customHeight="1" outlineLevel="1" x14ac:dyDescent="0.2">
      <c r="A283" s="99" t="s">
        <v>511</v>
      </c>
      <c r="B283" s="63" t="s">
        <v>90</v>
      </c>
      <c r="C283" s="43" t="s">
        <v>79</v>
      </c>
      <c r="D283" s="44">
        <f>$D$168</f>
        <v>1716.97</v>
      </c>
      <c r="E283" s="44">
        <f>$D$168</f>
        <v>1716.97</v>
      </c>
      <c r="F283" s="44">
        <f t="shared" ref="F283:AA283" si="163">$D$168</f>
        <v>1716.97</v>
      </c>
      <c r="G283" s="44">
        <f t="shared" si="163"/>
        <v>1716.97</v>
      </c>
      <c r="H283" s="44">
        <f t="shared" si="163"/>
        <v>1716.97</v>
      </c>
      <c r="I283" s="44">
        <f t="shared" si="163"/>
        <v>1716.97</v>
      </c>
      <c r="J283" s="44">
        <f t="shared" si="163"/>
        <v>1716.97</v>
      </c>
      <c r="K283" s="44">
        <f t="shared" si="163"/>
        <v>1716.97</v>
      </c>
      <c r="L283" s="44">
        <f t="shared" si="163"/>
        <v>1716.97</v>
      </c>
      <c r="M283" s="44">
        <f t="shared" si="163"/>
        <v>1716.97</v>
      </c>
      <c r="N283" s="44">
        <f t="shared" si="163"/>
        <v>1716.97</v>
      </c>
      <c r="O283" s="44">
        <f t="shared" si="163"/>
        <v>1716.97</v>
      </c>
      <c r="P283" s="44">
        <f t="shared" si="163"/>
        <v>1716.97</v>
      </c>
      <c r="Q283" s="44">
        <f t="shared" si="163"/>
        <v>1716.97</v>
      </c>
      <c r="R283" s="44">
        <f t="shared" si="163"/>
        <v>1716.97</v>
      </c>
      <c r="S283" s="44">
        <f t="shared" si="163"/>
        <v>1716.97</v>
      </c>
      <c r="T283" s="44">
        <f t="shared" si="163"/>
        <v>1716.97</v>
      </c>
      <c r="U283" s="44">
        <f t="shared" si="163"/>
        <v>1716.97</v>
      </c>
      <c r="V283" s="44">
        <f t="shared" si="163"/>
        <v>1716.97</v>
      </c>
      <c r="W283" s="44">
        <f t="shared" si="163"/>
        <v>1716.97</v>
      </c>
      <c r="X283" s="44">
        <f t="shared" si="163"/>
        <v>1716.97</v>
      </c>
      <c r="Y283" s="44">
        <f t="shared" si="163"/>
        <v>1716.97</v>
      </c>
      <c r="Z283" s="44">
        <f t="shared" si="163"/>
        <v>1716.97</v>
      </c>
      <c r="AA283" s="44">
        <f t="shared" si="163"/>
        <v>1716.97</v>
      </c>
    </row>
    <row r="284" spans="1:27" ht="12.75" hidden="1" customHeight="1" outlineLevel="1" x14ac:dyDescent="0.2">
      <c r="A284" s="99" t="s">
        <v>512</v>
      </c>
      <c r="B284" s="63" t="s">
        <v>83</v>
      </c>
      <c r="C284" s="43" t="s">
        <v>79</v>
      </c>
      <c r="D284" s="44">
        <v>3.92</v>
      </c>
      <c r="E284" s="44">
        <v>3.92</v>
      </c>
      <c r="F284" s="44">
        <v>3.92</v>
      </c>
      <c r="G284" s="44">
        <v>3.92</v>
      </c>
      <c r="H284" s="44">
        <v>3.92</v>
      </c>
      <c r="I284" s="44">
        <v>3.92</v>
      </c>
      <c r="J284" s="44">
        <v>3.92</v>
      </c>
      <c r="K284" s="44">
        <v>3.92</v>
      </c>
      <c r="L284" s="44">
        <v>3.92</v>
      </c>
      <c r="M284" s="44">
        <v>3.92</v>
      </c>
      <c r="N284" s="44">
        <v>3.92</v>
      </c>
      <c r="O284" s="44">
        <v>3.92</v>
      </c>
      <c r="P284" s="44">
        <v>3.92</v>
      </c>
      <c r="Q284" s="44">
        <v>3.92</v>
      </c>
      <c r="R284" s="44">
        <v>3.92</v>
      </c>
      <c r="S284" s="44">
        <v>3.92</v>
      </c>
      <c r="T284" s="44">
        <v>3.92</v>
      </c>
      <c r="U284" s="44">
        <v>3.92</v>
      </c>
      <c r="V284" s="44">
        <v>3.92</v>
      </c>
      <c r="W284" s="44">
        <v>3.92</v>
      </c>
      <c r="X284" s="44">
        <v>3.92</v>
      </c>
      <c r="Y284" s="44">
        <v>3.92</v>
      </c>
      <c r="Z284" s="44">
        <v>3.92</v>
      </c>
      <c r="AA284" s="44">
        <v>3.92</v>
      </c>
    </row>
    <row r="285" spans="1:27" ht="12.75" hidden="1" customHeight="1" outlineLevel="1" x14ac:dyDescent="0.2">
      <c r="A285" s="99" t="s">
        <v>513</v>
      </c>
      <c r="B285" s="63" t="s">
        <v>81</v>
      </c>
      <c r="C285" s="43" t="s">
        <v>79</v>
      </c>
      <c r="D285" s="44">
        <f>$D$11</f>
        <v>110.23</v>
      </c>
      <c r="E285" s="44">
        <f t="shared" ref="E285:AA285" si="164">$D$11</f>
        <v>110.23</v>
      </c>
      <c r="F285" s="44">
        <f t="shared" si="164"/>
        <v>110.23</v>
      </c>
      <c r="G285" s="44">
        <f t="shared" si="164"/>
        <v>110.23</v>
      </c>
      <c r="H285" s="44">
        <f t="shared" si="164"/>
        <v>110.23</v>
      </c>
      <c r="I285" s="44">
        <f t="shared" si="164"/>
        <v>110.23</v>
      </c>
      <c r="J285" s="44">
        <f t="shared" si="164"/>
        <v>110.23</v>
      </c>
      <c r="K285" s="44">
        <f t="shared" si="164"/>
        <v>110.23</v>
      </c>
      <c r="L285" s="44">
        <f t="shared" si="164"/>
        <v>110.23</v>
      </c>
      <c r="M285" s="44">
        <f t="shared" si="164"/>
        <v>110.23</v>
      </c>
      <c r="N285" s="44">
        <f t="shared" si="164"/>
        <v>110.23</v>
      </c>
      <c r="O285" s="44">
        <f t="shared" si="164"/>
        <v>110.23</v>
      </c>
      <c r="P285" s="44">
        <f t="shared" si="164"/>
        <v>110.23</v>
      </c>
      <c r="Q285" s="44">
        <f t="shared" si="164"/>
        <v>110.23</v>
      </c>
      <c r="R285" s="44">
        <f t="shared" si="164"/>
        <v>110.23</v>
      </c>
      <c r="S285" s="44">
        <f t="shared" si="164"/>
        <v>110.23</v>
      </c>
      <c r="T285" s="44">
        <f t="shared" si="164"/>
        <v>110.23</v>
      </c>
      <c r="U285" s="44">
        <f t="shared" si="164"/>
        <v>110.23</v>
      </c>
      <c r="V285" s="44">
        <f t="shared" si="164"/>
        <v>110.23</v>
      </c>
      <c r="W285" s="44">
        <f t="shared" si="164"/>
        <v>110.23</v>
      </c>
      <c r="X285" s="44">
        <f t="shared" si="164"/>
        <v>110.23</v>
      </c>
      <c r="Y285" s="44">
        <f t="shared" si="164"/>
        <v>110.23</v>
      </c>
      <c r="Z285" s="44">
        <f t="shared" si="164"/>
        <v>110.23</v>
      </c>
      <c r="AA285" s="44">
        <f t="shared" si="164"/>
        <v>110.23</v>
      </c>
    </row>
    <row r="286" spans="1:27" ht="12.75" customHeight="1" collapsed="1" x14ac:dyDescent="0.2">
      <c r="A286" s="98" t="s">
        <v>514</v>
      </c>
      <c r="B286" s="28" t="str">
        <f>"25"&amp;"."&amp;$B$662&amp;"."&amp;$B$663</f>
        <v>25.08.2023</v>
      </c>
      <c r="C286" s="90" t="s">
        <v>76</v>
      </c>
      <c r="D286" s="91">
        <f>ROUND(((D287+D288+D290+D289)/1000),5)</f>
        <v>3.11511</v>
      </c>
      <c r="E286" s="91">
        <f>ROUND(((E287+E288+E290+E289)/1000),5)</f>
        <v>2.90341</v>
      </c>
      <c r="F286" s="91">
        <f>ROUND(((F287+F288+F290+F289)/1000),5)</f>
        <v>2.7813500000000002</v>
      </c>
      <c r="G286" s="91">
        <f t="shared" ref="G286:AA286" si="165">ROUND(((G287+G288+G290+G289)/1000),5)</f>
        <v>2.0491899999999998</v>
      </c>
      <c r="H286" s="91">
        <f t="shared" si="165"/>
        <v>2.0655399999999999</v>
      </c>
      <c r="I286" s="91">
        <f t="shared" si="165"/>
        <v>2.1001599999999998</v>
      </c>
      <c r="J286" s="91">
        <f t="shared" si="165"/>
        <v>3.1452800000000001</v>
      </c>
      <c r="K286" s="91">
        <f t="shared" si="165"/>
        <v>3.4262600000000001</v>
      </c>
      <c r="L286" s="91">
        <f t="shared" si="165"/>
        <v>3.59768</v>
      </c>
      <c r="M286" s="91">
        <f t="shared" si="165"/>
        <v>3.7856999999999998</v>
      </c>
      <c r="N286" s="91">
        <f t="shared" si="165"/>
        <v>3.8330700000000002</v>
      </c>
      <c r="O286" s="91">
        <f t="shared" si="165"/>
        <v>3.80951</v>
      </c>
      <c r="P286" s="91">
        <f t="shared" si="165"/>
        <v>3.7769599999999999</v>
      </c>
      <c r="Q286" s="91">
        <f t="shared" si="165"/>
        <v>3.7892800000000002</v>
      </c>
      <c r="R286" s="91">
        <f t="shared" si="165"/>
        <v>3.87534</v>
      </c>
      <c r="S286" s="91">
        <f t="shared" si="165"/>
        <v>3.8731100000000001</v>
      </c>
      <c r="T286" s="91">
        <f t="shared" si="165"/>
        <v>3.8412999999999999</v>
      </c>
      <c r="U286" s="91">
        <f t="shared" si="165"/>
        <v>3.8332600000000001</v>
      </c>
      <c r="V286" s="91">
        <f t="shared" si="165"/>
        <v>3.8302999999999998</v>
      </c>
      <c r="W286" s="91">
        <f t="shared" si="165"/>
        <v>3.8704200000000002</v>
      </c>
      <c r="X286" s="91">
        <f t="shared" si="165"/>
        <v>3.8727</v>
      </c>
      <c r="Y286" s="91">
        <f t="shared" si="165"/>
        <v>3.7990499999999998</v>
      </c>
      <c r="Z286" s="91">
        <f t="shared" si="165"/>
        <v>3.5939199999999998</v>
      </c>
      <c r="AA286" s="91">
        <f t="shared" si="165"/>
        <v>3.3799399999999999</v>
      </c>
    </row>
    <row r="287" spans="1:27" ht="12.75" hidden="1" customHeight="1" outlineLevel="1" x14ac:dyDescent="0.2">
      <c r="A287" s="99" t="s">
        <v>515</v>
      </c>
      <c r="B287" s="63" t="s">
        <v>238</v>
      </c>
      <c r="C287" s="43" t="s">
        <v>79</v>
      </c>
      <c r="D287" s="44">
        <v>1283.99</v>
      </c>
      <c r="E287" s="44">
        <v>1072.29</v>
      </c>
      <c r="F287" s="44">
        <v>950.23</v>
      </c>
      <c r="G287" s="44">
        <v>218.07</v>
      </c>
      <c r="H287" s="44">
        <v>234.42</v>
      </c>
      <c r="I287" s="44">
        <v>269.04000000000002</v>
      </c>
      <c r="J287" s="44">
        <v>1314.16</v>
      </c>
      <c r="K287" s="44">
        <v>1595.14</v>
      </c>
      <c r="L287" s="44">
        <v>1766.56</v>
      </c>
      <c r="M287" s="44">
        <v>1954.58</v>
      </c>
      <c r="N287" s="44">
        <v>2001.95</v>
      </c>
      <c r="O287" s="44">
        <v>1978.39</v>
      </c>
      <c r="P287" s="44">
        <v>1945.84</v>
      </c>
      <c r="Q287" s="44">
        <v>1958.16</v>
      </c>
      <c r="R287" s="44">
        <v>2044.22</v>
      </c>
      <c r="S287" s="44">
        <v>2041.99</v>
      </c>
      <c r="T287" s="44">
        <v>2010.18</v>
      </c>
      <c r="U287" s="44">
        <v>2002.14</v>
      </c>
      <c r="V287" s="44">
        <v>1999.18</v>
      </c>
      <c r="W287" s="44">
        <v>2039.3</v>
      </c>
      <c r="X287" s="44">
        <v>2041.58</v>
      </c>
      <c r="Y287" s="44">
        <v>1967.93</v>
      </c>
      <c r="Z287" s="44">
        <v>1762.8</v>
      </c>
      <c r="AA287" s="44">
        <v>1548.82</v>
      </c>
    </row>
    <row r="288" spans="1:27" ht="12.75" hidden="1" customHeight="1" outlineLevel="1" x14ac:dyDescent="0.2">
      <c r="A288" s="99" t="s">
        <v>516</v>
      </c>
      <c r="B288" s="63" t="s">
        <v>90</v>
      </c>
      <c r="C288" s="43" t="s">
        <v>79</v>
      </c>
      <c r="D288" s="44">
        <f>$D$168</f>
        <v>1716.97</v>
      </c>
      <c r="E288" s="44">
        <f>$D$168</f>
        <v>1716.97</v>
      </c>
      <c r="F288" s="44">
        <f t="shared" ref="F288:AA288" si="166">$D$168</f>
        <v>1716.97</v>
      </c>
      <c r="G288" s="44">
        <f t="shared" si="166"/>
        <v>1716.97</v>
      </c>
      <c r="H288" s="44">
        <f t="shared" si="166"/>
        <v>1716.97</v>
      </c>
      <c r="I288" s="44">
        <f t="shared" si="166"/>
        <v>1716.97</v>
      </c>
      <c r="J288" s="44">
        <f t="shared" si="166"/>
        <v>1716.97</v>
      </c>
      <c r="K288" s="44">
        <f t="shared" si="166"/>
        <v>1716.97</v>
      </c>
      <c r="L288" s="44">
        <f t="shared" si="166"/>
        <v>1716.97</v>
      </c>
      <c r="M288" s="44">
        <f t="shared" si="166"/>
        <v>1716.97</v>
      </c>
      <c r="N288" s="44">
        <f t="shared" si="166"/>
        <v>1716.97</v>
      </c>
      <c r="O288" s="44">
        <f t="shared" si="166"/>
        <v>1716.97</v>
      </c>
      <c r="P288" s="44">
        <f t="shared" si="166"/>
        <v>1716.97</v>
      </c>
      <c r="Q288" s="44">
        <f t="shared" si="166"/>
        <v>1716.97</v>
      </c>
      <c r="R288" s="44">
        <f t="shared" si="166"/>
        <v>1716.97</v>
      </c>
      <c r="S288" s="44">
        <f t="shared" si="166"/>
        <v>1716.97</v>
      </c>
      <c r="T288" s="44">
        <f t="shared" si="166"/>
        <v>1716.97</v>
      </c>
      <c r="U288" s="44">
        <f t="shared" si="166"/>
        <v>1716.97</v>
      </c>
      <c r="V288" s="44">
        <f t="shared" si="166"/>
        <v>1716.97</v>
      </c>
      <c r="W288" s="44">
        <f t="shared" si="166"/>
        <v>1716.97</v>
      </c>
      <c r="X288" s="44">
        <f t="shared" si="166"/>
        <v>1716.97</v>
      </c>
      <c r="Y288" s="44">
        <f t="shared" si="166"/>
        <v>1716.97</v>
      </c>
      <c r="Z288" s="44">
        <f t="shared" si="166"/>
        <v>1716.97</v>
      </c>
      <c r="AA288" s="44">
        <f t="shared" si="166"/>
        <v>1716.97</v>
      </c>
    </row>
    <row r="289" spans="1:27" ht="12.75" hidden="1" customHeight="1" outlineLevel="1" x14ac:dyDescent="0.2">
      <c r="A289" s="99" t="s">
        <v>517</v>
      </c>
      <c r="B289" s="63" t="s">
        <v>83</v>
      </c>
      <c r="C289" s="43" t="s">
        <v>79</v>
      </c>
      <c r="D289" s="44">
        <v>3.92</v>
      </c>
      <c r="E289" s="44">
        <v>3.92</v>
      </c>
      <c r="F289" s="44">
        <v>3.92</v>
      </c>
      <c r="G289" s="44">
        <v>3.92</v>
      </c>
      <c r="H289" s="44">
        <v>3.92</v>
      </c>
      <c r="I289" s="44">
        <v>3.92</v>
      </c>
      <c r="J289" s="44">
        <v>3.92</v>
      </c>
      <c r="K289" s="44">
        <v>3.92</v>
      </c>
      <c r="L289" s="44">
        <v>3.92</v>
      </c>
      <c r="M289" s="44">
        <v>3.92</v>
      </c>
      <c r="N289" s="44">
        <v>3.92</v>
      </c>
      <c r="O289" s="44">
        <v>3.92</v>
      </c>
      <c r="P289" s="44">
        <v>3.92</v>
      </c>
      <c r="Q289" s="44">
        <v>3.92</v>
      </c>
      <c r="R289" s="44">
        <v>3.92</v>
      </c>
      <c r="S289" s="44">
        <v>3.92</v>
      </c>
      <c r="T289" s="44">
        <v>3.92</v>
      </c>
      <c r="U289" s="44">
        <v>3.92</v>
      </c>
      <c r="V289" s="44">
        <v>3.92</v>
      </c>
      <c r="W289" s="44">
        <v>3.92</v>
      </c>
      <c r="X289" s="44">
        <v>3.92</v>
      </c>
      <c r="Y289" s="44">
        <v>3.92</v>
      </c>
      <c r="Z289" s="44">
        <v>3.92</v>
      </c>
      <c r="AA289" s="44">
        <v>3.92</v>
      </c>
    </row>
    <row r="290" spans="1:27" ht="12.75" hidden="1" customHeight="1" outlineLevel="1" x14ac:dyDescent="0.2">
      <c r="A290" s="99" t="s">
        <v>518</v>
      </c>
      <c r="B290" s="63" t="s">
        <v>81</v>
      </c>
      <c r="C290" s="43" t="s">
        <v>79</v>
      </c>
      <c r="D290" s="44">
        <f>$D$11</f>
        <v>110.23</v>
      </c>
      <c r="E290" s="44">
        <f t="shared" ref="E290:AA290" si="167">$D$11</f>
        <v>110.23</v>
      </c>
      <c r="F290" s="44">
        <f t="shared" si="167"/>
        <v>110.23</v>
      </c>
      <c r="G290" s="44">
        <f t="shared" si="167"/>
        <v>110.23</v>
      </c>
      <c r="H290" s="44">
        <f t="shared" si="167"/>
        <v>110.23</v>
      </c>
      <c r="I290" s="44">
        <f t="shared" si="167"/>
        <v>110.23</v>
      </c>
      <c r="J290" s="44">
        <f t="shared" si="167"/>
        <v>110.23</v>
      </c>
      <c r="K290" s="44">
        <f t="shared" si="167"/>
        <v>110.23</v>
      </c>
      <c r="L290" s="44">
        <f t="shared" si="167"/>
        <v>110.23</v>
      </c>
      <c r="M290" s="44">
        <f t="shared" si="167"/>
        <v>110.23</v>
      </c>
      <c r="N290" s="44">
        <f t="shared" si="167"/>
        <v>110.23</v>
      </c>
      <c r="O290" s="44">
        <f t="shared" si="167"/>
        <v>110.23</v>
      </c>
      <c r="P290" s="44">
        <f t="shared" si="167"/>
        <v>110.23</v>
      </c>
      <c r="Q290" s="44">
        <f t="shared" si="167"/>
        <v>110.23</v>
      </c>
      <c r="R290" s="44">
        <f t="shared" si="167"/>
        <v>110.23</v>
      </c>
      <c r="S290" s="44">
        <f t="shared" si="167"/>
        <v>110.23</v>
      </c>
      <c r="T290" s="44">
        <f t="shared" si="167"/>
        <v>110.23</v>
      </c>
      <c r="U290" s="44">
        <f t="shared" si="167"/>
        <v>110.23</v>
      </c>
      <c r="V290" s="44">
        <f t="shared" si="167"/>
        <v>110.23</v>
      </c>
      <c r="W290" s="44">
        <f t="shared" si="167"/>
        <v>110.23</v>
      </c>
      <c r="X290" s="44">
        <f t="shared" si="167"/>
        <v>110.23</v>
      </c>
      <c r="Y290" s="44">
        <f t="shared" si="167"/>
        <v>110.23</v>
      </c>
      <c r="Z290" s="44">
        <f t="shared" si="167"/>
        <v>110.23</v>
      </c>
      <c r="AA290" s="44">
        <f t="shared" si="167"/>
        <v>110.23</v>
      </c>
    </row>
    <row r="291" spans="1:27" ht="12.75" customHeight="1" collapsed="1" x14ac:dyDescent="0.2">
      <c r="A291" s="98" t="s">
        <v>519</v>
      </c>
      <c r="B291" s="28" t="str">
        <f>"26"&amp;"."&amp;$B$662&amp;"."&amp;$B$663</f>
        <v>26.08.2023</v>
      </c>
      <c r="C291" s="90" t="s">
        <v>76</v>
      </c>
      <c r="D291" s="91">
        <f>ROUND(((D292+D293+D295+D294)/1000),5)</f>
        <v>3.2428699999999999</v>
      </c>
      <c r="E291" s="91">
        <f>ROUND(((E292+E293+E295+E294)/1000),5)</f>
        <v>3.1593499999999999</v>
      </c>
      <c r="F291" s="91">
        <f>ROUND(((F292+F293+F295+F294)/1000),5)</f>
        <v>3.0322399999999998</v>
      </c>
      <c r="G291" s="91">
        <f t="shared" ref="G291:AA291" si="168">ROUND(((G292+G293+G295+G294)/1000),5)</f>
        <v>2.9967000000000001</v>
      </c>
      <c r="H291" s="91">
        <f t="shared" si="168"/>
        <v>2.9955099999999999</v>
      </c>
      <c r="I291" s="91">
        <f t="shared" si="168"/>
        <v>3.0141499999999999</v>
      </c>
      <c r="J291" s="91">
        <f t="shared" si="168"/>
        <v>3.1162200000000002</v>
      </c>
      <c r="K291" s="91">
        <f t="shared" si="168"/>
        <v>3.3122799999999999</v>
      </c>
      <c r="L291" s="91">
        <f t="shared" si="168"/>
        <v>3.6046800000000001</v>
      </c>
      <c r="M291" s="91">
        <f t="shared" si="168"/>
        <v>3.8511199999999999</v>
      </c>
      <c r="N291" s="91">
        <f t="shared" si="168"/>
        <v>3.9119600000000001</v>
      </c>
      <c r="O291" s="91">
        <f t="shared" si="168"/>
        <v>3.92109</v>
      </c>
      <c r="P291" s="91">
        <f t="shared" si="168"/>
        <v>3.9161700000000002</v>
      </c>
      <c r="Q291" s="91">
        <f t="shared" si="168"/>
        <v>3.9339</v>
      </c>
      <c r="R291" s="91">
        <f t="shared" si="168"/>
        <v>3.9310299999999998</v>
      </c>
      <c r="S291" s="91">
        <f t="shared" si="168"/>
        <v>3.9226899999999998</v>
      </c>
      <c r="T291" s="91">
        <f t="shared" si="168"/>
        <v>3.84666</v>
      </c>
      <c r="U291" s="91">
        <f t="shared" si="168"/>
        <v>3.7633899999999998</v>
      </c>
      <c r="V291" s="91">
        <f t="shared" si="168"/>
        <v>3.7612000000000001</v>
      </c>
      <c r="W291" s="91">
        <f t="shared" si="168"/>
        <v>3.8340399999999999</v>
      </c>
      <c r="X291" s="91">
        <f t="shared" si="168"/>
        <v>3.7802600000000002</v>
      </c>
      <c r="Y291" s="91">
        <f t="shared" si="168"/>
        <v>3.597</v>
      </c>
      <c r="Z291" s="91">
        <f t="shared" si="168"/>
        <v>3.5220899999999999</v>
      </c>
      <c r="AA291" s="91">
        <f t="shared" si="168"/>
        <v>3.3106</v>
      </c>
    </row>
    <row r="292" spans="1:27" ht="12.75" hidden="1" customHeight="1" outlineLevel="1" x14ac:dyDescent="0.2">
      <c r="A292" s="99" t="s">
        <v>520</v>
      </c>
      <c r="B292" s="63" t="s">
        <v>238</v>
      </c>
      <c r="C292" s="43" t="s">
        <v>79</v>
      </c>
      <c r="D292" s="44">
        <v>1411.75</v>
      </c>
      <c r="E292" s="44">
        <v>1328.23</v>
      </c>
      <c r="F292" s="44">
        <v>1201.1199999999999</v>
      </c>
      <c r="G292" s="44">
        <v>1165.58</v>
      </c>
      <c r="H292" s="44">
        <v>1164.3900000000001</v>
      </c>
      <c r="I292" s="44">
        <v>1183.03</v>
      </c>
      <c r="J292" s="44">
        <v>1285.0999999999999</v>
      </c>
      <c r="K292" s="44">
        <v>1481.16</v>
      </c>
      <c r="L292" s="44">
        <v>1773.56</v>
      </c>
      <c r="M292" s="44">
        <v>2020</v>
      </c>
      <c r="N292" s="44">
        <v>2080.84</v>
      </c>
      <c r="O292" s="44">
        <v>2089.9699999999998</v>
      </c>
      <c r="P292" s="44">
        <v>2085.0500000000002</v>
      </c>
      <c r="Q292" s="44">
        <v>2102.7800000000002</v>
      </c>
      <c r="R292" s="44">
        <v>2099.91</v>
      </c>
      <c r="S292" s="44">
        <v>2091.5700000000002</v>
      </c>
      <c r="T292" s="44">
        <v>2015.54</v>
      </c>
      <c r="U292" s="44">
        <v>1932.27</v>
      </c>
      <c r="V292" s="44">
        <v>1930.08</v>
      </c>
      <c r="W292" s="44">
        <v>2002.92</v>
      </c>
      <c r="X292" s="44">
        <v>1949.14</v>
      </c>
      <c r="Y292" s="44">
        <v>1765.88</v>
      </c>
      <c r="Z292" s="44">
        <v>1690.97</v>
      </c>
      <c r="AA292" s="44">
        <v>1479.48</v>
      </c>
    </row>
    <row r="293" spans="1:27" ht="12.75" hidden="1" customHeight="1" outlineLevel="1" x14ac:dyDescent="0.2">
      <c r="A293" s="99" t="s">
        <v>521</v>
      </c>
      <c r="B293" s="63" t="s">
        <v>90</v>
      </c>
      <c r="C293" s="43" t="s">
        <v>79</v>
      </c>
      <c r="D293" s="44">
        <f>$D$168</f>
        <v>1716.97</v>
      </c>
      <c r="E293" s="44">
        <f>$D$168</f>
        <v>1716.97</v>
      </c>
      <c r="F293" s="44">
        <f t="shared" ref="F293:AA293" si="169">$D$168</f>
        <v>1716.97</v>
      </c>
      <c r="G293" s="44">
        <f t="shared" si="169"/>
        <v>1716.97</v>
      </c>
      <c r="H293" s="44">
        <f t="shared" si="169"/>
        <v>1716.97</v>
      </c>
      <c r="I293" s="44">
        <f t="shared" si="169"/>
        <v>1716.97</v>
      </c>
      <c r="J293" s="44">
        <f t="shared" si="169"/>
        <v>1716.97</v>
      </c>
      <c r="K293" s="44">
        <f t="shared" si="169"/>
        <v>1716.97</v>
      </c>
      <c r="L293" s="44">
        <f t="shared" si="169"/>
        <v>1716.97</v>
      </c>
      <c r="M293" s="44">
        <f t="shared" si="169"/>
        <v>1716.97</v>
      </c>
      <c r="N293" s="44">
        <f t="shared" si="169"/>
        <v>1716.97</v>
      </c>
      <c r="O293" s="44">
        <f t="shared" si="169"/>
        <v>1716.97</v>
      </c>
      <c r="P293" s="44">
        <f t="shared" si="169"/>
        <v>1716.97</v>
      </c>
      <c r="Q293" s="44">
        <f t="shared" si="169"/>
        <v>1716.97</v>
      </c>
      <c r="R293" s="44">
        <f t="shared" si="169"/>
        <v>1716.97</v>
      </c>
      <c r="S293" s="44">
        <f t="shared" si="169"/>
        <v>1716.97</v>
      </c>
      <c r="T293" s="44">
        <f t="shared" si="169"/>
        <v>1716.97</v>
      </c>
      <c r="U293" s="44">
        <f t="shared" si="169"/>
        <v>1716.97</v>
      </c>
      <c r="V293" s="44">
        <f t="shared" si="169"/>
        <v>1716.97</v>
      </c>
      <c r="W293" s="44">
        <f t="shared" si="169"/>
        <v>1716.97</v>
      </c>
      <c r="X293" s="44">
        <f t="shared" si="169"/>
        <v>1716.97</v>
      </c>
      <c r="Y293" s="44">
        <f t="shared" si="169"/>
        <v>1716.97</v>
      </c>
      <c r="Z293" s="44">
        <f t="shared" si="169"/>
        <v>1716.97</v>
      </c>
      <c r="AA293" s="44">
        <f t="shared" si="169"/>
        <v>1716.97</v>
      </c>
    </row>
    <row r="294" spans="1:27" ht="12.75" hidden="1" customHeight="1" outlineLevel="1" x14ac:dyDescent="0.2">
      <c r="A294" s="99" t="s">
        <v>522</v>
      </c>
      <c r="B294" s="63" t="s">
        <v>83</v>
      </c>
      <c r="C294" s="43" t="s">
        <v>79</v>
      </c>
      <c r="D294" s="44">
        <v>3.92</v>
      </c>
      <c r="E294" s="44">
        <v>3.92</v>
      </c>
      <c r="F294" s="44">
        <v>3.92</v>
      </c>
      <c r="G294" s="44">
        <v>3.92</v>
      </c>
      <c r="H294" s="44">
        <v>3.92</v>
      </c>
      <c r="I294" s="44">
        <v>3.92</v>
      </c>
      <c r="J294" s="44">
        <v>3.92</v>
      </c>
      <c r="K294" s="44">
        <v>3.92</v>
      </c>
      <c r="L294" s="44">
        <v>3.92</v>
      </c>
      <c r="M294" s="44">
        <v>3.92</v>
      </c>
      <c r="N294" s="44">
        <v>3.92</v>
      </c>
      <c r="O294" s="44">
        <v>3.92</v>
      </c>
      <c r="P294" s="44">
        <v>3.92</v>
      </c>
      <c r="Q294" s="44">
        <v>3.92</v>
      </c>
      <c r="R294" s="44">
        <v>3.92</v>
      </c>
      <c r="S294" s="44">
        <v>3.92</v>
      </c>
      <c r="T294" s="44">
        <v>3.92</v>
      </c>
      <c r="U294" s="44">
        <v>3.92</v>
      </c>
      <c r="V294" s="44">
        <v>3.92</v>
      </c>
      <c r="W294" s="44">
        <v>3.92</v>
      </c>
      <c r="X294" s="44">
        <v>3.92</v>
      </c>
      <c r="Y294" s="44">
        <v>3.92</v>
      </c>
      <c r="Z294" s="44">
        <v>3.92</v>
      </c>
      <c r="AA294" s="44">
        <v>3.92</v>
      </c>
    </row>
    <row r="295" spans="1:27" ht="12.75" hidden="1" customHeight="1" outlineLevel="1" x14ac:dyDescent="0.2">
      <c r="A295" s="99" t="s">
        <v>523</v>
      </c>
      <c r="B295" s="63" t="s">
        <v>81</v>
      </c>
      <c r="C295" s="43" t="s">
        <v>79</v>
      </c>
      <c r="D295" s="44">
        <f>$D$11</f>
        <v>110.23</v>
      </c>
      <c r="E295" s="44">
        <f t="shared" ref="E295:AA295" si="170">$D$11</f>
        <v>110.23</v>
      </c>
      <c r="F295" s="44">
        <f t="shared" si="170"/>
        <v>110.23</v>
      </c>
      <c r="G295" s="44">
        <f t="shared" si="170"/>
        <v>110.23</v>
      </c>
      <c r="H295" s="44">
        <f t="shared" si="170"/>
        <v>110.23</v>
      </c>
      <c r="I295" s="44">
        <f t="shared" si="170"/>
        <v>110.23</v>
      </c>
      <c r="J295" s="44">
        <f t="shared" si="170"/>
        <v>110.23</v>
      </c>
      <c r="K295" s="44">
        <f t="shared" si="170"/>
        <v>110.23</v>
      </c>
      <c r="L295" s="44">
        <f t="shared" si="170"/>
        <v>110.23</v>
      </c>
      <c r="M295" s="44">
        <f t="shared" si="170"/>
        <v>110.23</v>
      </c>
      <c r="N295" s="44">
        <f t="shared" si="170"/>
        <v>110.23</v>
      </c>
      <c r="O295" s="44">
        <f t="shared" si="170"/>
        <v>110.23</v>
      </c>
      <c r="P295" s="44">
        <f t="shared" si="170"/>
        <v>110.23</v>
      </c>
      <c r="Q295" s="44">
        <f t="shared" si="170"/>
        <v>110.23</v>
      </c>
      <c r="R295" s="44">
        <f t="shared" si="170"/>
        <v>110.23</v>
      </c>
      <c r="S295" s="44">
        <f t="shared" si="170"/>
        <v>110.23</v>
      </c>
      <c r="T295" s="44">
        <f t="shared" si="170"/>
        <v>110.23</v>
      </c>
      <c r="U295" s="44">
        <f t="shared" si="170"/>
        <v>110.23</v>
      </c>
      <c r="V295" s="44">
        <f t="shared" si="170"/>
        <v>110.23</v>
      </c>
      <c r="W295" s="44">
        <f t="shared" si="170"/>
        <v>110.23</v>
      </c>
      <c r="X295" s="44">
        <f t="shared" si="170"/>
        <v>110.23</v>
      </c>
      <c r="Y295" s="44">
        <f t="shared" si="170"/>
        <v>110.23</v>
      </c>
      <c r="Z295" s="44">
        <f t="shared" si="170"/>
        <v>110.23</v>
      </c>
      <c r="AA295" s="44">
        <f t="shared" si="170"/>
        <v>110.23</v>
      </c>
    </row>
    <row r="296" spans="1:27" ht="12.75" customHeight="1" collapsed="1" x14ac:dyDescent="0.2">
      <c r="A296" s="98" t="s">
        <v>524</v>
      </c>
      <c r="B296" s="28" t="str">
        <f>"27"&amp;"."&amp;$B$662&amp;"."&amp;$B$663</f>
        <v>27.08.2023</v>
      </c>
      <c r="C296" s="90" t="s">
        <v>76</v>
      </c>
      <c r="D296" s="91">
        <f>ROUND(((D297+D298+D300+D299)/1000),5)</f>
        <v>3.1716799999999998</v>
      </c>
      <c r="E296" s="91">
        <f>ROUND(((E297+E298+E300+E299)/1000),5)</f>
        <v>3.0598200000000002</v>
      </c>
      <c r="F296" s="91">
        <f>ROUND(((F297+F298+F300+F299)/1000),5)</f>
        <v>2.9989300000000001</v>
      </c>
      <c r="G296" s="91">
        <f t="shared" ref="G296:AA296" si="171">ROUND(((G297+G298+G300+G299)/1000),5)</f>
        <v>2.9561199999999999</v>
      </c>
      <c r="H296" s="91">
        <f t="shared" si="171"/>
        <v>2.9297499999999999</v>
      </c>
      <c r="I296" s="91">
        <f t="shared" si="171"/>
        <v>2.9085000000000001</v>
      </c>
      <c r="J296" s="91">
        <f t="shared" si="171"/>
        <v>2.89683</v>
      </c>
      <c r="K296" s="91">
        <f t="shared" si="171"/>
        <v>3.12663</v>
      </c>
      <c r="L296" s="91">
        <f t="shared" si="171"/>
        <v>3.40855</v>
      </c>
      <c r="M296" s="91">
        <f t="shared" si="171"/>
        <v>3.5996299999999999</v>
      </c>
      <c r="N296" s="91">
        <f t="shared" si="171"/>
        <v>3.7100599999999999</v>
      </c>
      <c r="O296" s="91">
        <f t="shared" si="171"/>
        <v>3.7447499999999998</v>
      </c>
      <c r="P296" s="91">
        <f t="shared" si="171"/>
        <v>3.7440199999999999</v>
      </c>
      <c r="Q296" s="91">
        <f t="shared" si="171"/>
        <v>3.7525200000000001</v>
      </c>
      <c r="R296" s="91">
        <f t="shared" si="171"/>
        <v>3.7537699999999998</v>
      </c>
      <c r="S296" s="91">
        <f t="shared" si="171"/>
        <v>3.7456700000000001</v>
      </c>
      <c r="T296" s="91">
        <f t="shared" si="171"/>
        <v>3.7077499999999999</v>
      </c>
      <c r="U296" s="91">
        <f t="shared" si="171"/>
        <v>3.6519400000000002</v>
      </c>
      <c r="V296" s="91">
        <f t="shared" si="171"/>
        <v>3.6435</v>
      </c>
      <c r="W296" s="91">
        <f t="shared" si="171"/>
        <v>3.68486</v>
      </c>
      <c r="X296" s="91">
        <f t="shared" si="171"/>
        <v>3.6997399999999998</v>
      </c>
      <c r="Y296" s="91">
        <f t="shared" si="171"/>
        <v>3.59219</v>
      </c>
      <c r="Z296" s="91">
        <f t="shared" si="171"/>
        <v>3.5360100000000001</v>
      </c>
      <c r="AA296" s="91">
        <f t="shared" si="171"/>
        <v>3.2760400000000001</v>
      </c>
    </row>
    <row r="297" spans="1:27" ht="12.75" hidden="1" customHeight="1" outlineLevel="1" x14ac:dyDescent="0.2">
      <c r="A297" s="99" t="s">
        <v>525</v>
      </c>
      <c r="B297" s="63" t="s">
        <v>238</v>
      </c>
      <c r="C297" s="43" t="s">
        <v>79</v>
      </c>
      <c r="D297" s="44">
        <v>1340.56</v>
      </c>
      <c r="E297" s="44">
        <v>1228.7</v>
      </c>
      <c r="F297" s="44">
        <v>1167.81</v>
      </c>
      <c r="G297" s="44">
        <v>1125</v>
      </c>
      <c r="H297" s="44">
        <v>1098.6300000000001</v>
      </c>
      <c r="I297" s="44">
        <v>1077.3800000000001</v>
      </c>
      <c r="J297" s="44">
        <v>1065.71</v>
      </c>
      <c r="K297" s="44">
        <v>1295.51</v>
      </c>
      <c r="L297" s="44">
        <v>1577.43</v>
      </c>
      <c r="M297" s="44">
        <v>1768.51</v>
      </c>
      <c r="N297" s="44">
        <v>1878.94</v>
      </c>
      <c r="O297" s="44">
        <v>1913.63</v>
      </c>
      <c r="P297" s="44">
        <v>1912.9</v>
      </c>
      <c r="Q297" s="44">
        <v>1921.4</v>
      </c>
      <c r="R297" s="44">
        <v>1922.65</v>
      </c>
      <c r="S297" s="44">
        <v>1914.55</v>
      </c>
      <c r="T297" s="44">
        <v>1876.63</v>
      </c>
      <c r="U297" s="44">
        <v>1820.82</v>
      </c>
      <c r="V297" s="44">
        <v>1812.38</v>
      </c>
      <c r="W297" s="44">
        <v>1853.74</v>
      </c>
      <c r="X297" s="44">
        <v>1868.62</v>
      </c>
      <c r="Y297" s="44">
        <v>1761.07</v>
      </c>
      <c r="Z297" s="44">
        <v>1704.89</v>
      </c>
      <c r="AA297" s="44">
        <v>1444.92</v>
      </c>
    </row>
    <row r="298" spans="1:27" ht="12.75" hidden="1" customHeight="1" outlineLevel="1" x14ac:dyDescent="0.2">
      <c r="A298" s="99" t="s">
        <v>526</v>
      </c>
      <c r="B298" s="63" t="s">
        <v>90</v>
      </c>
      <c r="C298" s="43" t="s">
        <v>79</v>
      </c>
      <c r="D298" s="44">
        <f>$D$168</f>
        <v>1716.97</v>
      </c>
      <c r="E298" s="44">
        <f>$D$168</f>
        <v>1716.97</v>
      </c>
      <c r="F298" s="44">
        <f t="shared" ref="F298:AA298" si="172">$D$168</f>
        <v>1716.97</v>
      </c>
      <c r="G298" s="44">
        <f t="shared" si="172"/>
        <v>1716.97</v>
      </c>
      <c r="H298" s="44">
        <f t="shared" si="172"/>
        <v>1716.97</v>
      </c>
      <c r="I298" s="44">
        <f t="shared" si="172"/>
        <v>1716.97</v>
      </c>
      <c r="J298" s="44">
        <f t="shared" si="172"/>
        <v>1716.97</v>
      </c>
      <c r="K298" s="44">
        <f t="shared" si="172"/>
        <v>1716.97</v>
      </c>
      <c r="L298" s="44">
        <f t="shared" si="172"/>
        <v>1716.97</v>
      </c>
      <c r="M298" s="44">
        <f t="shared" si="172"/>
        <v>1716.97</v>
      </c>
      <c r="N298" s="44">
        <f t="shared" si="172"/>
        <v>1716.97</v>
      </c>
      <c r="O298" s="44">
        <f t="shared" si="172"/>
        <v>1716.97</v>
      </c>
      <c r="P298" s="44">
        <f t="shared" si="172"/>
        <v>1716.97</v>
      </c>
      <c r="Q298" s="44">
        <f t="shared" si="172"/>
        <v>1716.97</v>
      </c>
      <c r="R298" s="44">
        <f t="shared" si="172"/>
        <v>1716.97</v>
      </c>
      <c r="S298" s="44">
        <f t="shared" si="172"/>
        <v>1716.97</v>
      </c>
      <c r="T298" s="44">
        <f t="shared" si="172"/>
        <v>1716.97</v>
      </c>
      <c r="U298" s="44">
        <f t="shared" si="172"/>
        <v>1716.97</v>
      </c>
      <c r="V298" s="44">
        <f t="shared" si="172"/>
        <v>1716.97</v>
      </c>
      <c r="W298" s="44">
        <f t="shared" si="172"/>
        <v>1716.97</v>
      </c>
      <c r="X298" s="44">
        <f t="shared" si="172"/>
        <v>1716.97</v>
      </c>
      <c r="Y298" s="44">
        <f t="shared" si="172"/>
        <v>1716.97</v>
      </c>
      <c r="Z298" s="44">
        <f t="shared" si="172"/>
        <v>1716.97</v>
      </c>
      <c r="AA298" s="44">
        <f t="shared" si="172"/>
        <v>1716.97</v>
      </c>
    </row>
    <row r="299" spans="1:27" ht="12.75" hidden="1" customHeight="1" outlineLevel="1" x14ac:dyDescent="0.2">
      <c r="A299" s="99" t="s">
        <v>527</v>
      </c>
      <c r="B299" s="63" t="s">
        <v>83</v>
      </c>
      <c r="C299" s="43" t="s">
        <v>79</v>
      </c>
      <c r="D299" s="44">
        <v>3.92</v>
      </c>
      <c r="E299" s="44">
        <v>3.92</v>
      </c>
      <c r="F299" s="44">
        <v>3.92</v>
      </c>
      <c r="G299" s="44">
        <v>3.92</v>
      </c>
      <c r="H299" s="44">
        <v>3.92</v>
      </c>
      <c r="I299" s="44">
        <v>3.92</v>
      </c>
      <c r="J299" s="44">
        <v>3.92</v>
      </c>
      <c r="K299" s="44">
        <v>3.92</v>
      </c>
      <c r="L299" s="44">
        <v>3.92</v>
      </c>
      <c r="M299" s="44">
        <v>3.92</v>
      </c>
      <c r="N299" s="44">
        <v>3.92</v>
      </c>
      <c r="O299" s="44">
        <v>3.92</v>
      </c>
      <c r="P299" s="44">
        <v>3.92</v>
      </c>
      <c r="Q299" s="44">
        <v>3.92</v>
      </c>
      <c r="R299" s="44">
        <v>3.92</v>
      </c>
      <c r="S299" s="44">
        <v>3.92</v>
      </c>
      <c r="T299" s="44">
        <v>3.92</v>
      </c>
      <c r="U299" s="44">
        <v>3.92</v>
      </c>
      <c r="V299" s="44">
        <v>3.92</v>
      </c>
      <c r="W299" s="44">
        <v>3.92</v>
      </c>
      <c r="X299" s="44">
        <v>3.92</v>
      </c>
      <c r="Y299" s="44">
        <v>3.92</v>
      </c>
      <c r="Z299" s="44">
        <v>3.92</v>
      </c>
      <c r="AA299" s="44">
        <v>3.92</v>
      </c>
    </row>
    <row r="300" spans="1:27" ht="12.75" hidden="1" customHeight="1" outlineLevel="1" x14ac:dyDescent="0.2">
      <c r="A300" s="99" t="s">
        <v>528</v>
      </c>
      <c r="B300" s="63" t="s">
        <v>81</v>
      </c>
      <c r="C300" s="43" t="s">
        <v>79</v>
      </c>
      <c r="D300" s="44">
        <f>$D$11</f>
        <v>110.23</v>
      </c>
      <c r="E300" s="44">
        <f t="shared" ref="E300:AA300" si="173">$D$11</f>
        <v>110.23</v>
      </c>
      <c r="F300" s="44">
        <f t="shared" si="173"/>
        <v>110.23</v>
      </c>
      <c r="G300" s="44">
        <f t="shared" si="173"/>
        <v>110.23</v>
      </c>
      <c r="H300" s="44">
        <f t="shared" si="173"/>
        <v>110.23</v>
      </c>
      <c r="I300" s="44">
        <f t="shared" si="173"/>
        <v>110.23</v>
      </c>
      <c r="J300" s="44">
        <f t="shared" si="173"/>
        <v>110.23</v>
      </c>
      <c r="K300" s="44">
        <f t="shared" si="173"/>
        <v>110.23</v>
      </c>
      <c r="L300" s="44">
        <f t="shared" si="173"/>
        <v>110.23</v>
      </c>
      <c r="M300" s="44">
        <f t="shared" si="173"/>
        <v>110.23</v>
      </c>
      <c r="N300" s="44">
        <f t="shared" si="173"/>
        <v>110.23</v>
      </c>
      <c r="O300" s="44">
        <f t="shared" si="173"/>
        <v>110.23</v>
      </c>
      <c r="P300" s="44">
        <f t="shared" si="173"/>
        <v>110.23</v>
      </c>
      <c r="Q300" s="44">
        <f t="shared" si="173"/>
        <v>110.23</v>
      </c>
      <c r="R300" s="44">
        <f t="shared" si="173"/>
        <v>110.23</v>
      </c>
      <c r="S300" s="44">
        <f t="shared" si="173"/>
        <v>110.23</v>
      </c>
      <c r="T300" s="44">
        <f t="shared" si="173"/>
        <v>110.23</v>
      </c>
      <c r="U300" s="44">
        <f t="shared" si="173"/>
        <v>110.23</v>
      </c>
      <c r="V300" s="44">
        <f t="shared" si="173"/>
        <v>110.23</v>
      </c>
      <c r="W300" s="44">
        <f t="shared" si="173"/>
        <v>110.23</v>
      </c>
      <c r="X300" s="44">
        <f t="shared" si="173"/>
        <v>110.23</v>
      </c>
      <c r="Y300" s="44">
        <f t="shared" si="173"/>
        <v>110.23</v>
      </c>
      <c r="Z300" s="44">
        <f t="shared" si="173"/>
        <v>110.23</v>
      </c>
      <c r="AA300" s="44">
        <f t="shared" si="173"/>
        <v>110.23</v>
      </c>
    </row>
    <row r="301" spans="1:27" ht="12.75" customHeight="1" collapsed="1" x14ac:dyDescent="0.2">
      <c r="A301" s="98" t="s">
        <v>529</v>
      </c>
      <c r="B301" s="28" t="str">
        <f>"28"&amp;"."&amp;$B$662&amp;"."&amp;$B$663</f>
        <v>28.08.2023</v>
      </c>
      <c r="C301" s="90" t="s">
        <v>76</v>
      </c>
      <c r="D301" s="91">
        <f>ROUND(((D302+D303+D305+D304)/1000),5)</f>
        <v>3.1398600000000001</v>
      </c>
      <c r="E301" s="91">
        <f>ROUND(((E302+E303+E305+E304)/1000),5)</f>
        <v>2.9981900000000001</v>
      </c>
      <c r="F301" s="91">
        <f>ROUND(((F302+F303+F305+F304)/1000),5)</f>
        <v>2.9279899999999999</v>
      </c>
      <c r="G301" s="91">
        <f t="shared" ref="G301:AA301" si="174">ROUND(((G302+G303+G305+G304)/1000),5)</f>
        <v>2.8650199999999999</v>
      </c>
      <c r="H301" s="91">
        <f t="shared" si="174"/>
        <v>2.9093900000000001</v>
      </c>
      <c r="I301" s="91">
        <f t="shared" si="174"/>
        <v>2.9994200000000002</v>
      </c>
      <c r="J301" s="91">
        <f t="shared" si="174"/>
        <v>3.1747399999999999</v>
      </c>
      <c r="K301" s="91">
        <f t="shared" si="174"/>
        <v>3.4551500000000002</v>
      </c>
      <c r="L301" s="91">
        <f t="shared" si="174"/>
        <v>3.7362199999999999</v>
      </c>
      <c r="M301" s="91">
        <f t="shared" si="174"/>
        <v>3.8483299999999998</v>
      </c>
      <c r="N301" s="91">
        <f t="shared" si="174"/>
        <v>3.8625600000000002</v>
      </c>
      <c r="O301" s="91">
        <f t="shared" si="174"/>
        <v>3.86328</v>
      </c>
      <c r="P301" s="91">
        <f t="shared" si="174"/>
        <v>3.8540299999999998</v>
      </c>
      <c r="Q301" s="91">
        <f t="shared" si="174"/>
        <v>3.9094600000000002</v>
      </c>
      <c r="R301" s="91">
        <f t="shared" si="174"/>
        <v>4.0030099999999997</v>
      </c>
      <c r="S301" s="91">
        <f t="shared" si="174"/>
        <v>3.9949599999999998</v>
      </c>
      <c r="T301" s="91">
        <f t="shared" si="174"/>
        <v>4.01267</v>
      </c>
      <c r="U301" s="91">
        <f t="shared" si="174"/>
        <v>3.8725000000000001</v>
      </c>
      <c r="V301" s="91">
        <f t="shared" si="174"/>
        <v>3.8654999999999999</v>
      </c>
      <c r="W301" s="91">
        <f t="shared" si="174"/>
        <v>3.8730199999999999</v>
      </c>
      <c r="X301" s="91">
        <f t="shared" si="174"/>
        <v>3.84877</v>
      </c>
      <c r="Y301" s="91">
        <f t="shared" si="174"/>
        <v>3.7646799999999998</v>
      </c>
      <c r="Z301" s="91">
        <f t="shared" si="174"/>
        <v>3.53139</v>
      </c>
      <c r="AA301" s="91">
        <f t="shared" si="174"/>
        <v>3.2871100000000002</v>
      </c>
    </row>
    <row r="302" spans="1:27" ht="12.75" hidden="1" customHeight="1" outlineLevel="1" x14ac:dyDescent="0.2">
      <c r="A302" s="99" t="s">
        <v>530</v>
      </c>
      <c r="B302" s="63" t="s">
        <v>238</v>
      </c>
      <c r="C302" s="43" t="s">
        <v>79</v>
      </c>
      <c r="D302" s="44">
        <v>1308.74</v>
      </c>
      <c r="E302" s="44">
        <v>1167.07</v>
      </c>
      <c r="F302" s="44">
        <v>1096.8699999999999</v>
      </c>
      <c r="G302" s="44">
        <v>1033.9000000000001</v>
      </c>
      <c r="H302" s="44">
        <v>1078.27</v>
      </c>
      <c r="I302" s="44">
        <v>1168.3</v>
      </c>
      <c r="J302" s="44">
        <v>1343.62</v>
      </c>
      <c r="K302" s="44">
        <v>1624.03</v>
      </c>
      <c r="L302" s="44">
        <v>1905.1</v>
      </c>
      <c r="M302" s="44">
        <v>2017.21</v>
      </c>
      <c r="N302" s="44">
        <v>2031.44</v>
      </c>
      <c r="O302" s="44">
        <v>2032.16</v>
      </c>
      <c r="P302" s="44">
        <v>2022.91</v>
      </c>
      <c r="Q302" s="44">
        <v>2078.34</v>
      </c>
      <c r="R302" s="44">
        <v>2171.89</v>
      </c>
      <c r="S302" s="44">
        <v>2163.84</v>
      </c>
      <c r="T302" s="44">
        <v>2181.5500000000002</v>
      </c>
      <c r="U302" s="44">
        <v>2041.38</v>
      </c>
      <c r="V302" s="44">
        <v>2034.38</v>
      </c>
      <c r="W302" s="44">
        <v>2041.9</v>
      </c>
      <c r="X302" s="44">
        <v>2017.65</v>
      </c>
      <c r="Y302" s="44">
        <v>1933.56</v>
      </c>
      <c r="Z302" s="44">
        <v>1700.27</v>
      </c>
      <c r="AA302" s="44">
        <v>1455.99</v>
      </c>
    </row>
    <row r="303" spans="1:27" ht="12.75" hidden="1" customHeight="1" outlineLevel="1" x14ac:dyDescent="0.2">
      <c r="A303" s="99" t="s">
        <v>531</v>
      </c>
      <c r="B303" s="63" t="s">
        <v>90</v>
      </c>
      <c r="C303" s="43" t="s">
        <v>79</v>
      </c>
      <c r="D303" s="44">
        <f>$D$168</f>
        <v>1716.97</v>
      </c>
      <c r="E303" s="44">
        <f>$D$168</f>
        <v>1716.97</v>
      </c>
      <c r="F303" s="44">
        <f t="shared" ref="F303:AA303" si="175">$D$168</f>
        <v>1716.97</v>
      </c>
      <c r="G303" s="44">
        <f t="shared" si="175"/>
        <v>1716.97</v>
      </c>
      <c r="H303" s="44">
        <f t="shared" si="175"/>
        <v>1716.97</v>
      </c>
      <c r="I303" s="44">
        <f t="shared" si="175"/>
        <v>1716.97</v>
      </c>
      <c r="J303" s="44">
        <f t="shared" si="175"/>
        <v>1716.97</v>
      </c>
      <c r="K303" s="44">
        <f t="shared" si="175"/>
        <v>1716.97</v>
      </c>
      <c r="L303" s="44">
        <f t="shared" si="175"/>
        <v>1716.97</v>
      </c>
      <c r="M303" s="44">
        <f t="shared" si="175"/>
        <v>1716.97</v>
      </c>
      <c r="N303" s="44">
        <f t="shared" si="175"/>
        <v>1716.97</v>
      </c>
      <c r="O303" s="44">
        <f t="shared" si="175"/>
        <v>1716.97</v>
      </c>
      <c r="P303" s="44">
        <f t="shared" si="175"/>
        <v>1716.97</v>
      </c>
      <c r="Q303" s="44">
        <f t="shared" si="175"/>
        <v>1716.97</v>
      </c>
      <c r="R303" s="44">
        <f t="shared" si="175"/>
        <v>1716.97</v>
      </c>
      <c r="S303" s="44">
        <f t="shared" si="175"/>
        <v>1716.97</v>
      </c>
      <c r="T303" s="44">
        <f t="shared" si="175"/>
        <v>1716.97</v>
      </c>
      <c r="U303" s="44">
        <f t="shared" si="175"/>
        <v>1716.97</v>
      </c>
      <c r="V303" s="44">
        <f t="shared" si="175"/>
        <v>1716.97</v>
      </c>
      <c r="W303" s="44">
        <f t="shared" si="175"/>
        <v>1716.97</v>
      </c>
      <c r="X303" s="44">
        <f t="shared" si="175"/>
        <v>1716.97</v>
      </c>
      <c r="Y303" s="44">
        <f t="shared" si="175"/>
        <v>1716.97</v>
      </c>
      <c r="Z303" s="44">
        <f t="shared" si="175"/>
        <v>1716.97</v>
      </c>
      <c r="AA303" s="44">
        <f t="shared" si="175"/>
        <v>1716.97</v>
      </c>
    </row>
    <row r="304" spans="1:27" ht="12.75" hidden="1" customHeight="1" outlineLevel="1" x14ac:dyDescent="0.2">
      <c r="A304" s="99" t="s">
        <v>532</v>
      </c>
      <c r="B304" s="63" t="s">
        <v>83</v>
      </c>
      <c r="C304" s="43" t="s">
        <v>79</v>
      </c>
      <c r="D304" s="44">
        <v>3.92</v>
      </c>
      <c r="E304" s="44">
        <v>3.92</v>
      </c>
      <c r="F304" s="44">
        <v>3.92</v>
      </c>
      <c r="G304" s="44">
        <v>3.92</v>
      </c>
      <c r="H304" s="44">
        <v>3.92</v>
      </c>
      <c r="I304" s="44">
        <v>3.92</v>
      </c>
      <c r="J304" s="44">
        <v>3.92</v>
      </c>
      <c r="K304" s="44">
        <v>3.92</v>
      </c>
      <c r="L304" s="44">
        <v>3.92</v>
      </c>
      <c r="M304" s="44">
        <v>3.92</v>
      </c>
      <c r="N304" s="44">
        <v>3.92</v>
      </c>
      <c r="O304" s="44">
        <v>3.92</v>
      </c>
      <c r="P304" s="44">
        <v>3.92</v>
      </c>
      <c r="Q304" s="44">
        <v>3.92</v>
      </c>
      <c r="R304" s="44">
        <v>3.92</v>
      </c>
      <c r="S304" s="44">
        <v>3.92</v>
      </c>
      <c r="T304" s="44">
        <v>3.92</v>
      </c>
      <c r="U304" s="44">
        <v>3.92</v>
      </c>
      <c r="V304" s="44">
        <v>3.92</v>
      </c>
      <c r="W304" s="44">
        <v>3.92</v>
      </c>
      <c r="X304" s="44">
        <v>3.92</v>
      </c>
      <c r="Y304" s="44">
        <v>3.92</v>
      </c>
      <c r="Z304" s="44">
        <v>3.92</v>
      </c>
      <c r="AA304" s="44">
        <v>3.92</v>
      </c>
    </row>
    <row r="305" spans="1:27" ht="12.75" hidden="1" customHeight="1" outlineLevel="1" x14ac:dyDescent="0.2">
      <c r="A305" s="99" t="s">
        <v>533</v>
      </c>
      <c r="B305" s="63" t="s">
        <v>81</v>
      </c>
      <c r="C305" s="43" t="s">
        <v>79</v>
      </c>
      <c r="D305" s="44">
        <f>$D$11</f>
        <v>110.23</v>
      </c>
      <c r="E305" s="44">
        <f t="shared" ref="E305:AA305" si="176">$D$11</f>
        <v>110.23</v>
      </c>
      <c r="F305" s="44">
        <f t="shared" si="176"/>
        <v>110.23</v>
      </c>
      <c r="G305" s="44">
        <f t="shared" si="176"/>
        <v>110.23</v>
      </c>
      <c r="H305" s="44">
        <f t="shared" si="176"/>
        <v>110.23</v>
      </c>
      <c r="I305" s="44">
        <f t="shared" si="176"/>
        <v>110.23</v>
      </c>
      <c r="J305" s="44">
        <f t="shared" si="176"/>
        <v>110.23</v>
      </c>
      <c r="K305" s="44">
        <f t="shared" si="176"/>
        <v>110.23</v>
      </c>
      <c r="L305" s="44">
        <f t="shared" si="176"/>
        <v>110.23</v>
      </c>
      <c r="M305" s="44">
        <f t="shared" si="176"/>
        <v>110.23</v>
      </c>
      <c r="N305" s="44">
        <f t="shared" si="176"/>
        <v>110.23</v>
      </c>
      <c r="O305" s="44">
        <f t="shared" si="176"/>
        <v>110.23</v>
      </c>
      <c r="P305" s="44">
        <f t="shared" si="176"/>
        <v>110.23</v>
      </c>
      <c r="Q305" s="44">
        <f t="shared" si="176"/>
        <v>110.23</v>
      </c>
      <c r="R305" s="44">
        <f t="shared" si="176"/>
        <v>110.23</v>
      </c>
      <c r="S305" s="44">
        <f t="shared" si="176"/>
        <v>110.23</v>
      </c>
      <c r="T305" s="44">
        <f t="shared" si="176"/>
        <v>110.23</v>
      </c>
      <c r="U305" s="44">
        <f t="shared" si="176"/>
        <v>110.23</v>
      </c>
      <c r="V305" s="44">
        <f t="shared" si="176"/>
        <v>110.23</v>
      </c>
      <c r="W305" s="44">
        <f t="shared" si="176"/>
        <v>110.23</v>
      </c>
      <c r="X305" s="44">
        <f t="shared" si="176"/>
        <v>110.23</v>
      </c>
      <c r="Y305" s="44">
        <f t="shared" si="176"/>
        <v>110.23</v>
      </c>
      <c r="Z305" s="44">
        <f t="shared" si="176"/>
        <v>110.23</v>
      </c>
      <c r="AA305" s="44">
        <f t="shared" si="176"/>
        <v>110.23</v>
      </c>
    </row>
    <row r="306" spans="1:27" ht="12.75" customHeight="1" collapsed="1" x14ac:dyDescent="0.2">
      <c r="A306" s="98" t="s">
        <v>534</v>
      </c>
      <c r="B306" s="28" t="str">
        <f>"29"&amp;"."&amp;$B$662&amp;"."&amp;$B$663</f>
        <v>29.08.2023</v>
      </c>
      <c r="C306" s="90" t="s">
        <v>76</v>
      </c>
      <c r="D306" s="91">
        <f>ROUND(((D307+D308+D310+D309)/1000),5)</f>
        <v>3.15482</v>
      </c>
      <c r="E306" s="91">
        <f>ROUND(((E307+E308+E310+E309)/1000),5)</f>
        <v>3.0171999999999999</v>
      </c>
      <c r="F306" s="91">
        <f>ROUND(((F307+F308+F310+F309)/1000),5)</f>
        <v>2.8996300000000002</v>
      </c>
      <c r="G306" s="91">
        <f t="shared" ref="G306:AA306" si="177">ROUND(((G307+G308+G310+G309)/1000),5)</f>
        <v>2.9018700000000002</v>
      </c>
      <c r="H306" s="91">
        <f t="shared" si="177"/>
        <v>2.9735499999999999</v>
      </c>
      <c r="I306" s="91">
        <f t="shared" si="177"/>
        <v>3.1054599999999999</v>
      </c>
      <c r="J306" s="91">
        <f t="shared" si="177"/>
        <v>3.1918700000000002</v>
      </c>
      <c r="K306" s="91">
        <f t="shared" si="177"/>
        <v>3.4521099999999998</v>
      </c>
      <c r="L306" s="91">
        <f t="shared" si="177"/>
        <v>3.8113899999999998</v>
      </c>
      <c r="M306" s="91">
        <f t="shared" si="177"/>
        <v>3.8764099999999999</v>
      </c>
      <c r="N306" s="91">
        <f t="shared" si="177"/>
        <v>3.9157600000000001</v>
      </c>
      <c r="O306" s="91">
        <f t="shared" si="177"/>
        <v>3.8938199999999998</v>
      </c>
      <c r="P306" s="91">
        <f t="shared" si="177"/>
        <v>3.8845900000000002</v>
      </c>
      <c r="Q306" s="91">
        <f t="shared" si="177"/>
        <v>3.9031799999999999</v>
      </c>
      <c r="R306" s="91">
        <f t="shared" si="177"/>
        <v>3.9500700000000002</v>
      </c>
      <c r="S306" s="91">
        <f t="shared" si="177"/>
        <v>3.9501599999999999</v>
      </c>
      <c r="T306" s="91">
        <f t="shared" si="177"/>
        <v>3.9403999999999999</v>
      </c>
      <c r="U306" s="91">
        <f t="shared" si="177"/>
        <v>3.9227699999999999</v>
      </c>
      <c r="V306" s="91">
        <f t="shared" si="177"/>
        <v>3.90069</v>
      </c>
      <c r="W306" s="91">
        <f t="shared" si="177"/>
        <v>3.9316200000000001</v>
      </c>
      <c r="X306" s="91">
        <f t="shared" si="177"/>
        <v>3.9373800000000001</v>
      </c>
      <c r="Y306" s="91">
        <f t="shared" si="177"/>
        <v>3.8768899999999999</v>
      </c>
      <c r="Z306" s="91">
        <f t="shared" si="177"/>
        <v>3.5269200000000001</v>
      </c>
      <c r="AA306" s="91">
        <f t="shared" si="177"/>
        <v>3.3226900000000001</v>
      </c>
    </row>
    <row r="307" spans="1:27" ht="12.75" hidden="1" customHeight="1" outlineLevel="1" x14ac:dyDescent="0.2">
      <c r="A307" s="99" t="s">
        <v>535</v>
      </c>
      <c r="B307" s="63" t="s">
        <v>238</v>
      </c>
      <c r="C307" s="43" t="s">
        <v>79</v>
      </c>
      <c r="D307" s="44">
        <v>1323.7</v>
      </c>
      <c r="E307" s="44">
        <v>1186.08</v>
      </c>
      <c r="F307" s="44">
        <v>1068.51</v>
      </c>
      <c r="G307" s="44">
        <v>1070.75</v>
      </c>
      <c r="H307" s="44">
        <v>1142.43</v>
      </c>
      <c r="I307" s="44">
        <v>1274.3399999999999</v>
      </c>
      <c r="J307" s="44">
        <v>1360.75</v>
      </c>
      <c r="K307" s="44">
        <v>1620.99</v>
      </c>
      <c r="L307" s="44">
        <v>1980.27</v>
      </c>
      <c r="M307" s="44">
        <v>2045.29</v>
      </c>
      <c r="N307" s="44">
        <v>2084.64</v>
      </c>
      <c r="O307" s="44">
        <v>2062.6999999999998</v>
      </c>
      <c r="P307" s="44">
        <v>2053.4699999999998</v>
      </c>
      <c r="Q307" s="44">
        <v>2072.06</v>
      </c>
      <c r="R307" s="44">
        <v>2118.9499999999998</v>
      </c>
      <c r="S307" s="44">
        <v>2119.04</v>
      </c>
      <c r="T307" s="44">
        <v>2109.2800000000002</v>
      </c>
      <c r="U307" s="44">
        <v>2091.65</v>
      </c>
      <c r="V307" s="44">
        <v>2069.5700000000002</v>
      </c>
      <c r="W307" s="44">
        <v>2100.5</v>
      </c>
      <c r="X307" s="44">
        <v>2106.2600000000002</v>
      </c>
      <c r="Y307" s="44">
        <v>2045.77</v>
      </c>
      <c r="Z307" s="44">
        <v>1695.8</v>
      </c>
      <c r="AA307" s="44">
        <v>1491.57</v>
      </c>
    </row>
    <row r="308" spans="1:27" ht="12.75" hidden="1" customHeight="1" outlineLevel="1" x14ac:dyDescent="0.2">
      <c r="A308" s="99" t="s">
        <v>536</v>
      </c>
      <c r="B308" s="63" t="s">
        <v>90</v>
      </c>
      <c r="C308" s="43" t="s">
        <v>79</v>
      </c>
      <c r="D308" s="44">
        <f>$D$168</f>
        <v>1716.97</v>
      </c>
      <c r="E308" s="44">
        <f>$D$168</f>
        <v>1716.97</v>
      </c>
      <c r="F308" s="44">
        <f t="shared" ref="F308:AA308" si="178">$D$168</f>
        <v>1716.97</v>
      </c>
      <c r="G308" s="44">
        <f t="shared" si="178"/>
        <v>1716.97</v>
      </c>
      <c r="H308" s="44">
        <f t="shared" si="178"/>
        <v>1716.97</v>
      </c>
      <c r="I308" s="44">
        <f t="shared" si="178"/>
        <v>1716.97</v>
      </c>
      <c r="J308" s="44">
        <f t="shared" si="178"/>
        <v>1716.97</v>
      </c>
      <c r="K308" s="44">
        <f t="shared" si="178"/>
        <v>1716.97</v>
      </c>
      <c r="L308" s="44">
        <f t="shared" si="178"/>
        <v>1716.97</v>
      </c>
      <c r="M308" s="44">
        <f t="shared" si="178"/>
        <v>1716.97</v>
      </c>
      <c r="N308" s="44">
        <f t="shared" si="178"/>
        <v>1716.97</v>
      </c>
      <c r="O308" s="44">
        <f t="shared" si="178"/>
        <v>1716.97</v>
      </c>
      <c r="P308" s="44">
        <f t="shared" si="178"/>
        <v>1716.97</v>
      </c>
      <c r="Q308" s="44">
        <f t="shared" si="178"/>
        <v>1716.97</v>
      </c>
      <c r="R308" s="44">
        <f t="shared" si="178"/>
        <v>1716.97</v>
      </c>
      <c r="S308" s="44">
        <f t="shared" si="178"/>
        <v>1716.97</v>
      </c>
      <c r="T308" s="44">
        <f t="shared" si="178"/>
        <v>1716.97</v>
      </c>
      <c r="U308" s="44">
        <f t="shared" si="178"/>
        <v>1716.97</v>
      </c>
      <c r="V308" s="44">
        <f t="shared" si="178"/>
        <v>1716.97</v>
      </c>
      <c r="W308" s="44">
        <f t="shared" si="178"/>
        <v>1716.97</v>
      </c>
      <c r="X308" s="44">
        <f t="shared" si="178"/>
        <v>1716.97</v>
      </c>
      <c r="Y308" s="44">
        <f t="shared" si="178"/>
        <v>1716.97</v>
      </c>
      <c r="Z308" s="44">
        <f t="shared" si="178"/>
        <v>1716.97</v>
      </c>
      <c r="AA308" s="44">
        <f t="shared" si="178"/>
        <v>1716.97</v>
      </c>
    </row>
    <row r="309" spans="1:27" ht="12.75" hidden="1" customHeight="1" outlineLevel="1" x14ac:dyDescent="0.2">
      <c r="A309" s="99" t="s">
        <v>537</v>
      </c>
      <c r="B309" s="63" t="s">
        <v>83</v>
      </c>
      <c r="C309" s="43" t="s">
        <v>79</v>
      </c>
      <c r="D309" s="44">
        <v>3.92</v>
      </c>
      <c r="E309" s="44">
        <v>3.92</v>
      </c>
      <c r="F309" s="44">
        <v>3.92</v>
      </c>
      <c r="G309" s="44">
        <v>3.92</v>
      </c>
      <c r="H309" s="44">
        <v>3.92</v>
      </c>
      <c r="I309" s="44">
        <v>3.92</v>
      </c>
      <c r="J309" s="44">
        <v>3.92</v>
      </c>
      <c r="K309" s="44">
        <v>3.92</v>
      </c>
      <c r="L309" s="44">
        <v>3.92</v>
      </c>
      <c r="M309" s="44">
        <v>3.92</v>
      </c>
      <c r="N309" s="44">
        <v>3.92</v>
      </c>
      <c r="O309" s="44">
        <v>3.92</v>
      </c>
      <c r="P309" s="44">
        <v>3.92</v>
      </c>
      <c r="Q309" s="44">
        <v>3.92</v>
      </c>
      <c r="R309" s="44">
        <v>3.92</v>
      </c>
      <c r="S309" s="44">
        <v>3.92</v>
      </c>
      <c r="T309" s="44">
        <v>3.92</v>
      </c>
      <c r="U309" s="44">
        <v>3.92</v>
      </c>
      <c r="V309" s="44">
        <v>3.92</v>
      </c>
      <c r="W309" s="44">
        <v>3.92</v>
      </c>
      <c r="X309" s="44">
        <v>3.92</v>
      </c>
      <c r="Y309" s="44">
        <v>3.92</v>
      </c>
      <c r="Z309" s="44">
        <v>3.92</v>
      </c>
      <c r="AA309" s="44">
        <v>3.92</v>
      </c>
    </row>
    <row r="310" spans="1:27" ht="12.75" hidden="1" customHeight="1" outlineLevel="1" x14ac:dyDescent="0.2">
      <c r="A310" s="99" t="s">
        <v>538</v>
      </c>
      <c r="B310" s="63" t="s">
        <v>81</v>
      </c>
      <c r="C310" s="43" t="s">
        <v>79</v>
      </c>
      <c r="D310" s="44">
        <f>$D$11</f>
        <v>110.23</v>
      </c>
      <c r="E310" s="44">
        <f t="shared" ref="E310:AA310" si="179">$D$11</f>
        <v>110.23</v>
      </c>
      <c r="F310" s="44">
        <f t="shared" si="179"/>
        <v>110.23</v>
      </c>
      <c r="G310" s="44">
        <f t="shared" si="179"/>
        <v>110.23</v>
      </c>
      <c r="H310" s="44">
        <f t="shared" si="179"/>
        <v>110.23</v>
      </c>
      <c r="I310" s="44">
        <f t="shared" si="179"/>
        <v>110.23</v>
      </c>
      <c r="J310" s="44">
        <f t="shared" si="179"/>
        <v>110.23</v>
      </c>
      <c r="K310" s="44">
        <f t="shared" si="179"/>
        <v>110.23</v>
      </c>
      <c r="L310" s="44">
        <f t="shared" si="179"/>
        <v>110.23</v>
      </c>
      <c r="M310" s="44">
        <f t="shared" si="179"/>
        <v>110.23</v>
      </c>
      <c r="N310" s="44">
        <f t="shared" si="179"/>
        <v>110.23</v>
      </c>
      <c r="O310" s="44">
        <f t="shared" si="179"/>
        <v>110.23</v>
      </c>
      <c r="P310" s="44">
        <f t="shared" si="179"/>
        <v>110.23</v>
      </c>
      <c r="Q310" s="44">
        <f t="shared" si="179"/>
        <v>110.23</v>
      </c>
      <c r="R310" s="44">
        <f t="shared" si="179"/>
        <v>110.23</v>
      </c>
      <c r="S310" s="44">
        <f t="shared" si="179"/>
        <v>110.23</v>
      </c>
      <c r="T310" s="44">
        <f t="shared" si="179"/>
        <v>110.23</v>
      </c>
      <c r="U310" s="44">
        <f t="shared" si="179"/>
        <v>110.23</v>
      </c>
      <c r="V310" s="44">
        <f t="shared" si="179"/>
        <v>110.23</v>
      </c>
      <c r="W310" s="44">
        <f t="shared" si="179"/>
        <v>110.23</v>
      </c>
      <c r="X310" s="44">
        <f t="shared" si="179"/>
        <v>110.23</v>
      </c>
      <c r="Y310" s="44">
        <f t="shared" si="179"/>
        <v>110.23</v>
      </c>
      <c r="Z310" s="44">
        <f t="shared" si="179"/>
        <v>110.23</v>
      </c>
      <c r="AA310" s="44">
        <f t="shared" si="179"/>
        <v>110.23</v>
      </c>
    </row>
    <row r="311" spans="1:27" ht="12.75" customHeight="1" collapsed="1" x14ac:dyDescent="0.2">
      <c r="A311" s="98" t="s">
        <v>539</v>
      </c>
      <c r="B311" s="28" t="str">
        <f>"30"&amp;"."&amp;$B$662&amp;"."&amp;$B$663</f>
        <v>30.08.2023</v>
      </c>
      <c r="C311" s="90" t="s">
        <v>76</v>
      </c>
      <c r="D311" s="91">
        <f>ROUND(((D312+D313+D315+D314)/1000),5)</f>
        <v>3.3119399999999999</v>
      </c>
      <c r="E311" s="91">
        <f>ROUND(((E312+E313+E315+E314)/1000),5)</f>
        <v>3.1860400000000002</v>
      </c>
      <c r="F311" s="91">
        <f>ROUND(((F312+F313+F315+F314)/1000),5)</f>
        <v>3.1325799999999999</v>
      </c>
      <c r="G311" s="91">
        <f t="shared" ref="G311:AA311" si="180">ROUND(((G312+G313+G315+G314)/1000),5)</f>
        <v>3.1231499999999999</v>
      </c>
      <c r="H311" s="91">
        <f t="shared" si="180"/>
        <v>3.13042</v>
      </c>
      <c r="I311" s="91">
        <f t="shared" si="180"/>
        <v>3.1911800000000001</v>
      </c>
      <c r="J311" s="91">
        <f t="shared" si="180"/>
        <v>3.3122099999999999</v>
      </c>
      <c r="K311" s="91">
        <f t="shared" si="180"/>
        <v>3.5299399999999999</v>
      </c>
      <c r="L311" s="91">
        <f t="shared" si="180"/>
        <v>3.8421799999999999</v>
      </c>
      <c r="M311" s="91">
        <f t="shared" si="180"/>
        <v>3.9180100000000002</v>
      </c>
      <c r="N311" s="91">
        <f t="shared" si="180"/>
        <v>3.96557</v>
      </c>
      <c r="O311" s="91">
        <f t="shared" si="180"/>
        <v>3.9460099999999998</v>
      </c>
      <c r="P311" s="91">
        <f t="shared" si="180"/>
        <v>3.9443999999999999</v>
      </c>
      <c r="Q311" s="91">
        <f t="shared" si="180"/>
        <v>3.9584100000000002</v>
      </c>
      <c r="R311" s="91">
        <f t="shared" si="180"/>
        <v>4.0506500000000001</v>
      </c>
      <c r="S311" s="91">
        <f t="shared" si="180"/>
        <v>4.0511999999999997</v>
      </c>
      <c r="T311" s="91">
        <f t="shared" si="180"/>
        <v>4.0373599999999996</v>
      </c>
      <c r="U311" s="91">
        <f t="shared" si="180"/>
        <v>4.0188699999999997</v>
      </c>
      <c r="V311" s="91">
        <f t="shared" si="180"/>
        <v>3.98922</v>
      </c>
      <c r="W311" s="91">
        <f t="shared" si="180"/>
        <v>4.0249800000000002</v>
      </c>
      <c r="X311" s="91">
        <f t="shared" si="180"/>
        <v>4.0022500000000001</v>
      </c>
      <c r="Y311" s="91">
        <f t="shared" si="180"/>
        <v>3.87419</v>
      </c>
      <c r="Z311" s="91">
        <f t="shared" si="180"/>
        <v>3.6260300000000001</v>
      </c>
      <c r="AA311" s="91">
        <f t="shared" si="180"/>
        <v>3.4348900000000002</v>
      </c>
    </row>
    <row r="312" spans="1:27" ht="12.75" hidden="1" customHeight="1" outlineLevel="1" x14ac:dyDescent="0.2">
      <c r="A312" s="99" t="s">
        <v>540</v>
      </c>
      <c r="B312" s="63" t="s">
        <v>238</v>
      </c>
      <c r="C312" s="43" t="s">
        <v>79</v>
      </c>
      <c r="D312" s="44">
        <v>1480.82</v>
      </c>
      <c r="E312" s="44">
        <v>1354.92</v>
      </c>
      <c r="F312" s="44">
        <v>1301.46</v>
      </c>
      <c r="G312" s="44">
        <v>1292.03</v>
      </c>
      <c r="H312" s="44">
        <v>1299.3</v>
      </c>
      <c r="I312" s="44">
        <v>1360.06</v>
      </c>
      <c r="J312" s="44">
        <v>1481.09</v>
      </c>
      <c r="K312" s="44">
        <v>1698.82</v>
      </c>
      <c r="L312" s="44">
        <v>2011.06</v>
      </c>
      <c r="M312" s="44">
        <v>2086.89</v>
      </c>
      <c r="N312" s="44">
        <v>2134.4499999999998</v>
      </c>
      <c r="O312" s="44">
        <v>2114.89</v>
      </c>
      <c r="P312" s="44">
        <v>2113.2800000000002</v>
      </c>
      <c r="Q312" s="44">
        <v>2127.29</v>
      </c>
      <c r="R312" s="44">
        <v>2219.5300000000002</v>
      </c>
      <c r="S312" s="44">
        <v>2220.08</v>
      </c>
      <c r="T312" s="44">
        <v>2206.2399999999998</v>
      </c>
      <c r="U312" s="44">
        <v>2187.75</v>
      </c>
      <c r="V312" s="44">
        <v>2158.1</v>
      </c>
      <c r="W312" s="44">
        <v>2193.86</v>
      </c>
      <c r="X312" s="44">
        <v>2171.13</v>
      </c>
      <c r="Y312" s="44">
        <v>2043.07</v>
      </c>
      <c r="Z312" s="44">
        <v>1794.91</v>
      </c>
      <c r="AA312" s="44">
        <v>1603.77</v>
      </c>
    </row>
    <row r="313" spans="1:27" ht="12.75" hidden="1" customHeight="1" outlineLevel="1" x14ac:dyDescent="0.2">
      <c r="A313" s="99" t="s">
        <v>541</v>
      </c>
      <c r="B313" s="63" t="s">
        <v>90</v>
      </c>
      <c r="C313" s="43" t="s">
        <v>79</v>
      </c>
      <c r="D313" s="44">
        <f>$D$168</f>
        <v>1716.97</v>
      </c>
      <c r="E313" s="44">
        <f>$D$168</f>
        <v>1716.97</v>
      </c>
      <c r="F313" s="44">
        <f t="shared" ref="F313:AA313" si="181">$D$168</f>
        <v>1716.97</v>
      </c>
      <c r="G313" s="44">
        <f t="shared" si="181"/>
        <v>1716.97</v>
      </c>
      <c r="H313" s="44">
        <f t="shared" si="181"/>
        <v>1716.97</v>
      </c>
      <c r="I313" s="44">
        <f t="shared" si="181"/>
        <v>1716.97</v>
      </c>
      <c r="J313" s="44">
        <f t="shared" si="181"/>
        <v>1716.97</v>
      </c>
      <c r="K313" s="44">
        <f t="shared" si="181"/>
        <v>1716.97</v>
      </c>
      <c r="L313" s="44">
        <f t="shared" si="181"/>
        <v>1716.97</v>
      </c>
      <c r="M313" s="44">
        <f t="shared" si="181"/>
        <v>1716.97</v>
      </c>
      <c r="N313" s="44">
        <f t="shared" si="181"/>
        <v>1716.97</v>
      </c>
      <c r="O313" s="44">
        <f t="shared" si="181"/>
        <v>1716.97</v>
      </c>
      <c r="P313" s="44">
        <f t="shared" si="181"/>
        <v>1716.97</v>
      </c>
      <c r="Q313" s="44">
        <f t="shared" si="181"/>
        <v>1716.97</v>
      </c>
      <c r="R313" s="44">
        <f t="shared" si="181"/>
        <v>1716.97</v>
      </c>
      <c r="S313" s="44">
        <f t="shared" si="181"/>
        <v>1716.97</v>
      </c>
      <c r="T313" s="44">
        <f t="shared" si="181"/>
        <v>1716.97</v>
      </c>
      <c r="U313" s="44">
        <f t="shared" si="181"/>
        <v>1716.97</v>
      </c>
      <c r="V313" s="44">
        <f t="shared" si="181"/>
        <v>1716.97</v>
      </c>
      <c r="W313" s="44">
        <f t="shared" si="181"/>
        <v>1716.97</v>
      </c>
      <c r="X313" s="44">
        <f t="shared" si="181"/>
        <v>1716.97</v>
      </c>
      <c r="Y313" s="44">
        <f t="shared" si="181"/>
        <v>1716.97</v>
      </c>
      <c r="Z313" s="44">
        <f t="shared" si="181"/>
        <v>1716.97</v>
      </c>
      <c r="AA313" s="44">
        <f t="shared" si="181"/>
        <v>1716.97</v>
      </c>
    </row>
    <row r="314" spans="1:27" ht="12.75" hidden="1" customHeight="1" outlineLevel="1" x14ac:dyDescent="0.2">
      <c r="A314" s="99" t="s">
        <v>542</v>
      </c>
      <c r="B314" s="63" t="s">
        <v>83</v>
      </c>
      <c r="C314" s="43" t="s">
        <v>79</v>
      </c>
      <c r="D314" s="44">
        <v>3.92</v>
      </c>
      <c r="E314" s="44">
        <v>3.92</v>
      </c>
      <c r="F314" s="44">
        <v>3.92</v>
      </c>
      <c r="G314" s="44">
        <v>3.92</v>
      </c>
      <c r="H314" s="44">
        <v>3.92</v>
      </c>
      <c r="I314" s="44">
        <v>3.92</v>
      </c>
      <c r="J314" s="44">
        <v>3.92</v>
      </c>
      <c r="K314" s="44">
        <v>3.92</v>
      </c>
      <c r="L314" s="44">
        <v>3.92</v>
      </c>
      <c r="M314" s="44">
        <v>3.92</v>
      </c>
      <c r="N314" s="44">
        <v>3.92</v>
      </c>
      <c r="O314" s="44">
        <v>3.92</v>
      </c>
      <c r="P314" s="44">
        <v>3.92</v>
      </c>
      <c r="Q314" s="44">
        <v>3.92</v>
      </c>
      <c r="R314" s="44">
        <v>3.92</v>
      </c>
      <c r="S314" s="44">
        <v>3.92</v>
      </c>
      <c r="T314" s="44">
        <v>3.92</v>
      </c>
      <c r="U314" s="44">
        <v>3.92</v>
      </c>
      <c r="V314" s="44">
        <v>3.92</v>
      </c>
      <c r="W314" s="44">
        <v>3.92</v>
      </c>
      <c r="X314" s="44">
        <v>3.92</v>
      </c>
      <c r="Y314" s="44">
        <v>3.92</v>
      </c>
      <c r="Z314" s="44">
        <v>3.92</v>
      </c>
      <c r="AA314" s="44">
        <v>3.92</v>
      </c>
    </row>
    <row r="315" spans="1:27" ht="12.75" hidden="1" customHeight="1" outlineLevel="1" x14ac:dyDescent="0.2">
      <c r="A315" s="99" t="s">
        <v>543</v>
      </c>
      <c r="B315" s="63" t="s">
        <v>81</v>
      </c>
      <c r="C315" s="43" t="s">
        <v>79</v>
      </c>
      <c r="D315" s="44">
        <f>$D$11</f>
        <v>110.23</v>
      </c>
      <c r="E315" s="44">
        <f t="shared" ref="E315:AA315" si="182">$D$11</f>
        <v>110.23</v>
      </c>
      <c r="F315" s="44">
        <f t="shared" si="182"/>
        <v>110.23</v>
      </c>
      <c r="G315" s="44">
        <f t="shared" si="182"/>
        <v>110.23</v>
      </c>
      <c r="H315" s="44">
        <f t="shared" si="182"/>
        <v>110.23</v>
      </c>
      <c r="I315" s="44">
        <f t="shared" si="182"/>
        <v>110.23</v>
      </c>
      <c r="J315" s="44">
        <f t="shared" si="182"/>
        <v>110.23</v>
      </c>
      <c r="K315" s="44">
        <f t="shared" si="182"/>
        <v>110.23</v>
      </c>
      <c r="L315" s="44">
        <f t="shared" si="182"/>
        <v>110.23</v>
      </c>
      <c r="M315" s="44">
        <f t="shared" si="182"/>
        <v>110.23</v>
      </c>
      <c r="N315" s="44">
        <f t="shared" si="182"/>
        <v>110.23</v>
      </c>
      <c r="O315" s="44">
        <f t="shared" si="182"/>
        <v>110.23</v>
      </c>
      <c r="P315" s="44">
        <f t="shared" si="182"/>
        <v>110.23</v>
      </c>
      <c r="Q315" s="44">
        <f t="shared" si="182"/>
        <v>110.23</v>
      </c>
      <c r="R315" s="44">
        <f t="shared" si="182"/>
        <v>110.23</v>
      </c>
      <c r="S315" s="44">
        <f t="shared" si="182"/>
        <v>110.23</v>
      </c>
      <c r="T315" s="44">
        <f t="shared" si="182"/>
        <v>110.23</v>
      </c>
      <c r="U315" s="44">
        <f t="shared" si="182"/>
        <v>110.23</v>
      </c>
      <c r="V315" s="44">
        <f t="shared" si="182"/>
        <v>110.23</v>
      </c>
      <c r="W315" s="44">
        <f t="shared" si="182"/>
        <v>110.23</v>
      </c>
      <c r="X315" s="44">
        <f t="shared" si="182"/>
        <v>110.23</v>
      </c>
      <c r="Y315" s="44">
        <f t="shared" si="182"/>
        <v>110.23</v>
      </c>
      <c r="Z315" s="44">
        <f t="shared" si="182"/>
        <v>110.23</v>
      </c>
      <c r="AA315" s="44">
        <f t="shared" si="182"/>
        <v>110.23</v>
      </c>
    </row>
    <row r="316" spans="1:27" ht="12.75" customHeight="1" collapsed="1" x14ac:dyDescent="0.2">
      <c r="A316" s="98" t="s">
        <v>544</v>
      </c>
      <c r="B316" s="28" t="str">
        <f>"31"&amp;"."&amp;$B$662&amp;"."&amp;$B$663</f>
        <v>31.08.2023</v>
      </c>
      <c r="C316" s="90" t="s">
        <v>76</v>
      </c>
      <c r="D316" s="91">
        <f>ROUND(((D317+D318+D320+D319)/1000),5)</f>
        <v>3.1269100000000001</v>
      </c>
      <c r="E316" s="91">
        <f>ROUND(((E317+E318+E320+E319)/1000),5)</f>
        <v>3.0181499999999999</v>
      </c>
      <c r="F316" s="91">
        <f>ROUND(((F317+F318+F320+F319)/1000),5)</f>
        <v>2.9334899999999999</v>
      </c>
      <c r="G316" s="91">
        <f t="shared" ref="G316:AA316" si="183">ROUND(((G317+G318+G320+G319)/1000),5)</f>
        <v>2.9158200000000001</v>
      </c>
      <c r="H316" s="91">
        <f t="shared" si="183"/>
        <v>2.95791</v>
      </c>
      <c r="I316" s="91">
        <f t="shared" si="183"/>
        <v>3.0830199999999999</v>
      </c>
      <c r="J316" s="91">
        <f t="shared" si="183"/>
        <v>3.23048</v>
      </c>
      <c r="K316" s="91">
        <f t="shared" si="183"/>
        <v>3.4926599999999999</v>
      </c>
      <c r="L316" s="91">
        <f t="shared" si="183"/>
        <v>3.7256399999999998</v>
      </c>
      <c r="M316" s="91">
        <f t="shared" si="183"/>
        <v>3.84504</v>
      </c>
      <c r="N316" s="91">
        <f t="shared" si="183"/>
        <v>4.0377200000000002</v>
      </c>
      <c r="O316" s="91">
        <f t="shared" si="183"/>
        <v>3.8849499999999999</v>
      </c>
      <c r="P316" s="91">
        <f t="shared" si="183"/>
        <v>3.8265699999999998</v>
      </c>
      <c r="Q316" s="91">
        <f t="shared" si="183"/>
        <v>3.8569399999999998</v>
      </c>
      <c r="R316" s="91">
        <f t="shared" si="183"/>
        <v>3.9943300000000002</v>
      </c>
      <c r="S316" s="91">
        <f t="shared" si="183"/>
        <v>3.9829400000000001</v>
      </c>
      <c r="T316" s="91">
        <f t="shared" si="183"/>
        <v>3.9657399999999998</v>
      </c>
      <c r="U316" s="91">
        <f t="shared" si="183"/>
        <v>3.9387400000000001</v>
      </c>
      <c r="V316" s="91">
        <f t="shared" si="183"/>
        <v>3.9428299999999998</v>
      </c>
      <c r="W316" s="91">
        <f t="shared" si="183"/>
        <v>3.9439199999999999</v>
      </c>
      <c r="X316" s="91">
        <f t="shared" si="183"/>
        <v>3.9916200000000002</v>
      </c>
      <c r="Y316" s="91">
        <f t="shared" si="183"/>
        <v>3.8989199999999999</v>
      </c>
      <c r="Z316" s="91">
        <f t="shared" si="183"/>
        <v>3.6102599999999998</v>
      </c>
      <c r="AA316" s="91">
        <f t="shared" si="183"/>
        <v>3.4077899999999999</v>
      </c>
    </row>
    <row r="317" spans="1:27" ht="12.75" hidden="1" customHeight="1" outlineLevel="1" x14ac:dyDescent="0.2">
      <c r="A317" s="99" t="s">
        <v>545</v>
      </c>
      <c r="B317" s="63" t="s">
        <v>238</v>
      </c>
      <c r="C317" s="43" t="s">
        <v>79</v>
      </c>
      <c r="D317" s="44">
        <v>1295.79</v>
      </c>
      <c r="E317" s="44">
        <v>1187.03</v>
      </c>
      <c r="F317" s="44">
        <v>1102.3699999999999</v>
      </c>
      <c r="G317" s="44">
        <v>1084.7</v>
      </c>
      <c r="H317" s="44">
        <v>1126.79</v>
      </c>
      <c r="I317" s="44">
        <v>1251.9000000000001</v>
      </c>
      <c r="J317" s="44">
        <v>1399.36</v>
      </c>
      <c r="K317" s="44">
        <v>1661.54</v>
      </c>
      <c r="L317" s="44">
        <v>1894.52</v>
      </c>
      <c r="M317" s="44">
        <v>2013.92</v>
      </c>
      <c r="N317" s="44">
        <v>2206.6</v>
      </c>
      <c r="O317" s="44">
        <v>2053.83</v>
      </c>
      <c r="P317" s="44">
        <v>1995.45</v>
      </c>
      <c r="Q317" s="44">
        <v>2025.82</v>
      </c>
      <c r="R317" s="44">
        <v>2163.21</v>
      </c>
      <c r="S317" s="44">
        <v>2151.8200000000002</v>
      </c>
      <c r="T317" s="44">
        <v>2134.62</v>
      </c>
      <c r="U317" s="44">
        <v>2107.62</v>
      </c>
      <c r="V317" s="44">
        <v>2111.71</v>
      </c>
      <c r="W317" s="44">
        <v>2112.8000000000002</v>
      </c>
      <c r="X317" s="44">
        <v>2160.5</v>
      </c>
      <c r="Y317" s="44">
        <v>2067.8000000000002</v>
      </c>
      <c r="Z317" s="44">
        <v>1779.14</v>
      </c>
      <c r="AA317" s="44">
        <v>1576.67</v>
      </c>
    </row>
    <row r="318" spans="1:27" ht="12.75" hidden="1" customHeight="1" outlineLevel="1" x14ac:dyDescent="0.2">
      <c r="A318" s="99" t="s">
        <v>546</v>
      </c>
      <c r="B318" s="63" t="s">
        <v>90</v>
      </c>
      <c r="C318" s="43" t="s">
        <v>79</v>
      </c>
      <c r="D318" s="44">
        <f>$D$168</f>
        <v>1716.97</v>
      </c>
      <c r="E318" s="44">
        <f>$D$168</f>
        <v>1716.97</v>
      </c>
      <c r="F318" s="44">
        <f t="shared" ref="F318:AA318" si="184">$D$168</f>
        <v>1716.97</v>
      </c>
      <c r="G318" s="44">
        <f t="shared" si="184"/>
        <v>1716.97</v>
      </c>
      <c r="H318" s="44">
        <f t="shared" si="184"/>
        <v>1716.97</v>
      </c>
      <c r="I318" s="44">
        <f t="shared" si="184"/>
        <v>1716.97</v>
      </c>
      <c r="J318" s="44">
        <f t="shared" si="184"/>
        <v>1716.97</v>
      </c>
      <c r="K318" s="44">
        <f t="shared" si="184"/>
        <v>1716.97</v>
      </c>
      <c r="L318" s="44">
        <f t="shared" si="184"/>
        <v>1716.97</v>
      </c>
      <c r="M318" s="44">
        <f t="shared" si="184"/>
        <v>1716.97</v>
      </c>
      <c r="N318" s="44">
        <f t="shared" si="184"/>
        <v>1716.97</v>
      </c>
      <c r="O318" s="44">
        <f t="shared" si="184"/>
        <v>1716.97</v>
      </c>
      <c r="P318" s="44">
        <f t="shared" si="184"/>
        <v>1716.97</v>
      </c>
      <c r="Q318" s="44">
        <f t="shared" si="184"/>
        <v>1716.97</v>
      </c>
      <c r="R318" s="44">
        <f t="shared" si="184"/>
        <v>1716.97</v>
      </c>
      <c r="S318" s="44">
        <f t="shared" si="184"/>
        <v>1716.97</v>
      </c>
      <c r="T318" s="44">
        <f t="shared" si="184"/>
        <v>1716.97</v>
      </c>
      <c r="U318" s="44">
        <f t="shared" si="184"/>
        <v>1716.97</v>
      </c>
      <c r="V318" s="44">
        <f t="shared" si="184"/>
        <v>1716.97</v>
      </c>
      <c r="W318" s="44">
        <f t="shared" si="184"/>
        <v>1716.97</v>
      </c>
      <c r="X318" s="44">
        <f t="shared" si="184"/>
        <v>1716.97</v>
      </c>
      <c r="Y318" s="44">
        <f t="shared" si="184"/>
        <v>1716.97</v>
      </c>
      <c r="Z318" s="44">
        <f t="shared" si="184"/>
        <v>1716.97</v>
      </c>
      <c r="AA318" s="44">
        <f t="shared" si="184"/>
        <v>1716.97</v>
      </c>
    </row>
    <row r="319" spans="1:27" ht="12.75" hidden="1" customHeight="1" outlineLevel="1" x14ac:dyDescent="0.2">
      <c r="A319" s="99" t="s">
        <v>547</v>
      </c>
      <c r="B319" s="63" t="s">
        <v>83</v>
      </c>
      <c r="C319" s="43" t="s">
        <v>79</v>
      </c>
      <c r="D319" s="44">
        <v>3.92</v>
      </c>
      <c r="E319" s="44">
        <v>3.92</v>
      </c>
      <c r="F319" s="44">
        <v>3.92</v>
      </c>
      <c r="G319" s="44">
        <v>3.92</v>
      </c>
      <c r="H319" s="44">
        <v>3.92</v>
      </c>
      <c r="I319" s="44">
        <v>3.92</v>
      </c>
      <c r="J319" s="44">
        <v>3.92</v>
      </c>
      <c r="K319" s="44">
        <v>3.92</v>
      </c>
      <c r="L319" s="44">
        <v>3.92</v>
      </c>
      <c r="M319" s="44">
        <v>3.92</v>
      </c>
      <c r="N319" s="44">
        <v>3.92</v>
      </c>
      <c r="O319" s="44">
        <v>3.92</v>
      </c>
      <c r="P319" s="44">
        <v>3.92</v>
      </c>
      <c r="Q319" s="44">
        <v>3.92</v>
      </c>
      <c r="R319" s="44">
        <v>3.92</v>
      </c>
      <c r="S319" s="44">
        <v>3.92</v>
      </c>
      <c r="T319" s="44">
        <v>3.92</v>
      </c>
      <c r="U319" s="44">
        <v>3.92</v>
      </c>
      <c r="V319" s="44">
        <v>3.92</v>
      </c>
      <c r="W319" s="44">
        <v>3.92</v>
      </c>
      <c r="X319" s="44">
        <v>3.92</v>
      </c>
      <c r="Y319" s="44">
        <v>3.92</v>
      </c>
      <c r="Z319" s="44">
        <v>3.92</v>
      </c>
      <c r="AA319" s="44">
        <v>3.92</v>
      </c>
    </row>
    <row r="320" spans="1:27" ht="12.75" hidden="1" customHeight="1" outlineLevel="1" x14ac:dyDescent="0.2">
      <c r="A320" s="99" t="s">
        <v>548</v>
      </c>
      <c r="B320" s="63" t="s">
        <v>81</v>
      </c>
      <c r="C320" s="43" t="s">
        <v>79</v>
      </c>
      <c r="D320" s="44">
        <f>$D$11</f>
        <v>110.23</v>
      </c>
      <c r="E320" s="44">
        <f t="shared" ref="E320:AA320" si="185">$D$11</f>
        <v>110.23</v>
      </c>
      <c r="F320" s="44">
        <f t="shared" si="185"/>
        <v>110.23</v>
      </c>
      <c r="G320" s="44">
        <f t="shared" si="185"/>
        <v>110.23</v>
      </c>
      <c r="H320" s="44">
        <f t="shared" si="185"/>
        <v>110.23</v>
      </c>
      <c r="I320" s="44">
        <f t="shared" si="185"/>
        <v>110.23</v>
      </c>
      <c r="J320" s="44">
        <f t="shared" si="185"/>
        <v>110.23</v>
      </c>
      <c r="K320" s="44">
        <f t="shared" si="185"/>
        <v>110.23</v>
      </c>
      <c r="L320" s="44">
        <f t="shared" si="185"/>
        <v>110.23</v>
      </c>
      <c r="M320" s="44">
        <f t="shared" si="185"/>
        <v>110.23</v>
      </c>
      <c r="N320" s="44">
        <f t="shared" si="185"/>
        <v>110.23</v>
      </c>
      <c r="O320" s="44">
        <f t="shared" si="185"/>
        <v>110.23</v>
      </c>
      <c r="P320" s="44">
        <f t="shared" si="185"/>
        <v>110.23</v>
      </c>
      <c r="Q320" s="44">
        <f t="shared" si="185"/>
        <v>110.23</v>
      </c>
      <c r="R320" s="44">
        <f t="shared" si="185"/>
        <v>110.23</v>
      </c>
      <c r="S320" s="44">
        <f t="shared" si="185"/>
        <v>110.23</v>
      </c>
      <c r="T320" s="44">
        <f t="shared" si="185"/>
        <v>110.23</v>
      </c>
      <c r="U320" s="44">
        <f t="shared" si="185"/>
        <v>110.23</v>
      </c>
      <c r="V320" s="44">
        <f t="shared" si="185"/>
        <v>110.23</v>
      </c>
      <c r="W320" s="44">
        <f t="shared" si="185"/>
        <v>110.23</v>
      </c>
      <c r="X320" s="44">
        <f t="shared" si="185"/>
        <v>110.23</v>
      </c>
      <c r="Y320" s="44">
        <f t="shared" si="185"/>
        <v>110.23</v>
      </c>
      <c r="Z320" s="44">
        <f t="shared" si="185"/>
        <v>110.23</v>
      </c>
      <c r="AA320" s="44">
        <f t="shared" si="185"/>
        <v>110.23</v>
      </c>
    </row>
    <row r="321" spans="1:27" ht="12.75" customHeight="1" collapsed="1" x14ac:dyDescent="0.2">
      <c r="A321" s="100"/>
      <c r="B321" s="101" t="s">
        <v>392</v>
      </c>
      <c r="C321" s="102"/>
      <c r="D321" s="103"/>
      <c r="E321" s="103"/>
      <c r="F321" s="103"/>
      <c r="G321" s="103"/>
      <c r="I321" s="39"/>
    </row>
    <row r="322" spans="1:27" ht="12.75" customHeight="1" x14ac:dyDescent="0.2">
      <c r="A322" s="100"/>
      <c r="B322" s="101" t="s">
        <v>392</v>
      </c>
      <c r="C322" s="102"/>
      <c r="D322" s="103"/>
      <c r="E322" s="103"/>
      <c r="F322" s="103"/>
      <c r="G322" s="103"/>
      <c r="I322" s="39"/>
    </row>
    <row r="323" spans="1:27" ht="12.75" customHeight="1" x14ac:dyDescent="0.2">
      <c r="A323" s="175" t="s">
        <v>549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7"/>
    </row>
    <row r="324" spans="1:27" ht="25.5" x14ac:dyDescent="0.2">
      <c r="A324" s="26" t="s">
        <v>64</v>
      </c>
      <c r="B324" s="27" t="s">
        <v>210</v>
      </c>
      <c r="C324" s="26" t="s">
        <v>211</v>
      </c>
      <c r="D324" s="27" t="s">
        <v>212</v>
      </c>
      <c r="E324" s="27" t="s">
        <v>213</v>
      </c>
      <c r="F324" s="27" t="s">
        <v>214</v>
      </c>
      <c r="G324" s="27" t="s">
        <v>215</v>
      </c>
      <c r="H324" s="27" t="s">
        <v>216</v>
      </c>
      <c r="I324" s="27" t="s">
        <v>217</v>
      </c>
      <c r="J324" s="27" t="s">
        <v>218</v>
      </c>
      <c r="K324" s="27" t="s">
        <v>219</v>
      </c>
      <c r="L324" s="27" t="s">
        <v>220</v>
      </c>
      <c r="M324" s="27" t="s">
        <v>221</v>
      </c>
      <c r="N324" s="27" t="s">
        <v>222</v>
      </c>
      <c r="O324" s="27" t="s">
        <v>223</v>
      </c>
      <c r="P324" s="27" t="s">
        <v>224</v>
      </c>
      <c r="Q324" s="27" t="s">
        <v>225</v>
      </c>
      <c r="R324" s="27" t="s">
        <v>226</v>
      </c>
      <c r="S324" s="27" t="s">
        <v>227</v>
      </c>
      <c r="T324" s="27" t="s">
        <v>228</v>
      </c>
      <c r="U324" s="27" t="s">
        <v>229</v>
      </c>
      <c r="V324" s="27" t="s">
        <v>230</v>
      </c>
      <c r="W324" s="27" t="s">
        <v>231</v>
      </c>
      <c r="X324" s="27" t="s">
        <v>232</v>
      </c>
      <c r="Y324" s="27" t="s">
        <v>233</v>
      </c>
      <c r="Z324" s="27" t="s">
        <v>234</v>
      </c>
      <c r="AA324" s="27" t="s">
        <v>235</v>
      </c>
    </row>
    <row r="325" spans="1:27" ht="12.75" customHeight="1" x14ac:dyDescent="0.2">
      <c r="A325" s="98" t="s">
        <v>550</v>
      </c>
      <c r="B325" s="28" t="str">
        <f>"01"&amp;"."&amp;$B$662&amp;"."&amp;$B$663</f>
        <v>01.08.2023</v>
      </c>
      <c r="C325" s="90" t="s">
        <v>76</v>
      </c>
      <c r="D325" s="91">
        <f>ROUND(((D326+D327+D329+D328)/1000),5)</f>
        <v>3.42028</v>
      </c>
      <c r="E325" s="91">
        <f>ROUND(((E326+E327+E329+E328)/1000),5)</f>
        <v>3.2213599999999998</v>
      </c>
      <c r="F325" s="91">
        <f>ROUND(((F326+F327+F329+F328)/1000),5)</f>
        <v>3.1012599999999999</v>
      </c>
      <c r="G325" s="91">
        <f t="shared" ref="G325:AA325" si="186">ROUND(((G326+G327+G329+G328)/1000),5)</f>
        <v>3.0844200000000002</v>
      </c>
      <c r="H325" s="91">
        <f t="shared" si="186"/>
        <v>2.3802699999999999</v>
      </c>
      <c r="I325" s="91">
        <f t="shared" si="186"/>
        <v>3.0759099999999999</v>
      </c>
      <c r="J325" s="91">
        <f t="shared" si="186"/>
        <v>3.3602799999999999</v>
      </c>
      <c r="K325" s="91">
        <f t="shared" si="186"/>
        <v>3.83257</v>
      </c>
      <c r="L325" s="91">
        <f t="shared" si="186"/>
        <v>4.19693</v>
      </c>
      <c r="M325" s="91">
        <f t="shared" si="186"/>
        <v>4.5105899999999997</v>
      </c>
      <c r="N325" s="91">
        <f t="shared" si="186"/>
        <v>4.5904100000000003</v>
      </c>
      <c r="O325" s="91">
        <f t="shared" si="186"/>
        <v>4.5947500000000003</v>
      </c>
      <c r="P325" s="91">
        <f t="shared" si="186"/>
        <v>4.5880400000000003</v>
      </c>
      <c r="Q325" s="91">
        <f t="shared" si="186"/>
        <v>4.6125999999999996</v>
      </c>
      <c r="R325" s="91">
        <f t="shared" si="186"/>
        <v>4.4782500000000001</v>
      </c>
      <c r="S325" s="91">
        <f t="shared" si="186"/>
        <v>4.4839599999999997</v>
      </c>
      <c r="T325" s="91">
        <f t="shared" si="186"/>
        <v>4.4935200000000002</v>
      </c>
      <c r="U325" s="91">
        <f t="shared" si="186"/>
        <v>4.4841600000000001</v>
      </c>
      <c r="V325" s="91">
        <f t="shared" si="186"/>
        <v>4.4692299999999996</v>
      </c>
      <c r="W325" s="91">
        <f t="shared" si="186"/>
        <v>4.4365800000000002</v>
      </c>
      <c r="X325" s="91">
        <f t="shared" si="186"/>
        <v>4.4031000000000002</v>
      </c>
      <c r="Y325" s="91">
        <f t="shared" si="186"/>
        <v>4.3603399999999999</v>
      </c>
      <c r="Z325" s="91">
        <f t="shared" si="186"/>
        <v>4.1689400000000001</v>
      </c>
      <c r="AA325" s="91">
        <f t="shared" si="186"/>
        <v>3.7906200000000001</v>
      </c>
    </row>
    <row r="326" spans="1:27" ht="12.75" hidden="1" customHeight="1" outlineLevel="1" x14ac:dyDescent="0.2">
      <c r="A326" s="99" t="s">
        <v>551</v>
      </c>
      <c r="B326" s="63" t="s">
        <v>238</v>
      </c>
      <c r="C326" s="43" t="s">
        <v>79</v>
      </c>
      <c r="D326" s="44">
        <v>1083.24</v>
      </c>
      <c r="E326" s="44">
        <v>884.32</v>
      </c>
      <c r="F326" s="44">
        <v>764.22</v>
      </c>
      <c r="G326" s="44">
        <v>747.38</v>
      </c>
      <c r="H326" s="44">
        <v>43.23</v>
      </c>
      <c r="I326" s="44">
        <v>738.87</v>
      </c>
      <c r="J326" s="44">
        <v>1023.24</v>
      </c>
      <c r="K326" s="44">
        <v>1495.53</v>
      </c>
      <c r="L326" s="44">
        <v>1859.89</v>
      </c>
      <c r="M326" s="44">
        <v>2173.5500000000002</v>
      </c>
      <c r="N326" s="44">
        <v>2253.37</v>
      </c>
      <c r="O326" s="44">
        <v>2257.71</v>
      </c>
      <c r="P326" s="44">
        <v>2251</v>
      </c>
      <c r="Q326" s="44">
        <v>2275.56</v>
      </c>
      <c r="R326" s="44">
        <v>2141.21</v>
      </c>
      <c r="S326" s="44">
        <v>2146.92</v>
      </c>
      <c r="T326" s="44">
        <v>2156.48</v>
      </c>
      <c r="U326" s="44">
        <v>2147.12</v>
      </c>
      <c r="V326" s="44">
        <v>2132.19</v>
      </c>
      <c r="W326" s="44">
        <v>2099.54</v>
      </c>
      <c r="X326" s="44">
        <v>2066.06</v>
      </c>
      <c r="Y326" s="44">
        <v>2023.3</v>
      </c>
      <c r="Z326" s="44">
        <v>1831.9</v>
      </c>
      <c r="AA326" s="44">
        <v>1453.58</v>
      </c>
    </row>
    <row r="327" spans="1:27" ht="12.75" hidden="1" customHeight="1" outlineLevel="1" x14ac:dyDescent="0.2">
      <c r="A327" s="99" t="s">
        <v>552</v>
      </c>
      <c r="B327" s="63" t="s">
        <v>90</v>
      </c>
      <c r="C327" s="43" t="s">
        <v>79</v>
      </c>
      <c r="D327" s="44">
        <v>2222.89</v>
      </c>
      <c r="E327" s="44">
        <f>$D$327</f>
        <v>2222.89</v>
      </c>
      <c r="F327" s="44">
        <f t="shared" ref="F327:AA327" si="187">$D$327</f>
        <v>2222.89</v>
      </c>
      <c r="G327" s="44">
        <f t="shared" si="187"/>
        <v>2222.89</v>
      </c>
      <c r="H327" s="44">
        <f t="shared" si="187"/>
        <v>2222.89</v>
      </c>
      <c r="I327" s="44">
        <f t="shared" si="187"/>
        <v>2222.89</v>
      </c>
      <c r="J327" s="44">
        <f t="shared" si="187"/>
        <v>2222.89</v>
      </c>
      <c r="K327" s="44">
        <f t="shared" si="187"/>
        <v>2222.89</v>
      </c>
      <c r="L327" s="44">
        <f t="shared" si="187"/>
        <v>2222.89</v>
      </c>
      <c r="M327" s="44">
        <f t="shared" si="187"/>
        <v>2222.89</v>
      </c>
      <c r="N327" s="44">
        <f t="shared" si="187"/>
        <v>2222.89</v>
      </c>
      <c r="O327" s="44">
        <f t="shared" si="187"/>
        <v>2222.89</v>
      </c>
      <c r="P327" s="44">
        <f t="shared" si="187"/>
        <v>2222.89</v>
      </c>
      <c r="Q327" s="44">
        <f t="shared" si="187"/>
        <v>2222.89</v>
      </c>
      <c r="R327" s="44">
        <f t="shared" si="187"/>
        <v>2222.89</v>
      </c>
      <c r="S327" s="44">
        <f t="shared" si="187"/>
        <v>2222.89</v>
      </c>
      <c r="T327" s="44">
        <f t="shared" si="187"/>
        <v>2222.89</v>
      </c>
      <c r="U327" s="44">
        <f t="shared" si="187"/>
        <v>2222.89</v>
      </c>
      <c r="V327" s="44">
        <f t="shared" si="187"/>
        <v>2222.89</v>
      </c>
      <c r="W327" s="44">
        <f t="shared" si="187"/>
        <v>2222.89</v>
      </c>
      <c r="X327" s="44">
        <f t="shared" si="187"/>
        <v>2222.89</v>
      </c>
      <c r="Y327" s="44">
        <f t="shared" si="187"/>
        <v>2222.89</v>
      </c>
      <c r="Z327" s="44">
        <f t="shared" si="187"/>
        <v>2222.89</v>
      </c>
      <c r="AA327" s="44">
        <f t="shared" si="187"/>
        <v>2222.89</v>
      </c>
    </row>
    <row r="328" spans="1:27" ht="12.75" hidden="1" customHeight="1" outlineLevel="1" x14ac:dyDescent="0.2">
      <c r="A328" s="99" t="s">
        <v>553</v>
      </c>
      <c r="B328" s="63" t="s">
        <v>83</v>
      </c>
      <c r="C328" s="43" t="s">
        <v>79</v>
      </c>
      <c r="D328" s="44">
        <v>3.92</v>
      </c>
      <c r="E328" s="44">
        <v>3.92</v>
      </c>
      <c r="F328" s="44">
        <v>3.92</v>
      </c>
      <c r="G328" s="44">
        <v>3.92</v>
      </c>
      <c r="H328" s="44">
        <v>3.92</v>
      </c>
      <c r="I328" s="44">
        <v>3.92</v>
      </c>
      <c r="J328" s="44">
        <v>3.92</v>
      </c>
      <c r="K328" s="44">
        <v>3.92</v>
      </c>
      <c r="L328" s="44">
        <v>3.92</v>
      </c>
      <c r="M328" s="44">
        <v>3.92</v>
      </c>
      <c r="N328" s="44">
        <v>3.92</v>
      </c>
      <c r="O328" s="44">
        <v>3.92</v>
      </c>
      <c r="P328" s="44">
        <v>3.92</v>
      </c>
      <c r="Q328" s="44">
        <v>3.92</v>
      </c>
      <c r="R328" s="44">
        <v>3.92</v>
      </c>
      <c r="S328" s="44">
        <v>3.92</v>
      </c>
      <c r="T328" s="44">
        <v>3.92</v>
      </c>
      <c r="U328" s="44">
        <v>3.92</v>
      </c>
      <c r="V328" s="44">
        <v>3.92</v>
      </c>
      <c r="W328" s="44">
        <v>3.92</v>
      </c>
      <c r="X328" s="44">
        <v>3.92</v>
      </c>
      <c r="Y328" s="44">
        <v>3.92</v>
      </c>
      <c r="Z328" s="44">
        <v>3.92</v>
      </c>
      <c r="AA328" s="44">
        <v>3.92</v>
      </c>
    </row>
    <row r="329" spans="1:27" ht="12.75" hidden="1" customHeight="1" outlineLevel="1" x14ac:dyDescent="0.2">
      <c r="A329" s="99" t="s">
        <v>554</v>
      </c>
      <c r="B329" s="63" t="s">
        <v>81</v>
      </c>
      <c r="C329" s="43" t="s">
        <v>79</v>
      </c>
      <c r="D329" s="44">
        <f>$D$11</f>
        <v>110.23</v>
      </c>
      <c r="E329" s="44">
        <f t="shared" ref="E329:AA329" si="188">$D$11</f>
        <v>110.23</v>
      </c>
      <c r="F329" s="44">
        <f t="shared" si="188"/>
        <v>110.23</v>
      </c>
      <c r="G329" s="44">
        <f t="shared" si="188"/>
        <v>110.23</v>
      </c>
      <c r="H329" s="44">
        <f t="shared" si="188"/>
        <v>110.23</v>
      </c>
      <c r="I329" s="44">
        <f t="shared" si="188"/>
        <v>110.23</v>
      </c>
      <c r="J329" s="44">
        <f t="shared" si="188"/>
        <v>110.23</v>
      </c>
      <c r="K329" s="44">
        <f t="shared" si="188"/>
        <v>110.23</v>
      </c>
      <c r="L329" s="44">
        <f t="shared" si="188"/>
        <v>110.23</v>
      </c>
      <c r="M329" s="44">
        <f t="shared" si="188"/>
        <v>110.23</v>
      </c>
      <c r="N329" s="44">
        <f t="shared" si="188"/>
        <v>110.23</v>
      </c>
      <c r="O329" s="44">
        <f t="shared" si="188"/>
        <v>110.23</v>
      </c>
      <c r="P329" s="44">
        <f t="shared" si="188"/>
        <v>110.23</v>
      </c>
      <c r="Q329" s="44">
        <f t="shared" si="188"/>
        <v>110.23</v>
      </c>
      <c r="R329" s="44">
        <f t="shared" si="188"/>
        <v>110.23</v>
      </c>
      <c r="S329" s="44">
        <f t="shared" si="188"/>
        <v>110.23</v>
      </c>
      <c r="T329" s="44">
        <f t="shared" si="188"/>
        <v>110.23</v>
      </c>
      <c r="U329" s="44">
        <f t="shared" si="188"/>
        <v>110.23</v>
      </c>
      <c r="V329" s="44">
        <f t="shared" si="188"/>
        <v>110.23</v>
      </c>
      <c r="W329" s="44">
        <f t="shared" si="188"/>
        <v>110.23</v>
      </c>
      <c r="X329" s="44">
        <f t="shared" si="188"/>
        <v>110.23</v>
      </c>
      <c r="Y329" s="44">
        <f t="shared" si="188"/>
        <v>110.23</v>
      </c>
      <c r="Z329" s="44">
        <f t="shared" si="188"/>
        <v>110.23</v>
      </c>
      <c r="AA329" s="44">
        <f t="shared" si="188"/>
        <v>110.23</v>
      </c>
    </row>
    <row r="330" spans="1:27" ht="12.75" customHeight="1" collapsed="1" x14ac:dyDescent="0.2">
      <c r="A330" s="98" t="s">
        <v>555</v>
      </c>
      <c r="B330" s="28" t="str">
        <f>"02"&amp;"."&amp;$B$662&amp;"."&amp;$B$663</f>
        <v>02.08.2023</v>
      </c>
      <c r="C330" s="90" t="s">
        <v>76</v>
      </c>
      <c r="D330" s="91">
        <f>ROUND(((D331+D332+D334+D333)/1000),5)</f>
        <v>3.5213000000000001</v>
      </c>
      <c r="E330" s="91">
        <f>ROUND(((E331+E332+E334+E333)/1000),5)</f>
        <v>3.3195999999999999</v>
      </c>
      <c r="F330" s="91">
        <f>ROUND(((F331+F332+F334+F333)/1000),5)</f>
        <v>3.21441</v>
      </c>
      <c r="G330" s="91">
        <f t="shared" ref="G330:AA330" si="189">ROUND(((G331+G332+G334+G333)/1000),5)</f>
        <v>3.17198</v>
      </c>
      <c r="H330" s="91">
        <f t="shared" si="189"/>
        <v>3.15428</v>
      </c>
      <c r="I330" s="91">
        <f t="shared" si="189"/>
        <v>3.2507799999999998</v>
      </c>
      <c r="J330" s="91">
        <f t="shared" si="189"/>
        <v>3.4593799999999999</v>
      </c>
      <c r="K330" s="91">
        <f t="shared" si="189"/>
        <v>3.80654</v>
      </c>
      <c r="L330" s="91">
        <f t="shared" si="189"/>
        <v>4.0557800000000004</v>
      </c>
      <c r="M330" s="91">
        <f t="shared" si="189"/>
        <v>4.3635999999999999</v>
      </c>
      <c r="N330" s="91">
        <f t="shared" si="189"/>
        <v>4.43309</v>
      </c>
      <c r="O330" s="91">
        <f t="shared" si="189"/>
        <v>4.4351599999999998</v>
      </c>
      <c r="P330" s="91">
        <f t="shared" si="189"/>
        <v>4.43058</v>
      </c>
      <c r="Q330" s="91">
        <f t="shared" si="189"/>
        <v>4.4549500000000002</v>
      </c>
      <c r="R330" s="91">
        <f t="shared" si="189"/>
        <v>4.5137400000000003</v>
      </c>
      <c r="S330" s="91">
        <f t="shared" si="189"/>
        <v>4.51281</v>
      </c>
      <c r="T330" s="91">
        <f t="shared" si="189"/>
        <v>4.4989100000000004</v>
      </c>
      <c r="U330" s="91">
        <f t="shared" si="189"/>
        <v>4.4386900000000002</v>
      </c>
      <c r="V330" s="91">
        <f t="shared" si="189"/>
        <v>4.4279400000000004</v>
      </c>
      <c r="W330" s="91">
        <f t="shared" si="189"/>
        <v>4.3649800000000001</v>
      </c>
      <c r="X330" s="91">
        <f t="shared" si="189"/>
        <v>4.3514799999999996</v>
      </c>
      <c r="Y330" s="91">
        <f t="shared" si="189"/>
        <v>4.32477</v>
      </c>
      <c r="Z330" s="91">
        <f t="shared" si="189"/>
        <v>4.1316100000000002</v>
      </c>
      <c r="AA330" s="91">
        <f t="shared" si="189"/>
        <v>3.85473</v>
      </c>
    </row>
    <row r="331" spans="1:27" ht="12.75" hidden="1" customHeight="1" outlineLevel="1" x14ac:dyDescent="0.2">
      <c r="A331" s="99" t="s">
        <v>556</v>
      </c>
      <c r="B331" s="63" t="s">
        <v>238</v>
      </c>
      <c r="C331" s="43" t="s">
        <v>79</v>
      </c>
      <c r="D331" s="44">
        <v>1184.26</v>
      </c>
      <c r="E331" s="44">
        <v>982.56</v>
      </c>
      <c r="F331" s="44">
        <v>877.37</v>
      </c>
      <c r="G331" s="44">
        <v>834.94</v>
      </c>
      <c r="H331" s="44">
        <v>817.24</v>
      </c>
      <c r="I331" s="44">
        <v>913.74</v>
      </c>
      <c r="J331" s="44">
        <v>1122.3399999999999</v>
      </c>
      <c r="K331" s="44">
        <v>1469.5</v>
      </c>
      <c r="L331" s="44">
        <v>1718.74</v>
      </c>
      <c r="M331" s="44">
        <v>2026.56</v>
      </c>
      <c r="N331" s="44">
        <v>2096.0500000000002</v>
      </c>
      <c r="O331" s="44">
        <v>2098.12</v>
      </c>
      <c r="P331" s="44">
        <v>2093.54</v>
      </c>
      <c r="Q331" s="44">
        <v>2117.91</v>
      </c>
      <c r="R331" s="44">
        <v>2176.6999999999998</v>
      </c>
      <c r="S331" s="44">
        <v>2175.77</v>
      </c>
      <c r="T331" s="44">
        <v>2161.87</v>
      </c>
      <c r="U331" s="44">
        <v>2101.65</v>
      </c>
      <c r="V331" s="44">
        <v>2090.9</v>
      </c>
      <c r="W331" s="44">
        <v>2027.94</v>
      </c>
      <c r="X331" s="44">
        <v>2014.44</v>
      </c>
      <c r="Y331" s="44">
        <v>1987.73</v>
      </c>
      <c r="Z331" s="44">
        <v>1794.57</v>
      </c>
      <c r="AA331" s="44">
        <v>1517.69</v>
      </c>
    </row>
    <row r="332" spans="1:27" ht="12.75" hidden="1" customHeight="1" outlineLevel="1" x14ac:dyDescent="0.2">
      <c r="A332" s="99" t="s">
        <v>557</v>
      </c>
      <c r="B332" s="63" t="s">
        <v>90</v>
      </c>
      <c r="C332" s="43" t="s">
        <v>79</v>
      </c>
      <c r="D332" s="44">
        <f>$D$327</f>
        <v>2222.89</v>
      </c>
      <c r="E332" s="44">
        <f t="shared" ref="E332:AA332" si="190">$D$327</f>
        <v>2222.89</v>
      </c>
      <c r="F332" s="44">
        <f t="shared" si="190"/>
        <v>2222.89</v>
      </c>
      <c r="G332" s="44">
        <f t="shared" si="190"/>
        <v>2222.89</v>
      </c>
      <c r="H332" s="44">
        <f t="shared" si="190"/>
        <v>2222.89</v>
      </c>
      <c r="I332" s="44">
        <f t="shared" si="190"/>
        <v>2222.89</v>
      </c>
      <c r="J332" s="44">
        <f t="shared" si="190"/>
        <v>2222.89</v>
      </c>
      <c r="K332" s="44">
        <f t="shared" si="190"/>
        <v>2222.89</v>
      </c>
      <c r="L332" s="44">
        <f t="shared" si="190"/>
        <v>2222.89</v>
      </c>
      <c r="M332" s="44">
        <f t="shared" si="190"/>
        <v>2222.89</v>
      </c>
      <c r="N332" s="44">
        <f t="shared" si="190"/>
        <v>2222.89</v>
      </c>
      <c r="O332" s="44">
        <f t="shared" si="190"/>
        <v>2222.89</v>
      </c>
      <c r="P332" s="44">
        <f t="shared" si="190"/>
        <v>2222.89</v>
      </c>
      <c r="Q332" s="44">
        <f t="shared" si="190"/>
        <v>2222.89</v>
      </c>
      <c r="R332" s="44">
        <f t="shared" si="190"/>
        <v>2222.89</v>
      </c>
      <c r="S332" s="44">
        <f t="shared" si="190"/>
        <v>2222.89</v>
      </c>
      <c r="T332" s="44">
        <f t="shared" si="190"/>
        <v>2222.89</v>
      </c>
      <c r="U332" s="44">
        <f t="shared" si="190"/>
        <v>2222.89</v>
      </c>
      <c r="V332" s="44">
        <f t="shared" si="190"/>
        <v>2222.89</v>
      </c>
      <c r="W332" s="44">
        <f t="shared" si="190"/>
        <v>2222.89</v>
      </c>
      <c r="X332" s="44">
        <f t="shared" si="190"/>
        <v>2222.89</v>
      </c>
      <c r="Y332" s="44">
        <f t="shared" si="190"/>
        <v>2222.89</v>
      </c>
      <c r="Z332" s="44">
        <f t="shared" si="190"/>
        <v>2222.89</v>
      </c>
      <c r="AA332" s="44">
        <f t="shared" si="190"/>
        <v>2222.89</v>
      </c>
    </row>
    <row r="333" spans="1:27" ht="12.75" hidden="1" customHeight="1" outlineLevel="1" x14ac:dyDescent="0.2">
      <c r="A333" s="99" t="s">
        <v>558</v>
      </c>
      <c r="B333" s="63" t="s">
        <v>83</v>
      </c>
      <c r="C333" s="43" t="s">
        <v>79</v>
      </c>
      <c r="D333" s="44">
        <v>3.92</v>
      </c>
      <c r="E333" s="44">
        <v>3.92</v>
      </c>
      <c r="F333" s="44">
        <v>3.92</v>
      </c>
      <c r="G333" s="44">
        <v>3.92</v>
      </c>
      <c r="H333" s="44">
        <v>3.92</v>
      </c>
      <c r="I333" s="44">
        <v>3.92</v>
      </c>
      <c r="J333" s="44">
        <v>3.92</v>
      </c>
      <c r="K333" s="44">
        <v>3.92</v>
      </c>
      <c r="L333" s="44">
        <v>3.92</v>
      </c>
      <c r="M333" s="44">
        <v>3.92</v>
      </c>
      <c r="N333" s="44">
        <v>3.92</v>
      </c>
      <c r="O333" s="44">
        <v>3.92</v>
      </c>
      <c r="P333" s="44">
        <v>3.92</v>
      </c>
      <c r="Q333" s="44">
        <v>3.92</v>
      </c>
      <c r="R333" s="44">
        <v>3.92</v>
      </c>
      <c r="S333" s="44">
        <v>3.92</v>
      </c>
      <c r="T333" s="44">
        <v>3.92</v>
      </c>
      <c r="U333" s="44">
        <v>3.92</v>
      </c>
      <c r="V333" s="44">
        <v>3.92</v>
      </c>
      <c r="W333" s="44">
        <v>3.92</v>
      </c>
      <c r="X333" s="44">
        <v>3.92</v>
      </c>
      <c r="Y333" s="44">
        <v>3.92</v>
      </c>
      <c r="Z333" s="44">
        <v>3.92</v>
      </c>
      <c r="AA333" s="44">
        <v>3.92</v>
      </c>
    </row>
    <row r="334" spans="1:27" ht="12.75" hidden="1" customHeight="1" outlineLevel="1" x14ac:dyDescent="0.2">
      <c r="A334" s="99" t="s">
        <v>559</v>
      </c>
      <c r="B334" s="63" t="s">
        <v>81</v>
      </c>
      <c r="C334" s="43" t="s">
        <v>79</v>
      </c>
      <c r="D334" s="44">
        <f>$D$11</f>
        <v>110.23</v>
      </c>
      <c r="E334" s="44">
        <f t="shared" ref="E334:AA334" si="191">$D$11</f>
        <v>110.23</v>
      </c>
      <c r="F334" s="44">
        <f t="shared" si="191"/>
        <v>110.23</v>
      </c>
      <c r="G334" s="44">
        <f t="shared" si="191"/>
        <v>110.23</v>
      </c>
      <c r="H334" s="44">
        <f t="shared" si="191"/>
        <v>110.23</v>
      </c>
      <c r="I334" s="44">
        <f t="shared" si="191"/>
        <v>110.23</v>
      </c>
      <c r="J334" s="44">
        <f t="shared" si="191"/>
        <v>110.23</v>
      </c>
      <c r="K334" s="44">
        <f t="shared" si="191"/>
        <v>110.23</v>
      </c>
      <c r="L334" s="44">
        <f t="shared" si="191"/>
        <v>110.23</v>
      </c>
      <c r="M334" s="44">
        <f t="shared" si="191"/>
        <v>110.23</v>
      </c>
      <c r="N334" s="44">
        <f t="shared" si="191"/>
        <v>110.23</v>
      </c>
      <c r="O334" s="44">
        <f t="shared" si="191"/>
        <v>110.23</v>
      </c>
      <c r="P334" s="44">
        <f t="shared" si="191"/>
        <v>110.23</v>
      </c>
      <c r="Q334" s="44">
        <f t="shared" si="191"/>
        <v>110.23</v>
      </c>
      <c r="R334" s="44">
        <f t="shared" si="191"/>
        <v>110.23</v>
      </c>
      <c r="S334" s="44">
        <f t="shared" si="191"/>
        <v>110.23</v>
      </c>
      <c r="T334" s="44">
        <f t="shared" si="191"/>
        <v>110.23</v>
      </c>
      <c r="U334" s="44">
        <f t="shared" si="191"/>
        <v>110.23</v>
      </c>
      <c r="V334" s="44">
        <f t="shared" si="191"/>
        <v>110.23</v>
      </c>
      <c r="W334" s="44">
        <f t="shared" si="191"/>
        <v>110.23</v>
      </c>
      <c r="X334" s="44">
        <f t="shared" si="191"/>
        <v>110.23</v>
      </c>
      <c r="Y334" s="44">
        <f t="shared" si="191"/>
        <v>110.23</v>
      </c>
      <c r="Z334" s="44">
        <f t="shared" si="191"/>
        <v>110.23</v>
      </c>
      <c r="AA334" s="44">
        <f t="shared" si="191"/>
        <v>110.23</v>
      </c>
    </row>
    <row r="335" spans="1:27" ht="12.75" customHeight="1" collapsed="1" x14ac:dyDescent="0.2">
      <c r="A335" s="98" t="s">
        <v>560</v>
      </c>
      <c r="B335" s="28" t="str">
        <f>"03"&amp;"."&amp;$B$662&amp;"."&amp;$B$663</f>
        <v>03.08.2023</v>
      </c>
      <c r="C335" s="90" t="s">
        <v>76</v>
      </c>
      <c r="D335" s="91">
        <f>ROUND(((D336+D337+D339+D338)/1000),5)</f>
        <v>3.59999</v>
      </c>
      <c r="E335" s="91">
        <f>ROUND(((E336+E337+E339+E338)/1000),5)</f>
        <v>3.4078400000000002</v>
      </c>
      <c r="F335" s="91">
        <f>ROUND(((F336+F337+F339+F338)/1000),5)</f>
        <v>3.26797</v>
      </c>
      <c r="G335" s="91">
        <f t="shared" ref="G335:AA335" si="192">ROUND(((G336+G337+G339+G338)/1000),5)</f>
        <v>3.2186400000000002</v>
      </c>
      <c r="H335" s="91">
        <f t="shared" si="192"/>
        <v>3.1930000000000001</v>
      </c>
      <c r="I335" s="91">
        <f t="shared" si="192"/>
        <v>3.32816</v>
      </c>
      <c r="J335" s="91">
        <f t="shared" si="192"/>
        <v>3.57687</v>
      </c>
      <c r="K335" s="91">
        <f t="shared" si="192"/>
        <v>3.8500800000000002</v>
      </c>
      <c r="L335" s="91">
        <f t="shared" si="192"/>
        <v>4.1522699999999997</v>
      </c>
      <c r="M335" s="91">
        <f t="shared" si="192"/>
        <v>4.6669799999999997</v>
      </c>
      <c r="N335" s="91">
        <f t="shared" si="192"/>
        <v>4.8437299999999999</v>
      </c>
      <c r="O335" s="91">
        <f t="shared" si="192"/>
        <v>4.8782100000000002</v>
      </c>
      <c r="P335" s="91">
        <f t="shared" si="192"/>
        <v>4.8823999999999996</v>
      </c>
      <c r="Q335" s="91">
        <f t="shared" si="192"/>
        <v>4.9015899999999997</v>
      </c>
      <c r="R335" s="91">
        <f t="shared" si="192"/>
        <v>4.8130899999999999</v>
      </c>
      <c r="S335" s="91">
        <f t="shared" si="192"/>
        <v>4.7996800000000004</v>
      </c>
      <c r="T335" s="91">
        <f t="shared" si="192"/>
        <v>4.7481999999999998</v>
      </c>
      <c r="U335" s="91">
        <f t="shared" si="192"/>
        <v>4.6184200000000004</v>
      </c>
      <c r="V335" s="91">
        <f t="shared" si="192"/>
        <v>4.5140599999999997</v>
      </c>
      <c r="W335" s="91">
        <f t="shared" si="192"/>
        <v>4.4656000000000002</v>
      </c>
      <c r="X335" s="91">
        <f t="shared" si="192"/>
        <v>4.4553700000000003</v>
      </c>
      <c r="Y335" s="91">
        <f t="shared" si="192"/>
        <v>4.4412900000000004</v>
      </c>
      <c r="Z335" s="91">
        <f t="shared" si="192"/>
        <v>4.2947499999999996</v>
      </c>
      <c r="AA335" s="91">
        <f t="shared" si="192"/>
        <v>3.8951199999999999</v>
      </c>
    </row>
    <row r="336" spans="1:27" ht="12.75" hidden="1" customHeight="1" outlineLevel="1" x14ac:dyDescent="0.2">
      <c r="A336" s="99" t="s">
        <v>561</v>
      </c>
      <c r="B336" s="63" t="s">
        <v>238</v>
      </c>
      <c r="C336" s="43" t="s">
        <v>79</v>
      </c>
      <c r="D336" s="44">
        <v>1262.95</v>
      </c>
      <c r="E336" s="44">
        <v>1070.8</v>
      </c>
      <c r="F336" s="44">
        <v>930.93</v>
      </c>
      <c r="G336" s="44">
        <v>881.6</v>
      </c>
      <c r="H336" s="44">
        <v>855.96</v>
      </c>
      <c r="I336" s="44">
        <v>991.12</v>
      </c>
      <c r="J336" s="44">
        <v>1239.83</v>
      </c>
      <c r="K336" s="44">
        <v>1513.04</v>
      </c>
      <c r="L336" s="44">
        <v>1815.23</v>
      </c>
      <c r="M336" s="44">
        <v>2329.94</v>
      </c>
      <c r="N336" s="44">
        <v>2506.69</v>
      </c>
      <c r="O336" s="44">
        <v>2541.17</v>
      </c>
      <c r="P336" s="44">
        <v>2545.36</v>
      </c>
      <c r="Q336" s="44">
        <v>2564.5500000000002</v>
      </c>
      <c r="R336" s="44">
        <v>2476.0500000000002</v>
      </c>
      <c r="S336" s="44">
        <v>2462.64</v>
      </c>
      <c r="T336" s="44">
        <v>2411.16</v>
      </c>
      <c r="U336" s="44">
        <v>2281.38</v>
      </c>
      <c r="V336" s="44">
        <v>2177.02</v>
      </c>
      <c r="W336" s="44">
        <v>2128.56</v>
      </c>
      <c r="X336" s="44">
        <v>2118.33</v>
      </c>
      <c r="Y336" s="44">
        <v>2104.25</v>
      </c>
      <c r="Z336" s="44">
        <v>1957.71</v>
      </c>
      <c r="AA336" s="44">
        <v>1558.08</v>
      </c>
    </row>
    <row r="337" spans="1:27" ht="12.75" hidden="1" customHeight="1" outlineLevel="1" x14ac:dyDescent="0.2">
      <c r="A337" s="99" t="s">
        <v>562</v>
      </c>
      <c r="B337" s="63" t="s">
        <v>90</v>
      </c>
      <c r="C337" s="43" t="s">
        <v>79</v>
      </c>
      <c r="D337" s="44">
        <f>$D$327</f>
        <v>2222.89</v>
      </c>
      <c r="E337" s="44">
        <f t="shared" ref="E337:AA337" si="193">$D$327</f>
        <v>2222.89</v>
      </c>
      <c r="F337" s="44">
        <f t="shared" si="193"/>
        <v>2222.89</v>
      </c>
      <c r="G337" s="44">
        <f t="shared" si="193"/>
        <v>2222.89</v>
      </c>
      <c r="H337" s="44">
        <f t="shared" si="193"/>
        <v>2222.89</v>
      </c>
      <c r="I337" s="44">
        <f t="shared" si="193"/>
        <v>2222.89</v>
      </c>
      <c r="J337" s="44">
        <f t="shared" si="193"/>
        <v>2222.89</v>
      </c>
      <c r="K337" s="44">
        <f t="shared" si="193"/>
        <v>2222.89</v>
      </c>
      <c r="L337" s="44">
        <f t="shared" si="193"/>
        <v>2222.89</v>
      </c>
      <c r="M337" s="44">
        <f t="shared" si="193"/>
        <v>2222.89</v>
      </c>
      <c r="N337" s="44">
        <f t="shared" si="193"/>
        <v>2222.89</v>
      </c>
      <c r="O337" s="44">
        <f t="shared" si="193"/>
        <v>2222.89</v>
      </c>
      <c r="P337" s="44">
        <f t="shared" si="193"/>
        <v>2222.89</v>
      </c>
      <c r="Q337" s="44">
        <f t="shared" si="193"/>
        <v>2222.89</v>
      </c>
      <c r="R337" s="44">
        <f t="shared" si="193"/>
        <v>2222.89</v>
      </c>
      <c r="S337" s="44">
        <f t="shared" si="193"/>
        <v>2222.89</v>
      </c>
      <c r="T337" s="44">
        <f t="shared" si="193"/>
        <v>2222.89</v>
      </c>
      <c r="U337" s="44">
        <f t="shared" si="193"/>
        <v>2222.89</v>
      </c>
      <c r="V337" s="44">
        <f t="shared" si="193"/>
        <v>2222.89</v>
      </c>
      <c r="W337" s="44">
        <f t="shared" si="193"/>
        <v>2222.89</v>
      </c>
      <c r="X337" s="44">
        <f t="shared" si="193"/>
        <v>2222.89</v>
      </c>
      <c r="Y337" s="44">
        <f t="shared" si="193"/>
        <v>2222.89</v>
      </c>
      <c r="Z337" s="44">
        <f t="shared" si="193"/>
        <v>2222.89</v>
      </c>
      <c r="AA337" s="44">
        <f t="shared" si="193"/>
        <v>2222.89</v>
      </c>
    </row>
    <row r="338" spans="1:27" ht="12.75" hidden="1" customHeight="1" outlineLevel="1" x14ac:dyDescent="0.2">
      <c r="A338" s="99" t="s">
        <v>563</v>
      </c>
      <c r="B338" s="63" t="s">
        <v>83</v>
      </c>
      <c r="C338" s="43" t="s">
        <v>79</v>
      </c>
      <c r="D338" s="44">
        <v>3.92</v>
      </c>
      <c r="E338" s="44">
        <v>3.92</v>
      </c>
      <c r="F338" s="44">
        <v>3.92</v>
      </c>
      <c r="G338" s="44">
        <v>3.92</v>
      </c>
      <c r="H338" s="44">
        <v>3.92</v>
      </c>
      <c r="I338" s="44">
        <v>3.92</v>
      </c>
      <c r="J338" s="44">
        <v>3.92</v>
      </c>
      <c r="K338" s="44">
        <v>3.92</v>
      </c>
      <c r="L338" s="44">
        <v>3.92</v>
      </c>
      <c r="M338" s="44">
        <v>3.92</v>
      </c>
      <c r="N338" s="44">
        <v>3.92</v>
      </c>
      <c r="O338" s="44">
        <v>3.92</v>
      </c>
      <c r="P338" s="44">
        <v>3.92</v>
      </c>
      <c r="Q338" s="44">
        <v>3.92</v>
      </c>
      <c r="R338" s="44">
        <v>3.92</v>
      </c>
      <c r="S338" s="44">
        <v>3.92</v>
      </c>
      <c r="T338" s="44">
        <v>3.92</v>
      </c>
      <c r="U338" s="44">
        <v>3.92</v>
      </c>
      <c r="V338" s="44">
        <v>3.92</v>
      </c>
      <c r="W338" s="44">
        <v>3.92</v>
      </c>
      <c r="X338" s="44">
        <v>3.92</v>
      </c>
      <c r="Y338" s="44">
        <v>3.92</v>
      </c>
      <c r="Z338" s="44">
        <v>3.92</v>
      </c>
      <c r="AA338" s="44">
        <v>3.92</v>
      </c>
    </row>
    <row r="339" spans="1:27" ht="12.75" hidden="1" customHeight="1" outlineLevel="1" x14ac:dyDescent="0.2">
      <c r="A339" s="99" t="s">
        <v>564</v>
      </c>
      <c r="B339" s="63" t="s">
        <v>81</v>
      </c>
      <c r="C339" s="43" t="s">
        <v>79</v>
      </c>
      <c r="D339" s="44">
        <f>$D$11</f>
        <v>110.23</v>
      </c>
      <c r="E339" s="44">
        <f t="shared" ref="E339:AA339" si="194">$D$11</f>
        <v>110.23</v>
      </c>
      <c r="F339" s="44">
        <f t="shared" si="194"/>
        <v>110.23</v>
      </c>
      <c r="G339" s="44">
        <f t="shared" si="194"/>
        <v>110.23</v>
      </c>
      <c r="H339" s="44">
        <f t="shared" si="194"/>
        <v>110.23</v>
      </c>
      <c r="I339" s="44">
        <f t="shared" si="194"/>
        <v>110.23</v>
      </c>
      <c r="J339" s="44">
        <f t="shared" si="194"/>
        <v>110.23</v>
      </c>
      <c r="K339" s="44">
        <f t="shared" si="194"/>
        <v>110.23</v>
      </c>
      <c r="L339" s="44">
        <f t="shared" si="194"/>
        <v>110.23</v>
      </c>
      <c r="M339" s="44">
        <f t="shared" si="194"/>
        <v>110.23</v>
      </c>
      <c r="N339" s="44">
        <f t="shared" si="194"/>
        <v>110.23</v>
      </c>
      <c r="O339" s="44">
        <f t="shared" si="194"/>
        <v>110.23</v>
      </c>
      <c r="P339" s="44">
        <f t="shared" si="194"/>
        <v>110.23</v>
      </c>
      <c r="Q339" s="44">
        <f t="shared" si="194"/>
        <v>110.23</v>
      </c>
      <c r="R339" s="44">
        <f t="shared" si="194"/>
        <v>110.23</v>
      </c>
      <c r="S339" s="44">
        <f t="shared" si="194"/>
        <v>110.23</v>
      </c>
      <c r="T339" s="44">
        <f t="shared" si="194"/>
        <v>110.23</v>
      </c>
      <c r="U339" s="44">
        <f t="shared" si="194"/>
        <v>110.23</v>
      </c>
      <c r="V339" s="44">
        <f t="shared" si="194"/>
        <v>110.23</v>
      </c>
      <c r="W339" s="44">
        <f t="shared" si="194"/>
        <v>110.23</v>
      </c>
      <c r="X339" s="44">
        <f t="shared" si="194"/>
        <v>110.23</v>
      </c>
      <c r="Y339" s="44">
        <f t="shared" si="194"/>
        <v>110.23</v>
      </c>
      <c r="Z339" s="44">
        <f t="shared" si="194"/>
        <v>110.23</v>
      </c>
      <c r="AA339" s="44">
        <f t="shared" si="194"/>
        <v>110.23</v>
      </c>
    </row>
    <row r="340" spans="1:27" ht="12.75" customHeight="1" collapsed="1" x14ac:dyDescent="0.2">
      <c r="A340" s="98" t="s">
        <v>565</v>
      </c>
      <c r="B340" s="28" t="str">
        <f>"04"&amp;"."&amp;$B$662&amp;"."&amp;$B$663</f>
        <v>04.08.2023</v>
      </c>
      <c r="C340" s="90" t="s">
        <v>76</v>
      </c>
      <c r="D340" s="91">
        <f>ROUND(((D341+D342+D344+D343)/1000),5)</f>
        <v>3.65937</v>
      </c>
      <c r="E340" s="91">
        <f>ROUND(((E341+E342+E344+E343)/1000),5)</f>
        <v>3.4172699999999998</v>
      </c>
      <c r="F340" s="91">
        <f>ROUND(((F341+F342+F344+F343)/1000),5)</f>
        <v>3.2643499999999999</v>
      </c>
      <c r="G340" s="91">
        <f t="shared" ref="G340:AA340" si="195">ROUND(((G341+G342+G344+G343)/1000),5)</f>
        <v>3.2002199999999998</v>
      </c>
      <c r="H340" s="91">
        <f t="shared" si="195"/>
        <v>3.1742900000000001</v>
      </c>
      <c r="I340" s="91">
        <f t="shared" si="195"/>
        <v>3.2636599999999998</v>
      </c>
      <c r="J340" s="91">
        <f t="shared" si="195"/>
        <v>3.4837799999999999</v>
      </c>
      <c r="K340" s="91">
        <f t="shared" si="195"/>
        <v>3.89527</v>
      </c>
      <c r="L340" s="91">
        <f t="shared" si="195"/>
        <v>4.2053799999999999</v>
      </c>
      <c r="M340" s="91">
        <f t="shared" si="195"/>
        <v>4.6605400000000001</v>
      </c>
      <c r="N340" s="91">
        <f t="shared" si="195"/>
        <v>4.8442800000000004</v>
      </c>
      <c r="O340" s="91">
        <f t="shared" si="195"/>
        <v>4.8831899999999999</v>
      </c>
      <c r="P340" s="91">
        <f t="shared" si="195"/>
        <v>4.8520899999999996</v>
      </c>
      <c r="Q340" s="91">
        <f t="shared" si="195"/>
        <v>4.9455099999999996</v>
      </c>
      <c r="R340" s="91">
        <f t="shared" si="195"/>
        <v>5.3473800000000002</v>
      </c>
      <c r="S340" s="91">
        <f t="shared" si="195"/>
        <v>5.3780400000000004</v>
      </c>
      <c r="T340" s="91">
        <f t="shared" si="195"/>
        <v>5.3659800000000004</v>
      </c>
      <c r="U340" s="91">
        <f t="shared" si="195"/>
        <v>4.9154</v>
      </c>
      <c r="V340" s="91">
        <f t="shared" si="195"/>
        <v>4.8299399999999997</v>
      </c>
      <c r="W340" s="91">
        <f t="shared" si="195"/>
        <v>4.7877700000000001</v>
      </c>
      <c r="X340" s="91">
        <f t="shared" si="195"/>
        <v>4.6495199999999999</v>
      </c>
      <c r="Y340" s="91">
        <f t="shared" si="195"/>
        <v>4.4919399999999996</v>
      </c>
      <c r="Z340" s="91">
        <f t="shared" si="195"/>
        <v>4.2025699999999997</v>
      </c>
      <c r="AA340" s="91">
        <f t="shared" si="195"/>
        <v>3.8916400000000002</v>
      </c>
    </row>
    <row r="341" spans="1:27" ht="12.75" hidden="1" customHeight="1" outlineLevel="1" x14ac:dyDescent="0.2">
      <c r="A341" s="99" t="s">
        <v>566</v>
      </c>
      <c r="B341" s="63" t="s">
        <v>238</v>
      </c>
      <c r="C341" s="43" t="s">
        <v>79</v>
      </c>
      <c r="D341" s="44">
        <v>1322.33</v>
      </c>
      <c r="E341" s="44">
        <v>1080.23</v>
      </c>
      <c r="F341" s="44">
        <v>927.31</v>
      </c>
      <c r="G341" s="44">
        <v>863.18</v>
      </c>
      <c r="H341" s="44">
        <v>837.25</v>
      </c>
      <c r="I341" s="44">
        <v>926.62</v>
      </c>
      <c r="J341" s="44">
        <v>1146.74</v>
      </c>
      <c r="K341" s="44">
        <v>1558.23</v>
      </c>
      <c r="L341" s="44">
        <v>1868.34</v>
      </c>
      <c r="M341" s="44">
        <v>2323.5</v>
      </c>
      <c r="N341" s="44">
        <v>2507.2399999999998</v>
      </c>
      <c r="O341" s="44">
        <v>2546.15</v>
      </c>
      <c r="P341" s="44">
        <v>2515.0500000000002</v>
      </c>
      <c r="Q341" s="44">
        <v>2608.4699999999998</v>
      </c>
      <c r="R341" s="44">
        <v>3010.34</v>
      </c>
      <c r="S341" s="44">
        <v>3041</v>
      </c>
      <c r="T341" s="44">
        <v>3028.94</v>
      </c>
      <c r="U341" s="44">
        <v>2578.36</v>
      </c>
      <c r="V341" s="44">
        <v>2492.9</v>
      </c>
      <c r="W341" s="44">
        <v>2450.73</v>
      </c>
      <c r="X341" s="44">
        <v>2312.48</v>
      </c>
      <c r="Y341" s="44">
        <v>2154.9</v>
      </c>
      <c r="Z341" s="44">
        <v>1865.53</v>
      </c>
      <c r="AA341" s="44">
        <v>1554.6</v>
      </c>
    </row>
    <row r="342" spans="1:27" ht="12.75" hidden="1" customHeight="1" outlineLevel="1" x14ac:dyDescent="0.2">
      <c r="A342" s="99" t="s">
        <v>567</v>
      </c>
      <c r="B342" s="63" t="s">
        <v>90</v>
      </c>
      <c r="C342" s="43" t="s">
        <v>79</v>
      </c>
      <c r="D342" s="44">
        <f>$D$327</f>
        <v>2222.89</v>
      </c>
      <c r="E342" s="44">
        <f t="shared" ref="E342:AA342" si="196">$D$327</f>
        <v>2222.89</v>
      </c>
      <c r="F342" s="44">
        <f t="shared" si="196"/>
        <v>2222.89</v>
      </c>
      <c r="G342" s="44">
        <f t="shared" si="196"/>
        <v>2222.89</v>
      </c>
      <c r="H342" s="44">
        <f t="shared" si="196"/>
        <v>2222.89</v>
      </c>
      <c r="I342" s="44">
        <f t="shared" si="196"/>
        <v>2222.89</v>
      </c>
      <c r="J342" s="44">
        <f t="shared" si="196"/>
        <v>2222.89</v>
      </c>
      <c r="K342" s="44">
        <f t="shared" si="196"/>
        <v>2222.89</v>
      </c>
      <c r="L342" s="44">
        <f t="shared" si="196"/>
        <v>2222.89</v>
      </c>
      <c r="M342" s="44">
        <f t="shared" si="196"/>
        <v>2222.89</v>
      </c>
      <c r="N342" s="44">
        <f t="shared" si="196"/>
        <v>2222.89</v>
      </c>
      <c r="O342" s="44">
        <f t="shared" si="196"/>
        <v>2222.89</v>
      </c>
      <c r="P342" s="44">
        <f t="shared" si="196"/>
        <v>2222.89</v>
      </c>
      <c r="Q342" s="44">
        <f t="shared" si="196"/>
        <v>2222.89</v>
      </c>
      <c r="R342" s="44">
        <f t="shared" si="196"/>
        <v>2222.89</v>
      </c>
      <c r="S342" s="44">
        <f t="shared" si="196"/>
        <v>2222.89</v>
      </c>
      <c r="T342" s="44">
        <f t="shared" si="196"/>
        <v>2222.89</v>
      </c>
      <c r="U342" s="44">
        <f t="shared" si="196"/>
        <v>2222.89</v>
      </c>
      <c r="V342" s="44">
        <f t="shared" si="196"/>
        <v>2222.89</v>
      </c>
      <c r="W342" s="44">
        <f t="shared" si="196"/>
        <v>2222.89</v>
      </c>
      <c r="X342" s="44">
        <f t="shared" si="196"/>
        <v>2222.89</v>
      </c>
      <c r="Y342" s="44">
        <f t="shared" si="196"/>
        <v>2222.89</v>
      </c>
      <c r="Z342" s="44">
        <f t="shared" si="196"/>
        <v>2222.89</v>
      </c>
      <c r="AA342" s="44">
        <f t="shared" si="196"/>
        <v>2222.89</v>
      </c>
    </row>
    <row r="343" spans="1:27" ht="12.75" hidden="1" customHeight="1" outlineLevel="1" x14ac:dyDescent="0.2">
      <c r="A343" s="99" t="s">
        <v>568</v>
      </c>
      <c r="B343" s="63" t="s">
        <v>83</v>
      </c>
      <c r="C343" s="43" t="s">
        <v>79</v>
      </c>
      <c r="D343" s="44">
        <v>3.92</v>
      </c>
      <c r="E343" s="44">
        <v>3.92</v>
      </c>
      <c r="F343" s="44">
        <v>3.92</v>
      </c>
      <c r="G343" s="44">
        <v>3.92</v>
      </c>
      <c r="H343" s="44">
        <v>3.92</v>
      </c>
      <c r="I343" s="44">
        <v>3.92</v>
      </c>
      <c r="J343" s="44">
        <v>3.92</v>
      </c>
      <c r="K343" s="44">
        <v>3.92</v>
      </c>
      <c r="L343" s="44">
        <v>3.92</v>
      </c>
      <c r="M343" s="44">
        <v>3.92</v>
      </c>
      <c r="N343" s="44">
        <v>3.92</v>
      </c>
      <c r="O343" s="44">
        <v>3.92</v>
      </c>
      <c r="P343" s="44">
        <v>3.92</v>
      </c>
      <c r="Q343" s="44">
        <v>3.92</v>
      </c>
      <c r="R343" s="44">
        <v>3.92</v>
      </c>
      <c r="S343" s="44">
        <v>3.92</v>
      </c>
      <c r="T343" s="44">
        <v>3.92</v>
      </c>
      <c r="U343" s="44">
        <v>3.92</v>
      </c>
      <c r="V343" s="44">
        <v>3.92</v>
      </c>
      <c r="W343" s="44">
        <v>3.92</v>
      </c>
      <c r="X343" s="44">
        <v>3.92</v>
      </c>
      <c r="Y343" s="44">
        <v>3.92</v>
      </c>
      <c r="Z343" s="44">
        <v>3.92</v>
      </c>
      <c r="AA343" s="44">
        <v>3.92</v>
      </c>
    </row>
    <row r="344" spans="1:27" ht="12.75" hidden="1" customHeight="1" outlineLevel="1" x14ac:dyDescent="0.2">
      <c r="A344" s="99" t="s">
        <v>569</v>
      </c>
      <c r="B344" s="63" t="s">
        <v>81</v>
      </c>
      <c r="C344" s="43" t="s">
        <v>79</v>
      </c>
      <c r="D344" s="44">
        <f>$D$11</f>
        <v>110.23</v>
      </c>
      <c r="E344" s="44">
        <f t="shared" ref="E344:AA344" si="197">$D$11</f>
        <v>110.23</v>
      </c>
      <c r="F344" s="44">
        <f t="shared" si="197"/>
        <v>110.23</v>
      </c>
      <c r="G344" s="44">
        <f t="shared" si="197"/>
        <v>110.23</v>
      </c>
      <c r="H344" s="44">
        <f t="shared" si="197"/>
        <v>110.23</v>
      </c>
      <c r="I344" s="44">
        <f t="shared" si="197"/>
        <v>110.23</v>
      </c>
      <c r="J344" s="44">
        <f t="shared" si="197"/>
        <v>110.23</v>
      </c>
      <c r="K344" s="44">
        <f t="shared" si="197"/>
        <v>110.23</v>
      </c>
      <c r="L344" s="44">
        <f t="shared" si="197"/>
        <v>110.23</v>
      </c>
      <c r="M344" s="44">
        <f t="shared" si="197"/>
        <v>110.23</v>
      </c>
      <c r="N344" s="44">
        <f t="shared" si="197"/>
        <v>110.23</v>
      </c>
      <c r="O344" s="44">
        <f t="shared" si="197"/>
        <v>110.23</v>
      </c>
      <c r="P344" s="44">
        <f t="shared" si="197"/>
        <v>110.23</v>
      </c>
      <c r="Q344" s="44">
        <f t="shared" si="197"/>
        <v>110.23</v>
      </c>
      <c r="R344" s="44">
        <f t="shared" si="197"/>
        <v>110.23</v>
      </c>
      <c r="S344" s="44">
        <f t="shared" si="197"/>
        <v>110.23</v>
      </c>
      <c r="T344" s="44">
        <f t="shared" si="197"/>
        <v>110.23</v>
      </c>
      <c r="U344" s="44">
        <f t="shared" si="197"/>
        <v>110.23</v>
      </c>
      <c r="V344" s="44">
        <f t="shared" si="197"/>
        <v>110.23</v>
      </c>
      <c r="W344" s="44">
        <f t="shared" si="197"/>
        <v>110.23</v>
      </c>
      <c r="X344" s="44">
        <f t="shared" si="197"/>
        <v>110.23</v>
      </c>
      <c r="Y344" s="44">
        <f t="shared" si="197"/>
        <v>110.23</v>
      </c>
      <c r="Z344" s="44">
        <f t="shared" si="197"/>
        <v>110.23</v>
      </c>
      <c r="AA344" s="44">
        <f t="shared" si="197"/>
        <v>110.23</v>
      </c>
    </row>
    <row r="345" spans="1:27" ht="12.75" customHeight="1" collapsed="1" x14ac:dyDescent="0.2">
      <c r="A345" s="98" t="s">
        <v>570</v>
      </c>
      <c r="B345" s="28" t="str">
        <f>"05"&amp;"."&amp;$B$662&amp;"."&amp;$B$663</f>
        <v>05.08.2023</v>
      </c>
      <c r="C345" s="90" t="s">
        <v>76</v>
      </c>
      <c r="D345" s="91">
        <f>ROUND(((D346+D347+D349+D348)/1000),5)</f>
        <v>3.68831</v>
      </c>
      <c r="E345" s="91">
        <f>ROUND(((E346+E347+E349+E348)/1000),5)</f>
        <v>3.4806499999999998</v>
      </c>
      <c r="F345" s="91">
        <f>ROUND(((F346+F347+F349+F348)/1000),5)</f>
        <v>3.3485</v>
      </c>
      <c r="G345" s="91">
        <f t="shared" ref="G345:AA345" si="198">ROUND(((G346+G347+G349+G348)/1000),5)</f>
        <v>3.27643</v>
      </c>
      <c r="H345" s="91">
        <f t="shared" si="198"/>
        <v>3.2279800000000001</v>
      </c>
      <c r="I345" s="91">
        <f t="shared" si="198"/>
        <v>3.2318600000000002</v>
      </c>
      <c r="J345" s="91">
        <f t="shared" si="198"/>
        <v>3.2286800000000002</v>
      </c>
      <c r="K345" s="91">
        <f t="shared" si="198"/>
        <v>3.65578</v>
      </c>
      <c r="L345" s="91">
        <f t="shared" si="198"/>
        <v>3.9592499999999999</v>
      </c>
      <c r="M345" s="91">
        <f t="shared" si="198"/>
        <v>4.1670699999999998</v>
      </c>
      <c r="N345" s="91">
        <f t="shared" si="198"/>
        <v>4.3459700000000003</v>
      </c>
      <c r="O345" s="91">
        <f t="shared" si="198"/>
        <v>4.3974500000000001</v>
      </c>
      <c r="P345" s="91">
        <f t="shared" si="198"/>
        <v>4.3738200000000003</v>
      </c>
      <c r="Q345" s="91">
        <f t="shared" si="198"/>
        <v>4.2514200000000004</v>
      </c>
      <c r="R345" s="91">
        <f t="shared" si="198"/>
        <v>4.1293499999999996</v>
      </c>
      <c r="S345" s="91">
        <f t="shared" si="198"/>
        <v>4.4062099999999997</v>
      </c>
      <c r="T345" s="91">
        <f t="shared" si="198"/>
        <v>4.3774300000000004</v>
      </c>
      <c r="U345" s="91">
        <f t="shared" si="198"/>
        <v>4.1389500000000004</v>
      </c>
      <c r="V345" s="91">
        <f t="shared" si="198"/>
        <v>4.2641999999999998</v>
      </c>
      <c r="W345" s="91">
        <f t="shared" si="198"/>
        <v>4.2458099999999996</v>
      </c>
      <c r="X345" s="91">
        <f t="shared" si="198"/>
        <v>4.2054299999999998</v>
      </c>
      <c r="Y345" s="91">
        <f t="shared" si="198"/>
        <v>4.23447</v>
      </c>
      <c r="Z345" s="91">
        <f t="shared" si="198"/>
        <v>4.101</v>
      </c>
      <c r="AA345" s="91">
        <f t="shared" si="198"/>
        <v>3.86422</v>
      </c>
    </row>
    <row r="346" spans="1:27" ht="12.75" hidden="1" customHeight="1" outlineLevel="1" x14ac:dyDescent="0.2">
      <c r="A346" s="99" t="s">
        <v>571</v>
      </c>
      <c r="B346" s="63" t="s">
        <v>238</v>
      </c>
      <c r="C346" s="43" t="s">
        <v>79</v>
      </c>
      <c r="D346" s="44">
        <v>1351.27</v>
      </c>
      <c r="E346" s="44">
        <v>1143.6099999999999</v>
      </c>
      <c r="F346" s="44">
        <v>1011.46</v>
      </c>
      <c r="G346" s="44">
        <v>939.39</v>
      </c>
      <c r="H346" s="44">
        <v>890.94</v>
      </c>
      <c r="I346" s="44">
        <v>894.82</v>
      </c>
      <c r="J346" s="44">
        <v>891.64</v>
      </c>
      <c r="K346" s="44">
        <v>1318.74</v>
      </c>
      <c r="L346" s="44">
        <v>1622.21</v>
      </c>
      <c r="M346" s="44">
        <v>1830.03</v>
      </c>
      <c r="N346" s="44">
        <v>2008.93</v>
      </c>
      <c r="O346" s="44">
        <v>2060.41</v>
      </c>
      <c r="P346" s="44">
        <v>2036.78</v>
      </c>
      <c r="Q346" s="44">
        <v>1914.38</v>
      </c>
      <c r="R346" s="44">
        <v>1792.31</v>
      </c>
      <c r="S346" s="44">
        <v>2069.17</v>
      </c>
      <c r="T346" s="44">
        <v>2040.39</v>
      </c>
      <c r="U346" s="44">
        <v>1801.91</v>
      </c>
      <c r="V346" s="44">
        <v>1927.16</v>
      </c>
      <c r="W346" s="44">
        <v>1908.77</v>
      </c>
      <c r="X346" s="44">
        <v>1868.39</v>
      </c>
      <c r="Y346" s="44">
        <v>1897.43</v>
      </c>
      <c r="Z346" s="44">
        <v>1763.96</v>
      </c>
      <c r="AA346" s="44">
        <v>1527.18</v>
      </c>
    </row>
    <row r="347" spans="1:27" ht="12.75" hidden="1" customHeight="1" outlineLevel="1" x14ac:dyDescent="0.2">
      <c r="A347" s="99" t="s">
        <v>572</v>
      </c>
      <c r="B347" s="63" t="s">
        <v>90</v>
      </c>
      <c r="C347" s="43" t="s">
        <v>79</v>
      </c>
      <c r="D347" s="44">
        <f>$D$327</f>
        <v>2222.89</v>
      </c>
      <c r="E347" s="44">
        <f t="shared" ref="E347:AA347" si="199">$D$327</f>
        <v>2222.89</v>
      </c>
      <c r="F347" s="44">
        <f t="shared" si="199"/>
        <v>2222.89</v>
      </c>
      <c r="G347" s="44">
        <f t="shared" si="199"/>
        <v>2222.89</v>
      </c>
      <c r="H347" s="44">
        <f t="shared" si="199"/>
        <v>2222.89</v>
      </c>
      <c r="I347" s="44">
        <f t="shared" si="199"/>
        <v>2222.89</v>
      </c>
      <c r="J347" s="44">
        <f t="shared" si="199"/>
        <v>2222.89</v>
      </c>
      <c r="K347" s="44">
        <f t="shared" si="199"/>
        <v>2222.89</v>
      </c>
      <c r="L347" s="44">
        <f t="shared" si="199"/>
        <v>2222.89</v>
      </c>
      <c r="M347" s="44">
        <f t="shared" si="199"/>
        <v>2222.89</v>
      </c>
      <c r="N347" s="44">
        <f t="shared" si="199"/>
        <v>2222.89</v>
      </c>
      <c r="O347" s="44">
        <f t="shared" si="199"/>
        <v>2222.89</v>
      </c>
      <c r="P347" s="44">
        <f t="shared" si="199"/>
        <v>2222.89</v>
      </c>
      <c r="Q347" s="44">
        <f t="shared" si="199"/>
        <v>2222.89</v>
      </c>
      <c r="R347" s="44">
        <f t="shared" si="199"/>
        <v>2222.89</v>
      </c>
      <c r="S347" s="44">
        <f t="shared" si="199"/>
        <v>2222.89</v>
      </c>
      <c r="T347" s="44">
        <f t="shared" si="199"/>
        <v>2222.89</v>
      </c>
      <c r="U347" s="44">
        <f t="shared" si="199"/>
        <v>2222.89</v>
      </c>
      <c r="V347" s="44">
        <f t="shared" si="199"/>
        <v>2222.89</v>
      </c>
      <c r="W347" s="44">
        <f t="shared" si="199"/>
        <v>2222.89</v>
      </c>
      <c r="X347" s="44">
        <f t="shared" si="199"/>
        <v>2222.89</v>
      </c>
      <c r="Y347" s="44">
        <f t="shared" si="199"/>
        <v>2222.89</v>
      </c>
      <c r="Z347" s="44">
        <f t="shared" si="199"/>
        <v>2222.89</v>
      </c>
      <c r="AA347" s="44">
        <f t="shared" si="199"/>
        <v>2222.89</v>
      </c>
    </row>
    <row r="348" spans="1:27" ht="12.75" hidden="1" customHeight="1" outlineLevel="1" x14ac:dyDescent="0.2">
      <c r="A348" s="99" t="s">
        <v>573</v>
      </c>
      <c r="B348" s="63" t="s">
        <v>83</v>
      </c>
      <c r="C348" s="43" t="s">
        <v>79</v>
      </c>
      <c r="D348" s="44">
        <v>3.92</v>
      </c>
      <c r="E348" s="44">
        <v>3.92</v>
      </c>
      <c r="F348" s="44">
        <v>3.92</v>
      </c>
      <c r="G348" s="44">
        <v>3.92</v>
      </c>
      <c r="H348" s="44">
        <v>3.92</v>
      </c>
      <c r="I348" s="44">
        <v>3.92</v>
      </c>
      <c r="J348" s="44">
        <v>3.92</v>
      </c>
      <c r="K348" s="44">
        <v>3.92</v>
      </c>
      <c r="L348" s="44">
        <v>3.92</v>
      </c>
      <c r="M348" s="44">
        <v>3.92</v>
      </c>
      <c r="N348" s="44">
        <v>3.92</v>
      </c>
      <c r="O348" s="44">
        <v>3.92</v>
      </c>
      <c r="P348" s="44">
        <v>3.92</v>
      </c>
      <c r="Q348" s="44">
        <v>3.92</v>
      </c>
      <c r="R348" s="44">
        <v>3.92</v>
      </c>
      <c r="S348" s="44">
        <v>3.92</v>
      </c>
      <c r="T348" s="44">
        <v>3.92</v>
      </c>
      <c r="U348" s="44">
        <v>3.92</v>
      </c>
      <c r="V348" s="44">
        <v>3.92</v>
      </c>
      <c r="W348" s="44">
        <v>3.92</v>
      </c>
      <c r="X348" s="44">
        <v>3.92</v>
      </c>
      <c r="Y348" s="44">
        <v>3.92</v>
      </c>
      <c r="Z348" s="44">
        <v>3.92</v>
      </c>
      <c r="AA348" s="44">
        <v>3.92</v>
      </c>
    </row>
    <row r="349" spans="1:27" ht="12.75" hidden="1" customHeight="1" outlineLevel="1" x14ac:dyDescent="0.2">
      <c r="A349" s="99" t="s">
        <v>574</v>
      </c>
      <c r="B349" s="63" t="s">
        <v>81</v>
      </c>
      <c r="C349" s="43" t="s">
        <v>79</v>
      </c>
      <c r="D349" s="44">
        <f>$D$11</f>
        <v>110.23</v>
      </c>
      <c r="E349" s="44">
        <f t="shared" ref="E349:AA349" si="200">$D$11</f>
        <v>110.23</v>
      </c>
      <c r="F349" s="44">
        <f t="shared" si="200"/>
        <v>110.23</v>
      </c>
      <c r="G349" s="44">
        <f t="shared" si="200"/>
        <v>110.23</v>
      </c>
      <c r="H349" s="44">
        <f t="shared" si="200"/>
        <v>110.23</v>
      </c>
      <c r="I349" s="44">
        <f t="shared" si="200"/>
        <v>110.23</v>
      </c>
      <c r="J349" s="44">
        <f t="shared" si="200"/>
        <v>110.23</v>
      </c>
      <c r="K349" s="44">
        <f t="shared" si="200"/>
        <v>110.23</v>
      </c>
      <c r="L349" s="44">
        <f t="shared" si="200"/>
        <v>110.23</v>
      </c>
      <c r="M349" s="44">
        <f t="shared" si="200"/>
        <v>110.23</v>
      </c>
      <c r="N349" s="44">
        <f t="shared" si="200"/>
        <v>110.23</v>
      </c>
      <c r="O349" s="44">
        <f t="shared" si="200"/>
        <v>110.23</v>
      </c>
      <c r="P349" s="44">
        <f t="shared" si="200"/>
        <v>110.23</v>
      </c>
      <c r="Q349" s="44">
        <f t="shared" si="200"/>
        <v>110.23</v>
      </c>
      <c r="R349" s="44">
        <f t="shared" si="200"/>
        <v>110.23</v>
      </c>
      <c r="S349" s="44">
        <f t="shared" si="200"/>
        <v>110.23</v>
      </c>
      <c r="T349" s="44">
        <f t="shared" si="200"/>
        <v>110.23</v>
      </c>
      <c r="U349" s="44">
        <f t="shared" si="200"/>
        <v>110.23</v>
      </c>
      <c r="V349" s="44">
        <f t="shared" si="200"/>
        <v>110.23</v>
      </c>
      <c r="W349" s="44">
        <f t="shared" si="200"/>
        <v>110.23</v>
      </c>
      <c r="X349" s="44">
        <f t="shared" si="200"/>
        <v>110.23</v>
      </c>
      <c r="Y349" s="44">
        <f t="shared" si="200"/>
        <v>110.23</v>
      </c>
      <c r="Z349" s="44">
        <f t="shared" si="200"/>
        <v>110.23</v>
      </c>
      <c r="AA349" s="44">
        <f t="shared" si="200"/>
        <v>110.23</v>
      </c>
    </row>
    <row r="350" spans="1:27" ht="12.75" customHeight="1" collapsed="1" x14ac:dyDescent="0.2">
      <c r="A350" s="98" t="s">
        <v>575</v>
      </c>
      <c r="B350" s="28" t="str">
        <f>"06"&amp;"."&amp;$B$662&amp;"."&amp;$B$663</f>
        <v>06.08.2023</v>
      </c>
      <c r="C350" s="90" t="s">
        <v>76</v>
      </c>
      <c r="D350" s="91">
        <f>ROUND(((D351+D352+D354+D353)/1000),5)</f>
        <v>3.7374700000000001</v>
      </c>
      <c r="E350" s="91">
        <f>ROUND(((E351+E352+E354+E353)/1000),5)</f>
        <v>3.43919</v>
      </c>
      <c r="F350" s="91">
        <f>ROUND(((F351+F352+F354+F353)/1000),5)</f>
        <v>3.31575</v>
      </c>
      <c r="G350" s="91">
        <f t="shared" ref="G350:AA350" si="201">ROUND(((G351+G352+G354+G353)/1000),5)</f>
        <v>3.2488899999999998</v>
      </c>
      <c r="H350" s="91">
        <f t="shared" si="201"/>
        <v>3.1923900000000001</v>
      </c>
      <c r="I350" s="91">
        <f t="shared" si="201"/>
        <v>3.1638000000000002</v>
      </c>
      <c r="J350" s="91">
        <f t="shared" si="201"/>
        <v>3.1672699999999998</v>
      </c>
      <c r="K350" s="91">
        <f t="shared" si="201"/>
        <v>3.4691200000000002</v>
      </c>
      <c r="L350" s="91">
        <f t="shared" si="201"/>
        <v>3.9193799999999999</v>
      </c>
      <c r="M350" s="91">
        <f t="shared" si="201"/>
        <v>4.1666800000000004</v>
      </c>
      <c r="N350" s="91">
        <f t="shared" si="201"/>
        <v>4.2970800000000002</v>
      </c>
      <c r="O350" s="91">
        <f t="shared" si="201"/>
        <v>4.3337300000000001</v>
      </c>
      <c r="P350" s="91">
        <f t="shared" si="201"/>
        <v>4.3870199999999997</v>
      </c>
      <c r="Q350" s="91">
        <f t="shared" si="201"/>
        <v>4.3990799999999997</v>
      </c>
      <c r="R350" s="91">
        <f t="shared" si="201"/>
        <v>4.4260999999999999</v>
      </c>
      <c r="S350" s="91">
        <f t="shared" si="201"/>
        <v>4.39621</v>
      </c>
      <c r="T350" s="91">
        <f t="shared" si="201"/>
        <v>4.3536700000000002</v>
      </c>
      <c r="U350" s="91">
        <f t="shared" si="201"/>
        <v>4.6645599999999998</v>
      </c>
      <c r="V350" s="91">
        <f t="shared" si="201"/>
        <v>4.6127799999999999</v>
      </c>
      <c r="W350" s="91">
        <f t="shared" si="201"/>
        <v>4.56698</v>
      </c>
      <c r="X350" s="91">
        <f t="shared" si="201"/>
        <v>4.5695399999999999</v>
      </c>
      <c r="Y350" s="91">
        <f t="shared" si="201"/>
        <v>4.5629600000000003</v>
      </c>
      <c r="Z350" s="91">
        <f t="shared" si="201"/>
        <v>4.1451000000000002</v>
      </c>
      <c r="AA350" s="91">
        <f t="shared" si="201"/>
        <v>3.8972199999999999</v>
      </c>
    </row>
    <row r="351" spans="1:27" ht="12.75" hidden="1" customHeight="1" outlineLevel="1" x14ac:dyDescent="0.2">
      <c r="A351" s="99" t="s">
        <v>576</v>
      </c>
      <c r="B351" s="63" t="s">
        <v>238</v>
      </c>
      <c r="C351" s="43" t="s">
        <v>79</v>
      </c>
      <c r="D351" s="44">
        <v>1400.43</v>
      </c>
      <c r="E351" s="44">
        <v>1102.1500000000001</v>
      </c>
      <c r="F351" s="44">
        <v>978.71</v>
      </c>
      <c r="G351" s="44">
        <v>911.85</v>
      </c>
      <c r="H351" s="44">
        <v>855.35</v>
      </c>
      <c r="I351" s="44">
        <v>826.76</v>
      </c>
      <c r="J351" s="44">
        <v>830.23</v>
      </c>
      <c r="K351" s="44">
        <v>1132.08</v>
      </c>
      <c r="L351" s="44">
        <v>1582.34</v>
      </c>
      <c r="M351" s="44">
        <v>1829.64</v>
      </c>
      <c r="N351" s="44">
        <v>1960.04</v>
      </c>
      <c r="O351" s="44">
        <v>1996.69</v>
      </c>
      <c r="P351" s="44">
        <v>2049.98</v>
      </c>
      <c r="Q351" s="44">
        <v>2062.04</v>
      </c>
      <c r="R351" s="44">
        <v>2089.06</v>
      </c>
      <c r="S351" s="44">
        <v>2059.17</v>
      </c>
      <c r="T351" s="44">
        <v>2016.63</v>
      </c>
      <c r="U351" s="44">
        <v>2327.52</v>
      </c>
      <c r="V351" s="44">
        <v>2275.7399999999998</v>
      </c>
      <c r="W351" s="44">
        <v>2229.94</v>
      </c>
      <c r="X351" s="44">
        <v>2232.5</v>
      </c>
      <c r="Y351" s="44">
        <v>2225.92</v>
      </c>
      <c r="Z351" s="44">
        <v>1808.06</v>
      </c>
      <c r="AA351" s="44">
        <v>1560.18</v>
      </c>
    </row>
    <row r="352" spans="1:27" ht="12.75" hidden="1" customHeight="1" outlineLevel="1" x14ac:dyDescent="0.2">
      <c r="A352" s="99" t="s">
        <v>577</v>
      </c>
      <c r="B352" s="63" t="s">
        <v>90</v>
      </c>
      <c r="C352" s="43" t="s">
        <v>79</v>
      </c>
      <c r="D352" s="44">
        <f>$D$327</f>
        <v>2222.89</v>
      </c>
      <c r="E352" s="44">
        <f t="shared" ref="E352:AA352" si="202">$D$327</f>
        <v>2222.89</v>
      </c>
      <c r="F352" s="44">
        <f t="shared" si="202"/>
        <v>2222.89</v>
      </c>
      <c r="G352" s="44">
        <f t="shared" si="202"/>
        <v>2222.89</v>
      </c>
      <c r="H352" s="44">
        <f t="shared" si="202"/>
        <v>2222.89</v>
      </c>
      <c r="I352" s="44">
        <f t="shared" si="202"/>
        <v>2222.89</v>
      </c>
      <c r="J352" s="44">
        <f t="shared" si="202"/>
        <v>2222.89</v>
      </c>
      <c r="K352" s="44">
        <f t="shared" si="202"/>
        <v>2222.89</v>
      </c>
      <c r="L352" s="44">
        <f t="shared" si="202"/>
        <v>2222.89</v>
      </c>
      <c r="M352" s="44">
        <f t="shared" si="202"/>
        <v>2222.89</v>
      </c>
      <c r="N352" s="44">
        <f t="shared" si="202"/>
        <v>2222.89</v>
      </c>
      <c r="O352" s="44">
        <f t="shared" si="202"/>
        <v>2222.89</v>
      </c>
      <c r="P352" s="44">
        <f t="shared" si="202"/>
        <v>2222.89</v>
      </c>
      <c r="Q352" s="44">
        <f t="shared" si="202"/>
        <v>2222.89</v>
      </c>
      <c r="R352" s="44">
        <f t="shared" si="202"/>
        <v>2222.89</v>
      </c>
      <c r="S352" s="44">
        <f t="shared" si="202"/>
        <v>2222.89</v>
      </c>
      <c r="T352" s="44">
        <f t="shared" si="202"/>
        <v>2222.89</v>
      </c>
      <c r="U352" s="44">
        <f t="shared" si="202"/>
        <v>2222.89</v>
      </c>
      <c r="V352" s="44">
        <f t="shared" si="202"/>
        <v>2222.89</v>
      </c>
      <c r="W352" s="44">
        <f t="shared" si="202"/>
        <v>2222.89</v>
      </c>
      <c r="X352" s="44">
        <f t="shared" si="202"/>
        <v>2222.89</v>
      </c>
      <c r="Y352" s="44">
        <f t="shared" si="202"/>
        <v>2222.89</v>
      </c>
      <c r="Z352" s="44">
        <f t="shared" si="202"/>
        <v>2222.89</v>
      </c>
      <c r="AA352" s="44">
        <f t="shared" si="202"/>
        <v>2222.89</v>
      </c>
    </row>
    <row r="353" spans="1:27" ht="12.75" hidden="1" customHeight="1" outlineLevel="1" x14ac:dyDescent="0.2">
      <c r="A353" s="99" t="s">
        <v>578</v>
      </c>
      <c r="B353" s="63" t="s">
        <v>83</v>
      </c>
      <c r="C353" s="43" t="s">
        <v>79</v>
      </c>
      <c r="D353" s="44">
        <v>3.92</v>
      </c>
      <c r="E353" s="44">
        <v>3.92</v>
      </c>
      <c r="F353" s="44">
        <v>3.92</v>
      </c>
      <c r="G353" s="44">
        <v>3.92</v>
      </c>
      <c r="H353" s="44">
        <v>3.92</v>
      </c>
      <c r="I353" s="44">
        <v>3.92</v>
      </c>
      <c r="J353" s="44">
        <v>3.92</v>
      </c>
      <c r="K353" s="44">
        <v>3.92</v>
      </c>
      <c r="L353" s="44">
        <v>3.92</v>
      </c>
      <c r="M353" s="44">
        <v>3.92</v>
      </c>
      <c r="N353" s="44">
        <v>3.92</v>
      </c>
      <c r="O353" s="44">
        <v>3.92</v>
      </c>
      <c r="P353" s="44">
        <v>3.92</v>
      </c>
      <c r="Q353" s="44">
        <v>3.92</v>
      </c>
      <c r="R353" s="44">
        <v>3.92</v>
      </c>
      <c r="S353" s="44">
        <v>3.92</v>
      </c>
      <c r="T353" s="44">
        <v>3.92</v>
      </c>
      <c r="U353" s="44">
        <v>3.92</v>
      </c>
      <c r="V353" s="44">
        <v>3.92</v>
      </c>
      <c r="W353" s="44">
        <v>3.92</v>
      </c>
      <c r="X353" s="44">
        <v>3.92</v>
      </c>
      <c r="Y353" s="44">
        <v>3.92</v>
      </c>
      <c r="Z353" s="44">
        <v>3.92</v>
      </c>
      <c r="AA353" s="44">
        <v>3.92</v>
      </c>
    </row>
    <row r="354" spans="1:27" ht="12.75" hidden="1" customHeight="1" outlineLevel="1" x14ac:dyDescent="0.2">
      <c r="A354" s="99" t="s">
        <v>579</v>
      </c>
      <c r="B354" s="63" t="s">
        <v>81</v>
      </c>
      <c r="C354" s="43" t="s">
        <v>79</v>
      </c>
      <c r="D354" s="44">
        <f>$D$11</f>
        <v>110.23</v>
      </c>
      <c r="E354" s="44">
        <f t="shared" ref="E354:AA354" si="203">$D$11</f>
        <v>110.23</v>
      </c>
      <c r="F354" s="44">
        <f t="shared" si="203"/>
        <v>110.23</v>
      </c>
      <c r="G354" s="44">
        <f t="shared" si="203"/>
        <v>110.23</v>
      </c>
      <c r="H354" s="44">
        <f t="shared" si="203"/>
        <v>110.23</v>
      </c>
      <c r="I354" s="44">
        <f t="shared" si="203"/>
        <v>110.23</v>
      </c>
      <c r="J354" s="44">
        <f t="shared" si="203"/>
        <v>110.23</v>
      </c>
      <c r="K354" s="44">
        <f t="shared" si="203"/>
        <v>110.23</v>
      </c>
      <c r="L354" s="44">
        <f t="shared" si="203"/>
        <v>110.23</v>
      </c>
      <c r="M354" s="44">
        <f t="shared" si="203"/>
        <v>110.23</v>
      </c>
      <c r="N354" s="44">
        <f t="shared" si="203"/>
        <v>110.23</v>
      </c>
      <c r="O354" s="44">
        <f t="shared" si="203"/>
        <v>110.23</v>
      </c>
      <c r="P354" s="44">
        <f t="shared" si="203"/>
        <v>110.23</v>
      </c>
      <c r="Q354" s="44">
        <f t="shared" si="203"/>
        <v>110.23</v>
      </c>
      <c r="R354" s="44">
        <f t="shared" si="203"/>
        <v>110.23</v>
      </c>
      <c r="S354" s="44">
        <f t="shared" si="203"/>
        <v>110.23</v>
      </c>
      <c r="T354" s="44">
        <f t="shared" si="203"/>
        <v>110.23</v>
      </c>
      <c r="U354" s="44">
        <f t="shared" si="203"/>
        <v>110.23</v>
      </c>
      <c r="V354" s="44">
        <f t="shared" si="203"/>
        <v>110.23</v>
      </c>
      <c r="W354" s="44">
        <f t="shared" si="203"/>
        <v>110.23</v>
      </c>
      <c r="X354" s="44">
        <f t="shared" si="203"/>
        <v>110.23</v>
      </c>
      <c r="Y354" s="44">
        <f t="shared" si="203"/>
        <v>110.23</v>
      </c>
      <c r="Z354" s="44">
        <f t="shared" si="203"/>
        <v>110.23</v>
      </c>
      <c r="AA354" s="44">
        <f t="shared" si="203"/>
        <v>110.23</v>
      </c>
    </row>
    <row r="355" spans="1:27" ht="12.75" customHeight="1" collapsed="1" x14ac:dyDescent="0.2">
      <c r="A355" s="98" t="s">
        <v>580</v>
      </c>
      <c r="B355" s="28" t="str">
        <f>"07"&amp;"."&amp;$B$662&amp;"."&amp;$B$663</f>
        <v>07.08.2023</v>
      </c>
      <c r="C355" s="90" t="s">
        <v>76</v>
      </c>
      <c r="D355" s="91">
        <f>ROUND(((D356+D357+D359+D358)/1000),5)</f>
        <v>3.6599400000000002</v>
      </c>
      <c r="E355" s="91">
        <f>ROUND(((E356+E357+E359+E358)/1000),5)</f>
        <v>3.3906200000000002</v>
      </c>
      <c r="F355" s="91">
        <f>ROUND(((F356+F357+F359+F358)/1000),5)</f>
        <v>3.2806899999999999</v>
      </c>
      <c r="G355" s="91">
        <f t="shared" ref="G355:AA355" si="204">ROUND(((G356+G357+G359+G358)/1000),5)</f>
        <v>3.2330999999999999</v>
      </c>
      <c r="H355" s="91">
        <f t="shared" si="204"/>
        <v>3.19719</v>
      </c>
      <c r="I355" s="91">
        <f t="shared" si="204"/>
        <v>3.2605200000000001</v>
      </c>
      <c r="J355" s="91">
        <f t="shared" si="204"/>
        <v>3.5239400000000001</v>
      </c>
      <c r="K355" s="91">
        <f t="shared" si="204"/>
        <v>3.8837899999999999</v>
      </c>
      <c r="L355" s="91">
        <f t="shared" si="204"/>
        <v>4.2443400000000002</v>
      </c>
      <c r="M355" s="91">
        <f t="shared" si="204"/>
        <v>4.3110200000000001</v>
      </c>
      <c r="N355" s="91">
        <f t="shared" si="204"/>
        <v>4.5273000000000003</v>
      </c>
      <c r="O355" s="91">
        <f t="shared" si="204"/>
        <v>4.5216799999999999</v>
      </c>
      <c r="P355" s="91">
        <f t="shared" si="204"/>
        <v>4.5141099999999996</v>
      </c>
      <c r="Q355" s="91">
        <f t="shared" si="204"/>
        <v>4.38429</v>
      </c>
      <c r="R355" s="91">
        <f t="shared" si="204"/>
        <v>4.4381000000000004</v>
      </c>
      <c r="S355" s="91">
        <f t="shared" si="204"/>
        <v>4.3641500000000004</v>
      </c>
      <c r="T355" s="91">
        <f t="shared" si="204"/>
        <v>4.5848599999999999</v>
      </c>
      <c r="U355" s="91">
        <f t="shared" si="204"/>
        <v>4.3237699999999997</v>
      </c>
      <c r="V355" s="91">
        <f t="shared" si="204"/>
        <v>4.2868899999999996</v>
      </c>
      <c r="W355" s="91">
        <f t="shared" si="204"/>
        <v>4.2650199999999998</v>
      </c>
      <c r="X355" s="91">
        <f t="shared" si="204"/>
        <v>4.2680800000000003</v>
      </c>
      <c r="Y355" s="91">
        <f t="shared" si="204"/>
        <v>4.2550299999999996</v>
      </c>
      <c r="Z355" s="91">
        <f t="shared" si="204"/>
        <v>4.2956399999999997</v>
      </c>
      <c r="AA355" s="91">
        <f t="shared" si="204"/>
        <v>3.8951500000000001</v>
      </c>
    </row>
    <row r="356" spans="1:27" ht="12.75" hidden="1" customHeight="1" outlineLevel="1" x14ac:dyDescent="0.2">
      <c r="A356" s="99" t="s">
        <v>581</v>
      </c>
      <c r="B356" s="63" t="s">
        <v>238</v>
      </c>
      <c r="C356" s="43" t="s">
        <v>79</v>
      </c>
      <c r="D356" s="44">
        <v>1322.9</v>
      </c>
      <c r="E356" s="44">
        <v>1053.58</v>
      </c>
      <c r="F356" s="44">
        <v>943.65</v>
      </c>
      <c r="G356" s="44">
        <v>896.06</v>
      </c>
      <c r="H356" s="44">
        <v>860.15</v>
      </c>
      <c r="I356" s="44">
        <v>923.48</v>
      </c>
      <c r="J356" s="44">
        <v>1186.9000000000001</v>
      </c>
      <c r="K356" s="44">
        <v>1546.75</v>
      </c>
      <c r="L356" s="44">
        <v>1907.3</v>
      </c>
      <c r="M356" s="44">
        <v>1973.98</v>
      </c>
      <c r="N356" s="44">
        <v>2190.2600000000002</v>
      </c>
      <c r="O356" s="44">
        <v>2184.64</v>
      </c>
      <c r="P356" s="44">
        <v>2177.0700000000002</v>
      </c>
      <c r="Q356" s="44">
        <v>2047.25</v>
      </c>
      <c r="R356" s="44">
        <v>2101.06</v>
      </c>
      <c r="S356" s="44">
        <v>2027.11</v>
      </c>
      <c r="T356" s="44">
        <v>2247.8200000000002</v>
      </c>
      <c r="U356" s="44">
        <v>1986.73</v>
      </c>
      <c r="V356" s="44">
        <v>1949.85</v>
      </c>
      <c r="W356" s="44">
        <v>1927.98</v>
      </c>
      <c r="X356" s="44">
        <v>1931.04</v>
      </c>
      <c r="Y356" s="44">
        <v>1917.99</v>
      </c>
      <c r="Z356" s="44">
        <v>1958.6</v>
      </c>
      <c r="AA356" s="44">
        <v>1558.11</v>
      </c>
    </row>
    <row r="357" spans="1:27" ht="12.75" hidden="1" customHeight="1" outlineLevel="1" x14ac:dyDescent="0.2">
      <c r="A357" s="99" t="s">
        <v>582</v>
      </c>
      <c r="B357" s="63" t="s">
        <v>90</v>
      </c>
      <c r="C357" s="43" t="s">
        <v>79</v>
      </c>
      <c r="D357" s="44">
        <f>$D$327</f>
        <v>2222.89</v>
      </c>
      <c r="E357" s="44">
        <f t="shared" ref="E357:AA357" si="205">$D$327</f>
        <v>2222.89</v>
      </c>
      <c r="F357" s="44">
        <f t="shared" si="205"/>
        <v>2222.89</v>
      </c>
      <c r="G357" s="44">
        <f t="shared" si="205"/>
        <v>2222.89</v>
      </c>
      <c r="H357" s="44">
        <f t="shared" si="205"/>
        <v>2222.89</v>
      </c>
      <c r="I357" s="44">
        <f t="shared" si="205"/>
        <v>2222.89</v>
      </c>
      <c r="J357" s="44">
        <f t="shared" si="205"/>
        <v>2222.89</v>
      </c>
      <c r="K357" s="44">
        <f t="shared" si="205"/>
        <v>2222.89</v>
      </c>
      <c r="L357" s="44">
        <f t="shared" si="205"/>
        <v>2222.89</v>
      </c>
      <c r="M357" s="44">
        <f t="shared" si="205"/>
        <v>2222.89</v>
      </c>
      <c r="N357" s="44">
        <f t="shared" si="205"/>
        <v>2222.89</v>
      </c>
      <c r="O357" s="44">
        <f t="shared" si="205"/>
        <v>2222.89</v>
      </c>
      <c r="P357" s="44">
        <f t="shared" si="205"/>
        <v>2222.89</v>
      </c>
      <c r="Q357" s="44">
        <f t="shared" si="205"/>
        <v>2222.89</v>
      </c>
      <c r="R357" s="44">
        <f t="shared" si="205"/>
        <v>2222.89</v>
      </c>
      <c r="S357" s="44">
        <f t="shared" si="205"/>
        <v>2222.89</v>
      </c>
      <c r="T357" s="44">
        <f t="shared" si="205"/>
        <v>2222.89</v>
      </c>
      <c r="U357" s="44">
        <f t="shared" si="205"/>
        <v>2222.89</v>
      </c>
      <c r="V357" s="44">
        <f t="shared" si="205"/>
        <v>2222.89</v>
      </c>
      <c r="W357" s="44">
        <f t="shared" si="205"/>
        <v>2222.89</v>
      </c>
      <c r="X357" s="44">
        <f t="shared" si="205"/>
        <v>2222.89</v>
      </c>
      <c r="Y357" s="44">
        <f t="shared" si="205"/>
        <v>2222.89</v>
      </c>
      <c r="Z357" s="44">
        <f t="shared" si="205"/>
        <v>2222.89</v>
      </c>
      <c r="AA357" s="44">
        <f t="shared" si="205"/>
        <v>2222.89</v>
      </c>
    </row>
    <row r="358" spans="1:27" ht="12.75" hidden="1" customHeight="1" outlineLevel="1" x14ac:dyDescent="0.2">
      <c r="A358" s="99" t="s">
        <v>583</v>
      </c>
      <c r="B358" s="63" t="s">
        <v>83</v>
      </c>
      <c r="C358" s="43" t="s">
        <v>79</v>
      </c>
      <c r="D358" s="44">
        <v>3.92</v>
      </c>
      <c r="E358" s="44">
        <v>3.92</v>
      </c>
      <c r="F358" s="44">
        <v>3.92</v>
      </c>
      <c r="G358" s="44">
        <v>3.92</v>
      </c>
      <c r="H358" s="44">
        <v>3.92</v>
      </c>
      <c r="I358" s="44">
        <v>3.92</v>
      </c>
      <c r="J358" s="44">
        <v>3.92</v>
      </c>
      <c r="K358" s="44">
        <v>3.92</v>
      </c>
      <c r="L358" s="44">
        <v>3.92</v>
      </c>
      <c r="M358" s="44">
        <v>3.92</v>
      </c>
      <c r="N358" s="44">
        <v>3.92</v>
      </c>
      <c r="O358" s="44">
        <v>3.92</v>
      </c>
      <c r="P358" s="44">
        <v>3.92</v>
      </c>
      <c r="Q358" s="44">
        <v>3.92</v>
      </c>
      <c r="R358" s="44">
        <v>3.92</v>
      </c>
      <c r="S358" s="44">
        <v>3.92</v>
      </c>
      <c r="T358" s="44">
        <v>3.92</v>
      </c>
      <c r="U358" s="44">
        <v>3.92</v>
      </c>
      <c r="V358" s="44">
        <v>3.92</v>
      </c>
      <c r="W358" s="44">
        <v>3.92</v>
      </c>
      <c r="X358" s="44">
        <v>3.92</v>
      </c>
      <c r="Y358" s="44">
        <v>3.92</v>
      </c>
      <c r="Z358" s="44">
        <v>3.92</v>
      </c>
      <c r="AA358" s="44">
        <v>3.92</v>
      </c>
    </row>
    <row r="359" spans="1:27" ht="12.75" hidden="1" customHeight="1" outlineLevel="1" x14ac:dyDescent="0.2">
      <c r="A359" s="99" t="s">
        <v>584</v>
      </c>
      <c r="B359" s="63" t="s">
        <v>81</v>
      </c>
      <c r="C359" s="43" t="s">
        <v>79</v>
      </c>
      <c r="D359" s="44">
        <f>$D$11</f>
        <v>110.23</v>
      </c>
      <c r="E359" s="44">
        <f t="shared" ref="E359:AA359" si="206">$D$11</f>
        <v>110.23</v>
      </c>
      <c r="F359" s="44">
        <f t="shared" si="206"/>
        <v>110.23</v>
      </c>
      <c r="G359" s="44">
        <f t="shared" si="206"/>
        <v>110.23</v>
      </c>
      <c r="H359" s="44">
        <f t="shared" si="206"/>
        <v>110.23</v>
      </c>
      <c r="I359" s="44">
        <f t="shared" si="206"/>
        <v>110.23</v>
      </c>
      <c r="J359" s="44">
        <f t="shared" si="206"/>
        <v>110.23</v>
      </c>
      <c r="K359" s="44">
        <f t="shared" si="206"/>
        <v>110.23</v>
      </c>
      <c r="L359" s="44">
        <f t="shared" si="206"/>
        <v>110.23</v>
      </c>
      <c r="M359" s="44">
        <f t="shared" si="206"/>
        <v>110.23</v>
      </c>
      <c r="N359" s="44">
        <f t="shared" si="206"/>
        <v>110.23</v>
      </c>
      <c r="O359" s="44">
        <f t="shared" si="206"/>
        <v>110.23</v>
      </c>
      <c r="P359" s="44">
        <f t="shared" si="206"/>
        <v>110.23</v>
      </c>
      <c r="Q359" s="44">
        <f t="shared" si="206"/>
        <v>110.23</v>
      </c>
      <c r="R359" s="44">
        <f t="shared" si="206"/>
        <v>110.23</v>
      </c>
      <c r="S359" s="44">
        <f t="shared" si="206"/>
        <v>110.23</v>
      </c>
      <c r="T359" s="44">
        <f t="shared" si="206"/>
        <v>110.23</v>
      </c>
      <c r="U359" s="44">
        <f t="shared" si="206"/>
        <v>110.23</v>
      </c>
      <c r="V359" s="44">
        <f t="shared" si="206"/>
        <v>110.23</v>
      </c>
      <c r="W359" s="44">
        <f t="shared" si="206"/>
        <v>110.23</v>
      </c>
      <c r="X359" s="44">
        <f t="shared" si="206"/>
        <v>110.23</v>
      </c>
      <c r="Y359" s="44">
        <f t="shared" si="206"/>
        <v>110.23</v>
      </c>
      <c r="Z359" s="44">
        <f t="shared" si="206"/>
        <v>110.23</v>
      </c>
      <c r="AA359" s="44">
        <f t="shared" si="206"/>
        <v>110.23</v>
      </c>
    </row>
    <row r="360" spans="1:27" ht="12.75" customHeight="1" collapsed="1" x14ac:dyDescent="0.2">
      <c r="A360" s="98" t="s">
        <v>585</v>
      </c>
      <c r="B360" s="28" t="str">
        <f>"08"&amp;"."&amp;$B$662&amp;"."&amp;$B$663</f>
        <v>08.08.2023</v>
      </c>
      <c r="C360" s="90" t="s">
        <v>76</v>
      </c>
      <c r="D360" s="91">
        <f>ROUND(((D361+D362+D364+D363)/1000),5)</f>
        <v>3.57653</v>
      </c>
      <c r="E360" s="91">
        <f>ROUND(((E361+E362+E364+E363)/1000),5)</f>
        <v>3.38564</v>
      </c>
      <c r="F360" s="91">
        <f>ROUND(((F361+F362+F364+F363)/1000),5)</f>
        <v>3.2618900000000002</v>
      </c>
      <c r="G360" s="91">
        <f t="shared" ref="G360:AA360" si="207">ROUND(((G361+G362+G364+G363)/1000),5)</f>
        <v>3.21685</v>
      </c>
      <c r="H360" s="91">
        <f t="shared" si="207"/>
        <v>3.1825700000000001</v>
      </c>
      <c r="I360" s="91">
        <f t="shared" si="207"/>
        <v>3.24918</v>
      </c>
      <c r="J360" s="91">
        <f t="shared" si="207"/>
        <v>3.4901</v>
      </c>
      <c r="K360" s="91">
        <f t="shared" si="207"/>
        <v>3.87079</v>
      </c>
      <c r="L360" s="91">
        <f t="shared" si="207"/>
        <v>4.14473</v>
      </c>
      <c r="M360" s="91">
        <f t="shared" si="207"/>
        <v>4.3051399999999997</v>
      </c>
      <c r="N360" s="91">
        <f t="shared" si="207"/>
        <v>4.43764</v>
      </c>
      <c r="O360" s="91">
        <f t="shared" si="207"/>
        <v>4.4930000000000003</v>
      </c>
      <c r="P360" s="91">
        <f t="shared" si="207"/>
        <v>4.49437</v>
      </c>
      <c r="Q360" s="91">
        <f t="shared" si="207"/>
        <v>4.5241499999999997</v>
      </c>
      <c r="R360" s="91">
        <f t="shared" si="207"/>
        <v>4.55966</v>
      </c>
      <c r="S360" s="91">
        <f t="shared" si="207"/>
        <v>4.3670299999999997</v>
      </c>
      <c r="T360" s="91">
        <f t="shared" si="207"/>
        <v>4.4383600000000003</v>
      </c>
      <c r="U360" s="91">
        <f t="shared" si="207"/>
        <v>4.3914600000000004</v>
      </c>
      <c r="V360" s="91">
        <f t="shared" si="207"/>
        <v>4.3528000000000002</v>
      </c>
      <c r="W360" s="91">
        <f t="shared" si="207"/>
        <v>4.2854999999999999</v>
      </c>
      <c r="X360" s="91">
        <f t="shared" si="207"/>
        <v>4.26213</v>
      </c>
      <c r="Y360" s="91">
        <f t="shared" si="207"/>
        <v>4.2202200000000003</v>
      </c>
      <c r="Z360" s="91">
        <f t="shared" si="207"/>
        <v>4.1217699999999997</v>
      </c>
      <c r="AA360" s="91">
        <f t="shared" si="207"/>
        <v>3.8731300000000002</v>
      </c>
    </row>
    <row r="361" spans="1:27" ht="12.75" hidden="1" customHeight="1" outlineLevel="1" x14ac:dyDescent="0.2">
      <c r="A361" s="99" t="s">
        <v>586</v>
      </c>
      <c r="B361" s="63" t="s">
        <v>238</v>
      </c>
      <c r="C361" s="43" t="s">
        <v>79</v>
      </c>
      <c r="D361" s="44">
        <v>1239.49</v>
      </c>
      <c r="E361" s="44">
        <v>1048.5999999999999</v>
      </c>
      <c r="F361" s="44">
        <v>924.85</v>
      </c>
      <c r="G361" s="44">
        <v>879.81</v>
      </c>
      <c r="H361" s="44">
        <v>845.53</v>
      </c>
      <c r="I361" s="44">
        <v>912.14</v>
      </c>
      <c r="J361" s="44">
        <v>1153.06</v>
      </c>
      <c r="K361" s="44">
        <v>1533.75</v>
      </c>
      <c r="L361" s="44">
        <v>1807.69</v>
      </c>
      <c r="M361" s="44">
        <v>1968.1</v>
      </c>
      <c r="N361" s="44">
        <v>2100.6</v>
      </c>
      <c r="O361" s="44">
        <v>2155.96</v>
      </c>
      <c r="P361" s="44">
        <v>2157.33</v>
      </c>
      <c r="Q361" s="44">
        <v>2187.11</v>
      </c>
      <c r="R361" s="44">
        <v>2222.62</v>
      </c>
      <c r="S361" s="44">
        <v>2029.99</v>
      </c>
      <c r="T361" s="44">
        <v>2101.3200000000002</v>
      </c>
      <c r="U361" s="44">
        <v>2054.42</v>
      </c>
      <c r="V361" s="44">
        <v>2015.76</v>
      </c>
      <c r="W361" s="44">
        <v>1948.46</v>
      </c>
      <c r="X361" s="44">
        <v>1925.09</v>
      </c>
      <c r="Y361" s="44">
        <v>1883.18</v>
      </c>
      <c r="Z361" s="44">
        <v>1784.73</v>
      </c>
      <c r="AA361" s="44">
        <v>1536.09</v>
      </c>
    </row>
    <row r="362" spans="1:27" ht="12.75" hidden="1" customHeight="1" outlineLevel="1" x14ac:dyDescent="0.2">
      <c r="A362" s="99" t="s">
        <v>587</v>
      </c>
      <c r="B362" s="63" t="s">
        <v>90</v>
      </c>
      <c r="C362" s="43" t="s">
        <v>79</v>
      </c>
      <c r="D362" s="44">
        <f>$D$327</f>
        <v>2222.89</v>
      </c>
      <c r="E362" s="44">
        <f t="shared" ref="E362:AA362" si="208">$D$327</f>
        <v>2222.89</v>
      </c>
      <c r="F362" s="44">
        <f t="shared" si="208"/>
        <v>2222.89</v>
      </c>
      <c r="G362" s="44">
        <f t="shared" si="208"/>
        <v>2222.89</v>
      </c>
      <c r="H362" s="44">
        <f t="shared" si="208"/>
        <v>2222.89</v>
      </c>
      <c r="I362" s="44">
        <f t="shared" si="208"/>
        <v>2222.89</v>
      </c>
      <c r="J362" s="44">
        <f t="shared" si="208"/>
        <v>2222.89</v>
      </c>
      <c r="K362" s="44">
        <f t="shared" si="208"/>
        <v>2222.89</v>
      </c>
      <c r="L362" s="44">
        <f t="shared" si="208"/>
        <v>2222.89</v>
      </c>
      <c r="M362" s="44">
        <f t="shared" si="208"/>
        <v>2222.89</v>
      </c>
      <c r="N362" s="44">
        <f t="shared" si="208"/>
        <v>2222.89</v>
      </c>
      <c r="O362" s="44">
        <f t="shared" si="208"/>
        <v>2222.89</v>
      </c>
      <c r="P362" s="44">
        <f t="shared" si="208"/>
        <v>2222.89</v>
      </c>
      <c r="Q362" s="44">
        <f t="shared" si="208"/>
        <v>2222.89</v>
      </c>
      <c r="R362" s="44">
        <f t="shared" si="208"/>
        <v>2222.89</v>
      </c>
      <c r="S362" s="44">
        <f t="shared" si="208"/>
        <v>2222.89</v>
      </c>
      <c r="T362" s="44">
        <f t="shared" si="208"/>
        <v>2222.89</v>
      </c>
      <c r="U362" s="44">
        <f t="shared" si="208"/>
        <v>2222.89</v>
      </c>
      <c r="V362" s="44">
        <f t="shared" si="208"/>
        <v>2222.89</v>
      </c>
      <c r="W362" s="44">
        <f t="shared" si="208"/>
        <v>2222.89</v>
      </c>
      <c r="X362" s="44">
        <f t="shared" si="208"/>
        <v>2222.89</v>
      </c>
      <c r="Y362" s="44">
        <f t="shared" si="208"/>
        <v>2222.89</v>
      </c>
      <c r="Z362" s="44">
        <f t="shared" si="208"/>
        <v>2222.89</v>
      </c>
      <c r="AA362" s="44">
        <f t="shared" si="208"/>
        <v>2222.89</v>
      </c>
    </row>
    <row r="363" spans="1:27" ht="12.75" hidden="1" customHeight="1" outlineLevel="1" x14ac:dyDescent="0.2">
      <c r="A363" s="99" t="s">
        <v>588</v>
      </c>
      <c r="B363" s="63" t="s">
        <v>83</v>
      </c>
      <c r="C363" s="43" t="s">
        <v>79</v>
      </c>
      <c r="D363" s="44">
        <v>3.92</v>
      </c>
      <c r="E363" s="44">
        <v>3.92</v>
      </c>
      <c r="F363" s="44">
        <v>3.92</v>
      </c>
      <c r="G363" s="44">
        <v>3.92</v>
      </c>
      <c r="H363" s="44">
        <v>3.92</v>
      </c>
      <c r="I363" s="44">
        <v>3.92</v>
      </c>
      <c r="J363" s="44">
        <v>3.92</v>
      </c>
      <c r="K363" s="44">
        <v>3.92</v>
      </c>
      <c r="L363" s="44">
        <v>3.92</v>
      </c>
      <c r="M363" s="44">
        <v>3.92</v>
      </c>
      <c r="N363" s="44">
        <v>3.92</v>
      </c>
      <c r="O363" s="44">
        <v>3.92</v>
      </c>
      <c r="P363" s="44">
        <v>3.92</v>
      </c>
      <c r="Q363" s="44">
        <v>3.92</v>
      </c>
      <c r="R363" s="44">
        <v>3.92</v>
      </c>
      <c r="S363" s="44">
        <v>3.92</v>
      </c>
      <c r="T363" s="44">
        <v>3.92</v>
      </c>
      <c r="U363" s="44">
        <v>3.92</v>
      </c>
      <c r="V363" s="44">
        <v>3.92</v>
      </c>
      <c r="W363" s="44">
        <v>3.92</v>
      </c>
      <c r="X363" s="44">
        <v>3.92</v>
      </c>
      <c r="Y363" s="44">
        <v>3.92</v>
      </c>
      <c r="Z363" s="44">
        <v>3.92</v>
      </c>
      <c r="AA363" s="44">
        <v>3.92</v>
      </c>
    </row>
    <row r="364" spans="1:27" ht="12.75" hidden="1" customHeight="1" outlineLevel="1" x14ac:dyDescent="0.2">
      <c r="A364" s="99" t="s">
        <v>589</v>
      </c>
      <c r="B364" s="63" t="s">
        <v>81</v>
      </c>
      <c r="C364" s="43" t="s">
        <v>79</v>
      </c>
      <c r="D364" s="44">
        <f>$D$11</f>
        <v>110.23</v>
      </c>
      <c r="E364" s="44">
        <f t="shared" ref="E364:AA364" si="209">$D$11</f>
        <v>110.23</v>
      </c>
      <c r="F364" s="44">
        <f t="shared" si="209"/>
        <v>110.23</v>
      </c>
      <c r="G364" s="44">
        <f t="shared" si="209"/>
        <v>110.23</v>
      </c>
      <c r="H364" s="44">
        <f t="shared" si="209"/>
        <v>110.23</v>
      </c>
      <c r="I364" s="44">
        <f t="shared" si="209"/>
        <v>110.23</v>
      </c>
      <c r="J364" s="44">
        <f t="shared" si="209"/>
        <v>110.23</v>
      </c>
      <c r="K364" s="44">
        <f t="shared" si="209"/>
        <v>110.23</v>
      </c>
      <c r="L364" s="44">
        <f t="shared" si="209"/>
        <v>110.23</v>
      </c>
      <c r="M364" s="44">
        <f t="shared" si="209"/>
        <v>110.23</v>
      </c>
      <c r="N364" s="44">
        <f t="shared" si="209"/>
        <v>110.23</v>
      </c>
      <c r="O364" s="44">
        <f t="shared" si="209"/>
        <v>110.23</v>
      </c>
      <c r="P364" s="44">
        <f t="shared" si="209"/>
        <v>110.23</v>
      </c>
      <c r="Q364" s="44">
        <f t="shared" si="209"/>
        <v>110.23</v>
      </c>
      <c r="R364" s="44">
        <f t="shared" si="209"/>
        <v>110.23</v>
      </c>
      <c r="S364" s="44">
        <f t="shared" si="209"/>
        <v>110.23</v>
      </c>
      <c r="T364" s="44">
        <f t="shared" si="209"/>
        <v>110.23</v>
      </c>
      <c r="U364" s="44">
        <f t="shared" si="209"/>
        <v>110.23</v>
      </c>
      <c r="V364" s="44">
        <f t="shared" si="209"/>
        <v>110.23</v>
      </c>
      <c r="W364" s="44">
        <f t="shared" si="209"/>
        <v>110.23</v>
      </c>
      <c r="X364" s="44">
        <f t="shared" si="209"/>
        <v>110.23</v>
      </c>
      <c r="Y364" s="44">
        <f t="shared" si="209"/>
        <v>110.23</v>
      </c>
      <c r="Z364" s="44">
        <f t="shared" si="209"/>
        <v>110.23</v>
      </c>
      <c r="AA364" s="44">
        <f t="shared" si="209"/>
        <v>110.23</v>
      </c>
    </row>
    <row r="365" spans="1:27" ht="12.75" customHeight="1" collapsed="1" x14ac:dyDescent="0.2">
      <c r="A365" s="98" t="s">
        <v>590</v>
      </c>
      <c r="B365" s="28" t="str">
        <f>"09"&amp;"."&amp;$B$662&amp;"."&amp;$B$663</f>
        <v>09.08.2023</v>
      </c>
      <c r="C365" s="90" t="s">
        <v>76</v>
      </c>
      <c r="D365" s="91">
        <f>ROUND(((D366+D367+D369+D368)/1000),5)</f>
        <v>3.60189</v>
      </c>
      <c r="E365" s="91">
        <f>ROUND(((E366+E367+E369+E368)/1000),5)</f>
        <v>3.40768</v>
      </c>
      <c r="F365" s="91">
        <f>ROUND(((F366+F367+F369+F368)/1000),5)</f>
        <v>3.2833999999999999</v>
      </c>
      <c r="G365" s="91">
        <f t="shared" ref="G365:AA365" si="210">ROUND(((G366+G367+G369+G368)/1000),5)</f>
        <v>3.2297799999999999</v>
      </c>
      <c r="H365" s="91">
        <f t="shared" si="210"/>
        <v>3.2097699999999998</v>
      </c>
      <c r="I365" s="91">
        <f t="shared" si="210"/>
        <v>3.2708900000000001</v>
      </c>
      <c r="J365" s="91">
        <f t="shared" si="210"/>
        <v>3.5081199999999999</v>
      </c>
      <c r="K365" s="91">
        <f t="shared" si="210"/>
        <v>3.81671</v>
      </c>
      <c r="L365" s="91">
        <f t="shared" si="210"/>
        <v>4.12995</v>
      </c>
      <c r="M365" s="91">
        <f t="shared" si="210"/>
        <v>4.3563999999999998</v>
      </c>
      <c r="N365" s="91">
        <f t="shared" si="210"/>
        <v>4.4136300000000004</v>
      </c>
      <c r="O365" s="91">
        <f t="shared" si="210"/>
        <v>4.4493099999999997</v>
      </c>
      <c r="P365" s="91">
        <f t="shared" si="210"/>
        <v>4.4342300000000003</v>
      </c>
      <c r="Q365" s="91">
        <f t="shared" si="210"/>
        <v>4.4197600000000001</v>
      </c>
      <c r="R365" s="91">
        <f t="shared" si="210"/>
        <v>4.4377500000000003</v>
      </c>
      <c r="S365" s="91">
        <f t="shared" si="210"/>
        <v>4.4796699999999996</v>
      </c>
      <c r="T365" s="91">
        <f t="shared" si="210"/>
        <v>4.4967800000000002</v>
      </c>
      <c r="U365" s="91">
        <f t="shared" si="210"/>
        <v>4.4181299999999997</v>
      </c>
      <c r="V365" s="91">
        <f t="shared" si="210"/>
        <v>4.3303799999999999</v>
      </c>
      <c r="W365" s="91">
        <f t="shared" si="210"/>
        <v>4.2496700000000001</v>
      </c>
      <c r="X365" s="91">
        <f t="shared" si="210"/>
        <v>4.2188100000000004</v>
      </c>
      <c r="Y365" s="91">
        <f t="shared" si="210"/>
        <v>4.3132999999999999</v>
      </c>
      <c r="Z365" s="91">
        <f t="shared" si="210"/>
        <v>4.0921599999999998</v>
      </c>
      <c r="AA365" s="91">
        <f t="shared" si="210"/>
        <v>3.81867</v>
      </c>
    </row>
    <row r="366" spans="1:27" ht="12.75" hidden="1" customHeight="1" outlineLevel="1" x14ac:dyDescent="0.2">
      <c r="A366" s="99" t="s">
        <v>591</v>
      </c>
      <c r="B366" s="63" t="s">
        <v>238</v>
      </c>
      <c r="C366" s="43" t="s">
        <v>79</v>
      </c>
      <c r="D366" s="44">
        <v>1264.8499999999999</v>
      </c>
      <c r="E366" s="44">
        <v>1070.6400000000001</v>
      </c>
      <c r="F366" s="44">
        <v>946.36</v>
      </c>
      <c r="G366" s="44">
        <v>892.74</v>
      </c>
      <c r="H366" s="44">
        <v>872.73</v>
      </c>
      <c r="I366" s="44">
        <v>933.85</v>
      </c>
      <c r="J366" s="44">
        <v>1171.08</v>
      </c>
      <c r="K366" s="44">
        <v>1479.67</v>
      </c>
      <c r="L366" s="44">
        <v>1792.91</v>
      </c>
      <c r="M366" s="44">
        <v>2019.36</v>
      </c>
      <c r="N366" s="44">
        <v>2076.59</v>
      </c>
      <c r="O366" s="44">
        <v>2112.27</v>
      </c>
      <c r="P366" s="44">
        <v>2097.19</v>
      </c>
      <c r="Q366" s="44">
        <v>2082.7199999999998</v>
      </c>
      <c r="R366" s="44">
        <v>2100.71</v>
      </c>
      <c r="S366" s="44">
        <v>2142.63</v>
      </c>
      <c r="T366" s="44">
        <v>2159.7399999999998</v>
      </c>
      <c r="U366" s="44">
        <v>2081.09</v>
      </c>
      <c r="V366" s="44">
        <v>1993.34</v>
      </c>
      <c r="W366" s="44">
        <v>1912.63</v>
      </c>
      <c r="X366" s="44">
        <v>1881.77</v>
      </c>
      <c r="Y366" s="44">
        <v>1976.26</v>
      </c>
      <c r="Z366" s="44">
        <v>1755.12</v>
      </c>
      <c r="AA366" s="44">
        <v>1481.63</v>
      </c>
    </row>
    <row r="367" spans="1:27" ht="12.75" hidden="1" customHeight="1" outlineLevel="1" x14ac:dyDescent="0.2">
      <c r="A367" s="99" t="s">
        <v>592</v>
      </c>
      <c r="B367" s="63" t="s">
        <v>90</v>
      </c>
      <c r="C367" s="43" t="s">
        <v>79</v>
      </c>
      <c r="D367" s="44">
        <f>$D$327</f>
        <v>2222.89</v>
      </c>
      <c r="E367" s="44">
        <f t="shared" ref="E367:AA367" si="211">$D$327</f>
        <v>2222.89</v>
      </c>
      <c r="F367" s="44">
        <f t="shared" si="211"/>
        <v>2222.89</v>
      </c>
      <c r="G367" s="44">
        <f t="shared" si="211"/>
        <v>2222.89</v>
      </c>
      <c r="H367" s="44">
        <f t="shared" si="211"/>
        <v>2222.89</v>
      </c>
      <c r="I367" s="44">
        <f t="shared" si="211"/>
        <v>2222.89</v>
      </c>
      <c r="J367" s="44">
        <f t="shared" si="211"/>
        <v>2222.89</v>
      </c>
      <c r="K367" s="44">
        <f t="shared" si="211"/>
        <v>2222.89</v>
      </c>
      <c r="L367" s="44">
        <f t="shared" si="211"/>
        <v>2222.89</v>
      </c>
      <c r="M367" s="44">
        <f t="shared" si="211"/>
        <v>2222.89</v>
      </c>
      <c r="N367" s="44">
        <f t="shared" si="211"/>
        <v>2222.89</v>
      </c>
      <c r="O367" s="44">
        <f t="shared" si="211"/>
        <v>2222.89</v>
      </c>
      <c r="P367" s="44">
        <f t="shared" si="211"/>
        <v>2222.89</v>
      </c>
      <c r="Q367" s="44">
        <f t="shared" si="211"/>
        <v>2222.89</v>
      </c>
      <c r="R367" s="44">
        <f t="shared" si="211"/>
        <v>2222.89</v>
      </c>
      <c r="S367" s="44">
        <f t="shared" si="211"/>
        <v>2222.89</v>
      </c>
      <c r="T367" s="44">
        <f t="shared" si="211"/>
        <v>2222.89</v>
      </c>
      <c r="U367" s="44">
        <f t="shared" si="211"/>
        <v>2222.89</v>
      </c>
      <c r="V367" s="44">
        <f t="shared" si="211"/>
        <v>2222.89</v>
      </c>
      <c r="W367" s="44">
        <f t="shared" si="211"/>
        <v>2222.89</v>
      </c>
      <c r="X367" s="44">
        <f t="shared" si="211"/>
        <v>2222.89</v>
      </c>
      <c r="Y367" s="44">
        <f t="shared" si="211"/>
        <v>2222.89</v>
      </c>
      <c r="Z367" s="44">
        <f t="shared" si="211"/>
        <v>2222.89</v>
      </c>
      <c r="AA367" s="44">
        <f t="shared" si="211"/>
        <v>2222.89</v>
      </c>
    </row>
    <row r="368" spans="1:27" ht="12.75" hidden="1" customHeight="1" outlineLevel="1" x14ac:dyDescent="0.2">
      <c r="A368" s="99" t="s">
        <v>593</v>
      </c>
      <c r="B368" s="63" t="s">
        <v>83</v>
      </c>
      <c r="C368" s="43" t="s">
        <v>79</v>
      </c>
      <c r="D368" s="44">
        <v>3.92</v>
      </c>
      <c r="E368" s="44">
        <v>3.92</v>
      </c>
      <c r="F368" s="44">
        <v>3.92</v>
      </c>
      <c r="G368" s="44">
        <v>3.92</v>
      </c>
      <c r="H368" s="44">
        <v>3.92</v>
      </c>
      <c r="I368" s="44">
        <v>3.92</v>
      </c>
      <c r="J368" s="44">
        <v>3.92</v>
      </c>
      <c r="K368" s="44">
        <v>3.92</v>
      </c>
      <c r="L368" s="44">
        <v>3.92</v>
      </c>
      <c r="M368" s="44">
        <v>3.92</v>
      </c>
      <c r="N368" s="44">
        <v>3.92</v>
      </c>
      <c r="O368" s="44">
        <v>3.92</v>
      </c>
      <c r="P368" s="44">
        <v>3.92</v>
      </c>
      <c r="Q368" s="44">
        <v>3.92</v>
      </c>
      <c r="R368" s="44">
        <v>3.92</v>
      </c>
      <c r="S368" s="44">
        <v>3.92</v>
      </c>
      <c r="T368" s="44">
        <v>3.92</v>
      </c>
      <c r="U368" s="44">
        <v>3.92</v>
      </c>
      <c r="V368" s="44">
        <v>3.92</v>
      </c>
      <c r="W368" s="44">
        <v>3.92</v>
      </c>
      <c r="X368" s="44">
        <v>3.92</v>
      </c>
      <c r="Y368" s="44">
        <v>3.92</v>
      </c>
      <c r="Z368" s="44">
        <v>3.92</v>
      </c>
      <c r="AA368" s="44">
        <v>3.92</v>
      </c>
    </row>
    <row r="369" spans="1:27" ht="12.75" hidden="1" customHeight="1" outlineLevel="1" x14ac:dyDescent="0.2">
      <c r="A369" s="99" t="s">
        <v>594</v>
      </c>
      <c r="B369" s="63" t="s">
        <v>81</v>
      </c>
      <c r="C369" s="43" t="s">
        <v>79</v>
      </c>
      <c r="D369" s="44">
        <f>$D$11</f>
        <v>110.23</v>
      </c>
      <c r="E369" s="44">
        <f t="shared" ref="E369:AA369" si="212">$D$11</f>
        <v>110.23</v>
      </c>
      <c r="F369" s="44">
        <f t="shared" si="212"/>
        <v>110.23</v>
      </c>
      <c r="G369" s="44">
        <f t="shared" si="212"/>
        <v>110.23</v>
      </c>
      <c r="H369" s="44">
        <f t="shared" si="212"/>
        <v>110.23</v>
      </c>
      <c r="I369" s="44">
        <f t="shared" si="212"/>
        <v>110.23</v>
      </c>
      <c r="J369" s="44">
        <f t="shared" si="212"/>
        <v>110.23</v>
      </c>
      <c r="K369" s="44">
        <f t="shared" si="212"/>
        <v>110.23</v>
      </c>
      <c r="L369" s="44">
        <f t="shared" si="212"/>
        <v>110.23</v>
      </c>
      <c r="M369" s="44">
        <f t="shared" si="212"/>
        <v>110.23</v>
      </c>
      <c r="N369" s="44">
        <f t="shared" si="212"/>
        <v>110.23</v>
      </c>
      <c r="O369" s="44">
        <f t="shared" si="212"/>
        <v>110.23</v>
      </c>
      <c r="P369" s="44">
        <f t="shared" si="212"/>
        <v>110.23</v>
      </c>
      <c r="Q369" s="44">
        <f t="shared" si="212"/>
        <v>110.23</v>
      </c>
      <c r="R369" s="44">
        <f t="shared" si="212"/>
        <v>110.23</v>
      </c>
      <c r="S369" s="44">
        <f t="shared" si="212"/>
        <v>110.23</v>
      </c>
      <c r="T369" s="44">
        <f t="shared" si="212"/>
        <v>110.23</v>
      </c>
      <c r="U369" s="44">
        <f t="shared" si="212"/>
        <v>110.23</v>
      </c>
      <c r="V369" s="44">
        <f t="shared" si="212"/>
        <v>110.23</v>
      </c>
      <c r="W369" s="44">
        <f t="shared" si="212"/>
        <v>110.23</v>
      </c>
      <c r="X369" s="44">
        <f t="shared" si="212"/>
        <v>110.23</v>
      </c>
      <c r="Y369" s="44">
        <f t="shared" si="212"/>
        <v>110.23</v>
      </c>
      <c r="Z369" s="44">
        <f t="shared" si="212"/>
        <v>110.23</v>
      </c>
      <c r="AA369" s="44">
        <f t="shared" si="212"/>
        <v>110.23</v>
      </c>
    </row>
    <row r="370" spans="1:27" ht="12.75" customHeight="1" collapsed="1" x14ac:dyDescent="0.2">
      <c r="A370" s="98" t="s">
        <v>595</v>
      </c>
      <c r="B370" s="28" t="str">
        <f>"10"&amp;"."&amp;$B$662&amp;"."&amp;$B$663</f>
        <v>10.08.2023</v>
      </c>
      <c r="C370" s="90" t="s">
        <v>76</v>
      </c>
      <c r="D370" s="91">
        <f>ROUND(((D371+D372+D374+D373)/1000),5)</f>
        <v>3.6454399999999998</v>
      </c>
      <c r="E370" s="91">
        <f>ROUND(((E371+E372+E374+E373)/1000),5)</f>
        <v>3.40645</v>
      </c>
      <c r="F370" s="91">
        <f>ROUND(((F371+F372+F374+F373)/1000),5)</f>
        <v>3.2859400000000001</v>
      </c>
      <c r="G370" s="91">
        <f t="shared" ref="G370:AA370" si="213">ROUND(((G371+G372+G374+G373)/1000),5)</f>
        <v>3.2337400000000001</v>
      </c>
      <c r="H370" s="91">
        <f t="shared" si="213"/>
        <v>3.2045699999999999</v>
      </c>
      <c r="I370" s="91">
        <f t="shared" si="213"/>
        <v>3.2998799999999999</v>
      </c>
      <c r="J370" s="91">
        <f t="shared" si="213"/>
        <v>3.4671400000000001</v>
      </c>
      <c r="K370" s="91">
        <f t="shared" si="213"/>
        <v>3.8120799999999999</v>
      </c>
      <c r="L370" s="91">
        <f t="shared" si="213"/>
        <v>4.0940500000000002</v>
      </c>
      <c r="M370" s="91">
        <f t="shared" si="213"/>
        <v>4.2398999999999996</v>
      </c>
      <c r="N370" s="91">
        <f t="shared" si="213"/>
        <v>4.34734</v>
      </c>
      <c r="O370" s="91">
        <f t="shared" si="213"/>
        <v>4.3513700000000002</v>
      </c>
      <c r="P370" s="91">
        <f t="shared" si="213"/>
        <v>4.33474</v>
      </c>
      <c r="Q370" s="91">
        <f t="shared" si="213"/>
        <v>4.3575299999999997</v>
      </c>
      <c r="R370" s="91">
        <f t="shared" si="213"/>
        <v>4.4083100000000002</v>
      </c>
      <c r="S370" s="91">
        <f t="shared" si="213"/>
        <v>4.4213800000000001</v>
      </c>
      <c r="T370" s="91">
        <f t="shared" si="213"/>
        <v>4.4056699999999998</v>
      </c>
      <c r="U370" s="91">
        <f t="shared" si="213"/>
        <v>4.3838299999999997</v>
      </c>
      <c r="V370" s="91">
        <f t="shared" si="213"/>
        <v>4.3632299999999997</v>
      </c>
      <c r="W370" s="91">
        <f t="shared" si="213"/>
        <v>4.24674</v>
      </c>
      <c r="X370" s="91">
        <f t="shared" si="213"/>
        <v>4.2268600000000003</v>
      </c>
      <c r="Y370" s="91">
        <f t="shared" si="213"/>
        <v>4.17028</v>
      </c>
      <c r="Z370" s="91">
        <f t="shared" si="213"/>
        <v>4.0038</v>
      </c>
      <c r="AA370" s="91">
        <f t="shared" si="213"/>
        <v>3.7452700000000001</v>
      </c>
    </row>
    <row r="371" spans="1:27" ht="12.75" hidden="1" customHeight="1" outlineLevel="1" x14ac:dyDescent="0.2">
      <c r="A371" s="99" t="s">
        <v>596</v>
      </c>
      <c r="B371" s="63" t="s">
        <v>238</v>
      </c>
      <c r="C371" s="43" t="s">
        <v>79</v>
      </c>
      <c r="D371" s="44">
        <v>1308.4000000000001</v>
      </c>
      <c r="E371" s="44">
        <v>1069.4100000000001</v>
      </c>
      <c r="F371" s="44">
        <v>948.9</v>
      </c>
      <c r="G371" s="44">
        <v>896.7</v>
      </c>
      <c r="H371" s="44">
        <v>867.53</v>
      </c>
      <c r="I371" s="44">
        <v>962.84</v>
      </c>
      <c r="J371" s="44">
        <v>1130.0999999999999</v>
      </c>
      <c r="K371" s="44">
        <v>1475.04</v>
      </c>
      <c r="L371" s="44">
        <v>1757.01</v>
      </c>
      <c r="M371" s="44">
        <v>1902.86</v>
      </c>
      <c r="N371" s="44">
        <v>2010.3</v>
      </c>
      <c r="O371" s="44">
        <v>2014.33</v>
      </c>
      <c r="P371" s="44">
        <v>1997.7</v>
      </c>
      <c r="Q371" s="44">
        <v>2020.49</v>
      </c>
      <c r="R371" s="44">
        <v>2071.27</v>
      </c>
      <c r="S371" s="44">
        <v>2084.34</v>
      </c>
      <c r="T371" s="44">
        <v>2068.63</v>
      </c>
      <c r="U371" s="44">
        <v>2046.79</v>
      </c>
      <c r="V371" s="44">
        <v>2026.19</v>
      </c>
      <c r="W371" s="44">
        <v>1909.7</v>
      </c>
      <c r="X371" s="44">
        <v>1889.82</v>
      </c>
      <c r="Y371" s="44">
        <v>1833.24</v>
      </c>
      <c r="Z371" s="44">
        <v>1666.76</v>
      </c>
      <c r="AA371" s="44">
        <v>1408.23</v>
      </c>
    </row>
    <row r="372" spans="1:27" ht="12.75" hidden="1" customHeight="1" outlineLevel="1" x14ac:dyDescent="0.2">
      <c r="A372" s="99" t="s">
        <v>597</v>
      </c>
      <c r="B372" s="63" t="s">
        <v>90</v>
      </c>
      <c r="C372" s="43" t="s">
        <v>79</v>
      </c>
      <c r="D372" s="44">
        <f>$D$327</f>
        <v>2222.89</v>
      </c>
      <c r="E372" s="44">
        <f t="shared" ref="E372:AA372" si="214">$D$327</f>
        <v>2222.89</v>
      </c>
      <c r="F372" s="44">
        <f t="shared" si="214"/>
        <v>2222.89</v>
      </c>
      <c r="G372" s="44">
        <f t="shared" si="214"/>
        <v>2222.89</v>
      </c>
      <c r="H372" s="44">
        <f t="shared" si="214"/>
        <v>2222.89</v>
      </c>
      <c r="I372" s="44">
        <f t="shared" si="214"/>
        <v>2222.89</v>
      </c>
      <c r="J372" s="44">
        <f t="shared" si="214"/>
        <v>2222.89</v>
      </c>
      <c r="K372" s="44">
        <f t="shared" si="214"/>
        <v>2222.89</v>
      </c>
      <c r="L372" s="44">
        <f t="shared" si="214"/>
        <v>2222.89</v>
      </c>
      <c r="M372" s="44">
        <f t="shared" si="214"/>
        <v>2222.89</v>
      </c>
      <c r="N372" s="44">
        <f t="shared" si="214"/>
        <v>2222.89</v>
      </c>
      <c r="O372" s="44">
        <f t="shared" si="214"/>
        <v>2222.89</v>
      </c>
      <c r="P372" s="44">
        <f t="shared" si="214"/>
        <v>2222.89</v>
      </c>
      <c r="Q372" s="44">
        <f t="shared" si="214"/>
        <v>2222.89</v>
      </c>
      <c r="R372" s="44">
        <f t="shared" si="214"/>
        <v>2222.89</v>
      </c>
      <c r="S372" s="44">
        <f t="shared" si="214"/>
        <v>2222.89</v>
      </c>
      <c r="T372" s="44">
        <f t="shared" si="214"/>
        <v>2222.89</v>
      </c>
      <c r="U372" s="44">
        <f t="shared" si="214"/>
        <v>2222.89</v>
      </c>
      <c r="V372" s="44">
        <f t="shared" si="214"/>
        <v>2222.89</v>
      </c>
      <c r="W372" s="44">
        <f t="shared" si="214"/>
        <v>2222.89</v>
      </c>
      <c r="X372" s="44">
        <f t="shared" si="214"/>
        <v>2222.89</v>
      </c>
      <c r="Y372" s="44">
        <f t="shared" si="214"/>
        <v>2222.89</v>
      </c>
      <c r="Z372" s="44">
        <f t="shared" si="214"/>
        <v>2222.89</v>
      </c>
      <c r="AA372" s="44">
        <f t="shared" si="214"/>
        <v>2222.89</v>
      </c>
    </row>
    <row r="373" spans="1:27" ht="12.75" hidden="1" customHeight="1" outlineLevel="1" x14ac:dyDescent="0.2">
      <c r="A373" s="99" t="s">
        <v>598</v>
      </c>
      <c r="B373" s="63" t="s">
        <v>83</v>
      </c>
      <c r="C373" s="43" t="s">
        <v>79</v>
      </c>
      <c r="D373" s="44">
        <v>3.92</v>
      </c>
      <c r="E373" s="44">
        <v>3.92</v>
      </c>
      <c r="F373" s="44">
        <v>3.92</v>
      </c>
      <c r="G373" s="44">
        <v>3.92</v>
      </c>
      <c r="H373" s="44">
        <v>3.92</v>
      </c>
      <c r="I373" s="44">
        <v>3.92</v>
      </c>
      <c r="J373" s="44">
        <v>3.92</v>
      </c>
      <c r="K373" s="44">
        <v>3.92</v>
      </c>
      <c r="L373" s="44">
        <v>3.92</v>
      </c>
      <c r="M373" s="44">
        <v>3.92</v>
      </c>
      <c r="N373" s="44">
        <v>3.92</v>
      </c>
      <c r="O373" s="44">
        <v>3.92</v>
      </c>
      <c r="P373" s="44">
        <v>3.92</v>
      </c>
      <c r="Q373" s="44">
        <v>3.92</v>
      </c>
      <c r="R373" s="44">
        <v>3.92</v>
      </c>
      <c r="S373" s="44">
        <v>3.92</v>
      </c>
      <c r="T373" s="44">
        <v>3.92</v>
      </c>
      <c r="U373" s="44">
        <v>3.92</v>
      </c>
      <c r="V373" s="44">
        <v>3.92</v>
      </c>
      <c r="W373" s="44">
        <v>3.92</v>
      </c>
      <c r="X373" s="44">
        <v>3.92</v>
      </c>
      <c r="Y373" s="44">
        <v>3.92</v>
      </c>
      <c r="Z373" s="44">
        <v>3.92</v>
      </c>
      <c r="AA373" s="44">
        <v>3.92</v>
      </c>
    </row>
    <row r="374" spans="1:27" ht="12.75" hidden="1" customHeight="1" outlineLevel="1" x14ac:dyDescent="0.2">
      <c r="A374" s="99" t="s">
        <v>599</v>
      </c>
      <c r="B374" s="63" t="s">
        <v>81</v>
      </c>
      <c r="C374" s="43" t="s">
        <v>79</v>
      </c>
      <c r="D374" s="44">
        <f>$D$11</f>
        <v>110.23</v>
      </c>
      <c r="E374" s="44">
        <f t="shared" ref="E374:AA374" si="215">$D$11</f>
        <v>110.23</v>
      </c>
      <c r="F374" s="44">
        <f t="shared" si="215"/>
        <v>110.23</v>
      </c>
      <c r="G374" s="44">
        <f t="shared" si="215"/>
        <v>110.23</v>
      </c>
      <c r="H374" s="44">
        <f t="shared" si="215"/>
        <v>110.23</v>
      </c>
      <c r="I374" s="44">
        <f t="shared" si="215"/>
        <v>110.23</v>
      </c>
      <c r="J374" s="44">
        <f t="shared" si="215"/>
        <v>110.23</v>
      </c>
      <c r="K374" s="44">
        <f t="shared" si="215"/>
        <v>110.23</v>
      </c>
      <c r="L374" s="44">
        <f t="shared" si="215"/>
        <v>110.23</v>
      </c>
      <c r="M374" s="44">
        <f t="shared" si="215"/>
        <v>110.23</v>
      </c>
      <c r="N374" s="44">
        <f t="shared" si="215"/>
        <v>110.23</v>
      </c>
      <c r="O374" s="44">
        <f t="shared" si="215"/>
        <v>110.23</v>
      </c>
      <c r="P374" s="44">
        <f t="shared" si="215"/>
        <v>110.23</v>
      </c>
      <c r="Q374" s="44">
        <f t="shared" si="215"/>
        <v>110.23</v>
      </c>
      <c r="R374" s="44">
        <f t="shared" si="215"/>
        <v>110.23</v>
      </c>
      <c r="S374" s="44">
        <f t="shared" si="215"/>
        <v>110.23</v>
      </c>
      <c r="T374" s="44">
        <f t="shared" si="215"/>
        <v>110.23</v>
      </c>
      <c r="U374" s="44">
        <f t="shared" si="215"/>
        <v>110.23</v>
      </c>
      <c r="V374" s="44">
        <f t="shared" si="215"/>
        <v>110.23</v>
      </c>
      <c r="W374" s="44">
        <f t="shared" si="215"/>
        <v>110.23</v>
      </c>
      <c r="X374" s="44">
        <f t="shared" si="215"/>
        <v>110.23</v>
      </c>
      <c r="Y374" s="44">
        <f t="shared" si="215"/>
        <v>110.23</v>
      </c>
      <c r="Z374" s="44">
        <f t="shared" si="215"/>
        <v>110.23</v>
      </c>
      <c r="AA374" s="44">
        <f t="shared" si="215"/>
        <v>110.23</v>
      </c>
    </row>
    <row r="375" spans="1:27" ht="12.75" customHeight="1" collapsed="1" x14ac:dyDescent="0.2">
      <c r="A375" s="98" t="s">
        <v>600</v>
      </c>
      <c r="B375" s="28" t="str">
        <f>"11"&amp;"."&amp;$B$662&amp;"."&amp;$B$663</f>
        <v>11.08.2023</v>
      </c>
      <c r="C375" s="90" t="s">
        <v>76</v>
      </c>
      <c r="D375" s="91">
        <f>ROUND(((D376+D377+D379+D378)/1000),5)</f>
        <v>3.48922</v>
      </c>
      <c r="E375" s="91">
        <f>ROUND(((E376+E377+E379+E378)/1000),5)</f>
        <v>3.2731599999999998</v>
      </c>
      <c r="F375" s="91">
        <f>ROUND(((F376+F377+F379+F378)/1000),5)</f>
        <v>3.18153</v>
      </c>
      <c r="G375" s="91">
        <f t="shared" ref="G375:AA375" si="216">ROUND(((G376+G377+G379+G378)/1000),5)</f>
        <v>3.1353499999999999</v>
      </c>
      <c r="H375" s="91">
        <f t="shared" si="216"/>
        <v>2.3845499999999999</v>
      </c>
      <c r="I375" s="91">
        <f t="shared" si="216"/>
        <v>3.1469499999999999</v>
      </c>
      <c r="J375" s="91">
        <f t="shared" si="216"/>
        <v>3.28837</v>
      </c>
      <c r="K375" s="91">
        <f t="shared" si="216"/>
        <v>3.7685399999999998</v>
      </c>
      <c r="L375" s="91">
        <f t="shared" si="216"/>
        <v>4.0342000000000002</v>
      </c>
      <c r="M375" s="91">
        <f t="shared" si="216"/>
        <v>4.2526299999999999</v>
      </c>
      <c r="N375" s="91">
        <f t="shared" si="216"/>
        <v>4.3188500000000003</v>
      </c>
      <c r="O375" s="91">
        <f t="shared" si="216"/>
        <v>4.3078099999999999</v>
      </c>
      <c r="P375" s="91">
        <f t="shared" si="216"/>
        <v>4.3345200000000004</v>
      </c>
      <c r="Q375" s="91">
        <f t="shared" si="216"/>
        <v>4.4027399999999997</v>
      </c>
      <c r="R375" s="91">
        <f t="shared" si="216"/>
        <v>4.4833800000000004</v>
      </c>
      <c r="S375" s="91">
        <f t="shared" si="216"/>
        <v>4.4561700000000002</v>
      </c>
      <c r="T375" s="91">
        <f t="shared" si="216"/>
        <v>4.4607000000000001</v>
      </c>
      <c r="U375" s="91">
        <f t="shared" si="216"/>
        <v>4.45479</v>
      </c>
      <c r="V375" s="91">
        <f t="shared" si="216"/>
        <v>4.42971</v>
      </c>
      <c r="W375" s="91">
        <f t="shared" si="216"/>
        <v>4.4180900000000003</v>
      </c>
      <c r="X375" s="91">
        <f t="shared" si="216"/>
        <v>4.4340000000000002</v>
      </c>
      <c r="Y375" s="91">
        <f t="shared" si="216"/>
        <v>4.4234400000000003</v>
      </c>
      <c r="Z375" s="91">
        <f t="shared" si="216"/>
        <v>4.1940099999999996</v>
      </c>
      <c r="AA375" s="91">
        <f t="shared" si="216"/>
        <v>3.8441399999999999</v>
      </c>
    </row>
    <row r="376" spans="1:27" ht="12.75" hidden="1" customHeight="1" outlineLevel="1" x14ac:dyDescent="0.2">
      <c r="A376" s="99" t="s">
        <v>601</v>
      </c>
      <c r="B376" s="63" t="s">
        <v>238</v>
      </c>
      <c r="C376" s="43" t="s">
        <v>79</v>
      </c>
      <c r="D376" s="44">
        <v>1152.18</v>
      </c>
      <c r="E376" s="44">
        <v>936.12</v>
      </c>
      <c r="F376" s="44">
        <v>844.49</v>
      </c>
      <c r="G376" s="44">
        <v>798.31</v>
      </c>
      <c r="H376" s="44">
        <v>47.51</v>
      </c>
      <c r="I376" s="44">
        <v>809.91</v>
      </c>
      <c r="J376" s="44">
        <v>951.33</v>
      </c>
      <c r="K376" s="44">
        <v>1431.5</v>
      </c>
      <c r="L376" s="44">
        <v>1697.16</v>
      </c>
      <c r="M376" s="44">
        <v>1915.59</v>
      </c>
      <c r="N376" s="44">
        <v>1981.81</v>
      </c>
      <c r="O376" s="44">
        <v>1970.77</v>
      </c>
      <c r="P376" s="44">
        <v>1997.48</v>
      </c>
      <c r="Q376" s="44">
        <v>2065.6999999999998</v>
      </c>
      <c r="R376" s="44">
        <v>2146.34</v>
      </c>
      <c r="S376" s="44">
        <v>2119.13</v>
      </c>
      <c r="T376" s="44">
        <v>2123.66</v>
      </c>
      <c r="U376" s="44">
        <v>2117.75</v>
      </c>
      <c r="V376" s="44">
        <v>2092.67</v>
      </c>
      <c r="W376" s="44">
        <v>2081.0500000000002</v>
      </c>
      <c r="X376" s="44">
        <v>2096.96</v>
      </c>
      <c r="Y376" s="44">
        <v>2086.4</v>
      </c>
      <c r="Z376" s="44">
        <v>1856.97</v>
      </c>
      <c r="AA376" s="44">
        <v>1507.1</v>
      </c>
    </row>
    <row r="377" spans="1:27" ht="12.75" hidden="1" customHeight="1" outlineLevel="1" x14ac:dyDescent="0.2">
      <c r="A377" s="99" t="s">
        <v>602</v>
      </c>
      <c r="B377" s="63" t="s">
        <v>90</v>
      </c>
      <c r="C377" s="43" t="s">
        <v>79</v>
      </c>
      <c r="D377" s="44">
        <f>$D$327</f>
        <v>2222.89</v>
      </c>
      <c r="E377" s="44">
        <f t="shared" ref="E377:AA377" si="217">$D$327</f>
        <v>2222.89</v>
      </c>
      <c r="F377" s="44">
        <f t="shared" si="217"/>
        <v>2222.89</v>
      </c>
      <c r="G377" s="44">
        <f t="shared" si="217"/>
        <v>2222.89</v>
      </c>
      <c r="H377" s="44">
        <f t="shared" si="217"/>
        <v>2222.89</v>
      </c>
      <c r="I377" s="44">
        <f t="shared" si="217"/>
        <v>2222.89</v>
      </c>
      <c r="J377" s="44">
        <f t="shared" si="217"/>
        <v>2222.89</v>
      </c>
      <c r="K377" s="44">
        <f t="shared" si="217"/>
        <v>2222.89</v>
      </c>
      <c r="L377" s="44">
        <f t="shared" si="217"/>
        <v>2222.89</v>
      </c>
      <c r="M377" s="44">
        <f t="shared" si="217"/>
        <v>2222.89</v>
      </c>
      <c r="N377" s="44">
        <f t="shared" si="217"/>
        <v>2222.89</v>
      </c>
      <c r="O377" s="44">
        <f t="shared" si="217"/>
        <v>2222.89</v>
      </c>
      <c r="P377" s="44">
        <f t="shared" si="217"/>
        <v>2222.89</v>
      </c>
      <c r="Q377" s="44">
        <f t="shared" si="217"/>
        <v>2222.89</v>
      </c>
      <c r="R377" s="44">
        <f t="shared" si="217"/>
        <v>2222.89</v>
      </c>
      <c r="S377" s="44">
        <f t="shared" si="217"/>
        <v>2222.89</v>
      </c>
      <c r="T377" s="44">
        <f t="shared" si="217"/>
        <v>2222.89</v>
      </c>
      <c r="U377" s="44">
        <f t="shared" si="217"/>
        <v>2222.89</v>
      </c>
      <c r="V377" s="44">
        <f t="shared" si="217"/>
        <v>2222.89</v>
      </c>
      <c r="W377" s="44">
        <f t="shared" si="217"/>
        <v>2222.89</v>
      </c>
      <c r="X377" s="44">
        <f t="shared" si="217"/>
        <v>2222.89</v>
      </c>
      <c r="Y377" s="44">
        <f t="shared" si="217"/>
        <v>2222.89</v>
      </c>
      <c r="Z377" s="44">
        <f t="shared" si="217"/>
        <v>2222.89</v>
      </c>
      <c r="AA377" s="44">
        <f t="shared" si="217"/>
        <v>2222.89</v>
      </c>
    </row>
    <row r="378" spans="1:27" ht="12.75" hidden="1" customHeight="1" outlineLevel="1" x14ac:dyDescent="0.2">
      <c r="A378" s="99" t="s">
        <v>603</v>
      </c>
      <c r="B378" s="63" t="s">
        <v>83</v>
      </c>
      <c r="C378" s="43" t="s">
        <v>79</v>
      </c>
      <c r="D378" s="44">
        <v>3.92</v>
      </c>
      <c r="E378" s="44">
        <v>3.92</v>
      </c>
      <c r="F378" s="44">
        <v>3.92</v>
      </c>
      <c r="G378" s="44">
        <v>3.92</v>
      </c>
      <c r="H378" s="44">
        <v>3.92</v>
      </c>
      <c r="I378" s="44">
        <v>3.92</v>
      </c>
      <c r="J378" s="44">
        <v>3.92</v>
      </c>
      <c r="K378" s="44">
        <v>3.92</v>
      </c>
      <c r="L378" s="44">
        <v>3.92</v>
      </c>
      <c r="M378" s="44">
        <v>3.92</v>
      </c>
      <c r="N378" s="44">
        <v>3.92</v>
      </c>
      <c r="O378" s="44">
        <v>3.92</v>
      </c>
      <c r="P378" s="44">
        <v>3.92</v>
      </c>
      <c r="Q378" s="44">
        <v>3.92</v>
      </c>
      <c r="R378" s="44">
        <v>3.92</v>
      </c>
      <c r="S378" s="44">
        <v>3.92</v>
      </c>
      <c r="T378" s="44">
        <v>3.92</v>
      </c>
      <c r="U378" s="44">
        <v>3.92</v>
      </c>
      <c r="V378" s="44">
        <v>3.92</v>
      </c>
      <c r="W378" s="44">
        <v>3.92</v>
      </c>
      <c r="X378" s="44">
        <v>3.92</v>
      </c>
      <c r="Y378" s="44">
        <v>3.92</v>
      </c>
      <c r="Z378" s="44">
        <v>3.92</v>
      </c>
      <c r="AA378" s="44">
        <v>3.92</v>
      </c>
    </row>
    <row r="379" spans="1:27" ht="12.75" hidden="1" customHeight="1" outlineLevel="1" x14ac:dyDescent="0.2">
      <c r="A379" s="99" t="s">
        <v>604</v>
      </c>
      <c r="B379" s="63" t="s">
        <v>81</v>
      </c>
      <c r="C379" s="43" t="s">
        <v>79</v>
      </c>
      <c r="D379" s="44">
        <f>$D$11</f>
        <v>110.23</v>
      </c>
      <c r="E379" s="44">
        <f t="shared" ref="E379:AA379" si="218">$D$11</f>
        <v>110.23</v>
      </c>
      <c r="F379" s="44">
        <f t="shared" si="218"/>
        <v>110.23</v>
      </c>
      <c r="G379" s="44">
        <f t="shared" si="218"/>
        <v>110.23</v>
      </c>
      <c r="H379" s="44">
        <f t="shared" si="218"/>
        <v>110.23</v>
      </c>
      <c r="I379" s="44">
        <f t="shared" si="218"/>
        <v>110.23</v>
      </c>
      <c r="J379" s="44">
        <f t="shared" si="218"/>
        <v>110.23</v>
      </c>
      <c r="K379" s="44">
        <f t="shared" si="218"/>
        <v>110.23</v>
      </c>
      <c r="L379" s="44">
        <f t="shared" si="218"/>
        <v>110.23</v>
      </c>
      <c r="M379" s="44">
        <f t="shared" si="218"/>
        <v>110.23</v>
      </c>
      <c r="N379" s="44">
        <f t="shared" si="218"/>
        <v>110.23</v>
      </c>
      <c r="O379" s="44">
        <f t="shared" si="218"/>
        <v>110.23</v>
      </c>
      <c r="P379" s="44">
        <f t="shared" si="218"/>
        <v>110.23</v>
      </c>
      <c r="Q379" s="44">
        <f t="shared" si="218"/>
        <v>110.23</v>
      </c>
      <c r="R379" s="44">
        <f t="shared" si="218"/>
        <v>110.23</v>
      </c>
      <c r="S379" s="44">
        <f t="shared" si="218"/>
        <v>110.23</v>
      </c>
      <c r="T379" s="44">
        <f t="shared" si="218"/>
        <v>110.23</v>
      </c>
      <c r="U379" s="44">
        <f t="shared" si="218"/>
        <v>110.23</v>
      </c>
      <c r="V379" s="44">
        <f t="shared" si="218"/>
        <v>110.23</v>
      </c>
      <c r="W379" s="44">
        <f t="shared" si="218"/>
        <v>110.23</v>
      </c>
      <c r="X379" s="44">
        <f t="shared" si="218"/>
        <v>110.23</v>
      </c>
      <c r="Y379" s="44">
        <f t="shared" si="218"/>
        <v>110.23</v>
      </c>
      <c r="Z379" s="44">
        <f t="shared" si="218"/>
        <v>110.23</v>
      </c>
      <c r="AA379" s="44">
        <f t="shared" si="218"/>
        <v>110.23</v>
      </c>
    </row>
    <row r="380" spans="1:27" ht="12.75" customHeight="1" collapsed="1" x14ac:dyDescent="0.2">
      <c r="A380" s="98" t="s">
        <v>605</v>
      </c>
      <c r="B380" s="28" t="str">
        <f>"12"&amp;"."&amp;$B$662&amp;"."&amp;$B$663</f>
        <v>12.08.2023</v>
      </c>
      <c r="C380" s="90" t="s">
        <v>76</v>
      </c>
      <c r="D380" s="91">
        <f>ROUND(((D381+D382+D384+D383)/1000),5)</f>
        <v>3.7190500000000002</v>
      </c>
      <c r="E380" s="91">
        <f>ROUND(((E381+E382+E384+E383)/1000),5)</f>
        <v>3.64174</v>
      </c>
      <c r="F380" s="91">
        <f>ROUND(((F381+F382+F384+F383)/1000),5)</f>
        <v>3.4560200000000001</v>
      </c>
      <c r="G380" s="91">
        <f t="shared" ref="G380:AA380" si="219">ROUND(((G381+G382+G384+G383)/1000),5)</f>
        <v>3.3529</v>
      </c>
      <c r="H380" s="91">
        <f t="shared" si="219"/>
        <v>3.3116400000000001</v>
      </c>
      <c r="I380" s="91">
        <f t="shared" si="219"/>
        <v>3.3332600000000001</v>
      </c>
      <c r="J380" s="91">
        <f t="shared" si="219"/>
        <v>3.40862</v>
      </c>
      <c r="K380" s="91">
        <f t="shared" si="219"/>
        <v>3.7197499999999999</v>
      </c>
      <c r="L380" s="91">
        <f t="shared" si="219"/>
        <v>4.0759600000000002</v>
      </c>
      <c r="M380" s="91">
        <f t="shared" si="219"/>
        <v>4.3521000000000001</v>
      </c>
      <c r="N380" s="91">
        <f t="shared" si="219"/>
        <v>4.4171199999999997</v>
      </c>
      <c r="O380" s="91">
        <f t="shared" si="219"/>
        <v>4.4310900000000002</v>
      </c>
      <c r="P380" s="91">
        <f t="shared" si="219"/>
        <v>4.4321799999999998</v>
      </c>
      <c r="Q380" s="91">
        <f t="shared" si="219"/>
        <v>4.4511500000000002</v>
      </c>
      <c r="R380" s="91">
        <f t="shared" si="219"/>
        <v>4.4473599999999998</v>
      </c>
      <c r="S380" s="91">
        <f t="shared" si="219"/>
        <v>4.4342699999999997</v>
      </c>
      <c r="T380" s="91">
        <f t="shared" si="219"/>
        <v>4.3803000000000001</v>
      </c>
      <c r="U380" s="91">
        <f t="shared" si="219"/>
        <v>4.2659900000000004</v>
      </c>
      <c r="V380" s="91">
        <f t="shared" si="219"/>
        <v>4.2341499999999996</v>
      </c>
      <c r="W380" s="91">
        <f t="shared" si="219"/>
        <v>4.1239100000000004</v>
      </c>
      <c r="X380" s="91">
        <f t="shared" si="219"/>
        <v>4.1233700000000004</v>
      </c>
      <c r="Y380" s="91">
        <f t="shared" si="219"/>
        <v>4.1596099999999998</v>
      </c>
      <c r="Z380" s="91">
        <f t="shared" si="219"/>
        <v>4.0864200000000004</v>
      </c>
      <c r="AA380" s="91">
        <f t="shared" si="219"/>
        <v>3.8243</v>
      </c>
    </row>
    <row r="381" spans="1:27" ht="12.75" hidden="1" customHeight="1" outlineLevel="1" x14ac:dyDescent="0.2">
      <c r="A381" s="99" t="s">
        <v>606</v>
      </c>
      <c r="B381" s="63" t="s">
        <v>238</v>
      </c>
      <c r="C381" s="43" t="s">
        <v>79</v>
      </c>
      <c r="D381" s="44">
        <v>1382.01</v>
      </c>
      <c r="E381" s="44">
        <v>1304.7</v>
      </c>
      <c r="F381" s="44">
        <v>1118.98</v>
      </c>
      <c r="G381" s="44">
        <v>1015.86</v>
      </c>
      <c r="H381" s="44">
        <v>974.6</v>
      </c>
      <c r="I381" s="44">
        <v>996.22</v>
      </c>
      <c r="J381" s="44">
        <v>1071.58</v>
      </c>
      <c r="K381" s="44">
        <v>1382.71</v>
      </c>
      <c r="L381" s="44">
        <v>1738.92</v>
      </c>
      <c r="M381" s="44">
        <v>2015.06</v>
      </c>
      <c r="N381" s="44">
        <v>2080.08</v>
      </c>
      <c r="O381" s="44">
        <v>2094.0500000000002</v>
      </c>
      <c r="P381" s="44">
        <v>2095.14</v>
      </c>
      <c r="Q381" s="44">
        <v>2114.11</v>
      </c>
      <c r="R381" s="44">
        <v>2110.3200000000002</v>
      </c>
      <c r="S381" s="44">
        <v>2097.23</v>
      </c>
      <c r="T381" s="44">
        <v>2043.26</v>
      </c>
      <c r="U381" s="44">
        <v>1928.95</v>
      </c>
      <c r="V381" s="44">
        <v>1897.11</v>
      </c>
      <c r="W381" s="44">
        <v>1786.87</v>
      </c>
      <c r="X381" s="44">
        <v>1786.33</v>
      </c>
      <c r="Y381" s="44">
        <v>1822.57</v>
      </c>
      <c r="Z381" s="44">
        <v>1749.38</v>
      </c>
      <c r="AA381" s="44">
        <v>1487.26</v>
      </c>
    </row>
    <row r="382" spans="1:27" ht="12.75" hidden="1" customHeight="1" outlineLevel="1" x14ac:dyDescent="0.2">
      <c r="A382" s="99" t="s">
        <v>607</v>
      </c>
      <c r="B382" s="63" t="s">
        <v>90</v>
      </c>
      <c r="C382" s="43" t="s">
        <v>79</v>
      </c>
      <c r="D382" s="44">
        <f>$D$327</f>
        <v>2222.89</v>
      </c>
      <c r="E382" s="44">
        <f t="shared" ref="E382:AA382" si="220">$D$327</f>
        <v>2222.89</v>
      </c>
      <c r="F382" s="44">
        <f t="shared" si="220"/>
        <v>2222.89</v>
      </c>
      <c r="G382" s="44">
        <f t="shared" si="220"/>
        <v>2222.89</v>
      </c>
      <c r="H382" s="44">
        <f t="shared" si="220"/>
        <v>2222.89</v>
      </c>
      <c r="I382" s="44">
        <f t="shared" si="220"/>
        <v>2222.89</v>
      </c>
      <c r="J382" s="44">
        <f t="shared" si="220"/>
        <v>2222.89</v>
      </c>
      <c r="K382" s="44">
        <f t="shared" si="220"/>
        <v>2222.89</v>
      </c>
      <c r="L382" s="44">
        <f t="shared" si="220"/>
        <v>2222.89</v>
      </c>
      <c r="M382" s="44">
        <f t="shared" si="220"/>
        <v>2222.89</v>
      </c>
      <c r="N382" s="44">
        <f t="shared" si="220"/>
        <v>2222.89</v>
      </c>
      <c r="O382" s="44">
        <f t="shared" si="220"/>
        <v>2222.89</v>
      </c>
      <c r="P382" s="44">
        <f t="shared" si="220"/>
        <v>2222.89</v>
      </c>
      <c r="Q382" s="44">
        <f t="shared" si="220"/>
        <v>2222.89</v>
      </c>
      <c r="R382" s="44">
        <f t="shared" si="220"/>
        <v>2222.89</v>
      </c>
      <c r="S382" s="44">
        <f t="shared" si="220"/>
        <v>2222.89</v>
      </c>
      <c r="T382" s="44">
        <f t="shared" si="220"/>
        <v>2222.89</v>
      </c>
      <c r="U382" s="44">
        <f t="shared" si="220"/>
        <v>2222.89</v>
      </c>
      <c r="V382" s="44">
        <f t="shared" si="220"/>
        <v>2222.89</v>
      </c>
      <c r="W382" s="44">
        <f t="shared" si="220"/>
        <v>2222.89</v>
      </c>
      <c r="X382" s="44">
        <f t="shared" si="220"/>
        <v>2222.89</v>
      </c>
      <c r="Y382" s="44">
        <f t="shared" si="220"/>
        <v>2222.89</v>
      </c>
      <c r="Z382" s="44">
        <f t="shared" si="220"/>
        <v>2222.89</v>
      </c>
      <c r="AA382" s="44">
        <f t="shared" si="220"/>
        <v>2222.89</v>
      </c>
    </row>
    <row r="383" spans="1:27" ht="12.75" hidden="1" customHeight="1" outlineLevel="1" x14ac:dyDescent="0.2">
      <c r="A383" s="99" t="s">
        <v>608</v>
      </c>
      <c r="B383" s="63" t="s">
        <v>83</v>
      </c>
      <c r="C383" s="43" t="s">
        <v>79</v>
      </c>
      <c r="D383" s="44">
        <v>3.92</v>
      </c>
      <c r="E383" s="44">
        <v>3.92</v>
      </c>
      <c r="F383" s="44">
        <v>3.92</v>
      </c>
      <c r="G383" s="44">
        <v>3.92</v>
      </c>
      <c r="H383" s="44">
        <v>3.92</v>
      </c>
      <c r="I383" s="44">
        <v>3.92</v>
      </c>
      <c r="J383" s="44">
        <v>3.92</v>
      </c>
      <c r="K383" s="44">
        <v>3.92</v>
      </c>
      <c r="L383" s="44">
        <v>3.92</v>
      </c>
      <c r="M383" s="44">
        <v>3.92</v>
      </c>
      <c r="N383" s="44">
        <v>3.92</v>
      </c>
      <c r="O383" s="44">
        <v>3.92</v>
      </c>
      <c r="P383" s="44">
        <v>3.92</v>
      </c>
      <c r="Q383" s="44">
        <v>3.92</v>
      </c>
      <c r="R383" s="44">
        <v>3.92</v>
      </c>
      <c r="S383" s="44">
        <v>3.92</v>
      </c>
      <c r="T383" s="44">
        <v>3.92</v>
      </c>
      <c r="U383" s="44">
        <v>3.92</v>
      </c>
      <c r="V383" s="44">
        <v>3.92</v>
      </c>
      <c r="W383" s="44">
        <v>3.92</v>
      </c>
      <c r="X383" s="44">
        <v>3.92</v>
      </c>
      <c r="Y383" s="44">
        <v>3.92</v>
      </c>
      <c r="Z383" s="44">
        <v>3.92</v>
      </c>
      <c r="AA383" s="44">
        <v>3.92</v>
      </c>
    </row>
    <row r="384" spans="1:27" ht="12.75" hidden="1" customHeight="1" outlineLevel="1" x14ac:dyDescent="0.2">
      <c r="A384" s="99" t="s">
        <v>609</v>
      </c>
      <c r="B384" s="63" t="s">
        <v>81</v>
      </c>
      <c r="C384" s="43" t="s">
        <v>79</v>
      </c>
      <c r="D384" s="44">
        <f>$D$11</f>
        <v>110.23</v>
      </c>
      <c r="E384" s="44">
        <f t="shared" ref="E384:AA384" si="221">$D$11</f>
        <v>110.23</v>
      </c>
      <c r="F384" s="44">
        <f t="shared" si="221"/>
        <v>110.23</v>
      </c>
      <c r="G384" s="44">
        <f t="shared" si="221"/>
        <v>110.23</v>
      </c>
      <c r="H384" s="44">
        <f t="shared" si="221"/>
        <v>110.23</v>
      </c>
      <c r="I384" s="44">
        <f t="shared" si="221"/>
        <v>110.23</v>
      </c>
      <c r="J384" s="44">
        <f t="shared" si="221"/>
        <v>110.23</v>
      </c>
      <c r="K384" s="44">
        <f t="shared" si="221"/>
        <v>110.23</v>
      </c>
      <c r="L384" s="44">
        <f t="shared" si="221"/>
        <v>110.23</v>
      </c>
      <c r="M384" s="44">
        <f t="shared" si="221"/>
        <v>110.23</v>
      </c>
      <c r="N384" s="44">
        <f t="shared" si="221"/>
        <v>110.23</v>
      </c>
      <c r="O384" s="44">
        <f t="shared" si="221"/>
        <v>110.23</v>
      </c>
      <c r="P384" s="44">
        <f t="shared" si="221"/>
        <v>110.23</v>
      </c>
      <c r="Q384" s="44">
        <f t="shared" si="221"/>
        <v>110.23</v>
      </c>
      <c r="R384" s="44">
        <f t="shared" si="221"/>
        <v>110.23</v>
      </c>
      <c r="S384" s="44">
        <f t="shared" si="221"/>
        <v>110.23</v>
      </c>
      <c r="T384" s="44">
        <f t="shared" si="221"/>
        <v>110.23</v>
      </c>
      <c r="U384" s="44">
        <f t="shared" si="221"/>
        <v>110.23</v>
      </c>
      <c r="V384" s="44">
        <f t="shared" si="221"/>
        <v>110.23</v>
      </c>
      <c r="W384" s="44">
        <f t="shared" si="221"/>
        <v>110.23</v>
      </c>
      <c r="X384" s="44">
        <f t="shared" si="221"/>
        <v>110.23</v>
      </c>
      <c r="Y384" s="44">
        <f t="shared" si="221"/>
        <v>110.23</v>
      </c>
      <c r="Z384" s="44">
        <f t="shared" si="221"/>
        <v>110.23</v>
      </c>
      <c r="AA384" s="44">
        <f t="shared" si="221"/>
        <v>110.23</v>
      </c>
    </row>
    <row r="385" spans="1:27" ht="12.75" customHeight="1" collapsed="1" x14ac:dyDescent="0.2">
      <c r="A385" s="98" t="s">
        <v>610</v>
      </c>
      <c r="B385" s="28" t="str">
        <f>"13"&amp;"."&amp;$B$662&amp;"."&amp;$B$663</f>
        <v>13.08.2023</v>
      </c>
      <c r="C385" s="90" t="s">
        <v>76</v>
      </c>
      <c r="D385" s="91">
        <f>ROUND(((D386+D387+D389+D388)/1000),5)</f>
        <v>3.6885699999999999</v>
      </c>
      <c r="E385" s="91">
        <f>ROUND(((E386+E387+E389+E388)/1000),5)</f>
        <v>3.5244499999999999</v>
      </c>
      <c r="F385" s="91">
        <f>ROUND(((F386+F387+F389+F388)/1000),5)</f>
        <v>3.3685</v>
      </c>
      <c r="G385" s="91">
        <f t="shared" ref="G385:AA385" si="222">ROUND(((G386+G387+G389+G388)/1000),5)</f>
        <v>3.2941199999999999</v>
      </c>
      <c r="H385" s="91">
        <f t="shared" si="222"/>
        <v>3.2379199999999999</v>
      </c>
      <c r="I385" s="91">
        <f t="shared" si="222"/>
        <v>3.2290399999999999</v>
      </c>
      <c r="J385" s="91">
        <f t="shared" si="222"/>
        <v>3.1829499999999999</v>
      </c>
      <c r="K385" s="91">
        <f t="shared" si="222"/>
        <v>3.4182700000000001</v>
      </c>
      <c r="L385" s="91">
        <f t="shared" si="222"/>
        <v>3.8368600000000002</v>
      </c>
      <c r="M385" s="91">
        <f t="shared" si="222"/>
        <v>4.0918999999999999</v>
      </c>
      <c r="N385" s="91">
        <f t="shared" si="222"/>
        <v>4.24641</v>
      </c>
      <c r="O385" s="91">
        <f t="shared" si="222"/>
        <v>4.2471800000000002</v>
      </c>
      <c r="P385" s="91">
        <f t="shared" si="222"/>
        <v>4.2573499999999997</v>
      </c>
      <c r="Q385" s="91">
        <f t="shared" si="222"/>
        <v>4.3023600000000002</v>
      </c>
      <c r="R385" s="91">
        <f t="shared" si="222"/>
        <v>4.3539199999999996</v>
      </c>
      <c r="S385" s="91">
        <f t="shared" si="222"/>
        <v>4.3540400000000004</v>
      </c>
      <c r="T385" s="91">
        <f t="shared" si="222"/>
        <v>4.3112700000000004</v>
      </c>
      <c r="U385" s="91">
        <f t="shared" si="222"/>
        <v>4.2357399999999998</v>
      </c>
      <c r="V385" s="91">
        <f t="shared" si="222"/>
        <v>4.2256499999999999</v>
      </c>
      <c r="W385" s="91">
        <f t="shared" si="222"/>
        <v>4.18309</v>
      </c>
      <c r="X385" s="91">
        <f t="shared" si="222"/>
        <v>4.1861800000000002</v>
      </c>
      <c r="Y385" s="91">
        <f t="shared" si="222"/>
        <v>4.1442399999999999</v>
      </c>
      <c r="Z385" s="91">
        <f t="shared" si="222"/>
        <v>4.0736299999999996</v>
      </c>
      <c r="AA385" s="91">
        <f t="shared" si="222"/>
        <v>3.8218100000000002</v>
      </c>
    </row>
    <row r="386" spans="1:27" ht="12.75" hidden="1" customHeight="1" outlineLevel="1" x14ac:dyDescent="0.2">
      <c r="A386" s="99" t="s">
        <v>611</v>
      </c>
      <c r="B386" s="63" t="s">
        <v>238</v>
      </c>
      <c r="C386" s="43" t="s">
        <v>79</v>
      </c>
      <c r="D386" s="44">
        <v>1351.53</v>
      </c>
      <c r="E386" s="44">
        <v>1187.4100000000001</v>
      </c>
      <c r="F386" s="44">
        <v>1031.46</v>
      </c>
      <c r="G386" s="44">
        <v>957.08</v>
      </c>
      <c r="H386" s="44">
        <v>900.88</v>
      </c>
      <c r="I386" s="44">
        <v>892</v>
      </c>
      <c r="J386" s="44">
        <v>845.91</v>
      </c>
      <c r="K386" s="44">
        <v>1081.23</v>
      </c>
      <c r="L386" s="44">
        <v>1499.82</v>
      </c>
      <c r="M386" s="44">
        <v>1754.86</v>
      </c>
      <c r="N386" s="44">
        <v>1909.37</v>
      </c>
      <c r="O386" s="44">
        <v>1910.14</v>
      </c>
      <c r="P386" s="44">
        <v>1920.31</v>
      </c>
      <c r="Q386" s="44">
        <v>1965.32</v>
      </c>
      <c r="R386" s="44">
        <v>2016.88</v>
      </c>
      <c r="S386" s="44">
        <v>2017</v>
      </c>
      <c r="T386" s="44">
        <v>1974.23</v>
      </c>
      <c r="U386" s="44">
        <v>1898.7</v>
      </c>
      <c r="V386" s="44">
        <v>1888.61</v>
      </c>
      <c r="W386" s="44">
        <v>1846.05</v>
      </c>
      <c r="X386" s="44">
        <v>1849.14</v>
      </c>
      <c r="Y386" s="44">
        <v>1807.2</v>
      </c>
      <c r="Z386" s="44">
        <v>1736.59</v>
      </c>
      <c r="AA386" s="44">
        <v>1484.77</v>
      </c>
    </row>
    <row r="387" spans="1:27" ht="12.75" hidden="1" customHeight="1" outlineLevel="1" x14ac:dyDescent="0.2">
      <c r="A387" s="99" t="s">
        <v>612</v>
      </c>
      <c r="B387" s="63" t="s">
        <v>90</v>
      </c>
      <c r="C387" s="43" t="s">
        <v>79</v>
      </c>
      <c r="D387" s="44">
        <f>$D$327</f>
        <v>2222.89</v>
      </c>
      <c r="E387" s="44">
        <f t="shared" ref="E387:AA387" si="223">$D$327</f>
        <v>2222.89</v>
      </c>
      <c r="F387" s="44">
        <f t="shared" si="223"/>
        <v>2222.89</v>
      </c>
      <c r="G387" s="44">
        <f t="shared" si="223"/>
        <v>2222.89</v>
      </c>
      <c r="H387" s="44">
        <f t="shared" si="223"/>
        <v>2222.89</v>
      </c>
      <c r="I387" s="44">
        <f t="shared" si="223"/>
        <v>2222.89</v>
      </c>
      <c r="J387" s="44">
        <f t="shared" si="223"/>
        <v>2222.89</v>
      </c>
      <c r="K387" s="44">
        <f t="shared" si="223"/>
        <v>2222.89</v>
      </c>
      <c r="L387" s="44">
        <f t="shared" si="223"/>
        <v>2222.89</v>
      </c>
      <c r="M387" s="44">
        <f t="shared" si="223"/>
        <v>2222.89</v>
      </c>
      <c r="N387" s="44">
        <f t="shared" si="223"/>
        <v>2222.89</v>
      </c>
      <c r="O387" s="44">
        <f t="shared" si="223"/>
        <v>2222.89</v>
      </c>
      <c r="P387" s="44">
        <f t="shared" si="223"/>
        <v>2222.89</v>
      </c>
      <c r="Q387" s="44">
        <f t="shared" si="223"/>
        <v>2222.89</v>
      </c>
      <c r="R387" s="44">
        <f t="shared" si="223"/>
        <v>2222.89</v>
      </c>
      <c r="S387" s="44">
        <f t="shared" si="223"/>
        <v>2222.89</v>
      </c>
      <c r="T387" s="44">
        <f t="shared" si="223"/>
        <v>2222.89</v>
      </c>
      <c r="U387" s="44">
        <f t="shared" si="223"/>
        <v>2222.89</v>
      </c>
      <c r="V387" s="44">
        <f t="shared" si="223"/>
        <v>2222.89</v>
      </c>
      <c r="W387" s="44">
        <f t="shared" si="223"/>
        <v>2222.89</v>
      </c>
      <c r="X387" s="44">
        <f t="shared" si="223"/>
        <v>2222.89</v>
      </c>
      <c r="Y387" s="44">
        <f t="shared" si="223"/>
        <v>2222.89</v>
      </c>
      <c r="Z387" s="44">
        <f t="shared" si="223"/>
        <v>2222.89</v>
      </c>
      <c r="AA387" s="44">
        <f t="shared" si="223"/>
        <v>2222.89</v>
      </c>
    </row>
    <row r="388" spans="1:27" ht="12.75" hidden="1" customHeight="1" outlineLevel="1" x14ac:dyDescent="0.2">
      <c r="A388" s="99" t="s">
        <v>613</v>
      </c>
      <c r="B388" s="63" t="s">
        <v>83</v>
      </c>
      <c r="C388" s="43" t="s">
        <v>79</v>
      </c>
      <c r="D388" s="44">
        <v>3.92</v>
      </c>
      <c r="E388" s="44">
        <v>3.92</v>
      </c>
      <c r="F388" s="44">
        <v>3.92</v>
      </c>
      <c r="G388" s="44">
        <v>3.92</v>
      </c>
      <c r="H388" s="44">
        <v>3.92</v>
      </c>
      <c r="I388" s="44">
        <v>3.92</v>
      </c>
      <c r="J388" s="44">
        <v>3.92</v>
      </c>
      <c r="K388" s="44">
        <v>3.92</v>
      </c>
      <c r="L388" s="44">
        <v>3.92</v>
      </c>
      <c r="M388" s="44">
        <v>3.92</v>
      </c>
      <c r="N388" s="44">
        <v>3.92</v>
      </c>
      <c r="O388" s="44">
        <v>3.92</v>
      </c>
      <c r="P388" s="44">
        <v>3.92</v>
      </c>
      <c r="Q388" s="44">
        <v>3.92</v>
      </c>
      <c r="R388" s="44">
        <v>3.92</v>
      </c>
      <c r="S388" s="44">
        <v>3.92</v>
      </c>
      <c r="T388" s="44">
        <v>3.92</v>
      </c>
      <c r="U388" s="44">
        <v>3.92</v>
      </c>
      <c r="V388" s="44">
        <v>3.92</v>
      </c>
      <c r="W388" s="44">
        <v>3.92</v>
      </c>
      <c r="X388" s="44">
        <v>3.92</v>
      </c>
      <c r="Y388" s="44">
        <v>3.92</v>
      </c>
      <c r="Z388" s="44">
        <v>3.92</v>
      </c>
      <c r="AA388" s="44">
        <v>3.92</v>
      </c>
    </row>
    <row r="389" spans="1:27" ht="12.75" hidden="1" customHeight="1" outlineLevel="1" x14ac:dyDescent="0.2">
      <c r="A389" s="99" t="s">
        <v>614</v>
      </c>
      <c r="B389" s="63" t="s">
        <v>81</v>
      </c>
      <c r="C389" s="43" t="s">
        <v>79</v>
      </c>
      <c r="D389" s="44">
        <f>$D$11</f>
        <v>110.23</v>
      </c>
      <c r="E389" s="44">
        <f t="shared" ref="E389:AA389" si="224">$D$11</f>
        <v>110.23</v>
      </c>
      <c r="F389" s="44">
        <f t="shared" si="224"/>
        <v>110.23</v>
      </c>
      <c r="G389" s="44">
        <f t="shared" si="224"/>
        <v>110.23</v>
      </c>
      <c r="H389" s="44">
        <f t="shared" si="224"/>
        <v>110.23</v>
      </c>
      <c r="I389" s="44">
        <f t="shared" si="224"/>
        <v>110.23</v>
      </c>
      <c r="J389" s="44">
        <f t="shared" si="224"/>
        <v>110.23</v>
      </c>
      <c r="K389" s="44">
        <f t="shared" si="224"/>
        <v>110.23</v>
      </c>
      <c r="L389" s="44">
        <f t="shared" si="224"/>
        <v>110.23</v>
      </c>
      <c r="M389" s="44">
        <f t="shared" si="224"/>
        <v>110.23</v>
      </c>
      <c r="N389" s="44">
        <f t="shared" si="224"/>
        <v>110.23</v>
      </c>
      <c r="O389" s="44">
        <f t="shared" si="224"/>
        <v>110.23</v>
      </c>
      <c r="P389" s="44">
        <f t="shared" si="224"/>
        <v>110.23</v>
      </c>
      <c r="Q389" s="44">
        <f t="shared" si="224"/>
        <v>110.23</v>
      </c>
      <c r="R389" s="44">
        <f t="shared" si="224"/>
        <v>110.23</v>
      </c>
      <c r="S389" s="44">
        <f t="shared" si="224"/>
        <v>110.23</v>
      </c>
      <c r="T389" s="44">
        <f t="shared" si="224"/>
        <v>110.23</v>
      </c>
      <c r="U389" s="44">
        <f t="shared" si="224"/>
        <v>110.23</v>
      </c>
      <c r="V389" s="44">
        <f t="shared" si="224"/>
        <v>110.23</v>
      </c>
      <c r="W389" s="44">
        <f t="shared" si="224"/>
        <v>110.23</v>
      </c>
      <c r="X389" s="44">
        <f t="shared" si="224"/>
        <v>110.23</v>
      </c>
      <c r="Y389" s="44">
        <f t="shared" si="224"/>
        <v>110.23</v>
      </c>
      <c r="Z389" s="44">
        <f t="shared" si="224"/>
        <v>110.23</v>
      </c>
      <c r="AA389" s="44">
        <f t="shared" si="224"/>
        <v>110.23</v>
      </c>
    </row>
    <row r="390" spans="1:27" ht="12.75" customHeight="1" collapsed="1" x14ac:dyDescent="0.2">
      <c r="A390" s="98" t="s">
        <v>615</v>
      </c>
      <c r="B390" s="28" t="str">
        <f>"14"&amp;"."&amp;$B$662&amp;"."&amp;$B$663</f>
        <v>14.08.2023</v>
      </c>
      <c r="C390" s="90" t="s">
        <v>76</v>
      </c>
      <c r="D390" s="91">
        <f>ROUND(((D391+D392+D394+D393)/1000),5)</f>
        <v>3.6187299999999998</v>
      </c>
      <c r="E390" s="91">
        <f>ROUND(((E391+E392+E394+E393)/1000),5)</f>
        <v>3.4947699999999999</v>
      </c>
      <c r="F390" s="91">
        <f>ROUND(((F391+F392+F394+F393)/1000),5)</f>
        <v>3.34964</v>
      </c>
      <c r="G390" s="91">
        <f t="shared" ref="G390:AA390" si="225">ROUND(((G391+G392+G394+G393)/1000),5)</f>
        <v>3.2792599999999998</v>
      </c>
      <c r="H390" s="91">
        <f t="shared" si="225"/>
        <v>3.24404</v>
      </c>
      <c r="I390" s="91">
        <f t="shared" si="225"/>
        <v>3.34945</v>
      </c>
      <c r="J390" s="91">
        <f t="shared" si="225"/>
        <v>3.4691399999999999</v>
      </c>
      <c r="K390" s="91">
        <f t="shared" si="225"/>
        <v>3.81684</v>
      </c>
      <c r="L390" s="91">
        <f t="shared" si="225"/>
        <v>4.1030699999999998</v>
      </c>
      <c r="M390" s="91">
        <f t="shared" si="225"/>
        <v>4.2558800000000003</v>
      </c>
      <c r="N390" s="91">
        <f t="shared" si="225"/>
        <v>4.36869</v>
      </c>
      <c r="O390" s="91">
        <f t="shared" si="225"/>
        <v>4.4000199999999996</v>
      </c>
      <c r="P390" s="91">
        <f t="shared" si="225"/>
        <v>4.3960400000000002</v>
      </c>
      <c r="Q390" s="91">
        <f t="shared" si="225"/>
        <v>4.4455200000000001</v>
      </c>
      <c r="R390" s="91">
        <f t="shared" si="225"/>
        <v>4.5227000000000004</v>
      </c>
      <c r="S390" s="91">
        <f t="shared" si="225"/>
        <v>4.5163000000000002</v>
      </c>
      <c r="T390" s="91">
        <f t="shared" si="225"/>
        <v>4.4875400000000001</v>
      </c>
      <c r="U390" s="91">
        <f t="shared" si="225"/>
        <v>4.4265999999999996</v>
      </c>
      <c r="V390" s="91">
        <f t="shared" si="225"/>
        <v>4.3861499999999998</v>
      </c>
      <c r="W390" s="91">
        <f t="shared" si="225"/>
        <v>4.2482600000000001</v>
      </c>
      <c r="X390" s="91">
        <f t="shared" si="225"/>
        <v>4.2401900000000001</v>
      </c>
      <c r="Y390" s="91">
        <f t="shared" si="225"/>
        <v>4.2082199999999998</v>
      </c>
      <c r="Z390" s="91">
        <f t="shared" si="225"/>
        <v>4.0204899999999997</v>
      </c>
      <c r="AA390" s="91">
        <f t="shared" si="225"/>
        <v>3.6893899999999999</v>
      </c>
    </row>
    <row r="391" spans="1:27" ht="12.75" hidden="1" customHeight="1" outlineLevel="1" x14ac:dyDescent="0.2">
      <c r="A391" s="99" t="s">
        <v>616</v>
      </c>
      <c r="B391" s="63" t="s">
        <v>238</v>
      </c>
      <c r="C391" s="43" t="s">
        <v>79</v>
      </c>
      <c r="D391" s="44">
        <v>1281.69</v>
      </c>
      <c r="E391" s="44">
        <v>1157.73</v>
      </c>
      <c r="F391" s="44">
        <v>1012.6</v>
      </c>
      <c r="G391" s="44">
        <v>942.22</v>
      </c>
      <c r="H391" s="44">
        <v>907</v>
      </c>
      <c r="I391" s="44">
        <v>1012.41</v>
      </c>
      <c r="J391" s="44">
        <v>1132.0999999999999</v>
      </c>
      <c r="K391" s="44">
        <v>1479.8</v>
      </c>
      <c r="L391" s="44">
        <v>1766.03</v>
      </c>
      <c r="M391" s="44">
        <v>1918.84</v>
      </c>
      <c r="N391" s="44">
        <v>2031.65</v>
      </c>
      <c r="O391" s="44">
        <v>2062.98</v>
      </c>
      <c r="P391" s="44">
        <v>2059</v>
      </c>
      <c r="Q391" s="44">
        <v>2108.48</v>
      </c>
      <c r="R391" s="44">
        <v>2185.66</v>
      </c>
      <c r="S391" s="44">
        <v>2179.2600000000002</v>
      </c>
      <c r="T391" s="44">
        <v>2150.5</v>
      </c>
      <c r="U391" s="44">
        <v>2089.56</v>
      </c>
      <c r="V391" s="44">
        <v>2049.11</v>
      </c>
      <c r="W391" s="44">
        <v>1911.22</v>
      </c>
      <c r="X391" s="44">
        <v>1903.15</v>
      </c>
      <c r="Y391" s="44">
        <v>1871.18</v>
      </c>
      <c r="Z391" s="44">
        <v>1683.45</v>
      </c>
      <c r="AA391" s="44">
        <v>1352.35</v>
      </c>
    </row>
    <row r="392" spans="1:27" ht="12.75" hidden="1" customHeight="1" outlineLevel="1" x14ac:dyDescent="0.2">
      <c r="A392" s="99" t="s">
        <v>617</v>
      </c>
      <c r="B392" s="63" t="s">
        <v>90</v>
      </c>
      <c r="C392" s="43" t="s">
        <v>79</v>
      </c>
      <c r="D392" s="44">
        <f>$D$327</f>
        <v>2222.89</v>
      </c>
      <c r="E392" s="44">
        <f t="shared" ref="E392:AA392" si="226">$D$327</f>
        <v>2222.89</v>
      </c>
      <c r="F392" s="44">
        <f t="shared" si="226"/>
        <v>2222.89</v>
      </c>
      <c r="G392" s="44">
        <f t="shared" si="226"/>
        <v>2222.89</v>
      </c>
      <c r="H392" s="44">
        <f t="shared" si="226"/>
        <v>2222.89</v>
      </c>
      <c r="I392" s="44">
        <f t="shared" si="226"/>
        <v>2222.89</v>
      </c>
      <c r="J392" s="44">
        <f t="shared" si="226"/>
        <v>2222.89</v>
      </c>
      <c r="K392" s="44">
        <f t="shared" si="226"/>
        <v>2222.89</v>
      </c>
      <c r="L392" s="44">
        <f t="shared" si="226"/>
        <v>2222.89</v>
      </c>
      <c r="M392" s="44">
        <f t="shared" si="226"/>
        <v>2222.89</v>
      </c>
      <c r="N392" s="44">
        <f t="shared" si="226"/>
        <v>2222.89</v>
      </c>
      <c r="O392" s="44">
        <f t="shared" si="226"/>
        <v>2222.89</v>
      </c>
      <c r="P392" s="44">
        <f t="shared" si="226"/>
        <v>2222.89</v>
      </c>
      <c r="Q392" s="44">
        <f t="shared" si="226"/>
        <v>2222.89</v>
      </c>
      <c r="R392" s="44">
        <f t="shared" si="226"/>
        <v>2222.89</v>
      </c>
      <c r="S392" s="44">
        <f t="shared" si="226"/>
        <v>2222.89</v>
      </c>
      <c r="T392" s="44">
        <f t="shared" si="226"/>
        <v>2222.89</v>
      </c>
      <c r="U392" s="44">
        <f t="shared" si="226"/>
        <v>2222.89</v>
      </c>
      <c r="V392" s="44">
        <f t="shared" si="226"/>
        <v>2222.89</v>
      </c>
      <c r="W392" s="44">
        <f t="shared" si="226"/>
        <v>2222.89</v>
      </c>
      <c r="X392" s="44">
        <f t="shared" si="226"/>
        <v>2222.89</v>
      </c>
      <c r="Y392" s="44">
        <f t="shared" si="226"/>
        <v>2222.89</v>
      </c>
      <c r="Z392" s="44">
        <f t="shared" si="226"/>
        <v>2222.89</v>
      </c>
      <c r="AA392" s="44">
        <f t="shared" si="226"/>
        <v>2222.89</v>
      </c>
    </row>
    <row r="393" spans="1:27" ht="12.75" hidden="1" customHeight="1" outlineLevel="1" x14ac:dyDescent="0.2">
      <c r="A393" s="99" t="s">
        <v>618</v>
      </c>
      <c r="B393" s="63" t="s">
        <v>83</v>
      </c>
      <c r="C393" s="43" t="s">
        <v>79</v>
      </c>
      <c r="D393" s="44">
        <v>3.92</v>
      </c>
      <c r="E393" s="44">
        <v>3.92</v>
      </c>
      <c r="F393" s="44">
        <v>3.92</v>
      </c>
      <c r="G393" s="44">
        <v>3.92</v>
      </c>
      <c r="H393" s="44">
        <v>3.92</v>
      </c>
      <c r="I393" s="44">
        <v>3.92</v>
      </c>
      <c r="J393" s="44">
        <v>3.92</v>
      </c>
      <c r="K393" s="44">
        <v>3.92</v>
      </c>
      <c r="L393" s="44">
        <v>3.92</v>
      </c>
      <c r="M393" s="44">
        <v>3.92</v>
      </c>
      <c r="N393" s="44">
        <v>3.92</v>
      </c>
      <c r="O393" s="44">
        <v>3.92</v>
      </c>
      <c r="P393" s="44">
        <v>3.92</v>
      </c>
      <c r="Q393" s="44">
        <v>3.92</v>
      </c>
      <c r="R393" s="44">
        <v>3.92</v>
      </c>
      <c r="S393" s="44">
        <v>3.92</v>
      </c>
      <c r="T393" s="44">
        <v>3.92</v>
      </c>
      <c r="U393" s="44">
        <v>3.92</v>
      </c>
      <c r="V393" s="44">
        <v>3.92</v>
      </c>
      <c r="W393" s="44">
        <v>3.92</v>
      </c>
      <c r="X393" s="44">
        <v>3.92</v>
      </c>
      <c r="Y393" s="44">
        <v>3.92</v>
      </c>
      <c r="Z393" s="44">
        <v>3.92</v>
      </c>
      <c r="AA393" s="44">
        <v>3.92</v>
      </c>
    </row>
    <row r="394" spans="1:27" ht="12.75" hidden="1" customHeight="1" outlineLevel="1" x14ac:dyDescent="0.2">
      <c r="A394" s="99" t="s">
        <v>619</v>
      </c>
      <c r="B394" s="63" t="s">
        <v>81</v>
      </c>
      <c r="C394" s="43" t="s">
        <v>79</v>
      </c>
      <c r="D394" s="44">
        <f>$D$11</f>
        <v>110.23</v>
      </c>
      <c r="E394" s="44">
        <f t="shared" ref="E394:AA394" si="227">$D$11</f>
        <v>110.23</v>
      </c>
      <c r="F394" s="44">
        <f t="shared" si="227"/>
        <v>110.23</v>
      </c>
      <c r="G394" s="44">
        <f t="shared" si="227"/>
        <v>110.23</v>
      </c>
      <c r="H394" s="44">
        <f t="shared" si="227"/>
        <v>110.23</v>
      </c>
      <c r="I394" s="44">
        <f t="shared" si="227"/>
        <v>110.23</v>
      </c>
      <c r="J394" s="44">
        <f t="shared" si="227"/>
        <v>110.23</v>
      </c>
      <c r="K394" s="44">
        <f t="shared" si="227"/>
        <v>110.23</v>
      </c>
      <c r="L394" s="44">
        <f t="shared" si="227"/>
        <v>110.23</v>
      </c>
      <c r="M394" s="44">
        <f t="shared" si="227"/>
        <v>110.23</v>
      </c>
      <c r="N394" s="44">
        <f t="shared" si="227"/>
        <v>110.23</v>
      </c>
      <c r="O394" s="44">
        <f t="shared" si="227"/>
        <v>110.23</v>
      </c>
      <c r="P394" s="44">
        <f t="shared" si="227"/>
        <v>110.23</v>
      </c>
      <c r="Q394" s="44">
        <f t="shared" si="227"/>
        <v>110.23</v>
      </c>
      <c r="R394" s="44">
        <f t="shared" si="227"/>
        <v>110.23</v>
      </c>
      <c r="S394" s="44">
        <f t="shared" si="227"/>
        <v>110.23</v>
      </c>
      <c r="T394" s="44">
        <f t="shared" si="227"/>
        <v>110.23</v>
      </c>
      <c r="U394" s="44">
        <f t="shared" si="227"/>
        <v>110.23</v>
      </c>
      <c r="V394" s="44">
        <f t="shared" si="227"/>
        <v>110.23</v>
      </c>
      <c r="W394" s="44">
        <f t="shared" si="227"/>
        <v>110.23</v>
      </c>
      <c r="X394" s="44">
        <f t="shared" si="227"/>
        <v>110.23</v>
      </c>
      <c r="Y394" s="44">
        <f t="shared" si="227"/>
        <v>110.23</v>
      </c>
      <c r="Z394" s="44">
        <f t="shared" si="227"/>
        <v>110.23</v>
      </c>
      <c r="AA394" s="44">
        <f t="shared" si="227"/>
        <v>110.23</v>
      </c>
    </row>
    <row r="395" spans="1:27" ht="12.75" customHeight="1" collapsed="1" x14ac:dyDescent="0.2">
      <c r="A395" s="98" t="s">
        <v>620</v>
      </c>
      <c r="B395" s="28" t="str">
        <f>"15"&amp;"."&amp;$B$662&amp;"."&amp;$B$663</f>
        <v>15.08.2023</v>
      </c>
      <c r="C395" s="90" t="s">
        <v>76</v>
      </c>
      <c r="D395" s="91">
        <f>ROUND(((D396+D397+D399+D398)/1000),5)</f>
        <v>3.4137900000000001</v>
      </c>
      <c r="E395" s="91">
        <f>ROUND(((E396+E397+E399+E398)/1000),5)</f>
        <v>3.2581600000000002</v>
      </c>
      <c r="F395" s="91">
        <f>ROUND(((F396+F397+F399+F398)/1000),5)</f>
        <v>3.1607699999999999</v>
      </c>
      <c r="G395" s="91">
        <f t="shared" ref="G395:AA395" si="228">ROUND(((G396+G397+G399+G398)/1000),5)</f>
        <v>2.3841199999999998</v>
      </c>
      <c r="H395" s="91">
        <f t="shared" si="228"/>
        <v>2.3803100000000001</v>
      </c>
      <c r="I395" s="91">
        <f t="shared" si="228"/>
        <v>3.1103399999999999</v>
      </c>
      <c r="J395" s="91">
        <f t="shared" si="228"/>
        <v>3.2555999999999998</v>
      </c>
      <c r="K395" s="91">
        <f t="shared" si="228"/>
        <v>3.6956099999999998</v>
      </c>
      <c r="L395" s="91">
        <f t="shared" si="228"/>
        <v>4.0675699999999999</v>
      </c>
      <c r="M395" s="91">
        <f t="shared" si="228"/>
        <v>4.33866</v>
      </c>
      <c r="N395" s="91">
        <f t="shared" si="228"/>
        <v>4.4354100000000001</v>
      </c>
      <c r="O395" s="91">
        <f t="shared" si="228"/>
        <v>4.4150200000000002</v>
      </c>
      <c r="P395" s="91">
        <f t="shared" si="228"/>
        <v>4.42136</v>
      </c>
      <c r="Q395" s="91">
        <f t="shared" si="228"/>
        <v>4.4480899999999997</v>
      </c>
      <c r="R395" s="91">
        <f t="shared" si="228"/>
        <v>4.5532700000000004</v>
      </c>
      <c r="S395" s="91">
        <f t="shared" si="228"/>
        <v>4.59274</v>
      </c>
      <c r="T395" s="91">
        <f t="shared" si="228"/>
        <v>4.5744699999999998</v>
      </c>
      <c r="U395" s="91">
        <f t="shared" si="228"/>
        <v>4.4573400000000003</v>
      </c>
      <c r="V395" s="91">
        <f t="shared" si="228"/>
        <v>4.4299799999999996</v>
      </c>
      <c r="W395" s="91">
        <f t="shared" si="228"/>
        <v>4.3760700000000003</v>
      </c>
      <c r="X395" s="91">
        <f t="shared" si="228"/>
        <v>4.3502700000000001</v>
      </c>
      <c r="Y395" s="91">
        <f t="shared" si="228"/>
        <v>4.2306499999999998</v>
      </c>
      <c r="Z395" s="91">
        <f t="shared" si="228"/>
        <v>4.0638100000000001</v>
      </c>
      <c r="AA395" s="91">
        <f t="shared" si="228"/>
        <v>3.7025399999999999</v>
      </c>
    </row>
    <row r="396" spans="1:27" ht="12.75" hidden="1" customHeight="1" outlineLevel="1" x14ac:dyDescent="0.2">
      <c r="A396" s="99" t="s">
        <v>621</v>
      </c>
      <c r="B396" s="63" t="s">
        <v>238</v>
      </c>
      <c r="C396" s="43" t="s">
        <v>79</v>
      </c>
      <c r="D396" s="44">
        <v>1076.75</v>
      </c>
      <c r="E396" s="44">
        <v>921.12</v>
      </c>
      <c r="F396" s="44">
        <v>823.73</v>
      </c>
      <c r="G396" s="44">
        <v>47.08</v>
      </c>
      <c r="H396" s="44">
        <v>43.27</v>
      </c>
      <c r="I396" s="44">
        <v>773.3</v>
      </c>
      <c r="J396" s="44">
        <v>918.56</v>
      </c>
      <c r="K396" s="44">
        <v>1358.57</v>
      </c>
      <c r="L396" s="44">
        <v>1730.53</v>
      </c>
      <c r="M396" s="44">
        <v>2001.62</v>
      </c>
      <c r="N396" s="44">
        <v>2098.37</v>
      </c>
      <c r="O396" s="44">
        <v>2077.98</v>
      </c>
      <c r="P396" s="44">
        <v>2084.3200000000002</v>
      </c>
      <c r="Q396" s="44">
        <v>2111.0500000000002</v>
      </c>
      <c r="R396" s="44">
        <v>2216.23</v>
      </c>
      <c r="S396" s="44">
        <v>2255.6999999999998</v>
      </c>
      <c r="T396" s="44">
        <v>2237.4299999999998</v>
      </c>
      <c r="U396" s="44">
        <v>2120.3000000000002</v>
      </c>
      <c r="V396" s="44">
        <v>2092.94</v>
      </c>
      <c r="W396" s="44">
        <v>2039.03</v>
      </c>
      <c r="X396" s="44">
        <v>2013.23</v>
      </c>
      <c r="Y396" s="44">
        <v>1893.61</v>
      </c>
      <c r="Z396" s="44">
        <v>1726.77</v>
      </c>
      <c r="AA396" s="44">
        <v>1365.5</v>
      </c>
    </row>
    <row r="397" spans="1:27" ht="12.75" hidden="1" customHeight="1" outlineLevel="1" x14ac:dyDescent="0.2">
      <c r="A397" s="99" t="s">
        <v>622</v>
      </c>
      <c r="B397" s="63" t="s">
        <v>90</v>
      </c>
      <c r="C397" s="43" t="s">
        <v>79</v>
      </c>
      <c r="D397" s="44">
        <f>$D$327</f>
        <v>2222.89</v>
      </c>
      <c r="E397" s="44">
        <f t="shared" ref="E397:AA397" si="229">$D$327</f>
        <v>2222.89</v>
      </c>
      <c r="F397" s="44">
        <f t="shared" si="229"/>
        <v>2222.89</v>
      </c>
      <c r="G397" s="44">
        <f t="shared" si="229"/>
        <v>2222.89</v>
      </c>
      <c r="H397" s="44">
        <f t="shared" si="229"/>
        <v>2222.89</v>
      </c>
      <c r="I397" s="44">
        <f t="shared" si="229"/>
        <v>2222.89</v>
      </c>
      <c r="J397" s="44">
        <f t="shared" si="229"/>
        <v>2222.89</v>
      </c>
      <c r="K397" s="44">
        <f t="shared" si="229"/>
        <v>2222.89</v>
      </c>
      <c r="L397" s="44">
        <f t="shared" si="229"/>
        <v>2222.89</v>
      </c>
      <c r="M397" s="44">
        <f t="shared" si="229"/>
        <v>2222.89</v>
      </c>
      <c r="N397" s="44">
        <f t="shared" si="229"/>
        <v>2222.89</v>
      </c>
      <c r="O397" s="44">
        <f t="shared" si="229"/>
        <v>2222.89</v>
      </c>
      <c r="P397" s="44">
        <f t="shared" si="229"/>
        <v>2222.89</v>
      </c>
      <c r="Q397" s="44">
        <f t="shared" si="229"/>
        <v>2222.89</v>
      </c>
      <c r="R397" s="44">
        <f t="shared" si="229"/>
        <v>2222.89</v>
      </c>
      <c r="S397" s="44">
        <f t="shared" si="229"/>
        <v>2222.89</v>
      </c>
      <c r="T397" s="44">
        <f t="shared" si="229"/>
        <v>2222.89</v>
      </c>
      <c r="U397" s="44">
        <f t="shared" si="229"/>
        <v>2222.89</v>
      </c>
      <c r="V397" s="44">
        <f t="shared" si="229"/>
        <v>2222.89</v>
      </c>
      <c r="W397" s="44">
        <f t="shared" si="229"/>
        <v>2222.89</v>
      </c>
      <c r="X397" s="44">
        <f t="shared" si="229"/>
        <v>2222.89</v>
      </c>
      <c r="Y397" s="44">
        <f t="shared" si="229"/>
        <v>2222.89</v>
      </c>
      <c r="Z397" s="44">
        <f t="shared" si="229"/>
        <v>2222.89</v>
      </c>
      <c r="AA397" s="44">
        <f t="shared" si="229"/>
        <v>2222.89</v>
      </c>
    </row>
    <row r="398" spans="1:27" ht="12.75" hidden="1" customHeight="1" outlineLevel="1" x14ac:dyDescent="0.2">
      <c r="A398" s="99" t="s">
        <v>623</v>
      </c>
      <c r="B398" s="63" t="s">
        <v>83</v>
      </c>
      <c r="C398" s="43" t="s">
        <v>79</v>
      </c>
      <c r="D398" s="44">
        <v>3.92</v>
      </c>
      <c r="E398" s="44">
        <v>3.92</v>
      </c>
      <c r="F398" s="44">
        <v>3.92</v>
      </c>
      <c r="G398" s="44">
        <v>3.92</v>
      </c>
      <c r="H398" s="44">
        <v>3.92</v>
      </c>
      <c r="I398" s="44">
        <v>3.92</v>
      </c>
      <c r="J398" s="44">
        <v>3.92</v>
      </c>
      <c r="K398" s="44">
        <v>3.92</v>
      </c>
      <c r="L398" s="44">
        <v>3.92</v>
      </c>
      <c r="M398" s="44">
        <v>3.92</v>
      </c>
      <c r="N398" s="44">
        <v>3.92</v>
      </c>
      <c r="O398" s="44">
        <v>3.92</v>
      </c>
      <c r="P398" s="44">
        <v>3.92</v>
      </c>
      <c r="Q398" s="44">
        <v>3.92</v>
      </c>
      <c r="R398" s="44">
        <v>3.92</v>
      </c>
      <c r="S398" s="44">
        <v>3.92</v>
      </c>
      <c r="T398" s="44">
        <v>3.92</v>
      </c>
      <c r="U398" s="44">
        <v>3.92</v>
      </c>
      <c r="V398" s="44">
        <v>3.92</v>
      </c>
      <c r="W398" s="44">
        <v>3.92</v>
      </c>
      <c r="X398" s="44">
        <v>3.92</v>
      </c>
      <c r="Y398" s="44">
        <v>3.92</v>
      </c>
      <c r="Z398" s="44">
        <v>3.92</v>
      </c>
      <c r="AA398" s="44">
        <v>3.92</v>
      </c>
    </row>
    <row r="399" spans="1:27" ht="12.75" hidden="1" customHeight="1" outlineLevel="1" x14ac:dyDescent="0.2">
      <c r="A399" s="99" t="s">
        <v>624</v>
      </c>
      <c r="B399" s="63" t="s">
        <v>81</v>
      </c>
      <c r="C399" s="43" t="s">
        <v>79</v>
      </c>
      <c r="D399" s="44">
        <f>$D$11</f>
        <v>110.23</v>
      </c>
      <c r="E399" s="44">
        <f t="shared" ref="E399:AA399" si="230">$D$11</f>
        <v>110.23</v>
      </c>
      <c r="F399" s="44">
        <f t="shared" si="230"/>
        <v>110.23</v>
      </c>
      <c r="G399" s="44">
        <f t="shared" si="230"/>
        <v>110.23</v>
      </c>
      <c r="H399" s="44">
        <f t="shared" si="230"/>
        <v>110.23</v>
      </c>
      <c r="I399" s="44">
        <f t="shared" si="230"/>
        <v>110.23</v>
      </c>
      <c r="J399" s="44">
        <f t="shared" si="230"/>
        <v>110.23</v>
      </c>
      <c r="K399" s="44">
        <f t="shared" si="230"/>
        <v>110.23</v>
      </c>
      <c r="L399" s="44">
        <f t="shared" si="230"/>
        <v>110.23</v>
      </c>
      <c r="M399" s="44">
        <f t="shared" si="230"/>
        <v>110.23</v>
      </c>
      <c r="N399" s="44">
        <f t="shared" si="230"/>
        <v>110.23</v>
      </c>
      <c r="O399" s="44">
        <f t="shared" si="230"/>
        <v>110.23</v>
      </c>
      <c r="P399" s="44">
        <f t="shared" si="230"/>
        <v>110.23</v>
      </c>
      <c r="Q399" s="44">
        <f t="shared" si="230"/>
        <v>110.23</v>
      </c>
      <c r="R399" s="44">
        <f t="shared" si="230"/>
        <v>110.23</v>
      </c>
      <c r="S399" s="44">
        <f t="shared" si="230"/>
        <v>110.23</v>
      </c>
      <c r="T399" s="44">
        <f t="shared" si="230"/>
        <v>110.23</v>
      </c>
      <c r="U399" s="44">
        <f t="shared" si="230"/>
        <v>110.23</v>
      </c>
      <c r="V399" s="44">
        <f t="shared" si="230"/>
        <v>110.23</v>
      </c>
      <c r="W399" s="44">
        <f t="shared" si="230"/>
        <v>110.23</v>
      </c>
      <c r="X399" s="44">
        <f t="shared" si="230"/>
        <v>110.23</v>
      </c>
      <c r="Y399" s="44">
        <f t="shared" si="230"/>
        <v>110.23</v>
      </c>
      <c r="Z399" s="44">
        <f t="shared" si="230"/>
        <v>110.23</v>
      </c>
      <c r="AA399" s="44">
        <f t="shared" si="230"/>
        <v>110.23</v>
      </c>
    </row>
    <row r="400" spans="1:27" ht="12.75" customHeight="1" collapsed="1" x14ac:dyDescent="0.2">
      <c r="A400" s="98" t="s">
        <v>625</v>
      </c>
      <c r="B400" s="28" t="str">
        <f>"16"&amp;"."&amp;$B$662&amp;"."&amp;$B$663</f>
        <v>16.08.2023</v>
      </c>
      <c r="C400" s="90" t="s">
        <v>76</v>
      </c>
      <c r="D400" s="91">
        <f>ROUND(((D401+D402+D404+D403)/1000),5)</f>
        <v>3.4691100000000001</v>
      </c>
      <c r="E400" s="91">
        <f>ROUND(((E401+E402+E404+E403)/1000),5)</f>
        <v>3.24403</v>
      </c>
      <c r="F400" s="91">
        <f>ROUND(((F401+F402+F404+F403)/1000),5)</f>
        <v>3.1734599999999999</v>
      </c>
      <c r="G400" s="91">
        <f t="shared" ref="G400:AA400" si="231">ROUND(((G401+G402+G404+G403)/1000),5)</f>
        <v>3.1421000000000001</v>
      </c>
      <c r="H400" s="91">
        <f t="shared" si="231"/>
        <v>3.1282100000000002</v>
      </c>
      <c r="I400" s="91">
        <f t="shared" si="231"/>
        <v>3.1568200000000002</v>
      </c>
      <c r="J400" s="91">
        <f t="shared" si="231"/>
        <v>3.4277199999999999</v>
      </c>
      <c r="K400" s="91">
        <f t="shared" si="231"/>
        <v>3.8173699999999999</v>
      </c>
      <c r="L400" s="91">
        <f t="shared" si="231"/>
        <v>4.0691699999999997</v>
      </c>
      <c r="M400" s="91">
        <f t="shared" si="231"/>
        <v>4.3541499999999997</v>
      </c>
      <c r="N400" s="91">
        <f t="shared" si="231"/>
        <v>4.6379400000000004</v>
      </c>
      <c r="O400" s="91">
        <f t="shared" si="231"/>
        <v>4.5673300000000001</v>
      </c>
      <c r="P400" s="91">
        <f t="shared" si="231"/>
        <v>4.4453100000000001</v>
      </c>
      <c r="Q400" s="91">
        <f t="shared" si="231"/>
        <v>4.7290299999999998</v>
      </c>
      <c r="R400" s="91">
        <f t="shared" si="231"/>
        <v>4.56419</v>
      </c>
      <c r="S400" s="91">
        <f t="shared" si="231"/>
        <v>4.58141</v>
      </c>
      <c r="T400" s="91">
        <f t="shared" si="231"/>
        <v>4.5603999999999996</v>
      </c>
      <c r="U400" s="91">
        <f t="shared" si="231"/>
        <v>4.4638600000000004</v>
      </c>
      <c r="V400" s="91">
        <f t="shared" si="231"/>
        <v>4.4307100000000004</v>
      </c>
      <c r="W400" s="91">
        <f t="shared" si="231"/>
        <v>4.3985300000000001</v>
      </c>
      <c r="X400" s="91">
        <f t="shared" si="231"/>
        <v>4.3919499999999996</v>
      </c>
      <c r="Y400" s="91">
        <f t="shared" si="231"/>
        <v>4.2475500000000004</v>
      </c>
      <c r="Z400" s="91">
        <f t="shared" si="231"/>
        <v>4.1406900000000002</v>
      </c>
      <c r="AA400" s="91">
        <f t="shared" si="231"/>
        <v>3.7211799999999999</v>
      </c>
    </row>
    <row r="401" spans="1:27" ht="12.75" hidden="1" customHeight="1" outlineLevel="1" x14ac:dyDescent="0.2">
      <c r="A401" s="99" t="s">
        <v>626</v>
      </c>
      <c r="B401" s="63" t="s">
        <v>238</v>
      </c>
      <c r="C401" s="43" t="s">
        <v>79</v>
      </c>
      <c r="D401" s="44">
        <v>1132.07</v>
      </c>
      <c r="E401" s="44">
        <v>906.99</v>
      </c>
      <c r="F401" s="44">
        <v>836.42</v>
      </c>
      <c r="G401" s="44">
        <v>805.06</v>
      </c>
      <c r="H401" s="44">
        <v>791.17</v>
      </c>
      <c r="I401" s="44">
        <v>819.78</v>
      </c>
      <c r="J401" s="44">
        <v>1090.68</v>
      </c>
      <c r="K401" s="44">
        <v>1480.33</v>
      </c>
      <c r="L401" s="44">
        <v>1732.13</v>
      </c>
      <c r="M401" s="44">
        <v>2017.11</v>
      </c>
      <c r="N401" s="44">
        <v>2300.9</v>
      </c>
      <c r="O401" s="44">
        <v>2230.29</v>
      </c>
      <c r="P401" s="44">
        <v>2108.27</v>
      </c>
      <c r="Q401" s="44">
        <v>2391.9899999999998</v>
      </c>
      <c r="R401" s="44">
        <v>2227.15</v>
      </c>
      <c r="S401" s="44">
        <v>2244.37</v>
      </c>
      <c r="T401" s="44">
        <v>2223.36</v>
      </c>
      <c r="U401" s="44">
        <v>2126.8200000000002</v>
      </c>
      <c r="V401" s="44">
        <v>2093.67</v>
      </c>
      <c r="W401" s="44">
        <v>2061.4899999999998</v>
      </c>
      <c r="X401" s="44">
        <v>2054.91</v>
      </c>
      <c r="Y401" s="44">
        <v>1910.51</v>
      </c>
      <c r="Z401" s="44">
        <v>1803.65</v>
      </c>
      <c r="AA401" s="44">
        <v>1384.14</v>
      </c>
    </row>
    <row r="402" spans="1:27" ht="12.75" hidden="1" customHeight="1" outlineLevel="1" x14ac:dyDescent="0.2">
      <c r="A402" s="99" t="s">
        <v>627</v>
      </c>
      <c r="B402" s="63" t="s">
        <v>90</v>
      </c>
      <c r="C402" s="43" t="s">
        <v>79</v>
      </c>
      <c r="D402" s="44">
        <f>$D$327</f>
        <v>2222.89</v>
      </c>
      <c r="E402" s="44">
        <f t="shared" ref="E402:AA402" si="232">$D$327</f>
        <v>2222.89</v>
      </c>
      <c r="F402" s="44">
        <f t="shared" si="232"/>
        <v>2222.89</v>
      </c>
      <c r="G402" s="44">
        <f t="shared" si="232"/>
        <v>2222.89</v>
      </c>
      <c r="H402" s="44">
        <f t="shared" si="232"/>
        <v>2222.89</v>
      </c>
      <c r="I402" s="44">
        <f t="shared" si="232"/>
        <v>2222.89</v>
      </c>
      <c r="J402" s="44">
        <f t="shared" si="232"/>
        <v>2222.89</v>
      </c>
      <c r="K402" s="44">
        <f t="shared" si="232"/>
        <v>2222.89</v>
      </c>
      <c r="L402" s="44">
        <f t="shared" si="232"/>
        <v>2222.89</v>
      </c>
      <c r="M402" s="44">
        <f t="shared" si="232"/>
        <v>2222.89</v>
      </c>
      <c r="N402" s="44">
        <f t="shared" si="232"/>
        <v>2222.89</v>
      </c>
      <c r="O402" s="44">
        <f t="shared" si="232"/>
        <v>2222.89</v>
      </c>
      <c r="P402" s="44">
        <f t="shared" si="232"/>
        <v>2222.89</v>
      </c>
      <c r="Q402" s="44">
        <f t="shared" si="232"/>
        <v>2222.89</v>
      </c>
      <c r="R402" s="44">
        <f t="shared" si="232"/>
        <v>2222.89</v>
      </c>
      <c r="S402" s="44">
        <f t="shared" si="232"/>
        <v>2222.89</v>
      </c>
      <c r="T402" s="44">
        <f t="shared" si="232"/>
        <v>2222.89</v>
      </c>
      <c r="U402" s="44">
        <f t="shared" si="232"/>
        <v>2222.89</v>
      </c>
      <c r="V402" s="44">
        <f t="shared" si="232"/>
        <v>2222.89</v>
      </c>
      <c r="W402" s="44">
        <f t="shared" si="232"/>
        <v>2222.89</v>
      </c>
      <c r="X402" s="44">
        <f t="shared" si="232"/>
        <v>2222.89</v>
      </c>
      <c r="Y402" s="44">
        <f t="shared" si="232"/>
        <v>2222.89</v>
      </c>
      <c r="Z402" s="44">
        <f t="shared" si="232"/>
        <v>2222.89</v>
      </c>
      <c r="AA402" s="44">
        <f t="shared" si="232"/>
        <v>2222.89</v>
      </c>
    </row>
    <row r="403" spans="1:27" ht="12.75" hidden="1" customHeight="1" outlineLevel="1" x14ac:dyDescent="0.2">
      <c r="A403" s="99" t="s">
        <v>628</v>
      </c>
      <c r="B403" s="63" t="s">
        <v>83</v>
      </c>
      <c r="C403" s="43" t="s">
        <v>79</v>
      </c>
      <c r="D403" s="44">
        <v>3.92</v>
      </c>
      <c r="E403" s="44">
        <v>3.92</v>
      </c>
      <c r="F403" s="44">
        <v>3.92</v>
      </c>
      <c r="G403" s="44">
        <v>3.92</v>
      </c>
      <c r="H403" s="44">
        <v>3.92</v>
      </c>
      <c r="I403" s="44">
        <v>3.92</v>
      </c>
      <c r="J403" s="44">
        <v>3.92</v>
      </c>
      <c r="K403" s="44">
        <v>3.92</v>
      </c>
      <c r="L403" s="44">
        <v>3.92</v>
      </c>
      <c r="M403" s="44">
        <v>3.92</v>
      </c>
      <c r="N403" s="44">
        <v>3.92</v>
      </c>
      <c r="O403" s="44">
        <v>3.92</v>
      </c>
      <c r="P403" s="44">
        <v>3.92</v>
      </c>
      <c r="Q403" s="44">
        <v>3.92</v>
      </c>
      <c r="R403" s="44">
        <v>3.92</v>
      </c>
      <c r="S403" s="44">
        <v>3.92</v>
      </c>
      <c r="T403" s="44">
        <v>3.92</v>
      </c>
      <c r="U403" s="44">
        <v>3.92</v>
      </c>
      <c r="V403" s="44">
        <v>3.92</v>
      </c>
      <c r="W403" s="44">
        <v>3.92</v>
      </c>
      <c r="X403" s="44">
        <v>3.92</v>
      </c>
      <c r="Y403" s="44">
        <v>3.92</v>
      </c>
      <c r="Z403" s="44">
        <v>3.92</v>
      </c>
      <c r="AA403" s="44">
        <v>3.92</v>
      </c>
    </row>
    <row r="404" spans="1:27" ht="12.75" hidden="1" customHeight="1" outlineLevel="1" x14ac:dyDescent="0.2">
      <c r="A404" s="99" t="s">
        <v>629</v>
      </c>
      <c r="B404" s="63" t="s">
        <v>81</v>
      </c>
      <c r="C404" s="43" t="s">
        <v>79</v>
      </c>
      <c r="D404" s="44">
        <f>$D$11</f>
        <v>110.23</v>
      </c>
      <c r="E404" s="44">
        <f t="shared" ref="E404:AA404" si="233">$D$11</f>
        <v>110.23</v>
      </c>
      <c r="F404" s="44">
        <f t="shared" si="233"/>
        <v>110.23</v>
      </c>
      <c r="G404" s="44">
        <f t="shared" si="233"/>
        <v>110.23</v>
      </c>
      <c r="H404" s="44">
        <f t="shared" si="233"/>
        <v>110.23</v>
      </c>
      <c r="I404" s="44">
        <f t="shared" si="233"/>
        <v>110.23</v>
      </c>
      <c r="J404" s="44">
        <f t="shared" si="233"/>
        <v>110.23</v>
      </c>
      <c r="K404" s="44">
        <f t="shared" si="233"/>
        <v>110.23</v>
      </c>
      <c r="L404" s="44">
        <f t="shared" si="233"/>
        <v>110.23</v>
      </c>
      <c r="M404" s="44">
        <f t="shared" si="233"/>
        <v>110.23</v>
      </c>
      <c r="N404" s="44">
        <f t="shared" si="233"/>
        <v>110.23</v>
      </c>
      <c r="O404" s="44">
        <f t="shared" si="233"/>
        <v>110.23</v>
      </c>
      <c r="P404" s="44">
        <f t="shared" si="233"/>
        <v>110.23</v>
      </c>
      <c r="Q404" s="44">
        <f t="shared" si="233"/>
        <v>110.23</v>
      </c>
      <c r="R404" s="44">
        <f t="shared" si="233"/>
        <v>110.23</v>
      </c>
      <c r="S404" s="44">
        <f t="shared" si="233"/>
        <v>110.23</v>
      </c>
      <c r="T404" s="44">
        <f t="shared" si="233"/>
        <v>110.23</v>
      </c>
      <c r="U404" s="44">
        <f t="shared" si="233"/>
        <v>110.23</v>
      </c>
      <c r="V404" s="44">
        <f t="shared" si="233"/>
        <v>110.23</v>
      </c>
      <c r="W404" s="44">
        <f t="shared" si="233"/>
        <v>110.23</v>
      </c>
      <c r="X404" s="44">
        <f t="shared" si="233"/>
        <v>110.23</v>
      </c>
      <c r="Y404" s="44">
        <f t="shared" si="233"/>
        <v>110.23</v>
      </c>
      <c r="Z404" s="44">
        <f t="shared" si="233"/>
        <v>110.23</v>
      </c>
      <c r="AA404" s="44">
        <f t="shared" si="233"/>
        <v>110.23</v>
      </c>
    </row>
    <row r="405" spans="1:27" ht="12.75" customHeight="1" collapsed="1" x14ac:dyDescent="0.2">
      <c r="A405" s="98" t="s">
        <v>630</v>
      </c>
      <c r="B405" s="28" t="str">
        <f>"17"&amp;"."&amp;$B$662&amp;"."&amp;$B$663</f>
        <v>17.08.2023</v>
      </c>
      <c r="C405" s="90" t="s">
        <v>76</v>
      </c>
      <c r="D405" s="91">
        <f>ROUND(((D406+D407+D409+D408)/1000),5)</f>
        <v>3.4255100000000001</v>
      </c>
      <c r="E405" s="91">
        <f>ROUND(((E406+E407+E409+E408)/1000),5)</f>
        <v>3.3197199999999998</v>
      </c>
      <c r="F405" s="91">
        <f>ROUND(((F406+F407+F409+F408)/1000),5)</f>
        <v>3.23285</v>
      </c>
      <c r="G405" s="91">
        <f t="shared" ref="G405:AA405" si="234">ROUND(((G406+G407+G409+G408)/1000),5)</f>
        <v>2.6072199999999999</v>
      </c>
      <c r="H405" s="91">
        <f t="shared" si="234"/>
        <v>2.5961400000000001</v>
      </c>
      <c r="I405" s="91">
        <f t="shared" si="234"/>
        <v>2.6324999999999998</v>
      </c>
      <c r="J405" s="91">
        <f t="shared" si="234"/>
        <v>3.39377</v>
      </c>
      <c r="K405" s="91">
        <f t="shared" si="234"/>
        <v>3.8212100000000002</v>
      </c>
      <c r="L405" s="91">
        <f t="shared" si="234"/>
        <v>4.0755499999999998</v>
      </c>
      <c r="M405" s="91">
        <f t="shared" si="234"/>
        <v>4.3825900000000004</v>
      </c>
      <c r="N405" s="91">
        <f t="shared" si="234"/>
        <v>4.4329700000000001</v>
      </c>
      <c r="O405" s="91">
        <f t="shared" si="234"/>
        <v>4.4408799999999999</v>
      </c>
      <c r="P405" s="91">
        <f t="shared" si="234"/>
        <v>4.4435599999999997</v>
      </c>
      <c r="Q405" s="91">
        <f t="shared" si="234"/>
        <v>4.5084</v>
      </c>
      <c r="R405" s="91">
        <f t="shared" si="234"/>
        <v>4.6895300000000004</v>
      </c>
      <c r="S405" s="91">
        <f t="shared" si="234"/>
        <v>4.6764000000000001</v>
      </c>
      <c r="T405" s="91">
        <f t="shared" si="234"/>
        <v>4.58812</v>
      </c>
      <c r="U405" s="91">
        <f t="shared" si="234"/>
        <v>4.4635199999999999</v>
      </c>
      <c r="V405" s="91">
        <f t="shared" si="234"/>
        <v>4.4032</v>
      </c>
      <c r="W405" s="91">
        <f t="shared" si="234"/>
        <v>4.3357599999999996</v>
      </c>
      <c r="X405" s="91">
        <f t="shared" si="234"/>
        <v>4.3486900000000004</v>
      </c>
      <c r="Y405" s="91">
        <f t="shared" si="234"/>
        <v>4.2186399999999997</v>
      </c>
      <c r="Z405" s="91">
        <f t="shared" si="234"/>
        <v>4.0475899999999996</v>
      </c>
      <c r="AA405" s="91">
        <f t="shared" si="234"/>
        <v>3.6503800000000002</v>
      </c>
    </row>
    <row r="406" spans="1:27" ht="12.75" hidden="1" customHeight="1" outlineLevel="1" x14ac:dyDescent="0.2">
      <c r="A406" s="99" t="s">
        <v>631</v>
      </c>
      <c r="B406" s="63" t="s">
        <v>238</v>
      </c>
      <c r="C406" s="43" t="s">
        <v>79</v>
      </c>
      <c r="D406" s="44">
        <v>1088.47</v>
      </c>
      <c r="E406" s="44">
        <v>982.68</v>
      </c>
      <c r="F406" s="44">
        <v>895.81</v>
      </c>
      <c r="G406" s="44">
        <v>270.18</v>
      </c>
      <c r="H406" s="44">
        <v>259.10000000000002</v>
      </c>
      <c r="I406" s="44">
        <v>295.45999999999998</v>
      </c>
      <c r="J406" s="44">
        <v>1056.73</v>
      </c>
      <c r="K406" s="44">
        <v>1484.17</v>
      </c>
      <c r="L406" s="44">
        <v>1738.51</v>
      </c>
      <c r="M406" s="44">
        <v>2045.55</v>
      </c>
      <c r="N406" s="44">
        <v>2095.9299999999998</v>
      </c>
      <c r="O406" s="44">
        <v>2103.84</v>
      </c>
      <c r="P406" s="44">
        <v>2106.52</v>
      </c>
      <c r="Q406" s="44">
        <v>2171.36</v>
      </c>
      <c r="R406" s="44">
        <v>2352.4899999999998</v>
      </c>
      <c r="S406" s="44">
        <v>2339.36</v>
      </c>
      <c r="T406" s="44">
        <v>2251.08</v>
      </c>
      <c r="U406" s="44">
        <v>2126.48</v>
      </c>
      <c r="V406" s="44">
        <v>2066.16</v>
      </c>
      <c r="W406" s="44">
        <v>1998.72</v>
      </c>
      <c r="X406" s="44">
        <v>2011.65</v>
      </c>
      <c r="Y406" s="44">
        <v>1881.6</v>
      </c>
      <c r="Z406" s="44">
        <v>1710.55</v>
      </c>
      <c r="AA406" s="44">
        <v>1313.34</v>
      </c>
    </row>
    <row r="407" spans="1:27" ht="12.75" hidden="1" customHeight="1" outlineLevel="1" x14ac:dyDescent="0.2">
      <c r="A407" s="99" t="s">
        <v>632</v>
      </c>
      <c r="B407" s="63" t="s">
        <v>90</v>
      </c>
      <c r="C407" s="43" t="s">
        <v>79</v>
      </c>
      <c r="D407" s="44">
        <f>$D$327</f>
        <v>2222.89</v>
      </c>
      <c r="E407" s="44">
        <f t="shared" ref="E407:AA407" si="235">$D$327</f>
        <v>2222.89</v>
      </c>
      <c r="F407" s="44">
        <f t="shared" si="235"/>
        <v>2222.89</v>
      </c>
      <c r="G407" s="44">
        <f t="shared" si="235"/>
        <v>2222.89</v>
      </c>
      <c r="H407" s="44">
        <f t="shared" si="235"/>
        <v>2222.89</v>
      </c>
      <c r="I407" s="44">
        <f t="shared" si="235"/>
        <v>2222.89</v>
      </c>
      <c r="J407" s="44">
        <f t="shared" si="235"/>
        <v>2222.89</v>
      </c>
      <c r="K407" s="44">
        <f t="shared" si="235"/>
        <v>2222.89</v>
      </c>
      <c r="L407" s="44">
        <f t="shared" si="235"/>
        <v>2222.89</v>
      </c>
      <c r="M407" s="44">
        <f t="shared" si="235"/>
        <v>2222.89</v>
      </c>
      <c r="N407" s="44">
        <f t="shared" si="235"/>
        <v>2222.89</v>
      </c>
      <c r="O407" s="44">
        <f t="shared" si="235"/>
        <v>2222.89</v>
      </c>
      <c r="P407" s="44">
        <f t="shared" si="235"/>
        <v>2222.89</v>
      </c>
      <c r="Q407" s="44">
        <f t="shared" si="235"/>
        <v>2222.89</v>
      </c>
      <c r="R407" s="44">
        <f t="shared" si="235"/>
        <v>2222.89</v>
      </c>
      <c r="S407" s="44">
        <f t="shared" si="235"/>
        <v>2222.89</v>
      </c>
      <c r="T407" s="44">
        <f t="shared" si="235"/>
        <v>2222.89</v>
      </c>
      <c r="U407" s="44">
        <f t="shared" si="235"/>
        <v>2222.89</v>
      </c>
      <c r="V407" s="44">
        <f t="shared" si="235"/>
        <v>2222.89</v>
      </c>
      <c r="W407" s="44">
        <f t="shared" si="235"/>
        <v>2222.89</v>
      </c>
      <c r="X407" s="44">
        <f t="shared" si="235"/>
        <v>2222.89</v>
      </c>
      <c r="Y407" s="44">
        <f t="shared" si="235"/>
        <v>2222.89</v>
      </c>
      <c r="Z407" s="44">
        <f t="shared" si="235"/>
        <v>2222.89</v>
      </c>
      <c r="AA407" s="44">
        <f t="shared" si="235"/>
        <v>2222.89</v>
      </c>
    </row>
    <row r="408" spans="1:27" ht="12.75" hidden="1" customHeight="1" outlineLevel="1" x14ac:dyDescent="0.2">
      <c r="A408" s="99" t="s">
        <v>633</v>
      </c>
      <c r="B408" s="63" t="s">
        <v>83</v>
      </c>
      <c r="C408" s="43" t="s">
        <v>79</v>
      </c>
      <c r="D408" s="44">
        <v>3.92</v>
      </c>
      <c r="E408" s="44">
        <v>3.92</v>
      </c>
      <c r="F408" s="44">
        <v>3.92</v>
      </c>
      <c r="G408" s="44">
        <v>3.92</v>
      </c>
      <c r="H408" s="44">
        <v>3.92</v>
      </c>
      <c r="I408" s="44">
        <v>3.92</v>
      </c>
      <c r="J408" s="44">
        <v>3.92</v>
      </c>
      <c r="K408" s="44">
        <v>3.92</v>
      </c>
      <c r="L408" s="44">
        <v>3.92</v>
      </c>
      <c r="M408" s="44">
        <v>3.92</v>
      </c>
      <c r="N408" s="44">
        <v>3.92</v>
      </c>
      <c r="O408" s="44">
        <v>3.92</v>
      </c>
      <c r="P408" s="44">
        <v>3.92</v>
      </c>
      <c r="Q408" s="44">
        <v>3.92</v>
      </c>
      <c r="R408" s="44">
        <v>3.92</v>
      </c>
      <c r="S408" s="44">
        <v>3.92</v>
      </c>
      <c r="T408" s="44">
        <v>3.92</v>
      </c>
      <c r="U408" s="44">
        <v>3.92</v>
      </c>
      <c r="V408" s="44">
        <v>3.92</v>
      </c>
      <c r="W408" s="44">
        <v>3.92</v>
      </c>
      <c r="X408" s="44">
        <v>3.92</v>
      </c>
      <c r="Y408" s="44">
        <v>3.92</v>
      </c>
      <c r="Z408" s="44">
        <v>3.92</v>
      </c>
      <c r="AA408" s="44">
        <v>3.92</v>
      </c>
    </row>
    <row r="409" spans="1:27" ht="12.75" hidden="1" customHeight="1" outlineLevel="1" x14ac:dyDescent="0.2">
      <c r="A409" s="99" t="s">
        <v>634</v>
      </c>
      <c r="B409" s="63" t="s">
        <v>81</v>
      </c>
      <c r="C409" s="43" t="s">
        <v>79</v>
      </c>
      <c r="D409" s="44">
        <f>$D$11</f>
        <v>110.23</v>
      </c>
      <c r="E409" s="44">
        <f t="shared" ref="E409:AA409" si="236">$D$11</f>
        <v>110.23</v>
      </c>
      <c r="F409" s="44">
        <f t="shared" si="236"/>
        <v>110.23</v>
      </c>
      <c r="G409" s="44">
        <f t="shared" si="236"/>
        <v>110.23</v>
      </c>
      <c r="H409" s="44">
        <f t="shared" si="236"/>
        <v>110.23</v>
      </c>
      <c r="I409" s="44">
        <f t="shared" si="236"/>
        <v>110.23</v>
      </c>
      <c r="J409" s="44">
        <f t="shared" si="236"/>
        <v>110.23</v>
      </c>
      <c r="K409" s="44">
        <f t="shared" si="236"/>
        <v>110.23</v>
      </c>
      <c r="L409" s="44">
        <f t="shared" si="236"/>
        <v>110.23</v>
      </c>
      <c r="M409" s="44">
        <f t="shared" si="236"/>
        <v>110.23</v>
      </c>
      <c r="N409" s="44">
        <f t="shared" si="236"/>
        <v>110.23</v>
      </c>
      <c r="O409" s="44">
        <f t="shared" si="236"/>
        <v>110.23</v>
      </c>
      <c r="P409" s="44">
        <f t="shared" si="236"/>
        <v>110.23</v>
      </c>
      <c r="Q409" s="44">
        <f t="shared" si="236"/>
        <v>110.23</v>
      </c>
      <c r="R409" s="44">
        <f t="shared" si="236"/>
        <v>110.23</v>
      </c>
      <c r="S409" s="44">
        <f t="shared" si="236"/>
        <v>110.23</v>
      </c>
      <c r="T409" s="44">
        <f t="shared" si="236"/>
        <v>110.23</v>
      </c>
      <c r="U409" s="44">
        <f t="shared" si="236"/>
        <v>110.23</v>
      </c>
      <c r="V409" s="44">
        <f t="shared" si="236"/>
        <v>110.23</v>
      </c>
      <c r="W409" s="44">
        <f t="shared" si="236"/>
        <v>110.23</v>
      </c>
      <c r="X409" s="44">
        <f t="shared" si="236"/>
        <v>110.23</v>
      </c>
      <c r="Y409" s="44">
        <f t="shared" si="236"/>
        <v>110.23</v>
      </c>
      <c r="Z409" s="44">
        <f t="shared" si="236"/>
        <v>110.23</v>
      </c>
      <c r="AA409" s="44">
        <f t="shared" si="236"/>
        <v>110.23</v>
      </c>
    </row>
    <row r="410" spans="1:27" ht="12.75" customHeight="1" collapsed="1" x14ac:dyDescent="0.2">
      <c r="A410" s="98" t="s">
        <v>635</v>
      </c>
      <c r="B410" s="28" t="str">
        <f>"18"&amp;"."&amp;$B$662&amp;"."&amp;$B$663</f>
        <v>18.08.2023</v>
      </c>
      <c r="C410" s="90" t="s">
        <v>76</v>
      </c>
      <c r="D410" s="91">
        <f>ROUND(((D411+D412+D414+D413)/1000),5)</f>
        <v>3.4160200000000001</v>
      </c>
      <c r="E410" s="91">
        <f>ROUND(((E411+E412+E414+E413)/1000),5)</f>
        <v>3.2578299999999998</v>
      </c>
      <c r="F410" s="91">
        <f>ROUND(((F411+F412+F414+F413)/1000),5)</f>
        <v>3.16961</v>
      </c>
      <c r="G410" s="91">
        <f t="shared" ref="G410:AA410" si="237">ROUND(((G411+G412+G414+G413)/1000),5)</f>
        <v>3.1286800000000001</v>
      </c>
      <c r="H410" s="91">
        <f t="shared" si="237"/>
        <v>3.10737</v>
      </c>
      <c r="I410" s="91">
        <f t="shared" si="237"/>
        <v>3.1461299999999999</v>
      </c>
      <c r="J410" s="91">
        <f t="shared" si="237"/>
        <v>3.3493599999999999</v>
      </c>
      <c r="K410" s="91">
        <f t="shared" si="237"/>
        <v>3.90428</v>
      </c>
      <c r="L410" s="91">
        <f t="shared" si="237"/>
        <v>4.1980599999999999</v>
      </c>
      <c r="M410" s="91">
        <f t="shared" si="237"/>
        <v>4.4301899999999996</v>
      </c>
      <c r="N410" s="91">
        <f t="shared" si="237"/>
        <v>4.4576599999999997</v>
      </c>
      <c r="O410" s="91">
        <f t="shared" si="237"/>
        <v>4.5002500000000003</v>
      </c>
      <c r="P410" s="91">
        <f t="shared" si="237"/>
        <v>4.5223599999999999</v>
      </c>
      <c r="Q410" s="91">
        <f t="shared" si="237"/>
        <v>4.5884799999999997</v>
      </c>
      <c r="R410" s="91">
        <f t="shared" si="237"/>
        <v>4.7804900000000004</v>
      </c>
      <c r="S410" s="91">
        <f t="shared" si="237"/>
        <v>4.7779499999999997</v>
      </c>
      <c r="T410" s="91">
        <f t="shared" si="237"/>
        <v>4.8055899999999996</v>
      </c>
      <c r="U410" s="91">
        <f t="shared" si="237"/>
        <v>4.7184299999999997</v>
      </c>
      <c r="V410" s="91">
        <f t="shared" si="237"/>
        <v>4.5749700000000004</v>
      </c>
      <c r="W410" s="91">
        <f t="shared" si="237"/>
        <v>4.5212399999999997</v>
      </c>
      <c r="X410" s="91">
        <f t="shared" si="237"/>
        <v>4.4469500000000002</v>
      </c>
      <c r="Y410" s="91">
        <f t="shared" si="237"/>
        <v>4.4062400000000004</v>
      </c>
      <c r="Z410" s="91">
        <f t="shared" si="237"/>
        <v>4.1977200000000003</v>
      </c>
      <c r="AA410" s="91">
        <f t="shared" si="237"/>
        <v>3.9718399999999998</v>
      </c>
    </row>
    <row r="411" spans="1:27" ht="12.75" hidden="1" customHeight="1" outlineLevel="1" x14ac:dyDescent="0.2">
      <c r="A411" s="99" t="s">
        <v>636</v>
      </c>
      <c r="B411" s="63" t="s">
        <v>238</v>
      </c>
      <c r="C411" s="43" t="s">
        <v>79</v>
      </c>
      <c r="D411" s="44">
        <v>1078.98</v>
      </c>
      <c r="E411" s="44">
        <v>920.79</v>
      </c>
      <c r="F411" s="44">
        <v>832.57</v>
      </c>
      <c r="G411" s="44">
        <v>791.64</v>
      </c>
      <c r="H411" s="44">
        <v>770.33</v>
      </c>
      <c r="I411" s="44">
        <v>809.09</v>
      </c>
      <c r="J411" s="44">
        <v>1012.32</v>
      </c>
      <c r="K411" s="44">
        <v>1567.24</v>
      </c>
      <c r="L411" s="44">
        <v>1861.02</v>
      </c>
      <c r="M411" s="44">
        <v>2093.15</v>
      </c>
      <c r="N411" s="44">
        <v>2120.62</v>
      </c>
      <c r="O411" s="44">
        <v>2163.21</v>
      </c>
      <c r="P411" s="44">
        <v>2185.3200000000002</v>
      </c>
      <c r="Q411" s="44">
        <v>2251.44</v>
      </c>
      <c r="R411" s="44">
        <v>2443.4499999999998</v>
      </c>
      <c r="S411" s="44">
        <v>2440.91</v>
      </c>
      <c r="T411" s="44">
        <v>2468.5500000000002</v>
      </c>
      <c r="U411" s="44">
        <v>2381.39</v>
      </c>
      <c r="V411" s="44">
        <v>2237.9299999999998</v>
      </c>
      <c r="W411" s="44">
        <v>2184.1999999999998</v>
      </c>
      <c r="X411" s="44">
        <v>2109.91</v>
      </c>
      <c r="Y411" s="44">
        <v>2069.1999999999998</v>
      </c>
      <c r="Z411" s="44">
        <v>1860.68</v>
      </c>
      <c r="AA411" s="44">
        <v>1634.8</v>
      </c>
    </row>
    <row r="412" spans="1:27" ht="12.75" hidden="1" customHeight="1" outlineLevel="1" x14ac:dyDescent="0.2">
      <c r="A412" s="99" t="s">
        <v>637</v>
      </c>
      <c r="B412" s="63" t="s">
        <v>90</v>
      </c>
      <c r="C412" s="43" t="s">
        <v>79</v>
      </c>
      <c r="D412" s="44">
        <f>$D$327</f>
        <v>2222.89</v>
      </c>
      <c r="E412" s="44">
        <f t="shared" ref="E412:AA412" si="238">$D$327</f>
        <v>2222.89</v>
      </c>
      <c r="F412" s="44">
        <f t="shared" si="238"/>
        <v>2222.89</v>
      </c>
      <c r="G412" s="44">
        <f t="shared" si="238"/>
        <v>2222.89</v>
      </c>
      <c r="H412" s="44">
        <f t="shared" si="238"/>
        <v>2222.89</v>
      </c>
      <c r="I412" s="44">
        <f t="shared" si="238"/>
        <v>2222.89</v>
      </c>
      <c r="J412" s="44">
        <f t="shared" si="238"/>
        <v>2222.89</v>
      </c>
      <c r="K412" s="44">
        <f t="shared" si="238"/>
        <v>2222.89</v>
      </c>
      <c r="L412" s="44">
        <f t="shared" si="238"/>
        <v>2222.89</v>
      </c>
      <c r="M412" s="44">
        <f t="shared" si="238"/>
        <v>2222.89</v>
      </c>
      <c r="N412" s="44">
        <f t="shared" si="238"/>
        <v>2222.89</v>
      </c>
      <c r="O412" s="44">
        <f t="shared" si="238"/>
        <v>2222.89</v>
      </c>
      <c r="P412" s="44">
        <f t="shared" si="238"/>
        <v>2222.89</v>
      </c>
      <c r="Q412" s="44">
        <f t="shared" si="238"/>
        <v>2222.89</v>
      </c>
      <c r="R412" s="44">
        <f t="shared" si="238"/>
        <v>2222.89</v>
      </c>
      <c r="S412" s="44">
        <f t="shared" si="238"/>
        <v>2222.89</v>
      </c>
      <c r="T412" s="44">
        <f t="shared" si="238"/>
        <v>2222.89</v>
      </c>
      <c r="U412" s="44">
        <f t="shared" si="238"/>
        <v>2222.89</v>
      </c>
      <c r="V412" s="44">
        <f t="shared" si="238"/>
        <v>2222.89</v>
      </c>
      <c r="W412" s="44">
        <f t="shared" si="238"/>
        <v>2222.89</v>
      </c>
      <c r="X412" s="44">
        <f t="shared" si="238"/>
        <v>2222.89</v>
      </c>
      <c r="Y412" s="44">
        <f t="shared" si="238"/>
        <v>2222.89</v>
      </c>
      <c r="Z412" s="44">
        <f t="shared" si="238"/>
        <v>2222.89</v>
      </c>
      <c r="AA412" s="44">
        <f t="shared" si="238"/>
        <v>2222.89</v>
      </c>
    </row>
    <row r="413" spans="1:27" ht="12.75" hidden="1" customHeight="1" outlineLevel="1" x14ac:dyDescent="0.2">
      <c r="A413" s="99" t="s">
        <v>638</v>
      </c>
      <c r="B413" s="63" t="s">
        <v>83</v>
      </c>
      <c r="C413" s="43" t="s">
        <v>79</v>
      </c>
      <c r="D413" s="44">
        <v>3.92</v>
      </c>
      <c r="E413" s="44">
        <v>3.92</v>
      </c>
      <c r="F413" s="44">
        <v>3.92</v>
      </c>
      <c r="G413" s="44">
        <v>3.92</v>
      </c>
      <c r="H413" s="44">
        <v>3.92</v>
      </c>
      <c r="I413" s="44">
        <v>3.92</v>
      </c>
      <c r="J413" s="44">
        <v>3.92</v>
      </c>
      <c r="K413" s="44">
        <v>3.92</v>
      </c>
      <c r="L413" s="44">
        <v>3.92</v>
      </c>
      <c r="M413" s="44">
        <v>3.92</v>
      </c>
      <c r="N413" s="44">
        <v>3.92</v>
      </c>
      <c r="O413" s="44">
        <v>3.92</v>
      </c>
      <c r="P413" s="44">
        <v>3.92</v>
      </c>
      <c r="Q413" s="44">
        <v>3.92</v>
      </c>
      <c r="R413" s="44">
        <v>3.92</v>
      </c>
      <c r="S413" s="44">
        <v>3.92</v>
      </c>
      <c r="T413" s="44">
        <v>3.92</v>
      </c>
      <c r="U413" s="44">
        <v>3.92</v>
      </c>
      <c r="V413" s="44">
        <v>3.92</v>
      </c>
      <c r="W413" s="44">
        <v>3.92</v>
      </c>
      <c r="X413" s="44">
        <v>3.92</v>
      </c>
      <c r="Y413" s="44">
        <v>3.92</v>
      </c>
      <c r="Z413" s="44">
        <v>3.92</v>
      </c>
      <c r="AA413" s="44">
        <v>3.92</v>
      </c>
    </row>
    <row r="414" spans="1:27" ht="12.75" hidden="1" customHeight="1" outlineLevel="1" x14ac:dyDescent="0.2">
      <c r="A414" s="99" t="s">
        <v>639</v>
      </c>
      <c r="B414" s="63" t="s">
        <v>81</v>
      </c>
      <c r="C414" s="43" t="s">
        <v>79</v>
      </c>
      <c r="D414" s="44">
        <f>$D$11</f>
        <v>110.23</v>
      </c>
      <c r="E414" s="44">
        <f t="shared" ref="E414:AA414" si="239">$D$11</f>
        <v>110.23</v>
      </c>
      <c r="F414" s="44">
        <f t="shared" si="239"/>
        <v>110.23</v>
      </c>
      <c r="G414" s="44">
        <f t="shared" si="239"/>
        <v>110.23</v>
      </c>
      <c r="H414" s="44">
        <f t="shared" si="239"/>
        <v>110.23</v>
      </c>
      <c r="I414" s="44">
        <f t="shared" si="239"/>
        <v>110.23</v>
      </c>
      <c r="J414" s="44">
        <f t="shared" si="239"/>
        <v>110.23</v>
      </c>
      <c r="K414" s="44">
        <f t="shared" si="239"/>
        <v>110.23</v>
      </c>
      <c r="L414" s="44">
        <f t="shared" si="239"/>
        <v>110.23</v>
      </c>
      <c r="M414" s="44">
        <f t="shared" si="239"/>
        <v>110.23</v>
      </c>
      <c r="N414" s="44">
        <f t="shared" si="239"/>
        <v>110.23</v>
      </c>
      <c r="O414" s="44">
        <f t="shared" si="239"/>
        <v>110.23</v>
      </c>
      <c r="P414" s="44">
        <f t="shared" si="239"/>
        <v>110.23</v>
      </c>
      <c r="Q414" s="44">
        <f t="shared" si="239"/>
        <v>110.23</v>
      </c>
      <c r="R414" s="44">
        <f t="shared" si="239"/>
        <v>110.23</v>
      </c>
      <c r="S414" s="44">
        <f t="shared" si="239"/>
        <v>110.23</v>
      </c>
      <c r="T414" s="44">
        <f t="shared" si="239"/>
        <v>110.23</v>
      </c>
      <c r="U414" s="44">
        <f t="shared" si="239"/>
        <v>110.23</v>
      </c>
      <c r="V414" s="44">
        <f t="shared" si="239"/>
        <v>110.23</v>
      </c>
      <c r="W414" s="44">
        <f t="shared" si="239"/>
        <v>110.23</v>
      </c>
      <c r="X414" s="44">
        <f t="shared" si="239"/>
        <v>110.23</v>
      </c>
      <c r="Y414" s="44">
        <f t="shared" si="239"/>
        <v>110.23</v>
      </c>
      <c r="Z414" s="44">
        <f t="shared" si="239"/>
        <v>110.23</v>
      </c>
      <c r="AA414" s="44">
        <f t="shared" si="239"/>
        <v>110.23</v>
      </c>
    </row>
    <row r="415" spans="1:27" ht="12.75" customHeight="1" collapsed="1" x14ac:dyDescent="0.2">
      <c r="A415" s="98" t="s">
        <v>640</v>
      </c>
      <c r="B415" s="28" t="str">
        <f>"19"&amp;"."&amp;$B$662&amp;"."&amp;$B$663</f>
        <v>19.08.2023</v>
      </c>
      <c r="C415" s="90" t="s">
        <v>76</v>
      </c>
      <c r="D415" s="91">
        <f>ROUND(((D416+D417+D419+D418)/1000),5)</f>
        <v>3.7761900000000002</v>
      </c>
      <c r="E415" s="91">
        <f>ROUND(((E416+E417+E419+E418)/1000),5)</f>
        <v>3.6005099999999999</v>
      </c>
      <c r="F415" s="91">
        <f>ROUND(((F416+F417+F419+F418)/1000),5)</f>
        <v>3.4756300000000002</v>
      </c>
      <c r="G415" s="91">
        <f t="shared" ref="G415:AA415" si="240">ROUND(((G416+G417+G419+G418)/1000),5)</f>
        <v>3.34964</v>
      </c>
      <c r="H415" s="91">
        <f t="shared" si="240"/>
        <v>3.3029500000000001</v>
      </c>
      <c r="I415" s="91">
        <f t="shared" si="240"/>
        <v>3.2819799999999999</v>
      </c>
      <c r="J415" s="91">
        <f t="shared" si="240"/>
        <v>3.3010899999999999</v>
      </c>
      <c r="K415" s="91">
        <f t="shared" si="240"/>
        <v>3.6805300000000001</v>
      </c>
      <c r="L415" s="91">
        <f t="shared" si="240"/>
        <v>4.0306899999999999</v>
      </c>
      <c r="M415" s="91">
        <f t="shared" si="240"/>
        <v>4.2482300000000004</v>
      </c>
      <c r="N415" s="91">
        <f t="shared" si="240"/>
        <v>4.39649</v>
      </c>
      <c r="O415" s="91">
        <f t="shared" si="240"/>
        <v>4.4124699999999999</v>
      </c>
      <c r="P415" s="91">
        <f t="shared" si="240"/>
        <v>4.4126599999999998</v>
      </c>
      <c r="Q415" s="91">
        <f t="shared" si="240"/>
        <v>4.4127799999999997</v>
      </c>
      <c r="R415" s="91">
        <f t="shared" si="240"/>
        <v>4.4179899999999996</v>
      </c>
      <c r="S415" s="91">
        <f t="shared" si="240"/>
        <v>4.4136699999999998</v>
      </c>
      <c r="T415" s="91">
        <f t="shared" si="240"/>
        <v>4.3418099999999997</v>
      </c>
      <c r="U415" s="91">
        <f t="shared" si="240"/>
        <v>4.3177899999999996</v>
      </c>
      <c r="V415" s="91">
        <f t="shared" si="240"/>
        <v>4.2935999999999996</v>
      </c>
      <c r="W415" s="91">
        <f t="shared" si="240"/>
        <v>4.2534000000000001</v>
      </c>
      <c r="X415" s="91">
        <f t="shared" si="240"/>
        <v>4.2579200000000004</v>
      </c>
      <c r="Y415" s="91">
        <f t="shared" si="240"/>
        <v>4.26736</v>
      </c>
      <c r="Z415" s="91">
        <f t="shared" si="240"/>
        <v>4.08636</v>
      </c>
      <c r="AA415" s="91">
        <f t="shared" si="240"/>
        <v>3.9271799999999999</v>
      </c>
    </row>
    <row r="416" spans="1:27" ht="12.75" hidden="1" customHeight="1" outlineLevel="1" x14ac:dyDescent="0.2">
      <c r="A416" s="99" t="s">
        <v>641</v>
      </c>
      <c r="B416" s="63" t="s">
        <v>238</v>
      </c>
      <c r="C416" s="43" t="s">
        <v>79</v>
      </c>
      <c r="D416" s="44">
        <v>1439.15</v>
      </c>
      <c r="E416" s="44">
        <v>1263.47</v>
      </c>
      <c r="F416" s="44">
        <v>1138.5899999999999</v>
      </c>
      <c r="G416" s="44">
        <v>1012.6</v>
      </c>
      <c r="H416" s="44">
        <v>965.91</v>
      </c>
      <c r="I416" s="44">
        <v>944.94</v>
      </c>
      <c r="J416" s="44">
        <v>964.05</v>
      </c>
      <c r="K416" s="44">
        <v>1343.49</v>
      </c>
      <c r="L416" s="44">
        <v>1693.65</v>
      </c>
      <c r="M416" s="44">
        <v>1911.19</v>
      </c>
      <c r="N416" s="44">
        <v>2059.4499999999998</v>
      </c>
      <c r="O416" s="44">
        <v>2075.4299999999998</v>
      </c>
      <c r="P416" s="44">
        <v>2075.62</v>
      </c>
      <c r="Q416" s="44">
        <v>2075.7399999999998</v>
      </c>
      <c r="R416" s="44">
        <v>2080.9499999999998</v>
      </c>
      <c r="S416" s="44">
        <v>2076.63</v>
      </c>
      <c r="T416" s="44">
        <v>2004.77</v>
      </c>
      <c r="U416" s="44">
        <v>1980.75</v>
      </c>
      <c r="V416" s="44">
        <v>1956.56</v>
      </c>
      <c r="W416" s="44">
        <v>1916.36</v>
      </c>
      <c r="X416" s="44">
        <v>1920.88</v>
      </c>
      <c r="Y416" s="44">
        <v>1930.32</v>
      </c>
      <c r="Z416" s="44">
        <v>1749.32</v>
      </c>
      <c r="AA416" s="44">
        <v>1590.14</v>
      </c>
    </row>
    <row r="417" spans="1:27" ht="12.75" hidden="1" customHeight="1" outlineLevel="1" x14ac:dyDescent="0.2">
      <c r="A417" s="99" t="s">
        <v>642</v>
      </c>
      <c r="B417" s="63" t="s">
        <v>90</v>
      </c>
      <c r="C417" s="43" t="s">
        <v>79</v>
      </c>
      <c r="D417" s="44">
        <f>$D$327</f>
        <v>2222.89</v>
      </c>
      <c r="E417" s="44">
        <f t="shared" ref="E417:AA417" si="241">$D$327</f>
        <v>2222.89</v>
      </c>
      <c r="F417" s="44">
        <f t="shared" si="241"/>
        <v>2222.89</v>
      </c>
      <c r="G417" s="44">
        <f t="shared" si="241"/>
        <v>2222.89</v>
      </c>
      <c r="H417" s="44">
        <f t="shared" si="241"/>
        <v>2222.89</v>
      </c>
      <c r="I417" s="44">
        <f t="shared" si="241"/>
        <v>2222.89</v>
      </c>
      <c r="J417" s="44">
        <f t="shared" si="241"/>
        <v>2222.89</v>
      </c>
      <c r="K417" s="44">
        <f t="shared" si="241"/>
        <v>2222.89</v>
      </c>
      <c r="L417" s="44">
        <f t="shared" si="241"/>
        <v>2222.89</v>
      </c>
      <c r="M417" s="44">
        <f t="shared" si="241"/>
        <v>2222.89</v>
      </c>
      <c r="N417" s="44">
        <f t="shared" si="241"/>
        <v>2222.89</v>
      </c>
      <c r="O417" s="44">
        <f t="shared" si="241"/>
        <v>2222.89</v>
      </c>
      <c r="P417" s="44">
        <f t="shared" si="241"/>
        <v>2222.89</v>
      </c>
      <c r="Q417" s="44">
        <f t="shared" si="241"/>
        <v>2222.89</v>
      </c>
      <c r="R417" s="44">
        <f t="shared" si="241"/>
        <v>2222.89</v>
      </c>
      <c r="S417" s="44">
        <f t="shared" si="241"/>
        <v>2222.89</v>
      </c>
      <c r="T417" s="44">
        <f t="shared" si="241"/>
        <v>2222.89</v>
      </c>
      <c r="U417" s="44">
        <f t="shared" si="241"/>
        <v>2222.89</v>
      </c>
      <c r="V417" s="44">
        <f t="shared" si="241"/>
        <v>2222.89</v>
      </c>
      <c r="W417" s="44">
        <f t="shared" si="241"/>
        <v>2222.89</v>
      </c>
      <c r="X417" s="44">
        <f t="shared" si="241"/>
        <v>2222.89</v>
      </c>
      <c r="Y417" s="44">
        <f t="shared" si="241"/>
        <v>2222.89</v>
      </c>
      <c r="Z417" s="44">
        <f t="shared" si="241"/>
        <v>2222.89</v>
      </c>
      <c r="AA417" s="44">
        <f t="shared" si="241"/>
        <v>2222.89</v>
      </c>
    </row>
    <row r="418" spans="1:27" ht="12.75" hidden="1" customHeight="1" outlineLevel="1" x14ac:dyDescent="0.2">
      <c r="A418" s="99" t="s">
        <v>643</v>
      </c>
      <c r="B418" s="63" t="s">
        <v>83</v>
      </c>
      <c r="C418" s="43" t="s">
        <v>79</v>
      </c>
      <c r="D418" s="111">
        <v>3.92</v>
      </c>
      <c r="E418" s="111">
        <v>3.92</v>
      </c>
      <c r="F418" s="111">
        <v>3.92</v>
      </c>
      <c r="G418" s="111">
        <v>3.92</v>
      </c>
      <c r="H418" s="111">
        <v>3.92</v>
      </c>
      <c r="I418" s="111">
        <v>3.92</v>
      </c>
      <c r="J418" s="111">
        <v>3.92</v>
      </c>
      <c r="K418" s="111">
        <v>3.92</v>
      </c>
      <c r="L418" s="111">
        <v>3.92</v>
      </c>
      <c r="M418" s="111">
        <v>3.92</v>
      </c>
      <c r="N418" s="111">
        <v>3.92</v>
      </c>
      <c r="O418" s="111">
        <v>3.92</v>
      </c>
      <c r="P418" s="111">
        <v>3.92</v>
      </c>
      <c r="Q418" s="111">
        <v>3.92</v>
      </c>
      <c r="R418" s="111">
        <v>3.92</v>
      </c>
      <c r="S418" s="111">
        <v>3.92</v>
      </c>
      <c r="T418" s="111">
        <v>3.92</v>
      </c>
      <c r="U418" s="111">
        <v>3.92</v>
      </c>
      <c r="V418" s="111">
        <v>3.92</v>
      </c>
      <c r="W418" s="111">
        <v>3.92</v>
      </c>
      <c r="X418" s="111">
        <v>3.92</v>
      </c>
      <c r="Y418" s="111">
        <v>3.92</v>
      </c>
      <c r="Z418" s="111">
        <v>3.92</v>
      </c>
      <c r="AA418" s="111">
        <v>3.92</v>
      </c>
    </row>
    <row r="419" spans="1:27" ht="12.75" hidden="1" customHeight="1" outlineLevel="1" x14ac:dyDescent="0.2">
      <c r="A419" s="99" t="s">
        <v>644</v>
      </c>
      <c r="B419" s="63" t="s">
        <v>81</v>
      </c>
      <c r="C419" s="43" t="s">
        <v>79</v>
      </c>
      <c r="D419" s="44">
        <f>$D$11</f>
        <v>110.23</v>
      </c>
      <c r="E419" s="44">
        <f t="shared" ref="E419:AA419" si="242">$D$11</f>
        <v>110.23</v>
      </c>
      <c r="F419" s="44">
        <f t="shared" si="242"/>
        <v>110.23</v>
      </c>
      <c r="G419" s="44">
        <f t="shared" si="242"/>
        <v>110.23</v>
      </c>
      <c r="H419" s="44">
        <f t="shared" si="242"/>
        <v>110.23</v>
      </c>
      <c r="I419" s="44">
        <f t="shared" si="242"/>
        <v>110.23</v>
      </c>
      <c r="J419" s="44">
        <f t="shared" si="242"/>
        <v>110.23</v>
      </c>
      <c r="K419" s="44">
        <f t="shared" si="242"/>
        <v>110.23</v>
      </c>
      <c r="L419" s="44">
        <f t="shared" si="242"/>
        <v>110.23</v>
      </c>
      <c r="M419" s="44">
        <f t="shared" si="242"/>
        <v>110.23</v>
      </c>
      <c r="N419" s="44">
        <f t="shared" si="242"/>
        <v>110.23</v>
      </c>
      <c r="O419" s="44">
        <f t="shared" si="242"/>
        <v>110.23</v>
      </c>
      <c r="P419" s="44">
        <f t="shared" si="242"/>
        <v>110.23</v>
      </c>
      <c r="Q419" s="44">
        <f t="shared" si="242"/>
        <v>110.23</v>
      </c>
      <c r="R419" s="44">
        <f t="shared" si="242"/>
        <v>110.23</v>
      </c>
      <c r="S419" s="44">
        <f t="shared" si="242"/>
        <v>110.23</v>
      </c>
      <c r="T419" s="44">
        <f t="shared" si="242"/>
        <v>110.23</v>
      </c>
      <c r="U419" s="44">
        <f t="shared" si="242"/>
        <v>110.23</v>
      </c>
      <c r="V419" s="44">
        <f t="shared" si="242"/>
        <v>110.23</v>
      </c>
      <c r="W419" s="44">
        <f t="shared" si="242"/>
        <v>110.23</v>
      </c>
      <c r="X419" s="44">
        <f t="shared" si="242"/>
        <v>110.23</v>
      </c>
      <c r="Y419" s="44">
        <f t="shared" si="242"/>
        <v>110.23</v>
      </c>
      <c r="Z419" s="44">
        <f t="shared" si="242"/>
        <v>110.23</v>
      </c>
      <c r="AA419" s="44">
        <f t="shared" si="242"/>
        <v>110.23</v>
      </c>
    </row>
    <row r="420" spans="1:27" ht="12.75" customHeight="1" collapsed="1" x14ac:dyDescent="0.2">
      <c r="A420" s="98" t="s">
        <v>645</v>
      </c>
      <c r="B420" s="28" t="str">
        <f>"20"&amp;"."&amp;$B$662&amp;"."&amp;$B$663</f>
        <v>20.08.2023</v>
      </c>
      <c r="C420" s="90" t="s">
        <v>76</v>
      </c>
      <c r="D420" s="91">
        <f>ROUND(((D421+D422+D424+D423)/1000),5)</f>
        <v>3.6653899999999999</v>
      </c>
      <c r="E420" s="91">
        <f>ROUND(((E421+E422+E424+E423)/1000),5)</f>
        <v>3.4615</v>
      </c>
      <c r="F420" s="91">
        <f>ROUND(((F421+F422+F424+F423)/1000),5)</f>
        <v>3.3341699999999999</v>
      </c>
      <c r="G420" s="91">
        <f t="shared" ref="G420:AA420" si="243">ROUND(((G421+G422+G424+G423)/1000),5)</f>
        <v>3.24207</v>
      </c>
      <c r="H420" s="91">
        <f t="shared" si="243"/>
        <v>3.1737000000000002</v>
      </c>
      <c r="I420" s="91">
        <f t="shared" si="243"/>
        <v>3.1321699999999999</v>
      </c>
      <c r="J420" s="91">
        <f t="shared" si="243"/>
        <v>3.1563500000000002</v>
      </c>
      <c r="K420" s="91">
        <f t="shared" si="243"/>
        <v>3.4194900000000001</v>
      </c>
      <c r="L420" s="91">
        <f t="shared" si="243"/>
        <v>3.9569700000000001</v>
      </c>
      <c r="M420" s="91">
        <f t="shared" si="243"/>
        <v>4.0877400000000002</v>
      </c>
      <c r="N420" s="91">
        <f t="shared" si="243"/>
        <v>4.2876500000000002</v>
      </c>
      <c r="O420" s="91">
        <f t="shared" si="243"/>
        <v>4.3250999999999999</v>
      </c>
      <c r="P420" s="91">
        <f t="shared" si="243"/>
        <v>4.3810700000000002</v>
      </c>
      <c r="Q420" s="91">
        <f t="shared" si="243"/>
        <v>4.3853</v>
      </c>
      <c r="R420" s="91">
        <f t="shared" si="243"/>
        <v>4.3937099999999996</v>
      </c>
      <c r="S420" s="91">
        <f t="shared" si="243"/>
        <v>4.3938499999999996</v>
      </c>
      <c r="T420" s="91">
        <f t="shared" si="243"/>
        <v>4.3611300000000002</v>
      </c>
      <c r="U420" s="91">
        <f t="shared" si="243"/>
        <v>4.2211400000000001</v>
      </c>
      <c r="V420" s="91">
        <f t="shared" si="243"/>
        <v>4.2029699999999997</v>
      </c>
      <c r="W420" s="91">
        <f t="shared" si="243"/>
        <v>4.2221500000000001</v>
      </c>
      <c r="X420" s="91">
        <f t="shared" si="243"/>
        <v>4.2159399999999998</v>
      </c>
      <c r="Y420" s="91">
        <f t="shared" si="243"/>
        <v>4.1867599999999996</v>
      </c>
      <c r="Z420" s="91">
        <f t="shared" si="243"/>
        <v>4.0948500000000001</v>
      </c>
      <c r="AA420" s="91">
        <f t="shared" si="243"/>
        <v>3.9397099999999998</v>
      </c>
    </row>
    <row r="421" spans="1:27" ht="12.75" hidden="1" customHeight="1" outlineLevel="1" x14ac:dyDescent="0.2">
      <c r="A421" s="99" t="s">
        <v>646</v>
      </c>
      <c r="B421" s="63" t="s">
        <v>238</v>
      </c>
      <c r="C421" s="43" t="s">
        <v>79</v>
      </c>
      <c r="D421" s="44">
        <v>1328.35</v>
      </c>
      <c r="E421" s="44">
        <v>1124.46</v>
      </c>
      <c r="F421" s="44">
        <v>997.13</v>
      </c>
      <c r="G421" s="44">
        <v>905.03</v>
      </c>
      <c r="H421" s="44">
        <v>836.66</v>
      </c>
      <c r="I421" s="44">
        <v>795.13</v>
      </c>
      <c r="J421" s="44">
        <v>819.31</v>
      </c>
      <c r="K421" s="44">
        <v>1082.45</v>
      </c>
      <c r="L421" s="44">
        <v>1619.93</v>
      </c>
      <c r="M421" s="44">
        <v>1750.7</v>
      </c>
      <c r="N421" s="44">
        <v>1950.61</v>
      </c>
      <c r="O421" s="44">
        <v>1988.06</v>
      </c>
      <c r="P421" s="44">
        <v>2044.03</v>
      </c>
      <c r="Q421" s="44">
        <v>2048.2600000000002</v>
      </c>
      <c r="R421" s="44">
        <v>2056.67</v>
      </c>
      <c r="S421" s="44">
        <v>2056.81</v>
      </c>
      <c r="T421" s="44">
        <v>2024.09</v>
      </c>
      <c r="U421" s="44">
        <v>1884.1</v>
      </c>
      <c r="V421" s="44">
        <v>1865.93</v>
      </c>
      <c r="W421" s="44">
        <v>1885.11</v>
      </c>
      <c r="X421" s="44">
        <v>1878.9</v>
      </c>
      <c r="Y421" s="44">
        <v>1849.72</v>
      </c>
      <c r="Z421" s="44">
        <v>1757.81</v>
      </c>
      <c r="AA421" s="44">
        <v>1602.67</v>
      </c>
    </row>
    <row r="422" spans="1:27" ht="12.75" hidden="1" customHeight="1" outlineLevel="1" x14ac:dyDescent="0.2">
      <c r="A422" s="99" t="s">
        <v>647</v>
      </c>
      <c r="B422" s="63" t="s">
        <v>90</v>
      </c>
      <c r="C422" s="43" t="s">
        <v>79</v>
      </c>
      <c r="D422" s="44">
        <f>$D$327</f>
        <v>2222.89</v>
      </c>
      <c r="E422" s="44">
        <f t="shared" ref="E422:AA422" si="244">$D$327</f>
        <v>2222.89</v>
      </c>
      <c r="F422" s="44">
        <f t="shared" si="244"/>
        <v>2222.89</v>
      </c>
      <c r="G422" s="44">
        <f t="shared" si="244"/>
        <v>2222.89</v>
      </c>
      <c r="H422" s="44">
        <f t="shared" si="244"/>
        <v>2222.89</v>
      </c>
      <c r="I422" s="44">
        <f t="shared" si="244"/>
        <v>2222.89</v>
      </c>
      <c r="J422" s="44">
        <f t="shared" si="244"/>
        <v>2222.89</v>
      </c>
      <c r="K422" s="44">
        <f t="shared" si="244"/>
        <v>2222.89</v>
      </c>
      <c r="L422" s="44">
        <f t="shared" si="244"/>
        <v>2222.89</v>
      </c>
      <c r="M422" s="44">
        <f t="shared" si="244"/>
        <v>2222.89</v>
      </c>
      <c r="N422" s="44">
        <f t="shared" si="244"/>
        <v>2222.89</v>
      </c>
      <c r="O422" s="44">
        <f t="shared" si="244"/>
        <v>2222.89</v>
      </c>
      <c r="P422" s="44">
        <f t="shared" si="244"/>
        <v>2222.89</v>
      </c>
      <c r="Q422" s="44">
        <f t="shared" si="244"/>
        <v>2222.89</v>
      </c>
      <c r="R422" s="44">
        <f t="shared" si="244"/>
        <v>2222.89</v>
      </c>
      <c r="S422" s="44">
        <f t="shared" si="244"/>
        <v>2222.89</v>
      </c>
      <c r="T422" s="44">
        <f t="shared" si="244"/>
        <v>2222.89</v>
      </c>
      <c r="U422" s="44">
        <f t="shared" si="244"/>
        <v>2222.89</v>
      </c>
      <c r="V422" s="44">
        <f t="shared" si="244"/>
        <v>2222.89</v>
      </c>
      <c r="W422" s="44">
        <f t="shared" si="244"/>
        <v>2222.89</v>
      </c>
      <c r="X422" s="44">
        <f t="shared" si="244"/>
        <v>2222.89</v>
      </c>
      <c r="Y422" s="44">
        <f t="shared" si="244"/>
        <v>2222.89</v>
      </c>
      <c r="Z422" s="44">
        <f t="shared" si="244"/>
        <v>2222.89</v>
      </c>
      <c r="AA422" s="44">
        <f t="shared" si="244"/>
        <v>2222.89</v>
      </c>
    </row>
    <row r="423" spans="1:27" ht="12.75" hidden="1" customHeight="1" outlineLevel="1" x14ac:dyDescent="0.2">
      <c r="A423" s="99" t="s">
        <v>648</v>
      </c>
      <c r="B423" s="63" t="s">
        <v>83</v>
      </c>
      <c r="C423" s="43" t="s">
        <v>79</v>
      </c>
      <c r="D423" s="44">
        <v>3.92</v>
      </c>
      <c r="E423" s="44">
        <v>3.92</v>
      </c>
      <c r="F423" s="44">
        <v>3.92</v>
      </c>
      <c r="G423" s="44">
        <v>3.92</v>
      </c>
      <c r="H423" s="44">
        <v>3.92</v>
      </c>
      <c r="I423" s="44">
        <v>3.92</v>
      </c>
      <c r="J423" s="44">
        <v>3.92</v>
      </c>
      <c r="K423" s="44">
        <v>3.92</v>
      </c>
      <c r="L423" s="44">
        <v>3.92</v>
      </c>
      <c r="M423" s="44">
        <v>3.92</v>
      </c>
      <c r="N423" s="44">
        <v>3.92</v>
      </c>
      <c r="O423" s="44">
        <v>3.92</v>
      </c>
      <c r="P423" s="44">
        <v>3.92</v>
      </c>
      <c r="Q423" s="44">
        <v>3.92</v>
      </c>
      <c r="R423" s="44">
        <v>3.92</v>
      </c>
      <c r="S423" s="44">
        <v>3.92</v>
      </c>
      <c r="T423" s="44">
        <v>3.92</v>
      </c>
      <c r="U423" s="44">
        <v>3.92</v>
      </c>
      <c r="V423" s="44">
        <v>3.92</v>
      </c>
      <c r="W423" s="44">
        <v>3.92</v>
      </c>
      <c r="X423" s="44">
        <v>3.92</v>
      </c>
      <c r="Y423" s="44">
        <v>3.92</v>
      </c>
      <c r="Z423" s="44">
        <v>3.92</v>
      </c>
      <c r="AA423" s="44">
        <v>3.92</v>
      </c>
    </row>
    <row r="424" spans="1:27" ht="12.75" hidden="1" customHeight="1" outlineLevel="1" x14ac:dyDescent="0.2">
      <c r="A424" s="99" t="s">
        <v>649</v>
      </c>
      <c r="B424" s="63" t="s">
        <v>81</v>
      </c>
      <c r="C424" s="43" t="s">
        <v>79</v>
      </c>
      <c r="D424" s="44">
        <f>$D$11</f>
        <v>110.23</v>
      </c>
      <c r="E424" s="44">
        <f t="shared" ref="E424:AA424" si="245">$D$11</f>
        <v>110.23</v>
      </c>
      <c r="F424" s="44">
        <f t="shared" si="245"/>
        <v>110.23</v>
      </c>
      <c r="G424" s="44">
        <f t="shared" si="245"/>
        <v>110.23</v>
      </c>
      <c r="H424" s="44">
        <f t="shared" si="245"/>
        <v>110.23</v>
      </c>
      <c r="I424" s="44">
        <f t="shared" si="245"/>
        <v>110.23</v>
      </c>
      <c r="J424" s="44">
        <f t="shared" si="245"/>
        <v>110.23</v>
      </c>
      <c r="K424" s="44">
        <f t="shared" si="245"/>
        <v>110.23</v>
      </c>
      <c r="L424" s="44">
        <f t="shared" si="245"/>
        <v>110.23</v>
      </c>
      <c r="M424" s="44">
        <f t="shared" si="245"/>
        <v>110.23</v>
      </c>
      <c r="N424" s="44">
        <f t="shared" si="245"/>
        <v>110.23</v>
      </c>
      <c r="O424" s="44">
        <f t="shared" si="245"/>
        <v>110.23</v>
      </c>
      <c r="P424" s="44">
        <f t="shared" si="245"/>
        <v>110.23</v>
      </c>
      <c r="Q424" s="44">
        <f t="shared" si="245"/>
        <v>110.23</v>
      </c>
      <c r="R424" s="44">
        <f t="shared" si="245"/>
        <v>110.23</v>
      </c>
      <c r="S424" s="44">
        <f t="shared" si="245"/>
        <v>110.23</v>
      </c>
      <c r="T424" s="44">
        <f t="shared" si="245"/>
        <v>110.23</v>
      </c>
      <c r="U424" s="44">
        <f t="shared" si="245"/>
        <v>110.23</v>
      </c>
      <c r="V424" s="44">
        <f t="shared" si="245"/>
        <v>110.23</v>
      </c>
      <c r="W424" s="44">
        <f t="shared" si="245"/>
        <v>110.23</v>
      </c>
      <c r="X424" s="44">
        <f t="shared" si="245"/>
        <v>110.23</v>
      </c>
      <c r="Y424" s="44">
        <f t="shared" si="245"/>
        <v>110.23</v>
      </c>
      <c r="Z424" s="44">
        <f t="shared" si="245"/>
        <v>110.23</v>
      </c>
      <c r="AA424" s="44">
        <f t="shared" si="245"/>
        <v>110.23</v>
      </c>
    </row>
    <row r="425" spans="1:27" ht="12.75" customHeight="1" collapsed="1" x14ac:dyDescent="0.2">
      <c r="A425" s="98" t="s">
        <v>650</v>
      </c>
      <c r="B425" s="28" t="str">
        <f>"21"&amp;"."&amp;$B$662&amp;"."&amp;$B$663</f>
        <v>21.08.2023</v>
      </c>
      <c r="C425" s="90" t="s">
        <v>76</v>
      </c>
      <c r="D425" s="91">
        <f>ROUND(((D426+D427+D429+D428)/1000),5)</f>
        <v>3.6912099999999999</v>
      </c>
      <c r="E425" s="91">
        <f>ROUND(((E426+E427+E429+E428)/1000),5)</f>
        <v>3.5540099999999999</v>
      </c>
      <c r="F425" s="91">
        <f>ROUND(((F426+F427+F429+F428)/1000),5)</f>
        <v>3.4510399999999999</v>
      </c>
      <c r="G425" s="91">
        <f t="shared" ref="G425:AA425" si="246">ROUND(((G426+G427+G429+G428)/1000),5)</f>
        <v>3.3903099999999999</v>
      </c>
      <c r="H425" s="91">
        <f t="shared" si="246"/>
        <v>3.35547</v>
      </c>
      <c r="I425" s="91">
        <f t="shared" si="246"/>
        <v>3.4238599999999999</v>
      </c>
      <c r="J425" s="91">
        <f t="shared" si="246"/>
        <v>3.6302099999999999</v>
      </c>
      <c r="K425" s="91">
        <f t="shared" si="246"/>
        <v>3.9550999999999998</v>
      </c>
      <c r="L425" s="91">
        <f t="shared" si="246"/>
        <v>4.3492800000000003</v>
      </c>
      <c r="M425" s="91">
        <f t="shared" si="246"/>
        <v>4.4235699999999998</v>
      </c>
      <c r="N425" s="91">
        <f t="shared" si="246"/>
        <v>4.4384399999999999</v>
      </c>
      <c r="O425" s="91">
        <f t="shared" si="246"/>
        <v>4.4715400000000001</v>
      </c>
      <c r="P425" s="91">
        <f t="shared" si="246"/>
        <v>4.4526500000000002</v>
      </c>
      <c r="Q425" s="91">
        <f t="shared" si="246"/>
        <v>4.5057</v>
      </c>
      <c r="R425" s="91">
        <f t="shared" si="246"/>
        <v>4.5275299999999996</v>
      </c>
      <c r="S425" s="91">
        <f t="shared" si="246"/>
        <v>4.54528</v>
      </c>
      <c r="T425" s="91">
        <f t="shared" si="246"/>
        <v>4.6326299999999998</v>
      </c>
      <c r="U425" s="91">
        <f t="shared" si="246"/>
        <v>4.5314699999999997</v>
      </c>
      <c r="V425" s="91">
        <f t="shared" si="246"/>
        <v>4.4383100000000004</v>
      </c>
      <c r="W425" s="91">
        <f t="shared" si="246"/>
        <v>4.4229799999999999</v>
      </c>
      <c r="X425" s="91">
        <f t="shared" si="246"/>
        <v>4.4222599999999996</v>
      </c>
      <c r="Y425" s="91">
        <f t="shared" si="246"/>
        <v>4.3881600000000001</v>
      </c>
      <c r="Z425" s="91">
        <f t="shared" si="246"/>
        <v>4.0874199999999998</v>
      </c>
      <c r="AA425" s="91">
        <f t="shared" si="246"/>
        <v>3.9341599999999999</v>
      </c>
    </row>
    <row r="426" spans="1:27" ht="12.75" hidden="1" customHeight="1" outlineLevel="1" x14ac:dyDescent="0.2">
      <c r="A426" s="99" t="s">
        <v>651</v>
      </c>
      <c r="B426" s="63" t="s">
        <v>238</v>
      </c>
      <c r="C426" s="43" t="s">
        <v>79</v>
      </c>
      <c r="D426" s="44">
        <v>1354.17</v>
      </c>
      <c r="E426" s="44">
        <v>1216.97</v>
      </c>
      <c r="F426" s="44">
        <v>1114</v>
      </c>
      <c r="G426" s="44">
        <v>1053.27</v>
      </c>
      <c r="H426" s="44">
        <v>1018.43</v>
      </c>
      <c r="I426" s="44">
        <v>1086.82</v>
      </c>
      <c r="J426" s="44">
        <v>1293.17</v>
      </c>
      <c r="K426" s="44">
        <v>1618.06</v>
      </c>
      <c r="L426" s="44">
        <v>2012.24</v>
      </c>
      <c r="M426" s="44">
        <v>2086.5300000000002</v>
      </c>
      <c r="N426" s="44">
        <v>2101.4</v>
      </c>
      <c r="O426" s="44">
        <v>2134.5</v>
      </c>
      <c r="P426" s="44">
        <v>2115.61</v>
      </c>
      <c r="Q426" s="44">
        <v>2168.66</v>
      </c>
      <c r="R426" s="44">
        <v>2190.4899999999998</v>
      </c>
      <c r="S426" s="44">
        <v>2208.2399999999998</v>
      </c>
      <c r="T426" s="44">
        <v>2295.59</v>
      </c>
      <c r="U426" s="44">
        <v>2194.4299999999998</v>
      </c>
      <c r="V426" s="44">
        <v>2101.27</v>
      </c>
      <c r="W426" s="44">
        <v>2085.94</v>
      </c>
      <c r="X426" s="44">
        <v>2085.2199999999998</v>
      </c>
      <c r="Y426" s="44">
        <v>2051.12</v>
      </c>
      <c r="Z426" s="44">
        <v>1750.38</v>
      </c>
      <c r="AA426" s="44">
        <v>1597.12</v>
      </c>
    </row>
    <row r="427" spans="1:27" ht="12.75" hidden="1" customHeight="1" outlineLevel="1" x14ac:dyDescent="0.2">
      <c r="A427" s="99" t="s">
        <v>652</v>
      </c>
      <c r="B427" s="63" t="s">
        <v>90</v>
      </c>
      <c r="C427" s="43" t="s">
        <v>79</v>
      </c>
      <c r="D427" s="44">
        <f>$D$327</f>
        <v>2222.89</v>
      </c>
      <c r="E427" s="44">
        <f t="shared" ref="E427:AA427" si="247">$D$327</f>
        <v>2222.89</v>
      </c>
      <c r="F427" s="44">
        <f t="shared" si="247"/>
        <v>2222.89</v>
      </c>
      <c r="G427" s="44">
        <f t="shared" si="247"/>
        <v>2222.89</v>
      </c>
      <c r="H427" s="44">
        <f t="shared" si="247"/>
        <v>2222.89</v>
      </c>
      <c r="I427" s="44">
        <f t="shared" si="247"/>
        <v>2222.89</v>
      </c>
      <c r="J427" s="44">
        <f t="shared" si="247"/>
        <v>2222.89</v>
      </c>
      <c r="K427" s="44">
        <f t="shared" si="247"/>
        <v>2222.89</v>
      </c>
      <c r="L427" s="44">
        <f t="shared" si="247"/>
        <v>2222.89</v>
      </c>
      <c r="M427" s="44">
        <f t="shared" si="247"/>
        <v>2222.89</v>
      </c>
      <c r="N427" s="44">
        <f t="shared" si="247"/>
        <v>2222.89</v>
      </c>
      <c r="O427" s="44">
        <f t="shared" si="247"/>
        <v>2222.89</v>
      </c>
      <c r="P427" s="44">
        <f t="shared" si="247"/>
        <v>2222.89</v>
      </c>
      <c r="Q427" s="44">
        <f t="shared" si="247"/>
        <v>2222.89</v>
      </c>
      <c r="R427" s="44">
        <f t="shared" si="247"/>
        <v>2222.89</v>
      </c>
      <c r="S427" s="44">
        <f t="shared" si="247"/>
        <v>2222.89</v>
      </c>
      <c r="T427" s="44">
        <f t="shared" si="247"/>
        <v>2222.89</v>
      </c>
      <c r="U427" s="44">
        <f t="shared" si="247"/>
        <v>2222.89</v>
      </c>
      <c r="V427" s="44">
        <f t="shared" si="247"/>
        <v>2222.89</v>
      </c>
      <c r="W427" s="44">
        <f t="shared" si="247"/>
        <v>2222.89</v>
      </c>
      <c r="X427" s="44">
        <f t="shared" si="247"/>
        <v>2222.89</v>
      </c>
      <c r="Y427" s="44">
        <f t="shared" si="247"/>
        <v>2222.89</v>
      </c>
      <c r="Z427" s="44">
        <f t="shared" si="247"/>
        <v>2222.89</v>
      </c>
      <c r="AA427" s="44">
        <f t="shared" si="247"/>
        <v>2222.89</v>
      </c>
    </row>
    <row r="428" spans="1:27" ht="12.75" hidden="1" customHeight="1" outlineLevel="1" x14ac:dyDescent="0.2">
      <c r="A428" s="99" t="s">
        <v>653</v>
      </c>
      <c r="B428" s="63" t="s">
        <v>83</v>
      </c>
      <c r="C428" s="43" t="s">
        <v>79</v>
      </c>
      <c r="D428" s="44">
        <v>3.92</v>
      </c>
      <c r="E428" s="44">
        <v>3.92</v>
      </c>
      <c r="F428" s="44">
        <v>3.92</v>
      </c>
      <c r="G428" s="44">
        <v>3.92</v>
      </c>
      <c r="H428" s="44">
        <v>3.92</v>
      </c>
      <c r="I428" s="44">
        <v>3.92</v>
      </c>
      <c r="J428" s="44">
        <v>3.92</v>
      </c>
      <c r="K428" s="44">
        <v>3.92</v>
      </c>
      <c r="L428" s="44">
        <v>3.92</v>
      </c>
      <c r="M428" s="44">
        <v>3.92</v>
      </c>
      <c r="N428" s="44">
        <v>3.92</v>
      </c>
      <c r="O428" s="44">
        <v>3.92</v>
      </c>
      <c r="P428" s="44">
        <v>3.92</v>
      </c>
      <c r="Q428" s="44">
        <v>3.92</v>
      </c>
      <c r="R428" s="44">
        <v>3.92</v>
      </c>
      <c r="S428" s="44">
        <v>3.92</v>
      </c>
      <c r="T428" s="44">
        <v>3.92</v>
      </c>
      <c r="U428" s="44">
        <v>3.92</v>
      </c>
      <c r="V428" s="44">
        <v>3.92</v>
      </c>
      <c r="W428" s="44">
        <v>3.92</v>
      </c>
      <c r="X428" s="44">
        <v>3.92</v>
      </c>
      <c r="Y428" s="44">
        <v>3.92</v>
      </c>
      <c r="Z428" s="44">
        <v>3.92</v>
      </c>
      <c r="AA428" s="44">
        <v>3.92</v>
      </c>
    </row>
    <row r="429" spans="1:27" ht="12.75" hidden="1" customHeight="1" outlineLevel="1" x14ac:dyDescent="0.2">
      <c r="A429" s="99" t="s">
        <v>654</v>
      </c>
      <c r="B429" s="63" t="s">
        <v>81</v>
      </c>
      <c r="C429" s="43" t="s">
        <v>79</v>
      </c>
      <c r="D429" s="44">
        <f>$D$11</f>
        <v>110.23</v>
      </c>
      <c r="E429" s="44">
        <f t="shared" ref="E429:AA429" si="248">$D$11</f>
        <v>110.23</v>
      </c>
      <c r="F429" s="44">
        <f t="shared" si="248"/>
        <v>110.23</v>
      </c>
      <c r="G429" s="44">
        <f t="shared" si="248"/>
        <v>110.23</v>
      </c>
      <c r="H429" s="44">
        <f t="shared" si="248"/>
        <v>110.23</v>
      </c>
      <c r="I429" s="44">
        <f t="shared" si="248"/>
        <v>110.23</v>
      </c>
      <c r="J429" s="44">
        <f t="shared" si="248"/>
        <v>110.23</v>
      </c>
      <c r="K429" s="44">
        <f t="shared" si="248"/>
        <v>110.23</v>
      </c>
      <c r="L429" s="44">
        <f t="shared" si="248"/>
        <v>110.23</v>
      </c>
      <c r="M429" s="44">
        <f t="shared" si="248"/>
        <v>110.23</v>
      </c>
      <c r="N429" s="44">
        <f t="shared" si="248"/>
        <v>110.23</v>
      </c>
      <c r="O429" s="44">
        <f t="shared" si="248"/>
        <v>110.23</v>
      </c>
      <c r="P429" s="44">
        <f t="shared" si="248"/>
        <v>110.23</v>
      </c>
      <c r="Q429" s="44">
        <f t="shared" si="248"/>
        <v>110.23</v>
      </c>
      <c r="R429" s="44">
        <f t="shared" si="248"/>
        <v>110.23</v>
      </c>
      <c r="S429" s="44">
        <f t="shared" si="248"/>
        <v>110.23</v>
      </c>
      <c r="T429" s="44">
        <f t="shared" si="248"/>
        <v>110.23</v>
      </c>
      <c r="U429" s="44">
        <f t="shared" si="248"/>
        <v>110.23</v>
      </c>
      <c r="V429" s="44">
        <f t="shared" si="248"/>
        <v>110.23</v>
      </c>
      <c r="W429" s="44">
        <f t="shared" si="248"/>
        <v>110.23</v>
      </c>
      <c r="X429" s="44">
        <f t="shared" si="248"/>
        <v>110.23</v>
      </c>
      <c r="Y429" s="44">
        <f t="shared" si="248"/>
        <v>110.23</v>
      </c>
      <c r="Z429" s="44">
        <f t="shared" si="248"/>
        <v>110.23</v>
      </c>
      <c r="AA429" s="44">
        <f t="shared" si="248"/>
        <v>110.23</v>
      </c>
    </row>
    <row r="430" spans="1:27" ht="12.75" customHeight="1" collapsed="1" x14ac:dyDescent="0.2">
      <c r="A430" s="98" t="s">
        <v>655</v>
      </c>
      <c r="B430" s="28" t="str">
        <f>"22"&amp;"."&amp;$B$662&amp;"."&amp;$B$663</f>
        <v>22.08.2023</v>
      </c>
      <c r="C430" s="90" t="s">
        <v>76</v>
      </c>
      <c r="D430" s="91">
        <f>ROUND(((D431+D432+D434+D433)/1000),5)</f>
        <v>3.5729899999999999</v>
      </c>
      <c r="E430" s="91">
        <f>ROUND(((E431+E432+E434+E433)/1000),5)</f>
        <v>3.4232300000000002</v>
      </c>
      <c r="F430" s="91">
        <f>ROUND(((F431+F432+F434+F433)/1000),5)</f>
        <v>3.27719</v>
      </c>
      <c r="G430" s="91">
        <f t="shared" ref="G430:AA430" si="249">ROUND(((G431+G432+G434+G433)/1000),5)</f>
        <v>3.2181999999999999</v>
      </c>
      <c r="H430" s="91">
        <f t="shared" si="249"/>
        <v>3.23542</v>
      </c>
      <c r="I430" s="91">
        <f t="shared" si="249"/>
        <v>3.3604699999999998</v>
      </c>
      <c r="J430" s="91">
        <f t="shared" si="249"/>
        <v>3.63612</v>
      </c>
      <c r="K430" s="91">
        <f t="shared" si="249"/>
        <v>3.81365</v>
      </c>
      <c r="L430" s="91">
        <f t="shared" si="249"/>
        <v>4.1223200000000002</v>
      </c>
      <c r="M430" s="91">
        <f t="shared" si="249"/>
        <v>4.3452700000000002</v>
      </c>
      <c r="N430" s="91">
        <f t="shared" si="249"/>
        <v>4.4068100000000001</v>
      </c>
      <c r="O430" s="91">
        <f t="shared" si="249"/>
        <v>4.4072500000000003</v>
      </c>
      <c r="P430" s="91">
        <f t="shared" si="249"/>
        <v>4.4059299999999997</v>
      </c>
      <c r="Q430" s="91">
        <f t="shared" si="249"/>
        <v>4.4190199999999997</v>
      </c>
      <c r="R430" s="91">
        <f t="shared" si="249"/>
        <v>4.5045000000000002</v>
      </c>
      <c r="S430" s="91">
        <f t="shared" si="249"/>
        <v>4.5274799999999997</v>
      </c>
      <c r="T430" s="91">
        <f t="shared" si="249"/>
        <v>4.5320900000000002</v>
      </c>
      <c r="U430" s="91">
        <f t="shared" si="249"/>
        <v>4.5303399999999998</v>
      </c>
      <c r="V430" s="91">
        <f t="shared" si="249"/>
        <v>4.4335199999999997</v>
      </c>
      <c r="W430" s="91">
        <f t="shared" si="249"/>
        <v>4.4246600000000003</v>
      </c>
      <c r="X430" s="91">
        <f t="shared" si="249"/>
        <v>4.4116999999999997</v>
      </c>
      <c r="Y430" s="91">
        <f t="shared" si="249"/>
        <v>4.2705500000000001</v>
      </c>
      <c r="Z430" s="91">
        <f t="shared" si="249"/>
        <v>4.05511</v>
      </c>
      <c r="AA430" s="91">
        <f t="shared" si="249"/>
        <v>3.8102999999999998</v>
      </c>
    </row>
    <row r="431" spans="1:27" ht="12.75" hidden="1" customHeight="1" outlineLevel="1" x14ac:dyDescent="0.2">
      <c r="A431" s="99" t="s">
        <v>656</v>
      </c>
      <c r="B431" s="63" t="s">
        <v>238</v>
      </c>
      <c r="C431" s="43" t="s">
        <v>79</v>
      </c>
      <c r="D431" s="44">
        <v>1235.95</v>
      </c>
      <c r="E431" s="44">
        <v>1086.19</v>
      </c>
      <c r="F431" s="44">
        <v>940.15</v>
      </c>
      <c r="G431" s="44">
        <v>881.16</v>
      </c>
      <c r="H431" s="44">
        <v>898.38</v>
      </c>
      <c r="I431" s="44">
        <v>1023.43</v>
      </c>
      <c r="J431" s="44">
        <v>1299.08</v>
      </c>
      <c r="K431" s="44">
        <v>1476.61</v>
      </c>
      <c r="L431" s="44">
        <v>1785.28</v>
      </c>
      <c r="M431" s="44">
        <v>2008.23</v>
      </c>
      <c r="N431" s="44">
        <v>2069.77</v>
      </c>
      <c r="O431" s="44">
        <v>2070.21</v>
      </c>
      <c r="P431" s="44">
        <v>2068.89</v>
      </c>
      <c r="Q431" s="44">
        <v>2081.98</v>
      </c>
      <c r="R431" s="44">
        <v>2167.46</v>
      </c>
      <c r="S431" s="44">
        <v>2190.44</v>
      </c>
      <c r="T431" s="44">
        <v>2195.0500000000002</v>
      </c>
      <c r="U431" s="44">
        <v>2193.3000000000002</v>
      </c>
      <c r="V431" s="44">
        <v>2096.48</v>
      </c>
      <c r="W431" s="44">
        <v>2087.62</v>
      </c>
      <c r="X431" s="44">
        <v>2074.66</v>
      </c>
      <c r="Y431" s="44">
        <v>1933.51</v>
      </c>
      <c r="Z431" s="44">
        <v>1718.07</v>
      </c>
      <c r="AA431" s="44">
        <v>1473.26</v>
      </c>
    </row>
    <row r="432" spans="1:27" ht="12.75" hidden="1" customHeight="1" outlineLevel="1" x14ac:dyDescent="0.2">
      <c r="A432" s="99" t="s">
        <v>657</v>
      </c>
      <c r="B432" s="63" t="s">
        <v>90</v>
      </c>
      <c r="C432" s="43" t="s">
        <v>79</v>
      </c>
      <c r="D432" s="44">
        <f>$D$327</f>
        <v>2222.89</v>
      </c>
      <c r="E432" s="44">
        <f t="shared" ref="E432:AA432" si="250">$D$327</f>
        <v>2222.89</v>
      </c>
      <c r="F432" s="44">
        <f t="shared" si="250"/>
        <v>2222.89</v>
      </c>
      <c r="G432" s="44">
        <f t="shared" si="250"/>
        <v>2222.89</v>
      </c>
      <c r="H432" s="44">
        <f t="shared" si="250"/>
        <v>2222.89</v>
      </c>
      <c r="I432" s="44">
        <f t="shared" si="250"/>
        <v>2222.89</v>
      </c>
      <c r="J432" s="44">
        <f t="shared" si="250"/>
        <v>2222.89</v>
      </c>
      <c r="K432" s="44">
        <f t="shared" si="250"/>
        <v>2222.89</v>
      </c>
      <c r="L432" s="44">
        <f t="shared" si="250"/>
        <v>2222.89</v>
      </c>
      <c r="M432" s="44">
        <f t="shared" si="250"/>
        <v>2222.89</v>
      </c>
      <c r="N432" s="44">
        <f t="shared" si="250"/>
        <v>2222.89</v>
      </c>
      <c r="O432" s="44">
        <f t="shared" si="250"/>
        <v>2222.89</v>
      </c>
      <c r="P432" s="44">
        <f t="shared" si="250"/>
        <v>2222.89</v>
      </c>
      <c r="Q432" s="44">
        <f t="shared" si="250"/>
        <v>2222.89</v>
      </c>
      <c r="R432" s="44">
        <f t="shared" si="250"/>
        <v>2222.89</v>
      </c>
      <c r="S432" s="44">
        <f t="shared" si="250"/>
        <v>2222.89</v>
      </c>
      <c r="T432" s="44">
        <f t="shared" si="250"/>
        <v>2222.89</v>
      </c>
      <c r="U432" s="44">
        <f t="shared" si="250"/>
        <v>2222.89</v>
      </c>
      <c r="V432" s="44">
        <f t="shared" si="250"/>
        <v>2222.89</v>
      </c>
      <c r="W432" s="44">
        <f t="shared" si="250"/>
        <v>2222.89</v>
      </c>
      <c r="X432" s="44">
        <f t="shared" si="250"/>
        <v>2222.89</v>
      </c>
      <c r="Y432" s="44">
        <f t="shared" si="250"/>
        <v>2222.89</v>
      </c>
      <c r="Z432" s="44">
        <f t="shared" si="250"/>
        <v>2222.89</v>
      </c>
      <c r="AA432" s="44">
        <f t="shared" si="250"/>
        <v>2222.89</v>
      </c>
    </row>
    <row r="433" spans="1:27" ht="12.75" hidden="1" customHeight="1" outlineLevel="1" x14ac:dyDescent="0.2">
      <c r="A433" s="99" t="s">
        <v>658</v>
      </c>
      <c r="B433" s="63" t="s">
        <v>83</v>
      </c>
      <c r="C433" s="43" t="s">
        <v>79</v>
      </c>
      <c r="D433" s="44">
        <v>3.92</v>
      </c>
      <c r="E433" s="44">
        <v>3.92</v>
      </c>
      <c r="F433" s="44">
        <v>3.92</v>
      </c>
      <c r="G433" s="44">
        <v>3.92</v>
      </c>
      <c r="H433" s="44">
        <v>3.92</v>
      </c>
      <c r="I433" s="44">
        <v>3.92</v>
      </c>
      <c r="J433" s="44">
        <v>3.92</v>
      </c>
      <c r="K433" s="44">
        <v>3.92</v>
      </c>
      <c r="L433" s="44">
        <v>3.92</v>
      </c>
      <c r="M433" s="44">
        <v>3.92</v>
      </c>
      <c r="N433" s="44">
        <v>3.92</v>
      </c>
      <c r="O433" s="44">
        <v>3.92</v>
      </c>
      <c r="P433" s="44">
        <v>3.92</v>
      </c>
      <c r="Q433" s="44">
        <v>3.92</v>
      </c>
      <c r="R433" s="44">
        <v>3.92</v>
      </c>
      <c r="S433" s="44">
        <v>3.92</v>
      </c>
      <c r="T433" s="44">
        <v>3.92</v>
      </c>
      <c r="U433" s="44">
        <v>3.92</v>
      </c>
      <c r="V433" s="44">
        <v>3.92</v>
      </c>
      <c r="W433" s="44">
        <v>3.92</v>
      </c>
      <c r="X433" s="44">
        <v>3.92</v>
      </c>
      <c r="Y433" s="44">
        <v>3.92</v>
      </c>
      <c r="Z433" s="44">
        <v>3.92</v>
      </c>
      <c r="AA433" s="44">
        <v>3.92</v>
      </c>
    </row>
    <row r="434" spans="1:27" ht="12.75" hidden="1" customHeight="1" outlineLevel="1" x14ac:dyDescent="0.2">
      <c r="A434" s="99" t="s">
        <v>659</v>
      </c>
      <c r="B434" s="63" t="s">
        <v>81</v>
      </c>
      <c r="C434" s="43" t="s">
        <v>79</v>
      </c>
      <c r="D434" s="44">
        <f>$D$11</f>
        <v>110.23</v>
      </c>
      <c r="E434" s="44">
        <f t="shared" ref="E434:AA434" si="251">$D$11</f>
        <v>110.23</v>
      </c>
      <c r="F434" s="44">
        <f t="shared" si="251"/>
        <v>110.23</v>
      </c>
      <c r="G434" s="44">
        <f t="shared" si="251"/>
        <v>110.23</v>
      </c>
      <c r="H434" s="44">
        <f t="shared" si="251"/>
        <v>110.23</v>
      </c>
      <c r="I434" s="44">
        <f t="shared" si="251"/>
        <v>110.23</v>
      </c>
      <c r="J434" s="44">
        <f t="shared" si="251"/>
        <v>110.23</v>
      </c>
      <c r="K434" s="44">
        <f t="shared" si="251"/>
        <v>110.23</v>
      </c>
      <c r="L434" s="44">
        <f t="shared" si="251"/>
        <v>110.23</v>
      </c>
      <c r="M434" s="44">
        <f t="shared" si="251"/>
        <v>110.23</v>
      </c>
      <c r="N434" s="44">
        <f t="shared" si="251"/>
        <v>110.23</v>
      </c>
      <c r="O434" s="44">
        <f t="shared" si="251"/>
        <v>110.23</v>
      </c>
      <c r="P434" s="44">
        <f t="shared" si="251"/>
        <v>110.23</v>
      </c>
      <c r="Q434" s="44">
        <f t="shared" si="251"/>
        <v>110.23</v>
      </c>
      <c r="R434" s="44">
        <f t="shared" si="251"/>
        <v>110.23</v>
      </c>
      <c r="S434" s="44">
        <f t="shared" si="251"/>
        <v>110.23</v>
      </c>
      <c r="T434" s="44">
        <f t="shared" si="251"/>
        <v>110.23</v>
      </c>
      <c r="U434" s="44">
        <f t="shared" si="251"/>
        <v>110.23</v>
      </c>
      <c r="V434" s="44">
        <f t="shared" si="251"/>
        <v>110.23</v>
      </c>
      <c r="W434" s="44">
        <f t="shared" si="251"/>
        <v>110.23</v>
      </c>
      <c r="X434" s="44">
        <f t="shared" si="251"/>
        <v>110.23</v>
      </c>
      <c r="Y434" s="44">
        <f t="shared" si="251"/>
        <v>110.23</v>
      </c>
      <c r="Z434" s="44">
        <f t="shared" si="251"/>
        <v>110.23</v>
      </c>
      <c r="AA434" s="44">
        <f t="shared" si="251"/>
        <v>110.23</v>
      </c>
    </row>
    <row r="435" spans="1:27" ht="12.75" customHeight="1" collapsed="1" x14ac:dyDescent="0.2">
      <c r="A435" s="98" t="s">
        <v>660</v>
      </c>
      <c r="B435" s="28" t="str">
        <f>"23"&amp;"."&amp;$B$662&amp;"."&amp;$B$663</f>
        <v>23.08.2023</v>
      </c>
      <c r="C435" s="90" t="s">
        <v>76</v>
      </c>
      <c r="D435" s="91">
        <f>ROUND(((D436+D437+D439+D438)/1000),5)</f>
        <v>3.5613600000000001</v>
      </c>
      <c r="E435" s="91">
        <f>ROUND(((E436+E437+E439+E438)/1000),5)</f>
        <v>3.2878599999999998</v>
      </c>
      <c r="F435" s="91">
        <f>ROUND(((F436+F437+F439+F438)/1000),5)</f>
        <v>3.2209400000000001</v>
      </c>
      <c r="G435" s="91">
        <f t="shared" ref="G435:AA435" si="252">ROUND(((G436+G437+G439+G438)/1000),5)</f>
        <v>3.1830099999999999</v>
      </c>
      <c r="H435" s="91">
        <f t="shared" si="252"/>
        <v>3.1807400000000001</v>
      </c>
      <c r="I435" s="91">
        <f t="shared" si="252"/>
        <v>2.5813199999999998</v>
      </c>
      <c r="J435" s="91">
        <f t="shared" si="252"/>
        <v>3.52393</v>
      </c>
      <c r="K435" s="91">
        <f t="shared" si="252"/>
        <v>3.8686600000000002</v>
      </c>
      <c r="L435" s="91">
        <f t="shared" si="252"/>
        <v>4.08786</v>
      </c>
      <c r="M435" s="91">
        <f t="shared" si="252"/>
        <v>4.40883</v>
      </c>
      <c r="N435" s="91">
        <f t="shared" si="252"/>
        <v>4.4530599999999998</v>
      </c>
      <c r="O435" s="91">
        <f t="shared" si="252"/>
        <v>4.4577900000000001</v>
      </c>
      <c r="P435" s="91">
        <f t="shared" si="252"/>
        <v>4.4451099999999997</v>
      </c>
      <c r="Q435" s="91">
        <f t="shared" si="252"/>
        <v>4.4083600000000001</v>
      </c>
      <c r="R435" s="91">
        <f t="shared" si="252"/>
        <v>4.4419000000000004</v>
      </c>
      <c r="S435" s="91">
        <f t="shared" si="252"/>
        <v>4.4419300000000002</v>
      </c>
      <c r="T435" s="91">
        <f t="shared" si="252"/>
        <v>4.4318999999999997</v>
      </c>
      <c r="U435" s="91">
        <f t="shared" si="252"/>
        <v>4.4186500000000004</v>
      </c>
      <c r="V435" s="91">
        <f t="shared" si="252"/>
        <v>4.3613900000000001</v>
      </c>
      <c r="W435" s="91">
        <f t="shared" si="252"/>
        <v>4.3900899999999998</v>
      </c>
      <c r="X435" s="91">
        <f t="shared" si="252"/>
        <v>4.2864100000000001</v>
      </c>
      <c r="Y435" s="91">
        <f t="shared" si="252"/>
        <v>4.19773</v>
      </c>
      <c r="Z435" s="91">
        <f t="shared" si="252"/>
        <v>4.0781999999999998</v>
      </c>
      <c r="AA435" s="91">
        <f t="shared" si="252"/>
        <v>3.7879100000000001</v>
      </c>
    </row>
    <row r="436" spans="1:27" ht="12.75" hidden="1" customHeight="1" outlineLevel="1" x14ac:dyDescent="0.2">
      <c r="A436" s="99" t="s">
        <v>661</v>
      </c>
      <c r="B436" s="63" t="s">
        <v>238</v>
      </c>
      <c r="C436" s="43" t="s">
        <v>79</v>
      </c>
      <c r="D436" s="44">
        <v>1224.32</v>
      </c>
      <c r="E436" s="44">
        <v>950.82</v>
      </c>
      <c r="F436" s="44">
        <v>883.9</v>
      </c>
      <c r="G436" s="44">
        <v>845.97</v>
      </c>
      <c r="H436" s="44">
        <v>843.7</v>
      </c>
      <c r="I436" s="44">
        <v>244.28</v>
      </c>
      <c r="J436" s="44">
        <v>1186.8900000000001</v>
      </c>
      <c r="K436" s="44">
        <v>1531.62</v>
      </c>
      <c r="L436" s="44">
        <v>1750.82</v>
      </c>
      <c r="M436" s="44">
        <v>2071.79</v>
      </c>
      <c r="N436" s="44">
        <v>2116.02</v>
      </c>
      <c r="O436" s="44">
        <v>2120.75</v>
      </c>
      <c r="P436" s="44">
        <v>2108.0700000000002</v>
      </c>
      <c r="Q436" s="44">
        <v>2071.3200000000002</v>
      </c>
      <c r="R436" s="44">
        <v>2104.86</v>
      </c>
      <c r="S436" s="44">
        <v>2104.89</v>
      </c>
      <c r="T436" s="44">
        <v>2094.86</v>
      </c>
      <c r="U436" s="44">
        <v>2081.61</v>
      </c>
      <c r="V436" s="44">
        <v>2024.35</v>
      </c>
      <c r="W436" s="44">
        <v>2053.0500000000002</v>
      </c>
      <c r="X436" s="44">
        <v>1949.37</v>
      </c>
      <c r="Y436" s="44">
        <v>1860.69</v>
      </c>
      <c r="Z436" s="44">
        <v>1741.16</v>
      </c>
      <c r="AA436" s="44">
        <v>1450.87</v>
      </c>
    </row>
    <row r="437" spans="1:27" ht="12.75" hidden="1" customHeight="1" outlineLevel="1" x14ac:dyDescent="0.2">
      <c r="A437" s="99" t="s">
        <v>662</v>
      </c>
      <c r="B437" s="63" t="s">
        <v>90</v>
      </c>
      <c r="C437" s="43" t="s">
        <v>79</v>
      </c>
      <c r="D437" s="44">
        <f>$D$327</f>
        <v>2222.89</v>
      </c>
      <c r="E437" s="44">
        <f t="shared" ref="E437:AA437" si="253">$D$327</f>
        <v>2222.89</v>
      </c>
      <c r="F437" s="44">
        <f t="shared" si="253"/>
        <v>2222.89</v>
      </c>
      <c r="G437" s="44">
        <f t="shared" si="253"/>
        <v>2222.89</v>
      </c>
      <c r="H437" s="44">
        <f t="shared" si="253"/>
        <v>2222.89</v>
      </c>
      <c r="I437" s="44">
        <f t="shared" si="253"/>
        <v>2222.89</v>
      </c>
      <c r="J437" s="44">
        <f t="shared" si="253"/>
        <v>2222.89</v>
      </c>
      <c r="K437" s="44">
        <f t="shared" si="253"/>
        <v>2222.89</v>
      </c>
      <c r="L437" s="44">
        <f t="shared" si="253"/>
        <v>2222.89</v>
      </c>
      <c r="M437" s="44">
        <f t="shared" si="253"/>
        <v>2222.89</v>
      </c>
      <c r="N437" s="44">
        <f t="shared" si="253"/>
        <v>2222.89</v>
      </c>
      <c r="O437" s="44">
        <f t="shared" si="253"/>
        <v>2222.89</v>
      </c>
      <c r="P437" s="44">
        <f t="shared" si="253"/>
        <v>2222.89</v>
      </c>
      <c r="Q437" s="44">
        <f t="shared" si="253"/>
        <v>2222.89</v>
      </c>
      <c r="R437" s="44">
        <f t="shared" si="253"/>
        <v>2222.89</v>
      </c>
      <c r="S437" s="44">
        <f t="shared" si="253"/>
        <v>2222.89</v>
      </c>
      <c r="T437" s="44">
        <f t="shared" si="253"/>
        <v>2222.89</v>
      </c>
      <c r="U437" s="44">
        <f t="shared" si="253"/>
        <v>2222.89</v>
      </c>
      <c r="V437" s="44">
        <f t="shared" si="253"/>
        <v>2222.89</v>
      </c>
      <c r="W437" s="44">
        <f t="shared" si="253"/>
        <v>2222.89</v>
      </c>
      <c r="X437" s="44">
        <f t="shared" si="253"/>
        <v>2222.89</v>
      </c>
      <c r="Y437" s="44">
        <f t="shared" si="253"/>
        <v>2222.89</v>
      </c>
      <c r="Z437" s="44">
        <f t="shared" si="253"/>
        <v>2222.89</v>
      </c>
      <c r="AA437" s="44">
        <f t="shared" si="253"/>
        <v>2222.89</v>
      </c>
    </row>
    <row r="438" spans="1:27" ht="12.75" hidden="1" customHeight="1" outlineLevel="1" x14ac:dyDescent="0.2">
      <c r="A438" s="99" t="s">
        <v>663</v>
      </c>
      <c r="B438" s="63" t="s">
        <v>83</v>
      </c>
      <c r="C438" s="43" t="s">
        <v>79</v>
      </c>
      <c r="D438" s="44">
        <v>3.92</v>
      </c>
      <c r="E438" s="44">
        <v>3.92</v>
      </c>
      <c r="F438" s="44">
        <v>3.92</v>
      </c>
      <c r="G438" s="44">
        <v>3.92</v>
      </c>
      <c r="H438" s="44">
        <v>3.92</v>
      </c>
      <c r="I438" s="44">
        <v>3.92</v>
      </c>
      <c r="J438" s="44">
        <v>3.92</v>
      </c>
      <c r="K438" s="44">
        <v>3.92</v>
      </c>
      <c r="L438" s="44">
        <v>3.92</v>
      </c>
      <c r="M438" s="44">
        <v>3.92</v>
      </c>
      <c r="N438" s="44">
        <v>3.92</v>
      </c>
      <c r="O438" s="44">
        <v>3.92</v>
      </c>
      <c r="P438" s="44">
        <v>3.92</v>
      </c>
      <c r="Q438" s="44">
        <v>3.92</v>
      </c>
      <c r="R438" s="44">
        <v>3.92</v>
      </c>
      <c r="S438" s="44">
        <v>3.92</v>
      </c>
      <c r="T438" s="44">
        <v>3.92</v>
      </c>
      <c r="U438" s="44">
        <v>3.92</v>
      </c>
      <c r="V438" s="44">
        <v>3.92</v>
      </c>
      <c r="W438" s="44">
        <v>3.92</v>
      </c>
      <c r="X438" s="44">
        <v>3.92</v>
      </c>
      <c r="Y438" s="44">
        <v>3.92</v>
      </c>
      <c r="Z438" s="44">
        <v>3.92</v>
      </c>
      <c r="AA438" s="44">
        <v>3.92</v>
      </c>
    </row>
    <row r="439" spans="1:27" ht="12.75" hidden="1" customHeight="1" outlineLevel="1" x14ac:dyDescent="0.2">
      <c r="A439" s="99" t="s">
        <v>664</v>
      </c>
      <c r="B439" s="63" t="s">
        <v>81</v>
      </c>
      <c r="C439" s="43" t="s">
        <v>79</v>
      </c>
      <c r="D439" s="44">
        <f>$D$11</f>
        <v>110.23</v>
      </c>
      <c r="E439" s="44">
        <f t="shared" ref="E439:AA439" si="254">$D$11</f>
        <v>110.23</v>
      </c>
      <c r="F439" s="44">
        <f t="shared" si="254"/>
        <v>110.23</v>
      </c>
      <c r="G439" s="44">
        <f t="shared" si="254"/>
        <v>110.23</v>
      </c>
      <c r="H439" s="44">
        <f t="shared" si="254"/>
        <v>110.23</v>
      </c>
      <c r="I439" s="44">
        <f t="shared" si="254"/>
        <v>110.23</v>
      </c>
      <c r="J439" s="44">
        <f t="shared" si="254"/>
        <v>110.23</v>
      </c>
      <c r="K439" s="44">
        <f t="shared" si="254"/>
        <v>110.23</v>
      </c>
      <c r="L439" s="44">
        <f t="shared" si="254"/>
        <v>110.23</v>
      </c>
      <c r="M439" s="44">
        <f t="shared" si="254"/>
        <v>110.23</v>
      </c>
      <c r="N439" s="44">
        <f t="shared" si="254"/>
        <v>110.23</v>
      </c>
      <c r="O439" s="44">
        <f t="shared" si="254"/>
        <v>110.23</v>
      </c>
      <c r="P439" s="44">
        <f t="shared" si="254"/>
        <v>110.23</v>
      </c>
      <c r="Q439" s="44">
        <f t="shared" si="254"/>
        <v>110.23</v>
      </c>
      <c r="R439" s="44">
        <f t="shared" si="254"/>
        <v>110.23</v>
      </c>
      <c r="S439" s="44">
        <f t="shared" si="254"/>
        <v>110.23</v>
      </c>
      <c r="T439" s="44">
        <f t="shared" si="254"/>
        <v>110.23</v>
      </c>
      <c r="U439" s="44">
        <f t="shared" si="254"/>
        <v>110.23</v>
      </c>
      <c r="V439" s="44">
        <f t="shared" si="254"/>
        <v>110.23</v>
      </c>
      <c r="W439" s="44">
        <f t="shared" si="254"/>
        <v>110.23</v>
      </c>
      <c r="X439" s="44">
        <f t="shared" si="254"/>
        <v>110.23</v>
      </c>
      <c r="Y439" s="44">
        <f t="shared" si="254"/>
        <v>110.23</v>
      </c>
      <c r="Z439" s="44">
        <f t="shared" si="254"/>
        <v>110.23</v>
      </c>
      <c r="AA439" s="44">
        <f t="shared" si="254"/>
        <v>110.23</v>
      </c>
    </row>
    <row r="440" spans="1:27" ht="12.75" customHeight="1" collapsed="1" x14ac:dyDescent="0.2">
      <c r="A440" s="98" t="s">
        <v>665</v>
      </c>
      <c r="B440" s="28" t="str">
        <f>"24"&amp;"."&amp;$B$662&amp;"."&amp;$B$663</f>
        <v>24.08.2023</v>
      </c>
      <c r="C440" s="90" t="s">
        <v>76</v>
      </c>
      <c r="D440" s="91">
        <f>ROUND(((D441+D442+D444+D443)/1000),5)</f>
        <v>3.5468099999999998</v>
      </c>
      <c r="E440" s="91">
        <f>ROUND(((E441+E442+E444+E443)/1000),5)</f>
        <v>3.3041999999999998</v>
      </c>
      <c r="F440" s="91">
        <f>ROUND(((F441+F442+F444+F443)/1000),5)</f>
        <v>3.2010100000000001</v>
      </c>
      <c r="G440" s="91">
        <f t="shared" ref="G440:AA440" si="255">ROUND(((G441+G442+G444+G443)/1000),5)</f>
        <v>2.5478900000000002</v>
      </c>
      <c r="H440" s="91">
        <f t="shared" si="255"/>
        <v>2.5563899999999999</v>
      </c>
      <c r="I440" s="91">
        <f t="shared" si="255"/>
        <v>3.3029999999999999</v>
      </c>
      <c r="J440" s="91">
        <f t="shared" si="255"/>
        <v>3.5934599999999999</v>
      </c>
      <c r="K440" s="91">
        <f t="shared" si="255"/>
        <v>3.9183300000000001</v>
      </c>
      <c r="L440" s="91">
        <f t="shared" si="255"/>
        <v>4.12012</v>
      </c>
      <c r="M440" s="91">
        <f t="shared" si="255"/>
        <v>4.2244400000000004</v>
      </c>
      <c r="N440" s="91">
        <f t="shared" si="255"/>
        <v>4.2823500000000001</v>
      </c>
      <c r="O440" s="91">
        <f t="shared" si="255"/>
        <v>4.27203</v>
      </c>
      <c r="P440" s="91">
        <f t="shared" si="255"/>
        <v>4.2540399999999998</v>
      </c>
      <c r="Q440" s="91">
        <f t="shared" si="255"/>
        <v>4.2874999999999996</v>
      </c>
      <c r="R440" s="91">
        <f t="shared" si="255"/>
        <v>4.3785999999999996</v>
      </c>
      <c r="S440" s="91">
        <f t="shared" si="255"/>
        <v>4.3826099999999997</v>
      </c>
      <c r="T440" s="91">
        <f t="shared" si="255"/>
        <v>4.3777999999999997</v>
      </c>
      <c r="U440" s="91">
        <f t="shared" si="255"/>
        <v>4.2747000000000002</v>
      </c>
      <c r="V440" s="91">
        <f t="shared" si="255"/>
        <v>4.27562</v>
      </c>
      <c r="W440" s="91">
        <f t="shared" si="255"/>
        <v>4.3148999999999997</v>
      </c>
      <c r="X440" s="91">
        <f t="shared" si="255"/>
        <v>4.3443399999999999</v>
      </c>
      <c r="Y440" s="91">
        <f t="shared" si="255"/>
        <v>4.2416499999999999</v>
      </c>
      <c r="Z440" s="91">
        <f t="shared" si="255"/>
        <v>4.1235400000000002</v>
      </c>
      <c r="AA440" s="91">
        <f t="shared" si="255"/>
        <v>3.8564600000000002</v>
      </c>
    </row>
    <row r="441" spans="1:27" ht="12.75" hidden="1" customHeight="1" outlineLevel="1" x14ac:dyDescent="0.2">
      <c r="A441" s="99" t="s">
        <v>666</v>
      </c>
      <c r="B441" s="63" t="s">
        <v>238</v>
      </c>
      <c r="C441" s="43" t="s">
        <v>79</v>
      </c>
      <c r="D441" s="44">
        <v>1209.77</v>
      </c>
      <c r="E441" s="44">
        <v>967.16</v>
      </c>
      <c r="F441" s="44">
        <v>863.97</v>
      </c>
      <c r="G441" s="44">
        <v>210.85</v>
      </c>
      <c r="H441" s="44">
        <v>219.35</v>
      </c>
      <c r="I441" s="44">
        <v>965.96</v>
      </c>
      <c r="J441" s="44">
        <v>1256.42</v>
      </c>
      <c r="K441" s="44">
        <v>1581.29</v>
      </c>
      <c r="L441" s="44">
        <v>1783.08</v>
      </c>
      <c r="M441" s="44">
        <v>1887.4</v>
      </c>
      <c r="N441" s="44">
        <v>1945.31</v>
      </c>
      <c r="O441" s="44">
        <v>1934.99</v>
      </c>
      <c r="P441" s="44">
        <v>1917</v>
      </c>
      <c r="Q441" s="44">
        <v>1950.46</v>
      </c>
      <c r="R441" s="44">
        <v>2041.56</v>
      </c>
      <c r="S441" s="44">
        <v>2045.57</v>
      </c>
      <c r="T441" s="44">
        <v>2040.76</v>
      </c>
      <c r="U441" s="44">
        <v>1937.66</v>
      </c>
      <c r="V441" s="44">
        <v>1938.58</v>
      </c>
      <c r="W441" s="44">
        <v>1977.86</v>
      </c>
      <c r="X441" s="44">
        <v>2007.3</v>
      </c>
      <c r="Y441" s="44">
        <v>1904.61</v>
      </c>
      <c r="Z441" s="44">
        <v>1786.5</v>
      </c>
      <c r="AA441" s="44">
        <v>1519.42</v>
      </c>
    </row>
    <row r="442" spans="1:27" ht="12.75" hidden="1" customHeight="1" outlineLevel="1" x14ac:dyDescent="0.2">
      <c r="A442" s="99" t="s">
        <v>667</v>
      </c>
      <c r="B442" s="63" t="s">
        <v>90</v>
      </c>
      <c r="C442" s="43" t="s">
        <v>79</v>
      </c>
      <c r="D442" s="44">
        <f>$D$327</f>
        <v>2222.89</v>
      </c>
      <c r="E442" s="44">
        <f t="shared" ref="E442:AA442" si="256">$D$327</f>
        <v>2222.89</v>
      </c>
      <c r="F442" s="44">
        <f t="shared" si="256"/>
        <v>2222.89</v>
      </c>
      <c r="G442" s="44">
        <f t="shared" si="256"/>
        <v>2222.89</v>
      </c>
      <c r="H442" s="44">
        <f t="shared" si="256"/>
        <v>2222.89</v>
      </c>
      <c r="I442" s="44">
        <f t="shared" si="256"/>
        <v>2222.89</v>
      </c>
      <c r="J442" s="44">
        <f t="shared" si="256"/>
        <v>2222.89</v>
      </c>
      <c r="K442" s="44">
        <f t="shared" si="256"/>
        <v>2222.89</v>
      </c>
      <c r="L442" s="44">
        <f t="shared" si="256"/>
        <v>2222.89</v>
      </c>
      <c r="M442" s="44">
        <f t="shared" si="256"/>
        <v>2222.89</v>
      </c>
      <c r="N442" s="44">
        <f t="shared" si="256"/>
        <v>2222.89</v>
      </c>
      <c r="O442" s="44">
        <f t="shared" si="256"/>
        <v>2222.89</v>
      </c>
      <c r="P442" s="44">
        <f t="shared" si="256"/>
        <v>2222.89</v>
      </c>
      <c r="Q442" s="44">
        <f t="shared" si="256"/>
        <v>2222.89</v>
      </c>
      <c r="R442" s="44">
        <f t="shared" si="256"/>
        <v>2222.89</v>
      </c>
      <c r="S442" s="44">
        <f t="shared" si="256"/>
        <v>2222.89</v>
      </c>
      <c r="T442" s="44">
        <f t="shared" si="256"/>
        <v>2222.89</v>
      </c>
      <c r="U442" s="44">
        <f t="shared" si="256"/>
        <v>2222.89</v>
      </c>
      <c r="V442" s="44">
        <f t="shared" si="256"/>
        <v>2222.89</v>
      </c>
      <c r="W442" s="44">
        <f t="shared" si="256"/>
        <v>2222.89</v>
      </c>
      <c r="X442" s="44">
        <f t="shared" si="256"/>
        <v>2222.89</v>
      </c>
      <c r="Y442" s="44">
        <f t="shared" si="256"/>
        <v>2222.89</v>
      </c>
      <c r="Z442" s="44">
        <f t="shared" si="256"/>
        <v>2222.89</v>
      </c>
      <c r="AA442" s="44">
        <f t="shared" si="256"/>
        <v>2222.89</v>
      </c>
    </row>
    <row r="443" spans="1:27" ht="12.75" hidden="1" customHeight="1" outlineLevel="1" x14ac:dyDescent="0.2">
      <c r="A443" s="99" t="s">
        <v>668</v>
      </c>
      <c r="B443" s="63" t="s">
        <v>83</v>
      </c>
      <c r="C443" s="43" t="s">
        <v>79</v>
      </c>
      <c r="D443" s="44">
        <v>3.92</v>
      </c>
      <c r="E443" s="44">
        <v>3.92</v>
      </c>
      <c r="F443" s="44">
        <v>3.92</v>
      </c>
      <c r="G443" s="44">
        <v>3.92</v>
      </c>
      <c r="H443" s="44">
        <v>3.92</v>
      </c>
      <c r="I443" s="44">
        <v>3.92</v>
      </c>
      <c r="J443" s="44">
        <v>3.92</v>
      </c>
      <c r="K443" s="44">
        <v>3.92</v>
      </c>
      <c r="L443" s="44">
        <v>3.92</v>
      </c>
      <c r="M443" s="44">
        <v>3.92</v>
      </c>
      <c r="N443" s="44">
        <v>3.92</v>
      </c>
      <c r="O443" s="44">
        <v>3.92</v>
      </c>
      <c r="P443" s="44">
        <v>3.92</v>
      </c>
      <c r="Q443" s="44">
        <v>3.92</v>
      </c>
      <c r="R443" s="44">
        <v>3.92</v>
      </c>
      <c r="S443" s="44">
        <v>3.92</v>
      </c>
      <c r="T443" s="44">
        <v>3.92</v>
      </c>
      <c r="U443" s="44">
        <v>3.92</v>
      </c>
      <c r="V443" s="44">
        <v>3.92</v>
      </c>
      <c r="W443" s="44">
        <v>3.92</v>
      </c>
      <c r="X443" s="44">
        <v>3.92</v>
      </c>
      <c r="Y443" s="44">
        <v>3.92</v>
      </c>
      <c r="Z443" s="44">
        <v>3.92</v>
      </c>
      <c r="AA443" s="44">
        <v>3.92</v>
      </c>
    </row>
    <row r="444" spans="1:27" ht="12.75" hidden="1" customHeight="1" outlineLevel="1" x14ac:dyDescent="0.2">
      <c r="A444" s="99" t="s">
        <v>669</v>
      </c>
      <c r="B444" s="63" t="s">
        <v>81</v>
      </c>
      <c r="C444" s="43" t="s">
        <v>79</v>
      </c>
      <c r="D444" s="44">
        <f>$D$11</f>
        <v>110.23</v>
      </c>
      <c r="E444" s="44">
        <f t="shared" ref="E444:AA444" si="257">$D$11</f>
        <v>110.23</v>
      </c>
      <c r="F444" s="44">
        <f t="shared" si="257"/>
        <v>110.23</v>
      </c>
      <c r="G444" s="44">
        <f t="shared" si="257"/>
        <v>110.23</v>
      </c>
      <c r="H444" s="44">
        <f t="shared" si="257"/>
        <v>110.23</v>
      </c>
      <c r="I444" s="44">
        <f t="shared" si="257"/>
        <v>110.23</v>
      </c>
      <c r="J444" s="44">
        <f t="shared" si="257"/>
        <v>110.23</v>
      </c>
      <c r="K444" s="44">
        <f t="shared" si="257"/>
        <v>110.23</v>
      </c>
      <c r="L444" s="44">
        <f t="shared" si="257"/>
        <v>110.23</v>
      </c>
      <c r="M444" s="44">
        <f t="shared" si="257"/>
        <v>110.23</v>
      </c>
      <c r="N444" s="44">
        <f t="shared" si="257"/>
        <v>110.23</v>
      </c>
      <c r="O444" s="44">
        <f t="shared" si="257"/>
        <v>110.23</v>
      </c>
      <c r="P444" s="44">
        <f t="shared" si="257"/>
        <v>110.23</v>
      </c>
      <c r="Q444" s="44">
        <f t="shared" si="257"/>
        <v>110.23</v>
      </c>
      <c r="R444" s="44">
        <f t="shared" si="257"/>
        <v>110.23</v>
      </c>
      <c r="S444" s="44">
        <f t="shared" si="257"/>
        <v>110.23</v>
      </c>
      <c r="T444" s="44">
        <f t="shared" si="257"/>
        <v>110.23</v>
      </c>
      <c r="U444" s="44">
        <f t="shared" si="257"/>
        <v>110.23</v>
      </c>
      <c r="V444" s="44">
        <f t="shared" si="257"/>
        <v>110.23</v>
      </c>
      <c r="W444" s="44">
        <f t="shared" si="257"/>
        <v>110.23</v>
      </c>
      <c r="X444" s="44">
        <f t="shared" si="257"/>
        <v>110.23</v>
      </c>
      <c r="Y444" s="44">
        <f t="shared" si="257"/>
        <v>110.23</v>
      </c>
      <c r="Z444" s="44">
        <f t="shared" si="257"/>
        <v>110.23</v>
      </c>
      <c r="AA444" s="44">
        <f t="shared" si="257"/>
        <v>110.23</v>
      </c>
    </row>
    <row r="445" spans="1:27" collapsed="1" x14ac:dyDescent="0.2">
      <c r="A445" s="98" t="s">
        <v>670</v>
      </c>
      <c r="B445" s="28" t="str">
        <f>"25"&amp;"."&amp;$B$662&amp;"."&amp;$B$663</f>
        <v>25.08.2023</v>
      </c>
      <c r="C445" s="90" t="s">
        <v>76</v>
      </c>
      <c r="D445" s="91">
        <f>ROUND(((D446+D447+D449+D448)/1000),5)</f>
        <v>3.6210300000000002</v>
      </c>
      <c r="E445" s="91">
        <f>ROUND(((E446+E447+E449+E448)/1000),5)</f>
        <v>3.4093300000000002</v>
      </c>
      <c r="F445" s="91">
        <f>ROUND(((F446+F447+F449+F448)/1000),5)</f>
        <v>3.2872699999999999</v>
      </c>
      <c r="G445" s="91">
        <f t="shared" ref="G445:AA445" si="258">ROUND(((G446+G447+G449+G448)/1000),5)</f>
        <v>2.55511</v>
      </c>
      <c r="H445" s="91">
        <f t="shared" si="258"/>
        <v>2.5714600000000001</v>
      </c>
      <c r="I445" s="91">
        <f t="shared" si="258"/>
        <v>2.60608</v>
      </c>
      <c r="J445" s="91">
        <f t="shared" si="258"/>
        <v>3.6511999999999998</v>
      </c>
      <c r="K445" s="91">
        <f t="shared" si="258"/>
        <v>3.9321799999999998</v>
      </c>
      <c r="L445" s="91">
        <f t="shared" si="258"/>
        <v>4.1036000000000001</v>
      </c>
      <c r="M445" s="91">
        <f t="shared" si="258"/>
        <v>4.29162</v>
      </c>
      <c r="N445" s="91">
        <f t="shared" si="258"/>
        <v>4.3389899999999999</v>
      </c>
      <c r="O445" s="91">
        <f t="shared" si="258"/>
        <v>4.3154300000000001</v>
      </c>
      <c r="P445" s="91">
        <f t="shared" si="258"/>
        <v>4.2828799999999996</v>
      </c>
      <c r="Q445" s="91">
        <f t="shared" si="258"/>
        <v>4.2952000000000004</v>
      </c>
      <c r="R445" s="91">
        <f t="shared" si="258"/>
        <v>4.3812600000000002</v>
      </c>
      <c r="S445" s="91">
        <f t="shared" si="258"/>
        <v>4.3790300000000002</v>
      </c>
      <c r="T445" s="91">
        <f t="shared" si="258"/>
        <v>4.3472200000000001</v>
      </c>
      <c r="U445" s="91">
        <f t="shared" si="258"/>
        <v>4.3391799999999998</v>
      </c>
      <c r="V445" s="91">
        <f t="shared" si="258"/>
        <v>4.33622</v>
      </c>
      <c r="W445" s="91">
        <f t="shared" si="258"/>
        <v>4.3763399999999999</v>
      </c>
      <c r="X445" s="91">
        <f t="shared" si="258"/>
        <v>4.3786199999999997</v>
      </c>
      <c r="Y445" s="91">
        <f t="shared" si="258"/>
        <v>4.30497</v>
      </c>
      <c r="Z445" s="91">
        <f t="shared" si="258"/>
        <v>4.0998400000000004</v>
      </c>
      <c r="AA445" s="91">
        <f t="shared" si="258"/>
        <v>3.8858600000000001</v>
      </c>
    </row>
    <row r="446" spans="1:27" ht="12.75" hidden="1" customHeight="1" outlineLevel="1" x14ac:dyDescent="0.2">
      <c r="A446" s="99" t="s">
        <v>671</v>
      </c>
      <c r="B446" s="63" t="s">
        <v>238</v>
      </c>
      <c r="C446" s="43" t="s">
        <v>79</v>
      </c>
      <c r="D446" s="44">
        <v>1283.99</v>
      </c>
      <c r="E446" s="44">
        <v>1072.29</v>
      </c>
      <c r="F446" s="44">
        <v>950.23</v>
      </c>
      <c r="G446" s="44">
        <v>218.07</v>
      </c>
      <c r="H446" s="44">
        <v>234.42</v>
      </c>
      <c r="I446" s="44">
        <v>269.04000000000002</v>
      </c>
      <c r="J446" s="44">
        <v>1314.16</v>
      </c>
      <c r="K446" s="44">
        <v>1595.14</v>
      </c>
      <c r="L446" s="44">
        <v>1766.56</v>
      </c>
      <c r="M446" s="44">
        <v>1954.58</v>
      </c>
      <c r="N446" s="44">
        <v>2001.95</v>
      </c>
      <c r="O446" s="44">
        <v>1978.39</v>
      </c>
      <c r="P446" s="44">
        <v>1945.84</v>
      </c>
      <c r="Q446" s="44">
        <v>1958.16</v>
      </c>
      <c r="R446" s="44">
        <v>2044.22</v>
      </c>
      <c r="S446" s="44">
        <v>2041.99</v>
      </c>
      <c r="T446" s="44">
        <v>2010.18</v>
      </c>
      <c r="U446" s="44">
        <v>2002.14</v>
      </c>
      <c r="V446" s="44">
        <v>1999.18</v>
      </c>
      <c r="W446" s="44">
        <v>2039.3</v>
      </c>
      <c r="X446" s="44">
        <v>2041.58</v>
      </c>
      <c r="Y446" s="44">
        <v>1967.93</v>
      </c>
      <c r="Z446" s="44">
        <v>1762.8</v>
      </c>
      <c r="AA446" s="44">
        <v>1548.82</v>
      </c>
    </row>
    <row r="447" spans="1:27" ht="12.75" hidden="1" customHeight="1" outlineLevel="1" x14ac:dyDescent="0.2">
      <c r="A447" s="99" t="s">
        <v>672</v>
      </c>
      <c r="B447" s="63" t="s">
        <v>90</v>
      </c>
      <c r="C447" s="43" t="s">
        <v>79</v>
      </c>
      <c r="D447" s="44">
        <f>$D$327</f>
        <v>2222.89</v>
      </c>
      <c r="E447" s="44">
        <f t="shared" ref="E447:AA447" si="259">$D$327</f>
        <v>2222.89</v>
      </c>
      <c r="F447" s="44">
        <f t="shared" si="259"/>
        <v>2222.89</v>
      </c>
      <c r="G447" s="44">
        <f t="shared" si="259"/>
        <v>2222.89</v>
      </c>
      <c r="H447" s="44">
        <f t="shared" si="259"/>
        <v>2222.89</v>
      </c>
      <c r="I447" s="44">
        <f t="shared" si="259"/>
        <v>2222.89</v>
      </c>
      <c r="J447" s="44">
        <f t="shared" si="259"/>
        <v>2222.89</v>
      </c>
      <c r="K447" s="44">
        <f t="shared" si="259"/>
        <v>2222.89</v>
      </c>
      <c r="L447" s="44">
        <f t="shared" si="259"/>
        <v>2222.89</v>
      </c>
      <c r="M447" s="44">
        <f t="shared" si="259"/>
        <v>2222.89</v>
      </c>
      <c r="N447" s="44">
        <f t="shared" si="259"/>
        <v>2222.89</v>
      </c>
      <c r="O447" s="44">
        <f t="shared" si="259"/>
        <v>2222.89</v>
      </c>
      <c r="P447" s="44">
        <f t="shared" si="259"/>
        <v>2222.89</v>
      </c>
      <c r="Q447" s="44">
        <f t="shared" si="259"/>
        <v>2222.89</v>
      </c>
      <c r="R447" s="44">
        <f t="shared" si="259"/>
        <v>2222.89</v>
      </c>
      <c r="S447" s="44">
        <f t="shared" si="259"/>
        <v>2222.89</v>
      </c>
      <c r="T447" s="44">
        <f t="shared" si="259"/>
        <v>2222.89</v>
      </c>
      <c r="U447" s="44">
        <f t="shared" si="259"/>
        <v>2222.89</v>
      </c>
      <c r="V447" s="44">
        <f t="shared" si="259"/>
        <v>2222.89</v>
      </c>
      <c r="W447" s="44">
        <f t="shared" si="259"/>
        <v>2222.89</v>
      </c>
      <c r="X447" s="44">
        <f t="shared" si="259"/>
        <v>2222.89</v>
      </c>
      <c r="Y447" s="44">
        <f t="shared" si="259"/>
        <v>2222.89</v>
      </c>
      <c r="Z447" s="44">
        <f t="shared" si="259"/>
        <v>2222.89</v>
      </c>
      <c r="AA447" s="44">
        <f t="shared" si="259"/>
        <v>2222.89</v>
      </c>
    </row>
    <row r="448" spans="1:27" ht="12.75" hidden="1" customHeight="1" outlineLevel="1" x14ac:dyDescent="0.2">
      <c r="A448" s="99" t="s">
        <v>673</v>
      </c>
      <c r="B448" s="63" t="s">
        <v>83</v>
      </c>
      <c r="C448" s="43" t="s">
        <v>79</v>
      </c>
      <c r="D448" s="44">
        <v>3.92</v>
      </c>
      <c r="E448" s="44">
        <v>3.92</v>
      </c>
      <c r="F448" s="44">
        <v>3.92</v>
      </c>
      <c r="G448" s="44">
        <v>3.92</v>
      </c>
      <c r="H448" s="44">
        <v>3.92</v>
      </c>
      <c r="I448" s="44">
        <v>3.92</v>
      </c>
      <c r="J448" s="44">
        <v>3.92</v>
      </c>
      <c r="K448" s="44">
        <v>3.92</v>
      </c>
      <c r="L448" s="44">
        <v>3.92</v>
      </c>
      <c r="M448" s="44">
        <v>3.92</v>
      </c>
      <c r="N448" s="44">
        <v>3.92</v>
      </c>
      <c r="O448" s="44">
        <v>3.92</v>
      </c>
      <c r="P448" s="44">
        <v>3.92</v>
      </c>
      <c r="Q448" s="44">
        <v>3.92</v>
      </c>
      <c r="R448" s="44">
        <v>3.92</v>
      </c>
      <c r="S448" s="44">
        <v>3.92</v>
      </c>
      <c r="T448" s="44">
        <v>3.92</v>
      </c>
      <c r="U448" s="44">
        <v>3.92</v>
      </c>
      <c r="V448" s="44">
        <v>3.92</v>
      </c>
      <c r="W448" s="44">
        <v>3.92</v>
      </c>
      <c r="X448" s="44">
        <v>3.92</v>
      </c>
      <c r="Y448" s="44">
        <v>3.92</v>
      </c>
      <c r="Z448" s="44">
        <v>3.92</v>
      </c>
      <c r="AA448" s="44">
        <v>3.92</v>
      </c>
    </row>
    <row r="449" spans="1:27" ht="12.75" hidden="1" customHeight="1" outlineLevel="1" x14ac:dyDescent="0.2">
      <c r="A449" s="99" t="s">
        <v>674</v>
      </c>
      <c r="B449" s="63" t="s">
        <v>81</v>
      </c>
      <c r="C449" s="43" t="s">
        <v>79</v>
      </c>
      <c r="D449" s="44">
        <f>$D$11</f>
        <v>110.23</v>
      </c>
      <c r="E449" s="44">
        <f t="shared" ref="E449:AA449" si="260">$D$11</f>
        <v>110.23</v>
      </c>
      <c r="F449" s="44">
        <f t="shared" si="260"/>
        <v>110.23</v>
      </c>
      <c r="G449" s="44">
        <f t="shared" si="260"/>
        <v>110.23</v>
      </c>
      <c r="H449" s="44">
        <f t="shared" si="260"/>
        <v>110.23</v>
      </c>
      <c r="I449" s="44">
        <f t="shared" si="260"/>
        <v>110.23</v>
      </c>
      <c r="J449" s="44">
        <f t="shared" si="260"/>
        <v>110.23</v>
      </c>
      <c r="K449" s="44">
        <f t="shared" si="260"/>
        <v>110.23</v>
      </c>
      <c r="L449" s="44">
        <f t="shared" si="260"/>
        <v>110.23</v>
      </c>
      <c r="M449" s="44">
        <f t="shared" si="260"/>
        <v>110.23</v>
      </c>
      <c r="N449" s="44">
        <f t="shared" si="260"/>
        <v>110.23</v>
      </c>
      <c r="O449" s="44">
        <f t="shared" si="260"/>
        <v>110.23</v>
      </c>
      <c r="P449" s="44">
        <f t="shared" si="260"/>
        <v>110.23</v>
      </c>
      <c r="Q449" s="44">
        <f t="shared" si="260"/>
        <v>110.23</v>
      </c>
      <c r="R449" s="44">
        <f t="shared" si="260"/>
        <v>110.23</v>
      </c>
      <c r="S449" s="44">
        <f t="shared" si="260"/>
        <v>110.23</v>
      </c>
      <c r="T449" s="44">
        <f t="shared" si="260"/>
        <v>110.23</v>
      </c>
      <c r="U449" s="44">
        <f t="shared" si="260"/>
        <v>110.23</v>
      </c>
      <c r="V449" s="44">
        <f t="shared" si="260"/>
        <v>110.23</v>
      </c>
      <c r="W449" s="44">
        <f t="shared" si="260"/>
        <v>110.23</v>
      </c>
      <c r="X449" s="44">
        <f t="shared" si="260"/>
        <v>110.23</v>
      </c>
      <c r="Y449" s="44">
        <f t="shared" si="260"/>
        <v>110.23</v>
      </c>
      <c r="Z449" s="44">
        <f t="shared" si="260"/>
        <v>110.23</v>
      </c>
      <c r="AA449" s="44">
        <f t="shared" si="260"/>
        <v>110.23</v>
      </c>
    </row>
    <row r="450" spans="1:27" collapsed="1" x14ac:dyDescent="0.2">
      <c r="A450" s="98" t="s">
        <v>675</v>
      </c>
      <c r="B450" s="28" t="str">
        <f>"26"&amp;"."&amp;$B$662&amp;"."&amp;$B$663</f>
        <v>26.08.2023</v>
      </c>
      <c r="C450" s="90" t="s">
        <v>76</v>
      </c>
      <c r="D450" s="91">
        <f>ROUND(((D451+D452+D454+D453)/1000),5)</f>
        <v>3.7487900000000001</v>
      </c>
      <c r="E450" s="91">
        <f>ROUND(((E451+E452+E454+E453)/1000),5)</f>
        <v>3.66527</v>
      </c>
      <c r="F450" s="91">
        <f>ROUND(((F451+F452+F454+F453)/1000),5)</f>
        <v>3.53816</v>
      </c>
      <c r="G450" s="91">
        <f t="shared" ref="G450:AA450" si="261">ROUND(((G451+G452+G454+G453)/1000),5)</f>
        <v>3.5026199999999998</v>
      </c>
      <c r="H450" s="91">
        <f t="shared" si="261"/>
        <v>3.50143</v>
      </c>
      <c r="I450" s="91">
        <f t="shared" si="261"/>
        <v>3.52007</v>
      </c>
      <c r="J450" s="91">
        <f t="shared" si="261"/>
        <v>3.6221399999999999</v>
      </c>
      <c r="K450" s="91">
        <f t="shared" si="261"/>
        <v>3.8182</v>
      </c>
      <c r="L450" s="91">
        <f t="shared" si="261"/>
        <v>4.1105999999999998</v>
      </c>
      <c r="M450" s="91">
        <f t="shared" si="261"/>
        <v>4.3570399999999996</v>
      </c>
      <c r="N450" s="91">
        <f t="shared" si="261"/>
        <v>4.4178800000000003</v>
      </c>
      <c r="O450" s="91">
        <f t="shared" si="261"/>
        <v>4.4270100000000001</v>
      </c>
      <c r="P450" s="91">
        <f t="shared" si="261"/>
        <v>4.4220899999999999</v>
      </c>
      <c r="Q450" s="91">
        <f t="shared" si="261"/>
        <v>4.4398200000000001</v>
      </c>
      <c r="R450" s="91">
        <f t="shared" si="261"/>
        <v>4.4369500000000004</v>
      </c>
      <c r="S450" s="91">
        <f t="shared" si="261"/>
        <v>4.4286099999999999</v>
      </c>
      <c r="T450" s="91">
        <f t="shared" si="261"/>
        <v>4.3525799999999997</v>
      </c>
      <c r="U450" s="91">
        <f t="shared" si="261"/>
        <v>4.2693099999999999</v>
      </c>
      <c r="V450" s="91">
        <f t="shared" si="261"/>
        <v>4.2671200000000002</v>
      </c>
      <c r="W450" s="91">
        <f t="shared" si="261"/>
        <v>4.3399599999999996</v>
      </c>
      <c r="X450" s="91">
        <f t="shared" si="261"/>
        <v>4.2861799999999999</v>
      </c>
      <c r="Y450" s="91">
        <f t="shared" si="261"/>
        <v>4.1029200000000001</v>
      </c>
      <c r="Z450" s="91">
        <f t="shared" si="261"/>
        <v>4.0280100000000001</v>
      </c>
      <c r="AA450" s="91">
        <f t="shared" si="261"/>
        <v>3.8165200000000001</v>
      </c>
    </row>
    <row r="451" spans="1:27" ht="12.75" hidden="1" customHeight="1" outlineLevel="1" x14ac:dyDescent="0.2">
      <c r="A451" s="99" t="s">
        <v>676</v>
      </c>
      <c r="B451" s="63" t="s">
        <v>238</v>
      </c>
      <c r="C451" s="43" t="s">
        <v>79</v>
      </c>
      <c r="D451" s="44">
        <v>1411.75</v>
      </c>
      <c r="E451" s="44">
        <v>1328.23</v>
      </c>
      <c r="F451" s="44">
        <v>1201.1199999999999</v>
      </c>
      <c r="G451" s="44">
        <v>1165.58</v>
      </c>
      <c r="H451" s="44">
        <v>1164.3900000000001</v>
      </c>
      <c r="I451" s="44">
        <v>1183.03</v>
      </c>
      <c r="J451" s="44">
        <v>1285.0999999999999</v>
      </c>
      <c r="K451" s="44">
        <v>1481.16</v>
      </c>
      <c r="L451" s="44">
        <v>1773.56</v>
      </c>
      <c r="M451" s="44">
        <v>2020</v>
      </c>
      <c r="N451" s="44">
        <v>2080.84</v>
      </c>
      <c r="O451" s="44">
        <v>2089.9699999999998</v>
      </c>
      <c r="P451" s="44">
        <v>2085.0500000000002</v>
      </c>
      <c r="Q451" s="44">
        <v>2102.7800000000002</v>
      </c>
      <c r="R451" s="44">
        <v>2099.91</v>
      </c>
      <c r="S451" s="44">
        <v>2091.5700000000002</v>
      </c>
      <c r="T451" s="44">
        <v>2015.54</v>
      </c>
      <c r="U451" s="44">
        <v>1932.27</v>
      </c>
      <c r="V451" s="44">
        <v>1930.08</v>
      </c>
      <c r="W451" s="44">
        <v>2002.92</v>
      </c>
      <c r="X451" s="44">
        <v>1949.14</v>
      </c>
      <c r="Y451" s="44">
        <v>1765.88</v>
      </c>
      <c r="Z451" s="44">
        <v>1690.97</v>
      </c>
      <c r="AA451" s="44">
        <v>1479.48</v>
      </c>
    </row>
    <row r="452" spans="1:27" ht="12.75" hidden="1" customHeight="1" outlineLevel="1" x14ac:dyDescent="0.2">
      <c r="A452" s="99" t="s">
        <v>677</v>
      </c>
      <c r="B452" s="63" t="s">
        <v>90</v>
      </c>
      <c r="C452" s="43" t="s">
        <v>79</v>
      </c>
      <c r="D452" s="44">
        <f>$D$327</f>
        <v>2222.89</v>
      </c>
      <c r="E452" s="44">
        <f t="shared" ref="E452:AA452" si="262">$D$327</f>
        <v>2222.89</v>
      </c>
      <c r="F452" s="44">
        <f t="shared" si="262"/>
        <v>2222.89</v>
      </c>
      <c r="G452" s="44">
        <f t="shared" si="262"/>
        <v>2222.89</v>
      </c>
      <c r="H452" s="44">
        <f t="shared" si="262"/>
        <v>2222.89</v>
      </c>
      <c r="I452" s="44">
        <f t="shared" si="262"/>
        <v>2222.89</v>
      </c>
      <c r="J452" s="44">
        <f t="shared" si="262"/>
        <v>2222.89</v>
      </c>
      <c r="K452" s="44">
        <f t="shared" si="262"/>
        <v>2222.89</v>
      </c>
      <c r="L452" s="44">
        <f t="shared" si="262"/>
        <v>2222.89</v>
      </c>
      <c r="M452" s="44">
        <f t="shared" si="262"/>
        <v>2222.89</v>
      </c>
      <c r="N452" s="44">
        <f t="shared" si="262"/>
        <v>2222.89</v>
      </c>
      <c r="O452" s="44">
        <f t="shared" si="262"/>
        <v>2222.89</v>
      </c>
      <c r="P452" s="44">
        <f t="shared" si="262"/>
        <v>2222.89</v>
      </c>
      <c r="Q452" s="44">
        <f t="shared" si="262"/>
        <v>2222.89</v>
      </c>
      <c r="R452" s="44">
        <f t="shared" si="262"/>
        <v>2222.89</v>
      </c>
      <c r="S452" s="44">
        <f t="shared" si="262"/>
        <v>2222.89</v>
      </c>
      <c r="T452" s="44">
        <f t="shared" si="262"/>
        <v>2222.89</v>
      </c>
      <c r="U452" s="44">
        <f t="shared" si="262"/>
        <v>2222.89</v>
      </c>
      <c r="V452" s="44">
        <f t="shared" si="262"/>
        <v>2222.89</v>
      </c>
      <c r="W452" s="44">
        <f t="shared" si="262"/>
        <v>2222.89</v>
      </c>
      <c r="X452" s="44">
        <f t="shared" si="262"/>
        <v>2222.89</v>
      </c>
      <c r="Y452" s="44">
        <f t="shared" si="262"/>
        <v>2222.89</v>
      </c>
      <c r="Z452" s="44">
        <f t="shared" si="262"/>
        <v>2222.89</v>
      </c>
      <c r="AA452" s="44">
        <f t="shared" si="262"/>
        <v>2222.89</v>
      </c>
    </row>
    <row r="453" spans="1:27" ht="12.75" hidden="1" customHeight="1" outlineLevel="1" x14ac:dyDescent="0.2">
      <c r="A453" s="99" t="s">
        <v>678</v>
      </c>
      <c r="B453" s="63" t="s">
        <v>83</v>
      </c>
      <c r="C453" s="43" t="s">
        <v>79</v>
      </c>
      <c r="D453" s="44">
        <v>3.92</v>
      </c>
      <c r="E453" s="44">
        <v>3.92</v>
      </c>
      <c r="F453" s="44">
        <v>3.92</v>
      </c>
      <c r="G453" s="44">
        <v>3.92</v>
      </c>
      <c r="H453" s="44">
        <v>3.92</v>
      </c>
      <c r="I453" s="44">
        <v>3.92</v>
      </c>
      <c r="J453" s="44">
        <v>3.92</v>
      </c>
      <c r="K453" s="44">
        <v>3.92</v>
      </c>
      <c r="L453" s="44">
        <v>3.92</v>
      </c>
      <c r="M453" s="44">
        <v>3.92</v>
      </c>
      <c r="N453" s="44">
        <v>3.92</v>
      </c>
      <c r="O453" s="44">
        <v>3.92</v>
      </c>
      <c r="P453" s="44">
        <v>3.92</v>
      </c>
      <c r="Q453" s="44">
        <v>3.92</v>
      </c>
      <c r="R453" s="44">
        <v>3.92</v>
      </c>
      <c r="S453" s="44">
        <v>3.92</v>
      </c>
      <c r="T453" s="44">
        <v>3.92</v>
      </c>
      <c r="U453" s="44">
        <v>3.92</v>
      </c>
      <c r="V453" s="44">
        <v>3.92</v>
      </c>
      <c r="W453" s="44">
        <v>3.92</v>
      </c>
      <c r="X453" s="44">
        <v>3.92</v>
      </c>
      <c r="Y453" s="44">
        <v>3.92</v>
      </c>
      <c r="Z453" s="44">
        <v>3.92</v>
      </c>
      <c r="AA453" s="44">
        <v>3.92</v>
      </c>
    </row>
    <row r="454" spans="1:27" ht="12.75" hidden="1" customHeight="1" outlineLevel="1" x14ac:dyDescent="0.2">
      <c r="A454" s="99" t="s">
        <v>679</v>
      </c>
      <c r="B454" s="63" t="s">
        <v>81</v>
      </c>
      <c r="C454" s="43" t="s">
        <v>79</v>
      </c>
      <c r="D454" s="44">
        <f>$D$11</f>
        <v>110.23</v>
      </c>
      <c r="E454" s="44">
        <f t="shared" ref="E454:AA454" si="263">$D$11</f>
        <v>110.23</v>
      </c>
      <c r="F454" s="44">
        <f t="shared" si="263"/>
        <v>110.23</v>
      </c>
      <c r="G454" s="44">
        <f t="shared" si="263"/>
        <v>110.23</v>
      </c>
      <c r="H454" s="44">
        <f t="shared" si="263"/>
        <v>110.23</v>
      </c>
      <c r="I454" s="44">
        <f t="shared" si="263"/>
        <v>110.23</v>
      </c>
      <c r="J454" s="44">
        <f t="shared" si="263"/>
        <v>110.23</v>
      </c>
      <c r="K454" s="44">
        <f t="shared" si="263"/>
        <v>110.23</v>
      </c>
      <c r="L454" s="44">
        <f t="shared" si="263"/>
        <v>110.23</v>
      </c>
      <c r="M454" s="44">
        <f t="shared" si="263"/>
        <v>110.23</v>
      </c>
      <c r="N454" s="44">
        <f t="shared" si="263"/>
        <v>110.23</v>
      </c>
      <c r="O454" s="44">
        <f t="shared" si="263"/>
        <v>110.23</v>
      </c>
      <c r="P454" s="44">
        <f t="shared" si="263"/>
        <v>110.23</v>
      </c>
      <c r="Q454" s="44">
        <f t="shared" si="263"/>
        <v>110.23</v>
      </c>
      <c r="R454" s="44">
        <f t="shared" si="263"/>
        <v>110.23</v>
      </c>
      <c r="S454" s="44">
        <f t="shared" si="263"/>
        <v>110.23</v>
      </c>
      <c r="T454" s="44">
        <f t="shared" si="263"/>
        <v>110.23</v>
      </c>
      <c r="U454" s="44">
        <f t="shared" si="263"/>
        <v>110.23</v>
      </c>
      <c r="V454" s="44">
        <f t="shared" si="263"/>
        <v>110.23</v>
      </c>
      <c r="W454" s="44">
        <f t="shared" si="263"/>
        <v>110.23</v>
      </c>
      <c r="X454" s="44">
        <f t="shared" si="263"/>
        <v>110.23</v>
      </c>
      <c r="Y454" s="44">
        <f t="shared" si="263"/>
        <v>110.23</v>
      </c>
      <c r="Z454" s="44">
        <f t="shared" si="263"/>
        <v>110.23</v>
      </c>
      <c r="AA454" s="44">
        <f t="shared" si="263"/>
        <v>110.23</v>
      </c>
    </row>
    <row r="455" spans="1:27" collapsed="1" x14ac:dyDescent="0.2">
      <c r="A455" s="98" t="s">
        <v>680</v>
      </c>
      <c r="B455" s="28" t="str">
        <f>"27"&amp;"."&amp;$B$662&amp;"."&amp;$B$663</f>
        <v>27.08.2023</v>
      </c>
      <c r="C455" s="90" t="s">
        <v>76</v>
      </c>
      <c r="D455" s="91">
        <f>ROUND(((D456+D457+D459+D458)/1000),5)</f>
        <v>3.6776</v>
      </c>
      <c r="E455" s="91">
        <f>ROUND(((E456+E457+E459+E458)/1000),5)</f>
        <v>3.5657399999999999</v>
      </c>
      <c r="F455" s="91">
        <f>ROUND(((F456+F457+F459+F458)/1000),5)</f>
        <v>3.5048499999999998</v>
      </c>
      <c r="G455" s="91">
        <f t="shared" ref="G455:AA455" si="264">ROUND(((G456+G457+G459+G458)/1000),5)</f>
        <v>3.46204</v>
      </c>
      <c r="H455" s="91">
        <f t="shared" si="264"/>
        <v>3.43567</v>
      </c>
      <c r="I455" s="91">
        <f t="shared" si="264"/>
        <v>3.4144199999999998</v>
      </c>
      <c r="J455" s="91">
        <f t="shared" si="264"/>
        <v>3.4027500000000002</v>
      </c>
      <c r="K455" s="91">
        <f t="shared" si="264"/>
        <v>3.6325500000000002</v>
      </c>
      <c r="L455" s="91">
        <f t="shared" si="264"/>
        <v>3.9144700000000001</v>
      </c>
      <c r="M455" s="91">
        <f t="shared" si="264"/>
        <v>4.10555</v>
      </c>
      <c r="N455" s="91">
        <f t="shared" si="264"/>
        <v>4.2159800000000001</v>
      </c>
      <c r="O455" s="91">
        <f t="shared" si="264"/>
        <v>4.2506700000000004</v>
      </c>
      <c r="P455" s="91">
        <f t="shared" si="264"/>
        <v>4.2499399999999996</v>
      </c>
      <c r="Q455" s="91">
        <f t="shared" si="264"/>
        <v>4.2584400000000002</v>
      </c>
      <c r="R455" s="91">
        <f t="shared" si="264"/>
        <v>4.25969</v>
      </c>
      <c r="S455" s="91">
        <f t="shared" si="264"/>
        <v>4.2515900000000002</v>
      </c>
      <c r="T455" s="91">
        <f t="shared" si="264"/>
        <v>4.2136699999999996</v>
      </c>
      <c r="U455" s="91">
        <f t="shared" si="264"/>
        <v>4.1578600000000003</v>
      </c>
      <c r="V455" s="91">
        <f t="shared" si="264"/>
        <v>4.1494200000000001</v>
      </c>
      <c r="W455" s="91">
        <f t="shared" si="264"/>
        <v>4.1907800000000002</v>
      </c>
      <c r="X455" s="91">
        <f t="shared" si="264"/>
        <v>4.20566</v>
      </c>
      <c r="Y455" s="91">
        <f t="shared" si="264"/>
        <v>4.0981100000000001</v>
      </c>
      <c r="Z455" s="91">
        <f t="shared" si="264"/>
        <v>4.0419299999999998</v>
      </c>
      <c r="AA455" s="91">
        <f t="shared" si="264"/>
        <v>3.7819600000000002</v>
      </c>
    </row>
    <row r="456" spans="1:27" ht="12.75" hidden="1" customHeight="1" outlineLevel="1" x14ac:dyDescent="0.2">
      <c r="A456" s="99" t="s">
        <v>681</v>
      </c>
      <c r="B456" s="63" t="s">
        <v>238</v>
      </c>
      <c r="C456" s="43" t="s">
        <v>79</v>
      </c>
      <c r="D456" s="44">
        <v>1340.56</v>
      </c>
      <c r="E456" s="44">
        <v>1228.7</v>
      </c>
      <c r="F456" s="44">
        <v>1167.81</v>
      </c>
      <c r="G456" s="44">
        <v>1125</v>
      </c>
      <c r="H456" s="44">
        <v>1098.6300000000001</v>
      </c>
      <c r="I456" s="44">
        <v>1077.3800000000001</v>
      </c>
      <c r="J456" s="44">
        <v>1065.71</v>
      </c>
      <c r="K456" s="44">
        <v>1295.51</v>
      </c>
      <c r="L456" s="44">
        <v>1577.43</v>
      </c>
      <c r="M456" s="44">
        <v>1768.51</v>
      </c>
      <c r="N456" s="44">
        <v>1878.94</v>
      </c>
      <c r="O456" s="44">
        <v>1913.63</v>
      </c>
      <c r="P456" s="44">
        <v>1912.9</v>
      </c>
      <c r="Q456" s="44">
        <v>1921.4</v>
      </c>
      <c r="R456" s="44">
        <v>1922.65</v>
      </c>
      <c r="S456" s="44">
        <v>1914.55</v>
      </c>
      <c r="T456" s="44">
        <v>1876.63</v>
      </c>
      <c r="U456" s="44">
        <v>1820.82</v>
      </c>
      <c r="V456" s="44">
        <v>1812.38</v>
      </c>
      <c r="W456" s="44">
        <v>1853.74</v>
      </c>
      <c r="X456" s="44">
        <v>1868.62</v>
      </c>
      <c r="Y456" s="44">
        <v>1761.07</v>
      </c>
      <c r="Z456" s="44">
        <v>1704.89</v>
      </c>
      <c r="AA456" s="44">
        <v>1444.92</v>
      </c>
    </row>
    <row r="457" spans="1:27" ht="12.75" hidden="1" customHeight="1" outlineLevel="1" x14ac:dyDescent="0.2">
      <c r="A457" s="99" t="s">
        <v>682</v>
      </c>
      <c r="B457" s="63" t="s">
        <v>90</v>
      </c>
      <c r="C457" s="43" t="s">
        <v>79</v>
      </c>
      <c r="D457" s="44">
        <f>$D$327</f>
        <v>2222.89</v>
      </c>
      <c r="E457" s="44">
        <f t="shared" ref="E457:AA457" si="265">$D$327</f>
        <v>2222.89</v>
      </c>
      <c r="F457" s="44">
        <f t="shared" si="265"/>
        <v>2222.89</v>
      </c>
      <c r="G457" s="44">
        <f t="shared" si="265"/>
        <v>2222.89</v>
      </c>
      <c r="H457" s="44">
        <f t="shared" si="265"/>
        <v>2222.89</v>
      </c>
      <c r="I457" s="44">
        <f t="shared" si="265"/>
        <v>2222.89</v>
      </c>
      <c r="J457" s="44">
        <f t="shared" si="265"/>
        <v>2222.89</v>
      </c>
      <c r="K457" s="44">
        <f t="shared" si="265"/>
        <v>2222.89</v>
      </c>
      <c r="L457" s="44">
        <f t="shared" si="265"/>
        <v>2222.89</v>
      </c>
      <c r="M457" s="44">
        <f t="shared" si="265"/>
        <v>2222.89</v>
      </c>
      <c r="N457" s="44">
        <f t="shared" si="265"/>
        <v>2222.89</v>
      </c>
      <c r="O457" s="44">
        <f t="shared" si="265"/>
        <v>2222.89</v>
      </c>
      <c r="P457" s="44">
        <f t="shared" si="265"/>
        <v>2222.89</v>
      </c>
      <c r="Q457" s="44">
        <f t="shared" si="265"/>
        <v>2222.89</v>
      </c>
      <c r="R457" s="44">
        <f t="shared" si="265"/>
        <v>2222.89</v>
      </c>
      <c r="S457" s="44">
        <f t="shared" si="265"/>
        <v>2222.89</v>
      </c>
      <c r="T457" s="44">
        <f t="shared" si="265"/>
        <v>2222.89</v>
      </c>
      <c r="U457" s="44">
        <f t="shared" si="265"/>
        <v>2222.89</v>
      </c>
      <c r="V457" s="44">
        <f t="shared" si="265"/>
        <v>2222.89</v>
      </c>
      <c r="W457" s="44">
        <f t="shared" si="265"/>
        <v>2222.89</v>
      </c>
      <c r="X457" s="44">
        <f t="shared" si="265"/>
        <v>2222.89</v>
      </c>
      <c r="Y457" s="44">
        <f t="shared" si="265"/>
        <v>2222.89</v>
      </c>
      <c r="Z457" s="44">
        <f t="shared" si="265"/>
        <v>2222.89</v>
      </c>
      <c r="AA457" s="44">
        <f t="shared" si="265"/>
        <v>2222.89</v>
      </c>
    </row>
    <row r="458" spans="1:27" ht="12.75" hidden="1" customHeight="1" outlineLevel="1" x14ac:dyDescent="0.2">
      <c r="A458" s="99" t="s">
        <v>683</v>
      </c>
      <c r="B458" s="63" t="s">
        <v>83</v>
      </c>
      <c r="C458" s="43" t="s">
        <v>79</v>
      </c>
      <c r="D458" s="44">
        <v>3.92</v>
      </c>
      <c r="E458" s="44">
        <v>3.92</v>
      </c>
      <c r="F458" s="44">
        <v>3.92</v>
      </c>
      <c r="G458" s="44">
        <v>3.92</v>
      </c>
      <c r="H458" s="44">
        <v>3.92</v>
      </c>
      <c r="I458" s="44">
        <v>3.92</v>
      </c>
      <c r="J458" s="44">
        <v>3.92</v>
      </c>
      <c r="K458" s="44">
        <v>3.92</v>
      </c>
      <c r="L458" s="44">
        <v>3.92</v>
      </c>
      <c r="M458" s="44">
        <v>3.92</v>
      </c>
      <c r="N458" s="44">
        <v>3.92</v>
      </c>
      <c r="O458" s="44">
        <v>3.92</v>
      </c>
      <c r="P458" s="44">
        <v>3.92</v>
      </c>
      <c r="Q458" s="44">
        <v>3.92</v>
      </c>
      <c r="R458" s="44">
        <v>3.92</v>
      </c>
      <c r="S458" s="44">
        <v>3.92</v>
      </c>
      <c r="T458" s="44">
        <v>3.92</v>
      </c>
      <c r="U458" s="44">
        <v>3.92</v>
      </c>
      <c r="V458" s="44">
        <v>3.92</v>
      </c>
      <c r="W458" s="44">
        <v>3.92</v>
      </c>
      <c r="X458" s="44">
        <v>3.92</v>
      </c>
      <c r="Y458" s="44">
        <v>3.92</v>
      </c>
      <c r="Z458" s="44">
        <v>3.92</v>
      </c>
      <c r="AA458" s="44">
        <v>3.92</v>
      </c>
    </row>
    <row r="459" spans="1:27" ht="12.75" hidden="1" customHeight="1" outlineLevel="1" x14ac:dyDescent="0.2">
      <c r="A459" s="99" t="s">
        <v>684</v>
      </c>
      <c r="B459" s="63" t="s">
        <v>81</v>
      </c>
      <c r="C459" s="43" t="s">
        <v>79</v>
      </c>
      <c r="D459" s="44">
        <f>$D$11</f>
        <v>110.23</v>
      </c>
      <c r="E459" s="44">
        <f t="shared" ref="E459:AA459" si="266">$D$11</f>
        <v>110.23</v>
      </c>
      <c r="F459" s="44">
        <f t="shared" si="266"/>
        <v>110.23</v>
      </c>
      <c r="G459" s="44">
        <f t="shared" si="266"/>
        <v>110.23</v>
      </c>
      <c r="H459" s="44">
        <f t="shared" si="266"/>
        <v>110.23</v>
      </c>
      <c r="I459" s="44">
        <f t="shared" si="266"/>
        <v>110.23</v>
      </c>
      <c r="J459" s="44">
        <f t="shared" si="266"/>
        <v>110.23</v>
      </c>
      <c r="K459" s="44">
        <f t="shared" si="266"/>
        <v>110.23</v>
      </c>
      <c r="L459" s="44">
        <f t="shared" si="266"/>
        <v>110.23</v>
      </c>
      <c r="M459" s="44">
        <f t="shared" si="266"/>
        <v>110.23</v>
      </c>
      <c r="N459" s="44">
        <f t="shared" si="266"/>
        <v>110.23</v>
      </c>
      <c r="O459" s="44">
        <f t="shared" si="266"/>
        <v>110.23</v>
      </c>
      <c r="P459" s="44">
        <f t="shared" si="266"/>
        <v>110.23</v>
      </c>
      <c r="Q459" s="44">
        <f t="shared" si="266"/>
        <v>110.23</v>
      </c>
      <c r="R459" s="44">
        <f t="shared" si="266"/>
        <v>110.23</v>
      </c>
      <c r="S459" s="44">
        <f t="shared" si="266"/>
        <v>110.23</v>
      </c>
      <c r="T459" s="44">
        <f t="shared" si="266"/>
        <v>110.23</v>
      </c>
      <c r="U459" s="44">
        <f t="shared" si="266"/>
        <v>110.23</v>
      </c>
      <c r="V459" s="44">
        <f t="shared" si="266"/>
        <v>110.23</v>
      </c>
      <c r="W459" s="44">
        <f t="shared" si="266"/>
        <v>110.23</v>
      </c>
      <c r="X459" s="44">
        <f t="shared" si="266"/>
        <v>110.23</v>
      </c>
      <c r="Y459" s="44">
        <f t="shared" si="266"/>
        <v>110.23</v>
      </c>
      <c r="Z459" s="44">
        <f t="shared" si="266"/>
        <v>110.23</v>
      </c>
      <c r="AA459" s="44">
        <f t="shared" si="266"/>
        <v>110.23</v>
      </c>
    </row>
    <row r="460" spans="1:27" collapsed="1" x14ac:dyDescent="0.2">
      <c r="A460" s="98" t="s">
        <v>685</v>
      </c>
      <c r="B460" s="28" t="str">
        <f>"28"&amp;"."&amp;$B$662&amp;"."&amp;$B$663</f>
        <v>28.08.2023</v>
      </c>
      <c r="C460" s="90" t="s">
        <v>76</v>
      </c>
      <c r="D460" s="91">
        <f>ROUND(((D461+D462+D464+D463)/1000),5)</f>
        <v>3.6457799999999998</v>
      </c>
      <c r="E460" s="91">
        <f>ROUND(((E461+E462+E464+E463)/1000),5)</f>
        <v>3.5041099999999998</v>
      </c>
      <c r="F460" s="91">
        <f>ROUND(((F461+F462+F464+F463)/1000),5)</f>
        <v>3.43391</v>
      </c>
      <c r="G460" s="91">
        <f t="shared" ref="G460:AA460" si="267">ROUND(((G461+G462+G464+G463)/1000),5)</f>
        <v>3.37094</v>
      </c>
      <c r="H460" s="91">
        <f t="shared" si="267"/>
        <v>3.4153099999999998</v>
      </c>
      <c r="I460" s="91">
        <f t="shared" si="267"/>
        <v>3.5053399999999999</v>
      </c>
      <c r="J460" s="91">
        <f t="shared" si="267"/>
        <v>3.68066</v>
      </c>
      <c r="K460" s="91">
        <f t="shared" si="267"/>
        <v>3.9610699999999999</v>
      </c>
      <c r="L460" s="91">
        <f t="shared" si="267"/>
        <v>4.24214</v>
      </c>
      <c r="M460" s="91">
        <f t="shared" si="267"/>
        <v>4.3542500000000004</v>
      </c>
      <c r="N460" s="91">
        <f t="shared" si="267"/>
        <v>4.3684799999999999</v>
      </c>
      <c r="O460" s="91">
        <f t="shared" si="267"/>
        <v>4.3692000000000002</v>
      </c>
      <c r="P460" s="91">
        <f t="shared" si="267"/>
        <v>4.3599500000000004</v>
      </c>
      <c r="Q460" s="91">
        <f t="shared" si="267"/>
        <v>4.4153799999999999</v>
      </c>
      <c r="R460" s="91">
        <f t="shared" si="267"/>
        <v>4.5089300000000003</v>
      </c>
      <c r="S460" s="91">
        <f t="shared" si="267"/>
        <v>4.5008800000000004</v>
      </c>
      <c r="T460" s="91">
        <f t="shared" si="267"/>
        <v>4.5185899999999997</v>
      </c>
      <c r="U460" s="91">
        <f t="shared" si="267"/>
        <v>4.3784200000000002</v>
      </c>
      <c r="V460" s="91">
        <f t="shared" si="267"/>
        <v>4.3714199999999996</v>
      </c>
      <c r="W460" s="91">
        <f t="shared" si="267"/>
        <v>4.3789400000000001</v>
      </c>
      <c r="X460" s="91">
        <f t="shared" si="267"/>
        <v>4.3546899999999997</v>
      </c>
      <c r="Y460" s="91">
        <f t="shared" si="267"/>
        <v>4.2706</v>
      </c>
      <c r="Z460" s="91">
        <f t="shared" si="267"/>
        <v>4.0373099999999997</v>
      </c>
      <c r="AA460" s="91">
        <f t="shared" si="267"/>
        <v>3.7930299999999999</v>
      </c>
    </row>
    <row r="461" spans="1:27" ht="12.75" hidden="1" customHeight="1" outlineLevel="1" x14ac:dyDescent="0.2">
      <c r="A461" s="99" t="s">
        <v>686</v>
      </c>
      <c r="B461" s="63" t="s">
        <v>238</v>
      </c>
      <c r="C461" s="43" t="s">
        <v>79</v>
      </c>
      <c r="D461" s="44">
        <v>1308.74</v>
      </c>
      <c r="E461" s="44">
        <v>1167.07</v>
      </c>
      <c r="F461" s="44">
        <v>1096.8699999999999</v>
      </c>
      <c r="G461" s="44">
        <v>1033.9000000000001</v>
      </c>
      <c r="H461" s="44">
        <v>1078.27</v>
      </c>
      <c r="I461" s="44">
        <v>1168.3</v>
      </c>
      <c r="J461" s="44">
        <v>1343.62</v>
      </c>
      <c r="K461" s="44">
        <v>1624.03</v>
      </c>
      <c r="L461" s="44">
        <v>1905.1</v>
      </c>
      <c r="M461" s="44">
        <v>2017.21</v>
      </c>
      <c r="N461" s="44">
        <v>2031.44</v>
      </c>
      <c r="O461" s="44">
        <v>2032.16</v>
      </c>
      <c r="P461" s="44">
        <v>2022.91</v>
      </c>
      <c r="Q461" s="44">
        <v>2078.34</v>
      </c>
      <c r="R461" s="44">
        <v>2171.89</v>
      </c>
      <c r="S461" s="44">
        <v>2163.84</v>
      </c>
      <c r="T461" s="44">
        <v>2181.5500000000002</v>
      </c>
      <c r="U461" s="44">
        <v>2041.38</v>
      </c>
      <c r="V461" s="44">
        <v>2034.38</v>
      </c>
      <c r="W461" s="44">
        <v>2041.9</v>
      </c>
      <c r="X461" s="44">
        <v>2017.65</v>
      </c>
      <c r="Y461" s="44">
        <v>1933.56</v>
      </c>
      <c r="Z461" s="44">
        <v>1700.27</v>
      </c>
      <c r="AA461" s="44">
        <v>1455.99</v>
      </c>
    </row>
    <row r="462" spans="1:27" ht="12.75" hidden="1" customHeight="1" outlineLevel="1" x14ac:dyDescent="0.2">
      <c r="A462" s="99" t="s">
        <v>687</v>
      </c>
      <c r="B462" s="63" t="s">
        <v>90</v>
      </c>
      <c r="C462" s="43" t="s">
        <v>79</v>
      </c>
      <c r="D462" s="44">
        <f>$D$327</f>
        <v>2222.89</v>
      </c>
      <c r="E462" s="44">
        <f t="shared" ref="E462:AA462" si="268">$D$327</f>
        <v>2222.89</v>
      </c>
      <c r="F462" s="44">
        <f t="shared" si="268"/>
        <v>2222.89</v>
      </c>
      <c r="G462" s="44">
        <f t="shared" si="268"/>
        <v>2222.89</v>
      </c>
      <c r="H462" s="44">
        <f t="shared" si="268"/>
        <v>2222.89</v>
      </c>
      <c r="I462" s="44">
        <f t="shared" si="268"/>
        <v>2222.89</v>
      </c>
      <c r="J462" s="44">
        <f t="shared" si="268"/>
        <v>2222.89</v>
      </c>
      <c r="K462" s="44">
        <f t="shared" si="268"/>
        <v>2222.89</v>
      </c>
      <c r="L462" s="44">
        <f t="shared" si="268"/>
        <v>2222.89</v>
      </c>
      <c r="M462" s="44">
        <f t="shared" si="268"/>
        <v>2222.89</v>
      </c>
      <c r="N462" s="44">
        <f t="shared" si="268"/>
        <v>2222.89</v>
      </c>
      <c r="O462" s="44">
        <f t="shared" si="268"/>
        <v>2222.89</v>
      </c>
      <c r="P462" s="44">
        <f t="shared" si="268"/>
        <v>2222.89</v>
      </c>
      <c r="Q462" s="44">
        <f t="shared" si="268"/>
        <v>2222.89</v>
      </c>
      <c r="R462" s="44">
        <f t="shared" si="268"/>
        <v>2222.89</v>
      </c>
      <c r="S462" s="44">
        <f t="shared" si="268"/>
        <v>2222.89</v>
      </c>
      <c r="T462" s="44">
        <f t="shared" si="268"/>
        <v>2222.89</v>
      </c>
      <c r="U462" s="44">
        <f t="shared" si="268"/>
        <v>2222.89</v>
      </c>
      <c r="V462" s="44">
        <f t="shared" si="268"/>
        <v>2222.89</v>
      </c>
      <c r="W462" s="44">
        <f t="shared" si="268"/>
        <v>2222.89</v>
      </c>
      <c r="X462" s="44">
        <f t="shared" si="268"/>
        <v>2222.89</v>
      </c>
      <c r="Y462" s="44">
        <f t="shared" si="268"/>
        <v>2222.89</v>
      </c>
      <c r="Z462" s="44">
        <f t="shared" si="268"/>
        <v>2222.89</v>
      </c>
      <c r="AA462" s="44">
        <f t="shared" si="268"/>
        <v>2222.89</v>
      </c>
    </row>
    <row r="463" spans="1:27" ht="12.75" hidden="1" customHeight="1" outlineLevel="1" x14ac:dyDescent="0.2">
      <c r="A463" s="99" t="s">
        <v>688</v>
      </c>
      <c r="B463" s="63" t="s">
        <v>83</v>
      </c>
      <c r="C463" s="43" t="s">
        <v>79</v>
      </c>
      <c r="D463" s="44">
        <v>3.92</v>
      </c>
      <c r="E463" s="44">
        <v>3.92</v>
      </c>
      <c r="F463" s="44">
        <v>3.92</v>
      </c>
      <c r="G463" s="44">
        <v>3.92</v>
      </c>
      <c r="H463" s="44">
        <v>3.92</v>
      </c>
      <c r="I463" s="44">
        <v>3.92</v>
      </c>
      <c r="J463" s="44">
        <v>3.92</v>
      </c>
      <c r="K463" s="44">
        <v>3.92</v>
      </c>
      <c r="L463" s="44">
        <v>3.92</v>
      </c>
      <c r="M463" s="44">
        <v>3.92</v>
      </c>
      <c r="N463" s="44">
        <v>3.92</v>
      </c>
      <c r="O463" s="44">
        <v>3.92</v>
      </c>
      <c r="P463" s="44">
        <v>3.92</v>
      </c>
      <c r="Q463" s="44">
        <v>3.92</v>
      </c>
      <c r="R463" s="44">
        <v>3.92</v>
      </c>
      <c r="S463" s="44">
        <v>3.92</v>
      </c>
      <c r="T463" s="44">
        <v>3.92</v>
      </c>
      <c r="U463" s="44">
        <v>3.92</v>
      </c>
      <c r="V463" s="44">
        <v>3.92</v>
      </c>
      <c r="W463" s="44">
        <v>3.92</v>
      </c>
      <c r="X463" s="44">
        <v>3.92</v>
      </c>
      <c r="Y463" s="44">
        <v>3.92</v>
      </c>
      <c r="Z463" s="44">
        <v>3.92</v>
      </c>
      <c r="AA463" s="44">
        <v>3.92</v>
      </c>
    </row>
    <row r="464" spans="1:27" ht="12.75" hidden="1" customHeight="1" outlineLevel="1" x14ac:dyDescent="0.2">
      <c r="A464" s="99" t="s">
        <v>689</v>
      </c>
      <c r="B464" s="63" t="s">
        <v>81</v>
      </c>
      <c r="C464" s="43" t="s">
        <v>79</v>
      </c>
      <c r="D464" s="44">
        <f>$D$11</f>
        <v>110.23</v>
      </c>
      <c r="E464" s="44">
        <f t="shared" ref="E464:AA464" si="269">$D$11</f>
        <v>110.23</v>
      </c>
      <c r="F464" s="44">
        <f t="shared" si="269"/>
        <v>110.23</v>
      </c>
      <c r="G464" s="44">
        <f t="shared" si="269"/>
        <v>110.23</v>
      </c>
      <c r="H464" s="44">
        <f t="shared" si="269"/>
        <v>110.23</v>
      </c>
      <c r="I464" s="44">
        <f t="shared" si="269"/>
        <v>110.23</v>
      </c>
      <c r="J464" s="44">
        <f t="shared" si="269"/>
        <v>110.23</v>
      </c>
      <c r="K464" s="44">
        <f t="shared" si="269"/>
        <v>110.23</v>
      </c>
      <c r="L464" s="44">
        <f t="shared" si="269"/>
        <v>110.23</v>
      </c>
      <c r="M464" s="44">
        <f t="shared" si="269"/>
        <v>110.23</v>
      </c>
      <c r="N464" s="44">
        <f t="shared" si="269"/>
        <v>110.23</v>
      </c>
      <c r="O464" s="44">
        <f t="shared" si="269"/>
        <v>110.23</v>
      </c>
      <c r="P464" s="44">
        <f t="shared" si="269"/>
        <v>110.23</v>
      </c>
      <c r="Q464" s="44">
        <f t="shared" si="269"/>
        <v>110.23</v>
      </c>
      <c r="R464" s="44">
        <f t="shared" si="269"/>
        <v>110.23</v>
      </c>
      <c r="S464" s="44">
        <f t="shared" si="269"/>
        <v>110.23</v>
      </c>
      <c r="T464" s="44">
        <f t="shared" si="269"/>
        <v>110.23</v>
      </c>
      <c r="U464" s="44">
        <f t="shared" si="269"/>
        <v>110.23</v>
      </c>
      <c r="V464" s="44">
        <f t="shared" si="269"/>
        <v>110.23</v>
      </c>
      <c r="W464" s="44">
        <f t="shared" si="269"/>
        <v>110.23</v>
      </c>
      <c r="X464" s="44">
        <f t="shared" si="269"/>
        <v>110.23</v>
      </c>
      <c r="Y464" s="44">
        <f t="shared" si="269"/>
        <v>110.23</v>
      </c>
      <c r="Z464" s="44">
        <f t="shared" si="269"/>
        <v>110.23</v>
      </c>
      <c r="AA464" s="44">
        <f t="shared" si="269"/>
        <v>110.23</v>
      </c>
    </row>
    <row r="465" spans="1:27" collapsed="1" x14ac:dyDescent="0.2">
      <c r="A465" s="98" t="s">
        <v>690</v>
      </c>
      <c r="B465" s="28" t="str">
        <f>"29"&amp;"."&amp;$B$662&amp;"."&amp;$B$663</f>
        <v>29.08.2023</v>
      </c>
      <c r="C465" s="90" t="s">
        <v>76</v>
      </c>
      <c r="D465" s="91">
        <f>ROUND(((D466+D467+D469+D468)/1000),5)</f>
        <v>3.6607400000000001</v>
      </c>
      <c r="E465" s="91">
        <f>ROUND(((E466+E467+E469+E468)/1000),5)</f>
        <v>3.52312</v>
      </c>
      <c r="F465" s="91">
        <f>ROUND(((F466+F467+F469+F468)/1000),5)</f>
        <v>3.4055499999999999</v>
      </c>
      <c r="G465" s="91">
        <f t="shared" ref="G465:AA465" si="270">ROUND(((G466+G467+G469+G468)/1000),5)</f>
        <v>3.4077899999999999</v>
      </c>
      <c r="H465" s="91">
        <f t="shared" si="270"/>
        <v>3.4794700000000001</v>
      </c>
      <c r="I465" s="91">
        <f t="shared" si="270"/>
        <v>3.61138</v>
      </c>
      <c r="J465" s="91">
        <f t="shared" si="270"/>
        <v>3.6977899999999999</v>
      </c>
      <c r="K465" s="91">
        <f t="shared" si="270"/>
        <v>3.9580299999999999</v>
      </c>
      <c r="L465" s="91">
        <f t="shared" si="270"/>
        <v>4.31731</v>
      </c>
      <c r="M465" s="91">
        <f t="shared" si="270"/>
        <v>4.3823299999999996</v>
      </c>
      <c r="N465" s="91">
        <f t="shared" si="270"/>
        <v>4.4216800000000003</v>
      </c>
      <c r="O465" s="91">
        <f t="shared" si="270"/>
        <v>4.3997400000000004</v>
      </c>
      <c r="P465" s="91">
        <f t="shared" si="270"/>
        <v>4.3905099999999999</v>
      </c>
      <c r="Q465" s="91">
        <f t="shared" si="270"/>
        <v>4.4090999999999996</v>
      </c>
      <c r="R465" s="91">
        <f t="shared" si="270"/>
        <v>4.4559899999999999</v>
      </c>
      <c r="S465" s="91">
        <f t="shared" si="270"/>
        <v>4.45608</v>
      </c>
      <c r="T465" s="91">
        <f t="shared" si="270"/>
        <v>4.4463200000000001</v>
      </c>
      <c r="U465" s="91">
        <f t="shared" si="270"/>
        <v>4.4286899999999996</v>
      </c>
      <c r="V465" s="91">
        <f t="shared" si="270"/>
        <v>4.4066099999999997</v>
      </c>
      <c r="W465" s="91">
        <f t="shared" si="270"/>
        <v>4.4375400000000003</v>
      </c>
      <c r="X465" s="91">
        <f t="shared" si="270"/>
        <v>4.4432999999999998</v>
      </c>
      <c r="Y465" s="91">
        <f t="shared" si="270"/>
        <v>4.3828100000000001</v>
      </c>
      <c r="Z465" s="91">
        <f t="shared" si="270"/>
        <v>4.0328400000000002</v>
      </c>
      <c r="AA465" s="91">
        <f t="shared" si="270"/>
        <v>3.8286099999999998</v>
      </c>
    </row>
    <row r="466" spans="1:27" ht="12.75" hidden="1" customHeight="1" outlineLevel="1" x14ac:dyDescent="0.2">
      <c r="A466" s="99" t="s">
        <v>691</v>
      </c>
      <c r="B466" s="63" t="s">
        <v>238</v>
      </c>
      <c r="C466" s="43" t="s">
        <v>79</v>
      </c>
      <c r="D466" s="44">
        <v>1323.7</v>
      </c>
      <c r="E466" s="44">
        <v>1186.08</v>
      </c>
      <c r="F466" s="44">
        <v>1068.51</v>
      </c>
      <c r="G466" s="44">
        <v>1070.75</v>
      </c>
      <c r="H466" s="44">
        <v>1142.43</v>
      </c>
      <c r="I466" s="44">
        <v>1274.3399999999999</v>
      </c>
      <c r="J466" s="44">
        <v>1360.75</v>
      </c>
      <c r="K466" s="44">
        <v>1620.99</v>
      </c>
      <c r="L466" s="44">
        <v>1980.27</v>
      </c>
      <c r="M466" s="44">
        <v>2045.29</v>
      </c>
      <c r="N466" s="44">
        <v>2084.64</v>
      </c>
      <c r="O466" s="44">
        <v>2062.6999999999998</v>
      </c>
      <c r="P466" s="44">
        <v>2053.4699999999998</v>
      </c>
      <c r="Q466" s="44">
        <v>2072.06</v>
      </c>
      <c r="R466" s="44">
        <v>2118.9499999999998</v>
      </c>
      <c r="S466" s="44">
        <v>2119.04</v>
      </c>
      <c r="T466" s="44">
        <v>2109.2800000000002</v>
      </c>
      <c r="U466" s="44">
        <v>2091.65</v>
      </c>
      <c r="V466" s="44">
        <v>2069.5700000000002</v>
      </c>
      <c r="W466" s="44">
        <v>2100.5</v>
      </c>
      <c r="X466" s="44">
        <v>2106.2600000000002</v>
      </c>
      <c r="Y466" s="44">
        <v>2045.77</v>
      </c>
      <c r="Z466" s="44">
        <v>1695.8</v>
      </c>
      <c r="AA466" s="44">
        <v>1491.57</v>
      </c>
    </row>
    <row r="467" spans="1:27" ht="12.75" hidden="1" customHeight="1" outlineLevel="1" x14ac:dyDescent="0.2">
      <c r="A467" s="99" t="s">
        <v>692</v>
      </c>
      <c r="B467" s="63" t="s">
        <v>90</v>
      </c>
      <c r="C467" s="43" t="s">
        <v>79</v>
      </c>
      <c r="D467" s="44">
        <f>$D$327</f>
        <v>2222.89</v>
      </c>
      <c r="E467" s="44">
        <f t="shared" ref="E467:AA467" si="271">$D$327</f>
        <v>2222.89</v>
      </c>
      <c r="F467" s="44">
        <f t="shared" si="271"/>
        <v>2222.89</v>
      </c>
      <c r="G467" s="44">
        <f t="shared" si="271"/>
        <v>2222.89</v>
      </c>
      <c r="H467" s="44">
        <f t="shared" si="271"/>
        <v>2222.89</v>
      </c>
      <c r="I467" s="44">
        <f t="shared" si="271"/>
        <v>2222.89</v>
      </c>
      <c r="J467" s="44">
        <f t="shared" si="271"/>
        <v>2222.89</v>
      </c>
      <c r="K467" s="44">
        <f t="shared" si="271"/>
        <v>2222.89</v>
      </c>
      <c r="L467" s="44">
        <f t="shared" si="271"/>
        <v>2222.89</v>
      </c>
      <c r="M467" s="44">
        <f t="shared" si="271"/>
        <v>2222.89</v>
      </c>
      <c r="N467" s="44">
        <f t="shared" si="271"/>
        <v>2222.89</v>
      </c>
      <c r="O467" s="44">
        <f t="shared" si="271"/>
        <v>2222.89</v>
      </c>
      <c r="P467" s="44">
        <f t="shared" si="271"/>
        <v>2222.89</v>
      </c>
      <c r="Q467" s="44">
        <f t="shared" si="271"/>
        <v>2222.89</v>
      </c>
      <c r="R467" s="44">
        <f t="shared" si="271"/>
        <v>2222.89</v>
      </c>
      <c r="S467" s="44">
        <f t="shared" si="271"/>
        <v>2222.89</v>
      </c>
      <c r="T467" s="44">
        <f t="shared" si="271"/>
        <v>2222.89</v>
      </c>
      <c r="U467" s="44">
        <f t="shared" si="271"/>
        <v>2222.89</v>
      </c>
      <c r="V467" s="44">
        <f t="shared" si="271"/>
        <v>2222.89</v>
      </c>
      <c r="W467" s="44">
        <f t="shared" si="271"/>
        <v>2222.89</v>
      </c>
      <c r="X467" s="44">
        <f t="shared" si="271"/>
        <v>2222.89</v>
      </c>
      <c r="Y467" s="44">
        <f t="shared" si="271"/>
        <v>2222.89</v>
      </c>
      <c r="Z467" s="44">
        <f t="shared" si="271"/>
        <v>2222.89</v>
      </c>
      <c r="AA467" s="44">
        <f t="shared" si="271"/>
        <v>2222.89</v>
      </c>
    </row>
    <row r="468" spans="1:27" ht="12.75" hidden="1" customHeight="1" outlineLevel="1" x14ac:dyDescent="0.2">
      <c r="A468" s="99" t="s">
        <v>693</v>
      </c>
      <c r="B468" s="63" t="s">
        <v>83</v>
      </c>
      <c r="C468" s="43" t="s">
        <v>79</v>
      </c>
      <c r="D468" s="44">
        <v>3.92</v>
      </c>
      <c r="E468" s="44">
        <v>3.92</v>
      </c>
      <c r="F468" s="44">
        <v>3.92</v>
      </c>
      <c r="G468" s="44">
        <v>3.92</v>
      </c>
      <c r="H468" s="44">
        <v>3.92</v>
      </c>
      <c r="I468" s="44">
        <v>3.92</v>
      </c>
      <c r="J468" s="44">
        <v>3.92</v>
      </c>
      <c r="K468" s="44">
        <v>3.92</v>
      </c>
      <c r="L468" s="44">
        <v>3.92</v>
      </c>
      <c r="M468" s="44">
        <v>3.92</v>
      </c>
      <c r="N468" s="44">
        <v>3.92</v>
      </c>
      <c r="O468" s="44">
        <v>3.92</v>
      </c>
      <c r="P468" s="44">
        <v>3.92</v>
      </c>
      <c r="Q468" s="44">
        <v>3.92</v>
      </c>
      <c r="R468" s="44">
        <v>3.92</v>
      </c>
      <c r="S468" s="44">
        <v>3.92</v>
      </c>
      <c r="T468" s="44">
        <v>3.92</v>
      </c>
      <c r="U468" s="44">
        <v>3.92</v>
      </c>
      <c r="V468" s="44">
        <v>3.92</v>
      </c>
      <c r="W468" s="44">
        <v>3.92</v>
      </c>
      <c r="X468" s="44">
        <v>3.92</v>
      </c>
      <c r="Y468" s="44">
        <v>3.92</v>
      </c>
      <c r="Z468" s="44">
        <v>3.92</v>
      </c>
      <c r="AA468" s="44">
        <v>3.92</v>
      </c>
    </row>
    <row r="469" spans="1:27" ht="12.75" hidden="1" customHeight="1" outlineLevel="1" x14ac:dyDescent="0.2">
      <c r="A469" s="99" t="s">
        <v>694</v>
      </c>
      <c r="B469" s="63" t="s">
        <v>81</v>
      </c>
      <c r="C469" s="43" t="s">
        <v>79</v>
      </c>
      <c r="D469" s="44">
        <f>$D$11</f>
        <v>110.23</v>
      </c>
      <c r="E469" s="44">
        <f t="shared" ref="E469:AA469" si="272">$D$11</f>
        <v>110.23</v>
      </c>
      <c r="F469" s="44">
        <f t="shared" si="272"/>
        <v>110.23</v>
      </c>
      <c r="G469" s="44">
        <f t="shared" si="272"/>
        <v>110.23</v>
      </c>
      <c r="H469" s="44">
        <f t="shared" si="272"/>
        <v>110.23</v>
      </c>
      <c r="I469" s="44">
        <f t="shared" si="272"/>
        <v>110.23</v>
      </c>
      <c r="J469" s="44">
        <f t="shared" si="272"/>
        <v>110.23</v>
      </c>
      <c r="K469" s="44">
        <f t="shared" si="272"/>
        <v>110.23</v>
      </c>
      <c r="L469" s="44">
        <f t="shared" si="272"/>
        <v>110.23</v>
      </c>
      <c r="M469" s="44">
        <f t="shared" si="272"/>
        <v>110.23</v>
      </c>
      <c r="N469" s="44">
        <f t="shared" si="272"/>
        <v>110.23</v>
      </c>
      <c r="O469" s="44">
        <f t="shared" si="272"/>
        <v>110.23</v>
      </c>
      <c r="P469" s="44">
        <f t="shared" si="272"/>
        <v>110.23</v>
      </c>
      <c r="Q469" s="44">
        <f t="shared" si="272"/>
        <v>110.23</v>
      </c>
      <c r="R469" s="44">
        <f t="shared" si="272"/>
        <v>110.23</v>
      </c>
      <c r="S469" s="44">
        <f t="shared" si="272"/>
        <v>110.23</v>
      </c>
      <c r="T469" s="44">
        <f t="shared" si="272"/>
        <v>110.23</v>
      </c>
      <c r="U469" s="44">
        <f t="shared" si="272"/>
        <v>110.23</v>
      </c>
      <c r="V469" s="44">
        <f t="shared" si="272"/>
        <v>110.23</v>
      </c>
      <c r="W469" s="44">
        <f t="shared" si="272"/>
        <v>110.23</v>
      </c>
      <c r="X469" s="44">
        <f t="shared" si="272"/>
        <v>110.23</v>
      </c>
      <c r="Y469" s="44">
        <f t="shared" si="272"/>
        <v>110.23</v>
      </c>
      <c r="Z469" s="44">
        <f t="shared" si="272"/>
        <v>110.23</v>
      </c>
      <c r="AA469" s="44">
        <f t="shared" si="272"/>
        <v>110.23</v>
      </c>
    </row>
    <row r="470" spans="1:27" collapsed="1" x14ac:dyDescent="0.2">
      <c r="A470" s="98" t="s">
        <v>695</v>
      </c>
      <c r="B470" s="28" t="str">
        <f>"30"&amp;"."&amp;$B$662&amp;"."&amp;$B$663</f>
        <v>30.08.2023</v>
      </c>
      <c r="C470" s="90" t="s">
        <v>76</v>
      </c>
      <c r="D470" s="91">
        <f>ROUND(((D471+D472+D474+D473)/1000),5)</f>
        <v>3.81786</v>
      </c>
      <c r="E470" s="91">
        <f>ROUND(((E471+E472+E474+E473)/1000),5)</f>
        <v>3.6919599999999999</v>
      </c>
      <c r="F470" s="91">
        <f>ROUND(((F471+F472+F474+F473)/1000),5)</f>
        <v>3.6385000000000001</v>
      </c>
      <c r="G470" s="91">
        <f t="shared" ref="G470:AA470" si="273">ROUND(((G471+G472+G474+G473)/1000),5)</f>
        <v>3.62907</v>
      </c>
      <c r="H470" s="91">
        <f t="shared" si="273"/>
        <v>3.6363400000000001</v>
      </c>
      <c r="I470" s="91">
        <f t="shared" si="273"/>
        <v>3.6970999999999998</v>
      </c>
      <c r="J470" s="91">
        <f t="shared" si="273"/>
        <v>3.81813</v>
      </c>
      <c r="K470" s="91">
        <f t="shared" si="273"/>
        <v>4.0358599999999996</v>
      </c>
      <c r="L470" s="91">
        <f t="shared" si="273"/>
        <v>4.3480999999999996</v>
      </c>
      <c r="M470" s="91">
        <f t="shared" si="273"/>
        <v>4.4239300000000004</v>
      </c>
      <c r="N470" s="91">
        <f t="shared" si="273"/>
        <v>4.4714900000000002</v>
      </c>
      <c r="O470" s="91">
        <f t="shared" si="273"/>
        <v>4.4519299999999999</v>
      </c>
      <c r="P470" s="91">
        <f t="shared" si="273"/>
        <v>4.4503199999999996</v>
      </c>
      <c r="Q470" s="91">
        <f t="shared" si="273"/>
        <v>4.4643300000000004</v>
      </c>
      <c r="R470" s="91">
        <f t="shared" si="273"/>
        <v>4.5565699999999998</v>
      </c>
      <c r="S470" s="91">
        <f t="shared" si="273"/>
        <v>4.5571200000000003</v>
      </c>
      <c r="T470" s="91">
        <f t="shared" si="273"/>
        <v>4.5432800000000002</v>
      </c>
      <c r="U470" s="91">
        <f t="shared" si="273"/>
        <v>4.5247900000000003</v>
      </c>
      <c r="V470" s="91">
        <f t="shared" si="273"/>
        <v>4.4951400000000001</v>
      </c>
      <c r="W470" s="91">
        <f t="shared" si="273"/>
        <v>4.5308999999999999</v>
      </c>
      <c r="X470" s="91">
        <f t="shared" si="273"/>
        <v>4.5081699999999998</v>
      </c>
      <c r="Y470" s="91">
        <f t="shared" si="273"/>
        <v>4.3801100000000002</v>
      </c>
      <c r="Z470" s="91">
        <f t="shared" si="273"/>
        <v>4.1319499999999998</v>
      </c>
      <c r="AA470" s="91">
        <f t="shared" si="273"/>
        <v>3.9408099999999999</v>
      </c>
    </row>
    <row r="471" spans="1:27" ht="12.75" hidden="1" customHeight="1" outlineLevel="1" x14ac:dyDescent="0.2">
      <c r="A471" s="99" t="s">
        <v>696</v>
      </c>
      <c r="B471" s="63" t="s">
        <v>238</v>
      </c>
      <c r="C471" s="43" t="s">
        <v>79</v>
      </c>
      <c r="D471" s="44">
        <v>1480.82</v>
      </c>
      <c r="E471" s="44">
        <v>1354.92</v>
      </c>
      <c r="F471" s="44">
        <v>1301.46</v>
      </c>
      <c r="G471" s="44">
        <v>1292.03</v>
      </c>
      <c r="H471" s="44">
        <v>1299.3</v>
      </c>
      <c r="I471" s="44">
        <v>1360.06</v>
      </c>
      <c r="J471" s="44">
        <v>1481.09</v>
      </c>
      <c r="K471" s="44">
        <v>1698.82</v>
      </c>
      <c r="L471" s="44">
        <v>2011.06</v>
      </c>
      <c r="M471" s="44">
        <v>2086.89</v>
      </c>
      <c r="N471" s="44">
        <v>2134.4499999999998</v>
      </c>
      <c r="O471" s="44">
        <v>2114.89</v>
      </c>
      <c r="P471" s="44">
        <v>2113.2800000000002</v>
      </c>
      <c r="Q471" s="44">
        <v>2127.29</v>
      </c>
      <c r="R471" s="44">
        <v>2219.5300000000002</v>
      </c>
      <c r="S471" s="44">
        <v>2220.08</v>
      </c>
      <c r="T471" s="44">
        <v>2206.2399999999998</v>
      </c>
      <c r="U471" s="44">
        <v>2187.75</v>
      </c>
      <c r="V471" s="44">
        <v>2158.1</v>
      </c>
      <c r="W471" s="44">
        <v>2193.86</v>
      </c>
      <c r="X471" s="44">
        <v>2171.13</v>
      </c>
      <c r="Y471" s="44">
        <v>2043.07</v>
      </c>
      <c r="Z471" s="44">
        <v>1794.91</v>
      </c>
      <c r="AA471" s="44">
        <v>1603.77</v>
      </c>
    </row>
    <row r="472" spans="1:27" ht="12.75" hidden="1" customHeight="1" outlineLevel="1" x14ac:dyDescent="0.2">
      <c r="A472" s="99" t="s">
        <v>697</v>
      </c>
      <c r="B472" s="63" t="s">
        <v>90</v>
      </c>
      <c r="C472" s="43" t="s">
        <v>79</v>
      </c>
      <c r="D472" s="44">
        <f>$D$327</f>
        <v>2222.89</v>
      </c>
      <c r="E472" s="44">
        <f t="shared" ref="E472:AA472" si="274">$D$327</f>
        <v>2222.89</v>
      </c>
      <c r="F472" s="44">
        <f t="shared" si="274"/>
        <v>2222.89</v>
      </c>
      <c r="G472" s="44">
        <f t="shared" si="274"/>
        <v>2222.89</v>
      </c>
      <c r="H472" s="44">
        <f t="shared" si="274"/>
        <v>2222.89</v>
      </c>
      <c r="I472" s="44">
        <f t="shared" si="274"/>
        <v>2222.89</v>
      </c>
      <c r="J472" s="44">
        <f t="shared" si="274"/>
        <v>2222.89</v>
      </c>
      <c r="K472" s="44">
        <f t="shared" si="274"/>
        <v>2222.89</v>
      </c>
      <c r="L472" s="44">
        <f t="shared" si="274"/>
        <v>2222.89</v>
      </c>
      <c r="M472" s="44">
        <f t="shared" si="274"/>
        <v>2222.89</v>
      </c>
      <c r="N472" s="44">
        <f t="shared" si="274"/>
        <v>2222.89</v>
      </c>
      <c r="O472" s="44">
        <f t="shared" si="274"/>
        <v>2222.89</v>
      </c>
      <c r="P472" s="44">
        <f t="shared" si="274"/>
        <v>2222.89</v>
      </c>
      <c r="Q472" s="44">
        <f t="shared" si="274"/>
        <v>2222.89</v>
      </c>
      <c r="R472" s="44">
        <f t="shared" si="274"/>
        <v>2222.89</v>
      </c>
      <c r="S472" s="44">
        <f t="shared" si="274"/>
        <v>2222.89</v>
      </c>
      <c r="T472" s="44">
        <f t="shared" si="274"/>
        <v>2222.89</v>
      </c>
      <c r="U472" s="44">
        <f t="shared" si="274"/>
        <v>2222.89</v>
      </c>
      <c r="V472" s="44">
        <f t="shared" si="274"/>
        <v>2222.89</v>
      </c>
      <c r="W472" s="44">
        <f t="shared" si="274"/>
        <v>2222.89</v>
      </c>
      <c r="X472" s="44">
        <f t="shared" si="274"/>
        <v>2222.89</v>
      </c>
      <c r="Y472" s="44">
        <f t="shared" si="274"/>
        <v>2222.89</v>
      </c>
      <c r="Z472" s="44">
        <f t="shared" si="274"/>
        <v>2222.89</v>
      </c>
      <c r="AA472" s="44">
        <f t="shared" si="274"/>
        <v>2222.89</v>
      </c>
    </row>
    <row r="473" spans="1:27" ht="12.75" hidden="1" customHeight="1" outlineLevel="1" x14ac:dyDescent="0.2">
      <c r="A473" s="99" t="s">
        <v>698</v>
      </c>
      <c r="B473" s="63" t="s">
        <v>83</v>
      </c>
      <c r="C473" s="43" t="s">
        <v>79</v>
      </c>
      <c r="D473" s="44">
        <v>3.92</v>
      </c>
      <c r="E473" s="44">
        <v>3.92</v>
      </c>
      <c r="F473" s="44">
        <v>3.92</v>
      </c>
      <c r="G473" s="44">
        <v>3.92</v>
      </c>
      <c r="H473" s="44">
        <v>3.92</v>
      </c>
      <c r="I473" s="44">
        <v>3.92</v>
      </c>
      <c r="J473" s="44">
        <v>3.92</v>
      </c>
      <c r="K473" s="44">
        <v>3.92</v>
      </c>
      <c r="L473" s="44">
        <v>3.92</v>
      </c>
      <c r="M473" s="44">
        <v>3.92</v>
      </c>
      <c r="N473" s="44">
        <v>3.92</v>
      </c>
      <c r="O473" s="44">
        <v>3.92</v>
      </c>
      <c r="P473" s="44">
        <v>3.92</v>
      </c>
      <c r="Q473" s="44">
        <v>3.92</v>
      </c>
      <c r="R473" s="44">
        <v>3.92</v>
      </c>
      <c r="S473" s="44">
        <v>3.92</v>
      </c>
      <c r="T473" s="44">
        <v>3.92</v>
      </c>
      <c r="U473" s="44">
        <v>3.92</v>
      </c>
      <c r="V473" s="44">
        <v>3.92</v>
      </c>
      <c r="W473" s="44">
        <v>3.92</v>
      </c>
      <c r="X473" s="44">
        <v>3.92</v>
      </c>
      <c r="Y473" s="44">
        <v>3.92</v>
      </c>
      <c r="Z473" s="44">
        <v>3.92</v>
      </c>
      <c r="AA473" s="44">
        <v>3.92</v>
      </c>
    </row>
    <row r="474" spans="1:27" ht="12.75" hidden="1" customHeight="1" outlineLevel="1" x14ac:dyDescent="0.2">
      <c r="A474" s="99" t="s">
        <v>699</v>
      </c>
      <c r="B474" s="63" t="s">
        <v>81</v>
      </c>
      <c r="C474" s="43" t="s">
        <v>79</v>
      </c>
      <c r="D474" s="44">
        <f>$D$11</f>
        <v>110.23</v>
      </c>
      <c r="E474" s="44">
        <f t="shared" ref="E474:AA474" si="275">$D$11</f>
        <v>110.23</v>
      </c>
      <c r="F474" s="44">
        <f t="shared" si="275"/>
        <v>110.23</v>
      </c>
      <c r="G474" s="44">
        <f t="shared" si="275"/>
        <v>110.23</v>
      </c>
      <c r="H474" s="44">
        <f t="shared" si="275"/>
        <v>110.23</v>
      </c>
      <c r="I474" s="44">
        <f t="shared" si="275"/>
        <v>110.23</v>
      </c>
      <c r="J474" s="44">
        <f t="shared" si="275"/>
        <v>110.23</v>
      </c>
      <c r="K474" s="44">
        <f t="shared" si="275"/>
        <v>110.23</v>
      </c>
      <c r="L474" s="44">
        <f t="shared" si="275"/>
        <v>110.23</v>
      </c>
      <c r="M474" s="44">
        <f t="shared" si="275"/>
        <v>110.23</v>
      </c>
      <c r="N474" s="44">
        <f t="shared" si="275"/>
        <v>110.23</v>
      </c>
      <c r="O474" s="44">
        <f t="shared" si="275"/>
        <v>110.23</v>
      </c>
      <c r="P474" s="44">
        <f t="shared" si="275"/>
        <v>110.23</v>
      </c>
      <c r="Q474" s="44">
        <f t="shared" si="275"/>
        <v>110.23</v>
      </c>
      <c r="R474" s="44">
        <f t="shared" si="275"/>
        <v>110.23</v>
      </c>
      <c r="S474" s="44">
        <f t="shared" si="275"/>
        <v>110.23</v>
      </c>
      <c r="T474" s="44">
        <f t="shared" si="275"/>
        <v>110.23</v>
      </c>
      <c r="U474" s="44">
        <f t="shared" si="275"/>
        <v>110.23</v>
      </c>
      <c r="V474" s="44">
        <f t="shared" si="275"/>
        <v>110.23</v>
      </c>
      <c r="W474" s="44">
        <f t="shared" si="275"/>
        <v>110.23</v>
      </c>
      <c r="X474" s="44">
        <f t="shared" si="275"/>
        <v>110.23</v>
      </c>
      <c r="Y474" s="44">
        <f t="shared" si="275"/>
        <v>110.23</v>
      </c>
      <c r="Z474" s="44">
        <f t="shared" si="275"/>
        <v>110.23</v>
      </c>
      <c r="AA474" s="44">
        <f t="shared" si="275"/>
        <v>110.23</v>
      </c>
    </row>
    <row r="475" spans="1:27" collapsed="1" x14ac:dyDescent="0.2">
      <c r="A475" s="98" t="s">
        <v>700</v>
      </c>
      <c r="B475" s="28" t="str">
        <f>"31"&amp;"."&amp;$B$662&amp;"."&amp;$B$663</f>
        <v>31.08.2023</v>
      </c>
      <c r="C475" s="90" t="s">
        <v>76</v>
      </c>
      <c r="D475" s="91">
        <f>ROUND(((D476+D477+D479+D478)/1000),5)</f>
        <v>3.6328299999999998</v>
      </c>
      <c r="E475" s="91">
        <f>ROUND(((E476+E477+E479+E478)/1000),5)</f>
        <v>3.52407</v>
      </c>
      <c r="F475" s="91">
        <f>ROUND(((F476+F477+F479+F478)/1000),5)</f>
        <v>3.4394100000000001</v>
      </c>
      <c r="G475" s="91">
        <f t="shared" ref="G475:AA475" si="276">ROUND(((G476+G477+G479+G478)/1000),5)</f>
        <v>3.4217399999999998</v>
      </c>
      <c r="H475" s="91">
        <f t="shared" si="276"/>
        <v>3.4638300000000002</v>
      </c>
      <c r="I475" s="91">
        <f t="shared" si="276"/>
        <v>3.58894</v>
      </c>
      <c r="J475" s="91">
        <f t="shared" si="276"/>
        <v>3.7364000000000002</v>
      </c>
      <c r="K475" s="91">
        <f t="shared" si="276"/>
        <v>3.99858</v>
      </c>
      <c r="L475" s="91">
        <f t="shared" si="276"/>
        <v>4.23156</v>
      </c>
      <c r="M475" s="91">
        <f t="shared" si="276"/>
        <v>4.3509599999999997</v>
      </c>
      <c r="N475" s="91">
        <f t="shared" si="276"/>
        <v>4.5436399999999999</v>
      </c>
      <c r="O475" s="91">
        <f t="shared" si="276"/>
        <v>4.3908699999999996</v>
      </c>
      <c r="P475" s="91">
        <f t="shared" si="276"/>
        <v>4.33249</v>
      </c>
      <c r="Q475" s="91">
        <f t="shared" si="276"/>
        <v>4.3628600000000004</v>
      </c>
      <c r="R475" s="91">
        <f t="shared" si="276"/>
        <v>4.5002500000000003</v>
      </c>
      <c r="S475" s="91">
        <f t="shared" si="276"/>
        <v>4.4888599999999999</v>
      </c>
      <c r="T475" s="91">
        <f t="shared" si="276"/>
        <v>4.47166</v>
      </c>
      <c r="U475" s="91">
        <f t="shared" si="276"/>
        <v>4.4446599999999998</v>
      </c>
      <c r="V475" s="91">
        <f t="shared" si="276"/>
        <v>4.4487500000000004</v>
      </c>
      <c r="W475" s="91">
        <f t="shared" si="276"/>
        <v>4.44984</v>
      </c>
      <c r="X475" s="91">
        <f t="shared" si="276"/>
        <v>4.4975399999999999</v>
      </c>
      <c r="Y475" s="91">
        <f t="shared" si="276"/>
        <v>4.4048400000000001</v>
      </c>
      <c r="Z475" s="91">
        <f t="shared" si="276"/>
        <v>4.1161799999999999</v>
      </c>
      <c r="AA475" s="91">
        <f t="shared" si="276"/>
        <v>3.91371</v>
      </c>
    </row>
    <row r="476" spans="1:27" ht="12.75" hidden="1" customHeight="1" outlineLevel="1" x14ac:dyDescent="0.2">
      <c r="A476" s="99" t="s">
        <v>701</v>
      </c>
      <c r="B476" s="63" t="s">
        <v>238</v>
      </c>
      <c r="C476" s="43" t="s">
        <v>79</v>
      </c>
      <c r="D476" s="44">
        <v>1295.79</v>
      </c>
      <c r="E476" s="44">
        <v>1187.03</v>
      </c>
      <c r="F476" s="44">
        <v>1102.3699999999999</v>
      </c>
      <c r="G476" s="44">
        <v>1084.7</v>
      </c>
      <c r="H476" s="44">
        <v>1126.79</v>
      </c>
      <c r="I476" s="44">
        <v>1251.9000000000001</v>
      </c>
      <c r="J476" s="44">
        <v>1399.36</v>
      </c>
      <c r="K476" s="44">
        <v>1661.54</v>
      </c>
      <c r="L476" s="44">
        <v>1894.52</v>
      </c>
      <c r="M476" s="44">
        <v>2013.92</v>
      </c>
      <c r="N476" s="44">
        <v>2206.6</v>
      </c>
      <c r="O476" s="44">
        <v>2053.83</v>
      </c>
      <c r="P476" s="44">
        <v>1995.45</v>
      </c>
      <c r="Q476" s="44">
        <v>2025.82</v>
      </c>
      <c r="R476" s="44">
        <v>2163.21</v>
      </c>
      <c r="S476" s="44">
        <v>2151.8200000000002</v>
      </c>
      <c r="T476" s="44">
        <v>2134.62</v>
      </c>
      <c r="U476" s="44">
        <v>2107.62</v>
      </c>
      <c r="V476" s="44">
        <v>2111.71</v>
      </c>
      <c r="W476" s="44">
        <v>2112.8000000000002</v>
      </c>
      <c r="X476" s="44">
        <v>2160.5</v>
      </c>
      <c r="Y476" s="44">
        <v>2067.8000000000002</v>
      </c>
      <c r="Z476" s="44">
        <v>1779.14</v>
      </c>
      <c r="AA476" s="44">
        <v>1576.67</v>
      </c>
    </row>
    <row r="477" spans="1:27" ht="12.75" hidden="1" customHeight="1" outlineLevel="1" x14ac:dyDescent="0.2">
      <c r="A477" s="99" t="s">
        <v>702</v>
      </c>
      <c r="B477" s="63" t="s">
        <v>90</v>
      </c>
      <c r="C477" s="43" t="s">
        <v>79</v>
      </c>
      <c r="D477" s="44">
        <f>$D$327</f>
        <v>2222.89</v>
      </c>
      <c r="E477" s="44">
        <f t="shared" ref="E477:AA477" si="277">$D$327</f>
        <v>2222.89</v>
      </c>
      <c r="F477" s="44">
        <f t="shared" si="277"/>
        <v>2222.89</v>
      </c>
      <c r="G477" s="44">
        <f t="shared" si="277"/>
        <v>2222.89</v>
      </c>
      <c r="H477" s="44">
        <f t="shared" si="277"/>
        <v>2222.89</v>
      </c>
      <c r="I477" s="44">
        <f t="shared" si="277"/>
        <v>2222.89</v>
      </c>
      <c r="J477" s="44">
        <f t="shared" si="277"/>
        <v>2222.89</v>
      </c>
      <c r="K477" s="44">
        <f t="shared" si="277"/>
        <v>2222.89</v>
      </c>
      <c r="L477" s="44">
        <f t="shared" si="277"/>
        <v>2222.89</v>
      </c>
      <c r="M477" s="44">
        <f t="shared" si="277"/>
        <v>2222.89</v>
      </c>
      <c r="N477" s="44">
        <f t="shared" si="277"/>
        <v>2222.89</v>
      </c>
      <c r="O477" s="44">
        <f t="shared" si="277"/>
        <v>2222.89</v>
      </c>
      <c r="P477" s="44">
        <f t="shared" si="277"/>
        <v>2222.89</v>
      </c>
      <c r="Q477" s="44">
        <f t="shared" si="277"/>
        <v>2222.89</v>
      </c>
      <c r="R477" s="44">
        <f t="shared" si="277"/>
        <v>2222.89</v>
      </c>
      <c r="S477" s="44">
        <f t="shared" si="277"/>
        <v>2222.89</v>
      </c>
      <c r="T477" s="44">
        <f t="shared" si="277"/>
        <v>2222.89</v>
      </c>
      <c r="U477" s="44">
        <f t="shared" si="277"/>
        <v>2222.89</v>
      </c>
      <c r="V477" s="44">
        <f t="shared" si="277"/>
        <v>2222.89</v>
      </c>
      <c r="W477" s="44">
        <f t="shared" si="277"/>
        <v>2222.89</v>
      </c>
      <c r="X477" s="44">
        <f t="shared" si="277"/>
        <v>2222.89</v>
      </c>
      <c r="Y477" s="44">
        <f t="shared" si="277"/>
        <v>2222.89</v>
      </c>
      <c r="Z477" s="44">
        <f t="shared" si="277"/>
        <v>2222.89</v>
      </c>
      <c r="AA477" s="44">
        <f t="shared" si="277"/>
        <v>2222.89</v>
      </c>
    </row>
    <row r="478" spans="1:27" ht="12.75" hidden="1" customHeight="1" outlineLevel="1" x14ac:dyDescent="0.2">
      <c r="A478" s="99" t="s">
        <v>703</v>
      </c>
      <c r="B478" s="63" t="s">
        <v>83</v>
      </c>
      <c r="C478" s="43" t="s">
        <v>79</v>
      </c>
      <c r="D478" s="44">
        <v>3.92</v>
      </c>
      <c r="E478" s="44">
        <v>3.92</v>
      </c>
      <c r="F478" s="44">
        <v>3.92</v>
      </c>
      <c r="G478" s="44">
        <v>3.92</v>
      </c>
      <c r="H478" s="44">
        <v>3.92</v>
      </c>
      <c r="I478" s="44">
        <v>3.92</v>
      </c>
      <c r="J478" s="44">
        <v>3.92</v>
      </c>
      <c r="K478" s="44">
        <v>3.92</v>
      </c>
      <c r="L478" s="44">
        <v>3.92</v>
      </c>
      <c r="M478" s="44">
        <v>3.92</v>
      </c>
      <c r="N478" s="44">
        <v>3.92</v>
      </c>
      <c r="O478" s="44">
        <v>3.92</v>
      </c>
      <c r="P478" s="44">
        <v>3.92</v>
      </c>
      <c r="Q478" s="44">
        <v>3.92</v>
      </c>
      <c r="R478" s="44">
        <v>3.92</v>
      </c>
      <c r="S478" s="44">
        <v>3.92</v>
      </c>
      <c r="T478" s="44">
        <v>3.92</v>
      </c>
      <c r="U478" s="44">
        <v>3.92</v>
      </c>
      <c r="V478" s="44">
        <v>3.92</v>
      </c>
      <c r="W478" s="44">
        <v>3.92</v>
      </c>
      <c r="X478" s="44">
        <v>3.92</v>
      </c>
      <c r="Y478" s="44">
        <v>3.92</v>
      </c>
      <c r="Z478" s="44">
        <v>3.92</v>
      </c>
      <c r="AA478" s="44">
        <v>3.92</v>
      </c>
    </row>
    <row r="479" spans="1:27" ht="12.75" hidden="1" customHeight="1" outlineLevel="1" x14ac:dyDescent="0.2">
      <c r="A479" s="99" t="s">
        <v>704</v>
      </c>
      <c r="B479" s="63" t="s">
        <v>81</v>
      </c>
      <c r="C479" s="43" t="s">
        <v>79</v>
      </c>
      <c r="D479" s="44">
        <f>$D$11</f>
        <v>110.23</v>
      </c>
      <c r="E479" s="44">
        <f t="shared" ref="E479:AA479" si="278">$D$11</f>
        <v>110.23</v>
      </c>
      <c r="F479" s="44">
        <f t="shared" si="278"/>
        <v>110.23</v>
      </c>
      <c r="G479" s="44">
        <f t="shared" si="278"/>
        <v>110.23</v>
      </c>
      <c r="H479" s="44">
        <f t="shared" si="278"/>
        <v>110.23</v>
      </c>
      <c r="I479" s="44">
        <f t="shared" si="278"/>
        <v>110.23</v>
      </c>
      <c r="J479" s="44">
        <f t="shared" si="278"/>
        <v>110.23</v>
      </c>
      <c r="K479" s="44">
        <f t="shared" si="278"/>
        <v>110.23</v>
      </c>
      <c r="L479" s="44">
        <f t="shared" si="278"/>
        <v>110.23</v>
      </c>
      <c r="M479" s="44">
        <f t="shared" si="278"/>
        <v>110.23</v>
      </c>
      <c r="N479" s="44">
        <f t="shared" si="278"/>
        <v>110.23</v>
      </c>
      <c r="O479" s="44">
        <f t="shared" si="278"/>
        <v>110.23</v>
      </c>
      <c r="P479" s="44">
        <f t="shared" si="278"/>
        <v>110.23</v>
      </c>
      <c r="Q479" s="44">
        <f t="shared" si="278"/>
        <v>110.23</v>
      </c>
      <c r="R479" s="44">
        <f t="shared" si="278"/>
        <v>110.23</v>
      </c>
      <c r="S479" s="44">
        <f t="shared" si="278"/>
        <v>110.23</v>
      </c>
      <c r="T479" s="44">
        <f t="shared" si="278"/>
        <v>110.23</v>
      </c>
      <c r="U479" s="44">
        <f t="shared" si="278"/>
        <v>110.23</v>
      </c>
      <c r="V479" s="44">
        <f t="shared" si="278"/>
        <v>110.23</v>
      </c>
      <c r="W479" s="44">
        <f t="shared" si="278"/>
        <v>110.23</v>
      </c>
      <c r="X479" s="44">
        <f t="shared" si="278"/>
        <v>110.23</v>
      </c>
      <c r="Y479" s="44">
        <f t="shared" si="278"/>
        <v>110.23</v>
      </c>
      <c r="Z479" s="44">
        <f t="shared" si="278"/>
        <v>110.23</v>
      </c>
      <c r="AA479" s="44">
        <f t="shared" si="278"/>
        <v>110.23</v>
      </c>
    </row>
    <row r="480" spans="1:27" collapsed="1" x14ac:dyDescent="0.2">
      <c r="B480" s="101" t="s">
        <v>392</v>
      </c>
    </row>
    <row r="481" spans="1:27" x14ac:dyDescent="0.2">
      <c r="B481" s="101" t="s">
        <v>392</v>
      </c>
    </row>
    <row r="482" spans="1:27" x14ac:dyDescent="0.2">
      <c r="A482" s="175" t="s">
        <v>705</v>
      </c>
      <c r="B482" s="176"/>
      <c r="C482" s="176"/>
      <c r="D482" s="176"/>
      <c r="E482" s="176"/>
      <c r="F482" s="1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7"/>
    </row>
    <row r="483" spans="1:27" ht="25.5" x14ac:dyDescent="0.2">
      <c r="A483" s="26" t="s">
        <v>64</v>
      </c>
      <c r="B483" s="27" t="s">
        <v>210</v>
      </c>
      <c r="C483" s="26" t="s">
        <v>211</v>
      </c>
      <c r="D483" s="27" t="s">
        <v>212</v>
      </c>
      <c r="E483" s="27" t="s">
        <v>213</v>
      </c>
      <c r="F483" s="27" t="s">
        <v>214</v>
      </c>
      <c r="G483" s="27" t="s">
        <v>215</v>
      </c>
      <c r="H483" s="27" t="s">
        <v>216</v>
      </c>
      <c r="I483" s="27" t="s">
        <v>217</v>
      </c>
      <c r="J483" s="27" t="s">
        <v>218</v>
      </c>
      <c r="K483" s="27" t="s">
        <v>219</v>
      </c>
      <c r="L483" s="27" t="s">
        <v>220</v>
      </c>
      <c r="M483" s="27" t="s">
        <v>221</v>
      </c>
      <c r="N483" s="27" t="s">
        <v>222</v>
      </c>
      <c r="O483" s="27" t="s">
        <v>223</v>
      </c>
      <c r="P483" s="27" t="s">
        <v>224</v>
      </c>
      <c r="Q483" s="27" t="s">
        <v>225</v>
      </c>
      <c r="R483" s="27" t="s">
        <v>226</v>
      </c>
      <c r="S483" s="27" t="s">
        <v>227</v>
      </c>
      <c r="T483" s="27" t="s">
        <v>228</v>
      </c>
      <c r="U483" s="27" t="s">
        <v>229</v>
      </c>
      <c r="V483" s="27" t="s">
        <v>230</v>
      </c>
      <c r="W483" s="27" t="s">
        <v>231</v>
      </c>
      <c r="X483" s="27" t="s">
        <v>232</v>
      </c>
      <c r="Y483" s="27" t="s">
        <v>233</v>
      </c>
      <c r="Z483" s="27" t="s">
        <v>234</v>
      </c>
      <c r="AA483" s="27" t="s">
        <v>235</v>
      </c>
    </row>
    <row r="484" spans="1:27" x14ac:dyDescent="0.2">
      <c r="A484" s="98" t="s">
        <v>706</v>
      </c>
      <c r="B484" s="28" t="str">
        <f>"01"&amp;"."&amp;$B$662&amp;"."&amp;$B$663</f>
        <v>01.08.2023</v>
      </c>
      <c r="C484" s="90" t="s">
        <v>76</v>
      </c>
      <c r="D484" s="91">
        <f>ROUND(((D485+D486+D488+D487)/1000),5)</f>
        <v>4.7571599999999998</v>
      </c>
      <c r="E484" s="91">
        <f>ROUND(((E485+E486+E488+E487)/1000),5)</f>
        <v>4.5582399999999996</v>
      </c>
      <c r="F484" s="91">
        <f>ROUND(((F485+F486+F488+F487)/1000),5)</f>
        <v>4.4381399999999998</v>
      </c>
      <c r="G484" s="91">
        <f t="shared" ref="G484:AA484" si="279">ROUND(((G485+G486+G488+G487)/1000),5)</f>
        <v>4.4212999999999996</v>
      </c>
      <c r="H484" s="91">
        <f t="shared" si="279"/>
        <v>3.7171500000000002</v>
      </c>
      <c r="I484" s="91">
        <f t="shared" si="279"/>
        <v>4.4127900000000002</v>
      </c>
      <c r="J484" s="91">
        <f t="shared" si="279"/>
        <v>4.6971600000000002</v>
      </c>
      <c r="K484" s="91">
        <f t="shared" si="279"/>
        <v>5.1694500000000003</v>
      </c>
      <c r="L484" s="91">
        <f t="shared" si="279"/>
        <v>5.5338099999999999</v>
      </c>
      <c r="M484" s="91">
        <f t="shared" si="279"/>
        <v>5.8474700000000004</v>
      </c>
      <c r="N484" s="91">
        <f t="shared" si="279"/>
        <v>5.9272900000000002</v>
      </c>
      <c r="O484" s="91">
        <f t="shared" si="279"/>
        <v>5.9316300000000002</v>
      </c>
      <c r="P484" s="91">
        <f t="shared" si="279"/>
        <v>5.9249200000000002</v>
      </c>
      <c r="Q484" s="91">
        <f t="shared" si="279"/>
        <v>5.9494800000000003</v>
      </c>
      <c r="R484" s="91">
        <f t="shared" si="279"/>
        <v>5.8151299999999999</v>
      </c>
      <c r="S484" s="91">
        <f t="shared" si="279"/>
        <v>5.8208399999999996</v>
      </c>
      <c r="T484" s="91">
        <f t="shared" si="279"/>
        <v>5.8304</v>
      </c>
      <c r="U484" s="91">
        <f t="shared" si="279"/>
        <v>5.82104</v>
      </c>
      <c r="V484" s="91">
        <f t="shared" si="279"/>
        <v>5.8061100000000003</v>
      </c>
      <c r="W484" s="91">
        <f t="shared" si="279"/>
        <v>5.77346</v>
      </c>
      <c r="X484" s="91">
        <f t="shared" si="279"/>
        <v>5.7399800000000001</v>
      </c>
      <c r="Y484" s="91">
        <f t="shared" si="279"/>
        <v>5.6972199999999997</v>
      </c>
      <c r="Z484" s="91">
        <f t="shared" si="279"/>
        <v>5.5058199999999999</v>
      </c>
      <c r="AA484" s="91">
        <f t="shared" si="279"/>
        <v>5.1275000000000004</v>
      </c>
    </row>
    <row r="485" spans="1:27" ht="12.75" hidden="1" customHeight="1" outlineLevel="1" x14ac:dyDescent="0.2">
      <c r="A485" s="99" t="s">
        <v>707</v>
      </c>
      <c r="B485" s="63" t="s">
        <v>238</v>
      </c>
      <c r="C485" s="43" t="s">
        <v>79</v>
      </c>
      <c r="D485" s="44">
        <v>1083.24</v>
      </c>
      <c r="E485" s="44">
        <v>884.32</v>
      </c>
      <c r="F485" s="44">
        <v>764.22</v>
      </c>
      <c r="G485" s="44">
        <v>747.38</v>
      </c>
      <c r="H485" s="44">
        <v>43.23</v>
      </c>
      <c r="I485" s="44">
        <v>738.87</v>
      </c>
      <c r="J485" s="44">
        <v>1023.24</v>
      </c>
      <c r="K485" s="44">
        <v>1495.53</v>
      </c>
      <c r="L485" s="44">
        <v>1859.89</v>
      </c>
      <c r="M485" s="44">
        <v>2173.5500000000002</v>
      </c>
      <c r="N485" s="44">
        <v>2253.37</v>
      </c>
      <c r="O485" s="44">
        <v>2257.71</v>
      </c>
      <c r="P485" s="44">
        <v>2251</v>
      </c>
      <c r="Q485" s="44">
        <v>2275.56</v>
      </c>
      <c r="R485" s="44">
        <v>2141.21</v>
      </c>
      <c r="S485" s="44">
        <v>2146.92</v>
      </c>
      <c r="T485" s="44">
        <v>2156.48</v>
      </c>
      <c r="U485" s="44">
        <v>2147.12</v>
      </c>
      <c r="V485" s="44">
        <v>2132.19</v>
      </c>
      <c r="W485" s="44">
        <v>2099.54</v>
      </c>
      <c r="X485" s="44">
        <v>2066.06</v>
      </c>
      <c r="Y485" s="44">
        <v>2023.3</v>
      </c>
      <c r="Z485" s="44">
        <v>1831.9</v>
      </c>
      <c r="AA485" s="44">
        <v>1453.58</v>
      </c>
    </row>
    <row r="486" spans="1:27" ht="12.75" hidden="1" customHeight="1" outlineLevel="1" x14ac:dyDescent="0.2">
      <c r="A486" s="99" t="s">
        <v>708</v>
      </c>
      <c r="B486" s="63" t="s">
        <v>90</v>
      </c>
      <c r="C486" s="43" t="s">
        <v>79</v>
      </c>
      <c r="D486" s="44">
        <v>3559.77</v>
      </c>
      <c r="E486" s="44">
        <f>$D$486</f>
        <v>3559.77</v>
      </c>
      <c r="F486" s="44">
        <f t="shared" ref="F486:AA486" si="280">$D$486</f>
        <v>3559.77</v>
      </c>
      <c r="G486" s="44">
        <f t="shared" si="280"/>
        <v>3559.77</v>
      </c>
      <c r="H486" s="44">
        <f t="shared" si="280"/>
        <v>3559.77</v>
      </c>
      <c r="I486" s="44">
        <f t="shared" si="280"/>
        <v>3559.77</v>
      </c>
      <c r="J486" s="44">
        <f t="shared" si="280"/>
        <v>3559.77</v>
      </c>
      <c r="K486" s="44">
        <f t="shared" si="280"/>
        <v>3559.77</v>
      </c>
      <c r="L486" s="44">
        <f t="shared" si="280"/>
        <v>3559.77</v>
      </c>
      <c r="M486" s="44">
        <f t="shared" si="280"/>
        <v>3559.77</v>
      </c>
      <c r="N486" s="44">
        <f t="shared" si="280"/>
        <v>3559.77</v>
      </c>
      <c r="O486" s="44">
        <f t="shared" si="280"/>
        <v>3559.77</v>
      </c>
      <c r="P486" s="44">
        <f t="shared" si="280"/>
        <v>3559.77</v>
      </c>
      <c r="Q486" s="44">
        <f t="shared" si="280"/>
        <v>3559.77</v>
      </c>
      <c r="R486" s="44">
        <f t="shared" si="280"/>
        <v>3559.77</v>
      </c>
      <c r="S486" s="44">
        <f t="shared" si="280"/>
        <v>3559.77</v>
      </c>
      <c r="T486" s="44">
        <f t="shared" si="280"/>
        <v>3559.77</v>
      </c>
      <c r="U486" s="44">
        <f t="shared" si="280"/>
        <v>3559.77</v>
      </c>
      <c r="V486" s="44">
        <f t="shared" si="280"/>
        <v>3559.77</v>
      </c>
      <c r="W486" s="44">
        <f t="shared" si="280"/>
        <v>3559.77</v>
      </c>
      <c r="X486" s="44">
        <f t="shared" si="280"/>
        <v>3559.77</v>
      </c>
      <c r="Y486" s="44">
        <f t="shared" si="280"/>
        <v>3559.77</v>
      </c>
      <c r="Z486" s="44">
        <f t="shared" si="280"/>
        <v>3559.77</v>
      </c>
      <c r="AA486" s="44">
        <f t="shared" si="280"/>
        <v>3559.77</v>
      </c>
    </row>
    <row r="487" spans="1:27" ht="12.75" hidden="1" customHeight="1" outlineLevel="1" x14ac:dyDescent="0.2">
      <c r="A487" s="99" t="s">
        <v>709</v>
      </c>
      <c r="B487" s="63" t="s">
        <v>83</v>
      </c>
      <c r="C487" s="43" t="s">
        <v>79</v>
      </c>
      <c r="D487" s="44">
        <v>3.92</v>
      </c>
      <c r="E487" s="44">
        <v>3.92</v>
      </c>
      <c r="F487" s="44">
        <v>3.92</v>
      </c>
      <c r="G487" s="44">
        <v>3.92</v>
      </c>
      <c r="H487" s="44">
        <v>3.92</v>
      </c>
      <c r="I487" s="44">
        <v>3.92</v>
      </c>
      <c r="J487" s="44">
        <v>3.92</v>
      </c>
      <c r="K487" s="44">
        <v>3.92</v>
      </c>
      <c r="L487" s="44">
        <v>3.92</v>
      </c>
      <c r="M487" s="44">
        <v>3.92</v>
      </c>
      <c r="N487" s="44">
        <v>3.92</v>
      </c>
      <c r="O487" s="44">
        <v>3.92</v>
      </c>
      <c r="P487" s="44">
        <v>3.92</v>
      </c>
      <c r="Q487" s="44">
        <v>3.92</v>
      </c>
      <c r="R487" s="44">
        <v>3.92</v>
      </c>
      <c r="S487" s="44">
        <v>3.92</v>
      </c>
      <c r="T487" s="44">
        <v>3.92</v>
      </c>
      <c r="U487" s="44">
        <v>3.92</v>
      </c>
      <c r="V487" s="44">
        <v>3.92</v>
      </c>
      <c r="W487" s="44">
        <v>3.92</v>
      </c>
      <c r="X487" s="44">
        <v>3.92</v>
      </c>
      <c r="Y487" s="44">
        <v>3.92</v>
      </c>
      <c r="Z487" s="44">
        <v>3.92</v>
      </c>
      <c r="AA487" s="44">
        <v>3.92</v>
      </c>
    </row>
    <row r="488" spans="1:27" ht="12.75" hidden="1" customHeight="1" outlineLevel="1" x14ac:dyDescent="0.2">
      <c r="A488" s="99" t="s">
        <v>710</v>
      </c>
      <c r="B488" s="63" t="s">
        <v>81</v>
      </c>
      <c r="C488" s="43" t="s">
        <v>79</v>
      </c>
      <c r="D488" s="44">
        <f>$D$11</f>
        <v>110.23</v>
      </c>
      <c r="E488" s="44">
        <f t="shared" ref="E488:AA488" si="281">$D$11</f>
        <v>110.23</v>
      </c>
      <c r="F488" s="44">
        <f t="shared" si="281"/>
        <v>110.23</v>
      </c>
      <c r="G488" s="44">
        <f t="shared" si="281"/>
        <v>110.23</v>
      </c>
      <c r="H488" s="44">
        <f t="shared" si="281"/>
        <v>110.23</v>
      </c>
      <c r="I488" s="44">
        <f t="shared" si="281"/>
        <v>110.23</v>
      </c>
      <c r="J488" s="44">
        <f t="shared" si="281"/>
        <v>110.23</v>
      </c>
      <c r="K488" s="44">
        <f t="shared" si="281"/>
        <v>110.23</v>
      </c>
      <c r="L488" s="44">
        <f t="shared" si="281"/>
        <v>110.23</v>
      </c>
      <c r="M488" s="44">
        <f t="shared" si="281"/>
        <v>110.23</v>
      </c>
      <c r="N488" s="44">
        <f t="shared" si="281"/>
        <v>110.23</v>
      </c>
      <c r="O488" s="44">
        <f t="shared" si="281"/>
        <v>110.23</v>
      </c>
      <c r="P488" s="44">
        <f t="shared" si="281"/>
        <v>110.23</v>
      </c>
      <c r="Q488" s="44">
        <f t="shared" si="281"/>
        <v>110.23</v>
      </c>
      <c r="R488" s="44">
        <f t="shared" si="281"/>
        <v>110.23</v>
      </c>
      <c r="S488" s="44">
        <f t="shared" si="281"/>
        <v>110.23</v>
      </c>
      <c r="T488" s="44">
        <f t="shared" si="281"/>
        <v>110.23</v>
      </c>
      <c r="U488" s="44">
        <f t="shared" si="281"/>
        <v>110.23</v>
      </c>
      <c r="V488" s="44">
        <f t="shared" si="281"/>
        <v>110.23</v>
      </c>
      <c r="W488" s="44">
        <f t="shared" si="281"/>
        <v>110.23</v>
      </c>
      <c r="X488" s="44">
        <f t="shared" si="281"/>
        <v>110.23</v>
      </c>
      <c r="Y488" s="44">
        <f t="shared" si="281"/>
        <v>110.23</v>
      </c>
      <c r="Z488" s="44">
        <f t="shared" si="281"/>
        <v>110.23</v>
      </c>
      <c r="AA488" s="44">
        <f t="shared" si="281"/>
        <v>110.23</v>
      </c>
    </row>
    <row r="489" spans="1:27" collapsed="1" x14ac:dyDescent="0.2">
      <c r="A489" s="98" t="s">
        <v>711</v>
      </c>
      <c r="B489" s="28" t="str">
        <f>"02"&amp;"."&amp;$B$662&amp;"."&amp;$B$663</f>
        <v>02.08.2023</v>
      </c>
      <c r="C489" s="90" t="s">
        <v>76</v>
      </c>
      <c r="D489" s="91">
        <f>ROUND(((D490+D491+D493+D492)/1000),5)</f>
        <v>4.8581799999999999</v>
      </c>
      <c r="E489" s="91">
        <f>ROUND(((E490+E491+E493+E492)/1000),5)</f>
        <v>4.6564800000000002</v>
      </c>
      <c r="F489" s="91">
        <f>ROUND(((F490+F491+F493+F492)/1000),5)</f>
        <v>4.5512899999999998</v>
      </c>
      <c r="G489" s="91">
        <f t="shared" ref="G489:AA489" si="282">ROUND(((G490+G491+G493+G492)/1000),5)</f>
        <v>4.5088600000000003</v>
      </c>
      <c r="H489" s="91">
        <f t="shared" si="282"/>
        <v>4.4911599999999998</v>
      </c>
      <c r="I489" s="91">
        <f t="shared" si="282"/>
        <v>4.5876599999999996</v>
      </c>
      <c r="J489" s="91">
        <f t="shared" si="282"/>
        <v>4.7962600000000002</v>
      </c>
      <c r="K489" s="91">
        <f t="shared" si="282"/>
        <v>5.1434199999999999</v>
      </c>
      <c r="L489" s="91">
        <f t="shared" si="282"/>
        <v>5.3926600000000002</v>
      </c>
      <c r="M489" s="91">
        <f t="shared" si="282"/>
        <v>5.7004799999999998</v>
      </c>
      <c r="N489" s="91">
        <f t="shared" si="282"/>
        <v>5.7699699999999998</v>
      </c>
      <c r="O489" s="91">
        <f t="shared" si="282"/>
        <v>5.7720399999999996</v>
      </c>
      <c r="P489" s="91">
        <f t="shared" si="282"/>
        <v>5.7674599999999998</v>
      </c>
      <c r="Q489" s="91">
        <f t="shared" si="282"/>
        <v>5.79183</v>
      </c>
      <c r="R489" s="91">
        <f t="shared" si="282"/>
        <v>5.8506200000000002</v>
      </c>
      <c r="S489" s="91">
        <f t="shared" si="282"/>
        <v>5.8496899999999998</v>
      </c>
      <c r="T489" s="91">
        <f t="shared" si="282"/>
        <v>5.8357900000000003</v>
      </c>
      <c r="U489" s="91">
        <f t="shared" si="282"/>
        <v>5.7755700000000001</v>
      </c>
      <c r="V489" s="91">
        <f t="shared" si="282"/>
        <v>5.7648200000000003</v>
      </c>
      <c r="W489" s="91">
        <f t="shared" si="282"/>
        <v>5.7018599999999999</v>
      </c>
      <c r="X489" s="91">
        <f t="shared" si="282"/>
        <v>5.6883600000000003</v>
      </c>
      <c r="Y489" s="91">
        <f t="shared" si="282"/>
        <v>5.6616499999999998</v>
      </c>
      <c r="Z489" s="91">
        <f t="shared" si="282"/>
        <v>5.4684900000000001</v>
      </c>
      <c r="AA489" s="91">
        <f t="shared" si="282"/>
        <v>5.1916099999999998</v>
      </c>
    </row>
    <row r="490" spans="1:27" ht="12.75" hidden="1" customHeight="1" outlineLevel="1" x14ac:dyDescent="0.2">
      <c r="A490" s="99" t="s">
        <v>712</v>
      </c>
      <c r="B490" s="63" t="s">
        <v>238</v>
      </c>
      <c r="C490" s="43" t="s">
        <v>79</v>
      </c>
      <c r="D490" s="44">
        <v>1184.26</v>
      </c>
      <c r="E490" s="44">
        <v>982.56</v>
      </c>
      <c r="F490" s="44">
        <v>877.37</v>
      </c>
      <c r="G490" s="44">
        <v>834.94</v>
      </c>
      <c r="H490" s="44">
        <v>817.24</v>
      </c>
      <c r="I490" s="44">
        <v>913.74</v>
      </c>
      <c r="J490" s="44">
        <v>1122.3399999999999</v>
      </c>
      <c r="K490" s="44">
        <v>1469.5</v>
      </c>
      <c r="L490" s="44">
        <v>1718.74</v>
      </c>
      <c r="M490" s="44">
        <v>2026.56</v>
      </c>
      <c r="N490" s="44">
        <v>2096.0500000000002</v>
      </c>
      <c r="O490" s="44">
        <v>2098.12</v>
      </c>
      <c r="P490" s="44">
        <v>2093.54</v>
      </c>
      <c r="Q490" s="44">
        <v>2117.91</v>
      </c>
      <c r="R490" s="44">
        <v>2176.6999999999998</v>
      </c>
      <c r="S490" s="44">
        <v>2175.77</v>
      </c>
      <c r="T490" s="44">
        <v>2161.87</v>
      </c>
      <c r="U490" s="44">
        <v>2101.65</v>
      </c>
      <c r="V490" s="44">
        <v>2090.9</v>
      </c>
      <c r="W490" s="44">
        <v>2027.94</v>
      </c>
      <c r="X490" s="44">
        <v>2014.44</v>
      </c>
      <c r="Y490" s="44">
        <v>1987.73</v>
      </c>
      <c r="Z490" s="44">
        <v>1794.57</v>
      </c>
      <c r="AA490" s="44">
        <v>1517.69</v>
      </c>
    </row>
    <row r="491" spans="1:27" ht="12.75" hidden="1" customHeight="1" outlineLevel="1" x14ac:dyDescent="0.2">
      <c r="A491" s="99" t="s">
        <v>713</v>
      </c>
      <c r="B491" s="63" t="s">
        <v>90</v>
      </c>
      <c r="C491" s="43" t="s">
        <v>79</v>
      </c>
      <c r="D491" s="44">
        <f>$D$486</f>
        <v>3559.77</v>
      </c>
      <c r="E491" s="44">
        <f t="shared" ref="E491:AA491" si="283">$D$486</f>
        <v>3559.77</v>
      </c>
      <c r="F491" s="44">
        <f t="shared" si="283"/>
        <v>3559.77</v>
      </c>
      <c r="G491" s="44">
        <f t="shared" si="283"/>
        <v>3559.77</v>
      </c>
      <c r="H491" s="44">
        <f t="shared" si="283"/>
        <v>3559.77</v>
      </c>
      <c r="I491" s="44">
        <f t="shared" si="283"/>
        <v>3559.77</v>
      </c>
      <c r="J491" s="44">
        <f t="shared" si="283"/>
        <v>3559.77</v>
      </c>
      <c r="K491" s="44">
        <f t="shared" si="283"/>
        <v>3559.77</v>
      </c>
      <c r="L491" s="44">
        <f t="shared" si="283"/>
        <v>3559.77</v>
      </c>
      <c r="M491" s="44">
        <f t="shared" si="283"/>
        <v>3559.77</v>
      </c>
      <c r="N491" s="44">
        <f t="shared" si="283"/>
        <v>3559.77</v>
      </c>
      <c r="O491" s="44">
        <f t="shared" si="283"/>
        <v>3559.77</v>
      </c>
      <c r="P491" s="44">
        <f t="shared" si="283"/>
        <v>3559.77</v>
      </c>
      <c r="Q491" s="44">
        <f t="shared" si="283"/>
        <v>3559.77</v>
      </c>
      <c r="R491" s="44">
        <f t="shared" si="283"/>
        <v>3559.77</v>
      </c>
      <c r="S491" s="44">
        <f t="shared" si="283"/>
        <v>3559.77</v>
      </c>
      <c r="T491" s="44">
        <f t="shared" si="283"/>
        <v>3559.77</v>
      </c>
      <c r="U491" s="44">
        <f t="shared" si="283"/>
        <v>3559.77</v>
      </c>
      <c r="V491" s="44">
        <f t="shared" si="283"/>
        <v>3559.77</v>
      </c>
      <c r="W491" s="44">
        <f t="shared" si="283"/>
        <v>3559.77</v>
      </c>
      <c r="X491" s="44">
        <f t="shared" si="283"/>
        <v>3559.77</v>
      </c>
      <c r="Y491" s="44">
        <f t="shared" si="283"/>
        <v>3559.77</v>
      </c>
      <c r="Z491" s="44">
        <f t="shared" si="283"/>
        <v>3559.77</v>
      </c>
      <c r="AA491" s="44">
        <f t="shared" si="283"/>
        <v>3559.77</v>
      </c>
    </row>
    <row r="492" spans="1:27" ht="12.75" hidden="1" customHeight="1" outlineLevel="1" x14ac:dyDescent="0.2">
      <c r="A492" s="99" t="s">
        <v>714</v>
      </c>
      <c r="B492" s="63" t="s">
        <v>83</v>
      </c>
      <c r="C492" s="43" t="s">
        <v>79</v>
      </c>
      <c r="D492" s="44">
        <v>3.92</v>
      </c>
      <c r="E492" s="44">
        <v>3.92</v>
      </c>
      <c r="F492" s="44">
        <v>3.92</v>
      </c>
      <c r="G492" s="44">
        <v>3.92</v>
      </c>
      <c r="H492" s="44">
        <v>3.92</v>
      </c>
      <c r="I492" s="44">
        <v>3.92</v>
      </c>
      <c r="J492" s="44">
        <v>3.92</v>
      </c>
      <c r="K492" s="44">
        <v>3.92</v>
      </c>
      <c r="L492" s="44">
        <v>3.92</v>
      </c>
      <c r="M492" s="44">
        <v>3.92</v>
      </c>
      <c r="N492" s="44">
        <v>3.92</v>
      </c>
      <c r="O492" s="44">
        <v>3.92</v>
      </c>
      <c r="P492" s="44">
        <v>3.92</v>
      </c>
      <c r="Q492" s="44">
        <v>3.92</v>
      </c>
      <c r="R492" s="44">
        <v>3.92</v>
      </c>
      <c r="S492" s="44">
        <v>3.92</v>
      </c>
      <c r="T492" s="44">
        <v>3.92</v>
      </c>
      <c r="U492" s="44">
        <v>3.92</v>
      </c>
      <c r="V492" s="44">
        <v>3.92</v>
      </c>
      <c r="W492" s="44">
        <v>3.92</v>
      </c>
      <c r="X492" s="44">
        <v>3.92</v>
      </c>
      <c r="Y492" s="44">
        <v>3.92</v>
      </c>
      <c r="Z492" s="44">
        <v>3.92</v>
      </c>
      <c r="AA492" s="44">
        <v>3.92</v>
      </c>
    </row>
    <row r="493" spans="1:27" ht="12.75" hidden="1" customHeight="1" outlineLevel="1" x14ac:dyDescent="0.2">
      <c r="A493" s="99" t="s">
        <v>715</v>
      </c>
      <c r="B493" s="63" t="s">
        <v>81</v>
      </c>
      <c r="C493" s="43" t="s">
        <v>79</v>
      </c>
      <c r="D493" s="44">
        <f>$D$11</f>
        <v>110.23</v>
      </c>
      <c r="E493" s="44">
        <f t="shared" ref="E493:AA493" si="284">$D$11</f>
        <v>110.23</v>
      </c>
      <c r="F493" s="44">
        <f t="shared" si="284"/>
        <v>110.23</v>
      </c>
      <c r="G493" s="44">
        <f t="shared" si="284"/>
        <v>110.23</v>
      </c>
      <c r="H493" s="44">
        <f t="shared" si="284"/>
        <v>110.23</v>
      </c>
      <c r="I493" s="44">
        <f t="shared" si="284"/>
        <v>110.23</v>
      </c>
      <c r="J493" s="44">
        <f t="shared" si="284"/>
        <v>110.23</v>
      </c>
      <c r="K493" s="44">
        <f t="shared" si="284"/>
        <v>110.23</v>
      </c>
      <c r="L493" s="44">
        <f t="shared" si="284"/>
        <v>110.23</v>
      </c>
      <c r="M493" s="44">
        <f t="shared" si="284"/>
        <v>110.23</v>
      </c>
      <c r="N493" s="44">
        <f t="shared" si="284"/>
        <v>110.23</v>
      </c>
      <c r="O493" s="44">
        <f t="shared" si="284"/>
        <v>110.23</v>
      </c>
      <c r="P493" s="44">
        <f t="shared" si="284"/>
        <v>110.23</v>
      </c>
      <c r="Q493" s="44">
        <f t="shared" si="284"/>
        <v>110.23</v>
      </c>
      <c r="R493" s="44">
        <f t="shared" si="284"/>
        <v>110.23</v>
      </c>
      <c r="S493" s="44">
        <f t="shared" si="284"/>
        <v>110.23</v>
      </c>
      <c r="T493" s="44">
        <f t="shared" si="284"/>
        <v>110.23</v>
      </c>
      <c r="U493" s="44">
        <f t="shared" si="284"/>
        <v>110.23</v>
      </c>
      <c r="V493" s="44">
        <f t="shared" si="284"/>
        <v>110.23</v>
      </c>
      <c r="W493" s="44">
        <f t="shared" si="284"/>
        <v>110.23</v>
      </c>
      <c r="X493" s="44">
        <f t="shared" si="284"/>
        <v>110.23</v>
      </c>
      <c r="Y493" s="44">
        <f t="shared" si="284"/>
        <v>110.23</v>
      </c>
      <c r="Z493" s="44">
        <f t="shared" si="284"/>
        <v>110.23</v>
      </c>
      <c r="AA493" s="44">
        <f t="shared" si="284"/>
        <v>110.23</v>
      </c>
    </row>
    <row r="494" spans="1:27" collapsed="1" x14ac:dyDescent="0.2">
      <c r="A494" s="98" t="s">
        <v>716</v>
      </c>
      <c r="B494" s="28" t="str">
        <f>"03"&amp;"."&amp;$B$662&amp;"."&amp;$B$663</f>
        <v>03.08.2023</v>
      </c>
      <c r="C494" s="90" t="s">
        <v>76</v>
      </c>
      <c r="D494" s="91">
        <f>ROUND(((D495+D496+D498+D497)/1000),5)</f>
        <v>4.9368699999999999</v>
      </c>
      <c r="E494" s="91">
        <f>ROUND(((E495+E496+E498+E497)/1000),5)</f>
        <v>4.74472</v>
      </c>
      <c r="F494" s="91">
        <f>ROUND(((F495+F496+F498+F497)/1000),5)</f>
        <v>4.6048499999999999</v>
      </c>
      <c r="G494" s="91">
        <f t="shared" ref="G494:AA494" si="285">ROUND(((G495+G496+G498+G497)/1000),5)</f>
        <v>4.5555199999999996</v>
      </c>
      <c r="H494" s="91">
        <f t="shared" si="285"/>
        <v>4.5298800000000004</v>
      </c>
      <c r="I494" s="91">
        <f t="shared" si="285"/>
        <v>4.6650400000000003</v>
      </c>
      <c r="J494" s="91">
        <f t="shared" si="285"/>
        <v>4.9137500000000003</v>
      </c>
      <c r="K494" s="91">
        <f t="shared" si="285"/>
        <v>5.18696</v>
      </c>
      <c r="L494" s="91">
        <f t="shared" si="285"/>
        <v>5.4891500000000004</v>
      </c>
      <c r="M494" s="91">
        <f t="shared" si="285"/>
        <v>6.0038600000000004</v>
      </c>
      <c r="N494" s="91">
        <f t="shared" si="285"/>
        <v>6.1806099999999997</v>
      </c>
      <c r="O494" s="91">
        <f t="shared" si="285"/>
        <v>6.21509</v>
      </c>
      <c r="P494" s="91">
        <f t="shared" si="285"/>
        <v>6.2192800000000004</v>
      </c>
      <c r="Q494" s="91">
        <f t="shared" si="285"/>
        <v>6.2384700000000004</v>
      </c>
      <c r="R494" s="91">
        <f t="shared" si="285"/>
        <v>6.1499699999999997</v>
      </c>
      <c r="S494" s="91">
        <f t="shared" si="285"/>
        <v>6.1365600000000002</v>
      </c>
      <c r="T494" s="91">
        <f t="shared" si="285"/>
        <v>6.0850799999999996</v>
      </c>
      <c r="U494" s="91">
        <f t="shared" si="285"/>
        <v>5.9553000000000003</v>
      </c>
      <c r="V494" s="91">
        <f t="shared" si="285"/>
        <v>5.8509399999999996</v>
      </c>
      <c r="W494" s="91">
        <f t="shared" si="285"/>
        <v>5.8024800000000001</v>
      </c>
      <c r="X494" s="91">
        <f t="shared" si="285"/>
        <v>5.7922500000000001</v>
      </c>
      <c r="Y494" s="91">
        <f t="shared" si="285"/>
        <v>5.7781700000000003</v>
      </c>
      <c r="Z494" s="91">
        <f t="shared" si="285"/>
        <v>5.6316300000000004</v>
      </c>
      <c r="AA494" s="91">
        <f t="shared" si="285"/>
        <v>5.2320000000000002</v>
      </c>
    </row>
    <row r="495" spans="1:27" ht="12.75" hidden="1" customHeight="1" outlineLevel="1" x14ac:dyDescent="0.2">
      <c r="A495" s="99" t="s">
        <v>717</v>
      </c>
      <c r="B495" s="63" t="s">
        <v>238</v>
      </c>
      <c r="C495" s="43" t="s">
        <v>79</v>
      </c>
      <c r="D495" s="44">
        <v>1262.95</v>
      </c>
      <c r="E495" s="44">
        <v>1070.8</v>
      </c>
      <c r="F495" s="44">
        <v>930.93</v>
      </c>
      <c r="G495" s="44">
        <v>881.6</v>
      </c>
      <c r="H495" s="44">
        <v>855.96</v>
      </c>
      <c r="I495" s="44">
        <v>991.12</v>
      </c>
      <c r="J495" s="44">
        <v>1239.83</v>
      </c>
      <c r="K495" s="44">
        <v>1513.04</v>
      </c>
      <c r="L495" s="44">
        <v>1815.23</v>
      </c>
      <c r="M495" s="44">
        <v>2329.94</v>
      </c>
      <c r="N495" s="44">
        <v>2506.69</v>
      </c>
      <c r="O495" s="44">
        <v>2541.17</v>
      </c>
      <c r="P495" s="44">
        <v>2545.36</v>
      </c>
      <c r="Q495" s="44">
        <v>2564.5500000000002</v>
      </c>
      <c r="R495" s="44">
        <v>2476.0500000000002</v>
      </c>
      <c r="S495" s="44">
        <v>2462.64</v>
      </c>
      <c r="T495" s="44">
        <v>2411.16</v>
      </c>
      <c r="U495" s="44">
        <v>2281.38</v>
      </c>
      <c r="V495" s="44">
        <v>2177.02</v>
      </c>
      <c r="W495" s="44">
        <v>2128.56</v>
      </c>
      <c r="X495" s="44">
        <v>2118.33</v>
      </c>
      <c r="Y495" s="44">
        <v>2104.25</v>
      </c>
      <c r="Z495" s="44">
        <v>1957.71</v>
      </c>
      <c r="AA495" s="44">
        <v>1558.08</v>
      </c>
    </row>
    <row r="496" spans="1:27" ht="12.75" hidden="1" customHeight="1" outlineLevel="1" x14ac:dyDescent="0.2">
      <c r="A496" s="99" t="s">
        <v>718</v>
      </c>
      <c r="B496" s="63" t="s">
        <v>90</v>
      </c>
      <c r="C496" s="43" t="s">
        <v>79</v>
      </c>
      <c r="D496" s="44">
        <f>$D$486</f>
        <v>3559.77</v>
      </c>
      <c r="E496" s="44">
        <f t="shared" ref="E496:AA496" si="286">$D$486</f>
        <v>3559.77</v>
      </c>
      <c r="F496" s="44">
        <f t="shared" si="286"/>
        <v>3559.77</v>
      </c>
      <c r="G496" s="44">
        <f t="shared" si="286"/>
        <v>3559.77</v>
      </c>
      <c r="H496" s="44">
        <f t="shared" si="286"/>
        <v>3559.77</v>
      </c>
      <c r="I496" s="44">
        <f t="shared" si="286"/>
        <v>3559.77</v>
      </c>
      <c r="J496" s="44">
        <f t="shared" si="286"/>
        <v>3559.77</v>
      </c>
      <c r="K496" s="44">
        <f t="shared" si="286"/>
        <v>3559.77</v>
      </c>
      <c r="L496" s="44">
        <f t="shared" si="286"/>
        <v>3559.77</v>
      </c>
      <c r="M496" s="44">
        <f t="shared" si="286"/>
        <v>3559.77</v>
      </c>
      <c r="N496" s="44">
        <f t="shared" si="286"/>
        <v>3559.77</v>
      </c>
      <c r="O496" s="44">
        <f t="shared" si="286"/>
        <v>3559.77</v>
      </c>
      <c r="P496" s="44">
        <f t="shared" si="286"/>
        <v>3559.77</v>
      </c>
      <c r="Q496" s="44">
        <f t="shared" si="286"/>
        <v>3559.77</v>
      </c>
      <c r="R496" s="44">
        <f t="shared" si="286"/>
        <v>3559.77</v>
      </c>
      <c r="S496" s="44">
        <f t="shared" si="286"/>
        <v>3559.77</v>
      </c>
      <c r="T496" s="44">
        <f t="shared" si="286"/>
        <v>3559.77</v>
      </c>
      <c r="U496" s="44">
        <f t="shared" si="286"/>
        <v>3559.77</v>
      </c>
      <c r="V496" s="44">
        <f t="shared" si="286"/>
        <v>3559.77</v>
      </c>
      <c r="W496" s="44">
        <f t="shared" si="286"/>
        <v>3559.77</v>
      </c>
      <c r="X496" s="44">
        <f t="shared" si="286"/>
        <v>3559.77</v>
      </c>
      <c r="Y496" s="44">
        <f t="shared" si="286"/>
        <v>3559.77</v>
      </c>
      <c r="Z496" s="44">
        <f t="shared" si="286"/>
        <v>3559.77</v>
      </c>
      <c r="AA496" s="44">
        <f t="shared" si="286"/>
        <v>3559.77</v>
      </c>
    </row>
    <row r="497" spans="1:27" ht="12.75" hidden="1" customHeight="1" outlineLevel="1" x14ac:dyDescent="0.2">
      <c r="A497" s="99" t="s">
        <v>719</v>
      </c>
      <c r="B497" s="63" t="s">
        <v>83</v>
      </c>
      <c r="C497" s="43" t="s">
        <v>79</v>
      </c>
      <c r="D497" s="44">
        <v>3.92</v>
      </c>
      <c r="E497" s="44">
        <v>3.92</v>
      </c>
      <c r="F497" s="44">
        <v>3.92</v>
      </c>
      <c r="G497" s="44">
        <v>3.92</v>
      </c>
      <c r="H497" s="44">
        <v>3.92</v>
      </c>
      <c r="I497" s="44">
        <v>3.92</v>
      </c>
      <c r="J497" s="44">
        <v>3.92</v>
      </c>
      <c r="K497" s="44">
        <v>3.92</v>
      </c>
      <c r="L497" s="44">
        <v>3.92</v>
      </c>
      <c r="M497" s="44">
        <v>3.92</v>
      </c>
      <c r="N497" s="44">
        <v>3.92</v>
      </c>
      <c r="O497" s="44">
        <v>3.92</v>
      </c>
      <c r="P497" s="44">
        <v>3.92</v>
      </c>
      <c r="Q497" s="44">
        <v>3.92</v>
      </c>
      <c r="R497" s="44">
        <v>3.92</v>
      </c>
      <c r="S497" s="44">
        <v>3.92</v>
      </c>
      <c r="T497" s="44">
        <v>3.92</v>
      </c>
      <c r="U497" s="44">
        <v>3.92</v>
      </c>
      <c r="V497" s="44">
        <v>3.92</v>
      </c>
      <c r="W497" s="44">
        <v>3.92</v>
      </c>
      <c r="X497" s="44">
        <v>3.92</v>
      </c>
      <c r="Y497" s="44">
        <v>3.92</v>
      </c>
      <c r="Z497" s="44">
        <v>3.92</v>
      </c>
      <c r="AA497" s="44">
        <v>3.92</v>
      </c>
    </row>
    <row r="498" spans="1:27" ht="12.75" hidden="1" customHeight="1" outlineLevel="1" x14ac:dyDescent="0.2">
      <c r="A498" s="99" t="s">
        <v>720</v>
      </c>
      <c r="B498" s="63" t="s">
        <v>81</v>
      </c>
      <c r="C498" s="43" t="s">
        <v>79</v>
      </c>
      <c r="D498" s="44">
        <f>$D$11</f>
        <v>110.23</v>
      </c>
      <c r="E498" s="44">
        <f t="shared" ref="E498:AA498" si="287">$D$11</f>
        <v>110.23</v>
      </c>
      <c r="F498" s="44">
        <f t="shared" si="287"/>
        <v>110.23</v>
      </c>
      <c r="G498" s="44">
        <f t="shared" si="287"/>
        <v>110.23</v>
      </c>
      <c r="H498" s="44">
        <f t="shared" si="287"/>
        <v>110.23</v>
      </c>
      <c r="I498" s="44">
        <f t="shared" si="287"/>
        <v>110.23</v>
      </c>
      <c r="J498" s="44">
        <f t="shared" si="287"/>
        <v>110.23</v>
      </c>
      <c r="K498" s="44">
        <f t="shared" si="287"/>
        <v>110.23</v>
      </c>
      <c r="L498" s="44">
        <f t="shared" si="287"/>
        <v>110.23</v>
      </c>
      <c r="M498" s="44">
        <f t="shared" si="287"/>
        <v>110.23</v>
      </c>
      <c r="N498" s="44">
        <f t="shared" si="287"/>
        <v>110.23</v>
      </c>
      <c r="O498" s="44">
        <f t="shared" si="287"/>
        <v>110.23</v>
      </c>
      <c r="P498" s="44">
        <f t="shared" si="287"/>
        <v>110.23</v>
      </c>
      <c r="Q498" s="44">
        <f t="shared" si="287"/>
        <v>110.23</v>
      </c>
      <c r="R498" s="44">
        <f t="shared" si="287"/>
        <v>110.23</v>
      </c>
      <c r="S498" s="44">
        <f t="shared" si="287"/>
        <v>110.23</v>
      </c>
      <c r="T498" s="44">
        <f t="shared" si="287"/>
        <v>110.23</v>
      </c>
      <c r="U498" s="44">
        <f t="shared" si="287"/>
        <v>110.23</v>
      </c>
      <c r="V498" s="44">
        <f t="shared" si="287"/>
        <v>110.23</v>
      </c>
      <c r="W498" s="44">
        <f t="shared" si="287"/>
        <v>110.23</v>
      </c>
      <c r="X498" s="44">
        <f t="shared" si="287"/>
        <v>110.23</v>
      </c>
      <c r="Y498" s="44">
        <f t="shared" si="287"/>
        <v>110.23</v>
      </c>
      <c r="Z498" s="44">
        <f t="shared" si="287"/>
        <v>110.23</v>
      </c>
      <c r="AA498" s="44">
        <f t="shared" si="287"/>
        <v>110.23</v>
      </c>
    </row>
    <row r="499" spans="1:27" collapsed="1" x14ac:dyDescent="0.2">
      <c r="A499" s="98" t="s">
        <v>721</v>
      </c>
      <c r="B499" s="28" t="str">
        <f>"04"&amp;"."&amp;$B$662&amp;"."&amp;$B$663</f>
        <v>04.08.2023</v>
      </c>
      <c r="C499" s="90" t="s">
        <v>76</v>
      </c>
      <c r="D499" s="91">
        <f>ROUND(((D500+D501+D503+D502)/1000),5)</f>
        <v>4.9962499999999999</v>
      </c>
      <c r="E499" s="91">
        <f>ROUND(((E500+E501+E503+E502)/1000),5)</f>
        <v>4.7541500000000001</v>
      </c>
      <c r="F499" s="91">
        <f>ROUND(((F500+F501+F503+F502)/1000),5)</f>
        <v>4.6012300000000002</v>
      </c>
      <c r="G499" s="91">
        <f t="shared" ref="G499:AA499" si="288">ROUND(((G500+G501+G503+G502)/1000),5)</f>
        <v>4.5370999999999997</v>
      </c>
      <c r="H499" s="91">
        <f t="shared" si="288"/>
        <v>4.5111699999999999</v>
      </c>
      <c r="I499" s="91">
        <f t="shared" si="288"/>
        <v>4.6005399999999996</v>
      </c>
      <c r="J499" s="91">
        <f t="shared" si="288"/>
        <v>4.8206600000000002</v>
      </c>
      <c r="K499" s="91">
        <f t="shared" si="288"/>
        <v>5.2321499999999999</v>
      </c>
      <c r="L499" s="91">
        <f t="shared" si="288"/>
        <v>5.5422599999999997</v>
      </c>
      <c r="M499" s="91">
        <f t="shared" si="288"/>
        <v>5.99742</v>
      </c>
      <c r="N499" s="91">
        <f t="shared" si="288"/>
        <v>6.1811600000000002</v>
      </c>
      <c r="O499" s="91">
        <f t="shared" si="288"/>
        <v>6.2200699999999998</v>
      </c>
      <c r="P499" s="91">
        <f t="shared" si="288"/>
        <v>6.1889700000000003</v>
      </c>
      <c r="Q499" s="91">
        <f t="shared" si="288"/>
        <v>6.2823900000000004</v>
      </c>
      <c r="R499" s="91">
        <f t="shared" si="288"/>
        <v>6.6842600000000001</v>
      </c>
      <c r="S499" s="91">
        <f t="shared" si="288"/>
        <v>6.7149200000000002</v>
      </c>
      <c r="T499" s="91">
        <f t="shared" si="288"/>
        <v>6.7028600000000003</v>
      </c>
      <c r="U499" s="91">
        <f t="shared" si="288"/>
        <v>6.2522799999999998</v>
      </c>
      <c r="V499" s="91">
        <f t="shared" si="288"/>
        <v>6.1668200000000004</v>
      </c>
      <c r="W499" s="91">
        <f t="shared" si="288"/>
        <v>6.1246499999999999</v>
      </c>
      <c r="X499" s="91">
        <f t="shared" si="288"/>
        <v>5.9863999999999997</v>
      </c>
      <c r="Y499" s="91">
        <f t="shared" si="288"/>
        <v>5.8288200000000003</v>
      </c>
      <c r="Z499" s="91">
        <f t="shared" si="288"/>
        <v>5.5394500000000004</v>
      </c>
      <c r="AA499" s="91">
        <f t="shared" si="288"/>
        <v>5.2285199999999996</v>
      </c>
    </row>
    <row r="500" spans="1:27" ht="12.75" hidden="1" customHeight="1" outlineLevel="1" x14ac:dyDescent="0.2">
      <c r="A500" s="99" t="s">
        <v>722</v>
      </c>
      <c r="B500" s="63" t="s">
        <v>238</v>
      </c>
      <c r="C500" s="43" t="s">
        <v>79</v>
      </c>
      <c r="D500" s="44">
        <v>1322.33</v>
      </c>
      <c r="E500" s="44">
        <v>1080.23</v>
      </c>
      <c r="F500" s="44">
        <v>927.31</v>
      </c>
      <c r="G500" s="44">
        <v>863.18</v>
      </c>
      <c r="H500" s="44">
        <v>837.25</v>
      </c>
      <c r="I500" s="44">
        <v>926.62</v>
      </c>
      <c r="J500" s="44">
        <v>1146.74</v>
      </c>
      <c r="K500" s="44">
        <v>1558.23</v>
      </c>
      <c r="L500" s="44">
        <v>1868.34</v>
      </c>
      <c r="M500" s="44">
        <v>2323.5</v>
      </c>
      <c r="N500" s="44">
        <v>2507.2399999999998</v>
      </c>
      <c r="O500" s="44">
        <v>2546.15</v>
      </c>
      <c r="P500" s="44">
        <v>2515.0500000000002</v>
      </c>
      <c r="Q500" s="44">
        <v>2608.4699999999998</v>
      </c>
      <c r="R500" s="44">
        <v>3010.34</v>
      </c>
      <c r="S500" s="44">
        <v>3041</v>
      </c>
      <c r="T500" s="44">
        <v>3028.94</v>
      </c>
      <c r="U500" s="44">
        <v>2578.36</v>
      </c>
      <c r="V500" s="44">
        <v>2492.9</v>
      </c>
      <c r="W500" s="44">
        <v>2450.73</v>
      </c>
      <c r="X500" s="44">
        <v>2312.48</v>
      </c>
      <c r="Y500" s="44">
        <v>2154.9</v>
      </c>
      <c r="Z500" s="44">
        <v>1865.53</v>
      </c>
      <c r="AA500" s="44">
        <v>1554.6</v>
      </c>
    </row>
    <row r="501" spans="1:27" ht="12.75" hidden="1" customHeight="1" outlineLevel="1" x14ac:dyDescent="0.2">
      <c r="A501" s="99" t="s">
        <v>723</v>
      </c>
      <c r="B501" s="63" t="s">
        <v>90</v>
      </c>
      <c r="C501" s="43" t="s">
        <v>79</v>
      </c>
      <c r="D501" s="44">
        <f>$D$486</f>
        <v>3559.77</v>
      </c>
      <c r="E501" s="44">
        <f t="shared" ref="E501:AA501" si="289">$D$486</f>
        <v>3559.77</v>
      </c>
      <c r="F501" s="44">
        <f t="shared" si="289"/>
        <v>3559.77</v>
      </c>
      <c r="G501" s="44">
        <f t="shared" si="289"/>
        <v>3559.77</v>
      </c>
      <c r="H501" s="44">
        <f t="shared" si="289"/>
        <v>3559.77</v>
      </c>
      <c r="I501" s="44">
        <f t="shared" si="289"/>
        <v>3559.77</v>
      </c>
      <c r="J501" s="44">
        <f t="shared" si="289"/>
        <v>3559.77</v>
      </c>
      <c r="K501" s="44">
        <f t="shared" si="289"/>
        <v>3559.77</v>
      </c>
      <c r="L501" s="44">
        <f t="shared" si="289"/>
        <v>3559.77</v>
      </c>
      <c r="M501" s="44">
        <f t="shared" si="289"/>
        <v>3559.77</v>
      </c>
      <c r="N501" s="44">
        <f t="shared" si="289"/>
        <v>3559.77</v>
      </c>
      <c r="O501" s="44">
        <f t="shared" si="289"/>
        <v>3559.77</v>
      </c>
      <c r="P501" s="44">
        <f t="shared" si="289"/>
        <v>3559.77</v>
      </c>
      <c r="Q501" s="44">
        <f t="shared" si="289"/>
        <v>3559.77</v>
      </c>
      <c r="R501" s="44">
        <f t="shared" si="289"/>
        <v>3559.77</v>
      </c>
      <c r="S501" s="44">
        <f t="shared" si="289"/>
        <v>3559.77</v>
      </c>
      <c r="T501" s="44">
        <f t="shared" si="289"/>
        <v>3559.77</v>
      </c>
      <c r="U501" s="44">
        <f t="shared" si="289"/>
        <v>3559.77</v>
      </c>
      <c r="V501" s="44">
        <f t="shared" si="289"/>
        <v>3559.77</v>
      </c>
      <c r="W501" s="44">
        <f t="shared" si="289"/>
        <v>3559.77</v>
      </c>
      <c r="X501" s="44">
        <f t="shared" si="289"/>
        <v>3559.77</v>
      </c>
      <c r="Y501" s="44">
        <f t="shared" si="289"/>
        <v>3559.77</v>
      </c>
      <c r="Z501" s="44">
        <f t="shared" si="289"/>
        <v>3559.77</v>
      </c>
      <c r="AA501" s="44">
        <f t="shared" si="289"/>
        <v>3559.77</v>
      </c>
    </row>
    <row r="502" spans="1:27" ht="12.75" hidden="1" customHeight="1" outlineLevel="1" x14ac:dyDescent="0.2">
      <c r="A502" s="99" t="s">
        <v>724</v>
      </c>
      <c r="B502" s="63" t="s">
        <v>83</v>
      </c>
      <c r="C502" s="43" t="s">
        <v>79</v>
      </c>
      <c r="D502" s="44">
        <v>3.92</v>
      </c>
      <c r="E502" s="44">
        <v>3.92</v>
      </c>
      <c r="F502" s="44">
        <v>3.92</v>
      </c>
      <c r="G502" s="44">
        <v>3.92</v>
      </c>
      <c r="H502" s="44">
        <v>3.92</v>
      </c>
      <c r="I502" s="44">
        <v>3.92</v>
      </c>
      <c r="J502" s="44">
        <v>3.92</v>
      </c>
      <c r="K502" s="44">
        <v>3.92</v>
      </c>
      <c r="L502" s="44">
        <v>3.92</v>
      </c>
      <c r="M502" s="44">
        <v>3.92</v>
      </c>
      <c r="N502" s="44">
        <v>3.92</v>
      </c>
      <c r="O502" s="44">
        <v>3.92</v>
      </c>
      <c r="P502" s="44">
        <v>3.92</v>
      </c>
      <c r="Q502" s="44">
        <v>3.92</v>
      </c>
      <c r="R502" s="44">
        <v>3.92</v>
      </c>
      <c r="S502" s="44">
        <v>3.92</v>
      </c>
      <c r="T502" s="44">
        <v>3.92</v>
      </c>
      <c r="U502" s="44">
        <v>3.92</v>
      </c>
      <c r="V502" s="44">
        <v>3.92</v>
      </c>
      <c r="W502" s="44">
        <v>3.92</v>
      </c>
      <c r="X502" s="44">
        <v>3.92</v>
      </c>
      <c r="Y502" s="44">
        <v>3.92</v>
      </c>
      <c r="Z502" s="44">
        <v>3.92</v>
      </c>
      <c r="AA502" s="44">
        <v>3.92</v>
      </c>
    </row>
    <row r="503" spans="1:27" ht="12.75" hidden="1" customHeight="1" outlineLevel="1" x14ac:dyDescent="0.2">
      <c r="A503" s="99" t="s">
        <v>725</v>
      </c>
      <c r="B503" s="63" t="s">
        <v>81</v>
      </c>
      <c r="C503" s="43" t="s">
        <v>79</v>
      </c>
      <c r="D503" s="44">
        <f>$D$11</f>
        <v>110.23</v>
      </c>
      <c r="E503" s="44">
        <f t="shared" ref="E503:AA503" si="290">$D$11</f>
        <v>110.23</v>
      </c>
      <c r="F503" s="44">
        <f t="shared" si="290"/>
        <v>110.23</v>
      </c>
      <c r="G503" s="44">
        <f t="shared" si="290"/>
        <v>110.23</v>
      </c>
      <c r="H503" s="44">
        <f t="shared" si="290"/>
        <v>110.23</v>
      </c>
      <c r="I503" s="44">
        <f t="shared" si="290"/>
        <v>110.23</v>
      </c>
      <c r="J503" s="44">
        <f t="shared" si="290"/>
        <v>110.23</v>
      </c>
      <c r="K503" s="44">
        <f t="shared" si="290"/>
        <v>110.23</v>
      </c>
      <c r="L503" s="44">
        <f t="shared" si="290"/>
        <v>110.23</v>
      </c>
      <c r="M503" s="44">
        <f t="shared" si="290"/>
        <v>110.23</v>
      </c>
      <c r="N503" s="44">
        <f t="shared" si="290"/>
        <v>110.23</v>
      </c>
      <c r="O503" s="44">
        <f t="shared" si="290"/>
        <v>110.23</v>
      </c>
      <c r="P503" s="44">
        <f t="shared" si="290"/>
        <v>110.23</v>
      </c>
      <c r="Q503" s="44">
        <f t="shared" si="290"/>
        <v>110.23</v>
      </c>
      <c r="R503" s="44">
        <f t="shared" si="290"/>
        <v>110.23</v>
      </c>
      <c r="S503" s="44">
        <f t="shared" si="290"/>
        <v>110.23</v>
      </c>
      <c r="T503" s="44">
        <f t="shared" si="290"/>
        <v>110.23</v>
      </c>
      <c r="U503" s="44">
        <f t="shared" si="290"/>
        <v>110.23</v>
      </c>
      <c r="V503" s="44">
        <f t="shared" si="290"/>
        <v>110.23</v>
      </c>
      <c r="W503" s="44">
        <f t="shared" si="290"/>
        <v>110.23</v>
      </c>
      <c r="X503" s="44">
        <f t="shared" si="290"/>
        <v>110.23</v>
      </c>
      <c r="Y503" s="44">
        <f t="shared" si="290"/>
        <v>110.23</v>
      </c>
      <c r="Z503" s="44">
        <f t="shared" si="290"/>
        <v>110.23</v>
      </c>
      <c r="AA503" s="44">
        <f t="shared" si="290"/>
        <v>110.23</v>
      </c>
    </row>
    <row r="504" spans="1:27" collapsed="1" x14ac:dyDescent="0.2">
      <c r="A504" s="98" t="s">
        <v>726</v>
      </c>
      <c r="B504" s="28" t="str">
        <f>"05"&amp;"."&amp;$B$662&amp;"."&amp;$B$663</f>
        <v>05.08.2023</v>
      </c>
      <c r="C504" s="90" t="s">
        <v>76</v>
      </c>
      <c r="D504" s="91">
        <f>ROUND(((D505+D506+D508+D507)/1000),5)</f>
        <v>5.0251900000000003</v>
      </c>
      <c r="E504" s="91">
        <f>ROUND(((E505+E506+E508+E507)/1000),5)</f>
        <v>4.8175299999999996</v>
      </c>
      <c r="F504" s="91">
        <f>ROUND(((F505+F506+F508+F507)/1000),5)</f>
        <v>4.6853800000000003</v>
      </c>
      <c r="G504" s="91">
        <f t="shared" ref="G504:AA504" si="291">ROUND(((G505+G506+G508+G507)/1000),5)</f>
        <v>4.6133100000000002</v>
      </c>
      <c r="H504" s="91">
        <f t="shared" si="291"/>
        <v>4.5648600000000004</v>
      </c>
      <c r="I504" s="91">
        <f t="shared" si="291"/>
        <v>4.56874</v>
      </c>
      <c r="J504" s="91">
        <f t="shared" si="291"/>
        <v>4.5655599999999996</v>
      </c>
      <c r="K504" s="91">
        <f t="shared" si="291"/>
        <v>4.9926599999999999</v>
      </c>
      <c r="L504" s="91">
        <f t="shared" si="291"/>
        <v>5.2961299999999998</v>
      </c>
      <c r="M504" s="91">
        <f t="shared" si="291"/>
        <v>5.5039499999999997</v>
      </c>
      <c r="N504" s="91">
        <f t="shared" si="291"/>
        <v>5.6828500000000002</v>
      </c>
      <c r="O504" s="91">
        <f t="shared" si="291"/>
        <v>5.7343299999999999</v>
      </c>
      <c r="P504" s="91">
        <f t="shared" si="291"/>
        <v>5.7107000000000001</v>
      </c>
      <c r="Q504" s="91">
        <f t="shared" si="291"/>
        <v>5.5883000000000003</v>
      </c>
      <c r="R504" s="91">
        <f t="shared" si="291"/>
        <v>5.4662300000000004</v>
      </c>
      <c r="S504" s="91">
        <f t="shared" si="291"/>
        <v>5.7430899999999996</v>
      </c>
      <c r="T504" s="91">
        <f t="shared" si="291"/>
        <v>5.7143100000000002</v>
      </c>
      <c r="U504" s="91">
        <f t="shared" si="291"/>
        <v>5.4758300000000002</v>
      </c>
      <c r="V504" s="91">
        <f t="shared" si="291"/>
        <v>5.6010799999999996</v>
      </c>
      <c r="W504" s="91">
        <f t="shared" si="291"/>
        <v>5.5826900000000004</v>
      </c>
      <c r="X504" s="91">
        <f t="shared" si="291"/>
        <v>5.5423099999999996</v>
      </c>
      <c r="Y504" s="91">
        <f t="shared" si="291"/>
        <v>5.5713499999999998</v>
      </c>
      <c r="Z504" s="91">
        <f t="shared" si="291"/>
        <v>5.4378799999999998</v>
      </c>
      <c r="AA504" s="91">
        <f t="shared" si="291"/>
        <v>5.2011000000000003</v>
      </c>
    </row>
    <row r="505" spans="1:27" ht="12.75" hidden="1" customHeight="1" outlineLevel="1" x14ac:dyDescent="0.2">
      <c r="A505" s="99" t="s">
        <v>727</v>
      </c>
      <c r="B505" s="63" t="s">
        <v>238</v>
      </c>
      <c r="C505" s="43" t="s">
        <v>79</v>
      </c>
      <c r="D505" s="44">
        <v>1351.27</v>
      </c>
      <c r="E505" s="44">
        <v>1143.6099999999999</v>
      </c>
      <c r="F505" s="44">
        <v>1011.46</v>
      </c>
      <c r="G505" s="44">
        <v>939.39</v>
      </c>
      <c r="H505" s="44">
        <v>890.94</v>
      </c>
      <c r="I505" s="44">
        <v>894.82</v>
      </c>
      <c r="J505" s="44">
        <v>891.64</v>
      </c>
      <c r="K505" s="44">
        <v>1318.74</v>
      </c>
      <c r="L505" s="44">
        <v>1622.21</v>
      </c>
      <c r="M505" s="44">
        <v>1830.03</v>
      </c>
      <c r="N505" s="44">
        <v>2008.93</v>
      </c>
      <c r="O505" s="44">
        <v>2060.41</v>
      </c>
      <c r="P505" s="44">
        <v>2036.78</v>
      </c>
      <c r="Q505" s="44">
        <v>1914.38</v>
      </c>
      <c r="R505" s="44">
        <v>1792.31</v>
      </c>
      <c r="S505" s="44">
        <v>2069.17</v>
      </c>
      <c r="T505" s="44">
        <v>2040.39</v>
      </c>
      <c r="U505" s="44">
        <v>1801.91</v>
      </c>
      <c r="V505" s="44">
        <v>1927.16</v>
      </c>
      <c r="W505" s="44">
        <v>1908.77</v>
      </c>
      <c r="X505" s="44">
        <v>1868.39</v>
      </c>
      <c r="Y505" s="44">
        <v>1897.43</v>
      </c>
      <c r="Z505" s="44">
        <v>1763.96</v>
      </c>
      <c r="AA505" s="44">
        <v>1527.18</v>
      </c>
    </row>
    <row r="506" spans="1:27" ht="12.75" hidden="1" customHeight="1" outlineLevel="1" x14ac:dyDescent="0.2">
      <c r="A506" s="99" t="s">
        <v>728</v>
      </c>
      <c r="B506" s="63" t="s">
        <v>90</v>
      </c>
      <c r="C506" s="43" t="s">
        <v>79</v>
      </c>
      <c r="D506" s="44">
        <f>$D$486</f>
        <v>3559.77</v>
      </c>
      <c r="E506" s="44">
        <f t="shared" ref="E506:AA506" si="292">$D$486</f>
        <v>3559.77</v>
      </c>
      <c r="F506" s="44">
        <f t="shared" si="292"/>
        <v>3559.77</v>
      </c>
      <c r="G506" s="44">
        <f t="shared" si="292"/>
        <v>3559.77</v>
      </c>
      <c r="H506" s="44">
        <f t="shared" si="292"/>
        <v>3559.77</v>
      </c>
      <c r="I506" s="44">
        <f t="shared" si="292"/>
        <v>3559.77</v>
      </c>
      <c r="J506" s="44">
        <f t="shared" si="292"/>
        <v>3559.77</v>
      </c>
      <c r="K506" s="44">
        <f t="shared" si="292"/>
        <v>3559.77</v>
      </c>
      <c r="L506" s="44">
        <f t="shared" si="292"/>
        <v>3559.77</v>
      </c>
      <c r="M506" s="44">
        <f t="shared" si="292"/>
        <v>3559.77</v>
      </c>
      <c r="N506" s="44">
        <f t="shared" si="292"/>
        <v>3559.77</v>
      </c>
      <c r="O506" s="44">
        <f t="shared" si="292"/>
        <v>3559.77</v>
      </c>
      <c r="P506" s="44">
        <f t="shared" si="292"/>
        <v>3559.77</v>
      </c>
      <c r="Q506" s="44">
        <f t="shared" si="292"/>
        <v>3559.77</v>
      </c>
      <c r="R506" s="44">
        <f t="shared" si="292"/>
        <v>3559.77</v>
      </c>
      <c r="S506" s="44">
        <f t="shared" si="292"/>
        <v>3559.77</v>
      </c>
      <c r="T506" s="44">
        <f t="shared" si="292"/>
        <v>3559.77</v>
      </c>
      <c r="U506" s="44">
        <f t="shared" si="292"/>
        <v>3559.77</v>
      </c>
      <c r="V506" s="44">
        <f t="shared" si="292"/>
        <v>3559.77</v>
      </c>
      <c r="W506" s="44">
        <f t="shared" si="292"/>
        <v>3559.77</v>
      </c>
      <c r="X506" s="44">
        <f t="shared" si="292"/>
        <v>3559.77</v>
      </c>
      <c r="Y506" s="44">
        <f t="shared" si="292"/>
        <v>3559.77</v>
      </c>
      <c r="Z506" s="44">
        <f t="shared" si="292"/>
        <v>3559.77</v>
      </c>
      <c r="AA506" s="44">
        <f t="shared" si="292"/>
        <v>3559.77</v>
      </c>
    </row>
    <row r="507" spans="1:27" ht="12.75" hidden="1" customHeight="1" outlineLevel="1" x14ac:dyDescent="0.2">
      <c r="A507" s="99" t="s">
        <v>729</v>
      </c>
      <c r="B507" s="63" t="s">
        <v>83</v>
      </c>
      <c r="C507" s="43" t="s">
        <v>79</v>
      </c>
      <c r="D507" s="44">
        <v>3.92</v>
      </c>
      <c r="E507" s="44">
        <v>3.92</v>
      </c>
      <c r="F507" s="44">
        <v>3.92</v>
      </c>
      <c r="G507" s="44">
        <v>3.92</v>
      </c>
      <c r="H507" s="44">
        <v>3.92</v>
      </c>
      <c r="I507" s="44">
        <v>3.92</v>
      </c>
      <c r="J507" s="44">
        <v>3.92</v>
      </c>
      <c r="K507" s="44">
        <v>3.92</v>
      </c>
      <c r="L507" s="44">
        <v>3.92</v>
      </c>
      <c r="M507" s="44">
        <v>3.92</v>
      </c>
      <c r="N507" s="44">
        <v>3.92</v>
      </c>
      <c r="O507" s="44">
        <v>3.92</v>
      </c>
      <c r="P507" s="44">
        <v>3.92</v>
      </c>
      <c r="Q507" s="44">
        <v>3.92</v>
      </c>
      <c r="R507" s="44">
        <v>3.92</v>
      </c>
      <c r="S507" s="44">
        <v>3.92</v>
      </c>
      <c r="T507" s="44">
        <v>3.92</v>
      </c>
      <c r="U507" s="44">
        <v>3.92</v>
      </c>
      <c r="V507" s="44">
        <v>3.92</v>
      </c>
      <c r="W507" s="44">
        <v>3.92</v>
      </c>
      <c r="X507" s="44">
        <v>3.92</v>
      </c>
      <c r="Y507" s="44">
        <v>3.92</v>
      </c>
      <c r="Z507" s="44">
        <v>3.92</v>
      </c>
      <c r="AA507" s="44">
        <v>3.92</v>
      </c>
    </row>
    <row r="508" spans="1:27" ht="12.75" hidden="1" customHeight="1" outlineLevel="1" x14ac:dyDescent="0.2">
      <c r="A508" s="99" t="s">
        <v>730</v>
      </c>
      <c r="B508" s="63" t="s">
        <v>81</v>
      </c>
      <c r="C508" s="43" t="s">
        <v>79</v>
      </c>
      <c r="D508" s="44">
        <f>$D$11</f>
        <v>110.23</v>
      </c>
      <c r="E508" s="44">
        <f t="shared" ref="E508:AA508" si="293">$D$11</f>
        <v>110.23</v>
      </c>
      <c r="F508" s="44">
        <f t="shared" si="293"/>
        <v>110.23</v>
      </c>
      <c r="G508" s="44">
        <f t="shared" si="293"/>
        <v>110.23</v>
      </c>
      <c r="H508" s="44">
        <f t="shared" si="293"/>
        <v>110.23</v>
      </c>
      <c r="I508" s="44">
        <f t="shared" si="293"/>
        <v>110.23</v>
      </c>
      <c r="J508" s="44">
        <f t="shared" si="293"/>
        <v>110.23</v>
      </c>
      <c r="K508" s="44">
        <f t="shared" si="293"/>
        <v>110.23</v>
      </c>
      <c r="L508" s="44">
        <f t="shared" si="293"/>
        <v>110.23</v>
      </c>
      <c r="M508" s="44">
        <f t="shared" si="293"/>
        <v>110.23</v>
      </c>
      <c r="N508" s="44">
        <f t="shared" si="293"/>
        <v>110.23</v>
      </c>
      <c r="O508" s="44">
        <f t="shared" si="293"/>
        <v>110.23</v>
      </c>
      <c r="P508" s="44">
        <f t="shared" si="293"/>
        <v>110.23</v>
      </c>
      <c r="Q508" s="44">
        <f t="shared" si="293"/>
        <v>110.23</v>
      </c>
      <c r="R508" s="44">
        <f t="shared" si="293"/>
        <v>110.23</v>
      </c>
      <c r="S508" s="44">
        <f t="shared" si="293"/>
        <v>110.23</v>
      </c>
      <c r="T508" s="44">
        <f t="shared" si="293"/>
        <v>110.23</v>
      </c>
      <c r="U508" s="44">
        <f t="shared" si="293"/>
        <v>110.23</v>
      </c>
      <c r="V508" s="44">
        <f t="shared" si="293"/>
        <v>110.23</v>
      </c>
      <c r="W508" s="44">
        <f t="shared" si="293"/>
        <v>110.23</v>
      </c>
      <c r="X508" s="44">
        <f t="shared" si="293"/>
        <v>110.23</v>
      </c>
      <c r="Y508" s="44">
        <f t="shared" si="293"/>
        <v>110.23</v>
      </c>
      <c r="Z508" s="44">
        <f t="shared" si="293"/>
        <v>110.23</v>
      </c>
      <c r="AA508" s="44">
        <f t="shared" si="293"/>
        <v>110.23</v>
      </c>
    </row>
    <row r="509" spans="1:27" collapsed="1" x14ac:dyDescent="0.2">
      <c r="A509" s="98" t="s">
        <v>731</v>
      </c>
      <c r="B509" s="28" t="str">
        <f>"06"&amp;"."&amp;$B$662&amp;"."&amp;$B$663</f>
        <v>06.08.2023</v>
      </c>
      <c r="C509" s="90" t="s">
        <v>76</v>
      </c>
      <c r="D509" s="91">
        <f>ROUND(((D510+D511+D513+D512)/1000),5)</f>
        <v>5.0743499999999999</v>
      </c>
      <c r="E509" s="91">
        <f>ROUND(((E510+E511+E513+E512)/1000),5)</f>
        <v>4.7760699999999998</v>
      </c>
      <c r="F509" s="91">
        <f>ROUND(((F510+F511+F513+F512)/1000),5)</f>
        <v>4.6526300000000003</v>
      </c>
      <c r="G509" s="91">
        <f t="shared" ref="G509:AA509" si="294">ROUND(((G510+G511+G513+G512)/1000),5)</f>
        <v>4.5857700000000001</v>
      </c>
      <c r="H509" s="91">
        <f t="shared" si="294"/>
        <v>4.5292700000000004</v>
      </c>
      <c r="I509" s="91">
        <f t="shared" si="294"/>
        <v>4.50068</v>
      </c>
      <c r="J509" s="91">
        <f t="shared" si="294"/>
        <v>4.5041500000000001</v>
      </c>
      <c r="K509" s="91">
        <f t="shared" si="294"/>
        <v>4.806</v>
      </c>
      <c r="L509" s="91">
        <f t="shared" si="294"/>
        <v>5.2562600000000002</v>
      </c>
      <c r="M509" s="91">
        <f t="shared" si="294"/>
        <v>5.5035600000000002</v>
      </c>
      <c r="N509" s="91">
        <f t="shared" si="294"/>
        <v>5.6339600000000001</v>
      </c>
      <c r="O509" s="91">
        <f t="shared" si="294"/>
        <v>5.6706099999999999</v>
      </c>
      <c r="P509" s="91">
        <f t="shared" si="294"/>
        <v>5.7239000000000004</v>
      </c>
      <c r="Q509" s="91">
        <f t="shared" si="294"/>
        <v>5.7359600000000004</v>
      </c>
      <c r="R509" s="91">
        <f t="shared" si="294"/>
        <v>5.7629799999999998</v>
      </c>
      <c r="S509" s="91">
        <f t="shared" si="294"/>
        <v>5.7330899999999998</v>
      </c>
      <c r="T509" s="91">
        <f t="shared" si="294"/>
        <v>5.69055</v>
      </c>
      <c r="U509" s="91">
        <f t="shared" si="294"/>
        <v>6.0014399999999997</v>
      </c>
      <c r="V509" s="91">
        <f t="shared" si="294"/>
        <v>5.9496599999999997</v>
      </c>
      <c r="W509" s="91">
        <f t="shared" si="294"/>
        <v>5.9038599999999999</v>
      </c>
      <c r="X509" s="91">
        <f t="shared" si="294"/>
        <v>5.9064199999999998</v>
      </c>
      <c r="Y509" s="91">
        <f t="shared" si="294"/>
        <v>5.8998400000000002</v>
      </c>
      <c r="Z509" s="91">
        <f t="shared" si="294"/>
        <v>5.4819800000000001</v>
      </c>
      <c r="AA509" s="91">
        <f t="shared" si="294"/>
        <v>5.2340999999999998</v>
      </c>
    </row>
    <row r="510" spans="1:27" ht="12.75" hidden="1" customHeight="1" outlineLevel="1" x14ac:dyDescent="0.2">
      <c r="A510" s="99" t="s">
        <v>732</v>
      </c>
      <c r="B510" s="63" t="s">
        <v>238</v>
      </c>
      <c r="C510" s="43" t="s">
        <v>79</v>
      </c>
      <c r="D510" s="44">
        <v>1400.43</v>
      </c>
      <c r="E510" s="44">
        <v>1102.1500000000001</v>
      </c>
      <c r="F510" s="44">
        <v>978.71</v>
      </c>
      <c r="G510" s="44">
        <v>911.85</v>
      </c>
      <c r="H510" s="44">
        <v>855.35</v>
      </c>
      <c r="I510" s="44">
        <v>826.76</v>
      </c>
      <c r="J510" s="44">
        <v>830.23</v>
      </c>
      <c r="K510" s="44">
        <v>1132.08</v>
      </c>
      <c r="L510" s="44">
        <v>1582.34</v>
      </c>
      <c r="M510" s="44">
        <v>1829.64</v>
      </c>
      <c r="N510" s="44">
        <v>1960.04</v>
      </c>
      <c r="O510" s="44">
        <v>1996.69</v>
      </c>
      <c r="P510" s="44">
        <v>2049.98</v>
      </c>
      <c r="Q510" s="44">
        <v>2062.04</v>
      </c>
      <c r="R510" s="44">
        <v>2089.06</v>
      </c>
      <c r="S510" s="44">
        <v>2059.17</v>
      </c>
      <c r="T510" s="44">
        <v>2016.63</v>
      </c>
      <c r="U510" s="44">
        <v>2327.52</v>
      </c>
      <c r="V510" s="44">
        <v>2275.7399999999998</v>
      </c>
      <c r="W510" s="44">
        <v>2229.94</v>
      </c>
      <c r="X510" s="44">
        <v>2232.5</v>
      </c>
      <c r="Y510" s="44">
        <v>2225.92</v>
      </c>
      <c r="Z510" s="44">
        <v>1808.06</v>
      </c>
      <c r="AA510" s="44">
        <v>1560.18</v>
      </c>
    </row>
    <row r="511" spans="1:27" ht="12.75" hidden="1" customHeight="1" outlineLevel="1" x14ac:dyDescent="0.2">
      <c r="A511" s="99" t="s">
        <v>733</v>
      </c>
      <c r="B511" s="63" t="s">
        <v>90</v>
      </c>
      <c r="C511" s="43" t="s">
        <v>79</v>
      </c>
      <c r="D511" s="44">
        <f>$D$486</f>
        <v>3559.77</v>
      </c>
      <c r="E511" s="44">
        <f t="shared" ref="E511:AA511" si="295">$D$486</f>
        <v>3559.77</v>
      </c>
      <c r="F511" s="44">
        <f t="shared" si="295"/>
        <v>3559.77</v>
      </c>
      <c r="G511" s="44">
        <f t="shared" si="295"/>
        <v>3559.77</v>
      </c>
      <c r="H511" s="44">
        <f t="shared" si="295"/>
        <v>3559.77</v>
      </c>
      <c r="I511" s="44">
        <f t="shared" si="295"/>
        <v>3559.77</v>
      </c>
      <c r="J511" s="44">
        <f t="shared" si="295"/>
        <v>3559.77</v>
      </c>
      <c r="K511" s="44">
        <f t="shared" si="295"/>
        <v>3559.77</v>
      </c>
      <c r="L511" s="44">
        <f t="shared" si="295"/>
        <v>3559.77</v>
      </c>
      <c r="M511" s="44">
        <f t="shared" si="295"/>
        <v>3559.77</v>
      </c>
      <c r="N511" s="44">
        <f t="shared" si="295"/>
        <v>3559.77</v>
      </c>
      <c r="O511" s="44">
        <f t="shared" si="295"/>
        <v>3559.77</v>
      </c>
      <c r="P511" s="44">
        <f t="shared" si="295"/>
        <v>3559.77</v>
      </c>
      <c r="Q511" s="44">
        <f t="shared" si="295"/>
        <v>3559.77</v>
      </c>
      <c r="R511" s="44">
        <f t="shared" si="295"/>
        <v>3559.77</v>
      </c>
      <c r="S511" s="44">
        <f t="shared" si="295"/>
        <v>3559.77</v>
      </c>
      <c r="T511" s="44">
        <f t="shared" si="295"/>
        <v>3559.77</v>
      </c>
      <c r="U511" s="44">
        <f t="shared" si="295"/>
        <v>3559.77</v>
      </c>
      <c r="V511" s="44">
        <f t="shared" si="295"/>
        <v>3559.77</v>
      </c>
      <c r="W511" s="44">
        <f t="shared" si="295"/>
        <v>3559.77</v>
      </c>
      <c r="X511" s="44">
        <f t="shared" si="295"/>
        <v>3559.77</v>
      </c>
      <c r="Y511" s="44">
        <f t="shared" si="295"/>
        <v>3559.77</v>
      </c>
      <c r="Z511" s="44">
        <f t="shared" si="295"/>
        <v>3559.77</v>
      </c>
      <c r="AA511" s="44">
        <f t="shared" si="295"/>
        <v>3559.77</v>
      </c>
    </row>
    <row r="512" spans="1:27" ht="12.75" hidden="1" customHeight="1" outlineLevel="1" x14ac:dyDescent="0.2">
      <c r="A512" s="99" t="s">
        <v>734</v>
      </c>
      <c r="B512" s="63" t="s">
        <v>83</v>
      </c>
      <c r="C512" s="43" t="s">
        <v>79</v>
      </c>
      <c r="D512" s="44">
        <v>3.92</v>
      </c>
      <c r="E512" s="44">
        <v>3.92</v>
      </c>
      <c r="F512" s="44">
        <v>3.92</v>
      </c>
      <c r="G512" s="44">
        <v>3.92</v>
      </c>
      <c r="H512" s="44">
        <v>3.92</v>
      </c>
      <c r="I512" s="44">
        <v>3.92</v>
      </c>
      <c r="J512" s="44">
        <v>3.92</v>
      </c>
      <c r="K512" s="44">
        <v>3.92</v>
      </c>
      <c r="L512" s="44">
        <v>3.92</v>
      </c>
      <c r="M512" s="44">
        <v>3.92</v>
      </c>
      <c r="N512" s="44">
        <v>3.92</v>
      </c>
      <c r="O512" s="44">
        <v>3.92</v>
      </c>
      <c r="P512" s="44">
        <v>3.92</v>
      </c>
      <c r="Q512" s="44">
        <v>3.92</v>
      </c>
      <c r="R512" s="44">
        <v>3.92</v>
      </c>
      <c r="S512" s="44">
        <v>3.92</v>
      </c>
      <c r="T512" s="44">
        <v>3.92</v>
      </c>
      <c r="U512" s="44">
        <v>3.92</v>
      </c>
      <c r="V512" s="44">
        <v>3.92</v>
      </c>
      <c r="W512" s="44">
        <v>3.92</v>
      </c>
      <c r="X512" s="44">
        <v>3.92</v>
      </c>
      <c r="Y512" s="44">
        <v>3.92</v>
      </c>
      <c r="Z512" s="44">
        <v>3.92</v>
      </c>
      <c r="AA512" s="44">
        <v>3.92</v>
      </c>
    </row>
    <row r="513" spans="1:27" ht="12.75" hidden="1" customHeight="1" outlineLevel="1" x14ac:dyDescent="0.2">
      <c r="A513" s="99" t="s">
        <v>735</v>
      </c>
      <c r="B513" s="63" t="s">
        <v>81</v>
      </c>
      <c r="C513" s="43" t="s">
        <v>79</v>
      </c>
      <c r="D513" s="44">
        <f>$D$11</f>
        <v>110.23</v>
      </c>
      <c r="E513" s="44">
        <f t="shared" ref="E513:AA513" si="296">$D$11</f>
        <v>110.23</v>
      </c>
      <c r="F513" s="44">
        <f t="shared" si="296"/>
        <v>110.23</v>
      </c>
      <c r="G513" s="44">
        <f t="shared" si="296"/>
        <v>110.23</v>
      </c>
      <c r="H513" s="44">
        <f t="shared" si="296"/>
        <v>110.23</v>
      </c>
      <c r="I513" s="44">
        <f t="shared" si="296"/>
        <v>110.23</v>
      </c>
      <c r="J513" s="44">
        <f t="shared" si="296"/>
        <v>110.23</v>
      </c>
      <c r="K513" s="44">
        <f t="shared" si="296"/>
        <v>110.23</v>
      </c>
      <c r="L513" s="44">
        <f t="shared" si="296"/>
        <v>110.23</v>
      </c>
      <c r="M513" s="44">
        <f t="shared" si="296"/>
        <v>110.23</v>
      </c>
      <c r="N513" s="44">
        <f t="shared" si="296"/>
        <v>110.23</v>
      </c>
      <c r="O513" s="44">
        <f t="shared" si="296"/>
        <v>110.23</v>
      </c>
      <c r="P513" s="44">
        <f t="shared" si="296"/>
        <v>110.23</v>
      </c>
      <c r="Q513" s="44">
        <f t="shared" si="296"/>
        <v>110.23</v>
      </c>
      <c r="R513" s="44">
        <f t="shared" si="296"/>
        <v>110.23</v>
      </c>
      <c r="S513" s="44">
        <f t="shared" si="296"/>
        <v>110.23</v>
      </c>
      <c r="T513" s="44">
        <f t="shared" si="296"/>
        <v>110.23</v>
      </c>
      <c r="U513" s="44">
        <f t="shared" si="296"/>
        <v>110.23</v>
      </c>
      <c r="V513" s="44">
        <f t="shared" si="296"/>
        <v>110.23</v>
      </c>
      <c r="W513" s="44">
        <f t="shared" si="296"/>
        <v>110.23</v>
      </c>
      <c r="X513" s="44">
        <f t="shared" si="296"/>
        <v>110.23</v>
      </c>
      <c r="Y513" s="44">
        <f t="shared" si="296"/>
        <v>110.23</v>
      </c>
      <c r="Z513" s="44">
        <f t="shared" si="296"/>
        <v>110.23</v>
      </c>
      <c r="AA513" s="44">
        <f t="shared" si="296"/>
        <v>110.23</v>
      </c>
    </row>
    <row r="514" spans="1:27" collapsed="1" x14ac:dyDescent="0.2">
      <c r="A514" s="98" t="s">
        <v>736</v>
      </c>
      <c r="B514" s="28" t="str">
        <f>"07"&amp;"."&amp;$B$662&amp;"."&amp;$B$663</f>
        <v>07.08.2023</v>
      </c>
      <c r="C514" s="90" t="s">
        <v>76</v>
      </c>
      <c r="D514" s="91">
        <f>ROUND(((D515+D516+D518+D517)/1000),5)</f>
        <v>4.9968199999999996</v>
      </c>
      <c r="E514" s="91">
        <f>ROUND(((E515+E516+E518+E517)/1000),5)</f>
        <v>4.7275</v>
      </c>
      <c r="F514" s="91">
        <f>ROUND(((F515+F516+F518+F517)/1000),5)</f>
        <v>4.6175699999999997</v>
      </c>
      <c r="G514" s="91">
        <f t="shared" ref="G514:AA514" si="297">ROUND(((G515+G516+G518+G517)/1000),5)</f>
        <v>4.5699800000000002</v>
      </c>
      <c r="H514" s="91">
        <f t="shared" si="297"/>
        <v>4.5340699999999998</v>
      </c>
      <c r="I514" s="91">
        <f t="shared" si="297"/>
        <v>4.5974000000000004</v>
      </c>
      <c r="J514" s="91">
        <f t="shared" si="297"/>
        <v>4.8608200000000004</v>
      </c>
      <c r="K514" s="91">
        <f t="shared" si="297"/>
        <v>5.2206700000000001</v>
      </c>
      <c r="L514" s="91">
        <f t="shared" si="297"/>
        <v>5.5812200000000001</v>
      </c>
      <c r="M514" s="91">
        <f t="shared" si="297"/>
        <v>5.6478999999999999</v>
      </c>
      <c r="N514" s="91">
        <f t="shared" si="297"/>
        <v>5.8641800000000002</v>
      </c>
      <c r="O514" s="91">
        <f t="shared" si="297"/>
        <v>5.8585599999999998</v>
      </c>
      <c r="P514" s="91">
        <f t="shared" si="297"/>
        <v>5.8509900000000004</v>
      </c>
      <c r="Q514" s="91">
        <f t="shared" si="297"/>
        <v>5.7211699999999999</v>
      </c>
      <c r="R514" s="91">
        <f t="shared" si="297"/>
        <v>5.7749800000000002</v>
      </c>
      <c r="S514" s="91">
        <f t="shared" si="297"/>
        <v>5.7010300000000003</v>
      </c>
      <c r="T514" s="91">
        <f t="shared" si="297"/>
        <v>5.9217399999999998</v>
      </c>
      <c r="U514" s="91">
        <f t="shared" si="297"/>
        <v>5.6606500000000004</v>
      </c>
      <c r="V514" s="91">
        <f t="shared" si="297"/>
        <v>5.6237700000000004</v>
      </c>
      <c r="W514" s="91">
        <f t="shared" si="297"/>
        <v>5.6018999999999997</v>
      </c>
      <c r="X514" s="91">
        <f t="shared" si="297"/>
        <v>5.6049600000000002</v>
      </c>
      <c r="Y514" s="91">
        <f t="shared" si="297"/>
        <v>5.5919100000000004</v>
      </c>
      <c r="Z514" s="91">
        <f t="shared" si="297"/>
        <v>5.6325200000000004</v>
      </c>
      <c r="AA514" s="91">
        <f t="shared" si="297"/>
        <v>5.23203</v>
      </c>
    </row>
    <row r="515" spans="1:27" ht="12.75" hidden="1" customHeight="1" outlineLevel="1" x14ac:dyDescent="0.2">
      <c r="A515" s="99" t="s">
        <v>737</v>
      </c>
      <c r="B515" s="63" t="s">
        <v>238</v>
      </c>
      <c r="C515" s="43" t="s">
        <v>79</v>
      </c>
      <c r="D515" s="44">
        <v>1322.9</v>
      </c>
      <c r="E515" s="44">
        <v>1053.58</v>
      </c>
      <c r="F515" s="44">
        <v>943.65</v>
      </c>
      <c r="G515" s="44">
        <v>896.06</v>
      </c>
      <c r="H515" s="44">
        <v>860.15</v>
      </c>
      <c r="I515" s="44">
        <v>923.48</v>
      </c>
      <c r="J515" s="44">
        <v>1186.9000000000001</v>
      </c>
      <c r="K515" s="44">
        <v>1546.75</v>
      </c>
      <c r="L515" s="44">
        <v>1907.3</v>
      </c>
      <c r="M515" s="44">
        <v>1973.98</v>
      </c>
      <c r="N515" s="44">
        <v>2190.2600000000002</v>
      </c>
      <c r="O515" s="44">
        <v>2184.64</v>
      </c>
      <c r="P515" s="44">
        <v>2177.0700000000002</v>
      </c>
      <c r="Q515" s="44">
        <v>2047.25</v>
      </c>
      <c r="R515" s="44">
        <v>2101.06</v>
      </c>
      <c r="S515" s="44">
        <v>2027.11</v>
      </c>
      <c r="T515" s="44">
        <v>2247.8200000000002</v>
      </c>
      <c r="U515" s="44">
        <v>1986.73</v>
      </c>
      <c r="V515" s="44">
        <v>1949.85</v>
      </c>
      <c r="W515" s="44">
        <v>1927.98</v>
      </c>
      <c r="X515" s="44">
        <v>1931.04</v>
      </c>
      <c r="Y515" s="44">
        <v>1917.99</v>
      </c>
      <c r="Z515" s="44">
        <v>1958.6</v>
      </c>
      <c r="AA515" s="44">
        <v>1558.11</v>
      </c>
    </row>
    <row r="516" spans="1:27" ht="12.75" hidden="1" customHeight="1" outlineLevel="1" x14ac:dyDescent="0.2">
      <c r="A516" s="99" t="s">
        <v>738</v>
      </c>
      <c r="B516" s="63" t="s">
        <v>90</v>
      </c>
      <c r="C516" s="43" t="s">
        <v>79</v>
      </c>
      <c r="D516" s="44">
        <f>$D$486</f>
        <v>3559.77</v>
      </c>
      <c r="E516" s="44">
        <f t="shared" ref="E516:AA516" si="298">$D$486</f>
        <v>3559.77</v>
      </c>
      <c r="F516" s="44">
        <f t="shared" si="298"/>
        <v>3559.77</v>
      </c>
      <c r="G516" s="44">
        <f t="shared" si="298"/>
        <v>3559.77</v>
      </c>
      <c r="H516" s="44">
        <f t="shared" si="298"/>
        <v>3559.77</v>
      </c>
      <c r="I516" s="44">
        <f t="shared" si="298"/>
        <v>3559.77</v>
      </c>
      <c r="J516" s="44">
        <f t="shared" si="298"/>
        <v>3559.77</v>
      </c>
      <c r="K516" s="44">
        <f t="shared" si="298"/>
        <v>3559.77</v>
      </c>
      <c r="L516" s="44">
        <f t="shared" si="298"/>
        <v>3559.77</v>
      </c>
      <c r="M516" s="44">
        <f t="shared" si="298"/>
        <v>3559.77</v>
      </c>
      <c r="N516" s="44">
        <f t="shared" si="298"/>
        <v>3559.77</v>
      </c>
      <c r="O516" s="44">
        <f t="shared" si="298"/>
        <v>3559.77</v>
      </c>
      <c r="P516" s="44">
        <f t="shared" si="298"/>
        <v>3559.77</v>
      </c>
      <c r="Q516" s="44">
        <f t="shared" si="298"/>
        <v>3559.77</v>
      </c>
      <c r="R516" s="44">
        <f t="shared" si="298"/>
        <v>3559.77</v>
      </c>
      <c r="S516" s="44">
        <f t="shared" si="298"/>
        <v>3559.77</v>
      </c>
      <c r="T516" s="44">
        <f t="shared" si="298"/>
        <v>3559.77</v>
      </c>
      <c r="U516" s="44">
        <f t="shared" si="298"/>
        <v>3559.77</v>
      </c>
      <c r="V516" s="44">
        <f t="shared" si="298"/>
        <v>3559.77</v>
      </c>
      <c r="W516" s="44">
        <f t="shared" si="298"/>
        <v>3559.77</v>
      </c>
      <c r="X516" s="44">
        <f t="shared" si="298"/>
        <v>3559.77</v>
      </c>
      <c r="Y516" s="44">
        <f t="shared" si="298"/>
        <v>3559.77</v>
      </c>
      <c r="Z516" s="44">
        <f t="shared" si="298"/>
        <v>3559.77</v>
      </c>
      <c r="AA516" s="44">
        <f t="shared" si="298"/>
        <v>3559.77</v>
      </c>
    </row>
    <row r="517" spans="1:27" ht="12.75" hidden="1" customHeight="1" outlineLevel="1" x14ac:dyDescent="0.2">
      <c r="A517" s="99" t="s">
        <v>739</v>
      </c>
      <c r="B517" s="63" t="s">
        <v>83</v>
      </c>
      <c r="C517" s="43" t="s">
        <v>79</v>
      </c>
      <c r="D517" s="44">
        <v>3.92</v>
      </c>
      <c r="E517" s="44">
        <v>3.92</v>
      </c>
      <c r="F517" s="44">
        <v>3.92</v>
      </c>
      <c r="G517" s="44">
        <v>3.92</v>
      </c>
      <c r="H517" s="44">
        <v>3.92</v>
      </c>
      <c r="I517" s="44">
        <v>3.92</v>
      </c>
      <c r="J517" s="44">
        <v>3.92</v>
      </c>
      <c r="K517" s="44">
        <v>3.92</v>
      </c>
      <c r="L517" s="44">
        <v>3.92</v>
      </c>
      <c r="M517" s="44">
        <v>3.92</v>
      </c>
      <c r="N517" s="44">
        <v>3.92</v>
      </c>
      <c r="O517" s="44">
        <v>3.92</v>
      </c>
      <c r="P517" s="44">
        <v>3.92</v>
      </c>
      <c r="Q517" s="44">
        <v>3.92</v>
      </c>
      <c r="R517" s="44">
        <v>3.92</v>
      </c>
      <c r="S517" s="44">
        <v>3.92</v>
      </c>
      <c r="T517" s="44">
        <v>3.92</v>
      </c>
      <c r="U517" s="44">
        <v>3.92</v>
      </c>
      <c r="V517" s="44">
        <v>3.92</v>
      </c>
      <c r="W517" s="44">
        <v>3.92</v>
      </c>
      <c r="X517" s="44">
        <v>3.92</v>
      </c>
      <c r="Y517" s="44">
        <v>3.92</v>
      </c>
      <c r="Z517" s="44">
        <v>3.92</v>
      </c>
      <c r="AA517" s="44">
        <v>3.92</v>
      </c>
    </row>
    <row r="518" spans="1:27" ht="12.75" hidden="1" customHeight="1" outlineLevel="1" x14ac:dyDescent="0.2">
      <c r="A518" s="99" t="s">
        <v>740</v>
      </c>
      <c r="B518" s="63" t="s">
        <v>81</v>
      </c>
      <c r="C518" s="43" t="s">
        <v>79</v>
      </c>
      <c r="D518" s="44">
        <f>$D$11</f>
        <v>110.23</v>
      </c>
      <c r="E518" s="44">
        <f t="shared" ref="E518:AA518" si="299">$D$11</f>
        <v>110.23</v>
      </c>
      <c r="F518" s="44">
        <f t="shared" si="299"/>
        <v>110.23</v>
      </c>
      <c r="G518" s="44">
        <f t="shared" si="299"/>
        <v>110.23</v>
      </c>
      <c r="H518" s="44">
        <f t="shared" si="299"/>
        <v>110.23</v>
      </c>
      <c r="I518" s="44">
        <f t="shared" si="299"/>
        <v>110.23</v>
      </c>
      <c r="J518" s="44">
        <f t="shared" si="299"/>
        <v>110.23</v>
      </c>
      <c r="K518" s="44">
        <f t="shared" si="299"/>
        <v>110.23</v>
      </c>
      <c r="L518" s="44">
        <f t="shared" si="299"/>
        <v>110.23</v>
      </c>
      <c r="M518" s="44">
        <f t="shared" si="299"/>
        <v>110.23</v>
      </c>
      <c r="N518" s="44">
        <f t="shared" si="299"/>
        <v>110.23</v>
      </c>
      <c r="O518" s="44">
        <f t="shared" si="299"/>
        <v>110.23</v>
      </c>
      <c r="P518" s="44">
        <f t="shared" si="299"/>
        <v>110.23</v>
      </c>
      <c r="Q518" s="44">
        <f t="shared" si="299"/>
        <v>110.23</v>
      </c>
      <c r="R518" s="44">
        <f t="shared" si="299"/>
        <v>110.23</v>
      </c>
      <c r="S518" s="44">
        <f t="shared" si="299"/>
        <v>110.23</v>
      </c>
      <c r="T518" s="44">
        <f t="shared" si="299"/>
        <v>110.23</v>
      </c>
      <c r="U518" s="44">
        <f t="shared" si="299"/>
        <v>110.23</v>
      </c>
      <c r="V518" s="44">
        <f t="shared" si="299"/>
        <v>110.23</v>
      </c>
      <c r="W518" s="44">
        <f t="shared" si="299"/>
        <v>110.23</v>
      </c>
      <c r="X518" s="44">
        <f t="shared" si="299"/>
        <v>110.23</v>
      </c>
      <c r="Y518" s="44">
        <f t="shared" si="299"/>
        <v>110.23</v>
      </c>
      <c r="Z518" s="44">
        <f t="shared" si="299"/>
        <v>110.23</v>
      </c>
      <c r="AA518" s="44">
        <f t="shared" si="299"/>
        <v>110.23</v>
      </c>
    </row>
    <row r="519" spans="1:27" collapsed="1" x14ac:dyDescent="0.2">
      <c r="A519" s="98" t="s">
        <v>741</v>
      </c>
      <c r="B519" s="28" t="str">
        <f>"08"&amp;"."&amp;$B$662&amp;"."&amp;$B$663</f>
        <v>08.08.2023</v>
      </c>
      <c r="C519" s="90" t="s">
        <v>76</v>
      </c>
      <c r="D519" s="91">
        <f>ROUND(((D520+D521+D523+D522)/1000),5)</f>
        <v>4.9134099999999998</v>
      </c>
      <c r="E519" s="91">
        <f>ROUND(((E520+E521+E523+E522)/1000),5)</f>
        <v>4.7225200000000003</v>
      </c>
      <c r="F519" s="91">
        <f>ROUND(((F520+F521+F523+F522)/1000),5)</f>
        <v>4.59877</v>
      </c>
      <c r="G519" s="91">
        <f t="shared" ref="G519:AA519" si="300">ROUND(((G520+G521+G523+G522)/1000),5)</f>
        <v>4.5537299999999998</v>
      </c>
      <c r="H519" s="91">
        <f t="shared" si="300"/>
        <v>4.51945</v>
      </c>
      <c r="I519" s="91">
        <f t="shared" si="300"/>
        <v>4.5860599999999998</v>
      </c>
      <c r="J519" s="91">
        <f t="shared" si="300"/>
        <v>4.8269799999999998</v>
      </c>
      <c r="K519" s="91">
        <f t="shared" si="300"/>
        <v>5.2076700000000002</v>
      </c>
      <c r="L519" s="91">
        <f t="shared" si="300"/>
        <v>5.4816099999999999</v>
      </c>
      <c r="M519" s="91">
        <f t="shared" si="300"/>
        <v>5.6420199999999996</v>
      </c>
      <c r="N519" s="91">
        <f t="shared" si="300"/>
        <v>5.7745199999999999</v>
      </c>
      <c r="O519" s="91">
        <f t="shared" si="300"/>
        <v>5.8298800000000002</v>
      </c>
      <c r="P519" s="91">
        <f t="shared" si="300"/>
        <v>5.8312499999999998</v>
      </c>
      <c r="Q519" s="91">
        <f t="shared" si="300"/>
        <v>5.8610300000000004</v>
      </c>
      <c r="R519" s="91">
        <f t="shared" si="300"/>
        <v>5.8965399999999999</v>
      </c>
      <c r="S519" s="91">
        <f t="shared" si="300"/>
        <v>5.7039099999999996</v>
      </c>
      <c r="T519" s="91">
        <f t="shared" si="300"/>
        <v>5.7752400000000002</v>
      </c>
      <c r="U519" s="91">
        <f t="shared" si="300"/>
        <v>5.7283400000000002</v>
      </c>
      <c r="V519" s="91">
        <f t="shared" si="300"/>
        <v>5.6896800000000001</v>
      </c>
      <c r="W519" s="91">
        <f t="shared" si="300"/>
        <v>5.6223799999999997</v>
      </c>
      <c r="X519" s="91">
        <f t="shared" si="300"/>
        <v>5.5990099999999998</v>
      </c>
      <c r="Y519" s="91">
        <f t="shared" si="300"/>
        <v>5.5571000000000002</v>
      </c>
      <c r="Z519" s="91">
        <f t="shared" si="300"/>
        <v>5.4586499999999996</v>
      </c>
      <c r="AA519" s="91">
        <f t="shared" si="300"/>
        <v>5.2100099999999996</v>
      </c>
    </row>
    <row r="520" spans="1:27" ht="12.75" hidden="1" customHeight="1" outlineLevel="1" x14ac:dyDescent="0.2">
      <c r="A520" s="99" t="s">
        <v>742</v>
      </c>
      <c r="B520" s="63" t="s">
        <v>238</v>
      </c>
      <c r="C520" s="43" t="s">
        <v>79</v>
      </c>
      <c r="D520" s="44">
        <v>1239.49</v>
      </c>
      <c r="E520" s="44">
        <v>1048.5999999999999</v>
      </c>
      <c r="F520" s="44">
        <v>924.85</v>
      </c>
      <c r="G520" s="44">
        <v>879.81</v>
      </c>
      <c r="H520" s="44">
        <v>845.53</v>
      </c>
      <c r="I520" s="44">
        <v>912.14</v>
      </c>
      <c r="J520" s="44">
        <v>1153.06</v>
      </c>
      <c r="K520" s="44">
        <v>1533.75</v>
      </c>
      <c r="L520" s="44">
        <v>1807.69</v>
      </c>
      <c r="M520" s="44">
        <v>1968.1</v>
      </c>
      <c r="N520" s="44">
        <v>2100.6</v>
      </c>
      <c r="O520" s="44">
        <v>2155.96</v>
      </c>
      <c r="P520" s="44">
        <v>2157.33</v>
      </c>
      <c r="Q520" s="44">
        <v>2187.11</v>
      </c>
      <c r="R520" s="44">
        <v>2222.62</v>
      </c>
      <c r="S520" s="44">
        <v>2029.99</v>
      </c>
      <c r="T520" s="44">
        <v>2101.3200000000002</v>
      </c>
      <c r="U520" s="44">
        <v>2054.42</v>
      </c>
      <c r="V520" s="44">
        <v>2015.76</v>
      </c>
      <c r="W520" s="44">
        <v>1948.46</v>
      </c>
      <c r="X520" s="44">
        <v>1925.09</v>
      </c>
      <c r="Y520" s="44">
        <v>1883.18</v>
      </c>
      <c r="Z520" s="44">
        <v>1784.73</v>
      </c>
      <c r="AA520" s="44">
        <v>1536.09</v>
      </c>
    </row>
    <row r="521" spans="1:27" ht="12.75" hidden="1" customHeight="1" outlineLevel="1" x14ac:dyDescent="0.2">
      <c r="A521" s="99" t="s">
        <v>743</v>
      </c>
      <c r="B521" s="63" t="s">
        <v>90</v>
      </c>
      <c r="C521" s="43" t="s">
        <v>79</v>
      </c>
      <c r="D521" s="44">
        <f>$D$486</f>
        <v>3559.77</v>
      </c>
      <c r="E521" s="44">
        <f t="shared" ref="E521:AA521" si="301">$D$486</f>
        <v>3559.77</v>
      </c>
      <c r="F521" s="44">
        <f t="shared" si="301"/>
        <v>3559.77</v>
      </c>
      <c r="G521" s="44">
        <f t="shared" si="301"/>
        <v>3559.77</v>
      </c>
      <c r="H521" s="44">
        <f t="shared" si="301"/>
        <v>3559.77</v>
      </c>
      <c r="I521" s="44">
        <f t="shared" si="301"/>
        <v>3559.77</v>
      </c>
      <c r="J521" s="44">
        <f t="shared" si="301"/>
        <v>3559.77</v>
      </c>
      <c r="K521" s="44">
        <f t="shared" si="301"/>
        <v>3559.77</v>
      </c>
      <c r="L521" s="44">
        <f t="shared" si="301"/>
        <v>3559.77</v>
      </c>
      <c r="M521" s="44">
        <f t="shared" si="301"/>
        <v>3559.77</v>
      </c>
      <c r="N521" s="44">
        <f t="shared" si="301"/>
        <v>3559.77</v>
      </c>
      <c r="O521" s="44">
        <f t="shared" si="301"/>
        <v>3559.77</v>
      </c>
      <c r="P521" s="44">
        <f t="shared" si="301"/>
        <v>3559.77</v>
      </c>
      <c r="Q521" s="44">
        <f t="shared" si="301"/>
        <v>3559.77</v>
      </c>
      <c r="R521" s="44">
        <f t="shared" si="301"/>
        <v>3559.77</v>
      </c>
      <c r="S521" s="44">
        <f t="shared" si="301"/>
        <v>3559.77</v>
      </c>
      <c r="T521" s="44">
        <f t="shared" si="301"/>
        <v>3559.77</v>
      </c>
      <c r="U521" s="44">
        <f t="shared" si="301"/>
        <v>3559.77</v>
      </c>
      <c r="V521" s="44">
        <f t="shared" si="301"/>
        <v>3559.77</v>
      </c>
      <c r="W521" s="44">
        <f t="shared" si="301"/>
        <v>3559.77</v>
      </c>
      <c r="X521" s="44">
        <f t="shared" si="301"/>
        <v>3559.77</v>
      </c>
      <c r="Y521" s="44">
        <f t="shared" si="301"/>
        <v>3559.77</v>
      </c>
      <c r="Z521" s="44">
        <f t="shared" si="301"/>
        <v>3559.77</v>
      </c>
      <c r="AA521" s="44">
        <f t="shared" si="301"/>
        <v>3559.77</v>
      </c>
    </row>
    <row r="522" spans="1:27" ht="12.75" hidden="1" customHeight="1" outlineLevel="1" x14ac:dyDescent="0.2">
      <c r="A522" s="99" t="s">
        <v>744</v>
      </c>
      <c r="B522" s="63" t="s">
        <v>83</v>
      </c>
      <c r="C522" s="43" t="s">
        <v>79</v>
      </c>
      <c r="D522" s="44">
        <v>3.92</v>
      </c>
      <c r="E522" s="44">
        <v>3.92</v>
      </c>
      <c r="F522" s="44">
        <v>3.92</v>
      </c>
      <c r="G522" s="44">
        <v>3.92</v>
      </c>
      <c r="H522" s="44">
        <v>3.92</v>
      </c>
      <c r="I522" s="44">
        <v>3.92</v>
      </c>
      <c r="J522" s="44">
        <v>3.92</v>
      </c>
      <c r="K522" s="44">
        <v>3.92</v>
      </c>
      <c r="L522" s="44">
        <v>3.92</v>
      </c>
      <c r="M522" s="44">
        <v>3.92</v>
      </c>
      <c r="N522" s="44">
        <v>3.92</v>
      </c>
      <c r="O522" s="44">
        <v>3.92</v>
      </c>
      <c r="P522" s="44">
        <v>3.92</v>
      </c>
      <c r="Q522" s="44">
        <v>3.92</v>
      </c>
      <c r="R522" s="44">
        <v>3.92</v>
      </c>
      <c r="S522" s="44">
        <v>3.92</v>
      </c>
      <c r="T522" s="44">
        <v>3.92</v>
      </c>
      <c r="U522" s="44">
        <v>3.92</v>
      </c>
      <c r="V522" s="44">
        <v>3.92</v>
      </c>
      <c r="W522" s="44">
        <v>3.92</v>
      </c>
      <c r="X522" s="44">
        <v>3.92</v>
      </c>
      <c r="Y522" s="44">
        <v>3.92</v>
      </c>
      <c r="Z522" s="44">
        <v>3.92</v>
      </c>
      <c r="AA522" s="44">
        <v>3.92</v>
      </c>
    </row>
    <row r="523" spans="1:27" ht="12.75" hidden="1" customHeight="1" outlineLevel="1" x14ac:dyDescent="0.2">
      <c r="A523" s="99" t="s">
        <v>745</v>
      </c>
      <c r="B523" s="63" t="s">
        <v>81</v>
      </c>
      <c r="C523" s="43" t="s">
        <v>79</v>
      </c>
      <c r="D523" s="44">
        <f>$D$11</f>
        <v>110.23</v>
      </c>
      <c r="E523" s="44">
        <f t="shared" ref="E523:AA523" si="302">$D$11</f>
        <v>110.23</v>
      </c>
      <c r="F523" s="44">
        <f t="shared" si="302"/>
        <v>110.23</v>
      </c>
      <c r="G523" s="44">
        <f t="shared" si="302"/>
        <v>110.23</v>
      </c>
      <c r="H523" s="44">
        <f t="shared" si="302"/>
        <v>110.23</v>
      </c>
      <c r="I523" s="44">
        <f t="shared" si="302"/>
        <v>110.23</v>
      </c>
      <c r="J523" s="44">
        <f t="shared" si="302"/>
        <v>110.23</v>
      </c>
      <c r="K523" s="44">
        <f t="shared" si="302"/>
        <v>110.23</v>
      </c>
      <c r="L523" s="44">
        <f t="shared" si="302"/>
        <v>110.23</v>
      </c>
      <c r="M523" s="44">
        <f t="shared" si="302"/>
        <v>110.23</v>
      </c>
      <c r="N523" s="44">
        <f t="shared" si="302"/>
        <v>110.23</v>
      </c>
      <c r="O523" s="44">
        <f t="shared" si="302"/>
        <v>110.23</v>
      </c>
      <c r="P523" s="44">
        <f t="shared" si="302"/>
        <v>110.23</v>
      </c>
      <c r="Q523" s="44">
        <f t="shared" si="302"/>
        <v>110.23</v>
      </c>
      <c r="R523" s="44">
        <f t="shared" si="302"/>
        <v>110.23</v>
      </c>
      <c r="S523" s="44">
        <f t="shared" si="302"/>
        <v>110.23</v>
      </c>
      <c r="T523" s="44">
        <f t="shared" si="302"/>
        <v>110.23</v>
      </c>
      <c r="U523" s="44">
        <f t="shared" si="302"/>
        <v>110.23</v>
      </c>
      <c r="V523" s="44">
        <f t="shared" si="302"/>
        <v>110.23</v>
      </c>
      <c r="W523" s="44">
        <f t="shared" si="302"/>
        <v>110.23</v>
      </c>
      <c r="X523" s="44">
        <f t="shared" si="302"/>
        <v>110.23</v>
      </c>
      <c r="Y523" s="44">
        <f t="shared" si="302"/>
        <v>110.23</v>
      </c>
      <c r="Z523" s="44">
        <f t="shared" si="302"/>
        <v>110.23</v>
      </c>
      <c r="AA523" s="44">
        <f t="shared" si="302"/>
        <v>110.23</v>
      </c>
    </row>
    <row r="524" spans="1:27" collapsed="1" x14ac:dyDescent="0.2">
      <c r="A524" s="98" t="s">
        <v>746</v>
      </c>
      <c r="B524" s="28" t="str">
        <f>"09"&amp;"."&amp;$B$662&amp;"."&amp;$B$663</f>
        <v>09.08.2023</v>
      </c>
      <c r="C524" s="90" t="s">
        <v>76</v>
      </c>
      <c r="D524" s="91">
        <f>ROUND(((D525+D526+D528+D527)/1000),5)</f>
        <v>4.9387699999999999</v>
      </c>
      <c r="E524" s="91">
        <f>ROUND(((E525+E526+E528+E527)/1000),5)</f>
        <v>4.7445599999999999</v>
      </c>
      <c r="F524" s="91">
        <f>ROUND(((F525+F526+F528+F527)/1000),5)</f>
        <v>4.6202800000000002</v>
      </c>
      <c r="G524" s="91">
        <f t="shared" ref="G524:AA524" si="303">ROUND(((G525+G526+G528+G527)/1000),5)</f>
        <v>4.5666599999999997</v>
      </c>
      <c r="H524" s="91">
        <f t="shared" si="303"/>
        <v>4.5466499999999996</v>
      </c>
      <c r="I524" s="91">
        <f t="shared" si="303"/>
        <v>4.6077700000000004</v>
      </c>
      <c r="J524" s="91">
        <f t="shared" si="303"/>
        <v>4.8449999999999998</v>
      </c>
      <c r="K524" s="91">
        <f t="shared" si="303"/>
        <v>5.1535900000000003</v>
      </c>
      <c r="L524" s="91">
        <f t="shared" si="303"/>
        <v>5.4668299999999999</v>
      </c>
      <c r="M524" s="91">
        <f t="shared" si="303"/>
        <v>5.6932799999999997</v>
      </c>
      <c r="N524" s="91">
        <f t="shared" si="303"/>
        <v>5.7505100000000002</v>
      </c>
      <c r="O524" s="91">
        <f t="shared" si="303"/>
        <v>5.7861900000000004</v>
      </c>
      <c r="P524" s="91">
        <f t="shared" si="303"/>
        <v>5.7711100000000002</v>
      </c>
      <c r="Q524" s="91">
        <f t="shared" si="303"/>
        <v>5.75664</v>
      </c>
      <c r="R524" s="91">
        <f t="shared" si="303"/>
        <v>5.7746300000000002</v>
      </c>
      <c r="S524" s="91">
        <f t="shared" si="303"/>
        <v>5.8165500000000003</v>
      </c>
      <c r="T524" s="91">
        <f t="shared" si="303"/>
        <v>5.8336600000000001</v>
      </c>
      <c r="U524" s="91">
        <f t="shared" si="303"/>
        <v>5.7550100000000004</v>
      </c>
      <c r="V524" s="91">
        <f t="shared" si="303"/>
        <v>5.6672599999999997</v>
      </c>
      <c r="W524" s="91">
        <f t="shared" si="303"/>
        <v>5.5865499999999999</v>
      </c>
      <c r="X524" s="91">
        <f t="shared" si="303"/>
        <v>5.5556900000000002</v>
      </c>
      <c r="Y524" s="91">
        <f t="shared" si="303"/>
        <v>5.6501799999999998</v>
      </c>
      <c r="Z524" s="91">
        <f t="shared" si="303"/>
        <v>5.4290399999999996</v>
      </c>
      <c r="AA524" s="91">
        <f t="shared" si="303"/>
        <v>5.1555499999999999</v>
      </c>
    </row>
    <row r="525" spans="1:27" ht="12.75" hidden="1" customHeight="1" outlineLevel="1" x14ac:dyDescent="0.2">
      <c r="A525" s="99" t="s">
        <v>747</v>
      </c>
      <c r="B525" s="63" t="s">
        <v>238</v>
      </c>
      <c r="C525" s="43" t="s">
        <v>79</v>
      </c>
      <c r="D525" s="44">
        <v>1264.8499999999999</v>
      </c>
      <c r="E525" s="44">
        <v>1070.6400000000001</v>
      </c>
      <c r="F525" s="44">
        <v>946.36</v>
      </c>
      <c r="G525" s="44">
        <v>892.74</v>
      </c>
      <c r="H525" s="44">
        <v>872.73</v>
      </c>
      <c r="I525" s="44">
        <v>933.85</v>
      </c>
      <c r="J525" s="44">
        <v>1171.08</v>
      </c>
      <c r="K525" s="44">
        <v>1479.67</v>
      </c>
      <c r="L525" s="44">
        <v>1792.91</v>
      </c>
      <c r="M525" s="44">
        <v>2019.36</v>
      </c>
      <c r="N525" s="44">
        <v>2076.59</v>
      </c>
      <c r="O525" s="44">
        <v>2112.27</v>
      </c>
      <c r="P525" s="44">
        <v>2097.19</v>
      </c>
      <c r="Q525" s="44">
        <v>2082.7199999999998</v>
      </c>
      <c r="R525" s="44">
        <v>2100.71</v>
      </c>
      <c r="S525" s="44">
        <v>2142.63</v>
      </c>
      <c r="T525" s="44">
        <v>2159.7399999999998</v>
      </c>
      <c r="U525" s="44">
        <v>2081.09</v>
      </c>
      <c r="V525" s="44">
        <v>1993.34</v>
      </c>
      <c r="W525" s="44">
        <v>1912.63</v>
      </c>
      <c r="X525" s="44">
        <v>1881.77</v>
      </c>
      <c r="Y525" s="44">
        <v>1976.26</v>
      </c>
      <c r="Z525" s="44">
        <v>1755.12</v>
      </c>
      <c r="AA525" s="44">
        <v>1481.63</v>
      </c>
    </row>
    <row r="526" spans="1:27" ht="12.75" hidden="1" customHeight="1" outlineLevel="1" x14ac:dyDescent="0.2">
      <c r="A526" s="99" t="s">
        <v>748</v>
      </c>
      <c r="B526" s="63" t="s">
        <v>90</v>
      </c>
      <c r="C526" s="43" t="s">
        <v>79</v>
      </c>
      <c r="D526" s="44">
        <f>$D$486</f>
        <v>3559.77</v>
      </c>
      <c r="E526" s="44">
        <f t="shared" ref="E526:AA526" si="304">$D$486</f>
        <v>3559.77</v>
      </c>
      <c r="F526" s="44">
        <f t="shared" si="304"/>
        <v>3559.77</v>
      </c>
      <c r="G526" s="44">
        <f t="shared" si="304"/>
        <v>3559.77</v>
      </c>
      <c r="H526" s="44">
        <f t="shared" si="304"/>
        <v>3559.77</v>
      </c>
      <c r="I526" s="44">
        <f t="shared" si="304"/>
        <v>3559.77</v>
      </c>
      <c r="J526" s="44">
        <f t="shared" si="304"/>
        <v>3559.77</v>
      </c>
      <c r="K526" s="44">
        <f t="shared" si="304"/>
        <v>3559.77</v>
      </c>
      <c r="L526" s="44">
        <f t="shared" si="304"/>
        <v>3559.77</v>
      </c>
      <c r="M526" s="44">
        <f t="shared" si="304"/>
        <v>3559.77</v>
      </c>
      <c r="N526" s="44">
        <f t="shared" si="304"/>
        <v>3559.77</v>
      </c>
      <c r="O526" s="44">
        <f t="shared" si="304"/>
        <v>3559.77</v>
      </c>
      <c r="P526" s="44">
        <f t="shared" si="304"/>
        <v>3559.77</v>
      </c>
      <c r="Q526" s="44">
        <f t="shared" si="304"/>
        <v>3559.77</v>
      </c>
      <c r="R526" s="44">
        <f t="shared" si="304"/>
        <v>3559.77</v>
      </c>
      <c r="S526" s="44">
        <f t="shared" si="304"/>
        <v>3559.77</v>
      </c>
      <c r="T526" s="44">
        <f t="shared" si="304"/>
        <v>3559.77</v>
      </c>
      <c r="U526" s="44">
        <f t="shared" si="304"/>
        <v>3559.77</v>
      </c>
      <c r="V526" s="44">
        <f t="shared" si="304"/>
        <v>3559.77</v>
      </c>
      <c r="W526" s="44">
        <f t="shared" si="304"/>
        <v>3559.77</v>
      </c>
      <c r="X526" s="44">
        <f t="shared" si="304"/>
        <v>3559.77</v>
      </c>
      <c r="Y526" s="44">
        <f t="shared" si="304"/>
        <v>3559.77</v>
      </c>
      <c r="Z526" s="44">
        <f t="shared" si="304"/>
        <v>3559.77</v>
      </c>
      <c r="AA526" s="44">
        <f t="shared" si="304"/>
        <v>3559.77</v>
      </c>
    </row>
    <row r="527" spans="1:27" ht="12.75" hidden="1" customHeight="1" outlineLevel="1" x14ac:dyDescent="0.2">
      <c r="A527" s="99" t="s">
        <v>749</v>
      </c>
      <c r="B527" s="63" t="s">
        <v>83</v>
      </c>
      <c r="C527" s="43" t="s">
        <v>79</v>
      </c>
      <c r="D527" s="44">
        <v>3.92</v>
      </c>
      <c r="E527" s="44">
        <v>3.92</v>
      </c>
      <c r="F527" s="44">
        <v>3.92</v>
      </c>
      <c r="G527" s="44">
        <v>3.92</v>
      </c>
      <c r="H527" s="44">
        <v>3.92</v>
      </c>
      <c r="I527" s="44">
        <v>3.92</v>
      </c>
      <c r="J527" s="44">
        <v>3.92</v>
      </c>
      <c r="K527" s="44">
        <v>3.92</v>
      </c>
      <c r="L527" s="44">
        <v>3.92</v>
      </c>
      <c r="M527" s="44">
        <v>3.92</v>
      </c>
      <c r="N527" s="44">
        <v>3.92</v>
      </c>
      <c r="O527" s="44">
        <v>3.92</v>
      </c>
      <c r="P527" s="44">
        <v>3.92</v>
      </c>
      <c r="Q527" s="44">
        <v>3.92</v>
      </c>
      <c r="R527" s="44">
        <v>3.92</v>
      </c>
      <c r="S527" s="44">
        <v>3.92</v>
      </c>
      <c r="T527" s="44">
        <v>3.92</v>
      </c>
      <c r="U527" s="44">
        <v>3.92</v>
      </c>
      <c r="V527" s="44">
        <v>3.92</v>
      </c>
      <c r="W527" s="44">
        <v>3.92</v>
      </c>
      <c r="X527" s="44">
        <v>3.92</v>
      </c>
      <c r="Y527" s="44">
        <v>3.92</v>
      </c>
      <c r="Z527" s="44">
        <v>3.92</v>
      </c>
      <c r="AA527" s="44">
        <v>3.92</v>
      </c>
    </row>
    <row r="528" spans="1:27" ht="12.75" hidden="1" customHeight="1" outlineLevel="1" x14ac:dyDescent="0.2">
      <c r="A528" s="99" t="s">
        <v>750</v>
      </c>
      <c r="B528" s="63" t="s">
        <v>81</v>
      </c>
      <c r="C528" s="43" t="s">
        <v>79</v>
      </c>
      <c r="D528" s="44">
        <f>$D$11</f>
        <v>110.23</v>
      </c>
      <c r="E528" s="44">
        <f t="shared" ref="E528:AA528" si="305">$D$11</f>
        <v>110.23</v>
      </c>
      <c r="F528" s="44">
        <f t="shared" si="305"/>
        <v>110.23</v>
      </c>
      <c r="G528" s="44">
        <f t="shared" si="305"/>
        <v>110.23</v>
      </c>
      <c r="H528" s="44">
        <f t="shared" si="305"/>
        <v>110.23</v>
      </c>
      <c r="I528" s="44">
        <f t="shared" si="305"/>
        <v>110.23</v>
      </c>
      <c r="J528" s="44">
        <f t="shared" si="305"/>
        <v>110.23</v>
      </c>
      <c r="K528" s="44">
        <f t="shared" si="305"/>
        <v>110.23</v>
      </c>
      <c r="L528" s="44">
        <f t="shared" si="305"/>
        <v>110.23</v>
      </c>
      <c r="M528" s="44">
        <f t="shared" si="305"/>
        <v>110.23</v>
      </c>
      <c r="N528" s="44">
        <f t="shared" si="305"/>
        <v>110.23</v>
      </c>
      <c r="O528" s="44">
        <f t="shared" si="305"/>
        <v>110.23</v>
      </c>
      <c r="P528" s="44">
        <f t="shared" si="305"/>
        <v>110.23</v>
      </c>
      <c r="Q528" s="44">
        <f t="shared" si="305"/>
        <v>110.23</v>
      </c>
      <c r="R528" s="44">
        <f t="shared" si="305"/>
        <v>110.23</v>
      </c>
      <c r="S528" s="44">
        <f t="shared" si="305"/>
        <v>110.23</v>
      </c>
      <c r="T528" s="44">
        <f t="shared" si="305"/>
        <v>110.23</v>
      </c>
      <c r="U528" s="44">
        <f t="shared" si="305"/>
        <v>110.23</v>
      </c>
      <c r="V528" s="44">
        <f t="shared" si="305"/>
        <v>110.23</v>
      </c>
      <c r="W528" s="44">
        <f t="shared" si="305"/>
        <v>110.23</v>
      </c>
      <c r="X528" s="44">
        <f t="shared" si="305"/>
        <v>110.23</v>
      </c>
      <c r="Y528" s="44">
        <f t="shared" si="305"/>
        <v>110.23</v>
      </c>
      <c r="Z528" s="44">
        <f t="shared" si="305"/>
        <v>110.23</v>
      </c>
      <c r="AA528" s="44">
        <f t="shared" si="305"/>
        <v>110.23</v>
      </c>
    </row>
    <row r="529" spans="1:27" collapsed="1" x14ac:dyDescent="0.2">
      <c r="A529" s="98" t="s">
        <v>751</v>
      </c>
      <c r="B529" s="28" t="str">
        <f>"10"&amp;"."&amp;$B$662&amp;"."&amp;$B$663</f>
        <v>10.08.2023</v>
      </c>
      <c r="C529" s="90" t="s">
        <v>76</v>
      </c>
      <c r="D529" s="91">
        <f>ROUND(((D530+D531+D533+D532)/1000),5)</f>
        <v>4.9823199999999996</v>
      </c>
      <c r="E529" s="91">
        <f>ROUND(((E530+E531+E533+E532)/1000),5)</f>
        <v>4.7433300000000003</v>
      </c>
      <c r="F529" s="91">
        <f>ROUND(((F530+F531+F533+F532)/1000),5)</f>
        <v>4.6228199999999999</v>
      </c>
      <c r="G529" s="91">
        <f t="shared" ref="G529:AA529" si="306">ROUND(((G530+G531+G533+G532)/1000),5)</f>
        <v>4.5706199999999999</v>
      </c>
      <c r="H529" s="91">
        <f t="shared" si="306"/>
        <v>4.5414500000000002</v>
      </c>
      <c r="I529" s="91">
        <f t="shared" si="306"/>
        <v>4.6367599999999998</v>
      </c>
      <c r="J529" s="91">
        <f t="shared" si="306"/>
        <v>4.8040200000000004</v>
      </c>
      <c r="K529" s="91">
        <f t="shared" si="306"/>
        <v>5.1489599999999998</v>
      </c>
      <c r="L529" s="91">
        <f t="shared" si="306"/>
        <v>5.43093</v>
      </c>
      <c r="M529" s="91">
        <f t="shared" si="306"/>
        <v>5.5767800000000003</v>
      </c>
      <c r="N529" s="91">
        <f t="shared" si="306"/>
        <v>5.6842199999999998</v>
      </c>
      <c r="O529" s="91">
        <f t="shared" si="306"/>
        <v>5.68825</v>
      </c>
      <c r="P529" s="91">
        <f t="shared" si="306"/>
        <v>5.6716199999999999</v>
      </c>
      <c r="Q529" s="91">
        <f t="shared" si="306"/>
        <v>5.6944100000000004</v>
      </c>
      <c r="R529" s="91">
        <f t="shared" si="306"/>
        <v>5.74519</v>
      </c>
      <c r="S529" s="91">
        <f t="shared" si="306"/>
        <v>5.7582599999999999</v>
      </c>
      <c r="T529" s="91">
        <f t="shared" si="306"/>
        <v>5.7425499999999996</v>
      </c>
      <c r="U529" s="91">
        <f t="shared" si="306"/>
        <v>5.7207100000000004</v>
      </c>
      <c r="V529" s="91">
        <f t="shared" si="306"/>
        <v>5.7001099999999996</v>
      </c>
      <c r="W529" s="91">
        <f t="shared" si="306"/>
        <v>5.5836199999999998</v>
      </c>
      <c r="X529" s="91">
        <f t="shared" si="306"/>
        <v>5.5637400000000001</v>
      </c>
      <c r="Y529" s="91">
        <f t="shared" si="306"/>
        <v>5.5071599999999998</v>
      </c>
      <c r="Z529" s="91">
        <f t="shared" si="306"/>
        <v>5.3406799999999999</v>
      </c>
      <c r="AA529" s="91">
        <f t="shared" si="306"/>
        <v>5.0821500000000004</v>
      </c>
    </row>
    <row r="530" spans="1:27" ht="12.75" hidden="1" customHeight="1" outlineLevel="1" x14ac:dyDescent="0.2">
      <c r="A530" s="99" t="s">
        <v>752</v>
      </c>
      <c r="B530" s="63" t="s">
        <v>238</v>
      </c>
      <c r="C530" s="43" t="s">
        <v>79</v>
      </c>
      <c r="D530" s="44">
        <v>1308.4000000000001</v>
      </c>
      <c r="E530" s="44">
        <v>1069.4100000000001</v>
      </c>
      <c r="F530" s="44">
        <v>948.9</v>
      </c>
      <c r="G530" s="44">
        <v>896.7</v>
      </c>
      <c r="H530" s="44">
        <v>867.53</v>
      </c>
      <c r="I530" s="44">
        <v>962.84</v>
      </c>
      <c r="J530" s="44">
        <v>1130.0999999999999</v>
      </c>
      <c r="K530" s="44">
        <v>1475.04</v>
      </c>
      <c r="L530" s="44">
        <v>1757.01</v>
      </c>
      <c r="M530" s="44">
        <v>1902.86</v>
      </c>
      <c r="N530" s="44">
        <v>2010.3</v>
      </c>
      <c r="O530" s="44">
        <v>2014.33</v>
      </c>
      <c r="P530" s="44">
        <v>1997.7</v>
      </c>
      <c r="Q530" s="44">
        <v>2020.49</v>
      </c>
      <c r="R530" s="44">
        <v>2071.27</v>
      </c>
      <c r="S530" s="44">
        <v>2084.34</v>
      </c>
      <c r="T530" s="44">
        <v>2068.63</v>
      </c>
      <c r="U530" s="44">
        <v>2046.79</v>
      </c>
      <c r="V530" s="44">
        <v>2026.19</v>
      </c>
      <c r="W530" s="44">
        <v>1909.7</v>
      </c>
      <c r="X530" s="44">
        <v>1889.82</v>
      </c>
      <c r="Y530" s="44">
        <v>1833.24</v>
      </c>
      <c r="Z530" s="44">
        <v>1666.76</v>
      </c>
      <c r="AA530" s="44">
        <v>1408.23</v>
      </c>
    </row>
    <row r="531" spans="1:27" ht="12.75" hidden="1" customHeight="1" outlineLevel="1" x14ac:dyDescent="0.2">
      <c r="A531" s="99" t="s">
        <v>753</v>
      </c>
      <c r="B531" s="63" t="s">
        <v>90</v>
      </c>
      <c r="C531" s="43" t="s">
        <v>79</v>
      </c>
      <c r="D531" s="44">
        <f>$D$486</f>
        <v>3559.77</v>
      </c>
      <c r="E531" s="44">
        <f t="shared" ref="E531:AA531" si="307">$D$486</f>
        <v>3559.77</v>
      </c>
      <c r="F531" s="44">
        <f t="shared" si="307"/>
        <v>3559.77</v>
      </c>
      <c r="G531" s="44">
        <f t="shared" si="307"/>
        <v>3559.77</v>
      </c>
      <c r="H531" s="44">
        <f t="shared" si="307"/>
        <v>3559.77</v>
      </c>
      <c r="I531" s="44">
        <f t="shared" si="307"/>
        <v>3559.77</v>
      </c>
      <c r="J531" s="44">
        <f t="shared" si="307"/>
        <v>3559.77</v>
      </c>
      <c r="K531" s="44">
        <f t="shared" si="307"/>
        <v>3559.77</v>
      </c>
      <c r="L531" s="44">
        <f t="shared" si="307"/>
        <v>3559.77</v>
      </c>
      <c r="M531" s="44">
        <f t="shared" si="307"/>
        <v>3559.77</v>
      </c>
      <c r="N531" s="44">
        <f t="shared" si="307"/>
        <v>3559.77</v>
      </c>
      <c r="O531" s="44">
        <f t="shared" si="307"/>
        <v>3559.77</v>
      </c>
      <c r="P531" s="44">
        <f t="shared" si="307"/>
        <v>3559.77</v>
      </c>
      <c r="Q531" s="44">
        <f t="shared" si="307"/>
        <v>3559.77</v>
      </c>
      <c r="R531" s="44">
        <f t="shared" si="307"/>
        <v>3559.77</v>
      </c>
      <c r="S531" s="44">
        <f t="shared" si="307"/>
        <v>3559.77</v>
      </c>
      <c r="T531" s="44">
        <f t="shared" si="307"/>
        <v>3559.77</v>
      </c>
      <c r="U531" s="44">
        <f t="shared" si="307"/>
        <v>3559.77</v>
      </c>
      <c r="V531" s="44">
        <f t="shared" si="307"/>
        <v>3559.77</v>
      </c>
      <c r="W531" s="44">
        <f t="shared" si="307"/>
        <v>3559.77</v>
      </c>
      <c r="X531" s="44">
        <f t="shared" si="307"/>
        <v>3559.77</v>
      </c>
      <c r="Y531" s="44">
        <f t="shared" si="307"/>
        <v>3559.77</v>
      </c>
      <c r="Z531" s="44">
        <f t="shared" si="307"/>
        <v>3559.77</v>
      </c>
      <c r="AA531" s="44">
        <f t="shared" si="307"/>
        <v>3559.77</v>
      </c>
    </row>
    <row r="532" spans="1:27" ht="12.75" hidden="1" customHeight="1" outlineLevel="1" x14ac:dyDescent="0.2">
      <c r="A532" s="99" t="s">
        <v>754</v>
      </c>
      <c r="B532" s="63" t="s">
        <v>83</v>
      </c>
      <c r="C532" s="43" t="s">
        <v>79</v>
      </c>
      <c r="D532" s="44">
        <v>3.92</v>
      </c>
      <c r="E532" s="44">
        <v>3.92</v>
      </c>
      <c r="F532" s="44">
        <v>3.92</v>
      </c>
      <c r="G532" s="44">
        <v>3.92</v>
      </c>
      <c r="H532" s="44">
        <v>3.92</v>
      </c>
      <c r="I532" s="44">
        <v>3.92</v>
      </c>
      <c r="J532" s="44">
        <v>3.92</v>
      </c>
      <c r="K532" s="44">
        <v>3.92</v>
      </c>
      <c r="L532" s="44">
        <v>3.92</v>
      </c>
      <c r="M532" s="44">
        <v>3.92</v>
      </c>
      <c r="N532" s="44">
        <v>3.92</v>
      </c>
      <c r="O532" s="44">
        <v>3.92</v>
      </c>
      <c r="P532" s="44">
        <v>3.92</v>
      </c>
      <c r="Q532" s="44">
        <v>3.92</v>
      </c>
      <c r="R532" s="44">
        <v>3.92</v>
      </c>
      <c r="S532" s="44">
        <v>3.92</v>
      </c>
      <c r="T532" s="44">
        <v>3.92</v>
      </c>
      <c r="U532" s="44">
        <v>3.92</v>
      </c>
      <c r="V532" s="44">
        <v>3.92</v>
      </c>
      <c r="W532" s="44">
        <v>3.92</v>
      </c>
      <c r="X532" s="44">
        <v>3.92</v>
      </c>
      <c r="Y532" s="44">
        <v>3.92</v>
      </c>
      <c r="Z532" s="44">
        <v>3.92</v>
      </c>
      <c r="AA532" s="44">
        <v>3.92</v>
      </c>
    </row>
    <row r="533" spans="1:27" ht="12.75" hidden="1" customHeight="1" outlineLevel="1" x14ac:dyDescent="0.2">
      <c r="A533" s="99" t="s">
        <v>755</v>
      </c>
      <c r="B533" s="63" t="s">
        <v>81</v>
      </c>
      <c r="C533" s="43" t="s">
        <v>79</v>
      </c>
      <c r="D533" s="44">
        <f>$D$11</f>
        <v>110.23</v>
      </c>
      <c r="E533" s="44">
        <f t="shared" ref="E533:AA533" si="308">$D$11</f>
        <v>110.23</v>
      </c>
      <c r="F533" s="44">
        <f t="shared" si="308"/>
        <v>110.23</v>
      </c>
      <c r="G533" s="44">
        <f t="shared" si="308"/>
        <v>110.23</v>
      </c>
      <c r="H533" s="44">
        <f t="shared" si="308"/>
        <v>110.23</v>
      </c>
      <c r="I533" s="44">
        <f t="shared" si="308"/>
        <v>110.23</v>
      </c>
      <c r="J533" s="44">
        <f t="shared" si="308"/>
        <v>110.23</v>
      </c>
      <c r="K533" s="44">
        <f t="shared" si="308"/>
        <v>110.23</v>
      </c>
      <c r="L533" s="44">
        <f t="shared" si="308"/>
        <v>110.23</v>
      </c>
      <c r="M533" s="44">
        <f t="shared" si="308"/>
        <v>110.23</v>
      </c>
      <c r="N533" s="44">
        <f t="shared" si="308"/>
        <v>110.23</v>
      </c>
      <c r="O533" s="44">
        <f t="shared" si="308"/>
        <v>110.23</v>
      </c>
      <c r="P533" s="44">
        <f t="shared" si="308"/>
        <v>110.23</v>
      </c>
      <c r="Q533" s="44">
        <f t="shared" si="308"/>
        <v>110.23</v>
      </c>
      <c r="R533" s="44">
        <f t="shared" si="308"/>
        <v>110.23</v>
      </c>
      <c r="S533" s="44">
        <f t="shared" si="308"/>
        <v>110.23</v>
      </c>
      <c r="T533" s="44">
        <f t="shared" si="308"/>
        <v>110.23</v>
      </c>
      <c r="U533" s="44">
        <f t="shared" si="308"/>
        <v>110.23</v>
      </c>
      <c r="V533" s="44">
        <f t="shared" si="308"/>
        <v>110.23</v>
      </c>
      <c r="W533" s="44">
        <f t="shared" si="308"/>
        <v>110.23</v>
      </c>
      <c r="X533" s="44">
        <f t="shared" si="308"/>
        <v>110.23</v>
      </c>
      <c r="Y533" s="44">
        <f t="shared" si="308"/>
        <v>110.23</v>
      </c>
      <c r="Z533" s="44">
        <f t="shared" si="308"/>
        <v>110.23</v>
      </c>
      <c r="AA533" s="44">
        <f t="shared" si="308"/>
        <v>110.23</v>
      </c>
    </row>
    <row r="534" spans="1:27" collapsed="1" x14ac:dyDescent="0.2">
      <c r="A534" s="98" t="s">
        <v>756</v>
      </c>
      <c r="B534" s="28" t="str">
        <f>"11"&amp;"."&amp;$B$662&amp;"."&amp;$B$663</f>
        <v>11.08.2023</v>
      </c>
      <c r="C534" s="90" t="s">
        <v>76</v>
      </c>
      <c r="D534" s="91">
        <f>ROUND(((D535+D536+D538+D537)/1000),5)</f>
        <v>4.8261000000000003</v>
      </c>
      <c r="E534" s="91">
        <f>ROUND(((E535+E536+E538+E537)/1000),5)</f>
        <v>4.6100399999999997</v>
      </c>
      <c r="F534" s="91">
        <f>ROUND(((F535+F536+F538+F537)/1000),5)</f>
        <v>4.5184100000000003</v>
      </c>
      <c r="G534" s="91">
        <f t="shared" ref="G534:AA534" si="309">ROUND(((G535+G536+G538+G537)/1000),5)</f>
        <v>4.4722299999999997</v>
      </c>
      <c r="H534" s="91">
        <f t="shared" si="309"/>
        <v>3.7214299999999998</v>
      </c>
      <c r="I534" s="91">
        <f t="shared" si="309"/>
        <v>4.4838300000000002</v>
      </c>
      <c r="J534" s="91">
        <f t="shared" si="309"/>
        <v>4.6252500000000003</v>
      </c>
      <c r="K534" s="91">
        <f t="shared" si="309"/>
        <v>5.1054199999999996</v>
      </c>
      <c r="L534" s="91">
        <f t="shared" si="309"/>
        <v>5.3710800000000001</v>
      </c>
      <c r="M534" s="91">
        <f t="shared" si="309"/>
        <v>5.5895099999999998</v>
      </c>
      <c r="N534" s="91">
        <f t="shared" si="309"/>
        <v>5.6557300000000001</v>
      </c>
      <c r="O534" s="91">
        <f t="shared" si="309"/>
        <v>5.6446899999999998</v>
      </c>
      <c r="P534" s="91">
        <f t="shared" si="309"/>
        <v>5.6714000000000002</v>
      </c>
      <c r="Q534" s="91">
        <f t="shared" si="309"/>
        <v>5.7396200000000004</v>
      </c>
      <c r="R534" s="91">
        <f t="shared" si="309"/>
        <v>5.8202600000000002</v>
      </c>
      <c r="S534" s="91">
        <f t="shared" si="309"/>
        <v>5.79305</v>
      </c>
      <c r="T534" s="91">
        <f t="shared" si="309"/>
        <v>5.79758</v>
      </c>
      <c r="U534" s="91">
        <f t="shared" si="309"/>
        <v>5.7916699999999999</v>
      </c>
      <c r="V534" s="91">
        <f t="shared" si="309"/>
        <v>5.7665899999999999</v>
      </c>
      <c r="W534" s="91">
        <f t="shared" si="309"/>
        <v>5.7549700000000001</v>
      </c>
      <c r="X534" s="91">
        <f t="shared" si="309"/>
        <v>5.77088</v>
      </c>
      <c r="Y534" s="91">
        <f t="shared" si="309"/>
        <v>5.7603200000000001</v>
      </c>
      <c r="Z534" s="91">
        <f t="shared" si="309"/>
        <v>5.5308900000000003</v>
      </c>
      <c r="AA534" s="91">
        <f t="shared" si="309"/>
        <v>5.1810200000000002</v>
      </c>
    </row>
    <row r="535" spans="1:27" ht="12.75" hidden="1" customHeight="1" outlineLevel="1" x14ac:dyDescent="0.2">
      <c r="A535" s="99" t="s">
        <v>757</v>
      </c>
      <c r="B535" s="63" t="s">
        <v>238</v>
      </c>
      <c r="C535" s="43" t="s">
        <v>79</v>
      </c>
      <c r="D535" s="44">
        <v>1152.18</v>
      </c>
      <c r="E535" s="44">
        <v>936.12</v>
      </c>
      <c r="F535" s="44">
        <v>844.49</v>
      </c>
      <c r="G535" s="44">
        <v>798.31</v>
      </c>
      <c r="H535" s="44">
        <v>47.51</v>
      </c>
      <c r="I535" s="44">
        <v>809.91</v>
      </c>
      <c r="J535" s="44">
        <v>951.33</v>
      </c>
      <c r="K535" s="44">
        <v>1431.5</v>
      </c>
      <c r="L535" s="44">
        <v>1697.16</v>
      </c>
      <c r="M535" s="44">
        <v>1915.59</v>
      </c>
      <c r="N535" s="44">
        <v>1981.81</v>
      </c>
      <c r="O535" s="44">
        <v>1970.77</v>
      </c>
      <c r="P535" s="44">
        <v>1997.48</v>
      </c>
      <c r="Q535" s="44">
        <v>2065.6999999999998</v>
      </c>
      <c r="R535" s="44">
        <v>2146.34</v>
      </c>
      <c r="S535" s="44">
        <v>2119.13</v>
      </c>
      <c r="T535" s="44">
        <v>2123.66</v>
      </c>
      <c r="U535" s="44">
        <v>2117.75</v>
      </c>
      <c r="V535" s="44">
        <v>2092.67</v>
      </c>
      <c r="W535" s="44">
        <v>2081.0500000000002</v>
      </c>
      <c r="X535" s="44">
        <v>2096.96</v>
      </c>
      <c r="Y535" s="44">
        <v>2086.4</v>
      </c>
      <c r="Z535" s="44">
        <v>1856.97</v>
      </c>
      <c r="AA535" s="44">
        <v>1507.1</v>
      </c>
    </row>
    <row r="536" spans="1:27" ht="12.75" hidden="1" customHeight="1" outlineLevel="1" x14ac:dyDescent="0.2">
      <c r="A536" s="99" t="s">
        <v>758</v>
      </c>
      <c r="B536" s="63" t="s">
        <v>90</v>
      </c>
      <c r="C536" s="43" t="s">
        <v>79</v>
      </c>
      <c r="D536" s="44">
        <f>$D$486</f>
        <v>3559.77</v>
      </c>
      <c r="E536" s="44">
        <f t="shared" ref="E536:AA536" si="310">$D$486</f>
        <v>3559.77</v>
      </c>
      <c r="F536" s="44">
        <f t="shared" si="310"/>
        <v>3559.77</v>
      </c>
      <c r="G536" s="44">
        <f t="shared" si="310"/>
        <v>3559.77</v>
      </c>
      <c r="H536" s="44">
        <f t="shared" si="310"/>
        <v>3559.77</v>
      </c>
      <c r="I536" s="44">
        <f t="shared" si="310"/>
        <v>3559.77</v>
      </c>
      <c r="J536" s="44">
        <f t="shared" si="310"/>
        <v>3559.77</v>
      </c>
      <c r="K536" s="44">
        <f t="shared" si="310"/>
        <v>3559.77</v>
      </c>
      <c r="L536" s="44">
        <f t="shared" si="310"/>
        <v>3559.77</v>
      </c>
      <c r="M536" s="44">
        <f t="shared" si="310"/>
        <v>3559.77</v>
      </c>
      <c r="N536" s="44">
        <f t="shared" si="310"/>
        <v>3559.77</v>
      </c>
      <c r="O536" s="44">
        <f t="shared" si="310"/>
        <v>3559.77</v>
      </c>
      <c r="P536" s="44">
        <f t="shared" si="310"/>
        <v>3559.77</v>
      </c>
      <c r="Q536" s="44">
        <f t="shared" si="310"/>
        <v>3559.77</v>
      </c>
      <c r="R536" s="44">
        <f t="shared" si="310"/>
        <v>3559.77</v>
      </c>
      <c r="S536" s="44">
        <f t="shared" si="310"/>
        <v>3559.77</v>
      </c>
      <c r="T536" s="44">
        <f t="shared" si="310"/>
        <v>3559.77</v>
      </c>
      <c r="U536" s="44">
        <f t="shared" si="310"/>
        <v>3559.77</v>
      </c>
      <c r="V536" s="44">
        <f t="shared" si="310"/>
        <v>3559.77</v>
      </c>
      <c r="W536" s="44">
        <f t="shared" si="310"/>
        <v>3559.77</v>
      </c>
      <c r="X536" s="44">
        <f t="shared" si="310"/>
        <v>3559.77</v>
      </c>
      <c r="Y536" s="44">
        <f t="shared" si="310"/>
        <v>3559.77</v>
      </c>
      <c r="Z536" s="44">
        <f t="shared" si="310"/>
        <v>3559.77</v>
      </c>
      <c r="AA536" s="44">
        <f t="shared" si="310"/>
        <v>3559.77</v>
      </c>
    </row>
    <row r="537" spans="1:27" ht="12.75" hidden="1" customHeight="1" outlineLevel="1" x14ac:dyDescent="0.2">
      <c r="A537" s="99" t="s">
        <v>759</v>
      </c>
      <c r="B537" s="63" t="s">
        <v>83</v>
      </c>
      <c r="C537" s="43" t="s">
        <v>79</v>
      </c>
      <c r="D537" s="44">
        <v>3.92</v>
      </c>
      <c r="E537" s="44">
        <v>3.92</v>
      </c>
      <c r="F537" s="44">
        <v>3.92</v>
      </c>
      <c r="G537" s="44">
        <v>3.92</v>
      </c>
      <c r="H537" s="44">
        <v>3.92</v>
      </c>
      <c r="I537" s="44">
        <v>3.92</v>
      </c>
      <c r="J537" s="44">
        <v>3.92</v>
      </c>
      <c r="K537" s="44">
        <v>3.92</v>
      </c>
      <c r="L537" s="44">
        <v>3.92</v>
      </c>
      <c r="M537" s="44">
        <v>3.92</v>
      </c>
      <c r="N537" s="44">
        <v>3.92</v>
      </c>
      <c r="O537" s="44">
        <v>3.92</v>
      </c>
      <c r="P537" s="44">
        <v>3.92</v>
      </c>
      <c r="Q537" s="44">
        <v>3.92</v>
      </c>
      <c r="R537" s="44">
        <v>3.92</v>
      </c>
      <c r="S537" s="44">
        <v>3.92</v>
      </c>
      <c r="T537" s="44">
        <v>3.92</v>
      </c>
      <c r="U537" s="44">
        <v>3.92</v>
      </c>
      <c r="V537" s="44">
        <v>3.92</v>
      </c>
      <c r="W537" s="44">
        <v>3.92</v>
      </c>
      <c r="X537" s="44">
        <v>3.92</v>
      </c>
      <c r="Y537" s="44">
        <v>3.92</v>
      </c>
      <c r="Z537" s="44">
        <v>3.92</v>
      </c>
      <c r="AA537" s="44">
        <v>3.92</v>
      </c>
    </row>
    <row r="538" spans="1:27" ht="12.75" hidden="1" customHeight="1" outlineLevel="1" x14ac:dyDescent="0.2">
      <c r="A538" s="99" t="s">
        <v>760</v>
      </c>
      <c r="B538" s="63" t="s">
        <v>81</v>
      </c>
      <c r="C538" s="43" t="s">
        <v>79</v>
      </c>
      <c r="D538" s="44">
        <f>$D$11</f>
        <v>110.23</v>
      </c>
      <c r="E538" s="44">
        <f t="shared" ref="E538:AA538" si="311">$D$11</f>
        <v>110.23</v>
      </c>
      <c r="F538" s="44">
        <f t="shared" si="311"/>
        <v>110.23</v>
      </c>
      <c r="G538" s="44">
        <f t="shared" si="311"/>
        <v>110.23</v>
      </c>
      <c r="H538" s="44">
        <f t="shared" si="311"/>
        <v>110.23</v>
      </c>
      <c r="I538" s="44">
        <f t="shared" si="311"/>
        <v>110.23</v>
      </c>
      <c r="J538" s="44">
        <f t="shared" si="311"/>
        <v>110.23</v>
      </c>
      <c r="K538" s="44">
        <f t="shared" si="311"/>
        <v>110.23</v>
      </c>
      <c r="L538" s="44">
        <f t="shared" si="311"/>
        <v>110.23</v>
      </c>
      <c r="M538" s="44">
        <f t="shared" si="311"/>
        <v>110.23</v>
      </c>
      <c r="N538" s="44">
        <f t="shared" si="311"/>
        <v>110.23</v>
      </c>
      <c r="O538" s="44">
        <f t="shared" si="311"/>
        <v>110.23</v>
      </c>
      <c r="P538" s="44">
        <f t="shared" si="311"/>
        <v>110.23</v>
      </c>
      <c r="Q538" s="44">
        <f t="shared" si="311"/>
        <v>110.23</v>
      </c>
      <c r="R538" s="44">
        <f t="shared" si="311"/>
        <v>110.23</v>
      </c>
      <c r="S538" s="44">
        <f t="shared" si="311"/>
        <v>110.23</v>
      </c>
      <c r="T538" s="44">
        <f t="shared" si="311"/>
        <v>110.23</v>
      </c>
      <c r="U538" s="44">
        <f t="shared" si="311"/>
        <v>110.23</v>
      </c>
      <c r="V538" s="44">
        <f t="shared" si="311"/>
        <v>110.23</v>
      </c>
      <c r="W538" s="44">
        <f t="shared" si="311"/>
        <v>110.23</v>
      </c>
      <c r="X538" s="44">
        <f t="shared" si="311"/>
        <v>110.23</v>
      </c>
      <c r="Y538" s="44">
        <f t="shared" si="311"/>
        <v>110.23</v>
      </c>
      <c r="Z538" s="44">
        <f t="shared" si="311"/>
        <v>110.23</v>
      </c>
      <c r="AA538" s="44">
        <f t="shared" si="311"/>
        <v>110.23</v>
      </c>
    </row>
    <row r="539" spans="1:27" collapsed="1" x14ac:dyDescent="0.2">
      <c r="A539" s="98" t="s">
        <v>761</v>
      </c>
      <c r="B539" s="28" t="str">
        <f>"12"&amp;"."&amp;$B$662&amp;"."&amp;$B$663</f>
        <v>12.08.2023</v>
      </c>
      <c r="C539" s="90" t="s">
        <v>76</v>
      </c>
      <c r="D539" s="91">
        <f>ROUND(((D540+D541+D543+D542)/1000),5)</f>
        <v>5.05593</v>
      </c>
      <c r="E539" s="91">
        <f>ROUND(((E540+E541+E543+E542)/1000),5)</f>
        <v>4.9786200000000003</v>
      </c>
      <c r="F539" s="91">
        <f>ROUND(((F540+F541+F543+F542)/1000),5)</f>
        <v>4.7929000000000004</v>
      </c>
      <c r="G539" s="91">
        <f t="shared" ref="G539:AA539" si="312">ROUND(((G540+G541+G543+G542)/1000),5)</f>
        <v>4.6897799999999998</v>
      </c>
      <c r="H539" s="91">
        <f t="shared" si="312"/>
        <v>4.6485200000000004</v>
      </c>
      <c r="I539" s="91">
        <f t="shared" si="312"/>
        <v>4.67014</v>
      </c>
      <c r="J539" s="91">
        <f t="shared" si="312"/>
        <v>4.7454999999999998</v>
      </c>
      <c r="K539" s="91">
        <f t="shared" si="312"/>
        <v>5.0566300000000002</v>
      </c>
      <c r="L539" s="91">
        <f t="shared" si="312"/>
        <v>5.4128400000000001</v>
      </c>
      <c r="M539" s="91">
        <f t="shared" si="312"/>
        <v>5.6889799999999999</v>
      </c>
      <c r="N539" s="91">
        <f t="shared" si="312"/>
        <v>5.7539999999999996</v>
      </c>
      <c r="O539" s="91">
        <f t="shared" si="312"/>
        <v>5.76797</v>
      </c>
      <c r="P539" s="91">
        <f t="shared" si="312"/>
        <v>5.7690599999999996</v>
      </c>
      <c r="Q539" s="91">
        <f t="shared" si="312"/>
        <v>5.78803</v>
      </c>
      <c r="R539" s="91">
        <f t="shared" si="312"/>
        <v>5.7842399999999996</v>
      </c>
      <c r="S539" s="91">
        <f t="shared" si="312"/>
        <v>5.7711499999999996</v>
      </c>
      <c r="T539" s="91">
        <f t="shared" si="312"/>
        <v>5.7171799999999999</v>
      </c>
      <c r="U539" s="91">
        <f t="shared" si="312"/>
        <v>5.6028700000000002</v>
      </c>
      <c r="V539" s="91">
        <f t="shared" si="312"/>
        <v>5.5710300000000004</v>
      </c>
      <c r="W539" s="91">
        <f t="shared" si="312"/>
        <v>5.4607900000000003</v>
      </c>
      <c r="X539" s="91">
        <f t="shared" si="312"/>
        <v>5.4602500000000003</v>
      </c>
      <c r="Y539" s="91">
        <f t="shared" si="312"/>
        <v>5.4964899999999997</v>
      </c>
      <c r="Z539" s="91">
        <f t="shared" si="312"/>
        <v>5.4233000000000002</v>
      </c>
      <c r="AA539" s="91">
        <f t="shared" si="312"/>
        <v>5.1611799999999999</v>
      </c>
    </row>
    <row r="540" spans="1:27" ht="12.75" hidden="1" customHeight="1" outlineLevel="1" x14ac:dyDescent="0.2">
      <c r="A540" s="99" t="s">
        <v>762</v>
      </c>
      <c r="B540" s="63" t="s">
        <v>238</v>
      </c>
      <c r="C540" s="43" t="s">
        <v>79</v>
      </c>
      <c r="D540" s="44">
        <v>1382.01</v>
      </c>
      <c r="E540" s="44">
        <v>1304.7</v>
      </c>
      <c r="F540" s="44">
        <v>1118.98</v>
      </c>
      <c r="G540" s="44">
        <v>1015.86</v>
      </c>
      <c r="H540" s="44">
        <v>974.6</v>
      </c>
      <c r="I540" s="44">
        <v>996.22</v>
      </c>
      <c r="J540" s="44">
        <v>1071.58</v>
      </c>
      <c r="K540" s="44">
        <v>1382.71</v>
      </c>
      <c r="L540" s="44">
        <v>1738.92</v>
      </c>
      <c r="M540" s="44">
        <v>2015.06</v>
      </c>
      <c r="N540" s="44">
        <v>2080.08</v>
      </c>
      <c r="O540" s="44">
        <v>2094.0500000000002</v>
      </c>
      <c r="P540" s="44">
        <v>2095.14</v>
      </c>
      <c r="Q540" s="44">
        <v>2114.11</v>
      </c>
      <c r="R540" s="44">
        <v>2110.3200000000002</v>
      </c>
      <c r="S540" s="44">
        <v>2097.23</v>
      </c>
      <c r="T540" s="44">
        <v>2043.26</v>
      </c>
      <c r="U540" s="44">
        <v>1928.95</v>
      </c>
      <c r="V540" s="44">
        <v>1897.11</v>
      </c>
      <c r="W540" s="44">
        <v>1786.87</v>
      </c>
      <c r="X540" s="44">
        <v>1786.33</v>
      </c>
      <c r="Y540" s="44">
        <v>1822.57</v>
      </c>
      <c r="Z540" s="44">
        <v>1749.38</v>
      </c>
      <c r="AA540" s="44">
        <v>1487.26</v>
      </c>
    </row>
    <row r="541" spans="1:27" ht="12.75" hidden="1" customHeight="1" outlineLevel="1" x14ac:dyDescent="0.2">
      <c r="A541" s="99" t="s">
        <v>763</v>
      </c>
      <c r="B541" s="63" t="s">
        <v>90</v>
      </c>
      <c r="C541" s="43" t="s">
        <v>79</v>
      </c>
      <c r="D541" s="44">
        <f>$D$486</f>
        <v>3559.77</v>
      </c>
      <c r="E541" s="44">
        <f t="shared" ref="E541:AA541" si="313">$D$486</f>
        <v>3559.77</v>
      </c>
      <c r="F541" s="44">
        <f t="shared" si="313"/>
        <v>3559.77</v>
      </c>
      <c r="G541" s="44">
        <f t="shared" si="313"/>
        <v>3559.77</v>
      </c>
      <c r="H541" s="44">
        <f t="shared" si="313"/>
        <v>3559.77</v>
      </c>
      <c r="I541" s="44">
        <f t="shared" si="313"/>
        <v>3559.77</v>
      </c>
      <c r="J541" s="44">
        <f t="shared" si="313"/>
        <v>3559.77</v>
      </c>
      <c r="K541" s="44">
        <f t="shared" si="313"/>
        <v>3559.77</v>
      </c>
      <c r="L541" s="44">
        <f t="shared" si="313"/>
        <v>3559.77</v>
      </c>
      <c r="M541" s="44">
        <f t="shared" si="313"/>
        <v>3559.77</v>
      </c>
      <c r="N541" s="44">
        <f t="shared" si="313"/>
        <v>3559.77</v>
      </c>
      <c r="O541" s="44">
        <f t="shared" si="313"/>
        <v>3559.77</v>
      </c>
      <c r="P541" s="44">
        <f t="shared" si="313"/>
        <v>3559.77</v>
      </c>
      <c r="Q541" s="44">
        <f t="shared" si="313"/>
        <v>3559.77</v>
      </c>
      <c r="R541" s="44">
        <f t="shared" si="313"/>
        <v>3559.77</v>
      </c>
      <c r="S541" s="44">
        <f t="shared" si="313"/>
        <v>3559.77</v>
      </c>
      <c r="T541" s="44">
        <f t="shared" si="313"/>
        <v>3559.77</v>
      </c>
      <c r="U541" s="44">
        <f t="shared" si="313"/>
        <v>3559.77</v>
      </c>
      <c r="V541" s="44">
        <f t="shared" si="313"/>
        <v>3559.77</v>
      </c>
      <c r="W541" s="44">
        <f t="shared" si="313"/>
        <v>3559.77</v>
      </c>
      <c r="X541" s="44">
        <f t="shared" si="313"/>
        <v>3559.77</v>
      </c>
      <c r="Y541" s="44">
        <f t="shared" si="313"/>
        <v>3559.77</v>
      </c>
      <c r="Z541" s="44">
        <f t="shared" si="313"/>
        <v>3559.77</v>
      </c>
      <c r="AA541" s="44">
        <f t="shared" si="313"/>
        <v>3559.77</v>
      </c>
    </row>
    <row r="542" spans="1:27" ht="12.75" hidden="1" customHeight="1" outlineLevel="1" x14ac:dyDescent="0.2">
      <c r="A542" s="99" t="s">
        <v>764</v>
      </c>
      <c r="B542" s="63" t="s">
        <v>83</v>
      </c>
      <c r="C542" s="43" t="s">
        <v>79</v>
      </c>
      <c r="D542" s="44">
        <v>3.92</v>
      </c>
      <c r="E542" s="44">
        <v>3.92</v>
      </c>
      <c r="F542" s="44">
        <v>3.92</v>
      </c>
      <c r="G542" s="44">
        <v>3.92</v>
      </c>
      <c r="H542" s="44">
        <v>3.92</v>
      </c>
      <c r="I542" s="44">
        <v>3.92</v>
      </c>
      <c r="J542" s="44">
        <v>3.92</v>
      </c>
      <c r="K542" s="44">
        <v>3.92</v>
      </c>
      <c r="L542" s="44">
        <v>3.92</v>
      </c>
      <c r="M542" s="44">
        <v>3.92</v>
      </c>
      <c r="N542" s="44">
        <v>3.92</v>
      </c>
      <c r="O542" s="44">
        <v>3.92</v>
      </c>
      <c r="P542" s="44">
        <v>3.92</v>
      </c>
      <c r="Q542" s="44">
        <v>3.92</v>
      </c>
      <c r="R542" s="44">
        <v>3.92</v>
      </c>
      <c r="S542" s="44">
        <v>3.92</v>
      </c>
      <c r="T542" s="44">
        <v>3.92</v>
      </c>
      <c r="U542" s="44">
        <v>3.92</v>
      </c>
      <c r="V542" s="44">
        <v>3.92</v>
      </c>
      <c r="W542" s="44">
        <v>3.92</v>
      </c>
      <c r="X542" s="44">
        <v>3.92</v>
      </c>
      <c r="Y542" s="44">
        <v>3.92</v>
      </c>
      <c r="Z542" s="44">
        <v>3.92</v>
      </c>
      <c r="AA542" s="44">
        <v>3.92</v>
      </c>
    </row>
    <row r="543" spans="1:27" ht="12.75" hidden="1" customHeight="1" outlineLevel="1" x14ac:dyDescent="0.2">
      <c r="A543" s="99" t="s">
        <v>765</v>
      </c>
      <c r="B543" s="63" t="s">
        <v>81</v>
      </c>
      <c r="C543" s="43" t="s">
        <v>79</v>
      </c>
      <c r="D543" s="44">
        <f>$D$11</f>
        <v>110.23</v>
      </c>
      <c r="E543" s="44">
        <f t="shared" ref="E543:AA543" si="314">$D$11</f>
        <v>110.23</v>
      </c>
      <c r="F543" s="44">
        <f t="shared" si="314"/>
        <v>110.23</v>
      </c>
      <c r="G543" s="44">
        <f t="shared" si="314"/>
        <v>110.23</v>
      </c>
      <c r="H543" s="44">
        <f t="shared" si="314"/>
        <v>110.23</v>
      </c>
      <c r="I543" s="44">
        <f t="shared" si="314"/>
        <v>110.23</v>
      </c>
      <c r="J543" s="44">
        <f t="shared" si="314"/>
        <v>110.23</v>
      </c>
      <c r="K543" s="44">
        <f t="shared" si="314"/>
        <v>110.23</v>
      </c>
      <c r="L543" s="44">
        <f t="shared" si="314"/>
        <v>110.23</v>
      </c>
      <c r="M543" s="44">
        <f t="shared" si="314"/>
        <v>110.23</v>
      </c>
      <c r="N543" s="44">
        <f t="shared" si="314"/>
        <v>110.23</v>
      </c>
      <c r="O543" s="44">
        <f t="shared" si="314"/>
        <v>110.23</v>
      </c>
      <c r="P543" s="44">
        <f t="shared" si="314"/>
        <v>110.23</v>
      </c>
      <c r="Q543" s="44">
        <f t="shared" si="314"/>
        <v>110.23</v>
      </c>
      <c r="R543" s="44">
        <f t="shared" si="314"/>
        <v>110.23</v>
      </c>
      <c r="S543" s="44">
        <f t="shared" si="314"/>
        <v>110.23</v>
      </c>
      <c r="T543" s="44">
        <f t="shared" si="314"/>
        <v>110.23</v>
      </c>
      <c r="U543" s="44">
        <f t="shared" si="314"/>
        <v>110.23</v>
      </c>
      <c r="V543" s="44">
        <f t="shared" si="314"/>
        <v>110.23</v>
      </c>
      <c r="W543" s="44">
        <f t="shared" si="314"/>
        <v>110.23</v>
      </c>
      <c r="X543" s="44">
        <f t="shared" si="314"/>
        <v>110.23</v>
      </c>
      <c r="Y543" s="44">
        <f t="shared" si="314"/>
        <v>110.23</v>
      </c>
      <c r="Z543" s="44">
        <f t="shared" si="314"/>
        <v>110.23</v>
      </c>
      <c r="AA543" s="44">
        <f t="shared" si="314"/>
        <v>110.23</v>
      </c>
    </row>
    <row r="544" spans="1:27" collapsed="1" x14ac:dyDescent="0.2">
      <c r="A544" s="98" t="s">
        <v>766</v>
      </c>
      <c r="B544" s="28" t="str">
        <f>"13"&amp;"."&amp;$B$662&amp;"."&amp;$B$663</f>
        <v>13.08.2023</v>
      </c>
      <c r="C544" s="90" t="s">
        <v>76</v>
      </c>
      <c r="D544" s="91">
        <f>ROUND(((D545+D546+D548+D547)/1000),5)</f>
        <v>5.0254500000000002</v>
      </c>
      <c r="E544" s="91">
        <f>ROUND(((E545+E546+E548+E547)/1000),5)</f>
        <v>4.8613299999999997</v>
      </c>
      <c r="F544" s="91">
        <f>ROUND(((F545+F546+F548+F547)/1000),5)</f>
        <v>4.7053799999999999</v>
      </c>
      <c r="G544" s="91">
        <f t="shared" ref="G544:AA544" si="315">ROUND(((G545+G546+G548+G547)/1000),5)</f>
        <v>4.6310000000000002</v>
      </c>
      <c r="H544" s="91">
        <f t="shared" si="315"/>
        <v>4.5747999999999998</v>
      </c>
      <c r="I544" s="91">
        <f t="shared" si="315"/>
        <v>4.5659200000000002</v>
      </c>
      <c r="J544" s="91">
        <f t="shared" si="315"/>
        <v>4.5198299999999998</v>
      </c>
      <c r="K544" s="91">
        <f t="shared" si="315"/>
        <v>4.7551500000000004</v>
      </c>
      <c r="L544" s="91">
        <f t="shared" si="315"/>
        <v>5.1737399999999996</v>
      </c>
      <c r="M544" s="91">
        <f t="shared" si="315"/>
        <v>5.4287799999999997</v>
      </c>
      <c r="N544" s="91">
        <f t="shared" si="315"/>
        <v>5.5832899999999999</v>
      </c>
      <c r="O544" s="91">
        <f t="shared" si="315"/>
        <v>5.58406</v>
      </c>
      <c r="P544" s="91">
        <f t="shared" si="315"/>
        <v>5.5942299999999996</v>
      </c>
      <c r="Q544" s="91">
        <f t="shared" si="315"/>
        <v>5.63924</v>
      </c>
      <c r="R544" s="91">
        <f t="shared" si="315"/>
        <v>5.6908000000000003</v>
      </c>
      <c r="S544" s="91">
        <f t="shared" si="315"/>
        <v>5.6909200000000002</v>
      </c>
      <c r="T544" s="91">
        <f t="shared" si="315"/>
        <v>5.6481500000000002</v>
      </c>
      <c r="U544" s="91">
        <f t="shared" si="315"/>
        <v>5.5726199999999997</v>
      </c>
      <c r="V544" s="91">
        <f t="shared" si="315"/>
        <v>5.5625299999999998</v>
      </c>
      <c r="W544" s="91">
        <f t="shared" si="315"/>
        <v>5.5199699999999998</v>
      </c>
      <c r="X544" s="91">
        <f t="shared" si="315"/>
        <v>5.5230600000000001</v>
      </c>
      <c r="Y544" s="91">
        <f t="shared" si="315"/>
        <v>5.4811199999999998</v>
      </c>
      <c r="Z544" s="91">
        <f t="shared" si="315"/>
        <v>5.4105100000000004</v>
      </c>
      <c r="AA544" s="91">
        <f t="shared" si="315"/>
        <v>5.15869</v>
      </c>
    </row>
    <row r="545" spans="1:27" ht="12.75" hidden="1" customHeight="1" outlineLevel="1" x14ac:dyDescent="0.2">
      <c r="A545" s="99" t="s">
        <v>767</v>
      </c>
      <c r="B545" s="63" t="s">
        <v>238</v>
      </c>
      <c r="C545" s="43" t="s">
        <v>79</v>
      </c>
      <c r="D545" s="44">
        <v>1351.53</v>
      </c>
      <c r="E545" s="44">
        <v>1187.4100000000001</v>
      </c>
      <c r="F545" s="44">
        <v>1031.46</v>
      </c>
      <c r="G545" s="44">
        <v>957.08</v>
      </c>
      <c r="H545" s="44">
        <v>900.88</v>
      </c>
      <c r="I545" s="44">
        <v>892</v>
      </c>
      <c r="J545" s="44">
        <v>845.91</v>
      </c>
      <c r="K545" s="44">
        <v>1081.23</v>
      </c>
      <c r="L545" s="44">
        <v>1499.82</v>
      </c>
      <c r="M545" s="44">
        <v>1754.86</v>
      </c>
      <c r="N545" s="44">
        <v>1909.37</v>
      </c>
      <c r="O545" s="44">
        <v>1910.14</v>
      </c>
      <c r="P545" s="44">
        <v>1920.31</v>
      </c>
      <c r="Q545" s="44">
        <v>1965.32</v>
      </c>
      <c r="R545" s="44">
        <v>2016.88</v>
      </c>
      <c r="S545" s="44">
        <v>2017</v>
      </c>
      <c r="T545" s="44">
        <v>1974.23</v>
      </c>
      <c r="U545" s="44">
        <v>1898.7</v>
      </c>
      <c r="V545" s="44">
        <v>1888.61</v>
      </c>
      <c r="W545" s="44">
        <v>1846.05</v>
      </c>
      <c r="X545" s="44">
        <v>1849.14</v>
      </c>
      <c r="Y545" s="44">
        <v>1807.2</v>
      </c>
      <c r="Z545" s="44">
        <v>1736.59</v>
      </c>
      <c r="AA545" s="44">
        <v>1484.77</v>
      </c>
    </row>
    <row r="546" spans="1:27" ht="12.75" hidden="1" customHeight="1" outlineLevel="1" x14ac:dyDescent="0.2">
      <c r="A546" s="99" t="s">
        <v>768</v>
      </c>
      <c r="B546" s="63" t="s">
        <v>90</v>
      </c>
      <c r="C546" s="43" t="s">
        <v>79</v>
      </c>
      <c r="D546" s="44">
        <f>$D$486</f>
        <v>3559.77</v>
      </c>
      <c r="E546" s="44">
        <f t="shared" ref="E546:AA546" si="316">$D$486</f>
        <v>3559.77</v>
      </c>
      <c r="F546" s="44">
        <f t="shared" si="316"/>
        <v>3559.77</v>
      </c>
      <c r="G546" s="44">
        <f t="shared" si="316"/>
        <v>3559.77</v>
      </c>
      <c r="H546" s="44">
        <f t="shared" si="316"/>
        <v>3559.77</v>
      </c>
      <c r="I546" s="44">
        <f t="shared" si="316"/>
        <v>3559.77</v>
      </c>
      <c r="J546" s="44">
        <f t="shared" si="316"/>
        <v>3559.77</v>
      </c>
      <c r="K546" s="44">
        <f t="shared" si="316"/>
        <v>3559.77</v>
      </c>
      <c r="L546" s="44">
        <f t="shared" si="316"/>
        <v>3559.77</v>
      </c>
      <c r="M546" s="44">
        <f t="shared" si="316"/>
        <v>3559.77</v>
      </c>
      <c r="N546" s="44">
        <f t="shared" si="316"/>
        <v>3559.77</v>
      </c>
      <c r="O546" s="44">
        <f t="shared" si="316"/>
        <v>3559.77</v>
      </c>
      <c r="P546" s="44">
        <f t="shared" si="316"/>
        <v>3559.77</v>
      </c>
      <c r="Q546" s="44">
        <f t="shared" si="316"/>
        <v>3559.77</v>
      </c>
      <c r="R546" s="44">
        <f t="shared" si="316"/>
        <v>3559.77</v>
      </c>
      <c r="S546" s="44">
        <f t="shared" si="316"/>
        <v>3559.77</v>
      </c>
      <c r="T546" s="44">
        <f t="shared" si="316"/>
        <v>3559.77</v>
      </c>
      <c r="U546" s="44">
        <f t="shared" si="316"/>
        <v>3559.77</v>
      </c>
      <c r="V546" s="44">
        <f t="shared" si="316"/>
        <v>3559.77</v>
      </c>
      <c r="W546" s="44">
        <f t="shared" si="316"/>
        <v>3559.77</v>
      </c>
      <c r="X546" s="44">
        <f t="shared" si="316"/>
        <v>3559.77</v>
      </c>
      <c r="Y546" s="44">
        <f t="shared" si="316"/>
        <v>3559.77</v>
      </c>
      <c r="Z546" s="44">
        <f t="shared" si="316"/>
        <v>3559.77</v>
      </c>
      <c r="AA546" s="44">
        <f t="shared" si="316"/>
        <v>3559.77</v>
      </c>
    </row>
    <row r="547" spans="1:27" ht="12.75" hidden="1" customHeight="1" outlineLevel="1" x14ac:dyDescent="0.2">
      <c r="A547" s="99" t="s">
        <v>769</v>
      </c>
      <c r="B547" s="63" t="s">
        <v>83</v>
      </c>
      <c r="C547" s="43" t="s">
        <v>79</v>
      </c>
      <c r="D547" s="44">
        <v>3.92</v>
      </c>
      <c r="E547" s="44">
        <v>3.92</v>
      </c>
      <c r="F547" s="44">
        <v>3.92</v>
      </c>
      <c r="G547" s="44">
        <v>3.92</v>
      </c>
      <c r="H547" s="44">
        <v>3.92</v>
      </c>
      <c r="I547" s="44">
        <v>3.92</v>
      </c>
      <c r="J547" s="44">
        <v>3.92</v>
      </c>
      <c r="K547" s="44">
        <v>3.92</v>
      </c>
      <c r="L547" s="44">
        <v>3.92</v>
      </c>
      <c r="M547" s="44">
        <v>3.92</v>
      </c>
      <c r="N547" s="44">
        <v>3.92</v>
      </c>
      <c r="O547" s="44">
        <v>3.92</v>
      </c>
      <c r="P547" s="44">
        <v>3.92</v>
      </c>
      <c r="Q547" s="44">
        <v>3.92</v>
      </c>
      <c r="R547" s="44">
        <v>3.92</v>
      </c>
      <c r="S547" s="44">
        <v>3.92</v>
      </c>
      <c r="T547" s="44">
        <v>3.92</v>
      </c>
      <c r="U547" s="44">
        <v>3.92</v>
      </c>
      <c r="V547" s="44">
        <v>3.92</v>
      </c>
      <c r="W547" s="44">
        <v>3.92</v>
      </c>
      <c r="X547" s="44">
        <v>3.92</v>
      </c>
      <c r="Y547" s="44">
        <v>3.92</v>
      </c>
      <c r="Z547" s="44">
        <v>3.92</v>
      </c>
      <c r="AA547" s="44">
        <v>3.92</v>
      </c>
    </row>
    <row r="548" spans="1:27" ht="12.75" hidden="1" customHeight="1" outlineLevel="1" x14ac:dyDescent="0.2">
      <c r="A548" s="99" t="s">
        <v>770</v>
      </c>
      <c r="B548" s="63" t="s">
        <v>81</v>
      </c>
      <c r="C548" s="43" t="s">
        <v>79</v>
      </c>
      <c r="D548" s="44">
        <f>$D$11</f>
        <v>110.23</v>
      </c>
      <c r="E548" s="44">
        <f t="shared" ref="E548:AA548" si="317">$D$11</f>
        <v>110.23</v>
      </c>
      <c r="F548" s="44">
        <f t="shared" si="317"/>
        <v>110.23</v>
      </c>
      <c r="G548" s="44">
        <f t="shared" si="317"/>
        <v>110.23</v>
      </c>
      <c r="H548" s="44">
        <f t="shared" si="317"/>
        <v>110.23</v>
      </c>
      <c r="I548" s="44">
        <f t="shared" si="317"/>
        <v>110.23</v>
      </c>
      <c r="J548" s="44">
        <f t="shared" si="317"/>
        <v>110.23</v>
      </c>
      <c r="K548" s="44">
        <f t="shared" si="317"/>
        <v>110.23</v>
      </c>
      <c r="L548" s="44">
        <f t="shared" si="317"/>
        <v>110.23</v>
      </c>
      <c r="M548" s="44">
        <f t="shared" si="317"/>
        <v>110.23</v>
      </c>
      <c r="N548" s="44">
        <f t="shared" si="317"/>
        <v>110.23</v>
      </c>
      <c r="O548" s="44">
        <f t="shared" si="317"/>
        <v>110.23</v>
      </c>
      <c r="P548" s="44">
        <f t="shared" si="317"/>
        <v>110.23</v>
      </c>
      <c r="Q548" s="44">
        <f t="shared" si="317"/>
        <v>110.23</v>
      </c>
      <c r="R548" s="44">
        <f t="shared" si="317"/>
        <v>110.23</v>
      </c>
      <c r="S548" s="44">
        <f t="shared" si="317"/>
        <v>110.23</v>
      </c>
      <c r="T548" s="44">
        <f t="shared" si="317"/>
        <v>110.23</v>
      </c>
      <c r="U548" s="44">
        <f t="shared" si="317"/>
        <v>110.23</v>
      </c>
      <c r="V548" s="44">
        <f t="shared" si="317"/>
        <v>110.23</v>
      </c>
      <c r="W548" s="44">
        <f t="shared" si="317"/>
        <v>110.23</v>
      </c>
      <c r="X548" s="44">
        <f t="shared" si="317"/>
        <v>110.23</v>
      </c>
      <c r="Y548" s="44">
        <f t="shared" si="317"/>
        <v>110.23</v>
      </c>
      <c r="Z548" s="44">
        <f t="shared" si="317"/>
        <v>110.23</v>
      </c>
      <c r="AA548" s="44">
        <f t="shared" si="317"/>
        <v>110.23</v>
      </c>
    </row>
    <row r="549" spans="1:27" collapsed="1" x14ac:dyDescent="0.2">
      <c r="A549" s="98" t="s">
        <v>771</v>
      </c>
      <c r="B549" s="28" t="str">
        <f>"14"&amp;"."&amp;$B$662&amp;"."&amp;$B$663</f>
        <v>14.08.2023</v>
      </c>
      <c r="C549" s="90" t="s">
        <v>76</v>
      </c>
      <c r="D549" s="91">
        <f>ROUND(((D550+D551+D553+D552)/1000),5)</f>
        <v>4.9556100000000001</v>
      </c>
      <c r="E549" s="91">
        <f>ROUND(((E550+E551+E553+E552)/1000),5)</f>
        <v>4.8316499999999998</v>
      </c>
      <c r="F549" s="91">
        <f>ROUND(((F550+F551+F553+F552)/1000),5)</f>
        <v>4.6865199999999998</v>
      </c>
      <c r="G549" s="91">
        <f t="shared" ref="G549:AA549" si="318">ROUND(((G550+G551+G553+G552)/1000),5)</f>
        <v>4.6161399999999997</v>
      </c>
      <c r="H549" s="91">
        <f t="shared" si="318"/>
        <v>4.5809199999999999</v>
      </c>
      <c r="I549" s="91">
        <f t="shared" si="318"/>
        <v>4.6863299999999999</v>
      </c>
      <c r="J549" s="91">
        <f t="shared" si="318"/>
        <v>4.8060200000000002</v>
      </c>
      <c r="K549" s="91">
        <f t="shared" si="318"/>
        <v>5.1537199999999999</v>
      </c>
      <c r="L549" s="91">
        <f t="shared" si="318"/>
        <v>5.4399499999999996</v>
      </c>
      <c r="M549" s="91">
        <f t="shared" si="318"/>
        <v>5.5927600000000002</v>
      </c>
      <c r="N549" s="91">
        <f t="shared" si="318"/>
        <v>5.7055699999999998</v>
      </c>
      <c r="O549" s="91">
        <f t="shared" si="318"/>
        <v>5.7369000000000003</v>
      </c>
      <c r="P549" s="91">
        <f t="shared" si="318"/>
        <v>5.73292</v>
      </c>
      <c r="Q549" s="91">
        <f t="shared" si="318"/>
        <v>5.7824</v>
      </c>
      <c r="R549" s="91">
        <f t="shared" si="318"/>
        <v>5.8595800000000002</v>
      </c>
      <c r="S549" s="91">
        <f t="shared" si="318"/>
        <v>5.85318</v>
      </c>
      <c r="T549" s="91">
        <f t="shared" si="318"/>
        <v>5.8244199999999999</v>
      </c>
      <c r="U549" s="91">
        <f t="shared" si="318"/>
        <v>5.7634800000000004</v>
      </c>
      <c r="V549" s="91">
        <f t="shared" si="318"/>
        <v>5.7230299999999996</v>
      </c>
      <c r="W549" s="91">
        <f t="shared" si="318"/>
        <v>5.58514</v>
      </c>
      <c r="X549" s="91">
        <f t="shared" si="318"/>
        <v>5.57707</v>
      </c>
      <c r="Y549" s="91">
        <f t="shared" si="318"/>
        <v>5.5450999999999997</v>
      </c>
      <c r="Z549" s="91">
        <f t="shared" si="318"/>
        <v>5.3573700000000004</v>
      </c>
      <c r="AA549" s="91">
        <f t="shared" si="318"/>
        <v>5.0262700000000002</v>
      </c>
    </row>
    <row r="550" spans="1:27" ht="12.75" hidden="1" customHeight="1" outlineLevel="1" x14ac:dyDescent="0.2">
      <c r="A550" s="99" t="s">
        <v>772</v>
      </c>
      <c r="B550" s="63" t="s">
        <v>238</v>
      </c>
      <c r="C550" s="43" t="s">
        <v>79</v>
      </c>
      <c r="D550" s="44">
        <v>1281.69</v>
      </c>
      <c r="E550" s="44">
        <v>1157.73</v>
      </c>
      <c r="F550" s="44">
        <v>1012.6</v>
      </c>
      <c r="G550" s="44">
        <v>942.22</v>
      </c>
      <c r="H550" s="44">
        <v>907</v>
      </c>
      <c r="I550" s="44">
        <v>1012.41</v>
      </c>
      <c r="J550" s="44">
        <v>1132.0999999999999</v>
      </c>
      <c r="K550" s="44">
        <v>1479.8</v>
      </c>
      <c r="L550" s="44">
        <v>1766.03</v>
      </c>
      <c r="M550" s="44">
        <v>1918.84</v>
      </c>
      <c r="N550" s="44">
        <v>2031.65</v>
      </c>
      <c r="O550" s="44">
        <v>2062.98</v>
      </c>
      <c r="P550" s="44">
        <v>2059</v>
      </c>
      <c r="Q550" s="44">
        <v>2108.48</v>
      </c>
      <c r="R550" s="44">
        <v>2185.66</v>
      </c>
      <c r="S550" s="44">
        <v>2179.2600000000002</v>
      </c>
      <c r="T550" s="44">
        <v>2150.5</v>
      </c>
      <c r="U550" s="44">
        <v>2089.56</v>
      </c>
      <c r="V550" s="44">
        <v>2049.11</v>
      </c>
      <c r="W550" s="44">
        <v>1911.22</v>
      </c>
      <c r="X550" s="44">
        <v>1903.15</v>
      </c>
      <c r="Y550" s="44">
        <v>1871.18</v>
      </c>
      <c r="Z550" s="44">
        <v>1683.45</v>
      </c>
      <c r="AA550" s="44">
        <v>1352.35</v>
      </c>
    </row>
    <row r="551" spans="1:27" ht="12.75" hidden="1" customHeight="1" outlineLevel="1" x14ac:dyDescent="0.2">
      <c r="A551" s="99" t="s">
        <v>773</v>
      </c>
      <c r="B551" s="63" t="s">
        <v>90</v>
      </c>
      <c r="C551" s="43" t="s">
        <v>79</v>
      </c>
      <c r="D551" s="44">
        <f>$D$486</f>
        <v>3559.77</v>
      </c>
      <c r="E551" s="44">
        <f t="shared" ref="E551:AA551" si="319">$D$486</f>
        <v>3559.77</v>
      </c>
      <c r="F551" s="44">
        <f t="shared" si="319"/>
        <v>3559.77</v>
      </c>
      <c r="G551" s="44">
        <f t="shared" si="319"/>
        <v>3559.77</v>
      </c>
      <c r="H551" s="44">
        <f t="shared" si="319"/>
        <v>3559.77</v>
      </c>
      <c r="I551" s="44">
        <f t="shared" si="319"/>
        <v>3559.77</v>
      </c>
      <c r="J551" s="44">
        <f t="shared" si="319"/>
        <v>3559.77</v>
      </c>
      <c r="K551" s="44">
        <f t="shared" si="319"/>
        <v>3559.77</v>
      </c>
      <c r="L551" s="44">
        <f t="shared" si="319"/>
        <v>3559.77</v>
      </c>
      <c r="M551" s="44">
        <f t="shared" si="319"/>
        <v>3559.77</v>
      </c>
      <c r="N551" s="44">
        <f t="shared" si="319"/>
        <v>3559.77</v>
      </c>
      <c r="O551" s="44">
        <f t="shared" si="319"/>
        <v>3559.77</v>
      </c>
      <c r="P551" s="44">
        <f t="shared" si="319"/>
        <v>3559.77</v>
      </c>
      <c r="Q551" s="44">
        <f t="shared" si="319"/>
        <v>3559.77</v>
      </c>
      <c r="R551" s="44">
        <f t="shared" si="319"/>
        <v>3559.77</v>
      </c>
      <c r="S551" s="44">
        <f t="shared" si="319"/>
        <v>3559.77</v>
      </c>
      <c r="T551" s="44">
        <f t="shared" si="319"/>
        <v>3559.77</v>
      </c>
      <c r="U551" s="44">
        <f t="shared" si="319"/>
        <v>3559.77</v>
      </c>
      <c r="V551" s="44">
        <f t="shared" si="319"/>
        <v>3559.77</v>
      </c>
      <c r="W551" s="44">
        <f t="shared" si="319"/>
        <v>3559.77</v>
      </c>
      <c r="X551" s="44">
        <f t="shared" si="319"/>
        <v>3559.77</v>
      </c>
      <c r="Y551" s="44">
        <f t="shared" si="319"/>
        <v>3559.77</v>
      </c>
      <c r="Z551" s="44">
        <f t="shared" si="319"/>
        <v>3559.77</v>
      </c>
      <c r="AA551" s="44">
        <f t="shared" si="319"/>
        <v>3559.77</v>
      </c>
    </row>
    <row r="552" spans="1:27" ht="12.75" hidden="1" customHeight="1" outlineLevel="1" x14ac:dyDescent="0.2">
      <c r="A552" s="99" t="s">
        <v>774</v>
      </c>
      <c r="B552" s="63" t="s">
        <v>83</v>
      </c>
      <c r="C552" s="43" t="s">
        <v>79</v>
      </c>
      <c r="D552" s="44">
        <v>3.92</v>
      </c>
      <c r="E552" s="44">
        <v>3.92</v>
      </c>
      <c r="F552" s="44">
        <v>3.92</v>
      </c>
      <c r="G552" s="44">
        <v>3.92</v>
      </c>
      <c r="H552" s="44">
        <v>3.92</v>
      </c>
      <c r="I552" s="44">
        <v>3.92</v>
      </c>
      <c r="J552" s="44">
        <v>3.92</v>
      </c>
      <c r="K552" s="44">
        <v>3.92</v>
      </c>
      <c r="L552" s="44">
        <v>3.92</v>
      </c>
      <c r="M552" s="44">
        <v>3.92</v>
      </c>
      <c r="N552" s="44">
        <v>3.92</v>
      </c>
      <c r="O552" s="44">
        <v>3.92</v>
      </c>
      <c r="P552" s="44">
        <v>3.92</v>
      </c>
      <c r="Q552" s="44">
        <v>3.92</v>
      </c>
      <c r="R552" s="44">
        <v>3.92</v>
      </c>
      <c r="S552" s="44">
        <v>3.92</v>
      </c>
      <c r="T552" s="44">
        <v>3.92</v>
      </c>
      <c r="U552" s="44">
        <v>3.92</v>
      </c>
      <c r="V552" s="44">
        <v>3.92</v>
      </c>
      <c r="W552" s="44">
        <v>3.92</v>
      </c>
      <c r="X552" s="44">
        <v>3.92</v>
      </c>
      <c r="Y552" s="44">
        <v>3.92</v>
      </c>
      <c r="Z552" s="44">
        <v>3.92</v>
      </c>
      <c r="AA552" s="44">
        <v>3.92</v>
      </c>
    </row>
    <row r="553" spans="1:27" ht="12.75" hidden="1" customHeight="1" outlineLevel="1" x14ac:dyDescent="0.2">
      <c r="A553" s="99" t="s">
        <v>775</v>
      </c>
      <c r="B553" s="63" t="s">
        <v>81</v>
      </c>
      <c r="C553" s="43" t="s">
        <v>79</v>
      </c>
      <c r="D553" s="44">
        <f>$D$11</f>
        <v>110.23</v>
      </c>
      <c r="E553" s="44">
        <f t="shared" ref="E553:AA553" si="320">$D$11</f>
        <v>110.23</v>
      </c>
      <c r="F553" s="44">
        <f t="shared" si="320"/>
        <v>110.23</v>
      </c>
      <c r="G553" s="44">
        <f t="shared" si="320"/>
        <v>110.23</v>
      </c>
      <c r="H553" s="44">
        <f t="shared" si="320"/>
        <v>110.23</v>
      </c>
      <c r="I553" s="44">
        <f t="shared" si="320"/>
        <v>110.23</v>
      </c>
      <c r="J553" s="44">
        <f t="shared" si="320"/>
        <v>110.23</v>
      </c>
      <c r="K553" s="44">
        <f t="shared" si="320"/>
        <v>110.23</v>
      </c>
      <c r="L553" s="44">
        <f t="shared" si="320"/>
        <v>110.23</v>
      </c>
      <c r="M553" s="44">
        <f t="shared" si="320"/>
        <v>110.23</v>
      </c>
      <c r="N553" s="44">
        <f t="shared" si="320"/>
        <v>110.23</v>
      </c>
      <c r="O553" s="44">
        <f t="shared" si="320"/>
        <v>110.23</v>
      </c>
      <c r="P553" s="44">
        <f t="shared" si="320"/>
        <v>110.23</v>
      </c>
      <c r="Q553" s="44">
        <f t="shared" si="320"/>
        <v>110.23</v>
      </c>
      <c r="R553" s="44">
        <f t="shared" si="320"/>
        <v>110.23</v>
      </c>
      <c r="S553" s="44">
        <f t="shared" si="320"/>
        <v>110.23</v>
      </c>
      <c r="T553" s="44">
        <f t="shared" si="320"/>
        <v>110.23</v>
      </c>
      <c r="U553" s="44">
        <f t="shared" si="320"/>
        <v>110.23</v>
      </c>
      <c r="V553" s="44">
        <f t="shared" si="320"/>
        <v>110.23</v>
      </c>
      <c r="W553" s="44">
        <f t="shared" si="320"/>
        <v>110.23</v>
      </c>
      <c r="X553" s="44">
        <f t="shared" si="320"/>
        <v>110.23</v>
      </c>
      <c r="Y553" s="44">
        <f t="shared" si="320"/>
        <v>110.23</v>
      </c>
      <c r="Z553" s="44">
        <f t="shared" si="320"/>
        <v>110.23</v>
      </c>
      <c r="AA553" s="44">
        <f t="shared" si="320"/>
        <v>110.23</v>
      </c>
    </row>
    <row r="554" spans="1:27" collapsed="1" x14ac:dyDescent="0.2">
      <c r="A554" s="98" t="s">
        <v>776</v>
      </c>
      <c r="B554" s="28" t="str">
        <f>"15"&amp;"."&amp;$B$662&amp;"."&amp;$B$663</f>
        <v>15.08.2023</v>
      </c>
      <c r="C554" s="90" t="s">
        <v>76</v>
      </c>
      <c r="D554" s="91">
        <f>ROUND(((D555+D556+D558+D557)/1000),5)</f>
        <v>4.7506700000000004</v>
      </c>
      <c r="E554" s="91">
        <f>ROUND(((E555+E556+E558+E557)/1000),5)</f>
        <v>4.59504</v>
      </c>
      <c r="F554" s="91">
        <f>ROUND(((F555+F556+F558+F557)/1000),5)</f>
        <v>4.4976500000000001</v>
      </c>
      <c r="G554" s="91">
        <f t="shared" ref="G554:AA554" si="321">ROUND(((G555+G556+G558+G557)/1000),5)</f>
        <v>3.7210000000000001</v>
      </c>
      <c r="H554" s="91">
        <f t="shared" si="321"/>
        <v>3.71719</v>
      </c>
      <c r="I554" s="91">
        <f t="shared" si="321"/>
        <v>4.4472199999999997</v>
      </c>
      <c r="J554" s="91">
        <f t="shared" si="321"/>
        <v>4.5924800000000001</v>
      </c>
      <c r="K554" s="91">
        <f t="shared" si="321"/>
        <v>5.0324900000000001</v>
      </c>
      <c r="L554" s="91">
        <f t="shared" si="321"/>
        <v>5.4044499999999998</v>
      </c>
      <c r="M554" s="91">
        <f t="shared" si="321"/>
        <v>5.6755399999999998</v>
      </c>
      <c r="N554" s="91">
        <f t="shared" si="321"/>
        <v>5.7722899999999999</v>
      </c>
      <c r="O554" s="91">
        <f t="shared" si="321"/>
        <v>5.7519</v>
      </c>
      <c r="P554" s="91">
        <f t="shared" si="321"/>
        <v>5.7582399999999998</v>
      </c>
      <c r="Q554" s="91">
        <f t="shared" si="321"/>
        <v>5.7849700000000004</v>
      </c>
      <c r="R554" s="91">
        <f t="shared" si="321"/>
        <v>5.8901500000000002</v>
      </c>
      <c r="S554" s="91">
        <f t="shared" si="321"/>
        <v>5.9296199999999999</v>
      </c>
      <c r="T554" s="91">
        <f t="shared" si="321"/>
        <v>5.9113499999999997</v>
      </c>
      <c r="U554" s="91">
        <f t="shared" si="321"/>
        <v>5.7942200000000001</v>
      </c>
      <c r="V554" s="91">
        <f t="shared" si="321"/>
        <v>5.7668600000000003</v>
      </c>
      <c r="W554" s="91">
        <f t="shared" si="321"/>
        <v>5.7129500000000002</v>
      </c>
      <c r="X554" s="91">
        <f t="shared" si="321"/>
        <v>5.6871499999999999</v>
      </c>
      <c r="Y554" s="91">
        <f t="shared" si="321"/>
        <v>5.5675299999999996</v>
      </c>
      <c r="Z554" s="91">
        <f t="shared" si="321"/>
        <v>5.40069</v>
      </c>
      <c r="AA554" s="91">
        <f t="shared" si="321"/>
        <v>5.0394199999999998</v>
      </c>
    </row>
    <row r="555" spans="1:27" ht="12.75" hidden="1" customHeight="1" outlineLevel="1" x14ac:dyDescent="0.2">
      <c r="A555" s="99" t="s">
        <v>777</v>
      </c>
      <c r="B555" s="63" t="s">
        <v>238</v>
      </c>
      <c r="C555" s="43" t="s">
        <v>79</v>
      </c>
      <c r="D555" s="44">
        <v>1076.75</v>
      </c>
      <c r="E555" s="44">
        <v>921.12</v>
      </c>
      <c r="F555" s="44">
        <v>823.73</v>
      </c>
      <c r="G555" s="44">
        <v>47.08</v>
      </c>
      <c r="H555" s="44">
        <v>43.27</v>
      </c>
      <c r="I555" s="44">
        <v>773.3</v>
      </c>
      <c r="J555" s="44">
        <v>918.56</v>
      </c>
      <c r="K555" s="44">
        <v>1358.57</v>
      </c>
      <c r="L555" s="44">
        <v>1730.53</v>
      </c>
      <c r="M555" s="44">
        <v>2001.62</v>
      </c>
      <c r="N555" s="44">
        <v>2098.37</v>
      </c>
      <c r="O555" s="44">
        <v>2077.98</v>
      </c>
      <c r="P555" s="44">
        <v>2084.3200000000002</v>
      </c>
      <c r="Q555" s="44">
        <v>2111.0500000000002</v>
      </c>
      <c r="R555" s="44">
        <v>2216.23</v>
      </c>
      <c r="S555" s="44">
        <v>2255.6999999999998</v>
      </c>
      <c r="T555" s="44">
        <v>2237.4299999999998</v>
      </c>
      <c r="U555" s="44">
        <v>2120.3000000000002</v>
      </c>
      <c r="V555" s="44">
        <v>2092.94</v>
      </c>
      <c r="W555" s="44">
        <v>2039.03</v>
      </c>
      <c r="X555" s="44">
        <v>2013.23</v>
      </c>
      <c r="Y555" s="44">
        <v>1893.61</v>
      </c>
      <c r="Z555" s="44">
        <v>1726.77</v>
      </c>
      <c r="AA555" s="44">
        <v>1365.5</v>
      </c>
    </row>
    <row r="556" spans="1:27" ht="12.75" hidden="1" customHeight="1" outlineLevel="1" x14ac:dyDescent="0.2">
      <c r="A556" s="99" t="s">
        <v>778</v>
      </c>
      <c r="B556" s="63" t="s">
        <v>90</v>
      </c>
      <c r="C556" s="43" t="s">
        <v>79</v>
      </c>
      <c r="D556" s="44">
        <f>$D$486</f>
        <v>3559.77</v>
      </c>
      <c r="E556" s="44">
        <f t="shared" ref="E556:AA556" si="322">$D$486</f>
        <v>3559.77</v>
      </c>
      <c r="F556" s="44">
        <f t="shared" si="322"/>
        <v>3559.77</v>
      </c>
      <c r="G556" s="44">
        <f t="shared" si="322"/>
        <v>3559.77</v>
      </c>
      <c r="H556" s="44">
        <f t="shared" si="322"/>
        <v>3559.77</v>
      </c>
      <c r="I556" s="44">
        <f t="shared" si="322"/>
        <v>3559.77</v>
      </c>
      <c r="J556" s="44">
        <f t="shared" si="322"/>
        <v>3559.77</v>
      </c>
      <c r="K556" s="44">
        <f t="shared" si="322"/>
        <v>3559.77</v>
      </c>
      <c r="L556" s="44">
        <f t="shared" si="322"/>
        <v>3559.77</v>
      </c>
      <c r="M556" s="44">
        <f t="shared" si="322"/>
        <v>3559.77</v>
      </c>
      <c r="N556" s="44">
        <f t="shared" si="322"/>
        <v>3559.77</v>
      </c>
      <c r="O556" s="44">
        <f t="shared" si="322"/>
        <v>3559.77</v>
      </c>
      <c r="P556" s="44">
        <f t="shared" si="322"/>
        <v>3559.77</v>
      </c>
      <c r="Q556" s="44">
        <f t="shared" si="322"/>
        <v>3559.77</v>
      </c>
      <c r="R556" s="44">
        <f t="shared" si="322"/>
        <v>3559.77</v>
      </c>
      <c r="S556" s="44">
        <f t="shared" si="322"/>
        <v>3559.77</v>
      </c>
      <c r="T556" s="44">
        <f t="shared" si="322"/>
        <v>3559.77</v>
      </c>
      <c r="U556" s="44">
        <f t="shared" si="322"/>
        <v>3559.77</v>
      </c>
      <c r="V556" s="44">
        <f t="shared" si="322"/>
        <v>3559.77</v>
      </c>
      <c r="W556" s="44">
        <f t="shared" si="322"/>
        <v>3559.77</v>
      </c>
      <c r="X556" s="44">
        <f t="shared" si="322"/>
        <v>3559.77</v>
      </c>
      <c r="Y556" s="44">
        <f t="shared" si="322"/>
        <v>3559.77</v>
      </c>
      <c r="Z556" s="44">
        <f t="shared" si="322"/>
        <v>3559.77</v>
      </c>
      <c r="AA556" s="44">
        <f t="shared" si="322"/>
        <v>3559.77</v>
      </c>
    </row>
    <row r="557" spans="1:27" ht="12.75" hidden="1" customHeight="1" outlineLevel="1" x14ac:dyDescent="0.2">
      <c r="A557" s="99" t="s">
        <v>779</v>
      </c>
      <c r="B557" s="63" t="s">
        <v>83</v>
      </c>
      <c r="C557" s="43" t="s">
        <v>79</v>
      </c>
      <c r="D557" s="44">
        <v>3.92</v>
      </c>
      <c r="E557" s="44">
        <v>3.92</v>
      </c>
      <c r="F557" s="44">
        <v>3.92</v>
      </c>
      <c r="G557" s="44">
        <v>3.92</v>
      </c>
      <c r="H557" s="44">
        <v>3.92</v>
      </c>
      <c r="I557" s="44">
        <v>3.92</v>
      </c>
      <c r="J557" s="44">
        <v>3.92</v>
      </c>
      <c r="K557" s="44">
        <v>3.92</v>
      </c>
      <c r="L557" s="44">
        <v>3.92</v>
      </c>
      <c r="M557" s="44">
        <v>3.92</v>
      </c>
      <c r="N557" s="44">
        <v>3.92</v>
      </c>
      <c r="O557" s="44">
        <v>3.92</v>
      </c>
      <c r="P557" s="44">
        <v>3.92</v>
      </c>
      <c r="Q557" s="44">
        <v>3.92</v>
      </c>
      <c r="R557" s="44">
        <v>3.92</v>
      </c>
      <c r="S557" s="44">
        <v>3.92</v>
      </c>
      <c r="T557" s="44">
        <v>3.92</v>
      </c>
      <c r="U557" s="44">
        <v>3.92</v>
      </c>
      <c r="V557" s="44">
        <v>3.92</v>
      </c>
      <c r="W557" s="44">
        <v>3.92</v>
      </c>
      <c r="X557" s="44">
        <v>3.92</v>
      </c>
      <c r="Y557" s="44">
        <v>3.92</v>
      </c>
      <c r="Z557" s="44">
        <v>3.92</v>
      </c>
      <c r="AA557" s="44">
        <v>3.92</v>
      </c>
    </row>
    <row r="558" spans="1:27" ht="12.75" hidden="1" customHeight="1" outlineLevel="1" x14ac:dyDescent="0.2">
      <c r="A558" s="99" t="s">
        <v>780</v>
      </c>
      <c r="B558" s="63" t="s">
        <v>81</v>
      </c>
      <c r="C558" s="43" t="s">
        <v>79</v>
      </c>
      <c r="D558" s="44">
        <f>$D$11</f>
        <v>110.23</v>
      </c>
      <c r="E558" s="44">
        <f t="shared" ref="E558:AA558" si="323">$D$11</f>
        <v>110.23</v>
      </c>
      <c r="F558" s="44">
        <f t="shared" si="323"/>
        <v>110.23</v>
      </c>
      <c r="G558" s="44">
        <f t="shared" si="323"/>
        <v>110.23</v>
      </c>
      <c r="H558" s="44">
        <f t="shared" si="323"/>
        <v>110.23</v>
      </c>
      <c r="I558" s="44">
        <f t="shared" si="323"/>
        <v>110.23</v>
      </c>
      <c r="J558" s="44">
        <f t="shared" si="323"/>
        <v>110.23</v>
      </c>
      <c r="K558" s="44">
        <f t="shared" si="323"/>
        <v>110.23</v>
      </c>
      <c r="L558" s="44">
        <f t="shared" si="323"/>
        <v>110.23</v>
      </c>
      <c r="M558" s="44">
        <f t="shared" si="323"/>
        <v>110.23</v>
      </c>
      <c r="N558" s="44">
        <f t="shared" si="323"/>
        <v>110.23</v>
      </c>
      <c r="O558" s="44">
        <f t="shared" si="323"/>
        <v>110.23</v>
      </c>
      <c r="P558" s="44">
        <f t="shared" si="323"/>
        <v>110.23</v>
      </c>
      <c r="Q558" s="44">
        <f t="shared" si="323"/>
        <v>110.23</v>
      </c>
      <c r="R558" s="44">
        <f t="shared" si="323"/>
        <v>110.23</v>
      </c>
      <c r="S558" s="44">
        <f t="shared" si="323"/>
        <v>110.23</v>
      </c>
      <c r="T558" s="44">
        <f t="shared" si="323"/>
        <v>110.23</v>
      </c>
      <c r="U558" s="44">
        <f t="shared" si="323"/>
        <v>110.23</v>
      </c>
      <c r="V558" s="44">
        <f t="shared" si="323"/>
        <v>110.23</v>
      </c>
      <c r="W558" s="44">
        <f t="shared" si="323"/>
        <v>110.23</v>
      </c>
      <c r="X558" s="44">
        <f t="shared" si="323"/>
        <v>110.23</v>
      </c>
      <c r="Y558" s="44">
        <f t="shared" si="323"/>
        <v>110.23</v>
      </c>
      <c r="Z558" s="44">
        <f t="shared" si="323"/>
        <v>110.23</v>
      </c>
      <c r="AA558" s="44">
        <f t="shared" si="323"/>
        <v>110.23</v>
      </c>
    </row>
    <row r="559" spans="1:27" collapsed="1" x14ac:dyDescent="0.2">
      <c r="A559" s="98" t="s">
        <v>781</v>
      </c>
      <c r="B559" s="28" t="str">
        <f>"16"&amp;"."&amp;$B$662&amp;"."&amp;$B$663</f>
        <v>16.08.2023</v>
      </c>
      <c r="C559" s="90" t="s">
        <v>76</v>
      </c>
      <c r="D559" s="91">
        <f>ROUND(((D560+D561+D563+D562)/1000),5)</f>
        <v>4.8059900000000004</v>
      </c>
      <c r="E559" s="91">
        <f>ROUND(((E560+E561+E563+E562)/1000),5)</f>
        <v>4.5809100000000003</v>
      </c>
      <c r="F559" s="91">
        <f>ROUND(((F560+F561+F563+F562)/1000),5)</f>
        <v>4.5103400000000002</v>
      </c>
      <c r="G559" s="91">
        <f t="shared" ref="G559:AA559" si="324">ROUND(((G560+G561+G563+G562)/1000),5)</f>
        <v>4.47898</v>
      </c>
      <c r="H559" s="91">
        <f t="shared" si="324"/>
        <v>4.46509</v>
      </c>
      <c r="I559" s="91">
        <f t="shared" si="324"/>
        <v>4.4936999999999996</v>
      </c>
      <c r="J559" s="91">
        <f t="shared" si="324"/>
        <v>4.7645999999999997</v>
      </c>
      <c r="K559" s="91">
        <f t="shared" si="324"/>
        <v>5.1542500000000002</v>
      </c>
      <c r="L559" s="91">
        <f t="shared" si="324"/>
        <v>5.4060499999999996</v>
      </c>
      <c r="M559" s="91">
        <f t="shared" si="324"/>
        <v>5.6910299999999996</v>
      </c>
      <c r="N559" s="91">
        <f t="shared" si="324"/>
        <v>5.9748200000000002</v>
      </c>
      <c r="O559" s="91">
        <f t="shared" si="324"/>
        <v>5.90421</v>
      </c>
      <c r="P559" s="91">
        <f t="shared" si="324"/>
        <v>5.7821899999999999</v>
      </c>
      <c r="Q559" s="91">
        <f t="shared" si="324"/>
        <v>6.0659099999999997</v>
      </c>
      <c r="R559" s="91">
        <f t="shared" si="324"/>
        <v>5.9010699999999998</v>
      </c>
      <c r="S559" s="91">
        <f t="shared" si="324"/>
        <v>5.9182899999999998</v>
      </c>
      <c r="T559" s="91">
        <f t="shared" si="324"/>
        <v>5.8972800000000003</v>
      </c>
      <c r="U559" s="91">
        <f t="shared" si="324"/>
        <v>5.8007400000000002</v>
      </c>
      <c r="V559" s="91">
        <f t="shared" si="324"/>
        <v>5.7675900000000002</v>
      </c>
      <c r="W559" s="91">
        <f t="shared" si="324"/>
        <v>5.7354099999999999</v>
      </c>
      <c r="X559" s="91">
        <f t="shared" si="324"/>
        <v>5.7288300000000003</v>
      </c>
      <c r="Y559" s="91">
        <f t="shared" si="324"/>
        <v>5.5844300000000002</v>
      </c>
      <c r="Z559" s="91">
        <f t="shared" si="324"/>
        <v>5.4775700000000001</v>
      </c>
      <c r="AA559" s="91">
        <f t="shared" si="324"/>
        <v>5.0580600000000002</v>
      </c>
    </row>
    <row r="560" spans="1:27" ht="12.75" hidden="1" customHeight="1" outlineLevel="1" x14ac:dyDescent="0.2">
      <c r="A560" s="99" t="s">
        <v>782</v>
      </c>
      <c r="B560" s="63" t="s">
        <v>238</v>
      </c>
      <c r="C560" s="43" t="s">
        <v>79</v>
      </c>
      <c r="D560" s="44">
        <v>1132.07</v>
      </c>
      <c r="E560" s="44">
        <v>906.99</v>
      </c>
      <c r="F560" s="44">
        <v>836.42</v>
      </c>
      <c r="G560" s="44">
        <v>805.06</v>
      </c>
      <c r="H560" s="44">
        <v>791.17</v>
      </c>
      <c r="I560" s="44">
        <v>819.78</v>
      </c>
      <c r="J560" s="44">
        <v>1090.68</v>
      </c>
      <c r="K560" s="44">
        <v>1480.33</v>
      </c>
      <c r="L560" s="44">
        <v>1732.13</v>
      </c>
      <c r="M560" s="44">
        <v>2017.11</v>
      </c>
      <c r="N560" s="44">
        <v>2300.9</v>
      </c>
      <c r="O560" s="44">
        <v>2230.29</v>
      </c>
      <c r="P560" s="44">
        <v>2108.27</v>
      </c>
      <c r="Q560" s="44">
        <v>2391.9899999999998</v>
      </c>
      <c r="R560" s="44">
        <v>2227.15</v>
      </c>
      <c r="S560" s="44">
        <v>2244.37</v>
      </c>
      <c r="T560" s="44">
        <v>2223.36</v>
      </c>
      <c r="U560" s="44">
        <v>2126.8200000000002</v>
      </c>
      <c r="V560" s="44">
        <v>2093.67</v>
      </c>
      <c r="W560" s="44">
        <v>2061.4899999999998</v>
      </c>
      <c r="X560" s="44">
        <v>2054.91</v>
      </c>
      <c r="Y560" s="44">
        <v>1910.51</v>
      </c>
      <c r="Z560" s="44">
        <v>1803.65</v>
      </c>
      <c r="AA560" s="44">
        <v>1384.14</v>
      </c>
    </row>
    <row r="561" spans="1:27" ht="12.75" hidden="1" customHeight="1" outlineLevel="1" x14ac:dyDescent="0.2">
      <c r="A561" s="99" t="s">
        <v>783</v>
      </c>
      <c r="B561" s="63" t="s">
        <v>90</v>
      </c>
      <c r="C561" s="43" t="s">
        <v>79</v>
      </c>
      <c r="D561" s="44">
        <f>$D$486</f>
        <v>3559.77</v>
      </c>
      <c r="E561" s="44">
        <f t="shared" ref="E561:AA561" si="325">$D$486</f>
        <v>3559.77</v>
      </c>
      <c r="F561" s="44">
        <f t="shared" si="325"/>
        <v>3559.77</v>
      </c>
      <c r="G561" s="44">
        <f t="shared" si="325"/>
        <v>3559.77</v>
      </c>
      <c r="H561" s="44">
        <f t="shared" si="325"/>
        <v>3559.77</v>
      </c>
      <c r="I561" s="44">
        <f t="shared" si="325"/>
        <v>3559.77</v>
      </c>
      <c r="J561" s="44">
        <f t="shared" si="325"/>
        <v>3559.77</v>
      </c>
      <c r="K561" s="44">
        <f t="shared" si="325"/>
        <v>3559.77</v>
      </c>
      <c r="L561" s="44">
        <f t="shared" si="325"/>
        <v>3559.77</v>
      </c>
      <c r="M561" s="44">
        <f t="shared" si="325"/>
        <v>3559.77</v>
      </c>
      <c r="N561" s="44">
        <f t="shared" si="325"/>
        <v>3559.77</v>
      </c>
      <c r="O561" s="44">
        <f t="shared" si="325"/>
        <v>3559.77</v>
      </c>
      <c r="P561" s="44">
        <f t="shared" si="325"/>
        <v>3559.77</v>
      </c>
      <c r="Q561" s="44">
        <f t="shared" si="325"/>
        <v>3559.77</v>
      </c>
      <c r="R561" s="44">
        <f t="shared" si="325"/>
        <v>3559.77</v>
      </c>
      <c r="S561" s="44">
        <f t="shared" si="325"/>
        <v>3559.77</v>
      </c>
      <c r="T561" s="44">
        <f t="shared" si="325"/>
        <v>3559.77</v>
      </c>
      <c r="U561" s="44">
        <f t="shared" si="325"/>
        <v>3559.77</v>
      </c>
      <c r="V561" s="44">
        <f t="shared" si="325"/>
        <v>3559.77</v>
      </c>
      <c r="W561" s="44">
        <f t="shared" si="325"/>
        <v>3559.77</v>
      </c>
      <c r="X561" s="44">
        <f t="shared" si="325"/>
        <v>3559.77</v>
      </c>
      <c r="Y561" s="44">
        <f t="shared" si="325"/>
        <v>3559.77</v>
      </c>
      <c r="Z561" s="44">
        <f t="shared" si="325"/>
        <v>3559.77</v>
      </c>
      <c r="AA561" s="44">
        <f t="shared" si="325"/>
        <v>3559.77</v>
      </c>
    </row>
    <row r="562" spans="1:27" ht="12.75" hidden="1" customHeight="1" outlineLevel="1" x14ac:dyDescent="0.2">
      <c r="A562" s="99" t="s">
        <v>784</v>
      </c>
      <c r="B562" s="63" t="s">
        <v>83</v>
      </c>
      <c r="C562" s="43" t="s">
        <v>79</v>
      </c>
      <c r="D562" s="44">
        <v>3.92</v>
      </c>
      <c r="E562" s="44">
        <v>3.92</v>
      </c>
      <c r="F562" s="44">
        <v>3.92</v>
      </c>
      <c r="G562" s="44">
        <v>3.92</v>
      </c>
      <c r="H562" s="44">
        <v>3.92</v>
      </c>
      <c r="I562" s="44">
        <v>3.92</v>
      </c>
      <c r="J562" s="44">
        <v>3.92</v>
      </c>
      <c r="K562" s="44">
        <v>3.92</v>
      </c>
      <c r="L562" s="44">
        <v>3.92</v>
      </c>
      <c r="M562" s="44">
        <v>3.92</v>
      </c>
      <c r="N562" s="44">
        <v>3.92</v>
      </c>
      <c r="O562" s="44">
        <v>3.92</v>
      </c>
      <c r="P562" s="44">
        <v>3.92</v>
      </c>
      <c r="Q562" s="44">
        <v>3.92</v>
      </c>
      <c r="R562" s="44">
        <v>3.92</v>
      </c>
      <c r="S562" s="44">
        <v>3.92</v>
      </c>
      <c r="T562" s="44">
        <v>3.92</v>
      </c>
      <c r="U562" s="44">
        <v>3.92</v>
      </c>
      <c r="V562" s="44">
        <v>3.92</v>
      </c>
      <c r="W562" s="44">
        <v>3.92</v>
      </c>
      <c r="X562" s="44">
        <v>3.92</v>
      </c>
      <c r="Y562" s="44">
        <v>3.92</v>
      </c>
      <c r="Z562" s="44">
        <v>3.92</v>
      </c>
      <c r="AA562" s="44">
        <v>3.92</v>
      </c>
    </row>
    <row r="563" spans="1:27" ht="12.75" hidden="1" customHeight="1" outlineLevel="1" x14ac:dyDescent="0.2">
      <c r="A563" s="99" t="s">
        <v>785</v>
      </c>
      <c r="B563" s="63" t="s">
        <v>81</v>
      </c>
      <c r="C563" s="43" t="s">
        <v>79</v>
      </c>
      <c r="D563" s="44">
        <f>$D$11</f>
        <v>110.23</v>
      </c>
      <c r="E563" s="44">
        <f t="shared" ref="E563:AA563" si="326">$D$11</f>
        <v>110.23</v>
      </c>
      <c r="F563" s="44">
        <f t="shared" si="326"/>
        <v>110.23</v>
      </c>
      <c r="G563" s="44">
        <f t="shared" si="326"/>
        <v>110.23</v>
      </c>
      <c r="H563" s="44">
        <f t="shared" si="326"/>
        <v>110.23</v>
      </c>
      <c r="I563" s="44">
        <f t="shared" si="326"/>
        <v>110.23</v>
      </c>
      <c r="J563" s="44">
        <f t="shared" si="326"/>
        <v>110.23</v>
      </c>
      <c r="K563" s="44">
        <f t="shared" si="326"/>
        <v>110.23</v>
      </c>
      <c r="L563" s="44">
        <f t="shared" si="326"/>
        <v>110.23</v>
      </c>
      <c r="M563" s="44">
        <f t="shared" si="326"/>
        <v>110.23</v>
      </c>
      <c r="N563" s="44">
        <f t="shared" si="326"/>
        <v>110.23</v>
      </c>
      <c r="O563" s="44">
        <f t="shared" si="326"/>
        <v>110.23</v>
      </c>
      <c r="P563" s="44">
        <f t="shared" si="326"/>
        <v>110.23</v>
      </c>
      <c r="Q563" s="44">
        <f t="shared" si="326"/>
        <v>110.23</v>
      </c>
      <c r="R563" s="44">
        <f t="shared" si="326"/>
        <v>110.23</v>
      </c>
      <c r="S563" s="44">
        <f t="shared" si="326"/>
        <v>110.23</v>
      </c>
      <c r="T563" s="44">
        <f t="shared" si="326"/>
        <v>110.23</v>
      </c>
      <c r="U563" s="44">
        <f t="shared" si="326"/>
        <v>110.23</v>
      </c>
      <c r="V563" s="44">
        <f t="shared" si="326"/>
        <v>110.23</v>
      </c>
      <c r="W563" s="44">
        <f t="shared" si="326"/>
        <v>110.23</v>
      </c>
      <c r="X563" s="44">
        <f t="shared" si="326"/>
        <v>110.23</v>
      </c>
      <c r="Y563" s="44">
        <f t="shared" si="326"/>
        <v>110.23</v>
      </c>
      <c r="Z563" s="44">
        <f t="shared" si="326"/>
        <v>110.23</v>
      </c>
      <c r="AA563" s="44">
        <f t="shared" si="326"/>
        <v>110.23</v>
      </c>
    </row>
    <row r="564" spans="1:27" collapsed="1" x14ac:dyDescent="0.2">
      <c r="A564" s="98" t="s">
        <v>786</v>
      </c>
      <c r="B564" s="28" t="str">
        <f>"17"&amp;"."&amp;$B$662&amp;"."&amp;$B$663</f>
        <v>17.08.2023</v>
      </c>
      <c r="C564" s="90" t="s">
        <v>76</v>
      </c>
      <c r="D564" s="91">
        <f>ROUND(((D565+D566+D568+D567)/1000),5)</f>
        <v>4.7623899999999999</v>
      </c>
      <c r="E564" s="91">
        <f>ROUND(((E565+E566+E568+E567)/1000),5)</f>
        <v>4.6566000000000001</v>
      </c>
      <c r="F564" s="91">
        <f>ROUND(((F565+F566+F568+F567)/1000),5)</f>
        <v>4.5697299999999998</v>
      </c>
      <c r="G564" s="91">
        <f t="shared" ref="G564:AA564" si="327">ROUND(((G565+G566+G568+G567)/1000),5)</f>
        <v>3.9441000000000002</v>
      </c>
      <c r="H564" s="91">
        <f t="shared" si="327"/>
        <v>3.93302</v>
      </c>
      <c r="I564" s="91">
        <f t="shared" si="327"/>
        <v>3.9693800000000001</v>
      </c>
      <c r="J564" s="91">
        <f t="shared" si="327"/>
        <v>4.7306499999999998</v>
      </c>
      <c r="K564" s="91">
        <f t="shared" si="327"/>
        <v>5.1580899999999996</v>
      </c>
      <c r="L564" s="91">
        <f t="shared" si="327"/>
        <v>5.4124299999999996</v>
      </c>
      <c r="M564" s="91">
        <f t="shared" si="327"/>
        <v>5.7194700000000003</v>
      </c>
      <c r="N564" s="91">
        <f t="shared" si="327"/>
        <v>5.7698499999999999</v>
      </c>
      <c r="O564" s="91">
        <f t="shared" si="327"/>
        <v>5.7777599999999998</v>
      </c>
      <c r="P564" s="91">
        <f t="shared" si="327"/>
        <v>5.7804399999999996</v>
      </c>
      <c r="Q564" s="91">
        <f t="shared" si="327"/>
        <v>5.8452799999999998</v>
      </c>
      <c r="R564" s="91">
        <f t="shared" si="327"/>
        <v>6.0264100000000003</v>
      </c>
      <c r="S564" s="91">
        <f t="shared" si="327"/>
        <v>6.01328</v>
      </c>
      <c r="T564" s="91">
        <f t="shared" si="327"/>
        <v>5.9249999999999998</v>
      </c>
      <c r="U564" s="91">
        <f t="shared" si="327"/>
        <v>5.8003999999999998</v>
      </c>
      <c r="V564" s="91">
        <f t="shared" si="327"/>
        <v>5.7400799999999998</v>
      </c>
      <c r="W564" s="91">
        <f t="shared" si="327"/>
        <v>5.6726400000000003</v>
      </c>
      <c r="X564" s="91">
        <f t="shared" si="327"/>
        <v>5.6855700000000002</v>
      </c>
      <c r="Y564" s="91">
        <f t="shared" si="327"/>
        <v>5.5555199999999996</v>
      </c>
      <c r="Z564" s="91">
        <f t="shared" si="327"/>
        <v>5.3844700000000003</v>
      </c>
      <c r="AA564" s="91">
        <f t="shared" si="327"/>
        <v>4.98726</v>
      </c>
    </row>
    <row r="565" spans="1:27" ht="12.75" hidden="1" customHeight="1" outlineLevel="1" x14ac:dyDescent="0.2">
      <c r="A565" s="99" t="s">
        <v>787</v>
      </c>
      <c r="B565" s="63" t="s">
        <v>238</v>
      </c>
      <c r="C565" s="43" t="s">
        <v>79</v>
      </c>
      <c r="D565" s="44">
        <v>1088.47</v>
      </c>
      <c r="E565" s="44">
        <v>982.68</v>
      </c>
      <c r="F565" s="44">
        <v>895.81</v>
      </c>
      <c r="G565" s="44">
        <v>270.18</v>
      </c>
      <c r="H565" s="44">
        <v>259.10000000000002</v>
      </c>
      <c r="I565" s="44">
        <v>295.45999999999998</v>
      </c>
      <c r="J565" s="44">
        <v>1056.73</v>
      </c>
      <c r="K565" s="44">
        <v>1484.17</v>
      </c>
      <c r="L565" s="44">
        <v>1738.51</v>
      </c>
      <c r="M565" s="44">
        <v>2045.55</v>
      </c>
      <c r="N565" s="44">
        <v>2095.9299999999998</v>
      </c>
      <c r="O565" s="44">
        <v>2103.84</v>
      </c>
      <c r="P565" s="44">
        <v>2106.52</v>
      </c>
      <c r="Q565" s="44">
        <v>2171.36</v>
      </c>
      <c r="R565" s="44">
        <v>2352.4899999999998</v>
      </c>
      <c r="S565" s="44">
        <v>2339.36</v>
      </c>
      <c r="T565" s="44">
        <v>2251.08</v>
      </c>
      <c r="U565" s="44">
        <v>2126.48</v>
      </c>
      <c r="V565" s="44">
        <v>2066.16</v>
      </c>
      <c r="W565" s="44">
        <v>1998.72</v>
      </c>
      <c r="X565" s="44">
        <v>2011.65</v>
      </c>
      <c r="Y565" s="44">
        <v>1881.6</v>
      </c>
      <c r="Z565" s="44">
        <v>1710.55</v>
      </c>
      <c r="AA565" s="44">
        <v>1313.34</v>
      </c>
    </row>
    <row r="566" spans="1:27" ht="12.75" hidden="1" customHeight="1" outlineLevel="1" x14ac:dyDescent="0.2">
      <c r="A566" s="99" t="s">
        <v>788</v>
      </c>
      <c r="B566" s="63" t="s">
        <v>90</v>
      </c>
      <c r="C566" s="43" t="s">
        <v>79</v>
      </c>
      <c r="D566" s="44">
        <f>$D$486</f>
        <v>3559.77</v>
      </c>
      <c r="E566" s="44">
        <f t="shared" ref="E566:AA566" si="328">$D$486</f>
        <v>3559.77</v>
      </c>
      <c r="F566" s="44">
        <f t="shared" si="328"/>
        <v>3559.77</v>
      </c>
      <c r="G566" s="44">
        <f t="shared" si="328"/>
        <v>3559.77</v>
      </c>
      <c r="H566" s="44">
        <f t="shared" si="328"/>
        <v>3559.77</v>
      </c>
      <c r="I566" s="44">
        <f t="shared" si="328"/>
        <v>3559.77</v>
      </c>
      <c r="J566" s="44">
        <f t="shared" si="328"/>
        <v>3559.77</v>
      </c>
      <c r="K566" s="44">
        <f t="shared" si="328"/>
        <v>3559.77</v>
      </c>
      <c r="L566" s="44">
        <f t="shared" si="328"/>
        <v>3559.77</v>
      </c>
      <c r="M566" s="44">
        <f t="shared" si="328"/>
        <v>3559.77</v>
      </c>
      <c r="N566" s="44">
        <f t="shared" si="328"/>
        <v>3559.77</v>
      </c>
      <c r="O566" s="44">
        <f t="shared" si="328"/>
        <v>3559.77</v>
      </c>
      <c r="P566" s="44">
        <f t="shared" si="328"/>
        <v>3559.77</v>
      </c>
      <c r="Q566" s="44">
        <f t="shared" si="328"/>
        <v>3559.77</v>
      </c>
      <c r="R566" s="44">
        <f t="shared" si="328"/>
        <v>3559.77</v>
      </c>
      <c r="S566" s="44">
        <f t="shared" si="328"/>
        <v>3559.77</v>
      </c>
      <c r="T566" s="44">
        <f t="shared" si="328"/>
        <v>3559.77</v>
      </c>
      <c r="U566" s="44">
        <f t="shared" si="328"/>
        <v>3559.77</v>
      </c>
      <c r="V566" s="44">
        <f t="shared" si="328"/>
        <v>3559.77</v>
      </c>
      <c r="W566" s="44">
        <f t="shared" si="328"/>
        <v>3559.77</v>
      </c>
      <c r="X566" s="44">
        <f t="shared" si="328"/>
        <v>3559.77</v>
      </c>
      <c r="Y566" s="44">
        <f t="shared" si="328"/>
        <v>3559.77</v>
      </c>
      <c r="Z566" s="44">
        <f t="shared" si="328"/>
        <v>3559.77</v>
      </c>
      <c r="AA566" s="44">
        <f t="shared" si="328"/>
        <v>3559.77</v>
      </c>
    </row>
    <row r="567" spans="1:27" ht="12.75" hidden="1" customHeight="1" outlineLevel="1" x14ac:dyDescent="0.2">
      <c r="A567" s="99" t="s">
        <v>789</v>
      </c>
      <c r="B567" s="63" t="s">
        <v>83</v>
      </c>
      <c r="C567" s="43" t="s">
        <v>79</v>
      </c>
      <c r="D567" s="44">
        <v>3.92</v>
      </c>
      <c r="E567" s="44">
        <v>3.92</v>
      </c>
      <c r="F567" s="44">
        <v>3.92</v>
      </c>
      <c r="G567" s="44">
        <v>3.92</v>
      </c>
      <c r="H567" s="44">
        <v>3.92</v>
      </c>
      <c r="I567" s="44">
        <v>3.92</v>
      </c>
      <c r="J567" s="44">
        <v>3.92</v>
      </c>
      <c r="K567" s="44">
        <v>3.92</v>
      </c>
      <c r="L567" s="44">
        <v>3.92</v>
      </c>
      <c r="M567" s="44">
        <v>3.92</v>
      </c>
      <c r="N567" s="44">
        <v>3.92</v>
      </c>
      <c r="O567" s="44">
        <v>3.92</v>
      </c>
      <c r="P567" s="44">
        <v>3.92</v>
      </c>
      <c r="Q567" s="44">
        <v>3.92</v>
      </c>
      <c r="R567" s="44">
        <v>3.92</v>
      </c>
      <c r="S567" s="44">
        <v>3.92</v>
      </c>
      <c r="T567" s="44">
        <v>3.92</v>
      </c>
      <c r="U567" s="44">
        <v>3.92</v>
      </c>
      <c r="V567" s="44">
        <v>3.92</v>
      </c>
      <c r="W567" s="44">
        <v>3.92</v>
      </c>
      <c r="X567" s="44">
        <v>3.92</v>
      </c>
      <c r="Y567" s="44">
        <v>3.92</v>
      </c>
      <c r="Z567" s="44">
        <v>3.92</v>
      </c>
      <c r="AA567" s="44">
        <v>3.92</v>
      </c>
    </row>
    <row r="568" spans="1:27" ht="12.75" hidden="1" customHeight="1" outlineLevel="1" x14ac:dyDescent="0.2">
      <c r="A568" s="99" t="s">
        <v>790</v>
      </c>
      <c r="B568" s="63" t="s">
        <v>81</v>
      </c>
      <c r="C568" s="43" t="s">
        <v>79</v>
      </c>
      <c r="D568" s="44">
        <f>$D$11</f>
        <v>110.23</v>
      </c>
      <c r="E568" s="44">
        <f t="shared" ref="E568:AA568" si="329">$D$11</f>
        <v>110.23</v>
      </c>
      <c r="F568" s="44">
        <f t="shared" si="329"/>
        <v>110.23</v>
      </c>
      <c r="G568" s="44">
        <f t="shared" si="329"/>
        <v>110.23</v>
      </c>
      <c r="H568" s="44">
        <f t="shared" si="329"/>
        <v>110.23</v>
      </c>
      <c r="I568" s="44">
        <f t="shared" si="329"/>
        <v>110.23</v>
      </c>
      <c r="J568" s="44">
        <f t="shared" si="329"/>
        <v>110.23</v>
      </c>
      <c r="K568" s="44">
        <f t="shared" si="329"/>
        <v>110.23</v>
      </c>
      <c r="L568" s="44">
        <f t="shared" si="329"/>
        <v>110.23</v>
      </c>
      <c r="M568" s="44">
        <f t="shared" si="329"/>
        <v>110.23</v>
      </c>
      <c r="N568" s="44">
        <f t="shared" si="329"/>
        <v>110.23</v>
      </c>
      <c r="O568" s="44">
        <f t="shared" si="329"/>
        <v>110.23</v>
      </c>
      <c r="P568" s="44">
        <f t="shared" si="329"/>
        <v>110.23</v>
      </c>
      <c r="Q568" s="44">
        <f t="shared" si="329"/>
        <v>110.23</v>
      </c>
      <c r="R568" s="44">
        <f t="shared" si="329"/>
        <v>110.23</v>
      </c>
      <c r="S568" s="44">
        <f t="shared" si="329"/>
        <v>110.23</v>
      </c>
      <c r="T568" s="44">
        <f t="shared" si="329"/>
        <v>110.23</v>
      </c>
      <c r="U568" s="44">
        <f t="shared" si="329"/>
        <v>110.23</v>
      </c>
      <c r="V568" s="44">
        <f t="shared" si="329"/>
        <v>110.23</v>
      </c>
      <c r="W568" s="44">
        <f t="shared" si="329"/>
        <v>110.23</v>
      </c>
      <c r="X568" s="44">
        <f t="shared" si="329"/>
        <v>110.23</v>
      </c>
      <c r="Y568" s="44">
        <f t="shared" si="329"/>
        <v>110.23</v>
      </c>
      <c r="Z568" s="44">
        <f t="shared" si="329"/>
        <v>110.23</v>
      </c>
      <c r="AA568" s="44">
        <f t="shared" si="329"/>
        <v>110.23</v>
      </c>
    </row>
    <row r="569" spans="1:27" collapsed="1" x14ac:dyDescent="0.2">
      <c r="A569" s="98" t="s">
        <v>791</v>
      </c>
      <c r="B569" s="28" t="str">
        <f>"18"&amp;"."&amp;$B$662&amp;"."&amp;$B$663</f>
        <v>18.08.2023</v>
      </c>
      <c r="C569" s="90" t="s">
        <v>76</v>
      </c>
      <c r="D569" s="91">
        <f>ROUND(((D570+D571+D573+D572)/1000),5)</f>
        <v>4.7529000000000003</v>
      </c>
      <c r="E569" s="91">
        <f>ROUND(((E570+E571+E573+E572)/1000),5)</f>
        <v>4.5947100000000001</v>
      </c>
      <c r="F569" s="91">
        <f>ROUND(((F570+F571+F573+F572)/1000),5)</f>
        <v>4.5064900000000003</v>
      </c>
      <c r="G569" s="91">
        <f t="shared" ref="G569:AA569" si="330">ROUND(((G570+G571+G573+G572)/1000),5)</f>
        <v>4.46556</v>
      </c>
      <c r="H569" s="91">
        <f t="shared" si="330"/>
        <v>4.4442500000000003</v>
      </c>
      <c r="I569" s="91">
        <f t="shared" si="330"/>
        <v>4.4830100000000002</v>
      </c>
      <c r="J569" s="91">
        <f t="shared" si="330"/>
        <v>4.6862399999999997</v>
      </c>
      <c r="K569" s="91">
        <f t="shared" si="330"/>
        <v>5.2411599999999998</v>
      </c>
      <c r="L569" s="91">
        <f t="shared" si="330"/>
        <v>5.5349399999999997</v>
      </c>
      <c r="M569" s="91">
        <f t="shared" si="330"/>
        <v>5.7670700000000004</v>
      </c>
      <c r="N569" s="91">
        <f t="shared" si="330"/>
        <v>5.7945399999999996</v>
      </c>
      <c r="O569" s="91">
        <f t="shared" si="330"/>
        <v>5.8371300000000002</v>
      </c>
      <c r="P569" s="91">
        <f t="shared" si="330"/>
        <v>5.8592399999999998</v>
      </c>
      <c r="Q569" s="91">
        <f t="shared" si="330"/>
        <v>5.9253600000000004</v>
      </c>
      <c r="R569" s="91">
        <f t="shared" si="330"/>
        <v>6.1173700000000002</v>
      </c>
      <c r="S569" s="91">
        <f t="shared" si="330"/>
        <v>6.1148300000000004</v>
      </c>
      <c r="T569" s="91">
        <f t="shared" si="330"/>
        <v>6.1424700000000003</v>
      </c>
      <c r="U569" s="91">
        <f t="shared" si="330"/>
        <v>6.0553100000000004</v>
      </c>
      <c r="V569" s="91">
        <f t="shared" si="330"/>
        <v>5.9118500000000003</v>
      </c>
      <c r="W569" s="91">
        <f t="shared" si="330"/>
        <v>5.8581200000000004</v>
      </c>
      <c r="X569" s="91">
        <f t="shared" si="330"/>
        <v>5.78383</v>
      </c>
      <c r="Y569" s="91">
        <f t="shared" si="330"/>
        <v>5.7431200000000002</v>
      </c>
      <c r="Z569" s="91">
        <f t="shared" si="330"/>
        <v>5.5346000000000002</v>
      </c>
      <c r="AA569" s="91">
        <f t="shared" si="330"/>
        <v>5.3087200000000001</v>
      </c>
    </row>
    <row r="570" spans="1:27" ht="12.75" hidden="1" customHeight="1" outlineLevel="1" x14ac:dyDescent="0.2">
      <c r="A570" s="99" t="s">
        <v>792</v>
      </c>
      <c r="B570" s="63" t="s">
        <v>238</v>
      </c>
      <c r="C570" s="43" t="s">
        <v>79</v>
      </c>
      <c r="D570" s="44">
        <v>1078.98</v>
      </c>
      <c r="E570" s="44">
        <v>920.79</v>
      </c>
      <c r="F570" s="44">
        <v>832.57</v>
      </c>
      <c r="G570" s="44">
        <v>791.64</v>
      </c>
      <c r="H570" s="44">
        <v>770.33</v>
      </c>
      <c r="I570" s="44">
        <v>809.09</v>
      </c>
      <c r="J570" s="44">
        <v>1012.32</v>
      </c>
      <c r="K570" s="44">
        <v>1567.24</v>
      </c>
      <c r="L570" s="44">
        <v>1861.02</v>
      </c>
      <c r="M570" s="44">
        <v>2093.15</v>
      </c>
      <c r="N570" s="44">
        <v>2120.62</v>
      </c>
      <c r="O570" s="44">
        <v>2163.21</v>
      </c>
      <c r="P570" s="44">
        <v>2185.3200000000002</v>
      </c>
      <c r="Q570" s="44">
        <v>2251.44</v>
      </c>
      <c r="R570" s="44">
        <v>2443.4499999999998</v>
      </c>
      <c r="S570" s="44">
        <v>2440.91</v>
      </c>
      <c r="T570" s="44">
        <v>2468.5500000000002</v>
      </c>
      <c r="U570" s="44">
        <v>2381.39</v>
      </c>
      <c r="V570" s="44">
        <v>2237.9299999999998</v>
      </c>
      <c r="W570" s="44">
        <v>2184.1999999999998</v>
      </c>
      <c r="X570" s="44">
        <v>2109.91</v>
      </c>
      <c r="Y570" s="44">
        <v>2069.1999999999998</v>
      </c>
      <c r="Z570" s="44">
        <v>1860.68</v>
      </c>
      <c r="AA570" s="44">
        <v>1634.8</v>
      </c>
    </row>
    <row r="571" spans="1:27" ht="12.75" hidden="1" customHeight="1" outlineLevel="1" x14ac:dyDescent="0.2">
      <c r="A571" s="99" t="s">
        <v>793</v>
      </c>
      <c r="B571" s="63" t="s">
        <v>90</v>
      </c>
      <c r="C571" s="43" t="s">
        <v>79</v>
      </c>
      <c r="D571" s="44">
        <f>$D$486</f>
        <v>3559.77</v>
      </c>
      <c r="E571" s="44">
        <f t="shared" ref="E571:AA571" si="331">$D$486</f>
        <v>3559.77</v>
      </c>
      <c r="F571" s="44">
        <f t="shared" si="331"/>
        <v>3559.77</v>
      </c>
      <c r="G571" s="44">
        <f t="shared" si="331"/>
        <v>3559.77</v>
      </c>
      <c r="H571" s="44">
        <f t="shared" si="331"/>
        <v>3559.77</v>
      </c>
      <c r="I571" s="44">
        <f t="shared" si="331"/>
        <v>3559.77</v>
      </c>
      <c r="J571" s="44">
        <f t="shared" si="331"/>
        <v>3559.77</v>
      </c>
      <c r="K571" s="44">
        <f t="shared" si="331"/>
        <v>3559.77</v>
      </c>
      <c r="L571" s="44">
        <f t="shared" si="331"/>
        <v>3559.77</v>
      </c>
      <c r="M571" s="44">
        <f t="shared" si="331"/>
        <v>3559.77</v>
      </c>
      <c r="N571" s="44">
        <f t="shared" si="331"/>
        <v>3559.77</v>
      </c>
      <c r="O571" s="44">
        <f t="shared" si="331"/>
        <v>3559.77</v>
      </c>
      <c r="P571" s="44">
        <f t="shared" si="331"/>
        <v>3559.77</v>
      </c>
      <c r="Q571" s="44">
        <f t="shared" si="331"/>
        <v>3559.77</v>
      </c>
      <c r="R571" s="44">
        <f t="shared" si="331"/>
        <v>3559.77</v>
      </c>
      <c r="S571" s="44">
        <f t="shared" si="331"/>
        <v>3559.77</v>
      </c>
      <c r="T571" s="44">
        <f t="shared" si="331"/>
        <v>3559.77</v>
      </c>
      <c r="U571" s="44">
        <f t="shared" si="331"/>
        <v>3559.77</v>
      </c>
      <c r="V571" s="44">
        <f t="shared" si="331"/>
        <v>3559.77</v>
      </c>
      <c r="W571" s="44">
        <f t="shared" si="331"/>
        <v>3559.77</v>
      </c>
      <c r="X571" s="44">
        <f t="shared" si="331"/>
        <v>3559.77</v>
      </c>
      <c r="Y571" s="44">
        <f t="shared" si="331"/>
        <v>3559.77</v>
      </c>
      <c r="Z571" s="44">
        <f t="shared" si="331"/>
        <v>3559.77</v>
      </c>
      <c r="AA571" s="44">
        <f t="shared" si="331"/>
        <v>3559.77</v>
      </c>
    </row>
    <row r="572" spans="1:27" ht="12.75" hidden="1" customHeight="1" outlineLevel="1" x14ac:dyDescent="0.2">
      <c r="A572" s="99" t="s">
        <v>794</v>
      </c>
      <c r="B572" s="63" t="s">
        <v>83</v>
      </c>
      <c r="C572" s="43" t="s">
        <v>79</v>
      </c>
      <c r="D572" s="44">
        <v>3.92</v>
      </c>
      <c r="E572" s="44">
        <v>3.92</v>
      </c>
      <c r="F572" s="44">
        <v>3.92</v>
      </c>
      <c r="G572" s="44">
        <v>3.92</v>
      </c>
      <c r="H572" s="44">
        <v>3.92</v>
      </c>
      <c r="I572" s="44">
        <v>3.92</v>
      </c>
      <c r="J572" s="44">
        <v>3.92</v>
      </c>
      <c r="K572" s="44">
        <v>3.92</v>
      </c>
      <c r="L572" s="44">
        <v>3.92</v>
      </c>
      <c r="M572" s="44">
        <v>3.92</v>
      </c>
      <c r="N572" s="44">
        <v>3.92</v>
      </c>
      <c r="O572" s="44">
        <v>3.92</v>
      </c>
      <c r="P572" s="44">
        <v>3.92</v>
      </c>
      <c r="Q572" s="44">
        <v>3.92</v>
      </c>
      <c r="R572" s="44">
        <v>3.92</v>
      </c>
      <c r="S572" s="44">
        <v>3.92</v>
      </c>
      <c r="T572" s="44">
        <v>3.92</v>
      </c>
      <c r="U572" s="44">
        <v>3.92</v>
      </c>
      <c r="V572" s="44">
        <v>3.92</v>
      </c>
      <c r="W572" s="44">
        <v>3.92</v>
      </c>
      <c r="X572" s="44">
        <v>3.92</v>
      </c>
      <c r="Y572" s="44">
        <v>3.92</v>
      </c>
      <c r="Z572" s="44">
        <v>3.92</v>
      </c>
      <c r="AA572" s="44">
        <v>3.92</v>
      </c>
    </row>
    <row r="573" spans="1:27" ht="12.75" hidden="1" customHeight="1" outlineLevel="1" x14ac:dyDescent="0.2">
      <c r="A573" s="99" t="s">
        <v>795</v>
      </c>
      <c r="B573" s="63" t="s">
        <v>81</v>
      </c>
      <c r="C573" s="43" t="s">
        <v>79</v>
      </c>
      <c r="D573" s="44">
        <f>$D$11</f>
        <v>110.23</v>
      </c>
      <c r="E573" s="44">
        <f t="shared" ref="E573:AA573" si="332">$D$11</f>
        <v>110.23</v>
      </c>
      <c r="F573" s="44">
        <f t="shared" si="332"/>
        <v>110.23</v>
      </c>
      <c r="G573" s="44">
        <f t="shared" si="332"/>
        <v>110.23</v>
      </c>
      <c r="H573" s="44">
        <f t="shared" si="332"/>
        <v>110.23</v>
      </c>
      <c r="I573" s="44">
        <f t="shared" si="332"/>
        <v>110.23</v>
      </c>
      <c r="J573" s="44">
        <f t="shared" si="332"/>
        <v>110.23</v>
      </c>
      <c r="K573" s="44">
        <f t="shared" si="332"/>
        <v>110.23</v>
      </c>
      <c r="L573" s="44">
        <f t="shared" si="332"/>
        <v>110.23</v>
      </c>
      <c r="M573" s="44">
        <f t="shared" si="332"/>
        <v>110.23</v>
      </c>
      <c r="N573" s="44">
        <f t="shared" si="332"/>
        <v>110.23</v>
      </c>
      <c r="O573" s="44">
        <f t="shared" si="332"/>
        <v>110.23</v>
      </c>
      <c r="P573" s="44">
        <f t="shared" si="332"/>
        <v>110.23</v>
      </c>
      <c r="Q573" s="44">
        <f t="shared" si="332"/>
        <v>110.23</v>
      </c>
      <c r="R573" s="44">
        <f t="shared" si="332"/>
        <v>110.23</v>
      </c>
      <c r="S573" s="44">
        <f t="shared" si="332"/>
        <v>110.23</v>
      </c>
      <c r="T573" s="44">
        <f t="shared" si="332"/>
        <v>110.23</v>
      </c>
      <c r="U573" s="44">
        <f t="shared" si="332"/>
        <v>110.23</v>
      </c>
      <c r="V573" s="44">
        <f t="shared" si="332"/>
        <v>110.23</v>
      </c>
      <c r="W573" s="44">
        <f t="shared" si="332"/>
        <v>110.23</v>
      </c>
      <c r="X573" s="44">
        <f t="shared" si="332"/>
        <v>110.23</v>
      </c>
      <c r="Y573" s="44">
        <f t="shared" si="332"/>
        <v>110.23</v>
      </c>
      <c r="Z573" s="44">
        <f t="shared" si="332"/>
        <v>110.23</v>
      </c>
      <c r="AA573" s="44">
        <f t="shared" si="332"/>
        <v>110.23</v>
      </c>
    </row>
    <row r="574" spans="1:27" collapsed="1" x14ac:dyDescent="0.2">
      <c r="A574" s="98" t="s">
        <v>796</v>
      </c>
      <c r="B574" s="28" t="str">
        <f>"19"&amp;"."&amp;$B$662&amp;"."&amp;$B$663</f>
        <v>19.08.2023</v>
      </c>
      <c r="C574" s="90" t="s">
        <v>76</v>
      </c>
      <c r="D574" s="91">
        <f>ROUND(((D575+D576+D578+D577)/1000),5)</f>
        <v>5.1130699999999996</v>
      </c>
      <c r="E574" s="91">
        <f>ROUND(((E575+E576+E578+E577)/1000),5)</f>
        <v>4.9373899999999997</v>
      </c>
      <c r="F574" s="91">
        <f>ROUND(((F575+F576+F578+F577)/1000),5)</f>
        <v>4.8125099999999996</v>
      </c>
      <c r="G574" s="91">
        <f t="shared" ref="G574:AA574" si="333">ROUND(((G575+G576+G578+G577)/1000),5)</f>
        <v>4.6865199999999998</v>
      </c>
      <c r="H574" s="91">
        <f t="shared" si="333"/>
        <v>4.6398299999999999</v>
      </c>
      <c r="I574" s="91">
        <f t="shared" si="333"/>
        <v>4.6188599999999997</v>
      </c>
      <c r="J574" s="91">
        <f t="shared" si="333"/>
        <v>4.6379700000000001</v>
      </c>
      <c r="K574" s="91">
        <f t="shared" si="333"/>
        <v>5.0174099999999999</v>
      </c>
      <c r="L574" s="91">
        <f t="shared" si="333"/>
        <v>5.3675699999999997</v>
      </c>
      <c r="M574" s="91">
        <f t="shared" si="333"/>
        <v>5.5851100000000002</v>
      </c>
      <c r="N574" s="91">
        <f t="shared" si="333"/>
        <v>5.7333699999999999</v>
      </c>
      <c r="O574" s="91">
        <f t="shared" si="333"/>
        <v>5.7493499999999997</v>
      </c>
      <c r="P574" s="91">
        <f t="shared" si="333"/>
        <v>5.7495399999999997</v>
      </c>
      <c r="Q574" s="91">
        <f t="shared" si="333"/>
        <v>5.7496600000000004</v>
      </c>
      <c r="R574" s="91">
        <f t="shared" si="333"/>
        <v>5.7548700000000004</v>
      </c>
      <c r="S574" s="91">
        <f t="shared" si="333"/>
        <v>5.7505499999999996</v>
      </c>
      <c r="T574" s="91">
        <f t="shared" si="333"/>
        <v>5.6786899999999996</v>
      </c>
      <c r="U574" s="91">
        <f t="shared" si="333"/>
        <v>5.6546700000000003</v>
      </c>
      <c r="V574" s="91">
        <f t="shared" si="333"/>
        <v>5.6304800000000004</v>
      </c>
      <c r="W574" s="91">
        <f t="shared" si="333"/>
        <v>5.5902799999999999</v>
      </c>
      <c r="X574" s="91">
        <f t="shared" si="333"/>
        <v>5.5948000000000002</v>
      </c>
      <c r="Y574" s="91">
        <f t="shared" si="333"/>
        <v>5.6042399999999999</v>
      </c>
      <c r="Z574" s="91">
        <f t="shared" si="333"/>
        <v>5.4232399999999998</v>
      </c>
      <c r="AA574" s="91">
        <f t="shared" si="333"/>
        <v>5.2640599999999997</v>
      </c>
    </row>
    <row r="575" spans="1:27" ht="12.75" hidden="1" customHeight="1" outlineLevel="1" x14ac:dyDescent="0.2">
      <c r="A575" s="99" t="s">
        <v>797</v>
      </c>
      <c r="B575" s="63" t="s">
        <v>238</v>
      </c>
      <c r="C575" s="43" t="s">
        <v>79</v>
      </c>
      <c r="D575" s="44">
        <v>1439.15</v>
      </c>
      <c r="E575" s="44">
        <v>1263.47</v>
      </c>
      <c r="F575" s="44">
        <v>1138.5899999999999</v>
      </c>
      <c r="G575" s="44">
        <v>1012.6</v>
      </c>
      <c r="H575" s="44">
        <v>965.91</v>
      </c>
      <c r="I575" s="44">
        <v>944.94</v>
      </c>
      <c r="J575" s="44">
        <v>964.05</v>
      </c>
      <c r="K575" s="44">
        <v>1343.49</v>
      </c>
      <c r="L575" s="44">
        <v>1693.65</v>
      </c>
      <c r="M575" s="44">
        <v>1911.19</v>
      </c>
      <c r="N575" s="44">
        <v>2059.4499999999998</v>
      </c>
      <c r="O575" s="44">
        <v>2075.4299999999998</v>
      </c>
      <c r="P575" s="44">
        <v>2075.62</v>
      </c>
      <c r="Q575" s="44">
        <v>2075.7399999999998</v>
      </c>
      <c r="R575" s="44">
        <v>2080.9499999999998</v>
      </c>
      <c r="S575" s="44">
        <v>2076.63</v>
      </c>
      <c r="T575" s="44">
        <v>2004.77</v>
      </c>
      <c r="U575" s="44">
        <v>1980.75</v>
      </c>
      <c r="V575" s="44">
        <v>1956.56</v>
      </c>
      <c r="W575" s="44">
        <v>1916.36</v>
      </c>
      <c r="X575" s="44">
        <v>1920.88</v>
      </c>
      <c r="Y575" s="44">
        <v>1930.32</v>
      </c>
      <c r="Z575" s="44">
        <v>1749.32</v>
      </c>
      <c r="AA575" s="44">
        <v>1590.14</v>
      </c>
    </row>
    <row r="576" spans="1:27" ht="12.75" hidden="1" customHeight="1" outlineLevel="1" x14ac:dyDescent="0.2">
      <c r="A576" s="99" t="s">
        <v>798</v>
      </c>
      <c r="B576" s="63" t="s">
        <v>90</v>
      </c>
      <c r="C576" s="43" t="s">
        <v>79</v>
      </c>
      <c r="D576" s="44">
        <f>$D$486</f>
        <v>3559.77</v>
      </c>
      <c r="E576" s="44">
        <f t="shared" ref="E576:AA576" si="334">$D$486</f>
        <v>3559.77</v>
      </c>
      <c r="F576" s="44">
        <f t="shared" si="334"/>
        <v>3559.77</v>
      </c>
      <c r="G576" s="44">
        <f t="shared" si="334"/>
        <v>3559.77</v>
      </c>
      <c r="H576" s="44">
        <f t="shared" si="334"/>
        <v>3559.77</v>
      </c>
      <c r="I576" s="44">
        <f t="shared" si="334"/>
        <v>3559.77</v>
      </c>
      <c r="J576" s="44">
        <f t="shared" si="334"/>
        <v>3559.77</v>
      </c>
      <c r="K576" s="44">
        <f t="shared" si="334"/>
        <v>3559.77</v>
      </c>
      <c r="L576" s="44">
        <f t="shared" si="334"/>
        <v>3559.77</v>
      </c>
      <c r="M576" s="44">
        <f t="shared" si="334"/>
        <v>3559.77</v>
      </c>
      <c r="N576" s="44">
        <f t="shared" si="334"/>
        <v>3559.77</v>
      </c>
      <c r="O576" s="44">
        <f t="shared" si="334"/>
        <v>3559.77</v>
      </c>
      <c r="P576" s="44">
        <f t="shared" si="334"/>
        <v>3559.77</v>
      </c>
      <c r="Q576" s="44">
        <f t="shared" si="334"/>
        <v>3559.77</v>
      </c>
      <c r="R576" s="44">
        <f t="shared" si="334"/>
        <v>3559.77</v>
      </c>
      <c r="S576" s="44">
        <f t="shared" si="334"/>
        <v>3559.77</v>
      </c>
      <c r="T576" s="44">
        <f t="shared" si="334"/>
        <v>3559.77</v>
      </c>
      <c r="U576" s="44">
        <f t="shared" si="334"/>
        <v>3559.77</v>
      </c>
      <c r="V576" s="44">
        <f t="shared" si="334"/>
        <v>3559.77</v>
      </c>
      <c r="W576" s="44">
        <f t="shared" si="334"/>
        <v>3559.77</v>
      </c>
      <c r="X576" s="44">
        <f t="shared" si="334"/>
        <v>3559.77</v>
      </c>
      <c r="Y576" s="44">
        <f t="shared" si="334"/>
        <v>3559.77</v>
      </c>
      <c r="Z576" s="44">
        <f t="shared" si="334"/>
        <v>3559.77</v>
      </c>
      <c r="AA576" s="44">
        <f t="shared" si="334"/>
        <v>3559.77</v>
      </c>
    </row>
    <row r="577" spans="1:27" ht="12.75" hidden="1" customHeight="1" outlineLevel="1" x14ac:dyDescent="0.2">
      <c r="A577" s="99" t="s">
        <v>799</v>
      </c>
      <c r="B577" s="63" t="s">
        <v>83</v>
      </c>
      <c r="C577" s="43" t="s">
        <v>79</v>
      </c>
      <c r="D577" s="44">
        <v>3.92</v>
      </c>
      <c r="E577" s="44">
        <v>3.92</v>
      </c>
      <c r="F577" s="44">
        <v>3.92</v>
      </c>
      <c r="G577" s="44">
        <v>3.92</v>
      </c>
      <c r="H577" s="44">
        <v>3.92</v>
      </c>
      <c r="I577" s="44">
        <v>3.92</v>
      </c>
      <c r="J577" s="44">
        <v>3.92</v>
      </c>
      <c r="K577" s="44">
        <v>3.92</v>
      </c>
      <c r="L577" s="44">
        <v>3.92</v>
      </c>
      <c r="M577" s="44">
        <v>3.92</v>
      </c>
      <c r="N577" s="44">
        <v>3.92</v>
      </c>
      <c r="O577" s="44">
        <v>3.92</v>
      </c>
      <c r="P577" s="44">
        <v>3.92</v>
      </c>
      <c r="Q577" s="44">
        <v>3.92</v>
      </c>
      <c r="R577" s="44">
        <v>3.92</v>
      </c>
      <c r="S577" s="44">
        <v>3.92</v>
      </c>
      <c r="T577" s="44">
        <v>3.92</v>
      </c>
      <c r="U577" s="44">
        <v>3.92</v>
      </c>
      <c r="V577" s="44">
        <v>3.92</v>
      </c>
      <c r="W577" s="44">
        <v>3.92</v>
      </c>
      <c r="X577" s="44">
        <v>3.92</v>
      </c>
      <c r="Y577" s="44">
        <v>3.92</v>
      </c>
      <c r="Z577" s="44">
        <v>3.92</v>
      </c>
      <c r="AA577" s="44">
        <v>3.92</v>
      </c>
    </row>
    <row r="578" spans="1:27" ht="12.75" hidden="1" customHeight="1" outlineLevel="1" x14ac:dyDescent="0.2">
      <c r="A578" s="99" t="s">
        <v>800</v>
      </c>
      <c r="B578" s="63" t="s">
        <v>81</v>
      </c>
      <c r="C578" s="43" t="s">
        <v>79</v>
      </c>
      <c r="D578" s="44">
        <f>$D$11</f>
        <v>110.23</v>
      </c>
      <c r="E578" s="44">
        <f t="shared" ref="E578:AA578" si="335">$D$11</f>
        <v>110.23</v>
      </c>
      <c r="F578" s="44">
        <f t="shared" si="335"/>
        <v>110.23</v>
      </c>
      <c r="G578" s="44">
        <f t="shared" si="335"/>
        <v>110.23</v>
      </c>
      <c r="H578" s="44">
        <f t="shared" si="335"/>
        <v>110.23</v>
      </c>
      <c r="I578" s="44">
        <f t="shared" si="335"/>
        <v>110.23</v>
      </c>
      <c r="J578" s="44">
        <f t="shared" si="335"/>
        <v>110.23</v>
      </c>
      <c r="K578" s="44">
        <f t="shared" si="335"/>
        <v>110.23</v>
      </c>
      <c r="L578" s="44">
        <f t="shared" si="335"/>
        <v>110.23</v>
      </c>
      <c r="M578" s="44">
        <f t="shared" si="335"/>
        <v>110.23</v>
      </c>
      <c r="N578" s="44">
        <f t="shared" si="335"/>
        <v>110.23</v>
      </c>
      <c r="O578" s="44">
        <f t="shared" si="335"/>
        <v>110.23</v>
      </c>
      <c r="P578" s="44">
        <f t="shared" si="335"/>
        <v>110.23</v>
      </c>
      <c r="Q578" s="44">
        <f t="shared" si="335"/>
        <v>110.23</v>
      </c>
      <c r="R578" s="44">
        <f t="shared" si="335"/>
        <v>110.23</v>
      </c>
      <c r="S578" s="44">
        <f t="shared" si="335"/>
        <v>110.23</v>
      </c>
      <c r="T578" s="44">
        <f t="shared" si="335"/>
        <v>110.23</v>
      </c>
      <c r="U578" s="44">
        <f t="shared" si="335"/>
        <v>110.23</v>
      </c>
      <c r="V578" s="44">
        <f t="shared" si="335"/>
        <v>110.23</v>
      </c>
      <c r="W578" s="44">
        <f t="shared" si="335"/>
        <v>110.23</v>
      </c>
      <c r="X578" s="44">
        <f t="shared" si="335"/>
        <v>110.23</v>
      </c>
      <c r="Y578" s="44">
        <f t="shared" si="335"/>
        <v>110.23</v>
      </c>
      <c r="Z578" s="44">
        <f t="shared" si="335"/>
        <v>110.23</v>
      </c>
      <c r="AA578" s="44">
        <f t="shared" si="335"/>
        <v>110.23</v>
      </c>
    </row>
    <row r="579" spans="1:27" collapsed="1" x14ac:dyDescent="0.2">
      <c r="A579" s="98" t="s">
        <v>801</v>
      </c>
      <c r="B579" s="28" t="str">
        <f>"20"&amp;"."&amp;$B$662&amp;"."&amp;$B$663</f>
        <v>20.08.2023</v>
      </c>
      <c r="C579" s="90" t="s">
        <v>76</v>
      </c>
      <c r="D579" s="91">
        <f>ROUND(((D580+D581+D583+D582)/1000),5)</f>
        <v>5.0022700000000002</v>
      </c>
      <c r="E579" s="91">
        <f>ROUND(((E580+E581+E583+E582)/1000),5)</f>
        <v>4.7983799999999999</v>
      </c>
      <c r="F579" s="91">
        <f>ROUND(((F580+F581+F583+F582)/1000),5)</f>
        <v>4.6710500000000001</v>
      </c>
      <c r="G579" s="91">
        <f t="shared" ref="G579:AA579" si="336">ROUND(((G580+G581+G583+G582)/1000),5)</f>
        <v>4.5789499999999999</v>
      </c>
      <c r="H579" s="91">
        <f t="shared" si="336"/>
        <v>4.51058</v>
      </c>
      <c r="I579" s="91">
        <f t="shared" si="336"/>
        <v>4.4690500000000002</v>
      </c>
      <c r="J579" s="91">
        <f t="shared" si="336"/>
        <v>4.4932299999999996</v>
      </c>
      <c r="K579" s="91">
        <f t="shared" si="336"/>
        <v>4.7563700000000004</v>
      </c>
      <c r="L579" s="91">
        <f t="shared" si="336"/>
        <v>5.2938499999999999</v>
      </c>
      <c r="M579" s="91">
        <f t="shared" si="336"/>
        <v>5.42462</v>
      </c>
      <c r="N579" s="91">
        <f t="shared" si="336"/>
        <v>5.62453</v>
      </c>
      <c r="O579" s="91">
        <f t="shared" si="336"/>
        <v>5.6619799999999998</v>
      </c>
      <c r="P579" s="91">
        <f t="shared" si="336"/>
        <v>5.7179500000000001</v>
      </c>
      <c r="Q579" s="91">
        <f t="shared" si="336"/>
        <v>5.7221799999999998</v>
      </c>
      <c r="R579" s="91">
        <f t="shared" si="336"/>
        <v>5.7305900000000003</v>
      </c>
      <c r="S579" s="91">
        <f t="shared" si="336"/>
        <v>5.7307300000000003</v>
      </c>
      <c r="T579" s="91">
        <f t="shared" si="336"/>
        <v>5.69801</v>
      </c>
      <c r="U579" s="91">
        <f t="shared" si="336"/>
        <v>5.55802</v>
      </c>
      <c r="V579" s="91">
        <f t="shared" si="336"/>
        <v>5.5398500000000004</v>
      </c>
      <c r="W579" s="91">
        <f t="shared" si="336"/>
        <v>5.5590299999999999</v>
      </c>
      <c r="X579" s="91">
        <f t="shared" si="336"/>
        <v>5.5528199999999996</v>
      </c>
      <c r="Y579" s="91">
        <f t="shared" si="336"/>
        <v>5.5236400000000003</v>
      </c>
      <c r="Z579" s="91">
        <f t="shared" si="336"/>
        <v>5.4317299999999999</v>
      </c>
      <c r="AA579" s="91">
        <f t="shared" si="336"/>
        <v>5.2765899999999997</v>
      </c>
    </row>
    <row r="580" spans="1:27" ht="12.75" hidden="1" customHeight="1" outlineLevel="1" x14ac:dyDescent="0.2">
      <c r="A580" s="99" t="s">
        <v>802</v>
      </c>
      <c r="B580" s="63" t="s">
        <v>238</v>
      </c>
      <c r="C580" s="43" t="s">
        <v>79</v>
      </c>
      <c r="D580" s="44">
        <v>1328.35</v>
      </c>
      <c r="E580" s="44">
        <v>1124.46</v>
      </c>
      <c r="F580" s="44">
        <v>997.13</v>
      </c>
      <c r="G580" s="44">
        <v>905.03</v>
      </c>
      <c r="H580" s="44">
        <v>836.66</v>
      </c>
      <c r="I580" s="44">
        <v>795.13</v>
      </c>
      <c r="J580" s="44">
        <v>819.31</v>
      </c>
      <c r="K580" s="44">
        <v>1082.45</v>
      </c>
      <c r="L580" s="44">
        <v>1619.93</v>
      </c>
      <c r="M580" s="44">
        <v>1750.7</v>
      </c>
      <c r="N580" s="44">
        <v>1950.61</v>
      </c>
      <c r="O580" s="44">
        <v>1988.06</v>
      </c>
      <c r="P580" s="44">
        <v>2044.03</v>
      </c>
      <c r="Q580" s="44">
        <v>2048.2600000000002</v>
      </c>
      <c r="R580" s="44">
        <v>2056.67</v>
      </c>
      <c r="S580" s="44">
        <v>2056.81</v>
      </c>
      <c r="T580" s="44">
        <v>2024.09</v>
      </c>
      <c r="U580" s="44">
        <v>1884.1</v>
      </c>
      <c r="V580" s="44">
        <v>1865.93</v>
      </c>
      <c r="W580" s="44">
        <v>1885.11</v>
      </c>
      <c r="X580" s="44">
        <v>1878.9</v>
      </c>
      <c r="Y580" s="44">
        <v>1849.72</v>
      </c>
      <c r="Z580" s="44">
        <v>1757.81</v>
      </c>
      <c r="AA580" s="44">
        <v>1602.67</v>
      </c>
    </row>
    <row r="581" spans="1:27" ht="12.75" hidden="1" customHeight="1" outlineLevel="1" x14ac:dyDescent="0.2">
      <c r="A581" s="99" t="s">
        <v>803</v>
      </c>
      <c r="B581" s="63" t="s">
        <v>90</v>
      </c>
      <c r="C581" s="43" t="s">
        <v>79</v>
      </c>
      <c r="D581" s="44">
        <f>$D$486</f>
        <v>3559.77</v>
      </c>
      <c r="E581" s="44">
        <f t="shared" ref="E581:AA581" si="337">$D$486</f>
        <v>3559.77</v>
      </c>
      <c r="F581" s="44">
        <f t="shared" si="337"/>
        <v>3559.77</v>
      </c>
      <c r="G581" s="44">
        <f t="shared" si="337"/>
        <v>3559.77</v>
      </c>
      <c r="H581" s="44">
        <f t="shared" si="337"/>
        <v>3559.77</v>
      </c>
      <c r="I581" s="44">
        <f t="shared" si="337"/>
        <v>3559.77</v>
      </c>
      <c r="J581" s="44">
        <f t="shared" si="337"/>
        <v>3559.77</v>
      </c>
      <c r="K581" s="44">
        <f t="shared" si="337"/>
        <v>3559.77</v>
      </c>
      <c r="L581" s="44">
        <f t="shared" si="337"/>
        <v>3559.77</v>
      </c>
      <c r="M581" s="44">
        <f t="shared" si="337"/>
        <v>3559.77</v>
      </c>
      <c r="N581" s="44">
        <f t="shared" si="337"/>
        <v>3559.77</v>
      </c>
      <c r="O581" s="44">
        <f t="shared" si="337"/>
        <v>3559.77</v>
      </c>
      <c r="P581" s="44">
        <f t="shared" si="337"/>
        <v>3559.77</v>
      </c>
      <c r="Q581" s="44">
        <f t="shared" si="337"/>
        <v>3559.77</v>
      </c>
      <c r="R581" s="44">
        <f t="shared" si="337"/>
        <v>3559.77</v>
      </c>
      <c r="S581" s="44">
        <f t="shared" si="337"/>
        <v>3559.77</v>
      </c>
      <c r="T581" s="44">
        <f t="shared" si="337"/>
        <v>3559.77</v>
      </c>
      <c r="U581" s="44">
        <f t="shared" si="337"/>
        <v>3559.77</v>
      </c>
      <c r="V581" s="44">
        <f t="shared" si="337"/>
        <v>3559.77</v>
      </c>
      <c r="W581" s="44">
        <f t="shared" si="337"/>
        <v>3559.77</v>
      </c>
      <c r="X581" s="44">
        <f t="shared" si="337"/>
        <v>3559.77</v>
      </c>
      <c r="Y581" s="44">
        <f t="shared" si="337"/>
        <v>3559.77</v>
      </c>
      <c r="Z581" s="44">
        <f t="shared" si="337"/>
        <v>3559.77</v>
      </c>
      <c r="AA581" s="44">
        <f t="shared" si="337"/>
        <v>3559.77</v>
      </c>
    </row>
    <row r="582" spans="1:27" ht="12.75" hidden="1" customHeight="1" outlineLevel="1" x14ac:dyDescent="0.2">
      <c r="A582" s="99" t="s">
        <v>804</v>
      </c>
      <c r="B582" s="63" t="s">
        <v>83</v>
      </c>
      <c r="C582" s="43" t="s">
        <v>79</v>
      </c>
      <c r="D582" s="44">
        <v>3.92</v>
      </c>
      <c r="E582" s="44">
        <v>3.92</v>
      </c>
      <c r="F582" s="44">
        <v>3.92</v>
      </c>
      <c r="G582" s="44">
        <v>3.92</v>
      </c>
      <c r="H582" s="44">
        <v>3.92</v>
      </c>
      <c r="I582" s="44">
        <v>3.92</v>
      </c>
      <c r="J582" s="44">
        <v>3.92</v>
      </c>
      <c r="K582" s="44">
        <v>3.92</v>
      </c>
      <c r="L582" s="44">
        <v>3.92</v>
      </c>
      <c r="M582" s="44">
        <v>3.92</v>
      </c>
      <c r="N582" s="44">
        <v>3.92</v>
      </c>
      <c r="O582" s="44">
        <v>3.92</v>
      </c>
      <c r="P582" s="44">
        <v>3.92</v>
      </c>
      <c r="Q582" s="44">
        <v>3.92</v>
      </c>
      <c r="R582" s="44">
        <v>3.92</v>
      </c>
      <c r="S582" s="44">
        <v>3.92</v>
      </c>
      <c r="T582" s="44">
        <v>3.92</v>
      </c>
      <c r="U582" s="44">
        <v>3.92</v>
      </c>
      <c r="V582" s="44">
        <v>3.92</v>
      </c>
      <c r="W582" s="44">
        <v>3.92</v>
      </c>
      <c r="X582" s="44">
        <v>3.92</v>
      </c>
      <c r="Y582" s="44">
        <v>3.92</v>
      </c>
      <c r="Z582" s="44">
        <v>3.92</v>
      </c>
      <c r="AA582" s="44">
        <v>3.92</v>
      </c>
    </row>
    <row r="583" spans="1:27" ht="12.75" hidden="1" customHeight="1" outlineLevel="1" x14ac:dyDescent="0.2">
      <c r="A583" s="99" t="s">
        <v>805</v>
      </c>
      <c r="B583" s="63" t="s">
        <v>81</v>
      </c>
      <c r="C583" s="43" t="s">
        <v>79</v>
      </c>
      <c r="D583" s="44">
        <f>$D$11</f>
        <v>110.23</v>
      </c>
      <c r="E583" s="44">
        <f t="shared" ref="E583:AA583" si="338">$D$11</f>
        <v>110.23</v>
      </c>
      <c r="F583" s="44">
        <f t="shared" si="338"/>
        <v>110.23</v>
      </c>
      <c r="G583" s="44">
        <f t="shared" si="338"/>
        <v>110.23</v>
      </c>
      <c r="H583" s="44">
        <f t="shared" si="338"/>
        <v>110.23</v>
      </c>
      <c r="I583" s="44">
        <f t="shared" si="338"/>
        <v>110.23</v>
      </c>
      <c r="J583" s="44">
        <f t="shared" si="338"/>
        <v>110.23</v>
      </c>
      <c r="K583" s="44">
        <f t="shared" si="338"/>
        <v>110.23</v>
      </c>
      <c r="L583" s="44">
        <f t="shared" si="338"/>
        <v>110.23</v>
      </c>
      <c r="M583" s="44">
        <f t="shared" si="338"/>
        <v>110.23</v>
      </c>
      <c r="N583" s="44">
        <f t="shared" si="338"/>
        <v>110.23</v>
      </c>
      <c r="O583" s="44">
        <f t="shared" si="338"/>
        <v>110.23</v>
      </c>
      <c r="P583" s="44">
        <f t="shared" si="338"/>
        <v>110.23</v>
      </c>
      <c r="Q583" s="44">
        <f t="shared" si="338"/>
        <v>110.23</v>
      </c>
      <c r="R583" s="44">
        <f t="shared" si="338"/>
        <v>110.23</v>
      </c>
      <c r="S583" s="44">
        <f t="shared" si="338"/>
        <v>110.23</v>
      </c>
      <c r="T583" s="44">
        <f t="shared" si="338"/>
        <v>110.23</v>
      </c>
      <c r="U583" s="44">
        <f t="shared" si="338"/>
        <v>110.23</v>
      </c>
      <c r="V583" s="44">
        <f t="shared" si="338"/>
        <v>110.23</v>
      </c>
      <c r="W583" s="44">
        <f t="shared" si="338"/>
        <v>110.23</v>
      </c>
      <c r="X583" s="44">
        <f t="shared" si="338"/>
        <v>110.23</v>
      </c>
      <c r="Y583" s="44">
        <f t="shared" si="338"/>
        <v>110.23</v>
      </c>
      <c r="Z583" s="44">
        <f t="shared" si="338"/>
        <v>110.23</v>
      </c>
      <c r="AA583" s="44">
        <f t="shared" si="338"/>
        <v>110.23</v>
      </c>
    </row>
    <row r="584" spans="1:27" collapsed="1" x14ac:dyDescent="0.2">
      <c r="A584" s="98" t="s">
        <v>806</v>
      </c>
      <c r="B584" s="28" t="str">
        <f>"21"&amp;"."&amp;$B$662&amp;"."&amp;$B$663</f>
        <v>21.08.2023</v>
      </c>
      <c r="C584" s="90" t="s">
        <v>76</v>
      </c>
      <c r="D584" s="91">
        <f>ROUND(((D585+D586+D588+D587)/1000),5)</f>
        <v>5.0280899999999997</v>
      </c>
      <c r="E584" s="91">
        <f>ROUND(((E585+E586+E588+E587)/1000),5)</f>
        <v>4.8908899999999997</v>
      </c>
      <c r="F584" s="91">
        <f>ROUND(((F585+F586+F588+F587)/1000),5)</f>
        <v>4.7879199999999997</v>
      </c>
      <c r="G584" s="91">
        <f t="shared" ref="G584:AA584" si="339">ROUND(((G585+G586+G588+G587)/1000),5)</f>
        <v>4.7271900000000002</v>
      </c>
      <c r="H584" s="91">
        <f t="shared" si="339"/>
        <v>4.6923500000000002</v>
      </c>
      <c r="I584" s="91">
        <f t="shared" si="339"/>
        <v>4.7607400000000002</v>
      </c>
      <c r="J584" s="91">
        <f t="shared" si="339"/>
        <v>4.9670899999999998</v>
      </c>
      <c r="K584" s="91">
        <f t="shared" si="339"/>
        <v>5.2919799999999997</v>
      </c>
      <c r="L584" s="91">
        <f t="shared" si="339"/>
        <v>5.6861600000000001</v>
      </c>
      <c r="M584" s="91">
        <f t="shared" si="339"/>
        <v>5.7604499999999996</v>
      </c>
      <c r="N584" s="91">
        <f t="shared" si="339"/>
        <v>5.7753199999999998</v>
      </c>
      <c r="O584" s="91">
        <f t="shared" si="339"/>
        <v>5.8084199999999999</v>
      </c>
      <c r="P584" s="91">
        <f t="shared" si="339"/>
        <v>5.7895300000000001</v>
      </c>
      <c r="Q584" s="91">
        <f t="shared" si="339"/>
        <v>5.8425799999999999</v>
      </c>
      <c r="R584" s="91">
        <f t="shared" si="339"/>
        <v>5.8644100000000003</v>
      </c>
      <c r="S584" s="91">
        <f t="shared" si="339"/>
        <v>5.8821599999999998</v>
      </c>
      <c r="T584" s="91">
        <f t="shared" si="339"/>
        <v>5.9695099999999996</v>
      </c>
      <c r="U584" s="91">
        <f t="shared" si="339"/>
        <v>5.8683500000000004</v>
      </c>
      <c r="V584" s="91">
        <f t="shared" si="339"/>
        <v>5.7751900000000003</v>
      </c>
      <c r="W584" s="91">
        <f t="shared" si="339"/>
        <v>5.7598599999999998</v>
      </c>
      <c r="X584" s="91">
        <f t="shared" si="339"/>
        <v>5.7591400000000004</v>
      </c>
      <c r="Y584" s="91">
        <f t="shared" si="339"/>
        <v>5.7250399999999999</v>
      </c>
      <c r="Z584" s="91">
        <f t="shared" si="339"/>
        <v>5.4242999999999997</v>
      </c>
      <c r="AA584" s="91">
        <f t="shared" si="339"/>
        <v>5.2710400000000002</v>
      </c>
    </row>
    <row r="585" spans="1:27" ht="12.75" hidden="1" customHeight="1" outlineLevel="1" x14ac:dyDescent="0.2">
      <c r="A585" s="99" t="s">
        <v>807</v>
      </c>
      <c r="B585" s="63" t="s">
        <v>238</v>
      </c>
      <c r="C585" s="43" t="s">
        <v>79</v>
      </c>
      <c r="D585" s="44">
        <v>1354.17</v>
      </c>
      <c r="E585" s="44">
        <v>1216.97</v>
      </c>
      <c r="F585" s="44">
        <v>1114</v>
      </c>
      <c r="G585" s="44">
        <v>1053.27</v>
      </c>
      <c r="H585" s="44">
        <v>1018.43</v>
      </c>
      <c r="I585" s="44">
        <v>1086.82</v>
      </c>
      <c r="J585" s="44">
        <v>1293.17</v>
      </c>
      <c r="K585" s="44">
        <v>1618.06</v>
      </c>
      <c r="L585" s="44">
        <v>2012.24</v>
      </c>
      <c r="M585" s="44">
        <v>2086.5300000000002</v>
      </c>
      <c r="N585" s="44">
        <v>2101.4</v>
      </c>
      <c r="O585" s="44">
        <v>2134.5</v>
      </c>
      <c r="P585" s="44">
        <v>2115.61</v>
      </c>
      <c r="Q585" s="44">
        <v>2168.66</v>
      </c>
      <c r="R585" s="44">
        <v>2190.4899999999998</v>
      </c>
      <c r="S585" s="44">
        <v>2208.2399999999998</v>
      </c>
      <c r="T585" s="44">
        <v>2295.59</v>
      </c>
      <c r="U585" s="44">
        <v>2194.4299999999998</v>
      </c>
      <c r="V585" s="44">
        <v>2101.27</v>
      </c>
      <c r="W585" s="44">
        <v>2085.94</v>
      </c>
      <c r="X585" s="44">
        <v>2085.2199999999998</v>
      </c>
      <c r="Y585" s="44">
        <v>2051.12</v>
      </c>
      <c r="Z585" s="44">
        <v>1750.38</v>
      </c>
      <c r="AA585" s="44">
        <v>1597.12</v>
      </c>
    </row>
    <row r="586" spans="1:27" ht="12.75" hidden="1" customHeight="1" outlineLevel="1" x14ac:dyDescent="0.2">
      <c r="A586" s="99" t="s">
        <v>808</v>
      </c>
      <c r="B586" s="63" t="s">
        <v>90</v>
      </c>
      <c r="C586" s="43" t="s">
        <v>79</v>
      </c>
      <c r="D586" s="44">
        <f>$D$486</f>
        <v>3559.77</v>
      </c>
      <c r="E586" s="44">
        <f t="shared" ref="E586:AA586" si="340">$D$486</f>
        <v>3559.77</v>
      </c>
      <c r="F586" s="44">
        <f t="shared" si="340"/>
        <v>3559.77</v>
      </c>
      <c r="G586" s="44">
        <f t="shared" si="340"/>
        <v>3559.77</v>
      </c>
      <c r="H586" s="44">
        <f t="shared" si="340"/>
        <v>3559.77</v>
      </c>
      <c r="I586" s="44">
        <f t="shared" si="340"/>
        <v>3559.77</v>
      </c>
      <c r="J586" s="44">
        <f t="shared" si="340"/>
        <v>3559.77</v>
      </c>
      <c r="K586" s="44">
        <f t="shared" si="340"/>
        <v>3559.77</v>
      </c>
      <c r="L586" s="44">
        <f t="shared" si="340"/>
        <v>3559.77</v>
      </c>
      <c r="M586" s="44">
        <f t="shared" si="340"/>
        <v>3559.77</v>
      </c>
      <c r="N586" s="44">
        <f t="shared" si="340"/>
        <v>3559.77</v>
      </c>
      <c r="O586" s="44">
        <f t="shared" si="340"/>
        <v>3559.77</v>
      </c>
      <c r="P586" s="44">
        <f t="shared" si="340"/>
        <v>3559.77</v>
      </c>
      <c r="Q586" s="44">
        <f t="shared" si="340"/>
        <v>3559.77</v>
      </c>
      <c r="R586" s="44">
        <f t="shared" si="340"/>
        <v>3559.77</v>
      </c>
      <c r="S586" s="44">
        <f t="shared" si="340"/>
        <v>3559.77</v>
      </c>
      <c r="T586" s="44">
        <f t="shared" si="340"/>
        <v>3559.77</v>
      </c>
      <c r="U586" s="44">
        <f t="shared" si="340"/>
        <v>3559.77</v>
      </c>
      <c r="V586" s="44">
        <f t="shared" si="340"/>
        <v>3559.77</v>
      </c>
      <c r="W586" s="44">
        <f t="shared" si="340"/>
        <v>3559.77</v>
      </c>
      <c r="X586" s="44">
        <f t="shared" si="340"/>
        <v>3559.77</v>
      </c>
      <c r="Y586" s="44">
        <f t="shared" si="340"/>
        <v>3559.77</v>
      </c>
      <c r="Z586" s="44">
        <f t="shared" si="340"/>
        <v>3559.77</v>
      </c>
      <c r="AA586" s="44">
        <f t="shared" si="340"/>
        <v>3559.77</v>
      </c>
    </row>
    <row r="587" spans="1:27" ht="12.75" hidden="1" customHeight="1" outlineLevel="1" x14ac:dyDescent="0.2">
      <c r="A587" s="99" t="s">
        <v>809</v>
      </c>
      <c r="B587" s="63" t="s">
        <v>83</v>
      </c>
      <c r="C587" s="43" t="s">
        <v>79</v>
      </c>
      <c r="D587" s="44">
        <v>3.92</v>
      </c>
      <c r="E587" s="44">
        <v>3.92</v>
      </c>
      <c r="F587" s="44">
        <v>3.92</v>
      </c>
      <c r="G587" s="44">
        <v>3.92</v>
      </c>
      <c r="H587" s="44">
        <v>3.92</v>
      </c>
      <c r="I587" s="44">
        <v>3.92</v>
      </c>
      <c r="J587" s="44">
        <v>3.92</v>
      </c>
      <c r="K587" s="44">
        <v>3.92</v>
      </c>
      <c r="L587" s="44">
        <v>3.92</v>
      </c>
      <c r="M587" s="44">
        <v>3.92</v>
      </c>
      <c r="N587" s="44">
        <v>3.92</v>
      </c>
      <c r="O587" s="44">
        <v>3.92</v>
      </c>
      <c r="P587" s="44">
        <v>3.92</v>
      </c>
      <c r="Q587" s="44">
        <v>3.92</v>
      </c>
      <c r="R587" s="44">
        <v>3.92</v>
      </c>
      <c r="S587" s="44">
        <v>3.92</v>
      </c>
      <c r="T587" s="44">
        <v>3.92</v>
      </c>
      <c r="U587" s="44">
        <v>3.92</v>
      </c>
      <c r="V587" s="44">
        <v>3.92</v>
      </c>
      <c r="W587" s="44">
        <v>3.92</v>
      </c>
      <c r="X587" s="44">
        <v>3.92</v>
      </c>
      <c r="Y587" s="44">
        <v>3.92</v>
      </c>
      <c r="Z587" s="44">
        <v>3.92</v>
      </c>
      <c r="AA587" s="44">
        <v>3.92</v>
      </c>
    </row>
    <row r="588" spans="1:27" ht="12.75" hidden="1" customHeight="1" outlineLevel="1" x14ac:dyDescent="0.2">
      <c r="A588" s="99" t="s">
        <v>810</v>
      </c>
      <c r="B588" s="63" t="s">
        <v>81</v>
      </c>
      <c r="C588" s="43" t="s">
        <v>79</v>
      </c>
      <c r="D588" s="44">
        <f>$D$11</f>
        <v>110.23</v>
      </c>
      <c r="E588" s="44">
        <f t="shared" ref="E588:AA588" si="341">$D$11</f>
        <v>110.23</v>
      </c>
      <c r="F588" s="44">
        <f t="shared" si="341"/>
        <v>110.23</v>
      </c>
      <c r="G588" s="44">
        <f t="shared" si="341"/>
        <v>110.23</v>
      </c>
      <c r="H588" s="44">
        <f t="shared" si="341"/>
        <v>110.23</v>
      </c>
      <c r="I588" s="44">
        <f t="shared" si="341"/>
        <v>110.23</v>
      </c>
      <c r="J588" s="44">
        <f t="shared" si="341"/>
        <v>110.23</v>
      </c>
      <c r="K588" s="44">
        <f t="shared" si="341"/>
        <v>110.23</v>
      </c>
      <c r="L588" s="44">
        <f t="shared" si="341"/>
        <v>110.23</v>
      </c>
      <c r="M588" s="44">
        <f t="shared" si="341"/>
        <v>110.23</v>
      </c>
      <c r="N588" s="44">
        <f t="shared" si="341"/>
        <v>110.23</v>
      </c>
      <c r="O588" s="44">
        <f t="shared" si="341"/>
        <v>110.23</v>
      </c>
      <c r="P588" s="44">
        <f t="shared" si="341"/>
        <v>110.23</v>
      </c>
      <c r="Q588" s="44">
        <f t="shared" si="341"/>
        <v>110.23</v>
      </c>
      <c r="R588" s="44">
        <f t="shared" si="341"/>
        <v>110.23</v>
      </c>
      <c r="S588" s="44">
        <f t="shared" si="341"/>
        <v>110.23</v>
      </c>
      <c r="T588" s="44">
        <f t="shared" si="341"/>
        <v>110.23</v>
      </c>
      <c r="U588" s="44">
        <f t="shared" si="341"/>
        <v>110.23</v>
      </c>
      <c r="V588" s="44">
        <f t="shared" si="341"/>
        <v>110.23</v>
      </c>
      <c r="W588" s="44">
        <f t="shared" si="341"/>
        <v>110.23</v>
      </c>
      <c r="X588" s="44">
        <f t="shared" si="341"/>
        <v>110.23</v>
      </c>
      <c r="Y588" s="44">
        <f t="shared" si="341"/>
        <v>110.23</v>
      </c>
      <c r="Z588" s="44">
        <f t="shared" si="341"/>
        <v>110.23</v>
      </c>
      <c r="AA588" s="44">
        <f t="shared" si="341"/>
        <v>110.23</v>
      </c>
    </row>
    <row r="589" spans="1:27" collapsed="1" x14ac:dyDescent="0.2">
      <c r="A589" s="98" t="s">
        <v>811</v>
      </c>
      <c r="B589" s="28" t="str">
        <f>"22"&amp;"."&amp;$B$662&amp;"."&amp;$B$663</f>
        <v>22.08.2023</v>
      </c>
      <c r="C589" s="90" t="s">
        <v>76</v>
      </c>
      <c r="D589" s="91">
        <f>ROUND(((D590+D591+D593+D592)/1000),5)</f>
        <v>4.9098699999999997</v>
      </c>
      <c r="E589" s="91">
        <f>ROUND(((E590+E591+E593+E592)/1000),5)</f>
        <v>4.7601100000000001</v>
      </c>
      <c r="F589" s="91">
        <f>ROUND(((F590+F591+F593+F592)/1000),5)</f>
        <v>4.6140699999999999</v>
      </c>
      <c r="G589" s="91">
        <f t="shared" ref="G589:AA589" si="342">ROUND(((G590+G591+G593+G592)/1000),5)</f>
        <v>4.5550800000000002</v>
      </c>
      <c r="H589" s="91">
        <f t="shared" si="342"/>
        <v>4.5723000000000003</v>
      </c>
      <c r="I589" s="91">
        <f t="shared" si="342"/>
        <v>4.6973500000000001</v>
      </c>
      <c r="J589" s="91">
        <f t="shared" si="342"/>
        <v>4.9729999999999999</v>
      </c>
      <c r="K589" s="91">
        <f t="shared" si="342"/>
        <v>5.1505299999999998</v>
      </c>
      <c r="L589" s="91">
        <f t="shared" si="342"/>
        <v>5.4592000000000001</v>
      </c>
      <c r="M589" s="91">
        <f t="shared" si="342"/>
        <v>5.68215</v>
      </c>
      <c r="N589" s="91">
        <f t="shared" si="342"/>
        <v>5.74369</v>
      </c>
      <c r="O589" s="91">
        <f t="shared" si="342"/>
        <v>5.7441300000000002</v>
      </c>
      <c r="P589" s="91">
        <f t="shared" si="342"/>
        <v>5.7428100000000004</v>
      </c>
      <c r="Q589" s="91">
        <f t="shared" si="342"/>
        <v>5.7558999999999996</v>
      </c>
      <c r="R589" s="91">
        <f t="shared" si="342"/>
        <v>5.84138</v>
      </c>
      <c r="S589" s="91">
        <f t="shared" si="342"/>
        <v>5.8643599999999996</v>
      </c>
      <c r="T589" s="91">
        <f t="shared" si="342"/>
        <v>5.86897</v>
      </c>
      <c r="U589" s="91">
        <f t="shared" si="342"/>
        <v>5.8672199999999997</v>
      </c>
      <c r="V589" s="91">
        <f t="shared" si="342"/>
        <v>5.7704000000000004</v>
      </c>
      <c r="W589" s="91">
        <f t="shared" si="342"/>
        <v>5.7615400000000001</v>
      </c>
      <c r="X589" s="91">
        <f t="shared" si="342"/>
        <v>5.7485799999999996</v>
      </c>
      <c r="Y589" s="91">
        <f t="shared" si="342"/>
        <v>5.6074299999999999</v>
      </c>
      <c r="Z589" s="91">
        <f t="shared" si="342"/>
        <v>5.3919899999999998</v>
      </c>
      <c r="AA589" s="91">
        <f t="shared" si="342"/>
        <v>5.1471799999999996</v>
      </c>
    </row>
    <row r="590" spans="1:27" ht="12.75" hidden="1" customHeight="1" outlineLevel="1" x14ac:dyDescent="0.2">
      <c r="A590" s="99" t="s">
        <v>812</v>
      </c>
      <c r="B590" s="63" t="s">
        <v>238</v>
      </c>
      <c r="C590" s="43" t="s">
        <v>79</v>
      </c>
      <c r="D590" s="44">
        <v>1235.95</v>
      </c>
      <c r="E590" s="44">
        <v>1086.19</v>
      </c>
      <c r="F590" s="44">
        <v>940.15</v>
      </c>
      <c r="G590" s="44">
        <v>881.16</v>
      </c>
      <c r="H590" s="44">
        <v>898.38</v>
      </c>
      <c r="I590" s="44">
        <v>1023.43</v>
      </c>
      <c r="J590" s="44">
        <v>1299.08</v>
      </c>
      <c r="K590" s="44">
        <v>1476.61</v>
      </c>
      <c r="L590" s="44">
        <v>1785.28</v>
      </c>
      <c r="M590" s="44">
        <v>2008.23</v>
      </c>
      <c r="N590" s="44">
        <v>2069.77</v>
      </c>
      <c r="O590" s="44">
        <v>2070.21</v>
      </c>
      <c r="P590" s="44">
        <v>2068.89</v>
      </c>
      <c r="Q590" s="44">
        <v>2081.98</v>
      </c>
      <c r="R590" s="44">
        <v>2167.46</v>
      </c>
      <c r="S590" s="44">
        <v>2190.44</v>
      </c>
      <c r="T590" s="44">
        <v>2195.0500000000002</v>
      </c>
      <c r="U590" s="44">
        <v>2193.3000000000002</v>
      </c>
      <c r="V590" s="44">
        <v>2096.48</v>
      </c>
      <c r="W590" s="44">
        <v>2087.62</v>
      </c>
      <c r="X590" s="44">
        <v>2074.66</v>
      </c>
      <c r="Y590" s="44">
        <v>1933.51</v>
      </c>
      <c r="Z590" s="44">
        <v>1718.07</v>
      </c>
      <c r="AA590" s="44">
        <v>1473.26</v>
      </c>
    </row>
    <row r="591" spans="1:27" ht="12.75" hidden="1" customHeight="1" outlineLevel="1" x14ac:dyDescent="0.2">
      <c r="A591" s="99" t="s">
        <v>813</v>
      </c>
      <c r="B591" s="63" t="s">
        <v>90</v>
      </c>
      <c r="C591" s="43" t="s">
        <v>79</v>
      </c>
      <c r="D591" s="44">
        <f>$D$486</f>
        <v>3559.77</v>
      </c>
      <c r="E591" s="44">
        <f t="shared" ref="E591:AA591" si="343">$D$486</f>
        <v>3559.77</v>
      </c>
      <c r="F591" s="44">
        <f t="shared" si="343"/>
        <v>3559.77</v>
      </c>
      <c r="G591" s="44">
        <f t="shared" si="343"/>
        <v>3559.77</v>
      </c>
      <c r="H591" s="44">
        <f t="shared" si="343"/>
        <v>3559.77</v>
      </c>
      <c r="I591" s="44">
        <f t="shared" si="343"/>
        <v>3559.77</v>
      </c>
      <c r="J591" s="44">
        <f t="shared" si="343"/>
        <v>3559.77</v>
      </c>
      <c r="K591" s="44">
        <f t="shared" si="343"/>
        <v>3559.77</v>
      </c>
      <c r="L591" s="44">
        <f t="shared" si="343"/>
        <v>3559.77</v>
      </c>
      <c r="M591" s="44">
        <f t="shared" si="343"/>
        <v>3559.77</v>
      </c>
      <c r="N591" s="44">
        <f t="shared" si="343"/>
        <v>3559.77</v>
      </c>
      <c r="O591" s="44">
        <f t="shared" si="343"/>
        <v>3559.77</v>
      </c>
      <c r="P591" s="44">
        <f t="shared" si="343"/>
        <v>3559.77</v>
      </c>
      <c r="Q591" s="44">
        <f t="shared" si="343"/>
        <v>3559.77</v>
      </c>
      <c r="R591" s="44">
        <f t="shared" si="343"/>
        <v>3559.77</v>
      </c>
      <c r="S591" s="44">
        <f t="shared" si="343"/>
        <v>3559.77</v>
      </c>
      <c r="T591" s="44">
        <f t="shared" si="343"/>
        <v>3559.77</v>
      </c>
      <c r="U591" s="44">
        <f t="shared" si="343"/>
        <v>3559.77</v>
      </c>
      <c r="V591" s="44">
        <f t="shared" si="343"/>
        <v>3559.77</v>
      </c>
      <c r="W591" s="44">
        <f t="shared" si="343"/>
        <v>3559.77</v>
      </c>
      <c r="X591" s="44">
        <f t="shared" si="343"/>
        <v>3559.77</v>
      </c>
      <c r="Y591" s="44">
        <f t="shared" si="343"/>
        <v>3559.77</v>
      </c>
      <c r="Z591" s="44">
        <f t="shared" si="343"/>
        <v>3559.77</v>
      </c>
      <c r="AA591" s="44">
        <f t="shared" si="343"/>
        <v>3559.77</v>
      </c>
    </row>
    <row r="592" spans="1:27" ht="12.75" hidden="1" customHeight="1" outlineLevel="1" x14ac:dyDescent="0.2">
      <c r="A592" s="99" t="s">
        <v>814</v>
      </c>
      <c r="B592" s="63" t="s">
        <v>83</v>
      </c>
      <c r="C592" s="43" t="s">
        <v>79</v>
      </c>
      <c r="D592" s="44">
        <v>3.92</v>
      </c>
      <c r="E592" s="44">
        <v>3.92</v>
      </c>
      <c r="F592" s="44">
        <v>3.92</v>
      </c>
      <c r="G592" s="44">
        <v>3.92</v>
      </c>
      <c r="H592" s="44">
        <v>3.92</v>
      </c>
      <c r="I592" s="44">
        <v>3.92</v>
      </c>
      <c r="J592" s="44">
        <v>3.92</v>
      </c>
      <c r="K592" s="44">
        <v>3.92</v>
      </c>
      <c r="L592" s="44">
        <v>3.92</v>
      </c>
      <c r="M592" s="44">
        <v>3.92</v>
      </c>
      <c r="N592" s="44">
        <v>3.92</v>
      </c>
      <c r="O592" s="44">
        <v>3.92</v>
      </c>
      <c r="P592" s="44">
        <v>3.92</v>
      </c>
      <c r="Q592" s="44">
        <v>3.92</v>
      </c>
      <c r="R592" s="44">
        <v>3.92</v>
      </c>
      <c r="S592" s="44">
        <v>3.92</v>
      </c>
      <c r="T592" s="44">
        <v>3.92</v>
      </c>
      <c r="U592" s="44">
        <v>3.92</v>
      </c>
      <c r="V592" s="44">
        <v>3.92</v>
      </c>
      <c r="W592" s="44">
        <v>3.92</v>
      </c>
      <c r="X592" s="44">
        <v>3.92</v>
      </c>
      <c r="Y592" s="44">
        <v>3.92</v>
      </c>
      <c r="Z592" s="44">
        <v>3.92</v>
      </c>
      <c r="AA592" s="44">
        <v>3.92</v>
      </c>
    </row>
    <row r="593" spans="1:27" ht="12.75" hidden="1" customHeight="1" outlineLevel="1" x14ac:dyDescent="0.2">
      <c r="A593" s="99" t="s">
        <v>815</v>
      </c>
      <c r="B593" s="63" t="s">
        <v>81</v>
      </c>
      <c r="C593" s="43" t="s">
        <v>79</v>
      </c>
      <c r="D593" s="44">
        <f>$D$11</f>
        <v>110.23</v>
      </c>
      <c r="E593" s="44">
        <f t="shared" ref="E593:AA593" si="344">$D$11</f>
        <v>110.23</v>
      </c>
      <c r="F593" s="44">
        <f t="shared" si="344"/>
        <v>110.23</v>
      </c>
      <c r="G593" s="44">
        <f t="shared" si="344"/>
        <v>110.23</v>
      </c>
      <c r="H593" s="44">
        <f t="shared" si="344"/>
        <v>110.23</v>
      </c>
      <c r="I593" s="44">
        <f t="shared" si="344"/>
        <v>110.23</v>
      </c>
      <c r="J593" s="44">
        <f t="shared" si="344"/>
        <v>110.23</v>
      </c>
      <c r="K593" s="44">
        <f t="shared" si="344"/>
        <v>110.23</v>
      </c>
      <c r="L593" s="44">
        <f t="shared" si="344"/>
        <v>110.23</v>
      </c>
      <c r="M593" s="44">
        <f t="shared" si="344"/>
        <v>110.23</v>
      </c>
      <c r="N593" s="44">
        <f t="shared" si="344"/>
        <v>110.23</v>
      </c>
      <c r="O593" s="44">
        <f t="shared" si="344"/>
        <v>110.23</v>
      </c>
      <c r="P593" s="44">
        <f t="shared" si="344"/>
        <v>110.23</v>
      </c>
      <c r="Q593" s="44">
        <f t="shared" si="344"/>
        <v>110.23</v>
      </c>
      <c r="R593" s="44">
        <f t="shared" si="344"/>
        <v>110.23</v>
      </c>
      <c r="S593" s="44">
        <f t="shared" si="344"/>
        <v>110.23</v>
      </c>
      <c r="T593" s="44">
        <f t="shared" si="344"/>
        <v>110.23</v>
      </c>
      <c r="U593" s="44">
        <f t="shared" si="344"/>
        <v>110.23</v>
      </c>
      <c r="V593" s="44">
        <f t="shared" si="344"/>
        <v>110.23</v>
      </c>
      <c r="W593" s="44">
        <f t="shared" si="344"/>
        <v>110.23</v>
      </c>
      <c r="X593" s="44">
        <f t="shared" si="344"/>
        <v>110.23</v>
      </c>
      <c r="Y593" s="44">
        <f t="shared" si="344"/>
        <v>110.23</v>
      </c>
      <c r="Z593" s="44">
        <f t="shared" si="344"/>
        <v>110.23</v>
      </c>
      <c r="AA593" s="44">
        <f t="shared" si="344"/>
        <v>110.23</v>
      </c>
    </row>
    <row r="594" spans="1:27" collapsed="1" x14ac:dyDescent="0.2">
      <c r="A594" s="98" t="s">
        <v>816</v>
      </c>
      <c r="B594" s="28" t="str">
        <f>"23"&amp;"."&amp;$B$662&amp;"."&amp;$B$663</f>
        <v>23.08.2023</v>
      </c>
      <c r="C594" s="90" t="s">
        <v>76</v>
      </c>
      <c r="D594" s="91">
        <f>ROUND(((D595+D596+D598+D597)/1000),5)</f>
        <v>4.8982400000000004</v>
      </c>
      <c r="E594" s="91">
        <f>ROUND(((E595+E596+E598+E597)/1000),5)</f>
        <v>4.6247400000000001</v>
      </c>
      <c r="F594" s="91">
        <f>ROUND(((F595+F596+F598+F597)/1000),5)</f>
        <v>4.5578200000000004</v>
      </c>
      <c r="G594" s="91">
        <f t="shared" ref="G594:AA594" si="345">ROUND(((G595+G596+G598+G597)/1000),5)</f>
        <v>4.5198900000000002</v>
      </c>
      <c r="H594" s="91">
        <f t="shared" si="345"/>
        <v>4.51762</v>
      </c>
      <c r="I594" s="91">
        <f t="shared" si="345"/>
        <v>3.9182000000000001</v>
      </c>
      <c r="J594" s="91">
        <f t="shared" si="345"/>
        <v>4.8608099999999999</v>
      </c>
      <c r="K594" s="91">
        <f t="shared" si="345"/>
        <v>5.2055400000000001</v>
      </c>
      <c r="L594" s="91">
        <f t="shared" si="345"/>
        <v>5.4247399999999999</v>
      </c>
      <c r="M594" s="91">
        <f t="shared" si="345"/>
        <v>5.7457099999999999</v>
      </c>
      <c r="N594" s="91">
        <f t="shared" si="345"/>
        <v>5.7899399999999996</v>
      </c>
      <c r="O594" s="91">
        <f t="shared" si="345"/>
        <v>5.79467</v>
      </c>
      <c r="P594" s="91">
        <f t="shared" si="345"/>
        <v>5.7819900000000004</v>
      </c>
      <c r="Q594" s="91">
        <f t="shared" si="345"/>
        <v>5.7452399999999999</v>
      </c>
      <c r="R594" s="91">
        <f t="shared" si="345"/>
        <v>5.7787800000000002</v>
      </c>
      <c r="S594" s="91">
        <f t="shared" si="345"/>
        <v>5.77881</v>
      </c>
      <c r="T594" s="91">
        <f t="shared" si="345"/>
        <v>5.7687799999999996</v>
      </c>
      <c r="U594" s="91">
        <f t="shared" si="345"/>
        <v>5.7555300000000003</v>
      </c>
      <c r="V594" s="91">
        <f t="shared" si="345"/>
        <v>5.6982699999999999</v>
      </c>
      <c r="W594" s="91">
        <f t="shared" si="345"/>
        <v>5.7269699999999997</v>
      </c>
      <c r="X594" s="91">
        <f t="shared" si="345"/>
        <v>5.6232899999999999</v>
      </c>
      <c r="Y594" s="91">
        <f t="shared" si="345"/>
        <v>5.5346099999999998</v>
      </c>
      <c r="Z594" s="91">
        <f t="shared" si="345"/>
        <v>5.4150799999999997</v>
      </c>
      <c r="AA594" s="91">
        <f t="shared" si="345"/>
        <v>5.12479</v>
      </c>
    </row>
    <row r="595" spans="1:27" ht="12.75" hidden="1" customHeight="1" outlineLevel="1" x14ac:dyDescent="0.2">
      <c r="A595" s="99" t="s">
        <v>817</v>
      </c>
      <c r="B595" s="63" t="s">
        <v>238</v>
      </c>
      <c r="C595" s="43" t="s">
        <v>79</v>
      </c>
      <c r="D595" s="44">
        <v>1224.32</v>
      </c>
      <c r="E595" s="44">
        <v>950.82</v>
      </c>
      <c r="F595" s="44">
        <v>883.9</v>
      </c>
      <c r="G595" s="44">
        <v>845.97</v>
      </c>
      <c r="H595" s="44">
        <v>843.7</v>
      </c>
      <c r="I595" s="44">
        <v>244.28</v>
      </c>
      <c r="J595" s="44">
        <v>1186.8900000000001</v>
      </c>
      <c r="K595" s="44">
        <v>1531.62</v>
      </c>
      <c r="L595" s="44">
        <v>1750.82</v>
      </c>
      <c r="M595" s="44">
        <v>2071.79</v>
      </c>
      <c r="N595" s="44">
        <v>2116.02</v>
      </c>
      <c r="O595" s="44">
        <v>2120.75</v>
      </c>
      <c r="P595" s="44">
        <v>2108.0700000000002</v>
      </c>
      <c r="Q595" s="44">
        <v>2071.3200000000002</v>
      </c>
      <c r="R595" s="44">
        <v>2104.86</v>
      </c>
      <c r="S595" s="44">
        <v>2104.89</v>
      </c>
      <c r="T595" s="44">
        <v>2094.86</v>
      </c>
      <c r="U595" s="44">
        <v>2081.61</v>
      </c>
      <c r="V595" s="44">
        <v>2024.35</v>
      </c>
      <c r="W595" s="44">
        <v>2053.0500000000002</v>
      </c>
      <c r="X595" s="44">
        <v>1949.37</v>
      </c>
      <c r="Y595" s="44">
        <v>1860.69</v>
      </c>
      <c r="Z595" s="44">
        <v>1741.16</v>
      </c>
      <c r="AA595" s="44">
        <v>1450.87</v>
      </c>
    </row>
    <row r="596" spans="1:27" ht="12.75" hidden="1" customHeight="1" outlineLevel="1" x14ac:dyDescent="0.2">
      <c r="A596" s="99" t="s">
        <v>818</v>
      </c>
      <c r="B596" s="63" t="s">
        <v>90</v>
      </c>
      <c r="C596" s="43" t="s">
        <v>79</v>
      </c>
      <c r="D596" s="44">
        <f>$D$486</f>
        <v>3559.77</v>
      </c>
      <c r="E596" s="44">
        <f t="shared" ref="E596:AA596" si="346">$D$486</f>
        <v>3559.77</v>
      </c>
      <c r="F596" s="44">
        <f t="shared" si="346"/>
        <v>3559.77</v>
      </c>
      <c r="G596" s="44">
        <f t="shared" si="346"/>
        <v>3559.77</v>
      </c>
      <c r="H596" s="44">
        <f t="shared" si="346"/>
        <v>3559.77</v>
      </c>
      <c r="I596" s="44">
        <f t="shared" si="346"/>
        <v>3559.77</v>
      </c>
      <c r="J596" s="44">
        <f t="shared" si="346"/>
        <v>3559.77</v>
      </c>
      <c r="K596" s="44">
        <f t="shared" si="346"/>
        <v>3559.77</v>
      </c>
      <c r="L596" s="44">
        <f t="shared" si="346"/>
        <v>3559.77</v>
      </c>
      <c r="M596" s="44">
        <f t="shared" si="346"/>
        <v>3559.77</v>
      </c>
      <c r="N596" s="44">
        <f t="shared" si="346"/>
        <v>3559.77</v>
      </c>
      <c r="O596" s="44">
        <f t="shared" si="346"/>
        <v>3559.77</v>
      </c>
      <c r="P596" s="44">
        <f t="shared" si="346"/>
        <v>3559.77</v>
      </c>
      <c r="Q596" s="44">
        <f t="shared" si="346"/>
        <v>3559.77</v>
      </c>
      <c r="R596" s="44">
        <f t="shared" si="346"/>
        <v>3559.77</v>
      </c>
      <c r="S596" s="44">
        <f t="shared" si="346"/>
        <v>3559.77</v>
      </c>
      <c r="T596" s="44">
        <f t="shared" si="346"/>
        <v>3559.77</v>
      </c>
      <c r="U596" s="44">
        <f t="shared" si="346"/>
        <v>3559.77</v>
      </c>
      <c r="V596" s="44">
        <f t="shared" si="346"/>
        <v>3559.77</v>
      </c>
      <c r="W596" s="44">
        <f t="shared" si="346"/>
        <v>3559.77</v>
      </c>
      <c r="X596" s="44">
        <f t="shared" si="346"/>
        <v>3559.77</v>
      </c>
      <c r="Y596" s="44">
        <f t="shared" si="346"/>
        <v>3559.77</v>
      </c>
      <c r="Z596" s="44">
        <f t="shared" si="346"/>
        <v>3559.77</v>
      </c>
      <c r="AA596" s="44">
        <f t="shared" si="346"/>
        <v>3559.77</v>
      </c>
    </row>
    <row r="597" spans="1:27" ht="12.75" hidden="1" customHeight="1" outlineLevel="1" x14ac:dyDescent="0.2">
      <c r="A597" s="99" t="s">
        <v>819</v>
      </c>
      <c r="B597" s="63" t="s">
        <v>83</v>
      </c>
      <c r="C597" s="43" t="s">
        <v>79</v>
      </c>
      <c r="D597" s="44">
        <v>3.92</v>
      </c>
      <c r="E597" s="44">
        <v>3.92</v>
      </c>
      <c r="F597" s="44">
        <v>3.92</v>
      </c>
      <c r="G597" s="44">
        <v>3.92</v>
      </c>
      <c r="H597" s="44">
        <v>3.92</v>
      </c>
      <c r="I597" s="44">
        <v>3.92</v>
      </c>
      <c r="J597" s="44">
        <v>3.92</v>
      </c>
      <c r="K597" s="44">
        <v>3.92</v>
      </c>
      <c r="L597" s="44">
        <v>3.92</v>
      </c>
      <c r="M597" s="44">
        <v>3.92</v>
      </c>
      <c r="N597" s="44">
        <v>3.92</v>
      </c>
      <c r="O597" s="44">
        <v>3.92</v>
      </c>
      <c r="P597" s="44">
        <v>3.92</v>
      </c>
      <c r="Q597" s="44">
        <v>3.92</v>
      </c>
      <c r="R597" s="44">
        <v>3.92</v>
      </c>
      <c r="S597" s="44">
        <v>3.92</v>
      </c>
      <c r="T597" s="44">
        <v>3.92</v>
      </c>
      <c r="U597" s="44">
        <v>3.92</v>
      </c>
      <c r="V597" s="44">
        <v>3.92</v>
      </c>
      <c r="W597" s="44">
        <v>3.92</v>
      </c>
      <c r="X597" s="44">
        <v>3.92</v>
      </c>
      <c r="Y597" s="44">
        <v>3.92</v>
      </c>
      <c r="Z597" s="44">
        <v>3.92</v>
      </c>
      <c r="AA597" s="44">
        <v>3.92</v>
      </c>
    </row>
    <row r="598" spans="1:27" ht="12.75" hidden="1" customHeight="1" outlineLevel="1" x14ac:dyDescent="0.2">
      <c r="A598" s="99" t="s">
        <v>820</v>
      </c>
      <c r="B598" s="63" t="s">
        <v>81</v>
      </c>
      <c r="C598" s="43" t="s">
        <v>79</v>
      </c>
      <c r="D598" s="44">
        <f>$D$11</f>
        <v>110.23</v>
      </c>
      <c r="E598" s="44">
        <f t="shared" ref="E598:AA598" si="347">$D$11</f>
        <v>110.23</v>
      </c>
      <c r="F598" s="44">
        <f t="shared" si="347"/>
        <v>110.23</v>
      </c>
      <c r="G598" s="44">
        <f t="shared" si="347"/>
        <v>110.23</v>
      </c>
      <c r="H598" s="44">
        <f t="shared" si="347"/>
        <v>110.23</v>
      </c>
      <c r="I598" s="44">
        <f t="shared" si="347"/>
        <v>110.23</v>
      </c>
      <c r="J598" s="44">
        <f t="shared" si="347"/>
        <v>110.23</v>
      </c>
      <c r="K598" s="44">
        <f t="shared" si="347"/>
        <v>110.23</v>
      </c>
      <c r="L598" s="44">
        <f t="shared" si="347"/>
        <v>110.23</v>
      </c>
      <c r="M598" s="44">
        <f t="shared" si="347"/>
        <v>110.23</v>
      </c>
      <c r="N598" s="44">
        <f t="shared" si="347"/>
        <v>110.23</v>
      </c>
      <c r="O598" s="44">
        <f t="shared" si="347"/>
        <v>110.23</v>
      </c>
      <c r="P598" s="44">
        <f t="shared" si="347"/>
        <v>110.23</v>
      </c>
      <c r="Q598" s="44">
        <f t="shared" si="347"/>
        <v>110.23</v>
      </c>
      <c r="R598" s="44">
        <f t="shared" si="347"/>
        <v>110.23</v>
      </c>
      <c r="S598" s="44">
        <f t="shared" si="347"/>
        <v>110.23</v>
      </c>
      <c r="T598" s="44">
        <f t="shared" si="347"/>
        <v>110.23</v>
      </c>
      <c r="U598" s="44">
        <f t="shared" si="347"/>
        <v>110.23</v>
      </c>
      <c r="V598" s="44">
        <f t="shared" si="347"/>
        <v>110.23</v>
      </c>
      <c r="W598" s="44">
        <f t="shared" si="347"/>
        <v>110.23</v>
      </c>
      <c r="X598" s="44">
        <f t="shared" si="347"/>
        <v>110.23</v>
      </c>
      <c r="Y598" s="44">
        <f t="shared" si="347"/>
        <v>110.23</v>
      </c>
      <c r="Z598" s="44">
        <f t="shared" si="347"/>
        <v>110.23</v>
      </c>
      <c r="AA598" s="44">
        <f t="shared" si="347"/>
        <v>110.23</v>
      </c>
    </row>
    <row r="599" spans="1:27" collapsed="1" x14ac:dyDescent="0.2">
      <c r="A599" s="98" t="s">
        <v>821</v>
      </c>
      <c r="B599" s="28" t="str">
        <f>"24"&amp;"."&amp;$B$662&amp;"."&amp;$B$663</f>
        <v>24.08.2023</v>
      </c>
      <c r="C599" s="90" t="s">
        <v>76</v>
      </c>
      <c r="D599" s="91">
        <f>ROUND(((D600+D601+D603+D602)/1000),5)</f>
        <v>4.8836899999999996</v>
      </c>
      <c r="E599" s="91">
        <f>ROUND(((E600+E601+E603+E602)/1000),5)</f>
        <v>4.6410799999999997</v>
      </c>
      <c r="F599" s="91">
        <f>ROUND(((F600+F601+F603+F602)/1000),5)</f>
        <v>4.53789</v>
      </c>
      <c r="G599" s="91">
        <f t="shared" ref="G599:AA599" si="348">ROUND(((G600+G601+G603+G602)/1000),5)</f>
        <v>3.8847700000000001</v>
      </c>
      <c r="H599" s="91">
        <f t="shared" si="348"/>
        <v>3.8932699999999998</v>
      </c>
      <c r="I599" s="91">
        <f t="shared" si="348"/>
        <v>4.6398799999999998</v>
      </c>
      <c r="J599" s="91">
        <f t="shared" si="348"/>
        <v>4.9303400000000002</v>
      </c>
      <c r="K599" s="91">
        <f t="shared" si="348"/>
        <v>5.2552099999999999</v>
      </c>
      <c r="L599" s="91">
        <f t="shared" si="348"/>
        <v>5.4569999999999999</v>
      </c>
      <c r="M599" s="91">
        <f t="shared" si="348"/>
        <v>5.5613200000000003</v>
      </c>
      <c r="N599" s="91">
        <f t="shared" si="348"/>
        <v>5.6192299999999999</v>
      </c>
      <c r="O599" s="91">
        <f t="shared" si="348"/>
        <v>5.6089099999999998</v>
      </c>
      <c r="P599" s="91">
        <f t="shared" si="348"/>
        <v>5.5909199999999997</v>
      </c>
      <c r="Q599" s="91">
        <f t="shared" si="348"/>
        <v>5.6243800000000004</v>
      </c>
      <c r="R599" s="91">
        <f t="shared" si="348"/>
        <v>5.7154800000000003</v>
      </c>
      <c r="S599" s="91">
        <f t="shared" si="348"/>
        <v>5.7194900000000004</v>
      </c>
      <c r="T599" s="91">
        <f t="shared" si="348"/>
        <v>5.7146800000000004</v>
      </c>
      <c r="U599" s="91">
        <f t="shared" si="348"/>
        <v>5.61158</v>
      </c>
      <c r="V599" s="91">
        <f t="shared" si="348"/>
        <v>5.6124999999999998</v>
      </c>
      <c r="W599" s="91">
        <f t="shared" si="348"/>
        <v>5.6517799999999996</v>
      </c>
      <c r="X599" s="91">
        <f t="shared" si="348"/>
        <v>5.6812199999999997</v>
      </c>
      <c r="Y599" s="91">
        <f t="shared" si="348"/>
        <v>5.5785299999999998</v>
      </c>
      <c r="Z599" s="91">
        <f t="shared" si="348"/>
        <v>5.4604200000000001</v>
      </c>
      <c r="AA599" s="91">
        <f t="shared" si="348"/>
        <v>5.1933400000000001</v>
      </c>
    </row>
    <row r="600" spans="1:27" ht="12.75" hidden="1" customHeight="1" outlineLevel="1" x14ac:dyDescent="0.2">
      <c r="A600" s="99" t="s">
        <v>822</v>
      </c>
      <c r="B600" s="63" t="s">
        <v>238</v>
      </c>
      <c r="C600" s="43" t="s">
        <v>79</v>
      </c>
      <c r="D600" s="44">
        <v>1209.77</v>
      </c>
      <c r="E600" s="44">
        <v>967.16</v>
      </c>
      <c r="F600" s="44">
        <v>863.97</v>
      </c>
      <c r="G600" s="44">
        <v>210.85</v>
      </c>
      <c r="H600" s="44">
        <v>219.35</v>
      </c>
      <c r="I600" s="44">
        <v>965.96</v>
      </c>
      <c r="J600" s="44">
        <v>1256.42</v>
      </c>
      <c r="K600" s="44">
        <v>1581.29</v>
      </c>
      <c r="L600" s="44">
        <v>1783.08</v>
      </c>
      <c r="M600" s="44">
        <v>1887.4</v>
      </c>
      <c r="N600" s="44">
        <v>1945.31</v>
      </c>
      <c r="O600" s="44">
        <v>1934.99</v>
      </c>
      <c r="P600" s="44">
        <v>1917</v>
      </c>
      <c r="Q600" s="44">
        <v>1950.46</v>
      </c>
      <c r="R600" s="44">
        <v>2041.56</v>
      </c>
      <c r="S600" s="44">
        <v>2045.57</v>
      </c>
      <c r="T600" s="44">
        <v>2040.76</v>
      </c>
      <c r="U600" s="44">
        <v>1937.66</v>
      </c>
      <c r="V600" s="44">
        <v>1938.58</v>
      </c>
      <c r="W600" s="44">
        <v>1977.86</v>
      </c>
      <c r="X600" s="44">
        <v>2007.3</v>
      </c>
      <c r="Y600" s="44">
        <v>1904.61</v>
      </c>
      <c r="Z600" s="44">
        <v>1786.5</v>
      </c>
      <c r="AA600" s="44">
        <v>1519.42</v>
      </c>
    </row>
    <row r="601" spans="1:27" ht="12.75" hidden="1" customHeight="1" outlineLevel="1" x14ac:dyDescent="0.2">
      <c r="A601" s="99" t="s">
        <v>823</v>
      </c>
      <c r="B601" s="63" t="s">
        <v>90</v>
      </c>
      <c r="C601" s="43" t="s">
        <v>79</v>
      </c>
      <c r="D601" s="44">
        <f>$D$486</f>
        <v>3559.77</v>
      </c>
      <c r="E601" s="44">
        <f t="shared" ref="E601:AA601" si="349">$D$486</f>
        <v>3559.77</v>
      </c>
      <c r="F601" s="44">
        <f t="shared" si="349"/>
        <v>3559.77</v>
      </c>
      <c r="G601" s="44">
        <f t="shared" si="349"/>
        <v>3559.77</v>
      </c>
      <c r="H601" s="44">
        <f t="shared" si="349"/>
        <v>3559.77</v>
      </c>
      <c r="I601" s="44">
        <f t="shared" si="349"/>
        <v>3559.77</v>
      </c>
      <c r="J601" s="44">
        <f t="shared" si="349"/>
        <v>3559.77</v>
      </c>
      <c r="K601" s="44">
        <f t="shared" si="349"/>
        <v>3559.77</v>
      </c>
      <c r="L601" s="44">
        <f t="shared" si="349"/>
        <v>3559.77</v>
      </c>
      <c r="M601" s="44">
        <f t="shared" si="349"/>
        <v>3559.77</v>
      </c>
      <c r="N601" s="44">
        <f t="shared" si="349"/>
        <v>3559.77</v>
      </c>
      <c r="O601" s="44">
        <f t="shared" si="349"/>
        <v>3559.77</v>
      </c>
      <c r="P601" s="44">
        <f t="shared" si="349"/>
        <v>3559.77</v>
      </c>
      <c r="Q601" s="44">
        <f t="shared" si="349"/>
        <v>3559.77</v>
      </c>
      <c r="R601" s="44">
        <f t="shared" si="349"/>
        <v>3559.77</v>
      </c>
      <c r="S601" s="44">
        <f t="shared" si="349"/>
        <v>3559.77</v>
      </c>
      <c r="T601" s="44">
        <f t="shared" si="349"/>
        <v>3559.77</v>
      </c>
      <c r="U601" s="44">
        <f t="shared" si="349"/>
        <v>3559.77</v>
      </c>
      <c r="V601" s="44">
        <f t="shared" si="349"/>
        <v>3559.77</v>
      </c>
      <c r="W601" s="44">
        <f t="shared" si="349"/>
        <v>3559.77</v>
      </c>
      <c r="X601" s="44">
        <f t="shared" si="349"/>
        <v>3559.77</v>
      </c>
      <c r="Y601" s="44">
        <f t="shared" si="349"/>
        <v>3559.77</v>
      </c>
      <c r="Z601" s="44">
        <f t="shared" si="349"/>
        <v>3559.77</v>
      </c>
      <c r="AA601" s="44">
        <f t="shared" si="349"/>
        <v>3559.77</v>
      </c>
    </row>
    <row r="602" spans="1:27" ht="12.75" hidden="1" customHeight="1" outlineLevel="1" x14ac:dyDescent="0.2">
      <c r="A602" s="99" t="s">
        <v>824</v>
      </c>
      <c r="B602" s="63" t="s">
        <v>83</v>
      </c>
      <c r="C602" s="43" t="s">
        <v>79</v>
      </c>
      <c r="D602" s="44">
        <v>3.92</v>
      </c>
      <c r="E602" s="44">
        <v>3.92</v>
      </c>
      <c r="F602" s="44">
        <v>3.92</v>
      </c>
      <c r="G602" s="44">
        <v>3.92</v>
      </c>
      <c r="H602" s="44">
        <v>3.92</v>
      </c>
      <c r="I602" s="44">
        <v>3.92</v>
      </c>
      <c r="J602" s="44">
        <v>3.92</v>
      </c>
      <c r="K602" s="44">
        <v>3.92</v>
      </c>
      <c r="L602" s="44">
        <v>3.92</v>
      </c>
      <c r="M602" s="44">
        <v>3.92</v>
      </c>
      <c r="N602" s="44">
        <v>3.92</v>
      </c>
      <c r="O602" s="44">
        <v>3.92</v>
      </c>
      <c r="P602" s="44">
        <v>3.92</v>
      </c>
      <c r="Q602" s="44">
        <v>3.92</v>
      </c>
      <c r="R602" s="44">
        <v>3.92</v>
      </c>
      <c r="S602" s="44">
        <v>3.92</v>
      </c>
      <c r="T602" s="44">
        <v>3.92</v>
      </c>
      <c r="U602" s="44">
        <v>3.92</v>
      </c>
      <c r="V602" s="44">
        <v>3.92</v>
      </c>
      <c r="W602" s="44">
        <v>3.92</v>
      </c>
      <c r="X602" s="44">
        <v>3.92</v>
      </c>
      <c r="Y602" s="44">
        <v>3.92</v>
      </c>
      <c r="Z602" s="44">
        <v>3.92</v>
      </c>
      <c r="AA602" s="44">
        <v>3.92</v>
      </c>
    </row>
    <row r="603" spans="1:27" ht="12.75" hidden="1" customHeight="1" outlineLevel="1" x14ac:dyDescent="0.2">
      <c r="A603" s="99" t="s">
        <v>825</v>
      </c>
      <c r="B603" s="63" t="s">
        <v>81</v>
      </c>
      <c r="C603" s="43" t="s">
        <v>79</v>
      </c>
      <c r="D603" s="44">
        <f>$D$11</f>
        <v>110.23</v>
      </c>
      <c r="E603" s="44">
        <f t="shared" ref="E603:AA603" si="350">$D$11</f>
        <v>110.23</v>
      </c>
      <c r="F603" s="44">
        <f t="shared" si="350"/>
        <v>110.23</v>
      </c>
      <c r="G603" s="44">
        <f t="shared" si="350"/>
        <v>110.23</v>
      </c>
      <c r="H603" s="44">
        <f t="shared" si="350"/>
        <v>110.23</v>
      </c>
      <c r="I603" s="44">
        <f t="shared" si="350"/>
        <v>110.23</v>
      </c>
      <c r="J603" s="44">
        <f t="shared" si="350"/>
        <v>110.23</v>
      </c>
      <c r="K603" s="44">
        <f t="shared" si="350"/>
        <v>110.23</v>
      </c>
      <c r="L603" s="44">
        <f t="shared" si="350"/>
        <v>110.23</v>
      </c>
      <c r="M603" s="44">
        <f t="shared" si="350"/>
        <v>110.23</v>
      </c>
      <c r="N603" s="44">
        <f t="shared" si="350"/>
        <v>110.23</v>
      </c>
      <c r="O603" s="44">
        <f t="shared" si="350"/>
        <v>110.23</v>
      </c>
      <c r="P603" s="44">
        <f t="shared" si="350"/>
        <v>110.23</v>
      </c>
      <c r="Q603" s="44">
        <f t="shared" si="350"/>
        <v>110.23</v>
      </c>
      <c r="R603" s="44">
        <f t="shared" si="350"/>
        <v>110.23</v>
      </c>
      <c r="S603" s="44">
        <f t="shared" si="350"/>
        <v>110.23</v>
      </c>
      <c r="T603" s="44">
        <f t="shared" si="350"/>
        <v>110.23</v>
      </c>
      <c r="U603" s="44">
        <f t="shared" si="350"/>
        <v>110.23</v>
      </c>
      <c r="V603" s="44">
        <f t="shared" si="350"/>
        <v>110.23</v>
      </c>
      <c r="W603" s="44">
        <f t="shared" si="350"/>
        <v>110.23</v>
      </c>
      <c r="X603" s="44">
        <f t="shared" si="350"/>
        <v>110.23</v>
      </c>
      <c r="Y603" s="44">
        <f t="shared" si="350"/>
        <v>110.23</v>
      </c>
      <c r="Z603" s="44">
        <f t="shared" si="350"/>
        <v>110.23</v>
      </c>
      <c r="AA603" s="44">
        <f t="shared" si="350"/>
        <v>110.23</v>
      </c>
    </row>
    <row r="604" spans="1:27" collapsed="1" x14ac:dyDescent="0.2">
      <c r="A604" s="98" t="s">
        <v>826</v>
      </c>
      <c r="B604" s="28" t="str">
        <f>"25"&amp;"."&amp;$B$662&amp;"."&amp;$B$663</f>
        <v>25.08.2023</v>
      </c>
      <c r="C604" s="90" t="s">
        <v>76</v>
      </c>
      <c r="D604" s="91">
        <f>ROUND(((D605+D606+D608+D607)/1000),5)</f>
        <v>4.95791</v>
      </c>
      <c r="E604" s="91">
        <f>ROUND(((E605+E606+E608+E607)/1000),5)</f>
        <v>4.7462099999999996</v>
      </c>
      <c r="F604" s="91">
        <f>ROUND(((F605+F606+F608+F607)/1000),5)</f>
        <v>4.6241500000000002</v>
      </c>
      <c r="G604" s="91">
        <f t="shared" ref="G604:AA604" si="351">ROUND(((G605+G606+G608+G607)/1000),5)</f>
        <v>3.8919899999999998</v>
      </c>
      <c r="H604" s="91">
        <f t="shared" si="351"/>
        <v>3.9083399999999999</v>
      </c>
      <c r="I604" s="91">
        <f t="shared" si="351"/>
        <v>3.9429599999999998</v>
      </c>
      <c r="J604" s="91">
        <f t="shared" si="351"/>
        <v>4.9880800000000001</v>
      </c>
      <c r="K604" s="91">
        <f t="shared" si="351"/>
        <v>5.2690599999999996</v>
      </c>
      <c r="L604" s="91">
        <f t="shared" si="351"/>
        <v>5.44048</v>
      </c>
      <c r="M604" s="91">
        <f t="shared" si="351"/>
        <v>5.6284999999999998</v>
      </c>
      <c r="N604" s="91">
        <f t="shared" si="351"/>
        <v>5.6758699999999997</v>
      </c>
      <c r="O604" s="91">
        <f t="shared" si="351"/>
        <v>5.6523099999999999</v>
      </c>
      <c r="P604" s="91">
        <f t="shared" si="351"/>
        <v>5.6197600000000003</v>
      </c>
      <c r="Q604" s="91">
        <f t="shared" si="351"/>
        <v>5.6320800000000002</v>
      </c>
      <c r="R604" s="91">
        <f t="shared" si="351"/>
        <v>5.71814</v>
      </c>
      <c r="S604" s="91">
        <f t="shared" si="351"/>
        <v>5.71591</v>
      </c>
      <c r="T604" s="91">
        <f t="shared" si="351"/>
        <v>5.6840999999999999</v>
      </c>
      <c r="U604" s="91">
        <f t="shared" si="351"/>
        <v>5.6760599999999997</v>
      </c>
      <c r="V604" s="91">
        <f t="shared" si="351"/>
        <v>5.6730999999999998</v>
      </c>
      <c r="W604" s="91">
        <f t="shared" si="351"/>
        <v>5.7132199999999997</v>
      </c>
      <c r="X604" s="91">
        <f t="shared" si="351"/>
        <v>5.7154999999999996</v>
      </c>
      <c r="Y604" s="91">
        <f t="shared" si="351"/>
        <v>5.6418499999999998</v>
      </c>
      <c r="Z604" s="91">
        <f t="shared" si="351"/>
        <v>5.4367200000000002</v>
      </c>
      <c r="AA604" s="91">
        <f t="shared" si="351"/>
        <v>5.2227399999999999</v>
      </c>
    </row>
    <row r="605" spans="1:27" ht="12.75" hidden="1" customHeight="1" outlineLevel="1" x14ac:dyDescent="0.2">
      <c r="A605" s="99" t="s">
        <v>827</v>
      </c>
      <c r="B605" s="63" t="s">
        <v>238</v>
      </c>
      <c r="C605" s="43" t="s">
        <v>79</v>
      </c>
      <c r="D605" s="44">
        <v>1283.99</v>
      </c>
      <c r="E605" s="44">
        <v>1072.29</v>
      </c>
      <c r="F605" s="44">
        <v>950.23</v>
      </c>
      <c r="G605" s="44">
        <v>218.07</v>
      </c>
      <c r="H605" s="44">
        <v>234.42</v>
      </c>
      <c r="I605" s="44">
        <v>269.04000000000002</v>
      </c>
      <c r="J605" s="44">
        <v>1314.16</v>
      </c>
      <c r="K605" s="44">
        <v>1595.14</v>
      </c>
      <c r="L605" s="44">
        <v>1766.56</v>
      </c>
      <c r="M605" s="44">
        <v>1954.58</v>
      </c>
      <c r="N605" s="44">
        <v>2001.95</v>
      </c>
      <c r="O605" s="44">
        <v>1978.39</v>
      </c>
      <c r="P605" s="44">
        <v>1945.84</v>
      </c>
      <c r="Q605" s="44">
        <v>1958.16</v>
      </c>
      <c r="R605" s="44">
        <v>2044.22</v>
      </c>
      <c r="S605" s="44">
        <v>2041.99</v>
      </c>
      <c r="T605" s="44">
        <v>2010.18</v>
      </c>
      <c r="U605" s="44">
        <v>2002.14</v>
      </c>
      <c r="V605" s="44">
        <v>1999.18</v>
      </c>
      <c r="W605" s="44">
        <v>2039.3</v>
      </c>
      <c r="X605" s="44">
        <v>2041.58</v>
      </c>
      <c r="Y605" s="44">
        <v>1967.93</v>
      </c>
      <c r="Z605" s="44">
        <v>1762.8</v>
      </c>
      <c r="AA605" s="44">
        <v>1548.82</v>
      </c>
    </row>
    <row r="606" spans="1:27" ht="12.75" hidden="1" customHeight="1" outlineLevel="1" x14ac:dyDescent="0.2">
      <c r="A606" s="99" t="s">
        <v>828</v>
      </c>
      <c r="B606" s="63" t="s">
        <v>90</v>
      </c>
      <c r="C606" s="43" t="s">
        <v>79</v>
      </c>
      <c r="D606" s="44">
        <f>$D$486</f>
        <v>3559.77</v>
      </c>
      <c r="E606" s="44">
        <f t="shared" ref="E606:AA606" si="352">$D$486</f>
        <v>3559.77</v>
      </c>
      <c r="F606" s="44">
        <f t="shared" si="352"/>
        <v>3559.77</v>
      </c>
      <c r="G606" s="44">
        <f t="shared" si="352"/>
        <v>3559.77</v>
      </c>
      <c r="H606" s="44">
        <f t="shared" si="352"/>
        <v>3559.77</v>
      </c>
      <c r="I606" s="44">
        <f t="shared" si="352"/>
        <v>3559.77</v>
      </c>
      <c r="J606" s="44">
        <f t="shared" si="352"/>
        <v>3559.77</v>
      </c>
      <c r="K606" s="44">
        <f t="shared" si="352"/>
        <v>3559.77</v>
      </c>
      <c r="L606" s="44">
        <f t="shared" si="352"/>
        <v>3559.77</v>
      </c>
      <c r="M606" s="44">
        <f t="shared" si="352"/>
        <v>3559.77</v>
      </c>
      <c r="N606" s="44">
        <f t="shared" si="352"/>
        <v>3559.77</v>
      </c>
      <c r="O606" s="44">
        <f t="shared" si="352"/>
        <v>3559.77</v>
      </c>
      <c r="P606" s="44">
        <f t="shared" si="352"/>
        <v>3559.77</v>
      </c>
      <c r="Q606" s="44">
        <f t="shared" si="352"/>
        <v>3559.77</v>
      </c>
      <c r="R606" s="44">
        <f t="shared" si="352"/>
        <v>3559.77</v>
      </c>
      <c r="S606" s="44">
        <f t="shared" si="352"/>
        <v>3559.77</v>
      </c>
      <c r="T606" s="44">
        <f t="shared" si="352"/>
        <v>3559.77</v>
      </c>
      <c r="U606" s="44">
        <f t="shared" si="352"/>
        <v>3559.77</v>
      </c>
      <c r="V606" s="44">
        <f t="shared" si="352"/>
        <v>3559.77</v>
      </c>
      <c r="W606" s="44">
        <f t="shared" si="352"/>
        <v>3559.77</v>
      </c>
      <c r="X606" s="44">
        <f t="shared" si="352"/>
        <v>3559.77</v>
      </c>
      <c r="Y606" s="44">
        <f t="shared" si="352"/>
        <v>3559.77</v>
      </c>
      <c r="Z606" s="44">
        <f t="shared" si="352"/>
        <v>3559.77</v>
      </c>
      <c r="AA606" s="44">
        <f t="shared" si="352"/>
        <v>3559.77</v>
      </c>
    </row>
    <row r="607" spans="1:27" ht="12.75" hidden="1" customHeight="1" outlineLevel="1" x14ac:dyDescent="0.2">
      <c r="A607" s="99" t="s">
        <v>829</v>
      </c>
      <c r="B607" s="63" t="s">
        <v>83</v>
      </c>
      <c r="C607" s="43" t="s">
        <v>79</v>
      </c>
      <c r="D607" s="44">
        <v>3.92</v>
      </c>
      <c r="E607" s="44">
        <v>3.92</v>
      </c>
      <c r="F607" s="44">
        <v>3.92</v>
      </c>
      <c r="G607" s="44">
        <v>3.92</v>
      </c>
      <c r="H607" s="44">
        <v>3.92</v>
      </c>
      <c r="I607" s="44">
        <v>3.92</v>
      </c>
      <c r="J607" s="44">
        <v>3.92</v>
      </c>
      <c r="K607" s="44">
        <v>3.92</v>
      </c>
      <c r="L607" s="44">
        <v>3.92</v>
      </c>
      <c r="M607" s="44">
        <v>3.92</v>
      </c>
      <c r="N607" s="44">
        <v>3.92</v>
      </c>
      <c r="O607" s="44">
        <v>3.92</v>
      </c>
      <c r="P607" s="44">
        <v>3.92</v>
      </c>
      <c r="Q607" s="44">
        <v>3.92</v>
      </c>
      <c r="R607" s="44">
        <v>3.92</v>
      </c>
      <c r="S607" s="44">
        <v>3.92</v>
      </c>
      <c r="T607" s="44">
        <v>3.92</v>
      </c>
      <c r="U607" s="44">
        <v>3.92</v>
      </c>
      <c r="V607" s="44">
        <v>3.92</v>
      </c>
      <c r="W607" s="44">
        <v>3.92</v>
      </c>
      <c r="X607" s="44">
        <v>3.92</v>
      </c>
      <c r="Y607" s="44">
        <v>3.92</v>
      </c>
      <c r="Z607" s="44">
        <v>3.92</v>
      </c>
      <c r="AA607" s="44">
        <v>3.92</v>
      </c>
    </row>
    <row r="608" spans="1:27" ht="12.75" hidden="1" customHeight="1" outlineLevel="1" x14ac:dyDescent="0.2">
      <c r="A608" s="99" t="s">
        <v>830</v>
      </c>
      <c r="B608" s="63" t="s">
        <v>81</v>
      </c>
      <c r="C608" s="43" t="s">
        <v>79</v>
      </c>
      <c r="D608" s="44">
        <f>$D$11</f>
        <v>110.23</v>
      </c>
      <c r="E608" s="44">
        <f t="shared" ref="E608:AA608" si="353">$D$11</f>
        <v>110.23</v>
      </c>
      <c r="F608" s="44">
        <f t="shared" si="353"/>
        <v>110.23</v>
      </c>
      <c r="G608" s="44">
        <f t="shared" si="353"/>
        <v>110.23</v>
      </c>
      <c r="H608" s="44">
        <f t="shared" si="353"/>
        <v>110.23</v>
      </c>
      <c r="I608" s="44">
        <f t="shared" si="353"/>
        <v>110.23</v>
      </c>
      <c r="J608" s="44">
        <f t="shared" si="353"/>
        <v>110.23</v>
      </c>
      <c r="K608" s="44">
        <f t="shared" si="353"/>
        <v>110.23</v>
      </c>
      <c r="L608" s="44">
        <f t="shared" si="353"/>
        <v>110.23</v>
      </c>
      <c r="M608" s="44">
        <f t="shared" si="353"/>
        <v>110.23</v>
      </c>
      <c r="N608" s="44">
        <f t="shared" si="353"/>
        <v>110.23</v>
      </c>
      <c r="O608" s="44">
        <f t="shared" si="353"/>
        <v>110.23</v>
      </c>
      <c r="P608" s="44">
        <f t="shared" si="353"/>
        <v>110.23</v>
      </c>
      <c r="Q608" s="44">
        <f t="shared" si="353"/>
        <v>110.23</v>
      </c>
      <c r="R608" s="44">
        <f t="shared" si="353"/>
        <v>110.23</v>
      </c>
      <c r="S608" s="44">
        <f t="shared" si="353"/>
        <v>110.23</v>
      </c>
      <c r="T608" s="44">
        <f t="shared" si="353"/>
        <v>110.23</v>
      </c>
      <c r="U608" s="44">
        <f t="shared" si="353"/>
        <v>110.23</v>
      </c>
      <c r="V608" s="44">
        <f t="shared" si="353"/>
        <v>110.23</v>
      </c>
      <c r="W608" s="44">
        <f t="shared" si="353"/>
        <v>110.23</v>
      </c>
      <c r="X608" s="44">
        <f t="shared" si="353"/>
        <v>110.23</v>
      </c>
      <c r="Y608" s="44">
        <f t="shared" si="353"/>
        <v>110.23</v>
      </c>
      <c r="Z608" s="44">
        <f t="shared" si="353"/>
        <v>110.23</v>
      </c>
      <c r="AA608" s="44">
        <f t="shared" si="353"/>
        <v>110.23</v>
      </c>
    </row>
    <row r="609" spans="1:27" collapsed="1" x14ac:dyDescent="0.2">
      <c r="A609" s="98" t="s">
        <v>831</v>
      </c>
      <c r="B609" s="28" t="str">
        <f>"26"&amp;"."&amp;$B$662&amp;"."&amp;$B$663</f>
        <v>26.08.2023</v>
      </c>
      <c r="C609" s="90" t="s">
        <v>76</v>
      </c>
      <c r="D609" s="91">
        <f>ROUND(((D610+D611+D613+D612)/1000),5)</f>
        <v>5.0856700000000004</v>
      </c>
      <c r="E609" s="91">
        <f>ROUND(((E610+E611+E613+E612)/1000),5)</f>
        <v>5.0021500000000003</v>
      </c>
      <c r="F609" s="91">
        <f>ROUND(((F610+F611+F613+F612)/1000),5)</f>
        <v>4.8750400000000003</v>
      </c>
      <c r="G609" s="91">
        <f t="shared" ref="G609:AA609" si="354">ROUND(((G610+G611+G613+G612)/1000),5)</f>
        <v>4.8395000000000001</v>
      </c>
      <c r="H609" s="91">
        <f t="shared" si="354"/>
        <v>4.8383099999999999</v>
      </c>
      <c r="I609" s="91">
        <f t="shared" si="354"/>
        <v>4.8569500000000003</v>
      </c>
      <c r="J609" s="91">
        <f t="shared" si="354"/>
        <v>4.9590199999999998</v>
      </c>
      <c r="K609" s="91">
        <f t="shared" si="354"/>
        <v>5.1550799999999999</v>
      </c>
      <c r="L609" s="91">
        <f t="shared" si="354"/>
        <v>5.4474799999999997</v>
      </c>
      <c r="M609" s="91">
        <f t="shared" si="354"/>
        <v>5.6939200000000003</v>
      </c>
      <c r="N609" s="91">
        <f t="shared" si="354"/>
        <v>5.7547600000000001</v>
      </c>
      <c r="O609" s="91">
        <f t="shared" si="354"/>
        <v>5.76389</v>
      </c>
      <c r="P609" s="91">
        <f t="shared" si="354"/>
        <v>5.7589699999999997</v>
      </c>
      <c r="Q609" s="91">
        <f t="shared" si="354"/>
        <v>5.7766999999999999</v>
      </c>
      <c r="R609" s="91">
        <f t="shared" si="354"/>
        <v>5.7738300000000002</v>
      </c>
      <c r="S609" s="91">
        <f t="shared" si="354"/>
        <v>5.7654899999999998</v>
      </c>
      <c r="T609" s="91">
        <f t="shared" si="354"/>
        <v>5.6894600000000004</v>
      </c>
      <c r="U609" s="91">
        <f t="shared" si="354"/>
        <v>5.6061899999999998</v>
      </c>
      <c r="V609" s="91">
        <f t="shared" si="354"/>
        <v>5.6040000000000001</v>
      </c>
      <c r="W609" s="91">
        <f t="shared" si="354"/>
        <v>5.6768400000000003</v>
      </c>
      <c r="X609" s="91">
        <f t="shared" si="354"/>
        <v>5.6230599999999997</v>
      </c>
      <c r="Y609" s="91">
        <f t="shared" si="354"/>
        <v>5.4398</v>
      </c>
      <c r="Z609" s="91">
        <f t="shared" si="354"/>
        <v>5.3648899999999999</v>
      </c>
      <c r="AA609" s="91">
        <f t="shared" si="354"/>
        <v>5.1534000000000004</v>
      </c>
    </row>
    <row r="610" spans="1:27" ht="12.75" hidden="1" customHeight="1" outlineLevel="1" x14ac:dyDescent="0.2">
      <c r="A610" s="99" t="s">
        <v>832</v>
      </c>
      <c r="B610" s="63" t="s">
        <v>238</v>
      </c>
      <c r="C610" s="43" t="s">
        <v>79</v>
      </c>
      <c r="D610" s="44">
        <v>1411.75</v>
      </c>
      <c r="E610" s="44">
        <v>1328.23</v>
      </c>
      <c r="F610" s="44">
        <v>1201.1199999999999</v>
      </c>
      <c r="G610" s="44">
        <v>1165.58</v>
      </c>
      <c r="H610" s="44">
        <v>1164.3900000000001</v>
      </c>
      <c r="I610" s="44">
        <v>1183.03</v>
      </c>
      <c r="J610" s="44">
        <v>1285.0999999999999</v>
      </c>
      <c r="K610" s="44">
        <v>1481.16</v>
      </c>
      <c r="L610" s="44">
        <v>1773.56</v>
      </c>
      <c r="M610" s="44">
        <v>2020</v>
      </c>
      <c r="N610" s="44">
        <v>2080.84</v>
      </c>
      <c r="O610" s="44">
        <v>2089.9699999999998</v>
      </c>
      <c r="P610" s="44">
        <v>2085.0500000000002</v>
      </c>
      <c r="Q610" s="44">
        <v>2102.7800000000002</v>
      </c>
      <c r="R610" s="44">
        <v>2099.91</v>
      </c>
      <c r="S610" s="44">
        <v>2091.5700000000002</v>
      </c>
      <c r="T610" s="44">
        <v>2015.54</v>
      </c>
      <c r="U610" s="44">
        <v>1932.27</v>
      </c>
      <c r="V610" s="44">
        <v>1930.08</v>
      </c>
      <c r="W610" s="44">
        <v>2002.92</v>
      </c>
      <c r="X610" s="44">
        <v>1949.14</v>
      </c>
      <c r="Y610" s="44">
        <v>1765.88</v>
      </c>
      <c r="Z610" s="44">
        <v>1690.97</v>
      </c>
      <c r="AA610" s="44">
        <v>1479.48</v>
      </c>
    </row>
    <row r="611" spans="1:27" ht="12.75" hidden="1" customHeight="1" outlineLevel="1" x14ac:dyDescent="0.2">
      <c r="A611" s="99" t="s">
        <v>833</v>
      </c>
      <c r="B611" s="63" t="s">
        <v>90</v>
      </c>
      <c r="C611" s="43" t="s">
        <v>79</v>
      </c>
      <c r="D611" s="44">
        <f>$D$486</f>
        <v>3559.77</v>
      </c>
      <c r="E611" s="44">
        <f t="shared" ref="E611:AA611" si="355">$D$486</f>
        <v>3559.77</v>
      </c>
      <c r="F611" s="44">
        <f t="shared" si="355"/>
        <v>3559.77</v>
      </c>
      <c r="G611" s="44">
        <f t="shared" si="355"/>
        <v>3559.77</v>
      </c>
      <c r="H611" s="44">
        <f t="shared" si="355"/>
        <v>3559.77</v>
      </c>
      <c r="I611" s="44">
        <f t="shared" si="355"/>
        <v>3559.77</v>
      </c>
      <c r="J611" s="44">
        <f t="shared" si="355"/>
        <v>3559.77</v>
      </c>
      <c r="K611" s="44">
        <f t="shared" si="355"/>
        <v>3559.77</v>
      </c>
      <c r="L611" s="44">
        <f t="shared" si="355"/>
        <v>3559.77</v>
      </c>
      <c r="M611" s="44">
        <f t="shared" si="355"/>
        <v>3559.77</v>
      </c>
      <c r="N611" s="44">
        <f t="shared" si="355"/>
        <v>3559.77</v>
      </c>
      <c r="O611" s="44">
        <f t="shared" si="355"/>
        <v>3559.77</v>
      </c>
      <c r="P611" s="44">
        <f t="shared" si="355"/>
        <v>3559.77</v>
      </c>
      <c r="Q611" s="44">
        <f t="shared" si="355"/>
        <v>3559.77</v>
      </c>
      <c r="R611" s="44">
        <f t="shared" si="355"/>
        <v>3559.77</v>
      </c>
      <c r="S611" s="44">
        <f t="shared" si="355"/>
        <v>3559.77</v>
      </c>
      <c r="T611" s="44">
        <f t="shared" si="355"/>
        <v>3559.77</v>
      </c>
      <c r="U611" s="44">
        <f t="shared" si="355"/>
        <v>3559.77</v>
      </c>
      <c r="V611" s="44">
        <f t="shared" si="355"/>
        <v>3559.77</v>
      </c>
      <c r="W611" s="44">
        <f t="shared" si="355"/>
        <v>3559.77</v>
      </c>
      <c r="X611" s="44">
        <f t="shared" si="355"/>
        <v>3559.77</v>
      </c>
      <c r="Y611" s="44">
        <f t="shared" si="355"/>
        <v>3559.77</v>
      </c>
      <c r="Z611" s="44">
        <f t="shared" si="355"/>
        <v>3559.77</v>
      </c>
      <c r="AA611" s="44">
        <f t="shared" si="355"/>
        <v>3559.77</v>
      </c>
    </row>
    <row r="612" spans="1:27" ht="12.75" hidden="1" customHeight="1" outlineLevel="1" x14ac:dyDescent="0.2">
      <c r="A612" s="99" t="s">
        <v>834</v>
      </c>
      <c r="B612" s="63" t="s">
        <v>83</v>
      </c>
      <c r="C612" s="43" t="s">
        <v>79</v>
      </c>
      <c r="D612" s="44">
        <v>3.92</v>
      </c>
      <c r="E612" s="44">
        <v>3.92</v>
      </c>
      <c r="F612" s="44">
        <v>3.92</v>
      </c>
      <c r="G612" s="44">
        <v>3.92</v>
      </c>
      <c r="H612" s="44">
        <v>3.92</v>
      </c>
      <c r="I612" s="44">
        <v>3.92</v>
      </c>
      <c r="J612" s="44">
        <v>3.92</v>
      </c>
      <c r="K612" s="44">
        <v>3.92</v>
      </c>
      <c r="L612" s="44">
        <v>3.92</v>
      </c>
      <c r="M612" s="44">
        <v>3.92</v>
      </c>
      <c r="N612" s="44">
        <v>3.92</v>
      </c>
      <c r="O612" s="44">
        <v>3.92</v>
      </c>
      <c r="P612" s="44">
        <v>3.92</v>
      </c>
      <c r="Q612" s="44">
        <v>3.92</v>
      </c>
      <c r="R612" s="44">
        <v>3.92</v>
      </c>
      <c r="S612" s="44">
        <v>3.92</v>
      </c>
      <c r="T612" s="44">
        <v>3.92</v>
      </c>
      <c r="U612" s="44">
        <v>3.92</v>
      </c>
      <c r="V612" s="44">
        <v>3.92</v>
      </c>
      <c r="W612" s="44">
        <v>3.92</v>
      </c>
      <c r="X612" s="44">
        <v>3.92</v>
      </c>
      <c r="Y612" s="44">
        <v>3.92</v>
      </c>
      <c r="Z612" s="44">
        <v>3.92</v>
      </c>
      <c r="AA612" s="44">
        <v>3.92</v>
      </c>
    </row>
    <row r="613" spans="1:27" ht="12.75" hidden="1" customHeight="1" outlineLevel="1" x14ac:dyDescent="0.2">
      <c r="A613" s="99" t="s">
        <v>835</v>
      </c>
      <c r="B613" s="63" t="s">
        <v>81</v>
      </c>
      <c r="C613" s="43" t="s">
        <v>79</v>
      </c>
      <c r="D613" s="44">
        <f>$D$11</f>
        <v>110.23</v>
      </c>
      <c r="E613" s="44">
        <f t="shared" ref="E613:AA613" si="356">$D$11</f>
        <v>110.23</v>
      </c>
      <c r="F613" s="44">
        <f t="shared" si="356"/>
        <v>110.23</v>
      </c>
      <c r="G613" s="44">
        <f t="shared" si="356"/>
        <v>110.23</v>
      </c>
      <c r="H613" s="44">
        <f t="shared" si="356"/>
        <v>110.23</v>
      </c>
      <c r="I613" s="44">
        <f t="shared" si="356"/>
        <v>110.23</v>
      </c>
      <c r="J613" s="44">
        <f t="shared" si="356"/>
        <v>110.23</v>
      </c>
      <c r="K613" s="44">
        <f t="shared" si="356"/>
        <v>110.23</v>
      </c>
      <c r="L613" s="44">
        <f t="shared" si="356"/>
        <v>110.23</v>
      </c>
      <c r="M613" s="44">
        <f t="shared" si="356"/>
        <v>110.23</v>
      </c>
      <c r="N613" s="44">
        <f t="shared" si="356"/>
        <v>110.23</v>
      </c>
      <c r="O613" s="44">
        <f t="shared" si="356"/>
        <v>110.23</v>
      </c>
      <c r="P613" s="44">
        <f t="shared" si="356"/>
        <v>110.23</v>
      </c>
      <c r="Q613" s="44">
        <f t="shared" si="356"/>
        <v>110.23</v>
      </c>
      <c r="R613" s="44">
        <f t="shared" si="356"/>
        <v>110.23</v>
      </c>
      <c r="S613" s="44">
        <f t="shared" si="356"/>
        <v>110.23</v>
      </c>
      <c r="T613" s="44">
        <f t="shared" si="356"/>
        <v>110.23</v>
      </c>
      <c r="U613" s="44">
        <f t="shared" si="356"/>
        <v>110.23</v>
      </c>
      <c r="V613" s="44">
        <f t="shared" si="356"/>
        <v>110.23</v>
      </c>
      <c r="W613" s="44">
        <f t="shared" si="356"/>
        <v>110.23</v>
      </c>
      <c r="X613" s="44">
        <f t="shared" si="356"/>
        <v>110.23</v>
      </c>
      <c r="Y613" s="44">
        <f t="shared" si="356"/>
        <v>110.23</v>
      </c>
      <c r="Z613" s="44">
        <f t="shared" si="356"/>
        <v>110.23</v>
      </c>
      <c r="AA613" s="44">
        <f t="shared" si="356"/>
        <v>110.23</v>
      </c>
    </row>
    <row r="614" spans="1:27" collapsed="1" x14ac:dyDescent="0.2">
      <c r="A614" s="98" t="s">
        <v>836</v>
      </c>
      <c r="B614" s="28" t="str">
        <f>"27"&amp;"."&amp;$B$662&amp;"."&amp;$B$663</f>
        <v>27.08.2023</v>
      </c>
      <c r="C614" s="90" t="s">
        <v>76</v>
      </c>
      <c r="D614" s="91">
        <f>ROUND(((D615+D616+D618+D617)/1000),5)</f>
        <v>5.0144799999999998</v>
      </c>
      <c r="E614" s="91">
        <f>ROUND(((E615+E616+E618+E617)/1000),5)</f>
        <v>4.9026199999999998</v>
      </c>
      <c r="F614" s="91">
        <f>ROUND(((F615+F616+F618+F617)/1000),5)</f>
        <v>4.8417300000000001</v>
      </c>
      <c r="G614" s="91">
        <f t="shared" ref="G614:AA614" si="357">ROUND(((G615+G616+G618+G617)/1000),5)</f>
        <v>4.7989199999999999</v>
      </c>
      <c r="H614" s="91">
        <f t="shared" si="357"/>
        <v>4.7725499999999998</v>
      </c>
      <c r="I614" s="91">
        <f t="shared" si="357"/>
        <v>4.7512999999999996</v>
      </c>
      <c r="J614" s="91">
        <f t="shared" si="357"/>
        <v>4.73963</v>
      </c>
      <c r="K614" s="91">
        <f t="shared" si="357"/>
        <v>4.96943</v>
      </c>
      <c r="L614" s="91">
        <f t="shared" si="357"/>
        <v>5.2513500000000004</v>
      </c>
      <c r="M614" s="91">
        <f t="shared" si="357"/>
        <v>5.4424299999999999</v>
      </c>
      <c r="N614" s="91">
        <f t="shared" si="357"/>
        <v>5.5528599999999999</v>
      </c>
      <c r="O614" s="91">
        <f t="shared" si="357"/>
        <v>5.5875500000000002</v>
      </c>
      <c r="P614" s="91">
        <f t="shared" si="357"/>
        <v>5.5868200000000003</v>
      </c>
      <c r="Q614" s="91">
        <f t="shared" si="357"/>
        <v>5.5953200000000001</v>
      </c>
      <c r="R614" s="91">
        <f t="shared" si="357"/>
        <v>5.5965699999999998</v>
      </c>
      <c r="S614" s="91">
        <f t="shared" si="357"/>
        <v>5.58847</v>
      </c>
      <c r="T614" s="91">
        <f t="shared" si="357"/>
        <v>5.5505500000000003</v>
      </c>
      <c r="U614" s="91">
        <f t="shared" si="357"/>
        <v>5.4947400000000002</v>
      </c>
      <c r="V614" s="91">
        <f t="shared" si="357"/>
        <v>5.4863</v>
      </c>
      <c r="W614" s="91">
        <f t="shared" si="357"/>
        <v>5.52766</v>
      </c>
      <c r="X614" s="91">
        <f t="shared" si="357"/>
        <v>5.5425399999999998</v>
      </c>
      <c r="Y614" s="91">
        <f t="shared" si="357"/>
        <v>5.43499</v>
      </c>
      <c r="Z614" s="91">
        <f t="shared" si="357"/>
        <v>5.3788099999999996</v>
      </c>
      <c r="AA614" s="91">
        <f t="shared" si="357"/>
        <v>5.1188399999999996</v>
      </c>
    </row>
    <row r="615" spans="1:27" ht="12.75" hidden="1" customHeight="1" outlineLevel="1" x14ac:dyDescent="0.2">
      <c r="A615" s="99" t="s">
        <v>837</v>
      </c>
      <c r="B615" s="63" t="s">
        <v>238</v>
      </c>
      <c r="C615" s="43" t="s">
        <v>79</v>
      </c>
      <c r="D615" s="44">
        <v>1340.56</v>
      </c>
      <c r="E615" s="44">
        <v>1228.7</v>
      </c>
      <c r="F615" s="44">
        <v>1167.81</v>
      </c>
      <c r="G615" s="44">
        <v>1125</v>
      </c>
      <c r="H615" s="44">
        <v>1098.6300000000001</v>
      </c>
      <c r="I615" s="44">
        <v>1077.3800000000001</v>
      </c>
      <c r="J615" s="44">
        <v>1065.71</v>
      </c>
      <c r="K615" s="44">
        <v>1295.51</v>
      </c>
      <c r="L615" s="44">
        <v>1577.43</v>
      </c>
      <c r="M615" s="44">
        <v>1768.51</v>
      </c>
      <c r="N615" s="44">
        <v>1878.94</v>
      </c>
      <c r="O615" s="44">
        <v>1913.63</v>
      </c>
      <c r="P615" s="44">
        <v>1912.9</v>
      </c>
      <c r="Q615" s="44">
        <v>1921.4</v>
      </c>
      <c r="R615" s="44">
        <v>1922.65</v>
      </c>
      <c r="S615" s="44">
        <v>1914.55</v>
      </c>
      <c r="T615" s="44">
        <v>1876.63</v>
      </c>
      <c r="U615" s="44">
        <v>1820.82</v>
      </c>
      <c r="V615" s="44">
        <v>1812.38</v>
      </c>
      <c r="W615" s="44">
        <v>1853.74</v>
      </c>
      <c r="X615" s="44">
        <v>1868.62</v>
      </c>
      <c r="Y615" s="44">
        <v>1761.07</v>
      </c>
      <c r="Z615" s="44">
        <v>1704.89</v>
      </c>
      <c r="AA615" s="44">
        <v>1444.92</v>
      </c>
    </row>
    <row r="616" spans="1:27" ht="12.75" hidden="1" customHeight="1" outlineLevel="1" x14ac:dyDescent="0.2">
      <c r="A616" s="99" t="s">
        <v>838</v>
      </c>
      <c r="B616" s="63" t="s">
        <v>90</v>
      </c>
      <c r="C616" s="43" t="s">
        <v>79</v>
      </c>
      <c r="D616" s="44">
        <f>$D$486</f>
        <v>3559.77</v>
      </c>
      <c r="E616" s="44">
        <f t="shared" ref="E616:AA616" si="358">$D$486</f>
        <v>3559.77</v>
      </c>
      <c r="F616" s="44">
        <f t="shared" si="358"/>
        <v>3559.77</v>
      </c>
      <c r="G616" s="44">
        <f t="shared" si="358"/>
        <v>3559.77</v>
      </c>
      <c r="H616" s="44">
        <f t="shared" si="358"/>
        <v>3559.77</v>
      </c>
      <c r="I616" s="44">
        <f t="shared" si="358"/>
        <v>3559.77</v>
      </c>
      <c r="J616" s="44">
        <f t="shared" si="358"/>
        <v>3559.77</v>
      </c>
      <c r="K616" s="44">
        <f t="shared" si="358"/>
        <v>3559.77</v>
      </c>
      <c r="L616" s="44">
        <f t="shared" si="358"/>
        <v>3559.77</v>
      </c>
      <c r="M616" s="44">
        <f t="shared" si="358"/>
        <v>3559.77</v>
      </c>
      <c r="N616" s="44">
        <f t="shared" si="358"/>
        <v>3559.77</v>
      </c>
      <c r="O616" s="44">
        <f t="shared" si="358"/>
        <v>3559.77</v>
      </c>
      <c r="P616" s="44">
        <f t="shared" si="358"/>
        <v>3559.77</v>
      </c>
      <c r="Q616" s="44">
        <f t="shared" si="358"/>
        <v>3559.77</v>
      </c>
      <c r="R616" s="44">
        <f t="shared" si="358"/>
        <v>3559.77</v>
      </c>
      <c r="S616" s="44">
        <f t="shared" si="358"/>
        <v>3559.77</v>
      </c>
      <c r="T616" s="44">
        <f t="shared" si="358"/>
        <v>3559.77</v>
      </c>
      <c r="U616" s="44">
        <f t="shared" si="358"/>
        <v>3559.77</v>
      </c>
      <c r="V616" s="44">
        <f t="shared" si="358"/>
        <v>3559.77</v>
      </c>
      <c r="W616" s="44">
        <f t="shared" si="358"/>
        <v>3559.77</v>
      </c>
      <c r="X616" s="44">
        <f t="shared" si="358"/>
        <v>3559.77</v>
      </c>
      <c r="Y616" s="44">
        <f t="shared" si="358"/>
        <v>3559.77</v>
      </c>
      <c r="Z616" s="44">
        <f t="shared" si="358"/>
        <v>3559.77</v>
      </c>
      <c r="AA616" s="44">
        <f t="shared" si="358"/>
        <v>3559.77</v>
      </c>
    </row>
    <row r="617" spans="1:27" ht="12.75" hidden="1" customHeight="1" outlineLevel="1" x14ac:dyDescent="0.2">
      <c r="A617" s="99" t="s">
        <v>839</v>
      </c>
      <c r="B617" s="63" t="s">
        <v>83</v>
      </c>
      <c r="C617" s="43" t="s">
        <v>79</v>
      </c>
      <c r="D617" s="44">
        <v>3.92</v>
      </c>
      <c r="E617" s="44">
        <v>3.92</v>
      </c>
      <c r="F617" s="44">
        <v>3.92</v>
      </c>
      <c r="G617" s="44">
        <v>3.92</v>
      </c>
      <c r="H617" s="44">
        <v>3.92</v>
      </c>
      <c r="I617" s="44">
        <v>3.92</v>
      </c>
      <c r="J617" s="44">
        <v>3.92</v>
      </c>
      <c r="K617" s="44">
        <v>3.92</v>
      </c>
      <c r="L617" s="44">
        <v>3.92</v>
      </c>
      <c r="M617" s="44">
        <v>3.92</v>
      </c>
      <c r="N617" s="44">
        <v>3.92</v>
      </c>
      <c r="O617" s="44">
        <v>3.92</v>
      </c>
      <c r="P617" s="44">
        <v>3.92</v>
      </c>
      <c r="Q617" s="44">
        <v>3.92</v>
      </c>
      <c r="R617" s="44">
        <v>3.92</v>
      </c>
      <c r="S617" s="44">
        <v>3.92</v>
      </c>
      <c r="T617" s="44">
        <v>3.92</v>
      </c>
      <c r="U617" s="44">
        <v>3.92</v>
      </c>
      <c r="V617" s="44">
        <v>3.92</v>
      </c>
      <c r="W617" s="44">
        <v>3.92</v>
      </c>
      <c r="X617" s="44">
        <v>3.92</v>
      </c>
      <c r="Y617" s="44">
        <v>3.92</v>
      </c>
      <c r="Z617" s="44">
        <v>3.92</v>
      </c>
      <c r="AA617" s="44">
        <v>3.92</v>
      </c>
    </row>
    <row r="618" spans="1:27" ht="12.75" hidden="1" customHeight="1" outlineLevel="1" x14ac:dyDescent="0.2">
      <c r="A618" s="99" t="s">
        <v>840</v>
      </c>
      <c r="B618" s="63" t="s">
        <v>81</v>
      </c>
      <c r="C618" s="43" t="s">
        <v>79</v>
      </c>
      <c r="D618" s="44">
        <f>$D$11</f>
        <v>110.23</v>
      </c>
      <c r="E618" s="44">
        <f t="shared" ref="E618:AA618" si="359">$D$11</f>
        <v>110.23</v>
      </c>
      <c r="F618" s="44">
        <f t="shared" si="359"/>
        <v>110.23</v>
      </c>
      <c r="G618" s="44">
        <f t="shared" si="359"/>
        <v>110.23</v>
      </c>
      <c r="H618" s="44">
        <f t="shared" si="359"/>
        <v>110.23</v>
      </c>
      <c r="I618" s="44">
        <f t="shared" si="359"/>
        <v>110.23</v>
      </c>
      <c r="J618" s="44">
        <f t="shared" si="359"/>
        <v>110.23</v>
      </c>
      <c r="K618" s="44">
        <f t="shared" si="359"/>
        <v>110.23</v>
      </c>
      <c r="L618" s="44">
        <f t="shared" si="359"/>
        <v>110.23</v>
      </c>
      <c r="M618" s="44">
        <f t="shared" si="359"/>
        <v>110.23</v>
      </c>
      <c r="N618" s="44">
        <f t="shared" si="359"/>
        <v>110.23</v>
      </c>
      <c r="O618" s="44">
        <f t="shared" si="359"/>
        <v>110.23</v>
      </c>
      <c r="P618" s="44">
        <f t="shared" si="359"/>
        <v>110.23</v>
      </c>
      <c r="Q618" s="44">
        <f t="shared" si="359"/>
        <v>110.23</v>
      </c>
      <c r="R618" s="44">
        <f t="shared" si="359"/>
        <v>110.23</v>
      </c>
      <c r="S618" s="44">
        <f t="shared" si="359"/>
        <v>110.23</v>
      </c>
      <c r="T618" s="44">
        <f t="shared" si="359"/>
        <v>110.23</v>
      </c>
      <c r="U618" s="44">
        <f t="shared" si="359"/>
        <v>110.23</v>
      </c>
      <c r="V618" s="44">
        <f t="shared" si="359"/>
        <v>110.23</v>
      </c>
      <c r="W618" s="44">
        <f t="shared" si="359"/>
        <v>110.23</v>
      </c>
      <c r="X618" s="44">
        <f t="shared" si="359"/>
        <v>110.23</v>
      </c>
      <c r="Y618" s="44">
        <f t="shared" si="359"/>
        <v>110.23</v>
      </c>
      <c r="Z618" s="44">
        <f t="shared" si="359"/>
        <v>110.23</v>
      </c>
      <c r="AA618" s="44">
        <f t="shared" si="359"/>
        <v>110.23</v>
      </c>
    </row>
    <row r="619" spans="1:27" collapsed="1" x14ac:dyDescent="0.2">
      <c r="A619" s="98" t="s">
        <v>841</v>
      </c>
      <c r="B619" s="28" t="str">
        <f>"28"&amp;"."&amp;$B$662&amp;"."&amp;$B$663</f>
        <v>28.08.2023</v>
      </c>
      <c r="C619" s="90" t="s">
        <v>76</v>
      </c>
      <c r="D619" s="91">
        <f>ROUND(((D620+D621+D623+D622)/1000),5)</f>
        <v>4.9826600000000001</v>
      </c>
      <c r="E619" s="91">
        <f>ROUND(((E620+E621+E623+E622)/1000),5)</f>
        <v>4.8409899999999997</v>
      </c>
      <c r="F619" s="91">
        <f>ROUND(((F620+F621+F623+F622)/1000),5)</f>
        <v>4.7707899999999999</v>
      </c>
      <c r="G619" s="91">
        <f t="shared" ref="G619:AA619" si="360">ROUND(((G620+G621+G623+G622)/1000),5)</f>
        <v>4.7078199999999999</v>
      </c>
      <c r="H619" s="91">
        <f t="shared" si="360"/>
        <v>4.7521899999999997</v>
      </c>
      <c r="I619" s="91">
        <f t="shared" si="360"/>
        <v>4.8422200000000002</v>
      </c>
      <c r="J619" s="91">
        <f t="shared" si="360"/>
        <v>5.0175400000000003</v>
      </c>
      <c r="K619" s="91">
        <f t="shared" si="360"/>
        <v>5.2979500000000002</v>
      </c>
      <c r="L619" s="91">
        <f t="shared" si="360"/>
        <v>5.5790199999999999</v>
      </c>
      <c r="M619" s="91">
        <f t="shared" si="360"/>
        <v>5.6911300000000002</v>
      </c>
      <c r="N619" s="91">
        <f t="shared" si="360"/>
        <v>5.7053599999999998</v>
      </c>
      <c r="O619" s="91">
        <f t="shared" si="360"/>
        <v>5.70608</v>
      </c>
      <c r="P619" s="91">
        <f t="shared" si="360"/>
        <v>5.6968300000000003</v>
      </c>
      <c r="Q619" s="91">
        <f t="shared" si="360"/>
        <v>5.7522599999999997</v>
      </c>
      <c r="R619" s="91">
        <f t="shared" si="360"/>
        <v>5.8458100000000002</v>
      </c>
      <c r="S619" s="91">
        <f t="shared" si="360"/>
        <v>5.8377600000000003</v>
      </c>
      <c r="T619" s="91">
        <f t="shared" si="360"/>
        <v>5.8554700000000004</v>
      </c>
      <c r="U619" s="91">
        <f t="shared" si="360"/>
        <v>5.7153</v>
      </c>
      <c r="V619" s="91">
        <f t="shared" si="360"/>
        <v>5.7083000000000004</v>
      </c>
      <c r="W619" s="91">
        <f t="shared" si="360"/>
        <v>5.7158199999999999</v>
      </c>
      <c r="X619" s="91">
        <f t="shared" si="360"/>
        <v>5.6915699999999996</v>
      </c>
      <c r="Y619" s="91">
        <f t="shared" si="360"/>
        <v>5.6074799999999998</v>
      </c>
      <c r="Z619" s="91">
        <f t="shared" si="360"/>
        <v>5.3741899999999996</v>
      </c>
      <c r="AA619" s="91">
        <f t="shared" si="360"/>
        <v>5.1299099999999997</v>
      </c>
    </row>
    <row r="620" spans="1:27" ht="12.75" hidden="1" customHeight="1" outlineLevel="1" x14ac:dyDescent="0.2">
      <c r="A620" s="99" t="s">
        <v>842</v>
      </c>
      <c r="B620" s="63" t="s">
        <v>238</v>
      </c>
      <c r="C620" s="43" t="s">
        <v>79</v>
      </c>
      <c r="D620" s="44">
        <v>1308.74</v>
      </c>
      <c r="E620" s="44">
        <v>1167.07</v>
      </c>
      <c r="F620" s="44">
        <v>1096.8699999999999</v>
      </c>
      <c r="G620" s="44">
        <v>1033.9000000000001</v>
      </c>
      <c r="H620" s="44">
        <v>1078.27</v>
      </c>
      <c r="I620" s="44">
        <v>1168.3</v>
      </c>
      <c r="J620" s="44">
        <v>1343.62</v>
      </c>
      <c r="K620" s="44">
        <v>1624.03</v>
      </c>
      <c r="L620" s="44">
        <v>1905.1</v>
      </c>
      <c r="M620" s="44">
        <v>2017.21</v>
      </c>
      <c r="N620" s="44">
        <v>2031.44</v>
      </c>
      <c r="O620" s="44">
        <v>2032.16</v>
      </c>
      <c r="P620" s="44">
        <v>2022.91</v>
      </c>
      <c r="Q620" s="44">
        <v>2078.34</v>
      </c>
      <c r="R620" s="44">
        <v>2171.89</v>
      </c>
      <c r="S620" s="44">
        <v>2163.84</v>
      </c>
      <c r="T620" s="44">
        <v>2181.5500000000002</v>
      </c>
      <c r="U620" s="44">
        <v>2041.38</v>
      </c>
      <c r="V620" s="44">
        <v>2034.38</v>
      </c>
      <c r="W620" s="44">
        <v>2041.9</v>
      </c>
      <c r="X620" s="44">
        <v>2017.65</v>
      </c>
      <c r="Y620" s="44">
        <v>1933.56</v>
      </c>
      <c r="Z620" s="44">
        <v>1700.27</v>
      </c>
      <c r="AA620" s="44">
        <v>1455.99</v>
      </c>
    </row>
    <row r="621" spans="1:27" ht="12.75" hidden="1" customHeight="1" outlineLevel="1" x14ac:dyDescent="0.2">
      <c r="A621" s="99" t="s">
        <v>843</v>
      </c>
      <c r="B621" s="63" t="s">
        <v>90</v>
      </c>
      <c r="C621" s="43" t="s">
        <v>79</v>
      </c>
      <c r="D621" s="44">
        <f>$D$486</f>
        <v>3559.77</v>
      </c>
      <c r="E621" s="44">
        <f t="shared" ref="E621:AA621" si="361">$D$486</f>
        <v>3559.77</v>
      </c>
      <c r="F621" s="44">
        <f t="shared" si="361"/>
        <v>3559.77</v>
      </c>
      <c r="G621" s="44">
        <f t="shared" si="361"/>
        <v>3559.77</v>
      </c>
      <c r="H621" s="44">
        <f t="shared" si="361"/>
        <v>3559.77</v>
      </c>
      <c r="I621" s="44">
        <f t="shared" si="361"/>
        <v>3559.77</v>
      </c>
      <c r="J621" s="44">
        <f t="shared" si="361"/>
        <v>3559.77</v>
      </c>
      <c r="K621" s="44">
        <f t="shared" si="361"/>
        <v>3559.77</v>
      </c>
      <c r="L621" s="44">
        <f t="shared" si="361"/>
        <v>3559.77</v>
      </c>
      <c r="M621" s="44">
        <f t="shared" si="361"/>
        <v>3559.77</v>
      </c>
      <c r="N621" s="44">
        <f t="shared" si="361"/>
        <v>3559.77</v>
      </c>
      <c r="O621" s="44">
        <f t="shared" si="361"/>
        <v>3559.77</v>
      </c>
      <c r="P621" s="44">
        <f t="shared" si="361"/>
        <v>3559.77</v>
      </c>
      <c r="Q621" s="44">
        <f t="shared" si="361"/>
        <v>3559.77</v>
      </c>
      <c r="R621" s="44">
        <f t="shared" si="361"/>
        <v>3559.77</v>
      </c>
      <c r="S621" s="44">
        <f t="shared" si="361"/>
        <v>3559.77</v>
      </c>
      <c r="T621" s="44">
        <f t="shared" si="361"/>
        <v>3559.77</v>
      </c>
      <c r="U621" s="44">
        <f t="shared" si="361"/>
        <v>3559.77</v>
      </c>
      <c r="V621" s="44">
        <f t="shared" si="361"/>
        <v>3559.77</v>
      </c>
      <c r="W621" s="44">
        <f t="shared" si="361"/>
        <v>3559.77</v>
      </c>
      <c r="X621" s="44">
        <f t="shared" si="361"/>
        <v>3559.77</v>
      </c>
      <c r="Y621" s="44">
        <f t="shared" si="361"/>
        <v>3559.77</v>
      </c>
      <c r="Z621" s="44">
        <f t="shared" si="361"/>
        <v>3559.77</v>
      </c>
      <c r="AA621" s="44">
        <f t="shared" si="361"/>
        <v>3559.77</v>
      </c>
    </row>
    <row r="622" spans="1:27" ht="12.75" hidden="1" customHeight="1" outlineLevel="1" x14ac:dyDescent="0.2">
      <c r="A622" s="99" t="s">
        <v>844</v>
      </c>
      <c r="B622" s="63" t="s">
        <v>83</v>
      </c>
      <c r="C622" s="43" t="s">
        <v>79</v>
      </c>
      <c r="D622" s="44">
        <v>3.92</v>
      </c>
      <c r="E622" s="44">
        <v>3.92</v>
      </c>
      <c r="F622" s="44">
        <v>3.92</v>
      </c>
      <c r="G622" s="44">
        <v>3.92</v>
      </c>
      <c r="H622" s="44">
        <v>3.92</v>
      </c>
      <c r="I622" s="44">
        <v>3.92</v>
      </c>
      <c r="J622" s="44">
        <v>3.92</v>
      </c>
      <c r="K622" s="44">
        <v>3.92</v>
      </c>
      <c r="L622" s="44">
        <v>3.92</v>
      </c>
      <c r="M622" s="44">
        <v>3.92</v>
      </c>
      <c r="N622" s="44">
        <v>3.92</v>
      </c>
      <c r="O622" s="44">
        <v>3.92</v>
      </c>
      <c r="P622" s="44">
        <v>3.92</v>
      </c>
      <c r="Q622" s="44">
        <v>3.92</v>
      </c>
      <c r="R622" s="44">
        <v>3.92</v>
      </c>
      <c r="S622" s="44">
        <v>3.92</v>
      </c>
      <c r="T622" s="44">
        <v>3.92</v>
      </c>
      <c r="U622" s="44">
        <v>3.92</v>
      </c>
      <c r="V622" s="44">
        <v>3.92</v>
      </c>
      <c r="W622" s="44">
        <v>3.92</v>
      </c>
      <c r="X622" s="44">
        <v>3.92</v>
      </c>
      <c r="Y622" s="44">
        <v>3.92</v>
      </c>
      <c r="Z622" s="44">
        <v>3.92</v>
      </c>
      <c r="AA622" s="44">
        <v>3.92</v>
      </c>
    </row>
    <row r="623" spans="1:27" ht="12.75" hidden="1" customHeight="1" outlineLevel="1" x14ac:dyDescent="0.2">
      <c r="A623" s="99" t="s">
        <v>845</v>
      </c>
      <c r="B623" s="63" t="s">
        <v>81</v>
      </c>
      <c r="C623" s="43" t="s">
        <v>79</v>
      </c>
      <c r="D623" s="44">
        <f>$D$11</f>
        <v>110.23</v>
      </c>
      <c r="E623" s="44">
        <f t="shared" ref="E623:AA623" si="362">$D$11</f>
        <v>110.23</v>
      </c>
      <c r="F623" s="44">
        <f t="shared" si="362"/>
        <v>110.23</v>
      </c>
      <c r="G623" s="44">
        <f t="shared" si="362"/>
        <v>110.23</v>
      </c>
      <c r="H623" s="44">
        <f t="shared" si="362"/>
        <v>110.23</v>
      </c>
      <c r="I623" s="44">
        <f t="shared" si="362"/>
        <v>110.23</v>
      </c>
      <c r="J623" s="44">
        <f t="shared" si="362"/>
        <v>110.23</v>
      </c>
      <c r="K623" s="44">
        <f t="shared" si="362"/>
        <v>110.23</v>
      </c>
      <c r="L623" s="44">
        <f t="shared" si="362"/>
        <v>110.23</v>
      </c>
      <c r="M623" s="44">
        <f t="shared" si="362"/>
        <v>110.23</v>
      </c>
      <c r="N623" s="44">
        <f t="shared" si="362"/>
        <v>110.23</v>
      </c>
      <c r="O623" s="44">
        <f t="shared" si="362"/>
        <v>110.23</v>
      </c>
      <c r="P623" s="44">
        <f t="shared" si="362"/>
        <v>110.23</v>
      </c>
      <c r="Q623" s="44">
        <f t="shared" si="362"/>
        <v>110.23</v>
      </c>
      <c r="R623" s="44">
        <f t="shared" si="362"/>
        <v>110.23</v>
      </c>
      <c r="S623" s="44">
        <f t="shared" si="362"/>
        <v>110.23</v>
      </c>
      <c r="T623" s="44">
        <f t="shared" si="362"/>
        <v>110.23</v>
      </c>
      <c r="U623" s="44">
        <f t="shared" si="362"/>
        <v>110.23</v>
      </c>
      <c r="V623" s="44">
        <f t="shared" si="362"/>
        <v>110.23</v>
      </c>
      <c r="W623" s="44">
        <f t="shared" si="362"/>
        <v>110.23</v>
      </c>
      <c r="X623" s="44">
        <f t="shared" si="362"/>
        <v>110.23</v>
      </c>
      <c r="Y623" s="44">
        <f t="shared" si="362"/>
        <v>110.23</v>
      </c>
      <c r="Z623" s="44">
        <f t="shared" si="362"/>
        <v>110.23</v>
      </c>
      <c r="AA623" s="44">
        <f t="shared" si="362"/>
        <v>110.23</v>
      </c>
    </row>
    <row r="624" spans="1:27" collapsed="1" x14ac:dyDescent="0.2">
      <c r="A624" s="98" t="s">
        <v>846</v>
      </c>
      <c r="B624" s="28" t="str">
        <f>"29"&amp;"."&amp;$B$662&amp;"."&amp;$B$663</f>
        <v>29.08.2023</v>
      </c>
      <c r="C624" s="90" t="s">
        <v>76</v>
      </c>
      <c r="D624" s="91">
        <f>ROUND(((D625+D626+D628+D627)/1000),5)</f>
        <v>4.9976200000000004</v>
      </c>
      <c r="E624" s="91">
        <f>ROUND(((E625+E626+E628+E627)/1000),5)</f>
        <v>4.8600000000000003</v>
      </c>
      <c r="F624" s="91">
        <f>ROUND(((F625+F626+F628+F627)/1000),5)</f>
        <v>4.7424299999999997</v>
      </c>
      <c r="G624" s="91">
        <f t="shared" ref="G624:AA624" si="363">ROUND(((G625+G626+G628+G627)/1000),5)</f>
        <v>4.7446700000000002</v>
      </c>
      <c r="H624" s="91">
        <f t="shared" si="363"/>
        <v>4.8163499999999999</v>
      </c>
      <c r="I624" s="91">
        <f t="shared" si="363"/>
        <v>4.9482600000000003</v>
      </c>
      <c r="J624" s="91">
        <f t="shared" si="363"/>
        <v>5.0346700000000002</v>
      </c>
      <c r="K624" s="91">
        <f t="shared" si="363"/>
        <v>5.2949099999999998</v>
      </c>
      <c r="L624" s="91">
        <f t="shared" si="363"/>
        <v>5.6541899999999998</v>
      </c>
      <c r="M624" s="91">
        <f t="shared" si="363"/>
        <v>5.7192100000000003</v>
      </c>
      <c r="N624" s="91">
        <f t="shared" si="363"/>
        <v>5.7585600000000001</v>
      </c>
      <c r="O624" s="91">
        <f t="shared" si="363"/>
        <v>5.7366200000000003</v>
      </c>
      <c r="P624" s="91">
        <f t="shared" si="363"/>
        <v>5.7273899999999998</v>
      </c>
      <c r="Q624" s="91">
        <f t="shared" si="363"/>
        <v>5.7459800000000003</v>
      </c>
      <c r="R624" s="91">
        <f t="shared" si="363"/>
        <v>5.7928699999999997</v>
      </c>
      <c r="S624" s="91">
        <f t="shared" si="363"/>
        <v>5.7929599999999999</v>
      </c>
      <c r="T624" s="91">
        <f t="shared" si="363"/>
        <v>5.7831999999999999</v>
      </c>
      <c r="U624" s="91">
        <f t="shared" si="363"/>
        <v>5.7655700000000003</v>
      </c>
      <c r="V624" s="91">
        <f t="shared" si="363"/>
        <v>5.7434900000000004</v>
      </c>
      <c r="W624" s="91">
        <f t="shared" si="363"/>
        <v>5.7744200000000001</v>
      </c>
      <c r="X624" s="91">
        <f t="shared" si="363"/>
        <v>5.7801799999999997</v>
      </c>
      <c r="Y624" s="91">
        <f t="shared" si="363"/>
        <v>5.7196899999999999</v>
      </c>
      <c r="Z624" s="91">
        <f t="shared" si="363"/>
        <v>5.36972</v>
      </c>
      <c r="AA624" s="91">
        <f t="shared" si="363"/>
        <v>5.1654900000000001</v>
      </c>
    </row>
    <row r="625" spans="1:27" ht="12.75" hidden="1" customHeight="1" outlineLevel="1" x14ac:dyDescent="0.2">
      <c r="A625" s="99" t="s">
        <v>847</v>
      </c>
      <c r="B625" s="63" t="s">
        <v>238</v>
      </c>
      <c r="C625" s="43" t="s">
        <v>79</v>
      </c>
      <c r="D625" s="44">
        <v>1323.7</v>
      </c>
      <c r="E625" s="44">
        <v>1186.08</v>
      </c>
      <c r="F625" s="44">
        <v>1068.51</v>
      </c>
      <c r="G625" s="44">
        <v>1070.75</v>
      </c>
      <c r="H625" s="44">
        <v>1142.43</v>
      </c>
      <c r="I625" s="44">
        <v>1274.3399999999999</v>
      </c>
      <c r="J625" s="44">
        <v>1360.75</v>
      </c>
      <c r="K625" s="44">
        <v>1620.99</v>
      </c>
      <c r="L625" s="44">
        <v>1980.27</v>
      </c>
      <c r="M625" s="44">
        <v>2045.29</v>
      </c>
      <c r="N625" s="44">
        <v>2084.64</v>
      </c>
      <c r="O625" s="44">
        <v>2062.6999999999998</v>
      </c>
      <c r="P625" s="44">
        <v>2053.4699999999998</v>
      </c>
      <c r="Q625" s="44">
        <v>2072.06</v>
      </c>
      <c r="R625" s="44">
        <v>2118.9499999999998</v>
      </c>
      <c r="S625" s="44">
        <v>2119.04</v>
      </c>
      <c r="T625" s="44">
        <v>2109.2800000000002</v>
      </c>
      <c r="U625" s="44">
        <v>2091.65</v>
      </c>
      <c r="V625" s="44">
        <v>2069.5700000000002</v>
      </c>
      <c r="W625" s="44">
        <v>2100.5</v>
      </c>
      <c r="X625" s="44">
        <v>2106.2600000000002</v>
      </c>
      <c r="Y625" s="44">
        <v>2045.77</v>
      </c>
      <c r="Z625" s="44">
        <v>1695.8</v>
      </c>
      <c r="AA625" s="44">
        <v>1491.57</v>
      </c>
    </row>
    <row r="626" spans="1:27" ht="12.75" hidden="1" customHeight="1" outlineLevel="1" x14ac:dyDescent="0.2">
      <c r="A626" s="99" t="s">
        <v>848</v>
      </c>
      <c r="B626" s="63" t="s">
        <v>90</v>
      </c>
      <c r="C626" s="43" t="s">
        <v>79</v>
      </c>
      <c r="D626" s="44">
        <f>$D$486</f>
        <v>3559.77</v>
      </c>
      <c r="E626" s="44">
        <f t="shared" ref="E626:AA626" si="364">$D$486</f>
        <v>3559.77</v>
      </c>
      <c r="F626" s="44">
        <f t="shared" si="364"/>
        <v>3559.77</v>
      </c>
      <c r="G626" s="44">
        <f t="shared" si="364"/>
        <v>3559.77</v>
      </c>
      <c r="H626" s="44">
        <f t="shared" si="364"/>
        <v>3559.77</v>
      </c>
      <c r="I626" s="44">
        <f t="shared" si="364"/>
        <v>3559.77</v>
      </c>
      <c r="J626" s="44">
        <f t="shared" si="364"/>
        <v>3559.77</v>
      </c>
      <c r="K626" s="44">
        <f t="shared" si="364"/>
        <v>3559.77</v>
      </c>
      <c r="L626" s="44">
        <f t="shared" si="364"/>
        <v>3559.77</v>
      </c>
      <c r="M626" s="44">
        <f t="shared" si="364"/>
        <v>3559.77</v>
      </c>
      <c r="N626" s="44">
        <f t="shared" si="364"/>
        <v>3559.77</v>
      </c>
      <c r="O626" s="44">
        <f t="shared" si="364"/>
        <v>3559.77</v>
      </c>
      <c r="P626" s="44">
        <f t="shared" si="364"/>
        <v>3559.77</v>
      </c>
      <c r="Q626" s="44">
        <f t="shared" si="364"/>
        <v>3559.77</v>
      </c>
      <c r="R626" s="44">
        <f t="shared" si="364"/>
        <v>3559.77</v>
      </c>
      <c r="S626" s="44">
        <f t="shared" si="364"/>
        <v>3559.77</v>
      </c>
      <c r="T626" s="44">
        <f t="shared" si="364"/>
        <v>3559.77</v>
      </c>
      <c r="U626" s="44">
        <f t="shared" si="364"/>
        <v>3559.77</v>
      </c>
      <c r="V626" s="44">
        <f t="shared" si="364"/>
        <v>3559.77</v>
      </c>
      <c r="W626" s="44">
        <f t="shared" si="364"/>
        <v>3559.77</v>
      </c>
      <c r="X626" s="44">
        <f t="shared" si="364"/>
        <v>3559.77</v>
      </c>
      <c r="Y626" s="44">
        <f t="shared" si="364"/>
        <v>3559.77</v>
      </c>
      <c r="Z626" s="44">
        <f t="shared" si="364"/>
        <v>3559.77</v>
      </c>
      <c r="AA626" s="44">
        <f t="shared" si="364"/>
        <v>3559.77</v>
      </c>
    </row>
    <row r="627" spans="1:27" ht="12.75" hidden="1" customHeight="1" outlineLevel="1" x14ac:dyDescent="0.2">
      <c r="A627" s="99" t="s">
        <v>849</v>
      </c>
      <c r="B627" s="63" t="s">
        <v>83</v>
      </c>
      <c r="C627" s="43" t="s">
        <v>79</v>
      </c>
      <c r="D627" s="44">
        <v>3.92</v>
      </c>
      <c r="E627" s="44">
        <v>3.92</v>
      </c>
      <c r="F627" s="44">
        <v>3.92</v>
      </c>
      <c r="G627" s="44">
        <v>3.92</v>
      </c>
      <c r="H627" s="44">
        <v>3.92</v>
      </c>
      <c r="I627" s="44">
        <v>3.92</v>
      </c>
      <c r="J627" s="44">
        <v>3.92</v>
      </c>
      <c r="K627" s="44">
        <v>3.92</v>
      </c>
      <c r="L627" s="44">
        <v>3.92</v>
      </c>
      <c r="M627" s="44">
        <v>3.92</v>
      </c>
      <c r="N627" s="44">
        <v>3.92</v>
      </c>
      <c r="O627" s="44">
        <v>3.92</v>
      </c>
      <c r="P627" s="44">
        <v>3.92</v>
      </c>
      <c r="Q627" s="44">
        <v>3.92</v>
      </c>
      <c r="R627" s="44">
        <v>3.92</v>
      </c>
      <c r="S627" s="44">
        <v>3.92</v>
      </c>
      <c r="T627" s="44">
        <v>3.92</v>
      </c>
      <c r="U627" s="44">
        <v>3.92</v>
      </c>
      <c r="V627" s="44">
        <v>3.92</v>
      </c>
      <c r="W627" s="44">
        <v>3.92</v>
      </c>
      <c r="X627" s="44">
        <v>3.92</v>
      </c>
      <c r="Y627" s="44">
        <v>3.92</v>
      </c>
      <c r="Z627" s="44">
        <v>3.92</v>
      </c>
      <c r="AA627" s="44">
        <v>3.92</v>
      </c>
    </row>
    <row r="628" spans="1:27" ht="12.75" hidden="1" customHeight="1" outlineLevel="1" x14ac:dyDescent="0.2">
      <c r="A628" s="99" t="s">
        <v>850</v>
      </c>
      <c r="B628" s="63" t="s">
        <v>81</v>
      </c>
      <c r="C628" s="43" t="s">
        <v>79</v>
      </c>
      <c r="D628" s="44">
        <f>$D$11</f>
        <v>110.23</v>
      </c>
      <c r="E628" s="44">
        <f t="shared" ref="E628:AA628" si="365">$D$11</f>
        <v>110.23</v>
      </c>
      <c r="F628" s="44">
        <f t="shared" si="365"/>
        <v>110.23</v>
      </c>
      <c r="G628" s="44">
        <f t="shared" si="365"/>
        <v>110.23</v>
      </c>
      <c r="H628" s="44">
        <f t="shared" si="365"/>
        <v>110.23</v>
      </c>
      <c r="I628" s="44">
        <f t="shared" si="365"/>
        <v>110.23</v>
      </c>
      <c r="J628" s="44">
        <f t="shared" si="365"/>
        <v>110.23</v>
      </c>
      <c r="K628" s="44">
        <f t="shared" si="365"/>
        <v>110.23</v>
      </c>
      <c r="L628" s="44">
        <f t="shared" si="365"/>
        <v>110.23</v>
      </c>
      <c r="M628" s="44">
        <f t="shared" si="365"/>
        <v>110.23</v>
      </c>
      <c r="N628" s="44">
        <f t="shared" si="365"/>
        <v>110.23</v>
      </c>
      <c r="O628" s="44">
        <f t="shared" si="365"/>
        <v>110.23</v>
      </c>
      <c r="P628" s="44">
        <f t="shared" si="365"/>
        <v>110.23</v>
      </c>
      <c r="Q628" s="44">
        <f t="shared" si="365"/>
        <v>110.23</v>
      </c>
      <c r="R628" s="44">
        <f t="shared" si="365"/>
        <v>110.23</v>
      </c>
      <c r="S628" s="44">
        <f t="shared" si="365"/>
        <v>110.23</v>
      </c>
      <c r="T628" s="44">
        <f t="shared" si="365"/>
        <v>110.23</v>
      </c>
      <c r="U628" s="44">
        <f t="shared" si="365"/>
        <v>110.23</v>
      </c>
      <c r="V628" s="44">
        <f t="shared" si="365"/>
        <v>110.23</v>
      </c>
      <c r="W628" s="44">
        <f t="shared" si="365"/>
        <v>110.23</v>
      </c>
      <c r="X628" s="44">
        <f t="shared" si="365"/>
        <v>110.23</v>
      </c>
      <c r="Y628" s="44">
        <f t="shared" si="365"/>
        <v>110.23</v>
      </c>
      <c r="Z628" s="44">
        <f t="shared" si="365"/>
        <v>110.23</v>
      </c>
      <c r="AA628" s="44">
        <f t="shared" si="365"/>
        <v>110.23</v>
      </c>
    </row>
    <row r="629" spans="1:27" collapsed="1" x14ac:dyDescent="0.2">
      <c r="A629" s="98" t="s">
        <v>851</v>
      </c>
      <c r="B629" s="28" t="str">
        <f>"30"&amp;"."&amp;$B$662&amp;"."&amp;$B$663</f>
        <v>30.08.2023</v>
      </c>
      <c r="C629" s="90" t="s">
        <v>76</v>
      </c>
      <c r="D629" s="91">
        <f>ROUND(((D630+D631+D633+D632)/1000),5)</f>
        <v>5.1547400000000003</v>
      </c>
      <c r="E629" s="91">
        <f>ROUND(((E630+E631+E633+E632)/1000),5)</f>
        <v>5.0288399999999998</v>
      </c>
      <c r="F629" s="91">
        <f>ROUND(((F630+F631+F633+F632)/1000),5)</f>
        <v>4.9753800000000004</v>
      </c>
      <c r="G629" s="91">
        <f t="shared" ref="G629:AA629" si="366">ROUND(((G630+G631+G633+G632)/1000),5)</f>
        <v>4.9659500000000003</v>
      </c>
      <c r="H629" s="91">
        <f t="shared" si="366"/>
        <v>4.9732200000000004</v>
      </c>
      <c r="I629" s="91">
        <f t="shared" si="366"/>
        <v>5.0339799999999997</v>
      </c>
      <c r="J629" s="91">
        <f t="shared" si="366"/>
        <v>5.1550099999999999</v>
      </c>
      <c r="K629" s="91">
        <f t="shared" si="366"/>
        <v>5.3727400000000003</v>
      </c>
      <c r="L629" s="91">
        <f t="shared" si="366"/>
        <v>5.6849800000000004</v>
      </c>
      <c r="M629" s="91">
        <f t="shared" si="366"/>
        <v>5.7608100000000002</v>
      </c>
      <c r="N629" s="91">
        <f t="shared" si="366"/>
        <v>5.80837</v>
      </c>
      <c r="O629" s="91">
        <f t="shared" si="366"/>
        <v>5.7888099999999998</v>
      </c>
      <c r="P629" s="91">
        <f t="shared" si="366"/>
        <v>5.7872000000000003</v>
      </c>
      <c r="Q629" s="91">
        <f t="shared" si="366"/>
        <v>5.8012100000000002</v>
      </c>
      <c r="R629" s="91">
        <f t="shared" si="366"/>
        <v>5.8934499999999996</v>
      </c>
      <c r="S629" s="91">
        <f t="shared" si="366"/>
        <v>5.8940000000000001</v>
      </c>
      <c r="T629" s="91">
        <f t="shared" si="366"/>
        <v>5.8801600000000001</v>
      </c>
      <c r="U629" s="91">
        <f t="shared" si="366"/>
        <v>5.8616700000000002</v>
      </c>
      <c r="V629" s="91">
        <f t="shared" si="366"/>
        <v>5.83202</v>
      </c>
      <c r="W629" s="91">
        <f t="shared" si="366"/>
        <v>5.8677799999999998</v>
      </c>
      <c r="X629" s="91">
        <f t="shared" si="366"/>
        <v>5.8450499999999996</v>
      </c>
      <c r="Y629" s="91">
        <f t="shared" si="366"/>
        <v>5.71699</v>
      </c>
      <c r="Z629" s="91">
        <f t="shared" si="366"/>
        <v>5.4688299999999996</v>
      </c>
      <c r="AA629" s="91">
        <f t="shared" si="366"/>
        <v>5.2776899999999998</v>
      </c>
    </row>
    <row r="630" spans="1:27" ht="12.75" hidden="1" customHeight="1" outlineLevel="1" x14ac:dyDescent="0.2">
      <c r="A630" s="99" t="s">
        <v>852</v>
      </c>
      <c r="B630" s="63" t="s">
        <v>238</v>
      </c>
      <c r="C630" s="43" t="s">
        <v>79</v>
      </c>
      <c r="D630" s="44">
        <v>1480.82</v>
      </c>
      <c r="E630" s="44">
        <v>1354.92</v>
      </c>
      <c r="F630" s="44">
        <v>1301.46</v>
      </c>
      <c r="G630" s="44">
        <v>1292.03</v>
      </c>
      <c r="H630" s="44">
        <v>1299.3</v>
      </c>
      <c r="I630" s="44">
        <v>1360.06</v>
      </c>
      <c r="J630" s="44">
        <v>1481.09</v>
      </c>
      <c r="K630" s="44">
        <v>1698.82</v>
      </c>
      <c r="L630" s="44">
        <v>2011.06</v>
      </c>
      <c r="M630" s="44">
        <v>2086.89</v>
      </c>
      <c r="N630" s="44">
        <v>2134.4499999999998</v>
      </c>
      <c r="O630" s="44">
        <v>2114.89</v>
      </c>
      <c r="P630" s="44">
        <v>2113.2800000000002</v>
      </c>
      <c r="Q630" s="44">
        <v>2127.29</v>
      </c>
      <c r="R630" s="44">
        <v>2219.5300000000002</v>
      </c>
      <c r="S630" s="44">
        <v>2220.08</v>
      </c>
      <c r="T630" s="44">
        <v>2206.2399999999998</v>
      </c>
      <c r="U630" s="44">
        <v>2187.75</v>
      </c>
      <c r="V630" s="44">
        <v>2158.1</v>
      </c>
      <c r="W630" s="44">
        <v>2193.86</v>
      </c>
      <c r="X630" s="44">
        <v>2171.13</v>
      </c>
      <c r="Y630" s="44">
        <v>2043.07</v>
      </c>
      <c r="Z630" s="44">
        <v>1794.91</v>
      </c>
      <c r="AA630" s="44">
        <v>1603.77</v>
      </c>
    </row>
    <row r="631" spans="1:27" ht="12.75" hidden="1" customHeight="1" outlineLevel="1" x14ac:dyDescent="0.2">
      <c r="A631" s="99" t="s">
        <v>853</v>
      </c>
      <c r="B631" s="63" t="s">
        <v>90</v>
      </c>
      <c r="C631" s="43" t="s">
        <v>79</v>
      </c>
      <c r="D631" s="44">
        <f>$D$486</f>
        <v>3559.77</v>
      </c>
      <c r="E631" s="44">
        <f t="shared" ref="E631:AA631" si="367">$D$486</f>
        <v>3559.77</v>
      </c>
      <c r="F631" s="44">
        <f t="shared" si="367"/>
        <v>3559.77</v>
      </c>
      <c r="G631" s="44">
        <f t="shared" si="367"/>
        <v>3559.77</v>
      </c>
      <c r="H631" s="44">
        <f t="shared" si="367"/>
        <v>3559.77</v>
      </c>
      <c r="I631" s="44">
        <f t="shared" si="367"/>
        <v>3559.77</v>
      </c>
      <c r="J631" s="44">
        <f t="shared" si="367"/>
        <v>3559.77</v>
      </c>
      <c r="K631" s="44">
        <f t="shared" si="367"/>
        <v>3559.77</v>
      </c>
      <c r="L631" s="44">
        <f t="shared" si="367"/>
        <v>3559.77</v>
      </c>
      <c r="M631" s="44">
        <f t="shared" si="367"/>
        <v>3559.77</v>
      </c>
      <c r="N631" s="44">
        <f t="shared" si="367"/>
        <v>3559.77</v>
      </c>
      <c r="O631" s="44">
        <f t="shared" si="367"/>
        <v>3559.77</v>
      </c>
      <c r="P631" s="44">
        <f t="shared" si="367"/>
        <v>3559.77</v>
      </c>
      <c r="Q631" s="44">
        <f t="shared" si="367"/>
        <v>3559.77</v>
      </c>
      <c r="R631" s="44">
        <f t="shared" si="367"/>
        <v>3559.77</v>
      </c>
      <c r="S631" s="44">
        <f t="shared" si="367"/>
        <v>3559.77</v>
      </c>
      <c r="T631" s="44">
        <f t="shared" si="367"/>
        <v>3559.77</v>
      </c>
      <c r="U631" s="44">
        <f t="shared" si="367"/>
        <v>3559.77</v>
      </c>
      <c r="V631" s="44">
        <f t="shared" si="367"/>
        <v>3559.77</v>
      </c>
      <c r="W631" s="44">
        <f t="shared" si="367"/>
        <v>3559.77</v>
      </c>
      <c r="X631" s="44">
        <f t="shared" si="367"/>
        <v>3559.77</v>
      </c>
      <c r="Y631" s="44">
        <f t="shared" si="367"/>
        <v>3559.77</v>
      </c>
      <c r="Z631" s="44">
        <f t="shared" si="367"/>
        <v>3559.77</v>
      </c>
      <c r="AA631" s="44">
        <f t="shared" si="367"/>
        <v>3559.77</v>
      </c>
    </row>
    <row r="632" spans="1:27" ht="12.75" hidden="1" customHeight="1" outlineLevel="1" x14ac:dyDescent="0.2">
      <c r="A632" s="99" t="s">
        <v>854</v>
      </c>
      <c r="B632" s="63" t="s">
        <v>83</v>
      </c>
      <c r="C632" s="43" t="s">
        <v>79</v>
      </c>
      <c r="D632" s="44">
        <v>3.92</v>
      </c>
      <c r="E632" s="44">
        <v>3.92</v>
      </c>
      <c r="F632" s="44">
        <v>3.92</v>
      </c>
      <c r="G632" s="44">
        <v>3.92</v>
      </c>
      <c r="H632" s="44">
        <v>3.92</v>
      </c>
      <c r="I632" s="44">
        <v>3.92</v>
      </c>
      <c r="J632" s="44">
        <v>3.92</v>
      </c>
      <c r="K632" s="44">
        <v>3.92</v>
      </c>
      <c r="L632" s="44">
        <v>3.92</v>
      </c>
      <c r="M632" s="44">
        <v>3.92</v>
      </c>
      <c r="N632" s="44">
        <v>3.92</v>
      </c>
      <c r="O632" s="44">
        <v>3.92</v>
      </c>
      <c r="P632" s="44">
        <v>3.92</v>
      </c>
      <c r="Q632" s="44">
        <v>3.92</v>
      </c>
      <c r="R632" s="44">
        <v>3.92</v>
      </c>
      <c r="S632" s="44">
        <v>3.92</v>
      </c>
      <c r="T632" s="44">
        <v>3.92</v>
      </c>
      <c r="U632" s="44">
        <v>3.92</v>
      </c>
      <c r="V632" s="44">
        <v>3.92</v>
      </c>
      <c r="W632" s="44">
        <v>3.92</v>
      </c>
      <c r="X632" s="44">
        <v>3.92</v>
      </c>
      <c r="Y632" s="44">
        <v>3.92</v>
      </c>
      <c r="Z632" s="44">
        <v>3.92</v>
      </c>
      <c r="AA632" s="44">
        <v>3.92</v>
      </c>
    </row>
    <row r="633" spans="1:27" ht="12.75" hidden="1" customHeight="1" outlineLevel="1" x14ac:dyDescent="0.2">
      <c r="A633" s="99" t="s">
        <v>855</v>
      </c>
      <c r="B633" s="63" t="s">
        <v>81</v>
      </c>
      <c r="C633" s="43" t="s">
        <v>79</v>
      </c>
      <c r="D633" s="44">
        <f>$D$11</f>
        <v>110.23</v>
      </c>
      <c r="E633" s="44">
        <f t="shared" ref="E633:AA633" si="368">$D$11</f>
        <v>110.23</v>
      </c>
      <c r="F633" s="44">
        <f t="shared" si="368"/>
        <v>110.23</v>
      </c>
      <c r="G633" s="44">
        <f t="shared" si="368"/>
        <v>110.23</v>
      </c>
      <c r="H633" s="44">
        <f t="shared" si="368"/>
        <v>110.23</v>
      </c>
      <c r="I633" s="44">
        <f t="shared" si="368"/>
        <v>110.23</v>
      </c>
      <c r="J633" s="44">
        <f t="shared" si="368"/>
        <v>110.23</v>
      </c>
      <c r="K633" s="44">
        <f t="shared" si="368"/>
        <v>110.23</v>
      </c>
      <c r="L633" s="44">
        <f t="shared" si="368"/>
        <v>110.23</v>
      </c>
      <c r="M633" s="44">
        <f t="shared" si="368"/>
        <v>110.23</v>
      </c>
      <c r="N633" s="44">
        <f t="shared" si="368"/>
        <v>110.23</v>
      </c>
      <c r="O633" s="44">
        <f t="shared" si="368"/>
        <v>110.23</v>
      </c>
      <c r="P633" s="44">
        <f t="shared" si="368"/>
        <v>110.23</v>
      </c>
      <c r="Q633" s="44">
        <f t="shared" si="368"/>
        <v>110.23</v>
      </c>
      <c r="R633" s="44">
        <f t="shared" si="368"/>
        <v>110.23</v>
      </c>
      <c r="S633" s="44">
        <f t="shared" si="368"/>
        <v>110.23</v>
      </c>
      <c r="T633" s="44">
        <f t="shared" si="368"/>
        <v>110.23</v>
      </c>
      <c r="U633" s="44">
        <f t="shared" si="368"/>
        <v>110.23</v>
      </c>
      <c r="V633" s="44">
        <f t="shared" si="368"/>
        <v>110.23</v>
      </c>
      <c r="W633" s="44">
        <f t="shared" si="368"/>
        <v>110.23</v>
      </c>
      <c r="X633" s="44">
        <f t="shared" si="368"/>
        <v>110.23</v>
      </c>
      <c r="Y633" s="44">
        <f t="shared" si="368"/>
        <v>110.23</v>
      </c>
      <c r="Z633" s="44">
        <f t="shared" si="368"/>
        <v>110.23</v>
      </c>
      <c r="AA633" s="44">
        <f t="shared" si="368"/>
        <v>110.23</v>
      </c>
    </row>
    <row r="634" spans="1:27" collapsed="1" x14ac:dyDescent="0.2">
      <c r="A634" s="98" t="s">
        <v>856</v>
      </c>
      <c r="B634" s="28" t="str">
        <f>"31"&amp;"."&amp;$B$662&amp;"."&amp;$B$663</f>
        <v>31.08.2023</v>
      </c>
      <c r="C634" s="90" t="s">
        <v>76</v>
      </c>
      <c r="D634" s="91">
        <f>ROUND(((D635+D636+D638+D637)/1000),5)</f>
        <v>4.9697100000000001</v>
      </c>
      <c r="E634" s="91">
        <f>ROUND(((E635+E636+E638+E637)/1000),5)</f>
        <v>4.8609499999999999</v>
      </c>
      <c r="F634" s="91">
        <f>ROUND(((F635+F636+F638+F637)/1000),5)</f>
        <v>4.7762900000000004</v>
      </c>
      <c r="G634" s="91">
        <f t="shared" ref="G634:AA634" si="369">ROUND(((G635+G636+G638+G637)/1000),5)</f>
        <v>4.7586199999999996</v>
      </c>
      <c r="H634" s="91">
        <f t="shared" si="369"/>
        <v>4.8007099999999996</v>
      </c>
      <c r="I634" s="91">
        <f t="shared" si="369"/>
        <v>4.9258199999999999</v>
      </c>
      <c r="J634" s="91">
        <f t="shared" si="369"/>
        <v>5.0732799999999996</v>
      </c>
      <c r="K634" s="91">
        <f t="shared" si="369"/>
        <v>5.3354600000000003</v>
      </c>
      <c r="L634" s="91">
        <f t="shared" si="369"/>
        <v>5.5684399999999998</v>
      </c>
      <c r="M634" s="91">
        <f t="shared" si="369"/>
        <v>5.6878399999999996</v>
      </c>
      <c r="N634" s="91">
        <f t="shared" si="369"/>
        <v>5.8805199999999997</v>
      </c>
      <c r="O634" s="91">
        <f t="shared" si="369"/>
        <v>5.7277500000000003</v>
      </c>
      <c r="P634" s="91">
        <f t="shared" si="369"/>
        <v>5.6693699999999998</v>
      </c>
      <c r="Q634" s="91">
        <f t="shared" si="369"/>
        <v>5.6997400000000003</v>
      </c>
      <c r="R634" s="91">
        <f t="shared" si="369"/>
        <v>5.8371300000000002</v>
      </c>
      <c r="S634" s="91">
        <f t="shared" si="369"/>
        <v>5.8257399999999997</v>
      </c>
      <c r="T634" s="91">
        <f t="shared" si="369"/>
        <v>5.8085399999999998</v>
      </c>
      <c r="U634" s="91">
        <f t="shared" si="369"/>
        <v>5.7815399999999997</v>
      </c>
      <c r="V634" s="91">
        <f t="shared" si="369"/>
        <v>5.7856300000000003</v>
      </c>
      <c r="W634" s="91">
        <f t="shared" si="369"/>
        <v>5.7867199999999999</v>
      </c>
      <c r="X634" s="91">
        <f t="shared" si="369"/>
        <v>5.8344199999999997</v>
      </c>
      <c r="Y634" s="91">
        <f t="shared" si="369"/>
        <v>5.7417199999999999</v>
      </c>
      <c r="Z634" s="91">
        <f t="shared" si="369"/>
        <v>5.4530599999999998</v>
      </c>
      <c r="AA634" s="91">
        <f t="shared" si="369"/>
        <v>5.2505899999999999</v>
      </c>
    </row>
    <row r="635" spans="1:27" ht="12.75" hidden="1" customHeight="1" outlineLevel="1" x14ac:dyDescent="0.2">
      <c r="A635" s="99" t="s">
        <v>857</v>
      </c>
      <c r="B635" s="63" t="s">
        <v>238</v>
      </c>
      <c r="C635" s="43" t="s">
        <v>79</v>
      </c>
      <c r="D635" s="44">
        <v>1295.79</v>
      </c>
      <c r="E635" s="44">
        <v>1187.03</v>
      </c>
      <c r="F635" s="44">
        <v>1102.3699999999999</v>
      </c>
      <c r="G635" s="44">
        <v>1084.7</v>
      </c>
      <c r="H635" s="44">
        <v>1126.79</v>
      </c>
      <c r="I635" s="44">
        <v>1251.9000000000001</v>
      </c>
      <c r="J635" s="44">
        <v>1399.36</v>
      </c>
      <c r="K635" s="44">
        <v>1661.54</v>
      </c>
      <c r="L635" s="44">
        <v>1894.52</v>
      </c>
      <c r="M635" s="44">
        <v>2013.92</v>
      </c>
      <c r="N635" s="44">
        <v>2206.6</v>
      </c>
      <c r="O635" s="44">
        <v>2053.83</v>
      </c>
      <c r="P635" s="44">
        <v>1995.45</v>
      </c>
      <c r="Q635" s="44">
        <v>2025.82</v>
      </c>
      <c r="R635" s="44">
        <v>2163.21</v>
      </c>
      <c r="S635" s="44">
        <v>2151.8200000000002</v>
      </c>
      <c r="T635" s="44">
        <v>2134.62</v>
      </c>
      <c r="U635" s="44">
        <v>2107.62</v>
      </c>
      <c r="V635" s="44">
        <v>2111.71</v>
      </c>
      <c r="W635" s="44">
        <v>2112.8000000000002</v>
      </c>
      <c r="X635" s="44">
        <v>2160.5</v>
      </c>
      <c r="Y635" s="44">
        <v>2067.8000000000002</v>
      </c>
      <c r="Z635" s="44">
        <v>1779.14</v>
      </c>
      <c r="AA635" s="44">
        <v>1576.67</v>
      </c>
    </row>
    <row r="636" spans="1:27" ht="12.75" hidden="1" customHeight="1" outlineLevel="1" x14ac:dyDescent="0.2">
      <c r="A636" s="99" t="s">
        <v>858</v>
      </c>
      <c r="B636" s="63" t="s">
        <v>90</v>
      </c>
      <c r="C636" s="43" t="s">
        <v>79</v>
      </c>
      <c r="D636" s="44">
        <f>$D$486</f>
        <v>3559.77</v>
      </c>
      <c r="E636" s="44">
        <f t="shared" ref="E636:AA636" si="370">$D$486</f>
        <v>3559.77</v>
      </c>
      <c r="F636" s="44">
        <f t="shared" si="370"/>
        <v>3559.77</v>
      </c>
      <c r="G636" s="44">
        <f t="shared" si="370"/>
        <v>3559.77</v>
      </c>
      <c r="H636" s="44">
        <f t="shared" si="370"/>
        <v>3559.77</v>
      </c>
      <c r="I636" s="44">
        <f t="shared" si="370"/>
        <v>3559.77</v>
      </c>
      <c r="J636" s="44">
        <f t="shared" si="370"/>
        <v>3559.77</v>
      </c>
      <c r="K636" s="44">
        <f t="shared" si="370"/>
        <v>3559.77</v>
      </c>
      <c r="L636" s="44">
        <f t="shared" si="370"/>
        <v>3559.77</v>
      </c>
      <c r="M636" s="44">
        <f t="shared" si="370"/>
        <v>3559.77</v>
      </c>
      <c r="N636" s="44">
        <f t="shared" si="370"/>
        <v>3559.77</v>
      </c>
      <c r="O636" s="44">
        <f t="shared" si="370"/>
        <v>3559.77</v>
      </c>
      <c r="P636" s="44">
        <f t="shared" si="370"/>
        <v>3559.77</v>
      </c>
      <c r="Q636" s="44">
        <f t="shared" si="370"/>
        <v>3559.77</v>
      </c>
      <c r="R636" s="44">
        <f t="shared" si="370"/>
        <v>3559.77</v>
      </c>
      <c r="S636" s="44">
        <f t="shared" si="370"/>
        <v>3559.77</v>
      </c>
      <c r="T636" s="44">
        <f t="shared" si="370"/>
        <v>3559.77</v>
      </c>
      <c r="U636" s="44">
        <f t="shared" si="370"/>
        <v>3559.77</v>
      </c>
      <c r="V636" s="44">
        <f t="shared" si="370"/>
        <v>3559.77</v>
      </c>
      <c r="W636" s="44">
        <f t="shared" si="370"/>
        <v>3559.77</v>
      </c>
      <c r="X636" s="44">
        <f t="shared" si="370"/>
        <v>3559.77</v>
      </c>
      <c r="Y636" s="44">
        <f t="shared" si="370"/>
        <v>3559.77</v>
      </c>
      <c r="Z636" s="44">
        <f t="shared" si="370"/>
        <v>3559.77</v>
      </c>
      <c r="AA636" s="44">
        <f t="shared" si="370"/>
        <v>3559.77</v>
      </c>
    </row>
    <row r="637" spans="1:27" ht="12.75" hidden="1" customHeight="1" outlineLevel="1" x14ac:dyDescent="0.2">
      <c r="A637" s="99" t="s">
        <v>859</v>
      </c>
      <c r="B637" s="63" t="s">
        <v>83</v>
      </c>
      <c r="C637" s="43" t="s">
        <v>79</v>
      </c>
      <c r="D637" s="44">
        <v>3.92</v>
      </c>
      <c r="E637" s="44">
        <v>3.92</v>
      </c>
      <c r="F637" s="44">
        <v>3.92</v>
      </c>
      <c r="G637" s="44">
        <v>3.92</v>
      </c>
      <c r="H637" s="44">
        <v>3.92</v>
      </c>
      <c r="I637" s="44">
        <v>3.92</v>
      </c>
      <c r="J637" s="44">
        <v>3.92</v>
      </c>
      <c r="K637" s="44">
        <v>3.92</v>
      </c>
      <c r="L637" s="44">
        <v>3.92</v>
      </c>
      <c r="M637" s="44">
        <v>3.92</v>
      </c>
      <c r="N637" s="44">
        <v>3.92</v>
      </c>
      <c r="O637" s="44">
        <v>3.92</v>
      </c>
      <c r="P637" s="44">
        <v>3.92</v>
      </c>
      <c r="Q637" s="44">
        <v>3.92</v>
      </c>
      <c r="R637" s="44">
        <v>3.92</v>
      </c>
      <c r="S637" s="44">
        <v>3.92</v>
      </c>
      <c r="T637" s="44">
        <v>3.92</v>
      </c>
      <c r="U637" s="44">
        <v>3.92</v>
      </c>
      <c r="V637" s="44">
        <v>3.92</v>
      </c>
      <c r="W637" s="44">
        <v>3.92</v>
      </c>
      <c r="X637" s="44">
        <v>3.92</v>
      </c>
      <c r="Y637" s="44">
        <v>3.92</v>
      </c>
      <c r="Z637" s="44">
        <v>3.92</v>
      </c>
      <c r="AA637" s="44">
        <v>3.92</v>
      </c>
    </row>
    <row r="638" spans="1:27" ht="12.75" hidden="1" customHeight="1" outlineLevel="1" x14ac:dyDescent="0.2">
      <c r="A638" s="99" t="s">
        <v>860</v>
      </c>
      <c r="B638" s="63" t="s">
        <v>81</v>
      </c>
      <c r="C638" s="43" t="s">
        <v>79</v>
      </c>
      <c r="D638" s="44">
        <f>$D$11</f>
        <v>110.23</v>
      </c>
      <c r="E638" s="44">
        <f t="shared" ref="E638:AA638" si="371">$D$11</f>
        <v>110.23</v>
      </c>
      <c r="F638" s="44">
        <f t="shared" si="371"/>
        <v>110.23</v>
      </c>
      <c r="G638" s="44">
        <f t="shared" si="371"/>
        <v>110.23</v>
      </c>
      <c r="H638" s="44">
        <f t="shared" si="371"/>
        <v>110.23</v>
      </c>
      <c r="I638" s="44">
        <f t="shared" si="371"/>
        <v>110.23</v>
      </c>
      <c r="J638" s="44">
        <f t="shared" si="371"/>
        <v>110.23</v>
      </c>
      <c r="K638" s="44">
        <f t="shared" si="371"/>
        <v>110.23</v>
      </c>
      <c r="L638" s="44">
        <f t="shared" si="371"/>
        <v>110.23</v>
      </c>
      <c r="M638" s="44">
        <f t="shared" si="371"/>
        <v>110.23</v>
      </c>
      <c r="N638" s="44">
        <f t="shared" si="371"/>
        <v>110.23</v>
      </c>
      <c r="O638" s="44">
        <f t="shared" si="371"/>
        <v>110.23</v>
      </c>
      <c r="P638" s="44">
        <f t="shared" si="371"/>
        <v>110.23</v>
      </c>
      <c r="Q638" s="44">
        <f t="shared" si="371"/>
        <v>110.23</v>
      </c>
      <c r="R638" s="44">
        <f t="shared" si="371"/>
        <v>110.23</v>
      </c>
      <c r="S638" s="44">
        <f t="shared" si="371"/>
        <v>110.23</v>
      </c>
      <c r="T638" s="44">
        <f t="shared" si="371"/>
        <v>110.23</v>
      </c>
      <c r="U638" s="44">
        <f t="shared" si="371"/>
        <v>110.23</v>
      </c>
      <c r="V638" s="44">
        <f t="shared" si="371"/>
        <v>110.23</v>
      </c>
      <c r="W638" s="44">
        <f t="shared" si="371"/>
        <v>110.23</v>
      </c>
      <c r="X638" s="44">
        <f t="shared" si="371"/>
        <v>110.23</v>
      </c>
      <c r="Y638" s="44">
        <f t="shared" si="371"/>
        <v>110.23</v>
      </c>
      <c r="Z638" s="44">
        <f t="shared" si="371"/>
        <v>110.23</v>
      </c>
      <c r="AA638" s="44">
        <f t="shared" si="371"/>
        <v>110.23</v>
      </c>
    </row>
    <row r="639" spans="1:27" collapsed="1" x14ac:dyDescent="0.2">
      <c r="B639" s="101" t="s">
        <v>392</v>
      </c>
    </row>
    <row r="640" spans="1:27" x14ac:dyDescent="0.2">
      <c r="B640" s="101" t="s">
        <v>392</v>
      </c>
    </row>
    <row r="641" spans="1:27" x14ac:dyDescent="0.2">
      <c r="A641" s="175" t="s">
        <v>861</v>
      </c>
      <c r="B641" s="176"/>
      <c r="C641" s="176"/>
      <c r="D641" s="176"/>
      <c r="E641" s="176"/>
      <c r="F641" s="176"/>
      <c r="G641" s="176"/>
      <c r="H641" s="17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7"/>
    </row>
    <row r="642" spans="1:27" ht="15" customHeight="1" x14ac:dyDescent="0.2">
      <c r="A642" s="178" t="s">
        <v>862</v>
      </c>
      <c r="B642" s="180" t="s">
        <v>863</v>
      </c>
      <c r="C642" s="182" t="s">
        <v>864</v>
      </c>
      <c r="D642" s="27" t="s">
        <v>69</v>
      </c>
      <c r="E642" s="27" t="s">
        <v>70</v>
      </c>
      <c r="F642" s="27" t="s">
        <v>865</v>
      </c>
      <c r="G642" s="27" t="s">
        <v>866</v>
      </c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4"/>
      <c r="Y642" s="104"/>
      <c r="Z642" s="104"/>
      <c r="AA642" s="104"/>
    </row>
    <row r="643" spans="1:27" x14ac:dyDescent="0.2">
      <c r="A643" s="179"/>
      <c r="B643" s="181"/>
      <c r="C643" s="183"/>
      <c r="D643" s="105">
        <f>D644</f>
        <v>778999.83</v>
      </c>
      <c r="E643" s="105">
        <f t="shared" ref="E643:G643" si="372">E644</f>
        <v>778999.83</v>
      </c>
      <c r="F643" s="105">
        <f t="shared" si="372"/>
        <v>778999.83</v>
      </c>
      <c r="G643" s="105">
        <f t="shared" si="372"/>
        <v>778999.83</v>
      </c>
    </row>
    <row r="644" spans="1:27" ht="12.75" hidden="1" customHeight="1" outlineLevel="1" x14ac:dyDescent="0.2">
      <c r="A644" s="106" t="s">
        <v>867</v>
      </c>
      <c r="B644" s="107" t="s">
        <v>868</v>
      </c>
      <c r="C644" s="108" t="s">
        <v>864</v>
      </c>
      <c r="D644" s="44">
        <v>778999.83</v>
      </c>
      <c r="E644" s="44">
        <f>$D644</f>
        <v>778999.83</v>
      </c>
      <c r="F644" s="44">
        <f>$D644</f>
        <v>778999.83</v>
      </c>
      <c r="G644" s="44">
        <f>$D644</f>
        <v>778999.83</v>
      </c>
    </row>
    <row r="645" spans="1:27" collapsed="1" x14ac:dyDescent="0.2"/>
    <row r="647" spans="1:27" ht="12.75" customHeight="1" x14ac:dyDescent="0.25">
      <c r="A647" s="184" t="s">
        <v>84</v>
      </c>
      <c r="B647" s="184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1:27" ht="12.75" customHeight="1" x14ac:dyDescent="0.25">
      <c r="A648" s="185" t="s">
        <v>3163</v>
      </c>
      <c r="B648" s="185"/>
      <c r="C648" s="185"/>
      <c r="D648" s="185"/>
      <c r="E648" s="185"/>
      <c r="F648" s="185"/>
      <c r="G648" s="185"/>
      <c r="H648" s="185"/>
      <c r="I648" s="185"/>
      <c r="J648" s="185"/>
      <c r="K648" s="185"/>
      <c r="L648" s="185"/>
      <c r="M648" s="185"/>
      <c r="N648" s="185"/>
      <c r="O648" s="185"/>
      <c r="P648"/>
      <c r="Q648"/>
      <c r="R648"/>
      <c r="S648"/>
      <c r="T648"/>
      <c r="U648"/>
      <c r="V648"/>
      <c r="W648"/>
      <c r="X648"/>
      <c r="Y648"/>
      <c r="Z648"/>
      <c r="AA648"/>
    </row>
    <row r="650" spans="1:27" x14ac:dyDescent="0.2">
      <c r="A650" s="54"/>
      <c r="B650" s="55"/>
    </row>
    <row r="651" spans="1:27" x14ac:dyDescent="0.2">
      <c r="A651" s="54"/>
      <c r="B651" s="56"/>
    </row>
    <row r="662" spans="2:2" hidden="1" x14ac:dyDescent="0.2">
      <c r="B662" s="109" t="s">
        <v>3164</v>
      </c>
    </row>
    <row r="663" spans="2:2" hidden="1" x14ac:dyDescent="0.2">
      <c r="B663" s="110" t="s">
        <v>3165</v>
      </c>
    </row>
  </sheetData>
  <autoFilter ref="B6:C584" xr:uid="{00000000-0001-0000-0800-000000000000}"/>
  <mergeCells count="12">
    <mergeCell ref="A648:O648"/>
    <mergeCell ref="A1:AA3"/>
    <mergeCell ref="A4:AA4"/>
    <mergeCell ref="A5:AA5"/>
    <mergeCell ref="A164:AA164"/>
    <mergeCell ref="A323:AA323"/>
    <mergeCell ref="A482:AA482"/>
    <mergeCell ref="A641:AA641"/>
    <mergeCell ref="A642:A643"/>
    <mergeCell ref="B642:B643"/>
    <mergeCell ref="C642:C643"/>
    <mergeCell ref="A647:B647"/>
  </mergeCells>
  <pageMargins left="0.25" right="0.25" top="0.75" bottom="0.75" header="0.3" footer="0.3"/>
  <pageSetup paperSize="9" scale="41" fitToHeight="0" orientation="landscape" r:id="rId1"/>
  <colBreaks count="1" manualBreakCount="1">
    <brk id="12" max="64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18</vt:i4>
      </vt:variant>
    </vt:vector>
  </HeadingPairs>
  <TitlesOfParts>
    <vt:vector size="36" baseType="lpstr">
      <vt:lpstr>C1</vt:lpstr>
      <vt:lpstr>П</vt:lpstr>
      <vt:lpstr>1</vt:lpstr>
      <vt:lpstr>1 РРЭ</vt:lpstr>
      <vt:lpstr>2</vt:lpstr>
      <vt:lpstr>3.1.</vt:lpstr>
      <vt:lpstr>3.2.</vt:lpstr>
      <vt:lpstr>3.2. РРЭ</vt:lpstr>
      <vt:lpstr>3.3.</vt:lpstr>
      <vt:lpstr>4.1.</vt:lpstr>
      <vt:lpstr>4.2.</vt:lpstr>
      <vt:lpstr>4.3.</vt:lpstr>
      <vt:lpstr>5.1.</vt:lpstr>
      <vt:lpstr>5.2.</vt:lpstr>
      <vt:lpstr>5.3.</vt:lpstr>
      <vt:lpstr>6.1.</vt:lpstr>
      <vt:lpstr>6.2.</vt:lpstr>
      <vt:lpstr>6.3.</vt:lpstr>
      <vt:lpstr>'1'!Область_печати</vt:lpstr>
      <vt:lpstr>'1 РРЭ'!Область_печати</vt:lpstr>
      <vt:lpstr>'2'!Область_печати</vt:lpstr>
      <vt:lpstr>'3.1.'!Область_печати</vt:lpstr>
      <vt:lpstr>'3.2.'!Область_печати</vt:lpstr>
      <vt:lpstr>'3.2. РРЭ'!Область_печати</vt:lpstr>
      <vt:lpstr>'3.3.'!Область_печати</vt:lpstr>
      <vt:lpstr>'4.1.'!Область_печати</vt:lpstr>
      <vt:lpstr>'4.2.'!Область_печати</vt:lpstr>
      <vt:lpstr>'4.3.'!Область_печати</vt:lpstr>
      <vt:lpstr>'5.1.'!Область_печати</vt:lpstr>
      <vt:lpstr>'5.2.'!Область_печати</vt:lpstr>
      <vt:lpstr>'5.3.'!Область_печати</vt:lpstr>
      <vt:lpstr>'6.1.'!Область_печати</vt:lpstr>
      <vt:lpstr>'6.2.'!Область_печати</vt:lpstr>
      <vt:lpstr>'6.3.'!Область_печати</vt:lpstr>
      <vt:lpstr>'C1'!Область_печати</vt:lpstr>
      <vt:lpstr>П!Область_печати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Кассина Екатерина Александровна</dc:creator>
  <cp:lastModifiedBy>Кассина Екатерина Александровна</cp:lastModifiedBy>
  <dcterms:created xsi:type="dcterms:W3CDTF">2023-09-13T13:21:12Z</dcterms:created>
  <dcterms:modified xsi:type="dcterms:W3CDTF">2023-09-13T13:39:30Z</dcterms:modified>
</cp:coreProperties>
</file>